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drawingml.chart+xml" PartName="/xl/charts/chart6.xml"/>
  <Override ContentType="application/vnd.openxmlformats-officedocument.drawingml.chart+xml" PartName="/xl/charts/chart4.xml"/>
  <Override ContentType="application/vnd.openxmlformats-officedocument.drawingml.chart+xml" PartName="/xl/charts/chart5.xml"/>
  <Override ContentType="application/vnd.openxmlformats-officedocument.drawingml.chart+xml" PartName="/xl/charts/chart3.xml"/>
  <Override ContentType="application/vnd.openxmlformats-officedocument.drawingml.chart+xml" PartName="/xl/charts/chart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All Calls" sheetId="1" r:id="rId4"/>
    <sheet state="visible" name="Small Cap Calls" sheetId="2" r:id="rId5"/>
    <sheet state="visible" name="Mid Cap Calls" sheetId="3" r:id="rId6"/>
    <sheet state="visible" name="Large Cap Calls" sheetId="4" r:id="rId7"/>
    <sheet state="visible" name="Small and Mid Cap Calls" sheetId="5" r:id="rId8"/>
    <sheet state="visible" name="Statistics By Market Cap" sheetId="6" r:id="rId9"/>
    <sheet state="visible" name="Statistics By Sector" sheetId="7" r:id="rId10"/>
    <sheet state="visible" name="Statistics By Region" sheetId="8" r:id="rId11"/>
    <sheet state="visible" name="Visualizations" sheetId="9" r:id="rId12"/>
  </sheets>
  <definedNames>
    <definedName hidden="1" localSheetId="0" name="_xlnm._FilterDatabase">'All Calls'!$A$1:$AF$5753</definedName>
  </definedNames>
  <calcPr/>
  <extLst>
    <ext uri="GoogleSheetsCustomDataVersion2">
      <go:sheetsCustomData xmlns:go="http://customooxmlschemas.google.com/" r:id="rId13" roundtripDataChecksum="dRBID0UEUIckR03abCqOPE8PmQuhZKRLVDP/AyZKDJ0="/>
    </ext>
  </extLst>
</workbook>
</file>

<file path=xl/sharedStrings.xml><?xml version="1.0" encoding="utf-8"?>
<sst xmlns="http://schemas.openxmlformats.org/spreadsheetml/2006/main" count="53977" uniqueCount="3884">
  <si>
    <t>Entry Date</t>
  </si>
  <si>
    <t>Ticker</t>
  </si>
  <si>
    <t>Company Name</t>
  </si>
  <si>
    <t>Industry/Sector</t>
  </si>
  <si>
    <t>Country</t>
  </si>
  <si>
    <t>Market Cap</t>
  </si>
  <si>
    <t>Cramer's Recommendation</t>
  </si>
  <si>
    <t>Inversed Recommendation</t>
  </si>
  <si>
    <t>Entry Price (Adj Close)</t>
  </si>
  <si>
    <t>Entry Cost</t>
  </si>
  <si>
    <t>Exit Date</t>
  </si>
  <si>
    <t>Exit Price (Adj Close)</t>
  </si>
  <si>
    <t>Exit Cost</t>
  </si>
  <si>
    <t>Returns (Inverse) (%)</t>
  </si>
  <si>
    <t>Returns (Cramer) (%)</t>
  </si>
  <si>
    <t>Days in Trade</t>
  </si>
  <si>
    <t>CAT</t>
  </si>
  <si>
    <t>Caterpillar</t>
  </si>
  <si>
    <t>Industrials</t>
  </si>
  <si>
    <t>USA</t>
  </si>
  <si>
    <t>BUY</t>
  </si>
  <si>
    <t>CIEN</t>
  </si>
  <si>
    <t>Ciena</t>
  </si>
  <si>
    <t>Technology</t>
  </si>
  <si>
    <t>SELL</t>
  </si>
  <si>
    <t>COP</t>
  </si>
  <si>
    <t>ConocoPhillips</t>
  </si>
  <si>
    <t>Energy</t>
  </si>
  <si>
    <t>CVX</t>
  </si>
  <si>
    <t>Chevron</t>
  </si>
  <si>
    <t>FIZZ</t>
  </si>
  <si>
    <t>National Beverage</t>
  </si>
  <si>
    <t>Consumer Defensive</t>
  </si>
  <si>
    <t>GPS</t>
  </si>
  <si>
    <t>Gap</t>
  </si>
  <si>
    <t>Consumer Cyclical</t>
  </si>
  <si>
    <t>IBM</t>
  </si>
  <si>
    <t>IONS</t>
  </si>
  <si>
    <t>Ionis Pharmaceuticals</t>
  </si>
  <si>
    <t>Healthcare</t>
  </si>
  <si>
    <t>KO</t>
  </si>
  <si>
    <t>Coca-Cola</t>
  </si>
  <si>
    <t>MCD</t>
  </si>
  <si>
    <t>McDonald's</t>
  </si>
  <si>
    <t>MMM</t>
  </si>
  <si>
    <t>3M</t>
  </si>
  <si>
    <t>MYGN</t>
  </si>
  <si>
    <t>Myriad Genetics</t>
  </si>
  <si>
    <t>OXY</t>
  </si>
  <si>
    <t>Occidental Petroleum</t>
  </si>
  <si>
    <t>PEP</t>
  </si>
  <si>
    <t>Pepsico</t>
  </si>
  <si>
    <t>RVNC</t>
  </si>
  <si>
    <t>Revance Therapeutics</t>
  </si>
  <si>
    <t>UNH</t>
  </si>
  <si>
    <t>UnitedHealth Group</t>
  </si>
  <si>
    <t>VZ</t>
  </si>
  <si>
    <t>Verizon</t>
  </si>
  <si>
    <t>Communication Services</t>
  </si>
  <si>
    <t>WMT</t>
  </si>
  <si>
    <t>Walmart</t>
  </si>
  <si>
    <t>XOM</t>
  </si>
  <si>
    <t>Exxon Mobil</t>
  </si>
  <si>
    <t>AA</t>
  </si>
  <si>
    <t>Alcoa</t>
  </si>
  <si>
    <t>Basic Materials</t>
  </si>
  <si>
    <t>AAPL</t>
  </si>
  <si>
    <t>Apple</t>
  </si>
  <si>
    <t>AGCO</t>
  </si>
  <si>
    <t>BAC</t>
  </si>
  <si>
    <t>Bank of America</t>
  </si>
  <si>
    <t>Financial</t>
  </si>
  <si>
    <t>CMCSA</t>
  </si>
  <si>
    <t>Comcast</t>
  </si>
  <si>
    <t>DE</t>
  </si>
  <si>
    <t>Deere &amp; Company</t>
  </si>
  <si>
    <t>DIS</t>
  </si>
  <si>
    <t>Walt Disney</t>
  </si>
  <si>
    <t>FCX</t>
  </si>
  <si>
    <t>Freeport-McMoRan</t>
  </si>
  <si>
    <t>GLNG</t>
  </si>
  <si>
    <t>Golar LNG</t>
  </si>
  <si>
    <t>Bermuda</t>
  </si>
  <si>
    <t>GS</t>
  </si>
  <si>
    <t>Goldman Sachs</t>
  </si>
  <si>
    <t>K</t>
  </si>
  <si>
    <t>Kellogg</t>
  </si>
  <si>
    <t>MS</t>
  </si>
  <si>
    <t>Morgan Stanley</t>
  </si>
  <si>
    <t>NFLX</t>
  </si>
  <si>
    <t>Netflix</t>
  </si>
  <si>
    <t>P</t>
  </si>
  <si>
    <t>Pandora Media</t>
  </si>
  <si>
    <t>RGR</t>
  </si>
  <si>
    <t>Sturm Ruger</t>
  </si>
  <si>
    <t>RPM</t>
  </si>
  <si>
    <t>RPM International</t>
  </si>
  <si>
    <t>SJM</t>
  </si>
  <si>
    <t>JM Smucker</t>
  </si>
  <si>
    <t>TWX</t>
  </si>
  <si>
    <t>Time Warner</t>
  </si>
  <si>
    <t>AXP</t>
  </si>
  <si>
    <t>American Express</t>
  </si>
  <si>
    <t>BMRN</t>
  </si>
  <si>
    <t>BioMarin</t>
  </si>
  <si>
    <t>BP</t>
  </si>
  <si>
    <t>United Kingdom</t>
  </si>
  <si>
    <t>C</t>
  </si>
  <si>
    <t>Citigroup</t>
  </si>
  <si>
    <t>EXAS</t>
  </si>
  <si>
    <t>Exact Sciences</t>
  </si>
  <si>
    <t>F</t>
  </si>
  <si>
    <t>Ford Motor</t>
  </si>
  <si>
    <t>FRGI</t>
  </si>
  <si>
    <t>Fiesta Restaurant Group</t>
  </si>
  <si>
    <t>ILMN</t>
  </si>
  <si>
    <t>Illumina</t>
  </si>
  <si>
    <t>INTC</t>
  </si>
  <si>
    <t>Intel</t>
  </si>
  <si>
    <t>JPM</t>
  </si>
  <si>
    <t>JPMorgan Chase</t>
  </si>
  <si>
    <t>KKR</t>
  </si>
  <si>
    <t>Kohlberg Kravis Roberts</t>
  </si>
  <si>
    <t>KR</t>
  </si>
  <si>
    <t>Kroger</t>
  </si>
  <si>
    <t>PHM</t>
  </si>
  <si>
    <t>Pulte Homes</t>
  </si>
  <si>
    <t>SPLK</t>
  </si>
  <si>
    <t>Splunk</t>
  </si>
  <si>
    <t>WFC</t>
  </si>
  <si>
    <t>Wells Fargo</t>
  </si>
  <si>
    <t>WFM</t>
  </si>
  <si>
    <t>Whole Foods Markets</t>
  </si>
  <si>
    <t>YUM</t>
  </si>
  <si>
    <t>Yum! Brands</t>
  </si>
  <si>
    <t>AWK</t>
  </si>
  <si>
    <t>American Water Works</t>
  </si>
  <si>
    <t>Utilities</t>
  </si>
  <si>
    <t>FSLR</t>
  </si>
  <si>
    <t>First Solar</t>
  </si>
  <si>
    <t>GOOGL</t>
  </si>
  <si>
    <t>Alphabet</t>
  </si>
  <si>
    <t>IP</t>
  </si>
  <si>
    <t>International Paper</t>
  </si>
  <si>
    <t>LRCX</t>
  </si>
  <si>
    <t>Lam Research</t>
  </si>
  <si>
    <t>LVS</t>
  </si>
  <si>
    <t>Las Vegas Sands</t>
  </si>
  <si>
    <t>MET</t>
  </si>
  <si>
    <t>MetLife</t>
  </si>
  <si>
    <t>MSFT</t>
  </si>
  <si>
    <t>Microsoft</t>
  </si>
  <si>
    <t>SBUX</t>
  </si>
  <si>
    <t>Starbucks</t>
  </si>
  <si>
    <t>SNA</t>
  </si>
  <si>
    <t>Snap-on</t>
  </si>
  <si>
    <t>V</t>
  </si>
  <si>
    <t>Visa</t>
  </si>
  <si>
    <t>WYNN</t>
  </si>
  <si>
    <t>Wynn Resorts</t>
  </si>
  <si>
    <t>AMZN</t>
  </si>
  <si>
    <t>Amazon</t>
  </si>
  <si>
    <t>BA</t>
  </si>
  <si>
    <t>Boeing</t>
  </si>
  <si>
    <t>BGS</t>
  </si>
  <si>
    <t>B&amp;G Foods</t>
  </si>
  <si>
    <t>CCJ</t>
  </si>
  <si>
    <t>Cameco</t>
  </si>
  <si>
    <t>Canada</t>
  </si>
  <si>
    <t>DD</t>
  </si>
  <si>
    <t>DuPont</t>
  </si>
  <si>
    <t>DPZ</t>
  </si>
  <si>
    <t>Domino's Pizza</t>
  </si>
  <si>
    <t>GE</t>
  </si>
  <si>
    <t>General Electric</t>
  </si>
  <si>
    <t>HAL</t>
  </si>
  <si>
    <t>Halliburton</t>
  </si>
  <si>
    <t>LUV</t>
  </si>
  <si>
    <t>Southwest Airlines</t>
  </si>
  <si>
    <t>META</t>
  </si>
  <si>
    <t>Meta</t>
  </si>
  <si>
    <t>NSC</t>
  </si>
  <si>
    <t>Norfolk Southern</t>
  </si>
  <si>
    <t>PG</t>
  </si>
  <si>
    <t>Procter &amp; Gamble</t>
  </si>
  <si>
    <t>SKX</t>
  </si>
  <si>
    <t>Skechers USA</t>
  </si>
  <si>
    <t>SLB</t>
  </si>
  <si>
    <t>Schlumberger</t>
  </si>
  <si>
    <t>SWN</t>
  </si>
  <si>
    <t>Southwestern Energy</t>
  </si>
  <si>
    <t>WY</t>
  </si>
  <si>
    <t>Weyerhaeuser</t>
  </si>
  <si>
    <t>Real Estate</t>
  </si>
  <si>
    <t>CSX</t>
  </si>
  <si>
    <t>CVS</t>
  </si>
  <si>
    <t>CVS Health</t>
  </si>
  <si>
    <t>EPD</t>
  </si>
  <si>
    <t>Enterprise Products Partn</t>
  </si>
  <si>
    <t>HPE</t>
  </si>
  <si>
    <t>Hewlett Packard Enterpris</t>
  </si>
  <si>
    <t>IMAX</t>
  </si>
  <si>
    <t>KBH</t>
  </si>
  <si>
    <t>KB Home</t>
  </si>
  <si>
    <t>MTW</t>
  </si>
  <si>
    <t>Manitowoc</t>
  </si>
  <si>
    <t>TPH</t>
  </si>
  <si>
    <t>TRI Pointe Homes</t>
  </si>
  <si>
    <t>UNP</t>
  </si>
  <si>
    <t>Union Pacific</t>
  </si>
  <si>
    <t>WBA</t>
  </si>
  <si>
    <t>Walgreens Boots Alliance</t>
  </si>
  <si>
    <t>BGC</t>
  </si>
  <si>
    <t>General Cable</t>
  </si>
  <si>
    <t>BJRI</t>
  </si>
  <si>
    <t>BJ's Restaurants</t>
  </si>
  <si>
    <t>CMG</t>
  </si>
  <si>
    <t>Chipotle Mexican Grill</t>
  </si>
  <si>
    <t>EMN</t>
  </si>
  <si>
    <t>Eastman Chemical</t>
  </si>
  <si>
    <t>FIT</t>
  </si>
  <si>
    <t>Fitbit</t>
  </si>
  <si>
    <t>HON</t>
  </si>
  <si>
    <t>Honeywell</t>
  </si>
  <si>
    <t>JNJ</t>
  </si>
  <si>
    <t>Johnson &amp; Johnson</t>
  </si>
  <si>
    <t>LMT</t>
  </si>
  <si>
    <t>Lockheed Martin</t>
  </si>
  <si>
    <t>MTZ</t>
  </si>
  <si>
    <t>MasTec</t>
  </si>
  <si>
    <t>PANW</t>
  </si>
  <si>
    <t>Palo Alto Networks</t>
  </si>
  <si>
    <t>PFPT</t>
  </si>
  <si>
    <t>Proofpoint</t>
  </si>
  <si>
    <t>PXD</t>
  </si>
  <si>
    <t>Pioneer Natural Resources</t>
  </si>
  <si>
    <t>SAM</t>
  </si>
  <si>
    <t>Boston Beer</t>
  </si>
  <si>
    <t>STZ</t>
  </si>
  <si>
    <t>Constellation Brands</t>
  </si>
  <si>
    <t>TGTX</t>
  </si>
  <si>
    <t>TG Therapeutics</t>
  </si>
  <si>
    <t>AIG</t>
  </si>
  <si>
    <t>American International Gr</t>
  </si>
  <si>
    <t>BAX</t>
  </si>
  <si>
    <t>Baxter International</t>
  </si>
  <si>
    <t>BSX</t>
  </si>
  <si>
    <t>Boston Scientific</t>
  </si>
  <si>
    <t>BWLD</t>
  </si>
  <si>
    <t>Buffalo Wild Wings</t>
  </si>
  <si>
    <t>CB</t>
  </si>
  <si>
    <t>Chubb</t>
  </si>
  <si>
    <t>Switzerland</t>
  </si>
  <si>
    <t>EW</t>
  </si>
  <si>
    <t>Edwards Lifesciences</t>
  </si>
  <si>
    <t>HA</t>
  </si>
  <si>
    <t>Hawaiian Holdings</t>
  </si>
  <si>
    <t>MDT</t>
  </si>
  <si>
    <t>Medtronic</t>
  </si>
  <si>
    <t>Ireland</t>
  </si>
  <si>
    <t>NCLH</t>
  </si>
  <si>
    <t>Norwegian Cruise Line</t>
  </si>
  <si>
    <t>VGR</t>
  </si>
  <si>
    <t>Vector Group</t>
  </si>
  <si>
    <t>WRK</t>
  </si>
  <si>
    <t>WestRock</t>
  </si>
  <si>
    <t>ALK</t>
  </si>
  <si>
    <t>Alaska Air Group</t>
  </si>
  <si>
    <t>AVT</t>
  </si>
  <si>
    <t>Avnet</t>
  </si>
  <si>
    <t>BMY</t>
  </si>
  <si>
    <t>Bristol-Myers Squibb</t>
  </si>
  <si>
    <t>CYBR</t>
  </si>
  <si>
    <t>CyberArk Software</t>
  </si>
  <si>
    <t>Israel</t>
  </si>
  <si>
    <t>EXPE</t>
  </si>
  <si>
    <t>Expedia</t>
  </si>
  <si>
    <t>GHL</t>
  </si>
  <si>
    <t>Greenhill</t>
  </si>
  <si>
    <t>MA</t>
  </si>
  <si>
    <t>Mastercard</t>
  </si>
  <si>
    <t>NXPI</t>
  </si>
  <si>
    <t>NXP Semiconductors</t>
  </si>
  <si>
    <t>Netherlands</t>
  </si>
  <si>
    <t>PM</t>
  </si>
  <si>
    <t>Philip Morris Internation</t>
  </si>
  <si>
    <t>PYPL</t>
  </si>
  <si>
    <t>PayPal</t>
  </si>
  <si>
    <t>RAI</t>
  </si>
  <si>
    <t>Reynolds American</t>
  </si>
  <si>
    <t>RRGB</t>
  </si>
  <si>
    <t>Red Robin Gourmet Burgers</t>
  </si>
  <si>
    <t>AEP</t>
  </si>
  <si>
    <t>American Electric Power</t>
  </si>
  <si>
    <t>AMT</t>
  </si>
  <si>
    <t>American Tower</t>
  </si>
  <si>
    <t>ATVI</t>
  </si>
  <si>
    <t>Activision Blizzard</t>
  </si>
  <si>
    <t>BX</t>
  </si>
  <si>
    <t>The Blackstone Group</t>
  </si>
  <si>
    <t>CLX</t>
  </si>
  <si>
    <t>Clorox</t>
  </si>
  <si>
    <t>CMI</t>
  </si>
  <si>
    <t>Cummins</t>
  </si>
  <si>
    <t>COLM</t>
  </si>
  <si>
    <t>Columbia Sportswear</t>
  </si>
  <si>
    <t>DENN</t>
  </si>
  <si>
    <t>Denny's</t>
  </si>
  <si>
    <t>EQIX</t>
  </si>
  <si>
    <t>Equinix</t>
  </si>
  <si>
    <t>GD</t>
  </si>
  <si>
    <t>General Dynamics</t>
  </si>
  <si>
    <t>HAIN</t>
  </si>
  <si>
    <t>Hain Celestial Group</t>
  </si>
  <si>
    <t>PSTG</t>
  </si>
  <si>
    <t>Pure Storage</t>
  </si>
  <si>
    <t>RHI</t>
  </si>
  <si>
    <t>Robert Half International</t>
  </si>
  <si>
    <t>AMBA</t>
  </si>
  <si>
    <t>Ambarella</t>
  </si>
  <si>
    <t>DDD</t>
  </si>
  <si>
    <t>3D Systems</t>
  </si>
  <si>
    <t>DFS</t>
  </si>
  <si>
    <t>Discover Financial Servic</t>
  </si>
  <si>
    <t>ITCI</t>
  </si>
  <si>
    <t>Intra-Cellular Therapies</t>
  </si>
  <si>
    <t>NLY</t>
  </si>
  <si>
    <t>Annaly Capital</t>
  </si>
  <si>
    <t>NWL</t>
  </si>
  <si>
    <t>Newell Brands</t>
  </si>
  <si>
    <t>SHW</t>
  </si>
  <si>
    <t>Sherwin-Williams</t>
  </si>
  <si>
    <t>XRX</t>
  </si>
  <si>
    <t>Xerox</t>
  </si>
  <si>
    <t>COR</t>
  </si>
  <si>
    <t>CoreSite Realty</t>
  </si>
  <si>
    <t>COST</t>
  </si>
  <si>
    <t>Costco</t>
  </si>
  <si>
    <t>DIN</t>
  </si>
  <si>
    <t>DineEquity</t>
  </si>
  <si>
    <t>HAWK</t>
  </si>
  <si>
    <t>Blackhawk Network</t>
  </si>
  <si>
    <t>PFE</t>
  </si>
  <si>
    <t>Pfizer</t>
  </si>
  <si>
    <t>STX</t>
  </si>
  <si>
    <t>Seagate Technology</t>
  </si>
  <si>
    <t>TEP</t>
  </si>
  <si>
    <t>Tallgrass Energy Partners</t>
  </si>
  <si>
    <t>THS</t>
  </si>
  <si>
    <t>Treehouse Foods</t>
  </si>
  <si>
    <t>BIDU</t>
  </si>
  <si>
    <t>Baidu.com</t>
  </si>
  <si>
    <t>China</t>
  </si>
  <si>
    <t>BOJA</t>
  </si>
  <si>
    <t>Bojangles</t>
  </si>
  <si>
    <t>INO</t>
  </si>
  <si>
    <t>Inovio Pharmaceuticals</t>
  </si>
  <si>
    <t>KMI</t>
  </si>
  <si>
    <t>Kinder Morgan</t>
  </si>
  <si>
    <t>NOW</t>
  </si>
  <si>
    <t>ServiceNow</t>
  </si>
  <si>
    <t>SQ</t>
  </si>
  <si>
    <t>Block</t>
  </si>
  <si>
    <t>TREE</t>
  </si>
  <si>
    <t>LendingTree</t>
  </si>
  <si>
    <t>ALL</t>
  </si>
  <si>
    <t>Allstate</t>
  </si>
  <si>
    <t>BUD</t>
  </si>
  <si>
    <t>Anheuser-Busch InBev</t>
  </si>
  <si>
    <t>Belgium</t>
  </si>
  <si>
    <t>CVRR</t>
  </si>
  <si>
    <t>CVR Refining</t>
  </si>
  <si>
    <t>DAL</t>
  </si>
  <si>
    <t>Delta Air Lines</t>
  </si>
  <si>
    <t>KHC</t>
  </si>
  <si>
    <t>Kraft Heinz</t>
  </si>
  <si>
    <t>LNG</t>
  </si>
  <si>
    <t>Cheniere Energy</t>
  </si>
  <si>
    <t>TAP</t>
  </si>
  <si>
    <t>Molson Coors</t>
  </si>
  <si>
    <t>TSLA</t>
  </si>
  <si>
    <t>Tesla</t>
  </si>
  <si>
    <t>ZTS</t>
  </si>
  <si>
    <t>Zoetis</t>
  </si>
  <si>
    <t>ABC</t>
  </si>
  <si>
    <t>Amerisourcebergen</t>
  </si>
  <si>
    <t>AMP</t>
  </si>
  <si>
    <t>Ameriprise Financial</t>
  </si>
  <si>
    <t>FDX</t>
  </si>
  <si>
    <t>FedEx</t>
  </si>
  <si>
    <t>GM</t>
  </si>
  <si>
    <t>General Motors</t>
  </si>
  <si>
    <t>HMC</t>
  </si>
  <si>
    <t>Honda Motor</t>
  </si>
  <si>
    <t>Japan</t>
  </si>
  <si>
    <t>HZNP</t>
  </si>
  <si>
    <t>Horizon Pharmaceuticals</t>
  </si>
  <si>
    <t>JACK</t>
  </si>
  <si>
    <t>Jack in the Box</t>
  </si>
  <si>
    <t>JWN</t>
  </si>
  <si>
    <t>Nordstrom</t>
  </si>
  <si>
    <t>KSS</t>
  </si>
  <si>
    <t>Kohl's</t>
  </si>
  <si>
    <t>M</t>
  </si>
  <si>
    <t>Macy's</t>
  </si>
  <si>
    <t>MLM</t>
  </si>
  <si>
    <t>Martin Marietta Materials</t>
  </si>
  <si>
    <t>PRGO</t>
  </si>
  <si>
    <t>Perrigo</t>
  </si>
  <si>
    <t>RL</t>
  </si>
  <si>
    <t>Ralph Lauren</t>
  </si>
  <si>
    <t>SWKS</t>
  </si>
  <si>
    <t>Skyworks Solutions</t>
  </si>
  <si>
    <t>TEVA</t>
  </si>
  <si>
    <t>Teva Pharmaceuticals</t>
  </si>
  <si>
    <t>TMUS</t>
  </si>
  <si>
    <t>T-Mobile US</t>
  </si>
  <si>
    <t>TRST</t>
  </si>
  <si>
    <t>TrustCo Bank</t>
  </si>
  <si>
    <t>W</t>
  </si>
  <si>
    <t>Wayfair</t>
  </si>
  <si>
    <t>WEN</t>
  </si>
  <si>
    <t>Wendy's</t>
  </si>
  <si>
    <t>CRM</t>
  </si>
  <si>
    <t>Salesforce</t>
  </si>
  <si>
    <t>FRT</t>
  </si>
  <si>
    <t>Federal Realty Investment</t>
  </si>
  <si>
    <t>KIM</t>
  </si>
  <si>
    <t>Kimco Realty</t>
  </si>
  <si>
    <t>ORCL</t>
  </si>
  <si>
    <t>Oracle</t>
  </si>
  <si>
    <t>SPG</t>
  </si>
  <si>
    <t>Simon Property Group</t>
  </si>
  <si>
    <t>TMO</t>
  </si>
  <si>
    <t>Thermo Fisher Scientific</t>
  </si>
  <si>
    <t>ACN</t>
  </si>
  <si>
    <t>Accenture</t>
  </si>
  <si>
    <t>CPB</t>
  </si>
  <si>
    <t>Campbell Soup</t>
  </si>
  <si>
    <t>FTNT</t>
  </si>
  <si>
    <t>Fortinet</t>
  </si>
  <si>
    <t>GOLD</t>
  </si>
  <si>
    <t>Barrick Gold</t>
  </si>
  <si>
    <t>HAS</t>
  </si>
  <si>
    <t>Hasbro</t>
  </si>
  <si>
    <t>HD</t>
  </si>
  <si>
    <t>Home Depot</t>
  </si>
  <si>
    <t>IRBT</t>
  </si>
  <si>
    <t>iRobot</t>
  </si>
  <si>
    <t>MFA</t>
  </si>
  <si>
    <t>MFA Financial</t>
  </si>
  <si>
    <t>PCG</t>
  </si>
  <si>
    <t>PG&amp;E</t>
  </si>
  <si>
    <t>VTR</t>
  </si>
  <si>
    <t>Ventas</t>
  </si>
  <si>
    <t>WDAY</t>
  </si>
  <si>
    <t>Workday</t>
  </si>
  <si>
    <t>ABBV</t>
  </si>
  <si>
    <t>AbbVie</t>
  </si>
  <si>
    <t>ACAD</t>
  </si>
  <si>
    <t>Acadia Pharmaceuticals</t>
  </si>
  <si>
    <t>ALB</t>
  </si>
  <si>
    <t>Albemarle</t>
  </si>
  <si>
    <t>ATR</t>
  </si>
  <si>
    <t>AptarGroup</t>
  </si>
  <si>
    <t>CSL</t>
  </si>
  <si>
    <t>Carlisle</t>
  </si>
  <si>
    <t>EA</t>
  </si>
  <si>
    <t>Electronic Arts</t>
  </si>
  <si>
    <t>IFF</t>
  </si>
  <si>
    <t>International Flavors and</t>
  </si>
  <si>
    <t>MAIN</t>
  </si>
  <si>
    <t>Main Street Capital</t>
  </si>
  <si>
    <t>MITK</t>
  </si>
  <si>
    <t>Mitek Systems</t>
  </si>
  <si>
    <t>ODP</t>
  </si>
  <si>
    <t>Office Depot</t>
  </si>
  <si>
    <t>PH</t>
  </si>
  <si>
    <t>Parker Hannifin</t>
  </si>
  <si>
    <t>ROK</t>
  </si>
  <si>
    <t>Rockwell Automation</t>
  </si>
  <si>
    <t>SSTK</t>
  </si>
  <si>
    <t>Shutterstock</t>
  </si>
  <si>
    <t>TA</t>
  </si>
  <si>
    <t>TravelCenters of America</t>
  </si>
  <si>
    <t>AVGO</t>
  </si>
  <si>
    <t>Broadcom</t>
  </si>
  <si>
    <t>DRI</t>
  </si>
  <si>
    <t>Darden Restaurants</t>
  </si>
  <si>
    <t>FISV</t>
  </si>
  <si>
    <t>Fiserv</t>
  </si>
  <si>
    <t>MTCH</t>
  </si>
  <si>
    <t>Match Group</t>
  </si>
  <si>
    <t>PSA</t>
  </si>
  <si>
    <t>Public Storage</t>
  </si>
  <si>
    <t>SFM</t>
  </si>
  <si>
    <t>Sprouts Farmers Market</t>
  </si>
  <si>
    <t>SRCL</t>
  </si>
  <si>
    <t>Stericycle</t>
  </si>
  <si>
    <t>ULTA</t>
  </si>
  <si>
    <t>Ulta Beauty</t>
  </si>
  <si>
    <t>A</t>
  </si>
  <si>
    <t>Agilent Technologies</t>
  </si>
  <si>
    <t>CSCO</t>
  </si>
  <si>
    <t>Cisco Systems</t>
  </si>
  <si>
    <t>DKS</t>
  </si>
  <si>
    <t>Dicks Sporting Goods</t>
  </si>
  <si>
    <t>LOW</t>
  </si>
  <si>
    <t>Lowe's</t>
  </si>
  <si>
    <t>NKE</t>
  </si>
  <si>
    <t>Nike</t>
  </si>
  <si>
    <t>TGT</t>
  </si>
  <si>
    <t>Target</t>
  </si>
  <si>
    <t>CCI</t>
  </si>
  <si>
    <t>Crown Castle</t>
  </si>
  <si>
    <t>CELG</t>
  </si>
  <si>
    <t>Celgene</t>
  </si>
  <si>
    <t>DVN</t>
  </si>
  <si>
    <t>Devon Energy</t>
  </si>
  <si>
    <t>EOG</t>
  </si>
  <si>
    <t>EOG Resources</t>
  </si>
  <si>
    <t>MGM</t>
  </si>
  <si>
    <t>MGM Resorts</t>
  </si>
  <si>
    <t>MRK</t>
  </si>
  <si>
    <t>Merck</t>
  </si>
  <si>
    <t>SBAC</t>
  </si>
  <si>
    <t>SBA Communications</t>
  </si>
  <si>
    <t>TRV</t>
  </si>
  <si>
    <t>Travelers Companies</t>
  </si>
  <si>
    <t>ZOES</t>
  </si>
  <si>
    <t>Zoe's Kitchen</t>
  </si>
  <si>
    <t>AMD</t>
  </si>
  <si>
    <t>Advanced Micro Devices</t>
  </si>
  <si>
    <t>BUFF</t>
  </si>
  <si>
    <t>Blue Buffalo Pet Products</t>
  </si>
  <si>
    <t>FRPT</t>
  </si>
  <si>
    <t>Freshpet</t>
  </si>
  <si>
    <t>GILD</t>
  </si>
  <si>
    <t>Gilead Sciences</t>
  </si>
  <si>
    <t>IDXX</t>
  </si>
  <si>
    <t>Idexx Laboratories</t>
  </si>
  <si>
    <t>PETS</t>
  </si>
  <si>
    <t>PetMed Express</t>
  </si>
  <si>
    <t>TJX</t>
  </si>
  <si>
    <t>TJX Companies</t>
  </si>
  <si>
    <t>GLW</t>
  </si>
  <si>
    <t>Corning</t>
  </si>
  <si>
    <t>Z</t>
  </si>
  <si>
    <t>Zillow</t>
  </si>
  <si>
    <t>CCL</t>
  </si>
  <si>
    <t>Carnival</t>
  </si>
  <si>
    <t>CRZO</t>
  </si>
  <si>
    <t>Carrizo Oil &amp; Gas</t>
  </si>
  <si>
    <t>RRC</t>
  </si>
  <si>
    <t>Range Resources</t>
  </si>
  <si>
    <t>TTWO</t>
  </si>
  <si>
    <t>Take-Two Interactive</t>
  </si>
  <si>
    <t>UBS</t>
  </si>
  <si>
    <t>ATSG</t>
  </si>
  <si>
    <t>Air Transport Services</t>
  </si>
  <si>
    <t>AZO</t>
  </si>
  <si>
    <t>AutoZone</t>
  </si>
  <si>
    <t>BBY</t>
  </si>
  <si>
    <t>Best Buy</t>
  </si>
  <si>
    <t>BURL</t>
  </si>
  <si>
    <t>Burlington Stores</t>
  </si>
  <si>
    <t>DG</t>
  </si>
  <si>
    <t>Dollar General</t>
  </si>
  <si>
    <t>DLTR</t>
  </si>
  <si>
    <t>Dollar Tree</t>
  </si>
  <si>
    <t>HRL</t>
  </si>
  <si>
    <t>Hormel Foods</t>
  </si>
  <si>
    <t>INTU</t>
  </si>
  <si>
    <t>Intuit</t>
  </si>
  <si>
    <t>LC</t>
  </si>
  <si>
    <t>LendingClub</t>
  </si>
  <si>
    <t>MSCI</t>
  </si>
  <si>
    <t>PVH</t>
  </si>
  <si>
    <t>PVH Corp</t>
  </si>
  <si>
    <t>SHAK</t>
  </si>
  <si>
    <t>Shake Shack</t>
  </si>
  <si>
    <t>TOL</t>
  </si>
  <si>
    <t>Toll Brothers</t>
  </si>
  <si>
    <t>WSM</t>
  </si>
  <si>
    <t>Williams-Sonoma</t>
  </si>
  <si>
    <t>APLE</t>
  </si>
  <si>
    <t>Apple Hospitality REIT</t>
  </si>
  <si>
    <t>BECN</t>
  </si>
  <si>
    <t>Beacon Roofing Supply</t>
  </si>
  <si>
    <t>BEN</t>
  </si>
  <si>
    <t>Franklin Resources</t>
  </si>
  <si>
    <t>BRX</t>
  </si>
  <si>
    <t>Brixmor Property Group</t>
  </si>
  <si>
    <t>EL</t>
  </si>
  <si>
    <t>Estee Lauder</t>
  </si>
  <si>
    <t>FLS</t>
  </si>
  <si>
    <t>Flowserve</t>
  </si>
  <si>
    <t>FMC</t>
  </si>
  <si>
    <t>FMC Corp</t>
  </si>
  <si>
    <t>HASI</t>
  </si>
  <si>
    <t>Hannon Armstrong</t>
  </si>
  <si>
    <t>HP</t>
  </si>
  <si>
    <t>Helmerich &amp; Payne</t>
  </si>
  <si>
    <t>KMB</t>
  </si>
  <si>
    <t>Kimberly-Clark</t>
  </si>
  <si>
    <t>MD</t>
  </si>
  <si>
    <t>Mednax</t>
  </si>
  <si>
    <t>NAT</t>
  </si>
  <si>
    <t>Nordic American Tanker</t>
  </si>
  <si>
    <t>NRG</t>
  </si>
  <si>
    <t>NRG Energy</t>
  </si>
  <si>
    <t>RAD</t>
  </si>
  <si>
    <t>Rite Aid</t>
  </si>
  <si>
    <t>SFL</t>
  </si>
  <si>
    <t>Ship Finance Internationa</t>
  </si>
  <si>
    <t>SLM</t>
  </si>
  <si>
    <t>Sallie Mae</t>
  </si>
  <si>
    <t>SYK</t>
  </si>
  <si>
    <t>Stryker</t>
  </si>
  <si>
    <t>ZBH</t>
  </si>
  <si>
    <t>Zimmer Biomet</t>
  </si>
  <si>
    <t>AMAT</t>
  </si>
  <si>
    <t>Applied Materials</t>
  </si>
  <si>
    <t>CMRE</t>
  </si>
  <si>
    <t>Costamare</t>
  </si>
  <si>
    <t>Monaco</t>
  </si>
  <si>
    <t>CNX</t>
  </si>
  <si>
    <t>CONSOL Energy</t>
  </si>
  <si>
    <t>FL</t>
  </si>
  <si>
    <t>Foot Locker</t>
  </si>
  <si>
    <t>NVDA</t>
  </si>
  <si>
    <t>NVIDIA</t>
  </si>
  <si>
    <t>QCOM</t>
  </si>
  <si>
    <t>Qualcomm</t>
  </si>
  <si>
    <t>SRPT</t>
  </si>
  <si>
    <t>Sarepta Therapeutics</t>
  </si>
  <si>
    <t>UA</t>
  </si>
  <si>
    <t>Under Armour</t>
  </si>
  <si>
    <t>BRK.B</t>
  </si>
  <si>
    <t>Berkshire Hathaway</t>
  </si>
  <si>
    <t>CGEN</t>
  </si>
  <si>
    <t>Compugen</t>
  </si>
  <si>
    <t>CPE</t>
  </si>
  <si>
    <t>Callon Petroleum</t>
  </si>
  <si>
    <t>MU</t>
  </si>
  <si>
    <t>Micron Technology</t>
  </si>
  <si>
    <t>PNR</t>
  </si>
  <si>
    <t>Pentair</t>
  </si>
  <si>
    <t>TSCO</t>
  </si>
  <si>
    <t>Tractor Supply</t>
  </si>
  <si>
    <t>TSE</t>
  </si>
  <si>
    <t>Trinseo</t>
  </si>
  <si>
    <t>YRD</t>
  </si>
  <si>
    <t>Yirendai</t>
  </si>
  <si>
    <t>BOX</t>
  </si>
  <si>
    <t>Box</t>
  </si>
  <si>
    <t>GIII</t>
  </si>
  <si>
    <t>G-III Apparel Group</t>
  </si>
  <si>
    <t>LE</t>
  </si>
  <si>
    <t>Lands End</t>
  </si>
  <si>
    <t>NYMT</t>
  </si>
  <si>
    <t>New York Mortgage Trust</t>
  </si>
  <si>
    <t>SYY</t>
  </si>
  <si>
    <t>Sysco</t>
  </si>
  <si>
    <t>USFD</t>
  </si>
  <si>
    <t>US Foods</t>
  </si>
  <si>
    <t>BIG</t>
  </si>
  <si>
    <t>Big Lots</t>
  </si>
  <si>
    <t>GPRO</t>
  </si>
  <si>
    <t>GoPro</t>
  </si>
  <si>
    <t>NOK</t>
  </si>
  <si>
    <t>Nokia</t>
  </si>
  <si>
    <t>Finland</t>
  </si>
  <si>
    <t>NUVA</t>
  </si>
  <si>
    <t>NuVasive</t>
  </si>
  <si>
    <t>QRVO</t>
  </si>
  <si>
    <t>Qorvo</t>
  </si>
  <si>
    <t>ROST</t>
  </si>
  <si>
    <t>Ross Stores</t>
  </si>
  <si>
    <t>SCWX</t>
  </si>
  <si>
    <t>SecureWorks</t>
  </si>
  <si>
    <t>ALGT</t>
  </si>
  <si>
    <t>Allegiant Travel</t>
  </si>
  <si>
    <t>BF.B</t>
  </si>
  <si>
    <t>Brown-Forman</t>
  </si>
  <si>
    <t>CG</t>
  </si>
  <si>
    <t>The Carlyle Group</t>
  </si>
  <si>
    <t>EAT</t>
  </si>
  <si>
    <t>Brinker International</t>
  </si>
  <si>
    <t>GIS</t>
  </si>
  <si>
    <t>General Mills</t>
  </si>
  <si>
    <t>LULU</t>
  </si>
  <si>
    <t>Lululemon Athletica</t>
  </si>
  <si>
    <t>MIK</t>
  </si>
  <si>
    <t>Michaels</t>
  </si>
  <si>
    <t>NVAX</t>
  </si>
  <si>
    <t>Novavax</t>
  </si>
  <si>
    <t>PLAY</t>
  </si>
  <si>
    <t>Dave and Busters</t>
  </si>
  <si>
    <t>RH</t>
  </si>
  <si>
    <t>UNFI</t>
  </si>
  <si>
    <t>United Natural Foods</t>
  </si>
  <si>
    <t>VFC</t>
  </si>
  <si>
    <t>VF Corp</t>
  </si>
  <si>
    <t>AAL</t>
  </si>
  <si>
    <t>American Airlines</t>
  </si>
  <si>
    <t>NOV</t>
  </si>
  <si>
    <t>National Oilwell Varco</t>
  </si>
  <si>
    <t>WIX</t>
  </si>
  <si>
    <t>Wix.com</t>
  </si>
  <si>
    <t>WLK</t>
  </si>
  <si>
    <t>Westlake Chemical</t>
  </si>
  <si>
    <t>GWW</t>
  </si>
  <si>
    <t>WW Grainger</t>
  </si>
  <si>
    <t>HPQ</t>
  </si>
  <si>
    <t>TXRH</t>
  </si>
  <si>
    <t>Texas Roadhouse</t>
  </si>
  <si>
    <t>URI</t>
  </si>
  <si>
    <t>United Rentals</t>
  </si>
  <si>
    <t>WM</t>
  </si>
  <si>
    <t>Waste Management</t>
  </si>
  <si>
    <t>AOS</t>
  </si>
  <si>
    <t>A O Smith</t>
  </si>
  <si>
    <t>CALM</t>
  </si>
  <si>
    <t>Cal-Maine Foods</t>
  </si>
  <si>
    <t>CC</t>
  </si>
  <si>
    <t>Chemours</t>
  </si>
  <si>
    <t>GLD</t>
  </si>
  <si>
    <t>SPDR Gold Shares</t>
  </si>
  <si>
    <t>LL</t>
  </si>
  <si>
    <t>Lumber Liquidators</t>
  </si>
  <si>
    <t>WDC</t>
  </si>
  <si>
    <t>Western Digital</t>
  </si>
  <si>
    <t>AVY</t>
  </si>
  <si>
    <t>Avery Dennison</t>
  </si>
  <si>
    <t>CLR</t>
  </si>
  <si>
    <t>Continental Resources</t>
  </si>
  <si>
    <t>EGHT</t>
  </si>
  <si>
    <t>8x8</t>
  </si>
  <si>
    <t>ETR</t>
  </si>
  <si>
    <t>Entergy</t>
  </si>
  <si>
    <t>MCRB</t>
  </si>
  <si>
    <t>Seres Therapeutics</t>
  </si>
  <si>
    <t>ARW</t>
  </si>
  <si>
    <t>Arrow Electronics</t>
  </si>
  <si>
    <t>CAG</t>
  </si>
  <si>
    <t>ConAgra Foods</t>
  </si>
  <si>
    <t>CBRL</t>
  </si>
  <si>
    <t>CBRL Group</t>
  </si>
  <si>
    <t>EVC</t>
  </si>
  <si>
    <t>Entravision Communication</t>
  </si>
  <si>
    <t>GTN</t>
  </si>
  <si>
    <t>Gray Television</t>
  </si>
  <si>
    <t>MUX</t>
  </si>
  <si>
    <t>McEwen Mining</t>
  </si>
  <si>
    <t>NXST</t>
  </si>
  <si>
    <t>Nexstar Media Group</t>
  </si>
  <si>
    <t>SSP</t>
  </si>
  <si>
    <t>EW Scripps</t>
  </si>
  <si>
    <t>TGNA</t>
  </si>
  <si>
    <t>TEGNA</t>
  </si>
  <si>
    <t>CF</t>
  </si>
  <si>
    <t>CF Industries</t>
  </si>
  <si>
    <t>EXEL</t>
  </si>
  <si>
    <t>Exelixis</t>
  </si>
  <si>
    <t>JUNO</t>
  </si>
  <si>
    <t>Juno Therapeutics</t>
  </si>
  <si>
    <t>LLY</t>
  </si>
  <si>
    <t>Eli Lilly</t>
  </si>
  <si>
    <t>MAS</t>
  </si>
  <si>
    <t>Masco</t>
  </si>
  <si>
    <t>WHR</t>
  </si>
  <si>
    <t>Whirlpool</t>
  </si>
  <si>
    <t>D</t>
  </si>
  <si>
    <t>Dominion Energy</t>
  </si>
  <si>
    <t>MO</t>
  </si>
  <si>
    <t>Altria</t>
  </si>
  <si>
    <t>OLED</t>
  </si>
  <si>
    <t>Universal Display</t>
  </si>
  <si>
    <t>OLLI</t>
  </si>
  <si>
    <t>Ollie's Bargain Outlet</t>
  </si>
  <si>
    <t>STWD</t>
  </si>
  <si>
    <t>Starwood Property Trust</t>
  </si>
  <si>
    <t>T</t>
  </si>
  <si>
    <t>AT&amp;T</t>
  </si>
  <si>
    <t>HSIC</t>
  </si>
  <si>
    <t>Henry Schein</t>
  </si>
  <si>
    <t>UIS</t>
  </si>
  <si>
    <t>Unisys</t>
  </si>
  <si>
    <t>ADBE</t>
  </si>
  <si>
    <t>Adobe Systems</t>
  </si>
  <si>
    <t>FRO</t>
  </si>
  <si>
    <t>Frontline</t>
  </si>
  <si>
    <t>Cyprus</t>
  </si>
  <si>
    <t>LEN</t>
  </si>
  <si>
    <t>Lennar</t>
  </si>
  <si>
    <t>LTC</t>
  </si>
  <si>
    <t>LTC Properties</t>
  </si>
  <si>
    <t>NVCR</t>
  </si>
  <si>
    <t>NovoCure</t>
  </si>
  <si>
    <t>PATK</t>
  </si>
  <si>
    <t>Patrick Industries</t>
  </si>
  <si>
    <t>CLB</t>
  </si>
  <si>
    <t>Core Labs</t>
  </si>
  <si>
    <t>CQP</t>
  </si>
  <si>
    <t>Cheniere Energy Partners</t>
  </si>
  <si>
    <t>HEP</t>
  </si>
  <si>
    <t>Holly Energy Partners</t>
  </si>
  <si>
    <t>MWA</t>
  </si>
  <si>
    <t>Mueller Water Products</t>
  </si>
  <si>
    <t>OPK</t>
  </si>
  <si>
    <t>Opko Health</t>
  </si>
  <si>
    <t>REGN</t>
  </si>
  <si>
    <t>Regeneron Pharmaceuticals</t>
  </si>
  <si>
    <t>SIG</t>
  </si>
  <si>
    <t>Signet Jewelers</t>
  </si>
  <si>
    <t>TXN</t>
  </si>
  <si>
    <t>Texas Instruments</t>
  </si>
  <si>
    <t>DHR</t>
  </si>
  <si>
    <t>Danaher</t>
  </si>
  <si>
    <t>KMX</t>
  </si>
  <si>
    <t>Carmax</t>
  </si>
  <si>
    <t>PII</t>
  </si>
  <si>
    <t>Polaris Industries</t>
  </si>
  <si>
    <t>SIX</t>
  </si>
  <si>
    <t>Six Flags</t>
  </si>
  <si>
    <t>THO</t>
  </si>
  <si>
    <t>Thor Industries</t>
  </si>
  <si>
    <t>ABT</t>
  </si>
  <si>
    <t>Abbott Laboratories</t>
  </si>
  <si>
    <t>NEWR</t>
  </si>
  <si>
    <t>New Relic</t>
  </si>
  <si>
    <t>SKYW</t>
  </si>
  <si>
    <t>SkyWest</t>
  </si>
  <si>
    <t>TR</t>
  </si>
  <si>
    <t>Tootsie Roll</t>
  </si>
  <si>
    <t>TWLO</t>
  </si>
  <si>
    <t>Twilio</t>
  </si>
  <si>
    <t>ALNY</t>
  </si>
  <si>
    <t>Alnylam Pharmaceuticals</t>
  </si>
  <si>
    <t>CIG</t>
  </si>
  <si>
    <t>Cemig</t>
  </si>
  <si>
    <t>Brazil</t>
  </si>
  <si>
    <t>FINL</t>
  </si>
  <si>
    <t>Finish Line</t>
  </si>
  <si>
    <t>MKC</t>
  </si>
  <si>
    <t>McCormick</t>
  </si>
  <si>
    <t>MNST</t>
  </si>
  <si>
    <t>Monster Beverage</t>
  </si>
  <si>
    <t>CHTR</t>
  </si>
  <si>
    <t>Charter Communications</t>
  </si>
  <si>
    <t>LYG</t>
  </si>
  <si>
    <t>Lloyds TSB</t>
  </si>
  <si>
    <t>NSP</t>
  </si>
  <si>
    <t>Insperity</t>
  </si>
  <si>
    <t>PBYI</t>
  </si>
  <si>
    <t>Puma Biotechnology</t>
  </si>
  <si>
    <t>SIRI</t>
  </si>
  <si>
    <t>Sirius XM Radio</t>
  </si>
  <si>
    <t>UAL</t>
  </si>
  <si>
    <t>United Continental</t>
  </si>
  <si>
    <t>DDS</t>
  </si>
  <si>
    <t>Dillard's</t>
  </si>
  <si>
    <t>H</t>
  </si>
  <si>
    <t>Hyatt Hotels</t>
  </si>
  <si>
    <t>PSEC</t>
  </si>
  <si>
    <t>Prospect Capital</t>
  </si>
  <si>
    <t>VAC</t>
  </si>
  <si>
    <t>Marriott Vacations Worldw</t>
  </si>
  <si>
    <t>AZN</t>
  </si>
  <si>
    <t>AstraZeneca</t>
  </si>
  <si>
    <t>CLF</t>
  </si>
  <si>
    <t>Cleveland-Cliffs</t>
  </si>
  <si>
    <t>FIG</t>
  </si>
  <si>
    <t>Fortress Investments</t>
  </si>
  <si>
    <t>FLEX</t>
  </si>
  <si>
    <t>Flex</t>
  </si>
  <si>
    <t>Singapore</t>
  </si>
  <si>
    <t>HSY</t>
  </si>
  <si>
    <t>Hershey Foods</t>
  </si>
  <si>
    <t>NVS</t>
  </si>
  <si>
    <t>Novartis AG</t>
  </si>
  <si>
    <t>PAYX</t>
  </si>
  <si>
    <t>Paychex</t>
  </si>
  <si>
    <t>VLY</t>
  </si>
  <si>
    <t>Valley National Bancorp</t>
  </si>
  <si>
    <t>CHGG</t>
  </si>
  <si>
    <t>Chegg</t>
  </si>
  <si>
    <t>DLR</t>
  </si>
  <si>
    <t>Digital Realty Trust</t>
  </si>
  <si>
    <t>NTAP</t>
  </si>
  <si>
    <t>Network Appliance</t>
  </si>
  <si>
    <t>XYL</t>
  </si>
  <si>
    <t>Xylem</t>
  </si>
  <si>
    <t>EXC</t>
  </si>
  <si>
    <t>Exelon</t>
  </si>
  <si>
    <t>OKE</t>
  </si>
  <si>
    <t>Oneok</t>
  </si>
  <si>
    <t>PPL</t>
  </si>
  <si>
    <t>PPL Corp</t>
  </si>
  <si>
    <t>TDOC</t>
  </si>
  <si>
    <t>Teladoc</t>
  </si>
  <si>
    <t>AGR</t>
  </si>
  <si>
    <t>Avangrid</t>
  </si>
  <si>
    <t>MTN</t>
  </si>
  <si>
    <t>Vail Resorts</t>
  </si>
  <si>
    <t>NEM</t>
  </si>
  <si>
    <t>Newmont Goldcorp</t>
  </si>
  <si>
    <t>NOC</t>
  </si>
  <si>
    <t>Northrop Grumman</t>
  </si>
  <si>
    <t>TSN</t>
  </si>
  <si>
    <t>Tyson Foods</t>
  </si>
  <si>
    <t>ADSK</t>
  </si>
  <si>
    <t>Autodesk</t>
  </si>
  <si>
    <t>CRUS</t>
  </si>
  <si>
    <t>Cirrus Logic</t>
  </si>
  <si>
    <t>FANG</t>
  </si>
  <si>
    <t>Diamondback Energy</t>
  </si>
  <si>
    <t>IRM</t>
  </si>
  <si>
    <t>Iron Mountain</t>
  </si>
  <si>
    <t>HRB</t>
  </si>
  <si>
    <t>H&amp;R Block</t>
  </si>
  <si>
    <t>JCI</t>
  </si>
  <si>
    <t>Johnson Controls</t>
  </si>
  <si>
    <t>JD</t>
  </si>
  <si>
    <t>JD.com</t>
  </si>
  <si>
    <t>PAA</t>
  </si>
  <si>
    <t>Plains All American Pipel</t>
  </si>
  <si>
    <t>RCL</t>
  </si>
  <si>
    <t>Royal Caribbean Cruises</t>
  </si>
  <si>
    <t>VOD</t>
  </si>
  <si>
    <t>Vodafone Group</t>
  </si>
  <si>
    <t>FIVE</t>
  </si>
  <si>
    <t>Five Below</t>
  </si>
  <si>
    <t>ABMD</t>
  </si>
  <si>
    <t>Abiomed</t>
  </si>
  <si>
    <t>FTV</t>
  </si>
  <si>
    <t>Fortive</t>
  </si>
  <si>
    <t>CENTA</t>
  </si>
  <si>
    <t>Central Garden &amp; Pet</t>
  </si>
  <si>
    <t>CTAS</t>
  </si>
  <si>
    <t>Cintas</t>
  </si>
  <si>
    <t>ITW</t>
  </si>
  <si>
    <t>Illinois Tool Works</t>
  </si>
  <si>
    <t>XPO</t>
  </si>
  <si>
    <t>XPO Logistics</t>
  </si>
  <si>
    <t>BC</t>
  </si>
  <si>
    <t>Brunswick</t>
  </si>
  <si>
    <t>HE</t>
  </si>
  <si>
    <t>Hawaiian Electric</t>
  </si>
  <si>
    <t>LNCE</t>
  </si>
  <si>
    <t>Snyders-Lance</t>
  </si>
  <si>
    <t>MDLZ</t>
  </si>
  <si>
    <t>Mondelez International</t>
  </si>
  <si>
    <t>AMGN</t>
  </si>
  <si>
    <t>Amgen</t>
  </si>
  <si>
    <t>IT</t>
  </si>
  <si>
    <t>Gartner</t>
  </si>
  <si>
    <t>MXL</t>
  </si>
  <si>
    <t>MaxLinear</t>
  </si>
  <si>
    <t>WR</t>
  </si>
  <si>
    <t>Westar Energy</t>
  </si>
  <si>
    <t>ACIA</t>
  </si>
  <si>
    <t>Acacia Communications</t>
  </si>
  <si>
    <t>ADI</t>
  </si>
  <si>
    <t>Analog Devices</t>
  </si>
  <si>
    <t>ALKS</t>
  </si>
  <si>
    <t>Alkermes</t>
  </si>
  <si>
    <t>KEY</t>
  </si>
  <si>
    <t>KeyCorp</t>
  </si>
  <si>
    <t>USB</t>
  </si>
  <si>
    <t>US Bancorp</t>
  </si>
  <si>
    <t>AMC</t>
  </si>
  <si>
    <t>AMC Entertainment</t>
  </si>
  <si>
    <t>CNC</t>
  </si>
  <si>
    <t>Centene</t>
  </si>
  <si>
    <t>CNI</t>
  </si>
  <si>
    <t>Canadian National Railway</t>
  </si>
  <si>
    <t>PPG</t>
  </si>
  <si>
    <t>PPG Industries</t>
  </si>
  <si>
    <t>UPS</t>
  </si>
  <si>
    <t>United Parcel Service</t>
  </si>
  <si>
    <t>AL</t>
  </si>
  <si>
    <t>Air Lease Corporation</t>
  </si>
  <si>
    <t>SKT</t>
  </si>
  <si>
    <t>Tanger Factory Outlet Cen</t>
  </si>
  <si>
    <t>WTW</t>
  </si>
  <si>
    <t>Willis Towers Watson</t>
  </si>
  <si>
    <t>DLX</t>
  </si>
  <si>
    <t>Deluxe</t>
  </si>
  <si>
    <t>INFN</t>
  </si>
  <si>
    <t>Infinera</t>
  </si>
  <si>
    <t>ARE</t>
  </si>
  <si>
    <t>Alexandria Real Estate Eq</t>
  </si>
  <si>
    <t>NUE</t>
  </si>
  <si>
    <t>Nucor</t>
  </si>
  <si>
    <t>PKX</t>
  </si>
  <si>
    <t>POSCO</t>
  </si>
  <si>
    <t>South Korea</t>
  </si>
  <si>
    <t>ETSY</t>
  </si>
  <si>
    <t>Etsy</t>
  </si>
  <si>
    <t>GRPN</t>
  </si>
  <si>
    <t>Groupon</t>
  </si>
  <si>
    <t>SONC</t>
  </si>
  <si>
    <t>Sonic</t>
  </si>
  <si>
    <t>DXCM</t>
  </si>
  <si>
    <t>Dexcom</t>
  </si>
  <si>
    <t>EEP</t>
  </si>
  <si>
    <t>Enbridge Energy Partners</t>
  </si>
  <si>
    <t>ETP</t>
  </si>
  <si>
    <t>Energy Transfer Partners</t>
  </si>
  <si>
    <t>HLF</t>
  </si>
  <si>
    <t>Herbalife</t>
  </si>
  <si>
    <t>WPC</t>
  </si>
  <si>
    <t>W. P. Carey</t>
  </si>
  <si>
    <t>GME</t>
  </si>
  <si>
    <t>GameStop</t>
  </si>
  <si>
    <t>HOME</t>
  </si>
  <si>
    <t>At Home Group</t>
  </si>
  <si>
    <t>JBLU</t>
  </si>
  <si>
    <t>JetBlue Airways</t>
  </si>
  <si>
    <t>MRVL</t>
  </si>
  <si>
    <t>Marvell Technology</t>
  </si>
  <si>
    <t>URBN</t>
  </si>
  <si>
    <t>Urban Outfitters</t>
  </si>
  <si>
    <t>XLNX</t>
  </si>
  <si>
    <t>Xilinx</t>
  </si>
  <si>
    <t>EPR</t>
  </si>
  <si>
    <t>EPR Properties</t>
  </si>
  <si>
    <t>X</t>
  </si>
  <si>
    <t>United States Steel</t>
  </si>
  <si>
    <t>RPD</t>
  </si>
  <si>
    <t>Rapid7</t>
  </si>
  <si>
    <t>SWK</t>
  </si>
  <si>
    <t>Stanley Black &amp; Decker</t>
  </si>
  <si>
    <t>VEEV</t>
  </si>
  <si>
    <t>Veeva Systems</t>
  </si>
  <si>
    <t>CI</t>
  </si>
  <si>
    <t>CIGNA</t>
  </si>
  <si>
    <t>ETN</t>
  </si>
  <si>
    <t>Eaton</t>
  </si>
  <si>
    <t>APD</t>
  </si>
  <si>
    <t>Air Products and Chemical</t>
  </si>
  <si>
    <t>PDCE</t>
  </si>
  <si>
    <t>PDC Energy</t>
  </si>
  <si>
    <t>SM</t>
  </si>
  <si>
    <t>SM Energy</t>
  </si>
  <si>
    <t>INCY</t>
  </si>
  <si>
    <t>Incyte</t>
  </si>
  <si>
    <t>YELP</t>
  </si>
  <si>
    <t>Yelp</t>
  </si>
  <si>
    <t>ED</t>
  </si>
  <si>
    <t>Consolidated Edison</t>
  </si>
  <si>
    <t>FE</t>
  </si>
  <si>
    <t>FirstEnergy</t>
  </si>
  <si>
    <t>MGA</t>
  </si>
  <si>
    <t>Magna International</t>
  </si>
  <si>
    <t>LAZ</t>
  </si>
  <si>
    <t>Lazard</t>
  </si>
  <si>
    <t>AVID</t>
  </si>
  <si>
    <t>Avid Technology</t>
  </si>
  <si>
    <t>CXW</t>
  </si>
  <si>
    <t>Core Civic</t>
  </si>
  <si>
    <t>RMD</t>
  </si>
  <si>
    <t>ResMed</t>
  </si>
  <si>
    <t>SAGE</t>
  </si>
  <si>
    <t>Sage Therapeutics</t>
  </si>
  <si>
    <t>APA</t>
  </si>
  <si>
    <t>Apache</t>
  </si>
  <si>
    <t>BCOV</t>
  </si>
  <si>
    <t>Brightcove</t>
  </si>
  <si>
    <t>DO</t>
  </si>
  <si>
    <t>Diamond Offshore</t>
  </si>
  <si>
    <t>MRO</t>
  </si>
  <si>
    <t>Marathon Oil</t>
  </si>
  <si>
    <t>BLK</t>
  </si>
  <si>
    <t>BlackRock</t>
  </si>
  <si>
    <t>DVAX</t>
  </si>
  <si>
    <t>Dynavax Technologies</t>
  </si>
  <si>
    <t>RYI</t>
  </si>
  <si>
    <t>Ryerson</t>
  </si>
  <si>
    <t>CRL</t>
  </si>
  <si>
    <t>Charles River Labs</t>
  </si>
  <si>
    <t>ISRG</t>
  </si>
  <si>
    <t>Intuitive Surgical</t>
  </si>
  <si>
    <t>MCHP</t>
  </si>
  <si>
    <t>Microchip Technology</t>
  </si>
  <si>
    <t>PI</t>
  </si>
  <si>
    <t>Impinj</t>
  </si>
  <si>
    <t>PAG</t>
  </si>
  <si>
    <t>Penske Automotive Group</t>
  </si>
  <si>
    <t>BABA</t>
  </si>
  <si>
    <t>Alibaba</t>
  </si>
  <si>
    <t>CBU</t>
  </si>
  <si>
    <t>Community Bank System</t>
  </si>
  <si>
    <t>MMP</t>
  </si>
  <si>
    <t>Magellan Midstream Partne</t>
  </si>
  <si>
    <t>ON</t>
  </si>
  <si>
    <t>ON Semiconductor</t>
  </si>
  <si>
    <t>DB</t>
  </si>
  <si>
    <t>Deutsche Bank</t>
  </si>
  <si>
    <t>Germany</t>
  </si>
  <si>
    <t>DEO</t>
  </si>
  <si>
    <t>Diageo</t>
  </si>
  <si>
    <t>ERII</t>
  </si>
  <si>
    <t>Energy Recovery</t>
  </si>
  <si>
    <t>LMAT</t>
  </si>
  <si>
    <t>LeMaitre Vascular</t>
  </si>
  <si>
    <t>VLO</t>
  </si>
  <si>
    <t>Valero Energy</t>
  </si>
  <si>
    <t>GNW</t>
  </si>
  <si>
    <t>Genworth Financial</t>
  </si>
  <si>
    <t>BLUE</t>
  </si>
  <si>
    <t>Bluebird Bio</t>
  </si>
  <si>
    <t>BZUN</t>
  </si>
  <si>
    <t>Baozun</t>
  </si>
  <si>
    <t>JBL</t>
  </si>
  <si>
    <t>Jabil</t>
  </si>
  <si>
    <t>ALGN</t>
  </si>
  <si>
    <t>Align Technology</t>
  </si>
  <si>
    <t>BERY</t>
  </si>
  <si>
    <t>Berry Plastics</t>
  </si>
  <si>
    <t>BK</t>
  </si>
  <si>
    <t>Bank of New York Mellon</t>
  </si>
  <si>
    <t>ELF</t>
  </si>
  <si>
    <t>e.l.f. Beauty</t>
  </si>
  <si>
    <t>AIR</t>
  </si>
  <si>
    <t>AAR Corp</t>
  </si>
  <si>
    <t>ATRA</t>
  </si>
  <si>
    <t>Atara Biotherapeutics</t>
  </si>
  <si>
    <t>LITE</t>
  </si>
  <si>
    <t>Lumentum Holdings</t>
  </si>
  <si>
    <t>SXC</t>
  </si>
  <si>
    <t>SunCoke Energy</t>
  </si>
  <si>
    <t>CBI</t>
  </si>
  <si>
    <t>Chicago Bridge &amp; Iron</t>
  </si>
  <si>
    <t>OA</t>
  </si>
  <si>
    <t>Orbital ATK</t>
  </si>
  <si>
    <t>CME</t>
  </si>
  <si>
    <t>Chicago Mercantile Exchan</t>
  </si>
  <si>
    <t>HELE</t>
  </si>
  <si>
    <t>Helen of Troy</t>
  </si>
  <si>
    <t>ICE</t>
  </si>
  <si>
    <t>Intercontinental Exchange</t>
  </si>
  <si>
    <t>NDAQ</t>
  </si>
  <si>
    <t>NASDAQ</t>
  </si>
  <si>
    <t>ANF</t>
  </si>
  <si>
    <t>Abercrombie &amp; Fitch</t>
  </si>
  <si>
    <t>CVI</t>
  </si>
  <si>
    <t>CVR Energy</t>
  </si>
  <si>
    <t>DBD</t>
  </si>
  <si>
    <t>Diebold Nixdorf</t>
  </si>
  <si>
    <t>HIG</t>
  </si>
  <si>
    <t>Hartford Financial Servic</t>
  </si>
  <si>
    <t>RYAM</t>
  </si>
  <si>
    <t>Rayonier Advanced Materia</t>
  </si>
  <si>
    <t>OSG</t>
  </si>
  <si>
    <t>Overseas Shipholding Grou</t>
  </si>
  <si>
    <t>ARIA</t>
  </si>
  <si>
    <t>Ariad Pharmaceuticals</t>
  </si>
  <si>
    <t>KLAC</t>
  </si>
  <si>
    <t>KLA Corp</t>
  </si>
  <si>
    <t>DGX</t>
  </si>
  <si>
    <t>Quest Diagnostics</t>
  </si>
  <si>
    <t>ORI</t>
  </si>
  <si>
    <t>Old Republic Internationa</t>
  </si>
  <si>
    <t>PBF</t>
  </si>
  <si>
    <t>PBF Energy</t>
  </si>
  <si>
    <t>STM</t>
  </si>
  <si>
    <t>STMicroelectronics</t>
  </si>
  <si>
    <t>TTD</t>
  </si>
  <si>
    <t>The Trade Desk</t>
  </si>
  <si>
    <t>CIT</t>
  </si>
  <si>
    <t>CIT Group</t>
  </si>
  <si>
    <t>NTNX</t>
  </si>
  <si>
    <t>Nutanix</t>
  </si>
  <si>
    <t>PBR</t>
  </si>
  <si>
    <t>Petrobras</t>
  </si>
  <si>
    <t>SYF</t>
  </si>
  <si>
    <t>Synchrony Financial</t>
  </si>
  <si>
    <t>GRUB</t>
  </si>
  <si>
    <t>Grubhub</t>
  </si>
  <si>
    <t>SPWR</t>
  </si>
  <si>
    <t>SunPower</t>
  </si>
  <si>
    <t>ASIX</t>
  </si>
  <si>
    <t>AdvanSix</t>
  </si>
  <si>
    <t>CRBP</t>
  </si>
  <si>
    <t>Corbus Pharmaceuticals</t>
  </si>
  <si>
    <t>DFIN</t>
  </si>
  <si>
    <t>Donnelley Financial Solut</t>
  </si>
  <si>
    <t>HUBS</t>
  </si>
  <si>
    <t>HubSpot</t>
  </si>
  <si>
    <t>PEGA</t>
  </si>
  <si>
    <t>Pegasystems</t>
  </si>
  <si>
    <t>VSAT</t>
  </si>
  <si>
    <t>ViaSat</t>
  </si>
  <si>
    <t>VVC</t>
  </si>
  <si>
    <t>Vectren</t>
  </si>
  <si>
    <t>MLHR</t>
  </si>
  <si>
    <t>Herman Miller</t>
  </si>
  <si>
    <t>STNG</t>
  </si>
  <si>
    <t>Scorpio Tankers</t>
  </si>
  <si>
    <t>BTI</t>
  </si>
  <si>
    <t>British American Tobacco</t>
  </si>
  <si>
    <t>LGIH</t>
  </si>
  <si>
    <t>LG Homes</t>
  </si>
  <si>
    <t>MAR</t>
  </si>
  <si>
    <t>Marriott International</t>
  </si>
  <si>
    <t>COL</t>
  </si>
  <si>
    <t>Rockwell Collins</t>
  </si>
  <si>
    <t>SSYS</t>
  </si>
  <si>
    <t>Stratasys</t>
  </si>
  <si>
    <t>RIG</t>
  </si>
  <si>
    <t>Transocean</t>
  </si>
  <si>
    <t>SMG</t>
  </si>
  <si>
    <t>Scotts Miracle-Gro</t>
  </si>
  <si>
    <t>AKAM</t>
  </si>
  <si>
    <t>Akamai Technologies</t>
  </si>
  <si>
    <t>FAST</t>
  </si>
  <si>
    <t>Fastenal</t>
  </si>
  <si>
    <t>OI</t>
  </si>
  <si>
    <t>Owens Illinois</t>
  </si>
  <si>
    <t>CAKE</t>
  </si>
  <si>
    <t>Cheesecake Factory</t>
  </si>
  <si>
    <t>FEYE</t>
  </si>
  <si>
    <t>FireEye</t>
  </si>
  <si>
    <t>HBAN</t>
  </si>
  <si>
    <t>Huntington Bancshares</t>
  </si>
  <si>
    <t>SHOP</t>
  </si>
  <si>
    <t>Shopify</t>
  </si>
  <si>
    <t>ANIK</t>
  </si>
  <si>
    <t>Anika Therapeutics</t>
  </si>
  <si>
    <t>CAH</t>
  </si>
  <si>
    <t>Cardinal Health</t>
  </si>
  <si>
    <t>JNPR</t>
  </si>
  <si>
    <t>Juniper Networks</t>
  </si>
  <si>
    <t>MCK</t>
  </si>
  <si>
    <t>McKesson</t>
  </si>
  <si>
    <t>RDS.A</t>
  </si>
  <si>
    <t>Royal Dutch Shell</t>
  </si>
  <si>
    <t>CR</t>
  </si>
  <si>
    <t>Crane</t>
  </si>
  <si>
    <t>TSEM</t>
  </si>
  <si>
    <t>Tower Semiconductor</t>
  </si>
  <si>
    <t>ADM</t>
  </si>
  <si>
    <t>Archer-Daniels-Midland</t>
  </si>
  <si>
    <t>OTEX</t>
  </si>
  <si>
    <t>Open Text</t>
  </si>
  <si>
    <t>SCHW</t>
  </si>
  <si>
    <t>Charles Schwab</t>
  </si>
  <si>
    <t>UVE</t>
  </si>
  <si>
    <t>Universal Insurance</t>
  </si>
  <si>
    <t>ZTO</t>
  </si>
  <si>
    <t>ZTO Express</t>
  </si>
  <si>
    <t>DHI</t>
  </si>
  <si>
    <t>D R Horton</t>
  </si>
  <si>
    <t>DLTH</t>
  </si>
  <si>
    <t>Duluth Holdings</t>
  </si>
  <si>
    <t>LOGI</t>
  </si>
  <si>
    <t>Logitech International</t>
  </si>
  <si>
    <t>MACK</t>
  </si>
  <si>
    <t>Merrimack Pharmaceuticals</t>
  </si>
  <si>
    <t>WWE</t>
  </si>
  <si>
    <t>World Wrestling Entertain</t>
  </si>
  <si>
    <t>CFMS</t>
  </si>
  <si>
    <t>ConforMIS</t>
  </si>
  <si>
    <t>CX</t>
  </si>
  <si>
    <t>Cemex</t>
  </si>
  <si>
    <t>Mexico</t>
  </si>
  <si>
    <t>FUN</t>
  </si>
  <si>
    <t>Cedar Fair</t>
  </si>
  <si>
    <t>VMC</t>
  </si>
  <si>
    <t>Vulcan Materials</t>
  </si>
  <si>
    <t>EXR</t>
  </si>
  <si>
    <t>Extra Space Storage</t>
  </si>
  <si>
    <t>AYI</t>
  </si>
  <si>
    <t>Acuity Brands</t>
  </si>
  <si>
    <t>SUPN</t>
  </si>
  <si>
    <t>Supernus Pharmaceuticals</t>
  </si>
  <si>
    <t>CHD</t>
  </si>
  <si>
    <t>Church &amp; Dwight</t>
  </si>
  <si>
    <t>GEO</t>
  </si>
  <si>
    <t>The GEO Group</t>
  </si>
  <si>
    <t>HIMX</t>
  </si>
  <si>
    <t>Himax Technologies</t>
  </si>
  <si>
    <t>Taiwan</t>
  </si>
  <si>
    <t>HSKA</t>
  </si>
  <si>
    <t>Heska</t>
  </si>
  <si>
    <t>QIWI</t>
  </si>
  <si>
    <t>Qiwi</t>
  </si>
  <si>
    <t>Russia</t>
  </si>
  <si>
    <t>WU</t>
  </si>
  <si>
    <t>Western Union</t>
  </si>
  <si>
    <t>MUR</t>
  </si>
  <si>
    <t>Murphy Oil</t>
  </si>
  <si>
    <t>DY</t>
  </si>
  <si>
    <t>Dycom Industries</t>
  </si>
  <si>
    <t>ES</t>
  </si>
  <si>
    <t>EnergySolutions</t>
  </si>
  <si>
    <t>HHC</t>
  </si>
  <si>
    <t>Howard Hughes</t>
  </si>
  <si>
    <t>PLCE</t>
  </si>
  <si>
    <t>Children's Place</t>
  </si>
  <si>
    <t>GKOS</t>
  </si>
  <si>
    <t>Glaukos</t>
  </si>
  <si>
    <t>WOR</t>
  </si>
  <si>
    <t>Worthington Industries</t>
  </si>
  <si>
    <t>PDCO</t>
  </si>
  <si>
    <t>Patterson Companies</t>
  </si>
  <si>
    <t>HEI</t>
  </si>
  <si>
    <t>HEICO</t>
  </si>
  <si>
    <t>LNT</t>
  </si>
  <si>
    <t>Alliant Energy</t>
  </si>
  <si>
    <t>PEN</t>
  </si>
  <si>
    <t>Penumbra</t>
  </si>
  <si>
    <t>TTEK</t>
  </si>
  <si>
    <t>Tetra Tech</t>
  </si>
  <si>
    <t>VALE</t>
  </si>
  <si>
    <t>Vale</t>
  </si>
  <si>
    <t>CWH</t>
  </si>
  <si>
    <t>Camping World</t>
  </si>
  <si>
    <t>ESRX</t>
  </si>
  <si>
    <t>Express Scripts</t>
  </si>
  <si>
    <t>MPC</t>
  </si>
  <si>
    <t>Marathon Petroleum</t>
  </si>
  <si>
    <t>OLN</t>
  </si>
  <si>
    <t>Olin</t>
  </si>
  <si>
    <t>XEC</t>
  </si>
  <si>
    <t>Cimarex Energy</t>
  </si>
  <si>
    <t>CBRE</t>
  </si>
  <si>
    <t>CBRE Group</t>
  </si>
  <si>
    <t>DOX</t>
  </si>
  <si>
    <t>Amdocs</t>
  </si>
  <si>
    <t>NTLA</t>
  </si>
  <si>
    <t>Intellia Therapeutics</t>
  </si>
  <si>
    <t>TXMD</t>
  </si>
  <si>
    <t>TherapeuticsMD</t>
  </si>
  <si>
    <t>IIVI</t>
  </si>
  <si>
    <t>II-VI</t>
  </si>
  <si>
    <t>AEO</t>
  </si>
  <si>
    <t>FIS</t>
  </si>
  <si>
    <t>Fidelity National Service</t>
  </si>
  <si>
    <t>GPN</t>
  </si>
  <si>
    <t>Global Payments</t>
  </si>
  <si>
    <t>PRU</t>
  </si>
  <si>
    <t>Prudential</t>
  </si>
  <si>
    <t>BANC</t>
  </si>
  <si>
    <t>Banc of Californi</t>
  </si>
  <si>
    <t>FITB</t>
  </si>
  <si>
    <t>Fifth Third Bancorp</t>
  </si>
  <si>
    <t>RF</t>
  </si>
  <si>
    <t>Regions Financial</t>
  </si>
  <si>
    <t>BCS</t>
  </si>
  <si>
    <t>Barclays</t>
  </si>
  <si>
    <t>NBR</t>
  </si>
  <si>
    <t>Nabors Industries</t>
  </si>
  <si>
    <t>TLYS</t>
  </si>
  <si>
    <t>Tilly's</t>
  </si>
  <si>
    <t>ZUMZ</t>
  </si>
  <si>
    <t>Zumiez</t>
  </si>
  <si>
    <t>GPOR</t>
  </si>
  <si>
    <t>Gulfport Energy</t>
  </si>
  <si>
    <t>ABM</t>
  </si>
  <si>
    <t>ABM Industries</t>
  </si>
  <si>
    <t>MOMO</t>
  </si>
  <si>
    <t>Momo</t>
  </si>
  <si>
    <t>GTT</t>
  </si>
  <si>
    <t>GTT Communications</t>
  </si>
  <si>
    <t>MAA</t>
  </si>
  <si>
    <t>Mid-America Apartment Com</t>
  </si>
  <si>
    <t>OCLR</t>
  </si>
  <si>
    <t>Oclaro</t>
  </si>
  <si>
    <t>VMI</t>
  </si>
  <si>
    <t>Valmont Industries</t>
  </si>
  <si>
    <t>WEC</t>
  </si>
  <si>
    <t>Wisconsin Energy</t>
  </si>
  <si>
    <t>MAT</t>
  </si>
  <si>
    <t>Mattel</t>
  </si>
  <si>
    <t>RIO</t>
  </si>
  <si>
    <t>Rio Tinto</t>
  </si>
  <si>
    <t>ASH</t>
  </si>
  <si>
    <t>Ashland</t>
  </si>
  <si>
    <t>GSK</t>
  </si>
  <si>
    <t>GlaxoSmithKline</t>
  </si>
  <si>
    <t>CMA</t>
  </si>
  <si>
    <t>Comerica</t>
  </si>
  <si>
    <t>PWR</t>
  </si>
  <si>
    <t>Quanta Services</t>
  </si>
  <si>
    <t>TRIP</t>
  </si>
  <si>
    <t>TripAdvisor</t>
  </si>
  <si>
    <t>VRTX</t>
  </si>
  <si>
    <t>Vertex Pharmaceuticals</t>
  </si>
  <si>
    <t>SON</t>
  </si>
  <si>
    <t>Sonoco Products</t>
  </si>
  <si>
    <t>HALO</t>
  </si>
  <si>
    <t>Halozyme Therapeutics</t>
  </si>
  <si>
    <t>SLCA</t>
  </si>
  <si>
    <t>U.S. Silica Holdings</t>
  </si>
  <si>
    <t>ADNT</t>
  </si>
  <si>
    <t>Adient</t>
  </si>
  <si>
    <t>CAR</t>
  </si>
  <si>
    <t>Avis Budget Group</t>
  </si>
  <si>
    <t>HDSN</t>
  </si>
  <si>
    <t>Hudson Technologies</t>
  </si>
  <si>
    <t>O</t>
  </si>
  <si>
    <t>Realty Income</t>
  </si>
  <si>
    <t>SHEN</t>
  </si>
  <si>
    <t>Shenandoah Telecommunicat</t>
  </si>
  <si>
    <t>TTC</t>
  </si>
  <si>
    <t>Toro</t>
  </si>
  <si>
    <t>STAG</t>
  </si>
  <si>
    <t>STAG Industrial</t>
  </si>
  <si>
    <t>BHP</t>
  </si>
  <si>
    <t>BHP Billiton</t>
  </si>
  <si>
    <t>Australia</t>
  </si>
  <si>
    <t>TWOU</t>
  </si>
  <si>
    <t>2U</t>
  </si>
  <si>
    <t>MTD</t>
  </si>
  <si>
    <t>Mettler-Toledo Internatio</t>
  </si>
  <si>
    <t>SAP</t>
  </si>
  <si>
    <t>SAP AG</t>
  </si>
  <si>
    <t>AAP</t>
  </si>
  <si>
    <t>Advance Auto Parts</t>
  </si>
  <si>
    <t>ORLY</t>
  </si>
  <si>
    <t>O'Reilly Automotive</t>
  </si>
  <si>
    <t>PLD</t>
  </si>
  <si>
    <t>ProLogis</t>
  </si>
  <si>
    <t>SAN</t>
  </si>
  <si>
    <t>Banco Santander</t>
  </si>
  <si>
    <t>Spain</t>
  </si>
  <si>
    <t>VC</t>
  </si>
  <si>
    <t>Visteon</t>
  </si>
  <si>
    <t>FHN</t>
  </si>
  <si>
    <t>First Horizon National</t>
  </si>
  <si>
    <t>HUN</t>
  </si>
  <si>
    <t>Huntsman</t>
  </si>
  <si>
    <t>ASML</t>
  </si>
  <si>
    <t>ASML Holdings</t>
  </si>
  <si>
    <t>HOG</t>
  </si>
  <si>
    <t>Harley Davidson</t>
  </si>
  <si>
    <t>PNC</t>
  </si>
  <si>
    <t>PNC Financial</t>
  </si>
  <si>
    <t>ADP</t>
  </si>
  <si>
    <t>Automatic Data Processing</t>
  </si>
  <si>
    <t>JAZZ</t>
  </si>
  <si>
    <t>Jazz Pharmaceuticals</t>
  </si>
  <si>
    <t>ATI</t>
  </si>
  <si>
    <t>Allegheny Technologies</t>
  </si>
  <si>
    <t>NTRS</t>
  </si>
  <si>
    <t>Northern Trust</t>
  </si>
  <si>
    <t>SEAS</t>
  </si>
  <si>
    <t>SeaWorld Entertainment</t>
  </si>
  <si>
    <t>COHR</t>
  </si>
  <si>
    <t>Coherent</t>
  </si>
  <si>
    <t>ABG</t>
  </si>
  <si>
    <t>Asbury Automotive Group</t>
  </si>
  <si>
    <t>AN</t>
  </si>
  <si>
    <t>AutoNation</t>
  </si>
  <si>
    <t>GLOP</t>
  </si>
  <si>
    <t>GasLog Partners</t>
  </si>
  <si>
    <t>Greece</t>
  </si>
  <si>
    <t>PKG</t>
  </si>
  <si>
    <t>Packaging Corp of America</t>
  </si>
  <si>
    <t>REVG</t>
  </si>
  <si>
    <t>REV Group</t>
  </si>
  <si>
    <t>FMX</t>
  </si>
  <si>
    <t>Mexican Economic Developm</t>
  </si>
  <si>
    <t>MOH</t>
  </si>
  <si>
    <t>Molina Healthcare</t>
  </si>
  <si>
    <t>TECK</t>
  </si>
  <si>
    <t>Teck Resources</t>
  </si>
  <si>
    <t>ACM</t>
  </si>
  <si>
    <t>Aecom Technology</t>
  </si>
  <si>
    <t>CARA</t>
  </si>
  <si>
    <t>Cara Therapeutics</t>
  </si>
  <si>
    <t>CHKP</t>
  </si>
  <si>
    <t>Check Point Software</t>
  </si>
  <si>
    <t>TWI</t>
  </si>
  <si>
    <t>Titan International</t>
  </si>
  <si>
    <t>WING</t>
  </si>
  <si>
    <t>Wingstop</t>
  </si>
  <si>
    <t>ACHC</t>
  </si>
  <si>
    <t>Acadia Healthcare</t>
  </si>
  <si>
    <t>EMR</t>
  </si>
  <si>
    <t>Emerson Electric</t>
  </si>
  <si>
    <t>ILG</t>
  </si>
  <si>
    <t>KTOS</t>
  </si>
  <si>
    <t>Kratos Defense &amp; Security</t>
  </si>
  <si>
    <t>MEI</t>
  </si>
  <si>
    <t>Methode Electronics</t>
  </si>
  <si>
    <t>NGD</t>
  </si>
  <si>
    <t>New Gold</t>
  </si>
  <si>
    <t>FOSL</t>
  </si>
  <si>
    <t>Fossil</t>
  </si>
  <si>
    <t>FI</t>
  </si>
  <si>
    <t>Franks International</t>
  </si>
  <si>
    <t>HBI</t>
  </si>
  <si>
    <t>Hanesbrands</t>
  </si>
  <si>
    <t>NYCB</t>
  </si>
  <si>
    <t>New York Community Bancor</t>
  </si>
  <si>
    <t>ACC</t>
  </si>
  <si>
    <t>American Campus Communiti</t>
  </si>
  <si>
    <t>KNOP</t>
  </si>
  <si>
    <t>KNOT Offshore Partners</t>
  </si>
  <si>
    <t>NAK</t>
  </si>
  <si>
    <t>Northern Dynasty Minerals</t>
  </si>
  <si>
    <t>DUK</t>
  </si>
  <si>
    <t>Duke Energy</t>
  </si>
  <si>
    <t>MCY</t>
  </si>
  <si>
    <t>Mercury General</t>
  </si>
  <si>
    <t>SUN</t>
  </si>
  <si>
    <t>Sunoco</t>
  </si>
  <si>
    <t>VMW</t>
  </si>
  <si>
    <t>VMware</t>
  </si>
  <si>
    <t>MOS</t>
  </si>
  <si>
    <t>Mosaic</t>
  </si>
  <si>
    <t>PFG</t>
  </si>
  <si>
    <t>Principal Financial Group</t>
  </si>
  <si>
    <t>TELL</t>
  </si>
  <si>
    <t>Tellurian</t>
  </si>
  <si>
    <t>AGX</t>
  </si>
  <si>
    <t>Argan</t>
  </si>
  <si>
    <t>GRMN</t>
  </si>
  <si>
    <t>Garmin</t>
  </si>
  <si>
    <t>SNCR</t>
  </si>
  <si>
    <t>Synchronoss Technologies</t>
  </si>
  <si>
    <t>TAST</t>
  </si>
  <si>
    <t>Carrols Restaurant Group</t>
  </si>
  <si>
    <t>LYV</t>
  </si>
  <si>
    <t>Live Nation</t>
  </si>
  <si>
    <t>CHRW</t>
  </si>
  <si>
    <t>CH Robinson Worldwide</t>
  </si>
  <si>
    <t>ESPR</t>
  </si>
  <si>
    <t>Esperion Therapeutics</t>
  </si>
  <si>
    <t>WB</t>
  </si>
  <si>
    <t>Weibo</t>
  </si>
  <si>
    <t>CDE</t>
  </si>
  <si>
    <t>Coeur d'Alene Mines</t>
  </si>
  <si>
    <t>PENN</t>
  </si>
  <si>
    <t>Penn National Gaming</t>
  </si>
  <si>
    <t>EME</t>
  </si>
  <si>
    <t>EMCOR Group</t>
  </si>
  <si>
    <t>KBR</t>
  </si>
  <si>
    <t>ASX</t>
  </si>
  <si>
    <t>Advanced Semiconductor En</t>
  </si>
  <si>
    <t>NDSN</t>
  </si>
  <si>
    <t>Nordson</t>
  </si>
  <si>
    <t>PZZA</t>
  </si>
  <si>
    <t>Papa Johns Pizza</t>
  </si>
  <si>
    <t>SNAP</t>
  </si>
  <si>
    <t>Snap</t>
  </si>
  <si>
    <t>ROP</t>
  </si>
  <si>
    <t>Roper Industries</t>
  </si>
  <si>
    <t>BLD</t>
  </si>
  <si>
    <t>TopBuild</t>
  </si>
  <si>
    <t>ANET</t>
  </si>
  <si>
    <t>Arista Networks</t>
  </si>
  <si>
    <t>TACO</t>
  </si>
  <si>
    <t>Del Taco Restaurants</t>
  </si>
  <si>
    <t>JILL</t>
  </si>
  <si>
    <t>J. Jill</t>
  </si>
  <si>
    <t>SGEN</t>
  </si>
  <si>
    <t>Seattle Genetics</t>
  </si>
  <si>
    <t>AAOI</t>
  </si>
  <si>
    <t>Applied Optoelectronics</t>
  </si>
  <si>
    <t>CFR</t>
  </si>
  <si>
    <t>Cullen Frost Bankers</t>
  </si>
  <si>
    <t>CRTO</t>
  </si>
  <si>
    <t>Criteo</t>
  </si>
  <si>
    <t>France</t>
  </si>
  <si>
    <t>PODD</t>
  </si>
  <si>
    <t>Insulet</t>
  </si>
  <si>
    <t>GOOS</t>
  </si>
  <si>
    <t>Canada Goose</t>
  </si>
  <si>
    <t>SPH</t>
  </si>
  <si>
    <t>Suburban Propane</t>
  </si>
  <si>
    <t>AUPH</t>
  </si>
  <si>
    <t>Aurinia Pharmaceuticals</t>
  </si>
  <si>
    <t>BIP</t>
  </si>
  <si>
    <t>Brookfield Infrastructure</t>
  </si>
  <si>
    <t>CTXS</t>
  </si>
  <si>
    <t>Citrix Systems</t>
  </si>
  <si>
    <t>CYH</t>
  </si>
  <si>
    <t>Community Health Systems</t>
  </si>
  <si>
    <t>NVO</t>
  </si>
  <si>
    <t>Novo Nordisk</t>
  </si>
  <si>
    <t>Denmark</t>
  </si>
  <si>
    <t>VOYA</t>
  </si>
  <si>
    <t>Voya Financial</t>
  </si>
  <si>
    <t>CIM</t>
  </si>
  <si>
    <t>Chimera Investment</t>
  </si>
  <si>
    <t>XRAY</t>
  </si>
  <si>
    <t>Dentsply International</t>
  </si>
  <si>
    <t>HSBC</t>
  </si>
  <si>
    <t>HSBC Holdings</t>
  </si>
  <si>
    <t>MASI</t>
  </si>
  <si>
    <t>Masimo</t>
  </si>
  <si>
    <t>STLD</t>
  </si>
  <si>
    <t>Steel Dynamics</t>
  </si>
  <si>
    <t>VRAY</t>
  </si>
  <si>
    <t>ViewRay</t>
  </si>
  <si>
    <t>FLO</t>
  </si>
  <si>
    <t>Flowers Foods</t>
  </si>
  <si>
    <t>TWNK</t>
  </si>
  <si>
    <t>Hostess Brands</t>
  </si>
  <si>
    <t>NEE</t>
  </si>
  <si>
    <t>NextEra Energy</t>
  </si>
  <si>
    <t>AXGN</t>
  </si>
  <si>
    <t>AxoGen</t>
  </si>
  <si>
    <t>MZOR</t>
  </si>
  <si>
    <t>Mazor Robotics</t>
  </si>
  <si>
    <t>NS</t>
  </si>
  <si>
    <t>NuStar Energy</t>
  </si>
  <si>
    <t>SAIC</t>
  </si>
  <si>
    <t>Science Applications Inte</t>
  </si>
  <si>
    <t>AMCX</t>
  </si>
  <si>
    <t>AMC Networks</t>
  </si>
  <si>
    <t>AMN</t>
  </si>
  <si>
    <t>AMN Healthcare Services</t>
  </si>
  <si>
    <t>COUP</t>
  </si>
  <si>
    <t>Coupa Software</t>
  </si>
  <si>
    <t>AXTA</t>
  </si>
  <si>
    <t>Axalta Coating Systems</t>
  </si>
  <si>
    <t>UL</t>
  </si>
  <si>
    <t>Unilever</t>
  </si>
  <si>
    <t>MTRN</t>
  </si>
  <si>
    <t>Materion</t>
  </si>
  <si>
    <t>POST</t>
  </si>
  <si>
    <t>Post Holdings</t>
  </si>
  <si>
    <t>APO</t>
  </si>
  <si>
    <t>Apollo Global Management</t>
  </si>
  <si>
    <t>ENB</t>
  </si>
  <si>
    <t>Enbridge</t>
  </si>
  <si>
    <t>NI</t>
  </si>
  <si>
    <t>NiSource</t>
  </si>
  <si>
    <t>SNY</t>
  </si>
  <si>
    <t>Sanofi</t>
  </si>
  <si>
    <t>LKQ</t>
  </si>
  <si>
    <t>LKQ Corp</t>
  </si>
  <si>
    <t>YEXT</t>
  </si>
  <si>
    <t>Yext</t>
  </si>
  <si>
    <t>CCO</t>
  </si>
  <si>
    <t>Clear Channel Outdoor</t>
  </si>
  <si>
    <t>IAC</t>
  </si>
  <si>
    <t>IAC Interactive</t>
  </si>
  <si>
    <t>FOX</t>
  </si>
  <si>
    <t>Twenty-First Century Fox</t>
  </si>
  <si>
    <t>AEIS</t>
  </si>
  <si>
    <t>Advanced Energy Industrie</t>
  </si>
  <si>
    <t>NKTR</t>
  </si>
  <si>
    <t>Nektar Therapeutics</t>
  </si>
  <si>
    <t>PRLB</t>
  </si>
  <si>
    <t>Proto Labs</t>
  </si>
  <si>
    <t>ALE</t>
  </si>
  <si>
    <t>ALLETE</t>
  </si>
  <si>
    <t>NCR</t>
  </si>
  <si>
    <t>NCR Corp</t>
  </si>
  <si>
    <t>NTES</t>
  </si>
  <si>
    <t>Netease</t>
  </si>
  <si>
    <t>WPG</t>
  </si>
  <si>
    <t>Washington Prime Group</t>
  </si>
  <si>
    <t>QUOT</t>
  </si>
  <si>
    <t>Quotient Technology</t>
  </si>
  <si>
    <t>PCAR</t>
  </si>
  <si>
    <t>Paccar</t>
  </si>
  <si>
    <t>VIAV</t>
  </si>
  <si>
    <t>Viavi Solutions</t>
  </si>
  <si>
    <t>ZBRA</t>
  </si>
  <si>
    <t>Zebra Technologies</t>
  </si>
  <si>
    <t>SSD</t>
  </si>
  <si>
    <t>Simpson Manufacturing</t>
  </si>
  <si>
    <t>TRVG</t>
  </si>
  <si>
    <t>Trivago</t>
  </si>
  <si>
    <t>TMHC</t>
  </si>
  <si>
    <t>Taylor Morrison Homes</t>
  </si>
  <si>
    <t>BDX</t>
  </si>
  <si>
    <t>Becton Dickinson</t>
  </si>
  <si>
    <t>COF</t>
  </si>
  <si>
    <t>Capital One Financial</t>
  </si>
  <si>
    <t>EBAY</t>
  </si>
  <si>
    <t>eBay</t>
  </si>
  <si>
    <t>LDOS</t>
  </si>
  <si>
    <t>Leidos</t>
  </si>
  <si>
    <t>NGG</t>
  </si>
  <si>
    <t>National Grid</t>
  </si>
  <si>
    <t>DOV</t>
  </si>
  <si>
    <t>Dover</t>
  </si>
  <si>
    <t>DNOW</t>
  </si>
  <si>
    <t>Now</t>
  </si>
  <si>
    <t>RDN</t>
  </si>
  <si>
    <t>Radian Group</t>
  </si>
  <si>
    <t>PPC</t>
  </si>
  <si>
    <t>Pilgrim's Pride</t>
  </si>
  <si>
    <t>WATT</t>
  </si>
  <si>
    <t>Energous</t>
  </si>
  <si>
    <t>RHHBY</t>
  </si>
  <si>
    <t>Roche</t>
  </si>
  <si>
    <t>DAR</t>
  </si>
  <si>
    <t>Darling International</t>
  </si>
  <si>
    <t>DECK</t>
  </si>
  <si>
    <t>Deckers Brands</t>
  </si>
  <si>
    <t>HII</t>
  </si>
  <si>
    <t>Huntington Ingalls</t>
  </si>
  <si>
    <t>IGT</t>
  </si>
  <si>
    <t>International Game Techno</t>
  </si>
  <si>
    <t>ESNT</t>
  </si>
  <si>
    <t>Essent Group</t>
  </si>
  <si>
    <t>POOL</t>
  </si>
  <si>
    <t>Pool Corp</t>
  </si>
  <si>
    <t>MELI</t>
  </si>
  <si>
    <t>Mercadolibre</t>
  </si>
  <si>
    <t>Uruguay</t>
  </si>
  <si>
    <t>TK</t>
  </si>
  <si>
    <t>Teekay Shipping</t>
  </si>
  <si>
    <t>CEQP</t>
  </si>
  <si>
    <t>Crestwood Equity Partners</t>
  </si>
  <si>
    <t>CLDR</t>
  </si>
  <si>
    <t>Cloudera</t>
  </si>
  <si>
    <t>GT</t>
  </si>
  <si>
    <t>Goodyear Tire &amp; Rubber</t>
  </si>
  <si>
    <t>PTEN</t>
  </si>
  <si>
    <t>Patterson-UTI Energy</t>
  </si>
  <si>
    <t>SVU</t>
  </si>
  <si>
    <t>SuperValu</t>
  </si>
  <si>
    <t>EQT</t>
  </si>
  <si>
    <t>EQT Corp</t>
  </si>
  <si>
    <t>UCTT</t>
  </si>
  <si>
    <t>Ultra Clean Holdings</t>
  </si>
  <si>
    <t>FPI</t>
  </si>
  <si>
    <t>Farmland Partners</t>
  </si>
  <si>
    <t>SCHN</t>
  </si>
  <si>
    <t>Schnitzer Steel</t>
  </si>
  <si>
    <t>SNV</t>
  </si>
  <si>
    <t>Synovus Financial</t>
  </si>
  <si>
    <t>APRN</t>
  </si>
  <si>
    <t>Blue Apron</t>
  </si>
  <si>
    <t>AVAV</t>
  </si>
  <si>
    <t>AeroVironment</t>
  </si>
  <si>
    <t>BCO</t>
  </si>
  <si>
    <t>Brinks</t>
  </si>
  <si>
    <t>CNDT</t>
  </si>
  <si>
    <t>Conduent</t>
  </si>
  <si>
    <t>EDIT</t>
  </si>
  <si>
    <t>Editas Medicine</t>
  </si>
  <si>
    <t>KPTI</t>
  </si>
  <si>
    <t>Karyopharm Therapeutics</t>
  </si>
  <si>
    <t>UAA</t>
  </si>
  <si>
    <t>YUMC</t>
  </si>
  <si>
    <t>Yum China</t>
  </si>
  <si>
    <t>BMO</t>
  </si>
  <si>
    <t>Bank of Montreal</t>
  </si>
  <si>
    <t>EZU</t>
  </si>
  <si>
    <t>iShares MSCI Eurozone ETF</t>
  </si>
  <si>
    <t>AMPH</t>
  </si>
  <si>
    <t>Amphastar Pharmaceuticals</t>
  </si>
  <si>
    <t>EFX</t>
  </si>
  <si>
    <t>Equifax</t>
  </si>
  <si>
    <t>ENR</t>
  </si>
  <si>
    <t>Energizer Holdings</t>
  </si>
  <si>
    <t>TRTN</t>
  </si>
  <si>
    <t>Triton</t>
  </si>
  <si>
    <t>CVNA</t>
  </si>
  <si>
    <t>Carvana</t>
  </si>
  <si>
    <t>CUTR</t>
  </si>
  <si>
    <t>Cutera Inc</t>
  </si>
  <si>
    <t>PTCT</t>
  </si>
  <si>
    <t>PTC Therapeutics</t>
  </si>
  <si>
    <t>TUP</t>
  </si>
  <si>
    <t>Tupperware</t>
  </si>
  <si>
    <t>AB</t>
  </si>
  <si>
    <t>Allianceberstein</t>
  </si>
  <si>
    <t>NYT</t>
  </si>
  <si>
    <t>New York Times</t>
  </si>
  <si>
    <t>DVA</t>
  </si>
  <si>
    <t>DaVita</t>
  </si>
  <si>
    <t>PBI</t>
  </si>
  <si>
    <t>Pitney Bowes</t>
  </si>
  <si>
    <t>PLNT</t>
  </si>
  <si>
    <t>Planet Fitness</t>
  </si>
  <si>
    <t>INGN</t>
  </si>
  <si>
    <t>Inogen</t>
  </si>
  <si>
    <t>SA</t>
  </si>
  <si>
    <t>Seabridge Gold</t>
  </si>
  <si>
    <t>LSTR</t>
  </si>
  <si>
    <t>Landstar System</t>
  </si>
  <si>
    <t>MMSI</t>
  </si>
  <si>
    <t>Merit Medical Systems Inc</t>
  </si>
  <si>
    <t>TAL</t>
  </si>
  <si>
    <t>TAL International</t>
  </si>
  <si>
    <t>ORA</t>
  </si>
  <si>
    <t>Ormat Technologies</t>
  </si>
  <si>
    <t>JCOM</t>
  </si>
  <si>
    <t>j2 Global Communications</t>
  </si>
  <si>
    <t>SYNA</t>
  </si>
  <si>
    <t>Synaptics</t>
  </si>
  <si>
    <t>ALSN</t>
  </si>
  <si>
    <t>Allison Transmission</t>
  </si>
  <si>
    <t>CORT</t>
  </si>
  <si>
    <t>Corcept Therapeutics</t>
  </si>
  <si>
    <t>CTSH</t>
  </si>
  <si>
    <t>Cognizant Technology</t>
  </si>
  <si>
    <t>DOOR</t>
  </si>
  <si>
    <t>Masonite International</t>
  </si>
  <si>
    <t>EXPR</t>
  </si>
  <si>
    <t>Express</t>
  </si>
  <si>
    <t>MGI</t>
  </si>
  <si>
    <t>Moneygram</t>
  </si>
  <si>
    <t>OC</t>
  </si>
  <si>
    <t>Owens Corning</t>
  </si>
  <si>
    <t>HUM</t>
  </si>
  <si>
    <t>Humana</t>
  </si>
  <si>
    <t>NGVT</t>
  </si>
  <si>
    <t>Ingevity</t>
  </si>
  <si>
    <t>COTY</t>
  </si>
  <si>
    <t>Coty</t>
  </si>
  <si>
    <t>PK</t>
  </si>
  <si>
    <t>Park Hotels &amp; Resorts</t>
  </si>
  <si>
    <t>RDFN</t>
  </si>
  <si>
    <t>Redfin</t>
  </si>
  <si>
    <t>RMBS</t>
  </si>
  <si>
    <t>Rambus</t>
  </si>
  <si>
    <t>BLDP</t>
  </si>
  <si>
    <t>Ballard Power Systems</t>
  </si>
  <si>
    <t>DISH</t>
  </si>
  <si>
    <t>Dish Network</t>
  </si>
  <si>
    <t>TFX</t>
  </si>
  <si>
    <t>Teleflex</t>
  </si>
  <si>
    <t>TVPT</t>
  </si>
  <si>
    <t>Travelport Worldwide</t>
  </si>
  <si>
    <t>ZAGG</t>
  </si>
  <si>
    <t>United States</t>
  </si>
  <si>
    <t>ICPT</t>
  </si>
  <si>
    <t>Intercept Pharmaceuticals</t>
  </si>
  <si>
    <t>BEAT</t>
  </si>
  <si>
    <t>BioTelemetry</t>
  </si>
  <si>
    <t>BYD</t>
  </si>
  <si>
    <t>Boyd Gaming</t>
  </si>
  <si>
    <t>JELD</t>
  </si>
  <si>
    <t>Jeld-Wen Holdings</t>
  </si>
  <si>
    <t>VERI</t>
  </si>
  <si>
    <t>Veritone</t>
  </si>
  <si>
    <t>SAVE</t>
  </si>
  <si>
    <t>Spirit Airlines</t>
  </si>
  <si>
    <t>ATUS</t>
  </si>
  <si>
    <t>Altice USA</t>
  </si>
  <si>
    <t>CMC</t>
  </si>
  <si>
    <t>Commercial Metals</t>
  </si>
  <si>
    <t>ROKU</t>
  </si>
  <si>
    <t>Roku</t>
  </si>
  <si>
    <t>MC</t>
  </si>
  <si>
    <t>Moelis &amp; Company</t>
  </si>
  <si>
    <t>UNIT</t>
  </si>
  <si>
    <t>Uniti Group</t>
  </si>
  <si>
    <t>OSK</t>
  </si>
  <si>
    <t>Oshkosh Truck</t>
  </si>
  <si>
    <t>SQM</t>
  </si>
  <si>
    <t>Sociedad Quimica</t>
  </si>
  <si>
    <t>Chile</t>
  </si>
  <si>
    <t>BHE</t>
  </si>
  <si>
    <t>Benchmark Electronics</t>
  </si>
  <si>
    <t>TSM</t>
  </si>
  <si>
    <t>Taiwan Semiconductor</t>
  </si>
  <si>
    <t>DEA</t>
  </si>
  <si>
    <t>Easterly Government Prope</t>
  </si>
  <si>
    <t>FGEN</t>
  </si>
  <si>
    <t>FibroGen</t>
  </si>
  <si>
    <t>MDRX</t>
  </si>
  <si>
    <t>Allscripts Healthcare</t>
  </si>
  <si>
    <t>SNN</t>
  </si>
  <si>
    <t>Smith &amp; Nephew</t>
  </si>
  <si>
    <t>CL</t>
  </si>
  <si>
    <t>Colgate-Palmolive</t>
  </si>
  <si>
    <t>PGTI</t>
  </si>
  <si>
    <t>PGT Innovations</t>
  </si>
  <si>
    <t>IRDM</t>
  </si>
  <si>
    <t>Iridium Communications</t>
  </si>
  <si>
    <t>EXTR</t>
  </si>
  <si>
    <t>Extreme Networks</t>
  </si>
  <si>
    <t>PIRS</t>
  </si>
  <si>
    <t>Pieris Pharmaceuticals</t>
  </si>
  <si>
    <t>DTE</t>
  </si>
  <si>
    <t>DTE Energy</t>
  </si>
  <si>
    <t>LFUS</t>
  </si>
  <si>
    <t>Littelfuse</t>
  </si>
  <si>
    <t>SGMO</t>
  </si>
  <si>
    <t>Sangamo Therapeutics</t>
  </si>
  <si>
    <t>TRU</t>
  </si>
  <si>
    <t>TransUnion</t>
  </si>
  <si>
    <t>AJRD</t>
  </si>
  <si>
    <t>Aerojet Rocketdyne</t>
  </si>
  <si>
    <t>OHI</t>
  </si>
  <si>
    <t>Omega Healthcare</t>
  </si>
  <si>
    <t>WGO</t>
  </si>
  <si>
    <t>Winnebago Industries</t>
  </si>
  <si>
    <t>CMTL</t>
  </si>
  <si>
    <t>Comtech Telecommunication</t>
  </si>
  <si>
    <t>GOLF</t>
  </si>
  <si>
    <t>Acushnet Holdings</t>
  </si>
  <si>
    <t>AGEN</t>
  </si>
  <si>
    <t>Agenus</t>
  </si>
  <si>
    <t>STRL</t>
  </si>
  <si>
    <t>Sterling Construction</t>
  </si>
  <si>
    <t>ALLY</t>
  </si>
  <si>
    <t>Ally Financial</t>
  </si>
  <si>
    <t>BIIB</t>
  </si>
  <si>
    <t>Biogen Idec</t>
  </si>
  <si>
    <t>MDB</t>
  </si>
  <si>
    <t>MongoDB</t>
  </si>
  <si>
    <t>ANSS</t>
  </si>
  <si>
    <t>Ansys</t>
  </si>
  <si>
    <t>PTC</t>
  </si>
  <si>
    <t>VST</t>
  </si>
  <si>
    <t>Vistra Energy</t>
  </si>
  <si>
    <t>DXC</t>
  </si>
  <si>
    <t>DXC Technology</t>
  </si>
  <si>
    <t>GOL</t>
  </si>
  <si>
    <t>GOL Intelligent Air</t>
  </si>
  <si>
    <t>MNKD</t>
  </si>
  <si>
    <t>MannKind</t>
  </si>
  <si>
    <t>CBOE</t>
  </si>
  <si>
    <t>CBOE Holdings</t>
  </si>
  <si>
    <t>GBCI</t>
  </si>
  <si>
    <t>Glacier Bancorp</t>
  </si>
  <si>
    <t>TMST</t>
  </si>
  <si>
    <t>Timken Steel</t>
  </si>
  <si>
    <t>OIH</t>
  </si>
  <si>
    <t>Oil Services Holder</t>
  </si>
  <si>
    <t>SEM</t>
  </si>
  <si>
    <t>Select Medical Holdings</t>
  </si>
  <si>
    <t>AYX</t>
  </si>
  <si>
    <t>Alteryx</t>
  </si>
  <si>
    <t>MRTX</t>
  </si>
  <si>
    <t>Mirati Therapeutics</t>
  </si>
  <si>
    <t>BAK</t>
  </si>
  <si>
    <t>Braskem</t>
  </si>
  <si>
    <t>FND</t>
  </si>
  <si>
    <t>Floor &amp; Decor</t>
  </si>
  <si>
    <t>SFIX</t>
  </si>
  <si>
    <t>Stitch Fix</t>
  </si>
  <si>
    <t>MGPI</t>
  </si>
  <si>
    <t>MGP Ingredients</t>
  </si>
  <si>
    <t>B</t>
  </si>
  <si>
    <t>Barnes Group</t>
  </si>
  <si>
    <t>BGCP</t>
  </si>
  <si>
    <t>BGC Partners</t>
  </si>
  <si>
    <t>CDNS</t>
  </si>
  <si>
    <t>Cadence Systems</t>
  </si>
  <si>
    <t>TDY</t>
  </si>
  <si>
    <t>Teledyne Technologies</t>
  </si>
  <si>
    <t>ATO</t>
  </si>
  <si>
    <t>Atmos Energy</t>
  </si>
  <si>
    <t>GNTX</t>
  </si>
  <si>
    <t>Gentex</t>
  </si>
  <si>
    <t>AAXN</t>
  </si>
  <si>
    <t>Axon Enterprise</t>
  </si>
  <si>
    <t>CREE</t>
  </si>
  <si>
    <t>Cree</t>
  </si>
  <si>
    <t>IPGP</t>
  </si>
  <si>
    <t>IPG Photonics</t>
  </si>
  <si>
    <t>EIX</t>
  </si>
  <si>
    <t>Edison International</t>
  </si>
  <si>
    <t>MDGL</t>
  </si>
  <si>
    <t>Madrigal Pharmaceuticals</t>
  </si>
  <si>
    <t>TRI</t>
  </si>
  <si>
    <t>Thomson Reuters</t>
  </si>
  <si>
    <t>OKTA</t>
  </si>
  <si>
    <t>Okta</t>
  </si>
  <si>
    <t>ACOR</t>
  </si>
  <si>
    <t>Acorda Therapeutics</t>
  </si>
  <si>
    <t>EGRX</t>
  </si>
  <si>
    <t>Eagle Pharmaceuticals</t>
  </si>
  <si>
    <t>MKTX</t>
  </si>
  <si>
    <t>MarketAxess</t>
  </si>
  <si>
    <t>PAYC</t>
  </si>
  <si>
    <t>Paycom Software</t>
  </si>
  <si>
    <t>AXTI</t>
  </si>
  <si>
    <t>AXT</t>
  </si>
  <si>
    <t>BKE</t>
  </si>
  <si>
    <t>Buckle</t>
  </si>
  <si>
    <t>HES</t>
  </si>
  <si>
    <t>Hess</t>
  </si>
  <si>
    <t>SGH</t>
  </si>
  <si>
    <t>Smart Global Holdings</t>
  </si>
  <si>
    <t>AEM</t>
  </si>
  <si>
    <t>Agnico-Eagle Mines</t>
  </si>
  <si>
    <t>IPG</t>
  </si>
  <si>
    <t>Interpublic Group of Comp</t>
  </si>
  <si>
    <t>SO</t>
  </si>
  <si>
    <t>Southern Company</t>
  </si>
  <si>
    <t>ARI</t>
  </si>
  <si>
    <t>Apollo Commercial Real Es</t>
  </si>
  <si>
    <t>AM</t>
  </si>
  <si>
    <t>Antero Midstream Partners</t>
  </si>
  <si>
    <t>NTR</t>
  </si>
  <si>
    <t>Nutrien</t>
  </si>
  <si>
    <t>TER</t>
  </si>
  <si>
    <t>Teradyne</t>
  </si>
  <si>
    <t>CACC</t>
  </si>
  <si>
    <t>Credit Acceptance</t>
  </si>
  <si>
    <t>CONN</t>
  </si>
  <si>
    <t>Conns</t>
  </si>
  <si>
    <t>HLI</t>
  </si>
  <si>
    <t>Houlihan Lokey</t>
  </si>
  <si>
    <t>IRTC</t>
  </si>
  <si>
    <t>iRhythm Technologies</t>
  </si>
  <si>
    <t>TM</t>
  </si>
  <si>
    <t>Toyota Motor</t>
  </si>
  <si>
    <t>LPL</t>
  </si>
  <si>
    <t>LG Display</t>
  </si>
  <si>
    <t>NMRK</t>
  </si>
  <si>
    <t>Newmark Group</t>
  </si>
  <si>
    <t>CFG</t>
  </si>
  <si>
    <t>Citizens Financial Group</t>
  </si>
  <si>
    <t>AXON</t>
  </si>
  <si>
    <t>CHRS</t>
  </si>
  <si>
    <t>Coherus Biosciences</t>
  </si>
  <si>
    <t>SCI</t>
  </si>
  <si>
    <t>Service Corp</t>
  </si>
  <si>
    <t>GBX</t>
  </si>
  <si>
    <t>Greenbrier Companies</t>
  </si>
  <si>
    <t>ADT</t>
  </si>
  <si>
    <t>GPRE</t>
  </si>
  <si>
    <t>Green Plains Renewable En</t>
  </si>
  <si>
    <t>TEL</t>
  </si>
  <si>
    <t>TE Connectivity</t>
  </si>
  <si>
    <t>FRBK</t>
  </si>
  <si>
    <t>Republic First Bancorp</t>
  </si>
  <si>
    <t>AMX</t>
  </si>
  <si>
    <t>America Movil</t>
  </si>
  <si>
    <t>ALRM</t>
  </si>
  <si>
    <t>Alarm.com</t>
  </si>
  <si>
    <t>TREX</t>
  </si>
  <si>
    <t>Trex</t>
  </si>
  <si>
    <t>MTX</t>
  </si>
  <si>
    <t>Minerals Technologies</t>
  </si>
  <si>
    <t>DLNG</t>
  </si>
  <si>
    <t>Dynagas LNG Partners</t>
  </si>
  <si>
    <t>KMT</t>
  </si>
  <si>
    <t>Kennametal</t>
  </si>
  <si>
    <t>MPLX</t>
  </si>
  <si>
    <t>SPGI</t>
  </si>
  <si>
    <t>S&amp;P Global</t>
  </si>
  <si>
    <t>CRSP</t>
  </si>
  <si>
    <t>CRISPR Therapeutics</t>
  </si>
  <si>
    <t>ESIO</t>
  </si>
  <si>
    <t>Electro Scientific Indust</t>
  </si>
  <si>
    <t>TEAM</t>
  </si>
  <si>
    <t>Atlassian</t>
  </si>
  <si>
    <t>CVA</t>
  </si>
  <si>
    <t>Covanta</t>
  </si>
  <si>
    <t>SLAB</t>
  </si>
  <si>
    <t>Silicon Laboratories</t>
  </si>
  <si>
    <t>AFL</t>
  </si>
  <si>
    <t>AFLAC</t>
  </si>
  <si>
    <t>CRON</t>
  </si>
  <si>
    <t>Cronos Group</t>
  </si>
  <si>
    <t>RJF</t>
  </si>
  <si>
    <t>Raymond James Financial</t>
  </si>
  <si>
    <t>BB</t>
  </si>
  <si>
    <t>Blackberry</t>
  </si>
  <si>
    <t>FCAU</t>
  </si>
  <si>
    <t>Fiat Chrysler</t>
  </si>
  <si>
    <t>Italy</t>
  </si>
  <si>
    <t>AMRN</t>
  </si>
  <si>
    <t>Amarin</t>
  </si>
  <si>
    <t>IMGN</t>
  </si>
  <si>
    <t>Immunogen</t>
  </si>
  <si>
    <t>PSX</t>
  </si>
  <si>
    <t>Phillips 66</t>
  </si>
  <si>
    <t>TX</t>
  </si>
  <si>
    <t>Ternium S.A.</t>
  </si>
  <si>
    <t>Luxembourg</t>
  </si>
  <si>
    <t>RUN</t>
  </si>
  <si>
    <t>Sunrun</t>
  </si>
  <si>
    <t>WELL</t>
  </si>
  <si>
    <t>Welltower</t>
  </si>
  <si>
    <t>TRUE</t>
  </si>
  <si>
    <t>TrueCar</t>
  </si>
  <si>
    <t>LFIN</t>
  </si>
  <si>
    <t>Longfin</t>
  </si>
  <si>
    <t>DBX</t>
  </si>
  <si>
    <t>Dropbox</t>
  </si>
  <si>
    <t>CENX</t>
  </si>
  <si>
    <t>Century Aluminum</t>
  </si>
  <si>
    <t>JBT</t>
  </si>
  <si>
    <t>John Bean Technologies</t>
  </si>
  <si>
    <t>MFGP</t>
  </si>
  <si>
    <t>Micro Focus</t>
  </si>
  <si>
    <t>SPOT</t>
  </si>
  <si>
    <t>Spotify</t>
  </si>
  <si>
    <t>ESRT</t>
  </si>
  <si>
    <t>Empire State Realty Trust</t>
  </si>
  <si>
    <t>SEDG</t>
  </si>
  <si>
    <t>SolarEdge Technologies</t>
  </si>
  <si>
    <t>UBSI</t>
  </si>
  <si>
    <t>United Bankshares</t>
  </si>
  <si>
    <t>HCA</t>
  </si>
  <si>
    <t>HCA Healthcare</t>
  </si>
  <si>
    <t>MDXG</t>
  </si>
  <si>
    <t>MiMedx Group</t>
  </si>
  <si>
    <t>ZS</t>
  </si>
  <si>
    <t>ZScaler</t>
  </si>
  <si>
    <t>EVRI</t>
  </si>
  <si>
    <t>Everi</t>
  </si>
  <si>
    <t>GERN</t>
  </si>
  <si>
    <t>Geron</t>
  </si>
  <si>
    <t>JBHT</t>
  </si>
  <si>
    <t>JB Hunt Transport Service</t>
  </si>
  <si>
    <t>SILC</t>
  </si>
  <si>
    <t>Silicom</t>
  </si>
  <si>
    <t>SITE</t>
  </si>
  <si>
    <t>SiteOne Landscape Supply</t>
  </si>
  <si>
    <t>ECL</t>
  </si>
  <si>
    <t>Ecolab</t>
  </si>
  <si>
    <t>YY</t>
  </si>
  <si>
    <t>QLYS</t>
  </si>
  <si>
    <t>Qualys</t>
  </si>
  <si>
    <t>NEWT</t>
  </si>
  <si>
    <t>Newtek Business Services</t>
  </si>
  <si>
    <t>SPR</t>
  </si>
  <si>
    <t>Spirit AeroSystems</t>
  </si>
  <si>
    <t>UNVR</t>
  </si>
  <si>
    <t>Univar</t>
  </si>
  <si>
    <t>LX</t>
  </si>
  <si>
    <t>LexinFintech Holdings</t>
  </si>
  <si>
    <t>FAF</t>
  </si>
  <si>
    <t>First American</t>
  </si>
  <si>
    <t>VRSK</t>
  </si>
  <si>
    <t>Verisk Analytics</t>
  </si>
  <si>
    <t>CGNX</t>
  </si>
  <si>
    <t>Cognex</t>
  </si>
  <si>
    <t>CHDN</t>
  </si>
  <si>
    <t>Churchill Downs</t>
  </si>
  <si>
    <t>BR</t>
  </si>
  <si>
    <t>Broadridge Financial</t>
  </si>
  <si>
    <t>ZEN</t>
  </si>
  <si>
    <t>Zendesk</t>
  </si>
  <si>
    <t>MLCO</t>
  </si>
  <si>
    <t>Melco Resorts</t>
  </si>
  <si>
    <t>Hong Kong</t>
  </si>
  <si>
    <t>DSKE</t>
  </si>
  <si>
    <t>Daseke</t>
  </si>
  <si>
    <t>NICE</t>
  </si>
  <si>
    <t>Nice Systems</t>
  </si>
  <si>
    <t>ADAP</t>
  </si>
  <si>
    <t>Adaptimmune Therapeutics</t>
  </si>
  <si>
    <t>IEP</t>
  </si>
  <si>
    <t>Icahn Enterprises</t>
  </si>
  <si>
    <t>QUAD</t>
  </si>
  <si>
    <t>Quad/Graphics</t>
  </si>
  <si>
    <t>VRNT</t>
  </si>
  <si>
    <t>Verint Systems</t>
  </si>
  <si>
    <t>IQ</t>
  </si>
  <si>
    <t>iQIYI</t>
  </si>
  <si>
    <t>CZR</t>
  </si>
  <si>
    <t>Caesars Entertainment</t>
  </si>
  <si>
    <t>TGH</t>
  </si>
  <si>
    <t>Textainer Group</t>
  </si>
  <si>
    <t>TOT</t>
  </si>
  <si>
    <t>Total SA</t>
  </si>
  <si>
    <t>WSO</t>
  </si>
  <si>
    <t>Watsco</t>
  </si>
  <si>
    <t>KOF</t>
  </si>
  <si>
    <t>Coca-Cola FEMSA</t>
  </si>
  <si>
    <t>VICI</t>
  </si>
  <si>
    <t>VICI Properties</t>
  </si>
  <si>
    <t>CASA</t>
  </si>
  <si>
    <t>Casa Systems</t>
  </si>
  <si>
    <t>CHS</t>
  </si>
  <si>
    <t>Chico's</t>
  </si>
  <si>
    <t>CPRT</t>
  </si>
  <si>
    <t>Copart</t>
  </si>
  <si>
    <t>EPAM</t>
  </si>
  <si>
    <t>EPAM Systems</t>
  </si>
  <si>
    <t>ICHR</t>
  </si>
  <si>
    <t>Ichor Holdings</t>
  </si>
  <si>
    <t>LOCO</t>
  </si>
  <si>
    <t>El Pollo Loco</t>
  </si>
  <si>
    <t>PRGS</t>
  </si>
  <si>
    <t>Progress Software</t>
  </si>
  <si>
    <t>WH</t>
  </si>
  <si>
    <t>Wyndham Hotels</t>
  </si>
  <si>
    <t>CWST</t>
  </si>
  <si>
    <t>Casella Waste Systems</t>
  </si>
  <si>
    <t>IOVA</t>
  </si>
  <si>
    <t>Iovance Biotherapeutics</t>
  </si>
  <si>
    <t>DOCU</t>
  </si>
  <si>
    <t>DocuSign</t>
  </si>
  <si>
    <t>EOLS</t>
  </si>
  <si>
    <t>Evolus</t>
  </si>
  <si>
    <t>ZUO</t>
  </si>
  <si>
    <t>Zuora</t>
  </si>
  <si>
    <t>TNDM</t>
  </si>
  <si>
    <t>Tandem Diabetes Care</t>
  </si>
  <si>
    <t>G</t>
  </si>
  <si>
    <t>Genpact</t>
  </si>
  <si>
    <t>ICUI</t>
  </si>
  <si>
    <t>ICU Medical</t>
  </si>
  <si>
    <t>AGNC</t>
  </si>
  <si>
    <t>AGNC Investment</t>
  </si>
  <si>
    <t>OPTN</t>
  </si>
  <si>
    <t>Optinose</t>
  </si>
  <si>
    <t>FCF</t>
  </si>
  <si>
    <t>First Commonwealth Financ</t>
  </si>
  <si>
    <t>WPM</t>
  </si>
  <si>
    <t>Wheaton Precious Metals</t>
  </si>
  <si>
    <t>MCO</t>
  </si>
  <si>
    <t>Moody's</t>
  </si>
  <si>
    <t>BILI</t>
  </si>
  <si>
    <t>Bilibili</t>
  </si>
  <si>
    <t>JKHY</t>
  </si>
  <si>
    <t>Jack Henry &amp; Associates</t>
  </si>
  <si>
    <t>CTSO</t>
  </si>
  <si>
    <t>CytoSorbents</t>
  </si>
  <si>
    <t>FDS</t>
  </si>
  <si>
    <t>FactSet Research Systems</t>
  </si>
  <si>
    <t>IBP</t>
  </si>
  <si>
    <t>Installed Building Produc</t>
  </si>
  <si>
    <t>SMAR</t>
  </si>
  <si>
    <t>Smartsheet</t>
  </si>
  <si>
    <t>ERIC</t>
  </si>
  <si>
    <t>LM Ericsson</t>
  </si>
  <si>
    <t>Sweden</t>
  </si>
  <si>
    <t>GPRK</t>
  </si>
  <si>
    <t>GeoPark</t>
  </si>
  <si>
    <t>Colombia</t>
  </si>
  <si>
    <t>BNS</t>
  </si>
  <si>
    <t>Bank of Nova Scotia</t>
  </si>
  <si>
    <t>CGC</t>
  </si>
  <si>
    <t>Canopy Growth</t>
  </si>
  <si>
    <t>WST</t>
  </si>
  <si>
    <t>West Pharmaceutical Servi</t>
  </si>
  <si>
    <t>ATRC</t>
  </si>
  <si>
    <t>AtriCure</t>
  </si>
  <si>
    <t>LOB</t>
  </si>
  <si>
    <t>Live Oak Bancshares</t>
  </si>
  <si>
    <t>PRI</t>
  </si>
  <si>
    <t>Primerica</t>
  </si>
  <si>
    <t>CLBK</t>
  </si>
  <si>
    <t>Columbia Financial</t>
  </si>
  <si>
    <t>WWW</t>
  </si>
  <si>
    <t>Wolverine World Wide</t>
  </si>
  <si>
    <t>EVH</t>
  </si>
  <si>
    <t>Evolent Health</t>
  </si>
  <si>
    <t>WES</t>
  </si>
  <si>
    <t>Western Gas Partners</t>
  </si>
  <si>
    <t>HEAR</t>
  </si>
  <si>
    <t>Turtle Beach</t>
  </si>
  <si>
    <t>INT</t>
  </si>
  <si>
    <t>World Fuel Services</t>
  </si>
  <si>
    <t>EHC</t>
  </si>
  <si>
    <t>Encompass Health</t>
  </si>
  <si>
    <t>EXP</t>
  </si>
  <si>
    <t>Eagle Materials</t>
  </si>
  <si>
    <t>SONO</t>
  </si>
  <si>
    <t>Sonos</t>
  </si>
  <si>
    <t>SRE</t>
  </si>
  <si>
    <t>Sempra Energy</t>
  </si>
  <si>
    <t>APTI</t>
  </si>
  <si>
    <t>Apptio</t>
  </si>
  <si>
    <t>ARCH</t>
  </si>
  <si>
    <t>Arch Coal</t>
  </si>
  <si>
    <t>GDOT</t>
  </si>
  <si>
    <t>Greendot</t>
  </si>
  <si>
    <t>AZPN</t>
  </si>
  <si>
    <t>Aspen Technology</t>
  </si>
  <si>
    <t>TRN</t>
  </si>
  <si>
    <t>Trinity Industries</t>
  </si>
  <si>
    <t>PETQ</t>
  </si>
  <si>
    <t>Pet IQ</t>
  </si>
  <si>
    <t>CENT</t>
  </si>
  <si>
    <t>BJ</t>
  </si>
  <si>
    <t>BJ's Wholesale Club</t>
  </si>
  <si>
    <t>PAHC</t>
  </si>
  <si>
    <t>Phibro Animal Health</t>
  </si>
  <si>
    <t>CLH</t>
  </si>
  <si>
    <t>Clean Harbors</t>
  </si>
  <si>
    <t>COMM</t>
  </si>
  <si>
    <t>CommScope</t>
  </si>
  <si>
    <t>OMER</t>
  </si>
  <si>
    <t>Omeros</t>
  </si>
  <si>
    <t>SSTI</t>
  </si>
  <si>
    <t>ShotSpotter</t>
  </si>
  <si>
    <t>ECPG</t>
  </si>
  <si>
    <t>Encore Capital Group</t>
  </si>
  <si>
    <t>BOOT</t>
  </si>
  <si>
    <t>Boot Barn</t>
  </si>
  <si>
    <t>BPT</t>
  </si>
  <si>
    <t>BP Prudhoe Bay Royalty Tr</t>
  </si>
  <si>
    <t>VIPS</t>
  </si>
  <si>
    <t>VipShop</t>
  </si>
  <si>
    <t>BHC</t>
  </si>
  <si>
    <t>Bausch Health</t>
  </si>
  <si>
    <t>NVTA</t>
  </si>
  <si>
    <t>Invitae</t>
  </si>
  <si>
    <t>CHEF</t>
  </si>
  <si>
    <t>The Chefs Warehouse</t>
  </si>
  <si>
    <t>DK</t>
  </si>
  <si>
    <t>Delek Holdings</t>
  </si>
  <si>
    <t>LBRT</t>
  </si>
  <si>
    <t>Liberty Oilfield Services</t>
  </si>
  <si>
    <t>TLRY</t>
  </si>
  <si>
    <t>Tilray</t>
  </si>
  <si>
    <t>TUSK</t>
  </si>
  <si>
    <t>Mammoth Energy Services</t>
  </si>
  <si>
    <t>CRK</t>
  </si>
  <si>
    <t>Comstock Resources</t>
  </si>
  <si>
    <t>ELAN</t>
  </si>
  <si>
    <t>Elanco Animal Health</t>
  </si>
  <si>
    <t>RACE</t>
  </si>
  <si>
    <t>Ferrari</t>
  </si>
  <si>
    <t>VSTM</t>
  </si>
  <si>
    <t>Verastem</t>
  </si>
  <si>
    <t>FOLD</t>
  </si>
  <si>
    <t>Amicus Therapeutics</t>
  </si>
  <si>
    <t>GSKY</t>
  </si>
  <si>
    <t>GreenSky</t>
  </si>
  <si>
    <t>LOPE</t>
  </si>
  <si>
    <t>Grand Canyon Education</t>
  </si>
  <si>
    <t>SVMK</t>
  </si>
  <si>
    <t>Survey Monkey</t>
  </si>
  <si>
    <t>WD</t>
  </si>
  <si>
    <t>Walker &amp; Dunlop</t>
  </si>
  <si>
    <t>GWRE</t>
  </si>
  <si>
    <t>Guidewire Software</t>
  </si>
  <si>
    <t>SPPI</t>
  </si>
  <si>
    <t>Spectrum Pharmaceuticals</t>
  </si>
  <si>
    <t>ZG</t>
  </si>
  <si>
    <t>Zillow Group</t>
  </si>
  <si>
    <t>OGS</t>
  </si>
  <si>
    <t>ONE Gas</t>
  </si>
  <si>
    <t>BCC</t>
  </si>
  <si>
    <t>Boise Cascade</t>
  </si>
  <si>
    <t>TXT</t>
  </si>
  <si>
    <t>Textron</t>
  </si>
  <si>
    <t>ARWR</t>
  </si>
  <si>
    <t>Arrowhead Pharmaceuticals</t>
  </si>
  <si>
    <t>VNOM</t>
  </si>
  <si>
    <t>Viper Energy Partners</t>
  </si>
  <si>
    <t>FNKO</t>
  </si>
  <si>
    <t>Funko</t>
  </si>
  <si>
    <t>KLXE</t>
  </si>
  <si>
    <t>KLX Energy Services</t>
  </si>
  <si>
    <t>TRP</t>
  </si>
  <si>
    <t>TransCanada</t>
  </si>
  <si>
    <t>BSBR</t>
  </si>
  <si>
    <t>Banco Santander Brasil</t>
  </si>
  <si>
    <t>FOXF</t>
  </si>
  <si>
    <t>Fox Factory</t>
  </si>
  <si>
    <t>NIO</t>
  </si>
  <si>
    <t>Nio</t>
  </si>
  <si>
    <t>RNG</t>
  </si>
  <si>
    <t>RingCentral</t>
  </si>
  <si>
    <t>ANGI</t>
  </si>
  <si>
    <t>Angi</t>
  </si>
  <si>
    <t>CODI</t>
  </si>
  <si>
    <t>Compass Diversified Holdi</t>
  </si>
  <si>
    <t>CCK</t>
  </si>
  <si>
    <t>Crown Holdings</t>
  </si>
  <si>
    <t>CROX</t>
  </si>
  <si>
    <t>Crocs</t>
  </si>
  <si>
    <t>LEG</t>
  </si>
  <si>
    <t>Leggett &amp; Platt</t>
  </si>
  <si>
    <t>AVB</t>
  </si>
  <si>
    <t>Avalonbay Communities</t>
  </si>
  <si>
    <t>VNO</t>
  </si>
  <si>
    <t>Vornado Realty Trust</t>
  </si>
  <si>
    <t>LIN</t>
  </si>
  <si>
    <t>Linde</t>
  </si>
  <si>
    <t>SQNS</t>
  </si>
  <si>
    <t>Sequans Communications</t>
  </si>
  <si>
    <t>QD</t>
  </si>
  <si>
    <t>Qudian</t>
  </si>
  <si>
    <t>TPIC</t>
  </si>
  <si>
    <t>TPI Composites</t>
  </si>
  <si>
    <t>AR</t>
  </si>
  <si>
    <t>Antero Resource</t>
  </si>
  <si>
    <t>YETI</t>
  </si>
  <si>
    <t>Yeti Holdings</t>
  </si>
  <si>
    <t>DAN</t>
  </si>
  <si>
    <t>Dana Holding</t>
  </si>
  <si>
    <t>BEP</t>
  </si>
  <si>
    <t>Brookfield Renewable Part</t>
  </si>
  <si>
    <t>CBT</t>
  </si>
  <si>
    <t>Cabot Corp</t>
  </si>
  <si>
    <t>OEC</t>
  </si>
  <si>
    <t>Orion Engineered Carbons</t>
  </si>
  <si>
    <t>CPA</t>
  </si>
  <si>
    <t>Copa Holdings</t>
  </si>
  <si>
    <t>Panama</t>
  </si>
  <si>
    <t>FNB</t>
  </si>
  <si>
    <t>FNB Corp</t>
  </si>
  <si>
    <t>CYTK</t>
  </si>
  <si>
    <t>Cytokinetics</t>
  </si>
  <si>
    <t>KAR</t>
  </si>
  <si>
    <t>KAR Auction Services</t>
  </si>
  <si>
    <t>LYB</t>
  </si>
  <si>
    <t>LyondellBasell Industries</t>
  </si>
  <si>
    <t>HSC</t>
  </si>
  <si>
    <t>Harsco</t>
  </si>
  <si>
    <t>NFG</t>
  </si>
  <si>
    <t>National Fuel Gas</t>
  </si>
  <si>
    <t>BAH</t>
  </si>
  <si>
    <t>Booz Allen Hamilton</t>
  </si>
  <si>
    <t>MRNA</t>
  </si>
  <si>
    <t>Moderna</t>
  </si>
  <si>
    <t>PACW</t>
  </si>
  <si>
    <t>PacWest Bancorp</t>
  </si>
  <si>
    <t>APPN</t>
  </si>
  <si>
    <t>Appian</t>
  </si>
  <si>
    <t>IIPR</t>
  </si>
  <si>
    <t>Innovative Industrial Pro</t>
  </si>
  <si>
    <t>TME</t>
  </si>
  <si>
    <t>Tencent Music</t>
  </si>
  <si>
    <t>FLR</t>
  </si>
  <si>
    <t>Fluor</t>
  </si>
  <si>
    <t>IBKR</t>
  </si>
  <si>
    <t>Interactive Brokers</t>
  </si>
  <si>
    <t>COG</t>
  </si>
  <si>
    <t>Cabot Oil &amp; Gas</t>
  </si>
  <si>
    <t>LADR</t>
  </si>
  <si>
    <t>Ladder Capital</t>
  </si>
  <si>
    <t>PEG</t>
  </si>
  <si>
    <t>Public Service Enterprise</t>
  </si>
  <si>
    <t>ET</t>
  </si>
  <si>
    <t>Energy Transfer</t>
  </si>
  <si>
    <t>TWO</t>
  </si>
  <si>
    <t>Two Harbors</t>
  </si>
  <si>
    <t>CWEN</t>
  </si>
  <si>
    <t>Clearway Energy</t>
  </si>
  <si>
    <t>MAXR</t>
  </si>
  <si>
    <t>Maxar Technologies</t>
  </si>
  <si>
    <t>MT</t>
  </si>
  <si>
    <t>ArcelorMittal</t>
  </si>
  <si>
    <t>ARCB</t>
  </si>
  <si>
    <t>ArcBest</t>
  </si>
  <si>
    <t>DELL</t>
  </si>
  <si>
    <t>Dell</t>
  </si>
  <si>
    <t>LGND</t>
  </si>
  <si>
    <t>Ligand Pharmaceuticals</t>
  </si>
  <si>
    <t>MBUU</t>
  </si>
  <si>
    <t>Malibu Boats</t>
  </si>
  <si>
    <t>ACB</t>
  </si>
  <si>
    <t>Aurora Cannabis</t>
  </si>
  <si>
    <t>KRO</t>
  </si>
  <si>
    <t>Kronos</t>
  </si>
  <si>
    <t>NEO</t>
  </si>
  <si>
    <t>Neogenomics</t>
  </si>
  <si>
    <t>TROW</t>
  </si>
  <si>
    <t>T. Rowe Price</t>
  </si>
  <si>
    <t>VICR</t>
  </si>
  <si>
    <t>Vicor</t>
  </si>
  <si>
    <t>WDFC</t>
  </si>
  <si>
    <t>WD-40</t>
  </si>
  <si>
    <t>OZK</t>
  </si>
  <si>
    <t>Bank OZK</t>
  </si>
  <si>
    <t>AG</t>
  </si>
  <si>
    <t>First Majestic Silver</t>
  </si>
  <si>
    <t>KNX</t>
  </si>
  <si>
    <t>Knight Transportation</t>
  </si>
  <si>
    <t>FLWS</t>
  </si>
  <si>
    <t>1-800-Flowers</t>
  </si>
  <si>
    <t>CPRI</t>
  </si>
  <si>
    <t>Capri Holdings</t>
  </si>
  <si>
    <t>TPR</t>
  </si>
  <si>
    <t>Tapestry</t>
  </si>
  <si>
    <t>CNHI</t>
  </si>
  <si>
    <t>CNH Industrial</t>
  </si>
  <si>
    <t>QSR</t>
  </si>
  <si>
    <t>Restaurant Brands</t>
  </si>
  <si>
    <t>AMSC</t>
  </si>
  <si>
    <t>American Superconductor</t>
  </si>
  <si>
    <t>CVE</t>
  </si>
  <si>
    <t>Cenovus Energy</t>
  </si>
  <si>
    <t>CRI</t>
  </si>
  <si>
    <t>Carter's</t>
  </si>
  <si>
    <t>LPSN</t>
  </si>
  <si>
    <t>LivePerson</t>
  </si>
  <si>
    <t>TRMB</t>
  </si>
  <si>
    <t>Trimble Navigation</t>
  </si>
  <si>
    <t>EXPD</t>
  </si>
  <si>
    <t>Expeditors International</t>
  </si>
  <si>
    <t>NOMD</t>
  </si>
  <si>
    <t>Nomad Foods</t>
  </si>
  <si>
    <t>ENPH</t>
  </si>
  <si>
    <t>Enphase Energy</t>
  </si>
  <si>
    <t>HUYA</t>
  </si>
  <si>
    <t>Huya</t>
  </si>
  <si>
    <t>BL</t>
  </si>
  <si>
    <t>BlackLine</t>
  </si>
  <si>
    <t>CARG</t>
  </si>
  <si>
    <t>CarGurus</t>
  </si>
  <si>
    <t>TPB</t>
  </si>
  <si>
    <t>Turning Point Brands</t>
  </si>
  <si>
    <t>SU</t>
  </si>
  <si>
    <t>Suncor Energy</t>
  </si>
  <si>
    <t>ORAN</t>
  </si>
  <si>
    <t>Orange</t>
  </si>
  <si>
    <t>NG</t>
  </si>
  <si>
    <t>NovaGold Resources</t>
  </si>
  <si>
    <t>FIBK</t>
  </si>
  <si>
    <t>First Interstate Bancshar</t>
  </si>
  <si>
    <t>GH</t>
  </si>
  <si>
    <t>Guardant Health</t>
  </si>
  <si>
    <t>PLUG</t>
  </si>
  <si>
    <t>Plug Power</t>
  </si>
  <si>
    <t>LEVI</t>
  </si>
  <si>
    <t>Levi Strauss</t>
  </si>
  <si>
    <t>WSR</t>
  </si>
  <si>
    <t>Whitestone</t>
  </si>
  <si>
    <t>FIVN</t>
  </si>
  <si>
    <t>Five9</t>
  </si>
  <si>
    <t>TCBI</t>
  </si>
  <si>
    <t>Texas Capital BancShares</t>
  </si>
  <si>
    <t>CNSL</t>
  </si>
  <si>
    <t>Consolidated Communicatio</t>
  </si>
  <si>
    <t>EVBG</t>
  </si>
  <si>
    <t>Everbridge</t>
  </si>
  <si>
    <t>LYFT</t>
  </si>
  <si>
    <t>Lyft</t>
  </si>
  <si>
    <t>BKD</t>
  </si>
  <si>
    <t>Brookdale Senior Living</t>
  </si>
  <si>
    <t>BE</t>
  </si>
  <si>
    <t>Bloom Energy</t>
  </si>
  <si>
    <t>TW</t>
  </si>
  <si>
    <t>Tradeweb Markets</t>
  </si>
  <si>
    <t>BG</t>
  </si>
  <si>
    <t>Bunge</t>
  </si>
  <si>
    <t>LCII</t>
  </si>
  <si>
    <t>LCI Industries</t>
  </si>
  <si>
    <t>PE</t>
  </si>
  <si>
    <t>Parsley Energy</t>
  </si>
  <si>
    <t>PINS</t>
  </si>
  <si>
    <t>Pinterest</t>
  </si>
  <si>
    <t>ENLC</t>
  </si>
  <si>
    <t>EnLink Midstream</t>
  </si>
  <si>
    <t>IAG</t>
  </si>
  <si>
    <t>IAMGOLD</t>
  </si>
  <si>
    <t>CARS</t>
  </si>
  <si>
    <t>Cars.com</t>
  </si>
  <si>
    <t>HNI</t>
  </si>
  <si>
    <t>HNI Corp</t>
  </si>
  <si>
    <t>VRNS</t>
  </si>
  <si>
    <t>Varonis Systems</t>
  </si>
  <si>
    <t>GTLS</t>
  </si>
  <si>
    <t>Chart Industries</t>
  </si>
  <si>
    <t>HOLX</t>
  </si>
  <si>
    <t>Hologic</t>
  </si>
  <si>
    <t>SNX</t>
  </si>
  <si>
    <t>SYNNEX</t>
  </si>
  <si>
    <t>LII</t>
  </si>
  <si>
    <t>Lennox International</t>
  </si>
  <si>
    <t>HQY</t>
  </si>
  <si>
    <t>HealthEquity</t>
  </si>
  <si>
    <t>TKR</t>
  </si>
  <si>
    <t>Timken</t>
  </si>
  <si>
    <t>EQNR</t>
  </si>
  <si>
    <t>Equinor</t>
  </si>
  <si>
    <t>Norway</t>
  </si>
  <si>
    <t>DOMO</t>
  </si>
  <si>
    <t>Domo</t>
  </si>
  <si>
    <t>PSN</t>
  </si>
  <si>
    <t>Parsons</t>
  </si>
  <si>
    <t>UBER</t>
  </si>
  <si>
    <t>Uber</t>
  </si>
  <si>
    <t>VFF</t>
  </si>
  <si>
    <t>Village Farms</t>
  </si>
  <si>
    <t>KEYS</t>
  </si>
  <si>
    <t>Keysight Technologies</t>
  </si>
  <si>
    <t>TRGP</t>
  </si>
  <si>
    <t>Targa Resources</t>
  </si>
  <si>
    <t>ZYNE</t>
  </si>
  <si>
    <t>Zynerba Pharmaceuticals</t>
  </si>
  <si>
    <t>EPC</t>
  </si>
  <si>
    <t>Edgewell Personal Care</t>
  </si>
  <si>
    <t>TWST</t>
  </si>
  <si>
    <t>Twist Bioscience</t>
  </si>
  <si>
    <t>SWAV</t>
  </si>
  <si>
    <t>ShockWave Medical</t>
  </si>
  <si>
    <t>ARMK</t>
  </si>
  <si>
    <t>Aramark</t>
  </si>
  <si>
    <t>BYND</t>
  </si>
  <si>
    <t>Beyond Meat</t>
  </si>
  <si>
    <t>KTB</t>
  </si>
  <si>
    <t>Kontoor Brands</t>
  </si>
  <si>
    <t>EBS</t>
  </si>
  <si>
    <t>Emergent BioSolutions</t>
  </si>
  <si>
    <t>HEXO</t>
  </si>
  <si>
    <t>FLT</t>
  </si>
  <si>
    <t>FleetCor Technologies</t>
  </si>
  <si>
    <t>COLD</t>
  </si>
  <si>
    <t>Americold Realty Trust</t>
  </si>
  <si>
    <t>ZM</t>
  </si>
  <si>
    <t>Zoom Video Communications</t>
  </si>
  <si>
    <t>CWT</t>
  </si>
  <si>
    <t>California Water Service</t>
  </si>
  <si>
    <t>DAKT</t>
  </si>
  <si>
    <t>Daktronics</t>
  </si>
  <si>
    <t>PAYS</t>
  </si>
  <si>
    <t>PaySign</t>
  </si>
  <si>
    <t>RVLV</t>
  </si>
  <si>
    <t>Revolve Group</t>
  </si>
  <si>
    <t>AVTR</t>
  </si>
  <si>
    <t>Avantor</t>
  </si>
  <si>
    <t>MERC</t>
  </si>
  <si>
    <t>Mercer Int'l</t>
  </si>
  <si>
    <t>SNPS</t>
  </si>
  <si>
    <t>Synopsys</t>
  </si>
  <si>
    <t>CHWY</t>
  </si>
  <si>
    <t>Chewy</t>
  </si>
  <si>
    <t>INVH</t>
  </si>
  <si>
    <t>Invitation Homes</t>
  </si>
  <si>
    <t>CRWD</t>
  </si>
  <si>
    <t>CrowdStrike</t>
  </si>
  <si>
    <t>TDG</t>
  </si>
  <si>
    <t>TransDigm Group</t>
  </si>
  <si>
    <t>WEX</t>
  </si>
  <si>
    <t>Wex</t>
  </si>
  <si>
    <t>CDNA</t>
  </si>
  <si>
    <t>CareDX</t>
  </si>
  <si>
    <t>ESTC</t>
  </si>
  <si>
    <t>Elastic</t>
  </si>
  <si>
    <t>SNDR</t>
  </si>
  <si>
    <t>Schneider National</t>
  </si>
  <si>
    <t>CATO</t>
  </si>
  <si>
    <t>Cato Corporation</t>
  </si>
  <si>
    <t>TPVG</t>
  </si>
  <si>
    <t>TriplePoint Venture Growt</t>
  </si>
  <si>
    <t>GO</t>
  </si>
  <si>
    <t>Grocery Outlet</t>
  </si>
  <si>
    <t>SMLP</t>
  </si>
  <si>
    <t>Summit Midstream Partners</t>
  </si>
  <si>
    <t>DOW</t>
  </si>
  <si>
    <t>Dow</t>
  </si>
  <si>
    <t>LAD</t>
  </si>
  <si>
    <t>Lithia Motors</t>
  </si>
  <si>
    <t>CTVA</t>
  </si>
  <si>
    <t>Corteva Agriscienses</t>
  </si>
  <si>
    <t>SLP</t>
  </si>
  <si>
    <t>Simulations Plus</t>
  </si>
  <si>
    <t>UHS</t>
  </si>
  <si>
    <t>Universal Health Services</t>
  </si>
  <si>
    <t>SAH</t>
  </si>
  <si>
    <t>Sonic Automotive</t>
  </si>
  <si>
    <t>AJG</t>
  </si>
  <si>
    <t>Arthur J. Gallagher</t>
  </si>
  <si>
    <t>HCAT</t>
  </si>
  <si>
    <t>Health Catalyst</t>
  </si>
  <si>
    <t>KDP</t>
  </si>
  <si>
    <t>Keurig Dr Pepper</t>
  </si>
  <si>
    <t>MPW</t>
  </si>
  <si>
    <t>Medical Properties Trust</t>
  </si>
  <si>
    <t>DCP</t>
  </si>
  <si>
    <t>DynCorp</t>
  </si>
  <si>
    <t>REAL</t>
  </si>
  <si>
    <t>The RealReal</t>
  </si>
  <si>
    <t>ALC</t>
  </si>
  <si>
    <t>Alcon</t>
  </si>
  <si>
    <t>INMD</t>
  </si>
  <si>
    <t>InMode</t>
  </si>
  <si>
    <t>PAGS</t>
  </si>
  <si>
    <t>PagSeguro Digital</t>
  </si>
  <si>
    <t>RING</t>
  </si>
  <si>
    <t>Ring Central</t>
  </si>
  <si>
    <t>EQC</t>
  </si>
  <si>
    <t>Equity Commonwealth</t>
  </si>
  <si>
    <t>VET</t>
  </si>
  <si>
    <t>Vermilion Energy</t>
  </si>
  <si>
    <t>UPLD</t>
  </si>
  <si>
    <t>Upland Software</t>
  </si>
  <si>
    <t>KW</t>
  </si>
  <si>
    <t>Kennedy-Wilson</t>
  </si>
  <si>
    <t>MSI</t>
  </si>
  <si>
    <t>Motorola Solutions</t>
  </si>
  <si>
    <t>AXDX</t>
  </si>
  <si>
    <t>Accelerate Diagnostics</t>
  </si>
  <si>
    <t>CBAY</t>
  </si>
  <si>
    <t>CymaBay Therapeutics</t>
  </si>
  <si>
    <t>KRYS</t>
  </si>
  <si>
    <t>Krystal Biotech</t>
  </si>
  <si>
    <t>MEDP</t>
  </si>
  <si>
    <t>Medpace Holdings</t>
  </si>
  <si>
    <t>RGNX</t>
  </si>
  <si>
    <t>REGENXBIO</t>
  </si>
  <si>
    <t>SDC</t>
  </si>
  <si>
    <t>SmileDirectClub</t>
  </si>
  <si>
    <t>TTMI</t>
  </si>
  <si>
    <t>TTM Technologies Inc</t>
  </si>
  <si>
    <t>DT</t>
  </si>
  <si>
    <t>Dynatrace</t>
  </si>
  <si>
    <t>NET</t>
  </si>
  <si>
    <t>Cloudflare</t>
  </si>
  <si>
    <t>FSLY</t>
  </si>
  <si>
    <t>Fastly</t>
  </si>
  <si>
    <t>KFY</t>
  </si>
  <si>
    <t>Korn/Ferry International</t>
  </si>
  <si>
    <t>LCI</t>
  </si>
  <si>
    <t>Lannett</t>
  </si>
  <si>
    <t>APPS</t>
  </si>
  <si>
    <t>Digital Turbine</t>
  </si>
  <si>
    <t>CVM</t>
  </si>
  <si>
    <t>CEL-SCI</t>
  </si>
  <si>
    <t>GEL</t>
  </si>
  <si>
    <t>Genesis Energy LP</t>
  </si>
  <si>
    <t>SCS</t>
  </si>
  <si>
    <t>Steelcase</t>
  </si>
  <si>
    <t>PTON</t>
  </si>
  <si>
    <t>Peloton</t>
  </si>
  <si>
    <t>HST</t>
  </si>
  <si>
    <t>Host Hotels &amp; Resorts</t>
  </si>
  <si>
    <t>BLFS</t>
  </si>
  <si>
    <t>BioLife Solutions</t>
  </si>
  <si>
    <t>GTX</t>
  </si>
  <si>
    <t>Garrett Motion</t>
  </si>
  <si>
    <t>PGR</t>
  </si>
  <si>
    <t>Progressive</t>
  </si>
  <si>
    <t>REZI</t>
  </si>
  <si>
    <t>Resideo Technologies</t>
  </si>
  <si>
    <t>OSPN</t>
  </si>
  <si>
    <t>OneSpan</t>
  </si>
  <si>
    <t>ABR</t>
  </si>
  <si>
    <t>Arbor Realty Trust</t>
  </si>
  <si>
    <t>CTLT</t>
  </si>
  <si>
    <t>Catalent</t>
  </si>
  <si>
    <t>FTCH</t>
  </si>
  <si>
    <t>Farfetch</t>
  </si>
  <si>
    <t>SPCE</t>
  </si>
  <si>
    <t>Virgin Galactic</t>
  </si>
  <si>
    <t>LSCC</t>
  </si>
  <si>
    <t>Lattice Semiconductor</t>
  </si>
  <si>
    <t>VSTO</t>
  </si>
  <si>
    <t>Vista Outdoor</t>
  </si>
  <si>
    <t>OGI</t>
  </si>
  <si>
    <t>OrganiGram Holdings</t>
  </si>
  <si>
    <t>STT</t>
  </si>
  <si>
    <t>State Street</t>
  </si>
  <si>
    <t>AMKR</t>
  </si>
  <si>
    <t>Amkor Technology</t>
  </si>
  <si>
    <t>HT</t>
  </si>
  <si>
    <t>Hersha Hospitality</t>
  </si>
  <si>
    <t>PGNY</t>
  </si>
  <si>
    <t>Progyny</t>
  </si>
  <si>
    <t>DDOG</t>
  </si>
  <si>
    <t>DataDog</t>
  </si>
  <si>
    <t>PD</t>
  </si>
  <si>
    <t>PagerDuty</t>
  </si>
  <si>
    <t>KURA</t>
  </si>
  <si>
    <t>Kura Oncology</t>
  </si>
  <si>
    <t>EHTH</t>
  </si>
  <si>
    <t>eHealth</t>
  </si>
  <si>
    <t>COO</t>
  </si>
  <si>
    <t>Cooper Companies</t>
  </si>
  <si>
    <t>AWR</t>
  </si>
  <si>
    <t>American States Water</t>
  </si>
  <si>
    <t>NTRA</t>
  </si>
  <si>
    <t>Natera</t>
  </si>
  <si>
    <t>OUT</t>
  </si>
  <si>
    <t>Outfront Media</t>
  </si>
  <si>
    <t>BHVN</t>
  </si>
  <si>
    <t>Biohaven Pharmaceuticals</t>
  </si>
  <si>
    <t>GCI</t>
  </si>
  <si>
    <t>Gannett</t>
  </si>
  <si>
    <t>BILL</t>
  </si>
  <si>
    <t>Bill.com</t>
  </si>
  <si>
    <t>WVE</t>
  </si>
  <si>
    <t>Wave Life Sciences</t>
  </si>
  <si>
    <t>INSG</t>
  </si>
  <si>
    <t>Inseego</t>
  </si>
  <si>
    <t>VRSN</t>
  </si>
  <si>
    <t>Verisign</t>
  </si>
  <si>
    <t>ALLK</t>
  </si>
  <si>
    <t>Allakos</t>
  </si>
  <si>
    <t>ISEE</t>
  </si>
  <si>
    <t>IVERIC bio</t>
  </si>
  <si>
    <t>APLS</t>
  </si>
  <si>
    <t>Apellis Pharmaceuticals</t>
  </si>
  <si>
    <t>KRTX</t>
  </si>
  <si>
    <t>Karuna Therapeutics</t>
  </si>
  <si>
    <t>SE</t>
  </si>
  <si>
    <t>Sea Limited</t>
  </si>
  <si>
    <t>MKSI</t>
  </si>
  <si>
    <t>MKS Instruments</t>
  </si>
  <si>
    <t>ATKR</t>
  </si>
  <si>
    <t>Atkore International</t>
  </si>
  <si>
    <t>VKTX</t>
  </si>
  <si>
    <t>Viking Therapeutics</t>
  </si>
  <si>
    <t>ADVM</t>
  </si>
  <si>
    <t>Adverum Biotechnologies</t>
  </si>
  <si>
    <t>MX</t>
  </si>
  <si>
    <t>MagnaChip Semiconductor</t>
  </si>
  <si>
    <t>BAM</t>
  </si>
  <si>
    <t>Brookfield Asset Manageme</t>
  </si>
  <si>
    <t>BRKR</t>
  </si>
  <si>
    <t>Bruker</t>
  </si>
  <si>
    <t>RSG</t>
  </si>
  <si>
    <t>Republic Services</t>
  </si>
  <si>
    <t>NAVI</t>
  </si>
  <si>
    <t>Navient</t>
  </si>
  <si>
    <t>NTCO</t>
  </si>
  <si>
    <t>Natura &amp; Co</t>
  </si>
  <si>
    <t>OMI</t>
  </si>
  <si>
    <t>Owens &amp; Minor</t>
  </si>
  <si>
    <t>ADPT</t>
  </si>
  <si>
    <t>Adaptive Biotechnologies</t>
  </si>
  <si>
    <t>IBTX</t>
  </si>
  <si>
    <t>Independent Bank Group</t>
  </si>
  <si>
    <t>REGI</t>
  </si>
  <si>
    <t>Renewable Energy Group</t>
  </si>
  <si>
    <t>GLDD</t>
  </si>
  <si>
    <t>Great Lakes Dredge &amp; Dock</t>
  </si>
  <si>
    <t>BLDR</t>
  </si>
  <si>
    <t>Builders FirstSource</t>
  </si>
  <si>
    <t>EVRG</t>
  </si>
  <si>
    <t>Evergy</t>
  </si>
  <si>
    <t>VVNT</t>
  </si>
  <si>
    <t>Vivint Smart Home</t>
  </si>
  <si>
    <t>GNRC</t>
  </si>
  <si>
    <t>Generac Holdings</t>
  </si>
  <si>
    <t>MSA</t>
  </si>
  <si>
    <t>Mine Safety Appliances</t>
  </si>
  <si>
    <t>CDLX</t>
  </si>
  <si>
    <t>Cardlytics</t>
  </si>
  <si>
    <t>OMF</t>
  </si>
  <si>
    <t>OneMain Holdings</t>
  </si>
  <si>
    <t>BRO</t>
  </si>
  <si>
    <t>Brown &amp; Brown</t>
  </si>
  <si>
    <t>FNV</t>
  </si>
  <si>
    <t>Franco-Nevada</t>
  </si>
  <si>
    <t>AMCR</t>
  </si>
  <si>
    <t>Amcor</t>
  </si>
  <si>
    <t>SDGR</t>
  </si>
  <si>
    <t>Schrodinger</t>
  </si>
  <si>
    <t>DQ</t>
  </si>
  <si>
    <t>Daqo New Energy</t>
  </si>
  <si>
    <t>YPF</t>
  </si>
  <si>
    <t>Argentina</t>
  </si>
  <si>
    <t>CTRE</t>
  </si>
  <si>
    <t>CareTrust REIT</t>
  </si>
  <si>
    <t>IDA</t>
  </si>
  <si>
    <t>IdaCorp</t>
  </si>
  <si>
    <t>LRN</t>
  </si>
  <si>
    <t>K12</t>
  </si>
  <si>
    <t>CODX</t>
  </si>
  <si>
    <t>Co-Diagnostics</t>
  </si>
  <si>
    <t>OMC</t>
  </si>
  <si>
    <t>Omnicom Group</t>
  </si>
  <si>
    <t>HXL</t>
  </si>
  <si>
    <t>Hexcel</t>
  </si>
  <si>
    <t>LPLA</t>
  </si>
  <si>
    <t>LPL Financial</t>
  </si>
  <si>
    <t>CALA</t>
  </si>
  <si>
    <t>Calithera Biosciences</t>
  </si>
  <si>
    <t>GPMT</t>
  </si>
  <si>
    <t>Granite Point Mortgage Tr</t>
  </si>
  <si>
    <t>BFAM</t>
  </si>
  <si>
    <t>Bright Horizons Family So</t>
  </si>
  <si>
    <t>BPMC</t>
  </si>
  <si>
    <t>Blueprint Medicines</t>
  </si>
  <si>
    <t>RTX</t>
  </si>
  <si>
    <t>Raytheon Technologies</t>
  </si>
  <si>
    <t>LH</t>
  </si>
  <si>
    <t>Laboratory Corp. of Ameri</t>
  </si>
  <si>
    <t>NMFC</t>
  </si>
  <si>
    <t>New Mountain Finance</t>
  </si>
  <si>
    <t>CARR</t>
  </si>
  <si>
    <t>Carrier Global</t>
  </si>
  <si>
    <t>BCRX</t>
  </si>
  <si>
    <t>BioCryst Pharmaceuticals</t>
  </si>
  <si>
    <t>CERS</t>
  </si>
  <si>
    <t>Cerus</t>
  </si>
  <si>
    <t>REYN</t>
  </si>
  <si>
    <t>Reynolds Consumer Product</t>
  </si>
  <si>
    <t>CSGP</t>
  </si>
  <si>
    <t>CoStar Group</t>
  </si>
  <si>
    <t>UPWK</t>
  </si>
  <si>
    <t>Upwork</t>
  </si>
  <si>
    <t>FVRR</t>
  </si>
  <si>
    <t>Fiverr International</t>
  </si>
  <si>
    <t>SPT</t>
  </si>
  <si>
    <t>Sprout Social</t>
  </si>
  <si>
    <t>UI</t>
  </si>
  <si>
    <t>Ubiquiti Networks</t>
  </si>
  <si>
    <t>DKNG</t>
  </si>
  <si>
    <t>DraftKings</t>
  </si>
  <si>
    <t>EURN</t>
  </si>
  <si>
    <t>Euronav</t>
  </si>
  <si>
    <t>J</t>
  </si>
  <si>
    <t>Jacobs Engineering</t>
  </si>
  <si>
    <t>VIRT</t>
  </si>
  <si>
    <t>Virtu Financial</t>
  </si>
  <si>
    <t>APTV</t>
  </si>
  <si>
    <t>Aptiv</t>
  </si>
  <si>
    <t>ATHX</t>
  </si>
  <si>
    <t>Athersys</t>
  </si>
  <si>
    <t>MED</t>
  </si>
  <si>
    <t>Medifast</t>
  </si>
  <si>
    <t>GOOD</t>
  </si>
  <si>
    <t>Gladstone Commercial</t>
  </si>
  <si>
    <t>OXM</t>
  </si>
  <si>
    <t>Oxford Industries</t>
  </si>
  <si>
    <t>SPTN</t>
  </si>
  <si>
    <t>SpartanNash</t>
  </si>
  <si>
    <t>HTGC</t>
  </si>
  <si>
    <t>Hercules Capital</t>
  </si>
  <si>
    <t>ARCC</t>
  </si>
  <si>
    <t>Ares Capital</t>
  </si>
  <si>
    <t>ARCT</t>
  </si>
  <si>
    <t>Arcturus Therapeutics</t>
  </si>
  <si>
    <t>SWBI</t>
  </si>
  <si>
    <t>Smith &amp; Wesson Brands</t>
  </si>
  <si>
    <t>FCEL</t>
  </si>
  <si>
    <t>Fuelcell Energy</t>
  </si>
  <si>
    <t>AGI</t>
  </si>
  <si>
    <t>Alamos Gold</t>
  </si>
  <si>
    <t>QDEL</t>
  </si>
  <si>
    <t>Quidel</t>
  </si>
  <si>
    <t>RPRX</t>
  </si>
  <si>
    <t>Royalty Pharma</t>
  </si>
  <si>
    <t>PRTS</t>
  </si>
  <si>
    <t>U.S. Auto Parts Network</t>
  </si>
  <si>
    <t>UNM</t>
  </si>
  <si>
    <t>Unum Group</t>
  </si>
  <si>
    <t>YNDX</t>
  </si>
  <si>
    <t>Yandex</t>
  </si>
  <si>
    <t>NKLA</t>
  </si>
  <si>
    <t>Nikola</t>
  </si>
  <si>
    <t>ZI</t>
  </si>
  <si>
    <t>ZoomInfo Technologies</t>
  </si>
  <si>
    <t>WMK</t>
  </si>
  <si>
    <t>Weis Market</t>
  </si>
  <si>
    <t>VXRT</t>
  </si>
  <si>
    <t>Vaxart</t>
  </si>
  <si>
    <t>EVER</t>
  </si>
  <si>
    <t>EverQuote</t>
  </si>
  <si>
    <t>WKHS</t>
  </si>
  <si>
    <t>Workhorse Group</t>
  </si>
  <si>
    <t>VRM</t>
  </si>
  <si>
    <t>Vroom</t>
  </si>
  <si>
    <t>AMRC</t>
  </si>
  <si>
    <t>Ameresco</t>
  </si>
  <si>
    <t>NCNO</t>
  </si>
  <si>
    <t>Ncino</t>
  </si>
  <si>
    <t>LMND</t>
  </si>
  <si>
    <t>Lemonade</t>
  </si>
  <si>
    <t>JMIA</t>
  </si>
  <si>
    <t>Jumia Technologies</t>
  </si>
  <si>
    <t>KC</t>
  </si>
  <si>
    <t>Kingsoft Cloud Holdings</t>
  </si>
  <si>
    <t>ATRO</t>
  </si>
  <si>
    <t>Astronics</t>
  </si>
  <si>
    <t>TAK</t>
  </si>
  <si>
    <t>Takeda Pharmaceutical</t>
  </si>
  <si>
    <t>BLMN</t>
  </si>
  <si>
    <t>Bloomin' Brands</t>
  </si>
  <si>
    <t>TMDX</t>
  </si>
  <si>
    <t>TransMedics Group</t>
  </si>
  <si>
    <t>OTIS</t>
  </si>
  <si>
    <t>Otis Worldwide</t>
  </si>
  <si>
    <t>BLNK</t>
  </si>
  <si>
    <t>Blink Charging</t>
  </si>
  <si>
    <t>ANDE</t>
  </si>
  <si>
    <t>Andersons</t>
  </si>
  <si>
    <t>DGII</t>
  </si>
  <si>
    <t>Digi International Inc</t>
  </si>
  <si>
    <t>GRWG</t>
  </si>
  <si>
    <t>GrowGeneration</t>
  </si>
  <si>
    <t>EXPI</t>
  </si>
  <si>
    <t>eXp World</t>
  </si>
  <si>
    <t>KNDI</t>
  </si>
  <si>
    <t>Kandi Technologies</t>
  </si>
  <si>
    <t>ACLS</t>
  </si>
  <si>
    <t>Axcelis Technologies</t>
  </si>
  <si>
    <t>AZEK</t>
  </si>
  <si>
    <t>Azek Company</t>
  </si>
  <si>
    <t>EB</t>
  </si>
  <si>
    <t>Eventbrite</t>
  </si>
  <si>
    <t>BEKE</t>
  </si>
  <si>
    <t>KE Holdings</t>
  </si>
  <si>
    <t>CELH</t>
  </si>
  <si>
    <t>Celsius Holdings</t>
  </si>
  <si>
    <t>NBIX</t>
  </si>
  <si>
    <t>Neurocrine Biosciences</t>
  </si>
  <si>
    <t>OOMA</t>
  </si>
  <si>
    <t>Ooma</t>
  </si>
  <si>
    <t>HLT</t>
  </si>
  <si>
    <t>Hilton Hotels</t>
  </si>
  <si>
    <t>CCX</t>
  </si>
  <si>
    <t>Churchill Capital</t>
  </si>
  <si>
    <t>LCA</t>
  </si>
  <si>
    <t>Landcadia Holdings</t>
  </si>
  <si>
    <t>EVA</t>
  </si>
  <si>
    <t>Enviva Partners</t>
  </si>
  <si>
    <t>ACI</t>
  </si>
  <si>
    <t>Albertsons</t>
  </si>
  <si>
    <t>RKT</t>
  </si>
  <si>
    <t>Rocket Companies</t>
  </si>
  <si>
    <t>MOG.A</t>
  </si>
  <si>
    <t>Moog</t>
  </si>
  <si>
    <t>OPRX</t>
  </si>
  <si>
    <t>OptimizeRx</t>
  </si>
  <si>
    <t>PRPL</t>
  </si>
  <si>
    <t>Purple Innovation</t>
  </si>
  <si>
    <t>GOCO</t>
  </si>
  <si>
    <t>GoHealth</t>
  </si>
  <si>
    <t>KODK</t>
  </si>
  <si>
    <t>Eastman Kodak</t>
  </si>
  <si>
    <t>RXT</t>
  </si>
  <si>
    <t>Rackspace Technology</t>
  </si>
  <si>
    <t>FROG</t>
  </si>
  <si>
    <t>JFrog</t>
  </si>
  <si>
    <t>SNOW</t>
  </si>
  <si>
    <t>Snowflake</t>
  </si>
  <si>
    <t>AMWL</t>
  </si>
  <si>
    <t>Amwell</t>
  </si>
  <si>
    <t>FLGT</t>
  </si>
  <si>
    <t>Fulgent Genetics</t>
  </si>
  <si>
    <t>U</t>
  </si>
  <si>
    <t>Unity Software</t>
  </si>
  <si>
    <t>MCS</t>
  </si>
  <si>
    <t>Marcus</t>
  </si>
  <si>
    <t>GDRX</t>
  </si>
  <si>
    <t>GoodRX</t>
  </si>
  <si>
    <t>RDHL</t>
  </si>
  <si>
    <t>RedHill Biopharma</t>
  </si>
  <si>
    <t>SPAQ</t>
  </si>
  <si>
    <t>Spartan Energy Acquisitio</t>
  </si>
  <si>
    <t>RDNT</t>
  </si>
  <si>
    <t>RadNet</t>
  </si>
  <si>
    <t>KGC</t>
  </si>
  <si>
    <t>Kinross Gold</t>
  </si>
  <si>
    <t>WW</t>
  </si>
  <si>
    <t>WW International</t>
  </si>
  <si>
    <t>TT</t>
  </si>
  <si>
    <t>Trane Technologies</t>
  </si>
  <si>
    <t>JKS</t>
  </si>
  <si>
    <t>JinkoSolar</t>
  </si>
  <si>
    <t>VRT</t>
  </si>
  <si>
    <t>Vertiv</t>
  </si>
  <si>
    <t>HYLN</t>
  </si>
  <si>
    <t>Hyliion</t>
  </si>
  <si>
    <t>ALBO</t>
  </si>
  <si>
    <t>Albireo Pharma</t>
  </si>
  <si>
    <t>FOUR</t>
  </si>
  <si>
    <t>Shift4 Payments</t>
  </si>
  <si>
    <t>LAC</t>
  </si>
  <si>
    <t>Lithium Americas</t>
  </si>
  <si>
    <t>LTHM</t>
  </si>
  <si>
    <t>Livent</t>
  </si>
  <si>
    <t>SBGI</t>
  </si>
  <si>
    <t>Sinclair Broadcast Group</t>
  </si>
  <si>
    <t>MAN</t>
  </si>
  <si>
    <t>Manpower</t>
  </si>
  <si>
    <t>CRSR</t>
  </si>
  <si>
    <t>Corsair Gaming</t>
  </si>
  <si>
    <t>CSIQ</t>
  </si>
  <si>
    <t>Canadian Solar</t>
  </si>
  <si>
    <t>REV</t>
  </si>
  <si>
    <t>Revlon Inc</t>
  </si>
  <si>
    <t>NLS</t>
  </si>
  <si>
    <t>Nautilus</t>
  </si>
  <si>
    <t>STNE</t>
  </si>
  <si>
    <t>StoneCo</t>
  </si>
  <si>
    <t>Cayman Islands</t>
  </si>
  <si>
    <t>FOCS</t>
  </si>
  <si>
    <t>Focus Financial Partners</t>
  </si>
  <si>
    <t>PLTR</t>
  </si>
  <si>
    <t>Palantir Technologies</t>
  </si>
  <si>
    <t>UMC</t>
  </si>
  <si>
    <t>United Micro Electronics</t>
  </si>
  <si>
    <t>NIU</t>
  </si>
  <si>
    <t>Niu Technologies</t>
  </si>
  <si>
    <t>CACI</t>
  </si>
  <si>
    <t>CACI International</t>
  </si>
  <si>
    <t>SABR</t>
  </si>
  <si>
    <t>Saber</t>
  </si>
  <si>
    <t>FSR</t>
  </si>
  <si>
    <t>Fisker</t>
  </si>
  <si>
    <t>MGNI</t>
  </si>
  <si>
    <t>Magnite</t>
  </si>
  <si>
    <t>GTII</t>
  </si>
  <si>
    <t>Green Thumb Industries</t>
  </si>
  <si>
    <t>TRUP</t>
  </si>
  <si>
    <t>Trupanion</t>
  </si>
  <si>
    <t>XPEV</t>
  </si>
  <si>
    <t>XPeng</t>
  </si>
  <si>
    <t>MAC</t>
  </si>
  <si>
    <t>Macerich</t>
  </si>
  <si>
    <t>LI</t>
  </si>
  <si>
    <t>Li Auto</t>
  </si>
  <si>
    <t>RIDE</t>
  </si>
  <si>
    <t>Lordstown Motors</t>
  </si>
  <si>
    <t>TTCF</t>
  </si>
  <si>
    <t>Tattooed Chef</t>
  </si>
  <si>
    <t>FREQ</t>
  </si>
  <si>
    <t>Frequency Therapeutics</t>
  </si>
  <si>
    <t>TCS</t>
  </si>
  <si>
    <t>The Container Store</t>
  </si>
  <si>
    <t>CBAT</t>
  </si>
  <si>
    <t>CBAK Energy Technology</t>
  </si>
  <si>
    <t>CNK</t>
  </si>
  <si>
    <t>Cinemark Holdings</t>
  </si>
  <si>
    <t>APG</t>
  </si>
  <si>
    <t>API Group</t>
  </si>
  <si>
    <t>CYRX</t>
  </si>
  <si>
    <t>Cryoport</t>
  </si>
  <si>
    <t>PACB</t>
  </si>
  <si>
    <t>Pacific Biosciences</t>
  </si>
  <si>
    <t>ABNB</t>
  </si>
  <si>
    <t>Airbnb</t>
  </si>
  <si>
    <t>AQB</t>
  </si>
  <si>
    <t>AquaBounty Technologies</t>
  </si>
  <si>
    <t>DASH</t>
  </si>
  <si>
    <t>DoorDash</t>
  </si>
  <si>
    <t>FUBO</t>
  </si>
  <si>
    <t>fuboTV</t>
  </si>
  <si>
    <t>QS</t>
  </si>
  <si>
    <t>QuantumScape</t>
  </si>
  <si>
    <t>NNDM</t>
  </si>
  <si>
    <t>Nano Dimension</t>
  </si>
  <si>
    <t>TYG</t>
  </si>
  <si>
    <t>Tortoise Energy Infrastru</t>
  </si>
  <si>
    <t>VTRS</t>
  </si>
  <si>
    <t>Viatris</t>
  </si>
  <si>
    <t>SPWH</t>
  </si>
  <si>
    <t>Sportsman's Warehouse</t>
  </si>
  <si>
    <t>GLSI</t>
  </si>
  <si>
    <t>Greenwich LifeSciences</t>
  </si>
  <si>
    <t>DM</t>
  </si>
  <si>
    <t>Desktop Metal</t>
  </si>
  <si>
    <t>MP</t>
  </si>
  <si>
    <t>MP Materials</t>
  </si>
  <si>
    <t>KBAL</t>
  </si>
  <si>
    <t>Kimball International</t>
  </si>
  <si>
    <t>LAZR</t>
  </si>
  <si>
    <t>Luminar Technologies</t>
  </si>
  <si>
    <t>WISH</t>
  </si>
  <si>
    <t>ContextLogic</t>
  </si>
  <si>
    <t>BTG</t>
  </si>
  <si>
    <t>B2Gold</t>
  </si>
  <si>
    <t>OPEN</t>
  </si>
  <si>
    <t>OpenDoor Technologies</t>
  </si>
  <si>
    <t>BIGC</t>
  </si>
  <si>
    <t>BigCommerce</t>
  </si>
  <si>
    <t>AIV</t>
  </si>
  <si>
    <t>Apartment Investment REIT</t>
  </si>
  <si>
    <t>MSTR</t>
  </si>
  <si>
    <t>MicroStrategy</t>
  </si>
  <si>
    <t>AFRM</t>
  </si>
  <si>
    <t>Affirm</t>
  </si>
  <si>
    <t>SURF</t>
  </si>
  <si>
    <t>Surface Oncology</t>
  </si>
  <si>
    <t>UPST</t>
  </si>
  <si>
    <t>Upstart</t>
  </si>
  <si>
    <t>GOEV</t>
  </si>
  <si>
    <t>Canoo</t>
  </si>
  <si>
    <t>GRTS</t>
  </si>
  <si>
    <t>Gritstone Oncology</t>
  </si>
  <si>
    <t>PUBM</t>
  </si>
  <si>
    <t>Pubmatic</t>
  </si>
  <si>
    <t>CLOV</t>
  </si>
  <si>
    <t>Clover Health Investments</t>
  </si>
  <si>
    <t>ATOM</t>
  </si>
  <si>
    <t>Atomera</t>
  </si>
  <si>
    <t>CRDF</t>
  </si>
  <si>
    <t>Cardiff Oncology</t>
  </si>
  <si>
    <t>ROOT</t>
  </si>
  <si>
    <t>Root</t>
  </si>
  <si>
    <t>EH</t>
  </si>
  <si>
    <t>EHang Holdings</t>
  </si>
  <si>
    <t>WIMI</t>
  </si>
  <si>
    <t>WiMi Hologram Cloud</t>
  </si>
  <si>
    <t>FUTU</t>
  </si>
  <si>
    <t>Futu Holdings</t>
  </si>
  <si>
    <t>DNMR</t>
  </si>
  <si>
    <t>Danimer Scientific</t>
  </si>
  <si>
    <t>UWMC</t>
  </si>
  <si>
    <t>UWM Holdings</t>
  </si>
  <si>
    <t>GRBK</t>
  </si>
  <si>
    <t>Green Brick Partners</t>
  </si>
  <si>
    <t>VERU</t>
  </si>
  <si>
    <t>Veru</t>
  </si>
  <si>
    <t>ASPN</t>
  </si>
  <si>
    <t>Aspen Aerogels</t>
  </si>
  <si>
    <t>OCGN</t>
  </si>
  <si>
    <t>Ocugen</t>
  </si>
  <si>
    <t>WPRT</t>
  </si>
  <si>
    <t>Westport Innovations</t>
  </si>
  <si>
    <t>BMBL</t>
  </si>
  <si>
    <t>Bumble</t>
  </si>
  <si>
    <t>IDCC</t>
  </si>
  <si>
    <t>InterDigital Communicatio</t>
  </si>
  <si>
    <t>ST</t>
  </si>
  <si>
    <t>Sensata Technologies</t>
  </si>
  <si>
    <t>UAVS</t>
  </si>
  <si>
    <t>AgEagle Aerial Systems</t>
  </si>
  <si>
    <t>APPH</t>
  </si>
  <si>
    <t>AppHarvest</t>
  </si>
  <si>
    <t>IPOE</t>
  </si>
  <si>
    <t>Social Capital Hedosophia</t>
  </si>
  <si>
    <t>LPRO</t>
  </si>
  <si>
    <t>Open Lending</t>
  </si>
  <si>
    <t>PRCH</t>
  </si>
  <si>
    <t>Porch</t>
  </si>
  <si>
    <t>SKLZ</t>
  </si>
  <si>
    <t>Skillz</t>
  </si>
  <si>
    <t>NARI</t>
  </si>
  <si>
    <t>Inari Medica</t>
  </si>
  <si>
    <t>NSTG</t>
  </si>
  <si>
    <t>NanoString Technologies</t>
  </si>
  <si>
    <t>FICO</t>
  </si>
  <si>
    <t>Fair Isaac</t>
  </si>
  <si>
    <t>MSGS</t>
  </si>
  <si>
    <t>Madison Square Garden Spo</t>
  </si>
  <si>
    <t>BWA</t>
  </si>
  <si>
    <t>BorgWarner</t>
  </si>
  <si>
    <t>CGNT</t>
  </si>
  <si>
    <t>Cognyte Software</t>
  </si>
  <si>
    <t>HYFM</t>
  </si>
  <si>
    <t>Hydrofarm</t>
  </si>
  <si>
    <t>LVMUY</t>
  </si>
  <si>
    <t>LVMH</t>
  </si>
  <si>
    <t>MMYT</t>
  </si>
  <si>
    <t>MakeMyTrip</t>
  </si>
  <si>
    <t>India</t>
  </si>
  <si>
    <t>SOLO</t>
  </si>
  <si>
    <t>Electrameccanica Vehicles</t>
  </si>
  <si>
    <t>STKL</t>
  </si>
  <si>
    <t>SunOpta</t>
  </si>
  <si>
    <t>CPNG</t>
  </si>
  <si>
    <t>Coupang</t>
  </si>
  <si>
    <t>MARA</t>
  </si>
  <si>
    <t>Marathon Digital</t>
  </si>
  <si>
    <t>BNGO</t>
  </si>
  <si>
    <t>Bionano Genomics</t>
  </si>
  <si>
    <t>RBLX</t>
  </si>
  <si>
    <t>Roblox</t>
  </si>
  <si>
    <t>GTHX</t>
  </si>
  <si>
    <t>G1 Therapeutics</t>
  </si>
  <si>
    <t>OSCR</t>
  </si>
  <si>
    <t>Oscar Health</t>
  </si>
  <si>
    <t>ERJ</t>
  </si>
  <si>
    <t>Embraer</t>
  </si>
  <si>
    <t>MHO</t>
  </si>
  <si>
    <t>M/I Homes</t>
  </si>
  <si>
    <t>CAN</t>
  </si>
  <si>
    <t>Canaan</t>
  </si>
  <si>
    <t>RVP</t>
  </si>
  <si>
    <t>Retractable Technologies</t>
  </si>
  <si>
    <t>WOOF</t>
  </si>
  <si>
    <t>Petco Health &amp; Wellness</t>
  </si>
  <si>
    <t>GPK</t>
  </si>
  <si>
    <t>Graphic Packaging Holding</t>
  </si>
  <si>
    <t>RUTH</t>
  </si>
  <si>
    <t>Ruth's Chris Steakhouse</t>
  </si>
  <si>
    <t>ASAN</t>
  </si>
  <si>
    <t>Asana</t>
  </si>
  <si>
    <t>COIN</t>
  </si>
  <si>
    <t>Coinbase Global</t>
  </si>
  <si>
    <t>HGEN</t>
  </si>
  <si>
    <t>Humanigen</t>
  </si>
  <si>
    <t>PAR</t>
  </si>
  <si>
    <t>PAR Technologies</t>
  </si>
  <si>
    <t>PSFE</t>
  </si>
  <si>
    <t>Paysafe</t>
  </si>
  <si>
    <t>MVIS</t>
  </si>
  <si>
    <t>MicroVision</t>
  </si>
  <si>
    <t>PFSI</t>
  </si>
  <si>
    <t>PennyMac Financial</t>
  </si>
  <si>
    <t>RBC</t>
  </si>
  <si>
    <t>Regal-Beloit</t>
  </si>
  <si>
    <t>XM</t>
  </si>
  <si>
    <t>Qualtrics</t>
  </si>
  <si>
    <t>NSRGY</t>
  </si>
  <si>
    <t>Nestlé S.A.</t>
  </si>
  <si>
    <t>CHPT</t>
  </si>
  <si>
    <t>Chargepoint</t>
  </si>
  <si>
    <t>CLNE</t>
  </si>
  <si>
    <t>Clean Energy Fuels</t>
  </si>
  <si>
    <t>LESL</t>
  </si>
  <si>
    <t>Leslie's</t>
  </si>
  <si>
    <t>AVNT</t>
  </si>
  <si>
    <t>Avient</t>
  </si>
  <si>
    <t>AMTX</t>
  </si>
  <si>
    <t>Aemetis</t>
  </si>
  <si>
    <t>SMP</t>
  </si>
  <si>
    <t>Standard Motor Products</t>
  </si>
  <si>
    <t>UFPI</t>
  </si>
  <si>
    <t>UFP Industries</t>
  </si>
  <si>
    <t>CRNC</t>
  </si>
  <si>
    <t>Cerence</t>
  </si>
  <si>
    <t>CALX</t>
  </si>
  <si>
    <t>Calix Networks</t>
  </si>
  <si>
    <t>GMBL</t>
  </si>
  <si>
    <t>Esports Entertainment</t>
  </si>
  <si>
    <t>Malta</t>
  </si>
  <si>
    <t>HNST</t>
  </si>
  <si>
    <t>The Honest Company</t>
  </si>
  <si>
    <t>VZIO</t>
  </si>
  <si>
    <t>Vizio</t>
  </si>
  <si>
    <t>HOMB</t>
  </si>
  <si>
    <t>Home Bancshares</t>
  </si>
  <si>
    <t>UEC</t>
  </si>
  <si>
    <t>Uranium Energy</t>
  </si>
  <si>
    <t>SI</t>
  </si>
  <si>
    <t>Silvergate Capital</t>
  </si>
  <si>
    <t>AEVA</t>
  </si>
  <si>
    <t>Aeva Technologies</t>
  </si>
  <si>
    <t>MMND</t>
  </si>
  <si>
    <t>Mastermind</t>
  </si>
  <si>
    <t>HBIO</t>
  </si>
  <si>
    <t>Harvard Bioscience</t>
  </si>
  <si>
    <t>MEG</t>
  </si>
  <si>
    <t>Montrose Environmental</t>
  </si>
  <si>
    <t>RIOT</t>
  </si>
  <si>
    <t>Riot Blockchain</t>
  </si>
  <si>
    <t>GFL</t>
  </si>
  <si>
    <t>GFL Environmental</t>
  </si>
  <si>
    <t>SFT</t>
  </si>
  <si>
    <t>Shift Technologies</t>
  </si>
  <si>
    <t>UTZ</t>
  </si>
  <si>
    <t>Utz Brands</t>
  </si>
  <si>
    <t>TIGR</t>
  </si>
  <si>
    <t>UP Fintech Holding</t>
  </si>
  <si>
    <t>NOVA</t>
  </si>
  <si>
    <t>Sunnova Energy</t>
  </si>
  <si>
    <t>STEM</t>
  </si>
  <si>
    <t>Stem</t>
  </si>
  <si>
    <t>AKBA</t>
  </si>
  <si>
    <t>Akebia Therapeutics</t>
  </si>
  <si>
    <t>BLDE</t>
  </si>
  <si>
    <t>Blade Air Mobility</t>
  </si>
  <si>
    <t>ZIM</t>
  </si>
  <si>
    <t>ZIM Integrated Shipping</t>
  </si>
  <si>
    <t>OSUR</t>
  </si>
  <si>
    <t>OraSure Technologies</t>
  </si>
  <si>
    <t>AHT</t>
  </si>
  <si>
    <t>Ashford Hospitality Trust</t>
  </si>
  <si>
    <t>AI</t>
  </si>
  <si>
    <t>C3.ai</t>
  </si>
  <si>
    <t>SOFI</t>
  </si>
  <si>
    <t>SoFi Technologies</t>
  </si>
  <si>
    <t>GEVO</t>
  </si>
  <si>
    <t>Gevo</t>
  </si>
  <si>
    <t>LPX</t>
  </si>
  <si>
    <t>Louisiana-Pacific</t>
  </si>
  <si>
    <t>LDI</t>
  </si>
  <si>
    <t>LoanDepot</t>
  </si>
  <si>
    <t>APP</t>
  </si>
  <si>
    <t>AppLovin</t>
  </si>
  <si>
    <t>GAN</t>
  </si>
  <si>
    <t>GAN Limited</t>
  </si>
  <si>
    <t>SKIN</t>
  </si>
  <si>
    <t>Beauty Health</t>
  </si>
  <si>
    <t>BARK</t>
  </si>
  <si>
    <t>The Original BARK</t>
  </si>
  <si>
    <t>LSPD</t>
  </si>
  <si>
    <t>Lightspeed POS</t>
  </si>
  <si>
    <t>DOCN</t>
  </si>
  <si>
    <t>DigitalOcean</t>
  </si>
  <si>
    <t>ME</t>
  </si>
  <si>
    <t>23andMe</t>
  </si>
  <si>
    <t>HAE</t>
  </si>
  <si>
    <t>Haemonetics</t>
  </si>
  <si>
    <t>ZYXI</t>
  </si>
  <si>
    <t>Zynex</t>
  </si>
  <si>
    <t>MOD</t>
  </si>
  <si>
    <t>Modine Manufacturing</t>
  </si>
  <si>
    <t>IBRX</t>
  </si>
  <si>
    <t>ImmunityBio</t>
  </si>
  <si>
    <t>AVXL</t>
  </si>
  <si>
    <t>Anavex Life Sciences</t>
  </si>
  <si>
    <t>ALT</t>
  </si>
  <si>
    <t>Altimmune</t>
  </si>
  <si>
    <t>ARVL</t>
  </si>
  <si>
    <t>Arrival</t>
  </si>
  <si>
    <t>DMTK</t>
  </si>
  <si>
    <t>DermTech</t>
  </si>
  <si>
    <t>OCX</t>
  </si>
  <si>
    <t>OncoCyte</t>
  </si>
  <si>
    <t>GOGL</t>
  </si>
  <si>
    <t>Golden Ocean Group</t>
  </si>
  <si>
    <t>ARLO</t>
  </si>
  <si>
    <t>Arlo Technologies</t>
  </si>
  <si>
    <t>TDUP</t>
  </si>
  <si>
    <t>ThredUp</t>
  </si>
  <si>
    <t>ASO</t>
  </si>
  <si>
    <t>Academy Sports and Outdoo</t>
  </si>
  <si>
    <t>BGFV</t>
  </si>
  <si>
    <t>Big 5</t>
  </si>
  <si>
    <t>DOCS</t>
  </si>
  <si>
    <t>Doximity</t>
  </si>
  <si>
    <t>FXLV</t>
  </si>
  <si>
    <t>F45 Training</t>
  </si>
  <si>
    <t>LEV</t>
  </si>
  <si>
    <t>The Lion Electric Company</t>
  </si>
  <si>
    <t>MNDY</t>
  </si>
  <si>
    <t>Monday.com</t>
  </si>
  <si>
    <t>REE</t>
  </si>
  <si>
    <t>REE Automotive</t>
  </si>
  <si>
    <t>NRXP</t>
  </si>
  <si>
    <t>NRx Pharmaceuticals</t>
  </si>
  <si>
    <t>ASTR</t>
  </si>
  <si>
    <t>Astra Space</t>
  </si>
  <si>
    <t>GOGO</t>
  </si>
  <si>
    <t>Gogo</t>
  </si>
  <si>
    <t>TBLA</t>
  </si>
  <si>
    <t>Taboola.com</t>
  </si>
  <si>
    <t>EDR</t>
  </si>
  <si>
    <t>Endeavor Group</t>
  </si>
  <si>
    <t>SAVA</t>
  </si>
  <si>
    <t>Cassava Sciences</t>
  </si>
  <si>
    <t>HOOD</t>
  </si>
  <si>
    <t>Robinhood</t>
  </si>
  <si>
    <t>LCID</t>
  </si>
  <si>
    <t>Lucid Group</t>
  </si>
  <si>
    <t>LEA</t>
  </si>
  <si>
    <t>Lear</t>
  </si>
  <si>
    <t>PATH</t>
  </si>
  <si>
    <t>UiPath</t>
  </si>
  <si>
    <t>ORMP</t>
  </si>
  <si>
    <t>Oramed Pharmaceuticals</t>
  </si>
  <si>
    <t>EVGO</t>
  </si>
  <si>
    <t>EVgo</t>
  </si>
  <si>
    <t>PLL</t>
  </si>
  <si>
    <t>Piedmont Lithium</t>
  </si>
  <si>
    <t>RXST</t>
  </si>
  <si>
    <t>RxSight</t>
  </si>
  <si>
    <t>SUMO</t>
  </si>
  <si>
    <t>Sumo Logic</t>
  </si>
  <si>
    <t>ZEV</t>
  </si>
  <si>
    <t>Lightning eMotors</t>
  </si>
  <si>
    <t>BFLY</t>
  </si>
  <si>
    <t>Butterfly Network</t>
  </si>
  <si>
    <t>MNMD</t>
  </si>
  <si>
    <t>Mind Medicine</t>
  </si>
  <si>
    <t>DNUT</t>
  </si>
  <si>
    <t>Krispy Kreme</t>
  </si>
  <si>
    <t>MAPS</t>
  </si>
  <si>
    <t>WM Technology</t>
  </si>
  <si>
    <t>STAA</t>
  </si>
  <si>
    <t>STAAR Surgical</t>
  </si>
  <si>
    <t>COOK</t>
  </si>
  <si>
    <t>Traeger</t>
  </si>
  <si>
    <t>WEBR</t>
  </si>
  <si>
    <t>Weber</t>
  </si>
  <si>
    <t>AMRS</t>
  </si>
  <si>
    <t>Amyris</t>
  </si>
  <si>
    <t>BBWI</t>
  </si>
  <si>
    <t>Bath &amp; Body Works</t>
  </si>
  <si>
    <t>BODY</t>
  </si>
  <si>
    <t>The Beachbody Company</t>
  </si>
  <si>
    <t>GXO</t>
  </si>
  <si>
    <t>GXO Logistics</t>
  </si>
  <si>
    <t>POWW</t>
  </si>
  <si>
    <t>Ammo</t>
  </si>
  <si>
    <t>VSCO</t>
  </si>
  <si>
    <t>Victoria's Secret</t>
  </si>
  <si>
    <t>ACRE</t>
  </si>
  <si>
    <t>Ares Commercial Real Esta</t>
  </si>
  <si>
    <t>DEN</t>
  </si>
  <si>
    <t>Denbury</t>
  </si>
  <si>
    <t>JOBY</t>
  </si>
  <si>
    <t>Joby Aviation</t>
  </si>
  <si>
    <t>MMAT</t>
  </si>
  <si>
    <t>Meta Materials</t>
  </si>
  <si>
    <t>PRTA</t>
  </si>
  <si>
    <t>Prothena</t>
  </si>
  <si>
    <t>S</t>
  </si>
  <si>
    <t>SentinelOne</t>
  </si>
  <si>
    <t>CXM</t>
  </si>
  <si>
    <t>Sprinklr</t>
  </si>
  <si>
    <t>HUT</t>
  </si>
  <si>
    <t>Hut 8 Mining</t>
  </si>
  <si>
    <t>IRNT</t>
  </si>
  <si>
    <t>IronNet</t>
  </si>
  <si>
    <t>UP</t>
  </si>
  <si>
    <t>Wheels Up</t>
  </si>
  <si>
    <t>YOU</t>
  </si>
  <si>
    <t>Clear Secure</t>
  </si>
  <si>
    <t>FULC</t>
  </si>
  <si>
    <t>Fulcrum Therapeutics</t>
  </si>
  <si>
    <t>MCFT</t>
  </si>
  <si>
    <t>MasterCraft Boats</t>
  </si>
  <si>
    <t>CELU</t>
  </si>
  <si>
    <t>Celularity</t>
  </si>
  <si>
    <t>ABCL</t>
  </si>
  <si>
    <t>AbCellera Biologics</t>
  </si>
  <si>
    <t>GILT</t>
  </si>
  <si>
    <t>Gilat Satellite Networks</t>
  </si>
  <si>
    <t>SLI</t>
  </si>
  <si>
    <t>Standard Lithium</t>
  </si>
  <si>
    <t>TOST</t>
  </si>
  <si>
    <t>Toast</t>
  </si>
  <si>
    <t>ESMT</t>
  </si>
  <si>
    <t>EngageSmart</t>
  </si>
  <si>
    <t>LZ</t>
  </si>
  <si>
    <t>LegalZoom</t>
  </si>
  <si>
    <t>MTTR</t>
  </si>
  <si>
    <t>Matterport</t>
  </si>
  <si>
    <t>BROS</t>
  </si>
  <si>
    <t>Dutch Bros</t>
  </si>
  <si>
    <t>HLTH</t>
  </si>
  <si>
    <t>Cue Health</t>
  </si>
  <si>
    <t>VSH</t>
  </si>
  <si>
    <t>Vishay Intertechnology</t>
  </si>
  <si>
    <t>WRBY</t>
  </si>
  <si>
    <t>Warby Parker</t>
  </si>
  <si>
    <t>DCRC</t>
  </si>
  <si>
    <t>Decarbonization Plus Acqu</t>
  </si>
  <si>
    <t>JEF</t>
  </si>
  <si>
    <t>Jefferies Group</t>
  </si>
  <si>
    <t>LXRX</t>
  </si>
  <si>
    <t>Lexicon Pharmaceuticals</t>
  </si>
  <si>
    <t>LTH</t>
  </si>
  <si>
    <t>Life Time Fitness</t>
  </si>
  <si>
    <t>MYMD</t>
  </si>
  <si>
    <t>MyMD Pharmaceuticals</t>
  </si>
  <si>
    <t>SHCR</t>
  </si>
  <si>
    <t>Sharecare</t>
  </si>
  <si>
    <t>ESI</t>
  </si>
  <si>
    <t>Element Solutions</t>
  </si>
  <si>
    <t>NDLS</t>
  </si>
  <si>
    <t>Noodles &amp; Company</t>
  </si>
  <si>
    <t>TTE</t>
  </si>
  <si>
    <t>TotalEnergies</t>
  </si>
  <si>
    <t>ACCD</t>
  </si>
  <si>
    <t>Accolade</t>
  </si>
  <si>
    <t>MOGO</t>
  </si>
  <si>
    <t>Mogo</t>
  </si>
  <si>
    <t>ONON</t>
  </si>
  <si>
    <t>On Holding</t>
  </si>
  <si>
    <t>CE</t>
  </si>
  <si>
    <t>Celanese</t>
  </si>
  <si>
    <t>FIGS</t>
  </si>
  <si>
    <t>INDI</t>
  </si>
  <si>
    <t>indie Semiconductor</t>
  </si>
  <si>
    <t>VRTV</t>
  </si>
  <si>
    <t>Veritiv</t>
  </si>
  <si>
    <t>MQ</t>
  </si>
  <si>
    <t>Marqeta</t>
  </si>
  <si>
    <t>MVST</t>
  </si>
  <si>
    <t>Microvast</t>
  </si>
  <si>
    <t>PRFT</t>
  </si>
  <si>
    <t>Perficient</t>
  </si>
  <si>
    <t>TMC</t>
  </si>
  <si>
    <t>the metals company</t>
  </si>
  <si>
    <t>APH</t>
  </si>
  <si>
    <t>Amphenol</t>
  </si>
  <si>
    <t>RDWR</t>
  </si>
  <si>
    <t>Radware</t>
  </si>
  <si>
    <t>LEU</t>
  </si>
  <si>
    <t>Centrus Energy</t>
  </si>
  <si>
    <t>WE</t>
  </si>
  <si>
    <t>WeWork</t>
  </si>
  <si>
    <t>EVLO</t>
  </si>
  <si>
    <t>Evelo Biosciences</t>
  </si>
  <si>
    <t>GFS</t>
  </si>
  <si>
    <t>GlobalFoundries</t>
  </si>
  <si>
    <t>SKM</t>
  </si>
  <si>
    <t>SK Telecom</t>
  </si>
  <si>
    <t>WIRE</t>
  </si>
  <si>
    <t>Encore Wire</t>
  </si>
  <si>
    <t>BKKT</t>
  </si>
  <si>
    <t>Bakkt Holdings</t>
  </si>
  <si>
    <t>HTLD</t>
  </si>
  <si>
    <t>Heartland Express Inc</t>
  </si>
  <si>
    <t>ZENV</t>
  </si>
  <si>
    <t>Zenvia</t>
  </si>
  <si>
    <t>XOS</t>
  </si>
  <si>
    <t>Xos</t>
  </si>
  <si>
    <t>DWAC</t>
  </si>
  <si>
    <t>Digital World Acquisition</t>
  </si>
  <si>
    <t>GOTU</t>
  </si>
  <si>
    <t>Gaotu Techedu</t>
  </si>
  <si>
    <t>KIND</t>
  </si>
  <si>
    <t>Nextdoor Holdings</t>
  </si>
  <si>
    <t>RIVN</t>
  </si>
  <si>
    <t>Rivian</t>
  </si>
  <si>
    <t>DUOL</t>
  </si>
  <si>
    <t>Duolingo</t>
  </si>
  <si>
    <t>ZETA</t>
  </si>
  <si>
    <t>Zeta Global</t>
  </si>
  <si>
    <t>ZIP</t>
  </si>
  <si>
    <t>ZipRecruiter</t>
  </si>
  <si>
    <t>ASLE</t>
  </si>
  <si>
    <t>AerSale</t>
  </si>
  <si>
    <t>CURI</t>
  </si>
  <si>
    <t>CuriosityStream</t>
  </si>
  <si>
    <t>VUZI</t>
  </si>
  <si>
    <t>Vuzix</t>
  </si>
  <si>
    <t>CANO</t>
  </si>
  <si>
    <t>Cano Health</t>
  </si>
  <si>
    <t>CP</t>
  </si>
  <si>
    <t>Canadian Pacific Railway</t>
  </si>
  <si>
    <t>INSM</t>
  </si>
  <si>
    <t>Insmed</t>
  </si>
  <si>
    <t>BIRD</t>
  </si>
  <si>
    <t>Allbirds</t>
  </si>
  <si>
    <t>VIR</t>
  </si>
  <si>
    <t>Vir Biotechnology</t>
  </si>
  <si>
    <t>PRG</t>
  </si>
  <si>
    <t>PROG Holdings</t>
  </si>
  <si>
    <t>VTEX</t>
  </si>
  <si>
    <t>Vtex</t>
  </si>
  <si>
    <t>AOUT</t>
  </si>
  <si>
    <t>American Outdoor Brands</t>
  </si>
  <si>
    <t>SG</t>
  </si>
  <si>
    <t>Sweetgreen</t>
  </si>
  <si>
    <t>DAC</t>
  </si>
  <si>
    <t>Danaos</t>
  </si>
  <si>
    <t>IONQ</t>
  </si>
  <si>
    <t>IonQ</t>
  </si>
  <si>
    <t>DNLI</t>
  </si>
  <si>
    <t>Denali Therapeutics</t>
  </si>
  <si>
    <t>NEOG</t>
  </si>
  <si>
    <t>Neogen</t>
  </si>
  <si>
    <t>CAMT</t>
  </si>
  <si>
    <t>Camtek</t>
  </si>
  <si>
    <t>CLMT</t>
  </si>
  <si>
    <t>Calumet Specialty Product</t>
  </si>
  <si>
    <t>ORGN</t>
  </si>
  <si>
    <t>Origin Materials</t>
  </si>
  <si>
    <t>PTLO</t>
  </si>
  <si>
    <t>Portillo's</t>
  </si>
  <si>
    <t>CMPS</t>
  </si>
  <si>
    <t>COMPASS Pathways</t>
  </si>
  <si>
    <t>DOMA</t>
  </si>
  <si>
    <t>Doma Holdings</t>
  </si>
  <si>
    <t>BOXD</t>
  </si>
  <si>
    <t>Boxed</t>
  </si>
  <si>
    <t>VCEL</t>
  </si>
  <si>
    <t>Vericel</t>
  </si>
  <si>
    <t>NFE</t>
  </si>
  <si>
    <t>New Fortress Energy</t>
  </si>
  <si>
    <t>EBIX</t>
  </si>
  <si>
    <t>Ebix</t>
  </si>
  <si>
    <t>OPY</t>
  </si>
  <si>
    <t>Oppenheimer</t>
  </si>
  <si>
    <t>OTTR</t>
  </si>
  <si>
    <t>Otter Tail</t>
  </si>
  <si>
    <t>ATAI</t>
  </si>
  <si>
    <t>Atai Life Sciences</t>
  </si>
  <si>
    <t>RSKD</t>
  </si>
  <si>
    <t>Riskified</t>
  </si>
  <si>
    <t>WSFS</t>
  </si>
  <si>
    <t>WSFS Financial</t>
  </si>
  <si>
    <t>GRAB</t>
  </si>
  <si>
    <t>Grab Holdings</t>
  </si>
  <si>
    <t>LICY</t>
  </si>
  <si>
    <t>Li-Cycle Holdings</t>
  </si>
  <si>
    <t>SBLK</t>
  </si>
  <si>
    <t>Star Bulk Carriers</t>
  </si>
  <si>
    <t>SQSP</t>
  </si>
  <si>
    <t>Squarespace</t>
  </si>
  <si>
    <t>FREY</t>
  </si>
  <si>
    <t>FREYR Battery</t>
  </si>
  <si>
    <t>LECO</t>
  </si>
  <si>
    <t>Lincoln Electric Holdings</t>
  </si>
  <si>
    <t>SPRO</t>
  </si>
  <si>
    <t>Spero Therapeutics</t>
  </si>
  <si>
    <t>CYXT</t>
  </si>
  <si>
    <t>Cyxtera Technologies</t>
  </si>
  <si>
    <t>CURV</t>
  </si>
  <si>
    <t>Torrid</t>
  </si>
  <si>
    <t>FFIV</t>
  </si>
  <si>
    <t>F5 Networks</t>
  </si>
  <si>
    <t>DOLE</t>
  </si>
  <si>
    <t>Dole Foods</t>
  </si>
  <si>
    <t>HLLY</t>
  </si>
  <si>
    <t>Holley</t>
  </si>
  <si>
    <t>PWP</t>
  </si>
  <si>
    <t>Perella Weinberg Partners</t>
  </si>
  <si>
    <t>XPOF</t>
  </si>
  <si>
    <t>XPO Fitness</t>
  </si>
  <si>
    <t>HI</t>
  </si>
  <si>
    <t>Hillenbrand</t>
  </si>
  <si>
    <t>HRI</t>
  </si>
  <si>
    <t>Herc Holdings</t>
  </si>
  <si>
    <t>PL</t>
  </si>
  <si>
    <t>Planet Labs</t>
  </si>
  <si>
    <t>CTRA</t>
  </si>
  <si>
    <t>Coterra Energy</t>
  </si>
  <si>
    <t>RTLR</t>
  </si>
  <si>
    <t>Rattler Midstream LP</t>
  </si>
  <si>
    <t>WAT</t>
  </si>
  <si>
    <t>Waters Corp</t>
  </si>
  <si>
    <t>LUMN</t>
  </si>
  <si>
    <t>Lumen Technologies</t>
  </si>
  <si>
    <t>SCCO</t>
  </si>
  <si>
    <t>Southern Copper</t>
  </si>
  <si>
    <t>HTZ</t>
  </si>
  <si>
    <t>Hertz Global Holdings</t>
  </si>
  <si>
    <t>ETRN</t>
  </si>
  <si>
    <t>Equitrans Midstream</t>
  </si>
  <si>
    <t>OII</t>
  </si>
  <si>
    <t>Oceaneering International</t>
  </si>
  <si>
    <t>RILY</t>
  </si>
  <si>
    <t>B. Riley Financial</t>
  </si>
  <si>
    <t>DBRG</t>
  </si>
  <si>
    <t>DigitalBridge</t>
  </si>
  <si>
    <t>HAYW</t>
  </si>
  <si>
    <t>Hayward Holdings</t>
  </si>
  <si>
    <t>HIMS</t>
  </si>
  <si>
    <t>Hims &amp; Hers Health</t>
  </si>
  <si>
    <t>HR</t>
  </si>
  <si>
    <t>Healthcare Realty Trust</t>
  </si>
  <si>
    <t>MKTW</t>
  </si>
  <si>
    <t>MarketWise</t>
  </si>
  <si>
    <t>RYAN</t>
  </si>
  <si>
    <t>Ryan Specialty Group</t>
  </si>
  <si>
    <t>SEAT</t>
  </si>
  <si>
    <t>Vivid Seats</t>
  </si>
  <si>
    <t>SOVO</t>
  </si>
  <si>
    <t>Sovos Brands</t>
  </si>
  <si>
    <t>VCSA</t>
  </si>
  <si>
    <t>Vacasa</t>
  </si>
  <si>
    <t>APPF</t>
  </si>
  <si>
    <t>AppFolio</t>
  </si>
  <si>
    <t>EGY</t>
  </si>
  <si>
    <t>Vaalco Energy</t>
  </si>
  <si>
    <t>SF</t>
  </si>
  <si>
    <t>Stifel Financial</t>
  </si>
  <si>
    <t>TFC</t>
  </si>
  <si>
    <t>Truist Financial</t>
  </si>
  <si>
    <t>IOT</t>
  </si>
  <si>
    <t>Samsara</t>
  </si>
  <si>
    <t>BTU</t>
  </si>
  <si>
    <t>Peabody Energy</t>
  </si>
  <si>
    <t>ENVX</t>
  </si>
  <si>
    <t>Enovix</t>
  </si>
  <si>
    <t>ACHR</t>
  </si>
  <si>
    <t>Archer Aviation</t>
  </si>
  <si>
    <t>BHF</t>
  </si>
  <si>
    <t>Brighthouse Financial</t>
  </si>
  <si>
    <t>CEG</t>
  </si>
  <si>
    <t>Constellation Energy</t>
  </si>
  <si>
    <t>DLO</t>
  </si>
  <si>
    <t>dLocal</t>
  </si>
  <si>
    <t>SIGA</t>
  </si>
  <si>
    <t>SIGA Technologies</t>
  </si>
  <si>
    <t>ALTO</t>
  </si>
  <si>
    <t>Alto Ingredients</t>
  </si>
  <si>
    <t>KOS</t>
  </si>
  <si>
    <t>Kosmos Energy</t>
  </si>
  <si>
    <t>LAND</t>
  </si>
  <si>
    <t>Gladstone Land</t>
  </si>
  <si>
    <t>FWONA</t>
  </si>
  <si>
    <t>Formula One Group</t>
  </si>
  <si>
    <t>OWL</t>
  </si>
  <si>
    <t>Blue Owl Capital</t>
  </si>
  <si>
    <t>CPT</t>
  </si>
  <si>
    <t>Camden Property</t>
  </si>
  <si>
    <t>IRT</t>
  </si>
  <si>
    <t>Independence Realty Trust</t>
  </si>
  <si>
    <t>BXC</t>
  </si>
  <si>
    <t>Bluelinx Holdings</t>
  </si>
  <si>
    <t>DOUG</t>
  </si>
  <si>
    <t>Douglas Elliman</t>
  </si>
  <si>
    <t>L</t>
  </si>
  <si>
    <t>Loews Corp</t>
  </si>
  <si>
    <t>TPC</t>
  </si>
  <si>
    <t>Tutor Perini</t>
  </si>
  <si>
    <t>WCN</t>
  </si>
  <si>
    <t>Waste Connections</t>
  </si>
  <si>
    <t>ACMR</t>
  </si>
  <si>
    <t>A.C. Moore Arts &amp; Crafts</t>
  </si>
  <si>
    <t>CISO</t>
  </si>
  <si>
    <t>Cerberus Cyber Sentinel</t>
  </si>
  <si>
    <t>ROIC</t>
  </si>
  <si>
    <t>Retail Opportunity Invest</t>
  </si>
  <si>
    <t>HPK</t>
  </si>
  <si>
    <t>HighPeak Energy</t>
  </si>
  <si>
    <t>SBNY</t>
  </si>
  <si>
    <t>Signature Bank</t>
  </si>
  <si>
    <t>DOC</t>
  </si>
  <si>
    <t>Physicians Realty Trust</t>
  </si>
  <si>
    <t>CLFD</t>
  </si>
  <si>
    <t>Clearfield</t>
  </si>
  <si>
    <t>HWM</t>
  </si>
  <si>
    <t>Howmet Aerospace</t>
  </si>
  <si>
    <t>ALLG</t>
  </si>
  <si>
    <t>Allego</t>
  </si>
  <si>
    <t>CNA</t>
  </si>
  <si>
    <t>CNA Financial</t>
  </si>
  <si>
    <t>BKR</t>
  </si>
  <si>
    <t>Baker Hughes</t>
  </si>
  <si>
    <t>CWAN</t>
  </si>
  <si>
    <t>Clearwater Analytics</t>
  </si>
  <si>
    <t>DH</t>
  </si>
  <si>
    <t>Definitive Healthcare</t>
  </si>
  <si>
    <t>PCTY</t>
  </si>
  <si>
    <t>Paylocity</t>
  </si>
  <si>
    <t>SLDP</t>
  </si>
  <si>
    <t>Solid Power</t>
  </si>
  <si>
    <t>FTI</t>
  </si>
  <si>
    <t>FTI Consulting</t>
  </si>
  <si>
    <t>INFA</t>
  </si>
  <si>
    <t>Informatica</t>
  </si>
  <si>
    <t>ULCC</t>
  </si>
  <si>
    <t>Frontier Group</t>
  </si>
  <si>
    <t>MGY</t>
  </si>
  <si>
    <t>Magnolia Oil &amp; Gas</t>
  </si>
  <si>
    <t>EE</t>
  </si>
  <si>
    <t>Excelerate Energy</t>
  </si>
  <si>
    <t>BKI</t>
  </si>
  <si>
    <t>Black Knight</t>
  </si>
  <si>
    <t>TALO</t>
  </si>
  <si>
    <t>Talos Energy</t>
  </si>
  <si>
    <t>BNTX</t>
  </si>
  <si>
    <t>BioNTech</t>
  </si>
  <si>
    <t>VTNR</t>
  </si>
  <si>
    <t>Vertex Energy</t>
  </si>
  <si>
    <t>PLBY</t>
  </si>
  <si>
    <t>PLBY Group</t>
  </si>
  <si>
    <t>AY</t>
  </si>
  <si>
    <t>Atlantica Sustainable Inf</t>
  </si>
  <si>
    <t>MRTN</t>
  </si>
  <si>
    <t>Marten Transport</t>
  </si>
  <si>
    <t>OLPX</t>
  </si>
  <si>
    <t>Olaplex Holdings</t>
  </si>
  <si>
    <t>RKLB</t>
  </si>
  <si>
    <t>Rocket Lab USA</t>
  </si>
  <si>
    <t>BRDG</t>
  </si>
  <si>
    <t>Bridge Investment Group</t>
  </si>
  <si>
    <t>WDS</t>
  </si>
  <si>
    <t>Woodside Energy Group</t>
  </si>
  <si>
    <t>ALL CALLS (INVERSE)</t>
  </si>
  <si>
    <t>SMALL CAP (INVERSE)</t>
  </si>
  <si>
    <t>MID CAP (INVERSE)</t>
  </si>
  <si>
    <t>SMALL &amp; MID CAP (INVERSE)</t>
  </si>
  <si>
    <t>LARGE CAP (INVERSE)</t>
  </si>
  <si>
    <t>Win %</t>
  </si>
  <si>
    <t>Loss %</t>
  </si>
  <si>
    <t>Average Win</t>
  </si>
  <si>
    <t>Average Loss</t>
  </si>
  <si>
    <t>Win/Loss Ratio</t>
  </si>
  <si>
    <t>Portfolio Return</t>
  </si>
  <si>
    <t>Avg Days in Trade</t>
  </si>
  <si>
    <t>ALL CALLS (CRAMER)</t>
  </si>
  <si>
    <t>SMALL CAP (CRAMER)</t>
  </si>
  <si>
    <t>MID CAP (CRAMER)</t>
  </si>
  <si>
    <t>SMALL &amp; MID CAP (CRAMER)</t>
  </si>
  <si>
    <t>LARGE CAP (CRAMER)</t>
  </si>
  <si>
    <t>INVERSE CRAMER TOP CALLS</t>
  </si>
  <si>
    <t>SPY RETURN FROM 4/18/16 - 6/15/22</t>
  </si>
  <si>
    <t>CRAMER TOP CALLS</t>
  </si>
  <si>
    <t>Ranking</t>
  </si>
  <si>
    <t>Returns</t>
  </si>
  <si>
    <t>Best Strategy?</t>
  </si>
  <si>
    <t>BASIC MATERIALS</t>
  </si>
  <si>
    <t>COMMUNICATION SERVICES</t>
  </si>
  <si>
    <t>CONSUMER CYCLICAL</t>
  </si>
  <si>
    <t>CONSUMER DEFENSIVE</t>
  </si>
  <si>
    <t>ENERGY</t>
  </si>
  <si>
    <t>UTILITIES</t>
  </si>
  <si>
    <t>FINANCIAL</t>
  </si>
  <si>
    <t>HEALTHCARE</t>
  </si>
  <si>
    <t>INDUSTRIALS</t>
  </si>
  <si>
    <t>REAL ESTATE</t>
  </si>
  <si>
    <t>TECH</t>
  </si>
  <si>
    <t>LATIN AMERICA</t>
  </si>
  <si>
    <t>EUROPE</t>
  </si>
  <si>
    <t>CHINA</t>
  </si>
  <si>
    <t>ASIA/PACIFIC</t>
  </si>
  <si>
    <t>US</t>
  </si>
  <si>
    <t>BENCHMARK RETURN FROM 4/18/16 - 6/15/22</t>
  </si>
  <si>
    <t>Benchmark: ILF</t>
  </si>
  <si>
    <t>Benchmark: EZU</t>
  </si>
  <si>
    <t>Benchmark: MCHI</t>
  </si>
  <si>
    <t>Benchmark: IPAC</t>
  </si>
  <si>
    <t>Benchmark: SPY</t>
  </si>
  <si>
    <t>SPY Returns</t>
  </si>
  <si>
    <t>Region</t>
  </si>
  <si>
    <t>Benchmark</t>
  </si>
  <si>
    <t>All Cramer Calls</t>
  </si>
  <si>
    <t>LATAM</t>
  </si>
  <si>
    <t>Small Cap</t>
  </si>
  <si>
    <t>EU</t>
  </si>
  <si>
    <t>Mid Cap</t>
  </si>
  <si>
    <t>Small &amp; Mid Cap</t>
  </si>
  <si>
    <t>Asia</t>
  </si>
  <si>
    <t>Large Cap</t>
  </si>
  <si>
    <t>Industrial</t>
  </si>
  <si>
    <t>Tech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</si>
</sst>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4">
    <numFmt numFmtId="164" formatCode="yyyy\-mm\-dd"/>
    <numFmt numFmtId="165" formatCode="_([$$-409]* #,##0.00_);_([$$-409]* \(#,##0.00\);_([$$-409]* &quot;-&quot;??_);_(@_)"/>
    <numFmt numFmtId="166" formatCode="\$#,##0.00"/>
    <numFmt numFmtId="167" formatCode="0.0000"/>
  </numFmts>
  <fonts count="14">
    <font>
      <sz val="10.0"/>
      <color rgb="FF000000"/>
      <name val="Arial"/>
      <scheme val="minor"/>
    </font>
    <font>
      <sz val="11.0"/>
      <color rgb="FF000000"/>
      <name val="Arial"/>
    </font>
    <font>
      <sz val="10.0"/>
      <color rgb="FF000000"/>
      <name val="Arial"/>
    </font>
    <font>
      <sz val="11.0"/>
      <color rgb="FF000000"/>
      <name val="Calibri"/>
    </font>
    <font>
      <sz val="9.0"/>
      <color rgb="FF000000"/>
      <name val="Arial"/>
    </font>
    <font>
      <b/>
      <sz val="11.0"/>
      <color rgb="FF000000"/>
      <name val="Arial"/>
    </font>
    <font/>
    <font>
      <b/>
      <sz val="12.0"/>
      <color rgb="FF000000"/>
      <name val="Arial"/>
    </font>
    <font>
      <sz val="12.0"/>
      <color rgb="FF000000"/>
      <name val="Arial"/>
    </font>
    <font>
      <sz val="16.0"/>
      <color rgb="FF000000"/>
      <name val="Arial"/>
    </font>
    <font>
      <sz val="14.0"/>
      <color rgb="FF000000"/>
      <name val="Arial"/>
    </font>
    <font>
      <color theme="1"/>
      <name val="Arial"/>
      <scheme val="minor"/>
    </font>
    <font>
      <b/>
      <sz val="12.0"/>
      <color theme="1"/>
      <name val="Arial"/>
      <scheme val="minor"/>
    </font>
    <font>
      <sz val="12.0"/>
      <color theme="1"/>
      <name val="Arial"/>
      <scheme val="minor"/>
    </font>
  </fonts>
  <fills count="12">
    <fill>
      <patternFill patternType="none"/>
    </fill>
    <fill>
      <patternFill patternType="lightGray"/>
    </fill>
    <fill>
      <patternFill patternType="solid">
        <fgColor rgb="FFFFFF00"/>
        <bgColor rgb="FFFFFF00"/>
      </patternFill>
    </fill>
    <fill>
      <patternFill patternType="solid">
        <fgColor rgb="FFFFFFFF"/>
        <bgColor rgb="FFFFFFFF"/>
      </patternFill>
    </fill>
    <fill>
      <patternFill patternType="solid">
        <fgColor rgb="FF93C47D"/>
        <bgColor rgb="FF93C47D"/>
      </patternFill>
    </fill>
    <fill>
      <patternFill patternType="solid">
        <fgColor rgb="FFDD7E6B"/>
        <bgColor rgb="FFDD7E6B"/>
      </patternFill>
    </fill>
    <fill>
      <patternFill patternType="solid">
        <fgColor rgb="FFF4B083"/>
        <bgColor rgb="FFF4B083"/>
      </patternFill>
    </fill>
    <fill>
      <patternFill patternType="solid">
        <fgColor rgb="FF0C0C0C"/>
        <bgColor rgb="FF0C0C0C"/>
      </patternFill>
    </fill>
    <fill>
      <patternFill patternType="solid">
        <fgColor rgb="FF8EAADB"/>
        <bgColor rgb="FF8EAADB"/>
      </patternFill>
    </fill>
    <fill>
      <patternFill patternType="solid">
        <fgColor theme="7"/>
        <bgColor theme="7"/>
      </patternFill>
    </fill>
    <fill>
      <patternFill patternType="solid">
        <fgColor rgb="FF000000"/>
        <bgColor rgb="FF000000"/>
      </patternFill>
    </fill>
    <fill>
      <patternFill patternType="solid">
        <fgColor theme="1"/>
        <bgColor theme="1"/>
      </patternFill>
    </fill>
  </fills>
  <borders count="20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CCCCCC"/>
      </bottom>
    </border>
    <border>
      <left/>
      <right/>
      <top/>
      <bottom/>
    </border>
    <border>
      <left style="thin">
        <color rgb="FF000000"/>
      </left>
      <right style="thin">
        <color rgb="FF000000"/>
      </right>
      <top style="thin">
        <color rgb="FFCCCCCC"/>
      </top>
      <bottom style="thin">
        <color rgb="FFCCCCCC"/>
      </bottom>
    </border>
    <border>
      <top style="thin">
        <color rgb="FF000000"/>
      </top>
    </border>
    <border>
      <left style="thin">
        <color rgb="FF000000"/>
      </left>
      <right style="thin">
        <color rgb="FF000000"/>
      </right>
      <top style="thin">
        <color rgb="FFCCCCCC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/>
      <right/>
      <top/>
    </border>
    <border>
      <top style="thin">
        <color rgb="FF000000"/>
      </top>
      <bottom style="thin">
        <color rgb="FF000000"/>
      </bottom>
    </border>
    <border>
      <left/>
      <top/>
      <bottom/>
    </border>
    <border>
      <top/>
      <bottom/>
    </border>
    <border>
      <right style="thin">
        <color rgb="FF000000"/>
      </right>
      <top/>
      <bottom/>
    </border>
    <border>
      <left style="thin">
        <color rgb="FF000000"/>
      </left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bottom style="thin">
        <color rgb="FF000000"/>
      </bottom>
    </border>
  </borders>
  <cellStyleXfs count="1">
    <xf borderId="0" fillId="0" fontId="0" numFmtId="0" applyAlignment="1" applyFont="1"/>
  </cellStyleXfs>
  <cellXfs count="86">
    <xf borderId="0" fillId="0" fontId="0" numFmtId="0" xfId="0" applyAlignment="1" applyFont="1">
      <alignment readingOrder="0" shrinkToFit="0" vertical="bottom" wrapText="0"/>
    </xf>
    <xf borderId="1" fillId="2" fontId="1" numFmtId="164" xfId="0" applyAlignment="1" applyBorder="1" applyFill="1" applyFont="1" applyNumberFormat="1">
      <alignment horizontal="center"/>
    </xf>
    <xf borderId="1" fillId="2" fontId="1" numFmtId="0" xfId="0" applyAlignment="1" applyBorder="1" applyFont="1">
      <alignment horizontal="center"/>
    </xf>
    <xf borderId="2" fillId="2" fontId="1" numFmtId="165" xfId="0" applyAlignment="1" applyBorder="1" applyFont="1" applyNumberFormat="1">
      <alignment horizontal="center" readingOrder="1" vertical="center"/>
    </xf>
    <xf borderId="3" fillId="2" fontId="1" numFmtId="165" xfId="0" applyAlignment="1" applyBorder="1" applyFont="1" applyNumberFormat="1">
      <alignment horizontal="center" readingOrder="1" vertical="center"/>
    </xf>
    <xf borderId="1" fillId="2" fontId="1" numFmtId="166" xfId="0" applyAlignment="1" applyBorder="1" applyFont="1" applyNumberFormat="1">
      <alignment horizontal="center"/>
    </xf>
    <xf borderId="4" fillId="2" fontId="1" numFmtId="0" xfId="0" applyAlignment="1" applyBorder="1" applyFont="1">
      <alignment horizontal="center"/>
    </xf>
    <xf borderId="0" fillId="0" fontId="2" numFmtId="164" xfId="0" applyAlignment="1" applyFont="1" applyNumberFormat="1">
      <alignment horizontal="center"/>
    </xf>
    <xf borderId="0" fillId="0" fontId="1" numFmtId="0" xfId="0" applyAlignment="1" applyFont="1">
      <alignment horizontal="center"/>
    </xf>
    <xf borderId="0" fillId="0" fontId="3" numFmtId="165" xfId="0" applyAlignment="1" applyFont="1" applyNumberFormat="1">
      <alignment readingOrder="0" shrinkToFit="0" vertical="bottom" wrapText="0"/>
    </xf>
    <xf borderId="0" fillId="0" fontId="3" numFmtId="165" xfId="0" applyAlignment="1" applyFont="1" applyNumberFormat="1">
      <alignment shrinkToFit="0" vertical="bottom" wrapText="0"/>
    </xf>
    <xf borderId="5" fillId="0" fontId="2" numFmtId="165" xfId="0" applyAlignment="1" applyBorder="1" applyFont="1" applyNumberFormat="1">
      <alignment horizontal="left" readingOrder="1"/>
    </xf>
    <xf borderId="0" fillId="0" fontId="2" numFmtId="166" xfId="0" applyAlignment="1" applyFont="1" applyNumberFormat="1">
      <alignment horizontal="center"/>
    </xf>
    <xf borderId="6" fillId="0" fontId="2" numFmtId="164" xfId="0" applyAlignment="1" applyBorder="1" applyFont="1" applyNumberFormat="1">
      <alignment horizontal="center"/>
    </xf>
    <xf borderId="0" fillId="0" fontId="1" numFmtId="166" xfId="0" applyAlignment="1" applyFont="1" applyNumberFormat="1">
      <alignment horizontal="center"/>
    </xf>
    <xf borderId="4" fillId="3" fontId="4" numFmtId="10" xfId="0" applyBorder="1" applyFill="1" applyFont="1" applyNumberFormat="1"/>
    <xf borderId="0" fillId="0" fontId="1" numFmtId="164" xfId="0" applyAlignment="1" applyFont="1" applyNumberFormat="1">
      <alignment horizontal="center"/>
    </xf>
    <xf borderId="4" fillId="4" fontId="1" numFmtId="0" xfId="0" applyAlignment="1" applyBorder="1" applyFill="1" applyFont="1">
      <alignment horizontal="center"/>
    </xf>
    <xf borderId="4" fillId="5" fontId="1" numFmtId="0" xfId="0" applyAlignment="1" applyBorder="1" applyFill="1" applyFont="1">
      <alignment horizontal="center"/>
    </xf>
    <xf borderId="0" fillId="0" fontId="1" numFmtId="49" xfId="0" applyFont="1" applyNumberFormat="1"/>
    <xf borderId="0" fillId="0" fontId="1" numFmtId="49" xfId="0" applyAlignment="1" applyFont="1" applyNumberFormat="1">
      <alignment horizontal="center"/>
    </xf>
    <xf borderId="7" fillId="0" fontId="2" numFmtId="165" xfId="0" applyAlignment="1" applyBorder="1" applyFont="1" applyNumberFormat="1">
      <alignment horizontal="left" readingOrder="1"/>
    </xf>
    <xf borderId="8" fillId="6" fontId="5" numFmtId="0" xfId="0" applyAlignment="1" applyBorder="1" applyFill="1" applyFont="1">
      <alignment horizontal="center"/>
    </xf>
    <xf borderId="9" fillId="0" fontId="6" numFmtId="0" xfId="0" applyBorder="1" applyFont="1"/>
    <xf borderId="1" fillId="7" fontId="1" numFmtId="0" xfId="0" applyBorder="1" applyFill="1" applyFont="1"/>
    <xf borderId="8" fillId="6" fontId="5" numFmtId="0" xfId="0" applyAlignment="1" applyBorder="1" applyFont="1">
      <alignment horizontal="center" readingOrder="0"/>
    </xf>
    <xf borderId="1" fillId="7" fontId="2" numFmtId="0" xfId="0" applyBorder="1" applyFont="1"/>
    <xf borderId="1" fillId="6" fontId="1" numFmtId="0" xfId="0" applyBorder="1" applyFont="1"/>
    <xf borderId="1" fillId="6" fontId="1" numFmtId="10" xfId="0" applyBorder="1" applyFont="1" applyNumberFormat="1"/>
    <xf borderId="1" fillId="7" fontId="1" numFmtId="10" xfId="0" applyBorder="1" applyFont="1" applyNumberFormat="1"/>
    <xf borderId="1" fillId="6" fontId="1" numFmtId="10" xfId="0" applyAlignment="1" applyBorder="1" applyFont="1" applyNumberFormat="1">
      <alignment horizontal="right"/>
    </xf>
    <xf borderId="1" fillId="6" fontId="2" numFmtId="0" xfId="0" applyBorder="1" applyFont="1"/>
    <xf borderId="1" fillId="6" fontId="1" numFmtId="167" xfId="0" applyBorder="1" applyFont="1" applyNumberFormat="1"/>
    <xf borderId="1" fillId="6" fontId="1" numFmtId="1" xfId="0" applyBorder="1" applyFont="1" applyNumberFormat="1"/>
    <xf borderId="4" fillId="7" fontId="2" numFmtId="0" xfId="0" applyBorder="1" applyFont="1"/>
    <xf borderId="10" fillId="7" fontId="2" numFmtId="0" xfId="0" applyBorder="1" applyFont="1"/>
    <xf borderId="8" fillId="8" fontId="5" numFmtId="0" xfId="0" applyAlignment="1" applyBorder="1" applyFill="1" applyFont="1">
      <alignment horizontal="center"/>
    </xf>
    <xf borderId="8" fillId="8" fontId="5" numFmtId="0" xfId="0" applyAlignment="1" applyBorder="1" applyFont="1">
      <alignment horizontal="center" readingOrder="0"/>
    </xf>
    <xf borderId="1" fillId="8" fontId="1" numFmtId="0" xfId="0" applyBorder="1" applyFont="1"/>
    <xf borderId="1" fillId="8" fontId="1" numFmtId="10" xfId="0" applyBorder="1" applyFont="1" applyNumberFormat="1"/>
    <xf borderId="1" fillId="8" fontId="2" numFmtId="0" xfId="0" applyBorder="1" applyFont="1"/>
    <xf borderId="1" fillId="8" fontId="1" numFmtId="167" xfId="0" applyBorder="1" applyFont="1" applyNumberFormat="1"/>
    <xf borderId="1" fillId="8" fontId="1" numFmtId="1" xfId="0" applyBorder="1" applyFont="1" applyNumberFormat="1"/>
    <xf borderId="0" fillId="0" fontId="2" numFmtId="0" xfId="0" applyFont="1"/>
    <xf borderId="8" fillId="0" fontId="2" numFmtId="0" xfId="0" applyAlignment="1" applyBorder="1" applyFont="1">
      <alignment horizontal="center"/>
    </xf>
    <xf borderId="11" fillId="0" fontId="6" numFmtId="0" xfId="0" applyBorder="1" applyFont="1"/>
    <xf borderId="12" fillId="2" fontId="7" numFmtId="0" xfId="0" applyAlignment="1" applyBorder="1" applyFont="1">
      <alignment horizontal="center"/>
    </xf>
    <xf borderId="13" fillId="0" fontId="6" numFmtId="0" xfId="0" applyBorder="1" applyFont="1"/>
    <xf borderId="14" fillId="0" fontId="6" numFmtId="0" xfId="0" applyBorder="1" applyFont="1"/>
    <xf borderId="1" fillId="0" fontId="2" numFmtId="0" xfId="0" applyBorder="1" applyFont="1"/>
    <xf borderId="12" fillId="2" fontId="8" numFmtId="10" xfId="0" applyAlignment="1" applyBorder="1" applyFont="1" applyNumberFormat="1">
      <alignment horizontal="center" readingOrder="0"/>
    </xf>
    <xf borderId="1" fillId="0" fontId="2" numFmtId="0" xfId="0" applyAlignment="1" applyBorder="1" applyFont="1">
      <alignment horizontal="center"/>
    </xf>
    <xf borderId="1" fillId="0" fontId="2" numFmtId="10" xfId="0" applyBorder="1" applyFont="1" applyNumberFormat="1"/>
    <xf borderId="1" fillId="0" fontId="2" numFmtId="10" xfId="0" applyAlignment="1" applyBorder="1" applyFont="1" applyNumberFormat="1">
      <alignment horizontal="center"/>
    </xf>
    <xf borderId="15" fillId="9" fontId="9" numFmtId="0" xfId="0" applyAlignment="1" applyBorder="1" applyFill="1" applyFont="1">
      <alignment horizontal="center" shrinkToFit="0" wrapText="1"/>
    </xf>
    <xf borderId="16" fillId="0" fontId="6" numFmtId="0" xfId="0" applyBorder="1" applyFont="1"/>
    <xf borderId="15" fillId="9" fontId="10" numFmtId="10" xfId="0" applyAlignment="1" applyBorder="1" applyFont="1" applyNumberFormat="1">
      <alignment horizontal="center" shrinkToFit="0" wrapText="1"/>
    </xf>
    <xf borderId="17" fillId="0" fontId="6" numFmtId="0" xfId="0" applyBorder="1" applyFont="1"/>
    <xf borderId="18" fillId="0" fontId="6" numFmtId="0" xfId="0" applyBorder="1" applyFont="1"/>
    <xf borderId="0" fillId="10" fontId="11" numFmtId="0" xfId="0" applyFill="1" applyFont="1"/>
    <xf borderId="0" fillId="7" fontId="11" numFmtId="0" xfId="0" applyFont="1"/>
    <xf borderId="0" fillId="0" fontId="2" numFmtId="0" xfId="0" applyAlignment="1" applyFont="1">
      <alignment horizontal="center"/>
    </xf>
    <xf borderId="13" fillId="2" fontId="7" numFmtId="0" xfId="0" applyAlignment="1" applyBorder="1" applyFont="1">
      <alignment horizontal="center"/>
    </xf>
    <xf borderId="13" fillId="2" fontId="8" numFmtId="10" xfId="0" applyAlignment="1" applyBorder="1" applyFont="1" applyNumberFormat="1">
      <alignment horizontal="center" readingOrder="0"/>
    </xf>
    <xf borderId="0" fillId="0" fontId="2" numFmtId="10" xfId="0" applyFont="1" applyNumberFormat="1"/>
    <xf borderId="0" fillId="0" fontId="2" numFmtId="10" xfId="0" applyAlignment="1" applyFont="1" applyNumberFormat="1">
      <alignment horizontal="center"/>
    </xf>
    <xf borderId="15" fillId="9" fontId="10" numFmtId="0" xfId="0" applyAlignment="1" applyBorder="1" applyFont="1">
      <alignment horizontal="center" readingOrder="0" shrinkToFit="0" wrapText="1"/>
    </xf>
    <xf borderId="1" fillId="11" fontId="1" numFmtId="0" xfId="0" applyBorder="1" applyFill="1" applyFont="1"/>
    <xf borderId="1" fillId="11" fontId="1" numFmtId="10" xfId="0" applyBorder="1" applyFont="1" applyNumberFormat="1"/>
    <xf borderId="1" fillId="8" fontId="1" numFmtId="10" xfId="0" applyAlignment="1" applyBorder="1" applyFont="1" applyNumberFormat="1">
      <alignment readingOrder="0"/>
    </xf>
    <xf borderId="1" fillId="8" fontId="1" numFmtId="1" xfId="0" applyAlignment="1" applyBorder="1" applyFont="1" applyNumberFormat="1">
      <alignment readingOrder="0"/>
    </xf>
    <xf borderId="4" fillId="11" fontId="2" numFmtId="0" xfId="0" applyBorder="1" applyFont="1"/>
    <xf borderId="1" fillId="10" fontId="1" numFmtId="0" xfId="0" applyBorder="1" applyFont="1"/>
    <xf borderId="8" fillId="8" fontId="1" numFmtId="0" xfId="0" applyAlignment="1" applyBorder="1" applyFont="1">
      <alignment horizontal="center" readingOrder="0"/>
    </xf>
    <xf borderId="1" fillId="10" fontId="1" numFmtId="10" xfId="0" applyAlignment="1" applyBorder="1" applyFont="1" applyNumberFormat="1">
      <alignment horizontal="center"/>
    </xf>
    <xf borderId="8" fillId="8" fontId="1" numFmtId="10" xfId="0" applyAlignment="1" applyBorder="1" applyFont="1" applyNumberFormat="1">
      <alignment horizontal="center" readingOrder="0"/>
    </xf>
    <xf borderId="1" fillId="10" fontId="1" numFmtId="10" xfId="0" applyBorder="1" applyFont="1" applyNumberFormat="1"/>
    <xf borderId="1" fillId="10" fontId="1" numFmtId="167" xfId="0" applyBorder="1" applyFont="1" applyNumberFormat="1"/>
    <xf borderId="1" fillId="10" fontId="1" numFmtId="1" xfId="0" applyBorder="1" applyFont="1" applyNumberFormat="1"/>
    <xf borderId="0" fillId="2" fontId="12" numFmtId="0" xfId="0" applyAlignment="1" applyFont="1">
      <alignment horizontal="center"/>
    </xf>
    <xf borderId="0" fillId="2" fontId="13" numFmtId="10" xfId="0" applyAlignment="1" applyFont="1" applyNumberFormat="1">
      <alignment horizontal="center" readingOrder="0"/>
    </xf>
    <xf borderId="6" fillId="0" fontId="6" numFmtId="0" xfId="0" applyBorder="1" applyFont="1"/>
    <xf borderId="19" fillId="0" fontId="6" numFmtId="0" xfId="0" applyBorder="1" applyFont="1"/>
    <xf borderId="0" fillId="0" fontId="11" numFmtId="0" xfId="0" applyAlignment="1" applyFont="1">
      <alignment readingOrder="0"/>
    </xf>
    <xf borderId="0" fillId="0" fontId="11" numFmtId="10" xfId="0" applyAlignment="1" applyFont="1" applyNumberFormat="1">
      <alignment readingOrder="0"/>
    </xf>
    <xf borderId="0" fillId="0" fontId="11" numFmtId="10" xfId="0" applyFont="1" applyNumberFormat="1"/>
  </cellXfs>
  <cellStyles count="1">
    <cellStyle xfId="0" name="Normal" builtinId="0"/>
  </cellStyles>
  <dxfs count="2">
    <dxf>
      <font/>
      <fill>
        <patternFill patternType="solid">
          <fgColor rgb="FF93C47D"/>
          <bgColor rgb="FF93C47D"/>
        </patternFill>
      </fill>
      <border/>
    </dxf>
    <dxf>
      <font/>
      <fill>
        <patternFill patternType="solid">
          <fgColor rgb="FFDD7E6B"/>
          <bgColor rgb="FFDD7E6B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customschemas.google.com/relationships/workbookmetadata" Target="metadata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Returns By Market Cap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Visualizations!$A$1:$A$6</c:f>
            </c:strRef>
          </c:cat>
          <c:val>
            <c:numRef>
              <c:f>Visualizations!$B$1:$B$6</c:f>
              <c:numCache/>
            </c:numRef>
          </c:val>
        </c:ser>
        <c:axId val="404175630"/>
        <c:axId val="153862511"/>
      </c:barChart>
      <c:catAx>
        <c:axId val="40417563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53862511"/>
      </c:catAx>
      <c:valAx>
        <c:axId val="15386251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404175630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Returns By Sector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Visualizations!$A$21:$A$32</c:f>
            </c:strRef>
          </c:cat>
          <c:val>
            <c:numRef>
              <c:f>Visualizations!$B$21:$B$32</c:f>
              <c:numCache/>
            </c:numRef>
          </c:val>
        </c:ser>
        <c:axId val="1737864848"/>
        <c:axId val="539211360"/>
      </c:barChart>
      <c:catAx>
        <c:axId val="17378648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539211360"/>
      </c:catAx>
      <c:valAx>
        <c:axId val="53921136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737864848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Returns by Region vs Benchmark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Visualizations!$J$1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Visualizations!$I$2:$I$6</c:f>
            </c:strRef>
          </c:cat>
          <c:val>
            <c:numRef>
              <c:f>Visualizations!$J$2:$J$6</c:f>
              <c:numCache/>
            </c:numRef>
          </c:val>
        </c:ser>
        <c:ser>
          <c:idx val="1"/>
          <c:order val="1"/>
          <c:tx>
            <c:strRef>
              <c:f>Visualizations!$K$1</c:f>
            </c:strRef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cat>
            <c:strRef>
              <c:f>Visualizations!$I$2:$I$6</c:f>
            </c:strRef>
          </c:cat>
          <c:val>
            <c:numRef>
              <c:f>Visualizations!$K$2:$K$6</c:f>
              <c:numCache/>
            </c:numRef>
          </c:val>
        </c:ser>
        <c:axId val="2125809614"/>
        <c:axId val="1717587497"/>
      </c:barChart>
      <c:catAx>
        <c:axId val="212580961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Region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717587497"/>
      </c:catAx>
      <c:valAx>
        <c:axId val="171758749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125809614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Distribution of Picks by Market Cap</a:t>
            </a:r>
          </a:p>
        </c:rich>
      </c:tx>
      <c:overlay val="0"/>
    </c:title>
    <c:view3D>
      <c:rotX val="50"/>
      <c:perspective val="0"/>
    </c:view3D>
    <c:plotArea>
      <c:layout/>
      <c:pie3DChart>
        <c:varyColors val="1"/>
        <c:ser>
          <c:idx val="0"/>
          <c:order val="0"/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Visualizations!$H$22:$H$24</c:f>
            </c:strRef>
          </c:cat>
          <c:val>
            <c:numRef>
              <c:f>Visualizations!$I$22:$I$24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</c:pie3D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Distribution of Picks by Sector</a:t>
            </a:r>
          </a:p>
        </c:rich>
      </c:tx>
      <c:overlay val="0"/>
    </c:title>
    <c:view3D>
      <c:rotX val="50"/>
      <c:perspective val="0"/>
    </c:view3D>
    <c:plotArea>
      <c:layout/>
      <c:pie3DChart>
        <c:varyColors val="1"/>
        <c:ser>
          <c:idx val="0"/>
          <c:order val="0"/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Pt>
            <c:idx val="6"/>
            <c:spPr>
              <a:solidFill>
                <a:srgbClr val="7BAAF7"/>
              </a:solidFill>
            </c:spPr>
          </c:dPt>
          <c:dPt>
            <c:idx val="7"/>
            <c:spPr>
              <a:solidFill>
                <a:srgbClr val="F07B72"/>
              </a:solidFill>
            </c:spPr>
          </c:dPt>
          <c:dPt>
            <c:idx val="8"/>
            <c:spPr>
              <a:solidFill>
                <a:srgbClr val="FCD04F"/>
              </a:solidFill>
            </c:spPr>
          </c:dPt>
          <c:dPt>
            <c:idx val="9"/>
            <c:spPr>
              <a:solidFill>
                <a:srgbClr val="71C287"/>
              </a:solidFill>
            </c:spPr>
          </c:dPt>
          <c:dPt>
            <c:idx val="10"/>
            <c:spPr>
              <a:solidFill>
                <a:srgbClr val="FF994D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Visualizations!$N$3:$N$13</c:f>
            </c:strRef>
          </c:cat>
          <c:val>
            <c:numRef>
              <c:f>Visualizations!$O$3:$O$13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</c:pie3D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Distribution of Picks by Region</a:t>
            </a:r>
          </a:p>
        </c:rich>
      </c:tx>
      <c:overlay val="0"/>
    </c:title>
    <c:view3D>
      <c:rotX val="50"/>
      <c:perspective val="0"/>
    </c:view3D>
    <c:plotArea>
      <c:layout/>
      <c:pie3DChart>
        <c:varyColors val="1"/>
        <c:ser>
          <c:idx val="0"/>
          <c:order val="0"/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Visualizations!$N$22:$N$26</c:f>
            </c:strRef>
          </c:cat>
          <c:val>
            <c:numRef>
              <c:f>Visualizations!$O$22:$O$26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</c:pie3D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drawings/_rels/drawing9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Relationship Id="rId4" Type="http://schemas.openxmlformats.org/officeDocument/2006/relationships/chart" Target="../charts/chart4.xml"/><Relationship Id="rId5" Type="http://schemas.openxmlformats.org/officeDocument/2006/relationships/chart" Target="../charts/chart5.xml"/><Relationship Id="rId6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0</xdr:row>
      <xdr:rowOff>0</xdr:rowOff>
    </xdr:from>
    <xdr:ext cx="5753100" cy="3600450"/>
    <xdr:graphicFrame>
      <xdr:nvGraphicFramePr>
        <xdr:cNvPr id="1037379092" name="Chart 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0</xdr:col>
      <xdr:colOff>0</xdr:colOff>
      <xdr:row>18</xdr:row>
      <xdr:rowOff>171450</xdr:rowOff>
    </xdr:from>
    <xdr:ext cx="5753100" cy="3600450"/>
    <xdr:graphicFrame>
      <xdr:nvGraphicFramePr>
        <xdr:cNvPr id="806172886" name="Chart 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5</xdr:col>
      <xdr:colOff>942975</xdr:colOff>
      <xdr:row>0</xdr:row>
      <xdr:rowOff>0</xdr:rowOff>
    </xdr:from>
    <xdr:ext cx="5753100" cy="3600450"/>
    <xdr:graphicFrame>
      <xdr:nvGraphicFramePr>
        <xdr:cNvPr id="837368401" name="Chart 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  <xdr:oneCellAnchor>
    <xdr:from>
      <xdr:col>6</xdr:col>
      <xdr:colOff>0</xdr:colOff>
      <xdr:row>18</xdr:row>
      <xdr:rowOff>171450</xdr:rowOff>
    </xdr:from>
    <xdr:ext cx="5753100" cy="3600450"/>
    <xdr:graphicFrame>
      <xdr:nvGraphicFramePr>
        <xdr:cNvPr id="638577444" name="Chart 4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4"/>
        </a:graphicData>
      </a:graphic>
    </xdr:graphicFrame>
    <xdr:clientData fLocksWithSheet="0"/>
  </xdr:oneCellAnchor>
  <xdr:oneCellAnchor>
    <xdr:from>
      <xdr:col>11</xdr:col>
      <xdr:colOff>942975</xdr:colOff>
      <xdr:row>0</xdr:row>
      <xdr:rowOff>9525</xdr:rowOff>
    </xdr:from>
    <xdr:ext cx="5753100" cy="3600450"/>
    <xdr:graphicFrame>
      <xdr:nvGraphicFramePr>
        <xdr:cNvPr id="1996823259" name="Chart 5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5"/>
        </a:graphicData>
      </a:graphic>
    </xdr:graphicFrame>
    <xdr:clientData fLocksWithSheet="0"/>
  </xdr:oneCellAnchor>
  <xdr:oneCellAnchor>
    <xdr:from>
      <xdr:col>12</xdr:col>
      <xdr:colOff>0</xdr:colOff>
      <xdr:row>19</xdr:row>
      <xdr:rowOff>19050</xdr:rowOff>
    </xdr:from>
    <xdr:ext cx="5734050" cy="3562350"/>
    <xdr:graphicFrame>
      <xdr:nvGraphicFramePr>
        <xdr:cNvPr id="552841998" name="Chart 6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6"/>
        </a:graphicData>
      </a:graphic>
    </xdr:graphicFrame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3.63"/>
    <col customWidth="1" min="2" max="2" width="9.25"/>
    <col customWidth="1" min="3" max="3" width="28.88"/>
    <col customWidth="1" min="4" max="6" width="23.63"/>
    <col customWidth="1" min="7" max="15" width="28.88"/>
    <col customWidth="1" min="16" max="16" width="16.75"/>
    <col customWidth="1" min="17" max="32" width="28.88"/>
  </cols>
  <sheetData>
    <row r="1" ht="12.75" customHeight="1">
      <c r="A1" s="1" t="s">
        <v>0</v>
      </c>
      <c r="B1" s="2" t="s">
        <v>1</v>
      </c>
      <c r="C1" s="2" t="s">
        <v>2</v>
      </c>
      <c r="D1" s="3" t="s">
        <v>3</v>
      </c>
      <c r="E1" s="3" t="s">
        <v>4</v>
      </c>
      <c r="F1" s="4" t="s">
        <v>5</v>
      </c>
      <c r="G1" s="2" t="s">
        <v>6</v>
      </c>
      <c r="H1" s="2" t="s">
        <v>7</v>
      </c>
      <c r="I1" s="5" t="s">
        <v>8</v>
      </c>
      <c r="J1" s="5" t="s">
        <v>9</v>
      </c>
      <c r="K1" s="1" t="s">
        <v>10</v>
      </c>
      <c r="L1" s="5" t="s">
        <v>11</v>
      </c>
      <c r="M1" s="5" t="s">
        <v>12</v>
      </c>
      <c r="N1" s="2" t="s">
        <v>13</v>
      </c>
      <c r="O1" s="6" t="s">
        <v>14</v>
      </c>
      <c r="P1" s="6" t="s">
        <v>15</v>
      </c>
    </row>
    <row r="2" ht="12.75" customHeight="1">
      <c r="A2" s="7">
        <v>42478.0</v>
      </c>
      <c r="B2" s="8" t="s">
        <v>16</v>
      </c>
      <c r="C2" s="8" t="s">
        <v>17</v>
      </c>
      <c r="D2" s="9" t="s">
        <v>18</v>
      </c>
      <c r="E2" s="10" t="s">
        <v>19</v>
      </c>
      <c r="F2" s="11">
        <v>1.41375537264E11</v>
      </c>
      <c r="G2" s="8" t="s">
        <v>20</v>
      </c>
      <c r="H2" s="8" t="str">
        <f t="shared" ref="H2:H5753" si="1">IF(G2="BUY", "SELL", IF(G2="SELL", "BUY", ""))</f>
        <v>SELL</v>
      </c>
      <c r="I2" s="12">
        <v>65.110374</v>
      </c>
      <c r="J2" s="12">
        <v>1000.0</v>
      </c>
      <c r="K2" s="13">
        <v>42705.0</v>
      </c>
      <c r="L2" s="14">
        <v>81.320717</v>
      </c>
      <c r="M2" s="14">
        <f t="shared" ref="M2:M5753" si="2">(J2/I2)*L2</f>
        <v>1248.967131</v>
      </c>
      <c r="N2" s="15">
        <f t="shared" ref="N2:N5753" si="3">IF(H2="BUY",(M2-J2)/J2, IF(H2="SELL", (J2-M2)/J2, "Invalid"))</f>
        <v>-0.2489671308</v>
      </c>
      <c r="O2" s="15">
        <f t="shared" ref="O2:O5753" si="4">IF(G2="BUY",(M2-J2)/J2,IF(G2="SELL",(J2-M2)/J2,""))</f>
        <v>0.2489671308</v>
      </c>
      <c r="P2" s="8">
        <f t="shared" ref="P2:P5753" si="5">DATEDIF(A2, K2, "d")</f>
        <v>227</v>
      </c>
    </row>
    <row r="3" ht="12.75" customHeight="1">
      <c r="A3" s="7">
        <v>42478.0</v>
      </c>
      <c r="B3" s="8" t="s">
        <v>21</v>
      </c>
      <c r="C3" s="8" t="s">
        <v>22</v>
      </c>
      <c r="D3" s="9" t="s">
        <v>23</v>
      </c>
      <c r="E3" s="10" t="s">
        <v>19</v>
      </c>
      <c r="F3" s="11">
        <v>6.16683408E9</v>
      </c>
      <c r="G3" s="8" t="s">
        <v>24</v>
      </c>
      <c r="H3" s="8" t="str">
        <f t="shared" si="1"/>
        <v>BUY</v>
      </c>
      <c r="I3" s="12">
        <v>17.799999</v>
      </c>
      <c r="J3" s="12">
        <v>1000.0</v>
      </c>
      <c r="K3" s="16">
        <v>42712.0</v>
      </c>
      <c r="L3" s="14">
        <v>24.870001</v>
      </c>
      <c r="M3" s="14">
        <f t="shared" si="2"/>
        <v>1397.191146</v>
      </c>
      <c r="N3" s="15">
        <f t="shared" si="3"/>
        <v>0.3971911459</v>
      </c>
      <c r="O3" s="15">
        <f t="shared" si="4"/>
        <v>-0.3971911459</v>
      </c>
      <c r="P3" s="8">
        <f t="shared" si="5"/>
        <v>234</v>
      </c>
    </row>
    <row r="4" ht="12.75" customHeight="1">
      <c r="A4" s="7">
        <v>42478.0</v>
      </c>
      <c r="B4" s="8" t="s">
        <v>25</v>
      </c>
      <c r="C4" s="8" t="s">
        <v>26</v>
      </c>
      <c r="D4" s="9" t="s">
        <v>27</v>
      </c>
      <c r="E4" s="10" t="s">
        <v>19</v>
      </c>
      <c r="F4" s="11">
        <v>1.41927941153E11</v>
      </c>
      <c r="G4" s="8" t="s">
        <v>20</v>
      </c>
      <c r="H4" s="8" t="str">
        <f t="shared" si="1"/>
        <v>SELL</v>
      </c>
      <c r="I4" s="12">
        <v>35.85</v>
      </c>
      <c r="J4" s="12">
        <v>1000.0</v>
      </c>
      <c r="K4" s="16">
        <v>43158.0</v>
      </c>
      <c r="L4" s="14">
        <v>46.53</v>
      </c>
      <c r="M4" s="14">
        <f t="shared" si="2"/>
        <v>1297.90795</v>
      </c>
      <c r="N4" s="15">
        <f t="shared" si="3"/>
        <v>-0.2979079498</v>
      </c>
      <c r="O4" s="15">
        <f t="shared" si="4"/>
        <v>0.2979079498</v>
      </c>
      <c r="P4" s="8">
        <f t="shared" si="5"/>
        <v>680</v>
      </c>
    </row>
    <row r="5" ht="12.75" customHeight="1">
      <c r="A5" s="7">
        <v>42478.0</v>
      </c>
      <c r="B5" s="8" t="s">
        <v>28</v>
      </c>
      <c r="C5" s="8" t="s">
        <v>29</v>
      </c>
      <c r="D5" s="9" t="s">
        <v>27</v>
      </c>
      <c r="E5" s="10" t="s">
        <v>19</v>
      </c>
      <c r="F5" s="11">
        <v>3.00794502426E11</v>
      </c>
      <c r="G5" s="8" t="s">
        <v>20</v>
      </c>
      <c r="H5" s="8" t="str">
        <f t="shared" si="1"/>
        <v>SELL</v>
      </c>
      <c r="I5" s="12">
        <v>71.86</v>
      </c>
      <c r="J5" s="12">
        <v>1000.0</v>
      </c>
      <c r="K5" s="7">
        <v>42482.0</v>
      </c>
      <c r="L5" s="14">
        <v>74.27</v>
      </c>
      <c r="M5" s="14">
        <f t="shared" si="2"/>
        <v>1033.537434</v>
      </c>
      <c r="N5" s="15">
        <f t="shared" si="3"/>
        <v>-0.0335374339</v>
      </c>
      <c r="O5" s="15">
        <f t="shared" si="4"/>
        <v>0.0335374339</v>
      </c>
      <c r="P5" s="8">
        <f t="shared" si="5"/>
        <v>4</v>
      </c>
    </row>
    <row r="6" ht="12.75" customHeight="1">
      <c r="A6" s="7">
        <v>42478.0</v>
      </c>
      <c r="B6" s="8" t="s">
        <v>30</v>
      </c>
      <c r="C6" s="8" t="s">
        <v>31</v>
      </c>
      <c r="D6" s="9" t="s">
        <v>32</v>
      </c>
      <c r="E6" s="10" t="s">
        <v>19</v>
      </c>
      <c r="F6" s="11">
        <v>5.057892847E9</v>
      </c>
      <c r="G6" s="8" t="s">
        <v>24</v>
      </c>
      <c r="H6" s="8" t="str">
        <f t="shared" si="1"/>
        <v>BUY</v>
      </c>
      <c r="I6" s="12">
        <v>18.495489</v>
      </c>
      <c r="J6" s="12">
        <v>1000.0</v>
      </c>
      <c r="K6" s="16">
        <v>42923.0</v>
      </c>
      <c r="L6" s="14">
        <v>41.358597</v>
      </c>
      <c r="M6" s="14">
        <f t="shared" si="2"/>
        <v>2236.145095</v>
      </c>
      <c r="N6" s="15">
        <f t="shared" si="3"/>
        <v>1.236145095</v>
      </c>
      <c r="O6" s="15">
        <f t="shared" si="4"/>
        <v>-1.236145095</v>
      </c>
      <c r="P6" s="8">
        <f t="shared" si="5"/>
        <v>445</v>
      </c>
    </row>
    <row r="7" ht="12.75" customHeight="1">
      <c r="A7" s="7">
        <v>42478.0</v>
      </c>
      <c r="B7" s="8" t="s">
        <v>33</v>
      </c>
      <c r="C7" s="8" t="s">
        <v>34</v>
      </c>
      <c r="D7" s="9" t="s">
        <v>35</v>
      </c>
      <c r="E7" s="10" t="s">
        <v>19</v>
      </c>
      <c r="F7" s="11">
        <v>3.813070437E9</v>
      </c>
      <c r="G7" s="8" t="s">
        <v>24</v>
      </c>
      <c r="H7" s="8" t="str">
        <f t="shared" si="1"/>
        <v>BUY</v>
      </c>
      <c r="I7" s="12">
        <v>18.322372</v>
      </c>
      <c r="J7" s="12">
        <v>1000.0</v>
      </c>
      <c r="K7" s="16">
        <v>42845.0</v>
      </c>
      <c r="L7" s="14">
        <v>20.319801</v>
      </c>
      <c r="M7" s="14">
        <f t="shared" si="2"/>
        <v>1109.015852</v>
      </c>
      <c r="N7" s="15">
        <f t="shared" si="3"/>
        <v>0.1090158523</v>
      </c>
      <c r="O7" s="15">
        <f t="shared" si="4"/>
        <v>-0.1090158523</v>
      </c>
      <c r="P7" s="8">
        <f t="shared" si="5"/>
        <v>367</v>
      </c>
    </row>
    <row r="8" ht="12.75" customHeight="1">
      <c r="A8" s="7">
        <v>42478.0</v>
      </c>
      <c r="B8" s="8" t="s">
        <v>36</v>
      </c>
      <c r="C8" s="8" t="s">
        <v>36</v>
      </c>
      <c r="D8" s="9" t="s">
        <v>23</v>
      </c>
      <c r="E8" s="10" t="s">
        <v>19</v>
      </c>
      <c r="F8" s="11">
        <v>1.28825360723E11</v>
      </c>
      <c r="G8" s="8" t="s">
        <v>24</v>
      </c>
      <c r="H8" s="8" t="str">
        <f t="shared" si="1"/>
        <v>BUY</v>
      </c>
      <c r="I8" s="12">
        <v>103.57</v>
      </c>
      <c r="J8" s="12">
        <v>1000.0</v>
      </c>
      <c r="K8" s="7">
        <v>42479.0</v>
      </c>
      <c r="L8" s="14">
        <v>97.77</v>
      </c>
      <c r="M8" s="14">
        <f t="shared" si="2"/>
        <v>943.9992276</v>
      </c>
      <c r="N8" s="15">
        <f t="shared" si="3"/>
        <v>-0.05600077242</v>
      </c>
      <c r="O8" s="15">
        <f t="shared" si="4"/>
        <v>0.05600077242</v>
      </c>
      <c r="P8" s="8">
        <f t="shared" si="5"/>
        <v>1</v>
      </c>
    </row>
    <row r="9" ht="12.75" customHeight="1">
      <c r="A9" s="7">
        <v>42478.0</v>
      </c>
      <c r="B9" s="8" t="s">
        <v>37</v>
      </c>
      <c r="C9" s="8" t="s">
        <v>38</v>
      </c>
      <c r="D9" s="9" t="s">
        <v>39</v>
      </c>
      <c r="E9" s="10" t="s">
        <v>19</v>
      </c>
      <c r="F9" s="11">
        <v>5.5591242E9</v>
      </c>
      <c r="G9" s="8" t="s">
        <v>24</v>
      </c>
      <c r="H9" s="8" t="str">
        <f t="shared" si="1"/>
        <v>BUY</v>
      </c>
      <c r="I9" s="12">
        <v>43.32</v>
      </c>
      <c r="J9" s="12">
        <v>1000.0</v>
      </c>
      <c r="K9" s="7">
        <v>42583.0</v>
      </c>
      <c r="L9" s="14">
        <v>38.009998</v>
      </c>
      <c r="M9" s="14">
        <f t="shared" si="2"/>
        <v>877.4237765</v>
      </c>
      <c r="N9" s="15">
        <f t="shared" si="3"/>
        <v>-0.1225762235</v>
      </c>
      <c r="O9" s="15">
        <f t="shared" si="4"/>
        <v>0.1225762235</v>
      </c>
      <c r="P9" s="8">
        <f t="shared" si="5"/>
        <v>105</v>
      </c>
    </row>
    <row r="10" ht="12.75" customHeight="1">
      <c r="A10" s="7">
        <v>42478.0</v>
      </c>
      <c r="B10" s="8" t="s">
        <v>40</v>
      </c>
      <c r="C10" s="8" t="s">
        <v>41</v>
      </c>
      <c r="D10" s="9" t="s">
        <v>32</v>
      </c>
      <c r="E10" s="10" t="s">
        <v>19</v>
      </c>
      <c r="F10" s="11">
        <v>2.63583141248E11</v>
      </c>
      <c r="G10" s="8" t="s">
        <v>20</v>
      </c>
      <c r="H10" s="8" t="str">
        <f t="shared" si="1"/>
        <v>SELL</v>
      </c>
      <c r="I10" s="12">
        <v>36.666927</v>
      </c>
      <c r="J10" s="12">
        <v>1000.0</v>
      </c>
      <c r="K10" s="7">
        <v>42506.0</v>
      </c>
      <c r="L10" s="14">
        <v>36.190937</v>
      </c>
      <c r="M10" s="14">
        <f t="shared" si="2"/>
        <v>987.0185467</v>
      </c>
      <c r="N10" s="15">
        <f t="shared" si="3"/>
        <v>0.01298145329</v>
      </c>
      <c r="O10" s="15">
        <f t="shared" si="4"/>
        <v>-0.01298145329</v>
      </c>
      <c r="P10" s="8">
        <f t="shared" si="5"/>
        <v>28</v>
      </c>
    </row>
    <row r="11" ht="12.75" customHeight="1">
      <c r="A11" s="7">
        <v>42478.0</v>
      </c>
      <c r="B11" s="8" t="s">
        <v>42</v>
      </c>
      <c r="C11" s="8" t="s">
        <v>43</v>
      </c>
      <c r="D11" s="9" t="s">
        <v>35</v>
      </c>
      <c r="E11" s="10" t="s">
        <v>19</v>
      </c>
      <c r="F11" s="11">
        <v>2.05696688068E11</v>
      </c>
      <c r="G11" s="8" t="s">
        <v>20</v>
      </c>
      <c r="H11" s="8" t="str">
        <f t="shared" si="1"/>
        <v>SELL</v>
      </c>
      <c r="I11" s="12">
        <v>107.884048</v>
      </c>
      <c r="J11" s="12">
        <v>1000.0</v>
      </c>
      <c r="K11" s="7">
        <v>42573.0</v>
      </c>
      <c r="L11" s="14">
        <v>108.179443</v>
      </c>
      <c r="M11" s="14">
        <f t="shared" si="2"/>
        <v>1002.738079</v>
      </c>
      <c r="N11" s="15">
        <f t="shared" si="3"/>
        <v>-0.002738078571</v>
      </c>
      <c r="O11" s="15">
        <f t="shared" si="4"/>
        <v>0.002738078571</v>
      </c>
      <c r="P11" s="8">
        <f t="shared" si="5"/>
        <v>95</v>
      </c>
    </row>
    <row r="12" ht="12.75" customHeight="1">
      <c r="A12" s="7">
        <v>42478.0</v>
      </c>
      <c r="B12" s="8" t="s">
        <v>44</v>
      </c>
      <c r="C12" s="8" t="s">
        <v>45</v>
      </c>
      <c r="D12" s="9" t="s">
        <v>18</v>
      </c>
      <c r="E12" s="10" t="s">
        <v>19</v>
      </c>
      <c r="F12" s="11">
        <v>5.517271672E10</v>
      </c>
      <c r="G12" s="8" t="s">
        <v>20</v>
      </c>
      <c r="H12" s="8" t="str">
        <f t="shared" si="1"/>
        <v>SELL</v>
      </c>
      <c r="I12" s="12">
        <v>133.459961</v>
      </c>
      <c r="J12" s="12">
        <v>1000.0</v>
      </c>
      <c r="K12" s="7">
        <v>42573.0</v>
      </c>
      <c r="L12" s="14">
        <v>142.977646</v>
      </c>
      <c r="M12" s="14">
        <f t="shared" si="2"/>
        <v>1071.314909</v>
      </c>
      <c r="N12" s="15">
        <f t="shared" si="3"/>
        <v>-0.0713149092</v>
      </c>
      <c r="O12" s="15">
        <f t="shared" si="4"/>
        <v>0.0713149092</v>
      </c>
      <c r="P12" s="8">
        <f t="shared" si="5"/>
        <v>95</v>
      </c>
    </row>
    <row r="13" ht="12.75" customHeight="1">
      <c r="A13" s="7">
        <v>42478.0</v>
      </c>
      <c r="B13" s="8" t="s">
        <v>46</v>
      </c>
      <c r="C13" s="8" t="s">
        <v>47</v>
      </c>
      <c r="D13" s="9" t="s">
        <v>39</v>
      </c>
      <c r="E13" s="10" t="s">
        <v>19</v>
      </c>
      <c r="F13" s="11">
        <v>1.39459392E9</v>
      </c>
      <c r="G13" s="8" t="s">
        <v>24</v>
      </c>
      <c r="H13" s="8" t="str">
        <f t="shared" si="1"/>
        <v>BUY</v>
      </c>
      <c r="I13" s="12">
        <v>38.77</v>
      </c>
      <c r="J13" s="12">
        <v>1000.0</v>
      </c>
      <c r="K13" s="16">
        <v>43132.0</v>
      </c>
      <c r="L13" s="14">
        <v>37.650002</v>
      </c>
      <c r="M13" s="14">
        <f t="shared" si="2"/>
        <v>971.1117359</v>
      </c>
      <c r="N13" s="15">
        <f t="shared" si="3"/>
        <v>-0.02888826412</v>
      </c>
      <c r="O13" s="15">
        <f t="shared" si="4"/>
        <v>0.02888826412</v>
      </c>
      <c r="P13" s="8">
        <f t="shared" si="5"/>
        <v>654</v>
      </c>
    </row>
    <row r="14" ht="12.75" customHeight="1">
      <c r="A14" s="7">
        <v>42478.0</v>
      </c>
      <c r="B14" s="8" t="s">
        <v>48</v>
      </c>
      <c r="C14" s="8" t="s">
        <v>49</v>
      </c>
      <c r="D14" s="9" t="s">
        <v>27</v>
      </c>
      <c r="E14" s="10" t="s">
        <v>19</v>
      </c>
      <c r="F14" s="11">
        <v>5.7134103688E10</v>
      </c>
      <c r="G14" s="8" t="s">
        <v>20</v>
      </c>
      <c r="H14" s="8" t="str">
        <f t="shared" si="1"/>
        <v>SELL</v>
      </c>
      <c r="I14" s="12">
        <v>57.982281</v>
      </c>
      <c r="J14" s="12">
        <v>1000.0</v>
      </c>
      <c r="K14" s="7">
        <v>42677.0</v>
      </c>
      <c r="L14" s="14">
        <v>54.410629</v>
      </c>
      <c r="M14" s="14">
        <f t="shared" si="2"/>
        <v>938.4009746</v>
      </c>
      <c r="N14" s="15">
        <f t="shared" si="3"/>
        <v>0.0615990254</v>
      </c>
      <c r="O14" s="15">
        <f t="shared" si="4"/>
        <v>-0.0615990254</v>
      </c>
      <c r="P14" s="8">
        <f t="shared" si="5"/>
        <v>199</v>
      </c>
    </row>
    <row r="15" ht="12.75" customHeight="1">
      <c r="A15" s="7">
        <v>42478.0</v>
      </c>
      <c r="B15" s="8" t="s">
        <v>50</v>
      </c>
      <c r="C15" s="8" t="s">
        <v>51</v>
      </c>
      <c r="D15" s="9" t="s">
        <v>32</v>
      </c>
      <c r="E15" s="10" t="s">
        <v>19</v>
      </c>
      <c r="F15" s="11">
        <v>2.45279018698E11</v>
      </c>
      <c r="G15" s="8" t="s">
        <v>20</v>
      </c>
      <c r="H15" s="8" t="str">
        <f t="shared" si="1"/>
        <v>SELL</v>
      </c>
      <c r="I15" s="12">
        <v>84.158554</v>
      </c>
      <c r="J15" s="12">
        <v>1000.0</v>
      </c>
      <c r="K15" s="16">
        <v>44727.0</v>
      </c>
      <c r="L15" s="14">
        <v>153.646179</v>
      </c>
      <c r="M15" s="14">
        <f t="shared" si="2"/>
        <v>1825.67513</v>
      </c>
      <c r="N15" s="15">
        <f t="shared" si="3"/>
        <v>-0.8256751298</v>
      </c>
      <c r="O15" s="15">
        <f t="shared" si="4"/>
        <v>0.8256751298</v>
      </c>
      <c r="P15" s="8">
        <f t="shared" si="5"/>
        <v>2249</v>
      </c>
    </row>
    <row r="16" ht="12.75" customHeight="1">
      <c r="A16" s="7">
        <v>42478.0</v>
      </c>
      <c r="B16" s="8" t="s">
        <v>52</v>
      </c>
      <c r="C16" s="8" t="s">
        <v>53</v>
      </c>
      <c r="D16" s="9" t="s">
        <v>39</v>
      </c>
      <c r="E16" s="10" t="s">
        <v>19</v>
      </c>
      <c r="F16" s="11">
        <v>1.454739324E9</v>
      </c>
      <c r="G16" s="8" t="s">
        <v>20</v>
      </c>
      <c r="H16" s="8" t="str">
        <f t="shared" si="1"/>
        <v>SELL</v>
      </c>
      <c r="I16" s="12">
        <v>19.690001</v>
      </c>
      <c r="J16" s="12">
        <v>1000.0</v>
      </c>
      <c r="K16" s="16">
        <v>44727.0</v>
      </c>
      <c r="L16" s="14">
        <v>12.25</v>
      </c>
      <c r="M16" s="14">
        <f t="shared" si="2"/>
        <v>622.1431883</v>
      </c>
      <c r="N16" s="15">
        <f t="shared" si="3"/>
        <v>0.3778568117</v>
      </c>
      <c r="O16" s="15">
        <f t="shared" si="4"/>
        <v>-0.3778568117</v>
      </c>
      <c r="P16" s="8">
        <f t="shared" si="5"/>
        <v>2249</v>
      </c>
    </row>
    <row r="17" ht="12.75" customHeight="1">
      <c r="A17" s="16">
        <v>42478.0</v>
      </c>
      <c r="B17" s="8" t="s">
        <v>54</v>
      </c>
      <c r="C17" s="8" t="s">
        <v>55</v>
      </c>
      <c r="D17" s="9" t="s">
        <v>39</v>
      </c>
      <c r="E17" s="10" t="s">
        <v>19</v>
      </c>
      <c r="F17" s="11">
        <v>4.6406359008E11</v>
      </c>
      <c r="G17" s="17" t="s">
        <v>20</v>
      </c>
      <c r="H17" s="18" t="str">
        <f t="shared" si="1"/>
        <v>SELL</v>
      </c>
      <c r="I17" s="12">
        <v>114.61647</v>
      </c>
      <c r="J17" s="12">
        <v>1000.0</v>
      </c>
      <c r="K17" s="16">
        <v>43021.0</v>
      </c>
      <c r="L17" s="14">
        <v>176.973648</v>
      </c>
      <c r="M17" s="14">
        <f t="shared" si="2"/>
        <v>1544.050763</v>
      </c>
      <c r="N17" s="15">
        <f t="shared" si="3"/>
        <v>-0.5440507634</v>
      </c>
      <c r="O17" s="15">
        <f t="shared" si="4"/>
        <v>0.5440507634</v>
      </c>
      <c r="P17" s="8">
        <f t="shared" si="5"/>
        <v>543</v>
      </c>
    </row>
    <row r="18" ht="12.75" customHeight="1">
      <c r="A18" s="16">
        <v>42478.0</v>
      </c>
      <c r="B18" s="8" t="s">
        <v>56</v>
      </c>
      <c r="C18" s="8" t="s">
        <v>57</v>
      </c>
      <c r="D18" s="9" t="s">
        <v>58</v>
      </c>
      <c r="E18" s="10" t="s">
        <v>19</v>
      </c>
      <c r="F18" s="11">
        <v>1.3948872E11</v>
      </c>
      <c r="G18" s="17" t="s">
        <v>20</v>
      </c>
      <c r="H18" s="18" t="str">
        <f t="shared" si="1"/>
        <v>SELL</v>
      </c>
      <c r="I18" s="12">
        <v>36.568382</v>
      </c>
      <c r="J18" s="12">
        <v>1000.0</v>
      </c>
      <c r="K18" s="16">
        <v>42760.0</v>
      </c>
      <c r="L18" s="14">
        <v>36.32761</v>
      </c>
      <c r="M18" s="14">
        <f t="shared" si="2"/>
        <v>993.4158421</v>
      </c>
      <c r="N18" s="15">
        <f t="shared" si="3"/>
        <v>0.006584157866</v>
      </c>
      <c r="O18" s="15">
        <f t="shared" si="4"/>
        <v>-0.006584157866</v>
      </c>
      <c r="P18" s="8">
        <f t="shared" si="5"/>
        <v>282</v>
      </c>
    </row>
    <row r="19" ht="12.75" customHeight="1">
      <c r="A19" s="16">
        <v>42478.0</v>
      </c>
      <c r="B19" s="8" t="s">
        <v>59</v>
      </c>
      <c r="C19" s="8" t="s">
        <v>60</v>
      </c>
      <c r="D19" s="9" t="s">
        <v>32</v>
      </c>
      <c r="E19" s="10" t="s">
        <v>19</v>
      </c>
      <c r="F19" s="11">
        <v>4.25280211092E11</v>
      </c>
      <c r="G19" s="17" t="s">
        <v>20</v>
      </c>
      <c r="H19" s="18" t="str">
        <f t="shared" si="1"/>
        <v>SELL</v>
      </c>
      <c r="I19" s="12">
        <v>60.15</v>
      </c>
      <c r="J19" s="12">
        <v>1000.0</v>
      </c>
      <c r="K19" s="16">
        <v>42503.0</v>
      </c>
      <c r="L19" s="14">
        <v>56.32</v>
      </c>
      <c r="M19" s="14">
        <f t="shared" si="2"/>
        <v>936.325852</v>
      </c>
      <c r="N19" s="15">
        <f t="shared" si="3"/>
        <v>0.06367414796</v>
      </c>
      <c r="O19" s="15">
        <f t="shared" si="4"/>
        <v>-0.06367414796</v>
      </c>
      <c r="P19" s="8">
        <f t="shared" si="5"/>
        <v>25</v>
      </c>
    </row>
    <row r="20" ht="12.75" customHeight="1">
      <c r="A20" s="16">
        <v>42478.0</v>
      </c>
      <c r="B20" s="8" t="s">
        <v>61</v>
      </c>
      <c r="C20" s="8" t="s">
        <v>62</v>
      </c>
      <c r="D20" s="9" t="s">
        <v>27</v>
      </c>
      <c r="E20" s="10" t="s">
        <v>19</v>
      </c>
      <c r="F20" s="11">
        <v>4.44889529764E11</v>
      </c>
      <c r="G20" s="17" t="s">
        <v>20</v>
      </c>
      <c r="H20" s="18" t="str">
        <f t="shared" si="1"/>
        <v>SELL</v>
      </c>
      <c r="I20" s="12">
        <v>60.43</v>
      </c>
      <c r="J20" s="12">
        <v>1000.0</v>
      </c>
      <c r="K20" s="16">
        <v>42482.0</v>
      </c>
      <c r="L20" s="14">
        <v>61.66</v>
      </c>
      <c r="M20" s="14">
        <f t="shared" si="2"/>
        <v>1020.354129</v>
      </c>
      <c r="N20" s="15">
        <f t="shared" si="3"/>
        <v>-0.02035412874</v>
      </c>
      <c r="O20" s="15">
        <f t="shared" si="4"/>
        <v>0.02035412874</v>
      </c>
      <c r="P20" s="8">
        <f t="shared" si="5"/>
        <v>4</v>
      </c>
    </row>
    <row r="21" ht="12.75" customHeight="1">
      <c r="A21" s="7">
        <v>42479.0</v>
      </c>
      <c r="B21" s="8" t="s">
        <v>63</v>
      </c>
      <c r="C21" s="8" t="s">
        <v>64</v>
      </c>
      <c r="D21" s="9" t="s">
        <v>65</v>
      </c>
      <c r="E21" s="10" t="s">
        <v>19</v>
      </c>
      <c r="F21" s="11">
        <v>5.168276738E9</v>
      </c>
      <c r="G21" s="8" t="s">
        <v>20</v>
      </c>
      <c r="H21" s="8" t="str">
        <f t="shared" si="1"/>
        <v>SELL</v>
      </c>
      <c r="I21" s="12">
        <v>24.63</v>
      </c>
      <c r="J21" s="12">
        <v>1000.0</v>
      </c>
      <c r="K21" s="16">
        <v>42654.0</v>
      </c>
      <c r="L21" s="14">
        <v>21.89</v>
      </c>
      <c r="M21" s="14">
        <f t="shared" si="2"/>
        <v>888.7535526</v>
      </c>
      <c r="N21" s="15">
        <f t="shared" si="3"/>
        <v>0.1112464474</v>
      </c>
      <c r="O21" s="15">
        <f t="shared" si="4"/>
        <v>-0.1112464474</v>
      </c>
      <c r="P21" s="8">
        <f t="shared" si="5"/>
        <v>175</v>
      </c>
    </row>
    <row r="22" ht="12.75" customHeight="1">
      <c r="A22" s="7">
        <v>42479.0</v>
      </c>
      <c r="B22" s="8" t="s">
        <v>66</v>
      </c>
      <c r="C22" s="8" t="s">
        <v>67</v>
      </c>
      <c r="D22" s="9" t="s">
        <v>23</v>
      </c>
      <c r="E22" s="10" t="s">
        <v>19</v>
      </c>
      <c r="F22" s="11">
        <v>2.744500935588E12</v>
      </c>
      <c r="G22" s="8" t="s">
        <v>20</v>
      </c>
      <c r="H22" s="8" t="str">
        <f t="shared" si="1"/>
        <v>SELL</v>
      </c>
      <c r="I22" s="12">
        <v>24.5</v>
      </c>
      <c r="J22" s="12">
        <v>1000.0</v>
      </c>
      <c r="K22" s="16">
        <v>42502.0</v>
      </c>
      <c r="L22" s="14">
        <v>20.83</v>
      </c>
      <c r="M22" s="14">
        <f t="shared" si="2"/>
        <v>850.2040816</v>
      </c>
      <c r="N22" s="15">
        <f t="shared" si="3"/>
        <v>0.1497959184</v>
      </c>
      <c r="O22" s="15">
        <f t="shared" si="4"/>
        <v>-0.1497959184</v>
      </c>
      <c r="P22" s="8">
        <f t="shared" si="5"/>
        <v>23</v>
      </c>
    </row>
    <row r="23" ht="12.75" customHeight="1">
      <c r="A23" s="7">
        <v>42479.0</v>
      </c>
      <c r="B23" s="8" t="s">
        <v>68</v>
      </c>
      <c r="C23" s="8" t="s">
        <v>68</v>
      </c>
      <c r="D23" s="9" t="s">
        <v>18</v>
      </c>
      <c r="E23" s="10" t="s">
        <v>19</v>
      </c>
      <c r="F23" s="11">
        <v>8.943277332E9</v>
      </c>
      <c r="G23" s="8" t="s">
        <v>20</v>
      </c>
      <c r="H23" s="8" t="str">
        <f t="shared" si="1"/>
        <v>SELL</v>
      </c>
      <c r="I23" s="12">
        <v>44.13</v>
      </c>
      <c r="J23" s="12">
        <v>1000.0</v>
      </c>
      <c r="K23" s="16">
        <v>44727.0</v>
      </c>
      <c r="L23" s="14">
        <v>108.06</v>
      </c>
      <c r="M23" s="14">
        <f t="shared" si="2"/>
        <v>2448.674371</v>
      </c>
      <c r="N23" s="15">
        <f t="shared" si="3"/>
        <v>-1.448674371</v>
      </c>
      <c r="O23" s="15">
        <f t="shared" si="4"/>
        <v>1.448674371</v>
      </c>
      <c r="P23" s="8">
        <f t="shared" si="5"/>
        <v>2248</v>
      </c>
    </row>
    <row r="24" ht="12.75" customHeight="1">
      <c r="A24" s="7">
        <v>42479.0</v>
      </c>
      <c r="B24" s="8" t="s">
        <v>69</v>
      </c>
      <c r="C24" s="8" t="s">
        <v>70</v>
      </c>
      <c r="D24" s="9" t="s">
        <v>71</v>
      </c>
      <c r="E24" s="10" t="s">
        <v>19</v>
      </c>
      <c r="F24" s="11">
        <v>2.31528133463E11</v>
      </c>
      <c r="G24" s="8" t="s">
        <v>20</v>
      </c>
      <c r="H24" s="8" t="str">
        <f t="shared" si="1"/>
        <v>SELL</v>
      </c>
      <c r="I24" s="12">
        <v>12.423714</v>
      </c>
      <c r="J24" s="12">
        <v>1000.0</v>
      </c>
      <c r="K24" s="7">
        <v>42524.0</v>
      </c>
      <c r="L24" s="14">
        <v>12.439978</v>
      </c>
      <c r="M24" s="14">
        <f t="shared" si="2"/>
        <v>1001.309109</v>
      </c>
      <c r="N24" s="15">
        <f t="shared" si="3"/>
        <v>-0.001309109337</v>
      </c>
      <c r="O24" s="15">
        <f t="shared" si="4"/>
        <v>0.001309109337</v>
      </c>
      <c r="P24" s="8">
        <f t="shared" si="5"/>
        <v>45</v>
      </c>
    </row>
    <row r="25" ht="12.75" customHeight="1">
      <c r="A25" s="7">
        <v>42479.0</v>
      </c>
      <c r="B25" s="8" t="s">
        <v>72</v>
      </c>
      <c r="C25" s="8" t="s">
        <v>73</v>
      </c>
      <c r="D25" s="9" t="s">
        <v>58</v>
      </c>
      <c r="E25" s="10" t="s">
        <v>19</v>
      </c>
      <c r="F25" s="11">
        <v>1.90333227336E11</v>
      </c>
      <c r="G25" s="8" t="s">
        <v>20</v>
      </c>
      <c r="H25" s="8" t="str">
        <f t="shared" si="1"/>
        <v>SELL</v>
      </c>
      <c r="I25" s="12">
        <v>26.681778</v>
      </c>
      <c r="J25" s="12">
        <v>1000.0</v>
      </c>
      <c r="K25" s="16">
        <v>44727.0</v>
      </c>
      <c r="L25" s="14">
        <v>38.634003</v>
      </c>
      <c r="M25" s="14">
        <f t="shared" si="2"/>
        <v>1447.954593</v>
      </c>
      <c r="N25" s="15">
        <f t="shared" si="3"/>
        <v>-0.4479545928</v>
      </c>
      <c r="O25" s="15">
        <f t="shared" si="4"/>
        <v>0.4479545928</v>
      </c>
      <c r="P25" s="8">
        <f t="shared" si="5"/>
        <v>2248</v>
      </c>
    </row>
    <row r="26" ht="12.75" customHeight="1">
      <c r="A26" s="7">
        <v>42479.0</v>
      </c>
      <c r="B26" s="8" t="s">
        <v>74</v>
      </c>
      <c r="C26" s="8" t="s">
        <v>75</v>
      </c>
      <c r="D26" s="9" t="s">
        <v>18</v>
      </c>
      <c r="E26" s="10" t="s">
        <v>19</v>
      </c>
      <c r="F26" s="11">
        <v>1.1640308784E11</v>
      </c>
      <c r="G26" s="8" t="s">
        <v>24</v>
      </c>
      <c r="H26" s="8" t="str">
        <f t="shared" si="1"/>
        <v>BUY</v>
      </c>
      <c r="I26" s="12">
        <v>72.813309</v>
      </c>
      <c r="J26" s="12">
        <v>1000.0</v>
      </c>
      <c r="K26" s="7">
        <v>42503.0</v>
      </c>
      <c r="L26" s="14">
        <v>72.910553</v>
      </c>
      <c r="M26" s="14">
        <f t="shared" si="2"/>
        <v>1001.335525</v>
      </c>
      <c r="N26" s="15">
        <f t="shared" si="3"/>
        <v>0.001335525076</v>
      </c>
      <c r="O26" s="15">
        <f t="shared" si="4"/>
        <v>-0.001335525076</v>
      </c>
      <c r="P26" s="8">
        <f t="shared" si="5"/>
        <v>24</v>
      </c>
    </row>
    <row r="27" ht="12.75" customHeight="1">
      <c r="A27" s="7">
        <v>42479.0</v>
      </c>
      <c r="B27" s="8" t="s">
        <v>76</v>
      </c>
      <c r="C27" s="8" t="s">
        <v>77</v>
      </c>
      <c r="D27" s="9" t="s">
        <v>58</v>
      </c>
      <c r="E27" s="10" t="s">
        <v>19</v>
      </c>
      <c r="F27" s="11">
        <v>1.57074705249E11</v>
      </c>
      <c r="G27" s="8" t="s">
        <v>20</v>
      </c>
      <c r="H27" s="8" t="str">
        <f t="shared" si="1"/>
        <v>SELL</v>
      </c>
      <c r="I27" s="12">
        <v>96.835007</v>
      </c>
      <c r="J27" s="12">
        <v>1000.0</v>
      </c>
      <c r="K27" s="7">
        <v>42654.0</v>
      </c>
      <c r="L27" s="14">
        <v>87.29425</v>
      </c>
      <c r="M27" s="14">
        <f t="shared" si="2"/>
        <v>901.4740919</v>
      </c>
      <c r="N27" s="15">
        <f t="shared" si="3"/>
        <v>0.09852590809</v>
      </c>
      <c r="O27" s="15">
        <f t="shared" si="4"/>
        <v>-0.09852590809</v>
      </c>
      <c r="P27" s="8">
        <f t="shared" si="5"/>
        <v>175</v>
      </c>
    </row>
    <row r="28" ht="12.75" customHeight="1">
      <c r="A28" s="7">
        <v>42479.0</v>
      </c>
      <c r="B28" s="8" t="s">
        <v>78</v>
      </c>
      <c r="C28" s="8" t="s">
        <v>79</v>
      </c>
      <c r="D28" s="9" t="s">
        <v>65</v>
      </c>
      <c r="E28" s="10" t="s">
        <v>19</v>
      </c>
      <c r="F28" s="11">
        <v>5.5668982979E10</v>
      </c>
      <c r="G28" s="8" t="s">
        <v>20</v>
      </c>
      <c r="H28" s="8" t="str">
        <f t="shared" si="1"/>
        <v>SELL</v>
      </c>
      <c r="I28" s="12">
        <v>11.245624</v>
      </c>
      <c r="J28" s="12">
        <v>1000.0</v>
      </c>
      <c r="K28" s="16">
        <v>42499.0</v>
      </c>
      <c r="L28" s="14">
        <v>9.850452</v>
      </c>
      <c r="M28" s="14">
        <f t="shared" si="2"/>
        <v>875.9364531</v>
      </c>
      <c r="N28" s="15">
        <f t="shared" si="3"/>
        <v>0.1240635469</v>
      </c>
      <c r="O28" s="15">
        <f t="shared" si="4"/>
        <v>-0.1240635469</v>
      </c>
      <c r="P28" s="8">
        <f t="shared" si="5"/>
        <v>20</v>
      </c>
    </row>
    <row r="29" ht="12.75" customHeight="1">
      <c r="A29" s="7">
        <v>42479.0</v>
      </c>
      <c r="B29" s="8" t="s">
        <v>80</v>
      </c>
      <c r="C29" s="8" t="s">
        <v>81</v>
      </c>
      <c r="D29" s="9" t="s">
        <v>27</v>
      </c>
      <c r="E29" s="10" t="s">
        <v>82</v>
      </c>
      <c r="F29" s="11">
        <v>2.348838E9</v>
      </c>
      <c r="G29" s="8" t="s">
        <v>24</v>
      </c>
      <c r="H29" s="8" t="str">
        <f t="shared" si="1"/>
        <v>BUY</v>
      </c>
      <c r="I29" s="12">
        <v>20.529018</v>
      </c>
      <c r="J29" s="12">
        <v>1000.0</v>
      </c>
      <c r="K29" s="16">
        <v>44593.0</v>
      </c>
      <c r="L29" s="14">
        <v>14.781946</v>
      </c>
      <c r="M29" s="14">
        <f t="shared" si="2"/>
        <v>720.0512952</v>
      </c>
      <c r="N29" s="15">
        <f t="shared" si="3"/>
        <v>-0.2799487048</v>
      </c>
      <c r="O29" s="15">
        <f t="shared" si="4"/>
        <v>0.2799487048</v>
      </c>
      <c r="P29" s="8">
        <f t="shared" si="5"/>
        <v>2114</v>
      </c>
    </row>
    <row r="30" ht="12.75" customHeight="1">
      <c r="A30" s="7">
        <v>42479.0</v>
      </c>
      <c r="B30" s="8" t="s">
        <v>83</v>
      </c>
      <c r="C30" s="8" t="s">
        <v>84</v>
      </c>
      <c r="D30" s="9" t="s">
        <v>71</v>
      </c>
      <c r="E30" s="10" t="s">
        <v>19</v>
      </c>
      <c r="F30" s="11">
        <v>1.0802232864E11</v>
      </c>
      <c r="G30" s="8" t="s">
        <v>20</v>
      </c>
      <c r="H30" s="8" t="str">
        <f t="shared" si="1"/>
        <v>SELL</v>
      </c>
      <c r="I30" s="12">
        <v>141.449692</v>
      </c>
      <c r="J30" s="12">
        <v>1000.0</v>
      </c>
      <c r="K30" s="16">
        <v>42506.0</v>
      </c>
      <c r="L30" s="14">
        <v>135.127319</v>
      </c>
      <c r="M30" s="14">
        <f t="shared" si="2"/>
        <v>955.3030275</v>
      </c>
      <c r="N30" s="15">
        <f t="shared" si="3"/>
        <v>0.04469697255</v>
      </c>
      <c r="O30" s="15">
        <f t="shared" si="4"/>
        <v>-0.04469697255</v>
      </c>
      <c r="P30" s="8">
        <f t="shared" si="5"/>
        <v>27</v>
      </c>
    </row>
    <row r="31" ht="12.75" customHeight="1">
      <c r="A31" s="7">
        <v>42479.0</v>
      </c>
      <c r="B31" s="8" t="s">
        <v>36</v>
      </c>
      <c r="C31" s="8" t="s">
        <v>36</v>
      </c>
      <c r="D31" s="9" t="s">
        <v>23</v>
      </c>
      <c r="E31" s="10" t="s">
        <v>19</v>
      </c>
      <c r="F31" s="11">
        <v>1.28825360723E11</v>
      </c>
      <c r="G31" s="8" t="s">
        <v>20</v>
      </c>
      <c r="H31" s="8" t="str">
        <f t="shared" si="1"/>
        <v>SELL</v>
      </c>
      <c r="I31" s="12">
        <v>97.77</v>
      </c>
      <c r="J31" s="12">
        <v>1000.0</v>
      </c>
      <c r="K31" s="7">
        <v>42657.0</v>
      </c>
      <c r="L31" s="14">
        <v>106.8</v>
      </c>
      <c r="M31" s="14">
        <f t="shared" si="2"/>
        <v>1092.35962</v>
      </c>
      <c r="N31" s="15">
        <f t="shared" si="3"/>
        <v>-0.09235961952</v>
      </c>
      <c r="O31" s="15">
        <f t="shared" si="4"/>
        <v>0.09235961952</v>
      </c>
      <c r="P31" s="8">
        <f t="shared" si="5"/>
        <v>178</v>
      </c>
    </row>
    <row r="32" ht="12.75" customHeight="1">
      <c r="A32" s="7">
        <v>42479.0</v>
      </c>
      <c r="B32" s="8" t="s">
        <v>85</v>
      </c>
      <c r="C32" s="8" t="s">
        <v>86</v>
      </c>
      <c r="D32" s="9" t="s">
        <v>32</v>
      </c>
      <c r="E32" s="10" t="s">
        <v>19</v>
      </c>
      <c r="F32" s="11">
        <v>2.119958329E10</v>
      </c>
      <c r="G32" s="8" t="s">
        <v>24</v>
      </c>
      <c r="H32" s="8" t="str">
        <f t="shared" si="1"/>
        <v>BUY</v>
      </c>
      <c r="I32" s="12">
        <v>60.695084</v>
      </c>
      <c r="J32" s="12">
        <v>1000.0</v>
      </c>
      <c r="K32" s="7">
        <v>42502.0</v>
      </c>
      <c r="L32" s="14">
        <v>60.468235</v>
      </c>
      <c r="M32" s="14">
        <f t="shared" si="2"/>
        <v>996.2624815</v>
      </c>
      <c r="N32" s="15">
        <f t="shared" si="3"/>
        <v>-0.003737518511</v>
      </c>
      <c r="O32" s="15">
        <f t="shared" si="4"/>
        <v>0.003737518511</v>
      </c>
      <c r="P32" s="8">
        <f t="shared" si="5"/>
        <v>23</v>
      </c>
    </row>
    <row r="33" ht="12.75" customHeight="1">
      <c r="A33" s="7">
        <v>42479.0</v>
      </c>
      <c r="B33" s="8" t="s">
        <v>87</v>
      </c>
      <c r="C33" s="8" t="s">
        <v>88</v>
      </c>
      <c r="D33" s="9" t="s">
        <v>71</v>
      </c>
      <c r="E33" s="10" t="s">
        <v>19</v>
      </c>
      <c r="F33" s="11">
        <v>1.40832515433E11</v>
      </c>
      <c r="G33" s="8" t="s">
        <v>20</v>
      </c>
      <c r="H33" s="8" t="str">
        <f t="shared" si="1"/>
        <v>SELL</v>
      </c>
      <c r="I33" s="12">
        <v>21.625217</v>
      </c>
      <c r="J33" s="12">
        <v>1000.0</v>
      </c>
      <c r="K33" s="7">
        <v>43206.0</v>
      </c>
      <c r="L33" s="14">
        <v>45.511932</v>
      </c>
      <c r="M33" s="14">
        <f t="shared" si="2"/>
        <v>2104.576893</v>
      </c>
      <c r="N33" s="15">
        <f t="shared" si="3"/>
        <v>-1.104576893</v>
      </c>
      <c r="O33" s="15">
        <f t="shared" si="4"/>
        <v>1.104576893</v>
      </c>
      <c r="P33" s="8">
        <f t="shared" si="5"/>
        <v>727</v>
      </c>
    </row>
    <row r="34" ht="12.75" customHeight="1">
      <c r="A34" s="7">
        <v>42479.0</v>
      </c>
      <c r="B34" s="8" t="s">
        <v>89</v>
      </c>
      <c r="C34" s="8" t="s">
        <v>90</v>
      </c>
      <c r="D34" s="9" t="s">
        <v>58</v>
      </c>
      <c r="E34" s="10" t="s">
        <v>19</v>
      </c>
      <c r="F34" s="11">
        <v>1.79830167494E11</v>
      </c>
      <c r="G34" s="8" t="s">
        <v>24</v>
      </c>
      <c r="H34" s="8" t="str">
        <f t="shared" si="1"/>
        <v>BUY</v>
      </c>
      <c r="I34" s="12">
        <v>94.339996</v>
      </c>
      <c r="J34" s="12">
        <v>1000.0</v>
      </c>
      <c r="K34" s="7">
        <v>42493.0</v>
      </c>
      <c r="L34" s="14">
        <v>91.540001</v>
      </c>
      <c r="M34" s="14">
        <f t="shared" si="2"/>
        <v>970.3201705</v>
      </c>
      <c r="N34" s="15">
        <f t="shared" si="3"/>
        <v>-0.02967982954</v>
      </c>
      <c r="O34" s="15">
        <f t="shared" si="4"/>
        <v>0.02967982954</v>
      </c>
      <c r="P34" s="8">
        <f t="shared" si="5"/>
        <v>14</v>
      </c>
    </row>
    <row r="35" ht="12.75" customHeight="1">
      <c r="A35" s="7">
        <v>42479.0</v>
      </c>
      <c r="B35" s="8" t="s">
        <v>91</v>
      </c>
      <c r="C35" s="8" t="s">
        <v>92</v>
      </c>
      <c r="D35" s="9" t="s">
        <v>58</v>
      </c>
      <c r="E35" s="9" t="s">
        <v>19</v>
      </c>
      <c r="F35" s="11">
        <v>2.274282E9</v>
      </c>
      <c r="G35" s="8" t="s">
        <v>24</v>
      </c>
      <c r="H35" s="8" t="str">
        <f t="shared" si="1"/>
        <v>BUY</v>
      </c>
      <c r="I35" s="12">
        <v>8.8</v>
      </c>
      <c r="J35" s="12">
        <v>1000.0</v>
      </c>
      <c r="K35" s="7">
        <v>42709.0</v>
      </c>
      <c r="L35" s="14">
        <v>13.37</v>
      </c>
      <c r="M35" s="14">
        <f t="shared" si="2"/>
        <v>1519.318182</v>
      </c>
      <c r="N35" s="15">
        <f t="shared" si="3"/>
        <v>0.5193181818</v>
      </c>
      <c r="O35" s="15">
        <f t="shared" si="4"/>
        <v>-0.5193181818</v>
      </c>
      <c r="P35" s="8">
        <f t="shared" si="5"/>
        <v>230</v>
      </c>
    </row>
    <row r="36" ht="12.75" customHeight="1">
      <c r="A36" s="7">
        <v>42479.0</v>
      </c>
      <c r="B36" s="8" t="s">
        <v>93</v>
      </c>
      <c r="C36" s="8" t="s">
        <v>94</v>
      </c>
      <c r="D36" s="9" t="s">
        <v>18</v>
      </c>
      <c r="E36" s="10" t="s">
        <v>19</v>
      </c>
      <c r="F36" s="11">
        <v>9.35696004E8</v>
      </c>
      <c r="G36" s="8" t="s">
        <v>24</v>
      </c>
      <c r="H36" s="8" t="str">
        <f t="shared" si="1"/>
        <v>BUY</v>
      </c>
      <c r="I36" s="12">
        <v>46.18</v>
      </c>
      <c r="J36" s="12">
        <v>1000.0</v>
      </c>
      <c r="K36" s="16">
        <v>42690.0</v>
      </c>
      <c r="L36" s="14">
        <v>37.39</v>
      </c>
      <c r="M36" s="14">
        <f t="shared" si="2"/>
        <v>809.6578605</v>
      </c>
      <c r="N36" s="15">
        <f t="shared" si="3"/>
        <v>-0.1903421395</v>
      </c>
      <c r="O36" s="15">
        <f t="shared" si="4"/>
        <v>0.1903421395</v>
      </c>
      <c r="P36" s="8">
        <f t="shared" si="5"/>
        <v>211</v>
      </c>
    </row>
    <row r="37" ht="12.75" customHeight="1">
      <c r="A37" s="7">
        <v>42479.0</v>
      </c>
      <c r="B37" s="8" t="s">
        <v>95</v>
      </c>
      <c r="C37" s="8" t="s">
        <v>96</v>
      </c>
      <c r="D37" s="9" t="s">
        <v>65</v>
      </c>
      <c r="E37" s="10" t="s">
        <v>19</v>
      </c>
      <c r="F37" s="11">
        <v>1.300206432E10</v>
      </c>
      <c r="G37" s="8" t="s">
        <v>20</v>
      </c>
      <c r="H37" s="8" t="str">
        <f t="shared" si="1"/>
        <v>SELL</v>
      </c>
      <c r="I37" s="12">
        <v>44.200409</v>
      </c>
      <c r="J37" s="12">
        <v>1000.0</v>
      </c>
      <c r="K37" s="7">
        <v>43007.0</v>
      </c>
      <c r="L37" s="14">
        <v>45.382423</v>
      </c>
      <c r="M37" s="14">
        <f t="shared" si="2"/>
        <v>1026.742151</v>
      </c>
      <c r="N37" s="15">
        <f t="shared" si="3"/>
        <v>-0.02674215073</v>
      </c>
      <c r="O37" s="15">
        <f t="shared" si="4"/>
        <v>0.02674215073</v>
      </c>
      <c r="P37" s="8">
        <f t="shared" si="5"/>
        <v>528</v>
      </c>
    </row>
    <row r="38" ht="12.75" customHeight="1">
      <c r="A38" s="7">
        <v>42479.0</v>
      </c>
      <c r="B38" s="8" t="s">
        <v>97</v>
      </c>
      <c r="C38" s="8" t="s">
        <v>98</v>
      </c>
      <c r="D38" s="9" t="s">
        <v>32</v>
      </c>
      <c r="E38" s="10" t="s">
        <v>19</v>
      </c>
      <c r="F38" s="11">
        <v>1.45044414E10</v>
      </c>
      <c r="G38" s="8" t="s">
        <v>24</v>
      </c>
      <c r="H38" s="8" t="str">
        <f t="shared" si="1"/>
        <v>BUY</v>
      </c>
      <c r="I38" s="12">
        <v>104.92</v>
      </c>
      <c r="J38" s="12">
        <v>1000.0</v>
      </c>
      <c r="K38" s="7">
        <v>42524.0</v>
      </c>
      <c r="L38" s="14">
        <v>107.24</v>
      </c>
      <c r="M38" s="14">
        <f t="shared" si="2"/>
        <v>1022.112085</v>
      </c>
      <c r="N38" s="15">
        <f t="shared" si="3"/>
        <v>0.0221120854</v>
      </c>
      <c r="O38" s="15">
        <f t="shared" si="4"/>
        <v>-0.0221120854</v>
      </c>
      <c r="P38" s="8">
        <f t="shared" si="5"/>
        <v>45</v>
      </c>
    </row>
    <row r="39" ht="12.75" customHeight="1">
      <c r="A39" s="16">
        <v>42479.0</v>
      </c>
      <c r="B39" s="8" t="s">
        <v>99</v>
      </c>
      <c r="C39" s="8" t="s">
        <v>100</v>
      </c>
      <c r="D39" s="9" t="s">
        <v>58</v>
      </c>
      <c r="E39" s="9" t="s">
        <v>19</v>
      </c>
      <c r="F39" s="11">
        <v>7.7269744E10</v>
      </c>
      <c r="G39" s="17" t="s">
        <v>20</v>
      </c>
      <c r="H39" s="18" t="str">
        <f t="shared" si="1"/>
        <v>SELL</v>
      </c>
      <c r="I39" s="12">
        <v>71.937447</v>
      </c>
      <c r="J39" s="12">
        <v>1000.0</v>
      </c>
      <c r="K39" s="16">
        <v>42667.0</v>
      </c>
      <c r="L39" s="14">
        <v>84.263924</v>
      </c>
      <c r="M39" s="14">
        <f t="shared" si="2"/>
        <v>1171.349937</v>
      </c>
      <c r="N39" s="15">
        <f t="shared" si="3"/>
        <v>-0.1713499368</v>
      </c>
      <c r="O39" s="15">
        <f t="shared" si="4"/>
        <v>0.1713499368</v>
      </c>
      <c r="P39" s="8">
        <f t="shared" si="5"/>
        <v>188</v>
      </c>
    </row>
    <row r="40" ht="12.75" customHeight="1">
      <c r="A40" s="7">
        <v>42480.0</v>
      </c>
      <c r="B40" s="8" t="s">
        <v>101</v>
      </c>
      <c r="C40" s="8" t="s">
        <v>102</v>
      </c>
      <c r="D40" s="9" t="s">
        <v>71</v>
      </c>
      <c r="E40" s="10" t="s">
        <v>19</v>
      </c>
      <c r="F40" s="11">
        <v>1.18002826852E11</v>
      </c>
      <c r="G40" s="8" t="s">
        <v>20</v>
      </c>
      <c r="H40" s="8" t="str">
        <f t="shared" si="1"/>
        <v>SELL</v>
      </c>
      <c r="I40" s="12">
        <v>58.376541</v>
      </c>
      <c r="J40" s="12">
        <v>1000.0</v>
      </c>
      <c r="K40" s="7">
        <v>42541.0</v>
      </c>
      <c r="L40" s="14">
        <v>55.93446</v>
      </c>
      <c r="M40" s="14">
        <f t="shared" si="2"/>
        <v>958.1667403</v>
      </c>
      <c r="N40" s="15">
        <f t="shared" si="3"/>
        <v>0.0418332597</v>
      </c>
      <c r="O40" s="15">
        <f t="shared" si="4"/>
        <v>-0.0418332597</v>
      </c>
      <c r="P40" s="8">
        <f t="shared" si="5"/>
        <v>61</v>
      </c>
    </row>
    <row r="41" ht="12.75" customHeight="1">
      <c r="A41" s="7">
        <v>42480.0</v>
      </c>
      <c r="B41" s="8" t="s">
        <v>103</v>
      </c>
      <c r="C41" s="8" t="s">
        <v>104</v>
      </c>
      <c r="D41" s="9" t="s">
        <v>39</v>
      </c>
      <c r="E41" s="10" t="s">
        <v>19</v>
      </c>
      <c r="F41" s="11">
        <v>1.6714773338E10</v>
      </c>
      <c r="G41" s="8" t="s">
        <v>20</v>
      </c>
      <c r="H41" s="8" t="str">
        <f t="shared" si="1"/>
        <v>SELL</v>
      </c>
      <c r="I41" s="12">
        <v>89.309998</v>
      </c>
      <c r="J41" s="12">
        <v>1000.0</v>
      </c>
      <c r="K41" s="16">
        <v>44727.0</v>
      </c>
      <c r="L41" s="14">
        <v>74.150002</v>
      </c>
      <c r="M41" s="14">
        <f t="shared" si="2"/>
        <v>830.2542119</v>
      </c>
      <c r="N41" s="15">
        <f t="shared" si="3"/>
        <v>0.1697457881</v>
      </c>
      <c r="O41" s="15">
        <f t="shared" si="4"/>
        <v>-0.1697457881</v>
      </c>
      <c r="P41" s="8">
        <f t="shared" si="5"/>
        <v>2247</v>
      </c>
    </row>
    <row r="42" ht="12.75" customHeight="1">
      <c r="A42" s="7">
        <v>42480.0</v>
      </c>
      <c r="B42" s="8" t="s">
        <v>105</v>
      </c>
      <c r="C42" s="8" t="s">
        <v>105</v>
      </c>
      <c r="D42" s="9" t="s">
        <v>27</v>
      </c>
      <c r="E42" s="10" t="s">
        <v>106</v>
      </c>
      <c r="F42" s="11">
        <v>1.04646990459E11</v>
      </c>
      <c r="G42" s="8" t="s">
        <v>24</v>
      </c>
      <c r="H42" s="8" t="str">
        <f t="shared" si="1"/>
        <v>BUY</v>
      </c>
      <c r="I42" s="12">
        <v>20.52</v>
      </c>
      <c r="J42" s="12">
        <v>1000.0</v>
      </c>
      <c r="K42" s="7">
        <v>43217.0</v>
      </c>
      <c r="L42" s="14">
        <v>32.61</v>
      </c>
      <c r="M42" s="14">
        <f t="shared" si="2"/>
        <v>1589.181287</v>
      </c>
      <c r="N42" s="15">
        <f t="shared" si="3"/>
        <v>0.5891812865</v>
      </c>
      <c r="O42" s="15">
        <f t="shared" si="4"/>
        <v>-0.5891812865</v>
      </c>
      <c r="P42" s="8">
        <f t="shared" si="5"/>
        <v>737</v>
      </c>
    </row>
    <row r="43" ht="12.75" customHeight="1">
      <c r="A43" s="7">
        <v>42480.0</v>
      </c>
      <c r="B43" s="8" t="s">
        <v>107</v>
      </c>
      <c r="C43" s="8" t="s">
        <v>108</v>
      </c>
      <c r="D43" s="9" t="s">
        <v>71</v>
      </c>
      <c r="E43" s="10" t="s">
        <v>19</v>
      </c>
      <c r="F43" s="11">
        <v>8.1360823648E10</v>
      </c>
      <c r="G43" s="8" t="s">
        <v>20</v>
      </c>
      <c r="H43" s="8" t="str">
        <f t="shared" si="1"/>
        <v>SELL</v>
      </c>
      <c r="I43" s="12">
        <v>37.748116</v>
      </c>
      <c r="J43" s="12">
        <v>1000.0</v>
      </c>
      <c r="K43" s="7">
        <v>42662.0</v>
      </c>
      <c r="L43" s="14">
        <v>40.148285</v>
      </c>
      <c r="M43" s="14">
        <f t="shared" si="2"/>
        <v>1063.583809</v>
      </c>
      <c r="N43" s="15">
        <f t="shared" si="3"/>
        <v>-0.06358380906</v>
      </c>
      <c r="O43" s="15">
        <f t="shared" si="4"/>
        <v>0.06358380906</v>
      </c>
      <c r="P43" s="8">
        <f t="shared" si="5"/>
        <v>182</v>
      </c>
    </row>
    <row r="44" ht="12.75" customHeight="1">
      <c r="A44" s="7">
        <v>42480.0</v>
      </c>
      <c r="B44" s="8" t="s">
        <v>109</v>
      </c>
      <c r="C44" s="8" t="s">
        <v>110</v>
      </c>
      <c r="D44" s="9" t="s">
        <v>39</v>
      </c>
      <c r="E44" s="10" t="s">
        <v>19</v>
      </c>
      <c r="F44" s="11">
        <v>1.5046201417E10</v>
      </c>
      <c r="G44" s="8" t="s">
        <v>24</v>
      </c>
      <c r="H44" s="8" t="str">
        <f t="shared" si="1"/>
        <v>BUY</v>
      </c>
      <c r="I44" s="12">
        <v>7.6</v>
      </c>
      <c r="J44" s="12">
        <v>1000.0</v>
      </c>
      <c r="K44" s="16">
        <v>42858.0</v>
      </c>
      <c r="L44" s="14">
        <v>31.309999</v>
      </c>
      <c r="M44" s="14">
        <f t="shared" si="2"/>
        <v>4119.736711</v>
      </c>
      <c r="N44" s="15">
        <f t="shared" si="3"/>
        <v>3.119736711</v>
      </c>
      <c r="O44" s="15">
        <f t="shared" si="4"/>
        <v>-3.119736711</v>
      </c>
      <c r="P44" s="8">
        <f t="shared" si="5"/>
        <v>378</v>
      </c>
    </row>
    <row r="45" ht="12.75" customHeight="1">
      <c r="A45" s="7">
        <v>42480.0</v>
      </c>
      <c r="B45" s="8" t="s">
        <v>111</v>
      </c>
      <c r="C45" s="8" t="s">
        <v>112</v>
      </c>
      <c r="D45" s="9" t="s">
        <v>35</v>
      </c>
      <c r="E45" s="10" t="s">
        <v>19</v>
      </c>
      <c r="F45" s="11">
        <v>4.70018432E10</v>
      </c>
      <c r="G45" s="8" t="s">
        <v>20</v>
      </c>
      <c r="H45" s="8" t="str">
        <f t="shared" si="1"/>
        <v>SELL</v>
      </c>
      <c r="I45" s="12">
        <v>9.508941</v>
      </c>
      <c r="J45" s="12">
        <v>1000.0</v>
      </c>
      <c r="K45" s="16">
        <v>42523.0</v>
      </c>
      <c r="L45" s="14">
        <v>9.310741</v>
      </c>
      <c r="M45" s="14">
        <f t="shared" si="2"/>
        <v>979.1564592</v>
      </c>
      <c r="N45" s="15">
        <f t="shared" si="3"/>
        <v>0.02084354083</v>
      </c>
      <c r="O45" s="15">
        <f t="shared" si="4"/>
        <v>-0.02084354083</v>
      </c>
      <c r="P45" s="8">
        <f t="shared" si="5"/>
        <v>43</v>
      </c>
    </row>
    <row r="46" ht="12.75" customHeight="1">
      <c r="A46" s="7">
        <v>42480.0</v>
      </c>
      <c r="B46" s="8" t="s">
        <v>113</v>
      </c>
      <c r="C46" s="8" t="s">
        <v>114</v>
      </c>
      <c r="D46" s="9" t="s">
        <v>35</v>
      </c>
      <c r="E46" s="10" t="s">
        <v>19</v>
      </c>
      <c r="F46" s="11">
        <v>2.1815568E8</v>
      </c>
      <c r="G46" s="8" t="s">
        <v>24</v>
      </c>
      <c r="H46" s="8" t="str">
        <f t="shared" si="1"/>
        <v>BUY</v>
      </c>
      <c r="I46" s="12">
        <v>35.290001</v>
      </c>
      <c r="J46" s="12">
        <v>1000.0</v>
      </c>
      <c r="K46" s="16">
        <v>44727.0</v>
      </c>
      <c r="L46" s="14">
        <v>7.3</v>
      </c>
      <c r="M46" s="14">
        <f t="shared" si="2"/>
        <v>206.8574608</v>
      </c>
      <c r="N46" s="15">
        <f t="shared" si="3"/>
        <v>-0.7931425392</v>
      </c>
      <c r="O46" s="15">
        <f t="shared" si="4"/>
        <v>0.7931425392</v>
      </c>
      <c r="P46" s="8">
        <f t="shared" si="5"/>
        <v>2247</v>
      </c>
    </row>
    <row r="47" ht="12.75" customHeight="1">
      <c r="A47" s="7">
        <v>42480.0</v>
      </c>
      <c r="B47" s="8" t="s">
        <v>115</v>
      </c>
      <c r="C47" s="8" t="s">
        <v>116</v>
      </c>
      <c r="D47" s="9" t="s">
        <v>39</v>
      </c>
      <c r="E47" s="10" t="s">
        <v>19</v>
      </c>
      <c r="F47" s="11">
        <v>2.6437482E10</v>
      </c>
      <c r="G47" s="8" t="s">
        <v>24</v>
      </c>
      <c r="H47" s="8" t="str">
        <f t="shared" si="1"/>
        <v>BUY</v>
      </c>
      <c r="I47" s="12">
        <v>139.479996</v>
      </c>
      <c r="J47" s="12">
        <v>1000.0</v>
      </c>
      <c r="K47" s="7">
        <v>43298.0</v>
      </c>
      <c r="L47" s="14">
        <v>305.48999</v>
      </c>
      <c r="M47" s="14">
        <f t="shared" si="2"/>
        <v>2190.206472</v>
      </c>
      <c r="N47" s="15">
        <f t="shared" si="3"/>
        <v>1.190206472</v>
      </c>
      <c r="O47" s="15">
        <f t="shared" si="4"/>
        <v>-1.190206472</v>
      </c>
      <c r="P47" s="8">
        <f t="shared" si="5"/>
        <v>818</v>
      </c>
    </row>
    <row r="48" ht="12.75" customHeight="1">
      <c r="A48" s="7">
        <v>42480.0</v>
      </c>
      <c r="B48" s="8" t="s">
        <v>117</v>
      </c>
      <c r="C48" s="8" t="s">
        <v>118</v>
      </c>
      <c r="D48" s="9" t="s">
        <v>23</v>
      </c>
      <c r="E48" s="10" t="s">
        <v>19</v>
      </c>
      <c r="F48" s="11">
        <v>1.36600252096E11</v>
      </c>
      <c r="G48" s="8" t="s">
        <v>20</v>
      </c>
      <c r="H48" s="8" t="str">
        <f t="shared" si="1"/>
        <v>SELL</v>
      </c>
      <c r="I48" s="12">
        <v>25.939348</v>
      </c>
      <c r="J48" s="12">
        <v>1000.0</v>
      </c>
      <c r="K48" s="7">
        <v>42506.0</v>
      </c>
      <c r="L48" s="14">
        <v>24.847067</v>
      </c>
      <c r="M48" s="14">
        <f t="shared" si="2"/>
        <v>957.8909616</v>
      </c>
      <c r="N48" s="15">
        <f t="shared" si="3"/>
        <v>0.04210903836</v>
      </c>
      <c r="O48" s="15">
        <f t="shared" si="4"/>
        <v>-0.04210903836</v>
      </c>
      <c r="P48" s="8">
        <f t="shared" si="5"/>
        <v>26</v>
      </c>
    </row>
    <row r="49" ht="12.75" customHeight="1">
      <c r="A49" s="7">
        <v>42480.0</v>
      </c>
      <c r="B49" s="8" t="s">
        <v>119</v>
      </c>
      <c r="C49" s="8" t="s">
        <v>120</v>
      </c>
      <c r="D49" s="9" t="s">
        <v>71</v>
      </c>
      <c r="E49" s="10" t="s">
        <v>19</v>
      </c>
      <c r="F49" s="11">
        <v>4.32921712233E11</v>
      </c>
      <c r="G49" s="8" t="s">
        <v>20</v>
      </c>
      <c r="H49" s="8" t="str">
        <f t="shared" si="1"/>
        <v>SELL</v>
      </c>
      <c r="I49" s="12">
        <v>52.357826</v>
      </c>
      <c r="J49" s="12">
        <v>1000.0</v>
      </c>
      <c r="K49" s="7">
        <v>42506.0</v>
      </c>
      <c r="L49" s="14">
        <v>50.255035</v>
      </c>
      <c r="M49" s="14">
        <f t="shared" si="2"/>
        <v>959.8380765</v>
      </c>
      <c r="N49" s="15">
        <f t="shared" si="3"/>
        <v>0.04016192345</v>
      </c>
      <c r="O49" s="15">
        <f t="shared" si="4"/>
        <v>-0.04016192345</v>
      </c>
      <c r="P49" s="8">
        <f t="shared" si="5"/>
        <v>26</v>
      </c>
    </row>
    <row r="50" ht="12.75" customHeight="1">
      <c r="A50" s="7">
        <v>42480.0</v>
      </c>
      <c r="B50" s="8" t="s">
        <v>121</v>
      </c>
      <c r="C50" s="8" t="s">
        <v>122</v>
      </c>
      <c r="D50" s="9" t="s">
        <v>71</v>
      </c>
      <c r="E50" s="10" t="s">
        <v>19</v>
      </c>
      <c r="F50" s="11">
        <v>6.7681050569E10</v>
      </c>
      <c r="G50" s="8" t="s">
        <v>20</v>
      </c>
      <c r="H50" s="8" t="str">
        <f t="shared" si="1"/>
        <v>SELL</v>
      </c>
      <c r="I50" s="12">
        <v>12.59</v>
      </c>
      <c r="J50" s="12">
        <v>1000.0</v>
      </c>
      <c r="K50" s="7">
        <v>42668.0</v>
      </c>
      <c r="L50" s="14">
        <v>12.94</v>
      </c>
      <c r="M50" s="14">
        <f t="shared" si="2"/>
        <v>1027.799841</v>
      </c>
      <c r="N50" s="15">
        <f t="shared" si="3"/>
        <v>-0.02779984114</v>
      </c>
      <c r="O50" s="15">
        <f t="shared" si="4"/>
        <v>0.02779984114</v>
      </c>
      <c r="P50" s="8">
        <f t="shared" si="5"/>
        <v>188</v>
      </c>
    </row>
    <row r="51" ht="12.75" customHeight="1">
      <c r="A51" s="7">
        <v>42480.0</v>
      </c>
      <c r="B51" s="8" t="s">
        <v>123</v>
      </c>
      <c r="C51" s="8" t="s">
        <v>124</v>
      </c>
      <c r="D51" s="9" t="s">
        <v>32</v>
      </c>
      <c r="E51" s="10" t="s">
        <v>19</v>
      </c>
      <c r="F51" s="11">
        <v>3.4143176459E10</v>
      </c>
      <c r="G51" s="8" t="s">
        <v>24</v>
      </c>
      <c r="H51" s="8" t="str">
        <f t="shared" si="1"/>
        <v>BUY</v>
      </c>
      <c r="I51" s="12">
        <v>31.84</v>
      </c>
      <c r="J51" s="12">
        <v>1000.0</v>
      </c>
      <c r="K51" s="7">
        <v>42548.0</v>
      </c>
      <c r="L51" s="14">
        <v>31.65</v>
      </c>
      <c r="M51" s="14">
        <f t="shared" si="2"/>
        <v>994.0326633</v>
      </c>
      <c r="N51" s="15">
        <f t="shared" si="3"/>
        <v>-0.005967336683</v>
      </c>
      <c r="O51" s="15">
        <f t="shared" si="4"/>
        <v>0.005967336683</v>
      </c>
      <c r="P51" s="8">
        <f t="shared" si="5"/>
        <v>68</v>
      </c>
    </row>
    <row r="52" ht="12.75" customHeight="1">
      <c r="A52" s="7">
        <v>42480.0</v>
      </c>
      <c r="B52" s="8" t="s">
        <v>125</v>
      </c>
      <c r="C52" s="8" t="s">
        <v>126</v>
      </c>
      <c r="D52" s="9" t="s">
        <v>35</v>
      </c>
      <c r="E52" s="10" t="s">
        <v>19</v>
      </c>
      <c r="F52" s="11">
        <v>1.7401987866E10</v>
      </c>
      <c r="G52" s="8" t="s">
        <v>24</v>
      </c>
      <c r="H52" s="8" t="str">
        <f t="shared" si="1"/>
        <v>BUY</v>
      </c>
      <c r="I52" s="12">
        <v>17.390539</v>
      </c>
      <c r="J52" s="12">
        <v>1000.0</v>
      </c>
      <c r="K52" s="16">
        <v>44235.0</v>
      </c>
      <c r="L52" s="14">
        <v>47.802578</v>
      </c>
      <c r="M52" s="14">
        <f t="shared" si="2"/>
        <v>2748.769201</v>
      </c>
      <c r="N52" s="15">
        <f t="shared" si="3"/>
        <v>1.748769201</v>
      </c>
      <c r="O52" s="15">
        <f t="shared" si="4"/>
        <v>-1.748769201</v>
      </c>
      <c r="P52" s="8">
        <f t="shared" si="5"/>
        <v>1755</v>
      </c>
    </row>
    <row r="53" ht="12.75" customHeight="1">
      <c r="A53" s="7">
        <v>42480.0</v>
      </c>
      <c r="B53" s="8" t="s">
        <v>127</v>
      </c>
      <c r="C53" s="8" t="s">
        <v>128</v>
      </c>
      <c r="D53" s="9" t="s">
        <v>23</v>
      </c>
      <c r="E53" s="10" t="s">
        <v>19</v>
      </c>
      <c r="F53" s="11">
        <v>1.6144344E10</v>
      </c>
      <c r="G53" s="8" t="s">
        <v>20</v>
      </c>
      <c r="H53" s="8" t="str">
        <f t="shared" si="1"/>
        <v>SELL</v>
      </c>
      <c r="I53" s="12">
        <v>49.709999</v>
      </c>
      <c r="J53" s="12">
        <v>1000.0</v>
      </c>
      <c r="K53" s="7">
        <v>42741.0</v>
      </c>
      <c r="L53" s="14">
        <v>56.169998</v>
      </c>
      <c r="M53" s="14">
        <f t="shared" si="2"/>
        <v>1129.953714</v>
      </c>
      <c r="N53" s="15">
        <f t="shared" si="3"/>
        <v>-0.1299537141</v>
      </c>
      <c r="O53" s="15">
        <f t="shared" si="4"/>
        <v>0.1299537141</v>
      </c>
      <c r="P53" s="8">
        <f t="shared" si="5"/>
        <v>261</v>
      </c>
    </row>
    <row r="54" ht="12.75" customHeight="1">
      <c r="A54" s="16">
        <v>42480.0</v>
      </c>
      <c r="B54" s="8" t="s">
        <v>129</v>
      </c>
      <c r="C54" s="8" t="s">
        <v>130</v>
      </c>
      <c r="D54" s="9" t="s">
        <v>71</v>
      </c>
      <c r="E54" s="10" t="s">
        <v>19</v>
      </c>
      <c r="F54" s="11">
        <v>1.5587597568E11</v>
      </c>
      <c r="G54" s="17" t="s">
        <v>20</v>
      </c>
      <c r="H54" s="18" t="str">
        <f t="shared" si="1"/>
        <v>SELL</v>
      </c>
      <c r="I54" s="12">
        <v>40.562057</v>
      </c>
      <c r="J54" s="12">
        <v>1000.0</v>
      </c>
      <c r="K54" s="16">
        <v>42629.0</v>
      </c>
      <c r="L54" s="14">
        <v>37.101234</v>
      </c>
      <c r="M54" s="14">
        <f t="shared" si="2"/>
        <v>914.6783162</v>
      </c>
      <c r="N54" s="15">
        <f t="shared" si="3"/>
        <v>0.08532168376</v>
      </c>
      <c r="O54" s="15">
        <f t="shared" si="4"/>
        <v>-0.08532168376</v>
      </c>
      <c r="P54" s="8">
        <f t="shared" si="5"/>
        <v>149</v>
      </c>
    </row>
    <row r="55" ht="12.75" customHeight="1">
      <c r="A55" s="16">
        <v>42480.0</v>
      </c>
      <c r="B55" s="8" t="s">
        <v>131</v>
      </c>
      <c r="C55" s="8" t="s">
        <v>132</v>
      </c>
      <c r="D55" s="9" t="s">
        <v>32</v>
      </c>
      <c r="E55" s="9" t="s">
        <v>19</v>
      </c>
      <c r="F55" s="11">
        <v>1.3447298E10</v>
      </c>
      <c r="G55" s="17" t="s">
        <v>20</v>
      </c>
      <c r="H55" s="18" t="str">
        <f t="shared" si="1"/>
        <v>SELL</v>
      </c>
      <c r="I55" s="12">
        <v>30.75</v>
      </c>
      <c r="J55" s="12">
        <v>1000.0</v>
      </c>
      <c r="K55" s="16">
        <v>42502.0</v>
      </c>
      <c r="L55" s="14">
        <v>30.51</v>
      </c>
      <c r="M55" s="14">
        <f t="shared" si="2"/>
        <v>992.195122</v>
      </c>
      <c r="N55" s="15">
        <f t="shared" si="3"/>
        <v>0.007804878049</v>
      </c>
      <c r="O55" s="15">
        <f t="shared" si="4"/>
        <v>-0.007804878049</v>
      </c>
      <c r="P55" s="8">
        <f t="shared" si="5"/>
        <v>22</v>
      </c>
    </row>
    <row r="56" ht="12.75" customHeight="1">
      <c r="A56" s="16">
        <v>42480.0</v>
      </c>
      <c r="B56" s="8" t="s">
        <v>133</v>
      </c>
      <c r="C56" s="8" t="s">
        <v>134</v>
      </c>
      <c r="D56" s="9" t="s">
        <v>35</v>
      </c>
      <c r="E56" s="10" t="s">
        <v>19</v>
      </c>
      <c r="F56" s="11">
        <v>3.6164834473E10</v>
      </c>
      <c r="G56" s="17" t="s">
        <v>20</v>
      </c>
      <c r="H56" s="18" t="str">
        <f t="shared" si="1"/>
        <v>SELL</v>
      </c>
      <c r="I56" s="12">
        <v>52.300507</v>
      </c>
      <c r="J56" s="12">
        <v>1000.0</v>
      </c>
      <c r="K56" s="16">
        <v>42531.0</v>
      </c>
      <c r="L56" s="14">
        <v>52.281494</v>
      </c>
      <c r="M56" s="14">
        <f t="shared" si="2"/>
        <v>999.6364662</v>
      </c>
      <c r="N56" s="15">
        <f t="shared" si="3"/>
        <v>0.0003635337608</v>
      </c>
      <c r="O56" s="15">
        <f t="shared" si="4"/>
        <v>-0.0003635337608</v>
      </c>
      <c r="P56" s="8">
        <f t="shared" si="5"/>
        <v>51</v>
      </c>
    </row>
    <row r="57" ht="12.75" customHeight="1">
      <c r="A57" s="7">
        <v>42481.0</v>
      </c>
      <c r="B57" s="8" t="s">
        <v>135</v>
      </c>
      <c r="C57" s="8" t="s">
        <v>136</v>
      </c>
      <c r="D57" s="9" t="s">
        <v>137</v>
      </c>
      <c r="E57" s="10" t="s">
        <v>19</v>
      </c>
      <c r="F57" s="11">
        <v>2.704773024E10</v>
      </c>
      <c r="G57" s="8" t="s">
        <v>24</v>
      </c>
      <c r="H57" s="8" t="str">
        <f t="shared" si="1"/>
        <v>BUY</v>
      </c>
      <c r="I57" s="12">
        <v>59.63</v>
      </c>
      <c r="J57" s="12">
        <v>1000.0</v>
      </c>
      <c r="K57" s="16">
        <v>42538.0</v>
      </c>
      <c r="L57" s="14">
        <v>68.64</v>
      </c>
      <c r="M57" s="14">
        <f t="shared" si="2"/>
        <v>1151.09844</v>
      </c>
      <c r="N57" s="15">
        <f t="shared" si="3"/>
        <v>0.1510984404</v>
      </c>
      <c r="O57" s="15">
        <f t="shared" si="4"/>
        <v>-0.1510984404</v>
      </c>
      <c r="P57" s="8">
        <f t="shared" si="5"/>
        <v>57</v>
      </c>
    </row>
    <row r="58" ht="12.75" customHeight="1">
      <c r="A58" s="7">
        <v>42481.0</v>
      </c>
      <c r="B58" s="8" t="s">
        <v>138</v>
      </c>
      <c r="C58" s="8" t="s">
        <v>139</v>
      </c>
      <c r="D58" s="9" t="s">
        <v>23</v>
      </c>
      <c r="E58" s="10" t="s">
        <v>19</v>
      </c>
      <c r="F58" s="11">
        <v>1.943271766E10</v>
      </c>
      <c r="G58" s="8" t="s">
        <v>20</v>
      </c>
      <c r="H58" s="8" t="str">
        <f t="shared" si="1"/>
        <v>SELL</v>
      </c>
      <c r="I58" s="12">
        <v>61.939999</v>
      </c>
      <c r="J58" s="12">
        <v>1000.0</v>
      </c>
      <c r="K58" s="7">
        <v>42606.0</v>
      </c>
      <c r="L58" s="14">
        <v>37.32</v>
      </c>
      <c r="M58" s="14">
        <f t="shared" si="2"/>
        <v>602.5185761</v>
      </c>
      <c r="N58" s="15">
        <f t="shared" si="3"/>
        <v>0.3974814239</v>
      </c>
      <c r="O58" s="15">
        <f t="shared" si="4"/>
        <v>-0.3974814239</v>
      </c>
      <c r="P58" s="8">
        <f t="shared" si="5"/>
        <v>125</v>
      </c>
    </row>
    <row r="59" ht="12.75" customHeight="1">
      <c r="A59" s="7">
        <v>42481.0</v>
      </c>
      <c r="B59" s="8" t="s">
        <v>140</v>
      </c>
      <c r="C59" s="8" t="s">
        <v>141</v>
      </c>
      <c r="D59" s="9" t="s">
        <v>58</v>
      </c>
      <c r="E59" s="10" t="s">
        <v>19</v>
      </c>
      <c r="F59" s="11">
        <v>1.62043721647E12</v>
      </c>
      <c r="G59" s="8" t="s">
        <v>20</v>
      </c>
      <c r="H59" s="8" t="str">
        <f t="shared" si="1"/>
        <v>SELL</v>
      </c>
      <c r="I59" s="12">
        <v>39.0</v>
      </c>
      <c r="J59" s="12">
        <v>1000.0</v>
      </c>
      <c r="K59" s="16">
        <v>42485.0</v>
      </c>
      <c r="L59" s="14">
        <v>37.1105</v>
      </c>
      <c r="M59" s="14">
        <f t="shared" si="2"/>
        <v>951.5512821</v>
      </c>
      <c r="N59" s="15">
        <f t="shared" si="3"/>
        <v>0.04844871795</v>
      </c>
      <c r="O59" s="15">
        <f t="shared" si="4"/>
        <v>-0.04844871795</v>
      </c>
      <c r="P59" s="8">
        <f t="shared" si="5"/>
        <v>4</v>
      </c>
    </row>
    <row r="60" ht="12.75" customHeight="1">
      <c r="A60" s="7">
        <v>42481.0</v>
      </c>
      <c r="B60" s="8" t="s">
        <v>142</v>
      </c>
      <c r="C60" s="8" t="s">
        <v>143</v>
      </c>
      <c r="D60" s="9" t="s">
        <v>35</v>
      </c>
      <c r="E60" s="10" t="s">
        <v>19</v>
      </c>
      <c r="F60" s="11">
        <v>1.1976936794E10</v>
      </c>
      <c r="G60" s="8" t="s">
        <v>20</v>
      </c>
      <c r="H60" s="8" t="str">
        <f t="shared" si="1"/>
        <v>SELL</v>
      </c>
      <c r="I60" s="12">
        <v>29.24</v>
      </c>
      <c r="J60" s="12">
        <v>1000.0</v>
      </c>
      <c r="K60" s="7">
        <v>43367.0</v>
      </c>
      <c r="L60" s="14">
        <v>39.41</v>
      </c>
      <c r="M60" s="14">
        <f t="shared" si="2"/>
        <v>1347.811218</v>
      </c>
      <c r="N60" s="15">
        <f t="shared" si="3"/>
        <v>-0.3478112175</v>
      </c>
      <c r="O60" s="15">
        <f t="shared" si="4"/>
        <v>0.3478112175</v>
      </c>
      <c r="P60" s="8">
        <f t="shared" si="5"/>
        <v>886</v>
      </c>
    </row>
    <row r="61" ht="12.75" customHeight="1">
      <c r="A61" s="7">
        <v>42481.0</v>
      </c>
      <c r="B61" s="8" t="s">
        <v>144</v>
      </c>
      <c r="C61" s="8" t="s">
        <v>145</v>
      </c>
      <c r="D61" s="9" t="s">
        <v>23</v>
      </c>
      <c r="E61" s="10" t="s">
        <v>19</v>
      </c>
      <c r="F61" s="11">
        <v>8.77159596E10</v>
      </c>
      <c r="G61" s="8" t="s">
        <v>20</v>
      </c>
      <c r="H61" s="8" t="str">
        <f t="shared" si="1"/>
        <v>SELL</v>
      </c>
      <c r="I61" s="12">
        <v>72.244987</v>
      </c>
      <c r="J61" s="12">
        <v>1000.0</v>
      </c>
      <c r="K61" s="7">
        <v>42656.0</v>
      </c>
      <c r="L61" s="14">
        <v>87.966774</v>
      </c>
      <c r="M61" s="14">
        <f t="shared" si="2"/>
        <v>1217.617687</v>
      </c>
      <c r="N61" s="15">
        <f t="shared" si="3"/>
        <v>-0.2176176874</v>
      </c>
      <c r="O61" s="15">
        <f t="shared" si="4"/>
        <v>0.2176176874</v>
      </c>
      <c r="P61" s="8">
        <f t="shared" si="5"/>
        <v>175</v>
      </c>
    </row>
    <row r="62" ht="12.75" customHeight="1">
      <c r="A62" s="7">
        <v>42481.0</v>
      </c>
      <c r="B62" s="8" t="s">
        <v>146</v>
      </c>
      <c r="C62" s="8" t="s">
        <v>147</v>
      </c>
      <c r="D62" s="9" t="s">
        <v>35</v>
      </c>
      <c r="E62" s="10" t="s">
        <v>19</v>
      </c>
      <c r="F62" s="11">
        <v>4.07756017E10</v>
      </c>
      <c r="G62" s="8" t="s">
        <v>24</v>
      </c>
      <c r="H62" s="8" t="str">
        <f t="shared" si="1"/>
        <v>BUY</v>
      </c>
      <c r="I62" s="12">
        <v>38.58</v>
      </c>
      <c r="J62" s="12">
        <v>1000.0</v>
      </c>
      <c r="K62" s="7">
        <v>42577.0</v>
      </c>
      <c r="L62" s="14">
        <v>41.86</v>
      </c>
      <c r="M62" s="14">
        <f t="shared" si="2"/>
        <v>1085.018144</v>
      </c>
      <c r="N62" s="15">
        <f t="shared" si="3"/>
        <v>0.08501814412</v>
      </c>
      <c r="O62" s="15">
        <f t="shared" si="4"/>
        <v>-0.08501814412</v>
      </c>
      <c r="P62" s="8">
        <f t="shared" si="5"/>
        <v>96</v>
      </c>
    </row>
    <row r="63" ht="12.75" customHeight="1">
      <c r="A63" s="7">
        <v>42481.0</v>
      </c>
      <c r="B63" s="8" t="s">
        <v>148</v>
      </c>
      <c r="C63" s="8" t="s">
        <v>149</v>
      </c>
      <c r="D63" s="9" t="s">
        <v>71</v>
      </c>
      <c r="E63" s="10" t="s">
        <v>19</v>
      </c>
      <c r="F63" s="11">
        <v>4.7680014962E10</v>
      </c>
      <c r="G63" s="8" t="s">
        <v>20</v>
      </c>
      <c r="H63" s="8" t="str">
        <f t="shared" si="1"/>
        <v>SELL</v>
      </c>
      <c r="I63" s="12">
        <v>31.58</v>
      </c>
      <c r="J63" s="12">
        <v>1000.0</v>
      </c>
      <c r="K63" s="7">
        <v>42530.0</v>
      </c>
      <c r="L63" s="14">
        <v>30.25</v>
      </c>
      <c r="M63" s="14">
        <f t="shared" si="2"/>
        <v>957.8847372</v>
      </c>
      <c r="N63" s="15">
        <f t="shared" si="3"/>
        <v>0.04211526282</v>
      </c>
      <c r="O63" s="15">
        <f t="shared" si="4"/>
        <v>-0.04211526282</v>
      </c>
      <c r="P63" s="8">
        <f t="shared" si="5"/>
        <v>49</v>
      </c>
    </row>
    <row r="64" ht="12.75" customHeight="1">
      <c r="A64" s="7">
        <v>42481.0</v>
      </c>
      <c r="B64" s="8" t="s">
        <v>150</v>
      </c>
      <c r="C64" s="8" t="s">
        <v>151</v>
      </c>
      <c r="D64" s="9" t="s">
        <v>23</v>
      </c>
      <c r="E64" s="10" t="s">
        <v>19</v>
      </c>
      <c r="F64" s="11">
        <v>2.353183809372E12</v>
      </c>
      <c r="G64" s="8" t="s">
        <v>20</v>
      </c>
      <c r="H64" s="8" t="str">
        <f t="shared" si="1"/>
        <v>SELL</v>
      </c>
      <c r="I64" s="12">
        <v>50.03</v>
      </c>
      <c r="J64" s="12">
        <v>1000.0</v>
      </c>
      <c r="K64" s="7">
        <v>42482.0</v>
      </c>
      <c r="L64" s="14">
        <v>46.44</v>
      </c>
      <c r="M64" s="14">
        <f t="shared" si="2"/>
        <v>928.2430542</v>
      </c>
      <c r="N64" s="15">
        <f t="shared" si="3"/>
        <v>0.07175694583</v>
      </c>
      <c r="O64" s="15">
        <f t="shared" si="4"/>
        <v>-0.07175694583</v>
      </c>
      <c r="P64" s="8">
        <f t="shared" si="5"/>
        <v>1</v>
      </c>
    </row>
    <row r="65" ht="12.75" customHeight="1">
      <c r="A65" s="7">
        <v>42481.0</v>
      </c>
      <c r="B65" s="8" t="s">
        <v>152</v>
      </c>
      <c r="C65" s="8" t="s">
        <v>153</v>
      </c>
      <c r="D65" s="9" t="s">
        <v>35</v>
      </c>
      <c r="E65" s="10" t="s">
        <v>19</v>
      </c>
      <c r="F65" s="11">
        <v>1.11464472E11</v>
      </c>
      <c r="G65" s="8" t="s">
        <v>20</v>
      </c>
      <c r="H65" s="8" t="str">
        <f t="shared" si="1"/>
        <v>SELL</v>
      </c>
      <c r="I65" s="12">
        <v>52.35</v>
      </c>
      <c r="J65" s="12">
        <v>1000.0</v>
      </c>
      <c r="K65" s="7">
        <v>42531.0</v>
      </c>
      <c r="L65" s="14">
        <v>47.53</v>
      </c>
      <c r="M65" s="14">
        <f t="shared" si="2"/>
        <v>907.9274117</v>
      </c>
      <c r="N65" s="15">
        <f t="shared" si="3"/>
        <v>0.09207258835</v>
      </c>
      <c r="O65" s="15">
        <f t="shared" si="4"/>
        <v>-0.09207258835</v>
      </c>
      <c r="P65" s="8">
        <f t="shared" si="5"/>
        <v>50</v>
      </c>
    </row>
    <row r="66" ht="12.75" customHeight="1">
      <c r="A66" s="7">
        <v>42481.0</v>
      </c>
      <c r="B66" s="8" t="s">
        <v>154</v>
      </c>
      <c r="C66" s="8" t="s">
        <v>155</v>
      </c>
      <c r="D66" s="9" t="s">
        <v>18</v>
      </c>
      <c r="E66" s="10" t="s">
        <v>19</v>
      </c>
      <c r="F66" s="11">
        <v>1.4210726075E10</v>
      </c>
      <c r="G66" s="8" t="s">
        <v>20</v>
      </c>
      <c r="H66" s="8" t="str">
        <f t="shared" si="1"/>
        <v>SELL</v>
      </c>
      <c r="I66" s="12">
        <v>134.59</v>
      </c>
      <c r="J66" s="12">
        <v>1000.0</v>
      </c>
      <c r="K66" s="7">
        <v>42948.0</v>
      </c>
      <c r="L66" s="14">
        <v>131.13</v>
      </c>
      <c r="M66" s="14">
        <f t="shared" si="2"/>
        <v>974.2922951</v>
      </c>
      <c r="N66" s="15">
        <f t="shared" si="3"/>
        <v>0.02570770488</v>
      </c>
      <c r="O66" s="15">
        <f t="shared" si="4"/>
        <v>-0.02570770488</v>
      </c>
      <c r="P66" s="8">
        <f t="shared" si="5"/>
        <v>467</v>
      </c>
    </row>
    <row r="67" ht="12.75" customHeight="1">
      <c r="A67" s="16">
        <v>42481.0</v>
      </c>
      <c r="B67" s="8" t="s">
        <v>156</v>
      </c>
      <c r="C67" s="8" t="s">
        <v>157</v>
      </c>
      <c r="D67" s="9" t="s">
        <v>71</v>
      </c>
      <c r="E67" s="10" t="s">
        <v>19</v>
      </c>
      <c r="F67" s="11">
        <v>4.98823227279E11</v>
      </c>
      <c r="G67" s="17" t="s">
        <v>20</v>
      </c>
      <c r="H67" s="18" t="str">
        <f t="shared" si="1"/>
        <v>SELL</v>
      </c>
      <c r="I67" s="12">
        <v>76.75</v>
      </c>
      <c r="J67" s="12">
        <v>1000.0</v>
      </c>
      <c r="K67" s="16">
        <v>43636.0</v>
      </c>
      <c r="L67" s="14">
        <v>168.83</v>
      </c>
      <c r="M67" s="14">
        <f t="shared" si="2"/>
        <v>2199.739414</v>
      </c>
      <c r="N67" s="15">
        <f t="shared" si="3"/>
        <v>-1.199739414</v>
      </c>
      <c r="O67" s="15">
        <f t="shared" si="4"/>
        <v>1.199739414</v>
      </c>
      <c r="P67" s="8">
        <f t="shared" si="5"/>
        <v>1155</v>
      </c>
    </row>
    <row r="68" ht="12.75" customHeight="1">
      <c r="A68" s="16">
        <v>42481.0</v>
      </c>
      <c r="B68" s="8" t="s">
        <v>158</v>
      </c>
      <c r="C68" s="8" t="s">
        <v>159</v>
      </c>
      <c r="D68" s="9" t="s">
        <v>35</v>
      </c>
      <c r="E68" s="10" t="s">
        <v>19</v>
      </c>
      <c r="F68" s="11">
        <v>1.068335624E10</v>
      </c>
      <c r="G68" s="17" t="s">
        <v>20</v>
      </c>
      <c r="H68" s="18" t="str">
        <f t="shared" si="1"/>
        <v>SELL</v>
      </c>
      <c r="I68" s="12">
        <v>87.11676</v>
      </c>
      <c r="J68" s="12">
        <v>1000.0</v>
      </c>
      <c r="K68" s="16">
        <v>42716.0</v>
      </c>
      <c r="L68" s="14">
        <v>84.583618</v>
      </c>
      <c r="M68" s="14">
        <f t="shared" si="2"/>
        <v>970.9224494</v>
      </c>
      <c r="N68" s="15">
        <f t="shared" si="3"/>
        <v>0.02907755063</v>
      </c>
      <c r="O68" s="15">
        <f t="shared" si="4"/>
        <v>-0.02907755063</v>
      </c>
      <c r="P68" s="8">
        <f t="shared" si="5"/>
        <v>235</v>
      </c>
    </row>
    <row r="69" ht="12.75" customHeight="1">
      <c r="A69" s="7">
        <v>42482.0</v>
      </c>
      <c r="B69" s="8" t="s">
        <v>160</v>
      </c>
      <c r="C69" s="8" t="s">
        <v>161</v>
      </c>
      <c r="D69" s="9" t="s">
        <v>35</v>
      </c>
      <c r="E69" s="10" t="s">
        <v>19</v>
      </c>
      <c r="F69" s="11">
        <v>1.366890505052E12</v>
      </c>
      <c r="G69" s="8" t="s">
        <v>20</v>
      </c>
      <c r="H69" s="8" t="str">
        <f t="shared" si="1"/>
        <v>SELL</v>
      </c>
      <c r="I69" s="12">
        <v>31.03</v>
      </c>
      <c r="J69" s="12">
        <v>1000.0</v>
      </c>
      <c r="K69" s="16">
        <v>42670.0</v>
      </c>
      <c r="L69" s="14">
        <v>40.92</v>
      </c>
      <c r="M69" s="14">
        <f t="shared" si="2"/>
        <v>1318.723816</v>
      </c>
      <c r="N69" s="15">
        <f t="shared" si="3"/>
        <v>-0.3187238157</v>
      </c>
      <c r="O69" s="15">
        <f t="shared" si="4"/>
        <v>0.3187238157</v>
      </c>
      <c r="P69" s="8">
        <f t="shared" si="5"/>
        <v>188</v>
      </c>
    </row>
    <row r="70" ht="12.75" customHeight="1">
      <c r="A70" s="7">
        <v>42482.0</v>
      </c>
      <c r="B70" s="8" t="s">
        <v>162</v>
      </c>
      <c r="C70" s="8" t="s">
        <v>163</v>
      </c>
      <c r="D70" s="9" t="s">
        <v>18</v>
      </c>
      <c r="E70" s="10" t="s">
        <v>19</v>
      </c>
      <c r="F70" s="11">
        <v>1.36351276474E11</v>
      </c>
      <c r="G70" s="8" t="s">
        <v>24</v>
      </c>
      <c r="H70" s="8" t="str">
        <f t="shared" si="1"/>
        <v>BUY</v>
      </c>
      <c r="I70" s="12">
        <v>118.617645</v>
      </c>
      <c r="J70" s="12">
        <v>1000.0</v>
      </c>
      <c r="K70" s="16">
        <v>42487.0</v>
      </c>
      <c r="L70" s="14">
        <v>124.075577</v>
      </c>
      <c r="M70" s="14">
        <f t="shared" si="2"/>
        <v>1046.012817</v>
      </c>
      <c r="N70" s="15">
        <f t="shared" si="3"/>
        <v>0.04601281706</v>
      </c>
      <c r="O70" s="15">
        <f t="shared" si="4"/>
        <v>-0.04601281706</v>
      </c>
      <c r="P70" s="8">
        <f t="shared" si="5"/>
        <v>5</v>
      </c>
    </row>
    <row r="71" ht="12.75" customHeight="1">
      <c r="A71" s="7">
        <v>42482.0</v>
      </c>
      <c r="B71" s="8" t="s">
        <v>164</v>
      </c>
      <c r="C71" s="8" t="s">
        <v>165</v>
      </c>
      <c r="D71" s="9" t="s">
        <v>32</v>
      </c>
      <c r="E71" s="10" t="s">
        <v>19</v>
      </c>
      <c r="F71" s="11">
        <v>9.06246745E8</v>
      </c>
      <c r="G71" s="8" t="s">
        <v>24</v>
      </c>
      <c r="H71" s="8" t="str">
        <f t="shared" si="1"/>
        <v>BUY</v>
      </c>
      <c r="I71" s="12">
        <v>20.091219</v>
      </c>
      <c r="J71" s="12">
        <v>1000.0</v>
      </c>
      <c r="K71" s="7">
        <v>42500.0</v>
      </c>
      <c r="L71" s="14">
        <v>26.841618</v>
      </c>
      <c r="M71" s="14">
        <f t="shared" si="2"/>
        <v>1335.987528</v>
      </c>
      <c r="N71" s="15">
        <f t="shared" si="3"/>
        <v>0.3359875277</v>
      </c>
      <c r="O71" s="15">
        <f t="shared" si="4"/>
        <v>-0.3359875277</v>
      </c>
      <c r="P71" s="8">
        <f t="shared" si="5"/>
        <v>18</v>
      </c>
    </row>
    <row r="72" ht="12.75" customHeight="1">
      <c r="A72" s="7">
        <v>42482.0</v>
      </c>
      <c r="B72" s="8" t="s">
        <v>166</v>
      </c>
      <c r="C72" s="8" t="s">
        <v>167</v>
      </c>
      <c r="D72" s="9" t="s">
        <v>27</v>
      </c>
      <c r="E72" s="10" t="s">
        <v>168</v>
      </c>
      <c r="F72" s="11">
        <v>1.501321944E10</v>
      </c>
      <c r="G72" s="8" t="s">
        <v>24</v>
      </c>
      <c r="H72" s="8" t="str">
        <f t="shared" si="1"/>
        <v>BUY</v>
      </c>
      <c r="I72" s="12">
        <v>12.112439</v>
      </c>
      <c r="J72" s="12">
        <v>1000.0</v>
      </c>
      <c r="K72" s="16">
        <v>44642.0</v>
      </c>
      <c r="L72" s="14">
        <v>29.077391</v>
      </c>
      <c r="M72" s="14">
        <f t="shared" si="2"/>
        <v>2400.622286</v>
      </c>
      <c r="N72" s="15">
        <f t="shared" si="3"/>
        <v>1.400622286</v>
      </c>
      <c r="O72" s="15">
        <f t="shared" si="4"/>
        <v>-1.400622286</v>
      </c>
      <c r="P72" s="8">
        <f t="shared" si="5"/>
        <v>2160</v>
      </c>
    </row>
    <row r="73" ht="12.75" customHeight="1">
      <c r="A73" s="7">
        <v>42482.0</v>
      </c>
      <c r="B73" s="8" t="s">
        <v>28</v>
      </c>
      <c r="C73" s="8" t="s">
        <v>29</v>
      </c>
      <c r="D73" s="9" t="s">
        <v>27</v>
      </c>
      <c r="E73" s="10" t="s">
        <v>19</v>
      </c>
      <c r="F73" s="11">
        <v>3.00794502426E11</v>
      </c>
      <c r="G73" s="8" t="s">
        <v>24</v>
      </c>
      <c r="H73" s="8" t="str">
        <f t="shared" si="1"/>
        <v>BUY</v>
      </c>
      <c r="I73" s="12">
        <v>74.27</v>
      </c>
      <c r="J73" s="12">
        <v>1000.0</v>
      </c>
      <c r="K73" s="7">
        <v>42492.0</v>
      </c>
      <c r="L73" s="14">
        <v>75.22</v>
      </c>
      <c r="M73" s="14">
        <f t="shared" si="2"/>
        <v>1012.791167</v>
      </c>
      <c r="N73" s="15">
        <f t="shared" si="3"/>
        <v>0.01279116736</v>
      </c>
      <c r="O73" s="15">
        <f t="shared" si="4"/>
        <v>-0.01279116736</v>
      </c>
      <c r="P73" s="8">
        <f t="shared" si="5"/>
        <v>10</v>
      </c>
    </row>
    <row r="74" ht="12.75" customHeight="1">
      <c r="A74" s="7">
        <v>42482.0</v>
      </c>
      <c r="B74" s="8" t="s">
        <v>169</v>
      </c>
      <c r="C74" s="8" t="s">
        <v>170</v>
      </c>
      <c r="D74" s="9" t="s">
        <v>65</v>
      </c>
      <c r="E74" s="10" t="s">
        <v>19</v>
      </c>
      <c r="F74" s="11">
        <v>3.4609881197E10</v>
      </c>
      <c r="G74" s="8" t="s">
        <v>20</v>
      </c>
      <c r="H74" s="8" t="str">
        <f t="shared" si="1"/>
        <v>SELL</v>
      </c>
      <c r="I74" s="12">
        <v>63.592144</v>
      </c>
      <c r="J74" s="12">
        <v>1000.0</v>
      </c>
      <c r="K74" s="16">
        <v>42668.0</v>
      </c>
      <c r="L74" s="14">
        <v>66.595665</v>
      </c>
      <c r="M74" s="14">
        <f t="shared" si="2"/>
        <v>1047.231007</v>
      </c>
      <c r="N74" s="15">
        <f t="shared" si="3"/>
        <v>-0.04723100703</v>
      </c>
      <c r="O74" s="15">
        <f t="shared" si="4"/>
        <v>0.04723100703</v>
      </c>
      <c r="P74" s="8">
        <f t="shared" si="5"/>
        <v>186</v>
      </c>
    </row>
    <row r="75" ht="12.75" customHeight="1">
      <c r="A75" s="7">
        <v>42482.0</v>
      </c>
      <c r="B75" s="8" t="s">
        <v>171</v>
      </c>
      <c r="C75" s="8" t="s">
        <v>172</v>
      </c>
      <c r="D75" s="9" t="s">
        <v>35</v>
      </c>
      <c r="E75" s="10" t="s">
        <v>19</v>
      </c>
      <c r="F75" s="11">
        <v>1.3294773669E10</v>
      </c>
      <c r="G75" s="8" t="s">
        <v>20</v>
      </c>
      <c r="H75" s="8" t="str">
        <f t="shared" si="1"/>
        <v>SELL</v>
      </c>
      <c r="I75" s="12">
        <v>123.132912</v>
      </c>
      <c r="J75" s="12">
        <v>1000.0</v>
      </c>
      <c r="K75" s="16">
        <v>42552.0</v>
      </c>
      <c r="L75" s="14">
        <v>123.672485</v>
      </c>
      <c r="M75" s="14">
        <f t="shared" si="2"/>
        <v>1004.382037</v>
      </c>
      <c r="N75" s="15">
        <f t="shared" si="3"/>
        <v>-0.004382037192</v>
      </c>
      <c r="O75" s="15">
        <f t="shared" si="4"/>
        <v>0.004382037192</v>
      </c>
      <c r="P75" s="8">
        <f t="shared" si="5"/>
        <v>70</v>
      </c>
    </row>
    <row r="76" ht="12.75" customHeight="1">
      <c r="A76" s="7">
        <v>42482.0</v>
      </c>
      <c r="B76" s="8" t="s">
        <v>173</v>
      </c>
      <c r="C76" s="8" t="s">
        <v>174</v>
      </c>
      <c r="D76" s="9" t="s">
        <v>18</v>
      </c>
      <c r="E76" s="10" t="s">
        <v>19</v>
      </c>
      <c r="F76" s="11">
        <v>1.21670003777E11</v>
      </c>
      <c r="G76" s="8" t="s">
        <v>20</v>
      </c>
      <c r="H76" s="8" t="str">
        <f t="shared" si="1"/>
        <v>SELL</v>
      </c>
      <c r="I76" s="12">
        <v>166.781815</v>
      </c>
      <c r="J76" s="12">
        <v>1000.0</v>
      </c>
      <c r="K76" s="16">
        <v>42654.0</v>
      </c>
      <c r="L76" s="14">
        <v>159.226242</v>
      </c>
      <c r="M76" s="14">
        <f t="shared" si="2"/>
        <v>954.6978608</v>
      </c>
      <c r="N76" s="15">
        <f t="shared" si="3"/>
        <v>0.04530213921</v>
      </c>
      <c r="O76" s="15">
        <f t="shared" si="4"/>
        <v>-0.04530213921</v>
      </c>
      <c r="P76" s="8">
        <f t="shared" si="5"/>
        <v>172</v>
      </c>
    </row>
    <row r="77" ht="12.75" customHeight="1">
      <c r="A77" s="7">
        <v>42482.0</v>
      </c>
      <c r="B77" s="8" t="s">
        <v>175</v>
      </c>
      <c r="C77" s="8" t="s">
        <v>176</v>
      </c>
      <c r="D77" s="9" t="s">
        <v>27</v>
      </c>
      <c r="E77" s="10" t="s">
        <v>19</v>
      </c>
      <c r="F77" s="11">
        <v>3.5546483315E10</v>
      </c>
      <c r="G77" s="8" t="s">
        <v>20</v>
      </c>
      <c r="H77" s="8" t="str">
        <f t="shared" si="1"/>
        <v>SELL</v>
      </c>
      <c r="I77" s="12">
        <v>35.883591</v>
      </c>
      <c r="J77" s="12">
        <v>1000.0</v>
      </c>
      <c r="K77" s="16">
        <v>42922.0</v>
      </c>
      <c r="L77" s="14">
        <v>37.633278</v>
      </c>
      <c r="M77" s="14">
        <f t="shared" si="2"/>
        <v>1048.760086</v>
      </c>
      <c r="N77" s="15">
        <f t="shared" si="3"/>
        <v>-0.04876008647</v>
      </c>
      <c r="O77" s="15">
        <f t="shared" si="4"/>
        <v>0.04876008647</v>
      </c>
      <c r="P77" s="8">
        <f t="shared" si="5"/>
        <v>440</v>
      </c>
    </row>
    <row r="78" ht="12.75" customHeight="1">
      <c r="A78" s="7">
        <v>42482.0</v>
      </c>
      <c r="B78" s="8" t="s">
        <v>177</v>
      </c>
      <c r="C78" s="8" t="s">
        <v>178</v>
      </c>
      <c r="D78" s="9" t="s">
        <v>18</v>
      </c>
      <c r="E78" s="10" t="s">
        <v>19</v>
      </c>
      <c r="F78" s="11">
        <v>1.9131597722E10</v>
      </c>
      <c r="G78" s="8" t="s">
        <v>20</v>
      </c>
      <c r="H78" s="8" t="str">
        <f t="shared" si="1"/>
        <v>SELL</v>
      </c>
      <c r="I78" s="12">
        <v>44.526192</v>
      </c>
      <c r="J78" s="12">
        <v>1000.0</v>
      </c>
      <c r="K78" s="7">
        <v>42669.0</v>
      </c>
      <c r="L78" s="14">
        <v>36.372002</v>
      </c>
      <c r="M78" s="14">
        <f t="shared" si="2"/>
        <v>816.8675642</v>
      </c>
      <c r="N78" s="15">
        <f t="shared" si="3"/>
        <v>0.1831324358</v>
      </c>
      <c r="O78" s="15">
        <f t="shared" si="4"/>
        <v>-0.1831324358</v>
      </c>
      <c r="P78" s="8">
        <f t="shared" si="5"/>
        <v>187</v>
      </c>
    </row>
    <row r="79" ht="12.75" customHeight="1">
      <c r="A79" s="7">
        <v>42482.0</v>
      </c>
      <c r="B79" s="8" t="s">
        <v>179</v>
      </c>
      <c r="C79" s="8" t="s">
        <v>180</v>
      </c>
      <c r="D79" s="9" t="s">
        <v>58</v>
      </c>
      <c r="E79" s="10" t="s">
        <v>19</v>
      </c>
      <c r="F79" s="11">
        <v>7.25893281281E11</v>
      </c>
      <c r="G79" s="8" t="s">
        <v>20</v>
      </c>
      <c r="H79" s="8" t="str">
        <f t="shared" si="1"/>
        <v>SELL</v>
      </c>
      <c r="I79" s="12">
        <v>110.559998</v>
      </c>
      <c r="J79" s="12">
        <v>1000.0</v>
      </c>
      <c r="K79" s="7">
        <v>42573.0</v>
      </c>
      <c r="L79" s="14">
        <v>121.0</v>
      </c>
      <c r="M79" s="14">
        <f t="shared" si="2"/>
        <v>1094.428384</v>
      </c>
      <c r="N79" s="15">
        <f t="shared" si="3"/>
        <v>-0.09442838449</v>
      </c>
      <c r="O79" s="15">
        <f t="shared" si="4"/>
        <v>0.09442838449</v>
      </c>
      <c r="P79" s="8">
        <f t="shared" si="5"/>
        <v>91</v>
      </c>
    </row>
    <row r="80" ht="12.75" customHeight="1">
      <c r="A80" s="7">
        <v>42482.0</v>
      </c>
      <c r="B80" s="8" t="s">
        <v>150</v>
      </c>
      <c r="C80" s="8" t="s">
        <v>151</v>
      </c>
      <c r="D80" s="9" t="s">
        <v>23</v>
      </c>
      <c r="E80" s="10" t="s">
        <v>19</v>
      </c>
      <c r="F80" s="11">
        <v>2.353183809372E12</v>
      </c>
      <c r="G80" s="8" t="s">
        <v>24</v>
      </c>
      <c r="H80" s="8" t="str">
        <f t="shared" si="1"/>
        <v>BUY</v>
      </c>
      <c r="I80" s="12">
        <v>46.44</v>
      </c>
      <c r="J80" s="12">
        <v>1000.0</v>
      </c>
      <c r="K80" s="7">
        <v>42534.0</v>
      </c>
      <c r="L80" s="14">
        <v>45.28</v>
      </c>
      <c r="M80" s="14">
        <f t="shared" si="2"/>
        <v>975.0215332</v>
      </c>
      <c r="N80" s="15">
        <f t="shared" si="3"/>
        <v>-0.02497846684</v>
      </c>
      <c r="O80" s="15">
        <f t="shared" si="4"/>
        <v>0.02497846684</v>
      </c>
      <c r="P80" s="8">
        <f t="shared" si="5"/>
        <v>52</v>
      </c>
    </row>
    <row r="81" ht="12.75" customHeight="1">
      <c r="A81" s="7">
        <v>42482.0</v>
      </c>
      <c r="B81" s="8" t="s">
        <v>181</v>
      </c>
      <c r="C81" s="8" t="s">
        <v>182</v>
      </c>
      <c r="D81" s="9" t="s">
        <v>18</v>
      </c>
      <c r="E81" s="10" t="s">
        <v>19</v>
      </c>
      <c r="F81" s="11">
        <v>4.82847204E10</v>
      </c>
      <c r="G81" s="8" t="s">
        <v>20</v>
      </c>
      <c r="H81" s="8" t="str">
        <f t="shared" si="1"/>
        <v>SELL</v>
      </c>
      <c r="I81" s="12">
        <v>78.485664</v>
      </c>
      <c r="J81" s="12">
        <v>1000.0</v>
      </c>
      <c r="K81" s="7">
        <v>42573.0</v>
      </c>
      <c r="L81" s="14">
        <v>79.596886</v>
      </c>
      <c r="M81" s="14">
        <f t="shared" si="2"/>
        <v>1014.15828</v>
      </c>
      <c r="N81" s="15">
        <f t="shared" si="3"/>
        <v>-0.01415827991</v>
      </c>
      <c r="O81" s="15">
        <f t="shared" si="4"/>
        <v>0.01415827991</v>
      </c>
      <c r="P81" s="8">
        <f t="shared" si="5"/>
        <v>91</v>
      </c>
    </row>
    <row r="82" ht="12.75" customHeight="1">
      <c r="A82" s="7">
        <v>42482.0</v>
      </c>
      <c r="B82" s="8" t="s">
        <v>183</v>
      </c>
      <c r="C82" s="8" t="s">
        <v>184</v>
      </c>
      <c r="D82" s="9" t="s">
        <v>32</v>
      </c>
      <c r="E82" s="10" t="s">
        <v>19</v>
      </c>
      <c r="F82" s="11">
        <v>3.59532201359E11</v>
      </c>
      <c r="G82" s="8" t="s">
        <v>24</v>
      </c>
      <c r="H82" s="8" t="str">
        <f t="shared" si="1"/>
        <v>BUY</v>
      </c>
      <c r="I82" s="12">
        <v>66.195992</v>
      </c>
      <c r="J82" s="12">
        <v>1000.0</v>
      </c>
      <c r="K82" s="7">
        <v>42506.0</v>
      </c>
      <c r="L82" s="14">
        <v>66.75206</v>
      </c>
      <c r="M82" s="14">
        <f t="shared" si="2"/>
        <v>1008.400327</v>
      </c>
      <c r="N82" s="15">
        <f t="shared" si="3"/>
        <v>0.008400327319</v>
      </c>
      <c r="O82" s="15">
        <f t="shared" si="4"/>
        <v>-0.008400327319</v>
      </c>
      <c r="P82" s="8">
        <f t="shared" si="5"/>
        <v>24</v>
      </c>
    </row>
    <row r="83" ht="12.75" customHeight="1">
      <c r="A83" s="7">
        <v>42482.0</v>
      </c>
      <c r="B83" s="8" t="s">
        <v>185</v>
      </c>
      <c r="C83" s="8" t="s">
        <v>186</v>
      </c>
      <c r="D83" s="9" t="s">
        <v>35</v>
      </c>
      <c r="E83" s="10" t="s">
        <v>19</v>
      </c>
      <c r="F83" s="11">
        <v>7.877507889E9</v>
      </c>
      <c r="G83" s="8" t="s">
        <v>20</v>
      </c>
      <c r="H83" s="8" t="str">
        <f t="shared" si="1"/>
        <v>SELL</v>
      </c>
      <c r="I83" s="12">
        <v>32.73</v>
      </c>
      <c r="J83" s="12">
        <v>1000.0</v>
      </c>
      <c r="K83" s="7">
        <v>42543.0</v>
      </c>
      <c r="L83" s="14">
        <v>29.059999</v>
      </c>
      <c r="M83" s="14">
        <f t="shared" si="2"/>
        <v>887.8704247</v>
      </c>
      <c r="N83" s="15">
        <f t="shared" si="3"/>
        <v>0.1121295753</v>
      </c>
      <c r="O83" s="15">
        <f t="shared" si="4"/>
        <v>-0.1121295753</v>
      </c>
      <c r="P83" s="8">
        <f t="shared" si="5"/>
        <v>61</v>
      </c>
    </row>
    <row r="84" ht="12.75" customHeight="1">
      <c r="A84" s="7">
        <v>42482.0</v>
      </c>
      <c r="B84" s="8" t="s">
        <v>187</v>
      </c>
      <c r="C84" s="8" t="s">
        <v>188</v>
      </c>
      <c r="D84" s="9" t="s">
        <v>27</v>
      </c>
      <c r="E84" s="10" t="s">
        <v>19</v>
      </c>
      <c r="F84" s="11">
        <v>8.2460626286E10</v>
      </c>
      <c r="G84" s="8" t="s">
        <v>20</v>
      </c>
      <c r="H84" s="8" t="str">
        <f t="shared" si="1"/>
        <v>SELL</v>
      </c>
      <c r="I84" s="12">
        <v>64.650551</v>
      </c>
      <c r="J84" s="12">
        <v>1000.0</v>
      </c>
      <c r="K84" s="7">
        <v>42514.0</v>
      </c>
      <c r="L84" s="14">
        <v>61.164463</v>
      </c>
      <c r="M84" s="14">
        <f t="shared" si="2"/>
        <v>946.0779847</v>
      </c>
      <c r="N84" s="15">
        <f t="shared" si="3"/>
        <v>0.0539220153</v>
      </c>
      <c r="O84" s="15">
        <f t="shared" si="4"/>
        <v>-0.0539220153</v>
      </c>
      <c r="P84" s="8">
        <f t="shared" si="5"/>
        <v>32</v>
      </c>
    </row>
    <row r="85" ht="12.75" customHeight="1">
      <c r="A85" s="7">
        <v>42482.0</v>
      </c>
      <c r="B85" s="8" t="s">
        <v>189</v>
      </c>
      <c r="C85" s="8" t="s">
        <v>190</v>
      </c>
      <c r="D85" s="9" t="s">
        <v>27</v>
      </c>
      <c r="E85" s="10" t="s">
        <v>19</v>
      </c>
      <c r="F85" s="11">
        <v>7.158255104E9</v>
      </c>
      <c r="G85" s="8" t="s">
        <v>20</v>
      </c>
      <c r="H85" s="8" t="str">
        <f t="shared" si="1"/>
        <v>SELL</v>
      </c>
      <c r="I85" s="12">
        <v>12.27</v>
      </c>
      <c r="J85" s="12">
        <v>1000.0</v>
      </c>
      <c r="K85" s="7">
        <v>42534.0</v>
      </c>
      <c r="L85" s="14">
        <v>13.11</v>
      </c>
      <c r="M85" s="14">
        <f t="shared" si="2"/>
        <v>1068.459658</v>
      </c>
      <c r="N85" s="15">
        <f t="shared" si="3"/>
        <v>-0.0684596577</v>
      </c>
      <c r="O85" s="15">
        <f t="shared" si="4"/>
        <v>0.0684596577</v>
      </c>
      <c r="P85" s="8">
        <f t="shared" si="5"/>
        <v>52</v>
      </c>
    </row>
    <row r="86" ht="12.75" customHeight="1">
      <c r="A86" s="16">
        <v>42482.0</v>
      </c>
      <c r="B86" s="8" t="s">
        <v>191</v>
      </c>
      <c r="C86" s="8" t="s">
        <v>192</v>
      </c>
      <c r="D86" s="9" t="s">
        <v>193</v>
      </c>
      <c r="E86" s="10" t="s">
        <v>19</v>
      </c>
      <c r="F86" s="11">
        <v>2.36531608E10</v>
      </c>
      <c r="G86" s="17" t="s">
        <v>20</v>
      </c>
      <c r="H86" s="18" t="str">
        <f t="shared" si="1"/>
        <v>SELL</v>
      </c>
      <c r="I86" s="12">
        <v>23.787901</v>
      </c>
      <c r="J86" s="12">
        <v>1000.0</v>
      </c>
      <c r="K86" s="16">
        <v>43955.0</v>
      </c>
      <c r="L86" s="14">
        <v>15.559365</v>
      </c>
      <c r="M86" s="14">
        <f t="shared" si="2"/>
        <v>654.0873447</v>
      </c>
      <c r="N86" s="15">
        <f t="shared" si="3"/>
        <v>0.3459126553</v>
      </c>
      <c r="O86" s="15">
        <f t="shared" si="4"/>
        <v>-0.3459126553</v>
      </c>
      <c r="P86" s="8">
        <f t="shared" si="5"/>
        <v>1473</v>
      </c>
    </row>
    <row r="87" ht="12.75" customHeight="1">
      <c r="A87" s="16">
        <v>42482.0</v>
      </c>
      <c r="B87" s="8" t="s">
        <v>61</v>
      </c>
      <c r="C87" s="8" t="s">
        <v>62</v>
      </c>
      <c r="D87" s="9" t="s">
        <v>27</v>
      </c>
      <c r="E87" s="10" t="s">
        <v>19</v>
      </c>
      <c r="F87" s="11">
        <v>4.44889529764E11</v>
      </c>
      <c r="G87" s="18" t="s">
        <v>24</v>
      </c>
      <c r="H87" s="17" t="str">
        <f t="shared" si="1"/>
        <v>BUY</v>
      </c>
      <c r="I87" s="12">
        <v>61.66</v>
      </c>
      <c r="J87" s="12">
        <v>1000.0</v>
      </c>
      <c r="K87" s="16">
        <v>42487.0</v>
      </c>
      <c r="L87" s="14">
        <v>62.32</v>
      </c>
      <c r="M87" s="14">
        <f t="shared" si="2"/>
        <v>1010.70386</v>
      </c>
      <c r="N87" s="15">
        <f t="shared" si="3"/>
        <v>0.01070385988</v>
      </c>
      <c r="O87" s="15">
        <f t="shared" si="4"/>
        <v>-0.01070385988</v>
      </c>
      <c r="P87" s="8">
        <f t="shared" si="5"/>
        <v>5</v>
      </c>
    </row>
    <row r="88" ht="12.75" customHeight="1">
      <c r="A88" s="7">
        <v>42485.0</v>
      </c>
      <c r="B88" s="8" t="s">
        <v>194</v>
      </c>
      <c r="C88" s="8" t="s">
        <v>194</v>
      </c>
      <c r="D88" s="9" t="s">
        <v>18</v>
      </c>
      <c r="E88" s="10" t="s">
        <v>19</v>
      </c>
      <c r="F88" s="11">
        <v>6.1935406606E10</v>
      </c>
      <c r="G88" s="8" t="s">
        <v>20</v>
      </c>
      <c r="H88" s="8" t="str">
        <f t="shared" si="1"/>
        <v>SELL</v>
      </c>
      <c r="I88" s="12">
        <v>8.146123</v>
      </c>
      <c r="J88" s="12">
        <v>1000.0</v>
      </c>
      <c r="K88" s="16">
        <v>42493.0</v>
      </c>
      <c r="L88" s="14">
        <v>7.966031</v>
      </c>
      <c r="M88" s="14">
        <f t="shared" si="2"/>
        <v>977.8923053</v>
      </c>
      <c r="N88" s="15">
        <f t="shared" si="3"/>
        <v>0.02210769467</v>
      </c>
      <c r="O88" s="15">
        <f t="shared" si="4"/>
        <v>-0.02210769467</v>
      </c>
      <c r="P88" s="8">
        <f t="shared" si="5"/>
        <v>8</v>
      </c>
    </row>
    <row r="89" ht="12.75" customHeight="1">
      <c r="A89" s="7">
        <v>42485.0</v>
      </c>
      <c r="B89" s="8" t="s">
        <v>195</v>
      </c>
      <c r="C89" s="8" t="s">
        <v>196</v>
      </c>
      <c r="D89" s="9" t="s">
        <v>39</v>
      </c>
      <c r="E89" s="10" t="s">
        <v>19</v>
      </c>
      <c r="F89" s="11">
        <v>8.5652421093E10</v>
      </c>
      <c r="G89" s="8" t="s">
        <v>20</v>
      </c>
      <c r="H89" s="8" t="str">
        <f t="shared" si="1"/>
        <v>SELL</v>
      </c>
      <c r="I89" s="12">
        <v>83.589912</v>
      </c>
      <c r="J89" s="12">
        <v>1000.0</v>
      </c>
      <c r="K89" s="16">
        <v>42683.0</v>
      </c>
      <c r="L89" s="14">
        <v>63.360657</v>
      </c>
      <c r="M89" s="14">
        <f t="shared" si="2"/>
        <v>757.9940627</v>
      </c>
      <c r="N89" s="15">
        <f t="shared" si="3"/>
        <v>0.2420059373</v>
      </c>
      <c r="O89" s="15">
        <f t="shared" si="4"/>
        <v>-0.2420059373</v>
      </c>
      <c r="P89" s="8">
        <f t="shared" si="5"/>
        <v>198</v>
      </c>
    </row>
    <row r="90" ht="12.75" customHeight="1">
      <c r="A90" s="7">
        <v>42485.0</v>
      </c>
      <c r="B90" s="8" t="s">
        <v>197</v>
      </c>
      <c r="C90" s="8" t="s">
        <v>198</v>
      </c>
      <c r="D90" s="9" t="s">
        <v>27</v>
      </c>
      <c r="E90" s="10" t="s">
        <v>19</v>
      </c>
      <c r="F90" s="11">
        <v>5.7646262221E10</v>
      </c>
      <c r="G90" s="8" t="s">
        <v>20</v>
      </c>
      <c r="H90" s="8" t="str">
        <f t="shared" si="1"/>
        <v>SELL</v>
      </c>
      <c r="I90" s="12">
        <v>15.945713</v>
      </c>
      <c r="J90" s="12">
        <v>1000.0</v>
      </c>
      <c r="K90" s="7">
        <v>42495.0</v>
      </c>
      <c r="L90" s="14">
        <v>15.275062</v>
      </c>
      <c r="M90" s="14">
        <f t="shared" si="2"/>
        <v>957.941611</v>
      </c>
      <c r="N90" s="15">
        <f t="shared" si="3"/>
        <v>0.04205838899</v>
      </c>
      <c r="O90" s="15">
        <f t="shared" si="4"/>
        <v>-0.04205838899</v>
      </c>
      <c r="P90" s="8">
        <f t="shared" si="5"/>
        <v>10</v>
      </c>
    </row>
    <row r="91" ht="12.75" customHeight="1">
      <c r="A91" s="7">
        <v>42485.0</v>
      </c>
      <c r="B91" s="8" t="s">
        <v>140</v>
      </c>
      <c r="C91" s="8" t="s">
        <v>141</v>
      </c>
      <c r="D91" s="9" t="s">
        <v>58</v>
      </c>
      <c r="E91" s="10" t="s">
        <v>19</v>
      </c>
      <c r="F91" s="11">
        <v>1.62043721647E12</v>
      </c>
      <c r="G91" s="8" t="s">
        <v>24</v>
      </c>
      <c r="H91" s="8" t="str">
        <f t="shared" si="1"/>
        <v>BUY</v>
      </c>
      <c r="I91" s="12">
        <v>37.1105</v>
      </c>
      <c r="J91" s="12">
        <v>1000.0</v>
      </c>
      <c r="K91" s="16">
        <v>42487.0</v>
      </c>
      <c r="L91" s="14">
        <v>36.073002</v>
      </c>
      <c r="M91" s="14">
        <f t="shared" si="2"/>
        <v>972.0430067</v>
      </c>
      <c r="N91" s="15">
        <f t="shared" si="3"/>
        <v>-0.0279569933</v>
      </c>
      <c r="O91" s="15">
        <f t="shared" si="4"/>
        <v>0.0279569933</v>
      </c>
      <c r="P91" s="8">
        <f t="shared" si="5"/>
        <v>2</v>
      </c>
    </row>
    <row r="92" ht="12.75" customHeight="1">
      <c r="A92" s="7">
        <v>42485.0</v>
      </c>
      <c r="B92" s="8" t="s">
        <v>199</v>
      </c>
      <c r="C92" s="8" t="s">
        <v>200</v>
      </c>
      <c r="D92" s="9" t="s">
        <v>23</v>
      </c>
      <c r="E92" s="10" t="s">
        <v>19</v>
      </c>
      <c r="F92" s="11">
        <v>2.195584E10</v>
      </c>
      <c r="G92" s="8" t="s">
        <v>20</v>
      </c>
      <c r="H92" s="8" t="str">
        <f t="shared" si="1"/>
        <v>SELL</v>
      </c>
      <c r="I92" s="12">
        <v>8.154627</v>
      </c>
      <c r="J92" s="12">
        <v>1000.0</v>
      </c>
      <c r="K92" s="16">
        <v>43056.0</v>
      </c>
      <c r="L92" s="14">
        <v>11.374643</v>
      </c>
      <c r="M92" s="14">
        <f t="shared" si="2"/>
        <v>1394.869808</v>
      </c>
      <c r="N92" s="15">
        <f t="shared" si="3"/>
        <v>-0.3948698083</v>
      </c>
      <c r="O92" s="15">
        <f t="shared" si="4"/>
        <v>0.3948698083</v>
      </c>
      <c r="P92" s="8">
        <f t="shared" si="5"/>
        <v>571</v>
      </c>
    </row>
    <row r="93" ht="12.75" customHeight="1">
      <c r="A93" s="7">
        <v>42485.0</v>
      </c>
      <c r="B93" s="8" t="s">
        <v>201</v>
      </c>
      <c r="C93" s="8" t="s">
        <v>201</v>
      </c>
      <c r="D93" s="9" t="s">
        <v>58</v>
      </c>
      <c r="E93" s="10" t="s">
        <v>168</v>
      </c>
      <c r="F93" s="11">
        <v>1.065594848E9</v>
      </c>
      <c r="G93" s="8" t="s">
        <v>20</v>
      </c>
      <c r="H93" s="8" t="str">
        <f t="shared" si="1"/>
        <v>SELL</v>
      </c>
      <c r="I93" s="12">
        <v>32.549999</v>
      </c>
      <c r="J93" s="12">
        <v>1000.0</v>
      </c>
      <c r="K93" s="16">
        <v>43019.0</v>
      </c>
      <c r="L93" s="14">
        <v>21.450001</v>
      </c>
      <c r="M93" s="14">
        <f t="shared" si="2"/>
        <v>658.9862261</v>
      </c>
      <c r="N93" s="15">
        <f t="shared" si="3"/>
        <v>0.3410137739</v>
      </c>
      <c r="O93" s="15">
        <f t="shared" si="4"/>
        <v>-0.3410137739</v>
      </c>
      <c r="P93" s="8">
        <f t="shared" si="5"/>
        <v>534</v>
      </c>
    </row>
    <row r="94" ht="12.75" customHeight="1">
      <c r="A94" s="7">
        <v>42485.0</v>
      </c>
      <c r="B94" s="8" t="s">
        <v>202</v>
      </c>
      <c r="C94" s="8" t="s">
        <v>203</v>
      </c>
      <c r="D94" s="9" t="s">
        <v>35</v>
      </c>
      <c r="E94" s="10" t="s">
        <v>19</v>
      </c>
      <c r="F94" s="11">
        <v>3.956334088E9</v>
      </c>
      <c r="G94" s="8" t="s">
        <v>20</v>
      </c>
      <c r="H94" s="8" t="str">
        <f t="shared" si="1"/>
        <v>SELL</v>
      </c>
      <c r="I94" s="12">
        <v>13.073162</v>
      </c>
      <c r="J94" s="12">
        <v>1000.0</v>
      </c>
      <c r="K94" s="7">
        <v>42629.0</v>
      </c>
      <c r="L94" s="14">
        <v>13.804254</v>
      </c>
      <c r="M94" s="14">
        <f t="shared" si="2"/>
        <v>1055.923119</v>
      </c>
      <c r="N94" s="15">
        <f t="shared" si="3"/>
        <v>-0.05592311944</v>
      </c>
      <c r="O94" s="15">
        <f t="shared" si="4"/>
        <v>0.05592311944</v>
      </c>
      <c r="P94" s="8">
        <f t="shared" si="5"/>
        <v>144</v>
      </c>
    </row>
    <row r="95" ht="12.75" customHeight="1">
      <c r="A95" s="7">
        <v>42485.0</v>
      </c>
      <c r="B95" s="8" t="s">
        <v>204</v>
      </c>
      <c r="C95" s="8" t="s">
        <v>205</v>
      </c>
      <c r="D95" s="9" t="s">
        <v>18</v>
      </c>
      <c r="E95" s="10" t="s">
        <v>19</v>
      </c>
      <c r="F95" s="11">
        <v>5.52797817E8</v>
      </c>
      <c r="G95" s="8" t="s">
        <v>20</v>
      </c>
      <c r="H95" s="8" t="str">
        <f t="shared" si="1"/>
        <v>SELL</v>
      </c>
      <c r="I95" s="12">
        <v>21.360001</v>
      </c>
      <c r="J95" s="12">
        <v>1000.0</v>
      </c>
      <c r="K95" s="7">
        <v>43356.0</v>
      </c>
      <c r="L95" s="14">
        <v>22.35</v>
      </c>
      <c r="M95" s="14">
        <f t="shared" si="2"/>
        <v>1046.348266</v>
      </c>
      <c r="N95" s="15">
        <f t="shared" si="3"/>
        <v>-0.04634826562</v>
      </c>
      <c r="O95" s="15">
        <f t="shared" si="4"/>
        <v>0.04634826562</v>
      </c>
      <c r="P95" s="8">
        <f t="shared" si="5"/>
        <v>871</v>
      </c>
    </row>
    <row r="96" ht="12.75" customHeight="1">
      <c r="A96" s="7">
        <v>42485.0</v>
      </c>
      <c r="B96" s="8" t="s">
        <v>206</v>
      </c>
      <c r="C96" s="8" t="s">
        <v>207</v>
      </c>
      <c r="D96" s="9" t="s">
        <v>35</v>
      </c>
      <c r="E96" s="10" t="s">
        <v>19</v>
      </c>
      <c r="F96" s="11">
        <v>2.98492236E9</v>
      </c>
      <c r="G96" s="8" t="s">
        <v>24</v>
      </c>
      <c r="H96" s="8" t="str">
        <f t="shared" si="1"/>
        <v>BUY</v>
      </c>
      <c r="I96" s="12">
        <v>12.34</v>
      </c>
      <c r="J96" s="12">
        <v>1000.0</v>
      </c>
      <c r="K96" s="16">
        <v>42872.0</v>
      </c>
      <c r="L96" s="14">
        <v>12.33</v>
      </c>
      <c r="M96" s="14">
        <f t="shared" si="2"/>
        <v>999.1896272</v>
      </c>
      <c r="N96" s="15">
        <f t="shared" si="3"/>
        <v>-0.0008103727715</v>
      </c>
      <c r="O96" s="15">
        <f t="shared" si="4"/>
        <v>0.0008103727715</v>
      </c>
      <c r="P96" s="8">
        <f t="shared" si="5"/>
        <v>387</v>
      </c>
    </row>
    <row r="97" ht="12.75" customHeight="1">
      <c r="A97" s="16">
        <v>42485.0</v>
      </c>
      <c r="B97" s="8" t="s">
        <v>208</v>
      </c>
      <c r="C97" s="8" t="s">
        <v>209</v>
      </c>
      <c r="D97" s="9" t="s">
        <v>18</v>
      </c>
      <c r="E97" s="10" t="s">
        <v>19</v>
      </c>
      <c r="F97" s="11">
        <v>1.37339890294E11</v>
      </c>
      <c r="G97" s="17" t="s">
        <v>20</v>
      </c>
      <c r="H97" s="18" t="str">
        <f t="shared" si="1"/>
        <v>SELL</v>
      </c>
      <c r="I97" s="12">
        <v>74.644417</v>
      </c>
      <c r="J97" s="12">
        <v>1000.0</v>
      </c>
      <c r="K97" s="16">
        <v>42748.0</v>
      </c>
      <c r="L97" s="14">
        <v>91.338913</v>
      </c>
      <c r="M97" s="14">
        <f t="shared" si="2"/>
        <v>1223.653646</v>
      </c>
      <c r="N97" s="15">
        <f t="shared" si="3"/>
        <v>-0.2236536458</v>
      </c>
      <c r="O97" s="15">
        <f t="shared" si="4"/>
        <v>0.2236536458</v>
      </c>
      <c r="P97" s="8">
        <f t="shared" si="5"/>
        <v>263</v>
      </c>
    </row>
    <row r="98" ht="12.75" customHeight="1">
      <c r="A98" s="16">
        <v>42485.0</v>
      </c>
      <c r="B98" s="8" t="s">
        <v>210</v>
      </c>
      <c r="C98" s="8" t="s">
        <v>211</v>
      </c>
      <c r="D98" s="9" t="s">
        <v>39</v>
      </c>
      <c r="E98" s="10" t="s">
        <v>19</v>
      </c>
      <c r="F98" s="11">
        <v>2.2910946728E10</v>
      </c>
      <c r="G98" s="17" t="s">
        <v>20</v>
      </c>
      <c r="H98" s="18" t="str">
        <f t="shared" si="1"/>
        <v>SELL</v>
      </c>
      <c r="I98" s="12">
        <v>63.09227</v>
      </c>
      <c r="J98" s="12">
        <v>1000.0</v>
      </c>
      <c r="K98" s="16">
        <v>42495.0</v>
      </c>
      <c r="L98" s="14">
        <v>63.932064</v>
      </c>
      <c r="M98" s="14">
        <f t="shared" si="2"/>
        <v>1013.310569</v>
      </c>
      <c r="N98" s="15">
        <f t="shared" si="3"/>
        <v>-0.01331056879</v>
      </c>
      <c r="O98" s="15">
        <f t="shared" si="4"/>
        <v>0.01331056879</v>
      </c>
      <c r="P98" s="8">
        <f t="shared" si="5"/>
        <v>10</v>
      </c>
    </row>
    <row r="99" ht="12.75" customHeight="1">
      <c r="A99" s="7">
        <v>42486.0</v>
      </c>
      <c r="B99" s="8" t="s">
        <v>212</v>
      </c>
      <c r="C99" s="8" t="s">
        <v>213</v>
      </c>
      <c r="D99" s="9" t="s">
        <v>71</v>
      </c>
      <c r="E99" s="10" t="s">
        <v>19</v>
      </c>
      <c r="F99" s="11">
        <v>2.21688003E9</v>
      </c>
      <c r="G99" s="8" t="s">
        <v>20</v>
      </c>
      <c r="H99" s="8" t="str">
        <f t="shared" si="1"/>
        <v>SELL</v>
      </c>
      <c r="I99" s="12">
        <v>4.342516</v>
      </c>
      <c r="J99" s="12">
        <v>1000.0</v>
      </c>
      <c r="K99" s="16">
        <v>44727.0</v>
      </c>
      <c r="L99" s="14">
        <v>3.220094</v>
      </c>
      <c r="M99" s="14">
        <f t="shared" si="2"/>
        <v>741.5272621</v>
      </c>
      <c r="N99" s="15">
        <f t="shared" si="3"/>
        <v>0.2584727379</v>
      </c>
      <c r="O99" s="15">
        <f t="shared" si="4"/>
        <v>-0.2584727379</v>
      </c>
      <c r="P99" s="8">
        <f t="shared" si="5"/>
        <v>2241</v>
      </c>
    </row>
    <row r="100" ht="12.75" customHeight="1">
      <c r="A100" s="7">
        <v>42486.0</v>
      </c>
      <c r="B100" s="8" t="s">
        <v>214</v>
      </c>
      <c r="C100" s="8" t="s">
        <v>215</v>
      </c>
      <c r="D100" s="9" t="s">
        <v>35</v>
      </c>
      <c r="E100" s="10" t="s">
        <v>19</v>
      </c>
      <c r="F100" s="11">
        <v>7.11399954E8</v>
      </c>
      <c r="G100" s="8" t="s">
        <v>24</v>
      </c>
      <c r="H100" s="8" t="str">
        <f t="shared" si="1"/>
        <v>BUY</v>
      </c>
      <c r="I100" s="12">
        <v>43.727188</v>
      </c>
      <c r="J100" s="12">
        <v>1000.0</v>
      </c>
      <c r="K100" s="16">
        <v>44727.0</v>
      </c>
      <c r="L100" s="14">
        <v>23.639999</v>
      </c>
      <c r="M100" s="14">
        <f t="shared" si="2"/>
        <v>540.6247253</v>
      </c>
      <c r="N100" s="15">
        <f t="shared" si="3"/>
        <v>-0.4593752747</v>
      </c>
      <c r="O100" s="15">
        <f t="shared" si="4"/>
        <v>0.4593752747</v>
      </c>
      <c r="P100" s="8">
        <f t="shared" si="5"/>
        <v>2241</v>
      </c>
    </row>
    <row r="101" ht="12.75" customHeight="1">
      <c r="A101" s="7">
        <v>42486.0</v>
      </c>
      <c r="B101" s="8" t="s">
        <v>216</v>
      </c>
      <c r="C101" s="8" t="s">
        <v>217</v>
      </c>
      <c r="D101" s="9" t="s">
        <v>35</v>
      </c>
      <c r="E101" s="10" t="s">
        <v>19</v>
      </c>
      <c r="F101" s="11">
        <v>5.101905816E10</v>
      </c>
      <c r="G101" s="8" t="s">
        <v>20</v>
      </c>
      <c r="H101" s="8" t="str">
        <f t="shared" si="1"/>
        <v>SELL</v>
      </c>
      <c r="I101" s="12">
        <v>445.920013</v>
      </c>
      <c r="J101" s="12">
        <v>1000.0</v>
      </c>
      <c r="K101" s="16">
        <v>42940.0</v>
      </c>
      <c r="L101" s="14">
        <v>339.980011</v>
      </c>
      <c r="M101" s="14">
        <f t="shared" si="2"/>
        <v>762.4237556</v>
      </c>
      <c r="N101" s="15">
        <f t="shared" si="3"/>
        <v>0.2375762444</v>
      </c>
      <c r="O101" s="15">
        <f t="shared" si="4"/>
        <v>-0.2375762444</v>
      </c>
      <c r="P101" s="8">
        <f t="shared" si="5"/>
        <v>454</v>
      </c>
    </row>
    <row r="102" ht="12.75" customHeight="1">
      <c r="A102" s="7">
        <v>42486.0</v>
      </c>
      <c r="B102" s="8" t="s">
        <v>218</v>
      </c>
      <c r="C102" s="8" t="s">
        <v>219</v>
      </c>
      <c r="D102" s="9" t="s">
        <v>65</v>
      </c>
      <c r="E102" s="10" t="s">
        <v>19</v>
      </c>
      <c r="F102" s="11">
        <v>9.96468176E9</v>
      </c>
      <c r="G102" s="8" t="s">
        <v>20</v>
      </c>
      <c r="H102" s="8" t="str">
        <f t="shared" si="1"/>
        <v>SELL</v>
      </c>
      <c r="I102" s="12">
        <v>61.698631</v>
      </c>
      <c r="J102" s="12">
        <v>1000.0</v>
      </c>
      <c r="K102" s="16">
        <v>44727.0</v>
      </c>
      <c r="L102" s="14">
        <v>91.5355</v>
      </c>
      <c r="M102" s="14">
        <f t="shared" si="2"/>
        <v>1483.590454</v>
      </c>
      <c r="N102" s="15">
        <f t="shared" si="3"/>
        <v>-0.4835904544</v>
      </c>
      <c r="O102" s="15">
        <f t="shared" si="4"/>
        <v>0.4835904544</v>
      </c>
      <c r="P102" s="8">
        <f t="shared" si="5"/>
        <v>2241</v>
      </c>
    </row>
    <row r="103" ht="12.75" customHeight="1">
      <c r="A103" s="7">
        <v>42486.0</v>
      </c>
      <c r="B103" s="8" t="s">
        <v>220</v>
      </c>
      <c r="C103" s="8" t="s">
        <v>221</v>
      </c>
      <c r="D103" s="9" t="s">
        <v>23</v>
      </c>
      <c r="E103" s="9" t="s">
        <v>19</v>
      </c>
      <c r="F103" s="11">
        <v>1.696935E9</v>
      </c>
      <c r="G103" s="8" t="s">
        <v>20</v>
      </c>
      <c r="H103" s="8" t="str">
        <f t="shared" si="1"/>
        <v>SELL</v>
      </c>
      <c r="I103" s="12">
        <v>17.39</v>
      </c>
      <c r="J103" s="12">
        <v>1000.0</v>
      </c>
      <c r="K103" s="16">
        <v>42495.0</v>
      </c>
      <c r="L103" s="14">
        <v>13.88</v>
      </c>
      <c r="M103" s="14">
        <f t="shared" si="2"/>
        <v>798.159862</v>
      </c>
      <c r="N103" s="15">
        <f t="shared" si="3"/>
        <v>0.201840138</v>
      </c>
      <c r="O103" s="15">
        <f t="shared" si="4"/>
        <v>-0.201840138</v>
      </c>
      <c r="P103" s="8">
        <f t="shared" si="5"/>
        <v>9</v>
      </c>
    </row>
    <row r="104" ht="12.75" customHeight="1">
      <c r="A104" s="7">
        <v>42486.0</v>
      </c>
      <c r="B104" s="8" t="s">
        <v>222</v>
      </c>
      <c r="C104" s="8" t="s">
        <v>223</v>
      </c>
      <c r="D104" s="9" t="s">
        <v>18</v>
      </c>
      <c r="E104" s="10" t="s">
        <v>19</v>
      </c>
      <c r="F104" s="11">
        <v>1.24202013167E11</v>
      </c>
      <c r="G104" s="8" t="s">
        <v>20</v>
      </c>
      <c r="H104" s="8" t="str">
        <f t="shared" si="1"/>
        <v>SELL</v>
      </c>
      <c r="I104" s="12">
        <v>93.87</v>
      </c>
      <c r="J104" s="12">
        <v>1000.0</v>
      </c>
      <c r="K104" s="16">
        <v>42650.0</v>
      </c>
      <c r="L104" s="14">
        <v>88.82</v>
      </c>
      <c r="M104" s="14">
        <f t="shared" si="2"/>
        <v>946.2021945</v>
      </c>
      <c r="N104" s="15">
        <f t="shared" si="3"/>
        <v>0.05379780548</v>
      </c>
      <c r="O104" s="15">
        <f t="shared" si="4"/>
        <v>-0.05379780548</v>
      </c>
      <c r="P104" s="8">
        <f t="shared" si="5"/>
        <v>164</v>
      </c>
    </row>
    <row r="105" ht="12.75" customHeight="1">
      <c r="A105" s="7">
        <v>42486.0</v>
      </c>
      <c r="B105" s="8" t="s">
        <v>224</v>
      </c>
      <c r="C105" s="8" t="s">
        <v>225</v>
      </c>
      <c r="D105" s="9" t="s">
        <v>39</v>
      </c>
      <c r="E105" s="10" t="s">
        <v>19</v>
      </c>
      <c r="F105" s="11">
        <v>4.4825493494E11</v>
      </c>
      <c r="G105" s="8" t="s">
        <v>20</v>
      </c>
      <c r="H105" s="8" t="str">
        <f t="shared" si="1"/>
        <v>SELL</v>
      </c>
      <c r="I105" s="12">
        <v>93.074356</v>
      </c>
      <c r="J105" s="12">
        <v>1000.0</v>
      </c>
      <c r="K105" s="7">
        <v>43012.0</v>
      </c>
      <c r="L105" s="14">
        <v>114.037254</v>
      </c>
      <c r="M105" s="14">
        <f t="shared" si="2"/>
        <v>1225.22743</v>
      </c>
      <c r="N105" s="15">
        <f t="shared" si="3"/>
        <v>-0.22522743</v>
      </c>
      <c r="O105" s="15">
        <f t="shared" si="4"/>
        <v>0.22522743</v>
      </c>
      <c r="P105" s="8">
        <f t="shared" si="5"/>
        <v>526</v>
      </c>
    </row>
    <row r="106" ht="12.75" customHeight="1">
      <c r="A106" s="7">
        <v>42486.0</v>
      </c>
      <c r="B106" s="8" t="s">
        <v>226</v>
      </c>
      <c r="C106" s="8" t="s">
        <v>227</v>
      </c>
      <c r="D106" s="9" t="s">
        <v>18</v>
      </c>
      <c r="E106" s="10" t="s">
        <v>19</v>
      </c>
      <c r="F106" s="11">
        <v>1.1333906346E11</v>
      </c>
      <c r="G106" s="8" t="s">
        <v>20</v>
      </c>
      <c r="H106" s="8" t="str">
        <f t="shared" si="1"/>
        <v>SELL</v>
      </c>
      <c r="I106" s="12">
        <v>191.807739</v>
      </c>
      <c r="J106" s="12">
        <v>1000.0</v>
      </c>
      <c r="K106" s="7">
        <v>42612.0</v>
      </c>
      <c r="L106" s="14">
        <v>200.545822</v>
      </c>
      <c r="M106" s="14">
        <f t="shared" si="2"/>
        <v>1045.556467</v>
      </c>
      <c r="N106" s="15">
        <f t="shared" si="3"/>
        <v>-0.04555646735</v>
      </c>
      <c r="O106" s="15">
        <f t="shared" si="4"/>
        <v>0.04555646735</v>
      </c>
      <c r="P106" s="8">
        <f t="shared" si="5"/>
        <v>126</v>
      </c>
    </row>
    <row r="107" ht="12.75" customHeight="1">
      <c r="A107" s="7">
        <v>42486.0</v>
      </c>
      <c r="B107" s="8" t="s">
        <v>228</v>
      </c>
      <c r="C107" s="8" t="s">
        <v>229</v>
      </c>
      <c r="D107" s="9" t="s">
        <v>18</v>
      </c>
      <c r="E107" s="10" t="s">
        <v>19</v>
      </c>
      <c r="F107" s="11">
        <v>7.425382272E9</v>
      </c>
      <c r="G107" s="8" t="s">
        <v>20</v>
      </c>
      <c r="H107" s="8" t="str">
        <f t="shared" si="1"/>
        <v>SELL</v>
      </c>
      <c r="I107" s="12">
        <v>22.34</v>
      </c>
      <c r="J107" s="12">
        <v>1000.0</v>
      </c>
      <c r="K107" s="16">
        <v>44727.0</v>
      </c>
      <c r="L107" s="14">
        <v>75.470001</v>
      </c>
      <c r="M107" s="14">
        <f t="shared" si="2"/>
        <v>3378.245345</v>
      </c>
      <c r="N107" s="15">
        <f t="shared" si="3"/>
        <v>-2.378245345</v>
      </c>
      <c r="O107" s="15">
        <f t="shared" si="4"/>
        <v>2.378245345</v>
      </c>
      <c r="P107" s="8">
        <f t="shared" si="5"/>
        <v>2241</v>
      </c>
    </row>
    <row r="108" ht="12.75" customHeight="1">
      <c r="A108" s="7">
        <v>42486.0</v>
      </c>
      <c r="B108" s="8" t="s">
        <v>230</v>
      </c>
      <c r="C108" s="8" t="s">
        <v>231</v>
      </c>
      <c r="D108" s="9" t="s">
        <v>23</v>
      </c>
      <c r="E108" s="10" t="s">
        <v>19</v>
      </c>
      <c r="F108" s="11">
        <v>6.4134736628E10</v>
      </c>
      <c r="G108" s="8" t="s">
        <v>20</v>
      </c>
      <c r="H108" s="8" t="str">
        <f t="shared" si="1"/>
        <v>SELL</v>
      </c>
      <c r="I108" s="12">
        <v>50.266666</v>
      </c>
      <c r="J108" s="12">
        <v>1000.0</v>
      </c>
      <c r="K108" s="7">
        <v>42613.0</v>
      </c>
      <c r="L108" s="14">
        <v>44.389999</v>
      </c>
      <c r="M108" s="14">
        <f t="shared" si="2"/>
        <v>883.0901775</v>
      </c>
      <c r="N108" s="15">
        <f t="shared" si="3"/>
        <v>0.1169098225</v>
      </c>
      <c r="O108" s="15">
        <f t="shared" si="4"/>
        <v>-0.1169098225</v>
      </c>
      <c r="P108" s="8">
        <f t="shared" si="5"/>
        <v>127</v>
      </c>
    </row>
    <row r="109" ht="12.75" customHeight="1">
      <c r="A109" s="7">
        <v>42486.0</v>
      </c>
      <c r="B109" s="8" t="s">
        <v>232</v>
      </c>
      <c r="C109" s="8" t="s">
        <v>233</v>
      </c>
      <c r="D109" s="9" t="s">
        <v>23</v>
      </c>
      <c r="E109" s="9" t="s">
        <v>19</v>
      </c>
      <c r="F109" s="11">
        <v>1.0159631E10</v>
      </c>
      <c r="G109" s="8" t="s">
        <v>20</v>
      </c>
      <c r="H109" s="8" t="str">
        <f t="shared" si="1"/>
        <v>SELL</v>
      </c>
      <c r="I109" s="12">
        <v>57.69</v>
      </c>
      <c r="J109" s="12">
        <v>1000.0</v>
      </c>
      <c r="K109" s="7">
        <v>43363.0</v>
      </c>
      <c r="L109" s="14">
        <v>105.46</v>
      </c>
      <c r="M109" s="14">
        <f t="shared" si="2"/>
        <v>1828.046455</v>
      </c>
      <c r="N109" s="15">
        <f t="shared" si="3"/>
        <v>-0.8280464552</v>
      </c>
      <c r="O109" s="15">
        <f t="shared" si="4"/>
        <v>0.8280464552</v>
      </c>
      <c r="P109" s="8">
        <f t="shared" si="5"/>
        <v>877</v>
      </c>
    </row>
    <row r="110" ht="12.75" customHeight="1">
      <c r="A110" s="7">
        <v>42486.0</v>
      </c>
      <c r="B110" s="8" t="s">
        <v>234</v>
      </c>
      <c r="C110" s="8" t="s">
        <v>235</v>
      </c>
      <c r="D110" s="9" t="s">
        <v>27</v>
      </c>
      <c r="E110" s="10" t="s">
        <v>19</v>
      </c>
      <c r="F110" s="11">
        <v>5.559644496E10</v>
      </c>
      <c r="G110" s="8" t="s">
        <v>20</v>
      </c>
      <c r="H110" s="8" t="str">
        <f t="shared" si="1"/>
        <v>SELL</v>
      </c>
      <c r="I110" s="12">
        <v>132.371338</v>
      </c>
      <c r="J110" s="12">
        <v>1000.0</v>
      </c>
      <c r="K110" s="7">
        <v>42514.0</v>
      </c>
      <c r="L110" s="14">
        <v>130.45813</v>
      </c>
      <c r="M110" s="14">
        <f t="shared" si="2"/>
        <v>985.5466597</v>
      </c>
      <c r="N110" s="15">
        <f t="shared" si="3"/>
        <v>0.01445334034</v>
      </c>
      <c r="O110" s="15">
        <f t="shared" si="4"/>
        <v>-0.01445334034</v>
      </c>
      <c r="P110" s="8">
        <f t="shared" si="5"/>
        <v>28</v>
      </c>
    </row>
    <row r="111" ht="12.75" customHeight="1">
      <c r="A111" s="7">
        <v>42486.0</v>
      </c>
      <c r="B111" s="8" t="s">
        <v>236</v>
      </c>
      <c r="C111" s="8" t="s">
        <v>237</v>
      </c>
      <c r="D111" s="9" t="s">
        <v>32</v>
      </c>
      <c r="E111" s="10" t="s">
        <v>19</v>
      </c>
      <c r="F111" s="11">
        <v>4.450710978E9</v>
      </c>
      <c r="G111" s="8" t="s">
        <v>24</v>
      </c>
      <c r="H111" s="8" t="str">
        <f t="shared" si="1"/>
        <v>BUY</v>
      </c>
      <c r="I111" s="12">
        <v>156.429993</v>
      </c>
      <c r="J111" s="12">
        <v>1000.0</v>
      </c>
      <c r="K111" s="16">
        <v>43663.0</v>
      </c>
      <c r="L111" s="14">
        <v>390.470001</v>
      </c>
      <c r="M111" s="14">
        <f t="shared" si="2"/>
        <v>2496.132574</v>
      </c>
      <c r="N111" s="15">
        <f t="shared" si="3"/>
        <v>1.496132574</v>
      </c>
      <c r="O111" s="15">
        <f t="shared" si="4"/>
        <v>-1.496132574</v>
      </c>
      <c r="P111" s="8">
        <f t="shared" si="5"/>
        <v>1177</v>
      </c>
    </row>
    <row r="112" ht="12.75" customHeight="1">
      <c r="A112" s="7">
        <v>42486.0</v>
      </c>
      <c r="B112" s="8" t="s">
        <v>238</v>
      </c>
      <c r="C112" s="8" t="s">
        <v>239</v>
      </c>
      <c r="D112" s="9" t="s">
        <v>32</v>
      </c>
      <c r="E112" s="10" t="s">
        <v>19</v>
      </c>
      <c r="F112" s="11">
        <v>4.710345024E10</v>
      </c>
      <c r="G112" s="8" t="s">
        <v>20</v>
      </c>
      <c r="H112" s="8" t="str">
        <f t="shared" si="1"/>
        <v>SELL</v>
      </c>
      <c r="I112" s="12">
        <v>141.25</v>
      </c>
      <c r="J112" s="12">
        <v>1000.0</v>
      </c>
      <c r="K112" s="7">
        <v>42586.0</v>
      </c>
      <c r="L112" s="14">
        <v>148.29</v>
      </c>
      <c r="M112" s="14">
        <f t="shared" si="2"/>
        <v>1049.840708</v>
      </c>
      <c r="N112" s="15">
        <f t="shared" si="3"/>
        <v>-0.04984070796</v>
      </c>
      <c r="O112" s="15">
        <f t="shared" si="4"/>
        <v>0.04984070796</v>
      </c>
      <c r="P112" s="8">
        <f t="shared" si="5"/>
        <v>100</v>
      </c>
    </row>
    <row r="113" ht="12.75" customHeight="1">
      <c r="A113" s="7">
        <v>42486.0</v>
      </c>
      <c r="B113" s="8" t="s">
        <v>240</v>
      </c>
      <c r="C113" s="8" t="s">
        <v>241</v>
      </c>
      <c r="D113" s="9" t="s">
        <v>39</v>
      </c>
      <c r="E113" s="10" t="s">
        <v>19</v>
      </c>
      <c r="F113" s="11">
        <v>1.5462486E9</v>
      </c>
      <c r="G113" s="8" t="s">
        <v>24</v>
      </c>
      <c r="H113" s="8" t="str">
        <f t="shared" si="1"/>
        <v>BUY</v>
      </c>
      <c r="I113" s="12">
        <v>9.64</v>
      </c>
      <c r="J113" s="12">
        <v>1000.0</v>
      </c>
      <c r="K113" s="7">
        <v>42801.0</v>
      </c>
      <c r="L113" s="14">
        <v>10.9</v>
      </c>
      <c r="M113" s="14">
        <f t="shared" si="2"/>
        <v>1130.705394</v>
      </c>
      <c r="N113" s="15">
        <f t="shared" si="3"/>
        <v>0.1307053942</v>
      </c>
      <c r="O113" s="15">
        <f t="shared" si="4"/>
        <v>-0.1307053942</v>
      </c>
      <c r="P113" s="8">
        <f t="shared" si="5"/>
        <v>315</v>
      </c>
    </row>
    <row r="114" ht="12.75" customHeight="1">
      <c r="A114" s="7">
        <v>42487.0</v>
      </c>
      <c r="B114" s="8" t="s">
        <v>242</v>
      </c>
      <c r="C114" s="8" t="s">
        <v>243</v>
      </c>
      <c r="D114" s="9" t="s">
        <v>71</v>
      </c>
      <c r="E114" s="10" t="s">
        <v>19</v>
      </c>
      <c r="F114" s="11">
        <v>4.1941487741E10</v>
      </c>
      <c r="G114" s="8" t="s">
        <v>20</v>
      </c>
      <c r="H114" s="8" t="str">
        <f t="shared" si="1"/>
        <v>SELL</v>
      </c>
      <c r="I114" s="12">
        <v>46.801323</v>
      </c>
      <c r="J114" s="12">
        <v>1000.0</v>
      </c>
      <c r="K114" s="7">
        <v>42535.0</v>
      </c>
      <c r="L114" s="14">
        <v>44.87</v>
      </c>
      <c r="M114" s="14">
        <f t="shared" si="2"/>
        <v>958.7335811</v>
      </c>
      <c r="N114" s="15">
        <f t="shared" si="3"/>
        <v>0.0412664189</v>
      </c>
      <c r="O114" s="15">
        <f t="shared" si="4"/>
        <v>-0.0412664189</v>
      </c>
      <c r="P114" s="8">
        <f t="shared" si="5"/>
        <v>48</v>
      </c>
    </row>
    <row r="115" ht="12.75" customHeight="1">
      <c r="A115" s="7">
        <v>42487.0</v>
      </c>
      <c r="B115" s="8" t="s">
        <v>162</v>
      </c>
      <c r="C115" s="8" t="s">
        <v>163</v>
      </c>
      <c r="D115" s="9" t="s">
        <v>18</v>
      </c>
      <c r="E115" s="10" t="s">
        <v>19</v>
      </c>
      <c r="F115" s="11">
        <v>1.36351276474E11</v>
      </c>
      <c r="G115" s="8" t="s">
        <v>20</v>
      </c>
      <c r="H115" s="8" t="str">
        <f t="shared" si="1"/>
        <v>SELL</v>
      </c>
      <c r="I115" s="12">
        <v>124.075577</v>
      </c>
      <c r="J115" s="12">
        <v>1000.0</v>
      </c>
      <c r="K115" s="7">
        <v>42506.0</v>
      </c>
      <c r="L115" s="14">
        <v>122.404846</v>
      </c>
      <c r="M115" s="14">
        <f t="shared" si="2"/>
        <v>986.53457</v>
      </c>
      <c r="N115" s="15">
        <f t="shared" si="3"/>
        <v>0.01346543003</v>
      </c>
      <c r="O115" s="15">
        <f t="shared" si="4"/>
        <v>-0.01346543003</v>
      </c>
      <c r="P115" s="8">
        <f t="shared" si="5"/>
        <v>19</v>
      </c>
    </row>
    <row r="116" ht="12.75" customHeight="1">
      <c r="A116" s="7">
        <v>42487.0</v>
      </c>
      <c r="B116" s="8" t="s">
        <v>244</v>
      </c>
      <c r="C116" s="8" t="s">
        <v>245</v>
      </c>
      <c r="D116" s="9" t="s">
        <v>39</v>
      </c>
      <c r="E116" s="10" t="s">
        <v>19</v>
      </c>
      <c r="F116" s="11">
        <v>2.1139470831E10</v>
      </c>
      <c r="G116" s="8" t="s">
        <v>20</v>
      </c>
      <c r="H116" s="8" t="str">
        <f t="shared" si="1"/>
        <v>SELL</v>
      </c>
      <c r="I116" s="12">
        <v>40.102242</v>
      </c>
      <c r="J116" s="12">
        <v>1000.0</v>
      </c>
      <c r="K116" s="16">
        <v>43405.0</v>
      </c>
      <c r="L116" s="14">
        <v>58.792343</v>
      </c>
      <c r="M116" s="14">
        <f t="shared" si="2"/>
        <v>1466.061249</v>
      </c>
      <c r="N116" s="15">
        <f t="shared" si="3"/>
        <v>-0.4660612491</v>
      </c>
      <c r="O116" s="15">
        <f t="shared" si="4"/>
        <v>0.4660612491</v>
      </c>
      <c r="P116" s="8">
        <f t="shared" si="5"/>
        <v>918</v>
      </c>
    </row>
    <row r="117" ht="12.75" customHeight="1">
      <c r="A117" s="7">
        <v>42487.0</v>
      </c>
      <c r="B117" s="8" t="s">
        <v>246</v>
      </c>
      <c r="C117" s="8" t="s">
        <v>247</v>
      </c>
      <c r="D117" s="9" t="s">
        <v>39</v>
      </c>
      <c r="E117" s="10" t="s">
        <v>19</v>
      </c>
      <c r="F117" s="11">
        <v>7.2158161394E10</v>
      </c>
      <c r="G117" s="8" t="s">
        <v>20</v>
      </c>
      <c r="H117" s="8" t="str">
        <f t="shared" si="1"/>
        <v>SELL</v>
      </c>
      <c r="I117" s="12">
        <v>21.889999</v>
      </c>
      <c r="J117" s="12">
        <v>1000.0</v>
      </c>
      <c r="K117" s="16">
        <v>44727.0</v>
      </c>
      <c r="L117" s="14">
        <v>36.029999</v>
      </c>
      <c r="M117" s="14">
        <f t="shared" si="2"/>
        <v>1645.957088</v>
      </c>
      <c r="N117" s="15">
        <f t="shared" si="3"/>
        <v>-0.6459570875</v>
      </c>
      <c r="O117" s="15">
        <f t="shared" si="4"/>
        <v>0.6459570875</v>
      </c>
      <c r="P117" s="8">
        <f t="shared" si="5"/>
        <v>2240</v>
      </c>
    </row>
    <row r="118" ht="12.75" customHeight="1">
      <c r="A118" s="7">
        <v>42487.0</v>
      </c>
      <c r="B118" s="8" t="s">
        <v>248</v>
      </c>
      <c r="C118" s="8" t="s">
        <v>249</v>
      </c>
      <c r="D118" s="9" t="s">
        <v>35</v>
      </c>
      <c r="E118" s="9" t="s">
        <v>19</v>
      </c>
      <c r="F118" s="11">
        <v>2.437434E9</v>
      </c>
      <c r="G118" s="8" t="s">
        <v>20</v>
      </c>
      <c r="H118" s="8" t="str">
        <f t="shared" si="1"/>
        <v>SELL</v>
      </c>
      <c r="I118" s="12">
        <v>129.0</v>
      </c>
      <c r="J118" s="12">
        <v>1000.0</v>
      </c>
      <c r="K118" s="16">
        <v>42579.0</v>
      </c>
      <c r="L118" s="14">
        <v>166.03</v>
      </c>
      <c r="M118" s="14">
        <f t="shared" si="2"/>
        <v>1287.054264</v>
      </c>
      <c r="N118" s="15">
        <f t="shared" si="3"/>
        <v>-0.2870542636</v>
      </c>
      <c r="O118" s="15">
        <f t="shared" si="4"/>
        <v>0.2870542636</v>
      </c>
      <c r="P118" s="8">
        <f t="shared" si="5"/>
        <v>92</v>
      </c>
    </row>
    <row r="119" ht="12.75" customHeight="1">
      <c r="A119" s="7">
        <v>42487.0</v>
      </c>
      <c r="B119" s="8" t="s">
        <v>250</v>
      </c>
      <c r="C119" s="8" t="s">
        <v>251</v>
      </c>
      <c r="D119" s="9" t="s">
        <v>71</v>
      </c>
      <c r="E119" s="10" t="s">
        <v>252</v>
      </c>
      <c r="F119" s="11">
        <v>8.2790385699E10</v>
      </c>
      <c r="G119" s="8" t="s">
        <v>20</v>
      </c>
      <c r="H119" s="8" t="str">
        <f t="shared" si="1"/>
        <v>SELL</v>
      </c>
      <c r="I119" s="12">
        <v>102.271614</v>
      </c>
      <c r="J119" s="12">
        <v>1000.0</v>
      </c>
      <c r="K119" s="16">
        <v>44727.0</v>
      </c>
      <c r="L119" s="14">
        <v>195.076996</v>
      </c>
      <c r="M119" s="14">
        <f t="shared" si="2"/>
        <v>1907.44028</v>
      </c>
      <c r="N119" s="15">
        <f t="shared" si="3"/>
        <v>-0.9074402796</v>
      </c>
      <c r="O119" s="15">
        <f t="shared" si="4"/>
        <v>0.9074402796</v>
      </c>
      <c r="P119" s="8">
        <f t="shared" si="5"/>
        <v>2240</v>
      </c>
    </row>
    <row r="120" ht="12.75" customHeight="1">
      <c r="A120" s="7">
        <v>42487.0</v>
      </c>
      <c r="B120" s="8" t="s">
        <v>253</v>
      </c>
      <c r="C120" s="8" t="s">
        <v>254</v>
      </c>
      <c r="D120" s="9" t="s">
        <v>39</v>
      </c>
      <c r="E120" s="10" t="s">
        <v>19</v>
      </c>
      <c r="F120" s="11">
        <v>4.6424173215E10</v>
      </c>
      <c r="G120" s="8" t="s">
        <v>20</v>
      </c>
      <c r="H120" s="8" t="str">
        <f t="shared" si="1"/>
        <v>SELL</v>
      </c>
      <c r="I120" s="12">
        <v>36.310001</v>
      </c>
      <c r="J120" s="12">
        <v>1000.0</v>
      </c>
      <c r="K120" s="16">
        <v>42669.0</v>
      </c>
      <c r="L120" s="14">
        <v>31.416668</v>
      </c>
      <c r="M120" s="14">
        <f t="shared" si="2"/>
        <v>865.2345672</v>
      </c>
      <c r="N120" s="15">
        <f t="shared" si="3"/>
        <v>0.1347654328</v>
      </c>
      <c r="O120" s="15">
        <f t="shared" si="4"/>
        <v>-0.1347654328</v>
      </c>
      <c r="P120" s="8">
        <f t="shared" si="5"/>
        <v>182</v>
      </c>
    </row>
    <row r="121" ht="12.75" customHeight="1">
      <c r="A121" s="7">
        <v>42487.0</v>
      </c>
      <c r="B121" s="8" t="s">
        <v>140</v>
      </c>
      <c r="C121" s="8" t="s">
        <v>141</v>
      </c>
      <c r="D121" s="9" t="s">
        <v>58</v>
      </c>
      <c r="E121" s="10" t="s">
        <v>19</v>
      </c>
      <c r="F121" s="11">
        <v>1.62043721647E12</v>
      </c>
      <c r="G121" s="8" t="s">
        <v>20</v>
      </c>
      <c r="H121" s="8" t="str">
        <f t="shared" si="1"/>
        <v>SELL</v>
      </c>
      <c r="I121" s="12">
        <v>36.073002</v>
      </c>
      <c r="J121" s="12">
        <v>1000.0</v>
      </c>
      <c r="K121" s="16">
        <v>42549.0</v>
      </c>
      <c r="L121" s="14">
        <v>34.563</v>
      </c>
      <c r="M121" s="14">
        <f t="shared" si="2"/>
        <v>958.1403843</v>
      </c>
      <c r="N121" s="15">
        <f t="shared" si="3"/>
        <v>0.04185961568</v>
      </c>
      <c r="O121" s="15">
        <f t="shared" si="4"/>
        <v>-0.04185961568</v>
      </c>
      <c r="P121" s="8">
        <f t="shared" si="5"/>
        <v>62</v>
      </c>
    </row>
    <row r="122" ht="12.75" customHeight="1">
      <c r="A122" s="7">
        <v>42487.0</v>
      </c>
      <c r="B122" s="8" t="s">
        <v>255</v>
      </c>
      <c r="C122" s="8" t="s">
        <v>256</v>
      </c>
      <c r="D122" s="9" t="s">
        <v>18</v>
      </c>
      <c r="E122" s="10" t="s">
        <v>19</v>
      </c>
      <c r="F122" s="11">
        <v>4.67021256E8</v>
      </c>
      <c r="G122" s="8" t="s">
        <v>24</v>
      </c>
      <c r="H122" s="8" t="str">
        <f t="shared" si="1"/>
        <v>BUY</v>
      </c>
      <c r="I122" s="12">
        <v>42.625729</v>
      </c>
      <c r="J122" s="12">
        <v>1000.0</v>
      </c>
      <c r="K122" s="16">
        <v>42719.0</v>
      </c>
      <c r="L122" s="14">
        <v>54.920124</v>
      </c>
      <c r="M122" s="14">
        <f t="shared" si="2"/>
        <v>1288.426621</v>
      </c>
      <c r="N122" s="15">
        <f t="shared" si="3"/>
        <v>0.2884266214</v>
      </c>
      <c r="O122" s="15">
        <f t="shared" si="4"/>
        <v>-0.2884266214</v>
      </c>
      <c r="P122" s="8">
        <f t="shared" si="5"/>
        <v>232</v>
      </c>
    </row>
    <row r="123" ht="12.75" customHeight="1">
      <c r="A123" s="7">
        <v>42487.0</v>
      </c>
      <c r="B123" s="8" t="s">
        <v>257</v>
      </c>
      <c r="C123" s="8" t="s">
        <v>258</v>
      </c>
      <c r="D123" s="9" t="s">
        <v>39</v>
      </c>
      <c r="E123" s="10" t="s">
        <v>259</v>
      </c>
      <c r="F123" s="11">
        <v>1.08455021896E11</v>
      </c>
      <c r="G123" s="8" t="s">
        <v>20</v>
      </c>
      <c r="H123" s="8" t="str">
        <f t="shared" si="1"/>
        <v>SELL</v>
      </c>
      <c r="I123" s="12">
        <v>67.199402</v>
      </c>
      <c r="J123" s="12">
        <v>1000.0</v>
      </c>
      <c r="K123" s="7">
        <v>43056.0</v>
      </c>
      <c r="L123" s="14">
        <v>69.441734</v>
      </c>
      <c r="M123" s="14">
        <f t="shared" si="2"/>
        <v>1033.368333</v>
      </c>
      <c r="N123" s="15">
        <f t="shared" si="3"/>
        <v>-0.03336833265</v>
      </c>
      <c r="O123" s="15">
        <f t="shared" si="4"/>
        <v>0.03336833265</v>
      </c>
      <c r="P123" s="8">
        <f t="shared" si="5"/>
        <v>569</v>
      </c>
    </row>
    <row r="124" ht="12.75" customHeight="1">
      <c r="A124" s="7">
        <v>42487.0</v>
      </c>
      <c r="B124" s="8" t="s">
        <v>260</v>
      </c>
      <c r="C124" s="8" t="s">
        <v>261</v>
      </c>
      <c r="D124" s="9" t="s">
        <v>35</v>
      </c>
      <c r="E124" s="10" t="s">
        <v>19</v>
      </c>
      <c r="F124" s="11">
        <v>7.075072067E9</v>
      </c>
      <c r="G124" s="8" t="s">
        <v>20</v>
      </c>
      <c r="H124" s="8" t="str">
        <f t="shared" si="1"/>
        <v>SELL</v>
      </c>
      <c r="I124" s="12">
        <v>49.799999</v>
      </c>
      <c r="J124" s="12">
        <v>1000.0</v>
      </c>
      <c r="K124" s="7">
        <v>42496.0</v>
      </c>
      <c r="L124" s="14">
        <v>48.889999</v>
      </c>
      <c r="M124" s="14">
        <f t="shared" si="2"/>
        <v>981.7269073</v>
      </c>
      <c r="N124" s="15">
        <f t="shared" si="3"/>
        <v>0.01827309274</v>
      </c>
      <c r="O124" s="15">
        <f t="shared" si="4"/>
        <v>-0.01827309274</v>
      </c>
      <c r="P124" s="8">
        <f t="shared" si="5"/>
        <v>9</v>
      </c>
    </row>
    <row r="125" ht="12.75" customHeight="1">
      <c r="A125" s="16">
        <v>42487.0</v>
      </c>
      <c r="B125" s="8" t="s">
        <v>262</v>
      </c>
      <c r="C125" s="8" t="s">
        <v>263</v>
      </c>
      <c r="D125" s="9" t="s">
        <v>32</v>
      </c>
      <c r="E125" s="10" t="s">
        <v>19</v>
      </c>
      <c r="F125" s="11">
        <v>1.643554984E9</v>
      </c>
      <c r="G125" s="17" t="s">
        <v>20</v>
      </c>
      <c r="H125" s="18" t="str">
        <f t="shared" si="1"/>
        <v>SELL</v>
      </c>
      <c r="I125" s="12">
        <v>6.70512</v>
      </c>
      <c r="J125" s="12">
        <v>1000.0</v>
      </c>
      <c r="K125" s="16">
        <v>44580.0</v>
      </c>
      <c r="L125" s="14">
        <v>10.395229</v>
      </c>
      <c r="M125" s="14">
        <f t="shared" si="2"/>
        <v>1550.341977</v>
      </c>
      <c r="N125" s="15">
        <f t="shared" si="3"/>
        <v>-0.5503419775</v>
      </c>
      <c r="O125" s="15">
        <f t="shared" si="4"/>
        <v>0.5503419775</v>
      </c>
      <c r="P125" s="8">
        <f t="shared" si="5"/>
        <v>2093</v>
      </c>
    </row>
    <row r="126" ht="12.75" customHeight="1">
      <c r="A126" s="16">
        <v>42487.0</v>
      </c>
      <c r="B126" s="8" t="s">
        <v>264</v>
      </c>
      <c r="C126" s="8" t="s">
        <v>265</v>
      </c>
      <c r="D126" s="9" t="s">
        <v>35</v>
      </c>
      <c r="E126" s="10" t="s">
        <v>19</v>
      </c>
      <c r="F126" s="11">
        <v>8.2243343E9</v>
      </c>
      <c r="G126" s="17" t="s">
        <v>20</v>
      </c>
      <c r="H126" s="18" t="str">
        <f t="shared" si="1"/>
        <v>SELL</v>
      </c>
      <c r="I126" s="12">
        <v>29.66</v>
      </c>
      <c r="J126" s="12">
        <v>1000.0</v>
      </c>
      <c r="K126" s="16">
        <v>43363.0</v>
      </c>
      <c r="L126" s="14">
        <v>48.54</v>
      </c>
      <c r="M126" s="14">
        <f t="shared" si="2"/>
        <v>1636.547539</v>
      </c>
      <c r="N126" s="15">
        <f t="shared" si="3"/>
        <v>-0.6365475388</v>
      </c>
      <c r="O126" s="15">
        <f t="shared" si="4"/>
        <v>0.6365475388</v>
      </c>
      <c r="P126" s="8">
        <f t="shared" si="5"/>
        <v>876</v>
      </c>
    </row>
    <row r="127" ht="12.75" customHeight="1">
      <c r="A127" s="16">
        <v>42487.0</v>
      </c>
      <c r="B127" s="8" t="s">
        <v>61</v>
      </c>
      <c r="C127" s="8" t="s">
        <v>62</v>
      </c>
      <c r="D127" s="9" t="s">
        <v>27</v>
      </c>
      <c r="E127" s="10" t="s">
        <v>19</v>
      </c>
      <c r="F127" s="11">
        <v>4.44889529764E11</v>
      </c>
      <c r="G127" s="17" t="s">
        <v>20</v>
      </c>
      <c r="H127" s="18" t="str">
        <f t="shared" si="1"/>
        <v>SELL</v>
      </c>
      <c r="I127" s="12">
        <v>62.32</v>
      </c>
      <c r="J127" s="12">
        <v>1000.0</v>
      </c>
      <c r="K127" s="16">
        <v>42514.0</v>
      </c>
      <c r="L127" s="14">
        <v>63.7</v>
      </c>
      <c r="M127" s="14">
        <f t="shared" si="2"/>
        <v>1022.143774</v>
      </c>
      <c r="N127" s="15">
        <f t="shared" si="3"/>
        <v>-0.02214377407</v>
      </c>
      <c r="O127" s="15">
        <f t="shared" si="4"/>
        <v>0.02214377407</v>
      </c>
      <c r="P127" s="8">
        <f t="shared" si="5"/>
        <v>27</v>
      </c>
    </row>
    <row r="128" ht="12.75" customHeight="1">
      <c r="A128" s="7">
        <v>42488.0</v>
      </c>
      <c r="B128" s="8" t="s">
        <v>266</v>
      </c>
      <c r="C128" s="8" t="s">
        <v>267</v>
      </c>
      <c r="D128" s="9" t="s">
        <v>18</v>
      </c>
      <c r="E128" s="10" t="s">
        <v>19</v>
      </c>
      <c r="F128" s="11">
        <v>5.47075347E9</v>
      </c>
      <c r="G128" s="8" t="s">
        <v>24</v>
      </c>
      <c r="H128" s="8" t="str">
        <f t="shared" si="1"/>
        <v>BUY</v>
      </c>
      <c r="I128" s="12">
        <v>66.839165</v>
      </c>
      <c r="J128" s="12">
        <v>1000.0</v>
      </c>
      <c r="K128" s="7">
        <v>42717.0</v>
      </c>
      <c r="L128" s="14">
        <v>81.62</v>
      </c>
      <c r="M128" s="14">
        <f t="shared" si="2"/>
        <v>1221.14033</v>
      </c>
      <c r="N128" s="15">
        <f t="shared" si="3"/>
        <v>0.2211403299</v>
      </c>
      <c r="O128" s="15">
        <f t="shared" si="4"/>
        <v>-0.2211403299</v>
      </c>
      <c r="P128" s="8">
        <f t="shared" si="5"/>
        <v>229</v>
      </c>
    </row>
    <row r="129" ht="12.75" customHeight="1">
      <c r="A129" s="7">
        <v>42488.0</v>
      </c>
      <c r="B129" s="8" t="s">
        <v>268</v>
      </c>
      <c r="C129" s="8" t="s">
        <v>269</v>
      </c>
      <c r="D129" s="9" t="s">
        <v>23</v>
      </c>
      <c r="E129" s="10" t="s">
        <v>19</v>
      </c>
      <c r="F129" s="11">
        <v>4.43744087E9</v>
      </c>
      <c r="G129" s="8" t="s">
        <v>20</v>
      </c>
      <c r="H129" s="8" t="str">
        <f t="shared" si="1"/>
        <v>SELL</v>
      </c>
      <c r="I129" s="12">
        <v>35.810406</v>
      </c>
      <c r="J129" s="12">
        <v>1000.0</v>
      </c>
      <c r="K129" s="16">
        <v>44727.0</v>
      </c>
      <c r="L129" s="14">
        <v>43.717857</v>
      </c>
      <c r="M129" s="14">
        <f t="shared" si="2"/>
        <v>1220.814335</v>
      </c>
      <c r="N129" s="15">
        <f t="shared" si="3"/>
        <v>-0.2208143354</v>
      </c>
      <c r="O129" s="15">
        <f t="shared" si="4"/>
        <v>0.2208143354</v>
      </c>
      <c r="P129" s="8">
        <f t="shared" si="5"/>
        <v>2239</v>
      </c>
    </row>
    <row r="130" ht="12.75" customHeight="1">
      <c r="A130" s="7">
        <v>42488.0</v>
      </c>
      <c r="B130" s="8" t="s">
        <v>270</v>
      </c>
      <c r="C130" s="8" t="s">
        <v>271</v>
      </c>
      <c r="D130" s="9" t="s">
        <v>39</v>
      </c>
      <c r="E130" s="10" t="s">
        <v>19</v>
      </c>
      <c r="F130" s="11">
        <v>1.30378753979E11</v>
      </c>
      <c r="G130" s="8" t="s">
        <v>20</v>
      </c>
      <c r="H130" s="8" t="str">
        <f t="shared" si="1"/>
        <v>SELL</v>
      </c>
      <c r="I130" s="12">
        <v>58.197403</v>
      </c>
      <c r="J130" s="12">
        <v>1000.0</v>
      </c>
      <c r="K130" s="16">
        <v>42660.0</v>
      </c>
      <c r="L130" s="14">
        <v>40.225571</v>
      </c>
      <c r="M130" s="14">
        <f t="shared" si="2"/>
        <v>691.1918561</v>
      </c>
      <c r="N130" s="15">
        <f t="shared" si="3"/>
        <v>0.3088081439</v>
      </c>
      <c r="O130" s="15">
        <f t="shared" si="4"/>
        <v>-0.3088081439</v>
      </c>
      <c r="P130" s="8">
        <f t="shared" si="5"/>
        <v>172</v>
      </c>
    </row>
    <row r="131" ht="12.75" customHeight="1">
      <c r="A131" s="7">
        <v>42488.0</v>
      </c>
      <c r="B131" s="8" t="s">
        <v>272</v>
      </c>
      <c r="C131" s="8" t="s">
        <v>273</v>
      </c>
      <c r="D131" s="9" t="s">
        <v>23</v>
      </c>
      <c r="E131" s="10" t="s">
        <v>274</v>
      </c>
      <c r="F131" s="11">
        <v>6.264765E9</v>
      </c>
      <c r="G131" s="8" t="s">
        <v>20</v>
      </c>
      <c r="H131" s="8" t="str">
        <f t="shared" si="1"/>
        <v>SELL</v>
      </c>
      <c r="I131" s="12">
        <v>39.580002</v>
      </c>
      <c r="J131" s="12">
        <v>1000.0</v>
      </c>
      <c r="K131" s="16">
        <v>42997.0</v>
      </c>
      <c r="L131" s="14">
        <v>42.09</v>
      </c>
      <c r="M131" s="14">
        <f t="shared" si="2"/>
        <v>1063.415813</v>
      </c>
      <c r="N131" s="15">
        <f t="shared" si="3"/>
        <v>-0.06341581286</v>
      </c>
      <c r="O131" s="15">
        <f t="shared" si="4"/>
        <v>0.06341581286</v>
      </c>
      <c r="P131" s="8">
        <f t="shared" si="5"/>
        <v>509</v>
      </c>
    </row>
    <row r="132" ht="12.75" customHeight="1">
      <c r="A132" s="7">
        <v>42488.0</v>
      </c>
      <c r="B132" s="8" t="s">
        <v>275</v>
      </c>
      <c r="C132" s="8" t="s">
        <v>276</v>
      </c>
      <c r="D132" s="9" t="s">
        <v>35</v>
      </c>
      <c r="E132" s="10" t="s">
        <v>19</v>
      </c>
      <c r="F132" s="11">
        <v>1.5880479963E10</v>
      </c>
      <c r="G132" s="8" t="s">
        <v>20</v>
      </c>
      <c r="H132" s="8" t="str">
        <f t="shared" si="1"/>
        <v>SELL</v>
      </c>
      <c r="I132" s="12">
        <v>102.691826</v>
      </c>
      <c r="J132" s="12">
        <v>1000.0</v>
      </c>
      <c r="K132" s="16">
        <v>43868.0</v>
      </c>
      <c r="L132" s="14">
        <v>109.68248</v>
      </c>
      <c r="M132" s="14">
        <f t="shared" si="2"/>
        <v>1068.074104</v>
      </c>
      <c r="N132" s="15">
        <f t="shared" si="3"/>
        <v>-0.06807410358</v>
      </c>
      <c r="O132" s="15">
        <f t="shared" si="4"/>
        <v>0.06807410358</v>
      </c>
      <c r="P132" s="8">
        <f t="shared" si="5"/>
        <v>1380</v>
      </c>
    </row>
    <row r="133" ht="12.75" customHeight="1">
      <c r="A133" s="7">
        <v>42488.0</v>
      </c>
      <c r="B133" s="8" t="s">
        <v>277</v>
      </c>
      <c r="C133" s="8" t="s">
        <v>278</v>
      </c>
      <c r="D133" s="9" t="s">
        <v>71</v>
      </c>
      <c r="E133" s="10" t="s">
        <v>19</v>
      </c>
      <c r="F133" s="11">
        <v>2.76962298E8</v>
      </c>
      <c r="G133" s="8" t="s">
        <v>24</v>
      </c>
      <c r="H133" s="8" t="str">
        <f t="shared" si="1"/>
        <v>BUY</v>
      </c>
      <c r="I133" s="12">
        <v>17.483238</v>
      </c>
      <c r="J133" s="12">
        <v>1000.0</v>
      </c>
      <c r="K133" s="16">
        <v>44727.0</v>
      </c>
      <c r="L133" s="14">
        <v>9.599823</v>
      </c>
      <c r="M133" s="14">
        <f t="shared" si="2"/>
        <v>549.0872457</v>
      </c>
      <c r="N133" s="15">
        <f t="shared" si="3"/>
        <v>-0.4509127543</v>
      </c>
      <c r="O133" s="15">
        <f t="shared" si="4"/>
        <v>0.4509127543</v>
      </c>
      <c r="P133" s="8">
        <f t="shared" si="5"/>
        <v>2239</v>
      </c>
    </row>
    <row r="134" ht="12.75" customHeight="1">
      <c r="A134" s="7">
        <v>42488.0</v>
      </c>
      <c r="B134" s="8" t="s">
        <v>279</v>
      </c>
      <c r="C134" s="8" t="s">
        <v>280</v>
      </c>
      <c r="D134" s="9" t="s">
        <v>71</v>
      </c>
      <c r="E134" s="10" t="s">
        <v>19</v>
      </c>
      <c r="F134" s="11">
        <v>3.68710378051E11</v>
      </c>
      <c r="G134" s="8" t="s">
        <v>20</v>
      </c>
      <c r="H134" s="8" t="str">
        <f t="shared" si="1"/>
        <v>SELL</v>
      </c>
      <c r="I134" s="12">
        <v>93.075981</v>
      </c>
      <c r="J134" s="12">
        <v>1000.0</v>
      </c>
      <c r="K134" s="7">
        <v>42579.0</v>
      </c>
      <c r="L134" s="14">
        <v>92.153809</v>
      </c>
      <c r="M134" s="14">
        <f t="shared" si="2"/>
        <v>990.0922667</v>
      </c>
      <c r="N134" s="15">
        <f t="shared" si="3"/>
        <v>0.009907733339</v>
      </c>
      <c r="O134" s="15">
        <f t="shared" si="4"/>
        <v>-0.009907733339</v>
      </c>
      <c r="P134" s="8">
        <f t="shared" si="5"/>
        <v>91</v>
      </c>
    </row>
    <row r="135" ht="12.75" customHeight="1">
      <c r="A135" s="7">
        <v>42488.0</v>
      </c>
      <c r="B135" s="8" t="s">
        <v>281</v>
      </c>
      <c r="C135" s="8" t="s">
        <v>282</v>
      </c>
      <c r="D135" s="9" t="s">
        <v>23</v>
      </c>
      <c r="E135" s="10" t="s">
        <v>283</v>
      </c>
      <c r="F135" s="11">
        <v>5.067613914E10</v>
      </c>
      <c r="G135" s="8" t="s">
        <v>20</v>
      </c>
      <c r="H135" s="8" t="str">
        <f t="shared" si="1"/>
        <v>SELL</v>
      </c>
      <c r="I135" s="12">
        <v>79.825073</v>
      </c>
      <c r="J135" s="12">
        <v>1000.0</v>
      </c>
      <c r="K135" s="16">
        <v>44727.0</v>
      </c>
      <c r="L135" s="14">
        <v>165.347733</v>
      </c>
      <c r="M135" s="14">
        <f t="shared" si="2"/>
        <v>2071.375907</v>
      </c>
      <c r="N135" s="15">
        <f t="shared" si="3"/>
        <v>-1.071375907</v>
      </c>
      <c r="O135" s="15">
        <f t="shared" si="4"/>
        <v>1.071375907</v>
      </c>
      <c r="P135" s="8">
        <f t="shared" si="5"/>
        <v>2239</v>
      </c>
    </row>
    <row r="136" ht="12.75" customHeight="1">
      <c r="A136" s="7">
        <v>42488.0</v>
      </c>
      <c r="B136" s="8" t="s">
        <v>284</v>
      </c>
      <c r="C136" s="8" t="s">
        <v>285</v>
      </c>
      <c r="D136" s="9" t="s">
        <v>32</v>
      </c>
      <c r="E136" s="10" t="s">
        <v>19</v>
      </c>
      <c r="F136" s="11">
        <v>1.46465585961E11</v>
      </c>
      <c r="G136" s="8" t="s">
        <v>20</v>
      </c>
      <c r="H136" s="8" t="str">
        <f t="shared" si="1"/>
        <v>SELL</v>
      </c>
      <c r="I136" s="12">
        <v>66.908394</v>
      </c>
      <c r="J136" s="12">
        <v>1000.0</v>
      </c>
      <c r="K136" s="16">
        <v>43196.0</v>
      </c>
      <c r="L136" s="14">
        <v>75.191811</v>
      </c>
      <c r="M136" s="14">
        <f t="shared" si="2"/>
        <v>1123.802359</v>
      </c>
      <c r="N136" s="15">
        <f t="shared" si="3"/>
        <v>-0.1238023588</v>
      </c>
      <c r="O136" s="15">
        <f t="shared" si="4"/>
        <v>0.1238023588</v>
      </c>
      <c r="P136" s="8">
        <f t="shared" si="5"/>
        <v>708</v>
      </c>
    </row>
    <row r="137" ht="12.75" customHeight="1">
      <c r="A137" s="7">
        <v>42488.0</v>
      </c>
      <c r="B137" s="8" t="s">
        <v>286</v>
      </c>
      <c r="C137" s="8" t="s">
        <v>287</v>
      </c>
      <c r="D137" s="9" t="s">
        <v>71</v>
      </c>
      <c r="E137" s="10" t="s">
        <v>19</v>
      </c>
      <c r="F137" s="11">
        <v>6.6295485348E10</v>
      </c>
      <c r="G137" s="8" t="s">
        <v>20</v>
      </c>
      <c r="H137" s="8" t="str">
        <f t="shared" si="1"/>
        <v>SELL</v>
      </c>
      <c r="I137" s="12">
        <v>40.07</v>
      </c>
      <c r="J137" s="12">
        <v>1000.0</v>
      </c>
      <c r="K137" s="7">
        <v>42612.0</v>
      </c>
      <c r="L137" s="14">
        <v>37.0</v>
      </c>
      <c r="M137" s="14">
        <f t="shared" si="2"/>
        <v>923.3840779</v>
      </c>
      <c r="N137" s="15">
        <f t="shared" si="3"/>
        <v>0.07661592214</v>
      </c>
      <c r="O137" s="15">
        <f t="shared" si="4"/>
        <v>-0.07661592214</v>
      </c>
      <c r="P137" s="8">
        <f t="shared" si="5"/>
        <v>124</v>
      </c>
    </row>
    <row r="138" ht="12.75" customHeight="1">
      <c r="A138" s="7">
        <v>42488.0</v>
      </c>
      <c r="B138" s="8" t="s">
        <v>288</v>
      </c>
      <c r="C138" s="8" t="s">
        <v>289</v>
      </c>
      <c r="D138" s="9" t="s">
        <v>32</v>
      </c>
      <c r="E138" s="9" t="s">
        <v>19</v>
      </c>
      <c r="F138" s="11">
        <v>9.329048E10</v>
      </c>
      <c r="G138" s="8" t="s">
        <v>24</v>
      </c>
      <c r="H138" s="8" t="str">
        <f t="shared" si="1"/>
        <v>BUY</v>
      </c>
      <c r="I138" s="12">
        <v>49.31</v>
      </c>
      <c r="J138" s="12">
        <v>1000.0</v>
      </c>
      <c r="K138" s="16">
        <v>42909.0</v>
      </c>
      <c r="L138" s="14">
        <v>65.65</v>
      </c>
      <c r="M138" s="14">
        <f t="shared" si="2"/>
        <v>1331.372947</v>
      </c>
      <c r="N138" s="15">
        <f t="shared" si="3"/>
        <v>0.3313729467</v>
      </c>
      <c r="O138" s="15">
        <f t="shared" si="4"/>
        <v>-0.3313729467</v>
      </c>
      <c r="P138" s="8">
        <f t="shared" si="5"/>
        <v>421</v>
      </c>
    </row>
    <row r="139" ht="12.75" customHeight="1">
      <c r="A139" s="7">
        <v>42488.0</v>
      </c>
      <c r="B139" s="8" t="s">
        <v>290</v>
      </c>
      <c r="C139" s="8" t="s">
        <v>291</v>
      </c>
      <c r="D139" s="9" t="s">
        <v>35</v>
      </c>
      <c r="E139" s="10" t="s">
        <v>19</v>
      </c>
      <c r="F139" s="11">
        <v>1.741068E8</v>
      </c>
      <c r="G139" s="8" t="s">
        <v>24</v>
      </c>
      <c r="H139" s="8" t="str">
        <f t="shared" si="1"/>
        <v>BUY</v>
      </c>
      <c r="I139" s="12">
        <v>64.0</v>
      </c>
      <c r="J139" s="12">
        <v>1000.0</v>
      </c>
      <c r="K139" s="7">
        <v>42874.0</v>
      </c>
      <c r="L139" s="14">
        <v>72.949997</v>
      </c>
      <c r="M139" s="14">
        <f t="shared" si="2"/>
        <v>1139.843703</v>
      </c>
      <c r="N139" s="15">
        <f t="shared" si="3"/>
        <v>0.1398437031</v>
      </c>
      <c r="O139" s="15">
        <f t="shared" si="4"/>
        <v>-0.1398437031</v>
      </c>
      <c r="P139" s="8">
        <f t="shared" si="5"/>
        <v>386</v>
      </c>
    </row>
    <row r="140" ht="12.75" customHeight="1">
      <c r="A140" s="7">
        <v>42489.0</v>
      </c>
      <c r="B140" s="8" t="s">
        <v>292</v>
      </c>
      <c r="C140" s="8" t="s">
        <v>293</v>
      </c>
      <c r="D140" s="9" t="s">
        <v>137</v>
      </c>
      <c r="E140" s="10" t="s">
        <v>19</v>
      </c>
      <c r="F140" s="11">
        <v>4.0678785452E10</v>
      </c>
      <c r="G140" s="8" t="s">
        <v>20</v>
      </c>
      <c r="H140" s="8" t="str">
        <f t="shared" si="1"/>
        <v>SELL</v>
      </c>
      <c r="I140" s="12">
        <v>49.02</v>
      </c>
      <c r="J140" s="12">
        <v>1000.0</v>
      </c>
      <c r="K140" s="16">
        <v>43424.0</v>
      </c>
      <c r="L140" s="14">
        <v>66.22</v>
      </c>
      <c r="M140" s="14">
        <f t="shared" si="2"/>
        <v>1350.877193</v>
      </c>
      <c r="N140" s="15">
        <f t="shared" si="3"/>
        <v>-0.350877193</v>
      </c>
      <c r="O140" s="15">
        <f t="shared" si="4"/>
        <v>0.350877193</v>
      </c>
      <c r="P140" s="8">
        <f t="shared" si="5"/>
        <v>935</v>
      </c>
    </row>
    <row r="141" ht="12.75" customHeight="1">
      <c r="A141" s="7">
        <v>42489.0</v>
      </c>
      <c r="B141" s="8" t="s">
        <v>294</v>
      </c>
      <c r="C141" s="8" t="s">
        <v>295</v>
      </c>
      <c r="D141" s="9" t="s">
        <v>193</v>
      </c>
      <c r="E141" s="10" t="s">
        <v>19</v>
      </c>
      <c r="F141" s="11">
        <v>8.2233288762E10</v>
      </c>
      <c r="G141" s="8" t="s">
        <v>20</v>
      </c>
      <c r="H141" s="8" t="str">
        <f t="shared" si="1"/>
        <v>SELL</v>
      </c>
      <c r="I141" s="12">
        <v>90.607857</v>
      </c>
      <c r="J141" s="12">
        <v>1000.0</v>
      </c>
      <c r="K141" s="7">
        <v>43528.0</v>
      </c>
      <c r="L141" s="14">
        <v>164.343094</v>
      </c>
      <c r="M141" s="14">
        <f t="shared" si="2"/>
        <v>1813.78414</v>
      </c>
      <c r="N141" s="15">
        <f t="shared" si="3"/>
        <v>-0.8137841402</v>
      </c>
      <c r="O141" s="15">
        <f t="shared" si="4"/>
        <v>0.8137841402</v>
      </c>
      <c r="P141" s="8">
        <f t="shared" si="5"/>
        <v>1039</v>
      </c>
    </row>
    <row r="142" ht="12.75" customHeight="1">
      <c r="A142" s="7">
        <v>42489.0</v>
      </c>
      <c r="B142" s="8" t="s">
        <v>296</v>
      </c>
      <c r="C142" s="8" t="s">
        <v>297</v>
      </c>
      <c r="D142" s="9" t="s">
        <v>58</v>
      </c>
      <c r="E142" s="10" t="s">
        <v>19</v>
      </c>
      <c r="F142" s="11">
        <v>7.1123802559E10</v>
      </c>
      <c r="G142" s="8" t="s">
        <v>20</v>
      </c>
      <c r="H142" s="8" t="str">
        <f t="shared" si="1"/>
        <v>SELL</v>
      </c>
      <c r="I142" s="12">
        <v>32.877892</v>
      </c>
      <c r="J142" s="12">
        <v>1000.0</v>
      </c>
      <c r="K142" s="7">
        <v>43410.0</v>
      </c>
      <c r="L142" s="14">
        <v>61.975475</v>
      </c>
      <c r="M142" s="14">
        <f t="shared" si="2"/>
        <v>1885.019727</v>
      </c>
      <c r="N142" s="15">
        <f t="shared" si="3"/>
        <v>-0.8850197269</v>
      </c>
      <c r="O142" s="15">
        <f t="shared" si="4"/>
        <v>0.8850197269</v>
      </c>
      <c r="P142" s="8">
        <f t="shared" si="5"/>
        <v>921</v>
      </c>
    </row>
    <row r="143" ht="12.75" customHeight="1">
      <c r="A143" s="7">
        <v>42489.0</v>
      </c>
      <c r="B143" s="8" t="s">
        <v>298</v>
      </c>
      <c r="C143" s="8" t="s">
        <v>299</v>
      </c>
      <c r="D143" s="9" t="s">
        <v>71</v>
      </c>
      <c r="E143" s="10" t="s">
        <v>19</v>
      </c>
      <c r="F143" s="11">
        <v>1.20489733018E11</v>
      </c>
      <c r="G143" s="8" t="s">
        <v>20</v>
      </c>
      <c r="H143" s="8" t="str">
        <f t="shared" si="1"/>
        <v>SELL</v>
      </c>
      <c r="I143" s="12">
        <v>19.111753</v>
      </c>
      <c r="J143" s="12">
        <v>1000.0</v>
      </c>
      <c r="K143" s="16">
        <v>43166.0</v>
      </c>
      <c r="L143" s="14">
        <v>26.285255</v>
      </c>
      <c r="M143" s="14">
        <f t="shared" si="2"/>
        <v>1375.345056</v>
      </c>
      <c r="N143" s="15">
        <f t="shared" si="3"/>
        <v>-0.375345056</v>
      </c>
      <c r="O143" s="15">
        <f t="shared" si="4"/>
        <v>0.375345056</v>
      </c>
      <c r="P143" s="8">
        <f t="shared" si="5"/>
        <v>677</v>
      </c>
    </row>
    <row r="144" ht="12.75" customHeight="1">
      <c r="A144" s="7">
        <v>42489.0</v>
      </c>
      <c r="B144" s="8" t="s">
        <v>300</v>
      </c>
      <c r="C144" s="8" t="s">
        <v>301</v>
      </c>
      <c r="D144" s="9" t="s">
        <v>32</v>
      </c>
      <c r="E144" s="10" t="s">
        <v>19</v>
      </c>
      <c r="F144" s="11">
        <v>1.900432125E10</v>
      </c>
      <c r="G144" s="8" t="s">
        <v>24</v>
      </c>
      <c r="H144" s="8" t="str">
        <f t="shared" si="1"/>
        <v>BUY</v>
      </c>
      <c r="I144" s="12">
        <v>103.32</v>
      </c>
      <c r="J144" s="12">
        <v>1000.0</v>
      </c>
      <c r="K144" s="7">
        <v>42493.0</v>
      </c>
      <c r="L144" s="14">
        <v>106.79</v>
      </c>
      <c r="M144" s="14">
        <f t="shared" si="2"/>
        <v>1033.584979</v>
      </c>
      <c r="N144" s="15">
        <f t="shared" si="3"/>
        <v>0.03358497871</v>
      </c>
      <c r="O144" s="15">
        <f t="shared" si="4"/>
        <v>-0.03358497871</v>
      </c>
      <c r="P144" s="8">
        <f t="shared" si="5"/>
        <v>4</v>
      </c>
    </row>
    <row r="145" ht="12.75" customHeight="1">
      <c r="A145" s="7">
        <v>42489.0</v>
      </c>
      <c r="B145" s="8" t="s">
        <v>302</v>
      </c>
      <c r="C145" s="8" t="s">
        <v>303</v>
      </c>
      <c r="D145" s="9" t="s">
        <v>18</v>
      </c>
      <c r="E145" s="10" t="s">
        <v>19</v>
      </c>
      <c r="F145" s="11">
        <v>3.30665748E10</v>
      </c>
      <c r="G145" s="8" t="s">
        <v>20</v>
      </c>
      <c r="H145" s="8" t="str">
        <f t="shared" si="1"/>
        <v>SELL</v>
      </c>
      <c r="I145" s="12">
        <v>95.567848</v>
      </c>
      <c r="J145" s="12">
        <v>1000.0</v>
      </c>
      <c r="K145" s="16">
        <v>42675.0</v>
      </c>
      <c r="L145" s="14">
        <v>101.54525</v>
      </c>
      <c r="M145" s="14">
        <f t="shared" si="2"/>
        <v>1062.546161</v>
      </c>
      <c r="N145" s="15">
        <f t="shared" si="3"/>
        <v>-0.06254616092</v>
      </c>
      <c r="O145" s="15">
        <f t="shared" si="4"/>
        <v>0.06254616092</v>
      </c>
      <c r="P145" s="8">
        <f t="shared" si="5"/>
        <v>186</v>
      </c>
    </row>
    <row r="146" ht="12.75" customHeight="1">
      <c r="A146" s="7">
        <v>42489.0</v>
      </c>
      <c r="B146" s="8" t="s">
        <v>304</v>
      </c>
      <c r="C146" s="8" t="s">
        <v>305</v>
      </c>
      <c r="D146" s="9" t="s">
        <v>35</v>
      </c>
      <c r="E146" s="10" t="s">
        <v>19</v>
      </c>
      <c r="F146" s="11">
        <v>4.654876206E9</v>
      </c>
      <c r="G146" s="8" t="s">
        <v>20</v>
      </c>
      <c r="H146" s="8" t="str">
        <f t="shared" si="1"/>
        <v>SELL</v>
      </c>
      <c r="I146" s="12">
        <v>54.411331</v>
      </c>
      <c r="J146" s="12">
        <v>1000.0</v>
      </c>
      <c r="K146" s="16">
        <v>43019.0</v>
      </c>
      <c r="L146" s="14">
        <v>57.184074</v>
      </c>
      <c r="M146" s="14">
        <f t="shared" si="2"/>
        <v>1050.958926</v>
      </c>
      <c r="N146" s="15">
        <f t="shared" si="3"/>
        <v>-0.05095892618</v>
      </c>
      <c r="O146" s="15">
        <f t="shared" si="4"/>
        <v>0.05095892618</v>
      </c>
      <c r="P146" s="8">
        <f t="shared" si="5"/>
        <v>530</v>
      </c>
    </row>
    <row r="147" ht="12.75" customHeight="1">
      <c r="A147" s="7">
        <v>42489.0</v>
      </c>
      <c r="B147" s="8" t="s">
        <v>306</v>
      </c>
      <c r="C147" s="8" t="s">
        <v>307</v>
      </c>
      <c r="D147" s="9" t="s">
        <v>35</v>
      </c>
      <c r="E147" s="10" t="s">
        <v>19</v>
      </c>
      <c r="F147" s="11">
        <v>5.54891866E8</v>
      </c>
      <c r="G147" s="8" t="s">
        <v>24</v>
      </c>
      <c r="H147" s="8" t="str">
        <f t="shared" si="1"/>
        <v>BUY</v>
      </c>
      <c r="I147" s="12">
        <v>9.89</v>
      </c>
      <c r="J147" s="12">
        <v>1000.0</v>
      </c>
      <c r="K147" s="16">
        <v>43111.0</v>
      </c>
      <c r="L147" s="14">
        <v>14.44</v>
      </c>
      <c r="M147" s="14">
        <f t="shared" si="2"/>
        <v>1460.060667</v>
      </c>
      <c r="N147" s="15">
        <f t="shared" si="3"/>
        <v>0.4600606673</v>
      </c>
      <c r="O147" s="15">
        <f t="shared" si="4"/>
        <v>-0.4600606673</v>
      </c>
      <c r="P147" s="8">
        <f t="shared" si="5"/>
        <v>622</v>
      </c>
    </row>
    <row r="148" ht="12.75" customHeight="1">
      <c r="A148" s="7">
        <v>42489.0</v>
      </c>
      <c r="B148" s="8" t="s">
        <v>308</v>
      </c>
      <c r="C148" s="8" t="s">
        <v>309</v>
      </c>
      <c r="D148" s="9" t="s">
        <v>193</v>
      </c>
      <c r="E148" s="10" t="s">
        <v>19</v>
      </c>
      <c r="F148" s="11">
        <v>7.0120961642E10</v>
      </c>
      <c r="G148" s="8" t="s">
        <v>20</v>
      </c>
      <c r="H148" s="8" t="str">
        <f t="shared" si="1"/>
        <v>SELL</v>
      </c>
      <c r="I148" s="12">
        <v>288.647736</v>
      </c>
      <c r="J148" s="12">
        <v>1000.0</v>
      </c>
      <c r="K148" s="16">
        <v>44259.0</v>
      </c>
      <c r="L148" s="14">
        <v>580.486572</v>
      </c>
      <c r="M148" s="14">
        <f t="shared" si="2"/>
        <v>2011.055344</v>
      </c>
      <c r="N148" s="15">
        <f t="shared" si="3"/>
        <v>-1.011055344</v>
      </c>
      <c r="O148" s="15">
        <f t="shared" si="4"/>
        <v>1.011055344</v>
      </c>
      <c r="P148" s="8">
        <f t="shared" si="5"/>
        <v>1770</v>
      </c>
    </row>
    <row r="149" ht="12.75" customHeight="1">
      <c r="A149" s="7">
        <v>42489.0</v>
      </c>
      <c r="B149" s="8" t="s">
        <v>310</v>
      </c>
      <c r="C149" s="8" t="s">
        <v>311</v>
      </c>
      <c r="D149" s="9" t="s">
        <v>18</v>
      </c>
      <c r="E149" s="10" t="s">
        <v>19</v>
      </c>
      <c r="F149" s="11">
        <v>6.1276311855E10</v>
      </c>
      <c r="G149" s="8" t="s">
        <v>20</v>
      </c>
      <c r="H149" s="8" t="str">
        <f t="shared" si="1"/>
        <v>SELL</v>
      </c>
      <c r="I149" s="12">
        <v>119.396431</v>
      </c>
      <c r="J149" s="12">
        <v>1000.0</v>
      </c>
      <c r="K149" s="16">
        <v>42710.0</v>
      </c>
      <c r="L149" s="14">
        <v>152.939178</v>
      </c>
      <c r="M149" s="14">
        <f t="shared" si="2"/>
        <v>1280.935927</v>
      </c>
      <c r="N149" s="15">
        <f t="shared" si="3"/>
        <v>-0.2809359268</v>
      </c>
      <c r="O149" s="15">
        <f t="shared" si="4"/>
        <v>0.2809359268</v>
      </c>
      <c r="P149" s="8">
        <f t="shared" si="5"/>
        <v>221</v>
      </c>
    </row>
    <row r="150" ht="12.75" customHeight="1">
      <c r="A150" s="7">
        <v>42489.0</v>
      </c>
      <c r="B150" s="8" t="s">
        <v>312</v>
      </c>
      <c r="C150" s="8" t="s">
        <v>313</v>
      </c>
      <c r="D150" s="9" t="s">
        <v>32</v>
      </c>
      <c r="E150" s="10" t="s">
        <v>19</v>
      </c>
      <c r="F150" s="11">
        <v>1.10284452E9</v>
      </c>
      <c r="G150" s="8" t="s">
        <v>24</v>
      </c>
      <c r="H150" s="8" t="str">
        <f t="shared" si="1"/>
        <v>BUY</v>
      </c>
      <c r="I150" s="12">
        <v>41.860001</v>
      </c>
      <c r="J150" s="12">
        <v>1000.0</v>
      </c>
      <c r="K150" s="16">
        <v>42494.0</v>
      </c>
      <c r="L150" s="14">
        <v>44.889999</v>
      </c>
      <c r="M150" s="14">
        <f t="shared" si="2"/>
        <v>1072.384088</v>
      </c>
      <c r="N150" s="15">
        <f t="shared" si="3"/>
        <v>0.07238408809</v>
      </c>
      <c r="O150" s="15">
        <f t="shared" si="4"/>
        <v>-0.07238408809</v>
      </c>
      <c r="P150" s="8">
        <f t="shared" si="5"/>
        <v>5</v>
      </c>
    </row>
    <row r="151" ht="12.75" customHeight="1">
      <c r="A151" s="7">
        <v>42489.0</v>
      </c>
      <c r="B151" s="8" t="s">
        <v>314</v>
      </c>
      <c r="C151" s="8" t="s">
        <v>315</v>
      </c>
      <c r="D151" s="9" t="s">
        <v>23</v>
      </c>
      <c r="E151" s="10" t="s">
        <v>19</v>
      </c>
      <c r="F151" s="11">
        <v>1.1323364765E10</v>
      </c>
      <c r="G151" s="8" t="s">
        <v>24</v>
      </c>
      <c r="H151" s="8" t="str">
        <f t="shared" si="1"/>
        <v>BUY</v>
      </c>
      <c r="I151" s="12">
        <v>14.55</v>
      </c>
      <c r="J151" s="12">
        <v>1000.0</v>
      </c>
      <c r="K151" s="7">
        <v>42978.0</v>
      </c>
      <c r="L151" s="14">
        <v>14.89</v>
      </c>
      <c r="M151" s="14">
        <f t="shared" si="2"/>
        <v>1023.367698</v>
      </c>
      <c r="N151" s="15">
        <f t="shared" si="3"/>
        <v>0.02336769759</v>
      </c>
      <c r="O151" s="15">
        <f t="shared" si="4"/>
        <v>-0.02336769759</v>
      </c>
      <c r="P151" s="8">
        <f t="shared" si="5"/>
        <v>489</v>
      </c>
    </row>
    <row r="152" ht="12.75" customHeight="1">
      <c r="A152" s="7">
        <v>42489.0</v>
      </c>
      <c r="B152" s="8" t="s">
        <v>316</v>
      </c>
      <c r="C152" s="8" t="s">
        <v>317</v>
      </c>
      <c r="D152" s="9" t="s">
        <v>18</v>
      </c>
      <c r="E152" s="10" t="s">
        <v>19</v>
      </c>
      <c r="F152" s="11">
        <v>8.04450795E9</v>
      </c>
      <c r="G152" s="8" t="s">
        <v>24</v>
      </c>
      <c r="H152" s="8" t="str">
        <f t="shared" si="1"/>
        <v>BUY</v>
      </c>
      <c r="I152" s="12">
        <v>33.050125</v>
      </c>
      <c r="J152" s="12">
        <v>1000.0</v>
      </c>
      <c r="K152" s="16">
        <v>44727.0</v>
      </c>
      <c r="L152" s="14">
        <v>80.379959</v>
      </c>
      <c r="M152" s="14">
        <f t="shared" si="2"/>
        <v>2432.062178</v>
      </c>
      <c r="N152" s="15">
        <f t="shared" si="3"/>
        <v>1.432062178</v>
      </c>
      <c r="O152" s="15">
        <f t="shared" si="4"/>
        <v>-1.432062178</v>
      </c>
      <c r="P152" s="8">
        <f t="shared" si="5"/>
        <v>2238</v>
      </c>
    </row>
    <row r="153" ht="12.75" customHeight="1">
      <c r="A153" s="7">
        <v>42492.0</v>
      </c>
      <c r="B153" s="8" t="s">
        <v>318</v>
      </c>
      <c r="C153" s="8" t="s">
        <v>319</v>
      </c>
      <c r="D153" s="9" t="s">
        <v>23</v>
      </c>
      <c r="E153" s="10" t="s">
        <v>19</v>
      </c>
      <c r="F153" s="11">
        <v>2.700487656E9</v>
      </c>
      <c r="G153" s="8" t="s">
        <v>24</v>
      </c>
      <c r="H153" s="8" t="str">
        <f t="shared" si="1"/>
        <v>BUY</v>
      </c>
      <c r="I153" s="12">
        <v>40.400002</v>
      </c>
      <c r="J153" s="12">
        <v>1000.0</v>
      </c>
      <c r="K153" s="16">
        <v>43535.0</v>
      </c>
      <c r="L153" s="14">
        <v>43.66</v>
      </c>
      <c r="M153" s="14">
        <f t="shared" si="2"/>
        <v>1080.693016</v>
      </c>
      <c r="N153" s="15">
        <f t="shared" si="3"/>
        <v>0.08069301581</v>
      </c>
      <c r="O153" s="15">
        <f t="shared" si="4"/>
        <v>-0.08069301581</v>
      </c>
      <c r="P153" s="8">
        <f t="shared" si="5"/>
        <v>1043</v>
      </c>
    </row>
    <row r="154" ht="12.75" customHeight="1">
      <c r="A154" s="7">
        <v>42492.0</v>
      </c>
      <c r="B154" s="8" t="s">
        <v>28</v>
      </c>
      <c r="C154" s="8" t="s">
        <v>29</v>
      </c>
      <c r="D154" s="9" t="s">
        <v>27</v>
      </c>
      <c r="E154" s="10" t="s">
        <v>19</v>
      </c>
      <c r="F154" s="11">
        <v>3.00794502426E11</v>
      </c>
      <c r="G154" s="8" t="s">
        <v>20</v>
      </c>
      <c r="H154" s="8" t="str">
        <f t="shared" si="1"/>
        <v>SELL</v>
      </c>
      <c r="I154" s="12">
        <v>75.22</v>
      </c>
      <c r="J154" s="12">
        <v>1000.0</v>
      </c>
      <c r="K154" s="7">
        <v>42514.0</v>
      </c>
      <c r="L154" s="14">
        <v>73.72</v>
      </c>
      <c r="M154" s="14">
        <f t="shared" si="2"/>
        <v>980.0584951</v>
      </c>
      <c r="N154" s="15">
        <f t="shared" si="3"/>
        <v>0.01994150492</v>
      </c>
      <c r="O154" s="15">
        <f t="shared" si="4"/>
        <v>-0.01994150492</v>
      </c>
      <c r="P154" s="8">
        <f t="shared" si="5"/>
        <v>22</v>
      </c>
    </row>
    <row r="155" ht="12.75" customHeight="1">
      <c r="A155" s="7">
        <v>42492.0</v>
      </c>
      <c r="B155" s="8" t="s">
        <v>320</v>
      </c>
      <c r="C155" s="8" t="s">
        <v>321</v>
      </c>
      <c r="D155" s="9" t="s">
        <v>23</v>
      </c>
      <c r="E155" s="10" t="s">
        <v>19</v>
      </c>
      <c r="F155" s="11">
        <v>8.4857285E8</v>
      </c>
      <c r="G155" s="8" t="s">
        <v>24</v>
      </c>
      <c r="H155" s="8" t="str">
        <f t="shared" si="1"/>
        <v>BUY</v>
      </c>
      <c r="I155" s="12">
        <v>16.58</v>
      </c>
      <c r="J155" s="12">
        <v>1000.0</v>
      </c>
      <c r="K155" s="16">
        <v>43326.0</v>
      </c>
      <c r="L155" s="14">
        <v>19.0</v>
      </c>
      <c r="M155" s="14">
        <f t="shared" si="2"/>
        <v>1145.958987</v>
      </c>
      <c r="N155" s="15">
        <f t="shared" si="3"/>
        <v>0.1459589867</v>
      </c>
      <c r="O155" s="15">
        <f t="shared" si="4"/>
        <v>-0.1459589867</v>
      </c>
      <c r="P155" s="8">
        <f t="shared" si="5"/>
        <v>834</v>
      </c>
    </row>
    <row r="156" ht="12.75" customHeight="1">
      <c r="A156" s="7">
        <v>42492.0</v>
      </c>
      <c r="B156" s="8" t="s">
        <v>322</v>
      </c>
      <c r="C156" s="8" t="s">
        <v>323</v>
      </c>
      <c r="D156" s="9" t="s">
        <v>71</v>
      </c>
      <c r="E156" s="10" t="s">
        <v>19</v>
      </c>
      <c r="F156" s="11">
        <v>2.3335E10</v>
      </c>
      <c r="G156" s="8" t="s">
        <v>20</v>
      </c>
      <c r="H156" s="8" t="str">
        <f t="shared" si="1"/>
        <v>SELL</v>
      </c>
      <c r="I156" s="12">
        <v>48.120399</v>
      </c>
      <c r="J156" s="12">
        <v>1000.0</v>
      </c>
      <c r="K156" s="16">
        <v>42877.0</v>
      </c>
      <c r="L156" s="14">
        <v>52.232674</v>
      </c>
      <c r="M156" s="14">
        <f t="shared" si="2"/>
        <v>1085.45804</v>
      </c>
      <c r="N156" s="15">
        <f t="shared" si="3"/>
        <v>-0.08545804036</v>
      </c>
      <c r="O156" s="15">
        <f t="shared" si="4"/>
        <v>0.08545804036</v>
      </c>
      <c r="P156" s="8">
        <f t="shared" si="5"/>
        <v>385</v>
      </c>
    </row>
    <row r="157" ht="12.75" customHeight="1">
      <c r="A157" s="7">
        <v>42492.0</v>
      </c>
      <c r="B157" s="8" t="s">
        <v>324</v>
      </c>
      <c r="C157" s="8" t="s">
        <v>325</v>
      </c>
      <c r="D157" s="9" t="s">
        <v>39</v>
      </c>
      <c r="E157" s="10" t="s">
        <v>19</v>
      </c>
      <c r="F157" s="11">
        <v>5.394855744E9</v>
      </c>
      <c r="G157" s="8" t="s">
        <v>24</v>
      </c>
      <c r="H157" s="8" t="str">
        <f t="shared" si="1"/>
        <v>BUY</v>
      </c>
      <c r="I157" s="12">
        <v>35.080002</v>
      </c>
      <c r="J157" s="12">
        <v>1000.0</v>
      </c>
      <c r="K157" s="16">
        <v>44727.0</v>
      </c>
      <c r="L157" s="14">
        <v>56.529999</v>
      </c>
      <c r="M157" s="14">
        <f t="shared" si="2"/>
        <v>1611.459401</v>
      </c>
      <c r="N157" s="15">
        <f t="shared" si="3"/>
        <v>0.6114594007</v>
      </c>
      <c r="O157" s="15">
        <f t="shared" si="4"/>
        <v>-0.6114594007</v>
      </c>
      <c r="P157" s="8">
        <f t="shared" si="5"/>
        <v>2235</v>
      </c>
    </row>
    <row r="158" ht="12.75" customHeight="1">
      <c r="A158" s="7">
        <v>42492.0</v>
      </c>
      <c r="B158" s="8" t="s">
        <v>326</v>
      </c>
      <c r="C158" s="8" t="s">
        <v>327</v>
      </c>
      <c r="D158" s="9" t="s">
        <v>193</v>
      </c>
      <c r="E158" s="10" t="s">
        <v>19</v>
      </c>
      <c r="F158" s="11">
        <v>9.433126947E9</v>
      </c>
      <c r="G158" s="8" t="s">
        <v>20</v>
      </c>
      <c r="H158" s="8" t="str">
        <f t="shared" si="1"/>
        <v>SELL</v>
      </c>
      <c r="I158" s="12">
        <v>17.479767</v>
      </c>
      <c r="J158" s="12">
        <v>1000.0</v>
      </c>
      <c r="K158" s="7">
        <v>42689.0</v>
      </c>
      <c r="L158" s="14">
        <v>17.928694</v>
      </c>
      <c r="M158" s="14">
        <f t="shared" si="2"/>
        <v>1025.682665</v>
      </c>
      <c r="N158" s="15">
        <f t="shared" si="3"/>
        <v>-0.02568266499</v>
      </c>
      <c r="O158" s="15">
        <f t="shared" si="4"/>
        <v>0.02568266499</v>
      </c>
      <c r="P158" s="8">
        <f t="shared" si="5"/>
        <v>197</v>
      </c>
    </row>
    <row r="159" ht="12.75" customHeight="1">
      <c r="A159" s="7">
        <v>42492.0</v>
      </c>
      <c r="B159" s="8" t="s">
        <v>328</v>
      </c>
      <c r="C159" s="8" t="s">
        <v>329</v>
      </c>
      <c r="D159" s="9" t="s">
        <v>32</v>
      </c>
      <c r="E159" s="10" t="s">
        <v>19</v>
      </c>
      <c r="F159" s="11">
        <v>4.364614E9</v>
      </c>
      <c r="G159" s="8" t="s">
        <v>20</v>
      </c>
      <c r="H159" s="8" t="str">
        <f t="shared" si="1"/>
        <v>SELL</v>
      </c>
      <c r="I159" s="12">
        <v>35.193695</v>
      </c>
      <c r="J159" s="12">
        <v>1000.0</v>
      </c>
      <c r="K159" s="7">
        <v>42772.0</v>
      </c>
      <c r="L159" s="14">
        <v>33.3727</v>
      </c>
      <c r="M159" s="14">
        <f t="shared" si="2"/>
        <v>948.2579195</v>
      </c>
      <c r="N159" s="15">
        <f t="shared" si="3"/>
        <v>0.05174208051</v>
      </c>
      <c r="O159" s="15">
        <f t="shared" si="4"/>
        <v>-0.05174208051</v>
      </c>
      <c r="P159" s="8">
        <f t="shared" si="5"/>
        <v>280</v>
      </c>
    </row>
    <row r="160" ht="12.75" customHeight="1">
      <c r="A160" s="7">
        <v>42492.0</v>
      </c>
      <c r="B160" s="8" t="s">
        <v>330</v>
      </c>
      <c r="C160" s="8" t="s">
        <v>331</v>
      </c>
      <c r="D160" s="9" t="s">
        <v>65</v>
      </c>
      <c r="E160" s="10" t="s">
        <v>19</v>
      </c>
      <c r="F160" s="11">
        <v>6.96689835E10</v>
      </c>
      <c r="G160" s="8" t="s">
        <v>20</v>
      </c>
      <c r="H160" s="8" t="str">
        <f t="shared" si="1"/>
        <v>SELL</v>
      </c>
      <c r="I160" s="12">
        <v>89.93</v>
      </c>
      <c r="J160" s="12">
        <v>1000.0</v>
      </c>
      <c r="K160" s="7">
        <v>42676.0</v>
      </c>
      <c r="L160" s="14">
        <v>75.76</v>
      </c>
      <c r="M160" s="14">
        <f t="shared" si="2"/>
        <v>842.4330034</v>
      </c>
      <c r="N160" s="15">
        <f t="shared" si="3"/>
        <v>0.1575669966</v>
      </c>
      <c r="O160" s="15">
        <f t="shared" si="4"/>
        <v>-0.1575669966</v>
      </c>
      <c r="P160" s="8">
        <f t="shared" si="5"/>
        <v>184</v>
      </c>
    </row>
    <row r="161" ht="12.75" customHeight="1">
      <c r="A161" s="16">
        <v>42492.0</v>
      </c>
      <c r="B161" s="8" t="s">
        <v>332</v>
      </c>
      <c r="C161" s="8" t="s">
        <v>333</v>
      </c>
      <c r="D161" s="9" t="s">
        <v>23</v>
      </c>
      <c r="E161" s="10" t="s">
        <v>19</v>
      </c>
      <c r="F161" s="11">
        <v>2.383282729E9</v>
      </c>
      <c r="G161" s="17" t="s">
        <v>20</v>
      </c>
      <c r="H161" s="18" t="str">
        <f t="shared" si="1"/>
        <v>SELL</v>
      </c>
      <c r="I161" s="12">
        <v>18.6217</v>
      </c>
      <c r="J161" s="12">
        <v>1000.0</v>
      </c>
      <c r="K161" s="16">
        <v>42647.0</v>
      </c>
      <c r="L161" s="14">
        <v>19.305235</v>
      </c>
      <c r="M161" s="14">
        <f t="shared" si="2"/>
        <v>1036.706369</v>
      </c>
      <c r="N161" s="15">
        <f t="shared" si="3"/>
        <v>-0.03670636945</v>
      </c>
      <c r="O161" s="15">
        <f t="shared" si="4"/>
        <v>0.03670636945</v>
      </c>
      <c r="P161" s="8">
        <f t="shared" si="5"/>
        <v>155</v>
      </c>
    </row>
    <row r="162" ht="12.75" customHeight="1">
      <c r="A162" s="7">
        <v>42493.0</v>
      </c>
      <c r="B162" s="8" t="s">
        <v>300</v>
      </c>
      <c r="C162" s="8" t="s">
        <v>301</v>
      </c>
      <c r="D162" s="9" t="s">
        <v>32</v>
      </c>
      <c r="E162" s="10" t="s">
        <v>19</v>
      </c>
      <c r="F162" s="11">
        <v>1.900432125E10</v>
      </c>
      <c r="G162" s="8" t="s">
        <v>20</v>
      </c>
      <c r="H162" s="8" t="str">
        <f t="shared" si="1"/>
        <v>SELL</v>
      </c>
      <c r="I162" s="12">
        <v>106.79</v>
      </c>
      <c r="J162" s="12">
        <v>1000.0</v>
      </c>
      <c r="K162" s="7">
        <v>42507.0</v>
      </c>
      <c r="L162" s="14">
        <v>106.79</v>
      </c>
      <c r="M162" s="14">
        <f t="shared" si="2"/>
        <v>1000</v>
      </c>
      <c r="N162" s="15">
        <f t="shared" si="3"/>
        <v>0</v>
      </c>
      <c r="O162" s="15">
        <f t="shared" si="4"/>
        <v>0</v>
      </c>
      <c r="P162" s="8">
        <f t="shared" si="5"/>
        <v>14</v>
      </c>
    </row>
    <row r="163" ht="12.75" customHeight="1">
      <c r="A163" s="7">
        <v>42493.0</v>
      </c>
      <c r="B163" s="8" t="s">
        <v>334</v>
      </c>
      <c r="C163" s="8" t="s">
        <v>335</v>
      </c>
      <c r="D163" s="9" t="s">
        <v>39</v>
      </c>
      <c r="E163" s="10" t="s">
        <v>19</v>
      </c>
      <c r="F163" s="11">
        <v>2.026041954E10</v>
      </c>
      <c r="G163" s="8" t="s">
        <v>20</v>
      </c>
      <c r="H163" s="8" t="str">
        <f t="shared" si="1"/>
        <v>SELL</v>
      </c>
      <c r="I163" s="12">
        <v>77.54</v>
      </c>
      <c r="J163" s="12">
        <v>1000.0</v>
      </c>
      <c r="K163" s="16">
        <v>42564.0</v>
      </c>
      <c r="L163" s="14">
        <v>85.83</v>
      </c>
      <c r="M163" s="14">
        <f t="shared" si="2"/>
        <v>1106.912561</v>
      </c>
      <c r="N163" s="15">
        <f t="shared" si="3"/>
        <v>-0.1069125613</v>
      </c>
      <c r="O163" s="15">
        <f t="shared" si="4"/>
        <v>0.1069125613</v>
      </c>
      <c r="P163" s="8">
        <f t="shared" si="5"/>
        <v>71</v>
      </c>
    </row>
    <row r="164" ht="12.75" customHeight="1">
      <c r="A164" s="7">
        <v>42493.0</v>
      </c>
      <c r="B164" s="8" t="s">
        <v>336</v>
      </c>
      <c r="C164" s="8" t="s">
        <v>337</v>
      </c>
      <c r="D164" s="9" t="s">
        <v>32</v>
      </c>
      <c r="E164" s="10" t="s">
        <v>19</v>
      </c>
      <c r="F164" s="11">
        <v>2.4148907112E11</v>
      </c>
      <c r="G164" s="8" t="s">
        <v>20</v>
      </c>
      <c r="H164" s="8" t="str">
        <f t="shared" si="1"/>
        <v>SELL</v>
      </c>
      <c r="I164" s="12">
        <v>132.986984</v>
      </c>
      <c r="J164" s="12">
        <v>1000.0</v>
      </c>
      <c r="K164" s="16">
        <v>42902.0</v>
      </c>
      <c r="L164" s="14">
        <v>154.451355</v>
      </c>
      <c r="M164" s="14">
        <f t="shared" si="2"/>
        <v>1161.402044</v>
      </c>
      <c r="N164" s="15">
        <f t="shared" si="3"/>
        <v>-0.1614020437</v>
      </c>
      <c r="O164" s="15">
        <f t="shared" si="4"/>
        <v>0.1614020437</v>
      </c>
      <c r="P164" s="8">
        <f t="shared" si="5"/>
        <v>409</v>
      </c>
    </row>
    <row r="165" ht="12.75" customHeight="1">
      <c r="A165" s="7">
        <v>42493.0</v>
      </c>
      <c r="B165" s="8" t="s">
        <v>194</v>
      </c>
      <c r="C165" s="8" t="s">
        <v>194</v>
      </c>
      <c r="D165" s="9" t="s">
        <v>18</v>
      </c>
      <c r="E165" s="10" t="s">
        <v>19</v>
      </c>
      <c r="F165" s="11">
        <v>6.1935406606E10</v>
      </c>
      <c r="G165" s="8" t="s">
        <v>24</v>
      </c>
      <c r="H165" s="8" t="str">
        <f t="shared" si="1"/>
        <v>BUY</v>
      </c>
      <c r="I165" s="12">
        <v>7.966031</v>
      </c>
      <c r="J165" s="12">
        <v>1000.0</v>
      </c>
      <c r="K165" s="16">
        <v>42565.0</v>
      </c>
      <c r="L165" s="14">
        <v>8.780603</v>
      </c>
      <c r="M165" s="14">
        <f t="shared" si="2"/>
        <v>1102.25569</v>
      </c>
      <c r="N165" s="15">
        <f t="shared" si="3"/>
        <v>0.1022556904</v>
      </c>
      <c r="O165" s="15">
        <f t="shared" si="4"/>
        <v>-0.1022556904</v>
      </c>
      <c r="P165" s="8">
        <f t="shared" si="5"/>
        <v>72</v>
      </c>
    </row>
    <row r="166" ht="12.75" customHeight="1">
      <c r="A166" s="7">
        <v>42493.0</v>
      </c>
      <c r="B166" s="8" t="s">
        <v>338</v>
      </c>
      <c r="C166" s="8" t="s">
        <v>339</v>
      </c>
      <c r="D166" s="9" t="s">
        <v>35</v>
      </c>
      <c r="E166" s="10" t="s">
        <v>19</v>
      </c>
      <c r="F166" s="11">
        <v>8.51948643E8</v>
      </c>
      <c r="G166" s="8" t="s">
        <v>24</v>
      </c>
      <c r="H166" s="8" t="str">
        <f t="shared" si="1"/>
        <v>BUY</v>
      </c>
      <c r="I166" s="12">
        <v>64.797943</v>
      </c>
      <c r="J166" s="12">
        <v>1000.0</v>
      </c>
      <c r="K166" s="16">
        <v>42509.0</v>
      </c>
      <c r="L166" s="14">
        <v>61.264465</v>
      </c>
      <c r="M166" s="14">
        <f t="shared" si="2"/>
        <v>945.4692875</v>
      </c>
      <c r="N166" s="15">
        <f t="shared" si="3"/>
        <v>-0.05453071249</v>
      </c>
      <c r="O166" s="15">
        <f t="shared" si="4"/>
        <v>0.05453071249</v>
      </c>
      <c r="P166" s="8">
        <f t="shared" si="5"/>
        <v>16</v>
      </c>
    </row>
    <row r="167" ht="12.75" customHeight="1">
      <c r="A167" s="7">
        <v>42493.0</v>
      </c>
      <c r="B167" s="8" t="s">
        <v>340</v>
      </c>
      <c r="C167" s="8" t="s">
        <v>341</v>
      </c>
      <c r="D167" s="9" t="s">
        <v>71</v>
      </c>
      <c r="E167" s="9" t="s">
        <v>19</v>
      </c>
      <c r="F167" s="11">
        <v>2.578968E9</v>
      </c>
      <c r="G167" s="8" t="s">
        <v>20</v>
      </c>
      <c r="H167" s="8" t="str">
        <f t="shared" si="1"/>
        <v>SELL</v>
      </c>
      <c r="I167" s="12">
        <v>0.9</v>
      </c>
      <c r="J167" s="12">
        <v>1000.0</v>
      </c>
      <c r="K167" s="16">
        <v>42507.0</v>
      </c>
      <c r="L167" s="14">
        <v>0.6</v>
      </c>
      <c r="M167" s="14">
        <f t="shared" si="2"/>
        <v>666.6666667</v>
      </c>
      <c r="N167" s="15">
        <f t="shared" si="3"/>
        <v>0.3333333333</v>
      </c>
      <c r="O167" s="15">
        <f t="shared" si="4"/>
        <v>-0.3333333333</v>
      </c>
      <c r="P167" s="8">
        <f t="shared" si="5"/>
        <v>14</v>
      </c>
    </row>
    <row r="168" ht="12.75" customHeight="1">
      <c r="A168" s="7">
        <v>42493.0</v>
      </c>
      <c r="B168" s="8" t="s">
        <v>89</v>
      </c>
      <c r="C168" s="8" t="s">
        <v>90</v>
      </c>
      <c r="D168" s="9" t="s">
        <v>58</v>
      </c>
      <c r="E168" s="10" t="s">
        <v>19</v>
      </c>
      <c r="F168" s="11">
        <v>1.79830167494E11</v>
      </c>
      <c r="G168" s="8" t="s">
        <v>20</v>
      </c>
      <c r="H168" s="8" t="str">
        <f t="shared" si="1"/>
        <v>SELL</v>
      </c>
      <c r="I168" s="12">
        <v>91.540001</v>
      </c>
      <c r="J168" s="12">
        <v>1000.0</v>
      </c>
      <c r="K168" s="7">
        <v>42570.0</v>
      </c>
      <c r="L168" s="14">
        <v>85.839996</v>
      </c>
      <c r="M168" s="14">
        <f t="shared" si="2"/>
        <v>937.732085</v>
      </c>
      <c r="N168" s="15">
        <f t="shared" si="3"/>
        <v>0.06226791499</v>
      </c>
      <c r="O168" s="15">
        <f t="shared" si="4"/>
        <v>-0.06226791499</v>
      </c>
      <c r="P168" s="8">
        <f t="shared" si="5"/>
        <v>77</v>
      </c>
    </row>
    <row r="169" ht="12.75" customHeight="1">
      <c r="A169" s="7">
        <v>42493.0</v>
      </c>
      <c r="B169" s="8" t="s">
        <v>342</v>
      </c>
      <c r="C169" s="8" t="s">
        <v>343</v>
      </c>
      <c r="D169" s="9" t="s">
        <v>39</v>
      </c>
      <c r="E169" s="10" t="s">
        <v>19</v>
      </c>
      <c r="F169" s="11">
        <v>2.0695706284E11</v>
      </c>
      <c r="G169" s="8" t="s">
        <v>20</v>
      </c>
      <c r="H169" s="8" t="str">
        <f t="shared" si="1"/>
        <v>SELL</v>
      </c>
      <c r="I169" s="12">
        <v>24.198347</v>
      </c>
      <c r="J169" s="12">
        <v>1000.0</v>
      </c>
      <c r="K169" s="7">
        <v>42774.0</v>
      </c>
      <c r="L169" s="14">
        <v>23.954161</v>
      </c>
      <c r="M169" s="14">
        <f t="shared" si="2"/>
        <v>989.9089801</v>
      </c>
      <c r="N169" s="15">
        <f t="shared" si="3"/>
        <v>0.01009101985</v>
      </c>
      <c r="O169" s="15">
        <f t="shared" si="4"/>
        <v>-0.01009101985</v>
      </c>
      <c r="P169" s="8">
        <f t="shared" si="5"/>
        <v>281</v>
      </c>
    </row>
    <row r="170" ht="12.75" customHeight="1">
      <c r="A170" s="7">
        <v>42493.0</v>
      </c>
      <c r="B170" s="8" t="s">
        <v>344</v>
      </c>
      <c r="C170" s="8" t="s">
        <v>345</v>
      </c>
      <c r="D170" s="9" t="s">
        <v>23</v>
      </c>
      <c r="E170" s="10" t="s">
        <v>259</v>
      </c>
      <c r="F170" s="11">
        <v>1.33257267E10</v>
      </c>
      <c r="G170" s="8" t="s">
        <v>24</v>
      </c>
      <c r="H170" s="8" t="str">
        <f t="shared" si="1"/>
        <v>BUY</v>
      </c>
      <c r="I170" s="12">
        <v>13.314126</v>
      </c>
      <c r="J170" s="12">
        <v>1000.0</v>
      </c>
      <c r="K170" s="7">
        <v>42562.0</v>
      </c>
      <c r="L170" s="14">
        <v>17.03517</v>
      </c>
      <c r="M170" s="14">
        <f t="shared" si="2"/>
        <v>1279.480906</v>
      </c>
      <c r="N170" s="15">
        <f t="shared" si="3"/>
        <v>0.2794809062</v>
      </c>
      <c r="O170" s="15">
        <f t="shared" si="4"/>
        <v>-0.2794809062</v>
      </c>
      <c r="P170" s="8">
        <f t="shared" si="5"/>
        <v>69</v>
      </c>
    </row>
    <row r="171" ht="12.75" customHeight="1">
      <c r="A171" s="7">
        <v>42493.0</v>
      </c>
      <c r="B171" s="8" t="s">
        <v>346</v>
      </c>
      <c r="C171" s="8" t="s">
        <v>347</v>
      </c>
      <c r="D171" s="9" t="s">
        <v>27</v>
      </c>
      <c r="E171" s="9" t="s">
        <v>19</v>
      </c>
      <c r="F171" s="11">
        <v>3.170292E9</v>
      </c>
      <c r="G171" s="8" t="s">
        <v>24</v>
      </c>
      <c r="H171" s="8" t="str">
        <f t="shared" si="1"/>
        <v>BUY</v>
      </c>
      <c r="I171" s="12">
        <v>37.631683</v>
      </c>
      <c r="J171" s="12">
        <v>1000.0</v>
      </c>
      <c r="K171" s="7">
        <v>42689.0</v>
      </c>
      <c r="L171" s="14">
        <v>41.850323</v>
      </c>
      <c r="M171" s="14">
        <f t="shared" si="2"/>
        <v>1112.10341</v>
      </c>
      <c r="N171" s="15">
        <f t="shared" si="3"/>
        <v>0.1121034103</v>
      </c>
      <c r="O171" s="15">
        <f t="shared" si="4"/>
        <v>-0.1121034103</v>
      </c>
      <c r="P171" s="8">
        <f t="shared" si="5"/>
        <v>196</v>
      </c>
    </row>
    <row r="172" ht="12.75" customHeight="1">
      <c r="A172" s="7">
        <v>42493.0</v>
      </c>
      <c r="B172" s="8" t="s">
        <v>348</v>
      </c>
      <c r="C172" s="8" t="s">
        <v>349</v>
      </c>
      <c r="D172" s="9" t="s">
        <v>32</v>
      </c>
      <c r="E172" s="10" t="s">
        <v>19</v>
      </c>
      <c r="F172" s="11">
        <v>2.67492925E9</v>
      </c>
      <c r="G172" s="8" t="s">
        <v>20</v>
      </c>
      <c r="H172" s="8" t="str">
        <f t="shared" si="1"/>
        <v>SELL</v>
      </c>
      <c r="I172" s="12">
        <v>86.669998</v>
      </c>
      <c r="J172" s="12">
        <v>1000.0</v>
      </c>
      <c r="K172" s="16">
        <v>44727.0</v>
      </c>
      <c r="L172" s="14">
        <v>39.740002</v>
      </c>
      <c r="M172" s="14">
        <f t="shared" si="2"/>
        <v>458.5208598</v>
      </c>
      <c r="N172" s="15">
        <f t="shared" si="3"/>
        <v>0.5414791402</v>
      </c>
      <c r="O172" s="15">
        <f t="shared" si="4"/>
        <v>-0.5414791402</v>
      </c>
      <c r="P172" s="8">
        <f t="shared" si="5"/>
        <v>2234</v>
      </c>
    </row>
    <row r="173" ht="12.75" customHeight="1">
      <c r="A173" s="7">
        <v>42494.0</v>
      </c>
      <c r="B173" s="8" t="s">
        <v>350</v>
      </c>
      <c r="C173" s="8" t="s">
        <v>351</v>
      </c>
      <c r="D173" s="9" t="s">
        <v>58</v>
      </c>
      <c r="E173" s="10" t="s">
        <v>352</v>
      </c>
      <c r="F173" s="11">
        <v>4.3755559519E10</v>
      </c>
      <c r="G173" s="8" t="s">
        <v>24</v>
      </c>
      <c r="H173" s="8" t="str">
        <f t="shared" si="1"/>
        <v>BUY</v>
      </c>
      <c r="I173" s="12">
        <v>177.279999</v>
      </c>
      <c r="J173" s="12">
        <v>1000.0</v>
      </c>
      <c r="K173" s="7">
        <v>43118.0</v>
      </c>
      <c r="L173" s="14">
        <v>254.960007</v>
      </c>
      <c r="M173" s="14">
        <f t="shared" si="2"/>
        <v>1438.176943</v>
      </c>
      <c r="N173" s="15">
        <f t="shared" si="3"/>
        <v>0.4381769429</v>
      </c>
      <c r="O173" s="15">
        <f t="shared" si="4"/>
        <v>-0.4381769429</v>
      </c>
      <c r="P173" s="8">
        <f t="shared" si="5"/>
        <v>624</v>
      </c>
    </row>
    <row r="174" ht="12.75" customHeight="1">
      <c r="A174" s="7">
        <v>42494.0</v>
      </c>
      <c r="B174" s="8" t="s">
        <v>353</v>
      </c>
      <c r="C174" s="8" t="s">
        <v>354</v>
      </c>
      <c r="D174" s="9" t="s">
        <v>35</v>
      </c>
      <c r="E174" s="9" t="s">
        <v>19</v>
      </c>
      <c r="F174" s="11">
        <v>6.04163E8</v>
      </c>
      <c r="G174" s="8" t="s">
        <v>20</v>
      </c>
      <c r="H174" s="8" t="str">
        <f t="shared" si="1"/>
        <v>SELL</v>
      </c>
      <c r="I174" s="12">
        <v>17.559999</v>
      </c>
      <c r="J174" s="12">
        <v>1000.0</v>
      </c>
      <c r="K174" s="16">
        <v>43371.0</v>
      </c>
      <c r="L174" s="14">
        <v>15.7</v>
      </c>
      <c r="M174" s="14">
        <f t="shared" si="2"/>
        <v>894.0774997</v>
      </c>
      <c r="N174" s="15">
        <f t="shared" si="3"/>
        <v>0.1059225003</v>
      </c>
      <c r="O174" s="15">
        <f t="shared" si="4"/>
        <v>-0.1059225003</v>
      </c>
      <c r="P174" s="8">
        <f t="shared" si="5"/>
        <v>877</v>
      </c>
    </row>
    <row r="175" ht="12.75" customHeight="1">
      <c r="A175" s="7">
        <v>42494.0</v>
      </c>
      <c r="B175" s="8" t="s">
        <v>312</v>
      </c>
      <c r="C175" s="8" t="s">
        <v>313</v>
      </c>
      <c r="D175" s="9" t="s">
        <v>32</v>
      </c>
      <c r="E175" s="10" t="s">
        <v>19</v>
      </c>
      <c r="F175" s="11">
        <v>1.10284452E9</v>
      </c>
      <c r="G175" s="8" t="s">
        <v>20</v>
      </c>
      <c r="H175" s="8" t="str">
        <f t="shared" si="1"/>
        <v>SELL</v>
      </c>
      <c r="I175" s="12">
        <v>44.889999</v>
      </c>
      <c r="J175" s="12">
        <v>1000.0</v>
      </c>
      <c r="K175" s="16">
        <v>43229.0</v>
      </c>
      <c r="L175" s="14">
        <v>28.01</v>
      </c>
      <c r="M175" s="14">
        <f t="shared" si="2"/>
        <v>623.9697176</v>
      </c>
      <c r="N175" s="15">
        <f t="shared" si="3"/>
        <v>0.3760302824</v>
      </c>
      <c r="O175" s="15">
        <f t="shared" si="4"/>
        <v>-0.3760302824</v>
      </c>
      <c r="P175" s="8">
        <f t="shared" si="5"/>
        <v>735</v>
      </c>
    </row>
    <row r="176" ht="12.75" customHeight="1">
      <c r="A176" s="7">
        <v>42494.0</v>
      </c>
      <c r="B176" s="8" t="s">
        <v>355</v>
      </c>
      <c r="C176" s="8" t="s">
        <v>356</v>
      </c>
      <c r="D176" s="9" t="s">
        <v>39</v>
      </c>
      <c r="E176" s="10" t="s">
        <v>19</v>
      </c>
      <c r="F176" s="11">
        <v>1.16025984E8</v>
      </c>
      <c r="G176" s="8" t="s">
        <v>20</v>
      </c>
      <c r="H176" s="8" t="str">
        <f t="shared" si="1"/>
        <v>SELL</v>
      </c>
      <c r="I176" s="12">
        <v>9.39</v>
      </c>
      <c r="J176" s="12">
        <v>1000.0</v>
      </c>
      <c r="K176" s="7">
        <v>42542.0</v>
      </c>
      <c r="L176" s="14">
        <v>11.26</v>
      </c>
      <c r="M176" s="14">
        <f t="shared" si="2"/>
        <v>1199.14803</v>
      </c>
      <c r="N176" s="15">
        <f t="shared" si="3"/>
        <v>-0.1991480298</v>
      </c>
      <c r="O176" s="15">
        <f t="shared" si="4"/>
        <v>0.1991480298</v>
      </c>
      <c r="P176" s="8">
        <f t="shared" si="5"/>
        <v>48</v>
      </c>
    </row>
    <row r="177" ht="12.75" customHeight="1">
      <c r="A177" s="7">
        <v>42494.0</v>
      </c>
      <c r="B177" s="8" t="s">
        <v>357</v>
      </c>
      <c r="C177" s="8" t="s">
        <v>358</v>
      </c>
      <c r="D177" s="9" t="s">
        <v>27</v>
      </c>
      <c r="E177" s="10" t="s">
        <v>19</v>
      </c>
      <c r="F177" s="11">
        <v>3.8837002821E10</v>
      </c>
      <c r="G177" s="8" t="s">
        <v>24</v>
      </c>
      <c r="H177" s="8" t="str">
        <f t="shared" si="1"/>
        <v>BUY</v>
      </c>
      <c r="I177" s="12">
        <v>11.835263</v>
      </c>
      <c r="J177" s="12">
        <v>1000.0</v>
      </c>
      <c r="K177" s="7">
        <v>42506.0</v>
      </c>
      <c r="L177" s="14">
        <v>11.883572</v>
      </c>
      <c r="M177" s="14">
        <f t="shared" si="2"/>
        <v>1004.081785</v>
      </c>
      <c r="N177" s="15">
        <f t="shared" si="3"/>
        <v>0.004081785086</v>
      </c>
      <c r="O177" s="15">
        <f t="shared" si="4"/>
        <v>-0.004081785086</v>
      </c>
      <c r="P177" s="8">
        <f t="shared" si="5"/>
        <v>12</v>
      </c>
    </row>
    <row r="178" ht="12.75" customHeight="1">
      <c r="A178" s="7">
        <v>42494.0</v>
      </c>
      <c r="B178" s="8" t="s">
        <v>359</v>
      </c>
      <c r="C178" s="8" t="s">
        <v>360</v>
      </c>
      <c r="D178" s="9" t="s">
        <v>23</v>
      </c>
      <c r="E178" s="10" t="s">
        <v>19</v>
      </c>
      <c r="F178" s="11">
        <v>1.1032521E11</v>
      </c>
      <c r="G178" s="8" t="s">
        <v>20</v>
      </c>
      <c r="H178" s="8" t="str">
        <f t="shared" si="1"/>
        <v>SELL</v>
      </c>
      <c r="I178" s="12">
        <v>67.610001</v>
      </c>
      <c r="J178" s="12">
        <v>1000.0</v>
      </c>
      <c r="K178" s="7">
        <v>43012.0</v>
      </c>
      <c r="L178" s="14">
        <v>118.059998</v>
      </c>
      <c r="M178" s="14">
        <f t="shared" si="2"/>
        <v>1746.191336</v>
      </c>
      <c r="N178" s="15">
        <f t="shared" si="3"/>
        <v>-0.7461913364</v>
      </c>
      <c r="O178" s="15">
        <f t="shared" si="4"/>
        <v>0.7461913364</v>
      </c>
      <c r="P178" s="8">
        <f t="shared" si="5"/>
        <v>518</v>
      </c>
    </row>
    <row r="179" ht="12.75" customHeight="1">
      <c r="A179" s="7">
        <v>42494.0</v>
      </c>
      <c r="B179" s="8" t="s">
        <v>361</v>
      </c>
      <c r="C179" s="8" t="s">
        <v>362</v>
      </c>
      <c r="D179" s="9" t="s">
        <v>23</v>
      </c>
      <c r="E179" s="10" t="s">
        <v>19</v>
      </c>
      <c r="F179" s="11">
        <v>3.4406482717E10</v>
      </c>
      <c r="G179" s="8" t="s">
        <v>24</v>
      </c>
      <c r="H179" s="8" t="str">
        <f t="shared" si="1"/>
        <v>BUY</v>
      </c>
      <c r="I179" s="12">
        <v>13.39</v>
      </c>
      <c r="J179" s="12">
        <v>1000.0</v>
      </c>
      <c r="K179" s="7">
        <v>42569.0</v>
      </c>
      <c r="L179" s="14">
        <v>9.27</v>
      </c>
      <c r="M179" s="14">
        <f t="shared" si="2"/>
        <v>692.3076923</v>
      </c>
      <c r="N179" s="15">
        <f t="shared" si="3"/>
        <v>-0.3076923077</v>
      </c>
      <c r="O179" s="15">
        <f t="shared" si="4"/>
        <v>0.3076923077</v>
      </c>
      <c r="P179" s="8">
        <f t="shared" si="5"/>
        <v>75</v>
      </c>
    </row>
    <row r="180" ht="12.75" customHeight="1">
      <c r="A180" s="16">
        <v>42494.0</v>
      </c>
      <c r="B180" s="8" t="s">
        <v>363</v>
      </c>
      <c r="C180" s="8" t="s">
        <v>364</v>
      </c>
      <c r="D180" s="9" t="s">
        <v>71</v>
      </c>
      <c r="E180" s="10" t="s">
        <v>19</v>
      </c>
      <c r="F180" s="11">
        <v>2.49563831E8</v>
      </c>
      <c r="G180" s="17" t="s">
        <v>20</v>
      </c>
      <c r="H180" s="18" t="str">
        <f t="shared" si="1"/>
        <v>SELL</v>
      </c>
      <c r="I180" s="12">
        <v>82.620003</v>
      </c>
      <c r="J180" s="12">
        <v>1000.0</v>
      </c>
      <c r="K180" s="16">
        <v>42507.0</v>
      </c>
      <c r="L180" s="14">
        <v>67.400002</v>
      </c>
      <c r="M180" s="14">
        <f t="shared" si="2"/>
        <v>815.783098</v>
      </c>
      <c r="N180" s="15">
        <f t="shared" si="3"/>
        <v>0.184216902</v>
      </c>
      <c r="O180" s="15">
        <f t="shared" si="4"/>
        <v>-0.184216902</v>
      </c>
      <c r="P180" s="8">
        <f t="shared" si="5"/>
        <v>13</v>
      </c>
    </row>
    <row r="181" ht="12.75" customHeight="1">
      <c r="A181" s="7">
        <v>42495.0</v>
      </c>
      <c r="B181" s="8" t="s">
        <v>365</v>
      </c>
      <c r="C181" s="8" t="s">
        <v>366</v>
      </c>
      <c r="D181" s="9" t="s">
        <v>71</v>
      </c>
      <c r="E181" s="10" t="s">
        <v>19</v>
      </c>
      <c r="F181" s="11">
        <v>2.791225388E10</v>
      </c>
      <c r="G181" s="8" t="s">
        <v>20</v>
      </c>
      <c r="H181" s="8" t="str">
        <f t="shared" si="1"/>
        <v>SELL</v>
      </c>
      <c r="I181" s="12">
        <v>57.83876</v>
      </c>
      <c r="J181" s="12">
        <v>1000.0</v>
      </c>
      <c r="K181" s="16">
        <v>43405.0</v>
      </c>
      <c r="L181" s="14">
        <v>80.238373</v>
      </c>
      <c r="M181" s="14">
        <f t="shared" si="2"/>
        <v>1387.276854</v>
      </c>
      <c r="N181" s="15">
        <f t="shared" si="3"/>
        <v>-0.3872768538</v>
      </c>
      <c r="O181" s="15">
        <f t="shared" si="4"/>
        <v>0.3872768538</v>
      </c>
      <c r="P181" s="8">
        <f t="shared" si="5"/>
        <v>910</v>
      </c>
    </row>
    <row r="182" ht="12.75" customHeight="1">
      <c r="A182" s="7">
        <v>42495.0</v>
      </c>
      <c r="B182" s="8" t="s">
        <v>367</v>
      </c>
      <c r="C182" s="8" t="s">
        <v>368</v>
      </c>
      <c r="D182" s="9" t="s">
        <v>32</v>
      </c>
      <c r="E182" s="10" t="s">
        <v>369</v>
      </c>
      <c r="F182" s="11">
        <v>1.10593506784E11</v>
      </c>
      <c r="G182" s="8" t="s">
        <v>20</v>
      </c>
      <c r="H182" s="8" t="str">
        <f t="shared" si="1"/>
        <v>SELL</v>
      </c>
      <c r="I182" s="12">
        <v>107.480209</v>
      </c>
      <c r="J182" s="12">
        <v>1000.0</v>
      </c>
      <c r="K182" s="16">
        <v>42782.0</v>
      </c>
      <c r="L182" s="14">
        <v>94.907967</v>
      </c>
      <c r="M182" s="14">
        <f t="shared" si="2"/>
        <v>883.0273767</v>
      </c>
      <c r="N182" s="15">
        <f t="shared" si="3"/>
        <v>0.1169726233</v>
      </c>
      <c r="O182" s="15">
        <f t="shared" si="4"/>
        <v>-0.1169726233</v>
      </c>
      <c r="P182" s="8">
        <f t="shared" si="5"/>
        <v>287</v>
      </c>
    </row>
    <row r="183" ht="12.75" customHeight="1">
      <c r="A183" s="7">
        <v>42495.0</v>
      </c>
      <c r="B183" s="8" t="s">
        <v>370</v>
      </c>
      <c r="C183" s="8" t="s">
        <v>371</v>
      </c>
      <c r="D183" s="9" t="s">
        <v>27</v>
      </c>
      <c r="E183" s="9" t="s">
        <v>19</v>
      </c>
      <c r="F183" s="11">
        <v>1.548324E9</v>
      </c>
      <c r="G183" s="8" t="s">
        <v>24</v>
      </c>
      <c r="H183" s="8" t="str">
        <f t="shared" si="1"/>
        <v>BUY</v>
      </c>
      <c r="I183" s="12">
        <v>8.575366</v>
      </c>
      <c r="J183" s="12">
        <v>1000.0</v>
      </c>
      <c r="K183" s="16">
        <v>43244.0</v>
      </c>
      <c r="L183" s="14">
        <v>21.03574</v>
      </c>
      <c r="M183" s="14">
        <f t="shared" si="2"/>
        <v>2453.042821</v>
      </c>
      <c r="N183" s="15">
        <f t="shared" si="3"/>
        <v>1.453042821</v>
      </c>
      <c r="O183" s="15">
        <f t="shared" si="4"/>
        <v>-1.453042821</v>
      </c>
      <c r="P183" s="8">
        <f t="shared" si="5"/>
        <v>749</v>
      </c>
    </row>
    <row r="184" ht="12.75" customHeight="1">
      <c r="A184" s="7">
        <v>42495.0</v>
      </c>
      <c r="B184" s="8" t="s">
        <v>372</v>
      </c>
      <c r="C184" s="8" t="s">
        <v>373</v>
      </c>
      <c r="D184" s="9" t="s">
        <v>18</v>
      </c>
      <c r="E184" s="10" t="s">
        <v>19</v>
      </c>
      <c r="F184" s="11">
        <v>2.6695412156E10</v>
      </c>
      <c r="G184" s="8" t="s">
        <v>24</v>
      </c>
      <c r="H184" s="8" t="str">
        <f t="shared" si="1"/>
        <v>BUY</v>
      </c>
      <c r="I184" s="12">
        <v>37.98381</v>
      </c>
      <c r="J184" s="12">
        <v>1000.0</v>
      </c>
      <c r="K184" s="7">
        <v>42514.0</v>
      </c>
      <c r="L184" s="14">
        <v>39.822098</v>
      </c>
      <c r="M184" s="14">
        <f t="shared" si="2"/>
        <v>1048.39662</v>
      </c>
      <c r="N184" s="15">
        <f t="shared" si="3"/>
        <v>0.04839661951</v>
      </c>
      <c r="O184" s="15">
        <f t="shared" si="4"/>
        <v>-0.04839661951</v>
      </c>
      <c r="P184" s="8">
        <f t="shared" si="5"/>
        <v>19</v>
      </c>
    </row>
    <row r="185" ht="12.75" customHeight="1">
      <c r="A185" s="7">
        <v>42495.0</v>
      </c>
      <c r="B185" s="8" t="s">
        <v>197</v>
      </c>
      <c r="C185" s="8" t="s">
        <v>198</v>
      </c>
      <c r="D185" s="9" t="s">
        <v>27</v>
      </c>
      <c r="E185" s="10" t="s">
        <v>19</v>
      </c>
      <c r="F185" s="11">
        <v>5.7646262221E10</v>
      </c>
      <c r="G185" s="8" t="s">
        <v>24</v>
      </c>
      <c r="H185" s="8" t="str">
        <f t="shared" si="1"/>
        <v>BUY</v>
      </c>
      <c r="I185" s="12">
        <v>15.275062</v>
      </c>
      <c r="J185" s="12">
        <v>1000.0</v>
      </c>
      <c r="K185" s="7">
        <v>42543.0</v>
      </c>
      <c r="L185" s="14">
        <v>17.115217</v>
      </c>
      <c r="M185" s="14">
        <f t="shared" si="2"/>
        <v>1120.467923</v>
      </c>
      <c r="N185" s="15">
        <f t="shared" si="3"/>
        <v>0.1204679235</v>
      </c>
      <c r="O185" s="15">
        <f t="shared" si="4"/>
        <v>-0.1204679235</v>
      </c>
      <c r="P185" s="8">
        <f t="shared" si="5"/>
        <v>48</v>
      </c>
    </row>
    <row r="186" ht="12.75" customHeight="1">
      <c r="A186" s="7">
        <v>42495.0</v>
      </c>
      <c r="B186" s="8" t="s">
        <v>220</v>
      </c>
      <c r="C186" s="8" t="s">
        <v>221</v>
      </c>
      <c r="D186" s="9" t="s">
        <v>23</v>
      </c>
      <c r="E186" s="9" t="s">
        <v>19</v>
      </c>
      <c r="F186" s="11">
        <v>1.696935E9</v>
      </c>
      <c r="G186" s="8" t="s">
        <v>24</v>
      </c>
      <c r="H186" s="8" t="str">
        <f t="shared" si="1"/>
        <v>BUY</v>
      </c>
      <c r="I186" s="12">
        <v>13.88</v>
      </c>
      <c r="J186" s="12">
        <v>1000.0</v>
      </c>
      <c r="K186" s="16">
        <v>42543.0</v>
      </c>
      <c r="L186" s="14">
        <v>12.79</v>
      </c>
      <c r="M186" s="14">
        <f t="shared" si="2"/>
        <v>921.4697406</v>
      </c>
      <c r="N186" s="15">
        <f t="shared" si="3"/>
        <v>-0.07853025937</v>
      </c>
      <c r="O186" s="15">
        <f t="shared" si="4"/>
        <v>0.07853025937</v>
      </c>
      <c r="P186" s="8">
        <f t="shared" si="5"/>
        <v>48</v>
      </c>
    </row>
    <row r="187" ht="12.75" customHeight="1">
      <c r="A187" s="7">
        <v>42495.0</v>
      </c>
      <c r="B187" s="8" t="s">
        <v>374</v>
      </c>
      <c r="C187" s="8" t="s">
        <v>375</v>
      </c>
      <c r="D187" s="9" t="s">
        <v>32</v>
      </c>
      <c r="E187" s="10" t="s">
        <v>19</v>
      </c>
      <c r="F187" s="11">
        <v>4.1308896246E10</v>
      </c>
      <c r="G187" s="8" t="s">
        <v>20</v>
      </c>
      <c r="H187" s="8" t="str">
        <f t="shared" si="1"/>
        <v>SELL</v>
      </c>
      <c r="I187" s="12">
        <v>61.283455</v>
      </c>
      <c r="J187" s="12">
        <v>1000.0</v>
      </c>
      <c r="K187" s="7">
        <v>43025.0</v>
      </c>
      <c r="L187" s="14">
        <v>59.688454</v>
      </c>
      <c r="M187" s="14">
        <f t="shared" si="2"/>
        <v>973.9733832</v>
      </c>
      <c r="N187" s="15">
        <f t="shared" si="3"/>
        <v>0.02602661681</v>
      </c>
      <c r="O187" s="15">
        <f t="shared" si="4"/>
        <v>-0.02602661681</v>
      </c>
      <c r="P187" s="8">
        <f t="shared" si="5"/>
        <v>530</v>
      </c>
    </row>
    <row r="188" ht="12.75" customHeight="1">
      <c r="A188" s="7">
        <v>42495.0</v>
      </c>
      <c r="B188" s="8" t="s">
        <v>376</v>
      </c>
      <c r="C188" s="8" t="s">
        <v>377</v>
      </c>
      <c r="D188" s="9" t="s">
        <v>27</v>
      </c>
      <c r="E188" s="10" t="s">
        <v>19</v>
      </c>
      <c r="F188" s="11">
        <v>3.992571118E10</v>
      </c>
      <c r="G188" s="8" t="s">
        <v>24</v>
      </c>
      <c r="H188" s="8" t="str">
        <f t="shared" si="1"/>
        <v>BUY</v>
      </c>
      <c r="I188" s="12">
        <v>35.37</v>
      </c>
      <c r="J188" s="12">
        <v>1000.0</v>
      </c>
      <c r="K188" s="16">
        <v>44656.0</v>
      </c>
      <c r="L188" s="14">
        <v>138.73</v>
      </c>
      <c r="M188" s="14">
        <f t="shared" si="2"/>
        <v>3922.250495</v>
      </c>
      <c r="N188" s="15">
        <f t="shared" si="3"/>
        <v>2.922250495</v>
      </c>
      <c r="O188" s="15">
        <f t="shared" si="4"/>
        <v>-2.922250495</v>
      </c>
      <c r="P188" s="8">
        <f t="shared" si="5"/>
        <v>2161</v>
      </c>
    </row>
    <row r="189" ht="12.75" customHeight="1">
      <c r="A189" s="7">
        <v>42495.0</v>
      </c>
      <c r="B189" s="8" t="s">
        <v>378</v>
      </c>
      <c r="C189" s="8" t="s">
        <v>379</v>
      </c>
      <c r="D189" s="9" t="s">
        <v>32</v>
      </c>
      <c r="E189" s="10" t="s">
        <v>19</v>
      </c>
      <c r="F189" s="11">
        <v>1.3622925831E10</v>
      </c>
      <c r="G189" s="8" t="s">
        <v>20</v>
      </c>
      <c r="H189" s="8" t="str">
        <f t="shared" si="1"/>
        <v>SELL</v>
      </c>
      <c r="I189" s="12">
        <v>83.820793</v>
      </c>
      <c r="J189" s="12">
        <v>1000.0</v>
      </c>
      <c r="K189" s="7">
        <v>42741.0</v>
      </c>
      <c r="L189" s="14">
        <v>85.984718</v>
      </c>
      <c r="M189" s="14">
        <f t="shared" si="2"/>
        <v>1025.816088</v>
      </c>
      <c r="N189" s="15">
        <f t="shared" si="3"/>
        <v>-0.02581608838</v>
      </c>
      <c r="O189" s="15">
        <f t="shared" si="4"/>
        <v>0.02581608838</v>
      </c>
      <c r="P189" s="8">
        <f t="shared" si="5"/>
        <v>246</v>
      </c>
    </row>
    <row r="190" ht="12.75" customHeight="1">
      <c r="A190" s="16">
        <v>42495.0</v>
      </c>
      <c r="B190" s="8" t="s">
        <v>380</v>
      </c>
      <c r="C190" s="8" t="s">
        <v>381</v>
      </c>
      <c r="D190" s="9" t="s">
        <v>35</v>
      </c>
      <c r="E190" s="10" t="s">
        <v>19</v>
      </c>
      <c r="F190" s="11">
        <v>6.82995534313E11</v>
      </c>
      <c r="G190" s="18" t="s">
        <v>24</v>
      </c>
      <c r="H190" s="17" t="str">
        <f t="shared" si="1"/>
        <v>BUY</v>
      </c>
      <c r="I190" s="12">
        <v>14.102</v>
      </c>
      <c r="J190" s="12">
        <v>1000.0</v>
      </c>
      <c r="K190" s="16">
        <v>42508.0</v>
      </c>
      <c r="L190" s="14">
        <v>14.078</v>
      </c>
      <c r="M190" s="14">
        <f t="shared" si="2"/>
        <v>998.2981137</v>
      </c>
      <c r="N190" s="15">
        <f t="shared" si="3"/>
        <v>-0.001701886257</v>
      </c>
      <c r="O190" s="15">
        <f t="shared" si="4"/>
        <v>0.001701886257</v>
      </c>
      <c r="P190" s="8">
        <f t="shared" si="5"/>
        <v>13</v>
      </c>
    </row>
    <row r="191" ht="12.75" customHeight="1">
      <c r="A191" s="16">
        <v>42495.0</v>
      </c>
      <c r="B191" s="8" t="s">
        <v>210</v>
      </c>
      <c r="C191" s="8" t="s">
        <v>211</v>
      </c>
      <c r="D191" s="9" t="s">
        <v>39</v>
      </c>
      <c r="E191" s="10" t="s">
        <v>19</v>
      </c>
      <c r="F191" s="11">
        <v>2.2910946728E10</v>
      </c>
      <c r="G191" s="18" t="s">
        <v>24</v>
      </c>
      <c r="H191" s="17" t="str">
        <f t="shared" si="1"/>
        <v>BUY</v>
      </c>
      <c r="I191" s="12">
        <v>63.932064</v>
      </c>
      <c r="J191" s="12">
        <v>1000.0</v>
      </c>
      <c r="K191" s="16">
        <v>42495.0</v>
      </c>
      <c r="L191" s="14">
        <v>63.932064</v>
      </c>
      <c r="M191" s="14">
        <f t="shared" si="2"/>
        <v>1000</v>
      </c>
      <c r="N191" s="15">
        <f t="shared" si="3"/>
        <v>0</v>
      </c>
      <c r="O191" s="15">
        <f t="shared" si="4"/>
        <v>0</v>
      </c>
      <c r="P191" s="8">
        <f t="shared" si="5"/>
        <v>0</v>
      </c>
    </row>
    <row r="192" ht="12.75" customHeight="1">
      <c r="A192" s="16">
        <v>42495.0</v>
      </c>
      <c r="B192" s="8" t="s">
        <v>382</v>
      </c>
      <c r="C192" s="8" t="s">
        <v>383</v>
      </c>
      <c r="D192" s="9" t="s">
        <v>39</v>
      </c>
      <c r="E192" s="10" t="s">
        <v>19</v>
      </c>
      <c r="F192" s="11">
        <v>8.390567584E10</v>
      </c>
      <c r="G192" s="17" t="s">
        <v>20</v>
      </c>
      <c r="H192" s="18" t="str">
        <f t="shared" si="1"/>
        <v>SELL</v>
      </c>
      <c r="I192" s="12">
        <v>45.943726</v>
      </c>
      <c r="J192" s="12">
        <v>1000.0</v>
      </c>
      <c r="K192" s="16">
        <v>44727.0</v>
      </c>
      <c r="L192" s="14">
        <v>156.39624</v>
      </c>
      <c r="M192" s="14">
        <f t="shared" si="2"/>
        <v>3404.082638</v>
      </c>
      <c r="N192" s="15">
        <f t="shared" si="3"/>
        <v>-2.404082638</v>
      </c>
      <c r="O192" s="15">
        <f t="shared" si="4"/>
        <v>2.404082638</v>
      </c>
      <c r="P192" s="8">
        <f t="shared" si="5"/>
        <v>2232</v>
      </c>
    </row>
    <row r="193" ht="12.75" customHeight="1">
      <c r="A193" s="7">
        <v>42496.0</v>
      </c>
      <c r="B193" s="8" t="s">
        <v>384</v>
      </c>
      <c r="C193" s="8" t="s">
        <v>385</v>
      </c>
      <c r="D193" s="9" t="s">
        <v>39</v>
      </c>
      <c r="E193" s="10" t="s">
        <v>19</v>
      </c>
      <c r="F193" s="11">
        <v>3.6487525043E10</v>
      </c>
      <c r="G193" s="8" t="s">
        <v>24</v>
      </c>
      <c r="H193" s="8" t="str">
        <f t="shared" si="1"/>
        <v>BUY</v>
      </c>
      <c r="I193" s="12">
        <v>67.82</v>
      </c>
      <c r="J193" s="12">
        <v>1000.0</v>
      </c>
      <c r="K193" s="16">
        <v>44691.0</v>
      </c>
      <c r="L193" s="14">
        <v>156.84</v>
      </c>
      <c r="M193" s="14">
        <f t="shared" si="2"/>
        <v>2312.592156</v>
      </c>
      <c r="N193" s="15">
        <f t="shared" si="3"/>
        <v>1.312592156</v>
      </c>
      <c r="O193" s="15">
        <f t="shared" si="4"/>
        <v>-1.312592156</v>
      </c>
      <c r="P193" s="8">
        <f t="shared" si="5"/>
        <v>2195</v>
      </c>
    </row>
    <row r="194" ht="12.75" customHeight="1">
      <c r="A194" s="7">
        <v>42496.0</v>
      </c>
      <c r="B194" s="8" t="s">
        <v>386</v>
      </c>
      <c r="C194" s="8" t="s">
        <v>387</v>
      </c>
      <c r="D194" s="9" t="s">
        <v>71</v>
      </c>
      <c r="E194" s="10" t="s">
        <v>19</v>
      </c>
      <c r="F194" s="11">
        <v>3.499158123E10</v>
      </c>
      <c r="G194" s="8" t="s">
        <v>20</v>
      </c>
      <c r="H194" s="8" t="str">
        <f t="shared" si="1"/>
        <v>SELL</v>
      </c>
      <c r="I194" s="12">
        <v>79.028526</v>
      </c>
      <c r="J194" s="12">
        <v>1000.0</v>
      </c>
      <c r="K194" s="16">
        <v>44727.0</v>
      </c>
      <c r="L194" s="14">
        <v>241.385422</v>
      </c>
      <c r="M194" s="14">
        <f t="shared" si="2"/>
        <v>3054.408759</v>
      </c>
      <c r="N194" s="15">
        <f t="shared" si="3"/>
        <v>-2.054408759</v>
      </c>
      <c r="O194" s="15">
        <f t="shared" si="4"/>
        <v>2.054408759</v>
      </c>
      <c r="P194" s="8">
        <f t="shared" si="5"/>
        <v>2231</v>
      </c>
    </row>
    <row r="195" ht="12.75" customHeight="1">
      <c r="A195" s="7">
        <v>42496.0</v>
      </c>
      <c r="B195" s="8" t="s">
        <v>388</v>
      </c>
      <c r="C195" s="8" t="s">
        <v>389</v>
      </c>
      <c r="D195" s="9" t="s">
        <v>18</v>
      </c>
      <c r="E195" s="10" t="s">
        <v>19</v>
      </c>
      <c r="F195" s="11">
        <v>6.5974267651E10</v>
      </c>
      <c r="G195" s="8" t="s">
        <v>24</v>
      </c>
      <c r="H195" s="8" t="str">
        <f t="shared" si="1"/>
        <v>BUY</v>
      </c>
      <c r="I195" s="12">
        <v>145.748596</v>
      </c>
      <c r="J195" s="12">
        <v>1000.0</v>
      </c>
      <c r="K195" s="16">
        <v>42510.0</v>
      </c>
      <c r="L195" s="14">
        <v>146.291687</v>
      </c>
      <c r="M195" s="14">
        <f t="shared" si="2"/>
        <v>1003.726218</v>
      </c>
      <c r="N195" s="15">
        <f t="shared" si="3"/>
        <v>0.003726217713</v>
      </c>
      <c r="O195" s="15">
        <f t="shared" si="4"/>
        <v>-0.003726217713</v>
      </c>
      <c r="P195" s="8">
        <f t="shared" si="5"/>
        <v>14</v>
      </c>
    </row>
    <row r="196" ht="12.75" customHeight="1">
      <c r="A196" s="7">
        <v>42496.0</v>
      </c>
      <c r="B196" s="8" t="s">
        <v>390</v>
      </c>
      <c r="C196" s="8" t="s">
        <v>391</v>
      </c>
      <c r="D196" s="9" t="s">
        <v>35</v>
      </c>
      <c r="E196" s="10" t="s">
        <v>19</v>
      </c>
      <c r="F196" s="11">
        <v>4.604077228E10</v>
      </c>
      <c r="G196" s="8" t="s">
        <v>20</v>
      </c>
      <c r="H196" s="8" t="str">
        <f t="shared" si="1"/>
        <v>SELL</v>
      </c>
      <c r="I196" s="12">
        <v>25.890106</v>
      </c>
      <c r="J196" s="12">
        <v>1000.0</v>
      </c>
      <c r="K196" s="16">
        <v>42523.0</v>
      </c>
      <c r="L196" s="14">
        <v>25.304735</v>
      </c>
      <c r="M196" s="14">
        <f t="shared" si="2"/>
        <v>977.390166</v>
      </c>
      <c r="N196" s="15">
        <f t="shared" si="3"/>
        <v>0.02260983404</v>
      </c>
      <c r="O196" s="15">
        <f t="shared" si="4"/>
        <v>-0.02260983404</v>
      </c>
      <c r="P196" s="8">
        <f t="shared" si="5"/>
        <v>27</v>
      </c>
    </row>
    <row r="197" ht="12.75" customHeight="1">
      <c r="A197" s="7">
        <v>42496.0</v>
      </c>
      <c r="B197" s="8" t="s">
        <v>392</v>
      </c>
      <c r="C197" s="8" t="s">
        <v>393</v>
      </c>
      <c r="D197" s="9" t="s">
        <v>35</v>
      </c>
      <c r="E197" s="10" t="s">
        <v>394</v>
      </c>
      <c r="F197" s="11">
        <v>5.0085693043E10</v>
      </c>
      <c r="G197" s="8" t="s">
        <v>24</v>
      </c>
      <c r="H197" s="8" t="str">
        <f t="shared" si="1"/>
        <v>BUY</v>
      </c>
      <c r="I197" s="12">
        <v>23.363281</v>
      </c>
      <c r="J197" s="12">
        <v>1000.0</v>
      </c>
      <c r="K197" s="16">
        <v>44727.0</v>
      </c>
      <c r="L197" s="14">
        <v>24.581768</v>
      </c>
      <c r="M197" s="14">
        <f t="shared" si="2"/>
        <v>1052.153933</v>
      </c>
      <c r="N197" s="15">
        <f t="shared" si="3"/>
        <v>0.05215393335</v>
      </c>
      <c r="O197" s="15">
        <f t="shared" si="4"/>
        <v>-0.05215393335</v>
      </c>
      <c r="P197" s="8">
        <f t="shared" si="5"/>
        <v>2231</v>
      </c>
    </row>
    <row r="198" ht="12.75" customHeight="1">
      <c r="A198" s="7">
        <v>42496.0</v>
      </c>
      <c r="B198" s="8" t="s">
        <v>395</v>
      </c>
      <c r="C198" s="8" t="s">
        <v>396</v>
      </c>
      <c r="D198" s="9" t="s">
        <v>39</v>
      </c>
      <c r="E198" s="10" t="s">
        <v>259</v>
      </c>
      <c r="F198" s="11">
        <v>2.374468092E10</v>
      </c>
      <c r="G198" s="8" t="s">
        <v>24</v>
      </c>
      <c r="H198" s="8" t="str">
        <f t="shared" si="1"/>
        <v>BUY</v>
      </c>
      <c r="I198" s="12">
        <v>13.41</v>
      </c>
      <c r="J198" s="12">
        <v>1000.0</v>
      </c>
      <c r="K198" s="16">
        <v>44727.0</v>
      </c>
      <c r="L198" s="14">
        <v>82.470001</v>
      </c>
      <c r="M198" s="14">
        <f t="shared" si="2"/>
        <v>6149.888218</v>
      </c>
      <c r="N198" s="15">
        <f t="shared" si="3"/>
        <v>5.149888218</v>
      </c>
      <c r="O198" s="15">
        <f t="shared" si="4"/>
        <v>-5.149888218</v>
      </c>
      <c r="P198" s="8">
        <f t="shared" si="5"/>
        <v>2231</v>
      </c>
    </row>
    <row r="199" ht="12.75" customHeight="1">
      <c r="A199" s="7">
        <v>42496.0</v>
      </c>
      <c r="B199" s="8" t="s">
        <v>397</v>
      </c>
      <c r="C199" s="8" t="s">
        <v>398</v>
      </c>
      <c r="D199" s="9" t="s">
        <v>35</v>
      </c>
      <c r="E199" s="10" t="s">
        <v>19</v>
      </c>
      <c r="F199" s="11">
        <v>1.638476112E9</v>
      </c>
      <c r="G199" s="8" t="s">
        <v>24</v>
      </c>
      <c r="H199" s="8" t="str">
        <f t="shared" si="1"/>
        <v>BUY</v>
      </c>
      <c r="I199" s="12">
        <v>60.08934</v>
      </c>
      <c r="J199" s="12">
        <v>1000.0</v>
      </c>
      <c r="K199" s="7">
        <v>42502.0</v>
      </c>
      <c r="L199" s="14">
        <v>65.828011</v>
      </c>
      <c r="M199" s="14">
        <f t="shared" si="2"/>
        <v>1095.502314</v>
      </c>
      <c r="N199" s="15">
        <f t="shared" si="3"/>
        <v>0.09550231372</v>
      </c>
      <c r="O199" s="15">
        <f t="shared" si="4"/>
        <v>-0.09550231372</v>
      </c>
      <c r="P199" s="8">
        <f t="shared" si="5"/>
        <v>6</v>
      </c>
    </row>
    <row r="200" ht="12.75" customHeight="1">
      <c r="A200" s="7">
        <v>42496.0</v>
      </c>
      <c r="B200" s="8" t="s">
        <v>399</v>
      </c>
      <c r="C200" s="8" t="s">
        <v>400</v>
      </c>
      <c r="D200" s="9" t="s">
        <v>35</v>
      </c>
      <c r="E200" s="10" t="s">
        <v>19</v>
      </c>
      <c r="F200" s="11">
        <v>3.08615034E9</v>
      </c>
      <c r="G200" s="8" t="s">
        <v>24</v>
      </c>
      <c r="H200" s="8" t="str">
        <f t="shared" si="1"/>
        <v>BUY</v>
      </c>
      <c r="I200" s="12">
        <v>39.451546</v>
      </c>
      <c r="J200" s="12">
        <v>1000.0</v>
      </c>
      <c r="K200" s="7">
        <v>42550.0</v>
      </c>
      <c r="L200" s="14">
        <v>31.390818</v>
      </c>
      <c r="M200" s="14">
        <f t="shared" si="2"/>
        <v>795.6803011</v>
      </c>
      <c r="N200" s="15">
        <f t="shared" si="3"/>
        <v>-0.2043196989</v>
      </c>
      <c r="O200" s="15">
        <f t="shared" si="4"/>
        <v>0.2043196989</v>
      </c>
      <c r="P200" s="8">
        <f t="shared" si="5"/>
        <v>54</v>
      </c>
    </row>
    <row r="201" ht="12.75" customHeight="1">
      <c r="A201" s="7">
        <v>42496.0</v>
      </c>
      <c r="B201" s="8" t="s">
        <v>401</v>
      </c>
      <c r="C201" s="8" t="s">
        <v>402</v>
      </c>
      <c r="D201" s="9" t="s">
        <v>35</v>
      </c>
      <c r="E201" s="10" t="s">
        <v>19</v>
      </c>
      <c r="F201" s="11">
        <v>3.11092483E9</v>
      </c>
      <c r="G201" s="8" t="s">
        <v>24</v>
      </c>
      <c r="H201" s="8" t="str">
        <f t="shared" si="1"/>
        <v>BUY</v>
      </c>
      <c r="I201" s="12">
        <v>29.79941</v>
      </c>
      <c r="J201" s="12">
        <v>1000.0</v>
      </c>
      <c r="K201" s="7">
        <v>42692.0</v>
      </c>
      <c r="L201" s="14">
        <v>40.289623</v>
      </c>
      <c r="M201" s="14">
        <f t="shared" si="2"/>
        <v>1352.02754</v>
      </c>
      <c r="N201" s="15">
        <f t="shared" si="3"/>
        <v>0.3520275401</v>
      </c>
      <c r="O201" s="15">
        <f t="shared" si="4"/>
        <v>-0.3520275401</v>
      </c>
      <c r="P201" s="8">
        <f t="shared" si="5"/>
        <v>196</v>
      </c>
    </row>
    <row r="202" ht="12.75" customHeight="1">
      <c r="A202" s="7">
        <v>42496.0</v>
      </c>
      <c r="B202" s="8" t="s">
        <v>403</v>
      </c>
      <c r="C202" s="8" t="s">
        <v>404</v>
      </c>
      <c r="D202" s="9" t="s">
        <v>35</v>
      </c>
      <c r="E202" s="10" t="s">
        <v>19</v>
      </c>
      <c r="F202" s="11">
        <v>4.120653358E9</v>
      </c>
      <c r="G202" s="8" t="s">
        <v>24</v>
      </c>
      <c r="H202" s="8" t="str">
        <f t="shared" si="1"/>
        <v>BUY</v>
      </c>
      <c r="I202" s="12">
        <v>27.343712</v>
      </c>
      <c r="J202" s="12">
        <v>1000.0</v>
      </c>
      <c r="K202" s="7">
        <v>42612.0</v>
      </c>
      <c r="L202" s="14">
        <v>28.054937</v>
      </c>
      <c r="M202" s="14">
        <f t="shared" si="2"/>
        <v>1026.01055</v>
      </c>
      <c r="N202" s="15">
        <f t="shared" si="3"/>
        <v>0.02601055043</v>
      </c>
      <c r="O202" s="15">
        <f t="shared" si="4"/>
        <v>-0.02601055043</v>
      </c>
      <c r="P202" s="8">
        <f t="shared" si="5"/>
        <v>116</v>
      </c>
    </row>
    <row r="203" ht="12.75" customHeight="1">
      <c r="A203" s="7">
        <v>42496.0</v>
      </c>
      <c r="B203" s="8" t="s">
        <v>405</v>
      </c>
      <c r="C203" s="8" t="s">
        <v>406</v>
      </c>
      <c r="D203" s="9" t="s">
        <v>65</v>
      </c>
      <c r="E203" s="10" t="s">
        <v>19</v>
      </c>
      <c r="F203" s="11">
        <v>2.6719087496E10</v>
      </c>
      <c r="G203" s="8" t="s">
        <v>20</v>
      </c>
      <c r="H203" s="8" t="str">
        <f t="shared" si="1"/>
        <v>SELL</v>
      </c>
      <c r="I203" s="12">
        <v>167.713669</v>
      </c>
      <c r="J203" s="12">
        <v>1000.0</v>
      </c>
      <c r="K203" s="7">
        <v>43965.0</v>
      </c>
      <c r="L203" s="14">
        <v>164.918808</v>
      </c>
      <c r="M203" s="14">
        <f t="shared" si="2"/>
        <v>983.3355205</v>
      </c>
      <c r="N203" s="15">
        <f t="shared" si="3"/>
        <v>0.01666447951</v>
      </c>
      <c r="O203" s="15">
        <f t="shared" si="4"/>
        <v>-0.01666447951</v>
      </c>
      <c r="P203" s="8">
        <f t="shared" si="5"/>
        <v>1469</v>
      </c>
    </row>
    <row r="204" ht="12.75" customHeight="1">
      <c r="A204" s="7">
        <v>42496.0</v>
      </c>
      <c r="B204" s="8" t="s">
        <v>260</v>
      </c>
      <c r="C204" s="8" t="s">
        <v>261</v>
      </c>
      <c r="D204" s="9" t="s">
        <v>35</v>
      </c>
      <c r="E204" s="10" t="s">
        <v>19</v>
      </c>
      <c r="F204" s="11">
        <v>7.075072067E9</v>
      </c>
      <c r="G204" s="8" t="s">
        <v>24</v>
      </c>
      <c r="H204" s="8" t="str">
        <f t="shared" si="1"/>
        <v>BUY</v>
      </c>
      <c r="I204" s="12">
        <v>48.889999</v>
      </c>
      <c r="J204" s="12">
        <v>1000.0</v>
      </c>
      <c r="K204" s="7">
        <v>42860.0</v>
      </c>
      <c r="L204" s="14">
        <v>55.490002</v>
      </c>
      <c r="M204" s="14">
        <f t="shared" si="2"/>
        <v>1134.996996</v>
      </c>
      <c r="N204" s="15">
        <f t="shared" si="3"/>
        <v>0.134996996</v>
      </c>
      <c r="O204" s="15">
        <f t="shared" si="4"/>
        <v>-0.134996996</v>
      </c>
      <c r="P204" s="8">
        <f t="shared" si="5"/>
        <v>364</v>
      </c>
    </row>
    <row r="205" ht="12.75" customHeight="1">
      <c r="A205" s="7">
        <v>42496.0</v>
      </c>
      <c r="B205" s="8" t="s">
        <v>407</v>
      </c>
      <c r="C205" s="8" t="s">
        <v>408</v>
      </c>
      <c r="D205" s="9" t="s">
        <v>39</v>
      </c>
      <c r="E205" s="10" t="s">
        <v>259</v>
      </c>
      <c r="F205" s="11">
        <v>5.1626869E9</v>
      </c>
      <c r="G205" s="8" t="s">
        <v>24</v>
      </c>
      <c r="H205" s="8" t="str">
        <f t="shared" si="1"/>
        <v>BUY</v>
      </c>
      <c r="I205" s="12">
        <v>81.459389</v>
      </c>
      <c r="J205" s="12">
        <v>1000.0</v>
      </c>
      <c r="K205" s="16">
        <v>43929.0</v>
      </c>
      <c r="L205" s="14">
        <v>45.024769</v>
      </c>
      <c r="M205" s="14">
        <f t="shared" si="2"/>
        <v>552.726574</v>
      </c>
      <c r="N205" s="15">
        <f t="shared" si="3"/>
        <v>-0.447273426</v>
      </c>
      <c r="O205" s="15">
        <f t="shared" si="4"/>
        <v>0.447273426</v>
      </c>
      <c r="P205" s="8">
        <f t="shared" si="5"/>
        <v>1433</v>
      </c>
    </row>
    <row r="206" ht="12.75" customHeight="1">
      <c r="A206" s="7">
        <v>42496.0</v>
      </c>
      <c r="B206" s="8" t="s">
        <v>409</v>
      </c>
      <c r="C206" s="8" t="s">
        <v>410</v>
      </c>
      <c r="D206" s="9" t="s">
        <v>35</v>
      </c>
      <c r="E206" s="10" t="s">
        <v>19</v>
      </c>
      <c r="F206" s="11">
        <v>7.533816097E9</v>
      </c>
      <c r="G206" s="8" t="s">
        <v>24</v>
      </c>
      <c r="H206" s="8" t="str">
        <f t="shared" si="1"/>
        <v>BUY</v>
      </c>
      <c r="I206" s="12">
        <v>77.209526</v>
      </c>
      <c r="J206" s="12">
        <v>1000.0</v>
      </c>
      <c r="K206" s="7">
        <v>42524.0</v>
      </c>
      <c r="L206" s="14">
        <v>82.093468</v>
      </c>
      <c r="M206" s="14">
        <f t="shared" si="2"/>
        <v>1063.255692</v>
      </c>
      <c r="N206" s="15">
        <f t="shared" si="3"/>
        <v>0.06325569205</v>
      </c>
      <c r="O206" s="15">
        <f t="shared" si="4"/>
        <v>-0.06325569205</v>
      </c>
      <c r="P206" s="8">
        <f t="shared" si="5"/>
        <v>28</v>
      </c>
    </row>
    <row r="207" ht="12.75" customHeight="1">
      <c r="A207" s="7">
        <v>42496.0</v>
      </c>
      <c r="B207" s="8" t="s">
        <v>411</v>
      </c>
      <c r="C207" s="8" t="s">
        <v>412</v>
      </c>
      <c r="D207" s="9" t="s">
        <v>23</v>
      </c>
      <c r="E207" s="10" t="s">
        <v>19</v>
      </c>
      <c r="F207" s="11">
        <v>1.6663529338E10</v>
      </c>
      <c r="G207" s="8" t="s">
        <v>24</v>
      </c>
      <c r="H207" s="8" t="str">
        <f t="shared" si="1"/>
        <v>BUY</v>
      </c>
      <c r="I207" s="12">
        <v>57.268417</v>
      </c>
      <c r="J207" s="12">
        <v>1000.0</v>
      </c>
      <c r="K207" s="7">
        <v>42628.0</v>
      </c>
      <c r="L207" s="14">
        <v>68.81234</v>
      </c>
      <c r="M207" s="14">
        <f t="shared" si="2"/>
        <v>1201.575731</v>
      </c>
      <c r="N207" s="15">
        <f t="shared" si="3"/>
        <v>0.2015757307</v>
      </c>
      <c r="O207" s="15">
        <f t="shared" si="4"/>
        <v>-0.2015757307</v>
      </c>
      <c r="P207" s="8">
        <f t="shared" si="5"/>
        <v>132</v>
      </c>
    </row>
    <row r="208" ht="12.75" customHeight="1">
      <c r="A208" s="7">
        <v>42496.0</v>
      </c>
      <c r="B208" s="8" t="s">
        <v>413</v>
      </c>
      <c r="C208" s="8" t="s">
        <v>414</v>
      </c>
      <c r="D208" s="9" t="s">
        <v>39</v>
      </c>
      <c r="E208" s="10" t="s">
        <v>274</v>
      </c>
      <c r="F208" s="11">
        <v>1.0711119447E10</v>
      </c>
      <c r="G208" s="8" t="s">
        <v>24</v>
      </c>
      <c r="H208" s="8" t="str">
        <f t="shared" si="1"/>
        <v>BUY</v>
      </c>
      <c r="I208" s="12">
        <v>47.560326</v>
      </c>
      <c r="J208" s="12">
        <v>1000.0</v>
      </c>
      <c r="K208" s="16">
        <v>44727.0</v>
      </c>
      <c r="L208" s="14">
        <v>8.13</v>
      </c>
      <c r="M208" s="14">
        <f t="shared" si="2"/>
        <v>170.9407963</v>
      </c>
      <c r="N208" s="15">
        <f t="shared" si="3"/>
        <v>-0.8290592037</v>
      </c>
      <c r="O208" s="15">
        <f t="shared" si="4"/>
        <v>0.8290592037</v>
      </c>
      <c r="P208" s="8">
        <f t="shared" si="5"/>
        <v>2231</v>
      </c>
    </row>
    <row r="209" ht="12.75" customHeight="1">
      <c r="A209" s="7">
        <v>42496.0</v>
      </c>
      <c r="B209" s="8" t="s">
        <v>415</v>
      </c>
      <c r="C209" s="8" t="s">
        <v>416</v>
      </c>
      <c r="D209" s="9" t="s">
        <v>58</v>
      </c>
      <c r="E209" s="10" t="s">
        <v>19</v>
      </c>
      <c r="F209" s="11">
        <v>1.63353031135E11</v>
      </c>
      <c r="G209" s="8" t="s">
        <v>20</v>
      </c>
      <c r="H209" s="8" t="str">
        <f t="shared" si="1"/>
        <v>SELL</v>
      </c>
      <c r="I209" s="12">
        <v>39.490002</v>
      </c>
      <c r="J209" s="12">
        <v>1000.0</v>
      </c>
      <c r="K209" s="16">
        <v>44727.0</v>
      </c>
      <c r="L209" s="14">
        <v>126.519997</v>
      </c>
      <c r="M209" s="14">
        <f t="shared" si="2"/>
        <v>3203.848837</v>
      </c>
      <c r="N209" s="15">
        <f t="shared" si="3"/>
        <v>-2.203848837</v>
      </c>
      <c r="O209" s="15">
        <f t="shared" si="4"/>
        <v>2.203848837</v>
      </c>
      <c r="P209" s="8">
        <f t="shared" si="5"/>
        <v>2231</v>
      </c>
    </row>
    <row r="210" ht="12.75" customHeight="1">
      <c r="A210" s="16">
        <v>42496.0</v>
      </c>
      <c r="B210" s="8" t="s">
        <v>417</v>
      </c>
      <c r="C210" s="8" t="s">
        <v>418</v>
      </c>
      <c r="D210" s="9" t="s">
        <v>71</v>
      </c>
      <c r="E210" s="10" t="s">
        <v>19</v>
      </c>
      <c r="F210" s="11">
        <v>5.49614916E8</v>
      </c>
      <c r="G210" s="18" t="s">
        <v>24</v>
      </c>
      <c r="H210" s="17" t="str">
        <f t="shared" si="1"/>
        <v>BUY</v>
      </c>
      <c r="I210" s="12">
        <v>24.194885</v>
      </c>
      <c r="J210" s="12">
        <v>1000.0</v>
      </c>
      <c r="K210" s="16">
        <v>43273.0</v>
      </c>
      <c r="L210" s="14">
        <v>37.366058</v>
      </c>
      <c r="M210" s="14">
        <f t="shared" si="2"/>
        <v>1544.378409</v>
      </c>
      <c r="N210" s="15">
        <f t="shared" si="3"/>
        <v>0.5443784089</v>
      </c>
      <c r="O210" s="15">
        <f t="shared" si="4"/>
        <v>-0.5443784089</v>
      </c>
      <c r="P210" s="8">
        <f t="shared" si="5"/>
        <v>777</v>
      </c>
    </row>
    <row r="211" ht="12.75" customHeight="1">
      <c r="A211" s="16">
        <v>42496.0</v>
      </c>
      <c r="B211" s="8" t="s">
        <v>419</v>
      </c>
      <c r="C211" s="8" t="s">
        <v>420</v>
      </c>
      <c r="D211" s="9" t="s">
        <v>35</v>
      </c>
      <c r="E211" s="10" t="s">
        <v>19</v>
      </c>
      <c r="F211" s="11">
        <v>7.909777829E9</v>
      </c>
      <c r="G211" s="17" t="s">
        <v>20</v>
      </c>
      <c r="H211" s="18" t="str">
        <f t="shared" si="1"/>
        <v>SELL</v>
      </c>
      <c r="I211" s="12">
        <v>35.990002</v>
      </c>
      <c r="J211" s="12">
        <v>1000.0</v>
      </c>
      <c r="K211" s="16">
        <v>42619.0</v>
      </c>
      <c r="L211" s="14">
        <v>40.490002</v>
      </c>
      <c r="M211" s="14">
        <f t="shared" si="2"/>
        <v>1125.034725</v>
      </c>
      <c r="N211" s="15">
        <f t="shared" si="3"/>
        <v>-0.1250347249</v>
      </c>
      <c r="O211" s="15">
        <f t="shared" si="4"/>
        <v>0.1250347249</v>
      </c>
      <c r="P211" s="8">
        <f t="shared" si="5"/>
        <v>123</v>
      </c>
    </row>
    <row r="212" ht="12.75" customHeight="1">
      <c r="A212" s="16">
        <v>42496.0</v>
      </c>
      <c r="B212" s="8" t="s">
        <v>421</v>
      </c>
      <c r="C212" s="8" t="s">
        <v>422</v>
      </c>
      <c r="D212" s="9" t="s">
        <v>35</v>
      </c>
      <c r="E212" s="10" t="s">
        <v>19</v>
      </c>
      <c r="F212" s="11">
        <v>4.34959104E9</v>
      </c>
      <c r="G212" s="18" t="s">
        <v>24</v>
      </c>
      <c r="H212" s="17" t="str">
        <f t="shared" si="1"/>
        <v>BUY</v>
      </c>
      <c r="I212" s="12">
        <v>9.369957</v>
      </c>
      <c r="J212" s="12">
        <v>1000.0</v>
      </c>
      <c r="K212" s="16">
        <v>42678.0</v>
      </c>
      <c r="L212" s="14">
        <v>9.377807</v>
      </c>
      <c r="M212" s="14">
        <f t="shared" si="2"/>
        <v>1000.837784</v>
      </c>
      <c r="N212" s="15">
        <f t="shared" si="3"/>
        <v>0.0008377839941</v>
      </c>
      <c r="O212" s="15">
        <f t="shared" si="4"/>
        <v>-0.0008377839941</v>
      </c>
      <c r="P212" s="8">
        <f t="shared" si="5"/>
        <v>182</v>
      </c>
    </row>
    <row r="213" ht="12.75" customHeight="1">
      <c r="A213" s="7">
        <v>42499.0</v>
      </c>
      <c r="B213" s="8" t="s">
        <v>423</v>
      </c>
      <c r="C213" s="8" t="s">
        <v>424</v>
      </c>
      <c r="D213" s="9" t="s">
        <v>23</v>
      </c>
      <c r="E213" s="10" t="s">
        <v>19</v>
      </c>
      <c r="F213" s="11">
        <v>1.9950442E11</v>
      </c>
      <c r="G213" s="8" t="s">
        <v>20</v>
      </c>
      <c r="H213" s="8" t="str">
        <f t="shared" si="1"/>
        <v>SELL</v>
      </c>
      <c r="I213" s="12">
        <v>74.620003</v>
      </c>
      <c r="J213" s="12">
        <v>1000.0</v>
      </c>
      <c r="K213" s="16">
        <v>43423.0</v>
      </c>
      <c r="L213" s="14">
        <v>121.010002</v>
      </c>
      <c r="M213" s="14">
        <f t="shared" si="2"/>
        <v>1621.683156</v>
      </c>
      <c r="N213" s="15">
        <f t="shared" si="3"/>
        <v>-0.6216831565</v>
      </c>
      <c r="O213" s="15">
        <f t="shared" si="4"/>
        <v>0.6216831565</v>
      </c>
      <c r="P213" s="8">
        <f t="shared" si="5"/>
        <v>924</v>
      </c>
    </row>
    <row r="214" ht="12.75" customHeight="1">
      <c r="A214" s="7">
        <v>42499.0</v>
      </c>
      <c r="B214" s="8" t="s">
        <v>78</v>
      </c>
      <c r="C214" s="8" t="s">
        <v>79</v>
      </c>
      <c r="D214" s="9" t="s">
        <v>65</v>
      </c>
      <c r="E214" s="10" t="s">
        <v>19</v>
      </c>
      <c r="F214" s="11">
        <v>5.5668982979E10</v>
      </c>
      <c r="G214" s="8" t="s">
        <v>24</v>
      </c>
      <c r="H214" s="8" t="str">
        <f t="shared" si="1"/>
        <v>BUY</v>
      </c>
      <c r="I214" s="12">
        <v>9.850452</v>
      </c>
      <c r="J214" s="12">
        <v>1000.0</v>
      </c>
      <c r="K214" s="16">
        <v>42536.0</v>
      </c>
      <c r="L214" s="14">
        <v>10.299902</v>
      </c>
      <c r="M214" s="14">
        <f t="shared" si="2"/>
        <v>1045.627348</v>
      </c>
      <c r="N214" s="15">
        <f t="shared" si="3"/>
        <v>0.04562734786</v>
      </c>
      <c r="O214" s="15">
        <f t="shared" si="4"/>
        <v>-0.04562734786</v>
      </c>
      <c r="P214" s="8">
        <f t="shared" si="5"/>
        <v>37</v>
      </c>
    </row>
    <row r="215" ht="12.75" customHeight="1">
      <c r="A215" s="7">
        <v>42499.0</v>
      </c>
      <c r="B215" s="8" t="s">
        <v>425</v>
      </c>
      <c r="C215" s="8" t="s">
        <v>426</v>
      </c>
      <c r="D215" s="9" t="s">
        <v>193</v>
      </c>
      <c r="E215" s="10" t="s">
        <v>19</v>
      </c>
      <c r="F215" s="11">
        <v>7.859714868E9</v>
      </c>
      <c r="G215" s="8" t="s">
        <v>20</v>
      </c>
      <c r="H215" s="8" t="str">
        <f t="shared" si="1"/>
        <v>SELL</v>
      </c>
      <c r="I215" s="12">
        <v>122.581711</v>
      </c>
      <c r="J215" s="12">
        <v>1000.0</v>
      </c>
      <c r="K215" s="16">
        <v>42816.0</v>
      </c>
      <c r="L215" s="14">
        <v>105.135315</v>
      </c>
      <c r="M215" s="14">
        <f t="shared" si="2"/>
        <v>857.6753754</v>
      </c>
      <c r="N215" s="15">
        <f t="shared" si="3"/>
        <v>0.1423246246</v>
      </c>
      <c r="O215" s="15">
        <f t="shared" si="4"/>
        <v>-0.1423246246</v>
      </c>
      <c r="P215" s="8">
        <f t="shared" si="5"/>
        <v>317</v>
      </c>
    </row>
    <row r="216" ht="12.75" customHeight="1">
      <c r="A216" s="7">
        <v>42499.0</v>
      </c>
      <c r="B216" s="8" t="s">
        <v>427</v>
      </c>
      <c r="C216" s="8" t="s">
        <v>428</v>
      </c>
      <c r="D216" s="9" t="s">
        <v>193</v>
      </c>
      <c r="E216" s="10" t="s">
        <v>19</v>
      </c>
      <c r="F216" s="11">
        <v>1.1833737669E10</v>
      </c>
      <c r="G216" s="8" t="s">
        <v>20</v>
      </c>
      <c r="H216" s="8" t="str">
        <f t="shared" si="1"/>
        <v>SELL</v>
      </c>
      <c r="I216" s="12">
        <v>20.792625</v>
      </c>
      <c r="J216" s="12">
        <v>1000.0</v>
      </c>
      <c r="K216" s="7">
        <v>42745.0</v>
      </c>
      <c r="L216" s="14">
        <v>18.124285</v>
      </c>
      <c r="M216" s="14">
        <f t="shared" si="2"/>
        <v>871.6689211</v>
      </c>
      <c r="N216" s="15">
        <f t="shared" si="3"/>
        <v>0.1283310789</v>
      </c>
      <c r="O216" s="15">
        <f t="shared" si="4"/>
        <v>-0.1283310789</v>
      </c>
      <c r="P216" s="8">
        <f t="shared" si="5"/>
        <v>246</v>
      </c>
    </row>
    <row r="217" ht="12.75" customHeight="1">
      <c r="A217" s="7">
        <v>42499.0</v>
      </c>
      <c r="B217" s="8" t="s">
        <v>429</v>
      </c>
      <c r="C217" s="8" t="s">
        <v>430</v>
      </c>
      <c r="D217" s="9" t="s">
        <v>23</v>
      </c>
      <c r="E217" s="10" t="s">
        <v>19</v>
      </c>
      <c r="F217" s="11">
        <v>3.16102715873E11</v>
      </c>
      <c r="G217" s="8" t="s">
        <v>20</v>
      </c>
      <c r="H217" s="8" t="str">
        <f t="shared" si="1"/>
        <v>SELL</v>
      </c>
      <c r="I217" s="12">
        <v>34.990723</v>
      </c>
      <c r="J217" s="12">
        <v>1000.0</v>
      </c>
      <c r="K217" s="7">
        <v>42513.0</v>
      </c>
      <c r="L217" s="14">
        <v>34.830704</v>
      </c>
      <c r="M217" s="14">
        <f t="shared" si="2"/>
        <v>995.4268164</v>
      </c>
      <c r="N217" s="15">
        <f t="shared" si="3"/>
        <v>0.004573183584</v>
      </c>
      <c r="O217" s="15">
        <f t="shared" si="4"/>
        <v>-0.004573183584</v>
      </c>
      <c r="P217" s="8">
        <f t="shared" si="5"/>
        <v>14</v>
      </c>
    </row>
    <row r="218" ht="12.75" customHeight="1">
      <c r="A218" s="7">
        <v>42499.0</v>
      </c>
      <c r="B218" s="8" t="s">
        <v>431</v>
      </c>
      <c r="C218" s="8" t="s">
        <v>432</v>
      </c>
      <c r="D218" s="9" t="s">
        <v>193</v>
      </c>
      <c r="E218" s="10" t="s">
        <v>19</v>
      </c>
      <c r="F218" s="11">
        <v>4.3266420622E10</v>
      </c>
      <c r="G218" s="8" t="s">
        <v>20</v>
      </c>
      <c r="H218" s="8" t="str">
        <f t="shared" si="1"/>
        <v>SELL</v>
      </c>
      <c r="I218" s="12">
        <v>147.056427</v>
      </c>
      <c r="J218" s="12">
        <v>1000.0</v>
      </c>
      <c r="K218" s="7">
        <v>42816.0</v>
      </c>
      <c r="L218" s="14">
        <v>118.156631</v>
      </c>
      <c r="M218" s="14">
        <f t="shared" si="2"/>
        <v>803.4781846</v>
      </c>
      <c r="N218" s="15">
        <f t="shared" si="3"/>
        <v>0.1965218154</v>
      </c>
      <c r="O218" s="15">
        <f t="shared" si="4"/>
        <v>-0.1965218154</v>
      </c>
      <c r="P218" s="8">
        <f t="shared" si="5"/>
        <v>317</v>
      </c>
    </row>
    <row r="219" ht="12.75" customHeight="1">
      <c r="A219" s="7">
        <v>42499.0</v>
      </c>
      <c r="B219" s="8" t="s">
        <v>433</v>
      </c>
      <c r="C219" s="8" t="s">
        <v>434</v>
      </c>
      <c r="D219" s="9" t="s">
        <v>39</v>
      </c>
      <c r="E219" s="10" t="s">
        <v>19</v>
      </c>
      <c r="F219" s="11">
        <v>2.05350141721E11</v>
      </c>
      <c r="G219" s="8" t="s">
        <v>20</v>
      </c>
      <c r="H219" s="8" t="str">
        <f t="shared" si="1"/>
        <v>SELL</v>
      </c>
      <c r="I219" s="12">
        <v>144.545731</v>
      </c>
      <c r="J219" s="12">
        <v>1000.0</v>
      </c>
      <c r="K219" s="7">
        <v>42662.0</v>
      </c>
      <c r="L219" s="14">
        <v>149.099899</v>
      </c>
      <c r="M219" s="14">
        <f t="shared" si="2"/>
        <v>1031.506762</v>
      </c>
      <c r="N219" s="15">
        <f t="shared" si="3"/>
        <v>-0.03150676238</v>
      </c>
      <c r="O219" s="15">
        <f t="shared" si="4"/>
        <v>0.03150676238</v>
      </c>
      <c r="P219" s="8">
        <f t="shared" si="5"/>
        <v>163</v>
      </c>
    </row>
    <row r="220" ht="12.75" customHeight="1">
      <c r="A220" s="7">
        <v>42500.0</v>
      </c>
      <c r="B220" s="8" t="s">
        <v>435</v>
      </c>
      <c r="C220" s="8" t="s">
        <v>436</v>
      </c>
      <c r="D220" s="9" t="s">
        <v>23</v>
      </c>
      <c r="E220" s="10" t="s">
        <v>259</v>
      </c>
      <c r="F220" s="11">
        <v>1.91093039724E11</v>
      </c>
      <c r="G220" s="8" t="s">
        <v>20</v>
      </c>
      <c r="H220" s="8" t="str">
        <f t="shared" si="1"/>
        <v>SELL</v>
      </c>
      <c r="I220" s="12">
        <v>104.328857</v>
      </c>
      <c r="J220" s="12">
        <v>1000.0</v>
      </c>
      <c r="K220" s="16">
        <v>43084.0</v>
      </c>
      <c r="L220" s="14">
        <v>140.387817</v>
      </c>
      <c r="M220" s="14">
        <f t="shared" si="2"/>
        <v>1345.627864</v>
      </c>
      <c r="N220" s="15">
        <f t="shared" si="3"/>
        <v>-0.345627864</v>
      </c>
      <c r="O220" s="15">
        <f t="shared" si="4"/>
        <v>0.345627864</v>
      </c>
      <c r="P220" s="8">
        <f t="shared" si="5"/>
        <v>584</v>
      </c>
    </row>
    <row r="221" ht="12.75" customHeight="1">
      <c r="A221" s="7">
        <v>42500.0</v>
      </c>
      <c r="B221" s="8" t="s">
        <v>164</v>
      </c>
      <c r="C221" s="8" t="s">
        <v>165</v>
      </c>
      <c r="D221" s="9" t="s">
        <v>32</v>
      </c>
      <c r="E221" s="10" t="s">
        <v>19</v>
      </c>
      <c r="F221" s="11">
        <v>9.06246745E8</v>
      </c>
      <c r="G221" s="8" t="s">
        <v>20</v>
      </c>
      <c r="H221" s="8" t="str">
        <f t="shared" si="1"/>
        <v>SELL</v>
      </c>
      <c r="I221" s="12">
        <v>26.841618</v>
      </c>
      <c r="J221" s="12">
        <v>1000.0</v>
      </c>
      <c r="K221" s="7">
        <v>42538.0</v>
      </c>
      <c r="L221" s="14">
        <v>27.918486</v>
      </c>
      <c r="M221" s="14">
        <f t="shared" si="2"/>
        <v>1040.11934</v>
      </c>
      <c r="N221" s="15">
        <f t="shared" si="3"/>
        <v>-0.04011934005</v>
      </c>
      <c r="O221" s="15">
        <f t="shared" si="4"/>
        <v>0.04011934005</v>
      </c>
      <c r="P221" s="8">
        <f t="shared" si="5"/>
        <v>38</v>
      </c>
    </row>
    <row r="222" ht="12.75" customHeight="1">
      <c r="A222" s="7">
        <v>42500.0</v>
      </c>
      <c r="B222" s="8" t="s">
        <v>437</v>
      </c>
      <c r="C222" s="8" t="s">
        <v>438</v>
      </c>
      <c r="D222" s="9" t="s">
        <v>32</v>
      </c>
      <c r="E222" s="10" t="s">
        <v>19</v>
      </c>
      <c r="F222" s="11">
        <v>1.276728036E10</v>
      </c>
      <c r="G222" s="8" t="s">
        <v>20</v>
      </c>
      <c r="H222" s="8" t="str">
        <f t="shared" si="1"/>
        <v>SELL</v>
      </c>
      <c r="I222" s="12">
        <v>52.469734</v>
      </c>
      <c r="J222" s="12">
        <v>1000.0</v>
      </c>
      <c r="K222" s="16">
        <v>42692.0</v>
      </c>
      <c r="L222" s="14">
        <v>43.975571</v>
      </c>
      <c r="M222" s="14">
        <f t="shared" si="2"/>
        <v>838.113092</v>
      </c>
      <c r="N222" s="15">
        <f t="shared" si="3"/>
        <v>0.161886908</v>
      </c>
      <c r="O222" s="15">
        <f t="shared" si="4"/>
        <v>-0.161886908</v>
      </c>
      <c r="P222" s="8">
        <f t="shared" si="5"/>
        <v>192</v>
      </c>
    </row>
    <row r="223" ht="12.75" customHeight="1">
      <c r="A223" s="7">
        <v>42500.0</v>
      </c>
      <c r="B223" s="8" t="s">
        <v>439</v>
      </c>
      <c r="C223" s="8" t="s">
        <v>440</v>
      </c>
      <c r="D223" s="9" t="s">
        <v>23</v>
      </c>
      <c r="E223" s="10" t="s">
        <v>19</v>
      </c>
      <c r="F223" s="11">
        <v>4.4881805189E10</v>
      </c>
      <c r="G223" s="8" t="s">
        <v>20</v>
      </c>
      <c r="H223" s="8" t="str">
        <f t="shared" si="1"/>
        <v>SELL</v>
      </c>
      <c r="I223" s="12">
        <v>6.554</v>
      </c>
      <c r="J223" s="12">
        <v>1000.0</v>
      </c>
      <c r="K223" s="16">
        <v>42654.0</v>
      </c>
      <c r="L223" s="14">
        <v>6.818</v>
      </c>
      <c r="M223" s="14">
        <f t="shared" si="2"/>
        <v>1040.280745</v>
      </c>
      <c r="N223" s="15">
        <f t="shared" si="3"/>
        <v>-0.04028074458</v>
      </c>
      <c r="O223" s="15">
        <f t="shared" si="4"/>
        <v>0.04028074458</v>
      </c>
      <c r="P223" s="8">
        <f t="shared" si="5"/>
        <v>154</v>
      </c>
    </row>
    <row r="224" ht="12.75" customHeight="1">
      <c r="A224" s="7">
        <v>42500.0</v>
      </c>
      <c r="B224" s="8" t="s">
        <v>441</v>
      </c>
      <c r="C224" s="8" t="s">
        <v>442</v>
      </c>
      <c r="D224" s="9" t="s">
        <v>65</v>
      </c>
      <c r="E224" s="10" t="s">
        <v>168</v>
      </c>
      <c r="F224" s="11">
        <v>2.7401950849E10</v>
      </c>
      <c r="G224" s="8" t="s">
        <v>20</v>
      </c>
      <c r="H224" s="8" t="str">
        <f t="shared" si="1"/>
        <v>SELL</v>
      </c>
      <c r="I224" s="12">
        <v>15.68863</v>
      </c>
      <c r="J224" s="12">
        <v>1000.0</v>
      </c>
      <c r="K224" s="16">
        <v>43431.0</v>
      </c>
      <c r="L224" s="14">
        <v>11.36276</v>
      </c>
      <c r="M224" s="14">
        <f t="shared" si="2"/>
        <v>724.2671922</v>
      </c>
      <c r="N224" s="15">
        <f t="shared" si="3"/>
        <v>0.2757328078</v>
      </c>
      <c r="O224" s="15">
        <f t="shared" si="4"/>
        <v>-0.2757328078</v>
      </c>
      <c r="P224" s="8">
        <f t="shared" si="5"/>
        <v>931</v>
      </c>
    </row>
    <row r="225" ht="12.75" customHeight="1">
      <c r="A225" s="7">
        <v>42500.0</v>
      </c>
      <c r="B225" s="8" t="s">
        <v>443</v>
      </c>
      <c r="C225" s="8" t="s">
        <v>444</v>
      </c>
      <c r="D225" s="9" t="s">
        <v>35</v>
      </c>
      <c r="E225" s="10" t="s">
        <v>19</v>
      </c>
      <c r="F225" s="11">
        <v>8.83770933E9</v>
      </c>
      <c r="G225" s="8" t="s">
        <v>20</v>
      </c>
      <c r="H225" s="8" t="str">
        <f t="shared" si="1"/>
        <v>SELL</v>
      </c>
      <c r="I225" s="12">
        <v>69.304993</v>
      </c>
      <c r="J225" s="12">
        <v>1000.0</v>
      </c>
      <c r="K225" s="16">
        <v>43392.0</v>
      </c>
      <c r="L225" s="14">
        <v>83.186539</v>
      </c>
      <c r="M225" s="14">
        <f t="shared" si="2"/>
        <v>1200.296478</v>
      </c>
      <c r="N225" s="15">
        <f t="shared" si="3"/>
        <v>-0.2002964779</v>
      </c>
      <c r="O225" s="15">
        <f t="shared" si="4"/>
        <v>0.2002964779</v>
      </c>
      <c r="P225" s="8">
        <f t="shared" si="5"/>
        <v>892</v>
      </c>
    </row>
    <row r="226" ht="12.75" customHeight="1">
      <c r="A226" s="7">
        <v>42500.0</v>
      </c>
      <c r="B226" s="8" t="s">
        <v>445</v>
      </c>
      <c r="C226" s="8" t="s">
        <v>446</v>
      </c>
      <c r="D226" s="9" t="s">
        <v>35</v>
      </c>
      <c r="E226" s="10" t="s">
        <v>19</v>
      </c>
      <c r="F226" s="11">
        <v>3.29131240124E11</v>
      </c>
      <c r="G226" s="8" t="s">
        <v>20</v>
      </c>
      <c r="H226" s="8" t="str">
        <f t="shared" si="1"/>
        <v>SELL</v>
      </c>
      <c r="I226" s="12">
        <v>115.919144</v>
      </c>
      <c r="J226" s="12">
        <v>1000.0</v>
      </c>
      <c r="K226" s="7">
        <v>42674.0</v>
      </c>
      <c r="L226" s="14">
        <v>103.915573</v>
      </c>
      <c r="M226" s="14">
        <f t="shared" si="2"/>
        <v>896.4487609</v>
      </c>
      <c r="N226" s="15">
        <f t="shared" si="3"/>
        <v>0.1035512391</v>
      </c>
      <c r="O226" s="15">
        <f t="shared" si="4"/>
        <v>-0.1035512391</v>
      </c>
      <c r="P226" s="8">
        <f t="shared" si="5"/>
        <v>174</v>
      </c>
    </row>
    <row r="227" ht="12.75" customHeight="1">
      <c r="A227" s="7">
        <v>42500.0</v>
      </c>
      <c r="B227" s="8" t="s">
        <v>447</v>
      </c>
      <c r="C227" s="8" t="s">
        <v>448</v>
      </c>
      <c r="D227" s="9" t="s">
        <v>35</v>
      </c>
      <c r="E227" s="9" t="s">
        <v>19</v>
      </c>
      <c r="F227" s="11">
        <v>1.020153877E9</v>
      </c>
      <c r="G227" s="8" t="s">
        <v>20</v>
      </c>
      <c r="H227" s="8" t="str">
        <f t="shared" si="1"/>
        <v>SELL</v>
      </c>
      <c r="I227" s="12">
        <v>37.939999</v>
      </c>
      <c r="J227" s="12">
        <v>1000.0</v>
      </c>
      <c r="K227" s="7">
        <v>42872.0</v>
      </c>
      <c r="L227" s="14">
        <v>90.139999</v>
      </c>
      <c r="M227" s="14">
        <f t="shared" si="2"/>
        <v>2375.856652</v>
      </c>
      <c r="N227" s="15">
        <f t="shared" si="3"/>
        <v>-1.375856652</v>
      </c>
      <c r="O227" s="15">
        <f t="shared" si="4"/>
        <v>1.375856652</v>
      </c>
      <c r="P227" s="8">
        <f t="shared" si="5"/>
        <v>372</v>
      </c>
    </row>
    <row r="228" ht="12.75" customHeight="1">
      <c r="A228" s="7">
        <v>42500.0</v>
      </c>
      <c r="B228" s="8" t="s">
        <v>449</v>
      </c>
      <c r="C228" s="8" t="s">
        <v>450</v>
      </c>
      <c r="D228" s="9" t="s">
        <v>193</v>
      </c>
      <c r="E228" s="10" t="s">
        <v>19</v>
      </c>
      <c r="F228" s="11">
        <v>1.04663624E9</v>
      </c>
      <c r="G228" s="8" t="s">
        <v>24</v>
      </c>
      <c r="H228" s="8" t="str">
        <f t="shared" si="1"/>
        <v>BUY</v>
      </c>
      <c r="I228" s="12">
        <v>12.192284</v>
      </c>
      <c r="J228" s="12">
        <v>1000.0</v>
      </c>
      <c r="K228" s="16">
        <v>44727.0</v>
      </c>
      <c r="L228" s="14">
        <v>9.026966</v>
      </c>
      <c r="M228" s="14">
        <f t="shared" si="2"/>
        <v>740.3835081</v>
      </c>
      <c r="N228" s="15">
        <f t="shared" si="3"/>
        <v>-0.2596164919</v>
      </c>
      <c r="O228" s="15">
        <f t="shared" si="4"/>
        <v>0.2596164919</v>
      </c>
      <c r="P228" s="8">
        <f t="shared" si="5"/>
        <v>2227</v>
      </c>
    </row>
    <row r="229" ht="12.75" customHeight="1">
      <c r="A229" s="7">
        <v>42500.0</v>
      </c>
      <c r="B229" s="8" t="s">
        <v>451</v>
      </c>
      <c r="C229" s="8" t="s">
        <v>452</v>
      </c>
      <c r="D229" s="9" t="s">
        <v>137</v>
      </c>
      <c r="E229" s="10" t="s">
        <v>19</v>
      </c>
      <c r="F229" s="11">
        <v>3.9221441065E10</v>
      </c>
      <c r="G229" s="8" t="s">
        <v>20</v>
      </c>
      <c r="H229" s="8" t="str">
        <f t="shared" si="1"/>
        <v>SELL</v>
      </c>
      <c r="I229" s="12">
        <v>56.545303</v>
      </c>
      <c r="J229" s="12">
        <v>1000.0</v>
      </c>
      <c r="K229" s="7">
        <v>43104.0</v>
      </c>
      <c r="L229" s="14">
        <v>43.52</v>
      </c>
      <c r="M229" s="14">
        <f t="shared" si="2"/>
        <v>769.648365</v>
      </c>
      <c r="N229" s="15">
        <f t="shared" si="3"/>
        <v>0.230351635</v>
      </c>
      <c r="O229" s="15">
        <f t="shared" si="4"/>
        <v>-0.230351635</v>
      </c>
      <c r="P229" s="8">
        <f t="shared" si="5"/>
        <v>604</v>
      </c>
    </row>
    <row r="230" ht="12.75" customHeight="1">
      <c r="A230" s="16">
        <v>42500.0</v>
      </c>
      <c r="B230" s="8" t="s">
        <v>453</v>
      </c>
      <c r="C230" s="8" t="s">
        <v>454</v>
      </c>
      <c r="D230" s="9" t="s">
        <v>193</v>
      </c>
      <c r="E230" s="10" t="s">
        <v>19</v>
      </c>
      <c r="F230" s="11">
        <v>1.678618192E10</v>
      </c>
      <c r="G230" s="17" t="s">
        <v>20</v>
      </c>
      <c r="H230" s="18" t="str">
        <f t="shared" si="1"/>
        <v>SELL</v>
      </c>
      <c r="I230" s="12">
        <v>47.681408</v>
      </c>
      <c r="J230" s="12">
        <v>1000.0</v>
      </c>
      <c r="K230" s="16">
        <v>43166.0</v>
      </c>
      <c r="L230" s="14">
        <v>39.646729</v>
      </c>
      <c r="M230" s="14">
        <f t="shared" si="2"/>
        <v>831.4924131</v>
      </c>
      <c r="N230" s="15">
        <f t="shared" si="3"/>
        <v>0.1685075869</v>
      </c>
      <c r="O230" s="15">
        <f t="shared" si="4"/>
        <v>-0.1685075869</v>
      </c>
      <c r="P230" s="8">
        <f t="shared" si="5"/>
        <v>666</v>
      </c>
    </row>
    <row r="231" ht="12.75" customHeight="1">
      <c r="A231" s="16">
        <v>42500.0</v>
      </c>
      <c r="B231" s="8" t="s">
        <v>455</v>
      </c>
      <c r="C231" s="8" t="s">
        <v>456</v>
      </c>
      <c r="D231" s="9" t="s">
        <v>23</v>
      </c>
      <c r="E231" s="10" t="s">
        <v>19</v>
      </c>
      <c r="F231" s="11">
        <v>5.8573620898E10</v>
      </c>
      <c r="G231" s="17" t="s">
        <v>20</v>
      </c>
      <c r="H231" s="18" t="str">
        <f t="shared" si="1"/>
        <v>SELL</v>
      </c>
      <c r="I231" s="12">
        <v>72.610001</v>
      </c>
      <c r="J231" s="12">
        <v>1000.0</v>
      </c>
      <c r="K231" s="16">
        <v>43012.0</v>
      </c>
      <c r="L231" s="14">
        <v>105.260002</v>
      </c>
      <c r="M231" s="14">
        <f t="shared" si="2"/>
        <v>1449.662588</v>
      </c>
      <c r="N231" s="15">
        <f t="shared" si="3"/>
        <v>-0.4496625885</v>
      </c>
      <c r="O231" s="15">
        <f t="shared" si="4"/>
        <v>0.4496625885</v>
      </c>
      <c r="P231" s="8">
        <f t="shared" si="5"/>
        <v>512</v>
      </c>
    </row>
    <row r="232" ht="12.75" customHeight="1">
      <c r="A232" s="7">
        <v>42501.0</v>
      </c>
      <c r="B232" s="8" t="s">
        <v>457</v>
      </c>
      <c r="C232" s="8" t="s">
        <v>458</v>
      </c>
      <c r="D232" s="9" t="s">
        <v>39</v>
      </c>
      <c r="E232" s="10" t="s">
        <v>19</v>
      </c>
      <c r="F232" s="11">
        <v>2.64890507807E11</v>
      </c>
      <c r="G232" s="8" t="s">
        <v>20</v>
      </c>
      <c r="H232" s="8" t="str">
        <f t="shared" si="1"/>
        <v>SELL</v>
      </c>
      <c r="I232" s="12">
        <v>45.731209</v>
      </c>
      <c r="J232" s="12">
        <v>1000.0</v>
      </c>
      <c r="K232" s="16">
        <v>42535.0</v>
      </c>
      <c r="L232" s="14">
        <v>43.68898</v>
      </c>
      <c r="M232" s="14">
        <f t="shared" si="2"/>
        <v>955.3427726</v>
      </c>
      <c r="N232" s="15">
        <f t="shared" si="3"/>
        <v>0.04465722741</v>
      </c>
      <c r="O232" s="15">
        <f t="shared" si="4"/>
        <v>-0.04465722741</v>
      </c>
      <c r="P232" s="8">
        <f t="shared" si="5"/>
        <v>34</v>
      </c>
    </row>
    <row r="233" ht="12.75" customHeight="1">
      <c r="A233" s="7">
        <v>42501.0</v>
      </c>
      <c r="B233" s="8" t="s">
        <v>459</v>
      </c>
      <c r="C233" s="8" t="s">
        <v>460</v>
      </c>
      <c r="D233" s="9" t="s">
        <v>39</v>
      </c>
      <c r="E233" s="10" t="s">
        <v>19</v>
      </c>
      <c r="F233" s="11">
        <v>4.769791015E9</v>
      </c>
      <c r="G233" s="8" t="s">
        <v>24</v>
      </c>
      <c r="H233" s="8" t="str">
        <f t="shared" si="1"/>
        <v>BUY</v>
      </c>
      <c r="I233" s="12">
        <v>28.49</v>
      </c>
      <c r="J233" s="12">
        <v>1000.0</v>
      </c>
      <c r="K233" s="16">
        <v>42515.0</v>
      </c>
      <c r="L233" s="14">
        <v>35.27</v>
      </c>
      <c r="M233" s="14">
        <f t="shared" si="2"/>
        <v>1237.978238</v>
      </c>
      <c r="N233" s="15">
        <f t="shared" si="3"/>
        <v>0.237978238</v>
      </c>
      <c r="O233" s="15">
        <f t="shared" si="4"/>
        <v>-0.237978238</v>
      </c>
      <c r="P233" s="8">
        <f t="shared" si="5"/>
        <v>14</v>
      </c>
    </row>
    <row r="234" ht="12.75" customHeight="1">
      <c r="A234" s="7">
        <v>42501.0</v>
      </c>
      <c r="B234" s="8" t="s">
        <v>461</v>
      </c>
      <c r="C234" s="8" t="s">
        <v>462</v>
      </c>
      <c r="D234" s="9" t="s">
        <v>65</v>
      </c>
      <c r="E234" s="10" t="s">
        <v>19</v>
      </c>
      <c r="F234" s="11">
        <v>2.151824904E10</v>
      </c>
      <c r="G234" s="8" t="s">
        <v>20</v>
      </c>
      <c r="H234" s="8" t="str">
        <f t="shared" si="1"/>
        <v>SELL</v>
      </c>
      <c r="I234" s="12">
        <v>68.12722</v>
      </c>
      <c r="J234" s="12">
        <v>1000.0</v>
      </c>
      <c r="K234" s="7">
        <v>43034.0</v>
      </c>
      <c r="L234" s="14">
        <v>129.41</v>
      </c>
      <c r="M234" s="14">
        <f t="shared" si="2"/>
        <v>1899.53443</v>
      </c>
      <c r="N234" s="15">
        <f t="shared" si="3"/>
        <v>-0.8995344299</v>
      </c>
      <c r="O234" s="15">
        <f t="shared" si="4"/>
        <v>0.8995344299</v>
      </c>
      <c r="P234" s="8">
        <f t="shared" si="5"/>
        <v>533</v>
      </c>
    </row>
    <row r="235" ht="12.75" customHeight="1">
      <c r="A235" s="7">
        <v>42501.0</v>
      </c>
      <c r="B235" s="8" t="s">
        <v>463</v>
      </c>
      <c r="C235" s="8" t="s">
        <v>464</v>
      </c>
      <c r="D235" s="9" t="s">
        <v>39</v>
      </c>
      <c r="E235" s="10" t="s">
        <v>19</v>
      </c>
      <c r="F235" s="11">
        <v>8.078133406E9</v>
      </c>
      <c r="G235" s="8" t="s">
        <v>20</v>
      </c>
      <c r="H235" s="8" t="str">
        <f t="shared" si="1"/>
        <v>SELL</v>
      </c>
      <c r="I235" s="12">
        <v>69.685837</v>
      </c>
      <c r="J235" s="12">
        <v>1000.0</v>
      </c>
      <c r="K235" s="16">
        <v>44727.0</v>
      </c>
      <c r="L235" s="14">
        <v>98.637695</v>
      </c>
      <c r="M235" s="14">
        <f t="shared" si="2"/>
        <v>1415.462585</v>
      </c>
      <c r="N235" s="15">
        <f t="shared" si="3"/>
        <v>-0.4154625853</v>
      </c>
      <c r="O235" s="15">
        <f t="shared" si="4"/>
        <v>0.4154625853</v>
      </c>
      <c r="P235" s="8">
        <f t="shared" si="5"/>
        <v>2226</v>
      </c>
    </row>
    <row r="236" ht="12.75" customHeight="1">
      <c r="A236" s="7">
        <v>42501.0</v>
      </c>
      <c r="B236" s="8" t="s">
        <v>465</v>
      </c>
      <c r="C236" s="8" t="s">
        <v>466</v>
      </c>
      <c r="D236" s="9" t="s">
        <v>18</v>
      </c>
      <c r="E236" s="10" t="s">
        <v>19</v>
      </c>
      <c r="F236" s="11">
        <v>1.3587452484E10</v>
      </c>
      <c r="G236" s="8" t="s">
        <v>20</v>
      </c>
      <c r="H236" s="8" t="str">
        <f t="shared" si="1"/>
        <v>SELL</v>
      </c>
      <c r="I236" s="12">
        <v>93.16</v>
      </c>
      <c r="J236" s="12">
        <v>1000.0</v>
      </c>
      <c r="K236" s="16">
        <v>44727.0</v>
      </c>
      <c r="L236" s="14">
        <v>244.91</v>
      </c>
      <c r="M236" s="14">
        <f t="shared" si="2"/>
        <v>2628.917991</v>
      </c>
      <c r="N236" s="15">
        <f t="shared" si="3"/>
        <v>-1.628917991</v>
      </c>
      <c r="O236" s="15">
        <f t="shared" si="4"/>
        <v>1.628917991</v>
      </c>
      <c r="P236" s="8">
        <f t="shared" si="5"/>
        <v>2226</v>
      </c>
    </row>
    <row r="237" ht="12.75" customHeight="1">
      <c r="A237" s="7">
        <v>42501.0</v>
      </c>
      <c r="B237" s="8" t="s">
        <v>467</v>
      </c>
      <c r="C237" s="8" t="s">
        <v>468</v>
      </c>
      <c r="D237" s="9" t="s">
        <v>58</v>
      </c>
      <c r="E237" s="10" t="s">
        <v>19</v>
      </c>
      <c r="F237" s="11">
        <v>3.2207767173E10</v>
      </c>
      <c r="G237" s="8" t="s">
        <v>20</v>
      </c>
      <c r="H237" s="8" t="str">
        <f t="shared" si="1"/>
        <v>SELL</v>
      </c>
      <c r="I237" s="12">
        <v>72.276207</v>
      </c>
      <c r="J237" s="12">
        <v>1000.0</v>
      </c>
      <c r="K237" s="16">
        <v>43420.0</v>
      </c>
      <c r="L237" s="14">
        <v>84.676811</v>
      </c>
      <c r="M237" s="14">
        <f t="shared" si="2"/>
        <v>1171.572424</v>
      </c>
      <c r="N237" s="15">
        <f t="shared" si="3"/>
        <v>-0.1715724236</v>
      </c>
      <c r="O237" s="15">
        <f t="shared" si="4"/>
        <v>0.1715724236</v>
      </c>
      <c r="P237" s="8">
        <f t="shared" si="5"/>
        <v>919</v>
      </c>
    </row>
    <row r="238" ht="12.75" customHeight="1">
      <c r="A238" s="7">
        <v>42501.0</v>
      </c>
      <c r="B238" s="8" t="s">
        <v>469</v>
      </c>
      <c r="C238" s="8" t="s">
        <v>470</v>
      </c>
      <c r="D238" s="9" t="s">
        <v>65</v>
      </c>
      <c r="E238" s="10" t="s">
        <v>19</v>
      </c>
      <c r="F238" s="11">
        <v>1.62467463E10</v>
      </c>
      <c r="G238" s="8" t="s">
        <v>20</v>
      </c>
      <c r="H238" s="8" t="str">
        <f t="shared" si="1"/>
        <v>SELL</v>
      </c>
      <c r="I238" s="12">
        <v>103.653053</v>
      </c>
      <c r="J238" s="12">
        <v>1000.0</v>
      </c>
      <c r="K238" s="7">
        <v>42704.0</v>
      </c>
      <c r="L238" s="14">
        <v>102.412712</v>
      </c>
      <c r="M238" s="14">
        <f t="shared" si="2"/>
        <v>988.0337244</v>
      </c>
      <c r="N238" s="15">
        <f t="shared" si="3"/>
        <v>0.01196627561</v>
      </c>
      <c r="O238" s="15">
        <f t="shared" si="4"/>
        <v>-0.01196627561</v>
      </c>
      <c r="P238" s="8">
        <f t="shared" si="5"/>
        <v>203</v>
      </c>
    </row>
    <row r="239" ht="12.75" customHeight="1">
      <c r="A239" s="7">
        <v>42501.0</v>
      </c>
      <c r="B239" s="8" t="s">
        <v>471</v>
      </c>
      <c r="C239" s="8" t="s">
        <v>472</v>
      </c>
      <c r="D239" s="9" t="s">
        <v>71</v>
      </c>
      <c r="E239" s="10" t="s">
        <v>19</v>
      </c>
      <c r="F239" s="11">
        <v>3.258901512E9</v>
      </c>
      <c r="G239" s="8" t="s">
        <v>24</v>
      </c>
      <c r="H239" s="8" t="str">
        <f t="shared" si="1"/>
        <v>BUY</v>
      </c>
      <c r="I239" s="12">
        <v>18.766155</v>
      </c>
      <c r="J239" s="12">
        <v>1000.0</v>
      </c>
      <c r="K239" s="16">
        <v>44727.0</v>
      </c>
      <c r="L239" s="14">
        <v>32.890068</v>
      </c>
      <c r="M239" s="14">
        <f t="shared" si="2"/>
        <v>1752.626897</v>
      </c>
      <c r="N239" s="15">
        <f t="shared" si="3"/>
        <v>0.7526268967</v>
      </c>
      <c r="O239" s="15">
        <f t="shared" si="4"/>
        <v>-0.7526268967</v>
      </c>
      <c r="P239" s="8">
        <f t="shared" si="5"/>
        <v>2226</v>
      </c>
    </row>
    <row r="240" ht="12.75" customHeight="1">
      <c r="A240" s="7">
        <v>42501.0</v>
      </c>
      <c r="B240" s="8" t="s">
        <v>473</v>
      </c>
      <c r="C240" s="8" t="s">
        <v>474</v>
      </c>
      <c r="D240" s="9" t="s">
        <v>23</v>
      </c>
      <c r="E240" s="10" t="s">
        <v>19</v>
      </c>
      <c r="F240" s="11">
        <v>4.91931204E8</v>
      </c>
      <c r="G240" s="8" t="s">
        <v>20</v>
      </c>
      <c r="H240" s="8" t="str">
        <f t="shared" si="1"/>
        <v>SELL</v>
      </c>
      <c r="I240" s="12">
        <v>8.47</v>
      </c>
      <c r="J240" s="12">
        <v>1000.0</v>
      </c>
      <c r="K240" s="16">
        <v>42856.0</v>
      </c>
      <c r="L240" s="14">
        <v>8.7</v>
      </c>
      <c r="M240" s="14">
        <f t="shared" si="2"/>
        <v>1027.154664</v>
      </c>
      <c r="N240" s="15">
        <f t="shared" si="3"/>
        <v>-0.02715466352</v>
      </c>
      <c r="O240" s="15">
        <f t="shared" si="4"/>
        <v>0.02715466352</v>
      </c>
      <c r="P240" s="8">
        <f t="shared" si="5"/>
        <v>355</v>
      </c>
    </row>
    <row r="241" ht="12.75" customHeight="1">
      <c r="A241" s="7">
        <v>42501.0</v>
      </c>
      <c r="B241" s="8" t="s">
        <v>475</v>
      </c>
      <c r="C241" s="8" t="s">
        <v>476</v>
      </c>
      <c r="D241" s="9" t="s">
        <v>35</v>
      </c>
      <c r="E241" s="10" t="s">
        <v>19</v>
      </c>
      <c r="F241" s="11">
        <v>1.885409715E9</v>
      </c>
      <c r="G241" s="8" t="s">
        <v>24</v>
      </c>
      <c r="H241" s="8" t="str">
        <f t="shared" si="1"/>
        <v>BUY</v>
      </c>
      <c r="I241" s="12">
        <v>31.818422</v>
      </c>
      <c r="J241" s="12">
        <v>1000.0</v>
      </c>
      <c r="K241" s="16">
        <v>44727.0</v>
      </c>
      <c r="L241" s="14">
        <v>36.619999</v>
      </c>
      <c r="M241" s="14">
        <f t="shared" si="2"/>
        <v>1150.905567</v>
      </c>
      <c r="N241" s="15">
        <f t="shared" si="3"/>
        <v>0.1509055666</v>
      </c>
      <c r="O241" s="15">
        <f t="shared" si="4"/>
        <v>-0.1509055666</v>
      </c>
      <c r="P241" s="8">
        <f t="shared" si="5"/>
        <v>2226</v>
      </c>
    </row>
    <row r="242" ht="12.75" customHeight="1">
      <c r="A242" s="7">
        <v>42501.0</v>
      </c>
      <c r="B242" s="8" t="s">
        <v>477</v>
      </c>
      <c r="C242" s="8" t="s">
        <v>478</v>
      </c>
      <c r="D242" s="9" t="s">
        <v>18</v>
      </c>
      <c r="E242" s="10" t="s">
        <v>19</v>
      </c>
      <c r="F242" s="11">
        <v>5.103101696E10</v>
      </c>
      <c r="G242" s="8" t="s">
        <v>20</v>
      </c>
      <c r="H242" s="8" t="str">
        <f t="shared" si="1"/>
        <v>SELL</v>
      </c>
      <c r="I242" s="12">
        <v>100.080139</v>
      </c>
      <c r="J242" s="12">
        <v>1000.0</v>
      </c>
      <c r="K242" s="16">
        <v>44727.0</v>
      </c>
      <c r="L242" s="14">
        <v>250.372009</v>
      </c>
      <c r="M242" s="14">
        <f t="shared" si="2"/>
        <v>2501.71524</v>
      </c>
      <c r="N242" s="15">
        <f t="shared" si="3"/>
        <v>-1.50171524</v>
      </c>
      <c r="O242" s="15">
        <f t="shared" si="4"/>
        <v>1.50171524</v>
      </c>
      <c r="P242" s="8">
        <f t="shared" si="5"/>
        <v>2226</v>
      </c>
    </row>
    <row r="243" ht="12.75" customHeight="1">
      <c r="A243" s="7">
        <v>42501.0</v>
      </c>
      <c r="B243" s="8" t="s">
        <v>479</v>
      </c>
      <c r="C243" s="8" t="s">
        <v>480</v>
      </c>
      <c r="D243" s="9" t="s">
        <v>18</v>
      </c>
      <c r="E243" s="10" t="s">
        <v>19</v>
      </c>
      <c r="F243" s="11">
        <v>3.34906575E10</v>
      </c>
      <c r="G243" s="8" t="s">
        <v>20</v>
      </c>
      <c r="H243" s="8" t="str">
        <f t="shared" si="1"/>
        <v>SELL</v>
      </c>
      <c r="I243" s="12">
        <v>98.4</v>
      </c>
      <c r="J243" s="12">
        <v>1000.0</v>
      </c>
      <c r="K243" s="16">
        <v>44727.0</v>
      </c>
      <c r="L243" s="14">
        <v>201.3</v>
      </c>
      <c r="M243" s="14">
        <f t="shared" si="2"/>
        <v>2045.731707</v>
      </c>
      <c r="N243" s="15">
        <f t="shared" si="3"/>
        <v>-1.045731707</v>
      </c>
      <c r="O243" s="15">
        <f t="shared" si="4"/>
        <v>1.045731707</v>
      </c>
      <c r="P243" s="8">
        <f t="shared" si="5"/>
        <v>2226</v>
      </c>
    </row>
    <row r="244" ht="12.75" customHeight="1">
      <c r="A244" s="7">
        <v>42501.0</v>
      </c>
      <c r="B244" s="8" t="s">
        <v>481</v>
      </c>
      <c r="C244" s="8" t="s">
        <v>482</v>
      </c>
      <c r="D244" s="9" t="s">
        <v>58</v>
      </c>
      <c r="E244" s="10" t="s">
        <v>19</v>
      </c>
      <c r="F244" s="11">
        <v>1.494728092E9</v>
      </c>
      <c r="G244" s="8" t="s">
        <v>20</v>
      </c>
      <c r="H244" s="8" t="str">
        <f t="shared" si="1"/>
        <v>SELL</v>
      </c>
      <c r="I244" s="12">
        <v>36.316521</v>
      </c>
      <c r="J244" s="12">
        <v>1000.0</v>
      </c>
      <c r="K244" s="16">
        <v>44727.0</v>
      </c>
      <c r="L244" s="14">
        <v>54.312805</v>
      </c>
      <c r="M244" s="14">
        <f t="shared" si="2"/>
        <v>1495.539867</v>
      </c>
      <c r="N244" s="15">
        <f t="shared" si="3"/>
        <v>-0.4955398674</v>
      </c>
      <c r="O244" s="15">
        <f t="shared" si="4"/>
        <v>0.4955398674</v>
      </c>
      <c r="P244" s="8">
        <f t="shared" si="5"/>
        <v>2226</v>
      </c>
    </row>
    <row r="245" ht="12.75" customHeight="1">
      <c r="A245" s="7">
        <v>42501.0</v>
      </c>
      <c r="B245" s="8" t="s">
        <v>483</v>
      </c>
      <c r="C245" s="8" t="s">
        <v>484</v>
      </c>
      <c r="D245" s="9" t="s">
        <v>32</v>
      </c>
      <c r="E245" s="9" t="s">
        <v>19</v>
      </c>
      <c r="F245" s="11">
        <v>1.2985656E9</v>
      </c>
      <c r="G245" s="8" t="s">
        <v>24</v>
      </c>
      <c r="H245" s="8" t="str">
        <f t="shared" si="1"/>
        <v>BUY</v>
      </c>
      <c r="I245" s="12">
        <v>38.700001</v>
      </c>
      <c r="J245" s="12">
        <v>1000.0</v>
      </c>
      <c r="K245" s="16">
        <v>44727.0</v>
      </c>
      <c r="L245" s="14">
        <v>35.09</v>
      </c>
      <c r="M245" s="14">
        <f t="shared" si="2"/>
        <v>906.7183228</v>
      </c>
      <c r="N245" s="15">
        <f t="shared" si="3"/>
        <v>-0.09328167718</v>
      </c>
      <c r="O245" s="15">
        <f t="shared" si="4"/>
        <v>0.09328167718</v>
      </c>
      <c r="P245" s="8">
        <f t="shared" si="5"/>
        <v>2226</v>
      </c>
    </row>
    <row r="246" ht="12.75" customHeight="1">
      <c r="A246" s="7">
        <v>42502.0</v>
      </c>
      <c r="B246" s="8" t="s">
        <v>66</v>
      </c>
      <c r="C246" s="8" t="s">
        <v>67</v>
      </c>
      <c r="D246" s="9" t="s">
        <v>23</v>
      </c>
      <c r="E246" s="10" t="s">
        <v>19</v>
      </c>
      <c r="F246" s="11">
        <v>2.744500935588E12</v>
      </c>
      <c r="G246" s="8" t="s">
        <v>24</v>
      </c>
      <c r="H246" s="8" t="str">
        <f t="shared" si="1"/>
        <v>BUY</v>
      </c>
      <c r="I246" s="12">
        <v>20.83</v>
      </c>
      <c r="J246" s="12">
        <v>1000.0</v>
      </c>
      <c r="K246" s="16">
        <v>42513.0</v>
      </c>
      <c r="L246" s="14">
        <v>22.23</v>
      </c>
      <c r="M246" s="14">
        <f t="shared" si="2"/>
        <v>1067.210754</v>
      </c>
      <c r="N246" s="15">
        <f t="shared" si="3"/>
        <v>0.06721075372</v>
      </c>
      <c r="O246" s="15">
        <f t="shared" si="4"/>
        <v>-0.06721075372</v>
      </c>
      <c r="P246" s="8">
        <f t="shared" si="5"/>
        <v>11</v>
      </c>
    </row>
    <row r="247" ht="12.75" customHeight="1">
      <c r="A247" s="7">
        <v>42502.0</v>
      </c>
      <c r="B247" s="8" t="s">
        <v>485</v>
      </c>
      <c r="C247" s="8" t="s">
        <v>486</v>
      </c>
      <c r="D247" s="9" t="s">
        <v>23</v>
      </c>
      <c r="E247" s="10" t="s">
        <v>19</v>
      </c>
      <c r="F247" s="11">
        <v>3.40811773793E11</v>
      </c>
      <c r="G247" s="8" t="s">
        <v>20</v>
      </c>
      <c r="H247" s="8" t="str">
        <f t="shared" si="1"/>
        <v>SELL</v>
      </c>
      <c r="I247" s="12">
        <v>111.737244</v>
      </c>
      <c r="J247" s="12">
        <v>1000.0</v>
      </c>
      <c r="K247" s="16">
        <v>43293.0</v>
      </c>
      <c r="L247" s="14">
        <v>176.498016</v>
      </c>
      <c r="M247" s="14">
        <f t="shared" si="2"/>
        <v>1579.580896</v>
      </c>
      <c r="N247" s="15">
        <f t="shared" si="3"/>
        <v>-0.5795808961</v>
      </c>
      <c r="O247" s="15">
        <f t="shared" si="4"/>
        <v>0.5795808961</v>
      </c>
      <c r="P247" s="8">
        <f t="shared" si="5"/>
        <v>791</v>
      </c>
    </row>
    <row r="248" ht="12.75" customHeight="1">
      <c r="A248" s="7">
        <v>42502.0</v>
      </c>
      <c r="B248" s="8" t="s">
        <v>487</v>
      </c>
      <c r="C248" s="8" t="s">
        <v>488</v>
      </c>
      <c r="D248" s="9" t="s">
        <v>35</v>
      </c>
      <c r="E248" s="10" t="s">
        <v>19</v>
      </c>
      <c r="F248" s="11">
        <v>1.918612137E10</v>
      </c>
      <c r="G248" s="8" t="s">
        <v>20</v>
      </c>
      <c r="H248" s="8" t="str">
        <f t="shared" si="1"/>
        <v>SELL</v>
      </c>
      <c r="I248" s="12">
        <v>52.376945</v>
      </c>
      <c r="J248" s="12">
        <v>1000.0</v>
      </c>
      <c r="K248" s="16">
        <v>42585.0</v>
      </c>
      <c r="L248" s="14">
        <v>50.293243</v>
      </c>
      <c r="M248" s="14">
        <f t="shared" si="2"/>
        <v>960.217191</v>
      </c>
      <c r="N248" s="15">
        <f t="shared" si="3"/>
        <v>0.03978280902</v>
      </c>
      <c r="O248" s="15">
        <f t="shared" si="4"/>
        <v>-0.03978280902</v>
      </c>
      <c r="P248" s="8">
        <f t="shared" si="5"/>
        <v>83</v>
      </c>
    </row>
    <row r="249" ht="12.75" customHeight="1">
      <c r="A249" s="7">
        <v>42502.0</v>
      </c>
      <c r="B249" s="8" t="s">
        <v>489</v>
      </c>
      <c r="C249" s="8" t="s">
        <v>490</v>
      </c>
      <c r="D249" s="9" t="s">
        <v>71</v>
      </c>
      <c r="E249" s="9" t="s">
        <v>19</v>
      </c>
      <c r="F249" s="11">
        <v>7.0515323128E10</v>
      </c>
      <c r="G249" s="8" t="s">
        <v>20</v>
      </c>
      <c r="H249" s="8" t="str">
        <f t="shared" si="1"/>
        <v>SELL</v>
      </c>
      <c r="I249" s="12">
        <v>52.619999</v>
      </c>
      <c r="J249" s="12">
        <v>1000.0</v>
      </c>
      <c r="K249" s="16">
        <v>44727.0</v>
      </c>
      <c r="L249" s="14">
        <v>91.470001</v>
      </c>
      <c r="M249" s="14">
        <f t="shared" si="2"/>
        <v>1738.312481</v>
      </c>
      <c r="N249" s="15">
        <f t="shared" si="3"/>
        <v>-0.7383124808</v>
      </c>
      <c r="O249" s="15">
        <f t="shared" si="4"/>
        <v>0.7383124808</v>
      </c>
      <c r="P249" s="8">
        <f t="shared" si="5"/>
        <v>2225</v>
      </c>
    </row>
    <row r="250" ht="12.75" customHeight="1">
      <c r="A250" s="7">
        <v>42502.0</v>
      </c>
      <c r="B250" s="8" t="s">
        <v>397</v>
      </c>
      <c r="C250" s="8" t="s">
        <v>398</v>
      </c>
      <c r="D250" s="9" t="s">
        <v>35</v>
      </c>
      <c r="E250" s="10" t="s">
        <v>19</v>
      </c>
      <c r="F250" s="11">
        <v>1.638476112E9</v>
      </c>
      <c r="G250" s="8" t="s">
        <v>20</v>
      </c>
      <c r="H250" s="8" t="str">
        <f t="shared" si="1"/>
        <v>SELL</v>
      </c>
      <c r="I250" s="12">
        <v>65.828011</v>
      </c>
      <c r="J250" s="12">
        <v>1000.0</v>
      </c>
      <c r="K250" s="7">
        <v>44664.0</v>
      </c>
      <c r="L250" s="14">
        <v>89.049225</v>
      </c>
      <c r="M250" s="14">
        <f t="shared" si="2"/>
        <v>1352.75582</v>
      </c>
      <c r="N250" s="15">
        <f t="shared" si="3"/>
        <v>-0.35275582</v>
      </c>
      <c r="O250" s="15">
        <f t="shared" si="4"/>
        <v>0.35275582</v>
      </c>
      <c r="P250" s="8">
        <f t="shared" si="5"/>
        <v>2162</v>
      </c>
    </row>
    <row r="251" ht="12.75" customHeight="1">
      <c r="A251" s="7">
        <v>42502.0</v>
      </c>
      <c r="B251" s="8" t="s">
        <v>85</v>
      </c>
      <c r="C251" s="8" t="s">
        <v>86</v>
      </c>
      <c r="D251" s="9" t="s">
        <v>32</v>
      </c>
      <c r="E251" s="10" t="s">
        <v>19</v>
      </c>
      <c r="F251" s="11">
        <v>2.119958329E10</v>
      </c>
      <c r="G251" s="8" t="s">
        <v>20</v>
      </c>
      <c r="H251" s="8" t="str">
        <f t="shared" si="1"/>
        <v>SELL</v>
      </c>
      <c r="I251" s="12">
        <v>60.468235</v>
      </c>
      <c r="J251" s="12">
        <v>1000.0</v>
      </c>
      <c r="K251" s="7">
        <v>42524.0</v>
      </c>
      <c r="L251" s="14">
        <v>59.155823</v>
      </c>
      <c r="M251" s="14">
        <f t="shared" si="2"/>
        <v>978.2958441</v>
      </c>
      <c r="N251" s="15">
        <f t="shared" si="3"/>
        <v>0.02170415591</v>
      </c>
      <c r="O251" s="15">
        <f t="shared" si="4"/>
        <v>-0.02170415591</v>
      </c>
      <c r="P251" s="8">
        <f t="shared" si="5"/>
        <v>22</v>
      </c>
    </row>
    <row r="252" ht="12.75" customHeight="1">
      <c r="A252" s="7">
        <v>42502.0</v>
      </c>
      <c r="B252" s="8" t="s">
        <v>491</v>
      </c>
      <c r="C252" s="8" t="s">
        <v>492</v>
      </c>
      <c r="D252" s="9" t="s">
        <v>58</v>
      </c>
      <c r="E252" s="10" t="s">
        <v>19</v>
      </c>
      <c r="F252" s="11">
        <v>1.2363668045E10</v>
      </c>
      <c r="G252" s="8" t="s">
        <v>20</v>
      </c>
      <c r="H252" s="8" t="str">
        <f t="shared" si="1"/>
        <v>SELL</v>
      </c>
      <c r="I252" s="12">
        <v>13.848119</v>
      </c>
      <c r="J252" s="12">
        <v>1000.0</v>
      </c>
      <c r="K252" s="16">
        <v>43886.0</v>
      </c>
      <c r="L252" s="14">
        <v>67.75</v>
      </c>
      <c r="M252" s="14">
        <f t="shared" si="2"/>
        <v>4892.361194</v>
      </c>
      <c r="N252" s="15">
        <f t="shared" si="3"/>
        <v>-3.892361194</v>
      </c>
      <c r="O252" s="15">
        <f t="shared" si="4"/>
        <v>3.892361194</v>
      </c>
      <c r="P252" s="8">
        <f t="shared" si="5"/>
        <v>1384</v>
      </c>
    </row>
    <row r="253" ht="12.75" customHeight="1">
      <c r="A253" s="7">
        <v>42502.0</v>
      </c>
      <c r="B253" s="8" t="s">
        <v>493</v>
      </c>
      <c r="C253" s="8" t="s">
        <v>494</v>
      </c>
      <c r="D253" s="9" t="s">
        <v>193</v>
      </c>
      <c r="E253" s="10" t="s">
        <v>19</v>
      </c>
      <c r="F253" s="11">
        <v>4.807403328E10</v>
      </c>
      <c r="G253" s="8" t="s">
        <v>20</v>
      </c>
      <c r="H253" s="8" t="str">
        <f t="shared" si="1"/>
        <v>SELL</v>
      </c>
      <c r="I253" s="12">
        <v>198.677261</v>
      </c>
      <c r="J253" s="12">
        <v>1000.0</v>
      </c>
      <c r="K253" s="16">
        <v>42619.0</v>
      </c>
      <c r="L253" s="14">
        <v>169.676102</v>
      </c>
      <c r="M253" s="14">
        <f t="shared" si="2"/>
        <v>854.028796</v>
      </c>
      <c r="N253" s="15">
        <f t="shared" si="3"/>
        <v>0.145971204</v>
      </c>
      <c r="O253" s="15">
        <f t="shared" si="4"/>
        <v>-0.145971204</v>
      </c>
      <c r="P253" s="8">
        <f t="shared" si="5"/>
        <v>117</v>
      </c>
    </row>
    <row r="254" ht="12.75" customHeight="1">
      <c r="A254" s="7">
        <v>42502.0</v>
      </c>
      <c r="B254" s="8" t="s">
        <v>495</v>
      </c>
      <c r="C254" s="8" t="s">
        <v>496</v>
      </c>
      <c r="D254" s="9" t="s">
        <v>32</v>
      </c>
      <c r="E254" s="10" t="s">
        <v>19</v>
      </c>
      <c r="F254" s="11">
        <v>4.03123776E9</v>
      </c>
      <c r="G254" s="8" t="s">
        <v>24</v>
      </c>
      <c r="H254" s="8" t="str">
        <f t="shared" si="1"/>
        <v>BUY</v>
      </c>
      <c r="I254" s="12">
        <v>26.07</v>
      </c>
      <c r="J254" s="12">
        <v>1000.0</v>
      </c>
      <c r="K254" s="7">
        <v>43347.0</v>
      </c>
      <c r="L254" s="14">
        <v>27.469999</v>
      </c>
      <c r="M254" s="14">
        <f t="shared" si="2"/>
        <v>1053.701534</v>
      </c>
      <c r="N254" s="15">
        <f t="shared" si="3"/>
        <v>0.05370153433</v>
      </c>
      <c r="O254" s="15">
        <f t="shared" si="4"/>
        <v>-0.05370153433</v>
      </c>
      <c r="P254" s="8">
        <f t="shared" si="5"/>
        <v>845</v>
      </c>
    </row>
    <row r="255" ht="12.75" customHeight="1">
      <c r="A255" s="7">
        <v>42502.0</v>
      </c>
      <c r="B255" s="8" t="s">
        <v>497</v>
      </c>
      <c r="C255" s="8" t="s">
        <v>498</v>
      </c>
      <c r="D255" s="9" t="s">
        <v>18</v>
      </c>
      <c r="E255" s="10" t="s">
        <v>19</v>
      </c>
      <c r="F255" s="11">
        <v>4.051881882E9</v>
      </c>
      <c r="G255" s="8" t="s">
        <v>24</v>
      </c>
      <c r="H255" s="8" t="str">
        <f t="shared" si="1"/>
        <v>BUY</v>
      </c>
      <c r="I255" s="12">
        <v>93.269997</v>
      </c>
      <c r="J255" s="12">
        <v>1000.0</v>
      </c>
      <c r="K255" s="16">
        <v>44727.0</v>
      </c>
      <c r="L255" s="14">
        <v>42.57</v>
      </c>
      <c r="M255" s="14">
        <f t="shared" si="2"/>
        <v>456.416869</v>
      </c>
      <c r="N255" s="15">
        <f t="shared" si="3"/>
        <v>-0.543583131</v>
      </c>
      <c r="O255" s="15">
        <f t="shared" si="4"/>
        <v>0.543583131</v>
      </c>
      <c r="P255" s="8">
        <f t="shared" si="5"/>
        <v>2225</v>
      </c>
    </row>
    <row r="256" ht="12.75" customHeight="1">
      <c r="A256" s="16">
        <v>42502.0</v>
      </c>
      <c r="B256" s="8" t="s">
        <v>499</v>
      </c>
      <c r="C256" s="8" t="s">
        <v>500</v>
      </c>
      <c r="D256" s="9" t="s">
        <v>35</v>
      </c>
      <c r="E256" s="10" t="s">
        <v>19</v>
      </c>
      <c r="F256" s="11">
        <v>2.2556638688E10</v>
      </c>
      <c r="G256" s="17" t="s">
        <v>20</v>
      </c>
      <c r="H256" s="18" t="str">
        <f t="shared" si="1"/>
        <v>SELL</v>
      </c>
      <c r="I256" s="12">
        <v>207.429993</v>
      </c>
      <c r="J256" s="12">
        <v>1000.0</v>
      </c>
      <c r="K256" s="16">
        <v>42927.0</v>
      </c>
      <c r="L256" s="14">
        <v>255.979996</v>
      </c>
      <c r="M256" s="14">
        <f t="shared" si="2"/>
        <v>1234.054884</v>
      </c>
      <c r="N256" s="15">
        <f t="shared" si="3"/>
        <v>-0.2340548842</v>
      </c>
      <c r="O256" s="15">
        <f t="shared" si="4"/>
        <v>0.2340548842</v>
      </c>
      <c r="P256" s="8">
        <f t="shared" si="5"/>
        <v>425</v>
      </c>
    </row>
    <row r="257" ht="12.75" customHeight="1">
      <c r="A257" s="16">
        <v>42502.0</v>
      </c>
      <c r="B257" s="8" t="s">
        <v>131</v>
      </c>
      <c r="C257" s="8" t="s">
        <v>132</v>
      </c>
      <c r="D257" s="9" t="s">
        <v>32</v>
      </c>
      <c r="E257" s="9" t="s">
        <v>19</v>
      </c>
      <c r="F257" s="11">
        <v>1.3447298E10</v>
      </c>
      <c r="G257" s="18" t="s">
        <v>24</v>
      </c>
      <c r="H257" s="17" t="str">
        <f t="shared" si="1"/>
        <v>BUY</v>
      </c>
      <c r="I257" s="12">
        <v>30.51</v>
      </c>
      <c r="J257" s="12">
        <v>1000.0</v>
      </c>
      <c r="K257" s="16">
        <v>42510.0</v>
      </c>
      <c r="L257" s="14">
        <v>31.52</v>
      </c>
      <c r="M257" s="14">
        <f t="shared" si="2"/>
        <v>1033.1039</v>
      </c>
      <c r="N257" s="15">
        <f t="shared" si="3"/>
        <v>0.03310390036</v>
      </c>
      <c r="O257" s="15">
        <f t="shared" si="4"/>
        <v>-0.03310390036</v>
      </c>
      <c r="P257" s="8">
        <f t="shared" si="5"/>
        <v>8</v>
      </c>
    </row>
    <row r="258" ht="12.75" customHeight="1">
      <c r="A258" s="7">
        <v>42503.0</v>
      </c>
      <c r="B258" s="8" t="s">
        <v>501</v>
      </c>
      <c r="C258" s="8" t="s">
        <v>502</v>
      </c>
      <c r="D258" s="9" t="s">
        <v>39</v>
      </c>
      <c r="E258" s="10" t="s">
        <v>19</v>
      </c>
      <c r="F258" s="11">
        <v>3.5223588E10</v>
      </c>
      <c r="G258" s="8" t="s">
        <v>20</v>
      </c>
      <c r="H258" s="8" t="str">
        <f t="shared" si="1"/>
        <v>SELL</v>
      </c>
      <c r="I258" s="12">
        <v>40.207478</v>
      </c>
      <c r="J258" s="12">
        <v>1000.0</v>
      </c>
      <c r="K258" s="16">
        <v>44727.0</v>
      </c>
      <c r="L258" s="14">
        <v>115.481354</v>
      </c>
      <c r="M258" s="14">
        <f t="shared" si="2"/>
        <v>2872.136223</v>
      </c>
      <c r="N258" s="15">
        <f t="shared" si="3"/>
        <v>-1.872136223</v>
      </c>
      <c r="O258" s="15">
        <f t="shared" si="4"/>
        <v>1.872136223</v>
      </c>
      <c r="P258" s="8">
        <f t="shared" si="5"/>
        <v>2224</v>
      </c>
    </row>
    <row r="259" ht="12.75" customHeight="1">
      <c r="A259" s="7">
        <v>42503.0</v>
      </c>
      <c r="B259" s="8" t="s">
        <v>503</v>
      </c>
      <c r="C259" s="8" t="s">
        <v>504</v>
      </c>
      <c r="D259" s="9" t="s">
        <v>23</v>
      </c>
      <c r="E259" s="10" t="s">
        <v>19</v>
      </c>
      <c r="F259" s="11">
        <v>2.24291300639E11</v>
      </c>
      <c r="G259" s="8" t="s">
        <v>20</v>
      </c>
      <c r="H259" s="8" t="str">
        <f t="shared" si="1"/>
        <v>SELL</v>
      </c>
      <c r="I259" s="12">
        <v>21.146118</v>
      </c>
      <c r="J259" s="12">
        <v>1000.0</v>
      </c>
      <c r="K259" s="16">
        <v>42776.0</v>
      </c>
      <c r="L259" s="14">
        <v>25.773176</v>
      </c>
      <c r="M259" s="14">
        <f t="shared" si="2"/>
        <v>1218.81359</v>
      </c>
      <c r="N259" s="15">
        <f t="shared" si="3"/>
        <v>-0.2188135903</v>
      </c>
      <c r="O259" s="15">
        <f t="shared" si="4"/>
        <v>0.2188135903</v>
      </c>
      <c r="P259" s="8">
        <f t="shared" si="5"/>
        <v>273</v>
      </c>
    </row>
    <row r="260" ht="12.75" customHeight="1">
      <c r="A260" s="7">
        <v>42503.0</v>
      </c>
      <c r="B260" s="8" t="s">
        <v>74</v>
      </c>
      <c r="C260" s="8" t="s">
        <v>75</v>
      </c>
      <c r="D260" s="9" t="s">
        <v>18</v>
      </c>
      <c r="E260" s="10" t="s">
        <v>19</v>
      </c>
      <c r="F260" s="11">
        <v>1.1640308784E11</v>
      </c>
      <c r="G260" s="8" t="s">
        <v>20</v>
      </c>
      <c r="H260" s="8" t="str">
        <f t="shared" si="1"/>
        <v>SELL</v>
      </c>
      <c r="I260" s="12">
        <v>72.910553</v>
      </c>
      <c r="J260" s="12">
        <v>1000.0</v>
      </c>
      <c r="K260" s="7">
        <v>43056.0</v>
      </c>
      <c r="L260" s="14">
        <v>124.417007</v>
      </c>
      <c r="M260" s="14">
        <f t="shared" si="2"/>
        <v>1706.433457</v>
      </c>
      <c r="N260" s="15">
        <f t="shared" si="3"/>
        <v>-0.7064334569</v>
      </c>
      <c r="O260" s="15">
        <f t="shared" si="4"/>
        <v>0.7064334569</v>
      </c>
      <c r="P260" s="8">
        <f t="shared" si="5"/>
        <v>553</v>
      </c>
    </row>
    <row r="261" ht="12.75" customHeight="1">
      <c r="A261" s="7">
        <v>42503.0</v>
      </c>
      <c r="B261" s="8" t="s">
        <v>505</v>
      </c>
      <c r="C261" s="8" t="s">
        <v>506</v>
      </c>
      <c r="D261" s="9" t="s">
        <v>35</v>
      </c>
      <c r="E261" s="10" t="s">
        <v>19</v>
      </c>
      <c r="F261" s="11">
        <v>1.2643291121E10</v>
      </c>
      <c r="G261" s="8" t="s">
        <v>20</v>
      </c>
      <c r="H261" s="8" t="str">
        <f t="shared" si="1"/>
        <v>SELL</v>
      </c>
      <c r="I261" s="12">
        <v>32.963341</v>
      </c>
      <c r="J261" s="12">
        <v>1000.0</v>
      </c>
      <c r="K261" s="7">
        <v>42692.0</v>
      </c>
      <c r="L261" s="14">
        <v>47.276997</v>
      </c>
      <c r="M261" s="14">
        <f t="shared" si="2"/>
        <v>1434.229528</v>
      </c>
      <c r="N261" s="15">
        <f t="shared" si="3"/>
        <v>-0.4342295279</v>
      </c>
      <c r="O261" s="15">
        <f t="shared" si="4"/>
        <v>0.4342295279</v>
      </c>
      <c r="P261" s="8">
        <f t="shared" si="5"/>
        <v>189</v>
      </c>
    </row>
    <row r="262" ht="12.75" customHeight="1">
      <c r="A262" s="7">
        <v>42503.0</v>
      </c>
      <c r="B262" s="8" t="s">
        <v>507</v>
      </c>
      <c r="C262" s="8" t="s">
        <v>508</v>
      </c>
      <c r="D262" s="9" t="s">
        <v>35</v>
      </c>
      <c r="E262" s="10" t="s">
        <v>19</v>
      </c>
      <c r="F262" s="11">
        <v>1.28534930595E11</v>
      </c>
      <c r="G262" s="8" t="s">
        <v>20</v>
      </c>
      <c r="H262" s="8" t="str">
        <f t="shared" si="1"/>
        <v>SELL</v>
      </c>
      <c r="I262" s="12">
        <v>65.735329</v>
      </c>
      <c r="J262" s="12">
        <v>1000.0</v>
      </c>
      <c r="K262" s="7">
        <v>42578.0</v>
      </c>
      <c r="L262" s="14">
        <v>71.078987</v>
      </c>
      <c r="M262" s="14">
        <f t="shared" si="2"/>
        <v>1081.290504</v>
      </c>
      <c r="N262" s="15">
        <f t="shared" si="3"/>
        <v>-0.08129050362</v>
      </c>
      <c r="O262" s="15">
        <f t="shared" si="4"/>
        <v>0.08129050362</v>
      </c>
      <c r="P262" s="8">
        <f t="shared" si="5"/>
        <v>75</v>
      </c>
    </row>
    <row r="263" ht="12.75" customHeight="1">
      <c r="A263" s="7">
        <v>42503.0</v>
      </c>
      <c r="B263" s="8" t="s">
        <v>509</v>
      </c>
      <c r="C263" s="8" t="s">
        <v>510</v>
      </c>
      <c r="D263" s="9" t="s">
        <v>35</v>
      </c>
      <c r="E263" s="10" t="s">
        <v>19</v>
      </c>
      <c r="F263" s="11">
        <v>1.61091919804E11</v>
      </c>
      <c r="G263" s="8" t="s">
        <v>20</v>
      </c>
      <c r="H263" s="8" t="str">
        <f t="shared" si="1"/>
        <v>SELL</v>
      </c>
      <c r="I263" s="12">
        <v>53.003201</v>
      </c>
      <c r="J263" s="12">
        <v>1000.0</v>
      </c>
      <c r="K263" s="7">
        <v>42506.0</v>
      </c>
      <c r="L263" s="14">
        <v>52.845978</v>
      </c>
      <c r="M263" s="14">
        <f t="shared" si="2"/>
        <v>997.0337075</v>
      </c>
      <c r="N263" s="15">
        <f t="shared" si="3"/>
        <v>0.002966292545</v>
      </c>
      <c r="O263" s="15">
        <f t="shared" si="4"/>
        <v>-0.002966292545</v>
      </c>
      <c r="P263" s="8">
        <f t="shared" si="5"/>
        <v>3</v>
      </c>
    </row>
    <row r="264" ht="12.75" customHeight="1">
      <c r="A264" s="7">
        <v>42503.0</v>
      </c>
      <c r="B264" s="8" t="s">
        <v>511</v>
      </c>
      <c r="C264" s="8" t="s">
        <v>512</v>
      </c>
      <c r="D264" s="9" t="s">
        <v>32</v>
      </c>
      <c r="E264" s="10" t="s">
        <v>19</v>
      </c>
      <c r="F264" s="11">
        <v>6.05612876E10</v>
      </c>
      <c r="G264" s="8" t="s">
        <v>20</v>
      </c>
      <c r="H264" s="8" t="str">
        <f t="shared" si="1"/>
        <v>SELL</v>
      </c>
      <c r="I264" s="12">
        <v>60.14</v>
      </c>
      <c r="J264" s="12">
        <v>1000.0</v>
      </c>
      <c r="K264" s="7">
        <v>42508.0</v>
      </c>
      <c r="L264" s="14">
        <v>55.77</v>
      </c>
      <c r="M264" s="14">
        <f t="shared" si="2"/>
        <v>927.3362155</v>
      </c>
      <c r="N264" s="15">
        <f t="shared" si="3"/>
        <v>0.0726637845</v>
      </c>
      <c r="O264" s="15">
        <f t="shared" si="4"/>
        <v>-0.0726637845</v>
      </c>
      <c r="P264" s="8">
        <f t="shared" si="5"/>
        <v>5</v>
      </c>
    </row>
    <row r="265" ht="12.75" customHeight="1">
      <c r="A265" s="16">
        <v>42503.0</v>
      </c>
      <c r="B265" s="8" t="s">
        <v>59</v>
      </c>
      <c r="C265" s="8" t="s">
        <v>60</v>
      </c>
      <c r="D265" s="9" t="s">
        <v>32</v>
      </c>
      <c r="E265" s="10" t="s">
        <v>19</v>
      </c>
      <c r="F265" s="11">
        <v>4.25280211092E11</v>
      </c>
      <c r="G265" s="18" t="s">
        <v>24</v>
      </c>
      <c r="H265" s="17" t="str">
        <f t="shared" si="1"/>
        <v>BUY</v>
      </c>
      <c r="I265" s="12">
        <v>56.32</v>
      </c>
      <c r="J265" s="12">
        <v>1000.0</v>
      </c>
      <c r="K265" s="16">
        <v>42503.0</v>
      </c>
      <c r="L265" s="14">
        <v>56.32</v>
      </c>
      <c r="M265" s="14">
        <f t="shared" si="2"/>
        <v>1000</v>
      </c>
      <c r="N265" s="15">
        <f t="shared" si="3"/>
        <v>0</v>
      </c>
      <c r="O265" s="15">
        <f t="shared" si="4"/>
        <v>0</v>
      </c>
      <c r="P265" s="8">
        <f t="shared" si="5"/>
        <v>0</v>
      </c>
    </row>
    <row r="266" ht="12.75" customHeight="1">
      <c r="A266" s="7">
        <v>42506.0</v>
      </c>
      <c r="B266" s="8" t="s">
        <v>162</v>
      </c>
      <c r="C266" s="8" t="s">
        <v>163</v>
      </c>
      <c r="D266" s="9" t="s">
        <v>18</v>
      </c>
      <c r="E266" s="10" t="s">
        <v>19</v>
      </c>
      <c r="F266" s="11">
        <v>1.36351276474E11</v>
      </c>
      <c r="G266" s="8" t="s">
        <v>24</v>
      </c>
      <c r="H266" s="8" t="str">
        <f t="shared" si="1"/>
        <v>BUY</v>
      </c>
      <c r="I266" s="12">
        <v>122.404846</v>
      </c>
      <c r="J266" s="12">
        <v>1000.0</v>
      </c>
      <c r="K266" s="7">
        <v>42578.0</v>
      </c>
      <c r="L266" s="14">
        <v>124.065651</v>
      </c>
      <c r="M266" s="14">
        <f t="shared" si="2"/>
        <v>1013.568131</v>
      </c>
      <c r="N266" s="15">
        <f t="shared" si="3"/>
        <v>0.01356813112</v>
      </c>
      <c r="O266" s="15">
        <f t="shared" si="4"/>
        <v>-0.01356813112</v>
      </c>
      <c r="P266" s="8">
        <f t="shared" si="5"/>
        <v>72</v>
      </c>
    </row>
    <row r="267" ht="12.75" customHeight="1">
      <c r="A267" s="7">
        <v>42506.0</v>
      </c>
      <c r="B267" s="8" t="s">
        <v>513</v>
      </c>
      <c r="C267" s="8" t="s">
        <v>514</v>
      </c>
      <c r="D267" s="9" t="s">
        <v>193</v>
      </c>
      <c r="E267" s="10" t="s">
        <v>19</v>
      </c>
      <c r="F267" s="11">
        <v>4.3466845132E10</v>
      </c>
      <c r="G267" s="8" t="s">
        <v>20</v>
      </c>
      <c r="H267" s="8" t="str">
        <f t="shared" si="1"/>
        <v>SELL</v>
      </c>
      <c r="I267" s="12">
        <v>69.29438</v>
      </c>
      <c r="J267" s="12">
        <v>1000.0</v>
      </c>
      <c r="K267" s="16">
        <v>42739.0</v>
      </c>
      <c r="L267" s="14">
        <v>69.012329</v>
      </c>
      <c r="M267" s="14">
        <f t="shared" si="2"/>
        <v>995.9296699</v>
      </c>
      <c r="N267" s="15">
        <f t="shared" si="3"/>
        <v>0.00407033009</v>
      </c>
      <c r="O267" s="15">
        <f t="shared" si="4"/>
        <v>-0.00407033009</v>
      </c>
      <c r="P267" s="8">
        <f t="shared" si="5"/>
        <v>233</v>
      </c>
    </row>
    <row r="268" ht="12.75" customHeight="1">
      <c r="A268" s="7">
        <v>42506.0</v>
      </c>
      <c r="B268" s="8" t="s">
        <v>515</v>
      </c>
      <c r="C268" s="8" t="s">
        <v>516</v>
      </c>
      <c r="D268" s="9" t="s">
        <v>39</v>
      </c>
      <c r="E268" s="9" t="s">
        <v>19</v>
      </c>
      <c r="F268" s="11">
        <v>7.703592E10</v>
      </c>
      <c r="G268" s="8" t="s">
        <v>20</v>
      </c>
      <c r="H268" s="8" t="str">
        <f t="shared" si="1"/>
        <v>SELL</v>
      </c>
      <c r="I268" s="12">
        <v>101.57</v>
      </c>
      <c r="J268" s="12">
        <v>1000.0</v>
      </c>
      <c r="K268" s="16">
        <v>42541.0</v>
      </c>
      <c r="L268" s="14">
        <v>99.29</v>
      </c>
      <c r="M268" s="14">
        <f t="shared" si="2"/>
        <v>977.5524269</v>
      </c>
      <c r="N268" s="15">
        <f t="shared" si="3"/>
        <v>0.0224475731</v>
      </c>
      <c r="O268" s="15">
        <f t="shared" si="4"/>
        <v>-0.0224475731</v>
      </c>
      <c r="P268" s="8">
        <f t="shared" si="5"/>
        <v>35</v>
      </c>
    </row>
    <row r="269" ht="12.75" customHeight="1">
      <c r="A269" s="7">
        <v>42506.0</v>
      </c>
      <c r="B269" s="8" t="s">
        <v>517</v>
      </c>
      <c r="C269" s="8" t="s">
        <v>518</v>
      </c>
      <c r="D269" s="9" t="s">
        <v>27</v>
      </c>
      <c r="E269" s="10" t="s">
        <v>19</v>
      </c>
      <c r="F269" s="11">
        <v>3.20785814E10</v>
      </c>
      <c r="G269" s="8" t="s">
        <v>24</v>
      </c>
      <c r="H269" s="8" t="str">
        <f t="shared" si="1"/>
        <v>BUY</v>
      </c>
      <c r="I269" s="12">
        <v>25.9631</v>
      </c>
      <c r="J269" s="12">
        <v>1000.0</v>
      </c>
      <c r="K269" s="16">
        <v>42696.0</v>
      </c>
      <c r="L269" s="14">
        <v>34.283051</v>
      </c>
      <c r="M269" s="14">
        <f t="shared" si="2"/>
        <v>1320.452912</v>
      </c>
      <c r="N269" s="15">
        <f t="shared" si="3"/>
        <v>0.320452912</v>
      </c>
      <c r="O269" s="15">
        <f t="shared" si="4"/>
        <v>-0.320452912</v>
      </c>
      <c r="P269" s="8">
        <f t="shared" si="5"/>
        <v>190</v>
      </c>
    </row>
    <row r="270" ht="12.75" customHeight="1">
      <c r="A270" s="7">
        <v>42506.0</v>
      </c>
      <c r="B270" s="8" t="s">
        <v>519</v>
      </c>
      <c r="C270" s="8" t="s">
        <v>520</v>
      </c>
      <c r="D270" s="9" t="s">
        <v>27</v>
      </c>
      <c r="E270" s="10" t="s">
        <v>19</v>
      </c>
      <c r="F270" s="11">
        <v>7.6400132215E10</v>
      </c>
      <c r="G270" s="8" t="s">
        <v>20</v>
      </c>
      <c r="H270" s="8" t="str">
        <f t="shared" si="1"/>
        <v>SELL</v>
      </c>
      <c r="I270" s="12">
        <v>64.850861</v>
      </c>
      <c r="J270" s="12">
        <v>1000.0</v>
      </c>
      <c r="K270" s="16">
        <v>43157.0</v>
      </c>
      <c r="L270" s="14">
        <v>89.066956</v>
      </c>
      <c r="M270" s="14">
        <f t="shared" si="2"/>
        <v>1373.412082</v>
      </c>
      <c r="N270" s="15">
        <f t="shared" si="3"/>
        <v>-0.3734120816</v>
      </c>
      <c r="O270" s="15">
        <f t="shared" si="4"/>
        <v>0.3734120816</v>
      </c>
      <c r="P270" s="8">
        <f t="shared" si="5"/>
        <v>651</v>
      </c>
    </row>
    <row r="271" ht="12.75" customHeight="1">
      <c r="A271" s="7">
        <v>42506.0</v>
      </c>
      <c r="B271" s="8" t="s">
        <v>83</v>
      </c>
      <c r="C271" s="8" t="s">
        <v>84</v>
      </c>
      <c r="D271" s="9" t="s">
        <v>71</v>
      </c>
      <c r="E271" s="10" t="s">
        <v>19</v>
      </c>
      <c r="F271" s="11">
        <v>1.0802232864E11</v>
      </c>
      <c r="G271" s="8" t="s">
        <v>24</v>
      </c>
      <c r="H271" s="8" t="str">
        <f t="shared" si="1"/>
        <v>BUY</v>
      </c>
      <c r="I271" s="12">
        <v>135.127319</v>
      </c>
      <c r="J271" s="12">
        <v>1000.0</v>
      </c>
      <c r="K271" s="16">
        <v>42566.0</v>
      </c>
      <c r="L271" s="14">
        <v>141.147568</v>
      </c>
      <c r="M271" s="14">
        <f t="shared" si="2"/>
        <v>1044.552419</v>
      </c>
      <c r="N271" s="15">
        <f t="shared" si="3"/>
        <v>0.04455241949</v>
      </c>
      <c r="O271" s="15">
        <f t="shared" si="4"/>
        <v>-0.04455241949</v>
      </c>
      <c r="P271" s="8">
        <f t="shared" si="5"/>
        <v>60</v>
      </c>
    </row>
    <row r="272" ht="12.75" customHeight="1">
      <c r="A272" s="7">
        <v>42506.0</v>
      </c>
      <c r="B272" s="8" t="s">
        <v>117</v>
      </c>
      <c r="C272" s="8" t="s">
        <v>118</v>
      </c>
      <c r="D272" s="9" t="s">
        <v>23</v>
      </c>
      <c r="E272" s="10" t="s">
        <v>19</v>
      </c>
      <c r="F272" s="11">
        <v>1.36600252096E11</v>
      </c>
      <c r="G272" s="8" t="s">
        <v>24</v>
      </c>
      <c r="H272" s="8" t="str">
        <f t="shared" si="1"/>
        <v>BUY</v>
      </c>
      <c r="I272" s="12">
        <v>24.847067</v>
      </c>
      <c r="J272" s="12">
        <v>1000.0</v>
      </c>
      <c r="K272" s="7">
        <v>42563.0</v>
      </c>
      <c r="L272" s="14">
        <v>28.567175</v>
      </c>
      <c r="M272" s="14">
        <f t="shared" si="2"/>
        <v>1149.720206</v>
      </c>
      <c r="N272" s="15">
        <f t="shared" si="3"/>
        <v>0.1497202064</v>
      </c>
      <c r="O272" s="15">
        <f t="shared" si="4"/>
        <v>-0.1497202064</v>
      </c>
      <c r="P272" s="8">
        <f t="shared" si="5"/>
        <v>57</v>
      </c>
    </row>
    <row r="273" ht="12.75" customHeight="1">
      <c r="A273" s="7">
        <v>42506.0</v>
      </c>
      <c r="B273" s="8" t="s">
        <v>119</v>
      </c>
      <c r="C273" s="8" t="s">
        <v>120</v>
      </c>
      <c r="D273" s="9" t="s">
        <v>71</v>
      </c>
      <c r="E273" s="10" t="s">
        <v>19</v>
      </c>
      <c r="F273" s="11">
        <v>4.32921712233E11</v>
      </c>
      <c r="G273" s="8" t="s">
        <v>24</v>
      </c>
      <c r="H273" s="8" t="str">
        <f t="shared" si="1"/>
        <v>BUY</v>
      </c>
      <c r="I273" s="12">
        <v>50.255035</v>
      </c>
      <c r="J273" s="12">
        <v>1000.0</v>
      </c>
      <c r="K273" s="7">
        <v>42508.0</v>
      </c>
      <c r="L273" s="14">
        <v>52.19482</v>
      </c>
      <c r="M273" s="14">
        <f t="shared" si="2"/>
        <v>1038.598819</v>
      </c>
      <c r="N273" s="15">
        <f t="shared" si="3"/>
        <v>0.038598819</v>
      </c>
      <c r="O273" s="15">
        <f t="shared" si="4"/>
        <v>-0.038598819</v>
      </c>
      <c r="P273" s="8">
        <f t="shared" si="5"/>
        <v>2</v>
      </c>
    </row>
    <row r="274" ht="12.75" customHeight="1">
      <c r="A274" s="7">
        <v>42506.0</v>
      </c>
      <c r="B274" s="8" t="s">
        <v>357</v>
      </c>
      <c r="C274" s="8" t="s">
        <v>358</v>
      </c>
      <c r="D274" s="9" t="s">
        <v>27</v>
      </c>
      <c r="E274" s="10" t="s">
        <v>19</v>
      </c>
      <c r="F274" s="11">
        <v>3.8837002821E10</v>
      </c>
      <c r="G274" s="8" t="s">
        <v>20</v>
      </c>
      <c r="H274" s="8" t="str">
        <f t="shared" si="1"/>
        <v>SELL</v>
      </c>
      <c r="I274" s="12">
        <v>11.883572</v>
      </c>
      <c r="J274" s="12">
        <v>1000.0</v>
      </c>
      <c r="K274" s="7">
        <v>42543.0</v>
      </c>
      <c r="L274" s="14">
        <v>12.773806</v>
      </c>
      <c r="M274" s="14">
        <f t="shared" si="2"/>
        <v>1074.912998</v>
      </c>
      <c r="N274" s="15">
        <f t="shared" si="3"/>
        <v>-0.07491299754</v>
      </c>
      <c r="O274" s="15">
        <f t="shared" si="4"/>
        <v>0.07491299754</v>
      </c>
      <c r="P274" s="8">
        <f t="shared" si="5"/>
        <v>37</v>
      </c>
    </row>
    <row r="275" ht="12.75" customHeight="1">
      <c r="A275" s="7">
        <v>42506.0</v>
      </c>
      <c r="B275" s="8" t="s">
        <v>40</v>
      </c>
      <c r="C275" s="8" t="s">
        <v>41</v>
      </c>
      <c r="D275" s="9" t="s">
        <v>32</v>
      </c>
      <c r="E275" s="10" t="s">
        <v>19</v>
      </c>
      <c r="F275" s="11">
        <v>2.63583141248E11</v>
      </c>
      <c r="G275" s="8" t="s">
        <v>24</v>
      </c>
      <c r="H275" s="8" t="str">
        <f t="shared" si="1"/>
        <v>BUY</v>
      </c>
      <c r="I275" s="12">
        <v>36.190937</v>
      </c>
      <c r="J275" s="12">
        <v>1000.0</v>
      </c>
      <c r="K275" s="7">
        <v>42744.0</v>
      </c>
      <c r="L275" s="14">
        <v>33.582455</v>
      </c>
      <c r="M275" s="14">
        <f t="shared" si="2"/>
        <v>927.9244414</v>
      </c>
      <c r="N275" s="15">
        <f t="shared" si="3"/>
        <v>-0.07207555859</v>
      </c>
      <c r="O275" s="15">
        <f t="shared" si="4"/>
        <v>0.07207555859</v>
      </c>
      <c r="P275" s="8">
        <f t="shared" si="5"/>
        <v>238</v>
      </c>
    </row>
    <row r="276" ht="12.75" customHeight="1">
      <c r="A276" s="7">
        <v>42506.0</v>
      </c>
      <c r="B276" s="8" t="s">
        <v>521</v>
      </c>
      <c r="C276" s="8" t="s">
        <v>522</v>
      </c>
      <c r="D276" s="9" t="s">
        <v>35</v>
      </c>
      <c r="E276" s="10" t="s">
        <v>19</v>
      </c>
      <c r="F276" s="11">
        <v>1.54760098E10</v>
      </c>
      <c r="G276" s="8" t="s">
        <v>20</v>
      </c>
      <c r="H276" s="8" t="str">
        <f t="shared" si="1"/>
        <v>SELL</v>
      </c>
      <c r="I276" s="12">
        <v>20.854794</v>
      </c>
      <c r="J276" s="12">
        <v>1000.0</v>
      </c>
      <c r="K276" s="7">
        <v>43031.0</v>
      </c>
      <c r="L276" s="14">
        <v>29.505693</v>
      </c>
      <c r="M276" s="14">
        <f t="shared" si="2"/>
        <v>1414.815845</v>
      </c>
      <c r="N276" s="15">
        <f t="shared" si="3"/>
        <v>-0.4148158452</v>
      </c>
      <c r="O276" s="15">
        <f t="shared" si="4"/>
        <v>0.4148158452</v>
      </c>
      <c r="P276" s="8">
        <f t="shared" si="5"/>
        <v>525</v>
      </c>
    </row>
    <row r="277" ht="12.75" customHeight="1">
      <c r="A277" s="7">
        <v>42506.0</v>
      </c>
      <c r="B277" s="8" t="s">
        <v>523</v>
      </c>
      <c r="C277" s="8" t="s">
        <v>524</v>
      </c>
      <c r="D277" s="9" t="s">
        <v>39</v>
      </c>
      <c r="E277" s="10" t="s">
        <v>19</v>
      </c>
      <c r="F277" s="11">
        <v>2.77088448E11</v>
      </c>
      <c r="G277" s="8" t="s">
        <v>24</v>
      </c>
      <c r="H277" s="8" t="str">
        <f t="shared" si="1"/>
        <v>BUY</v>
      </c>
      <c r="I277" s="12">
        <v>41.744514</v>
      </c>
      <c r="J277" s="12">
        <v>1000.0</v>
      </c>
      <c r="K277" s="7">
        <v>42537.0</v>
      </c>
      <c r="L277" s="14">
        <v>44.280048</v>
      </c>
      <c r="M277" s="14">
        <f t="shared" si="2"/>
        <v>1060.739335</v>
      </c>
      <c r="N277" s="15">
        <f t="shared" si="3"/>
        <v>0.06073933451</v>
      </c>
      <c r="O277" s="15">
        <f t="shared" si="4"/>
        <v>-0.06073933451</v>
      </c>
      <c r="P277" s="8">
        <f t="shared" si="5"/>
        <v>31</v>
      </c>
    </row>
    <row r="278" ht="12.75" customHeight="1">
      <c r="A278" s="7">
        <v>42506.0</v>
      </c>
      <c r="B278" s="8" t="s">
        <v>509</v>
      </c>
      <c r="C278" s="8" t="s">
        <v>510</v>
      </c>
      <c r="D278" s="9" t="s">
        <v>35</v>
      </c>
      <c r="E278" s="10" t="s">
        <v>19</v>
      </c>
      <c r="F278" s="11">
        <v>1.61091919804E11</v>
      </c>
      <c r="G278" s="8" t="s">
        <v>24</v>
      </c>
      <c r="H278" s="8" t="str">
        <f t="shared" si="1"/>
        <v>BUY</v>
      </c>
      <c r="I278" s="12">
        <v>52.845978</v>
      </c>
      <c r="J278" s="12">
        <v>1000.0</v>
      </c>
      <c r="K278" s="7">
        <v>42550.0</v>
      </c>
      <c r="L278" s="14">
        <v>51.135971</v>
      </c>
      <c r="M278" s="14">
        <f t="shared" si="2"/>
        <v>967.6416813</v>
      </c>
      <c r="N278" s="15">
        <f t="shared" si="3"/>
        <v>-0.03235831874</v>
      </c>
      <c r="O278" s="15">
        <f t="shared" si="4"/>
        <v>0.03235831874</v>
      </c>
      <c r="P278" s="8">
        <f t="shared" si="5"/>
        <v>44</v>
      </c>
    </row>
    <row r="279" ht="12.75" customHeight="1">
      <c r="A279" s="7">
        <v>42506.0</v>
      </c>
      <c r="B279" s="8" t="s">
        <v>183</v>
      </c>
      <c r="C279" s="8" t="s">
        <v>184</v>
      </c>
      <c r="D279" s="9" t="s">
        <v>32</v>
      </c>
      <c r="E279" s="10" t="s">
        <v>19</v>
      </c>
      <c r="F279" s="11">
        <v>3.59532201359E11</v>
      </c>
      <c r="G279" s="8" t="s">
        <v>20</v>
      </c>
      <c r="H279" s="8" t="str">
        <f t="shared" si="1"/>
        <v>SELL</v>
      </c>
      <c r="I279" s="12">
        <v>66.75206</v>
      </c>
      <c r="J279" s="12">
        <v>1000.0</v>
      </c>
      <c r="K279" s="7">
        <v>42664.0</v>
      </c>
      <c r="L279" s="14">
        <v>70.036942</v>
      </c>
      <c r="M279" s="14">
        <f t="shared" si="2"/>
        <v>1049.210197</v>
      </c>
      <c r="N279" s="15">
        <f t="shared" si="3"/>
        <v>-0.04921019666</v>
      </c>
      <c r="O279" s="15">
        <f t="shared" si="4"/>
        <v>0.04921019666</v>
      </c>
      <c r="P279" s="8">
        <f t="shared" si="5"/>
        <v>158</v>
      </c>
    </row>
    <row r="280" ht="12.75" customHeight="1">
      <c r="A280" s="7">
        <v>42506.0</v>
      </c>
      <c r="B280" s="8" t="s">
        <v>525</v>
      </c>
      <c r="C280" s="8" t="s">
        <v>526</v>
      </c>
      <c r="D280" s="9" t="s">
        <v>193</v>
      </c>
      <c r="E280" s="10" t="s">
        <v>19</v>
      </c>
      <c r="F280" s="11">
        <v>2.410651089E10</v>
      </c>
      <c r="G280" s="8" t="s">
        <v>20</v>
      </c>
      <c r="H280" s="8" t="str">
        <f t="shared" si="1"/>
        <v>SELL</v>
      </c>
      <c r="I280" s="12">
        <v>96.643501</v>
      </c>
      <c r="J280" s="12">
        <v>1000.0</v>
      </c>
      <c r="K280" s="16">
        <v>43608.0</v>
      </c>
      <c r="L280" s="14">
        <v>203.203857</v>
      </c>
      <c r="M280" s="14">
        <f t="shared" si="2"/>
        <v>2102.612746</v>
      </c>
      <c r="N280" s="15">
        <f t="shared" si="3"/>
        <v>-1.102612746</v>
      </c>
      <c r="O280" s="15">
        <f t="shared" si="4"/>
        <v>1.102612746</v>
      </c>
      <c r="P280" s="8">
        <f t="shared" si="5"/>
        <v>1102</v>
      </c>
    </row>
    <row r="281" ht="12.75" customHeight="1">
      <c r="A281" s="16">
        <v>42506.0</v>
      </c>
      <c r="B281" s="8" t="s">
        <v>527</v>
      </c>
      <c r="C281" s="8" t="s">
        <v>528</v>
      </c>
      <c r="D281" s="9" t="s">
        <v>71</v>
      </c>
      <c r="E281" s="10" t="s">
        <v>19</v>
      </c>
      <c r="F281" s="11">
        <v>3.719620674E10</v>
      </c>
      <c r="G281" s="17" t="s">
        <v>20</v>
      </c>
      <c r="H281" s="18" t="str">
        <f t="shared" si="1"/>
        <v>SELL</v>
      </c>
      <c r="I281" s="12">
        <v>94.914772</v>
      </c>
      <c r="J281" s="12">
        <v>1000.0</v>
      </c>
      <c r="K281" s="16">
        <v>43901.0</v>
      </c>
      <c r="L281" s="14">
        <v>104.466553</v>
      </c>
      <c r="M281" s="14">
        <f t="shared" si="2"/>
        <v>1100.635347</v>
      </c>
      <c r="N281" s="15">
        <f t="shared" si="3"/>
        <v>-0.1006353468</v>
      </c>
      <c r="O281" s="15">
        <f t="shared" si="4"/>
        <v>0.1006353468</v>
      </c>
      <c r="P281" s="8">
        <f t="shared" si="5"/>
        <v>1395</v>
      </c>
    </row>
    <row r="282" ht="12.75" customHeight="1">
      <c r="A282" s="16">
        <v>42506.0</v>
      </c>
      <c r="B282" s="8" t="s">
        <v>529</v>
      </c>
      <c r="C282" s="8" t="s">
        <v>530</v>
      </c>
      <c r="D282" s="9" t="s">
        <v>35</v>
      </c>
      <c r="E282" s="9" t="s">
        <v>19</v>
      </c>
      <c r="F282" s="11">
        <v>2.50224E8</v>
      </c>
      <c r="G282" s="17" t="s">
        <v>20</v>
      </c>
      <c r="H282" s="18" t="str">
        <f t="shared" si="1"/>
        <v>SELL</v>
      </c>
      <c r="I282" s="12">
        <v>37.349998</v>
      </c>
      <c r="J282" s="12">
        <v>1000.0</v>
      </c>
      <c r="K282" s="16">
        <v>42760.0</v>
      </c>
      <c r="L282" s="14">
        <v>22.34</v>
      </c>
      <c r="M282" s="14">
        <f t="shared" si="2"/>
        <v>598.1258687</v>
      </c>
      <c r="N282" s="15">
        <f t="shared" si="3"/>
        <v>0.4018741313</v>
      </c>
      <c r="O282" s="15">
        <f t="shared" si="4"/>
        <v>-0.4018741313</v>
      </c>
      <c r="P282" s="8">
        <f t="shared" si="5"/>
        <v>254</v>
      </c>
    </row>
    <row r="283" ht="12.75" customHeight="1">
      <c r="A283" s="7">
        <v>42507.0</v>
      </c>
      <c r="B283" s="8" t="s">
        <v>531</v>
      </c>
      <c r="C283" s="8" t="s">
        <v>532</v>
      </c>
      <c r="D283" s="9" t="s">
        <v>23</v>
      </c>
      <c r="E283" s="10" t="s">
        <v>19</v>
      </c>
      <c r="F283" s="11">
        <v>1.69812468749E11</v>
      </c>
      <c r="G283" s="8" t="s">
        <v>24</v>
      </c>
      <c r="H283" s="8" t="str">
        <f t="shared" si="1"/>
        <v>BUY</v>
      </c>
      <c r="I283" s="12">
        <v>3.79</v>
      </c>
      <c r="J283" s="12">
        <v>1000.0</v>
      </c>
      <c r="K283" s="16">
        <v>42515.0</v>
      </c>
      <c r="L283" s="14">
        <v>4.18</v>
      </c>
      <c r="M283" s="14">
        <f t="shared" si="2"/>
        <v>1102.902375</v>
      </c>
      <c r="N283" s="15">
        <f t="shared" si="3"/>
        <v>0.1029023747</v>
      </c>
      <c r="O283" s="15">
        <f t="shared" si="4"/>
        <v>-0.1029023747</v>
      </c>
      <c r="P283" s="8">
        <f t="shared" si="5"/>
        <v>8</v>
      </c>
    </row>
    <row r="284" ht="12.75" customHeight="1">
      <c r="A284" s="7">
        <v>42507.0</v>
      </c>
      <c r="B284" s="8" t="s">
        <v>533</v>
      </c>
      <c r="C284" s="8" t="s">
        <v>534</v>
      </c>
      <c r="D284" s="9" t="s">
        <v>71</v>
      </c>
      <c r="E284" s="10" t="s">
        <v>19</v>
      </c>
      <c r="F284" s="11">
        <v>7.387100284E9</v>
      </c>
      <c r="G284" s="8" t="s">
        <v>20</v>
      </c>
      <c r="H284" s="8" t="str">
        <f t="shared" si="1"/>
        <v>SELL</v>
      </c>
      <c r="I284" s="12">
        <v>25.89</v>
      </c>
      <c r="J284" s="12">
        <v>1000.0</v>
      </c>
      <c r="K284" s="16">
        <v>42744.0</v>
      </c>
      <c r="L284" s="14">
        <v>26.912937</v>
      </c>
      <c r="M284" s="14">
        <f t="shared" si="2"/>
        <v>1039.510892</v>
      </c>
      <c r="N284" s="15">
        <f t="shared" si="3"/>
        <v>-0.03951089224</v>
      </c>
      <c r="O284" s="15">
        <f t="shared" si="4"/>
        <v>0.03951089224</v>
      </c>
      <c r="P284" s="8">
        <f t="shared" si="5"/>
        <v>237</v>
      </c>
    </row>
    <row r="285" ht="12.75" customHeight="1">
      <c r="A285" s="7">
        <v>42507.0</v>
      </c>
      <c r="B285" s="8" t="s">
        <v>300</v>
      </c>
      <c r="C285" s="8" t="s">
        <v>301</v>
      </c>
      <c r="D285" s="9" t="s">
        <v>32</v>
      </c>
      <c r="E285" s="10" t="s">
        <v>19</v>
      </c>
      <c r="F285" s="11">
        <v>1.900432125E10</v>
      </c>
      <c r="G285" s="8" t="s">
        <v>24</v>
      </c>
      <c r="H285" s="8" t="str">
        <f t="shared" si="1"/>
        <v>BUY</v>
      </c>
      <c r="I285" s="12">
        <v>106.79</v>
      </c>
      <c r="J285" s="12">
        <v>1000.0</v>
      </c>
      <c r="K285" s="7">
        <v>42585.0</v>
      </c>
      <c r="L285" s="14">
        <v>109.21</v>
      </c>
      <c r="M285" s="14">
        <f t="shared" si="2"/>
        <v>1022.661298</v>
      </c>
      <c r="N285" s="15">
        <f t="shared" si="3"/>
        <v>0.02266129787</v>
      </c>
      <c r="O285" s="15">
        <f t="shared" si="4"/>
        <v>-0.02266129787</v>
      </c>
      <c r="P285" s="8">
        <f t="shared" si="5"/>
        <v>78</v>
      </c>
    </row>
    <row r="286" ht="12.75" customHeight="1">
      <c r="A286" s="7">
        <v>42507.0</v>
      </c>
      <c r="B286" s="8" t="s">
        <v>535</v>
      </c>
      <c r="C286" s="8" t="s">
        <v>536</v>
      </c>
      <c r="D286" s="9" t="s">
        <v>32</v>
      </c>
      <c r="E286" s="10" t="s">
        <v>19</v>
      </c>
      <c r="F286" s="11">
        <v>3.815017024E9</v>
      </c>
      <c r="G286" s="8" t="s">
        <v>20</v>
      </c>
      <c r="H286" s="8" t="str">
        <f t="shared" si="1"/>
        <v>SELL</v>
      </c>
      <c r="I286" s="12">
        <v>8.86</v>
      </c>
      <c r="J286" s="12">
        <v>1000.0</v>
      </c>
      <c r="K286" s="16">
        <v>42571.0</v>
      </c>
      <c r="L286" s="14">
        <v>10.03</v>
      </c>
      <c r="M286" s="14">
        <f t="shared" si="2"/>
        <v>1132.054176</v>
      </c>
      <c r="N286" s="15">
        <f t="shared" si="3"/>
        <v>-0.1320541761</v>
      </c>
      <c r="O286" s="15">
        <f t="shared" si="4"/>
        <v>0.1320541761</v>
      </c>
      <c r="P286" s="8">
        <f t="shared" si="5"/>
        <v>64</v>
      </c>
    </row>
    <row r="287" ht="12.75" customHeight="1">
      <c r="A287" s="7">
        <v>42507.0</v>
      </c>
      <c r="B287" s="8" t="s">
        <v>537</v>
      </c>
      <c r="C287" s="8" t="s">
        <v>538</v>
      </c>
      <c r="D287" s="9" t="s">
        <v>39</v>
      </c>
      <c r="E287" s="10" t="s">
        <v>19</v>
      </c>
      <c r="F287" s="11">
        <v>9.4648919214E10</v>
      </c>
      <c r="G287" s="8" t="s">
        <v>20</v>
      </c>
      <c r="H287" s="8" t="str">
        <f t="shared" si="1"/>
        <v>SELL</v>
      </c>
      <c r="I287" s="12">
        <v>63.742199</v>
      </c>
      <c r="J287" s="12">
        <v>1000.0</v>
      </c>
      <c r="K287" s="7">
        <v>42515.0</v>
      </c>
      <c r="L287" s="14">
        <v>66.630455</v>
      </c>
      <c r="M287" s="14">
        <f t="shared" si="2"/>
        <v>1045.311521</v>
      </c>
      <c r="N287" s="15">
        <f t="shared" si="3"/>
        <v>-0.04531152118</v>
      </c>
      <c r="O287" s="15">
        <f t="shared" si="4"/>
        <v>0.04531152118</v>
      </c>
      <c r="P287" s="8">
        <f t="shared" si="5"/>
        <v>8</v>
      </c>
    </row>
    <row r="288" ht="12.75" customHeight="1">
      <c r="A288" s="7">
        <v>42507.0</v>
      </c>
      <c r="B288" s="8" t="s">
        <v>340</v>
      </c>
      <c r="C288" s="8" t="s">
        <v>341</v>
      </c>
      <c r="D288" s="9" t="s">
        <v>71</v>
      </c>
      <c r="E288" s="9" t="s">
        <v>19</v>
      </c>
      <c r="F288" s="11">
        <v>2.578968E9</v>
      </c>
      <c r="G288" s="8" t="s">
        <v>24</v>
      </c>
      <c r="H288" s="8" t="str">
        <f t="shared" si="1"/>
        <v>BUY</v>
      </c>
      <c r="I288" s="12">
        <v>0.6</v>
      </c>
      <c r="J288" s="12">
        <v>1000.0</v>
      </c>
      <c r="K288" s="16">
        <v>44727.0</v>
      </c>
      <c r="L288" s="14">
        <v>0.2</v>
      </c>
      <c r="M288" s="14">
        <f t="shared" si="2"/>
        <v>333.3333333</v>
      </c>
      <c r="N288" s="15">
        <f t="shared" si="3"/>
        <v>-0.6666666667</v>
      </c>
      <c r="O288" s="15">
        <f t="shared" si="4"/>
        <v>0.6666666667</v>
      </c>
      <c r="P288" s="8">
        <f t="shared" si="5"/>
        <v>2220</v>
      </c>
    </row>
    <row r="289" ht="12.75" customHeight="1">
      <c r="A289" s="7">
        <v>42507.0</v>
      </c>
      <c r="B289" s="8" t="s">
        <v>539</v>
      </c>
      <c r="C289" s="8" t="s">
        <v>540</v>
      </c>
      <c r="D289" s="9" t="s">
        <v>39</v>
      </c>
      <c r="E289" s="10" t="s">
        <v>19</v>
      </c>
      <c r="F289" s="11">
        <v>4.0102861682E10</v>
      </c>
      <c r="G289" s="8" t="s">
        <v>20</v>
      </c>
      <c r="H289" s="8" t="str">
        <f t="shared" si="1"/>
        <v>SELL</v>
      </c>
      <c r="I289" s="12">
        <v>87.230003</v>
      </c>
      <c r="J289" s="12">
        <v>1000.0</v>
      </c>
      <c r="K289" s="7">
        <v>43783.0</v>
      </c>
      <c r="L289" s="14">
        <v>257.359985</v>
      </c>
      <c r="M289" s="14">
        <f t="shared" si="2"/>
        <v>2950.360841</v>
      </c>
      <c r="N289" s="15">
        <f t="shared" si="3"/>
        <v>-1.950360841</v>
      </c>
      <c r="O289" s="15">
        <f t="shared" si="4"/>
        <v>1.950360841</v>
      </c>
      <c r="P289" s="8">
        <f t="shared" si="5"/>
        <v>1276</v>
      </c>
    </row>
    <row r="290" ht="12.75" customHeight="1">
      <c r="A290" s="7">
        <v>42507.0</v>
      </c>
      <c r="B290" s="8" t="s">
        <v>541</v>
      </c>
      <c r="C290" s="8" t="s">
        <v>542</v>
      </c>
      <c r="D290" s="9" t="s">
        <v>39</v>
      </c>
      <c r="E290" s="10" t="s">
        <v>19</v>
      </c>
      <c r="F290" s="11">
        <v>2.52174003E8</v>
      </c>
      <c r="G290" s="8" t="s">
        <v>20</v>
      </c>
      <c r="H290" s="8" t="str">
        <f t="shared" si="1"/>
        <v>SELL</v>
      </c>
      <c r="I290" s="12">
        <v>13.630978</v>
      </c>
      <c r="J290" s="12">
        <v>1000.0</v>
      </c>
      <c r="K290" s="7">
        <v>43231.0</v>
      </c>
      <c r="L290" s="14">
        <v>27.318155</v>
      </c>
      <c r="M290" s="14">
        <f t="shared" si="2"/>
        <v>2004.122888</v>
      </c>
      <c r="N290" s="15">
        <f t="shared" si="3"/>
        <v>-1.004122888</v>
      </c>
      <c r="O290" s="15">
        <f t="shared" si="4"/>
        <v>1.004122888</v>
      </c>
      <c r="P290" s="8">
        <f t="shared" si="5"/>
        <v>724</v>
      </c>
    </row>
    <row r="291" ht="12.75" customHeight="1">
      <c r="A291" s="7">
        <v>42507.0</v>
      </c>
      <c r="B291" s="8" t="s">
        <v>543</v>
      </c>
      <c r="C291" s="8" t="s">
        <v>544</v>
      </c>
      <c r="D291" s="9" t="s">
        <v>35</v>
      </c>
      <c r="E291" s="10" t="s">
        <v>19</v>
      </c>
      <c r="F291" s="11">
        <v>1.02879970529E11</v>
      </c>
      <c r="G291" s="8" t="s">
        <v>20</v>
      </c>
      <c r="H291" s="8" t="str">
        <f t="shared" si="1"/>
        <v>SELL</v>
      </c>
      <c r="I291" s="12">
        <v>34.06</v>
      </c>
      <c r="J291" s="12">
        <v>1000.0</v>
      </c>
      <c r="K291" s="7">
        <v>42907.0</v>
      </c>
      <c r="L291" s="14">
        <v>31.72</v>
      </c>
      <c r="M291" s="14">
        <f t="shared" si="2"/>
        <v>931.2977099</v>
      </c>
      <c r="N291" s="15">
        <f t="shared" si="3"/>
        <v>0.06870229008</v>
      </c>
      <c r="O291" s="15">
        <f t="shared" si="4"/>
        <v>-0.06870229008</v>
      </c>
      <c r="P291" s="8">
        <f t="shared" si="5"/>
        <v>400</v>
      </c>
    </row>
    <row r="292" ht="12.75" customHeight="1">
      <c r="A292" s="16">
        <v>42507.0</v>
      </c>
      <c r="B292" s="8" t="s">
        <v>363</v>
      </c>
      <c r="C292" s="8" t="s">
        <v>364</v>
      </c>
      <c r="D292" s="9" t="s">
        <v>71</v>
      </c>
      <c r="E292" s="10" t="s">
        <v>19</v>
      </c>
      <c r="F292" s="11">
        <v>2.49563831E8</v>
      </c>
      <c r="G292" s="18" t="s">
        <v>24</v>
      </c>
      <c r="H292" s="17" t="str">
        <f t="shared" si="1"/>
        <v>BUY</v>
      </c>
      <c r="I292" s="12">
        <v>67.400002</v>
      </c>
      <c r="J292" s="12">
        <v>1000.0</v>
      </c>
      <c r="K292" s="16">
        <v>42510.0</v>
      </c>
      <c r="L292" s="14">
        <v>69.040001</v>
      </c>
      <c r="M292" s="14">
        <f t="shared" si="2"/>
        <v>1024.332329</v>
      </c>
      <c r="N292" s="15">
        <f t="shared" si="3"/>
        <v>0.02433232865</v>
      </c>
      <c r="O292" s="15">
        <f t="shared" si="4"/>
        <v>-0.02433232865</v>
      </c>
      <c r="P292" s="8">
        <f t="shared" si="5"/>
        <v>3</v>
      </c>
    </row>
    <row r="293" ht="12.75" customHeight="1">
      <c r="A293" s="7">
        <v>42508.0</v>
      </c>
      <c r="B293" s="8" t="s">
        <v>545</v>
      </c>
      <c r="C293" s="8" t="s">
        <v>546</v>
      </c>
      <c r="D293" s="9" t="s">
        <v>23</v>
      </c>
      <c r="E293" s="10" t="s">
        <v>19</v>
      </c>
      <c r="F293" s="11">
        <v>2.6363E10</v>
      </c>
      <c r="G293" s="8" t="s">
        <v>24</v>
      </c>
      <c r="H293" s="8" t="str">
        <f t="shared" si="1"/>
        <v>BUY</v>
      </c>
      <c r="I293" s="12">
        <v>15.650554</v>
      </c>
      <c r="J293" s="12">
        <v>1000.0</v>
      </c>
      <c r="K293" s="7">
        <v>42895.0</v>
      </c>
      <c r="L293" s="14">
        <v>24.583988</v>
      </c>
      <c r="M293" s="14">
        <f t="shared" si="2"/>
        <v>1570.806247</v>
      </c>
      <c r="N293" s="15">
        <f t="shared" si="3"/>
        <v>0.5708062475</v>
      </c>
      <c r="O293" s="15">
        <f t="shared" si="4"/>
        <v>-0.5708062475</v>
      </c>
      <c r="P293" s="8">
        <f t="shared" si="5"/>
        <v>387</v>
      </c>
    </row>
    <row r="294" ht="12.75" customHeight="1">
      <c r="A294" s="7">
        <v>42508.0</v>
      </c>
      <c r="B294" s="8" t="s">
        <v>119</v>
      </c>
      <c r="C294" s="8" t="s">
        <v>120</v>
      </c>
      <c r="D294" s="9" t="s">
        <v>71</v>
      </c>
      <c r="E294" s="10" t="s">
        <v>19</v>
      </c>
      <c r="F294" s="11">
        <v>4.32921712233E11</v>
      </c>
      <c r="G294" s="8" t="s">
        <v>20</v>
      </c>
      <c r="H294" s="8" t="str">
        <f t="shared" si="1"/>
        <v>SELL</v>
      </c>
      <c r="I294" s="12">
        <v>52.19482</v>
      </c>
      <c r="J294" s="12">
        <v>1000.0</v>
      </c>
      <c r="K294" s="7">
        <v>42660.0</v>
      </c>
      <c r="L294" s="14">
        <v>55.573124</v>
      </c>
      <c r="M294" s="14">
        <f t="shared" si="2"/>
        <v>1064.72489</v>
      </c>
      <c r="N294" s="15">
        <f t="shared" si="3"/>
        <v>-0.06472489032</v>
      </c>
      <c r="O294" s="15">
        <f t="shared" si="4"/>
        <v>0.06472489032</v>
      </c>
      <c r="P294" s="8">
        <f t="shared" si="5"/>
        <v>152</v>
      </c>
    </row>
    <row r="295" ht="12.75" customHeight="1">
      <c r="A295" s="7">
        <v>42508.0</v>
      </c>
      <c r="B295" s="8" t="s">
        <v>511</v>
      </c>
      <c r="C295" s="8" t="s">
        <v>512</v>
      </c>
      <c r="D295" s="9" t="s">
        <v>32</v>
      </c>
      <c r="E295" s="10" t="s">
        <v>19</v>
      </c>
      <c r="F295" s="11">
        <v>6.05612876E10</v>
      </c>
      <c r="G295" s="8" t="s">
        <v>24</v>
      </c>
      <c r="H295" s="8" t="str">
        <f t="shared" si="1"/>
        <v>BUY</v>
      </c>
      <c r="I295" s="12">
        <v>55.77</v>
      </c>
      <c r="J295" s="12">
        <v>1000.0</v>
      </c>
      <c r="K295" s="7">
        <v>42690.0</v>
      </c>
      <c r="L295" s="14">
        <v>63.39</v>
      </c>
      <c r="M295" s="14">
        <f t="shared" si="2"/>
        <v>1136.632598</v>
      </c>
      <c r="N295" s="15">
        <f t="shared" si="3"/>
        <v>0.1366325982</v>
      </c>
      <c r="O295" s="15">
        <f t="shared" si="4"/>
        <v>-0.1366325982</v>
      </c>
      <c r="P295" s="8">
        <f t="shared" si="5"/>
        <v>182</v>
      </c>
    </row>
    <row r="296" ht="12.75" customHeight="1">
      <c r="A296" s="16">
        <v>42508.0</v>
      </c>
      <c r="B296" s="8" t="s">
        <v>380</v>
      </c>
      <c r="C296" s="8" t="s">
        <v>381</v>
      </c>
      <c r="D296" s="9" t="s">
        <v>35</v>
      </c>
      <c r="E296" s="10" t="s">
        <v>19</v>
      </c>
      <c r="F296" s="11">
        <v>6.82995534313E11</v>
      </c>
      <c r="G296" s="17" t="s">
        <v>20</v>
      </c>
      <c r="H296" s="18" t="str">
        <f t="shared" si="1"/>
        <v>SELL</v>
      </c>
      <c r="I296" s="12">
        <v>14.078</v>
      </c>
      <c r="J296" s="12">
        <v>1000.0</v>
      </c>
      <c r="K296" s="16">
        <v>42543.0</v>
      </c>
      <c r="L296" s="14">
        <v>13.110667</v>
      </c>
      <c r="M296" s="14">
        <f t="shared" si="2"/>
        <v>931.2876119</v>
      </c>
      <c r="N296" s="15">
        <f t="shared" si="3"/>
        <v>0.06871238812</v>
      </c>
      <c r="O296" s="15">
        <f t="shared" si="4"/>
        <v>-0.06871238812</v>
      </c>
      <c r="P296" s="8">
        <f t="shared" si="5"/>
        <v>35</v>
      </c>
    </row>
    <row r="297" ht="12.75" customHeight="1">
      <c r="A297" s="16">
        <v>42508.0</v>
      </c>
      <c r="B297" s="8" t="s">
        <v>547</v>
      </c>
      <c r="C297" s="8" t="s">
        <v>548</v>
      </c>
      <c r="D297" s="9" t="s">
        <v>58</v>
      </c>
      <c r="E297" s="10" t="s">
        <v>19</v>
      </c>
      <c r="F297" s="11">
        <v>1.1845231754E10</v>
      </c>
      <c r="G297" s="17" t="s">
        <v>20</v>
      </c>
      <c r="H297" s="18" t="str">
        <f t="shared" si="1"/>
        <v>SELL</v>
      </c>
      <c r="I297" s="12">
        <v>28.780001</v>
      </c>
      <c r="J297" s="12">
        <v>1000.0</v>
      </c>
      <c r="K297" s="16">
        <v>43318.0</v>
      </c>
      <c r="L297" s="14">
        <v>58.150002</v>
      </c>
      <c r="M297" s="14">
        <f t="shared" si="2"/>
        <v>2020.500347</v>
      </c>
      <c r="N297" s="15">
        <f t="shared" si="3"/>
        <v>-1.020500347</v>
      </c>
      <c r="O297" s="15">
        <f t="shared" si="4"/>
        <v>1.020500347</v>
      </c>
      <c r="P297" s="8">
        <f t="shared" si="5"/>
        <v>810</v>
      </c>
    </row>
    <row r="298" ht="12.75" customHeight="1">
      <c r="A298" s="7">
        <v>42509.0</v>
      </c>
      <c r="B298" s="8" t="s">
        <v>549</v>
      </c>
      <c r="C298" s="8" t="s">
        <v>550</v>
      </c>
      <c r="D298" s="9" t="s">
        <v>35</v>
      </c>
      <c r="E298" s="10" t="s">
        <v>19</v>
      </c>
      <c r="F298" s="11">
        <v>2.0361631721E10</v>
      </c>
      <c r="G298" s="8" t="s">
        <v>20</v>
      </c>
      <c r="H298" s="8" t="str">
        <f t="shared" si="1"/>
        <v>SELL</v>
      </c>
      <c r="I298" s="12">
        <v>43.536846</v>
      </c>
      <c r="J298" s="12">
        <v>1000.0</v>
      </c>
      <c r="K298" s="7">
        <v>42545.0</v>
      </c>
      <c r="L298" s="14">
        <v>40.388233</v>
      </c>
      <c r="M298" s="14">
        <f t="shared" si="2"/>
        <v>927.67935</v>
      </c>
      <c r="N298" s="15">
        <f t="shared" si="3"/>
        <v>0.07232064996</v>
      </c>
      <c r="O298" s="15">
        <f t="shared" si="4"/>
        <v>-0.07232064996</v>
      </c>
      <c r="P298" s="8">
        <f t="shared" si="5"/>
        <v>36</v>
      </c>
    </row>
    <row r="299" ht="12.75" customHeight="1">
      <c r="A299" s="7">
        <v>42509.0</v>
      </c>
      <c r="B299" s="8" t="s">
        <v>551</v>
      </c>
      <c r="C299" s="8" t="s">
        <v>552</v>
      </c>
      <c r="D299" s="9" t="s">
        <v>27</v>
      </c>
      <c r="E299" s="9" t="s">
        <v>19</v>
      </c>
      <c r="F299" s="11">
        <v>7.25136E8</v>
      </c>
      <c r="G299" s="8" t="s">
        <v>20</v>
      </c>
      <c r="H299" s="8" t="str">
        <f t="shared" si="1"/>
        <v>SELL</v>
      </c>
      <c r="I299" s="12">
        <v>36.83</v>
      </c>
      <c r="J299" s="12">
        <v>1000.0</v>
      </c>
      <c r="K299" s="16">
        <v>42940.0</v>
      </c>
      <c r="L299" s="14">
        <v>14.94</v>
      </c>
      <c r="M299" s="14">
        <f t="shared" si="2"/>
        <v>405.6475699</v>
      </c>
      <c r="N299" s="15">
        <f t="shared" si="3"/>
        <v>0.5943524301</v>
      </c>
      <c r="O299" s="15">
        <f t="shared" si="4"/>
        <v>-0.5943524301</v>
      </c>
      <c r="P299" s="8">
        <f t="shared" si="5"/>
        <v>431</v>
      </c>
    </row>
    <row r="300" ht="12.75" customHeight="1">
      <c r="A300" s="7">
        <v>42509.0</v>
      </c>
      <c r="B300" s="8" t="s">
        <v>338</v>
      </c>
      <c r="C300" s="8" t="s">
        <v>339</v>
      </c>
      <c r="D300" s="9" t="s">
        <v>35</v>
      </c>
      <c r="E300" s="10" t="s">
        <v>19</v>
      </c>
      <c r="F300" s="11">
        <v>8.51948643E8</v>
      </c>
      <c r="G300" s="8" t="s">
        <v>20</v>
      </c>
      <c r="H300" s="8" t="str">
        <f t="shared" si="1"/>
        <v>SELL</v>
      </c>
      <c r="I300" s="12">
        <v>61.264465</v>
      </c>
      <c r="J300" s="12">
        <v>1000.0</v>
      </c>
      <c r="K300" s="16">
        <v>42585.0</v>
      </c>
      <c r="L300" s="14">
        <v>58.435852</v>
      </c>
      <c r="M300" s="14">
        <f t="shared" si="2"/>
        <v>953.829467</v>
      </c>
      <c r="N300" s="15">
        <f t="shared" si="3"/>
        <v>0.04617053295</v>
      </c>
      <c r="O300" s="15">
        <f t="shared" si="4"/>
        <v>-0.04617053295</v>
      </c>
      <c r="P300" s="8">
        <f t="shared" si="5"/>
        <v>76</v>
      </c>
    </row>
    <row r="301" ht="12.75" customHeight="1">
      <c r="A301" s="7">
        <v>42509.0</v>
      </c>
      <c r="B301" s="8" t="s">
        <v>553</v>
      </c>
      <c r="C301" s="8" t="s">
        <v>554</v>
      </c>
      <c r="D301" s="9" t="s">
        <v>27</v>
      </c>
      <c r="E301" s="10" t="s">
        <v>19</v>
      </c>
      <c r="F301" s="11">
        <v>7.75222624E9</v>
      </c>
      <c r="G301" s="8" t="s">
        <v>20</v>
      </c>
      <c r="H301" s="8" t="str">
        <f t="shared" si="1"/>
        <v>SELL</v>
      </c>
      <c r="I301" s="12">
        <v>38.514729</v>
      </c>
      <c r="J301" s="12">
        <v>1000.0</v>
      </c>
      <c r="K301" s="7">
        <v>42542.0</v>
      </c>
      <c r="L301" s="14">
        <v>44.801945</v>
      </c>
      <c r="M301" s="14">
        <f t="shared" si="2"/>
        <v>1163.24186</v>
      </c>
      <c r="N301" s="15">
        <f t="shared" si="3"/>
        <v>-0.16324186</v>
      </c>
      <c r="O301" s="15">
        <f t="shared" si="4"/>
        <v>0.16324186</v>
      </c>
      <c r="P301" s="8">
        <f t="shared" si="5"/>
        <v>33</v>
      </c>
    </row>
    <row r="302" ht="12.75" customHeight="1">
      <c r="A302" s="16">
        <v>42509.0</v>
      </c>
      <c r="B302" s="8" t="s">
        <v>555</v>
      </c>
      <c r="C302" s="8" t="s">
        <v>556</v>
      </c>
      <c r="D302" s="9" t="s">
        <v>58</v>
      </c>
      <c r="E302" s="10" t="s">
        <v>19</v>
      </c>
      <c r="F302" s="11">
        <v>2.327665164E10</v>
      </c>
      <c r="G302" s="17" t="s">
        <v>20</v>
      </c>
      <c r="H302" s="18" t="str">
        <f t="shared" si="1"/>
        <v>SELL</v>
      </c>
      <c r="I302" s="12">
        <v>37.290001</v>
      </c>
      <c r="J302" s="12">
        <v>1000.0</v>
      </c>
      <c r="K302" s="16">
        <v>44727.0</v>
      </c>
      <c r="L302" s="14">
        <v>126.160004</v>
      </c>
      <c r="M302" s="14">
        <f t="shared" si="2"/>
        <v>3383.212674</v>
      </c>
      <c r="N302" s="15">
        <f t="shared" si="3"/>
        <v>-2.383212674</v>
      </c>
      <c r="O302" s="15">
        <f t="shared" si="4"/>
        <v>2.383212674</v>
      </c>
      <c r="P302" s="8">
        <f t="shared" si="5"/>
        <v>2218</v>
      </c>
    </row>
    <row r="303" ht="12.75" customHeight="1">
      <c r="A303" s="16">
        <v>42509.0</v>
      </c>
      <c r="B303" s="8" t="s">
        <v>557</v>
      </c>
      <c r="C303" s="8" t="s">
        <v>557</v>
      </c>
      <c r="D303" s="9" t="s">
        <v>71</v>
      </c>
      <c r="E303" s="10" t="s">
        <v>252</v>
      </c>
      <c r="F303" s="11">
        <v>7.5686160676E10</v>
      </c>
      <c r="G303" s="18" t="s">
        <v>24</v>
      </c>
      <c r="H303" s="17" t="str">
        <f t="shared" si="1"/>
        <v>BUY</v>
      </c>
      <c r="I303" s="12">
        <v>11.765788</v>
      </c>
      <c r="J303" s="12">
        <v>1000.0</v>
      </c>
      <c r="K303" s="16">
        <v>42838.0</v>
      </c>
      <c r="L303" s="14">
        <v>12.108558</v>
      </c>
      <c r="M303" s="14">
        <f t="shared" si="2"/>
        <v>1029.13277</v>
      </c>
      <c r="N303" s="15">
        <f t="shared" si="3"/>
        <v>0.02913277037</v>
      </c>
      <c r="O303" s="15">
        <f t="shared" si="4"/>
        <v>-0.02913277037</v>
      </c>
      <c r="P303" s="8">
        <f t="shared" si="5"/>
        <v>329</v>
      </c>
    </row>
    <row r="304" ht="12.75" customHeight="1">
      <c r="A304" s="16">
        <v>42509.0</v>
      </c>
      <c r="B304" s="8" t="s">
        <v>59</v>
      </c>
      <c r="C304" s="8" t="s">
        <v>60</v>
      </c>
      <c r="D304" s="9" t="s">
        <v>32</v>
      </c>
      <c r="E304" s="10" t="s">
        <v>19</v>
      </c>
      <c r="F304" s="11">
        <v>4.25280211092E11</v>
      </c>
      <c r="G304" s="17" t="s">
        <v>20</v>
      </c>
      <c r="H304" s="18" t="str">
        <f t="shared" si="1"/>
        <v>SELL</v>
      </c>
      <c r="I304" s="12">
        <v>60.02</v>
      </c>
      <c r="J304" s="12">
        <v>1000.0</v>
      </c>
      <c r="K304" s="16">
        <v>42509.0</v>
      </c>
      <c r="L304" s="14">
        <v>60.02</v>
      </c>
      <c r="M304" s="14">
        <f t="shared" si="2"/>
        <v>1000</v>
      </c>
      <c r="N304" s="15">
        <f t="shared" si="3"/>
        <v>0</v>
      </c>
      <c r="O304" s="15">
        <f t="shared" si="4"/>
        <v>0</v>
      </c>
      <c r="P304" s="8">
        <f t="shared" si="5"/>
        <v>0</v>
      </c>
    </row>
    <row r="305" ht="12.75" customHeight="1">
      <c r="A305" s="7">
        <v>42510.0</v>
      </c>
      <c r="B305" s="8" t="s">
        <v>558</v>
      </c>
      <c r="C305" s="8" t="s">
        <v>559</v>
      </c>
      <c r="D305" s="9" t="s">
        <v>18</v>
      </c>
      <c r="E305" s="10" t="s">
        <v>19</v>
      </c>
      <c r="F305" s="11">
        <v>1.55677365E9</v>
      </c>
      <c r="G305" s="8" t="s">
        <v>24</v>
      </c>
      <c r="H305" s="8" t="str">
        <f t="shared" si="1"/>
        <v>BUY</v>
      </c>
      <c r="I305" s="12">
        <v>12.72</v>
      </c>
      <c r="J305" s="12">
        <v>1000.0</v>
      </c>
      <c r="K305" s="16">
        <v>44727.0</v>
      </c>
      <c r="L305" s="14">
        <v>30.33</v>
      </c>
      <c r="M305" s="14">
        <f t="shared" si="2"/>
        <v>2384.433962</v>
      </c>
      <c r="N305" s="15">
        <f t="shared" si="3"/>
        <v>1.384433962</v>
      </c>
      <c r="O305" s="15">
        <f t="shared" si="4"/>
        <v>-1.384433962</v>
      </c>
      <c r="P305" s="8">
        <f t="shared" si="5"/>
        <v>2217</v>
      </c>
    </row>
    <row r="306" ht="12.75" customHeight="1">
      <c r="A306" s="7">
        <v>42510.0</v>
      </c>
      <c r="B306" s="8" t="s">
        <v>560</v>
      </c>
      <c r="C306" s="8" t="s">
        <v>561</v>
      </c>
      <c r="D306" s="9" t="s">
        <v>35</v>
      </c>
      <c r="E306" s="10" t="s">
        <v>19</v>
      </c>
      <c r="F306" s="11">
        <v>4.463452884E10</v>
      </c>
      <c r="G306" s="8" t="s">
        <v>20</v>
      </c>
      <c r="H306" s="8" t="str">
        <f t="shared" si="1"/>
        <v>SELL</v>
      </c>
      <c r="I306" s="12">
        <v>761.559998</v>
      </c>
      <c r="J306" s="12">
        <v>1000.0</v>
      </c>
      <c r="K306" s="16">
        <v>42878.0</v>
      </c>
      <c r="L306" s="14">
        <v>581.400024</v>
      </c>
      <c r="M306" s="14">
        <f t="shared" si="2"/>
        <v>763.4329869</v>
      </c>
      <c r="N306" s="15">
        <f t="shared" si="3"/>
        <v>0.2365670131</v>
      </c>
      <c r="O306" s="15">
        <f t="shared" si="4"/>
        <v>-0.2365670131</v>
      </c>
      <c r="P306" s="8">
        <f t="shared" si="5"/>
        <v>368</v>
      </c>
    </row>
    <row r="307" ht="12.75" customHeight="1">
      <c r="A307" s="7">
        <v>42510.0</v>
      </c>
      <c r="B307" s="8" t="s">
        <v>562</v>
      </c>
      <c r="C307" s="8" t="s">
        <v>563</v>
      </c>
      <c r="D307" s="9" t="s">
        <v>35</v>
      </c>
      <c r="E307" s="10" t="s">
        <v>19</v>
      </c>
      <c r="F307" s="11">
        <v>1.7149203119E10</v>
      </c>
      <c r="G307" s="8" t="s">
        <v>24</v>
      </c>
      <c r="H307" s="8" t="str">
        <f t="shared" si="1"/>
        <v>BUY</v>
      </c>
      <c r="I307" s="12">
        <v>25.919977</v>
      </c>
      <c r="J307" s="12">
        <v>1000.0</v>
      </c>
      <c r="K307" s="16">
        <v>42605.0</v>
      </c>
      <c r="L307" s="14">
        <v>31.737434</v>
      </c>
      <c r="M307" s="14">
        <f t="shared" si="2"/>
        <v>1224.439127</v>
      </c>
      <c r="N307" s="15">
        <f t="shared" si="3"/>
        <v>0.2244391266</v>
      </c>
      <c r="O307" s="15">
        <f t="shared" si="4"/>
        <v>-0.2244391266</v>
      </c>
      <c r="P307" s="8">
        <f t="shared" si="5"/>
        <v>95</v>
      </c>
    </row>
    <row r="308" ht="12.75" customHeight="1">
      <c r="A308" s="7">
        <v>42510.0</v>
      </c>
      <c r="B308" s="8" t="s">
        <v>564</v>
      </c>
      <c r="C308" s="8" t="s">
        <v>565</v>
      </c>
      <c r="D308" s="9" t="s">
        <v>35</v>
      </c>
      <c r="E308" s="10" t="s">
        <v>19</v>
      </c>
      <c r="F308" s="11">
        <v>1.1175022989E10</v>
      </c>
      <c r="G308" s="8" t="s">
        <v>24</v>
      </c>
      <c r="H308" s="8" t="str">
        <f t="shared" si="1"/>
        <v>BUY</v>
      </c>
      <c r="I308" s="12">
        <v>54.060001</v>
      </c>
      <c r="J308" s="12">
        <v>1000.0</v>
      </c>
      <c r="K308" s="16">
        <v>42569.0</v>
      </c>
      <c r="L308" s="14">
        <v>73.580002</v>
      </c>
      <c r="M308" s="14">
        <f t="shared" si="2"/>
        <v>1361.080293</v>
      </c>
      <c r="N308" s="15">
        <f t="shared" si="3"/>
        <v>0.361080293</v>
      </c>
      <c r="O308" s="15">
        <f t="shared" si="4"/>
        <v>-0.361080293</v>
      </c>
      <c r="P308" s="8">
        <f t="shared" si="5"/>
        <v>59</v>
      </c>
    </row>
    <row r="309" ht="12.75" customHeight="1">
      <c r="A309" s="7">
        <v>42510.0</v>
      </c>
      <c r="B309" s="8" t="s">
        <v>566</v>
      </c>
      <c r="C309" s="8" t="s">
        <v>567</v>
      </c>
      <c r="D309" s="9" t="s">
        <v>32</v>
      </c>
      <c r="E309" s="10" t="s">
        <v>19</v>
      </c>
      <c r="F309" s="11">
        <v>3.5750388286E10</v>
      </c>
      <c r="G309" s="8" t="s">
        <v>24</v>
      </c>
      <c r="H309" s="8" t="str">
        <f t="shared" si="1"/>
        <v>BUY</v>
      </c>
      <c r="I309" s="12">
        <v>75.78862</v>
      </c>
      <c r="J309" s="12">
        <v>1000.0</v>
      </c>
      <c r="K309" s="16">
        <v>42516.0</v>
      </c>
      <c r="L309" s="14">
        <v>81.722107</v>
      </c>
      <c r="M309" s="14">
        <f t="shared" si="2"/>
        <v>1078.289946</v>
      </c>
      <c r="N309" s="15">
        <f t="shared" si="3"/>
        <v>0.07828994643</v>
      </c>
      <c r="O309" s="15">
        <f t="shared" si="4"/>
        <v>-0.07828994643</v>
      </c>
      <c r="P309" s="8">
        <f t="shared" si="5"/>
        <v>6</v>
      </c>
    </row>
    <row r="310" ht="12.75" customHeight="1">
      <c r="A310" s="7">
        <v>42510.0</v>
      </c>
      <c r="B310" s="8" t="s">
        <v>568</v>
      </c>
      <c r="C310" s="8" t="s">
        <v>569</v>
      </c>
      <c r="D310" s="9" t="s">
        <v>32</v>
      </c>
      <c r="E310" s="10" t="s">
        <v>19</v>
      </c>
      <c r="F310" s="11">
        <v>3.1473180708E10</v>
      </c>
      <c r="G310" s="8" t="s">
        <v>24</v>
      </c>
      <c r="H310" s="8" t="str">
        <f t="shared" si="1"/>
        <v>BUY</v>
      </c>
      <c r="I310" s="12">
        <v>76.889999</v>
      </c>
      <c r="J310" s="12">
        <v>1000.0</v>
      </c>
      <c r="K310" s="16">
        <v>42516.0</v>
      </c>
      <c r="L310" s="14">
        <v>88.370003</v>
      </c>
      <c r="M310" s="14">
        <f t="shared" si="2"/>
        <v>1149.304255</v>
      </c>
      <c r="N310" s="15">
        <f t="shared" si="3"/>
        <v>0.1493042548</v>
      </c>
      <c r="O310" s="15">
        <f t="shared" si="4"/>
        <v>-0.1493042548</v>
      </c>
      <c r="P310" s="8">
        <f t="shared" si="5"/>
        <v>6</v>
      </c>
    </row>
    <row r="311" ht="12.75" customHeight="1">
      <c r="A311" s="7">
        <v>42510.0</v>
      </c>
      <c r="B311" s="8" t="s">
        <v>388</v>
      </c>
      <c r="C311" s="8" t="s">
        <v>389</v>
      </c>
      <c r="D311" s="9" t="s">
        <v>18</v>
      </c>
      <c r="E311" s="10" t="s">
        <v>19</v>
      </c>
      <c r="F311" s="11">
        <v>6.5974267651E10</v>
      </c>
      <c r="G311" s="8" t="s">
        <v>20</v>
      </c>
      <c r="H311" s="8" t="str">
        <f t="shared" si="1"/>
        <v>SELL</v>
      </c>
      <c r="I311" s="12">
        <v>146.291687</v>
      </c>
      <c r="J311" s="12">
        <v>1000.0</v>
      </c>
      <c r="K311" s="16">
        <v>42578.0</v>
      </c>
      <c r="L311" s="14">
        <v>146.004044</v>
      </c>
      <c r="M311" s="14">
        <f t="shared" si="2"/>
        <v>998.0337707</v>
      </c>
      <c r="N311" s="15">
        <f t="shared" si="3"/>
        <v>0.001966229291</v>
      </c>
      <c r="O311" s="15">
        <f t="shared" si="4"/>
        <v>-0.001966229291</v>
      </c>
      <c r="P311" s="8">
        <f t="shared" si="5"/>
        <v>68</v>
      </c>
    </row>
    <row r="312" ht="12.75" customHeight="1">
      <c r="A312" s="7">
        <v>42510.0</v>
      </c>
      <c r="B312" s="8" t="s">
        <v>570</v>
      </c>
      <c r="C312" s="8" t="s">
        <v>571</v>
      </c>
      <c r="D312" s="9" t="s">
        <v>32</v>
      </c>
      <c r="E312" s="10" t="s">
        <v>19</v>
      </c>
      <c r="F312" s="11">
        <v>2.1462870977E10</v>
      </c>
      <c r="G312" s="8" t="s">
        <v>20</v>
      </c>
      <c r="H312" s="8" t="str">
        <f t="shared" si="1"/>
        <v>SELL</v>
      </c>
      <c r="I312" s="12">
        <v>29.970247</v>
      </c>
      <c r="J312" s="12">
        <v>1000.0</v>
      </c>
      <c r="K312" s="7">
        <v>43032.0</v>
      </c>
      <c r="L312" s="14">
        <v>26.774282</v>
      </c>
      <c r="M312" s="14">
        <f t="shared" si="2"/>
        <v>893.3620734</v>
      </c>
      <c r="N312" s="15">
        <f t="shared" si="3"/>
        <v>0.1066379266</v>
      </c>
      <c r="O312" s="15">
        <f t="shared" si="4"/>
        <v>-0.1066379266</v>
      </c>
      <c r="P312" s="8">
        <f t="shared" si="5"/>
        <v>522</v>
      </c>
    </row>
    <row r="313" ht="12.75" customHeight="1">
      <c r="A313" s="7">
        <v>42510.0</v>
      </c>
      <c r="B313" s="8" t="s">
        <v>572</v>
      </c>
      <c r="C313" s="8" t="s">
        <v>573</v>
      </c>
      <c r="D313" s="9" t="s">
        <v>23</v>
      </c>
      <c r="E313" s="10" t="s">
        <v>19</v>
      </c>
      <c r="F313" s="11">
        <v>1.360979576E11</v>
      </c>
      <c r="G313" s="8" t="s">
        <v>20</v>
      </c>
      <c r="H313" s="8" t="str">
        <f t="shared" si="1"/>
        <v>SELL</v>
      </c>
      <c r="I313" s="12">
        <v>97.204338</v>
      </c>
      <c r="J313" s="12">
        <v>1000.0</v>
      </c>
      <c r="K313" s="16">
        <v>44727.0</v>
      </c>
      <c r="L313" s="14">
        <v>375.121735</v>
      </c>
      <c r="M313" s="14">
        <f t="shared" si="2"/>
        <v>3859.104879</v>
      </c>
      <c r="N313" s="15">
        <f t="shared" si="3"/>
        <v>-2.859104879</v>
      </c>
      <c r="O313" s="15">
        <f t="shared" si="4"/>
        <v>2.859104879</v>
      </c>
      <c r="P313" s="8">
        <f t="shared" si="5"/>
        <v>2217</v>
      </c>
    </row>
    <row r="314" ht="12.75" customHeight="1">
      <c r="A314" s="7">
        <v>42510.0</v>
      </c>
      <c r="B314" s="8" t="s">
        <v>574</v>
      </c>
      <c r="C314" s="8" t="s">
        <v>575</v>
      </c>
      <c r="D314" s="9" t="s">
        <v>71</v>
      </c>
      <c r="E314" s="10" t="s">
        <v>19</v>
      </c>
      <c r="F314" s="11">
        <v>7.2110357E8</v>
      </c>
      <c r="G314" s="8" t="s">
        <v>24</v>
      </c>
      <c r="H314" s="8" t="str">
        <f t="shared" si="1"/>
        <v>BUY</v>
      </c>
      <c r="I314" s="12">
        <v>19.950001</v>
      </c>
      <c r="J314" s="12">
        <v>1000.0</v>
      </c>
      <c r="K314" s="16">
        <v>44727.0</v>
      </c>
      <c r="L314" s="14">
        <v>13.2</v>
      </c>
      <c r="M314" s="14">
        <f t="shared" si="2"/>
        <v>661.6541022</v>
      </c>
      <c r="N314" s="15">
        <f t="shared" si="3"/>
        <v>-0.3383458978</v>
      </c>
      <c r="O314" s="15">
        <f t="shared" si="4"/>
        <v>0.3383458978</v>
      </c>
      <c r="P314" s="8">
        <f t="shared" si="5"/>
        <v>2217</v>
      </c>
    </row>
    <row r="315" ht="12.75" customHeight="1">
      <c r="A315" s="7">
        <v>42510.0</v>
      </c>
      <c r="B315" s="8" t="s">
        <v>576</v>
      </c>
      <c r="C315" s="8" t="s">
        <v>576</v>
      </c>
      <c r="D315" s="9" t="s">
        <v>71</v>
      </c>
      <c r="E315" s="10" t="s">
        <v>19</v>
      </c>
      <c r="F315" s="11">
        <v>4.1646578778E10</v>
      </c>
      <c r="G315" s="8" t="s">
        <v>20</v>
      </c>
      <c r="H315" s="8" t="str">
        <f t="shared" si="1"/>
        <v>SELL</v>
      </c>
      <c r="I315" s="12">
        <v>70.45</v>
      </c>
      <c r="J315" s="12">
        <v>1000.0</v>
      </c>
      <c r="K315" s="16">
        <v>44727.0</v>
      </c>
      <c r="L315" s="14">
        <v>392.26</v>
      </c>
      <c r="M315" s="14">
        <f t="shared" si="2"/>
        <v>5567.920511</v>
      </c>
      <c r="N315" s="15">
        <f t="shared" si="3"/>
        <v>-4.567920511</v>
      </c>
      <c r="O315" s="15">
        <f t="shared" si="4"/>
        <v>4.567920511</v>
      </c>
      <c r="P315" s="8">
        <f t="shared" si="5"/>
        <v>2217</v>
      </c>
    </row>
    <row r="316" ht="12.75" customHeight="1">
      <c r="A316" s="7">
        <v>42510.0</v>
      </c>
      <c r="B316" s="8" t="s">
        <v>577</v>
      </c>
      <c r="C316" s="8" t="s">
        <v>578</v>
      </c>
      <c r="D316" s="9" t="s">
        <v>35</v>
      </c>
      <c r="E316" s="10" t="s">
        <v>19</v>
      </c>
      <c r="F316" s="11">
        <v>5.159719363E9</v>
      </c>
      <c r="G316" s="8" t="s">
        <v>24</v>
      </c>
      <c r="H316" s="8" t="str">
        <f t="shared" si="1"/>
        <v>BUY</v>
      </c>
      <c r="I316" s="12">
        <v>88.113922</v>
      </c>
      <c r="J316" s="12">
        <v>1000.0</v>
      </c>
      <c r="K316" s="7">
        <v>42515.0</v>
      </c>
      <c r="L316" s="14">
        <v>88.975639</v>
      </c>
      <c r="M316" s="14">
        <f t="shared" si="2"/>
        <v>1009.779578</v>
      </c>
      <c r="N316" s="15">
        <f t="shared" si="3"/>
        <v>0.009779578305</v>
      </c>
      <c r="O316" s="15">
        <f t="shared" si="4"/>
        <v>-0.009779578305</v>
      </c>
      <c r="P316" s="8">
        <f t="shared" si="5"/>
        <v>5</v>
      </c>
    </row>
    <row r="317" ht="12.75" customHeight="1">
      <c r="A317" s="7">
        <v>42510.0</v>
      </c>
      <c r="B317" s="8" t="s">
        <v>579</v>
      </c>
      <c r="C317" s="8" t="s">
        <v>580</v>
      </c>
      <c r="D317" s="9" t="s">
        <v>35</v>
      </c>
      <c r="E317" s="10" t="s">
        <v>19</v>
      </c>
      <c r="F317" s="11">
        <v>2.93042532E9</v>
      </c>
      <c r="G317" s="8" t="s">
        <v>24</v>
      </c>
      <c r="H317" s="8" t="str">
        <f t="shared" si="1"/>
        <v>BUY</v>
      </c>
      <c r="I317" s="12">
        <v>34.990002</v>
      </c>
      <c r="J317" s="12">
        <v>1000.0</v>
      </c>
      <c r="K317" s="7">
        <v>43286.0</v>
      </c>
      <c r="L317" s="14">
        <v>65.260002</v>
      </c>
      <c r="M317" s="14">
        <f t="shared" si="2"/>
        <v>1865.104266</v>
      </c>
      <c r="N317" s="15">
        <f t="shared" si="3"/>
        <v>0.8651042661</v>
      </c>
      <c r="O317" s="15">
        <f t="shared" si="4"/>
        <v>-0.8651042661</v>
      </c>
      <c r="P317" s="8">
        <f t="shared" si="5"/>
        <v>776</v>
      </c>
    </row>
    <row r="318" ht="12.75" customHeight="1">
      <c r="A318" s="7">
        <v>42510.0</v>
      </c>
      <c r="B318" s="8" t="s">
        <v>581</v>
      </c>
      <c r="C318" s="8" t="s">
        <v>582</v>
      </c>
      <c r="D318" s="9" t="s">
        <v>35</v>
      </c>
      <c r="E318" s="10" t="s">
        <v>19</v>
      </c>
      <c r="F318" s="11">
        <v>8.35154196E9</v>
      </c>
      <c r="G318" s="8" t="s">
        <v>24</v>
      </c>
      <c r="H318" s="8" t="str">
        <f t="shared" si="1"/>
        <v>BUY</v>
      </c>
      <c r="I318" s="12">
        <v>25.475014</v>
      </c>
      <c r="J318" s="12">
        <v>1000.0</v>
      </c>
      <c r="K318" s="7">
        <v>42514.0</v>
      </c>
      <c r="L318" s="14">
        <v>27.221397</v>
      </c>
      <c r="M318" s="14">
        <f t="shared" si="2"/>
        <v>1068.552779</v>
      </c>
      <c r="N318" s="15">
        <f t="shared" si="3"/>
        <v>0.06855277881</v>
      </c>
      <c r="O318" s="15">
        <f t="shared" si="4"/>
        <v>-0.06855277881</v>
      </c>
      <c r="P318" s="8">
        <f t="shared" si="5"/>
        <v>4</v>
      </c>
    </row>
    <row r="319" ht="12.75" customHeight="1">
      <c r="A319" s="16">
        <v>42510.0</v>
      </c>
      <c r="B319" s="8" t="s">
        <v>363</v>
      </c>
      <c r="C319" s="8" t="s">
        <v>364</v>
      </c>
      <c r="D319" s="9" t="s">
        <v>71</v>
      </c>
      <c r="E319" s="10" t="s">
        <v>19</v>
      </c>
      <c r="F319" s="11">
        <v>2.49563831E8</v>
      </c>
      <c r="G319" s="17" t="s">
        <v>20</v>
      </c>
      <c r="H319" s="18" t="str">
        <f t="shared" si="1"/>
        <v>SELL</v>
      </c>
      <c r="I319" s="12">
        <v>69.040001</v>
      </c>
      <c r="J319" s="12">
        <v>1000.0</v>
      </c>
      <c r="K319" s="16">
        <v>43227.0</v>
      </c>
      <c r="L319" s="14">
        <v>272.450012</v>
      </c>
      <c r="M319" s="14">
        <f t="shared" si="2"/>
        <v>3946.263153</v>
      </c>
      <c r="N319" s="15">
        <f t="shared" si="3"/>
        <v>-2.946263153</v>
      </c>
      <c r="O319" s="15">
        <f t="shared" si="4"/>
        <v>2.946263153</v>
      </c>
      <c r="P319" s="8">
        <f t="shared" si="5"/>
        <v>717</v>
      </c>
    </row>
    <row r="320" ht="12.75" customHeight="1">
      <c r="A320" s="16">
        <v>42510.0</v>
      </c>
      <c r="B320" s="8" t="s">
        <v>131</v>
      </c>
      <c r="C320" s="8" t="s">
        <v>132</v>
      </c>
      <c r="D320" s="9" t="s">
        <v>32</v>
      </c>
      <c r="E320" s="9" t="s">
        <v>19</v>
      </c>
      <c r="F320" s="11">
        <v>1.3447298E10</v>
      </c>
      <c r="G320" s="17" t="s">
        <v>20</v>
      </c>
      <c r="H320" s="18" t="str">
        <f t="shared" si="1"/>
        <v>SELL</v>
      </c>
      <c r="I320" s="12">
        <v>31.52</v>
      </c>
      <c r="J320" s="12">
        <v>1000.0</v>
      </c>
      <c r="K320" s="16">
        <v>42620.0</v>
      </c>
      <c r="L320" s="14">
        <v>29.08</v>
      </c>
      <c r="M320" s="14">
        <f t="shared" si="2"/>
        <v>922.5888325</v>
      </c>
      <c r="N320" s="15">
        <f t="shared" si="3"/>
        <v>0.07741116751</v>
      </c>
      <c r="O320" s="15">
        <f t="shared" si="4"/>
        <v>-0.07741116751</v>
      </c>
      <c r="P320" s="8">
        <f t="shared" si="5"/>
        <v>110</v>
      </c>
    </row>
    <row r="321" ht="12.75" customHeight="1">
      <c r="A321" s="16">
        <v>42510.0</v>
      </c>
      <c r="B321" s="8" t="s">
        <v>583</v>
      </c>
      <c r="C321" s="8" t="s">
        <v>584</v>
      </c>
      <c r="D321" s="9" t="s">
        <v>35</v>
      </c>
      <c r="E321" s="10" t="s">
        <v>19</v>
      </c>
      <c r="F321" s="11">
        <v>8.632775008E9</v>
      </c>
      <c r="G321" s="18" t="s">
        <v>24</v>
      </c>
      <c r="H321" s="17" t="str">
        <f t="shared" si="1"/>
        <v>BUY</v>
      </c>
      <c r="I321" s="12">
        <v>41.35083</v>
      </c>
      <c r="J321" s="12">
        <v>1000.0</v>
      </c>
      <c r="K321" s="16">
        <v>42530.0</v>
      </c>
      <c r="L321" s="14">
        <v>43.051769</v>
      </c>
      <c r="M321" s="14">
        <f t="shared" si="2"/>
        <v>1041.134338</v>
      </c>
      <c r="N321" s="15">
        <f t="shared" si="3"/>
        <v>0.04113433757</v>
      </c>
      <c r="O321" s="15">
        <f t="shared" si="4"/>
        <v>-0.04113433757</v>
      </c>
      <c r="P321" s="8">
        <f t="shared" si="5"/>
        <v>20</v>
      </c>
    </row>
    <row r="322" ht="12.75" customHeight="1">
      <c r="A322" s="7">
        <v>42513.0</v>
      </c>
      <c r="B322" s="8" t="s">
        <v>66</v>
      </c>
      <c r="C322" s="8" t="s">
        <v>67</v>
      </c>
      <c r="D322" s="9" t="s">
        <v>23</v>
      </c>
      <c r="E322" s="10" t="s">
        <v>19</v>
      </c>
      <c r="F322" s="11">
        <v>2.744500935588E12</v>
      </c>
      <c r="G322" s="8" t="s">
        <v>20</v>
      </c>
      <c r="H322" s="8" t="str">
        <f t="shared" si="1"/>
        <v>SELL</v>
      </c>
      <c r="I322" s="12">
        <v>22.23</v>
      </c>
      <c r="J322" s="12">
        <v>1000.0</v>
      </c>
      <c r="K322" s="16">
        <v>42531.0</v>
      </c>
      <c r="L322" s="14">
        <v>22.78</v>
      </c>
      <c r="M322" s="14">
        <f t="shared" si="2"/>
        <v>1024.741341</v>
      </c>
      <c r="N322" s="15">
        <f t="shared" si="3"/>
        <v>-0.02474134053</v>
      </c>
      <c r="O322" s="15">
        <f t="shared" si="4"/>
        <v>0.02474134053</v>
      </c>
      <c r="P322" s="8">
        <f t="shared" si="5"/>
        <v>18</v>
      </c>
    </row>
    <row r="323" ht="12.75" customHeight="1">
      <c r="A323" s="7">
        <v>42513.0</v>
      </c>
      <c r="B323" s="8" t="s">
        <v>585</v>
      </c>
      <c r="C323" s="8" t="s">
        <v>586</v>
      </c>
      <c r="D323" s="9" t="s">
        <v>193</v>
      </c>
      <c r="E323" s="10" t="s">
        <v>19</v>
      </c>
      <c r="F323" s="11">
        <v>3.368781112E9</v>
      </c>
      <c r="G323" s="8" t="s">
        <v>24</v>
      </c>
      <c r="H323" s="8" t="str">
        <f t="shared" si="1"/>
        <v>BUY</v>
      </c>
      <c r="I323" s="12">
        <v>12.896086</v>
      </c>
      <c r="J323" s="12">
        <v>1000.0</v>
      </c>
      <c r="K323" s="16">
        <v>42563.0</v>
      </c>
      <c r="L323" s="14">
        <v>14.019469</v>
      </c>
      <c r="M323" s="14">
        <f t="shared" si="2"/>
        <v>1087.110384</v>
      </c>
      <c r="N323" s="15">
        <f t="shared" si="3"/>
        <v>0.08711038372</v>
      </c>
      <c r="O323" s="15">
        <f t="shared" si="4"/>
        <v>-0.08711038372</v>
      </c>
      <c r="P323" s="8">
        <f t="shared" si="5"/>
        <v>50</v>
      </c>
    </row>
    <row r="324" ht="12.75" customHeight="1">
      <c r="A324" s="7">
        <v>42513.0</v>
      </c>
      <c r="B324" s="8" t="s">
        <v>587</v>
      </c>
      <c r="C324" s="8" t="s">
        <v>588</v>
      </c>
      <c r="D324" s="9" t="s">
        <v>18</v>
      </c>
      <c r="E324" s="10" t="s">
        <v>19</v>
      </c>
      <c r="F324" s="11">
        <v>4.98324E9</v>
      </c>
      <c r="G324" s="8" t="s">
        <v>20</v>
      </c>
      <c r="H324" s="8" t="str">
        <f t="shared" si="1"/>
        <v>SELL</v>
      </c>
      <c r="I324" s="12">
        <v>42.169998</v>
      </c>
      <c r="J324" s="12">
        <v>1000.0</v>
      </c>
      <c r="K324" s="16">
        <v>43242.0</v>
      </c>
      <c r="L324" s="14">
        <v>39.849998</v>
      </c>
      <c r="M324" s="14">
        <f t="shared" si="2"/>
        <v>944.9845836</v>
      </c>
      <c r="N324" s="15">
        <f t="shared" si="3"/>
        <v>0.05501541641</v>
      </c>
      <c r="O324" s="15">
        <f t="shared" si="4"/>
        <v>-0.05501541641</v>
      </c>
      <c r="P324" s="8">
        <f t="shared" si="5"/>
        <v>729</v>
      </c>
    </row>
    <row r="325" ht="12.75" customHeight="1">
      <c r="A325" s="7">
        <v>42513.0</v>
      </c>
      <c r="B325" s="8" t="s">
        <v>589</v>
      </c>
      <c r="C325" s="8" t="s">
        <v>590</v>
      </c>
      <c r="D325" s="9" t="s">
        <v>71</v>
      </c>
      <c r="E325" s="10" t="s">
        <v>19</v>
      </c>
      <c r="F325" s="11">
        <v>1.315266259E10</v>
      </c>
      <c r="G325" s="8" t="s">
        <v>20</v>
      </c>
      <c r="H325" s="8" t="str">
        <f t="shared" si="1"/>
        <v>SELL</v>
      </c>
      <c r="I325" s="12">
        <v>25.358328</v>
      </c>
      <c r="J325" s="12">
        <v>1000.0</v>
      </c>
      <c r="K325" s="16">
        <v>42747.0</v>
      </c>
      <c r="L325" s="14">
        <v>29.244114</v>
      </c>
      <c r="M325" s="14">
        <f t="shared" si="2"/>
        <v>1153.235103</v>
      </c>
      <c r="N325" s="15">
        <f t="shared" si="3"/>
        <v>-0.1532351029</v>
      </c>
      <c r="O325" s="15">
        <f t="shared" si="4"/>
        <v>0.1532351029</v>
      </c>
      <c r="P325" s="8">
        <f t="shared" si="5"/>
        <v>234</v>
      </c>
    </row>
    <row r="326" ht="12.75" customHeight="1">
      <c r="A326" s="7">
        <v>42513.0</v>
      </c>
      <c r="B326" s="8" t="s">
        <v>591</v>
      </c>
      <c r="C326" s="8" t="s">
        <v>592</v>
      </c>
      <c r="D326" s="9" t="s">
        <v>193</v>
      </c>
      <c r="E326" s="10" t="s">
        <v>19</v>
      </c>
      <c r="F326" s="11">
        <v>6.485243007E9</v>
      </c>
      <c r="G326" s="8" t="s">
        <v>24</v>
      </c>
      <c r="H326" s="8" t="str">
        <f t="shared" si="1"/>
        <v>BUY</v>
      </c>
      <c r="I326" s="12">
        <v>16.952246</v>
      </c>
      <c r="J326" s="12">
        <v>1000.0</v>
      </c>
      <c r="K326" s="16">
        <v>42992.0</v>
      </c>
      <c r="L326" s="14">
        <v>14.391055</v>
      </c>
      <c r="M326" s="14">
        <f t="shared" si="2"/>
        <v>848.9173057</v>
      </c>
      <c r="N326" s="15">
        <f t="shared" si="3"/>
        <v>-0.1510826943</v>
      </c>
      <c r="O326" s="15">
        <f t="shared" si="4"/>
        <v>0.1510826943</v>
      </c>
      <c r="P326" s="8">
        <f t="shared" si="5"/>
        <v>479</v>
      </c>
    </row>
    <row r="327" ht="12.75" customHeight="1">
      <c r="A327" s="7">
        <v>42513.0</v>
      </c>
      <c r="B327" s="8" t="s">
        <v>593</v>
      </c>
      <c r="C327" s="8" t="s">
        <v>594</v>
      </c>
      <c r="D327" s="9" t="s">
        <v>32</v>
      </c>
      <c r="E327" s="10" t="s">
        <v>19</v>
      </c>
      <c r="F327" s="11">
        <v>5.6003039209E10</v>
      </c>
      <c r="G327" s="8" t="s">
        <v>20</v>
      </c>
      <c r="H327" s="8" t="str">
        <f t="shared" si="1"/>
        <v>SELL</v>
      </c>
      <c r="I327" s="12">
        <v>84.123299</v>
      </c>
      <c r="J327" s="12">
        <v>1000.0</v>
      </c>
      <c r="K327" s="16">
        <v>42667.0</v>
      </c>
      <c r="L327" s="14">
        <v>80.851303</v>
      </c>
      <c r="M327" s="14">
        <f t="shared" si="2"/>
        <v>961.1047589</v>
      </c>
      <c r="N327" s="15">
        <f t="shared" si="3"/>
        <v>0.03889524114</v>
      </c>
      <c r="O327" s="15">
        <f t="shared" si="4"/>
        <v>-0.03889524114</v>
      </c>
      <c r="P327" s="8">
        <f t="shared" si="5"/>
        <v>154</v>
      </c>
    </row>
    <row r="328" ht="12.75" customHeight="1">
      <c r="A328" s="7">
        <v>42513.0</v>
      </c>
      <c r="B328" s="8" t="s">
        <v>595</v>
      </c>
      <c r="C328" s="8" t="s">
        <v>596</v>
      </c>
      <c r="D328" s="9" t="s">
        <v>18</v>
      </c>
      <c r="E328" s="10" t="s">
        <v>19</v>
      </c>
      <c r="F328" s="11">
        <v>4.95480922E9</v>
      </c>
      <c r="G328" s="8" t="s">
        <v>20</v>
      </c>
      <c r="H328" s="8" t="str">
        <f t="shared" si="1"/>
        <v>SELL</v>
      </c>
      <c r="I328" s="12">
        <v>39.406963</v>
      </c>
      <c r="J328" s="12">
        <v>1000.0</v>
      </c>
      <c r="K328" s="16">
        <v>42552.0</v>
      </c>
      <c r="L328" s="14">
        <v>39.161621</v>
      </c>
      <c r="M328" s="14">
        <f t="shared" si="2"/>
        <v>993.774146</v>
      </c>
      <c r="N328" s="15">
        <f t="shared" si="3"/>
        <v>0.006225854045</v>
      </c>
      <c r="O328" s="15">
        <f t="shared" si="4"/>
        <v>-0.006225854045</v>
      </c>
      <c r="P328" s="8">
        <f t="shared" si="5"/>
        <v>39</v>
      </c>
    </row>
    <row r="329" ht="12.75" customHeight="1">
      <c r="A329" s="7">
        <v>42513.0</v>
      </c>
      <c r="B329" s="8" t="s">
        <v>597</v>
      </c>
      <c r="C329" s="8" t="s">
        <v>598</v>
      </c>
      <c r="D329" s="9" t="s">
        <v>65</v>
      </c>
      <c r="E329" s="10" t="s">
        <v>19</v>
      </c>
      <c r="F329" s="11">
        <v>1.1137638E10</v>
      </c>
      <c r="G329" s="8" t="s">
        <v>20</v>
      </c>
      <c r="H329" s="8" t="str">
        <f t="shared" si="1"/>
        <v>SELL</v>
      </c>
      <c r="I329" s="12">
        <v>36.655506</v>
      </c>
      <c r="J329" s="12">
        <v>1000.0</v>
      </c>
      <c r="K329" s="16">
        <v>43124.0</v>
      </c>
      <c r="L329" s="14">
        <v>70.644608</v>
      </c>
      <c r="M329" s="14">
        <f t="shared" si="2"/>
        <v>1927.257749</v>
      </c>
      <c r="N329" s="15">
        <f t="shared" si="3"/>
        <v>-0.9272577495</v>
      </c>
      <c r="O329" s="15">
        <f t="shared" si="4"/>
        <v>0.9272577495</v>
      </c>
      <c r="P329" s="8">
        <f t="shared" si="5"/>
        <v>611</v>
      </c>
    </row>
    <row r="330" ht="12.75" customHeight="1">
      <c r="A330" s="7">
        <v>42513.0</v>
      </c>
      <c r="B330" s="8" t="s">
        <v>599</v>
      </c>
      <c r="C330" s="8" t="s">
        <v>600</v>
      </c>
      <c r="D330" s="9" t="s">
        <v>193</v>
      </c>
      <c r="E330" s="10" t="s">
        <v>19</v>
      </c>
      <c r="F330" s="11">
        <v>2.24835936E9</v>
      </c>
      <c r="G330" s="8" t="s">
        <v>20</v>
      </c>
      <c r="H330" s="8" t="str">
        <f t="shared" si="1"/>
        <v>SELL</v>
      </c>
      <c r="I330" s="12">
        <v>13.91574</v>
      </c>
      <c r="J330" s="12">
        <v>1000.0</v>
      </c>
      <c r="K330" s="16">
        <v>44091.0</v>
      </c>
      <c r="L330" s="14">
        <v>35.220585</v>
      </c>
      <c r="M330" s="14">
        <f t="shared" si="2"/>
        <v>2530.98901</v>
      </c>
      <c r="N330" s="15">
        <f t="shared" si="3"/>
        <v>-1.53098901</v>
      </c>
      <c r="O330" s="15">
        <f t="shared" si="4"/>
        <v>1.53098901</v>
      </c>
      <c r="P330" s="8">
        <f t="shared" si="5"/>
        <v>1578</v>
      </c>
    </row>
    <row r="331" ht="12.75" customHeight="1">
      <c r="A331" s="7">
        <v>42513.0</v>
      </c>
      <c r="B331" s="8" t="s">
        <v>601</v>
      </c>
      <c r="C331" s="8" t="s">
        <v>602</v>
      </c>
      <c r="D331" s="9" t="s">
        <v>27</v>
      </c>
      <c r="E331" s="10" t="s">
        <v>19</v>
      </c>
      <c r="F331" s="11">
        <v>4.2593292E9</v>
      </c>
      <c r="G331" s="8" t="s">
        <v>24</v>
      </c>
      <c r="H331" s="8" t="str">
        <f t="shared" si="1"/>
        <v>BUY</v>
      </c>
      <c r="I331" s="12">
        <v>40.39</v>
      </c>
      <c r="J331" s="12">
        <v>1000.0</v>
      </c>
      <c r="K331" s="16">
        <v>42747.0</v>
      </c>
      <c r="L331" s="14">
        <v>56.01</v>
      </c>
      <c r="M331" s="14">
        <f t="shared" si="2"/>
        <v>1386.729388</v>
      </c>
      <c r="N331" s="15">
        <f t="shared" si="3"/>
        <v>0.3867293885</v>
      </c>
      <c r="O331" s="15">
        <f t="shared" si="4"/>
        <v>-0.3867293885</v>
      </c>
      <c r="P331" s="8">
        <f t="shared" si="5"/>
        <v>234</v>
      </c>
    </row>
    <row r="332" ht="12.75" customHeight="1">
      <c r="A332" s="7">
        <v>42513.0</v>
      </c>
      <c r="B332" s="8" t="s">
        <v>603</v>
      </c>
      <c r="C332" s="8" t="s">
        <v>604</v>
      </c>
      <c r="D332" s="9" t="s">
        <v>32</v>
      </c>
      <c r="E332" s="10" t="s">
        <v>19</v>
      </c>
      <c r="F332" s="11">
        <v>4.3368843374E10</v>
      </c>
      <c r="G332" s="8" t="s">
        <v>20</v>
      </c>
      <c r="H332" s="8" t="str">
        <f t="shared" si="1"/>
        <v>SELL</v>
      </c>
      <c r="I332" s="12">
        <v>99.237946</v>
      </c>
      <c r="J332" s="12">
        <v>1000.0</v>
      </c>
      <c r="K332" s="7">
        <v>42667.0</v>
      </c>
      <c r="L332" s="14">
        <v>91.038101</v>
      </c>
      <c r="M332" s="14">
        <f t="shared" si="2"/>
        <v>917.3718791</v>
      </c>
      <c r="N332" s="15">
        <f t="shared" si="3"/>
        <v>0.0826281209</v>
      </c>
      <c r="O332" s="15">
        <f t="shared" si="4"/>
        <v>-0.0826281209</v>
      </c>
      <c r="P332" s="8">
        <f t="shared" si="5"/>
        <v>154</v>
      </c>
    </row>
    <row r="333" ht="12.75" customHeight="1">
      <c r="A333" s="7">
        <v>42513.0</v>
      </c>
      <c r="B333" s="8" t="s">
        <v>605</v>
      </c>
      <c r="C333" s="8" t="s">
        <v>606</v>
      </c>
      <c r="D333" s="9" t="s">
        <v>39</v>
      </c>
      <c r="E333" s="10" t="s">
        <v>19</v>
      </c>
      <c r="F333" s="11">
        <v>1.2513744E9</v>
      </c>
      <c r="G333" s="8" t="s">
        <v>24</v>
      </c>
      <c r="H333" s="8" t="str">
        <f t="shared" si="1"/>
        <v>BUY</v>
      </c>
      <c r="I333" s="12">
        <v>66.93</v>
      </c>
      <c r="J333" s="12">
        <v>1000.0</v>
      </c>
      <c r="K333" s="16">
        <v>44727.0</v>
      </c>
      <c r="L333" s="14">
        <v>19.52</v>
      </c>
      <c r="M333" s="14">
        <f t="shared" si="2"/>
        <v>291.6479904</v>
      </c>
      <c r="N333" s="15">
        <f t="shared" si="3"/>
        <v>-0.7083520096</v>
      </c>
      <c r="O333" s="15">
        <f t="shared" si="4"/>
        <v>0.7083520096</v>
      </c>
      <c r="P333" s="8">
        <f t="shared" si="5"/>
        <v>2214</v>
      </c>
    </row>
    <row r="334" ht="12.75" customHeight="1">
      <c r="A334" s="7">
        <v>42513.0</v>
      </c>
      <c r="B334" s="8" t="s">
        <v>607</v>
      </c>
      <c r="C334" s="8" t="s">
        <v>608</v>
      </c>
      <c r="D334" s="9" t="s">
        <v>18</v>
      </c>
      <c r="E334" s="10" t="s">
        <v>82</v>
      </c>
      <c r="F334" s="11">
        <v>8.7276728E8</v>
      </c>
      <c r="G334" s="8" t="s">
        <v>20</v>
      </c>
      <c r="H334" s="8" t="str">
        <f t="shared" si="1"/>
        <v>SELL</v>
      </c>
      <c r="I334" s="12">
        <v>9.094458</v>
      </c>
      <c r="J334" s="12">
        <v>1000.0</v>
      </c>
      <c r="K334" s="7">
        <v>42583.0</v>
      </c>
      <c r="L334" s="14">
        <v>7.930836</v>
      </c>
      <c r="M334" s="14">
        <f t="shared" si="2"/>
        <v>872.0515285</v>
      </c>
      <c r="N334" s="15">
        <f t="shared" si="3"/>
        <v>0.1279484715</v>
      </c>
      <c r="O334" s="15">
        <f t="shared" si="4"/>
        <v>-0.1279484715</v>
      </c>
      <c r="P334" s="8">
        <f t="shared" si="5"/>
        <v>70</v>
      </c>
    </row>
    <row r="335" ht="12.75" customHeight="1">
      <c r="A335" s="7">
        <v>42513.0</v>
      </c>
      <c r="B335" s="8" t="s">
        <v>609</v>
      </c>
      <c r="C335" s="8" t="s">
        <v>610</v>
      </c>
      <c r="D335" s="9" t="s">
        <v>137</v>
      </c>
      <c r="E335" s="10" t="s">
        <v>19</v>
      </c>
      <c r="F335" s="11">
        <v>8.3919564E9</v>
      </c>
      <c r="G335" s="8" t="s">
        <v>20</v>
      </c>
      <c r="H335" s="8" t="str">
        <f t="shared" si="1"/>
        <v>SELL</v>
      </c>
      <c r="I335" s="12">
        <v>13.629672</v>
      </c>
      <c r="J335" s="12">
        <v>1000.0</v>
      </c>
      <c r="K335" s="7">
        <v>43104.0</v>
      </c>
      <c r="L335" s="14">
        <v>24.744122</v>
      </c>
      <c r="M335" s="14">
        <f t="shared" si="2"/>
        <v>1815.459829</v>
      </c>
      <c r="N335" s="15">
        <f t="shared" si="3"/>
        <v>-0.8154598291</v>
      </c>
      <c r="O335" s="15">
        <f t="shared" si="4"/>
        <v>0.8154598291</v>
      </c>
      <c r="P335" s="8">
        <f t="shared" si="5"/>
        <v>591</v>
      </c>
    </row>
    <row r="336" ht="12.75" customHeight="1">
      <c r="A336" s="7">
        <v>42513.0</v>
      </c>
      <c r="B336" s="8" t="s">
        <v>429</v>
      </c>
      <c r="C336" s="8" t="s">
        <v>430</v>
      </c>
      <c r="D336" s="9" t="s">
        <v>23</v>
      </c>
      <c r="E336" s="10" t="s">
        <v>19</v>
      </c>
      <c r="F336" s="11">
        <v>3.16102715873E11</v>
      </c>
      <c r="G336" s="8" t="s">
        <v>24</v>
      </c>
      <c r="H336" s="8" t="str">
        <f t="shared" si="1"/>
        <v>BUY</v>
      </c>
      <c r="I336" s="12">
        <v>34.830704</v>
      </c>
      <c r="J336" s="12">
        <v>1000.0</v>
      </c>
      <c r="K336" s="7">
        <v>42531.0</v>
      </c>
      <c r="L336" s="14">
        <v>34.439548</v>
      </c>
      <c r="M336" s="14">
        <f t="shared" si="2"/>
        <v>988.7697935</v>
      </c>
      <c r="N336" s="15">
        <f t="shared" si="3"/>
        <v>-0.01123020654</v>
      </c>
      <c r="O336" s="15">
        <f t="shared" si="4"/>
        <v>0.01123020654</v>
      </c>
      <c r="P336" s="8">
        <f t="shared" si="5"/>
        <v>18</v>
      </c>
    </row>
    <row r="337" ht="12.75" customHeight="1">
      <c r="A337" s="7">
        <v>42513.0</v>
      </c>
      <c r="B337" s="8" t="s">
        <v>611</v>
      </c>
      <c r="C337" s="8" t="s">
        <v>612</v>
      </c>
      <c r="D337" s="9" t="s">
        <v>39</v>
      </c>
      <c r="E337" s="10" t="s">
        <v>19</v>
      </c>
      <c r="F337" s="11">
        <v>9.4682821E7</v>
      </c>
      <c r="G337" s="8" t="s">
        <v>24</v>
      </c>
      <c r="H337" s="8" t="str">
        <f t="shared" si="1"/>
        <v>BUY</v>
      </c>
      <c r="I337" s="12">
        <v>153.399994</v>
      </c>
      <c r="J337" s="12">
        <v>1000.0</v>
      </c>
      <c r="K337" s="7">
        <v>42531.0</v>
      </c>
      <c r="L337" s="14">
        <v>156.600006</v>
      </c>
      <c r="M337" s="14">
        <f t="shared" si="2"/>
        <v>1020.860574</v>
      </c>
      <c r="N337" s="15">
        <f t="shared" si="3"/>
        <v>0.02086057448</v>
      </c>
      <c r="O337" s="15">
        <f t="shared" si="4"/>
        <v>-0.02086057448</v>
      </c>
      <c r="P337" s="8">
        <f t="shared" si="5"/>
        <v>18</v>
      </c>
    </row>
    <row r="338" ht="12.75" customHeight="1">
      <c r="A338" s="7">
        <v>42513.0</v>
      </c>
      <c r="B338" s="8" t="s">
        <v>613</v>
      </c>
      <c r="C338" s="8" t="s">
        <v>614</v>
      </c>
      <c r="D338" s="9" t="s">
        <v>18</v>
      </c>
      <c r="E338" s="10" t="s">
        <v>82</v>
      </c>
      <c r="F338" s="11">
        <v>1.37700456E9</v>
      </c>
      <c r="G338" s="8" t="s">
        <v>24</v>
      </c>
      <c r="H338" s="8" t="str">
        <f t="shared" si="1"/>
        <v>BUY</v>
      </c>
      <c r="I338" s="12">
        <v>7.851537</v>
      </c>
      <c r="J338" s="12">
        <v>1000.0</v>
      </c>
      <c r="K338" s="7">
        <v>42569.0</v>
      </c>
      <c r="L338" s="14">
        <v>7.793936</v>
      </c>
      <c r="M338" s="14">
        <f t="shared" si="2"/>
        <v>992.6637294</v>
      </c>
      <c r="N338" s="15">
        <f t="shared" si="3"/>
        <v>-0.007336270593</v>
      </c>
      <c r="O338" s="15">
        <f t="shared" si="4"/>
        <v>0.007336270593</v>
      </c>
      <c r="P338" s="8">
        <f t="shared" si="5"/>
        <v>56</v>
      </c>
    </row>
    <row r="339" ht="12.75" customHeight="1">
      <c r="A339" s="7">
        <v>42513.0</v>
      </c>
      <c r="B339" s="8" t="s">
        <v>615</v>
      </c>
      <c r="C339" s="8" t="s">
        <v>616</v>
      </c>
      <c r="D339" s="9" t="s">
        <v>71</v>
      </c>
      <c r="E339" s="10" t="s">
        <v>19</v>
      </c>
      <c r="F339" s="11">
        <v>3.487833925E9</v>
      </c>
      <c r="G339" s="8" t="s">
        <v>24</v>
      </c>
      <c r="H339" s="8" t="str">
        <f t="shared" si="1"/>
        <v>BUY</v>
      </c>
      <c r="I339" s="12">
        <v>5.730223</v>
      </c>
      <c r="J339" s="12">
        <v>1000.0</v>
      </c>
      <c r="K339" s="16">
        <v>44727.0</v>
      </c>
      <c r="L339" s="14">
        <v>16.666542</v>
      </c>
      <c r="M339" s="14">
        <f t="shared" si="2"/>
        <v>2908.532879</v>
      </c>
      <c r="N339" s="15">
        <f t="shared" si="3"/>
        <v>1.908532879</v>
      </c>
      <c r="O339" s="15">
        <f t="shared" si="4"/>
        <v>-1.908532879</v>
      </c>
      <c r="P339" s="8">
        <f t="shared" si="5"/>
        <v>2214</v>
      </c>
    </row>
    <row r="340" ht="12.75" customHeight="1">
      <c r="A340" s="7">
        <v>42513.0</v>
      </c>
      <c r="B340" s="8" t="s">
        <v>617</v>
      </c>
      <c r="C340" s="8" t="s">
        <v>618</v>
      </c>
      <c r="D340" s="9" t="s">
        <v>39</v>
      </c>
      <c r="E340" s="10" t="s">
        <v>19</v>
      </c>
      <c r="F340" s="11">
        <v>1.0549685928E11</v>
      </c>
      <c r="G340" s="8" t="s">
        <v>20</v>
      </c>
      <c r="H340" s="8" t="str">
        <f t="shared" si="1"/>
        <v>SELL</v>
      </c>
      <c r="I340" s="12">
        <v>101.327942</v>
      </c>
      <c r="J340" s="12">
        <v>1000.0</v>
      </c>
      <c r="K340" s="7">
        <v>42579.0</v>
      </c>
      <c r="L340" s="14">
        <v>105.98851</v>
      </c>
      <c r="M340" s="14">
        <f t="shared" si="2"/>
        <v>1045.994894</v>
      </c>
      <c r="N340" s="15">
        <f t="shared" si="3"/>
        <v>-0.04599489448</v>
      </c>
      <c r="O340" s="15">
        <f t="shared" si="4"/>
        <v>0.04599489448</v>
      </c>
      <c r="P340" s="8">
        <f t="shared" si="5"/>
        <v>66</v>
      </c>
    </row>
    <row r="341" ht="12.75" customHeight="1">
      <c r="A341" s="16">
        <v>42513.0</v>
      </c>
      <c r="B341" s="8" t="s">
        <v>210</v>
      </c>
      <c r="C341" s="8" t="s">
        <v>211</v>
      </c>
      <c r="D341" s="9" t="s">
        <v>39</v>
      </c>
      <c r="E341" s="10" t="s">
        <v>19</v>
      </c>
      <c r="F341" s="11">
        <v>2.2910946728E10</v>
      </c>
      <c r="G341" s="17" t="s">
        <v>20</v>
      </c>
      <c r="H341" s="18" t="str">
        <f t="shared" si="1"/>
        <v>SELL</v>
      </c>
      <c r="I341" s="12">
        <v>60.339176</v>
      </c>
      <c r="J341" s="12">
        <v>1000.0</v>
      </c>
      <c r="K341" s="16">
        <v>42513.0</v>
      </c>
      <c r="L341" s="14">
        <v>60.339176</v>
      </c>
      <c r="M341" s="14">
        <f t="shared" si="2"/>
        <v>1000</v>
      </c>
      <c r="N341" s="15">
        <f t="shared" si="3"/>
        <v>0</v>
      </c>
      <c r="O341" s="15">
        <f t="shared" si="4"/>
        <v>0</v>
      </c>
      <c r="P341" s="8">
        <f t="shared" si="5"/>
        <v>0</v>
      </c>
    </row>
    <row r="342" ht="12.75" customHeight="1">
      <c r="A342" s="16">
        <v>42513.0</v>
      </c>
      <c r="B342" s="8" t="s">
        <v>619</v>
      </c>
      <c r="C342" s="8" t="s">
        <v>620</v>
      </c>
      <c r="D342" s="9" t="s">
        <v>39</v>
      </c>
      <c r="E342" s="10" t="s">
        <v>19</v>
      </c>
      <c r="F342" s="11">
        <v>2.488335384E10</v>
      </c>
      <c r="G342" s="17" t="s">
        <v>20</v>
      </c>
      <c r="H342" s="18" t="str">
        <f t="shared" si="1"/>
        <v>SELL</v>
      </c>
      <c r="I342" s="12">
        <v>109.588928</v>
      </c>
      <c r="J342" s="12">
        <v>1000.0</v>
      </c>
      <c r="K342" s="16">
        <v>42671.0</v>
      </c>
      <c r="L342" s="14">
        <v>112.897018</v>
      </c>
      <c r="M342" s="14">
        <f t="shared" si="2"/>
        <v>1030.186352</v>
      </c>
      <c r="N342" s="15">
        <f t="shared" si="3"/>
        <v>-0.0301863524</v>
      </c>
      <c r="O342" s="15">
        <f t="shared" si="4"/>
        <v>0.0301863524</v>
      </c>
      <c r="P342" s="8">
        <f t="shared" si="5"/>
        <v>158</v>
      </c>
    </row>
    <row r="343" ht="12.75" customHeight="1">
      <c r="A343" s="7">
        <v>42514.0</v>
      </c>
      <c r="B343" s="8" t="s">
        <v>621</v>
      </c>
      <c r="C343" s="8" t="s">
        <v>622</v>
      </c>
      <c r="D343" s="9" t="s">
        <v>23</v>
      </c>
      <c r="E343" s="10" t="s">
        <v>19</v>
      </c>
      <c r="F343" s="11">
        <v>1.19798308161E11</v>
      </c>
      <c r="G343" s="8" t="s">
        <v>20</v>
      </c>
      <c r="H343" s="8" t="str">
        <f t="shared" si="1"/>
        <v>SELL</v>
      </c>
      <c r="I343" s="12">
        <v>21.586422</v>
      </c>
      <c r="J343" s="12">
        <v>1000.0</v>
      </c>
      <c r="K343" s="7">
        <v>43210.0</v>
      </c>
      <c r="L343" s="14">
        <v>47.780964</v>
      </c>
      <c r="M343" s="14">
        <f t="shared" si="2"/>
        <v>2213.47308</v>
      </c>
      <c r="N343" s="15">
        <f t="shared" si="3"/>
        <v>-1.21347308</v>
      </c>
      <c r="O343" s="15">
        <f t="shared" si="4"/>
        <v>1.21347308</v>
      </c>
      <c r="P343" s="8">
        <f t="shared" si="5"/>
        <v>696</v>
      </c>
    </row>
    <row r="344" ht="12.75" customHeight="1">
      <c r="A344" s="7">
        <v>42514.0</v>
      </c>
      <c r="B344" s="8" t="s">
        <v>623</v>
      </c>
      <c r="C344" s="8" t="s">
        <v>624</v>
      </c>
      <c r="D344" s="9" t="s">
        <v>18</v>
      </c>
      <c r="E344" s="10" t="s">
        <v>625</v>
      </c>
      <c r="F344" s="11">
        <v>1.30777758E9</v>
      </c>
      <c r="G344" s="8" t="s">
        <v>24</v>
      </c>
      <c r="H344" s="8" t="str">
        <f t="shared" si="1"/>
        <v>BUY</v>
      </c>
      <c r="I344" s="12">
        <v>5.873442</v>
      </c>
      <c r="J344" s="12">
        <v>1000.0</v>
      </c>
      <c r="K344" s="16">
        <v>44727.0</v>
      </c>
      <c r="L344" s="14">
        <v>11.776783</v>
      </c>
      <c r="M344" s="14">
        <f t="shared" si="2"/>
        <v>2005.090541</v>
      </c>
      <c r="N344" s="15">
        <f t="shared" si="3"/>
        <v>1.005090541</v>
      </c>
      <c r="O344" s="15">
        <f t="shared" si="4"/>
        <v>-1.005090541</v>
      </c>
      <c r="P344" s="8">
        <f t="shared" si="5"/>
        <v>2213</v>
      </c>
    </row>
    <row r="345" ht="12.75" customHeight="1">
      <c r="A345" s="7">
        <v>42514.0</v>
      </c>
      <c r="B345" s="8" t="s">
        <v>626</v>
      </c>
      <c r="C345" s="8" t="s">
        <v>627</v>
      </c>
      <c r="D345" s="9" t="s">
        <v>27</v>
      </c>
      <c r="E345" s="10" t="s">
        <v>19</v>
      </c>
      <c r="F345" s="11">
        <v>3.71552544E9</v>
      </c>
      <c r="G345" s="8" t="s">
        <v>24</v>
      </c>
      <c r="H345" s="8" t="str">
        <f t="shared" si="1"/>
        <v>BUY</v>
      </c>
      <c r="I345" s="12">
        <v>11.658333</v>
      </c>
      <c r="J345" s="12">
        <v>1000.0</v>
      </c>
      <c r="K345" s="16">
        <v>43228.0</v>
      </c>
      <c r="L345" s="14">
        <v>15.29</v>
      </c>
      <c r="M345" s="14">
        <f t="shared" si="2"/>
        <v>1311.508258</v>
      </c>
      <c r="N345" s="15">
        <f t="shared" si="3"/>
        <v>0.3115082577</v>
      </c>
      <c r="O345" s="15">
        <f t="shared" si="4"/>
        <v>-0.3115082577</v>
      </c>
      <c r="P345" s="8">
        <f t="shared" si="5"/>
        <v>714</v>
      </c>
    </row>
    <row r="346" ht="12.75" customHeight="1">
      <c r="A346" s="7">
        <v>42514.0</v>
      </c>
      <c r="B346" s="8" t="s">
        <v>28</v>
      </c>
      <c r="C346" s="8" t="s">
        <v>29</v>
      </c>
      <c r="D346" s="9" t="s">
        <v>27</v>
      </c>
      <c r="E346" s="10" t="s">
        <v>19</v>
      </c>
      <c r="F346" s="11">
        <v>3.00794502426E11</v>
      </c>
      <c r="G346" s="8" t="s">
        <v>24</v>
      </c>
      <c r="H346" s="8" t="str">
        <f t="shared" si="1"/>
        <v>BUY</v>
      </c>
      <c r="I346" s="12">
        <v>73.72</v>
      </c>
      <c r="J346" s="12">
        <v>1000.0</v>
      </c>
      <c r="K346" s="7">
        <v>42541.0</v>
      </c>
      <c r="L346" s="14">
        <v>75.5</v>
      </c>
      <c r="M346" s="14">
        <f t="shared" si="2"/>
        <v>1024.145415</v>
      </c>
      <c r="N346" s="15">
        <f t="shared" si="3"/>
        <v>0.02414541508</v>
      </c>
      <c r="O346" s="15">
        <f t="shared" si="4"/>
        <v>-0.02414541508</v>
      </c>
      <c r="P346" s="8">
        <f t="shared" si="5"/>
        <v>27</v>
      </c>
    </row>
    <row r="347" ht="12.75" customHeight="1">
      <c r="A347" s="7">
        <v>42514.0</v>
      </c>
      <c r="B347" s="8" t="s">
        <v>372</v>
      </c>
      <c r="C347" s="8" t="s">
        <v>373</v>
      </c>
      <c r="D347" s="9" t="s">
        <v>18</v>
      </c>
      <c r="E347" s="10" t="s">
        <v>19</v>
      </c>
      <c r="F347" s="11">
        <v>2.6695412156E10</v>
      </c>
      <c r="G347" s="8" t="s">
        <v>20</v>
      </c>
      <c r="H347" s="8" t="str">
        <f t="shared" si="1"/>
        <v>SELL</v>
      </c>
      <c r="I347" s="12">
        <v>39.822098</v>
      </c>
      <c r="J347" s="12">
        <v>1000.0</v>
      </c>
      <c r="K347" s="7">
        <v>42536.0</v>
      </c>
      <c r="L347" s="14">
        <v>35.495785</v>
      </c>
      <c r="M347" s="14">
        <f t="shared" si="2"/>
        <v>891.3589887</v>
      </c>
      <c r="N347" s="15">
        <f t="shared" si="3"/>
        <v>0.1086410113</v>
      </c>
      <c r="O347" s="15">
        <f t="shared" si="4"/>
        <v>-0.1086410113</v>
      </c>
      <c r="P347" s="8">
        <f t="shared" si="5"/>
        <v>22</v>
      </c>
    </row>
    <row r="348" ht="12.75" customHeight="1">
      <c r="A348" s="7">
        <v>42514.0</v>
      </c>
      <c r="B348" s="8" t="s">
        <v>628</v>
      </c>
      <c r="C348" s="8" t="s">
        <v>629</v>
      </c>
      <c r="D348" s="9" t="s">
        <v>35</v>
      </c>
      <c r="E348" s="10" t="s">
        <v>19</v>
      </c>
      <c r="F348" s="11">
        <v>2.373457054E9</v>
      </c>
      <c r="G348" s="8" t="s">
        <v>24</v>
      </c>
      <c r="H348" s="8" t="str">
        <f t="shared" si="1"/>
        <v>BUY</v>
      </c>
      <c r="I348" s="12">
        <v>43.254414</v>
      </c>
      <c r="J348" s="12">
        <v>1000.0</v>
      </c>
      <c r="K348" s="7">
        <v>42529.0</v>
      </c>
      <c r="L348" s="14">
        <v>44.189674</v>
      </c>
      <c r="M348" s="14">
        <f t="shared" si="2"/>
        <v>1021.622302</v>
      </c>
      <c r="N348" s="15">
        <f t="shared" si="3"/>
        <v>0.02162230195</v>
      </c>
      <c r="O348" s="15">
        <f t="shared" si="4"/>
        <v>-0.02162230195</v>
      </c>
      <c r="P348" s="8">
        <f t="shared" si="5"/>
        <v>15</v>
      </c>
    </row>
    <row r="349" ht="12.75" customHeight="1">
      <c r="A349" s="7">
        <v>42514.0</v>
      </c>
      <c r="B349" s="8" t="s">
        <v>630</v>
      </c>
      <c r="C349" s="8" t="s">
        <v>631</v>
      </c>
      <c r="D349" s="9" t="s">
        <v>23</v>
      </c>
      <c r="E349" s="10" t="s">
        <v>19</v>
      </c>
      <c r="F349" s="11">
        <v>1.069485355423E12</v>
      </c>
      <c r="G349" s="8" t="s">
        <v>20</v>
      </c>
      <c r="H349" s="8" t="str">
        <f t="shared" si="1"/>
        <v>SELL</v>
      </c>
      <c r="I349" s="12">
        <v>11.141722</v>
      </c>
      <c r="J349" s="12">
        <v>1000.0</v>
      </c>
      <c r="K349" s="7">
        <v>42745.0</v>
      </c>
      <c r="L349" s="14">
        <v>26.239513</v>
      </c>
      <c r="M349" s="14">
        <f t="shared" si="2"/>
        <v>2355.068005</v>
      </c>
      <c r="N349" s="15">
        <f t="shared" si="3"/>
        <v>-1.355068005</v>
      </c>
      <c r="O349" s="15">
        <f t="shared" si="4"/>
        <v>1.355068005</v>
      </c>
      <c r="P349" s="8">
        <f t="shared" si="5"/>
        <v>231</v>
      </c>
    </row>
    <row r="350" ht="12.75" customHeight="1">
      <c r="A350" s="7">
        <v>42514.0</v>
      </c>
      <c r="B350" s="8" t="s">
        <v>234</v>
      </c>
      <c r="C350" s="8" t="s">
        <v>235</v>
      </c>
      <c r="D350" s="9" t="s">
        <v>27</v>
      </c>
      <c r="E350" s="10" t="s">
        <v>19</v>
      </c>
      <c r="F350" s="11">
        <v>5.559644496E10</v>
      </c>
      <c r="G350" s="8" t="s">
        <v>24</v>
      </c>
      <c r="H350" s="8" t="str">
        <f t="shared" si="1"/>
        <v>BUY</v>
      </c>
      <c r="I350" s="12">
        <v>130.45813</v>
      </c>
      <c r="J350" s="12">
        <v>1000.0</v>
      </c>
      <c r="K350" s="7">
        <v>42528.0</v>
      </c>
      <c r="L350" s="14">
        <v>132.555435</v>
      </c>
      <c r="M350" s="14">
        <f t="shared" si="2"/>
        <v>1016.076461</v>
      </c>
      <c r="N350" s="15">
        <f t="shared" si="3"/>
        <v>0.0160764607</v>
      </c>
      <c r="O350" s="15">
        <f t="shared" si="4"/>
        <v>-0.0160764607</v>
      </c>
      <c r="P350" s="8">
        <f t="shared" si="5"/>
        <v>14</v>
      </c>
    </row>
    <row r="351" ht="12.75" customHeight="1">
      <c r="A351" s="7">
        <v>42514.0</v>
      </c>
      <c r="B351" s="8" t="s">
        <v>632</v>
      </c>
      <c r="C351" s="8" t="s">
        <v>633</v>
      </c>
      <c r="D351" s="9" t="s">
        <v>23</v>
      </c>
      <c r="E351" s="10" t="s">
        <v>19</v>
      </c>
      <c r="F351" s="11">
        <v>1.226514E11</v>
      </c>
      <c r="G351" s="8" t="s">
        <v>20</v>
      </c>
      <c r="H351" s="8" t="str">
        <f t="shared" si="1"/>
        <v>SELL</v>
      </c>
      <c r="I351" s="12">
        <v>44.731113</v>
      </c>
      <c r="J351" s="12">
        <v>1000.0</v>
      </c>
      <c r="K351" s="7">
        <v>42793.0</v>
      </c>
      <c r="L351" s="14">
        <v>47.279289</v>
      </c>
      <c r="M351" s="14">
        <f t="shared" si="2"/>
        <v>1056.966524</v>
      </c>
      <c r="N351" s="15">
        <f t="shared" si="3"/>
        <v>-0.0569665235</v>
      </c>
      <c r="O351" s="15">
        <f t="shared" si="4"/>
        <v>0.0569665235</v>
      </c>
      <c r="P351" s="8">
        <f t="shared" si="5"/>
        <v>279</v>
      </c>
    </row>
    <row r="352" ht="12.75" customHeight="1">
      <c r="A352" s="7">
        <v>42514.0</v>
      </c>
      <c r="B352" s="8" t="s">
        <v>187</v>
      </c>
      <c r="C352" s="8" t="s">
        <v>188</v>
      </c>
      <c r="D352" s="9" t="s">
        <v>27</v>
      </c>
      <c r="E352" s="10" t="s">
        <v>19</v>
      </c>
      <c r="F352" s="11">
        <v>8.2460626286E10</v>
      </c>
      <c r="G352" s="8" t="s">
        <v>24</v>
      </c>
      <c r="H352" s="8" t="str">
        <f t="shared" si="1"/>
        <v>BUY</v>
      </c>
      <c r="I352" s="12">
        <v>61.164463</v>
      </c>
      <c r="J352" s="12">
        <v>1000.0</v>
      </c>
      <c r="K352" s="7">
        <v>42529.0</v>
      </c>
      <c r="L352" s="14">
        <v>65.784676</v>
      </c>
      <c r="M352" s="14">
        <f t="shared" si="2"/>
        <v>1075.537539</v>
      </c>
      <c r="N352" s="15">
        <f t="shared" si="3"/>
        <v>0.07553753885</v>
      </c>
      <c r="O352" s="15">
        <f t="shared" si="4"/>
        <v>-0.07553753885</v>
      </c>
      <c r="P352" s="8">
        <f t="shared" si="5"/>
        <v>15</v>
      </c>
    </row>
    <row r="353" ht="12.75" customHeight="1">
      <c r="A353" s="7">
        <v>42514.0</v>
      </c>
      <c r="B353" s="8" t="s">
        <v>634</v>
      </c>
      <c r="C353" s="8" t="s">
        <v>635</v>
      </c>
      <c r="D353" s="9" t="s">
        <v>39</v>
      </c>
      <c r="E353" s="10" t="s">
        <v>19</v>
      </c>
      <c r="F353" s="11">
        <v>1.0422408491E10</v>
      </c>
      <c r="G353" s="8" t="s">
        <v>24</v>
      </c>
      <c r="H353" s="8" t="str">
        <f t="shared" si="1"/>
        <v>BUY</v>
      </c>
      <c r="I353" s="12">
        <v>18.440001</v>
      </c>
      <c r="J353" s="12">
        <v>1000.0</v>
      </c>
      <c r="K353" s="7">
        <v>43328.0</v>
      </c>
      <c r="L353" s="14">
        <v>129.580002</v>
      </c>
      <c r="M353" s="14">
        <f t="shared" si="2"/>
        <v>7027.114695</v>
      </c>
      <c r="N353" s="15">
        <f t="shared" si="3"/>
        <v>6.027114695</v>
      </c>
      <c r="O353" s="15">
        <f t="shared" si="4"/>
        <v>-6.027114695</v>
      </c>
      <c r="P353" s="8">
        <f t="shared" si="5"/>
        <v>814</v>
      </c>
    </row>
    <row r="354" ht="12.75" customHeight="1">
      <c r="A354" s="7">
        <v>42514.0</v>
      </c>
      <c r="B354" s="8" t="s">
        <v>581</v>
      </c>
      <c r="C354" s="8" t="s">
        <v>582</v>
      </c>
      <c r="D354" s="9" t="s">
        <v>35</v>
      </c>
      <c r="E354" s="10" t="s">
        <v>19</v>
      </c>
      <c r="F354" s="11">
        <v>8.35154196E9</v>
      </c>
      <c r="G354" s="8" t="s">
        <v>20</v>
      </c>
      <c r="H354" s="8" t="str">
        <f t="shared" si="1"/>
        <v>SELL</v>
      </c>
      <c r="I354" s="12">
        <v>27.221397</v>
      </c>
      <c r="J354" s="12">
        <v>1000.0</v>
      </c>
      <c r="K354" s="7">
        <v>42604.0</v>
      </c>
      <c r="L354" s="14">
        <v>27.101273</v>
      </c>
      <c r="M354" s="14">
        <f t="shared" si="2"/>
        <v>995.5871479</v>
      </c>
      <c r="N354" s="15">
        <f t="shared" si="3"/>
        <v>0.00441285214</v>
      </c>
      <c r="O354" s="15">
        <f t="shared" si="4"/>
        <v>-0.00441285214</v>
      </c>
      <c r="P354" s="8">
        <f t="shared" si="5"/>
        <v>90</v>
      </c>
    </row>
    <row r="355" ht="12.75" customHeight="1">
      <c r="A355" s="16">
        <v>42514.0</v>
      </c>
      <c r="B355" s="8" t="s">
        <v>636</v>
      </c>
      <c r="C355" s="8" t="s">
        <v>637</v>
      </c>
      <c r="D355" s="9" t="s">
        <v>35</v>
      </c>
      <c r="E355" s="10" t="s">
        <v>19</v>
      </c>
      <c r="F355" s="11">
        <v>3.317700214E9</v>
      </c>
      <c r="G355" s="18" t="s">
        <v>24</v>
      </c>
      <c r="H355" s="17" t="str">
        <f t="shared" si="1"/>
        <v>BUY</v>
      </c>
      <c r="I355" s="12">
        <v>35.329231</v>
      </c>
      <c r="J355" s="12">
        <v>1000.0</v>
      </c>
      <c r="K355" s="16">
        <v>42522.0</v>
      </c>
      <c r="L355" s="14">
        <v>33.482342</v>
      </c>
      <c r="M355" s="14">
        <f t="shared" si="2"/>
        <v>947.7234871</v>
      </c>
      <c r="N355" s="15">
        <f t="shared" si="3"/>
        <v>-0.0522765129</v>
      </c>
      <c r="O355" s="15">
        <f t="shared" si="4"/>
        <v>0.0522765129</v>
      </c>
      <c r="P355" s="8">
        <f t="shared" si="5"/>
        <v>8</v>
      </c>
    </row>
    <row r="356" ht="12.75" customHeight="1">
      <c r="A356" s="16">
        <v>42514.0</v>
      </c>
      <c r="B356" s="8" t="s">
        <v>61</v>
      </c>
      <c r="C356" s="8" t="s">
        <v>62</v>
      </c>
      <c r="D356" s="9" t="s">
        <v>27</v>
      </c>
      <c r="E356" s="10" t="s">
        <v>19</v>
      </c>
      <c r="F356" s="11">
        <v>4.44889529764E11</v>
      </c>
      <c r="G356" s="18" t="s">
        <v>24</v>
      </c>
      <c r="H356" s="17" t="str">
        <f t="shared" si="1"/>
        <v>BUY</v>
      </c>
      <c r="I356" s="12">
        <v>63.7</v>
      </c>
      <c r="J356" s="12">
        <v>1000.0</v>
      </c>
      <c r="K356" s="16">
        <v>42541.0</v>
      </c>
      <c r="L356" s="14">
        <v>64.73</v>
      </c>
      <c r="M356" s="14">
        <f t="shared" si="2"/>
        <v>1016.169545</v>
      </c>
      <c r="N356" s="15">
        <f t="shared" si="3"/>
        <v>0.01616954474</v>
      </c>
      <c r="O356" s="15">
        <f t="shared" si="4"/>
        <v>-0.01616954474</v>
      </c>
      <c r="P356" s="8">
        <f t="shared" si="5"/>
        <v>27</v>
      </c>
    </row>
    <row r="357" ht="12.75" customHeight="1">
      <c r="A357" s="7">
        <v>42515.0</v>
      </c>
      <c r="B357" s="8" t="s">
        <v>459</v>
      </c>
      <c r="C357" s="8" t="s">
        <v>460</v>
      </c>
      <c r="D357" s="9" t="s">
        <v>39</v>
      </c>
      <c r="E357" s="10" t="s">
        <v>19</v>
      </c>
      <c r="F357" s="11">
        <v>4.769791015E9</v>
      </c>
      <c r="G357" s="8" t="s">
        <v>20</v>
      </c>
      <c r="H357" s="8" t="str">
        <f t="shared" si="1"/>
        <v>SELL</v>
      </c>
      <c r="I357" s="12">
        <v>35.27</v>
      </c>
      <c r="J357" s="12">
        <v>1000.0</v>
      </c>
      <c r="K357" s="16">
        <v>43209.0</v>
      </c>
      <c r="L357" s="14">
        <v>19.66</v>
      </c>
      <c r="M357" s="14">
        <f t="shared" si="2"/>
        <v>557.4142331</v>
      </c>
      <c r="N357" s="15">
        <f t="shared" si="3"/>
        <v>0.4425857669</v>
      </c>
      <c r="O357" s="15">
        <f t="shared" si="4"/>
        <v>-0.4425857669</v>
      </c>
      <c r="P357" s="8">
        <f t="shared" si="5"/>
        <v>694</v>
      </c>
    </row>
    <row r="358" ht="12.75" customHeight="1">
      <c r="A358" s="7">
        <v>42515.0</v>
      </c>
      <c r="B358" s="8" t="s">
        <v>531</v>
      </c>
      <c r="C358" s="8" t="s">
        <v>532</v>
      </c>
      <c r="D358" s="9" t="s">
        <v>23</v>
      </c>
      <c r="E358" s="10" t="s">
        <v>19</v>
      </c>
      <c r="F358" s="11">
        <v>1.69812468749E11</v>
      </c>
      <c r="G358" s="8" t="s">
        <v>20</v>
      </c>
      <c r="H358" s="8" t="str">
        <f t="shared" si="1"/>
        <v>SELL</v>
      </c>
      <c r="I358" s="12">
        <v>4.18</v>
      </c>
      <c r="J358" s="12">
        <v>1000.0</v>
      </c>
      <c r="K358" s="16">
        <v>42835.0</v>
      </c>
      <c r="L358" s="14">
        <v>13.1</v>
      </c>
      <c r="M358" s="14">
        <f t="shared" si="2"/>
        <v>3133.971292</v>
      </c>
      <c r="N358" s="15">
        <f t="shared" si="3"/>
        <v>-2.133971292</v>
      </c>
      <c r="O358" s="15">
        <f t="shared" si="4"/>
        <v>2.133971292</v>
      </c>
      <c r="P358" s="8">
        <f t="shared" si="5"/>
        <v>320</v>
      </c>
    </row>
    <row r="359" ht="12.75" customHeight="1">
      <c r="A359" s="7">
        <v>42515.0</v>
      </c>
      <c r="B359" s="8" t="s">
        <v>638</v>
      </c>
      <c r="C359" s="8" t="s">
        <v>639</v>
      </c>
      <c r="D359" s="9" t="s">
        <v>71</v>
      </c>
      <c r="E359" s="9" t="s">
        <v>19</v>
      </c>
      <c r="F359" s="11">
        <v>7.65425344E11</v>
      </c>
      <c r="G359" s="8" t="s">
        <v>20</v>
      </c>
      <c r="H359" s="8" t="str">
        <f t="shared" si="1"/>
        <v>SELL</v>
      </c>
      <c r="I359" s="12">
        <v>144.08</v>
      </c>
      <c r="J359" s="12">
        <v>1000.0</v>
      </c>
      <c r="K359" s="16">
        <v>44727.0</v>
      </c>
      <c r="L359" s="14">
        <v>278.93</v>
      </c>
      <c r="M359" s="14">
        <f t="shared" si="2"/>
        <v>1935.938368</v>
      </c>
      <c r="N359" s="15">
        <f t="shared" si="3"/>
        <v>-0.9359383676</v>
      </c>
      <c r="O359" s="15">
        <f t="shared" si="4"/>
        <v>0.9359383676</v>
      </c>
      <c r="P359" s="8">
        <f t="shared" si="5"/>
        <v>2212</v>
      </c>
    </row>
    <row r="360" ht="12.75" customHeight="1">
      <c r="A360" s="7">
        <v>42515.0</v>
      </c>
      <c r="B360" s="8" t="s">
        <v>640</v>
      </c>
      <c r="C360" s="8" t="s">
        <v>641</v>
      </c>
      <c r="D360" s="9" t="s">
        <v>39</v>
      </c>
      <c r="E360" s="10" t="s">
        <v>274</v>
      </c>
      <c r="F360" s="11">
        <v>9.3259816E7</v>
      </c>
      <c r="G360" s="8" t="s">
        <v>24</v>
      </c>
      <c r="H360" s="8" t="str">
        <f t="shared" si="1"/>
        <v>BUY</v>
      </c>
      <c r="I360" s="12">
        <v>7.0</v>
      </c>
      <c r="J360" s="12">
        <v>1000.0</v>
      </c>
      <c r="K360" s="16">
        <v>43983.0</v>
      </c>
      <c r="L360" s="14">
        <v>15.32</v>
      </c>
      <c r="M360" s="14">
        <f t="shared" si="2"/>
        <v>2188.571429</v>
      </c>
      <c r="N360" s="15">
        <f t="shared" si="3"/>
        <v>1.188571429</v>
      </c>
      <c r="O360" s="15">
        <f t="shared" si="4"/>
        <v>-1.188571429</v>
      </c>
      <c r="P360" s="8">
        <f t="shared" si="5"/>
        <v>1468</v>
      </c>
    </row>
    <row r="361" ht="12.75" customHeight="1">
      <c r="A361" s="7">
        <v>42515.0</v>
      </c>
      <c r="B361" s="8" t="s">
        <v>642</v>
      </c>
      <c r="C361" s="8" t="s">
        <v>643</v>
      </c>
      <c r="D361" s="9" t="s">
        <v>27</v>
      </c>
      <c r="E361" s="10" t="s">
        <v>19</v>
      </c>
      <c r="F361" s="11">
        <v>2.506603546E9</v>
      </c>
      <c r="G361" s="8" t="s">
        <v>24</v>
      </c>
      <c r="H361" s="8" t="str">
        <f t="shared" si="1"/>
        <v>BUY</v>
      </c>
      <c r="I361" s="12">
        <v>114.099998</v>
      </c>
      <c r="J361" s="12">
        <v>1000.0</v>
      </c>
      <c r="K361" s="16">
        <v>44587.0</v>
      </c>
      <c r="L361" s="14">
        <v>51.150002</v>
      </c>
      <c r="M361" s="14">
        <f t="shared" si="2"/>
        <v>448.2909982</v>
      </c>
      <c r="N361" s="15">
        <f t="shared" si="3"/>
        <v>-0.5517090018</v>
      </c>
      <c r="O361" s="15">
        <f t="shared" si="4"/>
        <v>0.5517090018</v>
      </c>
      <c r="P361" s="8">
        <f t="shared" si="5"/>
        <v>2072</v>
      </c>
    </row>
    <row r="362" ht="12.75" customHeight="1">
      <c r="A362" s="7">
        <v>42515.0</v>
      </c>
      <c r="B362" s="8" t="s">
        <v>537</v>
      </c>
      <c r="C362" s="8" t="s">
        <v>538</v>
      </c>
      <c r="D362" s="9" t="s">
        <v>39</v>
      </c>
      <c r="E362" s="10" t="s">
        <v>19</v>
      </c>
      <c r="F362" s="11">
        <v>9.4648919214E10</v>
      </c>
      <c r="G362" s="8" t="s">
        <v>24</v>
      </c>
      <c r="H362" s="8" t="str">
        <f t="shared" si="1"/>
        <v>BUY</v>
      </c>
      <c r="I362" s="12">
        <v>66.630455</v>
      </c>
      <c r="J362" s="12">
        <v>1000.0</v>
      </c>
      <c r="K362" s="7">
        <v>42573.0</v>
      </c>
      <c r="L362" s="14">
        <v>67.036438</v>
      </c>
      <c r="M362" s="14">
        <f t="shared" si="2"/>
        <v>1006.093055</v>
      </c>
      <c r="N362" s="15">
        <f t="shared" si="3"/>
        <v>0.006093054595</v>
      </c>
      <c r="O362" s="15">
        <f t="shared" si="4"/>
        <v>-0.006093054595</v>
      </c>
      <c r="P362" s="8">
        <f t="shared" si="5"/>
        <v>58</v>
      </c>
    </row>
    <row r="363" ht="12.75" customHeight="1">
      <c r="A363" s="7">
        <v>42515.0</v>
      </c>
      <c r="B363" s="8" t="s">
        <v>644</v>
      </c>
      <c r="C363" s="8" t="s">
        <v>645</v>
      </c>
      <c r="D363" s="9" t="s">
        <v>23</v>
      </c>
      <c r="E363" s="10" t="s">
        <v>19</v>
      </c>
      <c r="F363" s="11">
        <v>6.9650124965E10</v>
      </c>
      <c r="G363" s="8" t="s">
        <v>20</v>
      </c>
      <c r="H363" s="8" t="str">
        <f t="shared" si="1"/>
        <v>SELL</v>
      </c>
      <c r="I363" s="12">
        <v>11.438004</v>
      </c>
      <c r="J363" s="12">
        <v>1000.0</v>
      </c>
      <c r="K363" s="7">
        <v>42530.0</v>
      </c>
      <c r="L363" s="14">
        <v>12.335296</v>
      </c>
      <c r="M363" s="14">
        <f t="shared" si="2"/>
        <v>1078.448303</v>
      </c>
      <c r="N363" s="15">
        <f t="shared" si="3"/>
        <v>-0.07844830269</v>
      </c>
      <c r="O363" s="15">
        <f t="shared" si="4"/>
        <v>0.07844830269</v>
      </c>
      <c r="P363" s="8">
        <f t="shared" si="5"/>
        <v>15</v>
      </c>
    </row>
    <row r="364" ht="12.75" customHeight="1">
      <c r="A364" s="7">
        <v>42515.0</v>
      </c>
      <c r="B364" s="8" t="s">
        <v>646</v>
      </c>
      <c r="C364" s="8" t="s">
        <v>647</v>
      </c>
      <c r="D364" s="9" t="s">
        <v>18</v>
      </c>
      <c r="E364" s="10" t="s">
        <v>106</v>
      </c>
      <c r="F364" s="11">
        <v>1.098567E10</v>
      </c>
      <c r="G364" s="8" t="s">
        <v>20</v>
      </c>
      <c r="H364" s="8" t="str">
        <f t="shared" si="1"/>
        <v>SELL</v>
      </c>
      <c r="I364" s="12">
        <v>36.236294</v>
      </c>
      <c r="J364" s="12">
        <v>1000.0</v>
      </c>
      <c r="K364" s="16">
        <v>44727.0</v>
      </c>
      <c r="L364" s="14">
        <v>45.052567</v>
      </c>
      <c r="M364" s="14">
        <f t="shared" si="2"/>
        <v>1243.299522</v>
      </c>
      <c r="N364" s="15">
        <f t="shared" si="3"/>
        <v>-0.2432995217</v>
      </c>
      <c r="O364" s="15">
        <f t="shared" si="4"/>
        <v>0.2432995217</v>
      </c>
      <c r="P364" s="8">
        <f t="shared" si="5"/>
        <v>2212</v>
      </c>
    </row>
    <row r="365" ht="12.75" customHeight="1">
      <c r="A365" s="7">
        <v>42515.0</v>
      </c>
      <c r="B365" s="8" t="s">
        <v>577</v>
      </c>
      <c r="C365" s="8" t="s">
        <v>578</v>
      </c>
      <c r="D365" s="9" t="s">
        <v>35</v>
      </c>
      <c r="E365" s="10" t="s">
        <v>19</v>
      </c>
      <c r="F365" s="11">
        <v>5.159719363E9</v>
      </c>
      <c r="G365" s="8" t="s">
        <v>20</v>
      </c>
      <c r="H365" s="8" t="str">
        <f t="shared" si="1"/>
        <v>SELL</v>
      </c>
      <c r="I365" s="12">
        <v>88.975639</v>
      </c>
      <c r="J365" s="12">
        <v>1000.0</v>
      </c>
      <c r="K365" s="7">
        <v>42772.0</v>
      </c>
      <c r="L365" s="14">
        <v>87.651108</v>
      </c>
      <c r="M365" s="14">
        <f t="shared" si="2"/>
        <v>985.1135545</v>
      </c>
      <c r="N365" s="15">
        <f t="shared" si="3"/>
        <v>0.01488644549</v>
      </c>
      <c r="O365" s="15">
        <f t="shared" si="4"/>
        <v>-0.01488644549</v>
      </c>
      <c r="P365" s="8">
        <f t="shared" si="5"/>
        <v>257</v>
      </c>
    </row>
    <row r="366" ht="12.75" customHeight="1">
      <c r="A366" s="16">
        <v>42515.0</v>
      </c>
      <c r="B366" s="8" t="s">
        <v>648</v>
      </c>
      <c r="C366" s="8" t="s">
        <v>649</v>
      </c>
      <c r="D366" s="9" t="s">
        <v>35</v>
      </c>
      <c r="E366" s="10" t="s">
        <v>19</v>
      </c>
      <c r="F366" s="11">
        <v>2.403045376E10</v>
      </c>
      <c r="G366" s="17" t="s">
        <v>20</v>
      </c>
      <c r="H366" s="18" t="str">
        <f t="shared" si="1"/>
        <v>SELL</v>
      </c>
      <c r="I366" s="12">
        <v>85.76001</v>
      </c>
      <c r="J366" s="12">
        <v>1000.0</v>
      </c>
      <c r="K366" s="16">
        <v>42621.0</v>
      </c>
      <c r="L366" s="14">
        <v>62.729237</v>
      </c>
      <c r="M366" s="14">
        <f t="shared" si="2"/>
        <v>731.4509058</v>
      </c>
      <c r="N366" s="15">
        <f t="shared" si="3"/>
        <v>0.2685490942</v>
      </c>
      <c r="O366" s="15">
        <f t="shared" si="4"/>
        <v>-0.2685490942</v>
      </c>
      <c r="P366" s="8">
        <f t="shared" si="5"/>
        <v>106</v>
      </c>
    </row>
    <row r="367" ht="12.75" customHeight="1">
      <c r="A367" s="7">
        <v>42516.0</v>
      </c>
      <c r="B367" s="8" t="s">
        <v>566</v>
      </c>
      <c r="C367" s="8" t="s">
        <v>567</v>
      </c>
      <c r="D367" s="9" t="s">
        <v>32</v>
      </c>
      <c r="E367" s="10" t="s">
        <v>19</v>
      </c>
      <c r="F367" s="11">
        <v>3.5750388286E10</v>
      </c>
      <c r="G367" s="8" t="s">
        <v>20</v>
      </c>
      <c r="H367" s="8" t="str">
        <f t="shared" si="1"/>
        <v>SELL</v>
      </c>
      <c r="I367" s="12">
        <v>81.722107</v>
      </c>
      <c r="J367" s="12">
        <v>1000.0</v>
      </c>
      <c r="K367" s="16">
        <v>42607.0</v>
      </c>
      <c r="L367" s="14">
        <v>70.400467</v>
      </c>
      <c r="M367" s="14">
        <f t="shared" si="2"/>
        <v>861.4617217</v>
      </c>
      <c r="N367" s="15">
        <f t="shared" si="3"/>
        <v>0.1385382783</v>
      </c>
      <c r="O367" s="15">
        <f t="shared" si="4"/>
        <v>-0.1385382783</v>
      </c>
      <c r="P367" s="8">
        <f t="shared" si="5"/>
        <v>91</v>
      </c>
    </row>
    <row r="368" ht="12.75" customHeight="1">
      <c r="A368" s="7">
        <v>42516.0</v>
      </c>
      <c r="B368" s="8" t="s">
        <v>568</v>
      </c>
      <c r="C368" s="8" t="s">
        <v>569</v>
      </c>
      <c r="D368" s="9" t="s">
        <v>32</v>
      </c>
      <c r="E368" s="10" t="s">
        <v>19</v>
      </c>
      <c r="F368" s="11">
        <v>3.1473180708E10</v>
      </c>
      <c r="G368" s="8" t="s">
        <v>20</v>
      </c>
      <c r="H368" s="8" t="str">
        <f t="shared" si="1"/>
        <v>SELL</v>
      </c>
      <c r="I368" s="12">
        <v>88.370003</v>
      </c>
      <c r="J368" s="12">
        <v>1000.0</v>
      </c>
      <c r="K368" s="16">
        <v>42607.0</v>
      </c>
      <c r="L368" s="14">
        <v>85.5</v>
      </c>
      <c r="M368" s="14">
        <f t="shared" si="2"/>
        <v>967.5228822</v>
      </c>
      <c r="N368" s="15">
        <f t="shared" si="3"/>
        <v>0.03247711783</v>
      </c>
      <c r="O368" s="15">
        <f t="shared" si="4"/>
        <v>-0.03247711783</v>
      </c>
      <c r="P368" s="8">
        <f t="shared" si="5"/>
        <v>91</v>
      </c>
    </row>
    <row r="369" ht="12.75" customHeight="1">
      <c r="A369" s="16">
        <v>42516.0</v>
      </c>
      <c r="B369" s="8" t="s">
        <v>650</v>
      </c>
      <c r="C369" s="8" t="s">
        <v>651</v>
      </c>
      <c r="D369" s="9" t="s">
        <v>65</v>
      </c>
      <c r="E369" s="10" t="s">
        <v>19</v>
      </c>
      <c r="F369" s="11">
        <v>4.1824097E8</v>
      </c>
      <c r="G369" s="17" t="s">
        <v>20</v>
      </c>
      <c r="H369" s="18" t="str">
        <f t="shared" si="1"/>
        <v>SELL</v>
      </c>
      <c r="I369" s="12">
        <v>37.774448</v>
      </c>
      <c r="J369" s="12">
        <v>1000.0</v>
      </c>
      <c r="K369" s="16">
        <v>42895.0</v>
      </c>
      <c r="L369" s="14">
        <v>55.060291</v>
      </c>
      <c r="M369" s="14">
        <f t="shared" si="2"/>
        <v>1457.606766</v>
      </c>
      <c r="N369" s="15">
        <f t="shared" si="3"/>
        <v>-0.4576067664</v>
      </c>
      <c r="O369" s="15">
        <f t="shared" si="4"/>
        <v>0.4576067664</v>
      </c>
      <c r="P369" s="8">
        <f t="shared" si="5"/>
        <v>379</v>
      </c>
    </row>
    <row r="370" ht="12.75" customHeight="1">
      <c r="A370" s="16">
        <v>42516.0</v>
      </c>
      <c r="B370" s="8" t="s">
        <v>652</v>
      </c>
      <c r="C370" s="8" t="s">
        <v>653</v>
      </c>
      <c r="D370" s="9" t="s">
        <v>71</v>
      </c>
      <c r="E370" s="10" t="s">
        <v>352</v>
      </c>
      <c r="F370" s="11">
        <v>2.3659671E8</v>
      </c>
      <c r="G370" s="18" t="s">
        <v>24</v>
      </c>
      <c r="H370" s="17" t="str">
        <f t="shared" si="1"/>
        <v>BUY</v>
      </c>
      <c r="I370" s="12">
        <v>13.041554</v>
      </c>
      <c r="J370" s="12">
        <v>1000.0</v>
      </c>
      <c r="K370" s="16">
        <v>44727.0</v>
      </c>
      <c r="L370" s="14">
        <v>1.87</v>
      </c>
      <c r="M370" s="14">
        <f t="shared" si="2"/>
        <v>143.3878202</v>
      </c>
      <c r="N370" s="15">
        <f t="shared" si="3"/>
        <v>-0.8566121798</v>
      </c>
      <c r="O370" s="15">
        <f t="shared" si="4"/>
        <v>0.8566121798</v>
      </c>
      <c r="P370" s="8">
        <f t="shared" si="5"/>
        <v>2211</v>
      </c>
    </row>
    <row r="371" ht="12.75" customHeight="1">
      <c r="A371" s="7">
        <v>42517.0</v>
      </c>
      <c r="B371" s="8" t="s">
        <v>654</v>
      </c>
      <c r="C371" s="8" t="s">
        <v>655</v>
      </c>
      <c r="D371" s="9" t="s">
        <v>23</v>
      </c>
      <c r="E371" s="10" t="s">
        <v>19</v>
      </c>
      <c r="F371" s="11">
        <v>4.371724141E9</v>
      </c>
      <c r="G371" s="8" t="s">
        <v>20</v>
      </c>
      <c r="H371" s="8" t="str">
        <f t="shared" si="1"/>
        <v>SELL</v>
      </c>
      <c r="I371" s="12">
        <v>12.35</v>
      </c>
      <c r="J371" s="12">
        <v>1000.0</v>
      </c>
      <c r="K371" s="7">
        <v>43348.0</v>
      </c>
      <c r="L371" s="14">
        <v>23.559999</v>
      </c>
      <c r="M371" s="14">
        <f t="shared" si="2"/>
        <v>1907.692227</v>
      </c>
      <c r="N371" s="15">
        <f t="shared" si="3"/>
        <v>-0.9076922267</v>
      </c>
      <c r="O371" s="15">
        <f t="shared" si="4"/>
        <v>0.9076922267</v>
      </c>
      <c r="P371" s="8">
        <f t="shared" si="5"/>
        <v>831</v>
      </c>
    </row>
    <row r="372" ht="12.75" customHeight="1">
      <c r="A372" s="7">
        <v>42517.0</v>
      </c>
      <c r="B372" s="8" t="s">
        <v>656</v>
      </c>
      <c r="C372" s="8" t="s">
        <v>657</v>
      </c>
      <c r="D372" s="9" t="s">
        <v>35</v>
      </c>
      <c r="E372" s="10" t="s">
        <v>19</v>
      </c>
      <c r="F372" s="11">
        <v>9.4743293E8</v>
      </c>
      <c r="G372" s="8" t="s">
        <v>24</v>
      </c>
      <c r="H372" s="8" t="str">
        <f t="shared" si="1"/>
        <v>BUY</v>
      </c>
      <c r="I372" s="12">
        <v>38.549999</v>
      </c>
      <c r="J372" s="12">
        <v>1000.0</v>
      </c>
      <c r="K372" s="16">
        <v>43991.0</v>
      </c>
      <c r="L372" s="14">
        <v>17.280001</v>
      </c>
      <c r="M372" s="14">
        <f t="shared" si="2"/>
        <v>448.2490648</v>
      </c>
      <c r="N372" s="15">
        <f t="shared" si="3"/>
        <v>-0.5517509352</v>
      </c>
      <c r="O372" s="15">
        <f t="shared" si="4"/>
        <v>0.5517509352</v>
      </c>
      <c r="P372" s="8">
        <f t="shared" si="5"/>
        <v>1474</v>
      </c>
    </row>
    <row r="373" ht="12.75" customHeight="1">
      <c r="A373" s="7">
        <v>42517.0</v>
      </c>
      <c r="B373" s="8" t="s">
        <v>658</v>
      </c>
      <c r="C373" s="8" t="s">
        <v>659</v>
      </c>
      <c r="D373" s="9" t="s">
        <v>35</v>
      </c>
      <c r="E373" s="10" t="s">
        <v>19</v>
      </c>
      <c r="F373" s="11">
        <v>3.0803136E8</v>
      </c>
      <c r="G373" s="8" t="s">
        <v>24</v>
      </c>
      <c r="H373" s="8" t="str">
        <f t="shared" si="1"/>
        <v>BUY</v>
      </c>
      <c r="I373" s="12">
        <v>17.43</v>
      </c>
      <c r="J373" s="12">
        <v>1000.0</v>
      </c>
      <c r="K373" s="16">
        <v>44005.0</v>
      </c>
      <c r="L373" s="14">
        <v>9.4</v>
      </c>
      <c r="M373" s="14">
        <f t="shared" si="2"/>
        <v>539.3000574</v>
      </c>
      <c r="N373" s="15">
        <f t="shared" si="3"/>
        <v>-0.4606999426</v>
      </c>
      <c r="O373" s="15">
        <f t="shared" si="4"/>
        <v>0.4606999426</v>
      </c>
      <c r="P373" s="8">
        <f t="shared" si="5"/>
        <v>1488</v>
      </c>
    </row>
    <row r="374" ht="12.75" customHeight="1">
      <c r="A374" s="7">
        <v>42522.0</v>
      </c>
      <c r="B374" s="8" t="s">
        <v>660</v>
      </c>
      <c r="C374" s="8" t="s">
        <v>661</v>
      </c>
      <c r="D374" s="9" t="s">
        <v>193</v>
      </c>
      <c r="E374" s="10" t="s">
        <v>19</v>
      </c>
      <c r="F374" s="11">
        <v>8.0694385E8</v>
      </c>
      <c r="G374" s="8" t="s">
        <v>24</v>
      </c>
      <c r="H374" s="8" t="str">
        <f t="shared" si="1"/>
        <v>BUY</v>
      </c>
      <c r="I374" s="12">
        <v>9.930676</v>
      </c>
      <c r="J374" s="12">
        <v>1000.0</v>
      </c>
      <c r="K374" s="16">
        <v>44727.0</v>
      </c>
      <c r="L374" s="14">
        <v>8.2083</v>
      </c>
      <c r="M374" s="14">
        <f t="shared" si="2"/>
        <v>826.5600449</v>
      </c>
      <c r="N374" s="15">
        <f t="shared" si="3"/>
        <v>-0.1734399551</v>
      </c>
      <c r="O374" s="15">
        <f t="shared" si="4"/>
        <v>0.1734399551</v>
      </c>
      <c r="P374" s="8">
        <f t="shared" si="5"/>
        <v>2205</v>
      </c>
    </row>
    <row r="375" ht="12.75" customHeight="1">
      <c r="A375" s="7">
        <v>42522.0</v>
      </c>
      <c r="B375" s="8" t="s">
        <v>662</v>
      </c>
      <c r="C375" s="8" t="s">
        <v>663</v>
      </c>
      <c r="D375" s="9" t="s">
        <v>32</v>
      </c>
      <c r="E375" s="10" t="s">
        <v>19</v>
      </c>
      <c r="F375" s="11">
        <v>3.627845788E10</v>
      </c>
      <c r="G375" s="8" t="s">
        <v>20</v>
      </c>
      <c r="H375" s="8" t="str">
        <f t="shared" si="1"/>
        <v>SELL</v>
      </c>
      <c r="I375" s="12">
        <v>40.730507</v>
      </c>
      <c r="J375" s="12">
        <v>1000.0</v>
      </c>
      <c r="K375" s="7">
        <v>44396.0</v>
      </c>
      <c r="L375" s="14">
        <v>67.090714</v>
      </c>
      <c r="M375" s="14">
        <f t="shared" si="2"/>
        <v>1647.185831</v>
      </c>
      <c r="N375" s="15">
        <f t="shared" si="3"/>
        <v>-0.6471858305</v>
      </c>
      <c r="O375" s="15">
        <f t="shared" si="4"/>
        <v>0.6471858305</v>
      </c>
      <c r="P375" s="8">
        <f t="shared" si="5"/>
        <v>1874</v>
      </c>
    </row>
    <row r="376" ht="12.75" customHeight="1">
      <c r="A376" s="16">
        <v>42522.0</v>
      </c>
      <c r="B376" s="8" t="s">
        <v>636</v>
      </c>
      <c r="C376" s="8" t="s">
        <v>637</v>
      </c>
      <c r="D376" s="9" t="s">
        <v>35</v>
      </c>
      <c r="E376" s="10" t="s">
        <v>19</v>
      </c>
      <c r="F376" s="11">
        <v>3.317700214E9</v>
      </c>
      <c r="G376" s="17" t="s">
        <v>20</v>
      </c>
      <c r="H376" s="18" t="str">
        <f t="shared" si="1"/>
        <v>SELL</v>
      </c>
      <c r="I376" s="12">
        <v>33.482342</v>
      </c>
      <c r="J376" s="12">
        <v>1000.0</v>
      </c>
      <c r="K376" s="16">
        <v>42579.0</v>
      </c>
      <c r="L376" s="14">
        <v>35.75</v>
      </c>
      <c r="M376" s="14">
        <f t="shared" si="2"/>
        <v>1067.726983</v>
      </c>
      <c r="N376" s="15">
        <f t="shared" si="3"/>
        <v>-0.06772698278</v>
      </c>
      <c r="O376" s="15">
        <f t="shared" si="4"/>
        <v>0.06772698278</v>
      </c>
      <c r="P376" s="8">
        <f t="shared" si="5"/>
        <v>57</v>
      </c>
    </row>
    <row r="377" ht="12.75" customHeight="1">
      <c r="A377" s="16">
        <v>42522.0</v>
      </c>
      <c r="B377" s="8" t="s">
        <v>664</v>
      </c>
      <c r="C377" s="8" t="s">
        <v>665</v>
      </c>
      <c r="D377" s="9" t="s">
        <v>32</v>
      </c>
      <c r="E377" s="10" t="s">
        <v>19</v>
      </c>
      <c r="F377" s="11">
        <v>9.3661701E9</v>
      </c>
      <c r="G377" s="18" t="s">
        <v>24</v>
      </c>
      <c r="H377" s="17" t="str">
        <f t="shared" si="1"/>
        <v>BUY</v>
      </c>
      <c r="I377" s="12">
        <v>25.35</v>
      </c>
      <c r="J377" s="12">
        <v>1000.0</v>
      </c>
      <c r="K377" s="16">
        <v>44727.0</v>
      </c>
      <c r="L377" s="14">
        <v>28.700001</v>
      </c>
      <c r="M377" s="14">
        <f t="shared" si="2"/>
        <v>1132.149941</v>
      </c>
      <c r="N377" s="15">
        <f t="shared" si="3"/>
        <v>0.1321499408</v>
      </c>
      <c r="O377" s="15">
        <f t="shared" si="4"/>
        <v>-0.1321499408</v>
      </c>
      <c r="P377" s="8">
        <f t="shared" si="5"/>
        <v>2205</v>
      </c>
    </row>
    <row r="378" ht="12.75" customHeight="1">
      <c r="A378" s="7">
        <v>42523.0</v>
      </c>
      <c r="B378" s="8" t="s">
        <v>666</v>
      </c>
      <c r="C378" s="8" t="s">
        <v>667</v>
      </c>
      <c r="D378" s="9" t="s">
        <v>32</v>
      </c>
      <c r="E378" s="10" t="s">
        <v>19</v>
      </c>
      <c r="F378" s="11">
        <v>2.26082577E8</v>
      </c>
      <c r="G378" s="8" t="s">
        <v>24</v>
      </c>
      <c r="H378" s="8" t="str">
        <f t="shared" si="1"/>
        <v>BUY</v>
      </c>
      <c r="I378" s="12">
        <v>41.227196</v>
      </c>
      <c r="J378" s="12">
        <v>1000.0</v>
      </c>
      <c r="K378" s="16">
        <v>42874.0</v>
      </c>
      <c r="L378" s="14">
        <v>38.057758</v>
      </c>
      <c r="M378" s="14">
        <f t="shared" si="2"/>
        <v>923.1226397</v>
      </c>
      <c r="N378" s="15">
        <f t="shared" si="3"/>
        <v>-0.07687736027</v>
      </c>
      <c r="O378" s="15">
        <f t="shared" si="4"/>
        <v>0.07687736027</v>
      </c>
      <c r="P378" s="8">
        <f t="shared" si="5"/>
        <v>351</v>
      </c>
    </row>
    <row r="379" ht="12.75" customHeight="1">
      <c r="A379" s="7">
        <v>42523.0</v>
      </c>
      <c r="B379" s="8" t="s">
        <v>111</v>
      </c>
      <c r="C379" s="8" t="s">
        <v>112</v>
      </c>
      <c r="D379" s="9" t="s">
        <v>35</v>
      </c>
      <c r="E379" s="10" t="s">
        <v>19</v>
      </c>
      <c r="F379" s="11">
        <v>4.70018432E10</v>
      </c>
      <c r="G379" s="8" t="s">
        <v>24</v>
      </c>
      <c r="H379" s="8" t="str">
        <f t="shared" si="1"/>
        <v>BUY</v>
      </c>
      <c r="I379" s="12">
        <v>9.310741</v>
      </c>
      <c r="J379" s="12">
        <v>1000.0</v>
      </c>
      <c r="K379" s="16">
        <v>42544.0</v>
      </c>
      <c r="L379" s="14">
        <v>9.444662</v>
      </c>
      <c r="M379" s="14">
        <f t="shared" si="2"/>
        <v>1014.383495</v>
      </c>
      <c r="N379" s="15">
        <f t="shared" si="3"/>
        <v>0.01438349536</v>
      </c>
      <c r="O379" s="15">
        <f t="shared" si="4"/>
        <v>-0.01438349536</v>
      </c>
      <c r="P379" s="8">
        <f t="shared" si="5"/>
        <v>21</v>
      </c>
    </row>
    <row r="380" ht="12.75" customHeight="1">
      <c r="A380" s="7">
        <v>42523.0</v>
      </c>
      <c r="B380" s="8" t="s">
        <v>390</v>
      </c>
      <c r="C380" s="8" t="s">
        <v>391</v>
      </c>
      <c r="D380" s="9" t="s">
        <v>35</v>
      </c>
      <c r="E380" s="10" t="s">
        <v>19</v>
      </c>
      <c r="F380" s="11">
        <v>4.604077228E10</v>
      </c>
      <c r="G380" s="8" t="s">
        <v>24</v>
      </c>
      <c r="H380" s="8" t="str">
        <f t="shared" si="1"/>
        <v>BUY</v>
      </c>
      <c r="I380" s="12">
        <v>25.304735</v>
      </c>
      <c r="J380" s="12">
        <v>1000.0</v>
      </c>
      <c r="K380" s="16">
        <v>42566.0</v>
      </c>
      <c r="L380" s="14">
        <v>26.058786</v>
      </c>
      <c r="M380" s="14">
        <f t="shared" si="2"/>
        <v>1029.79881</v>
      </c>
      <c r="N380" s="15">
        <f t="shared" si="3"/>
        <v>0.02979881038</v>
      </c>
      <c r="O380" s="15">
        <f t="shared" si="4"/>
        <v>-0.02979881038</v>
      </c>
      <c r="P380" s="8">
        <f t="shared" si="5"/>
        <v>43</v>
      </c>
    </row>
    <row r="381" ht="12.75" customHeight="1">
      <c r="A381" s="7">
        <v>42523.0</v>
      </c>
      <c r="B381" s="8" t="s">
        <v>668</v>
      </c>
      <c r="C381" s="8" t="s">
        <v>669</v>
      </c>
      <c r="D381" s="9" t="s">
        <v>23</v>
      </c>
      <c r="E381" s="10" t="s">
        <v>19</v>
      </c>
      <c r="F381" s="11">
        <v>5.83698716E8</v>
      </c>
      <c r="G381" s="8" t="s">
        <v>24</v>
      </c>
      <c r="H381" s="8" t="str">
        <f t="shared" si="1"/>
        <v>BUY</v>
      </c>
      <c r="I381" s="12">
        <v>10.7200003</v>
      </c>
      <c r="J381" s="12">
        <v>1000.0</v>
      </c>
      <c r="K381" s="16">
        <v>42585.0</v>
      </c>
      <c r="L381" s="14">
        <v>13.3000002</v>
      </c>
      <c r="M381" s="14">
        <f t="shared" si="2"/>
        <v>1240.671626</v>
      </c>
      <c r="N381" s="15">
        <f t="shared" si="3"/>
        <v>0.2406716257</v>
      </c>
      <c r="O381" s="15">
        <f t="shared" si="4"/>
        <v>-0.2406716257</v>
      </c>
      <c r="P381" s="8">
        <f t="shared" si="5"/>
        <v>62</v>
      </c>
    </row>
    <row r="382" ht="12.75" customHeight="1">
      <c r="A382" s="7">
        <v>42523.0</v>
      </c>
      <c r="B382" s="8" t="s">
        <v>670</v>
      </c>
      <c r="C382" s="8" t="s">
        <v>671</v>
      </c>
      <c r="D382" s="9" t="s">
        <v>23</v>
      </c>
      <c r="E382" s="10" t="s">
        <v>672</v>
      </c>
      <c r="F382" s="11">
        <v>2.1156167025E10</v>
      </c>
      <c r="G382" s="8" t="s">
        <v>24</v>
      </c>
      <c r="H382" s="8" t="str">
        <f t="shared" si="1"/>
        <v>BUY</v>
      </c>
      <c r="I382" s="12">
        <v>4.680273</v>
      </c>
      <c r="J382" s="12">
        <v>1000.0</v>
      </c>
      <c r="K382" s="7">
        <v>43159.0</v>
      </c>
      <c r="L382" s="14">
        <v>5.210545</v>
      </c>
      <c r="M382" s="14">
        <f t="shared" si="2"/>
        <v>1113.299374</v>
      </c>
      <c r="N382" s="15">
        <f t="shared" si="3"/>
        <v>0.1132993738</v>
      </c>
      <c r="O382" s="15">
        <f t="shared" si="4"/>
        <v>-0.1132993738</v>
      </c>
      <c r="P382" s="8">
        <f t="shared" si="5"/>
        <v>636</v>
      </c>
    </row>
    <row r="383" ht="12.75" customHeight="1">
      <c r="A383" s="7">
        <v>42523.0</v>
      </c>
      <c r="B383" s="8" t="s">
        <v>673</v>
      </c>
      <c r="C383" s="8" t="s">
        <v>674</v>
      </c>
      <c r="D383" s="9" t="s">
        <v>39</v>
      </c>
      <c r="E383" s="9" t="s">
        <v>19</v>
      </c>
      <c r="F383" s="11">
        <v>2.06387602E9</v>
      </c>
      <c r="G383" s="8" t="s">
        <v>20</v>
      </c>
      <c r="H383" s="8" t="str">
        <f t="shared" si="1"/>
        <v>SELL</v>
      </c>
      <c r="I383" s="12">
        <v>56.84</v>
      </c>
      <c r="J383" s="12">
        <v>1000.0</v>
      </c>
      <c r="K383" s="16">
        <v>44727.0</v>
      </c>
      <c r="L383" s="14">
        <v>49.98</v>
      </c>
      <c r="M383" s="14">
        <f t="shared" si="2"/>
        <v>879.3103448</v>
      </c>
      <c r="N383" s="15">
        <f t="shared" si="3"/>
        <v>0.1206896552</v>
      </c>
      <c r="O383" s="15">
        <f t="shared" si="4"/>
        <v>-0.1206896552</v>
      </c>
      <c r="P383" s="8">
        <f t="shared" si="5"/>
        <v>2204</v>
      </c>
    </row>
    <row r="384" ht="12.75" customHeight="1">
      <c r="A384" s="7">
        <v>42523.0</v>
      </c>
      <c r="B384" s="8" t="s">
        <v>675</v>
      </c>
      <c r="C384" s="8" t="s">
        <v>676</v>
      </c>
      <c r="D384" s="9" t="s">
        <v>23</v>
      </c>
      <c r="E384" s="10" t="s">
        <v>19</v>
      </c>
      <c r="F384" s="11">
        <v>9.709777072E9</v>
      </c>
      <c r="G384" s="8" t="s">
        <v>24</v>
      </c>
      <c r="H384" s="8" t="str">
        <f t="shared" si="1"/>
        <v>BUY</v>
      </c>
      <c r="I384" s="12">
        <v>53.490002</v>
      </c>
      <c r="J384" s="12">
        <v>1000.0</v>
      </c>
      <c r="K384" s="16">
        <v>42993.0</v>
      </c>
      <c r="L384" s="14">
        <v>75.489998</v>
      </c>
      <c r="M384" s="14">
        <f t="shared" si="2"/>
        <v>1411.29174</v>
      </c>
      <c r="N384" s="15">
        <f t="shared" si="3"/>
        <v>0.4112917401</v>
      </c>
      <c r="O384" s="15">
        <f t="shared" si="4"/>
        <v>-0.4112917401</v>
      </c>
      <c r="P384" s="8">
        <f t="shared" si="5"/>
        <v>470</v>
      </c>
    </row>
    <row r="385" ht="12.75" customHeight="1">
      <c r="A385" s="7">
        <v>42523.0</v>
      </c>
      <c r="B385" s="8" t="s">
        <v>677</v>
      </c>
      <c r="C385" s="8" t="s">
        <v>678</v>
      </c>
      <c r="D385" s="9" t="s">
        <v>35</v>
      </c>
      <c r="E385" s="10" t="s">
        <v>19</v>
      </c>
      <c r="F385" s="11">
        <v>4.044268032E10</v>
      </c>
      <c r="G385" s="8" t="s">
        <v>24</v>
      </c>
      <c r="H385" s="8" t="str">
        <f t="shared" si="1"/>
        <v>BUY</v>
      </c>
      <c r="I385" s="12">
        <v>50.072086</v>
      </c>
      <c r="J385" s="12">
        <v>1000.0</v>
      </c>
      <c r="K385" s="16">
        <v>42548.0</v>
      </c>
      <c r="L385" s="14">
        <v>51.189369</v>
      </c>
      <c r="M385" s="14">
        <f t="shared" si="2"/>
        <v>1022.31349</v>
      </c>
      <c r="N385" s="15">
        <f t="shared" si="3"/>
        <v>0.02231349019</v>
      </c>
      <c r="O385" s="15">
        <f t="shared" si="4"/>
        <v>-0.02231349019</v>
      </c>
      <c r="P385" s="8">
        <f t="shared" si="5"/>
        <v>25</v>
      </c>
    </row>
    <row r="386" ht="12.75" customHeight="1">
      <c r="A386" s="7">
        <v>42523.0</v>
      </c>
      <c r="B386" s="8" t="s">
        <v>679</v>
      </c>
      <c r="C386" s="8" t="s">
        <v>680</v>
      </c>
      <c r="D386" s="9" t="s">
        <v>23</v>
      </c>
      <c r="E386" s="10" t="s">
        <v>19</v>
      </c>
      <c r="F386" s="11">
        <v>5.4630193E8</v>
      </c>
      <c r="G386" s="8" t="s">
        <v>24</v>
      </c>
      <c r="H386" s="8" t="str">
        <f t="shared" si="1"/>
        <v>BUY</v>
      </c>
      <c r="I386" s="12">
        <v>13.28</v>
      </c>
      <c r="J386" s="12">
        <v>1000.0</v>
      </c>
      <c r="K386" s="16">
        <v>44727.0</v>
      </c>
      <c r="L386" s="14">
        <v>9.96</v>
      </c>
      <c r="M386" s="14">
        <f t="shared" si="2"/>
        <v>750</v>
      </c>
      <c r="N386" s="15">
        <f t="shared" si="3"/>
        <v>-0.25</v>
      </c>
      <c r="O386" s="15">
        <f t="shared" si="4"/>
        <v>0.25</v>
      </c>
      <c r="P386" s="8">
        <f t="shared" si="5"/>
        <v>2204</v>
      </c>
    </row>
    <row r="387" ht="12.75" customHeight="1">
      <c r="A387" s="7">
        <v>42524.0</v>
      </c>
      <c r="B387" s="8" t="s">
        <v>681</v>
      </c>
      <c r="C387" s="8" t="s">
        <v>682</v>
      </c>
      <c r="D387" s="9" t="s">
        <v>18</v>
      </c>
      <c r="E387" s="10" t="s">
        <v>19</v>
      </c>
      <c r="F387" s="11">
        <v>1.7341689E9</v>
      </c>
      <c r="G387" s="8" t="s">
        <v>24</v>
      </c>
      <c r="H387" s="8" t="str">
        <f t="shared" si="1"/>
        <v>BUY</v>
      </c>
      <c r="I387" s="12">
        <v>128.07</v>
      </c>
      <c r="J387" s="12">
        <v>1000.0</v>
      </c>
      <c r="K387" s="16">
        <v>44355.0</v>
      </c>
      <c r="L387" s="14">
        <v>216.93</v>
      </c>
      <c r="M387" s="14">
        <f t="shared" si="2"/>
        <v>1693.839307</v>
      </c>
      <c r="N387" s="15">
        <f t="shared" si="3"/>
        <v>0.6938393066</v>
      </c>
      <c r="O387" s="15">
        <f t="shared" si="4"/>
        <v>-0.6938393066</v>
      </c>
      <c r="P387" s="8">
        <f t="shared" si="5"/>
        <v>1831</v>
      </c>
    </row>
    <row r="388" ht="12.75" customHeight="1">
      <c r="A388" s="7">
        <v>42524.0</v>
      </c>
      <c r="B388" s="8" t="s">
        <v>69</v>
      </c>
      <c r="C388" s="8" t="s">
        <v>70</v>
      </c>
      <c r="D388" s="9" t="s">
        <v>71</v>
      </c>
      <c r="E388" s="10" t="s">
        <v>19</v>
      </c>
      <c r="F388" s="11">
        <v>2.31528133463E11</v>
      </c>
      <c r="G388" s="8" t="s">
        <v>24</v>
      </c>
      <c r="H388" s="8" t="str">
        <f t="shared" si="1"/>
        <v>BUY</v>
      </c>
      <c r="I388" s="12">
        <v>12.439978</v>
      </c>
      <c r="J388" s="12">
        <v>1000.0</v>
      </c>
      <c r="K388" s="7">
        <v>42611.0</v>
      </c>
      <c r="L388" s="14">
        <v>13.664996</v>
      </c>
      <c r="M388" s="14">
        <f t="shared" si="2"/>
        <v>1098.47429</v>
      </c>
      <c r="N388" s="15">
        <f t="shared" si="3"/>
        <v>0.09847428991</v>
      </c>
      <c r="O388" s="15">
        <f t="shared" si="4"/>
        <v>-0.09847428991</v>
      </c>
      <c r="P388" s="8">
        <f t="shared" si="5"/>
        <v>87</v>
      </c>
    </row>
    <row r="389" ht="12.75" customHeight="1">
      <c r="A389" s="7">
        <v>42524.0</v>
      </c>
      <c r="B389" s="8" t="s">
        <v>683</v>
      </c>
      <c r="C389" s="8" t="s">
        <v>684</v>
      </c>
      <c r="D389" s="9" t="s">
        <v>32</v>
      </c>
      <c r="E389" s="9" t="s">
        <v>19</v>
      </c>
      <c r="F389" s="11">
        <v>3.2529708E10</v>
      </c>
      <c r="G389" s="8" t="s">
        <v>24</v>
      </c>
      <c r="H389" s="8" t="str">
        <f t="shared" si="1"/>
        <v>BUY</v>
      </c>
      <c r="I389" s="12">
        <v>38.912</v>
      </c>
      <c r="J389" s="12">
        <v>1000.0</v>
      </c>
      <c r="K389" s="16">
        <v>42888.0</v>
      </c>
      <c r="L389" s="14">
        <v>42.032</v>
      </c>
      <c r="M389" s="14">
        <f t="shared" si="2"/>
        <v>1080.180921</v>
      </c>
      <c r="N389" s="15">
        <f t="shared" si="3"/>
        <v>0.08018092105</v>
      </c>
      <c r="O389" s="15">
        <f t="shared" si="4"/>
        <v>-0.08018092105</v>
      </c>
      <c r="P389" s="8">
        <f t="shared" si="5"/>
        <v>364</v>
      </c>
    </row>
    <row r="390" ht="12.75" customHeight="1">
      <c r="A390" s="7">
        <v>42524.0</v>
      </c>
      <c r="B390" s="8" t="s">
        <v>685</v>
      </c>
      <c r="C390" s="8" t="s">
        <v>686</v>
      </c>
      <c r="D390" s="9" t="s">
        <v>71</v>
      </c>
      <c r="E390" s="10" t="s">
        <v>19</v>
      </c>
      <c r="F390" s="11">
        <v>1.0725846537E10</v>
      </c>
      <c r="G390" s="8" t="s">
        <v>24</v>
      </c>
      <c r="H390" s="8" t="str">
        <f t="shared" si="1"/>
        <v>BUY</v>
      </c>
      <c r="I390" s="12">
        <v>11.01</v>
      </c>
      <c r="J390" s="12">
        <v>1000.0</v>
      </c>
      <c r="K390" s="16">
        <v>42738.0</v>
      </c>
      <c r="L390" s="14">
        <v>11.5</v>
      </c>
      <c r="M390" s="14">
        <f t="shared" si="2"/>
        <v>1044.504995</v>
      </c>
      <c r="N390" s="15">
        <f t="shared" si="3"/>
        <v>0.04450499546</v>
      </c>
      <c r="O390" s="15">
        <f t="shared" si="4"/>
        <v>-0.04450499546</v>
      </c>
      <c r="P390" s="8">
        <f t="shared" si="5"/>
        <v>214</v>
      </c>
    </row>
    <row r="391" ht="12.75" customHeight="1">
      <c r="A391" s="7">
        <v>42524.0</v>
      </c>
      <c r="B391" s="8" t="s">
        <v>687</v>
      </c>
      <c r="C391" s="8" t="s">
        <v>688</v>
      </c>
      <c r="D391" s="9" t="s">
        <v>35</v>
      </c>
      <c r="E391" s="10" t="s">
        <v>19</v>
      </c>
      <c r="F391" s="11">
        <v>1.511406816E9</v>
      </c>
      <c r="G391" s="8" t="s">
        <v>24</v>
      </c>
      <c r="H391" s="8" t="str">
        <f t="shared" si="1"/>
        <v>BUY</v>
      </c>
      <c r="I391" s="12">
        <v>39.697227</v>
      </c>
      <c r="J391" s="12">
        <v>1000.0</v>
      </c>
      <c r="K391" s="16">
        <v>43391.0</v>
      </c>
      <c r="L391" s="14">
        <v>45.056797</v>
      </c>
      <c r="M391" s="14">
        <f t="shared" si="2"/>
        <v>1135.011194</v>
      </c>
      <c r="N391" s="15">
        <f t="shared" si="3"/>
        <v>0.1350111936</v>
      </c>
      <c r="O391" s="15">
        <f t="shared" si="4"/>
        <v>-0.1350111936</v>
      </c>
      <c r="P391" s="8">
        <f t="shared" si="5"/>
        <v>867</v>
      </c>
    </row>
    <row r="392" ht="12.75" customHeight="1">
      <c r="A392" s="7">
        <v>42524.0</v>
      </c>
      <c r="B392" s="8" t="s">
        <v>689</v>
      </c>
      <c r="C392" s="8" t="s">
        <v>690</v>
      </c>
      <c r="D392" s="9" t="s">
        <v>32</v>
      </c>
      <c r="E392" s="10" t="s">
        <v>19</v>
      </c>
      <c r="F392" s="11">
        <v>4.1085696745E10</v>
      </c>
      <c r="G392" s="8" t="s">
        <v>20</v>
      </c>
      <c r="H392" s="8" t="str">
        <f t="shared" si="1"/>
        <v>SELL</v>
      </c>
      <c r="I392" s="12">
        <v>49.768555</v>
      </c>
      <c r="J392" s="12">
        <v>1000.0</v>
      </c>
      <c r="K392" s="16">
        <v>42621.0</v>
      </c>
      <c r="L392" s="14">
        <v>53.07341</v>
      </c>
      <c r="M392" s="14">
        <f t="shared" si="2"/>
        <v>1066.40448</v>
      </c>
      <c r="N392" s="15">
        <f t="shared" si="3"/>
        <v>-0.0664044797</v>
      </c>
      <c r="O392" s="15">
        <f t="shared" si="4"/>
        <v>0.0664044797</v>
      </c>
      <c r="P392" s="8">
        <f t="shared" si="5"/>
        <v>97</v>
      </c>
    </row>
    <row r="393" ht="12.75" customHeight="1">
      <c r="A393" s="7">
        <v>42524.0</v>
      </c>
      <c r="B393" s="8" t="s">
        <v>85</v>
      </c>
      <c r="C393" s="8" t="s">
        <v>86</v>
      </c>
      <c r="D393" s="9" t="s">
        <v>32</v>
      </c>
      <c r="E393" s="10" t="s">
        <v>19</v>
      </c>
      <c r="F393" s="11">
        <v>2.119958329E10</v>
      </c>
      <c r="G393" s="8" t="s">
        <v>24</v>
      </c>
      <c r="H393" s="8" t="str">
        <f t="shared" si="1"/>
        <v>BUY</v>
      </c>
      <c r="I393" s="12">
        <v>59.155823</v>
      </c>
      <c r="J393" s="12">
        <v>1000.0</v>
      </c>
      <c r="K393" s="7">
        <v>42550.0</v>
      </c>
      <c r="L393" s="14">
        <v>61.076992</v>
      </c>
      <c r="M393" s="14">
        <f t="shared" si="2"/>
        <v>1032.476414</v>
      </c>
      <c r="N393" s="15">
        <f t="shared" si="3"/>
        <v>0.03247641403</v>
      </c>
      <c r="O393" s="15">
        <f t="shared" si="4"/>
        <v>-0.03247641403</v>
      </c>
      <c r="P393" s="8">
        <f t="shared" si="5"/>
        <v>26</v>
      </c>
    </row>
    <row r="394" ht="12.75" customHeight="1">
      <c r="A394" s="7">
        <v>42524.0</v>
      </c>
      <c r="B394" s="8" t="s">
        <v>691</v>
      </c>
      <c r="C394" s="8" t="s">
        <v>692</v>
      </c>
      <c r="D394" s="9" t="s">
        <v>35</v>
      </c>
      <c r="E394" s="10" t="s">
        <v>168</v>
      </c>
      <c r="F394" s="11">
        <v>4.8448614231E10</v>
      </c>
      <c r="G394" s="8" t="s">
        <v>20</v>
      </c>
      <c r="H394" s="8" t="str">
        <f t="shared" si="1"/>
        <v>SELL</v>
      </c>
      <c r="I394" s="12">
        <v>67.239998</v>
      </c>
      <c r="J394" s="12">
        <v>1000.0</v>
      </c>
      <c r="K394" s="7">
        <v>43910.0</v>
      </c>
      <c r="L394" s="14">
        <v>165.009995</v>
      </c>
      <c r="M394" s="14">
        <f t="shared" si="2"/>
        <v>2454.04521</v>
      </c>
      <c r="N394" s="15">
        <f t="shared" si="3"/>
        <v>-1.45404521</v>
      </c>
      <c r="O394" s="15">
        <f t="shared" si="4"/>
        <v>1.45404521</v>
      </c>
      <c r="P394" s="8">
        <f t="shared" si="5"/>
        <v>1386</v>
      </c>
    </row>
    <row r="395" ht="12.75" customHeight="1">
      <c r="A395" s="7">
        <v>42524.0</v>
      </c>
      <c r="B395" s="8" t="s">
        <v>693</v>
      </c>
      <c r="C395" s="8" t="s">
        <v>694</v>
      </c>
      <c r="D395" s="9" t="s">
        <v>35</v>
      </c>
      <c r="E395" s="9" t="s">
        <v>19</v>
      </c>
      <c r="F395" s="11">
        <v>3.120597E9</v>
      </c>
      <c r="G395" s="8" t="s">
        <v>20</v>
      </c>
      <c r="H395" s="8" t="str">
        <f t="shared" si="1"/>
        <v>SELL</v>
      </c>
      <c r="I395" s="12">
        <v>30.41</v>
      </c>
      <c r="J395" s="12">
        <v>1000.0</v>
      </c>
      <c r="K395" s="16">
        <v>43719.0</v>
      </c>
      <c r="L395" s="14">
        <v>9.74</v>
      </c>
      <c r="M395" s="14">
        <f t="shared" si="2"/>
        <v>320.2893785</v>
      </c>
      <c r="N395" s="15">
        <f t="shared" si="3"/>
        <v>0.6797106215</v>
      </c>
      <c r="O395" s="15">
        <f t="shared" si="4"/>
        <v>-0.6797106215</v>
      </c>
      <c r="P395" s="8">
        <f t="shared" si="5"/>
        <v>1195</v>
      </c>
    </row>
    <row r="396" ht="12.75" customHeight="1">
      <c r="A396" s="7">
        <v>42524.0</v>
      </c>
      <c r="B396" s="8" t="s">
        <v>695</v>
      </c>
      <c r="C396" s="8" t="s">
        <v>696</v>
      </c>
      <c r="D396" s="9" t="s">
        <v>39</v>
      </c>
      <c r="E396" s="10" t="s">
        <v>19</v>
      </c>
      <c r="F396" s="11">
        <v>6.16218443E8</v>
      </c>
      <c r="G396" s="8" t="s">
        <v>24</v>
      </c>
      <c r="H396" s="8" t="str">
        <f t="shared" si="1"/>
        <v>BUY</v>
      </c>
      <c r="I396" s="12">
        <v>122.400002</v>
      </c>
      <c r="J396" s="12">
        <v>1000.0</v>
      </c>
      <c r="K396" s="7">
        <v>42612.0</v>
      </c>
      <c r="L396" s="14">
        <v>139.199997</v>
      </c>
      <c r="M396" s="14">
        <f t="shared" si="2"/>
        <v>1137.254859</v>
      </c>
      <c r="N396" s="15">
        <f t="shared" si="3"/>
        <v>0.1372548589</v>
      </c>
      <c r="O396" s="15">
        <f t="shared" si="4"/>
        <v>-0.1372548589</v>
      </c>
      <c r="P396" s="8">
        <f t="shared" si="5"/>
        <v>88</v>
      </c>
    </row>
    <row r="397" ht="12.75" customHeight="1">
      <c r="A397" s="7">
        <v>42524.0</v>
      </c>
      <c r="B397" s="8" t="s">
        <v>697</v>
      </c>
      <c r="C397" s="8" t="s">
        <v>698</v>
      </c>
      <c r="D397" s="9" t="s">
        <v>58</v>
      </c>
      <c r="E397" s="10" t="s">
        <v>19</v>
      </c>
      <c r="F397" s="11">
        <v>1.7211321E9</v>
      </c>
      <c r="G397" s="8" t="s">
        <v>20</v>
      </c>
      <c r="H397" s="8" t="str">
        <f t="shared" si="1"/>
        <v>SELL</v>
      </c>
      <c r="I397" s="12">
        <v>39.7635</v>
      </c>
      <c r="J397" s="12">
        <v>1000.0</v>
      </c>
      <c r="K397" s="7">
        <v>43070.0</v>
      </c>
      <c r="L397" s="14">
        <v>51.852219</v>
      </c>
      <c r="M397" s="14">
        <f t="shared" si="2"/>
        <v>1304.015466</v>
      </c>
      <c r="N397" s="15">
        <f t="shared" si="3"/>
        <v>-0.3040154664</v>
      </c>
      <c r="O397" s="15">
        <f t="shared" si="4"/>
        <v>0.3040154664</v>
      </c>
      <c r="P397" s="8">
        <f t="shared" si="5"/>
        <v>546</v>
      </c>
    </row>
    <row r="398" ht="12.75" customHeight="1">
      <c r="A398" s="7">
        <v>42524.0</v>
      </c>
      <c r="B398" s="8" t="s">
        <v>699</v>
      </c>
      <c r="C398" s="8" t="s">
        <v>699</v>
      </c>
      <c r="D398" s="9" t="s">
        <v>35</v>
      </c>
      <c r="E398" s="10" t="s">
        <v>19</v>
      </c>
      <c r="F398" s="11">
        <v>6.5023497E9</v>
      </c>
      <c r="G398" s="8" t="s">
        <v>20</v>
      </c>
      <c r="H398" s="8" t="str">
        <f t="shared" si="1"/>
        <v>SELL</v>
      </c>
      <c r="I398" s="12">
        <v>34.029999</v>
      </c>
      <c r="J398" s="12">
        <v>1000.0</v>
      </c>
      <c r="K398" s="7">
        <v>42530.0</v>
      </c>
      <c r="L398" s="14">
        <v>28.41</v>
      </c>
      <c r="M398" s="14">
        <f t="shared" si="2"/>
        <v>834.8516261</v>
      </c>
      <c r="N398" s="15">
        <f t="shared" si="3"/>
        <v>0.1651483739</v>
      </c>
      <c r="O398" s="15">
        <f t="shared" si="4"/>
        <v>-0.1651483739</v>
      </c>
      <c r="P398" s="8">
        <f t="shared" si="5"/>
        <v>6</v>
      </c>
    </row>
    <row r="399" ht="12.75" customHeight="1">
      <c r="A399" s="7">
        <v>42524.0</v>
      </c>
      <c r="B399" s="8" t="s">
        <v>409</v>
      </c>
      <c r="C399" s="8" t="s">
        <v>410</v>
      </c>
      <c r="D399" s="9" t="s">
        <v>35</v>
      </c>
      <c r="E399" s="10" t="s">
        <v>19</v>
      </c>
      <c r="F399" s="11">
        <v>7.533816097E9</v>
      </c>
      <c r="G399" s="8" t="s">
        <v>20</v>
      </c>
      <c r="H399" s="8" t="str">
        <f t="shared" si="1"/>
        <v>SELL</v>
      </c>
      <c r="I399" s="12">
        <v>82.093468</v>
      </c>
      <c r="J399" s="12">
        <v>1000.0</v>
      </c>
      <c r="K399" s="7">
        <v>43599.0</v>
      </c>
      <c r="L399" s="14">
        <v>104.205574</v>
      </c>
      <c r="M399" s="14">
        <f t="shared" si="2"/>
        <v>1269.352806</v>
      </c>
      <c r="N399" s="15">
        <f t="shared" si="3"/>
        <v>-0.2693528065</v>
      </c>
      <c r="O399" s="15">
        <f t="shared" si="4"/>
        <v>0.2693528065</v>
      </c>
      <c r="P399" s="8">
        <f t="shared" si="5"/>
        <v>1075</v>
      </c>
    </row>
    <row r="400" ht="12.75" customHeight="1">
      <c r="A400" s="7">
        <v>42524.0</v>
      </c>
      <c r="B400" s="8" t="s">
        <v>97</v>
      </c>
      <c r="C400" s="8" t="s">
        <v>98</v>
      </c>
      <c r="D400" s="9" t="s">
        <v>32</v>
      </c>
      <c r="E400" s="10" t="s">
        <v>19</v>
      </c>
      <c r="F400" s="11">
        <v>1.45044414E10</v>
      </c>
      <c r="G400" s="8" t="s">
        <v>20</v>
      </c>
      <c r="H400" s="8" t="str">
        <f t="shared" si="1"/>
        <v>SELL</v>
      </c>
      <c r="I400" s="12">
        <v>107.24</v>
      </c>
      <c r="J400" s="12">
        <v>1000.0</v>
      </c>
      <c r="K400" s="7">
        <v>42922.0</v>
      </c>
      <c r="L400" s="14">
        <v>95.8</v>
      </c>
      <c r="M400" s="14">
        <f t="shared" si="2"/>
        <v>893.3233868</v>
      </c>
      <c r="N400" s="15">
        <f t="shared" si="3"/>
        <v>0.1066766132</v>
      </c>
      <c r="O400" s="15">
        <f t="shared" si="4"/>
        <v>-0.1066766132</v>
      </c>
      <c r="P400" s="8">
        <f t="shared" si="5"/>
        <v>398</v>
      </c>
    </row>
    <row r="401" ht="12.75" customHeight="1">
      <c r="A401" s="16">
        <v>42524.0</v>
      </c>
      <c r="B401" s="8" t="s">
        <v>700</v>
      </c>
      <c r="C401" s="8" t="s">
        <v>701</v>
      </c>
      <c r="D401" s="9" t="s">
        <v>32</v>
      </c>
      <c r="E401" s="10" t="s">
        <v>19</v>
      </c>
      <c r="F401" s="11">
        <v>1.226514744E9</v>
      </c>
      <c r="G401" s="18" t="s">
        <v>24</v>
      </c>
      <c r="H401" s="17" t="str">
        <f t="shared" si="1"/>
        <v>BUY</v>
      </c>
      <c r="I401" s="12">
        <v>38.610001</v>
      </c>
      <c r="J401" s="12">
        <v>1000.0</v>
      </c>
      <c r="K401" s="16">
        <v>43917.0</v>
      </c>
      <c r="L401" s="14">
        <v>8.41</v>
      </c>
      <c r="M401" s="14">
        <f t="shared" si="2"/>
        <v>217.8192122</v>
      </c>
      <c r="N401" s="15">
        <f t="shared" si="3"/>
        <v>-0.7821807878</v>
      </c>
      <c r="O401" s="15">
        <f t="shared" si="4"/>
        <v>0.7821807878</v>
      </c>
      <c r="P401" s="8">
        <f t="shared" si="5"/>
        <v>1393</v>
      </c>
    </row>
    <row r="402" ht="12.75" customHeight="1">
      <c r="A402" s="16">
        <v>42524.0</v>
      </c>
      <c r="B402" s="8" t="s">
        <v>702</v>
      </c>
      <c r="C402" s="8" t="s">
        <v>703</v>
      </c>
      <c r="D402" s="9" t="s">
        <v>35</v>
      </c>
      <c r="E402" s="10" t="s">
        <v>19</v>
      </c>
      <c r="F402" s="11">
        <v>7.77822701E9</v>
      </c>
      <c r="G402" s="17" t="s">
        <v>20</v>
      </c>
      <c r="H402" s="18" t="str">
        <f t="shared" si="1"/>
        <v>SELL</v>
      </c>
      <c r="I402" s="12">
        <v>46.925697</v>
      </c>
      <c r="J402" s="12">
        <v>1000.0</v>
      </c>
      <c r="K402" s="16">
        <v>42667.0</v>
      </c>
      <c r="L402" s="14">
        <v>40.44762</v>
      </c>
      <c r="M402" s="14">
        <f t="shared" si="2"/>
        <v>861.9503297</v>
      </c>
      <c r="N402" s="15">
        <f t="shared" si="3"/>
        <v>0.1380496703</v>
      </c>
      <c r="O402" s="15">
        <f t="shared" si="4"/>
        <v>-0.1380496703</v>
      </c>
      <c r="P402" s="8">
        <f t="shared" si="5"/>
        <v>143</v>
      </c>
    </row>
    <row r="403" ht="12.75" customHeight="1">
      <c r="A403" s="7">
        <v>42528.0</v>
      </c>
      <c r="B403" s="8" t="s">
        <v>704</v>
      </c>
      <c r="C403" s="8" t="s">
        <v>705</v>
      </c>
      <c r="D403" s="9" t="s">
        <v>18</v>
      </c>
      <c r="E403" s="10" t="s">
        <v>19</v>
      </c>
      <c r="F403" s="11">
        <v>9.819059159E9</v>
      </c>
      <c r="G403" s="8" t="s">
        <v>20</v>
      </c>
      <c r="H403" s="8" t="str">
        <f t="shared" si="1"/>
        <v>SELL</v>
      </c>
      <c r="I403" s="12">
        <v>31.098715</v>
      </c>
      <c r="J403" s="12">
        <v>1000.0</v>
      </c>
      <c r="K403" s="16">
        <v>42657.0</v>
      </c>
      <c r="L403" s="14">
        <v>37.254734</v>
      </c>
      <c r="M403" s="14">
        <f t="shared" si="2"/>
        <v>1197.950912</v>
      </c>
      <c r="N403" s="15">
        <f t="shared" si="3"/>
        <v>-0.1979509121</v>
      </c>
      <c r="O403" s="15">
        <f t="shared" si="4"/>
        <v>0.1979509121</v>
      </c>
      <c r="P403" s="8">
        <f t="shared" si="5"/>
        <v>129</v>
      </c>
    </row>
    <row r="404" ht="12.75" customHeight="1">
      <c r="A404" s="7">
        <v>42528.0</v>
      </c>
      <c r="B404" s="8" t="s">
        <v>706</v>
      </c>
      <c r="C404" s="8" t="s">
        <v>707</v>
      </c>
      <c r="D404" s="9" t="s">
        <v>27</v>
      </c>
      <c r="E404" s="10" t="s">
        <v>19</v>
      </c>
      <c r="F404" s="11">
        <v>8.118609335E9</v>
      </c>
      <c r="G404" s="8" t="s">
        <v>24</v>
      </c>
      <c r="H404" s="8" t="str">
        <f t="shared" si="1"/>
        <v>BUY</v>
      </c>
      <c r="I404" s="12">
        <v>34.518097</v>
      </c>
      <c r="J404" s="12">
        <v>1000.0</v>
      </c>
      <c r="K404" s="16">
        <v>42755.0</v>
      </c>
      <c r="L404" s="14">
        <v>37.374676</v>
      </c>
      <c r="M404" s="14">
        <f t="shared" si="2"/>
        <v>1082.755982</v>
      </c>
      <c r="N404" s="15">
        <f t="shared" si="3"/>
        <v>0.08275598159</v>
      </c>
      <c r="O404" s="15">
        <f t="shared" si="4"/>
        <v>-0.08275598159</v>
      </c>
      <c r="P404" s="8">
        <f t="shared" si="5"/>
        <v>227</v>
      </c>
    </row>
    <row r="405" ht="12.75" customHeight="1">
      <c r="A405" s="7">
        <v>42528.0</v>
      </c>
      <c r="B405" s="8" t="s">
        <v>234</v>
      </c>
      <c r="C405" s="8" t="s">
        <v>235</v>
      </c>
      <c r="D405" s="9" t="s">
        <v>27</v>
      </c>
      <c r="E405" s="10" t="s">
        <v>19</v>
      </c>
      <c r="F405" s="11">
        <v>5.559644496E10</v>
      </c>
      <c r="G405" s="8" t="s">
        <v>20</v>
      </c>
      <c r="H405" s="8" t="str">
        <f t="shared" si="1"/>
        <v>SELL</v>
      </c>
      <c r="I405" s="12">
        <v>132.555435</v>
      </c>
      <c r="J405" s="12">
        <v>1000.0</v>
      </c>
      <c r="K405" s="7">
        <v>42859.0</v>
      </c>
      <c r="L405" s="14">
        <v>132.646759</v>
      </c>
      <c r="M405" s="14">
        <f t="shared" si="2"/>
        <v>1000.688949</v>
      </c>
      <c r="N405" s="15">
        <f t="shared" si="3"/>
        <v>-0.000688949495</v>
      </c>
      <c r="O405" s="15">
        <f t="shared" si="4"/>
        <v>0.000688949495</v>
      </c>
      <c r="P405" s="8">
        <f t="shared" si="5"/>
        <v>331</v>
      </c>
    </row>
    <row r="406" ht="12.75" customHeight="1">
      <c r="A406" s="16">
        <v>42528.0</v>
      </c>
      <c r="B406" s="8" t="s">
        <v>708</v>
      </c>
      <c r="C406" s="8" t="s">
        <v>709</v>
      </c>
      <c r="D406" s="9" t="s">
        <v>23</v>
      </c>
      <c r="E406" s="10" t="s">
        <v>274</v>
      </c>
      <c r="F406" s="11">
        <v>4.941163062E9</v>
      </c>
      <c r="G406" s="17" t="s">
        <v>20</v>
      </c>
      <c r="H406" s="18" t="str">
        <f t="shared" si="1"/>
        <v>SELL</v>
      </c>
      <c r="I406" s="12">
        <v>27.5</v>
      </c>
      <c r="J406" s="12">
        <v>1000.0</v>
      </c>
      <c r="K406" s="16">
        <v>44727.0</v>
      </c>
      <c r="L406" s="14">
        <v>61.73</v>
      </c>
      <c r="M406" s="14">
        <f t="shared" si="2"/>
        <v>2244.727273</v>
      </c>
      <c r="N406" s="15">
        <f t="shared" si="3"/>
        <v>-1.244727273</v>
      </c>
      <c r="O406" s="15">
        <f t="shared" si="4"/>
        <v>1.244727273</v>
      </c>
      <c r="P406" s="8">
        <f t="shared" si="5"/>
        <v>2199</v>
      </c>
    </row>
    <row r="407" ht="12.75" customHeight="1">
      <c r="A407" s="16">
        <v>42528.0</v>
      </c>
      <c r="B407" s="8" t="s">
        <v>710</v>
      </c>
      <c r="C407" s="8" t="s">
        <v>711</v>
      </c>
      <c r="D407" s="9" t="s">
        <v>65</v>
      </c>
      <c r="E407" s="10" t="s">
        <v>19</v>
      </c>
      <c r="F407" s="11">
        <v>1.663928076E10</v>
      </c>
      <c r="G407" s="18" t="s">
        <v>24</v>
      </c>
      <c r="H407" s="17" t="str">
        <f t="shared" si="1"/>
        <v>BUY</v>
      </c>
      <c r="I407" s="12">
        <v>42.158436</v>
      </c>
      <c r="J407" s="12">
        <v>1000.0</v>
      </c>
      <c r="K407" s="16">
        <v>44727.0</v>
      </c>
      <c r="L407" s="14">
        <v>105.937393</v>
      </c>
      <c r="M407" s="14">
        <f t="shared" si="2"/>
        <v>2512.839732</v>
      </c>
      <c r="N407" s="15">
        <f t="shared" si="3"/>
        <v>1.512839732</v>
      </c>
      <c r="O407" s="15">
        <f t="shared" si="4"/>
        <v>-1.512839732</v>
      </c>
      <c r="P407" s="8">
        <f t="shared" si="5"/>
        <v>2199</v>
      </c>
    </row>
    <row r="408" ht="12.75" customHeight="1">
      <c r="A408" s="7">
        <v>42529.0</v>
      </c>
      <c r="B408" s="8" t="s">
        <v>628</v>
      </c>
      <c r="C408" s="8" t="s">
        <v>629</v>
      </c>
      <c r="D408" s="9" t="s">
        <v>35</v>
      </c>
      <c r="E408" s="10" t="s">
        <v>19</v>
      </c>
      <c r="F408" s="11">
        <v>2.373457054E9</v>
      </c>
      <c r="G408" s="8" t="s">
        <v>20</v>
      </c>
      <c r="H408" s="8" t="str">
        <f t="shared" si="1"/>
        <v>SELL</v>
      </c>
      <c r="I408" s="12">
        <v>44.189674</v>
      </c>
      <c r="J408" s="12">
        <v>1000.0</v>
      </c>
      <c r="K408" s="7">
        <v>42968.0</v>
      </c>
      <c r="L408" s="14">
        <v>26.037041</v>
      </c>
      <c r="M408" s="14">
        <f t="shared" si="2"/>
        <v>589.2109772</v>
      </c>
      <c r="N408" s="15">
        <f t="shared" si="3"/>
        <v>0.4107890228</v>
      </c>
      <c r="O408" s="15">
        <f t="shared" si="4"/>
        <v>-0.4107890228</v>
      </c>
      <c r="P408" s="8">
        <f t="shared" si="5"/>
        <v>439</v>
      </c>
    </row>
    <row r="409" ht="12.75" customHeight="1">
      <c r="A409" s="7">
        <v>42529.0</v>
      </c>
      <c r="B409" s="8" t="s">
        <v>712</v>
      </c>
      <c r="C409" s="8" t="s">
        <v>713</v>
      </c>
      <c r="D409" s="9" t="s">
        <v>18</v>
      </c>
      <c r="E409" s="10" t="s">
        <v>19</v>
      </c>
      <c r="F409" s="11">
        <v>3.529499285E10</v>
      </c>
      <c r="G409" s="8" t="s">
        <v>20</v>
      </c>
      <c r="H409" s="8" t="str">
        <f t="shared" si="1"/>
        <v>SELL</v>
      </c>
      <c r="I409" s="12">
        <v>202.82</v>
      </c>
      <c r="J409" s="12">
        <v>1000.0</v>
      </c>
      <c r="K409" s="16">
        <v>44727.0</v>
      </c>
      <c r="L409" s="14">
        <v>466.44</v>
      </c>
      <c r="M409" s="14">
        <f t="shared" si="2"/>
        <v>2299.773198</v>
      </c>
      <c r="N409" s="15">
        <f t="shared" si="3"/>
        <v>-1.299773198</v>
      </c>
      <c r="O409" s="15">
        <f t="shared" si="4"/>
        <v>1.299773198</v>
      </c>
      <c r="P409" s="8">
        <f t="shared" si="5"/>
        <v>2198</v>
      </c>
    </row>
    <row r="410" ht="12.75" customHeight="1">
      <c r="A410" s="7">
        <v>42529.0</v>
      </c>
      <c r="B410" s="8" t="s">
        <v>714</v>
      </c>
      <c r="C410" s="8" t="s">
        <v>601</v>
      </c>
      <c r="D410" s="9" t="s">
        <v>23</v>
      </c>
      <c r="E410" s="10" t="s">
        <v>19</v>
      </c>
      <c r="F410" s="11">
        <v>3.0623792366E10</v>
      </c>
      <c r="G410" s="8" t="s">
        <v>24</v>
      </c>
      <c r="H410" s="8" t="str">
        <f t="shared" si="1"/>
        <v>BUY</v>
      </c>
      <c r="I410" s="12">
        <v>11.074689</v>
      </c>
      <c r="J410" s="12">
        <v>1000.0</v>
      </c>
      <c r="K410" s="7">
        <v>42604.0</v>
      </c>
      <c r="L410" s="14">
        <v>11.580288</v>
      </c>
      <c r="M410" s="14">
        <f t="shared" si="2"/>
        <v>1045.653562</v>
      </c>
      <c r="N410" s="15">
        <f t="shared" si="3"/>
        <v>0.04565356192</v>
      </c>
      <c r="O410" s="15">
        <f t="shared" si="4"/>
        <v>-0.04565356192</v>
      </c>
      <c r="P410" s="8">
        <f t="shared" si="5"/>
        <v>75</v>
      </c>
    </row>
    <row r="411" ht="12.75" customHeight="1">
      <c r="A411" s="7">
        <v>42529.0</v>
      </c>
      <c r="B411" s="8" t="s">
        <v>187</v>
      </c>
      <c r="C411" s="8" t="s">
        <v>188</v>
      </c>
      <c r="D411" s="9" t="s">
        <v>27</v>
      </c>
      <c r="E411" s="10" t="s">
        <v>19</v>
      </c>
      <c r="F411" s="11">
        <v>8.2460626286E10</v>
      </c>
      <c r="G411" s="8" t="s">
        <v>20</v>
      </c>
      <c r="H411" s="8" t="str">
        <f t="shared" si="1"/>
        <v>SELL</v>
      </c>
      <c r="I411" s="12">
        <v>65.784676</v>
      </c>
      <c r="J411" s="12">
        <v>1000.0</v>
      </c>
      <c r="K411" s="7">
        <v>42857.0</v>
      </c>
      <c r="L411" s="14">
        <v>59.242558</v>
      </c>
      <c r="M411" s="14">
        <f t="shared" si="2"/>
        <v>900.5525542</v>
      </c>
      <c r="N411" s="15">
        <f t="shared" si="3"/>
        <v>0.09944744579</v>
      </c>
      <c r="O411" s="15">
        <f t="shared" si="4"/>
        <v>-0.09944744579</v>
      </c>
      <c r="P411" s="8">
        <f t="shared" si="5"/>
        <v>328</v>
      </c>
    </row>
    <row r="412" ht="12.75" customHeight="1">
      <c r="A412" s="16">
        <v>42529.0</v>
      </c>
      <c r="B412" s="8" t="s">
        <v>715</v>
      </c>
      <c r="C412" s="8" t="s">
        <v>716</v>
      </c>
      <c r="D412" s="9" t="s">
        <v>35</v>
      </c>
      <c r="E412" s="10" t="s">
        <v>19</v>
      </c>
      <c r="F412" s="11">
        <v>7.014261407E9</v>
      </c>
      <c r="G412" s="17" t="s">
        <v>20</v>
      </c>
      <c r="H412" s="18" t="str">
        <f t="shared" si="1"/>
        <v>SELL</v>
      </c>
      <c r="I412" s="12">
        <v>41.138779</v>
      </c>
      <c r="J412" s="12">
        <v>1000.0</v>
      </c>
      <c r="K412" s="16">
        <v>42584.0</v>
      </c>
      <c r="L412" s="14">
        <v>37.222271</v>
      </c>
      <c r="M412" s="14">
        <f t="shared" si="2"/>
        <v>904.7976606</v>
      </c>
      <c r="N412" s="15">
        <f t="shared" si="3"/>
        <v>0.09520233938</v>
      </c>
      <c r="O412" s="15">
        <f t="shared" si="4"/>
        <v>-0.09520233938</v>
      </c>
      <c r="P412" s="8">
        <f t="shared" si="5"/>
        <v>55</v>
      </c>
    </row>
    <row r="413" ht="12.75" customHeight="1">
      <c r="A413" s="16">
        <v>42529.0</v>
      </c>
      <c r="B413" s="8" t="s">
        <v>717</v>
      </c>
      <c r="C413" s="8" t="s">
        <v>718</v>
      </c>
      <c r="D413" s="9" t="s">
        <v>18</v>
      </c>
      <c r="E413" s="10" t="s">
        <v>19</v>
      </c>
      <c r="F413" s="11">
        <v>3.1025950992E10</v>
      </c>
      <c r="G413" s="17" t="s">
        <v>20</v>
      </c>
      <c r="H413" s="18" t="str">
        <f t="shared" si="1"/>
        <v>SELL</v>
      </c>
      <c r="I413" s="12">
        <v>74.13</v>
      </c>
      <c r="J413" s="12">
        <v>1000.0</v>
      </c>
      <c r="K413" s="16">
        <v>42695.0</v>
      </c>
      <c r="L413" s="14">
        <v>92.86</v>
      </c>
      <c r="M413" s="14">
        <f t="shared" si="2"/>
        <v>1252.664238</v>
      </c>
      <c r="N413" s="15">
        <f t="shared" si="3"/>
        <v>-0.2526642385</v>
      </c>
      <c r="O413" s="15">
        <f t="shared" si="4"/>
        <v>0.2526642385</v>
      </c>
      <c r="P413" s="8">
        <f t="shared" si="5"/>
        <v>166</v>
      </c>
    </row>
    <row r="414" ht="12.75" customHeight="1">
      <c r="A414" s="16">
        <v>42529.0</v>
      </c>
      <c r="B414" s="8" t="s">
        <v>719</v>
      </c>
      <c r="C414" s="8" t="s">
        <v>720</v>
      </c>
      <c r="D414" s="9" t="s">
        <v>18</v>
      </c>
      <c r="E414" s="10" t="s">
        <v>19</v>
      </c>
      <c r="F414" s="11">
        <v>6.4631015519E10</v>
      </c>
      <c r="G414" s="17" t="s">
        <v>20</v>
      </c>
      <c r="H414" s="18" t="str">
        <f t="shared" si="1"/>
        <v>SELL</v>
      </c>
      <c r="I414" s="12">
        <v>54.401669</v>
      </c>
      <c r="J414" s="12">
        <v>1000.0</v>
      </c>
      <c r="K414" s="16">
        <v>43868.0</v>
      </c>
      <c r="L414" s="14">
        <v>116.69368</v>
      </c>
      <c r="M414" s="14">
        <f t="shared" si="2"/>
        <v>2145.038602</v>
      </c>
      <c r="N414" s="15">
        <f t="shared" si="3"/>
        <v>-1.145038602</v>
      </c>
      <c r="O414" s="15">
        <f t="shared" si="4"/>
        <v>1.145038602</v>
      </c>
      <c r="P414" s="8">
        <f t="shared" si="5"/>
        <v>1339</v>
      </c>
    </row>
    <row r="415" ht="12.75" customHeight="1">
      <c r="A415" s="7">
        <v>42530.0</v>
      </c>
      <c r="B415" s="8" t="s">
        <v>721</v>
      </c>
      <c r="C415" s="8" t="s">
        <v>722</v>
      </c>
      <c r="D415" s="9" t="s">
        <v>18</v>
      </c>
      <c r="E415" s="10" t="s">
        <v>19</v>
      </c>
      <c r="F415" s="11">
        <v>1.0368462847E10</v>
      </c>
      <c r="G415" s="8" t="s">
        <v>20</v>
      </c>
      <c r="H415" s="8" t="str">
        <f t="shared" si="1"/>
        <v>SELL</v>
      </c>
      <c r="I415" s="12">
        <v>37.882633</v>
      </c>
      <c r="J415" s="12">
        <v>1000.0</v>
      </c>
      <c r="K415" s="16">
        <v>44727.0</v>
      </c>
      <c r="L415" s="14">
        <v>54.713802</v>
      </c>
      <c r="M415" s="14">
        <f t="shared" si="2"/>
        <v>1444.29776</v>
      </c>
      <c r="N415" s="15">
        <f t="shared" si="3"/>
        <v>-0.4442977604</v>
      </c>
      <c r="O415" s="15">
        <f t="shared" si="4"/>
        <v>0.4442977604</v>
      </c>
      <c r="P415" s="8">
        <f t="shared" si="5"/>
        <v>2197</v>
      </c>
    </row>
    <row r="416" ht="12.75" customHeight="1">
      <c r="A416" s="7">
        <v>42530.0</v>
      </c>
      <c r="B416" s="8" t="s">
        <v>723</v>
      </c>
      <c r="C416" s="8" t="s">
        <v>724</v>
      </c>
      <c r="D416" s="9" t="s">
        <v>32</v>
      </c>
      <c r="E416" s="10" t="s">
        <v>19</v>
      </c>
      <c r="F416" s="11">
        <v>2.33368356E9</v>
      </c>
      <c r="G416" s="8" t="s">
        <v>24</v>
      </c>
      <c r="H416" s="8" t="str">
        <f t="shared" si="1"/>
        <v>BUY</v>
      </c>
      <c r="I416" s="12">
        <v>37.586952</v>
      </c>
      <c r="J416" s="12">
        <v>1000.0</v>
      </c>
      <c r="K416" s="16">
        <v>44727.0</v>
      </c>
      <c r="L416" s="14">
        <v>40.386787</v>
      </c>
      <c r="M416" s="14">
        <f t="shared" si="2"/>
        <v>1074.489546</v>
      </c>
      <c r="N416" s="15">
        <f t="shared" si="3"/>
        <v>0.07448954627</v>
      </c>
      <c r="O416" s="15">
        <f t="shared" si="4"/>
        <v>-0.07448954627</v>
      </c>
      <c r="P416" s="8">
        <f t="shared" si="5"/>
        <v>2197</v>
      </c>
    </row>
    <row r="417" ht="12.75" customHeight="1">
      <c r="A417" s="7">
        <v>42530.0</v>
      </c>
      <c r="B417" s="8" t="s">
        <v>725</v>
      </c>
      <c r="C417" s="8" t="s">
        <v>726</v>
      </c>
      <c r="D417" s="9" t="s">
        <v>65</v>
      </c>
      <c r="E417" s="10" t="s">
        <v>19</v>
      </c>
      <c r="F417" s="11">
        <v>4.82967128E9</v>
      </c>
      <c r="G417" s="8" t="s">
        <v>24</v>
      </c>
      <c r="H417" s="8" t="str">
        <f t="shared" si="1"/>
        <v>BUY</v>
      </c>
      <c r="I417" s="12">
        <v>6.74</v>
      </c>
      <c r="J417" s="12">
        <v>1000.0</v>
      </c>
      <c r="K417" s="16">
        <v>44727.0</v>
      </c>
      <c r="L417" s="14">
        <v>34.28</v>
      </c>
      <c r="M417" s="14">
        <f t="shared" si="2"/>
        <v>5086.053412</v>
      </c>
      <c r="N417" s="15">
        <f t="shared" si="3"/>
        <v>4.086053412</v>
      </c>
      <c r="O417" s="15">
        <f t="shared" si="4"/>
        <v>-4.086053412</v>
      </c>
      <c r="P417" s="8">
        <f t="shared" si="5"/>
        <v>2197</v>
      </c>
    </row>
    <row r="418" ht="12.75" customHeight="1">
      <c r="A418" s="7">
        <v>42530.0</v>
      </c>
      <c r="B418" s="8" t="s">
        <v>727</v>
      </c>
      <c r="C418" s="8" t="s">
        <v>728</v>
      </c>
      <c r="D418" s="9" t="s">
        <v>71</v>
      </c>
      <c r="E418" s="10" t="s">
        <v>19</v>
      </c>
      <c r="F418" s="11">
        <v>4.5638397247E10</v>
      </c>
      <c r="G418" s="8" t="s">
        <v>20</v>
      </c>
      <c r="H418" s="8" t="str">
        <f t="shared" si="1"/>
        <v>SELL</v>
      </c>
      <c r="I418" s="12">
        <v>121.25</v>
      </c>
      <c r="J418" s="12">
        <v>1000.0</v>
      </c>
      <c r="K418" s="16">
        <v>44727.0</v>
      </c>
      <c r="L418" s="14">
        <v>170.770004</v>
      </c>
      <c r="M418" s="14">
        <f t="shared" si="2"/>
        <v>1408.412404</v>
      </c>
      <c r="N418" s="15">
        <f t="shared" si="3"/>
        <v>-0.4084124041</v>
      </c>
      <c r="O418" s="15">
        <f t="shared" si="4"/>
        <v>0.4084124041</v>
      </c>
      <c r="P418" s="8">
        <f t="shared" si="5"/>
        <v>2197</v>
      </c>
    </row>
    <row r="419" ht="12.75" customHeight="1">
      <c r="A419" s="7">
        <v>42530.0</v>
      </c>
      <c r="B419" s="8" t="s">
        <v>729</v>
      </c>
      <c r="C419" s="8" t="s">
        <v>730</v>
      </c>
      <c r="D419" s="9" t="s">
        <v>35</v>
      </c>
      <c r="E419" s="10" t="s">
        <v>19</v>
      </c>
      <c r="F419" s="11">
        <v>1.2594848E8</v>
      </c>
      <c r="G419" s="8" t="s">
        <v>24</v>
      </c>
      <c r="H419" s="8" t="str">
        <f t="shared" si="1"/>
        <v>BUY</v>
      </c>
      <c r="I419" s="12">
        <v>14.33</v>
      </c>
      <c r="J419" s="12">
        <v>1000.0</v>
      </c>
      <c r="K419" s="16">
        <v>44041.0</v>
      </c>
      <c r="L419" s="14">
        <v>22.73</v>
      </c>
      <c r="M419" s="14">
        <f t="shared" si="2"/>
        <v>1586.182833</v>
      </c>
      <c r="N419" s="15">
        <f t="shared" si="3"/>
        <v>0.5861828332</v>
      </c>
      <c r="O419" s="15">
        <f t="shared" si="4"/>
        <v>-0.5861828332</v>
      </c>
      <c r="P419" s="8">
        <f t="shared" si="5"/>
        <v>1511</v>
      </c>
    </row>
    <row r="420" ht="12.75" customHeight="1">
      <c r="A420" s="7">
        <v>42530.0</v>
      </c>
      <c r="B420" s="8" t="s">
        <v>148</v>
      </c>
      <c r="C420" s="8" t="s">
        <v>149</v>
      </c>
      <c r="D420" s="9" t="s">
        <v>71</v>
      </c>
      <c r="E420" s="10" t="s">
        <v>19</v>
      </c>
      <c r="F420" s="11">
        <v>4.7680014962E10</v>
      </c>
      <c r="G420" s="8" t="s">
        <v>24</v>
      </c>
      <c r="H420" s="8" t="str">
        <f t="shared" si="1"/>
        <v>BUY</v>
      </c>
      <c r="I420" s="12">
        <v>30.25</v>
      </c>
      <c r="J420" s="12">
        <v>1000.0</v>
      </c>
      <c r="K420" s="7">
        <v>42788.0</v>
      </c>
      <c r="L420" s="14">
        <v>37.9</v>
      </c>
      <c r="M420" s="14">
        <f t="shared" si="2"/>
        <v>1252.892562</v>
      </c>
      <c r="N420" s="15">
        <f t="shared" si="3"/>
        <v>0.252892562</v>
      </c>
      <c r="O420" s="15">
        <f t="shared" si="4"/>
        <v>-0.252892562</v>
      </c>
      <c r="P420" s="8">
        <f t="shared" si="5"/>
        <v>258</v>
      </c>
    </row>
    <row r="421" ht="12.75" customHeight="1">
      <c r="A421" s="7">
        <v>42530.0</v>
      </c>
      <c r="B421" s="8" t="s">
        <v>644</v>
      </c>
      <c r="C421" s="8" t="s">
        <v>645</v>
      </c>
      <c r="D421" s="9" t="s">
        <v>23</v>
      </c>
      <c r="E421" s="10" t="s">
        <v>19</v>
      </c>
      <c r="F421" s="11">
        <v>6.9650124965E10</v>
      </c>
      <c r="G421" s="8" t="s">
        <v>24</v>
      </c>
      <c r="H421" s="8" t="str">
        <f t="shared" si="1"/>
        <v>BUY</v>
      </c>
      <c r="I421" s="12">
        <v>12.335296</v>
      </c>
      <c r="J421" s="12">
        <v>1000.0</v>
      </c>
      <c r="K421" s="7">
        <v>42541.0</v>
      </c>
      <c r="L421" s="14">
        <v>12.147948</v>
      </c>
      <c r="M421" s="14">
        <f t="shared" si="2"/>
        <v>984.8120386</v>
      </c>
      <c r="N421" s="15">
        <f t="shared" si="3"/>
        <v>-0.01518796144</v>
      </c>
      <c r="O421" s="15">
        <f t="shared" si="4"/>
        <v>0.01518796144</v>
      </c>
      <c r="P421" s="8">
        <f t="shared" si="5"/>
        <v>11</v>
      </c>
    </row>
    <row r="422" ht="12.75" customHeight="1">
      <c r="A422" s="7">
        <v>42530.0</v>
      </c>
      <c r="B422" s="8" t="s">
        <v>699</v>
      </c>
      <c r="C422" s="8" t="s">
        <v>699</v>
      </c>
      <c r="D422" s="9" t="s">
        <v>35</v>
      </c>
      <c r="E422" s="10" t="s">
        <v>19</v>
      </c>
      <c r="F422" s="11">
        <v>6.5023497E9</v>
      </c>
      <c r="G422" s="8" t="s">
        <v>24</v>
      </c>
      <c r="H422" s="8" t="str">
        <f t="shared" si="1"/>
        <v>BUY</v>
      </c>
      <c r="I422" s="12">
        <v>28.41</v>
      </c>
      <c r="J422" s="12">
        <v>1000.0</v>
      </c>
      <c r="K422" s="7">
        <v>42619.0</v>
      </c>
      <c r="L422" s="14">
        <v>33.560001</v>
      </c>
      <c r="M422" s="14">
        <f t="shared" si="2"/>
        <v>1181.274234</v>
      </c>
      <c r="N422" s="15">
        <f t="shared" si="3"/>
        <v>0.1812742344</v>
      </c>
      <c r="O422" s="15">
        <f t="shared" si="4"/>
        <v>-0.1812742344</v>
      </c>
      <c r="P422" s="8">
        <f t="shared" si="5"/>
        <v>89</v>
      </c>
    </row>
    <row r="423" ht="12.75" customHeight="1">
      <c r="A423" s="16">
        <v>42530.0</v>
      </c>
      <c r="B423" s="8" t="s">
        <v>731</v>
      </c>
      <c r="C423" s="8" t="s">
        <v>732</v>
      </c>
      <c r="D423" s="9" t="s">
        <v>23</v>
      </c>
      <c r="E423" s="10" t="s">
        <v>19</v>
      </c>
      <c r="F423" s="11">
        <v>1.2714296062E10</v>
      </c>
      <c r="G423" s="18" t="s">
        <v>24</v>
      </c>
      <c r="H423" s="17" t="str">
        <f t="shared" si="1"/>
        <v>BUY</v>
      </c>
      <c r="I423" s="12">
        <v>42.005489</v>
      </c>
      <c r="J423" s="12">
        <v>1000.0</v>
      </c>
      <c r="K423" s="16">
        <v>42544.0</v>
      </c>
      <c r="L423" s="14">
        <v>44.307644</v>
      </c>
      <c r="M423" s="14">
        <f t="shared" si="2"/>
        <v>1054.806052</v>
      </c>
      <c r="N423" s="15">
        <f t="shared" si="3"/>
        <v>0.05480605166</v>
      </c>
      <c r="O423" s="15">
        <f t="shared" si="4"/>
        <v>-0.05480605166</v>
      </c>
      <c r="P423" s="8">
        <f t="shared" si="5"/>
        <v>14</v>
      </c>
    </row>
    <row r="424" ht="12.75" customHeight="1">
      <c r="A424" s="16">
        <v>42530.0</v>
      </c>
      <c r="B424" s="8" t="s">
        <v>583</v>
      </c>
      <c r="C424" s="8" t="s">
        <v>584</v>
      </c>
      <c r="D424" s="9" t="s">
        <v>35</v>
      </c>
      <c r="E424" s="10" t="s">
        <v>19</v>
      </c>
      <c r="F424" s="11">
        <v>8.632775008E9</v>
      </c>
      <c r="G424" s="17" t="s">
        <v>20</v>
      </c>
      <c r="H424" s="18" t="str">
        <f t="shared" si="1"/>
        <v>SELL</v>
      </c>
      <c r="I424" s="12">
        <v>43.051769</v>
      </c>
      <c r="J424" s="12">
        <v>1000.0</v>
      </c>
      <c r="K424" s="16">
        <v>42619.0</v>
      </c>
      <c r="L424" s="14">
        <v>42.56078</v>
      </c>
      <c r="M424" s="14">
        <f t="shared" si="2"/>
        <v>988.5953815</v>
      </c>
      <c r="N424" s="15">
        <f t="shared" si="3"/>
        <v>0.01140461847</v>
      </c>
      <c r="O424" s="15">
        <f t="shared" si="4"/>
        <v>-0.01140461847</v>
      </c>
      <c r="P424" s="8">
        <f t="shared" si="5"/>
        <v>89</v>
      </c>
    </row>
    <row r="425" ht="12.75" customHeight="1">
      <c r="A425" s="7">
        <v>42531.0</v>
      </c>
      <c r="B425" s="8" t="s">
        <v>66</v>
      </c>
      <c r="C425" s="8" t="s">
        <v>67</v>
      </c>
      <c r="D425" s="9" t="s">
        <v>23</v>
      </c>
      <c r="E425" s="10" t="s">
        <v>19</v>
      </c>
      <c r="F425" s="11">
        <v>2.744500935588E12</v>
      </c>
      <c r="G425" s="8" t="s">
        <v>24</v>
      </c>
      <c r="H425" s="8" t="str">
        <f t="shared" si="1"/>
        <v>BUY</v>
      </c>
      <c r="I425" s="12">
        <v>22.78</v>
      </c>
      <c r="J425" s="12">
        <v>1000.0</v>
      </c>
      <c r="K425" s="16">
        <v>42564.0</v>
      </c>
      <c r="L425" s="14">
        <v>22.33</v>
      </c>
      <c r="M425" s="14">
        <f t="shared" si="2"/>
        <v>980.2458297</v>
      </c>
      <c r="N425" s="15">
        <f t="shared" si="3"/>
        <v>-0.01975417032</v>
      </c>
      <c r="O425" s="15">
        <f t="shared" si="4"/>
        <v>0.01975417032</v>
      </c>
      <c r="P425" s="8">
        <f t="shared" si="5"/>
        <v>33</v>
      </c>
    </row>
    <row r="426" ht="12.75" customHeight="1">
      <c r="A426" s="7">
        <v>42531.0</v>
      </c>
      <c r="B426" s="8" t="s">
        <v>733</v>
      </c>
      <c r="C426" s="8" t="s">
        <v>734</v>
      </c>
      <c r="D426" s="9" t="s">
        <v>35</v>
      </c>
      <c r="E426" s="10" t="s">
        <v>19</v>
      </c>
      <c r="F426" s="11">
        <v>1.4301019054E10</v>
      </c>
      <c r="G426" s="8" t="s">
        <v>20</v>
      </c>
      <c r="H426" s="8" t="str">
        <f t="shared" si="1"/>
        <v>SELL</v>
      </c>
      <c r="I426" s="12">
        <v>67.951271</v>
      </c>
      <c r="J426" s="12">
        <v>1000.0</v>
      </c>
      <c r="K426" s="16">
        <v>44727.0</v>
      </c>
      <c r="L426" s="14">
        <v>158.38414</v>
      </c>
      <c r="M426" s="14">
        <f t="shared" si="2"/>
        <v>2330.848823</v>
      </c>
      <c r="N426" s="15">
        <f t="shared" si="3"/>
        <v>-1.330848823</v>
      </c>
      <c r="O426" s="15">
        <f t="shared" si="4"/>
        <v>1.330848823</v>
      </c>
      <c r="P426" s="8">
        <f t="shared" si="5"/>
        <v>2196</v>
      </c>
    </row>
    <row r="427" ht="12.75" customHeight="1">
      <c r="A427" s="7">
        <v>42531.0</v>
      </c>
      <c r="B427" s="8" t="s">
        <v>735</v>
      </c>
      <c r="C427" s="8" t="s">
        <v>736</v>
      </c>
      <c r="D427" s="9" t="s">
        <v>27</v>
      </c>
      <c r="E427" s="9" t="s">
        <v>19</v>
      </c>
      <c r="F427" s="11">
        <v>2.6961492E10</v>
      </c>
      <c r="G427" s="8" t="s">
        <v>24</v>
      </c>
      <c r="H427" s="8" t="str">
        <f t="shared" si="1"/>
        <v>BUY</v>
      </c>
      <c r="I427" s="12">
        <v>40.8</v>
      </c>
      <c r="J427" s="12">
        <v>1000.0</v>
      </c>
      <c r="K427" s="16">
        <v>44727.0</v>
      </c>
      <c r="L427" s="14">
        <v>71.61</v>
      </c>
      <c r="M427" s="14">
        <f t="shared" si="2"/>
        <v>1755.147059</v>
      </c>
      <c r="N427" s="15">
        <f t="shared" si="3"/>
        <v>0.7551470588</v>
      </c>
      <c r="O427" s="15">
        <f t="shared" si="4"/>
        <v>-0.7551470588</v>
      </c>
      <c r="P427" s="8">
        <f t="shared" si="5"/>
        <v>2196</v>
      </c>
    </row>
    <row r="428" ht="12.75" customHeight="1">
      <c r="A428" s="7">
        <v>42531.0</v>
      </c>
      <c r="B428" s="8" t="s">
        <v>737</v>
      </c>
      <c r="C428" s="8" t="s">
        <v>738</v>
      </c>
      <c r="D428" s="9" t="s">
        <v>23</v>
      </c>
      <c r="E428" s="10" t="s">
        <v>19</v>
      </c>
      <c r="F428" s="11">
        <v>4.07274E8</v>
      </c>
      <c r="G428" s="8" t="s">
        <v>24</v>
      </c>
      <c r="H428" s="8" t="str">
        <f t="shared" si="1"/>
        <v>BUY</v>
      </c>
      <c r="I428" s="12">
        <v>13.78</v>
      </c>
      <c r="J428" s="12">
        <v>1000.0</v>
      </c>
      <c r="K428" s="16">
        <v>44727.0</v>
      </c>
      <c r="L428" s="14">
        <v>5.76</v>
      </c>
      <c r="M428" s="14">
        <f t="shared" si="2"/>
        <v>417.9970972</v>
      </c>
      <c r="N428" s="15">
        <f t="shared" si="3"/>
        <v>-0.5820029028</v>
      </c>
      <c r="O428" s="15">
        <f t="shared" si="4"/>
        <v>0.5820029028</v>
      </c>
      <c r="P428" s="8">
        <f t="shared" si="5"/>
        <v>2196</v>
      </c>
    </row>
    <row r="429" ht="12.75" customHeight="1">
      <c r="A429" s="7">
        <v>42531.0</v>
      </c>
      <c r="B429" s="8" t="s">
        <v>739</v>
      </c>
      <c r="C429" s="8" t="s">
        <v>740</v>
      </c>
      <c r="D429" s="9" t="s">
        <v>137</v>
      </c>
      <c r="E429" s="10" t="s">
        <v>19</v>
      </c>
      <c r="F429" s="11">
        <v>2.0210105025E10</v>
      </c>
      <c r="G429" s="8" t="s">
        <v>20</v>
      </c>
      <c r="H429" s="8" t="str">
        <f t="shared" si="1"/>
        <v>SELL</v>
      </c>
      <c r="I429" s="12">
        <v>58.92</v>
      </c>
      <c r="J429" s="12">
        <v>1000.0</v>
      </c>
      <c r="K429" s="16">
        <v>44727.0</v>
      </c>
      <c r="L429" s="14">
        <v>102.52</v>
      </c>
      <c r="M429" s="14">
        <f t="shared" si="2"/>
        <v>1739.986422</v>
      </c>
      <c r="N429" s="15">
        <f t="shared" si="3"/>
        <v>-0.7399864223</v>
      </c>
      <c r="O429" s="15">
        <f t="shared" si="4"/>
        <v>0.7399864223</v>
      </c>
      <c r="P429" s="8">
        <f t="shared" si="5"/>
        <v>2196</v>
      </c>
    </row>
    <row r="430" ht="12.75" customHeight="1">
      <c r="A430" s="7">
        <v>42531.0</v>
      </c>
      <c r="B430" s="8" t="s">
        <v>741</v>
      </c>
      <c r="C430" s="8" t="s">
        <v>742</v>
      </c>
      <c r="D430" s="9" t="s">
        <v>39</v>
      </c>
      <c r="E430" s="10" t="s">
        <v>19</v>
      </c>
      <c r="F430" s="11">
        <v>4.5404855E8</v>
      </c>
      <c r="G430" s="8" t="s">
        <v>20</v>
      </c>
      <c r="H430" s="8" t="str">
        <f t="shared" si="1"/>
        <v>SELL</v>
      </c>
      <c r="I430" s="12">
        <v>33.529999</v>
      </c>
      <c r="J430" s="12">
        <v>1000.0</v>
      </c>
      <c r="K430" s="16">
        <v>44727.0</v>
      </c>
      <c r="L430" s="14">
        <v>2.82</v>
      </c>
      <c r="M430" s="14">
        <f t="shared" si="2"/>
        <v>84.10379016</v>
      </c>
      <c r="N430" s="15">
        <f t="shared" si="3"/>
        <v>0.9158962098</v>
      </c>
      <c r="O430" s="15">
        <f t="shared" si="4"/>
        <v>-0.9158962098</v>
      </c>
      <c r="P430" s="8">
        <f t="shared" si="5"/>
        <v>2196</v>
      </c>
    </row>
    <row r="431" ht="12.75" customHeight="1">
      <c r="A431" s="7">
        <v>42531.0</v>
      </c>
      <c r="B431" s="8" t="s">
        <v>429</v>
      </c>
      <c r="C431" s="8" t="s">
        <v>430</v>
      </c>
      <c r="D431" s="9" t="s">
        <v>23</v>
      </c>
      <c r="E431" s="10" t="s">
        <v>19</v>
      </c>
      <c r="F431" s="11">
        <v>3.16102715873E11</v>
      </c>
      <c r="G431" s="8" t="s">
        <v>20</v>
      </c>
      <c r="H431" s="8" t="str">
        <f t="shared" si="1"/>
        <v>SELL</v>
      </c>
      <c r="I431" s="12">
        <v>34.439548</v>
      </c>
      <c r="J431" s="12">
        <v>1000.0</v>
      </c>
      <c r="K431" s="7">
        <v>42622.0</v>
      </c>
      <c r="L431" s="14">
        <v>35.717247</v>
      </c>
      <c r="M431" s="14">
        <f t="shared" si="2"/>
        <v>1037.099761</v>
      </c>
      <c r="N431" s="15">
        <f t="shared" si="3"/>
        <v>-0.03709976101</v>
      </c>
      <c r="O431" s="15">
        <f t="shared" si="4"/>
        <v>0.03709976101</v>
      </c>
      <c r="P431" s="8">
        <f t="shared" si="5"/>
        <v>91</v>
      </c>
    </row>
    <row r="432" ht="12.75" customHeight="1">
      <c r="A432" s="7">
        <v>42531.0</v>
      </c>
      <c r="B432" s="8" t="s">
        <v>611</v>
      </c>
      <c r="C432" s="8" t="s">
        <v>612</v>
      </c>
      <c r="D432" s="9" t="s">
        <v>39</v>
      </c>
      <c r="E432" s="10" t="s">
        <v>19</v>
      </c>
      <c r="F432" s="11">
        <v>9.4682821E7</v>
      </c>
      <c r="G432" s="8" t="s">
        <v>20</v>
      </c>
      <c r="H432" s="8" t="str">
        <f t="shared" si="1"/>
        <v>SELL</v>
      </c>
      <c r="I432" s="12">
        <v>156.600006</v>
      </c>
      <c r="J432" s="12">
        <v>1000.0</v>
      </c>
      <c r="K432" s="7">
        <v>42541.0</v>
      </c>
      <c r="L432" s="14">
        <v>154.800003</v>
      </c>
      <c r="M432" s="14">
        <f t="shared" si="2"/>
        <v>988.5057284</v>
      </c>
      <c r="N432" s="15">
        <f t="shared" si="3"/>
        <v>0.01149427159</v>
      </c>
      <c r="O432" s="15">
        <f t="shared" si="4"/>
        <v>-0.01149427159</v>
      </c>
      <c r="P432" s="8">
        <f t="shared" si="5"/>
        <v>10</v>
      </c>
    </row>
    <row r="433" ht="12.75" customHeight="1">
      <c r="A433" s="7">
        <v>42531.0</v>
      </c>
      <c r="B433" s="8" t="s">
        <v>152</v>
      </c>
      <c r="C433" s="8" t="s">
        <v>153</v>
      </c>
      <c r="D433" s="9" t="s">
        <v>35</v>
      </c>
      <c r="E433" s="10" t="s">
        <v>19</v>
      </c>
      <c r="F433" s="11">
        <v>1.11464472E11</v>
      </c>
      <c r="G433" s="8" t="s">
        <v>24</v>
      </c>
      <c r="H433" s="8" t="str">
        <f t="shared" si="1"/>
        <v>BUY</v>
      </c>
      <c r="I433" s="12">
        <v>47.53</v>
      </c>
      <c r="J433" s="12">
        <v>1000.0</v>
      </c>
      <c r="K433" s="7">
        <v>42566.0</v>
      </c>
      <c r="L433" s="14">
        <v>49.73</v>
      </c>
      <c r="M433" s="14">
        <f t="shared" si="2"/>
        <v>1046.286556</v>
      </c>
      <c r="N433" s="15">
        <f t="shared" si="3"/>
        <v>0.04628655586</v>
      </c>
      <c r="O433" s="15">
        <f t="shared" si="4"/>
        <v>-0.04628655586</v>
      </c>
      <c r="P433" s="8">
        <f t="shared" si="5"/>
        <v>35</v>
      </c>
    </row>
    <row r="434" ht="12.75" customHeight="1">
      <c r="A434" s="16">
        <v>42531.0</v>
      </c>
      <c r="B434" s="8" t="s">
        <v>133</v>
      </c>
      <c r="C434" s="8" t="s">
        <v>134</v>
      </c>
      <c r="D434" s="9" t="s">
        <v>35</v>
      </c>
      <c r="E434" s="10" t="s">
        <v>19</v>
      </c>
      <c r="F434" s="11">
        <v>3.6164834473E10</v>
      </c>
      <c r="G434" s="18" t="s">
        <v>24</v>
      </c>
      <c r="H434" s="17" t="str">
        <f t="shared" si="1"/>
        <v>BUY</v>
      </c>
      <c r="I434" s="12">
        <v>52.281494</v>
      </c>
      <c r="J434" s="12">
        <v>1000.0</v>
      </c>
      <c r="K434" s="16">
        <v>42552.0</v>
      </c>
      <c r="L434" s="14">
        <v>52.934231</v>
      </c>
      <c r="M434" s="14">
        <f t="shared" si="2"/>
        <v>1012.485049</v>
      </c>
      <c r="N434" s="15">
        <f t="shared" si="3"/>
        <v>0.01248504872</v>
      </c>
      <c r="O434" s="15">
        <f t="shared" si="4"/>
        <v>-0.01248504872</v>
      </c>
      <c r="P434" s="8">
        <f t="shared" si="5"/>
        <v>21</v>
      </c>
    </row>
    <row r="435" ht="12.75" customHeight="1">
      <c r="A435" s="7">
        <v>42534.0</v>
      </c>
      <c r="B435" s="8" t="s">
        <v>743</v>
      </c>
      <c r="C435" s="8" t="s">
        <v>744</v>
      </c>
      <c r="D435" s="9" t="s">
        <v>23</v>
      </c>
      <c r="E435" s="10" t="s">
        <v>19</v>
      </c>
      <c r="F435" s="11">
        <v>7.274576152E9</v>
      </c>
      <c r="G435" s="8" t="s">
        <v>20</v>
      </c>
      <c r="H435" s="8" t="str">
        <f t="shared" si="1"/>
        <v>SELL</v>
      </c>
      <c r="I435" s="12">
        <v>65.970001</v>
      </c>
      <c r="J435" s="12">
        <v>1000.0</v>
      </c>
      <c r="K435" s="16">
        <v>43662.0</v>
      </c>
      <c r="L435" s="14">
        <v>67.650002</v>
      </c>
      <c r="M435" s="14">
        <f t="shared" si="2"/>
        <v>1025.466136</v>
      </c>
      <c r="N435" s="15">
        <f t="shared" si="3"/>
        <v>-0.02546613574</v>
      </c>
      <c r="O435" s="15">
        <f t="shared" si="4"/>
        <v>0.02546613574</v>
      </c>
      <c r="P435" s="8">
        <f t="shared" si="5"/>
        <v>1128</v>
      </c>
    </row>
    <row r="436" ht="12.75" customHeight="1">
      <c r="A436" s="7">
        <v>42534.0</v>
      </c>
      <c r="B436" s="8" t="s">
        <v>745</v>
      </c>
      <c r="C436" s="8" t="s">
        <v>746</v>
      </c>
      <c r="D436" s="9" t="s">
        <v>32</v>
      </c>
      <c r="E436" s="10" t="s">
        <v>19</v>
      </c>
      <c r="F436" s="11">
        <v>1.44024414E10</v>
      </c>
      <c r="G436" s="8" t="s">
        <v>20</v>
      </c>
      <c r="H436" s="8" t="str">
        <f t="shared" si="1"/>
        <v>SELL</v>
      </c>
      <c r="I436" s="12">
        <v>29.215572</v>
      </c>
      <c r="J436" s="12">
        <v>1000.0</v>
      </c>
      <c r="K436" s="16">
        <v>42621.0</v>
      </c>
      <c r="L436" s="14">
        <v>28.367973</v>
      </c>
      <c r="M436" s="14">
        <f t="shared" si="2"/>
        <v>970.9881087</v>
      </c>
      <c r="N436" s="15">
        <f t="shared" si="3"/>
        <v>0.02901189133</v>
      </c>
      <c r="O436" s="15">
        <f t="shared" si="4"/>
        <v>-0.02901189133</v>
      </c>
      <c r="P436" s="8">
        <f t="shared" si="5"/>
        <v>87</v>
      </c>
    </row>
    <row r="437" ht="12.75" customHeight="1">
      <c r="A437" s="7">
        <v>42534.0</v>
      </c>
      <c r="B437" s="8" t="s">
        <v>747</v>
      </c>
      <c r="C437" s="8" t="s">
        <v>748</v>
      </c>
      <c r="D437" s="9" t="s">
        <v>35</v>
      </c>
      <c r="E437" s="10" t="s">
        <v>19</v>
      </c>
      <c r="F437" s="11">
        <v>1.884947716E9</v>
      </c>
      <c r="G437" s="8" t="s">
        <v>20</v>
      </c>
      <c r="H437" s="8" t="str">
        <f t="shared" si="1"/>
        <v>SELL</v>
      </c>
      <c r="I437" s="12">
        <v>120.466576</v>
      </c>
      <c r="J437" s="12">
        <v>1000.0</v>
      </c>
      <c r="K437" s="16">
        <v>42622.0</v>
      </c>
      <c r="L437" s="14">
        <v>108.962616</v>
      </c>
      <c r="M437" s="14">
        <f t="shared" si="2"/>
        <v>904.5049641</v>
      </c>
      <c r="N437" s="15">
        <f t="shared" si="3"/>
        <v>0.0954950359</v>
      </c>
      <c r="O437" s="15">
        <f t="shared" si="4"/>
        <v>-0.0954950359</v>
      </c>
      <c r="P437" s="8">
        <f t="shared" si="5"/>
        <v>88</v>
      </c>
    </row>
    <row r="438" ht="12.75" customHeight="1">
      <c r="A438" s="7">
        <v>42534.0</v>
      </c>
      <c r="B438" s="8" t="s">
        <v>749</v>
      </c>
      <c r="C438" s="8" t="s">
        <v>750</v>
      </c>
      <c r="D438" s="9" t="s">
        <v>58</v>
      </c>
      <c r="E438" s="10" t="s">
        <v>19</v>
      </c>
      <c r="F438" s="11">
        <v>4.03274524E8</v>
      </c>
      <c r="G438" s="8" t="s">
        <v>20</v>
      </c>
      <c r="H438" s="8" t="str">
        <f t="shared" si="1"/>
        <v>SELL</v>
      </c>
      <c r="I438" s="12">
        <v>5.269441</v>
      </c>
      <c r="J438" s="12">
        <v>1000.0</v>
      </c>
      <c r="K438" s="16">
        <v>44727.0</v>
      </c>
      <c r="L438" s="14">
        <v>4.740802</v>
      </c>
      <c r="M438" s="14">
        <f t="shared" si="2"/>
        <v>899.678353</v>
      </c>
      <c r="N438" s="15">
        <f t="shared" si="3"/>
        <v>0.100321647</v>
      </c>
      <c r="O438" s="15">
        <f t="shared" si="4"/>
        <v>-0.100321647</v>
      </c>
      <c r="P438" s="8">
        <f t="shared" si="5"/>
        <v>2193</v>
      </c>
    </row>
    <row r="439" ht="12.75" customHeight="1">
      <c r="A439" s="7">
        <v>42534.0</v>
      </c>
      <c r="B439" s="8" t="s">
        <v>751</v>
      </c>
      <c r="C439" s="8" t="s">
        <v>752</v>
      </c>
      <c r="D439" s="9" t="s">
        <v>58</v>
      </c>
      <c r="E439" s="10" t="s">
        <v>19</v>
      </c>
      <c r="F439" s="11">
        <v>7.73456826E8</v>
      </c>
      <c r="G439" s="8" t="s">
        <v>20</v>
      </c>
      <c r="H439" s="8" t="str">
        <f t="shared" si="1"/>
        <v>SELL</v>
      </c>
      <c r="I439" s="12">
        <v>10.47843</v>
      </c>
      <c r="J439" s="12">
        <v>1000.0</v>
      </c>
      <c r="K439" s="16">
        <v>42789.0</v>
      </c>
      <c r="L439" s="14">
        <v>12.612047</v>
      </c>
      <c r="M439" s="14">
        <f t="shared" si="2"/>
        <v>1203.619913</v>
      </c>
      <c r="N439" s="15">
        <f t="shared" si="3"/>
        <v>-0.2036199125</v>
      </c>
      <c r="O439" s="15">
        <f t="shared" si="4"/>
        <v>0.2036199125</v>
      </c>
      <c r="P439" s="8">
        <f t="shared" si="5"/>
        <v>255</v>
      </c>
    </row>
    <row r="440" ht="12.75" customHeight="1">
      <c r="A440" s="7">
        <v>42534.0</v>
      </c>
      <c r="B440" s="8" t="s">
        <v>150</v>
      </c>
      <c r="C440" s="8" t="s">
        <v>151</v>
      </c>
      <c r="D440" s="9" t="s">
        <v>23</v>
      </c>
      <c r="E440" s="10" t="s">
        <v>19</v>
      </c>
      <c r="F440" s="11">
        <v>2.353183809372E12</v>
      </c>
      <c r="G440" s="8" t="s">
        <v>20</v>
      </c>
      <c r="H440" s="8" t="str">
        <f t="shared" si="1"/>
        <v>SELL</v>
      </c>
      <c r="I440" s="12">
        <v>45.28</v>
      </c>
      <c r="J440" s="12">
        <v>1000.0</v>
      </c>
      <c r="K440" s="7">
        <v>42544.0</v>
      </c>
      <c r="L440" s="14">
        <v>46.88</v>
      </c>
      <c r="M440" s="14">
        <f t="shared" si="2"/>
        <v>1035.335689</v>
      </c>
      <c r="N440" s="15">
        <f t="shared" si="3"/>
        <v>-0.03533568905</v>
      </c>
      <c r="O440" s="15">
        <f t="shared" si="4"/>
        <v>0.03533568905</v>
      </c>
      <c r="P440" s="8">
        <f t="shared" si="5"/>
        <v>10</v>
      </c>
    </row>
    <row r="441" ht="12.75" customHeight="1">
      <c r="A441" s="7">
        <v>42534.0</v>
      </c>
      <c r="B441" s="8" t="s">
        <v>753</v>
      </c>
      <c r="C441" s="8" t="s">
        <v>754</v>
      </c>
      <c r="D441" s="9" t="s">
        <v>65</v>
      </c>
      <c r="E441" s="10" t="s">
        <v>168</v>
      </c>
      <c r="F441" s="11">
        <v>3.23930508E8</v>
      </c>
      <c r="G441" s="8" t="s">
        <v>20</v>
      </c>
      <c r="H441" s="8" t="str">
        <f t="shared" si="1"/>
        <v>SELL</v>
      </c>
      <c r="I441" s="12">
        <v>31.504475</v>
      </c>
      <c r="J441" s="12">
        <v>1000.0</v>
      </c>
      <c r="K441" s="16">
        <v>44727.0</v>
      </c>
      <c r="L441" s="14">
        <v>5.1</v>
      </c>
      <c r="M441" s="14">
        <f t="shared" si="2"/>
        <v>161.8817644</v>
      </c>
      <c r="N441" s="15">
        <f t="shared" si="3"/>
        <v>0.8381182356</v>
      </c>
      <c r="O441" s="15">
        <f t="shared" si="4"/>
        <v>-0.8381182356</v>
      </c>
      <c r="P441" s="8">
        <f t="shared" si="5"/>
        <v>2193</v>
      </c>
    </row>
    <row r="442" ht="12.75" customHeight="1">
      <c r="A442" s="7">
        <v>42534.0</v>
      </c>
      <c r="B442" s="8" t="s">
        <v>755</v>
      </c>
      <c r="C442" s="8" t="s">
        <v>756</v>
      </c>
      <c r="D442" s="9" t="s">
        <v>58</v>
      </c>
      <c r="E442" s="10" t="s">
        <v>19</v>
      </c>
      <c r="F442" s="11">
        <v>5.651374487E9</v>
      </c>
      <c r="G442" s="8" t="s">
        <v>24</v>
      </c>
      <c r="H442" s="8" t="str">
        <f t="shared" si="1"/>
        <v>BUY</v>
      </c>
      <c r="I442" s="12">
        <v>43.24</v>
      </c>
      <c r="J442" s="12">
        <v>1000.0</v>
      </c>
      <c r="K442" s="16">
        <v>42536.0</v>
      </c>
      <c r="L442" s="14">
        <v>43.73</v>
      </c>
      <c r="M442" s="14">
        <f t="shared" si="2"/>
        <v>1011.3321</v>
      </c>
      <c r="N442" s="15">
        <f t="shared" si="3"/>
        <v>0.01133209991</v>
      </c>
      <c r="O442" s="15">
        <f t="shared" si="4"/>
        <v>-0.01133209991</v>
      </c>
      <c r="P442" s="8">
        <f t="shared" si="5"/>
        <v>2</v>
      </c>
    </row>
    <row r="443" ht="12.75" customHeight="1">
      <c r="A443" s="7">
        <v>42534.0</v>
      </c>
      <c r="B443" s="8" t="s">
        <v>757</v>
      </c>
      <c r="C443" s="8" t="s">
        <v>758</v>
      </c>
      <c r="D443" s="9" t="s">
        <v>58</v>
      </c>
      <c r="E443" s="10" t="s">
        <v>19</v>
      </c>
      <c r="F443" s="11">
        <v>7.17480653E8</v>
      </c>
      <c r="G443" s="8" t="s">
        <v>20</v>
      </c>
      <c r="H443" s="8" t="str">
        <f t="shared" si="1"/>
        <v>SELL</v>
      </c>
      <c r="I443" s="12">
        <v>16.149256</v>
      </c>
      <c r="J443" s="12">
        <v>1000.0</v>
      </c>
      <c r="K443" s="16">
        <v>44727.0</v>
      </c>
      <c r="L443" s="14">
        <v>13.56</v>
      </c>
      <c r="M443" s="14">
        <f t="shared" si="2"/>
        <v>839.6671649</v>
      </c>
      <c r="N443" s="15">
        <f t="shared" si="3"/>
        <v>0.1603328351</v>
      </c>
      <c r="O443" s="15">
        <f t="shared" si="4"/>
        <v>-0.1603328351</v>
      </c>
      <c r="P443" s="8">
        <f t="shared" si="5"/>
        <v>2193</v>
      </c>
    </row>
    <row r="444" ht="12.75" customHeight="1">
      <c r="A444" s="7">
        <v>42534.0</v>
      </c>
      <c r="B444" s="8" t="s">
        <v>189</v>
      </c>
      <c r="C444" s="8" t="s">
        <v>190</v>
      </c>
      <c r="D444" s="9" t="s">
        <v>27</v>
      </c>
      <c r="E444" s="10" t="s">
        <v>19</v>
      </c>
      <c r="F444" s="11">
        <v>7.158255104E9</v>
      </c>
      <c r="G444" s="8" t="s">
        <v>24</v>
      </c>
      <c r="H444" s="8" t="str">
        <f t="shared" si="1"/>
        <v>BUY</v>
      </c>
      <c r="I444" s="12">
        <v>13.11</v>
      </c>
      <c r="J444" s="12">
        <v>1000.0</v>
      </c>
      <c r="K444" s="7">
        <v>42562.0</v>
      </c>
      <c r="L444" s="14">
        <v>12.9</v>
      </c>
      <c r="M444" s="14">
        <f t="shared" si="2"/>
        <v>983.9816934</v>
      </c>
      <c r="N444" s="15">
        <f t="shared" si="3"/>
        <v>-0.01601830664</v>
      </c>
      <c r="O444" s="15">
        <f t="shared" si="4"/>
        <v>0.01601830664</v>
      </c>
      <c r="P444" s="8">
        <f t="shared" si="5"/>
        <v>28</v>
      </c>
    </row>
    <row r="445" ht="12.75" customHeight="1">
      <c r="A445" s="7">
        <v>42534.0</v>
      </c>
      <c r="B445" s="8" t="s">
        <v>759</v>
      </c>
      <c r="C445" s="8" t="s">
        <v>760</v>
      </c>
      <c r="D445" s="9" t="s">
        <v>58</v>
      </c>
      <c r="E445" s="10" t="s">
        <v>19</v>
      </c>
      <c r="F445" s="11">
        <v>3.3130958E9</v>
      </c>
      <c r="G445" s="8" t="s">
        <v>20</v>
      </c>
      <c r="H445" s="8" t="str">
        <f t="shared" si="1"/>
        <v>SELL</v>
      </c>
      <c r="I445" s="12">
        <v>12.131273</v>
      </c>
      <c r="J445" s="12">
        <v>1000.0</v>
      </c>
      <c r="K445" s="16">
        <v>43801.0</v>
      </c>
      <c r="L445" s="14">
        <v>14.028661</v>
      </c>
      <c r="M445" s="14">
        <f t="shared" si="2"/>
        <v>1156.404691</v>
      </c>
      <c r="N445" s="15">
        <f t="shared" si="3"/>
        <v>-0.1564046906</v>
      </c>
      <c r="O445" s="15">
        <f t="shared" si="4"/>
        <v>0.1564046906</v>
      </c>
      <c r="P445" s="8">
        <f t="shared" si="5"/>
        <v>1267</v>
      </c>
    </row>
    <row r="446" ht="12.75" customHeight="1">
      <c r="A446" s="7">
        <v>42535.0</v>
      </c>
      <c r="B446" s="8" t="s">
        <v>457</v>
      </c>
      <c r="C446" s="8" t="s">
        <v>458</v>
      </c>
      <c r="D446" s="9" t="s">
        <v>39</v>
      </c>
      <c r="E446" s="10" t="s">
        <v>19</v>
      </c>
      <c r="F446" s="11">
        <v>2.64890507807E11</v>
      </c>
      <c r="G446" s="8" t="s">
        <v>24</v>
      </c>
      <c r="H446" s="8" t="str">
        <f t="shared" si="1"/>
        <v>BUY</v>
      </c>
      <c r="I446" s="12">
        <v>43.68898</v>
      </c>
      <c r="J446" s="12">
        <v>1000.0</v>
      </c>
      <c r="K446" s="16">
        <v>42585.0</v>
      </c>
      <c r="L446" s="14">
        <v>48.98008</v>
      </c>
      <c r="M446" s="14">
        <f t="shared" si="2"/>
        <v>1121.108344</v>
      </c>
      <c r="N446" s="15">
        <f t="shared" si="3"/>
        <v>0.1211083436</v>
      </c>
      <c r="O446" s="15">
        <f t="shared" si="4"/>
        <v>-0.1211083436</v>
      </c>
      <c r="P446" s="8">
        <f t="shared" si="5"/>
        <v>50</v>
      </c>
    </row>
    <row r="447" ht="12.75" customHeight="1">
      <c r="A447" s="7">
        <v>42535.0</v>
      </c>
      <c r="B447" s="8" t="s">
        <v>242</v>
      </c>
      <c r="C447" s="8" t="s">
        <v>243</v>
      </c>
      <c r="D447" s="9" t="s">
        <v>71</v>
      </c>
      <c r="E447" s="10" t="s">
        <v>19</v>
      </c>
      <c r="F447" s="11">
        <v>4.1941487741E10</v>
      </c>
      <c r="G447" s="8" t="s">
        <v>24</v>
      </c>
      <c r="H447" s="8" t="str">
        <f t="shared" si="1"/>
        <v>BUY</v>
      </c>
      <c r="I447" s="12">
        <v>44.871765</v>
      </c>
      <c r="J447" s="12">
        <v>1000.0</v>
      </c>
      <c r="K447" s="7">
        <v>42649.0</v>
      </c>
      <c r="L447" s="14">
        <v>52.82</v>
      </c>
      <c r="M447" s="14">
        <f t="shared" si="2"/>
        <v>1177.132212</v>
      </c>
      <c r="N447" s="15">
        <f t="shared" si="3"/>
        <v>0.1771322122</v>
      </c>
      <c r="O447" s="15">
        <f t="shared" si="4"/>
        <v>-0.1771322122</v>
      </c>
      <c r="P447" s="8">
        <f t="shared" si="5"/>
        <v>114</v>
      </c>
    </row>
    <row r="448" ht="12.75" customHeight="1">
      <c r="A448" s="7">
        <v>42535.0</v>
      </c>
      <c r="B448" s="8" t="s">
        <v>761</v>
      </c>
      <c r="C448" s="8" t="s">
        <v>762</v>
      </c>
      <c r="D448" s="9" t="s">
        <v>65</v>
      </c>
      <c r="E448" s="10" t="s">
        <v>19</v>
      </c>
      <c r="F448" s="11">
        <v>1.541475E10</v>
      </c>
      <c r="G448" s="8" t="s">
        <v>24</v>
      </c>
      <c r="H448" s="8" t="str">
        <f t="shared" si="1"/>
        <v>BUY</v>
      </c>
      <c r="I448" s="12">
        <v>22.48</v>
      </c>
      <c r="J448" s="12">
        <v>1000.0</v>
      </c>
      <c r="K448" s="16">
        <v>43010.0</v>
      </c>
      <c r="L448" s="14">
        <v>30.3</v>
      </c>
      <c r="M448" s="14">
        <f t="shared" si="2"/>
        <v>1347.864769</v>
      </c>
      <c r="N448" s="15">
        <f t="shared" si="3"/>
        <v>0.3478647687</v>
      </c>
      <c r="O448" s="15">
        <f t="shared" si="4"/>
        <v>-0.3478647687</v>
      </c>
      <c r="P448" s="8">
        <f t="shared" si="5"/>
        <v>475</v>
      </c>
    </row>
    <row r="449" ht="12.75" customHeight="1">
      <c r="A449" s="7">
        <v>42535.0</v>
      </c>
      <c r="B449" s="8" t="s">
        <v>763</v>
      </c>
      <c r="C449" s="8" t="s">
        <v>764</v>
      </c>
      <c r="D449" s="9" t="s">
        <v>39</v>
      </c>
      <c r="E449" s="10" t="s">
        <v>19</v>
      </c>
      <c r="F449" s="11">
        <v>6.870940531E9</v>
      </c>
      <c r="G449" s="8" t="s">
        <v>20</v>
      </c>
      <c r="H449" s="8" t="str">
        <f t="shared" si="1"/>
        <v>SELL</v>
      </c>
      <c r="I449" s="12">
        <v>7.33</v>
      </c>
      <c r="J449" s="12">
        <v>1000.0</v>
      </c>
      <c r="K449" s="16">
        <v>42752.0</v>
      </c>
      <c r="L449" s="14">
        <v>17.790001</v>
      </c>
      <c r="M449" s="14">
        <f t="shared" si="2"/>
        <v>2427.012415</v>
      </c>
      <c r="N449" s="15">
        <f t="shared" si="3"/>
        <v>-1.427012415</v>
      </c>
      <c r="O449" s="15">
        <f t="shared" si="4"/>
        <v>1.427012415</v>
      </c>
      <c r="P449" s="8">
        <f t="shared" si="5"/>
        <v>217</v>
      </c>
    </row>
    <row r="450" ht="12.75" customHeight="1">
      <c r="A450" s="7">
        <v>42535.0</v>
      </c>
      <c r="B450" s="8" t="s">
        <v>765</v>
      </c>
      <c r="C450" s="8" t="s">
        <v>766</v>
      </c>
      <c r="D450" s="9" t="s">
        <v>39</v>
      </c>
      <c r="E450" s="9" t="s">
        <v>19</v>
      </c>
      <c r="F450" s="11">
        <v>1.0096926E10</v>
      </c>
      <c r="G450" s="8" t="s">
        <v>20</v>
      </c>
      <c r="H450" s="8" t="str">
        <f t="shared" si="1"/>
        <v>SELL</v>
      </c>
      <c r="I450" s="12">
        <v>41.060001</v>
      </c>
      <c r="J450" s="12">
        <v>1000.0</v>
      </c>
      <c r="K450" s="7">
        <v>42570.0</v>
      </c>
      <c r="L450" s="14">
        <v>27.469999</v>
      </c>
      <c r="M450" s="14">
        <f t="shared" si="2"/>
        <v>669.0209043</v>
      </c>
      <c r="N450" s="15">
        <f t="shared" si="3"/>
        <v>0.3309790957</v>
      </c>
      <c r="O450" s="15">
        <f t="shared" si="4"/>
        <v>-0.3309790957</v>
      </c>
      <c r="P450" s="8">
        <f t="shared" si="5"/>
        <v>35</v>
      </c>
    </row>
    <row r="451" ht="12.75" customHeight="1">
      <c r="A451" s="7">
        <v>42535.0</v>
      </c>
      <c r="B451" s="8" t="s">
        <v>767</v>
      </c>
      <c r="C451" s="8" t="s">
        <v>768</v>
      </c>
      <c r="D451" s="9" t="s">
        <v>39</v>
      </c>
      <c r="E451" s="10" t="s">
        <v>19</v>
      </c>
      <c r="F451" s="11">
        <v>5.18711258504E11</v>
      </c>
      <c r="G451" s="8" t="s">
        <v>20</v>
      </c>
      <c r="H451" s="8" t="str">
        <f t="shared" si="1"/>
        <v>SELL</v>
      </c>
      <c r="I451" s="12">
        <v>64.46</v>
      </c>
      <c r="J451" s="12">
        <v>1000.0</v>
      </c>
      <c r="K451" s="7">
        <v>43131.0</v>
      </c>
      <c r="L451" s="14">
        <v>73.44</v>
      </c>
      <c r="M451" s="14">
        <f t="shared" si="2"/>
        <v>1139.311201</v>
      </c>
      <c r="N451" s="15">
        <f t="shared" si="3"/>
        <v>-0.1393112007</v>
      </c>
      <c r="O451" s="15">
        <f t="shared" si="4"/>
        <v>0.1393112007</v>
      </c>
      <c r="P451" s="8">
        <f t="shared" si="5"/>
        <v>596</v>
      </c>
    </row>
    <row r="452" ht="12.75" customHeight="1">
      <c r="A452" s="7">
        <v>42535.0</v>
      </c>
      <c r="B452" s="8" t="s">
        <v>769</v>
      </c>
      <c r="C452" s="8" t="s">
        <v>770</v>
      </c>
      <c r="D452" s="9" t="s">
        <v>18</v>
      </c>
      <c r="E452" s="10" t="s">
        <v>19</v>
      </c>
      <c r="F452" s="11">
        <v>1.2782803856E10</v>
      </c>
      <c r="G452" s="8" t="s">
        <v>20</v>
      </c>
      <c r="H452" s="8" t="str">
        <f t="shared" si="1"/>
        <v>SELL</v>
      </c>
      <c r="I452" s="12">
        <v>27.39</v>
      </c>
      <c r="J452" s="12">
        <v>1000.0</v>
      </c>
      <c r="K452" s="7">
        <v>43237.0</v>
      </c>
      <c r="L452" s="14">
        <v>34.55</v>
      </c>
      <c r="M452" s="14">
        <f t="shared" si="2"/>
        <v>1261.409273</v>
      </c>
      <c r="N452" s="15">
        <f t="shared" si="3"/>
        <v>-0.2614092735</v>
      </c>
      <c r="O452" s="15">
        <f t="shared" si="4"/>
        <v>0.2614092735</v>
      </c>
      <c r="P452" s="8">
        <f t="shared" si="5"/>
        <v>702</v>
      </c>
    </row>
    <row r="453" ht="12.75" customHeight="1">
      <c r="A453" s="16">
        <v>42535.0</v>
      </c>
      <c r="B453" s="8" t="s">
        <v>771</v>
      </c>
      <c r="C453" s="8" t="s">
        <v>772</v>
      </c>
      <c r="D453" s="9" t="s">
        <v>35</v>
      </c>
      <c r="E453" s="9" t="s">
        <v>19</v>
      </c>
      <c r="F453" s="11">
        <v>7.43325E9</v>
      </c>
      <c r="G453" s="17" t="s">
        <v>20</v>
      </c>
      <c r="H453" s="18" t="str">
        <f t="shared" si="1"/>
        <v>SELL</v>
      </c>
      <c r="I453" s="12">
        <v>138.988358</v>
      </c>
      <c r="J453" s="12">
        <v>1000.0</v>
      </c>
      <c r="K453" s="16">
        <v>43216.0</v>
      </c>
      <c r="L453" s="14">
        <v>129.335907</v>
      </c>
      <c r="M453" s="14">
        <f t="shared" si="2"/>
        <v>930.5520898</v>
      </c>
      <c r="N453" s="15">
        <f t="shared" si="3"/>
        <v>0.06944791016</v>
      </c>
      <c r="O453" s="15">
        <f t="shared" si="4"/>
        <v>-0.06944791016</v>
      </c>
      <c r="P453" s="8">
        <f t="shared" si="5"/>
        <v>681</v>
      </c>
    </row>
    <row r="454" ht="12.75" customHeight="1">
      <c r="A454" s="7">
        <v>42536.0</v>
      </c>
      <c r="B454" s="8" t="s">
        <v>773</v>
      </c>
      <c r="C454" s="8" t="s">
        <v>774</v>
      </c>
      <c r="D454" s="9" t="s">
        <v>137</v>
      </c>
      <c r="E454" s="10" t="s">
        <v>19</v>
      </c>
      <c r="F454" s="11">
        <v>4.0484622243E10</v>
      </c>
      <c r="G454" s="8" t="s">
        <v>20</v>
      </c>
      <c r="H454" s="8" t="str">
        <f t="shared" si="1"/>
        <v>SELL</v>
      </c>
      <c r="I454" s="12">
        <v>55.250149</v>
      </c>
      <c r="J454" s="12">
        <v>1000.0</v>
      </c>
      <c r="K454" s="16">
        <v>43860.0</v>
      </c>
      <c r="L454" s="14">
        <v>75.398895</v>
      </c>
      <c r="M454" s="14">
        <f t="shared" si="2"/>
        <v>1364.682202</v>
      </c>
      <c r="N454" s="15">
        <f t="shared" si="3"/>
        <v>-0.364682202</v>
      </c>
      <c r="O454" s="15">
        <f t="shared" si="4"/>
        <v>0.364682202</v>
      </c>
      <c r="P454" s="8">
        <f t="shared" si="5"/>
        <v>1324</v>
      </c>
    </row>
    <row r="455" ht="12.75" customHeight="1">
      <c r="A455" s="7">
        <v>42536.0</v>
      </c>
      <c r="B455" s="8" t="s">
        <v>372</v>
      </c>
      <c r="C455" s="8" t="s">
        <v>373</v>
      </c>
      <c r="D455" s="9" t="s">
        <v>18</v>
      </c>
      <c r="E455" s="10" t="s">
        <v>19</v>
      </c>
      <c r="F455" s="11">
        <v>2.6695412156E10</v>
      </c>
      <c r="G455" s="8" t="s">
        <v>24</v>
      </c>
      <c r="H455" s="8" t="str">
        <f t="shared" si="1"/>
        <v>BUY</v>
      </c>
      <c r="I455" s="12">
        <v>35.495785</v>
      </c>
      <c r="J455" s="12">
        <v>1000.0</v>
      </c>
      <c r="K455" s="7">
        <v>42569.0</v>
      </c>
      <c r="L455" s="14">
        <v>36.600182</v>
      </c>
      <c r="M455" s="14">
        <f t="shared" si="2"/>
        <v>1031.113469</v>
      </c>
      <c r="N455" s="15">
        <f t="shared" si="3"/>
        <v>0.03111346882</v>
      </c>
      <c r="O455" s="15">
        <f t="shared" si="4"/>
        <v>-0.03111346882</v>
      </c>
      <c r="P455" s="8">
        <f t="shared" si="5"/>
        <v>33</v>
      </c>
    </row>
    <row r="456" ht="12.75" customHeight="1">
      <c r="A456" s="7">
        <v>42536.0</v>
      </c>
      <c r="B456" s="8" t="s">
        <v>78</v>
      </c>
      <c r="C456" s="8" t="s">
        <v>79</v>
      </c>
      <c r="D456" s="9" t="s">
        <v>65</v>
      </c>
      <c r="E456" s="10" t="s">
        <v>19</v>
      </c>
      <c r="F456" s="11">
        <v>5.5668982979E10</v>
      </c>
      <c r="G456" s="8" t="s">
        <v>20</v>
      </c>
      <c r="H456" s="8" t="str">
        <f t="shared" si="1"/>
        <v>SELL</v>
      </c>
      <c r="I456" s="12">
        <v>10.299902</v>
      </c>
      <c r="J456" s="12">
        <v>1000.0</v>
      </c>
      <c r="K456" s="16">
        <v>42550.0</v>
      </c>
      <c r="L456" s="14">
        <v>10.084541</v>
      </c>
      <c r="M456" s="14">
        <f t="shared" si="2"/>
        <v>979.0909661</v>
      </c>
      <c r="N456" s="15">
        <f t="shared" si="3"/>
        <v>0.02090903389</v>
      </c>
      <c r="O456" s="15">
        <f t="shared" si="4"/>
        <v>-0.02090903389</v>
      </c>
      <c r="P456" s="8">
        <f t="shared" si="5"/>
        <v>14</v>
      </c>
    </row>
    <row r="457" ht="12.75" customHeight="1">
      <c r="A457" s="7">
        <v>42536.0</v>
      </c>
      <c r="B457" s="8" t="s">
        <v>775</v>
      </c>
      <c r="C457" s="8" t="s">
        <v>776</v>
      </c>
      <c r="D457" s="9" t="s">
        <v>32</v>
      </c>
      <c r="E457" s="10" t="s">
        <v>19</v>
      </c>
      <c r="F457" s="11">
        <v>7.65960664E10</v>
      </c>
      <c r="G457" s="8" t="s">
        <v>20</v>
      </c>
      <c r="H457" s="8" t="str">
        <f t="shared" si="1"/>
        <v>SELL</v>
      </c>
      <c r="I457" s="12">
        <v>41.534103</v>
      </c>
      <c r="J457" s="12">
        <v>1000.0</v>
      </c>
      <c r="K457" s="7">
        <v>43213.0</v>
      </c>
      <c r="L457" s="14">
        <v>38.375687</v>
      </c>
      <c r="M457" s="14">
        <f t="shared" si="2"/>
        <v>923.9560801</v>
      </c>
      <c r="N457" s="15">
        <f t="shared" si="3"/>
        <v>0.07604391986</v>
      </c>
      <c r="O457" s="15">
        <f t="shared" si="4"/>
        <v>-0.07604391986</v>
      </c>
      <c r="P457" s="8">
        <f t="shared" si="5"/>
        <v>677</v>
      </c>
    </row>
    <row r="458" ht="12.75" customHeight="1">
      <c r="A458" s="7">
        <v>42536.0</v>
      </c>
      <c r="B458" s="8" t="s">
        <v>755</v>
      </c>
      <c r="C458" s="8" t="s">
        <v>756</v>
      </c>
      <c r="D458" s="9" t="s">
        <v>58</v>
      </c>
      <c r="E458" s="10" t="s">
        <v>19</v>
      </c>
      <c r="F458" s="11">
        <v>5.651374487E9</v>
      </c>
      <c r="G458" s="8" t="s">
        <v>20</v>
      </c>
      <c r="H458" s="8" t="str">
        <f t="shared" si="1"/>
        <v>SELL</v>
      </c>
      <c r="I458" s="12">
        <v>43.73</v>
      </c>
      <c r="J458" s="12">
        <v>1000.0</v>
      </c>
      <c r="K458" s="16">
        <v>44727.0</v>
      </c>
      <c r="L458" s="14">
        <v>161.35</v>
      </c>
      <c r="M458" s="14">
        <f t="shared" si="2"/>
        <v>3689.686714</v>
      </c>
      <c r="N458" s="15">
        <f t="shared" si="3"/>
        <v>-2.689686714</v>
      </c>
      <c r="O458" s="15">
        <f t="shared" si="4"/>
        <v>2.689686714</v>
      </c>
      <c r="P458" s="8">
        <f t="shared" si="5"/>
        <v>2191</v>
      </c>
    </row>
    <row r="459" ht="12.75" customHeight="1">
      <c r="A459" s="7">
        <v>42536.0</v>
      </c>
      <c r="B459" s="8" t="s">
        <v>777</v>
      </c>
      <c r="C459" s="8" t="s">
        <v>778</v>
      </c>
      <c r="D459" s="9" t="s">
        <v>23</v>
      </c>
      <c r="E459" s="10" t="s">
        <v>19</v>
      </c>
      <c r="F459" s="11">
        <v>7.157389261E9</v>
      </c>
      <c r="G459" s="8" t="s">
        <v>20</v>
      </c>
      <c r="H459" s="8" t="str">
        <f t="shared" si="1"/>
        <v>SELL</v>
      </c>
      <c r="I459" s="12">
        <v>66.777863</v>
      </c>
      <c r="J459" s="12">
        <v>1000.0</v>
      </c>
      <c r="K459" s="7">
        <v>42703.0</v>
      </c>
      <c r="L459" s="14">
        <v>52.253742</v>
      </c>
      <c r="M459" s="14">
        <f t="shared" si="2"/>
        <v>782.5009614</v>
      </c>
      <c r="N459" s="15">
        <f t="shared" si="3"/>
        <v>0.2174990386</v>
      </c>
      <c r="O459" s="15">
        <f t="shared" si="4"/>
        <v>-0.2174990386</v>
      </c>
      <c r="P459" s="8">
        <f t="shared" si="5"/>
        <v>167</v>
      </c>
    </row>
    <row r="460" ht="12.75" customHeight="1">
      <c r="A460" s="7">
        <v>42536.0</v>
      </c>
      <c r="B460" s="8" t="s">
        <v>779</v>
      </c>
      <c r="C460" s="8" t="s">
        <v>780</v>
      </c>
      <c r="D460" s="9" t="s">
        <v>32</v>
      </c>
      <c r="E460" s="10" t="s">
        <v>19</v>
      </c>
      <c r="F460" s="11">
        <v>4.5360099E9</v>
      </c>
      <c r="G460" s="8" t="s">
        <v>20</v>
      </c>
      <c r="H460" s="8" t="str">
        <f t="shared" si="1"/>
        <v>SELL</v>
      </c>
      <c r="I460" s="12">
        <v>23.780001</v>
      </c>
      <c r="J460" s="12">
        <v>1000.0</v>
      </c>
      <c r="K460" s="7">
        <v>43871.0</v>
      </c>
      <c r="L460" s="14">
        <v>48.939999</v>
      </c>
      <c r="M460" s="14">
        <f t="shared" si="2"/>
        <v>2058.031831</v>
      </c>
      <c r="N460" s="15">
        <f t="shared" si="3"/>
        <v>-1.058031831</v>
      </c>
      <c r="O460" s="15">
        <f t="shared" si="4"/>
        <v>1.058031831</v>
      </c>
      <c r="P460" s="8">
        <f t="shared" si="5"/>
        <v>1335</v>
      </c>
    </row>
    <row r="461" ht="12.75" customHeight="1">
      <c r="A461" s="7">
        <v>42536.0</v>
      </c>
      <c r="B461" s="8" t="s">
        <v>781</v>
      </c>
      <c r="C461" s="8" t="s">
        <v>782</v>
      </c>
      <c r="D461" s="9" t="s">
        <v>193</v>
      </c>
      <c r="E461" s="10" t="s">
        <v>19</v>
      </c>
      <c r="F461" s="11">
        <v>6.23822789E9</v>
      </c>
      <c r="G461" s="8" t="s">
        <v>20</v>
      </c>
      <c r="H461" s="8" t="str">
        <f t="shared" si="1"/>
        <v>SELL</v>
      </c>
      <c r="I461" s="12">
        <v>10.593368</v>
      </c>
      <c r="J461" s="12">
        <v>1000.0</v>
      </c>
      <c r="K461" s="7">
        <v>43927.0</v>
      </c>
      <c r="L461" s="14">
        <v>7.841133</v>
      </c>
      <c r="M461" s="14">
        <f t="shared" si="2"/>
        <v>740.1926375</v>
      </c>
      <c r="N461" s="15">
        <f t="shared" si="3"/>
        <v>0.2598073625</v>
      </c>
      <c r="O461" s="15">
        <f t="shared" si="4"/>
        <v>-0.2598073625</v>
      </c>
      <c r="P461" s="8">
        <f t="shared" si="5"/>
        <v>1391</v>
      </c>
    </row>
    <row r="462" ht="12.75" customHeight="1">
      <c r="A462" s="7">
        <v>42536.0</v>
      </c>
      <c r="B462" s="8" t="s">
        <v>783</v>
      </c>
      <c r="C462" s="8" t="s">
        <v>784</v>
      </c>
      <c r="D462" s="9" t="s">
        <v>58</v>
      </c>
      <c r="E462" s="10" t="s">
        <v>19</v>
      </c>
      <c r="F462" s="11">
        <v>1.00443452698E11</v>
      </c>
      <c r="G462" s="8" t="s">
        <v>20</v>
      </c>
      <c r="H462" s="8" t="str">
        <f t="shared" si="1"/>
        <v>SELL</v>
      </c>
      <c r="I462" s="12">
        <v>17.484619</v>
      </c>
      <c r="J462" s="12">
        <v>1000.0</v>
      </c>
      <c r="K462" s="7">
        <v>42667.0</v>
      </c>
      <c r="L462" s="14">
        <v>16.496855</v>
      </c>
      <c r="M462" s="14">
        <f t="shared" si="2"/>
        <v>943.5066901</v>
      </c>
      <c r="N462" s="15">
        <f t="shared" si="3"/>
        <v>0.05649330992</v>
      </c>
      <c r="O462" s="15">
        <f t="shared" si="4"/>
        <v>-0.05649330992</v>
      </c>
      <c r="P462" s="8">
        <f t="shared" si="5"/>
        <v>131</v>
      </c>
    </row>
    <row r="463" ht="12.75" customHeight="1">
      <c r="A463" s="7">
        <v>42537.0</v>
      </c>
      <c r="B463" s="8" t="s">
        <v>785</v>
      </c>
      <c r="C463" s="8" t="s">
        <v>786</v>
      </c>
      <c r="D463" s="9" t="s">
        <v>39</v>
      </c>
      <c r="E463" s="10" t="s">
        <v>19</v>
      </c>
      <c r="F463" s="11">
        <v>1.002434956E10</v>
      </c>
      <c r="G463" s="8" t="s">
        <v>20</v>
      </c>
      <c r="H463" s="8" t="str">
        <f t="shared" si="1"/>
        <v>SELL</v>
      </c>
      <c r="I463" s="12">
        <v>68.513725</v>
      </c>
      <c r="J463" s="12">
        <v>1000.0</v>
      </c>
      <c r="K463" s="7">
        <v>43136.0</v>
      </c>
      <c r="L463" s="14">
        <v>56.313725</v>
      </c>
      <c r="M463" s="14">
        <f t="shared" si="2"/>
        <v>821.9334885</v>
      </c>
      <c r="N463" s="15">
        <f t="shared" si="3"/>
        <v>0.1780665115</v>
      </c>
      <c r="O463" s="15">
        <f t="shared" si="4"/>
        <v>-0.1780665115</v>
      </c>
      <c r="P463" s="8">
        <f t="shared" si="5"/>
        <v>599</v>
      </c>
    </row>
    <row r="464" ht="12.75" customHeight="1">
      <c r="A464" s="7">
        <v>42537.0</v>
      </c>
      <c r="B464" s="8" t="s">
        <v>523</v>
      </c>
      <c r="C464" s="8" t="s">
        <v>524</v>
      </c>
      <c r="D464" s="9" t="s">
        <v>39</v>
      </c>
      <c r="E464" s="10" t="s">
        <v>19</v>
      </c>
      <c r="F464" s="11">
        <v>2.77088448E11</v>
      </c>
      <c r="G464" s="8" t="s">
        <v>20</v>
      </c>
      <c r="H464" s="8" t="str">
        <f t="shared" si="1"/>
        <v>SELL</v>
      </c>
      <c r="I464" s="12">
        <v>44.280048</v>
      </c>
      <c r="J464" s="12">
        <v>1000.0</v>
      </c>
      <c r="K464" s="7">
        <v>42762.0</v>
      </c>
      <c r="L464" s="14">
        <v>48.269192</v>
      </c>
      <c r="M464" s="14">
        <f t="shared" si="2"/>
        <v>1090.088972</v>
      </c>
      <c r="N464" s="15">
        <f t="shared" si="3"/>
        <v>-0.0900889719</v>
      </c>
      <c r="O464" s="15">
        <f t="shared" si="4"/>
        <v>0.0900889719</v>
      </c>
      <c r="P464" s="8">
        <f t="shared" si="5"/>
        <v>225</v>
      </c>
    </row>
    <row r="465" ht="12.75" customHeight="1">
      <c r="A465" s="16">
        <v>42537.0</v>
      </c>
      <c r="B465" s="8" t="s">
        <v>787</v>
      </c>
      <c r="C465" s="8" t="s">
        <v>788</v>
      </c>
      <c r="D465" s="9" t="s">
        <v>23</v>
      </c>
      <c r="E465" s="10" t="s">
        <v>19</v>
      </c>
      <c r="F465" s="11">
        <v>2.53941723E8</v>
      </c>
      <c r="G465" s="18" t="s">
        <v>24</v>
      </c>
      <c r="H465" s="17" t="str">
        <f t="shared" si="1"/>
        <v>BUY</v>
      </c>
      <c r="I465" s="12">
        <v>7.46</v>
      </c>
      <c r="J465" s="12">
        <v>1000.0</v>
      </c>
      <c r="K465" s="16">
        <v>44727.0</v>
      </c>
      <c r="L465" s="14">
        <v>11.67</v>
      </c>
      <c r="M465" s="14">
        <f t="shared" si="2"/>
        <v>1564.343164</v>
      </c>
      <c r="N465" s="15">
        <f t="shared" si="3"/>
        <v>0.5643431635</v>
      </c>
      <c r="O465" s="15">
        <f t="shared" si="4"/>
        <v>-0.5643431635</v>
      </c>
      <c r="P465" s="8">
        <f t="shared" si="5"/>
        <v>2190</v>
      </c>
    </row>
    <row r="466" ht="12.75" customHeight="1">
      <c r="A466" s="7">
        <v>42538.0</v>
      </c>
      <c r="B466" s="8" t="s">
        <v>789</v>
      </c>
      <c r="C466" s="8" t="s">
        <v>790</v>
      </c>
      <c r="D466" s="9" t="s">
        <v>23</v>
      </c>
      <c r="E466" s="10" t="s">
        <v>19</v>
      </c>
      <c r="F466" s="11">
        <v>2.31605654E11</v>
      </c>
      <c r="G466" s="8" t="s">
        <v>20</v>
      </c>
      <c r="H466" s="8" t="str">
        <f t="shared" si="1"/>
        <v>SELL</v>
      </c>
      <c r="I466" s="12">
        <v>95.580002</v>
      </c>
      <c r="J466" s="12">
        <v>1000.0</v>
      </c>
      <c r="K466" s="16">
        <v>42545.0</v>
      </c>
      <c r="L466" s="14">
        <v>92.199997</v>
      </c>
      <c r="M466" s="14">
        <f t="shared" si="2"/>
        <v>964.6369018</v>
      </c>
      <c r="N466" s="15">
        <f t="shared" si="3"/>
        <v>0.03536309823</v>
      </c>
      <c r="O466" s="15">
        <f t="shared" si="4"/>
        <v>-0.03536309823</v>
      </c>
      <c r="P466" s="8">
        <f t="shared" si="5"/>
        <v>7</v>
      </c>
    </row>
    <row r="467" ht="12.75" customHeight="1">
      <c r="A467" s="7">
        <v>42538.0</v>
      </c>
      <c r="B467" s="8" t="s">
        <v>135</v>
      </c>
      <c r="C467" s="8" t="s">
        <v>136</v>
      </c>
      <c r="D467" s="9" t="s">
        <v>137</v>
      </c>
      <c r="E467" s="10" t="s">
        <v>19</v>
      </c>
      <c r="F467" s="11">
        <v>2.704773024E10</v>
      </c>
      <c r="G467" s="8" t="s">
        <v>20</v>
      </c>
      <c r="H467" s="8" t="str">
        <f t="shared" si="1"/>
        <v>SELL</v>
      </c>
      <c r="I467" s="12">
        <v>68.64</v>
      </c>
      <c r="J467" s="12">
        <v>1000.0</v>
      </c>
      <c r="K467" s="16">
        <v>43139.0</v>
      </c>
      <c r="L467" s="14">
        <v>69.19</v>
      </c>
      <c r="M467" s="14">
        <f t="shared" si="2"/>
        <v>1008.012821</v>
      </c>
      <c r="N467" s="15">
        <f t="shared" si="3"/>
        <v>-0.008012820513</v>
      </c>
      <c r="O467" s="15">
        <f t="shared" si="4"/>
        <v>0.008012820513</v>
      </c>
      <c r="P467" s="8">
        <f t="shared" si="5"/>
        <v>601</v>
      </c>
    </row>
    <row r="468" ht="12.75" customHeight="1">
      <c r="A468" s="7">
        <v>42538.0</v>
      </c>
      <c r="B468" s="8" t="s">
        <v>164</v>
      </c>
      <c r="C468" s="8" t="s">
        <v>165</v>
      </c>
      <c r="D468" s="9" t="s">
        <v>32</v>
      </c>
      <c r="E468" s="10" t="s">
        <v>19</v>
      </c>
      <c r="F468" s="11">
        <v>9.06246745E8</v>
      </c>
      <c r="G468" s="8" t="s">
        <v>24</v>
      </c>
      <c r="H468" s="8" t="str">
        <f t="shared" si="1"/>
        <v>BUY</v>
      </c>
      <c r="I468" s="12">
        <v>27.918486</v>
      </c>
      <c r="J468" s="12">
        <v>1000.0</v>
      </c>
      <c r="K468" s="7">
        <v>42667.0</v>
      </c>
      <c r="L468" s="14">
        <v>30.117754</v>
      </c>
      <c r="M468" s="14">
        <f t="shared" si="2"/>
        <v>1078.774616</v>
      </c>
      <c r="N468" s="15">
        <f t="shared" si="3"/>
        <v>0.0787746155</v>
      </c>
      <c r="O468" s="15">
        <f t="shared" si="4"/>
        <v>-0.0787746155</v>
      </c>
      <c r="P468" s="8">
        <f t="shared" si="5"/>
        <v>129</v>
      </c>
    </row>
    <row r="469" ht="12.75" customHeight="1">
      <c r="A469" s="7">
        <v>42538.0</v>
      </c>
      <c r="B469" s="8" t="s">
        <v>791</v>
      </c>
      <c r="C469" s="8" t="s">
        <v>792</v>
      </c>
      <c r="D469" s="9" t="s">
        <v>27</v>
      </c>
      <c r="E469" s="10" t="s">
        <v>793</v>
      </c>
      <c r="F469" s="11">
        <v>4.022797755E9</v>
      </c>
      <c r="G469" s="8" t="s">
        <v>24</v>
      </c>
      <c r="H469" s="8" t="str">
        <f t="shared" si="1"/>
        <v>BUY</v>
      </c>
      <c r="I469" s="12">
        <v>5.432591</v>
      </c>
      <c r="J469" s="12">
        <v>1000.0</v>
      </c>
      <c r="K469" s="16">
        <v>44727.0</v>
      </c>
      <c r="L469" s="14">
        <v>7.859366</v>
      </c>
      <c r="M469" s="14">
        <f t="shared" si="2"/>
        <v>1446.706737</v>
      </c>
      <c r="N469" s="15">
        <f t="shared" si="3"/>
        <v>0.4467067372</v>
      </c>
      <c r="O469" s="15">
        <f t="shared" si="4"/>
        <v>-0.4467067372</v>
      </c>
      <c r="P469" s="8">
        <f t="shared" si="5"/>
        <v>2189</v>
      </c>
    </row>
    <row r="470" ht="12.75" customHeight="1">
      <c r="A470" s="7">
        <v>42538.0</v>
      </c>
      <c r="B470" s="8" t="s">
        <v>794</v>
      </c>
      <c r="C470" s="8" t="s">
        <v>795</v>
      </c>
      <c r="D470" s="9" t="s">
        <v>35</v>
      </c>
      <c r="E470" s="10" t="s">
        <v>19</v>
      </c>
      <c r="F470" s="11">
        <v>3.325491351E10</v>
      </c>
      <c r="G470" s="8" t="s">
        <v>20</v>
      </c>
      <c r="H470" s="8" t="str">
        <f t="shared" si="1"/>
        <v>SELL</v>
      </c>
      <c r="I470" s="12">
        <v>42.918026</v>
      </c>
      <c r="J470" s="12">
        <v>1000.0</v>
      </c>
      <c r="K470" s="7">
        <v>42542.0</v>
      </c>
      <c r="L470" s="14">
        <v>42.862289</v>
      </c>
      <c r="M470" s="14">
        <f t="shared" si="2"/>
        <v>998.7013149</v>
      </c>
      <c r="N470" s="15">
        <f t="shared" si="3"/>
        <v>0.001298685079</v>
      </c>
      <c r="O470" s="15">
        <f t="shared" si="4"/>
        <v>-0.001298685079</v>
      </c>
      <c r="P470" s="8">
        <f t="shared" si="5"/>
        <v>4</v>
      </c>
    </row>
    <row r="471" ht="12.75" customHeight="1">
      <c r="A471" s="7">
        <v>42538.0</v>
      </c>
      <c r="B471" s="8" t="s">
        <v>796</v>
      </c>
      <c r="C471" s="8" t="s">
        <v>797</v>
      </c>
      <c r="D471" s="9" t="s">
        <v>193</v>
      </c>
      <c r="E471" s="10" t="s">
        <v>19</v>
      </c>
      <c r="F471" s="11">
        <v>1.31846897E9</v>
      </c>
      <c r="G471" s="8" t="s">
        <v>24</v>
      </c>
      <c r="H471" s="8" t="str">
        <f t="shared" si="1"/>
        <v>BUY</v>
      </c>
      <c r="I471" s="12">
        <v>33.448147</v>
      </c>
      <c r="J471" s="12">
        <v>1000.0</v>
      </c>
      <c r="K471" s="16">
        <v>44727.0</v>
      </c>
      <c r="L471" s="14">
        <v>35.015984</v>
      </c>
      <c r="M471" s="14">
        <f t="shared" si="2"/>
        <v>1046.873658</v>
      </c>
      <c r="N471" s="15">
        <f t="shared" si="3"/>
        <v>0.0468736579</v>
      </c>
      <c r="O471" s="15">
        <f t="shared" si="4"/>
        <v>-0.0468736579</v>
      </c>
      <c r="P471" s="8">
        <f t="shared" si="5"/>
        <v>2189</v>
      </c>
    </row>
    <row r="472" ht="12.75" customHeight="1">
      <c r="A472" s="7">
        <v>42538.0</v>
      </c>
      <c r="B472" s="8" t="s">
        <v>798</v>
      </c>
      <c r="C472" s="8" t="s">
        <v>799</v>
      </c>
      <c r="D472" s="9" t="s">
        <v>39</v>
      </c>
      <c r="E472" s="10" t="s">
        <v>106</v>
      </c>
      <c r="F472" s="11">
        <v>3.29778945E9</v>
      </c>
      <c r="G472" s="8" t="s">
        <v>20</v>
      </c>
      <c r="H472" s="8" t="str">
        <f t="shared" si="1"/>
        <v>SELL</v>
      </c>
      <c r="I472" s="12">
        <v>10.89</v>
      </c>
      <c r="J472" s="12">
        <v>1000.0</v>
      </c>
      <c r="K472" s="16">
        <v>44727.0</v>
      </c>
      <c r="L472" s="14">
        <v>60.84</v>
      </c>
      <c r="M472" s="14">
        <f t="shared" si="2"/>
        <v>5586.77686</v>
      </c>
      <c r="N472" s="15">
        <f t="shared" si="3"/>
        <v>-4.58677686</v>
      </c>
      <c r="O472" s="15">
        <f t="shared" si="4"/>
        <v>4.58677686</v>
      </c>
      <c r="P472" s="8">
        <f t="shared" si="5"/>
        <v>2189</v>
      </c>
    </row>
    <row r="473" ht="12.75" customHeight="1">
      <c r="A473" s="7">
        <v>42538.0</v>
      </c>
      <c r="B473" s="8" t="s">
        <v>800</v>
      </c>
      <c r="C473" s="8" t="s">
        <v>801</v>
      </c>
      <c r="D473" s="9" t="s">
        <v>35</v>
      </c>
      <c r="E473" s="9" t="s">
        <v>19</v>
      </c>
      <c r="F473" s="11">
        <v>1.79354056E9</v>
      </c>
      <c r="G473" s="8" t="s">
        <v>24</v>
      </c>
      <c r="H473" s="8" t="str">
        <f t="shared" si="1"/>
        <v>BUY</v>
      </c>
      <c r="I473" s="12">
        <v>33.444984</v>
      </c>
      <c r="J473" s="12">
        <v>1000.0</v>
      </c>
      <c r="K473" s="16">
        <v>44727.0</v>
      </c>
      <c r="L473" s="14">
        <v>54.289803</v>
      </c>
      <c r="M473" s="14">
        <f t="shared" si="2"/>
        <v>1623.256958</v>
      </c>
      <c r="N473" s="15">
        <f t="shared" si="3"/>
        <v>0.6232569584</v>
      </c>
      <c r="O473" s="15">
        <f t="shared" si="4"/>
        <v>-0.6232569584</v>
      </c>
      <c r="P473" s="8">
        <f t="shared" si="5"/>
        <v>2189</v>
      </c>
    </row>
    <row r="474" ht="12.75" customHeight="1">
      <c r="A474" s="7">
        <v>42541.0</v>
      </c>
      <c r="B474" s="8" t="s">
        <v>101</v>
      </c>
      <c r="C474" s="8" t="s">
        <v>102</v>
      </c>
      <c r="D474" s="9" t="s">
        <v>71</v>
      </c>
      <c r="E474" s="10" t="s">
        <v>19</v>
      </c>
      <c r="F474" s="11">
        <v>1.18002826852E11</v>
      </c>
      <c r="G474" s="8" t="s">
        <v>24</v>
      </c>
      <c r="H474" s="8" t="str">
        <f t="shared" si="1"/>
        <v>BUY</v>
      </c>
      <c r="I474" s="12">
        <v>55.93446</v>
      </c>
      <c r="J474" s="12">
        <v>1000.0</v>
      </c>
      <c r="K474" s="7">
        <v>42663.0</v>
      </c>
      <c r="L474" s="14">
        <v>60.561764</v>
      </c>
      <c r="M474" s="14">
        <f t="shared" si="2"/>
        <v>1082.727249</v>
      </c>
      <c r="N474" s="15">
        <f t="shared" si="3"/>
        <v>0.082727249</v>
      </c>
      <c r="O474" s="15">
        <f t="shared" si="4"/>
        <v>-0.082727249</v>
      </c>
      <c r="P474" s="8">
        <f t="shared" si="5"/>
        <v>122</v>
      </c>
    </row>
    <row r="475" ht="12.75" customHeight="1">
      <c r="A475" s="7">
        <v>42541.0</v>
      </c>
      <c r="B475" s="8" t="s">
        <v>515</v>
      </c>
      <c r="C475" s="8" t="s">
        <v>516</v>
      </c>
      <c r="D475" s="9" t="s">
        <v>39</v>
      </c>
      <c r="E475" s="9" t="s">
        <v>19</v>
      </c>
      <c r="F475" s="11">
        <v>7.703592E10</v>
      </c>
      <c r="G475" s="8" t="s">
        <v>24</v>
      </c>
      <c r="H475" s="8" t="str">
        <f t="shared" si="1"/>
        <v>BUY</v>
      </c>
      <c r="I475" s="12">
        <v>99.29</v>
      </c>
      <c r="J475" s="12">
        <v>1000.0</v>
      </c>
      <c r="K475" s="16">
        <v>42583.0</v>
      </c>
      <c r="L475" s="14">
        <v>114.69</v>
      </c>
      <c r="M475" s="14">
        <f t="shared" si="2"/>
        <v>1155.101219</v>
      </c>
      <c r="N475" s="15">
        <f t="shared" si="3"/>
        <v>0.1551012187</v>
      </c>
      <c r="O475" s="15">
        <f t="shared" si="4"/>
        <v>-0.1551012187</v>
      </c>
      <c r="P475" s="8">
        <f t="shared" si="5"/>
        <v>42</v>
      </c>
    </row>
    <row r="476" ht="12.75" customHeight="1">
      <c r="A476" s="7">
        <v>42541.0</v>
      </c>
      <c r="B476" s="8" t="s">
        <v>802</v>
      </c>
      <c r="C476" s="8" t="s">
        <v>803</v>
      </c>
      <c r="D476" s="9" t="s">
        <v>27</v>
      </c>
      <c r="E476" s="10" t="s">
        <v>19</v>
      </c>
      <c r="F476" s="11">
        <v>1.151677392E9</v>
      </c>
      <c r="G476" s="8" t="s">
        <v>20</v>
      </c>
      <c r="H476" s="8" t="str">
        <f t="shared" si="1"/>
        <v>SELL</v>
      </c>
      <c r="I476" s="12">
        <v>111.367264</v>
      </c>
      <c r="J476" s="12">
        <v>1000.0</v>
      </c>
      <c r="K476" s="16">
        <v>42968.0</v>
      </c>
      <c r="L476" s="14">
        <v>82.877769</v>
      </c>
      <c r="M476" s="14">
        <f t="shared" si="2"/>
        <v>744.1842964</v>
      </c>
      <c r="N476" s="15">
        <f t="shared" si="3"/>
        <v>0.2558157036</v>
      </c>
      <c r="O476" s="15">
        <f t="shared" si="4"/>
        <v>-0.2558157036</v>
      </c>
      <c r="P476" s="8">
        <f t="shared" si="5"/>
        <v>427</v>
      </c>
    </row>
    <row r="477" ht="12.75" customHeight="1">
      <c r="A477" s="7">
        <v>42541.0</v>
      </c>
      <c r="B477" s="8" t="s">
        <v>804</v>
      </c>
      <c r="C477" s="8" t="s">
        <v>805</v>
      </c>
      <c r="D477" s="9" t="s">
        <v>27</v>
      </c>
      <c r="E477" s="10" t="s">
        <v>19</v>
      </c>
      <c r="F477" s="11">
        <v>2.4680842262E10</v>
      </c>
      <c r="G477" s="8" t="s">
        <v>24</v>
      </c>
      <c r="H477" s="8" t="str">
        <f t="shared" si="1"/>
        <v>BUY</v>
      </c>
      <c r="I477" s="12">
        <v>18.302048</v>
      </c>
      <c r="J477" s="12">
        <v>1000.0</v>
      </c>
      <c r="K477" s="16">
        <v>43402.0</v>
      </c>
      <c r="L477" s="14">
        <v>23.437729</v>
      </c>
      <c r="M477" s="14">
        <f t="shared" si="2"/>
        <v>1280.606903</v>
      </c>
      <c r="N477" s="15">
        <f t="shared" si="3"/>
        <v>0.2806069026</v>
      </c>
      <c r="O477" s="15">
        <f t="shared" si="4"/>
        <v>-0.2806069026</v>
      </c>
      <c r="P477" s="8">
        <f t="shared" si="5"/>
        <v>861</v>
      </c>
    </row>
    <row r="478" ht="12.75" customHeight="1">
      <c r="A478" s="7">
        <v>42541.0</v>
      </c>
      <c r="B478" s="8" t="s">
        <v>28</v>
      </c>
      <c r="C478" s="8" t="s">
        <v>29</v>
      </c>
      <c r="D478" s="9" t="s">
        <v>27</v>
      </c>
      <c r="E478" s="10" t="s">
        <v>19</v>
      </c>
      <c r="F478" s="11">
        <v>3.00794502426E11</v>
      </c>
      <c r="G478" s="8" t="s">
        <v>20</v>
      </c>
      <c r="H478" s="8" t="str">
        <f t="shared" si="1"/>
        <v>SELL</v>
      </c>
      <c r="I478" s="12">
        <v>75.5</v>
      </c>
      <c r="J478" s="12">
        <v>1000.0</v>
      </c>
      <c r="K478" s="7">
        <v>42738.0</v>
      </c>
      <c r="L478" s="14">
        <v>88.51</v>
      </c>
      <c r="M478" s="14">
        <f t="shared" si="2"/>
        <v>1172.317881</v>
      </c>
      <c r="N478" s="15">
        <f t="shared" si="3"/>
        <v>-0.1723178808</v>
      </c>
      <c r="O478" s="15">
        <f t="shared" si="4"/>
        <v>0.1723178808</v>
      </c>
      <c r="P478" s="8">
        <f t="shared" si="5"/>
        <v>197</v>
      </c>
    </row>
    <row r="479" ht="12.75" customHeight="1">
      <c r="A479" s="7">
        <v>42541.0</v>
      </c>
      <c r="B479" s="8" t="s">
        <v>806</v>
      </c>
      <c r="C479" s="8" t="s">
        <v>807</v>
      </c>
      <c r="D479" s="9" t="s">
        <v>27</v>
      </c>
      <c r="E479" s="10" t="s">
        <v>19</v>
      </c>
      <c r="F479" s="11">
        <v>2.788002E9</v>
      </c>
      <c r="G479" s="8" t="s">
        <v>24</v>
      </c>
      <c r="H479" s="8" t="str">
        <f t="shared" si="1"/>
        <v>BUY</v>
      </c>
      <c r="I479" s="12">
        <v>19.055359</v>
      </c>
      <c r="J479" s="12">
        <v>1000.0</v>
      </c>
      <c r="K479" s="16">
        <v>44727.0</v>
      </c>
      <c r="L479" s="14">
        <v>15.520301</v>
      </c>
      <c r="M479" s="14">
        <f t="shared" si="2"/>
        <v>814.4848386</v>
      </c>
      <c r="N479" s="15">
        <f t="shared" si="3"/>
        <v>-0.1855151614</v>
      </c>
      <c r="O479" s="15">
        <f t="shared" si="4"/>
        <v>0.1855151614</v>
      </c>
      <c r="P479" s="8">
        <f t="shared" si="5"/>
        <v>2186</v>
      </c>
    </row>
    <row r="480" ht="12.75" customHeight="1">
      <c r="A480" s="7">
        <v>42541.0</v>
      </c>
      <c r="B480" s="8" t="s">
        <v>644</v>
      </c>
      <c r="C480" s="8" t="s">
        <v>645</v>
      </c>
      <c r="D480" s="9" t="s">
        <v>23</v>
      </c>
      <c r="E480" s="10" t="s">
        <v>19</v>
      </c>
      <c r="F480" s="11">
        <v>6.9650124965E10</v>
      </c>
      <c r="G480" s="8" t="s">
        <v>20</v>
      </c>
      <c r="H480" s="8" t="str">
        <f t="shared" si="1"/>
        <v>SELL</v>
      </c>
      <c r="I480" s="12">
        <v>12.147948</v>
      </c>
      <c r="J480" s="12">
        <v>1000.0</v>
      </c>
      <c r="K480" s="7">
        <v>42811.0</v>
      </c>
      <c r="L480" s="14">
        <v>25.439697</v>
      </c>
      <c r="M480" s="14">
        <f t="shared" si="2"/>
        <v>2094.155902</v>
      </c>
      <c r="N480" s="15">
        <f t="shared" si="3"/>
        <v>-1.094155902</v>
      </c>
      <c r="O480" s="15">
        <f t="shared" si="4"/>
        <v>1.094155902</v>
      </c>
      <c r="P480" s="8">
        <f t="shared" si="5"/>
        <v>270</v>
      </c>
    </row>
    <row r="481" ht="12.75" customHeight="1">
      <c r="A481" s="7">
        <v>42541.0</v>
      </c>
      <c r="B481" s="8" t="s">
        <v>808</v>
      </c>
      <c r="C481" s="8" t="s">
        <v>809</v>
      </c>
      <c r="D481" s="9" t="s">
        <v>18</v>
      </c>
      <c r="E481" s="10" t="s">
        <v>19</v>
      </c>
      <c r="F481" s="11">
        <v>2.09449058E9</v>
      </c>
      <c r="G481" s="8" t="s">
        <v>20</v>
      </c>
      <c r="H481" s="8" t="str">
        <f t="shared" si="1"/>
        <v>SELL</v>
      </c>
      <c r="I481" s="12">
        <v>10.06</v>
      </c>
      <c r="J481" s="12">
        <v>1000.0</v>
      </c>
      <c r="K481" s="16">
        <v>43215.0</v>
      </c>
      <c r="L481" s="14">
        <v>9.08</v>
      </c>
      <c r="M481" s="14">
        <f t="shared" si="2"/>
        <v>902.584493</v>
      </c>
      <c r="N481" s="15">
        <f t="shared" si="3"/>
        <v>0.09741550696</v>
      </c>
      <c r="O481" s="15">
        <f t="shared" si="4"/>
        <v>-0.09741550696</v>
      </c>
      <c r="P481" s="8">
        <f t="shared" si="5"/>
        <v>674</v>
      </c>
    </row>
    <row r="482" ht="12.75" customHeight="1">
      <c r="A482" s="7">
        <v>42541.0</v>
      </c>
      <c r="B482" s="8" t="s">
        <v>810</v>
      </c>
      <c r="C482" s="8" t="s">
        <v>811</v>
      </c>
      <c r="D482" s="9" t="s">
        <v>39</v>
      </c>
      <c r="E482" s="10" t="s">
        <v>19</v>
      </c>
      <c r="F482" s="11">
        <v>1.352139264E9</v>
      </c>
      <c r="G482" s="8" t="s">
        <v>20</v>
      </c>
      <c r="H482" s="8" t="str">
        <f t="shared" si="1"/>
        <v>SELL</v>
      </c>
      <c r="I482" s="12">
        <v>9.19</v>
      </c>
      <c r="J482" s="12">
        <v>1000.0</v>
      </c>
      <c r="K482" s="7">
        <v>42795.0</v>
      </c>
      <c r="L482" s="14">
        <v>8.37</v>
      </c>
      <c r="M482" s="14">
        <f t="shared" si="2"/>
        <v>910.7725789</v>
      </c>
      <c r="N482" s="15">
        <f t="shared" si="3"/>
        <v>0.08922742111</v>
      </c>
      <c r="O482" s="15">
        <f t="shared" si="4"/>
        <v>-0.08922742111</v>
      </c>
      <c r="P482" s="8">
        <f t="shared" si="5"/>
        <v>254</v>
      </c>
    </row>
    <row r="483" ht="12.75" customHeight="1">
      <c r="A483" s="7">
        <v>42541.0</v>
      </c>
      <c r="B483" s="8" t="s">
        <v>611</v>
      </c>
      <c r="C483" s="8" t="s">
        <v>612</v>
      </c>
      <c r="D483" s="9" t="s">
        <v>39</v>
      </c>
      <c r="E483" s="10" t="s">
        <v>19</v>
      </c>
      <c r="F483" s="11">
        <v>9.4682821E7</v>
      </c>
      <c r="G483" s="8" t="s">
        <v>24</v>
      </c>
      <c r="H483" s="8" t="str">
        <f t="shared" si="1"/>
        <v>BUY</v>
      </c>
      <c r="I483" s="12">
        <v>154.800003</v>
      </c>
      <c r="J483" s="12">
        <v>1000.0</v>
      </c>
      <c r="K483" s="7">
        <v>42619.0</v>
      </c>
      <c r="L483" s="14">
        <v>151.199997</v>
      </c>
      <c r="M483" s="14">
        <f t="shared" si="2"/>
        <v>976.7441477</v>
      </c>
      <c r="N483" s="15">
        <f t="shared" si="3"/>
        <v>-0.02325585226</v>
      </c>
      <c r="O483" s="15">
        <f t="shared" si="4"/>
        <v>0.02325585226</v>
      </c>
      <c r="P483" s="8">
        <f t="shared" si="5"/>
        <v>78</v>
      </c>
    </row>
    <row r="484" ht="12.75" customHeight="1">
      <c r="A484" s="7">
        <v>42541.0</v>
      </c>
      <c r="B484" s="8" t="s">
        <v>812</v>
      </c>
      <c r="C484" s="8" t="s">
        <v>813</v>
      </c>
      <c r="D484" s="9" t="s">
        <v>39</v>
      </c>
      <c r="E484" s="10" t="s">
        <v>19</v>
      </c>
      <c r="F484" s="11">
        <v>8.76514608E10</v>
      </c>
      <c r="G484" s="8" t="s">
        <v>24</v>
      </c>
      <c r="H484" s="8" t="str">
        <f t="shared" si="1"/>
        <v>BUY</v>
      </c>
      <c r="I484" s="12">
        <v>352.660004</v>
      </c>
      <c r="J484" s="12">
        <v>1000.0</v>
      </c>
      <c r="K484" s="7">
        <v>42738.0</v>
      </c>
      <c r="L484" s="14">
        <v>379.700012</v>
      </c>
      <c r="M484" s="14">
        <f t="shared" si="2"/>
        <v>1076.674439</v>
      </c>
      <c r="N484" s="15">
        <f t="shared" si="3"/>
        <v>0.0766744391</v>
      </c>
      <c r="O484" s="15">
        <f t="shared" si="4"/>
        <v>-0.0766744391</v>
      </c>
      <c r="P484" s="8">
        <f t="shared" si="5"/>
        <v>197</v>
      </c>
    </row>
    <row r="485" ht="12.75" customHeight="1">
      <c r="A485" s="7">
        <v>42541.0</v>
      </c>
      <c r="B485" s="8" t="s">
        <v>814</v>
      </c>
      <c r="C485" s="8" t="s">
        <v>815</v>
      </c>
      <c r="D485" s="9" t="s">
        <v>35</v>
      </c>
      <c r="E485" s="10" t="s">
        <v>82</v>
      </c>
      <c r="F485" s="11">
        <v>3.42382352E9</v>
      </c>
      <c r="G485" s="8" t="s">
        <v>24</v>
      </c>
      <c r="H485" s="8" t="str">
        <f t="shared" si="1"/>
        <v>BUY</v>
      </c>
      <c r="I485" s="12">
        <v>74.025482</v>
      </c>
      <c r="J485" s="12">
        <v>1000.0</v>
      </c>
      <c r="K485" s="7">
        <v>42696.0</v>
      </c>
      <c r="L485" s="14">
        <v>78.619049</v>
      </c>
      <c r="M485" s="14">
        <f t="shared" si="2"/>
        <v>1062.053861</v>
      </c>
      <c r="N485" s="15">
        <f t="shared" si="3"/>
        <v>0.0620538614</v>
      </c>
      <c r="O485" s="15">
        <f t="shared" si="4"/>
        <v>-0.0620538614</v>
      </c>
      <c r="P485" s="8">
        <f t="shared" si="5"/>
        <v>155</v>
      </c>
    </row>
    <row r="486" ht="12.75" customHeight="1">
      <c r="A486" s="16">
        <v>42541.0</v>
      </c>
      <c r="B486" s="8" t="s">
        <v>816</v>
      </c>
      <c r="C486" s="8" t="s">
        <v>817</v>
      </c>
      <c r="D486" s="9" t="s">
        <v>23</v>
      </c>
      <c r="E486" s="10" t="s">
        <v>19</v>
      </c>
      <c r="F486" s="11">
        <v>1.51115317124E11</v>
      </c>
      <c r="G486" s="17" t="s">
        <v>20</v>
      </c>
      <c r="H486" s="18" t="str">
        <f t="shared" si="1"/>
        <v>SELL</v>
      </c>
      <c r="I486" s="12">
        <v>51.137089</v>
      </c>
      <c r="J486" s="12">
        <v>1000.0</v>
      </c>
      <c r="K486" s="16">
        <v>43397.0</v>
      </c>
      <c r="L486" s="14">
        <v>80.138695</v>
      </c>
      <c r="M486" s="14">
        <f t="shared" si="2"/>
        <v>1567.134473</v>
      </c>
      <c r="N486" s="15">
        <f t="shared" si="3"/>
        <v>-0.5671344726</v>
      </c>
      <c r="O486" s="15">
        <f t="shared" si="4"/>
        <v>0.5671344726</v>
      </c>
      <c r="P486" s="8">
        <f t="shared" si="5"/>
        <v>856</v>
      </c>
    </row>
    <row r="487" ht="12.75" customHeight="1">
      <c r="A487" s="16">
        <v>42541.0</v>
      </c>
      <c r="B487" s="8" t="s">
        <v>61</v>
      </c>
      <c r="C487" s="8" t="s">
        <v>62</v>
      </c>
      <c r="D487" s="9" t="s">
        <v>27</v>
      </c>
      <c r="E487" s="10" t="s">
        <v>19</v>
      </c>
      <c r="F487" s="11">
        <v>4.44889529764E11</v>
      </c>
      <c r="G487" s="17" t="s">
        <v>20</v>
      </c>
      <c r="H487" s="18" t="str">
        <f t="shared" si="1"/>
        <v>SELL</v>
      </c>
      <c r="I487" s="12">
        <v>64.73</v>
      </c>
      <c r="J487" s="12">
        <v>1000.0</v>
      </c>
      <c r="K487" s="16">
        <v>42676.0</v>
      </c>
      <c r="L487" s="14">
        <v>59.79</v>
      </c>
      <c r="M487" s="14">
        <f t="shared" si="2"/>
        <v>923.6829909</v>
      </c>
      <c r="N487" s="15">
        <f t="shared" si="3"/>
        <v>0.07631700911</v>
      </c>
      <c r="O487" s="15">
        <f t="shared" si="4"/>
        <v>-0.07631700911</v>
      </c>
      <c r="P487" s="8">
        <f t="shared" si="5"/>
        <v>135</v>
      </c>
    </row>
    <row r="488" ht="12.75" customHeight="1">
      <c r="A488" s="7">
        <v>42542.0</v>
      </c>
      <c r="B488" s="8" t="s">
        <v>818</v>
      </c>
      <c r="C488" s="8" t="s">
        <v>819</v>
      </c>
      <c r="D488" s="9" t="s">
        <v>39</v>
      </c>
      <c r="E488" s="10" t="s">
        <v>19</v>
      </c>
      <c r="F488" s="11">
        <v>1.8562907632E11</v>
      </c>
      <c r="G488" s="8" t="s">
        <v>20</v>
      </c>
      <c r="H488" s="8" t="str">
        <f t="shared" si="1"/>
        <v>SELL</v>
      </c>
      <c r="I488" s="12">
        <v>72.566628</v>
      </c>
      <c r="J488" s="12">
        <v>1000.0</v>
      </c>
      <c r="K488" s="16">
        <v>44727.0</v>
      </c>
      <c r="L488" s="14">
        <v>243.678543</v>
      </c>
      <c r="M488" s="14">
        <f t="shared" si="2"/>
        <v>3357.997329</v>
      </c>
      <c r="N488" s="15">
        <f t="shared" si="3"/>
        <v>-2.357997329</v>
      </c>
      <c r="O488" s="15">
        <f t="shared" si="4"/>
        <v>2.357997329</v>
      </c>
      <c r="P488" s="8">
        <f t="shared" si="5"/>
        <v>2185</v>
      </c>
    </row>
    <row r="489" ht="12.75" customHeight="1">
      <c r="A489" s="7">
        <v>42542.0</v>
      </c>
      <c r="B489" s="8" t="s">
        <v>355</v>
      </c>
      <c r="C489" s="8" t="s">
        <v>356</v>
      </c>
      <c r="D489" s="9" t="s">
        <v>39</v>
      </c>
      <c r="E489" s="10" t="s">
        <v>19</v>
      </c>
      <c r="F489" s="11">
        <v>1.16025984E8</v>
      </c>
      <c r="G489" s="8" t="s">
        <v>24</v>
      </c>
      <c r="H489" s="8" t="str">
        <f t="shared" si="1"/>
        <v>BUY</v>
      </c>
      <c r="I489" s="12">
        <v>11.26</v>
      </c>
      <c r="J489" s="12">
        <v>1000.0</v>
      </c>
      <c r="K489" s="7">
        <v>42894.0</v>
      </c>
      <c r="L489" s="14">
        <v>8.19</v>
      </c>
      <c r="M489" s="14">
        <f t="shared" si="2"/>
        <v>727.3534636</v>
      </c>
      <c r="N489" s="15">
        <f t="shared" si="3"/>
        <v>-0.2726465364</v>
      </c>
      <c r="O489" s="15">
        <f t="shared" si="4"/>
        <v>0.2726465364</v>
      </c>
      <c r="P489" s="8">
        <f t="shared" si="5"/>
        <v>352</v>
      </c>
    </row>
    <row r="490" ht="12.75" customHeight="1">
      <c r="A490" s="7">
        <v>42542.0</v>
      </c>
      <c r="B490" s="8" t="s">
        <v>820</v>
      </c>
      <c r="C490" s="8" t="s">
        <v>821</v>
      </c>
      <c r="D490" s="9" t="s">
        <v>35</v>
      </c>
      <c r="E490" s="10" t="s">
        <v>19</v>
      </c>
      <c r="F490" s="11">
        <v>1.30507429E10</v>
      </c>
      <c r="G490" s="8" t="s">
        <v>24</v>
      </c>
      <c r="H490" s="8" t="str">
        <f t="shared" si="1"/>
        <v>BUY</v>
      </c>
      <c r="I490" s="12">
        <v>48.139999</v>
      </c>
      <c r="J490" s="12">
        <v>1000.0</v>
      </c>
      <c r="K490" s="7">
        <v>42720.0</v>
      </c>
      <c r="L490" s="14">
        <v>62.150002</v>
      </c>
      <c r="M490" s="14">
        <f t="shared" si="2"/>
        <v>1291.026242</v>
      </c>
      <c r="N490" s="15">
        <f t="shared" si="3"/>
        <v>0.291026242</v>
      </c>
      <c r="O490" s="15">
        <f t="shared" si="4"/>
        <v>-0.291026242</v>
      </c>
      <c r="P490" s="8">
        <f t="shared" si="5"/>
        <v>178</v>
      </c>
    </row>
    <row r="491" ht="12.75" customHeight="1">
      <c r="A491" s="7">
        <v>42542.0</v>
      </c>
      <c r="B491" s="8" t="s">
        <v>794</v>
      </c>
      <c r="C491" s="8" t="s">
        <v>795</v>
      </c>
      <c r="D491" s="9" t="s">
        <v>35</v>
      </c>
      <c r="E491" s="10" t="s">
        <v>19</v>
      </c>
      <c r="F491" s="11">
        <v>3.325491351E10</v>
      </c>
      <c r="G491" s="8" t="s">
        <v>24</v>
      </c>
      <c r="H491" s="8" t="str">
        <f t="shared" si="1"/>
        <v>BUY</v>
      </c>
      <c r="I491" s="12">
        <v>42.862289</v>
      </c>
      <c r="J491" s="12">
        <v>1000.0</v>
      </c>
      <c r="K491" s="7">
        <v>42633.0</v>
      </c>
      <c r="L491" s="14">
        <v>40.444736</v>
      </c>
      <c r="M491" s="14">
        <f t="shared" si="2"/>
        <v>943.5972027</v>
      </c>
      <c r="N491" s="15">
        <f t="shared" si="3"/>
        <v>-0.05640279734</v>
      </c>
      <c r="O491" s="15">
        <f t="shared" si="4"/>
        <v>0.05640279734</v>
      </c>
      <c r="P491" s="8">
        <f t="shared" si="5"/>
        <v>91</v>
      </c>
    </row>
    <row r="492" ht="12.75" customHeight="1">
      <c r="A492" s="7">
        <v>42542.0</v>
      </c>
      <c r="B492" s="8" t="s">
        <v>822</v>
      </c>
      <c r="C492" s="8" t="s">
        <v>823</v>
      </c>
      <c r="D492" s="9" t="s">
        <v>35</v>
      </c>
      <c r="E492" s="10" t="s">
        <v>19</v>
      </c>
      <c r="F492" s="11">
        <v>6.495935215E9</v>
      </c>
      <c r="G492" s="8" t="s">
        <v>24</v>
      </c>
      <c r="H492" s="8" t="str">
        <f t="shared" si="1"/>
        <v>BUY</v>
      </c>
      <c r="I492" s="12">
        <v>70.376762</v>
      </c>
      <c r="J492" s="12">
        <v>1000.0</v>
      </c>
      <c r="K492" s="16">
        <v>43048.0</v>
      </c>
      <c r="L492" s="14">
        <v>101.762474</v>
      </c>
      <c r="M492" s="14">
        <f t="shared" si="2"/>
        <v>1445.96698</v>
      </c>
      <c r="N492" s="15">
        <f t="shared" si="3"/>
        <v>0.4459669798</v>
      </c>
      <c r="O492" s="15">
        <f t="shared" si="4"/>
        <v>-0.4459669798</v>
      </c>
      <c r="P492" s="8">
        <f t="shared" si="5"/>
        <v>506</v>
      </c>
    </row>
    <row r="493" ht="12.75" customHeight="1">
      <c r="A493" s="7">
        <v>42542.0</v>
      </c>
      <c r="B493" s="8" t="s">
        <v>553</v>
      </c>
      <c r="C493" s="8" t="s">
        <v>554</v>
      </c>
      <c r="D493" s="9" t="s">
        <v>27</v>
      </c>
      <c r="E493" s="10" t="s">
        <v>19</v>
      </c>
      <c r="F493" s="11">
        <v>7.75222624E9</v>
      </c>
      <c r="G493" s="8" t="s">
        <v>24</v>
      </c>
      <c r="H493" s="8" t="str">
        <f t="shared" si="1"/>
        <v>BUY</v>
      </c>
      <c r="I493" s="12">
        <v>44.801945</v>
      </c>
      <c r="J493" s="12">
        <v>1000.0</v>
      </c>
      <c r="K493" s="7">
        <v>42684.0</v>
      </c>
      <c r="L493" s="14">
        <v>31.313784</v>
      </c>
      <c r="M493" s="14">
        <f t="shared" si="2"/>
        <v>698.9380483</v>
      </c>
      <c r="N493" s="15">
        <f t="shared" si="3"/>
        <v>-0.3010619517</v>
      </c>
      <c r="O493" s="15">
        <f t="shared" si="4"/>
        <v>0.3010619517</v>
      </c>
      <c r="P493" s="8">
        <f t="shared" si="5"/>
        <v>142</v>
      </c>
    </row>
    <row r="494" ht="12.75" customHeight="1">
      <c r="A494" s="7">
        <v>42542.0</v>
      </c>
      <c r="B494" s="8" t="s">
        <v>824</v>
      </c>
      <c r="C494" s="8" t="s">
        <v>825</v>
      </c>
      <c r="D494" s="9" t="s">
        <v>35</v>
      </c>
      <c r="E494" s="10" t="s">
        <v>19</v>
      </c>
      <c r="F494" s="11">
        <v>1.778952733E9</v>
      </c>
      <c r="G494" s="8" t="s">
        <v>20</v>
      </c>
      <c r="H494" s="8" t="str">
        <f t="shared" si="1"/>
        <v>SELL</v>
      </c>
      <c r="I494" s="12">
        <v>46.71373</v>
      </c>
      <c r="J494" s="12">
        <v>1000.0</v>
      </c>
      <c r="K494" s="7">
        <v>43402.0</v>
      </c>
      <c r="L494" s="14">
        <v>48.315739</v>
      </c>
      <c r="M494" s="14">
        <f t="shared" si="2"/>
        <v>1034.294179</v>
      </c>
      <c r="N494" s="15">
        <f t="shared" si="3"/>
        <v>-0.03429417861</v>
      </c>
      <c r="O494" s="15">
        <f t="shared" si="4"/>
        <v>0.03429417861</v>
      </c>
      <c r="P494" s="8">
        <f t="shared" si="5"/>
        <v>860</v>
      </c>
    </row>
    <row r="495" ht="12.75" customHeight="1">
      <c r="A495" s="7">
        <v>42542.0</v>
      </c>
      <c r="B495" s="8" t="s">
        <v>826</v>
      </c>
      <c r="C495" s="8" t="s">
        <v>827</v>
      </c>
      <c r="D495" s="9" t="s">
        <v>35</v>
      </c>
      <c r="E495" s="10" t="s">
        <v>19</v>
      </c>
      <c r="F495" s="11">
        <v>5.672525562E9</v>
      </c>
      <c r="G495" s="8" t="s">
        <v>20</v>
      </c>
      <c r="H495" s="8" t="str">
        <f t="shared" si="1"/>
        <v>SELL</v>
      </c>
      <c r="I495" s="12">
        <v>56.261124</v>
      </c>
      <c r="J495" s="12">
        <v>1000.0</v>
      </c>
      <c r="K495" s="7">
        <v>42888.0</v>
      </c>
      <c r="L495" s="14">
        <v>82.749222</v>
      </c>
      <c r="M495" s="14">
        <f t="shared" si="2"/>
        <v>1470.806413</v>
      </c>
      <c r="N495" s="15">
        <f t="shared" si="3"/>
        <v>-0.4708064133</v>
      </c>
      <c r="O495" s="15">
        <f t="shared" si="4"/>
        <v>0.4708064133</v>
      </c>
      <c r="P495" s="8">
        <f t="shared" si="5"/>
        <v>346</v>
      </c>
    </row>
    <row r="496" ht="12.75" customHeight="1">
      <c r="A496" s="7">
        <v>42543.0</v>
      </c>
      <c r="B496" s="8" t="s">
        <v>828</v>
      </c>
      <c r="C496" s="8" t="s">
        <v>829</v>
      </c>
      <c r="D496" s="9" t="s">
        <v>39</v>
      </c>
      <c r="E496" s="10" t="s">
        <v>19</v>
      </c>
      <c r="F496" s="11">
        <v>1.80346506159E11</v>
      </c>
      <c r="G496" s="8" t="s">
        <v>20</v>
      </c>
      <c r="H496" s="8" t="str">
        <f t="shared" si="1"/>
        <v>SELL</v>
      </c>
      <c r="I496" s="12">
        <v>33.951725</v>
      </c>
      <c r="J496" s="12">
        <v>1000.0</v>
      </c>
      <c r="K496" s="16">
        <v>44727.0</v>
      </c>
      <c r="L496" s="14">
        <v>102.373146</v>
      </c>
      <c r="M496" s="14">
        <f t="shared" si="2"/>
        <v>3015.256103</v>
      </c>
      <c r="N496" s="15">
        <f t="shared" si="3"/>
        <v>-2.015256103</v>
      </c>
      <c r="O496" s="15">
        <f t="shared" si="4"/>
        <v>2.015256103</v>
      </c>
      <c r="P496" s="8">
        <f t="shared" si="5"/>
        <v>2184</v>
      </c>
    </row>
    <row r="497" ht="12.75" customHeight="1">
      <c r="A497" s="7">
        <v>42543.0</v>
      </c>
      <c r="B497" s="8" t="s">
        <v>197</v>
      </c>
      <c r="C497" s="8" t="s">
        <v>198</v>
      </c>
      <c r="D497" s="9" t="s">
        <v>27</v>
      </c>
      <c r="E497" s="10" t="s">
        <v>19</v>
      </c>
      <c r="F497" s="11">
        <v>5.7646262221E10</v>
      </c>
      <c r="G497" s="8" t="s">
        <v>20</v>
      </c>
      <c r="H497" s="8" t="str">
        <f t="shared" si="1"/>
        <v>SELL</v>
      </c>
      <c r="I497" s="12">
        <v>17.115217</v>
      </c>
      <c r="J497" s="12">
        <v>1000.0</v>
      </c>
      <c r="K497" s="7">
        <v>42968.0</v>
      </c>
      <c r="L497" s="14">
        <v>16.005312</v>
      </c>
      <c r="M497" s="14">
        <f t="shared" si="2"/>
        <v>935.1509829</v>
      </c>
      <c r="N497" s="15">
        <f t="shared" si="3"/>
        <v>0.06484901711</v>
      </c>
      <c r="O497" s="15">
        <f t="shared" si="4"/>
        <v>-0.06484901711</v>
      </c>
      <c r="P497" s="8">
        <f t="shared" si="5"/>
        <v>425</v>
      </c>
    </row>
    <row r="498" ht="12.75" customHeight="1">
      <c r="A498" s="7">
        <v>42543.0</v>
      </c>
      <c r="B498" s="8" t="s">
        <v>220</v>
      </c>
      <c r="C498" s="8" t="s">
        <v>221</v>
      </c>
      <c r="D498" s="9" t="s">
        <v>23</v>
      </c>
      <c r="E498" s="9" t="s">
        <v>19</v>
      </c>
      <c r="F498" s="11">
        <v>1.696935E9</v>
      </c>
      <c r="G498" s="8" t="s">
        <v>20</v>
      </c>
      <c r="H498" s="8" t="str">
        <f t="shared" si="1"/>
        <v>SELL</v>
      </c>
      <c r="I498" s="12">
        <v>12.79</v>
      </c>
      <c r="J498" s="12">
        <v>1000.0</v>
      </c>
      <c r="K498" s="16">
        <v>42604.0</v>
      </c>
      <c r="L498" s="14">
        <v>14.44</v>
      </c>
      <c r="M498" s="14">
        <f t="shared" si="2"/>
        <v>1129.007037</v>
      </c>
      <c r="N498" s="15">
        <f t="shared" si="3"/>
        <v>-0.1290070367</v>
      </c>
      <c r="O498" s="15">
        <f t="shared" si="4"/>
        <v>0.1290070367</v>
      </c>
      <c r="P498" s="8">
        <f t="shared" si="5"/>
        <v>61</v>
      </c>
    </row>
    <row r="499" ht="12.75" customHeight="1">
      <c r="A499" s="7">
        <v>42543.0</v>
      </c>
      <c r="B499" s="8" t="s">
        <v>357</v>
      </c>
      <c r="C499" s="8" t="s">
        <v>358</v>
      </c>
      <c r="D499" s="9" t="s">
        <v>27</v>
      </c>
      <c r="E499" s="10" t="s">
        <v>19</v>
      </c>
      <c r="F499" s="11">
        <v>3.8837002821E10</v>
      </c>
      <c r="G499" s="8" t="s">
        <v>24</v>
      </c>
      <c r="H499" s="8" t="str">
        <f t="shared" si="1"/>
        <v>BUY</v>
      </c>
      <c r="I499" s="12">
        <v>12.773806</v>
      </c>
      <c r="J499" s="12">
        <v>1000.0</v>
      </c>
      <c r="K499" s="7">
        <v>42564.0</v>
      </c>
      <c r="L499" s="14">
        <v>13.946976</v>
      </c>
      <c r="M499" s="14">
        <f t="shared" si="2"/>
        <v>1091.841852</v>
      </c>
      <c r="N499" s="15">
        <f t="shared" si="3"/>
        <v>0.09184185199</v>
      </c>
      <c r="O499" s="15">
        <f t="shared" si="4"/>
        <v>-0.09184185199</v>
      </c>
      <c r="P499" s="8">
        <f t="shared" si="5"/>
        <v>21</v>
      </c>
    </row>
    <row r="500" ht="12.75" customHeight="1">
      <c r="A500" s="7">
        <v>42543.0</v>
      </c>
      <c r="B500" s="8" t="s">
        <v>830</v>
      </c>
      <c r="C500" s="8" t="s">
        <v>831</v>
      </c>
      <c r="D500" s="9" t="s">
        <v>23</v>
      </c>
      <c r="E500" s="10" t="s">
        <v>19</v>
      </c>
      <c r="F500" s="11">
        <v>5.91926211E9</v>
      </c>
      <c r="G500" s="8" t="s">
        <v>20</v>
      </c>
      <c r="H500" s="8" t="str">
        <f t="shared" si="1"/>
        <v>SELL</v>
      </c>
      <c r="I500" s="12">
        <v>30.110001</v>
      </c>
      <c r="J500" s="12">
        <v>1000.0</v>
      </c>
      <c r="K500" s="7">
        <v>43745.0</v>
      </c>
      <c r="L500" s="14">
        <v>62.759998</v>
      </c>
      <c r="M500" s="14">
        <f t="shared" si="2"/>
        <v>2084.357221</v>
      </c>
      <c r="N500" s="15">
        <f t="shared" si="3"/>
        <v>-1.084357221</v>
      </c>
      <c r="O500" s="15">
        <f t="shared" si="4"/>
        <v>1.084357221</v>
      </c>
      <c r="P500" s="8">
        <f t="shared" si="5"/>
        <v>1202</v>
      </c>
    </row>
    <row r="501" ht="12.75" customHeight="1">
      <c r="A501" s="7">
        <v>42543.0</v>
      </c>
      <c r="B501" s="8" t="s">
        <v>185</v>
      </c>
      <c r="C501" s="8" t="s">
        <v>186</v>
      </c>
      <c r="D501" s="9" t="s">
        <v>35</v>
      </c>
      <c r="E501" s="10" t="s">
        <v>19</v>
      </c>
      <c r="F501" s="11">
        <v>7.877507889E9</v>
      </c>
      <c r="G501" s="8" t="s">
        <v>24</v>
      </c>
      <c r="H501" s="8" t="str">
        <f t="shared" si="1"/>
        <v>BUY</v>
      </c>
      <c r="I501" s="12">
        <v>29.059999</v>
      </c>
      <c r="J501" s="12">
        <v>1000.0</v>
      </c>
      <c r="K501" s="7">
        <v>42895.0</v>
      </c>
      <c r="L501" s="14">
        <v>27.32</v>
      </c>
      <c r="M501" s="14">
        <f t="shared" si="2"/>
        <v>940.123914</v>
      </c>
      <c r="N501" s="15">
        <f t="shared" si="3"/>
        <v>-0.05987608602</v>
      </c>
      <c r="O501" s="15">
        <f t="shared" si="4"/>
        <v>0.05987608602</v>
      </c>
      <c r="P501" s="8">
        <f t="shared" si="5"/>
        <v>352</v>
      </c>
    </row>
    <row r="502" ht="12.75" customHeight="1">
      <c r="A502" s="16">
        <v>42543.0</v>
      </c>
      <c r="B502" s="8" t="s">
        <v>380</v>
      </c>
      <c r="C502" s="8" t="s">
        <v>381</v>
      </c>
      <c r="D502" s="9" t="s">
        <v>35</v>
      </c>
      <c r="E502" s="10" t="s">
        <v>19</v>
      </c>
      <c r="F502" s="11">
        <v>6.82995534313E11</v>
      </c>
      <c r="G502" s="18" t="s">
        <v>24</v>
      </c>
      <c r="H502" s="17" t="str">
        <f t="shared" si="1"/>
        <v>BUY</v>
      </c>
      <c r="I502" s="12">
        <v>13.110667</v>
      </c>
      <c r="J502" s="12">
        <v>1000.0</v>
      </c>
      <c r="K502" s="16">
        <v>42583.0</v>
      </c>
      <c r="L502" s="14">
        <v>15.334</v>
      </c>
      <c r="M502" s="14">
        <f t="shared" si="2"/>
        <v>1169.58199</v>
      </c>
      <c r="N502" s="15">
        <f t="shared" si="3"/>
        <v>0.16958199</v>
      </c>
      <c r="O502" s="15">
        <f t="shared" si="4"/>
        <v>-0.16958199</v>
      </c>
      <c r="P502" s="8">
        <f t="shared" si="5"/>
        <v>40</v>
      </c>
    </row>
    <row r="503" ht="12.75" customHeight="1">
      <c r="A503" s="7">
        <v>42544.0</v>
      </c>
      <c r="B503" s="8" t="s">
        <v>111</v>
      </c>
      <c r="C503" s="8" t="s">
        <v>112</v>
      </c>
      <c r="D503" s="9" t="s">
        <v>35</v>
      </c>
      <c r="E503" s="10" t="s">
        <v>19</v>
      </c>
      <c r="F503" s="11">
        <v>4.70018432E10</v>
      </c>
      <c r="G503" s="8" t="s">
        <v>20</v>
      </c>
      <c r="H503" s="8" t="str">
        <f t="shared" si="1"/>
        <v>SELL</v>
      </c>
      <c r="I503" s="12">
        <v>9.444662</v>
      </c>
      <c r="J503" s="12">
        <v>1000.0</v>
      </c>
      <c r="K503" s="16">
        <v>42579.0</v>
      </c>
      <c r="L503" s="14">
        <v>9.056558</v>
      </c>
      <c r="M503" s="14">
        <f t="shared" si="2"/>
        <v>958.9075819</v>
      </c>
      <c r="N503" s="15">
        <f t="shared" si="3"/>
        <v>0.04109241813</v>
      </c>
      <c r="O503" s="15">
        <f t="shared" si="4"/>
        <v>-0.04109241813</v>
      </c>
      <c r="P503" s="8">
        <f t="shared" si="5"/>
        <v>35</v>
      </c>
    </row>
    <row r="504" ht="12.75" customHeight="1">
      <c r="A504" s="7">
        <v>42544.0</v>
      </c>
      <c r="B504" s="8" t="s">
        <v>150</v>
      </c>
      <c r="C504" s="8" t="s">
        <v>151</v>
      </c>
      <c r="D504" s="9" t="s">
        <v>23</v>
      </c>
      <c r="E504" s="10" t="s">
        <v>19</v>
      </c>
      <c r="F504" s="11">
        <v>2.353183809372E12</v>
      </c>
      <c r="G504" s="8" t="s">
        <v>24</v>
      </c>
      <c r="H504" s="8" t="str">
        <f t="shared" si="1"/>
        <v>BUY</v>
      </c>
      <c r="I504" s="12">
        <v>46.88</v>
      </c>
      <c r="J504" s="12">
        <v>1000.0</v>
      </c>
      <c r="K504" s="7">
        <v>42571.0</v>
      </c>
      <c r="L504" s="14">
        <v>50.49</v>
      </c>
      <c r="M504" s="14">
        <f t="shared" si="2"/>
        <v>1077.005119</v>
      </c>
      <c r="N504" s="15">
        <f t="shared" si="3"/>
        <v>0.07700511945</v>
      </c>
      <c r="O504" s="15">
        <f t="shared" si="4"/>
        <v>-0.07700511945</v>
      </c>
      <c r="P504" s="8">
        <f t="shared" si="5"/>
        <v>27</v>
      </c>
    </row>
    <row r="505" ht="12.75" customHeight="1">
      <c r="A505" s="7">
        <v>42544.0</v>
      </c>
      <c r="B505" s="8" t="s">
        <v>832</v>
      </c>
      <c r="C505" s="8" t="s">
        <v>833</v>
      </c>
      <c r="D505" s="9" t="s">
        <v>18</v>
      </c>
      <c r="E505" s="10" t="s">
        <v>19</v>
      </c>
      <c r="F505" s="11">
        <v>1.776042968E9</v>
      </c>
      <c r="G505" s="8" t="s">
        <v>20</v>
      </c>
      <c r="H505" s="8" t="str">
        <f t="shared" si="1"/>
        <v>SELL</v>
      </c>
      <c r="I505" s="12">
        <v>24.777271</v>
      </c>
      <c r="J505" s="12">
        <v>1000.0</v>
      </c>
      <c r="K505" s="16">
        <v>44727.0</v>
      </c>
      <c r="L505" s="14">
        <v>22.299999</v>
      </c>
      <c r="M505" s="14">
        <f t="shared" si="2"/>
        <v>900.0183676</v>
      </c>
      <c r="N505" s="15">
        <f t="shared" si="3"/>
        <v>0.09998163236</v>
      </c>
      <c r="O505" s="15">
        <f t="shared" si="4"/>
        <v>-0.09998163236</v>
      </c>
      <c r="P505" s="8">
        <f t="shared" si="5"/>
        <v>2183</v>
      </c>
    </row>
    <row r="506" ht="12.75" customHeight="1">
      <c r="A506" s="7">
        <v>42544.0</v>
      </c>
      <c r="B506" s="8" t="s">
        <v>834</v>
      </c>
      <c r="C506" s="8" t="s">
        <v>835</v>
      </c>
      <c r="D506" s="9" t="s">
        <v>32</v>
      </c>
      <c r="E506" s="10" t="s">
        <v>19</v>
      </c>
      <c r="F506" s="11">
        <v>2.319760472E9</v>
      </c>
      <c r="G506" s="8" t="s">
        <v>20</v>
      </c>
      <c r="H506" s="8" t="str">
        <f t="shared" si="1"/>
        <v>SELL</v>
      </c>
      <c r="I506" s="12">
        <v>29.501764</v>
      </c>
      <c r="J506" s="12">
        <v>1000.0</v>
      </c>
      <c r="K506" s="16">
        <v>43325.0</v>
      </c>
      <c r="L506" s="14">
        <v>25.834875</v>
      </c>
      <c r="M506" s="14">
        <f t="shared" si="2"/>
        <v>875.7061103</v>
      </c>
      <c r="N506" s="15">
        <f t="shared" si="3"/>
        <v>0.1242938897</v>
      </c>
      <c r="O506" s="15">
        <f t="shared" si="4"/>
        <v>-0.1242938897</v>
      </c>
      <c r="P506" s="8">
        <f t="shared" si="5"/>
        <v>781</v>
      </c>
    </row>
    <row r="507" ht="12.75" customHeight="1">
      <c r="A507" s="16">
        <v>42544.0</v>
      </c>
      <c r="B507" s="8" t="s">
        <v>836</v>
      </c>
      <c r="C507" s="8" t="s">
        <v>837</v>
      </c>
      <c r="D507" s="9" t="s">
        <v>58</v>
      </c>
      <c r="E507" s="10" t="s">
        <v>19</v>
      </c>
      <c r="F507" s="11">
        <v>1.0735109466E10</v>
      </c>
      <c r="G507" s="17" t="s">
        <v>20</v>
      </c>
      <c r="H507" s="18" t="str">
        <f t="shared" si="1"/>
        <v>SELL</v>
      </c>
      <c r="I507" s="12">
        <v>28.790001</v>
      </c>
      <c r="J507" s="12">
        <v>1000.0</v>
      </c>
      <c r="K507" s="16">
        <v>42674.0</v>
      </c>
      <c r="L507" s="14">
        <v>34.119999</v>
      </c>
      <c r="M507" s="14">
        <f t="shared" si="2"/>
        <v>1185.133651</v>
      </c>
      <c r="N507" s="15">
        <f t="shared" si="3"/>
        <v>-0.1851336511</v>
      </c>
      <c r="O507" s="15">
        <f t="shared" si="4"/>
        <v>0.1851336511</v>
      </c>
      <c r="P507" s="8">
        <f t="shared" si="5"/>
        <v>130</v>
      </c>
    </row>
    <row r="508" ht="12.75" customHeight="1">
      <c r="A508" s="16">
        <v>42544.0</v>
      </c>
      <c r="B508" s="8" t="s">
        <v>731</v>
      </c>
      <c r="C508" s="8" t="s">
        <v>732</v>
      </c>
      <c r="D508" s="9" t="s">
        <v>23</v>
      </c>
      <c r="E508" s="10" t="s">
        <v>19</v>
      </c>
      <c r="F508" s="11">
        <v>1.2714296062E10</v>
      </c>
      <c r="G508" s="17" t="s">
        <v>20</v>
      </c>
      <c r="H508" s="18" t="str">
        <f t="shared" si="1"/>
        <v>SELL</v>
      </c>
      <c r="I508" s="12">
        <v>44.307644</v>
      </c>
      <c r="J508" s="12">
        <v>1000.0</v>
      </c>
      <c r="K508" s="16">
        <v>42584.0</v>
      </c>
      <c r="L508" s="14">
        <v>39.735176</v>
      </c>
      <c r="M508" s="14">
        <f t="shared" si="2"/>
        <v>896.801825</v>
      </c>
      <c r="N508" s="15">
        <f t="shared" si="3"/>
        <v>0.103198175</v>
      </c>
      <c r="O508" s="15">
        <f t="shared" si="4"/>
        <v>-0.103198175</v>
      </c>
      <c r="P508" s="8">
        <f t="shared" si="5"/>
        <v>40</v>
      </c>
    </row>
    <row r="509" ht="12.75" customHeight="1">
      <c r="A509" s="7">
        <v>42545.0</v>
      </c>
      <c r="B509" s="8" t="s">
        <v>789</v>
      </c>
      <c r="C509" s="8" t="s">
        <v>790</v>
      </c>
      <c r="D509" s="9" t="s">
        <v>23</v>
      </c>
      <c r="E509" s="10" t="s">
        <v>19</v>
      </c>
      <c r="F509" s="11">
        <v>2.31605654E11</v>
      </c>
      <c r="G509" s="8" t="s">
        <v>24</v>
      </c>
      <c r="H509" s="8" t="str">
        <f t="shared" si="1"/>
        <v>BUY</v>
      </c>
      <c r="I509" s="12">
        <v>92.199997</v>
      </c>
      <c r="J509" s="12">
        <v>1000.0</v>
      </c>
      <c r="K509" s="16">
        <v>42620.0</v>
      </c>
      <c r="L509" s="14">
        <v>103.0</v>
      </c>
      <c r="M509" s="14">
        <f t="shared" si="2"/>
        <v>1117.136696</v>
      </c>
      <c r="N509" s="15">
        <f t="shared" si="3"/>
        <v>0.1171366958</v>
      </c>
      <c r="O509" s="15">
        <f t="shared" si="4"/>
        <v>-0.1171366958</v>
      </c>
      <c r="P509" s="8">
        <f t="shared" si="5"/>
        <v>75</v>
      </c>
    </row>
    <row r="510" ht="12.75" customHeight="1">
      <c r="A510" s="7">
        <v>42545.0</v>
      </c>
      <c r="B510" s="8" t="s">
        <v>838</v>
      </c>
      <c r="C510" s="8" t="s">
        <v>839</v>
      </c>
      <c r="D510" s="9" t="s">
        <v>39</v>
      </c>
      <c r="E510" s="10" t="s">
        <v>19</v>
      </c>
      <c r="F510" s="11">
        <v>2.316557178E10</v>
      </c>
      <c r="G510" s="8" t="s">
        <v>24</v>
      </c>
      <c r="H510" s="8" t="str">
        <f t="shared" si="1"/>
        <v>BUY</v>
      </c>
      <c r="I510" s="12">
        <v>54.310001</v>
      </c>
      <c r="J510" s="12">
        <v>1000.0</v>
      </c>
      <c r="K510" s="16">
        <v>44727.0</v>
      </c>
      <c r="L510" s="14">
        <v>135.449997</v>
      </c>
      <c r="M510" s="14">
        <f t="shared" si="2"/>
        <v>2494.015734</v>
      </c>
      <c r="N510" s="15">
        <f t="shared" si="3"/>
        <v>1.494015734</v>
      </c>
      <c r="O510" s="15">
        <f t="shared" si="4"/>
        <v>-1.494015734</v>
      </c>
      <c r="P510" s="8">
        <f t="shared" si="5"/>
        <v>2182</v>
      </c>
    </row>
    <row r="511" ht="12.75" customHeight="1">
      <c r="A511" s="7">
        <v>42545.0</v>
      </c>
      <c r="B511" s="8" t="s">
        <v>549</v>
      </c>
      <c r="C511" s="8" t="s">
        <v>550</v>
      </c>
      <c r="D511" s="9" t="s">
        <v>35</v>
      </c>
      <c r="E511" s="10" t="s">
        <v>19</v>
      </c>
      <c r="F511" s="11">
        <v>2.0361631721E10</v>
      </c>
      <c r="G511" s="8" t="s">
        <v>24</v>
      </c>
      <c r="H511" s="8" t="str">
        <f t="shared" si="1"/>
        <v>BUY</v>
      </c>
      <c r="I511" s="12">
        <v>40.388233</v>
      </c>
      <c r="J511" s="12">
        <v>1000.0</v>
      </c>
      <c r="K511" s="7">
        <v>42720.0</v>
      </c>
      <c r="L511" s="14">
        <v>46.21566</v>
      </c>
      <c r="M511" s="14">
        <f t="shared" si="2"/>
        <v>1144.285267</v>
      </c>
      <c r="N511" s="15">
        <f t="shared" si="3"/>
        <v>0.1442852674</v>
      </c>
      <c r="O511" s="15">
        <f t="shared" si="4"/>
        <v>-0.1442852674</v>
      </c>
      <c r="P511" s="8">
        <f t="shared" si="5"/>
        <v>175</v>
      </c>
    </row>
    <row r="512" ht="12.75" customHeight="1">
      <c r="A512" s="7">
        <v>42545.0</v>
      </c>
      <c r="B512" s="8" t="s">
        <v>840</v>
      </c>
      <c r="C512" s="8" t="s">
        <v>841</v>
      </c>
      <c r="D512" s="9" t="s">
        <v>137</v>
      </c>
      <c r="E512" s="10" t="s">
        <v>842</v>
      </c>
      <c r="F512" s="11">
        <v>5.831148031E9</v>
      </c>
      <c r="G512" s="8" t="s">
        <v>24</v>
      </c>
      <c r="H512" s="8" t="str">
        <f t="shared" si="1"/>
        <v>BUY</v>
      </c>
      <c r="I512" s="12">
        <v>1.135227</v>
      </c>
      <c r="J512" s="12">
        <v>1000.0</v>
      </c>
      <c r="K512" s="16">
        <v>43410.0</v>
      </c>
      <c r="L512" s="14">
        <v>2.116843</v>
      </c>
      <c r="M512" s="14">
        <f t="shared" si="2"/>
        <v>1864.686974</v>
      </c>
      <c r="N512" s="15">
        <f t="shared" si="3"/>
        <v>0.8646869745</v>
      </c>
      <c r="O512" s="15">
        <f t="shared" si="4"/>
        <v>-0.8646869745</v>
      </c>
      <c r="P512" s="8">
        <f t="shared" si="5"/>
        <v>865</v>
      </c>
    </row>
    <row r="513" ht="12.75" customHeight="1">
      <c r="A513" s="7">
        <v>42545.0</v>
      </c>
      <c r="B513" s="8" t="s">
        <v>843</v>
      </c>
      <c r="C513" s="8" t="s">
        <v>844</v>
      </c>
      <c r="D513" s="9" t="s">
        <v>35</v>
      </c>
      <c r="E513" s="9" t="s">
        <v>19</v>
      </c>
      <c r="F513" s="11">
        <v>5.44858E8</v>
      </c>
      <c r="G513" s="8" t="s">
        <v>20</v>
      </c>
      <c r="H513" s="8" t="str">
        <f t="shared" si="1"/>
        <v>SELL</v>
      </c>
      <c r="I513" s="12">
        <v>19.106394</v>
      </c>
      <c r="J513" s="12">
        <v>1000.0</v>
      </c>
      <c r="K513" s="16">
        <v>42629.0</v>
      </c>
      <c r="L513" s="14">
        <v>21.5306</v>
      </c>
      <c r="M513" s="14">
        <f t="shared" si="2"/>
        <v>1126.879305</v>
      </c>
      <c r="N513" s="15">
        <f t="shared" si="3"/>
        <v>-0.1268793054</v>
      </c>
      <c r="O513" s="15">
        <f t="shared" si="4"/>
        <v>0.1268793054</v>
      </c>
      <c r="P513" s="8">
        <f t="shared" si="5"/>
        <v>84</v>
      </c>
    </row>
    <row r="514" ht="12.75" customHeight="1">
      <c r="A514" s="7">
        <v>42545.0</v>
      </c>
      <c r="B514" s="8" t="s">
        <v>845</v>
      </c>
      <c r="C514" s="8" t="s">
        <v>846</v>
      </c>
      <c r="D514" s="9" t="s">
        <v>32</v>
      </c>
      <c r="E514" s="10" t="s">
        <v>19</v>
      </c>
      <c r="F514" s="11">
        <v>2.275819384E10</v>
      </c>
      <c r="G514" s="8" t="s">
        <v>20</v>
      </c>
      <c r="H514" s="8" t="str">
        <f t="shared" si="1"/>
        <v>SELL</v>
      </c>
      <c r="I514" s="12">
        <v>44.955372</v>
      </c>
      <c r="J514" s="12">
        <v>1000.0</v>
      </c>
      <c r="K514" s="7">
        <v>42612.0</v>
      </c>
      <c r="L514" s="14">
        <v>45.048431</v>
      </c>
      <c r="M514" s="14">
        <f t="shared" si="2"/>
        <v>1002.070031</v>
      </c>
      <c r="N514" s="15">
        <f t="shared" si="3"/>
        <v>-0.002070030696</v>
      </c>
      <c r="O514" s="15">
        <f t="shared" si="4"/>
        <v>0.002070030696</v>
      </c>
      <c r="P514" s="8">
        <f t="shared" si="5"/>
        <v>67</v>
      </c>
    </row>
    <row r="515" ht="12.75" customHeight="1">
      <c r="A515" s="7">
        <v>42545.0</v>
      </c>
      <c r="B515" s="8" t="s">
        <v>847</v>
      </c>
      <c r="C515" s="8" t="s">
        <v>848</v>
      </c>
      <c r="D515" s="9" t="s">
        <v>32</v>
      </c>
      <c r="E515" s="10" t="s">
        <v>19</v>
      </c>
      <c r="F515" s="11">
        <v>6.0039286518E10</v>
      </c>
      <c r="G515" s="8" t="s">
        <v>20</v>
      </c>
      <c r="H515" s="8" t="str">
        <f t="shared" si="1"/>
        <v>SELL</v>
      </c>
      <c r="I515" s="12">
        <v>25.57</v>
      </c>
      <c r="J515" s="12">
        <v>1000.0</v>
      </c>
      <c r="K515" s="7">
        <v>43223.0</v>
      </c>
      <c r="L515" s="14">
        <v>26.16</v>
      </c>
      <c r="M515" s="14">
        <f t="shared" si="2"/>
        <v>1023.073915</v>
      </c>
      <c r="N515" s="15">
        <f t="shared" si="3"/>
        <v>-0.02307391474</v>
      </c>
      <c r="O515" s="15">
        <f t="shared" si="4"/>
        <v>0.02307391474</v>
      </c>
      <c r="P515" s="8">
        <f t="shared" si="5"/>
        <v>678</v>
      </c>
    </row>
    <row r="516" ht="12.75" customHeight="1">
      <c r="A516" s="7">
        <v>42548.0</v>
      </c>
      <c r="B516" s="8" t="s">
        <v>849</v>
      </c>
      <c r="C516" s="8" t="s">
        <v>850</v>
      </c>
      <c r="D516" s="9" t="s">
        <v>58</v>
      </c>
      <c r="E516" s="10" t="s">
        <v>19</v>
      </c>
      <c r="F516" s="11">
        <v>6.3312273614E10</v>
      </c>
      <c r="G516" s="8" t="s">
        <v>20</v>
      </c>
      <c r="H516" s="8" t="str">
        <f t="shared" si="1"/>
        <v>SELL</v>
      </c>
      <c r="I516" s="12">
        <v>216.279999</v>
      </c>
      <c r="J516" s="12">
        <v>1000.0</v>
      </c>
      <c r="K516" s="16">
        <v>44727.0</v>
      </c>
      <c r="L516" s="14">
        <v>449.0</v>
      </c>
      <c r="M516" s="14">
        <f t="shared" si="2"/>
        <v>2076.012586</v>
      </c>
      <c r="N516" s="15">
        <f t="shared" si="3"/>
        <v>-1.076012586</v>
      </c>
      <c r="O516" s="15">
        <f t="shared" si="4"/>
        <v>1.076012586</v>
      </c>
      <c r="P516" s="8">
        <f t="shared" si="5"/>
        <v>2179</v>
      </c>
    </row>
    <row r="517" ht="12.75" customHeight="1">
      <c r="A517" s="7">
        <v>42548.0</v>
      </c>
      <c r="B517" s="8" t="s">
        <v>123</v>
      </c>
      <c r="C517" s="8" t="s">
        <v>124</v>
      </c>
      <c r="D517" s="9" t="s">
        <v>32</v>
      </c>
      <c r="E517" s="10" t="s">
        <v>19</v>
      </c>
      <c r="F517" s="11">
        <v>3.4143176459E10</v>
      </c>
      <c r="G517" s="8" t="s">
        <v>20</v>
      </c>
      <c r="H517" s="8" t="str">
        <f t="shared" si="1"/>
        <v>SELL</v>
      </c>
      <c r="I517" s="12">
        <v>31.65</v>
      </c>
      <c r="J517" s="12">
        <v>1000.0</v>
      </c>
      <c r="K517" s="7">
        <v>42633.0</v>
      </c>
      <c r="L517" s="14">
        <v>26.97</v>
      </c>
      <c r="M517" s="14">
        <f t="shared" si="2"/>
        <v>852.1327014</v>
      </c>
      <c r="N517" s="15">
        <f t="shared" si="3"/>
        <v>0.1478672986</v>
      </c>
      <c r="O517" s="15">
        <f t="shared" si="4"/>
        <v>-0.1478672986</v>
      </c>
      <c r="P517" s="8">
        <f t="shared" si="5"/>
        <v>85</v>
      </c>
    </row>
    <row r="518" ht="12.75" customHeight="1">
      <c r="A518" s="7">
        <v>42548.0</v>
      </c>
      <c r="B518" s="8" t="s">
        <v>851</v>
      </c>
      <c r="C518" s="8" t="s">
        <v>852</v>
      </c>
      <c r="D518" s="9" t="s">
        <v>71</v>
      </c>
      <c r="E518" s="10" t="s">
        <v>106</v>
      </c>
      <c r="F518" s="11">
        <v>3.397184427E10</v>
      </c>
      <c r="G518" s="8" t="s">
        <v>24</v>
      </c>
      <c r="H518" s="8" t="str">
        <f t="shared" si="1"/>
        <v>BUY</v>
      </c>
      <c r="I518" s="12">
        <v>2.059525</v>
      </c>
      <c r="J518" s="12">
        <v>1000.0</v>
      </c>
      <c r="K518" s="16">
        <v>43237.0</v>
      </c>
      <c r="L518" s="14">
        <v>2.912688</v>
      </c>
      <c r="M518" s="14">
        <f t="shared" si="2"/>
        <v>1414.252315</v>
      </c>
      <c r="N518" s="15">
        <f t="shared" si="3"/>
        <v>0.4142523155</v>
      </c>
      <c r="O518" s="15">
        <f t="shared" si="4"/>
        <v>-0.4142523155</v>
      </c>
      <c r="P518" s="8">
        <f t="shared" si="5"/>
        <v>689</v>
      </c>
    </row>
    <row r="519" ht="12.75" customHeight="1">
      <c r="A519" s="7">
        <v>42548.0</v>
      </c>
      <c r="B519" s="8" t="s">
        <v>677</v>
      </c>
      <c r="C519" s="8" t="s">
        <v>678</v>
      </c>
      <c r="D519" s="9" t="s">
        <v>35</v>
      </c>
      <c r="E519" s="10" t="s">
        <v>19</v>
      </c>
      <c r="F519" s="11">
        <v>4.044268032E10</v>
      </c>
      <c r="G519" s="8" t="s">
        <v>20</v>
      </c>
      <c r="H519" s="8" t="str">
        <f t="shared" si="1"/>
        <v>SELL</v>
      </c>
      <c r="I519" s="12">
        <v>51.189369</v>
      </c>
      <c r="J519" s="12">
        <v>1000.0</v>
      </c>
      <c r="K519" s="16">
        <v>44727.0</v>
      </c>
      <c r="L519" s="14">
        <v>75.049438</v>
      </c>
      <c r="M519" s="14">
        <f t="shared" si="2"/>
        <v>1466.113755</v>
      </c>
      <c r="N519" s="15">
        <f t="shared" si="3"/>
        <v>-0.466113755</v>
      </c>
      <c r="O519" s="15">
        <f t="shared" si="4"/>
        <v>0.466113755</v>
      </c>
      <c r="P519" s="8">
        <f t="shared" si="5"/>
        <v>2179</v>
      </c>
    </row>
    <row r="520" ht="12.75" customHeight="1">
      <c r="A520" s="7">
        <v>42549.0</v>
      </c>
      <c r="B520" s="8" t="s">
        <v>140</v>
      </c>
      <c r="C520" s="8" t="s">
        <v>141</v>
      </c>
      <c r="D520" s="9" t="s">
        <v>58</v>
      </c>
      <c r="E520" s="10" t="s">
        <v>19</v>
      </c>
      <c r="F520" s="11">
        <v>1.62043721647E12</v>
      </c>
      <c r="G520" s="8" t="s">
        <v>24</v>
      </c>
      <c r="H520" s="8" t="str">
        <f t="shared" si="1"/>
        <v>BUY</v>
      </c>
      <c r="I520" s="12">
        <v>34.563</v>
      </c>
      <c r="J520" s="12">
        <v>1000.0</v>
      </c>
      <c r="K520" s="16">
        <v>42564.0</v>
      </c>
      <c r="L520" s="14">
        <v>36.473999</v>
      </c>
      <c r="M520" s="14">
        <f t="shared" si="2"/>
        <v>1055.29031</v>
      </c>
      <c r="N520" s="15">
        <f t="shared" si="3"/>
        <v>0.05529031045</v>
      </c>
      <c r="O520" s="15">
        <f t="shared" si="4"/>
        <v>-0.05529031045</v>
      </c>
      <c r="P520" s="8">
        <f t="shared" si="5"/>
        <v>15</v>
      </c>
    </row>
    <row r="521" ht="12.75" customHeight="1">
      <c r="A521" s="7">
        <v>42549.0</v>
      </c>
      <c r="B521" s="8" t="s">
        <v>853</v>
      </c>
      <c r="C521" s="8" t="s">
        <v>854</v>
      </c>
      <c r="D521" s="9" t="s">
        <v>18</v>
      </c>
      <c r="E521" s="10" t="s">
        <v>19</v>
      </c>
      <c r="F521" s="11">
        <v>3.822656453E9</v>
      </c>
      <c r="G521" s="8" t="s">
        <v>20</v>
      </c>
      <c r="H521" s="8" t="str">
        <f t="shared" si="1"/>
        <v>SELL</v>
      </c>
      <c r="I521" s="12">
        <v>31.612434</v>
      </c>
      <c r="J521" s="12">
        <v>1000.0</v>
      </c>
      <c r="K521" s="16">
        <v>44727.0</v>
      </c>
      <c r="L521" s="14">
        <v>92.609879</v>
      </c>
      <c r="M521" s="14">
        <f t="shared" si="2"/>
        <v>2929.539655</v>
      </c>
      <c r="N521" s="15">
        <f t="shared" si="3"/>
        <v>-1.929539655</v>
      </c>
      <c r="O521" s="15">
        <f t="shared" si="4"/>
        <v>1.929539655</v>
      </c>
      <c r="P521" s="8">
        <f t="shared" si="5"/>
        <v>2178</v>
      </c>
    </row>
    <row r="522" ht="12.75" customHeight="1">
      <c r="A522" s="7">
        <v>42549.0</v>
      </c>
      <c r="B522" s="8" t="s">
        <v>855</v>
      </c>
      <c r="C522" s="8" t="s">
        <v>856</v>
      </c>
      <c r="D522" s="9" t="s">
        <v>39</v>
      </c>
      <c r="E522" s="10" t="s">
        <v>19</v>
      </c>
      <c r="F522" s="11">
        <v>1.61839755E8</v>
      </c>
      <c r="G522" s="8" t="s">
        <v>20</v>
      </c>
      <c r="H522" s="8" t="str">
        <f t="shared" si="1"/>
        <v>SELL</v>
      </c>
      <c r="I522" s="12">
        <v>29.09</v>
      </c>
      <c r="J522" s="12">
        <v>1000.0</v>
      </c>
      <c r="K522" s="7">
        <v>42892.0</v>
      </c>
      <c r="L522" s="14">
        <v>82.349998</v>
      </c>
      <c r="M522" s="14">
        <f t="shared" si="2"/>
        <v>2830.869646</v>
      </c>
      <c r="N522" s="15">
        <f t="shared" si="3"/>
        <v>-1.830869646</v>
      </c>
      <c r="O522" s="15">
        <f t="shared" si="4"/>
        <v>1.830869646</v>
      </c>
      <c r="P522" s="8">
        <f t="shared" si="5"/>
        <v>343</v>
      </c>
    </row>
    <row r="523" ht="12.75" customHeight="1">
      <c r="A523" s="7">
        <v>42549.0</v>
      </c>
      <c r="B523" s="8" t="s">
        <v>857</v>
      </c>
      <c r="C523" s="8" t="s">
        <v>858</v>
      </c>
      <c r="D523" s="9" t="s">
        <v>58</v>
      </c>
      <c r="E523" s="10" t="s">
        <v>19</v>
      </c>
      <c r="F523" s="11">
        <v>1.7369116575E10</v>
      </c>
      <c r="G523" s="8" t="s">
        <v>20</v>
      </c>
      <c r="H523" s="8" t="str">
        <f t="shared" si="1"/>
        <v>SELL</v>
      </c>
      <c r="I523" s="12">
        <v>3.42</v>
      </c>
      <c r="J523" s="12">
        <v>1000.0</v>
      </c>
      <c r="K523" s="7">
        <v>43376.0</v>
      </c>
      <c r="L523" s="14">
        <v>5.68</v>
      </c>
      <c r="M523" s="14">
        <f t="shared" si="2"/>
        <v>1660.818713</v>
      </c>
      <c r="N523" s="15">
        <f t="shared" si="3"/>
        <v>-0.6608187135</v>
      </c>
      <c r="O523" s="15">
        <f t="shared" si="4"/>
        <v>0.6608187135</v>
      </c>
      <c r="P523" s="8">
        <f t="shared" si="5"/>
        <v>827</v>
      </c>
    </row>
    <row r="524" ht="12.75" customHeight="1">
      <c r="A524" s="16">
        <v>42549.0</v>
      </c>
      <c r="B524" s="8" t="s">
        <v>859</v>
      </c>
      <c r="C524" s="8" t="s">
        <v>860</v>
      </c>
      <c r="D524" s="9" t="s">
        <v>18</v>
      </c>
      <c r="E524" s="10" t="s">
        <v>19</v>
      </c>
      <c r="F524" s="11">
        <v>1.6103818E10</v>
      </c>
      <c r="G524" s="18" t="s">
        <v>24</v>
      </c>
      <c r="H524" s="17" t="str">
        <f t="shared" si="1"/>
        <v>BUY</v>
      </c>
      <c r="I524" s="12">
        <v>38.950001</v>
      </c>
      <c r="J524" s="12">
        <v>1000.0</v>
      </c>
      <c r="K524" s="16">
        <v>42563.0</v>
      </c>
      <c r="L524" s="14">
        <v>46.16</v>
      </c>
      <c r="M524" s="14">
        <f t="shared" si="2"/>
        <v>1185.109084</v>
      </c>
      <c r="N524" s="15">
        <f t="shared" si="3"/>
        <v>0.1851090838</v>
      </c>
      <c r="O524" s="15">
        <f t="shared" si="4"/>
        <v>-0.1851090838</v>
      </c>
      <c r="P524" s="8">
        <f t="shared" si="5"/>
        <v>14</v>
      </c>
    </row>
    <row r="525" ht="12.75" customHeight="1">
      <c r="A525" s="7">
        <v>42550.0</v>
      </c>
      <c r="B525" s="8" t="s">
        <v>861</v>
      </c>
      <c r="C525" s="8" t="s">
        <v>862</v>
      </c>
      <c r="D525" s="9" t="s">
        <v>35</v>
      </c>
      <c r="E525" s="10" t="s">
        <v>19</v>
      </c>
      <c r="F525" s="11">
        <v>5.603110431E9</v>
      </c>
      <c r="G525" s="8" t="s">
        <v>24</v>
      </c>
      <c r="H525" s="8" t="str">
        <f t="shared" si="1"/>
        <v>BUY</v>
      </c>
      <c r="I525" s="12">
        <v>52.824146</v>
      </c>
      <c r="J525" s="12">
        <v>1000.0</v>
      </c>
      <c r="K525" s="16">
        <v>44511.0</v>
      </c>
      <c r="L525" s="14">
        <v>296.840027</v>
      </c>
      <c r="M525" s="14">
        <f t="shared" si="2"/>
        <v>5619.400397</v>
      </c>
      <c r="N525" s="15">
        <f t="shared" si="3"/>
        <v>4.619400397</v>
      </c>
      <c r="O525" s="15">
        <f t="shared" si="4"/>
        <v>-4.619400397</v>
      </c>
      <c r="P525" s="8">
        <f t="shared" si="5"/>
        <v>1961</v>
      </c>
    </row>
    <row r="526" ht="12.75" customHeight="1">
      <c r="A526" s="7">
        <v>42550.0</v>
      </c>
      <c r="B526" s="8" t="s">
        <v>78</v>
      </c>
      <c r="C526" s="8" t="s">
        <v>79</v>
      </c>
      <c r="D526" s="9" t="s">
        <v>65</v>
      </c>
      <c r="E526" s="10" t="s">
        <v>19</v>
      </c>
      <c r="F526" s="11">
        <v>5.5668982979E10</v>
      </c>
      <c r="G526" s="8" t="s">
        <v>24</v>
      </c>
      <c r="H526" s="8" t="str">
        <f t="shared" si="1"/>
        <v>BUY</v>
      </c>
      <c r="I526" s="12">
        <v>10.084541</v>
      </c>
      <c r="J526" s="12">
        <v>1000.0</v>
      </c>
      <c r="K526" s="16">
        <v>42563.0</v>
      </c>
      <c r="L526" s="14">
        <v>12.078977</v>
      </c>
      <c r="M526" s="14">
        <f t="shared" si="2"/>
        <v>1197.771619</v>
      </c>
      <c r="N526" s="15">
        <f t="shared" si="3"/>
        <v>0.197771619</v>
      </c>
      <c r="O526" s="15">
        <f t="shared" si="4"/>
        <v>-0.197771619</v>
      </c>
      <c r="P526" s="8">
        <f t="shared" si="5"/>
        <v>13</v>
      </c>
    </row>
    <row r="527" ht="12.75" customHeight="1">
      <c r="A527" s="7">
        <v>42550.0</v>
      </c>
      <c r="B527" s="8" t="s">
        <v>863</v>
      </c>
      <c r="C527" s="8" t="s">
        <v>864</v>
      </c>
      <c r="D527" s="9" t="s">
        <v>35</v>
      </c>
      <c r="E527" s="10" t="s">
        <v>19</v>
      </c>
      <c r="F527" s="11">
        <v>1.1912206739E10</v>
      </c>
      <c r="G527" s="8" t="s">
        <v>20</v>
      </c>
      <c r="H527" s="8" t="str">
        <f t="shared" si="1"/>
        <v>SELL</v>
      </c>
      <c r="I527" s="12">
        <v>47.257984</v>
      </c>
      <c r="J527" s="12">
        <v>1000.0</v>
      </c>
      <c r="K527" s="16">
        <v>44330.0</v>
      </c>
      <c r="L527" s="14">
        <v>79.121597</v>
      </c>
      <c r="M527" s="14">
        <f t="shared" si="2"/>
        <v>1674.24825</v>
      </c>
      <c r="N527" s="15">
        <f t="shared" si="3"/>
        <v>-0.6742482498</v>
      </c>
      <c r="O527" s="15">
        <f t="shared" si="4"/>
        <v>0.6742482498</v>
      </c>
      <c r="P527" s="8">
        <f t="shared" si="5"/>
        <v>1780</v>
      </c>
    </row>
    <row r="528" ht="12.75" customHeight="1">
      <c r="A528" s="7">
        <v>42550.0</v>
      </c>
      <c r="B528" s="8" t="s">
        <v>399</v>
      </c>
      <c r="C528" s="8" t="s">
        <v>400</v>
      </c>
      <c r="D528" s="9" t="s">
        <v>35</v>
      </c>
      <c r="E528" s="10" t="s">
        <v>19</v>
      </c>
      <c r="F528" s="11">
        <v>3.08615034E9</v>
      </c>
      <c r="G528" s="8" t="s">
        <v>20</v>
      </c>
      <c r="H528" s="8" t="str">
        <f t="shared" si="1"/>
        <v>SELL</v>
      </c>
      <c r="I528" s="12">
        <v>31.390818</v>
      </c>
      <c r="J528" s="12">
        <v>1000.0</v>
      </c>
      <c r="K528" s="7">
        <v>42587.0</v>
      </c>
      <c r="L528" s="14">
        <v>36.099018</v>
      </c>
      <c r="M528" s="14">
        <f t="shared" si="2"/>
        <v>1149.986534</v>
      </c>
      <c r="N528" s="15">
        <f t="shared" si="3"/>
        <v>-0.1499865343</v>
      </c>
      <c r="O528" s="15">
        <f t="shared" si="4"/>
        <v>0.1499865343</v>
      </c>
      <c r="P528" s="8">
        <f t="shared" si="5"/>
        <v>37</v>
      </c>
    </row>
    <row r="529" ht="12.75" customHeight="1">
      <c r="A529" s="7">
        <v>42550.0</v>
      </c>
      <c r="B529" s="8" t="s">
        <v>85</v>
      </c>
      <c r="C529" s="8" t="s">
        <v>86</v>
      </c>
      <c r="D529" s="9" t="s">
        <v>32</v>
      </c>
      <c r="E529" s="10" t="s">
        <v>19</v>
      </c>
      <c r="F529" s="11">
        <v>2.119958329E10</v>
      </c>
      <c r="G529" s="8" t="s">
        <v>20</v>
      </c>
      <c r="H529" s="8" t="str">
        <f t="shared" si="1"/>
        <v>SELL</v>
      </c>
      <c r="I529" s="12">
        <v>61.076992</v>
      </c>
      <c r="J529" s="12">
        <v>1000.0</v>
      </c>
      <c r="K529" s="7">
        <v>42621.0</v>
      </c>
      <c r="L529" s="14">
        <v>63.379009</v>
      </c>
      <c r="M529" s="14">
        <f t="shared" si="2"/>
        <v>1037.690412</v>
      </c>
      <c r="N529" s="15">
        <f t="shared" si="3"/>
        <v>-0.03769041213</v>
      </c>
      <c r="O529" s="15">
        <f t="shared" si="4"/>
        <v>0.03769041213</v>
      </c>
      <c r="P529" s="8">
        <f t="shared" si="5"/>
        <v>71</v>
      </c>
    </row>
    <row r="530" ht="12.75" customHeight="1">
      <c r="A530" s="7">
        <v>42550.0</v>
      </c>
      <c r="B530" s="8" t="s">
        <v>509</v>
      </c>
      <c r="C530" s="8" t="s">
        <v>510</v>
      </c>
      <c r="D530" s="9" t="s">
        <v>35</v>
      </c>
      <c r="E530" s="10" t="s">
        <v>19</v>
      </c>
      <c r="F530" s="11">
        <v>1.61091919804E11</v>
      </c>
      <c r="G530" s="8" t="s">
        <v>20</v>
      </c>
      <c r="H530" s="8" t="str">
        <f t="shared" si="1"/>
        <v>SELL</v>
      </c>
      <c r="I530" s="12">
        <v>51.135971</v>
      </c>
      <c r="J530" s="12">
        <v>1000.0</v>
      </c>
      <c r="K530" s="7">
        <v>42579.0</v>
      </c>
      <c r="L530" s="14">
        <v>51.432796</v>
      </c>
      <c r="M530" s="14">
        <f t="shared" si="2"/>
        <v>1005.804622</v>
      </c>
      <c r="N530" s="15">
        <f t="shared" si="3"/>
        <v>-0.005804622347</v>
      </c>
      <c r="O530" s="15">
        <f t="shared" si="4"/>
        <v>0.005804622347</v>
      </c>
      <c r="P530" s="8">
        <f t="shared" si="5"/>
        <v>29</v>
      </c>
    </row>
    <row r="531" ht="12.75" customHeight="1">
      <c r="A531" s="7">
        <v>42550.0</v>
      </c>
      <c r="B531" s="8" t="s">
        <v>865</v>
      </c>
      <c r="C531" s="8" t="s">
        <v>866</v>
      </c>
      <c r="D531" s="9" t="s">
        <v>71</v>
      </c>
      <c r="E531" s="10" t="s">
        <v>19</v>
      </c>
      <c r="F531" s="11">
        <v>2.469317611E9</v>
      </c>
      <c r="G531" s="8" t="s">
        <v>24</v>
      </c>
      <c r="H531" s="8" t="str">
        <f t="shared" si="1"/>
        <v>BUY</v>
      </c>
      <c r="I531" s="12">
        <v>3.62542</v>
      </c>
      <c r="J531" s="12">
        <v>1000.0</v>
      </c>
      <c r="K531" s="16">
        <v>44727.0</v>
      </c>
      <c r="L531" s="14">
        <v>6.33285</v>
      </c>
      <c r="M531" s="14">
        <f t="shared" si="2"/>
        <v>1746.790717</v>
      </c>
      <c r="N531" s="15">
        <f t="shared" si="3"/>
        <v>0.7467907167</v>
      </c>
      <c r="O531" s="15">
        <f t="shared" si="4"/>
        <v>-0.7467907167</v>
      </c>
      <c r="P531" s="8">
        <f t="shared" si="5"/>
        <v>2177</v>
      </c>
    </row>
    <row r="532" ht="12.75" customHeight="1">
      <c r="A532" s="16">
        <v>42550.0</v>
      </c>
      <c r="B532" s="8" t="s">
        <v>867</v>
      </c>
      <c r="C532" s="8" t="s">
        <v>868</v>
      </c>
      <c r="D532" s="9" t="s">
        <v>35</v>
      </c>
      <c r="E532" s="10" t="s">
        <v>19</v>
      </c>
      <c r="F532" s="11">
        <v>4.029102194E9</v>
      </c>
      <c r="G532" s="17" t="s">
        <v>20</v>
      </c>
      <c r="H532" s="18" t="str">
        <f t="shared" si="1"/>
        <v>SELL</v>
      </c>
      <c r="I532" s="12">
        <v>60.854855</v>
      </c>
      <c r="J532" s="12">
        <v>1000.0</v>
      </c>
      <c r="K532" s="16">
        <v>43381.0</v>
      </c>
      <c r="L532" s="14">
        <v>95.240524</v>
      </c>
      <c r="M532" s="14">
        <f t="shared" si="2"/>
        <v>1565.043972</v>
      </c>
      <c r="N532" s="15">
        <f t="shared" si="3"/>
        <v>-0.5650439723</v>
      </c>
      <c r="O532" s="15">
        <f t="shared" si="4"/>
        <v>0.5650439723</v>
      </c>
      <c r="P532" s="8">
        <f t="shared" si="5"/>
        <v>831</v>
      </c>
    </row>
    <row r="533" ht="12.75" customHeight="1">
      <c r="A533" s="7">
        <v>42551.0</v>
      </c>
      <c r="B533" s="8" t="s">
        <v>869</v>
      </c>
      <c r="C533" s="8" t="s">
        <v>870</v>
      </c>
      <c r="D533" s="9" t="s">
        <v>39</v>
      </c>
      <c r="E533" s="10" t="s">
        <v>106</v>
      </c>
      <c r="F533" s="11">
        <v>2.12208193828E11</v>
      </c>
      <c r="G533" s="8" t="s">
        <v>24</v>
      </c>
      <c r="H533" s="8" t="str">
        <f t="shared" si="1"/>
        <v>BUY</v>
      </c>
      <c r="I533" s="12">
        <v>23.91</v>
      </c>
      <c r="J533" s="12">
        <v>1000.0</v>
      </c>
      <c r="K533" s="16">
        <v>42877.0</v>
      </c>
      <c r="L533" s="14">
        <v>28.15</v>
      </c>
      <c r="M533" s="14">
        <f t="shared" si="2"/>
        <v>1177.33166</v>
      </c>
      <c r="N533" s="15">
        <f t="shared" si="3"/>
        <v>0.1773316604</v>
      </c>
      <c r="O533" s="15">
        <f t="shared" si="4"/>
        <v>-0.1773316604</v>
      </c>
      <c r="P533" s="8">
        <f t="shared" si="5"/>
        <v>326</v>
      </c>
    </row>
    <row r="534" ht="12.75" customHeight="1">
      <c r="A534" s="7">
        <v>42551.0</v>
      </c>
      <c r="B534" s="8" t="s">
        <v>871</v>
      </c>
      <c r="C534" s="8" t="s">
        <v>872</v>
      </c>
      <c r="D534" s="9" t="s">
        <v>65</v>
      </c>
      <c r="E534" s="10" t="s">
        <v>19</v>
      </c>
      <c r="F534" s="11">
        <v>7.70558196E9</v>
      </c>
      <c r="G534" s="8" t="s">
        <v>24</v>
      </c>
      <c r="H534" s="8" t="str">
        <f t="shared" si="1"/>
        <v>BUY</v>
      </c>
      <c r="I534" s="12">
        <v>5.36909</v>
      </c>
      <c r="J534" s="12">
        <v>1000.0</v>
      </c>
      <c r="K534" s="16">
        <v>42563.0</v>
      </c>
      <c r="L534" s="14">
        <v>6.940991</v>
      </c>
      <c r="M534" s="14">
        <f t="shared" si="2"/>
        <v>1292.768607</v>
      </c>
      <c r="N534" s="15">
        <f t="shared" si="3"/>
        <v>0.292768607</v>
      </c>
      <c r="O534" s="15">
        <f t="shared" si="4"/>
        <v>-0.292768607</v>
      </c>
      <c r="P534" s="8">
        <f t="shared" si="5"/>
        <v>12</v>
      </c>
    </row>
    <row r="535" ht="12.75" customHeight="1">
      <c r="A535" s="7">
        <v>42551.0</v>
      </c>
      <c r="B535" s="8" t="s">
        <v>873</v>
      </c>
      <c r="C535" s="8" t="s">
        <v>874</v>
      </c>
      <c r="D535" s="9" t="s">
        <v>71</v>
      </c>
      <c r="E535" s="10" t="s">
        <v>19</v>
      </c>
      <c r="F535" s="11">
        <v>4.556923734E9</v>
      </c>
      <c r="G535" s="8" t="s">
        <v>24</v>
      </c>
      <c r="H535" s="8" t="str">
        <f t="shared" si="1"/>
        <v>BUY</v>
      </c>
      <c r="I535" s="12">
        <v>4.42</v>
      </c>
      <c r="J535" s="12">
        <v>1000.0</v>
      </c>
      <c r="K535" s="16">
        <v>44727.0</v>
      </c>
      <c r="L535" s="14">
        <v>22.258268</v>
      </c>
      <c r="M535" s="14">
        <f t="shared" si="2"/>
        <v>5035.80724</v>
      </c>
      <c r="N535" s="15">
        <f t="shared" si="3"/>
        <v>4.03580724</v>
      </c>
      <c r="O535" s="15">
        <f t="shared" si="4"/>
        <v>-4.03580724</v>
      </c>
      <c r="P535" s="8">
        <f t="shared" si="5"/>
        <v>2176</v>
      </c>
    </row>
    <row r="536" ht="12.75" customHeight="1">
      <c r="A536" s="7">
        <v>42551.0</v>
      </c>
      <c r="B536" s="8" t="s">
        <v>875</v>
      </c>
      <c r="C536" s="8" t="s">
        <v>876</v>
      </c>
      <c r="D536" s="9" t="s">
        <v>23</v>
      </c>
      <c r="E536" s="10" t="s">
        <v>877</v>
      </c>
      <c r="F536" s="11">
        <v>1.1398309389E10</v>
      </c>
      <c r="G536" s="8" t="s">
        <v>20</v>
      </c>
      <c r="H536" s="8" t="str">
        <f t="shared" si="1"/>
        <v>SELL</v>
      </c>
      <c r="I536" s="12">
        <v>11.8</v>
      </c>
      <c r="J536" s="12">
        <v>1000.0</v>
      </c>
      <c r="K536" s="16">
        <v>43242.0</v>
      </c>
      <c r="L536" s="14">
        <v>14.29</v>
      </c>
      <c r="M536" s="14">
        <f t="shared" si="2"/>
        <v>1211.016949</v>
      </c>
      <c r="N536" s="15">
        <f t="shared" si="3"/>
        <v>-0.2110169492</v>
      </c>
      <c r="O536" s="15">
        <f t="shared" si="4"/>
        <v>0.2110169492</v>
      </c>
      <c r="P536" s="8">
        <f t="shared" si="5"/>
        <v>691</v>
      </c>
    </row>
    <row r="537" ht="12.75" customHeight="1">
      <c r="A537" s="7">
        <v>42551.0</v>
      </c>
      <c r="B537" s="8" t="s">
        <v>878</v>
      </c>
      <c r="C537" s="8" t="s">
        <v>879</v>
      </c>
      <c r="D537" s="9" t="s">
        <v>32</v>
      </c>
      <c r="E537" s="10" t="s">
        <v>19</v>
      </c>
      <c r="F537" s="11">
        <v>4.4718414314E10</v>
      </c>
      <c r="G537" s="8" t="s">
        <v>20</v>
      </c>
      <c r="H537" s="8" t="str">
        <f t="shared" si="1"/>
        <v>SELL</v>
      </c>
      <c r="I537" s="12">
        <v>96.88</v>
      </c>
      <c r="J537" s="12">
        <v>1000.0</v>
      </c>
      <c r="K537" s="7">
        <v>43034.0</v>
      </c>
      <c r="L537" s="14">
        <v>90.4</v>
      </c>
      <c r="M537" s="14">
        <f t="shared" si="2"/>
        <v>933.1131296</v>
      </c>
      <c r="N537" s="15">
        <f t="shared" si="3"/>
        <v>0.06688687036</v>
      </c>
      <c r="O537" s="15">
        <f t="shared" si="4"/>
        <v>-0.06688687036</v>
      </c>
      <c r="P537" s="8">
        <f t="shared" si="5"/>
        <v>483</v>
      </c>
    </row>
    <row r="538" ht="12.75" customHeight="1">
      <c r="A538" s="7">
        <v>42551.0</v>
      </c>
      <c r="B538" s="8" t="s">
        <v>880</v>
      </c>
      <c r="C538" s="8" t="s">
        <v>881</v>
      </c>
      <c r="D538" s="9" t="s">
        <v>39</v>
      </c>
      <c r="E538" s="10" t="s">
        <v>252</v>
      </c>
      <c r="F538" s="11">
        <v>2.14123000584E11</v>
      </c>
      <c r="G538" s="8" t="s">
        <v>20</v>
      </c>
      <c r="H538" s="8" t="str">
        <f t="shared" si="1"/>
        <v>SELL</v>
      </c>
      <c r="I538" s="12">
        <v>56.886539</v>
      </c>
      <c r="J538" s="12">
        <v>1000.0</v>
      </c>
      <c r="K538" s="7">
        <v>42684.0</v>
      </c>
      <c r="L538" s="14">
        <v>51.067581</v>
      </c>
      <c r="M538" s="14">
        <f t="shared" si="2"/>
        <v>897.7094036</v>
      </c>
      <c r="N538" s="15">
        <f t="shared" si="3"/>
        <v>0.1022905964</v>
      </c>
      <c r="O538" s="15">
        <f t="shared" si="4"/>
        <v>-0.1022905964</v>
      </c>
      <c r="P538" s="8">
        <f t="shared" si="5"/>
        <v>133</v>
      </c>
    </row>
    <row r="539" ht="12.75" customHeight="1">
      <c r="A539" s="7">
        <v>42551.0</v>
      </c>
      <c r="B539" s="8" t="s">
        <v>882</v>
      </c>
      <c r="C539" s="8" t="s">
        <v>883</v>
      </c>
      <c r="D539" s="9" t="s">
        <v>18</v>
      </c>
      <c r="E539" s="10" t="s">
        <v>19</v>
      </c>
      <c r="F539" s="11">
        <v>4.3438580152E10</v>
      </c>
      <c r="G539" s="8" t="s">
        <v>20</v>
      </c>
      <c r="H539" s="8" t="str">
        <f t="shared" si="1"/>
        <v>SELL</v>
      </c>
      <c r="I539" s="12">
        <v>47.92</v>
      </c>
      <c r="J539" s="12">
        <v>1000.0</v>
      </c>
      <c r="K539" s="7">
        <v>43910.0</v>
      </c>
      <c r="L539" s="14">
        <v>47.09</v>
      </c>
      <c r="M539" s="14">
        <f t="shared" si="2"/>
        <v>982.6794658</v>
      </c>
      <c r="N539" s="15">
        <f t="shared" si="3"/>
        <v>0.01732053422</v>
      </c>
      <c r="O539" s="15">
        <f t="shared" si="4"/>
        <v>-0.01732053422</v>
      </c>
      <c r="P539" s="8">
        <f t="shared" si="5"/>
        <v>1359</v>
      </c>
    </row>
    <row r="540" ht="12.75" customHeight="1">
      <c r="A540" s="16">
        <v>42551.0</v>
      </c>
      <c r="B540" s="8" t="s">
        <v>884</v>
      </c>
      <c r="C540" s="8" t="s">
        <v>885</v>
      </c>
      <c r="D540" s="9" t="s">
        <v>71</v>
      </c>
      <c r="E540" s="10" t="s">
        <v>19</v>
      </c>
      <c r="F540" s="11">
        <v>4.606426323E9</v>
      </c>
      <c r="G540" s="17" t="s">
        <v>20</v>
      </c>
      <c r="H540" s="18" t="str">
        <f t="shared" si="1"/>
        <v>SELL</v>
      </c>
      <c r="I540" s="12">
        <v>6.84655</v>
      </c>
      <c r="J540" s="12">
        <v>1000.0</v>
      </c>
      <c r="K540" s="16">
        <v>44727.0</v>
      </c>
      <c r="L540" s="14">
        <v>10.347614</v>
      </c>
      <c r="M540" s="14">
        <f t="shared" si="2"/>
        <v>1511.361781</v>
      </c>
      <c r="N540" s="15">
        <f t="shared" si="3"/>
        <v>-0.5113617808</v>
      </c>
      <c r="O540" s="15">
        <f t="shared" si="4"/>
        <v>0.5113617808</v>
      </c>
      <c r="P540" s="8">
        <f t="shared" si="5"/>
        <v>2176</v>
      </c>
    </row>
    <row r="541" ht="12.75" customHeight="1">
      <c r="A541" s="7">
        <v>42552.0</v>
      </c>
      <c r="B541" s="8" t="s">
        <v>886</v>
      </c>
      <c r="C541" s="8" t="s">
        <v>887</v>
      </c>
      <c r="D541" s="9" t="s">
        <v>32</v>
      </c>
      <c r="E541" s="10" t="s">
        <v>19</v>
      </c>
      <c r="F541" s="11">
        <v>1.19716E9</v>
      </c>
      <c r="G541" s="8" t="s">
        <v>24</v>
      </c>
      <c r="H541" s="8" t="str">
        <f t="shared" si="1"/>
        <v>BUY</v>
      </c>
      <c r="I541" s="12">
        <v>5.06</v>
      </c>
      <c r="J541" s="12">
        <v>1000.0</v>
      </c>
      <c r="K541" s="16">
        <v>42690.0</v>
      </c>
      <c r="L541" s="14">
        <v>7.86</v>
      </c>
      <c r="M541" s="14">
        <f t="shared" si="2"/>
        <v>1553.359684</v>
      </c>
      <c r="N541" s="15">
        <f t="shared" si="3"/>
        <v>0.5533596838</v>
      </c>
      <c r="O541" s="15">
        <f t="shared" si="4"/>
        <v>-0.5533596838</v>
      </c>
      <c r="P541" s="8">
        <f t="shared" si="5"/>
        <v>138</v>
      </c>
    </row>
    <row r="542" ht="12.75" customHeight="1">
      <c r="A542" s="7">
        <v>42552.0</v>
      </c>
      <c r="B542" s="8" t="s">
        <v>888</v>
      </c>
      <c r="C542" s="8" t="s">
        <v>889</v>
      </c>
      <c r="D542" s="9" t="s">
        <v>193</v>
      </c>
      <c r="E542" s="10" t="s">
        <v>19</v>
      </c>
      <c r="F542" s="11">
        <v>3.5352045951E10</v>
      </c>
      <c r="G542" s="8" t="s">
        <v>20</v>
      </c>
      <c r="H542" s="8" t="str">
        <f t="shared" si="1"/>
        <v>SELL</v>
      </c>
      <c r="I542" s="12">
        <v>84.925247</v>
      </c>
      <c r="J542" s="12">
        <v>1000.0</v>
      </c>
      <c r="K542" s="16">
        <v>44727.0</v>
      </c>
      <c r="L542" s="14">
        <v>123.315895</v>
      </c>
      <c r="M542" s="14">
        <f t="shared" si="2"/>
        <v>1452.052238</v>
      </c>
      <c r="N542" s="15">
        <f t="shared" si="3"/>
        <v>-0.4520522384</v>
      </c>
      <c r="O542" s="15">
        <f t="shared" si="4"/>
        <v>0.4520522384</v>
      </c>
      <c r="P542" s="8">
        <f t="shared" si="5"/>
        <v>2175</v>
      </c>
    </row>
    <row r="543" ht="12.75" customHeight="1">
      <c r="A543" s="7">
        <v>42552.0</v>
      </c>
      <c r="B543" s="8" t="s">
        <v>171</v>
      </c>
      <c r="C543" s="8" t="s">
        <v>172</v>
      </c>
      <c r="D543" s="9" t="s">
        <v>35</v>
      </c>
      <c r="E543" s="10" t="s">
        <v>19</v>
      </c>
      <c r="F543" s="11">
        <v>1.3294773669E10</v>
      </c>
      <c r="G543" s="8" t="s">
        <v>24</v>
      </c>
      <c r="H543" s="8" t="str">
        <f t="shared" si="1"/>
        <v>BUY</v>
      </c>
      <c r="I543" s="12">
        <v>123.672485</v>
      </c>
      <c r="J543" s="12">
        <v>1000.0</v>
      </c>
      <c r="K543" s="16">
        <v>42566.0</v>
      </c>
      <c r="L543" s="14">
        <v>126.573349</v>
      </c>
      <c r="M543" s="14">
        <f t="shared" si="2"/>
        <v>1023.456018</v>
      </c>
      <c r="N543" s="15">
        <f t="shared" si="3"/>
        <v>0.02345601772</v>
      </c>
      <c r="O543" s="15">
        <f t="shared" si="4"/>
        <v>-0.02345601772</v>
      </c>
      <c r="P543" s="8">
        <f t="shared" si="5"/>
        <v>14</v>
      </c>
    </row>
    <row r="544" ht="12.75" customHeight="1">
      <c r="A544" s="7">
        <v>42552.0</v>
      </c>
      <c r="B544" s="8" t="s">
        <v>595</v>
      </c>
      <c r="C544" s="8" t="s">
        <v>596</v>
      </c>
      <c r="D544" s="9" t="s">
        <v>18</v>
      </c>
      <c r="E544" s="10" t="s">
        <v>19</v>
      </c>
      <c r="F544" s="11">
        <v>4.95480922E9</v>
      </c>
      <c r="G544" s="8" t="s">
        <v>24</v>
      </c>
      <c r="H544" s="8" t="str">
        <f t="shared" si="1"/>
        <v>BUY</v>
      </c>
      <c r="I544" s="12">
        <v>39.161621</v>
      </c>
      <c r="J544" s="12">
        <v>1000.0</v>
      </c>
      <c r="K544" s="16">
        <v>44727.0</v>
      </c>
      <c r="L544" s="14">
        <v>28.570538</v>
      </c>
      <c r="M544" s="14">
        <f t="shared" si="2"/>
        <v>729.5545299</v>
      </c>
      <c r="N544" s="15">
        <f t="shared" si="3"/>
        <v>-0.2704454701</v>
      </c>
      <c r="O544" s="15">
        <f t="shared" si="4"/>
        <v>0.2704454701</v>
      </c>
      <c r="P544" s="8">
        <f t="shared" si="5"/>
        <v>2175</v>
      </c>
    </row>
    <row r="545" ht="12.75" customHeight="1">
      <c r="A545" s="7">
        <v>42552.0</v>
      </c>
      <c r="B545" s="8" t="s">
        <v>890</v>
      </c>
      <c r="C545" s="8" t="s">
        <v>891</v>
      </c>
      <c r="D545" s="9" t="s">
        <v>23</v>
      </c>
      <c r="E545" s="10" t="s">
        <v>19</v>
      </c>
      <c r="F545" s="11">
        <v>1.5998179212E10</v>
      </c>
      <c r="G545" s="8" t="s">
        <v>24</v>
      </c>
      <c r="H545" s="8" t="str">
        <f t="shared" si="1"/>
        <v>BUY</v>
      </c>
      <c r="I545" s="12">
        <v>19.978735</v>
      </c>
      <c r="J545" s="12">
        <v>1000.0</v>
      </c>
      <c r="K545" s="16">
        <v>42794.0</v>
      </c>
      <c r="L545" s="14">
        <v>35.040901</v>
      </c>
      <c r="M545" s="14">
        <f t="shared" si="2"/>
        <v>1753.909895</v>
      </c>
      <c r="N545" s="15">
        <f t="shared" si="3"/>
        <v>0.7539098947</v>
      </c>
      <c r="O545" s="15">
        <f t="shared" si="4"/>
        <v>-0.7539098947</v>
      </c>
      <c r="P545" s="8">
        <f t="shared" si="5"/>
        <v>242</v>
      </c>
    </row>
    <row r="546" ht="12.75" customHeight="1">
      <c r="A546" s="16">
        <v>42552.0</v>
      </c>
      <c r="B546" s="8" t="s">
        <v>892</v>
      </c>
      <c r="C546" s="8" t="s">
        <v>893</v>
      </c>
      <c r="D546" s="9" t="s">
        <v>18</v>
      </c>
      <c r="E546" s="10" t="s">
        <v>19</v>
      </c>
      <c r="F546" s="11">
        <v>2.381032616E10</v>
      </c>
      <c r="G546" s="17" t="s">
        <v>20</v>
      </c>
      <c r="H546" s="18" t="str">
        <f t="shared" si="1"/>
        <v>SELL</v>
      </c>
      <c r="I546" s="12">
        <v>41.190521</v>
      </c>
      <c r="J546" s="12">
        <v>1000.0</v>
      </c>
      <c r="K546" s="16">
        <v>42899.0</v>
      </c>
      <c r="L546" s="14">
        <v>50.05138</v>
      </c>
      <c r="M546" s="14">
        <f t="shared" si="2"/>
        <v>1215.118886</v>
      </c>
      <c r="N546" s="15">
        <f t="shared" si="3"/>
        <v>-0.2151188862</v>
      </c>
      <c r="O546" s="15">
        <f t="shared" si="4"/>
        <v>0.2151188862</v>
      </c>
      <c r="P546" s="8">
        <f t="shared" si="5"/>
        <v>347</v>
      </c>
    </row>
    <row r="547" ht="12.75" customHeight="1">
      <c r="A547" s="16">
        <v>42552.0</v>
      </c>
      <c r="B547" s="8" t="s">
        <v>133</v>
      </c>
      <c r="C547" s="8" t="s">
        <v>134</v>
      </c>
      <c r="D547" s="9" t="s">
        <v>35</v>
      </c>
      <c r="E547" s="10" t="s">
        <v>19</v>
      </c>
      <c r="F547" s="11">
        <v>3.6164834473E10</v>
      </c>
      <c r="G547" s="17" t="s">
        <v>20</v>
      </c>
      <c r="H547" s="18" t="str">
        <f t="shared" si="1"/>
        <v>SELL</v>
      </c>
      <c r="I547" s="12">
        <v>52.934231</v>
      </c>
      <c r="J547" s="12">
        <v>1000.0</v>
      </c>
      <c r="K547" s="16">
        <v>43871.0</v>
      </c>
      <c r="L547" s="14">
        <v>96.495491</v>
      </c>
      <c r="M547" s="14">
        <f t="shared" si="2"/>
        <v>1822.931762</v>
      </c>
      <c r="N547" s="15">
        <f t="shared" si="3"/>
        <v>-0.8229317622</v>
      </c>
      <c r="O547" s="15">
        <f t="shared" si="4"/>
        <v>0.8229317622</v>
      </c>
      <c r="P547" s="8">
        <f t="shared" si="5"/>
        <v>1319</v>
      </c>
    </row>
    <row r="548" ht="12.75" customHeight="1">
      <c r="A548" s="7">
        <v>42562.0</v>
      </c>
      <c r="B548" s="8" t="s">
        <v>894</v>
      </c>
      <c r="C548" s="8" t="s">
        <v>895</v>
      </c>
      <c r="D548" s="9" t="s">
        <v>137</v>
      </c>
      <c r="E548" s="10" t="s">
        <v>19</v>
      </c>
      <c r="F548" s="11">
        <v>3.979270665E10</v>
      </c>
      <c r="G548" s="8" t="s">
        <v>20</v>
      </c>
      <c r="H548" s="8" t="str">
        <f t="shared" si="1"/>
        <v>SELL</v>
      </c>
      <c r="I548" s="12">
        <v>20.27</v>
      </c>
      <c r="J548" s="12">
        <v>1000.0</v>
      </c>
      <c r="K548" s="7">
        <v>43117.0</v>
      </c>
      <c r="L548" s="14">
        <v>22.99</v>
      </c>
      <c r="M548" s="14">
        <f t="shared" si="2"/>
        <v>1134.188456</v>
      </c>
      <c r="N548" s="15">
        <f t="shared" si="3"/>
        <v>-0.1341884558</v>
      </c>
      <c r="O548" s="15">
        <f t="shared" si="4"/>
        <v>0.1341884558</v>
      </c>
      <c r="P548" s="8">
        <f t="shared" si="5"/>
        <v>555</v>
      </c>
    </row>
    <row r="549" ht="12.75" customHeight="1">
      <c r="A549" s="7">
        <v>42562.0</v>
      </c>
      <c r="B549" s="8" t="s">
        <v>896</v>
      </c>
      <c r="C549" s="8" t="s">
        <v>897</v>
      </c>
      <c r="D549" s="9" t="s">
        <v>27</v>
      </c>
      <c r="E549" s="10" t="s">
        <v>19</v>
      </c>
      <c r="F549" s="11">
        <v>2.936741335E10</v>
      </c>
      <c r="G549" s="8" t="s">
        <v>20</v>
      </c>
      <c r="H549" s="8" t="str">
        <f t="shared" si="1"/>
        <v>SELL</v>
      </c>
      <c r="I549" s="12">
        <v>29.785093</v>
      </c>
      <c r="J549" s="12">
        <v>1000.0</v>
      </c>
      <c r="K549" s="7">
        <v>43160.0</v>
      </c>
      <c r="L549" s="14">
        <v>38.780582</v>
      </c>
      <c r="M549" s="14">
        <f t="shared" si="2"/>
        <v>1302.013124</v>
      </c>
      <c r="N549" s="15">
        <f t="shared" si="3"/>
        <v>-0.3020131245</v>
      </c>
      <c r="O549" s="15">
        <f t="shared" si="4"/>
        <v>0.3020131245</v>
      </c>
      <c r="P549" s="8">
        <f t="shared" si="5"/>
        <v>598</v>
      </c>
    </row>
    <row r="550" ht="12.75" customHeight="1">
      <c r="A550" s="7">
        <v>42562.0</v>
      </c>
      <c r="B550" s="8" t="s">
        <v>898</v>
      </c>
      <c r="C550" s="8" t="s">
        <v>899</v>
      </c>
      <c r="D550" s="9" t="s">
        <v>137</v>
      </c>
      <c r="E550" s="10" t="s">
        <v>19</v>
      </c>
      <c r="F550" s="11">
        <v>1.864782121E10</v>
      </c>
      <c r="G550" s="8" t="s">
        <v>24</v>
      </c>
      <c r="H550" s="8" t="str">
        <f t="shared" si="1"/>
        <v>BUY</v>
      </c>
      <c r="I550" s="12">
        <v>26.857864</v>
      </c>
      <c r="J550" s="12">
        <v>1000.0</v>
      </c>
      <c r="K550" s="7">
        <v>43270.0</v>
      </c>
      <c r="L550" s="14">
        <v>21.401312</v>
      </c>
      <c r="M550" s="14">
        <f t="shared" si="2"/>
        <v>796.8359658</v>
      </c>
      <c r="N550" s="15">
        <f t="shared" si="3"/>
        <v>-0.2031640342</v>
      </c>
      <c r="O550" s="15">
        <f t="shared" si="4"/>
        <v>0.2031640342</v>
      </c>
      <c r="P550" s="8">
        <f t="shared" si="5"/>
        <v>708</v>
      </c>
    </row>
    <row r="551" ht="12.75" customHeight="1">
      <c r="A551" s="7">
        <v>42562.0</v>
      </c>
      <c r="B551" s="8" t="s">
        <v>344</v>
      </c>
      <c r="C551" s="8" t="s">
        <v>345</v>
      </c>
      <c r="D551" s="9" t="s">
        <v>23</v>
      </c>
      <c r="E551" s="10" t="s">
        <v>259</v>
      </c>
      <c r="F551" s="11">
        <v>1.33257267E10</v>
      </c>
      <c r="G551" s="8" t="s">
        <v>20</v>
      </c>
      <c r="H551" s="8" t="str">
        <f t="shared" si="1"/>
        <v>SELL</v>
      </c>
      <c r="I551" s="12">
        <v>17.03517</v>
      </c>
      <c r="J551" s="12">
        <v>1000.0</v>
      </c>
      <c r="K551" s="7">
        <v>42564.0</v>
      </c>
      <c r="L551" s="14">
        <v>21.094191</v>
      </c>
      <c r="M551" s="14">
        <f t="shared" si="2"/>
        <v>1238.272996</v>
      </c>
      <c r="N551" s="15">
        <f t="shared" si="3"/>
        <v>-0.2382729964</v>
      </c>
      <c r="O551" s="15">
        <f t="shared" si="4"/>
        <v>0.2382729964</v>
      </c>
      <c r="P551" s="8">
        <f t="shared" si="5"/>
        <v>2</v>
      </c>
    </row>
    <row r="552" ht="12.75" customHeight="1">
      <c r="A552" s="7">
        <v>42562.0</v>
      </c>
      <c r="B552" s="8" t="s">
        <v>189</v>
      </c>
      <c r="C552" s="8" t="s">
        <v>190</v>
      </c>
      <c r="D552" s="9" t="s">
        <v>27</v>
      </c>
      <c r="E552" s="10" t="s">
        <v>19</v>
      </c>
      <c r="F552" s="11">
        <v>7.158255104E9</v>
      </c>
      <c r="G552" s="8" t="s">
        <v>20</v>
      </c>
      <c r="H552" s="8" t="str">
        <f t="shared" si="1"/>
        <v>SELL</v>
      </c>
      <c r="I552" s="12">
        <v>12.9</v>
      </c>
      <c r="J552" s="12">
        <v>1000.0</v>
      </c>
      <c r="K552" s="7">
        <v>42794.0</v>
      </c>
      <c r="L552" s="14">
        <v>7.51</v>
      </c>
      <c r="M552" s="14">
        <f t="shared" si="2"/>
        <v>582.1705426</v>
      </c>
      <c r="N552" s="15">
        <f t="shared" si="3"/>
        <v>0.4178294574</v>
      </c>
      <c r="O552" s="15">
        <f t="shared" si="4"/>
        <v>-0.4178294574</v>
      </c>
      <c r="P552" s="8">
        <f t="shared" si="5"/>
        <v>232</v>
      </c>
    </row>
    <row r="553" ht="12.75" customHeight="1">
      <c r="A553" s="7">
        <v>42562.0</v>
      </c>
      <c r="B553" s="8" t="s">
        <v>900</v>
      </c>
      <c r="C553" s="8" t="s">
        <v>901</v>
      </c>
      <c r="D553" s="9" t="s">
        <v>39</v>
      </c>
      <c r="E553" s="10" t="s">
        <v>19</v>
      </c>
      <c r="F553" s="11">
        <v>3.782436995E9</v>
      </c>
      <c r="G553" s="8" t="s">
        <v>24</v>
      </c>
      <c r="H553" s="8" t="str">
        <f t="shared" si="1"/>
        <v>BUY</v>
      </c>
      <c r="I553" s="12">
        <v>15.4</v>
      </c>
      <c r="J553" s="12">
        <v>1000.0</v>
      </c>
      <c r="K553" s="7">
        <v>43263.0</v>
      </c>
      <c r="L553" s="14">
        <v>56.700001</v>
      </c>
      <c r="M553" s="14">
        <f t="shared" si="2"/>
        <v>3681.818247</v>
      </c>
      <c r="N553" s="15">
        <f t="shared" si="3"/>
        <v>2.681818247</v>
      </c>
      <c r="O553" s="15">
        <f t="shared" si="4"/>
        <v>-2.681818247</v>
      </c>
      <c r="P553" s="8">
        <f t="shared" si="5"/>
        <v>701</v>
      </c>
    </row>
    <row r="554" ht="12.75" customHeight="1">
      <c r="A554" s="7">
        <v>42563.0</v>
      </c>
      <c r="B554" s="8" t="s">
        <v>902</v>
      </c>
      <c r="C554" s="8" t="s">
        <v>903</v>
      </c>
      <c r="D554" s="9" t="s">
        <v>137</v>
      </c>
      <c r="E554" s="10" t="s">
        <v>19</v>
      </c>
      <c r="F554" s="11">
        <v>1.3331237754E10</v>
      </c>
      <c r="G554" s="8" t="s">
        <v>20</v>
      </c>
      <c r="H554" s="8" t="str">
        <f t="shared" si="1"/>
        <v>SELL</v>
      </c>
      <c r="I554" s="12">
        <v>34.966763</v>
      </c>
      <c r="J554" s="12">
        <v>1000.0</v>
      </c>
      <c r="K554" s="16">
        <v>43378.0</v>
      </c>
      <c r="L554" s="14">
        <v>39.43396</v>
      </c>
      <c r="M554" s="14">
        <f t="shared" si="2"/>
        <v>1127.75552</v>
      </c>
      <c r="N554" s="15">
        <f t="shared" si="3"/>
        <v>-0.1277555203</v>
      </c>
      <c r="O554" s="15">
        <f t="shared" si="4"/>
        <v>0.1277555203</v>
      </c>
      <c r="P554" s="8">
        <f t="shared" si="5"/>
        <v>815</v>
      </c>
    </row>
    <row r="555" ht="12.75" customHeight="1">
      <c r="A555" s="7">
        <v>42563.0</v>
      </c>
      <c r="B555" s="8" t="s">
        <v>585</v>
      </c>
      <c r="C555" s="8" t="s">
        <v>586</v>
      </c>
      <c r="D555" s="9" t="s">
        <v>193</v>
      </c>
      <c r="E555" s="10" t="s">
        <v>19</v>
      </c>
      <c r="F555" s="11">
        <v>3.368781112E9</v>
      </c>
      <c r="G555" s="8" t="s">
        <v>20</v>
      </c>
      <c r="H555" s="8" t="str">
        <f t="shared" si="1"/>
        <v>SELL</v>
      </c>
      <c r="I555" s="12">
        <v>14.019469</v>
      </c>
      <c r="J555" s="12">
        <v>1000.0</v>
      </c>
      <c r="K555" s="16">
        <v>42604.0</v>
      </c>
      <c r="L555" s="14">
        <v>14.375985</v>
      </c>
      <c r="M555" s="14">
        <f t="shared" si="2"/>
        <v>1025.430064</v>
      </c>
      <c r="N555" s="15">
        <f t="shared" si="3"/>
        <v>-0.02543006443</v>
      </c>
      <c r="O555" s="15">
        <f t="shared" si="4"/>
        <v>0.02543006443</v>
      </c>
      <c r="P555" s="8">
        <f t="shared" si="5"/>
        <v>41</v>
      </c>
    </row>
    <row r="556" ht="12.75" customHeight="1">
      <c r="A556" s="7">
        <v>42563.0</v>
      </c>
      <c r="B556" s="8" t="s">
        <v>871</v>
      </c>
      <c r="C556" s="8" t="s">
        <v>872</v>
      </c>
      <c r="D556" s="9" t="s">
        <v>65</v>
      </c>
      <c r="E556" s="10" t="s">
        <v>19</v>
      </c>
      <c r="F556" s="11">
        <v>7.70558196E9</v>
      </c>
      <c r="G556" s="8" t="s">
        <v>20</v>
      </c>
      <c r="H556" s="8" t="str">
        <f t="shared" si="1"/>
        <v>SELL</v>
      </c>
      <c r="I556" s="12">
        <v>6.940991</v>
      </c>
      <c r="J556" s="12">
        <v>1000.0</v>
      </c>
      <c r="K556" s="16">
        <v>42633.0</v>
      </c>
      <c r="L556" s="14">
        <v>5.558475</v>
      </c>
      <c r="M556" s="14">
        <f t="shared" si="2"/>
        <v>800.8186439</v>
      </c>
      <c r="N556" s="15">
        <f t="shared" si="3"/>
        <v>0.1991813561</v>
      </c>
      <c r="O556" s="15">
        <f t="shared" si="4"/>
        <v>-0.1991813561</v>
      </c>
      <c r="P556" s="8">
        <f t="shared" si="5"/>
        <v>70</v>
      </c>
    </row>
    <row r="557" ht="12.75" customHeight="1">
      <c r="A557" s="7">
        <v>42563.0</v>
      </c>
      <c r="B557" s="8" t="s">
        <v>78</v>
      </c>
      <c r="C557" s="8" t="s">
        <v>79</v>
      </c>
      <c r="D557" s="9" t="s">
        <v>65</v>
      </c>
      <c r="E557" s="10" t="s">
        <v>19</v>
      </c>
      <c r="F557" s="11">
        <v>5.5668982979E10</v>
      </c>
      <c r="G557" s="8" t="s">
        <v>20</v>
      </c>
      <c r="H557" s="8" t="str">
        <f t="shared" si="1"/>
        <v>SELL</v>
      </c>
      <c r="I557" s="12">
        <v>12.078977</v>
      </c>
      <c r="J557" s="12">
        <v>1000.0</v>
      </c>
      <c r="K557" s="16">
        <v>42846.0</v>
      </c>
      <c r="L557" s="14">
        <v>11.451619</v>
      </c>
      <c r="M557" s="14">
        <f t="shared" si="2"/>
        <v>948.0619923</v>
      </c>
      <c r="N557" s="15">
        <f t="shared" si="3"/>
        <v>0.05193800766</v>
      </c>
      <c r="O557" s="15">
        <f t="shared" si="4"/>
        <v>-0.05193800766</v>
      </c>
      <c r="P557" s="8">
        <f t="shared" si="5"/>
        <v>283</v>
      </c>
    </row>
    <row r="558" ht="12.75" customHeight="1">
      <c r="A558" s="7">
        <v>42563.0</v>
      </c>
      <c r="B558" s="8" t="s">
        <v>117</v>
      </c>
      <c r="C558" s="8" t="s">
        <v>118</v>
      </c>
      <c r="D558" s="9" t="s">
        <v>23</v>
      </c>
      <c r="E558" s="10" t="s">
        <v>19</v>
      </c>
      <c r="F558" s="11">
        <v>1.36600252096E11</v>
      </c>
      <c r="G558" s="8" t="s">
        <v>20</v>
      </c>
      <c r="H558" s="8" t="str">
        <f t="shared" si="1"/>
        <v>SELL</v>
      </c>
      <c r="I558" s="12">
        <v>28.567175</v>
      </c>
      <c r="J558" s="12">
        <v>1000.0</v>
      </c>
      <c r="K558" s="7">
        <v>43335.0</v>
      </c>
      <c r="L558" s="14">
        <v>40.851128</v>
      </c>
      <c r="M558" s="14">
        <f t="shared" si="2"/>
        <v>1430.002372</v>
      </c>
      <c r="N558" s="15">
        <f t="shared" si="3"/>
        <v>-0.4300023716</v>
      </c>
      <c r="O558" s="15">
        <f t="shared" si="4"/>
        <v>0.4300023716</v>
      </c>
      <c r="P558" s="8">
        <f t="shared" si="5"/>
        <v>772</v>
      </c>
    </row>
    <row r="559" ht="12.75" customHeight="1">
      <c r="A559" s="7">
        <v>42563.0</v>
      </c>
      <c r="B559" s="8" t="s">
        <v>904</v>
      </c>
      <c r="C559" s="8" t="s">
        <v>905</v>
      </c>
      <c r="D559" s="9" t="s">
        <v>35</v>
      </c>
      <c r="E559" s="10" t="s">
        <v>19</v>
      </c>
      <c r="F559" s="11">
        <v>8.671112667E9</v>
      </c>
      <c r="G559" s="8" t="s">
        <v>20</v>
      </c>
      <c r="H559" s="8" t="str">
        <f t="shared" si="1"/>
        <v>SELL</v>
      </c>
      <c r="I559" s="12">
        <v>124.017822</v>
      </c>
      <c r="J559" s="12">
        <v>1000.0</v>
      </c>
      <c r="K559" s="16">
        <v>43920.0</v>
      </c>
      <c r="L559" s="14">
        <v>140.859909</v>
      </c>
      <c r="M559" s="14">
        <f t="shared" si="2"/>
        <v>1135.803764</v>
      </c>
      <c r="N559" s="15">
        <f t="shared" si="3"/>
        <v>-0.1358037638</v>
      </c>
      <c r="O559" s="15">
        <f t="shared" si="4"/>
        <v>0.1358037638</v>
      </c>
      <c r="P559" s="8">
        <f t="shared" si="5"/>
        <v>1357</v>
      </c>
    </row>
    <row r="560" ht="12.75" customHeight="1">
      <c r="A560" s="7">
        <v>42563.0</v>
      </c>
      <c r="B560" s="8" t="s">
        <v>906</v>
      </c>
      <c r="C560" s="8" t="s">
        <v>907</v>
      </c>
      <c r="D560" s="9" t="s">
        <v>65</v>
      </c>
      <c r="E560" s="10" t="s">
        <v>19</v>
      </c>
      <c r="F560" s="11">
        <v>3.0358724506E10</v>
      </c>
      <c r="G560" s="8" t="s">
        <v>20</v>
      </c>
      <c r="H560" s="8" t="str">
        <f t="shared" si="1"/>
        <v>SELL</v>
      </c>
      <c r="I560" s="12">
        <v>33.408459</v>
      </c>
      <c r="J560" s="12">
        <v>1000.0</v>
      </c>
      <c r="K560" s="7">
        <v>43468.0</v>
      </c>
      <c r="L560" s="14">
        <v>29.479742</v>
      </c>
      <c r="M560" s="14">
        <f t="shared" si="2"/>
        <v>882.4035254</v>
      </c>
      <c r="N560" s="15">
        <f t="shared" si="3"/>
        <v>0.1175964746</v>
      </c>
      <c r="O560" s="15">
        <f t="shared" si="4"/>
        <v>-0.1175964746</v>
      </c>
      <c r="P560" s="8">
        <f t="shared" si="5"/>
        <v>905</v>
      </c>
    </row>
    <row r="561" ht="12.75" customHeight="1">
      <c r="A561" s="7">
        <v>42563.0</v>
      </c>
      <c r="B561" s="8" t="s">
        <v>908</v>
      </c>
      <c r="C561" s="8" t="s">
        <v>909</v>
      </c>
      <c r="D561" s="9" t="s">
        <v>18</v>
      </c>
      <c r="E561" s="10" t="s">
        <v>19</v>
      </c>
      <c r="F561" s="11">
        <v>6.5325189471E10</v>
      </c>
      <c r="G561" s="8" t="s">
        <v>20</v>
      </c>
      <c r="H561" s="8" t="str">
        <f t="shared" si="1"/>
        <v>SELL</v>
      </c>
      <c r="I561" s="12">
        <v>197.395493</v>
      </c>
      <c r="J561" s="12">
        <v>1000.0</v>
      </c>
      <c r="K561" s="7">
        <v>42710.0</v>
      </c>
      <c r="L561" s="14">
        <v>223.644379</v>
      </c>
      <c r="M561" s="14">
        <f t="shared" si="2"/>
        <v>1132.976116</v>
      </c>
      <c r="N561" s="15">
        <f t="shared" si="3"/>
        <v>-0.1329761161</v>
      </c>
      <c r="O561" s="15">
        <f t="shared" si="4"/>
        <v>0.1329761161</v>
      </c>
      <c r="P561" s="8">
        <f t="shared" si="5"/>
        <v>147</v>
      </c>
    </row>
    <row r="562" ht="12.75" customHeight="1">
      <c r="A562" s="16">
        <v>42563.0</v>
      </c>
      <c r="B562" s="8" t="s">
        <v>910</v>
      </c>
      <c r="C562" s="8" t="s">
        <v>911</v>
      </c>
      <c r="D562" s="9" t="s">
        <v>32</v>
      </c>
      <c r="E562" s="10" t="s">
        <v>19</v>
      </c>
      <c r="F562" s="11">
        <v>1.9427029476E10</v>
      </c>
      <c r="G562" s="17" t="s">
        <v>20</v>
      </c>
      <c r="H562" s="18" t="str">
        <f t="shared" si="1"/>
        <v>SELL</v>
      </c>
      <c r="I562" s="12">
        <v>59.085629</v>
      </c>
      <c r="J562" s="12">
        <v>1000.0</v>
      </c>
      <c r="K562" s="16">
        <v>42692.0</v>
      </c>
      <c r="L562" s="14">
        <v>58.081509</v>
      </c>
      <c r="M562" s="14">
        <f t="shared" si="2"/>
        <v>983.0056815</v>
      </c>
      <c r="N562" s="15">
        <f t="shared" si="3"/>
        <v>0.01699431853</v>
      </c>
      <c r="O562" s="15">
        <f t="shared" si="4"/>
        <v>-0.01699431853</v>
      </c>
      <c r="P562" s="8">
        <f t="shared" si="5"/>
        <v>129</v>
      </c>
    </row>
    <row r="563" ht="12.75" customHeight="1">
      <c r="A563" s="16">
        <v>42563.0</v>
      </c>
      <c r="B563" s="8" t="s">
        <v>859</v>
      </c>
      <c r="C563" s="8" t="s">
        <v>860</v>
      </c>
      <c r="D563" s="9" t="s">
        <v>18</v>
      </c>
      <c r="E563" s="10" t="s">
        <v>19</v>
      </c>
      <c r="F563" s="11">
        <v>1.6103818E10</v>
      </c>
      <c r="G563" s="17" t="s">
        <v>20</v>
      </c>
      <c r="H563" s="18" t="str">
        <f t="shared" si="1"/>
        <v>SELL</v>
      </c>
      <c r="I563" s="12">
        <v>46.16</v>
      </c>
      <c r="J563" s="12">
        <v>1000.0</v>
      </c>
      <c r="K563" s="16">
        <v>42676.0</v>
      </c>
      <c r="L563" s="14">
        <v>56.139999</v>
      </c>
      <c r="M563" s="14">
        <f t="shared" si="2"/>
        <v>1216.204484</v>
      </c>
      <c r="N563" s="15">
        <f t="shared" si="3"/>
        <v>-0.2162044844</v>
      </c>
      <c r="O563" s="15">
        <f t="shared" si="4"/>
        <v>0.2162044844</v>
      </c>
      <c r="P563" s="8">
        <f t="shared" si="5"/>
        <v>113</v>
      </c>
    </row>
    <row r="564" ht="12.75" customHeight="1">
      <c r="A564" s="7">
        <v>42564.0</v>
      </c>
      <c r="B564" s="8" t="s">
        <v>66</v>
      </c>
      <c r="C564" s="8" t="s">
        <v>67</v>
      </c>
      <c r="D564" s="9" t="s">
        <v>23</v>
      </c>
      <c r="E564" s="10" t="s">
        <v>19</v>
      </c>
      <c r="F564" s="11">
        <v>2.744500935588E12</v>
      </c>
      <c r="G564" s="8" t="s">
        <v>20</v>
      </c>
      <c r="H564" s="8" t="str">
        <f t="shared" si="1"/>
        <v>SELL</v>
      </c>
      <c r="I564" s="12">
        <v>22.33</v>
      </c>
      <c r="J564" s="12">
        <v>1000.0</v>
      </c>
      <c r="K564" s="16">
        <v>42688.0</v>
      </c>
      <c r="L564" s="14">
        <v>24.63</v>
      </c>
      <c r="M564" s="14">
        <f t="shared" si="2"/>
        <v>1103.000448</v>
      </c>
      <c r="N564" s="15">
        <f t="shared" si="3"/>
        <v>-0.1030004478</v>
      </c>
      <c r="O564" s="15">
        <f t="shared" si="4"/>
        <v>0.1030004478</v>
      </c>
      <c r="P564" s="8">
        <f t="shared" si="5"/>
        <v>124</v>
      </c>
    </row>
    <row r="565" ht="12.75" customHeight="1">
      <c r="A565" s="7">
        <v>42564.0</v>
      </c>
      <c r="B565" s="8" t="s">
        <v>912</v>
      </c>
      <c r="C565" s="8" t="s">
        <v>913</v>
      </c>
      <c r="D565" s="9" t="s">
        <v>23</v>
      </c>
      <c r="E565" s="10" t="s">
        <v>19</v>
      </c>
      <c r="F565" s="11">
        <v>4.267680768E10</v>
      </c>
      <c r="G565" s="8" t="s">
        <v>24</v>
      </c>
      <c r="H565" s="8" t="str">
        <f t="shared" si="1"/>
        <v>BUY</v>
      </c>
      <c r="I565" s="12">
        <v>56.869999</v>
      </c>
      <c r="J565" s="12">
        <v>1000.0</v>
      </c>
      <c r="K565" s="16">
        <v>42769.0</v>
      </c>
      <c r="L565" s="14">
        <v>84.410004</v>
      </c>
      <c r="M565" s="14">
        <f t="shared" si="2"/>
        <v>1484.262449</v>
      </c>
      <c r="N565" s="15">
        <f t="shared" si="3"/>
        <v>0.4842624492</v>
      </c>
      <c r="O565" s="15">
        <f t="shared" si="4"/>
        <v>-0.4842624492</v>
      </c>
      <c r="P565" s="8">
        <f t="shared" si="5"/>
        <v>205</v>
      </c>
    </row>
    <row r="566" ht="12.75" customHeight="1">
      <c r="A566" s="7">
        <v>42564.0</v>
      </c>
      <c r="B566" s="8" t="s">
        <v>334</v>
      </c>
      <c r="C566" s="8" t="s">
        <v>335</v>
      </c>
      <c r="D566" s="9" t="s">
        <v>39</v>
      </c>
      <c r="E566" s="10" t="s">
        <v>19</v>
      </c>
      <c r="F566" s="11">
        <v>2.026041954E10</v>
      </c>
      <c r="G566" s="8" t="s">
        <v>24</v>
      </c>
      <c r="H566" s="8" t="str">
        <f t="shared" si="1"/>
        <v>BUY</v>
      </c>
      <c r="I566" s="12">
        <v>85.83</v>
      </c>
      <c r="J566" s="12">
        <v>1000.0</v>
      </c>
      <c r="K566" s="16">
        <v>42895.0</v>
      </c>
      <c r="L566" s="14">
        <v>106.42</v>
      </c>
      <c r="M566" s="14">
        <f t="shared" si="2"/>
        <v>1239.892811</v>
      </c>
      <c r="N566" s="15">
        <f t="shared" si="3"/>
        <v>0.2398928114</v>
      </c>
      <c r="O566" s="15">
        <f t="shared" si="4"/>
        <v>-0.2398928114</v>
      </c>
      <c r="P566" s="8">
        <f t="shared" si="5"/>
        <v>331</v>
      </c>
    </row>
    <row r="567" ht="12.75" customHeight="1">
      <c r="A567" s="7">
        <v>42564.0</v>
      </c>
      <c r="B567" s="8" t="s">
        <v>914</v>
      </c>
      <c r="C567" s="8" t="s">
        <v>915</v>
      </c>
      <c r="D567" s="9" t="s">
        <v>23</v>
      </c>
      <c r="E567" s="10" t="s">
        <v>19</v>
      </c>
      <c r="F567" s="11">
        <v>4.277040168E9</v>
      </c>
      <c r="G567" s="8" t="s">
        <v>20</v>
      </c>
      <c r="H567" s="8" t="str">
        <f t="shared" si="1"/>
        <v>SELL</v>
      </c>
      <c r="I567" s="12">
        <v>39.34</v>
      </c>
      <c r="J567" s="12">
        <v>1000.0</v>
      </c>
      <c r="K567" s="16">
        <v>43236.0</v>
      </c>
      <c r="L567" s="14">
        <v>39.139999</v>
      </c>
      <c r="M567" s="14">
        <f t="shared" si="2"/>
        <v>994.9160905</v>
      </c>
      <c r="N567" s="15">
        <f t="shared" si="3"/>
        <v>0.005083909507</v>
      </c>
      <c r="O567" s="15">
        <f t="shared" si="4"/>
        <v>-0.005083909507</v>
      </c>
      <c r="P567" s="8">
        <f t="shared" si="5"/>
        <v>672</v>
      </c>
    </row>
    <row r="568" ht="12.75" customHeight="1">
      <c r="A568" s="7">
        <v>42564.0</v>
      </c>
      <c r="B568" s="8" t="s">
        <v>916</v>
      </c>
      <c r="C568" s="8" t="s">
        <v>917</v>
      </c>
      <c r="D568" s="9" t="s">
        <v>27</v>
      </c>
      <c r="E568" s="10" t="s">
        <v>19</v>
      </c>
      <c r="F568" s="11">
        <v>2.680915576E10</v>
      </c>
      <c r="G568" s="8" t="s">
        <v>20</v>
      </c>
      <c r="H568" s="8" t="str">
        <f t="shared" si="1"/>
        <v>SELL</v>
      </c>
      <c r="I568" s="12">
        <v>77.26</v>
      </c>
      <c r="J568" s="12">
        <v>1000.0</v>
      </c>
      <c r="K568" s="7">
        <v>42719.0</v>
      </c>
      <c r="L568" s="14">
        <v>85.86</v>
      </c>
      <c r="M568" s="14">
        <f t="shared" si="2"/>
        <v>1111.312451</v>
      </c>
      <c r="N568" s="15">
        <f t="shared" si="3"/>
        <v>-0.1113124515</v>
      </c>
      <c r="O568" s="15">
        <f t="shared" si="4"/>
        <v>0.1113124515</v>
      </c>
      <c r="P568" s="8">
        <f t="shared" si="5"/>
        <v>155</v>
      </c>
    </row>
    <row r="569" ht="12.75" customHeight="1">
      <c r="A569" s="7">
        <v>42564.0</v>
      </c>
      <c r="B569" s="8" t="s">
        <v>140</v>
      </c>
      <c r="C569" s="8" t="s">
        <v>141</v>
      </c>
      <c r="D569" s="9" t="s">
        <v>58</v>
      </c>
      <c r="E569" s="10" t="s">
        <v>19</v>
      </c>
      <c r="F569" s="11">
        <v>1.62043721647E12</v>
      </c>
      <c r="G569" s="8" t="s">
        <v>20</v>
      </c>
      <c r="H569" s="8" t="str">
        <f t="shared" si="1"/>
        <v>SELL</v>
      </c>
      <c r="I569" s="12">
        <v>36.473999</v>
      </c>
      <c r="J569" s="12">
        <v>1000.0</v>
      </c>
      <c r="K569" s="16">
        <v>42685.0</v>
      </c>
      <c r="L569" s="14">
        <v>38.587502</v>
      </c>
      <c r="M569" s="14">
        <f t="shared" si="2"/>
        <v>1057.94547</v>
      </c>
      <c r="N569" s="15">
        <f t="shared" si="3"/>
        <v>-0.05794546959</v>
      </c>
      <c r="O569" s="15">
        <f t="shared" si="4"/>
        <v>0.05794546959</v>
      </c>
      <c r="P569" s="8">
        <f t="shared" si="5"/>
        <v>121</v>
      </c>
    </row>
    <row r="570" ht="12.75" customHeight="1">
      <c r="A570" s="7">
        <v>42564.0</v>
      </c>
      <c r="B570" s="8" t="s">
        <v>918</v>
      </c>
      <c r="C570" s="8" t="s">
        <v>919</v>
      </c>
      <c r="D570" s="9" t="s">
        <v>193</v>
      </c>
      <c r="E570" s="10" t="s">
        <v>19</v>
      </c>
      <c r="F570" s="11">
        <v>1.7237836003E10</v>
      </c>
      <c r="G570" s="8" t="s">
        <v>20</v>
      </c>
      <c r="H570" s="8" t="str">
        <f t="shared" si="1"/>
        <v>SELL</v>
      </c>
      <c r="I570" s="12">
        <v>25.898794</v>
      </c>
      <c r="J570" s="12">
        <v>1000.0</v>
      </c>
      <c r="K570" s="7">
        <v>43196.0</v>
      </c>
      <c r="L570" s="14">
        <v>23.879463</v>
      </c>
      <c r="M570" s="14">
        <f t="shared" si="2"/>
        <v>922.0299215</v>
      </c>
      <c r="N570" s="15">
        <f t="shared" si="3"/>
        <v>0.07797007845</v>
      </c>
      <c r="O570" s="15">
        <f t="shared" si="4"/>
        <v>-0.07797007845</v>
      </c>
      <c r="P570" s="8">
        <f t="shared" si="5"/>
        <v>632</v>
      </c>
    </row>
    <row r="571" ht="12.75" customHeight="1">
      <c r="A571" s="7">
        <v>42564.0</v>
      </c>
      <c r="B571" s="8" t="s">
        <v>357</v>
      </c>
      <c r="C571" s="8" t="s">
        <v>358</v>
      </c>
      <c r="D571" s="9" t="s">
        <v>27</v>
      </c>
      <c r="E571" s="10" t="s">
        <v>19</v>
      </c>
      <c r="F571" s="11">
        <v>3.8837002821E10</v>
      </c>
      <c r="G571" s="8" t="s">
        <v>20</v>
      </c>
      <c r="H571" s="8" t="str">
        <f t="shared" si="1"/>
        <v>SELL</v>
      </c>
      <c r="I571" s="12">
        <v>13.946976</v>
      </c>
      <c r="J571" s="12">
        <v>1000.0</v>
      </c>
      <c r="K571" s="7">
        <v>42747.0</v>
      </c>
      <c r="L571" s="14">
        <v>15.500898</v>
      </c>
      <c r="M571" s="14">
        <f t="shared" si="2"/>
        <v>1111.41641</v>
      </c>
      <c r="N571" s="15">
        <f t="shared" si="3"/>
        <v>-0.1114164103</v>
      </c>
      <c r="O571" s="15">
        <f t="shared" si="4"/>
        <v>0.1114164103</v>
      </c>
      <c r="P571" s="8">
        <f t="shared" si="5"/>
        <v>183</v>
      </c>
    </row>
    <row r="572" ht="12.75" customHeight="1">
      <c r="A572" s="7">
        <v>42564.0</v>
      </c>
      <c r="B572" s="8" t="s">
        <v>344</v>
      </c>
      <c r="C572" s="8" t="s">
        <v>345</v>
      </c>
      <c r="D572" s="9" t="s">
        <v>23</v>
      </c>
      <c r="E572" s="10" t="s">
        <v>259</v>
      </c>
      <c r="F572" s="11">
        <v>1.33257267E10</v>
      </c>
      <c r="G572" s="8" t="s">
        <v>24</v>
      </c>
      <c r="H572" s="8" t="str">
        <f t="shared" si="1"/>
        <v>BUY</v>
      </c>
      <c r="I572" s="12">
        <v>21.094191</v>
      </c>
      <c r="J572" s="12">
        <v>1000.0</v>
      </c>
      <c r="K572" s="7">
        <v>42565.0</v>
      </c>
      <c r="L572" s="14">
        <v>20.641619</v>
      </c>
      <c r="M572" s="14">
        <f t="shared" si="2"/>
        <v>978.5451834</v>
      </c>
      <c r="N572" s="15">
        <f t="shared" si="3"/>
        <v>-0.02145481664</v>
      </c>
      <c r="O572" s="15">
        <f t="shared" si="4"/>
        <v>0.02145481664</v>
      </c>
      <c r="P572" s="8">
        <f t="shared" si="5"/>
        <v>1</v>
      </c>
    </row>
    <row r="573" ht="12.75" customHeight="1">
      <c r="A573" s="7">
        <v>42565.0</v>
      </c>
      <c r="B573" s="8" t="s">
        <v>194</v>
      </c>
      <c r="C573" s="8" t="s">
        <v>194</v>
      </c>
      <c r="D573" s="9" t="s">
        <v>18</v>
      </c>
      <c r="E573" s="10" t="s">
        <v>19</v>
      </c>
      <c r="F573" s="11">
        <v>6.1935406606E10</v>
      </c>
      <c r="G573" s="8" t="s">
        <v>20</v>
      </c>
      <c r="H573" s="8" t="str">
        <f t="shared" si="1"/>
        <v>SELL</v>
      </c>
      <c r="I573" s="12">
        <v>8.780603</v>
      </c>
      <c r="J573" s="12">
        <v>1000.0</v>
      </c>
      <c r="K573" s="16">
        <v>42622.0</v>
      </c>
      <c r="L573" s="14">
        <v>8.484158</v>
      </c>
      <c r="M573" s="14">
        <f t="shared" si="2"/>
        <v>966.2386513</v>
      </c>
      <c r="N573" s="15">
        <f t="shared" si="3"/>
        <v>0.03376134874</v>
      </c>
      <c r="O573" s="15">
        <f t="shared" si="4"/>
        <v>-0.03376134874</v>
      </c>
      <c r="P573" s="8">
        <f t="shared" si="5"/>
        <v>57</v>
      </c>
    </row>
    <row r="574" ht="12.75" customHeight="1">
      <c r="A574" s="7">
        <v>42565.0</v>
      </c>
      <c r="B574" s="8" t="s">
        <v>920</v>
      </c>
      <c r="C574" s="8" t="s">
        <v>921</v>
      </c>
      <c r="D574" s="9" t="s">
        <v>35</v>
      </c>
      <c r="E574" s="10" t="s">
        <v>19</v>
      </c>
      <c r="F574" s="11">
        <v>5.9999896E9</v>
      </c>
      <c r="G574" s="8" t="s">
        <v>24</v>
      </c>
      <c r="H574" s="8" t="str">
        <f t="shared" si="1"/>
        <v>BUY</v>
      </c>
      <c r="I574" s="12">
        <v>17.745516</v>
      </c>
      <c r="J574" s="12">
        <v>1000.0</v>
      </c>
      <c r="K574" s="7">
        <v>42767.0</v>
      </c>
      <c r="L574" s="14">
        <v>16.051069</v>
      </c>
      <c r="M574" s="14">
        <f t="shared" si="2"/>
        <v>904.5140756</v>
      </c>
      <c r="N574" s="15">
        <f t="shared" si="3"/>
        <v>-0.09548592444</v>
      </c>
      <c r="O574" s="15">
        <f t="shared" si="4"/>
        <v>0.09548592444</v>
      </c>
      <c r="P574" s="8">
        <f t="shared" si="5"/>
        <v>202</v>
      </c>
    </row>
    <row r="575" ht="12.75" customHeight="1">
      <c r="A575" s="7">
        <v>42565.0</v>
      </c>
      <c r="B575" s="8" t="s">
        <v>922</v>
      </c>
      <c r="C575" s="8" t="s">
        <v>923</v>
      </c>
      <c r="D575" s="9" t="s">
        <v>18</v>
      </c>
      <c r="E575" s="10" t="s">
        <v>259</v>
      </c>
      <c r="F575" s="11">
        <v>4.0678810184E10</v>
      </c>
      <c r="G575" s="8" t="s">
        <v>20</v>
      </c>
      <c r="H575" s="8" t="str">
        <f t="shared" si="1"/>
        <v>SELL</v>
      </c>
      <c r="I575" s="12">
        <v>33.908562</v>
      </c>
      <c r="J575" s="12">
        <v>1000.0</v>
      </c>
      <c r="K575" s="7">
        <v>43377.0</v>
      </c>
      <c r="L575" s="14">
        <v>32.406822</v>
      </c>
      <c r="M575" s="14">
        <f t="shared" si="2"/>
        <v>955.7120706</v>
      </c>
      <c r="N575" s="15">
        <f t="shared" si="3"/>
        <v>0.0442879294</v>
      </c>
      <c r="O575" s="15">
        <f t="shared" si="4"/>
        <v>-0.0442879294</v>
      </c>
      <c r="P575" s="8">
        <f t="shared" si="5"/>
        <v>812</v>
      </c>
    </row>
    <row r="576" ht="12.75" customHeight="1">
      <c r="A576" s="7">
        <v>42565.0</v>
      </c>
      <c r="B576" s="8" t="s">
        <v>924</v>
      </c>
      <c r="C576" s="8" t="s">
        <v>925</v>
      </c>
      <c r="D576" s="9" t="s">
        <v>35</v>
      </c>
      <c r="E576" s="10" t="s">
        <v>352</v>
      </c>
      <c r="F576" s="11">
        <v>5.186681394E10</v>
      </c>
      <c r="G576" s="8" t="s">
        <v>24</v>
      </c>
      <c r="H576" s="8" t="str">
        <f t="shared" si="1"/>
        <v>BUY</v>
      </c>
      <c r="I576" s="12">
        <v>20.833113</v>
      </c>
      <c r="J576" s="12">
        <v>1000.0</v>
      </c>
      <c r="K576" s="7">
        <v>42968.0</v>
      </c>
      <c r="L576" s="14">
        <v>39.648254</v>
      </c>
      <c r="M576" s="14">
        <f t="shared" si="2"/>
        <v>1903.13632</v>
      </c>
      <c r="N576" s="15">
        <f t="shared" si="3"/>
        <v>0.9031363196</v>
      </c>
      <c r="O576" s="15">
        <f t="shared" si="4"/>
        <v>-0.9031363196</v>
      </c>
      <c r="P576" s="8">
        <f t="shared" si="5"/>
        <v>403</v>
      </c>
    </row>
    <row r="577" ht="12.75" customHeight="1">
      <c r="A577" s="7">
        <v>42565.0</v>
      </c>
      <c r="B577" s="8" t="s">
        <v>926</v>
      </c>
      <c r="C577" s="8" t="s">
        <v>927</v>
      </c>
      <c r="D577" s="9" t="s">
        <v>27</v>
      </c>
      <c r="E577" s="10" t="s">
        <v>19</v>
      </c>
      <c r="F577" s="11">
        <v>1.0692351145E10</v>
      </c>
      <c r="G577" s="8" t="s">
        <v>24</v>
      </c>
      <c r="H577" s="8" t="str">
        <f t="shared" si="1"/>
        <v>BUY</v>
      </c>
      <c r="I577" s="12">
        <v>17.102757</v>
      </c>
      <c r="J577" s="12">
        <v>1000.0</v>
      </c>
      <c r="K577" s="16">
        <v>44641.0</v>
      </c>
      <c r="L577" s="14">
        <v>9.63872</v>
      </c>
      <c r="M577" s="14">
        <f t="shared" si="2"/>
        <v>563.5769718</v>
      </c>
      <c r="N577" s="15">
        <f t="shared" si="3"/>
        <v>-0.4364230282</v>
      </c>
      <c r="O577" s="15">
        <f t="shared" si="4"/>
        <v>0.4364230282</v>
      </c>
      <c r="P577" s="8">
        <f t="shared" si="5"/>
        <v>2076</v>
      </c>
    </row>
    <row r="578" ht="12.75" customHeight="1">
      <c r="A578" s="7">
        <v>42565.0</v>
      </c>
      <c r="B578" s="8" t="s">
        <v>928</v>
      </c>
      <c r="C578" s="8" t="s">
        <v>929</v>
      </c>
      <c r="D578" s="9" t="s">
        <v>35</v>
      </c>
      <c r="E578" s="10" t="s">
        <v>19</v>
      </c>
      <c r="F578" s="11">
        <v>2.5369109606E10</v>
      </c>
      <c r="G578" s="8" t="s">
        <v>24</v>
      </c>
      <c r="H578" s="8" t="str">
        <f t="shared" si="1"/>
        <v>BUY</v>
      </c>
      <c r="I578" s="12">
        <v>65.758308</v>
      </c>
      <c r="J578" s="12">
        <v>1000.0</v>
      </c>
      <c r="K578" s="7">
        <v>42766.0</v>
      </c>
      <c r="L578" s="14">
        <v>86.730728</v>
      </c>
      <c r="M578" s="14">
        <f t="shared" si="2"/>
        <v>1318.931868</v>
      </c>
      <c r="N578" s="15">
        <f t="shared" si="3"/>
        <v>0.3189318679</v>
      </c>
      <c r="O578" s="15">
        <f t="shared" si="4"/>
        <v>-0.3189318679</v>
      </c>
      <c r="P578" s="8">
        <f t="shared" si="5"/>
        <v>201</v>
      </c>
    </row>
    <row r="579" ht="12.75" customHeight="1">
      <c r="A579" s="7">
        <v>42565.0</v>
      </c>
      <c r="B579" s="8" t="s">
        <v>344</v>
      </c>
      <c r="C579" s="8" t="s">
        <v>345</v>
      </c>
      <c r="D579" s="9" t="s">
        <v>23</v>
      </c>
      <c r="E579" s="10" t="s">
        <v>259</v>
      </c>
      <c r="F579" s="11">
        <v>1.33257267E10</v>
      </c>
      <c r="G579" s="8" t="s">
        <v>20</v>
      </c>
      <c r="H579" s="8" t="str">
        <f t="shared" si="1"/>
        <v>SELL</v>
      </c>
      <c r="I579" s="12">
        <v>20.641619</v>
      </c>
      <c r="J579" s="12">
        <v>1000.0</v>
      </c>
      <c r="K579" s="7">
        <v>42961.0</v>
      </c>
      <c r="L579" s="14">
        <v>24.498175</v>
      </c>
      <c r="M579" s="14">
        <f t="shared" si="2"/>
        <v>1186.833988</v>
      </c>
      <c r="N579" s="15">
        <f t="shared" si="3"/>
        <v>-0.1868339882</v>
      </c>
      <c r="O579" s="15">
        <f t="shared" si="4"/>
        <v>0.1868339882</v>
      </c>
      <c r="P579" s="8">
        <f t="shared" si="5"/>
        <v>396</v>
      </c>
    </row>
    <row r="580" ht="12.75" customHeight="1">
      <c r="A580" s="16">
        <v>42565.0</v>
      </c>
      <c r="B580" s="8" t="s">
        <v>930</v>
      </c>
      <c r="C580" s="8" t="s">
        <v>931</v>
      </c>
      <c r="D580" s="9" t="s">
        <v>58</v>
      </c>
      <c r="E580" s="10" t="s">
        <v>106</v>
      </c>
      <c r="F580" s="11">
        <v>2.4645282708E10</v>
      </c>
      <c r="G580" s="17" t="s">
        <v>20</v>
      </c>
      <c r="H580" s="18" t="str">
        <f t="shared" si="1"/>
        <v>SELL</v>
      </c>
      <c r="I580" s="12">
        <v>19.594933</v>
      </c>
      <c r="J580" s="12">
        <v>1000.0</v>
      </c>
      <c r="K580" s="16">
        <v>43313.0</v>
      </c>
      <c r="L580" s="14">
        <v>17.639341</v>
      </c>
      <c r="M580" s="14">
        <f t="shared" si="2"/>
        <v>900.1990974</v>
      </c>
      <c r="N580" s="15">
        <f t="shared" si="3"/>
        <v>0.09980090261</v>
      </c>
      <c r="O580" s="15">
        <f t="shared" si="4"/>
        <v>-0.09980090261</v>
      </c>
      <c r="P580" s="8">
        <f t="shared" si="5"/>
        <v>748</v>
      </c>
    </row>
    <row r="581" ht="12.75" customHeight="1">
      <c r="A581" s="7">
        <v>42566.0</v>
      </c>
      <c r="B581" s="8" t="s">
        <v>171</v>
      </c>
      <c r="C581" s="8" t="s">
        <v>172</v>
      </c>
      <c r="D581" s="9" t="s">
        <v>35</v>
      </c>
      <c r="E581" s="10" t="s">
        <v>19</v>
      </c>
      <c r="F581" s="11">
        <v>1.3294773669E10</v>
      </c>
      <c r="G581" s="8" t="s">
        <v>20</v>
      </c>
      <c r="H581" s="8" t="str">
        <f t="shared" si="1"/>
        <v>SELL</v>
      </c>
      <c r="I581" s="12">
        <v>126.573349</v>
      </c>
      <c r="J581" s="12">
        <v>1000.0</v>
      </c>
      <c r="K581" s="16">
        <v>42977.0</v>
      </c>
      <c r="L581" s="14">
        <v>168.506866</v>
      </c>
      <c r="M581" s="14">
        <f t="shared" si="2"/>
        <v>1331.298155</v>
      </c>
      <c r="N581" s="15">
        <f t="shared" si="3"/>
        <v>-0.331298155</v>
      </c>
      <c r="O581" s="15">
        <f t="shared" si="4"/>
        <v>0.331298155</v>
      </c>
      <c r="P581" s="8">
        <f t="shared" si="5"/>
        <v>411</v>
      </c>
    </row>
    <row r="582" ht="12.75" customHeight="1">
      <c r="A582" s="7">
        <v>42566.0</v>
      </c>
      <c r="B582" s="8" t="s">
        <v>390</v>
      </c>
      <c r="C582" s="8" t="s">
        <v>391</v>
      </c>
      <c r="D582" s="9" t="s">
        <v>35</v>
      </c>
      <c r="E582" s="10" t="s">
        <v>19</v>
      </c>
      <c r="F582" s="11">
        <v>4.604077228E10</v>
      </c>
      <c r="G582" s="8" t="s">
        <v>20</v>
      </c>
      <c r="H582" s="8" t="str">
        <f t="shared" si="1"/>
        <v>SELL</v>
      </c>
      <c r="I582" s="12">
        <v>26.058786</v>
      </c>
      <c r="J582" s="12">
        <v>1000.0</v>
      </c>
      <c r="K582" s="16">
        <v>42584.0</v>
      </c>
      <c r="L582" s="14">
        <v>25.347403</v>
      </c>
      <c r="M582" s="14">
        <f t="shared" si="2"/>
        <v>972.7008388</v>
      </c>
      <c r="N582" s="15">
        <f t="shared" si="3"/>
        <v>0.02729916121</v>
      </c>
      <c r="O582" s="15">
        <f t="shared" si="4"/>
        <v>-0.02729916121</v>
      </c>
      <c r="P582" s="8">
        <f t="shared" si="5"/>
        <v>18</v>
      </c>
    </row>
    <row r="583" ht="12.75" customHeight="1">
      <c r="A583" s="7">
        <v>42566.0</v>
      </c>
      <c r="B583" s="8" t="s">
        <v>83</v>
      </c>
      <c r="C583" s="8" t="s">
        <v>84</v>
      </c>
      <c r="D583" s="9" t="s">
        <v>71</v>
      </c>
      <c r="E583" s="10" t="s">
        <v>19</v>
      </c>
      <c r="F583" s="11">
        <v>1.0802232864E11</v>
      </c>
      <c r="G583" s="8" t="s">
        <v>20</v>
      </c>
      <c r="H583" s="8" t="str">
        <f t="shared" si="1"/>
        <v>SELL</v>
      </c>
      <c r="I583" s="12">
        <v>141.147568</v>
      </c>
      <c r="J583" s="12">
        <v>1000.0</v>
      </c>
      <c r="K583" s="16">
        <v>42933.0</v>
      </c>
      <c r="L583" s="14">
        <v>202.808044</v>
      </c>
      <c r="M583" s="14">
        <f t="shared" si="2"/>
        <v>1436.85114</v>
      </c>
      <c r="N583" s="15">
        <f t="shared" si="3"/>
        <v>-0.4368511401</v>
      </c>
      <c r="O583" s="15">
        <f t="shared" si="4"/>
        <v>0.4368511401</v>
      </c>
      <c r="P583" s="8">
        <f t="shared" si="5"/>
        <v>367</v>
      </c>
    </row>
    <row r="584" ht="12.75" customHeight="1">
      <c r="A584" s="7">
        <v>42566.0</v>
      </c>
      <c r="B584" s="8" t="s">
        <v>152</v>
      </c>
      <c r="C584" s="8" t="s">
        <v>153</v>
      </c>
      <c r="D584" s="9" t="s">
        <v>35</v>
      </c>
      <c r="E584" s="10" t="s">
        <v>19</v>
      </c>
      <c r="F584" s="11">
        <v>1.11464472E11</v>
      </c>
      <c r="G584" s="8" t="s">
        <v>20</v>
      </c>
      <c r="H584" s="8" t="str">
        <f t="shared" si="1"/>
        <v>SELL</v>
      </c>
      <c r="I584" s="12">
        <v>49.73</v>
      </c>
      <c r="J584" s="12">
        <v>1000.0</v>
      </c>
      <c r="K584" s="7">
        <v>42654.0</v>
      </c>
      <c r="L584" s="14">
        <v>46.0</v>
      </c>
      <c r="M584" s="14">
        <f t="shared" si="2"/>
        <v>924.9949729</v>
      </c>
      <c r="N584" s="15">
        <f t="shared" si="3"/>
        <v>0.07500502715</v>
      </c>
      <c r="O584" s="15">
        <f t="shared" si="4"/>
        <v>-0.07500502715</v>
      </c>
      <c r="P584" s="8">
        <f t="shared" si="5"/>
        <v>88</v>
      </c>
    </row>
    <row r="585" ht="12.75" customHeight="1">
      <c r="A585" s="7">
        <v>42569.0</v>
      </c>
      <c r="B585" s="8" t="s">
        <v>564</v>
      </c>
      <c r="C585" s="8" t="s">
        <v>565</v>
      </c>
      <c r="D585" s="9" t="s">
        <v>35</v>
      </c>
      <c r="E585" s="10" t="s">
        <v>19</v>
      </c>
      <c r="F585" s="11">
        <v>1.1175022989E10</v>
      </c>
      <c r="G585" s="8" t="s">
        <v>20</v>
      </c>
      <c r="H585" s="8" t="str">
        <f t="shared" si="1"/>
        <v>SELL</v>
      </c>
      <c r="I585" s="12">
        <v>73.580002</v>
      </c>
      <c r="J585" s="12">
        <v>1000.0</v>
      </c>
      <c r="K585" s="16">
        <v>42692.0</v>
      </c>
      <c r="L585" s="14">
        <v>77.940002</v>
      </c>
      <c r="M585" s="14">
        <f t="shared" si="2"/>
        <v>1059.255231</v>
      </c>
      <c r="N585" s="15">
        <f t="shared" si="3"/>
        <v>-0.05925523079</v>
      </c>
      <c r="O585" s="15">
        <f t="shared" si="4"/>
        <v>0.05925523079</v>
      </c>
      <c r="P585" s="8">
        <f t="shared" si="5"/>
        <v>123</v>
      </c>
    </row>
    <row r="586" ht="12.75" customHeight="1">
      <c r="A586" s="7">
        <v>42569.0</v>
      </c>
      <c r="B586" s="8" t="s">
        <v>372</v>
      </c>
      <c r="C586" s="8" t="s">
        <v>373</v>
      </c>
      <c r="D586" s="9" t="s">
        <v>18</v>
      </c>
      <c r="E586" s="10" t="s">
        <v>19</v>
      </c>
      <c r="F586" s="11">
        <v>2.6695412156E10</v>
      </c>
      <c r="G586" s="8" t="s">
        <v>20</v>
      </c>
      <c r="H586" s="8" t="str">
        <f t="shared" si="1"/>
        <v>SELL</v>
      </c>
      <c r="I586" s="12">
        <v>36.600182</v>
      </c>
      <c r="J586" s="12">
        <v>1000.0</v>
      </c>
      <c r="K586" s="7">
        <v>43689.0</v>
      </c>
      <c r="L586" s="14">
        <v>57.7066</v>
      </c>
      <c r="M586" s="14">
        <f t="shared" si="2"/>
        <v>1576.67522</v>
      </c>
      <c r="N586" s="15">
        <f t="shared" si="3"/>
        <v>-0.5766752198</v>
      </c>
      <c r="O586" s="15">
        <f t="shared" si="4"/>
        <v>0.5766752198</v>
      </c>
      <c r="P586" s="8">
        <f t="shared" si="5"/>
        <v>1120</v>
      </c>
    </row>
    <row r="587" ht="12.75" customHeight="1">
      <c r="A587" s="7">
        <v>42569.0</v>
      </c>
      <c r="B587" s="8" t="s">
        <v>932</v>
      </c>
      <c r="C587" s="8" t="s">
        <v>933</v>
      </c>
      <c r="D587" s="9" t="s">
        <v>35</v>
      </c>
      <c r="E587" s="10" t="s">
        <v>19</v>
      </c>
      <c r="F587" s="11">
        <v>1.0812732E10</v>
      </c>
      <c r="G587" s="8" t="s">
        <v>20</v>
      </c>
      <c r="H587" s="8" t="str">
        <f t="shared" si="1"/>
        <v>SELL</v>
      </c>
      <c r="I587" s="12">
        <v>49.900002</v>
      </c>
      <c r="J587" s="12">
        <v>1000.0</v>
      </c>
      <c r="K587" s="16">
        <v>42584.0</v>
      </c>
      <c r="L587" s="14">
        <v>48.41</v>
      </c>
      <c r="M587" s="14">
        <f t="shared" si="2"/>
        <v>970.1402417</v>
      </c>
      <c r="N587" s="15">
        <f t="shared" si="3"/>
        <v>0.02985975832</v>
      </c>
      <c r="O587" s="15">
        <f t="shared" si="4"/>
        <v>-0.02985975832</v>
      </c>
      <c r="P587" s="8">
        <f t="shared" si="5"/>
        <v>15</v>
      </c>
    </row>
    <row r="588" ht="12.75" customHeight="1">
      <c r="A588" s="7">
        <v>42569.0</v>
      </c>
      <c r="B588" s="8" t="s">
        <v>613</v>
      </c>
      <c r="C588" s="8" t="s">
        <v>614</v>
      </c>
      <c r="D588" s="9" t="s">
        <v>18</v>
      </c>
      <c r="E588" s="10" t="s">
        <v>82</v>
      </c>
      <c r="F588" s="11">
        <v>1.37700456E9</v>
      </c>
      <c r="G588" s="8" t="s">
        <v>20</v>
      </c>
      <c r="H588" s="8" t="str">
        <f t="shared" si="1"/>
        <v>SELL</v>
      </c>
      <c r="I588" s="12">
        <v>7.793936</v>
      </c>
      <c r="J588" s="12">
        <v>1000.0</v>
      </c>
      <c r="K588" s="7">
        <v>43178.0</v>
      </c>
      <c r="L588" s="14">
        <v>9.088614</v>
      </c>
      <c r="M588" s="14">
        <f t="shared" si="2"/>
        <v>1166.113502</v>
      </c>
      <c r="N588" s="15">
        <f t="shared" si="3"/>
        <v>-0.1661135016</v>
      </c>
      <c r="O588" s="15">
        <f t="shared" si="4"/>
        <v>0.1661135016</v>
      </c>
      <c r="P588" s="8">
        <f t="shared" si="5"/>
        <v>609</v>
      </c>
    </row>
    <row r="589" ht="12.75" customHeight="1">
      <c r="A589" s="7">
        <v>42569.0</v>
      </c>
      <c r="B589" s="8" t="s">
        <v>361</v>
      </c>
      <c r="C589" s="8" t="s">
        <v>362</v>
      </c>
      <c r="D589" s="9" t="s">
        <v>23</v>
      </c>
      <c r="E589" s="10" t="s">
        <v>19</v>
      </c>
      <c r="F589" s="11">
        <v>3.4406482717E10</v>
      </c>
      <c r="G589" s="8" t="s">
        <v>20</v>
      </c>
      <c r="H589" s="8" t="str">
        <f t="shared" si="1"/>
        <v>SELL</v>
      </c>
      <c r="I589" s="12">
        <v>9.27</v>
      </c>
      <c r="J589" s="12">
        <v>1000.0</v>
      </c>
      <c r="K589" s="7">
        <v>43067.0</v>
      </c>
      <c r="L589" s="14">
        <v>42.549999</v>
      </c>
      <c r="M589" s="14">
        <f t="shared" si="2"/>
        <v>4590.075405</v>
      </c>
      <c r="N589" s="15">
        <f t="shared" si="3"/>
        <v>-3.590075405</v>
      </c>
      <c r="O589" s="15">
        <f t="shared" si="4"/>
        <v>3.590075405</v>
      </c>
      <c r="P589" s="8">
        <f t="shared" si="5"/>
        <v>498</v>
      </c>
    </row>
    <row r="590" ht="12.75" customHeight="1">
      <c r="A590" s="7">
        <v>42570.0</v>
      </c>
      <c r="B590" s="8" t="s">
        <v>934</v>
      </c>
      <c r="C590" s="8" t="s">
        <v>935</v>
      </c>
      <c r="D590" s="9" t="s">
        <v>39</v>
      </c>
      <c r="E590" s="9" t="s">
        <v>19</v>
      </c>
      <c r="F590" s="11">
        <v>1.7180649405E10</v>
      </c>
      <c r="G590" s="8" t="s">
        <v>24</v>
      </c>
      <c r="H590" s="8" t="str">
        <f t="shared" si="1"/>
        <v>BUY</v>
      </c>
      <c r="I590" s="12">
        <v>116.589996</v>
      </c>
      <c r="J590" s="12">
        <v>1000.0</v>
      </c>
      <c r="K590" s="16">
        <v>43262.0</v>
      </c>
      <c r="L590" s="14">
        <v>418.209991</v>
      </c>
      <c r="M590" s="14">
        <f t="shared" si="2"/>
        <v>3587.01437</v>
      </c>
      <c r="N590" s="15">
        <f t="shared" si="3"/>
        <v>2.58701437</v>
      </c>
      <c r="O590" s="15">
        <f t="shared" si="4"/>
        <v>-2.58701437</v>
      </c>
      <c r="P590" s="8">
        <f t="shared" si="5"/>
        <v>692</v>
      </c>
    </row>
    <row r="591" ht="12.75" customHeight="1">
      <c r="A591" s="7">
        <v>42570.0</v>
      </c>
      <c r="B591" s="8" t="s">
        <v>936</v>
      </c>
      <c r="C591" s="8" t="s">
        <v>937</v>
      </c>
      <c r="D591" s="9" t="s">
        <v>23</v>
      </c>
      <c r="E591" s="10" t="s">
        <v>19</v>
      </c>
      <c r="F591" s="11">
        <v>2.678198592E10</v>
      </c>
      <c r="G591" s="8" t="s">
        <v>24</v>
      </c>
      <c r="H591" s="8" t="str">
        <f t="shared" si="1"/>
        <v>BUY</v>
      </c>
      <c r="I591" s="12">
        <v>41.911514</v>
      </c>
      <c r="J591" s="12">
        <v>1000.0</v>
      </c>
      <c r="K591" s="16">
        <v>43305.0</v>
      </c>
      <c r="L591" s="14">
        <v>63.493999</v>
      </c>
      <c r="M591" s="14">
        <f t="shared" si="2"/>
        <v>1514.9536</v>
      </c>
      <c r="N591" s="15">
        <f t="shared" si="3"/>
        <v>0.5149535996</v>
      </c>
      <c r="O591" s="15">
        <f t="shared" si="4"/>
        <v>-0.5149535996</v>
      </c>
      <c r="P591" s="8">
        <f t="shared" si="5"/>
        <v>735</v>
      </c>
    </row>
    <row r="592" ht="12.75" customHeight="1">
      <c r="A592" s="7">
        <v>42570.0</v>
      </c>
      <c r="B592" s="8" t="s">
        <v>765</v>
      </c>
      <c r="C592" s="8" t="s">
        <v>766</v>
      </c>
      <c r="D592" s="9" t="s">
        <v>39</v>
      </c>
      <c r="E592" s="9" t="s">
        <v>19</v>
      </c>
      <c r="F592" s="11">
        <v>1.0096926E10</v>
      </c>
      <c r="G592" s="8" t="s">
        <v>24</v>
      </c>
      <c r="H592" s="8" t="str">
        <f t="shared" si="1"/>
        <v>BUY</v>
      </c>
      <c r="I592" s="12">
        <v>27.469999</v>
      </c>
      <c r="J592" s="12">
        <v>1000.0</v>
      </c>
      <c r="K592" s="7">
        <v>42964.0</v>
      </c>
      <c r="L592" s="14">
        <v>27.059999</v>
      </c>
      <c r="M592" s="14">
        <f t="shared" si="2"/>
        <v>985.0746263</v>
      </c>
      <c r="N592" s="15">
        <f t="shared" si="3"/>
        <v>-0.01492537368</v>
      </c>
      <c r="O592" s="15">
        <f t="shared" si="4"/>
        <v>0.01492537368</v>
      </c>
      <c r="P592" s="8">
        <f t="shared" si="5"/>
        <v>394</v>
      </c>
    </row>
    <row r="593" ht="12.75" customHeight="1">
      <c r="A593" s="7">
        <v>42570.0</v>
      </c>
      <c r="B593" s="8" t="s">
        <v>89</v>
      </c>
      <c r="C593" s="8" t="s">
        <v>90</v>
      </c>
      <c r="D593" s="9" t="s">
        <v>58</v>
      </c>
      <c r="E593" s="10" t="s">
        <v>19</v>
      </c>
      <c r="F593" s="11">
        <v>1.79830167494E11</v>
      </c>
      <c r="G593" s="8" t="s">
        <v>24</v>
      </c>
      <c r="H593" s="8" t="str">
        <f t="shared" si="1"/>
        <v>BUY</v>
      </c>
      <c r="I593" s="12">
        <v>85.839996</v>
      </c>
      <c r="J593" s="12">
        <v>1000.0</v>
      </c>
      <c r="K593" s="7">
        <v>42628.0</v>
      </c>
      <c r="L593" s="14">
        <v>97.339996</v>
      </c>
      <c r="M593" s="14">
        <f t="shared" si="2"/>
        <v>1133.970183</v>
      </c>
      <c r="N593" s="15">
        <f t="shared" si="3"/>
        <v>0.1339701833</v>
      </c>
      <c r="O593" s="15">
        <f t="shared" si="4"/>
        <v>-0.1339701833</v>
      </c>
      <c r="P593" s="8">
        <f t="shared" si="5"/>
        <v>58</v>
      </c>
    </row>
    <row r="594" ht="12.75" customHeight="1">
      <c r="A594" s="7">
        <v>42571.0</v>
      </c>
      <c r="B594" s="8" t="s">
        <v>938</v>
      </c>
      <c r="C594" s="8" t="s">
        <v>939</v>
      </c>
      <c r="D594" s="9" t="s">
        <v>32</v>
      </c>
      <c r="E594" s="10" t="s">
        <v>19</v>
      </c>
      <c r="F594" s="11">
        <v>2.250504708E9</v>
      </c>
      <c r="G594" s="8" t="s">
        <v>24</v>
      </c>
      <c r="H594" s="8" t="str">
        <f t="shared" si="1"/>
        <v>BUY</v>
      </c>
      <c r="I594" s="12">
        <v>23.5</v>
      </c>
      <c r="J594" s="12">
        <v>1000.0</v>
      </c>
      <c r="K594" s="16">
        <v>44727.0</v>
      </c>
      <c r="L594" s="14">
        <v>39.52</v>
      </c>
      <c r="M594" s="14">
        <f t="shared" si="2"/>
        <v>1681.702128</v>
      </c>
      <c r="N594" s="15">
        <f t="shared" si="3"/>
        <v>0.6817021277</v>
      </c>
      <c r="O594" s="15">
        <f t="shared" si="4"/>
        <v>-0.6817021277</v>
      </c>
      <c r="P594" s="8">
        <f t="shared" si="5"/>
        <v>2156</v>
      </c>
    </row>
    <row r="595" ht="12.75" customHeight="1">
      <c r="A595" s="7">
        <v>42571.0</v>
      </c>
      <c r="B595" s="8" t="s">
        <v>940</v>
      </c>
      <c r="C595" s="8" t="s">
        <v>941</v>
      </c>
      <c r="D595" s="9" t="s">
        <v>18</v>
      </c>
      <c r="E595" s="10" t="s">
        <v>19</v>
      </c>
      <c r="F595" s="11">
        <v>4.938478208E10</v>
      </c>
      <c r="G595" s="8" t="s">
        <v>20</v>
      </c>
      <c r="H595" s="8" t="str">
        <f t="shared" si="1"/>
        <v>SELL</v>
      </c>
      <c r="I595" s="12">
        <v>98.41</v>
      </c>
      <c r="J595" s="12">
        <v>1000.0</v>
      </c>
      <c r="K595" s="16">
        <v>44727.0</v>
      </c>
      <c r="L595" s="14">
        <v>350.25</v>
      </c>
      <c r="M595" s="14">
        <f t="shared" si="2"/>
        <v>3559.089523</v>
      </c>
      <c r="N595" s="15">
        <f t="shared" si="3"/>
        <v>-2.559089523</v>
      </c>
      <c r="O595" s="15">
        <f t="shared" si="4"/>
        <v>2.559089523</v>
      </c>
      <c r="P595" s="8">
        <f t="shared" si="5"/>
        <v>2156</v>
      </c>
    </row>
    <row r="596" ht="12.75" customHeight="1">
      <c r="A596" s="7">
        <v>42571.0</v>
      </c>
      <c r="B596" s="8" t="s">
        <v>535</v>
      </c>
      <c r="C596" s="8" t="s">
        <v>536</v>
      </c>
      <c r="D596" s="9" t="s">
        <v>32</v>
      </c>
      <c r="E596" s="10" t="s">
        <v>19</v>
      </c>
      <c r="F596" s="11">
        <v>3.815017024E9</v>
      </c>
      <c r="G596" s="8" t="s">
        <v>24</v>
      </c>
      <c r="H596" s="8" t="str">
        <f t="shared" si="1"/>
        <v>BUY</v>
      </c>
      <c r="I596" s="12">
        <v>10.03</v>
      </c>
      <c r="J596" s="12">
        <v>1000.0</v>
      </c>
      <c r="K596" s="16">
        <v>43334.0</v>
      </c>
      <c r="L596" s="14">
        <v>35.5</v>
      </c>
      <c r="M596" s="14">
        <f t="shared" si="2"/>
        <v>3539.381854</v>
      </c>
      <c r="N596" s="15">
        <f t="shared" si="3"/>
        <v>2.539381854</v>
      </c>
      <c r="O596" s="15">
        <f t="shared" si="4"/>
        <v>-2.539381854</v>
      </c>
      <c r="P596" s="8">
        <f t="shared" si="5"/>
        <v>763</v>
      </c>
    </row>
    <row r="597" ht="12.75" customHeight="1">
      <c r="A597" s="7">
        <v>42571.0</v>
      </c>
      <c r="B597" s="8" t="s">
        <v>942</v>
      </c>
      <c r="C597" s="8" t="s">
        <v>943</v>
      </c>
      <c r="D597" s="9" t="s">
        <v>18</v>
      </c>
      <c r="E597" s="10" t="s">
        <v>19</v>
      </c>
      <c r="F597" s="11">
        <v>7.1654251226E10</v>
      </c>
      <c r="G597" s="8" t="s">
        <v>20</v>
      </c>
      <c r="H597" s="8" t="str">
        <f t="shared" si="1"/>
        <v>SELL</v>
      </c>
      <c r="I597" s="12">
        <v>96.895035</v>
      </c>
      <c r="J597" s="12">
        <v>1000.0</v>
      </c>
      <c r="K597" s="7">
        <v>42664.0</v>
      </c>
      <c r="L597" s="14">
        <v>96.437737</v>
      </c>
      <c r="M597" s="14">
        <f t="shared" si="2"/>
        <v>995.2804806</v>
      </c>
      <c r="N597" s="15">
        <f t="shared" si="3"/>
        <v>0.004719519426</v>
      </c>
      <c r="O597" s="15">
        <f t="shared" si="4"/>
        <v>-0.004719519426</v>
      </c>
      <c r="P597" s="8">
        <f t="shared" si="5"/>
        <v>93</v>
      </c>
    </row>
    <row r="598" ht="12.75" customHeight="1">
      <c r="A598" s="7">
        <v>42571.0</v>
      </c>
      <c r="B598" s="8" t="s">
        <v>150</v>
      </c>
      <c r="C598" s="8" t="s">
        <v>151</v>
      </c>
      <c r="D598" s="9" t="s">
        <v>23</v>
      </c>
      <c r="E598" s="10" t="s">
        <v>19</v>
      </c>
      <c r="F598" s="11">
        <v>2.353183809372E12</v>
      </c>
      <c r="G598" s="8" t="s">
        <v>20</v>
      </c>
      <c r="H598" s="8" t="str">
        <f t="shared" si="1"/>
        <v>SELL</v>
      </c>
      <c r="I598" s="12">
        <v>50.49</v>
      </c>
      <c r="J598" s="12">
        <v>1000.0</v>
      </c>
      <c r="K598" s="7">
        <v>43545.0</v>
      </c>
      <c r="L598" s="14">
        <v>114.88</v>
      </c>
      <c r="M598" s="14">
        <f t="shared" si="2"/>
        <v>2275.30204</v>
      </c>
      <c r="N598" s="15">
        <f t="shared" si="3"/>
        <v>-1.27530204</v>
      </c>
      <c r="O598" s="15">
        <f t="shared" si="4"/>
        <v>1.27530204</v>
      </c>
      <c r="P598" s="8">
        <f t="shared" si="5"/>
        <v>974</v>
      </c>
    </row>
    <row r="599" ht="12.75" customHeight="1">
      <c r="A599" s="16">
        <v>42571.0</v>
      </c>
      <c r="B599" s="8" t="s">
        <v>944</v>
      </c>
      <c r="C599" s="8" t="s">
        <v>945</v>
      </c>
      <c r="D599" s="9" t="s">
        <v>18</v>
      </c>
      <c r="E599" s="10" t="s">
        <v>19</v>
      </c>
      <c r="F599" s="11">
        <v>8.0057187E9</v>
      </c>
      <c r="G599" s="17" t="s">
        <v>20</v>
      </c>
      <c r="H599" s="18" t="str">
        <f t="shared" si="1"/>
        <v>SELL</v>
      </c>
      <c r="I599" s="12">
        <v>9.597447</v>
      </c>
      <c r="J599" s="12">
        <v>1000.0</v>
      </c>
      <c r="K599" s="16">
        <v>44727.0</v>
      </c>
      <c r="L599" s="14">
        <v>29.025551</v>
      </c>
      <c r="M599" s="14">
        <f t="shared" si="2"/>
        <v>3024.29917</v>
      </c>
      <c r="N599" s="15">
        <f t="shared" si="3"/>
        <v>-2.02429917</v>
      </c>
      <c r="O599" s="15">
        <f t="shared" si="4"/>
        <v>2.02429917</v>
      </c>
      <c r="P599" s="8">
        <f t="shared" si="5"/>
        <v>2156</v>
      </c>
    </row>
    <row r="600" ht="12.75" customHeight="1">
      <c r="A600" s="7">
        <v>42572.0</v>
      </c>
      <c r="B600" s="8" t="s">
        <v>946</v>
      </c>
      <c r="C600" s="8" t="s">
        <v>947</v>
      </c>
      <c r="D600" s="9" t="s">
        <v>35</v>
      </c>
      <c r="E600" s="10" t="s">
        <v>19</v>
      </c>
      <c r="F600" s="11">
        <v>5.857881488E9</v>
      </c>
      <c r="G600" s="8" t="s">
        <v>20</v>
      </c>
      <c r="H600" s="8" t="str">
        <f t="shared" si="1"/>
        <v>SELL</v>
      </c>
      <c r="I600" s="12">
        <v>44.094471</v>
      </c>
      <c r="J600" s="12">
        <v>1000.0</v>
      </c>
      <c r="K600" s="16">
        <v>43034.0</v>
      </c>
      <c r="L600" s="14">
        <v>44.396339</v>
      </c>
      <c r="M600" s="14">
        <f t="shared" si="2"/>
        <v>1006.845938</v>
      </c>
      <c r="N600" s="15">
        <f t="shared" si="3"/>
        <v>-0.006845937669</v>
      </c>
      <c r="O600" s="15">
        <f t="shared" si="4"/>
        <v>0.006845937669</v>
      </c>
      <c r="P600" s="8">
        <f t="shared" si="5"/>
        <v>462</v>
      </c>
    </row>
    <row r="601" ht="12.75" customHeight="1">
      <c r="A601" s="7">
        <v>42572.0</v>
      </c>
      <c r="B601" s="8" t="s">
        <v>948</v>
      </c>
      <c r="C601" s="8" t="s">
        <v>949</v>
      </c>
      <c r="D601" s="9" t="s">
        <v>137</v>
      </c>
      <c r="E601" s="10" t="s">
        <v>19</v>
      </c>
      <c r="F601" s="11">
        <v>1.50880644E9</v>
      </c>
      <c r="G601" s="8" t="s">
        <v>24</v>
      </c>
      <c r="H601" s="8" t="str">
        <f t="shared" si="1"/>
        <v>BUY</v>
      </c>
      <c r="I601" s="12">
        <v>23.51</v>
      </c>
      <c r="J601" s="12">
        <v>1000.0</v>
      </c>
      <c r="K601" s="16">
        <v>44727.0</v>
      </c>
      <c r="L601" s="14">
        <v>36.95</v>
      </c>
      <c r="M601" s="14">
        <f t="shared" si="2"/>
        <v>1571.671629</v>
      </c>
      <c r="N601" s="15">
        <f t="shared" si="3"/>
        <v>0.5716716291</v>
      </c>
      <c r="O601" s="15">
        <f t="shared" si="4"/>
        <v>-0.5716716291</v>
      </c>
      <c r="P601" s="8">
        <f t="shared" si="5"/>
        <v>2155</v>
      </c>
    </row>
    <row r="602" ht="12.75" customHeight="1">
      <c r="A602" s="7">
        <v>42572.0</v>
      </c>
      <c r="B602" s="8" t="s">
        <v>950</v>
      </c>
      <c r="C602" s="8" t="s">
        <v>951</v>
      </c>
      <c r="D602" s="9" t="s">
        <v>32</v>
      </c>
      <c r="E602" s="9" t="s">
        <v>19</v>
      </c>
      <c r="F602" s="11">
        <v>4.918532E9</v>
      </c>
      <c r="G602" s="8" t="s">
        <v>20</v>
      </c>
      <c r="H602" s="8" t="str">
        <f t="shared" si="1"/>
        <v>SELL</v>
      </c>
      <c r="I602" s="12">
        <v>34.182247</v>
      </c>
      <c r="J602" s="12">
        <v>1000.0</v>
      </c>
      <c r="K602" s="16">
        <v>42846.0</v>
      </c>
      <c r="L602" s="14">
        <v>32.44532</v>
      </c>
      <c r="M602" s="14">
        <f t="shared" si="2"/>
        <v>949.1862837</v>
      </c>
      <c r="N602" s="15">
        <f t="shared" si="3"/>
        <v>0.05081371625</v>
      </c>
      <c r="O602" s="15">
        <f t="shared" si="4"/>
        <v>-0.05081371625</v>
      </c>
      <c r="P602" s="8">
        <f t="shared" si="5"/>
        <v>274</v>
      </c>
    </row>
    <row r="603" ht="12.75" customHeight="1">
      <c r="A603" s="7">
        <v>42573.0</v>
      </c>
      <c r="B603" s="8" t="s">
        <v>537</v>
      </c>
      <c r="C603" s="8" t="s">
        <v>538</v>
      </c>
      <c r="D603" s="9" t="s">
        <v>39</v>
      </c>
      <c r="E603" s="10" t="s">
        <v>19</v>
      </c>
      <c r="F603" s="11">
        <v>9.4648919214E10</v>
      </c>
      <c r="G603" s="8" t="s">
        <v>20</v>
      </c>
      <c r="H603" s="8" t="str">
        <f t="shared" si="1"/>
        <v>SELL</v>
      </c>
      <c r="I603" s="12">
        <v>67.036438</v>
      </c>
      <c r="J603" s="12">
        <v>1000.0</v>
      </c>
      <c r="K603" s="7">
        <v>42577.0</v>
      </c>
      <c r="L603" s="14">
        <v>62.776466</v>
      </c>
      <c r="M603" s="14">
        <f t="shared" si="2"/>
        <v>936.4528885</v>
      </c>
      <c r="N603" s="15">
        <f t="shared" si="3"/>
        <v>0.0635471115</v>
      </c>
      <c r="O603" s="15">
        <f t="shared" si="4"/>
        <v>-0.0635471115</v>
      </c>
      <c r="P603" s="8">
        <f t="shared" si="5"/>
        <v>4</v>
      </c>
    </row>
    <row r="604" ht="12.75" customHeight="1">
      <c r="A604" s="7">
        <v>42573.0</v>
      </c>
      <c r="B604" s="8" t="s">
        <v>42</v>
      </c>
      <c r="C604" s="8" t="s">
        <v>43</v>
      </c>
      <c r="D604" s="9" t="s">
        <v>35</v>
      </c>
      <c r="E604" s="10" t="s">
        <v>19</v>
      </c>
      <c r="F604" s="11">
        <v>2.05696688068E11</v>
      </c>
      <c r="G604" s="8" t="s">
        <v>24</v>
      </c>
      <c r="H604" s="8" t="str">
        <f t="shared" si="1"/>
        <v>BUY</v>
      </c>
      <c r="I604" s="12">
        <v>108.179443</v>
      </c>
      <c r="J604" s="12">
        <v>1000.0</v>
      </c>
      <c r="K604" s="7">
        <v>42629.0</v>
      </c>
      <c r="L604" s="14">
        <v>97.987244</v>
      </c>
      <c r="M604" s="14">
        <f t="shared" si="2"/>
        <v>905.7843272</v>
      </c>
      <c r="N604" s="15">
        <f t="shared" si="3"/>
        <v>-0.09421567275</v>
      </c>
      <c r="O604" s="15">
        <f t="shared" si="4"/>
        <v>0.09421567275</v>
      </c>
      <c r="P604" s="8">
        <f t="shared" si="5"/>
        <v>56</v>
      </c>
    </row>
    <row r="605" ht="12.75" customHeight="1">
      <c r="A605" s="7">
        <v>42573.0</v>
      </c>
      <c r="B605" s="8" t="s">
        <v>952</v>
      </c>
      <c r="C605" s="8" t="s">
        <v>953</v>
      </c>
      <c r="D605" s="9" t="s">
        <v>32</v>
      </c>
      <c r="E605" s="10" t="s">
        <v>19</v>
      </c>
      <c r="F605" s="11">
        <v>9.6868389362E10</v>
      </c>
      <c r="G605" s="8" t="s">
        <v>20</v>
      </c>
      <c r="H605" s="8" t="str">
        <f t="shared" si="1"/>
        <v>SELL</v>
      </c>
      <c r="I605" s="12">
        <v>38.841545</v>
      </c>
      <c r="J605" s="12">
        <v>1000.0</v>
      </c>
      <c r="K605" s="7">
        <v>42853.0</v>
      </c>
      <c r="L605" s="14">
        <v>39.262447</v>
      </c>
      <c r="M605" s="14">
        <f t="shared" si="2"/>
        <v>1010.836387</v>
      </c>
      <c r="N605" s="15">
        <f t="shared" si="3"/>
        <v>-0.01083638666</v>
      </c>
      <c r="O605" s="15">
        <f t="shared" si="4"/>
        <v>0.01083638666</v>
      </c>
      <c r="P605" s="8">
        <f t="shared" si="5"/>
        <v>280</v>
      </c>
    </row>
    <row r="606" ht="12.75" customHeight="1">
      <c r="A606" s="7">
        <v>42573.0</v>
      </c>
      <c r="B606" s="8" t="s">
        <v>179</v>
      </c>
      <c r="C606" s="8" t="s">
        <v>180</v>
      </c>
      <c r="D606" s="9" t="s">
        <v>58</v>
      </c>
      <c r="E606" s="10" t="s">
        <v>19</v>
      </c>
      <c r="F606" s="11">
        <v>7.25893281281E11</v>
      </c>
      <c r="G606" s="8" t="s">
        <v>24</v>
      </c>
      <c r="H606" s="8" t="str">
        <f t="shared" si="1"/>
        <v>BUY</v>
      </c>
      <c r="I606" s="12">
        <v>121.0</v>
      </c>
      <c r="J606" s="12">
        <v>1000.0</v>
      </c>
      <c r="K606" s="7">
        <v>42578.0</v>
      </c>
      <c r="L606" s="14">
        <v>123.339996</v>
      </c>
      <c r="M606" s="14">
        <f t="shared" si="2"/>
        <v>1019.33881</v>
      </c>
      <c r="N606" s="15">
        <f t="shared" si="3"/>
        <v>0.01933880992</v>
      </c>
      <c r="O606" s="15">
        <f t="shared" si="4"/>
        <v>-0.01933880992</v>
      </c>
      <c r="P606" s="8">
        <f t="shared" si="5"/>
        <v>5</v>
      </c>
    </row>
    <row r="607" ht="12.75" customHeight="1">
      <c r="A607" s="7">
        <v>42573.0</v>
      </c>
      <c r="B607" s="8" t="s">
        <v>44</v>
      </c>
      <c r="C607" s="8" t="s">
        <v>45</v>
      </c>
      <c r="D607" s="9" t="s">
        <v>18</v>
      </c>
      <c r="E607" s="10" t="s">
        <v>19</v>
      </c>
      <c r="F607" s="11">
        <v>5.517271672E10</v>
      </c>
      <c r="G607" s="8" t="s">
        <v>24</v>
      </c>
      <c r="H607" s="8" t="str">
        <f t="shared" si="1"/>
        <v>BUY</v>
      </c>
      <c r="I607" s="12">
        <v>142.977646</v>
      </c>
      <c r="J607" s="12">
        <v>1000.0</v>
      </c>
      <c r="K607" s="7">
        <v>42664.0</v>
      </c>
      <c r="L607" s="14">
        <v>135.145889</v>
      </c>
      <c r="M607" s="14">
        <f t="shared" si="2"/>
        <v>945.2239058</v>
      </c>
      <c r="N607" s="15">
        <f t="shared" si="3"/>
        <v>-0.05477609416</v>
      </c>
      <c r="O607" s="15">
        <f t="shared" si="4"/>
        <v>0.05477609416</v>
      </c>
      <c r="P607" s="8">
        <f t="shared" si="5"/>
        <v>91</v>
      </c>
    </row>
    <row r="608" ht="12.75" customHeight="1">
      <c r="A608" s="7">
        <v>42573.0</v>
      </c>
      <c r="B608" s="8" t="s">
        <v>181</v>
      </c>
      <c r="C608" s="8" t="s">
        <v>182</v>
      </c>
      <c r="D608" s="9" t="s">
        <v>18</v>
      </c>
      <c r="E608" s="10" t="s">
        <v>19</v>
      </c>
      <c r="F608" s="11">
        <v>4.82847204E10</v>
      </c>
      <c r="G608" s="8" t="s">
        <v>24</v>
      </c>
      <c r="H608" s="8" t="str">
        <f t="shared" si="1"/>
        <v>BUY</v>
      </c>
      <c r="I608" s="12">
        <v>79.596886</v>
      </c>
      <c r="J608" s="12">
        <v>1000.0</v>
      </c>
      <c r="K608" s="7">
        <v>42669.0</v>
      </c>
      <c r="L608" s="14">
        <v>78.40773</v>
      </c>
      <c r="M608" s="14">
        <f t="shared" si="2"/>
        <v>985.0602698</v>
      </c>
      <c r="N608" s="15">
        <f t="shared" si="3"/>
        <v>-0.01493973018</v>
      </c>
      <c r="O608" s="15">
        <f t="shared" si="4"/>
        <v>0.01493973018</v>
      </c>
      <c r="P608" s="8">
        <f t="shared" si="5"/>
        <v>96</v>
      </c>
    </row>
    <row r="609" ht="12.75" customHeight="1">
      <c r="A609" s="7">
        <v>42576.0</v>
      </c>
      <c r="B609" s="8" t="s">
        <v>954</v>
      </c>
      <c r="C609" s="8" t="s">
        <v>955</v>
      </c>
      <c r="D609" s="9" t="s">
        <v>39</v>
      </c>
      <c r="E609" s="10" t="s">
        <v>19</v>
      </c>
      <c r="F609" s="11">
        <v>1.39897497235E11</v>
      </c>
      <c r="G609" s="8" t="s">
        <v>20</v>
      </c>
      <c r="H609" s="8" t="str">
        <f t="shared" si="1"/>
        <v>SELL</v>
      </c>
      <c r="I609" s="12">
        <v>134.45</v>
      </c>
      <c r="J609" s="12">
        <v>1000.0</v>
      </c>
      <c r="K609" s="16">
        <v>42674.0</v>
      </c>
      <c r="L609" s="14">
        <v>114.61</v>
      </c>
      <c r="M609" s="14">
        <f t="shared" si="2"/>
        <v>852.4358498</v>
      </c>
      <c r="N609" s="15">
        <f t="shared" si="3"/>
        <v>0.1475641502</v>
      </c>
      <c r="O609" s="15">
        <f t="shared" si="4"/>
        <v>-0.1475641502</v>
      </c>
      <c r="P609" s="8">
        <f t="shared" si="5"/>
        <v>98</v>
      </c>
    </row>
    <row r="610" ht="12.75" customHeight="1">
      <c r="A610" s="7">
        <v>42576.0</v>
      </c>
      <c r="B610" s="8" t="s">
        <v>956</v>
      </c>
      <c r="C610" s="8" t="s">
        <v>957</v>
      </c>
      <c r="D610" s="9" t="s">
        <v>23</v>
      </c>
      <c r="E610" s="10" t="s">
        <v>19</v>
      </c>
      <c r="F610" s="11">
        <v>2.594373589E10</v>
      </c>
      <c r="G610" s="8" t="s">
        <v>20</v>
      </c>
      <c r="H610" s="8" t="str">
        <f t="shared" si="1"/>
        <v>SELL</v>
      </c>
      <c r="I610" s="12">
        <v>99.040001</v>
      </c>
      <c r="J610" s="12">
        <v>1000.0</v>
      </c>
      <c r="K610" s="16">
        <v>44727.0</v>
      </c>
      <c r="L610" s="14">
        <v>235.740005</v>
      </c>
      <c r="M610" s="14">
        <f t="shared" si="2"/>
        <v>2380.25043</v>
      </c>
      <c r="N610" s="15">
        <f t="shared" si="3"/>
        <v>-1.38025043</v>
      </c>
      <c r="O610" s="15">
        <f t="shared" si="4"/>
        <v>1.38025043</v>
      </c>
      <c r="P610" s="8">
        <f t="shared" si="5"/>
        <v>2151</v>
      </c>
    </row>
    <row r="611" ht="12.75" customHeight="1">
      <c r="A611" s="7">
        <v>42576.0</v>
      </c>
      <c r="B611" s="8" t="s">
        <v>958</v>
      </c>
      <c r="C611" s="8" t="s">
        <v>959</v>
      </c>
      <c r="D611" s="9" t="s">
        <v>23</v>
      </c>
      <c r="E611" s="10" t="s">
        <v>19</v>
      </c>
      <c r="F611" s="11">
        <v>1.808372761E9</v>
      </c>
      <c r="G611" s="8" t="s">
        <v>20</v>
      </c>
      <c r="H611" s="8" t="str">
        <f t="shared" si="1"/>
        <v>SELL</v>
      </c>
      <c r="I611" s="12">
        <v>21.81</v>
      </c>
      <c r="J611" s="12">
        <v>1000.0</v>
      </c>
      <c r="K611" s="16">
        <v>43313.0</v>
      </c>
      <c r="L611" s="14">
        <v>17.14</v>
      </c>
      <c r="M611" s="14">
        <f t="shared" si="2"/>
        <v>785.8780376</v>
      </c>
      <c r="N611" s="15">
        <f t="shared" si="3"/>
        <v>0.2141219624</v>
      </c>
      <c r="O611" s="15">
        <f t="shared" si="4"/>
        <v>-0.2141219624</v>
      </c>
      <c r="P611" s="8">
        <f t="shared" si="5"/>
        <v>737</v>
      </c>
    </row>
    <row r="612" ht="12.75" customHeight="1">
      <c r="A612" s="16">
        <v>42576.0</v>
      </c>
      <c r="B612" s="8" t="s">
        <v>960</v>
      </c>
      <c r="C612" s="8" t="s">
        <v>961</v>
      </c>
      <c r="D612" s="9" t="s">
        <v>27</v>
      </c>
      <c r="E612" s="9" t="s">
        <v>19</v>
      </c>
      <c r="F612" s="11">
        <v>7.68042E9</v>
      </c>
      <c r="G612" s="18" t="s">
        <v>24</v>
      </c>
      <c r="H612" s="17" t="str">
        <f t="shared" si="1"/>
        <v>BUY</v>
      </c>
      <c r="I612" s="12">
        <v>56.13</v>
      </c>
      <c r="J612" s="12">
        <v>1000.0</v>
      </c>
      <c r="K612" s="16">
        <v>42725.0</v>
      </c>
      <c r="L612" s="14">
        <v>56.25</v>
      </c>
      <c r="M612" s="14">
        <f t="shared" si="2"/>
        <v>1002.137894</v>
      </c>
      <c r="N612" s="15">
        <f t="shared" si="3"/>
        <v>0.002137894174</v>
      </c>
      <c r="O612" s="15">
        <f t="shared" si="4"/>
        <v>-0.002137894174</v>
      </c>
      <c r="P612" s="8">
        <f t="shared" si="5"/>
        <v>149</v>
      </c>
    </row>
    <row r="613" ht="12.75" customHeight="1">
      <c r="A613" s="7">
        <v>42577.0</v>
      </c>
      <c r="B613" s="8" t="s">
        <v>962</v>
      </c>
      <c r="C613" s="8" t="s">
        <v>963</v>
      </c>
      <c r="D613" s="9" t="s">
        <v>58</v>
      </c>
      <c r="E613" s="9" t="s">
        <v>19</v>
      </c>
      <c r="F613" s="11">
        <v>4.899494E9</v>
      </c>
      <c r="G613" s="8" t="s">
        <v>20</v>
      </c>
      <c r="H613" s="8" t="str">
        <f t="shared" si="1"/>
        <v>SELL</v>
      </c>
      <c r="I613" s="12">
        <v>59.65</v>
      </c>
      <c r="J613" s="12">
        <v>1000.0</v>
      </c>
      <c r="K613" s="16">
        <v>42622.0</v>
      </c>
      <c r="L613" s="14">
        <v>106.41</v>
      </c>
      <c r="M613" s="14">
        <f t="shared" si="2"/>
        <v>1783.906119</v>
      </c>
      <c r="N613" s="15">
        <f t="shared" si="3"/>
        <v>-0.783906119</v>
      </c>
      <c r="O613" s="15">
        <f t="shared" si="4"/>
        <v>0.783906119</v>
      </c>
      <c r="P613" s="8">
        <f t="shared" si="5"/>
        <v>45</v>
      </c>
    </row>
    <row r="614" ht="12.75" customHeight="1">
      <c r="A614" s="7">
        <v>42577.0</v>
      </c>
      <c r="B614" s="8" t="s">
        <v>964</v>
      </c>
      <c r="C614" s="8" t="s">
        <v>965</v>
      </c>
      <c r="D614" s="9" t="s">
        <v>23</v>
      </c>
      <c r="E614" s="10" t="s">
        <v>19</v>
      </c>
      <c r="F614" s="11">
        <v>8.8124210688E10</v>
      </c>
      <c r="G614" s="8" t="s">
        <v>20</v>
      </c>
      <c r="H614" s="8" t="str">
        <f t="shared" si="1"/>
        <v>SELL</v>
      </c>
      <c r="I614" s="12">
        <v>54.675915</v>
      </c>
      <c r="J614" s="12">
        <v>1000.0</v>
      </c>
      <c r="K614" s="16">
        <v>44727.0</v>
      </c>
      <c r="L614" s="14">
        <v>147.304794</v>
      </c>
      <c r="M614" s="14">
        <f t="shared" si="2"/>
        <v>2694.144103</v>
      </c>
      <c r="N614" s="15">
        <f t="shared" si="3"/>
        <v>-1.694144103</v>
      </c>
      <c r="O614" s="15">
        <f t="shared" si="4"/>
        <v>1.694144103</v>
      </c>
      <c r="P614" s="8">
        <f t="shared" si="5"/>
        <v>2150</v>
      </c>
    </row>
    <row r="615" ht="12.75" customHeight="1">
      <c r="A615" s="7">
        <v>42577.0</v>
      </c>
      <c r="B615" s="8" t="s">
        <v>966</v>
      </c>
      <c r="C615" s="8" t="s">
        <v>967</v>
      </c>
      <c r="D615" s="9" t="s">
        <v>39</v>
      </c>
      <c r="E615" s="10" t="s">
        <v>259</v>
      </c>
      <c r="F615" s="11">
        <v>4.864022646E9</v>
      </c>
      <c r="G615" s="8" t="s">
        <v>20</v>
      </c>
      <c r="H615" s="8" t="str">
        <f t="shared" si="1"/>
        <v>SELL</v>
      </c>
      <c r="I615" s="12">
        <v>51.009998</v>
      </c>
      <c r="J615" s="12">
        <v>1000.0</v>
      </c>
      <c r="K615" s="16">
        <v>44727.0</v>
      </c>
      <c r="L615" s="14">
        <v>27.629999</v>
      </c>
      <c r="M615" s="14">
        <f t="shared" si="2"/>
        <v>541.6585</v>
      </c>
      <c r="N615" s="15">
        <f t="shared" si="3"/>
        <v>0.4583415</v>
      </c>
      <c r="O615" s="15">
        <f t="shared" si="4"/>
        <v>-0.4583415</v>
      </c>
      <c r="P615" s="8">
        <f t="shared" si="5"/>
        <v>2150</v>
      </c>
    </row>
    <row r="616" ht="12.75" customHeight="1">
      <c r="A616" s="7">
        <v>42577.0</v>
      </c>
      <c r="B616" s="8" t="s">
        <v>537</v>
      </c>
      <c r="C616" s="8" t="s">
        <v>538</v>
      </c>
      <c r="D616" s="9" t="s">
        <v>39</v>
      </c>
      <c r="E616" s="10" t="s">
        <v>19</v>
      </c>
      <c r="F616" s="11">
        <v>9.4648919214E10</v>
      </c>
      <c r="G616" s="8" t="s">
        <v>24</v>
      </c>
      <c r="H616" s="8" t="str">
        <f t="shared" si="1"/>
        <v>BUY</v>
      </c>
      <c r="I616" s="12">
        <v>62.776466</v>
      </c>
      <c r="J616" s="12">
        <v>1000.0</v>
      </c>
      <c r="K616" s="7">
        <v>42682.0</v>
      </c>
      <c r="L616" s="14">
        <v>57.694324</v>
      </c>
      <c r="M616" s="14">
        <f t="shared" si="2"/>
        <v>919.043834</v>
      </c>
      <c r="N616" s="15">
        <f t="shared" si="3"/>
        <v>-0.08095616596</v>
      </c>
      <c r="O616" s="15">
        <f t="shared" si="4"/>
        <v>0.08095616596</v>
      </c>
      <c r="P616" s="8">
        <f t="shared" si="5"/>
        <v>105</v>
      </c>
    </row>
    <row r="617" ht="12.75" customHeight="1">
      <c r="A617" s="7">
        <v>42577.0</v>
      </c>
      <c r="B617" s="8" t="s">
        <v>968</v>
      </c>
      <c r="C617" s="8" t="s">
        <v>969</v>
      </c>
      <c r="D617" s="9" t="s">
        <v>71</v>
      </c>
      <c r="E617" s="10" t="s">
        <v>19</v>
      </c>
      <c r="F617" s="11">
        <v>1.0133988303E10</v>
      </c>
      <c r="G617" s="8" t="s">
        <v>20</v>
      </c>
      <c r="H617" s="8" t="str">
        <f t="shared" si="1"/>
        <v>SELL</v>
      </c>
      <c r="I617" s="12">
        <v>8.938789</v>
      </c>
      <c r="J617" s="12">
        <v>1000.0</v>
      </c>
      <c r="K617" s="7">
        <v>43228.0</v>
      </c>
      <c r="L617" s="14">
        <v>15.829695</v>
      </c>
      <c r="M617" s="14">
        <f t="shared" si="2"/>
        <v>1770.89928</v>
      </c>
      <c r="N617" s="15">
        <f t="shared" si="3"/>
        <v>-0.7708992795</v>
      </c>
      <c r="O617" s="15">
        <f t="shared" si="4"/>
        <v>0.7708992795</v>
      </c>
      <c r="P617" s="8">
        <f t="shared" si="5"/>
        <v>651</v>
      </c>
    </row>
    <row r="618" ht="12.75" customHeight="1">
      <c r="A618" s="7">
        <v>42577.0</v>
      </c>
      <c r="B618" s="8" t="s">
        <v>146</v>
      </c>
      <c r="C618" s="8" t="s">
        <v>147</v>
      </c>
      <c r="D618" s="9" t="s">
        <v>35</v>
      </c>
      <c r="E618" s="10" t="s">
        <v>19</v>
      </c>
      <c r="F618" s="11">
        <v>4.07756017E10</v>
      </c>
      <c r="G618" s="8" t="s">
        <v>20</v>
      </c>
      <c r="H618" s="8" t="str">
        <f t="shared" si="1"/>
        <v>SELL</v>
      </c>
      <c r="I618" s="12">
        <v>41.86</v>
      </c>
      <c r="J618" s="12">
        <v>1000.0</v>
      </c>
      <c r="K618" s="7">
        <v>42846.0</v>
      </c>
      <c r="L618" s="14">
        <v>49.29</v>
      </c>
      <c r="M618" s="14">
        <f t="shared" si="2"/>
        <v>1177.496417</v>
      </c>
      <c r="N618" s="15">
        <f t="shared" si="3"/>
        <v>-0.1774964166</v>
      </c>
      <c r="O618" s="15">
        <f t="shared" si="4"/>
        <v>0.1774964166</v>
      </c>
      <c r="P618" s="8">
        <f t="shared" si="5"/>
        <v>269</v>
      </c>
    </row>
    <row r="619" ht="12.75" customHeight="1">
      <c r="A619" s="16">
        <v>42577.0</v>
      </c>
      <c r="B619" s="8" t="s">
        <v>970</v>
      </c>
      <c r="C619" s="8" t="s">
        <v>971</v>
      </c>
      <c r="D619" s="9" t="s">
        <v>71</v>
      </c>
      <c r="E619" s="10" t="s">
        <v>19</v>
      </c>
      <c r="F619" s="11">
        <v>5.6472775158E10</v>
      </c>
      <c r="G619" s="18" t="s">
        <v>24</v>
      </c>
      <c r="H619" s="17" t="str">
        <f t="shared" si="1"/>
        <v>BUY</v>
      </c>
      <c r="I619" s="12">
        <v>33.192722</v>
      </c>
      <c r="J619" s="12">
        <v>1000.0</v>
      </c>
      <c r="K619" s="16">
        <v>43300.0</v>
      </c>
      <c r="L619" s="14">
        <v>42.526611</v>
      </c>
      <c r="M619" s="14">
        <f t="shared" si="2"/>
        <v>1281.202879</v>
      </c>
      <c r="N619" s="15">
        <f t="shared" si="3"/>
        <v>0.2812028794</v>
      </c>
      <c r="O619" s="15">
        <f t="shared" si="4"/>
        <v>-0.2812028794</v>
      </c>
      <c r="P619" s="8">
        <f t="shared" si="5"/>
        <v>723</v>
      </c>
    </row>
    <row r="620" ht="12.75" customHeight="1">
      <c r="A620" s="7">
        <v>42578.0</v>
      </c>
      <c r="B620" s="8" t="s">
        <v>972</v>
      </c>
      <c r="C620" s="8" t="s">
        <v>973</v>
      </c>
      <c r="D620" s="9" t="s">
        <v>58</v>
      </c>
      <c r="E620" s="10" t="s">
        <v>19</v>
      </c>
      <c r="F620" s="11">
        <v>3.53092988E9</v>
      </c>
      <c r="G620" s="8" t="s">
        <v>20</v>
      </c>
      <c r="H620" s="8" t="str">
        <f t="shared" si="1"/>
        <v>SELL</v>
      </c>
      <c r="I620" s="12">
        <v>22.523224</v>
      </c>
      <c r="J620" s="12">
        <v>1000.0</v>
      </c>
      <c r="K620" s="16">
        <v>44000.0</v>
      </c>
      <c r="L620" s="14">
        <v>5.63</v>
      </c>
      <c r="M620" s="14">
        <f t="shared" si="2"/>
        <v>249.9642147</v>
      </c>
      <c r="N620" s="15">
        <f t="shared" si="3"/>
        <v>0.7500357853</v>
      </c>
      <c r="O620" s="15">
        <f t="shared" si="4"/>
        <v>-0.7500357853</v>
      </c>
      <c r="P620" s="8">
        <f t="shared" si="5"/>
        <v>1422</v>
      </c>
    </row>
    <row r="621" ht="12.75" customHeight="1">
      <c r="A621" s="7">
        <v>42578.0</v>
      </c>
      <c r="B621" s="8" t="s">
        <v>162</v>
      </c>
      <c r="C621" s="8" t="s">
        <v>163</v>
      </c>
      <c r="D621" s="9" t="s">
        <v>18</v>
      </c>
      <c r="E621" s="10" t="s">
        <v>19</v>
      </c>
      <c r="F621" s="11">
        <v>1.36351276474E11</v>
      </c>
      <c r="G621" s="8" t="s">
        <v>20</v>
      </c>
      <c r="H621" s="8" t="str">
        <f t="shared" si="1"/>
        <v>SELL</v>
      </c>
      <c r="I621" s="12">
        <v>124.065651</v>
      </c>
      <c r="J621" s="12">
        <v>1000.0</v>
      </c>
      <c r="K621" s="7">
        <v>42688.0</v>
      </c>
      <c r="L621" s="14">
        <v>139.062225</v>
      </c>
      <c r="M621" s="14">
        <f t="shared" si="2"/>
        <v>1120.876116</v>
      </c>
      <c r="N621" s="15">
        <f t="shared" si="3"/>
        <v>-0.1208761158</v>
      </c>
      <c r="O621" s="15">
        <f t="shared" si="4"/>
        <v>0.1208761158</v>
      </c>
      <c r="P621" s="8">
        <f t="shared" si="5"/>
        <v>110</v>
      </c>
    </row>
    <row r="622" ht="12.75" customHeight="1">
      <c r="A622" s="7">
        <v>42578.0</v>
      </c>
      <c r="B622" s="8" t="s">
        <v>974</v>
      </c>
      <c r="C622" s="8" t="s">
        <v>975</v>
      </c>
      <c r="D622" s="9" t="s">
        <v>39</v>
      </c>
      <c r="E622" s="10" t="s">
        <v>19</v>
      </c>
      <c r="F622" s="11">
        <v>3.4956586829E10</v>
      </c>
      <c r="G622" s="8" t="s">
        <v>20</v>
      </c>
      <c r="H622" s="8" t="str">
        <f t="shared" si="1"/>
        <v>SELL</v>
      </c>
      <c r="I622" s="12">
        <v>33.705002</v>
      </c>
      <c r="J622" s="12">
        <v>1000.0</v>
      </c>
      <c r="K622" s="16">
        <v>42647.0</v>
      </c>
      <c r="L622" s="14">
        <v>31.15</v>
      </c>
      <c r="M622" s="14">
        <f t="shared" si="2"/>
        <v>924.1951684</v>
      </c>
      <c r="N622" s="15">
        <f t="shared" si="3"/>
        <v>0.07580483158</v>
      </c>
      <c r="O622" s="15">
        <f t="shared" si="4"/>
        <v>-0.07580483158</v>
      </c>
      <c r="P622" s="8">
        <f t="shared" si="5"/>
        <v>69</v>
      </c>
    </row>
    <row r="623" ht="12.75" customHeight="1">
      <c r="A623" s="7">
        <v>42578.0</v>
      </c>
      <c r="B623" s="8" t="s">
        <v>976</v>
      </c>
      <c r="C623" s="8" t="s">
        <v>977</v>
      </c>
      <c r="D623" s="9" t="s">
        <v>18</v>
      </c>
      <c r="E623" s="10" t="s">
        <v>168</v>
      </c>
      <c r="F623" s="11">
        <v>7.5255264E10</v>
      </c>
      <c r="G623" s="8" t="s">
        <v>24</v>
      </c>
      <c r="H623" s="8" t="str">
        <f t="shared" si="1"/>
        <v>BUY</v>
      </c>
      <c r="I623" s="12">
        <v>58.498829</v>
      </c>
      <c r="J623" s="12">
        <v>1000.0</v>
      </c>
      <c r="K623" s="16">
        <v>44727.0</v>
      </c>
      <c r="L623" s="14">
        <v>109.226601</v>
      </c>
      <c r="M623" s="14">
        <f t="shared" si="2"/>
        <v>1867.15876</v>
      </c>
      <c r="N623" s="15">
        <f t="shared" si="3"/>
        <v>0.8671587597</v>
      </c>
      <c r="O623" s="15">
        <f t="shared" si="4"/>
        <v>-0.8671587597</v>
      </c>
      <c r="P623" s="8">
        <f t="shared" si="5"/>
        <v>2149</v>
      </c>
    </row>
    <row r="624" ht="12.75" customHeight="1">
      <c r="A624" s="7">
        <v>42578.0</v>
      </c>
      <c r="B624" s="8" t="s">
        <v>388</v>
      </c>
      <c r="C624" s="8" t="s">
        <v>389</v>
      </c>
      <c r="D624" s="9" t="s">
        <v>18</v>
      </c>
      <c r="E624" s="10" t="s">
        <v>19</v>
      </c>
      <c r="F624" s="11">
        <v>6.5974267651E10</v>
      </c>
      <c r="G624" s="8" t="s">
        <v>24</v>
      </c>
      <c r="H624" s="8" t="str">
        <f t="shared" si="1"/>
        <v>BUY</v>
      </c>
      <c r="I624" s="12">
        <v>146.004044</v>
      </c>
      <c r="J624" s="12">
        <v>1000.0</v>
      </c>
      <c r="K624" s="16">
        <v>42629.0</v>
      </c>
      <c r="L624" s="14">
        <v>144.521072</v>
      </c>
      <c r="M624" s="14">
        <f t="shared" si="2"/>
        <v>989.8429389</v>
      </c>
      <c r="N624" s="15">
        <f t="shared" si="3"/>
        <v>-0.01015706113</v>
      </c>
      <c r="O624" s="15">
        <f t="shared" si="4"/>
        <v>0.01015706113</v>
      </c>
      <c r="P624" s="8">
        <f t="shared" si="5"/>
        <v>51</v>
      </c>
    </row>
    <row r="625" ht="12.75" customHeight="1">
      <c r="A625" s="7">
        <v>42578.0</v>
      </c>
      <c r="B625" s="8" t="s">
        <v>507</v>
      </c>
      <c r="C625" s="8" t="s">
        <v>508</v>
      </c>
      <c r="D625" s="9" t="s">
        <v>35</v>
      </c>
      <c r="E625" s="10" t="s">
        <v>19</v>
      </c>
      <c r="F625" s="11">
        <v>1.28534930595E11</v>
      </c>
      <c r="G625" s="8" t="s">
        <v>24</v>
      </c>
      <c r="H625" s="8" t="str">
        <f t="shared" si="1"/>
        <v>BUY</v>
      </c>
      <c r="I625" s="12">
        <v>71.078987</v>
      </c>
      <c r="J625" s="12">
        <v>1000.0</v>
      </c>
      <c r="K625" s="7">
        <v>42628.0</v>
      </c>
      <c r="L625" s="14">
        <v>62.761787</v>
      </c>
      <c r="M625" s="14">
        <f t="shared" si="2"/>
        <v>882.9865147</v>
      </c>
      <c r="N625" s="15">
        <f t="shared" si="3"/>
        <v>-0.1170134853</v>
      </c>
      <c r="O625" s="15">
        <f t="shared" si="4"/>
        <v>0.1170134853</v>
      </c>
      <c r="P625" s="8">
        <f t="shared" si="5"/>
        <v>50</v>
      </c>
    </row>
    <row r="626" ht="12.75" customHeight="1">
      <c r="A626" s="7">
        <v>42578.0</v>
      </c>
      <c r="B626" s="8" t="s">
        <v>179</v>
      </c>
      <c r="C626" s="8" t="s">
        <v>180</v>
      </c>
      <c r="D626" s="9" t="s">
        <v>58</v>
      </c>
      <c r="E626" s="10" t="s">
        <v>19</v>
      </c>
      <c r="F626" s="11">
        <v>7.25893281281E11</v>
      </c>
      <c r="G626" s="8" t="s">
        <v>20</v>
      </c>
      <c r="H626" s="8" t="str">
        <f t="shared" si="1"/>
        <v>SELL</v>
      </c>
      <c r="I626" s="12">
        <v>123.339996</v>
      </c>
      <c r="J626" s="12">
        <v>1000.0</v>
      </c>
      <c r="K626" s="7">
        <v>42685.0</v>
      </c>
      <c r="L626" s="14">
        <v>119.019997</v>
      </c>
      <c r="M626" s="14">
        <f t="shared" si="2"/>
        <v>964.9748732</v>
      </c>
      <c r="N626" s="15">
        <f t="shared" si="3"/>
        <v>0.0350251268</v>
      </c>
      <c r="O626" s="15">
        <f t="shared" si="4"/>
        <v>-0.0350251268</v>
      </c>
      <c r="P626" s="8">
        <f t="shared" si="5"/>
        <v>107</v>
      </c>
    </row>
    <row r="627" ht="12.75" customHeight="1">
      <c r="A627" s="7">
        <v>42578.0</v>
      </c>
      <c r="B627" s="8" t="s">
        <v>978</v>
      </c>
      <c r="C627" s="8" t="s">
        <v>979</v>
      </c>
      <c r="D627" s="9" t="s">
        <v>65</v>
      </c>
      <c r="E627" s="10" t="s">
        <v>19</v>
      </c>
      <c r="F627" s="11">
        <v>3.2861127774E10</v>
      </c>
      <c r="G627" s="8" t="s">
        <v>20</v>
      </c>
      <c r="H627" s="8" t="str">
        <f t="shared" si="1"/>
        <v>SELL</v>
      </c>
      <c r="I627" s="12">
        <v>93.81</v>
      </c>
      <c r="J627" s="12">
        <v>1000.0</v>
      </c>
      <c r="K627" s="7">
        <v>42650.0</v>
      </c>
      <c r="L627" s="14">
        <v>83.2</v>
      </c>
      <c r="M627" s="14">
        <f t="shared" si="2"/>
        <v>886.8990513</v>
      </c>
      <c r="N627" s="15">
        <f t="shared" si="3"/>
        <v>0.1131009487</v>
      </c>
      <c r="O627" s="15">
        <f t="shared" si="4"/>
        <v>-0.1131009487</v>
      </c>
      <c r="P627" s="8">
        <f t="shared" si="5"/>
        <v>72</v>
      </c>
    </row>
    <row r="628" ht="12.75" customHeight="1">
      <c r="A628" s="16">
        <v>42578.0</v>
      </c>
      <c r="B628" s="8" t="s">
        <v>980</v>
      </c>
      <c r="C628" s="8" t="s">
        <v>981</v>
      </c>
      <c r="D628" s="9" t="s">
        <v>18</v>
      </c>
      <c r="E628" s="10" t="s">
        <v>19</v>
      </c>
      <c r="F628" s="11">
        <v>1.47075647373E11</v>
      </c>
      <c r="G628" s="17" t="s">
        <v>20</v>
      </c>
      <c r="H628" s="18" t="str">
        <f t="shared" si="1"/>
        <v>SELL</v>
      </c>
      <c r="I628" s="12">
        <v>86.88</v>
      </c>
      <c r="J628" s="12">
        <v>1000.0</v>
      </c>
      <c r="K628" s="16">
        <v>42773.0</v>
      </c>
      <c r="L628" s="14">
        <v>85.59</v>
      </c>
      <c r="M628" s="14">
        <f t="shared" si="2"/>
        <v>985.1519337</v>
      </c>
      <c r="N628" s="15">
        <f t="shared" si="3"/>
        <v>0.0148480663</v>
      </c>
      <c r="O628" s="15">
        <f t="shared" si="4"/>
        <v>-0.0148480663</v>
      </c>
      <c r="P628" s="8">
        <f t="shared" si="5"/>
        <v>195</v>
      </c>
    </row>
    <row r="629" ht="12.75" customHeight="1">
      <c r="A629" s="7">
        <v>42579.0</v>
      </c>
      <c r="B629" s="8" t="s">
        <v>982</v>
      </c>
      <c r="C629" s="8" t="s">
        <v>983</v>
      </c>
      <c r="D629" s="9" t="s">
        <v>18</v>
      </c>
      <c r="E629" s="10" t="s">
        <v>19</v>
      </c>
      <c r="F629" s="11">
        <v>4.47723495E9</v>
      </c>
      <c r="G629" s="8" t="s">
        <v>24</v>
      </c>
      <c r="H629" s="8" t="str">
        <f t="shared" si="1"/>
        <v>BUY</v>
      </c>
      <c r="I629" s="12">
        <v>25.950201</v>
      </c>
      <c r="J629" s="12">
        <v>1000.0</v>
      </c>
      <c r="K629" s="16">
        <v>43978.0</v>
      </c>
      <c r="L629" s="14">
        <v>28.694197</v>
      </c>
      <c r="M629" s="14">
        <f t="shared" si="2"/>
        <v>1105.740838</v>
      </c>
      <c r="N629" s="15">
        <f t="shared" si="3"/>
        <v>0.105740838</v>
      </c>
      <c r="O629" s="15">
        <f t="shared" si="4"/>
        <v>-0.105740838</v>
      </c>
      <c r="P629" s="8">
        <f t="shared" si="5"/>
        <v>1399</v>
      </c>
    </row>
    <row r="630" ht="12.75" customHeight="1">
      <c r="A630" s="7">
        <v>42579.0</v>
      </c>
      <c r="B630" s="8" t="s">
        <v>248</v>
      </c>
      <c r="C630" s="8" t="s">
        <v>249</v>
      </c>
      <c r="D630" s="9" t="s">
        <v>35</v>
      </c>
      <c r="E630" s="9" t="s">
        <v>19</v>
      </c>
      <c r="F630" s="11">
        <v>2.437434E9</v>
      </c>
      <c r="G630" s="8" t="s">
        <v>24</v>
      </c>
      <c r="H630" s="8" t="str">
        <f t="shared" si="1"/>
        <v>BUY</v>
      </c>
      <c r="I630" s="12">
        <v>166.03</v>
      </c>
      <c r="J630" s="12">
        <v>1000.0</v>
      </c>
      <c r="K630" s="16">
        <v>42670.0</v>
      </c>
      <c r="L630" s="14">
        <v>143.2</v>
      </c>
      <c r="M630" s="14">
        <f t="shared" si="2"/>
        <v>862.4947299</v>
      </c>
      <c r="N630" s="15">
        <f t="shared" si="3"/>
        <v>-0.1375052701</v>
      </c>
      <c r="O630" s="15">
        <f t="shared" si="4"/>
        <v>0.1375052701</v>
      </c>
      <c r="P630" s="8">
        <f t="shared" si="5"/>
        <v>91</v>
      </c>
    </row>
    <row r="631" ht="12.75" customHeight="1">
      <c r="A631" s="7">
        <v>42579.0</v>
      </c>
      <c r="B631" s="8" t="s">
        <v>111</v>
      </c>
      <c r="C631" s="8" t="s">
        <v>112</v>
      </c>
      <c r="D631" s="9" t="s">
        <v>35</v>
      </c>
      <c r="E631" s="10" t="s">
        <v>19</v>
      </c>
      <c r="F631" s="11">
        <v>4.70018432E10</v>
      </c>
      <c r="G631" s="8" t="s">
        <v>24</v>
      </c>
      <c r="H631" s="8" t="str">
        <f t="shared" si="1"/>
        <v>BUY</v>
      </c>
      <c r="I631" s="12">
        <v>9.056558</v>
      </c>
      <c r="J631" s="12">
        <v>1000.0</v>
      </c>
      <c r="K631" s="16">
        <v>42621.0</v>
      </c>
      <c r="L631" s="14">
        <v>9.070808</v>
      </c>
      <c r="M631" s="14">
        <f t="shared" si="2"/>
        <v>1001.573445</v>
      </c>
      <c r="N631" s="15">
        <f t="shared" si="3"/>
        <v>0.001573445452</v>
      </c>
      <c r="O631" s="15">
        <f t="shared" si="4"/>
        <v>-0.001573445452</v>
      </c>
      <c r="P631" s="8">
        <f t="shared" si="5"/>
        <v>42</v>
      </c>
    </row>
    <row r="632" ht="12.75" customHeight="1">
      <c r="A632" s="7">
        <v>42579.0</v>
      </c>
      <c r="B632" s="8" t="s">
        <v>279</v>
      </c>
      <c r="C632" s="8" t="s">
        <v>280</v>
      </c>
      <c r="D632" s="9" t="s">
        <v>71</v>
      </c>
      <c r="E632" s="10" t="s">
        <v>19</v>
      </c>
      <c r="F632" s="11">
        <v>3.68710378051E11</v>
      </c>
      <c r="G632" s="8" t="s">
        <v>24</v>
      </c>
      <c r="H632" s="8" t="str">
        <f t="shared" si="1"/>
        <v>BUY</v>
      </c>
      <c r="I632" s="12">
        <v>92.153809</v>
      </c>
      <c r="J632" s="12">
        <v>1000.0</v>
      </c>
      <c r="K632" s="7">
        <v>42633.0</v>
      </c>
      <c r="L632" s="14">
        <v>96.453865</v>
      </c>
      <c r="M632" s="14">
        <f t="shared" si="2"/>
        <v>1046.661728</v>
      </c>
      <c r="N632" s="15">
        <f t="shared" si="3"/>
        <v>0.04666172833</v>
      </c>
      <c r="O632" s="15">
        <f t="shared" si="4"/>
        <v>-0.04666172833</v>
      </c>
      <c r="P632" s="8">
        <f t="shared" si="5"/>
        <v>54</v>
      </c>
    </row>
    <row r="633" ht="12.75" customHeight="1">
      <c r="A633" s="7">
        <v>42579.0</v>
      </c>
      <c r="B633" s="8" t="s">
        <v>509</v>
      </c>
      <c r="C633" s="8" t="s">
        <v>510</v>
      </c>
      <c r="D633" s="9" t="s">
        <v>35</v>
      </c>
      <c r="E633" s="10" t="s">
        <v>19</v>
      </c>
      <c r="F633" s="11">
        <v>1.61091919804E11</v>
      </c>
      <c r="G633" s="8" t="s">
        <v>24</v>
      </c>
      <c r="H633" s="8" t="str">
        <f t="shared" si="1"/>
        <v>BUY</v>
      </c>
      <c r="I633" s="12">
        <v>51.432796</v>
      </c>
      <c r="J633" s="12">
        <v>1000.0</v>
      </c>
      <c r="K633" s="7">
        <v>42585.0</v>
      </c>
      <c r="L633" s="14">
        <v>50.783501</v>
      </c>
      <c r="M633" s="14">
        <f t="shared" si="2"/>
        <v>987.3758564</v>
      </c>
      <c r="N633" s="15">
        <f t="shared" si="3"/>
        <v>-0.01262414355</v>
      </c>
      <c r="O633" s="15">
        <f t="shared" si="4"/>
        <v>0.01262414355</v>
      </c>
      <c r="P633" s="8">
        <f t="shared" si="5"/>
        <v>6</v>
      </c>
    </row>
    <row r="634" ht="12.75" customHeight="1">
      <c r="A634" s="7">
        <v>42579.0</v>
      </c>
      <c r="B634" s="8" t="s">
        <v>984</v>
      </c>
      <c r="C634" s="8" t="s">
        <v>985</v>
      </c>
      <c r="D634" s="9" t="s">
        <v>193</v>
      </c>
      <c r="E634" s="10" t="s">
        <v>19</v>
      </c>
      <c r="F634" s="11">
        <v>2.47911617E9</v>
      </c>
      <c r="G634" s="8" t="s">
        <v>20</v>
      </c>
      <c r="H634" s="8" t="str">
        <f t="shared" si="1"/>
        <v>SELL</v>
      </c>
      <c r="I634" s="12">
        <v>28.004784</v>
      </c>
      <c r="J634" s="12">
        <v>1000.0</v>
      </c>
      <c r="K634" s="7">
        <v>43160.0</v>
      </c>
      <c r="L634" s="14">
        <v>16.308817</v>
      </c>
      <c r="M634" s="14">
        <f t="shared" si="2"/>
        <v>582.3582499</v>
      </c>
      <c r="N634" s="15">
        <f t="shared" si="3"/>
        <v>0.4176417501</v>
      </c>
      <c r="O634" s="15">
        <f t="shared" si="4"/>
        <v>-0.4176417501</v>
      </c>
      <c r="P634" s="8">
        <f t="shared" si="5"/>
        <v>581</v>
      </c>
    </row>
    <row r="635" ht="12.75" customHeight="1">
      <c r="A635" s="7">
        <v>42579.0</v>
      </c>
      <c r="B635" s="8" t="s">
        <v>617</v>
      </c>
      <c r="C635" s="8" t="s">
        <v>618</v>
      </c>
      <c r="D635" s="9" t="s">
        <v>39</v>
      </c>
      <c r="E635" s="10" t="s">
        <v>19</v>
      </c>
      <c r="F635" s="11">
        <v>1.0549685928E11</v>
      </c>
      <c r="G635" s="8" t="s">
        <v>24</v>
      </c>
      <c r="H635" s="8" t="str">
        <f t="shared" si="1"/>
        <v>BUY</v>
      </c>
      <c r="I635" s="12">
        <v>105.98851</v>
      </c>
      <c r="J635" s="12">
        <v>1000.0</v>
      </c>
      <c r="K635" s="7">
        <v>43859.0</v>
      </c>
      <c r="L635" s="14">
        <v>202.412399</v>
      </c>
      <c r="M635" s="14">
        <f t="shared" si="2"/>
        <v>1909.757945</v>
      </c>
      <c r="N635" s="15">
        <f t="shared" si="3"/>
        <v>0.9097579445</v>
      </c>
      <c r="O635" s="15">
        <f t="shared" si="4"/>
        <v>-0.9097579445</v>
      </c>
      <c r="P635" s="8">
        <f t="shared" si="5"/>
        <v>1280</v>
      </c>
    </row>
    <row r="636" ht="12.75" customHeight="1">
      <c r="A636" s="16">
        <v>42579.0</v>
      </c>
      <c r="B636" s="8" t="s">
        <v>636</v>
      </c>
      <c r="C636" s="8" t="s">
        <v>637</v>
      </c>
      <c r="D636" s="9" t="s">
        <v>35</v>
      </c>
      <c r="E636" s="10" t="s">
        <v>19</v>
      </c>
      <c r="F636" s="11">
        <v>3.317700214E9</v>
      </c>
      <c r="G636" s="18" t="s">
        <v>24</v>
      </c>
      <c r="H636" s="17" t="str">
        <f t="shared" si="1"/>
        <v>BUY</v>
      </c>
      <c r="I636" s="12">
        <v>35.75</v>
      </c>
      <c r="J636" s="12">
        <v>1000.0</v>
      </c>
      <c r="K636" s="16">
        <v>42664.0</v>
      </c>
      <c r="L636" s="14">
        <v>32.959999</v>
      </c>
      <c r="M636" s="14">
        <f t="shared" si="2"/>
        <v>921.958014</v>
      </c>
      <c r="N636" s="15">
        <f t="shared" si="3"/>
        <v>-0.07804198601</v>
      </c>
      <c r="O636" s="15">
        <f t="shared" si="4"/>
        <v>0.07804198601</v>
      </c>
      <c r="P636" s="8">
        <f t="shared" si="5"/>
        <v>85</v>
      </c>
    </row>
    <row r="637" ht="12.75" customHeight="1">
      <c r="A637" s="16">
        <v>42579.0</v>
      </c>
      <c r="B637" s="8" t="s">
        <v>986</v>
      </c>
      <c r="C637" s="8" t="s">
        <v>987</v>
      </c>
      <c r="D637" s="9" t="s">
        <v>71</v>
      </c>
      <c r="E637" s="10" t="s">
        <v>106</v>
      </c>
      <c r="F637" s="11">
        <v>2.116980222E10</v>
      </c>
      <c r="G637" s="18" t="s">
        <v>24</v>
      </c>
      <c r="H637" s="17" t="str">
        <f t="shared" si="1"/>
        <v>BUY</v>
      </c>
      <c r="I637" s="12">
        <v>111.832855</v>
      </c>
      <c r="J637" s="12">
        <v>1000.0</v>
      </c>
      <c r="K637" s="16">
        <v>44592.0</v>
      </c>
      <c r="L637" s="14">
        <v>228.836609</v>
      </c>
      <c r="M637" s="14">
        <f t="shared" si="2"/>
        <v>2046.237745</v>
      </c>
      <c r="N637" s="15">
        <f t="shared" si="3"/>
        <v>1.046237745</v>
      </c>
      <c r="O637" s="15">
        <f t="shared" si="4"/>
        <v>-1.046237745</v>
      </c>
      <c r="P637" s="8">
        <f t="shared" si="5"/>
        <v>2013</v>
      </c>
    </row>
    <row r="638" ht="12.75" customHeight="1">
      <c r="A638" s="7">
        <v>42583.0</v>
      </c>
      <c r="B638" s="8" t="s">
        <v>515</v>
      </c>
      <c r="C638" s="8" t="s">
        <v>516</v>
      </c>
      <c r="D638" s="9" t="s">
        <v>39</v>
      </c>
      <c r="E638" s="9" t="s">
        <v>19</v>
      </c>
      <c r="F638" s="11">
        <v>7.703592E10</v>
      </c>
      <c r="G638" s="8" t="s">
        <v>20</v>
      </c>
      <c r="H638" s="8" t="str">
        <f t="shared" si="1"/>
        <v>SELL</v>
      </c>
      <c r="I638" s="12">
        <v>114.69</v>
      </c>
      <c r="J638" s="12">
        <v>1000.0</v>
      </c>
      <c r="K638" s="16">
        <v>42654.0</v>
      </c>
      <c r="L638" s="14">
        <v>101.64</v>
      </c>
      <c r="M638" s="14">
        <f t="shared" si="2"/>
        <v>886.2150144</v>
      </c>
      <c r="N638" s="15">
        <f t="shared" si="3"/>
        <v>0.1137849856</v>
      </c>
      <c r="O638" s="15">
        <f t="shared" si="4"/>
        <v>-0.1137849856</v>
      </c>
      <c r="P638" s="8">
        <f t="shared" si="5"/>
        <v>71</v>
      </c>
    </row>
    <row r="639" ht="12.75" customHeight="1">
      <c r="A639" s="7">
        <v>42583.0</v>
      </c>
      <c r="B639" s="8" t="s">
        <v>988</v>
      </c>
      <c r="C639" s="8" t="s">
        <v>989</v>
      </c>
      <c r="D639" s="9" t="s">
        <v>58</v>
      </c>
      <c r="E639" s="10" t="s">
        <v>19</v>
      </c>
      <c r="F639" s="11">
        <v>8.6486594E8</v>
      </c>
      <c r="G639" s="8" t="s">
        <v>20</v>
      </c>
      <c r="H639" s="8" t="str">
        <f t="shared" si="1"/>
        <v>SELL</v>
      </c>
      <c r="I639" s="12">
        <v>53.563889</v>
      </c>
      <c r="J639" s="12">
        <v>1000.0</v>
      </c>
      <c r="K639" s="16">
        <v>44727.0</v>
      </c>
      <c r="L639" s="14">
        <v>20.744478</v>
      </c>
      <c r="M639" s="14">
        <f t="shared" si="2"/>
        <v>387.2847619</v>
      </c>
      <c r="N639" s="15">
        <f t="shared" si="3"/>
        <v>0.6127152381</v>
      </c>
      <c r="O639" s="15">
        <f t="shared" si="4"/>
        <v>-0.6127152381</v>
      </c>
      <c r="P639" s="8">
        <f t="shared" si="5"/>
        <v>2144</v>
      </c>
    </row>
    <row r="640" ht="12.75" customHeight="1">
      <c r="A640" s="7">
        <v>42583.0</v>
      </c>
      <c r="B640" s="8" t="s">
        <v>990</v>
      </c>
      <c r="C640" s="8" t="s">
        <v>991</v>
      </c>
      <c r="D640" s="9" t="s">
        <v>23</v>
      </c>
      <c r="E640" s="10" t="s">
        <v>19</v>
      </c>
      <c r="F640" s="11">
        <v>9.1825712E8</v>
      </c>
      <c r="G640" s="8" t="s">
        <v>24</v>
      </c>
      <c r="H640" s="8" t="str">
        <f t="shared" si="1"/>
        <v>BUY</v>
      </c>
      <c r="I640" s="12">
        <v>8.62</v>
      </c>
      <c r="J640" s="12">
        <v>1000.0</v>
      </c>
      <c r="K640" s="16">
        <v>44727.0</v>
      </c>
      <c r="L640" s="14">
        <v>5.0</v>
      </c>
      <c r="M640" s="14">
        <f t="shared" si="2"/>
        <v>580.0464037</v>
      </c>
      <c r="N640" s="15">
        <f t="shared" si="3"/>
        <v>-0.4199535963</v>
      </c>
      <c r="O640" s="15">
        <f t="shared" si="4"/>
        <v>0.4199535963</v>
      </c>
      <c r="P640" s="8">
        <f t="shared" si="5"/>
        <v>2144</v>
      </c>
    </row>
    <row r="641" ht="12.75" customHeight="1">
      <c r="A641" s="7">
        <v>42583.0</v>
      </c>
      <c r="B641" s="8" t="s">
        <v>37</v>
      </c>
      <c r="C641" s="8" t="s">
        <v>38</v>
      </c>
      <c r="D641" s="9" t="s">
        <v>39</v>
      </c>
      <c r="E641" s="10" t="s">
        <v>19</v>
      </c>
      <c r="F641" s="11">
        <v>5.5591242E9</v>
      </c>
      <c r="G641" s="8" t="s">
        <v>20</v>
      </c>
      <c r="H641" s="8" t="str">
        <f t="shared" si="1"/>
        <v>SELL</v>
      </c>
      <c r="I641" s="12">
        <v>38.009998</v>
      </c>
      <c r="J641" s="12">
        <v>1000.0</v>
      </c>
      <c r="K641" s="7">
        <v>42744.0</v>
      </c>
      <c r="L641" s="14">
        <v>48.139999</v>
      </c>
      <c r="M641" s="14">
        <f t="shared" si="2"/>
        <v>1266.508854</v>
      </c>
      <c r="N641" s="15">
        <f t="shared" si="3"/>
        <v>-0.2665088538</v>
      </c>
      <c r="O641" s="15">
        <f t="shared" si="4"/>
        <v>0.2665088538</v>
      </c>
      <c r="P641" s="8">
        <f t="shared" si="5"/>
        <v>161</v>
      </c>
    </row>
    <row r="642" ht="12.75" customHeight="1">
      <c r="A642" s="7">
        <v>42583.0</v>
      </c>
      <c r="B642" s="8" t="s">
        <v>607</v>
      </c>
      <c r="C642" s="8" t="s">
        <v>608</v>
      </c>
      <c r="D642" s="9" t="s">
        <v>18</v>
      </c>
      <c r="E642" s="10" t="s">
        <v>82</v>
      </c>
      <c r="F642" s="11">
        <v>8.7276728E8</v>
      </c>
      <c r="G642" s="8" t="s">
        <v>24</v>
      </c>
      <c r="H642" s="8" t="str">
        <f t="shared" si="1"/>
        <v>BUY</v>
      </c>
      <c r="I642" s="12">
        <v>7.930836</v>
      </c>
      <c r="J642" s="12">
        <v>1000.0</v>
      </c>
      <c r="K642" s="7">
        <v>43945.0</v>
      </c>
      <c r="L642" s="14">
        <v>4.640679</v>
      </c>
      <c r="M642" s="14">
        <f t="shared" si="2"/>
        <v>585.1437352</v>
      </c>
      <c r="N642" s="15">
        <f t="shared" si="3"/>
        <v>-0.4148562648</v>
      </c>
      <c r="O642" s="15">
        <f t="shared" si="4"/>
        <v>0.4148562648</v>
      </c>
      <c r="P642" s="8">
        <f t="shared" si="5"/>
        <v>1362</v>
      </c>
    </row>
    <row r="643" ht="12.75" customHeight="1">
      <c r="A643" s="16">
        <v>42583.0</v>
      </c>
      <c r="B643" s="8" t="s">
        <v>380</v>
      </c>
      <c r="C643" s="8" t="s">
        <v>381</v>
      </c>
      <c r="D643" s="9" t="s">
        <v>35</v>
      </c>
      <c r="E643" s="10" t="s">
        <v>19</v>
      </c>
      <c r="F643" s="11">
        <v>6.82995534313E11</v>
      </c>
      <c r="G643" s="17" t="s">
        <v>20</v>
      </c>
      <c r="H643" s="18" t="str">
        <f t="shared" si="1"/>
        <v>SELL</v>
      </c>
      <c r="I643" s="12">
        <v>15.334</v>
      </c>
      <c r="J643" s="12">
        <v>1000.0</v>
      </c>
      <c r="K643" s="16">
        <v>42684.0</v>
      </c>
      <c r="L643" s="14">
        <v>12.356667</v>
      </c>
      <c r="M643" s="14">
        <f t="shared" si="2"/>
        <v>805.8345507</v>
      </c>
      <c r="N643" s="15">
        <f t="shared" si="3"/>
        <v>0.1941654493</v>
      </c>
      <c r="O643" s="15">
        <f t="shared" si="4"/>
        <v>-0.1941654493</v>
      </c>
      <c r="P643" s="8">
        <f t="shared" si="5"/>
        <v>101</v>
      </c>
    </row>
    <row r="644" ht="12.75" customHeight="1">
      <c r="A644" s="7">
        <v>42584.0</v>
      </c>
      <c r="B644" s="8" t="s">
        <v>992</v>
      </c>
      <c r="C644" s="8" t="s">
        <v>993</v>
      </c>
      <c r="D644" s="9" t="s">
        <v>193</v>
      </c>
      <c r="E644" s="10" t="s">
        <v>19</v>
      </c>
      <c r="F644" s="11">
        <v>1.99155228E10</v>
      </c>
      <c r="G644" s="8" t="s">
        <v>20</v>
      </c>
      <c r="H644" s="8" t="str">
        <f t="shared" si="1"/>
        <v>SELL</v>
      </c>
      <c r="I644" s="12">
        <v>89.32618</v>
      </c>
      <c r="J644" s="12">
        <v>1000.0</v>
      </c>
      <c r="K644" s="16">
        <v>44727.0</v>
      </c>
      <c r="L644" s="14">
        <v>129.624542</v>
      </c>
      <c r="M644" s="14">
        <f t="shared" si="2"/>
        <v>1451.137192</v>
      </c>
      <c r="N644" s="15">
        <f t="shared" si="3"/>
        <v>-0.4511371918</v>
      </c>
      <c r="O644" s="15">
        <f t="shared" si="4"/>
        <v>0.4511371918</v>
      </c>
      <c r="P644" s="8">
        <f t="shared" si="5"/>
        <v>2143</v>
      </c>
    </row>
    <row r="645" ht="12.75" customHeight="1">
      <c r="A645" s="7">
        <v>42584.0</v>
      </c>
      <c r="B645" s="8" t="s">
        <v>932</v>
      </c>
      <c r="C645" s="8" t="s">
        <v>933</v>
      </c>
      <c r="D645" s="9" t="s">
        <v>35</v>
      </c>
      <c r="E645" s="10" t="s">
        <v>19</v>
      </c>
      <c r="F645" s="11">
        <v>1.0812732E10</v>
      </c>
      <c r="G645" s="8" t="s">
        <v>24</v>
      </c>
      <c r="H645" s="8" t="str">
        <f t="shared" si="1"/>
        <v>BUY</v>
      </c>
      <c r="I645" s="12">
        <v>48.41</v>
      </c>
      <c r="J645" s="12">
        <v>1000.0</v>
      </c>
      <c r="K645" s="16">
        <v>42606.0</v>
      </c>
      <c r="L645" s="14">
        <v>47.139999</v>
      </c>
      <c r="M645" s="14">
        <f t="shared" si="2"/>
        <v>973.7657302</v>
      </c>
      <c r="N645" s="15">
        <f t="shared" si="3"/>
        <v>-0.02623426978</v>
      </c>
      <c r="O645" s="15">
        <f t="shared" si="4"/>
        <v>0.02623426978</v>
      </c>
      <c r="P645" s="8">
        <f t="shared" si="5"/>
        <v>22</v>
      </c>
    </row>
    <row r="646" ht="12.75" customHeight="1">
      <c r="A646" s="7">
        <v>42584.0</v>
      </c>
      <c r="B646" s="8" t="s">
        <v>390</v>
      </c>
      <c r="C646" s="8" t="s">
        <v>391</v>
      </c>
      <c r="D646" s="9" t="s">
        <v>35</v>
      </c>
      <c r="E646" s="10" t="s">
        <v>19</v>
      </c>
      <c r="F646" s="11">
        <v>4.604077228E10</v>
      </c>
      <c r="G646" s="8" t="s">
        <v>24</v>
      </c>
      <c r="H646" s="8" t="str">
        <f t="shared" si="1"/>
        <v>BUY</v>
      </c>
      <c r="I646" s="12">
        <v>25.347403</v>
      </c>
      <c r="J646" s="12">
        <v>1000.0</v>
      </c>
      <c r="K646" s="16">
        <v>42633.0</v>
      </c>
      <c r="L646" s="14">
        <v>27.124956</v>
      </c>
      <c r="M646" s="14">
        <f t="shared" si="2"/>
        <v>1070.127618</v>
      </c>
      <c r="N646" s="15">
        <f t="shared" si="3"/>
        <v>0.0701276182</v>
      </c>
      <c r="O646" s="15">
        <f t="shared" si="4"/>
        <v>-0.0701276182</v>
      </c>
      <c r="P646" s="8">
        <f t="shared" si="5"/>
        <v>49</v>
      </c>
    </row>
    <row r="647" ht="12.75" customHeight="1">
      <c r="A647" s="7">
        <v>42584.0</v>
      </c>
      <c r="B647" s="8" t="s">
        <v>994</v>
      </c>
      <c r="C647" s="8" t="s">
        <v>995</v>
      </c>
      <c r="D647" s="9" t="s">
        <v>65</v>
      </c>
      <c r="E647" s="10" t="s">
        <v>19</v>
      </c>
      <c r="F647" s="11">
        <v>4.2290881167E10</v>
      </c>
      <c r="G647" s="8" t="s">
        <v>20</v>
      </c>
      <c r="H647" s="8" t="str">
        <f t="shared" si="1"/>
        <v>SELL</v>
      </c>
      <c r="I647" s="12">
        <v>44.528687</v>
      </c>
      <c r="J647" s="12">
        <v>1000.0</v>
      </c>
      <c r="K647" s="7">
        <v>42901.0</v>
      </c>
      <c r="L647" s="14">
        <v>46.804226</v>
      </c>
      <c r="M647" s="14">
        <f t="shared" si="2"/>
        <v>1051.102764</v>
      </c>
      <c r="N647" s="15">
        <f t="shared" si="3"/>
        <v>-0.05110276438</v>
      </c>
      <c r="O647" s="15">
        <f t="shared" si="4"/>
        <v>0.05110276438</v>
      </c>
      <c r="P647" s="8">
        <f t="shared" si="5"/>
        <v>317</v>
      </c>
    </row>
    <row r="648" ht="12.75" customHeight="1">
      <c r="A648" s="7">
        <v>42584.0</v>
      </c>
      <c r="B648" s="8" t="s">
        <v>996</v>
      </c>
      <c r="C648" s="8" t="s">
        <v>997</v>
      </c>
      <c r="D648" s="9" t="s">
        <v>65</v>
      </c>
      <c r="E648" s="10" t="s">
        <v>998</v>
      </c>
      <c r="F648" s="11">
        <v>3.112747198E10</v>
      </c>
      <c r="G648" s="8" t="s">
        <v>24</v>
      </c>
      <c r="H648" s="8" t="str">
        <f t="shared" si="1"/>
        <v>BUY</v>
      </c>
      <c r="I648" s="12">
        <v>49.900002</v>
      </c>
      <c r="J648" s="12">
        <v>1000.0</v>
      </c>
      <c r="K648" s="16">
        <v>44727.0</v>
      </c>
      <c r="L648" s="14">
        <v>51.119999</v>
      </c>
      <c r="M648" s="14">
        <f t="shared" si="2"/>
        <v>1024.448837</v>
      </c>
      <c r="N648" s="15">
        <f t="shared" si="3"/>
        <v>0.0244488367</v>
      </c>
      <c r="O648" s="15">
        <f t="shared" si="4"/>
        <v>-0.0244488367</v>
      </c>
      <c r="P648" s="8">
        <f t="shared" si="5"/>
        <v>2143</v>
      </c>
    </row>
    <row r="649" ht="12.75" customHeight="1">
      <c r="A649" s="16">
        <v>42584.0</v>
      </c>
      <c r="B649" s="8" t="s">
        <v>715</v>
      </c>
      <c r="C649" s="8" t="s">
        <v>716</v>
      </c>
      <c r="D649" s="9" t="s">
        <v>35</v>
      </c>
      <c r="E649" s="10" t="s">
        <v>19</v>
      </c>
      <c r="F649" s="11">
        <v>7.014261407E9</v>
      </c>
      <c r="G649" s="18" t="s">
        <v>24</v>
      </c>
      <c r="H649" s="17" t="str">
        <f t="shared" si="1"/>
        <v>BUY</v>
      </c>
      <c r="I649" s="12">
        <v>37.222271</v>
      </c>
      <c r="J649" s="12">
        <v>1000.0</v>
      </c>
      <c r="K649" s="16">
        <v>43885.0</v>
      </c>
      <c r="L649" s="14">
        <v>65.13443</v>
      </c>
      <c r="M649" s="14">
        <f t="shared" si="2"/>
        <v>1749.877916</v>
      </c>
      <c r="N649" s="15">
        <f t="shared" si="3"/>
        <v>0.7498779158</v>
      </c>
      <c r="O649" s="15">
        <f t="shared" si="4"/>
        <v>-0.7498779158</v>
      </c>
      <c r="P649" s="8">
        <f t="shared" si="5"/>
        <v>1301</v>
      </c>
    </row>
    <row r="650" ht="12.75" customHeight="1">
      <c r="A650" s="16">
        <v>42584.0</v>
      </c>
      <c r="B650" s="8" t="s">
        <v>731</v>
      </c>
      <c r="C650" s="8" t="s">
        <v>732</v>
      </c>
      <c r="D650" s="9" t="s">
        <v>23</v>
      </c>
      <c r="E650" s="10" t="s">
        <v>19</v>
      </c>
      <c r="F650" s="11">
        <v>1.2714296062E10</v>
      </c>
      <c r="G650" s="18" t="s">
        <v>24</v>
      </c>
      <c r="H650" s="17" t="str">
        <f t="shared" si="1"/>
        <v>BUY</v>
      </c>
      <c r="I650" s="12">
        <v>39.735176</v>
      </c>
      <c r="J650" s="12">
        <v>1000.0</v>
      </c>
      <c r="K650" s="16">
        <v>42620.0</v>
      </c>
      <c r="L650" s="14">
        <v>47.011871</v>
      </c>
      <c r="M650" s="14">
        <f t="shared" si="2"/>
        <v>1183.129804</v>
      </c>
      <c r="N650" s="15">
        <f t="shared" si="3"/>
        <v>0.1831298042</v>
      </c>
      <c r="O650" s="15">
        <f t="shared" si="4"/>
        <v>-0.1831298042</v>
      </c>
      <c r="P650" s="8">
        <f t="shared" si="5"/>
        <v>36</v>
      </c>
    </row>
    <row r="651" ht="12.75" customHeight="1">
      <c r="A651" s="7">
        <v>42585.0</v>
      </c>
      <c r="B651" s="8" t="s">
        <v>457</v>
      </c>
      <c r="C651" s="8" t="s">
        <v>458</v>
      </c>
      <c r="D651" s="9" t="s">
        <v>39</v>
      </c>
      <c r="E651" s="10" t="s">
        <v>19</v>
      </c>
      <c r="F651" s="11">
        <v>2.64890507807E11</v>
      </c>
      <c r="G651" s="8" t="s">
        <v>20</v>
      </c>
      <c r="H651" s="8" t="str">
        <f t="shared" si="1"/>
        <v>SELL</v>
      </c>
      <c r="I651" s="12">
        <v>48.98008</v>
      </c>
      <c r="J651" s="12">
        <v>1000.0</v>
      </c>
      <c r="K651" s="16">
        <v>43181.0</v>
      </c>
      <c r="L651" s="14">
        <v>76.044022</v>
      </c>
      <c r="M651" s="14">
        <f t="shared" si="2"/>
        <v>1552.549975</v>
      </c>
      <c r="N651" s="15">
        <f t="shared" si="3"/>
        <v>-0.5525499754</v>
      </c>
      <c r="O651" s="15">
        <f t="shared" si="4"/>
        <v>0.5525499754</v>
      </c>
      <c r="P651" s="8">
        <f t="shared" si="5"/>
        <v>596</v>
      </c>
    </row>
    <row r="652" ht="12.75" customHeight="1">
      <c r="A652" s="7">
        <v>42585.0</v>
      </c>
      <c r="B652" s="8" t="s">
        <v>300</v>
      </c>
      <c r="C652" s="8" t="s">
        <v>301</v>
      </c>
      <c r="D652" s="9" t="s">
        <v>32</v>
      </c>
      <c r="E652" s="10" t="s">
        <v>19</v>
      </c>
      <c r="F652" s="11">
        <v>1.900432125E10</v>
      </c>
      <c r="G652" s="8" t="s">
        <v>20</v>
      </c>
      <c r="H652" s="8" t="str">
        <f t="shared" si="1"/>
        <v>SELL</v>
      </c>
      <c r="I652" s="12">
        <v>109.21</v>
      </c>
      <c r="J652" s="12">
        <v>1000.0</v>
      </c>
      <c r="K652" s="7">
        <v>42671.0</v>
      </c>
      <c r="L652" s="14">
        <v>99.45</v>
      </c>
      <c r="M652" s="14">
        <f t="shared" si="2"/>
        <v>910.6308946</v>
      </c>
      <c r="N652" s="15">
        <f t="shared" si="3"/>
        <v>0.08936910539</v>
      </c>
      <c r="O652" s="15">
        <f t="shared" si="4"/>
        <v>-0.08936910539</v>
      </c>
      <c r="P652" s="8">
        <f t="shared" si="5"/>
        <v>86</v>
      </c>
    </row>
    <row r="653" ht="12.75" customHeight="1">
      <c r="A653" s="7">
        <v>42585.0</v>
      </c>
      <c r="B653" s="8" t="s">
        <v>338</v>
      </c>
      <c r="C653" s="8" t="s">
        <v>339</v>
      </c>
      <c r="D653" s="9" t="s">
        <v>35</v>
      </c>
      <c r="E653" s="10" t="s">
        <v>19</v>
      </c>
      <c r="F653" s="11">
        <v>8.51948643E8</v>
      </c>
      <c r="G653" s="8" t="s">
        <v>24</v>
      </c>
      <c r="H653" s="8" t="str">
        <f t="shared" si="1"/>
        <v>BUY</v>
      </c>
      <c r="I653" s="12">
        <v>58.435852</v>
      </c>
      <c r="J653" s="12">
        <v>1000.0</v>
      </c>
      <c r="K653" s="16">
        <v>43662.0</v>
      </c>
      <c r="L653" s="14">
        <v>84.503204</v>
      </c>
      <c r="M653" s="14">
        <f t="shared" si="2"/>
        <v>1446.084914</v>
      </c>
      <c r="N653" s="15">
        <f t="shared" si="3"/>
        <v>0.4460849138</v>
      </c>
      <c r="O653" s="15">
        <f t="shared" si="4"/>
        <v>-0.4460849138</v>
      </c>
      <c r="P653" s="8">
        <f t="shared" si="5"/>
        <v>1077</v>
      </c>
    </row>
    <row r="654" ht="12.75" customHeight="1">
      <c r="A654" s="7">
        <v>42585.0</v>
      </c>
      <c r="B654" s="8" t="s">
        <v>487</v>
      </c>
      <c r="C654" s="8" t="s">
        <v>488</v>
      </c>
      <c r="D654" s="9" t="s">
        <v>35</v>
      </c>
      <c r="E654" s="10" t="s">
        <v>19</v>
      </c>
      <c r="F654" s="11">
        <v>1.918612137E10</v>
      </c>
      <c r="G654" s="8" t="s">
        <v>24</v>
      </c>
      <c r="H654" s="8" t="str">
        <f t="shared" si="1"/>
        <v>BUY</v>
      </c>
      <c r="I654" s="12">
        <v>50.293243</v>
      </c>
      <c r="J654" s="12">
        <v>1000.0</v>
      </c>
      <c r="K654" s="16">
        <v>42643.0</v>
      </c>
      <c r="L654" s="14">
        <v>50.790211</v>
      </c>
      <c r="M654" s="14">
        <f t="shared" si="2"/>
        <v>1009.881407</v>
      </c>
      <c r="N654" s="15">
        <f t="shared" si="3"/>
        <v>0.009881406932</v>
      </c>
      <c r="O654" s="15">
        <f t="shared" si="4"/>
        <v>-0.009881406932</v>
      </c>
      <c r="P654" s="8">
        <f t="shared" si="5"/>
        <v>58</v>
      </c>
    </row>
    <row r="655" ht="12.75" customHeight="1">
      <c r="A655" s="7">
        <v>42585.0</v>
      </c>
      <c r="B655" s="8" t="s">
        <v>999</v>
      </c>
      <c r="C655" s="8" t="s">
        <v>1000</v>
      </c>
      <c r="D655" s="9" t="s">
        <v>35</v>
      </c>
      <c r="E655" s="10" t="s">
        <v>19</v>
      </c>
      <c r="F655" s="11">
        <v>9.10091056E9</v>
      </c>
      <c r="G655" s="8" t="s">
        <v>20</v>
      </c>
      <c r="H655" s="8" t="str">
        <f t="shared" si="1"/>
        <v>SELL</v>
      </c>
      <c r="I655" s="12">
        <v>13.84</v>
      </c>
      <c r="J655" s="12">
        <v>1000.0</v>
      </c>
      <c r="K655" s="16">
        <v>44333.0</v>
      </c>
      <c r="L655" s="14">
        <v>165.179993</v>
      </c>
      <c r="M655" s="14">
        <f t="shared" si="2"/>
        <v>11934.97059</v>
      </c>
      <c r="N655" s="15">
        <f t="shared" si="3"/>
        <v>-10.93497059</v>
      </c>
      <c r="O655" s="15">
        <f t="shared" si="4"/>
        <v>10.93497059</v>
      </c>
      <c r="P655" s="8">
        <f t="shared" si="5"/>
        <v>1748</v>
      </c>
    </row>
    <row r="656" ht="12.75" customHeight="1">
      <c r="A656" s="7">
        <v>42585.0</v>
      </c>
      <c r="B656" s="8" t="s">
        <v>668</v>
      </c>
      <c r="C656" s="8" t="s">
        <v>669</v>
      </c>
      <c r="D656" s="9" t="s">
        <v>23</v>
      </c>
      <c r="E656" s="10" t="s">
        <v>19</v>
      </c>
      <c r="F656" s="11">
        <v>5.83698716E8</v>
      </c>
      <c r="G656" s="8" t="s">
        <v>20</v>
      </c>
      <c r="H656" s="8" t="str">
        <f t="shared" si="1"/>
        <v>SELL</v>
      </c>
      <c r="I656" s="12">
        <v>13.3000002</v>
      </c>
      <c r="J656" s="12">
        <v>1000.0</v>
      </c>
      <c r="K656" s="16">
        <v>42677.0</v>
      </c>
      <c r="L656" s="14">
        <v>11.9399996</v>
      </c>
      <c r="M656" s="14">
        <f t="shared" si="2"/>
        <v>897.7443173</v>
      </c>
      <c r="N656" s="15">
        <f t="shared" si="3"/>
        <v>0.1022556827</v>
      </c>
      <c r="O656" s="15">
        <f t="shared" si="4"/>
        <v>-0.1022556827</v>
      </c>
      <c r="P656" s="8">
        <f t="shared" si="5"/>
        <v>92</v>
      </c>
    </row>
    <row r="657" ht="12.75" customHeight="1">
      <c r="A657" s="7">
        <v>42585.0</v>
      </c>
      <c r="B657" s="8" t="s">
        <v>1001</v>
      </c>
      <c r="C657" s="8" t="s">
        <v>1002</v>
      </c>
      <c r="D657" s="9" t="s">
        <v>58</v>
      </c>
      <c r="E657" s="10" t="s">
        <v>19</v>
      </c>
      <c r="F657" s="11">
        <v>3.47637164E8</v>
      </c>
      <c r="G657" s="8" t="s">
        <v>20</v>
      </c>
      <c r="H657" s="8" t="str">
        <f t="shared" si="1"/>
        <v>SELL</v>
      </c>
      <c r="I657" s="12">
        <v>106.599998</v>
      </c>
      <c r="J657" s="12">
        <v>1000.0</v>
      </c>
      <c r="K657" s="16">
        <v>43496.0</v>
      </c>
      <c r="L657" s="14">
        <v>75.400002</v>
      </c>
      <c r="M657" s="14">
        <f t="shared" si="2"/>
        <v>707.3171052</v>
      </c>
      <c r="N657" s="15">
        <f t="shared" si="3"/>
        <v>0.2926828948</v>
      </c>
      <c r="O657" s="15">
        <f t="shared" si="4"/>
        <v>-0.2926828948</v>
      </c>
      <c r="P657" s="8">
        <f t="shared" si="5"/>
        <v>911</v>
      </c>
    </row>
    <row r="658" ht="12.75" customHeight="1">
      <c r="A658" s="7">
        <v>42585.0</v>
      </c>
      <c r="B658" s="8" t="s">
        <v>509</v>
      </c>
      <c r="C658" s="8" t="s">
        <v>510</v>
      </c>
      <c r="D658" s="9" t="s">
        <v>35</v>
      </c>
      <c r="E658" s="10" t="s">
        <v>19</v>
      </c>
      <c r="F658" s="11">
        <v>1.61091919804E11</v>
      </c>
      <c r="G658" s="8" t="s">
        <v>20</v>
      </c>
      <c r="H658" s="8" t="str">
        <f t="shared" si="1"/>
        <v>SELL</v>
      </c>
      <c r="I658" s="12">
        <v>50.783501</v>
      </c>
      <c r="J658" s="12">
        <v>1000.0</v>
      </c>
      <c r="K658" s="7">
        <v>42641.0</v>
      </c>
      <c r="L658" s="14">
        <v>49.529659</v>
      </c>
      <c r="M658" s="14">
        <f t="shared" si="2"/>
        <v>975.310052</v>
      </c>
      <c r="N658" s="15">
        <f t="shared" si="3"/>
        <v>0.02468994802</v>
      </c>
      <c r="O658" s="15">
        <f t="shared" si="4"/>
        <v>-0.02468994802</v>
      </c>
      <c r="P658" s="8">
        <f t="shared" si="5"/>
        <v>56</v>
      </c>
    </row>
    <row r="659" ht="12.75" customHeight="1">
      <c r="A659" s="7">
        <v>42585.0</v>
      </c>
      <c r="B659" s="8" t="s">
        <v>1003</v>
      </c>
      <c r="C659" s="8" t="s">
        <v>1004</v>
      </c>
      <c r="D659" s="9" t="s">
        <v>35</v>
      </c>
      <c r="E659" s="9" t="s">
        <v>19</v>
      </c>
      <c r="F659" s="11">
        <v>1.552158E9</v>
      </c>
      <c r="G659" s="8" t="s">
        <v>24</v>
      </c>
      <c r="H659" s="8" t="str">
        <f t="shared" si="1"/>
        <v>BUY</v>
      </c>
      <c r="I659" s="12">
        <v>25.634527</v>
      </c>
      <c r="J659" s="12">
        <v>1000.0</v>
      </c>
      <c r="K659" s="16">
        <v>43291.0</v>
      </c>
      <c r="L659" s="14">
        <v>34.79649</v>
      </c>
      <c r="M659" s="14">
        <f t="shared" si="2"/>
        <v>1357.407141</v>
      </c>
      <c r="N659" s="15">
        <f t="shared" si="3"/>
        <v>0.3574071408</v>
      </c>
      <c r="O659" s="15">
        <f t="shared" si="4"/>
        <v>-0.3574071408</v>
      </c>
      <c r="P659" s="8">
        <f t="shared" si="5"/>
        <v>706</v>
      </c>
    </row>
    <row r="660" ht="12.75" customHeight="1">
      <c r="A660" s="7">
        <v>42586.0</v>
      </c>
      <c r="B660" s="8" t="s">
        <v>1005</v>
      </c>
      <c r="C660" s="8" t="s">
        <v>1006</v>
      </c>
      <c r="D660" s="9" t="s">
        <v>39</v>
      </c>
      <c r="E660" s="10" t="s">
        <v>19</v>
      </c>
      <c r="F660" s="11">
        <v>4.11087978E10</v>
      </c>
      <c r="G660" s="8" t="s">
        <v>20</v>
      </c>
      <c r="H660" s="8" t="str">
        <f t="shared" si="1"/>
        <v>SELL</v>
      </c>
      <c r="I660" s="12">
        <v>22.875</v>
      </c>
      <c r="J660" s="12">
        <v>1000.0</v>
      </c>
      <c r="K660" s="16">
        <v>42704.0</v>
      </c>
      <c r="L660" s="14">
        <v>16.3225</v>
      </c>
      <c r="M660" s="14">
        <f t="shared" si="2"/>
        <v>713.5519126</v>
      </c>
      <c r="N660" s="15">
        <f t="shared" si="3"/>
        <v>0.2864480874</v>
      </c>
      <c r="O660" s="15">
        <f t="shared" si="4"/>
        <v>-0.2864480874</v>
      </c>
      <c r="P660" s="8">
        <f t="shared" si="5"/>
        <v>118</v>
      </c>
    </row>
    <row r="661" ht="12.75" customHeight="1">
      <c r="A661" s="7">
        <v>42586.0</v>
      </c>
      <c r="B661" s="8" t="s">
        <v>1007</v>
      </c>
      <c r="C661" s="8" t="s">
        <v>1008</v>
      </c>
      <c r="D661" s="9" t="s">
        <v>27</v>
      </c>
      <c r="E661" s="9" t="s">
        <v>168</v>
      </c>
      <c r="F661" s="11">
        <v>3.405604E9</v>
      </c>
      <c r="G661" s="8" t="s">
        <v>24</v>
      </c>
      <c r="H661" s="8" t="str">
        <f t="shared" si="1"/>
        <v>BUY</v>
      </c>
      <c r="I661" s="12">
        <v>18.334959</v>
      </c>
      <c r="J661" s="12">
        <v>1000.0</v>
      </c>
      <c r="K661" s="16">
        <v>43318.0</v>
      </c>
      <c r="L661" s="14">
        <v>11.152452</v>
      </c>
      <c r="M661" s="14">
        <f t="shared" si="2"/>
        <v>608.2616274</v>
      </c>
      <c r="N661" s="15">
        <f t="shared" si="3"/>
        <v>-0.3917383726</v>
      </c>
      <c r="O661" s="15">
        <f t="shared" si="4"/>
        <v>0.3917383726</v>
      </c>
      <c r="P661" s="8">
        <f t="shared" si="5"/>
        <v>732</v>
      </c>
    </row>
    <row r="662" ht="12.75" customHeight="1">
      <c r="A662" s="7">
        <v>42586.0</v>
      </c>
      <c r="B662" s="8" t="s">
        <v>1009</v>
      </c>
      <c r="C662" s="8" t="s">
        <v>1010</v>
      </c>
      <c r="D662" s="9" t="s">
        <v>27</v>
      </c>
      <c r="E662" s="9" t="s">
        <v>19</v>
      </c>
      <c r="F662" s="11">
        <v>2.5042608E10</v>
      </c>
      <c r="G662" s="8" t="s">
        <v>24</v>
      </c>
      <c r="H662" s="8" t="str">
        <f t="shared" si="1"/>
        <v>BUY</v>
      </c>
      <c r="I662" s="12">
        <v>15.112968</v>
      </c>
      <c r="J662" s="12">
        <v>1000.0</v>
      </c>
      <c r="K662" s="16">
        <v>42684.0</v>
      </c>
      <c r="L662" s="14">
        <v>15.003724</v>
      </c>
      <c r="M662" s="14">
        <f t="shared" si="2"/>
        <v>992.7715059</v>
      </c>
      <c r="N662" s="15">
        <f t="shared" si="3"/>
        <v>-0.007228494099</v>
      </c>
      <c r="O662" s="15">
        <f t="shared" si="4"/>
        <v>0.007228494099</v>
      </c>
      <c r="P662" s="8">
        <f t="shared" si="5"/>
        <v>98</v>
      </c>
    </row>
    <row r="663" ht="12.75" customHeight="1">
      <c r="A663" s="7">
        <v>42586.0</v>
      </c>
      <c r="B663" s="8" t="s">
        <v>1011</v>
      </c>
      <c r="C663" s="8" t="s">
        <v>1012</v>
      </c>
      <c r="D663" s="9" t="s">
        <v>32</v>
      </c>
      <c r="E663" s="10" t="s">
        <v>19</v>
      </c>
      <c r="F663" s="11">
        <v>1.526341772E9</v>
      </c>
      <c r="G663" s="8" t="s">
        <v>24</v>
      </c>
      <c r="H663" s="8" t="str">
        <f t="shared" si="1"/>
        <v>BUY</v>
      </c>
      <c r="I663" s="12">
        <v>33.77</v>
      </c>
      <c r="J663" s="12">
        <v>1000.0</v>
      </c>
      <c r="K663" s="16">
        <v>44727.0</v>
      </c>
      <c r="L663" s="14">
        <v>22.82</v>
      </c>
      <c r="M663" s="14">
        <f t="shared" si="2"/>
        <v>675.7477051</v>
      </c>
      <c r="N663" s="15">
        <f t="shared" si="3"/>
        <v>-0.3242522949</v>
      </c>
      <c r="O663" s="15">
        <f t="shared" si="4"/>
        <v>0.3242522949</v>
      </c>
      <c r="P663" s="8">
        <f t="shared" si="5"/>
        <v>2141</v>
      </c>
    </row>
    <row r="664" ht="12.75" customHeight="1">
      <c r="A664" s="7">
        <v>42586.0</v>
      </c>
      <c r="B664" s="8" t="s">
        <v>238</v>
      </c>
      <c r="C664" s="8" t="s">
        <v>239</v>
      </c>
      <c r="D664" s="9" t="s">
        <v>32</v>
      </c>
      <c r="E664" s="10" t="s">
        <v>19</v>
      </c>
      <c r="F664" s="11">
        <v>4.710345024E10</v>
      </c>
      <c r="G664" s="8" t="s">
        <v>24</v>
      </c>
      <c r="H664" s="8" t="str">
        <f t="shared" si="1"/>
        <v>BUY</v>
      </c>
      <c r="I664" s="12">
        <v>148.29</v>
      </c>
      <c r="J664" s="12">
        <v>1000.0</v>
      </c>
      <c r="K664" s="7">
        <v>42643.0</v>
      </c>
      <c r="L664" s="14">
        <v>151.26</v>
      </c>
      <c r="M664" s="14">
        <f t="shared" si="2"/>
        <v>1020.028323</v>
      </c>
      <c r="N664" s="15">
        <f t="shared" si="3"/>
        <v>0.02002832288</v>
      </c>
      <c r="O664" s="15">
        <f t="shared" si="4"/>
        <v>-0.02002832288</v>
      </c>
      <c r="P664" s="8">
        <f t="shared" si="5"/>
        <v>57</v>
      </c>
    </row>
    <row r="665" ht="12.75" customHeight="1">
      <c r="A665" s="16">
        <v>42586.0</v>
      </c>
      <c r="B665" s="8" t="s">
        <v>1013</v>
      </c>
      <c r="C665" s="8" t="s">
        <v>1014</v>
      </c>
      <c r="D665" s="9" t="s">
        <v>193</v>
      </c>
      <c r="E665" s="10" t="s">
        <v>19</v>
      </c>
      <c r="F665" s="11">
        <v>1.367437128E10</v>
      </c>
      <c r="G665" s="18" t="s">
        <v>24</v>
      </c>
      <c r="H665" s="17" t="str">
        <f t="shared" si="1"/>
        <v>BUY</v>
      </c>
      <c r="I665" s="12">
        <v>46.666546</v>
      </c>
      <c r="J665" s="12">
        <v>1000.0</v>
      </c>
      <c r="K665" s="16">
        <v>43657.0</v>
      </c>
      <c r="L665" s="14">
        <v>66.940582</v>
      </c>
      <c r="M665" s="14">
        <f t="shared" si="2"/>
        <v>1434.444752</v>
      </c>
      <c r="N665" s="15">
        <f t="shared" si="3"/>
        <v>0.4344447519</v>
      </c>
      <c r="O665" s="15">
        <f t="shared" si="4"/>
        <v>-0.4344447519</v>
      </c>
      <c r="P665" s="8">
        <f t="shared" si="5"/>
        <v>1071</v>
      </c>
    </row>
    <row r="666" ht="12.75" customHeight="1">
      <c r="A666" s="7">
        <v>42587.0</v>
      </c>
      <c r="B666" s="8" t="s">
        <v>399</v>
      </c>
      <c r="C666" s="8" t="s">
        <v>400</v>
      </c>
      <c r="D666" s="9" t="s">
        <v>35</v>
      </c>
      <c r="E666" s="10" t="s">
        <v>19</v>
      </c>
      <c r="F666" s="11">
        <v>3.08615034E9</v>
      </c>
      <c r="G666" s="8" t="s">
        <v>24</v>
      </c>
      <c r="H666" s="8" t="str">
        <f t="shared" si="1"/>
        <v>BUY</v>
      </c>
      <c r="I666" s="12">
        <v>36.099018</v>
      </c>
      <c r="J666" s="12">
        <v>1000.0</v>
      </c>
      <c r="K666" s="7">
        <v>42604.0</v>
      </c>
      <c r="L666" s="14">
        <v>43.219353</v>
      </c>
      <c r="M666" s="14">
        <f t="shared" si="2"/>
        <v>1197.244562</v>
      </c>
      <c r="N666" s="15">
        <f t="shared" si="3"/>
        <v>0.1972445622</v>
      </c>
      <c r="O666" s="15">
        <f t="shared" si="4"/>
        <v>-0.1972445622</v>
      </c>
      <c r="P666" s="8">
        <f t="shared" si="5"/>
        <v>17</v>
      </c>
    </row>
    <row r="667" ht="12.75" customHeight="1">
      <c r="A667" s="7">
        <v>42604.0</v>
      </c>
      <c r="B667" s="8" t="s">
        <v>585</v>
      </c>
      <c r="C667" s="8" t="s">
        <v>586</v>
      </c>
      <c r="D667" s="9" t="s">
        <v>193</v>
      </c>
      <c r="E667" s="10" t="s">
        <v>19</v>
      </c>
      <c r="F667" s="11">
        <v>3.368781112E9</v>
      </c>
      <c r="G667" s="8" t="s">
        <v>24</v>
      </c>
      <c r="H667" s="8" t="str">
        <f t="shared" si="1"/>
        <v>BUY</v>
      </c>
      <c r="I667" s="12">
        <v>14.375985</v>
      </c>
      <c r="J667" s="12">
        <v>1000.0</v>
      </c>
      <c r="K667" s="16">
        <v>42685.0</v>
      </c>
      <c r="L667" s="14">
        <v>12.831187</v>
      </c>
      <c r="M667" s="14">
        <f t="shared" si="2"/>
        <v>892.5431544</v>
      </c>
      <c r="N667" s="15">
        <f t="shared" si="3"/>
        <v>-0.1074568456</v>
      </c>
      <c r="O667" s="15">
        <f t="shared" si="4"/>
        <v>0.1074568456</v>
      </c>
      <c r="P667" s="8">
        <f t="shared" si="5"/>
        <v>81</v>
      </c>
    </row>
    <row r="668" ht="12.75" customHeight="1">
      <c r="A668" s="7">
        <v>42604.0</v>
      </c>
      <c r="B668" s="8" t="s">
        <v>220</v>
      </c>
      <c r="C668" s="8" t="s">
        <v>221</v>
      </c>
      <c r="D668" s="9" t="s">
        <v>23</v>
      </c>
      <c r="E668" s="9" t="s">
        <v>19</v>
      </c>
      <c r="F668" s="11">
        <v>1.696935E9</v>
      </c>
      <c r="G668" s="8" t="s">
        <v>24</v>
      </c>
      <c r="H668" s="8" t="str">
        <f t="shared" si="1"/>
        <v>BUY</v>
      </c>
      <c r="I668" s="12">
        <v>14.44</v>
      </c>
      <c r="J668" s="12">
        <v>1000.0</v>
      </c>
      <c r="K668" s="16">
        <v>42649.0</v>
      </c>
      <c r="L668" s="14">
        <v>14.61</v>
      </c>
      <c r="M668" s="14">
        <f t="shared" si="2"/>
        <v>1011.772853</v>
      </c>
      <c r="N668" s="15">
        <f t="shared" si="3"/>
        <v>0.01177285319</v>
      </c>
      <c r="O668" s="15">
        <f t="shared" si="4"/>
        <v>-0.01177285319</v>
      </c>
      <c r="P668" s="8">
        <f t="shared" si="5"/>
        <v>45</v>
      </c>
    </row>
    <row r="669" ht="12.75" customHeight="1">
      <c r="A669" s="7">
        <v>42604.0</v>
      </c>
      <c r="B669" s="8" t="s">
        <v>1015</v>
      </c>
      <c r="C669" s="8" t="s">
        <v>1016</v>
      </c>
      <c r="D669" s="9" t="s">
        <v>35</v>
      </c>
      <c r="E669" s="10" t="s">
        <v>19</v>
      </c>
      <c r="F669" s="11">
        <v>5.595228507E9</v>
      </c>
      <c r="G669" s="8" t="s">
        <v>24</v>
      </c>
      <c r="H669" s="8" t="str">
        <f t="shared" si="1"/>
        <v>BUY</v>
      </c>
      <c r="I669" s="12">
        <v>6.219796</v>
      </c>
      <c r="J669" s="12">
        <v>1000.0</v>
      </c>
      <c r="K669" s="7">
        <v>43067.0</v>
      </c>
      <c r="L669" s="14">
        <v>4.073592</v>
      </c>
      <c r="M669" s="14">
        <f t="shared" si="2"/>
        <v>654.9398083</v>
      </c>
      <c r="N669" s="15">
        <f t="shared" si="3"/>
        <v>-0.3450601917</v>
      </c>
      <c r="O669" s="15">
        <f t="shared" si="4"/>
        <v>0.3450601917</v>
      </c>
      <c r="P669" s="8">
        <f t="shared" si="5"/>
        <v>463</v>
      </c>
    </row>
    <row r="670" ht="12.75" customHeight="1">
      <c r="A670" s="7">
        <v>42604.0</v>
      </c>
      <c r="B670" s="8" t="s">
        <v>1017</v>
      </c>
      <c r="C670" s="8" t="s">
        <v>1018</v>
      </c>
      <c r="D670" s="9" t="s">
        <v>35</v>
      </c>
      <c r="E670" s="9" t="s">
        <v>19</v>
      </c>
      <c r="F670" s="11">
        <v>2.425545E9</v>
      </c>
      <c r="G670" s="8" t="s">
        <v>20</v>
      </c>
      <c r="H670" s="8" t="str">
        <f t="shared" si="1"/>
        <v>SELL</v>
      </c>
      <c r="I670" s="12">
        <v>15.0</v>
      </c>
      <c r="J670" s="12">
        <v>1000.0</v>
      </c>
      <c r="K670" s="16">
        <v>43355.0</v>
      </c>
      <c r="L670" s="14">
        <v>33.01</v>
      </c>
      <c r="M670" s="14">
        <f t="shared" si="2"/>
        <v>2200.666667</v>
      </c>
      <c r="N670" s="15">
        <f t="shared" si="3"/>
        <v>-1.200666667</v>
      </c>
      <c r="O670" s="15">
        <f t="shared" si="4"/>
        <v>1.200666667</v>
      </c>
      <c r="P670" s="8">
        <f t="shared" si="5"/>
        <v>751</v>
      </c>
    </row>
    <row r="671" ht="12.75" customHeight="1">
      <c r="A671" s="7">
        <v>42604.0</v>
      </c>
      <c r="B671" s="8" t="s">
        <v>714</v>
      </c>
      <c r="C671" s="8" t="s">
        <v>601</v>
      </c>
      <c r="D671" s="9" t="s">
        <v>23</v>
      </c>
      <c r="E671" s="10" t="s">
        <v>19</v>
      </c>
      <c r="F671" s="11">
        <v>3.0623792366E10</v>
      </c>
      <c r="G671" s="8" t="s">
        <v>20</v>
      </c>
      <c r="H671" s="8" t="str">
        <f t="shared" si="1"/>
        <v>SELL</v>
      </c>
      <c r="I671" s="12">
        <v>11.580288</v>
      </c>
      <c r="J671" s="12">
        <v>1000.0</v>
      </c>
      <c r="K671" s="7">
        <v>43600.0</v>
      </c>
      <c r="L671" s="14">
        <v>16.331982</v>
      </c>
      <c r="M671" s="14">
        <f t="shared" si="2"/>
        <v>1410.326064</v>
      </c>
      <c r="N671" s="15">
        <f t="shared" si="3"/>
        <v>-0.4103260644</v>
      </c>
      <c r="O671" s="15">
        <f t="shared" si="4"/>
        <v>0.4103260644</v>
      </c>
      <c r="P671" s="8">
        <f t="shared" si="5"/>
        <v>996</v>
      </c>
    </row>
    <row r="672" ht="12.75" customHeight="1">
      <c r="A672" s="7">
        <v>42604.0</v>
      </c>
      <c r="B672" s="8" t="s">
        <v>1019</v>
      </c>
      <c r="C672" s="8" t="s">
        <v>1020</v>
      </c>
      <c r="D672" s="9" t="s">
        <v>18</v>
      </c>
      <c r="E672" s="10" t="s">
        <v>19</v>
      </c>
      <c r="F672" s="11">
        <v>2.082171299E9</v>
      </c>
      <c r="G672" s="8" t="s">
        <v>24</v>
      </c>
      <c r="H672" s="8" t="str">
        <f t="shared" si="1"/>
        <v>BUY</v>
      </c>
      <c r="I672" s="12">
        <v>16.049999</v>
      </c>
      <c r="J672" s="12">
        <v>1000.0</v>
      </c>
      <c r="K672" s="7">
        <v>42878.0</v>
      </c>
      <c r="L672" s="14">
        <v>22.08</v>
      </c>
      <c r="M672" s="14">
        <f t="shared" si="2"/>
        <v>1375.70102</v>
      </c>
      <c r="N672" s="15">
        <f t="shared" si="3"/>
        <v>0.3757010203</v>
      </c>
      <c r="O672" s="15">
        <f t="shared" si="4"/>
        <v>-0.3757010203</v>
      </c>
      <c r="P672" s="8">
        <f t="shared" si="5"/>
        <v>274</v>
      </c>
    </row>
    <row r="673" ht="12.75" customHeight="1">
      <c r="A673" s="7">
        <v>42604.0</v>
      </c>
      <c r="B673" s="8" t="s">
        <v>399</v>
      </c>
      <c r="C673" s="8" t="s">
        <v>400</v>
      </c>
      <c r="D673" s="9" t="s">
        <v>35</v>
      </c>
      <c r="E673" s="10" t="s">
        <v>19</v>
      </c>
      <c r="F673" s="11">
        <v>3.08615034E9</v>
      </c>
      <c r="G673" s="8" t="s">
        <v>20</v>
      </c>
      <c r="H673" s="8" t="str">
        <f t="shared" si="1"/>
        <v>SELL</v>
      </c>
      <c r="I673" s="12">
        <v>43.219353</v>
      </c>
      <c r="J673" s="12">
        <v>1000.0</v>
      </c>
      <c r="K673" s="7">
        <v>42723.0</v>
      </c>
      <c r="L673" s="14">
        <v>42.71505</v>
      </c>
      <c r="M673" s="14">
        <f t="shared" si="2"/>
        <v>988.3315467</v>
      </c>
      <c r="N673" s="15">
        <f t="shared" si="3"/>
        <v>0.01166845325</v>
      </c>
      <c r="O673" s="15">
        <f t="shared" si="4"/>
        <v>-0.01166845325</v>
      </c>
      <c r="P673" s="8">
        <f t="shared" si="5"/>
        <v>119</v>
      </c>
    </row>
    <row r="674" ht="12.75" customHeight="1">
      <c r="A674" s="7">
        <v>42604.0</v>
      </c>
      <c r="B674" s="8" t="s">
        <v>1021</v>
      </c>
      <c r="C674" s="8" t="s">
        <v>1022</v>
      </c>
      <c r="D674" s="9" t="s">
        <v>23</v>
      </c>
      <c r="E674" s="10" t="s">
        <v>19</v>
      </c>
      <c r="F674" s="11">
        <v>4.95274E10</v>
      </c>
      <c r="G674" s="8" t="s">
        <v>20</v>
      </c>
      <c r="H674" s="8" t="str">
        <f t="shared" si="1"/>
        <v>SELL</v>
      </c>
      <c r="I674" s="12">
        <v>11.660014</v>
      </c>
      <c r="J674" s="12">
        <v>1000.0</v>
      </c>
      <c r="K674" s="7">
        <v>44013.0</v>
      </c>
      <c r="L674" s="14">
        <v>33.831139</v>
      </c>
      <c r="M674" s="14">
        <f t="shared" si="2"/>
        <v>2901.466413</v>
      </c>
      <c r="N674" s="15">
        <f t="shared" si="3"/>
        <v>-1.901466413</v>
      </c>
      <c r="O674" s="15">
        <f t="shared" si="4"/>
        <v>1.901466413</v>
      </c>
      <c r="P674" s="8">
        <f t="shared" si="5"/>
        <v>1409</v>
      </c>
    </row>
    <row r="675" ht="12.75" customHeight="1">
      <c r="A675" s="7">
        <v>42604.0</v>
      </c>
      <c r="B675" s="8" t="s">
        <v>581</v>
      </c>
      <c r="C675" s="8" t="s">
        <v>582</v>
      </c>
      <c r="D675" s="9" t="s">
        <v>35</v>
      </c>
      <c r="E675" s="10" t="s">
        <v>19</v>
      </c>
      <c r="F675" s="11">
        <v>8.35154196E9</v>
      </c>
      <c r="G675" s="8" t="s">
        <v>24</v>
      </c>
      <c r="H675" s="8" t="str">
        <f t="shared" si="1"/>
        <v>BUY</v>
      </c>
      <c r="I675" s="12">
        <v>27.101273</v>
      </c>
      <c r="J675" s="12">
        <v>1000.0</v>
      </c>
      <c r="K675" s="7">
        <v>42605.0</v>
      </c>
      <c r="L675" s="14">
        <v>29.485228</v>
      </c>
      <c r="M675" s="14">
        <f t="shared" si="2"/>
        <v>1087.964687</v>
      </c>
      <c r="N675" s="15">
        <f t="shared" si="3"/>
        <v>0.08796468712</v>
      </c>
      <c r="O675" s="15">
        <f t="shared" si="4"/>
        <v>-0.08796468712</v>
      </c>
      <c r="P675" s="8">
        <f t="shared" si="5"/>
        <v>1</v>
      </c>
    </row>
    <row r="676" ht="12.75" customHeight="1">
      <c r="A676" s="16">
        <v>42604.0</v>
      </c>
      <c r="B676" s="8" t="s">
        <v>1023</v>
      </c>
      <c r="C676" s="8" t="s">
        <v>1024</v>
      </c>
      <c r="D676" s="9" t="s">
        <v>35</v>
      </c>
      <c r="E676" s="10" t="s">
        <v>19</v>
      </c>
      <c r="F676" s="11">
        <v>3.313019372E9</v>
      </c>
      <c r="G676" s="17" t="s">
        <v>20</v>
      </c>
      <c r="H676" s="18" t="str">
        <f t="shared" si="1"/>
        <v>SELL</v>
      </c>
      <c r="I676" s="12">
        <v>36.849998</v>
      </c>
      <c r="J676" s="12">
        <v>1000.0</v>
      </c>
      <c r="K676" s="16">
        <v>42692.0</v>
      </c>
      <c r="L676" s="14">
        <v>37.509998</v>
      </c>
      <c r="M676" s="14">
        <f t="shared" si="2"/>
        <v>1017.910449</v>
      </c>
      <c r="N676" s="15">
        <f t="shared" si="3"/>
        <v>-0.01791044873</v>
      </c>
      <c r="O676" s="15">
        <f t="shared" si="4"/>
        <v>0.01791044873</v>
      </c>
      <c r="P676" s="8">
        <f t="shared" si="5"/>
        <v>88</v>
      </c>
    </row>
    <row r="677" ht="12.75" customHeight="1">
      <c r="A677" s="16">
        <v>42604.0</v>
      </c>
      <c r="B677" s="8" t="s">
        <v>1025</v>
      </c>
      <c r="C677" s="8" t="s">
        <v>1026</v>
      </c>
      <c r="D677" s="9" t="s">
        <v>23</v>
      </c>
      <c r="E677" s="9" t="s">
        <v>19</v>
      </c>
      <c r="F677" s="11">
        <v>4.841462E10</v>
      </c>
      <c r="G677" s="17" t="s">
        <v>20</v>
      </c>
      <c r="H677" s="18" t="str">
        <f t="shared" si="1"/>
        <v>SELL</v>
      </c>
      <c r="I677" s="12">
        <v>53.66</v>
      </c>
      <c r="J677" s="12">
        <v>1000.0</v>
      </c>
      <c r="K677" s="16">
        <v>43223.0</v>
      </c>
      <c r="L677" s="14">
        <v>65.82</v>
      </c>
      <c r="M677" s="14">
        <f t="shared" si="2"/>
        <v>1226.612001</v>
      </c>
      <c r="N677" s="15">
        <f t="shared" si="3"/>
        <v>-0.2266120015</v>
      </c>
      <c r="O677" s="15">
        <f t="shared" si="4"/>
        <v>0.2266120015</v>
      </c>
      <c r="P677" s="8">
        <f t="shared" si="5"/>
        <v>619</v>
      </c>
    </row>
    <row r="678" ht="12.75" customHeight="1">
      <c r="A678" s="7">
        <v>42605.0</v>
      </c>
      <c r="B678" s="8" t="s">
        <v>562</v>
      </c>
      <c r="C678" s="8" t="s">
        <v>563</v>
      </c>
      <c r="D678" s="9" t="s">
        <v>35</v>
      </c>
      <c r="E678" s="10" t="s">
        <v>19</v>
      </c>
      <c r="F678" s="11">
        <v>1.7149203119E10</v>
      </c>
      <c r="G678" s="8" t="s">
        <v>20</v>
      </c>
      <c r="H678" s="8" t="str">
        <f t="shared" si="1"/>
        <v>SELL</v>
      </c>
      <c r="I678" s="12">
        <v>31.737434</v>
      </c>
      <c r="J678" s="12">
        <v>1000.0</v>
      </c>
      <c r="K678" s="16">
        <v>42789.0</v>
      </c>
      <c r="L678" s="14">
        <v>36.331135</v>
      </c>
      <c r="M678" s="14">
        <f t="shared" si="2"/>
        <v>1144.740782</v>
      </c>
      <c r="N678" s="15">
        <f t="shared" si="3"/>
        <v>-0.1447407815</v>
      </c>
      <c r="O678" s="15">
        <f t="shared" si="4"/>
        <v>0.1447407815</v>
      </c>
      <c r="P678" s="8">
        <f t="shared" si="5"/>
        <v>184</v>
      </c>
    </row>
    <row r="679" ht="12.75" customHeight="1">
      <c r="A679" s="7">
        <v>42605.0</v>
      </c>
      <c r="B679" s="8" t="s">
        <v>1027</v>
      </c>
      <c r="C679" s="8" t="s">
        <v>1028</v>
      </c>
      <c r="D679" s="9" t="s">
        <v>193</v>
      </c>
      <c r="E679" s="10" t="s">
        <v>19</v>
      </c>
      <c r="F679" s="11">
        <v>3.279914744E9</v>
      </c>
      <c r="G679" s="8" t="s">
        <v>20</v>
      </c>
      <c r="H679" s="8" t="str">
        <f t="shared" si="1"/>
        <v>SELL</v>
      </c>
      <c r="I679" s="12">
        <v>53.907856</v>
      </c>
      <c r="J679" s="12">
        <v>1000.0</v>
      </c>
      <c r="K679" s="16">
        <v>43167.0</v>
      </c>
      <c r="L679" s="14">
        <v>41.636909</v>
      </c>
      <c r="M679" s="14">
        <f t="shared" si="2"/>
        <v>772.3718228</v>
      </c>
      <c r="N679" s="15">
        <f t="shared" si="3"/>
        <v>0.2276281772</v>
      </c>
      <c r="O679" s="15">
        <f t="shared" si="4"/>
        <v>-0.2276281772</v>
      </c>
      <c r="P679" s="8">
        <f t="shared" si="5"/>
        <v>562</v>
      </c>
    </row>
    <row r="680" ht="12.75" customHeight="1">
      <c r="A680" s="7">
        <v>42605.0</v>
      </c>
      <c r="B680" s="8" t="s">
        <v>581</v>
      </c>
      <c r="C680" s="8" t="s">
        <v>582</v>
      </c>
      <c r="D680" s="9" t="s">
        <v>35</v>
      </c>
      <c r="E680" s="10" t="s">
        <v>19</v>
      </c>
      <c r="F680" s="11">
        <v>8.35154196E9</v>
      </c>
      <c r="G680" s="8" t="s">
        <v>20</v>
      </c>
      <c r="H680" s="8" t="str">
        <f t="shared" si="1"/>
        <v>SELL</v>
      </c>
      <c r="I680" s="12">
        <v>29.485228</v>
      </c>
      <c r="J680" s="12">
        <v>1000.0</v>
      </c>
      <c r="K680" s="7">
        <v>43090.0</v>
      </c>
      <c r="L680" s="14">
        <v>44.131603</v>
      </c>
      <c r="M680" s="14">
        <f t="shared" si="2"/>
        <v>1496.736027</v>
      </c>
      <c r="N680" s="15">
        <f t="shared" si="3"/>
        <v>-0.4967360266</v>
      </c>
      <c r="O680" s="15">
        <f t="shared" si="4"/>
        <v>0.4967360266</v>
      </c>
      <c r="P680" s="8">
        <f t="shared" si="5"/>
        <v>485</v>
      </c>
    </row>
    <row r="681" ht="12.75" customHeight="1">
      <c r="A681" s="16">
        <v>42605.0</v>
      </c>
      <c r="B681" s="8" t="s">
        <v>1029</v>
      </c>
      <c r="C681" s="8" t="s">
        <v>1030</v>
      </c>
      <c r="D681" s="9" t="s">
        <v>65</v>
      </c>
      <c r="E681" s="10" t="s">
        <v>19</v>
      </c>
      <c r="F681" s="11">
        <v>7.017840698E9</v>
      </c>
      <c r="G681" s="18" t="s">
        <v>24</v>
      </c>
      <c r="H681" s="17" t="str">
        <f t="shared" si="1"/>
        <v>BUY</v>
      </c>
      <c r="I681" s="12">
        <v>19.644594</v>
      </c>
      <c r="J681" s="12">
        <v>1000.0</v>
      </c>
      <c r="K681" s="16">
        <v>42776.0</v>
      </c>
      <c r="L681" s="14">
        <v>35.805321</v>
      </c>
      <c r="M681" s="14">
        <f t="shared" si="2"/>
        <v>1822.655179</v>
      </c>
      <c r="N681" s="15">
        <f t="shared" si="3"/>
        <v>0.8226551793</v>
      </c>
      <c r="O681" s="15">
        <f t="shared" si="4"/>
        <v>-0.8226551793</v>
      </c>
      <c r="P681" s="8">
        <f t="shared" si="5"/>
        <v>171</v>
      </c>
    </row>
    <row r="682" ht="12.75" customHeight="1">
      <c r="A682" s="7">
        <v>42606.0</v>
      </c>
      <c r="B682" s="8" t="s">
        <v>932</v>
      </c>
      <c r="C682" s="8" t="s">
        <v>933</v>
      </c>
      <c r="D682" s="9" t="s">
        <v>35</v>
      </c>
      <c r="E682" s="10" t="s">
        <v>19</v>
      </c>
      <c r="F682" s="11">
        <v>1.0812732E10</v>
      </c>
      <c r="G682" s="8" t="s">
        <v>20</v>
      </c>
      <c r="H682" s="8" t="str">
        <f t="shared" si="1"/>
        <v>SELL</v>
      </c>
      <c r="I682" s="12">
        <v>47.139999</v>
      </c>
      <c r="J682" s="12">
        <v>1000.0</v>
      </c>
      <c r="K682" s="16">
        <v>44727.0</v>
      </c>
      <c r="L682" s="14">
        <v>123.220001</v>
      </c>
      <c r="M682" s="14">
        <f t="shared" si="2"/>
        <v>2613.916072</v>
      </c>
      <c r="N682" s="15">
        <f t="shared" si="3"/>
        <v>-1.613916072</v>
      </c>
      <c r="O682" s="15">
        <f t="shared" si="4"/>
        <v>1.613916072</v>
      </c>
      <c r="P682" s="8">
        <f t="shared" si="5"/>
        <v>2121</v>
      </c>
    </row>
    <row r="683" ht="12.75" customHeight="1">
      <c r="A683" s="7">
        <v>42606.0</v>
      </c>
      <c r="B683" s="8" t="s">
        <v>138</v>
      </c>
      <c r="C683" s="8" t="s">
        <v>139</v>
      </c>
      <c r="D683" s="9" t="s">
        <v>23</v>
      </c>
      <c r="E683" s="10" t="s">
        <v>19</v>
      </c>
      <c r="F683" s="11">
        <v>1.943271766E10</v>
      </c>
      <c r="G683" s="8" t="s">
        <v>24</v>
      </c>
      <c r="H683" s="8" t="str">
        <f t="shared" si="1"/>
        <v>BUY</v>
      </c>
      <c r="I683" s="12">
        <v>37.32</v>
      </c>
      <c r="J683" s="12">
        <v>1000.0</v>
      </c>
      <c r="K683" s="7">
        <v>42975.0</v>
      </c>
      <c r="L683" s="14">
        <v>48.02</v>
      </c>
      <c r="M683" s="14">
        <f t="shared" si="2"/>
        <v>1286.709539</v>
      </c>
      <c r="N683" s="15">
        <f t="shared" si="3"/>
        <v>0.2867095391</v>
      </c>
      <c r="O683" s="15">
        <f t="shared" si="4"/>
        <v>-0.2867095391</v>
      </c>
      <c r="P683" s="8">
        <f t="shared" si="5"/>
        <v>369</v>
      </c>
    </row>
    <row r="684" ht="12.75" customHeight="1">
      <c r="A684" s="7">
        <v>42606.0</v>
      </c>
      <c r="B684" s="8" t="s">
        <v>1031</v>
      </c>
      <c r="C684" s="8" t="s">
        <v>1032</v>
      </c>
      <c r="D684" s="9" t="s">
        <v>23</v>
      </c>
      <c r="E684" s="10" t="s">
        <v>19</v>
      </c>
      <c r="F684" s="11">
        <v>2.747227592E9</v>
      </c>
      <c r="G684" s="8" t="s">
        <v>24</v>
      </c>
      <c r="H684" s="8" t="str">
        <f t="shared" si="1"/>
        <v>BUY</v>
      </c>
      <c r="I684" s="12">
        <v>18.049999</v>
      </c>
      <c r="J684" s="12">
        <v>1000.0</v>
      </c>
      <c r="K684" s="16">
        <v>44054.0</v>
      </c>
      <c r="L684" s="14">
        <v>57.009998</v>
      </c>
      <c r="M684" s="14">
        <f t="shared" si="2"/>
        <v>3158.448818</v>
      </c>
      <c r="N684" s="15">
        <f t="shared" si="3"/>
        <v>2.158448818</v>
      </c>
      <c r="O684" s="15">
        <f t="shared" si="4"/>
        <v>-2.158448818</v>
      </c>
      <c r="P684" s="8">
        <f t="shared" si="5"/>
        <v>1448</v>
      </c>
    </row>
    <row r="685" ht="12.75" customHeight="1">
      <c r="A685" s="7">
        <v>42606.0</v>
      </c>
      <c r="B685" s="8" t="s">
        <v>1033</v>
      </c>
      <c r="C685" s="8" t="s">
        <v>1034</v>
      </c>
      <c r="D685" s="9" t="s">
        <v>18</v>
      </c>
      <c r="E685" s="10" t="s">
        <v>19</v>
      </c>
      <c r="F685" s="11">
        <v>1.3739990678E10</v>
      </c>
      <c r="G685" s="8" t="s">
        <v>20</v>
      </c>
      <c r="H685" s="8" t="str">
        <f t="shared" si="1"/>
        <v>SELL</v>
      </c>
      <c r="I685" s="12">
        <v>104.755798</v>
      </c>
      <c r="J685" s="12">
        <v>1000.0</v>
      </c>
      <c r="K685" s="7">
        <v>43430.0</v>
      </c>
      <c r="L685" s="14">
        <v>115.108276</v>
      </c>
      <c r="M685" s="14">
        <f t="shared" si="2"/>
        <v>1098.824869</v>
      </c>
      <c r="N685" s="15">
        <f t="shared" si="3"/>
        <v>-0.09882486886</v>
      </c>
      <c r="O685" s="15">
        <f t="shared" si="4"/>
        <v>0.09882486886</v>
      </c>
      <c r="P685" s="8">
        <f t="shared" si="5"/>
        <v>824</v>
      </c>
    </row>
    <row r="686" ht="12.75" customHeight="1">
      <c r="A686" s="16">
        <v>42606.0</v>
      </c>
      <c r="B686" s="8" t="s">
        <v>1035</v>
      </c>
      <c r="C686" s="8" t="s">
        <v>1036</v>
      </c>
      <c r="D686" s="9" t="s">
        <v>39</v>
      </c>
      <c r="E686" s="10" t="s">
        <v>19</v>
      </c>
      <c r="F686" s="11">
        <v>2.9957080906E10</v>
      </c>
      <c r="G686" s="17" t="s">
        <v>20</v>
      </c>
      <c r="H686" s="18" t="str">
        <f t="shared" si="1"/>
        <v>SELL</v>
      </c>
      <c r="I686" s="12">
        <v>38.810001</v>
      </c>
      <c r="J686" s="12">
        <v>1000.0</v>
      </c>
      <c r="K686" s="16">
        <v>44579.0</v>
      </c>
      <c r="L686" s="14">
        <v>218.270004</v>
      </c>
      <c r="M686" s="14">
        <f t="shared" si="2"/>
        <v>5624.065921</v>
      </c>
      <c r="N686" s="15">
        <f t="shared" si="3"/>
        <v>-4.624065921</v>
      </c>
      <c r="O686" s="15">
        <f t="shared" si="4"/>
        <v>4.624065921</v>
      </c>
      <c r="P686" s="8">
        <f t="shared" si="5"/>
        <v>1973</v>
      </c>
    </row>
    <row r="687" ht="12.75" customHeight="1">
      <c r="A687" s="7">
        <v>42607.0</v>
      </c>
      <c r="B687" s="8" t="s">
        <v>566</v>
      </c>
      <c r="C687" s="8" t="s">
        <v>567</v>
      </c>
      <c r="D687" s="9" t="s">
        <v>32</v>
      </c>
      <c r="E687" s="10" t="s">
        <v>19</v>
      </c>
      <c r="F687" s="11">
        <v>3.5750388286E10</v>
      </c>
      <c r="G687" s="8" t="s">
        <v>24</v>
      </c>
      <c r="H687" s="8" t="str">
        <f t="shared" si="1"/>
        <v>BUY</v>
      </c>
      <c r="I687" s="12">
        <v>70.400467</v>
      </c>
      <c r="J687" s="12">
        <v>1000.0</v>
      </c>
      <c r="K687" s="16">
        <v>42810.0</v>
      </c>
      <c r="L687" s="14">
        <v>68.62133</v>
      </c>
      <c r="M687" s="14">
        <f t="shared" si="2"/>
        <v>974.7283353</v>
      </c>
      <c r="N687" s="15">
        <f t="shared" si="3"/>
        <v>-0.02527166475</v>
      </c>
      <c r="O687" s="15">
        <f t="shared" si="4"/>
        <v>0.02527166475</v>
      </c>
      <c r="P687" s="8">
        <f t="shared" si="5"/>
        <v>203</v>
      </c>
    </row>
    <row r="688" ht="12.75" customHeight="1">
      <c r="A688" s="7">
        <v>42607.0</v>
      </c>
      <c r="B688" s="8" t="s">
        <v>568</v>
      </c>
      <c r="C688" s="8" t="s">
        <v>569</v>
      </c>
      <c r="D688" s="9" t="s">
        <v>32</v>
      </c>
      <c r="E688" s="10" t="s">
        <v>19</v>
      </c>
      <c r="F688" s="11">
        <v>3.1473180708E10</v>
      </c>
      <c r="G688" s="8" t="s">
        <v>24</v>
      </c>
      <c r="H688" s="8" t="str">
        <f t="shared" si="1"/>
        <v>BUY</v>
      </c>
      <c r="I688" s="12">
        <v>85.5</v>
      </c>
      <c r="J688" s="12">
        <v>1000.0</v>
      </c>
      <c r="K688" s="16">
        <v>42696.0</v>
      </c>
      <c r="L688" s="14">
        <v>88.68</v>
      </c>
      <c r="M688" s="14">
        <f t="shared" si="2"/>
        <v>1037.192982</v>
      </c>
      <c r="N688" s="15">
        <f t="shared" si="3"/>
        <v>0.03719298246</v>
      </c>
      <c r="O688" s="15">
        <f t="shared" si="4"/>
        <v>-0.03719298246</v>
      </c>
      <c r="P688" s="8">
        <f t="shared" si="5"/>
        <v>89</v>
      </c>
    </row>
    <row r="689" ht="12.75" customHeight="1">
      <c r="A689" s="7">
        <v>42611.0</v>
      </c>
      <c r="B689" s="8" t="s">
        <v>69</v>
      </c>
      <c r="C689" s="8" t="s">
        <v>70</v>
      </c>
      <c r="D689" s="9" t="s">
        <v>71</v>
      </c>
      <c r="E689" s="10" t="s">
        <v>19</v>
      </c>
      <c r="F689" s="11">
        <v>2.31528133463E11</v>
      </c>
      <c r="G689" s="8" t="s">
        <v>20</v>
      </c>
      <c r="H689" s="8" t="str">
        <f t="shared" si="1"/>
        <v>SELL</v>
      </c>
      <c r="I689" s="12">
        <v>13.664996</v>
      </c>
      <c r="J689" s="12">
        <v>1000.0</v>
      </c>
      <c r="K689" s="7">
        <v>42660.0</v>
      </c>
      <c r="L689" s="14">
        <v>13.910603</v>
      </c>
      <c r="M689" s="14">
        <f t="shared" si="2"/>
        <v>1017.973441</v>
      </c>
      <c r="N689" s="15">
        <f t="shared" si="3"/>
        <v>-0.01797344105</v>
      </c>
      <c r="O689" s="15">
        <f t="shared" si="4"/>
        <v>0.01797344105</v>
      </c>
      <c r="P689" s="8">
        <f t="shared" si="5"/>
        <v>49</v>
      </c>
    </row>
    <row r="690" ht="12.75" customHeight="1">
      <c r="A690" s="7">
        <v>42611.0</v>
      </c>
      <c r="B690" s="8" t="s">
        <v>1037</v>
      </c>
      <c r="C690" s="8" t="s">
        <v>1038</v>
      </c>
      <c r="D690" s="9" t="s">
        <v>39</v>
      </c>
      <c r="E690" s="10" t="s">
        <v>19</v>
      </c>
      <c r="F690" s="11">
        <v>8.166363072E10</v>
      </c>
      <c r="G690" s="8" t="s">
        <v>20</v>
      </c>
      <c r="H690" s="8" t="str">
        <f t="shared" si="1"/>
        <v>SELL</v>
      </c>
      <c r="I690" s="12">
        <v>122.940353</v>
      </c>
      <c r="J690" s="12">
        <v>1000.0</v>
      </c>
      <c r="K690" s="16">
        <v>43734.0</v>
      </c>
      <c r="L690" s="14">
        <v>143.426529</v>
      </c>
      <c r="M690" s="14">
        <f t="shared" si="2"/>
        <v>1166.635084</v>
      </c>
      <c r="N690" s="15">
        <f t="shared" si="3"/>
        <v>-0.1666350836</v>
      </c>
      <c r="O690" s="15">
        <f t="shared" si="4"/>
        <v>0.1666350836</v>
      </c>
      <c r="P690" s="8">
        <f t="shared" si="5"/>
        <v>1123</v>
      </c>
    </row>
    <row r="691" ht="12.75" customHeight="1">
      <c r="A691" s="7">
        <v>42611.0</v>
      </c>
      <c r="B691" s="8" t="s">
        <v>1039</v>
      </c>
      <c r="C691" s="8" t="s">
        <v>1040</v>
      </c>
      <c r="D691" s="9" t="s">
        <v>18</v>
      </c>
      <c r="E691" s="10" t="s">
        <v>259</v>
      </c>
      <c r="F691" s="11">
        <v>8.5540813733E10</v>
      </c>
      <c r="G691" s="8" t="s">
        <v>20</v>
      </c>
      <c r="H691" s="8" t="str">
        <f t="shared" si="1"/>
        <v>SELL</v>
      </c>
      <c r="I691" s="12">
        <v>57.085903</v>
      </c>
      <c r="J691" s="12">
        <v>1000.0</v>
      </c>
      <c r="K691" s="16">
        <v>42654.0</v>
      </c>
      <c r="L691" s="14">
        <v>53.216099</v>
      </c>
      <c r="M691" s="14">
        <f t="shared" si="2"/>
        <v>932.2108647</v>
      </c>
      <c r="N691" s="15">
        <f t="shared" si="3"/>
        <v>0.06778913526</v>
      </c>
      <c r="O691" s="15">
        <f t="shared" si="4"/>
        <v>-0.06778913526</v>
      </c>
      <c r="P691" s="8">
        <f t="shared" si="5"/>
        <v>43</v>
      </c>
    </row>
    <row r="692" ht="12.75" customHeight="1">
      <c r="A692" s="7">
        <v>42612.0</v>
      </c>
      <c r="B692" s="8" t="s">
        <v>1041</v>
      </c>
      <c r="C692" s="8" t="s">
        <v>1042</v>
      </c>
      <c r="D692" s="9" t="s">
        <v>65</v>
      </c>
      <c r="E692" s="10" t="s">
        <v>19</v>
      </c>
      <c r="F692" s="11">
        <v>6.3265075139E10</v>
      </c>
      <c r="G692" s="8" t="s">
        <v>20</v>
      </c>
      <c r="H692" s="8" t="str">
        <f t="shared" si="1"/>
        <v>SELL</v>
      </c>
      <c r="I692" s="12">
        <v>122.588844</v>
      </c>
      <c r="J692" s="12">
        <v>1000.0</v>
      </c>
      <c r="K692" s="16">
        <v>44417.0</v>
      </c>
      <c r="L692" s="14">
        <v>262.749023</v>
      </c>
      <c r="M692" s="14">
        <f t="shared" si="2"/>
        <v>2143.335514</v>
      </c>
      <c r="N692" s="15">
        <f t="shared" si="3"/>
        <v>-1.143335514</v>
      </c>
      <c r="O692" s="15">
        <f t="shared" si="4"/>
        <v>1.143335514</v>
      </c>
      <c r="P692" s="8">
        <f t="shared" si="5"/>
        <v>1805</v>
      </c>
    </row>
    <row r="693" ht="12.75" customHeight="1">
      <c r="A693" s="7">
        <v>42612.0</v>
      </c>
      <c r="B693" s="8" t="s">
        <v>226</v>
      </c>
      <c r="C693" s="8" t="s">
        <v>227</v>
      </c>
      <c r="D693" s="9" t="s">
        <v>18</v>
      </c>
      <c r="E693" s="10" t="s">
        <v>19</v>
      </c>
      <c r="F693" s="11">
        <v>1.1333906346E11</v>
      </c>
      <c r="G693" s="8" t="s">
        <v>24</v>
      </c>
      <c r="H693" s="8" t="str">
        <f t="shared" si="1"/>
        <v>BUY</v>
      </c>
      <c r="I693" s="12">
        <v>200.545822</v>
      </c>
      <c r="J693" s="12">
        <v>1000.0</v>
      </c>
      <c r="K693" s="7">
        <v>42682.0</v>
      </c>
      <c r="L693" s="14">
        <v>200.328079</v>
      </c>
      <c r="M693" s="14">
        <f t="shared" si="2"/>
        <v>998.9142481</v>
      </c>
      <c r="N693" s="15">
        <f t="shared" si="3"/>
        <v>-0.001085751864</v>
      </c>
      <c r="O693" s="15">
        <f t="shared" si="4"/>
        <v>0.001085751864</v>
      </c>
      <c r="P693" s="8">
        <f t="shared" si="5"/>
        <v>70</v>
      </c>
    </row>
    <row r="694" ht="12.75" customHeight="1">
      <c r="A694" s="7">
        <v>42612.0</v>
      </c>
      <c r="B694" s="8" t="s">
        <v>403</v>
      </c>
      <c r="C694" s="8" t="s">
        <v>404</v>
      </c>
      <c r="D694" s="9" t="s">
        <v>35</v>
      </c>
      <c r="E694" s="10" t="s">
        <v>19</v>
      </c>
      <c r="F694" s="11">
        <v>4.120653358E9</v>
      </c>
      <c r="G694" s="8" t="s">
        <v>20</v>
      </c>
      <c r="H694" s="8" t="str">
        <f t="shared" si="1"/>
        <v>SELL</v>
      </c>
      <c r="I694" s="12">
        <v>28.054937</v>
      </c>
      <c r="J694" s="12">
        <v>1000.0</v>
      </c>
      <c r="K694" s="7">
        <v>42678.0</v>
      </c>
      <c r="L694" s="14">
        <v>27.360649</v>
      </c>
      <c r="M694" s="14">
        <f t="shared" si="2"/>
        <v>975.2525554</v>
      </c>
      <c r="N694" s="15">
        <f t="shared" si="3"/>
        <v>0.02474744463</v>
      </c>
      <c r="O694" s="15">
        <f t="shared" si="4"/>
        <v>-0.02474744463</v>
      </c>
      <c r="P694" s="8">
        <f t="shared" si="5"/>
        <v>66</v>
      </c>
    </row>
    <row r="695" ht="12.75" customHeight="1">
      <c r="A695" s="7">
        <v>42612.0</v>
      </c>
      <c r="B695" s="8" t="s">
        <v>845</v>
      </c>
      <c r="C695" s="8" t="s">
        <v>846</v>
      </c>
      <c r="D695" s="9" t="s">
        <v>32</v>
      </c>
      <c r="E695" s="10" t="s">
        <v>19</v>
      </c>
      <c r="F695" s="11">
        <v>2.275819384E10</v>
      </c>
      <c r="G695" s="8" t="s">
        <v>24</v>
      </c>
      <c r="H695" s="8" t="str">
        <f t="shared" si="1"/>
        <v>BUY</v>
      </c>
      <c r="I695" s="12">
        <v>45.048431</v>
      </c>
      <c r="J695" s="12">
        <v>1000.0</v>
      </c>
      <c r="K695" s="7">
        <v>42636.0</v>
      </c>
      <c r="L695" s="14">
        <v>42.977543</v>
      </c>
      <c r="M695" s="14">
        <f t="shared" si="2"/>
        <v>954.0297419</v>
      </c>
      <c r="N695" s="15">
        <f t="shared" si="3"/>
        <v>-0.0459702581</v>
      </c>
      <c r="O695" s="15">
        <f t="shared" si="4"/>
        <v>0.0459702581</v>
      </c>
      <c r="P695" s="8">
        <f t="shared" si="5"/>
        <v>24</v>
      </c>
    </row>
    <row r="696" ht="12.75" customHeight="1">
      <c r="A696" s="7">
        <v>42612.0</v>
      </c>
      <c r="B696" s="8" t="s">
        <v>695</v>
      </c>
      <c r="C696" s="8" t="s">
        <v>696</v>
      </c>
      <c r="D696" s="9" t="s">
        <v>39</v>
      </c>
      <c r="E696" s="10" t="s">
        <v>19</v>
      </c>
      <c r="F696" s="11">
        <v>6.16218443E8</v>
      </c>
      <c r="G696" s="8" t="s">
        <v>20</v>
      </c>
      <c r="H696" s="8" t="str">
        <f t="shared" si="1"/>
        <v>SELL</v>
      </c>
      <c r="I696" s="12">
        <v>139.199997</v>
      </c>
      <c r="J696" s="12">
        <v>1000.0</v>
      </c>
      <c r="K696" s="7">
        <v>43964.0</v>
      </c>
      <c r="L696" s="14">
        <v>40.669998</v>
      </c>
      <c r="M696" s="14">
        <f t="shared" si="2"/>
        <v>292.1695322</v>
      </c>
      <c r="N696" s="15">
        <f t="shared" si="3"/>
        <v>0.7078304678</v>
      </c>
      <c r="O696" s="15">
        <f t="shared" si="4"/>
        <v>-0.7078304678</v>
      </c>
      <c r="P696" s="8">
        <f t="shared" si="5"/>
        <v>1352</v>
      </c>
    </row>
    <row r="697" ht="12.75" customHeight="1">
      <c r="A697" s="7">
        <v>42612.0</v>
      </c>
      <c r="B697" s="8" t="s">
        <v>1043</v>
      </c>
      <c r="C697" s="8" t="s">
        <v>1044</v>
      </c>
      <c r="D697" s="9" t="s">
        <v>27</v>
      </c>
      <c r="E697" s="9" t="s">
        <v>19</v>
      </c>
      <c r="F697" s="11">
        <v>6.42489092E9</v>
      </c>
      <c r="G697" s="8" t="s">
        <v>20</v>
      </c>
      <c r="H697" s="8" t="str">
        <f t="shared" si="1"/>
        <v>SELL</v>
      </c>
      <c r="I697" s="12">
        <v>65.478958</v>
      </c>
      <c r="J697" s="12">
        <v>1000.0</v>
      </c>
      <c r="K697" s="16">
        <v>44727.0</v>
      </c>
      <c r="L697" s="14">
        <v>76.705063</v>
      </c>
      <c r="M697" s="14">
        <f t="shared" si="2"/>
        <v>1171.445993</v>
      </c>
      <c r="N697" s="15">
        <f t="shared" si="3"/>
        <v>-0.1714459934</v>
      </c>
      <c r="O697" s="15">
        <f t="shared" si="4"/>
        <v>0.1714459934</v>
      </c>
      <c r="P697" s="8">
        <f t="shared" si="5"/>
        <v>2115</v>
      </c>
    </row>
    <row r="698" ht="12.75" customHeight="1">
      <c r="A698" s="7">
        <v>42612.0</v>
      </c>
      <c r="B698" s="8" t="s">
        <v>286</v>
      </c>
      <c r="C698" s="8" t="s">
        <v>287</v>
      </c>
      <c r="D698" s="9" t="s">
        <v>71</v>
      </c>
      <c r="E698" s="10" t="s">
        <v>19</v>
      </c>
      <c r="F698" s="11">
        <v>6.6295485348E10</v>
      </c>
      <c r="G698" s="8" t="s">
        <v>24</v>
      </c>
      <c r="H698" s="8" t="str">
        <f t="shared" si="1"/>
        <v>BUY</v>
      </c>
      <c r="I698" s="12">
        <v>37.0</v>
      </c>
      <c r="J698" s="12">
        <v>1000.0</v>
      </c>
      <c r="K698" s="7">
        <v>42633.0</v>
      </c>
      <c r="L698" s="14">
        <v>39.689999</v>
      </c>
      <c r="M698" s="14">
        <f t="shared" si="2"/>
        <v>1072.702676</v>
      </c>
      <c r="N698" s="15">
        <f t="shared" si="3"/>
        <v>0.07270267568</v>
      </c>
      <c r="O698" s="15">
        <f t="shared" si="4"/>
        <v>-0.07270267568</v>
      </c>
      <c r="P698" s="8">
        <f t="shared" si="5"/>
        <v>21</v>
      </c>
    </row>
    <row r="699" ht="12.75" customHeight="1">
      <c r="A699" s="7">
        <v>42612.0</v>
      </c>
      <c r="B699" s="8" t="s">
        <v>1045</v>
      </c>
      <c r="C699" s="8" t="s">
        <v>1046</v>
      </c>
      <c r="D699" s="9" t="s">
        <v>27</v>
      </c>
      <c r="E699" s="10" t="s">
        <v>19</v>
      </c>
      <c r="F699" s="11">
        <v>4.7908E9</v>
      </c>
      <c r="G699" s="8" t="s">
        <v>20</v>
      </c>
      <c r="H699" s="8" t="str">
        <f t="shared" si="1"/>
        <v>SELL</v>
      </c>
      <c r="I699" s="12">
        <v>36.365574</v>
      </c>
      <c r="J699" s="12">
        <v>1000.0</v>
      </c>
      <c r="K699" s="16">
        <v>42992.0</v>
      </c>
      <c r="L699" s="14">
        <v>14.99342</v>
      </c>
      <c r="M699" s="14">
        <f t="shared" si="2"/>
        <v>412.2970808</v>
      </c>
      <c r="N699" s="15">
        <f t="shared" si="3"/>
        <v>0.5877029192</v>
      </c>
      <c r="O699" s="15">
        <f t="shared" si="4"/>
        <v>-0.5877029192</v>
      </c>
      <c r="P699" s="8">
        <f t="shared" si="5"/>
        <v>380</v>
      </c>
    </row>
    <row r="700" ht="12.75" customHeight="1">
      <c r="A700" s="7">
        <v>42613.0</v>
      </c>
      <c r="B700" s="8" t="s">
        <v>1047</v>
      </c>
      <c r="C700" s="8" t="s">
        <v>1048</v>
      </c>
      <c r="D700" s="9" t="s">
        <v>39</v>
      </c>
      <c r="E700" s="10" t="s">
        <v>19</v>
      </c>
      <c r="F700" s="11">
        <v>1.428655552E10</v>
      </c>
      <c r="G700" s="8" t="s">
        <v>24</v>
      </c>
      <c r="H700" s="8" t="str">
        <f t="shared" si="1"/>
        <v>BUY</v>
      </c>
      <c r="I700" s="12">
        <v>81.099998</v>
      </c>
      <c r="J700" s="12">
        <v>1000.0</v>
      </c>
      <c r="K700" s="7">
        <v>42788.0</v>
      </c>
      <c r="L700" s="14">
        <v>121.360001</v>
      </c>
      <c r="M700" s="14">
        <f t="shared" si="2"/>
        <v>1496.424217</v>
      </c>
      <c r="N700" s="15">
        <f t="shared" si="3"/>
        <v>0.4964242169</v>
      </c>
      <c r="O700" s="15">
        <f t="shared" si="4"/>
        <v>-0.4964242169</v>
      </c>
      <c r="P700" s="8">
        <f t="shared" si="5"/>
        <v>175</v>
      </c>
    </row>
    <row r="701" ht="12.75" customHeight="1">
      <c r="A701" s="7">
        <v>42613.0</v>
      </c>
      <c r="B701" s="8" t="s">
        <v>230</v>
      </c>
      <c r="C701" s="8" t="s">
        <v>231</v>
      </c>
      <c r="D701" s="9" t="s">
        <v>23</v>
      </c>
      <c r="E701" s="10" t="s">
        <v>19</v>
      </c>
      <c r="F701" s="11">
        <v>6.4134736628E10</v>
      </c>
      <c r="G701" s="8" t="s">
        <v>24</v>
      </c>
      <c r="H701" s="8" t="str">
        <f t="shared" si="1"/>
        <v>BUY</v>
      </c>
      <c r="I701" s="12">
        <v>44.389999</v>
      </c>
      <c r="J701" s="12">
        <v>1000.0</v>
      </c>
      <c r="K701" s="7">
        <v>42648.0</v>
      </c>
      <c r="L701" s="14">
        <v>53.783333</v>
      </c>
      <c r="M701" s="14">
        <f t="shared" si="2"/>
        <v>1211.609241</v>
      </c>
      <c r="N701" s="15">
        <f t="shared" si="3"/>
        <v>0.2116092411</v>
      </c>
      <c r="O701" s="15">
        <f t="shared" si="4"/>
        <v>-0.2116092411</v>
      </c>
      <c r="P701" s="8">
        <f t="shared" si="5"/>
        <v>35</v>
      </c>
    </row>
    <row r="702" ht="12.75" customHeight="1">
      <c r="A702" s="16">
        <v>42613.0</v>
      </c>
      <c r="B702" s="8" t="s">
        <v>1049</v>
      </c>
      <c r="C702" s="8" t="s">
        <v>1050</v>
      </c>
      <c r="D702" s="9" t="s">
        <v>58</v>
      </c>
      <c r="E702" s="10" t="s">
        <v>19</v>
      </c>
      <c r="F702" s="11">
        <v>2.82580811E9</v>
      </c>
      <c r="G702" s="17" t="s">
        <v>20</v>
      </c>
      <c r="H702" s="18" t="str">
        <f t="shared" si="1"/>
        <v>SELL</v>
      </c>
      <c r="I702" s="12">
        <v>38.48</v>
      </c>
      <c r="J702" s="12">
        <v>1000.0</v>
      </c>
      <c r="K702" s="16">
        <v>42864.0</v>
      </c>
      <c r="L702" s="14">
        <v>34.700001</v>
      </c>
      <c r="M702" s="14">
        <f t="shared" si="2"/>
        <v>901.7671778</v>
      </c>
      <c r="N702" s="15">
        <f t="shared" si="3"/>
        <v>0.09823282225</v>
      </c>
      <c r="O702" s="15">
        <f t="shared" si="4"/>
        <v>-0.09823282225</v>
      </c>
      <c r="P702" s="8">
        <f t="shared" si="5"/>
        <v>251</v>
      </c>
    </row>
    <row r="703" ht="12.75" customHeight="1">
      <c r="A703" s="7">
        <v>42614.0</v>
      </c>
      <c r="B703" s="8" t="s">
        <v>1051</v>
      </c>
      <c r="C703" s="8" t="s">
        <v>1052</v>
      </c>
      <c r="D703" s="9" t="s">
        <v>137</v>
      </c>
      <c r="E703" s="10" t="s">
        <v>19</v>
      </c>
      <c r="F703" s="11">
        <v>3.09529528E10</v>
      </c>
      <c r="G703" s="8" t="s">
        <v>20</v>
      </c>
      <c r="H703" s="8" t="str">
        <f t="shared" si="1"/>
        <v>SELL</v>
      </c>
      <c r="I703" s="12">
        <v>58.0</v>
      </c>
      <c r="J703" s="12">
        <v>1000.0</v>
      </c>
      <c r="K703" s="16">
        <v>44322.0</v>
      </c>
      <c r="L703" s="14">
        <v>71.12</v>
      </c>
      <c r="M703" s="14">
        <f t="shared" si="2"/>
        <v>1226.206897</v>
      </c>
      <c r="N703" s="15">
        <f t="shared" si="3"/>
        <v>-0.2262068966</v>
      </c>
      <c r="O703" s="15">
        <f t="shared" si="4"/>
        <v>0.2262068966</v>
      </c>
      <c r="P703" s="8">
        <f t="shared" si="5"/>
        <v>1708</v>
      </c>
    </row>
    <row r="704" ht="12.75" customHeight="1">
      <c r="A704" s="7">
        <v>42614.0</v>
      </c>
      <c r="B704" s="8" t="s">
        <v>1053</v>
      </c>
      <c r="C704" s="8" t="s">
        <v>1054</v>
      </c>
      <c r="D704" s="9" t="s">
        <v>137</v>
      </c>
      <c r="E704" s="10" t="s">
        <v>19</v>
      </c>
      <c r="F704" s="11">
        <v>2.0719514001E10</v>
      </c>
      <c r="G704" s="8" t="s">
        <v>24</v>
      </c>
      <c r="H704" s="8" t="str">
        <f t="shared" si="1"/>
        <v>BUY</v>
      </c>
      <c r="I704" s="12">
        <v>24.261986</v>
      </c>
      <c r="J704" s="12">
        <v>1000.0</v>
      </c>
      <c r="K704" s="16">
        <v>44727.0</v>
      </c>
      <c r="L704" s="14">
        <v>35.397556</v>
      </c>
      <c r="M704" s="14">
        <f t="shared" si="2"/>
        <v>1458.971908</v>
      </c>
      <c r="N704" s="15">
        <f t="shared" si="3"/>
        <v>0.4589719077</v>
      </c>
      <c r="O704" s="15">
        <f t="shared" si="4"/>
        <v>-0.4589719077</v>
      </c>
      <c r="P704" s="8">
        <f t="shared" si="5"/>
        <v>2113</v>
      </c>
    </row>
    <row r="705" ht="12.75" customHeight="1">
      <c r="A705" s="7">
        <v>42614.0</v>
      </c>
      <c r="B705" s="8" t="s">
        <v>1055</v>
      </c>
      <c r="C705" s="8" t="s">
        <v>1056</v>
      </c>
      <c r="D705" s="9" t="s">
        <v>35</v>
      </c>
      <c r="E705" s="10" t="s">
        <v>168</v>
      </c>
      <c r="F705" s="11">
        <v>1.591838144E10</v>
      </c>
      <c r="G705" s="8" t="s">
        <v>20</v>
      </c>
      <c r="H705" s="8" t="str">
        <f t="shared" si="1"/>
        <v>SELL</v>
      </c>
      <c r="I705" s="12">
        <v>33.29</v>
      </c>
      <c r="J705" s="12">
        <v>1000.0</v>
      </c>
      <c r="K705" s="7">
        <v>42619.0</v>
      </c>
      <c r="L705" s="14">
        <v>34.19</v>
      </c>
      <c r="M705" s="14">
        <f t="shared" si="2"/>
        <v>1027.035146</v>
      </c>
      <c r="N705" s="15">
        <f t="shared" si="3"/>
        <v>-0.02703514569</v>
      </c>
      <c r="O705" s="15">
        <f t="shared" si="4"/>
        <v>0.02703514569</v>
      </c>
      <c r="P705" s="8">
        <f t="shared" si="5"/>
        <v>5</v>
      </c>
    </row>
    <row r="706" ht="12.75" customHeight="1">
      <c r="A706" s="7">
        <v>42619.0</v>
      </c>
      <c r="B706" s="8" t="s">
        <v>1057</v>
      </c>
      <c r="C706" s="8" t="s">
        <v>1058</v>
      </c>
      <c r="D706" s="9" t="s">
        <v>71</v>
      </c>
      <c r="E706" s="10" t="s">
        <v>82</v>
      </c>
      <c r="F706" s="11">
        <v>2.90071102E9</v>
      </c>
      <c r="G706" s="8" t="s">
        <v>24</v>
      </c>
      <c r="H706" s="8" t="str">
        <f t="shared" si="1"/>
        <v>BUY</v>
      </c>
      <c r="I706" s="12">
        <v>25.755213</v>
      </c>
      <c r="J706" s="12">
        <v>1000.0</v>
      </c>
      <c r="K706" s="16">
        <v>44620.0</v>
      </c>
      <c r="L706" s="14">
        <v>31.709143</v>
      </c>
      <c r="M706" s="14">
        <f t="shared" si="2"/>
        <v>1231.173782</v>
      </c>
      <c r="N706" s="15">
        <f t="shared" si="3"/>
        <v>0.2311737822</v>
      </c>
      <c r="O706" s="15">
        <f t="shared" si="4"/>
        <v>-0.2311737822</v>
      </c>
      <c r="P706" s="8">
        <f t="shared" si="5"/>
        <v>2001</v>
      </c>
    </row>
    <row r="707" ht="12.75" customHeight="1">
      <c r="A707" s="7">
        <v>42619.0</v>
      </c>
      <c r="B707" s="8" t="s">
        <v>1055</v>
      </c>
      <c r="C707" s="8" t="s">
        <v>1056</v>
      </c>
      <c r="D707" s="9" t="s">
        <v>35</v>
      </c>
      <c r="E707" s="10" t="s">
        <v>168</v>
      </c>
      <c r="F707" s="11">
        <v>1.591838144E10</v>
      </c>
      <c r="G707" s="8" t="s">
        <v>24</v>
      </c>
      <c r="H707" s="8" t="str">
        <f t="shared" si="1"/>
        <v>BUY</v>
      </c>
      <c r="I707" s="12">
        <v>34.19</v>
      </c>
      <c r="J707" s="12">
        <v>1000.0</v>
      </c>
      <c r="K707" s="7">
        <v>42941.0</v>
      </c>
      <c r="L707" s="14">
        <v>40.49</v>
      </c>
      <c r="M707" s="14">
        <f t="shared" si="2"/>
        <v>1184.264405</v>
      </c>
      <c r="N707" s="15">
        <f t="shared" si="3"/>
        <v>0.1842644048</v>
      </c>
      <c r="O707" s="15">
        <f t="shared" si="4"/>
        <v>-0.1842644048</v>
      </c>
      <c r="P707" s="8">
        <f t="shared" si="5"/>
        <v>322</v>
      </c>
    </row>
    <row r="708" ht="12.75" customHeight="1">
      <c r="A708" s="7">
        <v>42619.0</v>
      </c>
      <c r="B708" s="8" t="s">
        <v>493</v>
      </c>
      <c r="C708" s="8" t="s">
        <v>494</v>
      </c>
      <c r="D708" s="9" t="s">
        <v>193</v>
      </c>
      <c r="E708" s="10" t="s">
        <v>19</v>
      </c>
      <c r="F708" s="11">
        <v>4.807403328E10</v>
      </c>
      <c r="G708" s="8" t="s">
        <v>24</v>
      </c>
      <c r="H708" s="8" t="str">
        <f t="shared" si="1"/>
        <v>BUY</v>
      </c>
      <c r="I708" s="12">
        <v>169.676102</v>
      </c>
      <c r="J708" s="12">
        <v>1000.0</v>
      </c>
      <c r="K708" s="16">
        <v>44727.0</v>
      </c>
      <c r="L708" s="14">
        <v>282.685394</v>
      </c>
      <c r="M708" s="14">
        <f t="shared" si="2"/>
        <v>1666.029515</v>
      </c>
      <c r="N708" s="15">
        <f t="shared" si="3"/>
        <v>0.6660295155</v>
      </c>
      <c r="O708" s="15">
        <f t="shared" si="4"/>
        <v>-0.6660295155</v>
      </c>
      <c r="P708" s="8">
        <f t="shared" si="5"/>
        <v>2108</v>
      </c>
    </row>
    <row r="709" ht="12.75" customHeight="1">
      <c r="A709" s="7">
        <v>42619.0</v>
      </c>
      <c r="B709" s="8" t="s">
        <v>611</v>
      </c>
      <c r="C709" s="8" t="s">
        <v>612</v>
      </c>
      <c r="D709" s="9" t="s">
        <v>39</v>
      </c>
      <c r="E709" s="10" t="s">
        <v>19</v>
      </c>
      <c r="F709" s="11">
        <v>9.4682821E7</v>
      </c>
      <c r="G709" s="8" t="s">
        <v>20</v>
      </c>
      <c r="H709" s="8" t="str">
        <f t="shared" si="1"/>
        <v>SELL</v>
      </c>
      <c r="I709" s="12">
        <v>151.199997</v>
      </c>
      <c r="J709" s="12">
        <v>1000.0</v>
      </c>
      <c r="K709" s="7">
        <v>42629.0</v>
      </c>
      <c r="L709" s="14">
        <v>160.600006</v>
      </c>
      <c r="M709" s="14">
        <f t="shared" si="2"/>
        <v>1062.169373</v>
      </c>
      <c r="N709" s="15">
        <f t="shared" si="3"/>
        <v>-0.06216937293</v>
      </c>
      <c r="O709" s="15">
        <f t="shared" si="4"/>
        <v>0.06216937293</v>
      </c>
      <c r="P709" s="8">
        <f t="shared" si="5"/>
        <v>10</v>
      </c>
    </row>
    <row r="710" ht="12.75" customHeight="1">
      <c r="A710" s="7">
        <v>42619.0</v>
      </c>
      <c r="B710" s="8" t="s">
        <v>699</v>
      </c>
      <c r="C710" s="8" t="s">
        <v>699</v>
      </c>
      <c r="D710" s="9" t="s">
        <v>35</v>
      </c>
      <c r="E710" s="10" t="s">
        <v>19</v>
      </c>
      <c r="F710" s="11">
        <v>6.5023497E9</v>
      </c>
      <c r="G710" s="8" t="s">
        <v>20</v>
      </c>
      <c r="H710" s="8" t="str">
        <f t="shared" si="1"/>
        <v>SELL</v>
      </c>
      <c r="I710" s="12">
        <v>33.560001</v>
      </c>
      <c r="J710" s="12">
        <v>1000.0</v>
      </c>
      <c r="K710" s="7">
        <v>42940.0</v>
      </c>
      <c r="L710" s="14">
        <v>75.239998</v>
      </c>
      <c r="M710" s="14">
        <f t="shared" si="2"/>
        <v>2241.954582</v>
      </c>
      <c r="N710" s="15">
        <f t="shared" si="3"/>
        <v>-1.241954582</v>
      </c>
      <c r="O710" s="15">
        <f t="shared" si="4"/>
        <v>1.241954582</v>
      </c>
      <c r="P710" s="8">
        <f t="shared" si="5"/>
        <v>321</v>
      </c>
    </row>
    <row r="711" ht="12.75" customHeight="1">
      <c r="A711" s="16">
        <v>42619.0</v>
      </c>
      <c r="B711" s="8" t="s">
        <v>419</v>
      </c>
      <c r="C711" s="8" t="s">
        <v>420</v>
      </c>
      <c r="D711" s="9" t="s">
        <v>35</v>
      </c>
      <c r="E711" s="10" t="s">
        <v>19</v>
      </c>
      <c r="F711" s="11">
        <v>7.909777829E9</v>
      </c>
      <c r="G711" s="18" t="s">
        <v>24</v>
      </c>
      <c r="H711" s="17" t="str">
        <f t="shared" si="1"/>
        <v>BUY</v>
      </c>
      <c r="I711" s="12">
        <v>40.490002</v>
      </c>
      <c r="J711" s="12">
        <v>1000.0</v>
      </c>
      <c r="K711" s="16">
        <v>43360.0</v>
      </c>
      <c r="L711" s="14">
        <v>142.229996</v>
      </c>
      <c r="M711" s="14">
        <f t="shared" si="2"/>
        <v>3512.718918</v>
      </c>
      <c r="N711" s="15">
        <f t="shared" si="3"/>
        <v>2.512718918</v>
      </c>
      <c r="O711" s="15">
        <f t="shared" si="4"/>
        <v>-2.512718918</v>
      </c>
      <c r="P711" s="8">
        <f t="shared" si="5"/>
        <v>741</v>
      </c>
    </row>
    <row r="712" ht="12.75" customHeight="1">
      <c r="A712" s="16">
        <v>42619.0</v>
      </c>
      <c r="B712" s="8" t="s">
        <v>583</v>
      </c>
      <c r="C712" s="8" t="s">
        <v>584</v>
      </c>
      <c r="D712" s="9" t="s">
        <v>35</v>
      </c>
      <c r="E712" s="10" t="s">
        <v>19</v>
      </c>
      <c r="F712" s="11">
        <v>8.632775008E9</v>
      </c>
      <c r="G712" s="18" t="s">
        <v>24</v>
      </c>
      <c r="H712" s="17" t="str">
        <f t="shared" si="1"/>
        <v>BUY</v>
      </c>
      <c r="I712" s="12">
        <v>42.56078</v>
      </c>
      <c r="J712" s="12">
        <v>1000.0</v>
      </c>
      <c r="K712" s="16">
        <v>42971.0</v>
      </c>
      <c r="L712" s="14">
        <v>38.575176</v>
      </c>
      <c r="M712" s="14">
        <f t="shared" si="2"/>
        <v>906.3550057</v>
      </c>
      <c r="N712" s="15">
        <f t="shared" si="3"/>
        <v>-0.09364499429</v>
      </c>
      <c r="O712" s="15">
        <f t="shared" si="4"/>
        <v>0.09364499429</v>
      </c>
      <c r="P712" s="8">
        <f t="shared" si="5"/>
        <v>352</v>
      </c>
    </row>
    <row r="713" ht="12.75" customHeight="1">
      <c r="A713" s="7">
        <v>42620.0</v>
      </c>
      <c r="B713" s="8" t="s">
        <v>789</v>
      </c>
      <c r="C713" s="8" t="s">
        <v>790</v>
      </c>
      <c r="D713" s="9" t="s">
        <v>23</v>
      </c>
      <c r="E713" s="10" t="s">
        <v>19</v>
      </c>
      <c r="F713" s="11">
        <v>2.31605654E11</v>
      </c>
      <c r="G713" s="8" t="s">
        <v>20</v>
      </c>
      <c r="H713" s="8" t="str">
        <f t="shared" si="1"/>
        <v>SELL</v>
      </c>
      <c r="I713" s="12">
        <v>103.0</v>
      </c>
      <c r="J713" s="12">
        <v>1000.0</v>
      </c>
      <c r="K713" s="16">
        <v>42997.0</v>
      </c>
      <c r="L713" s="14">
        <v>156.600006</v>
      </c>
      <c r="M713" s="14">
        <f t="shared" si="2"/>
        <v>1520.388408</v>
      </c>
      <c r="N713" s="15">
        <f t="shared" si="3"/>
        <v>-0.5203884078</v>
      </c>
      <c r="O713" s="15">
        <f t="shared" si="4"/>
        <v>0.5203884078</v>
      </c>
      <c r="P713" s="8">
        <f t="shared" si="5"/>
        <v>377</v>
      </c>
    </row>
    <row r="714" ht="12.75" customHeight="1">
      <c r="A714" s="7">
        <v>42620.0</v>
      </c>
      <c r="B714" s="8" t="s">
        <v>1059</v>
      </c>
      <c r="C714" s="8" t="s">
        <v>1060</v>
      </c>
      <c r="D714" s="9" t="s">
        <v>23</v>
      </c>
      <c r="E714" s="10" t="s">
        <v>19</v>
      </c>
      <c r="F714" s="11">
        <v>1.16795014E9</v>
      </c>
      <c r="G714" s="8" t="s">
        <v>20</v>
      </c>
      <c r="H714" s="8" t="str">
        <f t="shared" si="1"/>
        <v>SELL</v>
      </c>
      <c r="I714" s="12">
        <v>8.53</v>
      </c>
      <c r="J714" s="12">
        <v>1000.0</v>
      </c>
      <c r="K714" s="16">
        <v>44727.0</v>
      </c>
      <c r="L714" s="14">
        <v>25.700001</v>
      </c>
      <c r="M714" s="14">
        <f t="shared" si="2"/>
        <v>3012.89578</v>
      </c>
      <c r="N714" s="15">
        <f t="shared" si="3"/>
        <v>-2.01289578</v>
      </c>
      <c r="O714" s="15">
        <f t="shared" si="4"/>
        <v>2.01289578</v>
      </c>
      <c r="P714" s="8">
        <f t="shared" si="5"/>
        <v>2107</v>
      </c>
    </row>
    <row r="715" ht="12.75" customHeight="1">
      <c r="A715" s="7">
        <v>42620.0</v>
      </c>
      <c r="B715" s="8" t="s">
        <v>1061</v>
      </c>
      <c r="C715" s="8" t="s">
        <v>1062</v>
      </c>
      <c r="D715" s="9" t="s">
        <v>18</v>
      </c>
      <c r="E715" s="10" t="s">
        <v>19</v>
      </c>
      <c r="F715" s="11">
        <v>1.17407681E9</v>
      </c>
      <c r="G715" s="8" t="s">
        <v>24</v>
      </c>
      <c r="H715" s="8" t="str">
        <f t="shared" si="1"/>
        <v>BUY</v>
      </c>
      <c r="I715" s="12">
        <v>11.475681</v>
      </c>
      <c r="J715" s="12">
        <v>1000.0</v>
      </c>
      <c r="K715" s="16">
        <v>42846.0</v>
      </c>
      <c r="L715" s="14">
        <v>26.108894</v>
      </c>
      <c r="M715" s="14">
        <f t="shared" si="2"/>
        <v>2275.149858</v>
      </c>
      <c r="N715" s="15">
        <f t="shared" si="3"/>
        <v>1.275149858</v>
      </c>
      <c r="O715" s="15">
        <f t="shared" si="4"/>
        <v>-1.275149858</v>
      </c>
      <c r="P715" s="8">
        <f t="shared" si="5"/>
        <v>226</v>
      </c>
    </row>
    <row r="716" ht="12.75" customHeight="1">
      <c r="A716" s="7">
        <v>42620.0</v>
      </c>
      <c r="B716" s="8" t="s">
        <v>1063</v>
      </c>
      <c r="C716" s="8" t="s">
        <v>1064</v>
      </c>
      <c r="D716" s="9" t="s">
        <v>39</v>
      </c>
      <c r="E716" s="10" t="s">
        <v>19</v>
      </c>
      <c r="F716" s="11">
        <v>2.4342060095E10</v>
      </c>
      <c r="G716" s="8" t="s">
        <v>20</v>
      </c>
      <c r="H716" s="8" t="str">
        <f t="shared" si="1"/>
        <v>SELL</v>
      </c>
      <c r="I716" s="12">
        <v>62.33</v>
      </c>
      <c r="J716" s="12">
        <v>1000.0</v>
      </c>
      <c r="K716" s="16">
        <v>44727.0</v>
      </c>
      <c r="L716" s="14">
        <v>201.17</v>
      </c>
      <c r="M716" s="14">
        <f t="shared" si="2"/>
        <v>3227.498797</v>
      </c>
      <c r="N716" s="15">
        <f t="shared" si="3"/>
        <v>-2.227498797</v>
      </c>
      <c r="O716" s="15">
        <f t="shared" si="4"/>
        <v>2.227498797</v>
      </c>
      <c r="P716" s="8">
        <f t="shared" si="5"/>
        <v>2107</v>
      </c>
    </row>
    <row r="717" ht="12.75" customHeight="1">
      <c r="A717" s="7">
        <v>42620.0</v>
      </c>
      <c r="B717" s="8" t="s">
        <v>1065</v>
      </c>
      <c r="C717" s="8" t="s">
        <v>1066</v>
      </c>
      <c r="D717" s="9" t="s">
        <v>39</v>
      </c>
      <c r="E717" s="10" t="s">
        <v>19</v>
      </c>
      <c r="F717" s="11">
        <v>1.18747094E9</v>
      </c>
      <c r="G717" s="8" t="s">
        <v>24</v>
      </c>
      <c r="H717" s="8" t="str">
        <f t="shared" si="1"/>
        <v>BUY</v>
      </c>
      <c r="I717" s="12">
        <v>41.34</v>
      </c>
      <c r="J717" s="12">
        <v>1000.0</v>
      </c>
      <c r="K717" s="7">
        <v>42836.0</v>
      </c>
      <c r="L717" s="14">
        <v>69.93</v>
      </c>
      <c r="M717" s="14">
        <f t="shared" si="2"/>
        <v>1691.582003</v>
      </c>
      <c r="N717" s="15">
        <f t="shared" si="3"/>
        <v>0.6915820029</v>
      </c>
      <c r="O717" s="15">
        <f t="shared" si="4"/>
        <v>-0.6915820029</v>
      </c>
      <c r="P717" s="8">
        <f t="shared" si="5"/>
        <v>216</v>
      </c>
    </row>
    <row r="718" ht="12.75" customHeight="1">
      <c r="A718" s="16">
        <v>42620.0</v>
      </c>
      <c r="B718" s="8" t="s">
        <v>731</v>
      </c>
      <c r="C718" s="8" t="s">
        <v>732</v>
      </c>
      <c r="D718" s="9" t="s">
        <v>23</v>
      </c>
      <c r="E718" s="10" t="s">
        <v>19</v>
      </c>
      <c r="F718" s="11">
        <v>1.2714296062E10</v>
      </c>
      <c r="G718" s="17" t="s">
        <v>20</v>
      </c>
      <c r="H718" s="18" t="str">
        <f t="shared" si="1"/>
        <v>SELL</v>
      </c>
      <c r="I718" s="12">
        <v>47.011871</v>
      </c>
      <c r="J718" s="12">
        <v>1000.0</v>
      </c>
      <c r="K718" s="16">
        <v>43311.0</v>
      </c>
      <c r="L718" s="14">
        <v>65.009201</v>
      </c>
      <c r="M718" s="14">
        <f t="shared" si="2"/>
        <v>1382.825223</v>
      </c>
      <c r="N718" s="15">
        <f t="shared" si="3"/>
        <v>-0.382825223</v>
      </c>
      <c r="O718" s="15">
        <f t="shared" si="4"/>
        <v>0.382825223</v>
      </c>
      <c r="P718" s="8">
        <f t="shared" si="5"/>
        <v>691</v>
      </c>
    </row>
    <row r="719" ht="12.75" customHeight="1">
      <c r="A719" s="16">
        <v>42620.0</v>
      </c>
      <c r="B719" s="8" t="s">
        <v>131</v>
      </c>
      <c r="C719" s="8" t="s">
        <v>132</v>
      </c>
      <c r="D719" s="9" t="s">
        <v>32</v>
      </c>
      <c r="E719" s="9" t="s">
        <v>19</v>
      </c>
      <c r="F719" s="11">
        <v>1.3447298E10</v>
      </c>
      <c r="G719" s="18" t="s">
        <v>24</v>
      </c>
      <c r="H719" s="17" t="str">
        <f t="shared" si="1"/>
        <v>BUY</v>
      </c>
      <c r="I719" s="12">
        <v>29.08</v>
      </c>
      <c r="J719" s="12">
        <v>1000.0</v>
      </c>
      <c r="K719" s="16">
        <v>42902.0</v>
      </c>
      <c r="L719" s="14">
        <v>42.68</v>
      </c>
      <c r="M719" s="14">
        <f t="shared" si="2"/>
        <v>1467.675378</v>
      </c>
      <c r="N719" s="15">
        <f t="shared" si="3"/>
        <v>0.4676753783</v>
      </c>
      <c r="O719" s="15">
        <f t="shared" si="4"/>
        <v>-0.4676753783</v>
      </c>
      <c r="P719" s="8">
        <f t="shared" si="5"/>
        <v>282</v>
      </c>
    </row>
    <row r="720" ht="12.75" customHeight="1">
      <c r="A720" s="7">
        <v>42621.0</v>
      </c>
      <c r="B720" s="8" t="s">
        <v>1067</v>
      </c>
      <c r="C720" s="8" t="s">
        <v>1068</v>
      </c>
      <c r="D720" s="9" t="s">
        <v>27</v>
      </c>
      <c r="E720" s="10" t="s">
        <v>19</v>
      </c>
      <c r="F720" s="11">
        <v>1.3646248134E10</v>
      </c>
      <c r="G720" s="8" t="s">
        <v>20</v>
      </c>
      <c r="H720" s="8" t="str">
        <f t="shared" si="1"/>
        <v>SELL</v>
      </c>
      <c r="I720" s="12">
        <v>51.326111</v>
      </c>
      <c r="J720" s="12">
        <v>1000.0</v>
      </c>
      <c r="K720" s="16">
        <v>42975.0</v>
      </c>
      <c r="L720" s="14">
        <v>34.83028</v>
      </c>
      <c r="M720" s="14">
        <f t="shared" si="2"/>
        <v>678.6074246</v>
      </c>
      <c r="N720" s="15">
        <f t="shared" si="3"/>
        <v>0.3213925754</v>
      </c>
      <c r="O720" s="15">
        <f t="shared" si="4"/>
        <v>-0.3213925754</v>
      </c>
      <c r="P720" s="8">
        <f t="shared" si="5"/>
        <v>354</v>
      </c>
    </row>
    <row r="721" ht="12.75" customHeight="1">
      <c r="A721" s="7">
        <v>42621.0</v>
      </c>
      <c r="B721" s="8" t="s">
        <v>1069</v>
      </c>
      <c r="C721" s="8" t="s">
        <v>1070</v>
      </c>
      <c r="D721" s="9" t="s">
        <v>23</v>
      </c>
      <c r="E721" s="10" t="s">
        <v>19</v>
      </c>
      <c r="F721" s="11">
        <v>1.6928673E8</v>
      </c>
      <c r="G721" s="8" t="s">
        <v>24</v>
      </c>
      <c r="H721" s="8" t="str">
        <f t="shared" si="1"/>
        <v>BUY</v>
      </c>
      <c r="I721" s="12">
        <v>12.85</v>
      </c>
      <c r="J721" s="12">
        <v>1000.0</v>
      </c>
      <c r="K721" s="16">
        <v>44727.0</v>
      </c>
      <c r="L721" s="14">
        <v>6.52</v>
      </c>
      <c r="M721" s="14">
        <f t="shared" si="2"/>
        <v>507.3929961</v>
      </c>
      <c r="N721" s="15">
        <f t="shared" si="3"/>
        <v>-0.4926070039</v>
      </c>
      <c r="O721" s="15">
        <f t="shared" si="4"/>
        <v>0.4926070039</v>
      </c>
      <c r="P721" s="8">
        <f t="shared" si="5"/>
        <v>2106</v>
      </c>
    </row>
    <row r="722" ht="12.75" customHeight="1">
      <c r="A722" s="7">
        <v>42621.0</v>
      </c>
      <c r="B722" s="8" t="s">
        <v>745</v>
      </c>
      <c r="C722" s="8" t="s">
        <v>746</v>
      </c>
      <c r="D722" s="9" t="s">
        <v>32</v>
      </c>
      <c r="E722" s="10" t="s">
        <v>19</v>
      </c>
      <c r="F722" s="11">
        <v>1.44024414E10</v>
      </c>
      <c r="G722" s="8" t="s">
        <v>24</v>
      </c>
      <c r="H722" s="8" t="str">
        <f t="shared" si="1"/>
        <v>BUY</v>
      </c>
      <c r="I722" s="12">
        <v>28.367973</v>
      </c>
      <c r="J722" s="12">
        <v>1000.0</v>
      </c>
      <c r="K722" s="16">
        <v>43054.0</v>
      </c>
      <c r="L722" s="14">
        <v>29.388119</v>
      </c>
      <c r="M722" s="14">
        <f t="shared" si="2"/>
        <v>1035.961188</v>
      </c>
      <c r="N722" s="15">
        <f t="shared" si="3"/>
        <v>0.03596118764</v>
      </c>
      <c r="O722" s="15">
        <f t="shared" si="4"/>
        <v>-0.03596118764</v>
      </c>
      <c r="P722" s="8">
        <f t="shared" si="5"/>
        <v>433</v>
      </c>
    </row>
    <row r="723" ht="12.75" customHeight="1">
      <c r="A723" s="7">
        <v>42621.0</v>
      </c>
      <c r="B723" s="8" t="s">
        <v>1071</v>
      </c>
      <c r="C723" s="8" t="s">
        <v>1072</v>
      </c>
      <c r="D723" s="9" t="s">
        <v>27</v>
      </c>
      <c r="E723" s="10" t="s">
        <v>19</v>
      </c>
      <c r="F723" s="11">
        <v>1.6166601E9</v>
      </c>
      <c r="G723" s="8" t="s">
        <v>24</v>
      </c>
      <c r="H723" s="8" t="str">
        <f t="shared" si="1"/>
        <v>BUY</v>
      </c>
      <c r="I723" s="12">
        <v>17.4</v>
      </c>
      <c r="J723" s="12">
        <v>1000.0</v>
      </c>
      <c r="K723" s="16">
        <v>44727.0</v>
      </c>
      <c r="L723" s="14">
        <v>7.85</v>
      </c>
      <c r="M723" s="14">
        <f t="shared" si="2"/>
        <v>451.1494253</v>
      </c>
      <c r="N723" s="15">
        <f t="shared" si="3"/>
        <v>-0.5488505747</v>
      </c>
      <c r="O723" s="15">
        <f t="shared" si="4"/>
        <v>0.5488505747</v>
      </c>
      <c r="P723" s="8">
        <f t="shared" si="5"/>
        <v>2106</v>
      </c>
    </row>
    <row r="724" ht="12.75" customHeight="1">
      <c r="A724" s="7">
        <v>42621.0</v>
      </c>
      <c r="B724" s="8" t="s">
        <v>111</v>
      </c>
      <c r="C724" s="8" t="s">
        <v>112</v>
      </c>
      <c r="D724" s="9" t="s">
        <v>35</v>
      </c>
      <c r="E724" s="10" t="s">
        <v>19</v>
      </c>
      <c r="F724" s="11">
        <v>4.70018432E10</v>
      </c>
      <c r="G724" s="8" t="s">
        <v>20</v>
      </c>
      <c r="H724" s="8" t="str">
        <f t="shared" si="1"/>
        <v>SELL</v>
      </c>
      <c r="I724" s="12">
        <v>9.070808</v>
      </c>
      <c r="J724" s="12">
        <v>1000.0</v>
      </c>
      <c r="K724" s="16">
        <v>42684.0</v>
      </c>
      <c r="L724" s="14">
        <v>8.613885</v>
      </c>
      <c r="M724" s="14">
        <f t="shared" si="2"/>
        <v>949.6270895</v>
      </c>
      <c r="N724" s="15">
        <f t="shared" si="3"/>
        <v>0.05037291055</v>
      </c>
      <c r="O724" s="15">
        <f t="shared" si="4"/>
        <v>-0.05037291055</v>
      </c>
      <c r="P724" s="8">
        <f t="shared" si="5"/>
        <v>63</v>
      </c>
    </row>
    <row r="725" ht="12.75" customHeight="1">
      <c r="A725" s="7">
        <v>42621.0</v>
      </c>
      <c r="B725" s="8" t="s">
        <v>689</v>
      </c>
      <c r="C725" s="8" t="s">
        <v>690</v>
      </c>
      <c r="D725" s="9" t="s">
        <v>32</v>
      </c>
      <c r="E725" s="10" t="s">
        <v>19</v>
      </c>
      <c r="F725" s="11">
        <v>4.1085696745E10</v>
      </c>
      <c r="G725" s="8" t="s">
        <v>24</v>
      </c>
      <c r="H725" s="8" t="str">
        <f t="shared" si="1"/>
        <v>BUY</v>
      </c>
      <c r="I725" s="12">
        <v>53.07341</v>
      </c>
      <c r="J725" s="12">
        <v>1000.0</v>
      </c>
      <c r="K725" s="16">
        <v>42811.0</v>
      </c>
      <c r="L725" s="14">
        <v>48.456192</v>
      </c>
      <c r="M725" s="14">
        <f t="shared" si="2"/>
        <v>913.0031781</v>
      </c>
      <c r="N725" s="15">
        <f t="shared" si="3"/>
        <v>-0.08699682195</v>
      </c>
      <c r="O725" s="15">
        <f t="shared" si="4"/>
        <v>0.08699682195</v>
      </c>
      <c r="P725" s="8">
        <f t="shared" si="5"/>
        <v>190</v>
      </c>
    </row>
    <row r="726" ht="12.75" customHeight="1">
      <c r="A726" s="7">
        <v>42621.0</v>
      </c>
      <c r="B726" s="8" t="s">
        <v>85</v>
      </c>
      <c r="C726" s="8" t="s">
        <v>86</v>
      </c>
      <c r="D726" s="9" t="s">
        <v>32</v>
      </c>
      <c r="E726" s="10" t="s">
        <v>19</v>
      </c>
      <c r="F726" s="11">
        <v>2.119958329E10</v>
      </c>
      <c r="G726" s="8" t="s">
        <v>24</v>
      </c>
      <c r="H726" s="8" t="str">
        <f t="shared" si="1"/>
        <v>BUY</v>
      </c>
      <c r="I726" s="12">
        <v>63.379009</v>
      </c>
      <c r="J726" s="12">
        <v>1000.0</v>
      </c>
      <c r="K726" s="7">
        <v>42632.0</v>
      </c>
      <c r="L726" s="14">
        <v>61.936943</v>
      </c>
      <c r="M726" s="14">
        <f t="shared" si="2"/>
        <v>977.2469462</v>
      </c>
      <c r="N726" s="15">
        <f t="shared" si="3"/>
        <v>-0.02275305378</v>
      </c>
      <c r="O726" s="15">
        <f t="shared" si="4"/>
        <v>0.02275305378</v>
      </c>
      <c r="P726" s="8">
        <f t="shared" si="5"/>
        <v>11</v>
      </c>
    </row>
    <row r="727" ht="12.75" customHeight="1">
      <c r="A727" s="7">
        <v>42621.0</v>
      </c>
      <c r="B727" s="8" t="s">
        <v>1073</v>
      </c>
      <c r="C727" s="8" t="s">
        <v>1074</v>
      </c>
      <c r="D727" s="9" t="s">
        <v>27</v>
      </c>
      <c r="E727" s="10" t="s">
        <v>19</v>
      </c>
      <c r="F727" s="11">
        <v>1.6298568716E10</v>
      </c>
      <c r="G727" s="8" t="s">
        <v>24</v>
      </c>
      <c r="H727" s="8" t="str">
        <f t="shared" si="1"/>
        <v>BUY</v>
      </c>
      <c r="I727" s="12">
        <v>15.27</v>
      </c>
      <c r="J727" s="12">
        <v>1000.0</v>
      </c>
      <c r="K727" s="7">
        <v>43199.0</v>
      </c>
      <c r="L727" s="14">
        <v>15.23</v>
      </c>
      <c r="M727" s="14">
        <f t="shared" si="2"/>
        <v>997.3804846</v>
      </c>
      <c r="N727" s="15">
        <f t="shared" si="3"/>
        <v>-0.00261951539</v>
      </c>
      <c r="O727" s="15">
        <f t="shared" si="4"/>
        <v>0.00261951539</v>
      </c>
      <c r="P727" s="8">
        <f t="shared" si="5"/>
        <v>578</v>
      </c>
    </row>
    <row r="728" ht="12.75" customHeight="1">
      <c r="A728" s="16">
        <v>42621.0</v>
      </c>
      <c r="B728" s="8" t="s">
        <v>648</v>
      </c>
      <c r="C728" s="8" t="s">
        <v>649</v>
      </c>
      <c r="D728" s="9" t="s">
        <v>35</v>
      </c>
      <c r="E728" s="10" t="s">
        <v>19</v>
      </c>
      <c r="F728" s="11">
        <v>2.403045376E10</v>
      </c>
      <c r="G728" s="18" t="s">
        <v>24</v>
      </c>
      <c r="H728" s="17" t="str">
        <f t="shared" si="1"/>
        <v>BUY</v>
      </c>
      <c r="I728" s="12">
        <v>62.729237</v>
      </c>
      <c r="J728" s="12">
        <v>1000.0</v>
      </c>
      <c r="K728" s="16">
        <v>42632.0</v>
      </c>
      <c r="L728" s="14">
        <v>61.065624</v>
      </c>
      <c r="M728" s="14">
        <f t="shared" si="2"/>
        <v>973.4794638</v>
      </c>
      <c r="N728" s="15">
        <f t="shared" si="3"/>
        <v>-0.02652053619</v>
      </c>
      <c r="O728" s="15">
        <f t="shared" si="4"/>
        <v>0.02652053619</v>
      </c>
      <c r="P728" s="8">
        <f t="shared" si="5"/>
        <v>11</v>
      </c>
    </row>
    <row r="729" ht="12.75" customHeight="1">
      <c r="A729" s="7">
        <v>42622.0</v>
      </c>
      <c r="B729" s="8" t="s">
        <v>962</v>
      </c>
      <c r="C729" s="8" t="s">
        <v>963</v>
      </c>
      <c r="D729" s="9" t="s">
        <v>58</v>
      </c>
      <c r="E729" s="9" t="s">
        <v>19</v>
      </c>
      <c r="F729" s="11">
        <v>4.899494E9</v>
      </c>
      <c r="G729" s="8" t="s">
        <v>24</v>
      </c>
      <c r="H729" s="8" t="str">
        <f t="shared" si="1"/>
        <v>BUY</v>
      </c>
      <c r="I729" s="12">
        <v>106.41</v>
      </c>
      <c r="J729" s="12">
        <v>1000.0</v>
      </c>
      <c r="K729" s="16">
        <v>42625.0</v>
      </c>
      <c r="L729" s="14">
        <v>112.49</v>
      </c>
      <c r="M729" s="14">
        <f t="shared" si="2"/>
        <v>1057.137487</v>
      </c>
      <c r="N729" s="15">
        <f t="shared" si="3"/>
        <v>0.05713748708</v>
      </c>
      <c r="O729" s="15">
        <f t="shared" si="4"/>
        <v>-0.05713748708</v>
      </c>
      <c r="P729" s="8">
        <f t="shared" si="5"/>
        <v>3</v>
      </c>
    </row>
    <row r="730" ht="12.75" customHeight="1">
      <c r="A730" s="7">
        <v>42622.0</v>
      </c>
      <c r="B730" s="8" t="s">
        <v>1075</v>
      </c>
      <c r="C730" s="8" t="s">
        <v>1076</v>
      </c>
      <c r="D730" s="9" t="s">
        <v>71</v>
      </c>
      <c r="E730" s="10" t="s">
        <v>19</v>
      </c>
      <c r="F730" s="11">
        <v>1.0013535E11</v>
      </c>
      <c r="G730" s="8" t="s">
        <v>20</v>
      </c>
      <c r="H730" s="8" t="str">
        <f t="shared" si="1"/>
        <v>SELL</v>
      </c>
      <c r="I730" s="12">
        <v>304.995575</v>
      </c>
      <c r="J730" s="12">
        <v>1000.0</v>
      </c>
      <c r="K730" s="16">
        <v>44727.0</v>
      </c>
      <c r="L730" s="14">
        <v>582.835449</v>
      </c>
      <c r="M730" s="14">
        <f t="shared" si="2"/>
        <v>1910.963623</v>
      </c>
      <c r="N730" s="15">
        <f t="shared" si="3"/>
        <v>-0.910963623</v>
      </c>
      <c r="O730" s="15">
        <f t="shared" si="4"/>
        <v>0.910963623</v>
      </c>
      <c r="P730" s="8">
        <f t="shared" si="5"/>
        <v>2105</v>
      </c>
    </row>
    <row r="731" ht="12.75" customHeight="1">
      <c r="A731" s="7">
        <v>42622.0</v>
      </c>
      <c r="B731" s="8" t="s">
        <v>747</v>
      </c>
      <c r="C731" s="8" t="s">
        <v>748</v>
      </c>
      <c r="D731" s="9" t="s">
        <v>35</v>
      </c>
      <c r="E731" s="10" t="s">
        <v>19</v>
      </c>
      <c r="F731" s="11">
        <v>1.884947716E9</v>
      </c>
      <c r="G731" s="8" t="s">
        <v>24</v>
      </c>
      <c r="H731" s="8" t="str">
        <f t="shared" si="1"/>
        <v>BUY</v>
      </c>
      <c r="I731" s="12">
        <v>108.962616</v>
      </c>
      <c r="J731" s="12">
        <v>1000.0</v>
      </c>
      <c r="K731" s="16">
        <v>42696.0</v>
      </c>
      <c r="L731" s="14">
        <v>121.958832</v>
      </c>
      <c r="M731" s="14">
        <f t="shared" si="2"/>
        <v>1119.272247</v>
      </c>
      <c r="N731" s="15">
        <f t="shared" si="3"/>
        <v>0.1192722465</v>
      </c>
      <c r="O731" s="15">
        <f t="shared" si="4"/>
        <v>-0.1192722465</v>
      </c>
      <c r="P731" s="8">
        <f t="shared" si="5"/>
        <v>74</v>
      </c>
    </row>
    <row r="732" ht="12.75" customHeight="1">
      <c r="A732" s="7">
        <v>42622.0</v>
      </c>
      <c r="B732" s="8" t="s">
        <v>194</v>
      </c>
      <c r="C732" s="8" t="s">
        <v>194</v>
      </c>
      <c r="D732" s="9" t="s">
        <v>18</v>
      </c>
      <c r="E732" s="10" t="s">
        <v>19</v>
      </c>
      <c r="F732" s="11">
        <v>6.1935406606E10</v>
      </c>
      <c r="G732" s="8" t="s">
        <v>24</v>
      </c>
      <c r="H732" s="8" t="str">
        <f t="shared" si="1"/>
        <v>BUY</v>
      </c>
      <c r="I732" s="12">
        <v>8.484158</v>
      </c>
      <c r="J732" s="12">
        <v>1000.0</v>
      </c>
      <c r="K732" s="16">
        <v>42753.0</v>
      </c>
      <c r="L732" s="14">
        <v>11.276601</v>
      </c>
      <c r="M732" s="14">
        <f t="shared" si="2"/>
        <v>1329.136138</v>
      </c>
      <c r="N732" s="15">
        <f t="shared" si="3"/>
        <v>0.3291361382</v>
      </c>
      <c r="O732" s="15">
        <f t="shared" si="4"/>
        <v>-0.3291361382</v>
      </c>
      <c r="P732" s="8">
        <f t="shared" si="5"/>
        <v>131</v>
      </c>
    </row>
    <row r="733" ht="12.75" customHeight="1">
      <c r="A733" s="7">
        <v>42622.0</v>
      </c>
      <c r="B733" s="8" t="s">
        <v>1077</v>
      </c>
      <c r="C733" s="8" t="s">
        <v>1078</v>
      </c>
      <c r="D733" s="9" t="s">
        <v>39</v>
      </c>
      <c r="E733" s="10" t="s">
        <v>19</v>
      </c>
      <c r="F733" s="11">
        <v>1.86027456E9</v>
      </c>
      <c r="G733" s="8" t="s">
        <v>20</v>
      </c>
      <c r="H733" s="8" t="str">
        <f t="shared" si="1"/>
        <v>SELL</v>
      </c>
      <c r="I733" s="12">
        <v>11.86</v>
      </c>
      <c r="J733" s="12">
        <v>1000.0</v>
      </c>
      <c r="K733" s="16">
        <v>43168.0</v>
      </c>
      <c r="L733" s="14">
        <v>17.549999</v>
      </c>
      <c r="M733" s="14">
        <f t="shared" si="2"/>
        <v>1479.763828</v>
      </c>
      <c r="N733" s="15">
        <f t="shared" si="3"/>
        <v>-0.479763828</v>
      </c>
      <c r="O733" s="15">
        <f t="shared" si="4"/>
        <v>0.479763828</v>
      </c>
      <c r="P733" s="8">
        <f t="shared" si="5"/>
        <v>546</v>
      </c>
    </row>
    <row r="734" ht="12.75" customHeight="1">
      <c r="A734" s="7">
        <v>42622.0</v>
      </c>
      <c r="B734" s="8" t="s">
        <v>429</v>
      </c>
      <c r="C734" s="8" t="s">
        <v>430</v>
      </c>
      <c r="D734" s="9" t="s">
        <v>23</v>
      </c>
      <c r="E734" s="10" t="s">
        <v>19</v>
      </c>
      <c r="F734" s="11">
        <v>3.16102715873E11</v>
      </c>
      <c r="G734" s="8" t="s">
        <v>24</v>
      </c>
      <c r="H734" s="8" t="str">
        <f t="shared" si="1"/>
        <v>BUY</v>
      </c>
      <c r="I734" s="12">
        <v>35.717247</v>
      </c>
      <c r="J734" s="12">
        <v>1000.0</v>
      </c>
      <c r="K734" s="7">
        <v>42773.0</v>
      </c>
      <c r="L734" s="14">
        <v>36.031998</v>
      </c>
      <c r="M734" s="14">
        <f t="shared" si="2"/>
        <v>1008.812297</v>
      </c>
      <c r="N734" s="15">
        <f t="shared" si="3"/>
        <v>0.00881229732</v>
      </c>
      <c r="O734" s="15">
        <f t="shared" si="4"/>
        <v>-0.00881229732</v>
      </c>
      <c r="P734" s="8">
        <f t="shared" si="5"/>
        <v>151</v>
      </c>
    </row>
    <row r="735" ht="12.75" customHeight="1">
      <c r="A735" s="7">
        <v>42622.0</v>
      </c>
      <c r="B735" s="8" t="s">
        <v>1079</v>
      </c>
      <c r="C735" s="8" t="s">
        <v>1080</v>
      </c>
      <c r="D735" s="9" t="s">
        <v>18</v>
      </c>
      <c r="E735" s="10" t="s">
        <v>19</v>
      </c>
      <c r="F735" s="11">
        <v>1.04022576E9</v>
      </c>
      <c r="G735" s="8" t="s">
        <v>24</v>
      </c>
      <c r="H735" s="8" t="str">
        <f t="shared" si="1"/>
        <v>BUY</v>
      </c>
      <c r="I735" s="12">
        <v>11.331165</v>
      </c>
      <c r="J735" s="12">
        <v>1000.0</v>
      </c>
      <c r="K735" s="16">
        <v>44727.0</v>
      </c>
      <c r="L735" s="14">
        <v>27.803959</v>
      </c>
      <c r="M735" s="14">
        <f t="shared" si="2"/>
        <v>2453.759962</v>
      </c>
      <c r="N735" s="15">
        <f t="shared" si="3"/>
        <v>1.453759962</v>
      </c>
      <c r="O735" s="15">
        <f t="shared" si="4"/>
        <v>-1.453759962</v>
      </c>
      <c r="P735" s="8">
        <f t="shared" si="5"/>
        <v>2105</v>
      </c>
    </row>
    <row r="736" ht="12.75" customHeight="1">
      <c r="A736" s="7">
        <v>42625.0</v>
      </c>
      <c r="B736" s="8" t="s">
        <v>962</v>
      </c>
      <c r="C736" s="8" t="s">
        <v>963</v>
      </c>
      <c r="D736" s="9" t="s">
        <v>58</v>
      </c>
      <c r="E736" s="9" t="s">
        <v>19</v>
      </c>
      <c r="F736" s="11">
        <v>4.899494E9</v>
      </c>
      <c r="G736" s="8" t="s">
        <v>20</v>
      </c>
      <c r="H736" s="8" t="str">
        <f t="shared" si="1"/>
        <v>SELL</v>
      </c>
      <c r="I736" s="12">
        <v>112.49</v>
      </c>
      <c r="J736" s="12">
        <v>1000.0</v>
      </c>
      <c r="K736" s="16">
        <v>43038.0</v>
      </c>
      <c r="L736" s="14">
        <v>42.06</v>
      </c>
      <c r="M736" s="14">
        <f t="shared" si="2"/>
        <v>373.8999022</v>
      </c>
      <c r="N736" s="15">
        <f t="shared" si="3"/>
        <v>0.6261000978</v>
      </c>
      <c r="O736" s="15">
        <f t="shared" si="4"/>
        <v>-0.6261000978</v>
      </c>
      <c r="P736" s="8">
        <f t="shared" si="5"/>
        <v>413</v>
      </c>
    </row>
    <row r="737" ht="12.75" customHeight="1">
      <c r="A737" s="7">
        <v>42625.0</v>
      </c>
      <c r="B737" s="8" t="s">
        <v>1081</v>
      </c>
      <c r="C737" s="8" t="s">
        <v>1082</v>
      </c>
      <c r="D737" s="9" t="s">
        <v>39</v>
      </c>
      <c r="E737" s="10" t="s">
        <v>19</v>
      </c>
      <c r="F737" s="11">
        <v>1.018027881E10</v>
      </c>
      <c r="G737" s="8" t="s">
        <v>20</v>
      </c>
      <c r="H737" s="8" t="str">
        <f t="shared" si="1"/>
        <v>SELL</v>
      </c>
      <c r="I737" s="12">
        <v>80.18</v>
      </c>
      <c r="J737" s="12">
        <v>1000.0</v>
      </c>
      <c r="K737" s="16">
        <v>44727.0</v>
      </c>
      <c r="L737" s="14">
        <v>212.889999</v>
      </c>
      <c r="M737" s="14">
        <f t="shared" si="2"/>
        <v>2655.150898</v>
      </c>
      <c r="N737" s="15">
        <f t="shared" si="3"/>
        <v>-1.655150898</v>
      </c>
      <c r="O737" s="15">
        <f t="shared" si="4"/>
        <v>1.655150898</v>
      </c>
      <c r="P737" s="8">
        <f t="shared" si="5"/>
        <v>2102</v>
      </c>
    </row>
    <row r="738" ht="12.75" customHeight="1">
      <c r="A738" s="7">
        <v>42625.0</v>
      </c>
      <c r="B738" s="8" t="s">
        <v>1083</v>
      </c>
      <c r="C738" s="8" t="s">
        <v>1084</v>
      </c>
      <c r="D738" s="9" t="s">
        <v>39</v>
      </c>
      <c r="E738" s="10" t="s">
        <v>19</v>
      </c>
      <c r="F738" s="11">
        <v>1.00469964538E11</v>
      </c>
      <c r="G738" s="8" t="s">
        <v>20</v>
      </c>
      <c r="H738" s="8" t="str">
        <f t="shared" si="1"/>
        <v>SELL</v>
      </c>
      <c r="I738" s="12">
        <v>75.93222</v>
      </c>
      <c r="J738" s="12">
        <v>1000.0</v>
      </c>
      <c r="K738" s="7">
        <v>42685.0</v>
      </c>
      <c r="L738" s="14">
        <v>69.084442</v>
      </c>
      <c r="M738" s="14">
        <f t="shared" si="2"/>
        <v>909.8172291</v>
      </c>
      <c r="N738" s="15">
        <f t="shared" si="3"/>
        <v>0.0901827709</v>
      </c>
      <c r="O738" s="15">
        <f t="shared" si="4"/>
        <v>-0.0901827709</v>
      </c>
      <c r="P738" s="8">
        <f t="shared" si="5"/>
        <v>60</v>
      </c>
    </row>
    <row r="739" ht="12.75" customHeight="1">
      <c r="A739" s="7">
        <v>42625.0</v>
      </c>
      <c r="B739" s="8" t="s">
        <v>1085</v>
      </c>
      <c r="C739" s="8" t="s">
        <v>1086</v>
      </c>
      <c r="D739" s="9" t="s">
        <v>23</v>
      </c>
      <c r="E739" s="10" t="s">
        <v>19</v>
      </c>
      <c r="F739" s="11">
        <v>4.3225564211E10</v>
      </c>
      <c r="G739" s="8" t="s">
        <v>20</v>
      </c>
      <c r="H739" s="8" t="str">
        <f t="shared" si="1"/>
        <v>SELL</v>
      </c>
      <c r="I739" s="12">
        <v>26.863472</v>
      </c>
      <c r="J739" s="12">
        <v>1000.0</v>
      </c>
      <c r="K739" s="7">
        <v>43418.0</v>
      </c>
      <c r="L739" s="14">
        <v>33.507847</v>
      </c>
      <c r="M739" s="14">
        <f t="shared" si="2"/>
        <v>1247.338654</v>
      </c>
      <c r="N739" s="15">
        <f t="shared" si="3"/>
        <v>-0.2473386538</v>
      </c>
      <c r="O739" s="15">
        <f t="shared" si="4"/>
        <v>0.2473386538</v>
      </c>
      <c r="P739" s="8">
        <f t="shared" si="5"/>
        <v>793</v>
      </c>
    </row>
    <row r="740" ht="12.75" customHeight="1">
      <c r="A740" s="7">
        <v>42625.0</v>
      </c>
      <c r="B740" s="8" t="s">
        <v>1087</v>
      </c>
      <c r="C740" s="8" t="s">
        <v>1088</v>
      </c>
      <c r="D740" s="9" t="s">
        <v>23</v>
      </c>
      <c r="E740" s="10" t="s">
        <v>19</v>
      </c>
      <c r="F740" s="11">
        <v>1.534200528E9</v>
      </c>
      <c r="G740" s="8" t="s">
        <v>20</v>
      </c>
      <c r="H740" s="8" t="str">
        <f t="shared" si="1"/>
        <v>SELL</v>
      </c>
      <c r="I740" s="12">
        <v>34.009998</v>
      </c>
      <c r="J740" s="12">
        <v>1000.0</v>
      </c>
      <c r="K740" s="16">
        <v>43416.0</v>
      </c>
      <c r="L740" s="14">
        <v>20.51</v>
      </c>
      <c r="M740" s="14">
        <f t="shared" si="2"/>
        <v>603.0579596</v>
      </c>
      <c r="N740" s="15">
        <f t="shared" si="3"/>
        <v>0.3969420404</v>
      </c>
      <c r="O740" s="15">
        <f t="shared" si="4"/>
        <v>-0.3969420404</v>
      </c>
      <c r="P740" s="8">
        <f t="shared" si="5"/>
        <v>791</v>
      </c>
    </row>
    <row r="741" ht="12.75" customHeight="1">
      <c r="A741" s="7">
        <v>42626.0</v>
      </c>
      <c r="B741" s="8" t="s">
        <v>1089</v>
      </c>
      <c r="C741" s="8" t="s">
        <v>1090</v>
      </c>
      <c r="D741" s="9" t="s">
        <v>35</v>
      </c>
      <c r="E741" s="10" t="s">
        <v>19</v>
      </c>
      <c r="F741" s="11">
        <v>1.1725203986E10</v>
      </c>
      <c r="G741" s="8" t="s">
        <v>24</v>
      </c>
      <c r="H741" s="8" t="str">
        <f t="shared" si="1"/>
        <v>BUY</v>
      </c>
      <c r="I741" s="12">
        <v>41.58</v>
      </c>
      <c r="J741" s="12">
        <v>1000.0</v>
      </c>
      <c r="K741" s="16">
        <v>43969.0</v>
      </c>
      <c r="L741" s="14">
        <v>31.66</v>
      </c>
      <c r="M741" s="14">
        <f t="shared" si="2"/>
        <v>761.4237614</v>
      </c>
      <c r="N741" s="15">
        <f t="shared" si="3"/>
        <v>-0.2385762386</v>
      </c>
      <c r="O741" s="15">
        <f t="shared" si="4"/>
        <v>0.2385762386</v>
      </c>
      <c r="P741" s="8">
        <f t="shared" si="5"/>
        <v>1343</v>
      </c>
    </row>
    <row r="742" ht="12.75" customHeight="1">
      <c r="A742" s="7">
        <v>42627.0</v>
      </c>
      <c r="B742" s="8" t="s">
        <v>1091</v>
      </c>
      <c r="C742" s="8" t="s">
        <v>1092</v>
      </c>
      <c r="D742" s="9" t="s">
        <v>35</v>
      </c>
      <c r="E742" s="10" t="s">
        <v>352</v>
      </c>
      <c r="F742" s="11">
        <v>2.25576883451E11</v>
      </c>
      <c r="G742" s="8" t="s">
        <v>20</v>
      </c>
      <c r="H742" s="8" t="str">
        <f t="shared" si="1"/>
        <v>SELL</v>
      </c>
      <c r="I742" s="12">
        <v>102.400002</v>
      </c>
      <c r="J742" s="12">
        <v>1000.0</v>
      </c>
      <c r="K742" s="7">
        <v>43329.0</v>
      </c>
      <c r="L742" s="14">
        <v>172.779999</v>
      </c>
      <c r="M742" s="14">
        <f t="shared" si="2"/>
        <v>1687.304645</v>
      </c>
      <c r="N742" s="15">
        <f t="shared" si="3"/>
        <v>-0.6873046448</v>
      </c>
      <c r="O742" s="15">
        <f t="shared" si="4"/>
        <v>0.6873046448</v>
      </c>
      <c r="P742" s="8">
        <f t="shared" si="5"/>
        <v>702</v>
      </c>
    </row>
    <row r="743" ht="12.75" customHeight="1">
      <c r="A743" s="7">
        <v>42627.0</v>
      </c>
      <c r="B743" s="8" t="s">
        <v>1093</v>
      </c>
      <c r="C743" s="8" t="s">
        <v>1094</v>
      </c>
      <c r="D743" s="9" t="s">
        <v>71</v>
      </c>
      <c r="E743" s="10" t="s">
        <v>19</v>
      </c>
      <c r="F743" s="11">
        <v>2.610145104E9</v>
      </c>
      <c r="G743" s="8" t="s">
        <v>20</v>
      </c>
      <c r="H743" s="8" t="str">
        <f t="shared" si="1"/>
        <v>SELL</v>
      </c>
      <c r="I743" s="12">
        <v>38.927071</v>
      </c>
      <c r="J743" s="12">
        <v>1000.0</v>
      </c>
      <c r="K743" s="16">
        <v>42935.0</v>
      </c>
      <c r="L743" s="14">
        <v>46.795734</v>
      </c>
      <c r="M743" s="14">
        <f t="shared" si="2"/>
        <v>1202.138584</v>
      </c>
      <c r="N743" s="15">
        <f t="shared" si="3"/>
        <v>-0.2021385837</v>
      </c>
      <c r="O743" s="15">
        <f t="shared" si="4"/>
        <v>0.2021385837</v>
      </c>
      <c r="P743" s="8">
        <f t="shared" si="5"/>
        <v>308</v>
      </c>
    </row>
    <row r="744" ht="12.75" customHeight="1">
      <c r="A744" s="7">
        <v>42628.0</v>
      </c>
      <c r="B744" s="8" t="s">
        <v>507</v>
      </c>
      <c r="C744" s="8" t="s">
        <v>508</v>
      </c>
      <c r="D744" s="9" t="s">
        <v>35</v>
      </c>
      <c r="E744" s="10" t="s">
        <v>19</v>
      </c>
      <c r="F744" s="11">
        <v>1.28534930595E11</v>
      </c>
      <c r="G744" s="8" t="s">
        <v>20</v>
      </c>
      <c r="H744" s="8" t="str">
        <f t="shared" si="1"/>
        <v>SELL</v>
      </c>
      <c r="I744" s="12">
        <v>62.761787</v>
      </c>
      <c r="J744" s="12">
        <v>1000.0</v>
      </c>
      <c r="K744" s="7">
        <v>42674.0</v>
      </c>
      <c r="L744" s="14">
        <v>58.949566</v>
      </c>
      <c r="M744" s="14">
        <f t="shared" si="2"/>
        <v>939.2588838</v>
      </c>
      <c r="N744" s="15">
        <f t="shared" si="3"/>
        <v>0.06074111625</v>
      </c>
      <c r="O744" s="15">
        <f t="shared" si="4"/>
        <v>-0.06074111625</v>
      </c>
      <c r="P744" s="8">
        <f t="shared" si="5"/>
        <v>46</v>
      </c>
    </row>
    <row r="745" ht="12.75" customHeight="1">
      <c r="A745" s="7">
        <v>42628.0</v>
      </c>
      <c r="B745" s="8" t="s">
        <v>1095</v>
      </c>
      <c r="C745" s="8" t="s">
        <v>1096</v>
      </c>
      <c r="D745" s="9" t="s">
        <v>27</v>
      </c>
      <c r="E745" s="10" t="s">
        <v>19</v>
      </c>
      <c r="F745" s="11">
        <v>1.331206352E10</v>
      </c>
      <c r="G745" s="8" t="s">
        <v>20</v>
      </c>
      <c r="H745" s="8" t="str">
        <f t="shared" si="1"/>
        <v>SELL</v>
      </c>
      <c r="I745" s="12">
        <v>41.035114</v>
      </c>
      <c r="J745" s="12">
        <v>1000.0</v>
      </c>
      <c r="K745" s="7">
        <v>43195.0</v>
      </c>
      <c r="L745" s="14">
        <v>39.297626</v>
      </c>
      <c r="M745" s="14">
        <f t="shared" si="2"/>
        <v>957.6585068</v>
      </c>
      <c r="N745" s="15">
        <f t="shared" si="3"/>
        <v>0.04234149319</v>
      </c>
      <c r="O745" s="15">
        <f t="shared" si="4"/>
        <v>-0.04234149319</v>
      </c>
      <c r="P745" s="8">
        <f t="shared" si="5"/>
        <v>567</v>
      </c>
    </row>
    <row r="746" ht="12.75" customHeight="1">
      <c r="A746" s="7">
        <v>42628.0</v>
      </c>
      <c r="B746" s="8" t="s">
        <v>89</v>
      </c>
      <c r="C746" s="8" t="s">
        <v>90</v>
      </c>
      <c r="D746" s="9" t="s">
        <v>58</v>
      </c>
      <c r="E746" s="10" t="s">
        <v>19</v>
      </c>
      <c r="F746" s="11">
        <v>1.79830167494E11</v>
      </c>
      <c r="G746" s="8" t="s">
        <v>20</v>
      </c>
      <c r="H746" s="8" t="str">
        <f t="shared" si="1"/>
        <v>SELL</v>
      </c>
      <c r="I746" s="12">
        <v>97.339996</v>
      </c>
      <c r="J746" s="12">
        <v>1000.0</v>
      </c>
      <c r="K746" s="7">
        <v>42640.0</v>
      </c>
      <c r="L746" s="14">
        <v>97.07</v>
      </c>
      <c r="M746" s="14">
        <f t="shared" si="2"/>
        <v>997.2262584</v>
      </c>
      <c r="N746" s="15">
        <f t="shared" si="3"/>
        <v>0.002773741639</v>
      </c>
      <c r="O746" s="15">
        <f t="shared" si="4"/>
        <v>-0.002773741639</v>
      </c>
      <c r="P746" s="8">
        <f t="shared" si="5"/>
        <v>12</v>
      </c>
    </row>
    <row r="747" ht="12.75" customHeight="1">
      <c r="A747" s="7">
        <v>42628.0</v>
      </c>
      <c r="B747" s="8" t="s">
        <v>1097</v>
      </c>
      <c r="C747" s="8" t="s">
        <v>1098</v>
      </c>
      <c r="D747" s="9" t="s">
        <v>23</v>
      </c>
      <c r="E747" s="10" t="s">
        <v>19</v>
      </c>
      <c r="F747" s="11">
        <v>3.9183836564E10</v>
      </c>
      <c r="G747" s="8" t="s">
        <v>20</v>
      </c>
      <c r="H747" s="8" t="str">
        <f t="shared" si="1"/>
        <v>SELL</v>
      </c>
      <c r="I747" s="12">
        <v>10.78</v>
      </c>
      <c r="J747" s="12">
        <v>1000.0</v>
      </c>
      <c r="K747" s="7">
        <v>42670.0</v>
      </c>
      <c r="L747" s="14">
        <v>11.64</v>
      </c>
      <c r="M747" s="14">
        <f t="shared" si="2"/>
        <v>1079.777365</v>
      </c>
      <c r="N747" s="15">
        <f t="shared" si="3"/>
        <v>-0.07977736549</v>
      </c>
      <c r="O747" s="15">
        <f t="shared" si="4"/>
        <v>0.07977736549</v>
      </c>
      <c r="P747" s="8">
        <f t="shared" si="5"/>
        <v>42</v>
      </c>
    </row>
    <row r="748" ht="12.75" customHeight="1">
      <c r="A748" s="7">
        <v>42628.0</v>
      </c>
      <c r="B748" s="8" t="s">
        <v>411</v>
      </c>
      <c r="C748" s="8" t="s">
        <v>412</v>
      </c>
      <c r="D748" s="9" t="s">
        <v>23</v>
      </c>
      <c r="E748" s="10" t="s">
        <v>19</v>
      </c>
      <c r="F748" s="11">
        <v>1.6663529338E10</v>
      </c>
      <c r="G748" s="8" t="s">
        <v>20</v>
      </c>
      <c r="H748" s="8" t="str">
        <f t="shared" si="1"/>
        <v>SELL</v>
      </c>
      <c r="I748" s="12">
        <v>68.81234</v>
      </c>
      <c r="J748" s="12">
        <v>1000.0</v>
      </c>
      <c r="K748" s="7">
        <v>42745.0</v>
      </c>
      <c r="L748" s="14">
        <v>69.333618</v>
      </c>
      <c r="M748" s="14">
        <f t="shared" si="2"/>
        <v>1007.575356</v>
      </c>
      <c r="N748" s="15">
        <f t="shared" si="3"/>
        <v>-0.007575356397</v>
      </c>
      <c r="O748" s="15">
        <f t="shared" si="4"/>
        <v>0.007575356397</v>
      </c>
      <c r="P748" s="8">
        <f t="shared" si="5"/>
        <v>117</v>
      </c>
    </row>
    <row r="749" ht="12.75" customHeight="1">
      <c r="A749" s="7">
        <v>42629.0</v>
      </c>
      <c r="B749" s="8" t="s">
        <v>1099</v>
      </c>
      <c r="C749" s="8" t="s">
        <v>1100</v>
      </c>
      <c r="D749" s="9" t="s">
        <v>71</v>
      </c>
      <c r="E749" s="10" t="s">
        <v>1101</v>
      </c>
      <c r="F749" s="11">
        <v>2.1809089085E10</v>
      </c>
      <c r="G749" s="8" t="s">
        <v>24</v>
      </c>
      <c r="H749" s="8" t="str">
        <f t="shared" si="1"/>
        <v>BUY</v>
      </c>
      <c r="I749" s="12">
        <v>12.210573</v>
      </c>
      <c r="J749" s="12">
        <v>1000.0</v>
      </c>
      <c r="K749" s="16">
        <v>43060.0</v>
      </c>
      <c r="L749" s="14">
        <v>17.546703</v>
      </c>
      <c r="M749" s="14">
        <f t="shared" si="2"/>
        <v>1437.008976</v>
      </c>
      <c r="N749" s="15">
        <f t="shared" si="3"/>
        <v>0.4370089757</v>
      </c>
      <c r="O749" s="15">
        <f t="shared" si="4"/>
        <v>-0.4370089757</v>
      </c>
      <c r="P749" s="8">
        <f t="shared" si="5"/>
        <v>431</v>
      </c>
    </row>
    <row r="750" ht="12.75" customHeight="1">
      <c r="A750" s="7">
        <v>42629.0</v>
      </c>
      <c r="B750" s="8" t="s">
        <v>1102</v>
      </c>
      <c r="C750" s="8" t="s">
        <v>1103</v>
      </c>
      <c r="D750" s="9" t="s">
        <v>32</v>
      </c>
      <c r="E750" s="10" t="s">
        <v>106</v>
      </c>
      <c r="F750" s="11">
        <v>9.4412716814E10</v>
      </c>
      <c r="G750" s="8" t="s">
        <v>20</v>
      </c>
      <c r="H750" s="8" t="str">
        <f t="shared" si="1"/>
        <v>SELL</v>
      </c>
      <c r="I750" s="12">
        <v>97.041237</v>
      </c>
      <c r="J750" s="12">
        <v>1000.0</v>
      </c>
      <c r="K750" s="16">
        <v>44727.0</v>
      </c>
      <c r="L750" s="14">
        <v>168.047043</v>
      </c>
      <c r="M750" s="14">
        <f t="shared" si="2"/>
        <v>1731.707552</v>
      </c>
      <c r="N750" s="15">
        <f t="shared" si="3"/>
        <v>-0.7317075523</v>
      </c>
      <c r="O750" s="15">
        <f t="shared" si="4"/>
        <v>0.7317075523</v>
      </c>
      <c r="P750" s="8">
        <f t="shared" si="5"/>
        <v>2098</v>
      </c>
    </row>
    <row r="751" ht="12.75" customHeight="1">
      <c r="A751" s="7">
        <v>42629.0</v>
      </c>
      <c r="B751" s="8" t="s">
        <v>1104</v>
      </c>
      <c r="C751" s="8" t="s">
        <v>1105</v>
      </c>
      <c r="D751" s="9" t="s">
        <v>18</v>
      </c>
      <c r="E751" s="10" t="s">
        <v>19</v>
      </c>
      <c r="F751" s="11">
        <v>1.529273864E9</v>
      </c>
      <c r="G751" s="8" t="s">
        <v>24</v>
      </c>
      <c r="H751" s="8" t="str">
        <f t="shared" si="1"/>
        <v>BUY</v>
      </c>
      <c r="I751" s="12">
        <v>14.57</v>
      </c>
      <c r="J751" s="12">
        <v>1000.0</v>
      </c>
      <c r="K751" s="16">
        <v>44727.0</v>
      </c>
      <c r="L751" s="14">
        <v>19.469999</v>
      </c>
      <c r="M751" s="14">
        <f t="shared" si="2"/>
        <v>1336.307412</v>
      </c>
      <c r="N751" s="15">
        <f t="shared" si="3"/>
        <v>0.3363074125</v>
      </c>
      <c r="O751" s="15">
        <f t="shared" si="4"/>
        <v>-0.3363074125</v>
      </c>
      <c r="P751" s="8">
        <f t="shared" si="5"/>
        <v>2098</v>
      </c>
    </row>
    <row r="752" ht="12.75" customHeight="1">
      <c r="A752" s="7">
        <v>42629.0</v>
      </c>
      <c r="B752" s="8" t="s">
        <v>388</v>
      </c>
      <c r="C752" s="8" t="s">
        <v>389</v>
      </c>
      <c r="D752" s="9" t="s">
        <v>18</v>
      </c>
      <c r="E752" s="10" t="s">
        <v>19</v>
      </c>
      <c r="F752" s="11">
        <v>6.5974267651E10</v>
      </c>
      <c r="G752" s="8" t="s">
        <v>20</v>
      </c>
      <c r="H752" s="8" t="str">
        <f t="shared" si="1"/>
        <v>SELL</v>
      </c>
      <c r="I752" s="12">
        <v>144.521072</v>
      </c>
      <c r="J752" s="12">
        <v>1000.0</v>
      </c>
      <c r="K752" s="16">
        <v>42901.0</v>
      </c>
      <c r="L752" s="14">
        <v>192.207336</v>
      </c>
      <c r="M752" s="14">
        <f t="shared" si="2"/>
        <v>1329.96063</v>
      </c>
      <c r="N752" s="15">
        <f t="shared" si="3"/>
        <v>-0.3299606302</v>
      </c>
      <c r="O752" s="15">
        <f t="shared" si="4"/>
        <v>0.3299606302</v>
      </c>
      <c r="P752" s="8">
        <f t="shared" si="5"/>
        <v>272</v>
      </c>
    </row>
    <row r="753" ht="12.75" customHeight="1">
      <c r="A753" s="7">
        <v>42629.0</v>
      </c>
      <c r="B753" s="8" t="s">
        <v>843</v>
      </c>
      <c r="C753" s="8" t="s">
        <v>844</v>
      </c>
      <c r="D753" s="9" t="s">
        <v>35</v>
      </c>
      <c r="E753" s="9" t="s">
        <v>19</v>
      </c>
      <c r="F753" s="11">
        <v>5.44858E8</v>
      </c>
      <c r="G753" s="8" t="s">
        <v>24</v>
      </c>
      <c r="H753" s="8" t="str">
        <f t="shared" si="1"/>
        <v>BUY</v>
      </c>
      <c r="I753" s="12">
        <v>21.5306</v>
      </c>
      <c r="J753" s="12">
        <v>1000.0</v>
      </c>
      <c r="K753" s="16">
        <v>43084.0</v>
      </c>
      <c r="L753" s="14">
        <v>11.89704</v>
      </c>
      <c r="M753" s="14">
        <f t="shared" si="2"/>
        <v>552.5642574</v>
      </c>
      <c r="N753" s="15">
        <f t="shared" si="3"/>
        <v>-0.4474357426</v>
      </c>
      <c r="O753" s="15">
        <f t="shared" si="4"/>
        <v>0.4474357426</v>
      </c>
      <c r="P753" s="8">
        <f t="shared" si="5"/>
        <v>455</v>
      </c>
    </row>
    <row r="754" ht="12.75" customHeight="1">
      <c r="A754" s="7">
        <v>42629.0</v>
      </c>
      <c r="B754" s="8" t="s">
        <v>202</v>
      </c>
      <c r="C754" s="8" t="s">
        <v>203</v>
      </c>
      <c r="D754" s="9" t="s">
        <v>35</v>
      </c>
      <c r="E754" s="10" t="s">
        <v>19</v>
      </c>
      <c r="F754" s="11">
        <v>3.956334088E9</v>
      </c>
      <c r="G754" s="8" t="s">
        <v>24</v>
      </c>
      <c r="H754" s="8" t="str">
        <f t="shared" si="1"/>
        <v>BUY</v>
      </c>
      <c r="I754" s="12">
        <v>13.804254</v>
      </c>
      <c r="J754" s="12">
        <v>1000.0</v>
      </c>
      <c r="K754" s="7">
        <v>42633.0</v>
      </c>
      <c r="L754" s="14">
        <v>13.850638</v>
      </c>
      <c r="M754" s="14">
        <f t="shared" si="2"/>
        <v>1003.360124</v>
      </c>
      <c r="N754" s="15">
        <f t="shared" si="3"/>
        <v>0.003360123626</v>
      </c>
      <c r="O754" s="15">
        <f t="shared" si="4"/>
        <v>-0.003360123626</v>
      </c>
      <c r="P754" s="8">
        <f t="shared" si="5"/>
        <v>4</v>
      </c>
    </row>
    <row r="755" ht="12.75" customHeight="1">
      <c r="A755" s="7">
        <v>42629.0</v>
      </c>
      <c r="B755" s="8" t="s">
        <v>1106</v>
      </c>
      <c r="C755" s="8" t="s">
        <v>1107</v>
      </c>
      <c r="D755" s="9" t="s">
        <v>39</v>
      </c>
      <c r="E755" s="10" t="s">
        <v>19</v>
      </c>
      <c r="F755" s="11">
        <v>1.22170941E9</v>
      </c>
      <c r="G755" s="8" t="s">
        <v>24</v>
      </c>
      <c r="H755" s="8" t="str">
        <f t="shared" si="1"/>
        <v>BUY</v>
      </c>
      <c r="I755" s="12">
        <v>19.7</v>
      </c>
      <c r="J755" s="12">
        <v>1000.0</v>
      </c>
      <c r="K755" s="16">
        <v>44727.0</v>
      </c>
      <c r="L755" s="14">
        <v>43.17</v>
      </c>
      <c r="M755" s="14">
        <f t="shared" si="2"/>
        <v>2191.370558</v>
      </c>
      <c r="N755" s="15">
        <f t="shared" si="3"/>
        <v>1.191370558</v>
      </c>
      <c r="O755" s="15">
        <f t="shared" si="4"/>
        <v>-1.191370558</v>
      </c>
      <c r="P755" s="8">
        <f t="shared" si="5"/>
        <v>2098</v>
      </c>
    </row>
    <row r="756" ht="12.75" customHeight="1">
      <c r="A756" s="7">
        <v>42629.0</v>
      </c>
      <c r="B756" s="8" t="s">
        <v>42</v>
      </c>
      <c r="C756" s="8" t="s">
        <v>43</v>
      </c>
      <c r="D756" s="9" t="s">
        <v>35</v>
      </c>
      <c r="E756" s="10" t="s">
        <v>19</v>
      </c>
      <c r="F756" s="11">
        <v>2.05696688068E11</v>
      </c>
      <c r="G756" s="8" t="s">
        <v>20</v>
      </c>
      <c r="H756" s="8" t="str">
        <f t="shared" si="1"/>
        <v>SELL</v>
      </c>
      <c r="I756" s="12">
        <v>97.987244</v>
      </c>
      <c r="J756" s="12">
        <v>1000.0</v>
      </c>
      <c r="K756" s="7">
        <v>43360.0</v>
      </c>
      <c r="L756" s="14">
        <v>141.599655</v>
      </c>
      <c r="M756" s="14">
        <f t="shared" si="2"/>
        <v>1445.082535</v>
      </c>
      <c r="N756" s="15">
        <f t="shared" si="3"/>
        <v>-0.4450825354</v>
      </c>
      <c r="O756" s="15">
        <f t="shared" si="4"/>
        <v>0.4450825354</v>
      </c>
      <c r="P756" s="8">
        <f t="shared" si="5"/>
        <v>731</v>
      </c>
    </row>
    <row r="757" ht="12.75" customHeight="1">
      <c r="A757" s="7">
        <v>42629.0</v>
      </c>
      <c r="B757" s="8" t="s">
        <v>611</v>
      </c>
      <c r="C757" s="8" t="s">
        <v>612</v>
      </c>
      <c r="D757" s="9" t="s">
        <v>39</v>
      </c>
      <c r="E757" s="10" t="s">
        <v>19</v>
      </c>
      <c r="F757" s="11">
        <v>9.4682821E7</v>
      </c>
      <c r="G757" s="8" t="s">
        <v>24</v>
      </c>
      <c r="H757" s="8" t="str">
        <f t="shared" si="1"/>
        <v>BUY</v>
      </c>
      <c r="I757" s="12">
        <v>160.600006</v>
      </c>
      <c r="J757" s="12">
        <v>1000.0</v>
      </c>
      <c r="K757" s="7">
        <v>42702.0</v>
      </c>
      <c r="L757" s="14">
        <v>155.199997</v>
      </c>
      <c r="M757" s="14">
        <f t="shared" si="2"/>
        <v>966.3760349</v>
      </c>
      <c r="N757" s="15">
        <f t="shared" si="3"/>
        <v>-0.03362396512</v>
      </c>
      <c r="O757" s="15">
        <f t="shared" si="4"/>
        <v>0.03362396512</v>
      </c>
      <c r="P757" s="8">
        <f t="shared" si="5"/>
        <v>73</v>
      </c>
    </row>
    <row r="758" ht="12.75" customHeight="1">
      <c r="A758" s="16">
        <v>42629.0</v>
      </c>
      <c r="B758" s="8" t="s">
        <v>1108</v>
      </c>
      <c r="C758" s="8" t="s">
        <v>1109</v>
      </c>
      <c r="D758" s="9" t="s">
        <v>27</v>
      </c>
      <c r="E758" s="10" t="s">
        <v>19</v>
      </c>
      <c r="F758" s="11">
        <v>4.8291439791E10</v>
      </c>
      <c r="G758" s="18" t="s">
        <v>24</v>
      </c>
      <c r="H758" s="17" t="str">
        <f t="shared" si="1"/>
        <v>BUY</v>
      </c>
      <c r="I758" s="12">
        <v>42.332748</v>
      </c>
      <c r="J758" s="12">
        <v>1000.0</v>
      </c>
      <c r="K758" s="16">
        <v>42990.0</v>
      </c>
      <c r="L758" s="14">
        <v>54.563271</v>
      </c>
      <c r="M758" s="14">
        <f t="shared" si="2"/>
        <v>1288.913987</v>
      </c>
      <c r="N758" s="15">
        <f t="shared" si="3"/>
        <v>0.2889139869</v>
      </c>
      <c r="O758" s="15">
        <f t="shared" si="4"/>
        <v>-0.2889139869</v>
      </c>
      <c r="P758" s="8">
        <f t="shared" si="5"/>
        <v>361</v>
      </c>
    </row>
    <row r="759" ht="12.75" customHeight="1">
      <c r="A759" s="16">
        <v>42629.0</v>
      </c>
      <c r="B759" s="8" t="s">
        <v>129</v>
      </c>
      <c r="C759" s="8" t="s">
        <v>130</v>
      </c>
      <c r="D759" s="9" t="s">
        <v>71</v>
      </c>
      <c r="E759" s="10" t="s">
        <v>19</v>
      </c>
      <c r="F759" s="11">
        <v>1.5587597568E11</v>
      </c>
      <c r="G759" s="18" t="s">
        <v>24</v>
      </c>
      <c r="H759" s="17" t="str">
        <f t="shared" si="1"/>
        <v>BUY</v>
      </c>
      <c r="I759" s="12">
        <v>37.101234</v>
      </c>
      <c r="J759" s="12">
        <v>1000.0</v>
      </c>
      <c r="K759" s="16">
        <v>42656.0</v>
      </c>
      <c r="L759" s="14">
        <v>36.545895</v>
      </c>
      <c r="M759" s="14">
        <f t="shared" si="2"/>
        <v>985.0317917</v>
      </c>
      <c r="N759" s="15">
        <f t="shared" si="3"/>
        <v>-0.01496820834</v>
      </c>
      <c r="O759" s="15">
        <f t="shared" si="4"/>
        <v>0.01496820834</v>
      </c>
      <c r="P759" s="8">
        <f t="shared" si="5"/>
        <v>27</v>
      </c>
    </row>
    <row r="760" ht="12.75" customHeight="1">
      <c r="A760" s="7">
        <v>42632.0</v>
      </c>
      <c r="B760" s="8" t="s">
        <v>85</v>
      </c>
      <c r="C760" s="8" t="s">
        <v>86</v>
      </c>
      <c r="D760" s="9" t="s">
        <v>32</v>
      </c>
      <c r="E760" s="10" t="s">
        <v>19</v>
      </c>
      <c r="F760" s="11">
        <v>2.119958329E10</v>
      </c>
      <c r="G760" s="8" t="s">
        <v>20</v>
      </c>
      <c r="H760" s="8" t="str">
        <f t="shared" si="1"/>
        <v>SELL</v>
      </c>
      <c r="I760" s="12">
        <v>61.936943</v>
      </c>
      <c r="J760" s="12">
        <v>1000.0</v>
      </c>
      <c r="K760" s="7">
        <v>42789.0</v>
      </c>
      <c r="L760" s="14">
        <v>59.68684</v>
      </c>
      <c r="M760" s="14">
        <f t="shared" si="2"/>
        <v>963.6710678</v>
      </c>
      <c r="N760" s="15">
        <f t="shared" si="3"/>
        <v>0.03632893215</v>
      </c>
      <c r="O760" s="15">
        <f t="shared" si="4"/>
        <v>-0.03632893215</v>
      </c>
      <c r="P760" s="8">
        <f t="shared" si="5"/>
        <v>157</v>
      </c>
    </row>
    <row r="761" ht="12.75" customHeight="1">
      <c r="A761" s="16">
        <v>42632.0</v>
      </c>
      <c r="B761" s="8" t="s">
        <v>648</v>
      </c>
      <c r="C761" s="8" t="s">
        <v>649</v>
      </c>
      <c r="D761" s="9" t="s">
        <v>35</v>
      </c>
      <c r="E761" s="10" t="s">
        <v>19</v>
      </c>
      <c r="F761" s="11">
        <v>2.403045376E10</v>
      </c>
      <c r="G761" s="17" t="s">
        <v>20</v>
      </c>
      <c r="H761" s="18" t="str">
        <f t="shared" si="1"/>
        <v>SELL</v>
      </c>
      <c r="I761" s="12">
        <v>61.065624</v>
      </c>
      <c r="J761" s="12">
        <v>1000.0</v>
      </c>
      <c r="K761" s="16">
        <v>44727.0</v>
      </c>
      <c r="L761" s="14">
        <v>192.623138</v>
      </c>
      <c r="M761" s="14">
        <f t="shared" si="2"/>
        <v>3154.362887</v>
      </c>
      <c r="N761" s="15">
        <f t="shared" si="3"/>
        <v>-2.154362887</v>
      </c>
      <c r="O761" s="15">
        <f t="shared" si="4"/>
        <v>2.154362887</v>
      </c>
      <c r="P761" s="8">
        <f t="shared" si="5"/>
        <v>2095</v>
      </c>
    </row>
    <row r="762" ht="12.75" customHeight="1">
      <c r="A762" s="7">
        <v>42633.0</v>
      </c>
      <c r="B762" s="8" t="s">
        <v>871</v>
      </c>
      <c r="C762" s="8" t="s">
        <v>872</v>
      </c>
      <c r="D762" s="9" t="s">
        <v>65</v>
      </c>
      <c r="E762" s="10" t="s">
        <v>19</v>
      </c>
      <c r="F762" s="11">
        <v>7.70558196E9</v>
      </c>
      <c r="G762" s="8" t="s">
        <v>24</v>
      </c>
      <c r="H762" s="8" t="str">
        <f t="shared" si="1"/>
        <v>BUY</v>
      </c>
      <c r="I762" s="12">
        <v>5.558475</v>
      </c>
      <c r="J762" s="12">
        <v>1000.0</v>
      </c>
      <c r="K762" s="16">
        <v>44286.0</v>
      </c>
      <c r="L762" s="14">
        <v>20.110001</v>
      </c>
      <c r="M762" s="14">
        <f t="shared" si="2"/>
        <v>3617.898974</v>
      </c>
      <c r="N762" s="15">
        <f t="shared" si="3"/>
        <v>2.617898974</v>
      </c>
      <c r="O762" s="15">
        <f t="shared" si="4"/>
        <v>-2.617898974</v>
      </c>
      <c r="P762" s="8">
        <f t="shared" si="5"/>
        <v>1653</v>
      </c>
    </row>
    <row r="763" ht="12.75" customHeight="1">
      <c r="A763" s="7">
        <v>42633.0</v>
      </c>
      <c r="B763" s="8" t="s">
        <v>390</v>
      </c>
      <c r="C763" s="8" t="s">
        <v>391</v>
      </c>
      <c r="D763" s="9" t="s">
        <v>35</v>
      </c>
      <c r="E763" s="10" t="s">
        <v>19</v>
      </c>
      <c r="F763" s="11">
        <v>4.604077228E10</v>
      </c>
      <c r="G763" s="8" t="s">
        <v>20</v>
      </c>
      <c r="H763" s="8" t="str">
        <f t="shared" si="1"/>
        <v>SELL</v>
      </c>
      <c r="I763" s="12">
        <v>27.124956</v>
      </c>
      <c r="J763" s="12">
        <v>1000.0</v>
      </c>
      <c r="K763" s="16">
        <v>42688.0</v>
      </c>
      <c r="L763" s="14">
        <v>28.521912</v>
      </c>
      <c r="M763" s="14">
        <f t="shared" si="2"/>
        <v>1051.500766</v>
      </c>
      <c r="N763" s="15">
        <f t="shared" si="3"/>
        <v>-0.05150076557</v>
      </c>
      <c r="O763" s="15">
        <f t="shared" si="4"/>
        <v>0.05150076557</v>
      </c>
      <c r="P763" s="8">
        <f t="shared" si="5"/>
        <v>55</v>
      </c>
    </row>
    <row r="764" ht="12.75" customHeight="1">
      <c r="A764" s="7">
        <v>42633.0</v>
      </c>
      <c r="B764" s="8" t="s">
        <v>202</v>
      </c>
      <c r="C764" s="8" t="s">
        <v>203</v>
      </c>
      <c r="D764" s="9" t="s">
        <v>35</v>
      </c>
      <c r="E764" s="10" t="s">
        <v>19</v>
      </c>
      <c r="F764" s="11">
        <v>3.956334088E9</v>
      </c>
      <c r="G764" s="8" t="s">
        <v>20</v>
      </c>
      <c r="H764" s="8" t="str">
        <f t="shared" si="1"/>
        <v>SELL</v>
      </c>
      <c r="I764" s="12">
        <v>13.850638</v>
      </c>
      <c r="J764" s="12">
        <v>1000.0</v>
      </c>
      <c r="K764" s="7">
        <v>42811.0</v>
      </c>
      <c r="L764" s="14">
        <v>18.120985</v>
      </c>
      <c r="M764" s="14">
        <f t="shared" si="2"/>
        <v>1308.314101</v>
      </c>
      <c r="N764" s="15">
        <f t="shared" si="3"/>
        <v>-0.3083141008</v>
      </c>
      <c r="O764" s="15">
        <f t="shared" si="4"/>
        <v>0.3083141008</v>
      </c>
      <c r="P764" s="8">
        <f t="shared" si="5"/>
        <v>178</v>
      </c>
    </row>
    <row r="765" ht="12.75" customHeight="1">
      <c r="A765" s="7">
        <v>42633.0</v>
      </c>
      <c r="B765" s="8" t="s">
        <v>123</v>
      </c>
      <c r="C765" s="8" t="s">
        <v>124</v>
      </c>
      <c r="D765" s="9" t="s">
        <v>32</v>
      </c>
      <c r="E765" s="10" t="s">
        <v>19</v>
      </c>
      <c r="F765" s="11">
        <v>3.4143176459E10</v>
      </c>
      <c r="G765" s="8" t="s">
        <v>24</v>
      </c>
      <c r="H765" s="8" t="str">
        <f t="shared" si="1"/>
        <v>BUY</v>
      </c>
      <c r="I765" s="12">
        <v>26.97</v>
      </c>
      <c r="J765" s="12">
        <v>1000.0</v>
      </c>
      <c r="K765" s="7">
        <v>42647.0</v>
      </c>
      <c r="L765" s="14">
        <v>25.16</v>
      </c>
      <c r="M765" s="14">
        <f t="shared" si="2"/>
        <v>932.8883945</v>
      </c>
      <c r="N765" s="15">
        <f t="shared" si="3"/>
        <v>-0.06711160549</v>
      </c>
      <c r="O765" s="15">
        <f t="shared" si="4"/>
        <v>0.06711160549</v>
      </c>
      <c r="P765" s="8">
        <f t="shared" si="5"/>
        <v>14</v>
      </c>
    </row>
    <row r="766" ht="12.75" customHeight="1">
      <c r="A766" s="7">
        <v>42633.0</v>
      </c>
      <c r="B766" s="8" t="s">
        <v>794</v>
      </c>
      <c r="C766" s="8" t="s">
        <v>795</v>
      </c>
      <c r="D766" s="9" t="s">
        <v>35</v>
      </c>
      <c r="E766" s="10" t="s">
        <v>19</v>
      </c>
      <c r="F766" s="11">
        <v>3.325491351E10</v>
      </c>
      <c r="G766" s="8" t="s">
        <v>20</v>
      </c>
      <c r="H766" s="8" t="str">
        <f t="shared" si="1"/>
        <v>SELL</v>
      </c>
      <c r="I766" s="12">
        <v>40.444736</v>
      </c>
      <c r="J766" s="12">
        <v>1000.0</v>
      </c>
      <c r="K766" s="7">
        <v>42811.0</v>
      </c>
      <c r="L766" s="14">
        <v>49.20834</v>
      </c>
      <c r="M766" s="14">
        <f t="shared" si="2"/>
        <v>1216.680954</v>
      </c>
      <c r="N766" s="15">
        <f t="shared" si="3"/>
        <v>-0.2166809545</v>
      </c>
      <c r="O766" s="15">
        <f t="shared" si="4"/>
        <v>0.2166809545</v>
      </c>
      <c r="P766" s="8">
        <f t="shared" si="5"/>
        <v>178</v>
      </c>
    </row>
    <row r="767" ht="12.75" customHeight="1">
      <c r="A767" s="7">
        <v>42633.0</v>
      </c>
      <c r="B767" s="8" t="s">
        <v>279</v>
      </c>
      <c r="C767" s="8" t="s">
        <v>280</v>
      </c>
      <c r="D767" s="9" t="s">
        <v>71</v>
      </c>
      <c r="E767" s="10" t="s">
        <v>19</v>
      </c>
      <c r="F767" s="11">
        <v>3.68710378051E11</v>
      </c>
      <c r="G767" s="8" t="s">
        <v>20</v>
      </c>
      <c r="H767" s="8" t="str">
        <f t="shared" si="1"/>
        <v>SELL</v>
      </c>
      <c r="I767" s="12">
        <v>96.453865</v>
      </c>
      <c r="J767" s="12">
        <v>1000.0</v>
      </c>
      <c r="K767" s="7">
        <v>43969.0</v>
      </c>
      <c r="L767" s="14">
        <v>284.766083</v>
      </c>
      <c r="M767" s="14">
        <f t="shared" si="2"/>
        <v>2952.355336</v>
      </c>
      <c r="N767" s="15">
        <f t="shared" si="3"/>
        <v>-1.952355336</v>
      </c>
      <c r="O767" s="15">
        <f t="shared" si="4"/>
        <v>1.952355336</v>
      </c>
      <c r="P767" s="8">
        <f t="shared" si="5"/>
        <v>1336</v>
      </c>
    </row>
    <row r="768" ht="12.75" customHeight="1">
      <c r="A768" s="7">
        <v>42633.0</v>
      </c>
      <c r="B768" s="8" t="s">
        <v>286</v>
      </c>
      <c r="C768" s="8" t="s">
        <v>287</v>
      </c>
      <c r="D768" s="9" t="s">
        <v>71</v>
      </c>
      <c r="E768" s="10" t="s">
        <v>19</v>
      </c>
      <c r="F768" s="11">
        <v>6.6295485348E10</v>
      </c>
      <c r="G768" s="8" t="s">
        <v>20</v>
      </c>
      <c r="H768" s="8" t="str">
        <f t="shared" si="1"/>
        <v>SELL</v>
      </c>
      <c r="I768" s="12">
        <v>39.689999</v>
      </c>
      <c r="J768" s="12">
        <v>1000.0</v>
      </c>
      <c r="K768" s="7">
        <v>43627.0</v>
      </c>
      <c r="L768" s="14">
        <v>114.599998</v>
      </c>
      <c r="M768" s="14">
        <f t="shared" si="2"/>
        <v>2887.377195</v>
      </c>
      <c r="N768" s="15">
        <f t="shared" si="3"/>
        <v>-1.887377195</v>
      </c>
      <c r="O768" s="15">
        <f t="shared" si="4"/>
        <v>1.887377195</v>
      </c>
      <c r="P768" s="8">
        <f t="shared" si="5"/>
        <v>994</v>
      </c>
    </row>
    <row r="769" ht="12.75" customHeight="1">
      <c r="A769" s="7">
        <v>42634.0</v>
      </c>
      <c r="B769" s="8" t="s">
        <v>1110</v>
      </c>
      <c r="C769" s="8" t="s">
        <v>1111</v>
      </c>
      <c r="D769" s="9" t="s">
        <v>71</v>
      </c>
      <c r="E769" s="10" t="s">
        <v>19</v>
      </c>
      <c r="F769" s="11">
        <v>2.767359496E9</v>
      </c>
      <c r="G769" s="8" t="s">
        <v>24</v>
      </c>
      <c r="H769" s="8" t="str">
        <f t="shared" si="1"/>
        <v>BUY</v>
      </c>
      <c r="I769" s="12">
        <v>4.93</v>
      </c>
      <c r="J769" s="12">
        <v>1000.0</v>
      </c>
      <c r="K769" s="16">
        <v>44727.0</v>
      </c>
      <c r="L769" s="14">
        <v>3.77</v>
      </c>
      <c r="M769" s="14">
        <f t="shared" si="2"/>
        <v>764.7058824</v>
      </c>
      <c r="N769" s="15">
        <f t="shared" si="3"/>
        <v>-0.2352941176</v>
      </c>
      <c r="O769" s="15">
        <f t="shared" si="4"/>
        <v>0.2352941176</v>
      </c>
      <c r="P769" s="8">
        <f t="shared" si="5"/>
        <v>2093</v>
      </c>
    </row>
    <row r="770" ht="12.75" customHeight="1">
      <c r="A770" s="7">
        <v>42636.0</v>
      </c>
      <c r="B770" s="8" t="s">
        <v>1112</v>
      </c>
      <c r="C770" s="8" t="s">
        <v>1113</v>
      </c>
      <c r="D770" s="9" t="s">
        <v>39</v>
      </c>
      <c r="E770" s="10" t="s">
        <v>19</v>
      </c>
      <c r="F770" s="11">
        <v>3.7350612E8</v>
      </c>
      <c r="G770" s="8" t="s">
        <v>20</v>
      </c>
      <c r="H770" s="8" t="str">
        <f t="shared" si="1"/>
        <v>SELL</v>
      </c>
      <c r="I770" s="12">
        <v>46.42487</v>
      </c>
      <c r="J770" s="12">
        <v>1000.0</v>
      </c>
      <c r="K770" s="16">
        <v>42705.0</v>
      </c>
      <c r="L770" s="14">
        <v>44.462437</v>
      </c>
      <c r="M770" s="14">
        <f t="shared" si="2"/>
        <v>957.7288423</v>
      </c>
      <c r="N770" s="15">
        <f t="shared" si="3"/>
        <v>0.04227115768</v>
      </c>
      <c r="O770" s="15">
        <f t="shared" si="4"/>
        <v>-0.04227115768</v>
      </c>
      <c r="P770" s="8">
        <f t="shared" si="5"/>
        <v>69</v>
      </c>
    </row>
    <row r="771" ht="12.75" customHeight="1">
      <c r="A771" s="7">
        <v>42636.0</v>
      </c>
      <c r="B771" s="8" t="s">
        <v>1114</v>
      </c>
      <c r="C771" s="8" t="s">
        <v>1115</v>
      </c>
      <c r="D771" s="9" t="s">
        <v>35</v>
      </c>
      <c r="E771" s="10" t="s">
        <v>352</v>
      </c>
      <c r="F771" s="11">
        <v>2.24851983E8</v>
      </c>
      <c r="G771" s="8" t="s">
        <v>24</v>
      </c>
      <c r="H771" s="8" t="str">
        <f t="shared" si="1"/>
        <v>BUY</v>
      </c>
      <c r="I771" s="12">
        <v>15.41</v>
      </c>
      <c r="J771" s="12">
        <v>1000.0</v>
      </c>
      <c r="K771" s="16">
        <v>42936.0</v>
      </c>
      <c r="L771" s="14">
        <v>29.889999</v>
      </c>
      <c r="M771" s="14">
        <f t="shared" si="2"/>
        <v>1939.649513</v>
      </c>
      <c r="N771" s="15">
        <f t="shared" si="3"/>
        <v>0.9396495133</v>
      </c>
      <c r="O771" s="15">
        <f t="shared" si="4"/>
        <v>-0.9396495133</v>
      </c>
      <c r="P771" s="8">
        <f t="shared" si="5"/>
        <v>300</v>
      </c>
    </row>
    <row r="772" ht="12.75" customHeight="1">
      <c r="A772" s="7">
        <v>42636.0</v>
      </c>
      <c r="B772" s="8" t="s">
        <v>1116</v>
      </c>
      <c r="C772" s="8" t="s">
        <v>1117</v>
      </c>
      <c r="D772" s="9" t="s">
        <v>23</v>
      </c>
      <c r="E772" s="10" t="s">
        <v>19</v>
      </c>
      <c r="F772" s="11">
        <v>1.358816844E10</v>
      </c>
      <c r="G772" s="8" t="s">
        <v>20</v>
      </c>
      <c r="H772" s="8" t="str">
        <f t="shared" si="1"/>
        <v>SELL</v>
      </c>
      <c r="I772" s="12">
        <v>20.59</v>
      </c>
      <c r="J772" s="12">
        <v>1000.0</v>
      </c>
      <c r="K772" s="7">
        <v>43259.0</v>
      </c>
      <c r="L772" s="14">
        <v>28.1</v>
      </c>
      <c r="M772" s="14">
        <f t="shared" si="2"/>
        <v>1364.740165</v>
      </c>
      <c r="N772" s="15">
        <f t="shared" si="3"/>
        <v>-0.3647401651</v>
      </c>
      <c r="O772" s="15">
        <f t="shared" si="4"/>
        <v>0.3647401651</v>
      </c>
      <c r="P772" s="8">
        <f t="shared" si="5"/>
        <v>623</v>
      </c>
    </row>
    <row r="773" ht="12.75" customHeight="1">
      <c r="A773" s="7">
        <v>42636.0</v>
      </c>
      <c r="B773" s="8" t="s">
        <v>845</v>
      </c>
      <c r="C773" s="8" t="s">
        <v>846</v>
      </c>
      <c r="D773" s="9" t="s">
        <v>32</v>
      </c>
      <c r="E773" s="10" t="s">
        <v>19</v>
      </c>
      <c r="F773" s="11">
        <v>2.275819384E10</v>
      </c>
      <c r="G773" s="8" t="s">
        <v>20</v>
      </c>
      <c r="H773" s="8" t="str">
        <f t="shared" si="1"/>
        <v>SELL</v>
      </c>
      <c r="I773" s="12">
        <v>42.977543</v>
      </c>
      <c r="J773" s="12">
        <v>1000.0</v>
      </c>
      <c r="K773" s="7">
        <v>42935.0</v>
      </c>
      <c r="L773" s="14">
        <v>41.705032</v>
      </c>
      <c r="M773" s="14">
        <f t="shared" si="2"/>
        <v>970.3912576</v>
      </c>
      <c r="N773" s="15">
        <f t="shared" si="3"/>
        <v>0.02960874241</v>
      </c>
      <c r="O773" s="15">
        <f t="shared" si="4"/>
        <v>-0.02960874241</v>
      </c>
      <c r="P773" s="8">
        <f t="shared" si="5"/>
        <v>299</v>
      </c>
    </row>
    <row r="774" ht="12.75" customHeight="1">
      <c r="A774" s="7">
        <v>42639.0</v>
      </c>
      <c r="B774" s="8" t="s">
        <v>1118</v>
      </c>
      <c r="C774" s="8" t="s">
        <v>1119</v>
      </c>
      <c r="D774" s="9" t="s">
        <v>39</v>
      </c>
      <c r="E774" s="10" t="s">
        <v>19</v>
      </c>
      <c r="F774" s="11">
        <v>2.680849612E10</v>
      </c>
      <c r="G774" s="8" t="s">
        <v>20</v>
      </c>
      <c r="H774" s="8" t="str">
        <f t="shared" si="1"/>
        <v>SELL</v>
      </c>
      <c r="I774" s="12">
        <v>93.089996</v>
      </c>
      <c r="J774" s="12">
        <v>1000.0</v>
      </c>
      <c r="K774" s="7">
        <v>43404.0</v>
      </c>
      <c r="L774" s="14">
        <v>221.199997</v>
      </c>
      <c r="M774" s="14">
        <f t="shared" si="2"/>
        <v>2376.19515</v>
      </c>
      <c r="N774" s="15">
        <f t="shared" si="3"/>
        <v>-1.37619515</v>
      </c>
      <c r="O774" s="15">
        <f t="shared" si="4"/>
        <v>1.37619515</v>
      </c>
      <c r="P774" s="8">
        <f t="shared" si="5"/>
        <v>765</v>
      </c>
    </row>
    <row r="775" ht="12.75" customHeight="1">
      <c r="A775" s="7">
        <v>42639.0</v>
      </c>
      <c r="B775" s="8" t="s">
        <v>1120</v>
      </c>
      <c r="C775" s="8" t="s">
        <v>1121</v>
      </c>
      <c r="D775" s="9" t="s">
        <v>35</v>
      </c>
      <c r="E775" s="10" t="s">
        <v>19</v>
      </c>
      <c r="F775" s="11">
        <v>7.480992E9</v>
      </c>
      <c r="G775" s="8" t="s">
        <v>20</v>
      </c>
      <c r="H775" s="8" t="str">
        <f t="shared" si="1"/>
        <v>SELL</v>
      </c>
      <c r="I775" s="12">
        <v>44.924149</v>
      </c>
      <c r="J775" s="12">
        <v>1000.0</v>
      </c>
      <c r="K775" s="16">
        <v>42705.0</v>
      </c>
      <c r="L775" s="14">
        <v>47.688709</v>
      </c>
      <c r="M775" s="14">
        <f t="shared" si="2"/>
        <v>1061.538394</v>
      </c>
      <c r="N775" s="15">
        <f t="shared" si="3"/>
        <v>-0.06153839442</v>
      </c>
      <c r="O775" s="15">
        <f t="shared" si="4"/>
        <v>0.06153839442</v>
      </c>
      <c r="P775" s="8">
        <f t="shared" si="5"/>
        <v>66</v>
      </c>
    </row>
    <row r="776" ht="12.75" customHeight="1">
      <c r="A776" s="7">
        <v>42639.0</v>
      </c>
      <c r="B776" s="8" t="s">
        <v>1122</v>
      </c>
      <c r="C776" s="8" t="s">
        <v>1123</v>
      </c>
      <c r="D776" s="9" t="s">
        <v>71</v>
      </c>
      <c r="E776" s="10" t="s">
        <v>19</v>
      </c>
      <c r="F776" s="11">
        <v>3.4281984344E10</v>
      </c>
      <c r="G776" s="8" t="s">
        <v>24</v>
      </c>
      <c r="H776" s="8" t="str">
        <f t="shared" si="1"/>
        <v>BUY</v>
      </c>
      <c r="I776" s="12">
        <v>32.969604</v>
      </c>
      <c r="J776" s="12">
        <v>1000.0</v>
      </c>
      <c r="K776" s="16">
        <v>44663.0</v>
      </c>
      <c r="L776" s="14">
        <v>45.276024</v>
      </c>
      <c r="M776" s="14">
        <f t="shared" si="2"/>
        <v>1373.26563</v>
      </c>
      <c r="N776" s="15">
        <f t="shared" si="3"/>
        <v>0.3732656298</v>
      </c>
      <c r="O776" s="15">
        <f t="shared" si="4"/>
        <v>-0.3732656298</v>
      </c>
      <c r="P776" s="8">
        <f t="shared" si="5"/>
        <v>2024</v>
      </c>
    </row>
    <row r="777" ht="12.75" customHeight="1">
      <c r="A777" s="7">
        <v>42640.0</v>
      </c>
      <c r="B777" s="8" t="s">
        <v>1124</v>
      </c>
      <c r="C777" s="8" t="s">
        <v>1125</v>
      </c>
      <c r="D777" s="9" t="s">
        <v>32</v>
      </c>
      <c r="E777" s="10" t="s">
        <v>19</v>
      </c>
      <c r="F777" s="11">
        <v>6.423453504E9</v>
      </c>
      <c r="G777" s="8" t="s">
        <v>24</v>
      </c>
      <c r="H777" s="8" t="str">
        <f t="shared" si="1"/>
        <v>BUY</v>
      </c>
      <c r="I777" s="12">
        <v>24.6</v>
      </c>
      <c r="J777" s="12">
        <v>1000.0</v>
      </c>
      <c r="K777" s="16">
        <v>42667.0</v>
      </c>
      <c r="L777" s="14">
        <v>26.790001</v>
      </c>
      <c r="M777" s="14">
        <f t="shared" si="2"/>
        <v>1089.024431</v>
      </c>
      <c r="N777" s="15">
        <f t="shared" si="3"/>
        <v>0.08902443089</v>
      </c>
      <c r="O777" s="15">
        <f t="shared" si="4"/>
        <v>-0.08902443089</v>
      </c>
      <c r="P777" s="8">
        <f t="shared" si="5"/>
        <v>27</v>
      </c>
    </row>
    <row r="778" ht="12.75" customHeight="1">
      <c r="A778" s="7">
        <v>42640.0</v>
      </c>
      <c r="B778" s="8" t="s">
        <v>89</v>
      </c>
      <c r="C778" s="8" t="s">
        <v>90</v>
      </c>
      <c r="D778" s="9" t="s">
        <v>58</v>
      </c>
      <c r="E778" s="10" t="s">
        <v>19</v>
      </c>
      <c r="F778" s="11">
        <v>1.79830167494E11</v>
      </c>
      <c r="G778" s="8" t="s">
        <v>24</v>
      </c>
      <c r="H778" s="8" t="str">
        <f t="shared" si="1"/>
        <v>BUY</v>
      </c>
      <c r="I778" s="12">
        <v>97.07</v>
      </c>
      <c r="J778" s="12">
        <v>1000.0</v>
      </c>
      <c r="K778" s="7">
        <v>42654.0</v>
      </c>
      <c r="L778" s="14">
        <v>100.589996</v>
      </c>
      <c r="M778" s="14">
        <f t="shared" si="2"/>
        <v>1036.26245</v>
      </c>
      <c r="N778" s="15">
        <f t="shared" si="3"/>
        <v>0.03626244978</v>
      </c>
      <c r="O778" s="15">
        <f t="shared" si="4"/>
        <v>-0.03626244978</v>
      </c>
      <c r="P778" s="8">
        <f t="shared" si="5"/>
        <v>14</v>
      </c>
    </row>
    <row r="779" ht="12.75" customHeight="1">
      <c r="A779" s="7">
        <v>42641.0</v>
      </c>
      <c r="B779" s="8" t="s">
        <v>1126</v>
      </c>
      <c r="C779" s="8" t="s">
        <v>1127</v>
      </c>
      <c r="D779" s="9" t="s">
        <v>18</v>
      </c>
      <c r="E779" s="10" t="s">
        <v>19</v>
      </c>
      <c r="F779" s="11">
        <v>2.08457145E9</v>
      </c>
      <c r="G779" s="8" t="s">
        <v>20</v>
      </c>
      <c r="H779" s="8" t="str">
        <f t="shared" si="1"/>
        <v>SELL</v>
      </c>
      <c r="I779" s="12">
        <v>28.989792</v>
      </c>
      <c r="J779" s="12">
        <v>1000.0</v>
      </c>
      <c r="K779" s="16">
        <v>44727.0</v>
      </c>
      <c r="L779" s="14">
        <v>43.380001</v>
      </c>
      <c r="M779" s="14">
        <f t="shared" si="2"/>
        <v>1496.388832</v>
      </c>
      <c r="N779" s="15">
        <f t="shared" si="3"/>
        <v>-0.4963888323</v>
      </c>
      <c r="O779" s="15">
        <f t="shared" si="4"/>
        <v>0.4963888323</v>
      </c>
      <c r="P779" s="8">
        <f t="shared" si="5"/>
        <v>2086</v>
      </c>
    </row>
    <row r="780" ht="12.75" customHeight="1">
      <c r="A780" s="7">
        <v>42641.0</v>
      </c>
      <c r="B780" s="8" t="s">
        <v>1128</v>
      </c>
      <c r="C780" s="8" t="s">
        <v>1129</v>
      </c>
      <c r="D780" s="9" t="s">
        <v>39</v>
      </c>
      <c r="E780" s="10" t="s">
        <v>19</v>
      </c>
      <c r="F780" s="11">
        <v>1.45978578E8</v>
      </c>
      <c r="G780" s="8" t="s">
        <v>20</v>
      </c>
      <c r="H780" s="8" t="str">
        <f t="shared" si="1"/>
        <v>SELL</v>
      </c>
      <c r="I780" s="12">
        <v>21.809999</v>
      </c>
      <c r="J780" s="12">
        <v>1000.0</v>
      </c>
      <c r="K780" s="16">
        <v>44727.0</v>
      </c>
      <c r="L780" s="14">
        <v>5.55</v>
      </c>
      <c r="M780" s="14">
        <f t="shared" si="2"/>
        <v>254.4704381</v>
      </c>
      <c r="N780" s="15">
        <f t="shared" si="3"/>
        <v>0.7455295619</v>
      </c>
      <c r="O780" s="15">
        <f t="shared" si="4"/>
        <v>-0.7455295619</v>
      </c>
      <c r="P780" s="8">
        <f t="shared" si="5"/>
        <v>2086</v>
      </c>
    </row>
    <row r="781" ht="12.75" customHeight="1">
      <c r="A781" s="7">
        <v>42641.0</v>
      </c>
      <c r="B781" s="8" t="s">
        <v>1130</v>
      </c>
      <c r="C781" s="8" t="s">
        <v>1131</v>
      </c>
      <c r="D781" s="9" t="s">
        <v>23</v>
      </c>
      <c r="E781" s="10" t="s">
        <v>19</v>
      </c>
      <c r="F781" s="11">
        <v>3.296226E9</v>
      </c>
      <c r="G781" s="8" t="s">
        <v>24</v>
      </c>
      <c r="H781" s="8" t="str">
        <f t="shared" si="1"/>
        <v>BUY</v>
      </c>
      <c r="I781" s="12">
        <v>41.990002</v>
      </c>
      <c r="J781" s="12">
        <v>1000.0</v>
      </c>
      <c r="K781" s="7">
        <v>42712.0</v>
      </c>
      <c r="L781" s="14">
        <v>43.5</v>
      </c>
      <c r="M781" s="14">
        <f t="shared" si="2"/>
        <v>1035.960894</v>
      </c>
      <c r="N781" s="15">
        <f t="shared" si="3"/>
        <v>0.03596089374</v>
      </c>
      <c r="O781" s="15">
        <f t="shared" si="4"/>
        <v>-0.03596089374</v>
      </c>
      <c r="P781" s="8">
        <f t="shared" si="5"/>
        <v>71</v>
      </c>
    </row>
    <row r="782" ht="12.75" customHeight="1">
      <c r="A782" s="7">
        <v>42641.0</v>
      </c>
      <c r="B782" s="8" t="s">
        <v>509</v>
      </c>
      <c r="C782" s="8" t="s">
        <v>510</v>
      </c>
      <c r="D782" s="9" t="s">
        <v>35</v>
      </c>
      <c r="E782" s="10" t="s">
        <v>19</v>
      </c>
      <c r="F782" s="11">
        <v>1.61091919804E11</v>
      </c>
      <c r="G782" s="8" t="s">
        <v>24</v>
      </c>
      <c r="H782" s="8" t="str">
        <f t="shared" si="1"/>
        <v>BUY</v>
      </c>
      <c r="I782" s="12">
        <v>49.529659</v>
      </c>
      <c r="J782" s="12">
        <v>1000.0</v>
      </c>
      <c r="K782" s="7">
        <v>42642.0</v>
      </c>
      <c r="L782" s="14">
        <v>48.515812</v>
      </c>
      <c r="M782" s="14">
        <f t="shared" si="2"/>
        <v>979.5305072</v>
      </c>
      <c r="N782" s="15">
        <f t="shared" si="3"/>
        <v>-0.02046949283</v>
      </c>
      <c r="O782" s="15">
        <f t="shared" si="4"/>
        <v>0.02046949283</v>
      </c>
      <c r="P782" s="8">
        <f t="shared" si="5"/>
        <v>1</v>
      </c>
    </row>
    <row r="783" ht="12.75" customHeight="1">
      <c r="A783" s="7">
        <v>42641.0</v>
      </c>
      <c r="B783" s="8" t="s">
        <v>1132</v>
      </c>
      <c r="C783" s="8" t="s">
        <v>1133</v>
      </c>
      <c r="D783" s="9" t="s">
        <v>65</v>
      </c>
      <c r="E783" s="10" t="s">
        <v>19</v>
      </c>
      <c r="F783" s="11">
        <v>7.67714234E8</v>
      </c>
      <c r="G783" s="8" t="s">
        <v>20</v>
      </c>
      <c r="H783" s="8" t="str">
        <f t="shared" si="1"/>
        <v>SELL</v>
      </c>
      <c r="I783" s="12">
        <v>6.57</v>
      </c>
      <c r="J783" s="12">
        <v>1000.0</v>
      </c>
      <c r="K783" s="16">
        <v>44727.0</v>
      </c>
      <c r="L783" s="14">
        <v>7.02</v>
      </c>
      <c r="M783" s="14">
        <f t="shared" si="2"/>
        <v>1068.493151</v>
      </c>
      <c r="N783" s="15">
        <f t="shared" si="3"/>
        <v>-0.06849315068</v>
      </c>
      <c r="O783" s="15">
        <f t="shared" si="4"/>
        <v>0.06849315068</v>
      </c>
      <c r="P783" s="8">
        <f t="shared" si="5"/>
        <v>2086</v>
      </c>
    </row>
    <row r="784" ht="12.75" customHeight="1">
      <c r="A784" s="7">
        <v>42642.0</v>
      </c>
      <c r="B784" s="8" t="s">
        <v>1134</v>
      </c>
      <c r="C784" s="8" t="s">
        <v>1135</v>
      </c>
      <c r="D784" s="9" t="s">
        <v>18</v>
      </c>
      <c r="E784" s="9" t="s">
        <v>19</v>
      </c>
      <c r="F784" s="11">
        <v>1.680795E9</v>
      </c>
      <c r="G784" s="8" t="s">
        <v>24</v>
      </c>
      <c r="H784" s="8" t="str">
        <f t="shared" si="1"/>
        <v>BUY</v>
      </c>
      <c r="I784" s="12">
        <v>0.2</v>
      </c>
      <c r="J784" s="12">
        <v>1000.0</v>
      </c>
      <c r="K784" s="16">
        <v>44727.0</v>
      </c>
      <c r="L784" s="14">
        <v>0.07</v>
      </c>
      <c r="M784" s="14">
        <f t="shared" si="2"/>
        <v>350</v>
      </c>
      <c r="N784" s="15">
        <f t="shared" si="3"/>
        <v>-0.65</v>
      </c>
      <c r="O784" s="15">
        <f t="shared" si="4"/>
        <v>0.65</v>
      </c>
      <c r="P784" s="8">
        <f t="shared" si="5"/>
        <v>2085</v>
      </c>
    </row>
    <row r="785" ht="12.75" customHeight="1">
      <c r="A785" s="7">
        <v>42642.0</v>
      </c>
      <c r="B785" s="8" t="s">
        <v>509</v>
      </c>
      <c r="C785" s="8" t="s">
        <v>510</v>
      </c>
      <c r="D785" s="9" t="s">
        <v>35</v>
      </c>
      <c r="E785" s="10" t="s">
        <v>19</v>
      </c>
      <c r="F785" s="11">
        <v>1.61091919804E11</v>
      </c>
      <c r="G785" s="8" t="s">
        <v>20</v>
      </c>
      <c r="H785" s="8" t="str">
        <f t="shared" si="1"/>
        <v>SELL</v>
      </c>
      <c r="I785" s="12">
        <v>48.515812</v>
      </c>
      <c r="J785" s="12">
        <v>1000.0</v>
      </c>
      <c r="K785" s="7">
        <v>42669.0</v>
      </c>
      <c r="L785" s="14">
        <v>48.339104</v>
      </c>
      <c r="M785" s="14">
        <f t="shared" si="2"/>
        <v>996.3577235</v>
      </c>
      <c r="N785" s="15">
        <f t="shared" si="3"/>
        <v>0.00364227646</v>
      </c>
      <c r="O785" s="15">
        <f t="shared" si="4"/>
        <v>-0.00364227646</v>
      </c>
      <c r="P785" s="8">
        <f t="shared" si="5"/>
        <v>27</v>
      </c>
    </row>
    <row r="786" ht="12.75" customHeight="1">
      <c r="A786" s="7">
        <v>42642.0</v>
      </c>
      <c r="B786" s="8" t="s">
        <v>1136</v>
      </c>
      <c r="C786" s="8" t="s">
        <v>1137</v>
      </c>
      <c r="D786" s="9" t="s">
        <v>18</v>
      </c>
      <c r="E786" s="9" t="s">
        <v>19</v>
      </c>
      <c r="F786" s="11">
        <v>7.778135E9</v>
      </c>
      <c r="G786" s="8" t="s">
        <v>24</v>
      </c>
      <c r="H786" s="8" t="str">
        <f t="shared" si="1"/>
        <v>BUY</v>
      </c>
      <c r="I786" s="12">
        <v>73.936325</v>
      </c>
      <c r="J786" s="12">
        <v>1000.0</v>
      </c>
      <c r="K786" s="7">
        <v>42871.0</v>
      </c>
      <c r="L786" s="14">
        <v>96.409035</v>
      </c>
      <c r="M786" s="14">
        <f t="shared" si="2"/>
        <v>1303.946808</v>
      </c>
      <c r="N786" s="15">
        <f t="shared" si="3"/>
        <v>0.3039468083</v>
      </c>
      <c r="O786" s="15">
        <f t="shared" si="4"/>
        <v>-0.3039468083</v>
      </c>
      <c r="P786" s="8">
        <f t="shared" si="5"/>
        <v>229</v>
      </c>
    </row>
    <row r="787" ht="12.75" customHeight="1">
      <c r="A787" s="7">
        <v>42643.0</v>
      </c>
      <c r="B787" s="8" t="s">
        <v>1138</v>
      </c>
      <c r="C787" s="8" t="s">
        <v>1139</v>
      </c>
      <c r="D787" s="9" t="s">
        <v>71</v>
      </c>
      <c r="E787" s="10" t="s">
        <v>19</v>
      </c>
      <c r="F787" s="11">
        <v>7.328473858E10</v>
      </c>
      <c r="G787" s="8" t="s">
        <v>20</v>
      </c>
      <c r="H787" s="8" t="str">
        <f t="shared" si="1"/>
        <v>SELL</v>
      </c>
      <c r="I787" s="12">
        <v>81.271843</v>
      </c>
      <c r="J787" s="12">
        <v>1000.0</v>
      </c>
      <c r="K787" s="16">
        <v>44727.0</v>
      </c>
      <c r="L787" s="14">
        <v>191.251968</v>
      </c>
      <c r="M787" s="14">
        <f t="shared" si="2"/>
        <v>2353.237738</v>
      </c>
      <c r="N787" s="15">
        <f t="shared" si="3"/>
        <v>-1.353237738</v>
      </c>
      <c r="O787" s="15">
        <f t="shared" si="4"/>
        <v>1.353237738</v>
      </c>
      <c r="P787" s="8">
        <f t="shared" si="5"/>
        <v>2084</v>
      </c>
    </row>
    <row r="788" ht="12.75" customHeight="1">
      <c r="A788" s="7">
        <v>42643.0</v>
      </c>
      <c r="B788" s="8" t="s">
        <v>487</v>
      </c>
      <c r="C788" s="8" t="s">
        <v>488</v>
      </c>
      <c r="D788" s="9" t="s">
        <v>35</v>
      </c>
      <c r="E788" s="10" t="s">
        <v>19</v>
      </c>
      <c r="F788" s="11">
        <v>1.918612137E10</v>
      </c>
      <c r="G788" s="8" t="s">
        <v>20</v>
      </c>
      <c r="H788" s="8" t="str">
        <f t="shared" si="1"/>
        <v>SELL</v>
      </c>
      <c r="I788" s="12">
        <v>50.790211</v>
      </c>
      <c r="J788" s="12">
        <v>1000.0</v>
      </c>
      <c r="K788" s="16">
        <v>42720.0</v>
      </c>
      <c r="L788" s="14">
        <v>63.1329</v>
      </c>
      <c r="M788" s="14">
        <f t="shared" si="2"/>
        <v>1243.013147</v>
      </c>
      <c r="N788" s="15">
        <f t="shared" si="3"/>
        <v>-0.2430131468</v>
      </c>
      <c r="O788" s="15">
        <f t="shared" si="4"/>
        <v>0.2430131468</v>
      </c>
      <c r="P788" s="8">
        <f t="shared" si="5"/>
        <v>77</v>
      </c>
    </row>
    <row r="789" ht="12.75" customHeight="1">
      <c r="A789" s="7">
        <v>42643.0</v>
      </c>
      <c r="B789" s="8" t="s">
        <v>1140</v>
      </c>
      <c r="C789" s="8" t="s">
        <v>1141</v>
      </c>
      <c r="D789" s="9" t="s">
        <v>32</v>
      </c>
      <c r="E789" s="10" t="s">
        <v>19</v>
      </c>
      <c r="F789" s="11">
        <v>2.945428668E9</v>
      </c>
      <c r="G789" s="8" t="s">
        <v>24</v>
      </c>
      <c r="H789" s="8" t="str">
        <f t="shared" si="1"/>
        <v>BUY</v>
      </c>
      <c r="I789" s="12">
        <v>86.169998</v>
      </c>
      <c r="J789" s="12">
        <v>1000.0</v>
      </c>
      <c r="K789" s="16">
        <v>44727.0</v>
      </c>
      <c r="L789" s="14">
        <v>156.050003</v>
      </c>
      <c r="M789" s="14">
        <f t="shared" si="2"/>
        <v>1810.955166</v>
      </c>
      <c r="N789" s="15">
        <f t="shared" si="3"/>
        <v>0.8109551656</v>
      </c>
      <c r="O789" s="15">
        <f t="shared" si="4"/>
        <v>-0.8109551656</v>
      </c>
      <c r="P789" s="8">
        <f t="shared" si="5"/>
        <v>2084</v>
      </c>
    </row>
    <row r="790" ht="12.75" customHeight="1">
      <c r="A790" s="7">
        <v>42643.0</v>
      </c>
      <c r="B790" s="8" t="s">
        <v>1142</v>
      </c>
      <c r="C790" s="8" t="s">
        <v>1143</v>
      </c>
      <c r="D790" s="9" t="s">
        <v>71</v>
      </c>
      <c r="E790" s="10" t="s">
        <v>19</v>
      </c>
      <c r="F790" s="11">
        <v>6.368487216E10</v>
      </c>
      <c r="G790" s="8" t="s">
        <v>20</v>
      </c>
      <c r="H790" s="8" t="str">
        <f t="shared" si="1"/>
        <v>SELL</v>
      </c>
      <c r="I790" s="12">
        <v>49.39743</v>
      </c>
      <c r="J790" s="12">
        <v>1000.0</v>
      </c>
      <c r="K790" s="16">
        <v>44727.0</v>
      </c>
      <c r="L790" s="14">
        <v>94.152748</v>
      </c>
      <c r="M790" s="14">
        <f t="shared" si="2"/>
        <v>1906.025232</v>
      </c>
      <c r="N790" s="15">
        <f t="shared" si="3"/>
        <v>-0.9060252325</v>
      </c>
      <c r="O790" s="15">
        <f t="shared" si="4"/>
        <v>0.9060252325</v>
      </c>
      <c r="P790" s="8">
        <f t="shared" si="5"/>
        <v>2084</v>
      </c>
    </row>
    <row r="791" ht="12.75" customHeight="1">
      <c r="A791" s="7">
        <v>42643.0</v>
      </c>
      <c r="B791" s="8" t="s">
        <v>1144</v>
      </c>
      <c r="C791" s="8" t="s">
        <v>1145</v>
      </c>
      <c r="D791" s="9" t="s">
        <v>71</v>
      </c>
      <c r="E791" s="10" t="s">
        <v>19</v>
      </c>
      <c r="F791" s="11">
        <v>2.5421626586E10</v>
      </c>
      <c r="G791" s="8" t="s">
        <v>20</v>
      </c>
      <c r="H791" s="8" t="str">
        <f t="shared" si="1"/>
        <v>SELL</v>
      </c>
      <c r="I791" s="12">
        <v>20.111296</v>
      </c>
      <c r="J791" s="12">
        <v>1000.0</v>
      </c>
      <c r="K791" s="16">
        <v>44727.0</v>
      </c>
      <c r="L791" s="14">
        <v>49.262569</v>
      </c>
      <c r="M791" s="14">
        <f t="shared" si="2"/>
        <v>2449.497486</v>
      </c>
      <c r="N791" s="15">
        <f t="shared" si="3"/>
        <v>-1.449497486</v>
      </c>
      <c r="O791" s="15">
        <f t="shared" si="4"/>
        <v>1.449497486</v>
      </c>
      <c r="P791" s="8">
        <f t="shared" si="5"/>
        <v>2084</v>
      </c>
    </row>
    <row r="792" ht="12.75" customHeight="1">
      <c r="A792" s="7">
        <v>42643.0</v>
      </c>
      <c r="B792" s="8" t="s">
        <v>238</v>
      </c>
      <c r="C792" s="8" t="s">
        <v>239</v>
      </c>
      <c r="D792" s="9" t="s">
        <v>32</v>
      </c>
      <c r="E792" s="10" t="s">
        <v>19</v>
      </c>
      <c r="F792" s="11">
        <v>4.710345024E10</v>
      </c>
      <c r="G792" s="8" t="s">
        <v>20</v>
      </c>
      <c r="H792" s="8" t="str">
        <f t="shared" si="1"/>
        <v>SELL</v>
      </c>
      <c r="I792" s="12">
        <v>151.26</v>
      </c>
      <c r="J792" s="12">
        <v>1000.0</v>
      </c>
      <c r="K792" s="7">
        <v>43504.0</v>
      </c>
      <c r="L792" s="14">
        <v>163.4</v>
      </c>
      <c r="M792" s="14">
        <f t="shared" si="2"/>
        <v>1080.259156</v>
      </c>
      <c r="N792" s="15">
        <f t="shared" si="3"/>
        <v>-0.08025915642</v>
      </c>
      <c r="O792" s="15">
        <f t="shared" si="4"/>
        <v>0.08025915642</v>
      </c>
      <c r="P792" s="8">
        <f t="shared" si="5"/>
        <v>861</v>
      </c>
    </row>
    <row r="793" ht="12.75" customHeight="1">
      <c r="A793" s="7">
        <v>42647.0</v>
      </c>
      <c r="B793" s="8" t="s">
        <v>1146</v>
      </c>
      <c r="C793" s="8" t="s">
        <v>1147</v>
      </c>
      <c r="D793" s="9" t="s">
        <v>35</v>
      </c>
      <c r="E793" s="10" t="s">
        <v>19</v>
      </c>
      <c r="F793" s="11">
        <v>2.162808E9</v>
      </c>
      <c r="G793" s="8" t="s">
        <v>24</v>
      </c>
      <c r="H793" s="8" t="str">
        <f t="shared" si="1"/>
        <v>BUY</v>
      </c>
      <c r="I793" s="12">
        <v>13.437681</v>
      </c>
      <c r="J793" s="12">
        <v>1000.0</v>
      </c>
      <c r="K793" s="16">
        <v>43179.0</v>
      </c>
      <c r="L793" s="14">
        <v>21.005142</v>
      </c>
      <c r="M793" s="14">
        <f t="shared" si="2"/>
        <v>1563.152303</v>
      </c>
      <c r="N793" s="15">
        <f t="shared" si="3"/>
        <v>0.5631523028</v>
      </c>
      <c r="O793" s="15">
        <f t="shared" si="4"/>
        <v>-0.5631523028</v>
      </c>
      <c r="P793" s="8">
        <f t="shared" si="5"/>
        <v>532</v>
      </c>
    </row>
    <row r="794" ht="12.75" customHeight="1">
      <c r="A794" s="7">
        <v>42647.0</v>
      </c>
      <c r="B794" s="8" t="s">
        <v>974</v>
      </c>
      <c r="C794" s="8" t="s">
        <v>975</v>
      </c>
      <c r="D794" s="9" t="s">
        <v>39</v>
      </c>
      <c r="E794" s="10" t="s">
        <v>19</v>
      </c>
      <c r="F794" s="11">
        <v>3.4956586829E10</v>
      </c>
      <c r="G794" s="8" t="s">
        <v>24</v>
      </c>
      <c r="H794" s="8" t="str">
        <f t="shared" si="1"/>
        <v>BUY</v>
      </c>
      <c r="I794" s="12">
        <v>31.15</v>
      </c>
      <c r="J794" s="12">
        <v>1000.0</v>
      </c>
      <c r="K794" s="16">
        <v>42773.0</v>
      </c>
      <c r="L794" s="14">
        <v>33.5</v>
      </c>
      <c r="M794" s="14">
        <f t="shared" si="2"/>
        <v>1075.441413</v>
      </c>
      <c r="N794" s="15">
        <f t="shared" si="3"/>
        <v>0.07544141252</v>
      </c>
      <c r="O794" s="15">
        <f t="shared" si="4"/>
        <v>-0.07544141252</v>
      </c>
      <c r="P794" s="8">
        <f t="shared" si="5"/>
        <v>126</v>
      </c>
    </row>
    <row r="795" ht="12.75" customHeight="1">
      <c r="A795" s="7">
        <v>42647.0</v>
      </c>
      <c r="B795" s="8" t="s">
        <v>1148</v>
      </c>
      <c r="C795" s="8" t="s">
        <v>1149</v>
      </c>
      <c r="D795" s="9" t="s">
        <v>27</v>
      </c>
      <c r="E795" s="10" t="s">
        <v>19</v>
      </c>
      <c r="F795" s="11">
        <v>3.5386912E9</v>
      </c>
      <c r="G795" s="8" t="s">
        <v>24</v>
      </c>
      <c r="H795" s="8" t="str">
        <f t="shared" si="1"/>
        <v>BUY</v>
      </c>
      <c r="I795" s="12">
        <v>7.42</v>
      </c>
      <c r="J795" s="12">
        <v>1000.0</v>
      </c>
      <c r="K795" s="16">
        <v>44727.0</v>
      </c>
      <c r="L795" s="14">
        <v>31.64</v>
      </c>
      <c r="M795" s="14">
        <f t="shared" si="2"/>
        <v>4264.150943</v>
      </c>
      <c r="N795" s="15">
        <f t="shared" si="3"/>
        <v>3.264150943</v>
      </c>
      <c r="O795" s="15">
        <f t="shared" si="4"/>
        <v>-3.264150943</v>
      </c>
      <c r="P795" s="8">
        <f t="shared" si="5"/>
        <v>2080</v>
      </c>
    </row>
    <row r="796" ht="12.75" customHeight="1">
      <c r="A796" s="7">
        <v>42647.0</v>
      </c>
      <c r="B796" s="8" t="s">
        <v>123</v>
      </c>
      <c r="C796" s="8" t="s">
        <v>124</v>
      </c>
      <c r="D796" s="9" t="s">
        <v>32</v>
      </c>
      <c r="E796" s="10" t="s">
        <v>19</v>
      </c>
      <c r="F796" s="11">
        <v>3.4143176459E10</v>
      </c>
      <c r="G796" s="8" t="s">
        <v>20</v>
      </c>
      <c r="H796" s="8" t="str">
        <f t="shared" si="1"/>
        <v>SELL</v>
      </c>
      <c r="I796" s="12">
        <v>25.16</v>
      </c>
      <c r="J796" s="12">
        <v>1000.0</v>
      </c>
      <c r="K796" s="7">
        <v>42790.0</v>
      </c>
      <c r="L796" s="14">
        <v>29.09</v>
      </c>
      <c r="M796" s="14">
        <f t="shared" si="2"/>
        <v>1156.200318</v>
      </c>
      <c r="N796" s="15">
        <f t="shared" si="3"/>
        <v>-0.156200318</v>
      </c>
      <c r="O796" s="15">
        <f t="shared" si="4"/>
        <v>0.156200318</v>
      </c>
      <c r="P796" s="8">
        <f t="shared" si="5"/>
        <v>143</v>
      </c>
    </row>
    <row r="797" ht="12.75" customHeight="1">
      <c r="A797" s="16">
        <v>42647.0</v>
      </c>
      <c r="B797" s="8" t="s">
        <v>332</v>
      </c>
      <c r="C797" s="8" t="s">
        <v>333</v>
      </c>
      <c r="D797" s="9" t="s">
        <v>23</v>
      </c>
      <c r="E797" s="10" t="s">
        <v>19</v>
      </c>
      <c r="F797" s="11">
        <v>2.383282729E9</v>
      </c>
      <c r="G797" s="18" t="s">
        <v>24</v>
      </c>
      <c r="H797" s="17" t="str">
        <f t="shared" si="1"/>
        <v>BUY</v>
      </c>
      <c r="I797" s="12">
        <v>19.305235</v>
      </c>
      <c r="J797" s="12">
        <v>1000.0</v>
      </c>
      <c r="K797" s="16">
        <v>42940.0</v>
      </c>
      <c r="L797" s="14">
        <v>23.345831</v>
      </c>
      <c r="M797" s="14">
        <f t="shared" si="2"/>
        <v>1209.300534</v>
      </c>
      <c r="N797" s="15">
        <f t="shared" si="3"/>
        <v>0.2093005343</v>
      </c>
      <c r="O797" s="15">
        <f t="shared" si="4"/>
        <v>-0.2093005343</v>
      </c>
      <c r="P797" s="8">
        <f t="shared" si="5"/>
        <v>293</v>
      </c>
    </row>
    <row r="798" ht="12.75" customHeight="1">
      <c r="A798" s="7">
        <v>42648.0</v>
      </c>
      <c r="B798" s="8" t="s">
        <v>1150</v>
      </c>
      <c r="C798" s="8" t="s">
        <v>1151</v>
      </c>
      <c r="D798" s="9" t="s">
        <v>23</v>
      </c>
      <c r="E798" s="10" t="s">
        <v>19</v>
      </c>
      <c r="F798" s="11">
        <v>2.0E7</v>
      </c>
      <c r="G798" s="8" t="s">
        <v>24</v>
      </c>
      <c r="H798" s="8" t="str">
        <f t="shared" si="1"/>
        <v>BUY</v>
      </c>
      <c r="I798" s="12">
        <v>24.357784</v>
      </c>
      <c r="J798" s="12">
        <v>1000.0</v>
      </c>
      <c r="K798" s="16">
        <v>42717.0</v>
      </c>
      <c r="L798" s="14">
        <v>23.830393</v>
      </c>
      <c r="M798" s="14">
        <f t="shared" si="2"/>
        <v>978.3481535</v>
      </c>
      <c r="N798" s="15">
        <f t="shared" si="3"/>
        <v>-0.02165184649</v>
      </c>
      <c r="O798" s="15">
        <f t="shared" si="4"/>
        <v>0.02165184649</v>
      </c>
      <c r="P798" s="8">
        <f t="shared" si="5"/>
        <v>69</v>
      </c>
    </row>
    <row r="799" ht="12.75" customHeight="1">
      <c r="A799" s="7">
        <v>42648.0</v>
      </c>
      <c r="B799" s="8" t="s">
        <v>230</v>
      </c>
      <c r="C799" s="8" t="s">
        <v>231</v>
      </c>
      <c r="D799" s="9" t="s">
        <v>23</v>
      </c>
      <c r="E799" s="10" t="s">
        <v>19</v>
      </c>
      <c r="F799" s="11">
        <v>6.4134736628E10</v>
      </c>
      <c r="G799" s="8" t="s">
        <v>20</v>
      </c>
      <c r="H799" s="8" t="str">
        <f t="shared" si="1"/>
        <v>SELL</v>
      </c>
      <c r="I799" s="12">
        <v>53.783333</v>
      </c>
      <c r="J799" s="12">
        <v>1000.0</v>
      </c>
      <c r="K799" s="7">
        <v>43056.0</v>
      </c>
      <c r="L799" s="14">
        <v>47.573334</v>
      </c>
      <c r="M799" s="14">
        <f t="shared" si="2"/>
        <v>884.5367393</v>
      </c>
      <c r="N799" s="15">
        <f t="shared" si="3"/>
        <v>0.1154632607</v>
      </c>
      <c r="O799" s="15">
        <f t="shared" si="4"/>
        <v>-0.1154632607</v>
      </c>
      <c r="P799" s="8">
        <f t="shared" si="5"/>
        <v>408</v>
      </c>
    </row>
    <row r="800" ht="12.75" customHeight="1">
      <c r="A800" s="7">
        <v>42649.0</v>
      </c>
      <c r="B800" s="8" t="s">
        <v>242</v>
      </c>
      <c r="C800" s="8" t="s">
        <v>243</v>
      </c>
      <c r="D800" s="9" t="s">
        <v>71</v>
      </c>
      <c r="E800" s="10" t="s">
        <v>19</v>
      </c>
      <c r="F800" s="11">
        <v>4.1941487741E10</v>
      </c>
      <c r="G800" s="8" t="s">
        <v>20</v>
      </c>
      <c r="H800" s="8" t="str">
        <f t="shared" si="1"/>
        <v>SELL</v>
      </c>
      <c r="I800" s="12">
        <v>50.09697</v>
      </c>
      <c r="J800" s="12">
        <v>1000.0</v>
      </c>
      <c r="K800" s="7">
        <v>43178.0</v>
      </c>
      <c r="L800" s="14">
        <v>46.95</v>
      </c>
      <c r="M800" s="14">
        <f t="shared" si="2"/>
        <v>937.1824284</v>
      </c>
      <c r="N800" s="15">
        <f t="shared" si="3"/>
        <v>0.0628175716</v>
      </c>
      <c r="O800" s="15">
        <f t="shared" si="4"/>
        <v>-0.0628175716</v>
      </c>
      <c r="P800" s="8">
        <f t="shared" si="5"/>
        <v>529</v>
      </c>
    </row>
    <row r="801" ht="12.75" customHeight="1">
      <c r="A801" s="7">
        <v>42649.0</v>
      </c>
      <c r="B801" s="8" t="s">
        <v>220</v>
      </c>
      <c r="C801" s="8" t="s">
        <v>221</v>
      </c>
      <c r="D801" s="9" t="s">
        <v>23</v>
      </c>
      <c r="E801" s="9" t="s">
        <v>19</v>
      </c>
      <c r="F801" s="11">
        <v>1.696935E9</v>
      </c>
      <c r="G801" s="8" t="s">
        <v>20</v>
      </c>
      <c r="H801" s="8" t="str">
        <f t="shared" si="1"/>
        <v>SELL</v>
      </c>
      <c r="I801" s="12">
        <v>14.61</v>
      </c>
      <c r="J801" s="12">
        <v>1000.0</v>
      </c>
      <c r="K801" s="16">
        <v>42677.0</v>
      </c>
      <c r="L801" s="14">
        <v>8.51</v>
      </c>
      <c r="M801" s="14">
        <f t="shared" si="2"/>
        <v>582.477755</v>
      </c>
      <c r="N801" s="15">
        <f t="shared" si="3"/>
        <v>0.417522245</v>
      </c>
      <c r="O801" s="15">
        <f t="shared" si="4"/>
        <v>-0.417522245</v>
      </c>
      <c r="P801" s="8">
        <f t="shared" si="5"/>
        <v>28</v>
      </c>
    </row>
    <row r="802" ht="12.75" customHeight="1">
      <c r="A802" s="7">
        <v>42649.0</v>
      </c>
      <c r="B802" s="8" t="s">
        <v>1152</v>
      </c>
      <c r="C802" s="8" t="s">
        <v>1153</v>
      </c>
      <c r="D802" s="9" t="s">
        <v>71</v>
      </c>
      <c r="E802" s="10" t="s">
        <v>19</v>
      </c>
      <c r="F802" s="11">
        <v>2.2281078275E10</v>
      </c>
      <c r="G802" s="8" t="s">
        <v>20</v>
      </c>
      <c r="H802" s="8" t="str">
        <f t="shared" si="1"/>
        <v>SELL</v>
      </c>
      <c r="I802" s="12">
        <v>37.478962</v>
      </c>
      <c r="J802" s="12">
        <v>1000.0</v>
      </c>
      <c r="K802" s="16">
        <v>44727.0</v>
      </c>
      <c r="L802" s="14">
        <v>65.488647</v>
      </c>
      <c r="M802" s="14">
        <f t="shared" si="2"/>
        <v>1747.344203</v>
      </c>
      <c r="N802" s="15">
        <f t="shared" si="3"/>
        <v>-0.7473442034</v>
      </c>
      <c r="O802" s="15">
        <f t="shared" si="4"/>
        <v>0.7473442034</v>
      </c>
      <c r="P802" s="8">
        <f t="shared" si="5"/>
        <v>2078</v>
      </c>
    </row>
    <row r="803" ht="12.75" customHeight="1">
      <c r="A803" s="7">
        <v>42650.0</v>
      </c>
      <c r="B803" s="8" t="s">
        <v>222</v>
      </c>
      <c r="C803" s="8" t="s">
        <v>223</v>
      </c>
      <c r="D803" s="9" t="s">
        <v>18</v>
      </c>
      <c r="E803" s="10" t="s">
        <v>19</v>
      </c>
      <c r="F803" s="11">
        <v>1.24202013167E11</v>
      </c>
      <c r="G803" s="8" t="s">
        <v>24</v>
      </c>
      <c r="H803" s="8" t="str">
        <f t="shared" si="1"/>
        <v>BUY</v>
      </c>
      <c r="I803" s="12">
        <v>88.82</v>
      </c>
      <c r="J803" s="12">
        <v>1000.0</v>
      </c>
      <c r="K803" s="16">
        <v>42656.0</v>
      </c>
      <c r="L803" s="14">
        <v>89.92</v>
      </c>
      <c r="M803" s="14">
        <f t="shared" si="2"/>
        <v>1012.384598</v>
      </c>
      <c r="N803" s="15">
        <f t="shared" si="3"/>
        <v>0.01238459806</v>
      </c>
      <c r="O803" s="15">
        <f t="shared" si="4"/>
        <v>-0.01238459806</v>
      </c>
      <c r="P803" s="8">
        <f t="shared" si="5"/>
        <v>6</v>
      </c>
    </row>
    <row r="804" ht="12.75" customHeight="1">
      <c r="A804" s="7">
        <v>42650.0</v>
      </c>
      <c r="B804" s="8" t="s">
        <v>978</v>
      </c>
      <c r="C804" s="8" t="s">
        <v>979</v>
      </c>
      <c r="D804" s="9" t="s">
        <v>65</v>
      </c>
      <c r="E804" s="10" t="s">
        <v>19</v>
      </c>
      <c r="F804" s="11">
        <v>3.2861127774E10</v>
      </c>
      <c r="G804" s="8" t="s">
        <v>24</v>
      </c>
      <c r="H804" s="8" t="str">
        <f t="shared" si="1"/>
        <v>BUY</v>
      </c>
      <c r="I804" s="12">
        <v>83.2</v>
      </c>
      <c r="J804" s="12">
        <v>1000.0</v>
      </c>
      <c r="K804" s="7">
        <v>42726.0</v>
      </c>
      <c r="L804" s="14">
        <v>84.69</v>
      </c>
      <c r="M804" s="14">
        <f t="shared" si="2"/>
        <v>1017.908654</v>
      </c>
      <c r="N804" s="15">
        <f t="shared" si="3"/>
        <v>0.01790865385</v>
      </c>
      <c r="O804" s="15">
        <f t="shared" si="4"/>
        <v>-0.01790865385</v>
      </c>
      <c r="P804" s="8">
        <f t="shared" si="5"/>
        <v>76</v>
      </c>
    </row>
    <row r="805" ht="12.75" customHeight="1">
      <c r="A805" s="7">
        <v>42650.0</v>
      </c>
      <c r="B805" s="8" t="s">
        <v>1154</v>
      </c>
      <c r="C805" s="8" t="s">
        <v>1155</v>
      </c>
      <c r="D805" s="9" t="s">
        <v>65</v>
      </c>
      <c r="E805" s="10" t="s">
        <v>19</v>
      </c>
      <c r="F805" s="11">
        <v>2.01216165E8</v>
      </c>
      <c r="G805" s="8" t="s">
        <v>20</v>
      </c>
      <c r="H805" s="8" t="str">
        <f t="shared" si="1"/>
        <v>SELL</v>
      </c>
      <c r="I805" s="12">
        <v>12.418886</v>
      </c>
      <c r="J805" s="12">
        <v>1000.0</v>
      </c>
      <c r="K805" s="16">
        <v>44727.0</v>
      </c>
      <c r="L805" s="14">
        <v>3.15</v>
      </c>
      <c r="M805" s="14">
        <f t="shared" si="2"/>
        <v>253.6459389</v>
      </c>
      <c r="N805" s="15">
        <f t="shared" si="3"/>
        <v>0.7463540611</v>
      </c>
      <c r="O805" s="15">
        <f t="shared" si="4"/>
        <v>-0.7463540611</v>
      </c>
      <c r="P805" s="8">
        <f t="shared" si="5"/>
        <v>2077</v>
      </c>
    </row>
    <row r="806" ht="12.75" customHeight="1">
      <c r="A806" s="7">
        <v>42654.0</v>
      </c>
      <c r="B806" s="8" t="s">
        <v>63</v>
      </c>
      <c r="C806" s="8" t="s">
        <v>64</v>
      </c>
      <c r="D806" s="9" t="s">
        <v>65</v>
      </c>
      <c r="E806" s="10" t="s">
        <v>19</v>
      </c>
      <c r="F806" s="11">
        <v>5.168276738E9</v>
      </c>
      <c r="G806" s="8" t="s">
        <v>24</v>
      </c>
      <c r="H806" s="8" t="str">
        <f t="shared" si="1"/>
        <v>BUY</v>
      </c>
      <c r="I806" s="12">
        <v>21.89</v>
      </c>
      <c r="J806" s="12">
        <v>1000.0</v>
      </c>
      <c r="K806" s="16">
        <v>42667.0</v>
      </c>
      <c r="L806" s="14">
        <v>21.07</v>
      </c>
      <c r="M806" s="14">
        <f t="shared" si="2"/>
        <v>962.5399726</v>
      </c>
      <c r="N806" s="15">
        <f t="shared" si="3"/>
        <v>-0.03746002741</v>
      </c>
      <c r="O806" s="15">
        <f t="shared" si="4"/>
        <v>0.03746002741</v>
      </c>
      <c r="P806" s="8">
        <f t="shared" si="5"/>
        <v>13</v>
      </c>
    </row>
    <row r="807" ht="12.75" customHeight="1">
      <c r="A807" s="7">
        <v>42654.0</v>
      </c>
      <c r="B807" s="8" t="s">
        <v>515</v>
      </c>
      <c r="C807" s="8" t="s">
        <v>516</v>
      </c>
      <c r="D807" s="9" t="s">
        <v>39</v>
      </c>
      <c r="E807" s="9" t="s">
        <v>19</v>
      </c>
      <c r="F807" s="11">
        <v>7.703592E10</v>
      </c>
      <c r="G807" s="8" t="s">
        <v>24</v>
      </c>
      <c r="H807" s="8" t="str">
        <f t="shared" si="1"/>
        <v>BUY</v>
      </c>
      <c r="I807" s="12">
        <v>101.64</v>
      </c>
      <c r="J807" s="12">
        <v>1000.0</v>
      </c>
      <c r="K807" s="16">
        <v>42674.0</v>
      </c>
      <c r="L807" s="14">
        <v>102.18</v>
      </c>
      <c r="M807" s="14">
        <f t="shared" si="2"/>
        <v>1005.312869</v>
      </c>
      <c r="N807" s="15">
        <f t="shared" si="3"/>
        <v>0.005312868949</v>
      </c>
      <c r="O807" s="15">
        <f t="shared" si="4"/>
        <v>-0.005312868949</v>
      </c>
      <c r="P807" s="8">
        <f t="shared" si="5"/>
        <v>20</v>
      </c>
    </row>
    <row r="808" ht="12.75" customHeight="1">
      <c r="A808" s="7">
        <v>42654.0</v>
      </c>
      <c r="B808" s="8" t="s">
        <v>76</v>
      </c>
      <c r="C808" s="8" t="s">
        <v>77</v>
      </c>
      <c r="D808" s="9" t="s">
        <v>58</v>
      </c>
      <c r="E808" s="10" t="s">
        <v>19</v>
      </c>
      <c r="F808" s="11">
        <v>1.57074705249E11</v>
      </c>
      <c r="G808" s="8" t="s">
        <v>24</v>
      </c>
      <c r="H808" s="8" t="str">
        <f t="shared" si="1"/>
        <v>BUY</v>
      </c>
      <c r="I808" s="12">
        <v>87.29425</v>
      </c>
      <c r="J808" s="12">
        <v>1000.0</v>
      </c>
      <c r="K808" s="7">
        <v>42657.0</v>
      </c>
      <c r="L808" s="14">
        <v>86.762085</v>
      </c>
      <c r="M808" s="14">
        <f t="shared" si="2"/>
        <v>993.9037795</v>
      </c>
      <c r="N808" s="15">
        <f t="shared" si="3"/>
        <v>-0.006096220541</v>
      </c>
      <c r="O808" s="15">
        <f t="shared" si="4"/>
        <v>0.006096220541</v>
      </c>
      <c r="P808" s="8">
        <f t="shared" si="5"/>
        <v>3</v>
      </c>
    </row>
    <row r="809" ht="12.75" customHeight="1">
      <c r="A809" s="7">
        <v>42654.0</v>
      </c>
      <c r="B809" s="8" t="s">
        <v>1039</v>
      </c>
      <c r="C809" s="8" t="s">
        <v>1040</v>
      </c>
      <c r="D809" s="9" t="s">
        <v>18</v>
      </c>
      <c r="E809" s="10" t="s">
        <v>259</v>
      </c>
      <c r="F809" s="11">
        <v>8.5540813733E10</v>
      </c>
      <c r="G809" s="8" t="s">
        <v>24</v>
      </c>
      <c r="H809" s="8" t="str">
        <f t="shared" si="1"/>
        <v>BUY</v>
      </c>
      <c r="I809" s="12">
        <v>53.216099</v>
      </c>
      <c r="J809" s="12">
        <v>1000.0</v>
      </c>
      <c r="K809" s="16">
        <v>42835.0</v>
      </c>
      <c r="L809" s="14">
        <v>64.871758</v>
      </c>
      <c r="M809" s="14">
        <f t="shared" si="2"/>
        <v>1219.025055</v>
      </c>
      <c r="N809" s="15">
        <f t="shared" si="3"/>
        <v>0.2190250548</v>
      </c>
      <c r="O809" s="15">
        <f t="shared" si="4"/>
        <v>-0.2190250548</v>
      </c>
      <c r="P809" s="8">
        <f t="shared" si="5"/>
        <v>181</v>
      </c>
    </row>
    <row r="810" ht="12.75" customHeight="1">
      <c r="A810" s="7">
        <v>42654.0</v>
      </c>
      <c r="B810" s="8" t="s">
        <v>439</v>
      </c>
      <c r="C810" s="8" t="s">
        <v>440</v>
      </c>
      <c r="D810" s="9" t="s">
        <v>23</v>
      </c>
      <c r="E810" s="10" t="s">
        <v>19</v>
      </c>
      <c r="F810" s="11">
        <v>4.4881805189E10</v>
      </c>
      <c r="G810" s="8" t="s">
        <v>24</v>
      </c>
      <c r="H810" s="8" t="str">
        <f t="shared" si="1"/>
        <v>BUY</v>
      </c>
      <c r="I810" s="12">
        <v>6.818</v>
      </c>
      <c r="J810" s="12">
        <v>1000.0</v>
      </c>
      <c r="K810" s="16">
        <v>42856.0</v>
      </c>
      <c r="L810" s="14">
        <v>7.83</v>
      </c>
      <c r="M810" s="14">
        <f t="shared" si="2"/>
        <v>1148.430625</v>
      </c>
      <c r="N810" s="15">
        <f t="shared" si="3"/>
        <v>0.1484306248</v>
      </c>
      <c r="O810" s="15">
        <f t="shared" si="4"/>
        <v>-0.1484306248</v>
      </c>
      <c r="P810" s="8">
        <f t="shared" si="5"/>
        <v>202</v>
      </c>
    </row>
    <row r="811" ht="12.75" customHeight="1">
      <c r="A811" s="7">
        <v>42654.0</v>
      </c>
      <c r="B811" s="8" t="s">
        <v>173</v>
      </c>
      <c r="C811" s="8" t="s">
        <v>174</v>
      </c>
      <c r="D811" s="9" t="s">
        <v>18</v>
      </c>
      <c r="E811" s="10" t="s">
        <v>19</v>
      </c>
      <c r="F811" s="11">
        <v>1.21670003777E11</v>
      </c>
      <c r="G811" s="8" t="s">
        <v>24</v>
      </c>
      <c r="H811" s="8" t="str">
        <f t="shared" si="1"/>
        <v>BUY</v>
      </c>
      <c r="I811" s="12">
        <v>159.226242</v>
      </c>
      <c r="J811" s="12">
        <v>1000.0</v>
      </c>
      <c r="K811" s="7">
        <v>42654.0</v>
      </c>
      <c r="L811" s="14">
        <v>159.226242</v>
      </c>
      <c r="M811" s="14">
        <f t="shared" si="2"/>
        <v>1000</v>
      </c>
      <c r="N811" s="15">
        <f t="shared" si="3"/>
        <v>0</v>
      </c>
      <c r="O811" s="15">
        <f t="shared" si="4"/>
        <v>0</v>
      </c>
      <c r="P811" s="8">
        <f t="shared" si="5"/>
        <v>0</v>
      </c>
    </row>
    <row r="812" ht="12.75" customHeight="1">
      <c r="A812" s="7">
        <v>42654.0</v>
      </c>
      <c r="B812" s="8" t="s">
        <v>89</v>
      </c>
      <c r="C812" s="8" t="s">
        <v>90</v>
      </c>
      <c r="D812" s="9" t="s">
        <v>58</v>
      </c>
      <c r="E812" s="10" t="s">
        <v>19</v>
      </c>
      <c r="F812" s="11">
        <v>1.79830167494E11</v>
      </c>
      <c r="G812" s="8" t="s">
        <v>20</v>
      </c>
      <c r="H812" s="8" t="str">
        <f t="shared" si="1"/>
        <v>SELL</v>
      </c>
      <c r="I812" s="12">
        <v>100.589996</v>
      </c>
      <c r="J812" s="12">
        <v>1000.0</v>
      </c>
      <c r="K812" s="7">
        <v>42685.0</v>
      </c>
      <c r="L812" s="14">
        <v>114.779999</v>
      </c>
      <c r="M812" s="14">
        <f t="shared" si="2"/>
        <v>1141.067736</v>
      </c>
      <c r="N812" s="15">
        <f t="shared" si="3"/>
        <v>-0.141067736</v>
      </c>
      <c r="O812" s="15">
        <f t="shared" si="4"/>
        <v>0.141067736</v>
      </c>
      <c r="P812" s="8">
        <f t="shared" si="5"/>
        <v>31</v>
      </c>
    </row>
    <row r="813" ht="12.75" customHeight="1">
      <c r="A813" s="7">
        <v>42654.0</v>
      </c>
      <c r="B813" s="8" t="s">
        <v>1156</v>
      </c>
      <c r="C813" s="8" t="s">
        <v>1157</v>
      </c>
      <c r="D813" s="9" t="s">
        <v>27</v>
      </c>
      <c r="E813" s="10" t="s">
        <v>19</v>
      </c>
      <c r="F813" s="11">
        <v>3.20864754E8</v>
      </c>
      <c r="G813" s="8" t="s">
        <v>24</v>
      </c>
      <c r="H813" s="8" t="str">
        <f t="shared" si="1"/>
        <v>BUY</v>
      </c>
      <c r="I813" s="12">
        <v>10.4</v>
      </c>
      <c r="J813" s="12">
        <v>1000.0</v>
      </c>
      <c r="K813" s="16">
        <v>44727.0</v>
      </c>
      <c r="L813" s="14">
        <v>2.24</v>
      </c>
      <c r="M813" s="14">
        <f t="shared" si="2"/>
        <v>215.3846154</v>
      </c>
      <c r="N813" s="15">
        <f t="shared" si="3"/>
        <v>-0.7846153846</v>
      </c>
      <c r="O813" s="15">
        <f t="shared" si="4"/>
        <v>0.7846153846</v>
      </c>
      <c r="P813" s="8">
        <f t="shared" si="5"/>
        <v>2073</v>
      </c>
    </row>
    <row r="814" ht="12.75" customHeight="1">
      <c r="A814" s="7">
        <v>42654.0</v>
      </c>
      <c r="B814" s="8" t="s">
        <v>152</v>
      </c>
      <c r="C814" s="8" t="s">
        <v>153</v>
      </c>
      <c r="D814" s="9" t="s">
        <v>35</v>
      </c>
      <c r="E814" s="10" t="s">
        <v>19</v>
      </c>
      <c r="F814" s="11">
        <v>1.11464472E11</v>
      </c>
      <c r="G814" s="8" t="s">
        <v>24</v>
      </c>
      <c r="H814" s="8" t="str">
        <f t="shared" si="1"/>
        <v>BUY</v>
      </c>
      <c r="I814" s="12">
        <v>46.0</v>
      </c>
      <c r="J814" s="12">
        <v>1000.0</v>
      </c>
      <c r="K814" s="7">
        <v>42657.0</v>
      </c>
      <c r="L814" s="14">
        <v>46.14</v>
      </c>
      <c r="M814" s="14">
        <f t="shared" si="2"/>
        <v>1003.043478</v>
      </c>
      <c r="N814" s="15">
        <f t="shared" si="3"/>
        <v>0.003043478261</v>
      </c>
      <c r="O814" s="15">
        <f t="shared" si="4"/>
        <v>-0.003043478261</v>
      </c>
      <c r="P814" s="8">
        <f t="shared" si="5"/>
        <v>3</v>
      </c>
    </row>
    <row r="815" ht="12.75" customHeight="1">
      <c r="A815" s="7">
        <v>42656.0</v>
      </c>
      <c r="B815" s="8" t="s">
        <v>1158</v>
      </c>
      <c r="C815" s="8" t="s">
        <v>1159</v>
      </c>
      <c r="D815" s="9" t="s">
        <v>39</v>
      </c>
      <c r="E815" s="9" t="s">
        <v>19</v>
      </c>
      <c r="F815" s="11">
        <v>4.663416E9</v>
      </c>
      <c r="G815" s="8" t="s">
        <v>20</v>
      </c>
      <c r="H815" s="8" t="str">
        <f t="shared" si="1"/>
        <v>SELL</v>
      </c>
      <c r="I815" s="12">
        <v>13.07</v>
      </c>
      <c r="J815" s="12">
        <v>1000.0</v>
      </c>
      <c r="K815" s="16">
        <v>42663.0</v>
      </c>
      <c r="L815" s="14">
        <v>10.78</v>
      </c>
      <c r="M815" s="14">
        <f t="shared" si="2"/>
        <v>824.7895945</v>
      </c>
      <c r="N815" s="15">
        <f t="shared" si="3"/>
        <v>0.1752104055</v>
      </c>
      <c r="O815" s="15">
        <f t="shared" si="4"/>
        <v>-0.1752104055</v>
      </c>
      <c r="P815" s="8">
        <f t="shared" si="5"/>
        <v>7</v>
      </c>
    </row>
    <row r="816" ht="12.75" customHeight="1">
      <c r="A816" s="7">
        <v>42656.0</v>
      </c>
      <c r="B816" s="8" t="s">
        <v>222</v>
      </c>
      <c r="C816" s="8" t="s">
        <v>223</v>
      </c>
      <c r="D816" s="9" t="s">
        <v>18</v>
      </c>
      <c r="E816" s="10" t="s">
        <v>19</v>
      </c>
      <c r="F816" s="11">
        <v>1.24202013167E11</v>
      </c>
      <c r="G816" s="8" t="s">
        <v>20</v>
      </c>
      <c r="H816" s="8" t="str">
        <f t="shared" si="1"/>
        <v>SELL</v>
      </c>
      <c r="I816" s="12">
        <v>89.92</v>
      </c>
      <c r="J816" s="12">
        <v>1000.0</v>
      </c>
      <c r="K816" s="16">
        <v>42664.0</v>
      </c>
      <c r="L816" s="14">
        <v>90.5</v>
      </c>
      <c r="M816" s="14">
        <f t="shared" si="2"/>
        <v>1006.450178</v>
      </c>
      <c r="N816" s="15">
        <f t="shared" si="3"/>
        <v>-0.006450177936</v>
      </c>
      <c r="O816" s="15">
        <f t="shared" si="4"/>
        <v>0.006450177936</v>
      </c>
      <c r="P816" s="8">
        <f t="shared" si="5"/>
        <v>8</v>
      </c>
    </row>
    <row r="817" ht="12.75" customHeight="1">
      <c r="A817" s="7">
        <v>42656.0</v>
      </c>
      <c r="B817" s="8" t="s">
        <v>1160</v>
      </c>
      <c r="C817" s="8" t="s">
        <v>1161</v>
      </c>
      <c r="D817" s="9" t="s">
        <v>23</v>
      </c>
      <c r="E817" s="10" t="s">
        <v>19</v>
      </c>
      <c r="F817" s="11">
        <v>6.5575637864E10</v>
      </c>
      <c r="G817" s="8" t="s">
        <v>24</v>
      </c>
      <c r="H817" s="8" t="str">
        <f t="shared" si="1"/>
        <v>BUY</v>
      </c>
      <c r="I817" s="12">
        <v>62.37</v>
      </c>
      <c r="J817" s="12">
        <v>1000.0</v>
      </c>
      <c r="K817" s="16">
        <v>42809.0</v>
      </c>
      <c r="L817" s="14">
        <v>82.95</v>
      </c>
      <c r="M817" s="14">
        <f t="shared" si="2"/>
        <v>1329.96633</v>
      </c>
      <c r="N817" s="15">
        <f t="shared" si="3"/>
        <v>0.32996633</v>
      </c>
      <c r="O817" s="15">
        <f t="shared" si="4"/>
        <v>-0.32996633</v>
      </c>
      <c r="P817" s="8">
        <f t="shared" si="5"/>
        <v>153</v>
      </c>
    </row>
    <row r="818" ht="12.75" customHeight="1">
      <c r="A818" s="7">
        <v>42656.0</v>
      </c>
      <c r="B818" s="8" t="s">
        <v>144</v>
      </c>
      <c r="C818" s="8" t="s">
        <v>145</v>
      </c>
      <c r="D818" s="9" t="s">
        <v>23</v>
      </c>
      <c r="E818" s="10" t="s">
        <v>19</v>
      </c>
      <c r="F818" s="11">
        <v>8.77159596E10</v>
      </c>
      <c r="G818" s="8" t="s">
        <v>24</v>
      </c>
      <c r="H818" s="8" t="str">
        <f t="shared" si="1"/>
        <v>BUY</v>
      </c>
      <c r="I818" s="12">
        <v>87.966774</v>
      </c>
      <c r="J818" s="12">
        <v>1000.0</v>
      </c>
      <c r="K818" s="7">
        <v>42663.0</v>
      </c>
      <c r="L818" s="14">
        <v>87.255707</v>
      </c>
      <c r="M818" s="14">
        <f t="shared" si="2"/>
        <v>991.9166412</v>
      </c>
      <c r="N818" s="15">
        <f t="shared" si="3"/>
        <v>-0.008083358837</v>
      </c>
      <c r="O818" s="15">
        <f t="shared" si="4"/>
        <v>0.008083358837</v>
      </c>
      <c r="P818" s="8">
        <f t="shared" si="5"/>
        <v>7</v>
      </c>
    </row>
    <row r="819" ht="12.75" customHeight="1">
      <c r="A819" s="16">
        <v>42656.0</v>
      </c>
      <c r="B819" s="8" t="s">
        <v>129</v>
      </c>
      <c r="C819" s="8" t="s">
        <v>130</v>
      </c>
      <c r="D819" s="9" t="s">
        <v>71</v>
      </c>
      <c r="E819" s="10" t="s">
        <v>19</v>
      </c>
      <c r="F819" s="11">
        <v>1.5587597568E11</v>
      </c>
      <c r="G819" s="17" t="s">
        <v>20</v>
      </c>
      <c r="H819" s="18" t="str">
        <f t="shared" si="1"/>
        <v>SELL</v>
      </c>
      <c r="I819" s="12">
        <v>36.545895</v>
      </c>
      <c r="J819" s="12">
        <v>1000.0</v>
      </c>
      <c r="K819" s="16">
        <v>42887.0</v>
      </c>
      <c r="L819" s="14">
        <v>43.480659</v>
      </c>
      <c r="M819" s="14">
        <f t="shared" si="2"/>
        <v>1189.754937</v>
      </c>
      <c r="N819" s="15">
        <f t="shared" si="3"/>
        <v>-0.1897549369</v>
      </c>
      <c r="O819" s="15">
        <f t="shared" si="4"/>
        <v>0.1897549369</v>
      </c>
      <c r="P819" s="8">
        <f t="shared" si="5"/>
        <v>231</v>
      </c>
    </row>
    <row r="820" ht="12.75" customHeight="1">
      <c r="A820" s="7">
        <v>42657.0</v>
      </c>
      <c r="B820" s="8" t="s">
        <v>704</v>
      </c>
      <c r="C820" s="8" t="s">
        <v>705</v>
      </c>
      <c r="D820" s="9" t="s">
        <v>18</v>
      </c>
      <c r="E820" s="10" t="s">
        <v>19</v>
      </c>
      <c r="F820" s="11">
        <v>9.819059159E9</v>
      </c>
      <c r="G820" s="8" t="s">
        <v>24</v>
      </c>
      <c r="H820" s="8" t="str">
        <f t="shared" si="1"/>
        <v>BUY</v>
      </c>
      <c r="I820" s="12">
        <v>37.254734</v>
      </c>
      <c r="J820" s="12">
        <v>1000.0</v>
      </c>
      <c r="K820" s="16">
        <v>42772.0</v>
      </c>
      <c r="L820" s="14">
        <v>43.774895</v>
      </c>
      <c r="M820" s="14">
        <f t="shared" si="2"/>
        <v>1175.015637</v>
      </c>
      <c r="N820" s="15">
        <f t="shared" si="3"/>
        <v>0.1750156369</v>
      </c>
      <c r="O820" s="15">
        <f t="shared" si="4"/>
        <v>-0.1750156369</v>
      </c>
      <c r="P820" s="8">
        <f t="shared" si="5"/>
        <v>115</v>
      </c>
    </row>
    <row r="821" ht="12.75" customHeight="1">
      <c r="A821" s="7">
        <v>42657.0</v>
      </c>
      <c r="B821" s="8" t="s">
        <v>1162</v>
      </c>
      <c r="C821" s="8" t="s">
        <v>1163</v>
      </c>
      <c r="D821" s="9" t="s">
        <v>39</v>
      </c>
      <c r="E821" s="10" t="s">
        <v>19</v>
      </c>
      <c r="F821" s="11">
        <v>1.49532015E10</v>
      </c>
      <c r="G821" s="8" t="s">
        <v>24</v>
      </c>
      <c r="H821" s="8" t="str">
        <f t="shared" si="1"/>
        <v>BUY</v>
      </c>
      <c r="I821" s="12">
        <v>72.729004</v>
      </c>
      <c r="J821" s="12">
        <v>1000.0</v>
      </c>
      <c r="K821" s="16">
        <v>44173.0</v>
      </c>
      <c r="L821" s="14">
        <v>117.759476</v>
      </c>
      <c r="M821" s="14">
        <f t="shared" si="2"/>
        <v>1619.154251</v>
      </c>
      <c r="N821" s="15">
        <f t="shared" si="3"/>
        <v>0.619154251</v>
      </c>
      <c r="O821" s="15">
        <f t="shared" si="4"/>
        <v>-0.619154251</v>
      </c>
      <c r="P821" s="8">
        <f t="shared" si="5"/>
        <v>1516</v>
      </c>
    </row>
    <row r="822" ht="12.75" customHeight="1">
      <c r="A822" s="7">
        <v>42657.0</v>
      </c>
      <c r="B822" s="8" t="s">
        <v>76</v>
      </c>
      <c r="C822" s="8" t="s">
        <v>77</v>
      </c>
      <c r="D822" s="9" t="s">
        <v>58</v>
      </c>
      <c r="E822" s="10" t="s">
        <v>19</v>
      </c>
      <c r="F822" s="11">
        <v>1.57074705249E11</v>
      </c>
      <c r="G822" s="8" t="s">
        <v>20</v>
      </c>
      <c r="H822" s="8" t="str">
        <f t="shared" si="1"/>
        <v>SELL</v>
      </c>
      <c r="I822" s="12">
        <v>86.762085</v>
      </c>
      <c r="J822" s="12">
        <v>1000.0</v>
      </c>
      <c r="K822" s="7">
        <v>43861.0</v>
      </c>
      <c r="L822" s="14">
        <v>138.309998</v>
      </c>
      <c r="M822" s="14">
        <f t="shared" si="2"/>
        <v>1594.129486</v>
      </c>
      <c r="N822" s="15">
        <f t="shared" si="3"/>
        <v>-0.5941294864</v>
      </c>
      <c r="O822" s="15">
        <f t="shared" si="4"/>
        <v>0.5941294864</v>
      </c>
      <c r="P822" s="8">
        <f t="shared" si="5"/>
        <v>1204</v>
      </c>
    </row>
    <row r="823" ht="12.75" customHeight="1">
      <c r="A823" s="7">
        <v>42657.0</v>
      </c>
      <c r="B823" s="8" t="s">
        <v>36</v>
      </c>
      <c r="C823" s="8" t="s">
        <v>36</v>
      </c>
      <c r="D823" s="9" t="s">
        <v>23</v>
      </c>
      <c r="E823" s="10" t="s">
        <v>19</v>
      </c>
      <c r="F823" s="11">
        <v>1.28825360723E11</v>
      </c>
      <c r="G823" s="8" t="s">
        <v>24</v>
      </c>
      <c r="H823" s="8" t="str">
        <f t="shared" si="1"/>
        <v>BUY</v>
      </c>
      <c r="I823" s="12">
        <v>106.8</v>
      </c>
      <c r="J823" s="12">
        <v>1000.0</v>
      </c>
      <c r="K823" s="7">
        <v>42717.0</v>
      </c>
      <c r="L823" s="14">
        <v>117.42</v>
      </c>
      <c r="M823" s="14">
        <f t="shared" si="2"/>
        <v>1099.438202</v>
      </c>
      <c r="N823" s="15">
        <f t="shared" si="3"/>
        <v>0.09943820225</v>
      </c>
      <c r="O823" s="15">
        <f t="shared" si="4"/>
        <v>-0.09943820225</v>
      </c>
      <c r="P823" s="8">
        <f t="shared" si="5"/>
        <v>60</v>
      </c>
    </row>
    <row r="824" ht="12.75" customHeight="1">
      <c r="A824" s="7">
        <v>42657.0</v>
      </c>
      <c r="B824" s="8" t="s">
        <v>1164</v>
      </c>
      <c r="C824" s="8" t="s">
        <v>1165</v>
      </c>
      <c r="D824" s="9" t="s">
        <v>71</v>
      </c>
      <c r="E824" s="10" t="s">
        <v>19</v>
      </c>
      <c r="F824" s="11">
        <v>7.966271265E9</v>
      </c>
      <c r="G824" s="8" t="s">
        <v>20</v>
      </c>
      <c r="H824" s="8" t="str">
        <f t="shared" si="1"/>
        <v>SELL</v>
      </c>
      <c r="I824" s="12">
        <v>10.967364</v>
      </c>
      <c r="J824" s="12">
        <v>1000.0</v>
      </c>
      <c r="K824" s="16">
        <v>44727.0</v>
      </c>
      <c r="L824" s="14">
        <v>20.147284</v>
      </c>
      <c r="M824" s="14">
        <f t="shared" si="2"/>
        <v>1837.021549</v>
      </c>
      <c r="N824" s="15">
        <f t="shared" si="3"/>
        <v>-0.8370215487</v>
      </c>
      <c r="O824" s="15">
        <f t="shared" si="4"/>
        <v>0.8370215487</v>
      </c>
      <c r="P824" s="8">
        <f t="shared" si="5"/>
        <v>2070</v>
      </c>
    </row>
    <row r="825" ht="12.75" customHeight="1">
      <c r="A825" s="7">
        <v>42657.0</v>
      </c>
      <c r="B825" s="8" t="s">
        <v>1166</v>
      </c>
      <c r="C825" s="8" t="s">
        <v>1167</v>
      </c>
      <c r="D825" s="9" t="s">
        <v>27</v>
      </c>
      <c r="E825" s="10" t="s">
        <v>19</v>
      </c>
      <c r="F825" s="11">
        <v>6.1030948E9</v>
      </c>
      <c r="G825" s="8" t="s">
        <v>24</v>
      </c>
      <c r="H825" s="8" t="str">
        <f t="shared" si="1"/>
        <v>BUY</v>
      </c>
      <c r="I825" s="12">
        <v>16.79</v>
      </c>
      <c r="J825" s="12">
        <v>1000.0</v>
      </c>
      <c r="K825" s="16">
        <v>44727.0</v>
      </c>
      <c r="L825" s="14">
        <v>36.89</v>
      </c>
      <c r="M825" s="14">
        <f t="shared" si="2"/>
        <v>2197.141155</v>
      </c>
      <c r="N825" s="15">
        <f t="shared" si="3"/>
        <v>1.197141155</v>
      </c>
      <c r="O825" s="15">
        <f t="shared" si="4"/>
        <v>-1.197141155</v>
      </c>
      <c r="P825" s="8">
        <f t="shared" si="5"/>
        <v>2070</v>
      </c>
    </row>
    <row r="826" ht="12.75" customHeight="1">
      <c r="A826" s="7">
        <v>42657.0</v>
      </c>
      <c r="B826" s="8" t="s">
        <v>152</v>
      </c>
      <c r="C826" s="8" t="s">
        <v>153</v>
      </c>
      <c r="D826" s="9" t="s">
        <v>35</v>
      </c>
      <c r="E826" s="10" t="s">
        <v>19</v>
      </c>
      <c r="F826" s="11">
        <v>1.11464472E11</v>
      </c>
      <c r="G826" s="8" t="s">
        <v>20</v>
      </c>
      <c r="H826" s="8" t="str">
        <f t="shared" si="1"/>
        <v>SELL</v>
      </c>
      <c r="I826" s="12">
        <v>46.14</v>
      </c>
      <c r="J826" s="12">
        <v>1000.0</v>
      </c>
      <c r="K826" s="7">
        <v>42675.0</v>
      </c>
      <c r="L826" s="14">
        <v>45.64</v>
      </c>
      <c r="M826" s="14">
        <f t="shared" si="2"/>
        <v>989.1634157</v>
      </c>
      <c r="N826" s="15">
        <f t="shared" si="3"/>
        <v>0.01083658431</v>
      </c>
      <c r="O826" s="15">
        <f t="shared" si="4"/>
        <v>-0.01083658431</v>
      </c>
      <c r="P826" s="8">
        <f t="shared" si="5"/>
        <v>18</v>
      </c>
    </row>
    <row r="827" ht="12.75" customHeight="1">
      <c r="A827" s="7">
        <v>42657.0</v>
      </c>
      <c r="B827" s="8" t="s">
        <v>1168</v>
      </c>
      <c r="C827" s="8" t="s">
        <v>1169</v>
      </c>
      <c r="D827" s="9" t="s">
        <v>23</v>
      </c>
      <c r="E827" s="10" t="s">
        <v>252</v>
      </c>
      <c r="F827" s="11">
        <v>4.3386699181E10</v>
      </c>
      <c r="G827" s="8" t="s">
        <v>20</v>
      </c>
      <c r="H827" s="8" t="str">
        <f t="shared" si="1"/>
        <v>SELL</v>
      </c>
      <c r="I827" s="12">
        <v>7.490458</v>
      </c>
      <c r="J827" s="12">
        <v>1000.0</v>
      </c>
      <c r="K827" s="7">
        <v>42762.0</v>
      </c>
      <c r="L827" s="14">
        <v>12.796371</v>
      </c>
      <c r="M827" s="14">
        <f t="shared" si="2"/>
        <v>1708.356285</v>
      </c>
      <c r="N827" s="15">
        <f t="shared" si="3"/>
        <v>-0.7083562848</v>
      </c>
      <c r="O827" s="15">
        <f t="shared" si="4"/>
        <v>0.7083562848</v>
      </c>
      <c r="P827" s="8">
        <f t="shared" si="5"/>
        <v>105</v>
      </c>
    </row>
    <row r="828" ht="12.75" customHeight="1">
      <c r="A828" s="16">
        <v>42657.0</v>
      </c>
      <c r="B828" s="8" t="s">
        <v>1170</v>
      </c>
      <c r="C828" s="8" t="s">
        <v>1171</v>
      </c>
      <c r="D828" s="9" t="s">
        <v>23</v>
      </c>
      <c r="E828" s="10" t="s">
        <v>19</v>
      </c>
      <c r="F828" s="11">
        <v>3.5285191268E10</v>
      </c>
      <c r="G828" s="18" t="s">
        <v>24</v>
      </c>
      <c r="H828" s="17" t="str">
        <f t="shared" si="1"/>
        <v>BUY</v>
      </c>
      <c r="I828" s="12">
        <v>2.636</v>
      </c>
      <c r="J828" s="12">
        <v>1000.0</v>
      </c>
      <c r="K828" s="16">
        <v>43318.0</v>
      </c>
      <c r="L828" s="14">
        <v>8.914</v>
      </c>
      <c r="M828" s="14">
        <f t="shared" si="2"/>
        <v>3381.638847</v>
      </c>
      <c r="N828" s="15">
        <f t="shared" si="3"/>
        <v>2.381638847</v>
      </c>
      <c r="O828" s="15">
        <f t="shared" si="4"/>
        <v>-2.381638847</v>
      </c>
      <c r="P828" s="8">
        <f t="shared" si="5"/>
        <v>661</v>
      </c>
    </row>
    <row r="829" ht="12.75" customHeight="1">
      <c r="A829" s="7">
        <v>42660.0</v>
      </c>
      <c r="B829" s="8" t="s">
        <v>69</v>
      </c>
      <c r="C829" s="8" t="s">
        <v>70</v>
      </c>
      <c r="D829" s="9" t="s">
        <v>71</v>
      </c>
      <c r="E829" s="10" t="s">
        <v>19</v>
      </c>
      <c r="F829" s="11">
        <v>2.31528133463E11</v>
      </c>
      <c r="G829" s="8" t="s">
        <v>24</v>
      </c>
      <c r="H829" s="8" t="str">
        <f t="shared" si="1"/>
        <v>BUY</v>
      </c>
      <c r="I829" s="12">
        <v>13.910603</v>
      </c>
      <c r="J829" s="12">
        <v>1000.0</v>
      </c>
      <c r="K829" s="7">
        <v>42690.0</v>
      </c>
      <c r="L829" s="14">
        <v>17.117405</v>
      </c>
      <c r="M829" s="14">
        <f t="shared" si="2"/>
        <v>1230.529331</v>
      </c>
      <c r="N829" s="15">
        <f t="shared" si="3"/>
        <v>0.2305293308</v>
      </c>
      <c r="O829" s="15">
        <f t="shared" si="4"/>
        <v>-0.2305293308</v>
      </c>
      <c r="P829" s="8">
        <f t="shared" si="5"/>
        <v>30</v>
      </c>
    </row>
    <row r="830" ht="12.75" customHeight="1">
      <c r="A830" s="7">
        <v>42660.0</v>
      </c>
      <c r="B830" s="8" t="s">
        <v>270</v>
      </c>
      <c r="C830" s="8" t="s">
        <v>271</v>
      </c>
      <c r="D830" s="9" t="s">
        <v>39</v>
      </c>
      <c r="E830" s="10" t="s">
        <v>19</v>
      </c>
      <c r="F830" s="11">
        <v>1.30378753979E11</v>
      </c>
      <c r="G830" s="8" t="s">
        <v>24</v>
      </c>
      <c r="H830" s="8" t="str">
        <f t="shared" si="1"/>
        <v>BUY</v>
      </c>
      <c r="I830" s="12">
        <v>40.225571</v>
      </c>
      <c r="J830" s="12">
        <v>1000.0</v>
      </c>
      <c r="K830" s="16">
        <v>42670.0</v>
      </c>
      <c r="L830" s="14">
        <v>42.361588</v>
      </c>
      <c r="M830" s="14">
        <f t="shared" si="2"/>
        <v>1053.100974</v>
      </c>
      <c r="N830" s="15">
        <f t="shared" si="3"/>
        <v>0.053100974</v>
      </c>
      <c r="O830" s="15">
        <f t="shared" si="4"/>
        <v>-0.053100974</v>
      </c>
      <c r="P830" s="8">
        <f t="shared" si="5"/>
        <v>10</v>
      </c>
    </row>
    <row r="831" ht="12.75" customHeight="1">
      <c r="A831" s="7">
        <v>42660.0</v>
      </c>
      <c r="B831" s="8" t="s">
        <v>1172</v>
      </c>
      <c r="C831" s="8" t="s">
        <v>1173</v>
      </c>
      <c r="D831" s="9" t="s">
        <v>71</v>
      </c>
      <c r="E831" s="9" t="s">
        <v>19</v>
      </c>
      <c r="F831" s="11">
        <v>5.305595E9</v>
      </c>
      <c r="G831" s="8" t="s">
        <v>24</v>
      </c>
      <c r="H831" s="8" t="str">
        <f t="shared" si="1"/>
        <v>BUY</v>
      </c>
      <c r="I831" s="12">
        <v>36.09</v>
      </c>
      <c r="J831" s="12">
        <v>1000.0</v>
      </c>
      <c r="K831" s="16">
        <v>43160.0</v>
      </c>
      <c r="L831" s="14">
        <v>53.22</v>
      </c>
      <c r="M831" s="14">
        <f t="shared" si="2"/>
        <v>1474.646717</v>
      </c>
      <c r="N831" s="15">
        <f t="shared" si="3"/>
        <v>0.4746467165</v>
      </c>
      <c r="O831" s="15">
        <f t="shared" si="4"/>
        <v>-0.4746467165</v>
      </c>
      <c r="P831" s="8">
        <f t="shared" si="5"/>
        <v>500</v>
      </c>
    </row>
    <row r="832" ht="12.75" customHeight="1">
      <c r="A832" s="7">
        <v>42660.0</v>
      </c>
      <c r="B832" s="8" t="s">
        <v>119</v>
      </c>
      <c r="C832" s="8" t="s">
        <v>120</v>
      </c>
      <c r="D832" s="9" t="s">
        <v>71</v>
      </c>
      <c r="E832" s="10" t="s">
        <v>19</v>
      </c>
      <c r="F832" s="11">
        <v>4.32921712233E11</v>
      </c>
      <c r="G832" s="8" t="s">
        <v>24</v>
      </c>
      <c r="H832" s="8" t="str">
        <f t="shared" si="1"/>
        <v>BUY</v>
      </c>
      <c r="I832" s="12">
        <v>55.573124</v>
      </c>
      <c r="J832" s="12">
        <v>1000.0</v>
      </c>
      <c r="K832" s="7">
        <v>42688.0</v>
      </c>
      <c r="L832" s="14">
        <v>65.782631</v>
      </c>
      <c r="M832" s="14">
        <f t="shared" si="2"/>
        <v>1183.71303</v>
      </c>
      <c r="N832" s="15">
        <f t="shared" si="3"/>
        <v>0.1837130301</v>
      </c>
      <c r="O832" s="15">
        <f t="shared" si="4"/>
        <v>-0.1837130301</v>
      </c>
      <c r="P832" s="8">
        <f t="shared" si="5"/>
        <v>28</v>
      </c>
    </row>
    <row r="833" ht="12.75" customHeight="1">
      <c r="A833" s="7">
        <v>42660.0</v>
      </c>
      <c r="B833" s="8" t="s">
        <v>1174</v>
      </c>
      <c r="C833" s="8" t="s">
        <v>1175</v>
      </c>
      <c r="D833" s="9" t="s">
        <v>23</v>
      </c>
      <c r="E833" s="10" t="s">
        <v>19</v>
      </c>
      <c r="F833" s="11">
        <v>7.122279632E9</v>
      </c>
      <c r="G833" s="8" t="s">
        <v>24</v>
      </c>
      <c r="H833" s="8" t="str">
        <f t="shared" si="1"/>
        <v>BUY</v>
      </c>
      <c r="I833" s="12">
        <v>30.65</v>
      </c>
      <c r="J833" s="12">
        <v>1000.0</v>
      </c>
      <c r="K833" s="7">
        <v>42674.0</v>
      </c>
      <c r="L833" s="14">
        <v>24.5</v>
      </c>
      <c r="M833" s="14">
        <f t="shared" si="2"/>
        <v>799.3474715</v>
      </c>
      <c r="N833" s="15">
        <f t="shared" si="3"/>
        <v>-0.2006525285</v>
      </c>
      <c r="O833" s="15">
        <f t="shared" si="4"/>
        <v>0.2006525285</v>
      </c>
      <c r="P833" s="8">
        <f t="shared" si="5"/>
        <v>14</v>
      </c>
    </row>
    <row r="834" ht="12.75" customHeight="1">
      <c r="A834" s="7">
        <v>42660.0</v>
      </c>
      <c r="B834" s="8" t="s">
        <v>1176</v>
      </c>
      <c r="C834" s="8" t="s">
        <v>1177</v>
      </c>
      <c r="D834" s="9" t="s">
        <v>27</v>
      </c>
      <c r="E834" s="10" t="s">
        <v>842</v>
      </c>
      <c r="F834" s="11">
        <v>9.0591972111E10</v>
      </c>
      <c r="G834" s="8" t="s">
        <v>24</v>
      </c>
      <c r="H834" s="8" t="str">
        <f t="shared" si="1"/>
        <v>BUY</v>
      </c>
      <c r="I834" s="12">
        <v>5.01424</v>
      </c>
      <c r="J834" s="12">
        <v>1000.0</v>
      </c>
      <c r="K834" s="16">
        <v>44488.0</v>
      </c>
      <c r="L834" s="14">
        <v>5.126666</v>
      </c>
      <c r="M834" s="14">
        <f t="shared" si="2"/>
        <v>1022.421344</v>
      </c>
      <c r="N834" s="15">
        <f t="shared" si="3"/>
        <v>0.02242134401</v>
      </c>
      <c r="O834" s="15">
        <f t="shared" si="4"/>
        <v>-0.02242134401</v>
      </c>
      <c r="P834" s="8">
        <f t="shared" si="5"/>
        <v>1828</v>
      </c>
    </row>
    <row r="835" ht="12.75" customHeight="1">
      <c r="A835" s="7">
        <v>42660.0</v>
      </c>
      <c r="B835" s="8" t="s">
        <v>1178</v>
      </c>
      <c r="C835" s="8" t="s">
        <v>1179</v>
      </c>
      <c r="D835" s="9" t="s">
        <v>71</v>
      </c>
      <c r="E835" s="10" t="s">
        <v>19</v>
      </c>
      <c r="F835" s="11">
        <v>1.3871130375E10</v>
      </c>
      <c r="G835" s="8" t="s">
        <v>20</v>
      </c>
      <c r="H835" s="8" t="str">
        <f t="shared" si="1"/>
        <v>SELL</v>
      </c>
      <c r="I835" s="12">
        <v>22.236609</v>
      </c>
      <c r="J835" s="12">
        <v>1000.0</v>
      </c>
      <c r="K835" s="16">
        <v>42877.0</v>
      </c>
      <c r="L835" s="14">
        <v>22.939217</v>
      </c>
      <c r="M835" s="14">
        <f t="shared" si="2"/>
        <v>1031.596904</v>
      </c>
      <c r="N835" s="15">
        <f t="shared" si="3"/>
        <v>-0.03159690401</v>
      </c>
      <c r="O835" s="15">
        <f t="shared" si="4"/>
        <v>0.03159690401</v>
      </c>
      <c r="P835" s="8">
        <f t="shared" si="5"/>
        <v>217</v>
      </c>
    </row>
    <row r="836" ht="12.75" customHeight="1">
      <c r="A836" s="7">
        <v>42661.0</v>
      </c>
      <c r="B836" s="8" t="s">
        <v>1180</v>
      </c>
      <c r="C836" s="8" t="s">
        <v>1181</v>
      </c>
      <c r="D836" s="9" t="s">
        <v>58</v>
      </c>
      <c r="E836" s="9" t="s">
        <v>19</v>
      </c>
      <c r="F836" s="11">
        <v>7.144072E9</v>
      </c>
      <c r="G836" s="8" t="s">
        <v>20</v>
      </c>
      <c r="H836" s="8" t="str">
        <f t="shared" si="1"/>
        <v>SELL</v>
      </c>
      <c r="I836" s="12">
        <v>42.08</v>
      </c>
      <c r="J836" s="12">
        <v>1000.0</v>
      </c>
      <c r="K836" s="16">
        <v>42856.0</v>
      </c>
      <c r="L836" s="14">
        <v>42.89</v>
      </c>
      <c r="M836" s="14">
        <f t="shared" si="2"/>
        <v>1019.249049</v>
      </c>
      <c r="N836" s="15">
        <f t="shared" si="3"/>
        <v>-0.01924904943</v>
      </c>
      <c r="O836" s="15">
        <f t="shared" si="4"/>
        <v>0.01924904943</v>
      </c>
      <c r="P836" s="8">
        <f t="shared" si="5"/>
        <v>195</v>
      </c>
    </row>
    <row r="837" ht="12.75" customHeight="1">
      <c r="A837" s="7">
        <v>42661.0</v>
      </c>
      <c r="B837" s="8" t="s">
        <v>1182</v>
      </c>
      <c r="C837" s="8" t="s">
        <v>1183</v>
      </c>
      <c r="D837" s="9" t="s">
        <v>23</v>
      </c>
      <c r="E837" s="10" t="s">
        <v>19</v>
      </c>
      <c r="F837" s="11">
        <v>1.263232918E9</v>
      </c>
      <c r="G837" s="8" t="s">
        <v>24</v>
      </c>
      <c r="H837" s="8" t="str">
        <f t="shared" si="1"/>
        <v>BUY</v>
      </c>
      <c r="I837" s="12">
        <v>5.592665</v>
      </c>
      <c r="J837" s="12">
        <v>1000.0</v>
      </c>
      <c r="K837" s="7">
        <v>43773.0</v>
      </c>
      <c r="L837" s="14">
        <v>5.435494</v>
      </c>
      <c r="M837" s="14">
        <f t="shared" si="2"/>
        <v>971.89694</v>
      </c>
      <c r="N837" s="15">
        <f t="shared" si="3"/>
        <v>-0.02810305999</v>
      </c>
      <c r="O837" s="15">
        <f t="shared" si="4"/>
        <v>0.02810305999</v>
      </c>
      <c r="P837" s="8">
        <f t="shared" si="5"/>
        <v>1112</v>
      </c>
    </row>
    <row r="838" ht="12.75" customHeight="1">
      <c r="A838" s="7">
        <v>42662.0</v>
      </c>
      <c r="B838" s="8" t="s">
        <v>1184</v>
      </c>
      <c r="C838" s="8" t="s">
        <v>1185</v>
      </c>
      <c r="D838" s="9" t="s">
        <v>65</v>
      </c>
      <c r="E838" s="10" t="s">
        <v>19</v>
      </c>
      <c r="F838" s="11">
        <v>9.53459514E8</v>
      </c>
      <c r="G838" s="8" t="s">
        <v>24</v>
      </c>
      <c r="H838" s="8" t="str">
        <f t="shared" si="1"/>
        <v>BUY</v>
      </c>
      <c r="I838" s="12">
        <v>15.76</v>
      </c>
      <c r="J838" s="12">
        <v>1000.0</v>
      </c>
      <c r="K838" s="16">
        <v>42740.0</v>
      </c>
      <c r="L838" s="14">
        <v>21.89</v>
      </c>
      <c r="M838" s="14">
        <f t="shared" si="2"/>
        <v>1388.959391</v>
      </c>
      <c r="N838" s="15">
        <f t="shared" si="3"/>
        <v>0.3889593909</v>
      </c>
      <c r="O838" s="15">
        <f t="shared" si="4"/>
        <v>-0.3889593909</v>
      </c>
      <c r="P838" s="8">
        <f t="shared" si="5"/>
        <v>78</v>
      </c>
    </row>
    <row r="839" ht="12.75" customHeight="1">
      <c r="A839" s="7">
        <v>42662.0</v>
      </c>
      <c r="B839" s="8" t="s">
        <v>107</v>
      </c>
      <c r="C839" s="8" t="s">
        <v>108</v>
      </c>
      <c r="D839" s="9" t="s">
        <v>71</v>
      </c>
      <c r="E839" s="10" t="s">
        <v>19</v>
      </c>
      <c r="F839" s="11">
        <v>8.1360823648E10</v>
      </c>
      <c r="G839" s="8" t="s">
        <v>24</v>
      </c>
      <c r="H839" s="8" t="str">
        <f t="shared" si="1"/>
        <v>BUY</v>
      </c>
      <c r="I839" s="12">
        <v>40.148285</v>
      </c>
      <c r="J839" s="12">
        <v>1000.0</v>
      </c>
      <c r="K839" s="7">
        <v>42670.0</v>
      </c>
      <c r="L839" s="14">
        <v>40.51342</v>
      </c>
      <c r="M839" s="14">
        <f t="shared" si="2"/>
        <v>1009.09466</v>
      </c>
      <c r="N839" s="15">
        <f t="shared" si="3"/>
        <v>0.009094659959</v>
      </c>
      <c r="O839" s="15">
        <f t="shared" si="4"/>
        <v>-0.009094659959</v>
      </c>
      <c r="P839" s="8">
        <f t="shared" si="5"/>
        <v>8</v>
      </c>
    </row>
    <row r="840" ht="12.75" customHeight="1">
      <c r="A840" s="7">
        <v>42662.0</v>
      </c>
      <c r="B840" s="8" t="s">
        <v>1186</v>
      </c>
      <c r="C840" s="8" t="s">
        <v>1187</v>
      </c>
      <c r="D840" s="9" t="s">
        <v>39</v>
      </c>
      <c r="E840" s="10" t="s">
        <v>19</v>
      </c>
      <c r="F840" s="11">
        <v>3.0822964E7</v>
      </c>
      <c r="G840" s="8" t="s">
        <v>20</v>
      </c>
      <c r="H840" s="8" t="str">
        <f t="shared" si="1"/>
        <v>SELL</v>
      </c>
      <c r="I840" s="12">
        <v>232.5</v>
      </c>
      <c r="J840" s="12">
        <v>1000.0</v>
      </c>
      <c r="K840" s="16">
        <v>42671.0</v>
      </c>
      <c r="L840" s="14">
        <v>157.5</v>
      </c>
      <c r="M840" s="14">
        <f t="shared" si="2"/>
        <v>677.4193548</v>
      </c>
      <c r="N840" s="15">
        <f t="shared" si="3"/>
        <v>0.3225806452</v>
      </c>
      <c r="O840" s="15">
        <f t="shared" si="4"/>
        <v>-0.3225806452</v>
      </c>
      <c r="P840" s="8">
        <f t="shared" si="5"/>
        <v>9</v>
      </c>
    </row>
    <row r="841" ht="12.75" customHeight="1">
      <c r="A841" s="7">
        <v>42662.0</v>
      </c>
      <c r="B841" s="8" t="s">
        <v>1188</v>
      </c>
      <c r="C841" s="8" t="s">
        <v>1189</v>
      </c>
      <c r="D841" s="9" t="s">
        <v>71</v>
      </c>
      <c r="E841" s="10" t="s">
        <v>19</v>
      </c>
      <c r="F841" s="11">
        <v>1.360180648E9</v>
      </c>
      <c r="G841" s="8" t="s">
        <v>24</v>
      </c>
      <c r="H841" s="8" t="str">
        <f t="shared" si="1"/>
        <v>BUY</v>
      </c>
      <c r="I841" s="12">
        <v>23.68</v>
      </c>
      <c r="J841" s="12">
        <v>1000.0</v>
      </c>
      <c r="K841" s="16">
        <v>44727.0</v>
      </c>
      <c r="L841" s="14">
        <v>28.370001</v>
      </c>
      <c r="M841" s="14">
        <f t="shared" si="2"/>
        <v>1198.057475</v>
      </c>
      <c r="N841" s="15">
        <f t="shared" si="3"/>
        <v>0.1980574747</v>
      </c>
      <c r="O841" s="15">
        <f t="shared" si="4"/>
        <v>-0.1980574747</v>
      </c>
      <c r="P841" s="8">
        <f t="shared" si="5"/>
        <v>2065</v>
      </c>
    </row>
    <row r="842" ht="12.75" customHeight="1">
      <c r="A842" s="7">
        <v>42662.0</v>
      </c>
      <c r="B842" s="8" t="s">
        <v>1190</v>
      </c>
      <c r="C842" s="8" t="s">
        <v>1191</v>
      </c>
      <c r="D842" s="9" t="s">
        <v>23</v>
      </c>
      <c r="E842" s="10" t="s">
        <v>19</v>
      </c>
      <c r="F842" s="11">
        <v>2.5064068791E10</v>
      </c>
      <c r="G842" s="8" t="s">
        <v>20</v>
      </c>
      <c r="H842" s="8" t="str">
        <f t="shared" si="1"/>
        <v>SELL</v>
      </c>
      <c r="I842" s="12">
        <v>52.849998</v>
      </c>
      <c r="J842" s="12">
        <v>1000.0</v>
      </c>
      <c r="K842" s="7">
        <v>42741.0</v>
      </c>
      <c r="L842" s="14">
        <v>52.599998</v>
      </c>
      <c r="M842" s="14">
        <f t="shared" si="2"/>
        <v>995.2696309</v>
      </c>
      <c r="N842" s="15">
        <f t="shared" si="3"/>
        <v>0.004730369148</v>
      </c>
      <c r="O842" s="15">
        <f t="shared" si="4"/>
        <v>-0.004730369148</v>
      </c>
      <c r="P842" s="8">
        <f t="shared" si="5"/>
        <v>79</v>
      </c>
    </row>
    <row r="843" ht="12.75" customHeight="1">
      <c r="A843" s="7">
        <v>42662.0</v>
      </c>
      <c r="B843" s="8" t="s">
        <v>1192</v>
      </c>
      <c r="C843" s="8" t="s">
        <v>1193</v>
      </c>
      <c r="D843" s="9" t="s">
        <v>23</v>
      </c>
      <c r="E843" s="10" t="s">
        <v>19</v>
      </c>
      <c r="F843" s="11">
        <v>3.825340932E9</v>
      </c>
      <c r="G843" s="8" t="s">
        <v>20</v>
      </c>
      <c r="H843" s="8" t="str">
        <f t="shared" si="1"/>
        <v>SELL</v>
      </c>
      <c r="I843" s="12">
        <v>31.924114</v>
      </c>
      <c r="J843" s="12">
        <v>1000.0</v>
      </c>
      <c r="K843" s="16">
        <v>44727.0</v>
      </c>
      <c r="L843" s="14">
        <v>46.280025</v>
      </c>
      <c r="M843" s="14">
        <f t="shared" si="2"/>
        <v>1449.688627</v>
      </c>
      <c r="N843" s="15">
        <f t="shared" si="3"/>
        <v>-0.4496886272</v>
      </c>
      <c r="O843" s="15">
        <f t="shared" si="4"/>
        <v>0.4496886272</v>
      </c>
      <c r="P843" s="8">
        <f t="shared" si="5"/>
        <v>2065</v>
      </c>
    </row>
    <row r="844" ht="12.75" customHeight="1">
      <c r="A844" s="7">
        <v>42662.0</v>
      </c>
      <c r="B844" s="8" t="s">
        <v>433</v>
      </c>
      <c r="C844" s="8" t="s">
        <v>434</v>
      </c>
      <c r="D844" s="9" t="s">
        <v>39</v>
      </c>
      <c r="E844" s="10" t="s">
        <v>19</v>
      </c>
      <c r="F844" s="11">
        <v>2.05350141721E11</v>
      </c>
      <c r="G844" s="8" t="s">
        <v>24</v>
      </c>
      <c r="H844" s="8" t="str">
        <f t="shared" si="1"/>
        <v>BUY</v>
      </c>
      <c r="I844" s="12">
        <v>149.099899</v>
      </c>
      <c r="J844" s="12">
        <v>1000.0</v>
      </c>
      <c r="K844" s="7">
        <v>42864.0</v>
      </c>
      <c r="L844" s="14">
        <v>169.392776</v>
      </c>
      <c r="M844" s="14">
        <f t="shared" si="2"/>
        <v>1136.102554</v>
      </c>
      <c r="N844" s="15">
        <f t="shared" si="3"/>
        <v>0.1361025536</v>
      </c>
      <c r="O844" s="15">
        <f t="shared" si="4"/>
        <v>-0.1361025536</v>
      </c>
      <c r="P844" s="8">
        <f t="shared" si="5"/>
        <v>202</v>
      </c>
    </row>
    <row r="845" ht="12.75" customHeight="1">
      <c r="A845" s="16">
        <v>42662.0</v>
      </c>
      <c r="B845" s="8" t="s">
        <v>1194</v>
      </c>
      <c r="C845" s="8" t="s">
        <v>1195</v>
      </c>
      <c r="D845" s="9" t="s">
        <v>23</v>
      </c>
      <c r="E845" s="10" t="s">
        <v>19</v>
      </c>
      <c r="F845" s="11">
        <v>3.52446084E9</v>
      </c>
      <c r="G845" s="17" t="s">
        <v>20</v>
      </c>
      <c r="H845" s="18" t="str">
        <f t="shared" si="1"/>
        <v>SELL</v>
      </c>
      <c r="I845" s="12">
        <v>73.529999</v>
      </c>
      <c r="J845" s="12">
        <v>1000.0</v>
      </c>
      <c r="K845" s="16">
        <v>44727.0</v>
      </c>
      <c r="L845" s="14">
        <v>31.540001</v>
      </c>
      <c r="M845" s="14">
        <f t="shared" si="2"/>
        <v>428.9405879</v>
      </c>
      <c r="N845" s="15">
        <f t="shared" si="3"/>
        <v>0.5710594121</v>
      </c>
      <c r="O845" s="15">
        <f t="shared" si="4"/>
        <v>-0.5710594121</v>
      </c>
      <c r="P845" s="8">
        <f t="shared" si="5"/>
        <v>2065</v>
      </c>
    </row>
    <row r="846" ht="12.75" customHeight="1">
      <c r="A846" s="16">
        <v>42662.0</v>
      </c>
      <c r="B846" s="8" t="s">
        <v>1196</v>
      </c>
      <c r="C846" s="8" t="s">
        <v>1197</v>
      </c>
      <c r="D846" s="9" t="s">
        <v>27</v>
      </c>
      <c r="E846" s="9" t="s">
        <v>19</v>
      </c>
      <c r="F846" s="11">
        <v>7.31921E9</v>
      </c>
      <c r="G846" s="17" t="s">
        <v>20</v>
      </c>
      <c r="H846" s="18" t="str">
        <f t="shared" si="1"/>
        <v>SELL</v>
      </c>
      <c r="I846" s="12">
        <v>0.02</v>
      </c>
      <c r="J846" s="12">
        <v>1000.0</v>
      </c>
      <c r="K846" s="16">
        <v>44727.0</v>
      </c>
      <c r="L846" s="14">
        <v>0.09</v>
      </c>
      <c r="M846" s="14">
        <f t="shared" si="2"/>
        <v>4500</v>
      </c>
      <c r="N846" s="15">
        <f t="shared" si="3"/>
        <v>-3.5</v>
      </c>
      <c r="O846" s="15">
        <f t="shared" si="4"/>
        <v>3.5</v>
      </c>
      <c r="P846" s="8">
        <f t="shared" si="5"/>
        <v>2065</v>
      </c>
    </row>
    <row r="847" ht="12.75" customHeight="1">
      <c r="A847" s="7">
        <v>42663.0</v>
      </c>
      <c r="B847" s="8" t="s">
        <v>1158</v>
      </c>
      <c r="C847" s="8" t="s">
        <v>1159</v>
      </c>
      <c r="D847" s="9" t="s">
        <v>39</v>
      </c>
      <c r="E847" s="9" t="s">
        <v>19</v>
      </c>
      <c r="F847" s="11">
        <v>4.663416E9</v>
      </c>
      <c r="G847" s="8" t="s">
        <v>24</v>
      </c>
      <c r="H847" s="8" t="str">
        <f t="shared" si="1"/>
        <v>BUY</v>
      </c>
      <c r="I847" s="12">
        <v>10.78</v>
      </c>
      <c r="J847" s="12">
        <v>1000.0</v>
      </c>
      <c r="K847" s="16">
        <v>42685.0</v>
      </c>
      <c r="L847" s="14">
        <v>12.43</v>
      </c>
      <c r="M847" s="14">
        <f t="shared" si="2"/>
        <v>1153.061224</v>
      </c>
      <c r="N847" s="15">
        <f t="shared" si="3"/>
        <v>0.1530612245</v>
      </c>
      <c r="O847" s="15">
        <f t="shared" si="4"/>
        <v>-0.1530612245</v>
      </c>
      <c r="P847" s="8">
        <f t="shared" si="5"/>
        <v>22</v>
      </c>
    </row>
    <row r="848" ht="12.75" customHeight="1">
      <c r="A848" s="7">
        <v>42663.0</v>
      </c>
      <c r="B848" s="8" t="s">
        <v>101</v>
      </c>
      <c r="C848" s="8" t="s">
        <v>102</v>
      </c>
      <c r="D848" s="9" t="s">
        <v>71</v>
      </c>
      <c r="E848" s="10" t="s">
        <v>19</v>
      </c>
      <c r="F848" s="11">
        <v>1.18002826852E11</v>
      </c>
      <c r="G848" s="8" t="s">
        <v>20</v>
      </c>
      <c r="H848" s="8" t="str">
        <f t="shared" si="1"/>
        <v>SELL</v>
      </c>
      <c r="I848" s="12">
        <v>60.561764</v>
      </c>
      <c r="J848" s="12">
        <v>1000.0</v>
      </c>
      <c r="K848" s="7">
        <v>42877.0</v>
      </c>
      <c r="L848" s="14">
        <v>70.397575</v>
      </c>
      <c r="M848" s="14">
        <f t="shared" si="2"/>
        <v>1162.409586</v>
      </c>
      <c r="N848" s="15">
        <f t="shared" si="3"/>
        <v>-0.1624095857</v>
      </c>
      <c r="O848" s="15">
        <f t="shared" si="4"/>
        <v>0.1624095857</v>
      </c>
      <c r="P848" s="8">
        <f t="shared" si="5"/>
        <v>214</v>
      </c>
    </row>
    <row r="849" ht="12.75" customHeight="1">
      <c r="A849" s="7">
        <v>42663.0</v>
      </c>
      <c r="B849" s="8" t="s">
        <v>144</v>
      </c>
      <c r="C849" s="8" t="s">
        <v>145</v>
      </c>
      <c r="D849" s="9" t="s">
        <v>23</v>
      </c>
      <c r="E849" s="10" t="s">
        <v>19</v>
      </c>
      <c r="F849" s="11">
        <v>8.77159596E10</v>
      </c>
      <c r="G849" s="8" t="s">
        <v>20</v>
      </c>
      <c r="H849" s="8" t="str">
        <f t="shared" si="1"/>
        <v>SELL</v>
      </c>
      <c r="I849" s="12">
        <v>87.255707</v>
      </c>
      <c r="J849" s="12">
        <v>1000.0</v>
      </c>
      <c r="K849" s="7">
        <v>43073.0</v>
      </c>
      <c r="L849" s="14">
        <v>164.915543</v>
      </c>
      <c r="M849" s="14">
        <f t="shared" si="2"/>
        <v>1890.025864</v>
      </c>
      <c r="N849" s="15">
        <f t="shared" si="3"/>
        <v>-0.8900258639</v>
      </c>
      <c r="O849" s="15">
        <f t="shared" si="4"/>
        <v>0.8900258639</v>
      </c>
      <c r="P849" s="8">
        <f t="shared" si="5"/>
        <v>410</v>
      </c>
    </row>
    <row r="850" ht="12.75" customHeight="1">
      <c r="A850" s="7">
        <v>42663.0</v>
      </c>
      <c r="B850" s="8" t="s">
        <v>1198</v>
      </c>
      <c r="C850" s="8" t="s">
        <v>1199</v>
      </c>
      <c r="D850" s="9" t="s">
        <v>35</v>
      </c>
      <c r="E850" s="9" t="s">
        <v>19</v>
      </c>
      <c r="F850" s="11">
        <v>2.922197441E9</v>
      </c>
      <c r="G850" s="8" t="s">
        <v>20</v>
      </c>
      <c r="H850" s="8" t="str">
        <f t="shared" si="1"/>
        <v>SELL</v>
      </c>
      <c r="I850" s="12">
        <v>27.88</v>
      </c>
      <c r="J850" s="12">
        <v>1000.0</v>
      </c>
      <c r="K850" s="16">
        <v>44176.0</v>
      </c>
      <c r="L850" s="14">
        <v>38.15</v>
      </c>
      <c r="M850" s="14">
        <f t="shared" si="2"/>
        <v>1368.364419</v>
      </c>
      <c r="N850" s="15">
        <f t="shared" si="3"/>
        <v>-0.3683644189</v>
      </c>
      <c r="O850" s="15">
        <f t="shared" si="4"/>
        <v>0.3683644189</v>
      </c>
      <c r="P850" s="8">
        <f t="shared" si="5"/>
        <v>1513</v>
      </c>
    </row>
    <row r="851" ht="12.75" customHeight="1">
      <c r="A851" s="7">
        <v>42663.0</v>
      </c>
      <c r="B851" s="8" t="s">
        <v>1200</v>
      </c>
      <c r="C851" s="8" t="s">
        <v>1201</v>
      </c>
      <c r="D851" s="9" t="s">
        <v>27</v>
      </c>
      <c r="E851" s="10" t="s">
        <v>625</v>
      </c>
      <c r="F851" s="11">
        <v>2.896614495E9</v>
      </c>
      <c r="G851" s="8" t="s">
        <v>24</v>
      </c>
      <c r="H851" s="8" t="str">
        <f t="shared" si="1"/>
        <v>BUY</v>
      </c>
      <c r="I851" s="12">
        <v>39.102745</v>
      </c>
      <c r="J851" s="12">
        <v>1000.0</v>
      </c>
      <c r="K851" s="7">
        <v>43948.0</v>
      </c>
      <c r="L851" s="14">
        <v>24.817575</v>
      </c>
      <c r="M851" s="14">
        <f t="shared" si="2"/>
        <v>634.6760311</v>
      </c>
      <c r="N851" s="15">
        <f t="shared" si="3"/>
        <v>-0.3653239689</v>
      </c>
      <c r="O851" s="15">
        <f t="shared" si="4"/>
        <v>0.3653239689</v>
      </c>
      <c r="P851" s="8">
        <f t="shared" si="5"/>
        <v>1285</v>
      </c>
    </row>
    <row r="852" ht="12.75" customHeight="1">
      <c r="A852" s="7">
        <v>42664.0</v>
      </c>
      <c r="B852" s="8" t="s">
        <v>1202</v>
      </c>
      <c r="C852" s="8" t="s">
        <v>1203</v>
      </c>
      <c r="D852" s="9" t="s">
        <v>32</v>
      </c>
      <c r="E852" s="10" t="s">
        <v>106</v>
      </c>
      <c r="F852" s="11">
        <v>7.1943377956E10</v>
      </c>
      <c r="G852" s="8" t="s">
        <v>24</v>
      </c>
      <c r="H852" s="8" t="str">
        <f t="shared" si="1"/>
        <v>BUY</v>
      </c>
      <c r="I852" s="12">
        <v>36.256504</v>
      </c>
      <c r="J852" s="12">
        <v>1000.0</v>
      </c>
      <c r="K852" s="16">
        <v>44727.0</v>
      </c>
      <c r="L852" s="14">
        <v>39.047176</v>
      </c>
      <c r="M852" s="14">
        <f t="shared" si="2"/>
        <v>1076.970245</v>
      </c>
      <c r="N852" s="15">
        <f t="shared" si="3"/>
        <v>0.07697024512</v>
      </c>
      <c r="O852" s="15">
        <f t="shared" si="4"/>
        <v>-0.07697024512</v>
      </c>
      <c r="P852" s="8">
        <f t="shared" si="5"/>
        <v>2063</v>
      </c>
    </row>
    <row r="853" ht="12.75" customHeight="1">
      <c r="A853" s="7">
        <v>42664.0</v>
      </c>
      <c r="B853" s="8" t="s">
        <v>222</v>
      </c>
      <c r="C853" s="8" t="s">
        <v>223</v>
      </c>
      <c r="D853" s="9" t="s">
        <v>18</v>
      </c>
      <c r="E853" s="10" t="s">
        <v>19</v>
      </c>
      <c r="F853" s="11">
        <v>1.24202013167E11</v>
      </c>
      <c r="G853" s="8" t="s">
        <v>24</v>
      </c>
      <c r="H853" s="8" t="str">
        <f t="shared" si="1"/>
        <v>BUY</v>
      </c>
      <c r="I853" s="12">
        <v>90.5</v>
      </c>
      <c r="J853" s="12">
        <v>1000.0</v>
      </c>
      <c r="K853" s="16">
        <v>42723.0</v>
      </c>
      <c r="L853" s="14">
        <v>97.99</v>
      </c>
      <c r="M853" s="14">
        <f t="shared" si="2"/>
        <v>1082.762431</v>
      </c>
      <c r="N853" s="15">
        <f t="shared" si="3"/>
        <v>0.08276243094</v>
      </c>
      <c r="O853" s="15">
        <f t="shared" si="4"/>
        <v>-0.08276243094</v>
      </c>
      <c r="P853" s="8">
        <f t="shared" si="5"/>
        <v>59</v>
      </c>
    </row>
    <row r="854" ht="12.75" customHeight="1">
      <c r="A854" s="7">
        <v>42664.0</v>
      </c>
      <c r="B854" s="8" t="s">
        <v>942</v>
      </c>
      <c r="C854" s="8" t="s">
        <v>943</v>
      </c>
      <c r="D854" s="9" t="s">
        <v>18</v>
      </c>
      <c r="E854" s="10" t="s">
        <v>19</v>
      </c>
      <c r="F854" s="11">
        <v>7.1654251226E10</v>
      </c>
      <c r="G854" s="8" t="s">
        <v>24</v>
      </c>
      <c r="H854" s="8" t="str">
        <f t="shared" si="1"/>
        <v>BUY</v>
      </c>
      <c r="I854" s="12">
        <v>96.437737</v>
      </c>
      <c r="J854" s="12">
        <v>1000.0</v>
      </c>
      <c r="K854" s="7">
        <v>42669.0</v>
      </c>
      <c r="L854" s="14">
        <v>96.710678</v>
      </c>
      <c r="M854" s="14">
        <f t="shared" si="2"/>
        <v>1002.83023</v>
      </c>
      <c r="N854" s="15">
        <f t="shared" si="3"/>
        <v>0.002830230245</v>
      </c>
      <c r="O854" s="15">
        <f t="shared" si="4"/>
        <v>-0.002830230245</v>
      </c>
      <c r="P854" s="8">
        <f t="shared" si="5"/>
        <v>5</v>
      </c>
    </row>
    <row r="855" ht="12.75" customHeight="1">
      <c r="A855" s="7">
        <v>42664.0</v>
      </c>
      <c r="B855" s="8" t="s">
        <v>1204</v>
      </c>
      <c r="C855" s="8" t="s">
        <v>1205</v>
      </c>
      <c r="D855" s="9" t="s">
        <v>35</v>
      </c>
      <c r="E855" s="10" t="s">
        <v>19</v>
      </c>
      <c r="F855" s="11">
        <v>2.780388505E9</v>
      </c>
      <c r="G855" s="8" t="s">
        <v>24</v>
      </c>
      <c r="H855" s="8" t="str">
        <f t="shared" si="1"/>
        <v>BUY</v>
      </c>
      <c r="I855" s="12">
        <v>32.349998</v>
      </c>
      <c r="J855" s="12">
        <v>1000.0</v>
      </c>
      <c r="K855" s="16">
        <v>43803.0</v>
      </c>
      <c r="L855" s="14">
        <v>72.5</v>
      </c>
      <c r="M855" s="14">
        <f t="shared" si="2"/>
        <v>2241.112967</v>
      </c>
      <c r="N855" s="15">
        <f t="shared" si="3"/>
        <v>1.241112967</v>
      </c>
      <c r="O855" s="15">
        <f t="shared" si="4"/>
        <v>-1.241112967</v>
      </c>
      <c r="P855" s="8">
        <f t="shared" si="5"/>
        <v>1139</v>
      </c>
    </row>
    <row r="856" ht="12.75" customHeight="1">
      <c r="A856" s="7">
        <v>42664.0</v>
      </c>
      <c r="B856" s="8" t="s">
        <v>1206</v>
      </c>
      <c r="C856" s="8" t="s">
        <v>1207</v>
      </c>
      <c r="D856" s="9" t="s">
        <v>35</v>
      </c>
      <c r="E856" s="10" t="s">
        <v>19</v>
      </c>
      <c r="F856" s="11">
        <v>6.1304806627E10</v>
      </c>
      <c r="G856" s="8" t="s">
        <v>20</v>
      </c>
      <c r="H856" s="8" t="str">
        <f t="shared" si="1"/>
        <v>SELL</v>
      </c>
      <c r="I856" s="12">
        <v>63.18</v>
      </c>
      <c r="J856" s="12">
        <v>1000.0</v>
      </c>
      <c r="K856" s="7">
        <v>43406.0</v>
      </c>
      <c r="L856" s="14">
        <v>116.67</v>
      </c>
      <c r="M856" s="14">
        <f t="shared" si="2"/>
        <v>1846.62868</v>
      </c>
      <c r="N856" s="15">
        <f t="shared" si="3"/>
        <v>-0.84662868</v>
      </c>
      <c r="O856" s="15">
        <f t="shared" si="4"/>
        <v>0.84662868</v>
      </c>
      <c r="P856" s="8">
        <f t="shared" si="5"/>
        <v>742</v>
      </c>
    </row>
    <row r="857" ht="12.75" customHeight="1">
      <c r="A857" s="7">
        <v>42664.0</v>
      </c>
      <c r="B857" s="8" t="s">
        <v>44</v>
      </c>
      <c r="C857" s="8" t="s">
        <v>45</v>
      </c>
      <c r="D857" s="9" t="s">
        <v>18</v>
      </c>
      <c r="E857" s="10" t="s">
        <v>19</v>
      </c>
      <c r="F857" s="11">
        <v>5.517271672E10</v>
      </c>
      <c r="G857" s="8" t="s">
        <v>20</v>
      </c>
      <c r="H857" s="8" t="str">
        <f t="shared" si="1"/>
        <v>SELL</v>
      </c>
      <c r="I857" s="12">
        <v>135.145889</v>
      </c>
      <c r="J857" s="12">
        <v>1000.0</v>
      </c>
      <c r="K857" s="7">
        <v>43012.0</v>
      </c>
      <c r="L857" s="14">
        <v>176.930496</v>
      </c>
      <c r="M857" s="14">
        <f t="shared" si="2"/>
        <v>1309.181488</v>
      </c>
      <c r="N857" s="15">
        <f t="shared" si="3"/>
        <v>-0.3091814876</v>
      </c>
      <c r="O857" s="15">
        <f t="shared" si="4"/>
        <v>0.3091814876</v>
      </c>
      <c r="P857" s="8">
        <f t="shared" si="5"/>
        <v>348</v>
      </c>
    </row>
    <row r="858" ht="12.75" customHeight="1">
      <c r="A858" s="7">
        <v>42664.0</v>
      </c>
      <c r="B858" s="8" t="s">
        <v>183</v>
      </c>
      <c r="C858" s="8" t="s">
        <v>184</v>
      </c>
      <c r="D858" s="9" t="s">
        <v>32</v>
      </c>
      <c r="E858" s="10" t="s">
        <v>19</v>
      </c>
      <c r="F858" s="11">
        <v>3.59532201359E11</v>
      </c>
      <c r="G858" s="8" t="s">
        <v>24</v>
      </c>
      <c r="H858" s="8" t="str">
        <f t="shared" si="1"/>
        <v>BUY</v>
      </c>
      <c r="I858" s="12">
        <v>70.036942</v>
      </c>
      <c r="J858" s="12">
        <v>1000.0</v>
      </c>
      <c r="K858" s="7">
        <v>42668.0</v>
      </c>
      <c r="L858" s="14">
        <v>72.229485</v>
      </c>
      <c r="M858" s="14">
        <f t="shared" si="2"/>
        <v>1031.305522</v>
      </c>
      <c r="N858" s="15">
        <f t="shared" si="3"/>
        <v>0.03130552159</v>
      </c>
      <c r="O858" s="15">
        <f t="shared" si="4"/>
        <v>-0.03130552159</v>
      </c>
      <c r="P858" s="8">
        <f t="shared" si="5"/>
        <v>4</v>
      </c>
    </row>
    <row r="859" ht="12.75" customHeight="1">
      <c r="A859" s="16">
        <v>42664.0</v>
      </c>
      <c r="B859" s="8" t="s">
        <v>636</v>
      </c>
      <c r="C859" s="8" t="s">
        <v>637</v>
      </c>
      <c r="D859" s="9" t="s">
        <v>35</v>
      </c>
      <c r="E859" s="10" t="s">
        <v>19</v>
      </c>
      <c r="F859" s="11">
        <v>3.317700214E9</v>
      </c>
      <c r="G859" s="17" t="s">
        <v>20</v>
      </c>
      <c r="H859" s="18" t="str">
        <f t="shared" si="1"/>
        <v>SELL</v>
      </c>
      <c r="I859" s="12">
        <v>32.959999</v>
      </c>
      <c r="J859" s="12">
        <v>1000.0</v>
      </c>
      <c r="K859" s="16">
        <v>42669.0</v>
      </c>
      <c r="L859" s="14">
        <v>27.459999</v>
      </c>
      <c r="M859" s="14">
        <f t="shared" si="2"/>
        <v>833.1310629</v>
      </c>
      <c r="N859" s="15">
        <f t="shared" si="3"/>
        <v>0.1668689371</v>
      </c>
      <c r="O859" s="15">
        <f t="shared" si="4"/>
        <v>-0.1668689371</v>
      </c>
      <c r="P859" s="8">
        <f t="shared" si="5"/>
        <v>5</v>
      </c>
    </row>
    <row r="860" ht="12.75" customHeight="1">
      <c r="A860" s="7">
        <v>42667.0</v>
      </c>
      <c r="B860" s="8" t="s">
        <v>63</v>
      </c>
      <c r="C860" s="8" t="s">
        <v>64</v>
      </c>
      <c r="D860" s="9" t="s">
        <v>65</v>
      </c>
      <c r="E860" s="10" t="s">
        <v>19</v>
      </c>
      <c r="F860" s="11">
        <v>5.168276738E9</v>
      </c>
      <c r="G860" s="8" t="s">
        <v>20</v>
      </c>
      <c r="H860" s="8" t="str">
        <f t="shared" si="1"/>
        <v>SELL</v>
      </c>
      <c r="I860" s="12">
        <v>21.07</v>
      </c>
      <c r="J860" s="12">
        <v>1000.0</v>
      </c>
      <c r="K860" s="16">
        <v>42720.0</v>
      </c>
      <c r="L860" s="14">
        <v>28.9</v>
      </c>
      <c r="M860" s="14">
        <f t="shared" si="2"/>
        <v>1371.618415</v>
      </c>
      <c r="N860" s="15">
        <f t="shared" si="3"/>
        <v>-0.3716184148</v>
      </c>
      <c r="O860" s="15">
        <f t="shared" si="4"/>
        <v>0.3716184148</v>
      </c>
      <c r="P860" s="8">
        <f t="shared" si="5"/>
        <v>53</v>
      </c>
    </row>
    <row r="861" ht="12.75" customHeight="1">
      <c r="A861" s="7">
        <v>42667.0</v>
      </c>
      <c r="B861" s="8" t="s">
        <v>164</v>
      </c>
      <c r="C861" s="8" t="s">
        <v>165</v>
      </c>
      <c r="D861" s="9" t="s">
        <v>32</v>
      </c>
      <c r="E861" s="10" t="s">
        <v>19</v>
      </c>
      <c r="F861" s="11">
        <v>9.06246745E8</v>
      </c>
      <c r="G861" s="8" t="s">
        <v>20</v>
      </c>
      <c r="H861" s="8" t="str">
        <f t="shared" si="1"/>
        <v>SELL</v>
      </c>
      <c r="I861" s="12">
        <v>30.117754</v>
      </c>
      <c r="J861" s="12">
        <v>1000.0</v>
      </c>
      <c r="K861" s="7">
        <v>42909.0</v>
      </c>
      <c r="L861" s="14">
        <v>23.774979</v>
      </c>
      <c r="M861" s="14">
        <f t="shared" si="2"/>
        <v>789.4007966</v>
      </c>
      <c r="N861" s="15">
        <f t="shared" si="3"/>
        <v>0.2105992034</v>
      </c>
      <c r="O861" s="15">
        <f t="shared" si="4"/>
        <v>-0.2105992034</v>
      </c>
      <c r="P861" s="8">
        <f t="shared" si="5"/>
        <v>242</v>
      </c>
    </row>
    <row r="862" ht="12.75" customHeight="1">
      <c r="A862" s="7">
        <v>42667.0</v>
      </c>
      <c r="B862" s="8" t="s">
        <v>1208</v>
      </c>
      <c r="C862" s="8" t="s">
        <v>1209</v>
      </c>
      <c r="D862" s="9" t="s">
        <v>18</v>
      </c>
      <c r="E862" s="9" t="s">
        <v>19</v>
      </c>
      <c r="F862" s="11">
        <v>2.3182744E10</v>
      </c>
      <c r="G862" s="8" t="s">
        <v>20</v>
      </c>
      <c r="H862" s="8" t="str">
        <f t="shared" si="1"/>
        <v>SELL</v>
      </c>
      <c r="I862" s="12">
        <v>0.105</v>
      </c>
      <c r="J862" s="12">
        <v>1000.0</v>
      </c>
      <c r="K862" s="16">
        <v>43259.0</v>
      </c>
      <c r="L862" s="14">
        <v>0.05</v>
      </c>
      <c r="M862" s="14">
        <f t="shared" si="2"/>
        <v>476.1904762</v>
      </c>
      <c r="N862" s="15">
        <f t="shared" si="3"/>
        <v>0.5238095238</v>
      </c>
      <c r="O862" s="15">
        <f t="shared" si="4"/>
        <v>-0.5238095238</v>
      </c>
      <c r="P862" s="8">
        <f t="shared" si="5"/>
        <v>592</v>
      </c>
    </row>
    <row r="863" ht="12.75" customHeight="1">
      <c r="A863" s="7">
        <v>42667.0</v>
      </c>
      <c r="B863" s="8" t="s">
        <v>593</v>
      </c>
      <c r="C863" s="8" t="s">
        <v>594</v>
      </c>
      <c r="D863" s="9" t="s">
        <v>32</v>
      </c>
      <c r="E863" s="10" t="s">
        <v>19</v>
      </c>
      <c r="F863" s="11">
        <v>5.6003039209E10</v>
      </c>
      <c r="G863" s="8" t="s">
        <v>24</v>
      </c>
      <c r="H863" s="8" t="str">
        <f t="shared" si="1"/>
        <v>BUY</v>
      </c>
      <c r="I863" s="12">
        <v>80.851303</v>
      </c>
      <c r="J863" s="12">
        <v>1000.0</v>
      </c>
      <c r="K863" s="16">
        <v>42822.0</v>
      </c>
      <c r="L863" s="14">
        <v>80.572311</v>
      </c>
      <c r="M863" s="14">
        <f t="shared" si="2"/>
        <v>996.5493197</v>
      </c>
      <c r="N863" s="15">
        <f t="shared" si="3"/>
        <v>-0.003450680319</v>
      </c>
      <c r="O863" s="15">
        <f t="shared" si="4"/>
        <v>0.003450680319</v>
      </c>
      <c r="P863" s="8">
        <f t="shared" si="5"/>
        <v>155</v>
      </c>
    </row>
    <row r="864" ht="12.75" customHeight="1">
      <c r="A864" s="7">
        <v>42667.0</v>
      </c>
      <c r="B864" s="8" t="s">
        <v>1124</v>
      </c>
      <c r="C864" s="8" t="s">
        <v>1125</v>
      </c>
      <c r="D864" s="9" t="s">
        <v>32</v>
      </c>
      <c r="E864" s="10" t="s">
        <v>19</v>
      </c>
      <c r="F864" s="11">
        <v>6.423453504E9</v>
      </c>
      <c r="G864" s="8" t="s">
        <v>20</v>
      </c>
      <c r="H864" s="8" t="str">
        <f t="shared" si="1"/>
        <v>SELL</v>
      </c>
      <c r="I864" s="12">
        <v>26.790001</v>
      </c>
      <c r="J864" s="12">
        <v>1000.0</v>
      </c>
      <c r="K864" s="16">
        <v>43032.0</v>
      </c>
      <c r="L864" s="14">
        <v>22.08</v>
      </c>
      <c r="M864" s="14">
        <f t="shared" si="2"/>
        <v>824.1880991</v>
      </c>
      <c r="N864" s="15">
        <f t="shared" si="3"/>
        <v>0.1758119009</v>
      </c>
      <c r="O864" s="15">
        <f t="shared" si="4"/>
        <v>-0.1758119009</v>
      </c>
      <c r="P864" s="8">
        <f t="shared" si="5"/>
        <v>365</v>
      </c>
    </row>
    <row r="865" ht="12.75" customHeight="1">
      <c r="A865" s="7">
        <v>42667.0</v>
      </c>
      <c r="B865" s="8" t="s">
        <v>603</v>
      </c>
      <c r="C865" s="8" t="s">
        <v>604</v>
      </c>
      <c r="D865" s="9" t="s">
        <v>32</v>
      </c>
      <c r="E865" s="10" t="s">
        <v>19</v>
      </c>
      <c r="F865" s="11">
        <v>4.3368843374E10</v>
      </c>
      <c r="G865" s="8" t="s">
        <v>24</v>
      </c>
      <c r="H865" s="8" t="str">
        <f t="shared" si="1"/>
        <v>BUY</v>
      </c>
      <c r="I865" s="12">
        <v>91.038101</v>
      </c>
      <c r="J865" s="12">
        <v>1000.0</v>
      </c>
      <c r="K865" s="7">
        <v>42702.0</v>
      </c>
      <c r="L865" s="14">
        <v>93.643524</v>
      </c>
      <c r="M865" s="14">
        <f t="shared" si="2"/>
        <v>1028.619039</v>
      </c>
      <c r="N865" s="15">
        <f t="shared" si="3"/>
        <v>0.02861903941</v>
      </c>
      <c r="O865" s="15">
        <f t="shared" si="4"/>
        <v>-0.02861903941</v>
      </c>
      <c r="P865" s="8">
        <f t="shared" si="5"/>
        <v>35</v>
      </c>
    </row>
    <row r="866" ht="12.75" customHeight="1">
      <c r="A866" s="7">
        <v>42667.0</v>
      </c>
      <c r="B866" s="8" t="s">
        <v>1210</v>
      </c>
      <c r="C866" s="8" t="s">
        <v>1211</v>
      </c>
      <c r="D866" s="9" t="s">
        <v>23</v>
      </c>
      <c r="E866" s="10" t="s">
        <v>19</v>
      </c>
      <c r="F866" s="11">
        <v>1.023600046E9</v>
      </c>
      <c r="G866" s="8" t="s">
        <v>24</v>
      </c>
      <c r="H866" s="8" t="str">
        <f t="shared" si="1"/>
        <v>BUY</v>
      </c>
      <c r="I866" s="12">
        <v>20.059999</v>
      </c>
      <c r="J866" s="12">
        <v>1000.0</v>
      </c>
      <c r="K866" s="16">
        <v>44727.0</v>
      </c>
      <c r="L866" s="14">
        <v>18.290001</v>
      </c>
      <c r="M866" s="14">
        <f t="shared" si="2"/>
        <v>911.7648012</v>
      </c>
      <c r="N866" s="15">
        <f t="shared" si="3"/>
        <v>-0.08823519882</v>
      </c>
      <c r="O866" s="15">
        <f t="shared" si="4"/>
        <v>0.08823519882</v>
      </c>
      <c r="P866" s="8">
        <f t="shared" si="5"/>
        <v>2060</v>
      </c>
    </row>
    <row r="867" ht="12.75" customHeight="1">
      <c r="A867" s="7">
        <v>42667.0</v>
      </c>
      <c r="B867" s="8" t="s">
        <v>783</v>
      </c>
      <c r="C867" s="8" t="s">
        <v>784</v>
      </c>
      <c r="D867" s="9" t="s">
        <v>58</v>
      </c>
      <c r="E867" s="10" t="s">
        <v>19</v>
      </c>
      <c r="F867" s="11">
        <v>1.00443452698E11</v>
      </c>
      <c r="G867" s="8" t="s">
        <v>24</v>
      </c>
      <c r="H867" s="8" t="str">
        <f t="shared" si="1"/>
        <v>BUY</v>
      </c>
      <c r="I867" s="12">
        <v>16.496855</v>
      </c>
      <c r="J867" s="12">
        <v>1000.0</v>
      </c>
      <c r="K867" s="7">
        <v>42702.0</v>
      </c>
      <c r="L867" s="14">
        <v>17.696302</v>
      </c>
      <c r="M867" s="14">
        <f t="shared" si="2"/>
        <v>1072.707616</v>
      </c>
      <c r="N867" s="15">
        <f t="shared" si="3"/>
        <v>0.07270761609</v>
      </c>
      <c r="O867" s="15">
        <f t="shared" si="4"/>
        <v>-0.07270761609</v>
      </c>
      <c r="P867" s="8">
        <f t="shared" si="5"/>
        <v>35</v>
      </c>
    </row>
    <row r="868" ht="12.75" customHeight="1">
      <c r="A868" s="16">
        <v>42667.0</v>
      </c>
      <c r="B868" s="8" t="s">
        <v>99</v>
      </c>
      <c r="C868" s="8" t="s">
        <v>100</v>
      </c>
      <c r="D868" s="9" t="s">
        <v>58</v>
      </c>
      <c r="E868" s="9" t="s">
        <v>19</v>
      </c>
      <c r="F868" s="11">
        <v>7.7269744E10</v>
      </c>
      <c r="G868" s="18" t="s">
        <v>24</v>
      </c>
      <c r="H868" s="17" t="str">
        <f t="shared" si="1"/>
        <v>BUY</v>
      </c>
      <c r="I868" s="12">
        <v>84.263924</v>
      </c>
      <c r="J868" s="12">
        <v>1000.0</v>
      </c>
      <c r="K868" s="16">
        <v>43263.0</v>
      </c>
      <c r="L868" s="14">
        <v>96.220001</v>
      </c>
      <c r="M868" s="14">
        <f t="shared" si="2"/>
        <v>1141.888443</v>
      </c>
      <c r="N868" s="15">
        <f t="shared" si="3"/>
        <v>0.1418884433</v>
      </c>
      <c r="O868" s="15">
        <f t="shared" si="4"/>
        <v>-0.1418884433</v>
      </c>
      <c r="P868" s="8">
        <f t="shared" si="5"/>
        <v>596</v>
      </c>
    </row>
    <row r="869" ht="12.75" customHeight="1">
      <c r="A869" s="16">
        <v>42667.0</v>
      </c>
      <c r="B869" s="8" t="s">
        <v>702</v>
      </c>
      <c r="C869" s="8" t="s">
        <v>703</v>
      </c>
      <c r="D869" s="9" t="s">
        <v>35</v>
      </c>
      <c r="E869" s="10" t="s">
        <v>19</v>
      </c>
      <c r="F869" s="11">
        <v>7.77822701E9</v>
      </c>
      <c r="G869" s="18" t="s">
        <v>24</v>
      </c>
      <c r="H869" s="17" t="str">
        <f t="shared" si="1"/>
        <v>BUY</v>
      </c>
      <c r="I869" s="12">
        <v>40.44762</v>
      </c>
      <c r="J869" s="12">
        <v>1000.0</v>
      </c>
      <c r="K869" s="16">
        <v>42863.0</v>
      </c>
      <c r="L869" s="14">
        <v>42.540527</v>
      </c>
      <c r="M869" s="14">
        <f t="shared" si="2"/>
        <v>1051.743638</v>
      </c>
      <c r="N869" s="15">
        <f t="shared" si="3"/>
        <v>0.05174363782</v>
      </c>
      <c r="O869" s="15">
        <f t="shared" si="4"/>
        <v>-0.05174363782</v>
      </c>
      <c r="P869" s="8">
        <f t="shared" si="5"/>
        <v>196</v>
      </c>
    </row>
    <row r="870" ht="12.75" customHeight="1">
      <c r="A870" s="7">
        <v>42668.0</v>
      </c>
      <c r="B870" s="8" t="s">
        <v>169</v>
      </c>
      <c r="C870" s="8" t="s">
        <v>170</v>
      </c>
      <c r="D870" s="9" t="s">
        <v>65</v>
      </c>
      <c r="E870" s="10" t="s">
        <v>19</v>
      </c>
      <c r="F870" s="11">
        <v>3.4609881197E10</v>
      </c>
      <c r="G870" s="8" t="s">
        <v>24</v>
      </c>
      <c r="H870" s="8" t="str">
        <f t="shared" si="1"/>
        <v>BUY</v>
      </c>
      <c r="I870" s="12">
        <v>66.595665</v>
      </c>
      <c r="J870" s="12">
        <v>1000.0</v>
      </c>
      <c r="K870" s="16">
        <v>42720.0</v>
      </c>
      <c r="L870" s="14">
        <v>71.887894</v>
      </c>
      <c r="M870" s="14">
        <f t="shared" si="2"/>
        <v>1079.46807</v>
      </c>
      <c r="N870" s="15">
        <f t="shared" si="3"/>
        <v>0.07946807048</v>
      </c>
      <c r="O870" s="15">
        <f t="shared" si="4"/>
        <v>-0.07946807048</v>
      </c>
      <c r="P870" s="8">
        <f t="shared" si="5"/>
        <v>52</v>
      </c>
    </row>
    <row r="871" ht="12.75" customHeight="1">
      <c r="A871" s="7">
        <v>42668.0</v>
      </c>
      <c r="B871" s="8" t="s">
        <v>121</v>
      </c>
      <c r="C871" s="8" t="s">
        <v>122</v>
      </c>
      <c r="D871" s="9" t="s">
        <v>71</v>
      </c>
      <c r="E871" s="10" t="s">
        <v>19</v>
      </c>
      <c r="F871" s="11">
        <v>6.7681050569E10</v>
      </c>
      <c r="G871" s="8" t="s">
        <v>24</v>
      </c>
      <c r="H871" s="8" t="str">
        <f t="shared" si="1"/>
        <v>BUY</v>
      </c>
      <c r="I871" s="12">
        <v>12.94</v>
      </c>
      <c r="J871" s="12">
        <v>1000.0</v>
      </c>
      <c r="K871" s="7">
        <v>42703.0</v>
      </c>
      <c r="L871" s="14">
        <v>13.43</v>
      </c>
      <c r="M871" s="14">
        <f t="shared" si="2"/>
        <v>1037.867079</v>
      </c>
      <c r="N871" s="15">
        <f t="shared" si="3"/>
        <v>0.03786707883</v>
      </c>
      <c r="O871" s="15">
        <f t="shared" si="4"/>
        <v>-0.03786707883</v>
      </c>
      <c r="P871" s="8">
        <f t="shared" si="5"/>
        <v>35</v>
      </c>
    </row>
    <row r="872" ht="12.75" customHeight="1">
      <c r="A872" s="7">
        <v>42668.0</v>
      </c>
      <c r="B872" s="8" t="s">
        <v>183</v>
      </c>
      <c r="C872" s="8" t="s">
        <v>184</v>
      </c>
      <c r="D872" s="9" t="s">
        <v>32</v>
      </c>
      <c r="E872" s="10" t="s">
        <v>19</v>
      </c>
      <c r="F872" s="11">
        <v>3.59532201359E11</v>
      </c>
      <c r="G872" s="8" t="s">
        <v>20</v>
      </c>
      <c r="H872" s="8" t="str">
        <f t="shared" si="1"/>
        <v>SELL</v>
      </c>
      <c r="I872" s="12">
        <v>72.229485</v>
      </c>
      <c r="J872" s="12">
        <v>1000.0</v>
      </c>
      <c r="K872" s="7">
        <v>43014.0</v>
      </c>
      <c r="L872" s="14">
        <v>78.491562</v>
      </c>
      <c r="M872" s="14">
        <f t="shared" si="2"/>
        <v>1086.696963</v>
      </c>
      <c r="N872" s="15">
        <f t="shared" si="3"/>
        <v>-0.08669696316</v>
      </c>
      <c r="O872" s="15">
        <f t="shared" si="4"/>
        <v>0.08669696316</v>
      </c>
      <c r="P872" s="8">
        <f t="shared" si="5"/>
        <v>346</v>
      </c>
    </row>
    <row r="873" ht="12.75" customHeight="1">
      <c r="A873" s="7">
        <v>42668.0</v>
      </c>
      <c r="B873" s="8" t="s">
        <v>1212</v>
      </c>
      <c r="C873" s="8" t="s">
        <v>1213</v>
      </c>
      <c r="D873" s="9" t="s">
        <v>27</v>
      </c>
      <c r="E873" s="10" t="s">
        <v>252</v>
      </c>
      <c r="F873" s="11">
        <v>6.30020256E9</v>
      </c>
      <c r="G873" s="8" t="s">
        <v>24</v>
      </c>
      <c r="H873" s="8" t="str">
        <f t="shared" si="1"/>
        <v>BUY</v>
      </c>
      <c r="I873" s="12">
        <v>10.03</v>
      </c>
      <c r="J873" s="12">
        <v>1000.0</v>
      </c>
      <c r="K873" s="7">
        <v>43048.0</v>
      </c>
      <c r="L873" s="14">
        <v>11.52</v>
      </c>
      <c r="M873" s="14">
        <f t="shared" si="2"/>
        <v>1148.554337</v>
      </c>
      <c r="N873" s="15">
        <f t="shared" si="3"/>
        <v>0.148554337</v>
      </c>
      <c r="O873" s="15">
        <f t="shared" si="4"/>
        <v>-0.148554337</v>
      </c>
      <c r="P873" s="8">
        <f t="shared" si="5"/>
        <v>380</v>
      </c>
    </row>
    <row r="874" ht="12.75" customHeight="1">
      <c r="A874" s="7">
        <v>42668.0</v>
      </c>
      <c r="B874" s="8" t="s">
        <v>1214</v>
      </c>
      <c r="C874" s="8" t="s">
        <v>1215</v>
      </c>
      <c r="D874" s="9" t="s">
        <v>65</v>
      </c>
      <c r="E874" s="10" t="s">
        <v>19</v>
      </c>
      <c r="F874" s="11">
        <v>2.803044279E9</v>
      </c>
      <c r="G874" s="8" t="s">
        <v>20</v>
      </c>
      <c r="H874" s="8" t="str">
        <f t="shared" si="1"/>
        <v>SELL</v>
      </c>
      <c r="I874" s="12">
        <v>72.94532</v>
      </c>
      <c r="J874" s="12">
        <v>1000.0</v>
      </c>
      <c r="K874" s="7">
        <v>43230.0</v>
      </c>
      <c r="L874" s="14">
        <v>69.182671</v>
      </c>
      <c r="M874" s="14">
        <f t="shared" si="2"/>
        <v>948.4182261</v>
      </c>
      <c r="N874" s="15">
        <f t="shared" si="3"/>
        <v>0.05158177385</v>
      </c>
      <c r="O874" s="15">
        <f t="shared" si="4"/>
        <v>-0.05158177385</v>
      </c>
      <c r="P874" s="8">
        <f t="shared" si="5"/>
        <v>562</v>
      </c>
    </row>
    <row r="875" ht="12.75" customHeight="1">
      <c r="A875" s="7">
        <v>42669.0</v>
      </c>
      <c r="B875" s="8" t="s">
        <v>1216</v>
      </c>
      <c r="C875" s="8" t="s">
        <v>1217</v>
      </c>
      <c r="D875" s="9" t="s">
        <v>23</v>
      </c>
      <c r="E875" s="10" t="s">
        <v>19</v>
      </c>
      <c r="F875" s="11">
        <v>1.53571818E10</v>
      </c>
      <c r="G875" s="8" t="s">
        <v>20</v>
      </c>
      <c r="H875" s="8" t="str">
        <f t="shared" si="1"/>
        <v>SELL</v>
      </c>
      <c r="I875" s="12">
        <v>67.699997</v>
      </c>
      <c r="J875" s="12">
        <v>1000.0</v>
      </c>
      <c r="K875" s="7">
        <v>42949.0</v>
      </c>
      <c r="L875" s="14">
        <v>47.509998</v>
      </c>
      <c r="M875" s="14">
        <f t="shared" si="2"/>
        <v>701.7725274</v>
      </c>
      <c r="N875" s="15">
        <f t="shared" si="3"/>
        <v>0.2982274726</v>
      </c>
      <c r="O875" s="15">
        <f t="shared" si="4"/>
        <v>-0.2982274726</v>
      </c>
      <c r="P875" s="8">
        <f t="shared" si="5"/>
        <v>280</v>
      </c>
    </row>
    <row r="876" ht="12.75" customHeight="1">
      <c r="A876" s="7">
        <v>42669.0</v>
      </c>
      <c r="B876" s="8" t="s">
        <v>253</v>
      </c>
      <c r="C876" s="8" t="s">
        <v>254</v>
      </c>
      <c r="D876" s="9" t="s">
        <v>39</v>
      </c>
      <c r="E876" s="10" t="s">
        <v>19</v>
      </c>
      <c r="F876" s="11">
        <v>4.6424173215E10</v>
      </c>
      <c r="G876" s="8" t="s">
        <v>24</v>
      </c>
      <c r="H876" s="8" t="str">
        <f t="shared" si="1"/>
        <v>BUY</v>
      </c>
      <c r="I876" s="12">
        <v>31.416668</v>
      </c>
      <c r="J876" s="12">
        <v>1000.0</v>
      </c>
      <c r="K876" s="16">
        <v>42677.0</v>
      </c>
      <c r="L876" s="14">
        <v>29.766666</v>
      </c>
      <c r="M876" s="14">
        <f t="shared" si="2"/>
        <v>947.4800447</v>
      </c>
      <c r="N876" s="15">
        <f t="shared" si="3"/>
        <v>-0.05251995533</v>
      </c>
      <c r="O876" s="15">
        <f t="shared" si="4"/>
        <v>0.05251995533</v>
      </c>
      <c r="P876" s="8">
        <f t="shared" si="5"/>
        <v>8</v>
      </c>
    </row>
    <row r="877" ht="12.75" customHeight="1">
      <c r="A877" s="7">
        <v>42669.0</v>
      </c>
      <c r="B877" s="8" t="s">
        <v>1218</v>
      </c>
      <c r="C877" s="8" t="s">
        <v>1219</v>
      </c>
      <c r="D877" s="9" t="s">
        <v>18</v>
      </c>
      <c r="E877" s="10" t="s">
        <v>19</v>
      </c>
      <c r="F877" s="11">
        <v>3.284593371E10</v>
      </c>
      <c r="G877" s="8" t="s">
        <v>24</v>
      </c>
      <c r="H877" s="8" t="str">
        <f t="shared" si="1"/>
        <v>BUY</v>
      </c>
      <c r="I877" s="12">
        <v>16.286068</v>
      </c>
      <c r="J877" s="12">
        <v>1000.0</v>
      </c>
      <c r="K877" s="16">
        <v>42810.0</v>
      </c>
      <c r="L877" s="14">
        <v>21.527906</v>
      </c>
      <c r="M877" s="14">
        <f t="shared" si="2"/>
        <v>1321.860255</v>
      </c>
      <c r="N877" s="15">
        <f t="shared" si="3"/>
        <v>0.321860255</v>
      </c>
      <c r="O877" s="15">
        <f t="shared" si="4"/>
        <v>-0.321860255</v>
      </c>
      <c r="P877" s="8">
        <f t="shared" si="5"/>
        <v>141</v>
      </c>
    </row>
    <row r="878" ht="12.75" customHeight="1">
      <c r="A878" s="7">
        <v>42669.0</v>
      </c>
      <c r="B878" s="8" t="s">
        <v>942</v>
      </c>
      <c r="C878" s="8" t="s">
        <v>943</v>
      </c>
      <c r="D878" s="9" t="s">
        <v>18</v>
      </c>
      <c r="E878" s="10" t="s">
        <v>19</v>
      </c>
      <c r="F878" s="11">
        <v>7.1654251226E10</v>
      </c>
      <c r="G878" s="8" t="s">
        <v>20</v>
      </c>
      <c r="H878" s="8" t="str">
        <f t="shared" si="1"/>
        <v>SELL</v>
      </c>
      <c r="I878" s="12">
        <v>96.710678</v>
      </c>
      <c r="J878" s="12">
        <v>1000.0</v>
      </c>
      <c r="K878" s="7">
        <v>43304.0</v>
      </c>
      <c r="L878" s="14">
        <v>120.39431</v>
      </c>
      <c r="M878" s="14">
        <f t="shared" si="2"/>
        <v>1244.891593</v>
      </c>
      <c r="N878" s="15">
        <f t="shared" si="3"/>
        <v>-0.244891593</v>
      </c>
      <c r="O878" s="15">
        <f t="shared" si="4"/>
        <v>0.244891593</v>
      </c>
      <c r="P878" s="8">
        <f t="shared" si="5"/>
        <v>635</v>
      </c>
    </row>
    <row r="879" ht="12.75" customHeight="1">
      <c r="A879" s="7">
        <v>42669.0</v>
      </c>
      <c r="B879" s="8" t="s">
        <v>177</v>
      </c>
      <c r="C879" s="8" t="s">
        <v>178</v>
      </c>
      <c r="D879" s="9" t="s">
        <v>18</v>
      </c>
      <c r="E879" s="10" t="s">
        <v>19</v>
      </c>
      <c r="F879" s="11">
        <v>1.9131597722E10</v>
      </c>
      <c r="G879" s="8" t="s">
        <v>24</v>
      </c>
      <c r="H879" s="8" t="str">
        <f t="shared" si="1"/>
        <v>BUY</v>
      </c>
      <c r="I879" s="12">
        <v>36.372002</v>
      </c>
      <c r="J879" s="12">
        <v>1000.0</v>
      </c>
      <c r="K879" s="7">
        <v>42692.0</v>
      </c>
      <c r="L879" s="14">
        <v>44.574642</v>
      </c>
      <c r="M879" s="14">
        <f t="shared" si="2"/>
        <v>1225.520718</v>
      </c>
      <c r="N879" s="15">
        <f t="shared" si="3"/>
        <v>0.2255207178</v>
      </c>
      <c r="O879" s="15">
        <f t="shared" si="4"/>
        <v>-0.2255207178</v>
      </c>
      <c r="P879" s="8">
        <f t="shared" si="5"/>
        <v>23</v>
      </c>
    </row>
    <row r="880" ht="12.75" customHeight="1">
      <c r="A880" s="7">
        <v>42669.0</v>
      </c>
      <c r="B880" s="8" t="s">
        <v>509</v>
      </c>
      <c r="C880" s="8" t="s">
        <v>510</v>
      </c>
      <c r="D880" s="9" t="s">
        <v>35</v>
      </c>
      <c r="E880" s="10" t="s">
        <v>19</v>
      </c>
      <c r="F880" s="11">
        <v>1.61091919804E11</v>
      </c>
      <c r="G880" s="8" t="s">
        <v>24</v>
      </c>
      <c r="H880" s="8" t="str">
        <f t="shared" si="1"/>
        <v>BUY</v>
      </c>
      <c r="I880" s="12">
        <v>48.339104</v>
      </c>
      <c r="J880" s="12">
        <v>1000.0</v>
      </c>
      <c r="K880" s="7">
        <v>42723.0</v>
      </c>
      <c r="L880" s="14">
        <v>47.467995</v>
      </c>
      <c r="M880" s="14">
        <f t="shared" si="2"/>
        <v>981.9792067</v>
      </c>
      <c r="N880" s="15">
        <f t="shared" si="3"/>
        <v>-0.01802079327</v>
      </c>
      <c r="O880" s="15">
        <f t="shared" si="4"/>
        <v>0.01802079327</v>
      </c>
      <c r="P880" s="8">
        <f t="shared" si="5"/>
        <v>54</v>
      </c>
    </row>
    <row r="881" ht="12.75" customHeight="1">
      <c r="A881" s="7">
        <v>42669.0</v>
      </c>
      <c r="B881" s="8" t="s">
        <v>181</v>
      </c>
      <c r="C881" s="8" t="s">
        <v>182</v>
      </c>
      <c r="D881" s="9" t="s">
        <v>18</v>
      </c>
      <c r="E881" s="10" t="s">
        <v>19</v>
      </c>
      <c r="F881" s="11">
        <v>4.82847204E10</v>
      </c>
      <c r="G881" s="8" t="s">
        <v>20</v>
      </c>
      <c r="H881" s="8" t="str">
        <f t="shared" si="1"/>
        <v>SELL</v>
      </c>
      <c r="I881" s="12">
        <v>78.40773</v>
      </c>
      <c r="J881" s="12">
        <v>1000.0</v>
      </c>
      <c r="K881" s="7">
        <v>42755.0</v>
      </c>
      <c r="L881" s="14">
        <v>99.567589</v>
      </c>
      <c r="M881" s="14">
        <f t="shared" si="2"/>
        <v>1269.869552</v>
      </c>
      <c r="N881" s="15">
        <f t="shared" si="3"/>
        <v>-0.2698695524</v>
      </c>
      <c r="O881" s="15">
        <f t="shared" si="4"/>
        <v>0.2698695524</v>
      </c>
      <c r="P881" s="8">
        <f t="shared" si="5"/>
        <v>86</v>
      </c>
    </row>
    <row r="882" ht="12.75" customHeight="1">
      <c r="A882" s="7">
        <v>42669.0</v>
      </c>
      <c r="B882" s="8" t="s">
        <v>1220</v>
      </c>
      <c r="C882" s="8" t="s">
        <v>1221</v>
      </c>
      <c r="D882" s="9" t="s">
        <v>35</v>
      </c>
      <c r="E882" s="10" t="s">
        <v>19</v>
      </c>
      <c r="F882" s="11">
        <v>2.98281354E9</v>
      </c>
      <c r="G882" s="8" t="s">
        <v>20</v>
      </c>
      <c r="H882" s="8" t="str">
        <f t="shared" si="1"/>
        <v>SELL</v>
      </c>
      <c r="I882" s="12">
        <v>18.455027</v>
      </c>
      <c r="J882" s="12">
        <v>1000.0</v>
      </c>
      <c r="K882" s="16">
        <v>43691.0</v>
      </c>
      <c r="L882" s="14">
        <v>10.704194</v>
      </c>
      <c r="M882" s="14">
        <f t="shared" si="2"/>
        <v>580.0150821</v>
      </c>
      <c r="N882" s="15">
        <f t="shared" si="3"/>
        <v>0.4199849179</v>
      </c>
      <c r="O882" s="15">
        <f t="shared" si="4"/>
        <v>-0.4199849179</v>
      </c>
      <c r="P882" s="8">
        <f t="shared" si="5"/>
        <v>1022</v>
      </c>
    </row>
    <row r="883" ht="12.75" customHeight="1">
      <c r="A883" s="16">
        <v>42669.0</v>
      </c>
      <c r="B883" s="8" t="s">
        <v>636</v>
      </c>
      <c r="C883" s="8" t="s">
        <v>637</v>
      </c>
      <c r="D883" s="9" t="s">
        <v>35</v>
      </c>
      <c r="E883" s="10" t="s">
        <v>19</v>
      </c>
      <c r="F883" s="11">
        <v>3.317700214E9</v>
      </c>
      <c r="G883" s="18" t="s">
        <v>24</v>
      </c>
      <c r="H883" s="17" t="str">
        <f t="shared" si="1"/>
        <v>BUY</v>
      </c>
      <c r="I883" s="12">
        <v>27.459999</v>
      </c>
      <c r="J883" s="12">
        <v>1000.0</v>
      </c>
      <c r="K883" s="16">
        <v>42704.0</v>
      </c>
      <c r="L883" s="14">
        <v>25.780001</v>
      </c>
      <c r="M883" s="14">
        <f t="shared" si="2"/>
        <v>938.8201726</v>
      </c>
      <c r="N883" s="15">
        <f t="shared" si="3"/>
        <v>-0.06117982743</v>
      </c>
      <c r="O883" s="15">
        <f t="shared" si="4"/>
        <v>0.06117982743</v>
      </c>
      <c r="P883" s="8">
        <f t="shared" si="5"/>
        <v>35</v>
      </c>
    </row>
    <row r="884" ht="12.75" customHeight="1">
      <c r="A884" s="7">
        <v>42670.0</v>
      </c>
      <c r="B884" s="8" t="s">
        <v>160</v>
      </c>
      <c r="C884" s="8" t="s">
        <v>161</v>
      </c>
      <c r="D884" s="9" t="s">
        <v>35</v>
      </c>
      <c r="E884" s="10" t="s">
        <v>19</v>
      </c>
      <c r="F884" s="11">
        <v>1.366890505052E12</v>
      </c>
      <c r="G884" s="8" t="s">
        <v>24</v>
      </c>
      <c r="H884" s="8" t="str">
        <f t="shared" si="1"/>
        <v>BUY</v>
      </c>
      <c r="I884" s="12">
        <v>40.92</v>
      </c>
      <c r="J884" s="12">
        <v>1000.0</v>
      </c>
      <c r="K884" s="16">
        <v>42671.0</v>
      </c>
      <c r="L884" s="14">
        <v>38.82</v>
      </c>
      <c r="M884" s="14">
        <f t="shared" si="2"/>
        <v>948.6803519</v>
      </c>
      <c r="N884" s="15">
        <f t="shared" si="3"/>
        <v>-0.05131964809</v>
      </c>
      <c r="O884" s="15">
        <f t="shared" si="4"/>
        <v>0.05131964809</v>
      </c>
      <c r="P884" s="8">
        <f t="shared" si="5"/>
        <v>1</v>
      </c>
    </row>
    <row r="885" ht="12.75" customHeight="1">
      <c r="A885" s="7">
        <v>42670.0</v>
      </c>
      <c r="B885" s="8" t="s">
        <v>270</v>
      </c>
      <c r="C885" s="8" t="s">
        <v>271</v>
      </c>
      <c r="D885" s="9" t="s">
        <v>39</v>
      </c>
      <c r="E885" s="10" t="s">
        <v>19</v>
      </c>
      <c r="F885" s="11">
        <v>1.30378753979E11</v>
      </c>
      <c r="G885" s="8" t="s">
        <v>20</v>
      </c>
      <c r="H885" s="8" t="str">
        <f t="shared" si="1"/>
        <v>SELL</v>
      </c>
      <c r="I885" s="12">
        <v>42.361588</v>
      </c>
      <c r="J885" s="12">
        <v>1000.0</v>
      </c>
      <c r="K885" s="16">
        <v>42755.0</v>
      </c>
      <c r="L885" s="14">
        <v>40.400932</v>
      </c>
      <c r="M885" s="14">
        <f t="shared" si="2"/>
        <v>953.7161827</v>
      </c>
      <c r="N885" s="15">
        <f t="shared" si="3"/>
        <v>0.04628381731</v>
      </c>
      <c r="O885" s="15">
        <f t="shared" si="4"/>
        <v>-0.04628381731</v>
      </c>
      <c r="P885" s="8">
        <f t="shared" si="5"/>
        <v>85</v>
      </c>
    </row>
    <row r="886" ht="12.75" customHeight="1">
      <c r="A886" s="7">
        <v>42670.0</v>
      </c>
      <c r="B886" s="8" t="s">
        <v>248</v>
      </c>
      <c r="C886" s="8" t="s">
        <v>249</v>
      </c>
      <c r="D886" s="9" t="s">
        <v>35</v>
      </c>
      <c r="E886" s="9" t="s">
        <v>19</v>
      </c>
      <c r="F886" s="11">
        <v>2.437434E9</v>
      </c>
      <c r="G886" s="8" t="s">
        <v>20</v>
      </c>
      <c r="H886" s="8" t="str">
        <f t="shared" si="1"/>
        <v>SELL</v>
      </c>
      <c r="I886" s="12">
        <v>143.2</v>
      </c>
      <c r="J886" s="12">
        <v>1000.0</v>
      </c>
      <c r="K886" s="16">
        <v>42738.0</v>
      </c>
      <c r="L886" s="14">
        <v>151.85</v>
      </c>
      <c r="M886" s="14">
        <f t="shared" si="2"/>
        <v>1060.405028</v>
      </c>
      <c r="N886" s="15">
        <f t="shared" si="3"/>
        <v>-0.06040502793</v>
      </c>
      <c r="O886" s="15">
        <f t="shared" si="4"/>
        <v>0.06040502793</v>
      </c>
      <c r="P886" s="8">
        <f t="shared" si="5"/>
        <v>68</v>
      </c>
    </row>
    <row r="887" ht="12.75" customHeight="1">
      <c r="A887" s="7">
        <v>42670.0</v>
      </c>
      <c r="B887" s="8" t="s">
        <v>107</v>
      </c>
      <c r="C887" s="8" t="s">
        <v>108</v>
      </c>
      <c r="D887" s="9" t="s">
        <v>71</v>
      </c>
      <c r="E887" s="10" t="s">
        <v>19</v>
      </c>
      <c r="F887" s="11">
        <v>8.1360823648E10</v>
      </c>
      <c r="G887" s="8" t="s">
        <v>20</v>
      </c>
      <c r="H887" s="8" t="str">
        <f t="shared" si="1"/>
        <v>SELL</v>
      </c>
      <c r="I887" s="12">
        <v>40.51342</v>
      </c>
      <c r="J887" s="12">
        <v>1000.0</v>
      </c>
      <c r="K887" s="7">
        <v>43550.0</v>
      </c>
      <c r="L887" s="14">
        <v>52.046661</v>
      </c>
      <c r="M887" s="14">
        <f t="shared" si="2"/>
        <v>1284.677053</v>
      </c>
      <c r="N887" s="15">
        <f t="shared" si="3"/>
        <v>-0.2846770527</v>
      </c>
      <c r="O887" s="15">
        <f t="shared" si="4"/>
        <v>0.2846770527</v>
      </c>
      <c r="P887" s="8">
        <f t="shared" si="5"/>
        <v>880</v>
      </c>
    </row>
    <row r="888" ht="12.75" customHeight="1">
      <c r="A888" s="7">
        <v>42670.0</v>
      </c>
      <c r="B888" s="8" t="s">
        <v>1222</v>
      </c>
      <c r="C888" s="8" t="s">
        <v>1223</v>
      </c>
      <c r="D888" s="9" t="s">
        <v>35</v>
      </c>
      <c r="E888" s="10" t="s">
        <v>19</v>
      </c>
      <c r="F888" s="11">
        <v>1.66632697E9</v>
      </c>
      <c r="G888" s="8" t="s">
        <v>20</v>
      </c>
      <c r="H888" s="8" t="str">
        <f t="shared" si="1"/>
        <v>SELL</v>
      </c>
      <c r="I888" s="12">
        <v>45.16</v>
      </c>
      <c r="J888" s="12">
        <v>1000.0</v>
      </c>
      <c r="K888" s="16">
        <v>42901.0</v>
      </c>
      <c r="L888" s="14">
        <v>46.1</v>
      </c>
      <c r="M888" s="14">
        <f t="shared" si="2"/>
        <v>1020.81488</v>
      </c>
      <c r="N888" s="15">
        <f t="shared" si="3"/>
        <v>-0.02081488043</v>
      </c>
      <c r="O888" s="15">
        <f t="shared" si="4"/>
        <v>0.02081488043</v>
      </c>
      <c r="P888" s="8">
        <f t="shared" si="5"/>
        <v>231</v>
      </c>
    </row>
    <row r="889" ht="12.75" customHeight="1">
      <c r="A889" s="7">
        <v>42670.0</v>
      </c>
      <c r="B889" s="8" t="s">
        <v>1224</v>
      </c>
      <c r="C889" s="8" t="s">
        <v>1225</v>
      </c>
      <c r="D889" s="9" t="s">
        <v>23</v>
      </c>
      <c r="E889" s="9" t="s">
        <v>19</v>
      </c>
      <c r="F889" s="11">
        <v>4.130846E9</v>
      </c>
      <c r="G889" s="8" t="s">
        <v>24</v>
      </c>
      <c r="H889" s="8" t="str">
        <f t="shared" si="1"/>
        <v>BUY</v>
      </c>
      <c r="I889" s="12">
        <v>11.6</v>
      </c>
      <c r="J889" s="12">
        <v>1000.0</v>
      </c>
      <c r="K889" s="7">
        <v>42863.0</v>
      </c>
      <c r="L889" s="14">
        <v>14.54</v>
      </c>
      <c r="M889" s="14">
        <f t="shared" si="2"/>
        <v>1253.448276</v>
      </c>
      <c r="N889" s="15">
        <f t="shared" si="3"/>
        <v>0.2534482759</v>
      </c>
      <c r="O889" s="15">
        <f t="shared" si="4"/>
        <v>-0.2534482759</v>
      </c>
      <c r="P889" s="8">
        <f t="shared" si="5"/>
        <v>193</v>
      </c>
    </row>
    <row r="890" ht="12.75" customHeight="1">
      <c r="A890" s="7">
        <v>42670.0</v>
      </c>
      <c r="B890" s="8" t="s">
        <v>1226</v>
      </c>
      <c r="C890" s="8" t="s">
        <v>1227</v>
      </c>
      <c r="D890" s="9" t="s">
        <v>71</v>
      </c>
      <c r="E890" s="10" t="s">
        <v>19</v>
      </c>
      <c r="F890" s="11">
        <v>1.6129382487E10</v>
      </c>
      <c r="G890" s="8" t="s">
        <v>20</v>
      </c>
      <c r="H890" s="8" t="str">
        <f t="shared" si="1"/>
        <v>SELL</v>
      </c>
      <c r="I890" s="12">
        <v>8.125657</v>
      </c>
      <c r="J890" s="12">
        <v>1000.0</v>
      </c>
      <c r="K890" s="16">
        <v>42788.0</v>
      </c>
      <c r="L890" s="14">
        <v>10.790578</v>
      </c>
      <c r="M890" s="14">
        <f t="shared" si="2"/>
        <v>1327.963757</v>
      </c>
      <c r="N890" s="15">
        <f t="shared" si="3"/>
        <v>-0.3279637573</v>
      </c>
      <c r="O890" s="15">
        <f t="shared" si="4"/>
        <v>0.3279637573</v>
      </c>
      <c r="P890" s="8">
        <f t="shared" si="5"/>
        <v>118</v>
      </c>
    </row>
    <row r="891" ht="12.75" customHeight="1">
      <c r="A891" s="7">
        <v>42670.0</v>
      </c>
      <c r="B891" s="8" t="s">
        <v>1097</v>
      </c>
      <c r="C891" s="8" t="s">
        <v>1098</v>
      </c>
      <c r="D891" s="9" t="s">
        <v>23</v>
      </c>
      <c r="E891" s="10" t="s">
        <v>19</v>
      </c>
      <c r="F891" s="11">
        <v>3.9183836564E10</v>
      </c>
      <c r="G891" s="8" t="s">
        <v>24</v>
      </c>
      <c r="H891" s="8" t="str">
        <f t="shared" si="1"/>
        <v>BUY</v>
      </c>
      <c r="I891" s="12">
        <v>11.64</v>
      </c>
      <c r="J891" s="12">
        <v>1000.0</v>
      </c>
      <c r="K891" s="7">
        <v>42961.0</v>
      </c>
      <c r="L891" s="14">
        <v>16.450001</v>
      </c>
      <c r="M891" s="14">
        <f t="shared" si="2"/>
        <v>1413.230326</v>
      </c>
      <c r="N891" s="15">
        <f t="shared" si="3"/>
        <v>0.4132303265</v>
      </c>
      <c r="O891" s="15">
        <f t="shared" si="4"/>
        <v>-0.4132303265</v>
      </c>
      <c r="P891" s="8">
        <f t="shared" si="5"/>
        <v>291</v>
      </c>
    </row>
    <row r="892" ht="12.75" customHeight="1">
      <c r="A892" s="7">
        <v>42670.0</v>
      </c>
      <c r="B892" s="8" t="s">
        <v>1228</v>
      </c>
      <c r="C892" s="8" t="s">
        <v>1229</v>
      </c>
      <c r="D892" s="9" t="s">
        <v>23</v>
      </c>
      <c r="E892" s="10" t="s">
        <v>168</v>
      </c>
      <c r="F892" s="11">
        <v>6.7963933922E10</v>
      </c>
      <c r="G892" s="8" t="s">
        <v>24</v>
      </c>
      <c r="H892" s="8" t="str">
        <f t="shared" si="1"/>
        <v>BUY</v>
      </c>
      <c r="I892" s="12">
        <v>4.135</v>
      </c>
      <c r="J892" s="12">
        <v>1000.0</v>
      </c>
      <c r="K892" s="7">
        <v>42775.0</v>
      </c>
      <c r="L892" s="14">
        <v>5.461</v>
      </c>
      <c r="M892" s="14">
        <f t="shared" si="2"/>
        <v>1320.677146</v>
      </c>
      <c r="N892" s="15">
        <f t="shared" si="3"/>
        <v>0.3206771463</v>
      </c>
      <c r="O892" s="15">
        <f t="shared" si="4"/>
        <v>-0.3206771463</v>
      </c>
      <c r="P892" s="8">
        <f t="shared" si="5"/>
        <v>105</v>
      </c>
    </row>
    <row r="893" ht="12.75" customHeight="1">
      <c r="A893" s="7">
        <v>42671.0</v>
      </c>
      <c r="B893" s="8" t="s">
        <v>160</v>
      </c>
      <c r="C893" s="8" t="s">
        <v>161</v>
      </c>
      <c r="D893" s="9" t="s">
        <v>35</v>
      </c>
      <c r="E893" s="10" t="s">
        <v>19</v>
      </c>
      <c r="F893" s="11">
        <v>1.366890505052E12</v>
      </c>
      <c r="G893" s="8" t="s">
        <v>20</v>
      </c>
      <c r="H893" s="8" t="str">
        <f t="shared" si="1"/>
        <v>SELL</v>
      </c>
      <c r="I893" s="12">
        <v>38.82</v>
      </c>
      <c r="J893" s="12">
        <v>1000.0</v>
      </c>
      <c r="K893" s="16">
        <v>42685.0</v>
      </c>
      <c r="L893" s="14">
        <v>36.95</v>
      </c>
      <c r="M893" s="14">
        <f t="shared" si="2"/>
        <v>951.8289541</v>
      </c>
      <c r="N893" s="15">
        <f t="shared" si="3"/>
        <v>0.04817104585</v>
      </c>
      <c r="O893" s="15">
        <f t="shared" si="4"/>
        <v>-0.04817104585</v>
      </c>
      <c r="P893" s="8">
        <f t="shared" si="5"/>
        <v>14</v>
      </c>
    </row>
    <row r="894" ht="12.75" customHeight="1">
      <c r="A894" s="7">
        <v>42671.0</v>
      </c>
      <c r="B894" s="8" t="s">
        <v>1230</v>
      </c>
      <c r="C894" s="8" t="s">
        <v>1231</v>
      </c>
      <c r="D894" s="9" t="s">
        <v>39</v>
      </c>
      <c r="E894" s="10" t="s">
        <v>19</v>
      </c>
      <c r="F894" s="11">
        <v>2.77582932E8</v>
      </c>
      <c r="G894" s="8" t="s">
        <v>20</v>
      </c>
      <c r="H894" s="8" t="str">
        <f t="shared" si="1"/>
        <v>SELL</v>
      </c>
      <c r="I894" s="12">
        <v>43.0</v>
      </c>
      <c r="J894" s="12">
        <v>1000.0</v>
      </c>
      <c r="K894" s="16">
        <v>44727.0</v>
      </c>
      <c r="L894" s="14">
        <v>21.959999</v>
      </c>
      <c r="M894" s="14">
        <f t="shared" si="2"/>
        <v>510.6976512</v>
      </c>
      <c r="N894" s="15">
        <f t="shared" si="3"/>
        <v>0.4893023488</v>
      </c>
      <c r="O894" s="15">
        <f t="shared" si="4"/>
        <v>-0.4893023488</v>
      </c>
      <c r="P894" s="8">
        <f t="shared" si="5"/>
        <v>2056</v>
      </c>
    </row>
    <row r="895" ht="12.75" customHeight="1">
      <c r="A895" s="7">
        <v>42671.0</v>
      </c>
      <c r="B895" s="8" t="s">
        <v>1232</v>
      </c>
      <c r="C895" s="8" t="s">
        <v>1233</v>
      </c>
      <c r="D895" s="9" t="s">
        <v>39</v>
      </c>
      <c r="E895" s="10" t="s">
        <v>19</v>
      </c>
      <c r="F895" s="11">
        <v>2.185741E10</v>
      </c>
      <c r="G895" s="8" t="s">
        <v>24</v>
      </c>
      <c r="H895" s="8" t="str">
        <f t="shared" si="1"/>
        <v>BUY</v>
      </c>
      <c r="I895" s="12">
        <v>53.826271</v>
      </c>
      <c r="J895" s="12">
        <v>1000.0</v>
      </c>
      <c r="K895" s="16">
        <v>42850.0</v>
      </c>
      <c r="L895" s="14">
        <v>58.380585</v>
      </c>
      <c r="M895" s="14">
        <f t="shared" si="2"/>
        <v>1084.61136</v>
      </c>
      <c r="N895" s="15">
        <f t="shared" si="3"/>
        <v>0.08461136013</v>
      </c>
      <c r="O895" s="15">
        <f t="shared" si="4"/>
        <v>-0.08461136013</v>
      </c>
      <c r="P895" s="8">
        <f t="shared" si="5"/>
        <v>179</v>
      </c>
    </row>
    <row r="896" ht="12.75" customHeight="1">
      <c r="A896" s="7">
        <v>42671.0</v>
      </c>
      <c r="B896" s="8" t="s">
        <v>300</v>
      </c>
      <c r="C896" s="8" t="s">
        <v>301</v>
      </c>
      <c r="D896" s="9" t="s">
        <v>32</v>
      </c>
      <c r="E896" s="10" t="s">
        <v>19</v>
      </c>
      <c r="F896" s="11">
        <v>1.900432125E10</v>
      </c>
      <c r="G896" s="8" t="s">
        <v>24</v>
      </c>
      <c r="H896" s="8" t="str">
        <f t="shared" si="1"/>
        <v>BUY</v>
      </c>
      <c r="I896" s="12">
        <v>99.45</v>
      </c>
      <c r="J896" s="12">
        <v>1000.0</v>
      </c>
      <c r="K896" s="7">
        <v>42676.0</v>
      </c>
      <c r="L896" s="14">
        <v>96.65</v>
      </c>
      <c r="M896" s="14">
        <f t="shared" si="2"/>
        <v>971.8451483</v>
      </c>
      <c r="N896" s="15">
        <f t="shared" si="3"/>
        <v>-0.02815485168</v>
      </c>
      <c r="O896" s="15">
        <f t="shared" si="4"/>
        <v>0.02815485168</v>
      </c>
      <c r="P896" s="8">
        <f t="shared" si="5"/>
        <v>5</v>
      </c>
    </row>
    <row r="897" ht="12.75" customHeight="1">
      <c r="A897" s="7">
        <v>42671.0</v>
      </c>
      <c r="B897" s="8" t="s">
        <v>1186</v>
      </c>
      <c r="C897" s="8" t="s">
        <v>1187</v>
      </c>
      <c r="D897" s="9" t="s">
        <v>39</v>
      </c>
      <c r="E897" s="10" t="s">
        <v>19</v>
      </c>
      <c r="F897" s="11">
        <v>3.0822964E7</v>
      </c>
      <c r="G897" s="8" t="s">
        <v>24</v>
      </c>
      <c r="H897" s="8" t="str">
        <f t="shared" si="1"/>
        <v>BUY</v>
      </c>
      <c r="I897" s="12">
        <v>157.5</v>
      </c>
      <c r="J897" s="12">
        <v>1000.0</v>
      </c>
      <c r="K897" s="16">
        <v>42696.0</v>
      </c>
      <c r="L897" s="14">
        <v>238.5</v>
      </c>
      <c r="M897" s="14">
        <f t="shared" si="2"/>
        <v>1514.285714</v>
      </c>
      <c r="N897" s="15">
        <f t="shared" si="3"/>
        <v>0.5142857143</v>
      </c>
      <c r="O897" s="15">
        <f t="shared" si="4"/>
        <v>-0.5142857143</v>
      </c>
      <c r="P897" s="8">
        <f t="shared" si="5"/>
        <v>25</v>
      </c>
    </row>
    <row r="898" ht="12.75" customHeight="1">
      <c r="A898" s="7">
        <v>42671.0</v>
      </c>
      <c r="B898" s="8" t="s">
        <v>1234</v>
      </c>
      <c r="C898" s="8" t="s">
        <v>1235</v>
      </c>
      <c r="D898" s="9" t="s">
        <v>23</v>
      </c>
      <c r="E898" s="10" t="s">
        <v>19</v>
      </c>
      <c r="F898" s="11">
        <v>9.0688944E9</v>
      </c>
      <c r="G898" s="8" t="s">
        <v>20</v>
      </c>
      <c r="H898" s="8" t="str">
        <f t="shared" si="1"/>
        <v>SELL</v>
      </c>
      <c r="I898" s="12">
        <v>21.895096</v>
      </c>
      <c r="J898" s="12">
        <v>1000.0</v>
      </c>
      <c r="K898" s="7">
        <v>43209.0</v>
      </c>
      <c r="L898" s="14">
        <v>20.934639</v>
      </c>
      <c r="M898" s="14">
        <f t="shared" si="2"/>
        <v>956.1336931</v>
      </c>
      <c r="N898" s="15">
        <f t="shared" si="3"/>
        <v>0.04386630687</v>
      </c>
      <c r="O898" s="15">
        <f t="shared" si="4"/>
        <v>-0.04386630687</v>
      </c>
      <c r="P898" s="8">
        <f t="shared" si="5"/>
        <v>538</v>
      </c>
    </row>
    <row r="899" ht="12.75" customHeight="1">
      <c r="A899" s="7">
        <v>42671.0</v>
      </c>
      <c r="B899" s="8" t="s">
        <v>1236</v>
      </c>
      <c r="C899" s="8" t="s">
        <v>1237</v>
      </c>
      <c r="D899" s="9" t="s">
        <v>39</v>
      </c>
      <c r="E899" s="10" t="s">
        <v>19</v>
      </c>
      <c r="F899" s="11">
        <v>5.6973727227E10</v>
      </c>
      <c r="G899" s="8" t="s">
        <v>24</v>
      </c>
      <c r="H899" s="8" t="str">
        <f t="shared" si="1"/>
        <v>BUY</v>
      </c>
      <c r="I899" s="12">
        <v>116.731041</v>
      </c>
      <c r="J899" s="12">
        <v>1000.0</v>
      </c>
      <c r="K899" s="7">
        <v>42934.0</v>
      </c>
      <c r="L899" s="14">
        <v>156.439011</v>
      </c>
      <c r="M899" s="14">
        <f t="shared" si="2"/>
        <v>1340.166332</v>
      </c>
      <c r="N899" s="15">
        <f t="shared" si="3"/>
        <v>0.3401663316</v>
      </c>
      <c r="O899" s="15">
        <f t="shared" si="4"/>
        <v>-0.3401663316</v>
      </c>
      <c r="P899" s="8">
        <f t="shared" si="5"/>
        <v>263</v>
      </c>
    </row>
    <row r="900" ht="12.75" customHeight="1">
      <c r="A900" s="7">
        <v>42671.0</v>
      </c>
      <c r="B900" s="8" t="s">
        <v>1238</v>
      </c>
      <c r="C900" s="8" t="s">
        <v>1239</v>
      </c>
      <c r="D900" s="9" t="s">
        <v>27</v>
      </c>
      <c r="E900" s="9" t="s">
        <v>283</v>
      </c>
      <c r="F900" s="11">
        <v>1.9951872E11</v>
      </c>
      <c r="G900" s="8" t="s">
        <v>20</v>
      </c>
      <c r="H900" s="8" t="str">
        <f t="shared" si="1"/>
        <v>SELL</v>
      </c>
      <c r="I900" s="12">
        <v>49.87</v>
      </c>
      <c r="J900" s="12">
        <v>1000.0</v>
      </c>
      <c r="K900" s="7">
        <v>42853.0</v>
      </c>
      <c r="L900" s="14">
        <v>52.19</v>
      </c>
      <c r="M900" s="14">
        <f t="shared" si="2"/>
        <v>1046.520954</v>
      </c>
      <c r="N900" s="15">
        <f t="shared" si="3"/>
        <v>-0.04652095448</v>
      </c>
      <c r="O900" s="15">
        <f t="shared" si="4"/>
        <v>0.04652095448</v>
      </c>
      <c r="P900" s="8">
        <f t="shared" si="5"/>
        <v>182</v>
      </c>
    </row>
    <row r="901" ht="12.75" customHeight="1">
      <c r="A901" s="16">
        <v>42671.0</v>
      </c>
      <c r="B901" s="8" t="s">
        <v>619</v>
      </c>
      <c r="C901" s="8" t="s">
        <v>620</v>
      </c>
      <c r="D901" s="9" t="s">
        <v>39</v>
      </c>
      <c r="E901" s="10" t="s">
        <v>19</v>
      </c>
      <c r="F901" s="11">
        <v>2.488335384E10</v>
      </c>
      <c r="G901" s="18" t="s">
        <v>24</v>
      </c>
      <c r="H901" s="17" t="str">
        <f t="shared" si="1"/>
        <v>BUY</v>
      </c>
      <c r="I901" s="12">
        <v>112.897018</v>
      </c>
      <c r="J901" s="12">
        <v>1000.0</v>
      </c>
      <c r="K901" s="16">
        <v>42703.0</v>
      </c>
      <c r="L901" s="14">
        <v>95.255417</v>
      </c>
      <c r="M901" s="14">
        <f t="shared" si="2"/>
        <v>843.7372279</v>
      </c>
      <c r="N901" s="15">
        <f t="shared" si="3"/>
        <v>-0.1562627721</v>
      </c>
      <c r="O901" s="15">
        <f t="shared" si="4"/>
        <v>0.1562627721</v>
      </c>
      <c r="P901" s="8">
        <f t="shared" si="5"/>
        <v>32</v>
      </c>
    </row>
    <row r="902" ht="12.75" customHeight="1">
      <c r="A902" s="7">
        <v>42674.0</v>
      </c>
      <c r="B902" s="8" t="s">
        <v>954</v>
      </c>
      <c r="C902" s="8" t="s">
        <v>955</v>
      </c>
      <c r="D902" s="9" t="s">
        <v>39</v>
      </c>
      <c r="E902" s="10" t="s">
        <v>19</v>
      </c>
      <c r="F902" s="11">
        <v>1.39897497235E11</v>
      </c>
      <c r="G902" s="8" t="s">
        <v>24</v>
      </c>
      <c r="H902" s="8" t="str">
        <f t="shared" si="1"/>
        <v>BUY</v>
      </c>
      <c r="I902" s="12">
        <v>114.61</v>
      </c>
      <c r="J902" s="12">
        <v>1000.0</v>
      </c>
      <c r="K902" s="16">
        <v>42703.0</v>
      </c>
      <c r="L902" s="14">
        <v>119.34</v>
      </c>
      <c r="M902" s="14">
        <f t="shared" si="2"/>
        <v>1041.270395</v>
      </c>
      <c r="N902" s="15">
        <f t="shared" si="3"/>
        <v>0.04127039525</v>
      </c>
      <c r="O902" s="15">
        <f t="shared" si="4"/>
        <v>-0.04127039525</v>
      </c>
      <c r="P902" s="8">
        <f t="shared" si="5"/>
        <v>29</v>
      </c>
    </row>
    <row r="903" ht="12.75" customHeight="1">
      <c r="A903" s="7">
        <v>42674.0</v>
      </c>
      <c r="B903" s="8" t="s">
        <v>515</v>
      </c>
      <c r="C903" s="8" t="s">
        <v>516</v>
      </c>
      <c r="D903" s="9" t="s">
        <v>39</v>
      </c>
      <c r="E903" s="9" t="s">
        <v>19</v>
      </c>
      <c r="F903" s="11">
        <v>7.703592E10</v>
      </c>
      <c r="G903" s="8" t="s">
        <v>20</v>
      </c>
      <c r="H903" s="8" t="str">
        <f t="shared" si="1"/>
        <v>SELL</v>
      </c>
      <c r="I903" s="12">
        <v>102.18</v>
      </c>
      <c r="J903" s="12">
        <v>1000.0</v>
      </c>
      <c r="K903" s="16">
        <v>43034.0</v>
      </c>
      <c r="L903" s="14">
        <v>99.99</v>
      </c>
      <c r="M903" s="14">
        <f t="shared" si="2"/>
        <v>978.5672343</v>
      </c>
      <c r="N903" s="15">
        <f t="shared" si="3"/>
        <v>0.02143276571</v>
      </c>
      <c r="O903" s="15">
        <f t="shared" si="4"/>
        <v>-0.02143276571</v>
      </c>
      <c r="P903" s="8">
        <f t="shared" si="5"/>
        <v>360</v>
      </c>
    </row>
    <row r="904" ht="12.75" customHeight="1">
      <c r="A904" s="7">
        <v>42674.0</v>
      </c>
      <c r="B904" s="8" t="s">
        <v>445</v>
      </c>
      <c r="C904" s="8" t="s">
        <v>446</v>
      </c>
      <c r="D904" s="9" t="s">
        <v>35</v>
      </c>
      <c r="E904" s="10" t="s">
        <v>19</v>
      </c>
      <c r="F904" s="11">
        <v>3.29131240124E11</v>
      </c>
      <c r="G904" s="8" t="s">
        <v>24</v>
      </c>
      <c r="H904" s="8" t="str">
        <f t="shared" si="1"/>
        <v>BUY</v>
      </c>
      <c r="I904" s="12">
        <v>103.915573</v>
      </c>
      <c r="J904" s="12">
        <v>1000.0</v>
      </c>
      <c r="K904" s="7">
        <v>42685.0</v>
      </c>
      <c r="L904" s="14">
        <v>110.592918</v>
      </c>
      <c r="M904" s="14">
        <f t="shared" si="2"/>
        <v>1064.257404</v>
      </c>
      <c r="N904" s="15">
        <f t="shared" si="3"/>
        <v>0.06425740442</v>
      </c>
      <c r="O904" s="15">
        <f t="shared" si="4"/>
        <v>-0.06425740442</v>
      </c>
      <c r="P904" s="8">
        <f t="shared" si="5"/>
        <v>11</v>
      </c>
    </row>
    <row r="905" ht="12.75" customHeight="1">
      <c r="A905" s="7">
        <v>42674.0</v>
      </c>
      <c r="B905" s="8" t="s">
        <v>507</v>
      </c>
      <c r="C905" s="8" t="s">
        <v>508</v>
      </c>
      <c r="D905" s="9" t="s">
        <v>35</v>
      </c>
      <c r="E905" s="10" t="s">
        <v>19</v>
      </c>
      <c r="F905" s="11">
        <v>1.28534930595E11</v>
      </c>
      <c r="G905" s="8" t="s">
        <v>24</v>
      </c>
      <c r="H905" s="8" t="str">
        <f t="shared" si="1"/>
        <v>BUY</v>
      </c>
      <c r="I905" s="12">
        <v>58.949566</v>
      </c>
      <c r="J905" s="12">
        <v>1000.0</v>
      </c>
      <c r="K905" s="7">
        <v>42675.0</v>
      </c>
      <c r="L905" s="14">
        <v>58.047409</v>
      </c>
      <c r="M905" s="14">
        <f t="shared" si="2"/>
        <v>984.6961214</v>
      </c>
      <c r="N905" s="15">
        <f t="shared" si="3"/>
        <v>-0.01530387857</v>
      </c>
      <c r="O905" s="15">
        <f t="shared" si="4"/>
        <v>0.01530387857</v>
      </c>
      <c r="P905" s="8">
        <f t="shared" si="5"/>
        <v>1</v>
      </c>
    </row>
    <row r="906" ht="12.75" customHeight="1">
      <c r="A906" s="7">
        <v>42674.0</v>
      </c>
      <c r="B906" s="8" t="s">
        <v>1174</v>
      </c>
      <c r="C906" s="8" t="s">
        <v>1175</v>
      </c>
      <c r="D906" s="9" t="s">
        <v>23</v>
      </c>
      <c r="E906" s="10" t="s">
        <v>19</v>
      </c>
      <c r="F906" s="11">
        <v>7.122279632E9</v>
      </c>
      <c r="G906" s="8" t="s">
        <v>20</v>
      </c>
      <c r="H906" s="8" t="str">
        <f t="shared" si="1"/>
        <v>SELL</v>
      </c>
      <c r="I906" s="12">
        <v>24.5</v>
      </c>
      <c r="J906" s="12">
        <v>1000.0</v>
      </c>
      <c r="K906" s="7">
        <v>42844.0</v>
      </c>
      <c r="L906" s="14">
        <v>16.440001</v>
      </c>
      <c r="M906" s="14">
        <f t="shared" si="2"/>
        <v>671.020449</v>
      </c>
      <c r="N906" s="15">
        <f t="shared" si="3"/>
        <v>0.328979551</v>
      </c>
      <c r="O906" s="15">
        <f t="shared" si="4"/>
        <v>-0.328979551</v>
      </c>
      <c r="P906" s="8">
        <f t="shared" si="5"/>
        <v>170</v>
      </c>
    </row>
    <row r="907" ht="12.75" customHeight="1">
      <c r="A907" s="16">
        <v>42674.0</v>
      </c>
      <c r="B907" s="8" t="s">
        <v>836</v>
      </c>
      <c r="C907" s="8" t="s">
        <v>837</v>
      </c>
      <c r="D907" s="9" t="s">
        <v>58</v>
      </c>
      <c r="E907" s="10" t="s">
        <v>19</v>
      </c>
      <c r="F907" s="11">
        <v>1.0735109466E10</v>
      </c>
      <c r="G907" s="18" t="s">
        <v>24</v>
      </c>
      <c r="H907" s="17" t="str">
        <f t="shared" si="1"/>
        <v>BUY</v>
      </c>
      <c r="I907" s="12">
        <v>34.119999</v>
      </c>
      <c r="J907" s="12">
        <v>1000.0</v>
      </c>
      <c r="K907" s="16">
        <v>42678.0</v>
      </c>
      <c r="L907" s="14">
        <v>31.57</v>
      </c>
      <c r="M907" s="14">
        <f t="shared" si="2"/>
        <v>925.263802</v>
      </c>
      <c r="N907" s="15">
        <f t="shared" si="3"/>
        <v>-0.07473619797</v>
      </c>
      <c r="O907" s="15">
        <f t="shared" si="4"/>
        <v>0.07473619797</v>
      </c>
      <c r="P907" s="8">
        <f t="shared" si="5"/>
        <v>4</v>
      </c>
    </row>
    <row r="908" ht="12.75" customHeight="1">
      <c r="A908" s="7">
        <v>42675.0</v>
      </c>
      <c r="B908" s="8" t="s">
        <v>302</v>
      </c>
      <c r="C908" s="8" t="s">
        <v>303</v>
      </c>
      <c r="D908" s="9" t="s">
        <v>18</v>
      </c>
      <c r="E908" s="10" t="s">
        <v>19</v>
      </c>
      <c r="F908" s="11">
        <v>3.30665748E10</v>
      </c>
      <c r="G908" s="8" t="s">
        <v>24</v>
      </c>
      <c r="H908" s="8" t="str">
        <f t="shared" si="1"/>
        <v>BUY</v>
      </c>
      <c r="I908" s="12">
        <v>101.54525</v>
      </c>
      <c r="J908" s="12">
        <v>1000.0</v>
      </c>
      <c r="K908" s="16">
        <v>42745.0</v>
      </c>
      <c r="L908" s="14">
        <v>116.760071</v>
      </c>
      <c r="M908" s="14">
        <f t="shared" si="2"/>
        <v>1149.832917</v>
      </c>
      <c r="N908" s="15">
        <f t="shared" si="3"/>
        <v>0.1498329169</v>
      </c>
      <c r="O908" s="15">
        <f t="shared" si="4"/>
        <v>-0.1498329169</v>
      </c>
      <c r="P908" s="8">
        <f t="shared" si="5"/>
        <v>70</v>
      </c>
    </row>
    <row r="909" ht="12.75" customHeight="1">
      <c r="A909" s="7">
        <v>42675.0</v>
      </c>
      <c r="B909" s="8" t="s">
        <v>1240</v>
      </c>
      <c r="C909" s="8" t="s">
        <v>1241</v>
      </c>
      <c r="D909" s="9" t="s">
        <v>18</v>
      </c>
      <c r="E909" s="10" t="s">
        <v>19</v>
      </c>
      <c r="F909" s="11">
        <v>4.781221256E9</v>
      </c>
      <c r="G909" s="8" t="s">
        <v>20</v>
      </c>
      <c r="H909" s="8" t="str">
        <f t="shared" si="1"/>
        <v>SELL</v>
      </c>
      <c r="I909" s="12">
        <v>67.53</v>
      </c>
      <c r="J909" s="12">
        <v>1000.0</v>
      </c>
      <c r="K909" s="16">
        <v>44727.0</v>
      </c>
      <c r="L909" s="14">
        <v>89.11</v>
      </c>
      <c r="M909" s="14">
        <f t="shared" si="2"/>
        <v>1319.561676</v>
      </c>
      <c r="N909" s="15">
        <f t="shared" si="3"/>
        <v>-0.3195616763</v>
      </c>
      <c r="O909" s="15">
        <f t="shared" si="4"/>
        <v>0.3195616763</v>
      </c>
      <c r="P909" s="8">
        <f t="shared" si="5"/>
        <v>2052</v>
      </c>
    </row>
    <row r="910" ht="12.75" customHeight="1">
      <c r="A910" s="7">
        <v>42675.0</v>
      </c>
      <c r="B910" s="8" t="s">
        <v>507</v>
      </c>
      <c r="C910" s="8" t="s">
        <v>508</v>
      </c>
      <c r="D910" s="9" t="s">
        <v>35</v>
      </c>
      <c r="E910" s="10" t="s">
        <v>19</v>
      </c>
      <c r="F910" s="11">
        <v>1.28534930595E11</v>
      </c>
      <c r="G910" s="8" t="s">
        <v>20</v>
      </c>
      <c r="H910" s="8" t="str">
        <f t="shared" si="1"/>
        <v>SELL</v>
      </c>
      <c r="I910" s="12">
        <v>58.047409</v>
      </c>
      <c r="J910" s="12">
        <v>1000.0</v>
      </c>
      <c r="K910" s="7">
        <v>42692.0</v>
      </c>
      <c r="L910" s="14">
        <v>61.302254</v>
      </c>
      <c r="M910" s="14">
        <f t="shared" si="2"/>
        <v>1056.072184</v>
      </c>
      <c r="N910" s="15">
        <f t="shared" si="3"/>
        <v>-0.05607218403</v>
      </c>
      <c r="O910" s="15">
        <f t="shared" si="4"/>
        <v>0.05607218403</v>
      </c>
      <c r="P910" s="8">
        <f t="shared" si="5"/>
        <v>17</v>
      </c>
    </row>
    <row r="911" ht="12.75" customHeight="1">
      <c r="A911" s="7">
        <v>42675.0</v>
      </c>
      <c r="B911" s="8" t="s">
        <v>152</v>
      </c>
      <c r="C911" s="8" t="s">
        <v>153</v>
      </c>
      <c r="D911" s="9" t="s">
        <v>35</v>
      </c>
      <c r="E911" s="10" t="s">
        <v>19</v>
      </c>
      <c r="F911" s="11">
        <v>1.11464472E11</v>
      </c>
      <c r="G911" s="8" t="s">
        <v>24</v>
      </c>
      <c r="H911" s="8" t="str">
        <f t="shared" si="1"/>
        <v>BUY</v>
      </c>
      <c r="I911" s="12">
        <v>45.64</v>
      </c>
      <c r="J911" s="12">
        <v>1000.0</v>
      </c>
      <c r="K911" s="7">
        <v>42684.0</v>
      </c>
      <c r="L911" s="14">
        <v>46.57</v>
      </c>
      <c r="M911" s="14">
        <f t="shared" si="2"/>
        <v>1020.376862</v>
      </c>
      <c r="N911" s="15">
        <f t="shared" si="3"/>
        <v>0.0203768624</v>
      </c>
      <c r="O911" s="15">
        <f t="shared" si="4"/>
        <v>-0.0203768624</v>
      </c>
      <c r="P911" s="8">
        <f t="shared" si="5"/>
        <v>9</v>
      </c>
    </row>
    <row r="912" ht="12.75" customHeight="1">
      <c r="A912" s="16">
        <v>42675.0</v>
      </c>
      <c r="B912" s="8" t="s">
        <v>1242</v>
      </c>
      <c r="C912" s="8" t="s">
        <v>1243</v>
      </c>
      <c r="D912" s="9" t="s">
        <v>23</v>
      </c>
      <c r="E912" s="10" t="s">
        <v>274</v>
      </c>
      <c r="F912" s="11">
        <v>3.485295626E9</v>
      </c>
      <c r="G912" s="17" t="s">
        <v>20</v>
      </c>
      <c r="H912" s="18" t="str">
        <f t="shared" si="1"/>
        <v>SELL</v>
      </c>
      <c r="I912" s="12">
        <v>15.54</v>
      </c>
      <c r="J912" s="12">
        <v>1000.0</v>
      </c>
      <c r="K912" s="16">
        <v>43216.0</v>
      </c>
      <c r="L912" s="14">
        <v>26.200001</v>
      </c>
      <c r="M912" s="14">
        <f t="shared" si="2"/>
        <v>1685.97175</v>
      </c>
      <c r="N912" s="15">
        <f t="shared" si="3"/>
        <v>-0.6859717503</v>
      </c>
      <c r="O912" s="15">
        <f t="shared" si="4"/>
        <v>0.6859717503</v>
      </c>
      <c r="P912" s="8">
        <f t="shared" si="5"/>
        <v>541</v>
      </c>
    </row>
    <row r="913" ht="12.75" customHeight="1">
      <c r="A913" s="7">
        <v>42676.0</v>
      </c>
      <c r="B913" s="8" t="s">
        <v>1244</v>
      </c>
      <c r="C913" s="8" t="s">
        <v>1245</v>
      </c>
      <c r="D913" s="9" t="s">
        <v>32</v>
      </c>
      <c r="E913" s="10" t="s">
        <v>19</v>
      </c>
      <c r="F913" s="11">
        <v>4.5112117713E10</v>
      </c>
      <c r="G913" s="8" t="s">
        <v>20</v>
      </c>
      <c r="H913" s="8" t="str">
        <f t="shared" si="1"/>
        <v>SELL</v>
      </c>
      <c r="I913" s="12">
        <v>38.91</v>
      </c>
      <c r="J913" s="12">
        <v>1000.0</v>
      </c>
      <c r="K913" s="16">
        <v>42775.0</v>
      </c>
      <c r="L913" s="14">
        <v>36.11</v>
      </c>
      <c r="M913" s="14">
        <f t="shared" si="2"/>
        <v>928.0390645</v>
      </c>
      <c r="N913" s="15">
        <f t="shared" si="3"/>
        <v>0.07196093549</v>
      </c>
      <c r="O913" s="15">
        <f t="shared" si="4"/>
        <v>-0.07196093549</v>
      </c>
      <c r="P913" s="8">
        <f t="shared" si="5"/>
        <v>99</v>
      </c>
    </row>
    <row r="914" ht="12.75" customHeight="1">
      <c r="A914" s="7">
        <v>42676.0</v>
      </c>
      <c r="B914" s="8" t="s">
        <v>300</v>
      </c>
      <c r="C914" s="8" t="s">
        <v>301</v>
      </c>
      <c r="D914" s="9" t="s">
        <v>32</v>
      </c>
      <c r="E914" s="10" t="s">
        <v>19</v>
      </c>
      <c r="F914" s="11">
        <v>1.900432125E10</v>
      </c>
      <c r="G914" s="8" t="s">
        <v>20</v>
      </c>
      <c r="H914" s="8" t="str">
        <f t="shared" si="1"/>
        <v>SELL</v>
      </c>
      <c r="I914" s="12">
        <v>96.65</v>
      </c>
      <c r="J914" s="12">
        <v>1000.0</v>
      </c>
      <c r="K914" s="7">
        <v>43005.0</v>
      </c>
      <c r="L914" s="14">
        <v>110.13</v>
      </c>
      <c r="M914" s="14">
        <f t="shared" si="2"/>
        <v>1139.472323</v>
      </c>
      <c r="N914" s="15">
        <f t="shared" si="3"/>
        <v>-0.1394723228</v>
      </c>
      <c r="O914" s="15">
        <f t="shared" si="4"/>
        <v>0.1394723228</v>
      </c>
      <c r="P914" s="8">
        <f t="shared" si="5"/>
        <v>329</v>
      </c>
    </row>
    <row r="915" ht="12.75" customHeight="1">
      <c r="A915" s="7">
        <v>42676.0</v>
      </c>
      <c r="B915" s="8" t="s">
        <v>1246</v>
      </c>
      <c r="C915" s="8" t="s">
        <v>1247</v>
      </c>
      <c r="D915" s="9" t="s">
        <v>23</v>
      </c>
      <c r="E915" s="10" t="s">
        <v>168</v>
      </c>
      <c r="F915" s="11">
        <v>9.9906012E9</v>
      </c>
      <c r="G915" s="8" t="s">
        <v>20</v>
      </c>
      <c r="H915" s="8" t="str">
        <f t="shared" si="1"/>
        <v>SELL</v>
      </c>
      <c r="I915" s="12">
        <v>26.633894</v>
      </c>
      <c r="J915" s="12">
        <v>1000.0</v>
      </c>
      <c r="K915" s="16">
        <v>44727.0</v>
      </c>
      <c r="L915" s="14">
        <v>36.864067</v>
      </c>
      <c r="M915" s="14">
        <f t="shared" si="2"/>
        <v>1384.103541</v>
      </c>
      <c r="N915" s="15">
        <f t="shared" si="3"/>
        <v>-0.3841035411</v>
      </c>
      <c r="O915" s="15">
        <f t="shared" si="4"/>
        <v>0.3841035411</v>
      </c>
      <c r="P915" s="8">
        <f t="shared" si="5"/>
        <v>2051</v>
      </c>
    </row>
    <row r="916" ht="12.75" customHeight="1">
      <c r="A916" s="7">
        <v>42676.0</v>
      </c>
      <c r="B916" s="8" t="s">
        <v>330</v>
      </c>
      <c r="C916" s="8" t="s">
        <v>331</v>
      </c>
      <c r="D916" s="9" t="s">
        <v>65</v>
      </c>
      <c r="E916" s="10" t="s">
        <v>19</v>
      </c>
      <c r="F916" s="11">
        <v>6.96689835E10</v>
      </c>
      <c r="G916" s="8" t="s">
        <v>24</v>
      </c>
      <c r="H916" s="8" t="str">
        <f t="shared" si="1"/>
        <v>BUY</v>
      </c>
      <c r="I916" s="12">
        <v>75.76</v>
      </c>
      <c r="J916" s="12">
        <v>1000.0</v>
      </c>
      <c r="K916" s="7">
        <v>42845.0</v>
      </c>
      <c r="L916" s="14">
        <v>101.83</v>
      </c>
      <c r="M916" s="14">
        <f t="shared" si="2"/>
        <v>1344.112988</v>
      </c>
      <c r="N916" s="15">
        <f t="shared" si="3"/>
        <v>0.3441129884</v>
      </c>
      <c r="O916" s="15">
        <f t="shared" si="4"/>
        <v>-0.3441129884</v>
      </c>
      <c r="P916" s="8">
        <f t="shared" si="5"/>
        <v>169</v>
      </c>
    </row>
    <row r="917" ht="12.75" customHeight="1">
      <c r="A917" s="16">
        <v>42676.0</v>
      </c>
      <c r="B917" s="8" t="s">
        <v>859</v>
      </c>
      <c r="C917" s="8" t="s">
        <v>860</v>
      </c>
      <c r="D917" s="9" t="s">
        <v>18</v>
      </c>
      <c r="E917" s="10" t="s">
        <v>19</v>
      </c>
      <c r="F917" s="11">
        <v>1.6103818E10</v>
      </c>
      <c r="G917" s="18" t="s">
        <v>24</v>
      </c>
      <c r="H917" s="17" t="str">
        <f t="shared" si="1"/>
        <v>BUY</v>
      </c>
      <c r="I917" s="12">
        <v>56.139999</v>
      </c>
      <c r="J917" s="12">
        <v>1000.0</v>
      </c>
      <c r="K917" s="16">
        <v>42681.0</v>
      </c>
      <c r="L917" s="14">
        <v>58.529999</v>
      </c>
      <c r="M917" s="14">
        <f t="shared" si="2"/>
        <v>1042.572142</v>
      </c>
      <c r="N917" s="15">
        <f t="shared" si="3"/>
        <v>0.04257214183</v>
      </c>
      <c r="O917" s="15">
        <f t="shared" si="4"/>
        <v>-0.04257214183</v>
      </c>
      <c r="P917" s="8">
        <f t="shared" si="5"/>
        <v>5</v>
      </c>
    </row>
    <row r="918" ht="12.75" customHeight="1">
      <c r="A918" s="16">
        <v>42676.0</v>
      </c>
      <c r="B918" s="8" t="s">
        <v>61</v>
      </c>
      <c r="C918" s="8" t="s">
        <v>62</v>
      </c>
      <c r="D918" s="9" t="s">
        <v>27</v>
      </c>
      <c r="E918" s="10" t="s">
        <v>19</v>
      </c>
      <c r="F918" s="11">
        <v>4.44889529764E11</v>
      </c>
      <c r="G918" s="18" t="s">
        <v>24</v>
      </c>
      <c r="H918" s="17" t="str">
        <f t="shared" si="1"/>
        <v>BUY</v>
      </c>
      <c r="I918" s="12">
        <v>59.79</v>
      </c>
      <c r="J918" s="12">
        <v>1000.0</v>
      </c>
      <c r="K918" s="16">
        <v>42704.0</v>
      </c>
      <c r="L918" s="14">
        <v>63.1</v>
      </c>
      <c r="M918" s="14">
        <f t="shared" si="2"/>
        <v>1055.360428</v>
      </c>
      <c r="N918" s="15">
        <f t="shared" si="3"/>
        <v>0.05536042817</v>
      </c>
      <c r="O918" s="15">
        <f t="shared" si="4"/>
        <v>-0.05536042817</v>
      </c>
      <c r="P918" s="8">
        <f t="shared" si="5"/>
        <v>28</v>
      </c>
    </row>
    <row r="919" ht="12.75" customHeight="1">
      <c r="A919" s="7">
        <v>42677.0</v>
      </c>
      <c r="B919" s="8" t="s">
        <v>253</v>
      </c>
      <c r="C919" s="8" t="s">
        <v>254</v>
      </c>
      <c r="D919" s="9" t="s">
        <v>39</v>
      </c>
      <c r="E919" s="10" t="s">
        <v>19</v>
      </c>
      <c r="F919" s="11">
        <v>4.6424173215E10</v>
      </c>
      <c r="G919" s="8" t="s">
        <v>20</v>
      </c>
      <c r="H919" s="8" t="str">
        <f t="shared" si="1"/>
        <v>SELL</v>
      </c>
      <c r="I919" s="12">
        <v>29.766666</v>
      </c>
      <c r="J919" s="12">
        <v>1000.0</v>
      </c>
      <c r="K919" s="16">
        <v>44727.0</v>
      </c>
      <c r="L919" s="14">
        <v>88.779999</v>
      </c>
      <c r="M919" s="14">
        <f t="shared" si="2"/>
        <v>2982.530828</v>
      </c>
      <c r="N919" s="15">
        <f t="shared" si="3"/>
        <v>-1.982530828</v>
      </c>
      <c r="O919" s="15">
        <f t="shared" si="4"/>
        <v>1.982530828</v>
      </c>
      <c r="P919" s="8">
        <f t="shared" si="5"/>
        <v>2050</v>
      </c>
    </row>
    <row r="920" ht="12.75" customHeight="1">
      <c r="A920" s="7">
        <v>42677.0</v>
      </c>
      <c r="B920" s="8" t="s">
        <v>668</v>
      </c>
      <c r="C920" s="8" t="s">
        <v>669</v>
      </c>
      <c r="D920" s="9" t="s">
        <v>23</v>
      </c>
      <c r="E920" s="10" t="s">
        <v>19</v>
      </c>
      <c r="F920" s="11">
        <v>5.83698716E8</v>
      </c>
      <c r="G920" s="8" t="s">
        <v>24</v>
      </c>
      <c r="H920" s="8" t="str">
        <f t="shared" si="1"/>
        <v>BUY</v>
      </c>
      <c r="I920" s="12">
        <v>11.9399996</v>
      </c>
      <c r="J920" s="12">
        <v>1000.0</v>
      </c>
      <c r="K920" s="16">
        <v>43032.0</v>
      </c>
      <c r="L920" s="14">
        <v>9.3999996</v>
      </c>
      <c r="M920" s="14">
        <f t="shared" si="2"/>
        <v>787.2696746</v>
      </c>
      <c r="N920" s="15">
        <f t="shared" si="3"/>
        <v>-0.2127303254</v>
      </c>
      <c r="O920" s="15">
        <f t="shared" si="4"/>
        <v>0.2127303254</v>
      </c>
      <c r="P920" s="8">
        <f t="shared" si="5"/>
        <v>355</v>
      </c>
    </row>
    <row r="921" ht="12.75" customHeight="1">
      <c r="A921" s="7">
        <v>42677.0</v>
      </c>
      <c r="B921" s="8" t="s">
        <v>48</v>
      </c>
      <c r="C921" s="8" t="s">
        <v>49</v>
      </c>
      <c r="D921" s="9" t="s">
        <v>27</v>
      </c>
      <c r="E921" s="10" t="s">
        <v>19</v>
      </c>
      <c r="F921" s="11">
        <v>5.7134103688E10</v>
      </c>
      <c r="G921" s="8" t="s">
        <v>24</v>
      </c>
      <c r="H921" s="8" t="str">
        <f t="shared" si="1"/>
        <v>BUY</v>
      </c>
      <c r="I921" s="12">
        <v>54.410629</v>
      </c>
      <c r="J921" s="12">
        <v>1000.0</v>
      </c>
      <c r="K921" s="7">
        <v>42821.0</v>
      </c>
      <c r="L921" s="14">
        <v>51.878819</v>
      </c>
      <c r="M921" s="14">
        <f t="shared" si="2"/>
        <v>953.4684666</v>
      </c>
      <c r="N921" s="15">
        <f t="shared" si="3"/>
        <v>-0.04653153339</v>
      </c>
      <c r="O921" s="15">
        <f t="shared" si="4"/>
        <v>0.04653153339</v>
      </c>
      <c r="P921" s="8">
        <f t="shared" si="5"/>
        <v>144</v>
      </c>
    </row>
    <row r="922" ht="12.75" customHeight="1">
      <c r="A922" s="7">
        <v>42677.0</v>
      </c>
      <c r="B922" s="8" t="s">
        <v>1248</v>
      </c>
      <c r="C922" s="8" t="s">
        <v>1249</v>
      </c>
      <c r="D922" s="9" t="s">
        <v>71</v>
      </c>
      <c r="E922" s="10" t="s">
        <v>19</v>
      </c>
      <c r="F922" s="11">
        <v>1.05299210895E11</v>
      </c>
      <c r="G922" s="8" t="s">
        <v>24</v>
      </c>
      <c r="H922" s="8" t="str">
        <f t="shared" si="1"/>
        <v>BUY</v>
      </c>
      <c r="I922" s="12">
        <v>28.56</v>
      </c>
      <c r="J922" s="12">
        <v>1000.0</v>
      </c>
      <c r="K922" s="7">
        <v>42898.0</v>
      </c>
      <c r="L922" s="14">
        <v>38.64</v>
      </c>
      <c r="M922" s="14">
        <f t="shared" si="2"/>
        <v>1352.941176</v>
      </c>
      <c r="N922" s="15">
        <f t="shared" si="3"/>
        <v>0.3529411765</v>
      </c>
      <c r="O922" s="15">
        <f t="shared" si="4"/>
        <v>-0.3529411765</v>
      </c>
      <c r="P922" s="8">
        <f t="shared" si="5"/>
        <v>221</v>
      </c>
    </row>
    <row r="923" ht="12.75" customHeight="1">
      <c r="A923" s="16">
        <v>42677.0</v>
      </c>
      <c r="B923" s="8" t="s">
        <v>1250</v>
      </c>
      <c r="C923" s="8" t="s">
        <v>1251</v>
      </c>
      <c r="D923" s="9" t="s">
        <v>71</v>
      </c>
      <c r="E923" s="10" t="s">
        <v>19</v>
      </c>
      <c r="F923" s="11">
        <v>4.15506E8</v>
      </c>
      <c r="G923" s="17" t="s">
        <v>20</v>
      </c>
      <c r="H923" s="18" t="str">
        <f t="shared" si="1"/>
        <v>SELL</v>
      </c>
      <c r="I923" s="12">
        <v>15.055232</v>
      </c>
      <c r="J923" s="12">
        <v>1000.0</v>
      </c>
      <c r="K923" s="16">
        <v>43003.0</v>
      </c>
      <c r="L923" s="14">
        <v>16.951498</v>
      </c>
      <c r="M923" s="14">
        <f t="shared" si="2"/>
        <v>1125.953954</v>
      </c>
      <c r="N923" s="15">
        <f t="shared" si="3"/>
        <v>-0.1259539541</v>
      </c>
      <c r="O923" s="15">
        <f t="shared" si="4"/>
        <v>0.1259539541</v>
      </c>
      <c r="P923" s="8">
        <f t="shared" si="5"/>
        <v>326</v>
      </c>
    </row>
    <row r="924" ht="12.75" customHeight="1">
      <c r="A924" s="16">
        <v>42677.0</v>
      </c>
      <c r="B924" s="8" t="s">
        <v>1252</v>
      </c>
      <c r="C924" s="8" t="s">
        <v>1253</v>
      </c>
      <c r="D924" s="9" t="s">
        <v>18</v>
      </c>
      <c r="E924" s="10" t="s">
        <v>352</v>
      </c>
      <c r="F924" s="11">
        <v>1.966223808E10</v>
      </c>
      <c r="G924" s="18" t="s">
        <v>24</v>
      </c>
      <c r="H924" s="17" t="str">
        <f t="shared" si="1"/>
        <v>BUY</v>
      </c>
      <c r="I924" s="12">
        <v>14.925725</v>
      </c>
      <c r="J924" s="12">
        <v>1000.0</v>
      </c>
      <c r="K924" s="16">
        <v>44727.0</v>
      </c>
      <c r="L924" s="14">
        <v>24.076111</v>
      </c>
      <c r="M924" s="14">
        <f t="shared" si="2"/>
        <v>1613.061409</v>
      </c>
      <c r="N924" s="15">
        <f t="shared" si="3"/>
        <v>0.6130614091</v>
      </c>
      <c r="O924" s="15">
        <f t="shared" si="4"/>
        <v>-0.6130614091</v>
      </c>
      <c r="P924" s="8">
        <f t="shared" si="5"/>
        <v>2050</v>
      </c>
    </row>
    <row r="925" ht="12.75" customHeight="1">
      <c r="A925" s="7">
        <v>42678.0</v>
      </c>
      <c r="B925" s="8" t="s">
        <v>1254</v>
      </c>
      <c r="C925" s="8" t="s">
        <v>1255</v>
      </c>
      <c r="D925" s="9" t="s">
        <v>35</v>
      </c>
      <c r="E925" s="10" t="s">
        <v>19</v>
      </c>
      <c r="F925" s="11">
        <v>3.9676941068E10</v>
      </c>
      <c r="G925" s="8" t="s">
        <v>20</v>
      </c>
      <c r="H925" s="8" t="str">
        <f t="shared" si="1"/>
        <v>SELL</v>
      </c>
      <c r="I925" s="12">
        <v>26.515551</v>
      </c>
      <c r="J925" s="12">
        <v>1000.0</v>
      </c>
      <c r="K925" s="16">
        <v>43104.0</v>
      </c>
      <c r="L925" s="14">
        <v>48.75605</v>
      </c>
      <c r="M925" s="14">
        <f t="shared" si="2"/>
        <v>1838.771897</v>
      </c>
      <c r="N925" s="15">
        <f t="shared" si="3"/>
        <v>-0.8387718965</v>
      </c>
      <c r="O925" s="15">
        <f t="shared" si="4"/>
        <v>0.8387718965</v>
      </c>
      <c r="P925" s="8">
        <f t="shared" si="5"/>
        <v>426</v>
      </c>
    </row>
    <row r="926" ht="12.75" customHeight="1">
      <c r="A926" s="7">
        <v>42678.0</v>
      </c>
      <c r="B926" s="8" t="s">
        <v>1256</v>
      </c>
      <c r="C926" s="8" t="s">
        <v>1257</v>
      </c>
      <c r="D926" s="9" t="s">
        <v>35</v>
      </c>
      <c r="E926" s="10" t="s">
        <v>19</v>
      </c>
      <c r="F926" s="11">
        <v>2.6506753E8</v>
      </c>
      <c r="G926" s="8" t="s">
        <v>24</v>
      </c>
      <c r="H926" s="8" t="str">
        <f t="shared" si="1"/>
        <v>BUY</v>
      </c>
      <c r="I926" s="12">
        <v>26.99</v>
      </c>
      <c r="J926" s="12">
        <v>1000.0</v>
      </c>
      <c r="K926" s="16">
        <v>43500.0</v>
      </c>
      <c r="L926" s="14">
        <v>23.26</v>
      </c>
      <c r="M926" s="14">
        <f t="shared" si="2"/>
        <v>861.8006669</v>
      </c>
      <c r="N926" s="15">
        <f t="shared" si="3"/>
        <v>-0.1381993331</v>
      </c>
      <c r="O926" s="15">
        <f t="shared" si="4"/>
        <v>0.1381993331</v>
      </c>
      <c r="P926" s="8">
        <f t="shared" si="5"/>
        <v>822</v>
      </c>
    </row>
    <row r="927" ht="12.75" customHeight="1">
      <c r="A927" s="7">
        <v>42678.0</v>
      </c>
      <c r="B927" s="8" t="s">
        <v>1258</v>
      </c>
      <c r="C927" s="8" t="s">
        <v>1259</v>
      </c>
      <c r="D927" s="9" t="s">
        <v>23</v>
      </c>
      <c r="E927" s="10" t="s">
        <v>252</v>
      </c>
      <c r="F927" s="11">
        <v>1.051797988E10</v>
      </c>
      <c r="G927" s="8" t="s">
        <v>20</v>
      </c>
      <c r="H927" s="8" t="str">
        <f t="shared" si="1"/>
        <v>SELL</v>
      </c>
      <c r="I927" s="12">
        <v>22.284128</v>
      </c>
      <c r="J927" s="12">
        <v>1000.0</v>
      </c>
      <c r="K927" s="16">
        <v>44477.0</v>
      </c>
      <c r="L927" s="14">
        <v>85.982063</v>
      </c>
      <c r="M927" s="14">
        <f t="shared" si="2"/>
        <v>3858.444136</v>
      </c>
      <c r="N927" s="15">
        <f t="shared" si="3"/>
        <v>-2.858444136</v>
      </c>
      <c r="O927" s="15">
        <f t="shared" si="4"/>
        <v>2.858444136</v>
      </c>
      <c r="P927" s="8">
        <f t="shared" si="5"/>
        <v>1799</v>
      </c>
    </row>
    <row r="928" ht="12.75" customHeight="1">
      <c r="A928" s="7">
        <v>42678.0</v>
      </c>
      <c r="B928" s="8" t="s">
        <v>403</v>
      </c>
      <c r="C928" s="8" t="s">
        <v>404</v>
      </c>
      <c r="D928" s="9" t="s">
        <v>35</v>
      </c>
      <c r="E928" s="10" t="s">
        <v>19</v>
      </c>
      <c r="F928" s="11">
        <v>4.120653358E9</v>
      </c>
      <c r="G928" s="8" t="s">
        <v>24</v>
      </c>
      <c r="H928" s="8" t="str">
        <f t="shared" si="1"/>
        <v>BUY</v>
      </c>
      <c r="I928" s="12">
        <v>27.360649</v>
      </c>
      <c r="J928" s="12">
        <v>1000.0</v>
      </c>
      <c r="K928" s="7">
        <v>42860.0</v>
      </c>
      <c r="L928" s="14">
        <v>21.974493</v>
      </c>
      <c r="M928" s="14">
        <f t="shared" si="2"/>
        <v>803.1422427</v>
      </c>
      <c r="N928" s="15">
        <f t="shared" si="3"/>
        <v>-0.1968577573</v>
      </c>
      <c r="O928" s="15">
        <f t="shared" si="4"/>
        <v>0.1968577573</v>
      </c>
      <c r="P928" s="8">
        <f t="shared" si="5"/>
        <v>182</v>
      </c>
    </row>
    <row r="929" ht="12.75" customHeight="1">
      <c r="A929" s="7">
        <v>42678.0</v>
      </c>
      <c r="B929" s="8" t="s">
        <v>1260</v>
      </c>
      <c r="C929" s="8" t="s">
        <v>1261</v>
      </c>
      <c r="D929" s="9" t="s">
        <v>39</v>
      </c>
      <c r="E929" s="10" t="s">
        <v>19</v>
      </c>
      <c r="F929" s="11">
        <v>1.73830619E8</v>
      </c>
      <c r="G929" s="8" t="s">
        <v>24</v>
      </c>
      <c r="H929" s="8" t="str">
        <f t="shared" si="1"/>
        <v>BUY</v>
      </c>
      <c r="I929" s="12">
        <v>18.614954</v>
      </c>
      <c r="J929" s="12">
        <v>1000.0</v>
      </c>
      <c r="K929" s="16">
        <v>44727.0</v>
      </c>
      <c r="L929" s="14">
        <v>5.57</v>
      </c>
      <c r="M929" s="14">
        <f t="shared" si="2"/>
        <v>299.2217977</v>
      </c>
      <c r="N929" s="15">
        <f t="shared" si="3"/>
        <v>-0.7007782023</v>
      </c>
      <c r="O929" s="15">
        <f t="shared" si="4"/>
        <v>0.7007782023</v>
      </c>
      <c r="P929" s="8">
        <f t="shared" si="5"/>
        <v>2049</v>
      </c>
    </row>
    <row r="930" ht="12.75" customHeight="1">
      <c r="A930" s="16">
        <v>42678.0</v>
      </c>
      <c r="B930" s="8" t="s">
        <v>836</v>
      </c>
      <c r="C930" s="8" t="s">
        <v>837</v>
      </c>
      <c r="D930" s="9" t="s">
        <v>58</v>
      </c>
      <c r="E930" s="10" t="s">
        <v>19</v>
      </c>
      <c r="F930" s="11">
        <v>1.0735109466E10</v>
      </c>
      <c r="G930" s="17" t="s">
        <v>20</v>
      </c>
      <c r="H930" s="18" t="str">
        <f t="shared" si="1"/>
        <v>SELL</v>
      </c>
      <c r="I930" s="12">
        <v>31.57</v>
      </c>
      <c r="J930" s="12">
        <v>1000.0</v>
      </c>
      <c r="K930" s="16">
        <v>43773.0</v>
      </c>
      <c r="L930" s="14">
        <v>92.010002</v>
      </c>
      <c r="M930" s="14">
        <f t="shared" si="2"/>
        <v>2914.475831</v>
      </c>
      <c r="N930" s="15">
        <f t="shared" si="3"/>
        <v>-1.914475831</v>
      </c>
      <c r="O930" s="15">
        <f t="shared" si="4"/>
        <v>1.914475831</v>
      </c>
      <c r="P930" s="8">
        <f t="shared" si="5"/>
        <v>1095</v>
      </c>
    </row>
    <row r="931" ht="12.75" customHeight="1">
      <c r="A931" s="16">
        <v>42678.0</v>
      </c>
      <c r="B931" s="8" t="s">
        <v>421</v>
      </c>
      <c r="C931" s="8" t="s">
        <v>422</v>
      </c>
      <c r="D931" s="9" t="s">
        <v>35</v>
      </c>
      <c r="E931" s="10" t="s">
        <v>19</v>
      </c>
      <c r="F931" s="11">
        <v>4.34959104E9</v>
      </c>
      <c r="G931" s="17" t="s">
        <v>20</v>
      </c>
      <c r="H931" s="18" t="str">
        <f t="shared" si="1"/>
        <v>SELL</v>
      </c>
      <c r="I931" s="12">
        <v>9.377807</v>
      </c>
      <c r="J931" s="12">
        <v>1000.0</v>
      </c>
      <c r="K931" s="16">
        <v>43053.0</v>
      </c>
      <c r="L931" s="14">
        <v>12.652843</v>
      </c>
      <c r="M931" s="14">
        <f t="shared" si="2"/>
        <v>1349.232608</v>
      </c>
      <c r="N931" s="15">
        <f t="shared" si="3"/>
        <v>-0.3492326084</v>
      </c>
      <c r="O931" s="15">
        <f t="shared" si="4"/>
        <v>0.3492326084</v>
      </c>
      <c r="P931" s="8">
        <f t="shared" si="5"/>
        <v>375</v>
      </c>
    </row>
    <row r="932" ht="12.75" customHeight="1">
      <c r="A932" s="16">
        <v>42678.0</v>
      </c>
      <c r="B932" s="8" t="s">
        <v>1262</v>
      </c>
      <c r="C932" s="8" t="s">
        <v>1263</v>
      </c>
      <c r="D932" s="9" t="s">
        <v>58</v>
      </c>
      <c r="E932" s="10" t="s">
        <v>19</v>
      </c>
      <c r="F932" s="11">
        <v>8.368741813E9</v>
      </c>
      <c r="G932" s="18" t="s">
        <v>24</v>
      </c>
      <c r="H932" s="17" t="str">
        <f t="shared" si="1"/>
        <v>BUY</v>
      </c>
      <c r="I932" s="12">
        <v>16.30265</v>
      </c>
      <c r="J932" s="12">
        <v>1000.0</v>
      </c>
      <c r="K932" s="16">
        <v>43119.0</v>
      </c>
      <c r="L932" s="14">
        <v>32.360008</v>
      </c>
      <c r="M932" s="14">
        <f t="shared" si="2"/>
        <v>1984.953857</v>
      </c>
      <c r="N932" s="15">
        <f t="shared" si="3"/>
        <v>0.9849538572</v>
      </c>
      <c r="O932" s="15">
        <f t="shared" si="4"/>
        <v>-0.9849538572</v>
      </c>
      <c r="P932" s="8">
        <f t="shared" si="5"/>
        <v>441</v>
      </c>
    </row>
    <row r="933" ht="12.75" customHeight="1">
      <c r="A933" s="7">
        <v>42681.0</v>
      </c>
      <c r="B933" s="8" t="s">
        <v>1264</v>
      </c>
      <c r="C933" s="8" t="s">
        <v>1265</v>
      </c>
      <c r="D933" s="9" t="s">
        <v>39</v>
      </c>
      <c r="E933" s="9" t="s">
        <v>19</v>
      </c>
      <c r="F933" s="11">
        <v>1.7726243E7</v>
      </c>
      <c r="G933" s="8" t="s">
        <v>24</v>
      </c>
      <c r="H933" s="8" t="str">
        <f t="shared" si="1"/>
        <v>BUY</v>
      </c>
      <c r="I933" s="12">
        <v>213.75</v>
      </c>
      <c r="J933" s="12">
        <v>1000.0</v>
      </c>
      <c r="K933" s="16">
        <v>44727.0</v>
      </c>
      <c r="L933" s="14">
        <v>7.75</v>
      </c>
      <c r="M933" s="14">
        <f t="shared" si="2"/>
        <v>36.25730994</v>
      </c>
      <c r="N933" s="15">
        <f t="shared" si="3"/>
        <v>-0.9637426901</v>
      </c>
      <c r="O933" s="15">
        <f t="shared" si="4"/>
        <v>0.9637426901</v>
      </c>
      <c r="P933" s="8">
        <f t="shared" si="5"/>
        <v>2046</v>
      </c>
    </row>
    <row r="934" ht="12.75" customHeight="1">
      <c r="A934" s="7">
        <v>42681.0</v>
      </c>
      <c r="B934" s="8" t="s">
        <v>1266</v>
      </c>
      <c r="C934" s="8" t="s">
        <v>1267</v>
      </c>
      <c r="D934" s="9" t="s">
        <v>65</v>
      </c>
      <c r="E934" s="10" t="s">
        <v>1268</v>
      </c>
      <c r="F934" s="11">
        <v>1.1316473626E10</v>
      </c>
      <c r="G934" s="8" t="s">
        <v>24</v>
      </c>
      <c r="H934" s="8" t="str">
        <f t="shared" si="1"/>
        <v>BUY</v>
      </c>
      <c r="I934" s="12">
        <v>8.528045</v>
      </c>
      <c r="J934" s="12">
        <v>1000.0</v>
      </c>
      <c r="K934" s="16">
        <v>44279.0</v>
      </c>
      <c r="L934" s="14">
        <v>6.36</v>
      </c>
      <c r="M934" s="14">
        <f t="shared" si="2"/>
        <v>745.7746764</v>
      </c>
      <c r="N934" s="15">
        <f t="shared" si="3"/>
        <v>-0.2542253236</v>
      </c>
      <c r="O934" s="15">
        <f t="shared" si="4"/>
        <v>0.2542253236</v>
      </c>
      <c r="P934" s="8">
        <f t="shared" si="5"/>
        <v>1598</v>
      </c>
    </row>
    <row r="935" ht="12.75" customHeight="1">
      <c r="A935" s="16">
        <v>42681.0</v>
      </c>
      <c r="B935" s="8" t="s">
        <v>859</v>
      </c>
      <c r="C935" s="8" t="s">
        <v>860</v>
      </c>
      <c r="D935" s="9" t="s">
        <v>18</v>
      </c>
      <c r="E935" s="10" t="s">
        <v>19</v>
      </c>
      <c r="F935" s="11">
        <v>1.6103818E10</v>
      </c>
      <c r="G935" s="17" t="s">
        <v>20</v>
      </c>
      <c r="H935" s="18" t="str">
        <f t="shared" si="1"/>
        <v>SELL</v>
      </c>
      <c r="I935" s="12">
        <v>58.529999</v>
      </c>
      <c r="J935" s="12">
        <v>1000.0</v>
      </c>
      <c r="K935" s="16">
        <v>42689.0</v>
      </c>
      <c r="L935" s="14">
        <v>66.059998</v>
      </c>
      <c r="M935" s="14">
        <f t="shared" si="2"/>
        <v>1128.651958</v>
      </c>
      <c r="N935" s="15">
        <f t="shared" si="3"/>
        <v>-0.1286519585</v>
      </c>
      <c r="O935" s="15">
        <f t="shared" si="4"/>
        <v>0.1286519585</v>
      </c>
      <c r="P935" s="8">
        <f t="shared" si="5"/>
        <v>8</v>
      </c>
    </row>
    <row r="936" ht="12.75" customHeight="1">
      <c r="A936" s="7">
        <v>42682.0</v>
      </c>
      <c r="B936" s="8" t="s">
        <v>1269</v>
      </c>
      <c r="C936" s="8" t="s">
        <v>1270</v>
      </c>
      <c r="D936" s="9" t="s">
        <v>35</v>
      </c>
      <c r="E936" s="10" t="s">
        <v>19</v>
      </c>
      <c r="F936" s="11">
        <v>2.039249521E9</v>
      </c>
      <c r="G936" s="8" t="s">
        <v>20</v>
      </c>
      <c r="H936" s="8" t="str">
        <f t="shared" si="1"/>
        <v>SELL</v>
      </c>
      <c r="I936" s="12">
        <v>47.009762</v>
      </c>
      <c r="J936" s="12">
        <v>1000.0</v>
      </c>
      <c r="K936" s="16">
        <v>42865.0</v>
      </c>
      <c r="L936" s="14">
        <v>56.723091</v>
      </c>
      <c r="M936" s="14">
        <f t="shared" si="2"/>
        <v>1206.623658</v>
      </c>
      <c r="N936" s="15">
        <f t="shared" si="3"/>
        <v>-0.2066236583</v>
      </c>
      <c r="O936" s="15">
        <f t="shared" si="4"/>
        <v>0.2066236583</v>
      </c>
      <c r="P936" s="8">
        <f t="shared" si="5"/>
        <v>183</v>
      </c>
    </row>
    <row r="937" ht="12.75" customHeight="1">
      <c r="A937" s="7">
        <v>42682.0</v>
      </c>
      <c r="B937" s="8" t="s">
        <v>537</v>
      </c>
      <c r="C937" s="8" t="s">
        <v>538</v>
      </c>
      <c r="D937" s="9" t="s">
        <v>39</v>
      </c>
      <c r="E937" s="10" t="s">
        <v>19</v>
      </c>
      <c r="F937" s="11">
        <v>9.4648919214E10</v>
      </c>
      <c r="G937" s="8" t="s">
        <v>20</v>
      </c>
      <c r="H937" s="8" t="str">
        <f t="shared" si="1"/>
        <v>SELL</v>
      </c>
      <c r="I937" s="12">
        <v>57.694324</v>
      </c>
      <c r="J937" s="12">
        <v>1000.0</v>
      </c>
      <c r="K937" s="7">
        <v>42696.0</v>
      </c>
      <c r="L937" s="14">
        <v>58.021587</v>
      </c>
      <c r="M937" s="14">
        <f t="shared" si="2"/>
        <v>1005.67236</v>
      </c>
      <c r="N937" s="15">
        <f t="shared" si="3"/>
        <v>-0.005672360421</v>
      </c>
      <c r="O937" s="15">
        <f t="shared" si="4"/>
        <v>0.005672360421</v>
      </c>
      <c r="P937" s="8">
        <f t="shared" si="5"/>
        <v>14</v>
      </c>
    </row>
    <row r="938" ht="12.75" customHeight="1">
      <c r="A938" s="7">
        <v>42682.0</v>
      </c>
      <c r="B938" s="8" t="s">
        <v>226</v>
      </c>
      <c r="C938" s="8" t="s">
        <v>227</v>
      </c>
      <c r="D938" s="9" t="s">
        <v>18</v>
      </c>
      <c r="E938" s="10" t="s">
        <v>19</v>
      </c>
      <c r="F938" s="11">
        <v>1.1333906346E11</v>
      </c>
      <c r="G938" s="8" t="s">
        <v>20</v>
      </c>
      <c r="H938" s="8" t="str">
        <f t="shared" si="1"/>
        <v>SELL</v>
      </c>
      <c r="I938" s="12">
        <v>200.328079</v>
      </c>
      <c r="J938" s="12">
        <v>1000.0</v>
      </c>
      <c r="K938" s="7">
        <v>42710.0</v>
      </c>
      <c r="L938" s="14">
        <v>224.317398</v>
      </c>
      <c r="M938" s="14">
        <f t="shared" si="2"/>
        <v>1119.750157</v>
      </c>
      <c r="N938" s="15">
        <f t="shared" si="3"/>
        <v>-0.1197501574</v>
      </c>
      <c r="O938" s="15">
        <f t="shared" si="4"/>
        <v>0.1197501574</v>
      </c>
      <c r="P938" s="8">
        <f t="shared" si="5"/>
        <v>28</v>
      </c>
    </row>
    <row r="939" ht="12.75" customHeight="1">
      <c r="A939" s="16">
        <v>42682.0</v>
      </c>
      <c r="B939" s="8" t="s">
        <v>1271</v>
      </c>
      <c r="C939" s="8" t="s">
        <v>1272</v>
      </c>
      <c r="D939" s="9" t="s">
        <v>65</v>
      </c>
      <c r="E939" s="10" t="s">
        <v>19</v>
      </c>
      <c r="F939" s="11">
        <v>2.81818962E10</v>
      </c>
      <c r="G939" s="17" t="s">
        <v>20</v>
      </c>
      <c r="H939" s="18" t="str">
        <f t="shared" si="1"/>
        <v>SELL</v>
      </c>
      <c r="I939" s="12">
        <v>112.33</v>
      </c>
      <c r="J939" s="12">
        <v>1000.0</v>
      </c>
      <c r="K939" s="16">
        <v>43998.0</v>
      </c>
      <c r="L939" s="14">
        <v>119.66</v>
      </c>
      <c r="M939" s="14">
        <f t="shared" si="2"/>
        <v>1065.254162</v>
      </c>
      <c r="N939" s="15">
        <f t="shared" si="3"/>
        <v>-0.06525416184</v>
      </c>
      <c r="O939" s="15">
        <f t="shared" si="4"/>
        <v>0.06525416184</v>
      </c>
      <c r="P939" s="8">
        <f t="shared" si="5"/>
        <v>1316</v>
      </c>
    </row>
    <row r="940" ht="12.75" customHeight="1">
      <c r="A940" s="7">
        <v>42683.0</v>
      </c>
      <c r="B940" s="8" t="s">
        <v>195</v>
      </c>
      <c r="C940" s="8" t="s">
        <v>196</v>
      </c>
      <c r="D940" s="9" t="s">
        <v>39</v>
      </c>
      <c r="E940" s="10" t="s">
        <v>19</v>
      </c>
      <c r="F940" s="11">
        <v>8.5652421093E10</v>
      </c>
      <c r="G940" s="8" t="s">
        <v>24</v>
      </c>
      <c r="H940" s="8" t="str">
        <f t="shared" si="1"/>
        <v>BUY</v>
      </c>
      <c r="I940" s="12">
        <v>63.360657</v>
      </c>
      <c r="J940" s="12">
        <v>1000.0</v>
      </c>
      <c r="K940" s="16">
        <v>43048.0</v>
      </c>
      <c r="L940" s="14">
        <v>58.594616</v>
      </c>
      <c r="M940" s="14">
        <f t="shared" si="2"/>
        <v>924.7791733</v>
      </c>
      <c r="N940" s="15">
        <f t="shared" si="3"/>
        <v>-0.0752208267</v>
      </c>
      <c r="O940" s="15">
        <f t="shared" si="4"/>
        <v>0.0752208267</v>
      </c>
      <c r="P940" s="8">
        <f t="shared" si="5"/>
        <v>365</v>
      </c>
    </row>
    <row r="941" ht="12.75" customHeight="1">
      <c r="A941" s="7">
        <v>42683.0</v>
      </c>
      <c r="B941" s="8" t="s">
        <v>1273</v>
      </c>
      <c r="C941" s="8" t="s">
        <v>1274</v>
      </c>
      <c r="D941" s="9" t="s">
        <v>193</v>
      </c>
      <c r="E941" s="10" t="s">
        <v>19</v>
      </c>
      <c r="F941" s="11">
        <v>2.7709142795E10</v>
      </c>
      <c r="G941" s="8" t="s">
        <v>24</v>
      </c>
      <c r="H941" s="8" t="str">
        <f t="shared" si="1"/>
        <v>BUY</v>
      </c>
      <c r="I941" s="12">
        <v>59.884827</v>
      </c>
      <c r="J941" s="12">
        <v>1000.0</v>
      </c>
      <c r="K941" s="16">
        <v>44727.0</v>
      </c>
      <c r="L941" s="14">
        <v>155.362686</v>
      </c>
      <c r="M941" s="14">
        <f t="shared" si="2"/>
        <v>2594.3581</v>
      </c>
      <c r="N941" s="15">
        <f t="shared" si="3"/>
        <v>1.5943581</v>
      </c>
      <c r="O941" s="15">
        <f t="shared" si="4"/>
        <v>-1.5943581</v>
      </c>
      <c r="P941" s="8">
        <f t="shared" si="5"/>
        <v>2044</v>
      </c>
    </row>
    <row r="942" ht="12.75" customHeight="1">
      <c r="A942" s="7">
        <v>42684.0</v>
      </c>
      <c r="B942" s="8" t="s">
        <v>1009</v>
      </c>
      <c r="C942" s="8" t="s">
        <v>1010</v>
      </c>
      <c r="D942" s="9" t="s">
        <v>27</v>
      </c>
      <c r="E942" s="9" t="s">
        <v>19</v>
      </c>
      <c r="F942" s="11">
        <v>2.5042608E10</v>
      </c>
      <c r="G942" s="8" t="s">
        <v>20</v>
      </c>
      <c r="H942" s="8" t="str">
        <f t="shared" si="1"/>
        <v>SELL</v>
      </c>
      <c r="I942" s="12">
        <v>15.003724</v>
      </c>
      <c r="J942" s="12">
        <v>1000.0</v>
      </c>
      <c r="K942" s="16">
        <v>42748.0</v>
      </c>
      <c r="L942" s="14">
        <v>15.351501</v>
      </c>
      <c r="M942" s="14">
        <f t="shared" si="2"/>
        <v>1023.179379</v>
      </c>
      <c r="N942" s="15">
        <f t="shared" si="3"/>
        <v>-0.02317937867</v>
      </c>
      <c r="O942" s="15">
        <f t="shared" si="4"/>
        <v>0.02317937867</v>
      </c>
      <c r="P942" s="8">
        <f t="shared" si="5"/>
        <v>64</v>
      </c>
    </row>
    <row r="943" ht="12.75" customHeight="1">
      <c r="A943" s="7">
        <v>42684.0</v>
      </c>
      <c r="B943" s="8" t="s">
        <v>111</v>
      </c>
      <c r="C943" s="8" t="s">
        <v>112</v>
      </c>
      <c r="D943" s="9" t="s">
        <v>35</v>
      </c>
      <c r="E943" s="10" t="s">
        <v>19</v>
      </c>
      <c r="F943" s="11">
        <v>4.70018432E10</v>
      </c>
      <c r="G943" s="8" t="s">
        <v>24</v>
      </c>
      <c r="H943" s="8" t="str">
        <f t="shared" si="1"/>
        <v>BUY</v>
      </c>
      <c r="I943" s="12">
        <v>8.613885</v>
      </c>
      <c r="J943" s="12">
        <v>1000.0</v>
      </c>
      <c r="K943" s="16">
        <v>42801.0</v>
      </c>
      <c r="L943" s="14">
        <v>9.133898</v>
      </c>
      <c r="M943" s="14">
        <f t="shared" si="2"/>
        <v>1060.36916</v>
      </c>
      <c r="N943" s="15">
        <f t="shared" si="3"/>
        <v>0.06036915979</v>
      </c>
      <c r="O943" s="15">
        <f t="shared" si="4"/>
        <v>-0.06036915979</v>
      </c>
      <c r="P943" s="8">
        <f t="shared" si="5"/>
        <v>117</v>
      </c>
    </row>
    <row r="944" ht="12.75" customHeight="1">
      <c r="A944" s="7">
        <v>42684.0</v>
      </c>
      <c r="B944" s="8" t="s">
        <v>880</v>
      </c>
      <c r="C944" s="8" t="s">
        <v>881</v>
      </c>
      <c r="D944" s="9" t="s">
        <v>39</v>
      </c>
      <c r="E944" s="10" t="s">
        <v>252</v>
      </c>
      <c r="F944" s="11">
        <v>2.14123000584E11</v>
      </c>
      <c r="G944" s="8" t="s">
        <v>24</v>
      </c>
      <c r="H944" s="8" t="str">
        <f t="shared" si="1"/>
        <v>BUY</v>
      </c>
      <c r="I944" s="12">
        <v>51.067581</v>
      </c>
      <c r="J944" s="12">
        <v>1000.0</v>
      </c>
      <c r="K944" s="7">
        <v>42964.0</v>
      </c>
      <c r="L944" s="14">
        <v>59.436371</v>
      </c>
      <c r="M944" s="14">
        <f t="shared" si="2"/>
        <v>1163.876766</v>
      </c>
      <c r="N944" s="15">
        <f t="shared" si="3"/>
        <v>0.1638767656</v>
      </c>
      <c r="O944" s="15">
        <f t="shared" si="4"/>
        <v>-0.1638767656</v>
      </c>
      <c r="P944" s="8">
        <f t="shared" si="5"/>
        <v>280</v>
      </c>
    </row>
    <row r="945" ht="12.75" customHeight="1">
      <c r="A945" s="7">
        <v>42684.0</v>
      </c>
      <c r="B945" s="8" t="s">
        <v>553</v>
      </c>
      <c r="C945" s="8" t="s">
        <v>554</v>
      </c>
      <c r="D945" s="9" t="s">
        <v>27</v>
      </c>
      <c r="E945" s="10" t="s">
        <v>19</v>
      </c>
      <c r="F945" s="11">
        <v>7.75222624E9</v>
      </c>
      <c r="G945" s="8" t="s">
        <v>20</v>
      </c>
      <c r="H945" s="8" t="str">
        <f t="shared" si="1"/>
        <v>SELL</v>
      </c>
      <c r="I945" s="12">
        <v>31.313784</v>
      </c>
      <c r="J945" s="12">
        <v>1000.0</v>
      </c>
      <c r="K945" s="7">
        <v>42864.0</v>
      </c>
      <c r="L945" s="14">
        <v>24.281101</v>
      </c>
      <c r="M945" s="14">
        <f t="shared" si="2"/>
        <v>775.4125468</v>
      </c>
      <c r="N945" s="15">
        <f t="shared" si="3"/>
        <v>0.2245874532</v>
      </c>
      <c r="O945" s="15">
        <f t="shared" si="4"/>
        <v>-0.2245874532</v>
      </c>
      <c r="P945" s="8">
        <f t="shared" si="5"/>
        <v>180</v>
      </c>
    </row>
    <row r="946" ht="12.75" customHeight="1">
      <c r="A946" s="7">
        <v>42684.0</v>
      </c>
      <c r="B946" s="8" t="s">
        <v>152</v>
      </c>
      <c r="C946" s="8" t="s">
        <v>153</v>
      </c>
      <c r="D946" s="9" t="s">
        <v>35</v>
      </c>
      <c r="E946" s="10" t="s">
        <v>19</v>
      </c>
      <c r="F946" s="11">
        <v>1.11464472E11</v>
      </c>
      <c r="G946" s="8" t="s">
        <v>20</v>
      </c>
      <c r="H946" s="8" t="str">
        <f t="shared" si="1"/>
        <v>SELL</v>
      </c>
      <c r="I946" s="12">
        <v>46.57</v>
      </c>
      <c r="J946" s="12">
        <v>1000.0</v>
      </c>
      <c r="K946" s="7">
        <v>42755.0</v>
      </c>
      <c r="L946" s="14">
        <v>50.35</v>
      </c>
      <c r="M946" s="14">
        <f t="shared" si="2"/>
        <v>1081.168134</v>
      </c>
      <c r="N946" s="15">
        <f t="shared" si="3"/>
        <v>-0.08116813399</v>
      </c>
      <c r="O946" s="15">
        <f t="shared" si="4"/>
        <v>0.08116813399</v>
      </c>
      <c r="P946" s="8">
        <f t="shared" si="5"/>
        <v>71</v>
      </c>
    </row>
    <row r="947" ht="12.75" customHeight="1">
      <c r="A947" s="16">
        <v>42684.0</v>
      </c>
      <c r="B947" s="8" t="s">
        <v>380</v>
      </c>
      <c r="C947" s="8" t="s">
        <v>381</v>
      </c>
      <c r="D947" s="9" t="s">
        <v>35</v>
      </c>
      <c r="E947" s="10" t="s">
        <v>19</v>
      </c>
      <c r="F947" s="11">
        <v>6.82995534313E11</v>
      </c>
      <c r="G947" s="18" t="s">
        <v>24</v>
      </c>
      <c r="H947" s="17" t="str">
        <f t="shared" si="1"/>
        <v>BUY</v>
      </c>
      <c r="I947" s="12">
        <v>12.356667</v>
      </c>
      <c r="J947" s="12">
        <v>1000.0</v>
      </c>
      <c r="K947" s="16">
        <v>42754.0</v>
      </c>
      <c r="L947" s="14">
        <v>16.250668</v>
      </c>
      <c r="M947" s="14">
        <f t="shared" si="2"/>
        <v>1315.133604</v>
      </c>
      <c r="N947" s="15">
        <f t="shared" si="3"/>
        <v>0.3151336036</v>
      </c>
      <c r="O947" s="15">
        <f t="shared" si="4"/>
        <v>-0.3151336036</v>
      </c>
      <c r="P947" s="8">
        <f t="shared" si="5"/>
        <v>70</v>
      </c>
    </row>
    <row r="948" ht="12.75" customHeight="1">
      <c r="A948" s="7">
        <v>42685.0</v>
      </c>
      <c r="B948" s="8" t="s">
        <v>160</v>
      </c>
      <c r="C948" s="8" t="s">
        <v>161</v>
      </c>
      <c r="D948" s="9" t="s">
        <v>35</v>
      </c>
      <c r="E948" s="10" t="s">
        <v>19</v>
      </c>
      <c r="F948" s="11">
        <v>1.366890505052E12</v>
      </c>
      <c r="G948" s="8" t="s">
        <v>24</v>
      </c>
      <c r="H948" s="8" t="str">
        <f t="shared" si="1"/>
        <v>BUY</v>
      </c>
      <c r="I948" s="12">
        <v>36.95</v>
      </c>
      <c r="J948" s="12">
        <v>1000.0</v>
      </c>
      <c r="K948" s="16">
        <v>42695.0</v>
      </c>
      <c r="L948" s="14">
        <v>39.0</v>
      </c>
      <c r="M948" s="14">
        <f t="shared" si="2"/>
        <v>1055.480379</v>
      </c>
      <c r="N948" s="15">
        <f t="shared" si="3"/>
        <v>0.05548037889</v>
      </c>
      <c r="O948" s="15">
        <f t="shared" si="4"/>
        <v>-0.05548037889</v>
      </c>
      <c r="P948" s="8">
        <f t="shared" si="5"/>
        <v>10</v>
      </c>
    </row>
    <row r="949" ht="12.75" customHeight="1">
      <c r="A949" s="7">
        <v>42685.0</v>
      </c>
      <c r="B949" s="8" t="s">
        <v>585</v>
      </c>
      <c r="C949" s="8" t="s">
        <v>586</v>
      </c>
      <c r="D949" s="9" t="s">
        <v>193</v>
      </c>
      <c r="E949" s="10" t="s">
        <v>19</v>
      </c>
      <c r="F949" s="11">
        <v>3.368781112E9</v>
      </c>
      <c r="G949" s="8" t="s">
        <v>20</v>
      </c>
      <c r="H949" s="8" t="str">
        <f t="shared" si="1"/>
        <v>SELL</v>
      </c>
      <c r="I949" s="12">
        <v>12.831187</v>
      </c>
      <c r="J949" s="12">
        <v>1000.0</v>
      </c>
      <c r="K949" s="16">
        <v>44727.0</v>
      </c>
      <c r="L949" s="14">
        <v>14.480955</v>
      </c>
      <c r="M949" s="14">
        <f t="shared" si="2"/>
        <v>1128.574854</v>
      </c>
      <c r="N949" s="15">
        <f t="shared" si="3"/>
        <v>-0.1285748544</v>
      </c>
      <c r="O949" s="15">
        <f t="shared" si="4"/>
        <v>0.1285748544</v>
      </c>
      <c r="P949" s="8">
        <f t="shared" si="5"/>
        <v>2042</v>
      </c>
    </row>
    <row r="950" ht="12.75" customHeight="1">
      <c r="A950" s="7">
        <v>42685.0</v>
      </c>
      <c r="B950" s="8" t="s">
        <v>1275</v>
      </c>
      <c r="C950" s="8" t="s">
        <v>1276</v>
      </c>
      <c r="D950" s="9" t="s">
        <v>18</v>
      </c>
      <c r="E950" s="10" t="s">
        <v>19</v>
      </c>
      <c r="F950" s="11">
        <v>4.930270744E9</v>
      </c>
      <c r="G950" s="8" t="s">
        <v>24</v>
      </c>
      <c r="H950" s="8" t="str">
        <f t="shared" si="1"/>
        <v>BUY</v>
      </c>
      <c r="I950" s="12">
        <v>247.430252</v>
      </c>
      <c r="J950" s="12">
        <v>1000.0</v>
      </c>
      <c r="K950" s="16">
        <v>44727.0</v>
      </c>
      <c r="L950" s="14">
        <v>168.349243</v>
      </c>
      <c r="M950" s="14">
        <f t="shared" si="2"/>
        <v>680.3907026</v>
      </c>
      <c r="N950" s="15">
        <f t="shared" si="3"/>
        <v>-0.3196092974</v>
      </c>
      <c r="O950" s="15">
        <f t="shared" si="4"/>
        <v>0.3196092974</v>
      </c>
      <c r="P950" s="8">
        <f t="shared" si="5"/>
        <v>2042</v>
      </c>
    </row>
    <row r="951" ht="12.75" customHeight="1">
      <c r="A951" s="7">
        <v>42685.0</v>
      </c>
      <c r="B951" s="8" t="s">
        <v>173</v>
      </c>
      <c r="C951" s="8" t="s">
        <v>174</v>
      </c>
      <c r="D951" s="9" t="s">
        <v>18</v>
      </c>
      <c r="E951" s="10" t="s">
        <v>19</v>
      </c>
      <c r="F951" s="11">
        <v>1.21670003777E11</v>
      </c>
      <c r="G951" s="8" t="s">
        <v>20</v>
      </c>
      <c r="H951" s="8" t="str">
        <f t="shared" si="1"/>
        <v>SELL</v>
      </c>
      <c r="I951" s="12">
        <v>169.081543</v>
      </c>
      <c r="J951" s="12">
        <v>1000.0</v>
      </c>
      <c r="K951" s="7">
        <v>42685.0</v>
      </c>
      <c r="L951" s="14">
        <v>169.081543</v>
      </c>
      <c r="M951" s="14">
        <f t="shared" si="2"/>
        <v>1000</v>
      </c>
      <c r="N951" s="15">
        <f t="shared" si="3"/>
        <v>0</v>
      </c>
      <c r="O951" s="15">
        <f t="shared" si="4"/>
        <v>0</v>
      </c>
      <c r="P951" s="8">
        <f t="shared" si="5"/>
        <v>0</v>
      </c>
    </row>
    <row r="952" ht="12.75" customHeight="1">
      <c r="A952" s="7">
        <v>42685.0</v>
      </c>
      <c r="B952" s="8" t="s">
        <v>140</v>
      </c>
      <c r="C952" s="8" t="s">
        <v>141</v>
      </c>
      <c r="D952" s="9" t="s">
        <v>58</v>
      </c>
      <c r="E952" s="10" t="s">
        <v>19</v>
      </c>
      <c r="F952" s="11">
        <v>1.62043721647E12</v>
      </c>
      <c r="G952" s="8" t="s">
        <v>24</v>
      </c>
      <c r="H952" s="8" t="str">
        <f t="shared" si="1"/>
        <v>BUY</v>
      </c>
      <c r="I952" s="12">
        <v>38.587502</v>
      </c>
      <c r="J952" s="12">
        <v>1000.0</v>
      </c>
      <c r="K952" s="16">
        <v>42695.0</v>
      </c>
      <c r="L952" s="14">
        <v>39.240002</v>
      </c>
      <c r="M952" s="14">
        <f t="shared" si="2"/>
        <v>1016.90962</v>
      </c>
      <c r="N952" s="15">
        <f t="shared" si="3"/>
        <v>0.01690962011</v>
      </c>
      <c r="O952" s="15">
        <f t="shared" si="4"/>
        <v>-0.01690962011</v>
      </c>
      <c r="P952" s="8">
        <f t="shared" si="5"/>
        <v>10</v>
      </c>
    </row>
    <row r="953" ht="12.75" customHeight="1">
      <c r="A953" s="7">
        <v>42685.0</v>
      </c>
      <c r="B953" s="8" t="s">
        <v>445</v>
      </c>
      <c r="C953" s="8" t="s">
        <v>446</v>
      </c>
      <c r="D953" s="9" t="s">
        <v>35</v>
      </c>
      <c r="E953" s="10" t="s">
        <v>19</v>
      </c>
      <c r="F953" s="11">
        <v>3.29131240124E11</v>
      </c>
      <c r="G953" s="8" t="s">
        <v>20</v>
      </c>
      <c r="H953" s="8" t="str">
        <f t="shared" si="1"/>
        <v>SELL</v>
      </c>
      <c r="I953" s="12">
        <v>110.592918</v>
      </c>
      <c r="J953" s="12">
        <v>1000.0</v>
      </c>
      <c r="K953" s="7">
        <v>42870.0</v>
      </c>
      <c r="L953" s="14">
        <v>135.528839</v>
      </c>
      <c r="M953" s="14">
        <f t="shared" si="2"/>
        <v>1225.474845</v>
      </c>
      <c r="N953" s="15">
        <f t="shared" si="3"/>
        <v>-0.2254748446</v>
      </c>
      <c r="O953" s="15">
        <f t="shared" si="4"/>
        <v>0.2254748446</v>
      </c>
      <c r="P953" s="8">
        <f t="shared" si="5"/>
        <v>185</v>
      </c>
    </row>
    <row r="954" ht="12.75" customHeight="1">
      <c r="A954" s="7">
        <v>42685.0</v>
      </c>
      <c r="B954" s="8" t="s">
        <v>1083</v>
      </c>
      <c r="C954" s="8" t="s">
        <v>1084</v>
      </c>
      <c r="D954" s="9" t="s">
        <v>39</v>
      </c>
      <c r="E954" s="10" t="s">
        <v>19</v>
      </c>
      <c r="F954" s="11">
        <v>1.00469964538E11</v>
      </c>
      <c r="G954" s="8" t="s">
        <v>24</v>
      </c>
      <c r="H954" s="8" t="str">
        <f t="shared" si="1"/>
        <v>BUY</v>
      </c>
      <c r="I954" s="12">
        <v>69.084442</v>
      </c>
      <c r="J954" s="12">
        <v>1000.0</v>
      </c>
      <c r="K954" s="7">
        <v>42893.0</v>
      </c>
      <c r="L954" s="14">
        <v>103.555557</v>
      </c>
      <c r="M954" s="14">
        <f t="shared" si="2"/>
        <v>1498.970738</v>
      </c>
      <c r="N954" s="15">
        <f t="shared" si="3"/>
        <v>0.4989707379</v>
      </c>
      <c r="O954" s="15">
        <f t="shared" si="4"/>
        <v>-0.4989707379</v>
      </c>
      <c r="P954" s="8">
        <f t="shared" si="5"/>
        <v>208</v>
      </c>
    </row>
    <row r="955" ht="12.75" customHeight="1">
      <c r="A955" s="7">
        <v>42685.0</v>
      </c>
      <c r="B955" s="8" t="s">
        <v>179</v>
      </c>
      <c r="C955" s="8" t="s">
        <v>180</v>
      </c>
      <c r="D955" s="9" t="s">
        <v>58</v>
      </c>
      <c r="E955" s="10" t="s">
        <v>19</v>
      </c>
      <c r="F955" s="11">
        <v>7.25893281281E11</v>
      </c>
      <c r="G955" s="8" t="s">
        <v>24</v>
      </c>
      <c r="H955" s="8" t="str">
        <f t="shared" si="1"/>
        <v>BUY</v>
      </c>
      <c r="I955" s="12">
        <v>119.019997</v>
      </c>
      <c r="J955" s="12">
        <v>1000.0</v>
      </c>
      <c r="K955" s="7">
        <v>42695.0</v>
      </c>
      <c r="L955" s="14">
        <v>121.769997</v>
      </c>
      <c r="M955" s="14">
        <f t="shared" si="2"/>
        <v>1023.105361</v>
      </c>
      <c r="N955" s="15">
        <f t="shared" si="3"/>
        <v>0.02310536103</v>
      </c>
      <c r="O955" s="15">
        <f t="shared" si="4"/>
        <v>-0.02310536103</v>
      </c>
      <c r="P955" s="8">
        <f t="shared" si="5"/>
        <v>10</v>
      </c>
    </row>
    <row r="956" ht="12.75" customHeight="1">
      <c r="A956" s="7">
        <v>42685.0</v>
      </c>
      <c r="B956" s="8" t="s">
        <v>89</v>
      </c>
      <c r="C956" s="8" t="s">
        <v>90</v>
      </c>
      <c r="D956" s="9" t="s">
        <v>58</v>
      </c>
      <c r="E956" s="10" t="s">
        <v>19</v>
      </c>
      <c r="F956" s="11">
        <v>1.79830167494E11</v>
      </c>
      <c r="G956" s="8" t="s">
        <v>24</v>
      </c>
      <c r="H956" s="8" t="str">
        <f t="shared" si="1"/>
        <v>BUY</v>
      </c>
      <c r="I956" s="12">
        <v>114.779999</v>
      </c>
      <c r="J956" s="12">
        <v>1000.0</v>
      </c>
      <c r="K956" s="7">
        <v>42692.0</v>
      </c>
      <c r="L956" s="14">
        <v>115.209999</v>
      </c>
      <c r="M956" s="14">
        <f t="shared" si="2"/>
        <v>1003.746297</v>
      </c>
      <c r="N956" s="15">
        <f t="shared" si="3"/>
        <v>0.003746297297</v>
      </c>
      <c r="O956" s="15">
        <f t="shared" si="4"/>
        <v>-0.003746297297</v>
      </c>
      <c r="P956" s="8">
        <f t="shared" si="5"/>
        <v>7</v>
      </c>
    </row>
    <row r="957" ht="12.75" customHeight="1">
      <c r="A957" s="7">
        <v>42685.0</v>
      </c>
      <c r="B957" s="8" t="s">
        <v>1277</v>
      </c>
      <c r="C957" s="8" t="s">
        <v>1278</v>
      </c>
      <c r="D957" s="9" t="s">
        <v>39</v>
      </c>
      <c r="E957" s="10" t="s">
        <v>19</v>
      </c>
      <c r="F957" s="11">
        <v>1.687134108E9</v>
      </c>
      <c r="G957" s="8" t="s">
        <v>20</v>
      </c>
      <c r="H957" s="8" t="str">
        <f t="shared" si="1"/>
        <v>SELL</v>
      </c>
      <c r="I957" s="12">
        <v>21.6</v>
      </c>
      <c r="J957" s="12">
        <v>1000.0</v>
      </c>
      <c r="K957" s="16">
        <v>44727.0</v>
      </c>
      <c r="L957" s="14">
        <v>27.43</v>
      </c>
      <c r="M957" s="14">
        <f t="shared" si="2"/>
        <v>1269.907407</v>
      </c>
      <c r="N957" s="15">
        <f t="shared" si="3"/>
        <v>-0.2699074074</v>
      </c>
      <c r="O957" s="15">
        <f t="shared" si="4"/>
        <v>0.2699074074</v>
      </c>
      <c r="P957" s="8">
        <f t="shared" si="5"/>
        <v>2042</v>
      </c>
    </row>
    <row r="958" ht="12.75" customHeight="1">
      <c r="A958" s="7">
        <v>42688.0</v>
      </c>
      <c r="B958" s="8" t="s">
        <v>66</v>
      </c>
      <c r="C958" s="8" t="s">
        <v>67</v>
      </c>
      <c r="D958" s="9" t="s">
        <v>23</v>
      </c>
      <c r="E958" s="10" t="s">
        <v>19</v>
      </c>
      <c r="F958" s="11">
        <v>2.744500935588E12</v>
      </c>
      <c r="G958" s="8" t="s">
        <v>24</v>
      </c>
      <c r="H958" s="8" t="str">
        <f t="shared" si="1"/>
        <v>BUY</v>
      </c>
      <c r="I958" s="12">
        <v>24.63</v>
      </c>
      <c r="J958" s="12">
        <v>1000.0</v>
      </c>
      <c r="K958" s="16">
        <v>42692.0</v>
      </c>
      <c r="L958" s="14">
        <v>25.64</v>
      </c>
      <c r="M958" s="14">
        <f t="shared" si="2"/>
        <v>1041.006902</v>
      </c>
      <c r="N958" s="15">
        <f t="shared" si="3"/>
        <v>0.04100690215</v>
      </c>
      <c r="O958" s="15">
        <f t="shared" si="4"/>
        <v>-0.04100690215</v>
      </c>
      <c r="P958" s="8">
        <f t="shared" si="5"/>
        <v>4</v>
      </c>
    </row>
    <row r="959" ht="12.75" customHeight="1">
      <c r="A959" s="7">
        <v>42688.0</v>
      </c>
      <c r="B959" s="8" t="s">
        <v>162</v>
      </c>
      <c r="C959" s="8" t="s">
        <v>163</v>
      </c>
      <c r="D959" s="9" t="s">
        <v>18</v>
      </c>
      <c r="E959" s="10" t="s">
        <v>19</v>
      </c>
      <c r="F959" s="11">
        <v>1.36351276474E11</v>
      </c>
      <c r="G959" s="8" t="s">
        <v>24</v>
      </c>
      <c r="H959" s="8" t="str">
        <f t="shared" si="1"/>
        <v>BUY</v>
      </c>
      <c r="I959" s="12">
        <v>139.062225</v>
      </c>
      <c r="J959" s="12">
        <v>1000.0</v>
      </c>
      <c r="K959" s="7">
        <v>42689.0</v>
      </c>
      <c r="L959" s="14">
        <v>137.319183</v>
      </c>
      <c r="M959" s="14">
        <f t="shared" si="2"/>
        <v>987.4657406</v>
      </c>
      <c r="N959" s="15">
        <f t="shared" si="3"/>
        <v>-0.01253425939</v>
      </c>
      <c r="O959" s="15">
        <f t="shared" si="4"/>
        <v>0.01253425939</v>
      </c>
      <c r="P959" s="8">
        <f t="shared" si="5"/>
        <v>1</v>
      </c>
    </row>
    <row r="960" ht="12.75" customHeight="1">
      <c r="A960" s="7">
        <v>42688.0</v>
      </c>
      <c r="B960" s="8" t="s">
        <v>390</v>
      </c>
      <c r="C960" s="8" t="s">
        <v>391</v>
      </c>
      <c r="D960" s="9" t="s">
        <v>35</v>
      </c>
      <c r="E960" s="10" t="s">
        <v>19</v>
      </c>
      <c r="F960" s="11">
        <v>4.604077228E10</v>
      </c>
      <c r="G960" s="8" t="s">
        <v>24</v>
      </c>
      <c r="H960" s="8" t="str">
        <f t="shared" si="1"/>
        <v>BUY</v>
      </c>
      <c r="I960" s="12">
        <v>28.521912</v>
      </c>
      <c r="J960" s="12">
        <v>1000.0</v>
      </c>
      <c r="K960" s="16">
        <v>42716.0</v>
      </c>
      <c r="L960" s="14">
        <v>32.140678</v>
      </c>
      <c r="M960" s="14">
        <f t="shared" si="2"/>
        <v>1126.876697</v>
      </c>
      <c r="N960" s="15">
        <f t="shared" si="3"/>
        <v>0.1268766975</v>
      </c>
      <c r="O960" s="15">
        <f t="shared" si="4"/>
        <v>-0.1268766975</v>
      </c>
      <c r="P960" s="8">
        <f t="shared" si="5"/>
        <v>28</v>
      </c>
    </row>
    <row r="961" ht="12.75" customHeight="1">
      <c r="A961" s="7">
        <v>42688.0</v>
      </c>
      <c r="B961" s="8" t="s">
        <v>119</v>
      </c>
      <c r="C961" s="8" t="s">
        <v>120</v>
      </c>
      <c r="D961" s="9" t="s">
        <v>71</v>
      </c>
      <c r="E961" s="10" t="s">
        <v>19</v>
      </c>
      <c r="F961" s="11">
        <v>4.32921712233E11</v>
      </c>
      <c r="G961" s="8" t="s">
        <v>20</v>
      </c>
      <c r="H961" s="8" t="str">
        <f t="shared" si="1"/>
        <v>SELL</v>
      </c>
      <c r="I961" s="12">
        <v>65.782631</v>
      </c>
      <c r="J961" s="12">
        <v>1000.0</v>
      </c>
      <c r="K961" s="7">
        <v>43012.0</v>
      </c>
      <c r="L961" s="14">
        <v>81.068703</v>
      </c>
      <c r="M961" s="14">
        <f t="shared" si="2"/>
        <v>1232.372463</v>
      </c>
      <c r="N961" s="15">
        <f t="shared" si="3"/>
        <v>-0.2323724632</v>
      </c>
      <c r="O961" s="15">
        <f t="shared" si="4"/>
        <v>0.2323724632</v>
      </c>
      <c r="P961" s="8">
        <f t="shared" si="5"/>
        <v>324</v>
      </c>
    </row>
    <row r="962" ht="12.75" customHeight="1">
      <c r="A962" s="7">
        <v>42689.0</v>
      </c>
      <c r="B962" s="8" t="s">
        <v>162</v>
      </c>
      <c r="C962" s="8" t="s">
        <v>163</v>
      </c>
      <c r="D962" s="9" t="s">
        <v>18</v>
      </c>
      <c r="E962" s="10" t="s">
        <v>19</v>
      </c>
      <c r="F962" s="11">
        <v>1.36351276474E11</v>
      </c>
      <c r="G962" s="8" t="s">
        <v>20</v>
      </c>
      <c r="H962" s="8" t="str">
        <f t="shared" si="1"/>
        <v>SELL</v>
      </c>
      <c r="I962" s="12">
        <v>137.319183</v>
      </c>
      <c r="J962" s="12">
        <v>1000.0</v>
      </c>
      <c r="K962" s="7">
        <v>42710.0</v>
      </c>
      <c r="L962" s="14">
        <v>141.148285</v>
      </c>
      <c r="M962" s="14">
        <f t="shared" si="2"/>
        <v>1027.884684</v>
      </c>
      <c r="N962" s="15">
        <f t="shared" si="3"/>
        <v>-0.02788468382</v>
      </c>
      <c r="O962" s="15">
        <f t="shared" si="4"/>
        <v>0.02788468382</v>
      </c>
      <c r="P962" s="8">
        <f t="shared" si="5"/>
        <v>21</v>
      </c>
    </row>
    <row r="963" ht="12.75" customHeight="1">
      <c r="A963" s="7">
        <v>42689.0</v>
      </c>
      <c r="B963" s="8" t="s">
        <v>326</v>
      </c>
      <c r="C963" s="8" t="s">
        <v>327</v>
      </c>
      <c r="D963" s="9" t="s">
        <v>193</v>
      </c>
      <c r="E963" s="10" t="s">
        <v>19</v>
      </c>
      <c r="F963" s="11">
        <v>9.433126947E9</v>
      </c>
      <c r="G963" s="8" t="s">
        <v>24</v>
      </c>
      <c r="H963" s="8" t="str">
        <f t="shared" si="1"/>
        <v>BUY</v>
      </c>
      <c r="I963" s="12">
        <v>17.928694</v>
      </c>
      <c r="J963" s="12">
        <v>1000.0</v>
      </c>
      <c r="K963" s="7">
        <v>42866.0</v>
      </c>
      <c r="L963" s="14">
        <v>21.228546</v>
      </c>
      <c r="M963" s="14">
        <f t="shared" si="2"/>
        <v>1184.054232</v>
      </c>
      <c r="N963" s="15">
        <f t="shared" si="3"/>
        <v>0.1840542317</v>
      </c>
      <c r="O963" s="15">
        <f t="shared" si="4"/>
        <v>-0.1840542317</v>
      </c>
      <c r="P963" s="8">
        <f t="shared" si="5"/>
        <v>177</v>
      </c>
    </row>
    <row r="964" ht="12.75" customHeight="1">
      <c r="A964" s="7">
        <v>42689.0</v>
      </c>
      <c r="B964" s="8" t="s">
        <v>346</v>
      </c>
      <c r="C964" s="8" t="s">
        <v>347</v>
      </c>
      <c r="D964" s="9" t="s">
        <v>27</v>
      </c>
      <c r="E964" s="9" t="s">
        <v>19</v>
      </c>
      <c r="F964" s="11">
        <v>3.170292E9</v>
      </c>
      <c r="G964" s="8" t="s">
        <v>20</v>
      </c>
      <c r="H964" s="8" t="str">
        <f t="shared" si="1"/>
        <v>SELL</v>
      </c>
      <c r="I964" s="12">
        <v>41.850323</v>
      </c>
      <c r="J964" s="12">
        <v>1000.0</v>
      </c>
      <c r="K964" s="7">
        <v>43230.0</v>
      </c>
      <c r="L964" s="14">
        <v>42.23</v>
      </c>
      <c r="M964" s="14">
        <f t="shared" si="2"/>
        <v>1009.07226</v>
      </c>
      <c r="N964" s="15">
        <f t="shared" si="3"/>
        <v>-0.009072259729</v>
      </c>
      <c r="O964" s="15">
        <f t="shared" si="4"/>
        <v>0.009072259729</v>
      </c>
      <c r="P964" s="8">
        <f t="shared" si="5"/>
        <v>541</v>
      </c>
    </row>
    <row r="965" ht="12.75" customHeight="1">
      <c r="A965" s="16">
        <v>42689.0</v>
      </c>
      <c r="B965" s="8" t="s">
        <v>859</v>
      </c>
      <c r="C965" s="8" t="s">
        <v>860</v>
      </c>
      <c r="D965" s="9" t="s">
        <v>18</v>
      </c>
      <c r="E965" s="10" t="s">
        <v>19</v>
      </c>
      <c r="F965" s="11">
        <v>1.6103818E10</v>
      </c>
      <c r="G965" s="18" t="s">
        <v>24</v>
      </c>
      <c r="H965" s="17" t="str">
        <f t="shared" si="1"/>
        <v>BUY</v>
      </c>
      <c r="I965" s="12">
        <v>66.059998</v>
      </c>
      <c r="J965" s="12">
        <v>1000.0</v>
      </c>
      <c r="K965" s="16">
        <v>42692.0</v>
      </c>
      <c r="L965" s="14">
        <v>68.290001</v>
      </c>
      <c r="M965" s="14">
        <f t="shared" si="2"/>
        <v>1033.757237</v>
      </c>
      <c r="N965" s="15">
        <f t="shared" si="3"/>
        <v>0.03375723687</v>
      </c>
      <c r="O965" s="15">
        <f t="shared" si="4"/>
        <v>-0.03375723687</v>
      </c>
      <c r="P965" s="8">
        <f t="shared" si="5"/>
        <v>3</v>
      </c>
    </row>
    <row r="966" ht="12.75" customHeight="1">
      <c r="A966" s="7">
        <v>42690.0</v>
      </c>
      <c r="B966" s="8" t="s">
        <v>69</v>
      </c>
      <c r="C966" s="8" t="s">
        <v>70</v>
      </c>
      <c r="D966" s="9" t="s">
        <v>71</v>
      </c>
      <c r="E966" s="10" t="s">
        <v>19</v>
      </c>
      <c r="F966" s="11">
        <v>2.31528133463E11</v>
      </c>
      <c r="G966" s="8" t="s">
        <v>20</v>
      </c>
      <c r="H966" s="8" t="str">
        <f t="shared" si="1"/>
        <v>SELL</v>
      </c>
      <c r="I966" s="12">
        <v>17.117405</v>
      </c>
      <c r="J966" s="12">
        <v>1000.0</v>
      </c>
      <c r="K966" s="7">
        <v>42933.0</v>
      </c>
      <c r="L966" s="14">
        <v>21.028006</v>
      </c>
      <c r="M966" s="14">
        <f t="shared" si="2"/>
        <v>1228.457585</v>
      </c>
      <c r="N966" s="15">
        <f t="shared" si="3"/>
        <v>-0.2284575845</v>
      </c>
      <c r="O966" s="15">
        <f t="shared" si="4"/>
        <v>0.2284575845</v>
      </c>
      <c r="P966" s="8">
        <f t="shared" si="5"/>
        <v>243</v>
      </c>
    </row>
    <row r="967" ht="12.75" customHeight="1">
      <c r="A967" s="7">
        <v>42690.0</v>
      </c>
      <c r="B967" s="8" t="s">
        <v>1279</v>
      </c>
      <c r="C967" s="8" t="s">
        <v>1280</v>
      </c>
      <c r="D967" s="9" t="s">
        <v>32</v>
      </c>
      <c r="E967" s="10" t="s">
        <v>19</v>
      </c>
      <c r="F967" s="11">
        <v>2.273853576E10</v>
      </c>
      <c r="G967" s="8" t="s">
        <v>20</v>
      </c>
      <c r="H967" s="8" t="str">
        <f t="shared" si="1"/>
        <v>SELL</v>
      </c>
      <c r="I967" s="12">
        <v>40.8</v>
      </c>
      <c r="J967" s="12">
        <v>1000.0</v>
      </c>
      <c r="K967" s="16">
        <v>43579.0</v>
      </c>
      <c r="L967" s="14">
        <v>69.45</v>
      </c>
      <c r="M967" s="14">
        <f t="shared" si="2"/>
        <v>1702.205882</v>
      </c>
      <c r="N967" s="15">
        <f t="shared" si="3"/>
        <v>-0.7022058824</v>
      </c>
      <c r="O967" s="15">
        <f t="shared" si="4"/>
        <v>0.7022058824</v>
      </c>
      <c r="P967" s="8">
        <f t="shared" si="5"/>
        <v>889</v>
      </c>
    </row>
    <row r="968" ht="12.75" customHeight="1">
      <c r="A968" s="7">
        <v>42690.0</v>
      </c>
      <c r="B968" s="8" t="s">
        <v>886</v>
      </c>
      <c r="C968" s="8" t="s">
        <v>887</v>
      </c>
      <c r="D968" s="9" t="s">
        <v>32</v>
      </c>
      <c r="E968" s="10" t="s">
        <v>19</v>
      </c>
      <c r="F968" s="11">
        <v>1.19716E9</v>
      </c>
      <c r="G968" s="8" t="s">
        <v>20</v>
      </c>
      <c r="H968" s="8" t="str">
        <f t="shared" si="1"/>
        <v>SELL</v>
      </c>
      <c r="I968" s="12">
        <v>7.86</v>
      </c>
      <c r="J968" s="12">
        <v>1000.0</v>
      </c>
      <c r="K968" s="16">
        <v>43271.0</v>
      </c>
      <c r="L968" s="14">
        <v>29.42</v>
      </c>
      <c r="M968" s="14">
        <f t="shared" si="2"/>
        <v>3743.002545</v>
      </c>
      <c r="N968" s="15">
        <f t="shared" si="3"/>
        <v>-2.743002545</v>
      </c>
      <c r="O968" s="15">
        <f t="shared" si="4"/>
        <v>2.743002545</v>
      </c>
      <c r="P968" s="8">
        <f t="shared" si="5"/>
        <v>581</v>
      </c>
    </row>
    <row r="969" ht="12.75" customHeight="1">
      <c r="A969" s="7">
        <v>42690.0</v>
      </c>
      <c r="B969" s="8" t="s">
        <v>1281</v>
      </c>
      <c r="C969" s="8" t="s">
        <v>1282</v>
      </c>
      <c r="D969" s="9" t="s">
        <v>18</v>
      </c>
      <c r="E969" s="10" t="s">
        <v>19</v>
      </c>
      <c r="F969" s="11">
        <v>8.9855112E8</v>
      </c>
      <c r="G969" s="8" t="s">
        <v>24</v>
      </c>
      <c r="H969" s="8" t="str">
        <f t="shared" si="1"/>
        <v>BUY</v>
      </c>
      <c r="I969" s="12">
        <v>13.601</v>
      </c>
      <c r="J969" s="12">
        <v>1000.0</v>
      </c>
      <c r="K969" s="16">
        <v>44727.0</v>
      </c>
      <c r="L969" s="14">
        <v>6.28</v>
      </c>
      <c r="M969" s="14">
        <f t="shared" si="2"/>
        <v>461.7307551</v>
      </c>
      <c r="N969" s="15">
        <f t="shared" si="3"/>
        <v>-0.5382692449</v>
      </c>
      <c r="O969" s="15">
        <f t="shared" si="4"/>
        <v>0.5382692449</v>
      </c>
      <c r="P969" s="8">
        <f t="shared" si="5"/>
        <v>2037</v>
      </c>
    </row>
    <row r="970" ht="12.75" customHeight="1">
      <c r="A970" s="7">
        <v>42690.0</v>
      </c>
      <c r="B970" s="8" t="s">
        <v>1283</v>
      </c>
      <c r="C970" s="8" t="s">
        <v>1284</v>
      </c>
      <c r="D970" s="9" t="s">
        <v>23</v>
      </c>
      <c r="E970" s="10" t="s">
        <v>1285</v>
      </c>
      <c r="F970" s="11">
        <v>1.07256E9</v>
      </c>
      <c r="G970" s="8" t="s">
        <v>24</v>
      </c>
      <c r="H970" s="8" t="str">
        <f t="shared" si="1"/>
        <v>BUY</v>
      </c>
      <c r="I970" s="12">
        <v>5.9864</v>
      </c>
      <c r="J970" s="12">
        <v>1000.0</v>
      </c>
      <c r="K970" s="16">
        <v>44727.0</v>
      </c>
      <c r="L970" s="14">
        <v>7.426212</v>
      </c>
      <c r="M970" s="14">
        <f t="shared" si="2"/>
        <v>1240.513831</v>
      </c>
      <c r="N970" s="15">
        <f t="shared" si="3"/>
        <v>0.2405138314</v>
      </c>
      <c r="O970" s="15">
        <f t="shared" si="4"/>
        <v>-0.2405138314</v>
      </c>
      <c r="P970" s="8">
        <f t="shared" si="5"/>
        <v>2037</v>
      </c>
    </row>
    <row r="971" ht="12.75" customHeight="1">
      <c r="A971" s="7">
        <v>42690.0</v>
      </c>
      <c r="B971" s="8" t="s">
        <v>1286</v>
      </c>
      <c r="C971" s="8" t="s">
        <v>1287</v>
      </c>
      <c r="D971" s="9" t="s">
        <v>39</v>
      </c>
      <c r="E971" s="9" t="s">
        <v>19</v>
      </c>
      <c r="F971" s="11">
        <v>1.309546862E9</v>
      </c>
      <c r="G971" s="8" t="s">
        <v>24</v>
      </c>
      <c r="H971" s="8" t="str">
        <f t="shared" si="1"/>
        <v>BUY</v>
      </c>
      <c r="I971" s="12">
        <v>65.169998</v>
      </c>
      <c r="J971" s="12">
        <v>1000.0</v>
      </c>
      <c r="K971" s="16">
        <v>44727.0</v>
      </c>
      <c r="L971" s="14">
        <v>85.75</v>
      </c>
      <c r="M971" s="14">
        <f t="shared" si="2"/>
        <v>1315.789514</v>
      </c>
      <c r="N971" s="15">
        <f t="shared" si="3"/>
        <v>0.3157895141</v>
      </c>
      <c r="O971" s="15">
        <f t="shared" si="4"/>
        <v>-0.3157895141</v>
      </c>
      <c r="P971" s="8">
        <f t="shared" si="5"/>
        <v>2037</v>
      </c>
    </row>
    <row r="972" ht="12.75" customHeight="1">
      <c r="A972" s="7">
        <v>42690.0</v>
      </c>
      <c r="B972" s="8" t="s">
        <v>1288</v>
      </c>
      <c r="C972" s="8" t="s">
        <v>1289</v>
      </c>
      <c r="D972" s="9" t="s">
        <v>71</v>
      </c>
      <c r="E972" s="9" t="s">
        <v>1290</v>
      </c>
      <c r="F972" s="11">
        <v>3.5558271E8</v>
      </c>
      <c r="G972" s="8" t="s">
        <v>24</v>
      </c>
      <c r="H972" s="8" t="str">
        <f t="shared" si="1"/>
        <v>BUY</v>
      </c>
      <c r="I972" s="12">
        <v>9.69</v>
      </c>
      <c r="J972" s="12">
        <v>1000.0</v>
      </c>
      <c r="K972" s="16">
        <v>44727.0</v>
      </c>
      <c r="L972" s="14">
        <v>5.67</v>
      </c>
      <c r="M972" s="14">
        <f t="shared" si="2"/>
        <v>585.1393189</v>
      </c>
      <c r="N972" s="15">
        <f t="shared" si="3"/>
        <v>-0.4148606811</v>
      </c>
      <c r="O972" s="15">
        <f t="shared" si="4"/>
        <v>0.4148606811</v>
      </c>
      <c r="P972" s="8">
        <f t="shared" si="5"/>
        <v>2037</v>
      </c>
    </row>
    <row r="973" ht="12.75" customHeight="1">
      <c r="A973" s="7">
        <v>42690.0</v>
      </c>
      <c r="B973" s="8" t="s">
        <v>93</v>
      </c>
      <c r="C973" s="8" t="s">
        <v>94</v>
      </c>
      <c r="D973" s="9" t="s">
        <v>18</v>
      </c>
      <c r="E973" s="10" t="s">
        <v>19</v>
      </c>
      <c r="F973" s="11">
        <v>9.35696004E8</v>
      </c>
      <c r="G973" s="8" t="s">
        <v>20</v>
      </c>
      <c r="H973" s="8" t="str">
        <f t="shared" si="1"/>
        <v>SELL</v>
      </c>
      <c r="I973" s="12">
        <v>37.39</v>
      </c>
      <c r="J973" s="12">
        <v>1000.0</v>
      </c>
      <c r="K973" s="16">
        <v>44637.0</v>
      </c>
      <c r="L973" s="14">
        <v>63.98</v>
      </c>
      <c r="M973" s="14">
        <f t="shared" si="2"/>
        <v>1711.152715</v>
      </c>
      <c r="N973" s="15">
        <f t="shared" si="3"/>
        <v>-0.7111527146</v>
      </c>
      <c r="O973" s="15">
        <f t="shared" si="4"/>
        <v>0.7111527146</v>
      </c>
      <c r="P973" s="8">
        <f t="shared" si="5"/>
        <v>1947</v>
      </c>
    </row>
    <row r="974" ht="12.75" customHeight="1">
      <c r="A974" s="7">
        <v>42690.0</v>
      </c>
      <c r="B974" s="8" t="s">
        <v>511</v>
      </c>
      <c r="C974" s="8" t="s">
        <v>512</v>
      </c>
      <c r="D974" s="9" t="s">
        <v>32</v>
      </c>
      <c r="E974" s="10" t="s">
        <v>19</v>
      </c>
      <c r="F974" s="11">
        <v>6.05612876E10</v>
      </c>
      <c r="G974" s="8" t="s">
        <v>20</v>
      </c>
      <c r="H974" s="8" t="str">
        <f t="shared" si="1"/>
        <v>SELL</v>
      </c>
      <c r="I974" s="12">
        <v>63.39</v>
      </c>
      <c r="J974" s="12">
        <v>1000.0</v>
      </c>
      <c r="K974" s="7">
        <v>42740.0</v>
      </c>
      <c r="L974" s="14">
        <v>60.5</v>
      </c>
      <c r="M974" s="14">
        <f t="shared" si="2"/>
        <v>954.4092128</v>
      </c>
      <c r="N974" s="15">
        <f t="shared" si="3"/>
        <v>0.04559078719</v>
      </c>
      <c r="O974" s="15">
        <f t="shared" si="4"/>
        <v>-0.04559078719</v>
      </c>
      <c r="P974" s="8">
        <f t="shared" si="5"/>
        <v>50</v>
      </c>
    </row>
    <row r="975" ht="12.75" customHeight="1">
      <c r="A975" s="16">
        <v>42690.0</v>
      </c>
      <c r="B975" s="8" t="s">
        <v>1291</v>
      </c>
      <c r="C975" s="8" t="s">
        <v>1292</v>
      </c>
      <c r="D975" s="9" t="s">
        <v>71</v>
      </c>
      <c r="E975" s="10" t="s">
        <v>19</v>
      </c>
      <c r="F975" s="11">
        <v>4.406947128E9</v>
      </c>
      <c r="G975" s="17" t="s">
        <v>20</v>
      </c>
      <c r="H975" s="18" t="str">
        <f t="shared" si="1"/>
        <v>SELL</v>
      </c>
      <c r="I975" s="12">
        <v>15.140003</v>
      </c>
      <c r="J975" s="12">
        <v>1000.0</v>
      </c>
      <c r="K975" s="16">
        <v>43216.0</v>
      </c>
      <c r="L975" s="14">
        <v>15.208232</v>
      </c>
      <c r="M975" s="14">
        <f t="shared" si="2"/>
        <v>1004.506538</v>
      </c>
      <c r="N975" s="15">
        <f t="shared" si="3"/>
        <v>-0.004506538077</v>
      </c>
      <c r="O975" s="15">
        <f t="shared" si="4"/>
        <v>0.004506538077</v>
      </c>
      <c r="P975" s="8">
        <f t="shared" si="5"/>
        <v>526</v>
      </c>
    </row>
    <row r="976" ht="12.75" customHeight="1">
      <c r="A976" s="7">
        <v>42691.0</v>
      </c>
      <c r="B976" s="8" t="s">
        <v>1293</v>
      </c>
      <c r="C976" s="8" t="s">
        <v>1294</v>
      </c>
      <c r="D976" s="9" t="s">
        <v>27</v>
      </c>
      <c r="E976" s="10" t="s">
        <v>19</v>
      </c>
      <c r="F976" s="11">
        <v>7.08060528E9</v>
      </c>
      <c r="G976" s="8" t="s">
        <v>20</v>
      </c>
      <c r="H976" s="8" t="str">
        <f t="shared" si="1"/>
        <v>SELL</v>
      </c>
      <c r="I976" s="12">
        <v>24.15</v>
      </c>
      <c r="J976" s="12">
        <v>1000.0</v>
      </c>
      <c r="K976" s="16">
        <v>44727.0</v>
      </c>
      <c r="L976" s="14">
        <v>39.03</v>
      </c>
      <c r="M976" s="14">
        <f t="shared" si="2"/>
        <v>1616.149068</v>
      </c>
      <c r="N976" s="15">
        <f t="shared" si="3"/>
        <v>-0.6161490683</v>
      </c>
      <c r="O976" s="15">
        <f t="shared" si="4"/>
        <v>0.6161490683</v>
      </c>
      <c r="P976" s="8">
        <f t="shared" si="5"/>
        <v>2036</v>
      </c>
    </row>
    <row r="977" ht="12.75" customHeight="1">
      <c r="A977" s="7">
        <v>42692.0</v>
      </c>
      <c r="B977" s="8" t="s">
        <v>66</v>
      </c>
      <c r="C977" s="8" t="s">
        <v>67</v>
      </c>
      <c r="D977" s="9" t="s">
        <v>23</v>
      </c>
      <c r="E977" s="10" t="s">
        <v>19</v>
      </c>
      <c r="F977" s="11">
        <v>2.744500935588E12</v>
      </c>
      <c r="G977" s="8" t="s">
        <v>20</v>
      </c>
      <c r="H977" s="8" t="str">
        <f t="shared" si="1"/>
        <v>SELL</v>
      </c>
      <c r="I977" s="12">
        <v>25.64</v>
      </c>
      <c r="J977" s="12">
        <v>1000.0</v>
      </c>
      <c r="K977" s="16">
        <v>43133.0</v>
      </c>
      <c r="L977" s="14">
        <v>37.99</v>
      </c>
      <c r="M977" s="14">
        <f t="shared" si="2"/>
        <v>1481.669267</v>
      </c>
      <c r="N977" s="15">
        <f t="shared" si="3"/>
        <v>-0.4816692668</v>
      </c>
      <c r="O977" s="15">
        <f t="shared" si="4"/>
        <v>0.4816692668</v>
      </c>
      <c r="P977" s="8">
        <f t="shared" si="5"/>
        <v>441</v>
      </c>
    </row>
    <row r="978" ht="12.75" customHeight="1">
      <c r="A978" s="7">
        <v>42692.0</v>
      </c>
      <c r="B978" s="8" t="s">
        <v>564</v>
      </c>
      <c r="C978" s="8" t="s">
        <v>565</v>
      </c>
      <c r="D978" s="9" t="s">
        <v>35</v>
      </c>
      <c r="E978" s="10" t="s">
        <v>19</v>
      </c>
      <c r="F978" s="11">
        <v>1.1175022989E10</v>
      </c>
      <c r="G978" s="8" t="s">
        <v>24</v>
      </c>
      <c r="H978" s="8" t="str">
        <f t="shared" si="1"/>
        <v>BUY</v>
      </c>
      <c r="I978" s="12">
        <v>77.940002</v>
      </c>
      <c r="J978" s="12">
        <v>1000.0</v>
      </c>
      <c r="K978" s="16">
        <v>42696.0</v>
      </c>
      <c r="L978" s="14">
        <v>86.040001</v>
      </c>
      <c r="M978" s="14">
        <f t="shared" si="2"/>
        <v>1103.926082</v>
      </c>
      <c r="N978" s="15">
        <f t="shared" si="3"/>
        <v>0.1039260815</v>
      </c>
      <c r="O978" s="15">
        <f t="shared" si="4"/>
        <v>-0.1039260815</v>
      </c>
      <c r="P978" s="8">
        <f t="shared" si="5"/>
        <v>4</v>
      </c>
    </row>
    <row r="979" ht="12.75" customHeight="1">
      <c r="A979" s="7">
        <v>42692.0</v>
      </c>
      <c r="B979" s="8" t="s">
        <v>437</v>
      </c>
      <c r="C979" s="8" t="s">
        <v>438</v>
      </c>
      <c r="D979" s="9" t="s">
        <v>32</v>
      </c>
      <c r="E979" s="10" t="s">
        <v>19</v>
      </c>
      <c r="F979" s="11">
        <v>1.276728036E10</v>
      </c>
      <c r="G979" s="8" t="s">
        <v>24</v>
      </c>
      <c r="H979" s="8" t="str">
        <f t="shared" si="1"/>
        <v>BUY</v>
      </c>
      <c r="I979" s="12">
        <v>43.975571</v>
      </c>
      <c r="J979" s="12">
        <v>1000.0</v>
      </c>
      <c r="K979" s="16">
        <v>43003.0</v>
      </c>
      <c r="L979" s="14">
        <v>38.492737</v>
      </c>
      <c r="M979" s="14">
        <f t="shared" si="2"/>
        <v>875.320914</v>
      </c>
      <c r="N979" s="15">
        <f t="shared" si="3"/>
        <v>-0.124679086</v>
      </c>
      <c r="O979" s="15">
        <f t="shared" si="4"/>
        <v>0.124679086</v>
      </c>
      <c r="P979" s="8">
        <f t="shared" si="5"/>
        <v>311</v>
      </c>
    </row>
    <row r="980" ht="12.75" customHeight="1">
      <c r="A980" s="7">
        <v>42692.0</v>
      </c>
      <c r="B980" s="8" t="s">
        <v>505</v>
      </c>
      <c r="C980" s="8" t="s">
        <v>506</v>
      </c>
      <c r="D980" s="9" t="s">
        <v>35</v>
      </c>
      <c r="E980" s="10" t="s">
        <v>19</v>
      </c>
      <c r="F980" s="11">
        <v>1.2643291121E10</v>
      </c>
      <c r="G980" s="8" t="s">
        <v>24</v>
      </c>
      <c r="H980" s="8" t="str">
        <f t="shared" si="1"/>
        <v>BUY</v>
      </c>
      <c r="I980" s="12">
        <v>47.276997</v>
      </c>
      <c r="J980" s="12">
        <v>1000.0</v>
      </c>
      <c r="K980" s="7">
        <v>43103.0</v>
      </c>
      <c r="L980" s="14">
        <v>25.228933</v>
      </c>
      <c r="M980" s="14">
        <f t="shared" si="2"/>
        <v>533.6407683</v>
      </c>
      <c r="N980" s="15">
        <f t="shared" si="3"/>
        <v>-0.4663592317</v>
      </c>
      <c r="O980" s="15">
        <f t="shared" si="4"/>
        <v>0.4663592317</v>
      </c>
      <c r="P980" s="8">
        <f t="shared" si="5"/>
        <v>411</v>
      </c>
    </row>
    <row r="981" ht="12.75" customHeight="1">
      <c r="A981" s="7">
        <v>42692.0</v>
      </c>
      <c r="B981" s="8" t="s">
        <v>1295</v>
      </c>
      <c r="C981" s="8" t="s">
        <v>1296</v>
      </c>
      <c r="D981" s="9" t="s">
        <v>18</v>
      </c>
      <c r="E981" s="10" t="s">
        <v>19</v>
      </c>
      <c r="F981" s="11">
        <v>2.760674328E9</v>
      </c>
      <c r="G981" s="8" t="s">
        <v>20</v>
      </c>
      <c r="H981" s="8" t="str">
        <f t="shared" si="1"/>
        <v>SELL</v>
      </c>
      <c r="I981" s="12">
        <v>91.809998</v>
      </c>
      <c r="J981" s="12">
        <v>1000.0</v>
      </c>
      <c r="K981" s="16">
        <v>42885.0</v>
      </c>
      <c r="L981" s="14">
        <v>82.209999</v>
      </c>
      <c r="M981" s="14">
        <f t="shared" si="2"/>
        <v>895.4362356</v>
      </c>
      <c r="N981" s="15">
        <f t="shared" si="3"/>
        <v>0.1045637644</v>
      </c>
      <c r="O981" s="15">
        <f t="shared" si="4"/>
        <v>-0.1045637644</v>
      </c>
      <c r="P981" s="8">
        <f t="shared" si="5"/>
        <v>193</v>
      </c>
    </row>
    <row r="982" ht="12.75" customHeight="1">
      <c r="A982" s="7">
        <v>42692.0</v>
      </c>
      <c r="B982" s="8" t="s">
        <v>1297</v>
      </c>
      <c r="C982" s="8" t="s">
        <v>1298</v>
      </c>
      <c r="D982" s="9" t="s">
        <v>137</v>
      </c>
      <c r="E982" s="10" t="s">
        <v>19</v>
      </c>
      <c r="F982" s="11">
        <v>2.2489842708E10</v>
      </c>
      <c r="G982" s="8" t="s">
        <v>24</v>
      </c>
      <c r="H982" s="8" t="str">
        <f t="shared" si="1"/>
        <v>BUY</v>
      </c>
      <c r="I982" s="12">
        <v>42.305637</v>
      </c>
      <c r="J982" s="12">
        <v>1000.0</v>
      </c>
      <c r="K982" s="16">
        <v>44727.0</v>
      </c>
      <c r="L982" s="14">
        <v>77.977257</v>
      </c>
      <c r="M982" s="14">
        <f t="shared" si="2"/>
        <v>1843.188344</v>
      </c>
      <c r="N982" s="15">
        <f t="shared" si="3"/>
        <v>0.8431883439</v>
      </c>
      <c r="O982" s="15">
        <f t="shared" si="4"/>
        <v>-0.8431883439</v>
      </c>
      <c r="P982" s="8">
        <f t="shared" si="5"/>
        <v>2035</v>
      </c>
    </row>
    <row r="983" ht="12.75" customHeight="1">
      <c r="A983" s="7">
        <v>42692.0</v>
      </c>
      <c r="B983" s="8" t="s">
        <v>1299</v>
      </c>
      <c r="C983" s="8" t="s">
        <v>1300</v>
      </c>
      <c r="D983" s="9" t="s">
        <v>193</v>
      </c>
      <c r="E983" s="10" t="s">
        <v>19</v>
      </c>
      <c r="F983" s="11">
        <v>3.93705488E9</v>
      </c>
      <c r="G983" s="8" t="s">
        <v>20</v>
      </c>
      <c r="H983" s="8" t="str">
        <f t="shared" si="1"/>
        <v>SELL</v>
      </c>
      <c r="I983" s="12">
        <v>108.43</v>
      </c>
      <c r="J983" s="12">
        <v>1000.0</v>
      </c>
      <c r="K983" s="16">
        <v>43118.0</v>
      </c>
      <c r="L983" s="14">
        <v>127.010002</v>
      </c>
      <c r="M983" s="14">
        <f t="shared" si="2"/>
        <v>1171.35481</v>
      </c>
      <c r="N983" s="15">
        <f t="shared" si="3"/>
        <v>-0.1713548096</v>
      </c>
      <c r="O983" s="15">
        <f t="shared" si="4"/>
        <v>0.1713548096</v>
      </c>
      <c r="P983" s="8">
        <f t="shared" si="5"/>
        <v>426</v>
      </c>
    </row>
    <row r="984" ht="12.75" customHeight="1">
      <c r="A984" s="7">
        <v>42692.0</v>
      </c>
      <c r="B984" s="8" t="s">
        <v>401</v>
      </c>
      <c r="C984" s="8" t="s">
        <v>402</v>
      </c>
      <c r="D984" s="9" t="s">
        <v>35</v>
      </c>
      <c r="E984" s="10" t="s">
        <v>19</v>
      </c>
      <c r="F984" s="11">
        <v>3.11092483E9</v>
      </c>
      <c r="G984" s="8" t="s">
        <v>20</v>
      </c>
      <c r="H984" s="8" t="str">
        <f t="shared" si="1"/>
        <v>SELL</v>
      </c>
      <c r="I984" s="12">
        <v>40.289623</v>
      </c>
      <c r="J984" s="12">
        <v>1000.0</v>
      </c>
      <c r="K984" s="7">
        <v>42740.0</v>
      </c>
      <c r="L984" s="14">
        <v>31.29986</v>
      </c>
      <c r="M984" s="14">
        <f t="shared" si="2"/>
        <v>776.8715036</v>
      </c>
      <c r="N984" s="15">
        <f t="shared" si="3"/>
        <v>0.2231284964</v>
      </c>
      <c r="O984" s="15">
        <f t="shared" si="4"/>
        <v>-0.2231284964</v>
      </c>
      <c r="P984" s="8">
        <f t="shared" si="5"/>
        <v>48</v>
      </c>
    </row>
    <row r="985" ht="12.75" customHeight="1">
      <c r="A985" s="7">
        <v>42692.0</v>
      </c>
      <c r="B985" s="8" t="s">
        <v>507</v>
      </c>
      <c r="C985" s="8" t="s">
        <v>508</v>
      </c>
      <c r="D985" s="9" t="s">
        <v>35</v>
      </c>
      <c r="E985" s="10" t="s">
        <v>19</v>
      </c>
      <c r="F985" s="11">
        <v>1.28534930595E11</v>
      </c>
      <c r="G985" s="8" t="s">
        <v>24</v>
      </c>
      <c r="H985" s="8" t="str">
        <f t="shared" si="1"/>
        <v>BUY</v>
      </c>
      <c r="I985" s="12">
        <v>61.302254</v>
      </c>
      <c r="J985" s="12">
        <v>1000.0</v>
      </c>
      <c r="K985" s="7">
        <v>42795.0</v>
      </c>
      <c r="L985" s="14">
        <v>72.392738</v>
      </c>
      <c r="M985" s="14">
        <f t="shared" si="2"/>
        <v>1180.914783</v>
      </c>
      <c r="N985" s="15">
        <f t="shared" si="3"/>
        <v>0.1809147833</v>
      </c>
      <c r="O985" s="15">
        <f t="shared" si="4"/>
        <v>-0.1809147833</v>
      </c>
      <c r="P985" s="8">
        <f t="shared" si="5"/>
        <v>103</v>
      </c>
    </row>
    <row r="986" ht="12.75" customHeight="1">
      <c r="A986" s="7">
        <v>42692.0</v>
      </c>
      <c r="B986" s="8" t="s">
        <v>177</v>
      </c>
      <c r="C986" s="8" t="s">
        <v>178</v>
      </c>
      <c r="D986" s="9" t="s">
        <v>18</v>
      </c>
      <c r="E986" s="10" t="s">
        <v>19</v>
      </c>
      <c r="F986" s="11">
        <v>1.9131597722E10</v>
      </c>
      <c r="G986" s="8" t="s">
        <v>20</v>
      </c>
      <c r="H986" s="8" t="str">
        <f t="shared" si="1"/>
        <v>SELL</v>
      </c>
      <c r="I986" s="12">
        <v>44.574642</v>
      </c>
      <c r="J986" s="12">
        <v>1000.0</v>
      </c>
      <c r="K986" s="7">
        <v>42947.0</v>
      </c>
      <c r="L986" s="14">
        <v>52.891537</v>
      </c>
      <c r="M986" s="14">
        <f t="shared" si="2"/>
        <v>1186.583551</v>
      </c>
      <c r="N986" s="15">
        <f t="shared" si="3"/>
        <v>-0.1865835512</v>
      </c>
      <c r="O986" s="15">
        <f t="shared" si="4"/>
        <v>0.1865835512</v>
      </c>
      <c r="P986" s="8">
        <f t="shared" si="5"/>
        <v>255</v>
      </c>
    </row>
    <row r="987" ht="12.75" customHeight="1">
      <c r="A987" s="7">
        <v>42692.0</v>
      </c>
      <c r="B987" s="8" t="s">
        <v>89</v>
      </c>
      <c r="C987" s="8" t="s">
        <v>90</v>
      </c>
      <c r="D987" s="9" t="s">
        <v>58</v>
      </c>
      <c r="E987" s="10" t="s">
        <v>19</v>
      </c>
      <c r="F987" s="11">
        <v>1.79830167494E11</v>
      </c>
      <c r="G987" s="8" t="s">
        <v>20</v>
      </c>
      <c r="H987" s="8" t="str">
        <f t="shared" si="1"/>
        <v>SELL</v>
      </c>
      <c r="I987" s="12">
        <v>115.209999</v>
      </c>
      <c r="J987" s="12">
        <v>1000.0</v>
      </c>
      <c r="K987" s="7">
        <v>42748.0</v>
      </c>
      <c r="L987" s="14">
        <v>133.699997</v>
      </c>
      <c r="M987" s="14">
        <f t="shared" si="2"/>
        <v>1160.489525</v>
      </c>
      <c r="N987" s="15">
        <f t="shared" si="3"/>
        <v>-0.1604895249</v>
      </c>
      <c r="O987" s="15">
        <f t="shared" si="4"/>
        <v>0.1604895249</v>
      </c>
      <c r="P987" s="8">
        <f t="shared" si="5"/>
        <v>56</v>
      </c>
    </row>
    <row r="988" ht="12.75" customHeight="1">
      <c r="A988" s="7">
        <v>42692.0</v>
      </c>
      <c r="B988" s="8" t="s">
        <v>1301</v>
      </c>
      <c r="C988" s="8" t="s">
        <v>1302</v>
      </c>
      <c r="D988" s="9" t="s">
        <v>35</v>
      </c>
      <c r="E988" s="10" t="s">
        <v>19</v>
      </c>
      <c r="F988" s="11">
        <v>3.44609216E8</v>
      </c>
      <c r="G988" s="8" t="s">
        <v>20</v>
      </c>
      <c r="H988" s="8" t="str">
        <f t="shared" si="1"/>
        <v>SELL</v>
      </c>
      <c r="I988" s="12">
        <v>93.665962</v>
      </c>
      <c r="J988" s="12">
        <v>1000.0</v>
      </c>
      <c r="K988" s="16">
        <v>43951.0</v>
      </c>
      <c r="L988" s="14">
        <v>29.559999</v>
      </c>
      <c r="M988" s="14">
        <f t="shared" si="2"/>
        <v>315.5895522</v>
      </c>
      <c r="N988" s="15">
        <f t="shared" si="3"/>
        <v>0.6844104478</v>
      </c>
      <c r="O988" s="15">
        <f t="shared" si="4"/>
        <v>-0.6844104478</v>
      </c>
      <c r="P988" s="8">
        <f t="shared" si="5"/>
        <v>1259</v>
      </c>
    </row>
    <row r="989" ht="12.75" customHeight="1">
      <c r="A989" s="16">
        <v>42692.0</v>
      </c>
      <c r="B989" s="8" t="s">
        <v>910</v>
      </c>
      <c r="C989" s="8" t="s">
        <v>911</v>
      </c>
      <c r="D989" s="9" t="s">
        <v>32</v>
      </c>
      <c r="E989" s="10" t="s">
        <v>19</v>
      </c>
      <c r="F989" s="11">
        <v>1.9427029476E10</v>
      </c>
      <c r="G989" s="18" t="s">
        <v>24</v>
      </c>
      <c r="H989" s="17" t="str">
        <f t="shared" si="1"/>
        <v>BUY</v>
      </c>
      <c r="I989" s="12">
        <v>58.081509</v>
      </c>
      <c r="J989" s="12">
        <v>1000.0</v>
      </c>
      <c r="K989" s="16">
        <v>42892.0</v>
      </c>
      <c r="L989" s="14">
        <v>51.775089</v>
      </c>
      <c r="M989" s="14">
        <f t="shared" si="2"/>
        <v>891.4212095</v>
      </c>
      <c r="N989" s="15">
        <f t="shared" si="3"/>
        <v>-0.1085787905</v>
      </c>
      <c r="O989" s="15">
        <f t="shared" si="4"/>
        <v>0.1085787905</v>
      </c>
      <c r="P989" s="8">
        <f t="shared" si="5"/>
        <v>200</v>
      </c>
    </row>
    <row r="990" ht="12.75" customHeight="1">
      <c r="A990" s="16">
        <v>42692.0</v>
      </c>
      <c r="B990" s="8" t="s">
        <v>859</v>
      </c>
      <c r="C990" s="8" t="s">
        <v>860</v>
      </c>
      <c r="D990" s="9" t="s">
        <v>18</v>
      </c>
      <c r="E990" s="10" t="s">
        <v>19</v>
      </c>
      <c r="F990" s="11">
        <v>1.6103818E10</v>
      </c>
      <c r="G990" s="17" t="s">
        <v>20</v>
      </c>
      <c r="H990" s="18" t="str">
        <f t="shared" si="1"/>
        <v>SELL</v>
      </c>
      <c r="I990" s="12">
        <v>68.290001</v>
      </c>
      <c r="J990" s="12">
        <v>1000.0</v>
      </c>
      <c r="K990" s="16">
        <v>43031.0</v>
      </c>
      <c r="L990" s="14">
        <v>59.099998</v>
      </c>
      <c r="M990" s="14">
        <f t="shared" si="2"/>
        <v>865.4268141</v>
      </c>
      <c r="N990" s="15">
        <f t="shared" si="3"/>
        <v>0.1345731859</v>
      </c>
      <c r="O990" s="15">
        <f t="shared" si="4"/>
        <v>-0.1345731859</v>
      </c>
      <c r="P990" s="8">
        <f t="shared" si="5"/>
        <v>339</v>
      </c>
    </row>
    <row r="991" ht="12.75" customHeight="1">
      <c r="A991" s="16">
        <v>42692.0</v>
      </c>
      <c r="B991" s="8" t="s">
        <v>1023</v>
      </c>
      <c r="C991" s="8" t="s">
        <v>1024</v>
      </c>
      <c r="D991" s="9" t="s">
        <v>35</v>
      </c>
      <c r="E991" s="10" t="s">
        <v>19</v>
      </c>
      <c r="F991" s="11">
        <v>3.313019372E9</v>
      </c>
      <c r="G991" s="18" t="s">
        <v>24</v>
      </c>
      <c r="H991" s="17" t="str">
        <f t="shared" si="1"/>
        <v>BUY</v>
      </c>
      <c r="I991" s="12">
        <v>37.509998</v>
      </c>
      <c r="J991" s="12">
        <v>1000.0</v>
      </c>
      <c r="K991" s="16">
        <v>42963.0</v>
      </c>
      <c r="L991" s="14">
        <v>19.76</v>
      </c>
      <c r="M991" s="14">
        <f t="shared" si="2"/>
        <v>526.7928833</v>
      </c>
      <c r="N991" s="15">
        <f t="shared" si="3"/>
        <v>-0.4732071167</v>
      </c>
      <c r="O991" s="15">
        <f t="shared" si="4"/>
        <v>0.4732071167</v>
      </c>
      <c r="P991" s="8">
        <f t="shared" si="5"/>
        <v>271</v>
      </c>
    </row>
    <row r="992" ht="12.75" customHeight="1">
      <c r="A992" s="16">
        <v>42692.0</v>
      </c>
      <c r="B992" s="8" t="s">
        <v>59</v>
      </c>
      <c r="C992" s="8" t="s">
        <v>60</v>
      </c>
      <c r="D992" s="9" t="s">
        <v>32</v>
      </c>
      <c r="E992" s="10" t="s">
        <v>19</v>
      </c>
      <c r="F992" s="11">
        <v>4.25280211092E11</v>
      </c>
      <c r="G992" s="18" t="s">
        <v>24</v>
      </c>
      <c r="H992" s="17" t="str">
        <f t="shared" si="1"/>
        <v>BUY</v>
      </c>
      <c r="I992" s="12">
        <v>59.85</v>
      </c>
      <c r="J992" s="12">
        <v>1000.0</v>
      </c>
      <c r="K992" s="16">
        <v>42692.0</v>
      </c>
      <c r="L992" s="14">
        <v>59.85</v>
      </c>
      <c r="M992" s="14">
        <f t="shared" si="2"/>
        <v>1000</v>
      </c>
      <c r="N992" s="15">
        <f t="shared" si="3"/>
        <v>0</v>
      </c>
      <c r="O992" s="15">
        <f t="shared" si="4"/>
        <v>0</v>
      </c>
      <c r="P992" s="8">
        <f t="shared" si="5"/>
        <v>0</v>
      </c>
    </row>
    <row r="993" ht="12.75" customHeight="1">
      <c r="A993" s="7">
        <v>42695.0</v>
      </c>
      <c r="B993" s="8" t="s">
        <v>160</v>
      </c>
      <c r="C993" s="8" t="s">
        <v>161</v>
      </c>
      <c r="D993" s="9" t="s">
        <v>35</v>
      </c>
      <c r="E993" s="10" t="s">
        <v>19</v>
      </c>
      <c r="F993" s="11">
        <v>1.366890505052E12</v>
      </c>
      <c r="G993" s="8" t="s">
        <v>20</v>
      </c>
      <c r="H993" s="8" t="str">
        <f t="shared" si="1"/>
        <v>SELL</v>
      </c>
      <c r="I993" s="12">
        <v>39.0</v>
      </c>
      <c r="J993" s="12">
        <v>1000.0</v>
      </c>
      <c r="K993" s="16">
        <v>42769.0</v>
      </c>
      <c r="L993" s="14">
        <v>40.51</v>
      </c>
      <c r="M993" s="14">
        <f t="shared" si="2"/>
        <v>1038.717949</v>
      </c>
      <c r="N993" s="15">
        <f t="shared" si="3"/>
        <v>-0.03871794872</v>
      </c>
      <c r="O993" s="15">
        <f t="shared" si="4"/>
        <v>0.03871794872</v>
      </c>
      <c r="P993" s="8">
        <f t="shared" si="5"/>
        <v>74</v>
      </c>
    </row>
    <row r="994" ht="12.75" customHeight="1">
      <c r="A994" s="7">
        <v>42695.0</v>
      </c>
      <c r="B994" s="8" t="s">
        <v>1303</v>
      </c>
      <c r="C994" s="8" t="s">
        <v>1304</v>
      </c>
      <c r="D994" s="9" t="s">
        <v>39</v>
      </c>
      <c r="E994" s="10" t="s">
        <v>19</v>
      </c>
      <c r="F994" s="11">
        <v>3.46138466E9</v>
      </c>
      <c r="G994" s="8" t="s">
        <v>20</v>
      </c>
      <c r="H994" s="8" t="str">
        <f t="shared" si="1"/>
        <v>SELL</v>
      </c>
      <c r="I994" s="12">
        <v>32.59</v>
      </c>
      <c r="J994" s="12">
        <v>1000.0</v>
      </c>
      <c r="K994" s="16">
        <v>44727.0</v>
      </c>
      <c r="L994" s="14">
        <v>44.09</v>
      </c>
      <c r="M994" s="14">
        <f t="shared" si="2"/>
        <v>1352.868978</v>
      </c>
      <c r="N994" s="15">
        <f t="shared" si="3"/>
        <v>-0.3528689782</v>
      </c>
      <c r="O994" s="15">
        <f t="shared" si="4"/>
        <v>0.3528689782</v>
      </c>
      <c r="P994" s="8">
        <f t="shared" si="5"/>
        <v>2032</v>
      </c>
    </row>
    <row r="995" ht="12.75" customHeight="1">
      <c r="A995" s="7">
        <v>42695.0</v>
      </c>
      <c r="B995" s="8" t="s">
        <v>140</v>
      </c>
      <c r="C995" s="8" t="s">
        <v>141</v>
      </c>
      <c r="D995" s="9" t="s">
        <v>58</v>
      </c>
      <c r="E995" s="10" t="s">
        <v>19</v>
      </c>
      <c r="F995" s="11">
        <v>1.62043721647E12</v>
      </c>
      <c r="G995" s="8" t="s">
        <v>20</v>
      </c>
      <c r="H995" s="8" t="str">
        <f t="shared" si="1"/>
        <v>SELL</v>
      </c>
      <c r="I995" s="12">
        <v>39.240002</v>
      </c>
      <c r="J995" s="12">
        <v>1000.0</v>
      </c>
      <c r="K995" s="16">
        <v>44727.0</v>
      </c>
      <c r="L995" s="14">
        <v>109.764503</v>
      </c>
      <c r="M995" s="14">
        <f t="shared" si="2"/>
        <v>2797.260382</v>
      </c>
      <c r="N995" s="15">
        <f t="shared" si="3"/>
        <v>-1.797260382</v>
      </c>
      <c r="O995" s="15">
        <f t="shared" si="4"/>
        <v>1.797260382</v>
      </c>
      <c r="P995" s="8">
        <f t="shared" si="5"/>
        <v>2032</v>
      </c>
    </row>
    <row r="996" ht="12.75" customHeight="1">
      <c r="A996" s="7">
        <v>42695.0</v>
      </c>
      <c r="B996" s="8" t="s">
        <v>179</v>
      </c>
      <c r="C996" s="8" t="s">
        <v>180</v>
      </c>
      <c r="D996" s="9" t="s">
        <v>58</v>
      </c>
      <c r="E996" s="10" t="s">
        <v>19</v>
      </c>
      <c r="F996" s="11">
        <v>7.25893281281E11</v>
      </c>
      <c r="G996" s="8" t="s">
        <v>20</v>
      </c>
      <c r="H996" s="8" t="str">
        <f t="shared" si="1"/>
        <v>SELL</v>
      </c>
      <c r="I996" s="12">
        <v>121.769997</v>
      </c>
      <c r="J996" s="12">
        <v>1000.0</v>
      </c>
      <c r="K996" s="7">
        <v>42788.0</v>
      </c>
      <c r="L996" s="14">
        <v>136.119995</v>
      </c>
      <c r="M996" s="14">
        <f t="shared" si="2"/>
        <v>1117.845104</v>
      </c>
      <c r="N996" s="15">
        <f t="shared" si="3"/>
        <v>-0.1178451043</v>
      </c>
      <c r="O996" s="15">
        <f t="shared" si="4"/>
        <v>0.1178451043</v>
      </c>
      <c r="P996" s="8">
        <f t="shared" si="5"/>
        <v>93</v>
      </c>
    </row>
    <row r="997" ht="12.75" customHeight="1">
      <c r="A997" s="16">
        <v>42695.0</v>
      </c>
      <c r="B997" s="8" t="s">
        <v>717</v>
      </c>
      <c r="C997" s="8" t="s">
        <v>718</v>
      </c>
      <c r="D997" s="9" t="s">
        <v>18</v>
      </c>
      <c r="E997" s="10" t="s">
        <v>19</v>
      </c>
      <c r="F997" s="11">
        <v>3.1025950992E10</v>
      </c>
      <c r="G997" s="18" t="s">
        <v>24</v>
      </c>
      <c r="H997" s="17" t="str">
        <f t="shared" si="1"/>
        <v>BUY</v>
      </c>
      <c r="I997" s="12">
        <v>92.86</v>
      </c>
      <c r="J997" s="12">
        <v>1000.0</v>
      </c>
      <c r="K997" s="16">
        <v>42759.0</v>
      </c>
      <c r="L997" s="14">
        <v>112.41</v>
      </c>
      <c r="M997" s="14">
        <f t="shared" si="2"/>
        <v>1210.531984</v>
      </c>
      <c r="N997" s="15">
        <f t="shared" si="3"/>
        <v>0.2105319836</v>
      </c>
      <c r="O997" s="15">
        <f t="shared" si="4"/>
        <v>-0.2105319836</v>
      </c>
      <c r="P997" s="8">
        <f t="shared" si="5"/>
        <v>64</v>
      </c>
    </row>
    <row r="998" ht="12.75" customHeight="1">
      <c r="A998" s="7">
        <v>42696.0</v>
      </c>
      <c r="B998" s="8" t="s">
        <v>564</v>
      </c>
      <c r="C998" s="8" t="s">
        <v>565</v>
      </c>
      <c r="D998" s="9" t="s">
        <v>35</v>
      </c>
      <c r="E998" s="10" t="s">
        <v>19</v>
      </c>
      <c r="F998" s="11">
        <v>1.1175022989E10</v>
      </c>
      <c r="G998" s="8" t="s">
        <v>20</v>
      </c>
      <c r="H998" s="8" t="str">
        <f t="shared" si="1"/>
        <v>SELL</v>
      </c>
      <c r="I998" s="12">
        <v>86.040001</v>
      </c>
      <c r="J998" s="12">
        <v>1000.0</v>
      </c>
      <c r="K998" s="16">
        <v>43056.0</v>
      </c>
      <c r="L998" s="14">
        <v>104.730003</v>
      </c>
      <c r="M998" s="14">
        <f t="shared" si="2"/>
        <v>1217.224567</v>
      </c>
      <c r="N998" s="15">
        <f t="shared" si="3"/>
        <v>-0.2172245674</v>
      </c>
      <c r="O998" s="15">
        <f t="shared" si="4"/>
        <v>0.2172245674</v>
      </c>
      <c r="P998" s="8">
        <f t="shared" si="5"/>
        <v>360</v>
      </c>
    </row>
    <row r="999" ht="12.75" customHeight="1">
      <c r="A999" s="7">
        <v>42696.0</v>
      </c>
      <c r="B999" s="8" t="s">
        <v>747</v>
      </c>
      <c r="C999" s="8" t="s">
        <v>748</v>
      </c>
      <c r="D999" s="9" t="s">
        <v>35</v>
      </c>
      <c r="E999" s="10" t="s">
        <v>19</v>
      </c>
      <c r="F999" s="11">
        <v>1.884947716E9</v>
      </c>
      <c r="G999" s="8" t="s">
        <v>20</v>
      </c>
      <c r="H999" s="8" t="str">
        <f t="shared" si="1"/>
        <v>SELL</v>
      </c>
      <c r="I999" s="12">
        <v>121.958832</v>
      </c>
      <c r="J999" s="12">
        <v>1000.0</v>
      </c>
      <c r="K999" s="16">
        <v>43060.0</v>
      </c>
      <c r="L999" s="14">
        <v>118.75016</v>
      </c>
      <c r="M999" s="14">
        <f t="shared" si="2"/>
        <v>973.6905319</v>
      </c>
      <c r="N999" s="15">
        <f t="shared" si="3"/>
        <v>0.0263094681</v>
      </c>
      <c r="O999" s="15">
        <f t="shared" si="4"/>
        <v>-0.0263094681</v>
      </c>
      <c r="P999" s="8">
        <f t="shared" si="5"/>
        <v>364</v>
      </c>
    </row>
    <row r="1000" ht="12.75" customHeight="1">
      <c r="A1000" s="7">
        <v>42696.0</v>
      </c>
      <c r="B1000" s="8" t="s">
        <v>1186</v>
      </c>
      <c r="C1000" s="8" t="s">
        <v>1187</v>
      </c>
      <c r="D1000" s="9" t="s">
        <v>39</v>
      </c>
      <c r="E1000" s="10" t="s">
        <v>19</v>
      </c>
      <c r="F1000" s="11">
        <v>3.0822964E7</v>
      </c>
      <c r="G1000" s="8" t="s">
        <v>20</v>
      </c>
      <c r="H1000" s="8" t="str">
        <f t="shared" si="1"/>
        <v>SELL</v>
      </c>
      <c r="I1000" s="12">
        <v>238.5</v>
      </c>
      <c r="J1000" s="12">
        <v>1000.0</v>
      </c>
      <c r="K1000" s="16">
        <v>44727.0</v>
      </c>
      <c r="L1000" s="14">
        <v>7.89</v>
      </c>
      <c r="M1000" s="14">
        <f t="shared" si="2"/>
        <v>33.08176101</v>
      </c>
      <c r="N1000" s="15">
        <f t="shared" si="3"/>
        <v>0.966918239</v>
      </c>
      <c r="O1000" s="15">
        <f t="shared" si="4"/>
        <v>-0.966918239</v>
      </c>
      <c r="P1000" s="8">
        <f t="shared" si="5"/>
        <v>2031</v>
      </c>
    </row>
    <row r="1001" ht="12.75" customHeight="1">
      <c r="A1001" s="7">
        <v>42696.0</v>
      </c>
      <c r="B1001" s="8" t="s">
        <v>568</v>
      </c>
      <c r="C1001" s="8" t="s">
        <v>569</v>
      </c>
      <c r="D1001" s="9" t="s">
        <v>32</v>
      </c>
      <c r="E1001" s="10" t="s">
        <v>19</v>
      </c>
      <c r="F1001" s="11">
        <v>3.1473180708E10</v>
      </c>
      <c r="G1001" s="8" t="s">
        <v>20</v>
      </c>
      <c r="H1001" s="8" t="str">
        <f t="shared" si="1"/>
        <v>SELL</v>
      </c>
      <c r="I1001" s="12">
        <v>88.68</v>
      </c>
      <c r="J1001" s="12">
        <v>1000.0</v>
      </c>
      <c r="K1001" s="16">
        <v>43180.0</v>
      </c>
      <c r="L1001" s="14">
        <v>94.720001</v>
      </c>
      <c r="M1001" s="14">
        <f t="shared" si="2"/>
        <v>1068.11007</v>
      </c>
      <c r="N1001" s="15">
        <f t="shared" si="3"/>
        <v>-0.06811006991</v>
      </c>
      <c r="O1001" s="15">
        <f t="shared" si="4"/>
        <v>0.06811006991</v>
      </c>
      <c r="P1001" s="8">
        <f t="shared" si="5"/>
        <v>484</v>
      </c>
    </row>
    <row r="1002" ht="12.75" customHeight="1">
      <c r="A1002" s="7">
        <v>42696.0</v>
      </c>
      <c r="B1002" s="8" t="s">
        <v>517</v>
      </c>
      <c r="C1002" s="8" t="s">
        <v>518</v>
      </c>
      <c r="D1002" s="9" t="s">
        <v>27</v>
      </c>
      <c r="E1002" s="10" t="s">
        <v>19</v>
      </c>
      <c r="F1002" s="11">
        <v>3.20785814E10</v>
      </c>
      <c r="G1002" s="8" t="s">
        <v>20</v>
      </c>
      <c r="H1002" s="8" t="str">
        <f t="shared" si="1"/>
        <v>SELL</v>
      </c>
      <c r="I1002" s="12">
        <v>34.283051</v>
      </c>
      <c r="J1002" s="12">
        <v>1000.0</v>
      </c>
      <c r="K1002" s="16">
        <v>43452.0</v>
      </c>
      <c r="L1002" s="14">
        <v>19.127047</v>
      </c>
      <c r="M1002" s="14">
        <f t="shared" si="2"/>
        <v>557.9155426</v>
      </c>
      <c r="N1002" s="15">
        <f t="shared" si="3"/>
        <v>0.4420844574</v>
      </c>
      <c r="O1002" s="15">
        <f t="shared" si="4"/>
        <v>-0.4420844574</v>
      </c>
      <c r="P1002" s="8">
        <f t="shared" si="5"/>
        <v>756</v>
      </c>
    </row>
    <row r="1003" ht="12.75" customHeight="1">
      <c r="A1003" s="7">
        <v>42696.0</v>
      </c>
      <c r="B1003" s="8" t="s">
        <v>537</v>
      </c>
      <c r="C1003" s="8" t="s">
        <v>538</v>
      </c>
      <c r="D1003" s="9" t="s">
        <v>39</v>
      </c>
      <c r="E1003" s="10" t="s">
        <v>19</v>
      </c>
      <c r="F1003" s="11">
        <v>9.4648919214E10</v>
      </c>
      <c r="G1003" s="8" t="s">
        <v>24</v>
      </c>
      <c r="H1003" s="8" t="str">
        <f t="shared" si="1"/>
        <v>BUY</v>
      </c>
      <c r="I1003" s="12">
        <v>58.021587</v>
      </c>
      <c r="J1003" s="12">
        <v>1000.0</v>
      </c>
      <c r="K1003" s="7">
        <v>42716.0</v>
      </c>
      <c r="L1003" s="14">
        <v>57.250164</v>
      </c>
      <c r="M1003" s="14">
        <f t="shared" si="2"/>
        <v>986.7045519</v>
      </c>
      <c r="N1003" s="15">
        <f t="shared" si="3"/>
        <v>-0.01329544812</v>
      </c>
      <c r="O1003" s="15">
        <f t="shared" si="4"/>
        <v>0.01329544812</v>
      </c>
      <c r="P1003" s="8">
        <f t="shared" si="5"/>
        <v>20</v>
      </c>
    </row>
    <row r="1004" ht="12.75" customHeight="1">
      <c r="A1004" s="7">
        <v>42696.0</v>
      </c>
      <c r="B1004" s="8" t="s">
        <v>814</v>
      </c>
      <c r="C1004" s="8" t="s">
        <v>815</v>
      </c>
      <c r="D1004" s="9" t="s">
        <v>35</v>
      </c>
      <c r="E1004" s="10" t="s">
        <v>82</v>
      </c>
      <c r="F1004" s="11">
        <v>3.42382352E9</v>
      </c>
      <c r="G1004" s="8" t="s">
        <v>20</v>
      </c>
      <c r="H1004" s="8" t="str">
        <f t="shared" si="1"/>
        <v>SELL</v>
      </c>
      <c r="I1004" s="12">
        <v>78.619049</v>
      </c>
      <c r="J1004" s="12">
        <v>1000.0</v>
      </c>
      <c r="K1004" s="7">
        <v>42797.0</v>
      </c>
      <c r="L1004" s="14">
        <v>56.098976</v>
      </c>
      <c r="M1004" s="14">
        <f t="shared" si="2"/>
        <v>713.5544975</v>
      </c>
      <c r="N1004" s="15">
        <f t="shared" si="3"/>
        <v>0.2864455025</v>
      </c>
      <c r="O1004" s="15">
        <f t="shared" si="4"/>
        <v>-0.2864455025</v>
      </c>
      <c r="P1004" s="8">
        <f t="shared" si="5"/>
        <v>101</v>
      </c>
    </row>
    <row r="1005" ht="12.75" customHeight="1">
      <c r="A1005" s="16">
        <v>42696.0</v>
      </c>
      <c r="B1005" s="8" t="s">
        <v>1305</v>
      </c>
      <c r="C1005" s="8" t="s">
        <v>1306</v>
      </c>
      <c r="D1005" s="9" t="s">
        <v>18</v>
      </c>
      <c r="E1005" s="10" t="s">
        <v>19</v>
      </c>
      <c r="F1005" s="11">
        <v>3.50296141E9</v>
      </c>
      <c r="G1005" s="17" t="s">
        <v>20</v>
      </c>
      <c r="H1005" s="18" t="str">
        <f t="shared" si="1"/>
        <v>SELL</v>
      </c>
      <c r="I1005" s="12">
        <v>53.84354</v>
      </c>
      <c r="J1005" s="12">
        <v>1000.0</v>
      </c>
      <c r="K1005" s="16">
        <v>42745.0</v>
      </c>
      <c r="L1005" s="14">
        <v>41.254204</v>
      </c>
      <c r="M1005" s="14">
        <f t="shared" si="2"/>
        <v>766.1866957</v>
      </c>
      <c r="N1005" s="15">
        <f t="shared" si="3"/>
        <v>0.2338133043</v>
      </c>
      <c r="O1005" s="15">
        <f t="shared" si="4"/>
        <v>-0.2338133043</v>
      </c>
      <c r="P1005" s="8">
        <f t="shared" si="5"/>
        <v>49</v>
      </c>
    </row>
    <row r="1006" ht="12.75" customHeight="1">
      <c r="A1006" s="7">
        <v>42702.0</v>
      </c>
      <c r="B1006" s="8" t="s">
        <v>603</v>
      </c>
      <c r="C1006" s="8" t="s">
        <v>604</v>
      </c>
      <c r="D1006" s="9" t="s">
        <v>32</v>
      </c>
      <c r="E1006" s="10" t="s">
        <v>19</v>
      </c>
      <c r="F1006" s="11">
        <v>4.3368843374E10</v>
      </c>
      <c r="G1006" s="8" t="s">
        <v>20</v>
      </c>
      <c r="H1006" s="8" t="str">
        <f t="shared" si="1"/>
        <v>SELL</v>
      </c>
      <c r="I1006" s="12">
        <v>93.643524</v>
      </c>
      <c r="J1006" s="12">
        <v>1000.0</v>
      </c>
      <c r="K1006" s="7">
        <v>42718.0</v>
      </c>
      <c r="L1006" s="14">
        <v>92.340233</v>
      </c>
      <c r="M1006" s="14">
        <f t="shared" si="2"/>
        <v>986.0824225</v>
      </c>
      <c r="N1006" s="15">
        <f t="shared" si="3"/>
        <v>0.01391757747</v>
      </c>
      <c r="O1006" s="15">
        <f t="shared" si="4"/>
        <v>-0.01391757747</v>
      </c>
      <c r="P1006" s="8">
        <f t="shared" si="5"/>
        <v>16</v>
      </c>
    </row>
    <row r="1007" ht="12.75" customHeight="1">
      <c r="A1007" s="7">
        <v>42702.0</v>
      </c>
      <c r="B1007" s="8" t="s">
        <v>1307</v>
      </c>
      <c r="C1007" s="8" t="s">
        <v>1308</v>
      </c>
      <c r="D1007" s="9" t="s">
        <v>39</v>
      </c>
      <c r="E1007" s="10" t="s">
        <v>19</v>
      </c>
      <c r="F1007" s="11">
        <v>3.25810186E9</v>
      </c>
      <c r="G1007" s="8" t="s">
        <v>24</v>
      </c>
      <c r="H1007" s="8" t="str">
        <f t="shared" si="1"/>
        <v>BUY</v>
      </c>
      <c r="I1007" s="12">
        <v>29.824022</v>
      </c>
      <c r="J1007" s="12">
        <v>1000.0</v>
      </c>
      <c r="K1007" s="16">
        <v>44727.0</v>
      </c>
      <c r="L1007" s="14">
        <v>27.240858</v>
      </c>
      <c r="M1007" s="14">
        <f t="shared" si="2"/>
        <v>913.3864641</v>
      </c>
      <c r="N1007" s="15">
        <f t="shared" si="3"/>
        <v>-0.08661353589</v>
      </c>
      <c r="O1007" s="15">
        <f t="shared" si="4"/>
        <v>0.08661353589</v>
      </c>
      <c r="P1007" s="8">
        <f t="shared" si="5"/>
        <v>2025</v>
      </c>
    </row>
    <row r="1008" ht="12.75" customHeight="1">
      <c r="A1008" s="7">
        <v>42702.0</v>
      </c>
      <c r="B1008" s="8" t="s">
        <v>611</v>
      </c>
      <c r="C1008" s="8" t="s">
        <v>612</v>
      </c>
      <c r="D1008" s="9" t="s">
        <v>39</v>
      </c>
      <c r="E1008" s="10" t="s">
        <v>19</v>
      </c>
      <c r="F1008" s="11">
        <v>9.4682821E7</v>
      </c>
      <c r="G1008" s="8" t="s">
        <v>20</v>
      </c>
      <c r="H1008" s="8" t="str">
        <f t="shared" si="1"/>
        <v>SELL</v>
      </c>
      <c r="I1008" s="12">
        <v>155.199997</v>
      </c>
      <c r="J1008" s="12">
        <v>1000.0</v>
      </c>
      <c r="K1008" s="7">
        <v>42772.0</v>
      </c>
      <c r="L1008" s="14">
        <v>105.800003</v>
      </c>
      <c r="M1008" s="14">
        <f t="shared" si="2"/>
        <v>681.7010634</v>
      </c>
      <c r="N1008" s="15">
        <f t="shared" si="3"/>
        <v>0.3182989366</v>
      </c>
      <c r="O1008" s="15">
        <f t="shared" si="4"/>
        <v>-0.3182989366</v>
      </c>
      <c r="P1008" s="8">
        <f t="shared" si="5"/>
        <v>70</v>
      </c>
    </row>
    <row r="1009" ht="12.75" customHeight="1">
      <c r="A1009" s="7">
        <v>42702.0</v>
      </c>
      <c r="B1009" s="8" t="s">
        <v>783</v>
      </c>
      <c r="C1009" s="8" t="s">
        <v>784</v>
      </c>
      <c r="D1009" s="9" t="s">
        <v>58</v>
      </c>
      <c r="E1009" s="10" t="s">
        <v>19</v>
      </c>
      <c r="F1009" s="11">
        <v>1.00443452698E11</v>
      </c>
      <c r="G1009" s="8" t="s">
        <v>20</v>
      </c>
      <c r="H1009" s="8" t="str">
        <f t="shared" si="1"/>
        <v>SELL</v>
      </c>
      <c r="I1009" s="12">
        <v>17.696302</v>
      </c>
      <c r="J1009" s="12">
        <v>1000.0</v>
      </c>
      <c r="K1009" s="7">
        <v>42857.0</v>
      </c>
      <c r="L1009" s="14">
        <v>17.982557</v>
      </c>
      <c r="M1009" s="14">
        <f t="shared" si="2"/>
        <v>1016.175978</v>
      </c>
      <c r="N1009" s="15">
        <f t="shared" si="3"/>
        <v>-0.01617597846</v>
      </c>
      <c r="O1009" s="15">
        <f t="shared" si="4"/>
        <v>0.01617597846</v>
      </c>
      <c r="P1009" s="8">
        <f t="shared" si="5"/>
        <v>155</v>
      </c>
    </row>
    <row r="1010" ht="12.75" customHeight="1">
      <c r="A1010" s="7">
        <v>42703.0</v>
      </c>
      <c r="B1010" s="8" t="s">
        <v>954</v>
      </c>
      <c r="C1010" s="8" t="s">
        <v>955</v>
      </c>
      <c r="D1010" s="9" t="s">
        <v>39</v>
      </c>
      <c r="E1010" s="10" t="s">
        <v>19</v>
      </c>
      <c r="F1010" s="11">
        <v>1.39897497235E11</v>
      </c>
      <c r="G1010" s="8" t="s">
        <v>20</v>
      </c>
      <c r="H1010" s="8" t="str">
        <f t="shared" si="1"/>
        <v>SELL</v>
      </c>
      <c r="I1010" s="12">
        <v>119.34</v>
      </c>
      <c r="J1010" s="12">
        <v>1000.0</v>
      </c>
      <c r="K1010" s="16">
        <v>42856.0</v>
      </c>
      <c r="L1010" s="14">
        <v>133.83</v>
      </c>
      <c r="M1010" s="14">
        <f t="shared" si="2"/>
        <v>1121.417798</v>
      </c>
      <c r="N1010" s="15">
        <f t="shared" si="3"/>
        <v>-0.1214177979</v>
      </c>
      <c r="O1010" s="15">
        <f t="shared" si="4"/>
        <v>0.1214177979</v>
      </c>
      <c r="P1010" s="8">
        <f t="shared" si="5"/>
        <v>153</v>
      </c>
    </row>
    <row r="1011" ht="12.75" customHeight="1">
      <c r="A1011" s="7">
        <v>42703.0</v>
      </c>
      <c r="B1011" s="8" t="s">
        <v>1309</v>
      </c>
      <c r="C1011" s="8" t="s">
        <v>1310</v>
      </c>
      <c r="D1011" s="9" t="s">
        <v>18</v>
      </c>
      <c r="E1011" s="10" t="s">
        <v>19</v>
      </c>
      <c r="F1011" s="11">
        <v>1.97522404E10</v>
      </c>
      <c r="G1011" s="8" t="s">
        <v>20</v>
      </c>
      <c r="H1011" s="8" t="str">
        <f t="shared" si="1"/>
        <v>SELL</v>
      </c>
      <c r="I1011" s="12">
        <v>40.028122</v>
      </c>
      <c r="J1011" s="12">
        <v>1000.0</v>
      </c>
      <c r="K1011" s="16">
        <v>44727.0</v>
      </c>
      <c r="L1011" s="14">
        <v>133.883057</v>
      </c>
      <c r="M1011" s="14">
        <f t="shared" si="2"/>
        <v>3344.724916</v>
      </c>
      <c r="N1011" s="15">
        <f t="shared" si="3"/>
        <v>-2.344724916</v>
      </c>
      <c r="O1011" s="15">
        <f t="shared" si="4"/>
        <v>2.344724916</v>
      </c>
      <c r="P1011" s="8">
        <f t="shared" si="5"/>
        <v>2024</v>
      </c>
    </row>
    <row r="1012" ht="12.75" customHeight="1">
      <c r="A1012" s="7">
        <v>42703.0</v>
      </c>
      <c r="B1012" s="8" t="s">
        <v>121</v>
      </c>
      <c r="C1012" s="8" t="s">
        <v>122</v>
      </c>
      <c r="D1012" s="9" t="s">
        <v>71</v>
      </c>
      <c r="E1012" s="10" t="s">
        <v>19</v>
      </c>
      <c r="F1012" s="11">
        <v>6.7681050569E10</v>
      </c>
      <c r="G1012" s="8" t="s">
        <v>20</v>
      </c>
      <c r="H1012" s="8" t="str">
        <f t="shared" si="1"/>
        <v>SELL</v>
      </c>
      <c r="I1012" s="12">
        <v>13.43</v>
      </c>
      <c r="J1012" s="12">
        <v>1000.0</v>
      </c>
      <c r="K1012" s="7">
        <v>44692.0</v>
      </c>
      <c r="L1012" s="14">
        <v>49.27</v>
      </c>
      <c r="M1012" s="14">
        <f t="shared" si="2"/>
        <v>3668.652271</v>
      </c>
      <c r="N1012" s="15">
        <f t="shared" si="3"/>
        <v>-2.668652271</v>
      </c>
      <c r="O1012" s="15">
        <f t="shared" si="4"/>
        <v>2.668652271</v>
      </c>
      <c r="P1012" s="8">
        <f t="shared" si="5"/>
        <v>1989</v>
      </c>
    </row>
    <row r="1013" ht="12.75" customHeight="1">
      <c r="A1013" s="7">
        <v>42703.0</v>
      </c>
      <c r="B1013" s="8" t="s">
        <v>1311</v>
      </c>
      <c r="C1013" s="8" t="s">
        <v>1312</v>
      </c>
      <c r="D1013" s="9" t="s">
        <v>137</v>
      </c>
      <c r="E1013" s="10" t="s">
        <v>19</v>
      </c>
      <c r="F1013" s="11">
        <v>1.272526056E10</v>
      </c>
      <c r="G1013" s="8" t="s">
        <v>24</v>
      </c>
      <c r="H1013" s="8" t="str">
        <f t="shared" si="1"/>
        <v>BUY</v>
      </c>
      <c r="I1013" s="12">
        <v>30.326359</v>
      </c>
      <c r="J1013" s="12">
        <v>1000.0</v>
      </c>
      <c r="K1013" s="16">
        <v>44727.0</v>
      </c>
      <c r="L1013" s="14">
        <v>53.512756</v>
      </c>
      <c r="M1013" s="14">
        <f t="shared" si="2"/>
        <v>1764.562505</v>
      </c>
      <c r="N1013" s="15">
        <f t="shared" si="3"/>
        <v>0.7645625048</v>
      </c>
      <c r="O1013" s="15">
        <f t="shared" si="4"/>
        <v>-0.7645625048</v>
      </c>
      <c r="P1013" s="8">
        <f t="shared" si="5"/>
        <v>2024</v>
      </c>
    </row>
    <row r="1014" ht="12.75" customHeight="1">
      <c r="A1014" s="7">
        <v>42703.0</v>
      </c>
      <c r="B1014" s="8" t="s">
        <v>777</v>
      </c>
      <c r="C1014" s="8" t="s">
        <v>778</v>
      </c>
      <c r="D1014" s="9" t="s">
        <v>23</v>
      </c>
      <c r="E1014" s="10" t="s">
        <v>19</v>
      </c>
      <c r="F1014" s="11">
        <v>7.157389261E9</v>
      </c>
      <c r="G1014" s="8" t="s">
        <v>24</v>
      </c>
      <c r="H1014" s="8" t="str">
        <f t="shared" si="1"/>
        <v>BUY</v>
      </c>
      <c r="I1014" s="12">
        <v>52.253742</v>
      </c>
      <c r="J1014" s="12">
        <v>1000.0</v>
      </c>
      <c r="K1014" s="7">
        <v>42776.0</v>
      </c>
      <c r="L1014" s="14">
        <v>62.121208</v>
      </c>
      <c r="M1014" s="14">
        <f t="shared" si="2"/>
        <v>1188.8375</v>
      </c>
      <c r="N1014" s="15">
        <f t="shared" si="3"/>
        <v>0.1888374999</v>
      </c>
      <c r="O1014" s="15">
        <f t="shared" si="4"/>
        <v>-0.1888374999</v>
      </c>
      <c r="P1014" s="8">
        <f t="shared" si="5"/>
        <v>73</v>
      </c>
    </row>
    <row r="1015" ht="12.75" customHeight="1">
      <c r="A1015" s="7">
        <v>42703.0</v>
      </c>
      <c r="B1015" s="8" t="s">
        <v>1313</v>
      </c>
      <c r="C1015" s="8" t="s">
        <v>1314</v>
      </c>
      <c r="D1015" s="9" t="s">
        <v>39</v>
      </c>
      <c r="E1015" s="10" t="s">
        <v>19</v>
      </c>
      <c r="F1015" s="11">
        <v>9.591303258E9</v>
      </c>
      <c r="G1015" s="8" t="s">
        <v>20</v>
      </c>
      <c r="H1015" s="8" t="str">
        <f t="shared" si="1"/>
        <v>SELL</v>
      </c>
      <c r="I1015" s="12">
        <v>64.550003</v>
      </c>
      <c r="J1015" s="12">
        <v>1000.0</v>
      </c>
      <c r="K1015" s="16">
        <v>44727.0</v>
      </c>
      <c r="L1015" s="14">
        <v>122.110001</v>
      </c>
      <c r="M1015" s="14">
        <f t="shared" si="2"/>
        <v>1891.711779</v>
      </c>
      <c r="N1015" s="15">
        <f t="shared" si="3"/>
        <v>-0.8917117789</v>
      </c>
      <c r="O1015" s="15">
        <f t="shared" si="4"/>
        <v>0.8917117789</v>
      </c>
      <c r="P1015" s="8">
        <f t="shared" si="5"/>
        <v>2024</v>
      </c>
    </row>
    <row r="1016" ht="12.75" customHeight="1">
      <c r="A1016" s="16">
        <v>42703.0</v>
      </c>
      <c r="B1016" s="8" t="s">
        <v>1315</v>
      </c>
      <c r="C1016" s="8" t="s">
        <v>1316</v>
      </c>
      <c r="D1016" s="9" t="s">
        <v>18</v>
      </c>
      <c r="E1016" s="10" t="s">
        <v>19</v>
      </c>
      <c r="F1016" s="11">
        <v>8.419310015E9</v>
      </c>
      <c r="G1016" s="18" t="s">
        <v>24</v>
      </c>
      <c r="H1016" s="17" t="str">
        <f t="shared" si="1"/>
        <v>BUY</v>
      </c>
      <c r="I1016" s="12">
        <v>40.928062</v>
      </c>
      <c r="J1016" s="12">
        <v>1000.0</v>
      </c>
      <c r="K1016" s="16">
        <v>44727.0</v>
      </c>
      <c r="L1016" s="14">
        <v>125.598969</v>
      </c>
      <c r="M1016" s="14">
        <f t="shared" si="2"/>
        <v>3068.773914</v>
      </c>
      <c r="N1016" s="15">
        <f t="shared" si="3"/>
        <v>2.068773914</v>
      </c>
      <c r="O1016" s="15">
        <f t="shared" si="4"/>
        <v>-2.068773914</v>
      </c>
      <c r="P1016" s="8">
        <f t="shared" si="5"/>
        <v>2024</v>
      </c>
    </row>
    <row r="1017" ht="12.75" customHeight="1">
      <c r="A1017" s="16">
        <v>42703.0</v>
      </c>
      <c r="B1017" s="8" t="s">
        <v>1317</v>
      </c>
      <c r="C1017" s="8" t="s">
        <v>1318</v>
      </c>
      <c r="D1017" s="9" t="s">
        <v>65</v>
      </c>
      <c r="E1017" s="10" t="s">
        <v>842</v>
      </c>
      <c r="F1017" s="11">
        <v>5.3403116733E10</v>
      </c>
      <c r="G1017" s="18" t="s">
        <v>24</v>
      </c>
      <c r="H1017" s="17" t="str">
        <f t="shared" si="1"/>
        <v>BUY</v>
      </c>
      <c r="I1017" s="12">
        <v>5.57</v>
      </c>
      <c r="J1017" s="12">
        <v>1000.0</v>
      </c>
      <c r="K1017" s="16">
        <v>42933.0</v>
      </c>
      <c r="L1017" s="14">
        <v>6.3</v>
      </c>
      <c r="M1017" s="14">
        <f t="shared" si="2"/>
        <v>1131.059246</v>
      </c>
      <c r="N1017" s="15">
        <f t="shared" si="3"/>
        <v>0.131059246</v>
      </c>
      <c r="O1017" s="15">
        <f t="shared" si="4"/>
        <v>-0.131059246</v>
      </c>
      <c r="P1017" s="8">
        <f t="shared" si="5"/>
        <v>230</v>
      </c>
    </row>
    <row r="1018" ht="12.75" customHeight="1">
      <c r="A1018" s="16">
        <v>42703.0</v>
      </c>
      <c r="B1018" s="8" t="s">
        <v>619</v>
      </c>
      <c r="C1018" s="8" t="s">
        <v>620</v>
      </c>
      <c r="D1018" s="9" t="s">
        <v>39</v>
      </c>
      <c r="E1018" s="10" t="s">
        <v>19</v>
      </c>
      <c r="F1018" s="11">
        <v>2.488335384E10</v>
      </c>
      <c r="G1018" s="17" t="s">
        <v>20</v>
      </c>
      <c r="H1018" s="18" t="str">
        <f t="shared" si="1"/>
        <v>SELL</v>
      </c>
      <c r="I1018" s="12">
        <v>95.255417</v>
      </c>
      <c r="J1018" s="12">
        <v>1000.0</v>
      </c>
      <c r="K1018" s="16">
        <v>42933.0</v>
      </c>
      <c r="L1018" s="14">
        <v>122.924423</v>
      </c>
      <c r="M1018" s="14">
        <f t="shared" si="2"/>
        <v>1290.471732</v>
      </c>
      <c r="N1018" s="15">
        <f t="shared" si="3"/>
        <v>-0.2904717324</v>
      </c>
      <c r="O1018" s="15">
        <f t="shared" si="4"/>
        <v>0.2904717324</v>
      </c>
      <c r="P1018" s="8">
        <f t="shared" si="5"/>
        <v>230</v>
      </c>
    </row>
    <row r="1019" ht="12.75" customHeight="1">
      <c r="A1019" s="7">
        <v>42704.0</v>
      </c>
      <c r="B1019" s="8" t="s">
        <v>1319</v>
      </c>
      <c r="C1019" s="8" t="s">
        <v>1320</v>
      </c>
      <c r="D1019" s="9" t="s">
        <v>35</v>
      </c>
      <c r="E1019" s="10" t="s">
        <v>19</v>
      </c>
      <c r="F1019" s="11">
        <v>1.158799596E9</v>
      </c>
      <c r="G1019" s="8" t="s">
        <v>20</v>
      </c>
      <c r="H1019" s="8" t="str">
        <f t="shared" si="1"/>
        <v>SELL</v>
      </c>
      <c r="I1019" s="12">
        <v>19.491655</v>
      </c>
      <c r="J1019" s="12">
        <v>1000.0</v>
      </c>
      <c r="K1019" s="16">
        <v>42863.0</v>
      </c>
      <c r="L1019" s="14">
        <v>22.237511</v>
      </c>
      <c r="M1019" s="14">
        <f t="shared" si="2"/>
        <v>1140.873415</v>
      </c>
      <c r="N1019" s="15">
        <f t="shared" si="3"/>
        <v>-0.1408734148</v>
      </c>
      <c r="O1019" s="15">
        <f t="shared" si="4"/>
        <v>0.1408734148</v>
      </c>
      <c r="P1019" s="8">
        <f t="shared" si="5"/>
        <v>159</v>
      </c>
    </row>
    <row r="1020" ht="12.75" customHeight="1">
      <c r="A1020" s="7">
        <v>42704.0</v>
      </c>
      <c r="B1020" s="8" t="s">
        <v>1005</v>
      </c>
      <c r="C1020" s="8" t="s">
        <v>1006</v>
      </c>
      <c r="D1020" s="9" t="s">
        <v>39</v>
      </c>
      <c r="E1020" s="10" t="s">
        <v>19</v>
      </c>
      <c r="F1020" s="11">
        <v>4.11087978E10</v>
      </c>
      <c r="G1020" s="8" t="s">
        <v>24</v>
      </c>
      <c r="H1020" s="8" t="str">
        <f t="shared" si="1"/>
        <v>BUY</v>
      </c>
      <c r="I1020" s="12">
        <v>16.3225</v>
      </c>
      <c r="J1020" s="12">
        <v>1000.0</v>
      </c>
      <c r="K1020" s="16">
        <v>42748.0</v>
      </c>
      <c r="L1020" s="14">
        <v>21.282499</v>
      </c>
      <c r="M1020" s="14">
        <f t="shared" si="2"/>
        <v>1303.874958</v>
      </c>
      <c r="N1020" s="15">
        <f t="shared" si="3"/>
        <v>0.3038749579</v>
      </c>
      <c r="O1020" s="15">
        <f t="shared" si="4"/>
        <v>-0.3038749579</v>
      </c>
      <c r="P1020" s="8">
        <f t="shared" si="5"/>
        <v>44</v>
      </c>
    </row>
    <row r="1021" ht="12.75" customHeight="1">
      <c r="A1021" s="7">
        <v>42704.0</v>
      </c>
      <c r="B1021" s="8" t="s">
        <v>1321</v>
      </c>
      <c r="C1021" s="8" t="s">
        <v>1322</v>
      </c>
      <c r="D1021" s="9" t="s">
        <v>39</v>
      </c>
      <c r="E1021" s="9" t="s">
        <v>19</v>
      </c>
      <c r="F1021" s="11">
        <v>5.2061192E10</v>
      </c>
      <c r="G1021" s="8" t="s">
        <v>24</v>
      </c>
      <c r="H1021" s="8" t="str">
        <f t="shared" si="1"/>
        <v>BUY</v>
      </c>
      <c r="I1021" s="12">
        <v>75.879997</v>
      </c>
      <c r="J1021" s="12">
        <v>1000.0</v>
      </c>
      <c r="K1021" s="16">
        <v>43382.0</v>
      </c>
      <c r="L1021" s="14">
        <v>96.5</v>
      </c>
      <c r="M1021" s="14">
        <f t="shared" si="2"/>
        <v>1271.744911</v>
      </c>
      <c r="N1021" s="15">
        <f t="shared" si="3"/>
        <v>0.2717449106</v>
      </c>
      <c r="O1021" s="15">
        <f t="shared" si="4"/>
        <v>-0.2717449106</v>
      </c>
      <c r="P1021" s="8">
        <f t="shared" si="5"/>
        <v>678</v>
      </c>
    </row>
    <row r="1022" ht="12.75" customHeight="1">
      <c r="A1022" s="7">
        <v>42704.0</v>
      </c>
      <c r="B1022" s="8" t="s">
        <v>469</v>
      </c>
      <c r="C1022" s="8" t="s">
        <v>470</v>
      </c>
      <c r="D1022" s="9" t="s">
        <v>65</v>
      </c>
      <c r="E1022" s="10" t="s">
        <v>19</v>
      </c>
      <c r="F1022" s="11">
        <v>1.62467463E10</v>
      </c>
      <c r="G1022" s="8" t="s">
        <v>24</v>
      </c>
      <c r="H1022" s="8" t="str">
        <f t="shared" si="1"/>
        <v>BUY</v>
      </c>
      <c r="I1022" s="12">
        <v>102.412712</v>
      </c>
      <c r="J1022" s="12">
        <v>1000.0</v>
      </c>
      <c r="K1022" s="7">
        <v>42837.0</v>
      </c>
      <c r="L1022" s="14">
        <v>113.284859</v>
      </c>
      <c r="M1022" s="14">
        <f t="shared" si="2"/>
        <v>1106.160132</v>
      </c>
      <c r="N1022" s="15">
        <f t="shared" si="3"/>
        <v>0.1061601318</v>
      </c>
      <c r="O1022" s="15">
        <f t="shared" si="4"/>
        <v>-0.1061601318</v>
      </c>
      <c r="P1022" s="8">
        <f t="shared" si="5"/>
        <v>133</v>
      </c>
    </row>
    <row r="1023" ht="12.75" customHeight="1">
      <c r="A1023" s="7">
        <v>42704.0</v>
      </c>
      <c r="B1023" s="8" t="s">
        <v>1323</v>
      </c>
      <c r="C1023" s="8" t="s">
        <v>1324</v>
      </c>
      <c r="D1023" s="9" t="s">
        <v>27</v>
      </c>
      <c r="E1023" s="10" t="s">
        <v>19</v>
      </c>
      <c r="F1023" s="11">
        <v>6.21866E10</v>
      </c>
      <c r="G1023" s="8" t="s">
        <v>20</v>
      </c>
      <c r="H1023" s="8" t="str">
        <f t="shared" si="1"/>
        <v>SELL</v>
      </c>
      <c r="I1023" s="12">
        <v>37.31</v>
      </c>
      <c r="J1023" s="12">
        <v>1000.0</v>
      </c>
      <c r="K1023" s="7">
        <v>43430.0</v>
      </c>
      <c r="L1023" s="14">
        <v>53.75</v>
      </c>
      <c r="M1023" s="14">
        <f t="shared" si="2"/>
        <v>1440.632538</v>
      </c>
      <c r="N1023" s="15">
        <f t="shared" si="3"/>
        <v>-0.4406325382</v>
      </c>
      <c r="O1023" s="15">
        <f t="shared" si="4"/>
        <v>0.4406325382</v>
      </c>
      <c r="P1023" s="8">
        <f t="shared" si="5"/>
        <v>726</v>
      </c>
    </row>
    <row r="1024" ht="12.75" customHeight="1">
      <c r="A1024" s="7">
        <v>42704.0</v>
      </c>
      <c r="B1024" s="8" t="s">
        <v>1325</v>
      </c>
      <c r="C1024" s="8" t="s">
        <v>1326</v>
      </c>
      <c r="D1024" s="9" t="s">
        <v>65</v>
      </c>
      <c r="E1024" s="10" t="s">
        <v>19</v>
      </c>
      <c r="F1024" s="11">
        <v>7.301452E9</v>
      </c>
      <c r="G1024" s="8" t="s">
        <v>20</v>
      </c>
      <c r="H1024" s="8" t="str">
        <f t="shared" si="1"/>
        <v>SELL</v>
      </c>
      <c r="I1024" s="12">
        <v>21.42</v>
      </c>
      <c r="J1024" s="12">
        <v>1000.0</v>
      </c>
      <c r="K1024" s="7">
        <v>42794.0</v>
      </c>
      <c r="L1024" s="14">
        <v>25.78</v>
      </c>
      <c r="M1024" s="14">
        <f t="shared" si="2"/>
        <v>1203.548086</v>
      </c>
      <c r="N1024" s="15">
        <f t="shared" si="3"/>
        <v>-0.2035480859</v>
      </c>
      <c r="O1024" s="15">
        <f t="shared" si="4"/>
        <v>0.2035480859</v>
      </c>
      <c r="P1024" s="8">
        <f t="shared" si="5"/>
        <v>90</v>
      </c>
    </row>
    <row r="1025" ht="12.75" customHeight="1">
      <c r="A1025" s="16">
        <v>42704.0</v>
      </c>
      <c r="B1025" s="8" t="s">
        <v>636</v>
      </c>
      <c r="C1025" s="8" t="s">
        <v>637</v>
      </c>
      <c r="D1025" s="9" t="s">
        <v>35</v>
      </c>
      <c r="E1025" s="10" t="s">
        <v>19</v>
      </c>
      <c r="F1025" s="11">
        <v>3.317700214E9</v>
      </c>
      <c r="G1025" s="17" t="s">
        <v>20</v>
      </c>
      <c r="H1025" s="18" t="str">
        <f t="shared" si="1"/>
        <v>SELL</v>
      </c>
      <c r="I1025" s="12">
        <v>25.780001</v>
      </c>
      <c r="J1025" s="12">
        <v>1000.0</v>
      </c>
      <c r="K1025" s="16">
        <v>42762.0</v>
      </c>
      <c r="L1025" s="14">
        <v>25.52</v>
      </c>
      <c r="M1025" s="14">
        <f t="shared" si="2"/>
        <v>989.9146241</v>
      </c>
      <c r="N1025" s="15">
        <f t="shared" si="3"/>
        <v>0.01008537587</v>
      </c>
      <c r="O1025" s="15">
        <f t="shared" si="4"/>
        <v>-0.01008537587</v>
      </c>
      <c r="P1025" s="8">
        <f t="shared" si="5"/>
        <v>58</v>
      </c>
    </row>
    <row r="1026" ht="12.75" customHeight="1">
      <c r="A1026" s="16">
        <v>42704.0</v>
      </c>
      <c r="B1026" s="8" t="s">
        <v>1327</v>
      </c>
      <c r="C1026" s="8" t="s">
        <v>1328</v>
      </c>
      <c r="D1026" s="9" t="s">
        <v>27</v>
      </c>
      <c r="E1026" s="9" t="s">
        <v>19</v>
      </c>
      <c r="F1026" s="11">
        <v>8.965294E9</v>
      </c>
      <c r="G1026" s="17" t="s">
        <v>20</v>
      </c>
      <c r="H1026" s="18" t="str">
        <f t="shared" si="1"/>
        <v>SELL</v>
      </c>
      <c r="I1026" s="12">
        <v>137.88</v>
      </c>
      <c r="J1026" s="12">
        <v>1000.0</v>
      </c>
      <c r="K1026" s="16">
        <v>43628.0</v>
      </c>
      <c r="L1026" s="14">
        <v>54.37</v>
      </c>
      <c r="M1026" s="14">
        <f t="shared" si="2"/>
        <v>394.3284015</v>
      </c>
      <c r="N1026" s="15">
        <f t="shared" si="3"/>
        <v>0.6056715985</v>
      </c>
      <c r="O1026" s="15">
        <f t="shared" si="4"/>
        <v>-0.6056715985</v>
      </c>
      <c r="P1026" s="8">
        <f t="shared" si="5"/>
        <v>924</v>
      </c>
    </row>
    <row r="1027" ht="12.75" customHeight="1">
      <c r="A1027" s="16">
        <v>42704.0</v>
      </c>
      <c r="B1027" s="8" t="s">
        <v>61</v>
      </c>
      <c r="C1027" s="8" t="s">
        <v>62</v>
      </c>
      <c r="D1027" s="9" t="s">
        <v>27</v>
      </c>
      <c r="E1027" s="10" t="s">
        <v>19</v>
      </c>
      <c r="F1027" s="11">
        <v>4.44889529764E11</v>
      </c>
      <c r="G1027" s="17" t="s">
        <v>20</v>
      </c>
      <c r="H1027" s="18" t="str">
        <f t="shared" si="1"/>
        <v>SELL</v>
      </c>
      <c r="I1027" s="12">
        <v>63.1</v>
      </c>
      <c r="J1027" s="12">
        <v>1000.0</v>
      </c>
      <c r="K1027" s="16">
        <v>42744.0</v>
      </c>
      <c r="L1027" s="14">
        <v>62.91</v>
      </c>
      <c r="M1027" s="14">
        <f t="shared" si="2"/>
        <v>996.9889065</v>
      </c>
      <c r="N1027" s="15">
        <f t="shared" si="3"/>
        <v>0.003011093502</v>
      </c>
      <c r="O1027" s="15">
        <f t="shared" si="4"/>
        <v>-0.003011093502</v>
      </c>
      <c r="P1027" s="8">
        <f t="shared" si="5"/>
        <v>40</v>
      </c>
    </row>
    <row r="1028" ht="12.75" customHeight="1">
      <c r="A1028" s="7">
        <v>42705.0</v>
      </c>
      <c r="B1028" s="8" t="s">
        <v>1120</v>
      </c>
      <c r="C1028" s="8" t="s">
        <v>1121</v>
      </c>
      <c r="D1028" s="9" t="s">
        <v>35</v>
      </c>
      <c r="E1028" s="10" t="s">
        <v>19</v>
      </c>
      <c r="F1028" s="11">
        <v>7.480992E9</v>
      </c>
      <c r="G1028" s="8" t="s">
        <v>24</v>
      </c>
      <c r="H1028" s="8" t="str">
        <f t="shared" si="1"/>
        <v>BUY</v>
      </c>
      <c r="I1028" s="12">
        <v>47.688709</v>
      </c>
      <c r="J1028" s="12">
        <v>1000.0</v>
      </c>
      <c r="K1028" s="16">
        <v>44375.0</v>
      </c>
      <c r="L1028" s="14">
        <v>64.690765</v>
      </c>
      <c r="M1028" s="14">
        <f t="shared" si="2"/>
        <v>1356.521624</v>
      </c>
      <c r="N1028" s="15">
        <f t="shared" si="3"/>
        <v>0.3565216244</v>
      </c>
      <c r="O1028" s="15">
        <f t="shared" si="4"/>
        <v>-0.3565216244</v>
      </c>
      <c r="P1028" s="8">
        <f t="shared" si="5"/>
        <v>1670</v>
      </c>
    </row>
    <row r="1029" ht="12.75" customHeight="1">
      <c r="A1029" s="7">
        <v>42705.0</v>
      </c>
      <c r="B1029" s="8" t="s">
        <v>1112</v>
      </c>
      <c r="C1029" s="8" t="s">
        <v>1113</v>
      </c>
      <c r="D1029" s="9" t="s">
        <v>39</v>
      </c>
      <c r="E1029" s="10" t="s">
        <v>19</v>
      </c>
      <c r="F1029" s="11">
        <v>3.7350612E8</v>
      </c>
      <c r="G1029" s="8" t="s">
        <v>24</v>
      </c>
      <c r="H1029" s="8" t="str">
        <f t="shared" si="1"/>
        <v>BUY</v>
      </c>
      <c r="I1029" s="12">
        <v>44.462437</v>
      </c>
      <c r="J1029" s="12">
        <v>1000.0</v>
      </c>
      <c r="K1029" s="16">
        <v>42726.0</v>
      </c>
      <c r="L1029" s="14">
        <v>40.479275</v>
      </c>
      <c r="M1029" s="14">
        <f t="shared" si="2"/>
        <v>910.4151219</v>
      </c>
      <c r="N1029" s="15">
        <f t="shared" si="3"/>
        <v>-0.08958487813</v>
      </c>
      <c r="O1029" s="15">
        <f t="shared" si="4"/>
        <v>0.08958487813</v>
      </c>
      <c r="P1029" s="8">
        <f t="shared" si="5"/>
        <v>21</v>
      </c>
    </row>
    <row r="1030" ht="12.75" customHeight="1">
      <c r="A1030" s="7">
        <v>42705.0</v>
      </c>
      <c r="B1030" s="8" t="s">
        <v>16</v>
      </c>
      <c r="C1030" s="8" t="s">
        <v>17</v>
      </c>
      <c r="D1030" s="9" t="s">
        <v>18</v>
      </c>
      <c r="E1030" s="10" t="s">
        <v>19</v>
      </c>
      <c r="F1030" s="11">
        <v>1.41375537264E11</v>
      </c>
      <c r="G1030" s="8" t="s">
        <v>24</v>
      </c>
      <c r="H1030" s="8" t="str">
        <f t="shared" si="1"/>
        <v>BUY</v>
      </c>
      <c r="I1030" s="12">
        <v>81.320717</v>
      </c>
      <c r="J1030" s="12">
        <v>1000.0</v>
      </c>
      <c r="K1030" s="7">
        <v>42745.0</v>
      </c>
      <c r="L1030" s="14">
        <v>79.28434</v>
      </c>
      <c r="M1030" s="14">
        <f t="shared" si="2"/>
        <v>974.9586935</v>
      </c>
      <c r="N1030" s="15">
        <f t="shared" si="3"/>
        <v>-0.02504130651</v>
      </c>
      <c r="O1030" s="15">
        <f t="shared" si="4"/>
        <v>0.02504130651</v>
      </c>
      <c r="P1030" s="8">
        <f t="shared" si="5"/>
        <v>40</v>
      </c>
    </row>
    <row r="1031" ht="12.75" customHeight="1">
      <c r="A1031" s="7">
        <v>42705.0</v>
      </c>
      <c r="B1031" s="8" t="s">
        <v>1329</v>
      </c>
      <c r="C1031" s="8" t="s">
        <v>1330</v>
      </c>
      <c r="D1031" s="9" t="s">
        <v>193</v>
      </c>
      <c r="E1031" s="10" t="s">
        <v>19</v>
      </c>
      <c r="F1031" s="11">
        <v>2.557836528E10</v>
      </c>
      <c r="G1031" s="8" t="s">
        <v>20</v>
      </c>
      <c r="H1031" s="8" t="str">
        <f t="shared" si="1"/>
        <v>SELL</v>
      </c>
      <c r="I1031" s="12">
        <v>29.440001</v>
      </c>
      <c r="J1031" s="12">
        <v>1000.0</v>
      </c>
      <c r="K1031" s="16">
        <v>43403.0</v>
      </c>
      <c r="L1031" s="14">
        <v>40.119999</v>
      </c>
      <c r="M1031" s="14">
        <f t="shared" si="2"/>
        <v>1362.771659</v>
      </c>
      <c r="N1031" s="15">
        <f t="shared" si="3"/>
        <v>-0.3627716589</v>
      </c>
      <c r="O1031" s="15">
        <f t="shared" si="4"/>
        <v>0.3627716589</v>
      </c>
      <c r="P1031" s="8">
        <f t="shared" si="5"/>
        <v>698</v>
      </c>
    </row>
    <row r="1032" ht="12.75" customHeight="1">
      <c r="A1032" s="7">
        <v>42705.0</v>
      </c>
      <c r="B1032" s="8" t="s">
        <v>1331</v>
      </c>
      <c r="C1032" s="8" t="s">
        <v>1332</v>
      </c>
      <c r="D1032" s="9" t="s">
        <v>23</v>
      </c>
      <c r="E1032" s="10" t="s">
        <v>19</v>
      </c>
      <c r="F1032" s="11">
        <v>1.03229474E10</v>
      </c>
      <c r="G1032" s="8" t="s">
        <v>20</v>
      </c>
      <c r="H1032" s="8" t="str">
        <f t="shared" si="1"/>
        <v>SELL</v>
      </c>
      <c r="I1032" s="12">
        <v>51.619926</v>
      </c>
      <c r="J1032" s="12">
        <v>1000.0</v>
      </c>
      <c r="K1032" s="16">
        <v>44727.0</v>
      </c>
      <c r="L1032" s="14">
        <v>77.234474</v>
      </c>
      <c r="M1032" s="14">
        <f t="shared" si="2"/>
        <v>1496.214349</v>
      </c>
      <c r="N1032" s="15">
        <f t="shared" si="3"/>
        <v>-0.4962143495</v>
      </c>
      <c r="O1032" s="15">
        <f t="shared" si="4"/>
        <v>0.4962143495</v>
      </c>
      <c r="P1032" s="8">
        <f t="shared" si="5"/>
        <v>2022</v>
      </c>
    </row>
    <row r="1033" ht="12.75" customHeight="1">
      <c r="A1033" s="7">
        <v>42705.0</v>
      </c>
      <c r="B1033" s="8" t="s">
        <v>1333</v>
      </c>
      <c r="C1033" s="8" t="s">
        <v>1334</v>
      </c>
      <c r="D1033" s="9" t="s">
        <v>39</v>
      </c>
      <c r="E1033" s="10" t="s">
        <v>19</v>
      </c>
      <c r="F1033" s="11">
        <v>3.31322019E9</v>
      </c>
      <c r="G1033" s="8" t="s">
        <v>24</v>
      </c>
      <c r="H1033" s="8" t="str">
        <f t="shared" si="1"/>
        <v>BUY</v>
      </c>
      <c r="I1033" s="12">
        <v>15.53</v>
      </c>
      <c r="J1033" s="12">
        <v>1000.0</v>
      </c>
      <c r="K1033" s="16">
        <v>44375.0</v>
      </c>
      <c r="L1033" s="14">
        <v>133.429993</v>
      </c>
      <c r="M1033" s="14">
        <f t="shared" si="2"/>
        <v>8591.757437</v>
      </c>
      <c r="N1033" s="15">
        <f t="shared" si="3"/>
        <v>7.591757437</v>
      </c>
      <c r="O1033" s="15">
        <f t="shared" si="4"/>
        <v>-7.591757437</v>
      </c>
      <c r="P1033" s="8">
        <f t="shared" si="5"/>
        <v>1670</v>
      </c>
    </row>
    <row r="1034" ht="12.75" customHeight="1">
      <c r="A1034" s="16">
        <v>42705.0</v>
      </c>
      <c r="B1034" s="8" t="s">
        <v>1335</v>
      </c>
      <c r="C1034" s="8" t="s">
        <v>1336</v>
      </c>
      <c r="D1034" s="9" t="s">
        <v>39</v>
      </c>
      <c r="E1034" s="10" t="s">
        <v>19</v>
      </c>
      <c r="F1034" s="11">
        <v>3.9657E7</v>
      </c>
      <c r="G1034" s="18" t="s">
        <v>24</v>
      </c>
      <c r="H1034" s="17" t="str">
        <f t="shared" si="1"/>
        <v>BUY</v>
      </c>
      <c r="I1034" s="12">
        <v>295.0</v>
      </c>
      <c r="J1034" s="12">
        <v>1000.0</v>
      </c>
      <c r="K1034" s="16">
        <v>42738.0</v>
      </c>
      <c r="L1034" s="14">
        <v>298.5</v>
      </c>
      <c r="M1034" s="14">
        <f t="shared" si="2"/>
        <v>1011.864407</v>
      </c>
      <c r="N1034" s="15">
        <f t="shared" si="3"/>
        <v>0.01186440678</v>
      </c>
      <c r="O1034" s="15">
        <f t="shared" si="4"/>
        <v>-0.01186440678</v>
      </c>
      <c r="P1034" s="8">
        <f t="shared" si="5"/>
        <v>33</v>
      </c>
    </row>
    <row r="1035" ht="12.75" customHeight="1">
      <c r="A1035" s="7">
        <v>42709.0</v>
      </c>
      <c r="B1035" s="8" t="s">
        <v>91</v>
      </c>
      <c r="C1035" s="8" t="s">
        <v>92</v>
      </c>
      <c r="D1035" s="9" t="s">
        <v>58</v>
      </c>
      <c r="E1035" s="9" t="s">
        <v>19</v>
      </c>
      <c r="F1035" s="11">
        <v>2.274282E9</v>
      </c>
      <c r="G1035" s="8" t="s">
        <v>20</v>
      </c>
      <c r="H1035" s="8" t="str">
        <f t="shared" si="1"/>
        <v>SELL</v>
      </c>
      <c r="I1035" s="12">
        <v>13.37</v>
      </c>
      <c r="J1035" s="12">
        <v>1000.0</v>
      </c>
      <c r="K1035" s="7">
        <v>42865.0</v>
      </c>
      <c r="L1035" s="14">
        <v>9.95</v>
      </c>
      <c r="M1035" s="14">
        <f t="shared" si="2"/>
        <v>744.2034405</v>
      </c>
      <c r="N1035" s="15">
        <f t="shared" si="3"/>
        <v>0.2557965595</v>
      </c>
      <c r="O1035" s="15">
        <f t="shared" si="4"/>
        <v>-0.2557965595</v>
      </c>
      <c r="P1035" s="8">
        <f t="shared" si="5"/>
        <v>156</v>
      </c>
    </row>
    <row r="1036" ht="12.75" customHeight="1">
      <c r="A1036" s="7">
        <v>42710.0</v>
      </c>
      <c r="B1036" s="8" t="s">
        <v>162</v>
      </c>
      <c r="C1036" s="8" t="s">
        <v>163</v>
      </c>
      <c r="D1036" s="9" t="s">
        <v>18</v>
      </c>
      <c r="E1036" s="10" t="s">
        <v>19</v>
      </c>
      <c r="F1036" s="11">
        <v>1.36351276474E11</v>
      </c>
      <c r="G1036" s="8" t="s">
        <v>24</v>
      </c>
      <c r="H1036" s="8" t="str">
        <f t="shared" si="1"/>
        <v>BUY</v>
      </c>
      <c r="I1036" s="12">
        <v>141.148285</v>
      </c>
      <c r="J1036" s="12">
        <v>1000.0</v>
      </c>
      <c r="K1036" s="7">
        <v>42711.0</v>
      </c>
      <c r="L1036" s="14">
        <v>142.909866</v>
      </c>
      <c r="M1036" s="14">
        <f t="shared" si="2"/>
        <v>1012.480357</v>
      </c>
      <c r="N1036" s="15">
        <f t="shared" si="3"/>
        <v>0.01248035709</v>
      </c>
      <c r="O1036" s="15">
        <f t="shared" si="4"/>
        <v>-0.01248035709</v>
      </c>
      <c r="P1036" s="8">
        <f t="shared" si="5"/>
        <v>1</v>
      </c>
    </row>
    <row r="1037" ht="12.75" customHeight="1">
      <c r="A1037" s="7">
        <v>42710.0</v>
      </c>
      <c r="B1037" s="8" t="s">
        <v>310</v>
      </c>
      <c r="C1037" s="8" t="s">
        <v>311</v>
      </c>
      <c r="D1037" s="9" t="s">
        <v>18</v>
      </c>
      <c r="E1037" s="10" t="s">
        <v>19</v>
      </c>
      <c r="F1037" s="11">
        <v>6.1276311855E10</v>
      </c>
      <c r="G1037" s="8" t="s">
        <v>24</v>
      </c>
      <c r="H1037" s="8" t="str">
        <f t="shared" si="1"/>
        <v>BUY</v>
      </c>
      <c r="I1037" s="12">
        <v>152.939178</v>
      </c>
      <c r="J1037" s="12">
        <v>1000.0</v>
      </c>
      <c r="K1037" s="16">
        <v>42845.0</v>
      </c>
      <c r="L1037" s="14">
        <v>162.991486</v>
      </c>
      <c r="M1037" s="14">
        <f t="shared" si="2"/>
        <v>1065.727488</v>
      </c>
      <c r="N1037" s="15">
        <f t="shared" si="3"/>
        <v>0.06572748809</v>
      </c>
      <c r="O1037" s="15">
        <f t="shared" si="4"/>
        <v>-0.06572748809</v>
      </c>
      <c r="P1037" s="8">
        <f t="shared" si="5"/>
        <v>135</v>
      </c>
    </row>
    <row r="1038" ht="12.75" customHeight="1">
      <c r="A1038" s="7">
        <v>42710.0</v>
      </c>
      <c r="B1038" s="8" t="s">
        <v>1337</v>
      </c>
      <c r="C1038" s="8" t="s">
        <v>1338</v>
      </c>
      <c r="D1038" s="9" t="s">
        <v>23</v>
      </c>
      <c r="E1038" s="9" t="s">
        <v>19</v>
      </c>
      <c r="F1038" s="11">
        <v>3.0513807103E10</v>
      </c>
      <c r="G1038" s="8" t="s">
        <v>24</v>
      </c>
      <c r="H1038" s="8" t="str">
        <f t="shared" si="1"/>
        <v>BUY</v>
      </c>
      <c r="I1038" s="12">
        <v>29.75</v>
      </c>
      <c r="J1038" s="12">
        <v>1000.0</v>
      </c>
      <c r="K1038" s="16">
        <v>42922.0</v>
      </c>
      <c r="L1038" s="14">
        <v>34.7</v>
      </c>
      <c r="M1038" s="14">
        <f t="shared" si="2"/>
        <v>1166.386555</v>
      </c>
      <c r="N1038" s="15">
        <f t="shared" si="3"/>
        <v>0.1663865546</v>
      </c>
      <c r="O1038" s="15">
        <f t="shared" si="4"/>
        <v>-0.1663865546</v>
      </c>
      <c r="P1038" s="8">
        <f t="shared" si="5"/>
        <v>212</v>
      </c>
    </row>
    <row r="1039" ht="12.75" customHeight="1">
      <c r="A1039" s="7">
        <v>42710.0</v>
      </c>
      <c r="B1039" s="8" t="s">
        <v>226</v>
      </c>
      <c r="C1039" s="8" t="s">
        <v>227</v>
      </c>
      <c r="D1039" s="9" t="s">
        <v>18</v>
      </c>
      <c r="E1039" s="10" t="s">
        <v>19</v>
      </c>
      <c r="F1039" s="11">
        <v>1.1333906346E11</v>
      </c>
      <c r="G1039" s="8" t="s">
        <v>24</v>
      </c>
      <c r="H1039" s="8" t="str">
        <f t="shared" si="1"/>
        <v>BUY</v>
      </c>
      <c r="I1039" s="12">
        <v>224.317398</v>
      </c>
      <c r="J1039" s="12">
        <v>1000.0</v>
      </c>
      <c r="K1039" s="7">
        <v>42739.0</v>
      </c>
      <c r="L1039" s="14">
        <v>214.189392</v>
      </c>
      <c r="M1039" s="14">
        <f t="shared" si="2"/>
        <v>954.8496635</v>
      </c>
      <c r="N1039" s="15">
        <f t="shared" si="3"/>
        <v>-0.04515033649</v>
      </c>
      <c r="O1039" s="15">
        <f t="shared" si="4"/>
        <v>0.04515033649</v>
      </c>
      <c r="P1039" s="8">
        <f t="shared" si="5"/>
        <v>29</v>
      </c>
    </row>
    <row r="1040" ht="12.75" customHeight="1">
      <c r="A1040" s="7">
        <v>42710.0</v>
      </c>
      <c r="B1040" s="8" t="s">
        <v>908</v>
      </c>
      <c r="C1040" s="8" t="s">
        <v>909</v>
      </c>
      <c r="D1040" s="9" t="s">
        <v>18</v>
      </c>
      <c r="E1040" s="10" t="s">
        <v>19</v>
      </c>
      <c r="F1040" s="11">
        <v>6.5325189471E10</v>
      </c>
      <c r="G1040" s="8" t="s">
        <v>24</v>
      </c>
      <c r="H1040" s="8" t="str">
        <f t="shared" si="1"/>
        <v>BUY</v>
      </c>
      <c r="I1040" s="12">
        <v>223.644379</v>
      </c>
      <c r="J1040" s="12">
        <v>1000.0</v>
      </c>
      <c r="K1040" s="7">
        <v>42845.0</v>
      </c>
      <c r="L1040" s="14">
        <v>221.757813</v>
      </c>
      <c r="M1040" s="14">
        <f t="shared" si="2"/>
        <v>991.5644381</v>
      </c>
      <c r="N1040" s="15">
        <f t="shared" si="3"/>
        <v>-0.008435561888</v>
      </c>
      <c r="O1040" s="15">
        <f t="shared" si="4"/>
        <v>0.008435561888</v>
      </c>
      <c r="P1040" s="8">
        <f t="shared" si="5"/>
        <v>135</v>
      </c>
    </row>
    <row r="1041" ht="12.75" customHeight="1">
      <c r="A1041" s="7">
        <v>42711.0</v>
      </c>
      <c r="B1041" s="8" t="s">
        <v>1339</v>
      </c>
      <c r="C1041" s="8" t="s">
        <v>1339</v>
      </c>
      <c r="D1041" s="9" t="s">
        <v>35</v>
      </c>
      <c r="E1041" s="10" t="s">
        <v>19</v>
      </c>
      <c r="F1041" s="11">
        <v>3.135522007E9</v>
      </c>
      <c r="G1041" s="8" t="s">
        <v>24</v>
      </c>
      <c r="H1041" s="8" t="str">
        <f t="shared" si="1"/>
        <v>BUY</v>
      </c>
      <c r="I1041" s="12">
        <v>14.875616</v>
      </c>
      <c r="J1041" s="12">
        <v>1000.0</v>
      </c>
      <c r="K1041" s="16">
        <v>44116.0</v>
      </c>
      <c r="L1041" s="14">
        <v>13.964258</v>
      </c>
      <c r="M1041" s="14">
        <f t="shared" si="2"/>
        <v>938.7347724</v>
      </c>
      <c r="N1041" s="15">
        <f t="shared" si="3"/>
        <v>-0.0612652276</v>
      </c>
      <c r="O1041" s="15">
        <f t="shared" si="4"/>
        <v>0.0612652276</v>
      </c>
      <c r="P1041" s="8">
        <f t="shared" si="5"/>
        <v>1405</v>
      </c>
    </row>
    <row r="1042" ht="12.75" customHeight="1">
      <c r="A1042" s="7">
        <v>42711.0</v>
      </c>
      <c r="B1042" s="8" t="s">
        <v>162</v>
      </c>
      <c r="C1042" s="8" t="s">
        <v>163</v>
      </c>
      <c r="D1042" s="9" t="s">
        <v>18</v>
      </c>
      <c r="E1042" s="10" t="s">
        <v>19</v>
      </c>
      <c r="F1042" s="11">
        <v>1.36351276474E11</v>
      </c>
      <c r="G1042" s="8" t="s">
        <v>20</v>
      </c>
      <c r="H1042" s="8" t="str">
        <f t="shared" si="1"/>
        <v>SELL</v>
      </c>
      <c r="I1042" s="12">
        <v>142.909866</v>
      </c>
      <c r="J1042" s="12">
        <v>1000.0</v>
      </c>
      <c r="K1042" s="7">
        <v>42716.0</v>
      </c>
      <c r="L1042" s="14">
        <v>145.709839</v>
      </c>
      <c r="M1042" s="14">
        <f t="shared" si="2"/>
        <v>1019.59258</v>
      </c>
      <c r="N1042" s="15">
        <f t="shared" si="3"/>
        <v>-0.01959258012</v>
      </c>
      <c r="O1042" s="15">
        <f t="shared" si="4"/>
        <v>0.01959258012</v>
      </c>
      <c r="P1042" s="8">
        <f t="shared" si="5"/>
        <v>5</v>
      </c>
    </row>
    <row r="1043" ht="12.75" customHeight="1">
      <c r="A1043" s="7">
        <v>42712.0</v>
      </c>
      <c r="B1043" s="8" t="s">
        <v>21</v>
      </c>
      <c r="C1043" s="8" t="s">
        <v>22</v>
      </c>
      <c r="D1043" s="9" t="s">
        <v>23</v>
      </c>
      <c r="E1043" s="10" t="s">
        <v>19</v>
      </c>
      <c r="F1043" s="11">
        <v>6.16683408E9</v>
      </c>
      <c r="G1043" s="8" t="s">
        <v>20</v>
      </c>
      <c r="H1043" s="8" t="str">
        <f t="shared" si="1"/>
        <v>SELL</v>
      </c>
      <c r="I1043" s="12">
        <v>24.870001</v>
      </c>
      <c r="J1043" s="12">
        <v>1000.0</v>
      </c>
      <c r="K1043" s="16">
        <v>44095.0</v>
      </c>
      <c r="L1043" s="14">
        <v>40.59</v>
      </c>
      <c r="M1043" s="14">
        <f t="shared" si="2"/>
        <v>1632.086786</v>
      </c>
      <c r="N1043" s="15">
        <f t="shared" si="3"/>
        <v>-0.632086786</v>
      </c>
      <c r="O1043" s="15">
        <f t="shared" si="4"/>
        <v>0.632086786</v>
      </c>
      <c r="P1043" s="8">
        <f t="shared" si="5"/>
        <v>1383</v>
      </c>
    </row>
    <row r="1044" ht="12.75" customHeight="1">
      <c r="A1044" s="7">
        <v>42712.0</v>
      </c>
      <c r="B1044" s="8" t="s">
        <v>1340</v>
      </c>
      <c r="C1044" s="8" t="s">
        <v>1341</v>
      </c>
      <c r="D1044" s="9" t="s">
        <v>23</v>
      </c>
      <c r="E1044" s="10" t="s">
        <v>19</v>
      </c>
      <c r="F1044" s="11">
        <v>3.281480848E10</v>
      </c>
      <c r="G1044" s="8" t="s">
        <v>20</v>
      </c>
      <c r="H1044" s="8" t="str">
        <f t="shared" si="1"/>
        <v>SELL</v>
      </c>
      <c r="I1044" s="12">
        <v>67.852524</v>
      </c>
      <c r="J1044" s="12">
        <v>1000.0</v>
      </c>
      <c r="K1044" s="16">
        <v>44727.0</v>
      </c>
      <c r="L1044" s="14">
        <v>92.647202</v>
      </c>
      <c r="M1044" s="14">
        <f t="shared" si="2"/>
        <v>1365.420128</v>
      </c>
      <c r="N1044" s="15">
        <f t="shared" si="3"/>
        <v>-0.3654201279</v>
      </c>
      <c r="O1044" s="15">
        <f t="shared" si="4"/>
        <v>0.3654201279</v>
      </c>
      <c r="P1044" s="8">
        <f t="shared" si="5"/>
        <v>2015</v>
      </c>
    </row>
    <row r="1045" ht="12.75" customHeight="1">
      <c r="A1045" s="7">
        <v>42712.0</v>
      </c>
      <c r="B1045" s="8" t="s">
        <v>1342</v>
      </c>
      <c r="C1045" s="8" t="s">
        <v>1343</v>
      </c>
      <c r="D1045" s="9" t="s">
        <v>18</v>
      </c>
      <c r="E1045" s="10" t="s">
        <v>19</v>
      </c>
      <c r="F1045" s="11">
        <v>3.2497888188E10</v>
      </c>
      <c r="G1045" s="8" t="s">
        <v>20</v>
      </c>
      <c r="H1045" s="8" t="str">
        <f t="shared" si="1"/>
        <v>SELL</v>
      </c>
      <c r="I1045" s="12">
        <v>69.993233</v>
      </c>
      <c r="J1045" s="12">
        <v>1000.0</v>
      </c>
      <c r="K1045" s="16">
        <v>43027.0</v>
      </c>
      <c r="L1045" s="14">
        <v>94.435226</v>
      </c>
      <c r="M1045" s="14">
        <f t="shared" si="2"/>
        <v>1349.205087</v>
      </c>
      <c r="N1045" s="15">
        <f t="shared" si="3"/>
        <v>-0.3492050867</v>
      </c>
      <c r="O1045" s="15">
        <f t="shared" si="4"/>
        <v>0.3492050867</v>
      </c>
      <c r="P1045" s="8">
        <f t="shared" si="5"/>
        <v>315</v>
      </c>
    </row>
    <row r="1046" ht="12.75" customHeight="1">
      <c r="A1046" s="7">
        <v>42712.0</v>
      </c>
      <c r="B1046" s="8" t="s">
        <v>1130</v>
      </c>
      <c r="C1046" s="8" t="s">
        <v>1131</v>
      </c>
      <c r="D1046" s="9" t="s">
        <v>23</v>
      </c>
      <c r="E1046" s="10" t="s">
        <v>19</v>
      </c>
      <c r="F1046" s="11">
        <v>3.296226E9</v>
      </c>
      <c r="G1046" s="8" t="s">
        <v>20</v>
      </c>
      <c r="H1046" s="8" t="str">
        <f t="shared" si="1"/>
        <v>SELL</v>
      </c>
      <c r="I1046" s="12">
        <v>43.5</v>
      </c>
      <c r="J1046" s="12">
        <v>1000.0</v>
      </c>
      <c r="K1046" s="7">
        <v>42886.0</v>
      </c>
      <c r="L1046" s="14">
        <v>57.049999</v>
      </c>
      <c r="M1046" s="14">
        <f t="shared" si="2"/>
        <v>1311.49423</v>
      </c>
      <c r="N1046" s="15">
        <f t="shared" si="3"/>
        <v>-0.3114942299</v>
      </c>
      <c r="O1046" s="15">
        <f t="shared" si="4"/>
        <v>0.3114942299</v>
      </c>
      <c r="P1046" s="8">
        <f t="shared" si="5"/>
        <v>174</v>
      </c>
    </row>
    <row r="1047" ht="12.75" customHeight="1">
      <c r="A1047" s="7">
        <v>42712.0</v>
      </c>
      <c r="B1047" s="8" t="s">
        <v>1344</v>
      </c>
      <c r="C1047" s="8" t="s">
        <v>1345</v>
      </c>
      <c r="D1047" s="9" t="s">
        <v>71</v>
      </c>
      <c r="E1047" s="10" t="s">
        <v>19</v>
      </c>
      <c r="F1047" s="11">
        <v>3.3872E10</v>
      </c>
      <c r="G1047" s="8" t="s">
        <v>20</v>
      </c>
      <c r="H1047" s="8" t="str">
        <f t="shared" si="1"/>
        <v>SELL</v>
      </c>
      <c r="I1047" s="12">
        <v>79.748375</v>
      </c>
      <c r="J1047" s="12">
        <v>1000.0</v>
      </c>
      <c r="K1047" s="7">
        <v>42796.0</v>
      </c>
      <c r="L1047" s="14">
        <v>84.22554</v>
      </c>
      <c r="M1047" s="14">
        <f t="shared" si="2"/>
        <v>1056.141144</v>
      </c>
      <c r="N1047" s="15">
        <f t="shared" si="3"/>
        <v>-0.05614114394</v>
      </c>
      <c r="O1047" s="15">
        <f t="shared" si="4"/>
        <v>0.05614114394</v>
      </c>
      <c r="P1047" s="8">
        <f t="shared" si="5"/>
        <v>84</v>
      </c>
    </row>
    <row r="1048" ht="12.75" customHeight="1">
      <c r="A1048" s="7">
        <v>42716.0</v>
      </c>
      <c r="B1048" s="8" t="s">
        <v>162</v>
      </c>
      <c r="C1048" s="8" t="s">
        <v>163</v>
      </c>
      <c r="D1048" s="9" t="s">
        <v>18</v>
      </c>
      <c r="E1048" s="10" t="s">
        <v>19</v>
      </c>
      <c r="F1048" s="11">
        <v>1.36351276474E11</v>
      </c>
      <c r="G1048" s="8" t="s">
        <v>24</v>
      </c>
      <c r="H1048" s="8" t="str">
        <f t="shared" si="1"/>
        <v>BUY</v>
      </c>
      <c r="I1048" s="12">
        <v>145.709839</v>
      </c>
      <c r="J1048" s="12">
        <v>1000.0</v>
      </c>
      <c r="K1048" s="7">
        <v>42739.0</v>
      </c>
      <c r="L1048" s="14">
        <v>147.063431</v>
      </c>
      <c r="M1048" s="14">
        <f t="shared" si="2"/>
        <v>1009.28964</v>
      </c>
      <c r="N1048" s="15">
        <f t="shared" si="3"/>
        <v>0.009289640352</v>
      </c>
      <c r="O1048" s="15">
        <f t="shared" si="4"/>
        <v>-0.009289640352</v>
      </c>
      <c r="P1048" s="8">
        <f t="shared" si="5"/>
        <v>23</v>
      </c>
    </row>
    <row r="1049" ht="12.75" customHeight="1">
      <c r="A1049" s="7">
        <v>42716.0</v>
      </c>
      <c r="B1049" s="8" t="s">
        <v>1346</v>
      </c>
      <c r="C1049" s="8" t="s">
        <v>1347</v>
      </c>
      <c r="D1049" s="9" t="s">
        <v>71</v>
      </c>
      <c r="E1049" s="10" t="s">
        <v>19</v>
      </c>
      <c r="F1049" s="11">
        <v>7.10145117E8</v>
      </c>
      <c r="G1049" s="8" t="s">
        <v>24</v>
      </c>
      <c r="H1049" s="8" t="str">
        <f t="shared" si="1"/>
        <v>BUY</v>
      </c>
      <c r="I1049" s="12">
        <v>13.832155</v>
      </c>
      <c r="J1049" s="12">
        <v>1000.0</v>
      </c>
      <c r="K1049" s="16">
        <v>44727.0</v>
      </c>
      <c r="L1049" s="14">
        <v>16.980621</v>
      </c>
      <c r="M1049" s="14">
        <f t="shared" si="2"/>
        <v>1227.619341</v>
      </c>
      <c r="N1049" s="15">
        <f t="shared" si="3"/>
        <v>0.2276193406</v>
      </c>
      <c r="O1049" s="15">
        <f t="shared" si="4"/>
        <v>-0.2276193406</v>
      </c>
      <c r="P1049" s="8">
        <f t="shared" si="5"/>
        <v>2011</v>
      </c>
    </row>
    <row r="1050" ht="12.75" customHeight="1">
      <c r="A1050" s="7">
        <v>42716.0</v>
      </c>
      <c r="B1050" s="8" t="s">
        <v>1348</v>
      </c>
      <c r="C1050" s="8" t="s">
        <v>1349</v>
      </c>
      <c r="D1050" s="9" t="s">
        <v>71</v>
      </c>
      <c r="E1050" s="10" t="s">
        <v>19</v>
      </c>
      <c r="F1050" s="11">
        <v>1.7422951091E10</v>
      </c>
      <c r="G1050" s="8" t="s">
        <v>20</v>
      </c>
      <c r="H1050" s="8" t="str">
        <f t="shared" si="1"/>
        <v>SELL</v>
      </c>
      <c r="I1050" s="12">
        <v>21.083721</v>
      </c>
      <c r="J1050" s="12">
        <v>1000.0</v>
      </c>
      <c r="K1050" s="16">
        <v>44727.0</v>
      </c>
      <c r="L1050" s="14">
        <v>32.908459</v>
      </c>
      <c r="M1050" s="14">
        <f t="shared" si="2"/>
        <v>1560.846826</v>
      </c>
      <c r="N1050" s="15">
        <f t="shared" si="3"/>
        <v>-0.5608468259</v>
      </c>
      <c r="O1050" s="15">
        <f t="shared" si="4"/>
        <v>0.5608468259</v>
      </c>
      <c r="P1050" s="8">
        <f t="shared" si="5"/>
        <v>2011</v>
      </c>
    </row>
    <row r="1051" ht="12.75" customHeight="1">
      <c r="A1051" s="7">
        <v>42716.0</v>
      </c>
      <c r="B1051" s="8" t="s">
        <v>537</v>
      </c>
      <c r="C1051" s="8" t="s">
        <v>538</v>
      </c>
      <c r="D1051" s="9" t="s">
        <v>39</v>
      </c>
      <c r="E1051" s="10" t="s">
        <v>19</v>
      </c>
      <c r="F1051" s="11">
        <v>9.4648919214E10</v>
      </c>
      <c r="G1051" s="8" t="s">
        <v>20</v>
      </c>
      <c r="H1051" s="8" t="str">
        <f t="shared" si="1"/>
        <v>SELL</v>
      </c>
      <c r="I1051" s="12">
        <v>57.250164</v>
      </c>
      <c r="J1051" s="12">
        <v>1000.0</v>
      </c>
      <c r="K1051" s="7">
        <v>42726.0</v>
      </c>
      <c r="L1051" s="14">
        <v>57.485458</v>
      </c>
      <c r="M1051" s="14">
        <f t="shared" si="2"/>
        <v>1004.109927</v>
      </c>
      <c r="N1051" s="15">
        <f t="shared" si="3"/>
        <v>-0.004109927091</v>
      </c>
      <c r="O1051" s="15">
        <f t="shared" si="4"/>
        <v>0.004109927091</v>
      </c>
      <c r="P1051" s="8">
        <f t="shared" si="5"/>
        <v>10</v>
      </c>
    </row>
    <row r="1052" ht="12.75" customHeight="1">
      <c r="A1052" s="7">
        <v>42716.0</v>
      </c>
      <c r="B1052" s="8" t="s">
        <v>390</v>
      </c>
      <c r="C1052" s="8" t="s">
        <v>391</v>
      </c>
      <c r="D1052" s="9" t="s">
        <v>35</v>
      </c>
      <c r="E1052" s="10" t="s">
        <v>19</v>
      </c>
      <c r="F1052" s="11">
        <v>4.604077228E10</v>
      </c>
      <c r="G1052" s="8" t="s">
        <v>20</v>
      </c>
      <c r="H1052" s="8" t="str">
        <f t="shared" si="1"/>
        <v>SELL</v>
      </c>
      <c r="I1052" s="12">
        <v>32.140678</v>
      </c>
      <c r="J1052" s="12">
        <v>1000.0</v>
      </c>
      <c r="K1052" s="16">
        <v>42846.0</v>
      </c>
      <c r="L1052" s="14">
        <v>29.537645</v>
      </c>
      <c r="M1052" s="14">
        <f t="shared" si="2"/>
        <v>919.0112604</v>
      </c>
      <c r="N1052" s="15">
        <f t="shared" si="3"/>
        <v>0.08098873957</v>
      </c>
      <c r="O1052" s="15">
        <f t="shared" si="4"/>
        <v>-0.08098873957</v>
      </c>
      <c r="P1052" s="8">
        <f t="shared" si="5"/>
        <v>130</v>
      </c>
    </row>
    <row r="1053" ht="12.75" customHeight="1">
      <c r="A1053" s="7">
        <v>42716.0</v>
      </c>
      <c r="B1053" s="8" t="s">
        <v>1350</v>
      </c>
      <c r="C1053" s="8" t="s">
        <v>1351</v>
      </c>
      <c r="D1053" s="9" t="s">
        <v>71</v>
      </c>
      <c r="E1053" s="10" t="s">
        <v>19</v>
      </c>
      <c r="F1053" s="11">
        <v>1.8334596471E10</v>
      </c>
      <c r="G1053" s="8" t="s">
        <v>20</v>
      </c>
      <c r="H1053" s="8" t="str">
        <f t="shared" si="1"/>
        <v>SELL</v>
      </c>
      <c r="I1053" s="12">
        <v>11.556046</v>
      </c>
      <c r="J1053" s="12">
        <v>1000.0</v>
      </c>
      <c r="K1053" s="16">
        <v>44727.0</v>
      </c>
      <c r="L1053" s="14">
        <v>18.630219</v>
      </c>
      <c r="M1053" s="14">
        <f t="shared" si="2"/>
        <v>1612.162067</v>
      </c>
      <c r="N1053" s="15">
        <f t="shared" si="3"/>
        <v>-0.6121620665</v>
      </c>
      <c r="O1053" s="15">
        <f t="shared" si="4"/>
        <v>0.6121620665</v>
      </c>
      <c r="P1053" s="8">
        <f t="shared" si="5"/>
        <v>2011</v>
      </c>
    </row>
    <row r="1054" ht="12.75" customHeight="1">
      <c r="A1054" s="16">
        <v>42716.0</v>
      </c>
      <c r="B1054" s="8" t="s">
        <v>158</v>
      </c>
      <c r="C1054" s="8" t="s">
        <v>159</v>
      </c>
      <c r="D1054" s="9" t="s">
        <v>35</v>
      </c>
      <c r="E1054" s="10" t="s">
        <v>19</v>
      </c>
      <c r="F1054" s="11">
        <v>1.068335624E10</v>
      </c>
      <c r="G1054" s="18" t="s">
        <v>24</v>
      </c>
      <c r="H1054" s="17" t="str">
        <f t="shared" si="1"/>
        <v>BUY</v>
      </c>
      <c r="I1054" s="12">
        <v>84.583618</v>
      </c>
      <c r="J1054" s="12">
        <v>1000.0</v>
      </c>
      <c r="K1054" s="16">
        <v>42809.0</v>
      </c>
      <c r="L1054" s="14">
        <v>97.324196</v>
      </c>
      <c r="M1054" s="14">
        <f t="shared" si="2"/>
        <v>1150.627016</v>
      </c>
      <c r="N1054" s="15">
        <f t="shared" si="3"/>
        <v>0.1506270162</v>
      </c>
      <c r="O1054" s="15">
        <f t="shared" si="4"/>
        <v>-0.1506270162</v>
      </c>
      <c r="P1054" s="8">
        <f t="shared" si="5"/>
        <v>93</v>
      </c>
    </row>
    <row r="1055" ht="12.75" customHeight="1">
      <c r="A1055" s="7">
        <v>42717.0</v>
      </c>
      <c r="B1055" s="8" t="s">
        <v>266</v>
      </c>
      <c r="C1055" s="8" t="s">
        <v>267</v>
      </c>
      <c r="D1055" s="9" t="s">
        <v>18</v>
      </c>
      <c r="E1055" s="10" t="s">
        <v>19</v>
      </c>
      <c r="F1055" s="11">
        <v>5.47075347E9</v>
      </c>
      <c r="G1055" s="8" t="s">
        <v>20</v>
      </c>
      <c r="H1055" s="8" t="str">
        <f t="shared" si="1"/>
        <v>SELL</v>
      </c>
      <c r="I1055" s="12">
        <v>81.617538</v>
      </c>
      <c r="J1055" s="12">
        <v>1000.0</v>
      </c>
      <c r="K1055" s="7">
        <v>43209.0</v>
      </c>
      <c r="L1055" s="14">
        <v>62.79</v>
      </c>
      <c r="M1055" s="14">
        <f t="shared" si="2"/>
        <v>769.3199469</v>
      </c>
      <c r="N1055" s="15">
        <f t="shared" si="3"/>
        <v>0.2306800531</v>
      </c>
      <c r="O1055" s="15">
        <f t="shared" si="4"/>
        <v>-0.2306800531</v>
      </c>
      <c r="P1055" s="8">
        <f t="shared" si="5"/>
        <v>492</v>
      </c>
    </row>
    <row r="1056" ht="12.75" customHeight="1">
      <c r="A1056" s="7">
        <v>42717.0</v>
      </c>
      <c r="B1056" s="8" t="s">
        <v>1352</v>
      </c>
      <c r="C1056" s="8" t="s">
        <v>1353</v>
      </c>
      <c r="D1056" s="9" t="s">
        <v>71</v>
      </c>
      <c r="E1056" s="10" t="s">
        <v>106</v>
      </c>
      <c r="F1056" s="11">
        <v>2.8617814753E10</v>
      </c>
      <c r="G1056" s="8" t="s">
        <v>20</v>
      </c>
      <c r="H1056" s="8" t="str">
        <f t="shared" si="1"/>
        <v>SELL</v>
      </c>
      <c r="I1056" s="12">
        <v>9.34</v>
      </c>
      <c r="J1056" s="12">
        <v>1000.0</v>
      </c>
      <c r="K1056" s="16">
        <v>44727.0</v>
      </c>
      <c r="L1056" s="14">
        <v>7.52</v>
      </c>
      <c r="M1056" s="14">
        <f t="shared" si="2"/>
        <v>805.1391863</v>
      </c>
      <c r="N1056" s="15">
        <f t="shared" si="3"/>
        <v>0.1948608137</v>
      </c>
      <c r="O1056" s="15">
        <f t="shared" si="4"/>
        <v>-0.1948608137</v>
      </c>
      <c r="P1056" s="8">
        <f t="shared" si="5"/>
        <v>2010</v>
      </c>
    </row>
    <row r="1057" ht="12.75" customHeight="1">
      <c r="A1057" s="7">
        <v>42717.0</v>
      </c>
      <c r="B1057" s="8" t="s">
        <v>1150</v>
      </c>
      <c r="C1057" s="8" t="s">
        <v>1151</v>
      </c>
      <c r="D1057" s="9" t="s">
        <v>23</v>
      </c>
      <c r="E1057" s="10" t="s">
        <v>19</v>
      </c>
      <c r="F1057" s="11">
        <v>2.0E7</v>
      </c>
      <c r="G1057" s="8" t="s">
        <v>20</v>
      </c>
      <c r="H1057" s="8" t="str">
        <f t="shared" si="1"/>
        <v>SELL</v>
      </c>
      <c r="I1057" s="12">
        <v>23.830393</v>
      </c>
      <c r="J1057" s="12">
        <v>1000.0</v>
      </c>
      <c r="K1057" s="16">
        <v>43873.0</v>
      </c>
      <c r="L1057" s="14">
        <v>8.89</v>
      </c>
      <c r="M1057" s="14">
        <f t="shared" si="2"/>
        <v>373.0530168</v>
      </c>
      <c r="N1057" s="15">
        <f t="shared" si="3"/>
        <v>0.6269469832</v>
      </c>
      <c r="O1057" s="15">
        <f t="shared" si="4"/>
        <v>-0.6269469832</v>
      </c>
      <c r="P1057" s="8">
        <f t="shared" si="5"/>
        <v>1156</v>
      </c>
    </row>
    <row r="1058" ht="12.75" customHeight="1">
      <c r="A1058" s="7">
        <v>42717.0</v>
      </c>
      <c r="B1058" s="8" t="s">
        <v>36</v>
      </c>
      <c r="C1058" s="8" t="s">
        <v>36</v>
      </c>
      <c r="D1058" s="9" t="s">
        <v>23</v>
      </c>
      <c r="E1058" s="10" t="s">
        <v>19</v>
      </c>
      <c r="F1058" s="11">
        <v>1.28825360723E11</v>
      </c>
      <c r="G1058" s="8" t="s">
        <v>20</v>
      </c>
      <c r="H1058" s="8" t="str">
        <f t="shared" si="1"/>
        <v>SELL</v>
      </c>
      <c r="I1058" s="12">
        <v>117.42</v>
      </c>
      <c r="J1058" s="12">
        <v>1000.0</v>
      </c>
      <c r="K1058" s="7">
        <v>42744.0</v>
      </c>
      <c r="L1058" s="14">
        <v>116.98</v>
      </c>
      <c r="M1058" s="14">
        <f t="shared" si="2"/>
        <v>996.2527678</v>
      </c>
      <c r="N1058" s="15">
        <f t="shared" si="3"/>
        <v>0.003747232158</v>
      </c>
      <c r="O1058" s="15">
        <f t="shared" si="4"/>
        <v>-0.003747232158</v>
      </c>
      <c r="P1058" s="8">
        <f t="shared" si="5"/>
        <v>27</v>
      </c>
    </row>
    <row r="1059" ht="12.75" customHeight="1">
      <c r="A1059" s="7">
        <v>42717.0</v>
      </c>
      <c r="B1059" s="8" t="s">
        <v>1354</v>
      </c>
      <c r="C1059" s="8" t="s">
        <v>1355</v>
      </c>
      <c r="D1059" s="9" t="s">
        <v>27</v>
      </c>
      <c r="E1059" s="10" t="s">
        <v>82</v>
      </c>
      <c r="F1059" s="11">
        <v>1.043810996E9</v>
      </c>
      <c r="G1059" s="8" t="s">
        <v>20</v>
      </c>
      <c r="H1059" s="8" t="str">
        <f t="shared" si="1"/>
        <v>SELL</v>
      </c>
      <c r="I1059" s="12">
        <v>744.889404</v>
      </c>
      <c r="J1059" s="12">
        <v>1000.0</v>
      </c>
      <c r="K1059" s="16">
        <v>42870.0</v>
      </c>
      <c r="L1059" s="14">
        <v>458.934784</v>
      </c>
      <c r="M1059" s="14">
        <f t="shared" si="2"/>
        <v>616.1113066</v>
      </c>
      <c r="N1059" s="15">
        <f t="shared" si="3"/>
        <v>0.3838886934</v>
      </c>
      <c r="O1059" s="15">
        <f t="shared" si="4"/>
        <v>-0.3838886934</v>
      </c>
      <c r="P1059" s="8">
        <f t="shared" si="5"/>
        <v>153</v>
      </c>
    </row>
    <row r="1060" ht="12.75" customHeight="1">
      <c r="A1060" s="7">
        <v>42717.0</v>
      </c>
      <c r="B1060" s="8" t="s">
        <v>1356</v>
      </c>
      <c r="C1060" s="8" t="s">
        <v>1357</v>
      </c>
      <c r="D1060" s="9" t="s">
        <v>35</v>
      </c>
      <c r="E1060" s="10" t="s">
        <v>19</v>
      </c>
      <c r="F1060" s="11">
        <v>2.63538063E8</v>
      </c>
      <c r="G1060" s="8" t="s">
        <v>24</v>
      </c>
      <c r="H1060" s="8" t="str">
        <f t="shared" si="1"/>
        <v>BUY</v>
      </c>
      <c r="I1060" s="12">
        <v>9.124045</v>
      </c>
      <c r="J1060" s="12">
        <v>1000.0</v>
      </c>
      <c r="K1060" s="16">
        <v>44727.0</v>
      </c>
      <c r="L1060" s="14">
        <v>7.56</v>
      </c>
      <c r="M1060" s="14">
        <f t="shared" si="2"/>
        <v>828.5798678</v>
      </c>
      <c r="N1060" s="15">
        <f t="shared" si="3"/>
        <v>-0.1714201322</v>
      </c>
      <c r="O1060" s="15">
        <f t="shared" si="4"/>
        <v>0.1714201322</v>
      </c>
      <c r="P1060" s="8">
        <f t="shared" si="5"/>
        <v>2010</v>
      </c>
    </row>
    <row r="1061" ht="12.75" customHeight="1">
      <c r="A1061" s="16">
        <v>42717.0</v>
      </c>
      <c r="B1061" s="8" t="s">
        <v>1358</v>
      </c>
      <c r="C1061" s="8" t="s">
        <v>1359</v>
      </c>
      <c r="D1061" s="9" t="s">
        <v>35</v>
      </c>
      <c r="E1061" s="10" t="s">
        <v>19</v>
      </c>
      <c r="F1061" s="11">
        <v>3.75413012E8</v>
      </c>
      <c r="G1061" s="18" t="s">
        <v>24</v>
      </c>
      <c r="H1061" s="17" t="str">
        <f t="shared" si="1"/>
        <v>BUY</v>
      </c>
      <c r="I1061" s="12">
        <v>24.950001</v>
      </c>
      <c r="J1061" s="12">
        <v>1000.0</v>
      </c>
      <c r="K1061" s="16">
        <v>44727.0</v>
      </c>
      <c r="L1061" s="14">
        <v>28.719999</v>
      </c>
      <c r="M1061" s="14">
        <f t="shared" si="2"/>
        <v>1151.102118</v>
      </c>
      <c r="N1061" s="15">
        <f t="shared" si="3"/>
        <v>0.1511021182</v>
      </c>
      <c r="O1061" s="15">
        <f t="shared" si="4"/>
        <v>-0.1511021182</v>
      </c>
      <c r="P1061" s="8">
        <f t="shared" si="5"/>
        <v>2010</v>
      </c>
    </row>
    <row r="1062" ht="12.75" customHeight="1">
      <c r="A1062" s="7">
        <v>42718.0</v>
      </c>
      <c r="B1062" s="8" t="s">
        <v>1360</v>
      </c>
      <c r="C1062" s="8" t="s">
        <v>1361</v>
      </c>
      <c r="D1062" s="9" t="s">
        <v>27</v>
      </c>
      <c r="E1062" s="10" t="s">
        <v>19</v>
      </c>
      <c r="F1062" s="11">
        <v>2.022105843E9</v>
      </c>
      <c r="G1062" s="8" t="s">
        <v>24</v>
      </c>
      <c r="H1062" s="8" t="str">
        <f t="shared" si="1"/>
        <v>BUY</v>
      </c>
      <c r="I1062" s="12">
        <v>26.88</v>
      </c>
      <c r="J1062" s="12">
        <v>1000.0</v>
      </c>
      <c r="K1062" s="16">
        <v>44727.0</v>
      </c>
      <c r="L1062" s="14">
        <v>100.089996</v>
      </c>
      <c r="M1062" s="14">
        <f t="shared" si="2"/>
        <v>3723.586161</v>
      </c>
      <c r="N1062" s="15">
        <f t="shared" si="3"/>
        <v>2.723586161</v>
      </c>
      <c r="O1062" s="15">
        <f t="shared" si="4"/>
        <v>-2.723586161</v>
      </c>
      <c r="P1062" s="8">
        <f t="shared" si="5"/>
        <v>2009</v>
      </c>
    </row>
    <row r="1063" ht="12.75" customHeight="1">
      <c r="A1063" s="7">
        <v>42718.0</v>
      </c>
      <c r="B1063" s="8" t="s">
        <v>603</v>
      </c>
      <c r="C1063" s="8" t="s">
        <v>604</v>
      </c>
      <c r="D1063" s="9" t="s">
        <v>32</v>
      </c>
      <c r="E1063" s="10" t="s">
        <v>19</v>
      </c>
      <c r="F1063" s="11">
        <v>4.3368843374E10</v>
      </c>
      <c r="G1063" s="8" t="s">
        <v>24</v>
      </c>
      <c r="H1063" s="8" t="str">
        <f t="shared" si="1"/>
        <v>BUY</v>
      </c>
      <c r="I1063" s="12">
        <v>92.340233</v>
      </c>
      <c r="J1063" s="12">
        <v>1000.0</v>
      </c>
      <c r="K1063" s="7">
        <v>42739.0</v>
      </c>
      <c r="L1063" s="14">
        <v>92.799446</v>
      </c>
      <c r="M1063" s="14">
        <f t="shared" si="2"/>
        <v>1004.973054</v>
      </c>
      <c r="N1063" s="15">
        <f t="shared" si="3"/>
        <v>0.004973054378</v>
      </c>
      <c r="O1063" s="15">
        <f t="shared" si="4"/>
        <v>-0.004973054378</v>
      </c>
      <c r="P1063" s="8">
        <f t="shared" si="5"/>
        <v>21</v>
      </c>
    </row>
    <row r="1064" ht="12.75" customHeight="1">
      <c r="A1064" s="7">
        <v>42719.0</v>
      </c>
      <c r="B1064" s="8" t="s">
        <v>1362</v>
      </c>
      <c r="C1064" s="8" t="s">
        <v>1363</v>
      </c>
      <c r="D1064" s="9" t="s">
        <v>18</v>
      </c>
      <c r="E1064" s="10" t="s">
        <v>19</v>
      </c>
      <c r="F1064" s="11">
        <v>2.99839818E9</v>
      </c>
      <c r="G1064" s="8" t="s">
        <v>20</v>
      </c>
      <c r="H1064" s="8" t="str">
        <f t="shared" si="1"/>
        <v>SELL</v>
      </c>
      <c r="I1064" s="12">
        <v>34.844326</v>
      </c>
      <c r="J1064" s="12">
        <v>1000.0</v>
      </c>
      <c r="K1064" s="16">
        <v>44727.0</v>
      </c>
      <c r="L1064" s="14">
        <v>39.572811</v>
      </c>
      <c r="M1064" s="14">
        <f t="shared" si="2"/>
        <v>1135.703156</v>
      </c>
      <c r="N1064" s="15">
        <f t="shared" si="3"/>
        <v>-0.1357031558</v>
      </c>
      <c r="O1064" s="15">
        <f t="shared" si="4"/>
        <v>0.1357031558</v>
      </c>
      <c r="P1064" s="8">
        <f t="shared" si="5"/>
        <v>2008</v>
      </c>
    </row>
    <row r="1065" ht="12.75" customHeight="1">
      <c r="A1065" s="7">
        <v>42719.0</v>
      </c>
      <c r="B1065" s="8" t="s">
        <v>916</v>
      </c>
      <c r="C1065" s="8" t="s">
        <v>917</v>
      </c>
      <c r="D1065" s="9" t="s">
        <v>27</v>
      </c>
      <c r="E1065" s="10" t="s">
        <v>19</v>
      </c>
      <c r="F1065" s="11">
        <v>2.680915576E10</v>
      </c>
      <c r="G1065" s="8" t="s">
        <v>24</v>
      </c>
      <c r="H1065" s="8" t="str">
        <f t="shared" si="1"/>
        <v>BUY</v>
      </c>
      <c r="I1065" s="12">
        <v>85.86</v>
      </c>
      <c r="J1065" s="12">
        <v>1000.0</v>
      </c>
      <c r="K1065" s="7">
        <v>42776.0</v>
      </c>
      <c r="L1065" s="14">
        <v>88.93</v>
      </c>
      <c r="M1065" s="14">
        <f t="shared" si="2"/>
        <v>1035.755882</v>
      </c>
      <c r="N1065" s="15">
        <f t="shared" si="3"/>
        <v>0.03575588167</v>
      </c>
      <c r="O1065" s="15">
        <f t="shared" si="4"/>
        <v>-0.03575588167</v>
      </c>
      <c r="P1065" s="8">
        <f t="shared" si="5"/>
        <v>57</v>
      </c>
    </row>
    <row r="1066" ht="12.75" customHeight="1">
      <c r="A1066" s="7">
        <v>42719.0</v>
      </c>
      <c r="B1066" s="8" t="s">
        <v>255</v>
      </c>
      <c r="C1066" s="8" t="s">
        <v>256</v>
      </c>
      <c r="D1066" s="9" t="s">
        <v>18</v>
      </c>
      <c r="E1066" s="10" t="s">
        <v>19</v>
      </c>
      <c r="F1066" s="11">
        <v>4.67021256E8</v>
      </c>
      <c r="G1066" s="8" t="s">
        <v>20</v>
      </c>
      <c r="H1066" s="8" t="str">
        <f t="shared" si="1"/>
        <v>SELL</v>
      </c>
      <c r="I1066" s="12">
        <v>54.920124</v>
      </c>
      <c r="J1066" s="12">
        <v>1000.0</v>
      </c>
      <c r="K1066" s="16">
        <v>44201.0</v>
      </c>
      <c r="L1066" s="14">
        <v>18.02</v>
      </c>
      <c r="M1066" s="14">
        <f t="shared" si="2"/>
        <v>328.112879</v>
      </c>
      <c r="N1066" s="15">
        <f t="shared" si="3"/>
        <v>0.671887121</v>
      </c>
      <c r="O1066" s="15">
        <f t="shared" si="4"/>
        <v>-0.671887121</v>
      </c>
      <c r="P1066" s="8">
        <f t="shared" si="5"/>
        <v>1482</v>
      </c>
    </row>
    <row r="1067" ht="12.75" customHeight="1">
      <c r="A1067" s="7">
        <v>42719.0</v>
      </c>
      <c r="B1067" s="8" t="s">
        <v>1364</v>
      </c>
      <c r="C1067" s="8" t="s">
        <v>1365</v>
      </c>
      <c r="D1067" s="9" t="s">
        <v>58</v>
      </c>
      <c r="E1067" s="10" t="s">
        <v>352</v>
      </c>
      <c r="F1067" s="11">
        <v>1.78820116E9</v>
      </c>
      <c r="G1067" s="8" t="s">
        <v>24</v>
      </c>
      <c r="H1067" s="8" t="str">
        <f t="shared" si="1"/>
        <v>BUY</v>
      </c>
      <c r="I1067" s="12">
        <v>13.336351</v>
      </c>
      <c r="J1067" s="12">
        <v>1000.0</v>
      </c>
      <c r="K1067" s="16">
        <v>44727.0</v>
      </c>
      <c r="L1067" s="14">
        <v>5.023466</v>
      </c>
      <c r="M1067" s="14">
        <f t="shared" si="2"/>
        <v>376.6746991</v>
      </c>
      <c r="N1067" s="15">
        <f t="shared" si="3"/>
        <v>-0.6233253009</v>
      </c>
      <c r="O1067" s="15">
        <f t="shared" si="4"/>
        <v>0.6233253009</v>
      </c>
      <c r="P1067" s="8">
        <f t="shared" si="5"/>
        <v>2008</v>
      </c>
    </row>
    <row r="1068" ht="12.75" customHeight="1">
      <c r="A1068" s="7">
        <v>42720.0</v>
      </c>
      <c r="B1068" s="8" t="s">
        <v>63</v>
      </c>
      <c r="C1068" s="8" t="s">
        <v>64</v>
      </c>
      <c r="D1068" s="9" t="s">
        <v>65</v>
      </c>
      <c r="E1068" s="10" t="s">
        <v>19</v>
      </c>
      <c r="F1068" s="11">
        <v>5.168276738E9</v>
      </c>
      <c r="G1068" s="8" t="s">
        <v>24</v>
      </c>
      <c r="H1068" s="8" t="str">
        <f t="shared" si="1"/>
        <v>BUY</v>
      </c>
      <c r="I1068" s="12">
        <v>28.9</v>
      </c>
      <c r="J1068" s="12">
        <v>1000.0</v>
      </c>
      <c r="K1068" s="16">
        <v>43185.0</v>
      </c>
      <c r="L1068" s="14">
        <v>44.99</v>
      </c>
      <c r="M1068" s="14">
        <f t="shared" si="2"/>
        <v>1556.747405</v>
      </c>
      <c r="N1068" s="15">
        <f t="shared" si="3"/>
        <v>0.5567474048</v>
      </c>
      <c r="O1068" s="15">
        <f t="shared" si="4"/>
        <v>-0.5567474048</v>
      </c>
      <c r="P1068" s="8">
        <f t="shared" si="5"/>
        <v>465</v>
      </c>
    </row>
    <row r="1069" ht="12.75" customHeight="1">
      <c r="A1069" s="7">
        <v>42720.0</v>
      </c>
      <c r="B1069" s="8" t="s">
        <v>549</v>
      </c>
      <c r="C1069" s="8" t="s">
        <v>550</v>
      </c>
      <c r="D1069" s="9" t="s">
        <v>35</v>
      </c>
      <c r="E1069" s="10" t="s">
        <v>19</v>
      </c>
      <c r="F1069" s="11">
        <v>2.0361631721E10</v>
      </c>
      <c r="G1069" s="8" t="s">
        <v>20</v>
      </c>
      <c r="H1069" s="8" t="str">
        <f t="shared" si="1"/>
        <v>SELL</v>
      </c>
      <c r="I1069" s="12">
        <v>46.21566</v>
      </c>
      <c r="J1069" s="12">
        <v>1000.0</v>
      </c>
      <c r="K1069" s="7">
        <v>43325.0</v>
      </c>
      <c r="L1069" s="14">
        <v>55.076893</v>
      </c>
      <c r="M1069" s="14">
        <f t="shared" si="2"/>
        <v>1191.736589</v>
      </c>
      <c r="N1069" s="15">
        <f t="shared" si="3"/>
        <v>-0.1917365889</v>
      </c>
      <c r="O1069" s="15">
        <f t="shared" si="4"/>
        <v>0.1917365889</v>
      </c>
      <c r="P1069" s="8">
        <f t="shared" si="5"/>
        <v>605</v>
      </c>
    </row>
    <row r="1070" ht="12.75" customHeight="1">
      <c r="A1070" s="7">
        <v>42720.0</v>
      </c>
      <c r="B1070" s="8" t="s">
        <v>169</v>
      </c>
      <c r="C1070" s="8" t="s">
        <v>170</v>
      </c>
      <c r="D1070" s="9" t="s">
        <v>65</v>
      </c>
      <c r="E1070" s="10" t="s">
        <v>19</v>
      </c>
      <c r="F1070" s="11">
        <v>3.4609881197E10</v>
      </c>
      <c r="G1070" s="8" t="s">
        <v>20</v>
      </c>
      <c r="H1070" s="8" t="str">
        <f t="shared" si="1"/>
        <v>SELL</v>
      </c>
      <c r="I1070" s="12">
        <v>71.887894</v>
      </c>
      <c r="J1070" s="12">
        <v>1000.0</v>
      </c>
      <c r="K1070" s="16">
        <v>43661.0</v>
      </c>
      <c r="L1070" s="14">
        <v>66.607613</v>
      </c>
      <c r="M1070" s="14">
        <f t="shared" si="2"/>
        <v>926.5483977</v>
      </c>
      <c r="N1070" s="15">
        <f t="shared" si="3"/>
        <v>0.0734516023</v>
      </c>
      <c r="O1070" s="15">
        <f t="shared" si="4"/>
        <v>-0.0734516023</v>
      </c>
      <c r="P1070" s="8">
        <f t="shared" si="5"/>
        <v>941</v>
      </c>
    </row>
    <row r="1071" ht="12.75" customHeight="1">
      <c r="A1071" s="7">
        <v>42720.0</v>
      </c>
      <c r="B1071" s="8" t="s">
        <v>487</v>
      </c>
      <c r="C1071" s="8" t="s">
        <v>488</v>
      </c>
      <c r="D1071" s="9" t="s">
        <v>35</v>
      </c>
      <c r="E1071" s="10" t="s">
        <v>19</v>
      </c>
      <c r="F1071" s="11">
        <v>1.918612137E10</v>
      </c>
      <c r="G1071" s="8" t="s">
        <v>24</v>
      </c>
      <c r="H1071" s="8" t="str">
        <f t="shared" si="1"/>
        <v>BUY</v>
      </c>
      <c r="I1071" s="12">
        <v>63.1329</v>
      </c>
      <c r="J1071" s="12">
        <v>1000.0</v>
      </c>
      <c r="K1071" s="16">
        <v>42725.0</v>
      </c>
      <c r="L1071" s="14">
        <v>63.308437</v>
      </c>
      <c r="M1071" s="14">
        <f t="shared" si="2"/>
        <v>1002.780436</v>
      </c>
      <c r="N1071" s="15">
        <f t="shared" si="3"/>
        <v>0.002780436191</v>
      </c>
      <c r="O1071" s="15">
        <f t="shared" si="4"/>
        <v>-0.002780436191</v>
      </c>
      <c r="P1071" s="8">
        <f t="shared" si="5"/>
        <v>5</v>
      </c>
    </row>
    <row r="1072" ht="12.75" customHeight="1">
      <c r="A1072" s="7">
        <v>42720.0</v>
      </c>
      <c r="B1072" s="8" t="s">
        <v>1366</v>
      </c>
      <c r="C1072" s="8" t="s">
        <v>1367</v>
      </c>
      <c r="D1072" s="9" t="s">
        <v>58</v>
      </c>
      <c r="E1072" s="9" t="s">
        <v>19</v>
      </c>
      <c r="F1072" s="11">
        <v>1.38813E8</v>
      </c>
      <c r="G1072" s="8" t="s">
        <v>20</v>
      </c>
      <c r="H1072" s="8" t="str">
        <f t="shared" si="1"/>
        <v>SELL</v>
      </c>
      <c r="I1072" s="12">
        <v>27.2</v>
      </c>
      <c r="J1072" s="12">
        <v>1000.0</v>
      </c>
      <c r="K1072" s="16">
        <v>44041.0</v>
      </c>
      <c r="L1072" s="14">
        <v>6.87</v>
      </c>
      <c r="M1072" s="14">
        <f t="shared" si="2"/>
        <v>252.5735294</v>
      </c>
      <c r="N1072" s="15">
        <f t="shared" si="3"/>
        <v>0.7474264706</v>
      </c>
      <c r="O1072" s="15">
        <f t="shared" si="4"/>
        <v>-0.7474264706</v>
      </c>
      <c r="P1072" s="8">
        <f t="shared" si="5"/>
        <v>1321</v>
      </c>
    </row>
    <row r="1073" ht="12.75" customHeight="1">
      <c r="A1073" s="7">
        <v>42720.0</v>
      </c>
      <c r="B1073" s="8" t="s">
        <v>820</v>
      </c>
      <c r="C1073" s="8" t="s">
        <v>821</v>
      </c>
      <c r="D1073" s="9" t="s">
        <v>35</v>
      </c>
      <c r="E1073" s="10" t="s">
        <v>19</v>
      </c>
      <c r="F1073" s="11">
        <v>1.30507429E10</v>
      </c>
      <c r="G1073" s="8" t="s">
        <v>20</v>
      </c>
      <c r="H1073" s="8" t="str">
        <f t="shared" si="1"/>
        <v>SELL</v>
      </c>
      <c r="I1073" s="12">
        <v>62.150002</v>
      </c>
      <c r="J1073" s="12">
        <v>1000.0</v>
      </c>
      <c r="K1073" s="7">
        <v>42741.0</v>
      </c>
      <c r="L1073" s="14">
        <v>65.400002</v>
      </c>
      <c r="M1073" s="14">
        <f t="shared" si="2"/>
        <v>1052.292838</v>
      </c>
      <c r="N1073" s="15">
        <f t="shared" si="3"/>
        <v>-0.05229283822</v>
      </c>
      <c r="O1073" s="15">
        <f t="shared" si="4"/>
        <v>0.05229283822</v>
      </c>
      <c r="P1073" s="8">
        <f t="shared" si="5"/>
        <v>21</v>
      </c>
    </row>
    <row r="1074" ht="12.75" customHeight="1">
      <c r="A1074" s="7">
        <v>42720.0</v>
      </c>
      <c r="B1074" s="8" t="s">
        <v>1368</v>
      </c>
      <c r="C1074" s="8" t="s">
        <v>1369</v>
      </c>
      <c r="D1074" s="9" t="s">
        <v>193</v>
      </c>
      <c r="E1074" s="10" t="s">
        <v>19</v>
      </c>
      <c r="F1074" s="11">
        <v>1.67733748E10</v>
      </c>
      <c r="G1074" s="8" t="s">
        <v>24</v>
      </c>
      <c r="H1074" s="8" t="str">
        <f t="shared" si="1"/>
        <v>BUY</v>
      </c>
      <c r="I1074" s="12">
        <v>77.615433</v>
      </c>
      <c r="J1074" s="12">
        <v>1000.0</v>
      </c>
      <c r="K1074" s="16">
        <v>45092.0</v>
      </c>
      <c r="L1074" s="14">
        <v>152.797592</v>
      </c>
      <c r="M1074" s="14">
        <f t="shared" si="2"/>
        <v>1968.649611</v>
      </c>
      <c r="N1074" s="15">
        <f t="shared" si="3"/>
        <v>0.9686496112</v>
      </c>
      <c r="O1074" s="15">
        <f t="shared" si="4"/>
        <v>-0.9686496112</v>
      </c>
      <c r="P1074" s="8">
        <f t="shared" si="5"/>
        <v>2372</v>
      </c>
    </row>
    <row r="1075" ht="12.75" customHeight="1">
      <c r="A1075" s="7">
        <v>42720.0</v>
      </c>
      <c r="B1075" s="8" t="s">
        <v>1370</v>
      </c>
      <c r="C1075" s="8" t="s">
        <v>1371</v>
      </c>
      <c r="D1075" s="9" t="s">
        <v>23</v>
      </c>
      <c r="E1075" s="9" t="s">
        <v>19</v>
      </c>
      <c r="F1075" s="11">
        <v>1.417499E9</v>
      </c>
      <c r="G1075" s="8" t="s">
        <v>20</v>
      </c>
      <c r="H1075" s="8" t="str">
        <f t="shared" si="1"/>
        <v>SELL</v>
      </c>
      <c r="I1075" s="12">
        <v>9.23</v>
      </c>
      <c r="J1075" s="12">
        <v>1000.0</v>
      </c>
      <c r="K1075" s="16">
        <v>43178.0</v>
      </c>
      <c r="L1075" s="14">
        <v>9.87</v>
      </c>
      <c r="M1075" s="14">
        <f t="shared" si="2"/>
        <v>1069.339112</v>
      </c>
      <c r="N1075" s="15">
        <f t="shared" si="3"/>
        <v>-0.06933911159</v>
      </c>
      <c r="O1075" s="15">
        <f t="shared" si="4"/>
        <v>0.06933911159</v>
      </c>
      <c r="P1075" s="8">
        <f t="shared" si="5"/>
        <v>458</v>
      </c>
    </row>
    <row r="1076" ht="12.75" customHeight="1">
      <c r="A1076" s="16">
        <v>42720.0</v>
      </c>
      <c r="B1076" s="8" t="s">
        <v>59</v>
      </c>
      <c r="C1076" s="8" t="s">
        <v>60</v>
      </c>
      <c r="D1076" s="9" t="s">
        <v>32</v>
      </c>
      <c r="E1076" s="10" t="s">
        <v>19</v>
      </c>
      <c r="F1076" s="11">
        <v>4.25280211092E11</v>
      </c>
      <c r="G1076" s="17" t="s">
        <v>20</v>
      </c>
      <c r="H1076" s="18" t="str">
        <f t="shared" si="1"/>
        <v>SELL</v>
      </c>
      <c r="I1076" s="12">
        <v>62.43</v>
      </c>
      <c r="J1076" s="12">
        <v>1000.0</v>
      </c>
      <c r="K1076" s="16">
        <v>42720.0</v>
      </c>
      <c r="L1076" s="14">
        <v>62.43</v>
      </c>
      <c r="M1076" s="14">
        <f t="shared" si="2"/>
        <v>1000</v>
      </c>
      <c r="N1076" s="15">
        <f t="shared" si="3"/>
        <v>0</v>
      </c>
      <c r="O1076" s="15">
        <f t="shared" si="4"/>
        <v>0</v>
      </c>
      <c r="P1076" s="8">
        <f t="shared" si="5"/>
        <v>0</v>
      </c>
    </row>
    <row r="1077" ht="12.75" customHeight="1">
      <c r="A1077" s="7">
        <v>42723.0</v>
      </c>
      <c r="B1077" s="8" t="s">
        <v>222</v>
      </c>
      <c r="C1077" s="8" t="s">
        <v>223</v>
      </c>
      <c r="D1077" s="9" t="s">
        <v>18</v>
      </c>
      <c r="E1077" s="10" t="s">
        <v>19</v>
      </c>
      <c r="F1077" s="11">
        <v>1.24202013167E11</v>
      </c>
      <c r="G1077" s="8" t="s">
        <v>20</v>
      </c>
      <c r="H1077" s="8" t="str">
        <f t="shared" si="1"/>
        <v>SELL</v>
      </c>
      <c r="I1077" s="12">
        <v>97.99</v>
      </c>
      <c r="J1077" s="12">
        <v>1000.0</v>
      </c>
      <c r="K1077" s="16">
        <v>43292.0</v>
      </c>
      <c r="L1077" s="14">
        <v>124.45</v>
      </c>
      <c r="M1077" s="14">
        <f t="shared" si="2"/>
        <v>1270.027554</v>
      </c>
      <c r="N1077" s="15">
        <f t="shared" si="3"/>
        <v>-0.2700275538</v>
      </c>
      <c r="O1077" s="15">
        <f t="shared" si="4"/>
        <v>0.2700275538</v>
      </c>
      <c r="P1077" s="8">
        <f t="shared" si="5"/>
        <v>569</v>
      </c>
    </row>
    <row r="1078" ht="12.75" customHeight="1">
      <c r="A1078" s="7">
        <v>42723.0</v>
      </c>
      <c r="B1078" s="8" t="s">
        <v>399</v>
      </c>
      <c r="C1078" s="8" t="s">
        <v>400</v>
      </c>
      <c r="D1078" s="9" t="s">
        <v>35</v>
      </c>
      <c r="E1078" s="10" t="s">
        <v>19</v>
      </c>
      <c r="F1078" s="11">
        <v>3.08615034E9</v>
      </c>
      <c r="G1078" s="8" t="s">
        <v>24</v>
      </c>
      <c r="H1078" s="8" t="str">
        <f t="shared" si="1"/>
        <v>BUY</v>
      </c>
      <c r="I1078" s="12">
        <v>42.71505</v>
      </c>
      <c r="J1078" s="12">
        <v>1000.0</v>
      </c>
      <c r="K1078" s="7">
        <v>42894.0</v>
      </c>
      <c r="L1078" s="14">
        <v>38.138134</v>
      </c>
      <c r="M1078" s="14">
        <f t="shared" si="2"/>
        <v>892.8500376</v>
      </c>
      <c r="N1078" s="15">
        <f t="shared" si="3"/>
        <v>-0.1071499624</v>
      </c>
      <c r="O1078" s="15">
        <f t="shared" si="4"/>
        <v>0.1071499624</v>
      </c>
      <c r="P1078" s="8">
        <f t="shared" si="5"/>
        <v>171</v>
      </c>
    </row>
    <row r="1079" ht="12.75" customHeight="1">
      <c r="A1079" s="7">
        <v>42723.0</v>
      </c>
      <c r="B1079" s="8" t="s">
        <v>509</v>
      </c>
      <c r="C1079" s="8" t="s">
        <v>510</v>
      </c>
      <c r="D1079" s="9" t="s">
        <v>35</v>
      </c>
      <c r="E1079" s="10" t="s">
        <v>19</v>
      </c>
      <c r="F1079" s="11">
        <v>1.61091919804E11</v>
      </c>
      <c r="G1079" s="8" t="s">
        <v>20</v>
      </c>
      <c r="H1079" s="8" t="str">
        <f t="shared" si="1"/>
        <v>SELL</v>
      </c>
      <c r="I1079" s="12">
        <v>47.467995</v>
      </c>
      <c r="J1079" s="12">
        <v>1000.0</v>
      </c>
      <c r="K1079" s="7">
        <v>42725.0</v>
      </c>
      <c r="L1079" s="14">
        <v>48.821552</v>
      </c>
      <c r="M1079" s="14">
        <f t="shared" si="2"/>
        <v>1028.51515</v>
      </c>
      <c r="N1079" s="15">
        <f t="shared" si="3"/>
        <v>-0.02851515005</v>
      </c>
      <c r="O1079" s="15">
        <f t="shared" si="4"/>
        <v>0.02851515005</v>
      </c>
      <c r="P1079" s="8">
        <f t="shared" si="5"/>
        <v>2</v>
      </c>
    </row>
    <row r="1080" ht="12.75" customHeight="1">
      <c r="A1080" s="16">
        <v>42723.0</v>
      </c>
      <c r="B1080" s="8" t="s">
        <v>1372</v>
      </c>
      <c r="C1080" s="8" t="s">
        <v>1373</v>
      </c>
      <c r="D1080" s="9" t="s">
        <v>18</v>
      </c>
      <c r="E1080" s="10" t="s">
        <v>19</v>
      </c>
      <c r="F1080" s="11">
        <v>5.318585558E9</v>
      </c>
      <c r="G1080" s="17" t="s">
        <v>20</v>
      </c>
      <c r="H1080" s="18" t="str">
        <f t="shared" si="1"/>
        <v>SELL</v>
      </c>
      <c r="I1080" s="12">
        <v>141.456146</v>
      </c>
      <c r="J1080" s="12">
        <v>1000.0</v>
      </c>
      <c r="K1080" s="16">
        <v>44727.0</v>
      </c>
      <c r="L1080" s="14">
        <v>232.653839</v>
      </c>
      <c r="M1080" s="14">
        <f t="shared" si="2"/>
        <v>1644.706473</v>
      </c>
      <c r="N1080" s="15">
        <f t="shared" si="3"/>
        <v>-0.6447064732</v>
      </c>
      <c r="O1080" s="15">
        <f t="shared" si="4"/>
        <v>0.6447064732</v>
      </c>
      <c r="P1080" s="8">
        <f t="shared" si="5"/>
        <v>2004</v>
      </c>
    </row>
    <row r="1081" ht="12.75" customHeight="1">
      <c r="A1081" s="16">
        <v>42723.0</v>
      </c>
      <c r="B1081" s="8" t="s">
        <v>1374</v>
      </c>
      <c r="C1081" s="8" t="s">
        <v>1375</v>
      </c>
      <c r="D1081" s="9" t="s">
        <v>137</v>
      </c>
      <c r="E1081" s="10" t="s">
        <v>19</v>
      </c>
      <c r="F1081" s="11">
        <v>2.7124256338E10</v>
      </c>
      <c r="G1081" s="18" t="s">
        <v>24</v>
      </c>
      <c r="H1081" s="17" t="str">
        <f t="shared" si="1"/>
        <v>BUY</v>
      </c>
      <c r="I1081" s="12">
        <v>47.22</v>
      </c>
      <c r="J1081" s="12">
        <v>1000.0</v>
      </c>
      <c r="K1081" s="16">
        <v>42746.0</v>
      </c>
      <c r="L1081" s="14">
        <v>47.62</v>
      </c>
      <c r="M1081" s="14">
        <f t="shared" si="2"/>
        <v>1008.470987</v>
      </c>
      <c r="N1081" s="15">
        <f t="shared" si="3"/>
        <v>0.00847098687</v>
      </c>
      <c r="O1081" s="15">
        <f t="shared" si="4"/>
        <v>-0.00847098687</v>
      </c>
      <c r="P1081" s="8">
        <f t="shared" si="5"/>
        <v>23</v>
      </c>
    </row>
    <row r="1082" ht="12.75" customHeight="1">
      <c r="A1082" s="7">
        <v>42725.0</v>
      </c>
      <c r="B1082" s="8" t="s">
        <v>487</v>
      </c>
      <c r="C1082" s="8" t="s">
        <v>488</v>
      </c>
      <c r="D1082" s="9" t="s">
        <v>35</v>
      </c>
      <c r="E1082" s="10" t="s">
        <v>19</v>
      </c>
      <c r="F1082" s="11">
        <v>1.918612137E10</v>
      </c>
      <c r="G1082" s="8" t="s">
        <v>20</v>
      </c>
      <c r="H1082" s="8" t="str">
        <f t="shared" si="1"/>
        <v>SELL</v>
      </c>
      <c r="I1082" s="12">
        <v>63.308437</v>
      </c>
      <c r="J1082" s="12">
        <v>1000.0</v>
      </c>
      <c r="K1082" s="16">
        <v>43181.0</v>
      </c>
      <c r="L1082" s="14">
        <v>74.459869</v>
      </c>
      <c r="M1082" s="14">
        <f t="shared" si="2"/>
        <v>1176.144485</v>
      </c>
      <c r="N1082" s="15">
        <f t="shared" si="3"/>
        <v>-0.1761444845</v>
      </c>
      <c r="O1082" s="15">
        <f t="shared" si="4"/>
        <v>0.1761444845</v>
      </c>
      <c r="P1082" s="8">
        <f t="shared" si="5"/>
        <v>456</v>
      </c>
    </row>
    <row r="1083" ht="12.75" customHeight="1">
      <c r="A1083" s="7">
        <v>42725.0</v>
      </c>
      <c r="B1083" s="8" t="s">
        <v>1376</v>
      </c>
      <c r="C1083" s="8" t="s">
        <v>1377</v>
      </c>
      <c r="D1083" s="9" t="s">
        <v>35</v>
      </c>
      <c r="E1083" s="10" t="s">
        <v>19</v>
      </c>
      <c r="F1083" s="11">
        <v>7.348147154E9</v>
      </c>
      <c r="G1083" s="8" t="s">
        <v>20</v>
      </c>
      <c r="H1083" s="8" t="str">
        <f t="shared" si="1"/>
        <v>SELL</v>
      </c>
      <c r="I1083" s="12">
        <v>27.383856</v>
      </c>
      <c r="J1083" s="12">
        <v>1000.0</v>
      </c>
      <c r="K1083" s="7">
        <v>42747.0</v>
      </c>
      <c r="L1083" s="14">
        <v>28.411228</v>
      </c>
      <c r="M1083" s="14">
        <f t="shared" si="2"/>
        <v>1037.517434</v>
      </c>
      <c r="N1083" s="15">
        <f t="shared" si="3"/>
        <v>-0.03751743363</v>
      </c>
      <c r="O1083" s="15">
        <f t="shared" si="4"/>
        <v>0.03751743363</v>
      </c>
      <c r="P1083" s="8">
        <f t="shared" si="5"/>
        <v>22</v>
      </c>
    </row>
    <row r="1084" ht="12.75" customHeight="1">
      <c r="A1084" s="7">
        <v>42725.0</v>
      </c>
      <c r="B1084" s="8" t="s">
        <v>509</v>
      </c>
      <c r="C1084" s="8" t="s">
        <v>510</v>
      </c>
      <c r="D1084" s="9" t="s">
        <v>35</v>
      </c>
      <c r="E1084" s="10" t="s">
        <v>19</v>
      </c>
      <c r="F1084" s="11">
        <v>1.61091919804E11</v>
      </c>
      <c r="G1084" s="8" t="s">
        <v>24</v>
      </c>
      <c r="H1084" s="8" t="str">
        <f t="shared" si="1"/>
        <v>BUY</v>
      </c>
      <c r="I1084" s="12">
        <v>48.821552</v>
      </c>
      <c r="J1084" s="12">
        <v>1000.0</v>
      </c>
      <c r="K1084" s="7">
        <v>42811.0</v>
      </c>
      <c r="L1084" s="14">
        <v>54.123863</v>
      </c>
      <c r="M1084" s="14">
        <f t="shared" si="2"/>
        <v>1108.605949</v>
      </c>
      <c r="N1084" s="15">
        <f t="shared" si="3"/>
        <v>0.1086059493</v>
      </c>
      <c r="O1084" s="15">
        <f t="shared" si="4"/>
        <v>-0.1086059493</v>
      </c>
      <c r="P1084" s="8">
        <f t="shared" si="5"/>
        <v>86</v>
      </c>
    </row>
    <row r="1085" ht="12.75" customHeight="1">
      <c r="A1085" s="7">
        <v>42725.0</v>
      </c>
      <c r="B1085" s="8" t="s">
        <v>1378</v>
      </c>
      <c r="C1085" s="8" t="s">
        <v>1379</v>
      </c>
      <c r="D1085" s="9" t="s">
        <v>65</v>
      </c>
      <c r="E1085" s="10" t="s">
        <v>106</v>
      </c>
      <c r="F1085" s="11">
        <v>9.6243937501E10</v>
      </c>
      <c r="G1085" s="8" t="s">
        <v>24</v>
      </c>
      <c r="H1085" s="8" t="str">
        <f t="shared" si="1"/>
        <v>BUY</v>
      </c>
      <c r="I1085" s="12">
        <v>21.81</v>
      </c>
      <c r="J1085" s="12">
        <v>1000.0</v>
      </c>
      <c r="K1085" s="7">
        <v>43719.0</v>
      </c>
      <c r="L1085" s="14">
        <v>37.41</v>
      </c>
      <c r="M1085" s="14">
        <f t="shared" si="2"/>
        <v>1715.268226</v>
      </c>
      <c r="N1085" s="15">
        <f t="shared" si="3"/>
        <v>0.7152682256</v>
      </c>
      <c r="O1085" s="15">
        <f t="shared" si="4"/>
        <v>-0.7152682256</v>
      </c>
      <c r="P1085" s="8">
        <f t="shared" si="5"/>
        <v>994</v>
      </c>
    </row>
    <row r="1086" ht="12.75" customHeight="1">
      <c r="A1086" s="16">
        <v>42725.0</v>
      </c>
      <c r="B1086" s="8" t="s">
        <v>960</v>
      </c>
      <c r="C1086" s="8" t="s">
        <v>961</v>
      </c>
      <c r="D1086" s="9" t="s">
        <v>27</v>
      </c>
      <c r="E1086" s="9" t="s">
        <v>19</v>
      </c>
      <c r="F1086" s="11">
        <v>7.68042E9</v>
      </c>
      <c r="G1086" s="17" t="s">
        <v>20</v>
      </c>
      <c r="H1086" s="18" t="str">
        <f t="shared" si="1"/>
        <v>SELL</v>
      </c>
      <c r="I1086" s="12">
        <v>56.25</v>
      </c>
      <c r="J1086" s="12">
        <v>1000.0</v>
      </c>
      <c r="K1086" s="16">
        <v>42746.0</v>
      </c>
      <c r="L1086" s="14">
        <v>55.09</v>
      </c>
      <c r="M1086" s="14">
        <f t="shared" si="2"/>
        <v>979.3777778</v>
      </c>
      <c r="N1086" s="15">
        <f t="shared" si="3"/>
        <v>0.02062222222</v>
      </c>
      <c r="O1086" s="15">
        <f t="shared" si="4"/>
        <v>-0.02062222222</v>
      </c>
      <c r="P1086" s="8">
        <f t="shared" si="5"/>
        <v>21</v>
      </c>
    </row>
    <row r="1087" ht="12.75" customHeight="1">
      <c r="A1087" s="7">
        <v>42726.0</v>
      </c>
      <c r="B1087" s="8" t="s">
        <v>1380</v>
      </c>
      <c r="C1087" s="8" t="s">
        <v>1381</v>
      </c>
      <c r="D1087" s="9" t="s">
        <v>65</v>
      </c>
      <c r="E1087" s="10" t="s">
        <v>19</v>
      </c>
      <c r="F1087" s="11">
        <v>4.503988811E9</v>
      </c>
      <c r="G1087" s="8" t="s">
        <v>20</v>
      </c>
      <c r="H1087" s="8" t="str">
        <f t="shared" si="1"/>
        <v>SELL</v>
      </c>
      <c r="I1087" s="12">
        <v>48.557827</v>
      </c>
      <c r="J1087" s="12">
        <v>1000.0</v>
      </c>
      <c r="K1087" s="16">
        <v>44727.0</v>
      </c>
      <c r="L1087" s="14">
        <v>97.125252</v>
      </c>
      <c r="M1087" s="14">
        <f t="shared" si="2"/>
        <v>2000.197661</v>
      </c>
      <c r="N1087" s="15">
        <f t="shared" si="3"/>
        <v>-1.000197661</v>
      </c>
      <c r="O1087" s="15">
        <f t="shared" si="4"/>
        <v>1.000197661</v>
      </c>
      <c r="P1087" s="8">
        <f t="shared" si="5"/>
        <v>2001</v>
      </c>
    </row>
    <row r="1088" ht="12.75" customHeight="1">
      <c r="A1088" s="7">
        <v>42726.0</v>
      </c>
      <c r="B1088" s="8" t="s">
        <v>1112</v>
      </c>
      <c r="C1088" s="8" t="s">
        <v>1113</v>
      </c>
      <c r="D1088" s="9" t="s">
        <v>39</v>
      </c>
      <c r="E1088" s="10" t="s">
        <v>19</v>
      </c>
      <c r="F1088" s="11">
        <v>3.7350612E8</v>
      </c>
      <c r="G1088" s="8" t="s">
        <v>20</v>
      </c>
      <c r="H1088" s="8" t="str">
        <f t="shared" si="1"/>
        <v>SELL</v>
      </c>
      <c r="I1088" s="12">
        <v>40.479275</v>
      </c>
      <c r="J1088" s="12">
        <v>1000.0</v>
      </c>
      <c r="K1088" s="16">
        <v>43272.0</v>
      </c>
      <c r="L1088" s="14">
        <v>121.340675</v>
      </c>
      <c r="M1088" s="14">
        <f t="shared" si="2"/>
        <v>2997.600006</v>
      </c>
      <c r="N1088" s="15">
        <f t="shared" si="3"/>
        <v>-1.997600006</v>
      </c>
      <c r="O1088" s="15">
        <f t="shared" si="4"/>
        <v>1.997600006</v>
      </c>
      <c r="P1088" s="8">
        <f t="shared" si="5"/>
        <v>546</v>
      </c>
    </row>
    <row r="1089" ht="12.75" customHeight="1">
      <c r="A1089" s="7">
        <v>42726.0</v>
      </c>
      <c r="B1089" s="8" t="s">
        <v>537</v>
      </c>
      <c r="C1089" s="8" t="s">
        <v>538</v>
      </c>
      <c r="D1089" s="9" t="s">
        <v>39</v>
      </c>
      <c r="E1089" s="10" t="s">
        <v>19</v>
      </c>
      <c r="F1089" s="11">
        <v>9.4648919214E10</v>
      </c>
      <c r="G1089" s="8" t="s">
        <v>24</v>
      </c>
      <c r="H1089" s="8" t="str">
        <f t="shared" si="1"/>
        <v>BUY</v>
      </c>
      <c r="I1089" s="12">
        <v>57.485458</v>
      </c>
      <c r="J1089" s="12">
        <v>1000.0</v>
      </c>
      <c r="K1089" s="7">
        <v>42975.0</v>
      </c>
      <c r="L1089" s="14">
        <v>59.501167</v>
      </c>
      <c r="M1089" s="14">
        <f t="shared" si="2"/>
        <v>1035.064677</v>
      </c>
      <c r="N1089" s="15">
        <f t="shared" si="3"/>
        <v>0.0350646767</v>
      </c>
      <c r="O1089" s="15">
        <f t="shared" si="4"/>
        <v>-0.0350646767</v>
      </c>
      <c r="P1089" s="8">
        <f t="shared" si="5"/>
        <v>249</v>
      </c>
    </row>
    <row r="1090" ht="12.75" customHeight="1">
      <c r="A1090" s="7">
        <v>42726.0</v>
      </c>
      <c r="B1090" s="8" t="s">
        <v>1382</v>
      </c>
      <c r="C1090" s="8" t="s">
        <v>1383</v>
      </c>
      <c r="D1090" s="9" t="s">
        <v>39</v>
      </c>
      <c r="E1090" s="10" t="s">
        <v>106</v>
      </c>
      <c r="F1090" s="11">
        <v>7.0577326103E10</v>
      </c>
      <c r="G1090" s="8" t="s">
        <v>24</v>
      </c>
      <c r="H1090" s="8" t="str">
        <f t="shared" si="1"/>
        <v>BUY</v>
      </c>
      <c r="I1090" s="12">
        <v>27.38</v>
      </c>
      <c r="J1090" s="12">
        <v>1000.0</v>
      </c>
      <c r="K1090" s="16">
        <v>42796.0</v>
      </c>
      <c r="L1090" s="14">
        <v>30.21</v>
      </c>
      <c r="M1090" s="14">
        <f t="shared" si="2"/>
        <v>1103.360117</v>
      </c>
      <c r="N1090" s="15">
        <f t="shared" si="3"/>
        <v>0.1033601169</v>
      </c>
      <c r="O1090" s="15">
        <f t="shared" si="4"/>
        <v>-0.1033601169</v>
      </c>
      <c r="P1090" s="8">
        <f t="shared" si="5"/>
        <v>70</v>
      </c>
    </row>
    <row r="1091" ht="12.75" customHeight="1">
      <c r="A1091" s="7">
        <v>42726.0</v>
      </c>
      <c r="B1091" s="8" t="s">
        <v>978</v>
      </c>
      <c r="C1091" s="8" t="s">
        <v>979</v>
      </c>
      <c r="D1091" s="9" t="s">
        <v>65</v>
      </c>
      <c r="E1091" s="10" t="s">
        <v>19</v>
      </c>
      <c r="F1091" s="11">
        <v>3.2861127774E10</v>
      </c>
      <c r="G1091" s="8" t="s">
        <v>20</v>
      </c>
      <c r="H1091" s="8" t="str">
        <f t="shared" si="1"/>
        <v>SELL</v>
      </c>
      <c r="I1091" s="12">
        <v>84.69</v>
      </c>
      <c r="J1091" s="12">
        <v>1000.0</v>
      </c>
      <c r="K1091" s="7">
        <v>43287.0</v>
      </c>
      <c r="L1091" s="14">
        <v>94.04</v>
      </c>
      <c r="M1091" s="14">
        <f t="shared" si="2"/>
        <v>1110.402645</v>
      </c>
      <c r="N1091" s="15">
        <f t="shared" si="3"/>
        <v>-0.1104026449</v>
      </c>
      <c r="O1091" s="15">
        <f t="shared" si="4"/>
        <v>0.1104026449</v>
      </c>
      <c r="P1091" s="8">
        <f t="shared" si="5"/>
        <v>561</v>
      </c>
    </row>
    <row r="1092" ht="12.75" customHeight="1">
      <c r="A1092" s="7">
        <v>42738.0</v>
      </c>
      <c r="B1092" s="8" t="s">
        <v>248</v>
      </c>
      <c r="C1092" s="8" t="s">
        <v>249</v>
      </c>
      <c r="D1092" s="9" t="s">
        <v>35</v>
      </c>
      <c r="E1092" s="9" t="s">
        <v>19</v>
      </c>
      <c r="F1092" s="11">
        <v>2.437434E9</v>
      </c>
      <c r="G1092" s="8" t="s">
        <v>24</v>
      </c>
      <c r="H1092" s="8" t="str">
        <f t="shared" si="1"/>
        <v>BUY</v>
      </c>
      <c r="I1092" s="12">
        <v>151.85</v>
      </c>
      <c r="J1092" s="12">
        <v>1000.0</v>
      </c>
      <c r="K1092" s="16">
        <v>43052.0</v>
      </c>
      <c r="L1092" s="14">
        <v>117.25</v>
      </c>
      <c r="M1092" s="14">
        <f t="shared" si="2"/>
        <v>772.1435627</v>
      </c>
      <c r="N1092" s="15">
        <f t="shared" si="3"/>
        <v>-0.2278564373</v>
      </c>
      <c r="O1092" s="15">
        <f t="shared" si="4"/>
        <v>0.2278564373</v>
      </c>
      <c r="P1092" s="8">
        <f t="shared" si="5"/>
        <v>314</v>
      </c>
    </row>
    <row r="1093" ht="12.75" customHeight="1">
      <c r="A1093" s="7">
        <v>42738.0</v>
      </c>
      <c r="B1093" s="8" t="s">
        <v>685</v>
      </c>
      <c r="C1093" s="8" t="s">
        <v>686</v>
      </c>
      <c r="D1093" s="9" t="s">
        <v>71</v>
      </c>
      <c r="E1093" s="10" t="s">
        <v>19</v>
      </c>
      <c r="F1093" s="11">
        <v>1.0725846537E10</v>
      </c>
      <c r="G1093" s="8" t="s">
        <v>20</v>
      </c>
      <c r="H1093" s="8" t="str">
        <f t="shared" si="1"/>
        <v>SELL</v>
      </c>
      <c r="I1093" s="12">
        <v>11.5</v>
      </c>
      <c r="J1093" s="12">
        <v>1000.0</v>
      </c>
      <c r="K1093" s="16">
        <v>43256.0</v>
      </c>
      <c r="L1093" s="14">
        <v>18.24</v>
      </c>
      <c r="M1093" s="14">
        <f t="shared" si="2"/>
        <v>1586.086957</v>
      </c>
      <c r="N1093" s="15">
        <f t="shared" si="3"/>
        <v>-0.5860869565</v>
      </c>
      <c r="O1093" s="15">
        <f t="shared" si="4"/>
        <v>0.5860869565</v>
      </c>
      <c r="P1093" s="8">
        <f t="shared" si="5"/>
        <v>518</v>
      </c>
    </row>
    <row r="1094" ht="12.75" customHeight="1">
      <c r="A1094" s="7">
        <v>42738.0</v>
      </c>
      <c r="B1094" s="8" t="s">
        <v>1384</v>
      </c>
      <c r="C1094" s="8" t="s">
        <v>1385</v>
      </c>
      <c r="D1094" s="9" t="s">
        <v>71</v>
      </c>
      <c r="E1094" s="10" t="s">
        <v>19</v>
      </c>
      <c r="F1094" s="11">
        <v>6.2240409E9</v>
      </c>
      <c r="G1094" s="8" t="s">
        <v>20</v>
      </c>
      <c r="H1094" s="8" t="str">
        <f t="shared" si="1"/>
        <v>SELL</v>
      </c>
      <c r="I1094" s="12">
        <v>53.956135</v>
      </c>
      <c r="J1094" s="12">
        <v>1000.0</v>
      </c>
      <c r="K1094" s="16">
        <v>44727.0</v>
      </c>
      <c r="L1094" s="14">
        <v>72.481651</v>
      </c>
      <c r="M1094" s="14">
        <f t="shared" si="2"/>
        <v>1343.344015</v>
      </c>
      <c r="N1094" s="15">
        <f t="shared" si="3"/>
        <v>-0.3433440145</v>
      </c>
      <c r="O1094" s="15">
        <f t="shared" si="4"/>
        <v>0.3433440145</v>
      </c>
      <c r="P1094" s="8">
        <f t="shared" si="5"/>
        <v>1989</v>
      </c>
    </row>
    <row r="1095" ht="12.75" customHeight="1">
      <c r="A1095" s="7">
        <v>42738.0</v>
      </c>
      <c r="B1095" s="8" t="s">
        <v>28</v>
      </c>
      <c r="C1095" s="8" t="s">
        <v>29</v>
      </c>
      <c r="D1095" s="9" t="s">
        <v>27</v>
      </c>
      <c r="E1095" s="10" t="s">
        <v>19</v>
      </c>
      <c r="F1095" s="11">
        <v>3.00794502426E11</v>
      </c>
      <c r="G1095" s="8" t="s">
        <v>24</v>
      </c>
      <c r="H1095" s="8" t="str">
        <f t="shared" si="1"/>
        <v>BUY</v>
      </c>
      <c r="I1095" s="12">
        <v>88.51</v>
      </c>
      <c r="J1095" s="12">
        <v>1000.0</v>
      </c>
      <c r="K1095" s="7">
        <v>42755.0</v>
      </c>
      <c r="L1095" s="14">
        <v>86.82</v>
      </c>
      <c r="M1095" s="14">
        <f t="shared" si="2"/>
        <v>980.9061123</v>
      </c>
      <c r="N1095" s="15">
        <f t="shared" si="3"/>
        <v>-0.0190938877</v>
      </c>
      <c r="O1095" s="15">
        <f t="shared" si="4"/>
        <v>0.0190938877</v>
      </c>
      <c r="P1095" s="8">
        <f t="shared" si="5"/>
        <v>17</v>
      </c>
    </row>
    <row r="1096" ht="12.75" customHeight="1">
      <c r="A1096" s="7">
        <v>42738.0</v>
      </c>
      <c r="B1096" s="8" t="s">
        <v>1386</v>
      </c>
      <c r="C1096" s="8" t="s">
        <v>1387</v>
      </c>
      <c r="D1096" s="9" t="s">
        <v>18</v>
      </c>
      <c r="E1096" s="10" t="s">
        <v>19</v>
      </c>
      <c r="F1096" s="11">
        <v>2.948089032E10</v>
      </c>
      <c r="G1096" s="8" t="s">
        <v>20</v>
      </c>
      <c r="H1096" s="8" t="str">
        <f t="shared" si="1"/>
        <v>SELL</v>
      </c>
      <c r="I1096" s="12">
        <v>34.356079</v>
      </c>
      <c r="J1096" s="12">
        <v>1000.0</v>
      </c>
      <c r="K1096" s="16">
        <v>44727.0</v>
      </c>
      <c r="L1096" s="14">
        <v>123.797226</v>
      </c>
      <c r="M1096" s="14">
        <f t="shared" si="2"/>
        <v>3603.35724</v>
      </c>
      <c r="N1096" s="15">
        <f t="shared" si="3"/>
        <v>-2.60335724</v>
      </c>
      <c r="O1096" s="15">
        <f t="shared" si="4"/>
        <v>2.60335724</v>
      </c>
      <c r="P1096" s="8">
        <f t="shared" si="5"/>
        <v>1989</v>
      </c>
    </row>
    <row r="1097" ht="12.75" customHeight="1">
      <c r="A1097" s="7">
        <v>42738.0</v>
      </c>
      <c r="B1097" s="8" t="s">
        <v>812</v>
      </c>
      <c r="C1097" s="8" t="s">
        <v>813</v>
      </c>
      <c r="D1097" s="9" t="s">
        <v>39</v>
      </c>
      <c r="E1097" s="10" t="s">
        <v>19</v>
      </c>
      <c r="F1097" s="11">
        <v>8.76514608E10</v>
      </c>
      <c r="G1097" s="8" t="s">
        <v>20</v>
      </c>
      <c r="H1097" s="8" t="str">
        <f t="shared" si="1"/>
        <v>SELL</v>
      </c>
      <c r="I1097" s="12">
        <v>379.700012</v>
      </c>
      <c r="J1097" s="12">
        <v>1000.0</v>
      </c>
      <c r="K1097" s="7">
        <v>43038.0</v>
      </c>
      <c r="L1097" s="14">
        <v>406.519989</v>
      </c>
      <c r="M1097" s="14">
        <f t="shared" si="2"/>
        <v>1070.634649</v>
      </c>
      <c r="N1097" s="15">
        <f t="shared" si="3"/>
        <v>-0.07063464881</v>
      </c>
      <c r="O1097" s="15">
        <f t="shared" si="4"/>
        <v>0.07063464881</v>
      </c>
      <c r="P1097" s="8">
        <f t="shared" si="5"/>
        <v>300</v>
      </c>
    </row>
    <row r="1098" ht="12.75" customHeight="1">
      <c r="A1098" s="16">
        <v>42738.0</v>
      </c>
      <c r="B1098" s="8" t="s">
        <v>1388</v>
      </c>
      <c r="C1098" s="8" t="s">
        <v>1389</v>
      </c>
      <c r="D1098" s="9" t="s">
        <v>35</v>
      </c>
      <c r="E1098" s="10" t="s">
        <v>19</v>
      </c>
      <c r="F1098" s="11">
        <v>2.1813885E9</v>
      </c>
      <c r="G1098" s="18" t="s">
        <v>24</v>
      </c>
      <c r="H1098" s="17" t="str">
        <f t="shared" si="1"/>
        <v>BUY</v>
      </c>
      <c r="I1098" s="12">
        <v>42.249481</v>
      </c>
      <c r="J1098" s="12">
        <v>1000.0</v>
      </c>
      <c r="K1098" s="16">
        <v>44727.0</v>
      </c>
      <c r="L1098" s="14">
        <v>20.0</v>
      </c>
      <c r="M1098" s="14">
        <f t="shared" si="2"/>
        <v>473.3785961</v>
      </c>
      <c r="N1098" s="15">
        <f t="shared" si="3"/>
        <v>-0.5266214039</v>
      </c>
      <c r="O1098" s="15">
        <f t="shared" si="4"/>
        <v>0.5266214039</v>
      </c>
      <c r="P1098" s="8">
        <f t="shared" si="5"/>
        <v>1989</v>
      </c>
    </row>
    <row r="1099" ht="12.75" customHeight="1">
      <c r="A1099" s="16">
        <v>42738.0</v>
      </c>
      <c r="B1099" s="8" t="s">
        <v>1335</v>
      </c>
      <c r="C1099" s="8" t="s">
        <v>1336</v>
      </c>
      <c r="D1099" s="9" t="s">
        <v>39</v>
      </c>
      <c r="E1099" s="10" t="s">
        <v>19</v>
      </c>
      <c r="F1099" s="11">
        <v>3.9657E7</v>
      </c>
      <c r="G1099" s="17" t="s">
        <v>20</v>
      </c>
      <c r="H1099" s="18" t="str">
        <f t="shared" si="1"/>
        <v>SELL</v>
      </c>
      <c r="I1099" s="12">
        <v>298.5</v>
      </c>
      <c r="J1099" s="12">
        <v>1000.0</v>
      </c>
      <c r="K1099" s="16">
        <v>43389.0</v>
      </c>
      <c r="L1099" s="14">
        <v>298.5</v>
      </c>
      <c r="M1099" s="14">
        <f t="shared" si="2"/>
        <v>1000</v>
      </c>
      <c r="N1099" s="15">
        <f t="shared" si="3"/>
        <v>0</v>
      </c>
      <c r="O1099" s="15">
        <f t="shared" si="4"/>
        <v>0</v>
      </c>
      <c r="P1099" s="8">
        <f t="shared" si="5"/>
        <v>651</v>
      </c>
    </row>
    <row r="1100" ht="12.75" customHeight="1">
      <c r="A1100" s="16">
        <v>42738.0</v>
      </c>
      <c r="B1100" s="8" t="s">
        <v>1390</v>
      </c>
      <c r="C1100" s="8" t="s">
        <v>1391</v>
      </c>
      <c r="D1100" s="9" t="s">
        <v>39</v>
      </c>
      <c r="E1100" s="10" t="s">
        <v>19</v>
      </c>
      <c r="F1100" s="11">
        <v>8.880908064E10</v>
      </c>
      <c r="G1100" s="17" t="s">
        <v>20</v>
      </c>
      <c r="H1100" s="18" t="str">
        <f t="shared" si="1"/>
        <v>SELL</v>
      </c>
      <c r="I1100" s="12">
        <v>74.889999</v>
      </c>
      <c r="J1100" s="12">
        <v>1000.0</v>
      </c>
      <c r="K1100" s="16">
        <v>44727.0</v>
      </c>
      <c r="L1100" s="14">
        <v>253.509995</v>
      </c>
      <c r="M1100" s="14">
        <f t="shared" si="2"/>
        <v>3385.098122</v>
      </c>
      <c r="N1100" s="15">
        <f t="shared" si="3"/>
        <v>-2.385098122</v>
      </c>
      <c r="O1100" s="15">
        <f t="shared" si="4"/>
        <v>2.385098122</v>
      </c>
      <c r="P1100" s="8">
        <f t="shared" si="5"/>
        <v>1989</v>
      </c>
    </row>
    <row r="1101" ht="12.75" customHeight="1">
      <c r="A1101" s="7">
        <v>42739.0</v>
      </c>
      <c r="B1101" s="8" t="s">
        <v>162</v>
      </c>
      <c r="C1101" s="8" t="s">
        <v>163</v>
      </c>
      <c r="D1101" s="9" t="s">
        <v>18</v>
      </c>
      <c r="E1101" s="10" t="s">
        <v>19</v>
      </c>
      <c r="F1101" s="11">
        <v>1.36351276474E11</v>
      </c>
      <c r="G1101" s="8" t="s">
        <v>20</v>
      </c>
      <c r="H1101" s="8" t="str">
        <f t="shared" si="1"/>
        <v>SELL</v>
      </c>
      <c r="I1101" s="12">
        <v>147.063431</v>
      </c>
      <c r="J1101" s="12">
        <v>1000.0</v>
      </c>
      <c r="K1101" s="7">
        <v>42755.0</v>
      </c>
      <c r="L1101" s="14">
        <v>147.907181</v>
      </c>
      <c r="M1101" s="14">
        <f t="shared" si="2"/>
        <v>1005.73732</v>
      </c>
      <c r="N1101" s="15">
        <f t="shared" si="3"/>
        <v>-0.005737320245</v>
      </c>
      <c r="O1101" s="15">
        <f t="shared" si="4"/>
        <v>0.005737320245</v>
      </c>
      <c r="P1101" s="8">
        <f t="shared" si="5"/>
        <v>16</v>
      </c>
    </row>
    <row r="1102" ht="12.75" customHeight="1">
      <c r="A1102" s="7">
        <v>42739.0</v>
      </c>
      <c r="B1102" s="8" t="s">
        <v>513</v>
      </c>
      <c r="C1102" s="8" t="s">
        <v>514</v>
      </c>
      <c r="D1102" s="9" t="s">
        <v>193</v>
      </c>
      <c r="E1102" s="10" t="s">
        <v>19</v>
      </c>
      <c r="F1102" s="11">
        <v>4.3466845132E10</v>
      </c>
      <c r="G1102" s="8" t="s">
        <v>24</v>
      </c>
      <c r="H1102" s="8" t="str">
        <f t="shared" si="1"/>
        <v>BUY</v>
      </c>
      <c r="I1102" s="12">
        <v>69.012329</v>
      </c>
      <c r="J1102" s="12">
        <v>1000.0</v>
      </c>
      <c r="K1102" s="16">
        <v>42852.0</v>
      </c>
      <c r="L1102" s="14">
        <v>75.902267</v>
      </c>
      <c r="M1102" s="14">
        <f t="shared" si="2"/>
        <v>1099.836335</v>
      </c>
      <c r="N1102" s="15">
        <f t="shared" si="3"/>
        <v>0.09983633504</v>
      </c>
      <c r="O1102" s="15">
        <f t="shared" si="4"/>
        <v>-0.09983633504</v>
      </c>
      <c r="P1102" s="8">
        <f t="shared" si="5"/>
        <v>113</v>
      </c>
    </row>
    <row r="1103" ht="12.75" customHeight="1">
      <c r="A1103" s="7">
        <v>42739.0</v>
      </c>
      <c r="B1103" s="8" t="s">
        <v>603</v>
      </c>
      <c r="C1103" s="8" t="s">
        <v>604</v>
      </c>
      <c r="D1103" s="9" t="s">
        <v>32</v>
      </c>
      <c r="E1103" s="10" t="s">
        <v>19</v>
      </c>
      <c r="F1103" s="11">
        <v>4.3368843374E10</v>
      </c>
      <c r="G1103" s="8" t="s">
        <v>20</v>
      </c>
      <c r="H1103" s="8" t="str">
        <f t="shared" si="1"/>
        <v>SELL</v>
      </c>
      <c r="I1103" s="12">
        <v>92.799446</v>
      </c>
      <c r="J1103" s="12">
        <v>1000.0</v>
      </c>
      <c r="K1103" s="7">
        <v>42755.0</v>
      </c>
      <c r="L1103" s="14">
        <v>93.637367</v>
      </c>
      <c r="M1103" s="14">
        <f t="shared" si="2"/>
        <v>1009.029375</v>
      </c>
      <c r="N1103" s="15">
        <f t="shared" si="3"/>
        <v>-0.009029375025</v>
      </c>
      <c r="O1103" s="15">
        <f t="shared" si="4"/>
        <v>0.009029375025</v>
      </c>
      <c r="P1103" s="8">
        <f t="shared" si="5"/>
        <v>16</v>
      </c>
    </row>
    <row r="1104" ht="12.75" customHeight="1">
      <c r="A1104" s="7">
        <v>42739.0</v>
      </c>
      <c r="B1104" s="8" t="s">
        <v>226</v>
      </c>
      <c r="C1104" s="8" t="s">
        <v>227</v>
      </c>
      <c r="D1104" s="9" t="s">
        <v>18</v>
      </c>
      <c r="E1104" s="10" t="s">
        <v>19</v>
      </c>
      <c r="F1104" s="11">
        <v>1.1333906346E11</v>
      </c>
      <c r="G1104" s="8" t="s">
        <v>20</v>
      </c>
      <c r="H1104" s="8" t="str">
        <f t="shared" si="1"/>
        <v>SELL</v>
      </c>
      <c r="I1104" s="12">
        <v>214.189392</v>
      </c>
      <c r="J1104" s="12">
        <v>1000.0</v>
      </c>
      <c r="K1104" s="7">
        <v>42755.0</v>
      </c>
      <c r="L1104" s="14">
        <v>217.343338</v>
      </c>
      <c r="M1104" s="14">
        <f t="shared" si="2"/>
        <v>1014.725034</v>
      </c>
      <c r="N1104" s="15">
        <f t="shared" si="3"/>
        <v>-0.01472503363</v>
      </c>
      <c r="O1104" s="15">
        <f t="shared" si="4"/>
        <v>0.01472503363</v>
      </c>
      <c r="P1104" s="8">
        <f t="shared" si="5"/>
        <v>16</v>
      </c>
    </row>
    <row r="1105" ht="12.75" customHeight="1">
      <c r="A1105" s="7">
        <v>42739.0</v>
      </c>
      <c r="B1105" s="8" t="s">
        <v>1392</v>
      </c>
      <c r="C1105" s="8" t="s">
        <v>1393</v>
      </c>
      <c r="D1105" s="9" t="s">
        <v>35</v>
      </c>
      <c r="E1105" s="10" t="s">
        <v>19</v>
      </c>
      <c r="F1105" s="11">
        <v>5.462009609E9</v>
      </c>
      <c r="G1105" s="8" t="s">
        <v>20</v>
      </c>
      <c r="H1105" s="8" t="str">
        <f t="shared" si="1"/>
        <v>SELL</v>
      </c>
      <c r="I1105" s="12">
        <v>44.0</v>
      </c>
      <c r="J1105" s="12">
        <v>1000.0</v>
      </c>
      <c r="K1105" s="16">
        <v>44727.0</v>
      </c>
      <c r="L1105" s="14">
        <v>52.37</v>
      </c>
      <c r="M1105" s="14">
        <f t="shared" si="2"/>
        <v>1190.227273</v>
      </c>
      <c r="N1105" s="15">
        <f t="shared" si="3"/>
        <v>-0.1902272727</v>
      </c>
      <c r="O1105" s="15">
        <f t="shared" si="4"/>
        <v>0.1902272727</v>
      </c>
      <c r="P1105" s="8">
        <f t="shared" si="5"/>
        <v>1988</v>
      </c>
    </row>
    <row r="1106" ht="12.75" customHeight="1">
      <c r="A1106" s="7">
        <v>42740.0</v>
      </c>
      <c r="B1106" s="8" t="s">
        <v>1184</v>
      </c>
      <c r="C1106" s="8" t="s">
        <v>1185</v>
      </c>
      <c r="D1106" s="9" t="s">
        <v>65</v>
      </c>
      <c r="E1106" s="10" t="s">
        <v>19</v>
      </c>
      <c r="F1106" s="11">
        <v>9.53459514E8</v>
      </c>
      <c r="G1106" s="8" t="s">
        <v>20</v>
      </c>
      <c r="H1106" s="8" t="str">
        <f t="shared" si="1"/>
        <v>SELL</v>
      </c>
      <c r="I1106" s="12">
        <v>21.89</v>
      </c>
      <c r="J1106" s="12">
        <v>1000.0</v>
      </c>
      <c r="K1106" s="16">
        <v>44717.0</v>
      </c>
      <c r="L1106" s="14">
        <v>45.18</v>
      </c>
      <c r="M1106" s="14">
        <f t="shared" si="2"/>
        <v>2063.956144</v>
      </c>
      <c r="N1106" s="15">
        <f t="shared" si="3"/>
        <v>-1.063956144</v>
      </c>
      <c r="O1106" s="15">
        <f t="shared" si="4"/>
        <v>1.063956144</v>
      </c>
      <c r="P1106" s="8">
        <f t="shared" si="5"/>
        <v>1977</v>
      </c>
    </row>
    <row r="1107" ht="12.75" customHeight="1">
      <c r="A1107" s="7">
        <v>42740.0</v>
      </c>
      <c r="B1107" s="8" t="s">
        <v>1394</v>
      </c>
      <c r="C1107" s="8" t="s">
        <v>1395</v>
      </c>
      <c r="D1107" s="9" t="s">
        <v>39</v>
      </c>
      <c r="E1107" s="10" t="s">
        <v>19</v>
      </c>
      <c r="F1107" s="11">
        <v>5.6964768E9</v>
      </c>
      <c r="G1107" s="8" t="s">
        <v>20</v>
      </c>
      <c r="H1107" s="8" t="str">
        <f t="shared" si="1"/>
        <v>SELL</v>
      </c>
      <c r="I1107" s="12">
        <v>12.61</v>
      </c>
      <c r="J1107" s="12">
        <v>1000.0</v>
      </c>
      <c r="K1107" s="16">
        <v>43133.0</v>
      </c>
      <c r="L1107" s="14">
        <v>18.370001</v>
      </c>
      <c r="M1107" s="14">
        <f t="shared" si="2"/>
        <v>1456.780412</v>
      </c>
      <c r="N1107" s="15">
        <f t="shared" si="3"/>
        <v>-0.4567804124</v>
      </c>
      <c r="O1107" s="15">
        <f t="shared" si="4"/>
        <v>0.4567804124</v>
      </c>
      <c r="P1107" s="8">
        <f t="shared" si="5"/>
        <v>393</v>
      </c>
    </row>
    <row r="1108" ht="12.75" customHeight="1">
      <c r="A1108" s="7">
        <v>42740.0</v>
      </c>
      <c r="B1108" s="8" t="s">
        <v>401</v>
      </c>
      <c r="C1108" s="8" t="s">
        <v>402</v>
      </c>
      <c r="D1108" s="9" t="s">
        <v>35</v>
      </c>
      <c r="E1108" s="10" t="s">
        <v>19</v>
      </c>
      <c r="F1108" s="11">
        <v>3.11092483E9</v>
      </c>
      <c r="G1108" s="8" t="s">
        <v>24</v>
      </c>
      <c r="H1108" s="8" t="str">
        <f t="shared" si="1"/>
        <v>BUY</v>
      </c>
      <c r="I1108" s="12">
        <v>31.29986</v>
      </c>
      <c r="J1108" s="12">
        <v>1000.0</v>
      </c>
      <c r="K1108" s="7">
        <v>42835.0</v>
      </c>
      <c r="L1108" s="14">
        <v>30.075773</v>
      </c>
      <c r="M1108" s="14">
        <f t="shared" si="2"/>
        <v>960.8916142</v>
      </c>
      <c r="N1108" s="15">
        <f t="shared" si="3"/>
        <v>-0.03910838579</v>
      </c>
      <c r="O1108" s="15">
        <f t="shared" si="4"/>
        <v>0.03910838579</v>
      </c>
      <c r="P1108" s="8">
        <f t="shared" si="5"/>
        <v>95</v>
      </c>
    </row>
    <row r="1109" ht="12.75" customHeight="1">
      <c r="A1109" s="7">
        <v>42740.0</v>
      </c>
      <c r="B1109" s="8" t="s">
        <v>1396</v>
      </c>
      <c r="C1109" s="8" t="s">
        <v>1397</v>
      </c>
      <c r="D1109" s="9" t="s">
        <v>27</v>
      </c>
      <c r="E1109" s="10" t="s">
        <v>19</v>
      </c>
      <c r="F1109" s="11">
        <v>9.6484128E8</v>
      </c>
      <c r="G1109" s="8" t="s">
        <v>24</v>
      </c>
      <c r="H1109" s="8" t="str">
        <f t="shared" si="1"/>
        <v>BUY</v>
      </c>
      <c r="I1109" s="12">
        <v>53.988651</v>
      </c>
      <c r="J1109" s="12">
        <v>1000.0</v>
      </c>
      <c r="K1109" s="16">
        <v>44727.0</v>
      </c>
      <c r="L1109" s="14">
        <v>13.56</v>
      </c>
      <c r="M1109" s="14">
        <f t="shared" si="2"/>
        <v>251.1638974</v>
      </c>
      <c r="N1109" s="15">
        <f t="shared" si="3"/>
        <v>-0.7488361026</v>
      </c>
      <c r="O1109" s="15">
        <f t="shared" si="4"/>
        <v>0.7488361026</v>
      </c>
      <c r="P1109" s="8">
        <f t="shared" si="5"/>
        <v>1987</v>
      </c>
    </row>
    <row r="1110" ht="12.75" customHeight="1">
      <c r="A1110" s="7">
        <v>42740.0</v>
      </c>
      <c r="B1110" s="8" t="s">
        <v>511</v>
      </c>
      <c r="C1110" s="8" t="s">
        <v>512</v>
      </c>
      <c r="D1110" s="9" t="s">
        <v>32</v>
      </c>
      <c r="E1110" s="10" t="s">
        <v>19</v>
      </c>
      <c r="F1110" s="11">
        <v>6.05612876E10</v>
      </c>
      <c r="G1110" s="8" t="s">
        <v>24</v>
      </c>
      <c r="H1110" s="8" t="str">
        <f t="shared" si="1"/>
        <v>BUY</v>
      </c>
      <c r="I1110" s="12">
        <v>60.5</v>
      </c>
      <c r="J1110" s="12">
        <v>1000.0</v>
      </c>
      <c r="K1110" s="7">
        <v>42790.0</v>
      </c>
      <c r="L1110" s="14">
        <v>55.96</v>
      </c>
      <c r="M1110" s="14">
        <f t="shared" si="2"/>
        <v>924.9586777</v>
      </c>
      <c r="N1110" s="15">
        <f t="shared" si="3"/>
        <v>-0.07504132231</v>
      </c>
      <c r="O1110" s="15">
        <f t="shared" si="4"/>
        <v>0.07504132231</v>
      </c>
      <c r="P1110" s="8">
        <f t="shared" si="5"/>
        <v>50</v>
      </c>
    </row>
    <row r="1111" ht="12.75" customHeight="1">
      <c r="A1111" s="16">
        <v>42740.0</v>
      </c>
      <c r="B1111" s="8" t="s">
        <v>59</v>
      </c>
      <c r="C1111" s="8" t="s">
        <v>60</v>
      </c>
      <c r="D1111" s="9" t="s">
        <v>32</v>
      </c>
      <c r="E1111" s="10" t="s">
        <v>19</v>
      </c>
      <c r="F1111" s="11">
        <v>4.25280211092E11</v>
      </c>
      <c r="G1111" s="18" t="s">
        <v>24</v>
      </c>
      <c r="H1111" s="17" t="str">
        <f t="shared" si="1"/>
        <v>BUY</v>
      </c>
      <c r="I1111" s="12">
        <v>60.87</v>
      </c>
      <c r="J1111" s="12">
        <v>1000.0</v>
      </c>
      <c r="K1111" s="16">
        <v>42740.0</v>
      </c>
      <c r="L1111" s="14">
        <v>60.87</v>
      </c>
      <c r="M1111" s="14">
        <f t="shared" si="2"/>
        <v>1000</v>
      </c>
      <c r="N1111" s="15">
        <f t="shared" si="3"/>
        <v>0</v>
      </c>
      <c r="O1111" s="15">
        <f t="shared" si="4"/>
        <v>0</v>
      </c>
      <c r="P1111" s="8">
        <f t="shared" si="5"/>
        <v>0</v>
      </c>
    </row>
    <row r="1112" ht="12.75" customHeight="1">
      <c r="A1112" s="7">
        <v>42741.0</v>
      </c>
      <c r="B1112" s="8" t="s">
        <v>1398</v>
      </c>
      <c r="C1112" s="8" t="s">
        <v>1399</v>
      </c>
      <c r="D1112" s="9" t="s">
        <v>35</v>
      </c>
      <c r="E1112" s="10" t="s">
        <v>259</v>
      </c>
      <c r="F1112" s="11">
        <v>3.621392855E9</v>
      </c>
      <c r="G1112" s="8" t="s">
        <v>20</v>
      </c>
      <c r="H1112" s="8" t="str">
        <f t="shared" si="1"/>
        <v>SELL</v>
      </c>
      <c r="I1112" s="12">
        <v>55.123993</v>
      </c>
      <c r="J1112" s="12">
        <v>1000.0</v>
      </c>
      <c r="K1112" s="16">
        <v>44727.0</v>
      </c>
      <c r="L1112" s="14">
        <v>32.389999</v>
      </c>
      <c r="M1112" s="14">
        <f t="shared" si="2"/>
        <v>587.5844117</v>
      </c>
      <c r="N1112" s="15">
        <f t="shared" si="3"/>
        <v>0.4124155883</v>
      </c>
      <c r="O1112" s="15">
        <f t="shared" si="4"/>
        <v>-0.4124155883</v>
      </c>
      <c r="P1112" s="8">
        <f t="shared" si="5"/>
        <v>1986</v>
      </c>
    </row>
    <row r="1113" ht="12.75" customHeight="1">
      <c r="A1113" s="7">
        <v>42741.0</v>
      </c>
      <c r="B1113" s="8" t="s">
        <v>1400</v>
      </c>
      <c r="C1113" s="8" t="s">
        <v>1401</v>
      </c>
      <c r="D1113" s="9" t="s">
        <v>18</v>
      </c>
      <c r="E1113" s="10" t="s">
        <v>19</v>
      </c>
      <c r="F1113" s="11">
        <v>9.043173608E9</v>
      </c>
      <c r="G1113" s="8" t="s">
        <v>24</v>
      </c>
      <c r="H1113" s="8" t="str">
        <f t="shared" si="1"/>
        <v>BUY</v>
      </c>
      <c r="I1113" s="12">
        <v>36.389999</v>
      </c>
      <c r="J1113" s="12">
        <v>1000.0</v>
      </c>
      <c r="K1113" s="16">
        <v>44502.0</v>
      </c>
      <c r="L1113" s="14">
        <v>357.170013</v>
      </c>
      <c r="M1113" s="14">
        <f t="shared" si="2"/>
        <v>9815.059709</v>
      </c>
      <c r="N1113" s="15">
        <f t="shared" si="3"/>
        <v>8.815059709</v>
      </c>
      <c r="O1113" s="15">
        <f t="shared" si="4"/>
        <v>-8.815059709</v>
      </c>
      <c r="P1113" s="8">
        <f t="shared" si="5"/>
        <v>1761</v>
      </c>
    </row>
    <row r="1114" ht="12.75" customHeight="1">
      <c r="A1114" s="7">
        <v>42741.0</v>
      </c>
      <c r="B1114" s="8" t="s">
        <v>1402</v>
      </c>
      <c r="C1114" s="8" t="s">
        <v>1403</v>
      </c>
      <c r="D1114" s="9" t="s">
        <v>65</v>
      </c>
      <c r="E1114" s="10" t="s">
        <v>19</v>
      </c>
      <c r="F1114" s="11">
        <v>4.72327138E8</v>
      </c>
      <c r="G1114" s="8" t="s">
        <v>24</v>
      </c>
      <c r="H1114" s="8" t="str">
        <f t="shared" si="1"/>
        <v>BUY</v>
      </c>
      <c r="I1114" s="12">
        <v>7.76</v>
      </c>
      <c r="J1114" s="12">
        <v>1000.0</v>
      </c>
      <c r="K1114" s="16">
        <v>44727.0</v>
      </c>
      <c r="L1114" s="14">
        <v>10.16</v>
      </c>
      <c r="M1114" s="14">
        <f t="shared" si="2"/>
        <v>1309.278351</v>
      </c>
      <c r="N1114" s="15">
        <f t="shared" si="3"/>
        <v>0.3092783505</v>
      </c>
      <c r="O1114" s="15">
        <f t="shared" si="4"/>
        <v>-0.3092783505</v>
      </c>
      <c r="P1114" s="8">
        <f t="shared" si="5"/>
        <v>1986</v>
      </c>
    </row>
    <row r="1115" ht="12.75" customHeight="1">
      <c r="A1115" s="7">
        <v>42741.0</v>
      </c>
      <c r="B1115" s="8" t="s">
        <v>1190</v>
      </c>
      <c r="C1115" s="8" t="s">
        <v>1191</v>
      </c>
      <c r="D1115" s="9" t="s">
        <v>23</v>
      </c>
      <c r="E1115" s="10" t="s">
        <v>19</v>
      </c>
      <c r="F1115" s="11">
        <v>2.5064068791E10</v>
      </c>
      <c r="G1115" s="8" t="s">
        <v>24</v>
      </c>
      <c r="H1115" s="8" t="str">
        <f t="shared" si="1"/>
        <v>BUY</v>
      </c>
      <c r="I1115" s="12">
        <v>52.599998</v>
      </c>
      <c r="J1115" s="12">
        <v>1000.0</v>
      </c>
      <c r="K1115" s="7">
        <v>43355.0</v>
      </c>
      <c r="L1115" s="14">
        <v>159.149994</v>
      </c>
      <c r="M1115" s="14">
        <f t="shared" si="2"/>
        <v>3025.6654</v>
      </c>
      <c r="N1115" s="15">
        <f t="shared" si="3"/>
        <v>2.0256654</v>
      </c>
      <c r="O1115" s="15">
        <f t="shared" si="4"/>
        <v>-2.0256654</v>
      </c>
      <c r="P1115" s="8">
        <f t="shared" si="5"/>
        <v>614</v>
      </c>
    </row>
    <row r="1116" ht="12.75" customHeight="1">
      <c r="A1116" s="7">
        <v>42741.0</v>
      </c>
      <c r="B1116" s="8" t="s">
        <v>820</v>
      </c>
      <c r="C1116" s="8" t="s">
        <v>821</v>
      </c>
      <c r="D1116" s="9" t="s">
        <v>35</v>
      </c>
      <c r="E1116" s="10" t="s">
        <v>19</v>
      </c>
      <c r="F1116" s="11">
        <v>1.30507429E10</v>
      </c>
      <c r="G1116" s="8" t="s">
        <v>24</v>
      </c>
      <c r="H1116" s="8" t="str">
        <f t="shared" si="1"/>
        <v>BUY</v>
      </c>
      <c r="I1116" s="12">
        <v>65.400002</v>
      </c>
      <c r="J1116" s="12">
        <v>1000.0</v>
      </c>
      <c r="K1116" s="7">
        <v>42940.0</v>
      </c>
      <c r="L1116" s="14">
        <v>65.699997</v>
      </c>
      <c r="M1116" s="14">
        <f t="shared" si="2"/>
        <v>1004.587079</v>
      </c>
      <c r="N1116" s="15">
        <f t="shared" si="3"/>
        <v>0.00458707937</v>
      </c>
      <c r="O1116" s="15">
        <f t="shared" si="4"/>
        <v>-0.00458707937</v>
      </c>
      <c r="P1116" s="8">
        <f t="shared" si="5"/>
        <v>199</v>
      </c>
    </row>
    <row r="1117" ht="12.75" customHeight="1">
      <c r="A1117" s="7">
        <v>42741.0</v>
      </c>
      <c r="B1117" s="8" t="s">
        <v>1404</v>
      </c>
      <c r="C1117" s="8" t="s">
        <v>1405</v>
      </c>
      <c r="D1117" s="9" t="s">
        <v>193</v>
      </c>
      <c r="E1117" s="10" t="s">
        <v>19</v>
      </c>
      <c r="F1117" s="11">
        <v>3.830633271E10</v>
      </c>
      <c r="G1117" s="8" t="s">
        <v>24</v>
      </c>
      <c r="H1117" s="8" t="str">
        <f t="shared" si="1"/>
        <v>BUY</v>
      </c>
      <c r="I1117" s="12">
        <v>43.546303</v>
      </c>
      <c r="J1117" s="12">
        <v>1000.0</v>
      </c>
      <c r="K1117" s="7">
        <v>43468.0</v>
      </c>
      <c r="L1117" s="14">
        <v>49.83717</v>
      </c>
      <c r="M1117" s="14">
        <f t="shared" si="2"/>
        <v>1144.46386</v>
      </c>
      <c r="N1117" s="15">
        <f t="shared" si="3"/>
        <v>0.1444638595</v>
      </c>
      <c r="O1117" s="15">
        <f t="shared" si="4"/>
        <v>-0.1444638595</v>
      </c>
      <c r="P1117" s="8">
        <f t="shared" si="5"/>
        <v>727</v>
      </c>
    </row>
    <row r="1118" ht="12.75" customHeight="1">
      <c r="A1118" s="7">
        <v>42741.0</v>
      </c>
      <c r="B1118" s="8" t="s">
        <v>1406</v>
      </c>
      <c r="C1118" s="8" t="s">
        <v>1407</v>
      </c>
      <c r="D1118" s="9" t="s">
        <v>58</v>
      </c>
      <c r="E1118" s="10" t="s">
        <v>19</v>
      </c>
      <c r="F1118" s="11">
        <v>1.147639196E9</v>
      </c>
      <c r="G1118" s="8" t="s">
        <v>24</v>
      </c>
      <c r="H1118" s="8" t="str">
        <f t="shared" si="1"/>
        <v>BUY</v>
      </c>
      <c r="I1118" s="12">
        <v>17.70256</v>
      </c>
      <c r="J1118" s="12">
        <v>1000.0</v>
      </c>
      <c r="K1118" s="16">
        <v>44727.0</v>
      </c>
      <c r="L1118" s="14">
        <v>22.391951</v>
      </c>
      <c r="M1118" s="14">
        <f t="shared" si="2"/>
        <v>1264.899032</v>
      </c>
      <c r="N1118" s="15">
        <f t="shared" si="3"/>
        <v>0.2648990316</v>
      </c>
      <c r="O1118" s="15">
        <f t="shared" si="4"/>
        <v>-0.2648990316</v>
      </c>
      <c r="P1118" s="8">
        <f t="shared" si="5"/>
        <v>1986</v>
      </c>
    </row>
    <row r="1119" ht="12.75" customHeight="1">
      <c r="A1119" s="7">
        <v>42741.0</v>
      </c>
      <c r="B1119" s="8" t="s">
        <v>127</v>
      </c>
      <c r="C1119" s="8" t="s">
        <v>128</v>
      </c>
      <c r="D1119" s="9" t="s">
        <v>23</v>
      </c>
      <c r="E1119" s="10" t="s">
        <v>19</v>
      </c>
      <c r="F1119" s="11">
        <v>1.6144344E10</v>
      </c>
      <c r="G1119" s="8" t="s">
        <v>24</v>
      </c>
      <c r="H1119" s="8" t="str">
        <f t="shared" si="1"/>
        <v>BUY</v>
      </c>
      <c r="I1119" s="12">
        <v>56.169998</v>
      </c>
      <c r="J1119" s="12">
        <v>1000.0</v>
      </c>
      <c r="K1119" s="7">
        <v>42753.0</v>
      </c>
      <c r="L1119" s="14">
        <v>54.299999</v>
      </c>
      <c r="M1119" s="14">
        <f t="shared" si="2"/>
        <v>966.7082238</v>
      </c>
      <c r="N1119" s="15">
        <f t="shared" si="3"/>
        <v>-0.03329177615</v>
      </c>
      <c r="O1119" s="15">
        <f t="shared" si="4"/>
        <v>0.03329177615</v>
      </c>
      <c r="P1119" s="8">
        <f t="shared" si="5"/>
        <v>12</v>
      </c>
    </row>
    <row r="1120" ht="12.75" customHeight="1">
      <c r="A1120" s="7">
        <v>42741.0</v>
      </c>
      <c r="B1120" s="8" t="s">
        <v>378</v>
      </c>
      <c r="C1120" s="8" t="s">
        <v>379</v>
      </c>
      <c r="D1120" s="9" t="s">
        <v>32</v>
      </c>
      <c r="E1120" s="10" t="s">
        <v>19</v>
      </c>
      <c r="F1120" s="11">
        <v>1.3622925831E10</v>
      </c>
      <c r="G1120" s="8" t="s">
        <v>24</v>
      </c>
      <c r="H1120" s="8" t="str">
        <f t="shared" si="1"/>
        <v>BUY</v>
      </c>
      <c r="I1120" s="12">
        <v>85.984718</v>
      </c>
      <c r="J1120" s="12">
        <v>1000.0</v>
      </c>
      <c r="K1120" s="7">
        <v>43423.0</v>
      </c>
      <c r="L1120" s="14">
        <v>59.325504</v>
      </c>
      <c r="M1120" s="14">
        <f t="shared" si="2"/>
        <v>689.9540451</v>
      </c>
      <c r="N1120" s="15">
        <f t="shared" si="3"/>
        <v>-0.3100459549</v>
      </c>
      <c r="O1120" s="15">
        <f t="shared" si="4"/>
        <v>0.3100459549</v>
      </c>
      <c r="P1120" s="8">
        <f t="shared" si="5"/>
        <v>682</v>
      </c>
    </row>
    <row r="1121" ht="12.75" customHeight="1">
      <c r="A1121" s="16">
        <v>42741.0</v>
      </c>
      <c r="B1121" s="8" t="s">
        <v>1408</v>
      </c>
      <c r="C1121" s="8" t="s">
        <v>1409</v>
      </c>
      <c r="D1121" s="9" t="s">
        <v>18</v>
      </c>
      <c r="E1121" s="10" t="s">
        <v>19</v>
      </c>
      <c r="F1121" s="11">
        <v>1.021188168E10</v>
      </c>
      <c r="G1121" s="18" t="s">
        <v>24</v>
      </c>
      <c r="H1121" s="17" t="str">
        <f t="shared" si="1"/>
        <v>BUY</v>
      </c>
      <c r="I1121" s="12">
        <v>52.802593</v>
      </c>
      <c r="J1121" s="12">
        <v>1000.0</v>
      </c>
      <c r="K1121" s="16">
        <v>44727.0</v>
      </c>
      <c r="L1121" s="14">
        <v>78.267967</v>
      </c>
      <c r="M1121" s="14">
        <f t="shared" si="2"/>
        <v>1482.275066</v>
      </c>
      <c r="N1121" s="15">
        <f t="shared" si="3"/>
        <v>0.4822750655</v>
      </c>
      <c r="O1121" s="15">
        <f t="shared" si="4"/>
        <v>-0.4822750655</v>
      </c>
      <c r="P1121" s="8">
        <f t="shared" si="5"/>
        <v>1986</v>
      </c>
    </row>
    <row r="1122" ht="12.75" customHeight="1">
      <c r="A1122" s="7">
        <v>42744.0</v>
      </c>
      <c r="B1122" s="8" t="s">
        <v>533</v>
      </c>
      <c r="C1122" s="8" t="s">
        <v>534</v>
      </c>
      <c r="D1122" s="9" t="s">
        <v>71</v>
      </c>
      <c r="E1122" s="10" t="s">
        <v>19</v>
      </c>
      <c r="F1122" s="11">
        <v>7.387100284E9</v>
      </c>
      <c r="G1122" s="8" t="s">
        <v>24</v>
      </c>
      <c r="H1122" s="8" t="str">
        <f t="shared" si="1"/>
        <v>BUY</v>
      </c>
      <c r="I1122" s="12">
        <v>26.912937</v>
      </c>
      <c r="J1122" s="12">
        <v>1000.0</v>
      </c>
      <c r="K1122" s="16">
        <v>44727.0</v>
      </c>
      <c r="L1122" s="14">
        <v>32.981998</v>
      </c>
      <c r="M1122" s="14">
        <f t="shared" si="2"/>
        <v>1225.507198</v>
      </c>
      <c r="N1122" s="15">
        <f t="shared" si="3"/>
        <v>0.2255071975</v>
      </c>
      <c r="O1122" s="15">
        <f t="shared" si="4"/>
        <v>-0.2255071975</v>
      </c>
      <c r="P1122" s="8">
        <f t="shared" si="5"/>
        <v>1983</v>
      </c>
    </row>
    <row r="1123" ht="12.75" customHeight="1">
      <c r="A1123" s="7">
        <v>42744.0</v>
      </c>
      <c r="B1123" s="8" t="s">
        <v>36</v>
      </c>
      <c r="C1123" s="8" t="s">
        <v>36</v>
      </c>
      <c r="D1123" s="9" t="s">
        <v>23</v>
      </c>
      <c r="E1123" s="10" t="s">
        <v>19</v>
      </c>
      <c r="F1123" s="11">
        <v>1.28825360723E11</v>
      </c>
      <c r="G1123" s="8" t="s">
        <v>24</v>
      </c>
      <c r="H1123" s="8" t="str">
        <f t="shared" si="1"/>
        <v>BUY</v>
      </c>
      <c r="I1123" s="12">
        <v>116.98</v>
      </c>
      <c r="J1123" s="12">
        <v>1000.0</v>
      </c>
      <c r="K1123" s="7">
        <v>42759.0</v>
      </c>
      <c r="L1123" s="14">
        <v>122.73</v>
      </c>
      <c r="M1123" s="14">
        <f t="shared" si="2"/>
        <v>1049.153701</v>
      </c>
      <c r="N1123" s="15">
        <f t="shared" si="3"/>
        <v>0.04915370149</v>
      </c>
      <c r="O1123" s="15">
        <f t="shared" si="4"/>
        <v>-0.04915370149</v>
      </c>
      <c r="P1123" s="8">
        <f t="shared" si="5"/>
        <v>15</v>
      </c>
    </row>
    <row r="1124" ht="12.75" customHeight="1">
      <c r="A1124" s="7">
        <v>42744.0</v>
      </c>
      <c r="B1124" s="8" t="s">
        <v>37</v>
      </c>
      <c r="C1124" s="8" t="s">
        <v>38</v>
      </c>
      <c r="D1124" s="9" t="s">
        <v>39</v>
      </c>
      <c r="E1124" s="10" t="s">
        <v>19</v>
      </c>
      <c r="F1124" s="11">
        <v>5.5591242E9</v>
      </c>
      <c r="G1124" s="8" t="s">
        <v>24</v>
      </c>
      <c r="H1124" s="8" t="str">
        <f t="shared" si="1"/>
        <v>BUY</v>
      </c>
      <c r="I1124" s="12">
        <v>48.139999</v>
      </c>
      <c r="J1124" s="12">
        <v>1000.0</v>
      </c>
      <c r="K1124" s="7">
        <v>42940.0</v>
      </c>
      <c r="L1124" s="14">
        <v>59.560001</v>
      </c>
      <c r="M1124" s="14">
        <f t="shared" si="2"/>
        <v>1237.224808</v>
      </c>
      <c r="N1124" s="15">
        <f t="shared" si="3"/>
        <v>0.2372248076</v>
      </c>
      <c r="O1124" s="15">
        <f t="shared" si="4"/>
        <v>-0.2372248076</v>
      </c>
      <c r="P1124" s="8">
        <f t="shared" si="5"/>
        <v>196</v>
      </c>
    </row>
    <row r="1125" ht="12.75" customHeight="1">
      <c r="A1125" s="7">
        <v>42744.0</v>
      </c>
      <c r="B1125" s="8" t="s">
        <v>40</v>
      </c>
      <c r="C1125" s="8" t="s">
        <v>41</v>
      </c>
      <c r="D1125" s="9" t="s">
        <v>32</v>
      </c>
      <c r="E1125" s="10" t="s">
        <v>19</v>
      </c>
      <c r="F1125" s="11">
        <v>2.63583141248E11</v>
      </c>
      <c r="G1125" s="8" t="s">
        <v>20</v>
      </c>
      <c r="H1125" s="8" t="str">
        <f t="shared" si="1"/>
        <v>SELL</v>
      </c>
      <c r="I1125" s="12">
        <v>33.582455</v>
      </c>
      <c r="J1125" s="12">
        <v>1000.0</v>
      </c>
      <c r="K1125" s="7">
        <v>42775.0</v>
      </c>
      <c r="L1125" s="14">
        <v>33.525574</v>
      </c>
      <c r="M1125" s="14">
        <f t="shared" si="2"/>
        <v>998.3062287</v>
      </c>
      <c r="N1125" s="15">
        <f t="shared" si="3"/>
        <v>0.001693771346</v>
      </c>
      <c r="O1125" s="15">
        <f t="shared" si="4"/>
        <v>-0.001693771346</v>
      </c>
      <c r="P1125" s="8">
        <f t="shared" si="5"/>
        <v>31</v>
      </c>
    </row>
    <row r="1126" ht="12.75" customHeight="1">
      <c r="A1126" s="7">
        <v>42744.0</v>
      </c>
      <c r="B1126" s="8" t="s">
        <v>1410</v>
      </c>
      <c r="C1126" s="8" t="s">
        <v>1411</v>
      </c>
      <c r="D1126" s="9" t="s">
        <v>193</v>
      </c>
      <c r="E1126" s="10" t="s">
        <v>19</v>
      </c>
      <c r="F1126" s="11">
        <v>6.294338649E9</v>
      </c>
      <c r="G1126" s="8" t="s">
        <v>20</v>
      </c>
      <c r="H1126" s="8" t="str">
        <f t="shared" si="1"/>
        <v>SELL</v>
      </c>
      <c r="I1126" s="12">
        <v>17.580378</v>
      </c>
      <c r="J1126" s="12">
        <v>1000.0</v>
      </c>
      <c r="K1126" s="16">
        <v>44727.0</v>
      </c>
      <c r="L1126" s="14">
        <v>29.669855</v>
      </c>
      <c r="M1126" s="14">
        <f t="shared" si="2"/>
        <v>1687.668775</v>
      </c>
      <c r="N1126" s="15">
        <f t="shared" si="3"/>
        <v>-0.6876687748</v>
      </c>
      <c r="O1126" s="15">
        <f t="shared" si="4"/>
        <v>0.6876687748</v>
      </c>
      <c r="P1126" s="8">
        <f t="shared" si="5"/>
        <v>1983</v>
      </c>
    </row>
    <row r="1127" ht="12.75" customHeight="1">
      <c r="A1127" s="16">
        <v>42744.0</v>
      </c>
      <c r="B1127" s="8" t="s">
        <v>61</v>
      </c>
      <c r="C1127" s="8" t="s">
        <v>62</v>
      </c>
      <c r="D1127" s="9" t="s">
        <v>27</v>
      </c>
      <c r="E1127" s="10" t="s">
        <v>19</v>
      </c>
      <c r="F1127" s="11">
        <v>4.44889529764E11</v>
      </c>
      <c r="G1127" s="18" t="s">
        <v>24</v>
      </c>
      <c r="H1127" s="17" t="str">
        <f t="shared" si="1"/>
        <v>BUY</v>
      </c>
      <c r="I1127" s="12">
        <v>62.91</v>
      </c>
      <c r="J1127" s="12">
        <v>1000.0</v>
      </c>
      <c r="K1127" s="16">
        <v>42762.0</v>
      </c>
      <c r="L1127" s="14">
        <v>61.81</v>
      </c>
      <c r="M1127" s="14">
        <f t="shared" si="2"/>
        <v>982.5147035</v>
      </c>
      <c r="N1127" s="15">
        <f t="shared" si="3"/>
        <v>-0.01748529646</v>
      </c>
      <c r="O1127" s="15">
        <f t="shared" si="4"/>
        <v>0.01748529646</v>
      </c>
      <c r="P1127" s="8">
        <f t="shared" si="5"/>
        <v>18</v>
      </c>
    </row>
    <row r="1128" ht="12.75" customHeight="1">
      <c r="A1128" s="7">
        <v>42745.0</v>
      </c>
      <c r="B1128" s="8" t="s">
        <v>1412</v>
      </c>
      <c r="C1128" s="8" t="s">
        <v>1413</v>
      </c>
      <c r="D1128" s="9" t="s">
        <v>65</v>
      </c>
      <c r="E1128" s="10" t="s">
        <v>1414</v>
      </c>
      <c r="F1128" s="11">
        <v>1.41209704858E11</v>
      </c>
      <c r="G1128" s="8" t="s">
        <v>20</v>
      </c>
      <c r="H1128" s="8" t="str">
        <f t="shared" si="1"/>
        <v>SELL</v>
      </c>
      <c r="I1128" s="12">
        <v>25.46</v>
      </c>
      <c r="J1128" s="12">
        <v>1000.0</v>
      </c>
      <c r="K1128" s="16">
        <v>44727.0</v>
      </c>
      <c r="L1128" s="14">
        <v>58.0</v>
      </c>
      <c r="M1128" s="14">
        <f t="shared" si="2"/>
        <v>2278.083268</v>
      </c>
      <c r="N1128" s="15">
        <f t="shared" si="3"/>
        <v>-1.278083268</v>
      </c>
      <c r="O1128" s="15">
        <f t="shared" si="4"/>
        <v>1.278083268</v>
      </c>
      <c r="P1128" s="8">
        <f t="shared" si="5"/>
        <v>1982</v>
      </c>
    </row>
    <row r="1129" ht="12.75" customHeight="1">
      <c r="A1129" s="7">
        <v>42745.0</v>
      </c>
      <c r="B1129" s="8" t="s">
        <v>16</v>
      </c>
      <c r="C1129" s="8" t="s">
        <v>17</v>
      </c>
      <c r="D1129" s="9" t="s">
        <v>18</v>
      </c>
      <c r="E1129" s="10" t="s">
        <v>19</v>
      </c>
      <c r="F1129" s="11">
        <v>1.41375537264E11</v>
      </c>
      <c r="G1129" s="8" t="s">
        <v>20</v>
      </c>
      <c r="H1129" s="8" t="str">
        <f t="shared" si="1"/>
        <v>SELL</v>
      </c>
      <c r="I1129" s="12">
        <v>79.28434</v>
      </c>
      <c r="J1129" s="12">
        <v>1000.0</v>
      </c>
      <c r="K1129" s="7">
        <v>42755.0</v>
      </c>
      <c r="L1129" s="14">
        <v>80.581177</v>
      </c>
      <c r="M1129" s="14">
        <f t="shared" si="2"/>
        <v>1016.356786</v>
      </c>
      <c r="N1129" s="15">
        <f t="shared" si="3"/>
        <v>-0.01635678622</v>
      </c>
      <c r="O1129" s="15">
        <f t="shared" si="4"/>
        <v>0.01635678622</v>
      </c>
      <c r="P1129" s="8">
        <f t="shared" si="5"/>
        <v>10</v>
      </c>
    </row>
    <row r="1130" ht="12.75" customHeight="1">
      <c r="A1130" s="7">
        <v>42745.0</v>
      </c>
      <c r="B1130" s="8" t="s">
        <v>302</v>
      </c>
      <c r="C1130" s="8" t="s">
        <v>303</v>
      </c>
      <c r="D1130" s="9" t="s">
        <v>18</v>
      </c>
      <c r="E1130" s="10" t="s">
        <v>19</v>
      </c>
      <c r="F1130" s="11">
        <v>3.30665748E10</v>
      </c>
      <c r="G1130" s="8" t="s">
        <v>20</v>
      </c>
      <c r="H1130" s="8" t="str">
        <f t="shared" si="1"/>
        <v>SELL</v>
      </c>
      <c r="I1130" s="12">
        <v>116.760071</v>
      </c>
      <c r="J1130" s="12">
        <v>1000.0</v>
      </c>
      <c r="K1130" s="16">
        <v>43012.0</v>
      </c>
      <c r="L1130" s="14">
        <v>146.61647</v>
      </c>
      <c r="M1130" s="14">
        <f t="shared" si="2"/>
        <v>1255.70727</v>
      </c>
      <c r="N1130" s="15">
        <f t="shared" si="3"/>
        <v>-0.25570727</v>
      </c>
      <c r="O1130" s="15">
        <f t="shared" si="4"/>
        <v>0.25570727</v>
      </c>
      <c r="P1130" s="8">
        <f t="shared" si="5"/>
        <v>267</v>
      </c>
    </row>
    <row r="1131" ht="12.75" customHeight="1">
      <c r="A1131" s="7">
        <v>42745.0</v>
      </c>
      <c r="B1131" s="8" t="s">
        <v>427</v>
      </c>
      <c r="C1131" s="8" t="s">
        <v>428</v>
      </c>
      <c r="D1131" s="9" t="s">
        <v>193</v>
      </c>
      <c r="E1131" s="10" t="s">
        <v>19</v>
      </c>
      <c r="F1131" s="11">
        <v>1.1833737669E10</v>
      </c>
      <c r="G1131" s="8" t="s">
        <v>24</v>
      </c>
      <c r="H1131" s="8" t="str">
        <f t="shared" si="1"/>
        <v>BUY</v>
      </c>
      <c r="I1131" s="12">
        <v>18.124285</v>
      </c>
      <c r="J1131" s="12">
        <v>1000.0</v>
      </c>
      <c r="K1131" s="7">
        <v>43742.0</v>
      </c>
      <c r="L1131" s="14">
        <v>17.561804</v>
      </c>
      <c r="M1131" s="14">
        <f t="shared" si="2"/>
        <v>968.9653413</v>
      </c>
      <c r="N1131" s="15">
        <f t="shared" si="3"/>
        <v>-0.03103465875</v>
      </c>
      <c r="O1131" s="15">
        <f t="shared" si="4"/>
        <v>0.03103465875</v>
      </c>
      <c r="P1131" s="8">
        <f t="shared" si="5"/>
        <v>997</v>
      </c>
    </row>
    <row r="1132" ht="12.75" customHeight="1">
      <c r="A1132" s="7">
        <v>42745.0</v>
      </c>
      <c r="B1132" s="8" t="s">
        <v>630</v>
      </c>
      <c r="C1132" s="8" t="s">
        <v>631</v>
      </c>
      <c r="D1132" s="9" t="s">
        <v>23</v>
      </c>
      <c r="E1132" s="10" t="s">
        <v>19</v>
      </c>
      <c r="F1132" s="11">
        <v>1.069485355423E12</v>
      </c>
      <c r="G1132" s="8" t="s">
        <v>24</v>
      </c>
      <c r="H1132" s="8" t="str">
        <f t="shared" si="1"/>
        <v>BUY</v>
      </c>
      <c r="I1132" s="12">
        <v>26.239513</v>
      </c>
      <c r="J1132" s="12">
        <v>1000.0</v>
      </c>
      <c r="K1132" s="7">
        <v>42769.0</v>
      </c>
      <c r="L1132" s="14">
        <v>28.188934</v>
      </c>
      <c r="M1132" s="14">
        <f t="shared" si="2"/>
        <v>1074.293338</v>
      </c>
      <c r="N1132" s="15">
        <f t="shared" si="3"/>
        <v>0.07429333769</v>
      </c>
      <c r="O1132" s="15">
        <f t="shared" si="4"/>
        <v>-0.07429333769</v>
      </c>
      <c r="P1132" s="8">
        <f t="shared" si="5"/>
        <v>24</v>
      </c>
    </row>
    <row r="1133" ht="12.75" customHeight="1">
      <c r="A1133" s="7">
        <v>42745.0</v>
      </c>
      <c r="B1133" s="8" t="s">
        <v>411</v>
      </c>
      <c r="C1133" s="8" t="s">
        <v>412</v>
      </c>
      <c r="D1133" s="9" t="s">
        <v>23</v>
      </c>
      <c r="E1133" s="10" t="s">
        <v>19</v>
      </c>
      <c r="F1133" s="11">
        <v>1.6663529338E10</v>
      </c>
      <c r="G1133" s="8" t="s">
        <v>24</v>
      </c>
      <c r="H1133" s="8" t="str">
        <f t="shared" si="1"/>
        <v>BUY</v>
      </c>
      <c r="I1133" s="12">
        <v>69.333618</v>
      </c>
      <c r="J1133" s="12">
        <v>1000.0</v>
      </c>
      <c r="K1133" s="7">
        <v>42753.0</v>
      </c>
      <c r="L1133" s="14">
        <v>71.091385</v>
      </c>
      <c r="M1133" s="14">
        <f t="shared" si="2"/>
        <v>1025.352305</v>
      </c>
      <c r="N1133" s="15">
        <f t="shared" si="3"/>
        <v>0.02535230456</v>
      </c>
      <c r="O1133" s="15">
        <f t="shared" si="4"/>
        <v>-0.02535230456</v>
      </c>
      <c r="P1133" s="8">
        <f t="shared" si="5"/>
        <v>8</v>
      </c>
    </row>
    <row r="1134" ht="12.75" customHeight="1">
      <c r="A1134" s="16">
        <v>42745.0</v>
      </c>
      <c r="B1134" s="8" t="s">
        <v>1415</v>
      </c>
      <c r="C1134" s="8" t="s">
        <v>1416</v>
      </c>
      <c r="D1134" s="9" t="s">
        <v>32</v>
      </c>
      <c r="E1134" s="10" t="s">
        <v>19</v>
      </c>
      <c r="F1134" s="11">
        <v>2.29999484E8</v>
      </c>
      <c r="G1134" s="18" t="s">
        <v>24</v>
      </c>
      <c r="H1134" s="17" t="str">
        <f t="shared" si="1"/>
        <v>BUY</v>
      </c>
      <c r="I1134" s="12">
        <v>34.450001</v>
      </c>
      <c r="J1134" s="12">
        <v>1000.0</v>
      </c>
      <c r="K1134" s="16">
        <v>42964.0</v>
      </c>
      <c r="L1134" s="14">
        <v>47.939999</v>
      </c>
      <c r="M1134" s="14">
        <f t="shared" si="2"/>
        <v>1391.581933</v>
      </c>
      <c r="N1134" s="15">
        <f t="shared" si="3"/>
        <v>0.3915819335</v>
      </c>
      <c r="O1134" s="15">
        <f t="shared" si="4"/>
        <v>-0.3915819335</v>
      </c>
      <c r="P1134" s="8">
        <f t="shared" si="5"/>
        <v>219</v>
      </c>
    </row>
    <row r="1135" ht="12.75" customHeight="1">
      <c r="A1135" s="16">
        <v>42745.0</v>
      </c>
      <c r="B1135" s="8" t="s">
        <v>1305</v>
      </c>
      <c r="C1135" s="8" t="s">
        <v>1306</v>
      </c>
      <c r="D1135" s="9" t="s">
        <v>18</v>
      </c>
      <c r="E1135" s="10" t="s">
        <v>19</v>
      </c>
      <c r="F1135" s="11">
        <v>3.50296141E9</v>
      </c>
      <c r="G1135" s="18" t="s">
        <v>24</v>
      </c>
      <c r="H1135" s="17" t="str">
        <f t="shared" si="1"/>
        <v>BUY</v>
      </c>
      <c r="I1135" s="12">
        <v>41.254204</v>
      </c>
      <c r="J1135" s="12">
        <v>1000.0</v>
      </c>
      <c r="K1135" s="16">
        <v>44727.0</v>
      </c>
      <c r="L1135" s="14">
        <v>41.495358</v>
      </c>
      <c r="M1135" s="14">
        <f t="shared" si="2"/>
        <v>1005.845562</v>
      </c>
      <c r="N1135" s="15">
        <f t="shared" si="3"/>
        <v>0.005845561824</v>
      </c>
      <c r="O1135" s="15">
        <f t="shared" si="4"/>
        <v>-0.005845561824</v>
      </c>
      <c r="P1135" s="8">
        <f t="shared" si="5"/>
        <v>1982</v>
      </c>
    </row>
    <row r="1136" ht="12.75" customHeight="1">
      <c r="A1136" s="7">
        <v>42746.0</v>
      </c>
      <c r="B1136" s="8" t="s">
        <v>1417</v>
      </c>
      <c r="C1136" s="8" t="s">
        <v>1418</v>
      </c>
      <c r="D1136" s="9" t="s">
        <v>39</v>
      </c>
      <c r="E1136" s="10" t="s">
        <v>19</v>
      </c>
      <c r="F1136" s="11">
        <v>2.6086890536E10</v>
      </c>
      <c r="G1136" s="8" t="s">
        <v>20</v>
      </c>
      <c r="H1136" s="8" t="str">
        <f t="shared" si="1"/>
        <v>SELL</v>
      </c>
      <c r="I1136" s="12">
        <v>425.73999</v>
      </c>
      <c r="J1136" s="12">
        <v>1000.0</v>
      </c>
      <c r="K1136" s="16">
        <v>43782.0</v>
      </c>
      <c r="L1136" s="14">
        <v>722.73999</v>
      </c>
      <c r="M1136" s="14">
        <f t="shared" si="2"/>
        <v>1697.608886</v>
      </c>
      <c r="N1136" s="15">
        <f t="shared" si="3"/>
        <v>-0.6976088856</v>
      </c>
      <c r="O1136" s="15">
        <f t="shared" si="4"/>
        <v>0.6976088856</v>
      </c>
      <c r="P1136" s="8">
        <f t="shared" si="5"/>
        <v>1036</v>
      </c>
    </row>
    <row r="1137" ht="12.75" customHeight="1">
      <c r="A1137" s="7">
        <v>42746.0</v>
      </c>
      <c r="B1137" s="8" t="s">
        <v>1419</v>
      </c>
      <c r="C1137" s="8" t="s">
        <v>1420</v>
      </c>
      <c r="D1137" s="9" t="s">
        <v>23</v>
      </c>
      <c r="E1137" s="10" t="s">
        <v>1101</v>
      </c>
      <c r="F1137" s="11">
        <v>1.67032882881E11</v>
      </c>
      <c r="G1137" s="8" t="s">
        <v>20</v>
      </c>
      <c r="H1137" s="8" t="str">
        <f t="shared" si="1"/>
        <v>SELL</v>
      </c>
      <c r="I1137" s="12">
        <v>78.92849</v>
      </c>
      <c r="J1137" s="12">
        <v>1000.0</v>
      </c>
      <c r="K1137" s="7">
        <v>43416.0</v>
      </c>
      <c r="L1137" s="14">
        <v>92.729523</v>
      </c>
      <c r="M1137" s="14">
        <f t="shared" si="2"/>
        <v>1174.854897</v>
      </c>
      <c r="N1137" s="15">
        <f t="shared" si="3"/>
        <v>-0.1748548971</v>
      </c>
      <c r="O1137" s="15">
        <f t="shared" si="4"/>
        <v>0.1748548971</v>
      </c>
      <c r="P1137" s="8">
        <f t="shared" si="5"/>
        <v>670</v>
      </c>
    </row>
    <row r="1138" ht="12.75" customHeight="1">
      <c r="A1138" s="16">
        <v>42746.0</v>
      </c>
      <c r="B1138" s="8" t="s">
        <v>1374</v>
      </c>
      <c r="C1138" s="8" t="s">
        <v>1375</v>
      </c>
      <c r="D1138" s="9" t="s">
        <v>137</v>
      </c>
      <c r="E1138" s="10" t="s">
        <v>19</v>
      </c>
      <c r="F1138" s="11">
        <v>2.7124256338E10</v>
      </c>
      <c r="G1138" s="17" t="s">
        <v>20</v>
      </c>
      <c r="H1138" s="18" t="str">
        <f t="shared" si="1"/>
        <v>SELL</v>
      </c>
      <c r="I1138" s="12">
        <v>47.62</v>
      </c>
      <c r="J1138" s="12">
        <v>1000.0</v>
      </c>
      <c r="K1138" s="16">
        <v>44727.0</v>
      </c>
      <c r="L1138" s="14">
        <v>88.22</v>
      </c>
      <c r="M1138" s="14">
        <f t="shared" si="2"/>
        <v>1852.582948</v>
      </c>
      <c r="N1138" s="15">
        <f t="shared" si="3"/>
        <v>-0.8525829483</v>
      </c>
      <c r="O1138" s="15">
        <f t="shared" si="4"/>
        <v>0.8525829483</v>
      </c>
      <c r="P1138" s="8">
        <f t="shared" si="5"/>
        <v>1981</v>
      </c>
    </row>
    <row r="1139" ht="12.75" customHeight="1">
      <c r="A1139" s="7">
        <v>42747.0</v>
      </c>
      <c r="B1139" s="8" t="s">
        <v>1421</v>
      </c>
      <c r="C1139" s="8" t="s">
        <v>1422</v>
      </c>
      <c r="D1139" s="9" t="s">
        <v>35</v>
      </c>
      <c r="E1139" s="10" t="s">
        <v>19</v>
      </c>
      <c r="F1139" s="11">
        <v>4.150967537E9</v>
      </c>
      <c r="G1139" s="8" t="s">
        <v>20</v>
      </c>
      <c r="H1139" s="8" t="str">
        <f t="shared" si="1"/>
        <v>SELL</v>
      </c>
      <c r="I1139" s="12">
        <v>161.075317</v>
      </c>
      <c r="J1139" s="12">
        <v>1000.0</v>
      </c>
      <c r="K1139" s="16">
        <v>42931.0</v>
      </c>
      <c r="L1139" s="14">
        <v>94.289185</v>
      </c>
      <c r="M1139" s="14">
        <f t="shared" si="2"/>
        <v>585.3732698</v>
      </c>
      <c r="N1139" s="15">
        <f t="shared" si="3"/>
        <v>0.4146267302</v>
      </c>
      <c r="O1139" s="15">
        <f t="shared" si="4"/>
        <v>-0.4146267302</v>
      </c>
      <c r="P1139" s="8">
        <f t="shared" si="5"/>
        <v>184</v>
      </c>
    </row>
    <row r="1140" ht="12.75" customHeight="1">
      <c r="A1140" s="7">
        <v>42747.0</v>
      </c>
      <c r="B1140" s="8" t="s">
        <v>589</v>
      </c>
      <c r="C1140" s="8" t="s">
        <v>590</v>
      </c>
      <c r="D1140" s="9" t="s">
        <v>71</v>
      </c>
      <c r="E1140" s="10" t="s">
        <v>19</v>
      </c>
      <c r="F1140" s="11">
        <v>1.315266259E10</v>
      </c>
      <c r="G1140" s="8" t="s">
        <v>24</v>
      </c>
      <c r="H1140" s="8" t="str">
        <f t="shared" si="1"/>
        <v>BUY</v>
      </c>
      <c r="I1140" s="12">
        <v>29.244114</v>
      </c>
      <c r="J1140" s="12">
        <v>1000.0</v>
      </c>
      <c r="K1140" s="16">
        <v>44727.0</v>
      </c>
      <c r="L1140" s="14">
        <v>22.424267</v>
      </c>
      <c r="M1140" s="14">
        <f t="shared" si="2"/>
        <v>766.7959098</v>
      </c>
      <c r="N1140" s="15">
        <f t="shared" si="3"/>
        <v>-0.2332040902</v>
      </c>
      <c r="O1140" s="15">
        <f t="shared" si="4"/>
        <v>0.2332040902</v>
      </c>
      <c r="P1140" s="8">
        <f t="shared" si="5"/>
        <v>1980</v>
      </c>
    </row>
    <row r="1141" ht="12.75" customHeight="1">
      <c r="A1141" s="7">
        <v>42747.0</v>
      </c>
      <c r="B1141" s="8" t="s">
        <v>601</v>
      </c>
      <c r="C1141" s="8" t="s">
        <v>602</v>
      </c>
      <c r="D1141" s="9" t="s">
        <v>27</v>
      </c>
      <c r="E1141" s="10" t="s">
        <v>19</v>
      </c>
      <c r="F1141" s="11">
        <v>4.2593292E9</v>
      </c>
      <c r="G1141" s="8" t="s">
        <v>20</v>
      </c>
      <c r="H1141" s="8" t="str">
        <f t="shared" si="1"/>
        <v>SELL</v>
      </c>
      <c r="I1141" s="12">
        <v>56.01</v>
      </c>
      <c r="J1141" s="12">
        <v>1000.0</v>
      </c>
      <c r="K1141" s="16">
        <v>43563.0</v>
      </c>
      <c r="L1141" s="14">
        <v>46.22</v>
      </c>
      <c r="M1141" s="14">
        <f t="shared" si="2"/>
        <v>825.209784</v>
      </c>
      <c r="N1141" s="15">
        <f t="shared" si="3"/>
        <v>0.174790216</v>
      </c>
      <c r="O1141" s="15">
        <f t="shared" si="4"/>
        <v>-0.174790216</v>
      </c>
      <c r="P1141" s="8">
        <f t="shared" si="5"/>
        <v>816</v>
      </c>
    </row>
    <row r="1142" ht="12.75" customHeight="1">
      <c r="A1142" s="7">
        <v>42747.0</v>
      </c>
      <c r="B1142" s="8" t="s">
        <v>357</v>
      </c>
      <c r="C1142" s="8" t="s">
        <v>358</v>
      </c>
      <c r="D1142" s="9" t="s">
        <v>27</v>
      </c>
      <c r="E1142" s="10" t="s">
        <v>19</v>
      </c>
      <c r="F1142" s="11">
        <v>3.8837002821E10</v>
      </c>
      <c r="G1142" s="8" t="s">
        <v>24</v>
      </c>
      <c r="H1142" s="8" t="str">
        <f t="shared" si="1"/>
        <v>BUY</v>
      </c>
      <c r="I1142" s="12">
        <v>15.500898</v>
      </c>
      <c r="J1142" s="12">
        <v>1000.0</v>
      </c>
      <c r="K1142" s="7">
        <v>42801.0</v>
      </c>
      <c r="L1142" s="14">
        <v>15.194573</v>
      </c>
      <c r="M1142" s="14">
        <f t="shared" si="2"/>
        <v>980.2382417</v>
      </c>
      <c r="N1142" s="15">
        <f t="shared" si="3"/>
        <v>-0.01976175832</v>
      </c>
      <c r="O1142" s="15">
        <f t="shared" si="4"/>
        <v>0.01976175832</v>
      </c>
      <c r="P1142" s="8">
        <f t="shared" si="5"/>
        <v>54</v>
      </c>
    </row>
    <row r="1143" ht="12.75" customHeight="1">
      <c r="A1143" s="7">
        <v>42747.0</v>
      </c>
      <c r="B1143" s="8" t="s">
        <v>1376</v>
      </c>
      <c r="C1143" s="8" t="s">
        <v>1377</v>
      </c>
      <c r="D1143" s="9" t="s">
        <v>35</v>
      </c>
      <c r="E1143" s="10" t="s">
        <v>19</v>
      </c>
      <c r="F1143" s="11">
        <v>7.348147154E9</v>
      </c>
      <c r="G1143" s="8" t="s">
        <v>24</v>
      </c>
      <c r="H1143" s="8" t="str">
        <f t="shared" si="1"/>
        <v>BUY</v>
      </c>
      <c r="I1143" s="12">
        <v>28.411228</v>
      </c>
      <c r="J1143" s="12">
        <v>1000.0</v>
      </c>
      <c r="K1143" s="7">
        <v>43105.0</v>
      </c>
      <c r="L1143" s="14">
        <v>16.26</v>
      </c>
      <c r="M1143" s="14">
        <f t="shared" si="2"/>
        <v>572.3089477</v>
      </c>
      <c r="N1143" s="15">
        <f t="shared" si="3"/>
        <v>-0.4276910523</v>
      </c>
      <c r="O1143" s="15">
        <f t="shared" si="4"/>
        <v>0.4276910523</v>
      </c>
      <c r="P1143" s="8">
        <f t="shared" si="5"/>
        <v>358</v>
      </c>
    </row>
    <row r="1144" ht="12.75" customHeight="1">
      <c r="A1144" s="7">
        <v>42747.0</v>
      </c>
      <c r="B1144" s="8" t="s">
        <v>1423</v>
      </c>
      <c r="C1144" s="8" t="s">
        <v>1424</v>
      </c>
      <c r="D1144" s="9" t="s">
        <v>35</v>
      </c>
      <c r="E1144" s="10" t="s">
        <v>19</v>
      </c>
      <c r="F1144" s="11">
        <v>5.71044082E10</v>
      </c>
      <c r="G1144" s="8" t="s">
        <v>20</v>
      </c>
      <c r="H1144" s="8" t="str">
        <f t="shared" si="1"/>
        <v>SELL</v>
      </c>
      <c r="I1144" s="12">
        <v>281.579987</v>
      </c>
      <c r="J1144" s="12">
        <v>1000.0</v>
      </c>
      <c r="K1144" s="7">
        <v>42921.0</v>
      </c>
      <c r="L1144" s="14">
        <v>178.770004</v>
      </c>
      <c r="M1144" s="14">
        <f t="shared" si="2"/>
        <v>634.8817823</v>
      </c>
      <c r="N1144" s="15">
        <f t="shared" si="3"/>
        <v>0.3651182177</v>
      </c>
      <c r="O1144" s="15">
        <f t="shared" si="4"/>
        <v>-0.3651182177</v>
      </c>
      <c r="P1144" s="8">
        <f t="shared" si="5"/>
        <v>174</v>
      </c>
    </row>
    <row r="1145" ht="12.75" customHeight="1">
      <c r="A1145" s="7">
        <v>42747.0</v>
      </c>
      <c r="B1145" s="8" t="s">
        <v>1425</v>
      </c>
      <c r="C1145" s="8" t="s">
        <v>1426</v>
      </c>
      <c r="D1145" s="9" t="s">
        <v>193</v>
      </c>
      <c r="E1145" s="10" t="s">
        <v>19</v>
      </c>
      <c r="F1145" s="11">
        <v>1.12173413076E11</v>
      </c>
      <c r="G1145" s="8" t="s">
        <v>24</v>
      </c>
      <c r="H1145" s="8" t="str">
        <f t="shared" si="1"/>
        <v>BUY</v>
      </c>
      <c r="I1145" s="12">
        <v>44.380497</v>
      </c>
      <c r="J1145" s="12">
        <v>1000.0</v>
      </c>
      <c r="K1145" s="7">
        <v>42808.0</v>
      </c>
      <c r="L1145" s="14">
        <v>41.949295</v>
      </c>
      <c r="M1145" s="14">
        <f t="shared" si="2"/>
        <v>945.2191353</v>
      </c>
      <c r="N1145" s="15">
        <f t="shared" si="3"/>
        <v>-0.05478086467</v>
      </c>
      <c r="O1145" s="15">
        <f t="shared" si="4"/>
        <v>0.05478086467</v>
      </c>
      <c r="P1145" s="8">
        <f t="shared" si="5"/>
        <v>61</v>
      </c>
    </row>
    <row r="1146" ht="12.75" customHeight="1">
      <c r="A1146" s="7">
        <v>42747.0</v>
      </c>
      <c r="B1146" s="8" t="s">
        <v>1427</v>
      </c>
      <c r="C1146" s="8" t="s">
        <v>1428</v>
      </c>
      <c r="D1146" s="9" t="s">
        <v>71</v>
      </c>
      <c r="E1146" s="10" t="s">
        <v>1429</v>
      </c>
      <c r="F1146" s="11">
        <v>6.1823261389E10</v>
      </c>
      <c r="G1146" s="8" t="s">
        <v>24</v>
      </c>
      <c r="H1146" s="8" t="str">
        <f t="shared" si="1"/>
        <v>BUY</v>
      </c>
      <c r="I1146" s="12">
        <v>4.34812</v>
      </c>
      <c r="J1146" s="12">
        <v>1000.0</v>
      </c>
      <c r="K1146" s="7">
        <v>42773.0</v>
      </c>
      <c r="L1146" s="14">
        <v>4.468982</v>
      </c>
      <c r="M1146" s="14">
        <f t="shared" si="2"/>
        <v>1027.796381</v>
      </c>
      <c r="N1146" s="15">
        <f t="shared" si="3"/>
        <v>0.02779638096</v>
      </c>
      <c r="O1146" s="15">
        <f t="shared" si="4"/>
        <v>-0.02779638096</v>
      </c>
      <c r="P1146" s="8">
        <f t="shared" si="5"/>
        <v>26</v>
      </c>
    </row>
    <row r="1147" ht="12.75" customHeight="1">
      <c r="A1147" s="16">
        <v>42747.0</v>
      </c>
      <c r="B1147" s="8" t="s">
        <v>1430</v>
      </c>
      <c r="C1147" s="8" t="s">
        <v>1431</v>
      </c>
      <c r="D1147" s="9" t="s">
        <v>35</v>
      </c>
      <c r="E1147" s="10" t="s">
        <v>19</v>
      </c>
      <c r="F1147" s="11">
        <v>3.85836695E9</v>
      </c>
      <c r="G1147" s="18" t="s">
        <v>24</v>
      </c>
      <c r="H1147" s="17" t="str">
        <f t="shared" si="1"/>
        <v>BUY</v>
      </c>
      <c r="I1147" s="12">
        <v>87.190002</v>
      </c>
      <c r="J1147" s="12">
        <v>1000.0</v>
      </c>
      <c r="K1147" s="16">
        <v>44727.0</v>
      </c>
      <c r="L1147" s="14">
        <v>105.650002</v>
      </c>
      <c r="M1147" s="14">
        <f t="shared" si="2"/>
        <v>1211.721523</v>
      </c>
      <c r="N1147" s="15">
        <f t="shared" si="3"/>
        <v>0.2117215228</v>
      </c>
      <c r="O1147" s="15">
        <f t="shared" si="4"/>
        <v>-0.2117215228</v>
      </c>
      <c r="P1147" s="8">
        <f t="shared" si="5"/>
        <v>1980</v>
      </c>
    </row>
    <row r="1148" ht="12.75" customHeight="1">
      <c r="A1148" s="7">
        <v>42748.0</v>
      </c>
      <c r="B1148" s="8" t="s">
        <v>1005</v>
      </c>
      <c r="C1148" s="8" t="s">
        <v>1006</v>
      </c>
      <c r="D1148" s="9" t="s">
        <v>39</v>
      </c>
      <c r="E1148" s="10" t="s">
        <v>19</v>
      </c>
      <c r="F1148" s="11">
        <v>4.11087978E10</v>
      </c>
      <c r="G1148" s="8" t="s">
        <v>20</v>
      </c>
      <c r="H1148" s="8" t="str">
        <f t="shared" si="1"/>
        <v>SELL</v>
      </c>
      <c r="I1148" s="12">
        <v>21.282499</v>
      </c>
      <c r="J1148" s="12">
        <v>1000.0</v>
      </c>
      <c r="K1148" s="16">
        <v>44727.0</v>
      </c>
      <c r="L1148" s="14">
        <v>71.510002</v>
      </c>
      <c r="M1148" s="14">
        <f t="shared" si="2"/>
        <v>3360.037841</v>
      </c>
      <c r="N1148" s="15">
        <f t="shared" si="3"/>
        <v>-2.360037841</v>
      </c>
      <c r="O1148" s="15">
        <f t="shared" si="4"/>
        <v>2.360037841</v>
      </c>
      <c r="P1148" s="8">
        <f t="shared" si="5"/>
        <v>1979</v>
      </c>
    </row>
    <row r="1149" ht="12.75" customHeight="1">
      <c r="A1149" s="7">
        <v>42748.0</v>
      </c>
      <c r="B1149" s="8" t="s">
        <v>1009</v>
      </c>
      <c r="C1149" s="8" t="s">
        <v>1010</v>
      </c>
      <c r="D1149" s="9" t="s">
        <v>27</v>
      </c>
      <c r="E1149" s="9" t="s">
        <v>19</v>
      </c>
      <c r="F1149" s="11">
        <v>2.5042608E10</v>
      </c>
      <c r="G1149" s="8" t="s">
        <v>24</v>
      </c>
      <c r="H1149" s="8" t="str">
        <f t="shared" si="1"/>
        <v>BUY</v>
      </c>
      <c r="I1149" s="12">
        <v>15.351501</v>
      </c>
      <c r="J1149" s="12">
        <v>1000.0</v>
      </c>
      <c r="K1149" s="16">
        <v>43131.0</v>
      </c>
      <c r="L1149" s="14">
        <v>16.017956</v>
      </c>
      <c r="M1149" s="14">
        <f t="shared" si="2"/>
        <v>1043.413019</v>
      </c>
      <c r="N1149" s="15">
        <f t="shared" si="3"/>
        <v>0.0434130187</v>
      </c>
      <c r="O1149" s="15">
        <f t="shared" si="4"/>
        <v>-0.0434130187</v>
      </c>
      <c r="P1149" s="8">
        <f t="shared" si="5"/>
        <v>383</v>
      </c>
    </row>
    <row r="1150" ht="12.75" customHeight="1">
      <c r="A1150" s="7">
        <v>42748.0</v>
      </c>
      <c r="B1150" s="8" t="s">
        <v>1432</v>
      </c>
      <c r="C1150" s="8" t="s">
        <v>1433</v>
      </c>
      <c r="D1150" s="9" t="s">
        <v>71</v>
      </c>
      <c r="E1150" s="10" t="s">
        <v>19</v>
      </c>
      <c r="F1150" s="11">
        <v>7.12166E9</v>
      </c>
      <c r="G1150" s="8" t="s">
        <v>20</v>
      </c>
      <c r="H1150" s="8" t="str">
        <f t="shared" si="1"/>
        <v>SELL</v>
      </c>
      <c r="I1150" s="12">
        <v>15.891564</v>
      </c>
      <c r="J1150" s="12">
        <v>1000.0</v>
      </c>
      <c r="K1150" s="7">
        <v>44088.0</v>
      </c>
      <c r="L1150" s="14">
        <v>8.897883</v>
      </c>
      <c r="M1150" s="14">
        <f t="shared" si="2"/>
        <v>559.9123535</v>
      </c>
      <c r="N1150" s="15">
        <f t="shared" si="3"/>
        <v>0.4400876465</v>
      </c>
      <c r="O1150" s="15">
        <f t="shared" si="4"/>
        <v>-0.4400876465</v>
      </c>
      <c r="P1150" s="8">
        <f t="shared" si="5"/>
        <v>1340</v>
      </c>
    </row>
    <row r="1151" ht="12.75" customHeight="1">
      <c r="A1151" s="7">
        <v>42748.0</v>
      </c>
      <c r="B1151" s="8" t="s">
        <v>89</v>
      </c>
      <c r="C1151" s="8" t="s">
        <v>90</v>
      </c>
      <c r="D1151" s="9" t="s">
        <v>58</v>
      </c>
      <c r="E1151" s="10" t="s">
        <v>19</v>
      </c>
      <c r="F1151" s="11">
        <v>1.79830167494E11</v>
      </c>
      <c r="G1151" s="8" t="s">
        <v>24</v>
      </c>
      <c r="H1151" s="8" t="str">
        <f t="shared" si="1"/>
        <v>BUY</v>
      </c>
      <c r="I1151" s="12">
        <v>133.699997</v>
      </c>
      <c r="J1151" s="12">
        <v>1000.0</v>
      </c>
      <c r="K1151" s="7">
        <v>42753.0</v>
      </c>
      <c r="L1151" s="14">
        <v>133.259995</v>
      </c>
      <c r="M1151" s="14">
        <f t="shared" si="2"/>
        <v>996.7090351</v>
      </c>
      <c r="N1151" s="15">
        <f t="shared" si="3"/>
        <v>-0.003290964921</v>
      </c>
      <c r="O1151" s="15">
        <f t="shared" si="4"/>
        <v>0.003290964921</v>
      </c>
      <c r="P1151" s="8">
        <f t="shared" si="5"/>
        <v>5</v>
      </c>
    </row>
    <row r="1152" ht="12.75" customHeight="1">
      <c r="A1152" s="16">
        <v>42748.0</v>
      </c>
      <c r="B1152" s="8" t="s">
        <v>208</v>
      </c>
      <c r="C1152" s="8" t="s">
        <v>209</v>
      </c>
      <c r="D1152" s="9" t="s">
        <v>18</v>
      </c>
      <c r="E1152" s="10" t="s">
        <v>19</v>
      </c>
      <c r="F1152" s="11">
        <v>1.37339890294E11</v>
      </c>
      <c r="G1152" s="18" t="s">
        <v>24</v>
      </c>
      <c r="H1152" s="17" t="str">
        <f t="shared" si="1"/>
        <v>BUY</v>
      </c>
      <c r="I1152" s="12">
        <v>91.338913</v>
      </c>
      <c r="J1152" s="12">
        <v>1000.0</v>
      </c>
      <c r="K1152" s="16">
        <v>42933.0</v>
      </c>
      <c r="L1152" s="14">
        <v>95.704163</v>
      </c>
      <c r="M1152" s="14">
        <f t="shared" si="2"/>
        <v>1047.791788</v>
      </c>
      <c r="N1152" s="15">
        <f t="shared" si="3"/>
        <v>0.04779178837</v>
      </c>
      <c r="O1152" s="15">
        <f t="shared" si="4"/>
        <v>-0.04779178837</v>
      </c>
      <c r="P1152" s="8">
        <f t="shared" si="5"/>
        <v>185</v>
      </c>
    </row>
    <row r="1153" ht="12.75" customHeight="1">
      <c r="A1153" s="7">
        <v>42752.0</v>
      </c>
      <c r="B1153" s="8" t="s">
        <v>763</v>
      </c>
      <c r="C1153" s="8" t="s">
        <v>764</v>
      </c>
      <c r="D1153" s="9" t="s">
        <v>39</v>
      </c>
      <c r="E1153" s="10" t="s">
        <v>19</v>
      </c>
      <c r="F1153" s="11">
        <v>6.870940531E9</v>
      </c>
      <c r="G1153" s="8" t="s">
        <v>24</v>
      </c>
      <c r="H1153" s="8" t="str">
        <f t="shared" si="1"/>
        <v>BUY</v>
      </c>
      <c r="I1153" s="12">
        <v>17.790001</v>
      </c>
      <c r="J1153" s="12">
        <v>1000.0</v>
      </c>
      <c r="K1153" s="16">
        <v>42772.0</v>
      </c>
      <c r="L1153" s="14">
        <v>20.030001</v>
      </c>
      <c r="M1153" s="14">
        <f t="shared" si="2"/>
        <v>1125.913427</v>
      </c>
      <c r="N1153" s="15">
        <f t="shared" si="3"/>
        <v>0.1259134274</v>
      </c>
      <c r="O1153" s="15">
        <f t="shared" si="4"/>
        <v>-0.1259134274</v>
      </c>
      <c r="P1153" s="8">
        <f t="shared" si="5"/>
        <v>20</v>
      </c>
    </row>
    <row r="1154" ht="12.75" customHeight="1">
      <c r="A1154" s="7">
        <v>42752.0</v>
      </c>
      <c r="B1154" s="8" t="s">
        <v>1434</v>
      </c>
      <c r="C1154" s="8" t="s">
        <v>1435</v>
      </c>
      <c r="D1154" s="9" t="s">
        <v>65</v>
      </c>
      <c r="E1154" s="10" t="s">
        <v>19</v>
      </c>
      <c r="F1154" s="11">
        <v>4.895564876E9</v>
      </c>
      <c r="G1154" s="8" t="s">
        <v>20</v>
      </c>
      <c r="H1154" s="8" t="str">
        <f t="shared" si="1"/>
        <v>SELL</v>
      </c>
      <c r="I1154" s="12">
        <v>16.54237</v>
      </c>
      <c r="J1154" s="12">
        <v>1000.0</v>
      </c>
      <c r="K1154" s="7">
        <v>42893.0</v>
      </c>
      <c r="L1154" s="14">
        <v>20.139984</v>
      </c>
      <c r="M1154" s="14">
        <f t="shared" si="2"/>
        <v>1217.478753</v>
      </c>
      <c r="N1154" s="15">
        <f t="shared" si="3"/>
        <v>-0.217478753</v>
      </c>
      <c r="O1154" s="15">
        <f t="shared" si="4"/>
        <v>0.217478753</v>
      </c>
      <c r="P1154" s="8">
        <f t="shared" si="5"/>
        <v>141</v>
      </c>
    </row>
    <row r="1155" ht="12.75" customHeight="1">
      <c r="A1155" s="7">
        <v>42753.0</v>
      </c>
      <c r="B1155" s="8" t="s">
        <v>1436</v>
      </c>
      <c r="C1155" s="8" t="s">
        <v>1437</v>
      </c>
      <c r="D1155" s="9" t="s">
        <v>23</v>
      </c>
      <c r="E1155" s="10" t="s">
        <v>283</v>
      </c>
      <c r="F1155" s="11">
        <v>2.57806822E11</v>
      </c>
      <c r="G1155" s="8" t="s">
        <v>20</v>
      </c>
      <c r="H1155" s="8" t="str">
        <f t="shared" si="1"/>
        <v>SELL</v>
      </c>
      <c r="I1155" s="12">
        <v>114.744286</v>
      </c>
      <c r="J1155" s="12">
        <v>1000.0</v>
      </c>
      <c r="K1155" s="16">
        <v>44727.0</v>
      </c>
      <c r="L1155" s="14">
        <v>498.919281</v>
      </c>
      <c r="M1155" s="14">
        <f t="shared" si="2"/>
        <v>4348.096959</v>
      </c>
      <c r="N1155" s="15">
        <f t="shared" si="3"/>
        <v>-3.348096959</v>
      </c>
      <c r="O1155" s="15">
        <f t="shared" si="4"/>
        <v>3.348096959</v>
      </c>
      <c r="P1155" s="8">
        <f t="shared" si="5"/>
        <v>1974</v>
      </c>
    </row>
    <row r="1156" ht="12.75" customHeight="1">
      <c r="A1156" s="7">
        <v>42753.0</v>
      </c>
      <c r="B1156" s="8" t="s">
        <v>194</v>
      </c>
      <c r="C1156" s="8" t="s">
        <v>194</v>
      </c>
      <c r="D1156" s="9" t="s">
        <v>18</v>
      </c>
      <c r="E1156" s="10" t="s">
        <v>19</v>
      </c>
      <c r="F1156" s="11">
        <v>6.1935406606E10</v>
      </c>
      <c r="G1156" s="8" t="s">
        <v>20</v>
      </c>
      <c r="H1156" s="8" t="str">
        <f t="shared" si="1"/>
        <v>SELL</v>
      </c>
      <c r="I1156" s="12">
        <v>11.276601</v>
      </c>
      <c r="J1156" s="12">
        <v>1000.0</v>
      </c>
      <c r="K1156" s="16">
        <v>42947.0</v>
      </c>
      <c r="L1156" s="14">
        <v>15.199842</v>
      </c>
      <c r="M1156" s="14">
        <f t="shared" si="2"/>
        <v>1347.909889</v>
      </c>
      <c r="N1156" s="15">
        <f t="shared" si="3"/>
        <v>-0.3479098888</v>
      </c>
      <c r="O1156" s="15">
        <f t="shared" si="4"/>
        <v>0.3479098888</v>
      </c>
      <c r="P1156" s="8">
        <f t="shared" si="5"/>
        <v>194</v>
      </c>
    </row>
    <row r="1157" ht="12.75" customHeight="1">
      <c r="A1157" s="7">
        <v>42753.0</v>
      </c>
      <c r="B1157" s="8" t="s">
        <v>1438</v>
      </c>
      <c r="C1157" s="8" t="s">
        <v>1439</v>
      </c>
      <c r="D1157" s="9" t="s">
        <v>35</v>
      </c>
      <c r="E1157" s="10" t="s">
        <v>19</v>
      </c>
      <c r="F1157" s="11">
        <v>4.8332112E9</v>
      </c>
      <c r="G1157" s="8" t="s">
        <v>20</v>
      </c>
      <c r="H1157" s="8" t="str">
        <f t="shared" si="1"/>
        <v>SELL</v>
      </c>
      <c r="I1157" s="12">
        <v>49.866108</v>
      </c>
      <c r="J1157" s="12">
        <v>1000.0</v>
      </c>
      <c r="K1157" s="16">
        <v>42776.0</v>
      </c>
      <c r="L1157" s="14">
        <v>48.860603</v>
      </c>
      <c r="M1157" s="14">
        <f t="shared" si="2"/>
        <v>979.8359038</v>
      </c>
      <c r="N1157" s="15">
        <f t="shared" si="3"/>
        <v>0.02016409622</v>
      </c>
      <c r="O1157" s="15">
        <f t="shared" si="4"/>
        <v>-0.02016409622</v>
      </c>
      <c r="P1157" s="8">
        <f t="shared" si="5"/>
        <v>23</v>
      </c>
    </row>
    <row r="1158" ht="12.75" customHeight="1">
      <c r="A1158" s="7">
        <v>42753.0</v>
      </c>
      <c r="B1158" s="8" t="s">
        <v>89</v>
      </c>
      <c r="C1158" s="8" t="s">
        <v>90</v>
      </c>
      <c r="D1158" s="9" t="s">
        <v>58</v>
      </c>
      <c r="E1158" s="10" t="s">
        <v>19</v>
      </c>
      <c r="F1158" s="11">
        <v>1.79830167494E11</v>
      </c>
      <c r="G1158" s="8" t="s">
        <v>20</v>
      </c>
      <c r="H1158" s="8" t="str">
        <f t="shared" si="1"/>
        <v>SELL</v>
      </c>
      <c r="I1158" s="12">
        <v>133.259995</v>
      </c>
      <c r="J1158" s="12">
        <v>1000.0</v>
      </c>
      <c r="K1158" s="7">
        <v>42969.0</v>
      </c>
      <c r="L1158" s="14">
        <v>169.339996</v>
      </c>
      <c r="M1158" s="14">
        <f t="shared" si="2"/>
        <v>1270.74893</v>
      </c>
      <c r="N1158" s="15">
        <f t="shared" si="3"/>
        <v>-0.2707489296</v>
      </c>
      <c r="O1158" s="15">
        <f t="shared" si="4"/>
        <v>0.2707489296</v>
      </c>
      <c r="P1158" s="8">
        <f t="shared" si="5"/>
        <v>216</v>
      </c>
    </row>
    <row r="1159" ht="12.75" customHeight="1">
      <c r="A1159" s="7">
        <v>42753.0</v>
      </c>
      <c r="B1159" s="8" t="s">
        <v>127</v>
      </c>
      <c r="C1159" s="8" t="s">
        <v>128</v>
      </c>
      <c r="D1159" s="9" t="s">
        <v>23</v>
      </c>
      <c r="E1159" s="10" t="s">
        <v>19</v>
      </c>
      <c r="F1159" s="11">
        <v>1.6144344E10</v>
      </c>
      <c r="G1159" s="8" t="s">
        <v>20</v>
      </c>
      <c r="H1159" s="8" t="str">
        <f t="shared" si="1"/>
        <v>SELL</v>
      </c>
      <c r="I1159" s="12">
        <v>54.299999</v>
      </c>
      <c r="J1159" s="12">
        <v>1000.0</v>
      </c>
      <c r="K1159" s="7">
        <v>44545.0</v>
      </c>
      <c r="L1159" s="14">
        <v>112.82</v>
      </c>
      <c r="M1159" s="14">
        <f t="shared" si="2"/>
        <v>2077.716429</v>
      </c>
      <c r="N1159" s="15">
        <f t="shared" si="3"/>
        <v>-1.077716429</v>
      </c>
      <c r="O1159" s="15">
        <f t="shared" si="4"/>
        <v>1.077716429</v>
      </c>
      <c r="P1159" s="8">
        <f t="shared" si="5"/>
        <v>1792</v>
      </c>
    </row>
    <row r="1160" ht="12.75" customHeight="1">
      <c r="A1160" s="7">
        <v>42753.0</v>
      </c>
      <c r="B1160" s="8" t="s">
        <v>411</v>
      </c>
      <c r="C1160" s="8" t="s">
        <v>412</v>
      </c>
      <c r="D1160" s="9" t="s">
        <v>23</v>
      </c>
      <c r="E1160" s="10" t="s">
        <v>19</v>
      </c>
      <c r="F1160" s="11">
        <v>1.6663529338E10</v>
      </c>
      <c r="G1160" s="8" t="s">
        <v>20</v>
      </c>
      <c r="H1160" s="8" t="str">
        <f t="shared" si="1"/>
        <v>SELL</v>
      </c>
      <c r="I1160" s="12">
        <v>71.091385</v>
      </c>
      <c r="J1160" s="12">
        <v>1000.0</v>
      </c>
      <c r="K1160" s="7">
        <v>42836.0</v>
      </c>
      <c r="L1160" s="14">
        <v>90.079407</v>
      </c>
      <c r="M1160" s="14">
        <f t="shared" si="2"/>
        <v>1267.093151</v>
      </c>
      <c r="N1160" s="15">
        <f t="shared" si="3"/>
        <v>-0.2670931506</v>
      </c>
      <c r="O1160" s="15">
        <f t="shared" si="4"/>
        <v>0.2670931506</v>
      </c>
      <c r="P1160" s="8">
        <f t="shared" si="5"/>
        <v>83</v>
      </c>
    </row>
    <row r="1161" ht="12.75" customHeight="1">
      <c r="A1161" s="7">
        <v>42754.0</v>
      </c>
      <c r="B1161" s="8" t="s">
        <v>1440</v>
      </c>
      <c r="C1161" s="8" t="s">
        <v>1441</v>
      </c>
      <c r="D1161" s="9" t="s">
        <v>71</v>
      </c>
      <c r="E1161" s="10" t="s">
        <v>19</v>
      </c>
      <c r="F1161" s="11">
        <v>4.90336E10</v>
      </c>
      <c r="G1161" s="8" t="s">
        <v>24</v>
      </c>
      <c r="H1161" s="8" t="str">
        <f t="shared" si="1"/>
        <v>BUY</v>
      </c>
      <c r="I1161" s="12">
        <v>94.128868</v>
      </c>
      <c r="J1161" s="12">
        <v>1000.0</v>
      </c>
      <c r="K1161" s="7">
        <v>42838.0</v>
      </c>
      <c r="L1161" s="14">
        <v>94.724983</v>
      </c>
      <c r="M1161" s="14">
        <f t="shared" si="2"/>
        <v>1006.332967</v>
      </c>
      <c r="N1161" s="15">
        <f t="shared" si="3"/>
        <v>0.006332966843</v>
      </c>
      <c r="O1161" s="15">
        <f t="shared" si="4"/>
        <v>-0.006332966843</v>
      </c>
      <c r="P1161" s="8">
        <f t="shared" si="5"/>
        <v>84</v>
      </c>
    </row>
    <row r="1162" ht="12.75" customHeight="1">
      <c r="A1162" s="16">
        <v>42754.0</v>
      </c>
      <c r="B1162" s="8" t="s">
        <v>380</v>
      </c>
      <c r="C1162" s="8" t="s">
        <v>381</v>
      </c>
      <c r="D1162" s="9" t="s">
        <v>35</v>
      </c>
      <c r="E1162" s="10" t="s">
        <v>19</v>
      </c>
      <c r="F1162" s="11">
        <v>6.82995534313E11</v>
      </c>
      <c r="G1162" s="17" t="s">
        <v>20</v>
      </c>
      <c r="H1162" s="18" t="str">
        <f t="shared" si="1"/>
        <v>SELL</v>
      </c>
      <c r="I1162" s="12">
        <v>16.250668</v>
      </c>
      <c r="J1162" s="12">
        <v>1000.0</v>
      </c>
      <c r="K1162" s="16">
        <v>42801.0</v>
      </c>
      <c r="L1162" s="14">
        <v>16.572666</v>
      </c>
      <c r="M1162" s="14">
        <f t="shared" si="2"/>
        <v>1019.814447</v>
      </c>
      <c r="N1162" s="15">
        <f t="shared" si="3"/>
        <v>-0.01981444701</v>
      </c>
      <c r="O1162" s="15">
        <f t="shared" si="4"/>
        <v>0.01981444701</v>
      </c>
      <c r="P1162" s="8">
        <f t="shared" si="5"/>
        <v>47</v>
      </c>
    </row>
    <row r="1163" ht="12.75" customHeight="1">
      <c r="A1163" s="7">
        <v>42755.0</v>
      </c>
      <c r="B1163" s="8" t="s">
        <v>1442</v>
      </c>
      <c r="C1163" s="8" t="s">
        <v>1443</v>
      </c>
      <c r="D1163" s="9" t="s">
        <v>18</v>
      </c>
      <c r="E1163" s="10" t="s">
        <v>19</v>
      </c>
      <c r="F1163" s="11">
        <v>1.03714531158E11</v>
      </c>
      <c r="G1163" s="8" t="s">
        <v>20</v>
      </c>
      <c r="H1163" s="8" t="str">
        <f t="shared" si="1"/>
        <v>SELL</v>
      </c>
      <c r="I1163" s="12">
        <v>90.084007</v>
      </c>
      <c r="J1163" s="12">
        <v>1000.0</v>
      </c>
      <c r="K1163" s="16">
        <v>43045.0</v>
      </c>
      <c r="L1163" s="14">
        <v>98.751266</v>
      </c>
      <c r="M1163" s="14">
        <f t="shared" si="2"/>
        <v>1096.213071</v>
      </c>
      <c r="N1163" s="15">
        <f t="shared" si="3"/>
        <v>-0.09621307143</v>
      </c>
      <c r="O1163" s="15">
        <f t="shared" si="4"/>
        <v>0.09621307143</v>
      </c>
      <c r="P1163" s="8">
        <f t="shared" si="5"/>
        <v>290</v>
      </c>
    </row>
    <row r="1164" ht="12.75" customHeight="1">
      <c r="A1164" s="7">
        <v>42755.0</v>
      </c>
      <c r="B1164" s="8" t="s">
        <v>162</v>
      </c>
      <c r="C1164" s="8" t="s">
        <v>163</v>
      </c>
      <c r="D1164" s="9" t="s">
        <v>18</v>
      </c>
      <c r="E1164" s="10" t="s">
        <v>19</v>
      </c>
      <c r="F1164" s="11">
        <v>1.36351276474E11</v>
      </c>
      <c r="G1164" s="8" t="s">
        <v>24</v>
      </c>
      <c r="H1164" s="8" t="str">
        <f t="shared" si="1"/>
        <v>BUY</v>
      </c>
      <c r="I1164" s="12">
        <v>147.907181</v>
      </c>
      <c r="J1164" s="12">
        <v>1000.0</v>
      </c>
      <c r="K1164" s="7">
        <v>42760.0</v>
      </c>
      <c r="L1164" s="14">
        <v>155.166672</v>
      </c>
      <c r="M1164" s="14">
        <f t="shared" si="2"/>
        <v>1049.081397</v>
      </c>
      <c r="N1164" s="15">
        <f t="shared" si="3"/>
        <v>0.04908139653</v>
      </c>
      <c r="O1164" s="15">
        <f t="shared" si="4"/>
        <v>-0.04908139653</v>
      </c>
      <c r="P1164" s="8">
        <f t="shared" si="5"/>
        <v>5</v>
      </c>
    </row>
    <row r="1165" ht="12.75" customHeight="1">
      <c r="A1165" s="7">
        <v>42755.0</v>
      </c>
      <c r="B1165" s="8" t="s">
        <v>270</v>
      </c>
      <c r="C1165" s="8" t="s">
        <v>271</v>
      </c>
      <c r="D1165" s="9" t="s">
        <v>39</v>
      </c>
      <c r="E1165" s="10" t="s">
        <v>19</v>
      </c>
      <c r="F1165" s="11">
        <v>1.30378753979E11</v>
      </c>
      <c r="G1165" s="8" t="s">
        <v>24</v>
      </c>
      <c r="H1165" s="8" t="str">
        <f t="shared" si="1"/>
        <v>BUY</v>
      </c>
      <c r="I1165" s="12">
        <v>40.400932</v>
      </c>
      <c r="J1165" s="12">
        <v>1000.0</v>
      </c>
      <c r="K1165" s="16">
        <v>42776.0</v>
      </c>
      <c r="L1165" s="14">
        <v>42.386921</v>
      </c>
      <c r="M1165" s="14">
        <f t="shared" si="2"/>
        <v>1049.15701</v>
      </c>
      <c r="N1165" s="15">
        <f t="shared" si="3"/>
        <v>0.04915700955</v>
      </c>
      <c r="O1165" s="15">
        <f t="shared" si="4"/>
        <v>-0.04915700955</v>
      </c>
      <c r="P1165" s="8">
        <f t="shared" si="5"/>
        <v>21</v>
      </c>
    </row>
    <row r="1166" ht="12.75" customHeight="1">
      <c r="A1166" s="7">
        <v>42755.0</v>
      </c>
      <c r="B1166" s="8" t="s">
        <v>16</v>
      </c>
      <c r="C1166" s="8" t="s">
        <v>17</v>
      </c>
      <c r="D1166" s="9" t="s">
        <v>18</v>
      </c>
      <c r="E1166" s="10" t="s">
        <v>19</v>
      </c>
      <c r="F1166" s="11">
        <v>1.41375537264E11</v>
      </c>
      <c r="G1166" s="8" t="s">
        <v>24</v>
      </c>
      <c r="H1166" s="8" t="str">
        <f t="shared" si="1"/>
        <v>BUY</v>
      </c>
      <c r="I1166" s="12">
        <v>80.581177</v>
      </c>
      <c r="J1166" s="12">
        <v>1000.0</v>
      </c>
      <c r="K1166" s="7">
        <v>42804.0</v>
      </c>
      <c r="L1166" s="14">
        <v>78.647156</v>
      </c>
      <c r="M1166" s="14">
        <f t="shared" si="2"/>
        <v>975.9990972</v>
      </c>
      <c r="N1166" s="15">
        <f t="shared" si="3"/>
        <v>-0.02400090284</v>
      </c>
      <c r="O1166" s="15">
        <f t="shared" si="4"/>
        <v>0.02400090284</v>
      </c>
      <c r="P1166" s="8">
        <f t="shared" si="5"/>
        <v>49</v>
      </c>
    </row>
    <row r="1167" ht="12.75" customHeight="1">
      <c r="A1167" s="7">
        <v>42755.0</v>
      </c>
      <c r="B1167" s="8" t="s">
        <v>28</v>
      </c>
      <c r="C1167" s="8" t="s">
        <v>29</v>
      </c>
      <c r="D1167" s="9" t="s">
        <v>27</v>
      </c>
      <c r="E1167" s="10" t="s">
        <v>19</v>
      </c>
      <c r="F1167" s="11">
        <v>3.00794502426E11</v>
      </c>
      <c r="G1167" s="8" t="s">
        <v>20</v>
      </c>
      <c r="H1167" s="8" t="str">
        <f t="shared" si="1"/>
        <v>SELL</v>
      </c>
      <c r="I1167" s="12">
        <v>86.82</v>
      </c>
      <c r="J1167" s="12">
        <v>1000.0</v>
      </c>
      <c r="K1167" s="7">
        <v>42859.0</v>
      </c>
      <c r="L1167" s="14">
        <v>79.47</v>
      </c>
      <c r="M1167" s="14">
        <f t="shared" si="2"/>
        <v>915.3420871</v>
      </c>
      <c r="N1167" s="15">
        <f t="shared" si="3"/>
        <v>0.08465791292</v>
      </c>
      <c r="O1167" s="15">
        <f t="shared" si="4"/>
        <v>-0.08465791292</v>
      </c>
      <c r="P1167" s="8">
        <f t="shared" si="5"/>
        <v>104</v>
      </c>
    </row>
    <row r="1168" ht="12.75" customHeight="1">
      <c r="A1168" s="7">
        <v>42755.0</v>
      </c>
      <c r="B1168" s="8" t="s">
        <v>603</v>
      </c>
      <c r="C1168" s="8" t="s">
        <v>604</v>
      </c>
      <c r="D1168" s="9" t="s">
        <v>32</v>
      </c>
      <c r="E1168" s="10" t="s">
        <v>19</v>
      </c>
      <c r="F1168" s="11">
        <v>4.3368843374E10</v>
      </c>
      <c r="G1168" s="8" t="s">
        <v>24</v>
      </c>
      <c r="H1168" s="8" t="str">
        <f t="shared" si="1"/>
        <v>BUY</v>
      </c>
      <c r="I1168" s="12">
        <v>93.637367</v>
      </c>
      <c r="J1168" s="12">
        <v>1000.0</v>
      </c>
      <c r="K1168" s="7">
        <v>42846.0</v>
      </c>
      <c r="L1168" s="14">
        <v>105.47464</v>
      </c>
      <c r="M1168" s="14">
        <f t="shared" si="2"/>
        <v>1126.416124</v>
      </c>
      <c r="N1168" s="15">
        <f t="shared" si="3"/>
        <v>0.126416124</v>
      </c>
      <c r="O1168" s="15">
        <f t="shared" si="4"/>
        <v>-0.126416124</v>
      </c>
      <c r="P1168" s="8">
        <f t="shared" si="5"/>
        <v>91</v>
      </c>
    </row>
    <row r="1169" ht="12.75" customHeight="1">
      <c r="A1169" s="7">
        <v>42755.0</v>
      </c>
      <c r="B1169" s="8" t="s">
        <v>226</v>
      </c>
      <c r="C1169" s="8" t="s">
        <v>227</v>
      </c>
      <c r="D1169" s="9" t="s">
        <v>18</v>
      </c>
      <c r="E1169" s="10" t="s">
        <v>19</v>
      </c>
      <c r="F1169" s="11">
        <v>1.1333906346E11</v>
      </c>
      <c r="G1169" s="8" t="s">
        <v>24</v>
      </c>
      <c r="H1169" s="8" t="str">
        <f t="shared" si="1"/>
        <v>BUY</v>
      </c>
      <c r="I1169" s="12">
        <v>217.343338</v>
      </c>
      <c r="J1169" s="12">
        <v>1000.0</v>
      </c>
      <c r="K1169" s="7">
        <v>42801.0</v>
      </c>
      <c r="L1169" s="14">
        <v>228.444061</v>
      </c>
      <c r="M1169" s="14">
        <f t="shared" si="2"/>
        <v>1051.074595</v>
      </c>
      <c r="N1169" s="15">
        <f t="shared" si="3"/>
        <v>0.05107459516</v>
      </c>
      <c r="O1169" s="15">
        <f t="shared" si="4"/>
        <v>-0.05107459516</v>
      </c>
      <c r="P1169" s="8">
        <f t="shared" si="5"/>
        <v>46</v>
      </c>
    </row>
    <row r="1170" ht="12.75" customHeight="1">
      <c r="A1170" s="7">
        <v>42755.0</v>
      </c>
      <c r="B1170" s="8" t="s">
        <v>706</v>
      </c>
      <c r="C1170" s="8" t="s">
        <v>707</v>
      </c>
      <c r="D1170" s="9" t="s">
        <v>27</v>
      </c>
      <c r="E1170" s="10" t="s">
        <v>19</v>
      </c>
      <c r="F1170" s="11">
        <v>8.118609335E9</v>
      </c>
      <c r="G1170" s="8" t="s">
        <v>20</v>
      </c>
      <c r="H1170" s="8" t="str">
        <f t="shared" si="1"/>
        <v>SELL</v>
      </c>
      <c r="I1170" s="12">
        <v>37.374676</v>
      </c>
      <c r="J1170" s="12">
        <v>1000.0</v>
      </c>
      <c r="K1170" s="16">
        <v>44727.0</v>
      </c>
      <c r="L1170" s="14">
        <v>17.560915</v>
      </c>
      <c r="M1170" s="14">
        <f t="shared" si="2"/>
        <v>469.8613307</v>
      </c>
      <c r="N1170" s="15">
        <f t="shared" si="3"/>
        <v>0.5301386693</v>
      </c>
      <c r="O1170" s="15">
        <f t="shared" si="4"/>
        <v>-0.5301386693</v>
      </c>
      <c r="P1170" s="8">
        <f t="shared" si="5"/>
        <v>1972</v>
      </c>
    </row>
    <row r="1171" ht="12.75" customHeight="1">
      <c r="A1171" s="7">
        <v>42755.0</v>
      </c>
      <c r="B1171" s="8" t="s">
        <v>181</v>
      </c>
      <c r="C1171" s="8" t="s">
        <v>182</v>
      </c>
      <c r="D1171" s="9" t="s">
        <v>18</v>
      </c>
      <c r="E1171" s="10" t="s">
        <v>19</v>
      </c>
      <c r="F1171" s="11">
        <v>4.82847204E10</v>
      </c>
      <c r="G1171" s="8" t="s">
        <v>24</v>
      </c>
      <c r="H1171" s="8" t="str">
        <f t="shared" si="1"/>
        <v>BUY</v>
      </c>
      <c r="I1171" s="12">
        <v>99.567589</v>
      </c>
      <c r="J1171" s="12">
        <v>1000.0</v>
      </c>
      <c r="K1171" s="7">
        <v>43034.0</v>
      </c>
      <c r="L1171" s="14">
        <v>118.662773</v>
      </c>
      <c r="M1171" s="14">
        <f t="shared" si="2"/>
        <v>1191.781123</v>
      </c>
      <c r="N1171" s="15">
        <f t="shared" si="3"/>
        <v>0.1917811227</v>
      </c>
      <c r="O1171" s="15">
        <f t="shared" si="4"/>
        <v>-0.1917811227</v>
      </c>
      <c r="P1171" s="8">
        <f t="shared" si="5"/>
        <v>279</v>
      </c>
    </row>
    <row r="1172" ht="12.75" customHeight="1">
      <c r="A1172" s="7">
        <v>42755.0</v>
      </c>
      <c r="B1172" s="8" t="s">
        <v>152</v>
      </c>
      <c r="C1172" s="8" t="s">
        <v>153</v>
      </c>
      <c r="D1172" s="9" t="s">
        <v>35</v>
      </c>
      <c r="E1172" s="10" t="s">
        <v>19</v>
      </c>
      <c r="F1172" s="11">
        <v>1.11464472E11</v>
      </c>
      <c r="G1172" s="8" t="s">
        <v>24</v>
      </c>
      <c r="H1172" s="8" t="str">
        <f t="shared" si="1"/>
        <v>BUY</v>
      </c>
      <c r="I1172" s="12">
        <v>50.35</v>
      </c>
      <c r="J1172" s="12">
        <v>1000.0</v>
      </c>
      <c r="K1172" s="7">
        <v>42816.0</v>
      </c>
      <c r="L1172" s="14">
        <v>49.03</v>
      </c>
      <c r="M1172" s="14">
        <f t="shared" si="2"/>
        <v>973.7835154</v>
      </c>
      <c r="N1172" s="15">
        <f t="shared" si="3"/>
        <v>-0.02621648461</v>
      </c>
      <c r="O1172" s="15">
        <f t="shared" si="4"/>
        <v>0.02621648461</v>
      </c>
      <c r="P1172" s="8">
        <f t="shared" si="5"/>
        <v>61</v>
      </c>
    </row>
    <row r="1173" ht="12.75" customHeight="1">
      <c r="A1173" s="7">
        <v>42758.0</v>
      </c>
      <c r="B1173" s="8" t="s">
        <v>1444</v>
      </c>
      <c r="C1173" s="8" t="s">
        <v>1445</v>
      </c>
      <c r="D1173" s="9" t="s">
        <v>39</v>
      </c>
      <c r="E1173" s="10" t="s">
        <v>259</v>
      </c>
      <c r="F1173" s="11">
        <v>8.881396565E9</v>
      </c>
      <c r="G1173" s="8" t="s">
        <v>24</v>
      </c>
      <c r="H1173" s="8" t="str">
        <f t="shared" si="1"/>
        <v>BUY</v>
      </c>
      <c r="I1173" s="12">
        <v>121.43</v>
      </c>
      <c r="J1173" s="12">
        <v>1000.0</v>
      </c>
      <c r="K1173" s="7">
        <v>44329.0</v>
      </c>
      <c r="L1173" s="14">
        <v>178.160004</v>
      </c>
      <c r="M1173" s="14">
        <f t="shared" si="2"/>
        <v>1467.182772</v>
      </c>
      <c r="N1173" s="15">
        <f t="shared" si="3"/>
        <v>0.467182772</v>
      </c>
      <c r="O1173" s="15">
        <f t="shared" si="4"/>
        <v>-0.467182772</v>
      </c>
      <c r="P1173" s="8">
        <f t="shared" si="5"/>
        <v>1571</v>
      </c>
    </row>
    <row r="1174" ht="12.75" customHeight="1">
      <c r="A1174" s="7">
        <v>42759.0</v>
      </c>
      <c r="B1174" s="8" t="s">
        <v>1446</v>
      </c>
      <c r="C1174" s="8" t="s">
        <v>1447</v>
      </c>
      <c r="D1174" s="9" t="s">
        <v>18</v>
      </c>
      <c r="E1174" s="10" t="s">
        <v>19</v>
      </c>
      <c r="F1174" s="11">
        <v>5.72167148E9</v>
      </c>
      <c r="G1174" s="8" t="s">
        <v>20</v>
      </c>
      <c r="H1174" s="8" t="str">
        <f t="shared" si="1"/>
        <v>SELL</v>
      </c>
      <c r="I1174" s="12">
        <v>22.280001</v>
      </c>
      <c r="J1174" s="12">
        <v>1000.0</v>
      </c>
      <c r="K1174" s="16">
        <v>44727.0</v>
      </c>
      <c r="L1174" s="14">
        <v>23.530001</v>
      </c>
      <c r="M1174" s="14">
        <f t="shared" si="2"/>
        <v>1056.104127</v>
      </c>
      <c r="N1174" s="15">
        <f t="shared" si="3"/>
        <v>-0.05610412675</v>
      </c>
      <c r="O1174" s="15">
        <f t="shared" si="4"/>
        <v>0.05610412675</v>
      </c>
      <c r="P1174" s="8">
        <f t="shared" si="5"/>
        <v>1968</v>
      </c>
    </row>
    <row r="1175" ht="12.75" customHeight="1">
      <c r="A1175" s="7">
        <v>42759.0</v>
      </c>
      <c r="B1175" s="8" t="s">
        <v>36</v>
      </c>
      <c r="C1175" s="8" t="s">
        <v>36</v>
      </c>
      <c r="D1175" s="9" t="s">
        <v>23</v>
      </c>
      <c r="E1175" s="10" t="s">
        <v>19</v>
      </c>
      <c r="F1175" s="11">
        <v>1.28825360723E11</v>
      </c>
      <c r="G1175" s="8" t="s">
        <v>20</v>
      </c>
      <c r="H1175" s="8" t="str">
        <f t="shared" si="1"/>
        <v>SELL</v>
      </c>
      <c r="I1175" s="12">
        <v>122.73</v>
      </c>
      <c r="J1175" s="12">
        <v>1000.0</v>
      </c>
      <c r="K1175" s="7">
        <v>42863.0</v>
      </c>
      <c r="L1175" s="14">
        <v>108.67</v>
      </c>
      <c r="M1175" s="14">
        <f t="shared" si="2"/>
        <v>885.4395828</v>
      </c>
      <c r="N1175" s="15">
        <f t="shared" si="3"/>
        <v>0.1145604172</v>
      </c>
      <c r="O1175" s="15">
        <f t="shared" si="4"/>
        <v>-0.1145604172</v>
      </c>
      <c r="P1175" s="8">
        <f t="shared" si="5"/>
        <v>104</v>
      </c>
    </row>
    <row r="1176" ht="12.75" customHeight="1">
      <c r="A1176" s="7">
        <v>42759.0</v>
      </c>
      <c r="B1176" s="8" t="s">
        <v>1448</v>
      </c>
      <c r="C1176" s="8" t="s">
        <v>1449</v>
      </c>
      <c r="D1176" s="9" t="s">
        <v>71</v>
      </c>
      <c r="E1176" s="10" t="s">
        <v>19</v>
      </c>
      <c r="F1176" s="11">
        <v>1.588548696E10</v>
      </c>
      <c r="G1176" s="8" t="s">
        <v>24</v>
      </c>
      <c r="H1176" s="8" t="str">
        <f t="shared" si="1"/>
        <v>BUY</v>
      </c>
      <c r="I1176" s="12">
        <v>70.402916</v>
      </c>
      <c r="J1176" s="12">
        <v>1000.0</v>
      </c>
      <c r="K1176" s="16">
        <v>44727.0</v>
      </c>
      <c r="L1176" s="14">
        <v>90.121597</v>
      </c>
      <c r="M1176" s="14">
        <f t="shared" si="2"/>
        <v>1280.083299</v>
      </c>
      <c r="N1176" s="15">
        <f t="shared" si="3"/>
        <v>0.2800832994</v>
      </c>
      <c r="O1176" s="15">
        <f t="shared" si="4"/>
        <v>-0.2800832994</v>
      </c>
      <c r="P1176" s="8">
        <f t="shared" si="5"/>
        <v>1968</v>
      </c>
    </row>
    <row r="1177" ht="12.75" customHeight="1">
      <c r="A1177" s="7">
        <v>42759.0</v>
      </c>
      <c r="B1177" s="8" t="s">
        <v>1450</v>
      </c>
      <c r="C1177" s="8" t="s">
        <v>1451</v>
      </c>
      <c r="D1177" s="9" t="s">
        <v>35</v>
      </c>
      <c r="E1177" s="10" t="s">
        <v>19</v>
      </c>
      <c r="F1177" s="11">
        <v>3.089570484E9</v>
      </c>
      <c r="G1177" s="8" t="s">
        <v>24</v>
      </c>
      <c r="H1177" s="8" t="str">
        <f t="shared" si="1"/>
        <v>BUY</v>
      </c>
      <c r="I1177" s="12">
        <v>18.780001</v>
      </c>
      <c r="J1177" s="12">
        <v>1000.0</v>
      </c>
      <c r="K1177" s="16">
        <v>44727.0</v>
      </c>
      <c r="L1177" s="14">
        <v>46.52</v>
      </c>
      <c r="M1177" s="14">
        <f t="shared" si="2"/>
        <v>2477.103169</v>
      </c>
      <c r="N1177" s="15">
        <f t="shared" si="3"/>
        <v>1.477103169</v>
      </c>
      <c r="O1177" s="15">
        <f t="shared" si="4"/>
        <v>-1.477103169</v>
      </c>
      <c r="P1177" s="8">
        <f t="shared" si="5"/>
        <v>1968</v>
      </c>
    </row>
    <row r="1178" ht="12.75" customHeight="1">
      <c r="A1178" s="16">
        <v>42759.0</v>
      </c>
      <c r="B1178" s="8" t="s">
        <v>717</v>
      </c>
      <c r="C1178" s="8" t="s">
        <v>718</v>
      </c>
      <c r="D1178" s="9" t="s">
        <v>18</v>
      </c>
      <c r="E1178" s="10" t="s">
        <v>19</v>
      </c>
      <c r="F1178" s="11">
        <v>3.1025950992E10</v>
      </c>
      <c r="G1178" s="17" t="s">
        <v>20</v>
      </c>
      <c r="H1178" s="18" t="str">
        <f t="shared" si="1"/>
        <v>SELL</v>
      </c>
      <c r="I1178" s="12">
        <v>112.41</v>
      </c>
      <c r="J1178" s="12">
        <v>1000.0</v>
      </c>
      <c r="K1178" s="16">
        <v>43392.0</v>
      </c>
      <c r="L1178" s="14">
        <v>115.88</v>
      </c>
      <c r="M1178" s="14">
        <f t="shared" si="2"/>
        <v>1030.86914</v>
      </c>
      <c r="N1178" s="15">
        <f t="shared" si="3"/>
        <v>-0.03086913976</v>
      </c>
      <c r="O1178" s="15">
        <f t="shared" si="4"/>
        <v>0.03086913976</v>
      </c>
      <c r="P1178" s="8">
        <f t="shared" si="5"/>
        <v>633</v>
      </c>
    </row>
    <row r="1179" ht="12.75" customHeight="1">
      <c r="A1179" s="7">
        <v>42760.0</v>
      </c>
      <c r="B1179" s="8" t="s">
        <v>162</v>
      </c>
      <c r="C1179" s="8" t="s">
        <v>163</v>
      </c>
      <c r="D1179" s="9" t="s">
        <v>18</v>
      </c>
      <c r="E1179" s="10" t="s">
        <v>19</v>
      </c>
      <c r="F1179" s="11">
        <v>1.36351276474E11</v>
      </c>
      <c r="G1179" s="8" t="s">
        <v>20</v>
      </c>
      <c r="H1179" s="8" t="str">
        <f t="shared" si="1"/>
        <v>SELL</v>
      </c>
      <c r="I1179" s="12">
        <v>155.166672</v>
      </c>
      <c r="J1179" s="12">
        <v>1000.0</v>
      </c>
      <c r="K1179" s="7">
        <v>42797.0</v>
      </c>
      <c r="L1179" s="14">
        <v>170.359863</v>
      </c>
      <c r="M1179" s="14">
        <f t="shared" si="2"/>
        <v>1097.915298</v>
      </c>
      <c r="N1179" s="15">
        <f t="shared" si="3"/>
        <v>-0.09791529846</v>
      </c>
      <c r="O1179" s="15">
        <f t="shared" si="4"/>
        <v>0.09791529846</v>
      </c>
      <c r="P1179" s="8">
        <f t="shared" si="5"/>
        <v>37</v>
      </c>
    </row>
    <row r="1180" ht="12.75" customHeight="1">
      <c r="A1180" s="7">
        <v>42760.0</v>
      </c>
      <c r="B1180" s="8" t="s">
        <v>173</v>
      </c>
      <c r="C1180" s="8" t="s">
        <v>174</v>
      </c>
      <c r="D1180" s="9" t="s">
        <v>18</v>
      </c>
      <c r="E1180" s="10" t="s">
        <v>19</v>
      </c>
      <c r="F1180" s="11">
        <v>1.21670003777E11</v>
      </c>
      <c r="G1180" s="8" t="s">
        <v>24</v>
      </c>
      <c r="H1180" s="8" t="str">
        <f t="shared" si="1"/>
        <v>BUY</v>
      </c>
      <c r="I1180" s="12">
        <v>168.467987</v>
      </c>
      <c r="J1180" s="12">
        <v>1000.0</v>
      </c>
      <c r="K1180" s="7">
        <v>42760.0</v>
      </c>
      <c r="L1180" s="14">
        <v>168.467987</v>
      </c>
      <c r="M1180" s="14">
        <f t="shared" si="2"/>
        <v>1000</v>
      </c>
      <c r="N1180" s="15">
        <f t="shared" si="3"/>
        <v>0</v>
      </c>
      <c r="O1180" s="15">
        <f t="shared" si="4"/>
        <v>0</v>
      </c>
      <c r="P1180" s="8">
        <f t="shared" si="5"/>
        <v>0</v>
      </c>
    </row>
    <row r="1181" ht="12.75" customHeight="1">
      <c r="A1181" s="16">
        <v>42760.0</v>
      </c>
      <c r="B1181" s="8" t="s">
        <v>56</v>
      </c>
      <c r="C1181" s="8" t="s">
        <v>57</v>
      </c>
      <c r="D1181" s="9" t="s">
        <v>58</v>
      </c>
      <c r="E1181" s="10" t="s">
        <v>19</v>
      </c>
      <c r="F1181" s="11">
        <v>1.3948872E11</v>
      </c>
      <c r="G1181" s="18" t="s">
        <v>24</v>
      </c>
      <c r="H1181" s="17" t="str">
        <f t="shared" si="1"/>
        <v>BUY</v>
      </c>
      <c r="I1181" s="12">
        <v>36.32761</v>
      </c>
      <c r="J1181" s="12">
        <v>1000.0</v>
      </c>
      <c r="K1181" s="16">
        <v>42789.0</v>
      </c>
      <c r="L1181" s="14">
        <v>36.721767</v>
      </c>
      <c r="M1181" s="14">
        <f t="shared" si="2"/>
        <v>1010.850067</v>
      </c>
      <c r="N1181" s="15">
        <f t="shared" si="3"/>
        <v>0.01085006693</v>
      </c>
      <c r="O1181" s="15">
        <f t="shared" si="4"/>
        <v>-0.01085006693</v>
      </c>
      <c r="P1181" s="8">
        <f t="shared" si="5"/>
        <v>29</v>
      </c>
    </row>
    <row r="1182" ht="12.75" customHeight="1">
      <c r="A1182" s="7">
        <v>42761.0</v>
      </c>
      <c r="B1182" s="8" t="s">
        <v>1452</v>
      </c>
      <c r="C1182" s="8" t="s">
        <v>1453</v>
      </c>
      <c r="D1182" s="9" t="s">
        <v>23</v>
      </c>
      <c r="E1182" s="10" t="s">
        <v>19</v>
      </c>
      <c r="F1182" s="11">
        <v>4.8015721E9</v>
      </c>
      <c r="G1182" s="8" t="s">
        <v>20</v>
      </c>
      <c r="H1182" s="8" t="str">
        <f t="shared" si="1"/>
        <v>SELL</v>
      </c>
      <c r="I1182" s="12">
        <v>36.25</v>
      </c>
      <c r="J1182" s="12">
        <v>1000.0</v>
      </c>
      <c r="K1182" s="16">
        <v>43220.0</v>
      </c>
      <c r="L1182" s="14">
        <v>38.099998</v>
      </c>
      <c r="M1182" s="14">
        <f t="shared" si="2"/>
        <v>1051.034428</v>
      </c>
      <c r="N1182" s="15">
        <f t="shared" si="3"/>
        <v>-0.05103442759</v>
      </c>
      <c r="O1182" s="15">
        <f t="shared" si="4"/>
        <v>0.05103442759</v>
      </c>
      <c r="P1182" s="8">
        <f t="shared" si="5"/>
        <v>459</v>
      </c>
    </row>
    <row r="1183" ht="12.75" customHeight="1">
      <c r="A1183" s="7">
        <v>42762.0</v>
      </c>
      <c r="B1183" s="8" t="s">
        <v>1454</v>
      </c>
      <c r="C1183" s="8" t="s">
        <v>1455</v>
      </c>
      <c r="D1183" s="9" t="s">
        <v>35</v>
      </c>
      <c r="E1183" s="10" t="s">
        <v>19</v>
      </c>
      <c r="F1183" s="11">
        <v>4.767003717E9</v>
      </c>
      <c r="G1183" s="8" t="s">
        <v>24</v>
      </c>
      <c r="H1183" s="8" t="str">
        <f t="shared" si="1"/>
        <v>BUY</v>
      </c>
      <c r="I1183" s="12">
        <v>64.699997</v>
      </c>
      <c r="J1183" s="12">
        <v>1000.0</v>
      </c>
      <c r="K1183" s="16">
        <v>44727.0</v>
      </c>
      <c r="L1183" s="14">
        <v>172.960007</v>
      </c>
      <c r="M1183" s="14">
        <f t="shared" si="2"/>
        <v>2673.261438</v>
      </c>
      <c r="N1183" s="15">
        <f t="shared" si="3"/>
        <v>1.673261438</v>
      </c>
      <c r="O1183" s="15">
        <f t="shared" si="4"/>
        <v>-1.673261438</v>
      </c>
      <c r="P1183" s="8">
        <f t="shared" si="5"/>
        <v>1965</v>
      </c>
    </row>
    <row r="1184" ht="12.75" customHeight="1">
      <c r="A1184" s="7">
        <v>42762.0</v>
      </c>
      <c r="B1184" s="8" t="s">
        <v>1456</v>
      </c>
      <c r="C1184" s="8" t="s">
        <v>1457</v>
      </c>
      <c r="D1184" s="9" t="s">
        <v>35</v>
      </c>
      <c r="E1184" s="10" t="s">
        <v>19</v>
      </c>
      <c r="F1184" s="11">
        <v>6.958639848E9</v>
      </c>
      <c r="G1184" s="8" t="s">
        <v>20</v>
      </c>
      <c r="H1184" s="8" t="str">
        <f t="shared" si="1"/>
        <v>SELL</v>
      </c>
      <c r="I1184" s="12">
        <v>52.18</v>
      </c>
      <c r="J1184" s="12">
        <v>1000.0</v>
      </c>
      <c r="K1184" s="16">
        <v>43320.0</v>
      </c>
      <c r="L1184" s="14">
        <v>47.700001</v>
      </c>
      <c r="M1184" s="14">
        <f t="shared" si="2"/>
        <v>914.1433691</v>
      </c>
      <c r="N1184" s="15">
        <f t="shared" si="3"/>
        <v>0.08585663089</v>
      </c>
      <c r="O1184" s="15">
        <f t="shared" si="4"/>
        <v>-0.08585663089</v>
      </c>
      <c r="P1184" s="8">
        <f t="shared" si="5"/>
        <v>558</v>
      </c>
    </row>
    <row r="1185" ht="12.75" customHeight="1">
      <c r="A1185" s="7">
        <v>42762.0</v>
      </c>
      <c r="B1185" s="8" t="s">
        <v>1458</v>
      </c>
      <c r="C1185" s="8" t="s">
        <v>1459</v>
      </c>
      <c r="D1185" s="9" t="s">
        <v>18</v>
      </c>
      <c r="E1185" s="9" t="s">
        <v>1460</v>
      </c>
      <c r="F1185" s="11">
        <v>2.7711288E8</v>
      </c>
      <c r="G1185" s="8" t="s">
        <v>20</v>
      </c>
      <c r="H1185" s="8" t="str">
        <f t="shared" si="1"/>
        <v>SELL</v>
      </c>
      <c r="I1185" s="12">
        <v>8.597613</v>
      </c>
      <c r="J1185" s="12">
        <v>1000.0</v>
      </c>
      <c r="K1185" s="16">
        <v>43266.0</v>
      </c>
      <c r="L1185" s="14">
        <v>10.527369</v>
      </c>
      <c r="M1185" s="14">
        <f t="shared" si="2"/>
        <v>1224.452531</v>
      </c>
      <c r="N1185" s="15">
        <f t="shared" si="3"/>
        <v>-0.2244525312</v>
      </c>
      <c r="O1185" s="15">
        <f t="shared" si="4"/>
        <v>0.2244525312</v>
      </c>
      <c r="P1185" s="8">
        <f t="shared" si="5"/>
        <v>504</v>
      </c>
    </row>
    <row r="1186" ht="12.75" customHeight="1">
      <c r="A1186" s="7">
        <v>42762.0</v>
      </c>
      <c r="B1186" s="8" t="s">
        <v>523</v>
      </c>
      <c r="C1186" s="8" t="s">
        <v>524</v>
      </c>
      <c r="D1186" s="9" t="s">
        <v>39</v>
      </c>
      <c r="E1186" s="10" t="s">
        <v>19</v>
      </c>
      <c r="F1186" s="11">
        <v>2.77088448E11</v>
      </c>
      <c r="G1186" s="8" t="s">
        <v>24</v>
      </c>
      <c r="H1186" s="8" t="str">
        <f t="shared" si="1"/>
        <v>BUY</v>
      </c>
      <c r="I1186" s="12">
        <v>48.269192</v>
      </c>
      <c r="J1186" s="12">
        <v>1000.0</v>
      </c>
      <c r="K1186" s="7">
        <v>42795.0</v>
      </c>
      <c r="L1186" s="14">
        <v>51.755527</v>
      </c>
      <c r="M1186" s="14">
        <f t="shared" si="2"/>
        <v>1072.226919</v>
      </c>
      <c r="N1186" s="15">
        <f t="shared" si="3"/>
        <v>0.07222691857</v>
      </c>
      <c r="O1186" s="15">
        <f t="shared" si="4"/>
        <v>-0.07222691857</v>
      </c>
      <c r="P1186" s="8">
        <f t="shared" si="5"/>
        <v>33</v>
      </c>
    </row>
    <row r="1187" ht="12.75" customHeight="1">
      <c r="A1187" s="7">
        <v>42762.0</v>
      </c>
      <c r="B1187" s="8" t="s">
        <v>1461</v>
      </c>
      <c r="C1187" s="8" t="s">
        <v>1462</v>
      </c>
      <c r="D1187" s="9" t="s">
        <v>35</v>
      </c>
      <c r="E1187" s="10" t="s">
        <v>19</v>
      </c>
      <c r="F1187" s="11">
        <v>1.3218234756E10</v>
      </c>
      <c r="G1187" s="8" t="s">
        <v>20</v>
      </c>
      <c r="H1187" s="8" t="str">
        <f t="shared" si="1"/>
        <v>SELL</v>
      </c>
      <c r="I1187" s="12">
        <v>76.841919</v>
      </c>
      <c r="J1187" s="12">
        <v>1000.0</v>
      </c>
      <c r="K1187" s="16">
        <v>43252.0</v>
      </c>
      <c r="L1187" s="14">
        <v>101.447899</v>
      </c>
      <c r="M1187" s="14">
        <f t="shared" si="2"/>
        <v>1320.215584</v>
      </c>
      <c r="N1187" s="15">
        <f t="shared" si="3"/>
        <v>-0.3202155844</v>
      </c>
      <c r="O1187" s="15">
        <f t="shared" si="4"/>
        <v>0.3202155844</v>
      </c>
      <c r="P1187" s="8">
        <f t="shared" si="5"/>
        <v>490</v>
      </c>
    </row>
    <row r="1188" ht="12.75" customHeight="1">
      <c r="A1188" s="7">
        <v>42762.0</v>
      </c>
      <c r="B1188" s="8" t="s">
        <v>1168</v>
      </c>
      <c r="C1188" s="8" t="s">
        <v>1169</v>
      </c>
      <c r="D1188" s="9" t="s">
        <v>23</v>
      </c>
      <c r="E1188" s="10" t="s">
        <v>252</v>
      </c>
      <c r="F1188" s="11">
        <v>4.3386699181E10</v>
      </c>
      <c r="G1188" s="8" t="s">
        <v>24</v>
      </c>
      <c r="H1188" s="8" t="str">
        <f t="shared" si="1"/>
        <v>BUY</v>
      </c>
      <c r="I1188" s="12">
        <v>12.796371</v>
      </c>
      <c r="J1188" s="12">
        <v>1000.0</v>
      </c>
      <c r="K1188" s="7">
        <v>42811.0</v>
      </c>
      <c r="L1188" s="14">
        <v>14.764755</v>
      </c>
      <c r="M1188" s="14">
        <f t="shared" si="2"/>
        <v>1153.823611</v>
      </c>
      <c r="N1188" s="15">
        <f t="shared" si="3"/>
        <v>0.1538236114</v>
      </c>
      <c r="O1188" s="15">
        <f t="shared" si="4"/>
        <v>-0.1538236114</v>
      </c>
      <c r="P1188" s="8">
        <f t="shared" si="5"/>
        <v>49</v>
      </c>
    </row>
    <row r="1189" ht="12.75" customHeight="1">
      <c r="A1189" s="16">
        <v>42762.0</v>
      </c>
      <c r="B1189" s="8" t="s">
        <v>636</v>
      </c>
      <c r="C1189" s="8" t="s">
        <v>637</v>
      </c>
      <c r="D1189" s="9" t="s">
        <v>35</v>
      </c>
      <c r="E1189" s="10" t="s">
        <v>19</v>
      </c>
      <c r="F1189" s="11">
        <v>3.317700214E9</v>
      </c>
      <c r="G1189" s="18" t="s">
        <v>24</v>
      </c>
      <c r="H1189" s="17" t="str">
        <f t="shared" si="1"/>
        <v>BUY</v>
      </c>
      <c r="I1189" s="12">
        <v>25.52</v>
      </c>
      <c r="J1189" s="12">
        <v>1000.0</v>
      </c>
      <c r="K1189" s="16">
        <v>42852.0</v>
      </c>
      <c r="L1189" s="14">
        <v>19.82</v>
      </c>
      <c r="M1189" s="14">
        <f t="shared" si="2"/>
        <v>776.645768</v>
      </c>
      <c r="N1189" s="15">
        <f t="shared" si="3"/>
        <v>-0.223354232</v>
      </c>
      <c r="O1189" s="15">
        <f t="shared" si="4"/>
        <v>0.223354232</v>
      </c>
      <c r="P1189" s="8">
        <f t="shared" si="5"/>
        <v>90</v>
      </c>
    </row>
    <row r="1190" ht="12.75" customHeight="1">
      <c r="A1190" s="16">
        <v>42762.0</v>
      </c>
      <c r="B1190" s="8" t="s">
        <v>61</v>
      </c>
      <c r="C1190" s="8" t="s">
        <v>62</v>
      </c>
      <c r="D1190" s="9" t="s">
        <v>27</v>
      </c>
      <c r="E1190" s="10" t="s">
        <v>19</v>
      </c>
      <c r="F1190" s="11">
        <v>4.44889529764E11</v>
      </c>
      <c r="G1190" s="17" t="s">
        <v>20</v>
      </c>
      <c r="H1190" s="18" t="str">
        <f t="shared" si="1"/>
        <v>SELL</v>
      </c>
      <c r="I1190" s="12">
        <v>61.81</v>
      </c>
      <c r="J1190" s="12">
        <v>1000.0</v>
      </c>
      <c r="K1190" s="16">
        <v>42807.0</v>
      </c>
      <c r="L1190" s="14">
        <v>59.39</v>
      </c>
      <c r="M1190" s="14">
        <f t="shared" si="2"/>
        <v>960.8477593</v>
      </c>
      <c r="N1190" s="15">
        <f t="shared" si="3"/>
        <v>0.03915224074</v>
      </c>
      <c r="O1190" s="15">
        <f t="shared" si="4"/>
        <v>-0.03915224074</v>
      </c>
      <c r="P1190" s="8">
        <f t="shared" si="5"/>
        <v>45</v>
      </c>
    </row>
    <row r="1191" ht="12.75" customHeight="1">
      <c r="A1191" s="7">
        <v>42765.0</v>
      </c>
      <c r="B1191" s="8" t="s">
        <v>1463</v>
      </c>
      <c r="C1191" s="8" t="s">
        <v>1464</v>
      </c>
      <c r="D1191" s="9" t="s">
        <v>18</v>
      </c>
      <c r="E1191" s="10" t="s">
        <v>19</v>
      </c>
      <c r="F1191" s="11">
        <v>8.0913472E8</v>
      </c>
      <c r="G1191" s="8" t="s">
        <v>24</v>
      </c>
      <c r="H1191" s="8" t="str">
        <f t="shared" si="1"/>
        <v>BUY</v>
      </c>
      <c r="I1191" s="12">
        <v>23.57115</v>
      </c>
      <c r="J1191" s="12">
        <v>1000.0</v>
      </c>
      <c r="K1191" s="16">
        <v>42775.0</v>
      </c>
      <c r="L1191" s="14">
        <v>25.289593</v>
      </c>
      <c r="M1191" s="14">
        <f t="shared" si="2"/>
        <v>1072.904504</v>
      </c>
      <c r="N1191" s="15">
        <f t="shared" si="3"/>
        <v>0.07290450402</v>
      </c>
      <c r="O1191" s="15">
        <f t="shared" si="4"/>
        <v>-0.07290450402</v>
      </c>
      <c r="P1191" s="8">
        <f t="shared" si="5"/>
        <v>10</v>
      </c>
    </row>
    <row r="1192" ht="12.75" customHeight="1">
      <c r="A1192" s="7">
        <v>42766.0</v>
      </c>
      <c r="B1192" s="8" t="s">
        <v>1465</v>
      </c>
      <c r="C1192" s="8" t="s">
        <v>1466</v>
      </c>
      <c r="D1192" s="9" t="s">
        <v>32</v>
      </c>
      <c r="E1192" s="10" t="s">
        <v>1268</v>
      </c>
      <c r="F1192" s="11">
        <v>2.07608326257E11</v>
      </c>
      <c r="G1192" s="8" t="s">
        <v>24</v>
      </c>
      <c r="H1192" s="8" t="str">
        <f t="shared" si="1"/>
        <v>BUY</v>
      </c>
      <c r="I1192" s="12">
        <v>66.604691</v>
      </c>
      <c r="J1192" s="12">
        <v>1000.0</v>
      </c>
      <c r="K1192" s="16">
        <v>44727.0</v>
      </c>
      <c r="L1192" s="14">
        <v>68.385765</v>
      </c>
      <c r="M1192" s="14">
        <f t="shared" si="2"/>
        <v>1026.740969</v>
      </c>
      <c r="N1192" s="15">
        <f t="shared" si="3"/>
        <v>0.02674096934</v>
      </c>
      <c r="O1192" s="15">
        <f t="shared" si="4"/>
        <v>-0.02674096934</v>
      </c>
      <c r="P1192" s="8">
        <f t="shared" si="5"/>
        <v>1961</v>
      </c>
    </row>
    <row r="1193" ht="12.75" customHeight="1">
      <c r="A1193" s="7">
        <v>42766.0</v>
      </c>
      <c r="B1193" s="8" t="s">
        <v>1467</v>
      </c>
      <c r="C1193" s="8" t="s">
        <v>1468</v>
      </c>
      <c r="D1193" s="9" t="s">
        <v>39</v>
      </c>
      <c r="E1193" s="10" t="s">
        <v>19</v>
      </c>
      <c r="F1193" s="11">
        <v>1.8319609E10</v>
      </c>
      <c r="G1193" s="8" t="s">
        <v>24</v>
      </c>
      <c r="H1193" s="8" t="str">
        <f t="shared" si="1"/>
        <v>BUY</v>
      </c>
      <c r="I1193" s="12">
        <v>56.720001</v>
      </c>
      <c r="J1193" s="12">
        <v>1000.0</v>
      </c>
      <c r="K1193" s="16">
        <v>44727.0</v>
      </c>
      <c r="L1193" s="14">
        <v>260.339996</v>
      </c>
      <c r="M1193" s="14">
        <f t="shared" si="2"/>
        <v>4589.915222</v>
      </c>
      <c r="N1193" s="15">
        <f t="shared" si="3"/>
        <v>3.589915222</v>
      </c>
      <c r="O1193" s="15">
        <f t="shared" si="4"/>
        <v>-3.589915222</v>
      </c>
      <c r="P1193" s="8">
        <f t="shared" si="5"/>
        <v>1961</v>
      </c>
    </row>
    <row r="1194" ht="12.75" customHeight="1">
      <c r="A1194" s="7">
        <v>42766.0</v>
      </c>
      <c r="B1194" s="8" t="s">
        <v>928</v>
      </c>
      <c r="C1194" s="8" t="s">
        <v>929</v>
      </c>
      <c r="D1194" s="9" t="s">
        <v>35</v>
      </c>
      <c r="E1194" s="10" t="s">
        <v>19</v>
      </c>
      <c r="F1194" s="11">
        <v>2.5369109606E10</v>
      </c>
      <c r="G1194" s="8" t="s">
        <v>20</v>
      </c>
      <c r="H1194" s="8" t="str">
        <f t="shared" si="1"/>
        <v>SELL</v>
      </c>
      <c r="I1194" s="12">
        <v>86.730728</v>
      </c>
      <c r="J1194" s="12">
        <v>1000.0</v>
      </c>
      <c r="K1194" s="7">
        <v>43861.0</v>
      </c>
      <c r="L1194" s="14">
        <v>115.929268</v>
      </c>
      <c r="M1194" s="14">
        <f t="shared" si="2"/>
        <v>1336.657384</v>
      </c>
      <c r="N1194" s="15">
        <f t="shared" si="3"/>
        <v>-0.336657384</v>
      </c>
      <c r="O1194" s="15">
        <f t="shared" si="4"/>
        <v>0.336657384</v>
      </c>
      <c r="P1194" s="8">
        <f t="shared" si="5"/>
        <v>1095</v>
      </c>
    </row>
    <row r="1195" ht="12.75" customHeight="1">
      <c r="A1195" s="7">
        <v>42766.0</v>
      </c>
      <c r="B1195" s="8" t="s">
        <v>1469</v>
      </c>
      <c r="C1195" s="8" t="s">
        <v>1470</v>
      </c>
      <c r="D1195" s="9" t="s">
        <v>65</v>
      </c>
      <c r="E1195" s="10" t="s">
        <v>168</v>
      </c>
      <c r="F1195" s="11">
        <v>1.9826448E10</v>
      </c>
      <c r="G1195" s="8" t="s">
        <v>20</v>
      </c>
      <c r="H1195" s="8" t="str">
        <f t="shared" si="1"/>
        <v>SELL</v>
      </c>
      <c r="I1195" s="12">
        <v>22.79384</v>
      </c>
      <c r="J1195" s="12">
        <v>1000.0</v>
      </c>
      <c r="K1195" s="16">
        <v>44727.0</v>
      </c>
      <c r="L1195" s="14">
        <v>39.436054</v>
      </c>
      <c r="M1195" s="14">
        <f t="shared" si="2"/>
        <v>1730.118927</v>
      </c>
      <c r="N1195" s="15">
        <f t="shared" si="3"/>
        <v>-0.7301189269</v>
      </c>
      <c r="O1195" s="15">
        <f t="shared" si="4"/>
        <v>0.7301189269</v>
      </c>
      <c r="P1195" s="8">
        <f t="shared" si="5"/>
        <v>1961</v>
      </c>
    </row>
    <row r="1196" ht="12.75" customHeight="1">
      <c r="A1196" s="7">
        <v>42767.0</v>
      </c>
      <c r="B1196" s="8" t="s">
        <v>1471</v>
      </c>
      <c r="C1196" s="8" t="s">
        <v>1472</v>
      </c>
      <c r="D1196" s="9" t="s">
        <v>18</v>
      </c>
      <c r="E1196" s="10" t="s">
        <v>19</v>
      </c>
      <c r="F1196" s="11">
        <v>1.2077623805E10</v>
      </c>
      <c r="G1196" s="8" t="s">
        <v>20</v>
      </c>
      <c r="H1196" s="8" t="str">
        <f t="shared" si="1"/>
        <v>SELL</v>
      </c>
      <c r="I1196" s="12">
        <v>36.657043</v>
      </c>
      <c r="J1196" s="12">
        <v>1000.0</v>
      </c>
      <c r="K1196" s="16">
        <v>43882.0</v>
      </c>
      <c r="L1196" s="14">
        <v>51.162193</v>
      </c>
      <c r="M1196" s="14">
        <f t="shared" si="2"/>
        <v>1395.698857</v>
      </c>
      <c r="N1196" s="15">
        <f t="shared" si="3"/>
        <v>-0.3956988566</v>
      </c>
      <c r="O1196" s="15">
        <f t="shared" si="4"/>
        <v>0.3956988566</v>
      </c>
      <c r="P1196" s="8">
        <f t="shared" si="5"/>
        <v>1115</v>
      </c>
    </row>
    <row r="1197" ht="12.75" customHeight="1">
      <c r="A1197" s="7">
        <v>42767.0</v>
      </c>
      <c r="B1197" s="8" t="s">
        <v>1473</v>
      </c>
      <c r="C1197" s="8" t="s">
        <v>1474</v>
      </c>
      <c r="D1197" s="9" t="s">
        <v>39</v>
      </c>
      <c r="E1197" s="10" t="s">
        <v>19</v>
      </c>
      <c r="F1197" s="11">
        <v>1.60869936E8</v>
      </c>
      <c r="G1197" s="8" t="s">
        <v>24</v>
      </c>
      <c r="H1197" s="8" t="str">
        <f t="shared" si="1"/>
        <v>BUY</v>
      </c>
      <c r="I1197" s="12">
        <v>16.49</v>
      </c>
      <c r="J1197" s="12">
        <v>1000.0</v>
      </c>
      <c r="K1197" s="16">
        <v>42849.0</v>
      </c>
      <c r="L1197" s="14">
        <v>16.610001</v>
      </c>
      <c r="M1197" s="14">
        <f t="shared" si="2"/>
        <v>1007.277198</v>
      </c>
      <c r="N1197" s="15">
        <f t="shared" si="3"/>
        <v>0.007277198302</v>
      </c>
      <c r="O1197" s="15">
        <f t="shared" si="4"/>
        <v>-0.007277198302</v>
      </c>
      <c r="P1197" s="8">
        <f t="shared" si="5"/>
        <v>82</v>
      </c>
    </row>
    <row r="1198" ht="12.75" customHeight="1">
      <c r="A1198" s="7">
        <v>42767.0</v>
      </c>
      <c r="B1198" s="8" t="s">
        <v>1475</v>
      </c>
      <c r="C1198" s="8" t="s">
        <v>1476</v>
      </c>
      <c r="D1198" s="9" t="s">
        <v>23</v>
      </c>
      <c r="E1198" s="10" t="s">
        <v>274</v>
      </c>
      <c r="F1198" s="11">
        <v>1.589469444E10</v>
      </c>
      <c r="G1198" s="8" t="s">
        <v>20</v>
      </c>
      <c r="H1198" s="8" t="str">
        <f t="shared" si="1"/>
        <v>SELL</v>
      </c>
      <c r="I1198" s="12">
        <v>97.910004</v>
      </c>
      <c r="J1198" s="12">
        <v>1000.0</v>
      </c>
      <c r="K1198" s="16">
        <v>44727.0</v>
      </c>
      <c r="L1198" s="14">
        <v>121.139999</v>
      </c>
      <c r="M1198" s="14">
        <f t="shared" si="2"/>
        <v>1237.258646</v>
      </c>
      <c r="N1198" s="15">
        <f t="shared" si="3"/>
        <v>-0.2372586462</v>
      </c>
      <c r="O1198" s="15">
        <f t="shared" si="4"/>
        <v>0.2372586462</v>
      </c>
      <c r="P1198" s="8">
        <f t="shared" si="5"/>
        <v>1960</v>
      </c>
    </row>
    <row r="1199" ht="12.75" customHeight="1">
      <c r="A1199" s="7">
        <v>42767.0</v>
      </c>
      <c r="B1199" s="8" t="s">
        <v>920</v>
      </c>
      <c r="C1199" s="8" t="s">
        <v>921</v>
      </c>
      <c r="D1199" s="9" t="s">
        <v>35</v>
      </c>
      <c r="E1199" s="10" t="s">
        <v>19</v>
      </c>
      <c r="F1199" s="11">
        <v>5.9999896E9</v>
      </c>
      <c r="G1199" s="8" t="s">
        <v>20</v>
      </c>
      <c r="H1199" s="8" t="str">
        <f t="shared" si="1"/>
        <v>SELL</v>
      </c>
      <c r="I1199" s="12">
        <v>16.051069</v>
      </c>
      <c r="J1199" s="12">
        <v>1000.0</v>
      </c>
      <c r="K1199" s="7">
        <v>42797.0</v>
      </c>
      <c r="L1199" s="14">
        <v>15.959787</v>
      </c>
      <c r="M1199" s="14">
        <f t="shared" si="2"/>
        <v>994.3130268</v>
      </c>
      <c r="N1199" s="15">
        <f t="shared" si="3"/>
        <v>0.005686973248</v>
      </c>
      <c r="O1199" s="15">
        <f t="shared" si="4"/>
        <v>-0.005686973248</v>
      </c>
      <c r="P1199" s="8">
        <f t="shared" si="5"/>
        <v>30</v>
      </c>
    </row>
    <row r="1200" ht="12.75" customHeight="1">
      <c r="A1200" s="16">
        <v>42768.0</v>
      </c>
      <c r="B1200" s="8" t="s">
        <v>1477</v>
      </c>
      <c r="C1200" s="8" t="s">
        <v>1478</v>
      </c>
      <c r="D1200" s="9" t="s">
        <v>18</v>
      </c>
      <c r="E1200" s="10" t="s">
        <v>19</v>
      </c>
      <c r="F1200" s="11">
        <v>7.45534594E8</v>
      </c>
      <c r="G1200" s="17" t="s">
        <v>20</v>
      </c>
      <c r="H1200" s="18" t="str">
        <f t="shared" si="1"/>
        <v>SELL</v>
      </c>
      <c r="I1200" s="12">
        <v>12.592865</v>
      </c>
      <c r="J1200" s="12">
        <v>1000.0</v>
      </c>
      <c r="K1200" s="16">
        <v>43501.0</v>
      </c>
      <c r="L1200" s="14">
        <v>5.525406</v>
      </c>
      <c r="M1200" s="14">
        <f t="shared" si="2"/>
        <v>438.7727495</v>
      </c>
      <c r="N1200" s="15">
        <f t="shared" si="3"/>
        <v>0.5612272505</v>
      </c>
      <c r="O1200" s="15">
        <f t="shared" si="4"/>
        <v>-0.5612272505</v>
      </c>
      <c r="P1200" s="8">
        <f t="shared" si="5"/>
        <v>733</v>
      </c>
    </row>
    <row r="1201" ht="12.75" customHeight="1">
      <c r="A1201" s="16">
        <v>42768.0</v>
      </c>
      <c r="B1201" s="8" t="s">
        <v>1479</v>
      </c>
      <c r="C1201" s="8" t="s">
        <v>1480</v>
      </c>
      <c r="D1201" s="9" t="s">
        <v>35</v>
      </c>
      <c r="E1201" s="10" t="s">
        <v>19</v>
      </c>
      <c r="F1201" s="11">
        <v>4.976335845E9</v>
      </c>
      <c r="G1201" s="17" t="s">
        <v>20</v>
      </c>
      <c r="H1201" s="18" t="str">
        <f t="shared" si="1"/>
        <v>SELL</v>
      </c>
      <c r="I1201" s="12">
        <v>22.75</v>
      </c>
      <c r="J1201" s="12">
        <v>1000.0</v>
      </c>
      <c r="K1201" s="16">
        <v>43476.0</v>
      </c>
      <c r="L1201" s="14">
        <v>63.6</v>
      </c>
      <c r="M1201" s="14">
        <f t="shared" si="2"/>
        <v>2795.604396</v>
      </c>
      <c r="N1201" s="15">
        <f t="shared" si="3"/>
        <v>-1.795604396</v>
      </c>
      <c r="O1201" s="15">
        <f t="shared" si="4"/>
        <v>1.795604396</v>
      </c>
      <c r="P1201" s="8">
        <f t="shared" si="5"/>
        <v>708</v>
      </c>
    </row>
    <row r="1202" ht="12.75" customHeight="1">
      <c r="A1202" s="7">
        <v>42769.0</v>
      </c>
      <c r="B1202" s="8" t="s">
        <v>1481</v>
      </c>
      <c r="C1202" s="8" t="s">
        <v>1482</v>
      </c>
      <c r="D1202" s="9" t="s">
        <v>39</v>
      </c>
      <c r="E1202" s="10" t="s">
        <v>19</v>
      </c>
      <c r="F1202" s="11">
        <v>6.907204535E9</v>
      </c>
      <c r="G1202" s="8" t="s">
        <v>24</v>
      </c>
      <c r="H1202" s="8" t="str">
        <f t="shared" si="1"/>
        <v>BUY</v>
      </c>
      <c r="I1202" s="12">
        <v>38.799999</v>
      </c>
      <c r="J1202" s="12">
        <v>1000.0</v>
      </c>
      <c r="K1202" s="16">
        <v>44727.0</v>
      </c>
      <c r="L1202" s="14">
        <v>65.949997</v>
      </c>
      <c r="M1202" s="14">
        <f t="shared" si="2"/>
        <v>1699.742235</v>
      </c>
      <c r="N1202" s="15">
        <f t="shared" si="3"/>
        <v>0.6997422345</v>
      </c>
      <c r="O1202" s="15">
        <f t="shared" si="4"/>
        <v>-0.6997422345</v>
      </c>
      <c r="P1202" s="8">
        <f t="shared" si="5"/>
        <v>1958</v>
      </c>
    </row>
    <row r="1203" ht="12.75" customHeight="1">
      <c r="A1203" s="7">
        <v>42769.0</v>
      </c>
      <c r="B1203" s="8" t="s">
        <v>912</v>
      </c>
      <c r="C1203" s="8" t="s">
        <v>913</v>
      </c>
      <c r="D1203" s="9" t="s">
        <v>23</v>
      </c>
      <c r="E1203" s="10" t="s">
        <v>19</v>
      </c>
      <c r="F1203" s="11">
        <v>4.267680768E10</v>
      </c>
      <c r="G1203" s="8" t="s">
        <v>20</v>
      </c>
      <c r="H1203" s="8" t="str">
        <f t="shared" si="1"/>
        <v>SELL</v>
      </c>
      <c r="I1203" s="12">
        <v>84.410004</v>
      </c>
      <c r="J1203" s="12">
        <v>1000.0</v>
      </c>
      <c r="K1203" s="16">
        <v>43070.0</v>
      </c>
      <c r="L1203" s="14">
        <v>107.059998</v>
      </c>
      <c r="M1203" s="14">
        <f t="shared" si="2"/>
        <v>1268.333052</v>
      </c>
      <c r="N1203" s="15">
        <f t="shared" si="3"/>
        <v>-0.2683330521</v>
      </c>
      <c r="O1203" s="15">
        <f t="shared" si="4"/>
        <v>0.2683330521</v>
      </c>
      <c r="P1203" s="8">
        <f t="shared" si="5"/>
        <v>301</v>
      </c>
    </row>
    <row r="1204" ht="12.75" customHeight="1">
      <c r="A1204" s="7">
        <v>42769.0</v>
      </c>
      <c r="B1204" s="8" t="s">
        <v>160</v>
      </c>
      <c r="C1204" s="8" t="s">
        <v>161</v>
      </c>
      <c r="D1204" s="9" t="s">
        <v>35</v>
      </c>
      <c r="E1204" s="10" t="s">
        <v>19</v>
      </c>
      <c r="F1204" s="11">
        <v>1.366890505052E12</v>
      </c>
      <c r="G1204" s="8" t="s">
        <v>24</v>
      </c>
      <c r="H1204" s="8" t="str">
        <f t="shared" si="1"/>
        <v>BUY</v>
      </c>
      <c r="I1204" s="12">
        <v>40.51</v>
      </c>
      <c r="J1204" s="12">
        <v>1000.0</v>
      </c>
      <c r="K1204" s="16">
        <v>42774.0</v>
      </c>
      <c r="L1204" s="14">
        <v>40.99</v>
      </c>
      <c r="M1204" s="14">
        <f t="shared" si="2"/>
        <v>1011.848926</v>
      </c>
      <c r="N1204" s="15">
        <f t="shared" si="3"/>
        <v>0.01184892619</v>
      </c>
      <c r="O1204" s="15">
        <f t="shared" si="4"/>
        <v>-0.01184892619</v>
      </c>
      <c r="P1204" s="8">
        <f t="shared" si="5"/>
        <v>5</v>
      </c>
    </row>
    <row r="1205" ht="12.75" customHeight="1">
      <c r="A1205" s="7">
        <v>42769.0</v>
      </c>
      <c r="B1205" s="8" t="s">
        <v>1483</v>
      </c>
      <c r="C1205" s="8" t="s">
        <v>1484</v>
      </c>
      <c r="D1205" s="9" t="s">
        <v>18</v>
      </c>
      <c r="E1205" s="10" t="s">
        <v>19</v>
      </c>
      <c r="F1205" s="11">
        <v>5.4743988065E10</v>
      </c>
      <c r="G1205" s="8" t="s">
        <v>24</v>
      </c>
      <c r="H1205" s="8" t="str">
        <f t="shared" si="1"/>
        <v>BUY</v>
      </c>
      <c r="I1205" s="12">
        <v>49.64</v>
      </c>
      <c r="J1205" s="12">
        <v>1000.0</v>
      </c>
      <c r="K1205" s="16">
        <v>42899.0</v>
      </c>
      <c r="L1205" s="14">
        <v>51.52</v>
      </c>
      <c r="M1205" s="14">
        <f t="shared" si="2"/>
        <v>1037.872683</v>
      </c>
      <c r="N1205" s="15">
        <f t="shared" si="3"/>
        <v>0.03787268332</v>
      </c>
      <c r="O1205" s="15">
        <f t="shared" si="4"/>
        <v>-0.03787268332</v>
      </c>
      <c r="P1205" s="8">
        <f t="shared" si="5"/>
        <v>130</v>
      </c>
    </row>
    <row r="1206" ht="12.75" customHeight="1">
      <c r="A1206" s="7">
        <v>42769.0</v>
      </c>
      <c r="B1206" s="8" t="s">
        <v>1485</v>
      </c>
      <c r="C1206" s="8" t="s">
        <v>1485</v>
      </c>
      <c r="D1206" s="9" t="s">
        <v>18</v>
      </c>
      <c r="E1206" s="9" t="s">
        <v>19</v>
      </c>
      <c r="F1206" s="11">
        <v>4.246455E9</v>
      </c>
      <c r="G1206" s="8" t="s">
        <v>24</v>
      </c>
      <c r="H1206" s="8" t="str">
        <f t="shared" si="1"/>
        <v>BUY</v>
      </c>
      <c r="I1206" s="12">
        <v>18.390903</v>
      </c>
      <c r="J1206" s="12">
        <v>1000.0</v>
      </c>
      <c r="K1206" s="16">
        <v>42850.0</v>
      </c>
      <c r="L1206" s="14">
        <v>23.050484</v>
      </c>
      <c r="M1206" s="14">
        <f t="shared" si="2"/>
        <v>1253.363361</v>
      </c>
      <c r="N1206" s="15">
        <f t="shared" si="3"/>
        <v>0.2533633612</v>
      </c>
      <c r="O1206" s="15">
        <f t="shared" si="4"/>
        <v>-0.2533633612</v>
      </c>
      <c r="P1206" s="8">
        <f t="shared" si="5"/>
        <v>81</v>
      </c>
    </row>
    <row r="1207" ht="12.75" customHeight="1">
      <c r="A1207" s="7">
        <v>42769.0</v>
      </c>
      <c r="B1207" s="8" t="s">
        <v>1486</v>
      </c>
      <c r="C1207" s="8" t="s">
        <v>1487</v>
      </c>
      <c r="D1207" s="9" t="s">
        <v>18</v>
      </c>
      <c r="E1207" s="10" t="s">
        <v>19</v>
      </c>
      <c r="F1207" s="11">
        <v>1.93573751E9</v>
      </c>
      <c r="G1207" s="8" t="s">
        <v>20</v>
      </c>
      <c r="H1207" s="8" t="str">
        <f t="shared" si="1"/>
        <v>SELL</v>
      </c>
      <c r="I1207" s="12">
        <v>8.57</v>
      </c>
      <c r="J1207" s="12">
        <v>1000.0</v>
      </c>
      <c r="K1207" s="7">
        <v>43140.0</v>
      </c>
      <c r="L1207" s="14">
        <v>11.25</v>
      </c>
      <c r="M1207" s="14">
        <f t="shared" si="2"/>
        <v>1312.718786</v>
      </c>
      <c r="N1207" s="15">
        <f t="shared" si="3"/>
        <v>-0.3127187865</v>
      </c>
      <c r="O1207" s="15">
        <f t="shared" si="4"/>
        <v>0.3127187865</v>
      </c>
      <c r="P1207" s="8">
        <f t="shared" si="5"/>
        <v>371</v>
      </c>
    </row>
    <row r="1208" ht="12.75" customHeight="1">
      <c r="A1208" s="7">
        <v>42769.0</v>
      </c>
      <c r="B1208" s="8" t="s">
        <v>1488</v>
      </c>
      <c r="C1208" s="8" t="s">
        <v>1489</v>
      </c>
      <c r="D1208" s="9" t="s">
        <v>23</v>
      </c>
      <c r="E1208" s="10" t="s">
        <v>19</v>
      </c>
      <c r="F1208" s="11">
        <v>1.16685625E9</v>
      </c>
      <c r="G1208" s="8" t="s">
        <v>20</v>
      </c>
      <c r="H1208" s="8" t="str">
        <f t="shared" si="1"/>
        <v>SELL</v>
      </c>
      <c r="I1208" s="12">
        <v>38.665634</v>
      </c>
      <c r="J1208" s="12">
        <v>1000.0</v>
      </c>
      <c r="K1208" s="16">
        <v>44727.0</v>
      </c>
      <c r="L1208" s="14">
        <v>38.849239</v>
      </c>
      <c r="M1208" s="14">
        <f t="shared" si="2"/>
        <v>1004.748532</v>
      </c>
      <c r="N1208" s="15">
        <f t="shared" si="3"/>
        <v>-0.004748531991</v>
      </c>
      <c r="O1208" s="15">
        <f t="shared" si="4"/>
        <v>0.004748531991</v>
      </c>
      <c r="P1208" s="8">
        <f t="shared" si="5"/>
        <v>1958</v>
      </c>
    </row>
    <row r="1209" ht="12.75" customHeight="1">
      <c r="A1209" s="7">
        <v>42769.0</v>
      </c>
      <c r="B1209" s="8" t="s">
        <v>1490</v>
      </c>
      <c r="C1209" s="8" t="s">
        <v>1491</v>
      </c>
      <c r="D1209" s="9" t="s">
        <v>65</v>
      </c>
      <c r="E1209" s="10" t="s">
        <v>168</v>
      </c>
      <c r="F1209" s="11">
        <v>6.87193017E8</v>
      </c>
      <c r="G1209" s="8" t="s">
        <v>24</v>
      </c>
      <c r="H1209" s="8" t="str">
        <f t="shared" si="1"/>
        <v>BUY</v>
      </c>
      <c r="I1209" s="12">
        <v>2.91</v>
      </c>
      <c r="J1209" s="12">
        <v>1000.0</v>
      </c>
      <c r="K1209" s="16">
        <v>44727.0</v>
      </c>
      <c r="L1209" s="14">
        <v>1.25</v>
      </c>
      <c r="M1209" s="14">
        <f t="shared" si="2"/>
        <v>429.5532646</v>
      </c>
      <c r="N1209" s="15">
        <f t="shared" si="3"/>
        <v>-0.5704467354</v>
      </c>
      <c r="O1209" s="15">
        <f t="shared" si="4"/>
        <v>0.5704467354</v>
      </c>
      <c r="P1209" s="8">
        <f t="shared" si="5"/>
        <v>1958</v>
      </c>
    </row>
    <row r="1210" ht="12.75" customHeight="1">
      <c r="A1210" s="7">
        <v>42769.0</v>
      </c>
      <c r="B1210" s="8" t="s">
        <v>630</v>
      </c>
      <c r="C1210" s="8" t="s">
        <v>631</v>
      </c>
      <c r="D1210" s="9" t="s">
        <v>23</v>
      </c>
      <c r="E1210" s="10" t="s">
        <v>19</v>
      </c>
      <c r="F1210" s="11">
        <v>1.069485355423E12</v>
      </c>
      <c r="G1210" s="8" t="s">
        <v>20</v>
      </c>
      <c r="H1210" s="8" t="str">
        <f t="shared" si="1"/>
        <v>SELL</v>
      </c>
      <c r="I1210" s="12">
        <v>28.188934</v>
      </c>
      <c r="J1210" s="12">
        <v>1000.0</v>
      </c>
      <c r="K1210" s="7">
        <v>42802.0</v>
      </c>
      <c r="L1210" s="14">
        <v>24.320749</v>
      </c>
      <c r="M1210" s="14">
        <f t="shared" si="2"/>
        <v>862.7764711</v>
      </c>
      <c r="N1210" s="15">
        <f t="shared" si="3"/>
        <v>0.1372235289</v>
      </c>
      <c r="O1210" s="15">
        <f t="shared" si="4"/>
        <v>-0.1372235289</v>
      </c>
      <c r="P1210" s="8">
        <f t="shared" si="5"/>
        <v>33</v>
      </c>
    </row>
    <row r="1211" ht="12.75" customHeight="1">
      <c r="A1211" s="7">
        <v>42772.0</v>
      </c>
      <c r="B1211" s="8" t="s">
        <v>704</v>
      </c>
      <c r="C1211" s="8" t="s">
        <v>705</v>
      </c>
      <c r="D1211" s="9" t="s">
        <v>18</v>
      </c>
      <c r="E1211" s="10" t="s">
        <v>19</v>
      </c>
      <c r="F1211" s="11">
        <v>9.819059159E9</v>
      </c>
      <c r="G1211" s="8" t="s">
        <v>20</v>
      </c>
      <c r="H1211" s="8" t="str">
        <f t="shared" si="1"/>
        <v>SELL</v>
      </c>
      <c r="I1211" s="12">
        <v>43.774895</v>
      </c>
      <c r="J1211" s="12">
        <v>1000.0</v>
      </c>
      <c r="K1211" s="16">
        <v>42849.0</v>
      </c>
      <c r="L1211" s="14">
        <v>44.97633</v>
      </c>
      <c r="M1211" s="14">
        <f t="shared" si="2"/>
        <v>1027.445754</v>
      </c>
      <c r="N1211" s="15">
        <f t="shared" si="3"/>
        <v>-0.02744575401</v>
      </c>
      <c r="O1211" s="15">
        <f t="shared" si="4"/>
        <v>0.02744575401</v>
      </c>
      <c r="P1211" s="8">
        <f t="shared" si="5"/>
        <v>77</v>
      </c>
    </row>
    <row r="1212" ht="12.75" customHeight="1">
      <c r="A1212" s="7">
        <v>42772.0</v>
      </c>
      <c r="B1212" s="8" t="s">
        <v>763</v>
      </c>
      <c r="C1212" s="8" t="s">
        <v>764</v>
      </c>
      <c r="D1212" s="9" t="s">
        <v>39</v>
      </c>
      <c r="E1212" s="10" t="s">
        <v>19</v>
      </c>
      <c r="F1212" s="11">
        <v>6.870940531E9</v>
      </c>
      <c r="G1212" s="8" t="s">
        <v>20</v>
      </c>
      <c r="H1212" s="8" t="str">
        <f t="shared" si="1"/>
        <v>SELL</v>
      </c>
      <c r="I1212" s="12">
        <v>20.030001</v>
      </c>
      <c r="J1212" s="12">
        <v>1000.0</v>
      </c>
      <c r="K1212" s="16">
        <v>42788.0</v>
      </c>
      <c r="L1212" s="14">
        <v>22.620001</v>
      </c>
      <c r="M1212" s="14">
        <f t="shared" si="2"/>
        <v>1129.306034</v>
      </c>
      <c r="N1212" s="15">
        <f t="shared" si="3"/>
        <v>-0.1293060345</v>
      </c>
      <c r="O1212" s="15">
        <f t="shared" si="4"/>
        <v>0.1293060345</v>
      </c>
      <c r="P1212" s="8">
        <f t="shared" si="5"/>
        <v>16</v>
      </c>
    </row>
    <row r="1213" ht="12.75" customHeight="1">
      <c r="A1213" s="7">
        <v>42772.0</v>
      </c>
      <c r="B1213" s="8" t="s">
        <v>1492</v>
      </c>
      <c r="C1213" s="8" t="s">
        <v>1493</v>
      </c>
      <c r="D1213" s="9" t="s">
        <v>35</v>
      </c>
      <c r="E1213" s="10" t="s">
        <v>19</v>
      </c>
      <c r="F1213" s="11">
        <v>1.048072E8</v>
      </c>
      <c r="G1213" s="8" t="s">
        <v>24</v>
      </c>
      <c r="H1213" s="8" t="str">
        <f t="shared" si="1"/>
        <v>BUY</v>
      </c>
      <c r="I1213" s="12">
        <v>25.610001</v>
      </c>
      <c r="J1213" s="12">
        <v>1000.0</v>
      </c>
      <c r="K1213" s="16">
        <v>44511.0</v>
      </c>
      <c r="L1213" s="14">
        <v>16.98</v>
      </c>
      <c r="M1213" s="14">
        <f t="shared" si="2"/>
        <v>663.022231</v>
      </c>
      <c r="N1213" s="15">
        <f t="shared" si="3"/>
        <v>-0.336977769</v>
      </c>
      <c r="O1213" s="15">
        <f t="shared" si="4"/>
        <v>0.336977769</v>
      </c>
      <c r="P1213" s="8">
        <f t="shared" si="5"/>
        <v>1739</v>
      </c>
    </row>
    <row r="1214" ht="12.75" customHeight="1">
      <c r="A1214" s="7">
        <v>42772.0</v>
      </c>
      <c r="B1214" s="8" t="s">
        <v>328</v>
      </c>
      <c r="C1214" s="8" t="s">
        <v>329</v>
      </c>
      <c r="D1214" s="9" t="s">
        <v>32</v>
      </c>
      <c r="E1214" s="10" t="s">
        <v>19</v>
      </c>
      <c r="F1214" s="11">
        <v>4.364614E9</v>
      </c>
      <c r="G1214" s="8" t="s">
        <v>24</v>
      </c>
      <c r="H1214" s="8" t="str">
        <f t="shared" si="1"/>
        <v>BUY</v>
      </c>
      <c r="I1214" s="12">
        <v>33.3727</v>
      </c>
      <c r="J1214" s="12">
        <v>1000.0</v>
      </c>
      <c r="K1214" s="7">
        <v>42863.0</v>
      </c>
      <c r="L1214" s="14">
        <v>39.341621</v>
      </c>
      <c r="M1214" s="14">
        <f t="shared" si="2"/>
        <v>1178.856401</v>
      </c>
      <c r="N1214" s="15">
        <f t="shared" si="3"/>
        <v>0.1788564006</v>
      </c>
      <c r="O1214" s="15">
        <f t="shared" si="4"/>
        <v>-0.1788564006</v>
      </c>
      <c r="P1214" s="8">
        <f t="shared" si="5"/>
        <v>91</v>
      </c>
    </row>
    <row r="1215" ht="12.75" customHeight="1">
      <c r="A1215" s="7">
        <v>42772.0</v>
      </c>
      <c r="B1215" s="8" t="s">
        <v>577</v>
      </c>
      <c r="C1215" s="8" t="s">
        <v>578</v>
      </c>
      <c r="D1215" s="9" t="s">
        <v>35</v>
      </c>
      <c r="E1215" s="10" t="s">
        <v>19</v>
      </c>
      <c r="F1215" s="11">
        <v>5.159719363E9</v>
      </c>
      <c r="G1215" s="8" t="s">
        <v>24</v>
      </c>
      <c r="H1215" s="8" t="str">
        <f t="shared" si="1"/>
        <v>BUY</v>
      </c>
      <c r="I1215" s="12">
        <v>87.651108</v>
      </c>
      <c r="J1215" s="12">
        <v>1000.0</v>
      </c>
      <c r="K1215" s="7">
        <v>42793.0</v>
      </c>
      <c r="L1215" s="14">
        <v>91.555298</v>
      </c>
      <c r="M1215" s="14">
        <f t="shared" si="2"/>
        <v>1044.542392</v>
      </c>
      <c r="N1215" s="15">
        <f t="shared" si="3"/>
        <v>0.04454239187</v>
      </c>
      <c r="O1215" s="15">
        <f t="shared" si="4"/>
        <v>-0.04454239187</v>
      </c>
      <c r="P1215" s="8">
        <f t="shared" si="5"/>
        <v>21</v>
      </c>
    </row>
    <row r="1216" ht="12.75" customHeight="1">
      <c r="A1216" s="7">
        <v>42772.0</v>
      </c>
      <c r="B1216" s="8" t="s">
        <v>611</v>
      </c>
      <c r="C1216" s="8" t="s">
        <v>612</v>
      </c>
      <c r="D1216" s="9" t="s">
        <v>39</v>
      </c>
      <c r="E1216" s="10" t="s">
        <v>19</v>
      </c>
      <c r="F1216" s="11">
        <v>9.4682821E7</v>
      </c>
      <c r="G1216" s="8" t="s">
        <v>24</v>
      </c>
      <c r="H1216" s="8" t="str">
        <f t="shared" si="1"/>
        <v>BUY</v>
      </c>
      <c r="I1216" s="12">
        <v>105.800003</v>
      </c>
      <c r="J1216" s="12">
        <v>1000.0</v>
      </c>
      <c r="K1216" s="7">
        <v>43818.0</v>
      </c>
      <c r="L1216" s="14">
        <v>11.84</v>
      </c>
      <c r="M1216" s="14">
        <f t="shared" si="2"/>
        <v>111.9092596</v>
      </c>
      <c r="N1216" s="15">
        <f t="shared" si="3"/>
        <v>-0.8880907404</v>
      </c>
      <c r="O1216" s="15">
        <f t="shared" si="4"/>
        <v>0.8880907404</v>
      </c>
      <c r="P1216" s="8">
        <f t="shared" si="5"/>
        <v>1046</v>
      </c>
    </row>
    <row r="1217" ht="12.75" customHeight="1">
      <c r="A1217" s="7">
        <v>42773.0</v>
      </c>
      <c r="B1217" s="8" t="s">
        <v>974</v>
      </c>
      <c r="C1217" s="8" t="s">
        <v>975</v>
      </c>
      <c r="D1217" s="9" t="s">
        <v>39</v>
      </c>
      <c r="E1217" s="10" t="s">
        <v>19</v>
      </c>
      <c r="F1217" s="11">
        <v>3.4956586829E10</v>
      </c>
      <c r="G1217" s="8" t="s">
        <v>20</v>
      </c>
      <c r="H1217" s="8" t="str">
        <f t="shared" si="1"/>
        <v>SELL</v>
      </c>
      <c r="I1217" s="12">
        <v>33.5</v>
      </c>
      <c r="J1217" s="12">
        <v>1000.0</v>
      </c>
      <c r="K1217" s="16">
        <v>43259.0</v>
      </c>
      <c r="L1217" s="14">
        <v>59.904999</v>
      </c>
      <c r="M1217" s="14">
        <f t="shared" si="2"/>
        <v>1788.208925</v>
      </c>
      <c r="N1217" s="15">
        <f t="shared" si="3"/>
        <v>-0.7882089254</v>
      </c>
      <c r="O1217" s="15">
        <f t="shared" si="4"/>
        <v>0.7882089254</v>
      </c>
      <c r="P1217" s="8">
        <f t="shared" si="5"/>
        <v>486</v>
      </c>
    </row>
    <row r="1218" ht="12.75" customHeight="1">
      <c r="A1218" s="7">
        <v>42773.0</v>
      </c>
      <c r="B1218" s="8" t="s">
        <v>1494</v>
      </c>
      <c r="C1218" s="8" t="s">
        <v>1495</v>
      </c>
      <c r="D1218" s="9" t="s">
        <v>23</v>
      </c>
      <c r="E1218" s="10" t="s">
        <v>19</v>
      </c>
      <c r="F1218" s="11">
        <v>7.4126586721E10</v>
      </c>
      <c r="G1218" s="8" t="s">
        <v>20</v>
      </c>
      <c r="H1218" s="8" t="str">
        <f t="shared" si="1"/>
        <v>SELL</v>
      </c>
      <c r="I1218" s="12">
        <v>53.209999</v>
      </c>
      <c r="J1218" s="12">
        <v>1000.0</v>
      </c>
      <c r="K1218" s="16">
        <v>44727.0</v>
      </c>
      <c r="L1218" s="14">
        <v>91.470001</v>
      </c>
      <c r="M1218" s="14">
        <f t="shared" si="2"/>
        <v>1719.037826</v>
      </c>
      <c r="N1218" s="15">
        <f t="shared" si="3"/>
        <v>-0.719037826</v>
      </c>
      <c r="O1218" s="15">
        <f t="shared" si="4"/>
        <v>0.719037826</v>
      </c>
      <c r="P1218" s="8">
        <f t="shared" si="5"/>
        <v>1954</v>
      </c>
    </row>
    <row r="1219" ht="12.75" customHeight="1">
      <c r="A1219" s="7">
        <v>42773.0</v>
      </c>
      <c r="B1219" s="8" t="s">
        <v>1496</v>
      </c>
      <c r="C1219" s="8" t="s">
        <v>1497</v>
      </c>
      <c r="D1219" s="9" t="s">
        <v>35</v>
      </c>
      <c r="E1219" s="10" t="s">
        <v>19</v>
      </c>
      <c r="F1219" s="11">
        <v>1.904938413E9</v>
      </c>
      <c r="G1219" s="8" t="s">
        <v>24</v>
      </c>
      <c r="H1219" s="8" t="str">
        <f t="shared" si="1"/>
        <v>BUY</v>
      </c>
      <c r="I1219" s="12">
        <v>15.184301</v>
      </c>
      <c r="J1219" s="12">
        <v>1000.0</v>
      </c>
      <c r="K1219" s="16">
        <v>44033.0</v>
      </c>
      <c r="L1219" s="14">
        <v>12.389491</v>
      </c>
      <c r="M1219" s="14">
        <f t="shared" si="2"/>
        <v>815.9408194</v>
      </c>
      <c r="N1219" s="15">
        <f t="shared" si="3"/>
        <v>-0.1840591806</v>
      </c>
      <c r="O1219" s="15">
        <f t="shared" si="4"/>
        <v>0.1840591806</v>
      </c>
      <c r="P1219" s="8">
        <f t="shared" si="5"/>
        <v>1260</v>
      </c>
    </row>
    <row r="1220" ht="12.75" customHeight="1">
      <c r="A1220" s="7">
        <v>42773.0</v>
      </c>
      <c r="B1220" s="8" t="s">
        <v>1498</v>
      </c>
      <c r="C1220" s="8" t="s">
        <v>1499</v>
      </c>
      <c r="D1220" s="9" t="s">
        <v>71</v>
      </c>
      <c r="E1220" s="10" t="s">
        <v>19</v>
      </c>
      <c r="F1220" s="11">
        <v>8.499423208E9</v>
      </c>
      <c r="G1220" s="8" t="s">
        <v>20</v>
      </c>
      <c r="H1220" s="8" t="str">
        <f t="shared" si="1"/>
        <v>SELL</v>
      </c>
      <c r="I1220" s="12">
        <v>9.893051</v>
      </c>
      <c r="J1220" s="12">
        <v>1000.0</v>
      </c>
      <c r="K1220" s="16">
        <v>43217.0</v>
      </c>
      <c r="L1220" s="14">
        <v>8.430078</v>
      </c>
      <c r="M1220" s="14">
        <f t="shared" si="2"/>
        <v>852.1211505</v>
      </c>
      <c r="N1220" s="15">
        <f t="shared" si="3"/>
        <v>0.1478788495</v>
      </c>
      <c r="O1220" s="15">
        <f t="shared" si="4"/>
        <v>-0.1478788495</v>
      </c>
      <c r="P1220" s="8">
        <f t="shared" si="5"/>
        <v>444</v>
      </c>
    </row>
    <row r="1221" ht="12.75" customHeight="1">
      <c r="A1221" s="7">
        <v>42773.0</v>
      </c>
      <c r="B1221" s="8" t="s">
        <v>429</v>
      </c>
      <c r="C1221" s="8" t="s">
        <v>430</v>
      </c>
      <c r="D1221" s="9" t="s">
        <v>23</v>
      </c>
      <c r="E1221" s="10" t="s">
        <v>19</v>
      </c>
      <c r="F1221" s="11">
        <v>3.16102715873E11</v>
      </c>
      <c r="G1221" s="8" t="s">
        <v>20</v>
      </c>
      <c r="H1221" s="8" t="str">
        <f t="shared" si="1"/>
        <v>SELL</v>
      </c>
      <c r="I1221" s="12">
        <v>36.031998</v>
      </c>
      <c r="J1221" s="12">
        <v>1000.0</v>
      </c>
      <c r="K1221" s="7">
        <v>43077.0</v>
      </c>
      <c r="L1221" s="14">
        <v>45.14011</v>
      </c>
      <c r="M1221" s="14">
        <f t="shared" si="2"/>
        <v>1252.778433</v>
      </c>
      <c r="N1221" s="15">
        <f t="shared" si="3"/>
        <v>-0.2527784332</v>
      </c>
      <c r="O1221" s="15">
        <f t="shared" si="4"/>
        <v>0.2527784332</v>
      </c>
      <c r="P1221" s="8">
        <f t="shared" si="5"/>
        <v>304</v>
      </c>
    </row>
    <row r="1222" ht="12.75" customHeight="1">
      <c r="A1222" s="7">
        <v>42773.0</v>
      </c>
      <c r="B1222" s="8" t="s">
        <v>1427</v>
      </c>
      <c r="C1222" s="8" t="s">
        <v>1428</v>
      </c>
      <c r="D1222" s="9" t="s">
        <v>71</v>
      </c>
      <c r="E1222" s="10" t="s">
        <v>1429</v>
      </c>
      <c r="F1222" s="11">
        <v>6.1823261389E10</v>
      </c>
      <c r="G1222" s="8" t="s">
        <v>20</v>
      </c>
      <c r="H1222" s="8" t="str">
        <f t="shared" si="1"/>
        <v>SELL</v>
      </c>
      <c r="I1222" s="12">
        <v>4.468982</v>
      </c>
      <c r="J1222" s="12">
        <v>1000.0</v>
      </c>
      <c r="K1222" s="7">
        <v>43256.0</v>
      </c>
      <c r="L1222" s="14">
        <v>4.741696</v>
      </c>
      <c r="M1222" s="14">
        <f t="shared" si="2"/>
        <v>1061.023741</v>
      </c>
      <c r="N1222" s="15">
        <f t="shared" si="3"/>
        <v>-0.06102374098</v>
      </c>
      <c r="O1222" s="15">
        <f t="shared" si="4"/>
        <v>0.06102374098</v>
      </c>
      <c r="P1222" s="8">
        <f t="shared" si="5"/>
        <v>483</v>
      </c>
    </row>
    <row r="1223" ht="12.75" customHeight="1">
      <c r="A1223" s="16">
        <v>42773.0</v>
      </c>
      <c r="B1223" s="8" t="s">
        <v>980</v>
      </c>
      <c r="C1223" s="8" t="s">
        <v>981</v>
      </c>
      <c r="D1223" s="9" t="s">
        <v>18</v>
      </c>
      <c r="E1223" s="10" t="s">
        <v>19</v>
      </c>
      <c r="F1223" s="11">
        <v>1.47075647373E11</v>
      </c>
      <c r="G1223" s="18" t="s">
        <v>24</v>
      </c>
      <c r="H1223" s="17" t="str">
        <f t="shared" si="1"/>
        <v>BUY</v>
      </c>
      <c r="I1223" s="12">
        <v>85.59</v>
      </c>
      <c r="J1223" s="12">
        <v>1000.0</v>
      </c>
      <c r="K1223" s="16">
        <v>42887.0</v>
      </c>
      <c r="L1223" s="14">
        <v>88.56</v>
      </c>
      <c r="M1223" s="14">
        <f t="shared" si="2"/>
        <v>1034.700315</v>
      </c>
      <c r="N1223" s="15">
        <f t="shared" si="3"/>
        <v>0.03470031546</v>
      </c>
      <c r="O1223" s="15">
        <f t="shared" si="4"/>
        <v>-0.03470031546</v>
      </c>
      <c r="P1223" s="8">
        <f t="shared" si="5"/>
        <v>114</v>
      </c>
    </row>
    <row r="1224" ht="12.75" customHeight="1">
      <c r="A1224" s="7">
        <v>42774.0</v>
      </c>
      <c r="B1224" s="8" t="s">
        <v>160</v>
      </c>
      <c r="C1224" s="8" t="s">
        <v>161</v>
      </c>
      <c r="D1224" s="9" t="s">
        <v>35</v>
      </c>
      <c r="E1224" s="10" t="s">
        <v>19</v>
      </c>
      <c r="F1224" s="11">
        <v>1.366890505052E12</v>
      </c>
      <c r="G1224" s="8" t="s">
        <v>20</v>
      </c>
      <c r="H1224" s="8" t="str">
        <f t="shared" si="1"/>
        <v>SELL</v>
      </c>
      <c r="I1224" s="12">
        <v>40.99</v>
      </c>
      <c r="J1224" s="12">
        <v>1000.0</v>
      </c>
      <c r="K1224" s="16">
        <v>42970.0</v>
      </c>
      <c r="L1224" s="14">
        <v>47.9</v>
      </c>
      <c r="M1224" s="14">
        <f t="shared" si="2"/>
        <v>1168.577702</v>
      </c>
      <c r="N1224" s="15">
        <f t="shared" si="3"/>
        <v>-0.1685777019</v>
      </c>
      <c r="O1224" s="15">
        <f t="shared" si="4"/>
        <v>0.1685777019</v>
      </c>
      <c r="P1224" s="8">
        <f t="shared" si="5"/>
        <v>196</v>
      </c>
    </row>
    <row r="1225" ht="12.75" customHeight="1">
      <c r="A1225" s="7">
        <v>42774.0</v>
      </c>
      <c r="B1225" s="8" t="s">
        <v>173</v>
      </c>
      <c r="C1225" s="8" t="s">
        <v>174</v>
      </c>
      <c r="D1225" s="9" t="s">
        <v>18</v>
      </c>
      <c r="E1225" s="10" t="s">
        <v>19</v>
      </c>
      <c r="F1225" s="11">
        <v>1.21670003777E11</v>
      </c>
      <c r="G1225" s="8" t="s">
        <v>20</v>
      </c>
      <c r="H1225" s="8" t="str">
        <f t="shared" si="1"/>
        <v>SELL</v>
      </c>
      <c r="I1225" s="12">
        <v>163.253601</v>
      </c>
      <c r="J1225" s="12">
        <v>1000.0</v>
      </c>
      <c r="K1225" s="7">
        <v>42774.0</v>
      </c>
      <c r="L1225" s="14">
        <v>163.253601</v>
      </c>
      <c r="M1225" s="14">
        <f t="shared" si="2"/>
        <v>1000</v>
      </c>
      <c r="N1225" s="15">
        <f t="shared" si="3"/>
        <v>0</v>
      </c>
      <c r="O1225" s="15">
        <f t="shared" si="4"/>
        <v>0</v>
      </c>
      <c r="P1225" s="8">
        <f t="shared" si="5"/>
        <v>0</v>
      </c>
    </row>
    <row r="1226" ht="12.75" customHeight="1">
      <c r="A1226" s="7">
        <v>42774.0</v>
      </c>
      <c r="B1226" s="8" t="s">
        <v>342</v>
      </c>
      <c r="C1226" s="8" t="s">
        <v>343</v>
      </c>
      <c r="D1226" s="9" t="s">
        <v>39</v>
      </c>
      <c r="E1226" s="10" t="s">
        <v>19</v>
      </c>
      <c r="F1226" s="11">
        <v>2.0695706284E11</v>
      </c>
      <c r="G1226" s="8" t="s">
        <v>24</v>
      </c>
      <c r="H1226" s="8" t="str">
        <f t="shared" si="1"/>
        <v>BUY</v>
      </c>
      <c r="I1226" s="12">
        <v>23.954161</v>
      </c>
      <c r="J1226" s="12">
        <v>1000.0</v>
      </c>
      <c r="K1226" s="7">
        <v>42795.0</v>
      </c>
      <c r="L1226" s="14">
        <v>25.653456</v>
      </c>
      <c r="M1226" s="14">
        <f t="shared" si="2"/>
        <v>1070.93945</v>
      </c>
      <c r="N1226" s="15">
        <f t="shared" si="3"/>
        <v>0.07093944973</v>
      </c>
      <c r="O1226" s="15">
        <f t="shared" si="4"/>
        <v>-0.07093944973</v>
      </c>
      <c r="P1226" s="8">
        <f t="shared" si="5"/>
        <v>21</v>
      </c>
    </row>
    <row r="1227" ht="12.75" customHeight="1">
      <c r="A1227" s="7">
        <v>42775.0</v>
      </c>
      <c r="B1227" s="8" t="s">
        <v>1500</v>
      </c>
      <c r="C1227" s="8" t="s">
        <v>1501</v>
      </c>
      <c r="D1227" s="9" t="s">
        <v>193</v>
      </c>
      <c r="E1227" s="9" t="s">
        <v>19</v>
      </c>
      <c r="F1227" s="11">
        <v>9.124978E9</v>
      </c>
      <c r="G1227" s="8" t="s">
        <v>20</v>
      </c>
      <c r="H1227" s="8" t="str">
        <f t="shared" si="1"/>
        <v>SELL</v>
      </c>
      <c r="I1227" s="12">
        <v>48.93</v>
      </c>
      <c r="J1227" s="12">
        <v>1000.0</v>
      </c>
      <c r="K1227" s="16">
        <v>44727.0</v>
      </c>
      <c r="L1227" s="14">
        <v>64.52</v>
      </c>
      <c r="M1227" s="14">
        <f t="shared" si="2"/>
        <v>1318.618434</v>
      </c>
      <c r="N1227" s="15">
        <f t="shared" si="3"/>
        <v>-0.3186184345</v>
      </c>
      <c r="O1227" s="15">
        <f t="shared" si="4"/>
        <v>0.3186184345</v>
      </c>
      <c r="P1227" s="8">
        <f t="shared" si="5"/>
        <v>1952</v>
      </c>
    </row>
    <row r="1228" ht="12.75" customHeight="1">
      <c r="A1228" s="7">
        <v>42775.0</v>
      </c>
      <c r="B1228" s="8" t="s">
        <v>1244</v>
      </c>
      <c r="C1228" s="8" t="s">
        <v>1245</v>
      </c>
      <c r="D1228" s="9" t="s">
        <v>32</v>
      </c>
      <c r="E1228" s="10" t="s">
        <v>19</v>
      </c>
      <c r="F1228" s="11">
        <v>4.5112117713E10</v>
      </c>
      <c r="G1228" s="8" t="s">
        <v>24</v>
      </c>
      <c r="H1228" s="8" t="str">
        <f t="shared" si="1"/>
        <v>BUY</v>
      </c>
      <c r="I1228" s="12">
        <v>36.11</v>
      </c>
      <c r="J1228" s="12">
        <v>1000.0</v>
      </c>
      <c r="K1228" s="16">
        <v>44727.0</v>
      </c>
      <c r="L1228" s="14">
        <v>80.2</v>
      </c>
      <c r="M1228" s="14">
        <f t="shared" si="2"/>
        <v>2220.991415</v>
      </c>
      <c r="N1228" s="15">
        <f t="shared" si="3"/>
        <v>1.220991415</v>
      </c>
      <c r="O1228" s="15">
        <f t="shared" si="4"/>
        <v>-1.220991415</v>
      </c>
      <c r="P1228" s="8">
        <f t="shared" si="5"/>
        <v>1952</v>
      </c>
    </row>
    <row r="1229" ht="12.75" customHeight="1">
      <c r="A1229" s="7">
        <v>42775.0</v>
      </c>
      <c r="B1229" s="8" t="s">
        <v>1502</v>
      </c>
      <c r="C1229" s="8" t="s">
        <v>1503</v>
      </c>
      <c r="D1229" s="9" t="s">
        <v>18</v>
      </c>
      <c r="E1229" s="10" t="s">
        <v>106</v>
      </c>
      <c r="F1229" s="11">
        <v>1.75238244E8</v>
      </c>
      <c r="G1229" s="8" t="s">
        <v>24</v>
      </c>
      <c r="H1229" s="8" t="str">
        <f t="shared" si="1"/>
        <v>BUY</v>
      </c>
      <c r="I1229" s="12">
        <v>10.966265</v>
      </c>
      <c r="J1229" s="12">
        <v>1000.0</v>
      </c>
      <c r="K1229" s="16">
        <v>44727.0</v>
      </c>
      <c r="L1229" s="14">
        <v>15.384082</v>
      </c>
      <c r="M1229" s="14">
        <f t="shared" si="2"/>
        <v>1402.855211</v>
      </c>
      <c r="N1229" s="15">
        <f t="shared" si="3"/>
        <v>0.402855211</v>
      </c>
      <c r="O1229" s="15">
        <f t="shared" si="4"/>
        <v>-0.402855211</v>
      </c>
      <c r="P1229" s="8">
        <f t="shared" si="5"/>
        <v>1952</v>
      </c>
    </row>
    <row r="1230" ht="12.75" customHeight="1">
      <c r="A1230" s="7">
        <v>42775.0</v>
      </c>
      <c r="B1230" s="8" t="s">
        <v>40</v>
      </c>
      <c r="C1230" s="8" t="s">
        <v>41</v>
      </c>
      <c r="D1230" s="9" t="s">
        <v>32</v>
      </c>
      <c r="E1230" s="10" t="s">
        <v>19</v>
      </c>
      <c r="F1230" s="11">
        <v>2.63583141248E11</v>
      </c>
      <c r="G1230" s="8" t="s">
        <v>24</v>
      </c>
      <c r="H1230" s="8" t="str">
        <f t="shared" si="1"/>
        <v>BUY</v>
      </c>
      <c r="I1230" s="12">
        <v>33.525574</v>
      </c>
      <c r="J1230" s="12">
        <v>1000.0</v>
      </c>
      <c r="K1230" s="7">
        <v>42844.0</v>
      </c>
      <c r="L1230" s="14">
        <v>35.444908</v>
      </c>
      <c r="M1230" s="14">
        <f t="shared" si="2"/>
        <v>1057.249848</v>
      </c>
      <c r="N1230" s="15">
        <f t="shared" si="3"/>
        <v>0.05724984753</v>
      </c>
      <c r="O1230" s="15">
        <f t="shared" si="4"/>
        <v>-0.05724984753</v>
      </c>
      <c r="P1230" s="8">
        <f t="shared" si="5"/>
        <v>69</v>
      </c>
    </row>
    <row r="1231" ht="12.75" customHeight="1">
      <c r="A1231" s="7">
        <v>42775.0</v>
      </c>
      <c r="B1231" s="8" t="s">
        <v>1504</v>
      </c>
      <c r="C1231" s="8" t="s">
        <v>1505</v>
      </c>
      <c r="D1231" s="9" t="s">
        <v>65</v>
      </c>
      <c r="E1231" s="10" t="s">
        <v>168</v>
      </c>
      <c r="F1231" s="11">
        <v>1.37636586E8</v>
      </c>
      <c r="G1231" s="8" t="s">
        <v>24</v>
      </c>
      <c r="H1231" s="8" t="str">
        <f t="shared" si="1"/>
        <v>BUY</v>
      </c>
      <c r="I1231" s="12">
        <v>3.04</v>
      </c>
      <c r="J1231" s="12">
        <v>1000.0</v>
      </c>
      <c r="K1231" s="16">
        <v>44727.0</v>
      </c>
      <c r="L1231" s="14">
        <v>0.28</v>
      </c>
      <c r="M1231" s="14">
        <f t="shared" si="2"/>
        <v>92.10526316</v>
      </c>
      <c r="N1231" s="15">
        <f t="shared" si="3"/>
        <v>-0.9078947368</v>
      </c>
      <c r="O1231" s="15">
        <f t="shared" si="4"/>
        <v>0.9078947368</v>
      </c>
      <c r="P1231" s="8">
        <f t="shared" si="5"/>
        <v>1952</v>
      </c>
    </row>
    <row r="1232" ht="12.75" customHeight="1">
      <c r="A1232" s="7">
        <v>42775.0</v>
      </c>
      <c r="B1232" s="8" t="s">
        <v>1463</v>
      </c>
      <c r="C1232" s="8" t="s">
        <v>1464</v>
      </c>
      <c r="D1232" s="9" t="s">
        <v>18</v>
      </c>
      <c r="E1232" s="10" t="s">
        <v>19</v>
      </c>
      <c r="F1232" s="11">
        <v>8.0913472E8</v>
      </c>
      <c r="G1232" s="8" t="s">
        <v>20</v>
      </c>
      <c r="H1232" s="8" t="str">
        <f t="shared" si="1"/>
        <v>SELL</v>
      </c>
      <c r="I1232" s="12">
        <v>25.289593</v>
      </c>
      <c r="J1232" s="12">
        <v>1000.0</v>
      </c>
      <c r="K1232" s="16">
        <v>44727.0</v>
      </c>
      <c r="L1232" s="14">
        <v>10.929672</v>
      </c>
      <c r="M1232" s="14">
        <f t="shared" si="2"/>
        <v>432.1806207</v>
      </c>
      <c r="N1232" s="15">
        <f t="shared" si="3"/>
        <v>0.5678193793</v>
      </c>
      <c r="O1232" s="15">
        <f t="shared" si="4"/>
        <v>-0.5678193793</v>
      </c>
      <c r="P1232" s="8">
        <f t="shared" si="5"/>
        <v>1952</v>
      </c>
    </row>
    <row r="1233" ht="12.75" customHeight="1">
      <c r="A1233" s="7">
        <v>42775.0</v>
      </c>
      <c r="B1233" s="8" t="s">
        <v>1228</v>
      </c>
      <c r="C1233" s="8" t="s">
        <v>1229</v>
      </c>
      <c r="D1233" s="9" t="s">
        <v>23</v>
      </c>
      <c r="E1233" s="10" t="s">
        <v>168</v>
      </c>
      <c r="F1233" s="11">
        <v>6.7963933922E10</v>
      </c>
      <c r="G1233" s="8" t="s">
        <v>20</v>
      </c>
      <c r="H1233" s="8" t="str">
        <f t="shared" si="1"/>
        <v>SELL</v>
      </c>
      <c r="I1233" s="12">
        <v>5.461</v>
      </c>
      <c r="J1233" s="12">
        <v>1000.0</v>
      </c>
      <c r="K1233" s="7">
        <v>43133.0</v>
      </c>
      <c r="L1233" s="14">
        <v>12.512</v>
      </c>
      <c r="M1233" s="14">
        <f t="shared" si="2"/>
        <v>2291.155466</v>
      </c>
      <c r="N1233" s="15">
        <f t="shared" si="3"/>
        <v>-1.291155466</v>
      </c>
      <c r="O1233" s="15">
        <f t="shared" si="4"/>
        <v>1.291155466</v>
      </c>
      <c r="P1233" s="8">
        <f t="shared" si="5"/>
        <v>358</v>
      </c>
    </row>
    <row r="1234" ht="12.75" customHeight="1">
      <c r="A1234" s="7">
        <v>42776.0</v>
      </c>
      <c r="B1234" s="8" t="s">
        <v>270</v>
      </c>
      <c r="C1234" s="8" t="s">
        <v>271</v>
      </c>
      <c r="D1234" s="9" t="s">
        <v>39</v>
      </c>
      <c r="E1234" s="10" t="s">
        <v>19</v>
      </c>
      <c r="F1234" s="11">
        <v>1.30378753979E11</v>
      </c>
      <c r="G1234" s="8" t="s">
        <v>20</v>
      </c>
      <c r="H1234" s="8" t="str">
        <f t="shared" si="1"/>
        <v>SELL</v>
      </c>
      <c r="I1234" s="12">
        <v>42.386921</v>
      </c>
      <c r="J1234" s="12">
        <v>1000.0</v>
      </c>
      <c r="K1234" s="16">
        <v>42846.0</v>
      </c>
      <c r="L1234" s="14">
        <v>44.207176</v>
      </c>
      <c r="M1234" s="14">
        <f t="shared" si="2"/>
        <v>1042.943789</v>
      </c>
      <c r="N1234" s="15">
        <f t="shared" si="3"/>
        <v>-0.04294378919</v>
      </c>
      <c r="O1234" s="15">
        <f t="shared" si="4"/>
        <v>0.04294378919</v>
      </c>
      <c r="P1234" s="8">
        <f t="shared" si="5"/>
        <v>70</v>
      </c>
    </row>
    <row r="1235" ht="12.75" customHeight="1">
      <c r="A1235" s="7">
        <v>42776.0</v>
      </c>
      <c r="B1235" s="8" t="s">
        <v>503</v>
      </c>
      <c r="C1235" s="8" t="s">
        <v>504</v>
      </c>
      <c r="D1235" s="9" t="s">
        <v>23</v>
      </c>
      <c r="E1235" s="10" t="s">
        <v>19</v>
      </c>
      <c r="F1235" s="11">
        <v>2.24291300639E11</v>
      </c>
      <c r="G1235" s="8" t="s">
        <v>24</v>
      </c>
      <c r="H1235" s="8" t="str">
        <f t="shared" si="1"/>
        <v>BUY</v>
      </c>
      <c r="I1235" s="12">
        <v>25.773176</v>
      </c>
      <c r="J1235" s="12">
        <v>1000.0</v>
      </c>
      <c r="K1235" s="16">
        <v>42782.0</v>
      </c>
      <c r="L1235" s="14">
        <v>27.482656</v>
      </c>
      <c r="M1235" s="14">
        <f t="shared" si="2"/>
        <v>1066.327875</v>
      </c>
      <c r="N1235" s="15">
        <f t="shared" si="3"/>
        <v>0.06632787515</v>
      </c>
      <c r="O1235" s="15">
        <f t="shared" si="4"/>
        <v>-0.06632787515</v>
      </c>
      <c r="P1235" s="8">
        <f t="shared" si="5"/>
        <v>6</v>
      </c>
    </row>
    <row r="1236" ht="12.75" customHeight="1">
      <c r="A1236" s="7">
        <v>42776.0</v>
      </c>
      <c r="B1236" s="8" t="s">
        <v>916</v>
      </c>
      <c r="C1236" s="8" t="s">
        <v>917</v>
      </c>
      <c r="D1236" s="9" t="s">
        <v>27</v>
      </c>
      <c r="E1236" s="10" t="s">
        <v>19</v>
      </c>
      <c r="F1236" s="11">
        <v>2.680915576E10</v>
      </c>
      <c r="G1236" s="8" t="s">
        <v>20</v>
      </c>
      <c r="H1236" s="8" t="str">
        <f t="shared" si="1"/>
        <v>SELL</v>
      </c>
      <c r="I1236" s="12">
        <v>88.93</v>
      </c>
      <c r="J1236" s="12">
        <v>1000.0</v>
      </c>
      <c r="K1236" s="7">
        <v>42888.0</v>
      </c>
      <c r="L1236" s="14">
        <v>77.94</v>
      </c>
      <c r="M1236" s="14">
        <f t="shared" si="2"/>
        <v>876.4196559</v>
      </c>
      <c r="N1236" s="15">
        <f t="shared" si="3"/>
        <v>0.1235803441</v>
      </c>
      <c r="O1236" s="15">
        <f t="shared" si="4"/>
        <v>-0.1235803441</v>
      </c>
      <c r="P1236" s="8">
        <f t="shared" si="5"/>
        <v>112</v>
      </c>
    </row>
    <row r="1237" ht="12.75" customHeight="1">
      <c r="A1237" s="7">
        <v>42776.0</v>
      </c>
      <c r="B1237" s="8" t="s">
        <v>1438</v>
      </c>
      <c r="C1237" s="8" t="s">
        <v>1439</v>
      </c>
      <c r="D1237" s="9" t="s">
        <v>35</v>
      </c>
      <c r="E1237" s="10" t="s">
        <v>19</v>
      </c>
      <c r="F1237" s="11">
        <v>4.8332112E9</v>
      </c>
      <c r="G1237" s="8" t="s">
        <v>24</v>
      </c>
      <c r="H1237" s="8" t="str">
        <f t="shared" si="1"/>
        <v>BUY</v>
      </c>
      <c r="I1237" s="12">
        <v>48.860603</v>
      </c>
      <c r="J1237" s="12">
        <v>1000.0</v>
      </c>
      <c r="K1237" s="16">
        <v>44131.0</v>
      </c>
      <c r="L1237" s="14">
        <v>33.995857</v>
      </c>
      <c r="M1237" s="14">
        <f t="shared" si="2"/>
        <v>695.7723588</v>
      </c>
      <c r="N1237" s="15">
        <f t="shared" si="3"/>
        <v>-0.3042276412</v>
      </c>
      <c r="O1237" s="15">
        <f t="shared" si="4"/>
        <v>0.3042276412</v>
      </c>
      <c r="P1237" s="8">
        <f t="shared" si="5"/>
        <v>1355</v>
      </c>
    </row>
    <row r="1238" ht="12.75" customHeight="1">
      <c r="A1238" s="7">
        <v>42776.0</v>
      </c>
      <c r="B1238" s="8" t="s">
        <v>777</v>
      </c>
      <c r="C1238" s="8" t="s">
        <v>778</v>
      </c>
      <c r="D1238" s="9" t="s">
        <v>23</v>
      </c>
      <c r="E1238" s="10" t="s">
        <v>19</v>
      </c>
      <c r="F1238" s="11">
        <v>7.157389261E9</v>
      </c>
      <c r="G1238" s="8" t="s">
        <v>20</v>
      </c>
      <c r="H1238" s="8" t="str">
        <f t="shared" si="1"/>
        <v>SELL</v>
      </c>
      <c r="I1238" s="12">
        <v>62.121208</v>
      </c>
      <c r="J1238" s="12">
        <v>1000.0</v>
      </c>
      <c r="K1238" s="7">
        <v>43074.0</v>
      </c>
      <c r="L1238" s="14">
        <v>161.515335</v>
      </c>
      <c r="M1238" s="14">
        <f t="shared" si="2"/>
        <v>2600.003126</v>
      </c>
      <c r="N1238" s="15">
        <f t="shared" si="3"/>
        <v>-1.600003126</v>
      </c>
      <c r="O1238" s="15">
        <f t="shared" si="4"/>
        <v>1.600003126</v>
      </c>
      <c r="P1238" s="8">
        <f t="shared" si="5"/>
        <v>298</v>
      </c>
    </row>
    <row r="1239" ht="12.75" customHeight="1">
      <c r="A1239" s="16">
        <v>42776.0</v>
      </c>
      <c r="B1239" s="8" t="s">
        <v>1029</v>
      </c>
      <c r="C1239" s="8" t="s">
        <v>1030</v>
      </c>
      <c r="D1239" s="9" t="s">
        <v>65</v>
      </c>
      <c r="E1239" s="10" t="s">
        <v>19</v>
      </c>
      <c r="F1239" s="11">
        <v>7.017840698E9</v>
      </c>
      <c r="G1239" s="17" t="s">
        <v>20</v>
      </c>
      <c r="H1239" s="18" t="str">
        <f t="shared" si="1"/>
        <v>SELL</v>
      </c>
      <c r="I1239" s="12">
        <v>35.805321</v>
      </c>
      <c r="J1239" s="12">
        <v>1000.0</v>
      </c>
      <c r="K1239" s="16">
        <v>42852.0</v>
      </c>
      <c r="L1239" s="14">
        <v>22.13073</v>
      </c>
      <c r="M1239" s="14">
        <f t="shared" si="2"/>
        <v>618.0849489</v>
      </c>
      <c r="N1239" s="15">
        <f t="shared" si="3"/>
        <v>0.3819150511</v>
      </c>
      <c r="O1239" s="15">
        <f t="shared" si="4"/>
        <v>-0.3819150511</v>
      </c>
      <c r="P1239" s="8">
        <f t="shared" si="5"/>
        <v>76</v>
      </c>
    </row>
    <row r="1240" ht="12.75" customHeight="1">
      <c r="A1240" s="7">
        <v>42779.0</v>
      </c>
      <c r="B1240" s="8" t="s">
        <v>1506</v>
      </c>
      <c r="C1240" s="8" t="s">
        <v>1507</v>
      </c>
      <c r="D1240" s="9" t="s">
        <v>137</v>
      </c>
      <c r="E1240" s="10" t="s">
        <v>19</v>
      </c>
      <c r="F1240" s="11">
        <v>7.0283465318E10</v>
      </c>
      <c r="G1240" s="8" t="s">
        <v>24</v>
      </c>
      <c r="H1240" s="8" t="str">
        <f t="shared" si="1"/>
        <v>BUY</v>
      </c>
      <c r="I1240" s="12">
        <v>59.37</v>
      </c>
      <c r="J1240" s="12">
        <v>1000.0</v>
      </c>
      <c r="K1240" s="16">
        <v>43682.0</v>
      </c>
      <c r="L1240" s="14">
        <v>73.14</v>
      </c>
      <c r="M1240" s="14">
        <f t="shared" si="2"/>
        <v>1231.935321</v>
      </c>
      <c r="N1240" s="15">
        <f t="shared" si="3"/>
        <v>0.2319353209</v>
      </c>
      <c r="O1240" s="15">
        <f t="shared" si="4"/>
        <v>-0.2319353209</v>
      </c>
      <c r="P1240" s="8">
        <f t="shared" si="5"/>
        <v>903</v>
      </c>
    </row>
    <row r="1241" ht="12.75" customHeight="1">
      <c r="A1241" s="7">
        <v>42779.0</v>
      </c>
      <c r="B1241" s="8" t="s">
        <v>1508</v>
      </c>
      <c r="C1241" s="8" t="s">
        <v>1509</v>
      </c>
      <c r="D1241" s="9" t="s">
        <v>71</v>
      </c>
      <c r="E1241" s="10" t="s">
        <v>19</v>
      </c>
      <c r="F1241" s="11">
        <v>1.601332212E9</v>
      </c>
      <c r="G1241" s="8" t="s">
        <v>24</v>
      </c>
      <c r="H1241" s="8" t="str">
        <f t="shared" si="1"/>
        <v>BUY</v>
      </c>
      <c r="I1241" s="12">
        <v>41.970001</v>
      </c>
      <c r="J1241" s="12">
        <v>1000.0</v>
      </c>
      <c r="K1241" s="16">
        <v>44727.0</v>
      </c>
      <c r="L1241" s="14">
        <v>43.340168</v>
      </c>
      <c r="M1241" s="14">
        <f t="shared" si="2"/>
        <v>1032.646342</v>
      </c>
      <c r="N1241" s="15">
        <f t="shared" si="3"/>
        <v>0.03264634185</v>
      </c>
      <c r="O1241" s="15">
        <f t="shared" si="4"/>
        <v>-0.03264634185</v>
      </c>
      <c r="P1241" s="8">
        <f t="shared" si="5"/>
        <v>1948</v>
      </c>
    </row>
    <row r="1242" ht="12.75" customHeight="1">
      <c r="A1242" s="7">
        <v>42779.0</v>
      </c>
      <c r="B1242" s="8" t="s">
        <v>1510</v>
      </c>
      <c r="C1242" s="8" t="s">
        <v>1511</v>
      </c>
      <c r="D1242" s="9" t="s">
        <v>27</v>
      </c>
      <c r="E1242" s="10" t="s">
        <v>19</v>
      </c>
      <c r="F1242" s="11">
        <v>3.777688038E9</v>
      </c>
      <c r="G1242" s="8" t="s">
        <v>24</v>
      </c>
      <c r="H1242" s="8" t="str">
        <f t="shared" si="1"/>
        <v>BUY</v>
      </c>
      <c r="I1242" s="12">
        <v>14.7</v>
      </c>
      <c r="J1242" s="12">
        <v>1000.0</v>
      </c>
      <c r="K1242" s="16">
        <v>44727.0</v>
      </c>
      <c r="L1242" s="14">
        <v>34.58</v>
      </c>
      <c r="M1242" s="14">
        <f t="shared" si="2"/>
        <v>2352.380952</v>
      </c>
      <c r="N1242" s="15">
        <f t="shared" si="3"/>
        <v>1.352380952</v>
      </c>
      <c r="O1242" s="15">
        <f t="shared" si="4"/>
        <v>-1.352380952</v>
      </c>
      <c r="P1242" s="8">
        <f t="shared" si="5"/>
        <v>1948</v>
      </c>
    </row>
    <row r="1243" ht="12.75" customHeight="1">
      <c r="A1243" s="16">
        <v>42779.0</v>
      </c>
      <c r="B1243" s="8" t="s">
        <v>1512</v>
      </c>
      <c r="C1243" s="8" t="s">
        <v>1513</v>
      </c>
      <c r="D1243" s="9" t="s">
        <v>23</v>
      </c>
      <c r="E1243" s="10" t="s">
        <v>19</v>
      </c>
      <c r="F1243" s="11">
        <v>6.664923372E10</v>
      </c>
      <c r="G1243" s="17" t="s">
        <v>20</v>
      </c>
      <c r="H1243" s="18" t="str">
        <f t="shared" si="1"/>
        <v>SELL</v>
      </c>
      <c r="I1243" s="12">
        <v>61.579636</v>
      </c>
      <c r="J1243" s="12">
        <v>1000.0</v>
      </c>
      <c r="K1243" s="16">
        <v>44392.0</v>
      </c>
      <c r="L1243" s="14">
        <v>123.819595</v>
      </c>
      <c r="M1243" s="14">
        <f t="shared" si="2"/>
        <v>2010.723074</v>
      </c>
      <c r="N1243" s="15">
        <f t="shared" si="3"/>
        <v>-1.010723074</v>
      </c>
      <c r="O1243" s="15">
        <f t="shared" si="4"/>
        <v>1.010723074</v>
      </c>
      <c r="P1243" s="8">
        <f t="shared" si="5"/>
        <v>1613</v>
      </c>
    </row>
    <row r="1244" ht="12.75" customHeight="1">
      <c r="A1244" s="7">
        <v>42782.0</v>
      </c>
      <c r="B1244" s="8" t="s">
        <v>367</v>
      </c>
      <c r="C1244" s="8" t="s">
        <v>368</v>
      </c>
      <c r="D1244" s="9" t="s">
        <v>32</v>
      </c>
      <c r="E1244" s="10" t="s">
        <v>369</v>
      </c>
      <c r="F1244" s="11">
        <v>1.10593506784E11</v>
      </c>
      <c r="G1244" s="8" t="s">
        <v>24</v>
      </c>
      <c r="H1244" s="8" t="str">
        <f t="shared" si="1"/>
        <v>BUY</v>
      </c>
      <c r="I1244" s="12">
        <v>94.907967</v>
      </c>
      <c r="J1244" s="12">
        <v>1000.0</v>
      </c>
      <c r="K1244" s="16">
        <v>42894.0</v>
      </c>
      <c r="L1244" s="14">
        <v>101.796005</v>
      </c>
      <c r="M1244" s="14">
        <f t="shared" si="2"/>
        <v>1072.575972</v>
      </c>
      <c r="N1244" s="15">
        <f t="shared" si="3"/>
        <v>0.07257597247</v>
      </c>
      <c r="O1244" s="15">
        <f t="shared" si="4"/>
        <v>-0.07257597247</v>
      </c>
      <c r="P1244" s="8">
        <f t="shared" si="5"/>
        <v>112</v>
      </c>
    </row>
    <row r="1245" ht="12.75" customHeight="1">
      <c r="A1245" s="7">
        <v>42782.0</v>
      </c>
      <c r="B1245" s="8" t="s">
        <v>503</v>
      </c>
      <c r="C1245" s="8" t="s">
        <v>504</v>
      </c>
      <c r="D1245" s="9" t="s">
        <v>23</v>
      </c>
      <c r="E1245" s="10" t="s">
        <v>19</v>
      </c>
      <c r="F1245" s="11">
        <v>2.24291300639E11</v>
      </c>
      <c r="G1245" s="8" t="s">
        <v>20</v>
      </c>
      <c r="H1245" s="8" t="str">
        <f t="shared" si="1"/>
        <v>SELL</v>
      </c>
      <c r="I1245" s="12">
        <v>27.482656</v>
      </c>
      <c r="J1245" s="12">
        <v>1000.0</v>
      </c>
      <c r="K1245" s="16">
        <v>42909.0</v>
      </c>
      <c r="L1245" s="14">
        <v>26.476221</v>
      </c>
      <c r="M1245" s="14">
        <f t="shared" si="2"/>
        <v>963.3792673</v>
      </c>
      <c r="N1245" s="15">
        <f t="shared" si="3"/>
        <v>0.03662073273</v>
      </c>
      <c r="O1245" s="15">
        <f t="shared" si="4"/>
        <v>-0.03662073273</v>
      </c>
      <c r="P1245" s="8">
        <f t="shared" si="5"/>
        <v>127</v>
      </c>
    </row>
    <row r="1246" ht="12.75" customHeight="1">
      <c r="A1246" s="7">
        <v>42782.0</v>
      </c>
      <c r="B1246" s="8" t="s">
        <v>1514</v>
      </c>
      <c r="C1246" s="8" t="s">
        <v>1515</v>
      </c>
      <c r="D1246" s="9" t="s">
        <v>65</v>
      </c>
      <c r="E1246" s="10" t="s">
        <v>19</v>
      </c>
      <c r="F1246" s="11">
        <v>1.3121626274E10</v>
      </c>
      <c r="G1246" s="8" t="s">
        <v>20</v>
      </c>
      <c r="H1246" s="8" t="str">
        <f t="shared" si="1"/>
        <v>SELL</v>
      </c>
      <c r="I1246" s="12">
        <v>30.565632</v>
      </c>
      <c r="J1246" s="12">
        <v>1000.0</v>
      </c>
      <c r="K1246" s="7">
        <v>42909.0</v>
      </c>
      <c r="L1246" s="14">
        <v>21.504835</v>
      </c>
      <c r="M1246" s="14">
        <f t="shared" si="2"/>
        <v>703.562583</v>
      </c>
      <c r="N1246" s="15">
        <f t="shared" si="3"/>
        <v>0.296437417</v>
      </c>
      <c r="O1246" s="15">
        <f t="shared" si="4"/>
        <v>-0.296437417</v>
      </c>
      <c r="P1246" s="8">
        <f t="shared" si="5"/>
        <v>127</v>
      </c>
    </row>
    <row r="1247" ht="12.75" customHeight="1">
      <c r="A1247" s="7">
        <v>42782.0</v>
      </c>
      <c r="B1247" s="8" t="s">
        <v>1516</v>
      </c>
      <c r="C1247" s="8" t="s">
        <v>1517</v>
      </c>
      <c r="D1247" s="9" t="s">
        <v>71</v>
      </c>
      <c r="E1247" s="10" t="s">
        <v>19</v>
      </c>
      <c r="F1247" s="11">
        <v>1.8565004862E10</v>
      </c>
      <c r="G1247" s="8" t="s">
        <v>20</v>
      </c>
      <c r="H1247" s="8" t="str">
        <f t="shared" si="1"/>
        <v>SELL</v>
      </c>
      <c r="I1247" s="12">
        <v>48.848545</v>
      </c>
      <c r="J1247" s="12">
        <v>1000.0</v>
      </c>
      <c r="K1247" s="16">
        <v>44727.0</v>
      </c>
      <c r="L1247" s="14">
        <v>62.78257</v>
      </c>
      <c r="M1247" s="14">
        <f t="shared" si="2"/>
        <v>1285.24954</v>
      </c>
      <c r="N1247" s="15">
        <f t="shared" si="3"/>
        <v>-0.2852495402</v>
      </c>
      <c r="O1247" s="15">
        <f t="shared" si="4"/>
        <v>0.2852495402</v>
      </c>
      <c r="P1247" s="8">
        <f t="shared" si="5"/>
        <v>1945</v>
      </c>
    </row>
    <row r="1248" ht="12.75" customHeight="1">
      <c r="A1248" s="7">
        <v>42788.0</v>
      </c>
      <c r="B1248" s="8" t="s">
        <v>763</v>
      </c>
      <c r="C1248" s="8" t="s">
        <v>764</v>
      </c>
      <c r="D1248" s="9" t="s">
        <v>39</v>
      </c>
      <c r="E1248" s="10" t="s">
        <v>19</v>
      </c>
      <c r="F1248" s="11">
        <v>6.870940531E9</v>
      </c>
      <c r="G1248" s="8" t="s">
        <v>24</v>
      </c>
      <c r="H1248" s="8" t="str">
        <f t="shared" si="1"/>
        <v>BUY</v>
      </c>
      <c r="I1248" s="12">
        <v>22.620001</v>
      </c>
      <c r="J1248" s="12">
        <v>1000.0</v>
      </c>
      <c r="K1248" s="16">
        <v>43136.0</v>
      </c>
      <c r="L1248" s="14">
        <v>28.459999</v>
      </c>
      <c r="M1248" s="14">
        <f t="shared" si="2"/>
        <v>1258.178503</v>
      </c>
      <c r="N1248" s="15">
        <f t="shared" si="3"/>
        <v>0.2581785032</v>
      </c>
      <c r="O1248" s="15">
        <f t="shared" si="4"/>
        <v>-0.2581785032</v>
      </c>
      <c r="P1248" s="8">
        <f t="shared" si="5"/>
        <v>348</v>
      </c>
    </row>
    <row r="1249" ht="12.75" customHeight="1">
      <c r="A1249" s="7">
        <v>42788.0</v>
      </c>
      <c r="B1249" s="8" t="s">
        <v>1226</v>
      </c>
      <c r="C1249" s="8" t="s">
        <v>1227</v>
      </c>
      <c r="D1249" s="9" t="s">
        <v>71</v>
      </c>
      <c r="E1249" s="10" t="s">
        <v>19</v>
      </c>
      <c r="F1249" s="11">
        <v>1.6129382487E10</v>
      </c>
      <c r="G1249" s="8" t="s">
        <v>24</v>
      </c>
      <c r="H1249" s="8" t="str">
        <f t="shared" si="1"/>
        <v>BUY</v>
      </c>
      <c r="I1249" s="12">
        <v>10.790578</v>
      </c>
      <c r="J1249" s="12">
        <v>1000.0</v>
      </c>
      <c r="K1249" s="16">
        <v>43181.0</v>
      </c>
      <c r="L1249" s="14">
        <v>12.027349</v>
      </c>
      <c r="M1249" s="14">
        <f t="shared" si="2"/>
        <v>1114.615825</v>
      </c>
      <c r="N1249" s="15">
        <f t="shared" si="3"/>
        <v>0.114615825</v>
      </c>
      <c r="O1249" s="15">
        <f t="shared" si="4"/>
        <v>-0.114615825</v>
      </c>
      <c r="P1249" s="8">
        <f t="shared" si="5"/>
        <v>393</v>
      </c>
    </row>
    <row r="1250" ht="12.75" customHeight="1">
      <c r="A1250" s="7">
        <v>42788.0</v>
      </c>
      <c r="B1250" s="8" t="s">
        <v>1047</v>
      </c>
      <c r="C1250" s="8" t="s">
        <v>1048</v>
      </c>
      <c r="D1250" s="9" t="s">
        <v>39</v>
      </c>
      <c r="E1250" s="10" t="s">
        <v>19</v>
      </c>
      <c r="F1250" s="11">
        <v>1.428655552E10</v>
      </c>
      <c r="G1250" s="8" t="s">
        <v>20</v>
      </c>
      <c r="H1250" s="8" t="str">
        <f t="shared" si="1"/>
        <v>SELL</v>
      </c>
      <c r="I1250" s="12">
        <v>121.360001</v>
      </c>
      <c r="J1250" s="12">
        <v>1000.0</v>
      </c>
      <c r="K1250" s="7">
        <v>43243.0</v>
      </c>
      <c r="L1250" s="14">
        <v>66.57</v>
      </c>
      <c r="M1250" s="14">
        <f t="shared" si="2"/>
        <v>548.5332849</v>
      </c>
      <c r="N1250" s="15">
        <f t="shared" si="3"/>
        <v>0.4514667151</v>
      </c>
      <c r="O1250" s="15">
        <f t="shared" si="4"/>
        <v>-0.4514667151</v>
      </c>
      <c r="P1250" s="8">
        <f t="shared" si="5"/>
        <v>455</v>
      </c>
    </row>
    <row r="1251" ht="12.75" customHeight="1">
      <c r="A1251" s="7">
        <v>42788.0</v>
      </c>
      <c r="B1251" s="8" t="s">
        <v>148</v>
      </c>
      <c r="C1251" s="8" t="s">
        <v>149</v>
      </c>
      <c r="D1251" s="9" t="s">
        <v>71</v>
      </c>
      <c r="E1251" s="10" t="s">
        <v>19</v>
      </c>
      <c r="F1251" s="11">
        <v>4.7680014962E10</v>
      </c>
      <c r="G1251" s="8" t="s">
        <v>20</v>
      </c>
      <c r="H1251" s="8" t="str">
        <f t="shared" si="1"/>
        <v>SELL</v>
      </c>
      <c r="I1251" s="12">
        <v>37.9</v>
      </c>
      <c r="J1251" s="12">
        <v>1000.0</v>
      </c>
      <c r="K1251" s="7">
        <v>43789.0</v>
      </c>
      <c r="L1251" s="14">
        <v>42.82</v>
      </c>
      <c r="M1251" s="14">
        <f t="shared" si="2"/>
        <v>1129.815303</v>
      </c>
      <c r="N1251" s="15">
        <f t="shared" si="3"/>
        <v>-0.1298153034</v>
      </c>
      <c r="O1251" s="15">
        <f t="shared" si="4"/>
        <v>0.1298153034</v>
      </c>
      <c r="P1251" s="8">
        <f t="shared" si="5"/>
        <v>1001</v>
      </c>
    </row>
    <row r="1252" ht="12.75" customHeight="1">
      <c r="A1252" s="7">
        <v>42788.0</v>
      </c>
      <c r="B1252" s="8" t="s">
        <v>179</v>
      </c>
      <c r="C1252" s="8" t="s">
        <v>180</v>
      </c>
      <c r="D1252" s="9" t="s">
        <v>58</v>
      </c>
      <c r="E1252" s="10" t="s">
        <v>19</v>
      </c>
      <c r="F1252" s="11">
        <v>7.25893281281E11</v>
      </c>
      <c r="G1252" s="8" t="s">
        <v>24</v>
      </c>
      <c r="H1252" s="8" t="str">
        <f t="shared" si="1"/>
        <v>BUY</v>
      </c>
      <c r="I1252" s="12">
        <v>136.119995</v>
      </c>
      <c r="J1252" s="12">
        <v>1000.0</v>
      </c>
      <c r="K1252" s="7">
        <v>42793.0</v>
      </c>
      <c r="L1252" s="14">
        <v>136.410004</v>
      </c>
      <c r="M1252" s="14">
        <f t="shared" si="2"/>
        <v>1002.130539</v>
      </c>
      <c r="N1252" s="15">
        <f t="shared" si="3"/>
        <v>0.002130539308</v>
      </c>
      <c r="O1252" s="15">
        <f t="shared" si="4"/>
        <v>-0.002130539308</v>
      </c>
      <c r="P1252" s="8">
        <f t="shared" si="5"/>
        <v>5</v>
      </c>
    </row>
    <row r="1253" ht="12.75" customHeight="1">
      <c r="A1253" s="7">
        <v>42788.0</v>
      </c>
      <c r="B1253" s="8" t="s">
        <v>1518</v>
      </c>
      <c r="C1253" s="8" t="s">
        <v>1519</v>
      </c>
      <c r="D1253" s="9" t="s">
        <v>27</v>
      </c>
      <c r="E1253" s="10" t="s">
        <v>19</v>
      </c>
      <c r="F1253" s="11">
        <v>7.1476746E8</v>
      </c>
      <c r="G1253" s="8" t="s">
        <v>20</v>
      </c>
      <c r="H1253" s="8" t="str">
        <f t="shared" si="1"/>
        <v>SELL</v>
      </c>
      <c r="I1253" s="12">
        <v>14.91</v>
      </c>
      <c r="J1253" s="12">
        <v>1000.0</v>
      </c>
      <c r="K1253" s="7">
        <v>43185.0</v>
      </c>
      <c r="L1253" s="14">
        <v>6.78</v>
      </c>
      <c r="M1253" s="14">
        <f t="shared" si="2"/>
        <v>454.7283702</v>
      </c>
      <c r="N1253" s="15">
        <f t="shared" si="3"/>
        <v>0.5452716298</v>
      </c>
      <c r="O1253" s="15">
        <f t="shared" si="4"/>
        <v>-0.5452716298</v>
      </c>
      <c r="P1253" s="8">
        <f t="shared" si="5"/>
        <v>397</v>
      </c>
    </row>
    <row r="1254" ht="12.75" customHeight="1">
      <c r="A1254" s="16">
        <v>42788.0</v>
      </c>
      <c r="B1254" s="8" t="s">
        <v>59</v>
      </c>
      <c r="C1254" s="8" t="s">
        <v>60</v>
      </c>
      <c r="D1254" s="9" t="s">
        <v>32</v>
      </c>
      <c r="E1254" s="10" t="s">
        <v>19</v>
      </c>
      <c r="F1254" s="11">
        <v>4.25280211092E11</v>
      </c>
      <c r="G1254" s="17" t="s">
        <v>20</v>
      </c>
      <c r="H1254" s="18" t="str">
        <f t="shared" si="1"/>
        <v>SELL</v>
      </c>
      <c r="I1254" s="12">
        <v>63.07</v>
      </c>
      <c r="J1254" s="12">
        <v>1000.0</v>
      </c>
      <c r="K1254" s="16">
        <v>42788.0</v>
      </c>
      <c r="L1254" s="14">
        <v>63.07</v>
      </c>
      <c r="M1254" s="14">
        <f t="shared" si="2"/>
        <v>1000</v>
      </c>
      <c r="N1254" s="15">
        <f t="shared" si="3"/>
        <v>0</v>
      </c>
      <c r="O1254" s="15">
        <f t="shared" si="4"/>
        <v>0</v>
      </c>
      <c r="P1254" s="8">
        <f t="shared" si="5"/>
        <v>0</v>
      </c>
    </row>
    <row r="1255" ht="12.75" customHeight="1">
      <c r="A1255" s="7">
        <v>42789.0</v>
      </c>
      <c r="B1255" s="8" t="s">
        <v>1520</v>
      </c>
      <c r="C1255" s="8" t="s">
        <v>1521</v>
      </c>
      <c r="D1255" s="9" t="s">
        <v>18</v>
      </c>
      <c r="E1255" s="10" t="s">
        <v>19</v>
      </c>
      <c r="F1255" s="11">
        <v>5.41654134E8</v>
      </c>
      <c r="G1255" s="8" t="s">
        <v>24</v>
      </c>
      <c r="H1255" s="8" t="str">
        <f t="shared" si="1"/>
        <v>BUY</v>
      </c>
      <c r="I1255" s="12">
        <v>56.531937</v>
      </c>
      <c r="J1255" s="12">
        <v>1000.0</v>
      </c>
      <c r="K1255" s="16">
        <v>44727.0</v>
      </c>
      <c r="L1255" s="14">
        <v>36.972782</v>
      </c>
      <c r="M1255" s="14">
        <f t="shared" si="2"/>
        <v>654.0158353</v>
      </c>
      <c r="N1255" s="15">
        <f t="shared" si="3"/>
        <v>-0.3459841647</v>
      </c>
      <c r="O1255" s="15">
        <f t="shared" si="4"/>
        <v>0.3459841647</v>
      </c>
      <c r="P1255" s="8">
        <f t="shared" si="5"/>
        <v>1938</v>
      </c>
    </row>
    <row r="1256" ht="12.75" customHeight="1">
      <c r="A1256" s="7">
        <v>42789.0</v>
      </c>
      <c r="B1256" s="8" t="s">
        <v>562</v>
      </c>
      <c r="C1256" s="8" t="s">
        <v>563</v>
      </c>
      <c r="D1256" s="9" t="s">
        <v>35</v>
      </c>
      <c r="E1256" s="10" t="s">
        <v>19</v>
      </c>
      <c r="F1256" s="11">
        <v>1.7149203119E10</v>
      </c>
      <c r="G1256" s="8" t="s">
        <v>24</v>
      </c>
      <c r="H1256" s="8" t="str">
        <f t="shared" si="1"/>
        <v>BUY</v>
      </c>
      <c r="I1256" s="12">
        <v>36.331135</v>
      </c>
      <c r="J1256" s="12">
        <v>1000.0</v>
      </c>
      <c r="K1256" s="16">
        <v>42874.0</v>
      </c>
      <c r="L1256" s="14">
        <v>42.402237</v>
      </c>
      <c r="M1256" s="14">
        <f t="shared" si="2"/>
        <v>1167.104661</v>
      </c>
      <c r="N1256" s="15">
        <f t="shared" si="3"/>
        <v>0.1671046611</v>
      </c>
      <c r="O1256" s="15">
        <f t="shared" si="4"/>
        <v>-0.1671046611</v>
      </c>
      <c r="P1256" s="8">
        <f t="shared" si="5"/>
        <v>85</v>
      </c>
    </row>
    <row r="1257" ht="12.75" customHeight="1">
      <c r="A1257" s="7">
        <v>42789.0</v>
      </c>
      <c r="B1257" s="8" t="s">
        <v>1522</v>
      </c>
      <c r="C1257" s="8" t="s">
        <v>1523</v>
      </c>
      <c r="D1257" s="9" t="s">
        <v>23</v>
      </c>
      <c r="E1257" s="10" t="s">
        <v>252</v>
      </c>
      <c r="F1257" s="11">
        <v>1.94254995E10</v>
      </c>
      <c r="G1257" s="8" t="s">
        <v>20</v>
      </c>
      <c r="H1257" s="8" t="str">
        <f t="shared" si="1"/>
        <v>SELL</v>
      </c>
      <c r="I1257" s="12">
        <v>43.481022</v>
      </c>
      <c r="J1257" s="12">
        <v>1000.0</v>
      </c>
      <c r="K1257" s="16">
        <v>44727.0</v>
      </c>
      <c r="L1257" s="14">
        <v>93.371803</v>
      </c>
      <c r="M1257" s="14">
        <f t="shared" si="2"/>
        <v>2147.415095</v>
      </c>
      <c r="N1257" s="15">
        <f t="shared" si="3"/>
        <v>-1.147415095</v>
      </c>
      <c r="O1257" s="15">
        <f t="shared" si="4"/>
        <v>1.147415095</v>
      </c>
      <c r="P1257" s="8">
        <f t="shared" si="5"/>
        <v>1938</v>
      </c>
    </row>
    <row r="1258" ht="12.75" customHeight="1">
      <c r="A1258" s="7">
        <v>42789.0</v>
      </c>
      <c r="B1258" s="8" t="s">
        <v>751</v>
      </c>
      <c r="C1258" s="8" t="s">
        <v>752</v>
      </c>
      <c r="D1258" s="9" t="s">
        <v>58</v>
      </c>
      <c r="E1258" s="10" t="s">
        <v>19</v>
      </c>
      <c r="F1258" s="11">
        <v>7.73456826E8</v>
      </c>
      <c r="G1258" s="8" t="s">
        <v>24</v>
      </c>
      <c r="H1258" s="8" t="str">
        <f t="shared" si="1"/>
        <v>BUY</v>
      </c>
      <c r="I1258" s="12">
        <v>12.612047</v>
      </c>
      <c r="J1258" s="12">
        <v>1000.0</v>
      </c>
      <c r="K1258" s="16">
        <v>43868.0</v>
      </c>
      <c r="L1258" s="14">
        <v>20.330999</v>
      </c>
      <c r="M1258" s="14">
        <f t="shared" si="2"/>
        <v>1612.030069</v>
      </c>
      <c r="N1258" s="15">
        <f t="shared" si="3"/>
        <v>0.6120300693</v>
      </c>
      <c r="O1258" s="15">
        <f t="shared" si="4"/>
        <v>-0.6120300693</v>
      </c>
      <c r="P1258" s="8">
        <f t="shared" si="5"/>
        <v>1079</v>
      </c>
    </row>
    <row r="1259" ht="12.75" customHeight="1">
      <c r="A1259" s="7">
        <v>42789.0</v>
      </c>
      <c r="B1259" s="8" t="s">
        <v>85</v>
      </c>
      <c r="C1259" s="8" t="s">
        <v>86</v>
      </c>
      <c r="D1259" s="9" t="s">
        <v>32</v>
      </c>
      <c r="E1259" s="10" t="s">
        <v>19</v>
      </c>
      <c r="F1259" s="11">
        <v>2.119958329E10</v>
      </c>
      <c r="G1259" s="8" t="s">
        <v>24</v>
      </c>
      <c r="H1259" s="8" t="str">
        <f t="shared" si="1"/>
        <v>BUY</v>
      </c>
      <c r="I1259" s="12">
        <v>59.68684</v>
      </c>
      <c r="J1259" s="12">
        <v>1000.0</v>
      </c>
      <c r="K1259" s="7">
        <v>42940.0</v>
      </c>
      <c r="L1259" s="14">
        <v>54.08559</v>
      </c>
      <c r="M1259" s="14">
        <f t="shared" si="2"/>
        <v>906.1560304</v>
      </c>
      <c r="N1259" s="15">
        <f t="shared" si="3"/>
        <v>-0.09384396963</v>
      </c>
      <c r="O1259" s="15">
        <f t="shared" si="4"/>
        <v>0.09384396963</v>
      </c>
      <c r="P1259" s="8">
        <f t="shared" si="5"/>
        <v>151</v>
      </c>
    </row>
    <row r="1260" ht="12.75" customHeight="1">
      <c r="A1260" s="7">
        <v>42789.0</v>
      </c>
      <c r="B1260" s="8" t="s">
        <v>1524</v>
      </c>
      <c r="C1260" s="8" t="s">
        <v>1525</v>
      </c>
      <c r="D1260" s="9" t="s">
        <v>23</v>
      </c>
      <c r="E1260" s="10" t="s">
        <v>19</v>
      </c>
      <c r="F1260" s="11">
        <v>9.9100036E7</v>
      </c>
      <c r="G1260" s="8" t="s">
        <v>24</v>
      </c>
      <c r="H1260" s="8" t="str">
        <f t="shared" si="1"/>
        <v>BUY</v>
      </c>
      <c r="I1260" s="12">
        <v>30.860001</v>
      </c>
      <c r="J1260" s="12">
        <v>1000.0</v>
      </c>
      <c r="K1260" s="16">
        <v>44727.0</v>
      </c>
      <c r="L1260" s="14">
        <v>1.21</v>
      </c>
      <c r="M1260" s="14">
        <f t="shared" si="2"/>
        <v>39.2093312</v>
      </c>
      <c r="N1260" s="15">
        <f t="shared" si="3"/>
        <v>-0.9607906688</v>
      </c>
      <c r="O1260" s="15">
        <f t="shared" si="4"/>
        <v>0.9607906688</v>
      </c>
      <c r="P1260" s="8">
        <f t="shared" si="5"/>
        <v>1938</v>
      </c>
    </row>
    <row r="1261" ht="12.75" customHeight="1">
      <c r="A1261" s="7">
        <v>42789.0</v>
      </c>
      <c r="B1261" s="8" t="s">
        <v>1526</v>
      </c>
      <c r="C1261" s="8" t="s">
        <v>1527</v>
      </c>
      <c r="D1261" s="9" t="s">
        <v>35</v>
      </c>
      <c r="E1261" s="10" t="s">
        <v>19</v>
      </c>
      <c r="F1261" s="11">
        <v>3.9885582E8</v>
      </c>
      <c r="G1261" s="8" t="s">
        <v>24</v>
      </c>
      <c r="H1261" s="8" t="str">
        <f t="shared" si="1"/>
        <v>BUY</v>
      </c>
      <c r="I1261" s="12">
        <v>14.609932</v>
      </c>
      <c r="J1261" s="12">
        <v>1000.0</v>
      </c>
      <c r="K1261" s="16">
        <v>44727.0</v>
      </c>
      <c r="L1261" s="14">
        <v>2.21</v>
      </c>
      <c r="M1261" s="14">
        <f t="shared" si="2"/>
        <v>151.26696</v>
      </c>
      <c r="N1261" s="15">
        <f t="shared" si="3"/>
        <v>-0.84873304</v>
      </c>
      <c r="O1261" s="15">
        <f t="shared" si="4"/>
        <v>0.84873304</v>
      </c>
      <c r="P1261" s="8">
        <f t="shared" si="5"/>
        <v>1938</v>
      </c>
    </row>
    <row r="1262" ht="12.75" customHeight="1">
      <c r="A1262" s="16">
        <v>42789.0</v>
      </c>
      <c r="B1262" s="8" t="s">
        <v>56</v>
      </c>
      <c r="C1262" s="8" t="s">
        <v>57</v>
      </c>
      <c r="D1262" s="9" t="s">
        <v>58</v>
      </c>
      <c r="E1262" s="10" t="s">
        <v>19</v>
      </c>
      <c r="F1262" s="11">
        <v>1.3948872E11</v>
      </c>
      <c r="G1262" s="17" t="s">
        <v>20</v>
      </c>
      <c r="H1262" s="18" t="str">
        <f t="shared" si="1"/>
        <v>SELL</v>
      </c>
      <c r="I1262" s="12">
        <v>36.721767</v>
      </c>
      <c r="J1262" s="12">
        <v>1000.0</v>
      </c>
      <c r="K1262" s="16">
        <v>42857.0</v>
      </c>
      <c r="L1262" s="14">
        <v>33.91</v>
      </c>
      <c r="M1262" s="14">
        <f t="shared" si="2"/>
        <v>923.4305092</v>
      </c>
      <c r="N1262" s="15">
        <f t="shared" si="3"/>
        <v>0.07656949079</v>
      </c>
      <c r="O1262" s="15">
        <f t="shared" si="4"/>
        <v>-0.07656949079</v>
      </c>
      <c r="P1262" s="8">
        <f t="shared" si="5"/>
        <v>68</v>
      </c>
    </row>
    <row r="1263" ht="12.75" customHeight="1">
      <c r="A1263" s="7">
        <v>42790.0</v>
      </c>
      <c r="B1263" s="8" t="s">
        <v>123</v>
      </c>
      <c r="C1263" s="8" t="s">
        <v>124</v>
      </c>
      <c r="D1263" s="9" t="s">
        <v>32</v>
      </c>
      <c r="E1263" s="10" t="s">
        <v>19</v>
      </c>
      <c r="F1263" s="11">
        <v>3.4143176459E10</v>
      </c>
      <c r="G1263" s="8" t="s">
        <v>24</v>
      </c>
      <c r="H1263" s="8" t="str">
        <f t="shared" si="1"/>
        <v>BUY</v>
      </c>
      <c r="I1263" s="12">
        <v>29.09</v>
      </c>
      <c r="J1263" s="12">
        <v>1000.0</v>
      </c>
      <c r="K1263" s="7">
        <v>42895.0</v>
      </c>
      <c r="L1263" s="14">
        <v>27.01</v>
      </c>
      <c r="M1263" s="14">
        <f t="shared" si="2"/>
        <v>928.4977656</v>
      </c>
      <c r="N1263" s="15">
        <f t="shared" si="3"/>
        <v>-0.07150223444</v>
      </c>
      <c r="O1263" s="15">
        <f t="shared" si="4"/>
        <v>0.07150223444</v>
      </c>
      <c r="P1263" s="8">
        <f t="shared" si="5"/>
        <v>105</v>
      </c>
    </row>
    <row r="1264" ht="12.75" customHeight="1">
      <c r="A1264" s="7">
        <v>42790.0</v>
      </c>
      <c r="B1264" s="8" t="s">
        <v>1528</v>
      </c>
      <c r="C1264" s="8" t="s">
        <v>1529</v>
      </c>
      <c r="D1264" s="9" t="s">
        <v>58</v>
      </c>
      <c r="E1264" s="10" t="s">
        <v>19</v>
      </c>
      <c r="F1264" s="11">
        <v>2.0087773903E10</v>
      </c>
      <c r="G1264" s="8" t="s">
        <v>20</v>
      </c>
      <c r="H1264" s="8" t="str">
        <f t="shared" si="1"/>
        <v>SELL</v>
      </c>
      <c r="I1264" s="12">
        <v>28.84</v>
      </c>
      <c r="J1264" s="12">
        <v>1000.0</v>
      </c>
      <c r="K1264" s="7">
        <v>43917.0</v>
      </c>
      <c r="L1264" s="14">
        <v>47.150002</v>
      </c>
      <c r="M1264" s="14">
        <f t="shared" si="2"/>
        <v>1634.882178</v>
      </c>
      <c r="N1264" s="15">
        <f t="shared" si="3"/>
        <v>-0.6348821775</v>
      </c>
      <c r="O1264" s="15">
        <f t="shared" si="4"/>
        <v>0.6348821775</v>
      </c>
      <c r="P1264" s="8">
        <f t="shared" si="5"/>
        <v>1127</v>
      </c>
    </row>
    <row r="1265" ht="12.75" customHeight="1">
      <c r="A1265" s="7">
        <v>42790.0</v>
      </c>
      <c r="B1265" s="8" t="s">
        <v>511</v>
      </c>
      <c r="C1265" s="8" t="s">
        <v>512</v>
      </c>
      <c r="D1265" s="9" t="s">
        <v>32</v>
      </c>
      <c r="E1265" s="10" t="s">
        <v>19</v>
      </c>
      <c r="F1265" s="11">
        <v>6.05612876E10</v>
      </c>
      <c r="G1265" s="8" t="s">
        <v>20</v>
      </c>
      <c r="H1265" s="8" t="str">
        <f t="shared" si="1"/>
        <v>SELL</v>
      </c>
      <c r="I1265" s="12">
        <v>55.96</v>
      </c>
      <c r="J1265" s="12">
        <v>1000.0</v>
      </c>
      <c r="K1265" s="7">
        <v>42794.0</v>
      </c>
      <c r="L1265" s="14">
        <v>49.45</v>
      </c>
      <c r="M1265" s="14">
        <f t="shared" si="2"/>
        <v>883.6669049</v>
      </c>
      <c r="N1265" s="15">
        <f t="shared" si="3"/>
        <v>0.1163330951</v>
      </c>
      <c r="O1265" s="15">
        <f t="shared" si="4"/>
        <v>-0.1163330951</v>
      </c>
      <c r="P1265" s="8">
        <f t="shared" si="5"/>
        <v>4</v>
      </c>
    </row>
    <row r="1266" ht="12.75" customHeight="1">
      <c r="A1266" s="7">
        <v>42793.0</v>
      </c>
      <c r="B1266" s="8" t="s">
        <v>1530</v>
      </c>
      <c r="C1266" s="8" t="s">
        <v>1531</v>
      </c>
      <c r="D1266" s="9" t="s">
        <v>18</v>
      </c>
      <c r="E1266" s="10" t="s">
        <v>19</v>
      </c>
      <c r="F1266" s="11">
        <v>1.106054061E10</v>
      </c>
      <c r="G1266" s="8" t="s">
        <v>20</v>
      </c>
      <c r="H1266" s="8" t="str">
        <f t="shared" si="1"/>
        <v>SELL</v>
      </c>
      <c r="I1266" s="12">
        <v>68.747459</v>
      </c>
      <c r="J1266" s="12">
        <v>1000.0</v>
      </c>
      <c r="K1266" s="7">
        <v>42879.0</v>
      </c>
      <c r="L1266" s="14">
        <v>58.92334</v>
      </c>
      <c r="M1266" s="14">
        <f t="shared" si="2"/>
        <v>857.098442</v>
      </c>
      <c r="N1266" s="15">
        <f t="shared" si="3"/>
        <v>0.142901558</v>
      </c>
      <c r="O1266" s="15">
        <f t="shared" si="4"/>
        <v>-0.142901558</v>
      </c>
      <c r="P1266" s="8">
        <f t="shared" si="5"/>
        <v>86</v>
      </c>
    </row>
    <row r="1267" ht="12.75" customHeight="1">
      <c r="A1267" s="7">
        <v>42793.0</v>
      </c>
      <c r="B1267" s="8" t="s">
        <v>1532</v>
      </c>
      <c r="C1267" s="8" t="s">
        <v>1533</v>
      </c>
      <c r="D1267" s="9" t="s">
        <v>39</v>
      </c>
      <c r="E1267" s="10" t="s">
        <v>19</v>
      </c>
      <c r="F1267" s="11">
        <v>1.37333421E8</v>
      </c>
      <c r="G1267" s="8" t="s">
        <v>24</v>
      </c>
      <c r="H1267" s="8" t="str">
        <f t="shared" si="1"/>
        <v>BUY</v>
      </c>
      <c r="I1267" s="12">
        <v>25.870001</v>
      </c>
      <c r="J1267" s="12">
        <v>1000.0</v>
      </c>
      <c r="K1267" s="16">
        <v>43790.0</v>
      </c>
      <c r="L1267" s="14">
        <v>47.080002</v>
      </c>
      <c r="M1267" s="14">
        <f t="shared" si="2"/>
        <v>1819.868581</v>
      </c>
      <c r="N1267" s="15">
        <f t="shared" si="3"/>
        <v>0.8198685806</v>
      </c>
      <c r="O1267" s="15">
        <f t="shared" si="4"/>
        <v>-0.8198685806</v>
      </c>
      <c r="P1267" s="8">
        <f t="shared" si="5"/>
        <v>997</v>
      </c>
    </row>
    <row r="1268" ht="12.75" customHeight="1">
      <c r="A1268" s="7">
        <v>42793.0</v>
      </c>
      <c r="B1268" s="8" t="s">
        <v>179</v>
      </c>
      <c r="C1268" s="8" t="s">
        <v>180</v>
      </c>
      <c r="D1268" s="9" t="s">
        <v>58</v>
      </c>
      <c r="E1268" s="10" t="s">
        <v>19</v>
      </c>
      <c r="F1268" s="11">
        <v>7.25893281281E11</v>
      </c>
      <c r="G1268" s="8" t="s">
        <v>20</v>
      </c>
      <c r="H1268" s="8" t="str">
        <f t="shared" si="1"/>
        <v>SELL</v>
      </c>
      <c r="I1268" s="12">
        <v>136.410004</v>
      </c>
      <c r="J1268" s="12">
        <v>1000.0</v>
      </c>
      <c r="K1268" s="7">
        <v>43068.0</v>
      </c>
      <c r="L1268" s="14">
        <v>175.130005</v>
      </c>
      <c r="M1268" s="14">
        <f t="shared" si="2"/>
        <v>1283.850157</v>
      </c>
      <c r="N1268" s="15">
        <f t="shared" si="3"/>
        <v>-0.2838501566</v>
      </c>
      <c r="O1268" s="15">
        <f t="shared" si="4"/>
        <v>0.2838501566</v>
      </c>
      <c r="P1268" s="8">
        <f t="shared" si="5"/>
        <v>275</v>
      </c>
    </row>
    <row r="1269" ht="12.75" customHeight="1">
      <c r="A1269" s="7">
        <v>42793.0</v>
      </c>
      <c r="B1269" s="8" t="s">
        <v>577</v>
      </c>
      <c r="C1269" s="8" t="s">
        <v>578</v>
      </c>
      <c r="D1269" s="9" t="s">
        <v>35</v>
      </c>
      <c r="E1269" s="10" t="s">
        <v>19</v>
      </c>
      <c r="F1269" s="11">
        <v>5.159719363E9</v>
      </c>
      <c r="G1269" s="8" t="s">
        <v>20</v>
      </c>
      <c r="H1269" s="8" t="str">
        <f t="shared" si="1"/>
        <v>SELL</v>
      </c>
      <c r="I1269" s="12">
        <v>91.555298</v>
      </c>
      <c r="J1269" s="12">
        <v>1000.0</v>
      </c>
      <c r="K1269" s="7">
        <v>43721.0</v>
      </c>
      <c r="L1269" s="14">
        <v>90.144447</v>
      </c>
      <c r="M1269" s="14">
        <f t="shared" si="2"/>
        <v>984.5901763</v>
      </c>
      <c r="N1269" s="15">
        <f t="shared" si="3"/>
        <v>0.01540982369</v>
      </c>
      <c r="O1269" s="15">
        <f t="shared" si="4"/>
        <v>-0.01540982369</v>
      </c>
      <c r="P1269" s="8">
        <f t="shared" si="5"/>
        <v>928</v>
      </c>
    </row>
    <row r="1270" ht="12.75" customHeight="1">
      <c r="A1270" s="7">
        <v>42793.0</v>
      </c>
      <c r="B1270" s="8" t="s">
        <v>632</v>
      </c>
      <c r="C1270" s="8" t="s">
        <v>633</v>
      </c>
      <c r="D1270" s="9" t="s">
        <v>23</v>
      </c>
      <c r="E1270" s="10" t="s">
        <v>19</v>
      </c>
      <c r="F1270" s="11">
        <v>1.226514E11</v>
      </c>
      <c r="G1270" s="8" t="s">
        <v>24</v>
      </c>
      <c r="H1270" s="8" t="str">
        <f t="shared" si="1"/>
        <v>BUY</v>
      </c>
      <c r="I1270" s="12">
        <v>47.279289</v>
      </c>
      <c r="J1270" s="12">
        <v>1000.0</v>
      </c>
      <c r="K1270" s="7">
        <v>42871.0</v>
      </c>
      <c r="L1270" s="14">
        <v>46.62923</v>
      </c>
      <c r="M1270" s="14">
        <f t="shared" si="2"/>
        <v>986.2506604</v>
      </c>
      <c r="N1270" s="15">
        <f t="shared" si="3"/>
        <v>-0.01374933959</v>
      </c>
      <c r="O1270" s="15">
        <f t="shared" si="4"/>
        <v>0.01374933959</v>
      </c>
      <c r="P1270" s="8">
        <f t="shared" si="5"/>
        <v>78</v>
      </c>
    </row>
    <row r="1271" ht="12.75" customHeight="1">
      <c r="A1271" s="16">
        <v>42793.0</v>
      </c>
      <c r="B1271" s="8" t="s">
        <v>1534</v>
      </c>
      <c r="C1271" s="8" t="s">
        <v>1535</v>
      </c>
      <c r="D1271" s="9" t="s">
        <v>58</v>
      </c>
      <c r="E1271" s="10" t="s">
        <v>352</v>
      </c>
      <c r="F1271" s="11">
        <v>2.976178251E9</v>
      </c>
      <c r="G1271" s="18" t="s">
        <v>24</v>
      </c>
      <c r="H1271" s="17" t="str">
        <f t="shared" si="1"/>
        <v>BUY</v>
      </c>
      <c r="I1271" s="12">
        <v>48.358673</v>
      </c>
      <c r="J1271" s="12">
        <v>1000.0</v>
      </c>
      <c r="K1271" s="16">
        <v>44727.0</v>
      </c>
      <c r="L1271" s="14">
        <v>20.512953</v>
      </c>
      <c r="M1271" s="14">
        <f t="shared" si="2"/>
        <v>424.1835379</v>
      </c>
      <c r="N1271" s="15">
        <f t="shared" si="3"/>
        <v>-0.5758164621</v>
      </c>
      <c r="O1271" s="15">
        <f t="shared" si="4"/>
        <v>0.5758164621</v>
      </c>
      <c r="P1271" s="8">
        <f t="shared" si="5"/>
        <v>1934</v>
      </c>
    </row>
    <row r="1272" ht="12.75" customHeight="1">
      <c r="A1272" s="7">
        <v>42794.0</v>
      </c>
      <c r="B1272" s="8" t="s">
        <v>1536</v>
      </c>
      <c r="C1272" s="8" t="s">
        <v>1537</v>
      </c>
      <c r="D1272" s="9" t="s">
        <v>65</v>
      </c>
      <c r="E1272" s="10" t="s">
        <v>19</v>
      </c>
      <c r="F1272" s="11">
        <v>8.4258108E8</v>
      </c>
      <c r="G1272" s="8" t="s">
        <v>24</v>
      </c>
      <c r="H1272" s="8" t="str">
        <f t="shared" si="1"/>
        <v>BUY</v>
      </c>
      <c r="I1272" s="12">
        <v>8.59</v>
      </c>
      <c r="J1272" s="12">
        <v>1000.0</v>
      </c>
      <c r="K1272" s="16">
        <v>44727.0</v>
      </c>
      <c r="L1272" s="14">
        <v>3.45</v>
      </c>
      <c r="M1272" s="14">
        <f t="shared" si="2"/>
        <v>401.6298021</v>
      </c>
      <c r="N1272" s="15">
        <f t="shared" si="3"/>
        <v>-0.5983701979</v>
      </c>
      <c r="O1272" s="15">
        <f t="shared" si="4"/>
        <v>0.5983701979</v>
      </c>
      <c r="P1272" s="8">
        <f t="shared" si="5"/>
        <v>1933</v>
      </c>
    </row>
    <row r="1273" ht="12.75" customHeight="1">
      <c r="A1273" s="7">
        <v>42794.0</v>
      </c>
      <c r="B1273" s="8" t="s">
        <v>890</v>
      </c>
      <c r="C1273" s="8" t="s">
        <v>891</v>
      </c>
      <c r="D1273" s="9" t="s">
        <v>23</v>
      </c>
      <c r="E1273" s="10" t="s">
        <v>19</v>
      </c>
      <c r="F1273" s="11">
        <v>1.5998179212E10</v>
      </c>
      <c r="G1273" s="8" t="s">
        <v>20</v>
      </c>
      <c r="H1273" s="8" t="str">
        <f t="shared" si="1"/>
        <v>SELL</v>
      </c>
      <c r="I1273" s="12">
        <v>35.040901</v>
      </c>
      <c r="J1273" s="12">
        <v>1000.0</v>
      </c>
      <c r="K1273" s="16">
        <v>44727.0</v>
      </c>
      <c r="L1273" s="14">
        <v>62.988926</v>
      </c>
      <c r="M1273" s="14">
        <f t="shared" si="2"/>
        <v>1797.582945</v>
      </c>
      <c r="N1273" s="15">
        <f t="shared" si="3"/>
        <v>-0.7975829446</v>
      </c>
      <c r="O1273" s="15">
        <f t="shared" si="4"/>
        <v>0.7975829446</v>
      </c>
      <c r="P1273" s="8">
        <f t="shared" si="5"/>
        <v>1933</v>
      </c>
    </row>
    <row r="1274" ht="12.75" customHeight="1">
      <c r="A1274" s="7">
        <v>42794.0</v>
      </c>
      <c r="B1274" s="8" t="s">
        <v>1325</v>
      </c>
      <c r="C1274" s="8" t="s">
        <v>1326</v>
      </c>
      <c r="D1274" s="9" t="s">
        <v>65</v>
      </c>
      <c r="E1274" s="10" t="s">
        <v>19</v>
      </c>
      <c r="F1274" s="11">
        <v>7.301452E9</v>
      </c>
      <c r="G1274" s="8" t="s">
        <v>24</v>
      </c>
      <c r="H1274" s="8" t="str">
        <f t="shared" si="1"/>
        <v>BUY</v>
      </c>
      <c r="I1274" s="12">
        <v>25.78</v>
      </c>
      <c r="J1274" s="12">
        <v>1000.0</v>
      </c>
      <c r="K1274" s="7">
        <v>44165.0</v>
      </c>
      <c r="L1274" s="14">
        <v>20.96</v>
      </c>
      <c r="M1274" s="14">
        <f t="shared" si="2"/>
        <v>813.0333592</v>
      </c>
      <c r="N1274" s="15">
        <f t="shared" si="3"/>
        <v>-0.1869666408</v>
      </c>
      <c r="O1274" s="15">
        <f t="shared" si="4"/>
        <v>0.1869666408</v>
      </c>
      <c r="P1274" s="8">
        <f t="shared" si="5"/>
        <v>1371</v>
      </c>
    </row>
    <row r="1275" ht="12.75" customHeight="1">
      <c r="A1275" s="7">
        <v>42794.0</v>
      </c>
      <c r="B1275" s="8" t="s">
        <v>1538</v>
      </c>
      <c r="C1275" s="8" t="s">
        <v>1539</v>
      </c>
      <c r="D1275" s="9" t="s">
        <v>35</v>
      </c>
      <c r="E1275" s="10" t="s">
        <v>19</v>
      </c>
      <c r="F1275" s="11">
        <v>3.525622984E9</v>
      </c>
      <c r="G1275" s="8" t="s">
        <v>20</v>
      </c>
      <c r="H1275" s="8" t="str">
        <f t="shared" si="1"/>
        <v>SELL</v>
      </c>
      <c r="I1275" s="12">
        <v>14.47</v>
      </c>
      <c r="J1275" s="12">
        <v>1000.0</v>
      </c>
      <c r="K1275" s="7">
        <v>43892.0</v>
      </c>
      <c r="L1275" s="14">
        <v>28.219999</v>
      </c>
      <c r="M1275" s="14">
        <f t="shared" si="2"/>
        <v>1950.241811</v>
      </c>
      <c r="N1275" s="15">
        <f t="shared" si="3"/>
        <v>-0.9502418106</v>
      </c>
      <c r="O1275" s="15">
        <f t="shared" si="4"/>
        <v>0.9502418106</v>
      </c>
      <c r="P1275" s="8">
        <f t="shared" si="5"/>
        <v>1098</v>
      </c>
    </row>
    <row r="1276" ht="12.75" customHeight="1">
      <c r="A1276" s="7">
        <v>42794.0</v>
      </c>
      <c r="B1276" s="8" t="s">
        <v>189</v>
      </c>
      <c r="C1276" s="8" t="s">
        <v>190</v>
      </c>
      <c r="D1276" s="9" t="s">
        <v>27</v>
      </c>
      <c r="E1276" s="10" t="s">
        <v>19</v>
      </c>
      <c r="F1276" s="11">
        <v>7.158255104E9</v>
      </c>
      <c r="G1276" s="8" t="s">
        <v>24</v>
      </c>
      <c r="H1276" s="8" t="str">
        <f t="shared" si="1"/>
        <v>BUY</v>
      </c>
      <c r="I1276" s="12">
        <v>7.51</v>
      </c>
      <c r="J1276" s="12">
        <v>1000.0</v>
      </c>
      <c r="K1276" s="7">
        <v>42927.0</v>
      </c>
      <c r="L1276" s="14">
        <v>5.97</v>
      </c>
      <c r="M1276" s="14">
        <f t="shared" si="2"/>
        <v>794.9400799</v>
      </c>
      <c r="N1276" s="15">
        <f t="shared" si="3"/>
        <v>-0.2050599201</v>
      </c>
      <c r="O1276" s="15">
        <f t="shared" si="4"/>
        <v>0.2050599201</v>
      </c>
      <c r="P1276" s="8">
        <f t="shared" si="5"/>
        <v>133</v>
      </c>
    </row>
    <row r="1277" ht="12.75" customHeight="1">
      <c r="A1277" s="7">
        <v>42794.0</v>
      </c>
      <c r="B1277" s="8" t="s">
        <v>511</v>
      </c>
      <c r="C1277" s="8" t="s">
        <v>512</v>
      </c>
      <c r="D1277" s="9" t="s">
        <v>32</v>
      </c>
      <c r="E1277" s="10" t="s">
        <v>19</v>
      </c>
      <c r="F1277" s="11">
        <v>6.05612876E10</v>
      </c>
      <c r="G1277" s="8" t="s">
        <v>24</v>
      </c>
      <c r="H1277" s="8" t="str">
        <f t="shared" si="1"/>
        <v>BUY</v>
      </c>
      <c r="I1277" s="12">
        <v>49.45</v>
      </c>
      <c r="J1277" s="12">
        <v>1000.0</v>
      </c>
      <c r="K1277" s="7">
        <v>42900.0</v>
      </c>
      <c r="L1277" s="14">
        <v>49.21</v>
      </c>
      <c r="M1277" s="14">
        <f t="shared" si="2"/>
        <v>995.1466127</v>
      </c>
      <c r="N1277" s="15">
        <f t="shared" si="3"/>
        <v>-0.00485338726</v>
      </c>
      <c r="O1277" s="15">
        <f t="shared" si="4"/>
        <v>0.00485338726</v>
      </c>
      <c r="P1277" s="8">
        <f t="shared" si="5"/>
        <v>106</v>
      </c>
    </row>
    <row r="1278" ht="12.75" customHeight="1">
      <c r="A1278" s="7">
        <v>42795.0</v>
      </c>
      <c r="B1278" s="8" t="s">
        <v>1540</v>
      </c>
      <c r="C1278" s="8" t="s">
        <v>1541</v>
      </c>
      <c r="D1278" s="9" t="s">
        <v>18</v>
      </c>
      <c r="E1278" s="10" t="s">
        <v>19</v>
      </c>
      <c r="F1278" s="11">
        <v>1.0183813483E10</v>
      </c>
      <c r="G1278" s="8" t="s">
        <v>20</v>
      </c>
      <c r="H1278" s="8" t="str">
        <f t="shared" si="1"/>
        <v>SELL</v>
      </c>
      <c r="I1278" s="12">
        <v>61.85239</v>
      </c>
      <c r="J1278" s="12">
        <v>1000.0</v>
      </c>
      <c r="K1278" s="16">
        <v>44727.0</v>
      </c>
      <c r="L1278" s="14">
        <v>102.304359</v>
      </c>
      <c r="M1278" s="14">
        <f t="shared" si="2"/>
        <v>1654.00818</v>
      </c>
      <c r="N1278" s="15">
        <f t="shared" si="3"/>
        <v>-0.6540081798</v>
      </c>
      <c r="O1278" s="15">
        <f t="shared" si="4"/>
        <v>0.6540081798</v>
      </c>
      <c r="P1278" s="8">
        <f t="shared" si="5"/>
        <v>1932</v>
      </c>
    </row>
    <row r="1279" ht="12.75" customHeight="1">
      <c r="A1279" s="7">
        <v>42795.0</v>
      </c>
      <c r="B1279" s="8" t="s">
        <v>1542</v>
      </c>
      <c r="C1279" s="8" t="s">
        <v>1542</v>
      </c>
      <c r="D1279" s="9" t="s">
        <v>18</v>
      </c>
      <c r="E1279" s="10" t="s">
        <v>19</v>
      </c>
      <c r="F1279" s="11">
        <v>8.09038842E9</v>
      </c>
      <c r="G1279" s="8" t="s">
        <v>20</v>
      </c>
      <c r="H1279" s="8" t="str">
        <f t="shared" si="1"/>
        <v>SELL</v>
      </c>
      <c r="I1279" s="12">
        <v>13.841098</v>
      </c>
      <c r="J1279" s="12">
        <v>1000.0</v>
      </c>
      <c r="K1279" s="16">
        <v>42975.0</v>
      </c>
      <c r="L1279" s="14">
        <v>14.13903</v>
      </c>
      <c r="M1279" s="14">
        <f t="shared" si="2"/>
        <v>1021.525171</v>
      </c>
      <c r="N1279" s="15">
        <f t="shared" si="3"/>
        <v>-0.02152517091</v>
      </c>
      <c r="O1279" s="15">
        <f t="shared" si="4"/>
        <v>0.02152517091</v>
      </c>
      <c r="P1279" s="8">
        <f t="shared" si="5"/>
        <v>180</v>
      </c>
    </row>
    <row r="1280" ht="12.75" customHeight="1">
      <c r="A1280" s="7">
        <v>42795.0</v>
      </c>
      <c r="B1280" s="8" t="s">
        <v>507</v>
      </c>
      <c r="C1280" s="8" t="s">
        <v>508</v>
      </c>
      <c r="D1280" s="9" t="s">
        <v>35</v>
      </c>
      <c r="E1280" s="10" t="s">
        <v>19</v>
      </c>
      <c r="F1280" s="11">
        <v>1.28534930595E11</v>
      </c>
      <c r="G1280" s="8" t="s">
        <v>20</v>
      </c>
      <c r="H1280" s="8" t="str">
        <f t="shared" si="1"/>
        <v>SELL</v>
      </c>
      <c r="I1280" s="12">
        <v>72.392738</v>
      </c>
      <c r="J1280" s="12">
        <v>1000.0</v>
      </c>
      <c r="K1280" s="7">
        <v>42879.0</v>
      </c>
      <c r="L1280" s="14">
        <v>71.269485</v>
      </c>
      <c r="M1280" s="14">
        <f t="shared" si="2"/>
        <v>984.4838995</v>
      </c>
      <c r="N1280" s="15">
        <f t="shared" si="3"/>
        <v>0.01551610052</v>
      </c>
      <c r="O1280" s="15">
        <f t="shared" si="4"/>
        <v>-0.01551610052</v>
      </c>
      <c r="P1280" s="8">
        <f t="shared" si="5"/>
        <v>84</v>
      </c>
    </row>
    <row r="1281" ht="12.75" customHeight="1">
      <c r="A1281" s="7">
        <v>42795.0</v>
      </c>
      <c r="B1281" s="8" t="s">
        <v>523</v>
      </c>
      <c r="C1281" s="8" t="s">
        <v>524</v>
      </c>
      <c r="D1281" s="9" t="s">
        <v>39</v>
      </c>
      <c r="E1281" s="10" t="s">
        <v>19</v>
      </c>
      <c r="F1281" s="11">
        <v>2.77088448E11</v>
      </c>
      <c r="G1281" s="8" t="s">
        <v>20</v>
      </c>
      <c r="H1281" s="8" t="str">
        <f t="shared" si="1"/>
        <v>SELL</v>
      </c>
      <c r="I1281" s="12">
        <v>51.755527</v>
      </c>
      <c r="J1281" s="12">
        <v>1000.0</v>
      </c>
      <c r="K1281" s="7">
        <v>43028.0</v>
      </c>
      <c r="L1281" s="14">
        <v>51.030811</v>
      </c>
      <c r="M1281" s="14">
        <f t="shared" si="2"/>
        <v>985.9973216</v>
      </c>
      <c r="N1281" s="15">
        <f t="shared" si="3"/>
        <v>0.0140026784</v>
      </c>
      <c r="O1281" s="15">
        <f t="shared" si="4"/>
        <v>-0.0140026784</v>
      </c>
      <c r="P1281" s="8">
        <f t="shared" si="5"/>
        <v>233</v>
      </c>
    </row>
    <row r="1282" ht="12.75" customHeight="1">
      <c r="A1282" s="7">
        <v>42795.0</v>
      </c>
      <c r="B1282" s="8" t="s">
        <v>810</v>
      </c>
      <c r="C1282" s="8" t="s">
        <v>811</v>
      </c>
      <c r="D1282" s="9" t="s">
        <v>39</v>
      </c>
      <c r="E1282" s="10" t="s">
        <v>19</v>
      </c>
      <c r="F1282" s="11">
        <v>1.352139264E9</v>
      </c>
      <c r="G1282" s="8" t="s">
        <v>24</v>
      </c>
      <c r="H1282" s="8" t="str">
        <f t="shared" si="1"/>
        <v>BUY</v>
      </c>
      <c r="I1282" s="12">
        <v>8.37</v>
      </c>
      <c r="J1282" s="12">
        <v>1000.0</v>
      </c>
      <c r="K1282" s="7">
        <v>42956.0</v>
      </c>
      <c r="L1282" s="14">
        <v>6.43</v>
      </c>
      <c r="M1282" s="14">
        <f t="shared" si="2"/>
        <v>768.2198327</v>
      </c>
      <c r="N1282" s="15">
        <f t="shared" si="3"/>
        <v>-0.2317801673</v>
      </c>
      <c r="O1282" s="15">
        <f t="shared" si="4"/>
        <v>0.2317801673</v>
      </c>
      <c r="P1282" s="8">
        <f t="shared" si="5"/>
        <v>161</v>
      </c>
    </row>
    <row r="1283" ht="12.75" customHeight="1">
      <c r="A1283" s="7">
        <v>42795.0</v>
      </c>
      <c r="B1283" s="8" t="s">
        <v>342</v>
      </c>
      <c r="C1283" s="8" t="s">
        <v>343</v>
      </c>
      <c r="D1283" s="9" t="s">
        <v>39</v>
      </c>
      <c r="E1283" s="10" t="s">
        <v>19</v>
      </c>
      <c r="F1283" s="11">
        <v>2.0695706284E11</v>
      </c>
      <c r="G1283" s="8" t="s">
        <v>20</v>
      </c>
      <c r="H1283" s="8" t="str">
        <f t="shared" si="1"/>
        <v>SELL</v>
      </c>
      <c r="I1283" s="12">
        <v>25.653456</v>
      </c>
      <c r="J1283" s="12">
        <v>1000.0</v>
      </c>
      <c r="K1283" s="7">
        <v>42822.0</v>
      </c>
      <c r="L1283" s="14">
        <v>25.459673</v>
      </c>
      <c r="M1283" s="14">
        <f t="shared" si="2"/>
        <v>992.446125</v>
      </c>
      <c r="N1283" s="15">
        <f t="shared" si="3"/>
        <v>0.007553875002</v>
      </c>
      <c r="O1283" s="15">
        <f t="shared" si="4"/>
        <v>-0.007553875002</v>
      </c>
      <c r="P1283" s="8">
        <f t="shared" si="5"/>
        <v>27</v>
      </c>
    </row>
    <row r="1284" ht="12.75" customHeight="1">
      <c r="A1284" s="7">
        <v>42796.0</v>
      </c>
      <c r="B1284" s="8" t="s">
        <v>1543</v>
      </c>
      <c r="C1284" s="8" t="s">
        <v>1544</v>
      </c>
      <c r="D1284" s="9" t="s">
        <v>23</v>
      </c>
      <c r="E1284" s="10" t="s">
        <v>1285</v>
      </c>
      <c r="F1284" s="11">
        <v>1.5718327383E10</v>
      </c>
      <c r="G1284" s="8" t="s">
        <v>24</v>
      </c>
      <c r="H1284" s="8" t="str">
        <f t="shared" si="1"/>
        <v>BUY</v>
      </c>
      <c r="I1284" s="12">
        <v>4.617261</v>
      </c>
      <c r="J1284" s="12">
        <v>1000.0</v>
      </c>
      <c r="K1284" s="16">
        <v>44727.0</v>
      </c>
      <c r="L1284" s="14">
        <v>5.872128</v>
      </c>
      <c r="M1284" s="14">
        <f t="shared" si="2"/>
        <v>1271.777359</v>
      </c>
      <c r="N1284" s="15">
        <f t="shared" si="3"/>
        <v>0.2717773589</v>
      </c>
      <c r="O1284" s="15">
        <f t="shared" si="4"/>
        <v>-0.2717773589</v>
      </c>
      <c r="P1284" s="8">
        <f t="shared" si="5"/>
        <v>1931</v>
      </c>
    </row>
    <row r="1285" ht="12.75" customHeight="1">
      <c r="A1285" s="7">
        <v>42796.0</v>
      </c>
      <c r="B1285" s="8" t="s">
        <v>1382</v>
      </c>
      <c r="C1285" s="8" t="s">
        <v>1383</v>
      </c>
      <c r="D1285" s="9" t="s">
        <v>39</v>
      </c>
      <c r="E1285" s="10" t="s">
        <v>106</v>
      </c>
      <c r="F1285" s="11">
        <v>7.0577326103E10</v>
      </c>
      <c r="G1285" s="8" t="s">
        <v>20</v>
      </c>
      <c r="H1285" s="8" t="str">
        <f t="shared" si="1"/>
        <v>SELL</v>
      </c>
      <c r="I1285" s="12">
        <v>30.21</v>
      </c>
      <c r="J1285" s="12">
        <v>1000.0</v>
      </c>
      <c r="K1285" s="7">
        <v>42796.0</v>
      </c>
      <c r="L1285" s="14">
        <v>30.21</v>
      </c>
      <c r="M1285" s="14">
        <f t="shared" si="2"/>
        <v>1000</v>
      </c>
      <c r="N1285" s="15">
        <f t="shared" si="3"/>
        <v>0</v>
      </c>
      <c r="O1285" s="15">
        <f t="shared" si="4"/>
        <v>0</v>
      </c>
      <c r="P1285" s="8">
        <f t="shared" si="5"/>
        <v>0</v>
      </c>
    </row>
    <row r="1286" ht="12.75" customHeight="1">
      <c r="A1286" s="7">
        <v>42796.0</v>
      </c>
      <c r="B1286" s="8" t="s">
        <v>1545</v>
      </c>
      <c r="C1286" s="8" t="s">
        <v>1546</v>
      </c>
      <c r="D1286" s="9" t="s">
        <v>18</v>
      </c>
      <c r="E1286" s="10" t="s">
        <v>19</v>
      </c>
      <c r="F1286" s="11">
        <v>1.3240742263E10</v>
      </c>
      <c r="G1286" s="8" t="s">
        <v>20</v>
      </c>
      <c r="H1286" s="8" t="str">
        <f t="shared" si="1"/>
        <v>SELL</v>
      </c>
      <c r="I1286" s="12">
        <v>116.551849</v>
      </c>
      <c r="J1286" s="12">
        <v>1000.0</v>
      </c>
      <c r="K1286" s="16">
        <v>44727.0</v>
      </c>
      <c r="L1286" s="14">
        <v>199.464722</v>
      </c>
      <c r="M1286" s="14">
        <f t="shared" si="2"/>
        <v>1711.381876</v>
      </c>
      <c r="N1286" s="15">
        <f t="shared" si="3"/>
        <v>-0.7113818761</v>
      </c>
      <c r="O1286" s="15">
        <f t="shared" si="4"/>
        <v>0.7113818761</v>
      </c>
      <c r="P1286" s="8">
        <f t="shared" si="5"/>
        <v>1931</v>
      </c>
    </row>
    <row r="1287" ht="12.75" customHeight="1">
      <c r="A1287" s="7">
        <v>42796.0</v>
      </c>
      <c r="B1287" s="8" t="s">
        <v>1344</v>
      </c>
      <c r="C1287" s="8" t="s">
        <v>1345</v>
      </c>
      <c r="D1287" s="9" t="s">
        <v>71</v>
      </c>
      <c r="E1287" s="10" t="s">
        <v>19</v>
      </c>
      <c r="F1287" s="11">
        <v>3.3872E10</v>
      </c>
      <c r="G1287" s="8" t="s">
        <v>24</v>
      </c>
      <c r="H1287" s="8" t="str">
        <f t="shared" si="1"/>
        <v>BUY</v>
      </c>
      <c r="I1287" s="12">
        <v>84.22554</v>
      </c>
      <c r="J1287" s="12">
        <v>1000.0</v>
      </c>
      <c r="K1287" s="7">
        <v>42964.0</v>
      </c>
      <c r="L1287" s="14">
        <v>77.90464</v>
      </c>
      <c r="M1287" s="14">
        <f t="shared" si="2"/>
        <v>924.9526925</v>
      </c>
      <c r="N1287" s="15">
        <f t="shared" si="3"/>
        <v>-0.0750473075</v>
      </c>
      <c r="O1287" s="15">
        <f t="shared" si="4"/>
        <v>0.0750473075</v>
      </c>
      <c r="P1287" s="8">
        <f t="shared" si="5"/>
        <v>168</v>
      </c>
    </row>
    <row r="1288" ht="12.75" customHeight="1">
      <c r="A1288" s="7">
        <v>42796.0</v>
      </c>
      <c r="B1288" s="8" t="s">
        <v>1547</v>
      </c>
      <c r="C1288" s="8" t="s">
        <v>1548</v>
      </c>
      <c r="D1288" s="9" t="s">
        <v>35</v>
      </c>
      <c r="E1288" s="10" t="s">
        <v>19</v>
      </c>
      <c r="F1288" s="11">
        <v>2.489374503E9</v>
      </c>
      <c r="G1288" s="8" t="s">
        <v>24</v>
      </c>
      <c r="H1288" s="8" t="str">
        <f t="shared" si="1"/>
        <v>BUY</v>
      </c>
      <c r="I1288" s="12">
        <v>71.01</v>
      </c>
      <c r="J1288" s="12">
        <v>1000.0</v>
      </c>
      <c r="K1288" s="16">
        <v>43159.0</v>
      </c>
      <c r="L1288" s="14">
        <v>53.02</v>
      </c>
      <c r="M1288" s="14">
        <f t="shared" si="2"/>
        <v>746.6554006</v>
      </c>
      <c r="N1288" s="15">
        <f t="shared" si="3"/>
        <v>-0.2533445994</v>
      </c>
      <c r="O1288" s="15">
        <f t="shared" si="4"/>
        <v>0.2533445994</v>
      </c>
      <c r="P1288" s="8">
        <f t="shared" si="5"/>
        <v>363</v>
      </c>
    </row>
    <row r="1289" ht="12.75" customHeight="1">
      <c r="A1289" s="7">
        <v>42796.0</v>
      </c>
      <c r="B1289" s="8" t="s">
        <v>1549</v>
      </c>
      <c r="C1289" s="8" t="s">
        <v>1550</v>
      </c>
      <c r="D1289" s="9" t="s">
        <v>58</v>
      </c>
      <c r="E1289" s="10" t="s">
        <v>19</v>
      </c>
      <c r="F1289" s="11">
        <v>1.470424882E10</v>
      </c>
      <c r="G1289" s="8" t="s">
        <v>24</v>
      </c>
      <c r="H1289" s="8" t="str">
        <f t="shared" si="1"/>
        <v>BUY</v>
      </c>
      <c r="I1289" s="12">
        <v>24.48</v>
      </c>
      <c r="J1289" s="12">
        <v>1000.0</v>
      </c>
      <c r="K1289" s="7">
        <v>42797.0</v>
      </c>
      <c r="L1289" s="14">
        <v>27.09</v>
      </c>
      <c r="M1289" s="14">
        <f t="shared" si="2"/>
        <v>1106.617647</v>
      </c>
      <c r="N1289" s="15">
        <f t="shared" si="3"/>
        <v>0.1066176471</v>
      </c>
      <c r="O1289" s="15">
        <f t="shared" si="4"/>
        <v>-0.1066176471</v>
      </c>
      <c r="P1289" s="8">
        <f t="shared" si="5"/>
        <v>1</v>
      </c>
    </row>
    <row r="1290" ht="12.75" customHeight="1">
      <c r="A1290" s="7">
        <v>42797.0</v>
      </c>
      <c r="B1290" s="8" t="s">
        <v>162</v>
      </c>
      <c r="C1290" s="8" t="s">
        <v>163</v>
      </c>
      <c r="D1290" s="9" t="s">
        <v>18</v>
      </c>
      <c r="E1290" s="10" t="s">
        <v>19</v>
      </c>
      <c r="F1290" s="11">
        <v>1.36351276474E11</v>
      </c>
      <c r="G1290" s="8" t="s">
        <v>24</v>
      </c>
      <c r="H1290" s="8" t="str">
        <f t="shared" si="1"/>
        <v>BUY</v>
      </c>
      <c r="I1290" s="12">
        <v>170.359863</v>
      </c>
      <c r="J1290" s="12">
        <v>1000.0</v>
      </c>
      <c r="K1290" s="7">
        <v>42801.0</v>
      </c>
      <c r="L1290" s="14">
        <v>170.210236</v>
      </c>
      <c r="M1290" s="14">
        <f t="shared" si="2"/>
        <v>999.1217004</v>
      </c>
      <c r="N1290" s="15">
        <f t="shared" si="3"/>
        <v>-0.0008782996028</v>
      </c>
      <c r="O1290" s="15">
        <f t="shared" si="4"/>
        <v>0.0008782996028</v>
      </c>
      <c r="P1290" s="8">
        <f t="shared" si="5"/>
        <v>4</v>
      </c>
    </row>
    <row r="1291" ht="12.75" customHeight="1">
      <c r="A1291" s="7">
        <v>42797.0</v>
      </c>
      <c r="B1291" s="8" t="s">
        <v>920</v>
      </c>
      <c r="C1291" s="8" t="s">
        <v>921</v>
      </c>
      <c r="D1291" s="9" t="s">
        <v>35</v>
      </c>
      <c r="E1291" s="10" t="s">
        <v>19</v>
      </c>
      <c r="F1291" s="11">
        <v>5.9999896E9</v>
      </c>
      <c r="G1291" s="8" t="s">
        <v>24</v>
      </c>
      <c r="H1291" s="8" t="str">
        <f t="shared" si="1"/>
        <v>BUY</v>
      </c>
      <c r="I1291" s="12">
        <v>15.959787</v>
      </c>
      <c r="J1291" s="12">
        <v>1000.0</v>
      </c>
      <c r="K1291" s="7">
        <v>42802.0</v>
      </c>
      <c r="L1291" s="14">
        <v>18.211504</v>
      </c>
      <c r="M1291" s="14">
        <f t="shared" si="2"/>
        <v>1141.086908</v>
      </c>
      <c r="N1291" s="15">
        <f t="shared" si="3"/>
        <v>0.141086908</v>
      </c>
      <c r="O1291" s="15">
        <f t="shared" si="4"/>
        <v>-0.141086908</v>
      </c>
      <c r="P1291" s="8">
        <f t="shared" si="5"/>
        <v>5</v>
      </c>
    </row>
    <row r="1292" ht="12.75" customHeight="1">
      <c r="A1292" s="7">
        <v>42797.0</v>
      </c>
      <c r="B1292" s="8" t="s">
        <v>814</v>
      </c>
      <c r="C1292" s="8" t="s">
        <v>815</v>
      </c>
      <c r="D1292" s="9" t="s">
        <v>35</v>
      </c>
      <c r="E1292" s="10" t="s">
        <v>82</v>
      </c>
      <c r="F1292" s="11">
        <v>3.42382352E9</v>
      </c>
      <c r="G1292" s="8" t="s">
        <v>24</v>
      </c>
      <c r="H1292" s="8" t="str">
        <f t="shared" si="1"/>
        <v>BUY</v>
      </c>
      <c r="I1292" s="12">
        <v>56.098976</v>
      </c>
      <c r="J1292" s="12">
        <v>1000.0</v>
      </c>
      <c r="K1292" s="7">
        <v>42976.0</v>
      </c>
      <c r="L1292" s="14">
        <v>55.058304</v>
      </c>
      <c r="M1292" s="14">
        <f t="shared" si="2"/>
        <v>981.4493584</v>
      </c>
      <c r="N1292" s="15">
        <f t="shared" si="3"/>
        <v>-0.01855064164</v>
      </c>
      <c r="O1292" s="15">
        <f t="shared" si="4"/>
        <v>0.01855064164</v>
      </c>
      <c r="P1292" s="8">
        <f t="shared" si="5"/>
        <v>179</v>
      </c>
    </row>
    <row r="1293" ht="12.75" customHeight="1">
      <c r="A1293" s="7">
        <v>42797.0</v>
      </c>
      <c r="B1293" s="8" t="s">
        <v>1549</v>
      </c>
      <c r="C1293" s="8" t="s">
        <v>1550</v>
      </c>
      <c r="D1293" s="9" t="s">
        <v>58</v>
      </c>
      <c r="E1293" s="10" t="s">
        <v>19</v>
      </c>
      <c r="F1293" s="11">
        <v>1.470424882E10</v>
      </c>
      <c r="G1293" s="8" t="s">
        <v>20</v>
      </c>
      <c r="H1293" s="8" t="str">
        <f t="shared" si="1"/>
        <v>SELL</v>
      </c>
      <c r="I1293" s="12">
        <v>27.09</v>
      </c>
      <c r="J1293" s="12">
        <v>1000.0</v>
      </c>
      <c r="K1293" s="7">
        <v>42801.0</v>
      </c>
      <c r="L1293" s="14">
        <v>21.440001</v>
      </c>
      <c r="M1293" s="14">
        <f t="shared" si="2"/>
        <v>791.4359911</v>
      </c>
      <c r="N1293" s="15">
        <f t="shared" si="3"/>
        <v>0.2085640089</v>
      </c>
      <c r="O1293" s="15">
        <f t="shared" si="4"/>
        <v>-0.2085640089</v>
      </c>
      <c r="P1293" s="8">
        <f t="shared" si="5"/>
        <v>4</v>
      </c>
    </row>
    <row r="1294" ht="12.75" customHeight="1">
      <c r="A1294" s="7">
        <v>42800.0</v>
      </c>
      <c r="B1294" s="8" t="s">
        <v>1551</v>
      </c>
      <c r="C1294" s="8" t="s">
        <v>1552</v>
      </c>
      <c r="D1294" s="9" t="s">
        <v>23</v>
      </c>
      <c r="E1294" s="10" t="s">
        <v>19</v>
      </c>
      <c r="F1294" s="11">
        <v>5.162676928E10</v>
      </c>
      <c r="G1294" s="8" t="s">
        <v>20</v>
      </c>
      <c r="H1294" s="8" t="str">
        <f t="shared" si="1"/>
        <v>SELL</v>
      </c>
      <c r="I1294" s="12">
        <v>204.537567</v>
      </c>
      <c r="J1294" s="12">
        <v>1000.0</v>
      </c>
      <c r="K1294" s="16">
        <v>44727.0</v>
      </c>
      <c r="L1294" s="14">
        <v>381.35025</v>
      </c>
      <c r="M1294" s="14">
        <f t="shared" si="2"/>
        <v>1864.450896</v>
      </c>
      <c r="N1294" s="15">
        <f t="shared" si="3"/>
        <v>-0.8644508957</v>
      </c>
      <c r="O1294" s="15">
        <f t="shared" si="4"/>
        <v>0.8644508957</v>
      </c>
      <c r="P1294" s="8">
        <f t="shared" si="5"/>
        <v>1927</v>
      </c>
    </row>
    <row r="1295" ht="12.75" customHeight="1">
      <c r="A1295" s="7">
        <v>42801.0</v>
      </c>
      <c r="B1295" s="8" t="s">
        <v>162</v>
      </c>
      <c r="C1295" s="8" t="s">
        <v>163</v>
      </c>
      <c r="D1295" s="9" t="s">
        <v>18</v>
      </c>
      <c r="E1295" s="10" t="s">
        <v>19</v>
      </c>
      <c r="F1295" s="11">
        <v>1.36351276474E11</v>
      </c>
      <c r="G1295" s="8" t="s">
        <v>20</v>
      </c>
      <c r="H1295" s="8" t="str">
        <f t="shared" si="1"/>
        <v>SELL</v>
      </c>
      <c r="I1295" s="12">
        <v>170.210236</v>
      </c>
      <c r="J1295" s="12">
        <v>1000.0</v>
      </c>
      <c r="K1295" s="7">
        <v>42928.0</v>
      </c>
      <c r="L1295" s="14">
        <v>194.523697</v>
      </c>
      <c r="M1295" s="14">
        <f t="shared" si="2"/>
        <v>1142.843707</v>
      </c>
      <c r="N1295" s="15">
        <f t="shared" si="3"/>
        <v>-0.1428437065</v>
      </c>
      <c r="O1295" s="15">
        <f t="shared" si="4"/>
        <v>0.1428437065</v>
      </c>
      <c r="P1295" s="8">
        <f t="shared" si="5"/>
        <v>127</v>
      </c>
    </row>
    <row r="1296" ht="12.75" customHeight="1">
      <c r="A1296" s="7">
        <v>42801.0</v>
      </c>
      <c r="B1296" s="8" t="s">
        <v>111</v>
      </c>
      <c r="C1296" s="8" t="s">
        <v>112</v>
      </c>
      <c r="D1296" s="9" t="s">
        <v>35</v>
      </c>
      <c r="E1296" s="10" t="s">
        <v>19</v>
      </c>
      <c r="F1296" s="11">
        <v>4.70018432E10</v>
      </c>
      <c r="G1296" s="8" t="s">
        <v>20</v>
      </c>
      <c r="H1296" s="8" t="str">
        <f t="shared" si="1"/>
        <v>SELL</v>
      </c>
      <c r="I1296" s="12">
        <v>9.133898</v>
      </c>
      <c r="J1296" s="12">
        <v>1000.0</v>
      </c>
      <c r="K1296" s="16">
        <v>42817.0</v>
      </c>
      <c r="L1296" s="14">
        <v>8.554783</v>
      </c>
      <c r="M1296" s="14">
        <f t="shared" si="2"/>
        <v>936.597168</v>
      </c>
      <c r="N1296" s="15">
        <f t="shared" si="3"/>
        <v>0.06340283196</v>
      </c>
      <c r="O1296" s="15">
        <f t="shared" si="4"/>
        <v>-0.06340283196</v>
      </c>
      <c r="P1296" s="8">
        <f t="shared" si="5"/>
        <v>16</v>
      </c>
    </row>
    <row r="1297" ht="12.75" customHeight="1">
      <c r="A1297" s="7">
        <v>42801.0</v>
      </c>
      <c r="B1297" s="8" t="s">
        <v>357</v>
      </c>
      <c r="C1297" s="8" t="s">
        <v>358</v>
      </c>
      <c r="D1297" s="9" t="s">
        <v>27</v>
      </c>
      <c r="E1297" s="10" t="s">
        <v>19</v>
      </c>
      <c r="F1297" s="11">
        <v>3.8837002821E10</v>
      </c>
      <c r="G1297" s="8" t="s">
        <v>20</v>
      </c>
      <c r="H1297" s="8" t="str">
        <f t="shared" si="1"/>
        <v>SELL</v>
      </c>
      <c r="I1297" s="12">
        <v>15.194573</v>
      </c>
      <c r="J1297" s="12">
        <v>1000.0</v>
      </c>
      <c r="K1297" s="7">
        <v>42929.0</v>
      </c>
      <c r="L1297" s="14">
        <v>13.660501</v>
      </c>
      <c r="M1297" s="14">
        <f t="shared" si="2"/>
        <v>899.0381632</v>
      </c>
      <c r="N1297" s="15">
        <f t="shared" si="3"/>
        <v>0.1009618368</v>
      </c>
      <c r="O1297" s="15">
        <f t="shared" si="4"/>
        <v>-0.1009618368</v>
      </c>
      <c r="P1297" s="8">
        <f t="shared" si="5"/>
        <v>128</v>
      </c>
    </row>
    <row r="1298" ht="12.75" customHeight="1">
      <c r="A1298" s="7">
        <v>42801.0</v>
      </c>
      <c r="B1298" s="8" t="s">
        <v>226</v>
      </c>
      <c r="C1298" s="8" t="s">
        <v>227</v>
      </c>
      <c r="D1298" s="9" t="s">
        <v>18</v>
      </c>
      <c r="E1298" s="10" t="s">
        <v>19</v>
      </c>
      <c r="F1298" s="11">
        <v>1.1333906346E11</v>
      </c>
      <c r="G1298" s="8" t="s">
        <v>20</v>
      </c>
      <c r="H1298" s="8" t="str">
        <f t="shared" si="1"/>
        <v>SELL</v>
      </c>
      <c r="I1298" s="12">
        <v>228.444061</v>
      </c>
      <c r="J1298" s="12">
        <v>1000.0</v>
      </c>
      <c r="K1298" s="7">
        <v>42858.0</v>
      </c>
      <c r="L1298" s="14">
        <v>228.919571</v>
      </c>
      <c r="M1298" s="14">
        <f t="shared" si="2"/>
        <v>1002.081516</v>
      </c>
      <c r="N1298" s="15">
        <f t="shared" si="3"/>
        <v>-0.00208151614</v>
      </c>
      <c r="O1298" s="15">
        <f t="shared" si="4"/>
        <v>0.00208151614</v>
      </c>
      <c r="P1298" s="8">
        <f t="shared" si="5"/>
        <v>57</v>
      </c>
    </row>
    <row r="1299" ht="12.75" customHeight="1">
      <c r="A1299" s="7">
        <v>42801.0</v>
      </c>
      <c r="B1299" s="8" t="s">
        <v>1549</v>
      </c>
      <c r="C1299" s="8" t="s">
        <v>1550</v>
      </c>
      <c r="D1299" s="9" t="s">
        <v>58</v>
      </c>
      <c r="E1299" s="10" t="s">
        <v>19</v>
      </c>
      <c r="F1299" s="11">
        <v>1.470424882E10</v>
      </c>
      <c r="G1299" s="8" t="s">
        <v>24</v>
      </c>
      <c r="H1299" s="8" t="str">
        <f t="shared" si="1"/>
        <v>BUY</v>
      </c>
      <c r="I1299" s="12">
        <v>21.440001</v>
      </c>
      <c r="J1299" s="12">
        <v>1000.0</v>
      </c>
      <c r="K1299" s="7">
        <v>42860.0</v>
      </c>
      <c r="L1299" s="14">
        <v>23.190001</v>
      </c>
      <c r="M1299" s="14">
        <f t="shared" si="2"/>
        <v>1081.623131</v>
      </c>
      <c r="N1299" s="15">
        <f t="shared" si="3"/>
        <v>0.08162313052</v>
      </c>
      <c r="O1299" s="15">
        <f t="shared" si="4"/>
        <v>-0.08162313052</v>
      </c>
      <c r="P1299" s="8">
        <f t="shared" si="5"/>
        <v>59</v>
      </c>
    </row>
    <row r="1300" ht="12.75" customHeight="1">
      <c r="A1300" s="7">
        <v>42801.0</v>
      </c>
      <c r="B1300" s="8" t="s">
        <v>240</v>
      </c>
      <c r="C1300" s="8" t="s">
        <v>241</v>
      </c>
      <c r="D1300" s="9" t="s">
        <v>39</v>
      </c>
      <c r="E1300" s="10" t="s">
        <v>19</v>
      </c>
      <c r="F1300" s="11">
        <v>1.5462486E9</v>
      </c>
      <c r="G1300" s="8" t="s">
        <v>20</v>
      </c>
      <c r="H1300" s="8" t="str">
        <f t="shared" si="1"/>
        <v>SELL</v>
      </c>
      <c r="I1300" s="12">
        <v>10.9</v>
      </c>
      <c r="J1300" s="12">
        <v>1000.0</v>
      </c>
      <c r="K1300" s="7">
        <v>44536.0</v>
      </c>
      <c r="L1300" s="14">
        <v>16.299999</v>
      </c>
      <c r="M1300" s="14">
        <f t="shared" si="2"/>
        <v>1495.412752</v>
      </c>
      <c r="N1300" s="15">
        <f t="shared" si="3"/>
        <v>-0.4954127523</v>
      </c>
      <c r="O1300" s="15">
        <f t="shared" si="4"/>
        <v>0.4954127523</v>
      </c>
      <c r="P1300" s="8">
        <f t="shared" si="5"/>
        <v>1735</v>
      </c>
    </row>
    <row r="1301" ht="12.75" customHeight="1">
      <c r="A1301" s="16">
        <v>42801.0</v>
      </c>
      <c r="B1301" s="8" t="s">
        <v>380</v>
      </c>
      <c r="C1301" s="8" t="s">
        <v>381</v>
      </c>
      <c r="D1301" s="9" t="s">
        <v>35</v>
      </c>
      <c r="E1301" s="10" t="s">
        <v>19</v>
      </c>
      <c r="F1301" s="11">
        <v>6.82995534313E11</v>
      </c>
      <c r="G1301" s="18" t="s">
        <v>24</v>
      </c>
      <c r="H1301" s="17" t="str">
        <f t="shared" si="1"/>
        <v>BUY</v>
      </c>
      <c r="I1301" s="12">
        <v>16.572666</v>
      </c>
      <c r="J1301" s="12">
        <v>1000.0</v>
      </c>
      <c r="K1301" s="16">
        <v>42808.0</v>
      </c>
      <c r="L1301" s="14">
        <v>17.200001</v>
      </c>
      <c r="M1301" s="14">
        <f t="shared" si="2"/>
        <v>1037.853596</v>
      </c>
      <c r="N1301" s="15">
        <f t="shared" si="3"/>
        <v>0.03785359579</v>
      </c>
      <c r="O1301" s="15">
        <f t="shared" si="4"/>
        <v>-0.03785359579</v>
      </c>
      <c r="P1301" s="8">
        <f t="shared" si="5"/>
        <v>7</v>
      </c>
    </row>
    <row r="1302" ht="12.75" customHeight="1">
      <c r="A1302" s="7">
        <v>42802.0</v>
      </c>
      <c r="B1302" s="8" t="s">
        <v>1553</v>
      </c>
      <c r="C1302" s="8" t="s">
        <v>1554</v>
      </c>
      <c r="D1302" s="9" t="s">
        <v>18</v>
      </c>
      <c r="E1302" s="10" t="s">
        <v>19</v>
      </c>
      <c r="F1302" s="11">
        <v>8.952350121E9</v>
      </c>
      <c r="G1302" s="8" t="s">
        <v>20</v>
      </c>
      <c r="H1302" s="8" t="str">
        <f t="shared" si="1"/>
        <v>SELL</v>
      </c>
      <c r="I1302" s="12">
        <v>43.619999</v>
      </c>
      <c r="J1302" s="12">
        <v>1000.0</v>
      </c>
      <c r="K1302" s="16">
        <v>44727.0</v>
      </c>
      <c r="L1302" s="14">
        <v>178.809998</v>
      </c>
      <c r="M1302" s="14">
        <f t="shared" si="2"/>
        <v>4099.26644</v>
      </c>
      <c r="N1302" s="15">
        <f t="shared" si="3"/>
        <v>-3.09926644</v>
      </c>
      <c r="O1302" s="15">
        <f t="shared" si="4"/>
        <v>3.09926644</v>
      </c>
      <c r="P1302" s="8">
        <f t="shared" si="5"/>
        <v>1925</v>
      </c>
    </row>
    <row r="1303" ht="12.75" customHeight="1">
      <c r="A1303" s="7">
        <v>42802.0</v>
      </c>
      <c r="B1303" s="8" t="s">
        <v>920</v>
      </c>
      <c r="C1303" s="8" t="s">
        <v>921</v>
      </c>
      <c r="D1303" s="9" t="s">
        <v>35</v>
      </c>
      <c r="E1303" s="10" t="s">
        <v>19</v>
      </c>
      <c r="F1303" s="11">
        <v>5.9999896E9</v>
      </c>
      <c r="G1303" s="8" t="s">
        <v>20</v>
      </c>
      <c r="H1303" s="8" t="str">
        <f t="shared" si="1"/>
        <v>SELL</v>
      </c>
      <c r="I1303" s="12">
        <v>18.211504</v>
      </c>
      <c r="J1303" s="12">
        <v>1000.0</v>
      </c>
      <c r="K1303" s="7">
        <v>43265.0</v>
      </c>
      <c r="L1303" s="14">
        <v>18.907379</v>
      </c>
      <c r="M1303" s="14">
        <f t="shared" si="2"/>
        <v>1038.210738</v>
      </c>
      <c r="N1303" s="15">
        <f t="shared" si="3"/>
        <v>-0.03821073756</v>
      </c>
      <c r="O1303" s="15">
        <f t="shared" si="4"/>
        <v>0.03821073756</v>
      </c>
      <c r="P1303" s="8">
        <f t="shared" si="5"/>
        <v>463</v>
      </c>
    </row>
    <row r="1304" ht="12.75" customHeight="1">
      <c r="A1304" s="7">
        <v>42802.0</v>
      </c>
      <c r="B1304" s="8" t="s">
        <v>630</v>
      </c>
      <c r="C1304" s="8" t="s">
        <v>631</v>
      </c>
      <c r="D1304" s="9" t="s">
        <v>23</v>
      </c>
      <c r="E1304" s="10" t="s">
        <v>19</v>
      </c>
      <c r="F1304" s="11">
        <v>1.069485355423E12</v>
      </c>
      <c r="G1304" s="8" t="s">
        <v>24</v>
      </c>
      <c r="H1304" s="8" t="str">
        <f t="shared" si="1"/>
        <v>BUY</v>
      </c>
      <c r="I1304" s="12">
        <v>24.320749</v>
      </c>
      <c r="J1304" s="12">
        <v>1000.0</v>
      </c>
      <c r="K1304" s="7">
        <v>42811.0</v>
      </c>
      <c r="L1304" s="14">
        <v>26.173925</v>
      </c>
      <c r="M1304" s="14">
        <f t="shared" si="2"/>
        <v>1076.197324</v>
      </c>
      <c r="N1304" s="15">
        <f t="shared" si="3"/>
        <v>0.07619732435</v>
      </c>
      <c r="O1304" s="15">
        <f t="shared" si="4"/>
        <v>-0.07619732435</v>
      </c>
      <c r="P1304" s="8">
        <f t="shared" si="5"/>
        <v>9</v>
      </c>
    </row>
    <row r="1305" ht="12.75" customHeight="1">
      <c r="A1305" s="7">
        <v>42803.0</v>
      </c>
      <c r="B1305" s="8" t="s">
        <v>1555</v>
      </c>
      <c r="C1305" s="8" t="s">
        <v>1556</v>
      </c>
      <c r="D1305" s="9" t="s">
        <v>23</v>
      </c>
      <c r="E1305" s="10" t="s">
        <v>19</v>
      </c>
      <c r="F1305" s="11">
        <v>5.5316554744E10</v>
      </c>
      <c r="G1305" s="8" t="s">
        <v>20</v>
      </c>
      <c r="H1305" s="8" t="str">
        <f t="shared" si="1"/>
        <v>SELL</v>
      </c>
      <c r="I1305" s="12">
        <v>30.772499</v>
      </c>
      <c r="J1305" s="12">
        <v>1000.0</v>
      </c>
      <c r="K1305" s="16">
        <v>43572.0</v>
      </c>
      <c r="L1305" s="14">
        <v>82.010002</v>
      </c>
      <c r="M1305" s="14">
        <f t="shared" si="2"/>
        <v>2665.041991</v>
      </c>
      <c r="N1305" s="15">
        <f t="shared" si="3"/>
        <v>-1.665041991</v>
      </c>
      <c r="O1305" s="15">
        <f t="shared" si="4"/>
        <v>1.665041991</v>
      </c>
      <c r="P1305" s="8">
        <f t="shared" si="5"/>
        <v>769</v>
      </c>
    </row>
    <row r="1306" ht="12.75" customHeight="1">
      <c r="A1306" s="7">
        <v>42804.0</v>
      </c>
      <c r="B1306" s="8" t="s">
        <v>16</v>
      </c>
      <c r="C1306" s="8" t="s">
        <v>17</v>
      </c>
      <c r="D1306" s="9" t="s">
        <v>18</v>
      </c>
      <c r="E1306" s="10" t="s">
        <v>19</v>
      </c>
      <c r="F1306" s="11">
        <v>1.41375537264E11</v>
      </c>
      <c r="G1306" s="8" t="s">
        <v>20</v>
      </c>
      <c r="H1306" s="8" t="str">
        <f t="shared" si="1"/>
        <v>SELL</v>
      </c>
      <c r="I1306" s="12">
        <v>78.647156</v>
      </c>
      <c r="J1306" s="12">
        <v>1000.0</v>
      </c>
      <c r="K1306" s="7">
        <v>43012.0</v>
      </c>
      <c r="L1306" s="14">
        <v>109.664001</v>
      </c>
      <c r="M1306" s="14">
        <f t="shared" si="2"/>
        <v>1394.379741</v>
      </c>
      <c r="N1306" s="15">
        <f t="shared" si="3"/>
        <v>-0.3943797408</v>
      </c>
      <c r="O1306" s="15">
        <f t="shared" si="4"/>
        <v>0.3943797408</v>
      </c>
      <c r="P1306" s="8">
        <f t="shared" si="5"/>
        <v>208</v>
      </c>
    </row>
    <row r="1307" ht="12.75" customHeight="1">
      <c r="A1307" s="7">
        <v>42804.0</v>
      </c>
      <c r="B1307" s="8" t="s">
        <v>1557</v>
      </c>
      <c r="C1307" s="8" t="s">
        <v>1558</v>
      </c>
      <c r="D1307" s="9" t="s">
        <v>35</v>
      </c>
      <c r="E1307" s="9" t="s">
        <v>19</v>
      </c>
      <c r="F1307" s="11">
        <v>4.55891935E8</v>
      </c>
      <c r="G1307" s="8" t="s">
        <v>24</v>
      </c>
      <c r="H1307" s="8" t="str">
        <f t="shared" si="1"/>
        <v>BUY</v>
      </c>
      <c r="I1307" s="12">
        <v>12.332912</v>
      </c>
      <c r="J1307" s="12">
        <v>1000.0</v>
      </c>
      <c r="K1307" s="7">
        <v>42867.0</v>
      </c>
      <c r="L1307" s="14">
        <v>12.842295</v>
      </c>
      <c r="M1307" s="14">
        <f t="shared" si="2"/>
        <v>1041.302735</v>
      </c>
      <c r="N1307" s="15">
        <f t="shared" si="3"/>
        <v>0.04130273532</v>
      </c>
      <c r="O1307" s="15">
        <f t="shared" si="4"/>
        <v>-0.04130273532</v>
      </c>
      <c r="P1307" s="8">
        <f t="shared" si="5"/>
        <v>63</v>
      </c>
    </row>
    <row r="1308" ht="12.75" customHeight="1">
      <c r="A1308" s="7">
        <v>42807.0</v>
      </c>
      <c r="B1308" s="8" t="s">
        <v>1559</v>
      </c>
      <c r="C1308" s="8" t="s">
        <v>1560</v>
      </c>
      <c r="D1308" s="9" t="s">
        <v>35</v>
      </c>
      <c r="E1308" s="10" t="s">
        <v>19</v>
      </c>
      <c r="F1308" s="11">
        <v>2.50130639E8</v>
      </c>
      <c r="G1308" s="8" t="s">
        <v>24</v>
      </c>
      <c r="H1308" s="8" t="str">
        <f t="shared" si="1"/>
        <v>BUY</v>
      </c>
      <c r="I1308" s="12">
        <v>54.995804</v>
      </c>
      <c r="J1308" s="12">
        <v>1000.0</v>
      </c>
      <c r="K1308" s="16">
        <v>44727.0</v>
      </c>
      <c r="L1308" s="14">
        <v>18.290001</v>
      </c>
      <c r="M1308" s="14">
        <f t="shared" si="2"/>
        <v>332.5708449</v>
      </c>
      <c r="N1308" s="15">
        <f t="shared" si="3"/>
        <v>-0.6674291551</v>
      </c>
      <c r="O1308" s="15">
        <f t="shared" si="4"/>
        <v>0.6674291551</v>
      </c>
      <c r="P1308" s="8">
        <f t="shared" si="5"/>
        <v>1920</v>
      </c>
    </row>
    <row r="1309" ht="12.75" customHeight="1">
      <c r="A1309" s="16">
        <v>42807.0</v>
      </c>
      <c r="B1309" s="8" t="s">
        <v>61</v>
      </c>
      <c r="C1309" s="8" t="s">
        <v>62</v>
      </c>
      <c r="D1309" s="9" t="s">
        <v>27</v>
      </c>
      <c r="E1309" s="10" t="s">
        <v>19</v>
      </c>
      <c r="F1309" s="11">
        <v>4.44889529764E11</v>
      </c>
      <c r="G1309" s="18" t="s">
        <v>24</v>
      </c>
      <c r="H1309" s="17" t="str">
        <f t="shared" si="1"/>
        <v>BUY</v>
      </c>
      <c r="I1309" s="12">
        <v>59.39</v>
      </c>
      <c r="J1309" s="12">
        <v>1000.0</v>
      </c>
      <c r="K1309" s="16">
        <v>42846.0</v>
      </c>
      <c r="L1309" s="14">
        <v>58.86</v>
      </c>
      <c r="M1309" s="14">
        <f t="shared" si="2"/>
        <v>991.0759387</v>
      </c>
      <c r="N1309" s="15">
        <f t="shared" si="3"/>
        <v>-0.00892406129</v>
      </c>
      <c r="O1309" s="15">
        <f t="shared" si="4"/>
        <v>0.00892406129</v>
      </c>
      <c r="P1309" s="8">
        <f t="shared" si="5"/>
        <v>39</v>
      </c>
    </row>
    <row r="1310" ht="12.75" customHeight="1">
      <c r="A1310" s="7">
        <v>42808.0</v>
      </c>
      <c r="B1310" s="8" t="s">
        <v>1425</v>
      </c>
      <c r="C1310" s="8" t="s">
        <v>1426</v>
      </c>
      <c r="D1310" s="9" t="s">
        <v>193</v>
      </c>
      <c r="E1310" s="10" t="s">
        <v>19</v>
      </c>
      <c r="F1310" s="11">
        <v>1.12173413076E11</v>
      </c>
      <c r="G1310" s="8" t="s">
        <v>20</v>
      </c>
      <c r="H1310" s="8" t="str">
        <f t="shared" si="1"/>
        <v>SELL</v>
      </c>
      <c r="I1310" s="12">
        <v>41.949295</v>
      </c>
      <c r="J1310" s="12">
        <v>1000.0</v>
      </c>
      <c r="K1310" s="7">
        <v>43585.0</v>
      </c>
      <c r="L1310" s="14">
        <v>69.054161</v>
      </c>
      <c r="M1310" s="14">
        <f t="shared" si="2"/>
        <v>1646.134005</v>
      </c>
      <c r="N1310" s="15">
        <f t="shared" si="3"/>
        <v>-0.6461340054</v>
      </c>
      <c r="O1310" s="15">
        <f t="shared" si="4"/>
        <v>0.6461340054</v>
      </c>
      <c r="P1310" s="8">
        <f t="shared" si="5"/>
        <v>777</v>
      </c>
    </row>
    <row r="1311" ht="12.75" customHeight="1">
      <c r="A1311" s="7">
        <v>42808.0</v>
      </c>
      <c r="B1311" s="8" t="s">
        <v>1561</v>
      </c>
      <c r="C1311" s="8" t="s">
        <v>1562</v>
      </c>
      <c r="D1311" s="9" t="s">
        <v>39</v>
      </c>
      <c r="E1311" s="10" t="s">
        <v>19</v>
      </c>
      <c r="F1311" s="11">
        <v>3.613952096E10</v>
      </c>
      <c r="G1311" s="8" t="s">
        <v>24</v>
      </c>
      <c r="H1311" s="8" t="str">
        <f t="shared" si="1"/>
        <v>BUY</v>
      </c>
      <c r="I1311" s="12">
        <v>67.160004</v>
      </c>
      <c r="J1311" s="12">
        <v>1000.0</v>
      </c>
      <c r="K1311" s="16">
        <v>43022.0</v>
      </c>
      <c r="L1311" s="14">
        <v>63.0</v>
      </c>
      <c r="M1311" s="14">
        <f t="shared" si="2"/>
        <v>938.0583122</v>
      </c>
      <c r="N1311" s="15">
        <f t="shared" si="3"/>
        <v>-0.06194168779</v>
      </c>
      <c r="O1311" s="15">
        <f t="shared" si="4"/>
        <v>0.06194168779</v>
      </c>
      <c r="P1311" s="8">
        <f t="shared" si="5"/>
        <v>214</v>
      </c>
    </row>
    <row r="1312" ht="12.75" customHeight="1">
      <c r="A1312" s="16">
        <v>42808.0</v>
      </c>
      <c r="B1312" s="8" t="s">
        <v>380</v>
      </c>
      <c r="C1312" s="8" t="s">
        <v>381</v>
      </c>
      <c r="D1312" s="9" t="s">
        <v>35</v>
      </c>
      <c r="E1312" s="10" t="s">
        <v>19</v>
      </c>
      <c r="F1312" s="11">
        <v>6.82995534313E11</v>
      </c>
      <c r="G1312" s="17" t="s">
        <v>20</v>
      </c>
      <c r="H1312" s="18" t="str">
        <f t="shared" si="1"/>
        <v>SELL</v>
      </c>
      <c r="I1312" s="12">
        <v>17.200001</v>
      </c>
      <c r="J1312" s="12">
        <v>1000.0</v>
      </c>
      <c r="K1312" s="16">
        <v>42859.0</v>
      </c>
      <c r="L1312" s="14">
        <v>19.697332</v>
      </c>
      <c r="M1312" s="14">
        <f t="shared" si="2"/>
        <v>1145.193654</v>
      </c>
      <c r="N1312" s="15">
        <f t="shared" si="3"/>
        <v>-0.1451936543</v>
      </c>
      <c r="O1312" s="15">
        <f t="shared" si="4"/>
        <v>0.1451936543</v>
      </c>
      <c r="P1312" s="8">
        <f t="shared" si="5"/>
        <v>51</v>
      </c>
    </row>
    <row r="1313" ht="12.75" customHeight="1">
      <c r="A1313" s="7">
        <v>42809.0</v>
      </c>
      <c r="B1313" s="8" t="s">
        <v>1563</v>
      </c>
      <c r="C1313" s="8" t="s">
        <v>1564</v>
      </c>
      <c r="D1313" s="9" t="s">
        <v>23</v>
      </c>
      <c r="E1313" s="10" t="s">
        <v>19</v>
      </c>
      <c r="F1313" s="11">
        <v>3.7370496E8</v>
      </c>
      <c r="G1313" s="8" t="s">
        <v>24</v>
      </c>
      <c r="H1313" s="8" t="str">
        <f t="shared" si="1"/>
        <v>BUY</v>
      </c>
      <c r="I1313" s="12">
        <v>47.400002</v>
      </c>
      <c r="J1313" s="12">
        <v>1000.0</v>
      </c>
      <c r="K1313" s="16">
        <v>44727.0</v>
      </c>
      <c r="L1313" s="14">
        <v>1.98</v>
      </c>
      <c r="M1313" s="14">
        <f t="shared" si="2"/>
        <v>41.77215014</v>
      </c>
      <c r="N1313" s="15">
        <f t="shared" si="3"/>
        <v>-0.9582278499</v>
      </c>
      <c r="O1313" s="15">
        <f t="shared" si="4"/>
        <v>0.9582278499</v>
      </c>
      <c r="P1313" s="8">
        <f t="shared" si="5"/>
        <v>1918</v>
      </c>
    </row>
    <row r="1314" ht="12.75" customHeight="1">
      <c r="A1314" s="7">
        <v>42809.0</v>
      </c>
      <c r="B1314" s="8" t="s">
        <v>1565</v>
      </c>
      <c r="C1314" s="8" t="s">
        <v>1566</v>
      </c>
      <c r="D1314" s="9" t="s">
        <v>71</v>
      </c>
      <c r="E1314" s="10" t="s">
        <v>19</v>
      </c>
      <c r="F1314" s="11">
        <v>6.244732242E9</v>
      </c>
      <c r="G1314" s="8" t="s">
        <v>20</v>
      </c>
      <c r="H1314" s="8" t="str">
        <f t="shared" si="1"/>
        <v>SELL</v>
      </c>
      <c r="I1314" s="12">
        <v>76.217827</v>
      </c>
      <c r="J1314" s="12">
        <v>1000.0</v>
      </c>
      <c r="K1314" s="16">
        <v>44727.0</v>
      </c>
      <c r="L1314" s="14">
        <v>116.06543</v>
      </c>
      <c r="M1314" s="14">
        <f t="shared" si="2"/>
        <v>1522.812111</v>
      </c>
      <c r="N1314" s="15">
        <f t="shared" si="3"/>
        <v>-0.5228121106</v>
      </c>
      <c r="O1314" s="15">
        <f t="shared" si="4"/>
        <v>0.5228121106</v>
      </c>
      <c r="P1314" s="8">
        <f t="shared" si="5"/>
        <v>1918</v>
      </c>
    </row>
    <row r="1315" ht="12.75" customHeight="1">
      <c r="A1315" s="7">
        <v>42809.0</v>
      </c>
      <c r="B1315" s="8" t="s">
        <v>1567</v>
      </c>
      <c r="C1315" s="8" t="s">
        <v>1568</v>
      </c>
      <c r="D1315" s="9" t="s">
        <v>58</v>
      </c>
      <c r="E1315" s="10" t="s">
        <v>1569</v>
      </c>
      <c r="F1315" s="11">
        <v>1.63694034E9</v>
      </c>
      <c r="G1315" s="8" t="s">
        <v>24</v>
      </c>
      <c r="H1315" s="8" t="str">
        <f t="shared" si="1"/>
        <v>BUY</v>
      </c>
      <c r="I1315" s="12">
        <v>48.75</v>
      </c>
      <c r="J1315" s="12">
        <v>1000.0</v>
      </c>
      <c r="K1315" s="16">
        <v>44727.0</v>
      </c>
      <c r="L1315" s="14">
        <v>24.6</v>
      </c>
      <c r="M1315" s="14">
        <f t="shared" si="2"/>
        <v>504.6153846</v>
      </c>
      <c r="N1315" s="15">
        <f t="shared" si="3"/>
        <v>-0.4953846154</v>
      </c>
      <c r="O1315" s="15">
        <f t="shared" si="4"/>
        <v>0.4953846154</v>
      </c>
      <c r="P1315" s="8">
        <f t="shared" si="5"/>
        <v>1918</v>
      </c>
    </row>
    <row r="1316" ht="12.75" customHeight="1">
      <c r="A1316" s="7">
        <v>42809.0</v>
      </c>
      <c r="B1316" s="8" t="s">
        <v>1160</v>
      </c>
      <c r="C1316" s="8" t="s">
        <v>1161</v>
      </c>
      <c r="D1316" s="9" t="s">
        <v>23</v>
      </c>
      <c r="E1316" s="10" t="s">
        <v>19</v>
      </c>
      <c r="F1316" s="11">
        <v>6.5575637864E10</v>
      </c>
      <c r="G1316" s="8" t="s">
        <v>20</v>
      </c>
      <c r="H1316" s="8" t="str">
        <f t="shared" si="1"/>
        <v>SELL</v>
      </c>
      <c r="I1316" s="12">
        <v>82.95</v>
      </c>
      <c r="J1316" s="12">
        <v>1000.0</v>
      </c>
      <c r="K1316" s="16">
        <v>44727.0</v>
      </c>
      <c r="L1316" s="14">
        <v>318.58</v>
      </c>
      <c r="M1316" s="14">
        <f t="shared" si="2"/>
        <v>3840.626884</v>
      </c>
      <c r="N1316" s="15">
        <f t="shared" si="3"/>
        <v>-2.840626884</v>
      </c>
      <c r="O1316" s="15">
        <f t="shared" si="4"/>
        <v>2.840626884</v>
      </c>
      <c r="P1316" s="8">
        <f t="shared" si="5"/>
        <v>1918</v>
      </c>
    </row>
    <row r="1317" ht="12.75" customHeight="1">
      <c r="A1317" s="7">
        <v>42809.0</v>
      </c>
      <c r="B1317" s="8" t="s">
        <v>1570</v>
      </c>
      <c r="C1317" s="8" t="s">
        <v>1571</v>
      </c>
      <c r="D1317" s="9" t="s">
        <v>39</v>
      </c>
      <c r="E1317" s="10" t="s">
        <v>19</v>
      </c>
      <c r="F1317" s="11">
        <v>1.4294957059E10</v>
      </c>
      <c r="G1317" s="8" t="s">
        <v>20</v>
      </c>
      <c r="H1317" s="8" t="str">
        <f t="shared" si="1"/>
        <v>SELL</v>
      </c>
      <c r="I1317" s="12">
        <v>44.84</v>
      </c>
      <c r="J1317" s="12">
        <v>1000.0</v>
      </c>
      <c r="K1317" s="16">
        <v>44727.0</v>
      </c>
      <c r="L1317" s="14">
        <v>204.289993</v>
      </c>
      <c r="M1317" s="14">
        <f t="shared" si="2"/>
        <v>4555.97665</v>
      </c>
      <c r="N1317" s="15">
        <f t="shared" si="3"/>
        <v>-3.55597665</v>
      </c>
      <c r="O1317" s="15">
        <f t="shared" si="4"/>
        <v>3.55597665</v>
      </c>
      <c r="P1317" s="8">
        <f t="shared" si="5"/>
        <v>1918</v>
      </c>
    </row>
    <row r="1318" ht="12.75" customHeight="1">
      <c r="A1318" s="16">
        <v>42809.0</v>
      </c>
      <c r="B1318" s="8" t="s">
        <v>158</v>
      </c>
      <c r="C1318" s="8" t="s">
        <v>159</v>
      </c>
      <c r="D1318" s="9" t="s">
        <v>35</v>
      </c>
      <c r="E1318" s="10" t="s">
        <v>19</v>
      </c>
      <c r="F1318" s="11">
        <v>1.068335624E10</v>
      </c>
      <c r="G1318" s="17" t="s">
        <v>20</v>
      </c>
      <c r="H1318" s="18" t="str">
        <f t="shared" si="1"/>
        <v>SELL</v>
      </c>
      <c r="I1318" s="12">
        <v>97.324196</v>
      </c>
      <c r="J1318" s="12">
        <v>1000.0</v>
      </c>
      <c r="K1318" s="16">
        <v>43129.0</v>
      </c>
      <c r="L1318" s="14">
        <v>153.613144</v>
      </c>
      <c r="M1318" s="14">
        <f t="shared" si="2"/>
        <v>1578.365405</v>
      </c>
      <c r="N1318" s="15">
        <f t="shared" si="3"/>
        <v>-0.5783654046</v>
      </c>
      <c r="O1318" s="15">
        <f t="shared" si="4"/>
        <v>0.5783654046</v>
      </c>
      <c r="P1318" s="8">
        <f t="shared" si="5"/>
        <v>320</v>
      </c>
    </row>
    <row r="1319" ht="12.75" customHeight="1">
      <c r="A1319" s="7">
        <v>42810.0</v>
      </c>
      <c r="B1319" s="8" t="s">
        <v>566</v>
      </c>
      <c r="C1319" s="8" t="s">
        <v>567</v>
      </c>
      <c r="D1319" s="9" t="s">
        <v>32</v>
      </c>
      <c r="E1319" s="10" t="s">
        <v>19</v>
      </c>
      <c r="F1319" s="11">
        <v>3.5750388286E10</v>
      </c>
      <c r="G1319" s="8" t="s">
        <v>20</v>
      </c>
      <c r="H1319" s="8" t="str">
        <f t="shared" si="1"/>
        <v>SELL</v>
      </c>
      <c r="I1319" s="12">
        <v>68.62133</v>
      </c>
      <c r="J1319" s="12">
        <v>1000.0</v>
      </c>
      <c r="K1319" s="16">
        <v>44337.0</v>
      </c>
      <c r="L1319" s="14">
        <v>200.741669</v>
      </c>
      <c r="M1319" s="14">
        <f t="shared" si="2"/>
        <v>2925.353808</v>
      </c>
      <c r="N1319" s="15">
        <f t="shared" si="3"/>
        <v>-1.925353808</v>
      </c>
      <c r="O1319" s="15">
        <f t="shared" si="4"/>
        <v>1.925353808</v>
      </c>
      <c r="P1319" s="8">
        <f t="shared" si="5"/>
        <v>1527</v>
      </c>
    </row>
    <row r="1320" ht="12.75" customHeight="1">
      <c r="A1320" s="7">
        <v>42810.0</v>
      </c>
      <c r="B1320" s="8" t="s">
        <v>1218</v>
      </c>
      <c r="C1320" s="8" t="s">
        <v>1219</v>
      </c>
      <c r="D1320" s="9" t="s">
        <v>18</v>
      </c>
      <c r="E1320" s="10" t="s">
        <v>19</v>
      </c>
      <c r="F1320" s="11">
        <v>3.284593371E10</v>
      </c>
      <c r="G1320" s="8" t="s">
        <v>20</v>
      </c>
      <c r="H1320" s="8" t="str">
        <f t="shared" si="1"/>
        <v>SELL</v>
      </c>
      <c r="I1320" s="12">
        <v>21.527906</v>
      </c>
      <c r="J1320" s="12">
        <v>1000.0</v>
      </c>
      <c r="K1320" s="16">
        <v>42941.0</v>
      </c>
      <c r="L1320" s="14">
        <v>18.788322</v>
      </c>
      <c r="M1320" s="14">
        <f t="shared" si="2"/>
        <v>872.7426625</v>
      </c>
      <c r="N1320" s="15">
        <f t="shared" si="3"/>
        <v>0.1272573375</v>
      </c>
      <c r="O1320" s="15">
        <f t="shared" si="4"/>
        <v>-0.1272573375</v>
      </c>
      <c r="P1320" s="8">
        <f t="shared" si="5"/>
        <v>131</v>
      </c>
    </row>
    <row r="1321" ht="12.75" customHeight="1">
      <c r="A1321" s="7">
        <v>42810.0</v>
      </c>
      <c r="B1321" s="8" t="s">
        <v>1572</v>
      </c>
      <c r="C1321" s="8" t="s">
        <v>1573</v>
      </c>
      <c r="D1321" s="9" t="s">
        <v>35</v>
      </c>
      <c r="E1321" s="10" t="s">
        <v>168</v>
      </c>
      <c r="F1321" s="11">
        <v>1.578007129E9</v>
      </c>
      <c r="G1321" s="8" t="s">
        <v>20</v>
      </c>
      <c r="H1321" s="8" t="str">
        <f t="shared" si="1"/>
        <v>SELL</v>
      </c>
      <c r="I1321" s="12">
        <v>16.08</v>
      </c>
      <c r="J1321" s="12">
        <v>1000.0</v>
      </c>
      <c r="K1321" s="16">
        <v>43257.0</v>
      </c>
      <c r="L1321" s="14">
        <v>44.220001</v>
      </c>
      <c r="M1321" s="14">
        <f t="shared" si="2"/>
        <v>2750.000062</v>
      </c>
      <c r="N1321" s="15">
        <f t="shared" si="3"/>
        <v>-1.750000062</v>
      </c>
      <c r="O1321" s="15">
        <f t="shared" si="4"/>
        <v>1.750000062</v>
      </c>
      <c r="P1321" s="8">
        <f t="shared" si="5"/>
        <v>447</v>
      </c>
    </row>
    <row r="1322" ht="12.75" customHeight="1">
      <c r="A1322" s="7">
        <v>42810.0</v>
      </c>
      <c r="B1322" s="8" t="s">
        <v>1574</v>
      </c>
      <c r="C1322" s="8" t="s">
        <v>1575</v>
      </c>
      <c r="D1322" s="9" t="s">
        <v>137</v>
      </c>
      <c r="E1322" s="10" t="s">
        <v>19</v>
      </c>
      <c r="F1322" s="11">
        <v>9.26400804E8</v>
      </c>
      <c r="G1322" s="8" t="s">
        <v>24</v>
      </c>
      <c r="H1322" s="8" t="str">
        <f t="shared" si="1"/>
        <v>BUY</v>
      </c>
      <c r="I1322" s="12">
        <v>13.484414</v>
      </c>
      <c r="J1322" s="12">
        <v>1000.0</v>
      </c>
      <c r="K1322" s="16">
        <v>44727.0</v>
      </c>
      <c r="L1322" s="14">
        <v>14.199603</v>
      </c>
      <c r="M1322" s="14">
        <f t="shared" si="2"/>
        <v>1053.038197</v>
      </c>
      <c r="N1322" s="15">
        <f t="shared" si="3"/>
        <v>0.05303819654</v>
      </c>
      <c r="O1322" s="15">
        <f t="shared" si="4"/>
        <v>-0.05303819654</v>
      </c>
      <c r="P1322" s="8">
        <f t="shared" si="5"/>
        <v>1917</v>
      </c>
    </row>
    <row r="1323" ht="12.75" customHeight="1">
      <c r="A1323" s="7">
        <v>42811.0</v>
      </c>
      <c r="B1323" s="8" t="s">
        <v>1576</v>
      </c>
      <c r="C1323" s="8" t="s">
        <v>1577</v>
      </c>
      <c r="D1323" s="9" t="s">
        <v>39</v>
      </c>
      <c r="E1323" s="10" t="s">
        <v>168</v>
      </c>
      <c r="F1323" s="11">
        <v>1.40030286E9</v>
      </c>
      <c r="G1323" s="8" t="s">
        <v>24</v>
      </c>
      <c r="H1323" s="8" t="str">
        <f t="shared" si="1"/>
        <v>BUY</v>
      </c>
      <c r="I1323" s="12">
        <v>7.7</v>
      </c>
      <c r="J1323" s="12">
        <v>1000.0</v>
      </c>
      <c r="K1323" s="16">
        <v>42933.0</v>
      </c>
      <c r="L1323" s="14">
        <v>7.45</v>
      </c>
      <c r="M1323" s="14">
        <f t="shared" si="2"/>
        <v>967.5324675</v>
      </c>
      <c r="N1323" s="15">
        <f t="shared" si="3"/>
        <v>-0.03246753247</v>
      </c>
      <c r="O1323" s="15">
        <f t="shared" si="4"/>
        <v>0.03246753247</v>
      </c>
      <c r="P1323" s="8">
        <f t="shared" si="5"/>
        <v>122</v>
      </c>
    </row>
    <row r="1324" ht="12.75" customHeight="1">
      <c r="A1324" s="7">
        <v>42811.0</v>
      </c>
      <c r="B1324" s="8" t="s">
        <v>1578</v>
      </c>
      <c r="C1324" s="8" t="s">
        <v>1579</v>
      </c>
      <c r="D1324" s="9" t="s">
        <v>137</v>
      </c>
      <c r="E1324" s="10" t="s">
        <v>82</v>
      </c>
      <c r="F1324" s="11">
        <v>1.4680842074E10</v>
      </c>
      <c r="G1324" s="8" t="s">
        <v>24</v>
      </c>
      <c r="H1324" s="8" t="str">
        <f t="shared" si="1"/>
        <v>BUY</v>
      </c>
      <c r="I1324" s="12">
        <v>17.262848</v>
      </c>
      <c r="J1324" s="12">
        <v>1000.0</v>
      </c>
      <c r="K1324" s="16">
        <v>42948.0</v>
      </c>
      <c r="L1324" s="14">
        <v>19.365286</v>
      </c>
      <c r="M1324" s="14">
        <f t="shared" si="2"/>
        <v>1121.789753</v>
      </c>
      <c r="N1324" s="15">
        <f t="shared" si="3"/>
        <v>0.1217897533</v>
      </c>
      <c r="O1324" s="15">
        <f t="shared" si="4"/>
        <v>-0.1217897533</v>
      </c>
      <c r="P1324" s="8">
        <f t="shared" si="5"/>
        <v>137</v>
      </c>
    </row>
    <row r="1325" ht="12.75" customHeight="1">
      <c r="A1325" s="7">
        <v>42811.0</v>
      </c>
      <c r="B1325" s="8" t="s">
        <v>1580</v>
      </c>
      <c r="C1325" s="8" t="s">
        <v>1581</v>
      </c>
      <c r="D1325" s="9" t="s">
        <v>23</v>
      </c>
      <c r="E1325" s="9" t="s">
        <v>19</v>
      </c>
      <c r="F1325" s="11">
        <v>1.3183352E10</v>
      </c>
      <c r="G1325" s="8" t="s">
        <v>24</v>
      </c>
      <c r="H1325" s="8" t="str">
        <f t="shared" si="1"/>
        <v>BUY</v>
      </c>
      <c r="I1325" s="12">
        <v>82.72</v>
      </c>
      <c r="J1325" s="12">
        <v>1000.0</v>
      </c>
      <c r="K1325" s="16">
        <v>43922.0</v>
      </c>
      <c r="L1325" s="14">
        <v>139.14</v>
      </c>
      <c r="M1325" s="14">
        <f t="shared" si="2"/>
        <v>1682.059961</v>
      </c>
      <c r="N1325" s="15">
        <f t="shared" si="3"/>
        <v>0.6820599613</v>
      </c>
      <c r="O1325" s="15">
        <f t="shared" si="4"/>
        <v>-0.6820599613</v>
      </c>
      <c r="P1325" s="8">
        <f t="shared" si="5"/>
        <v>1111</v>
      </c>
    </row>
    <row r="1326" ht="12.75" customHeight="1">
      <c r="A1326" s="7">
        <v>42811.0</v>
      </c>
      <c r="B1326" s="8" t="s">
        <v>1582</v>
      </c>
      <c r="C1326" s="8" t="s">
        <v>1583</v>
      </c>
      <c r="D1326" s="9" t="s">
        <v>39</v>
      </c>
      <c r="E1326" s="10" t="s">
        <v>19</v>
      </c>
      <c r="F1326" s="11">
        <v>4.55387463E8</v>
      </c>
      <c r="G1326" s="8" t="s">
        <v>24</v>
      </c>
      <c r="H1326" s="8" t="str">
        <f t="shared" si="1"/>
        <v>BUY</v>
      </c>
      <c r="I1326" s="12">
        <v>9.34</v>
      </c>
      <c r="J1326" s="12">
        <v>1000.0</v>
      </c>
      <c r="K1326" s="16">
        <v>44727.0</v>
      </c>
      <c r="L1326" s="14">
        <v>4.17</v>
      </c>
      <c r="M1326" s="14">
        <f t="shared" si="2"/>
        <v>446.4668094</v>
      </c>
      <c r="N1326" s="15">
        <f t="shared" si="3"/>
        <v>-0.5535331906</v>
      </c>
      <c r="O1326" s="15">
        <f t="shared" si="4"/>
        <v>0.5535331906</v>
      </c>
      <c r="P1326" s="8">
        <f t="shared" si="5"/>
        <v>1916</v>
      </c>
    </row>
    <row r="1327" ht="12.75" customHeight="1">
      <c r="A1327" s="7">
        <v>42811.0</v>
      </c>
      <c r="B1327" s="8" t="s">
        <v>689</v>
      </c>
      <c r="C1327" s="8" t="s">
        <v>690</v>
      </c>
      <c r="D1327" s="9" t="s">
        <v>32</v>
      </c>
      <c r="E1327" s="10" t="s">
        <v>19</v>
      </c>
      <c r="F1327" s="11">
        <v>4.1085696745E10</v>
      </c>
      <c r="G1327" s="8" t="s">
        <v>20</v>
      </c>
      <c r="H1327" s="8" t="str">
        <f t="shared" si="1"/>
        <v>SELL</v>
      </c>
      <c r="I1327" s="12">
        <v>48.456192</v>
      </c>
      <c r="J1327" s="12">
        <v>1000.0</v>
      </c>
      <c r="K1327" s="16">
        <v>42838.0</v>
      </c>
      <c r="L1327" s="14">
        <v>46.047783</v>
      </c>
      <c r="M1327" s="14">
        <f t="shared" si="2"/>
        <v>950.297188</v>
      </c>
      <c r="N1327" s="15">
        <f t="shared" si="3"/>
        <v>0.04970281197</v>
      </c>
      <c r="O1327" s="15">
        <f t="shared" si="4"/>
        <v>-0.04970281197</v>
      </c>
      <c r="P1327" s="8">
        <f t="shared" si="5"/>
        <v>27</v>
      </c>
    </row>
    <row r="1328" ht="12.75" customHeight="1">
      <c r="A1328" s="7">
        <v>42811.0</v>
      </c>
      <c r="B1328" s="8" t="s">
        <v>202</v>
      </c>
      <c r="C1328" s="8" t="s">
        <v>203</v>
      </c>
      <c r="D1328" s="9" t="s">
        <v>35</v>
      </c>
      <c r="E1328" s="10" t="s">
        <v>19</v>
      </c>
      <c r="F1328" s="11">
        <v>3.956334088E9</v>
      </c>
      <c r="G1328" s="8" t="s">
        <v>24</v>
      </c>
      <c r="H1328" s="8" t="str">
        <f t="shared" si="1"/>
        <v>BUY</v>
      </c>
      <c r="I1328" s="12">
        <v>18.120985</v>
      </c>
      <c r="J1328" s="12">
        <v>1000.0</v>
      </c>
      <c r="K1328" s="7">
        <v>42909.0</v>
      </c>
      <c r="L1328" s="14">
        <v>20.882591</v>
      </c>
      <c r="M1328" s="14">
        <f t="shared" si="2"/>
        <v>1152.398228</v>
      </c>
      <c r="N1328" s="15">
        <f t="shared" si="3"/>
        <v>0.1523982278</v>
      </c>
      <c r="O1328" s="15">
        <f t="shared" si="4"/>
        <v>-0.1523982278</v>
      </c>
      <c r="P1328" s="8">
        <f t="shared" si="5"/>
        <v>98</v>
      </c>
    </row>
    <row r="1329" ht="12.75" customHeight="1">
      <c r="A1329" s="7">
        <v>42811.0</v>
      </c>
      <c r="B1329" s="8" t="s">
        <v>794</v>
      </c>
      <c r="C1329" s="8" t="s">
        <v>795</v>
      </c>
      <c r="D1329" s="9" t="s">
        <v>35</v>
      </c>
      <c r="E1329" s="10" t="s">
        <v>19</v>
      </c>
      <c r="F1329" s="11">
        <v>3.325491351E10</v>
      </c>
      <c r="G1329" s="8" t="s">
        <v>24</v>
      </c>
      <c r="H1329" s="8" t="str">
        <f t="shared" si="1"/>
        <v>BUY</v>
      </c>
      <c r="I1329" s="12">
        <v>49.20834</v>
      </c>
      <c r="J1329" s="12">
        <v>1000.0</v>
      </c>
      <c r="K1329" s="7">
        <v>42902.0</v>
      </c>
      <c r="L1329" s="14">
        <v>49.340096</v>
      </c>
      <c r="M1329" s="14">
        <f t="shared" si="2"/>
        <v>1002.677514</v>
      </c>
      <c r="N1329" s="15">
        <f t="shared" si="3"/>
        <v>0.002677513608</v>
      </c>
      <c r="O1329" s="15">
        <f t="shared" si="4"/>
        <v>-0.002677513608</v>
      </c>
      <c r="P1329" s="8">
        <f t="shared" si="5"/>
        <v>91</v>
      </c>
    </row>
    <row r="1330" ht="12.75" customHeight="1">
      <c r="A1330" s="7">
        <v>42811.0</v>
      </c>
      <c r="B1330" s="8" t="s">
        <v>644</v>
      </c>
      <c r="C1330" s="8" t="s">
        <v>645</v>
      </c>
      <c r="D1330" s="9" t="s">
        <v>23</v>
      </c>
      <c r="E1330" s="10" t="s">
        <v>19</v>
      </c>
      <c r="F1330" s="11">
        <v>6.9650124965E10</v>
      </c>
      <c r="G1330" s="8" t="s">
        <v>24</v>
      </c>
      <c r="H1330" s="8" t="str">
        <f t="shared" si="1"/>
        <v>BUY</v>
      </c>
      <c r="I1330" s="12">
        <v>25.439697</v>
      </c>
      <c r="J1330" s="12">
        <v>1000.0</v>
      </c>
      <c r="K1330" s="7">
        <v>42818.0</v>
      </c>
      <c r="L1330" s="14">
        <v>28.032969</v>
      </c>
      <c r="M1330" s="14">
        <f t="shared" si="2"/>
        <v>1101.938007</v>
      </c>
      <c r="N1330" s="15">
        <f t="shared" si="3"/>
        <v>0.1019380066</v>
      </c>
      <c r="O1330" s="15">
        <f t="shared" si="4"/>
        <v>-0.1019380066</v>
      </c>
      <c r="P1330" s="8">
        <f t="shared" si="5"/>
        <v>7</v>
      </c>
    </row>
    <row r="1331" ht="12.75" customHeight="1">
      <c r="A1331" s="7">
        <v>42811.0</v>
      </c>
      <c r="B1331" s="8" t="s">
        <v>509</v>
      </c>
      <c r="C1331" s="8" t="s">
        <v>510</v>
      </c>
      <c r="D1331" s="9" t="s">
        <v>35</v>
      </c>
      <c r="E1331" s="10" t="s">
        <v>19</v>
      </c>
      <c r="F1331" s="11">
        <v>1.61091919804E11</v>
      </c>
      <c r="G1331" s="8" t="s">
        <v>20</v>
      </c>
      <c r="H1331" s="8" t="str">
        <f t="shared" si="1"/>
        <v>SELL</v>
      </c>
      <c r="I1331" s="12">
        <v>54.123863</v>
      </c>
      <c r="J1331" s="12">
        <v>1000.0</v>
      </c>
      <c r="K1331" s="7">
        <v>42901.0</v>
      </c>
      <c r="L1331" s="14">
        <v>49.704338</v>
      </c>
      <c r="M1331" s="14">
        <f t="shared" si="2"/>
        <v>918.3442431</v>
      </c>
      <c r="N1331" s="15">
        <f t="shared" si="3"/>
        <v>0.08165575691</v>
      </c>
      <c r="O1331" s="15">
        <f t="shared" si="4"/>
        <v>-0.08165575691</v>
      </c>
      <c r="P1331" s="8">
        <f t="shared" si="5"/>
        <v>90</v>
      </c>
    </row>
    <row r="1332" ht="12.75" customHeight="1">
      <c r="A1332" s="7">
        <v>42811.0</v>
      </c>
      <c r="B1332" s="8" t="s">
        <v>630</v>
      </c>
      <c r="C1332" s="8" t="s">
        <v>631</v>
      </c>
      <c r="D1332" s="9" t="s">
        <v>23</v>
      </c>
      <c r="E1332" s="10" t="s">
        <v>19</v>
      </c>
      <c r="F1332" s="11">
        <v>1.069485355423E12</v>
      </c>
      <c r="G1332" s="8" t="s">
        <v>20</v>
      </c>
      <c r="H1332" s="8" t="str">
        <f t="shared" si="1"/>
        <v>SELL</v>
      </c>
      <c r="I1332" s="12">
        <v>26.173925</v>
      </c>
      <c r="J1332" s="12">
        <v>1000.0</v>
      </c>
      <c r="K1332" s="7">
        <v>42837.0</v>
      </c>
      <c r="L1332" s="14">
        <v>24.0123</v>
      </c>
      <c r="M1332" s="14">
        <f t="shared" si="2"/>
        <v>917.4130361</v>
      </c>
      <c r="N1332" s="15">
        <f t="shared" si="3"/>
        <v>0.08258696393</v>
      </c>
      <c r="O1332" s="15">
        <f t="shared" si="4"/>
        <v>-0.08258696393</v>
      </c>
      <c r="P1332" s="8">
        <f t="shared" si="5"/>
        <v>26</v>
      </c>
    </row>
    <row r="1333" ht="12.75" customHeight="1">
      <c r="A1333" s="7">
        <v>42811.0</v>
      </c>
      <c r="B1333" s="8" t="s">
        <v>1584</v>
      </c>
      <c r="C1333" s="8" t="s">
        <v>1585</v>
      </c>
      <c r="D1333" s="9" t="s">
        <v>39</v>
      </c>
      <c r="E1333" s="10" t="s">
        <v>1586</v>
      </c>
      <c r="F1333" s="11">
        <v>4.10255174641E11</v>
      </c>
      <c r="G1333" s="8" t="s">
        <v>24</v>
      </c>
      <c r="H1333" s="8" t="str">
        <f t="shared" si="1"/>
        <v>BUY</v>
      </c>
      <c r="I1333" s="12">
        <v>29.933369</v>
      </c>
      <c r="J1333" s="12">
        <v>1000.0</v>
      </c>
      <c r="K1333" s="16">
        <v>43563.0</v>
      </c>
      <c r="L1333" s="14">
        <v>48.408417</v>
      </c>
      <c r="M1333" s="14">
        <f t="shared" si="2"/>
        <v>1617.205768</v>
      </c>
      <c r="N1333" s="15">
        <f t="shared" si="3"/>
        <v>0.6172057679</v>
      </c>
      <c r="O1333" s="15">
        <f t="shared" si="4"/>
        <v>-0.6172057679</v>
      </c>
      <c r="P1333" s="8">
        <f t="shared" si="5"/>
        <v>752</v>
      </c>
    </row>
    <row r="1334" ht="12.75" customHeight="1">
      <c r="A1334" s="7">
        <v>42811.0</v>
      </c>
      <c r="B1334" s="8" t="s">
        <v>1168</v>
      </c>
      <c r="C1334" s="8" t="s">
        <v>1169</v>
      </c>
      <c r="D1334" s="9" t="s">
        <v>23</v>
      </c>
      <c r="E1334" s="10" t="s">
        <v>252</v>
      </c>
      <c r="F1334" s="11">
        <v>4.3386699181E10</v>
      </c>
      <c r="G1334" s="8" t="s">
        <v>20</v>
      </c>
      <c r="H1334" s="8" t="str">
        <f t="shared" si="1"/>
        <v>SELL</v>
      </c>
      <c r="I1334" s="12">
        <v>14.764755</v>
      </c>
      <c r="J1334" s="12">
        <v>1000.0</v>
      </c>
      <c r="K1334" s="7">
        <v>43231.0</v>
      </c>
      <c r="L1334" s="14">
        <v>23.025764</v>
      </c>
      <c r="M1334" s="14">
        <f t="shared" si="2"/>
        <v>1559.508708</v>
      </c>
      <c r="N1334" s="15">
        <f t="shared" si="3"/>
        <v>-0.5595087084</v>
      </c>
      <c r="O1334" s="15">
        <f t="shared" si="4"/>
        <v>0.5595087084</v>
      </c>
      <c r="P1334" s="8">
        <f t="shared" si="5"/>
        <v>420</v>
      </c>
    </row>
    <row r="1335" ht="12.75" customHeight="1">
      <c r="A1335" s="16">
        <v>42811.0</v>
      </c>
      <c r="B1335" s="8" t="s">
        <v>1587</v>
      </c>
      <c r="C1335" s="8" t="s">
        <v>1588</v>
      </c>
      <c r="D1335" s="9" t="s">
        <v>71</v>
      </c>
      <c r="E1335" s="10" t="s">
        <v>19</v>
      </c>
      <c r="F1335" s="11">
        <v>6.904471559E9</v>
      </c>
      <c r="G1335" s="17" t="s">
        <v>20</v>
      </c>
      <c r="H1335" s="18" t="str">
        <f t="shared" si="1"/>
        <v>SELL</v>
      </c>
      <c r="I1335" s="12">
        <v>38.076618</v>
      </c>
      <c r="J1335" s="12">
        <v>1000.0</v>
      </c>
      <c r="K1335" s="16">
        <v>44727.0</v>
      </c>
      <c r="L1335" s="14">
        <v>59.898548</v>
      </c>
      <c r="M1335" s="14">
        <f t="shared" si="2"/>
        <v>1573.105784</v>
      </c>
      <c r="N1335" s="15">
        <f t="shared" si="3"/>
        <v>-0.5731057837</v>
      </c>
      <c r="O1335" s="15">
        <f t="shared" si="4"/>
        <v>0.5731057837</v>
      </c>
      <c r="P1335" s="8">
        <f t="shared" si="5"/>
        <v>1916</v>
      </c>
    </row>
    <row r="1336" ht="12.75" customHeight="1">
      <c r="A1336" s="7">
        <v>42816.0</v>
      </c>
      <c r="B1336" s="8" t="s">
        <v>425</v>
      </c>
      <c r="C1336" s="8" t="s">
        <v>426</v>
      </c>
      <c r="D1336" s="9" t="s">
        <v>193</v>
      </c>
      <c r="E1336" s="10" t="s">
        <v>19</v>
      </c>
      <c r="F1336" s="11">
        <v>7.859714868E9</v>
      </c>
      <c r="G1336" s="8" t="s">
        <v>24</v>
      </c>
      <c r="H1336" s="8" t="str">
        <f t="shared" si="1"/>
        <v>BUY</v>
      </c>
      <c r="I1336" s="12">
        <v>105.135315</v>
      </c>
      <c r="J1336" s="12">
        <v>1000.0</v>
      </c>
      <c r="K1336" s="16">
        <v>42909.0</v>
      </c>
      <c r="L1336" s="14">
        <v>99.548531</v>
      </c>
      <c r="M1336" s="14">
        <f t="shared" si="2"/>
        <v>946.8610143</v>
      </c>
      <c r="N1336" s="15">
        <f t="shared" si="3"/>
        <v>-0.0531389857</v>
      </c>
      <c r="O1336" s="15">
        <f t="shared" si="4"/>
        <v>0.0531389857</v>
      </c>
      <c r="P1336" s="8">
        <f t="shared" si="5"/>
        <v>93</v>
      </c>
    </row>
    <row r="1337" ht="12.75" customHeight="1">
      <c r="A1337" s="7">
        <v>42816.0</v>
      </c>
      <c r="B1337" s="8" t="s">
        <v>152</v>
      </c>
      <c r="C1337" s="8" t="s">
        <v>153</v>
      </c>
      <c r="D1337" s="9" t="s">
        <v>35</v>
      </c>
      <c r="E1337" s="10" t="s">
        <v>19</v>
      </c>
      <c r="F1337" s="11">
        <v>1.11464472E11</v>
      </c>
      <c r="G1337" s="8" t="s">
        <v>20</v>
      </c>
      <c r="H1337" s="8" t="str">
        <f t="shared" si="1"/>
        <v>SELL</v>
      </c>
      <c r="I1337" s="12">
        <v>49.03</v>
      </c>
      <c r="J1337" s="12">
        <v>1000.0</v>
      </c>
      <c r="K1337" s="7">
        <v>42846.0</v>
      </c>
      <c r="L1337" s="14">
        <v>53.17</v>
      </c>
      <c r="M1337" s="14">
        <f t="shared" si="2"/>
        <v>1084.438099</v>
      </c>
      <c r="N1337" s="15">
        <f t="shared" si="3"/>
        <v>-0.08443809912</v>
      </c>
      <c r="O1337" s="15">
        <f t="shared" si="4"/>
        <v>0.08443809912</v>
      </c>
      <c r="P1337" s="8">
        <f t="shared" si="5"/>
        <v>30</v>
      </c>
    </row>
    <row r="1338" ht="12.75" customHeight="1">
      <c r="A1338" s="7">
        <v>42816.0</v>
      </c>
      <c r="B1338" s="8" t="s">
        <v>431</v>
      </c>
      <c r="C1338" s="8" t="s">
        <v>432</v>
      </c>
      <c r="D1338" s="9" t="s">
        <v>193</v>
      </c>
      <c r="E1338" s="10" t="s">
        <v>19</v>
      </c>
      <c r="F1338" s="11">
        <v>4.3266420622E10</v>
      </c>
      <c r="G1338" s="8" t="s">
        <v>24</v>
      </c>
      <c r="H1338" s="8" t="str">
        <f t="shared" si="1"/>
        <v>BUY</v>
      </c>
      <c r="I1338" s="12">
        <v>118.156631</v>
      </c>
      <c r="J1338" s="12">
        <v>1000.0</v>
      </c>
      <c r="K1338" s="7">
        <v>43123.0</v>
      </c>
      <c r="L1338" s="14">
        <v>122.937393</v>
      </c>
      <c r="M1338" s="14">
        <f t="shared" si="2"/>
        <v>1040.461225</v>
      </c>
      <c r="N1338" s="15">
        <f t="shared" si="3"/>
        <v>0.04046122473</v>
      </c>
      <c r="O1338" s="15">
        <f t="shared" si="4"/>
        <v>-0.04046122473</v>
      </c>
      <c r="P1338" s="8">
        <f t="shared" si="5"/>
        <v>307</v>
      </c>
    </row>
    <row r="1339" ht="12.75" customHeight="1">
      <c r="A1339" s="7">
        <v>42817.0</v>
      </c>
      <c r="B1339" s="8" t="s">
        <v>1589</v>
      </c>
      <c r="C1339" s="8" t="s">
        <v>1590</v>
      </c>
      <c r="D1339" s="9" t="s">
        <v>193</v>
      </c>
      <c r="E1339" s="10" t="s">
        <v>19</v>
      </c>
      <c r="F1339" s="11">
        <v>1.28116992E9</v>
      </c>
      <c r="G1339" s="8" t="s">
        <v>20</v>
      </c>
      <c r="H1339" s="8" t="str">
        <f t="shared" si="1"/>
        <v>SELL</v>
      </c>
      <c r="I1339" s="12">
        <v>9.468606</v>
      </c>
      <c r="J1339" s="12">
        <v>1000.0</v>
      </c>
      <c r="K1339" s="16">
        <v>43117.0</v>
      </c>
      <c r="L1339" s="14">
        <v>9.388129</v>
      </c>
      <c r="M1339" s="14">
        <f t="shared" si="2"/>
        <v>991.5006496</v>
      </c>
      <c r="N1339" s="15">
        <f t="shared" si="3"/>
        <v>0.00849935038</v>
      </c>
      <c r="O1339" s="15">
        <f t="shared" si="4"/>
        <v>-0.00849935038</v>
      </c>
      <c r="P1339" s="8">
        <f t="shared" si="5"/>
        <v>300</v>
      </c>
    </row>
    <row r="1340" ht="12.75" customHeight="1">
      <c r="A1340" s="7">
        <v>42817.0</v>
      </c>
      <c r="B1340" s="8" t="s">
        <v>111</v>
      </c>
      <c r="C1340" s="8" t="s">
        <v>112</v>
      </c>
      <c r="D1340" s="9" t="s">
        <v>35</v>
      </c>
      <c r="E1340" s="10" t="s">
        <v>19</v>
      </c>
      <c r="F1340" s="11">
        <v>4.70018432E10</v>
      </c>
      <c r="G1340" s="8" t="s">
        <v>24</v>
      </c>
      <c r="H1340" s="8" t="str">
        <f t="shared" si="1"/>
        <v>BUY</v>
      </c>
      <c r="I1340" s="12">
        <v>8.554783</v>
      </c>
      <c r="J1340" s="12">
        <v>1000.0</v>
      </c>
      <c r="K1340" s="16">
        <v>42877.0</v>
      </c>
      <c r="L1340" s="14">
        <v>8.246603</v>
      </c>
      <c r="M1340" s="14">
        <f t="shared" si="2"/>
        <v>963.9757081</v>
      </c>
      <c r="N1340" s="15">
        <f t="shared" si="3"/>
        <v>-0.03602429191</v>
      </c>
      <c r="O1340" s="15">
        <f t="shared" si="4"/>
        <v>0.03602429191</v>
      </c>
      <c r="P1340" s="8">
        <f t="shared" si="5"/>
        <v>60</v>
      </c>
    </row>
    <row r="1341" ht="12.75" customHeight="1">
      <c r="A1341" s="7">
        <v>42818.0</v>
      </c>
      <c r="B1341" s="8" t="s">
        <v>644</v>
      </c>
      <c r="C1341" s="8" t="s">
        <v>645</v>
      </c>
      <c r="D1341" s="9" t="s">
        <v>23</v>
      </c>
      <c r="E1341" s="10" t="s">
        <v>19</v>
      </c>
      <c r="F1341" s="11">
        <v>6.9650124965E10</v>
      </c>
      <c r="G1341" s="8" t="s">
        <v>20</v>
      </c>
      <c r="H1341" s="8" t="str">
        <f t="shared" si="1"/>
        <v>SELL</v>
      </c>
      <c r="I1341" s="12">
        <v>28.032969</v>
      </c>
      <c r="J1341" s="12">
        <v>1000.0</v>
      </c>
      <c r="K1341" s="7">
        <v>42863.0</v>
      </c>
      <c r="L1341" s="14">
        <v>27.668135</v>
      </c>
      <c r="M1341" s="14">
        <f t="shared" si="2"/>
        <v>986.9855383</v>
      </c>
      <c r="N1341" s="15">
        <f t="shared" si="3"/>
        <v>0.01301446165</v>
      </c>
      <c r="O1341" s="15">
        <f t="shared" si="4"/>
        <v>-0.01301446165</v>
      </c>
      <c r="P1341" s="8">
        <f t="shared" si="5"/>
        <v>45</v>
      </c>
    </row>
    <row r="1342" ht="12.75" customHeight="1">
      <c r="A1342" s="16">
        <v>42818.0</v>
      </c>
      <c r="B1342" s="8" t="s">
        <v>1591</v>
      </c>
      <c r="C1342" s="8" t="s">
        <v>1592</v>
      </c>
      <c r="D1342" s="9" t="s">
        <v>39</v>
      </c>
      <c r="E1342" s="10" t="s">
        <v>19</v>
      </c>
      <c r="F1342" s="11">
        <v>7.9254294E9</v>
      </c>
      <c r="G1342" s="17" t="s">
        <v>20</v>
      </c>
      <c r="H1342" s="18" t="str">
        <f t="shared" si="1"/>
        <v>SELL</v>
      </c>
      <c r="I1342" s="12">
        <v>58.852512</v>
      </c>
      <c r="J1342" s="12">
        <v>1000.0</v>
      </c>
      <c r="K1342" s="16">
        <v>44727.0</v>
      </c>
      <c r="L1342" s="14">
        <v>34.693272</v>
      </c>
      <c r="M1342" s="14">
        <f t="shared" si="2"/>
        <v>589.4951774</v>
      </c>
      <c r="N1342" s="15">
        <f t="shared" si="3"/>
        <v>0.4105048226</v>
      </c>
      <c r="O1342" s="15">
        <f t="shared" si="4"/>
        <v>-0.4105048226</v>
      </c>
      <c r="P1342" s="8">
        <f t="shared" si="5"/>
        <v>1909</v>
      </c>
    </row>
    <row r="1343" ht="12.75" customHeight="1">
      <c r="A1343" s="7">
        <v>42821.0</v>
      </c>
      <c r="B1343" s="8" t="s">
        <v>1593</v>
      </c>
      <c r="C1343" s="8" t="s">
        <v>1594</v>
      </c>
      <c r="D1343" s="9" t="s">
        <v>71</v>
      </c>
      <c r="E1343" s="10" t="s">
        <v>106</v>
      </c>
      <c r="F1343" s="11">
        <v>1.48906507187E11</v>
      </c>
      <c r="G1343" s="8" t="s">
        <v>24</v>
      </c>
      <c r="H1343" s="8" t="str">
        <f t="shared" si="1"/>
        <v>BUY</v>
      </c>
      <c r="I1343" s="12">
        <v>29.72</v>
      </c>
      <c r="J1343" s="12">
        <v>1000.0</v>
      </c>
      <c r="K1343" s="16">
        <v>43990.0</v>
      </c>
      <c r="L1343" s="14">
        <v>23.3</v>
      </c>
      <c r="M1343" s="14">
        <f t="shared" si="2"/>
        <v>783.9838493</v>
      </c>
      <c r="N1343" s="15">
        <f t="shared" si="3"/>
        <v>-0.2160161507</v>
      </c>
      <c r="O1343" s="15">
        <f t="shared" si="4"/>
        <v>0.2160161507</v>
      </c>
      <c r="P1343" s="8">
        <f t="shared" si="5"/>
        <v>1169</v>
      </c>
    </row>
    <row r="1344" ht="12.75" customHeight="1">
      <c r="A1344" s="7">
        <v>42821.0</v>
      </c>
      <c r="B1344" s="8" t="s">
        <v>1595</v>
      </c>
      <c r="C1344" s="8" t="s">
        <v>1596</v>
      </c>
      <c r="D1344" s="9" t="s">
        <v>39</v>
      </c>
      <c r="E1344" s="10" t="s">
        <v>19</v>
      </c>
      <c r="F1344" s="11">
        <v>5.788888464E9</v>
      </c>
      <c r="G1344" s="8" t="s">
        <v>20</v>
      </c>
      <c r="H1344" s="8" t="str">
        <f t="shared" si="1"/>
        <v>SELL</v>
      </c>
      <c r="I1344" s="12">
        <v>93.269997</v>
      </c>
      <c r="J1344" s="12">
        <v>1000.0</v>
      </c>
      <c r="K1344" s="7">
        <v>42954.0</v>
      </c>
      <c r="L1344" s="14">
        <v>86.169998</v>
      </c>
      <c r="M1344" s="14">
        <f t="shared" si="2"/>
        <v>923.8769248</v>
      </c>
      <c r="N1344" s="15">
        <f t="shared" si="3"/>
        <v>0.07612307525</v>
      </c>
      <c r="O1344" s="15">
        <f t="shared" si="4"/>
        <v>-0.07612307525</v>
      </c>
      <c r="P1344" s="8">
        <f t="shared" si="5"/>
        <v>133</v>
      </c>
    </row>
    <row r="1345" ht="12.75" customHeight="1">
      <c r="A1345" s="7">
        <v>42821.0</v>
      </c>
      <c r="B1345" s="8" t="s">
        <v>48</v>
      </c>
      <c r="C1345" s="8" t="s">
        <v>49</v>
      </c>
      <c r="D1345" s="9" t="s">
        <v>27</v>
      </c>
      <c r="E1345" s="10" t="s">
        <v>19</v>
      </c>
      <c r="F1345" s="11">
        <v>5.7134103688E10</v>
      </c>
      <c r="G1345" s="8" t="s">
        <v>20</v>
      </c>
      <c r="H1345" s="8" t="str">
        <f t="shared" si="1"/>
        <v>SELL</v>
      </c>
      <c r="I1345" s="12">
        <v>51.878819</v>
      </c>
      <c r="J1345" s="12">
        <v>1000.0</v>
      </c>
      <c r="K1345" s="7">
        <v>42859.0</v>
      </c>
      <c r="L1345" s="14">
        <v>47.876717</v>
      </c>
      <c r="M1345" s="14">
        <f t="shared" si="2"/>
        <v>922.856725</v>
      </c>
      <c r="N1345" s="15">
        <f t="shared" si="3"/>
        <v>0.07714327498</v>
      </c>
      <c r="O1345" s="15">
        <f t="shared" si="4"/>
        <v>-0.07714327498</v>
      </c>
      <c r="P1345" s="8">
        <f t="shared" si="5"/>
        <v>38</v>
      </c>
    </row>
    <row r="1346" ht="12.75" customHeight="1">
      <c r="A1346" s="7">
        <v>42821.0</v>
      </c>
      <c r="B1346" s="8" t="s">
        <v>1597</v>
      </c>
      <c r="C1346" s="8" t="s">
        <v>1598</v>
      </c>
      <c r="D1346" s="9" t="s">
        <v>65</v>
      </c>
      <c r="E1346" s="10" t="s">
        <v>19</v>
      </c>
      <c r="F1346" s="11">
        <v>1.778913816E10</v>
      </c>
      <c r="G1346" s="8" t="s">
        <v>20</v>
      </c>
      <c r="H1346" s="8" t="str">
        <f t="shared" si="1"/>
        <v>SELL</v>
      </c>
      <c r="I1346" s="12">
        <v>29.118612</v>
      </c>
      <c r="J1346" s="12">
        <v>1000.0</v>
      </c>
      <c r="K1346" s="16">
        <v>43777.0</v>
      </c>
      <c r="L1346" s="14">
        <v>28.966465</v>
      </c>
      <c r="M1346" s="14">
        <f t="shared" si="2"/>
        <v>994.7749227</v>
      </c>
      <c r="N1346" s="15">
        <f t="shared" si="3"/>
        <v>0.005225077349</v>
      </c>
      <c r="O1346" s="15">
        <f t="shared" si="4"/>
        <v>-0.005225077349</v>
      </c>
      <c r="P1346" s="8">
        <f t="shared" si="5"/>
        <v>956</v>
      </c>
    </row>
    <row r="1347" ht="12.75" customHeight="1">
      <c r="A1347" s="16">
        <v>42821.0</v>
      </c>
      <c r="B1347" s="8" t="s">
        <v>1599</v>
      </c>
      <c r="C1347" s="8" t="s">
        <v>1600</v>
      </c>
      <c r="D1347" s="9" t="s">
        <v>39</v>
      </c>
      <c r="E1347" s="9" t="s">
        <v>19</v>
      </c>
      <c r="F1347" s="11">
        <v>4585050.0</v>
      </c>
      <c r="G1347" s="18" t="s">
        <v>24</v>
      </c>
      <c r="H1347" s="17" t="str">
        <f t="shared" si="1"/>
        <v>BUY</v>
      </c>
      <c r="I1347" s="12">
        <v>9.47</v>
      </c>
      <c r="J1347" s="12">
        <v>1000.0</v>
      </c>
      <c r="K1347" s="16">
        <v>44727.0</v>
      </c>
      <c r="L1347" s="14">
        <v>2.69</v>
      </c>
      <c r="M1347" s="14">
        <f t="shared" si="2"/>
        <v>284.0549102</v>
      </c>
      <c r="N1347" s="15">
        <f t="shared" si="3"/>
        <v>-0.7159450898</v>
      </c>
      <c r="O1347" s="15">
        <f t="shared" si="4"/>
        <v>0.7159450898</v>
      </c>
      <c r="P1347" s="8">
        <f t="shared" si="5"/>
        <v>1906</v>
      </c>
    </row>
    <row r="1348" ht="12.75" customHeight="1">
      <c r="A1348" s="7">
        <v>42822.0</v>
      </c>
      <c r="B1348" s="8" t="s">
        <v>593</v>
      </c>
      <c r="C1348" s="8" t="s">
        <v>594</v>
      </c>
      <c r="D1348" s="9" t="s">
        <v>32</v>
      </c>
      <c r="E1348" s="10" t="s">
        <v>19</v>
      </c>
      <c r="F1348" s="11">
        <v>5.6003039209E10</v>
      </c>
      <c r="G1348" s="8" t="s">
        <v>20</v>
      </c>
      <c r="H1348" s="8" t="str">
        <f t="shared" si="1"/>
        <v>SELL</v>
      </c>
      <c r="I1348" s="12">
        <v>80.572311</v>
      </c>
      <c r="J1348" s="12">
        <v>1000.0</v>
      </c>
      <c r="K1348" s="16">
        <v>43861.0</v>
      </c>
      <c r="L1348" s="14">
        <v>189.425751</v>
      </c>
      <c r="M1348" s="14">
        <f t="shared" si="2"/>
        <v>2351.003076</v>
      </c>
      <c r="N1348" s="15">
        <f t="shared" si="3"/>
        <v>-1.351003076</v>
      </c>
      <c r="O1348" s="15">
        <f t="shared" si="4"/>
        <v>1.351003076</v>
      </c>
      <c r="P1348" s="8">
        <f t="shared" si="5"/>
        <v>1039</v>
      </c>
    </row>
    <row r="1349" ht="12.75" customHeight="1">
      <c r="A1349" s="7">
        <v>42822.0</v>
      </c>
      <c r="B1349" s="8" t="s">
        <v>1601</v>
      </c>
      <c r="C1349" s="8" t="s">
        <v>1602</v>
      </c>
      <c r="D1349" s="9" t="s">
        <v>32</v>
      </c>
      <c r="E1349" s="10" t="s">
        <v>19</v>
      </c>
      <c r="F1349" s="11">
        <v>5.13938396E9</v>
      </c>
      <c r="G1349" s="8" t="s">
        <v>20</v>
      </c>
      <c r="H1349" s="8" t="str">
        <f t="shared" si="1"/>
        <v>SELL</v>
      </c>
      <c r="I1349" s="12">
        <v>15.665374</v>
      </c>
      <c r="J1349" s="12">
        <v>1000.0</v>
      </c>
      <c r="K1349" s="16">
        <v>44312.0</v>
      </c>
      <c r="L1349" s="14">
        <v>22.135221</v>
      </c>
      <c r="M1349" s="14">
        <f t="shared" si="2"/>
        <v>1413.003035</v>
      </c>
      <c r="N1349" s="15">
        <f t="shared" si="3"/>
        <v>-0.4130030346</v>
      </c>
      <c r="O1349" s="15">
        <f t="shared" si="4"/>
        <v>0.4130030346</v>
      </c>
      <c r="P1349" s="8">
        <f t="shared" si="5"/>
        <v>1490</v>
      </c>
    </row>
    <row r="1350" ht="12.75" customHeight="1">
      <c r="A1350" s="7">
        <v>42822.0</v>
      </c>
      <c r="B1350" s="8" t="s">
        <v>342</v>
      </c>
      <c r="C1350" s="8" t="s">
        <v>343</v>
      </c>
      <c r="D1350" s="9" t="s">
        <v>39</v>
      </c>
      <c r="E1350" s="10" t="s">
        <v>19</v>
      </c>
      <c r="F1350" s="11">
        <v>2.0695706284E11</v>
      </c>
      <c r="G1350" s="8" t="s">
        <v>24</v>
      </c>
      <c r="H1350" s="8" t="str">
        <f t="shared" si="1"/>
        <v>BUY</v>
      </c>
      <c r="I1350" s="12">
        <v>25.459673</v>
      </c>
      <c r="J1350" s="12">
        <v>1000.0</v>
      </c>
      <c r="K1350" s="7">
        <v>42935.0</v>
      </c>
      <c r="L1350" s="14">
        <v>25.299749</v>
      </c>
      <c r="M1350" s="14">
        <f t="shared" si="2"/>
        <v>993.7185368</v>
      </c>
      <c r="N1350" s="15">
        <f t="shared" si="3"/>
        <v>-0.006281463238</v>
      </c>
      <c r="O1350" s="15">
        <f t="shared" si="4"/>
        <v>0.006281463238</v>
      </c>
      <c r="P1350" s="8">
        <f t="shared" si="5"/>
        <v>113</v>
      </c>
    </row>
    <row r="1351" ht="12.75" customHeight="1">
      <c r="A1351" s="16">
        <v>42822.0</v>
      </c>
      <c r="B1351" s="8" t="s">
        <v>1603</v>
      </c>
      <c r="C1351" s="8" t="s">
        <v>1604</v>
      </c>
      <c r="D1351" s="9" t="s">
        <v>32</v>
      </c>
      <c r="E1351" s="10" t="s">
        <v>19</v>
      </c>
      <c r="F1351" s="11">
        <v>3.007724E9</v>
      </c>
      <c r="G1351" s="18" t="s">
        <v>24</v>
      </c>
      <c r="H1351" s="17" t="str">
        <f t="shared" si="1"/>
        <v>BUY</v>
      </c>
      <c r="I1351" s="12">
        <v>16.049999</v>
      </c>
      <c r="J1351" s="12">
        <v>1000.0</v>
      </c>
      <c r="K1351" s="16">
        <v>44141.0</v>
      </c>
      <c r="L1351" s="14">
        <v>13.53</v>
      </c>
      <c r="M1351" s="14">
        <f t="shared" si="2"/>
        <v>842.9907067</v>
      </c>
      <c r="N1351" s="15">
        <f t="shared" si="3"/>
        <v>-0.1570092933</v>
      </c>
      <c r="O1351" s="15">
        <f t="shared" si="4"/>
        <v>0.1570092933</v>
      </c>
      <c r="P1351" s="8">
        <f t="shared" si="5"/>
        <v>1319</v>
      </c>
    </row>
    <row r="1352" ht="12.75" customHeight="1">
      <c r="A1352" s="7">
        <v>42835.0</v>
      </c>
      <c r="B1352" s="8" t="s">
        <v>531</v>
      </c>
      <c r="C1352" s="8" t="s">
        <v>532</v>
      </c>
      <c r="D1352" s="9" t="s">
        <v>23</v>
      </c>
      <c r="E1352" s="10" t="s">
        <v>19</v>
      </c>
      <c r="F1352" s="11">
        <v>1.69812468749E11</v>
      </c>
      <c r="G1352" s="8" t="s">
        <v>24</v>
      </c>
      <c r="H1352" s="8" t="str">
        <f t="shared" si="1"/>
        <v>BUY</v>
      </c>
      <c r="I1352" s="12">
        <v>13.1</v>
      </c>
      <c r="J1352" s="12">
        <v>1000.0</v>
      </c>
      <c r="K1352" s="16">
        <v>42844.0</v>
      </c>
      <c r="L1352" s="14">
        <v>12.84</v>
      </c>
      <c r="M1352" s="14">
        <f t="shared" si="2"/>
        <v>980.1526718</v>
      </c>
      <c r="N1352" s="15">
        <f t="shared" si="3"/>
        <v>-0.01984732824</v>
      </c>
      <c r="O1352" s="15">
        <f t="shared" si="4"/>
        <v>0.01984732824</v>
      </c>
      <c r="P1352" s="8">
        <f t="shared" si="5"/>
        <v>9</v>
      </c>
    </row>
    <row r="1353" ht="12.75" customHeight="1">
      <c r="A1353" s="7">
        <v>42835.0</v>
      </c>
      <c r="B1353" s="8" t="s">
        <v>1039</v>
      </c>
      <c r="C1353" s="8" t="s">
        <v>1040</v>
      </c>
      <c r="D1353" s="9" t="s">
        <v>18</v>
      </c>
      <c r="E1353" s="10" t="s">
        <v>259</v>
      </c>
      <c r="F1353" s="11">
        <v>8.5540813733E10</v>
      </c>
      <c r="G1353" s="8" t="s">
        <v>20</v>
      </c>
      <c r="H1353" s="8" t="str">
        <f t="shared" si="1"/>
        <v>SELL</v>
      </c>
      <c r="I1353" s="12">
        <v>64.871758</v>
      </c>
      <c r="J1353" s="12">
        <v>1000.0</v>
      </c>
      <c r="K1353" s="16">
        <v>42954.0</v>
      </c>
      <c r="L1353" s="14">
        <v>64.509331</v>
      </c>
      <c r="M1353" s="14">
        <f t="shared" si="2"/>
        <v>994.4131775</v>
      </c>
      <c r="N1353" s="15">
        <f t="shared" si="3"/>
        <v>0.005586822543</v>
      </c>
      <c r="O1353" s="15">
        <f t="shared" si="4"/>
        <v>-0.005586822543</v>
      </c>
      <c r="P1353" s="8">
        <f t="shared" si="5"/>
        <v>119</v>
      </c>
    </row>
    <row r="1354" ht="12.75" customHeight="1">
      <c r="A1354" s="7">
        <v>42835.0</v>
      </c>
      <c r="B1354" s="8" t="s">
        <v>401</v>
      </c>
      <c r="C1354" s="8" t="s">
        <v>402</v>
      </c>
      <c r="D1354" s="9" t="s">
        <v>35</v>
      </c>
      <c r="E1354" s="10" t="s">
        <v>19</v>
      </c>
      <c r="F1354" s="11">
        <v>3.11092483E9</v>
      </c>
      <c r="G1354" s="8" t="s">
        <v>20</v>
      </c>
      <c r="H1354" s="8" t="str">
        <f t="shared" si="1"/>
        <v>SELL</v>
      </c>
      <c r="I1354" s="12">
        <v>30.075773</v>
      </c>
      <c r="J1354" s="12">
        <v>1000.0</v>
      </c>
      <c r="K1354" s="7">
        <v>42929.0</v>
      </c>
      <c r="L1354" s="14">
        <v>29.816885</v>
      </c>
      <c r="M1354" s="14">
        <f t="shared" si="2"/>
        <v>991.3921414</v>
      </c>
      <c r="N1354" s="15">
        <f t="shared" si="3"/>
        <v>0.008607858558</v>
      </c>
      <c r="O1354" s="15">
        <f t="shared" si="4"/>
        <v>-0.008607858558</v>
      </c>
      <c r="P1354" s="8">
        <f t="shared" si="5"/>
        <v>94</v>
      </c>
    </row>
    <row r="1355" ht="12.75" customHeight="1">
      <c r="A1355" s="7">
        <v>42835.0</v>
      </c>
      <c r="B1355" s="8" t="s">
        <v>1605</v>
      </c>
      <c r="C1355" s="8" t="s">
        <v>1606</v>
      </c>
      <c r="D1355" s="9" t="s">
        <v>137</v>
      </c>
      <c r="E1355" s="10" t="s">
        <v>19</v>
      </c>
      <c r="F1355" s="11">
        <v>1.37248580771E11</v>
      </c>
      <c r="G1355" s="8" t="s">
        <v>24</v>
      </c>
      <c r="H1355" s="8" t="str">
        <f t="shared" si="1"/>
        <v>BUY</v>
      </c>
      <c r="I1355" s="12">
        <v>28.007545</v>
      </c>
      <c r="J1355" s="12">
        <v>1000.0</v>
      </c>
      <c r="K1355" s="16">
        <v>42923.0</v>
      </c>
      <c r="L1355" s="14">
        <v>30.613396</v>
      </c>
      <c r="M1355" s="14">
        <f t="shared" si="2"/>
        <v>1093.041036</v>
      </c>
      <c r="N1355" s="15">
        <f t="shared" si="3"/>
        <v>0.09304103591</v>
      </c>
      <c r="O1355" s="15">
        <f t="shared" si="4"/>
        <v>-0.09304103591</v>
      </c>
      <c r="P1355" s="8">
        <f t="shared" si="5"/>
        <v>88</v>
      </c>
    </row>
    <row r="1356" ht="12.75" customHeight="1">
      <c r="A1356" s="7">
        <v>42836.0</v>
      </c>
      <c r="B1356" s="8" t="s">
        <v>1607</v>
      </c>
      <c r="C1356" s="8" t="s">
        <v>1608</v>
      </c>
      <c r="D1356" s="9" t="s">
        <v>39</v>
      </c>
      <c r="E1356" s="10" t="s">
        <v>19</v>
      </c>
      <c r="F1356" s="11">
        <v>2.467624E8</v>
      </c>
      <c r="G1356" s="8" t="s">
        <v>24</v>
      </c>
      <c r="H1356" s="8" t="str">
        <f t="shared" si="1"/>
        <v>BUY</v>
      </c>
      <c r="I1356" s="12">
        <v>10.9</v>
      </c>
      <c r="J1356" s="12">
        <v>1000.0</v>
      </c>
      <c r="K1356" s="16">
        <v>44727.0</v>
      </c>
      <c r="L1356" s="14">
        <v>8.43</v>
      </c>
      <c r="M1356" s="14">
        <f t="shared" si="2"/>
        <v>773.3944954</v>
      </c>
      <c r="N1356" s="15">
        <f t="shared" si="3"/>
        <v>-0.2266055046</v>
      </c>
      <c r="O1356" s="15">
        <f t="shared" si="4"/>
        <v>0.2266055046</v>
      </c>
      <c r="P1356" s="8">
        <f t="shared" si="5"/>
        <v>1891</v>
      </c>
    </row>
    <row r="1357" ht="12.75" customHeight="1">
      <c r="A1357" s="7">
        <v>42836.0</v>
      </c>
      <c r="B1357" s="8" t="s">
        <v>1609</v>
      </c>
      <c r="C1357" s="8" t="s">
        <v>1610</v>
      </c>
      <c r="D1357" s="9" t="s">
        <v>39</v>
      </c>
      <c r="E1357" s="9" t="s">
        <v>274</v>
      </c>
      <c r="F1357" s="11">
        <v>1.533196E9</v>
      </c>
      <c r="G1357" s="8" t="s">
        <v>20</v>
      </c>
      <c r="H1357" s="8" t="str">
        <f t="shared" si="1"/>
        <v>SELL</v>
      </c>
      <c r="I1357" s="12">
        <v>28.629999</v>
      </c>
      <c r="J1357" s="12">
        <v>1000.0</v>
      </c>
      <c r="K1357" s="7">
        <v>42895.0</v>
      </c>
      <c r="L1357" s="14">
        <v>30.59</v>
      </c>
      <c r="M1357" s="14">
        <f t="shared" si="2"/>
        <v>1068.459695</v>
      </c>
      <c r="N1357" s="15">
        <f t="shared" si="3"/>
        <v>-0.06845969502</v>
      </c>
      <c r="O1357" s="15">
        <f t="shared" si="4"/>
        <v>0.06845969502</v>
      </c>
      <c r="P1357" s="8">
        <f t="shared" si="5"/>
        <v>59</v>
      </c>
    </row>
    <row r="1358" ht="12.75" customHeight="1">
      <c r="A1358" s="7">
        <v>42836.0</v>
      </c>
      <c r="B1358" s="8" t="s">
        <v>1611</v>
      </c>
      <c r="C1358" s="8" t="s">
        <v>1612</v>
      </c>
      <c r="D1358" s="9" t="s">
        <v>27</v>
      </c>
      <c r="E1358" s="10" t="s">
        <v>19</v>
      </c>
      <c r="F1358" s="11">
        <v>1.8365868E9</v>
      </c>
      <c r="G1358" s="8" t="s">
        <v>24</v>
      </c>
      <c r="H1358" s="8" t="str">
        <f t="shared" si="1"/>
        <v>BUY</v>
      </c>
      <c r="I1358" s="12">
        <v>26.26</v>
      </c>
      <c r="J1358" s="12">
        <v>1000.0</v>
      </c>
      <c r="K1358" s="16">
        <v>43328.0</v>
      </c>
      <c r="L1358" s="14">
        <v>16.46</v>
      </c>
      <c r="M1358" s="14">
        <f t="shared" si="2"/>
        <v>626.8088347</v>
      </c>
      <c r="N1358" s="15">
        <f t="shared" si="3"/>
        <v>-0.3731911653</v>
      </c>
      <c r="O1358" s="15">
        <f t="shared" si="4"/>
        <v>0.3731911653</v>
      </c>
      <c r="P1358" s="8">
        <f t="shared" si="5"/>
        <v>492</v>
      </c>
    </row>
    <row r="1359" ht="12.75" customHeight="1">
      <c r="A1359" s="7">
        <v>42836.0</v>
      </c>
      <c r="B1359" s="8" t="s">
        <v>1065</v>
      </c>
      <c r="C1359" s="8" t="s">
        <v>1066</v>
      </c>
      <c r="D1359" s="9" t="s">
        <v>39</v>
      </c>
      <c r="E1359" s="10" t="s">
        <v>19</v>
      </c>
      <c r="F1359" s="11">
        <v>1.18747094E9</v>
      </c>
      <c r="G1359" s="8" t="s">
        <v>20</v>
      </c>
      <c r="H1359" s="8" t="str">
        <f t="shared" si="1"/>
        <v>SELL</v>
      </c>
      <c r="I1359" s="12">
        <v>69.93</v>
      </c>
      <c r="J1359" s="12">
        <v>1000.0</v>
      </c>
      <c r="K1359" s="7">
        <v>43206.0</v>
      </c>
      <c r="L1359" s="14">
        <v>162.949997</v>
      </c>
      <c r="M1359" s="14">
        <f t="shared" si="2"/>
        <v>2330.187287</v>
      </c>
      <c r="N1359" s="15">
        <f t="shared" si="3"/>
        <v>-1.330187287</v>
      </c>
      <c r="O1359" s="15">
        <f t="shared" si="4"/>
        <v>1.330187287</v>
      </c>
      <c r="P1359" s="8">
        <f t="shared" si="5"/>
        <v>370</v>
      </c>
    </row>
    <row r="1360" ht="12.75" customHeight="1">
      <c r="A1360" s="7">
        <v>42836.0</v>
      </c>
      <c r="B1360" s="8" t="s">
        <v>1613</v>
      </c>
      <c r="C1360" s="8" t="s">
        <v>1614</v>
      </c>
      <c r="D1360" s="9" t="s">
        <v>23</v>
      </c>
      <c r="E1360" s="10" t="s">
        <v>19</v>
      </c>
      <c r="F1360" s="11">
        <v>6.22991215E9</v>
      </c>
      <c r="G1360" s="8" t="s">
        <v>24</v>
      </c>
      <c r="H1360" s="8" t="str">
        <f t="shared" si="1"/>
        <v>BUY</v>
      </c>
      <c r="I1360" s="12">
        <v>65.633049</v>
      </c>
      <c r="J1360" s="12">
        <v>1000.0</v>
      </c>
      <c r="K1360" s="16">
        <v>43048.0</v>
      </c>
      <c r="L1360" s="14">
        <v>62.371387</v>
      </c>
      <c r="M1360" s="14">
        <f t="shared" si="2"/>
        <v>950.304579</v>
      </c>
      <c r="N1360" s="15">
        <f t="shared" si="3"/>
        <v>-0.04969542098</v>
      </c>
      <c r="O1360" s="15">
        <f t="shared" si="4"/>
        <v>0.04969542098</v>
      </c>
      <c r="P1360" s="8">
        <f t="shared" si="5"/>
        <v>212</v>
      </c>
    </row>
    <row r="1361" ht="12.75" customHeight="1">
      <c r="A1361" s="7">
        <v>42836.0</v>
      </c>
      <c r="B1361" s="8" t="s">
        <v>411</v>
      </c>
      <c r="C1361" s="8" t="s">
        <v>412</v>
      </c>
      <c r="D1361" s="9" t="s">
        <v>23</v>
      </c>
      <c r="E1361" s="10" t="s">
        <v>19</v>
      </c>
      <c r="F1361" s="11">
        <v>1.6663529338E10</v>
      </c>
      <c r="G1361" s="8" t="s">
        <v>24</v>
      </c>
      <c r="H1361" s="8" t="str">
        <f t="shared" si="1"/>
        <v>BUY</v>
      </c>
      <c r="I1361" s="12">
        <v>90.079407</v>
      </c>
      <c r="J1361" s="12">
        <v>1000.0</v>
      </c>
      <c r="K1361" s="7">
        <v>42857.0</v>
      </c>
      <c r="L1361" s="14">
        <v>90.556168</v>
      </c>
      <c r="M1361" s="14">
        <f t="shared" si="2"/>
        <v>1005.292675</v>
      </c>
      <c r="N1361" s="15">
        <f t="shared" si="3"/>
        <v>0.005292674718</v>
      </c>
      <c r="O1361" s="15">
        <f t="shared" si="4"/>
        <v>-0.005292674718</v>
      </c>
      <c r="P1361" s="8">
        <f t="shared" si="5"/>
        <v>21</v>
      </c>
    </row>
    <row r="1362" ht="12.75" customHeight="1">
      <c r="A1362" s="7">
        <v>42837.0</v>
      </c>
      <c r="B1362" s="8" t="s">
        <v>1615</v>
      </c>
      <c r="C1362" s="8" t="s">
        <v>1616</v>
      </c>
      <c r="D1362" s="9" t="s">
        <v>58</v>
      </c>
      <c r="E1362" s="10" t="s">
        <v>19</v>
      </c>
      <c r="F1362" s="11">
        <v>4.94641628E8</v>
      </c>
      <c r="G1362" s="8" t="s">
        <v>20</v>
      </c>
      <c r="H1362" s="8" t="str">
        <f t="shared" si="1"/>
        <v>SELL</v>
      </c>
      <c r="I1362" s="12">
        <v>58.400002</v>
      </c>
      <c r="J1362" s="12">
        <v>1000.0</v>
      </c>
      <c r="K1362" s="16">
        <v>44727.0</v>
      </c>
      <c r="L1362" s="14">
        <v>30.719999</v>
      </c>
      <c r="M1362" s="14">
        <f t="shared" si="2"/>
        <v>526.0273621</v>
      </c>
      <c r="N1362" s="15">
        <f t="shared" si="3"/>
        <v>0.4739726379</v>
      </c>
      <c r="O1362" s="15">
        <f t="shared" si="4"/>
        <v>-0.4739726379</v>
      </c>
      <c r="P1362" s="8">
        <f t="shared" si="5"/>
        <v>1890</v>
      </c>
    </row>
    <row r="1363" ht="12.75" customHeight="1">
      <c r="A1363" s="7">
        <v>42837.0</v>
      </c>
      <c r="B1363" s="8" t="s">
        <v>1617</v>
      </c>
      <c r="C1363" s="8" t="s">
        <v>1618</v>
      </c>
      <c r="D1363" s="9" t="s">
        <v>39</v>
      </c>
      <c r="E1363" s="10" t="s">
        <v>19</v>
      </c>
      <c r="F1363" s="11">
        <v>3.534774948E9</v>
      </c>
      <c r="G1363" s="8" t="s">
        <v>20</v>
      </c>
      <c r="H1363" s="8" t="str">
        <f t="shared" si="1"/>
        <v>SELL</v>
      </c>
      <c r="I1363" s="12">
        <v>39.849998</v>
      </c>
      <c r="J1363" s="12">
        <v>1000.0</v>
      </c>
      <c r="K1363" s="16">
        <v>44727.0</v>
      </c>
      <c r="L1363" s="14">
        <v>103.32</v>
      </c>
      <c r="M1363" s="14">
        <f t="shared" si="2"/>
        <v>2592.72284</v>
      </c>
      <c r="N1363" s="15">
        <f t="shared" si="3"/>
        <v>-1.59272284</v>
      </c>
      <c r="O1363" s="15">
        <f t="shared" si="4"/>
        <v>1.59272284</v>
      </c>
      <c r="P1363" s="8">
        <f t="shared" si="5"/>
        <v>1890</v>
      </c>
    </row>
    <row r="1364" ht="12.75" customHeight="1">
      <c r="A1364" s="7">
        <v>42837.0</v>
      </c>
      <c r="B1364" s="8" t="s">
        <v>469</v>
      </c>
      <c r="C1364" s="8" t="s">
        <v>470</v>
      </c>
      <c r="D1364" s="9" t="s">
        <v>65</v>
      </c>
      <c r="E1364" s="10" t="s">
        <v>19</v>
      </c>
      <c r="F1364" s="11">
        <v>1.62467463E10</v>
      </c>
      <c r="G1364" s="8" t="s">
        <v>20</v>
      </c>
      <c r="H1364" s="8" t="str">
        <f t="shared" si="1"/>
        <v>SELL</v>
      </c>
      <c r="I1364" s="12">
        <v>113.284859</v>
      </c>
      <c r="J1364" s="12">
        <v>1000.0</v>
      </c>
      <c r="K1364" s="16">
        <v>44727.0</v>
      </c>
      <c r="L1364" s="14">
        <v>111.518349</v>
      </c>
      <c r="M1364" s="14">
        <f t="shared" si="2"/>
        <v>984.4064775</v>
      </c>
      <c r="N1364" s="15">
        <f t="shared" si="3"/>
        <v>0.01559352252</v>
      </c>
      <c r="O1364" s="15">
        <f t="shared" si="4"/>
        <v>-0.01559352252</v>
      </c>
      <c r="P1364" s="8">
        <f t="shared" si="5"/>
        <v>1890</v>
      </c>
    </row>
    <row r="1365" ht="12.75" customHeight="1">
      <c r="A1365" s="7">
        <v>42837.0</v>
      </c>
      <c r="B1365" s="8" t="s">
        <v>630</v>
      </c>
      <c r="C1365" s="8" t="s">
        <v>631</v>
      </c>
      <c r="D1365" s="9" t="s">
        <v>23</v>
      </c>
      <c r="E1365" s="10" t="s">
        <v>19</v>
      </c>
      <c r="F1365" s="11">
        <v>1.069485355423E12</v>
      </c>
      <c r="G1365" s="8" t="s">
        <v>24</v>
      </c>
      <c r="H1365" s="8" t="str">
        <f t="shared" si="1"/>
        <v>BUY</v>
      </c>
      <c r="I1365" s="12">
        <v>24.0123</v>
      </c>
      <c r="J1365" s="12">
        <v>1000.0</v>
      </c>
      <c r="K1365" s="7">
        <v>42864.0</v>
      </c>
      <c r="L1365" s="14">
        <v>25.401567</v>
      </c>
      <c r="M1365" s="14">
        <f t="shared" si="2"/>
        <v>1057.856474</v>
      </c>
      <c r="N1365" s="15">
        <f t="shared" si="3"/>
        <v>0.05785647356</v>
      </c>
      <c r="O1365" s="15">
        <f t="shared" si="4"/>
        <v>-0.05785647356</v>
      </c>
      <c r="P1365" s="8">
        <f t="shared" si="5"/>
        <v>27</v>
      </c>
    </row>
    <row r="1366" ht="12.75" customHeight="1">
      <c r="A1366" s="7">
        <v>42838.0</v>
      </c>
      <c r="B1366" s="8" t="s">
        <v>1619</v>
      </c>
      <c r="C1366" s="8" t="s">
        <v>1620</v>
      </c>
      <c r="D1366" s="9" t="s">
        <v>23</v>
      </c>
      <c r="E1366" s="9" t="s">
        <v>19</v>
      </c>
      <c r="F1366" s="11">
        <v>6.116578737E9</v>
      </c>
      <c r="G1366" s="8" t="s">
        <v>20</v>
      </c>
      <c r="H1366" s="8" t="str">
        <f t="shared" si="1"/>
        <v>SELL</v>
      </c>
      <c r="I1366" s="12">
        <v>28.98</v>
      </c>
      <c r="J1366" s="12">
        <v>1000.0</v>
      </c>
      <c r="K1366" s="16">
        <v>44533.0</v>
      </c>
      <c r="L1366" s="14">
        <v>170.74</v>
      </c>
      <c r="M1366" s="14">
        <f t="shared" si="2"/>
        <v>5891.649413</v>
      </c>
      <c r="N1366" s="15">
        <f t="shared" si="3"/>
        <v>-4.891649413</v>
      </c>
      <c r="O1366" s="15">
        <f t="shared" si="4"/>
        <v>4.891649413</v>
      </c>
      <c r="P1366" s="8">
        <f t="shared" si="5"/>
        <v>1695</v>
      </c>
    </row>
    <row r="1367" ht="12.75" customHeight="1">
      <c r="A1367" s="7">
        <v>42838.0</v>
      </c>
      <c r="B1367" s="8" t="s">
        <v>689</v>
      </c>
      <c r="C1367" s="8" t="s">
        <v>690</v>
      </c>
      <c r="D1367" s="9" t="s">
        <v>32</v>
      </c>
      <c r="E1367" s="10" t="s">
        <v>19</v>
      </c>
      <c r="F1367" s="11">
        <v>4.1085696745E10</v>
      </c>
      <c r="G1367" s="8" t="s">
        <v>24</v>
      </c>
      <c r="H1367" s="8" t="str">
        <f t="shared" si="1"/>
        <v>BUY</v>
      </c>
      <c r="I1367" s="12">
        <v>46.047783</v>
      </c>
      <c r="J1367" s="12">
        <v>1000.0</v>
      </c>
      <c r="K1367" s="16">
        <v>42873.0</v>
      </c>
      <c r="L1367" s="14">
        <v>45.032909</v>
      </c>
      <c r="M1367" s="14">
        <f t="shared" si="2"/>
        <v>977.9604156</v>
      </c>
      <c r="N1367" s="15">
        <f t="shared" si="3"/>
        <v>-0.0220395844</v>
      </c>
      <c r="O1367" s="15">
        <f t="shared" si="4"/>
        <v>0.0220395844</v>
      </c>
      <c r="P1367" s="8">
        <f t="shared" si="5"/>
        <v>35</v>
      </c>
    </row>
    <row r="1368" ht="12.75" customHeight="1">
      <c r="A1368" s="7">
        <v>42838.0</v>
      </c>
      <c r="B1368" s="8" t="s">
        <v>1440</v>
      </c>
      <c r="C1368" s="8" t="s">
        <v>1441</v>
      </c>
      <c r="D1368" s="9" t="s">
        <v>71</v>
      </c>
      <c r="E1368" s="10" t="s">
        <v>19</v>
      </c>
      <c r="F1368" s="11">
        <v>4.90336E10</v>
      </c>
      <c r="G1368" s="8" t="s">
        <v>20</v>
      </c>
      <c r="H1368" s="8" t="str">
        <f t="shared" si="1"/>
        <v>SELL</v>
      </c>
      <c r="I1368" s="12">
        <v>94.724983</v>
      </c>
      <c r="J1368" s="12">
        <v>1000.0</v>
      </c>
      <c r="K1368" s="7">
        <v>43378.0</v>
      </c>
      <c r="L1368" s="14">
        <v>116.56369</v>
      </c>
      <c r="M1368" s="14">
        <f t="shared" si="2"/>
        <v>1230.548545</v>
      </c>
      <c r="N1368" s="15">
        <f t="shared" si="3"/>
        <v>-0.2305485449</v>
      </c>
      <c r="O1368" s="15">
        <f t="shared" si="4"/>
        <v>0.2305485449</v>
      </c>
      <c r="P1368" s="8">
        <f t="shared" si="5"/>
        <v>540</v>
      </c>
    </row>
    <row r="1369" ht="12.75" customHeight="1">
      <c r="A1369" s="16">
        <v>42838.0</v>
      </c>
      <c r="B1369" s="8" t="s">
        <v>557</v>
      </c>
      <c r="C1369" s="8" t="s">
        <v>557</v>
      </c>
      <c r="D1369" s="9" t="s">
        <v>71</v>
      </c>
      <c r="E1369" s="10" t="s">
        <v>252</v>
      </c>
      <c r="F1369" s="11">
        <v>7.5686160676E10</v>
      </c>
      <c r="G1369" s="17" t="s">
        <v>20</v>
      </c>
      <c r="H1369" s="18" t="str">
        <f t="shared" si="1"/>
        <v>SELL</v>
      </c>
      <c r="I1369" s="12">
        <v>12.108558</v>
      </c>
      <c r="J1369" s="12">
        <v>1000.0</v>
      </c>
      <c r="K1369" s="16">
        <v>43984.0</v>
      </c>
      <c r="L1369" s="14">
        <v>10.040979</v>
      </c>
      <c r="M1369" s="14">
        <f t="shared" si="2"/>
        <v>829.2464718</v>
      </c>
      <c r="N1369" s="15">
        <f t="shared" si="3"/>
        <v>0.1707535282</v>
      </c>
      <c r="O1369" s="15">
        <f t="shared" si="4"/>
        <v>-0.1707535282</v>
      </c>
      <c r="P1369" s="8">
        <f t="shared" si="5"/>
        <v>1146</v>
      </c>
    </row>
    <row r="1370" ht="12.75" customHeight="1">
      <c r="A1370" s="7">
        <v>42844.0</v>
      </c>
      <c r="B1370" s="8" t="s">
        <v>531</v>
      </c>
      <c r="C1370" s="8" t="s">
        <v>532</v>
      </c>
      <c r="D1370" s="9" t="s">
        <v>23</v>
      </c>
      <c r="E1370" s="10" t="s">
        <v>19</v>
      </c>
      <c r="F1370" s="11">
        <v>1.69812468749E11</v>
      </c>
      <c r="G1370" s="8" t="s">
        <v>20</v>
      </c>
      <c r="H1370" s="8" t="str">
        <f t="shared" si="1"/>
        <v>SELL</v>
      </c>
      <c r="I1370" s="12">
        <v>12.84</v>
      </c>
      <c r="J1370" s="12">
        <v>1000.0</v>
      </c>
      <c r="K1370" s="16">
        <v>42853.0</v>
      </c>
      <c r="L1370" s="14">
        <v>13.3</v>
      </c>
      <c r="M1370" s="14">
        <f t="shared" si="2"/>
        <v>1035.825545</v>
      </c>
      <c r="N1370" s="15">
        <f t="shared" si="3"/>
        <v>-0.03582554517</v>
      </c>
      <c r="O1370" s="15">
        <f t="shared" si="4"/>
        <v>0.03582554517</v>
      </c>
      <c r="P1370" s="8">
        <f t="shared" si="5"/>
        <v>9</v>
      </c>
    </row>
    <row r="1371" ht="12.75" customHeight="1">
      <c r="A1371" s="7">
        <v>42844.0</v>
      </c>
      <c r="B1371" s="8" t="s">
        <v>40</v>
      </c>
      <c r="C1371" s="8" t="s">
        <v>41</v>
      </c>
      <c r="D1371" s="9" t="s">
        <v>32</v>
      </c>
      <c r="E1371" s="10" t="s">
        <v>19</v>
      </c>
      <c r="F1371" s="11">
        <v>2.63583141248E11</v>
      </c>
      <c r="G1371" s="8" t="s">
        <v>20</v>
      </c>
      <c r="H1371" s="8" t="str">
        <f t="shared" si="1"/>
        <v>SELL</v>
      </c>
      <c r="I1371" s="12">
        <v>35.444908</v>
      </c>
      <c r="J1371" s="12">
        <v>1000.0</v>
      </c>
      <c r="K1371" s="7">
        <v>43005.0</v>
      </c>
      <c r="L1371" s="14">
        <v>37.195831</v>
      </c>
      <c r="M1371" s="14">
        <f t="shared" si="2"/>
        <v>1049.398435</v>
      </c>
      <c r="N1371" s="15">
        <f t="shared" si="3"/>
        <v>-0.04939843545</v>
      </c>
      <c r="O1371" s="15">
        <f t="shared" si="4"/>
        <v>0.04939843545</v>
      </c>
      <c r="P1371" s="8">
        <f t="shared" si="5"/>
        <v>161</v>
      </c>
    </row>
    <row r="1372" ht="12.75" customHeight="1">
      <c r="A1372" s="7">
        <v>42844.0</v>
      </c>
      <c r="B1372" s="8" t="s">
        <v>1174</v>
      </c>
      <c r="C1372" s="8" t="s">
        <v>1175</v>
      </c>
      <c r="D1372" s="9" t="s">
        <v>23</v>
      </c>
      <c r="E1372" s="10" t="s">
        <v>19</v>
      </c>
      <c r="F1372" s="11">
        <v>7.122279632E9</v>
      </c>
      <c r="G1372" s="8" t="s">
        <v>24</v>
      </c>
      <c r="H1372" s="8" t="str">
        <f t="shared" si="1"/>
        <v>BUY</v>
      </c>
      <c r="I1372" s="12">
        <v>16.440001</v>
      </c>
      <c r="J1372" s="12">
        <v>1000.0</v>
      </c>
      <c r="K1372" s="7">
        <v>42888.0</v>
      </c>
      <c r="L1372" s="14">
        <v>18.58</v>
      </c>
      <c r="M1372" s="14">
        <f t="shared" si="2"/>
        <v>1130.170248</v>
      </c>
      <c r="N1372" s="15">
        <f t="shared" si="3"/>
        <v>0.1301702476</v>
      </c>
      <c r="O1372" s="15">
        <f t="shared" si="4"/>
        <v>-0.1301702476</v>
      </c>
      <c r="P1372" s="8">
        <f t="shared" si="5"/>
        <v>44</v>
      </c>
    </row>
    <row r="1373" ht="12.75" customHeight="1">
      <c r="A1373" s="7">
        <v>42845.0</v>
      </c>
      <c r="B1373" s="8" t="s">
        <v>1621</v>
      </c>
      <c r="C1373" s="8" t="s">
        <v>1622</v>
      </c>
      <c r="D1373" s="9" t="s">
        <v>65</v>
      </c>
      <c r="E1373" s="10" t="s">
        <v>19</v>
      </c>
      <c r="F1373" s="11">
        <v>6.120956569E9</v>
      </c>
      <c r="G1373" s="8" t="s">
        <v>20</v>
      </c>
      <c r="H1373" s="8" t="str">
        <f t="shared" si="1"/>
        <v>SELL</v>
      </c>
      <c r="I1373" s="12">
        <v>31.68</v>
      </c>
      <c r="J1373" s="12">
        <v>1000.0</v>
      </c>
      <c r="K1373" s="16">
        <v>44727.0</v>
      </c>
      <c r="L1373" s="14">
        <v>24.16</v>
      </c>
      <c r="M1373" s="14">
        <f t="shared" si="2"/>
        <v>762.6262626</v>
      </c>
      <c r="N1373" s="15">
        <f t="shared" si="3"/>
        <v>0.2373737374</v>
      </c>
      <c r="O1373" s="15">
        <f t="shared" si="4"/>
        <v>-0.2373737374</v>
      </c>
      <c r="P1373" s="8">
        <f t="shared" si="5"/>
        <v>1882</v>
      </c>
    </row>
    <row r="1374" ht="12.75" customHeight="1">
      <c r="A1374" s="7">
        <v>42845.0</v>
      </c>
      <c r="B1374" s="8" t="s">
        <v>310</v>
      </c>
      <c r="C1374" s="8" t="s">
        <v>311</v>
      </c>
      <c r="D1374" s="9" t="s">
        <v>18</v>
      </c>
      <c r="E1374" s="10" t="s">
        <v>19</v>
      </c>
      <c r="F1374" s="11">
        <v>6.1276311855E10</v>
      </c>
      <c r="G1374" s="8" t="s">
        <v>20</v>
      </c>
      <c r="H1374" s="8" t="str">
        <f t="shared" si="1"/>
        <v>SELL</v>
      </c>
      <c r="I1374" s="12">
        <v>162.991486</v>
      </c>
      <c r="J1374" s="12">
        <v>1000.0</v>
      </c>
      <c r="K1374" s="16">
        <v>43397.0</v>
      </c>
      <c r="L1374" s="14">
        <v>154.043091</v>
      </c>
      <c r="M1374" s="14">
        <f t="shared" si="2"/>
        <v>945.0990035</v>
      </c>
      <c r="N1374" s="15">
        <f t="shared" si="3"/>
        <v>0.05490099649</v>
      </c>
      <c r="O1374" s="15">
        <f t="shared" si="4"/>
        <v>-0.05490099649</v>
      </c>
      <c r="P1374" s="8">
        <f t="shared" si="5"/>
        <v>552</v>
      </c>
    </row>
    <row r="1375" ht="12.75" customHeight="1">
      <c r="A1375" s="7">
        <v>42845.0</v>
      </c>
      <c r="B1375" s="8" t="s">
        <v>33</v>
      </c>
      <c r="C1375" s="8" t="s">
        <v>34</v>
      </c>
      <c r="D1375" s="9" t="s">
        <v>35</v>
      </c>
      <c r="E1375" s="10" t="s">
        <v>19</v>
      </c>
      <c r="F1375" s="11">
        <v>3.813070437E9</v>
      </c>
      <c r="G1375" s="8" t="s">
        <v>20</v>
      </c>
      <c r="H1375" s="8" t="str">
        <f t="shared" si="1"/>
        <v>SELL</v>
      </c>
      <c r="I1375" s="12">
        <v>20.319801</v>
      </c>
      <c r="J1375" s="12">
        <v>1000.0</v>
      </c>
      <c r="K1375" s="16">
        <v>43329.0</v>
      </c>
      <c r="L1375" s="14">
        <v>26.051397</v>
      </c>
      <c r="M1375" s="14">
        <f t="shared" si="2"/>
        <v>1282.069495</v>
      </c>
      <c r="N1375" s="15">
        <f t="shared" si="3"/>
        <v>-0.2820694947</v>
      </c>
      <c r="O1375" s="15">
        <f t="shared" si="4"/>
        <v>0.2820694947</v>
      </c>
      <c r="P1375" s="8">
        <f t="shared" si="5"/>
        <v>484</v>
      </c>
    </row>
    <row r="1376" ht="12.75" customHeight="1">
      <c r="A1376" s="7">
        <v>42845.0</v>
      </c>
      <c r="B1376" s="8" t="s">
        <v>908</v>
      </c>
      <c r="C1376" s="8" t="s">
        <v>909</v>
      </c>
      <c r="D1376" s="9" t="s">
        <v>18</v>
      </c>
      <c r="E1376" s="10" t="s">
        <v>19</v>
      </c>
      <c r="F1376" s="11">
        <v>6.5325189471E10</v>
      </c>
      <c r="G1376" s="8" t="s">
        <v>20</v>
      </c>
      <c r="H1376" s="8" t="str">
        <f t="shared" si="1"/>
        <v>SELL</v>
      </c>
      <c r="I1376" s="12">
        <v>221.757813</v>
      </c>
      <c r="J1376" s="12">
        <v>1000.0</v>
      </c>
      <c r="K1376" s="7">
        <v>43314.0</v>
      </c>
      <c r="L1376" s="14">
        <v>275.362488</v>
      </c>
      <c r="M1376" s="14">
        <f t="shared" si="2"/>
        <v>1241.726207</v>
      </c>
      <c r="N1376" s="15">
        <f t="shared" si="3"/>
        <v>-0.241726207</v>
      </c>
      <c r="O1376" s="15">
        <f t="shared" si="4"/>
        <v>0.241726207</v>
      </c>
      <c r="P1376" s="8">
        <f t="shared" si="5"/>
        <v>469</v>
      </c>
    </row>
    <row r="1377" ht="12.75" customHeight="1">
      <c r="A1377" s="7">
        <v>42845.0</v>
      </c>
      <c r="B1377" s="8" t="s">
        <v>330</v>
      </c>
      <c r="C1377" s="8" t="s">
        <v>331</v>
      </c>
      <c r="D1377" s="9" t="s">
        <v>65</v>
      </c>
      <c r="E1377" s="10" t="s">
        <v>19</v>
      </c>
      <c r="F1377" s="11">
        <v>6.96689835E10</v>
      </c>
      <c r="G1377" s="8" t="s">
        <v>20</v>
      </c>
      <c r="H1377" s="8" t="str">
        <f t="shared" si="1"/>
        <v>SELL</v>
      </c>
      <c r="I1377" s="12">
        <v>101.83</v>
      </c>
      <c r="J1377" s="12">
        <v>1000.0</v>
      </c>
      <c r="K1377" s="7">
        <v>44396.0</v>
      </c>
      <c r="L1377" s="14">
        <v>277.16</v>
      </c>
      <c r="M1377" s="14">
        <f t="shared" si="2"/>
        <v>2721.791221</v>
      </c>
      <c r="N1377" s="15">
        <f t="shared" si="3"/>
        <v>-1.721791221</v>
      </c>
      <c r="O1377" s="15">
        <f t="shared" si="4"/>
        <v>1.721791221</v>
      </c>
      <c r="P1377" s="8">
        <f t="shared" si="5"/>
        <v>1551</v>
      </c>
    </row>
    <row r="1378" ht="12.75" customHeight="1">
      <c r="A1378" s="16">
        <v>42845.0</v>
      </c>
      <c r="B1378" s="8" t="s">
        <v>1623</v>
      </c>
      <c r="C1378" s="8" t="s">
        <v>1624</v>
      </c>
      <c r="D1378" s="9" t="s">
        <v>32</v>
      </c>
      <c r="E1378" s="10" t="s">
        <v>106</v>
      </c>
      <c r="F1378" s="11">
        <v>1.2739029524E11</v>
      </c>
      <c r="G1378" s="17" t="s">
        <v>20</v>
      </c>
      <c r="H1378" s="18" t="str">
        <f t="shared" si="1"/>
        <v>SELL</v>
      </c>
      <c r="I1378" s="12">
        <v>40.485806</v>
      </c>
      <c r="J1378" s="12">
        <v>1000.0</v>
      </c>
      <c r="K1378" s="16">
        <v>43031.0</v>
      </c>
      <c r="L1378" s="14">
        <v>44.21468</v>
      </c>
      <c r="M1378" s="14">
        <f t="shared" si="2"/>
        <v>1092.103242</v>
      </c>
      <c r="N1378" s="15">
        <f t="shared" si="3"/>
        <v>-0.09210324231</v>
      </c>
      <c r="O1378" s="15">
        <f t="shared" si="4"/>
        <v>0.09210324231</v>
      </c>
      <c r="P1378" s="8">
        <f t="shared" si="5"/>
        <v>186</v>
      </c>
    </row>
    <row r="1379" ht="12.75" customHeight="1">
      <c r="A1379" s="7">
        <v>42846.0</v>
      </c>
      <c r="B1379" s="8" t="s">
        <v>270</v>
      </c>
      <c r="C1379" s="8" t="s">
        <v>271</v>
      </c>
      <c r="D1379" s="9" t="s">
        <v>39</v>
      </c>
      <c r="E1379" s="10" t="s">
        <v>19</v>
      </c>
      <c r="F1379" s="11">
        <v>1.30378753979E11</v>
      </c>
      <c r="G1379" s="8" t="s">
        <v>24</v>
      </c>
      <c r="H1379" s="8" t="str">
        <f t="shared" si="1"/>
        <v>BUY</v>
      </c>
      <c r="I1379" s="12">
        <v>44.207176</v>
      </c>
      <c r="J1379" s="12">
        <v>1000.0</v>
      </c>
      <c r="K1379" s="16">
        <v>42860.0</v>
      </c>
      <c r="L1379" s="14">
        <v>45.587601</v>
      </c>
      <c r="M1379" s="14">
        <f t="shared" si="2"/>
        <v>1031.226265</v>
      </c>
      <c r="N1379" s="15">
        <f t="shared" si="3"/>
        <v>0.03122626517</v>
      </c>
      <c r="O1379" s="15">
        <f t="shared" si="4"/>
        <v>-0.03122626517</v>
      </c>
      <c r="P1379" s="8">
        <f t="shared" si="5"/>
        <v>14</v>
      </c>
    </row>
    <row r="1380" ht="12.75" customHeight="1">
      <c r="A1380" s="7">
        <v>42846.0</v>
      </c>
      <c r="B1380" s="8" t="s">
        <v>1061</v>
      </c>
      <c r="C1380" s="8" t="s">
        <v>1062</v>
      </c>
      <c r="D1380" s="9" t="s">
        <v>18</v>
      </c>
      <c r="E1380" s="10" t="s">
        <v>19</v>
      </c>
      <c r="F1380" s="11">
        <v>1.17407681E9</v>
      </c>
      <c r="G1380" s="8" t="s">
        <v>20</v>
      </c>
      <c r="H1380" s="8" t="str">
        <f t="shared" si="1"/>
        <v>SELL</v>
      </c>
      <c r="I1380" s="12">
        <v>26.108894</v>
      </c>
      <c r="J1380" s="12">
        <v>1000.0</v>
      </c>
      <c r="K1380" s="16">
        <v>43748.0</v>
      </c>
      <c r="L1380" s="14">
        <v>14.173923</v>
      </c>
      <c r="M1380" s="14">
        <f t="shared" si="2"/>
        <v>542.8771897</v>
      </c>
      <c r="N1380" s="15">
        <f t="shared" si="3"/>
        <v>0.4571228103</v>
      </c>
      <c r="O1380" s="15">
        <f t="shared" si="4"/>
        <v>-0.4571228103</v>
      </c>
      <c r="P1380" s="8">
        <f t="shared" si="5"/>
        <v>902</v>
      </c>
    </row>
    <row r="1381" ht="12.75" customHeight="1">
      <c r="A1381" s="7">
        <v>42846.0</v>
      </c>
      <c r="B1381" s="8" t="s">
        <v>78</v>
      </c>
      <c r="C1381" s="8" t="s">
        <v>79</v>
      </c>
      <c r="D1381" s="9" t="s">
        <v>65</v>
      </c>
      <c r="E1381" s="10" t="s">
        <v>19</v>
      </c>
      <c r="F1381" s="11">
        <v>5.5668982979E10</v>
      </c>
      <c r="G1381" s="8" t="s">
        <v>24</v>
      </c>
      <c r="H1381" s="8" t="str">
        <f t="shared" si="1"/>
        <v>BUY</v>
      </c>
      <c r="I1381" s="12">
        <v>11.451619</v>
      </c>
      <c r="J1381" s="12">
        <v>1000.0</v>
      </c>
      <c r="K1381" s="16">
        <v>42943.0</v>
      </c>
      <c r="L1381" s="14">
        <v>13.577145</v>
      </c>
      <c r="M1381" s="14">
        <f t="shared" si="2"/>
        <v>1185.609214</v>
      </c>
      <c r="N1381" s="15">
        <f t="shared" si="3"/>
        <v>0.1856092139</v>
      </c>
      <c r="O1381" s="15">
        <f t="shared" si="4"/>
        <v>-0.1856092139</v>
      </c>
      <c r="P1381" s="8">
        <f t="shared" si="5"/>
        <v>97</v>
      </c>
    </row>
    <row r="1382" ht="12.75" customHeight="1">
      <c r="A1382" s="7">
        <v>42846.0</v>
      </c>
      <c r="B1382" s="8" t="s">
        <v>390</v>
      </c>
      <c r="C1382" s="8" t="s">
        <v>391</v>
      </c>
      <c r="D1382" s="9" t="s">
        <v>35</v>
      </c>
      <c r="E1382" s="10" t="s">
        <v>19</v>
      </c>
      <c r="F1382" s="11">
        <v>4.604077228E10</v>
      </c>
      <c r="G1382" s="8" t="s">
        <v>24</v>
      </c>
      <c r="H1382" s="8" t="str">
        <f t="shared" si="1"/>
        <v>BUY</v>
      </c>
      <c r="I1382" s="12">
        <v>29.537645</v>
      </c>
      <c r="J1382" s="12">
        <v>1000.0</v>
      </c>
      <c r="K1382" s="16">
        <v>42929.0</v>
      </c>
      <c r="L1382" s="14">
        <v>31.734541</v>
      </c>
      <c r="M1382" s="14">
        <f t="shared" si="2"/>
        <v>1074.376139</v>
      </c>
      <c r="N1382" s="15">
        <f t="shared" si="3"/>
        <v>0.07437613933</v>
      </c>
      <c r="O1382" s="15">
        <f t="shared" si="4"/>
        <v>-0.07437613933</v>
      </c>
      <c r="P1382" s="8">
        <f t="shared" si="5"/>
        <v>83</v>
      </c>
    </row>
    <row r="1383" ht="12.75" customHeight="1">
      <c r="A1383" s="7">
        <v>42846.0</v>
      </c>
      <c r="B1383" s="8" t="s">
        <v>603</v>
      </c>
      <c r="C1383" s="8" t="s">
        <v>604</v>
      </c>
      <c r="D1383" s="9" t="s">
        <v>32</v>
      </c>
      <c r="E1383" s="10" t="s">
        <v>19</v>
      </c>
      <c r="F1383" s="11">
        <v>4.3368843374E10</v>
      </c>
      <c r="G1383" s="8" t="s">
        <v>20</v>
      </c>
      <c r="H1383" s="8" t="str">
        <f t="shared" si="1"/>
        <v>SELL</v>
      </c>
      <c r="I1383" s="12">
        <v>105.47464</v>
      </c>
      <c r="J1383" s="12">
        <v>1000.0</v>
      </c>
      <c r="K1383" s="7">
        <v>42955.0</v>
      </c>
      <c r="L1383" s="14">
        <v>99.295319</v>
      </c>
      <c r="M1383" s="14">
        <f t="shared" si="2"/>
        <v>941.4141542</v>
      </c>
      <c r="N1383" s="15">
        <f t="shared" si="3"/>
        <v>0.05858584585</v>
      </c>
      <c r="O1383" s="15">
        <f t="shared" si="4"/>
        <v>-0.05858584585</v>
      </c>
      <c r="P1383" s="8">
        <f t="shared" si="5"/>
        <v>109</v>
      </c>
    </row>
    <row r="1384" ht="12.75" customHeight="1">
      <c r="A1384" s="7">
        <v>42846.0</v>
      </c>
      <c r="B1384" s="8" t="s">
        <v>146</v>
      </c>
      <c r="C1384" s="8" t="s">
        <v>147</v>
      </c>
      <c r="D1384" s="9" t="s">
        <v>35</v>
      </c>
      <c r="E1384" s="10" t="s">
        <v>19</v>
      </c>
      <c r="F1384" s="11">
        <v>4.07756017E10</v>
      </c>
      <c r="G1384" s="8" t="s">
        <v>24</v>
      </c>
      <c r="H1384" s="8" t="str">
        <f t="shared" si="1"/>
        <v>BUY</v>
      </c>
      <c r="I1384" s="12">
        <v>49.29</v>
      </c>
      <c r="J1384" s="12">
        <v>1000.0</v>
      </c>
      <c r="K1384" s="7">
        <v>42863.0</v>
      </c>
      <c r="L1384" s="14">
        <v>49.14</v>
      </c>
      <c r="M1384" s="14">
        <f t="shared" si="2"/>
        <v>996.9567864</v>
      </c>
      <c r="N1384" s="15">
        <f t="shared" si="3"/>
        <v>-0.003043213634</v>
      </c>
      <c r="O1384" s="15">
        <f t="shared" si="4"/>
        <v>0.003043213634</v>
      </c>
      <c r="P1384" s="8">
        <f t="shared" si="5"/>
        <v>17</v>
      </c>
    </row>
    <row r="1385" ht="12.75" customHeight="1">
      <c r="A1385" s="7">
        <v>42846.0</v>
      </c>
      <c r="B1385" s="8" t="s">
        <v>152</v>
      </c>
      <c r="C1385" s="8" t="s">
        <v>153</v>
      </c>
      <c r="D1385" s="9" t="s">
        <v>35</v>
      </c>
      <c r="E1385" s="10" t="s">
        <v>19</v>
      </c>
      <c r="F1385" s="11">
        <v>1.11464472E11</v>
      </c>
      <c r="G1385" s="8" t="s">
        <v>24</v>
      </c>
      <c r="H1385" s="8" t="str">
        <f t="shared" si="1"/>
        <v>BUY</v>
      </c>
      <c r="I1385" s="12">
        <v>53.17</v>
      </c>
      <c r="J1385" s="12">
        <v>1000.0</v>
      </c>
      <c r="K1385" s="7">
        <v>42872.0</v>
      </c>
      <c r="L1385" s="14">
        <v>52.61</v>
      </c>
      <c r="M1385" s="14">
        <f t="shared" si="2"/>
        <v>989.467745</v>
      </c>
      <c r="N1385" s="15">
        <f t="shared" si="3"/>
        <v>-0.01053225503</v>
      </c>
      <c r="O1385" s="15">
        <f t="shared" si="4"/>
        <v>0.01053225503</v>
      </c>
      <c r="P1385" s="8">
        <f t="shared" si="5"/>
        <v>26</v>
      </c>
    </row>
    <row r="1386" ht="12.75" customHeight="1">
      <c r="A1386" s="16">
        <v>42846.0</v>
      </c>
      <c r="B1386" s="8" t="s">
        <v>61</v>
      </c>
      <c r="C1386" s="8" t="s">
        <v>62</v>
      </c>
      <c r="D1386" s="9" t="s">
        <v>27</v>
      </c>
      <c r="E1386" s="10" t="s">
        <v>19</v>
      </c>
      <c r="F1386" s="11">
        <v>4.44889529764E11</v>
      </c>
      <c r="G1386" s="17" t="s">
        <v>20</v>
      </c>
      <c r="H1386" s="18" t="str">
        <f t="shared" si="1"/>
        <v>SELL</v>
      </c>
      <c r="I1386" s="12">
        <v>58.86</v>
      </c>
      <c r="J1386" s="12">
        <v>1000.0</v>
      </c>
      <c r="K1386" s="16">
        <v>43028.0</v>
      </c>
      <c r="L1386" s="14">
        <v>61.79</v>
      </c>
      <c r="M1386" s="14">
        <f t="shared" si="2"/>
        <v>1049.779137</v>
      </c>
      <c r="N1386" s="15">
        <f t="shared" si="3"/>
        <v>-0.04977913694</v>
      </c>
      <c r="O1386" s="15">
        <f t="shared" si="4"/>
        <v>0.04977913694</v>
      </c>
      <c r="P1386" s="8">
        <f t="shared" si="5"/>
        <v>182</v>
      </c>
    </row>
    <row r="1387" ht="12.75" customHeight="1">
      <c r="A1387" s="7">
        <v>42849.0</v>
      </c>
      <c r="B1387" s="8" t="s">
        <v>704</v>
      </c>
      <c r="C1387" s="8" t="s">
        <v>705</v>
      </c>
      <c r="D1387" s="9" t="s">
        <v>18</v>
      </c>
      <c r="E1387" s="10" t="s">
        <v>19</v>
      </c>
      <c r="F1387" s="11">
        <v>9.819059159E9</v>
      </c>
      <c r="G1387" s="8" t="s">
        <v>24</v>
      </c>
      <c r="H1387" s="8" t="str">
        <f t="shared" si="1"/>
        <v>BUY</v>
      </c>
      <c r="I1387" s="12">
        <v>44.97633</v>
      </c>
      <c r="J1387" s="12">
        <v>1000.0</v>
      </c>
      <c r="K1387" s="16">
        <v>43202.0</v>
      </c>
      <c r="L1387" s="14">
        <v>45.477489</v>
      </c>
      <c r="M1387" s="14">
        <f t="shared" si="2"/>
        <v>1011.142728</v>
      </c>
      <c r="N1387" s="15">
        <f t="shared" si="3"/>
        <v>0.01114272774</v>
      </c>
      <c r="O1387" s="15">
        <f t="shared" si="4"/>
        <v>-0.01114272774</v>
      </c>
      <c r="P1387" s="8">
        <f t="shared" si="5"/>
        <v>353</v>
      </c>
    </row>
    <row r="1388" ht="12.75" customHeight="1">
      <c r="A1388" s="7">
        <v>42849.0</v>
      </c>
      <c r="B1388" s="8" t="s">
        <v>1473</v>
      </c>
      <c r="C1388" s="8" t="s">
        <v>1474</v>
      </c>
      <c r="D1388" s="9" t="s">
        <v>39</v>
      </c>
      <c r="E1388" s="10" t="s">
        <v>19</v>
      </c>
      <c r="F1388" s="11">
        <v>1.60869936E8</v>
      </c>
      <c r="G1388" s="8" t="s">
        <v>20</v>
      </c>
      <c r="H1388" s="8" t="str">
        <f t="shared" si="1"/>
        <v>SELL</v>
      </c>
      <c r="I1388" s="12">
        <v>16.610001</v>
      </c>
      <c r="J1388" s="12">
        <v>1000.0</v>
      </c>
      <c r="K1388" s="16">
        <v>42926.0</v>
      </c>
      <c r="L1388" s="14">
        <v>12.21</v>
      </c>
      <c r="M1388" s="14">
        <f t="shared" si="2"/>
        <v>735.0992935</v>
      </c>
      <c r="N1388" s="15">
        <f t="shared" si="3"/>
        <v>0.2649007065</v>
      </c>
      <c r="O1388" s="15">
        <f t="shared" si="4"/>
        <v>-0.2649007065</v>
      </c>
      <c r="P1388" s="8">
        <f t="shared" si="5"/>
        <v>77</v>
      </c>
    </row>
    <row r="1389" ht="12.75" customHeight="1">
      <c r="A1389" s="7">
        <v>42849.0</v>
      </c>
      <c r="B1389" s="8" t="s">
        <v>1625</v>
      </c>
      <c r="C1389" s="8" t="s">
        <v>1626</v>
      </c>
      <c r="D1389" s="9" t="s">
        <v>65</v>
      </c>
      <c r="E1389" s="10" t="s">
        <v>19</v>
      </c>
      <c r="F1389" s="11">
        <v>2.157936977E9</v>
      </c>
      <c r="G1389" s="8" t="s">
        <v>20</v>
      </c>
      <c r="H1389" s="8" t="str">
        <f t="shared" si="1"/>
        <v>SELL</v>
      </c>
      <c r="I1389" s="12">
        <v>33.462475</v>
      </c>
      <c r="J1389" s="12">
        <v>1000.0</v>
      </c>
      <c r="K1389" s="16">
        <v>44727.0</v>
      </c>
      <c r="L1389" s="14">
        <v>75.449768</v>
      </c>
      <c r="M1389" s="14">
        <f t="shared" si="2"/>
        <v>2254.757546</v>
      </c>
      <c r="N1389" s="15">
        <f t="shared" si="3"/>
        <v>-1.254757546</v>
      </c>
      <c r="O1389" s="15">
        <f t="shared" si="4"/>
        <v>1.254757546</v>
      </c>
      <c r="P1389" s="8">
        <f t="shared" si="5"/>
        <v>1878</v>
      </c>
    </row>
    <row r="1390" ht="12.75" customHeight="1">
      <c r="A1390" s="7">
        <v>42850.0</v>
      </c>
      <c r="B1390" s="8" t="s">
        <v>1232</v>
      </c>
      <c r="C1390" s="8" t="s">
        <v>1233</v>
      </c>
      <c r="D1390" s="9" t="s">
        <v>39</v>
      </c>
      <c r="E1390" s="10" t="s">
        <v>19</v>
      </c>
      <c r="F1390" s="11">
        <v>2.185741E10</v>
      </c>
      <c r="G1390" s="8" t="s">
        <v>20</v>
      </c>
      <c r="H1390" s="8" t="str">
        <f t="shared" si="1"/>
        <v>SELL</v>
      </c>
      <c r="I1390" s="12">
        <v>58.380585</v>
      </c>
      <c r="J1390" s="12">
        <v>1000.0</v>
      </c>
      <c r="K1390" s="16">
        <v>43994.0</v>
      </c>
      <c r="L1390" s="14">
        <v>47.479229</v>
      </c>
      <c r="M1390" s="14">
        <f t="shared" si="2"/>
        <v>813.2708674</v>
      </c>
      <c r="N1390" s="15">
        <f t="shared" si="3"/>
        <v>0.1867291326</v>
      </c>
      <c r="O1390" s="15">
        <f t="shared" si="4"/>
        <v>-0.1867291326</v>
      </c>
      <c r="P1390" s="8">
        <f t="shared" si="5"/>
        <v>1144</v>
      </c>
    </row>
    <row r="1391" ht="12.75" customHeight="1">
      <c r="A1391" s="7">
        <v>42850.0</v>
      </c>
      <c r="B1391" s="8" t="s">
        <v>1627</v>
      </c>
      <c r="C1391" s="8" t="s">
        <v>1628</v>
      </c>
      <c r="D1391" s="9" t="s">
        <v>32</v>
      </c>
      <c r="E1391" s="10" t="s">
        <v>19</v>
      </c>
      <c r="F1391" s="11">
        <v>5.614865409E9</v>
      </c>
      <c r="G1391" s="8" t="s">
        <v>20</v>
      </c>
      <c r="H1391" s="8" t="str">
        <f t="shared" si="1"/>
        <v>SELL</v>
      </c>
      <c r="I1391" s="12">
        <v>55.287956</v>
      </c>
      <c r="J1391" s="12">
        <v>1000.0</v>
      </c>
      <c r="K1391" s="16">
        <v>44727.0</v>
      </c>
      <c r="L1391" s="14">
        <v>76.339996</v>
      </c>
      <c r="M1391" s="14">
        <f t="shared" si="2"/>
        <v>1380.770814</v>
      </c>
      <c r="N1391" s="15">
        <f t="shared" si="3"/>
        <v>-0.3807708138</v>
      </c>
      <c r="O1391" s="15">
        <f t="shared" si="4"/>
        <v>0.3807708138</v>
      </c>
      <c r="P1391" s="8">
        <f t="shared" si="5"/>
        <v>1877</v>
      </c>
    </row>
    <row r="1392" ht="12.75" customHeight="1">
      <c r="A1392" s="7">
        <v>42851.0</v>
      </c>
      <c r="B1392" s="8" t="s">
        <v>1629</v>
      </c>
      <c r="C1392" s="8" t="s">
        <v>1630</v>
      </c>
      <c r="D1392" s="9" t="s">
        <v>71</v>
      </c>
      <c r="E1392" s="10" t="s">
        <v>19</v>
      </c>
      <c r="F1392" s="11">
        <v>4.6050511237E10</v>
      </c>
      <c r="G1392" s="8" t="s">
        <v>20</v>
      </c>
      <c r="H1392" s="8" t="str">
        <f t="shared" si="1"/>
        <v>SELL</v>
      </c>
      <c r="I1392" s="12">
        <v>19.51</v>
      </c>
      <c r="J1392" s="12">
        <v>1000.0</v>
      </c>
      <c r="K1392" s="16">
        <v>44727.0</v>
      </c>
      <c r="L1392" s="14">
        <v>49.03</v>
      </c>
      <c r="M1392" s="14">
        <f t="shared" si="2"/>
        <v>2513.07022</v>
      </c>
      <c r="N1392" s="15">
        <f t="shared" si="3"/>
        <v>-1.51307022</v>
      </c>
      <c r="O1392" s="15">
        <f t="shared" si="4"/>
        <v>1.51307022</v>
      </c>
      <c r="P1392" s="8">
        <f t="shared" si="5"/>
        <v>1876</v>
      </c>
    </row>
    <row r="1393" ht="12.75" customHeight="1">
      <c r="A1393" s="7">
        <v>42851.0</v>
      </c>
      <c r="B1393" s="8" t="s">
        <v>1631</v>
      </c>
      <c r="C1393" s="8" t="s">
        <v>1632</v>
      </c>
      <c r="D1393" s="9" t="s">
        <v>27</v>
      </c>
      <c r="E1393" s="10" t="s">
        <v>168</v>
      </c>
      <c r="F1393" s="11">
        <v>7.0600589368E10</v>
      </c>
      <c r="G1393" s="8" t="s">
        <v>20</v>
      </c>
      <c r="H1393" s="8" t="str">
        <f t="shared" si="1"/>
        <v>SELL</v>
      </c>
      <c r="I1393" s="12">
        <v>28.8</v>
      </c>
      <c r="J1393" s="12">
        <v>1000.0</v>
      </c>
      <c r="K1393" s="16">
        <v>43028.0</v>
      </c>
      <c r="L1393" s="14">
        <v>27.82</v>
      </c>
      <c r="M1393" s="14">
        <f t="shared" si="2"/>
        <v>965.9722222</v>
      </c>
      <c r="N1393" s="15">
        <f t="shared" si="3"/>
        <v>0.03402777778</v>
      </c>
      <c r="O1393" s="15">
        <f t="shared" si="4"/>
        <v>-0.03402777778</v>
      </c>
      <c r="P1393" s="8">
        <f t="shared" si="5"/>
        <v>177</v>
      </c>
    </row>
    <row r="1394" ht="12.75" customHeight="1">
      <c r="A1394" s="7">
        <v>42851.0</v>
      </c>
      <c r="B1394" s="8" t="s">
        <v>1633</v>
      </c>
      <c r="C1394" s="8" t="s">
        <v>1634</v>
      </c>
      <c r="D1394" s="9" t="s">
        <v>137</v>
      </c>
      <c r="E1394" s="10" t="s">
        <v>19</v>
      </c>
      <c r="F1394" s="11">
        <v>1.0921385932E10</v>
      </c>
      <c r="G1394" s="8" t="s">
        <v>20</v>
      </c>
      <c r="H1394" s="8" t="str">
        <f t="shared" si="1"/>
        <v>SELL</v>
      </c>
      <c r="I1394" s="12">
        <v>19.675888</v>
      </c>
      <c r="J1394" s="12">
        <v>1000.0</v>
      </c>
      <c r="K1394" s="16">
        <v>44727.0</v>
      </c>
      <c r="L1394" s="14">
        <v>26.516052</v>
      </c>
      <c r="M1394" s="14">
        <f t="shared" si="2"/>
        <v>1347.641946</v>
      </c>
      <c r="N1394" s="15">
        <f t="shared" si="3"/>
        <v>-0.3476419463</v>
      </c>
      <c r="O1394" s="15">
        <f t="shared" si="4"/>
        <v>0.3476419463</v>
      </c>
      <c r="P1394" s="8">
        <f t="shared" si="5"/>
        <v>1876</v>
      </c>
    </row>
    <row r="1395" ht="12.75" customHeight="1">
      <c r="A1395" s="7">
        <v>42851.0</v>
      </c>
      <c r="B1395" s="8" t="s">
        <v>1635</v>
      </c>
      <c r="C1395" s="8" t="s">
        <v>1636</v>
      </c>
      <c r="D1395" s="9" t="s">
        <v>39</v>
      </c>
      <c r="E1395" s="10" t="s">
        <v>1569</v>
      </c>
      <c r="F1395" s="11">
        <v>1.33145229888E11</v>
      </c>
      <c r="G1395" s="8" t="s">
        <v>20</v>
      </c>
      <c r="H1395" s="8" t="str">
        <f t="shared" si="1"/>
        <v>SELL</v>
      </c>
      <c r="I1395" s="12">
        <v>35.383522</v>
      </c>
      <c r="J1395" s="12">
        <v>1000.0</v>
      </c>
      <c r="K1395" s="16">
        <v>44727.0</v>
      </c>
      <c r="L1395" s="14">
        <v>47.214569</v>
      </c>
      <c r="M1395" s="14">
        <f t="shared" si="2"/>
        <v>1334.366008</v>
      </c>
      <c r="N1395" s="15">
        <f t="shared" si="3"/>
        <v>-0.334366008</v>
      </c>
      <c r="O1395" s="15">
        <f t="shared" si="4"/>
        <v>0.334366008</v>
      </c>
      <c r="P1395" s="8">
        <f t="shared" si="5"/>
        <v>1876</v>
      </c>
    </row>
    <row r="1396" ht="12.75" customHeight="1">
      <c r="A1396" s="7">
        <v>42852.0</v>
      </c>
      <c r="B1396" s="8" t="s">
        <v>513</v>
      </c>
      <c r="C1396" s="8" t="s">
        <v>514</v>
      </c>
      <c r="D1396" s="9" t="s">
        <v>193</v>
      </c>
      <c r="E1396" s="10" t="s">
        <v>19</v>
      </c>
      <c r="F1396" s="11">
        <v>4.3466845132E10</v>
      </c>
      <c r="G1396" s="8" t="s">
        <v>20</v>
      </c>
      <c r="H1396" s="8" t="str">
        <f t="shared" si="1"/>
        <v>SELL</v>
      </c>
      <c r="I1396" s="12">
        <v>75.902267</v>
      </c>
      <c r="J1396" s="12">
        <v>1000.0</v>
      </c>
      <c r="K1396" s="16">
        <v>43424.0</v>
      </c>
      <c r="L1396" s="14">
        <v>92.724968</v>
      </c>
      <c r="M1396" s="14">
        <f t="shared" si="2"/>
        <v>1221.636345</v>
      </c>
      <c r="N1396" s="15">
        <f t="shared" si="3"/>
        <v>-0.2216363445</v>
      </c>
      <c r="O1396" s="15">
        <f t="shared" si="4"/>
        <v>0.2216363445</v>
      </c>
      <c r="P1396" s="8">
        <f t="shared" si="5"/>
        <v>572</v>
      </c>
    </row>
    <row r="1397" ht="12.75" customHeight="1">
      <c r="A1397" s="7">
        <v>42852.0</v>
      </c>
      <c r="B1397" s="8" t="s">
        <v>1637</v>
      </c>
      <c r="C1397" s="8" t="s">
        <v>1638</v>
      </c>
      <c r="D1397" s="9" t="s">
        <v>35</v>
      </c>
      <c r="E1397" s="10" t="s">
        <v>19</v>
      </c>
      <c r="F1397" s="11">
        <v>1.40033231E10</v>
      </c>
      <c r="G1397" s="8" t="s">
        <v>24</v>
      </c>
      <c r="H1397" s="8" t="str">
        <f t="shared" si="1"/>
        <v>BUY</v>
      </c>
      <c r="I1397" s="12">
        <v>29.98</v>
      </c>
      <c r="J1397" s="12">
        <v>1000.0</v>
      </c>
      <c r="K1397" s="7">
        <v>43020.0</v>
      </c>
      <c r="L1397" s="14">
        <v>35.73</v>
      </c>
      <c r="M1397" s="14">
        <f t="shared" si="2"/>
        <v>1191.79453</v>
      </c>
      <c r="N1397" s="15">
        <f t="shared" si="3"/>
        <v>0.1917945297</v>
      </c>
      <c r="O1397" s="15">
        <f t="shared" si="4"/>
        <v>-0.1917945297</v>
      </c>
      <c r="P1397" s="8">
        <f t="shared" si="5"/>
        <v>168</v>
      </c>
    </row>
    <row r="1398" ht="12.75" customHeight="1">
      <c r="A1398" s="16">
        <v>42852.0</v>
      </c>
      <c r="B1398" s="8" t="s">
        <v>636</v>
      </c>
      <c r="C1398" s="8" t="s">
        <v>637</v>
      </c>
      <c r="D1398" s="9" t="s">
        <v>35</v>
      </c>
      <c r="E1398" s="10" t="s">
        <v>19</v>
      </c>
      <c r="F1398" s="11">
        <v>3.317700214E9</v>
      </c>
      <c r="G1398" s="17" t="s">
        <v>20</v>
      </c>
      <c r="H1398" s="18" t="str">
        <f t="shared" si="1"/>
        <v>SELL</v>
      </c>
      <c r="I1398" s="12">
        <v>19.82</v>
      </c>
      <c r="J1398" s="12">
        <v>1000.0</v>
      </c>
      <c r="K1398" s="16">
        <v>42872.0</v>
      </c>
      <c r="L1398" s="14">
        <v>17.700001</v>
      </c>
      <c r="M1398" s="14">
        <f t="shared" si="2"/>
        <v>893.0373865</v>
      </c>
      <c r="N1398" s="15">
        <f t="shared" si="3"/>
        <v>0.1069626135</v>
      </c>
      <c r="O1398" s="15">
        <f t="shared" si="4"/>
        <v>-0.1069626135</v>
      </c>
      <c r="P1398" s="8">
        <f t="shared" si="5"/>
        <v>20</v>
      </c>
    </row>
    <row r="1399" ht="12.75" customHeight="1">
      <c r="A1399" s="16">
        <v>42852.0</v>
      </c>
      <c r="B1399" s="8" t="s">
        <v>1029</v>
      </c>
      <c r="C1399" s="8" t="s">
        <v>1030</v>
      </c>
      <c r="D1399" s="9" t="s">
        <v>65</v>
      </c>
      <c r="E1399" s="10" t="s">
        <v>19</v>
      </c>
      <c r="F1399" s="11">
        <v>7.017840698E9</v>
      </c>
      <c r="G1399" s="18" t="s">
        <v>24</v>
      </c>
      <c r="H1399" s="17" t="str">
        <f t="shared" si="1"/>
        <v>BUY</v>
      </c>
      <c r="I1399" s="12">
        <v>22.13073</v>
      </c>
      <c r="J1399" s="12">
        <v>1000.0</v>
      </c>
      <c r="K1399" s="16">
        <v>43263.0</v>
      </c>
      <c r="L1399" s="14">
        <v>36.115299</v>
      </c>
      <c r="M1399" s="14">
        <f t="shared" si="2"/>
        <v>1631.907262</v>
      </c>
      <c r="N1399" s="15">
        <f t="shared" si="3"/>
        <v>0.631907262</v>
      </c>
      <c r="O1399" s="15">
        <f t="shared" si="4"/>
        <v>-0.631907262</v>
      </c>
      <c r="P1399" s="8">
        <f t="shared" si="5"/>
        <v>411</v>
      </c>
    </row>
    <row r="1400" ht="12.75" customHeight="1">
      <c r="A1400" s="7">
        <v>42853.0</v>
      </c>
      <c r="B1400" s="8" t="s">
        <v>531</v>
      </c>
      <c r="C1400" s="8" t="s">
        <v>532</v>
      </c>
      <c r="D1400" s="9" t="s">
        <v>23</v>
      </c>
      <c r="E1400" s="10" t="s">
        <v>19</v>
      </c>
      <c r="F1400" s="11">
        <v>1.69812468749E11</v>
      </c>
      <c r="G1400" s="8" t="s">
        <v>24</v>
      </c>
      <c r="H1400" s="8" t="str">
        <f t="shared" si="1"/>
        <v>BUY</v>
      </c>
      <c r="I1400" s="12">
        <v>13.3</v>
      </c>
      <c r="J1400" s="12">
        <v>1000.0</v>
      </c>
      <c r="K1400" s="16">
        <v>42871.0</v>
      </c>
      <c r="L1400" s="14">
        <v>12.75</v>
      </c>
      <c r="M1400" s="14">
        <f t="shared" si="2"/>
        <v>958.6466165</v>
      </c>
      <c r="N1400" s="15">
        <f t="shared" si="3"/>
        <v>-0.04135338346</v>
      </c>
      <c r="O1400" s="15">
        <f t="shared" si="4"/>
        <v>0.04135338346</v>
      </c>
      <c r="P1400" s="8">
        <f t="shared" si="5"/>
        <v>18</v>
      </c>
    </row>
    <row r="1401" ht="12.75" customHeight="1">
      <c r="A1401" s="7">
        <v>42853.0</v>
      </c>
      <c r="B1401" s="8" t="s">
        <v>952</v>
      </c>
      <c r="C1401" s="8" t="s">
        <v>953</v>
      </c>
      <c r="D1401" s="9" t="s">
        <v>32</v>
      </c>
      <c r="E1401" s="10" t="s">
        <v>19</v>
      </c>
      <c r="F1401" s="11">
        <v>9.6868389362E10</v>
      </c>
      <c r="G1401" s="8" t="s">
        <v>24</v>
      </c>
      <c r="H1401" s="8" t="str">
        <f t="shared" si="1"/>
        <v>BUY</v>
      </c>
      <c r="I1401" s="12">
        <v>39.262447</v>
      </c>
      <c r="J1401" s="12">
        <v>1000.0</v>
      </c>
      <c r="K1401" s="7">
        <v>42908.0</v>
      </c>
      <c r="L1401" s="14">
        <v>39.105511</v>
      </c>
      <c r="M1401" s="14">
        <f t="shared" si="2"/>
        <v>996.0028981</v>
      </c>
      <c r="N1401" s="15">
        <f t="shared" si="3"/>
        <v>-0.003997101862</v>
      </c>
      <c r="O1401" s="15">
        <f t="shared" si="4"/>
        <v>0.003997101862</v>
      </c>
      <c r="P1401" s="8">
        <f t="shared" si="5"/>
        <v>55</v>
      </c>
    </row>
    <row r="1402" ht="12.75" customHeight="1">
      <c r="A1402" s="7">
        <v>42853.0</v>
      </c>
      <c r="B1402" s="8" t="s">
        <v>1238</v>
      </c>
      <c r="C1402" s="8" t="s">
        <v>1239</v>
      </c>
      <c r="D1402" s="9" t="s">
        <v>27</v>
      </c>
      <c r="E1402" s="9" t="s">
        <v>283</v>
      </c>
      <c r="F1402" s="11">
        <v>1.9951872E11</v>
      </c>
      <c r="G1402" s="8" t="s">
        <v>24</v>
      </c>
      <c r="H1402" s="8" t="str">
        <f t="shared" si="1"/>
        <v>BUY</v>
      </c>
      <c r="I1402" s="12">
        <v>52.19</v>
      </c>
      <c r="J1402" s="12">
        <v>1000.0</v>
      </c>
      <c r="K1402" s="7">
        <v>43105.0</v>
      </c>
      <c r="L1402" s="14">
        <v>69.04</v>
      </c>
      <c r="M1402" s="14">
        <f t="shared" si="2"/>
        <v>1322.858785</v>
      </c>
      <c r="N1402" s="15">
        <f t="shared" si="3"/>
        <v>0.3228587852</v>
      </c>
      <c r="O1402" s="15">
        <f t="shared" si="4"/>
        <v>-0.3228587852</v>
      </c>
      <c r="P1402" s="8">
        <f t="shared" si="5"/>
        <v>252</v>
      </c>
    </row>
    <row r="1403" ht="12.75" customHeight="1">
      <c r="A1403" s="7">
        <v>42856.0</v>
      </c>
      <c r="B1403" s="8" t="s">
        <v>954</v>
      </c>
      <c r="C1403" s="8" t="s">
        <v>955</v>
      </c>
      <c r="D1403" s="9" t="s">
        <v>39</v>
      </c>
      <c r="E1403" s="10" t="s">
        <v>19</v>
      </c>
      <c r="F1403" s="11">
        <v>1.39897497235E11</v>
      </c>
      <c r="G1403" s="8" t="s">
        <v>24</v>
      </c>
      <c r="H1403" s="8" t="str">
        <f t="shared" si="1"/>
        <v>BUY</v>
      </c>
      <c r="I1403" s="12">
        <v>133.83</v>
      </c>
      <c r="J1403" s="12">
        <v>1000.0</v>
      </c>
      <c r="K1403" s="16">
        <v>43025.0</v>
      </c>
      <c r="L1403" s="14">
        <v>155.39</v>
      </c>
      <c r="M1403" s="14">
        <f t="shared" si="2"/>
        <v>1161.099903</v>
      </c>
      <c r="N1403" s="15">
        <f t="shared" si="3"/>
        <v>0.1610999029</v>
      </c>
      <c r="O1403" s="15">
        <f t="shared" si="4"/>
        <v>-0.1610999029</v>
      </c>
      <c r="P1403" s="8">
        <f t="shared" si="5"/>
        <v>169</v>
      </c>
    </row>
    <row r="1404" ht="12.75" customHeight="1">
      <c r="A1404" s="7">
        <v>42856.0</v>
      </c>
      <c r="B1404" s="8" t="s">
        <v>1180</v>
      </c>
      <c r="C1404" s="8" t="s">
        <v>1181</v>
      </c>
      <c r="D1404" s="9" t="s">
        <v>58</v>
      </c>
      <c r="E1404" s="9" t="s">
        <v>19</v>
      </c>
      <c r="F1404" s="11">
        <v>7.144072E9</v>
      </c>
      <c r="G1404" s="8" t="s">
        <v>24</v>
      </c>
      <c r="H1404" s="8" t="str">
        <f t="shared" si="1"/>
        <v>BUY</v>
      </c>
      <c r="I1404" s="12">
        <v>42.89</v>
      </c>
      <c r="J1404" s="12">
        <v>1000.0</v>
      </c>
      <c r="K1404" s="16">
        <v>42879.0</v>
      </c>
      <c r="L1404" s="14">
        <v>42.83</v>
      </c>
      <c r="M1404" s="14">
        <f t="shared" si="2"/>
        <v>998.6010725</v>
      </c>
      <c r="N1404" s="15">
        <f t="shared" si="3"/>
        <v>-0.001398927489</v>
      </c>
      <c r="O1404" s="15">
        <f t="shared" si="4"/>
        <v>0.001398927489</v>
      </c>
      <c r="P1404" s="8">
        <f t="shared" si="5"/>
        <v>23</v>
      </c>
    </row>
    <row r="1405" ht="12.75" customHeight="1">
      <c r="A1405" s="7">
        <v>42856.0</v>
      </c>
      <c r="B1405" s="8" t="s">
        <v>473</v>
      </c>
      <c r="C1405" s="8" t="s">
        <v>474</v>
      </c>
      <c r="D1405" s="9" t="s">
        <v>23</v>
      </c>
      <c r="E1405" s="10" t="s">
        <v>19</v>
      </c>
      <c r="F1405" s="11">
        <v>4.91931204E8</v>
      </c>
      <c r="G1405" s="8" t="s">
        <v>24</v>
      </c>
      <c r="H1405" s="8" t="str">
        <f t="shared" si="1"/>
        <v>BUY</v>
      </c>
      <c r="I1405" s="12">
        <v>8.7</v>
      </c>
      <c r="J1405" s="12">
        <v>1000.0</v>
      </c>
      <c r="K1405" s="16">
        <v>44237.0</v>
      </c>
      <c r="L1405" s="14">
        <v>16.27</v>
      </c>
      <c r="M1405" s="14">
        <f t="shared" si="2"/>
        <v>1870.114943</v>
      </c>
      <c r="N1405" s="15">
        <f t="shared" si="3"/>
        <v>0.8701149425</v>
      </c>
      <c r="O1405" s="15">
        <f t="shared" si="4"/>
        <v>-0.8701149425</v>
      </c>
      <c r="P1405" s="8">
        <f t="shared" si="5"/>
        <v>1381</v>
      </c>
    </row>
    <row r="1406" ht="12.75" customHeight="1">
      <c r="A1406" s="16">
        <v>42856.0</v>
      </c>
      <c r="B1406" s="8" t="s">
        <v>1639</v>
      </c>
      <c r="C1406" s="8" t="s">
        <v>1640</v>
      </c>
      <c r="D1406" s="9" t="s">
        <v>23</v>
      </c>
      <c r="E1406" s="10" t="s">
        <v>19</v>
      </c>
      <c r="F1406" s="11">
        <v>1.05548679E9</v>
      </c>
      <c r="G1406" s="18" t="s">
        <v>24</v>
      </c>
      <c r="H1406" s="17" t="str">
        <f t="shared" si="1"/>
        <v>BUY</v>
      </c>
      <c r="I1406" s="12">
        <v>14.63</v>
      </c>
      <c r="J1406" s="12">
        <v>1000.0</v>
      </c>
      <c r="K1406" s="16">
        <v>42908.0</v>
      </c>
      <c r="L1406" s="14">
        <v>13.24</v>
      </c>
      <c r="M1406" s="14">
        <f t="shared" si="2"/>
        <v>904.9897471</v>
      </c>
      <c r="N1406" s="15">
        <f t="shared" si="3"/>
        <v>-0.0950102529</v>
      </c>
      <c r="O1406" s="15">
        <f t="shared" si="4"/>
        <v>0.0950102529</v>
      </c>
      <c r="P1406" s="8">
        <f t="shared" si="5"/>
        <v>52</v>
      </c>
    </row>
    <row r="1407" ht="12.75" customHeight="1">
      <c r="A1407" s="7">
        <v>42857.0</v>
      </c>
      <c r="B1407" s="8" t="s">
        <v>1641</v>
      </c>
      <c r="C1407" s="8" t="s">
        <v>1642</v>
      </c>
      <c r="D1407" s="9" t="s">
        <v>58</v>
      </c>
      <c r="E1407" s="10" t="s">
        <v>19</v>
      </c>
      <c r="F1407" s="11">
        <v>7.09779222E8</v>
      </c>
      <c r="G1407" s="8" t="s">
        <v>24</v>
      </c>
      <c r="H1407" s="8" t="str">
        <f t="shared" si="1"/>
        <v>BUY</v>
      </c>
      <c r="I1407" s="12">
        <v>4.89866</v>
      </c>
      <c r="J1407" s="12">
        <v>1000.0</v>
      </c>
      <c r="K1407" s="16">
        <v>44727.0</v>
      </c>
      <c r="L1407" s="14">
        <v>1.21</v>
      </c>
      <c r="M1407" s="14">
        <f t="shared" si="2"/>
        <v>247.0063242</v>
      </c>
      <c r="N1407" s="15">
        <f t="shared" si="3"/>
        <v>-0.7529936758</v>
      </c>
      <c r="O1407" s="15">
        <f t="shared" si="4"/>
        <v>0.7529936758</v>
      </c>
      <c r="P1407" s="8">
        <f t="shared" si="5"/>
        <v>1870</v>
      </c>
    </row>
    <row r="1408" ht="12.75" customHeight="1">
      <c r="A1408" s="7">
        <v>42857.0</v>
      </c>
      <c r="B1408" s="8" t="s">
        <v>1643</v>
      </c>
      <c r="C1408" s="8" t="s">
        <v>1644</v>
      </c>
      <c r="D1408" s="9" t="s">
        <v>58</v>
      </c>
      <c r="E1408" s="10" t="s">
        <v>19</v>
      </c>
      <c r="F1408" s="11">
        <v>4.649906854E9</v>
      </c>
      <c r="G1408" s="8" t="s">
        <v>20</v>
      </c>
      <c r="H1408" s="8" t="str">
        <f t="shared" si="1"/>
        <v>SELL</v>
      </c>
      <c r="I1408" s="12">
        <v>20.966579</v>
      </c>
      <c r="J1408" s="12">
        <v>1000.0</v>
      </c>
      <c r="K1408" s="16">
        <v>44727.0</v>
      </c>
      <c r="L1408" s="14">
        <v>79.889999</v>
      </c>
      <c r="M1408" s="14">
        <f t="shared" si="2"/>
        <v>3810.349748</v>
      </c>
      <c r="N1408" s="15">
        <f t="shared" si="3"/>
        <v>-2.810349748</v>
      </c>
      <c r="O1408" s="15">
        <f t="shared" si="4"/>
        <v>2.810349748</v>
      </c>
      <c r="P1408" s="8">
        <f t="shared" si="5"/>
        <v>1870</v>
      </c>
    </row>
    <row r="1409" ht="12.75" customHeight="1">
      <c r="A1409" s="7">
        <v>42857.0</v>
      </c>
      <c r="B1409" s="8" t="s">
        <v>187</v>
      </c>
      <c r="C1409" s="8" t="s">
        <v>188</v>
      </c>
      <c r="D1409" s="9" t="s">
        <v>27</v>
      </c>
      <c r="E1409" s="10" t="s">
        <v>19</v>
      </c>
      <c r="F1409" s="11">
        <v>8.2460626286E10</v>
      </c>
      <c r="G1409" s="8" t="s">
        <v>24</v>
      </c>
      <c r="H1409" s="8" t="str">
        <f t="shared" si="1"/>
        <v>BUY</v>
      </c>
      <c r="I1409" s="12">
        <v>59.242558</v>
      </c>
      <c r="J1409" s="12">
        <v>1000.0</v>
      </c>
      <c r="K1409" s="7">
        <v>42940.0</v>
      </c>
      <c r="L1409" s="14">
        <v>55.467617</v>
      </c>
      <c r="M1409" s="14">
        <f t="shared" si="2"/>
        <v>936.2799122</v>
      </c>
      <c r="N1409" s="15">
        <f t="shared" si="3"/>
        <v>-0.06372008785</v>
      </c>
      <c r="O1409" s="15">
        <f t="shared" si="4"/>
        <v>0.06372008785</v>
      </c>
      <c r="P1409" s="8">
        <f t="shared" si="5"/>
        <v>83</v>
      </c>
    </row>
    <row r="1410" ht="12.75" customHeight="1">
      <c r="A1410" s="7">
        <v>42857.0</v>
      </c>
      <c r="B1410" s="8" t="s">
        <v>411</v>
      </c>
      <c r="C1410" s="8" t="s">
        <v>412</v>
      </c>
      <c r="D1410" s="9" t="s">
        <v>23</v>
      </c>
      <c r="E1410" s="10" t="s">
        <v>19</v>
      </c>
      <c r="F1410" s="11">
        <v>1.6663529338E10</v>
      </c>
      <c r="G1410" s="8" t="s">
        <v>20</v>
      </c>
      <c r="H1410" s="8" t="str">
        <f t="shared" si="1"/>
        <v>SELL</v>
      </c>
      <c r="I1410" s="12">
        <v>90.556168</v>
      </c>
      <c r="J1410" s="12">
        <v>1000.0</v>
      </c>
      <c r="K1410" s="7">
        <v>43304.0</v>
      </c>
      <c r="L1410" s="14">
        <v>88.067558</v>
      </c>
      <c r="M1410" s="14">
        <f t="shared" si="2"/>
        <v>972.518603</v>
      </c>
      <c r="N1410" s="15">
        <f t="shared" si="3"/>
        <v>0.02748139696</v>
      </c>
      <c r="O1410" s="15">
        <f t="shared" si="4"/>
        <v>-0.02748139696</v>
      </c>
      <c r="P1410" s="8">
        <f t="shared" si="5"/>
        <v>447</v>
      </c>
    </row>
    <row r="1411" ht="12.75" customHeight="1">
      <c r="A1411" s="7">
        <v>42857.0</v>
      </c>
      <c r="B1411" s="8" t="s">
        <v>783</v>
      </c>
      <c r="C1411" s="8" t="s">
        <v>784</v>
      </c>
      <c r="D1411" s="9" t="s">
        <v>58</v>
      </c>
      <c r="E1411" s="10" t="s">
        <v>19</v>
      </c>
      <c r="F1411" s="11">
        <v>1.00443452698E11</v>
      </c>
      <c r="G1411" s="8" t="s">
        <v>24</v>
      </c>
      <c r="H1411" s="8" t="str">
        <f t="shared" si="1"/>
        <v>BUY</v>
      </c>
      <c r="I1411" s="12">
        <v>17.982557</v>
      </c>
      <c r="J1411" s="12">
        <v>1000.0</v>
      </c>
      <c r="K1411" s="7">
        <v>42905.0</v>
      </c>
      <c r="L1411" s="14">
        <v>17.964087</v>
      </c>
      <c r="M1411" s="14">
        <f t="shared" si="2"/>
        <v>998.9728936</v>
      </c>
      <c r="N1411" s="15">
        <f t="shared" si="3"/>
        <v>-0.001027106434</v>
      </c>
      <c r="O1411" s="15">
        <f t="shared" si="4"/>
        <v>0.001027106434</v>
      </c>
      <c r="P1411" s="8">
        <f t="shared" si="5"/>
        <v>48</v>
      </c>
    </row>
    <row r="1412" ht="12.75" customHeight="1">
      <c r="A1412" s="16">
        <v>42857.0</v>
      </c>
      <c r="B1412" s="8" t="s">
        <v>56</v>
      </c>
      <c r="C1412" s="8" t="s">
        <v>57</v>
      </c>
      <c r="D1412" s="9" t="s">
        <v>58</v>
      </c>
      <c r="E1412" s="10" t="s">
        <v>19</v>
      </c>
      <c r="F1412" s="11">
        <v>1.3948872E11</v>
      </c>
      <c r="G1412" s="18" t="s">
        <v>24</v>
      </c>
      <c r="H1412" s="17" t="str">
        <f t="shared" si="1"/>
        <v>BUY</v>
      </c>
      <c r="I1412" s="12">
        <v>33.91</v>
      </c>
      <c r="J1412" s="12">
        <v>1000.0</v>
      </c>
      <c r="K1412" s="16">
        <v>42865.0</v>
      </c>
      <c r="L1412" s="14">
        <v>34.257149</v>
      </c>
      <c r="M1412" s="14">
        <f t="shared" si="2"/>
        <v>1010.237364</v>
      </c>
      <c r="N1412" s="15">
        <f t="shared" si="3"/>
        <v>0.01023736361</v>
      </c>
      <c r="O1412" s="15">
        <f t="shared" si="4"/>
        <v>-0.01023736361</v>
      </c>
      <c r="P1412" s="8">
        <f t="shared" si="5"/>
        <v>8</v>
      </c>
    </row>
    <row r="1413" ht="12.75" customHeight="1">
      <c r="A1413" s="7">
        <v>42858.0</v>
      </c>
      <c r="B1413" s="8" t="s">
        <v>109</v>
      </c>
      <c r="C1413" s="8" t="s">
        <v>110</v>
      </c>
      <c r="D1413" s="9" t="s">
        <v>39</v>
      </c>
      <c r="E1413" s="10" t="s">
        <v>19</v>
      </c>
      <c r="F1413" s="11">
        <v>1.5046201417E10</v>
      </c>
      <c r="G1413" s="8" t="s">
        <v>20</v>
      </c>
      <c r="H1413" s="8" t="str">
        <f t="shared" si="1"/>
        <v>SELL</v>
      </c>
      <c r="I1413" s="12">
        <v>31.309999</v>
      </c>
      <c r="J1413" s="12">
        <v>1000.0</v>
      </c>
      <c r="K1413" s="16">
        <v>43160.0</v>
      </c>
      <c r="L1413" s="14">
        <v>43.759998</v>
      </c>
      <c r="M1413" s="14">
        <f t="shared" si="2"/>
        <v>1397.636519</v>
      </c>
      <c r="N1413" s="15">
        <f t="shared" si="3"/>
        <v>-0.3976365186</v>
      </c>
      <c r="O1413" s="15">
        <f t="shared" si="4"/>
        <v>0.3976365186</v>
      </c>
      <c r="P1413" s="8">
        <f t="shared" si="5"/>
        <v>302</v>
      </c>
    </row>
    <row r="1414" ht="12.75" customHeight="1">
      <c r="A1414" s="7">
        <v>42858.0</v>
      </c>
      <c r="B1414" s="8" t="s">
        <v>226</v>
      </c>
      <c r="C1414" s="8" t="s">
        <v>227</v>
      </c>
      <c r="D1414" s="9" t="s">
        <v>18</v>
      </c>
      <c r="E1414" s="10" t="s">
        <v>19</v>
      </c>
      <c r="F1414" s="11">
        <v>1.1333906346E11</v>
      </c>
      <c r="G1414" s="8" t="s">
        <v>24</v>
      </c>
      <c r="H1414" s="8" t="str">
        <f t="shared" si="1"/>
        <v>BUY</v>
      </c>
      <c r="I1414" s="12">
        <v>228.919571</v>
      </c>
      <c r="J1414" s="12">
        <v>1000.0</v>
      </c>
      <c r="K1414" s="7">
        <v>42880.0</v>
      </c>
      <c r="L1414" s="14">
        <v>239.49942</v>
      </c>
      <c r="M1414" s="14">
        <f t="shared" si="2"/>
        <v>1046.216446</v>
      </c>
      <c r="N1414" s="15">
        <f t="shared" si="3"/>
        <v>0.04621644604</v>
      </c>
      <c r="O1414" s="15">
        <f t="shared" si="4"/>
        <v>-0.04621644604</v>
      </c>
      <c r="P1414" s="8">
        <f t="shared" si="5"/>
        <v>22</v>
      </c>
    </row>
    <row r="1415" ht="12.75" customHeight="1">
      <c r="A1415" s="7">
        <v>42859.0</v>
      </c>
      <c r="B1415" s="8" t="s">
        <v>28</v>
      </c>
      <c r="C1415" s="8" t="s">
        <v>29</v>
      </c>
      <c r="D1415" s="9" t="s">
        <v>27</v>
      </c>
      <c r="E1415" s="10" t="s">
        <v>19</v>
      </c>
      <c r="F1415" s="11">
        <v>3.00794502426E11</v>
      </c>
      <c r="G1415" s="8" t="s">
        <v>24</v>
      </c>
      <c r="H1415" s="8" t="str">
        <f t="shared" si="1"/>
        <v>BUY</v>
      </c>
      <c r="I1415" s="12">
        <v>79.47</v>
      </c>
      <c r="J1415" s="12">
        <v>1000.0</v>
      </c>
      <c r="K1415" s="7">
        <v>42929.0</v>
      </c>
      <c r="L1415" s="14">
        <v>79.75</v>
      </c>
      <c r="M1415" s="14">
        <f t="shared" si="2"/>
        <v>1003.523342</v>
      </c>
      <c r="N1415" s="15">
        <f t="shared" si="3"/>
        <v>0.003523342142</v>
      </c>
      <c r="O1415" s="15">
        <f t="shared" si="4"/>
        <v>-0.003523342142</v>
      </c>
      <c r="P1415" s="8">
        <f t="shared" si="5"/>
        <v>70</v>
      </c>
    </row>
    <row r="1416" ht="12.75" customHeight="1">
      <c r="A1416" s="7">
        <v>42859.0</v>
      </c>
      <c r="B1416" s="8" t="s">
        <v>48</v>
      </c>
      <c r="C1416" s="8" t="s">
        <v>49</v>
      </c>
      <c r="D1416" s="9" t="s">
        <v>27</v>
      </c>
      <c r="E1416" s="10" t="s">
        <v>19</v>
      </c>
      <c r="F1416" s="11">
        <v>5.7134103688E10</v>
      </c>
      <c r="G1416" s="8" t="s">
        <v>24</v>
      </c>
      <c r="H1416" s="8" t="str">
        <f t="shared" si="1"/>
        <v>BUY</v>
      </c>
      <c r="I1416" s="12">
        <v>47.876717</v>
      </c>
      <c r="J1416" s="12">
        <v>1000.0</v>
      </c>
      <c r="K1416" s="7">
        <v>42927.0</v>
      </c>
      <c r="L1416" s="14">
        <v>49.242928</v>
      </c>
      <c r="M1416" s="14">
        <f t="shared" si="2"/>
        <v>1028.536021</v>
      </c>
      <c r="N1416" s="15">
        <f t="shared" si="3"/>
        <v>0.02853602096</v>
      </c>
      <c r="O1416" s="15">
        <f t="shared" si="4"/>
        <v>-0.02853602096</v>
      </c>
      <c r="P1416" s="8">
        <f t="shared" si="5"/>
        <v>68</v>
      </c>
    </row>
    <row r="1417" ht="12.75" customHeight="1">
      <c r="A1417" s="7">
        <v>42859.0</v>
      </c>
      <c r="B1417" s="8" t="s">
        <v>234</v>
      </c>
      <c r="C1417" s="8" t="s">
        <v>235</v>
      </c>
      <c r="D1417" s="9" t="s">
        <v>27</v>
      </c>
      <c r="E1417" s="10" t="s">
        <v>19</v>
      </c>
      <c r="F1417" s="11">
        <v>5.559644496E10</v>
      </c>
      <c r="G1417" s="8" t="s">
        <v>24</v>
      </c>
      <c r="H1417" s="8" t="str">
        <f t="shared" si="1"/>
        <v>BUY</v>
      </c>
      <c r="I1417" s="12">
        <v>132.646759</v>
      </c>
      <c r="J1417" s="12">
        <v>1000.0</v>
      </c>
      <c r="K1417" s="7">
        <v>42970.0</v>
      </c>
      <c r="L1417" s="14">
        <v>103.879799</v>
      </c>
      <c r="M1417" s="14">
        <f t="shared" si="2"/>
        <v>783.1310752</v>
      </c>
      <c r="N1417" s="15">
        <f t="shared" si="3"/>
        <v>-0.2168689248</v>
      </c>
      <c r="O1417" s="15">
        <f t="shared" si="4"/>
        <v>0.2168689248</v>
      </c>
      <c r="P1417" s="8">
        <f t="shared" si="5"/>
        <v>111</v>
      </c>
    </row>
    <row r="1418" ht="12.75" customHeight="1">
      <c r="A1418" s="16">
        <v>42859.0</v>
      </c>
      <c r="B1418" s="8" t="s">
        <v>380</v>
      </c>
      <c r="C1418" s="8" t="s">
        <v>381</v>
      </c>
      <c r="D1418" s="9" t="s">
        <v>35</v>
      </c>
      <c r="E1418" s="10" t="s">
        <v>19</v>
      </c>
      <c r="F1418" s="11">
        <v>6.82995534313E11</v>
      </c>
      <c r="G1418" s="18" t="s">
        <v>24</v>
      </c>
      <c r="H1418" s="17" t="str">
        <f t="shared" si="1"/>
        <v>BUY</v>
      </c>
      <c r="I1418" s="12">
        <v>19.697332</v>
      </c>
      <c r="J1418" s="12">
        <v>1000.0</v>
      </c>
      <c r="K1418" s="16">
        <v>42885.0</v>
      </c>
      <c r="L1418" s="14">
        <v>22.34</v>
      </c>
      <c r="M1418" s="14">
        <f t="shared" si="2"/>
        <v>1134.163754</v>
      </c>
      <c r="N1418" s="15">
        <f t="shared" si="3"/>
        <v>0.1341637538</v>
      </c>
      <c r="O1418" s="15">
        <f t="shared" si="4"/>
        <v>-0.1341637538</v>
      </c>
      <c r="P1418" s="8">
        <f t="shared" si="5"/>
        <v>26</v>
      </c>
    </row>
    <row r="1419" ht="12.75" customHeight="1">
      <c r="A1419" s="7">
        <v>42860.0</v>
      </c>
      <c r="B1419" s="8" t="s">
        <v>270</v>
      </c>
      <c r="C1419" s="8" t="s">
        <v>271</v>
      </c>
      <c r="D1419" s="9" t="s">
        <v>39</v>
      </c>
      <c r="E1419" s="10" t="s">
        <v>19</v>
      </c>
      <c r="F1419" s="11">
        <v>1.30378753979E11</v>
      </c>
      <c r="G1419" s="8" t="s">
        <v>20</v>
      </c>
      <c r="H1419" s="8" t="str">
        <f t="shared" si="1"/>
        <v>SELL</v>
      </c>
      <c r="I1419" s="12">
        <v>45.587601</v>
      </c>
      <c r="J1419" s="12">
        <v>1000.0</v>
      </c>
      <c r="K1419" s="16">
        <v>43034.0</v>
      </c>
      <c r="L1419" s="14">
        <v>51.041054</v>
      </c>
      <c r="M1419" s="14">
        <f t="shared" si="2"/>
        <v>1119.625795</v>
      </c>
      <c r="N1419" s="15">
        <f t="shared" si="3"/>
        <v>-0.1196257947</v>
      </c>
      <c r="O1419" s="15">
        <f t="shared" si="4"/>
        <v>0.1196257947</v>
      </c>
      <c r="P1419" s="8">
        <f t="shared" si="5"/>
        <v>174</v>
      </c>
    </row>
    <row r="1420" ht="12.75" customHeight="1">
      <c r="A1420" s="7">
        <v>42860.0</v>
      </c>
      <c r="B1420" s="8" t="s">
        <v>1645</v>
      </c>
      <c r="C1420" s="8" t="s">
        <v>1646</v>
      </c>
      <c r="D1420" s="9" t="s">
        <v>58</v>
      </c>
      <c r="E1420" s="10" t="s">
        <v>19</v>
      </c>
      <c r="F1420" s="11">
        <v>1.6324900191E10</v>
      </c>
      <c r="G1420" s="8" t="s">
        <v>20</v>
      </c>
      <c r="H1420" s="8" t="str">
        <f t="shared" si="1"/>
        <v>SELL</v>
      </c>
      <c r="I1420" s="12">
        <v>28.58</v>
      </c>
      <c r="J1420" s="12">
        <v>1000.0</v>
      </c>
      <c r="K1420" s="16">
        <v>44727.0</v>
      </c>
      <c r="L1420" s="14">
        <v>29.970331</v>
      </c>
      <c r="M1420" s="14">
        <f t="shared" si="2"/>
        <v>1048.646991</v>
      </c>
      <c r="N1420" s="15">
        <f t="shared" si="3"/>
        <v>-0.0486469909</v>
      </c>
      <c r="O1420" s="15">
        <f t="shared" si="4"/>
        <v>0.0486469909</v>
      </c>
      <c r="P1420" s="8">
        <f t="shared" si="5"/>
        <v>1867</v>
      </c>
    </row>
    <row r="1421" ht="12.75" customHeight="1">
      <c r="A1421" s="7">
        <v>42860.0</v>
      </c>
      <c r="B1421" s="8" t="s">
        <v>403</v>
      </c>
      <c r="C1421" s="8" t="s">
        <v>404</v>
      </c>
      <c r="D1421" s="9" t="s">
        <v>35</v>
      </c>
      <c r="E1421" s="10" t="s">
        <v>19</v>
      </c>
      <c r="F1421" s="11">
        <v>4.120653358E9</v>
      </c>
      <c r="G1421" s="8" t="s">
        <v>20</v>
      </c>
      <c r="H1421" s="8" t="str">
        <f t="shared" si="1"/>
        <v>SELL</v>
      </c>
      <c r="I1421" s="12">
        <v>21.974493</v>
      </c>
      <c r="J1421" s="12">
        <v>1000.0</v>
      </c>
      <c r="K1421" s="7">
        <v>42866.0</v>
      </c>
      <c r="L1421" s="14">
        <v>18.470097</v>
      </c>
      <c r="M1421" s="14">
        <f t="shared" si="2"/>
        <v>840.5243752</v>
      </c>
      <c r="N1421" s="15">
        <f t="shared" si="3"/>
        <v>0.1594756248</v>
      </c>
      <c r="O1421" s="15">
        <f t="shared" si="4"/>
        <v>-0.1594756248</v>
      </c>
      <c r="P1421" s="8">
        <f t="shared" si="5"/>
        <v>6</v>
      </c>
    </row>
    <row r="1422" ht="12.75" customHeight="1">
      <c r="A1422" s="7">
        <v>42860.0</v>
      </c>
      <c r="B1422" s="8" t="s">
        <v>260</v>
      </c>
      <c r="C1422" s="8" t="s">
        <v>261</v>
      </c>
      <c r="D1422" s="9" t="s">
        <v>35</v>
      </c>
      <c r="E1422" s="10" t="s">
        <v>19</v>
      </c>
      <c r="F1422" s="11">
        <v>7.075072067E9</v>
      </c>
      <c r="G1422" s="8" t="s">
        <v>20</v>
      </c>
      <c r="H1422" s="8" t="str">
        <f t="shared" si="1"/>
        <v>SELL</v>
      </c>
      <c r="I1422" s="12">
        <v>55.490002</v>
      </c>
      <c r="J1422" s="12">
        <v>1000.0</v>
      </c>
      <c r="K1422" s="7">
        <v>43875.0</v>
      </c>
      <c r="L1422" s="14">
        <v>52.459999</v>
      </c>
      <c r="M1422" s="14">
        <f t="shared" si="2"/>
        <v>945.3955147</v>
      </c>
      <c r="N1422" s="15">
        <f t="shared" si="3"/>
        <v>0.05460448533</v>
      </c>
      <c r="O1422" s="15">
        <f t="shared" si="4"/>
        <v>-0.05460448533</v>
      </c>
      <c r="P1422" s="8">
        <f t="shared" si="5"/>
        <v>1015</v>
      </c>
    </row>
    <row r="1423" ht="12.75" customHeight="1">
      <c r="A1423" s="7">
        <v>42860.0</v>
      </c>
      <c r="B1423" s="8" t="s">
        <v>1549</v>
      </c>
      <c r="C1423" s="8" t="s">
        <v>1550</v>
      </c>
      <c r="D1423" s="9" t="s">
        <v>58</v>
      </c>
      <c r="E1423" s="10" t="s">
        <v>19</v>
      </c>
      <c r="F1423" s="11">
        <v>1.470424882E10</v>
      </c>
      <c r="G1423" s="8" t="s">
        <v>20</v>
      </c>
      <c r="H1423" s="8" t="str">
        <f t="shared" si="1"/>
        <v>SELL</v>
      </c>
      <c r="I1423" s="12">
        <v>23.190001</v>
      </c>
      <c r="J1423" s="12">
        <v>1000.0</v>
      </c>
      <c r="K1423" s="7">
        <v>42867.0</v>
      </c>
      <c r="L1423" s="14">
        <v>19.139999</v>
      </c>
      <c r="M1423" s="14">
        <f t="shared" si="2"/>
        <v>825.3556781</v>
      </c>
      <c r="N1423" s="15">
        <f t="shared" si="3"/>
        <v>0.1746443219</v>
      </c>
      <c r="O1423" s="15">
        <f t="shared" si="4"/>
        <v>-0.1746443219</v>
      </c>
      <c r="P1423" s="8">
        <f t="shared" si="5"/>
        <v>7</v>
      </c>
    </row>
    <row r="1424" ht="12.75" customHeight="1">
      <c r="A1424" s="7">
        <v>42863.0</v>
      </c>
      <c r="B1424" s="8" t="s">
        <v>1647</v>
      </c>
      <c r="C1424" s="8" t="s">
        <v>1648</v>
      </c>
      <c r="D1424" s="9" t="s">
        <v>18</v>
      </c>
      <c r="E1424" s="10" t="s">
        <v>19</v>
      </c>
      <c r="F1424" s="11">
        <v>4.180503506E9</v>
      </c>
      <c r="G1424" s="8" t="s">
        <v>20</v>
      </c>
      <c r="H1424" s="8" t="str">
        <f t="shared" si="1"/>
        <v>SELL</v>
      </c>
      <c r="I1424" s="12">
        <v>73.914589</v>
      </c>
      <c r="J1424" s="12">
        <v>1000.0</v>
      </c>
      <c r="K1424" s="16">
        <v>43073.0</v>
      </c>
      <c r="L1424" s="14">
        <v>69.473564</v>
      </c>
      <c r="M1424" s="14">
        <f t="shared" si="2"/>
        <v>939.9168005</v>
      </c>
      <c r="N1424" s="15">
        <f t="shared" si="3"/>
        <v>0.06008319954</v>
      </c>
      <c r="O1424" s="15">
        <f t="shared" si="4"/>
        <v>-0.06008319954</v>
      </c>
      <c r="P1424" s="8">
        <f t="shared" si="5"/>
        <v>210</v>
      </c>
    </row>
    <row r="1425" ht="12.75" customHeight="1">
      <c r="A1425" s="7">
        <v>42863.0</v>
      </c>
      <c r="B1425" s="8" t="s">
        <v>1319</v>
      </c>
      <c r="C1425" s="8" t="s">
        <v>1320</v>
      </c>
      <c r="D1425" s="9" t="s">
        <v>35</v>
      </c>
      <c r="E1425" s="10" t="s">
        <v>19</v>
      </c>
      <c r="F1425" s="11">
        <v>1.158799596E9</v>
      </c>
      <c r="G1425" s="8" t="s">
        <v>24</v>
      </c>
      <c r="H1425" s="8" t="str">
        <f t="shared" si="1"/>
        <v>BUY</v>
      </c>
      <c r="I1425" s="12">
        <v>22.237511</v>
      </c>
      <c r="J1425" s="12">
        <v>1000.0</v>
      </c>
      <c r="K1425" s="16">
        <v>43178.0</v>
      </c>
      <c r="L1425" s="14">
        <v>24.508265</v>
      </c>
      <c r="M1425" s="14">
        <f t="shared" si="2"/>
        <v>1102.113676</v>
      </c>
      <c r="N1425" s="15">
        <f t="shared" si="3"/>
        <v>0.1021136763</v>
      </c>
      <c r="O1425" s="15">
        <f t="shared" si="4"/>
        <v>-0.1021136763</v>
      </c>
      <c r="P1425" s="8">
        <f t="shared" si="5"/>
        <v>315</v>
      </c>
    </row>
    <row r="1426" ht="12.75" customHeight="1">
      <c r="A1426" s="7">
        <v>42863.0</v>
      </c>
      <c r="B1426" s="8" t="s">
        <v>1224</v>
      </c>
      <c r="C1426" s="8" t="s">
        <v>1225</v>
      </c>
      <c r="D1426" s="9" t="s">
        <v>23</v>
      </c>
      <c r="E1426" s="9" t="s">
        <v>19</v>
      </c>
      <c r="F1426" s="11">
        <v>4.130846E9</v>
      </c>
      <c r="G1426" s="8" t="s">
        <v>20</v>
      </c>
      <c r="H1426" s="8" t="str">
        <f t="shared" si="1"/>
        <v>SELL</v>
      </c>
      <c r="I1426" s="12">
        <v>14.54</v>
      </c>
      <c r="J1426" s="12">
        <v>1000.0</v>
      </c>
      <c r="K1426" s="7">
        <v>42909.0</v>
      </c>
      <c r="L1426" s="14">
        <v>15.67</v>
      </c>
      <c r="M1426" s="14">
        <f t="shared" si="2"/>
        <v>1077.716644</v>
      </c>
      <c r="N1426" s="15">
        <f t="shared" si="3"/>
        <v>-0.07771664374</v>
      </c>
      <c r="O1426" s="15">
        <f t="shared" si="4"/>
        <v>0.07771664374</v>
      </c>
      <c r="P1426" s="8">
        <f t="shared" si="5"/>
        <v>46</v>
      </c>
    </row>
    <row r="1427" ht="12.75" customHeight="1">
      <c r="A1427" s="7">
        <v>42863.0</v>
      </c>
      <c r="B1427" s="8" t="s">
        <v>146</v>
      </c>
      <c r="C1427" s="8" t="s">
        <v>147</v>
      </c>
      <c r="D1427" s="9" t="s">
        <v>35</v>
      </c>
      <c r="E1427" s="10" t="s">
        <v>19</v>
      </c>
      <c r="F1427" s="11">
        <v>4.07756017E10</v>
      </c>
      <c r="G1427" s="8" t="s">
        <v>20</v>
      </c>
      <c r="H1427" s="8" t="str">
        <f t="shared" si="1"/>
        <v>SELL</v>
      </c>
      <c r="I1427" s="12">
        <v>49.14</v>
      </c>
      <c r="J1427" s="12">
        <v>1000.0</v>
      </c>
      <c r="K1427" s="7">
        <v>43201.0</v>
      </c>
      <c r="L1427" s="14">
        <v>63.52</v>
      </c>
      <c r="M1427" s="14">
        <f t="shared" si="2"/>
        <v>1292.633293</v>
      </c>
      <c r="N1427" s="15">
        <f t="shared" si="3"/>
        <v>-0.2926332926</v>
      </c>
      <c r="O1427" s="15">
        <f t="shared" si="4"/>
        <v>0.2926332926</v>
      </c>
      <c r="P1427" s="8">
        <f t="shared" si="5"/>
        <v>338</v>
      </c>
    </row>
    <row r="1428" ht="12.75" customHeight="1">
      <c r="A1428" s="7">
        <v>42863.0</v>
      </c>
      <c r="B1428" s="8" t="s">
        <v>644</v>
      </c>
      <c r="C1428" s="8" t="s">
        <v>645</v>
      </c>
      <c r="D1428" s="9" t="s">
        <v>23</v>
      </c>
      <c r="E1428" s="10" t="s">
        <v>19</v>
      </c>
      <c r="F1428" s="11">
        <v>6.9650124965E10</v>
      </c>
      <c r="G1428" s="8" t="s">
        <v>24</v>
      </c>
      <c r="H1428" s="8" t="str">
        <f t="shared" si="1"/>
        <v>BUY</v>
      </c>
      <c r="I1428" s="12">
        <v>27.668135</v>
      </c>
      <c r="J1428" s="12">
        <v>1000.0</v>
      </c>
      <c r="K1428" s="7">
        <v>42888.0</v>
      </c>
      <c r="L1428" s="14">
        <v>30.774145</v>
      </c>
      <c r="M1428" s="14">
        <f t="shared" si="2"/>
        <v>1112.259464</v>
      </c>
      <c r="N1428" s="15">
        <f t="shared" si="3"/>
        <v>0.1122594638</v>
      </c>
      <c r="O1428" s="15">
        <f t="shared" si="4"/>
        <v>-0.1122594638</v>
      </c>
      <c r="P1428" s="8">
        <f t="shared" si="5"/>
        <v>25</v>
      </c>
    </row>
    <row r="1429" ht="12.75" customHeight="1">
      <c r="A1429" s="7">
        <v>42863.0</v>
      </c>
      <c r="B1429" s="8" t="s">
        <v>1649</v>
      </c>
      <c r="C1429" s="8" t="s">
        <v>1650</v>
      </c>
      <c r="D1429" s="9" t="s">
        <v>39</v>
      </c>
      <c r="E1429" s="10" t="s">
        <v>19</v>
      </c>
      <c r="F1429" s="11">
        <v>1.38141556E8</v>
      </c>
      <c r="G1429" s="8" t="s">
        <v>20</v>
      </c>
      <c r="H1429" s="8" t="str">
        <f t="shared" si="1"/>
        <v>SELL</v>
      </c>
      <c r="I1429" s="12">
        <v>17.93</v>
      </c>
      <c r="J1429" s="12">
        <v>1000.0</v>
      </c>
      <c r="K1429" s="7">
        <v>43227.0</v>
      </c>
      <c r="L1429" s="14">
        <v>78.760002</v>
      </c>
      <c r="M1429" s="14">
        <f t="shared" si="2"/>
        <v>4392.638148</v>
      </c>
      <c r="N1429" s="15">
        <f t="shared" si="3"/>
        <v>-3.392638148</v>
      </c>
      <c r="O1429" s="15">
        <f t="shared" si="4"/>
        <v>3.392638148</v>
      </c>
      <c r="P1429" s="8">
        <f t="shared" si="5"/>
        <v>364</v>
      </c>
    </row>
    <row r="1430" ht="12.75" customHeight="1">
      <c r="A1430" s="7">
        <v>42863.0</v>
      </c>
      <c r="B1430" s="8" t="s">
        <v>328</v>
      </c>
      <c r="C1430" s="8" t="s">
        <v>329</v>
      </c>
      <c r="D1430" s="9" t="s">
        <v>32</v>
      </c>
      <c r="E1430" s="10" t="s">
        <v>19</v>
      </c>
      <c r="F1430" s="11">
        <v>4.364614E9</v>
      </c>
      <c r="G1430" s="8" t="s">
        <v>20</v>
      </c>
      <c r="H1430" s="8" t="str">
        <f t="shared" si="1"/>
        <v>SELL</v>
      </c>
      <c r="I1430" s="12">
        <v>39.341621</v>
      </c>
      <c r="J1430" s="12">
        <v>1000.0</v>
      </c>
      <c r="K1430" s="7">
        <v>42991.0</v>
      </c>
      <c r="L1430" s="14">
        <v>33.807228</v>
      </c>
      <c r="M1430" s="14">
        <f t="shared" si="2"/>
        <v>859.324734</v>
      </c>
      <c r="N1430" s="15">
        <f t="shared" si="3"/>
        <v>0.140675266</v>
      </c>
      <c r="O1430" s="15">
        <f t="shared" si="4"/>
        <v>-0.140675266</v>
      </c>
      <c r="P1430" s="8">
        <f t="shared" si="5"/>
        <v>128</v>
      </c>
    </row>
    <row r="1431" ht="12.75" customHeight="1">
      <c r="A1431" s="7">
        <v>42863.0</v>
      </c>
      <c r="B1431" s="8" t="s">
        <v>1651</v>
      </c>
      <c r="C1431" s="8" t="s">
        <v>1652</v>
      </c>
      <c r="D1431" s="9" t="s">
        <v>18</v>
      </c>
      <c r="E1431" s="10" t="s">
        <v>19</v>
      </c>
      <c r="F1431" s="11">
        <v>7.4415668E8</v>
      </c>
      <c r="G1431" s="8" t="s">
        <v>20</v>
      </c>
      <c r="H1431" s="8" t="str">
        <f t="shared" si="1"/>
        <v>SELL</v>
      </c>
      <c r="I1431" s="12">
        <v>61.150002</v>
      </c>
      <c r="J1431" s="12">
        <v>1000.0</v>
      </c>
      <c r="K1431" s="16">
        <v>44727.0</v>
      </c>
      <c r="L1431" s="14">
        <v>46.41</v>
      </c>
      <c r="M1431" s="14">
        <f t="shared" si="2"/>
        <v>758.9533685</v>
      </c>
      <c r="N1431" s="15">
        <f t="shared" si="3"/>
        <v>0.2410466315</v>
      </c>
      <c r="O1431" s="15">
        <f t="shared" si="4"/>
        <v>-0.2410466315</v>
      </c>
      <c r="P1431" s="8">
        <f t="shared" si="5"/>
        <v>1864</v>
      </c>
    </row>
    <row r="1432" ht="12.75" customHeight="1">
      <c r="A1432" s="16">
        <v>42863.0</v>
      </c>
      <c r="B1432" s="8" t="s">
        <v>702</v>
      </c>
      <c r="C1432" s="8" t="s">
        <v>703</v>
      </c>
      <c r="D1432" s="9" t="s">
        <v>35</v>
      </c>
      <c r="E1432" s="10" t="s">
        <v>19</v>
      </c>
      <c r="F1432" s="11">
        <v>7.77822701E9</v>
      </c>
      <c r="G1432" s="17" t="s">
        <v>20</v>
      </c>
      <c r="H1432" s="18" t="str">
        <f t="shared" si="1"/>
        <v>SELL</v>
      </c>
      <c r="I1432" s="12">
        <v>42.540527</v>
      </c>
      <c r="J1432" s="12">
        <v>1000.0</v>
      </c>
      <c r="K1432" s="16">
        <v>42880.0</v>
      </c>
      <c r="L1432" s="14">
        <v>41.170494</v>
      </c>
      <c r="M1432" s="14">
        <f t="shared" si="2"/>
        <v>967.7946397</v>
      </c>
      <c r="N1432" s="15">
        <f t="shared" si="3"/>
        <v>0.03220536031</v>
      </c>
      <c r="O1432" s="15">
        <f t="shared" si="4"/>
        <v>-0.03220536031</v>
      </c>
      <c r="P1432" s="8">
        <f t="shared" si="5"/>
        <v>17</v>
      </c>
    </row>
    <row r="1433" ht="12.75" customHeight="1">
      <c r="A1433" s="7">
        <v>42864.0</v>
      </c>
      <c r="B1433" s="8" t="s">
        <v>1653</v>
      </c>
      <c r="C1433" s="8" t="s">
        <v>1654</v>
      </c>
      <c r="D1433" s="9" t="s">
        <v>137</v>
      </c>
      <c r="E1433" s="10" t="s">
        <v>19</v>
      </c>
      <c r="F1433" s="11">
        <v>3.221743602E9</v>
      </c>
      <c r="G1433" s="8" t="s">
        <v>20</v>
      </c>
      <c r="H1433" s="8" t="str">
        <f t="shared" si="1"/>
        <v>SELL</v>
      </c>
      <c r="I1433" s="12">
        <v>54.8</v>
      </c>
      <c r="J1433" s="12">
        <v>1000.0</v>
      </c>
      <c r="K1433" s="16">
        <v>44727.0</v>
      </c>
      <c r="L1433" s="14">
        <v>54.84</v>
      </c>
      <c r="M1433" s="14">
        <f t="shared" si="2"/>
        <v>1000.729927</v>
      </c>
      <c r="N1433" s="15">
        <f t="shared" si="3"/>
        <v>-0.0007299270073</v>
      </c>
      <c r="O1433" s="15">
        <f t="shared" si="4"/>
        <v>0.0007299270073</v>
      </c>
      <c r="P1433" s="8">
        <f t="shared" si="5"/>
        <v>1863</v>
      </c>
    </row>
    <row r="1434" ht="12.75" customHeight="1">
      <c r="A1434" s="7">
        <v>42864.0</v>
      </c>
      <c r="B1434" s="8" t="s">
        <v>1655</v>
      </c>
      <c r="C1434" s="8" t="s">
        <v>1656</v>
      </c>
      <c r="D1434" s="9" t="s">
        <v>23</v>
      </c>
      <c r="E1434" s="10" t="s">
        <v>19</v>
      </c>
      <c r="F1434" s="11">
        <v>4.189536E9</v>
      </c>
      <c r="G1434" s="8" t="s">
        <v>20</v>
      </c>
      <c r="H1434" s="8" t="str">
        <f t="shared" si="1"/>
        <v>SELL</v>
      </c>
      <c r="I1434" s="12">
        <v>42.59</v>
      </c>
      <c r="J1434" s="12">
        <v>1000.0</v>
      </c>
      <c r="K1434" s="7">
        <v>43250.0</v>
      </c>
      <c r="L1434" s="14">
        <v>30.219999</v>
      </c>
      <c r="M1434" s="14">
        <f t="shared" si="2"/>
        <v>709.5562104</v>
      </c>
      <c r="N1434" s="15">
        <f t="shared" si="3"/>
        <v>0.2904437896</v>
      </c>
      <c r="O1434" s="15">
        <f t="shared" si="4"/>
        <v>-0.2904437896</v>
      </c>
      <c r="P1434" s="8">
        <f t="shared" si="5"/>
        <v>386</v>
      </c>
    </row>
    <row r="1435" ht="12.75" customHeight="1">
      <c r="A1435" s="7">
        <v>42864.0</v>
      </c>
      <c r="B1435" s="8" t="s">
        <v>1657</v>
      </c>
      <c r="C1435" s="8" t="s">
        <v>1658</v>
      </c>
      <c r="D1435" s="9" t="s">
        <v>58</v>
      </c>
      <c r="E1435" s="10" t="s">
        <v>352</v>
      </c>
      <c r="F1435" s="11">
        <v>6.339233208E10</v>
      </c>
      <c r="G1435" s="8" t="s">
        <v>24</v>
      </c>
      <c r="H1435" s="8" t="str">
        <f t="shared" si="1"/>
        <v>BUY</v>
      </c>
      <c r="I1435" s="12">
        <v>49.48864</v>
      </c>
      <c r="J1435" s="12">
        <v>1000.0</v>
      </c>
      <c r="K1435" s="16">
        <v>44727.0</v>
      </c>
      <c r="L1435" s="14">
        <v>100.904526</v>
      </c>
      <c r="M1435" s="14">
        <f t="shared" si="2"/>
        <v>2038.9432</v>
      </c>
      <c r="N1435" s="15">
        <f t="shared" si="3"/>
        <v>1.0389432</v>
      </c>
      <c r="O1435" s="15">
        <f t="shared" si="4"/>
        <v>-1.0389432</v>
      </c>
      <c r="P1435" s="8">
        <f t="shared" si="5"/>
        <v>1863</v>
      </c>
    </row>
    <row r="1436" ht="12.75" customHeight="1">
      <c r="A1436" s="7">
        <v>42864.0</v>
      </c>
      <c r="B1436" s="8" t="s">
        <v>630</v>
      </c>
      <c r="C1436" s="8" t="s">
        <v>631</v>
      </c>
      <c r="D1436" s="9" t="s">
        <v>23</v>
      </c>
      <c r="E1436" s="10" t="s">
        <v>19</v>
      </c>
      <c r="F1436" s="11">
        <v>1.069485355423E12</v>
      </c>
      <c r="G1436" s="8" t="s">
        <v>20</v>
      </c>
      <c r="H1436" s="8" t="str">
        <f t="shared" si="1"/>
        <v>SELL</v>
      </c>
      <c r="I1436" s="12">
        <v>25.401567</v>
      </c>
      <c r="J1436" s="12">
        <v>1000.0</v>
      </c>
      <c r="K1436" s="7">
        <v>42998.0</v>
      </c>
      <c r="L1436" s="14">
        <v>45.946758</v>
      </c>
      <c r="M1436" s="14">
        <f t="shared" si="2"/>
        <v>1808.815889</v>
      </c>
      <c r="N1436" s="15">
        <f t="shared" si="3"/>
        <v>-0.8088158892</v>
      </c>
      <c r="O1436" s="15">
        <f t="shared" si="4"/>
        <v>0.8088158892</v>
      </c>
      <c r="P1436" s="8">
        <f t="shared" si="5"/>
        <v>134</v>
      </c>
    </row>
    <row r="1437" ht="12.75" customHeight="1">
      <c r="A1437" s="7">
        <v>42864.0</v>
      </c>
      <c r="B1437" s="8" t="s">
        <v>553</v>
      </c>
      <c r="C1437" s="8" t="s">
        <v>554</v>
      </c>
      <c r="D1437" s="9" t="s">
        <v>27</v>
      </c>
      <c r="E1437" s="10" t="s">
        <v>19</v>
      </c>
      <c r="F1437" s="11">
        <v>7.75222624E9</v>
      </c>
      <c r="G1437" s="8" t="s">
        <v>24</v>
      </c>
      <c r="H1437" s="8" t="str">
        <f t="shared" si="1"/>
        <v>BUY</v>
      </c>
      <c r="I1437" s="12">
        <v>24.281101</v>
      </c>
      <c r="J1437" s="12">
        <v>1000.0</v>
      </c>
      <c r="K1437" s="16">
        <v>44727.0</v>
      </c>
      <c r="L1437" s="14">
        <v>30.331474</v>
      </c>
      <c r="M1437" s="14">
        <f t="shared" si="2"/>
        <v>1249.18034</v>
      </c>
      <c r="N1437" s="15">
        <f t="shared" si="3"/>
        <v>0.2491803399</v>
      </c>
      <c r="O1437" s="15">
        <f t="shared" si="4"/>
        <v>-0.2491803399</v>
      </c>
      <c r="P1437" s="8">
        <f t="shared" si="5"/>
        <v>1863</v>
      </c>
    </row>
    <row r="1438" ht="12.75" customHeight="1">
      <c r="A1438" s="7">
        <v>42864.0</v>
      </c>
      <c r="B1438" s="8" t="s">
        <v>433</v>
      </c>
      <c r="C1438" s="8" t="s">
        <v>434</v>
      </c>
      <c r="D1438" s="9" t="s">
        <v>39</v>
      </c>
      <c r="E1438" s="10" t="s">
        <v>19</v>
      </c>
      <c r="F1438" s="11">
        <v>2.05350141721E11</v>
      </c>
      <c r="G1438" s="8" t="s">
        <v>20</v>
      </c>
      <c r="H1438" s="8" t="str">
        <f t="shared" si="1"/>
        <v>SELL</v>
      </c>
      <c r="I1438" s="12">
        <v>169.392776</v>
      </c>
      <c r="J1438" s="12">
        <v>1000.0</v>
      </c>
      <c r="K1438" s="16">
        <v>44727.0</v>
      </c>
      <c r="L1438" s="14">
        <v>513.539795</v>
      </c>
      <c r="M1438" s="14">
        <f t="shared" si="2"/>
        <v>3031.651096</v>
      </c>
      <c r="N1438" s="15">
        <f t="shared" si="3"/>
        <v>-2.031651096</v>
      </c>
      <c r="O1438" s="15">
        <f t="shared" si="4"/>
        <v>2.031651096</v>
      </c>
      <c r="P1438" s="8">
        <f t="shared" si="5"/>
        <v>1863</v>
      </c>
    </row>
    <row r="1439" ht="12.75" customHeight="1">
      <c r="A1439" s="16">
        <v>42864.0</v>
      </c>
      <c r="B1439" s="8" t="s">
        <v>1659</v>
      </c>
      <c r="C1439" s="8" t="s">
        <v>1660</v>
      </c>
      <c r="D1439" s="9" t="s">
        <v>193</v>
      </c>
      <c r="E1439" s="9" t="s">
        <v>19</v>
      </c>
      <c r="F1439" s="11">
        <v>2.0358E7</v>
      </c>
      <c r="G1439" s="18" t="s">
        <v>24</v>
      </c>
      <c r="H1439" s="17" t="str">
        <f t="shared" si="1"/>
        <v>BUY</v>
      </c>
      <c r="I1439" s="12">
        <v>8.29</v>
      </c>
      <c r="J1439" s="12">
        <v>1000.0</v>
      </c>
      <c r="K1439" s="16">
        <v>43181.0</v>
      </c>
      <c r="L1439" s="14">
        <v>6.45</v>
      </c>
      <c r="M1439" s="14">
        <f t="shared" si="2"/>
        <v>778.0458384</v>
      </c>
      <c r="N1439" s="15">
        <f t="shared" si="3"/>
        <v>-0.2219541616</v>
      </c>
      <c r="O1439" s="15">
        <f t="shared" si="4"/>
        <v>0.2219541616</v>
      </c>
      <c r="P1439" s="8">
        <f t="shared" si="5"/>
        <v>317</v>
      </c>
    </row>
    <row r="1440" ht="12.75" customHeight="1">
      <c r="A1440" s="16">
        <v>42864.0</v>
      </c>
      <c r="B1440" s="8" t="s">
        <v>1049</v>
      </c>
      <c r="C1440" s="8" t="s">
        <v>1050</v>
      </c>
      <c r="D1440" s="9" t="s">
        <v>58</v>
      </c>
      <c r="E1440" s="10" t="s">
        <v>19</v>
      </c>
      <c r="F1440" s="11">
        <v>2.82580811E9</v>
      </c>
      <c r="G1440" s="18" t="s">
        <v>24</v>
      </c>
      <c r="H1440" s="17" t="str">
        <f t="shared" si="1"/>
        <v>BUY</v>
      </c>
      <c r="I1440" s="12">
        <v>34.700001</v>
      </c>
      <c r="J1440" s="12">
        <v>1000.0</v>
      </c>
      <c r="K1440" s="16">
        <v>42962.0</v>
      </c>
      <c r="L1440" s="14">
        <v>41.560001</v>
      </c>
      <c r="M1440" s="14">
        <f t="shared" si="2"/>
        <v>1197.694519</v>
      </c>
      <c r="N1440" s="15">
        <f t="shared" si="3"/>
        <v>0.1976945188</v>
      </c>
      <c r="O1440" s="15">
        <f t="shared" si="4"/>
        <v>-0.1976945188</v>
      </c>
      <c r="P1440" s="8">
        <f t="shared" si="5"/>
        <v>98</v>
      </c>
    </row>
    <row r="1441" ht="12.75" customHeight="1">
      <c r="A1441" s="7">
        <v>42865.0</v>
      </c>
      <c r="B1441" s="8" t="s">
        <v>1269</v>
      </c>
      <c r="C1441" s="8" t="s">
        <v>1270</v>
      </c>
      <c r="D1441" s="9" t="s">
        <v>35</v>
      </c>
      <c r="E1441" s="10" t="s">
        <v>19</v>
      </c>
      <c r="F1441" s="11">
        <v>2.039249521E9</v>
      </c>
      <c r="G1441" s="8" t="s">
        <v>24</v>
      </c>
      <c r="H1441" s="8" t="str">
        <f t="shared" si="1"/>
        <v>BUY</v>
      </c>
      <c r="I1441" s="12">
        <v>56.723091</v>
      </c>
      <c r="J1441" s="12">
        <v>1000.0</v>
      </c>
      <c r="K1441" s="16">
        <v>43111.0</v>
      </c>
      <c r="L1441" s="14">
        <v>53.796688</v>
      </c>
      <c r="M1441" s="14">
        <f t="shared" si="2"/>
        <v>948.4089645</v>
      </c>
      <c r="N1441" s="15">
        <f t="shared" si="3"/>
        <v>-0.05159103547</v>
      </c>
      <c r="O1441" s="15">
        <f t="shared" si="4"/>
        <v>0.05159103547</v>
      </c>
      <c r="P1441" s="8">
        <f t="shared" si="5"/>
        <v>246</v>
      </c>
    </row>
    <row r="1442" ht="12.75" customHeight="1">
      <c r="A1442" s="7">
        <v>42865.0</v>
      </c>
      <c r="B1442" s="8" t="s">
        <v>1661</v>
      </c>
      <c r="C1442" s="8" t="s">
        <v>1662</v>
      </c>
      <c r="D1442" s="9" t="s">
        <v>23</v>
      </c>
      <c r="E1442" s="9" t="s">
        <v>19</v>
      </c>
      <c r="F1442" s="11">
        <v>3.90718564E8</v>
      </c>
      <c r="G1442" s="8" t="s">
        <v>24</v>
      </c>
      <c r="H1442" s="8" t="str">
        <f t="shared" si="1"/>
        <v>BUY</v>
      </c>
      <c r="I1442" s="12">
        <v>11.0</v>
      </c>
      <c r="J1442" s="12">
        <v>1000.0</v>
      </c>
      <c r="K1442" s="16">
        <v>44717.0</v>
      </c>
      <c r="L1442" s="14">
        <v>4.12</v>
      </c>
      <c r="M1442" s="14">
        <f t="shared" si="2"/>
        <v>374.5454545</v>
      </c>
      <c r="N1442" s="15">
        <f t="shared" si="3"/>
        <v>-0.6254545455</v>
      </c>
      <c r="O1442" s="15">
        <f t="shared" si="4"/>
        <v>0.6254545455</v>
      </c>
      <c r="P1442" s="8">
        <f t="shared" si="5"/>
        <v>1852</v>
      </c>
    </row>
    <row r="1443" ht="12.75" customHeight="1">
      <c r="A1443" s="16">
        <v>42865.0</v>
      </c>
      <c r="B1443" s="8" t="s">
        <v>56</v>
      </c>
      <c r="C1443" s="8" t="s">
        <v>57</v>
      </c>
      <c r="D1443" s="9" t="s">
        <v>58</v>
      </c>
      <c r="E1443" s="10" t="s">
        <v>19</v>
      </c>
      <c r="F1443" s="11">
        <v>1.3948872E11</v>
      </c>
      <c r="G1443" s="17" t="s">
        <v>20</v>
      </c>
      <c r="H1443" s="18" t="str">
        <f t="shared" si="1"/>
        <v>SELL</v>
      </c>
      <c r="I1443" s="12">
        <v>34.257149</v>
      </c>
      <c r="J1443" s="12">
        <v>1000.0</v>
      </c>
      <c r="K1443" s="16">
        <v>42922.0</v>
      </c>
      <c r="L1443" s="14">
        <v>32.566269</v>
      </c>
      <c r="M1443" s="14">
        <f t="shared" si="2"/>
        <v>950.6415435</v>
      </c>
      <c r="N1443" s="15">
        <f t="shared" si="3"/>
        <v>0.04935845654</v>
      </c>
      <c r="O1443" s="15">
        <f t="shared" si="4"/>
        <v>-0.04935845654</v>
      </c>
      <c r="P1443" s="8">
        <f t="shared" si="5"/>
        <v>57</v>
      </c>
    </row>
    <row r="1444" ht="12.75" customHeight="1">
      <c r="A1444" s="7">
        <v>42866.0</v>
      </c>
      <c r="B1444" s="8" t="s">
        <v>403</v>
      </c>
      <c r="C1444" s="8" t="s">
        <v>404</v>
      </c>
      <c r="D1444" s="9" t="s">
        <v>35</v>
      </c>
      <c r="E1444" s="10" t="s">
        <v>19</v>
      </c>
      <c r="F1444" s="11">
        <v>4.120653358E9</v>
      </c>
      <c r="G1444" s="8" t="s">
        <v>24</v>
      </c>
      <c r="H1444" s="8" t="str">
        <f t="shared" si="1"/>
        <v>BUY</v>
      </c>
      <c r="I1444" s="12">
        <v>18.470097</v>
      </c>
      <c r="J1444" s="12">
        <v>1000.0</v>
      </c>
      <c r="K1444" s="7">
        <v>42870.0</v>
      </c>
      <c r="L1444" s="14">
        <v>17.605381</v>
      </c>
      <c r="M1444" s="14">
        <f t="shared" si="2"/>
        <v>953.1829205</v>
      </c>
      <c r="N1444" s="15">
        <f t="shared" si="3"/>
        <v>-0.04681707952</v>
      </c>
      <c r="O1444" s="15">
        <f t="shared" si="4"/>
        <v>0.04681707952</v>
      </c>
      <c r="P1444" s="8">
        <f t="shared" si="5"/>
        <v>4</v>
      </c>
    </row>
    <row r="1445" ht="12.75" customHeight="1">
      <c r="A1445" s="7">
        <v>42866.0</v>
      </c>
      <c r="B1445" s="8" t="s">
        <v>326</v>
      </c>
      <c r="C1445" s="8" t="s">
        <v>327</v>
      </c>
      <c r="D1445" s="9" t="s">
        <v>193</v>
      </c>
      <c r="E1445" s="10" t="s">
        <v>19</v>
      </c>
      <c r="F1445" s="11">
        <v>9.433126947E9</v>
      </c>
      <c r="G1445" s="8" t="s">
        <v>20</v>
      </c>
      <c r="H1445" s="8" t="str">
        <f t="shared" si="1"/>
        <v>SELL</v>
      </c>
      <c r="I1445" s="12">
        <v>21.228546</v>
      </c>
      <c r="J1445" s="12">
        <v>1000.0</v>
      </c>
      <c r="K1445" s="7">
        <v>43040.0</v>
      </c>
      <c r="L1445" s="14">
        <v>22.726048</v>
      </c>
      <c r="M1445" s="14">
        <f t="shared" si="2"/>
        <v>1070.541901</v>
      </c>
      <c r="N1445" s="15">
        <f t="shared" si="3"/>
        <v>-0.07054190146</v>
      </c>
      <c r="O1445" s="15">
        <f t="shared" si="4"/>
        <v>0.07054190146</v>
      </c>
      <c r="P1445" s="8">
        <f t="shared" si="5"/>
        <v>174</v>
      </c>
    </row>
    <row r="1446" ht="12.75" customHeight="1">
      <c r="A1446" s="7">
        <v>42866.0</v>
      </c>
      <c r="B1446" s="8" t="s">
        <v>1663</v>
      </c>
      <c r="C1446" s="8" t="s">
        <v>1664</v>
      </c>
      <c r="D1446" s="9" t="s">
        <v>18</v>
      </c>
      <c r="E1446" s="10" t="s">
        <v>19</v>
      </c>
      <c r="F1446" s="11">
        <v>4.4260248E10</v>
      </c>
      <c r="G1446" s="8" t="s">
        <v>20</v>
      </c>
      <c r="H1446" s="8" t="str">
        <f t="shared" si="1"/>
        <v>SELL</v>
      </c>
      <c r="I1446" s="12">
        <v>33.91</v>
      </c>
      <c r="J1446" s="12">
        <v>1000.0</v>
      </c>
      <c r="K1446" s="16">
        <v>44727.0</v>
      </c>
      <c r="L1446" s="14">
        <v>54.72</v>
      </c>
      <c r="M1446" s="14">
        <f t="shared" si="2"/>
        <v>1613.683279</v>
      </c>
      <c r="N1446" s="15">
        <f t="shared" si="3"/>
        <v>-0.6136832793</v>
      </c>
      <c r="O1446" s="15">
        <f t="shared" si="4"/>
        <v>0.6136832793</v>
      </c>
      <c r="P1446" s="8">
        <f t="shared" si="5"/>
        <v>1861</v>
      </c>
    </row>
    <row r="1447" ht="12.75" customHeight="1">
      <c r="A1447" s="16">
        <v>42866.0</v>
      </c>
      <c r="B1447" s="8" t="s">
        <v>1665</v>
      </c>
      <c r="C1447" s="8" t="s">
        <v>1666</v>
      </c>
      <c r="D1447" s="9" t="s">
        <v>23</v>
      </c>
      <c r="E1447" s="10" t="s">
        <v>19</v>
      </c>
      <c r="F1447" s="11">
        <v>2.255632779E9</v>
      </c>
      <c r="G1447" s="18" t="s">
        <v>24</v>
      </c>
      <c r="H1447" s="17" t="str">
        <f t="shared" si="1"/>
        <v>BUY</v>
      </c>
      <c r="I1447" s="12">
        <v>11.52</v>
      </c>
      <c r="J1447" s="12">
        <v>1000.0</v>
      </c>
      <c r="K1447" s="16">
        <v>43992.0</v>
      </c>
      <c r="L1447" s="14">
        <v>13.18</v>
      </c>
      <c r="M1447" s="14">
        <f t="shared" si="2"/>
        <v>1144.097222</v>
      </c>
      <c r="N1447" s="15">
        <f t="shared" si="3"/>
        <v>0.1440972222</v>
      </c>
      <c r="O1447" s="15">
        <f t="shared" si="4"/>
        <v>-0.1440972222</v>
      </c>
      <c r="P1447" s="8">
        <f t="shared" si="5"/>
        <v>1126</v>
      </c>
    </row>
    <row r="1448" ht="12.75" customHeight="1">
      <c r="A1448" s="16">
        <v>42866.0</v>
      </c>
      <c r="B1448" s="8" t="s">
        <v>1667</v>
      </c>
      <c r="C1448" s="8" t="s">
        <v>1668</v>
      </c>
      <c r="D1448" s="9" t="s">
        <v>23</v>
      </c>
      <c r="E1448" s="10" t="s">
        <v>19</v>
      </c>
      <c r="F1448" s="11">
        <v>1.3988012994E10</v>
      </c>
      <c r="G1448" s="17" t="s">
        <v>20</v>
      </c>
      <c r="H1448" s="18" t="str">
        <f t="shared" si="1"/>
        <v>SELL</v>
      </c>
      <c r="I1448" s="12">
        <v>99.099998</v>
      </c>
      <c r="J1448" s="12">
        <v>1000.0</v>
      </c>
      <c r="K1448" s="16">
        <v>44727.0</v>
      </c>
      <c r="L1448" s="14">
        <v>308.359985</v>
      </c>
      <c r="M1448" s="14">
        <f t="shared" si="2"/>
        <v>3111.604351</v>
      </c>
      <c r="N1448" s="15">
        <f t="shared" si="3"/>
        <v>-2.111604351</v>
      </c>
      <c r="O1448" s="15">
        <f t="shared" si="4"/>
        <v>2.111604351</v>
      </c>
      <c r="P1448" s="8">
        <f t="shared" si="5"/>
        <v>1861</v>
      </c>
    </row>
    <row r="1449" ht="12.75" customHeight="1">
      <c r="A1449" s="7">
        <v>42867.0</v>
      </c>
      <c r="B1449" s="8" t="s">
        <v>1549</v>
      </c>
      <c r="C1449" s="8" t="s">
        <v>1550</v>
      </c>
      <c r="D1449" s="9" t="s">
        <v>58</v>
      </c>
      <c r="E1449" s="10" t="s">
        <v>19</v>
      </c>
      <c r="F1449" s="11">
        <v>1.470424882E10</v>
      </c>
      <c r="G1449" s="8" t="s">
        <v>24</v>
      </c>
      <c r="H1449" s="8" t="str">
        <f t="shared" si="1"/>
        <v>BUY</v>
      </c>
      <c r="I1449" s="12">
        <v>19.139999</v>
      </c>
      <c r="J1449" s="12">
        <v>1000.0</v>
      </c>
      <c r="K1449" s="7">
        <v>43138.0</v>
      </c>
      <c r="L1449" s="14">
        <v>20.75</v>
      </c>
      <c r="M1449" s="14">
        <f t="shared" si="2"/>
        <v>1084.117089</v>
      </c>
      <c r="N1449" s="15">
        <f t="shared" si="3"/>
        <v>0.08411708903</v>
      </c>
      <c r="O1449" s="15">
        <f t="shared" si="4"/>
        <v>-0.08411708903</v>
      </c>
      <c r="P1449" s="8">
        <f t="shared" si="5"/>
        <v>271</v>
      </c>
    </row>
    <row r="1450" ht="12.75" customHeight="1">
      <c r="A1450" s="7">
        <v>42867.0</v>
      </c>
      <c r="B1450" s="8" t="s">
        <v>1669</v>
      </c>
      <c r="C1450" s="8" t="s">
        <v>1670</v>
      </c>
      <c r="D1450" s="9" t="s">
        <v>65</v>
      </c>
      <c r="E1450" s="10" t="s">
        <v>19</v>
      </c>
      <c r="F1450" s="11">
        <v>6.519579858E9</v>
      </c>
      <c r="G1450" s="8" t="s">
        <v>20</v>
      </c>
      <c r="H1450" s="8" t="str">
        <f t="shared" si="1"/>
        <v>SELL</v>
      </c>
      <c r="I1450" s="12">
        <v>38.271507</v>
      </c>
      <c r="J1450" s="12">
        <v>1000.0</v>
      </c>
      <c r="K1450" s="16">
        <v>44727.0</v>
      </c>
      <c r="L1450" s="14">
        <v>96.96714</v>
      </c>
      <c r="M1450" s="14">
        <f t="shared" si="2"/>
        <v>2533.664013</v>
      </c>
      <c r="N1450" s="15">
        <f t="shared" si="3"/>
        <v>-1.533664013</v>
      </c>
      <c r="O1450" s="15">
        <f t="shared" si="4"/>
        <v>1.533664013</v>
      </c>
      <c r="P1450" s="8">
        <f t="shared" si="5"/>
        <v>1860</v>
      </c>
    </row>
    <row r="1451" ht="12.75" customHeight="1">
      <c r="A1451" s="7">
        <v>42867.0</v>
      </c>
      <c r="B1451" s="8" t="s">
        <v>1557</v>
      </c>
      <c r="C1451" s="8" t="s">
        <v>1558</v>
      </c>
      <c r="D1451" s="9" t="s">
        <v>35</v>
      </c>
      <c r="E1451" s="9" t="s">
        <v>19</v>
      </c>
      <c r="F1451" s="11">
        <v>4.55891935E8</v>
      </c>
      <c r="G1451" s="8" t="s">
        <v>20</v>
      </c>
      <c r="H1451" s="8" t="str">
        <f t="shared" si="1"/>
        <v>SELL</v>
      </c>
      <c r="I1451" s="12">
        <v>12.842295</v>
      </c>
      <c r="J1451" s="12">
        <v>1000.0</v>
      </c>
      <c r="K1451" s="7">
        <v>43199.0</v>
      </c>
      <c r="L1451" s="14">
        <v>10.54028</v>
      </c>
      <c r="M1451" s="14">
        <f t="shared" si="2"/>
        <v>820.747382</v>
      </c>
      <c r="N1451" s="15">
        <f t="shared" si="3"/>
        <v>0.179252618</v>
      </c>
      <c r="O1451" s="15">
        <f t="shared" si="4"/>
        <v>-0.179252618</v>
      </c>
      <c r="P1451" s="8">
        <f t="shared" si="5"/>
        <v>332</v>
      </c>
    </row>
    <row r="1452" ht="12.75" customHeight="1">
      <c r="A1452" s="16">
        <v>42867.0</v>
      </c>
      <c r="B1452" s="8" t="s">
        <v>1671</v>
      </c>
      <c r="C1452" s="8" t="s">
        <v>1672</v>
      </c>
      <c r="D1452" s="9" t="s">
        <v>58</v>
      </c>
      <c r="E1452" s="10" t="s">
        <v>1101</v>
      </c>
      <c r="F1452" s="11">
        <v>3.76813818E8</v>
      </c>
      <c r="G1452" s="18" t="s">
        <v>24</v>
      </c>
      <c r="H1452" s="17" t="str">
        <f t="shared" si="1"/>
        <v>BUY</v>
      </c>
      <c r="I1452" s="12">
        <v>17.83</v>
      </c>
      <c r="J1452" s="12">
        <v>1000.0</v>
      </c>
      <c r="K1452" s="16">
        <v>44727.0</v>
      </c>
      <c r="L1452" s="14">
        <v>1.68</v>
      </c>
      <c r="M1452" s="14">
        <f t="shared" si="2"/>
        <v>94.22321929</v>
      </c>
      <c r="N1452" s="15">
        <f t="shared" si="3"/>
        <v>-0.9057767807</v>
      </c>
      <c r="O1452" s="15">
        <f t="shared" si="4"/>
        <v>0.9057767807</v>
      </c>
      <c r="P1452" s="8">
        <f t="shared" si="5"/>
        <v>1860</v>
      </c>
    </row>
    <row r="1453" ht="12.75" customHeight="1">
      <c r="A1453" s="7">
        <v>42870.0</v>
      </c>
      <c r="B1453" s="8" t="s">
        <v>445</v>
      </c>
      <c r="C1453" s="8" t="s">
        <v>446</v>
      </c>
      <c r="D1453" s="9" t="s">
        <v>35</v>
      </c>
      <c r="E1453" s="10" t="s">
        <v>19</v>
      </c>
      <c r="F1453" s="11">
        <v>3.29131240124E11</v>
      </c>
      <c r="G1453" s="8" t="s">
        <v>24</v>
      </c>
      <c r="H1453" s="8" t="str">
        <f t="shared" si="1"/>
        <v>BUY</v>
      </c>
      <c r="I1453" s="12">
        <v>135.528839</v>
      </c>
      <c r="J1453" s="12">
        <v>1000.0</v>
      </c>
      <c r="K1453" s="7">
        <v>42871.0</v>
      </c>
      <c r="L1453" s="14">
        <v>136.329971</v>
      </c>
      <c r="M1453" s="14">
        <f t="shared" si="2"/>
        <v>1005.911155</v>
      </c>
      <c r="N1453" s="15">
        <f t="shared" si="3"/>
        <v>0.00591115519</v>
      </c>
      <c r="O1453" s="15">
        <f t="shared" si="4"/>
        <v>-0.00591115519</v>
      </c>
      <c r="P1453" s="8">
        <f t="shared" si="5"/>
        <v>1</v>
      </c>
    </row>
    <row r="1454" ht="12.75" customHeight="1">
      <c r="A1454" s="7">
        <v>42870.0</v>
      </c>
      <c r="B1454" s="8" t="s">
        <v>403</v>
      </c>
      <c r="C1454" s="8" t="s">
        <v>404</v>
      </c>
      <c r="D1454" s="9" t="s">
        <v>35</v>
      </c>
      <c r="E1454" s="10" t="s">
        <v>19</v>
      </c>
      <c r="F1454" s="11">
        <v>4.120653358E9</v>
      </c>
      <c r="G1454" s="8" t="s">
        <v>20</v>
      </c>
      <c r="H1454" s="8" t="str">
        <f t="shared" si="1"/>
        <v>SELL</v>
      </c>
      <c r="I1454" s="12">
        <v>17.605381</v>
      </c>
      <c r="J1454" s="12">
        <v>1000.0</v>
      </c>
      <c r="K1454" s="7">
        <v>42892.0</v>
      </c>
      <c r="L1454" s="14">
        <v>16.611712</v>
      </c>
      <c r="M1454" s="14">
        <f t="shared" si="2"/>
        <v>943.5587903</v>
      </c>
      <c r="N1454" s="15">
        <f t="shared" si="3"/>
        <v>0.05644120965</v>
      </c>
      <c r="O1454" s="15">
        <f t="shared" si="4"/>
        <v>-0.05644120965</v>
      </c>
      <c r="P1454" s="8">
        <f t="shared" si="5"/>
        <v>22</v>
      </c>
    </row>
    <row r="1455" ht="12.75" customHeight="1">
      <c r="A1455" s="7">
        <v>42870.0</v>
      </c>
      <c r="B1455" s="8" t="s">
        <v>1354</v>
      </c>
      <c r="C1455" s="8" t="s">
        <v>1355</v>
      </c>
      <c r="D1455" s="9" t="s">
        <v>27</v>
      </c>
      <c r="E1455" s="10" t="s">
        <v>82</v>
      </c>
      <c r="F1455" s="11">
        <v>1.043810996E9</v>
      </c>
      <c r="G1455" s="8" t="s">
        <v>24</v>
      </c>
      <c r="H1455" s="8" t="str">
        <f t="shared" si="1"/>
        <v>BUY</v>
      </c>
      <c r="I1455" s="12">
        <v>458.934784</v>
      </c>
      <c r="J1455" s="12">
        <v>1000.0</v>
      </c>
      <c r="K1455" s="16">
        <v>44727.0</v>
      </c>
      <c r="L1455" s="14">
        <v>151.949997</v>
      </c>
      <c r="M1455" s="14">
        <f t="shared" si="2"/>
        <v>331.0927877</v>
      </c>
      <c r="N1455" s="15">
        <f t="shared" si="3"/>
        <v>-0.6689072123</v>
      </c>
      <c r="O1455" s="15">
        <f t="shared" si="4"/>
        <v>0.6689072123</v>
      </c>
      <c r="P1455" s="8">
        <f t="shared" si="5"/>
        <v>1857</v>
      </c>
    </row>
    <row r="1456" ht="12.75" customHeight="1">
      <c r="A1456" s="7">
        <v>42871.0</v>
      </c>
      <c r="B1456" s="8" t="s">
        <v>531</v>
      </c>
      <c r="C1456" s="8" t="s">
        <v>532</v>
      </c>
      <c r="D1456" s="9" t="s">
        <v>23</v>
      </c>
      <c r="E1456" s="10" t="s">
        <v>19</v>
      </c>
      <c r="F1456" s="11">
        <v>1.69812468749E11</v>
      </c>
      <c r="G1456" s="8" t="s">
        <v>20</v>
      </c>
      <c r="H1456" s="8" t="str">
        <f t="shared" si="1"/>
        <v>SELL</v>
      </c>
      <c r="I1456" s="12">
        <v>12.75</v>
      </c>
      <c r="J1456" s="12">
        <v>1000.0</v>
      </c>
      <c r="K1456" s="16">
        <v>42990.0</v>
      </c>
      <c r="L1456" s="14">
        <v>12.3</v>
      </c>
      <c r="M1456" s="14">
        <f t="shared" si="2"/>
        <v>964.7058824</v>
      </c>
      <c r="N1456" s="15">
        <f t="shared" si="3"/>
        <v>0.03529411765</v>
      </c>
      <c r="O1456" s="15">
        <f t="shared" si="4"/>
        <v>-0.03529411765</v>
      </c>
      <c r="P1456" s="8">
        <f t="shared" si="5"/>
        <v>119</v>
      </c>
    </row>
    <row r="1457" ht="12.75" customHeight="1">
      <c r="A1457" s="7">
        <v>42871.0</v>
      </c>
      <c r="B1457" s="8" t="s">
        <v>445</v>
      </c>
      <c r="C1457" s="8" t="s">
        <v>446</v>
      </c>
      <c r="D1457" s="9" t="s">
        <v>35</v>
      </c>
      <c r="E1457" s="10" t="s">
        <v>19</v>
      </c>
      <c r="F1457" s="11">
        <v>3.29131240124E11</v>
      </c>
      <c r="G1457" s="8" t="s">
        <v>20</v>
      </c>
      <c r="H1457" s="8" t="str">
        <f t="shared" si="1"/>
        <v>SELL</v>
      </c>
      <c r="I1457" s="12">
        <v>136.329971</v>
      </c>
      <c r="J1457" s="12">
        <v>1000.0</v>
      </c>
      <c r="K1457" s="7">
        <v>42936.0</v>
      </c>
      <c r="L1457" s="14">
        <v>127.388046</v>
      </c>
      <c r="M1457" s="14">
        <f t="shared" si="2"/>
        <v>934.4096904</v>
      </c>
      <c r="N1457" s="15">
        <f t="shared" si="3"/>
        <v>0.06559030956</v>
      </c>
      <c r="O1457" s="15">
        <f t="shared" si="4"/>
        <v>-0.06559030956</v>
      </c>
      <c r="P1457" s="8">
        <f t="shared" si="5"/>
        <v>65</v>
      </c>
    </row>
    <row r="1458" ht="12.75" customHeight="1">
      <c r="A1458" s="7">
        <v>42871.0</v>
      </c>
      <c r="B1458" s="8" t="s">
        <v>1136</v>
      </c>
      <c r="C1458" s="8" t="s">
        <v>1137</v>
      </c>
      <c r="D1458" s="9" t="s">
        <v>18</v>
      </c>
      <c r="E1458" s="9" t="s">
        <v>19</v>
      </c>
      <c r="F1458" s="11">
        <v>7.778135E9</v>
      </c>
      <c r="G1458" s="8" t="s">
        <v>20</v>
      </c>
      <c r="H1458" s="8" t="str">
        <f t="shared" si="1"/>
        <v>SELL</v>
      </c>
      <c r="I1458" s="12">
        <v>96.409035</v>
      </c>
      <c r="J1458" s="12">
        <v>1000.0</v>
      </c>
      <c r="K1458" s="7">
        <v>43112.0</v>
      </c>
      <c r="L1458" s="14">
        <v>131.372345</v>
      </c>
      <c r="M1458" s="14">
        <f t="shared" si="2"/>
        <v>1362.655948</v>
      </c>
      <c r="N1458" s="15">
        <f t="shared" si="3"/>
        <v>-0.3626559482</v>
      </c>
      <c r="O1458" s="15">
        <f t="shared" si="4"/>
        <v>0.3626559482</v>
      </c>
      <c r="P1458" s="8">
        <f t="shared" si="5"/>
        <v>241</v>
      </c>
    </row>
    <row r="1459" ht="12.75" customHeight="1">
      <c r="A1459" s="7">
        <v>42871.0</v>
      </c>
      <c r="B1459" s="8" t="s">
        <v>632</v>
      </c>
      <c r="C1459" s="8" t="s">
        <v>633</v>
      </c>
      <c r="D1459" s="9" t="s">
        <v>23</v>
      </c>
      <c r="E1459" s="10" t="s">
        <v>19</v>
      </c>
      <c r="F1459" s="11">
        <v>1.226514E11</v>
      </c>
      <c r="G1459" s="8" t="s">
        <v>20</v>
      </c>
      <c r="H1459" s="8" t="str">
        <f t="shared" si="1"/>
        <v>SELL</v>
      </c>
      <c r="I1459" s="12">
        <v>46.62923</v>
      </c>
      <c r="J1459" s="12">
        <v>1000.0</v>
      </c>
      <c r="K1459" s="7">
        <v>42991.0</v>
      </c>
      <c r="L1459" s="14">
        <v>43.40638</v>
      </c>
      <c r="M1459" s="14">
        <f t="shared" si="2"/>
        <v>930.8834823</v>
      </c>
      <c r="N1459" s="15">
        <f t="shared" si="3"/>
        <v>0.06911651769</v>
      </c>
      <c r="O1459" s="15">
        <f t="shared" si="4"/>
        <v>-0.06911651769</v>
      </c>
      <c r="P1459" s="8">
        <f t="shared" si="5"/>
        <v>120</v>
      </c>
    </row>
    <row r="1460" ht="12.75" customHeight="1">
      <c r="A1460" s="7">
        <v>42871.0</v>
      </c>
      <c r="B1460" s="8" t="s">
        <v>1673</v>
      </c>
      <c r="C1460" s="8" t="s">
        <v>1674</v>
      </c>
      <c r="D1460" s="9" t="s">
        <v>35</v>
      </c>
      <c r="E1460" s="10" t="s">
        <v>19</v>
      </c>
      <c r="F1460" s="11">
        <v>4.95263907E9</v>
      </c>
      <c r="G1460" s="8" t="s">
        <v>20</v>
      </c>
      <c r="H1460" s="8" t="str">
        <f t="shared" si="1"/>
        <v>SELL</v>
      </c>
      <c r="I1460" s="12">
        <v>23.5</v>
      </c>
      <c r="J1460" s="12">
        <v>1000.0</v>
      </c>
      <c r="K1460" s="16">
        <v>44727.0</v>
      </c>
      <c r="L1460" s="14">
        <v>24.51</v>
      </c>
      <c r="M1460" s="14">
        <f t="shared" si="2"/>
        <v>1042.978723</v>
      </c>
      <c r="N1460" s="15">
        <f t="shared" si="3"/>
        <v>-0.0429787234</v>
      </c>
      <c r="O1460" s="15">
        <f t="shared" si="4"/>
        <v>0.0429787234</v>
      </c>
      <c r="P1460" s="8">
        <f t="shared" si="5"/>
        <v>1856</v>
      </c>
    </row>
    <row r="1461" ht="12.75" customHeight="1">
      <c r="A1461" s="7">
        <v>42872.0</v>
      </c>
      <c r="B1461" s="8" t="s">
        <v>447</v>
      </c>
      <c r="C1461" s="8" t="s">
        <v>448</v>
      </c>
      <c r="D1461" s="9" t="s">
        <v>35</v>
      </c>
      <c r="E1461" s="9" t="s">
        <v>19</v>
      </c>
      <c r="F1461" s="11">
        <v>1.020153877E9</v>
      </c>
      <c r="G1461" s="8" t="s">
        <v>24</v>
      </c>
      <c r="H1461" s="8" t="str">
        <f t="shared" si="1"/>
        <v>BUY</v>
      </c>
      <c r="I1461" s="12">
        <v>90.139999</v>
      </c>
      <c r="J1461" s="12">
        <v>1000.0</v>
      </c>
      <c r="K1461" s="7">
        <v>42971.0</v>
      </c>
      <c r="L1461" s="14">
        <v>90.690002</v>
      </c>
      <c r="M1461" s="14">
        <f t="shared" si="2"/>
        <v>1006.101653</v>
      </c>
      <c r="N1461" s="15">
        <f t="shared" si="3"/>
        <v>0.006101653052</v>
      </c>
      <c r="O1461" s="15">
        <f t="shared" si="4"/>
        <v>-0.006101653052</v>
      </c>
      <c r="P1461" s="8">
        <f t="shared" si="5"/>
        <v>99</v>
      </c>
    </row>
    <row r="1462" ht="12.75" customHeight="1">
      <c r="A1462" s="7">
        <v>42872.0</v>
      </c>
      <c r="B1462" s="8" t="s">
        <v>152</v>
      </c>
      <c r="C1462" s="8" t="s">
        <v>153</v>
      </c>
      <c r="D1462" s="9" t="s">
        <v>35</v>
      </c>
      <c r="E1462" s="10" t="s">
        <v>19</v>
      </c>
      <c r="F1462" s="11">
        <v>1.11464472E11</v>
      </c>
      <c r="G1462" s="8" t="s">
        <v>20</v>
      </c>
      <c r="H1462" s="8" t="str">
        <f t="shared" si="1"/>
        <v>SELL</v>
      </c>
      <c r="I1462" s="12">
        <v>52.61</v>
      </c>
      <c r="J1462" s="12">
        <v>1000.0</v>
      </c>
      <c r="K1462" s="7">
        <v>42940.0</v>
      </c>
      <c r="L1462" s="14">
        <v>51.11</v>
      </c>
      <c r="M1462" s="14">
        <f t="shared" si="2"/>
        <v>971.4883102</v>
      </c>
      <c r="N1462" s="15">
        <f t="shared" si="3"/>
        <v>0.02851168979</v>
      </c>
      <c r="O1462" s="15">
        <f t="shared" si="4"/>
        <v>-0.02851168979</v>
      </c>
      <c r="P1462" s="8">
        <f t="shared" si="5"/>
        <v>68</v>
      </c>
    </row>
    <row r="1463" ht="12.75" customHeight="1">
      <c r="A1463" s="7">
        <v>42872.0</v>
      </c>
      <c r="B1463" s="8" t="s">
        <v>206</v>
      </c>
      <c r="C1463" s="8" t="s">
        <v>207</v>
      </c>
      <c r="D1463" s="9" t="s">
        <v>35</v>
      </c>
      <c r="E1463" s="10" t="s">
        <v>19</v>
      </c>
      <c r="F1463" s="11">
        <v>2.98492236E9</v>
      </c>
      <c r="G1463" s="8" t="s">
        <v>20</v>
      </c>
      <c r="H1463" s="8" t="str">
        <f t="shared" si="1"/>
        <v>SELL</v>
      </c>
      <c r="I1463" s="12">
        <v>12.33</v>
      </c>
      <c r="J1463" s="12">
        <v>1000.0</v>
      </c>
      <c r="K1463" s="16">
        <v>44727.0</v>
      </c>
      <c r="L1463" s="14">
        <v>17.799999</v>
      </c>
      <c r="M1463" s="14">
        <f t="shared" si="2"/>
        <v>1443.633333</v>
      </c>
      <c r="N1463" s="15">
        <f t="shared" si="3"/>
        <v>-0.4436333333</v>
      </c>
      <c r="O1463" s="15">
        <f t="shared" si="4"/>
        <v>0.4436333333</v>
      </c>
      <c r="P1463" s="8">
        <f t="shared" si="5"/>
        <v>1855</v>
      </c>
    </row>
    <row r="1464" ht="12.75" customHeight="1">
      <c r="A1464" s="16">
        <v>42872.0</v>
      </c>
      <c r="B1464" s="8" t="s">
        <v>636</v>
      </c>
      <c r="C1464" s="8" t="s">
        <v>637</v>
      </c>
      <c r="D1464" s="9" t="s">
        <v>35</v>
      </c>
      <c r="E1464" s="10" t="s">
        <v>19</v>
      </c>
      <c r="F1464" s="11">
        <v>3.317700214E9</v>
      </c>
      <c r="G1464" s="18" t="s">
        <v>24</v>
      </c>
      <c r="H1464" s="17" t="str">
        <f t="shared" si="1"/>
        <v>BUY</v>
      </c>
      <c r="I1464" s="12">
        <v>17.700001</v>
      </c>
      <c r="J1464" s="12">
        <v>1000.0</v>
      </c>
      <c r="K1464" s="16">
        <v>43601.0</v>
      </c>
      <c r="L1464" s="14">
        <v>19.360001</v>
      </c>
      <c r="M1464" s="14">
        <f t="shared" si="2"/>
        <v>1093.785305</v>
      </c>
      <c r="N1464" s="15">
        <f t="shared" si="3"/>
        <v>0.09378530544</v>
      </c>
      <c r="O1464" s="15">
        <f t="shared" si="4"/>
        <v>-0.09378530544</v>
      </c>
      <c r="P1464" s="8">
        <f t="shared" si="5"/>
        <v>729</v>
      </c>
    </row>
    <row r="1465" ht="12.75" customHeight="1">
      <c r="A1465" s="7">
        <v>42873.0</v>
      </c>
      <c r="B1465" s="8" t="s">
        <v>1675</v>
      </c>
      <c r="C1465" s="8" t="s">
        <v>1676</v>
      </c>
      <c r="D1465" s="9" t="s">
        <v>39</v>
      </c>
      <c r="E1465" s="10" t="s">
        <v>19</v>
      </c>
      <c r="F1465" s="11">
        <v>7.773206754E10</v>
      </c>
      <c r="G1465" s="8" t="s">
        <v>20</v>
      </c>
      <c r="H1465" s="8" t="str">
        <f t="shared" si="1"/>
        <v>SELL</v>
      </c>
      <c r="I1465" s="12">
        <v>163.75441</v>
      </c>
      <c r="J1465" s="12">
        <v>1000.0</v>
      </c>
      <c r="K1465" s="16">
        <v>43977.0</v>
      </c>
      <c r="L1465" s="14">
        <v>217.457993</v>
      </c>
      <c r="M1465" s="14">
        <f t="shared" si="2"/>
        <v>1327.95198</v>
      </c>
      <c r="N1465" s="15">
        <f t="shared" si="3"/>
        <v>-0.32795198</v>
      </c>
      <c r="O1465" s="15">
        <f t="shared" si="4"/>
        <v>0.32795198</v>
      </c>
      <c r="P1465" s="8">
        <f t="shared" si="5"/>
        <v>1104</v>
      </c>
    </row>
    <row r="1466" ht="12.75" customHeight="1">
      <c r="A1466" s="7">
        <v>42873.0</v>
      </c>
      <c r="B1466" s="8" t="s">
        <v>689</v>
      </c>
      <c r="C1466" s="8" t="s">
        <v>690</v>
      </c>
      <c r="D1466" s="9" t="s">
        <v>32</v>
      </c>
      <c r="E1466" s="10" t="s">
        <v>19</v>
      </c>
      <c r="F1466" s="11">
        <v>4.1085696745E10</v>
      </c>
      <c r="G1466" s="8" t="s">
        <v>20</v>
      </c>
      <c r="H1466" s="8" t="str">
        <f t="shared" si="1"/>
        <v>SELL</v>
      </c>
      <c r="I1466" s="12">
        <v>45.032909</v>
      </c>
      <c r="J1466" s="12">
        <v>1000.0</v>
      </c>
      <c r="K1466" s="16">
        <v>42909.0</v>
      </c>
      <c r="L1466" s="14">
        <v>45.057072</v>
      </c>
      <c r="M1466" s="14">
        <f t="shared" si="2"/>
        <v>1000.536563</v>
      </c>
      <c r="N1466" s="15">
        <f t="shared" si="3"/>
        <v>-0.000536563161</v>
      </c>
      <c r="O1466" s="15">
        <f t="shared" si="4"/>
        <v>0.000536563161</v>
      </c>
      <c r="P1466" s="8">
        <f t="shared" si="5"/>
        <v>36</v>
      </c>
    </row>
    <row r="1467" ht="12.75" customHeight="1">
      <c r="A1467" s="7">
        <v>42874.0</v>
      </c>
      <c r="B1467" s="8" t="s">
        <v>562</v>
      </c>
      <c r="C1467" s="8" t="s">
        <v>563</v>
      </c>
      <c r="D1467" s="9" t="s">
        <v>35</v>
      </c>
      <c r="E1467" s="10" t="s">
        <v>19</v>
      </c>
      <c r="F1467" s="11">
        <v>1.7149203119E10</v>
      </c>
      <c r="G1467" s="8" t="s">
        <v>20</v>
      </c>
      <c r="H1467" s="8" t="str">
        <f t="shared" si="1"/>
        <v>SELL</v>
      </c>
      <c r="I1467" s="12">
        <v>42.402237</v>
      </c>
      <c r="J1467" s="12">
        <v>1000.0</v>
      </c>
      <c r="K1467" s="16">
        <v>43378.0</v>
      </c>
      <c r="L1467" s="14">
        <v>62.102661</v>
      </c>
      <c r="M1467" s="14">
        <f t="shared" si="2"/>
        <v>1464.608129</v>
      </c>
      <c r="N1467" s="15">
        <f t="shared" si="3"/>
        <v>-0.464608129</v>
      </c>
      <c r="O1467" s="15">
        <f t="shared" si="4"/>
        <v>0.464608129</v>
      </c>
      <c r="P1467" s="8">
        <f t="shared" si="5"/>
        <v>504</v>
      </c>
    </row>
    <row r="1468" ht="12.75" customHeight="1">
      <c r="A1468" s="7">
        <v>42874.0</v>
      </c>
      <c r="B1468" s="8" t="s">
        <v>666</v>
      </c>
      <c r="C1468" s="8" t="s">
        <v>667</v>
      </c>
      <c r="D1468" s="9" t="s">
        <v>32</v>
      </c>
      <c r="E1468" s="10" t="s">
        <v>19</v>
      </c>
      <c r="F1468" s="11">
        <v>2.26082577E8</v>
      </c>
      <c r="G1468" s="8" t="s">
        <v>20</v>
      </c>
      <c r="H1468" s="8" t="str">
        <f t="shared" si="1"/>
        <v>SELL</v>
      </c>
      <c r="I1468" s="12">
        <v>38.057758</v>
      </c>
      <c r="J1468" s="12">
        <v>1000.0</v>
      </c>
      <c r="K1468" s="16">
        <v>44447.0</v>
      </c>
      <c r="L1468" s="14">
        <v>42.786415</v>
      </c>
      <c r="M1468" s="14">
        <f t="shared" si="2"/>
        <v>1124.249489</v>
      </c>
      <c r="N1468" s="15">
        <f t="shared" si="3"/>
        <v>-0.1242494894</v>
      </c>
      <c r="O1468" s="15">
        <f t="shared" si="4"/>
        <v>0.1242494894</v>
      </c>
      <c r="P1468" s="8">
        <f t="shared" si="5"/>
        <v>1573</v>
      </c>
    </row>
    <row r="1469" ht="12.75" customHeight="1">
      <c r="A1469" s="7">
        <v>42874.0</v>
      </c>
      <c r="B1469" s="8" t="s">
        <v>290</v>
      </c>
      <c r="C1469" s="8" t="s">
        <v>291</v>
      </c>
      <c r="D1469" s="9" t="s">
        <v>35</v>
      </c>
      <c r="E1469" s="10" t="s">
        <v>19</v>
      </c>
      <c r="F1469" s="11">
        <v>1.741068E8</v>
      </c>
      <c r="G1469" s="8" t="s">
        <v>20</v>
      </c>
      <c r="H1469" s="8" t="str">
        <f t="shared" si="1"/>
        <v>SELL</v>
      </c>
      <c r="I1469" s="12">
        <v>72.949997</v>
      </c>
      <c r="J1469" s="12">
        <v>1000.0</v>
      </c>
      <c r="K1469" s="7">
        <v>43046.0</v>
      </c>
      <c r="L1469" s="14">
        <v>47.700001</v>
      </c>
      <c r="M1469" s="14">
        <f t="shared" si="2"/>
        <v>653.872556</v>
      </c>
      <c r="N1469" s="15">
        <f t="shared" si="3"/>
        <v>0.346127444</v>
      </c>
      <c r="O1469" s="15">
        <f t="shared" si="4"/>
        <v>-0.346127444</v>
      </c>
      <c r="P1469" s="8">
        <f t="shared" si="5"/>
        <v>172</v>
      </c>
    </row>
    <row r="1470" ht="12.75" customHeight="1">
      <c r="A1470" s="7">
        <v>42877.0</v>
      </c>
      <c r="B1470" s="8" t="s">
        <v>101</v>
      </c>
      <c r="C1470" s="8" t="s">
        <v>102</v>
      </c>
      <c r="D1470" s="9" t="s">
        <v>71</v>
      </c>
      <c r="E1470" s="10" t="s">
        <v>19</v>
      </c>
      <c r="F1470" s="11">
        <v>1.18002826852E11</v>
      </c>
      <c r="G1470" s="8" t="s">
        <v>24</v>
      </c>
      <c r="H1470" s="8" t="str">
        <f t="shared" si="1"/>
        <v>BUY</v>
      </c>
      <c r="I1470" s="12">
        <v>70.397575</v>
      </c>
      <c r="J1470" s="12">
        <v>1000.0</v>
      </c>
      <c r="K1470" s="7">
        <v>42955.0</v>
      </c>
      <c r="L1470" s="14">
        <v>78.888069</v>
      </c>
      <c r="M1470" s="14">
        <f t="shared" si="2"/>
        <v>1120.607762</v>
      </c>
      <c r="N1470" s="15">
        <f t="shared" si="3"/>
        <v>0.1206077624</v>
      </c>
      <c r="O1470" s="15">
        <f t="shared" si="4"/>
        <v>-0.1206077624</v>
      </c>
      <c r="P1470" s="8">
        <f t="shared" si="5"/>
        <v>78</v>
      </c>
    </row>
    <row r="1471" ht="12.75" customHeight="1">
      <c r="A1471" s="7">
        <v>42877.0</v>
      </c>
      <c r="B1471" s="8" t="s">
        <v>869</v>
      </c>
      <c r="C1471" s="8" t="s">
        <v>870</v>
      </c>
      <c r="D1471" s="9" t="s">
        <v>39</v>
      </c>
      <c r="E1471" s="10" t="s">
        <v>106</v>
      </c>
      <c r="F1471" s="11">
        <v>2.12208193828E11</v>
      </c>
      <c r="G1471" s="8" t="s">
        <v>20</v>
      </c>
      <c r="H1471" s="8" t="str">
        <f t="shared" si="1"/>
        <v>SELL</v>
      </c>
      <c r="I1471" s="12">
        <v>28.15</v>
      </c>
      <c r="J1471" s="12">
        <v>1000.0</v>
      </c>
      <c r="K1471" s="16">
        <v>44671.0</v>
      </c>
      <c r="L1471" s="14">
        <v>66.95</v>
      </c>
      <c r="M1471" s="14">
        <f t="shared" si="2"/>
        <v>2378.330373</v>
      </c>
      <c r="N1471" s="15">
        <f t="shared" si="3"/>
        <v>-1.378330373</v>
      </c>
      <c r="O1471" s="15">
        <f t="shared" si="4"/>
        <v>1.378330373</v>
      </c>
      <c r="P1471" s="8">
        <f t="shared" si="5"/>
        <v>1794</v>
      </c>
    </row>
    <row r="1472" ht="12.75" customHeight="1">
      <c r="A1472" s="7">
        <v>42877.0</v>
      </c>
      <c r="B1472" s="8" t="s">
        <v>1677</v>
      </c>
      <c r="C1472" s="8" t="s">
        <v>1678</v>
      </c>
      <c r="D1472" s="9" t="s">
        <v>71</v>
      </c>
      <c r="E1472" s="10" t="s">
        <v>19</v>
      </c>
      <c r="F1472" s="11">
        <v>4.0062256E10</v>
      </c>
      <c r="G1472" s="8" t="s">
        <v>24</v>
      </c>
      <c r="H1472" s="8" t="str">
        <f t="shared" si="1"/>
        <v>BUY</v>
      </c>
      <c r="I1472" s="12">
        <v>71.13353</v>
      </c>
      <c r="J1472" s="12">
        <v>1000.0</v>
      </c>
      <c r="K1472" s="16">
        <v>43164.0</v>
      </c>
      <c r="L1472" s="14">
        <v>88.651184</v>
      </c>
      <c r="M1472" s="14">
        <f t="shared" si="2"/>
        <v>1246.264371</v>
      </c>
      <c r="N1472" s="15">
        <f t="shared" si="3"/>
        <v>0.2462643707</v>
      </c>
      <c r="O1472" s="15">
        <f t="shared" si="4"/>
        <v>-0.2462643707</v>
      </c>
      <c r="P1472" s="8">
        <f t="shared" si="5"/>
        <v>287</v>
      </c>
    </row>
    <row r="1473" ht="12.75" customHeight="1">
      <c r="A1473" s="7">
        <v>42877.0</v>
      </c>
      <c r="B1473" s="8" t="s">
        <v>322</v>
      </c>
      <c r="C1473" s="8" t="s">
        <v>323</v>
      </c>
      <c r="D1473" s="9" t="s">
        <v>71</v>
      </c>
      <c r="E1473" s="10" t="s">
        <v>19</v>
      </c>
      <c r="F1473" s="11">
        <v>2.3335E10</v>
      </c>
      <c r="G1473" s="8" t="s">
        <v>24</v>
      </c>
      <c r="H1473" s="8" t="str">
        <f t="shared" si="1"/>
        <v>BUY</v>
      </c>
      <c r="I1473" s="12">
        <v>52.232674</v>
      </c>
      <c r="J1473" s="12">
        <v>1000.0</v>
      </c>
      <c r="K1473" s="16">
        <v>43677.0</v>
      </c>
      <c r="L1473" s="14">
        <v>81.840897</v>
      </c>
      <c r="M1473" s="14">
        <f t="shared" si="2"/>
        <v>1566.852522</v>
      </c>
      <c r="N1473" s="15">
        <f t="shared" si="3"/>
        <v>0.5668525222</v>
      </c>
      <c r="O1473" s="15">
        <f t="shared" si="4"/>
        <v>-0.5668525222</v>
      </c>
      <c r="P1473" s="8">
        <f t="shared" si="5"/>
        <v>800</v>
      </c>
    </row>
    <row r="1474" ht="12.75" customHeight="1">
      <c r="A1474" s="7">
        <v>42877.0</v>
      </c>
      <c r="B1474" s="8" t="s">
        <v>111</v>
      </c>
      <c r="C1474" s="8" t="s">
        <v>112</v>
      </c>
      <c r="D1474" s="9" t="s">
        <v>35</v>
      </c>
      <c r="E1474" s="10" t="s">
        <v>19</v>
      </c>
      <c r="F1474" s="11">
        <v>4.70018432E10</v>
      </c>
      <c r="G1474" s="8" t="s">
        <v>20</v>
      </c>
      <c r="H1474" s="8" t="str">
        <f t="shared" si="1"/>
        <v>SELL</v>
      </c>
      <c r="I1474" s="12">
        <v>8.246603</v>
      </c>
      <c r="J1474" s="12">
        <v>1000.0</v>
      </c>
      <c r="K1474" s="16">
        <v>43005.0</v>
      </c>
      <c r="L1474" s="14">
        <v>8.992116</v>
      </c>
      <c r="M1474" s="14">
        <f t="shared" si="2"/>
        <v>1090.402436</v>
      </c>
      <c r="N1474" s="15">
        <f t="shared" si="3"/>
        <v>-0.09040243601</v>
      </c>
      <c r="O1474" s="15">
        <f t="shared" si="4"/>
        <v>0.09040243601</v>
      </c>
      <c r="P1474" s="8">
        <f t="shared" si="5"/>
        <v>128</v>
      </c>
    </row>
    <row r="1475" ht="12.75" customHeight="1">
      <c r="A1475" s="7">
        <v>42877.0</v>
      </c>
      <c r="B1475" s="8" t="s">
        <v>1178</v>
      </c>
      <c r="C1475" s="8" t="s">
        <v>1179</v>
      </c>
      <c r="D1475" s="9" t="s">
        <v>71</v>
      </c>
      <c r="E1475" s="10" t="s">
        <v>19</v>
      </c>
      <c r="F1475" s="11">
        <v>1.3871130375E10</v>
      </c>
      <c r="G1475" s="8" t="s">
        <v>24</v>
      </c>
      <c r="H1475" s="8" t="str">
        <f t="shared" si="1"/>
        <v>BUY</v>
      </c>
      <c r="I1475" s="12">
        <v>22.939217</v>
      </c>
      <c r="J1475" s="12">
        <v>1000.0</v>
      </c>
      <c r="K1475" s="16">
        <v>44727.0</v>
      </c>
      <c r="L1475" s="14">
        <v>29.433554</v>
      </c>
      <c r="M1475" s="14">
        <f t="shared" si="2"/>
        <v>1283.110666</v>
      </c>
      <c r="N1475" s="15">
        <f t="shared" si="3"/>
        <v>0.2831106659</v>
      </c>
      <c r="O1475" s="15">
        <f t="shared" si="4"/>
        <v>-0.2831106659</v>
      </c>
      <c r="P1475" s="8">
        <f t="shared" si="5"/>
        <v>1850</v>
      </c>
    </row>
    <row r="1476" ht="12.75" customHeight="1">
      <c r="A1476" s="7">
        <v>42878.0</v>
      </c>
      <c r="B1476" s="8" t="s">
        <v>560</v>
      </c>
      <c r="C1476" s="8" t="s">
        <v>561</v>
      </c>
      <c r="D1476" s="9" t="s">
        <v>35</v>
      </c>
      <c r="E1476" s="10" t="s">
        <v>19</v>
      </c>
      <c r="F1476" s="11">
        <v>4.463452884E10</v>
      </c>
      <c r="G1476" s="8" t="s">
        <v>24</v>
      </c>
      <c r="H1476" s="8" t="str">
        <f t="shared" si="1"/>
        <v>BUY</v>
      </c>
      <c r="I1476" s="12">
        <v>581.400024</v>
      </c>
      <c r="J1476" s="12">
        <v>1000.0</v>
      </c>
      <c r="K1476" s="16">
        <v>43070.0</v>
      </c>
      <c r="L1476" s="14">
        <v>678.400024</v>
      </c>
      <c r="M1476" s="14">
        <f t="shared" si="2"/>
        <v>1166.838658</v>
      </c>
      <c r="N1476" s="15">
        <f t="shared" si="3"/>
        <v>0.1668386584</v>
      </c>
      <c r="O1476" s="15">
        <f t="shared" si="4"/>
        <v>-0.1668386584</v>
      </c>
      <c r="P1476" s="8">
        <f t="shared" si="5"/>
        <v>192</v>
      </c>
    </row>
    <row r="1477" ht="12.75" customHeight="1">
      <c r="A1477" s="7">
        <v>42878.0</v>
      </c>
      <c r="B1477" s="8" t="s">
        <v>1679</v>
      </c>
      <c r="C1477" s="8" t="s">
        <v>1680</v>
      </c>
      <c r="D1477" s="9" t="s">
        <v>35</v>
      </c>
      <c r="E1477" s="10" t="s">
        <v>19</v>
      </c>
      <c r="F1477" s="11">
        <v>2.2988343286E10</v>
      </c>
      <c r="G1477" s="8" t="s">
        <v>20</v>
      </c>
      <c r="H1477" s="8" t="str">
        <f t="shared" si="1"/>
        <v>SELL</v>
      </c>
      <c r="I1477" s="12">
        <v>32.257179</v>
      </c>
      <c r="J1477" s="12">
        <v>1000.0</v>
      </c>
      <c r="K1477" s="7">
        <v>43861.0</v>
      </c>
      <c r="L1477" s="14">
        <v>31.750986</v>
      </c>
      <c r="M1477" s="14">
        <f t="shared" si="2"/>
        <v>984.3075862</v>
      </c>
      <c r="N1477" s="15">
        <f t="shared" si="3"/>
        <v>0.01569241377</v>
      </c>
      <c r="O1477" s="15">
        <f t="shared" si="4"/>
        <v>-0.01569241377</v>
      </c>
      <c r="P1477" s="8">
        <f t="shared" si="5"/>
        <v>983</v>
      </c>
    </row>
    <row r="1478" ht="12.75" customHeight="1">
      <c r="A1478" s="7">
        <v>42878.0</v>
      </c>
      <c r="B1478" s="8" t="s">
        <v>1019</v>
      </c>
      <c r="C1478" s="8" t="s">
        <v>1020</v>
      </c>
      <c r="D1478" s="9" t="s">
        <v>18</v>
      </c>
      <c r="E1478" s="10" t="s">
        <v>19</v>
      </c>
      <c r="F1478" s="11">
        <v>2.082171299E9</v>
      </c>
      <c r="G1478" s="8" t="s">
        <v>20</v>
      </c>
      <c r="H1478" s="8" t="str">
        <f t="shared" si="1"/>
        <v>SELL</v>
      </c>
      <c r="I1478" s="12">
        <v>22.08</v>
      </c>
      <c r="J1478" s="12">
        <v>1000.0</v>
      </c>
      <c r="K1478" s="7">
        <v>43035.0</v>
      </c>
      <c r="L1478" s="14">
        <v>19.379999</v>
      </c>
      <c r="M1478" s="14">
        <f t="shared" si="2"/>
        <v>877.717346</v>
      </c>
      <c r="N1478" s="15">
        <f t="shared" si="3"/>
        <v>0.122282654</v>
      </c>
      <c r="O1478" s="15">
        <f t="shared" si="4"/>
        <v>-0.122282654</v>
      </c>
      <c r="P1478" s="8">
        <f t="shared" si="5"/>
        <v>157</v>
      </c>
    </row>
    <row r="1479" ht="12.75" customHeight="1">
      <c r="A1479" s="7">
        <v>42878.0</v>
      </c>
      <c r="B1479" s="8" t="s">
        <v>1681</v>
      </c>
      <c r="C1479" s="8" t="s">
        <v>1682</v>
      </c>
      <c r="D1479" s="9" t="s">
        <v>23</v>
      </c>
      <c r="E1479" s="10" t="s">
        <v>19</v>
      </c>
      <c r="F1479" s="11">
        <v>1.3184246531E10</v>
      </c>
      <c r="G1479" s="8" t="s">
        <v>20</v>
      </c>
      <c r="H1479" s="8" t="str">
        <f t="shared" si="1"/>
        <v>SELL</v>
      </c>
      <c r="I1479" s="12">
        <v>49.232567</v>
      </c>
      <c r="J1479" s="12">
        <v>1000.0</v>
      </c>
      <c r="K1479" s="7">
        <v>43354.0</v>
      </c>
      <c r="L1479" s="14">
        <v>64.912743</v>
      </c>
      <c r="M1479" s="14">
        <f t="shared" si="2"/>
        <v>1318.491945</v>
      </c>
      <c r="N1479" s="15">
        <f t="shared" si="3"/>
        <v>-0.3184919446</v>
      </c>
      <c r="O1479" s="15">
        <f t="shared" si="4"/>
        <v>0.3184919446</v>
      </c>
      <c r="P1479" s="8">
        <f t="shared" si="5"/>
        <v>476</v>
      </c>
    </row>
    <row r="1480" ht="12.75" customHeight="1">
      <c r="A1480" s="7">
        <v>42879.0</v>
      </c>
      <c r="B1480" s="8" t="s">
        <v>1530</v>
      </c>
      <c r="C1480" s="8" t="s">
        <v>1531</v>
      </c>
      <c r="D1480" s="9" t="s">
        <v>18</v>
      </c>
      <c r="E1480" s="10" t="s">
        <v>19</v>
      </c>
      <c r="F1480" s="11">
        <v>1.106054061E10</v>
      </c>
      <c r="G1480" s="8" t="s">
        <v>24</v>
      </c>
      <c r="H1480" s="8" t="str">
        <f t="shared" si="1"/>
        <v>BUY</v>
      </c>
      <c r="I1480" s="12">
        <v>58.92334</v>
      </c>
      <c r="J1480" s="12">
        <v>1000.0</v>
      </c>
      <c r="K1480" s="7">
        <v>43123.0</v>
      </c>
      <c r="L1480" s="14">
        <v>83.293991</v>
      </c>
      <c r="M1480" s="14">
        <f t="shared" si="2"/>
        <v>1413.59928</v>
      </c>
      <c r="N1480" s="15">
        <f t="shared" si="3"/>
        <v>0.41359928</v>
      </c>
      <c r="O1480" s="15">
        <f t="shared" si="4"/>
        <v>-0.41359928</v>
      </c>
      <c r="P1480" s="8">
        <f t="shared" si="5"/>
        <v>244</v>
      </c>
    </row>
    <row r="1481" ht="12.75" customHeight="1">
      <c r="A1481" s="7">
        <v>42879.0</v>
      </c>
      <c r="B1481" s="8" t="s">
        <v>1180</v>
      </c>
      <c r="C1481" s="8" t="s">
        <v>1181</v>
      </c>
      <c r="D1481" s="9" t="s">
        <v>58</v>
      </c>
      <c r="E1481" s="9" t="s">
        <v>19</v>
      </c>
      <c r="F1481" s="11">
        <v>7.144072E9</v>
      </c>
      <c r="G1481" s="8" t="s">
        <v>20</v>
      </c>
      <c r="H1481" s="8" t="str">
        <f t="shared" si="1"/>
        <v>SELL</v>
      </c>
      <c r="I1481" s="12">
        <v>42.83</v>
      </c>
      <c r="J1481" s="12">
        <v>1000.0</v>
      </c>
      <c r="K1481" s="16">
        <v>43209.0</v>
      </c>
      <c r="L1481" s="14">
        <v>101.74</v>
      </c>
      <c r="M1481" s="14">
        <f t="shared" si="2"/>
        <v>2375.437777</v>
      </c>
      <c r="N1481" s="15">
        <f t="shared" si="3"/>
        <v>-1.375437777</v>
      </c>
      <c r="O1481" s="15">
        <f t="shared" si="4"/>
        <v>1.375437777</v>
      </c>
      <c r="P1481" s="8">
        <f t="shared" si="5"/>
        <v>330</v>
      </c>
    </row>
    <row r="1482" ht="12.75" customHeight="1">
      <c r="A1482" s="7">
        <v>42879.0</v>
      </c>
      <c r="B1482" s="8" t="s">
        <v>507</v>
      </c>
      <c r="C1482" s="8" t="s">
        <v>508</v>
      </c>
      <c r="D1482" s="9" t="s">
        <v>35</v>
      </c>
      <c r="E1482" s="10" t="s">
        <v>19</v>
      </c>
      <c r="F1482" s="11">
        <v>1.28534930595E11</v>
      </c>
      <c r="G1482" s="8" t="s">
        <v>24</v>
      </c>
      <c r="H1482" s="8" t="str">
        <f t="shared" si="1"/>
        <v>BUY</v>
      </c>
      <c r="I1482" s="12">
        <v>71.269485</v>
      </c>
      <c r="J1482" s="12">
        <v>1000.0</v>
      </c>
      <c r="K1482" s="7">
        <v>42907.0</v>
      </c>
      <c r="L1482" s="14">
        <v>70.63578</v>
      </c>
      <c r="M1482" s="14">
        <f t="shared" si="2"/>
        <v>991.1083264</v>
      </c>
      <c r="N1482" s="15">
        <f t="shared" si="3"/>
        <v>-0.008891673624</v>
      </c>
      <c r="O1482" s="15">
        <f t="shared" si="4"/>
        <v>0.008891673624</v>
      </c>
      <c r="P1482" s="8">
        <f t="shared" si="5"/>
        <v>28</v>
      </c>
    </row>
    <row r="1483" ht="12.75" customHeight="1">
      <c r="A1483" s="7">
        <v>42879.0</v>
      </c>
      <c r="B1483" s="8" t="s">
        <v>1683</v>
      </c>
      <c r="C1483" s="8" t="s">
        <v>1684</v>
      </c>
      <c r="D1483" s="9" t="s">
        <v>137</v>
      </c>
      <c r="E1483" s="10" t="s">
        <v>106</v>
      </c>
      <c r="F1483" s="11">
        <v>4.5193606404E10</v>
      </c>
      <c r="G1483" s="8" t="s">
        <v>20</v>
      </c>
      <c r="H1483" s="8" t="str">
        <f t="shared" si="1"/>
        <v>SELL</v>
      </c>
      <c r="I1483" s="12">
        <v>49.991974</v>
      </c>
      <c r="J1483" s="12">
        <v>1000.0</v>
      </c>
      <c r="K1483" s="7">
        <v>43166.0</v>
      </c>
      <c r="L1483" s="14">
        <v>40.389336</v>
      </c>
      <c r="M1483" s="14">
        <f t="shared" si="2"/>
        <v>807.9164067</v>
      </c>
      <c r="N1483" s="15">
        <f t="shared" si="3"/>
        <v>0.1920835933</v>
      </c>
      <c r="O1483" s="15">
        <f t="shared" si="4"/>
        <v>-0.1920835933</v>
      </c>
      <c r="P1483" s="8">
        <f t="shared" si="5"/>
        <v>287</v>
      </c>
    </row>
    <row r="1484" ht="12.75" customHeight="1">
      <c r="A1484" s="7">
        <v>42880.0</v>
      </c>
      <c r="B1484" s="8" t="s">
        <v>1685</v>
      </c>
      <c r="C1484" s="8" t="s">
        <v>1686</v>
      </c>
      <c r="D1484" s="9" t="s">
        <v>18</v>
      </c>
      <c r="E1484" s="10" t="s">
        <v>19</v>
      </c>
      <c r="F1484" s="11">
        <v>1.9658856195E10</v>
      </c>
      <c r="G1484" s="8" t="s">
        <v>20</v>
      </c>
      <c r="H1484" s="8" t="str">
        <f t="shared" si="1"/>
        <v>SELL</v>
      </c>
      <c r="I1484" s="12">
        <v>59.497753</v>
      </c>
      <c r="J1484" s="12">
        <v>1000.0</v>
      </c>
      <c r="K1484" s="16">
        <v>44727.0</v>
      </c>
      <c r="L1484" s="14">
        <v>122.249321</v>
      </c>
      <c r="M1484" s="14">
        <f t="shared" si="2"/>
        <v>2054.688032</v>
      </c>
      <c r="N1484" s="15">
        <f t="shared" si="3"/>
        <v>-1.054688032</v>
      </c>
      <c r="O1484" s="15">
        <f t="shared" si="4"/>
        <v>1.054688032</v>
      </c>
      <c r="P1484" s="8">
        <f t="shared" si="5"/>
        <v>1847</v>
      </c>
    </row>
    <row r="1485" ht="12.75" customHeight="1">
      <c r="A1485" s="7">
        <v>42880.0</v>
      </c>
      <c r="B1485" s="8" t="s">
        <v>226</v>
      </c>
      <c r="C1485" s="8" t="s">
        <v>227</v>
      </c>
      <c r="D1485" s="9" t="s">
        <v>18</v>
      </c>
      <c r="E1485" s="10" t="s">
        <v>19</v>
      </c>
      <c r="F1485" s="11">
        <v>1.1333906346E11</v>
      </c>
      <c r="G1485" s="8" t="s">
        <v>20</v>
      </c>
      <c r="H1485" s="8" t="str">
        <f t="shared" si="1"/>
        <v>SELL</v>
      </c>
      <c r="I1485" s="12">
        <v>239.49942</v>
      </c>
      <c r="J1485" s="12">
        <v>1000.0</v>
      </c>
      <c r="K1485" s="7">
        <v>43214.0</v>
      </c>
      <c r="L1485" s="14">
        <v>292.719574</v>
      </c>
      <c r="M1485" s="14">
        <f t="shared" si="2"/>
        <v>1222.214125</v>
      </c>
      <c r="N1485" s="15">
        <f t="shared" si="3"/>
        <v>-0.2222141248</v>
      </c>
      <c r="O1485" s="15">
        <f t="shared" si="4"/>
        <v>0.2222141248</v>
      </c>
      <c r="P1485" s="8">
        <f t="shared" si="5"/>
        <v>334</v>
      </c>
    </row>
    <row r="1486" ht="12.75" customHeight="1">
      <c r="A1486" s="16">
        <v>42880.0</v>
      </c>
      <c r="B1486" s="8" t="s">
        <v>702</v>
      </c>
      <c r="C1486" s="8" t="s">
        <v>703</v>
      </c>
      <c r="D1486" s="9" t="s">
        <v>35</v>
      </c>
      <c r="E1486" s="10" t="s">
        <v>19</v>
      </c>
      <c r="F1486" s="11">
        <v>7.77822701E9</v>
      </c>
      <c r="G1486" s="18" t="s">
        <v>24</v>
      </c>
      <c r="H1486" s="17" t="str">
        <f t="shared" si="1"/>
        <v>BUY</v>
      </c>
      <c r="I1486" s="12">
        <v>41.170494</v>
      </c>
      <c r="J1486" s="12">
        <v>1000.0</v>
      </c>
      <c r="K1486" s="16">
        <v>42955.0</v>
      </c>
      <c r="L1486" s="14">
        <v>48.843708</v>
      </c>
      <c r="M1486" s="14">
        <f t="shared" si="2"/>
        <v>1186.376535</v>
      </c>
      <c r="N1486" s="15">
        <f t="shared" si="3"/>
        <v>0.1863765346</v>
      </c>
      <c r="O1486" s="15">
        <f t="shared" si="4"/>
        <v>-0.1863765346</v>
      </c>
      <c r="P1486" s="8">
        <f t="shared" si="5"/>
        <v>75</v>
      </c>
    </row>
    <row r="1487" ht="12.75" customHeight="1">
      <c r="A1487" s="7">
        <v>42885.0</v>
      </c>
      <c r="B1487" s="8" t="s">
        <v>1295</v>
      </c>
      <c r="C1487" s="8" t="s">
        <v>1296</v>
      </c>
      <c r="D1487" s="9" t="s">
        <v>18</v>
      </c>
      <c r="E1487" s="10" t="s">
        <v>19</v>
      </c>
      <c r="F1487" s="11">
        <v>2.760674328E9</v>
      </c>
      <c r="G1487" s="8" t="s">
        <v>24</v>
      </c>
      <c r="H1487" s="8" t="str">
        <f t="shared" si="1"/>
        <v>BUY</v>
      </c>
      <c r="I1487" s="12">
        <v>82.209999</v>
      </c>
      <c r="J1487" s="12">
        <v>1000.0</v>
      </c>
      <c r="K1487" s="16">
        <v>43937.0</v>
      </c>
      <c r="L1487" s="14">
        <v>25.879999</v>
      </c>
      <c r="M1487" s="14">
        <f t="shared" si="2"/>
        <v>314.8035435</v>
      </c>
      <c r="N1487" s="15">
        <f t="shared" si="3"/>
        <v>-0.6851964565</v>
      </c>
      <c r="O1487" s="15">
        <f t="shared" si="4"/>
        <v>0.6851964565</v>
      </c>
      <c r="P1487" s="8">
        <f t="shared" si="5"/>
        <v>1052</v>
      </c>
    </row>
    <row r="1488" ht="12.75" customHeight="1">
      <c r="A1488" s="16">
        <v>42885.0</v>
      </c>
      <c r="B1488" s="8" t="s">
        <v>380</v>
      </c>
      <c r="C1488" s="8" t="s">
        <v>381</v>
      </c>
      <c r="D1488" s="9" t="s">
        <v>35</v>
      </c>
      <c r="E1488" s="10" t="s">
        <v>19</v>
      </c>
      <c r="F1488" s="11">
        <v>6.82995534313E11</v>
      </c>
      <c r="G1488" s="17" t="s">
        <v>20</v>
      </c>
      <c r="H1488" s="18" t="str">
        <f t="shared" si="1"/>
        <v>SELL</v>
      </c>
      <c r="I1488" s="12">
        <v>22.34</v>
      </c>
      <c r="J1488" s="12">
        <v>1000.0</v>
      </c>
      <c r="K1488" s="16">
        <v>42921.0</v>
      </c>
      <c r="L1488" s="14">
        <v>21.806</v>
      </c>
      <c r="M1488" s="14">
        <f t="shared" si="2"/>
        <v>976.0966876</v>
      </c>
      <c r="N1488" s="15">
        <f t="shared" si="3"/>
        <v>0.02390331244</v>
      </c>
      <c r="O1488" s="15">
        <f t="shared" si="4"/>
        <v>-0.02390331244</v>
      </c>
      <c r="P1488" s="8">
        <f t="shared" si="5"/>
        <v>36</v>
      </c>
    </row>
    <row r="1489" ht="12.75" customHeight="1">
      <c r="A1489" s="7">
        <v>42887.0</v>
      </c>
      <c r="B1489" s="8" t="s">
        <v>1687</v>
      </c>
      <c r="C1489" s="8" t="s">
        <v>1688</v>
      </c>
      <c r="D1489" s="9" t="s">
        <v>27</v>
      </c>
      <c r="E1489" s="10" t="s">
        <v>19</v>
      </c>
      <c r="F1489" s="11">
        <v>1.19916733E9</v>
      </c>
      <c r="G1489" s="8" t="s">
        <v>20</v>
      </c>
      <c r="H1489" s="8" t="str">
        <f t="shared" si="1"/>
        <v>SELL</v>
      </c>
      <c r="I1489" s="12">
        <v>16.809999</v>
      </c>
      <c r="J1489" s="12">
        <v>1000.0</v>
      </c>
      <c r="K1489" s="16">
        <v>43052.0</v>
      </c>
      <c r="L1489" s="14">
        <v>10.8</v>
      </c>
      <c r="M1489" s="14">
        <f t="shared" si="2"/>
        <v>642.4747556</v>
      </c>
      <c r="N1489" s="15">
        <f t="shared" si="3"/>
        <v>0.3575252444</v>
      </c>
      <c r="O1489" s="15">
        <f t="shared" si="4"/>
        <v>-0.3575252444</v>
      </c>
      <c r="P1489" s="8">
        <f t="shared" si="5"/>
        <v>165</v>
      </c>
    </row>
    <row r="1490" ht="12.75" customHeight="1">
      <c r="A1490" s="7">
        <v>42887.0</v>
      </c>
      <c r="B1490" s="8" t="s">
        <v>1689</v>
      </c>
      <c r="C1490" s="8" t="s">
        <v>1690</v>
      </c>
      <c r="D1490" s="9" t="s">
        <v>71</v>
      </c>
      <c r="E1490" s="10" t="s">
        <v>19</v>
      </c>
      <c r="F1490" s="11">
        <v>4.151171938E9</v>
      </c>
      <c r="G1490" s="8" t="s">
        <v>24</v>
      </c>
      <c r="H1490" s="8" t="str">
        <f t="shared" si="1"/>
        <v>BUY</v>
      </c>
      <c r="I1490" s="12">
        <v>14.685405</v>
      </c>
      <c r="J1490" s="12">
        <v>1000.0</v>
      </c>
      <c r="K1490" s="16">
        <v>44727.0</v>
      </c>
      <c r="L1490" s="14">
        <v>18.591959</v>
      </c>
      <c r="M1490" s="14">
        <f t="shared" si="2"/>
        <v>1266.016089</v>
      </c>
      <c r="N1490" s="15">
        <f t="shared" si="3"/>
        <v>0.2660160888</v>
      </c>
      <c r="O1490" s="15">
        <f t="shared" si="4"/>
        <v>-0.2660160888</v>
      </c>
      <c r="P1490" s="8">
        <f t="shared" si="5"/>
        <v>1840</v>
      </c>
    </row>
    <row r="1491" ht="12.75" customHeight="1">
      <c r="A1491" s="16">
        <v>42887.0</v>
      </c>
      <c r="B1491" s="8" t="s">
        <v>980</v>
      </c>
      <c r="C1491" s="8" t="s">
        <v>981</v>
      </c>
      <c r="D1491" s="9" t="s">
        <v>18</v>
      </c>
      <c r="E1491" s="10" t="s">
        <v>19</v>
      </c>
      <c r="F1491" s="11">
        <v>1.47075647373E11</v>
      </c>
      <c r="G1491" s="17" t="s">
        <v>20</v>
      </c>
      <c r="H1491" s="18" t="str">
        <f t="shared" si="1"/>
        <v>SELL</v>
      </c>
      <c r="I1491" s="12">
        <v>88.56</v>
      </c>
      <c r="J1491" s="12">
        <v>1000.0</v>
      </c>
      <c r="K1491" s="16">
        <v>43186.0</v>
      </c>
      <c r="L1491" s="14">
        <v>86.02</v>
      </c>
      <c r="M1491" s="14">
        <f t="shared" si="2"/>
        <v>971.3188799</v>
      </c>
      <c r="N1491" s="15">
        <f t="shared" si="3"/>
        <v>0.02868112014</v>
      </c>
      <c r="O1491" s="15">
        <f t="shared" si="4"/>
        <v>-0.02868112014</v>
      </c>
      <c r="P1491" s="8">
        <f t="shared" si="5"/>
        <v>299</v>
      </c>
    </row>
    <row r="1492" ht="12.75" customHeight="1">
      <c r="A1492" s="7">
        <v>42888.0</v>
      </c>
      <c r="B1492" s="8" t="s">
        <v>683</v>
      </c>
      <c r="C1492" s="8" t="s">
        <v>684</v>
      </c>
      <c r="D1492" s="9" t="s">
        <v>32</v>
      </c>
      <c r="E1492" s="9" t="s">
        <v>19</v>
      </c>
      <c r="F1492" s="11">
        <v>3.2529708E10</v>
      </c>
      <c r="G1492" s="8" t="s">
        <v>20</v>
      </c>
      <c r="H1492" s="8" t="str">
        <f t="shared" si="1"/>
        <v>SELL</v>
      </c>
      <c r="I1492" s="12">
        <v>42.032</v>
      </c>
      <c r="J1492" s="12">
        <v>1000.0</v>
      </c>
      <c r="K1492" s="16">
        <v>43252.0</v>
      </c>
      <c r="L1492" s="14">
        <v>55.59</v>
      </c>
      <c r="M1492" s="14">
        <f t="shared" si="2"/>
        <v>1322.563761</v>
      </c>
      <c r="N1492" s="15">
        <f t="shared" si="3"/>
        <v>-0.3225637609</v>
      </c>
      <c r="O1492" s="15">
        <f t="shared" si="4"/>
        <v>0.3225637609</v>
      </c>
      <c r="P1492" s="8">
        <f t="shared" si="5"/>
        <v>364</v>
      </c>
    </row>
    <row r="1493" ht="12.75" customHeight="1">
      <c r="A1493" s="7">
        <v>42888.0</v>
      </c>
      <c r="B1493" s="8" t="s">
        <v>916</v>
      </c>
      <c r="C1493" s="8" t="s">
        <v>917</v>
      </c>
      <c r="D1493" s="9" t="s">
        <v>27</v>
      </c>
      <c r="E1493" s="10" t="s">
        <v>19</v>
      </c>
      <c r="F1493" s="11">
        <v>2.680915576E10</v>
      </c>
      <c r="G1493" s="8" t="s">
        <v>24</v>
      </c>
      <c r="H1493" s="8" t="str">
        <f t="shared" si="1"/>
        <v>BUY</v>
      </c>
      <c r="I1493" s="12">
        <v>77.94</v>
      </c>
      <c r="J1493" s="12">
        <v>1000.0</v>
      </c>
      <c r="K1493" s="7">
        <v>42941.0</v>
      </c>
      <c r="L1493" s="14">
        <v>81.23</v>
      </c>
      <c r="M1493" s="14">
        <f t="shared" si="2"/>
        <v>1042.211958</v>
      </c>
      <c r="N1493" s="15">
        <f t="shared" si="3"/>
        <v>0.04221195792</v>
      </c>
      <c r="O1493" s="15">
        <f t="shared" si="4"/>
        <v>-0.04221195792</v>
      </c>
      <c r="P1493" s="8">
        <f t="shared" si="5"/>
        <v>53</v>
      </c>
    </row>
    <row r="1494" ht="12.75" customHeight="1">
      <c r="A1494" s="7">
        <v>42888.0</v>
      </c>
      <c r="B1494" s="8" t="s">
        <v>644</v>
      </c>
      <c r="C1494" s="8" t="s">
        <v>645</v>
      </c>
      <c r="D1494" s="9" t="s">
        <v>23</v>
      </c>
      <c r="E1494" s="10" t="s">
        <v>19</v>
      </c>
      <c r="F1494" s="11">
        <v>6.9650124965E10</v>
      </c>
      <c r="G1494" s="8" t="s">
        <v>20</v>
      </c>
      <c r="H1494" s="8" t="str">
        <f t="shared" si="1"/>
        <v>SELL</v>
      </c>
      <c r="I1494" s="12">
        <v>30.774145</v>
      </c>
      <c r="J1494" s="12">
        <v>1000.0</v>
      </c>
      <c r="K1494" s="7">
        <v>42901.0</v>
      </c>
      <c r="L1494" s="14">
        <v>30.133224</v>
      </c>
      <c r="M1494" s="14">
        <f t="shared" si="2"/>
        <v>979.1733938</v>
      </c>
      <c r="N1494" s="15">
        <f t="shared" si="3"/>
        <v>0.02082660623</v>
      </c>
      <c r="O1494" s="15">
        <f t="shared" si="4"/>
        <v>-0.02082660623</v>
      </c>
      <c r="P1494" s="8">
        <f t="shared" si="5"/>
        <v>13</v>
      </c>
    </row>
    <row r="1495" ht="12.75" customHeight="1">
      <c r="A1495" s="7">
        <v>42888.0</v>
      </c>
      <c r="B1495" s="8" t="s">
        <v>1174</v>
      </c>
      <c r="C1495" s="8" t="s">
        <v>1175</v>
      </c>
      <c r="D1495" s="9" t="s">
        <v>23</v>
      </c>
      <c r="E1495" s="10" t="s">
        <v>19</v>
      </c>
      <c r="F1495" s="11">
        <v>7.122279632E9</v>
      </c>
      <c r="G1495" s="8" t="s">
        <v>20</v>
      </c>
      <c r="H1495" s="8" t="str">
        <f t="shared" si="1"/>
        <v>SELL</v>
      </c>
      <c r="I1495" s="12">
        <v>18.58</v>
      </c>
      <c r="J1495" s="12">
        <v>1000.0</v>
      </c>
      <c r="K1495" s="7">
        <v>43375.0</v>
      </c>
      <c r="L1495" s="14">
        <v>41.810001</v>
      </c>
      <c r="M1495" s="14">
        <f t="shared" si="2"/>
        <v>2250.26916</v>
      </c>
      <c r="N1495" s="15">
        <f t="shared" si="3"/>
        <v>-1.25026916</v>
      </c>
      <c r="O1495" s="15">
        <f t="shared" si="4"/>
        <v>1.25026916</v>
      </c>
      <c r="P1495" s="8">
        <f t="shared" si="5"/>
        <v>487</v>
      </c>
    </row>
    <row r="1496" ht="12.75" customHeight="1">
      <c r="A1496" s="7">
        <v>42888.0</v>
      </c>
      <c r="B1496" s="8" t="s">
        <v>826</v>
      </c>
      <c r="C1496" s="8" t="s">
        <v>827</v>
      </c>
      <c r="D1496" s="9" t="s">
        <v>35</v>
      </c>
      <c r="E1496" s="10" t="s">
        <v>19</v>
      </c>
      <c r="F1496" s="11">
        <v>5.672525562E9</v>
      </c>
      <c r="G1496" s="8" t="s">
        <v>24</v>
      </c>
      <c r="H1496" s="8" t="str">
        <f t="shared" si="1"/>
        <v>BUY</v>
      </c>
      <c r="I1496" s="12">
        <v>82.749222</v>
      </c>
      <c r="J1496" s="12">
        <v>1000.0</v>
      </c>
      <c r="K1496" s="7">
        <v>43067.0</v>
      </c>
      <c r="L1496" s="14">
        <v>137.22876</v>
      </c>
      <c r="M1496" s="14">
        <f t="shared" si="2"/>
        <v>1658.369187</v>
      </c>
      <c r="N1496" s="15">
        <f t="shared" si="3"/>
        <v>0.6583691868</v>
      </c>
      <c r="O1496" s="15">
        <f t="shared" si="4"/>
        <v>-0.6583691868</v>
      </c>
      <c r="P1496" s="8">
        <f t="shared" si="5"/>
        <v>179</v>
      </c>
    </row>
    <row r="1497" ht="12.75" customHeight="1">
      <c r="A1497" s="7">
        <v>42892.0</v>
      </c>
      <c r="B1497" s="8" t="s">
        <v>403</v>
      </c>
      <c r="C1497" s="8" t="s">
        <v>404</v>
      </c>
      <c r="D1497" s="9" t="s">
        <v>35</v>
      </c>
      <c r="E1497" s="10" t="s">
        <v>19</v>
      </c>
      <c r="F1497" s="11">
        <v>4.120653358E9</v>
      </c>
      <c r="G1497" s="8" t="s">
        <v>24</v>
      </c>
      <c r="H1497" s="8" t="str">
        <f t="shared" si="1"/>
        <v>BUY</v>
      </c>
      <c r="I1497" s="12">
        <v>16.611712</v>
      </c>
      <c r="J1497" s="12">
        <v>1000.0</v>
      </c>
      <c r="K1497" s="7">
        <v>42926.0</v>
      </c>
      <c r="L1497" s="14">
        <v>16.260855</v>
      </c>
      <c r="M1497" s="14">
        <f t="shared" si="2"/>
        <v>978.8789379</v>
      </c>
      <c r="N1497" s="15">
        <f t="shared" si="3"/>
        <v>-0.02112106206</v>
      </c>
      <c r="O1497" s="15">
        <f t="shared" si="4"/>
        <v>0.02112106206</v>
      </c>
      <c r="P1497" s="8">
        <f t="shared" si="5"/>
        <v>34</v>
      </c>
    </row>
    <row r="1498" ht="12.75" customHeight="1">
      <c r="A1498" s="7">
        <v>42892.0</v>
      </c>
      <c r="B1498" s="8" t="s">
        <v>855</v>
      </c>
      <c r="C1498" s="8" t="s">
        <v>856</v>
      </c>
      <c r="D1498" s="9" t="s">
        <v>39</v>
      </c>
      <c r="E1498" s="10" t="s">
        <v>19</v>
      </c>
      <c r="F1498" s="11">
        <v>1.61839755E8</v>
      </c>
      <c r="G1498" s="8" t="s">
        <v>24</v>
      </c>
      <c r="H1498" s="8" t="str">
        <f t="shared" si="1"/>
        <v>BUY</v>
      </c>
      <c r="I1498" s="12">
        <v>82.349998</v>
      </c>
      <c r="J1498" s="12">
        <v>1000.0</v>
      </c>
      <c r="K1498" s="7">
        <v>43081.0</v>
      </c>
      <c r="L1498" s="14">
        <v>99.599998</v>
      </c>
      <c r="M1498" s="14">
        <f t="shared" si="2"/>
        <v>1209.471772</v>
      </c>
      <c r="N1498" s="15">
        <f t="shared" si="3"/>
        <v>0.2094717719</v>
      </c>
      <c r="O1498" s="15">
        <f t="shared" si="4"/>
        <v>-0.2094717719</v>
      </c>
      <c r="P1498" s="8">
        <f t="shared" si="5"/>
        <v>189</v>
      </c>
    </row>
    <row r="1499" ht="12.75" customHeight="1">
      <c r="A1499" s="7">
        <v>42892.0</v>
      </c>
      <c r="B1499" s="8" t="s">
        <v>1691</v>
      </c>
      <c r="C1499" s="8" t="s">
        <v>1692</v>
      </c>
      <c r="D1499" s="9" t="s">
        <v>32</v>
      </c>
      <c r="E1499" s="10" t="s">
        <v>19</v>
      </c>
      <c r="F1499" s="11">
        <v>6.031956636E9</v>
      </c>
      <c r="G1499" s="8" t="s">
        <v>24</v>
      </c>
      <c r="H1499" s="8" t="str">
        <f t="shared" si="1"/>
        <v>BUY</v>
      </c>
      <c r="I1499" s="12">
        <v>23.35</v>
      </c>
      <c r="J1499" s="12">
        <v>1000.0</v>
      </c>
      <c r="K1499" s="7">
        <v>43031.0</v>
      </c>
      <c r="L1499" s="14">
        <v>30.870001</v>
      </c>
      <c r="M1499" s="14">
        <f t="shared" si="2"/>
        <v>1322.055717</v>
      </c>
      <c r="N1499" s="15">
        <f t="shared" si="3"/>
        <v>0.3220557173</v>
      </c>
      <c r="O1499" s="15">
        <f t="shared" si="4"/>
        <v>-0.3220557173</v>
      </c>
      <c r="P1499" s="8">
        <f t="shared" si="5"/>
        <v>139</v>
      </c>
    </row>
    <row r="1500" ht="12.75" customHeight="1">
      <c r="A1500" s="16">
        <v>42892.0</v>
      </c>
      <c r="B1500" s="8" t="s">
        <v>910</v>
      </c>
      <c r="C1500" s="8" t="s">
        <v>911</v>
      </c>
      <c r="D1500" s="9" t="s">
        <v>32</v>
      </c>
      <c r="E1500" s="10" t="s">
        <v>19</v>
      </c>
      <c r="F1500" s="11">
        <v>1.9427029476E10</v>
      </c>
      <c r="G1500" s="17" t="s">
        <v>20</v>
      </c>
      <c r="H1500" s="18" t="str">
        <f t="shared" si="1"/>
        <v>SELL</v>
      </c>
      <c r="I1500" s="12">
        <v>51.775089</v>
      </c>
      <c r="J1500" s="12">
        <v>1000.0</v>
      </c>
      <c r="K1500" s="16">
        <v>43224.0</v>
      </c>
      <c r="L1500" s="14">
        <v>59.067822</v>
      </c>
      <c r="M1500" s="14">
        <f t="shared" si="2"/>
        <v>1140.854089</v>
      </c>
      <c r="N1500" s="15">
        <f t="shared" si="3"/>
        <v>-0.1408540891</v>
      </c>
      <c r="O1500" s="15">
        <f t="shared" si="4"/>
        <v>0.1408540891</v>
      </c>
      <c r="P1500" s="8">
        <f t="shared" si="5"/>
        <v>332</v>
      </c>
    </row>
    <row r="1501" ht="12.75" customHeight="1">
      <c r="A1501" s="16">
        <v>42892.0</v>
      </c>
      <c r="B1501" s="8" t="s">
        <v>1693</v>
      </c>
      <c r="C1501" s="8" t="s">
        <v>1694</v>
      </c>
      <c r="D1501" s="9" t="s">
        <v>23</v>
      </c>
      <c r="E1501" s="10" t="s">
        <v>19</v>
      </c>
      <c r="F1501" s="11">
        <v>1.91217398E8</v>
      </c>
      <c r="G1501" s="18" t="s">
        <v>24</v>
      </c>
      <c r="H1501" s="17" t="str">
        <f t="shared" si="1"/>
        <v>BUY</v>
      </c>
      <c r="I1501" s="12">
        <v>316.6</v>
      </c>
      <c r="J1501" s="12">
        <v>1000.0</v>
      </c>
      <c r="K1501" s="16">
        <v>44727.0</v>
      </c>
      <c r="L1501" s="14">
        <v>20.0</v>
      </c>
      <c r="M1501" s="14">
        <f t="shared" si="2"/>
        <v>63.17119394</v>
      </c>
      <c r="N1501" s="15">
        <f t="shared" si="3"/>
        <v>-0.9368288061</v>
      </c>
      <c r="O1501" s="15">
        <f t="shared" si="4"/>
        <v>0.9368288061</v>
      </c>
      <c r="P1501" s="8">
        <f t="shared" si="5"/>
        <v>1835</v>
      </c>
    </row>
    <row r="1502" ht="12.75" customHeight="1">
      <c r="A1502" s="7">
        <v>42893.0</v>
      </c>
      <c r="B1502" s="8" t="s">
        <v>1434</v>
      </c>
      <c r="C1502" s="8" t="s">
        <v>1435</v>
      </c>
      <c r="D1502" s="9" t="s">
        <v>65</v>
      </c>
      <c r="E1502" s="10" t="s">
        <v>19</v>
      </c>
      <c r="F1502" s="11">
        <v>4.895564876E9</v>
      </c>
      <c r="G1502" s="8" t="s">
        <v>24</v>
      </c>
      <c r="H1502" s="8" t="str">
        <f t="shared" si="1"/>
        <v>BUY</v>
      </c>
      <c r="I1502" s="12">
        <v>20.139984</v>
      </c>
      <c r="J1502" s="12">
        <v>1000.0</v>
      </c>
      <c r="K1502" s="7">
        <v>43088.0</v>
      </c>
      <c r="L1502" s="14">
        <v>28.019196</v>
      </c>
      <c r="M1502" s="14">
        <f t="shared" si="2"/>
        <v>1391.222356</v>
      </c>
      <c r="N1502" s="15">
        <f t="shared" si="3"/>
        <v>0.3912223565</v>
      </c>
      <c r="O1502" s="15">
        <f t="shared" si="4"/>
        <v>-0.3912223565</v>
      </c>
      <c r="P1502" s="8">
        <f t="shared" si="5"/>
        <v>195</v>
      </c>
    </row>
    <row r="1503" ht="12.75" customHeight="1">
      <c r="A1503" s="7">
        <v>42893.0</v>
      </c>
      <c r="B1503" s="8" t="s">
        <v>1083</v>
      </c>
      <c r="C1503" s="8" t="s">
        <v>1084</v>
      </c>
      <c r="D1503" s="9" t="s">
        <v>39</v>
      </c>
      <c r="E1503" s="10" t="s">
        <v>19</v>
      </c>
      <c r="F1503" s="11">
        <v>1.00469964538E11</v>
      </c>
      <c r="G1503" s="8" t="s">
        <v>20</v>
      </c>
      <c r="H1503" s="8" t="str">
        <f t="shared" si="1"/>
        <v>SELL</v>
      </c>
      <c r="I1503" s="12">
        <v>103.555557</v>
      </c>
      <c r="J1503" s="12">
        <v>1000.0</v>
      </c>
      <c r="K1503" s="7">
        <v>43930.0</v>
      </c>
      <c r="L1503" s="14">
        <v>167.929993</v>
      </c>
      <c r="M1503" s="14">
        <f t="shared" si="2"/>
        <v>1621.641541</v>
      </c>
      <c r="N1503" s="15">
        <f t="shared" si="3"/>
        <v>-0.6216415407</v>
      </c>
      <c r="O1503" s="15">
        <f t="shared" si="4"/>
        <v>0.6216415407</v>
      </c>
      <c r="P1503" s="8">
        <f t="shared" si="5"/>
        <v>1037</v>
      </c>
    </row>
    <row r="1504" ht="12.75" customHeight="1">
      <c r="A1504" s="7">
        <v>42893.0</v>
      </c>
      <c r="B1504" s="8" t="s">
        <v>1695</v>
      </c>
      <c r="C1504" s="8" t="s">
        <v>1696</v>
      </c>
      <c r="D1504" s="9" t="s">
        <v>39</v>
      </c>
      <c r="E1504" s="9" t="s">
        <v>252</v>
      </c>
      <c r="F1504" s="11">
        <v>2.29972395924E11</v>
      </c>
      <c r="G1504" s="8" t="s">
        <v>24</v>
      </c>
      <c r="H1504" s="8" t="str">
        <f t="shared" si="1"/>
        <v>BUY</v>
      </c>
      <c r="I1504" s="12">
        <v>26.431765</v>
      </c>
      <c r="J1504" s="12">
        <v>1000.0</v>
      </c>
      <c r="K1504" s="16">
        <v>44727.0</v>
      </c>
      <c r="L1504" s="14">
        <v>37.15102</v>
      </c>
      <c r="M1504" s="14">
        <f t="shared" si="2"/>
        <v>1405.544427</v>
      </c>
      <c r="N1504" s="15">
        <f t="shared" si="3"/>
        <v>0.4055444273</v>
      </c>
      <c r="O1504" s="15">
        <f t="shared" si="4"/>
        <v>-0.4055444273</v>
      </c>
      <c r="P1504" s="8">
        <f t="shared" si="5"/>
        <v>1834</v>
      </c>
    </row>
    <row r="1505" ht="12.75" customHeight="1">
      <c r="A1505" s="7">
        <v>42894.0</v>
      </c>
      <c r="B1505" s="8" t="s">
        <v>367</v>
      </c>
      <c r="C1505" s="8" t="s">
        <v>368</v>
      </c>
      <c r="D1505" s="9" t="s">
        <v>32</v>
      </c>
      <c r="E1505" s="10" t="s">
        <v>369</v>
      </c>
      <c r="F1505" s="11">
        <v>1.10593506784E11</v>
      </c>
      <c r="G1505" s="8" t="s">
        <v>20</v>
      </c>
      <c r="H1505" s="8" t="str">
        <f t="shared" si="1"/>
        <v>SELL</v>
      </c>
      <c r="I1505" s="12">
        <v>101.796005</v>
      </c>
      <c r="J1505" s="12">
        <v>1000.0</v>
      </c>
      <c r="K1505" s="16">
        <v>43157.0</v>
      </c>
      <c r="L1505" s="14">
        <v>98.472549</v>
      </c>
      <c r="M1505" s="14">
        <f t="shared" si="2"/>
        <v>967.3518032</v>
      </c>
      <c r="N1505" s="15">
        <f t="shared" si="3"/>
        <v>0.03264819675</v>
      </c>
      <c r="O1505" s="15">
        <f t="shared" si="4"/>
        <v>-0.03264819675</v>
      </c>
      <c r="P1505" s="8">
        <f t="shared" si="5"/>
        <v>263</v>
      </c>
    </row>
    <row r="1506" ht="12.75" customHeight="1">
      <c r="A1506" s="7">
        <v>42894.0</v>
      </c>
      <c r="B1506" s="8" t="s">
        <v>1697</v>
      </c>
      <c r="C1506" s="8" t="s">
        <v>1698</v>
      </c>
      <c r="D1506" s="9" t="s">
        <v>32</v>
      </c>
      <c r="E1506" s="10" t="s">
        <v>19</v>
      </c>
      <c r="F1506" s="11">
        <v>1.018969354E10</v>
      </c>
      <c r="G1506" s="8" t="s">
        <v>20</v>
      </c>
      <c r="H1506" s="8" t="str">
        <f t="shared" si="1"/>
        <v>SELL</v>
      </c>
      <c r="I1506" s="12">
        <v>15.95</v>
      </c>
      <c r="J1506" s="12">
        <v>1000.0</v>
      </c>
      <c r="K1506" s="16">
        <v>44727.0</v>
      </c>
      <c r="L1506" s="14">
        <v>72.709999</v>
      </c>
      <c r="M1506" s="14">
        <f t="shared" si="2"/>
        <v>4558.620627</v>
      </c>
      <c r="N1506" s="15">
        <f t="shared" si="3"/>
        <v>-3.558620627</v>
      </c>
      <c r="O1506" s="15">
        <f t="shared" si="4"/>
        <v>3.558620627</v>
      </c>
      <c r="P1506" s="8">
        <f t="shared" si="5"/>
        <v>1833</v>
      </c>
    </row>
    <row r="1507" ht="12.75" customHeight="1">
      <c r="A1507" s="7">
        <v>42894.0</v>
      </c>
      <c r="B1507" s="8" t="s">
        <v>1699</v>
      </c>
      <c r="C1507" s="8" t="s">
        <v>1700</v>
      </c>
      <c r="D1507" s="9" t="s">
        <v>35</v>
      </c>
      <c r="E1507" s="10" t="s">
        <v>19</v>
      </c>
      <c r="F1507" s="11">
        <v>1.4578594942E10</v>
      </c>
      <c r="G1507" s="8" t="s">
        <v>24</v>
      </c>
      <c r="H1507" s="8" t="str">
        <f t="shared" si="1"/>
        <v>BUY</v>
      </c>
      <c r="I1507" s="12">
        <v>69.260002</v>
      </c>
      <c r="J1507" s="12">
        <v>1000.0</v>
      </c>
      <c r="K1507" s="16">
        <v>44727.0</v>
      </c>
      <c r="L1507" s="14">
        <v>257.869995</v>
      </c>
      <c r="M1507" s="14">
        <f t="shared" si="2"/>
        <v>3723.216684</v>
      </c>
      <c r="N1507" s="15">
        <f t="shared" si="3"/>
        <v>2.723216684</v>
      </c>
      <c r="O1507" s="15">
        <f t="shared" si="4"/>
        <v>-2.723216684</v>
      </c>
      <c r="P1507" s="8">
        <f t="shared" si="5"/>
        <v>1833</v>
      </c>
    </row>
    <row r="1508" ht="12.75" customHeight="1">
      <c r="A1508" s="7">
        <v>42894.0</v>
      </c>
      <c r="B1508" s="8" t="s">
        <v>1701</v>
      </c>
      <c r="C1508" s="8" t="s">
        <v>1702</v>
      </c>
      <c r="D1508" s="9" t="s">
        <v>18</v>
      </c>
      <c r="E1508" s="10" t="s">
        <v>19</v>
      </c>
      <c r="F1508" s="11">
        <v>8.753615208E9</v>
      </c>
      <c r="G1508" s="8" t="s">
        <v>20</v>
      </c>
      <c r="H1508" s="8" t="str">
        <f t="shared" si="1"/>
        <v>SELL</v>
      </c>
      <c r="I1508" s="12">
        <v>171.472992</v>
      </c>
      <c r="J1508" s="12">
        <v>1000.0</v>
      </c>
      <c r="K1508" s="16">
        <v>43216.0</v>
      </c>
      <c r="L1508" s="14">
        <v>225.951904</v>
      </c>
      <c r="M1508" s="14">
        <f t="shared" si="2"/>
        <v>1317.711328</v>
      </c>
      <c r="N1508" s="15">
        <f t="shared" si="3"/>
        <v>-0.317711328</v>
      </c>
      <c r="O1508" s="15">
        <f t="shared" si="4"/>
        <v>0.317711328</v>
      </c>
      <c r="P1508" s="8">
        <f t="shared" si="5"/>
        <v>322</v>
      </c>
    </row>
    <row r="1509" ht="12.75" customHeight="1">
      <c r="A1509" s="7">
        <v>42894.0</v>
      </c>
      <c r="B1509" s="8" t="s">
        <v>355</v>
      </c>
      <c r="C1509" s="8" t="s">
        <v>356</v>
      </c>
      <c r="D1509" s="9" t="s">
        <v>39</v>
      </c>
      <c r="E1509" s="10" t="s">
        <v>19</v>
      </c>
      <c r="F1509" s="11">
        <v>1.16025984E8</v>
      </c>
      <c r="G1509" s="8" t="s">
        <v>20</v>
      </c>
      <c r="H1509" s="8" t="str">
        <f t="shared" si="1"/>
        <v>SELL</v>
      </c>
      <c r="I1509" s="12">
        <v>8.19</v>
      </c>
      <c r="J1509" s="12">
        <v>1000.0</v>
      </c>
      <c r="K1509" s="7">
        <v>42949.0</v>
      </c>
      <c r="L1509" s="14">
        <v>5.39</v>
      </c>
      <c r="M1509" s="14">
        <f t="shared" si="2"/>
        <v>658.1196581</v>
      </c>
      <c r="N1509" s="15">
        <f t="shared" si="3"/>
        <v>0.3418803419</v>
      </c>
      <c r="O1509" s="15">
        <f t="shared" si="4"/>
        <v>-0.3418803419</v>
      </c>
      <c r="P1509" s="8">
        <f t="shared" si="5"/>
        <v>55</v>
      </c>
    </row>
    <row r="1510" ht="12.75" customHeight="1">
      <c r="A1510" s="7">
        <v>42894.0</v>
      </c>
      <c r="B1510" s="8" t="s">
        <v>399</v>
      </c>
      <c r="C1510" s="8" t="s">
        <v>400</v>
      </c>
      <c r="D1510" s="9" t="s">
        <v>35</v>
      </c>
      <c r="E1510" s="10" t="s">
        <v>19</v>
      </c>
      <c r="F1510" s="11">
        <v>3.08615034E9</v>
      </c>
      <c r="G1510" s="8" t="s">
        <v>20</v>
      </c>
      <c r="H1510" s="8" t="str">
        <f t="shared" si="1"/>
        <v>SELL</v>
      </c>
      <c r="I1510" s="12">
        <v>38.138134</v>
      </c>
      <c r="J1510" s="12">
        <v>1000.0</v>
      </c>
      <c r="K1510" s="7">
        <v>42929.0</v>
      </c>
      <c r="L1510" s="14">
        <v>40.445393</v>
      </c>
      <c r="M1510" s="14">
        <f t="shared" si="2"/>
        <v>1060.497428</v>
      </c>
      <c r="N1510" s="15">
        <f t="shared" si="3"/>
        <v>-0.06049742759</v>
      </c>
      <c r="O1510" s="15">
        <f t="shared" si="4"/>
        <v>0.06049742759</v>
      </c>
      <c r="P1510" s="8">
        <f t="shared" si="5"/>
        <v>35</v>
      </c>
    </row>
    <row r="1511" ht="12.75" customHeight="1">
      <c r="A1511" s="7">
        <v>42895.0</v>
      </c>
      <c r="B1511" s="8" t="s">
        <v>545</v>
      </c>
      <c r="C1511" s="8" t="s">
        <v>546</v>
      </c>
      <c r="D1511" s="9" t="s">
        <v>23</v>
      </c>
      <c r="E1511" s="10" t="s">
        <v>19</v>
      </c>
      <c r="F1511" s="11">
        <v>2.6363E10</v>
      </c>
      <c r="G1511" s="8" t="s">
        <v>20</v>
      </c>
      <c r="H1511" s="8" t="str">
        <f t="shared" si="1"/>
        <v>SELL</v>
      </c>
      <c r="I1511" s="12">
        <v>24.583988</v>
      </c>
      <c r="J1511" s="12">
        <v>1000.0</v>
      </c>
      <c r="K1511" s="7">
        <v>43220.0</v>
      </c>
      <c r="L1511" s="14">
        <v>23.323477</v>
      </c>
      <c r="M1511" s="14">
        <f t="shared" si="2"/>
        <v>948.7263417</v>
      </c>
      <c r="N1511" s="15">
        <f t="shared" si="3"/>
        <v>0.05127365829</v>
      </c>
      <c r="O1511" s="15">
        <f t="shared" si="4"/>
        <v>-0.05127365829</v>
      </c>
      <c r="P1511" s="8">
        <f t="shared" si="5"/>
        <v>325</v>
      </c>
    </row>
    <row r="1512" ht="12.75" customHeight="1">
      <c r="A1512" s="7">
        <v>42895.0</v>
      </c>
      <c r="B1512" s="8" t="s">
        <v>1703</v>
      </c>
      <c r="C1512" s="8" t="s">
        <v>1704</v>
      </c>
      <c r="D1512" s="9" t="s">
        <v>35</v>
      </c>
      <c r="E1512" s="10" t="s">
        <v>106</v>
      </c>
      <c r="F1512" s="11">
        <v>6.20062758E9</v>
      </c>
      <c r="G1512" s="8" t="s">
        <v>24</v>
      </c>
      <c r="H1512" s="8" t="str">
        <f t="shared" si="1"/>
        <v>BUY</v>
      </c>
      <c r="I1512" s="12">
        <v>14.56</v>
      </c>
      <c r="J1512" s="12">
        <v>1000.0</v>
      </c>
      <c r="K1512" s="16">
        <v>44354.0</v>
      </c>
      <c r="L1512" s="14">
        <v>24.4</v>
      </c>
      <c r="M1512" s="14">
        <f t="shared" si="2"/>
        <v>1675.824176</v>
      </c>
      <c r="N1512" s="15">
        <f t="shared" si="3"/>
        <v>0.6758241758</v>
      </c>
      <c r="O1512" s="15">
        <f t="shared" si="4"/>
        <v>-0.6758241758</v>
      </c>
      <c r="P1512" s="8">
        <f t="shared" si="5"/>
        <v>1459</v>
      </c>
    </row>
    <row r="1513" ht="12.75" customHeight="1">
      <c r="A1513" s="7">
        <v>42895.0</v>
      </c>
      <c r="B1513" s="8" t="s">
        <v>123</v>
      </c>
      <c r="C1513" s="8" t="s">
        <v>124</v>
      </c>
      <c r="D1513" s="9" t="s">
        <v>32</v>
      </c>
      <c r="E1513" s="10" t="s">
        <v>19</v>
      </c>
      <c r="F1513" s="11">
        <v>3.4143176459E10</v>
      </c>
      <c r="G1513" s="8" t="s">
        <v>20</v>
      </c>
      <c r="H1513" s="8" t="str">
        <f t="shared" si="1"/>
        <v>SELL</v>
      </c>
      <c r="I1513" s="12">
        <v>27.01</v>
      </c>
      <c r="J1513" s="12">
        <v>1000.0</v>
      </c>
      <c r="K1513" s="7">
        <v>42901.0</v>
      </c>
      <c r="L1513" s="14">
        <v>21.55</v>
      </c>
      <c r="M1513" s="14">
        <f t="shared" si="2"/>
        <v>797.8526472</v>
      </c>
      <c r="N1513" s="15">
        <f t="shared" si="3"/>
        <v>0.2021473528</v>
      </c>
      <c r="O1513" s="15">
        <f t="shared" si="4"/>
        <v>-0.2021473528</v>
      </c>
      <c r="P1513" s="8">
        <f t="shared" si="5"/>
        <v>6</v>
      </c>
    </row>
    <row r="1514" ht="12.75" customHeight="1">
      <c r="A1514" s="7">
        <v>42895.0</v>
      </c>
      <c r="B1514" s="8" t="s">
        <v>1609</v>
      </c>
      <c r="C1514" s="8" t="s">
        <v>1610</v>
      </c>
      <c r="D1514" s="9" t="s">
        <v>39</v>
      </c>
      <c r="E1514" s="9" t="s">
        <v>274</v>
      </c>
      <c r="F1514" s="11">
        <v>1.533196E9</v>
      </c>
      <c r="G1514" s="8" t="s">
        <v>24</v>
      </c>
      <c r="H1514" s="8" t="str">
        <f t="shared" si="1"/>
        <v>BUY</v>
      </c>
      <c r="I1514" s="12">
        <v>30.59</v>
      </c>
      <c r="J1514" s="12">
        <v>1000.0</v>
      </c>
      <c r="K1514" s="7">
        <v>42964.0</v>
      </c>
      <c r="L1514" s="14">
        <v>37.619999</v>
      </c>
      <c r="M1514" s="14">
        <f t="shared" si="2"/>
        <v>1229.813632</v>
      </c>
      <c r="N1514" s="15">
        <f t="shared" si="3"/>
        <v>0.2298136319</v>
      </c>
      <c r="O1514" s="15">
        <f t="shared" si="4"/>
        <v>-0.2298136319</v>
      </c>
      <c r="P1514" s="8">
        <f t="shared" si="5"/>
        <v>69</v>
      </c>
    </row>
    <row r="1515" ht="12.75" customHeight="1">
      <c r="A1515" s="7">
        <v>42895.0</v>
      </c>
      <c r="B1515" s="8" t="s">
        <v>185</v>
      </c>
      <c r="C1515" s="8" t="s">
        <v>186</v>
      </c>
      <c r="D1515" s="9" t="s">
        <v>35</v>
      </c>
      <c r="E1515" s="10" t="s">
        <v>19</v>
      </c>
      <c r="F1515" s="11">
        <v>7.877507889E9</v>
      </c>
      <c r="G1515" s="8" t="s">
        <v>20</v>
      </c>
      <c r="H1515" s="8" t="str">
        <f t="shared" si="1"/>
        <v>SELL</v>
      </c>
      <c r="I1515" s="12">
        <v>27.32</v>
      </c>
      <c r="J1515" s="12">
        <v>1000.0</v>
      </c>
      <c r="K1515" s="7">
        <v>43220.0</v>
      </c>
      <c r="L1515" s="14">
        <v>28.5</v>
      </c>
      <c r="M1515" s="14">
        <f t="shared" si="2"/>
        <v>1043.191801</v>
      </c>
      <c r="N1515" s="15">
        <f t="shared" si="3"/>
        <v>-0.04319180088</v>
      </c>
      <c r="O1515" s="15">
        <f t="shared" si="4"/>
        <v>0.04319180088</v>
      </c>
      <c r="P1515" s="8">
        <f t="shared" si="5"/>
        <v>325</v>
      </c>
    </row>
    <row r="1516" ht="12.75" customHeight="1">
      <c r="A1516" s="16">
        <v>42895.0</v>
      </c>
      <c r="B1516" s="8" t="s">
        <v>650</v>
      </c>
      <c r="C1516" s="8" t="s">
        <v>651</v>
      </c>
      <c r="D1516" s="9" t="s">
        <v>65</v>
      </c>
      <c r="E1516" s="10" t="s">
        <v>19</v>
      </c>
      <c r="F1516" s="11">
        <v>4.1824097E8</v>
      </c>
      <c r="G1516" s="18" t="s">
        <v>24</v>
      </c>
      <c r="H1516" s="17" t="str">
        <f t="shared" si="1"/>
        <v>BUY</v>
      </c>
      <c r="I1516" s="12">
        <v>55.060291</v>
      </c>
      <c r="J1516" s="12">
        <v>1000.0</v>
      </c>
      <c r="K1516" s="16">
        <v>43164.0</v>
      </c>
      <c r="L1516" s="14">
        <v>65.919678</v>
      </c>
      <c r="M1516" s="14">
        <f t="shared" si="2"/>
        <v>1197.2272</v>
      </c>
      <c r="N1516" s="15">
        <f t="shared" si="3"/>
        <v>0.1972271995</v>
      </c>
      <c r="O1516" s="15">
        <f t="shared" si="4"/>
        <v>-0.1972271995</v>
      </c>
      <c r="P1516" s="8">
        <f t="shared" si="5"/>
        <v>269</v>
      </c>
    </row>
    <row r="1517" ht="12.75" customHeight="1">
      <c r="A1517" s="7">
        <v>42898.0</v>
      </c>
      <c r="B1517" s="8" t="s">
        <v>1705</v>
      </c>
      <c r="C1517" s="8" t="s">
        <v>1706</v>
      </c>
      <c r="D1517" s="9" t="s">
        <v>71</v>
      </c>
      <c r="E1517" s="10" t="s">
        <v>82</v>
      </c>
      <c r="F1517" s="11">
        <v>5.39941806E9</v>
      </c>
      <c r="G1517" s="8" t="s">
        <v>20</v>
      </c>
      <c r="H1517" s="8" t="str">
        <f t="shared" si="1"/>
        <v>SELL</v>
      </c>
      <c r="I1517" s="12">
        <v>34.215572</v>
      </c>
      <c r="J1517" s="12">
        <v>1000.0</v>
      </c>
      <c r="K1517" s="16">
        <v>44727.0</v>
      </c>
      <c r="L1517" s="14">
        <v>37.724667</v>
      </c>
      <c r="M1517" s="14">
        <f t="shared" si="2"/>
        <v>1102.55842</v>
      </c>
      <c r="N1517" s="15">
        <f t="shared" si="3"/>
        <v>-0.1025584199</v>
      </c>
      <c r="O1517" s="15">
        <f t="shared" si="4"/>
        <v>0.1025584199</v>
      </c>
      <c r="P1517" s="8">
        <f t="shared" si="5"/>
        <v>1829</v>
      </c>
    </row>
    <row r="1518" ht="12.75" customHeight="1">
      <c r="A1518" s="7">
        <v>42898.0</v>
      </c>
      <c r="B1518" s="8" t="s">
        <v>1707</v>
      </c>
      <c r="C1518" s="8" t="s">
        <v>1708</v>
      </c>
      <c r="D1518" s="9" t="s">
        <v>18</v>
      </c>
      <c r="E1518" s="10" t="s">
        <v>19</v>
      </c>
      <c r="F1518" s="11">
        <v>1.3643460518E10</v>
      </c>
      <c r="G1518" s="8" t="s">
        <v>20</v>
      </c>
      <c r="H1518" s="8" t="str">
        <f t="shared" si="1"/>
        <v>SELL</v>
      </c>
      <c r="I1518" s="12">
        <v>112.51</v>
      </c>
      <c r="J1518" s="12">
        <v>1000.0</v>
      </c>
      <c r="K1518" s="16">
        <v>44727.0</v>
      </c>
      <c r="L1518" s="14">
        <v>348.58</v>
      </c>
      <c r="M1518" s="14">
        <f t="shared" si="2"/>
        <v>3098.213492</v>
      </c>
      <c r="N1518" s="15">
        <f t="shared" si="3"/>
        <v>-2.098213492</v>
      </c>
      <c r="O1518" s="15">
        <f t="shared" si="4"/>
        <v>2.098213492</v>
      </c>
      <c r="P1518" s="8">
        <f t="shared" si="5"/>
        <v>1829</v>
      </c>
    </row>
    <row r="1519" ht="12.75" customHeight="1">
      <c r="A1519" s="7">
        <v>42898.0</v>
      </c>
      <c r="B1519" s="8" t="s">
        <v>1248</v>
      </c>
      <c r="C1519" s="8" t="s">
        <v>1249</v>
      </c>
      <c r="D1519" s="9" t="s">
        <v>71</v>
      </c>
      <c r="E1519" s="10" t="s">
        <v>19</v>
      </c>
      <c r="F1519" s="11">
        <v>1.05299210895E11</v>
      </c>
      <c r="G1519" s="8" t="s">
        <v>20</v>
      </c>
      <c r="H1519" s="8" t="str">
        <f t="shared" si="1"/>
        <v>SELL</v>
      </c>
      <c r="I1519" s="12">
        <v>38.64</v>
      </c>
      <c r="J1519" s="12">
        <v>1000.0</v>
      </c>
      <c r="K1519" s="7">
        <v>43489.0</v>
      </c>
      <c r="L1519" s="14">
        <v>44.26</v>
      </c>
      <c r="M1519" s="14">
        <f t="shared" si="2"/>
        <v>1145.445135</v>
      </c>
      <c r="N1519" s="15">
        <f t="shared" si="3"/>
        <v>-0.1454451346</v>
      </c>
      <c r="O1519" s="15">
        <f t="shared" si="4"/>
        <v>0.1454451346</v>
      </c>
      <c r="P1519" s="8">
        <f t="shared" si="5"/>
        <v>591</v>
      </c>
    </row>
    <row r="1520" ht="12.75" customHeight="1">
      <c r="A1520" s="7">
        <v>42899.0</v>
      </c>
      <c r="B1520" s="8" t="s">
        <v>1483</v>
      </c>
      <c r="C1520" s="8" t="s">
        <v>1484</v>
      </c>
      <c r="D1520" s="9" t="s">
        <v>18</v>
      </c>
      <c r="E1520" s="10" t="s">
        <v>19</v>
      </c>
      <c r="F1520" s="11">
        <v>5.4743988065E10</v>
      </c>
      <c r="G1520" s="8" t="s">
        <v>20</v>
      </c>
      <c r="H1520" s="8" t="str">
        <f t="shared" si="1"/>
        <v>SELL</v>
      </c>
      <c r="I1520" s="12">
        <v>51.52</v>
      </c>
      <c r="J1520" s="12">
        <v>1000.0</v>
      </c>
      <c r="K1520" s="16">
        <v>43348.0</v>
      </c>
      <c r="L1520" s="14">
        <v>67.86</v>
      </c>
      <c r="M1520" s="14">
        <f t="shared" si="2"/>
        <v>1317.158385</v>
      </c>
      <c r="N1520" s="15">
        <f t="shared" si="3"/>
        <v>-0.3171583851</v>
      </c>
      <c r="O1520" s="15">
        <f t="shared" si="4"/>
        <v>0.3171583851</v>
      </c>
      <c r="P1520" s="8">
        <f t="shared" si="5"/>
        <v>449</v>
      </c>
    </row>
    <row r="1521" ht="12.75" customHeight="1">
      <c r="A1521" s="7">
        <v>42899.0</v>
      </c>
      <c r="B1521" s="8" t="s">
        <v>1709</v>
      </c>
      <c r="C1521" s="8" t="s">
        <v>1710</v>
      </c>
      <c r="D1521" s="9" t="s">
        <v>35</v>
      </c>
      <c r="E1521" s="10" t="s">
        <v>1711</v>
      </c>
      <c r="F1521" s="11">
        <v>6.0228534884E10</v>
      </c>
      <c r="G1521" s="8" t="s">
        <v>20</v>
      </c>
      <c r="H1521" s="8" t="str">
        <f t="shared" si="1"/>
        <v>SELL</v>
      </c>
      <c r="I1521" s="12">
        <v>272.558716</v>
      </c>
      <c r="J1521" s="12">
        <v>1000.0</v>
      </c>
      <c r="K1521" s="7">
        <v>42955.0</v>
      </c>
      <c r="L1521" s="14">
        <v>251.660294</v>
      </c>
      <c r="M1521" s="14">
        <f t="shared" si="2"/>
        <v>923.3250644</v>
      </c>
      <c r="N1521" s="15">
        <f t="shared" si="3"/>
        <v>0.07667493561</v>
      </c>
      <c r="O1521" s="15">
        <f t="shared" si="4"/>
        <v>-0.07667493561</v>
      </c>
      <c r="P1521" s="8">
        <f t="shared" si="5"/>
        <v>56</v>
      </c>
    </row>
    <row r="1522" ht="12.75" customHeight="1">
      <c r="A1522" s="7">
        <v>42899.0</v>
      </c>
      <c r="B1522" s="8" t="s">
        <v>1712</v>
      </c>
      <c r="C1522" s="8" t="s">
        <v>1713</v>
      </c>
      <c r="D1522" s="9" t="s">
        <v>27</v>
      </c>
      <c r="E1522" s="10" t="s">
        <v>82</v>
      </c>
      <c r="F1522" s="11">
        <v>6.4443465E8</v>
      </c>
      <c r="G1522" s="8" t="s">
        <v>24</v>
      </c>
      <c r="H1522" s="8" t="str">
        <f t="shared" si="1"/>
        <v>BUY</v>
      </c>
      <c r="I1522" s="12">
        <v>5.780358</v>
      </c>
      <c r="J1522" s="12">
        <v>1000.0</v>
      </c>
      <c r="K1522" s="16">
        <v>44727.0</v>
      </c>
      <c r="L1522" s="14">
        <v>3.12</v>
      </c>
      <c r="M1522" s="14">
        <f t="shared" si="2"/>
        <v>539.7589561</v>
      </c>
      <c r="N1522" s="15">
        <f t="shared" si="3"/>
        <v>-0.4602410439</v>
      </c>
      <c r="O1522" s="15">
        <f t="shared" si="4"/>
        <v>0.4602410439</v>
      </c>
      <c r="P1522" s="8">
        <f t="shared" si="5"/>
        <v>1828</v>
      </c>
    </row>
    <row r="1523" ht="12.75" customHeight="1">
      <c r="A1523" s="16">
        <v>42899.0</v>
      </c>
      <c r="B1523" s="8" t="s">
        <v>892</v>
      </c>
      <c r="C1523" s="8" t="s">
        <v>893</v>
      </c>
      <c r="D1523" s="9" t="s">
        <v>18</v>
      </c>
      <c r="E1523" s="10" t="s">
        <v>19</v>
      </c>
      <c r="F1523" s="11">
        <v>2.381032616E10</v>
      </c>
      <c r="G1523" s="18" t="s">
        <v>24</v>
      </c>
      <c r="H1523" s="17" t="str">
        <f t="shared" si="1"/>
        <v>BUY</v>
      </c>
      <c r="I1523" s="12">
        <v>50.05138</v>
      </c>
      <c r="J1523" s="12">
        <v>1000.0</v>
      </c>
      <c r="K1523" s="16">
        <v>43264.0</v>
      </c>
      <c r="L1523" s="14">
        <v>67.448135</v>
      </c>
      <c r="M1523" s="14">
        <f t="shared" si="2"/>
        <v>1347.577929</v>
      </c>
      <c r="N1523" s="15">
        <f t="shared" si="3"/>
        <v>0.3475779289</v>
      </c>
      <c r="O1523" s="15">
        <f t="shared" si="4"/>
        <v>-0.3475779289</v>
      </c>
      <c r="P1523" s="8">
        <f t="shared" si="5"/>
        <v>365</v>
      </c>
    </row>
    <row r="1524" ht="12.75" customHeight="1">
      <c r="A1524" s="7">
        <v>42900.0</v>
      </c>
      <c r="B1524" s="8" t="s">
        <v>511</v>
      </c>
      <c r="C1524" s="8" t="s">
        <v>512</v>
      </c>
      <c r="D1524" s="9" t="s">
        <v>32</v>
      </c>
      <c r="E1524" s="10" t="s">
        <v>19</v>
      </c>
      <c r="F1524" s="11">
        <v>6.05612876E10</v>
      </c>
      <c r="G1524" s="8" t="s">
        <v>20</v>
      </c>
      <c r="H1524" s="8" t="str">
        <f t="shared" si="1"/>
        <v>SELL</v>
      </c>
      <c r="I1524" s="12">
        <v>49.21</v>
      </c>
      <c r="J1524" s="12">
        <v>1000.0</v>
      </c>
      <c r="K1524" s="7">
        <v>42902.0</v>
      </c>
      <c r="L1524" s="14">
        <v>44.75</v>
      </c>
      <c r="M1524" s="14">
        <f t="shared" si="2"/>
        <v>909.3680146</v>
      </c>
      <c r="N1524" s="15">
        <f t="shared" si="3"/>
        <v>0.09063198537</v>
      </c>
      <c r="O1524" s="15">
        <f t="shared" si="4"/>
        <v>-0.09063198537</v>
      </c>
      <c r="P1524" s="8">
        <f t="shared" si="5"/>
        <v>2</v>
      </c>
    </row>
    <row r="1525" ht="12.75" customHeight="1">
      <c r="A1525" s="7">
        <v>42901.0</v>
      </c>
      <c r="B1525" s="8" t="s">
        <v>1222</v>
      </c>
      <c r="C1525" s="8" t="s">
        <v>1223</v>
      </c>
      <c r="D1525" s="9" t="s">
        <v>35</v>
      </c>
      <c r="E1525" s="10" t="s">
        <v>19</v>
      </c>
      <c r="F1525" s="11">
        <v>1.66632697E9</v>
      </c>
      <c r="G1525" s="8" t="s">
        <v>24</v>
      </c>
      <c r="H1525" s="8" t="str">
        <f t="shared" si="1"/>
        <v>BUY</v>
      </c>
      <c r="I1525" s="12">
        <v>46.1</v>
      </c>
      <c r="J1525" s="12">
        <v>1000.0</v>
      </c>
      <c r="K1525" s="16">
        <v>43199.0</v>
      </c>
      <c r="L1525" s="14">
        <v>46.12</v>
      </c>
      <c r="M1525" s="14">
        <f t="shared" si="2"/>
        <v>1000.433839</v>
      </c>
      <c r="N1525" s="15">
        <f t="shared" si="3"/>
        <v>0.0004338394794</v>
      </c>
      <c r="O1525" s="15">
        <f t="shared" si="4"/>
        <v>-0.0004338394794</v>
      </c>
      <c r="P1525" s="8">
        <f t="shared" si="5"/>
        <v>298</v>
      </c>
    </row>
    <row r="1526" ht="12.75" customHeight="1">
      <c r="A1526" s="7">
        <v>42901.0</v>
      </c>
      <c r="B1526" s="8" t="s">
        <v>1714</v>
      </c>
      <c r="C1526" s="8" t="s">
        <v>1715</v>
      </c>
      <c r="D1526" s="9" t="s">
        <v>27</v>
      </c>
      <c r="E1526" s="10" t="s">
        <v>19</v>
      </c>
      <c r="F1526" s="11">
        <v>2.8704402E9</v>
      </c>
      <c r="G1526" s="8" t="s">
        <v>24</v>
      </c>
      <c r="H1526" s="8" t="str">
        <f t="shared" si="1"/>
        <v>BUY</v>
      </c>
      <c r="I1526" s="12">
        <v>11.389779</v>
      </c>
      <c r="J1526" s="12">
        <v>1000.0</v>
      </c>
      <c r="K1526" s="16">
        <v>44615.0</v>
      </c>
      <c r="L1526" s="14">
        <v>24.860853</v>
      </c>
      <c r="M1526" s="14">
        <f t="shared" si="2"/>
        <v>2182.733572</v>
      </c>
      <c r="N1526" s="15">
        <f t="shared" si="3"/>
        <v>1.182733572</v>
      </c>
      <c r="O1526" s="15">
        <f t="shared" si="4"/>
        <v>-1.182733572</v>
      </c>
      <c r="P1526" s="8">
        <f t="shared" si="5"/>
        <v>1714</v>
      </c>
    </row>
    <row r="1527" ht="12.75" customHeight="1">
      <c r="A1527" s="7">
        <v>42901.0</v>
      </c>
      <c r="B1527" s="8" t="s">
        <v>1716</v>
      </c>
      <c r="C1527" s="8" t="s">
        <v>1717</v>
      </c>
      <c r="D1527" s="9" t="s">
        <v>23</v>
      </c>
      <c r="E1527" s="9" t="s">
        <v>19</v>
      </c>
      <c r="F1527" s="11">
        <v>4.73651E9</v>
      </c>
      <c r="G1527" s="8" t="s">
        <v>20</v>
      </c>
      <c r="H1527" s="8" t="str">
        <f t="shared" si="1"/>
        <v>SELL</v>
      </c>
      <c r="I1527" s="12">
        <v>16.11</v>
      </c>
      <c r="J1527" s="12">
        <v>1000.0</v>
      </c>
      <c r="K1527" s="16">
        <v>43122.0</v>
      </c>
      <c r="L1527" s="14">
        <v>18.35</v>
      </c>
      <c r="M1527" s="14">
        <f t="shared" si="2"/>
        <v>1139.044072</v>
      </c>
      <c r="N1527" s="15">
        <f t="shared" si="3"/>
        <v>-0.139044072</v>
      </c>
      <c r="O1527" s="15">
        <f t="shared" si="4"/>
        <v>0.139044072</v>
      </c>
      <c r="P1527" s="8">
        <f t="shared" si="5"/>
        <v>221</v>
      </c>
    </row>
    <row r="1528" ht="12.75" customHeight="1">
      <c r="A1528" s="7">
        <v>42901.0</v>
      </c>
      <c r="B1528" s="8" t="s">
        <v>388</v>
      </c>
      <c r="C1528" s="8" t="s">
        <v>389</v>
      </c>
      <c r="D1528" s="9" t="s">
        <v>18</v>
      </c>
      <c r="E1528" s="10" t="s">
        <v>19</v>
      </c>
      <c r="F1528" s="11">
        <v>6.5974267651E10</v>
      </c>
      <c r="G1528" s="8" t="s">
        <v>24</v>
      </c>
      <c r="H1528" s="8" t="str">
        <f t="shared" si="1"/>
        <v>BUY</v>
      </c>
      <c r="I1528" s="12">
        <v>192.207336</v>
      </c>
      <c r="J1528" s="12">
        <v>1000.0</v>
      </c>
      <c r="K1528" s="16">
        <v>42902.0</v>
      </c>
      <c r="L1528" s="14">
        <v>192.25296</v>
      </c>
      <c r="M1528" s="14">
        <f t="shared" si="2"/>
        <v>1000.237369</v>
      </c>
      <c r="N1528" s="15">
        <f t="shared" si="3"/>
        <v>0.0002373686715</v>
      </c>
      <c r="O1528" s="15">
        <f t="shared" si="4"/>
        <v>-0.0002373686715</v>
      </c>
      <c r="P1528" s="8">
        <f t="shared" si="5"/>
        <v>1</v>
      </c>
    </row>
    <row r="1529" ht="12.75" customHeight="1">
      <c r="A1529" s="7">
        <v>42901.0</v>
      </c>
      <c r="B1529" s="8" t="s">
        <v>1718</v>
      </c>
      <c r="C1529" s="8" t="s">
        <v>1719</v>
      </c>
      <c r="D1529" s="9" t="s">
        <v>35</v>
      </c>
      <c r="E1529" s="10" t="s">
        <v>19</v>
      </c>
      <c r="F1529" s="11">
        <v>3.58819848E9</v>
      </c>
      <c r="G1529" s="8" t="s">
        <v>24</v>
      </c>
      <c r="H1529" s="8" t="str">
        <f t="shared" si="1"/>
        <v>BUY</v>
      </c>
      <c r="I1529" s="12">
        <v>32.010284</v>
      </c>
      <c r="J1529" s="12">
        <v>1000.0</v>
      </c>
      <c r="K1529" s="16">
        <v>44320.0</v>
      </c>
      <c r="L1529" s="14">
        <v>18.280001</v>
      </c>
      <c r="M1529" s="14">
        <f t="shared" si="2"/>
        <v>571.0665048</v>
      </c>
      <c r="N1529" s="15">
        <f t="shared" si="3"/>
        <v>-0.4289334952</v>
      </c>
      <c r="O1529" s="15">
        <f t="shared" si="4"/>
        <v>0.4289334952</v>
      </c>
      <c r="P1529" s="8">
        <f t="shared" si="5"/>
        <v>1419</v>
      </c>
    </row>
    <row r="1530" ht="12.75" customHeight="1">
      <c r="A1530" s="7">
        <v>42901.0</v>
      </c>
      <c r="B1530" s="8" t="s">
        <v>123</v>
      </c>
      <c r="C1530" s="8" t="s">
        <v>124</v>
      </c>
      <c r="D1530" s="9" t="s">
        <v>32</v>
      </c>
      <c r="E1530" s="10" t="s">
        <v>19</v>
      </c>
      <c r="F1530" s="11">
        <v>3.4143176459E10</v>
      </c>
      <c r="G1530" s="8" t="s">
        <v>24</v>
      </c>
      <c r="H1530" s="8" t="str">
        <f t="shared" si="1"/>
        <v>BUY</v>
      </c>
      <c r="I1530" s="12">
        <v>21.55</v>
      </c>
      <c r="J1530" s="12">
        <v>1000.0</v>
      </c>
      <c r="K1530" s="7">
        <v>43019.0</v>
      </c>
      <c r="L1530" s="14">
        <v>18.33</v>
      </c>
      <c r="M1530" s="14">
        <f t="shared" si="2"/>
        <v>850.5800464</v>
      </c>
      <c r="N1530" s="15">
        <f t="shared" si="3"/>
        <v>-0.1494199536</v>
      </c>
      <c r="O1530" s="15">
        <f t="shared" si="4"/>
        <v>0.1494199536</v>
      </c>
      <c r="P1530" s="8">
        <f t="shared" si="5"/>
        <v>118</v>
      </c>
    </row>
    <row r="1531" ht="12.75" customHeight="1">
      <c r="A1531" s="7">
        <v>42901.0</v>
      </c>
      <c r="B1531" s="8" t="s">
        <v>644</v>
      </c>
      <c r="C1531" s="8" t="s">
        <v>645</v>
      </c>
      <c r="D1531" s="9" t="s">
        <v>23</v>
      </c>
      <c r="E1531" s="10" t="s">
        <v>19</v>
      </c>
      <c r="F1531" s="11">
        <v>6.9650124965E10</v>
      </c>
      <c r="G1531" s="8" t="s">
        <v>24</v>
      </c>
      <c r="H1531" s="8" t="str">
        <f t="shared" si="1"/>
        <v>BUY</v>
      </c>
      <c r="I1531" s="12">
        <v>30.133224</v>
      </c>
      <c r="J1531" s="12">
        <v>1000.0</v>
      </c>
      <c r="K1531" s="7">
        <v>42909.0</v>
      </c>
      <c r="L1531" s="14">
        <v>31.286884</v>
      </c>
      <c r="M1531" s="14">
        <f t="shared" si="2"/>
        <v>1038.285316</v>
      </c>
      <c r="N1531" s="15">
        <f t="shared" si="3"/>
        <v>0.0382853159</v>
      </c>
      <c r="O1531" s="15">
        <f t="shared" si="4"/>
        <v>-0.0382853159</v>
      </c>
      <c r="P1531" s="8">
        <f t="shared" si="5"/>
        <v>8</v>
      </c>
    </row>
    <row r="1532" ht="12.75" customHeight="1">
      <c r="A1532" s="7">
        <v>42901.0</v>
      </c>
      <c r="B1532" s="8" t="s">
        <v>509</v>
      </c>
      <c r="C1532" s="8" t="s">
        <v>510</v>
      </c>
      <c r="D1532" s="9" t="s">
        <v>35</v>
      </c>
      <c r="E1532" s="10" t="s">
        <v>19</v>
      </c>
      <c r="F1532" s="11">
        <v>1.61091919804E11</v>
      </c>
      <c r="G1532" s="8" t="s">
        <v>24</v>
      </c>
      <c r="H1532" s="8" t="str">
        <f t="shared" si="1"/>
        <v>BUY</v>
      </c>
      <c r="I1532" s="12">
        <v>49.704338</v>
      </c>
      <c r="J1532" s="12">
        <v>1000.0</v>
      </c>
      <c r="K1532" s="7">
        <v>42923.0</v>
      </c>
      <c r="L1532" s="14">
        <v>54.477478</v>
      </c>
      <c r="M1532" s="14">
        <f t="shared" si="2"/>
        <v>1096.030652</v>
      </c>
      <c r="N1532" s="15">
        <f t="shared" si="3"/>
        <v>0.09603065229</v>
      </c>
      <c r="O1532" s="15">
        <f t="shared" si="4"/>
        <v>-0.09603065229</v>
      </c>
      <c r="P1532" s="8">
        <f t="shared" si="5"/>
        <v>22</v>
      </c>
    </row>
    <row r="1533" ht="12.75" customHeight="1">
      <c r="A1533" s="7">
        <v>42901.0</v>
      </c>
      <c r="B1533" s="8" t="s">
        <v>994</v>
      </c>
      <c r="C1533" s="8" t="s">
        <v>995</v>
      </c>
      <c r="D1533" s="9" t="s">
        <v>65</v>
      </c>
      <c r="E1533" s="10" t="s">
        <v>19</v>
      </c>
      <c r="F1533" s="11">
        <v>4.2290881167E10</v>
      </c>
      <c r="G1533" s="8" t="s">
        <v>24</v>
      </c>
      <c r="H1533" s="8" t="str">
        <f t="shared" si="1"/>
        <v>BUY</v>
      </c>
      <c r="I1533" s="12">
        <v>46.804226</v>
      </c>
      <c r="J1533" s="12">
        <v>1000.0</v>
      </c>
      <c r="K1533" s="7">
        <v>42906.0</v>
      </c>
      <c r="L1533" s="14">
        <v>48.115776</v>
      </c>
      <c r="M1533" s="14">
        <f t="shared" si="2"/>
        <v>1028.022042</v>
      </c>
      <c r="N1533" s="15">
        <f t="shared" si="3"/>
        <v>0.02802204228</v>
      </c>
      <c r="O1533" s="15">
        <f t="shared" si="4"/>
        <v>-0.02802204228</v>
      </c>
      <c r="P1533" s="8">
        <f t="shared" si="5"/>
        <v>5</v>
      </c>
    </row>
    <row r="1534" ht="12.75" customHeight="1">
      <c r="A1534" s="7">
        <v>42901.0</v>
      </c>
      <c r="B1534" s="8" t="s">
        <v>1720</v>
      </c>
      <c r="C1534" s="8" t="s">
        <v>1721</v>
      </c>
      <c r="D1534" s="9" t="s">
        <v>27</v>
      </c>
      <c r="E1534" s="10" t="s">
        <v>19</v>
      </c>
      <c r="F1534" s="11">
        <v>3.05335192E9</v>
      </c>
      <c r="G1534" s="8" t="s">
        <v>20</v>
      </c>
      <c r="H1534" s="8" t="str">
        <f t="shared" si="1"/>
        <v>SELL</v>
      </c>
      <c r="I1534" s="12">
        <v>18.352999</v>
      </c>
      <c r="J1534" s="12">
        <v>1000.0</v>
      </c>
      <c r="K1534" s="16">
        <v>42956.0</v>
      </c>
      <c r="L1534" s="14">
        <v>15.890011</v>
      </c>
      <c r="M1534" s="14">
        <f t="shared" si="2"/>
        <v>865.7991536</v>
      </c>
      <c r="N1534" s="15">
        <f t="shared" si="3"/>
        <v>0.1342008464</v>
      </c>
      <c r="O1534" s="15">
        <f t="shared" si="4"/>
        <v>-0.1342008464</v>
      </c>
      <c r="P1534" s="8">
        <f t="shared" si="5"/>
        <v>55</v>
      </c>
    </row>
    <row r="1535" ht="12.75" customHeight="1">
      <c r="A1535" s="7">
        <v>42902.0</v>
      </c>
      <c r="B1535" s="8" t="s">
        <v>336</v>
      </c>
      <c r="C1535" s="8" t="s">
        <v>337</v>
      </c>
      <c r="D1535" s="9" t="s">
        <v>32</v>
      </c>
      <c r="E1535" s="10" t="s">
        <v>19</v>
      </c>
      <c r="F1535" s="11">
        <v>2.4148907112E11</v>
      </c>
      <c r="G1535" s="8" t="s">
        <v>24</v>
      </c>
      <c r="H1535" s="8" t="str">
        <f t="shared" si="1"/>
        <v>BUY</v>
      </c>
      <c r="I1535" s="12">
        <v>154.451355</v>
      </c>
      <c r="J1535" s="12">
        <v>1000.0</v>
      </c>
      <c r="K1535" s="16">
        <v>42935.0</v>
      </c>
      <c r="L1535" s="14">
        <v>139.783539</v>
      </c>
      <c r="M1535" s="14">
        <f t="shared" si="2"/>
        <v>905.0327788</v>
      </c>
      <c r="N1535" s="15">
        <f t="shared" si="3"/>
        <v>-0.09496722123</v>
      </c>
      <c r="O1535" s="15">
        <f t="shared" si="4"/>
        <v>0.09496722123</v>
      </c>
      <c r="P1535" s="8">
        <f t="shared" si="5"/>
        <v>33</v>
      </c>
    </row>
    <row r="1536" ht="12.75" customHeight="1">
      <c r="A1536" s="7">
        <v>42902.0</v>
      </c>
      <c r="B1536" s="8" t="s">
        <v>388</v>
      </c>
      <c r="C1536" s="8" t="s">
        <v>389</v>
      </c>
      <c r="D1536" s="9" t="s">
        <v>18</v>
      </c>
      <c r="E1536" s="10" t="s">
        <v>19</v>
      </c>
      <c r="F1536" s="11">
        <v>6.5974267651E10</v>
      </c>
      <c r="G1536" s="8" t="s">
        <v>20</v>
      </c>
      <c r="H1536" s="8" t="str">
        <f t="shared" si="1"/>
        <v>SELL</v>
      </c>
      <c r="I1536" s="12">
        <v>192.25296</v>
      </c>
      <c r="J1536" s="12">
        <v>1000.0</v>
      </c>
      <c r="K1536" s="16">
        <v>42947.0</v>
      </c>
      <c r="L1536" s="14">
        <v>190.448502</v>
      </c>
      <c r="M1536" s="14">
        <f t="shared" si="2"/>
        <v>990.6141471</v>
      </c>
      <c r="N1536" s="15">
        <f t="shared" si="3"/>
        <v>0.009385852889</v>
      </c>
      <c r="O1536" s="15">
        <f t="shared" si="4"/>
        <v>-0.009385852889</v>
      </c>
      <c r="P1536" s="8">
        <f t="shared" si="5"/>
        <v>45</v>
      </c>
    </row>
    <row r="1537" ht="12.75" customHeight="1">
      <c r="A1537" s="7">
        <v>42902.0</v>
      </c>
      <c r="B1537" s="8" t="s">
        <v>794</v>
      </c>
      <c r="C1537" s="8" t="s">
        <v>795</v>
      </c>
      <c r="D1537" s="9" t="s">
        <v>35</v>
      </c>
      <c r="E1537" s="10" t="s">
        <v>19</v>
      </c>
      <c r="F1537" s="11">
        <v>3.325491351E10</v>
      </c>
      <c r="G1537" s="8" t="s">
        <v>20</v>
      </c>
      <c r="H1537" s="8" t="str">
        <f t="shared" si="1"/>
        <v>SELL</v>
      </c>
      <c r="I1537" s="12">
        <v>49.340096</v>
      </c>
      <c r="J1537" s="12">
        <v>1000.0</v>
      </c>
      <c r="K1537" s="7">
        <v>43237.0</v>
      </c>
      <c r="L1537" s="14">
        <v>48.767395</v>
      </c>
      <c r="M1537" s="14">
        <f t="shared" si="2"/>
        <v>988.3927871</v>
      </c>
      <c r="N1537" s="15">
        <f t="shared" si="3"/>
        <v>0.01160721292</v>
      </c>
      <c r="O1537" s="15">
        <f t="shared" si="4"/>
        <v>-0.01160721292</v>
      </c>
      <c r="P1537" s="8">
        <f t="shared" si="5"/>
        <v>335</v>
      </c>
    </row>
    <row r="1538" ht="12.75" customHeight="1">
      <c r="A1538" s="7">
        <v>42902.0</v>
      </c>
      <c r="B1538" s="8" t="s">
        <v>1722</v>
      </c>
      <c r="C1538" s="8" t="s">
        <v>1723</v>
      </c>
      <c r="D1538" s="9" t="s">
        <v>32</v>
      </c>
      <c r="E1538" s="9" t="s">
        <v>259</v>
      </c>
      <c r="F1538" s="11">
        <v>1.258013E9</v>
      </c>
      <c r="G1538" s="8" t="s">
        <v>24</v>
      </c>
      <c r="H1538" s="8" t="str">
        <f t="shared" si="1"/>
        <v>BUY</v>
      </c>
      <c r="I1538" s="12">
        <v>22.540022</v>
      </c>
      <c r="J1538" s="12">
        <v>1000.0</v>
      </c>
      <c r="K1538" s="16">
        <v>43073.0</v>
      </c>
      <c r="L1538" s="14">
        <v>18.99</v>
      </c>
      <c r="M1538" s="14">
        <f t="shared" si="2"/>
        <v>842.501396</v>
      </c>
      <c r="N1538" s="15">
        <f t="shared" si="3"/>
        <v>-0.157498604</v>
      </c>
      <c r="O1538" s="15">
        <f t="shared" si="4"/>
        <v>0.157498604</v>
      </c>
      <c r="P1538" s="8">
        <f t="shared" si="5"/>
        <v>171</v>
      </c>
    </row>
    <row r="1539" ht="12.75" customHeight="1">
      <c r="A1539" s="7">
        <v>42902.0</v>
      </c>
      <c r="B1539" s="8" t="s">
        <v>511</v>
      </c>
      <c r="C1539" s="8" t="s">
        <v>512</v>
      </c>
      <c r="D1539" s="9" t="s">
        <v>32</v>
      </c>
      <c r="E1539" s="10" t="s">
        <v>19</v>
      </c>
      <c r="F1539" s="11">
        <v>6.05612876E10</v>
      </c>
      <c r="G1539" s="8" t="s">
        <v>24</v>
      </c>
      <c r="H1539" s="8" t="str">
        <f t="shared" si="1"/>
        <v>BUY</v>
      </c>
      <c r="I1539" s="12">
        <v>44.75</v>
      </c>
      <c r="J1539" s="12">
        <v>1000.0</v>
      </c>
      <c r="K1539" s="7">
        <v>42929.0</v>
      </c>
      <c r="L1539" s="14">
        <v>45.34</v>
      </c>
      <c r="M1539" s="14">
        <f t="shared" si="2"/>
        <v>1013.184358</v>
      </c>
      <c r="N1539" s="15">
        <f t="shared" si="3"/>
        <v>0.01318435754</v>
      </c>
      <c r="O1539" s="15">
        <f t="shared" si="4"/>
        <v>-0.01318435754</v>
      </c>
      <c r="P1539" s="8">
        <f t="shared" si="5"/>
        <v>27</v>
      </c>
    </row>
    <row r="1540" ht="12.75" customHeight="1">
      <c r="A1540" s="16">
        <v>42902.0</v>
      </c>
      <c r="B1540" s="8" t="s">
        <v>59</v>
      </c>
      <c r="C1540" s="8" t="s">
        <v>60</v>
      </c>
      <c r="D1540" s="9" t="s">
        <v>32</v>
      </c>
      <c r="E1540" s="10" t="s">
        <v>19</v>
      </c>
      <c r="F1540" s="11">
        <v>4.25280211092E11</v>
      </c>
      <c r="G1540" s="18" t="s">
        <v>24</v>
      </c>
      <c r="H1540" s="17" t="str">
        <f t="shared" si="1"/>
        <v>BUY</v>
      </c>
      <c r="I1540" s="12">
        <v>67.11</v>
      </c>
      <c r="J1540" s="12">
        <v>1000.0</v>
      </c>
      <c r="K1540" s="16">
        <v>42902.0</v>
      </c>
      <c r="L1540" s="14">
        <v>67.11</v>
      </c>
      <c r="M1540" s="14">
        <f t="shared" si="2"/>
        <v>1000</v>
      </c>
      <c r="N1540" s="15">
        <f t="shared" si="3"/>
        <v>0</v>
      </c>
      <c r="O1540" s="15">
        <f t="shared" si="4"/>
        <v>0</v>
      </c>
      <c r="P1540" s="8">
        <f t="shared" si="5"/>
        <v>0</v>
      </c>
    </row>
    <row r="1541" ht="12.75" customHeight="1">
      <c r="A1541" s="7">
        <v>42905.0</v>
      </c>
      <c r="B1541" s="8" t="s">
        <v>1724</v>
      </c>
      <c r="C1541" s="8" t="s">
        <v>1725</v>
      </c>
      <c r="D1541" s="9" t="s">
        <v>27</v>
      </c>
      <c r="E1541" s="10" t="s">
        <v>19</v>
      </c>
      <c r="F1541" s="11">
        <v>1.5720621558E10</v>
      </c>
      <c r="G1541" s="8" t="s">
        <v>20</v>
      </c>
      <c r="H1541" s="8" t="str">
        <f t="shared" si="1"/>
        <v>SELL</v>
      </c>
      <c r="I1541" s="12">
        <v>27.78</v>
      </c>
      <c r="J1541" s="12">
        <v>1000.0</v>
      </c>
      <c r="K1541" s="16">
        <v>43035.0</v>
      </c>
      <c r="L1541" s="14">
        <v>32.88</v>
      </c>
      <c r="M1541" s="14">
        <f t="shared" si="2"/>
        <v>1183.585313</v>
      </c>
      <c r="N1541" s="15">
        <f t="shared" si="3"/>
        <v>-0.1835853132</v>
      </c>
      <c r="O1541" s="15">
        <f t="shared" si="4"/>
        <v>0.1835853132</v>
      </c>
      <c r="P1541" s="8">
        <f t="shared" si="5"/>
        <v>130</v>
      </c>
    </row>
    <row r="1542" ht="12.75" customHeight="1">
      <c r="A1542" s="7">
        <v>42905.0</v>
      </c>
      <c r="B1542" s="8" t="s">
        <v>783</v>
      </c>
      <c r="C1542" s="8" t="s">
        <v>784</v>
      </c>
      <c r="D1542" s="9" t="s">
        <v>58</v>
      </c>
      <c r="E1542" s="10" t="s">
        <v>19</v>
      </c>
      <c r="F1542" s="11">
        <v>1.00443452698E11</v>
      </c>
      <c r="G1542" s="8" t="s">
        <v>20</v>
      </c>
      <c r="H1542" s="8" t="str">
        <f t="shared" si="1"/>
        <v>SELL</v>
      </c>
      <c r="I1542" s="12">
        <v>17.964087</v>
      </c>
      <c r="J1542" s="12">
        <v>1000.0</v>
      </c>
      <c r="K1542" s="7">
        <v>42927.0</v>
      </c>
      <c r="L1542" s="14">
        <v>17.190157</v>
      </c>
      <c r="M1542" s="14">
        <f t="shared" si="2"/>
        <v>956.917933</v>
      </c>
      <c r="N1542" s="15">
        <f t="shared" si="3"/>
        <v>0.04308206702</v>
      </c>
      <c r="O1542" s="15">
        <f t="shared" si="4"/>
        <v>-0.04308206702</v>
      </c>
      <c r="P1542" s="8">
        <f t="shared" si="5"/>
        <v>22</v>
      </c>
    </row>
    <row r="1543" ht="12.75" customHeight="1">
      <c r="A1543" s="16">
        <v>42905.0</v>
      </c>
      <c r="B1543" s="8" t="s">
        <v>1726</v>
      </c>
      <c r="C1543" s="8" t="s">
        <v>1727</v>
      </c>
      <c r="D1543" s="9" t="s">
        <v>23</v>
      </c>
      <c r="E1543" s="10" t="s">
        <v>19</v>
      </c>
      <c r="F1543" s="11">
        <v>1.465213552E9</v>
      </c>
      <c r="G1543" s="17" t="s">
        <v>20</v>
      </c>
      <c r="H1543" s="18" t="str">
        <f t="shared" si="1"/>
        <v>SELL</v>
      </c>
      <c r="I1543" s="12">
        <v>21.01</v>
      </c>
      <c r="J1543" s="12">
        <v>1000.0</v>
      </c>
      <c r="K1543" s="16">
        <v>42941.0</v>
      </c>
      <c r="L1543" s="14">
        <v>24.02</v>
      </c>
      <c r="M1543" s="14">
        <f t="shared" si="2"/>
        <v>1143.265112</v>
      </c>
      <c r="N1543" s="15">
        <f t="shared" si="3"/>
        <v>-0.1432651119</v>
      </c>
      <c r="O1543" s="15">
        <f t="shared" si="4"/>
        <v>0.1432651119</v>
      </c>
      <c r="P1543" s="8">
        <f t="shared" si="5"/>
        <v>36</v>
      </c>
    </row>
    <row r="1544" ht="12.75" customHeight="1">
      <c r="A1544" s="7">
        <v>42906.0</v>
      </c>
      <c r="B1544" s="8" t="s">
        <v>36</v>
      </c>
      <c r="C1544" s="8" t="s">
        <v>36</v>
      </c>
      <c r="D1544" s="9" t="s">
        <v>23</v>
      </c>
      <c r="E1544" s="10" t="s">
        <v>19</v>
      </c>
      <c r="F1544" s="11">
        <v>1.28825360723E11</v>
      </c>
      <c r="G1544" s="8" t="s">
        <v>20</v>
      </c>
      <c r="H1544" s="8" t="str">
        <f t="shared" si="1"/>
        <v>SELL</v>
      </c>
      <c r="I1544" s="12">
        <v>110.03</v>
      </c>
      <c r="J1544" s="12">
        <v>1000.0</v>
      </c>
      <c r="K1544" s="7">
        <v>42942.0</v>
      </c>
      <c r="L1544" s="14">
        <v>103.22</v>
      </c>
      <c r="M1544" s="14">
        <f t="shared" si="2"/>
        <v>938.1077888</v>
      </c>
      <c r="N1544" s="15">
        <f t="shared" si="3"/>
        <v>0.06189221122</v>
      </c>
      <c r="O1544" s="15">
        <f t="shared" si="4"/>
        <v>-0.06189221122</v>
      </c>
      <c r="P1544" s="8">
        <f t="shared" si="5"/>
        <v>36</v>
      </c>
    </row>
    <row r="1545" ht="12.75" customHeight="1">
      <c r="A1545" s="7">
        <v>42906.0</v>
      </c>
      <c r="B1545" s="8" t="s">
        <v>994</v>
      </c>
      <c r="C1545" s="8" t="s">
        <v>995</v>
      </c>
      <c r="D1545" s="9" t="s">
        <v>65</v>
      </c>
      <c r="E1545" s="10" t="s">
        <v>19</v>
      </c>
      <c r="F1545" s="11">
        <v>4.2290881167E10</v>
      </c>
      <c r="G1545" s="8" t="s">
        <v>20</v>
      </c>
      <c r="H1545" s="8" t="str">
        <f t="shared" si="1"/>
        <v>SELL</v>
      </c>
      <c r="I1545" s="12">
        <v>48.115776</v>
      </c>
      <c r="J1545" s="12">
        <v>1000.0</v>
      </c>
      <c r="K1545" s="7">
        <v>43398.0</v>
      </c>
      <c r="L1545" s="14">
        <v>51.384422</v>
      </c>
      <c r="M1545" s="14">
        <f t="shared" si="2"/>
        <v>1067.932937</v>
      </c>
      <c r="N1545" s="15">
        <f t="shared" si="3"/>
        <v>-0.06793293742</v>
      </c>
      <c r="O1545" s="15">
        <f t="shared" si="4"/>
        <v>0.06793293742</v>
      </c>
      <c r="P1545" s="8">
        <f t="shared" si="5"/>
        <v>492</v>
      </c>
    </row>
    <row r="1546" ht="12.75" customHeight="1">
      <c r="A1546" s="7">
        <v>42907.0</v>
      </c>
      <c r="B1546" s="8" t="s">
        <v>507</v>
      </c>
      <c r="C1546" s="8" t="s">
        <v>508</v>
      </c>
      <c r="D1546" s="9" t="s">
        <v>35</v>
      </c>
      <c r="E1546" s="10" t="s">
        <v>19</v>
      </c>
      <c r="F1546" s="11">
        <v>1.28534930595E11</v>
      </c>
      <c r="G1546" s="8" t="s">
        <v>20</v>
      </c>
      <c r="H1546" s="8" t="str">
        <f t="shared" si="1"/>
        <v>SELL</v>
      </c>
      <c r="I1546" s="12">
        <v>70.63578</v>
      </c>
      <c r="J1546" s="12">
        <v>1000.0</v>
      </c>
      <c r="K1546" s="7">
        <v>42921.0</v>
      </c>
      <c r="L1546" s="14">
        <v>69.055984</v>
      </c>
      <c r="M1546" s="14">
        <f t="shared" si="2"/>
        <v>977.6346209</v>
      </c>
      <c r="N1546" s="15">
        <f t="shared" si="3"/>
        <v>0.02236537913</v>
      </c>
      <c r="O1546" s="15">
        <f t="shared" si="4"/>
        <v>-0.02236537913</v>
      </c>
      <c r="P1546" s="8">
        <f t="shared" si="5"/>
        <v>14</v>
      </c>
    </row>
    <row r="1547" ht="12.75" customHeight="1">
      <c r="A1547" s="7">
        <v>42907.0</v>
      </c>
      <c r="B1547" s="8" t="s">
        <v>543</v>
      </c>
      <c r="C1547" s="8" t="s">
        <v>544</v>
      </c>
      <c r="D1547" s="9" t="s">
        <v>35</v>
      </c>
      <c r="E1547" s="10" t="s">
        <v>19</v>
      </c>
      <c r="F1547" s="11">
        <v>1.02879970529E11</v>
      </c>
      <c r="G1547" s="8" t="s">
        <v>24</v>
      </c>
      <c r="H1547" s="8" t="str">
        <f t="shared" si="1"/>
        <v>BUY</v>
      </c>
      <c r="I1547" s="12">
        <v>31.72</v>
      </c>
      <c r="J1547" s="12">
        <v>1000.0</v>
      </c>
      <c r="K1547" s="7">
        <v>42929.0</v>
      </c>
      <c r="L1547" s="14">
        <v>31.98</v>
      </c>
      <c r="M1547" s="14">
        <f t="shared" si="2"/>
        <v>1008.196721</v>
      </c>
      <c r="N1547" s="15">
        <f t="shared" si="3"/>
        <v>0.008196721311</v>
      </c>
      <c r="O1547" s="15">
        <f t="shared" si="4"/>
        <v>-0.008196721311</v>
      </c>
      <c r="P1547" s="8">
        <f t="shared" si="5"/>
        <v>22</v>
      </c>
    </row>
    <row r="1548" ht="12.75" customHeight="1">
      <c r="A1548" s="7">
        <v>42908.0</v>
      </c>
      <c r="B1548" s="8" t="s">
        <v>952</v>
      </c>
      <c r="C1548" s="8" t="s">
        <v>953</v>
      </c>
      <c r="D1548" s="9" t="s">
        <v>32</v>
      </c>
      <c r="E1548" s="10" t="s">
        <v>19</v>
      </c>
      <c r="F1548" s="11">
        <v>9.6868389362E10</v>
      </c>
      <c r="G1548" s="8" t="s">
        <v>20</v>
      </c>
      <c r="H1548" s="8" t="str">
        <f t="shared" si="1"/>
        <v>SELL</v>
      </c>
      <c r="I1548" s="12">
        <v>39.105511</v>
      </c>
      <c r="J1548" s="12">
        <v>1000.0</v>
      </c>
      <c r="K1548" s="7">
        <v>43035.0</v>
      </c>
      <c r="L1548" s="14">
        <v>35.817772</v>
      </c>
      <c r="M1548" s="14">
        <f t="shared" si="2"/>
        <v>915.9264534</v>
      </c>
      <c r="N1548" s="15">
        <f t="shared" si="3"/>
        <v>0.08407354656</v>
      </c>
      <c r="O1548" s="15">
        <f t="shared" si="4"/>
        <v>-0.08407354656</v>
      </c>
      <c r="P1548" s="8">
        <f t="shared" si="5"/>
        <v>127</v>
      </c>
    </row>
    <row r="1549" ht="12.75" customHeight="1">
      <c r="A1549" s="16">
        <v>42908.0</v>
      </c>
      <c r="B1549" s="8" t="s">
        <v>59</v>
      </c>
      <c r="C1549" s="8" t="s">
        <v>60</v>
      </c>
      <c r="D1549" s="9" t="s">
        <v>32</v>
      </c>
      <c r="E1549" s="10" t="s">
        <v>19</v>
      </c>
      <c r="F1549" s="11">
        <v>4.25280211092E11</v>
      </c>
      <c r="G1549" s="17" t="s">
        <v>20</v>
      </c>
      <c r="H1549" s="18" t="str">
        <f t="shared" si="1"/>
        <v>SELL</v>
      </c>
      <c r="I1549" s="12">
        <v>67.36</v>
      </c>
      <c r="J1549" s="12">
        <v>1000.0</v>
      </c>
      <c r="K1549" s="16">
        <v>42908.0</v>
      </c>
      <c r="L1549" s="14">
        <v>67.36</v>
      </c>
      <c r="M1549" s="14">
        <f t="shared" si="2"/>
        <v>1000</v>
      </c>
      <c r="N1549" s="15">
        <f t="shared" si="3"/>
        <v>0</v>
      </c>
      <c r="O1549" s="15">
        <f t="shared" si="4"/>
        <v>0</v>
      </c>
      <c r="P1549" s="8">
        <f t="shared" si="5"/>
        <v>0</v>
      </c>
    </row>
    <row r="1550" ht="12.75" customHeight="1">
      <c r="A1550" s="16">
        <v>42908.0</v>
      </c>
      <c r="B1550" s="8" t="s">
        <v>1639</v>
      </c>
      <c r="C1550" s="8" t="s">
        <v>1640</v>
      </c>
      <c r="D1550" s="9" t="s">
        <v>23</v>
      </c>
      <c r="E1550" s="10" t="s">
        <v>19</v>
      </c>
      <c r="F1550" s="11">
        <v>1.05548679E9</v>
      </c>
      <c r="G1550" s="17" t="s">
        <v>20</v>
      </c>
      <c r="H1550" s="18" t="str">
        <f t="shared" si="1"/>
        <v>SELL</v>
      </c>
      <c r="I1550" s="12">
        <v>13.24</v>
      </c>
      <c r="J1550" s="12">
        <v>1000.0</v>
      </c>
      <c r="K1550" s="16">
        <v>43502.0</v>
      </c>
      <c r="L1550" s="14">
        <v>17.200001</v>
      </c>
      <c r="M1550" s="14">
        <f t="shared" si="2"/>
        <v>1299.093731</v>
      </c>
      <c r="N1550" s="15">
        <f t="shared" si="3"/>
        <v>-0.2990937311</v>
      </c>
      <c r="O1550" s="15">
        <f t="shared" si="4"/>
        <v>0.2990937311</v>
      </c>
      <c r="P1550" s="8">
        <f t="shared" si="5"/>
        <v>594</v>
      </c>
    </row>
    <row r="1551" ht="12.75" customHeight="1">
      <c r="A1551" s="7">
        <v>42909.0</v>
      </c>
      <c r="B1551" s="8" t="s">
        <v>164</v>
      </c>
      <c r="C1551" s="8" t="s">
        <v>165</v>
      </c>
      <c r="D1551" s="9" t="s">
        <v>32</v>
      </c>
      <c r="E1551" s="10" t="s">
        <v>19</v>
      </c>
      <c r="F1551" s="11">
        <v>9.06246745E8</v>
      </c>
      <c r="G1551" s="8" t="s">
        <v>24</v>
      </c>
      <c r="H1551" s="8" t="str">
        <f t="shared" si="1"/>
        <v>BUY</v>
      </c>
      <c r="I1551" s="12">
        <v>23.774979</v>
      </c>
      <c r="J1551" s="12">
        <v>1000.0</v>
      </c>
      <c r="K1551" s="7">
        <v>43087.0</v>
      </c>
      <c r="L1551" s="14">
        <v>23.223064</v>
      </c>
      <c r="M1551" s="14">
        <f t="shared" si="2"/>
        <v>976.7858891</v>
      </c>
      <c r="N1551" s="15">
        <f t="shared" si="3"/>
        <v>-0.02321411094</v>
      </c>
      <c r="O1551" s="15">
        <f t="shared" si="4"/>
        <v>0.02321411094</v>
      </c>
      <c r="P1551" s="8">
        <f t="shared" si="5"/>
        <v>178</v>
      </c>
    </row>
    <row r="1552" ht="12.75" customHeight="1">
      <c r="A1552" s="7">
        <v>42909.0</v>
      </c>
      <c r="B1552" s="8" t="s">
        <v>503</v>
      </c>
      <c r="C1552" s="8" t="s">
        <v>504</v>
      </c>
      <c r="D1552" s="9" t="s">
        <v>23</v>
      </c>
      <c r="E1552" s="10" t="s">
        <v>19</v>
      </c>
      <c r="F1552" s="11">
        <v>2.24291300639E11</v>
      </c>
      <c r="G1552" s="8" t="s">
        <v>24</v>
      </c>
      <c r="H1552" s="8" t="str">
        <f t="shared" si="1"/>
        <v>BUY</v>
      </c>
      <c r="I1552" s="12">
        <v>26.476221</v>
      </c>
      <c r="J1552" s="12">
        <v>1000.0</v>
      </c>
      <c r="K1552" s="16">
        <v>42964.0</v>
      </c>
      <c r="L1552" s="14">
        <v>25.849178</v>
      </c>
      <c r="M1552" s="14">
        <f t="shared" si="2"/>
        <v>976.3167485</v>
      </c>
      <c r="N1552" s="15">
        <f t="shared" si="3"/>
        <v>-0.02368325147</v>
      </c>
      <c r="O1552" s="15">
        <f t="shared" si="4"/>
        <v>0.02368325147</v>
      </c>
      <c r="P1552" s="8">
        <f t="shared" si="5"/>
        <v>55</v>
      </c>
    </row>
    <row r="1553" ht="12.75" customHeight="1">
      <c r="A1553" s="7">
        <v>42909.0</v>
      </c>
      <c r="B1553" s="8" t="s">
        <v>1224</v>
      </c>
      <c r="C1553" s="8" t="s">
        <v>1225</v>
      </c>
      <c r="D1553" s="9" t="s">
        <v>23</v>
      </c>
      <c r="E1553" s="9" t="s">
        <v>19</v>
      </c>
      <c r="F1553" s="11">
        <v>4.130846E9</v>
      </c>
      <c r="G1553" s="8" t="s">
        <v>24</v>
      </c>
      <c r="H1553" s="8" t="str">
        <f t="shared" si="1"/>
        <v>BUY</v>
      </c>
      <c r="I1553" s="12">
        <v>15.67</v>
      </c>
      <c r="J1553" s="12">
        <v>1000.0</v>
      </c>
      <c r="K1553" s="7">
        <v>43222.0</v>
      </c>
      <c r="L1553" s="14">
        <v>18.55</v>
      </c>
      <c r="M1553" s="14">
        <f t="shared" si="2"/>
        <v>1183.790683</v>
      </c>
      <c r="N1553" s="15">
        <f t="shared" si="3"/>
        <v>0.1837906828</v>
      </c>
      <c r="O1553" s="15">
        <f t="shared" si="4"/>
        <v>-0.1837906828</v>
      </c>
      <c r="P1553" s="8">
        <f t="shared" si="5"/>
        <v>313</v>
      </c>
    </row>
    <row r="1554" ht="12.75" customHeight="1">
      <c r="A1554" s="7">
        <v>42909.0</v>
      </c>
      <c r="B1554" s="8" t="s">
        <v>1728</v>
      </c>
      <c r="C1554" s="8" t="s">
        <v>1729</v>
      </c>
      <c r="D1554" s="9" t="s">
        <v>193</v>
      </c>
      <c r="E1554" s="10" t="s">
        <v>19</v>
      </c>
      <c r="F1554" s="11">
        <v>5.64216046E8</v>
      </c>
      <c r="G1554" s="8" t="s">
        <v>24</v>
      </c>
      <c r="H1554" s="8" t="str">
        <f t="shared" si="1"/>
        <v>BUY</v>
      </c>
      <c r="I1554" s="12">
        <v>7.604674</v>
      </c>
      <c r="J1554" s="12">
        <v>1000.0</v>
      </c>
      <c r="K1554" s="16">
        <v>44727.0</v>
      </c>
      <c r="L1554" s="14">
        <v>13.827474</v>
      </c>
      <c r="M1554" s="14">
        <f t="shared" si="2"/>
        <v>1818.286228</v>
      </c>
      <c r="N1554" s="15">
        <f t="shared" si="3"/>
        <v>0.8182862277</v>
      </c>
      <c r="O1554" s="15">
        <f t="shared" si="4"/>
        <v>-0.8182862277</v>
      </c>
      <c r="P1554" s="8">
        <f t="shared" si="5"/>
        <v>1818</v>
      </c>
    </row>
    <row r="1555" ht="12.75" customHeight="1">
      <c r="A1555" s="7">
        <v>42909.0</v>
      </c>
      <c r="B1555" s="8" t="s">
        <v>425</v>
      </c>
      <c r="C1555" s="8" t="s">
        <v>426</v>
      </c>
      <c r="D1555" s="9" t="s">
        <v>193</v>
      </c>
      <c r="E1555" s="10" t="s">
        <v>19</v>
      </c>
      <c r="F1555" s="11">
        <v>7.859714868E9</v>
      </c>
      <c r="G1555" s="8" t="s">
        <v>20</v>
      </c>
      <c r="H1555" s="8" t="str">
        <f t="shared" si="1"/>
        <v>SELL</v>
      </c>
      <c r="I1555" s="12">
        <v>99.548531</v>
      </c>
      <c r="J1555" s="12">
        <v>1000.0</v>
      </c>
      <c r="K1555" s="16">
        <v>43160.0</v>
      </c>
      <c r="L1555" s="14">
        <v>93.752571</v>
      </c>
      <c r="M1555" s="14">
        <f t="shared" si="2"/>
        <v>941.7775437</v>
      </c>
      <c r="N1555" s="15">
        <f t="shared" si="3"/>
        <v>0.05822245634</v>
      </c>
      <c r="O1555" s="15">
        <f t="shared" si="4"/>
        <v>-0.05822245634</v>
      </c>
      <c r="P1555" s="8">
        <f t="shared" si="5"/>
        <v>251</v>
      </c>
    </row>
    <row r="1556" ht="12.75" customHeight="1">
      <c r="A1556" s="7">
        <v>42909.0</v>
      </c>
      <c r="B1556" s="8" t="s">
        <v>689</v>
      </c>
      <c r="C1556" s="8" t="s">
        <v>690</v>
      </c>
      <c r="D1556" s="9" t="s">
        <v>32</v>
      </c>
      <c r="E1556" s="10" t="s">
        <v>19</v>
      </c>
      <c r="F1556" s="11">
        <v>4.1085696745E10</v>
      </c>
      <c r="G1556" s="8" t="s">
        <v>24</v>
      </c>
      <c r="H1556" s="8" t="str">
        <f t="shared" si="1"/>
        <v>BUY</v>
      </c>
      <c r="I1556" s="12">
        <v>45.057072</v>
      </c>
      <c r="J1556" s="12">
        <v>1000.0</v>
      </c>
      <c r="K1556" s="16">
        <v>42993.0</v>
      </c>
      <c r="L1556" s="14">
        <v>45.349731</v>
      </c>
      <c r="M1556" s="14">
        <f t="shared" si="2"/>
        <v>1006.495296</v>
      </c>
      <c r="N1556" s="15">
        <f t="shared" si="3"/>
        <v>0.006495295566</v>
      </c>
      <c r="O1556" s="15">
        <f t="shared" si="4"/>
        <v>-0.006495295566</v>
      </c>
      <c r="P1556" s="8">
        <f t="shared" si="5"/>
        <v>84</v>
      </c>
    </row>
    <row r="1557" ht="12.75" customHeight="1">
      <c r="A1557" s="7">
        <v>42909.0</v>
      </c>
      <c r="B1557" s="8" t="s">
        <v>202</v>
      </c>
      <c r="C1557" s="8" t="s">
        <v>203</v>
      </c>
      <c r="D1557" s="9" t="s">
        <v>35</v>
      </c>
      <c r="E1557" s="10" t="s">
        <v>19</v>
      </c>
      <c r="F1557" s="11">
        <v>3.956334088E9</v>
      </c>
      <c r="G1557" s="8" t="s">
        <v>20</v>
      </c>
      <c r="H1557" s="8" t="str">
        <f t="shared" si="1"/>
        <v>SELL</v>
      </c>
      <c r="I1557" s="12">
        <v>20.882591</v>
      </c>
      <c r="J1557" s="12">
        <v>1000.0</v>
      </c>
      <c r="K1557" s="7">
        <v>43175.0</v>
      </c>
      <c r="L1557" s="14">
        <v>26.772276</v>
      </c>
      <c r="M1557" s="14">
        <f t="shared" si="2"/>
        <v>1282.038038</v>
      </c>
      <c r="N1557" s="15">
        <f t="shared" si="3"/>
        <v>-0.2820380383</v>
      </c>
      <c r="O1557" s="15">
        <f t="shared" si="4"/>
        <v>0.2820380383</v>
      </c>
      <c r="P1557" s="8">
        <f t="shared" si="5"/>
        <v>266</v>
      </c>
    </row>
    <row r="1558" ht="12.75" customHeight="1">
      <c r="A1558" s="7">
        <v>42909.0</v>
      </c>
      <c r="B1558" s="8" t="s">
        <v>1514</v>
      </c>
      <c r="C1558" s="8" t="s">
        <v>1515</v>
      </c>
      <c r="D1558" s="9" t="s">
        <v>65</v>
      </c>
      <c r="E1558" s="10" t="s">
        <v>19</v>
      </c>
      <c r="F1558" s="11">
        <v>1.3121626274E10</v>
      </c>
      <c r="G1558" s="8" t="s">
        <v>24</v>
      </c>
      <c r="H1558" s="8" t="str">
        <f t="shared" si="1"/>
        <v>BUY</v>
      </c>
      <c r="I1558" s="12">
        <v>21.504835</v>
      </c>
      <c r="J1558" s="12">
        <v>1000.0</v>
      </c>
      <c r="K1558" s="7">
        <v>43601.0</v>
      </c>
      <c r="L1558" s="14">
        <v>21.965857</v>
      </c>
      <c r="M1558" s="14">
        <f t="shared" si="2"/>
        <v>1021.438063</v>
      </c>
      <c r="N1558" s="15">
        <f t="shared" si="3"/>
        <v>0.02143806265</v>
      </c>
      <c r="O1558" s="15">
        <f t="shared" si="4"/>
        <v>-0.02143806265</v>
      </c>
      <c r="P1558" s="8">
        <f t="shared" si="5"/>
        <v>692</v>
      </c>
    </row>
    <row r="1559" ht="12.75" customHeight="1">
      <c r="A1559" s="7">
        <v>42909.0</v>
      </c>
      <c r="B1559" s="8" t="s">
        <v>644</v>
      </c>
      <c r="C1559" s="8" t="s">
        <v>645</v>
      </c>
      <c r="D1559" s="9" t="s">
        <v>23</v>
      </c>
      <c r="E1559" s="10" t="s">
        <v>19</v>
      </c>
      <c r="F1559" s="11">
        <v>6.9650124965E10</v>
      </c>
      <c r="G1559" s="8" t="s">
        <v>20</v>
      </c>
      <c r="H1559" s="8" t="str">
        <f t="shared" si="1"/>
        <v>SELL</v>
      </c>
      <c r="I1559" s="12">
        <v>31.286884</v>
      </c>
      <c r="J1559" s="12">
        <v>1000.0</v>
      </c>
      <c r="K1559" s="7">
        <v>42921.0</v>
      </c>
      <c r="L1559" s="14">
        <v>30.083923</v>
      </c>
      <c r="M1559" s="14">
        <f t="shared" si="2"/>
        <v>961.5506293</v>
      </c>
      <c r="N1559" s="15">
        <f t="shared" si="3"/>
        <v>0.03844937067</v>
      </c>
      <c r="O1559" s="15">
        <f t="shared" si="4"/>
        <v>-0.03844937067</v>
      </c>
      <c r="P1559" s="8">
        <f t="shared" si="5"/>
        <v>12</v>
      </c>
    </row>
    <row r="1560" ht="12.75" customHeight="1">
      <c r="A1560" s="7">
        <v>42909.0</v>
      </c>
      <c r="B1560" s="8" t="s">
        <v>1730</v>
      </c>
      <c r="C1560" s="8" t="s">
        <v>1731</v>
      </c>
      <c r="D1560" s="9" t="s">
        <v>65</v>
      </c>
      <c r="E1560" s="10" t="s">
        <v>19</v>
      </c>
      <c r="F1560" s="11">
        <v>8.84060307E8</v>
      </c>
      <c r="G1560" s="8" t="s">
        <v>20</v>
      </c>
      <c r="H1560" s="8" t="str">
        <f t="shared" si="1"/>
        <v>SELL</v>
      </c>
      <c r="I1560" s="12">
        <v>18.214079</v>
      </c>
      <c r="J1560" s="12">
        <v>1000.0</v>
      </c>
      <c r="K1560" s="16">
        <v>44727.0</v>
      </c>
      <c r="L1560" s="14">
        <v>36.072525</v>
      </c>
      <c r="M1560" s="14">
        <f t="shared" si="2"/>
        <v>1980.474829</v>
      </c>
      <c r="N1560" s="15">
        <f t="shared" si="3"/>
        <v>-0.9804748294</v>
      </c>
      <c r="O1560" s="15">
        <f t="shared" si="4"/>
        <v>0.9804748294</v>
      </c>
      <c r="P1560" s="8">
        <f t="shared" si="5"/>
        <v>1818</v>
      </c>
    </row>
    <row r="1561" ht="12.75" customHeight="1">
      <c r="A1561" s="7">
        <v>42921.0</v>
      </c>
      <c r="B1561" s="8" t="s">
        <v>1421</v>
      </c>
      <c r="C1561" s="8" t="s">
        <v>1422</v>
      </c>
      <c r="D1561" s="9" t="s">
        <v>35</v>
      </c>
      <c r="E1561" s="10" t="s">
        <v>19</v>
      </c>
      <c r="F1561" s="11">
        <v>4.150967537E9</v>
      </c>
      <c r="G1561" s="8" t="s">
        <v>24</v>
      </c>
      <c r="H1561" s="8" t="str">
        <f t="shared" si="1"/>
        <v>BUY</v>
      </c>
      <c r="I1561" s="12">
        <v>97.218391</v>
      </c>
      <c r="J1561" s="12">
        <v>1000.0</v>
      </c>
      <c r="K1561" s="16">
        <v>43080.0</v>
      </c>
      <c r="L1561" s="14">
        <v>93.248596</v>
      </c>
      <c r="M1561" s="14">
        <f t="shared" si="2"/>
        <v>959.1662137</v>
      </c>
      <c r="N1561" s="15">
        <f t="shared" si="3"/>
        <v>-0.04083378627</v>
      </c>
      <c r="O1561" s="15">
        <f t="shared" si="4"/>
        <v>0.04083378627</v>
      </c>
      <c r="P1561" s="8">
        <f t="shared" si="5"/>
        <v>159</v>
      </c>
    </row>
    <row r="1562" ht="12.75" customHeight="1">
      <c r="A1562" s="7">
        <v>42921.0</v>
      </c>
      <c r="B1562" s="8" t="s">
        <v>507</v>
      </c>
      <c r="C1562" s="8" t="s">
        <v>508</v>
      </c>
      <c r="D1562" s="9" t="s">
        <v>35</v>
      </c>
      <c r="E1562" s="10" t="s">
        <v>19</v>
      </c>
      <c r="F1562" s="11">
        <v>1.28534930595E11</v>
      </c>
      <c r="G1562" s="8" t="s">
        <v>24</v>
      </c>
      <c r="H1562" s="8" t="str">
        <f t="shared" si="1"/>
        <v>BUY</v>
      </c>
      <c r="I1562" s="12">
        <v>69.055984</v>
      </c>
      <c r="J1562" s="12">
        <v>1000.0</v>
      </c>
      <c r="K1562" s="7">
        <v>42970.0</v>
      </c>
      <c r="L1562" s="14">
        <v>65.528366</v>
      </c>
      <c r="M1562" s="14">
        <f t="shared" si="2"/>
        <v>948.9165486</v>
      </c>
      <c r="N1562" s="15">
        <f t="shared" si="3"/>
        <v>-0.05108345136</v>
      </c>
      <c r="O1562" s="15">
        <f t="shared" si="4"/>
        <v>0.05108345136</v>
      </c>
      <c r="P1562" s="8">
        <f t="shared" si="5"/>
        <v>49</v>
      </c>
    </row>
    <row r="1563" ht="12.75" customHeight="1">
      <c r="A1563" s="7">
        <v>42921.0</v>
      </c>
      <c r="B1563" s="8" t="s">
        <v>644</v>
      </c>
      <c r="C1563" s="8" t="s">
        <v>645</v>
      </c>
      <c r="D1563" s="9" t="s">
        <v>23</v>
      </c>
      <c r="E1563" s="10" t="s">
        <v>19</v>
      </c>
      <c r="F1563" s="11">
        <v>6.9650124965E10</v>
      </c>
      <c r="G1563" s="8" t="s">
        <v>24</v>
      </c>
      <c r="H1563" s="8" t="str">
        <f t="shared" si="1"/>
        <v>BUY</v>
      </c>
      <c r="I1563" s="12">
        <v>30.083923</v>
      </c>
      <c r="J1563" s="12">
        <v>1000.0</v>
      </c>
      <c r="K1563" s="7">
        <v>42962.0</v>
      </c>
      <c r="L1563" s="14">
        <v>29.265512</v>
      </c>
      <c r="M1563" s="14">
        <f t="shared" si="2"/>
        <v>972.7957354</v>
      </c>
      <c r="N1563" s="15">
        <f t="shared" si="3"/>
        <v>-0.02720426455</v>
      </c>
      <c r="O1563" s="15">
        <f t="shared" si="4"/>
        <v>0.02720426455</v>
      </c>
      <c r="P1563" s="8">
        <f t="shared" si="5"/>
        <v>41</v>
      </c>
    </row>
    <row r="1564" ht="12.75" customHeight="1">
      <c r="A1564" s="7">
        <v>42921.0</v>
      </c>
      <c r="B1564" s="8" t="s">
        <v>1423</v>
      </c>
      <c r="C1564" s="8" t="s">
        <v>1424</v>
      </c>
      <c r="D1564" s="9" t="s">
        <v>35</v>
      </c>
      <c r="E1564" s="10" t="s">
        <v>19</v>
      </c>
      <c r="F1564" s="11">
        <v>5.71044082E10</v>
      </c>
      <c r="G1564" s="8" t="s">
        <v>24</v>
      </c>
      <c r="H1564" s="8" t="str">
        <f t="shared" si="1"/>
        <v>BUY</v>
      </c>
      <c r="I1564" s="12">
        <v>178.770004</v>
      </c>
      <c r="J1564" s="12">
        <v>1000.0</v>
      </c>
      <c r="K1564" s="7">
        <v>43080.0</v>
      </c>
      <c r="L1564" s="14">
        <v>247.240005</v>
      </c>
      <c r="M1564" s="14">
        <f t="shared" si="2"/>
        <v>1383.006094</v>
      </c>
      <c r="N1564" s="15">
        <f t="shared" si="3"/>
        <v>0.3830060942</v>
      </c>
      <c r="O1564" s="15">
        <f t="shared" si="4"/>
        <v>-0.3830060942</v>
      </c>
      <c r="P1564" s="8">
        <f t="shared" si="5"/>
        <v>159</v>
      </c>
    </row>
    <row r="1565" ht="12.75" customHeight="1">
      <c r="A1565" s="7">
        <v>42921.0</v>
      </c>
      <c r="B1565" s="8" t="s">
        <v>1732</v>
      </c>
      <c r="C1565" s="8" t="s">
        <v>1733</v>
      </c>
      <c r="D1565" s="9" t="s">
        <v>71</v>
      </c>
      <c r="E1565" s="10" t="s">
        <v>19</v>
      </c>
      <c r="F1565" s="11">
        <v>4.524896632E9</v>
      </c>
      <c r="G1565" s="8" t="s">
        <v>20</v>
      </c>
      <c r="H1565" s="8" t="str">
        <f t="shared" si="1"/>
        <v>SELL</v>
      </c>
      <c r="I1565" s="12">
        <v>36.559555</v>
      </c>
      <c r="J1565" s="12">
        <v>1000.0</v>
      </c>
      <c r="K1565" s="16">
        <v>44727.0</v>
      </c>
      <c r="L1565" s="14">
        <v>35.132496</v>
      </c>
      <c r="M1565" s="14">
        <f t="shared" si="2"/>
        <v>960.9661824</v>
      </c>
      <c r="N1565" s="15">
        <f t="shared" si="3"/>
        <v>0.03903381756</v>
      </c>
      <c r="O1565" s="15">
        <f t="shared" si="4"/>
        <v>-0.03903381756</v>
      </c>
      <c r="P1565" s="8">
        <f t="shared" si="5"/>
        <v>1806</v>
      </c>
    </row>
    <row r="1566" ht="12.75" customHeight="1">
      <c r="A1566" s="16">
        <v>42921.0</v>
      </c>
      <c r="B1566" s="8" t="s">
        <v>380</v>
      </c>
      <c r="C1566" s="8" t="s">
        <v>381</v>
      </c>
      <c r="D1566" s="9" t="s">
        <v>35</v>
      </c>
      <c r="E1566" s="10" t="s">
        <v>19</v>
      </c>
      <c r="F1566" s="11">
        <v>6.82995534313E11</v>
      </c>
      <c r="G1566" s="18" t="s">
        <v>24</v>
      </c>
      <c r="H1566" s="17" t="str">
        <f t="shared" si="1"/>
        <v>BUY</v>
      </c>
      <c r="I1566" s="12">
        <v>21.806</v>
      </c>
      <c r="J1566" s="12">
        <v>1000.0</v>
      </c>
      <c r="K1566" s="16">
        <v>42928.0</v>
      </c>
      <c r="L1566" s="14">
        <v>21.968</v>
      </c>
      <c r="M1566" s="14">
        <f t="shared" si="2"/>
        <v>1007.429148</v>
      </c>
      <c r="N1566" s="15">
        <f t="shared" si="3"/>
        <v>0.007429147941</v>
      </c>
      <c r="O1566" s="15">
        <f t="shared" si="4"/>
        <v>-0.007429147941</v>
      </c>
      <c r="P1566" s="8">
        <f t="shared" si="5"/>
        <v>7</v>
      </c>
    </row>
    <row r="1567" ht="12.75" customHeight="1">
      <c r="A1567" s="7">
        <v>42922.0</v>
      </c>
      <c r="B1567" s="8" t="s">
        <v>1734</v>
      </c>
      <c r="C1567" s="8" t="s">
        <v>1735</v>
      </c>
      <c r="D1567" s="9" t="s">
        <v>35</v>
      </c>
      <c r="E1567" s="10" t="s">
        <v>19</v>
      </c>
      <c r="F1567" s="11">
        <v>5.5970217E7</v>
      </c>
      <c r="G1567" s="8" t="s">
        <v>24</v>
      </c>
      <c r="H1567" s="8" t="str">
        <f t="shared" si="1"/>
        <v>BUY</v>
      </c>
      <c r="I1567" s="12">
        <v>1450.800049</v>
      </c>
      <c r="J1567" s="12">
        <v>1000.0</v>
      </c>
      <c r="K1567" s="16">
        <v>44727.0</v>
      </c>
      <c r="L1567" s="14">
        <v>30.24</v>
      </c>
      <c r="M1567" s="14">
        <f t="shared" si="2"/>
        <v>20.84367175</v>
      </c>
      <c r="N1567" s="15">
        <f t="shared" si="3"/>
        <v>-0.9791563282</v>
      </c>
      <c r="O1567" s="15">
        <f t="shared" si="4"/>
        <v>0.9791563282</v>
      </c>
      <c r="P1567" s="8">
        <f t="shared" si="5"/>
        <v>1805</v>
      </c>
    </row>
    <row r="1568" ht="12.75" customHeight="1">
      <c r="A1568" s="7">
        <v>42922.0</v>
      </c>
      <c r="B1568" s="8" t="s">
        <v>173</v>
      </c>
      <c r="C1568" s="8" t="s">
        <v>174</v>
      </c>
      <c r="D1568" s="9" t="s">
        <v>18</v>
      </c>
      <c r="E1568" s="10" t="s">
        <v>19</v>
      </c>
      <c r="F1568" s="11">
        <v>1.21670003777E11</v>
      </c>
      <c r="G1568" s="8" t="s">
        <v>24</v>
      </c>
      <c r="H1568" s="8" t="str">
        <f t="shared" si="1"/>
        <v>BUY</v>
      </c>
      <c r="I1568" s="12">
        <v>148.351486</v>
      </c>
      <c r="J1568" s="12">
        <v>1000.0</v>
      </c>
      <c r="K1568" s="7">
        <v>42922.0</v>
      </c>
      <c r="L1568" s="14">
        <v>148.351486</v>
      </c>
      <c r="M1568" s="14">
        <f t="shared" si="2"/>
        <v>1000</v>
      </c>
      <c r="N1568" s="15">
        <f t="shared" si="3"/>
        <v>0</v>
      </c>
      <c r="O1568" s="15">
        <f t="shared" si="4"/>
        <v>0</v>
      </c>
      <c r="P1568" s="8">
        <f t="shared" si="5"/>
        <v>0</v>
      </c>
    </row>
    <row r="1569" ht="12.75" customHeight="1">
      <c r="A1569" s="7">
        <v>42922.0</v>
      </c>
      <c r="B1569" s="8" t="s">
        <v>175</v>
      </c>
      <c r="C1569" s="8" t="s">
        <v>176</v>
      </c>
      <c r="D1569" s="9" t="s">
        <v>27</v>
      </c>
      <c r="E1569" s="10" t="s">
        <v>19</v>
      </c>
      <c r="F1569" s="11">
        <v>3.5546483315E10</v>
      </c>
      <c r="G1569" s="8" t="s">
        <v>24</v>
      </c>
      <c r="H1569" s="8" t="str">
        <f t="shared" si="1"/>
        <v>BUY</v>
      </c>
      <c r="I1569" s="12">
        <v>37.633278</v>
      </c>
      <c r="J1569" s="12">
        <v>1000.0</v>
      </c>
      <c r="K1569" s="16">
        <v>43119.0</v>
      </c>
      <c r="L1569" s="14">
        <v>47.893867</v>
      </c>
      <c r="M1569" s="14">
        <f t="shared" si="2"/>
        <v>1272.646698</v>
      </c>
      <c r="N1569" s="15">
        <f t="shared" si="3"/>
        <v>0.2726466985</v>
      </c>
      <c r="O1569" s="15">
        <f t="shared" si="4"/>
        <v>-0.2726466985</v>
      </c>
      <c r="P1569" s="8">
        <f t="shared" si="5"/>
        <v>197</v>
      </c>
    </row>
    <row r="1570" ht="12.75" customHeight="1">
      <c r="A1570" s="7">
        <v>42922.0</v>
      </c>
      <c r="B1570" s="8" t="s">
        <v>1337</v>
      </c>
      <c r="C1570" s="8" t="s">
        <v>1338</v>
      </c>
      <c r="D1570" s="9" t="s">
        <v>23</v>
      </c>
      <c r="E1570" s="9" t="s">
        <v>19</v>
      </c>
      <c r="F1570" s="11">
        <v>3.0513807103E10</v>
      </c>
      <c r="G1570" s="8" t="s">
        <v>20</v>
      </c>
      <c r="H1570" s="8" t="str">
        <f t="shared" si="1"/>
        <v>SELL</v>
      </c>
      <c r="I1570" s="12">
        <v>34.7</v>
      </c>
      <c r="J1570" s="12">
        <v>1000.0</v>
      </c>
      <c r="K1570" s="16">
        <v>44727.0</v>
      </c>
      <c r="L1570" s="14">
        <v>218.83</v>
      </c>
      <c r="M1570" s="14">
        <f t="shared" si="2"/>
        <v>6306.340058</v>
      </c>
      <c r="N1570" s="15">
        <f t="shared" si="3"/>
        <v>-5.306340058</v>
      </c>
      <c r="O1570" s="15">
        <f t="shared" si="4"/>
        <v>5.306340058</v>
      </c>
      <c r="P1570" s="8">
        <f t="shared" si="5"/>
        <v>1805</v>
      </c>
    </row>
    <row r="1571" ht="12.75" customHeight="1">
      <c r="A1571" s="7">
        <v>42922.0</v>
      </c>
      <c r="B1571" s="8" t="s">
        <v>97</v>
      </c>
      <c r="C1571" s="8" t="s">
        <v>98</v>
      </c>
      <c r="D1571" s="9" t="s">
        <v>32</v>
      </c>
      <c r="E1571" s="10" t="s">
        <v>19</v>
      </c>
      <c r="F1571" s="11">
        <v>1.45044414E10</v>
      </c>
      <c r="G1571" s="8" t="s">
        <v>24</v>
      </c>
      <c r="H1571" s="8" t="str">
        <f t="shared" si="1"/>
        <v>BUY</v>
      </c>
      <c r="I1571" s="12">
        <v>95.8</v>
      </c>
      <c r="J1571" s="12">
        <v>1000.0</v>
      </c>
      <c r="K1571" s="7">
        <v>43103.0</v>
      </c>
      <c r="L1571" s="14">
        <v>104.14</v>
      </c>
      <c r="M1571" s="14">
        <f t="shared" si="2"/>
        <v>1087.056367</v>
      </c>
      <c r="N1571" s="15">
        <f t="shared" si="3"/>
        <v>0.08705636743</v>
      </c>
      <c r="O1571" s="15">
        <f t="shared" si="4"/>
        <v>-0.08705636743</v>
      </c>
      <c r="P1571" s="8">
        <f t="shared" si="5"/>
        <v>181</v>
      </c>
    </row>
    <row r="1572" ht="12.75" customHeight="1">
      <c r="A1572" s="16">
        <v>42922.0</v>
      </c>
      <c r="B1572" s="8" t="s">
        <v>56</v>
      </c>
      <c r="C1572" s="8" t="s">
        <v>57</v>
      </c>
      <c r="D1572" s="9" t="s">
        <v>58</v>
      </c>
      <c r="E1572" s="10" t="s">
        <v>19</v>
      </c>
      <c r="F1572" s="11">
        <v>1.3948872E11</v>
      </c>
      <c r="G1572" s="18" t="s">
        <v>24</v>
      </c>
      <c r="H1572" s="17" t="str">
        <f t="shared" si="1"/>
        <v>BUY</v>
      </c>
      <c r="I1572" s="12">
        <v>32.566269</v>
      </c>
      <c r="J1572" s="12">
        <v>1000.0</v>
      </c>
      <c r="K1572" s="16">
        <v>42943.0</v>
      </c>
      <c r="L1572" s="14">
        <v>35.776505</v>
      </c>
      <c r="M1572" s="14">
        <f t="shared" si="2"/>
        <v>1098.575492</v>
      </c>
      <c r="N1572" s="15">
        <f t="shared" si="3"/>
        <v>0.09857549233</v>
      </c>
      <c r="O1572" s="15">
        <f t="shared" si="4"/>
        <v>-0.09857549233</v>
      </c>
      <c r="P1572" s="8">
        <f t="shared" si="5"/>
        <v>21</v>
      </c>
    </row>
    <row r="1573" ht="12.75" customHeight="1">
      <c r="A1573" s="7">
        <v>42923.0</v>
      </c>
      <c r="B1573" s="8" t="s">
        <v>1736</v>
      </c>
      <c r="C1573" s="8" t="s">
        <v>1737</v>
      </c>
      <c r="D1573" s="9" t="s">
        <v>18</v>
      </c>
      <c r="E1573" s="10" t="s">
        <v>19</v>
      </c>
      <c r="F1573" s="11">
        <v>2.450550156E9</v>
      </c>
      <c r="G1573" s="8" t="s">
        <v>20</v>
      </c>
      <c r="H1573" s="8" t="str">
        <f t="shared" si="1"/>
        <v>SELL</v>
      </c>
      <c r="I1573" s="12">
        <v>38.669998</v>
      </c>
      <c r="J1573" s="12">
        <v>1000.0</v>
      </c>
      <c r="K1573" s="16">
        <v>43522.0</v>
      </c>
      <c r="L1573" s="14">
        <v>78.059998</v>
      </c>
      <c r="M1573" s="14">
        <f t="shared" si="2"/>
        <v>2018.619137</v>
      </c>
      <c r="N1573" s="15">
        <f t="shared" si="3"/>
        <v>-1.018619137</v>
      </c>
      <c r="O1573" s="15">
        <f t="shared" si="4"/>
        <v>1.018619137</v>
      </c>
      <c r="P1573" s="8">
        <f t="shared" si="5"/>
        <v>599</v>
      </c>
    </row>
    <row r="1574" ht="12.75" customHeight="1">
      <c r="A1574" s="7">
        <v>42923.0</v>
      </c>
      <c r="B1574" s="8" t="s">
        <v>1738</v>
      </c>
      <c r="C1574" s="8" t="s">
        <v>1739</v>
      </c>
      <c r="D1574" s="9" t="s">
        <v>18</v>
      </c>
      <c r="E1574" s="10" t="s">
        <v>19</v>
      </c>
      <c r="F1574" s="11">
        <v>3.40298182E9</v>
      </c>
      <c r="G1574" s="8" t="s">
        <v>20</v>
      </c>
      <c r="H1574" s="8" t="str">
        <f t="shared" si="1"/>
        <v>SELL</v>
      </c>
      <c r="I1574" s="12">
        <v>62.70472</v>
      </c>
      <c r="J1574" s="12">
        <v>1000.0</v>
      </c>
      <c r="K1574" s="16">
        <v>44727.0</v>
      </c>
      <c r="L1574" s="14">
        <v>57.199615</v>
      </c>
      <c r="M1574" s="14">
        <f t="shared" si="2"/>
        <v>912.2058914</v>
      </c>
      <c r="N1574" s="15">
        <f t="shared" si="3"/>
        <v>0.08779410864</v>
      </c>
      <c r="O1574" s="15">
        <f t="shared" si="4"/>
        <v>-0.08779410864</v>
      </c>
      <c r="P1574" s="8">
        <f t="shared" si="5"/>
        <v>1804</v>
      </c>
    </row>
    <row r="1575" ht="12.75" customHeight="1">
      <c r="A1575" s="7">
        <v>42923.0</v>
      </c>
      <c r="B1575" s="8" t="s">
        <v>1740</v>
      </c>
      <c r="C1575" s="8" t="s">
        <v>1741</v>
      </c>
      <c r="D1575" s="9" t="s">
        <v>23</v>
      </c>
      <c r="E1575" s="10" t="s">
        <v>19</v>
      </c>
      <c r="F1575" s="11">
        <v>6.96833196E8</v>
      </c>
      <c r="G1575" s="8" t="s">
        <v>24</v>
      </c>
      <c r="H1575" s="8" t="str">
        <f t="shared" si="1"/>
        <v>BUY</v>
      </c>
      <c r="I1575" s="12">
        <v>16.0</v>
      </c>
      <c r="J1575" s="12">
        <v>1000.0</v>
      </c>
      <c r="K1575" s="16">
        <v>44727.0</v>
      </c>
      <c r="L1575" s="14">
        <v>4.48</v>
      </c>
      <c r="M1575" s="14">
        <f t="shared" si="2"/>
        <v>280</v>
      </c>
      <c r="N1575" s="15">
        <f t="shared" si="3"/>
        <v>-0.72</v>
      </c>
      <c r="O1575" s="15">
        <f t="shared" si="4"/>
        <v>0.72</v>
      </c>
      <c r="P1575" s="8">
        <f t="shared" si="5"/>
        <v>1804</v>
      </c>
    </row>
    <row r="1576" ht="12.75" customHeight="1">
      <c r="A1576" s="7">
        <v>42923.0</v>
      </c>
      <c r="B1576" s="8" t="s">
        <v>1742</v>
      </c>
      <c r="C1576" s="8" t="s">
        <v>1743</v>
      </c>
      <c r="D1576" s="9" t="s">
        <v>39</v>
      </c>
      <c r="E1576" s="10" t="s">
        <v>19</v>
      </c>
      <c r="F1576" s="11">
        <v>7.06013428E8</v>
      </c>
      <c r="G1576" s="8" t="s">
        <v>24</v>
      </c>
      <c r="H1576" s="8" t="str">
        <f t="shared" si="1"/>
        <v>BUY</v>
      </c>
      <c r="I1576" s="12">
        <v>17.18</v>
      </c>
      <c r="J1576" s="12">
        <v>1000.0</v>
      </c>
      <c r="K1576" s="16">
        <v>43290.0</v>
      </c>
      <c r="L1576" s="14">
        <v>38.389999</v>
      </c>
      <c r="M1576" s="14">
        <f t="shared" si="2"/>
        <v>2234.575029</v>
      </c>
      <c r="N1576" s="15">
        <f t="shared" si="3"/>
        <v>1.234575029</v>
      </c>
      <c r="O1576" s="15">
        <f t="shared" si="4"/>
        <v>-1.234575029</v>
      </c>
      <c r="P1576" s="8">
        <f t="shared" si="5"/>
        <v>367</v>
      </c>
    </row>
    <row r="1577" ht="12.75" customHeight="1">
      <c r="A1577" s="7">
        <v>42923.0</v>
      </c>
      <c r="B1577" s="8" t="s">
        <v>30</v>
      </c>
      <c r="C1577" s="8" t="s">
        <v>31</v>
      </c>
      <c r="D1577" s="9" t="s">
        <v>32</v>
      </c>
      <c r="E1577" s="10" t="s">
        <v>19</v>
      </c>
      <c r="F1577" s="11">
        <v>5.057892847E9</v>
      </c>
      <c r="G1577" s="8" t="s">
        <v>20</v>
      </c>
      <c r="H1577" s="8" t="str">
        <f t="shared" si="1"/>
        <v>SELL</v>
      </c>
      <c r="I1577" s="12">
        <v>41.358597</v>
      </c>
      <c r="J1577" s="12">
        <v>1000.0</v>
      </c>
      <c r="K1577" s="16">
        <v>44727.0</v>
      </c>
      <c r="L1577" s="14">
        <v>45.189999</v>
      </c>
      <c r="M1577" s="14">
        <f t="shared" si="2"/>
        <v>1092.638587</v>
      </c>
      <c r="N1577" s="15">
        <f t="shared" si="3"/>
        <v>-0.09263858733</v>
      </c>
      <c r="O1577" s="15">
        <f t="shared" si="4"/>
        <v>0.09263858733</v>
      </c>
      <c r="P1577" s="8">
        <f t="shared" si="5"/>
        <v>1804</v>
      </c>
    </row>
    <row r="1578" ht="12.75" customHeight="1">
      <c r="A1578" s="7">
        <v>42923.0</v>
      </c>
      <c r="B1578" s="8" t="s">
        <v>1744</v>
      </c>
      <c r="C1578" s="8" t="s">
        <v>1745</v>
      </c>
      <c r="D1578" s="9" t="s">
        <v>39</v>
      </c>
      <c r="E1578" s="10" t="s">
        <v>19</v>
      </c>
      <c r="F1578" s="11">
        <v>1.892566E8</v>
      </c>
      <c r="G1578" s="8" t="s">
        <v>20</v>
      </c>
      <c r="H1578" s="8" t="str">
        <f t="shared" si="1"/>
        <v>SELL</v>
      </c>
      <c r="I1578" s="12">
        <v>9.3</v>
      </c>
      <c r="J1578" s="12">
        <v>1000.0</v>
      </c>
      <c r="K1578" s="7">
        <v>43264.0</v>
      </c>
      <c r="L1578" s="14">
        <v>17.5</v>
      </c>
      <c r="M1578" s="14">
        <f t="shared" si="2"/>
        <v>1881.72043</v>
      </c>
      <c r="N1578" s="15">
        <f t="shared" si="3"/>
        <v>-0.8817204301</v>
      </c>
      <c r="O1578" s="15">
        <f t="shared" si="4"/>
        <v>0.8817204301</v>
      </c>
      <c r="P1578" s="8">
        <f t="shared" si="5"/>
        <v>341</v>
      </c>
    </row>
    <row r="1579" ht="12.75" customHeight="1">
      <c r="A1579" s="7">
        <v>42923.0</v>
      </c>
      <c r="B1579" s="8" t="s">
        <v>1605</v>
      </c>
      <c r="C1579" s="8" t="s">
        <v>1606</v>
      </c>
      <c r="D1579" s="9" t="s">
        <v>137</v>
      </c>
      <c r="E1579" s="10" t="s">
        <v>19</v>
      </c>
      <c r="F1579" s="11">
        <v>1.37248580771E11</v>
      </c>
      <c r="G1579" s="8" t="s">
        <v>20</v>
      </c>
      <c r="H1579" s="8" t="str">
        <f t="shared" si="1"/>
        <v>SELL</v>
      </c>
      <c r="I1579" s="12">
        <v>30.613396</v>
      </c>
      <c r="J1579" s="12">
        <v>1000.0</v>
      </c>
      <c r="K1579" s="16">
        <v>44727.0</v>
      </c>
      <c r="L1579" s="14">
        <v>72.521988</v>
      </c>
      <c r="M1579" s="14">
        <f t="shared" si="2"/>
        <v>2368.962529</v>
      </c>
      <c r="N1579" s="15">
        <f t="shared" si="3"/>
        <v>-1.368962529</v>
      </c>
      <c r="O1579" s="15">
        <f t="shared" si="4"/>
        <v>1.368962529</v>
      </c>
      <c r="P1579" s="8">
        <f t="shared" si="5"/>
        <v>1804</v>
      </c>
    </row>
    <row r="1580" ht="12.75" customHeight="1">
      <c r="A1580" s="7">
        <v>42923.0</v>
      </c>
      <c r="B1580" s="8" t="s">
        <v>509</v>
      </c>
      <c r="C1580" s="8" t="s">
        <v>510</v>
      </c>
      <c r="D1580" s="9" t="s">
        <v>35</v>
      </c>
      <c r="E1580" s="10" t="s">
        <v>19</v>
      </c>
      <c r="F1580" s="11">
        <v>1.61091919804E11</v>
      </c>
      <c r="G1580" s="8" t="s">
        <v>20</v>
      </c>
      <c r="H1580" s="8" t="str">
        <f t="shared" si="1"/>
        <v>SELL</v>
      </c>
      <c r="I1580" s="12">
        <v>54.477478</v>
      </c>
      <c r="J1580" s="12">
        <v>1000.0</v>
      </c>
      <c r="K1580" s="7">
        <v>43005.0</v>
      </c>
      <c r="L1580" s="14">
        <v>49.658298</v>
      </c>
      <c r="M1580" s="14">
        <f t="shared" si="2"/>
        <v>911.5381222</v>
      </c>
      <c r="N1580" s="15">
        <f t="shared" si="3"/>
        <v>0.08846187777</v>
      </c>
      <c r="O1580" s="15">
        <f t="shared" si="4"/>
        <v>-0.08846187777</v>
      </c>
      <c r="P1580" s="8">
        <f t="shared" si="5"/>
        <v>82</v>
      </c>
    </row>
    <row r="1581" ht="12.75" customHeight="1">
      <c r="A1581" s="16">
        <v>42923.0</v>
      </c>
      <c r="B1581" s="8" t="s">
        <v>1746</v>
      </c>
      <c r="C1581" s="8" t="s">
        <v>637</v>
      </c>
      <c r="D1581" s="9" t="s">
        <v>35</v>
      </c>
      <c r="E1581" s="10" t="s">
        <v>19</v>
      </c>
      <c r="F1581" s="11">
        <v>3.385079259E9</v>
      </c>
      <c r="G1581" s="18" t="s">
        <v>24</v>
      </c>
      <c r="H1581" s="17" t="str">
        <f t="shared" si="1"/>
        <v>BUY</v>
      </c>
      <c r="I1581" s="12">
        <v>20.639999</v>
      </c>
      <c r="J1581" s="12">
        <v>1000.0</v>
      </c>
      <c r="K1581" s="16">
        <v>43035.0</v>
      </c>
      <c r="L1581" s="14">
        <v>16.040001</v>
      </c>
      <c r="M1581" s="14">
        <f t="shared" si="2"/>
        <v>777.131869</v>
      </c>
      <c r="N1581" s="15">
        <f t="shared" si="3"/>
        <v>-0.222868131</v>
      </c>
      <c r="O1581" s="15">
        <f t="shared" si="4"/>
        <v>0.222868131</v>
      </c>
      <c r="P1581" s="8">
        <f t="shared" si="5"/>
        <v>112</v>
      </c>
    </row>
    <row r="1582" ht="12.75" customHeight="1">
      <c r="A1582" s="7">
        <v>42926.0</v>
      </c>
      <c r="B1582" s="8" t="s">
        <v>1473</v>
      </c>
      <c r="C1582" s="8" t="s">
        <v>1474</v>
      </c>
      <c r="D1582" s="9" t="s">
        <v>39</v>
      </c>
      <c r="E1582" s="10" t="s">
        <v>19</v>
      </c>
      <c r="F1582" s="11">
        <v>1.60869936E8</v>
      </c>
      <c r="G1582" s="8" t="s">
        <v>24</v>
      </c>
      <c r="H1582" s="8" t="str">
        <f t="shared" si="1"/>
        <v>BUY</v>
      </c>
      <c r="I1582" s="12">
        <v>12.21</v>
      </c>
      <c r="J1582" s="12">
        <v>1000.0</v>
      </c>
      <c r="K1582" s="16">
        <v>43080.0</v>
      </c>
      <c r="L1582" s="14">
        <v>12.54</v>
      </c>
      <c r="M1582" s="14">
        <f t="shared" si="2"/>
        <v>1027.027027</v>
      </c>
      <c r="N1582" s="15">
        <f t="shared" si="3"/>
        <v>0.02702702703</v>
      </c>
      <c r="O1582" s="15">
        <f t="shared" si="4"/>
        <v>-0.02702702703</v>
      </c>
      <c r="P1582" s="8">
        <f t="shared" si="5"/>
        <v>154</v>
      </c>
    </row>
    <row r="1583" ht="12.75" customHeight="1">
      <c r="A1583" s="7">
        <v>42926.0</v>
      </c>
      <c r="B1583" s="8" t="s">
        <v>403</v>
      </c>
      <c r="C1583" s="8" t="s">
        <v>404</v>
      </c>
      <c r="D1583" s="9" t="s">
        <v>35</v>
      </c>
      <c r="E1583" s="10" t="s">
        <v>19</v>
      </c>
      <c r="F1583" s="11">
        <v>4.120653358E9</v>
      </c>
      <c r="G1583" s="8" t="s">
        <v>20</v>
      </c>
      <c r="H1583" s="8" t="str">
        <f t="shared" si="1"/>
        <v>SELL</v>
      </c>
      <c r="I1583" s="12">
        <v>16.260855</v>
      </c>
      <c r="J1583" s="12">
        <v>1000.0</v>
      </c>
      <c r="K1583" s="7">
        <v>42929.0</v>
      </c>
      <c r="L1583" s="14">
        <v>17.047672</v>
      </c>
      <c r="M1583" s="14">
        <f t="shared" si="2"/>
        <v>1048.387185</v>
      </c>
      <c r="N1583" s="15">
        <f t="shared" si="3"/>
        <v>-0.04838718505</v>
      </c>
      <c r="O1583" s="15">
        <f t="shared" si="4"/>
        <v>0.04838718505</v>
      </c>
      <c r="P1583" s="8">
        <f t="shared" si="5"/>
        <v>3</v>
      </c>
    </row>
    <row r="1584" ht="12.75" customHeight="1">
      <c r="A1584" s="16">
        <v>42926.0</v>
      </c>
      <c r="B1584" s="8" t="s">
        <v>1747</v>
      </c>
      <c r="C1584" s="8" t="s">
        <v>1748</v>
      </c>
      <c r="D1584" s="9" t="s">
        <v>35</v>
      </c>
      <c r="E1584" s="10" t="s">
        <v>352</v>
      </c>
      <c r="F1584" s="11">
        <v>2.2004877422E10</v>
      </c>
      <c r="G1584" s="18" t="s">
        <v>24</v>
      </c>
      <c r="H1584" s="17" t="str">
        <f t="shared" si="1"/>
        <v>BUY</v>
      </c>
      <c r="I1584" s="12">
        <v>35.417984</v>
      </c>
      <c r="J1584" s="12">
        <v>1000.0</v>
      </c>
      <c r="K1584" s="16">
        <v>43007.0</v>
      </c>
      <c r="L1584" s="14">
        <v>37.93293</v>
      </c>
      <c r="M1584" s="14">
        <f t="shared" si="2"/>
        <v>1071.007599</v>
      </c>
      <c r="N1584" s="15">
        <f t="shared" si="3"/>
        <v>0.07100759885</v>
      </c>
      <c r="O1584" s="15">
        <f t="shared" si="4"/>
        <v>-0.07100759885</v>
      </c>
      <c r="P1584" s="8">
        <f t="shared" si="5"/>
        <v>81</v>
      </c>
    </row>
    <row r="1585" ht="12.75" customHeight="1">
      <c r="A1585" s="7">
        <v>42927.0</v>
      </c>
      <c r="B1585" s="8" t="s">
        <v>48</v>
      </c>
      <c r="C1585" s="8" t="s">
        <v>49</v>
      </c>
      <c r="D1585" s="9" t="s">
        <v>27</v>
      </c>
      <c r="E1585" s="10" t="s">
        <v>19</v>
      </c>
      <c r="F1585" s="11">
        <v>5.7134103688E10</v>
      </c>
      <c r="G1585" s="8" t="s">
        <v>20</v>
      </c>
      <c r="H1585" s="8" t="str">
        <f t="shared" si="1"/>
        <v>SELL</v>
      </c>
      <c r="I1585" s="12">
        <v>49.242928</v>
      </c>
      <c r="J1585" s="12">
        <v>1000.0</v>
      </c>
      <c r="K1585" s="7">
        <v>43544.0</v>
      </c>
      <c r="L1585" s="14">
        <v>60.762932</v>
      </c>
      <c r="M1585" s="14">
        <f t="shared" si="2"/>
        <v>1233.942303</v>
      </c>
      <c r="N1585" s="15">
        <f t="shared" si="3"/>
        <v>-0.2339423033</v>
      </c>
      <c r="O1585" s="15">
        <f t="shared" si="4"/>
        <v>0.2339423033</v>
      </c>
      <c r="P1585" s="8">
        <f t="shared" si="5"/>
        <v>617</v>
      </c>
    </row>
    <row r="1586" ht="12.75" customHeight="1">
      <c r="A1586" s="7">
        <v>42927.0</v>
      </c>
      <c r="B1586" s="8" t="s">
        <v>189</v>
      </c>
      <c r="C1586" s="8" t="s">
        <v>190</v>
      </c>
      <c r="D1586" s="9" t="s">
        <v>27</v>
      </c>
      <c r="E1586" s="10" t="s">
        <v>19</v>
      </c>
      <c r="F1586" s="11">
        <v>7.158255104E9</v>
      </c>
      <c r="G1586" s="8" t="s">
        <v>20</v>
      </c>
      <c r="H1586" s="8" t="str">
        <f t="shared" si="1"/>
        <v>SELL</v>
      </c>
      <c r="I1586" s="12">
        <v>5.97</v>
      </c>
      <c r="J1586" s="12">
        <v>1000.0</v>
      </c>
      <c r="K1586" s="7">
        <v>43048.0</v>
      </c>
      <c r="L1586" s="14">
        <v>6.49</v>
      </c>
      <c r="M1586" s="14">
        <f t="shared" si="2"/>
        <v>1087.102178</v>
      </c>
      <c r="N1586" s="15">
        <f t="shared" si="3"/>
        <v>-0.08710217755</v>
      </c>
      <c r="O1586" s="15">
        <f t="shared" si="4"/>
        <v>0.08710217755</v>
      </c>
      <c r="P1586" s="8">
        <f t="shared" si="5"/>
        <v>121</v>
      </c>
    </row>
    <row r="1587" ht="12.75" customHeight="1">
      <c r="A1587" s="7">
        <v>42927.0</v>
      </c>
      <c r="B1587" s="8" t="s">
        <v>783</v>
      </c>
      <c r="C1587" s="8" t="s">
        <v>784</v>
      </c>
      <c r="D1587" s="9" t="s">
        <v>58</v>
      </c>
      <c r="E1587" s="10" t="s">
        <v>19</v>
      </c>
      <c r="F1587" s="11">
        <v>1.00443452698E11</v>
      </c>
      <c r="G1587" s="8" t="s">
        <v>24</v>
      </c>
      <c r="H1587" s="8" t="str">
        <f t="shared" si="1"/>
        <v>BUY</v>
      </c>
      <c r="I1587" s="12">
        <v>17.190157</v>
      </c>
      <c r="J1587" s="12">
        <v>1000.0</v>
      </c>
      <c r="K1587" s="7">
        <v>42942.0</v>
      </c>
      <c r="L1587" s="14">
        <v>17.861795</v>
      </c>
      <c r="M1587" s="14">
        <f t="shared" si="2"/>
        <v>1039.07108</v>
      </c>
      <c r="N1587" s="15">
        <f t="shared" si="3"/>
        <v>0.03907108004</v>
      </c>
      <c r="O1587" s="15">
        <f t="shared" si="4"/>
        <v>-0.03907108004</v>
      </c>
      <c r="P1587" s="8">
        <f t="shared" si="5"/>
        <v>15</v>
      </c>
    </row>
    <row r="1588" ht="12.75" customHeight="1">
      <c r="A1588" s="16">
        <v>42927.0</v>
      </c>
      <c r="B1588" s="8" t="s">
        <v>499</v>
      </c>
      <c r="C1588" s="8" t="s">
        <v>500</v>
      </c>
      <c r="D1588" s="9" t="s">
        <v>35</v>
      </c>
      <c r="E1588" s="10" t="s">
        <v>19</v>
      </c>
      <c r="F1588" s="11">
        <v>2.2556638688E10</v>
      </c>
      <c r="G1588" s="18" t="s">
        <v>24</v>
      </c>
      <c r="H1588" s="17" t="str">
        <f t="shared" si="1"/>
        <v>BUY</v>
      </c>
      <c r="I1588" s="12">
        <v>255.979996</v>
      </c>
      <c r="J1588" s="12">
        <v>1000.0</v>
      </c>
      <c r="K1588" s="16">
        <v>42927.0</v>
      </c>
      <c r="L1588" s="14">
        <v>255.979996</v>
      </c>
      <c r="M1588" s="14">
        <f t="shared" si="2"/>
        <v>1000</v>
      </c>
      <c r="N1588" s="15">
        <f t="shared" si="3"/>
        <v>0</v>
      </c>
      <c r="O1588" s="15">
        <f t="shared" si="4"/>
        <v>0</v>
      </c>
      <c r="P1588" s="8">
        <f t="shared" si="5"/>
        <v>0</v>
      </c>
    </row>
    <row r="1589" ht="12.75" customHeight="1">
      <c r="A1589" s="7">
        <v>42928.0</v>
      </c>
      <c r="B1589" s="8" t="s">
        <v>162</v>
      </c>
      <c r="C1589" s="8" t="s">
        <v>163</v>
      </c>
      <c r="D1589" s="9" t="s">
        <v>18</v>
      </c>
      <c r="E1589" s="10" t="s">
        <v>19</v>
      </c>
      <c r="F1589" s="11">
        <v>1.36351276474E11</v>
      </c>
      <c r="G1589" s="8" t="s">
        <v>24</v>
      </c>
      <c r="H1589" s="8" t="str">
        <f t="shared" si="1"/>
        <v>BUY</v>
      </c>
      <c r="I1589" s="12">
        <v>194.523697</v>
      </c>
      <c r="J1589" s="12">
        <v>1000.0</v>
      </c>
      <c r="K1589" s="7">
        <v>42940.0</v>
      </c>
      <c r="L1589" s="14">
        <v>199.932358</v>
      </c>
      <c r="M1589" s="14">
        <f t="shared" si="2"/>
        <v>1027.804638</v>
      </c>
      <c r="N1589" s="15">
        <f t="shared" si="3"/>
        <v>0.02780463812</v>
      </c>
      <c r="O1589" s="15">
        <f t="shared" si="4"/>
        <v>-0.02780463812</v>
      </c>
      <c r="P1589" s="8">
        <f t="shared" si="5"/>
        <v>12</v>
      </c>
    </row>
    <row r="1590" ht="12.75" customHeight="1">
      <c r="A1590" s="16">
        <v>42928.0</v>
      </c>
      <c r="B1590" s="8" t="s">
        <v>380</v>
      </c>
      <c r="C1590" s="8" t="s">
        <v>381</v>
      </c>
      <c r="D1590" s="9" t="s">
        <v>35</v>
      </c>
      <c r="E1590" s="10" t="s">
        <v>19</v>
      </c>
      <c r="F1590" s="11">
        <v>6.82995534313E11</v>
      </c>
      <c r="G1590" s="17" t="s">
        <v>20</v>
      </c>
      <c r="H1590" s="18" t="str">
        <f t="shared" si="1"/>
        <v>SELL</v>
      </c>
      <c r="I1590" s="12">
        <v>21.968</v>
      </c>
      <c r="J1590" s="12">
        <v>1000.0</v>
      </c>
      <c r="K1590" s="16">
        <v>43200.0</v>
      </c>
      <c r="L1590" s="14">
        <v>20.313334</v>
      </c>
      <c r="M1590" s="14">
        <f t="shared" si="2"/>
        <v>924.6783503</v>
      </c>
      <c r="N1590" s="15">
        <f t="shared" si="3"/>
        <v>0.07532164967</v>
      </c>
      <c r="O1590" s="15">
        <f t="shared" si="4"/>
        <v>-0.07532164967</v>
      </c>
      <c r="P1590" s="8">
        <f t="shared" si="5"/>
        <v>272</v>
      </c>
    </row>
    <row r="1591" ht="12.75" customHeight="1">
      <c r="A1591" s="7">
        <v>42929.0</v>
      </c>
      <c r="B1591" s="8" t="s">
        <v>1749</v>
      </c>
      <c r="C1591" s="8" t="s">
        <v>1750</v>
      </c>
      <c r="D1591" s="9" t="s">
        <v>71</v>
      </c>
      <c r="E1591" s="10" t="s">
        <v>168</v>
      </c>
      <c r="F1591" s="11">
        <v>5.9623232782E10</v>
      </c>
      <c r="G1591" s="8" t="s">
        <v>20</v>
      </c>
      <c r="H1591" s="8" t="str">
        <f t="shared" si="1"/>
        <v>SELL</v>
      </c>
      <c r="I1591" s="12">
        <v>60.502438</v>
      </c>
      <c r="J1591" s="12">
        <v>1000.0</v>
      </c>
      <c r="K1591" s="16">
        <v>44727.0</v>
      </c>
      <c r="L1591" s="14">
        <v>94.843163</v>
      </c>
      <c r="M1591" s="14">
        <f t="shared" si="2"/>
        <v>1567.592417</v>
      </c>
      <c r="N1591" s="15">
        <f t="shared" si="3"/>
        <v>-0.5675924167</v>
      </c>
      <c r="O1591" s="15">
        <f t="shared" si="4"/>
        <v>0.5675924167</v>
      </c>
      <c r="P1591" s="8">
        <f t="shared" si="5"/>
        <v>1798</v>
      </c>
    </row>
    <row r="1592" ht="12.75" customHeight="1">
      <c r="A1592" s="7">
        <v>42929.0</v>
      </c>
      <c r="B1592" s="8" t="s">
        <v>28</v>
      </c>
      <c r="C1592" s="8" t="s">
        <v>29</v>
      </c>
      <c r="D1592" s="9" t="s">
        <v>27</v>
      </c>
      <c r="E1592" s="10" t="s">
        <v>19</v>
      </c>
      <c r="F1592" s="11">
        <v>3.00794502426E11</v>
      </c>
      <c r="G1592" s="8" t="s">
        <v>20</v>
      </c>
      <c r="H1592" s="8" t="str">
        <f t="shared" si="1"/>
        <v>SELL</v>
      </c>
      <c r="I1592" s="12">
        <v>79.75</v>
      </c>
      <c r="J1592" s="12">
        <v>1000.0</v>
      </c>
      <c r="K1592" s="7">
        <v>43028.0</v>
      </c>
      <c r="L1592" s="14">
        <v>91.78</v>
      </c>
      <c r="M1592" s="14">
        <f t="shared" si="2"/>
        <v>1150.846395</v>
      </c>
      <c r="N1592" s="15">
        <f t="shared" si="3"/>
        <v>-0.150846395</v>
      </c>
      <c r="O1592" s="15">
        <f t="shared" si="4"/>
        <v>0.150846395</v>
      </c>
      <c r="P1592" s="8">
        <f t="shared" si="5"/>
        <v>99</v>
      </c>
    </row>
    <row r="1593" ht="12.75" customHeight="1">
      <c r="A1593" s="7">
        <v>42929.0</v>
      </c>
      <c r="B1593" s="8" t="s">
        <v>390</v>
      </c>
      <c r="C1593" s="8" t="s">
        <v>391</v>
      </c>
      <c r="D1593" s="9" t="s">
        <v>35</v>
      </c>
      <c r="E1593" s="10" t="s">
        <v>19</v>
      </c>
      <c r="F1593" s="11">
        <v>4.604077228E10</v>
      </c>
      <c r="G1593" s="8" t="s">
        <v>20</v>
      </c>
      <c r="H1593" s="8" t="str">
        <f t="shared" si="1"/>
        <v>SELL</v>
      </c>
      <c r="I1593" s="12">
        <v>31.734541</v>
      </c>
      <c r="J1593" s="12">
        <v>1000.0</v>
      </c>
      <c r="K1593" s="16">
        <v>43077.0</v>
      </c>
      <c r="L1593" s="14">
        <v>37.906551</v>
      </c>
      <c r="M1593" s="14">
        <f t="shared" si="2"/>
        <v>1194.488712</v>
      </c>
      <c r="N1593" s="15">
        <f t="shared" si="3"/>
        <v>-0.1944887118</v>
      </c>
      <c r="O1593" s="15">
        <f t="shared" si="4"/>
        <v>0.1944887118</v>
      </c>
      <c r="P1593" s="8">
        <f t="shared" si="5"/>
        <v>148</v>
      </c>
    </row>
    <row r="1594" ht="12.75" customHeight="1">
      <c r="A1594" s="7">
        <v>42929.0</v>
      </c>
      <c r="B1594" s="8" t="s">
        <v>399</v>
      </c>
      <c r="C1594" s="8" t="s">
        <v>400</v>
      </c>
      <c r="D1594" s="9" t="s">
        <v>35</v>
      </c>
      <c r="E1594" s="10" t="s">
        <v>19</v>
      </c>
      <c r="F1594" s="11">
        <v>3.08615034E9</v>
      </c>
      <c r="G1594" s="8" t="s">
        <v>24</v>
      </c>
      <c r="H1594" s="8" t="str">
        <f t="shared" si="1"/>
        <v>BUY</v>
      </c>
      <c r="I1594" s="12">
        <v>40.445393</v>
      </c>
      <c r="J1594" s="12">
        <v>1000.0</v>
      </c>
      <c r="K1594" s="7">
        <v>43157.0</v>
      </c>
      <c r="L1594" s="14">
        <v>45.562073</v>
      </c>
      <c r="M1594" s="14">
        <f t="shared" si="2"/>
        <v>1126.508352</v>
      </c>
      <c r="N1594" s="15">
        <f t="shared" si="3"/>
        <v>0.1265083516</v>
      </c>
      <c r="O1594" s="15">
        <f t="shared" si="4"/>
        <v>-0.1265083516</v>
      </c>
      <c r="P1594" s="8">
        <f t="shared" si="5"/>
        <v>228</v>
      </c>
    </row>
    <row r="1595" ht="12.75" customHeight="1">
      <c r="A1595" s="7">
        <v>42929.0</v>
      </c>
      <c r="B1595" s="8" t="s">
        <v>357</v>
      </c>
      <c r="C1595" s="8" t="s">
        <v>358</v>
      </c>
      <c r="D1595" s="9" t="s">
        <v>27</v>
      </c>
      <c r="E1595" s="10" t="s">
        <v>19</v>
      </c>
      <c r="F1595" s="11">
        <v>3.8837002821E10</v>
      </c>
      <c r="G1595" s="8" t="s">
        <v>24</v>
      </c>
      <c r="H1595" s="8" t="str">
        <f t="shared" si="1"/>
        <v>BUY</v>
      </c>
      <c r="I1595" s="12">
        <v>13.660501</v>
      </c>
      <c r="J1595" s="12">
        <v>1000.0</v>
      </c>
      <c r="K1595" s="7">
        <v>43105.0</v>
      </c>
      <c r="L1595" s="14">
        <v>13.568837</v>
      </c>
      <c r="M1595" s="14">
        <f t="shared" si="2"/>
        <v>993.2898508</v>
      </c>
      <c r="N1595" s="15">
        <f t="shared" si="3"/>
        <v>-0.00671014921</v>
      </c>
      <c r="O1595" s="15">
        <f t="shared" si="4"/>
        <v>0.00671014921</v>
      </c>
      <c r="P1595" s="8">
        <f t="shared" si="5"/>
        <v>176</v>
      </c>
    </row>
    <row r="1596" ht="12.75" customHeight="1">
      <c r="A1596" s="7">
        <v>42929.0</v>
      </c>
      <c r="B1596" s="8" t="s">
        <v>401</v>
      </c>
      <c r="C1596" s="8" t="s">
        <v>402</v>
      </c>
      <c r="D1596" s="9" t="s">
        <v>35</v>
      </c>
      <c r="E1596" s="10" t="s">
        <v>19</v>
      </c>
      <c r="F1596" s="11">
        <v>3.11092483E9</v>
      </c>
      <c r="G1596" s="8" t="s">
        <v>24</v>
      </c>
      <c r="H1596" s="8" t="str">
        <f t="shared" si="1"/>
        <v>BUY</v>
      </c>
      <c r="I1596" s="12">
        <v>29.816885</v>
      </c>
      <c r="J1596" s="12">
        <v>1000.0</v>
      </c>
      <c r="K1596" s="7">
        <v>42948.0</v>
      </c>
      <c r="L1596" s="14">
        <v>31.831226</v>
      </c>
      <c r="M1596" s="14">
        <f t="shared" si="2"/>
        <v>1067.557057</v>
      </c>
      <c r="N1596" s="15">
        <f t="shared" si="3"/>
        <v>0.06755705702</v>
      </c>
      <c r="O1596" s="15">
        <f t="shared" si="4"/>
        <v>-0.06755705702</v>
      </c>
      <c r="P1596" s="8">
        <f t="shared" si="5"/>
        <v>19</v>
      </c>
    </row>
    <row r="1597" ht="12.75" customHeight="1">
      <c r="A1597" s="7">
        <v>42929.0</v>
      </c>
      <c r="B1597" s="8" t="s">
        <v>403</v>
      </c>
      <c r="C1597" s="8" t="s">
        <v>404</v>
      </c>
      <c r="D1597" s="9" t="s">
        <v>35</v>
      </c>
      <c r="E1597" s="10" t="s">
        <v>19</v>
      </c>
      <c r="F1597" s="11">
        <v>4.120653358E9</v>
      </c>
      <c r="G1597" s="8" t="s">
        <v>24</v>
      </c>
      <c r="H1597" s="8" t="str">
        <f t="shared" si="1"/>
        <v>BUY</v>
      </c>
      <c r="I1597" s="12">
        <v>17.047672</v>
      </c>
      <c r="J1597" s="12">
        <v>1000.0</v>
      </c>
      <c r="K1597" s="7">
        <v>42948.0</v>
      </c>
      <c r="L1597" s="14">
        <v>18.497879</v>
      </c>
      <c r="M1597" s="14">
        <f t="shared" si="2"/>
        <v>1085.067744</v>
      </c>
      <c r="N1597" s="15">
        <f t="shared" si="3"/>
        <v>0.08506774415</v>
      </c>
      <c r="O1597" s="15">
        <f t="shared" si="4"/>
        <v>-0.08506774415</v>
      </c>
      <c r="P1597" s="8">
        <f t="shared" si="5"/>
        <v>19</v>
      </c>
    </row>
    <row r="1598" ht="12.75" customHeight="1">
      <c r="A1598" s="7">
        <v>42929.0</v>
      </c>
      <c r="B1598" s="8" t="s">
        <v>511</v>
      </c>
      <c r="C1598" s="8" t="s">
        <v>512</v>
      </c>
      <c r="D1598" s="9" t="s">
        <v>32</v>
      </c>
      <c r="E1598" s="10" t="s">
        <v>19</v>
      </c>
      <c r="F1598" s="11">
        <v>6.05612876E10</v>
      </c>
      <c r="G1598" s="8" t="s">
        <v>20</v>
      </c>
      <c r="H1598" s="8" t="str">
        <f t="shared" si="1"/>
        <v>SELL</v>
      </c>
      <c r="I1598" s="12">
        <v>45.34</v>
      </c>
      <c r="J1598" s="12">
        <v>1000.0</v>
      </c>
      <c r="K1598" s="7">
        <v>43319.0</v>
      </c>
      <c r="L1598" s="14">
        <v>72.68</v>
      </c>
      <c r="M1598" s="14">
        <f t="shared" si="2"/>
        <v>1602.999559</v>
      </c>
      <c r="N1598" s="15">
        <f t="shared" si="3"/>
        <v>-0.6029995589</v>
      </c>
      <c r="O1598" s="15">
        <f t="shared" si="4"/>
        <v>0.6029995589</v>
      </c>
      <c r="P1598" s="8">
        <f t="shared" si="5"/>
        <v>390</v>
      </c>
    </row>
    <row r="1599" ht="12.75" customHeight="1">
      <c r="A1599" s="7">
        <v>42929.0</v>
      </c>
      <c r="B1599" s="8" t="s">
        <v>543</v>
      </c>
      <c r="C1599" s="8" t="s">
        <v>544</v>
      </c>
      <c r="D1599" s="9" t="s">
        <v>35</v>
      </c>
      <c r="E1599" s="10" t="s">
        <v>19</v>
      </c>
      <c r="F1599" s="11">
        <v>1.02879970529E11</v>
      </c>
      <c r="G1599" s="8" t="s">
        <v>20</v>
      </c>
      <c r="H1599" s="8" t="str">
        <f t="shared" si="1"/>
        <v>SELL</v>
      </c>
      <c r="I1599" s="12">
        <v>31.98</v>
      </c>
      <c r="J1599" s="12">
        <v>1000.0</v>
      </c>
      <c r="K1599" s="7">
        <v>43157.0</v>
      </c>
      <c r="L1599" s="14">
        <v>36.51</v>
      </c>
      <c r="M1599" s="14">
        <f t="shared" si="2"/>
        <v>1141.651032</v>
      </c>
      <c r="N1599" s="15">
        <f t="shared" si="3"/>
        <v>-0.1416510319</v>
      </c>
      <c r="O1599" s="15">
        <f t="shared" si="4"/>
        <v>0.1416510319</v>
      </c>
      <c r="P1599" s="8">
        <f t="shared" si="5"/>
        <v>228</v>
      </c>
    </row>
    <row r="1600" ht="12.75" customHeight="1">
      <c r="A1600" s="7">
        <v>42933.0</v>
      </c>
      <c r="B1600" s="8" t="s">
        <v>1576</v>
      </c>
      <c r="C1600" s="8" t="s">
        <v>1577</v>
      </c>
      <c r="D1600" s="9" t="s">
        <v>39</v>
      </c>
      <c r="E1600" s="10" t="s">
        <v>168</v>
      </c>
      <c r="F1600" s="11">
        <v>1.40030286E9</v>
      </c>
      <c r="G1600" s="8" t="s">
        <v>20</v>
      </c>
      <c r="H1600" s="8" t="str">
        <f t="shared" si="1"/>
        <v>SELL</v>
      </c>
      <c r="I1600" s="12">
        <v>7.45</v>
      </c>
      <c r="J1600" s="12">
        <v>1000.0</v>
      </c>
      <c r="K1600" s="16">
        <v>43523.0</v>
      </c>
      <c r="L1600" s="14">
        <v>7.1</v>
      </c>
      <c r="M1600" s="14">
        <f t="shared" si="2"/>
        <v>953.0201342</v>
      </c>
      <c r="N1600" s="15">
        <f t="shared" si="3"/>
        <v>0.04697986577</v>
      </c>
      <c r="O1600" s="15">
        <f t="shared" si="4"/>
        <v>-0.04697986577</v>
      </c>
      <c r="P1600" s="8">
        <f t="shared" si="5"/>
        <v>590</v>
      </c>
    </row>
    <row r="1601" ht="12.75" customHeight="1">
      <c r="A1601" s="7">
        <v>42933.0</v>
      </c>
      <c r="B1601" s="8" t="s">
        <v>69</v>
      </c>
      <c r="C1601" s="8" t="s">
        <v>70</v>
      </c>
      <c r="D1601" s="9" t="s">
        <v>71</v>
      </c>
      <c r="E1601" s="10" t="s">
        <v>19</v>
      </c>
      <c r="F1601" s="11">
        <v>2.31528133463E11</v>
      </c>
      <c r="G1601" s="8" t="s">
        <v>24</v>
      </c>
      <c r="H1601" s="8" t="str">
        <f t="shared" si="1"/>
        <v>BUY</v>
      </c>
      <c r="I1601" s="12">
        <v>21.028006</v>
      </c>
      <c r="J1601" s="12">
        <v>1000.0</v>
      </c>
      <c r="K1601" s="7">
        <v>42934.0</v>
      </c>
      <c r="L1601" s="14">
        <v>20.922947</v>
      </c>
      <c r="M1601" s="14">
        <f t="shared" si="2"/>
        <v>995.0038534</v>
      </c>
      <c r="N1601" s="15">
        <f t="shared" si="3"/>
        <v>-0.004996146568</v>
      </c>
      <c r="O1601" s="15">
        <f t="shared" si="4"/>
        <v>0.004996146568</v>
      </c>
      <c r="P1601" s="8">
        <f t="shared" si="5"/>
        <v>1</v>
      </c>
    </row>
    <row r="1602" ht="12.75" customHeight="1">
      <c r="A1602" s="7">
        <v>42933.0</v>
      </c>
      <c r="B1602" s="8" t="s">
        <v>1751</v>
      </c>
      <c r="C1602" s="8" t="s">
        <v>1752</v>
      </c>
      <c r="D1602" s="9" t="s">
        <v>71</v>
      </c>
      <c r="E1602" s="10" t="s">
        <v>19</v>
      </c>
      <c r="F1602" s="11">
        <v>6.744055088E9</v>
      </c>
      <c r="G1602" s="8" t="s">
        <v>20</v>
      </c>
      <c r="H1602" s="8" t="str">
        <f t="shared" si="1"/>
        <v>SELL</v>
      </c>
      <c r="I1602" s="12">
        <v>35.306416</v>
      </c>
      <c r="J1602" s="12">
        <v>1000.0</v>
      </c>
      <c r="K1602" s="16">
        <v>44727.0</v>
      </c>
      <c r="L1602" s="14">
        <v>36.446232</v>
      </c>
      <c r="M1602" s="14">
        <f t="shared" si="2"/>
        <v>1032.283537</v>
      </c>
      <c r="N1602" s="15">
        <f t="shared" si="3"/>
        <v>-0.03228353736</v>
      </c>
      <c r="O1602" s="15">
        <f t="shared" si="4"/>
        <v>0.03228353736</v>
      </c>
      <c r="P1602" s="8">
        <f t="shared" si="5"/>
        <v>1794</v>
      </c>
    </row>
    <row r="1603" ht="12.75" customHeight="1">
      <c r="A1603" s="7">
        <v>42933.0</v>
      </c>
      <c r="B1603" s="8" t="s">
        <v>83</v>
      </c>
      <c r="C1603" s="8" t="s">
        <v>84</v>
      </c>
      <c r="D1603" s="9" t="s">
        <v>71</v>
      </c>
      <c r="E1603" s="10" t="s">
        <v>19</v>
      </c>
      <c r="F1603" s="11">
        <v>1.0802232864E11</v>
      </c>
      <c r="G1603" s="8" t="s">
        <v>24</v>
      </c>
      <c r="H1603" s="8" t="str">
        <f t="shared" si="1"/>
        <v>BUY</v>
      </c>
      <c r="I1603" s="12">
        <v>202.808044</v>
      </c>
      <c r="J1603" s="12">
        <v>1000.0</v>
      </c>
      <c r="K1603" s="16">
        <v>42934.0</v>
      </c>
      <c r="L1603" s="14">
        <v>197.544556</v>
      </c>
      <c r="M1603" s="14">
        <f t="shared" si="2"/>
        <v>974.0469466</v>
      </c>
      <c r="N1603" s="15">
        <f t="shared" si="3"/>
        <v>-0.02595305342</v>
      </c>
      <c r="O1603" s="15">
        <f t="shared" si="4"/>
        <v>0.02595305342</v>
      </c>
      <c r="P1603" s="8">
        <f t="shared" si="5"/>
        <v>1</v>
      </c>
    </row>
    <row r="1604" ht="12.75" customHeight="1">
      <c r="A1604" s="16">
        <v>42933.0</v>
      </c>
      <c r="B1604" s="8" t="s">
        <v>208</v>
      </c>
      <c r="C1604" s="8" t="s">
        <v>209</v>
      </c>
      <c r="D1604" s="9" t="s">
        <v>18</v>
      </c>
      <c r="E1604" s="10" t="s">
        <v>19</v>
      </c>
      <c r="F1604" s="11">
        <v>1.37339890294E11</v>
      </c>
      <c r="G1604" s="17" t="s">
        <v>20</v>
      </c>
      <c r="H1604" s="18" t="str">
        <f t="shared" si="1"/>
        <v>SELL</v>
      </c>
      <c r="I1604" s="12">
        <v>95.704163</v>
      </c>
      <c r="J1604" s="12">
        <v>1000.0</v>
      </c>
      <c r="K1604" s="16">
        <v>42942.0</v>
      </c>
      <c r="L1604" s="14">
        <v>91.640793</v>
      </c>
      <c r="M1604" s="14">
        <f t="shared" si="2"/>
        <v>957.5423903</v>
      </c>
      <c r="N1604" s="15">
        <f t="shared" si="3"/>
        <v>0.04245760971</v>
      </c>
      <c r="O1604" s="15">
        <f t="shared" si="4"/>
        <v>-0.04245760971</v>
      </c>
      <c r="P1604" s="8">
        <f t="shared" si="5"/>
        <v>9</v>
      </c>
    </row>
    <row r="1605" ht="12.75" customHeight="1">
      <c r="A1605" s="16">
        <v>42933.0</v>
      </c>
      <c r="B1605" s="8" t="s">
        <v>1317</v>
      </c>
      <c r="C1605" s="8" t="s">
        <v>1318</v>
      </c>
      <c r="D1605" s="9" t="s">
        <v>65</v>
      </c>
      <c r="E1605" s="10" t="s">
        <v>842</v>
      </c>
      <c r="F1605" s="11">
        <v>5.3403116733E10</v>
      </c>
      <c r="G1605" s="17" t="s">
        <v>20</v>
      </c>
      <c r="H1605" s="18" t="str">
        <f t="shared" si="1"/>
        <v>SELL</v>
      </c>
      <c r="I1605" s="12">
        <v>6.3</v>
      </c>
      <c r="J1605" s="12">
        <v>1000.0</v>
      </c>
      <c r="K1605" s="16">
        <v>43118.0</v>
      </c>
      <c r="L1605" s="14">
        <v>9.14</v>
      </c>
      <c r="M1605" s="14">
        <f t="shared" si="2"/>
        <v>1450.793651</v>
      </c>
      <c r="N1605" s="15">
        <f t="shared" si="3"/>
        <v>-0.4507936508</v>
      </c>
      <c r="O1605" s="15">
        <f t="shared" si="4"/>
        <v>0.4507936508</v>
      </c>
      <c r="P1605" s="8">
        <f t="shared" si="5"/>
        <v>185</v>
      </c>
    </row>
    <row r="1606" ht="12.75" customHeight="1">
      <c r="A1606" s="16">
        <v>42933.0</v>
      </c>
      <c r="B1606" s="8" t="s">
        <v>619</v>
      </c>
      <c r="C1606" s="8" t="s">
        <v>620</v>
      </c>
      <c r="D1606" s="9" t="s">
        <v>39</v>
      </c>
      <c r="E1606" s="10" t="s">
        <v>19</v>
      </c>
      <c r="F1606" s="11">
        <v>2.488335384E10</v>
      </c>
      <c r="G1606" s="18" t="s">
        <v>24</v>
      </c>
      <c r="H1606" s="17" t="str">
        <f t="shared" si="1"/>
        <v>BUY</v>
      </c>
      <c r="I1606" s="12">
        <v>122.924423</v>
      </c>
      <c r="J1606" s="12">
        <v>1000.0</v>
      </c>
      <c r="K1606" s="16">
        <v>43089.0</v>
      </c>
      <c r="L1606" s="14">
        <v>112.561699</v>
      </c>
      <c r="M1606" s="14">
        <f t="shared" si="2"/>
        <v>915.6984125</v>
      </c>
      <c r="N1606" s="15">
        <f t="shared" si="3"/>
        <v>-0.08430158749</v>
      </c>
      <c r="O1606" s="15">
        <f t="shared" si="4"/>
        <v>0.08430158749</v>
      </c>
      <c r="P1606" s="8">
        <f t="shared" si="5"/>
        <v>156</v>
      </c>
    </row>
    <row r="1607" ht="12.75" customHeight="1">
      <c r="A1607" s="7">
        <v>42934.0</v>
      </c>
      <c r="B1607" s="8" t="s">
        <v>69</v>
      </c>
      <c r="C1607" s="8" t="s">
        <v>70</v>
      </c>
      <c r="D1607" s="9" t="s">
        <v>71</v>
      </c>
      <c r="E1607" s="10" t="s">
        <v>19</v>
      </c>
      <c r="F1607" s="11">
        <v>2.31528133463E11</v>
      </c>
      <c r="G1607" s="8" t="s">
        <v>20</v>
      </c>
      <c r="H1607" s="8" t="str">
        <f t="shared" si="1"/>
        <v>SELL</v>
      </c>
      <c r="I1607" s="12">
        <v>20.922947</v>
      </c>
      <c r="J1607" s="12">
        <v>1000.0</v>
      </c>
      <c r="K1607" s="7">
        <v>43012.0</v>
      </c>
      <c r="L1607" s="14">
        <v>22.622614</v>
      </c>
      <c r="M1607" s="14">
        <f t="shared" si="2"/>
        <v>1081.234589</v>
      </c>
      <c r="N1607" s="15">
        <f t="shared" si="3"/>
        <v>-0.08123458899</v>
      </c>
      <c r="O1607" s="15">
        <f t="shared" si="4"/>
        <v>0.08123458899</v>
      </c>
      <c r="P1607" s="8">
        <f t="shared" si="5"/>
        <v>78</v>
      </c>
    </row>
    <row r="1608" ht="12.75" customHeight="1">
      <c r="A1608" s="7">
        <v>42934.0</v>
      </c>
      <c r="B1608" s="8" t="s">
        <v>83</v>
      </c>
      <c r="C1608" s="8" t="s">
        <v>84</v>
      </c>
      <c r="D1608" s="9" t="s">
        <v>71</v>
      </c>
      <c r="E1608" s="10" t="s">
        <v>19</v>
      </c>
      <c r="F1608" s="11">
        <v>1.0802232864E11</v>
      </c>
      <c r="G1608" s="8" t="s">
        <v>20</v>
      </c>
      <c r="H1608" s="8" t="str">
        <f t="shared" si="1"/>
        <v>SELL</v>
      </c>
      <c r="I1608" s="12">
        <v>197.544556</v>
      </c>
      <c r="J1608" s="12">
        <v>1000.0</v>
      </c>
      <c r="K1608" s="16">
        <v>43206.0</v>
      </c>
      <c r="L1608" s="14">
        <v>230.26889</v>
      </c>
      <c r="M1608" s="14">
        <f t="shared" si="2"/>
        <v>1165.655459</v>
      </c>
      <c r="N1608" s="15">
        <f t="shared" si="3"/>
        <v>-0.1656554585</v>
      </c>
      <c r="O1608" s="15">
        <f t="shared" si="4"/>
        <v>0.1656554585</v>
      </c>
      <c r="P1608" s="8">
        <f t="shared" si="5"/>
        <v>272</v>
      </c>
    </row>
    <row r="1609" ht="12.75" customHeight="1">
      <c r="A1609" s="7">
        <v>42934.0</v>
      </c>
      <c r="B1609" s="8" t="s">
        <v>1236</v>
      </c>
      <c r="C1609" s="8" t="s">
        <v>1237</v>
      </c>
      <c r="D1609" s="9" t="s">
        <v>39</v>
      </c>
      <c r="E1609" s="10" t="s">
        <v>19</v>
      </c>
      <c r="F1609" s="11">
        <v>5.6973727227E10</v>
      </c>
      <c r="G1609" s="8" t="s">
        <v>20</v>
      </c>
      <c r="H1609" s="8" t="str">
        <f t="shared" si="1"/>
        <v>SELL</v>
      </c>
      <c r="I1609" s="12">
        <v>156.439011</v>
      </c>
      <c r="J1609" s="12">
        <v>1000.0</v>
      </c>
      <c r="K1609" s="7">
        <v>43619.0</v>
      </c>
      <c r="L1609" s="14">
        <v>120.362534</v>
      </c>
      <c r="M1609" s="14">
        <f t="shared" si="2"/>
        <v>769.3895099</v>
      </c>
      <c r="N1609" s="15">
        <f t="shared" si="3"/>
        <v>0.2306104901</v>
      </c>
      <c r="O1609" s="15">
        <f t="shared" si="4"/>
        <v>-0.2306104901</v>
      </c>
      <c r="P1609" s="8">
        <f t="shared" si="5"/>
        <v>685</v>
      </c>
    </row>
    <row r="1610" ht="12.75" customHeight="1">
      <c r="A1610" s="7">
        <v>42935.0</v>
      </c>
      <c r="B1610" s="8" t="s">
        <v>1753</v>
      </c>
      <c r="C1610" s="8" t="s">
        <v>1754</v>
      </c>
      <c r="D1610" s="9" t="s">
        <v>39</v>
      </c>
      <c r="E1610" s="10" t="s">
        <v>19</v>
      </c>
      <c r="F1610" s="11">
        <v>2.55224638E9</v>
      </c>
      <c r="G1610" s="8" t="s">
        <v>24</v>
      </c>
      <c r="H1610" s="8" t="str">
        <f t="shared" si="1"/>
        <v>BUY</v>
      </c>
      <c r="I1610" s="12">
        <v>17.74</v>
      </c>
      <c r="J1610" s="12">
        <v>1000.0</v>
      </c>
      <c r="K1610" s="16">
        <v>44727.0</v>
      </c>
      <c r="L1610" s="14">
        <v>31.32</v>
      </c>
      <c r="M1610" s="14">
        <f t="shared" si="2"/>
        <v>1765.501691</v>
      </c>
      <c r="N1610" s="15">
        <f t="shared" si="3"/>
        <v>0.7655016911</v>
      </c>
      <c r="O1610" s="15">
        <f t="shared" si="4"/>
        <v>-0.7655016911</v>
      </c>
      <c r="P1610" s="8">
        <f t="shared" si="5"/>
        <v>1792</v>
      </c>
    </row>
    <row r="1611" ht="12.75" customHeight="1">
      <c r="A1611" s="7">
        <v>42935.0</v>
      </c>
      <c r="B1611" s="8" t="s">
        <v>1093</v>
      </c>
      <c r="C1611" s="8" t="s">
        <v>1094</v>
      </c>
      <c r="D1611" s="9" t="s">
        <v>71</v>
      </c>
      <c r="E1611" s="10" t="s">
        <v>19</v>
      </c>
      <c r="F1611" s="11">
        <v>2.610145104E9</v>
      </c>
      <c r="G1611" s="8" t="s">
        <v>24</v>
      </c>
      <c r="H1611" s="8" t="str">
        <f t="shared" si="1"/>
        <v>BUY</v>
      </c>
      <c r="I1611" s="12">
        <v>46.795734</v>
      </c>
      <c r="J1611" s="12">
        <v>1000.0</v>
      </c>
      <c r="K1611" s="16">
        <v>44727.0</v>
      </c>
      <c r="L1611" s="14">
        <v>60.719696</v>
      </c>
      <c r="M1611" s="14">
        <f t="shared" si="2"/>
        <v>1297.547678</v>
      </c>
      <c r="N1611" s="15">
        <f t="shared" si="3"/>
        <v>0.2975476782</v>
      </c>
      <c r="O1611" s="15">
        <f t="shared" si="4"/>
        <v>-0.2975476782</v>
      </c>
      <c r="P1611" s="8">
        <f t="shared" si="5"/>
        <v>1792</v>
      </c>
    </row>
    <row r="1612" ht="12.75" customHeight="1">
      <c r="A1612" s="7">
        <v>42935.0</v>
      </c>
      <c r="B1612" s="8" t="s">
        <v>336</v>
      </c>
      <c r="C1612" s="8" t="s">
        <v>337</v>
      </c>
      <c r="D1612" s="9" t="s">
        <v>32</v>
      </c>
      <c r="E1612" s="10" t="s">
        <v>19</v>
      </c>
      <c r="F1612" s="11">
        <v>2.4148907112E11</v>
      </c>
      <c r="G1612" s="8" t="s">
        <v>20</v>
      </c>
      <c r="H1612" s="8" t="str">
        <f t="shared" si="1"/>
        <v>SELL</v>
      </c>
      <c r="I1612" s="12">
        <v>139.783539</v>
      </c>
      <c r="J1612" s="12">
        <v>1000.0</v>
      </c>
      <c r="K1612" s="16">
        <v>42955.0</v>
      </c>
      <c r="L1612" s="14">
        <v>145.800385</v>
      </c>
      <c r="M1612" s="14">
        <f t="shared" si="2"/>
        <v>1043.044024</v>
      </c>
      <c r="N1612" s="15">
        <f t="shared" si="3"/>
        <v>-0.04304402395</v>
      </c>
      <c r="O1612" s="15">
        <f t="shared" si="4"/>
        <v>0.04304402395</v>
      </c>
      <c r="P1612" s="8">
        <f t="shared" si="5"/>
        <v>20</v>
      </c>
    </row>
    <row r="1613" ht="12.75" customHeight="1">
      <c r="A1613" s="7">
        <v>42935.0</v>
      </c>
      <c r="B1613" s="8" t="s">
        <v>1755</v>
      </c>
      <c r="C1613" s="8" t="s">
        <v>1756</v>
      </c>
      <c r="D1613" s="9" t="s">
        <v>18</v>
      </c>
      <c r="E1613" s="10" t="s">
        <v>19</v>
      </c>
      <c r="F1613" s="11">
        <v>2.3578032E10</v>
      </c>
      <c r="G1613" s="8" t="s">
        <v>20</v>
      </c>
      <c r="H1613" s="8" t="str">
        <f t="shared" si="1"/>
        <v>SELL</v>
      </c>
      <c r="I1613" s="12">
        <v>134.402908</v>
      </c>
      <c r="J1613" s="12">
        <v>1000.0</v>
      </c>
      <c r="K1613" s="16">
        <v>42996.0</v>
      </c>
      <c r="L1613" s="14">
        <v>89.124329</v>
      </c>
      <c r="M1613" s="14">
        <f t="shared" si="2"/>
        <v>663.1131002</v>
      </c>
      <c r="N1613" s="15">
        <f t="shared" si="3"/>
        <v>0.3368868998</v>
      </c>
      <c r="O1613" s="15">
        <f t="shared" si="4"/>
        <v>-0.3368868998</v>
      </c>
      <c r="P1613" s="8">
        <f t="shared" si="5"/>
        <v>61</v>
      </c>
    </row>
    <row r="1614" ht="12.75" customHeight="1">
      <c r="A1614" s="7">
        <v>42935.0</v>
      </c>
      <c r="B1614" s="8" t="s">
        <v>845</v>
      </c>
      <c r="C1614" s="8" t="s">
        <v>846</v>
      </c>
      <c r="D1614" s="9" t="s">
        <v>32</v>
      </c>
      <c r="E1614" s="10" t="s">
        <v>19</v>
      </c>
      <c r="F1614" s="11">
        <v>2.275819384E10</v>
      </c>
      <c r="G1614" s="8" t="s">
        <v>24</v>
      </c>
      <c r="H1614" s="8" t="str">
        <f t="shared" si="1"/>
        <v>BUY</v>
      </c>
      <c r="I1614" s="12">
        <v>41.705032</v>
      </c>
      <c r="J1614" s="12">
        <v>1000.0</v>
      </c>
      <c r="K1614" s="7">
        <v>42941.0</v>
      </c>
      <c r="L1614" s="14">
        <v>42.946182</v>
      </c>
      <c r="M1614" s="14">
        <f t="shared" si="2"/>
        <v>1029.760198</v>
      </c>
      <c r="N1614" s="15">
        <f t="shared" si="3"/>
        <v>0.02976019776</v>
      </c>
      <c r="O1614" s="15">
        <f t="shared" si="4"/>
        <v>-0.02976019776</v>
      </c>
      <c r="P1614" s="8">
        <f t="shared" si="5"/>
        <v>6</v>
      </c>
    </row>
    <row r="1615" ht="12.75" customHeight="1">
      <c r="A1615" s="7">
        <v>42935.0</v>
      </c>
      <c r="B1615" s="8" t="s">
        <v>342</v>
      </c>
      <c r="C1615" s="8" t="s">
        <v>343</v>
      </c>
      <c r="D1615" s="9" t="s">
        <v>39</v>
      </c>
      <c r="E1615" s="10" t="s">
        <v>19</v>
      </c>
      <c r="F1615" s="11">
        <v>2.0695706284E11</v>
      </c>
      <c r="G1615" s="8" t="s">
        <v>20</v>
      </c>
      <c r="H1615" s="8" t="str">
        <f t="shared" si="1"/>
        <v>SELL</v>
      </c>
      <c r="I1615" s="12">
        <v>25.299749</v>
      </c>
      <c r="J1615" s="12">
        <v>1000.0</v>
      </c>
      <c r="K1615" s="7">
        <v>42943.0</v>
      </c>
      <c r="L1615" s="14">
        <v>24.833183</v>
      </c>
      <c r="M1615" s="14">
        <f t="shared" si="2"/>
        <v>981.5584732</v>
      </c>
      <c r="N1615" s="15">
        <f t="shared" si="3"/>
        <v>0.01844152683</v>
      </c>
      <c r="O1615" s="15">
        <f t="shared" si="4"/>
        <v>-0.01844152683</v>
      </c>
      <c r="P1615" s="8">
        <f t="shared" si="5"/>
        <v>8</v>
      </c>
    </row>
    <row r="1616" ht="12.75" customHeight="1">
      <c r="A1616" s="7">
        <v>42936.0</v>
      </c>
      <c r="B1616" s="8" t="s">
        <v>1114</v>
      </c>
      <c r="C1616" s="8" t="s">
        <v>1115</v>
      </c>
      <c r="D1616" s="9" t="s">
        <v>35</v>
      </c>
      <c r="E1616" s="10" t="s">
        <v>352</v>
      </c>
      <c r="F1616" s="11">
        <v>2.24851983E8</v>
      </c>
      <c r="G1616" s="8" t="s">
        <v>20</v>
      </c>
      <c r="H1616" s="8" t="str">
        <f t="shared" si="1"/>
        <v>SELL</v>
      </c>
      <c r="I1616" s="12">
        <v>29.889999</v>
      </c>
      <c r="J1616" s="12">
        <v>1000.0</v>
      </c>
      <c r="K1616" s="16">
        <v>44727.0</v>
      </c>
      <c r="L1616" s="14">
        <v>10.19</v>
      </c>
      <c r="M1616" s="14">
        <f t="shared" si="2"/>
        <v>340.916706</v>
      </c>
      <c r="N1616" s="15">
        <f t="shared" si="3"/>
        <v>0.659083294</v>
      </c>
      <c r="O1616" s="15">
        <f t="shared" si="4"/>
        <v>-0.659083294</v>
      </c>
      <c r="P1616" s="8">
        <f t="shared" si="5"/>
        <v>1791</v>
      </c>
    </row>
    <row r="1617" ht="12.75" customHeight="1">
      <c r="A1617" s="7">
        <v>42936.0</v>
      </c>
      <c r="B1617" s="8" t="s">
        <v>1757</v>
      </c>
      <c r="C1617" s="8" t="s">
        <v>1758</v>
      </c>
      <c r="D1617" s="9" t="s">
        <v>18</v>
      </c>
      <c r="E1617" s="10" t="s">
        <v>19</v>
      </c>
      <c r="F1617" s="11">
        <v>2.47523826E9</v>
      </c>
      <c r="G1617" s="8" t="s">
        <v>24</v>
      </c>
      <c r="H1617" s="8" t="str">
        <f t="shared" si="1"/>
        <v>BUY</v>
      </c>
      <c r="I1617" s="12">
        <v>39.977356</v>
      </c>
      <c r="J1617" s="12">
        <v>1000.0</v>
      </c>
      <c r="K1617" s="16">
        <v>44727.0</v>
      </c>
      <c r="L1617" s="14">
        <v>25.34943</v>
      </c>
      <c r="M1617" s="14">
        <f t="shared" si="2"/>
        <v>634.094711</v>
      </c>
      <c r="N1617" s="15">
        <f t="shared" si="3"/>
        <v>-0.365905289</v>
      </c>
      <c r="O1617" s="15">
        <f t="shared" si="4"/>
        <v>0.365905289</v>
      </c>
      <c r="P1617" s="8">
        <f t="shared" si="5"/>
        <v>1791</v>
      </c>
    </row>
    <row r="1618" ht="12.75" customHeight="1">
      <c r="A1618" s="7">
        <v>42936.0</v>
      </c>
      <c r="B1618" s="8" t="s">
        <v>445</v>
      </c>
      <c r="C1618" s="8" t="s">
        <v>446</v>
      </c>
      <c r="D1618" s="9" t="s">
        <v>35</v>
      </c>
      <c r="E1618" s="10" t="s">
        <v>19</v>
      </c>
      <c r="F1618" s="11">
        <v>3.29131240124E11</v>
      </c>
      <c r="G1618" s="8" t="s">
        <v>24</v>
      </c>
      <c r="H1618" s="8" t="str">
        <f t="shared" si="1"/>
        <v>BUY</v>
      </c>
      <c r="I1618" s="12">
        <v>127.388046</v>
      </c>
      <c r="J1618" s="12">
        <v>1000.0</v>
      </c>
      <c r="K1618" s="7">
        <v>42948.0</v>
      </c>
      <c r="L1618" s="14">
        <v>129.831299</v>
      </c>
      <c r="M1618" s="14">
        <f t="shared" si="2"/>
        <v>1019.17961</v>
      </c>
      <c r="N1618" s="15">
        <f t="shared" si="3"/>
        <v>0.01917960968</v>
      </c>
      <c r="O1618" s="15">
        <f t="shared" si="4"/>
        <v>-0.01917960968</v>
      </c>
      <c r="P1618" s="8">
        <f t="shared" si="5"/>
        <v>12</v>
      </c>
    </row>
    <row r="1619" ht="12.75" customHeight="1">
      <c r="A1619" s="16">
        <v>42936.0</v>
      </c>
      <c r="B1619" s="8" t="s">
        <v>1759</v>
      </c>
      <c r="C1619" s="8" t="s">
        <v>1760</v>
      </c>
      <c r="D1619" s="9" t="s">
        <v>18</v>
      </c>
      <c r="E1619" s="10" t="s">
        <v>82</v>
      </c>
      <c r="F1619" s="11">
        <v>4.57620282E9</v>
      </c>
      <c r="G1619" s="18" t="s">
        <v>24</v>
      </c>
      <c r="H1619" s="17" t="str">
        <f t="shared" si="1"/>
        <v>BUY</v>
      </c>
      <c r="I1619" s="12">
        <v>26.528316</v>
      </c>
      <c r="J1619" s="12">
        <v>1000.0</v>
      </c>
      <c r="K1619" s="16">
        <v>43138.0</v>
      </c>
      <c r="L1619" s="14">
        <v>24.455292</v>
      </c>
      <c r="M1619" s="14">
        <f t="shared" si="2"/>
        <v>921.8561781</v>
      </c>
      <c r="N1619" s="15">
        <f t="shared" si="3"/>
        <v>-0.07814382187</v>
      </c>
      <c r="O1619" s="15">
        <f t="shared" si="4"/>
        <v>0.07814382187</v>
      </c>
      <c r="P1619" s="8">
        <f t="shared" si="5"/>
        <v>202</v>
      </c>
    </row>
    <row r="1620" ht="12.75" customHeight="1">
      <c r="A1620" s="16">
        <v>42936.0</v>
      </c>
      <c r="B1620" s="8" t="s">
        <v>210</v>
      </c>
      <c r="C1620" s="8" t="s">
        <v>211</v>
      </c>
      <c r="D1620" s="9" t="s">
        <v>39</v>
      </c>
      <c r="E1620" s="10" t="s">
        <v>19</v>
      </c>
      <c r="F1620" s="11">
        <v>2.2910946728E10</v>
      </c>
      <c r="G1620" s="18" t="s">
        <v>24</v>
      </c>
      <c r="H1620" s="17" t="str">
        <f t="shared" si="1"/>
        <v>BUY</v>
      </c>
      <c r="I1620" s="12">
        <v>64.064705</v>
      </c>
      <c r="J1620" s="12">
        <v>1000.0</v>
      </c>
      <c r="K1620" s="16">
        <v>42936.0</v>
      </c>
      <c r="L1620" s="14">
        <v>64.064705</v>
      </c>
      <c r="M1620" s="14">
        <f t="shared" si="2"/>
        <v>1000</v>
      </c>
      <c r="N1620" s="15">
        <f t="shared" si="3"/>
        <v>0</v>
      </c>
      <c r="O1620" s="15">
        <f t="shared" si="4"/>
        <v>0</v>
      </c>
      <c r="P1620" s="8">
        <f t="shared" si="5"/>
        <v>0</v>
      </c>
    </row>
    <row r="1621" ht="12.75" customHeight="1">
      <c r="A1621" s="7">
        <v>42940.0</v>
      </c>
      <c r="B1621" s="8" t="s">
        <v>216</v>
      </c>
      <c r="C1621" s="8" t="s">
        <v>217</v>
      </c>
      <c r="D1621" s="9" t="s">
        <v>35</v>
      </c>
      <c r="E1621" s="10" t="s">
        <v>19</v>
      </c>
      <c r="F1621" s="11">
        <v>5.101905816E10</v>
      </c>
      <c r="G1621" s="8" t="s">
        <v>24</v>
      </c>
      <c r="H1621" s="8" t="str">
        <f t="shared" si="1"/>
        <v>BUY</v>
      </c>
      <c r="I1621" s="12">
        <v>339.980011</v>
      </c>
      <c r="J1621" s="12">
        <v>1000.0</v>
      </c>
      <c r="K1621" s="16">
        <v>43230.0</v>
      </c>
      <c r="L1621" s="14">
        <v>422.670013</v>
      </c>
      <c r="M1621" s="14">
        <f t="shared" si="2"/>
        <v>1243.220187</v>
      </c>
      <c r="N1621" s="15">
        <f t="shared" si="3"/>
        <v>0.2432201874</v>
      </c>
      <c r="O1621" s="15">
        <f t="shared" si="4"/>
        <v>-0.2432201874</v>
      </c>
      <c r="P1621" s="8">
        <f t="shared" si="5"/>
        <v>290</v>
      </c>
    </row>
    <row r="1622" ht="12.75" customHeight="1">
      <c r="A1622" s="7">
        <v>42940.0</v>
      </c>
      <c r="B1622" s="8" t="s">
        <v>551</v>
      </c>
      <c r="C1622" s="8" t="s">
        <v>552</v>
      </c>
      <c r="D1622" s="9" t="s">
        <v>27</v>
      </c>
      <c r="E1622" s="9" t="s">
        <v>19</v>
      </c>
      <c r="F1622" s="11">
        <v>7.25136E8</v>
      </c>
      <c r="G1622" s="8" t="s">
        <v>24</v>
      </c>
      <c r="H1622" s="8" t="str">
        <f t="shared" si="1"/>
        <v>BUY</v>
      </c>
      <c r="I1622" s="12">
        <v>14.94</v>
      </c>
      <c r="J1622" s="12">
        <v>1000.0</v>
      </c>
      <c r="K1622" s="16">
        <v>43270.0</v>
      </c>
      <c r="L1622" s="14">
        <v>28.36</v>
      </c>
      <c r="M1622" s="14">
        <f t="shared" si="2"/>
        <v>1898.259705</v>
      </c>
      <c r="N1622" s="15">
        <f t="shared" si="3"/>
        <v>0.8982597055</v>
      </c>
      <c r="O1622" s="15">
        <f t="shared" si="4"/>
        <v>-0.8982597055</v>
      </c>
      <c r="P1622" s="8">
        <f t="shared" si="5"/>
        <v>330</v>
      </c>
    </row>
    <row r="1623" ht="12.75" customHeight="1">
      <c r="A1623" s="7">
        <v>42940.0</v>
      </c>
      <c r="B1623" s="8" t="s">
        <v>1761</v>
      </c>
      <c r="C1623" s="8" t="s">
        <v>1762</v>
      </c>
      <c r="D1623" s="9" t="s">
        <v>35</v>
      </c>
      <c r="E1623" s="10" t="s">
        <v>19</v>
      </c>
      <c r="F1623" s="11">
        <v>6.96369651E9</v>
      </c>
      <c r="G1623" s="8" t="s">
        <v>24</v>
      </c>
      <c r="H1623" s="8" t="str">
        <f t="shared" si="1"/>
        <v>BUY</v>
      </c>
      <c r="I1623" s="12">
        <v>21.620001</v>
      </c>
      <c r="J1623" s="12">
        <v>1000.0</v>
      </c>
      <c r="K1623" s="16">
        <v>43376.0</v>
      </c>
      <c r="L1623" s="14">
        <v>54.549999</v>
      </c>
      <c r="M1623" s="14">
        <f t="shared" si="2"/>
        <v>2523.126572</v>
      </c>
      <c r="N1623" s="15">
        <f t="shared" si="3"/>
        <v>1.523126572</v>
      </c>
      <c r="O1623" s="15">
        <f t="shared" si="4"/>
        <v>-1.523126572</v>
      </c>
      <c r="P1623" s="8">
        <f t="shared" si="5"/>
        <v>436</v>
      </c>
    </row>
    <row r="1624" ht="12.75" customHeight="1">
      <c r="A1624" s="7">
        <v>42940.0</v>
      </c>
      <c r="B1624" s="8" t="s">
        <v>37</v>
      </c>
      <c r="C1624" s="8" t="s">
        <v>38</v>
      </c>
      <c r="D1624" s="9" t="s">
        <v>39</v>
      </c>
      <c r="E1624" s="10" t="s">
        <v>19</v>
      </c>
      <c r="F1624" s="11">
        <v>5.5591242E9</v>
      </c>
      <c r="G1624" s="8" t="s">
        <v>20</v>
      </c>
      <c r="H1624" s="8" t="str">
        <f t="shared" si="1"/>
        <v>SELL</v>
      </c>
      <c r="I1624" s="12">
        <v>59.560001</v>
      </c>
      <c r="J1624" s="12">
        <v>1000.0</v>
      </c>
      <c r="K1624" s="7">
        <v>43220.0</v>
      </c>
      <c r="L1624" s="14">
        <v>43.029999</v>
      </c>
      <c r="M1624" s="14">
        <f t="shared" si="2"/>
        <v>722.4647125</v>
      </c>
      <c r="N1624" s="15">
        <f t="shared" si="3"/>
        <v>0.2775352875</v>
      </c>
      <c r="O1624" s="15">
        <f t="shared" si="4"/>
        <v>-0.2775352875</v>
      </c>
      <c r="P1624" s="8">
        <f t="shared" si="5"/>
        <v>280</v>
      </c>
    </row>
    <row r="1625" ht="12.75" customHeight="1">
      <c r="A1625" s="7">
        <v>42940.0</v>
      </c>
      <c r="B1625" s="8" t="s">
        <v>85</v>
      </c>
      <c r="C1625" s="8" t="s">
        <v>86</v>
      </c>
      <c r="D1625" s="9" t="s">
        <v>32</v>
      </c>
      <c r="E1625" s="10" t="s">
        <v>19</v>
      </c>
      <c r="F1625" s="11">
        <v>2.119958329E10</v>
      </c>
      <c r="G1625" s="8" t="s">
        <v>20</v>
      </c>
      <c r="H1625" s="8" t="str">
        <f t="shared" si="1"/>
        <v>SELL</v>
      </c>
      <c r="I1625" s="12">
        <v>54.08559</v>
      </c>
      <c r="J1625" s="12">
        <v>1000.0</v>
      </c>
      <c r="K1625" s="7">
        <v>43035.0</v>
      </c>
      <c r="L1625" s="14">
        <v>49.168957</v>
      </c>
      <c r="M1625" s="14">
        <f t="shared" si="2"/>
        <v>909.0953247</v>
      </c>
      <c r="N1625" s="15">
        <f t="shared" si="3"/>
        <v>0.09090467535</v>
      </c>
      <c r="O1625" s="15">
        <f t="shared" si="4"/>
        <v>-0.09090467535</v>
      </c>
      <c r="P1625" s="8">
        <f t="shared" si="5"/>
        <v>95</v>
      </c>
    </row>
    <row r="1626" ht="12.75" customHeight="1">
      <c r="A1626" s="7">
        <v>42940.0</v>
      </c>
      <c r="B1626" s="8" t="s">
        <v>820</v>
      </c>
      <c r="C1626" s="8" t="s">
        <v>821</v>
      </c>
      <c r="D1626" s="9" t="s">
        <v>35</v>
      </c>
      <c r="E1626" s="10" t="s">
        <v>19</v>
      </c>
      <c r="F1626" s="11">
        <v>1.30507429E10</v>
      </c>
      <c r="G1626" s="8" t="s">
        <v>20</v>
      </c>
      <c r="H1626" s="8" t="str">
        <f t="shared" si="1"/>
        <v>SELL</v>
      </c>
      <c r="I1626" s="12">
        <v>65.699997</v>
      </c>
      <c r="J1626" s="12">
        <v>1000.0</v>
      </c>
      <c r="K1626" s="7">
        <v>43349.0</v>
      </c>
      <c r="L1626" s="14">
        <v>78.239998</v>
      </c>
      <c r="M1626" s="14">
        <f t="shared" si="2"/>
        <v>1190.867604</v>
      </c>
      <c r="N1626" s="15">
        <f t="shared" si="3"/>
        <v>-0.1908676038</v>
      </c>
      <c r="O1626" s="15">
        <f t="shared" si="4"/>
        <v>0.1908676038</v>
      </c>
      <c r="P1626" s="8">
        <f t="shared" si="5"/>
        <v>409</v>
      </c>
    </row>
    <row r="1627" ht="12.75" customHeight="1">
      <c r="A1627" s="7">
        <v>42940.0</v>
      </c>
      <c r="B1627" s="8" t="s">
        <v>699</v>
      </c>
      <c r="C1627" s="8" t="s">
        <v>699</v>
      </c>
      <c r="D1627" s="9" t="s">
        <v>35</v>
      </c>
      <c r="E1627" s="10" t="s">
        <v>19</v>
      </c>
      <c r="F1627" s="11">
        <v>6.5023497E9</v>
      </c>
      <c r="G1627" s="8" t="s">
        <v>24</v>
      </c>
      <c r="H1627" s="8" t="str">
        <f t="shared" si="1"/>
        <v>BUY</v>
      </c>
      <c r="I1627" s="12">
        <v>75.239998</v>
      </c>
      <c r="J1627" s="12">
        <v>1000.0</v>
      </c>
      <c r="K1627" s="7">
        <v>42990.0</v>
      </c>
      <c r="L1627" s="14">
        <v>71.160004</v>
      </c>
      <c r="M1627" s="14">
        <f t="shared" si="2"/>
        <v>945.773603</v>
      </c>
      <c r="N1627" s="15">
        <f t="shared" si="3"/>
        <v>-0.05422639698</v>
      </c>
      <c r="O1627" s="15">
        <f t="shared" si="4"/>
        <v>0.05422639698</v>
      </c>
      <c r="P1627" s="8">
        <f t="shared" si="5"/>
        <v>50</v>
      </c>
    </row>
    <row r="1628" ht="12.75" customHeight="1">
      <c r="A1628" s="7">
        <v>42940.0</v>
      </c>
      <c r="B1628" s="8" t="s">
        <v>152</v>
      </c>
      <c r="C1628" s="8" t="s">
        <v>153</v>
      </c>
      <c r="D1628" s="9" t="s">
        <v>35</v>
      </c>
      <c r="E1628" s="10" t="s">
        <v>19</v>
      </c>
      <c r="F1628" s="11">
        <v>1.11464472E11</v>
      </c>
      <c r="G1628" s="8" t="s">
        <v>24</v>
      </c>
      <c r="H1628" s="8" t="str">
        <f t="shared" si="1"/>
        <v>BUY</v>
      </c>
      <c r="I1628" s="12">
        <v>51.11</v>
      </c>
      <c r="J1628" s="12">
        <v>1000.0</v>
      </c>
      <c r="K1628" s="7">
        <v>42969.0</v>
      </c>
      <c r="L1628" s="14">
        <v>48.18</v>
      </c>
      <c r="M1628" s="14">
        <f t="shared" si="2"/>
        <v>942.6726668</v>
      </c>
      <c r="N1628" s="15">
        <f t="shared" si="3"/>
        <v>-0.0573273332</v>
      </c>
      <c r="O1628" s="15">
        <f t="shared" si="4"/>
        <v>0.0573273332</v>
      </c>
      <c r="P1628" s="8">
        <f t="shared" si="5"/>
        <v>29</v>
      </c>
    </row>
    <row r="1629" ht="12.75" customHeight="1">
      <c r="A1629" s="7">
        <v>42940.0</v>
      </c>
      <c r="B1629" s="8" t="s">
        <v>187</v>
      </c>
      <c r="C1629" s="8" t="s">
        <v>188</v>
      </c>
      <c r="D1629" s="9" t="s">
        <v>27</v>
      </c>
      <c r="E1629" s="10" t="s">
        <v>19</v>
      </c>
      <c r="F1629" s="11">
        <v>8.2460626286E10</v>
      </c>
      <c r="G1629" s="8" t="s">
        <v>20</v>
      </c>
      <c r="H1629" s="8" t="str">
        <f t="shared" si="1"/>
        <v>SELL</v>
      </c>
      <c r="I1629" s="12">
        <v>55.467617</v>
      </c>
      <c r="J1629" s="12">
        <v>1000.0</v>
      </c>
      <c r="K1629" s="7">
        <v>43385.0</v>
      </c>
      <c r="L1629" s="14">
        <v>51.461613</v>
      </c>
      <c r="M1629" s="14">
        <f t="shared" si="2"/>
        <v>927.7776076</v>
      </c>
      <c r="N1629" s="15">
        <f t="shared" si="3"/>
        <v>0.07222239239</v>
      </c>
      <c r="O1629" s="15">
        <f t="shared" si="4"/>
        <v>-0.07222239239</v>
      </c>
      <c r="P1629" s="8">
        <f t="shared" si="5"/>
        <v>445</v>
      </c>
    </row>
    <row r="1630" ht="12.75" customHeight="1">
      <c r="A1630" s="16">
        <v>42940.0</v>
      </c>
      <c r="B1630" s="8" t="s">
        <v>332</v>
      </c>
      <c r="C1630" s="8" t="s">
        <v>333</v>
      </c>
      <c r="D1630" s="9" t="s">
        <v>23</v>
      </c>
      <c r="E1630" s="10" t="s">
        <v>19</v>
      </c>
      <c r="F1630" s="11">
        <v>2.383282729E9</v>
      </c>
      <c r="G1630" s="17" t="s">
        <v>20</v>
      </c>
      <c r="H1630" s="18" t="str">
        <f t="shared" si="1"/>
        <v>SELL</v>
      </c>
      <c r="I1630" s="12">
        <v>23.345831</v>
      </c>
      <c r="J1630" s="12">
        <v>1000.0</v>
      </c>
      <c r="K1630" s="16">
        <v>43231.0</v>
      </c>
      <c r="L1630" s="14">
        <v>23.621092</v>
      </c>
      <c r="M1630" s="14">
        <f t="shared" si="2"/>
        <v>1011.790585</v>
      </c>
      <c r="N1630" s="15">
        <f t="shared" si="3"/>
        <v>-0.01179058479</v>
      </c>
      <c r="O1630" s="15">
        <f t="shared" si="4"/>
        <v>0.01179058479</v>
      </c>
      <c r="P1630" s="8">
        <f t="shared" si="5"/>
        <v>291</v>
      </c>
    </row>
    <row r="1631" ht="12.75" customHeight="1">
      <c r="A1631" s="7">
        <v>42941.0</v>
      </c>
      <c r="B1631" s="8" t="s">
        <v>1763</v>
      </c>
      <c r="C1631" s="8" t="s">
        <v>1764</v>
      </c>
      <c r="D1631" s="9" t="s">
        <v>39</v>
      </c>
      <c r="E1631" s="10" t="s">
        <v>19</v>
      </c>
      <c r="F1631" s="11">
        <v>2.19216452E8</v>
      </c>
      <c r="G1631" s="8" t="s">
        <v>24</v>
      </c>
      <c r="H1631" s="8" t="str">
        <f t="shared" si="1"/>
        <v>BUY</v>
      </c>
      <c r="I1631" s="12">
        <v>27.15</v>
      </c>
      <c r="J1631" s="12">
        <v>1000.0</v>
      </c>
      <c r="K1631" s="16">
        <v>44727.0</v>
      </c>
      <c r="L1631" s="14">
        <v>37.759998</v>
      </c>
      <c r="M1631" s="14">
        <f t="shared" si="2"/>
        <v>1390.791823</v>
      </c>
      <c r="N1631" s="15">
        <f t="shared" si="3"/>
        <v>0.3907918232</v>
      </c>
      <c r="O1631" s="15">
        <f t="shared" si="4"/>
        <v>-0.3907918232</v>
      </c>
      <c r="P1631" s="8">
        <f t="shared" si="5"/>
        <v>1786</v>
      </c>
    </row>
    <row r="1632" ht="12.75" customHeight="1">
      <c r="A1632" s="7">
        <v>42941.0</v>
      </c>
      <c r="B1632" s="8" t="s">
        <v>916</v>
      </c>
      <c r="C1632" s="8" t="s">
        <v>917</v>
      </c>
      <c r="D1632" s="9" t="s">
        <v>27</v>
      </c>
      <c r="E1632" s="10" t="s">
        <v>19</v>
      </c>
      <c r="F1632" s="11">
        <v>2.680915576E10</v>
      </c>
      <c r="G1632" s="8" t="s">
        <v>20</v>
      </c>
      <c r="H1632" s="8" t="str">
        <f t="shared" si="1"/>
        <v>SELL</v>
      </c>
      <c r="I1632" s="12">
        <v>81.23</v>
      </c>
      <c r="J1632" s="12">
        <v>1000.0</v>
      </c>
      <c r="K1632" s="7">
        <v>43451.0</v>
      </c>
      <c r="L1632" s="14">
        <v>75.37</v>
      </c>
      <c r="M1632" s="14">
        <f t="shared" si="2"/>
        <v>927.8591653</v>
      </c>
      <c r="N1632" s="15">
        <f t="shared" si="3"/>
        <v>0.07214083467</v>
      </c>
      <c r="O1632" s="15">
        <f t="shared" si="4"/>
        <v>-0.07214083467</v>
      </c>
      <c r="P1632" s="8">
        <f t="shared" si="5"/>
        <v>510</v>
      </c>
    </row>
    <row r="1633" ht="12.75" customHeight="1">
      <c r="A1633" s="7">
        <v>42941.0</v>
      </c>
      <c r="B1633" s="8" t="s">
        <v>1218</v>
      </c>
      <c r="C1633" s="8" t="s">
        <v>1219</v>
      </c>
      <c r="D1633" s="9" t="s">
        <v>18</v>
      </c>
      <c r="E1633" s="10" t="s">
        <v>19</v>
      </c>
      <c r="F1633" s="11">
        <v>3.284593371E10</v>
      </c>
      <c r="G1633" s="8" t="s">
        <v>24</v>
      </c>
      <c r="H1633" s="8" t="str">
        <f t="shared" si="1"/>
        <v>BUY</v>
      </c>
      <c r="I1633" s="12">
        <v>18.788322</v>
      </c>
      <c r="J1633" s="12">
        <v>1000.0</v>
      </c>
      <c r="K1633" s="16">
        <v>44727.0</v>
      </c>
      <c r="L1633" s="14">
        <v>48.022243</v>
      </c>
      <c r="M1633" s="14">
        <f t="shared" si="2"/>
        <v>2555.962315</v>
      </c>
      <c r="N1633" s="15">
        <f t="shared" si="3"/>
        <v>1.555962315</v>
      </c>
      <c r="O1633" s="15">
        <f t="shared" si="4"/>
        <v>-1.555962315</v>
      </c>
      <c r="P1633" s="8">
        <f t="shared" si="5"/>
        <v>1786</v>
      </c>
    </row>
    <row r="1634" ht="12.75" customHeight="1">
      <c r="A1634" s="7">
        <v>42941.0</v>
      </c>
      <c r="B1634" s="8" t="s">
        <v>1055</v>
      </c>
      <c r="C1634" s="8" t="s">
        <v>1056</v>
      </c>
      <c r="D1634" s="9" t="s">
        <v>35</v>
      </c>
      <c r="E1634" s="10" t="s">
        <v>168</v>
      </c>
      <c r="F1634" s="11">
        <v>1.591838144E10</v>
      </c>
      <c r="G1634" s="8" t="s">
        <v>20</v>
      </c>
      <c r="H1634" s="8" t="str">
        <f t="shared" si="1"/>
        <v>SELL</v>
      </c>
      <c r="I1634" s="12">
        <v>40.49</v>
      </c>
      <c r="J1634" s="12">
        <v>1000.0</v>
      </c>
      <c r="K1634" s="7">
        <v>43770.0</v>
      </c>
      <c r="L1634" s="14">
        <v>48.91</v>
      </c>
      <c r="M1634" s="14">
        <f t="shared" si="2"/>
        <v>1207.952581</v>
      </c>
      <c r="N1634" s="15">
        <f t="shared" si="3"/>
        <v>-0.2079525809</v>
      </c>
      <c r="O1634" s="15">
        <f t="shared" si="4"/>
        <v>0.2079525809</v>
      </c>
      <c r="P1634" s="8">
        <f t="shared" si="5"/>
        <v>829</v>
      </c>
    </row>
    <row r="1635" ht="12.75" customHeight="1">
      <c r="A1635" s="7">
        <v>42941.0</v>
      </c>
      <c r="B1635" s="8" t="s">
        <v>845</v>
      </c>
      <c r="C1635" s="8" t="s">
        <v>846</v>
      </c>
      <c r="D1635" s="9" t="s">
        <v>32</v>
      </c>
      <c r="E1635" s="10" t="s">
        <v>19</v>
      </c>
      <c r="F1635" s="11">
        <v>2.275819384E10</v>
      </c>
      <c r="G1635" s="8" t="s">
        <v>20</v>
      </c>
      <c r="H1635" s="8" t="str">
        <f t="shared" si="1"/>
        <v>SELL</v>
      </c>
      <c r="I1635" s="12">
        <v>42.946182</v>
      </c>
      <c r="J1635" s="12">
        <v>1000.0</v>
      </c>
      <c r="K1635" s="16">
        <v>44727.0</v>
      </c>
      <c r="L1635" s="14">
        <v>81.789749</v>
      </c>
      <c r="M1635" s="14">
        <f t="shared" si="2"/>
        <v>1904.470786</v>
      </c>
      <c r="N1635" s="15">
        <f t="shared" si="3"/>
        <v>-0.9044707863</v>
      </c>
      <c r="O1635" s="15">
        <f t="shared" si="4"/>
        <v>0.9044707863</v>
      </c>
      <c r="P1635" s="8">
        <f t="shared" si="5"/>
        <v>1786</v>
      </c>
    </row>
    <row r="1636" ht="12.75" customHeight="1">
      <c r="A1636" s="7">
        <v>42941.0</v>
      </c>
      <c r="B1636" s="8" t="s">
        <v>1765</v>
      </c>
      <c r="C1636" s="8" t="s">
        <v>1766</v>
      </c>
      <c r="D1636" s="9" t="s">
        <v>39</v>
      </c>
      <c r="E1636" s="10" t="s">
        <v>19</v>
      </c>
      <c r="F1636" s="11">
        <v>2.924597552E9</v>
      </c>
      <c r="G1636" s="8" t="s">
        <v>24</v>
      </c>
      <c r="H1636" s="8" t="str">
        <f t="shared" si="1"/>
        <v>BUY</v>
      </c>
      <c r="I1636" s="12">
        <v>21.15</v>
      </c>
      <c r="J1636" s="12">
        <v>1000.0</v>
      </c>
      <c r="K1636" s="16">
        <v>44727.0</v>
      </c>
      <c r="L1636" s="14">
        <v>26.190001</v>
      </c>
      <c r="M1636" s="14">
        <f t="shared" si="2"/>
        <v>1238.29792</v>
      </c>
      <c r="N1636" s="15">
        <f t="shared" si="3"/>
        <v>0.2382979196</v>
      </c>
      <c r="O1636" s="15">
        <f t="shared" si="4"/>
        <v>-0.2382979196</v>
      </c>
      <c r="P1636" s="8">
        <f t="shared" si="5"/>
        <v>1786</v>
      </c>
    </row>
    <row r="1637" ht="12.75" customHeight="1">
      <c r="A1637" s="16">
        <v>42941.0</v>
      </c>
      <c r="B1637" s="8" t="s">
        <v>1726</v>
      </c>
      <c r="C1637" s="8" t="s">
        <v>1727</v>
      </c>
      <c r="D1637" s="9" t="s">
        <v>23</v>
      </c>
      <c r="E1637" s="10" t="s">
        <v>19</v>
      </c>
      <c r="F1637" s="11">
        <v>1.465213552E9</v>
      </c>
      <c r="G1637" s="18" t="s">
        <v>24</v>
      </c>
      <c r="H1637" s="17" t="str">
        <f t="shared" si="1"/>
        <v>BUY</v>
      </c>
      <c r="I1637" s="12">
        <v>24.02</v>
      </c>
      <c r="J1637" s="12">
        <v>1000.0</v>
      </c>
      <c r="K1637" s="16">
        <v>43053.0</v>
      </c>
      <c r="L1637" s="14">
        <v>23.959999</v>
      </c>
      <c r="M1637" s="14">
        <f t="shared" si="2"/>
        <v>997.50204</v>
      </c>
      <c r="N1637" s="15">
        <f t="shared" si="3"/>
        <v>-0.002497960033</v>
      </c>
      <c r="O1637" s="15">
        <f t="shared" si="4"/>
        <v>0.002497960033</v>
      </c>
      <c r="P1637" s="8">
        <f t="shared" si="5"/>
        <v>112</v>
      </c>
    </row>
    <row r="1638" ht="12.75" customHeight="1">
      <c r="A1638" s="7">
        <v>42942.0</v>
      </c>
      <c r="B1638" s="8" t="s">
        <v>36</v>
      </c>
      <c r="C1638" s="8" t="s">
        <v>36</v>
      </c>
      <c r="D1638" s="9" t="s">
        <v>23</v>
      </c>
      <c r="E1638" s="10" t="s">
        <v>19</v>
      </c>
      <c r="F1638" s="11">
        <v>1.28825360723E11</v>
      </c>
      <c r="G1638" s="8" t="s">
        <v>24</v>
      </c>
      <c r="H1638" s="8" t="str">
        <f t="shared" si="1"/>
        <v>BUY</v>
      </c>
      <c r="I1638" s="12">
        <v>103.22</v>
      </c>
      <c r="J1638" s="12">
        <v>1000.0</v>
      </c>
      <c r="K1638" s="7">
        <v>43026.0</v>
      </c>
      <c r="L1638" s="14">
        <v>114.48</v>
      </c>
      <c r="M1638" s="14">
        <f t="shared" si="2"/>
        <v>1109.087386</v>
      </c>
      <c r="N1638" s="15">
        <f t="shared" si="3"/>
        <v>0.1090873862</v>
      </c>
      <c r="O1638" s="15">
        <f t="shared" si="4"/>
        <v>-0.1090873862</v>
      </c>
      <c r="P1638" s="8">
        <f t="shared" si="5"/>
        <v>84</v>
      </c>
    </row>
    <row r="1639" ht="12.75" customHeight="1">
      <c r="A1639" s="7">
        <v>42942.0</v>
      </c>
      <c r="B1639" s="8" t="s">
        <v>783</v>
      </c>
      <c r="C1639" s="8" t="s">
        <v>784</v>
      </c>
      <c r="D1639" s="9" t="s">
        <v>58</v>
      </c>
      <c r="E1639" s="10" t="s">
        <v>19</v>
      </c>
      <c r="F1639" s="11">
        <v>1.00443452698E11</v>
      </c>
      <c r="G1639" s="8" t="s">
        <v>20</v>
      </c>
      <c r="H1639" s="8" t="str">
        <f t="shared" si="1"/>
        <v>SELL</v>
      </c>
      <c r="I1639" s="12">
        <v>17.861795</v>
      </c>
      <c r="J1639" s="12">
        <v>1000.0</v>
      </c>
      <c r="K1639" s="7">
        <v>42993.0</v>
      </c>
      <c r="L1639" s="14">
        <v>17.424999</v>
      </c>
      <c r="M1639" s="14">
        <f t="shared" si="2"/>
        <v>975.5457948</v>
      </c>
      <c r="N1639" s="15">
        <f t="shared" si="3"/>
        <v>0.02445420519</v>
      </c>
      <c r="O1639" s="15">
        <f t="shared" si="4"/>
        <v>-0.02445420519</v>
      </c>
      <c r="P1639" s="8">
        <f t="shared" si="5"/>
        <v>51</v>
      </c>
    </row>
    <row r="1640" ht="12.75" customHeight="1">
      <c r="A1640" s="16">
        <v>42942.0</v>
      </c>
      <c r="B1640" s="8" t="s">
        <v>208</v>
      </c>
      <c r="C1640" s="8" t="s">
        <v>209</v>
      </c>
      <c r="D1640" s="9" t="s">
        <v>18</v>
      </c>
      <c r="E1640" s="10" t="s">
        <v>19</v>
      </c>
      <c r="F1640" s="11">
        <v>1.37339890294E11</v>
      </c>
      <c r="G1640" s="18" t="s">
        <v>24</v>
      </c>
      <c r="H1640" s="17" t="str">
        <f t="shared" si="1"/>
        <v>BUY</v>
      </c>
      <c r="I1640" s="12">
        <v>91.640793</v>
      </c>
      <c r="J1640" s="12">
        <v>1000.0</v>
      </c>
      <c r="K1640" s="16">
        <v>43034.0</v>
      </c>
      <c r="L1640" s="14">
        <v>102.81102</v>
      </c>
      <c r="M1640" s="14">
        <f t="shared" si="2"/>
        <v>1121.891427</v>
      </c>
      <c r="N1640" s="15">
        <f t="shared" si="3"/>
        <v>0.1218914267</v>
      </c>
      <c r="O1640" s="15">
        <f t="shared" si="4"/>
        <v>-0.1218914267</v>
      </c>
      <c r="P1640" s="8">
        <f t="shared" si="5"/>
        <v>92</v>
      </c>
    </row>
    <row r="1641" ht="12.75" customHeight="1">
      <c r="A1641" s="7">
        <v>42943.0</v>
      </c>
      <c r="B1641" s="8" t="s">
        <v>78</v>
      </c>
      <c r="C1641" s="8" t="s">
        <v>79</v>
      </c>
      <c r="D1641" s="9" t="s">
        <v>65</v>
      </c>
      <c r="E1641" s="10" t="s">
        <v>19</v>
      </c>
      <c r="F1641" s="11">
        <v>5.5668982979E10</v>
      </c>
      <c r="G1641" s="8" t="s">
        <v>20</v>
      </c>
      <c r="H1641" s="8" t="str">
        <f t="shared" si="1"/>
        <v>SELL</v>
      </c>
      <c r="I1641" s="12">
        <v>13.577145</v>
      </c>
      <c r="J1641" s="12">
        <v>1000.0</v>
      </c>
      <c r="K1641" s="16">
        <v>44459.0</v>
      </c>
      <c r="L1641" s="14">
        <v>30.245216</v>
      </c>
      <c r="M1641" s="14">
        <f t="shared" si="2"/>
        <v>2227.656551</v>
      </c>
      <c r="N1641" s="15">
        <f t="shared" si="3"/>
        <v>-1.227656551</v>
      </c>
      <c r="O1641" s="15">
        <f t="shared" si="4"/>
        <v>1.227656551</v>
      </c>
      <c r="P1641" s="8">
        <f t="shared" si="5"/>
        <v>1516</v>
      </c>
    </row>
    <row r="1642" ht="12.75" customHeight="1">
      <c r="A1642" s="7">
        <v>42943.0</v>
      </c>
      <c r="B1642" s="8" t="s">
        <v>342</v>
      </c>
      <c r="C1642" s="8" t="s">
        <v>343</v>
      </c>
      <c r="D1642" s="9" t="s">
        <v>39</v>
      </c>
      <c r="E1642" s="10" t="s">
        <v>19</v>
      </c>
      <c r="F1642" s="11">
        <v>2.0695706284E11</v>
      </c>
      <c r="G1642" s="8" t="s">
        <v>24</v>
      </c>
      <c r="H1642" s="8" t="str">
        <f t="shared" si="1"/>
        <v>BUY</v>
      </c>
      <c r="I1642" s="12">
        <v>24.833183</v>
      </c>
      <c r="J1642" s="12">
        <v>1000.0</v>
      </c>
      <c r="K1642" s="7">
        <v>43006.0</v>
      </c>
      <c r="L1642" s="14">
        <v>27.051422</v>
      </c>
      <c r="M1642" s="14">
        <f t="shared" si="2"/>
        <v>1089.325601</v>
      </c>
      <c r="N1642" s="15">
        <f t="shared" si="3"/>
        <v>0.08932560115</v>
      </c>
      <c r="O1642" s="15">
        <f t="shared" si="4"/>
        <v>-0.08932560115</v>
      </c>
      <c r="P1642" s="8">
        <f t="shared" si="5"/>
        <v>63</v>
      </c>
    </row>
    <row r="1643" ht="12.75" customHeight="1">
      <c r="A1643" s="16">
        <v>42943.0</v>
      </c>
      <c r="B1643" s="8" t="s">
        <v>1767</v>
      </c>
      <c r="C1643" s="8" t="s">
        <v>1768</v>
      </c>
      <c r="D1643" s="9" t="s">
        <v>35</v>
      </c>
      <c r="E1643" s="10" t="s">
        <v>19</v>
      </c>
      <c r="F1643" s="11">
        <v>1.0941588E8</v>
      </c>
      <c r="G1643" s="18" t="s">
        <v>24</v>
      </c>
      <c r="H1643" s="17" t="str">
        <f t="shared" si="1"/>
        <v>BUY</v>
      </c>
      <c r="I1643" s="12">
        <v>53.29599</v>
      </c>
      <c r="J1643" s="12">
        <v>1000.0</v>
      </c>
      <c r="K1643" s="16">
        <v>44727.0</v>
      </c>
      <c r="L1643" s="14">
        <v>6.69</v>
      </c>
      <c r="M1643" s="14">
        <f t="shared" si="2"/>
        <v>125.5253913</v>
      </c>
      <c r="N1643" s="15">
        <f t="shared" si="3"/>
        <v>-0.8744746087</v>
      </c>
      <c r="O1643" s="15">
        <f t="shared" si="4"/>
        <v>0.8744746087</v>
      </c>
      <c r="P1643" s="8">
        <f t="shared" si="5"/>
        <v>1784</v>
      </c>
    </row>
    <row r="1644" ht="12.75" customHeight="1">
      <c r="A1644" s="16">
        <v>42943.0</v>
      </c>
      <c r="B1644" s="8" t="s">
        <v>56</v>
      </c>
      <c r="C1644" s="8" t="s">
        <v>57</v>
      </c>
      <c r="D1644" s="9" t="s">
        <v>58</v>
      </c>
      <c r="E1644" s="10" t="s">
        <v>19</v>
      </c>
      <c r="F1644" s="11">
        <v>1.3948872E11</v>
      </c>
      <c r="G1644" s="17" t="s">
        <v>20</v>
      </c>
      <c r="H1644" s="18" t="str">
        <f t="shared" si="1"/>
        <v>SELL</v>
      </c>
      <c r="I1644" s="12">
        <v>35.776505</v>
      </c>
      <c r="J1644" s="12">
        <v>1000.0</v>
      </c>
      <c r="K1644" s="16">
        <v>43021.0</v>
      </c>
      <c r="L1644" s="14">
        <v>36.243568</v>
      </c>
      <c r="M1644" s="14">
        <f t="shared" si="2"/>
        <v>1013.05502</v>
      </c>
      <c r="N1644" s="15">
        <f t="shared" si="3"/>
        <v>-0.01305502033</v>
      </c>
      <c r="O1644" s="15">
        <f t="shared" si="4"/>
        <v>0.01305502033</v>
      </c>
      <c r="P1644" s="8">
        <f t="shared" si="5"/>
        <v>78</v>
      </c>
    </row>
    <row r="1645" ht="12.75" customHeight="1">
      <c r="A1645" s="7">
        <v>42947.0</v>
      </c>
      <c r="B1645" s="8" t="s">
        <v>1769</v>
      </c>
      <c r="C1645" s="8" t="s">
        <v>1770</v>
      </c>
      <c r="D1645" s="9" t="s">
        <v>71</v>
      </c>
      <c r="E1645" s="10" t="s">
        <v>19</v>
      </c>
      <c r="F1645" s="11">
        <v>3.48177696E9</v>
      </c>
      <c r="G1645" s="8" t="s">
        <v>20</v>
      </c>
      <c r="H1645" s="8" t="str">
        <f t="shared" si="1"/>
        <v>SELL</v>
      </c>
      <c r="I1645" s="12">
        <v>14.453164</v>
      </c>
      <c r="J1645" s="12">
        <v>1000.0</v>
      </c>
      <c r="K1645" s="16">
        <v>44727.0</v>
      </c>
      <c r="L1645" s="14">
        <v>37.811424</v>
      </c>
      <c r="M1645" s="14">
        <f t="shared" si="2"/>
        <v>2616.134709</v>
      </c>
      <c r="N1645" s="15">
        <f t="shared" si="3"/>
        <v>-1.616134709</v>
      </c>
      <c r="O1645" s="15">
        <f t="shared" si="4"/>
        <v>1.616134709</v>
      </c>
      <c r="P1645" s="8">
        <f t="shared" si="5"/>
        <v>1780</v>
      </c>
    </row>
    <row r="1646" ht="12.75" customHeight="1">
      <c r="A1646" s="7">
        <v>42947.0</v>
      </c>
      <c r="B1646" s="8" t="s">
        <v>194</v>
      </c>
      <c r="C1646" s="8" t="s">
        <v>194</v>
      </c>
      <c r="D1646" s="9" t="s">
        <v>18</v>
      </c>
      <c r="E1646" s="10" t="s">
        <v>19</v>
      </c>
      <c r="F1646" s="11">
        <v>6.1935406606E10</v>
      </c>
      <c r="G1646" s="8" t="s">
        <v>24</v>
      </c>
      <c r="H1646" s="8" t="str">
        <f t="shared" si="1"/>
        <v>BUY</v>
      </c>
      <c r="I1646" s="12">
        <v>15.199842</v>
      </c>
      <c r="J1646" s="12">
        <v>1000.0</v>
      </c>
      <c r="K1646" s="16">
        <v>43035.0</v>
      </c>
      <c r="L1646" s="14">
        <v>16.251301</v>
      </c>
      <c r="M1646" s="14">
        <f t="shared" si="2"/>
        <v>1069.175653</v>
      </c>
      <c r="N1646" s="15">
        <f t="shared" si="3"/>
        <v>0.06917565327</v>
      </c>
      <c r="O1646" s="15">
        <f t="shared" si="4"/>
        <v>-0.06917565327</v>
      </c>
      <c r="P1646" s="8">
        <f t="shared" si="5"/>
        <v>88</v>
      </c>
    </row>
    <row r="1647" ht="12.75" customHeight="1">
      <c r="A1647" s="7">
        <v>42947.0</v>
      </c>
      <c r="B1647" s="8" t="s">
        <v>388</v>
      </c>
      <c r="C1647" s="8" t="s">
        <v>389</v>
      </c>
      <c r="D1647" s="9" t="s">
        <v>18</v>
      </c>
      <c r="E1647" s="10" t="s">
        <v>19</v>
      </c>
      <c r="F1647" s="11">
        <v>6.5974267651E10</v>
      </c>
      <c r="G1647" s="8" t="s">
        <v>24</v>
      </c>
      <c r="H1647" s="8" t="str">
        <f t="shared" si="1"/>
        <v>BUY</v>
      </c>
      <c r="I1647" s="12">
        <v>190.448502</v>
      </c>
      <c r="J1647" s="12">
        <v>1000.0</v>
      </c>
      <c r="K1647" s="16">
        <v>42948.0</v>
      </c>
      <c r="L1647" s="14">
        <v>189.240082</v>
      </c>
      <c r="M1647" s="14">
        <f t="shared" si="2"/>
        <v>993.6548726</v>
      </c>
      <c r="N1647" s="15">
        <f t="shared" si="3"/>
        <v>-0.006345127356</v>
      </c>
      <c r="O1647" s="15">
        <f t="shared" si="4"/>
        <v>0.006345127356</v>
      </c>
      <c r="P1647" s="8">
        <f t="shared" si="5"/>
        <v>1</v>
      </c>
    </row>
    <row r="1648" ht="12.75" customHeight="1">
      <c r="A1648" s="7">
        <v>42947.0</v>
      </c>
      <c r="B1648" s="8" t="s">
        <v>177</v>
      </c>
      <c r="C1648" s="8" t="s">
        <v>178</v>
      </c>
      <c r="D1648" s="9" t="s">
        <v>18</v>
      </c>
      <c r="E1648" s="10" t="s">
        <v>19</v>
      </c>
      <c r="F1648" s="11">
        <v>1.9131597722E10</v>
      </c>
      <c r="G1648" s="8" t="s">
        <v>24</v>
      </c>
      <c r="H1648" s="8" t="str">
        <f t="shared" si="1"/>
        <v>BUY</v>
      </c>
      <c r="I1648" s="12">
        <v>52.891537</v>
      </c>
      <c r="J1648" s="12">
        <v>1000.0</v>
      </c>
      <c r="K1648" s="7">
        <v>42955.0</v>
      </c>
      <c r="L1648" s="14">
        <v>52.224567</v>
      </c>
      <c r="M1648" s="14">
        <f t="shared" si="2"/>
        <v>987.3898541</v>
      </c>
      <c r="N1648" s="15">
        <f t="shared" si="3"/>
        <v>-0.01261014593</v>
      </c>
      <c r="O1648" s="15">
        <f t="shared" si="4"/>
        <v>0.01261014593</v>
      </c>
      <c r="P1648" s="8">
        <f t="shared" si="5"/>
        <v>8</v>
      </c>
    </row>
    <row r="1649" ht="12.75" customHeight="1">
      <c r="A1649" s="7">
        <v>42947.0</v>
      </c>
      <c r="B1649" s="8" t="s">
        <v>1771</v>
      </c>
      <c r="C1649" s="8" t="s">
        <v>1772</v>
      </c>
      <c r="D1649" s="9" t="s">
        <v>58</v>
      </c>
      <c r="E1649" s="10" t="s">
        <v>19</v>
      </c>
      <c r="F1649" s="11">
        <v>7.057319044E9</v>
      </c>
      <c r="G1649" s="8" t="s">
        <v>20</v>
      </c>
      <c r="H1649" s="8" t="str">
        <f t="shared" si="1"/>
        <v>SELL</v>
      </c>
      <c r="I1649" s="12">
        <v>18.160954</v>
      </c>
      <c r="J1649" s="12">
        <v>1000.0</v>
      </c>
      <c r="K1649" s="16">
        <v>44727.0</v>
      </c>
      <c r="L1649" s="14">
        <v>29.610222</v>
      </c>
      <c r="M1649" s="14">
        <f t="shared" si="2"/>
        <v>1630.433181</v>
      </c>
      <c r="N1649" s="15">
        <f t="shared" si="3"/>
        <v>-0.630433181</v>
      </c>
      <c r="O1649" s="15">
        <f t="shared" si="4"/>
        <v>0.630433181</v>
      </c>
      <c r="P1649" s="8">
        <f t="shared" si="5"/>
        <v>1780</v>
      </c>
    </row>
    <row r="1650" ht="12.75" customHeight="1">
      <c r="A1650" s="16">
        <v>42947.0</v>
      </c>
      <c r="B1650" s="8" t="s">
        <v>499</v>
      </c>
      <c r="C1650" s="8" t="s">
        <v>500</v>
      </c>
      <c r="D1650" s="9" t="s">
        <v>35</v>
      </c>
      <c r="E1650" s="10" t="s">
        <v>19</v>
      </c>
      <c r="F1650" s="11">
        <v>2.2556638688E10</v>
      </c>
      <c r="G1650" s="17" t="s">
        <v>20</v>
      </c>
      <c r="H1650" s="18" t="str">
        <f t="shared" si="1"/>
        <v>SELL</v>
      </c>
      <c r="I1650" s="12">
        <v>251.210007</v>
      </c>
      <c r="J1650" s="12">
        <v>1000.0</v>
      </c>
      <c r="K1650" s="16">
        <v>42947.0</v>
      </c>
      <c r="L1650" s="14">
        <v>251.210007</v>
      </c>
      <c r="M1650" s="14">
        <f t="shared" si="2"/>
        <v>1000</v>
      </c>
      <c r="N1650" s="15">
        <f t="shared" si="3"/>
        <v>0</v>
      </c>
      <c r="O1650" s="15">
        <f t="shared" si="4"/>
        <v>0</v>
      </c>
      <c r="P1650" s="8">
        <f t="shared" si="5"/>
        <v>0</v>
      </c>
    </row>
    <row r="1651" ht="12.75" customHeight="1">
      <c r="A1651" s="7">
        <v>42948.0</v>
      </c>
      <c r="B1651" s="8" t="s">
        <v>1578</v>
      </c>
      <c r="C1651" s="8" t="s">
        <v>1579</v>
      </c>
      <c r="D1651" s="9" t="s">
        <v>137</v>
      </c>
      <c r="E1651" s="10" t="s">
        <v>82</v>
      </c>
      <c r="F1651" s="11">
        <v>1.4680842074E10</v>
      </c>
      <c r="G1651" s="8" t="s">
        <v>20</v>
      </c>
      <c r="H1651" s="8" t="str">
        <f t="shared" si="1"/>
        <v>SELL</v>
      </c>
      <c r="I1651" s="12">
        <v>19.365286</v>
      </c>
      <c r="J1651" s="12">
        <v>1000.0</v>
      </c>
      <c r="K1651" s="16">
        <v>43780.0</v>
      </c>
      <c r="L1651" s="14">
        <v>26.295986</v>
      </c>
      <c r="M1651" s="14">
        <f t="shared" si="2"/>
        <v>1357.892984</v>
      </c>
      <c r="N1651" s="15">
        <f t="shared" si="3"/>
        <v>-0.3578929844</v>
      </c>
      <c r="O1651" s="15">
        <f t="shared" si="4"/>
        <v>0.3578929844</v>
      </c>
      <c r="P1651" s="8">
        <f t="shared" si="5"/>
        <v>832</v>
      </c>
    </row>
    <row r="1652" ht="12.75" customHeight="1">
      <c r="A1652" s="7">
        <v>42948.0</v>
      </c>
      <c r="B1652" s="8" t="s">
        <v>401</v>
      </c>
      <c r="C1652" s="8" t="s">
        <v>402</v>
      </c>
      <c r="D1652" s="9" t="s">
        <v>35</v>
      </c>
      <c r="E1652" s="10" t="s">
        <v>19</v>
      </c>
      <c r="F1652" s="11">
        <v>3.11092483E9</v>
      </c>
      <c r="G1652" s="8" t="s">
        <v>20</v>
      </c>
      <c r="H1652" s="8" t="str">
        <f t="shared" si="1"/>
        <v>SELL</v>
      </c>
      <c r="I1652" s="12">
        <v>31.831226</v>
      </c>
      <c r="J1652" s="12">
        <v>1000.0</v>
      </c>
      <c r="K1652" s="7">
        <v>43042.0</v>
      </c>
      <c r="L1652" s="14">
        <v>32.642517</v>
      </c>
      <c r="M1652" s="14">
        <f t="shared" si="2"/>
        <v>1025.487268</v>
      </c>
      <c r="N1652" s="15">
        <f t="shared" si="3"/>
        <v>-0.02548726838</v>
      </c>
      <c r="O1652" s="15">
        <f t="shared" si="4"/>
        <v>0.02548726838</v>
      </c>
      <c r="P1652" s="8">
        <f t="shared" si="5"/>
        <v>94</v>
      </c>
    </row>
    <row r="1653" ht="12.75" customHeight="1">
      <c r="A1653" s="7">
        <v>42948.0</v>
      </c>
      <c r="B1653" s="8" t="s">
        <v>403</v>
      </c>
      <c r="C1653" s="8" t="s">
        <v>404</v>
      </c>
      <c r="D1653" s="9" t="s">
        <v>35</v>
      </c>
      <c r="E1653" s="10" t="s">
        <v>19</v>
      </c>
      <c r="F1653" s="11">
        <v>4.120653358E9</v>
      </c>
      <c r="G1653" s="8" t="s">
        <v>20</v>
      </c>
      <c r="H1653" s="8" t="str">
        <f t="shared" si="1"/>
        <v>SELL</v>
      </c>
      <c r="I1653" s="12">
        <v>18.497879</v>
      </c>
      <c r="J1653" s="12">
        <v>1000.0</v>
      </c>
      <c r="K1653" s="7">
        <v>42964.0</v>
      </c>
      <c r="L1653" s="14">
        <v>15.134629</v>
      </c>
      <c r="M1653" s="14">
        <f t="shared" si="2"/>
        <v>818.1818575</v>
      </c>
      <c r="N1653" s="15">
        <f t="shared" si="3"/>
        <v>0.1818181425</v>
      </c>
      <c r="O1653" s="15">
        <f t="shared" si="4"/>
        <v>-0.1818181425</v>
      </c>
      <c r="P1653" s="8">
        <f t="shared" si="5"/>
        <v>16</v>
      </c>
    </row>
    <row r="1654" ht="12.75" customHeight="1">
      <c r="A1654" s="7">
        <v>42948.0</v>
      </c>
      <c r="B1654" s="8" t="s">
        <v>154</v>
      </c>
      <c r="C1654" s="8" t="s">
        <v>155</v>
      </c>
      <c r="D1654" s="9" t="s">
        <v>18</v>
      </c>
      <c r="E1654" s="10" t="s">
        <v>19</v>
      </c>
      <c r="F1654" s="11">
        <v>1.4210726075E10</v>
      </c>
      <c r="G1654" s="8" t="s">
        <v>24</v>
      </c>
      <c r="H1654" s="8" t="str">
        <f t="shared" si="1"/>
        <v>BUY</v>
      </c>
      <c r="I1654" s="12">
        <v>131.13</v>
      </c>
      <c r="J1654" s="12">
        <v>1000.0</v>
      </c>
      <c r="K1654" s="7">
        <v>42954.0</v>
      </c>
      <c r="L1654" s="14">
        <v>132.84</v>
      </c>
      <c r="M1654" s="14">
        <f t="shared" si="2"/>
        <v>1013.040494</v>
      </c>
      <c r="N1654" s="15">
        <f t="shared" si="3"/>
        <v>0.01304049417</v>
      </c>
      <c r="O1654" s="15">
        <f t="shared" si="4"/>
        <v>-0.01304049417</v>
      </c>
      <c r="P1654" s="8">
        <f t="shared" si="5"/>
        <v>6</v>
      </c>
    </row>
    <row r="1655" ht="12.75" customHeight="1">
      <c r="A1655" s="16">
        <v>42948.0</v>
      </c>
      <c r="B1655" s="8" t="s">
        <v>499</v>
      </c>
      <c r="C1655" s="8" t="s">
        <v>500</v>
      </c>
      <c r="D1655" s="9" t="s">
        <v>35</v>
      </c>
      <c r="E1655" s="10" t="s">
        <v>19</v>
      </c>
      <c r="F1655" s="11">
        <v>2.2556638688E10</v>
      </c>
      <c r="G1655" s="18" t="s">
        <v>24</v>
      </c>
      <c r="H1655" s="17" t="str">
        <f t="shared" si="1"/>
        <v>BUY</v>
      </c>
      <c r="I1655" s="12">
        <v>255.270004</v>
      </c>
      <c r="J1655" s="12">
        <v>1000.0</v>
      </c>
      <c r="K1655" s="16">
        <v>42948.0</v>
      </c>
      <c r="L1655" s="14">
        <v>255.270004</v>
      </c>
      <c r="M1655" s="14">
        <f t="shared" si="2"/>
        <v>1000</v>
      </c>
      <c r="N1655" s="15">
        <f t="shared" si="3"/>
        <v>0</v>
      </c>
      <c r="O1655" s="15">
        <f t="shared" si="4"/>
        <v>0</v>
      </c>
      <c r="P1655" s="8">
        <f t="shared" si="5"/>
        <v>0</v>
      </c>
    </row>
    <row r="1656" ht="12.75" customHeight="1">
      <c r="A1656" s="7">
        <v>42949.0</v>
      </c>
      <c r="B1656" s="8" t="s">
        <v>1216</v>
      </c>
      <c r="C1656" s="8" t="s">
        <v>1217</v>
      </c>
      <c r="D1656" s="9" t="s">
        <v>23</v>
      </c>
      <c r="E1656" s="10" t="s">
        <v>19</v>
      </c>
      <c r="F1656" s="11">
        <v>1.53571818E10</v>
      </c>
      <c r="G1656" s="8" t="s">
        <v>24</v>
      </c>
      <c r="H1656" s="8" t="str">
        <f t="shared" si="1"/>
        <v>BUY</v>
      </c>
      <c r="I1656" s="12">
        <v>47.509998</v>
      </c>
      <c r="J1656" s="12">
        <v>1000.0</v>
      </c>
      <c r="K1656" s="7">
        <v>43173.0</v>
      </c>
      <c r="L1656" s="14">
        <v>73.25</v>
      </c>
      <c r="M1656" s="14">
        <f t="shared" si="2"/>
        <v>1541.780743</v>
      </c>
      <c r="N1656" s="15">
        <f t="shared" si="3"/>
        <v>0.5417807427</v>
      </c>
      <c r="O1656" s="15">
        <f t="shared" si="4"/>
        <v>-0.5417807427</v>
      </c>
      <c r="P1656" s="8">
        <f t="shared" si="5"/>
        <v>224</v>
      </c>
    </row>
    <row r="1657" ht="12.75" customHeight="1">
      <c r="A1657" s="7">
        <v>42949.0</v>
      </c>
      <c r="B1657" s="8" t="s">
        <v>355</v>
      </c>
      <c r="C1657" s="8" t="s">
        <v>356</v>
      </c>
      <c r="D1657" s="9" t="s">
        <v>39</v>
      </c>
      <c r="E1657" s="10" t="s">
        <v>19</v>
      </c>
      <c r="F1657" s="11">
        <v>1.16025984E8</v>
      </c>
      <c r="G1657" s="8" t="s">
        <v>24</v>
      </c>
      <c r="H1657" s="8" t="str">
        <f t="shared" si="1"/>
        <v>BUY</v>
      </c>
      <c r="I1657" s="12">
        <v>5.39</v>
      </c>
      <c r="J1657" s="12">
        <v>1000.0</v>
      </c>
      <c r="K1657" s="7">
        <v>43906.0</v>
      </c>
      <c r="L1657" s="14">
        <v>6.13</v>
      </c>
      <c r="M1657" s="14">
        <f t="shared" si="2"/>
        <v>1137.29128</v>
      </c>
      <c r="N1657" s="15">
        <f t="shared" si="3"/>
        <v>0.1372912801</v>
      </c>
      <c r="O1657" s="15">
        <f t="shared" si="4"/>
        <v>-0.1372912801</v>
      </c>
      <c r="P1657" s="8">
        <f t="shared" si="5"/>
        <v>957</v>
      </c>
    </row>
    <row r="1658" ht="12.75" customHeight="1">
      <c r="A1658" s="7">
        <v>42954.0</v>
      </c>
      <c r="B1658" s="8" t="s">
        <v>1773</v>
      </c>
      <c r="C1658" s="8" t="s">
        <v>1774</v>
      </c>
      <c r="D1658" s="9" t="s">
        <v>39</v>
      </c>
      <c r="E1658" s="10" t="s">
        <v>19</v>
      </c>
      <c r="F1658" s="11">
        <v>9.211492E9</v>
      </c>
      <c r="G1658" s="8" t="s">
        <v>24</v>
      </c>
      <c r="H1658" s="8" t="str">
        <f t="shared" si="1"/>
        <v>BUY</v>
      </c>
      <c r="I1658" s="12">
        <v>56.849998</v>
      </c>
      <c r="J1658" s="12">
        <v>1000.0</v>
      </c>
      <c r="K1658" s="16">
        <v>43724.0</v>
      </c>
      <c r="L1658" s="14">
        <v>63.279999</v>
      </c>
      <c r="M1658" s="14">
        <f t="shared" si="2"/>
        <v>1113.104683</v>
      </c>
      <c r="N1658" s="15">
        <f t="shared" si="3"/>
        <v>0.113104683</v>
      </c>
      <c r="O1658" s="15">
        <f t="shared" si="4"/>
        <v>-0.113104683</v>
      </c>
      <c r="P1658" s="8">
        <f t="shared" si="5"/>
        <v>770</v>
      </c>
    </row>
    <row r="1659" ht="12.75" customHeight="1">
      <c r="A1659" s="7">
        <v>42954.0</v>
      </c>
      <c r="B1659" s="8" t="s">
        <v>1039</v>
      </c>
      <c r="C1659" s="8" t="s">
        <v>1040</v>
      </c>
      <c r="D1659" s="9" t="s">
        <v>18</v>
      </c>
      <c r="E1659" s="10" t="s">
        <v>259</v>
      </c>
      <c r="F1659" s="11">
        <v>8.5540813733E10</v>
      </c>
      <c r="G1659" s="8" t="s">
        <v>24</v>
      </c>
      <c r="H1659" s="8" t="str">
        <f t="shared" si="1"/>
        <v>BUY</v>
      </c>
      <c r="I1659" s="12">
        <v>64.509331</v>
      </c>
      <c r="J1659" s="12">
        <v>1000.0</v>
      </c>
      <c r="K1659" s="16">
        <v>42993.0</v>
      </c>
      <c r="L1659" s="14">
        <v>67.055206</v>
      </c>
      <c r="M1659" s="14">
        <f t="shared" si="2"/>
        <v>1039.465221</v>
      </c>
      <c r="N1659" s="15">
        <f t="shared" si="3"/>
        <v>0.03946522093</v>
      </c>
      <c r="O1659" s="15">
        <f t="shared" si="4"/>
        <v>-0.03946522093</v>
      </c>
      <c r="P1659" s="8">
        <f t="shared" si="5"/>
        <v>39</v>
      </c>
    </row>
    <row r="1660" ht="12.75" customHeight="1">
      <c r="A1660" s="7">
        <v>42954.0</v>
      </c>
      <c r="B1660" s="8" t="s">
        <v>1595</v>
      </c>
      <c r="C1660" s="8" t="s">
        <v>1596</v>
      </c>
      <c r="D1660" s="9" t="s">
        <v>39</v>
      </c>
      <c r="E1660" s="10" t="s">
        <v>19</v>
      </c>
      <c r="F1660" s="11">
        <v>5.788888464E9</v>
      </c>
      <c r="G1660" s="8" t="s">
        <v>24</v>
      </c>
      <c r="H1660" s="8" t="str">
        <f t="shared" si="1"/>
        <v>BUY</v>
      </c>
      <c r="I1660" s="12">
        <v>86.169998</v>
      </c>
      <c r="J1660" s="12">
        <v>1000.0</v>
      </c>
      <c r="K1660" s="7">
        <v>43445.0</v>
      </c>
      <c r="L1660" s="14">
        <v>109.089996</v>
      </c>
      <c r="M1660" s="14">
        <f t="shared" si="2"/>
        <v>1265.985825</v>
      </c>
      <c r="N1660" s="15">
        <f t="shared" si="3"/>
        <v>0.2659858249</v>
      </c>
      <c r="O1660" s="15">
        <f t="shared" si="4"/>
        <v>-0.2659858249</v>
      </c>
      <c r="P1660" s="8">
        <f t="shared" si="5"/>
        <v>491</v>
      </c>
    </row>
    <row r="1661" ht="12.75" customHeight="1">
      <c r="A1661" s="7">
        <v>42954.0</v>
      </c>
      <c r="B1661" s="8" t="s">
        <v>154</v>
      </c>
      <c r="C1661" s="8" t="s">
        <v>155</v>
      </c>
      <c r="D1661" s="9" t="s">
        <v>18</v>
      </c>
      <c r="E1661" s="10" t="s">
        <v>19</v>
      </c>
      <c r="F1661" s="11">
        <v>1.4210726075E10</v>
      </c>
      <c r="G1661" s="8" t="s">
        <v>20</v>
      </c>
      <c r="H1661" s="8" t="str">
        <f t="shared" si="1"/>
        <v>SELL</v>
      </c>
      <c r="I1661" s="12">
        <v>132.84</v>
      </c>
      <c r="J1661" s="12">
        <v>1000.0</v>
      </c>
      <c r="K1661" s="16">
        <v>44727.0</v>
      </c>
      <c r="L1661" s="14">
        <v>197.41</v>
      </c>
      <c r="M1661" s="14">
        <f t="shared" si="2"/>
        <v>1486.073472</v>
      </c>
      <c r="N1661" s="15">
        <f t="shared" si="3"/>
        <v>-0.4860734718</v>
      </c>
      <c r="O1661" s="15">
        <f t="shared" si="4"/>
        <v>0.4860734718</v>
      </c>
      <c r="P1661" s="8">
        <f t="shared" si="5"/>
        <v>1773</v>
      </c>
    </row>
    <row r="1662" ht="12.75" customHeight="1">
      <c r="A1662" s="7">
        <v>42955.0</v>
      </c>
      <c r="B1662" s="8" t="s">
        <v>101</v>
      </c>
      <c r="C1662" s="8" t="s">
        <v>102</v>
      </c>
      <c r="D1662" s="9" t="s">
        <v>71</v>
      </c>
      <c r="E1662" s="10" t="s">
        <v>19</v>
      </c>
      <c r="F1662" s="11">
        <v>1.18002826852E11</v>
      </c>
      <c r="G1662" s="8" t="s">
        <v>20</v>
      </c>
      <c r="H1662" s="8" t="str">
        <f t="shared" si="1"/>
        <v>SELL</v>
      </c>
      <c r="I1662" s="12">
        <v>78.888069</v>
      </c>
      <c r="J1662" s="12">
        <v>1000.0</v>
      </c>
      <c r="K1662" s="7">
        <v>43021.0</v>
      </c>
      <c r="L1662" s="14">
        <v>85.569328</v>
      </c>
      <c r="M1662" s="14">
        <f t="shared" si="2"/>
        <v>1084.692896</v>
      </c>
      <c r="N1662" s="15">
        <f t="shared" si="3"/>
        <v>-0.0846928957</v>
      </c>
      <c r="O1662" s="15">
        <f t="shared" si="4"/>
        <v>0.0846928957</v>
      </c>
      <c r="P1662" s="8">
        <f t="shared" si="5"/>
        <v>66</v>
      </c>
    </row>
    <row r="1663" ht="12.75" customHeight="1">
      <c r="A1663" s="7">
        <v>42955.0</v>
      </c>
      <c r="B1663" s="8" t="s">
        <v>336</v>
      </c>
      <c r="C1663" s="8" t="s">
        <v>337</v>
      </c>
      <c r="D1663" s="9" t="s">
        <v>32</v>
      </c>
      <c r="E1663" s="10" t="s">
        <v>19</v>
      </c>
      <c r="F1663" s="11">
        <v>2.4148907112E11</v>
      </c>
      <c r="G1663" s="8" t="s">
        <v>24</v>
      </c>
      <c r="H1663" s="8" t="str">
        <f t="shared" si="1"/>
        <v>BUY</v>
      </c>
      <c r="I1663" s="12">
        <v>145.800385</v>
      </c>
      <c r="J1663" s="12">
        <v>1000.0</v>
      </c>
      <c r="K1663" s="16">
        <v>43007.0</v>
      </c>
      <c r="L1663" s="14">
        <v>152.33046</v>
      </c>
      <c r="M1663" s="14">
        <f t="shared" si="2"/>
        <v>1044.787776</v>
      </c>
      <c r="N1663" s="15">
        <f t="shared" si="3"/>
        <v>0.04478777611</v>
      </c>
      <c r="O1663" s="15">
        <f t="shared" si="4"/>
        <v>-0.04478777611</v>
      </c>
      <c r="P1663" s="8">
        <f t="shared" si="5"/>
        <v>52</v>
      </c>
    </row>
    <row r="1664" ht="12.75" customHeight="1">
      <c r="A1664" s="7">
        <v>42955.0</v>
      </c>
      <c r="B1664" s="8" t="s">
        <v>603</v>
      </c>
      <c r="C1664" s="8" t="s">
        <v>604</v>
      </c>
      <c r="D1664" s="9" t="s">
        <v>32</v>
      </c>
      <c r="E1664" s="10" t="s">
        <v>19</v>
      </c>
      <c r="F1664" s="11">
        <v>4.3368843374E10</v>
      </c>
      <c r="G1664" s="8" t="s">
        <v>24</v>
      </c>
      <c r="H1664" s="8" t="str">
        <f t="shared" si="1"/>
        <v>BUY</v>
      </c>
      <c r="I1664" s="12">
        <v>99.295319</v>
      </c>
      <c r="J1664" s="12">
        <v>1000.0</v>
      </c>
      <c r="K1664" s="7">
        <v>43186.0</v>
      </c>
      <c r="L1664" s="14">
        <v>90.127411</v>
      </c>
      <c r="M1664" s="14">
        <f t="shared" si="2"/>
        <v>907.6702901</v>
      </c>
      <c r="N1664" s="15">
        <f t="shared" si="3"/>
        <v>-0.09232970992</v>
      </c>
      <c r="O1664" s="15">
        <f t="shared" si="4"/>
        <v>0.09232970992</v>
      </c>
      <c r="P1664" s="8">
        <f t="shared" si="5"/>
        <v>231</v>
      </c>
    </row>
    <row r="1665" ht="12.75" customHeight="1">
      <c r="A1665" s="7">
        <v>42955.0</v>
      </c>
      <c r="B1665" s="8" t="s">
        <v>177</v>
      </c>
      <c r="C1665" s="8" t="s">
        <v>178</v>
      </c>
      <c r="D1665" s="9" t="s">
        <v>18</v>
      </c>
      <c r="E1665" s="10" t="s">
        <v>19</v>
      </c>
      <c r="F1665" s="11">
        <v>1.9131597722E10</v>
      </c>
      <c r="G1665" s="8" t="s">
        <v>20</v>
      </c>
      <c r="H1665" s="8" t="str">
        <f t="shared" si="1"/>
        <v>SELL</v>
      </c>
      <c r="I1665" s="12">
        <v>52.224567</v>
      </c>
      <c r="J1665" s="12">
        <v>1000.0</v>
      </c>
      <c r="K1665" s="7">
        <v>43038.0</v>
      </c>
      <c r="L1665" s="14">
        <v>52.270367</v>
      </c>
      <c r="M1665" s="14">
        <f t="shared" si="2"/>
        <v>1000.876982</v>
      </c>
      <c r="N1665" s="15">
        <f t="shared" si="3"/>
        <v>-0.0008769819001</v>
      </c>
      <c r="O1665" s="15">
        <f t="shared" si="4"/>
        <v>0.0008769819001</v>
      </c>
      <c r="P1665" s="8">
        <f t="shared" si="5"/>
        <v>83</v>
      </c>
    </row>
    <row r="1666" ht="12.75" customHeight="1">
      <c r="A1666" s="7">
        <v>42955.0</v>
      </c>
      <c r="B1666" s="8" t="s">
        <v>1709</v>
      </c>
      <c r="C1666" s="8" t="s">
        <v>1710</v>
      </c>
      <c r="D1666" s="9" t="s">
        <v>35</v>
      </c>
      <c r="E1666" s="10" t="s">
        <v>1711</v>
      </c>
      <c r="F1666" s="11">
        <v>6.0228534884E10</v>
      </c>
      <c r="G1666" s="8" t="s">
        <v>24</v>
      </c>
      <c r="H1666" s="8" t="str">
        <f t="shared" si="1"/>
        <v>BUY</v>
      </c>
      <c r="I1666" s="12">
        <v>251.660294</v>
      </c>
      <c r="J1666" s="12">
        <v>1000.0</v>
      </c>
      <c r="K1666" s="7">
        <v>43108.0</v>
      </c>
      <c r="L1666" s="14">
        <v>340.790009</v>
      </c>
      <c r="M1666" s="14">
        <f t="shared" si="2"/>
        <v>1354.166776</v>
      </c>
      <c r="N1666" s="15">
        <f t="shared" si="3"/>
        <v>0.3541667761</v>
      </c>
      <c r="O1666" s="15">
        <f t="shared" si="4"/>
        <v>-0.3541667761</v>
      </c>
      <c r="P1666" s="8">
        <f t="shared" si="5"/>
        <v>153</v>
      </c>
    </row>
    <row r="1667" ht="12.75" customHeight="1">
      <c r="A1667" s="7">
        <v>42955.0</v>
      </c>
      <c r="B1667" s="8" t="s">
        <v>1775</v>
      </c>
      <c r="C1667" s="8" t="s">
        <v>1776</v>
      </c>
      <c r="D1667" s="9" t="s">
        <v>18</v>
      </c>
      <c r="E1667" s="10" t="s">
        <v>19</v>
      </c>
      <c r="F1667" s="11">
        <v>6.2874108E8</v>
      </c>
      <c r="G1667" s="8" t="s">
        <v>24</v>
      </c>
      <c r="H1667" s="8" t="str">
        <f t="shared" si="1"/>
        <v>BUY</v>
      </c>
      <c r="I1667" s="12">
        <v>9.783106</v>
      </c>
      <c r="J1667" s="12">
        <v>1000.0</v>
      </c>
      <c r="K1667" s="7">
        <v>42997.0</v>
      </c>
      <c r="L1667" s="14">
        <v>9.603309</v>
      </c>
      <c r="M1667" s="14">
        <f t="shared" si="2"/>
        <v>981.6216854</v>
      </c>
      <c r="N1667" s="15">
        <f t="shared" si="3"/>
        <v>-0.01837831462</v>
      </c>
      <c r="O1667" s="15">
        <f t="shared" si="4"/>
        <v>0.01837831462</v>
      </c>
      <c r="P1667" s="8">
        <f t="shared" si="5"/>
        <v>42</v>
      </c>
    </row>
    <row r="1668" ht="12.75" customHeight="1">
      <c r="A1668" s="16">
        <v>42955.0</v>
      </c>
      <c r="B1668" s="8" t="s">
        <v>499</v>
      </c>
      <c r="C1668" s="8" t="s">
        <v>500</v>
      </c>
      <c r="D1668" s="9" t="s">
        <v>35</v>
      </c>
      <c r="E1668" s="10" t="s">
        <v>19</v>
      </c>
      <c r="F1668" s="11">
        <v>2.2556638688E10</v>
      </c>
      <c r="G1668" s="17" t="s">
        <v>20</v>
      </c>
      <c r="H1668" s="18" t="str">
        <f t="shared" si="1"/>
        <v>SELL</v>
      </c>
      <c r="I1668" s="12">
        <v>250.639999</v>
      </c>
      <c r="J1668" s="12">
        <v>1000.0</v>
      </c>
      <c r="K1668" s="16">
        <v>42955.0</v>
      </c>
      <c r="L1668" s="14">
        <v>250.639999</v>
      </c>
      <c r="M1668" s="14">
        <f t="shared" si="2"/>
        <v>1000</v>
      </c>
      <c r="N1668" s="15">
        <f t="shared" si="3"/>
        <v>0</v>
      </c>
      <c r="O1668" s="15">
        <f t="shared" si="4"/>
        <v>0</v>
      </c>
      <c r="P1668" s="8">
        <f t="shared" si="5"/>
        <v>0</v>
      </c>
    </row>
    <row r="1669" ht="12.75" customHeight="1">
      <c r="A1669" s="16">
        <v>42955.0</v>
      </c>
      <c r="B1669" s="8" t="s">
        <v>702</v>
      </c>
      <c r="C1669" s="8" t="s">
        <v>703</v>
      </c>
      <c r="D1669" s="9" t="s">
        <v>35</v>
      </c>
      <c r="E1669" s="10" t="s">
        <v>19</v>
      </c>
      <c r="F1669" s="11">
        <v>7.77822701E9</v>
      </c>
      <c r="G1669" s="17" t="s">
        <v>20</v>
      </c>
      <c r="H1669" s="18" t="str">
        <f t="shared" si="1"/>
        <v>SELL</v>
      </c>
      <c r="I1669" s="12">
        <v>48.843708</v>
      </c>
      <c r="J1669" s="12">
        <v>1000.0</v>
      </c>
      <c r="K1669" s="16">
        <v>43272.0</v>
      </c>
      <c r="L1669" s="14">
        <v>66.331635</v>
      </c>
      <c r="M1669" s="14">
        <f t="shared" si="2"/>
        <v>1358.038481</v>
      </c>
      <c r="N1669" s="15">
        <f t="shared" si="3"/>
        <v>-0.3580384806</v>
      </c>
      <c r="O1669" s="15">
        <f t="shared" si="4"/>
        <v>0.3580384806</v>
      </c>
      <c r="P1669" s="8">
        <f t="shared" si="5"/>
        <v>317</v>
      </c>
    </row>
    <row r="1670" ht="12.75" customHeight="1">
      <c r="A1670" s="7">
        <v>42956.0</v>
      </c>
      <c r="B1670" s="8" t="s">
        <v>810</v>
      </c>
      <c r="C1670" s="8" t="s">
        <v>811</v>
      </c>
      <c r="D1670" s="9" t="s">
        <v>39</v>
      </c>
      <c r="E1670" s="10" t="s">
        <v>19</v>
      </c>
      <c r="F1670" s="11">
        <v>1.352139264E9</v>
      </c>
      <c r="G1670" s="8" t="s">
        <v>20</v>
      </c>
      <c r="H1670" s="8" t="str">
        <f t="shared" si="1"/>
        <v>SELL</v>
      </c>
      <c r="I1670" s="12">
        <v>6.43</v>
      </c>
      <c r="J1670" s="12">
        <v>1000.0</v>
      </c>
      <c r="K1670" s="7">
        <v>43055.0</v>
      </c>
      <c r="L1670" s="14">
        <v>4.87</v>
      </c>
      <c r="M1670" s="14">
        <f t="shared" si="2"/>
        <v>757.3872473</v>
      </c>
      <c r="N1670" s="15">
        <f t="shared" si="3"/>
        <v>0.2426127527</v>
      </c>
      <c r="O1670" s="15">
        <f t="shared" si="4"/>
        <v>-0.2426127527</v>
      </c>
      <c r="P1670" s="8">
        <f t="shared" si="5"/>
        <v>99</v>
      </c>
    </row>
    <row r="1671" ht="12.75" customHeight="1">
      <c r="A1671" s="7">
        <v>42956.0</v>
      </c>
      <c r="B1671" s="8" t="s">
        <v>1720</v>
      </c>
      <c r="C1671" s="8" t="s">
        <v>1721</v>
      </c>
      <c r="D1671" s="9" t="s">
        <v>27</v>
      </c>
      <c r="E1671" s="10" t="s">
        <v>19</v>
      </c>
      <c r="F1671" s="11">
        <v>3.05335192E9</v>
      </c>
      <c r="G1671" s="8" t="s">
        <v>24</v>
      </c>
      <c r="H1671" s="8" t="str">
        <f t="shared" si="1"/>
        <v>BUY</v>
      </c>
      <c r="I1671" s="12">
        <v>15.890011</v>
      </c>
      <c r="J1671" s="12">
        <v>1000.0</v>
      </c>
      <c r="K1671" s="16">
        <v>44727.0</v>
      </c>
      <c r="L1671" s="14">
        <v>16.254696</v>
      </c>
      <c r="M1671" s="14">
        <f t="shared" si="2"/>
        <v>1022.950582</v>
      </c>
      <c r="N1671" s="15">
        <f t="shared" si="3"/>
        <v>0.02295058197</v>
      </c>
      <c r="O1671" s="15">
        <f t="shared" si="4"/>
        <v>-0.02295058197</v>
      </c>
      <c r="P1671" s="8">
        <f t="shared" si="5"/>
        <v>1771</v>
      </c>
    </row>
    <row r="1672" ht="12.75" customHeight="1">
      <c r="A1672" s="7">
        <v>42957.0</v>
      </c>
      <c r="B1672" s="8" t="s">
        <v>1777</v>
      </c>
      <c r="C1672" s="8" t="s">
        <v>1778</v>
      </c>
      <c r="D1672" s="9" t="s">
        <v>35</v>
      </c>
      <c r="E1672" s="10" t="s">
        <v>19</v>
      </c>
      <c r="F1672" s="11">
        <v>5.313185192E9</v>
      </c>
      <c r="G1672" s="8" t="s">
        <v>20</v>
      </c>
      <c r="H1672" s="8" t="str">
        <f t="shared" si="1"/>
        <v>SELL</v>
      </c>
      <c r="I1672" s="12">
        <v>25.129999</v>
      </c>
      <c r="J1672" s="12">
        <v>1000.0</v>
      </c>
      <c r="K1672" s="7">
        <v>43735.0</v>
      </c>
      <c r="L1672" s="14">
        <v>57.439999</v>
      </c>
      <c r="M1672" s="14">
        <f t="shared" si="2"/>
        <v>2285.714337</v>
      </c>
      <c r="N1672" s="15">
        <f t="shared" si="3"/>
        <v>-1.285714337</v>
      </c>
      <c r="O1672" s="15">
        <f t="shared" si="4"/>
        <v>1.285714337</v>
      </c>
      <c r="P1672" s="8">
        <f t="shared" si="5"/>
        <v>778</v>
      </c>
    </row>
    <row r="1673" ht="12.75" customHeight="1">
      <c r="A1673" s="7">
        <v>42961.0</v>
      </c>
      <c r="B1673" s="8" t="s">
        <v>1097</v>
      </c>
      <c r="C1673" s="8" t="s">
        <v>1098</v>
      </c>
      <c r="D1673" s="9" t="s">
        <v>23</v>
      </c>
      <c r="E1673" s="10" t="s">
        <v>19</v>
      </c>
      <c r="F1673" s="11">
        <v>3.9183836564E10</v>
      </c>
      <c r="G1673" s="8" t="s">
        <v>20</v>
      </c>
      <c r="H1673" s="8" t="str">
        <f t="shared" si="1"/>
        <v>SELL</v>
      </c>
      <c r="I1673" s="12">
        <v>16.450001</v>
      </c>
      <c r="J1673" s="12">
        <v>1000.0</v>
      </c>
      <c r="K1673" s="7">
        <v>43983.0</v>
      </c>
      <c r="L1673" s="14">
        <v>16.780001</v>
      </c>
      <c r="M1673" s="14">
        <f t="shared" si="2"/>
        <v>1020.060789</v>
      </c>
      <c r="N1673" s="15">
        <f t="shared" si="3"/>
        <v>-0.02006078905</v>
      </c>
      <c r="O1673" s="15">
        <f t="shared" si="4"/>
        <v>0.02006078905</v>
      </c>
      <c r="P1673" s="8">
        <f t="shared" si="5"/>
        <v>1022</v>
      </c>
    </row>
    <row r="1674" ht="12.75" customHeight="1">
      <c r="A1674" s="7">
        <v>42961.0</v>
      </c>
      <c r="B1674" s="8" t="s">
        <v>344</v>
      </c>
      <c r="C1674" s="8" t="s">
        <v>345</v>
      </c>
      <c r="D1674" s="9" t="s">
        <v>23</v>
      </c>
      <c r="E1674" s="10" t="s">
        <v>259</v>
      </c>
      <c r="F1674" s="11">
        <v>1.33257267E10</v>
      </c>
      <c r="G1674" s="8" t="s">
        <v>24</v>
      </c>
      <c r="H1674" s="8" t="str">
        <f t="shared" si="1"/>
        <v>BUY</v>
      </c>
      <c r="I1674" s="12">
        <v>24.498175</v>
      </c>
      <c r="J1674" s="12">
        <v>1000.0</v>
      </c>
      <c r="K1674" s="7">
        <v>43031.0</v>
      </c>
      <c r="L1674" s="14">
        <v>30.183369</v>
      </c>
      <c r="M1674" s="14">
        <f t="shared" si="2"/>
        <v>1232.066021</v>
      </c>
      <c r="N1674" s="15">
        <f t="shared" si="3"/>
        <v>0.2320660212</v>
      </c>
      <c r="O1674" s="15">
        <f t="shared" si="4"/>
        <v>-0.2320660212</v>
      </c>
      <c r="P1674" s="8">
        <f t="shared" si="5"/>
        <v>70</v>
      </c>
    </row>
    <row r="1675" ht="12.75" customHeight="1">
      <c r="A1675" s="7">
        <v>42962.0</v>
      </c>
      <c r="B1675" s="8" t="s">
        <v>445</v>
      </c>
      <c r="C1675" s="8" t="s">
        <v>446</v>
      </c>
      <c r="D1675" s="9" t="s">
        <v>35</v>
      </c>
      <c r="E1675" s="10" t="s">
        <v>19</v>
      </c>
      <c r="F1675" s="11">
        <v>3.29131240124E11</v>
      </c>
      <c r="G1675" s="8" t="s">
        <v>24</v>
      </c>
      <c r="H1675" s="8" t="str">
        <f t="shared" si="1"/>
        <v>BUY</v>
      </c>
      <c r="I1675" s="12">
        <v>130.108521</v>
      </c>
      <c r="J1675" s="12">
        <v>1000.0</v>
      </c>
      <c r="K1675" s="7">
        <v>43003.0</v>
      </c>
      <c r="L1675" s="14">
        <v>140.403824</v>
      </c>
      <c r="M1675" s="14">
        <f t="shared" si="2"/>
        <v>1079.128584</v>
      </c>
      <c r="N1675" s="15">
        <f t="shared" si="3"/>
        <v>0.07912858375</v>
      </c>
      <c r="O1675" s="15">
        <f t="shared" si="4"/>
        <v>-0.07912858375</v>
      </c>
      <c r="P1675" s="8">
        <f t="shared" si="5"/>
        <v>41</v>
      </c>
    </row>
    <row r="1676" ht="12.75" customHeight="1">
      <c r="A1676" s="7">
        <v>42962.0</v>
      </c>
      <c r="B1676" s="8" t="s">
        <v>1779</v>
      </c>
      <c r="C1676" s="8" t="s">
        <v>1780</v>
      </c>
      <c r="D1676" s="9" t="s">
        <v>39</v>
      </c>
      <c r="E1676" s="10" t="s">
        <v>19</v>
      </c>
      <c r="F1676" s="11">
        <v>1.45433606E8</v>
      </c>
      <c r="G1676" s="8" t="s">
        <v>20</v>
      </c>
      <c r="H1676" s="8" t="str">
        <f t="shared" si="1"/>
        <v>SELL</v>
      </c>
      <c r="I1676" s="12">
        <v>91.949997</v>
      </c>
      <c r="J1676" s="12">
        <v>1000.0</v>
      </c>
      <c r="K1676" s="16">
        <v>43846.0</v>
      </c>
      <c r="L1676" s="14">
        <v>51.790001</v>
      </c>
      <c r="M1676" s="14">
        <f t="shared" si="2"/>
        <v>563.240921</v>
      </c>
      <c r="N1676" s="15">
        <f t="shared" si="3"/>
        <v>0.436759079</v>
      </c>
      <c r="O1676" s="15">
        <f t="shared" si="4"/>
        <v>-0.436759079</v>
      </c>
      <c r="P1676" s="8">
        <f t="shared" si="5"/>
        <v>884</v>
      </c>
    </row>
    <row r="1677" ht="12.75" customHeight="1">
      <c r="A1677" s="7">
        <v>42962.0</v>
      </c>
      <c r="B1677" s="8" t="s">
        <v>644</v>
      </c>
      <c r="C1677" s="8" t="s">
        <v>645</v>
      </c>
      <c r="D1677" s="9" t="s">
        <v>23</v>
      </c>
      <c r="E1677" s="10" t="s">
        <v>19</v>
      </c>
      <c r="F1677" s="11">
        <v>6.9650124965E10</v>
      </c>
      <c r="G1677" s="8" t="s">
        <v>20</v>
      </c>
      <c r="H1677" s="8" t="str">
        <f t="shared" si="1"/>
        <v>SELL</v>
      </c>
      <c r="I1677" s="12">
        <v>29.265512</v>
      </c>
      <c r="J1677" s="12">
        <v>1000.0</v>
      </c>
      <c r="K1677" s="7">
        <v>43104.0</v>
      </c>
      <c r="L1677" s="14">
        <v>46.225315</v>
      </c>
      <c r="M1677" s="14">
        <f t="shared" si="2"/>
        <v>1579.514994</v>
      </c>
      <c r="N1677" s="15">
        <f t="shared" si="3"/>
        <v>-0.5795149936</v>
      </c>
      <c r="O1677" s="15">
        <f t="shared" si="4"/>
        <v>0.5795149936</v>
      </c>
      <c r="P1677" s="8">
        <f t="shared" si="5"/>
        <v>142</v>
      </c>
    </row>
    <row r="1678" ht="12.75" customHeight="1">
      <c r="A1678" s="16">
        <v>42962.0</v>
      </c>
      <c r="B1678" s="8" t="s">
        <v>1049</v>
      </c>
      <c r="C1678" s="8" t="s">
        <v>1050</v>
      </c>
      <c r="D1678" s="9" t="s">
        <v>58</v>
      </c>
      <c r="E1678" s="10" t="s">
        <v>19</v>
      </c>
      <c r="F1678" s="11">
        <v>2.82580811E9</v>
      </c>
      <c r="G1678" s="17" t="s">
        <v>20</v>
      </c>
      <c r="H1678" s="18" t="str">
        <f t="shared" si="1"/>
        <v>SELL</v>
      </c>
      <c r="I1678" s="12">
        <v>41.560001</v>
      </c>
      <c r="J1678" s="12">
        <v>1000.0</v>
      </c>
      <c r="K1678" s="16">
        <v>44727.0</v>
      </c>
      <c r="L1678" s="14">
        <v>28.83</v>
      </c>
      <c r="M1678" s="14">
        <f t="shared" si="2"/>
        <v>693.6958447</v>
      </c>
      <c r="N1678" s="15">
        <f t="shared" si="3"/>
        <v>0.3063041553</v>
      </c>
      <c r="O1678" s="15">
        <f t="shared" si="4"/>
        <v>-0.3063041553</v>
      </c>
      <c r="P1678" s="8">
        <f t="shared" si="5"/>
        <v>1765</v>
      </c>
    </row>
    <row r="1679" ht="12.75" customHeight="1">
      <c r="A1679" s="7">
        <v>42963.0</v>
      </c>
      <c r="B1679" s="8" t="s">
        <v>1781</v>
      </c>
      <c r="C1679" s="8" t="s">
        <v>1782</v>
      </c>
      <c r="D1679" s="9" t="s">
        <v>65</v>
      </c>
      <c r="E1679" s="10" t="s">
        <v>168</v>
      </c>
      <c r="F1679" s="11">
        <v>9.32753329E8</v>
      </c>
      <c r="G1679" s="8" t="s">
        <v>24</v>
      </c>
      <c r="H1679" s="8" t="str">
        <f t="shared" si="1"/>
        <v>BUY</v>
      </c>
      <c r="I1679" s="12">
        <v>11.6</v>
      </c>
      <c r="J1679" s="12">
        <v>1000.0</v>
      </c>
      <c r="K1679" s="16">
        <v>44727.0</v>
      </c>
      <c r="L1679" s="14">
        <v>13.55</v>
      </c>
      <c r="M1679" s="14">
        <f t="shared" si="2"/>
        <v>1168.103448</v>
      </c>
      <c r="N1679" s="15">
        <f t="shared" si="3"/>
        <v>0.1681034483</v>
      </c>
      <c r="O1679" s="15">
        <f t="shared" si="4"/>
        <v>-0.1681034483</v>
      </c>
      <c r="P1679" s="8">
        <f t="shared" si="5"/>
        <v>1764</v>
      </c>
    </row>
    <row r="1680" ht="12.75" customHeight="1">
      <c r="A1680" s="16">
        <v>42963.0</v>
      </c>
      <c r="B1680" s="8" t="s">
        <v>1023</v>
      </c>
      <c r="C1680" s="8" t="s">
        <v>1024</v>
      </c>
      <c r="D1680" s="9" t="s">
        <v>35</v>
      </c>
      <c r="E1680" s="10" t="s">
        <v>19</v>
      </c>
      <c r="F1680" s="11">
        <v>3.313019372E9</v>
      </c>
      <c r="G1680" s="17" t="s">
        <v>20</v>
      </c>
      <c r="H1680" s="18" t="str">
        <f t="shared" si="1"/>
        <v>SELL</v>
      </c>
      <c r="I1680" s="12">
        <v>19.76</v>
      </c>
      <c r="J1680" s="12">
        <v>1000.0</v>
      </c>
      <c r="K1680" s="16">
        <v>43056.0</v>
      </c>
      <c r="L1680" s="14">
        <v>27.9</v>
      </c>
      <c r="M1680" s="14">
        <f t="shared" si="2"/>
        <v>1411.94332</v>
      </c>
      <c r="N1680" s="15">
        <f t="shared" si="3"/>
        <v>-0.4119433198</v>
      </c>
      <c r="O1680" s="15">
        <f t="shared" si="4"/>
        <v>0.4119433198</v>
      </c>
      <c r="P1680" s="8">
        <f t="shared" si="5"/>
        <v>93</v>
      </c>
    </row>
    <row r="1681" ht="12.75" customHeight="1">
      <c r="A1681" s="7">
        <v>42964.0</v>
      </c>
      <c r="B1681" s="8" t="s">
        <v>503</v>
      </c>
      <c r="C1681" s="8" t="s">
        <v>504</v>
      </c>
      <c r="D1681" s="9" t="s">
        <v>23</v>
      </c>
      <c r="E1681" s="10" t="s">
        <v>19</v>
      </c>
      <c r="F1681" s="11">
        <v>2.24291300639E11</v>
      </c>
      <c r="G1681" s="8" t="s">
        <v>20</v>
      </c>
      <c r="H1681" s="8" t="str">
        <f t="shared" si="1"/>
        <v>SELL</v>
      </c>
      <c r="I1681" s="12">
        <v>25.849178</v>
      </c>
      <c r="J1681" s="12">
        <v>1000.0</v>
      </c>
      <c r="K1681" s="16">
        <v>43504.0</v>
      </c>
      <c r="L1681" s="14">
        <v>41.158947</v>
      </c>
      <c r="M1681" s="14">
        <f t="shared" si="2"/>
        <v>1592.272954</v>
      </c>
      <c r="N1681" s="15">
        <f t="shared" si="3"/>
        <v>-0.5922729535</v>
      </c>
      <c r="O1681" s="15">
        <f t="shared" si="4"/>
        <v>0.5922729535</v>
      </c>
      <c r="P1681" s="8">
        <f t="shared" si="5"/>
        <v>540</v>
      </c>
    </row>
    <row r="1682" ht="12.75" customHeight="1">
      <c r="A1682" s="7">
        <v>42964.0</v>
      </c>
      <c r="B1682" s="8" t="s">
        <v>1783</v>
      </c>
      <c r="C1682" s="8" t="s">
        <v>1784</v>
      </c>
      <c r="D1682" s="9" t="s">
        <v>18</v>
      </c>
      <c r="E1682" s="10" t="s">
        <v>19</v>
      </c>
      <c r="F1682" s="11">
        <v>6.79494921E9</v>
      </c>
      <c r="G1682" s="8" t="s">
        <v>24</v>
      </c>
      <c r="H1682" s="8" t="str">
        <f t="shared" si="1"/>
        <v>BUY</v>
      </c>
      <c r="I1682" s="12">
        <v>73.19</v>
      </c>
      <c r="J1682" s="12">
        <v>1000.0</v>
      </c>
      <c r="K1682" s="16">
        <v>44727.0</v>
      </c>
      <c r="L1682" s="14">
        <v>143.62</v>
      </c>
      <c r="M1682" s="14">
        <f t="shared" si="2"/>
        <v>1962.28993</v>
      </c>
      <c r="N1682" s="15">
        <f t="shared" si="3"/>
        <v>0.9622899303</v>
      </c>
      <c r="O1682" s="15">
        <f t="shared" si="4"/>
        <v>-0.9622899303</v>
      </c>
      <c r="P1682" s="8">
        <f t="shared" si="5"/>
        <v>1763</v>
      </c>
    </row>
    <row r="1683" ht="12.75" customHeight="1">
      <c r="A1683" s="7">
        <v>42964.0</v>
      </c>
      <c r="B1683" s="8" t="s">
        <v>403</v>
      </c>
      <c r="C1683" s="8" t="s">
        <v>404</v>
      </c>
      <c r="D1683" s="9" t="s">
        <v>35</v>
      </c>
      <c r="E1683" s="10" t="s">
        <v>19</v>
      </c>
      <c r="F1683" s="11">
        <v>4.120653358E9</v>
      </c>
      <c r="G1683" s="8" t="s">
        <v>24</v>
      </c>
      <c r="H1683" s="8" t="str">
        <f t="shared" si="1"/>
        <v>BUY</v>
      </c>
      <c r="I1683" s="12">
        <v>15.134629</v>
      </c>
      <c r="J1683" s="12">
        <v>1000.0</v>
      </c>
      <c r="K1683" s="7">
        <v>42968.0</v>
      </c>
      <c r="L1683" s="14">
        <v>15.065208</v>
      </c>
      <c r="M1683" s="14">
        <f t="shared" si="2"/>
        <v>995.413102</v>
      </c>
      <c r="N1683" s="15">
        <f t="shared" si="3"/>
        <v>-0.004586898034</v>
      </c>
      <c r="O1683" s="15">
        <f t="shared" si="4"/>
        <v>0.004586898034</v>
      </c>
      <c r="P1683" s="8">
        <f t="shared" si="5"/>
        <v>4</v>
      </c>
    </row>
    <row r="1684" ht="12.75" customHeight="1">
      <c r="A1684" s="7">
        <v>42964.0</v>
      </c>
      <c r="B1684" s="8" t="s">
        <v>1785</v>
      </c>
      <c r="C1684" s="8" t="s">
        <v>1786</v>
      </c>
      <c r="D1684" s="9" t="s">
        <v>39</v>
      </c>
      <c r="E1684" s="10" t="s">
        <v>19</v>
      </c>
      <c r="F1684" s="11">
        <v>3.907839992E9</v>
      </c>
      <c r="G1684" s="8" t="s">
        <v>20</v>
      </c>
      <c r="H1684" s="8" t="str">
        <f t="shared" si="1"/>
        <v>SELL</v>
      </c>
      <c r="I1684" s="12">
        <v>40.849998</v>
      </c>
      <c r="J1684" s="12">
        <v>1000.0</v>
      </c>
      <c r="K1684" s="16">
        <v>44727.0</v>
      </c>
      <c r="L1684" s="14">
        <v>53.41</v>
      </c>
      <c r="M1684" s="14">
        <f t="shared" si="2"/>
        <v>1307.466404</v>
      </c>
      <c r="N1684" s="15">
        <f t="shared" si="3"/>
        <v>-0.3074664043</v>
      </c>
      <c r="O1684" s="15">
        <f t="shared" si="4"/>
        <v>0.3074664043</v>
      </c>
      <c r="P1684" s="8">
        <f t="shared" si="5"/>
        <v>1763</v>
      </c>
    </row>
    <row r="1685" ht="12.75" customHeight="1">
      <c r="A1685" s="7">
        <v>42964.0</v>
      </c>
      <c r="B1685" s="8" t="s">
        <v>1609</v>
      </c>
      <c r="C1685" s="8" t="s">
        <v>1610</v>
      </c>
      <c r="D1685" s="9" t="s">
        <v>39</v>
      </c>
      <c r="E1685" s="9" t="s">
        <v>274</v>
      </c>
      <c r="F1685" s="11">
        <v>1.533196E9</v>
      </c>
      <c r="G1685" s="8" t="s">
        <v>20</v>
      </c>
      <c r="H1685" s="8" t="str">
        <f t="shared" si="1"/>
        <v>SELL</v>
      </c>
      <c r="I1685" s="12">
        <v>37.619999</v>
      </c>
      <c r="J1685" s="12">
        <v>1000.0</v>
      </c>
      <c r="K1685" s="7">
        <v>43228.0</v>
      </c>
      <c r="L1685" s="14">
        <v>53.849998</v>
      </c>
      <c r="M1685" s="14">
        <f t="shared" si="2"/>
        <v>1431.419443</v>
      </c>
      <c r="N1685" s="15">
        <f t="shared" si="3"/>
        <v>-0.4314194426</v>
      </c>
      <c r="O1685" s="15">
        <f t="shared" si="4"/>
        <v>0.4314194426</v>
      </c>
      <c r="P1685" s="8">
        <f t="shared" si="5"/>
        <v>264</v>
      </c>
    </row>
    <row r="1686" ht="12.75" customHeight="1">
      <c r="A1686" s="7">
        <v>42964.0</v>
      </c>
      <c r="B1686" s="8" t="s">
        <v>880</v>
      </c>
      <c r="C1686" s="8" t="s">
        <v>881</v>
      </c>
      <c r="D1686" s="9" t="s">
        <v>39</v>
      </c>
      <c r="E1686" s="10" t="s">
        <v>252</v>
      </c>
      <c r="F1686" s="11">
        <v>2.14123000584E11</v>
      </c>
      <c r="G1686" s="8" t="s">
        <v>20</v>
      </c>
      <c r="H1686" s="8" t="str">
        <f t="shared" si="1"/>
        <v>SELL</v>
      </c>
      <c r="I1686" s="12">
        <v>59.436371</v>
      </c>
      <c r="J1686" s="12">
        <v>1000.0</v>
      </c>
      <c r="K1686" s="7">
        <v>43035.0</v>
      </c>
      <c r="L1686" s="14">
        <v>57.678589</v>
      </c>
      <c r="M1686" s="14">
        <f t="shared" si="2"/>
        <v>970.4258189</v>
      </c>
      <c r="N1686" s="15">
        <f t="shared" si="3"/>
        <v>0.0295741811</v>
      </c>
      <c r="O1686" s="15">
        <f t="shared" si="4"/>
        <v>-0.0295741811</v>
      </c>
      <c r="P1686" s="8">
        <f t="shared" si="5"/>
        <v>71</v>
      </c>
    </row>
    <row r="1687" ht="12.75" customHeight="1">
      <c r="A1687" s="7">
        <v>42964.0</v>
      </c>
      <c r="B1687" s="8" t="s">
        <v>1344</v>
      </c>
      <c r="C1687" s="8" t="s">
        <v>1345</v>
      </c>
      <c r="D1687" s="9" t="s">
        <v>71</v>
      </c>
      <c r="E1687" s="10" t="s">
        <v>19</v>
      </c>
      <c r="F1687" s="11">
        <v>3.3872E10</v>
      </c>
      <c r="G1687" s="8" t="s">
        <v>20</v>
      </c>
      <c r="H1687" s="8" t="str">
        <f t="shared" si="1"/>
        <v>SELL</v>
      </c>
      <c r="I1687" s="12">
        <v>77.90464</v>
      </c>
      <c r="J1687" s="12">
        <v>1000.0</v>
      </c>
      <c r="K1687" s="7">
        <v>43927.0</v>
      </c>
      <c r="L1687" s="14">
        <v>41.452961</v>
      </c>
      <c r="M1687" s="14">
        <f t="shared" si="2"/>
        <v>532.0987428</v>
      </c>
      <c r="N1687" s="15">
        <f t="shared" si="3"/>
        <v>0.4679012572</v>
      </c>
      <c r="O1687" s="15">
        <f t="shared" si="4"/>
        <v>-0.4679012572</v>
      </c>
      <c r="P1687" s="8">
        <f t="shared" si="5"/>
        <v>963</v>
      </c>
    </row>
    <row r="1688" ht="12.75" customHeight="1">
      <c r="A1688" s="16">
        <v>42964.0</v>
      </c>
      <c r="B1688" s="8" t="s">
        <v>1415</v>
      </c>
      <c r="C1688" s="8" t="s">
        <v>1416</v>
      </c>
      <c r="D1688" s="9" t="s">
        <v>32</v>
      </c>
      <c r="E1688" s="10" t="s">
        <v>19</v>
      </c>
      <c r="F1688" s="11">
        <v>2.29999484E8</v>
      </c>
      <c r="G1688" s="17" t="s">
        <v>20</v>
      </c>
      <c r="H1688" s="18" t="str">
        <f t="shared" si="1"/>
        <v>SELL</v>
      </c>
      <c r="I1688" s="12">
        <v>47.939999</v>
      </c>
      <c r="J1688" s="12">
        <v>1000.0</v>
      </c>
      <c r="K1688" s="16">
        <v>44062.0</v>
      </c>
      <c r="L1688" s="14">
        <v>39.32</v>
      </c>
      <c r="M1688" s="14">
        <f t="shared" si="2"/>
        <v>820.1919237</v>
      </c>
      <c r="N1688" s="15">
        <f t="shared" si="3"/>
        <v>0.1798080763</v>
      </c>
      <c r="O1688" s="15">
        <f t="shared" si="4"/>
        <v>-0.1798080763</v>
      </c>
      <c r="P1688" s="8">
        <f t="shared" si="5"/>
        <v>1098</v>
      </c>
    </row>
    <row r="1689" ht="12.75" customHeight="1">
      <c r="A1689" s="7">
        <v>42968.0</v>
      </c>
      <c r="B1689" s="8" t="s">
        <v>802</v>
      </c>
      <c r="C1689" s="8" t="s">
        <v>803</v>
      </c>
      <c r="D1689" s="9" t="s">
        <v>27</v>
      </c>
      <c r="E1689" s="10" t="s">
        <v>19</v>
      </c>
      <c r="F1689" s="11">
        <v>1.151677392E9</v>
      </c>
      <c r="G1689" s="8" t="s">
        <v>24</v>
      </c>
      <c r="H1689" s="8" t="str">
        <f t="shared" si="1"/>
        <v>BUY</v>
      </c>
      <c r="I1689" s="12">
        <v>82.877769</v>
      </c>
      <c r="J1689" s="12">
        <v>1000.0</v>
      </c>
      <c r="K1689" s="16">
        <v>43111.0</v>
      </c>
      <c r="L1689" s="14">
        <v>111.402885</v>
      </c>
      <c r="M1689" s="14">
        <f t="shared" si="2"/>
        <v>1344.182962</v>
      </c>
      <c r="N1689" s="15">
        <f t="shared" si="3"/>
        <v>0.3441829618</v>
      </c>
      <c r="O1689" s="15">
        <f t="shared" si="4"/>
        <v>-0.3441829618</v>
      </c>
      <c r="P1689" s="8">
        <f t="shared" si="5"/>
        <v>143</v>
      </c>
    </row>
    <row r="1690" ht="12.75" customHeight="1">
      <c r="A1690" s="7">
        <v>42968.0</v>
      </c>
      <c r="B1690" s="8" t="s">
        <v>197</v>
      </c>
      <c r="C1690" s="8" t="s">
        <v>198</v>
      </c>
      <c r="D1690" s="9" t="s">
        <v>27</v>
      </c>
      <c r="E1690" s="10" t="s">
        <v>19</v>
      </c>
      <c r="F1690" s="11">
        <v>5.7646262221E10</v>
      </c>
      <c r="G1690" s="8" t="s">
        <v>24</v>
      </c>
      <c r="H1690" s="8" t="str">
        <f t="shared" si="1"/>
        <v>BUY</v>
      </c>
      <c r="I1690" s="12">
        <v>16.005312</v>
      </c>
      <c r="J1690" s="12">
        <v>1000.0</v>
      </c>
      <c r="K1690" s="7">
        <v>43027.0</v>
      </c>
      <c r="L1690" s="14">
        <v>16.229567</v>
      </c>
      <c r="M1690" s="14">
        <f t="shared" si="2"/>
        <v>1014.011286</v>
      </c>
      <c r="N1690" s="15">
        <f t="shared" si="3"/>
        <v>0.01401128575</v>
      </c>
      <c r="O1690" s="15">
        <f t="shared" si="4"/>
        <v>-0.01401128575</v>
      </c>
      <c r="P1690" s="8">
        <f t="shared" si="5"/>
        <v>59</v>
      </c>
    </row>
    <row r="1691" ht="12.75" customHeight="1">
      <c r="A1691" s="7">
        <v>42968.0</v>
      </c>
      <c r="B1691" s="8" t="s">
        <v>628</v>
      </c>
      <c r="C1691" s="8" t="s">
        <v>629</v>
      </c>
      <c r="D1691" s="9" t="s">
        <v>35</v>
      </c>
      <c r="E1691" s="10" t="s">
        <v>19</v>
      </c>
      <c r="F1691" s="11">
        <v>2.373457054E9</v>
      </c>
      <c r="G1691" s="8" t="s">
        <v>24</v>
      </c>
      <c r="H1691" s="8" t="str">
        <f t="shared" si="1"/>
        <v>BUY</v>
      </c>
      <c r="I1691" s="12">
        <v>26.037041</v>
      </c>
      <c r="J1691" s="12">
        <v>1000.0</v>
      </c>
      <c r="K1691" s="7">
        <v>43105.0</v>
      </c>
      <c r="L1691" s="14">
        <v>38.790668</v>
      </c>
      <c r="M1691" s="14">
        <f t="shared" si="2"/>
        <v>1489.826282</v>
      </c>
      <c r="N1691" s="15">
        <f t="shared" si="3"/>
        <v>0.4898262825</v>
      </c>
      <c r="O1691" s="15">
        <f t="shared" si="4"/>
        <v>-0.4898262825</v>
      </c>
      <c r="P1691" s="8">
        <f t="shared" si="5"/>
        <v>137</v>
      </c>
    </row>
    <row r="1692" ht="12.75" customHeight="1">
      <c r="A1692" s="7">
        <v>42968.0</v>
      </c>
      <c r="B1692" s="8" t="s">
        <v>924</v>
      </c>
      <c r="C1692" s="8" t="s">
        <v>925</v>
      </c>
      <c r="D1692" s="9" t="s">
        <v>35</v>
      </c>
      <c r="E1692" s="10" t="s">
        <v>352</v>
      </c>
      <c r="F1692" s="11">
        <v>5.186681394E10</v>
      </c>
      <c r="G1692" s="8" t="s">
        <v>20</v>
      </c>
      <c r="H1692" s="8" t="str">
        <f t="shared" si="1"/>
        <v>SELL</v>
      </c>
      <c r="I1692" s="12">
        <v>39.648254</v>
      </c>
      <c r="J1692" s="12">
        <v>1000.0</v>
      </c>
      <c r="K1692" s="7">
        <v>42993.0</v>
      </c>
      <c r="L1692" s="14">
        <v>43.155674</v>
      </c>
      <c r="M1692" s="14">
        <f t="shared" si="2"/>
        <v>1088.463416</v>
      </c>
      <c r="N1692" s="15">
        <f t="shared" si="3"/>
        <v>-0.08846341632</v>
      </c>
      <c r="O1692" s="15">
        <f t="shared" si="4"/>
        <v>0.08846341632</v>
      </c>
      <c r="P1692" s="8">
        <f t="shared" si="5"/>
        <v>25</v>
      </c>
    </row>
    <row r="1693" ht="12.75" customHeight="1">
      <c r="A1693" s="7">
        <v>42968.0</v>
      </c>
      <c r="B1693" s="8" t="s">
        <v>403</v>
      </c>
      <c r="C1693" s="8" t="s">
        <v>404</v>
      </c>
      <c r="D1693" s="9" t="s">
        <v>35</v>
      </c>
      <c r="E1693" s="10" t="s">
        <v>19</v>
      </c>
      <c r="F1693" s="11">
        <v>4.120653358E9</v>
      </c>
      <c r="G1693" s="8" t="s">
        <v>20</v>
      </c>
      <c r="H1693" s="8" t="str">
        <f t="shared" si="1"/>
        <v>SELL</v>
      </c>
      <c r="I1693" s="12">
        <v>15.065208</v>
      </c>
      <c r="J1693" s="12">
        <v>1000.0</v>
      </c>
      <c r="K1693" s="7">
        <v>43038.0</v>
      </c>
      <c r="L1693" s="14">
        <v>14.7796</v>
      </c>
      <c r="M1693" s="14">
        <f t="shared" si="2"/>
        <v>981.0418814</v>
      </c>
      <c r="N1693" s="15">
        <f t="shared" si="3"/>
        <v>0.0189581186</v>
      </c>
      <c r="O1693" s="15">
        <f t="shared" si="4"/>
        <v>-0.0189581186</v>
      </c>
      <c r="P1693" s="8">
        <f t="shared" si="5"/>
        <v>70</v>
      </c>
    </row>
    <row r="1694" ht="12.75" customHeight="1">
      <c r="A1694" s="7">
        <v>42968.0</v>
      </c>
      <c r="B1694" s="8" t="s">
        <v>1787</v>
      </c>
      <c r="C1694" s="8" t="s">
        <v>1788</v>
      </c>
      <c r="D1694" s="9" t="s">
        <v>32</v>
      </c>
      <c r="E1694" s="10" t="s">
        <v>352</v>
      </c>
      <c r="F1694" s="11">
        <v>4.259108543E9</v>
      </c>
      <c r="G1694" s="8" t="s">
        <v>24</v>
      </c>
      <c r="H1694" s="8" t="str">
        <f t="shared" si="1"/>
        <v>BUY</v>
      </c>
      <c r="I1694" s="12">
        <v>30.33</v>
      </c>
      <c r="J1694" s="12">
        <v>1000.0</v>
      </c>
      <c r="K1694" s="16">
        <v>44727.0</v>
      </c>
      <c r="L1694" s="14">
        <v>4.83</v>
      </c>
      <c r="M1694" s="14">
        <f t="shared" si="2"/>
        <v>159.248269</v>
      </c>
      <c r="N1694" s="15">
        <f t="shared" si="3"/>
        <v>-0.840751731</v>
      </c>
      <c r="O1694" s="15">
        <f t="shared" si="4"/>
        <v>0.840751731</v>
      </c>
      <c r="P1694" s="8">
        <f t="shared" si="5"/>
        <v>1759</v>
      </c>
    </row>
    <row r="1695" ht="12.75" customHeight="1">
      <c r="A1695" s="7">
        <v>42969.0</v>
      </c>
      <c r="B1695" s="8" t="s">
        <v>89</v>
      </c>
      <c r="C1695" s="8" t="s">
        <v>90</v>
      </c>
      <c r="D1695" s="9" t="s">
        <v>58</v>
      </c>
      <c r="E1695" s="10" t="s">
        <v>19</v>
      </c>
      <c r="F1695" s="11">
        <v>1.79830167494E11</v>
      </c>
      <c r="G1695" s="8" t="s">
        <v>24</v>
      </c>
      <c r="H1695" s="8" t="str">
        <f t="shared" si="1"/>
        <v>BUY</v>
      </c>
      <c r="I1695" s="12">
        <v>169.339996</v>
      </c>
      <c r="J1695" s="12">
        <v>1000.0</v>
      </c>
      <c r="K1695" s="7">
        <v>42971.0</v>
      </c>
      <c r="L1695" s="14">
        <v>168.130005</v>
      </c>
      <c r="M1695" s="14">
        <f t="shared" si="2"/>
        <v>992.854665</v>
      </c>
      <c r="N1695" s="15">
        <f t="shared" si="3"/>
        <v>-0.007145334998</v>
      </c>
      <c r="O1695" s="15">
        <f t="shared" si="4"/>
        <v>0.007145334998</v>
      </c>
      <c r="P1695" s="8">
        <f t="shared" si="5"/>
        <v>2</v>
      </c>
    </row>
    <row r="1696" ht="12.75" customHeight="1">
      <c r="A1696" s="7">
        <v>42969.0</v>
      </c>
      <c r="B1696" s="8" t="s">
        <v>152</v>
      </c>
      <c r="C1696" s="8" t="s">
        <v>153</v>
      </c>
      <c r="D1696" s="9" t="s">
        <v>35</v>
      </c>
      <c r="E1696" s="10" t="s">
        <v>19</v>
      </c>
      <c r="F1696" s="11">
        <v>1.11464472E11</v>
      </c>
      <c r="G1696" s="8" t="s">
        <v>20</v>
      </c>
      <c r="H1696" s="8" t="str">
        <f t="shared" si="1"/>
        <v>SELL</v>
      </c>
      <c r="I1696" s="12">
        <v>48.18</v>
      </c>
      <c r="J1696" s="12">
        <v>1000.0</v>
      </c>
      <c r="K1696" s="7">
        <v>43012.0</v>
      </c>
      <c r="L1696" s="14">
        <v>47.72</v>
      </c>
      <c r="M1696" s="14">
        <f t="shared" si="2"/>
        <v>990.4524699</v>
      </c>
      <c r="N1696" s="15">
        <f t="shared" si="3"/>
        <v>0.009547530095</v>
      </c>
      <c r="O1696" s="15">
        <f t="shared" si="4"/>
        <v>-0.009547530095</v>
      </c>
      <c r="P1696" s="8">
        <f t="shared" si="5"/>
        <v>43</v>
      </c>
    </row>
    <row r="1697" ht="12.75" customHeight="1">
      <c r="A1697" s="7">
        <v>42970.0</v>
      </c>
      <c r="B1697" s="8" t="s">
        <v>160</v>
      </c>
      <c r="C1697" s="8" t="s">
        <v>161</v>
      </c>
      <c r="D1697" s="9" t="s">
        <v>35</v>
      </c>
      <c r="E1697" s="10" t="s">
        <v>19</v>
      </c>
      <c r="F1697" s="11">
        <v>1.366890505052E12</v>
      </c>
      <c r="G1697" s="8" t="s">
        <v>24</v>
      </c>
      <c r="H1697" s="8" t="str">
        <f t="shared" si="1"/>
        <v>BUY</v>
      </c>
      <c r="I1697" s="12">
        <v>47.9</v>
      </c>
      <c r="J1697" s="12">
        <v>1000.0</v>
      </c>
      <c r="K1697" s="16">
        <v>42971.0</v>
      </c>
      <c r="L1697" s="14">
        <v>47.62</v>
      </c>
      <c r="M1697" s="14">
        <f t="shared" si="2"/>
        <v>994.1544885</v>
      </c>
      <c r="N1697" s="15">
        <f t="shared" si="3"/>
        <v>-0.005845511482</v>
      </c>
      <c r="O1697" s="15">
        <f t="shared" si="4"/>
        <v>0.005845511482</v>
      </c>
      <c r="P1697" s="8">
        <f t="shared" si="5"/>
        <v>1</v>
      </c>
    </row>
    <row r="1698" ht="12.75" customHeight="1">
      <c r="A1698" s="7">
        <v>42970.0</v>
      </c>
      <c r="B1698" s="8" t="s">
        <v>1789</v>
      </c>
      <c r="C1698" s="8" t="s">
        <v>1790</v>
      </c>
      <c r="D1698" s="9" t="s">
        <v>137</v>
      </c>
      <c r="E1698" s="10" t="s">
        <v>19</v>
      </c>
      <c r="F1698" s="11">
        <v>4.520333689E9</v>
      </c>
      <c r="G1698" s="8" t="s">
        <v>20</v>
      </c>
      <c r="H1698" s="8" t="str">
        <f t="shared" si="1"/>
        <v>SELL</v>
      </c>
      <c r="I1698" s="12">
        <v>53.77</v>
      </c>
      <c r="J1698" s="12">
        <v>1000.0</v>
      </c>
      <c r="K1698" s="16">
        <v>44727.0</v>
      </c>
      <c r="L1698" s="14">
        <v>75.98</v>
      </c>
      <c r="M1698" s="14">
        <f t="shared" si="2"/>
        <v>1413.055607</v>
      </c>
      <c r="N1698" s="15">
        <f t="shared" si="3"/>
        <v>-0.4130556072</v>
      </c>
      <c r="O1698" s="15">
        <f t="shared" si="4"/>
        <v>0.4130556072</v>
      </c>
      <c r="P1698" s="8">
        <f t="shared" si="5"/>
        <v>1757</v>
      </c>
    </row>
    <row r="1699" ht="12.75" customHeight="1">
      <c r="A1699" s="7">
        <v>42970.0</v>
      </c>
      <c r="B1699" s="8" t="s">
        <v>234</v>
      </c>
      <c r="C1699" s="8" t="s">
        <v>235</v>
      </c>
      <c r="D1699" s="9" t="s">
        <v>27</v>
      </c>
      <c r="E1699" s="10" t="s">
        <v>19</v>
      </c>
      <c r="F1699" s="11">
        <v>5.559644496E10</v>
      </c>
      <c r="G1699" s="8" t="s">
        <v>20</v>
      </c>
      <c r="H1699" s="8" t="str">
        <f t="shared" si="1"/>
        <v>SELL</v>
      </c>
      <c r="I1699" s="12">
        <v>103.879799</v>
      </c>
      <c r="J1699" s="12">
        <v>1000.0</v>
      </c>
      <c r="K1699" s="7">
        <v>43875.0</v>
      </c>
      <c r="L1699" s="14">
        <v>112.696602</v>
      </c>
      <c r="M1699" s="14">
        <f t="shared" si="2"/>
        <v>1084.875049</v>
      </c>
      <c r="N1699" s="15">
        <f t="shared" si="3"/>
        <v>-0.08487504871</v>
      </c>
      <c r="O1699" s="15">
        <f t="shared" si="4"/>
        <v>0.08487504871</v>
      </c>
      <c r="P1699" s="8">
        <f t="shared" si="5"/>
        <v>905</v>
      </c>
    </row>
    <row r="1700" ht="12.75" customHeight="1">
      <c r="A1700" s="7">
        <v>42971.0</v>
      </c>
      <c r="B1700" s="8" t="s">
        <v>160</v>
      </c>
      <c r="C1700" s="8" t="s">
        <v>161</v>
      </c>
      <c r="D1700" s="9" t="s">
        <v>35</v>
      </c>
      <c r="E1700" s="10" t="s">
        <v>19</v>
      </c>
      <c r="F1700" s="11">
        <v>1.366890505052E12</v>
      </c>
      <c r="G1700" s="8" t="s">
        <v>20</v>
      </c>
      <c r="H1700" s="8" t="str">
        <f t="shared" si="1"/>
        <v>SELL</v>
      </c>
      <c r="I1700" s="12">
        <v>47.62</v>
      </c>
      <c r="J1700" s="12">
        <v>1000.0</v>
      </c>
      <c r="K1700" s="16">
        <v>44727.0</v>
      </c>
      <c r="L1700" s="14">
        <v>107.67</v>
      </c>
      <c r="M1700" s="14">
        <f t="shared" si="2"/>
        <v>2261.02478</v>
      </c>
      <c r="N1700" s="15">
        <f t="shared" si="3"/>
        <v>-1.26102478</v>
      </c>
      <c r="O1700" s="15">
        <f t="shared" si="4"/>
        <v>1.26102478</v>
      </c>
      <c r="P1700" s="8">
        <f t="shared" si="5"/>
        <v>1756</v>
      </c>
    </row>
    <row r="1701" ht="12.75" customHeight="1">
      <c r="A1701" s="7">
        <v>42971.0</v>
      </c>
      <c r="B1701" s="8" t="s">
        <v>447</v>
      </c>
      <c r="C1701" s="8" t="s">
        <v>448</v>
      </c>
      <c r="D1701" s="9" t="s">
        <v>35</v>
      </c>
      <c r="E1701" s="9" t="s">
        <v>19</v>
      </c>
      <c r="F1701" s="11">
        <v>1.020153877E9</v>
      </c>
      <c r="G1701" s="8" t="s">
        <v>20</v>
      </c>
      <c r="H1701" s="8" t="str">
        <f t="shared" si="1"/>
        <v>SELL</v>
      </c>
      <c r="I1701" s="12">
        <v>90.690002</v>
      </c>
      <c r="J1701" s="12">
        <v>1000.0</v>
      </c>
      <c r="K1701" s="7">
        <v>43202.0</v>
      </c>
      <c r="L1701" s="14">
        <v>67.379997</v>
      </c>
      <c r="M1701" s="14">
        <f t="shared" si="2"/>
        <v>742.9705096</v>
      </c>
      <c r="N1701" s="15">
        <f t="shared" si="3"/>
        <v>0.2570294904</v>
      </c>
      <c r="O1701" s="15">
        <f t="shared" si="4"/>
        <v>-0.2570294904</v>
      </c>
      <c r="P1701" s="8">
        <f t="shared" si="5"/>
        <v>231</v>
      </c>
    </row>
    <row r="1702" ht="12.75" customHeight="1">
      <c r="A1702" s="7">
        <v>42971.0</v>
      </c>
      <c r="B1702" s="8" t="s">
        <v>1791</v>
      </c>
      <c r="C1702" s="8" t="s">
        <v>1792</v>
      </c>
      <c r="D1702" s="9" t="s">
        <v>23</v>
      </c>
      <c r="E1702" s="9" t="s">
        <v>19</v>
      </c>
      <c r="F1702" s="11">
        <v>6.750661252E9</v>
      </c>
      <c r="G1702" s="8" t="s">
        <v>24</v>
      </c>
      <c r="H1702" s="8" t="str">
        <f t="shared" si="1"/>
        <v>BUY</v>
      </c>
      <c r="I1702" s="12">
        <v>72.77</v>
      </c>
      <c r="J1702" s="12">
        <v>1000.0</v>
      </c>
      <c r="K1702" s="16">
        <v>43773.0</v>
      </c>
      <c r="L1702" s="14">
        <v>97.8</v>
      </c>
      <c r="M1702" s="14">
        <f t="shared" si="2"/>
        <v>1343.960423</v>
      </c>
      <c r="N1702" s="15">
        <f t="shared" si="3"/>
        <v>0.3439604233</v>
      </c>
      <c r="O1702" s="15">
        <f t="shared" si="4"/>
        <v>-0.3439604233</v>
      </c>
      <c r="P1702" s="8">
        <f t="shared" si="5"/>
        <v>802</v>
      </c>
    </row>
    <row r="1703" ht="12.75" customHeight="1">
      <c r="A1703" s="7">
        <v>42971.0</v>
      </c>
      <c r="B1703" s="8" t="s">
        <v>89</v>
      </c>
      <c r="C1703" s="8" t="s">
        <v>90</v>
      </c>
      <c r="D1703" s="9" t="s">
        <v>58</v>
      </c>
      <c r="E1703" s="10" t="s">
        <v>19</v>
      </c>
      <c r="F1703" s="11">
        <v>1.79830167494E11</v>
      </c>
      <c r="G1703" s="8" t="s">
        <v>20</v>
      </c>
      <c r="H1703" s="8" t="str">
        <f t="shared" si="1"/>
        <v>SELL</v>
      </c>
      <c r="I1703" s="12">
        <v>168.130005</v>
      </c>
      <c r="J1703" s="12">
        <v>1000.0</v>
      </c>
      <c r="K1703" s="7">
        <v>43068.0</v>
      </c>
      <c r="L1703" s="14">
        <v>188.149994</v>
      </c>
      <c r="M1703" s="14">
        <f t="shared" si="2"/>
        <v>1119.074457</v>
      </c>
      <c r="N1703" s="15">
        <f t="shared" si="3"/>
        <v>-0.1190744567</v>
      </c>
      <c r="O1703" s="15">
        <f t="shared" si="4"/>
        <v>0.1190744567</v>
      </c>
      <c r="P1703" s="8">
        <f t="shared" si="5"/>
        <v>97</v>
      </c>
    </row>
    <row r="1704" ht="12.75" customHeight="1">
      <c r="A1704" s="7">
        <v>42971.0</v>
      </c>
      <c r="B1704" s="8" t="s">
        <v>1793</v>
      </c>
      <c r="C1704" s="8" t="s">
        <v>1794</v>
      </c>
      <c r="D1704" s="9" t="s">
        <v>23</v>
      </c>
      <c r="E1704" s="10" t="s">
        <v>19</v>
      </c>
      <c r="F1704" s="11">
        <v>3.487193697E9</v>
      </c>
      <c r="G1704" s="8" t="s">
        <v>20</v>
      </c>
      <c r="H1704" s="8" t="str">
        <f t="shared" si="1"/>
        <v>SELL</v>
      </c>
      <c r="I1704" s="12">
        <v>39.700001</v>
      </c>
      <c r="J1704" s="12">
        <v>1000.0</v>
      </c>
      <c r="K1704" s="16">
        <v>44727.0</v>
      </c>
      <c r="L1704" s="14">
        <v>128.649994</v>
      </c>
      <c r="M1704" s="14">
        <f t="shared" si="2"/>
        <v>3240.553923</v>
      </c>
      <c r="N1704" s="15">
        <f t="shared" si="3"/>
        <v>-2.240553923</v>
      </c>
      <c r="O1704" s="15">
        <f t="shared" si="4"/>
        <v>2.240553923</v>
      </c>
      <c r="P1704" s="8">
        <f t="shared" si="5"/>
        <v>1756</v>
      </c>
    </row>
    <row r="1705" ht="12.75" customHeight="1">
      <c r="A1705" s="16">
        <v>42971.0</v>
      </c>
      <c r="B1705" s="8" t="s">
        <v>583</v>
      </c>
      <c r="C1705" s="8" t="s">
        <v>584</v>
      </c>
      <c r="D1705" s="9" t="s">
        <v>35</v>
      </c>
      <c r="E1705" s="10" t="s">
        <v>19</v>
      </c>
      <c r="F1705" s="11">
        <v>8.632775008E9</v>
      </c>
      <c r="G1705" s="17" t="s">
        <v>20</v>
      </c>
      <c r="H1705" s="18" t="str">
        <f t="shared" si="1"/>
        <v>SELL</v>
      </c>
      <c r="I1705" s="12">
        <v>38.575176</v>
      </c>
      <c r="J1705" s="12">
        <v>1000.0</v>
      </c>
      <c r="K1705" s="16">
        <v>43046.0</v>
      </c>
      <c r="L1705" s="14">
        <v>41.360146</v>
      </c>
      <c r="M1705" s="14">
        <f t="shared" si="2"/>
        <v>1072.195912</v>
      </c>
      <c r="N1705" s="15">
        <f t="shared" si="3"/>
        <v>-0.07219591169</v>
      </c>
      <c r="O1705" s="15">
        <f t="shared" si="4"/>
        <v>0.07219591169</v>
      </c>
      <c r="P1705" s="8">
        <f t="shared" si="5"/>
        <v>75</v>
      </c>
    </row>
    <row r="1706" ht="12.75" customHeight="1">
      <c r="A1706" s="7">
        <v>42975.0</v>
      </c>
      <c r="B1706" s="8" t="s">
        <v>1795</v>
      </c>
      <c r="C1706" s="8" t="s">
        <v>1796</v>
      </c>
      <c r="D1706" s="9" t="s">
        <v>35</v>
      </c>
      <c r="E1706" s="10" t="s">
        <v>19</v>
      </c>
      <c r="F1706" s="11">
        <v>5.338566376E9</v>
      </c>
      <c r="G1706" s="8" t="s">
        <v>20</v>
      </c>
      <c r="H1706" s="8" t="str">
        <f t="shared" si="1"/>
        <v>SELL</v>
      </c>
      <c r="I1706" s="12">
        <v>31.96</v>
      </c>
      <c r="J1706" s="12">
        <v>1000.0</v>
      </c>
      <c r="K1706" s="16">
        <v>44727.0</v>
      </c>
      <c r="L1706" s="14">
        <v>38.88</v>
      </c>
      <c r="M1706" s="14">
        <f t="shared" si="2"/>
        <v>1216.520651</v>
      </c>
      <c r="N1706" s="15">
        <f t="shared" si="3"/>
        <v>-0.2165206508</v>
      </c>
      <c r="O1706" s="15">
        <f t="shared" si="4"/>
        <v>0.2165206508</v>
      </c>
      <c r="P1706" s="8">
        <f t="shared" si="5"/>
        <v>1752</v>
      </c>
    </row>
    <row r="1707" ht="12.75" customHeight="1">
      <c r="A1707" s="7">
        <v>42975.0</v>
      </c>
      <c r="B1707" s="8" t="s">
        <v>1067</v>
      </c>
      <c r="C1707" s="8" t="s">
        <v>1068</v>
      </c>
      <c r="D1707" s="9" t="s">
        <v>27</v>
      </c>
      <c r="E1707" s="10" t="s">
        <v>19</v>
      </c>
      <c r="F1707" s="11">
        <v>1.3646248134E10</v>
      </c>
      <c r="G1707" s="8" t="s">
        <v>24</v>
      </c>
      <c r="H1707" s="8" t="str">
        <f t="shared" si="1"/>
        <v>BUY</v>
      </c>
      <c r="I1707" s="12">
        <v>34.83028</v>
      </c>
      <c r="J1707" s="12">
        <v>1000.0</v>
      </c>
      <c r="K1707" s="16">
        <v>43006.0</v>
      </c>
      <c r="L1707" s="14">
        <v>40.539444</v>
      </c>
      <c r="M1707" s="14">
        <f t="shared" si="2"/>
        <v>1163.913813</v>
      </c>
      <c r="N1707" s="15">
        <f t="shared" si="3"/>
        <v>0.1639138129</v>
      </c>
      <c r="O1707" s="15">
        <f t="shared" si="4"/>
        <v>-0.1639138129</v>
      </c>
      <c r="P1707" s="8">
        <f t="shared" si="5"/>
        <v>31</v>
      </c>
    </row>
    <row r="1708" ht="12.75" customHeight="1">
      <c r="A1708" s="7">
        <v>42975.0</v>
      </c>
      <c r="B1708" s="8" t="s">
        <v>1797</v>
      </c>
      <c r="C1708" s="8" t="s">
        <v>1798</v>
      </c>
      <c r="D1708" s="9" t="s">
        <v>39</v>
      </c>
      <c r="E1708" s="10" t="s">
        <v>19</v>
      </c>
      <c r="F1708" s="11">
        <v>3.14180754E9</v>
      </c>
      <c r="G1708" s="8" t="s">
        <v>20</v>
      </c>
      <c r="H1708" s="8" t="str">
        <f t="shared" si="1"/>
        <v>SELL</v>
      </c>
      <c r="I1708" s="12">
        <v>14.69</v>
      </c>
      <c r="J1708" s="12">
        <v>1000.0</v>
      </c>
      <c r="K1708" s="16">
        <v>43138.0</v>
      </c>
      <c r="L1708" s="14">
        <v>16.52</v>
      </c>
      <c r="M1708" s="14">
        <f t="shared" si="2"/>
        <v>1124.574541</v>
      </c>
      <c r="N1708" s="15">
        <f t="shared" si="3"/>
        <v>-0.1245745405</v>
      </c>
      <c r="O1708" s="15">
        <f t="shared" si="4"/>
        <v>0.1245745405</v>
      </c>
      <c r="P1708" s="8">
        <f t="shared" si="5"/>
        <v>163</v>
      </c>
    </row>
    <row r="1709" ht="12.75" customHeight="1">
      <c r="A1709" s="7">
        <v>42975.0</v>
      </c>
      <c r="B1709" s="8" t="s">
        <v>138</v>
      </c>
      <c r="C1709" s="8" t="s">
        <v>139</v>
      </c>
      <c r="D1709" s="9" t="s">
        <v>23</v>
      </c>
      <c r="E1709" s="10" t="s">
        <v>19</v>
      </c>
      <c r="F1709" s="11">
        <v>1.943271766E10</v>
      </c>
      <c r="G1709" s="8" t="s">
        <v>20</v>
      </c>
      <c r="H1709" s="8" t="str">
        <f t="shared" si="1"/>
        <v>SELL</v>
      </c>
      <c r="I1709" s="12">
        <v>48.02</v>
      </c>
      <c r="J1709" s="12">
        <v>1000.0</v>
      </c>
      <c r="K1709" s="7">
        <v>44096.0</v>
      </c>
      <c r="L1709" s="14">
        <v>61.549999</v>
      </c>
      <c r="M1709" s="14">
        <f t="shared" si="2"/>
        <v>1281.75758</v>
      </c>
      <c r="N1709" s="15">
        <f t="shared" si="3"/>
        <v>-0.2817575802</v>
      </c>
      <c r="O1709" s="15">
        <f t="shared" si="4"/>
        <v>0.2817575802</v>
      </c>
      <c r="P1709" s="8">
        <f t="shared" si="5"/>
        <v>1121</v>
      </c>
    </row>
    <row r="1710" ht="12.75" customHeight="1">
      <c r="A1710" s="7">
        <v>42975.0</v>
      </c>
      <c r="B1710" s="8" t="s">
        <v>537</v>
      </c>
      <c r="C1710" s="8" t="s">
        <v>538</v>
      </c>
      <c r="D1710" s="9" t="s">
        <v>39</v>
      </c>
      <c r="E1710" s="10" t="s">
        <v>19</v>
      </c>
      <c r="F1710" s="11">
        <v>9.4648919214E10</v>
      </c>
      <c r="G1710" s="8" t="s">
        <v>20</v>
      </c>
      <c r="H1710" s="8" t="str">
        <f t="shared" si="1"/>
        <v>SELL</v>
      </c>
      <c r="I1710" s="12">
        <v>59.501167</v>
      </c>
      <c r="J1710" s="12">
        <v>1000.0</v>
      </c>
      <c r="K1710" s="7">
        <v>43047.0</v>
      </c>
      <c r="L1710" s="14">
        <v>58.598652</v>
      </c>
      <c r="M1710" s="14">
        <f t="shared" si="2"/>
        <v>984.8319782</v>
      </c>
      <c r="N1710" s="15">
        <f t="shared" si="3"/>
        <v>0.01516802183</v>
      </c>
      <c r="O1710" s="15">
        <f t="shared" si="4"/>
        <v>-0.01516802183</v>
      </c>
      <c r="P1710" s="8">
        <f t="shared" si="5"/>
        <v>72</v>
      </c>
    </row>
    <row r="1711" ht="12.75" customHeight="1">
      <c r="A1711" s="7">
        <v>42975.0</v>
      </c>
      <c r="B1711" s="8" t="s">
        <v>1542</v>
      </c>
      <c r="C1711" s="8" t="s">
        <v>1542</v>
      </c>
      <c r="D1711" s="9" t="s">
        <v>18</v>
      </c>
      <c r="E1711" s="10" t="s">
        <v>19</v>
      </c>
      <c r="F1711" s="11">
        <v>8.09038842E9</v>
      </c>
      <c r="G1711" s="8" t="s">
        <v>24</v>
      </c>
      <c r="H1711" s="8" t="str">
        <f t="shared" si="1"/>
        <v>BUY</v>
      </c>
      <c r="I1711" s="12">
        <v>14.13903</v>
      </c>
      <c r="J1711" s="12">
        <v>1000.0</v>
      </c>
      <c r="K1711" s="16">
        <v>44727.0</v>
      </c>
      <c r="L1711" s="14">
        <v>46.439114</v>
      </c>
      <c r="M1711" s="14">
        <f t="shared" si="2"/>
        <v>3284.462513</v>
      </c>
      <c r="N1711" s="15">
        <f t="shared" si="3"/>
        <v>2.284462513</v>
      </c>
      <c r="O1711" s="15">
        <f t="shared" si="4"/>
        <v>-2.284462513</v>
      </c>
      <c r="P1711" s="8">
        <f t="shared" si="5"/>
        <v>1752</v>
      </c>
    </row>
    <row r="1712" ht="12.75" customHeight="1">
      <c r="A1712" s="7">
        <v>42975.0</v>
      </c>
      <c r="B1712" s="8" t="s">
        <v>507</v>
      </c>
      <c r="C1712" s="8" t="s">
        <v>508</v>
      </c>
      <c r="D1712" s="9" t="s">
        <v>35</v>
      </c>
      <c r="E1712" s="10" t="s">
        <v>19</v>
      </c>
      <c r="F1712" s="11">
        <v>1.28534930595E11</v>
      </c>
      <c r="G1712" s="8" t="s">
        <v>24</v>
      </c>
      <c r="H1712" s="8" t="str">
        <f t="shared" si="1"/>
        <v>BUY</v>
      </c>
      <c r="I1712" s="12">
        <v>66.237419</v>
      </c>
      <c r="J1712" s="12">
        <v>1000.0</v>
      </c>
      <c r="K1712" s="7">
        <v>43117.0</v>
      </c>
      <c r="L1712" s="14">
        <v>91.728134</v>
      </c>
      <c r="M1712" s="14">
        <f t="shared" si="2"/>
        <v>1384.838591</v>
      </c>
      <c r="N1712" s="15">
        <f t="shared" si="3"/>
        <v>0.384838591</v>
      </c>
      <c r="O1712" s="15">
        <f t="shared" si="4"/>
        <v>-0.384838591</v>
      </c>
      <c r="P1712" s="8">
        <f t="shared" si="5"/>
        <v>142</v>
      </c>
    </row>
    <row r="1713" ht="12.75" customHeight="1">
      <c r="A1713" s="7">
        <v>42976.0</v>
      </c>
      <c r="B1713" s="8" t="s">
        <v>1799</v>
      </c>
      <c r="C1713" s="8" t="s">
        <v>1800</v>
      </c>
      <c r="D1713" s="9" t="s">
        <v>23</v>
      </c>
      <c r="E1713" s="10" t="s">
        <v>19</v>
      </c>
      <c r="F1713" s="11">
        <v>3.491441705E10</v>
      </c>
      <c r="G1713" s="8" t="s">
        <v>20</v>
      </c>
      <c r="H1713" s="8" t="str">
        <f t="shared" si="1"/>
        <v>SELL</v>
      </c>
      <c r="I1713" s="12">
        <v>64.583153</v>
      </c>
      <c r="J1713" s="12">
        <v>1000.0</v>
      </c>
      <c r="K1713" s="16">
        <v>43810.0</v>
      </c>
      <c r="L1713" s="14">
        <v>57.695404</v>
      </c>
      <c r="M1713" s="14">
        <f t="shared" si="2"/>
        <v>893.3506854</v>
      </c>
      <c r="N1713" s="15">
        <f t="shared" si="3"/>
        <v>0.1066493146</v>
      </c>
      <c r="O1713" s="15">
        <f t="shared" si="4"/>
        <v>-0.1066493146</v>
      </c>
      <c r="P1713" s="8">
        <f t="shared" si="5"/>
        <v>834</v>
      </c>
    </row>
    <row r="1714" ht="12.75" customHeight="1">
      <c r="A1714" s="7">
        <v>42976.0</v>
      </c>
      <c r="B1714" s="8" t="s">
        <v>1801</v>
      </c>
      <c r="C1714" s="8" t="s">
        <v>1802</v>
      </c>
      <c r="D1714" s="9" t="s">
        <v>18</v>
      </c>
      <c r="E1714" s="10" t="s">
        <v>19</v>
      </c>
      <c r="F1714" s="11">
        <v>2.28422125E9</v>
      </c>
      <c r="G1714" s="8" t="s">
        <v>24</v>
      </c>
      <c r="H1714" s="8" t="str">
        <f t="shared" si="1"/>
        <v>BUY</v>
      </c>
      <c r="I1714" s="12">
        <v>63.450001</v>
      </c>
      <c r="J1714" s="12">
        <v>1000.0</v>
      </c>
      <c r="K1714" s="16">
        <v>44727.0</v>
      </c>
      <c r="L1714" s="14">
        <v>81.599998</v>
      </c>
      <c r="M1714" s="14">
        <f t="shared" si="2"/>
        <v>1286.051958</v>
      </c>
      <c r="N1714" s="15">
        <f t="shared" si="3"/>
        <v>0.2860519577</v>
      </c>
      <c r="O1714" s="15">
        <f t="shared" si="4"/>
        <v>-0.2860519577</v>
      </c>
      <c r="P1714" s="8">
        <f t="shared" si="5"/>
        <v>1751</v>
      </c>
    </row>
    <row r="1715" ht="12.75" customHeight="1">
      <c r="A1715" s="7">
        <v>42976.0</v>
      </c>
      <c r="B1715" s="8" t="s">
        <v>1803</v>
      </c>
      <c r="C1715" s="8" t="s">
        <v>1804</v>
      </c>
      <c r="D1715" s="9" t="s">
        <v>35</v>
      </c>
      <c r="E1715" s="10" t="s">
        <v>19</v>
      </c>
      <c r="F1715" s="11">
        <v>4.2890975E7</v>
      </c>
      <c r="G1715" s="8" t="s">
        <v>24</v>
      </c>
      <c r="H1715" s="8" t="str">
        <f t="shared" si="1"/>
        <v>BUY</v>
      </c>
      <c r="I1715" s="12">
        <v>6.51</v>
      </c>
      <c r="J1715" s="12">
        <v>1000.0</v>
      </c>
      <c r="K1715" s="16">
        <v>43186.0</v>
      </c>
      <c r="L1715" s="14">
        <v>7.13</v>
      </c>
      <c r="M1715" s="14">
        <f t="shared" si="2"/>
        <v>1095.238095</v>
      </c>
      <c r="N1715" s="15">
        <f t="shared" si="3"/>
        <v>0.09523809524</v>
      </c>
      <c r="O1715" s="15">
        <f t="shared" si="4"/>
        <v>-0.09523809524</v>
      </c>
      <c r="P1715" s="8">
        <f t="shared" si="5"/>
        <v>210</v>
      </c>
    </row>
    <row r="1716" ht="12.75" customHeight="1">
      <c r="A1716" s="7">
        <v>42976.0</v>
      </c>
      <c r="B1716" s="8" t="s">
        <v>1805</v>
      </c>
      <c r="C1716" s="8" t="s">
        <v>1806</v>
      </c>
      <c r="D1716" s="9" t="s">
        <v>71</v>
      </c>
      <c r="E1716" s="9" t="s">
        <v>19</v>
      </c>
      <c r="F1716" s="11">
        <v>1.074114244E9</v>
      </c>
      <c r="G1716" s="8" t="s">
        <v>24</v>
      </c>
      <c r="H1716" s="8" t="str">
        <f t="shared" si="1"/>
        <v>BUY</v>
      </c>
      <c r="I1716" s="12">
        <v>15.9</v>
      </c>
      <c r="J1716" s="12">
        <v>1000.0</v>
      </c>
      <c r="K1716" s="16">
        <v>44727.0</v>
      </c>
      <c r="L1716" s="14">
        <v>9.81</v>
      </c>
      <c r="M1716" s="14">
        <f t="shared" si="2"/>
        <v>616.9811321</v>
      </c>
      <c r="N1716" s="15">
        <f t="shared" si="3"/>
        <v>-0.3830188679</v>
      </c>
      <c r="O1716" s="15">
        <f t="shared" si="4"/>
        <v>0.3830188679</v>
      </c>
      <c r="P1716" s="8">
        <f t="shared" si="5"/>
        <v>1751</v>
      </c>
    </row>
    <row r="1717" ht="12.75" customHeight="1">
      <c r="A1717" s="7">
        <v>42976.0</v>
      </c>
      <c r="B1717" s="8" t="s">
        <v>814</v>
      </c>
      <c r="C1717" s="8" t="s">
        <v>815</v>
      </c>
      <c r="D1717" s="9" t="s">
        <v>35</v>
      </c>
      <c r="E1717" s="10" t="s">
        <v>82</v>
      </c>
      <c r="F1717" s="11">
        <v>3.42382352E9</v>
      </c>
      <c r="G1717" s="8" t="s">
        <v>20</v>
      </c>
      <c r="H1717" s="8" t="str">
        <f t="shared" si="1"/>
        <v>SELL</v>
      </c>
      <c r="I1717" s="12">
        <v>55.058304</v>
      </c>
      <c r="J1717" s="12">
        <v>1000.0</v>
      </c>
      <c r="K1717" s="7">
        <v>43105.0</v>
      </c>
      <c r="L1717" s="14">
        <v>50.173241</v>
      </c>
      <c r="M1717" s="14">
        <f t="shared" si="2"/>
        <v>911.274728</v>
      </c>
      <c r="N1717" s="15">
        <f t="shared" si="3"/>
        <v>0.08872527203</v>
      </c>
      <c r="O1717" s="15">
        <f t="shared" si="4"/>
        <v>-0.08872527203</v>
      </c>
      <c r="P1717" s="8">
        <f t="shared" si="5"/>
        <v>129</v>
      </c>
    </row>
    <row r="1718" ht="12.75" customHeight="1">
      <c r="A1718" s="7">
        <v>42977.0</v>
      </c>
      <c r="B1718" s="8" t="s">
        <v>171</v>
      </c>
      <c r="C1718" s="8" t="s">
        <v>172</v>
      </c>
      <c r="D1718" s="9" t="s">
        <v>35</v>
      </c>
      <c r="E1718" s="10" t="s">
        <v>19</v>
      </c>
      <c r="F1718" s="11">
        <v>1.3294773669E10</v>
      </c>
      <c r="G1718" s="8" t="s">
        <v>24</v>
      </c>
      <c r="H1718" s="8" t="str">
        <f t="shared" si="1"/>
        <v>BUY</v>
      </c>
      <c r="I1718" s="12">
        <v>168.506866</v>
      </c>
      <c r="J1718" s="12">
        <v>1000.0</v>
      </c>
      <c r="K1718" s="16">
        <v>43014.0</v>
      </c>
      <c r="L1718" s="14">
        <v>193.89859</v>
      </c>
      <c r="M1718" s="14">
        <f t="shared" si="2"/>
        <v>1150.686584</v>
      </c>
      <c r="N1718" s="15">
        <f t="shared" si="3"/>
        <v>0.1506865839</v>
      </c>
      <c r="O1718" s="15">
        <f t="shared" si="4"/>
        <v>-0.1506865839</v>
      </c>
      <c r="P1718" s="8">
        <f t="shared" si="5"/>
        <v>37</v>
      </c>
    </row>
    <row r="1719" ht="12.75" customHeight="1">
      <c r="A1719" s="7">
        <v>42977.0</v>
      </c>
      <c r="B1719" s="8" t="s">
        <v>1807</v>
      </c>
      <c r="C1719" s="8" t="s">
        <v>1808</v>
      </c>
      <c r="D1719" s="9" t="s">
        <v>18</v>
      </c>
      <c r="E1719" s="10" t="s">
        <v>19</v>
      </c>
      <c r="F1719" s="11">
        <v>1.2288218878E10</v>
      </c>
      <c r="G1719" s="8" t="s">
        <v>20</v>
      </c>
      <c r="H1719" s="8" t="str">
        <f t="shared" si="1"/>
        <v>SELL</v>
      </c>
      <c r="I1719" s="12">
        <v>65.538124</v>
      </c>
      <c r="J1719" s="12">
        <v>1000.0</v>
      </c>
      <c r="K1719" s="7">
        <v>43083.0</v>
      </c>
      <c r="L1719" s="14">
        <v>78.558426</v>
      </c>
      <c r="M1719" s="14">
        <f t="shared" si="2"/>
        <v>1198.667603</v>
      </c>
      <c r="N1719" s="15">
        <f t="shared" si="3"/>
        <v>-0.198667603</v>
      </c>
      <c r="O1719" s="15">
        <f t="shared" si="4"/>
        <v>0.198667603</v>
      </c>
      <c r="P1719" s="8">
        <f t="shared" si="5"/>
        <v>106</v>
      </c>
    </row>
    <row r="1720" ht="12.75" customHeight="1">
      <c r="A1720" s="7">
        <v>42978.0</v>
      </c>
      <c r="B1720" s="8" t="s">
        <v>1809</v>
      </c>
      <c r="C1720" s="8" t="s">
        <v>1810</v>
      </c>
      <c r="D1720" s="9" t="s">
        <v>39</v>
      </c>
      <c r="E1720" s="10" t="s">
        <v>19</v>
      </c>
      <c r="F1720" s="11">
        <v>6.127177855E10</v>
      </c>
      <c r="G1720" s="8" t="s">
        <v>20</v>
      </c>
      <c r="H1720" s="8" t="str">
        <f t="shared" si="1"/>
        <v>SELL</v>
      </c>
      <c r="I1720" s="12">
        <v>247.105591</v>
      </c>
      <c r="J1720" s="12">
        <v>1000.0</v>
      </c>
      <c r="K1720" s="16">
        <v>44727.0</v>
      </c>
      <c r="L1720" s="14">
        <v>429.489288</v>
      </c>
      <c r="M1720" s="14">
        <f t="shared" si="2"/>
        <v>1738.08001</v>
      </c>
      <c r="N1720" s="15">
        <f t="shared" si="3"/>
        <v>-0.7380800097</v>
      </c>
      <c r="O1720" s="15">
        <f t="shared" si="4"/>
        <v>0.7380800097</v>
      </c>
      <c r="P1720" s="8">
        <f t="shared" si="5"/>
        <v>1749</v>
      </c>
    </row>
    <row r="1721" ht="12.75" customHeight="1">
      <c r="A1721" s="7">
        <v>42978.0</v>
      </c>
      <c r="B1721" s="8" t="s">
        <v>1811</v>
      </c>
      <c r="C1721" s="8" t="s">
        <v>1812</v>
      </c>
      <c r="D1721" s="9" t="s">
        <v>65</v>
      </c>
      <c r="E1721" s="10" t="s">
        <v>19</v>
      </c>
      <c r="F1721" s="11">
        <v>1.87650648E9</v>
      </c>
      <c r="G1721" s="8" t="s">
        <v>20</v>
      </c>
      <c r="H1721" s="8" t="str">
        <f t="shared" si="1"/>
        <v>SELL</v>
      </c>
      <c r="I1721" s="12">
        <v>62.970001</v>
      </c>
      <c r="J1721" s="12">
        <v>1000.0</v>
      </c>
      <c r="K1721" s="7">
        <v>43979.0</v>
      </c>
      <c r="L1721" s="14">
        <v>53.540001</v>
      </c>
      <c r="M1721" s="14">
        <f t="shared" si="2"/>
        <v>850.2461513</v>
      </c>
      <c r="N1721" s="15">
        <f t="shared" si="3"/>
        <v>0.1497538487</v>
      </c>
      <c r="O1721" s="15">
        <f t="shared" si="4"/>
        <v>-0.1497538487</v>
      </c>
      <c r="P1721" s="8">
        <f t="shared" si="5"/>
        <v>1001</v>
      </c>
    </row>
    <row r="1722" ht="12.75" customHeight="1">
      <c r="A1722" s="7">
        <v>42978.0</v>
      </c>
      <c r="B1722" s="8" t="s">
        <v>314</v>
      </c>
      <c r="C1722" s="8" t="s">
        <v>315</v>
      </c>
      <c r="D1722" s="9" t="s">
        <v>23</v>
      </c>
      <c r="E1722" s="10" t="s">
        <v>19</v>
      </c>
      <c r="F1722" s="11">
        <v>1.1323364765E10</v>
      </c>
      <c r="G1722" s="8" t="s">
        <v>20</v>
      </c>
      <c r="H1722" s="8" t="str">
        <f t="shared" si="1"/>
        <v>SELL</v>
      </c>
      <c r="I1722" s="12">
        <v>14.89</v>
      </c>
      <c r="J1722" s="12">
        <v>1000.0</v>
      </c>
      <c r="K1722" s="7">
        <v>43552.0</v>
      </c>
      <c r="L1722" s="14">
        <v>21.469999</v>
      </c>
      <c r="M1722" s="14">
        <f t="shared" si="2"/>
        <v>1441.907253</v>
      </c>
      <c r="N1722" s="15">
        <f t="shared" si="3"/>
        <v>-0.4419072532</v>
      </c>
      <c r="O1722" s="15">
        <f t="shared" si="4"/>
        <v>0.4419072532</v>
      </c>
      <c r="P1722" s="8">
        <f t="shared" si="5"/>
        <v>574</v>
      </c>
    </row>
    <row r="1723" ht="12.75" customHeight="1">
      <c r="A1723" s="7">
        <v>42990.0</v>
      </c>
      <c r="B1723" s="8" t="s">
        <v>531</v>
      </c>
      <c r="C1723" s="8" t="s">
        <v>532</v>
      </c>
      <c r="D1723" s="9" t="s">
        <v>23</v>
      </c>
      <c r="E1723" s="10" t="s">
        <v>19</v>
      </c>
      <c r="F1723" s="11">
        <v>1.69812468749E11</v>
      </c>
      <c r="G1723" s="8" t="s">
        <v>24</v>
      </c>
      <c r="H1723" s="8" t="str">
        <f t="shared" si="1"/>
        <v>BUY</v>
      </c>
      <c r="I1723" s="12">
        <v>12.3</v>
      </c>
      <c r="J1723" s="12">
        <v>1000.0</v>
      </c>
      <c r="K1723" s="16">
        <v>43124.0</v>
      </c>
      <c r="L1723" s="14">
        <v>12.71</v>
      </c>
      <c r="M1723" s="14">
        <f t="shared" si="2"/>
        <v>1033.333333</v>
      </c>
      <c r="N1723" s="15">
        <f t="shared" si="3"/>
        <v>0.03333333333</v>
      </c>
      <c r="O1723" s="15">
        <f t="shared" si="4"/>
        <v>-0.03333333333</v>
      </c>
      <c r="P1723" s="8">
        <f t="shared" si="5"/>
        <v>134</v>
      </c>
    </row>
    <row r="1724" ht="12.75" customHeight="1">
      <c r="A1724" s="7">
        <v>42990.0</v>
      </c>
      <c r="B1724" s="8" t="s">
        <v>699</v>
      </c>
      <c r="C1724" s="8" t="s">
        <v>699</v>
      </c>
      <c r="D1724" s="9" t="s">
        <v>35</v>
      </c>
      <c r="E1724" s="10" t="s">
        <v>19</v>
      </c>
      <c r="F1724" s="11">
        <v>6.5023497E9</v>
      </c>
      <c r="G1724" s="8" t="s">
        <v>20</v>
      </c>
      <c r="H1724" s="8" t="str">
        <f t="shared" si="1"/>
        <v>SELL</v>
      </c>
      <c r="I1724" s="12">
        <v>71.160004</v>
      </c>
      <c r="J1724" s="12">
        <v>1000.0</v>
      </c>
      <c r="K1724" s="7">
        <v>43046.0</v>
      </c>
      <c r="L1724" s="14">
        <v>83.5</v>
      </c>
      <c r="M1724" s="14">
        <f t="shared" si="2"/>
        <v>1173.411963</v>
      </c>
      <c r="N1724" s="15">
        <f t="shared" si="3"/>
        <v>-0.1734119633</v>
      </c>
      <c r="O1724" s="15">
        <f t="shared" si="4"/>
        <v>0.1734119633</v>
      </c>
      <c r="P1724" s="8">
        <f t="shared" si="5"/>
        <v>56</v>
      </c>
    </row>
    <row r="1725" ht="12.75" customHeight="1">
      <c r="A1725" s="16">
        <v>42990.0</v>
      </c>
      <c r="B1725" s="8" t="s">
        <v>1108</v>
      </c>
      <c r="C1725" s="8" t="s">
        <v>1109</v>
      </c>
      <c r="D1725" s="9" t="s">
        <v>27</v>
      </c>
      <c r="E1725" s="10" t="s">
        <v>19</v>
      </c>
      <c r="F1725" s="11">
        <v>4.8291439791E10</v>
      </c>
      <c r="G1725" s="17" t="s">
        <v>20</v>
      </c>
      <c r="H1725" s="18" t="str">
        <f t="shared" si="1"/>
        <v>SELL</v>
      </c>
      <c r="I1725" s="12">
        <v>54.563271</v>
      </c>
      <c r="J1725" s="12">
        <v>1000.0</v>
      </c>
      <c r="K1725" s="16">
        <v>44727.0</v>
      </c>
      <c r="L1725" s="14">
        <v>124.23658</v>
      </c>
      <c r="M1725" s="14">
        <f t="shared" si="2"/>
        <v>2276.926909</v>
      </c>
      <c r="N1725" s="15">
        <f t="shared" si="3"/>
        <v>-1.276926909</v>
      </c>
      <c r="O1725" s="15">
        <f t="shared" si="4"/>
        <v>1.276926909</v>
      </c>
      <c r="P1725" s="8">
        <f t="shared" si="5"/>
        <v>1737</v>
      </c>
    </row>
    <row r="1726" ht="12.75" customHeight="1">
      <c r="A1726" s="7">
        <v>42991.0</v>
      </c>
      <c r="B1726" s="8" t="s">
        <v>1813</v>
      </c>
      <c r="C1726" s="8" t="s">
        <v>1814</v>
      </c>
      <c r="D1726" s="9" t="s">
        <v>32</v>
      </c>
      <c r="E1726" s="10" t="s">
        <v>19</v>
      </c>
      <c r="F1726" s="11">
        <v>9.61955007E9</v>
      </c>
      <c r="G1726" s="8" t="s">
        <v>24</v>
      </c>
      <c r="H1726" s="8" t="str">
        <f t="shared" si="1"/>
        <v>BUY</v>
      </c>
      <c r="I1726" s="12">
        <v>15.506476</v>
      </c>
      <c r="J1726" s="12">
        <v>1000.0</v>
      </c>
      <c r="K1726" s="16">
        <v>43525.0</v>
      </c>
      <c r="L1726" s="14">
        <v>10.608197</v>
      </c>
      <c r="M1726" s="14">
        <f t="shared" si="2"/>
        <v>684.1139792</v>
      </c>
      <c r="N1726" s="15">
        <f t="shared" si="3"/>
        <v>-0.3158860208</v>
      </c>
      <c r="O1726" s="15">
        <f t="shared" si="4"/>
        <v>0.3158860208</v>
      </c>
      <c r="P1726" s="8">
        <f t="shared" si="5"/>
        <v>534</v>
      </c>
    </row>
    <row r="1727" ht="12.75" customHeight="1">
      <c r="A1727" s="7">
        <v>42991.0</v>
      </c>
      <c r="B1727" s="8" t="s">
        <v>328</v>
      </c>
      <c r="C1727" s="8" t="s">
        <v>329</v>
      </c>
      <c r="D1727" s="9" t="s">
        <v>32</v>
      </c>
      <c r="E1727" s="10" t="s">
        <v>19</v>
      </c>
      <c r="F1727" s="11">
        <v>4.364614E9</v>
      </c>
      <c r="G1727" s="8" t="s">
        <v>24</v>
      </c>
      <c r="H1727" s="8" t="str">
        <f t="shared" si="1"/>
        <v>BUY</v>
      </c>
      <c r="I1727" s="12">
        <v>33.807228</v>
      </c>
      <c r="J1727" s="12">
        <v>1000.0</v>
      </c>
      <c r="K1727" s="7">
        <v>43140.0</v>
      </c>
      <c r="L1727" s="14">
        <v>21.26741</v>
      </c>
      <c r="M1727" s="14">
        <f t="shared" si="2"/>
        <v>629.0787875</v>
      </c>
      <c r="N1727" s="15">
        <f t="shared" si="3"/>
        <v>-0.3709212125</v>
      </c>
      <c r="O1727" s="15">
        <f t="shared" si="4"/>
        <v>0.3709212125</v>
      </c>
      <c r="P1727" s="8">
        <f t="shared" si="5"/>
        <v>149</v>
      </c>
    </row>
    <row r="1728" ht="12.75" customHeight="1">
      <c r="A1728" s="7">
        <v>42991.0</v>
      </c>
      <c r="B1728" s="8" t="s">
        <v>632</v>
      </c>
      <c r="C1728" s="8" t="s">
        <v>633</v>
      </c>
      <c r="D1728" s="9" t="s">
        <v>23</v>
      </c>
      <c r="E1728" s="10" t="s">
        <v>19</v>
      </c>
      <c r="F1728" s="11">
        <v>1.226514E11</v>
      </c>
      <c r="G1728" s="8" t="s">
        <v>24</v>
      </c>
      <c r="H1728" s="8" t="str">
        <f t="shared" si="1"/>
        <v>BUY</v>
      </c>
      <c r="I1728" s="12">
        <v>43.40638</v>
      </c>
      <c r="J1728" s="12">
        <v>1000.0</v>
      </c>
      <c r="K1728" s="7">
        <v>43018.0</v>
      </c>
      <c r="L1728" s="14">
        <v>45.840057</v>
      </c>
      <c r="M1728" s="14">
        <f t="shared" si="2"/>
        <v>1056.067265</v>
      </c>
      <c r="N1728" s="15">
        <f t="shared" si="3"/>
        <v>0.05606726477</v>
      </c>
      <c r="O1728" s="15">
        <f t="shared" si="4"/>
        <v>-0.05606726477</v>
      </c>
      <c r="P1728" s="8">
        <f t="shared" si="5"/>
        <v>27</v>
      </c>
    </row>
    <row r="1729" ht="12.75" customHeight="1">
      <c r="A1729" s="7">
        <v>42992.0</v>
      </c>
      <c r="B1729" s="8" t="s">
        <v>591</v>
      </c>
      <c r="C1729" s="8" t="s">
        <v>592</v>
      </c>
      <c r="D1729" s="9" t="s">
        <v>193</v>
      </c>
      <c r="E1729" s="10" t="s">
        <v>19</v>
      </c>
      <c r="F1729" s="11">
        <v>6.485243007E9</v>
      </c>
      <c r="G1729" s="8" t="s">
        <v>20</v>
      </c>
      <c r="H1729" s="8" t="str">
        <f t="shared" si="1"/>
        <v>SELL</v>
      </c>
      <c r="I1729" s="12">
        <v>14.391055</v>
      </c>
      <c r="J1729" s="12">
        <v>1000.0</v>
      </c>
      <c r="K1729" s="16">
        <v>44727.0</v>
      </c>
      <c r="L1729" s="14">
        <v>19.049791</v>
      </c>
      <c r="M1729" s="14">
        <f t="shared" si="2"/>
        <v>1323.724425</v>
      </c>
      <c r="N1729" s="15">
        <f t="shared" si="3"/>
        <v>-0.3237244247</v>
      </c>
      <c r="O1729" s="15">
        <f t="shared" si="4"/>
        <v>0.3237244247</v>
      </c>
      <c r="P1729" s="8">
        <f t="shared" si="5"/>
        <v>1735</v>
      </c>
    </row>
    <row r="1730" ht="12.75" customHeight="1">
      <c r="A1730" s="7">
        <v>42992.0</v>
      </c>
      <c r="B1730" s="8" t="s">
        <v>1045</v>
      </c>
      <c r="C1730" s="8" t="s">
        <v>1046</v>
      </c>
      <c r="D1730" s="9" t="s">
        <v>27</v>
      </c>
      <c r="E1730" s="10" t="s">
        <v>19</v>
      </c>
      <c r="F1730" s="11">
        <v>4.7908E9</v>
      </c>
      <c r="G1730" s="8" t="s">
        <v>24</v>
      </c>
      <c r="H1730" s="8" t="str">
        <f t="shared" si="1"/>
        <v>BUY</v>
      </c>
      <c r="I1730" s="12">
        <v>14.99342</v>
      </c>
      <c r="J1730" s="12">
        <v>1000.0</v>
      </c>
      <c r="K1730" s="16">
        <v>44727.0</v>
      </c>
      <c r="L1730" s="14">
        <v>47.092915</v>
      </c>
      <c r="M1730" s="14">
        <f t="shared" si="2"/>
        <v>3140.905477</v>
      </c>
      <c r="N1730" s="15">
        <f t="shared" si="3"/>
        <v>2.140905477</v>
      </c>
      <c r="O1730" s="15">
        <f t="shared" si="4"/>
        <v>-2.140905477</v>
      </c>
      <c r="P1730" s="8">
        <f t="shared" si="5"/>
        <v>1735</v>
      </c>
    </row>
    <row r="1731" ht="12.75" customHeight="1">
      <c r="A1731" s="7">
        <v>42993.0</v>
      </c>
      <c r="B1731" s="8" t="s">
        <v>1039</v>
      </c>
      <c r="C1731" s="8" t="s">
        <v>1040</v>
      </c>
      <c r="D1731" s="9" t="s">
        <v>18</v>
      </c>
      <c r="E1731" s="10" t="s">
        <v>259</v>
      </c>
      <c r="F1731" s="11">
        <v>8.5540813733E10</v>
      </c>
      <c r="G1731" s="8" t="s">
        <v>20</v>
      </c>
      <c r="H1731" s="8" t="str">
        <f t="shared" si="1"/>
        <v>SELL</v>
      </c>
      <c r="I1731" s="12">
        <v>67.055206</v>
      </c>
      <c r="J1731" s="12">
        <v>1000.0</v>
      </c>
      <c r="K1731" s="16">
        <v>43964.0</v>
      </c>
      <c r="L1731" s="14">
        <v>68.910355</v>
      </c>
      <c r="M1731" s="14">
        <f t="shared" si="2"/>
        <v>1027.665995</v>
      </c>
      <c r="N1731" s="15">
        <f t="shared" si="3"/>
        <v>-0.02766599509</v>
      </c>
      <c r="O1731" s="15">
        <f t="shared" si="4"/>
        <v>0.02766599509</v>
      </c>
      <c r="P1731" s="8">
        <f t="shared" si="5"/>
        <v>971</v>
      </c>
    </row>
    <row r="1732" ht="12.75" customHeight="1">
      <c r="A1732" s="7">
        <v>42993.0</v>
      </c>
      <c r="B1732" s="8" t="s">
        <v>689</v>
      </c>
      <c r="C1732" s="8" t="s">
        <v>690</v>
      </c>
      <c r="D1732" s="9" t="s">
        <v>32</v>
      </c>
      <c r="E1732" s="10" t="s">
        <v>19</v>
      </c>
      <c r="F1732" s="11">
        <v>4.1085696745E10</v>
      </c>
      <c r="G1732" s="8" t="s">
        <v>20</v>
      </c>
      <c r="H1732" s="8" t="str">
        <f t="shared" si="1"/>
        <v>SELL</v>
      </c>
      <c r="I1732" s="12">
        <v>45.349731</v>
      </c>
      <c r="J1732" s="12">
        <v>1000.0</v>
      </c>
      <c r="K1732" s="16">
        <v>42998.0</v>
      </c>
      <c r="L1732" s="14">
        <v>42.399559</v>
      </c>
      <c r="M1732" s="14">
        <f t="shared" si="2"/>
        <v>934.9462073</v>
      </c>
      <c r="N1732" s="15">
        <f t="shared" si="3"/>
        <v>0.06505379271</v>
      </c>
      <c r="O1732" s="15">
        <f t="shared" si="4"/>
        <v>-0.06505379271</v>
      </c>
      <c r="P1732" s="8">
        <f t="shared" si="5"/>
        <v>5</v>
      </c>
    </row>
    <row r="1733" ht="12.75" customHeight="1">
      <c r="A1733" s="7">
        <v>42993.0</v>
      </c>
      <c r="B1733" s="8" t="s">
        <v>924</v>
      </c>
      <c r="C1733" s="8" t="s">
        <v>925</v>
      </c>
      <c r="D1733" s="9" t="s">
        <v>35</v>
      </c>
      <c r="E1733" s="10" t="s">
        <v>352</v>
      </c>
      <c r="F1733" s="11">
        <v>5.186681394E10</v>
      </c>
      <c r="G1733" s="8" t="s">
        <v>24</v>
      </c>
      <c r="H1733" s="8" t="str">
        <f t="shared" si="1"/>
        <v>BUY</v>
      </c>
      <c r="I1733" s="12">
        <v>43.155674</v>
      </c>
      <c r="J1733" s="12">
        <v>1000.0</v>
      </c>
      <c r="K1733" s="7">
        <v>43269.0</v>
      </c>
      <c r="L1733" s="14">
        <v>42.050598</v>
      </c>
      <c r="M1733" s="14">
        <f t="shared" si="2"/>
        <v>974.3932629</v>
      </c>
      <c r="N1733" s="15">
        <f t="shared" si="3"/>
        <v>-0.02560673713</v>
      </c>
      <c r="O1733" s="15">
        <f t="shared" si="4"/>
        <v>0.02560673713</v>
      </c>
      <c r="P1733" s="8">
        <f t="shared" si="5"/>
        <v>276</v>
      </c>
    </row>
    <row r="1734" ht="12.75" customHeight="1">
      <c r="A1734" s="7">
        <v>42993.0</v>
      </c>
      <c r="B1734" s="8" t="s">
        <v>1815</v>
      </c>
      <c r="C1734" s="8" t="s">
        <v>1816</v>
      </c>
      <c r="D1734" s="9" t="s">
        <v>193</v>
      </c>
      <c r="E1734" s="10" t="s">
        <v>19</v>
      </c>
      <c r="F1734" s="11">
        <v>2.85368544E9</v>
      </c>
      <c r="G1734" s="8" t="s">
        <v>24</v>
      </c>
      <c r="H1734" s="8" t="str">
        <f t="shared" si="1"/>
        <v>BUY</v>
      </c>
      <c r="I1734" s="12">
        <v>20.28</v>
      </c>
      <c r="J1734" s="12">
        <v>1000.0</v>
      </c>
      <c r="K1734" s="7">
        <v>43042.0</v>
      </c>
      <c r="L1734" s="14">
        <v>21.79</v>
      </c>
      <c r="M1734" s="14">
        <f t="shared" si="2"/>
        <v>1074.457594</v>
      </c>
      <c r="N1734" s="15">
        <f t="shared" si="3"/>
        <v>0.07445759369</v>
      </c>
      <c r="O1734" s="15">
        <f t="shared" si="4"/>
        <v>-0.07445759369</v>
      </c>
      <c r="P1734" s="8">
        <f t="shared" si="5"/>
        <v>49</v>
      </c>
    </row>
    <row r="1735" ht="12.75" customHeight="1">
      <c r="A1735" s="7">
        <v>42993.0</v>
      </c>
      <c r="B1735" s="8" t="s">
        <v>675</v>
      </c>
      <c r="C1735" s="8" t="s">
        <v>676</v>
      </c>
      <c r="D1735" s="9" t="s">
        <v>23</v>
      </c>
      <c r="E1735" s="10" t="s">
        <v>19</v>
      </c>
      <c r="F1735" s="11">
        <v>9.709777072E9</v>
      </c>
      <c r="G1735" s="8" t="s">
        <v>20</v>
      </c>
      <c r="H1735" s="8" t="str">
        <f t="shared" si="1"/>
        <v>SELL</v>
      </c>
      <c r="I1735" s="12">
        <v>75.489998</v>
      </c>
      <c r="J1735" s="12">
        <v>1000.0</v>
      </c>
      <c r="K1735" s="16">
        <v>44727.0</v>
      </c>
      <c r="L1735" s="14">
        <v>98.519997</v>
      </c>
      <c r="M1735" s="14">
        <f t="shared" si="2"/>
        <v>1305.073515</v>
      </c>
      <c r="N1735" s="15">
        <f t="shared" si="3"/>
        <v>-0.3050735145</v>
      </c>
      <c r="O1735" s="15">
        <f t="shared" si="4"/>
        <v>0.3050735145</v>
      </c>
      <c r="P1735" s="8">
        <f t="shared" si="5"/>
        <v>1734</v>
      </c>
    </row>
    <row r="1736" ht="12.75" customHeight="1">
      <c r="A1736" s="7">
        <v>42993.0</v>
      </c>
      <c r="B1736" s="8" t="s">
        <v>1817</v>
      </c>
      <c r="C1736" s="8" t="s">
        <v>1818</v>
      </c>
      <c r="D1736" s="9" t="s">
        <v>193</v>
      </c>
      <c r="E1736" s="10" t="s">
        <v>19</v>
      </c>
      <c r="F1736" s="11">
        <v>9.839484E8</v>
      </c>
      <c r="G1736" s="8" t="s">
        <v>20</v>
      </c>
      <c r="H1736" s="8" t="str">
        <f t="shared" si="1"/>
        <v>SELL</v>
      </c>
      <c r="I1736" s="12">
        <v>26.530001</v>
      </c>
      <c r="J1736" s="12">
        <v>1000.0</v>
      </c>
      <c r="K1736" s="16">
        <v>43402.0</v>
      </c>
      <c r="L1736" s="14">
        <v>14.79</v>
      </c>
      <c r="M1736" s="14">
        <f t="shared" si="2"/>
        <v>557.4820747</v>
      </c>
      <c r="N1736" s="15">
        <f t="shared" si="3"/>
        <v>0.4425179253</v>
      </c>
      <c r="O1736" s="15">
        <f t="shared" si="4"/>
        <v>-0.4425179253</v>
      </c>
      <c r="P1736" s="8">
        <f t="shared" si="5"/>
        <v>409</v>
      </c>
    </row>
    <row r="1737" ht="12.75" customHeight="1">
      <c r="A1737" s="7">
        <v>42993.0</v>
      </c>
      <c r="B1737" s="8" t="s">
        <v>1819</v>
      </c>
      <c r="C1737" s="8" t="s">
        <v>1820</v>
      </c>
      <c r="D1737" s="9" t="s">
        <v>23</v>
      </c>
      <c r="E1737" s="10" t="s">
        <v>19</v>
      </c>
      <c r="F1737" s="11">
        <v>5.6338172E9</v>
      </c>
      <c r="G1737" s="8" t="s">
        <v>20</v>
      </c>
      <c r="H1737" s="8" t="str">
        <f t="shared" si="1"/>
        <v>SELL</v>
      </c>
      <c r="I1737" s="12">
        <v>13.38</v>
      </c>
      <c r="J1737" s="12">
        <v>1000.0</v>
      </c>
      <c r="K1737" s="16">
        <v>43746.0</v>
      </c>
      <c r="L1737" s="14">
        <v>12.62</v>
      </c>
      <c r="M1737" s="14">
        <f t="shared" si="2"/>
        <v>943.1988042</v>
      </c>
      <c r="N1737" s="15">
        <f t="shared" si="3"/>
        <v>0.05680119581</v>
      </c>
      <c r="O1737" s="15">
        <f t="shared" si="4"/>
        <v>-0.05680119581</v>
      </c>
      <c r="P1737" s="8">
        <f t="shared" si="5"/>
        <v>753</v>
      </c>
    </row>
    <row r="1738" ht="12.75" customHeight="1">
      <c r="A1738" s="7">
        <v>42993.0</v>
      </c>
      <c r="B1738" s="8" t="s">
        <v>783</v>
      </c>
      <c r="C1738" s="8" t="s">
        <v>784</v>
      </c>
      <c r="D1738" s="9" t="s">
        <v>58</v>
      </c>
      <c r="E1738" s="10" t="s">
        <v>19</v>
      </c>
      <c r="F1738" s="11">
        <v>1.00443452698E11</v>
      </c>
      <c r="G1738" s="8" t="s">
        <v>24</v>
      </c>
      <c r="H1738" s="8" t="str">
        <f t="shared" si="1"/>
        <v>BUY</v>
      </c>
      <c r="I1738" s="12">
        <v>17.424999</v>
      </c>
      <c r="J1738" s="12">
        <v>1000.0</v>
      </c>
      <c r="K1738" s="7">
        <v>43003.0</v>
      </c>
      <c r="L1738" s="14">
        <v>18.373743</v>
      </c>
      <c r="M1738" s="14">
        <f t="shared" si="2"/>
        <v>1054.447292</v>
      </c>
      <c r="N1738" s="15">
        <f t="shared" si="3"/>
        <v>0.0544472915</v>
      </c>
      <c r="O1738" s="15">
        <f t="shared" si="4"/>
        <v>-0.0544472915</v>
      </c>
      <c r="P1738" s="8">
        <f t="shared" si="5"/>
        <v>10</v>
      </c>
    </row>
    <row r="1739" ht="12.75" customHeight="1">
      <c r="A1739" s="7">
        <v>42996.0</v>
      </c>
      <c r="B1739" s="8" t="s">
        <v>1821</v>
      </c>
      <c r="C1739" s="8" t="s">
        <v>1822</v>
      </c>
      <c r="D1739" s="9" t="s">
        <v>18</v>
      </c>
      <c r="E1739" s="10" t="s">
        <v>168</v>
      </c>
      <c r="F1739" s="11">
        <v>1.251490116E9</v>
      </c>
      <c r="G1739" s="8" t="s">
        <v>24</v>
      </c>
      <c r="H1739" s="8" t="str">
        <f t="shared" si="1"/>
        <v>BUY</v>
      </c>
      <c r="I1739" s="12">
        <v>4.63</v>
      </c>
      <c r="J1739" s="12">
        <v>1000.0</v>
      </c>
      <c r="K1739" s="16">
        <v>44210.0</v>
      </c>
      <c r="L1739" s="14">
        <v>34.549999</v>
      </c>
      <c r="M1739" s="14">
        <f t="shared" si="2"/>
        <v>7462.202808</v>
      </c>
      <c r="N1739" s="15">
        <f t="shared" si="3"/>
        <v>6.462202808</v>
      </c>
      <c r="O1739" s="15">
        <f t="shared" si="4"/>
        <v>-6.462202808</v>
      </c>
      <c r="P1739" s="8">
        <f t="shared" si="5"/>
        <v>1214</v>
      </c>
    </row>
    <row r="1740" ht="12.75" customHeight="1">
      <c r="A1740" s="7">
        <v>42996.0</v>
      </c>
      <c r="B1740" s="8" t="s">
        <v>1823</v>
      </c>
      <c r="C1740" s="8" t="s">
        <v>1824</v>
      </c>
      <c r="D1740" s="9" t="s">
        <v>58</v>
      </c>
      <c r="E1740" s="10" t="s">
        <v>19</v>
      </c>
      <c r="F1740" s="11">
        <v>3.56712817E9</v>
      </c>
      <c r="G1740" s="8" t="s">
        <v>20</v>
      </c>
      <c r="H1740" s="8" t="str">
        <f t="shared" si="1"/>
        <v>SELL</v>
      </c>
      <c r="I1740" s="12">
        <v>52.849998</v>
      </c>
      <c r="J1740" s="12">
        <v>1000.0</v>
      </c>
      <c r="K1740" s="16">
        <v>44250.0</v>
      </c>
      <c r="L1740" s="14">
        <v>30.950001</v>
      </c>
      <c r="M1740" s="14">
        <f t="shared" si="2"/>
        <v>585.6197194</v>
      </c>
      <c r="N1740" s="15">
        <f t="shared" si="3"/>
        <v>0.4143802806</v>
      </c>
      <c r="O1740" s="15">
        <f t="shared" si="4"/>
        <v>-0.4143802806</v>
      </c>
      <c r="P1740" s="8">
        <f t="shared" si="5"/>
        <v>1254</v>
      </c>
    </row>
    <row r="1741" ht="12.75" customHeight="1">
      <c r="A1741" s="7">
        <v>42996.0</v>
      </c>
      <c r="B1741" s="8" t="s">
        <v>1755</v>
      </c>
      <c r="C1741" s="8" t="s">
        <v>1756</v>
      </c>
      <c r="D1741" s="9" t="s">
        <v>18</v>
      </c>
      <c r="E1741" s="10" t="s">
        <v>19</v>
      </c>
      <c r="F1741" s="11">
        <v>2.3578032E10</v>
      </c>
      <c r="G1741" s="8" t="s">
        <v>24</v>
      </c>
      <c r="H1741" s="8" t="str">
        <f t="shared" si="1"/>
        <v>BUY</v>
      </c>
      <c r="I1741" s="12">
        <v>89.124329</v>
      </c>
      <c r="J1741" s="12">
        <v>1000.0</v>
      </c>
      <c r="K1741" s="16">
        <v>43168.0</v>
      </c>
      <c r="L1741" s="14">
        <v>118.763618</v>
      </c>
      <c r="M1741" s="14">
        <f t="shared" si="2"/>
        <v>1332.561146</v>
      </c>
      <c r="N1741" s="15">
        <f t="shared" si="3"/>
        <v>0.3325611461</v>
      </c>
      <c r="O1741" s="15">
        <f t="shared" si="4"/>
        <v>-0.3325611461</v>
      </c>
      <c r="P1741" s="8">
        <f t="shared" si="5"/>
        <v>172</v>
      </c>
    </row>
    <row r="1742" ht="12.75" customHeight="1">
      <c r="A1742" s="7">
        <v>42996.0</v>
      </c>
      <c r="B1742" s="8" t="s">
        <v>1825</v>
      </c>
      <c r="C1742" s="8" t="s">
        <v>1826</v>
      </c>
      <c r="D1742" s="9" t="s">
        <v>39</v>
      </c>
      <c r="E1742" s="10" t="s">
        <v>19</v>
      </c>
      <c r="F1742" s="11">
        <v>1.0221511637E10</v>
      </c>
      <c r="G1742" s="8" t="s">
        <v>20</v>
      </c>
      <c r="H1742" s="8" t="str">
        <f t="shared" si="1"/>
        <v>SELL</v>
      </c>
      <c r="I1742" s="12">
        <v>233.11</v>
      </c>
      <c r="J1742" s="12">
        <v>1000.0</v>
      </c>
      <c r="K1742" s="16">
        <v>44727.0</v>
      </c>
      <c r="L1742" s="14">
        <v>255.37</v>
      </c>
      <c r="M1742" s="14">
        <f t="shared" si="2"/>
        <v>1095.491399</v>
      </c>
      <c r="N1742" s="15">
        <f t="shared" si="3"/>
        <v>-0.09549139891</v>
      </c>
      <c r="O1742" s="15">
        <f t="shared" si="4"/>
        <v>0.09549139891</v>
      </c>
      <c r="P1742" s="8">
        <f t="shared" si="5"/>
        <v>1731</v>
      </c>
    </row>
    <row r="1743" ht="12.75" customHeight="1">
      <c r="A1743" s="16">
        <v>42996.0</v>
      </c>
      <c r="B1743" s="8" t="s">
        <v>1827</v>
      </c>
      <c r="C1743" s="8" t="s">
        <v>1828</v>
      </c>
      <c r="D1743" s="9" t="s">
        <v>35</v>
      </c>
      <c r="E1743" s="9" t="s">
        <v>106</v>
      </c>
      <c r="F1743" s="11">
        <v>1.992737266E9</v>
      </c>
      <c r="G1743" s="17" t="s">
        <v>20</v>
      </c>
      <c r="H1743" s="18" t="str">
        <f t="shared" si="1"/>
        <v>SELL</v>
      </c>
      <c r="I1743" s="12">
        <v>15.099956</v>
      </c>
      <c r="J1743" s="12">
        <v>1000.0</v>
      </c>
      <c r="K1743" s="16">
        <v>43089.0</v>
      </c>
      <c r="L1743" s="14">
        <v>12.850571</v>
      </c>
      <c r="M1743" s="14">
        <f t="shared" si="2"/>
        <v>851.0336719</v>
      </c>
      <c r="N1743" s="15">
        <f t="shared" si="3"/>
        <v>0.1489663281</v>
      </c>
      <c r="O1743" s="15">
        <f t="shared" si="4"/>
        <v>-0.1489663281</v>
      </c>
      <c r="P1743" s="8">
        <f t="shared" si="5"/>
        <v>93</v>
      </c>
    </row>
    <row r="1744" ht="12.75" customHeight="1">
      <c r="A1744" s="16">
        <v>42996.0</v>
      </c>
      <c r="B1744" s="8" t="s">
        <v>1829</v>
      </c>
      <c r="C1744" s="8" t="s">
        <v>1829</v>
      </c>
      <c r="D1744" s="9" t="s">
        <v>23</v>
      </c>
      <c r="E1744" s="9" t="s">
        <v>1830</v>
      </c>
      <c r="F1744" s="11">
        <v>1.28052E8</v>
      </c>
      <c r="G1744" s="17" t="s">
        <v>20</v>
      </c>
      <c r="H1744" s="18" t="str">
        <f t="shared" si="1"/>
        <v>SELL</v>
      </c>
      <c r="I1744" s="12">
        <v>14.7</v>
      </c>
      <c r="J1744" s="12">
        <v>1000.0</v>
      </c>
      <c r="K1744" s="16">
        <v>43165.0</v>
      </c>
      <c r="L1744" s="14">
        <v>15.15</v>
      </c>
      <c r="M1744" s="14">
        <f t="shared" si="2"/>
        <v>1030.612245</v>
      </c>
      <c r="N1744" s="15">
        <f t="shared" si="3"/>
        <v>-0.0306122449</v>
      </c>
      <c r="O1744" s="15">
        <f t="shared" si="4"/>
        <v>0.0306122449</v>
      </c>
      <c r="P1744" s="8">
        <f t="shared" si="5"/>
        <v>169</v>
      </c>
    </row>
    <row r="1745" ht="12.75" customHeight="1">
      <c r="A1745" s="7">
        <v>42997.0</v>
      </c>
      <c r="B1745" s="8" t="s">
        <v>789</v>
      </c>
      <c r="C1745" s="8" t="s">
        <v>790</v>
      </c>
      <c r="D1745" s="9" t="s">
        <v>23</v>
      </c>
      <c r="E1745" s="10" t="s">
        <v>19</v>
      </c>
      <c r="F1745" s="11">
        <v>2.31605654E11</v>
      </c>
      <c r="G1745" s="8" t="s">
        <v>24</v>
      </c>
      <c r="H1745" s="8" t="str">
        <f t="shared" si="1"/>
        <v>BUY</v>
      </c>
      <c r="I1745" s="12">
        <v>156.600006</v>
      </c>
      <c r="J1745" s="12">
        <v>1000.0</v>
      </c>
      <c r="K1745" s="16">
        <v>43004.0</v>
      </c>
      <c r="L1745" s="14">
        <v>145.399994</v>
      </c>
      <c r="M1745" s="14">
        <f t="shared" si="2"/>
        <v>928.4801305</v>
      </c>
      <c r="N1745" s="15">
        <f t="shared" si="3"/>
        <v>-0.07151986955</v>
      </c>
      <c r="O1745" s="15">
        <f t="shared" si="4"/>
        <v>0.07151986955</v>
      </c>
      <c r="P1745" s="8">
        <f t="shared" si="5"/>
        <v>7</v>
      </c>
    </row>
    <row r="1746" ht="12.75" customHeight="1">
      <c r="A1746" s="7">
        <v>42997.0</v>
      </c>
      <c r="B1746" s="8" t="s">
        <v>272</v>
      </c>
      <c r="C1746" s="8" t="s">
        <v>273</v>
      </c>
      <c r="D1746" s="9" t="s">
        <v>23</v>
      </c>
      <c r="E1746" s="10" t="s">
        <v>274</v>
      </c>
      <c r="F1746" s="11">
        <v>6.264765E9</v>
      </c>
      <c r="G1746" s="8" t="s">
        <v>24</v>
      </c>
      <c r="H1746" s="8" t="str">
        <f t="shared" si="1"/>
        <v>BUY</v>
      </c>
      <c r="I1746" s="12">
        <v>42.09</v>
      </c>
      <c r="J1746" s="12">
        <v>1000.0</v>
      </c>
      <c r="K1746" s="16">
        <v>43048.0</v>
      </c>
      <c r="L1746" s="14">
        <v>44.209999</v>
      </c>
      <c r="M1746" s="14">
        <f t="shared" si="2"/>
        <v>1050.368235</v>
      </c>
      <c r="N1746" s="15">
        <f t="shared" si="3"/>
        <v>0.05036823474</v>
      </c>
      <c r="O1746" s="15">
        <f t="shared" si="4"/>
        <v>-0.05036823474</v>
      </c>
      <c r="P1746" s="8">
        <f t="shared" si="5"/>
        <v>51</v>
      </c>
    </row>
    <row r="1747" ht="12.75" customHeight="1">
      <c r="A1747" s="7">
        <v>42997.0</v>
      </c>
      <c r="B1747" s="8" t="s">
        <v>388</v>
      </c>
      <c r="C1747" s="8" t="s">
        <v>389</v>
      </c>
      <c r="D1747" s="9" t="s">
        <v>18</v>
      </c>
      <c r="E1747" s="10" t="s">
        <v>19</v>
      </c>
      <c r="F1747" s="11">
        <v>6.5974267651E10</v>
      </c>
      <c r="G1747" s="8" t="s">
        <v>24</v>
      </c>
      <c r="H1747" s="8" t="str">
        <f t="shared" si="1"/>
        <v>BUY</v>
      </c>
      <c r="I1747" s="12">
        <v>198.20874</v>
      </c>
      <c r="J1747" s="12">
        <v>1000.0</v>
      </c>
      <c r="K1747" s="16">
        <v>42998.0</v>
      </c>
      <c r="L1747" s="14">
        <v>202.338058</v>
      </c>
      <c r="M1747" s="14">
        <f t="shared" si="2"/>
        <v>1020.833178</v>
      </c>
      <c r="N1747" s="15">
        <f t="shared" si="3"/>
        <v>0.02083317819</v>
      </c>
      <c r="O1747" s="15">
        <f t="shared" si="4"/>
        <v>-0.02083317819</v>
      </c>
      <c r="P1747" s="8">
        <f t="shared" si="5"/>
        <v>1</v>
      </c>
    </row>
    <row r="1748" ht="12.75" customHeight="1">
      <c r="A1748" s="7">
        <v>42997.0</v>
      </c>
      <c r="B1748" s="8" t="s">
        <v>1775</v>
      </c>
      <c r="C1748" s="8" t="s">
        <v>1776</v>
      </c>
      <c r="D1748" s="9" t="s">
        <v>18</v>
      </c>
      <c r="E1748" s="10" t="s">
        <v>19</v>
      </c>
      <c r="F1748" s="11">
        <v>6.2874108E8</v>
      </c>
      <c r="G1748" s="8" t="s">
        <v>20</v>
      </c>
      <c r="H1748" s="8" t="str">
        <f t="shared" si="1"/>
        <v>SELL</v>
      </c>
      <c r="I1748" s="12">
        <v>9.603309</v>
      </c>
      <c r="J1748" s="12">
        <v>1000.0</v>
      </c>
      <c r="K1748" s="7">
        <v>43119.0</v>
      </c>
      <c r="L1748" s="14">
        <v>9.58423</v>
      </c>
      <c r="M1748" s="14">
        <f t="shared" si="2"/>
        <v>998.013289</v>
      </c>
      <c r="N1748" s="15">
        <f t="shared" si="3"/>
        <v>0.001986711039</v>
      </c>
      <c r="O1748" s="15">
        <f t="shared" si="4"/>
        <v>-0.001986711039</v>
      </c>
      <c r="P1748" s="8">
        <f t="shared" si="5"/>
        <v>122</v>
      </c>
    </row>
    <row r="1749" ht="12.75" customHeight="1">
      <c r="A1749" s="7">
        <v>42998.0</v>
      </c>
      <c r="B1749" s="8" t="s">
        <v>388</v>
      </c>
      <c r="C1749" s="8" t="s">
        <v>389</v>
      </c>
      <c r="D1749" s="9" t="s">
        <v>18</v>
      </c>
      <c r="E1749" s="10" t="s">
        <v>19</v>
      </c>
      <c r="F1749" s="11">
        <v>6.5974267651E10</v>
      </c>
      <c r="G1749" s="8" t="s">
        <v>20</v>
      </c>
      <c r="H1749" s="8" t="str">
        <f t="shared" si="1"/>
        <v>SELL</v>
      </c>
      <c r="I1749" s="12">
        <v>202.338058</v>
      </c>
      <c r="J1749" s="12">
        <v>1000.0</v>
      </c>
      <c r="K1749" s="16">
        <v>43181.0</v>
      </c>
      <c r="L1749" s="14">
        <v>217.715805</v>
      </c>
      <c r="M1749" s="14">
        <f t="shared" si="2"/>
        <v>1076.00027</v>
      </c>
      <c r="N1749" s="15">
        <f t="shared" si="3"/>
        <v>-0.07600026981</v>
      </c>
      <c r="O1749" s="15">
        <f t="shared" si="4"/>
        <v>0.07600026981</v>
      </c>
      <c r="P1749" s="8">
        <f t="shared" si="5"/>
        <v>183</v>
      </c>
    </row>
    <row r="1750" ht="12.75" customHeight="1">
      <c r="A1750" s="7">
        <v>42998.0</v>
      </c>
      <c r="B1750" s="8" t="s">
        <v>689</v>
      </c>
      <c r="C1750" s="8" t="s">
        <v>690</v>
      </c>
      <c r="D1750" s="9" t="s">
        <v>32</v>
      </c>
      <c r="E1750" s="10" t="s">
        <v>19</v>
      </c>
      <c r="F1750" s="11">
        <v>4.1085696745E10</v>
      </c>
      <c r="G1750" s="8" t="s">
        <v>24</v>
      </c>
      <c r="H1750" s="8" t="str">
        <f t="shared" si="1"/>
        <v>BUY</v>
      </c>
      <c r="I1750" s="12">
        <v>42.399559</v>
      </c>
      <c r="J1750" s="12">
        <v>1000.0</v>
      </c>
      <c r="K1750" s="16">
        <v>43003.0</v>
      </c>
      <c r="L1750" s="14">
        <v>42.480835</v>
      </c>
      <c r="M1750" s="14">
        <f t="shared" si="2"/>
        <v>1001.916907</v>
      </c>
      <c r="N1750" s="15">
        <f t="shared" si="3"/>
        <v>0.00191690673</v>
      </c>
      <c r="O1750" s="15">
        <f t="shared" si="4"/>
        <v>-0.00191690673</v>
      </c>
      <c r="P1750" s="8">
        <f t="shared" si="5"/>
        <v>5</v>
      </c>
    </row>
    <row r="1751" ht="12.75" customHeight="1">
      <c r="A1751" s="7">
        <v>42998.0</v>
      </c>
      <c r="B1751" s="8" t="s">
        <v>630</v>
      </c>
      <c r="C1751" s="8" t="s">
        <v>631</v>
      </c>
      <c r="D1751" s="9" t="s">
        <v>23</v>
      </c>
      <c r="E1751" s="10" t="s">
        <v>19</v>
      </c>
      <c r="F1751" s="11">
        <v>1.069485355423E12</v>
      </c>
      <c r="G1751" s="8" t="s">
        <v>24</v>
      </c>
      <c r="H1751" s="8" t="str">
        <f t="shared" si="1"/>
        <v>BUY</v>
      </c>
      <c r="I1751" s="12">
        <v>45.946758</v>
      </c>
      <c r="J1751" s="12">
        <v>1000.0</v>
      </c>
      <c r="K1751" s="7">
        <v>43018.0</v>
      </c>
      <c r="L1751" s="14">
        <v>46.710712</v>
      </c>
      <c r="M1751" s="14">
        <f t="shared" si="2"/>
        <v>1016.62694</v>
      </c>
      <c r="N1751" s="15">
        <f t="shared" si="3"/>
        <v>0.01662694025</v>
      </c>
      <c r="O1751" s="15">
        <f t="shared" si="4"/>
        <v>-0.01662694025</v>
      </c>
      <c r="P1751" s="8">
        <f t="shared" si="5"/>
        <v>20</v>
      </c>
    </row>
    <row r="1752" ht="12.75" customHeight="1">
      <c r="A1752" s="7">
        <v>42999.0</v>
      </c>
      <c r="B1752" s="8" t="s">
        <v>1831</v>
      </c>
      <c r="C1752" s="8" t="s">
        <v>1832</v>
      </c>
      <c r="D1752" s="9" t="s">
        <v>39</v>
      </c>
      <c r="E1752" s="10" t="s">
        <v>19</v>
      </c>
      <c r="F1752" s="11">
        <v>4.35630195E8</v>
      </c>
      <c r="G1752" s="8" t="s">
        <v>20</v>
      </c>
      <c r="H1752" s="8" t="str">
        <f t="shared" si="1"/>
        <v>SELL</v>
      </c>
      <c r="I1752" s="12">
        <v>73.699997</v>
      </c>
      <c r="J1752" s="12">
        <v>1000.0</v>
      </c>
      <c r="K1752" s="16">
        <v>44727.0</v>
      </c>
      <c r="L1752" s="14">
        <v>11.85</v>
      </c>
      <c r="M1752" s="14">
        <f t="shared" si="2"/>
        <v>160.7869808</v>
      </c>
      <c r="N1752" s="15">
        <f t="shared" si="3"/>
        <v>0.8392130192</v>
      </c>
      <c r="O1752" s="15">
        <f t="shared" si="4"/>
        <v>-0.8392130192</v>
      </c>
      <c r="P1752" s="8">
        <f t="shared" si="5"/>
        <v>1728</v>
      </c>
    </row>
    <row r="1753" ht="12.75" customHeight="1">
      <c r="A1753" s="7">
        <v>43003.0</v>
      </c>
      <c r="B1753" s="8" t="s">
        <v>1833</v>
      </c>
      <c r="C1753" s="8" t="s">
        <v>1834</v>
      </c>
      <c r="D1753" s="9" t="s">
        <v>39</v>
      </c>
      <c r="E1753" s="10" t="s">
        <v>19</v>
      </c>
      <c r="F1753" s="11">
        <v>5.7759676E7</v>
      </c>
      <c r="G1753" s="8" t="s">
        <v>20</v>
      </c>
      <c r="H1753" s="8" t="str">
        <f t="shared" si="1"/>
        <v>SELL</v>
      </c>
      <c r="I1753" s="12">
        <v>31.25</v>
      </c>
      <c r="J1753" s="12">
        <v>1000.0</v>
      </c>
      <c r="K1753" s="16">
        <v>44727.0</v>
      </c>
      <c r="L1753" s="14">
        <v>1.3</v>
      </c>
      <c r="M1753" s="14">
        <f t="shared" si="2"/>
        <v>41.6</v>
      </c>
      <c r="N1753" s="15">
        <f t="shared" si="3"/>
        <v>0.9584</v>
      </c>
      <c r="O1753" s="15">
        <f t="shared" si="4"/>
        <v>-0.9584</v>
      </c>
      <c r="P1753" s="8">
        <f t="shared" si="5"/>
        <v>1724</v>
      </c>
    </row>
    <row r="1754" ht="12.75" customHeight="1">
      <c r="A1754" s="7">
        <v>43003.0</v>
      </c>
      <c r="B1754" s="8" t="s">
        <v>1835</v>
      </c>
      <c r="C1754" s="8" t="s">
        <v>1836</v>
      </c>
      <c r="D1754" s="9" t="s">
        <v>35</v>
      </c>
      <c r="E1754" s="10" t="s">
        <v>19</v>
      </c>
      <c r="F1754" s="11">
        <v>6.5466144E9</v>
      </c>
      <c r="G1754" s="8" t="s">
        <v>24</v>
      </c>
      <c r="H1754" s="8" t="str">
        <f t="shared" si="1"/>
        <v>BUY</v>
      </c>
      <c r="I1754" s="12">
        <v>23.916079</v>
      </c>
      <c r="J1754" s="12">
        <v>1000.0</v>
      </c>
      <c r="K1754" s="16">
        <v>43293.0</v>
      </c>
      <c r="L1754" s="14">
        <v>37.044216</v>
      </c>
      <c r="M1754" s="14">
        <f t="shared" si="2"/>
        <v>1548.925139</v>
      </c>
      <c r="N1754" s="15">
        <f t="shared" si="3"/>
        <v>0.5489251394</v>
      </c>
      <c r="O1754" s="15">
        <f t="shared" si="4"/>
        <v>-0.5489251394</v>
      </c>
      <c r="P1754" s="8">
        <f t="shared" si="5"/>
        <v>290</v>
      </c>
    </row>
    <row r="1755" ht="12.75" customHeight="1">
      <c r="A1755" s="7">
        <v>43003.0</v>
      </c>
      <c r="B1755" s="8" t="s">
        <v>437</v>
      </c>
      <c r="C1755" s="8" t="s">
        <v>438</v>
      </c>
      <c r="D1755" s="9" t="s">
        <v>32</v>
      </c>
      <c r="E1755" s="10" t="s">
        <v>19</v>
      </c>
      <c r="F1755" s="11">
        <v>1.276728036E10</v>
      </c>
      <c r="G1755" s="8" t="s">
        <v>20</v>
      </c>
      <c r="H1755" s="8" t="str">
        <f t="shared" si="1"/>
        <v>SELL</v>
      </c>
      <c r="I1755" s="12">
        <v>38.492737</v>
      </c>
      <c r="J1755" s="12">
        <v>1000.0</v>
      </c>
      <c r="K1755" s="16">
        <v>43060.0</v>
      </c>
      <c r="L1755" s="14">
        <v>38.173309</v>
      </c>
      <c r="M1755" s="14">
        <f t="shared" si="2"/>
        <v>991.7016033</v>
      </c>
      <c r="N1755" s="15">
        <f t="shared" si="3"/>
        <v>0.008298396656</v>
      </c>
      <c r="O1755" s="15">
        <f t="shared" si="4"/>
        <v>-0.008298396656</v>
      </c>
      <c r="P1755" s="8">
        <f t="shared" si="5"/>
        <v>57</v>
      </c>
    </row>
    <row r="1756" ht="12.75" customHeight="1">
      <c r="A1756" s="7">
        <v>43003.0</v>
      </c>
      <c r="B1756" s="8" t="s">
        <v>689</v>
      </c>
      <c r="C1756" s="8" t="s">
        <v>690</v>
      </c>
      <c r="D1756" s="9" t="s">
        <v>32</v>
      </c>
      <c r="E1756" s="10" t="s">
        <v>19</v>
      </c>
      <c r="F1756" s="11">
        <v>4.1085696745E10</v>
      </c>
      <c r="G1756" s="8" t="s">
        <v>20</v>
      </c>
      <c r="H1756" s="8" t="str">
        <f t="shared" si="1"/>
        <v>SELL</v>
      </c>
      <c r="I1756" s="12">
        <v>42.480835</v>
      </c>
      <c r="J1756" s="12">
        <v>1000.0</v>
      </c>
      <c r="K1756" s="16">
        <v>43025.0</v>
      </c>
      <c r="L1756" s="14">
        <v>42.416592</v>
      </c>
      <c r="M1756" s="14">
        <f t="shared" si="2"/>
        <v>998.487718</v>
      </c>
      <c r="N1756" s="15">
        <f t="shared" si="3"/>
        <v>0.00151228195</v>
      </c>
      <c r="O1756" s="15">
        <f t="shared" si="4"/>
        <v>-0.00151228195</v>
      </c>
      <c r="P1756" s="8">
        <f t="shared" si="5"/>
        <v>22</v>
      </c>
    </row>
    <row r="1757" ht="12.75" customHeight="1">
      <c r="A1757" s="7">
        <v>43003.0</v>
      </c>
      <c r="B1757" s="8" t="s">
        <v>445</v>
      </c>
      <c r="C1757" s="8" t="s">
        <v>446</v>
      </c>
      <c r="D1757" s="9" t="s">
        <v>35</v>
      </c>
      <c r="E1757" s="10" t="s">
        <v>19</v>
      </c>
      <c r="F1757" s="11">
        <v>3.29131240124E11</v>
      </c>
      <c r="G1757" s="8" t="s">
        <v>20</v>
      </c>
      <c r="H1757" s="8" t="str">
        <f t="shared" si="1"/>
        <v>SELL</v>
      </c>
      <c r="I1757" s="12">
        <v>140.403824</v>
      </c>
      <c r="J1757" s="12">
        <v>1000.0</v>
      </c>
      <c r="K1757" s="7">
        <v>43326.0</v>
      </c>
      <c r="L1757" s="14">
        <v>171.062439</v>
      </c>
      <c r="M1757" s="14">
        <f t="shared" si="2"/>
        <v>1218.360256</v>
      </c>
      <c r="N1757" s="15">
        <f t="shared" si="3"/>
        <v>-0.2183602563</v>
      </c>
      <c r="O1757" s="15">
        <f t="shared" si="4"/>
        <v>0.2183602563</v>
      </c>
      <c r="P1757" s="8">
        <f t="shared" si="5"/>
        <v>323</v>
      </c>
    </row>
    <row r="1758" ht="12.75" customHeight="1">
      <c r="A1758" s="7">
        <v>43003.0</v>
      </c>
      <c r="B1758" s="8" t="s">
        <v>1837</v>
      </c>
      <c r="C1758" s="8" t="s">
        <v>1838</v>
      </c>
      <c r="D1758" s="9" t="s">
        <v>18</v>
      </c>
      <c r="E1758" s="10" t="s">
        <v>19</v>
      </c>
      <c r="F1758" s="11">
        <v>1.260981512E9</v>
      </c>
      <c r="G1758" s="8" t="s">
        <v>24</v>
      </c>
      <c r="H1758" s="8" t="str">
        <f t="shared" si="1"/>
        <v>BUY</v>
      </c>
      <c r="I1758" s="12">
        <v>34.34</v>
      </c>
      <c r="J1758" s="12">
        <v>1000.0</v>
      </c>
      <c r="K1758" s="16">
        <v>44727.0</v>
      </c>
      <c r="L1758" s="14">
        <v>15.73</v>
      </c>
      <c r="M1758" s="14">
        <f t="shared" si="2"/>
        <v>458.0663949</v>
      </c>
      <c r="N1758" s="15">
        <f t="shared" si="3"/>
        <v>-0.5419336051</v>
      </c>
      <c r="O1758" s="15">
        <f t="shared" si="4"/>
        <v>0.5419336051</v>
      </c>
      <c r="P1758" s="8">
        <f t="shared" si="5"/>
        <v>1724</v>
      </c>
    </row>
    <row r="1759" ht="12.75" customHeight="1">
      <c r="A1759" s="7">
        <v>43003.0</v>
      </c>
      <c r="B1759" s="8" t="s">
        <v>783</v>
      </c>
      <c r="C1759" s="8" t="s">
        <v>784</v>
      </c>
      <c r="D1759" s="9" t="s">
        <v>58</v>
      </c>
      <c r="E1759" s="10" t="s">
        <v>19</v>
      </c>
      <c r="F1759" s="11">
        <v>1.00443452698E11</v>
      </c>
      <c r="G1759" s="8" t="s">
        <v>20</v>
      </c>
      <c r="H1759" s="8" t="str">
        <f t="shared" si="1"/>
        <v>SELL</v>
      </c>
      <c r="I1759" s="12">
        <v>18.373743</v>
      </c>
      <c r="J1759" s="12">
        <v>1000.0</v>
      </c>
      <c r="K1759" s="7">
        <v>43397.0</v>
      </c>
      <c r="L1759" s="14">
        <v>15.646514</v>
      </c>
      <c r="M1759" s="14">
        <f t="shared" si="2"/>
        <v>851.5692203</v>
      </c>
      <c r="N1759" s="15">
        <f t="shared" si="3"/>
        <v>0.1484307797</v>
      </c>
      <c r="O1759" s="15">
        <f t="shared" si="4"/>
        <v>-0.1484307797</v>
      </c>
      <c r="P1759" s="8">
        <f t="shared" si="5"/>
        <v>394</v>
      </c>
    </row>
    <row r="1760" ht="12.75" customHeight="1">
      <c r="A1760" s="16">
        <v>43003.0</v>
      </c>
      <c r="B1760" s="8" t="s">
        <v>1250</v>
      </c>
      <c r="C1760" s="8" t="s">
        <v>1251</v>
      </c>
      <c r="D1760" s="9" t="s">
        <v>71</v>
      </c>
      <c r="E1760" s="10" t="s">
        <v>19</v>
      </c>
      <c r="F1760" s="11">
        <v>4.15506E8</v>
      </c>
      <c r="G1760" s="18" t="s">
        <v>24</v>
      </c>
      <c r="H1760" s="17" t="str">
        <f t="shared" si="1"/>
        <v>BUY</v>
      </c>
      <c r="I1760" s="12">
        <v>16.951498</v>
      </c>
      <c r="J1760" s="12">
        <v>1000.0</v>
      </c>
      <c r="K1760" s="16">
        <v>44727.0</v>
      </c>
      <c r="L1760" s="14">
        <v>11.592422</v>
      </c>
      <c r="M1760" s="14">
        <f t="shared" si="2"/>
        <v>683.8582643</v>
      </c>
      <c r="N1760" s="15">
        <f t="shared" si="3"/>
        <v>-0.3161417357</v>
      </c>
      <c r="O1760" s="15">
        <f t="shared" si="4"/>
        <v>0.3161417357</v>
      </c>
      <c r="P1760" s="8">
        <f t="shared" si="5"/>
        <v>1724</v>
      </c>
    </row>
    <row r="1761" ht="12.75" customHeight="1">
      <c r="A1761" s="16">
        <v>43003.0</v>
      </c>
      <c r="B1761" s="8" t="s">
        <v>1839</v>
      </c>
      <c r="C1761" s="8" t="s">
        <v>1840</v>
      </c>
      <c r="D1761" s="9" t="s">
        <v>23</v>
      </c>
      <c r="E1761" s="10" t="s">
        <v>19</v>
      </c>
      <c r="F1761" s="11">
        <v>1.03477688E8</v>
      </c>
      <c r="G1761" s="18" t="s">
        <v>24</v>
      </c>
      <c r="H1761" s="17" t="str">
        <f t="shared" si="1"/>
        <v>BUY</v>
      </c>
      <c r="I1761" s="12">
        <v>58.650002</v>
      </c>
      <c r="J1761" s="12">
        <v>1000.0</v>
      </c>
      <c r="K1761" s="16">
        <v>44727.0</v>
      </c>
      <c r="L1761" s="14">
        <v>6.22</v>
      </c>
      <c r="M1761" s="14">
        <f t="shared" si="2"/>
        <v>106.0528523</v>
      </c>
      <c r="N1761" s="15">
        <f t="shared" si="3"/>
        <v>-0.8939471477</v>
      </c>
      <c r="O1761" s="15">
        <f t="shared" si="4"/>
        <v>0.8939471477</v>
      </c>
      <c r="P1761" s="8">
        <f t="shared" si="5"/>
        <v>1724</v>
      </c>
    </row>
    <row r="1762" ht="12.75" customHeight="1">
      <c r="A1762" s="7">
        <v>43004.0</v>
      </c>
      <c r="B1762" s="8" t="s">
        <v>789</v>
      </c>
      <c r="C1762" s="8" t="s">
        <v>790</v>
      </c>
      <c r="D1762" s="9" t="s">
        <v>23</v>
      </c>
      <c r="E1762" s="10" t="s">
        <v>19</v>
      </c>
      <c r="F1762" s="11">
        <v>2.31605654E11</v>
      </c>
      <c r="G1762" s="8" t="s">
        <v>20</v>
      </c>
      <c r="H1762" s="8" t="str">
        <f t="shared" si="1"/>
        <v>SELL</v>
      </c>
      <c r="I1762" s="12">
        <v>145.399994</v>
      </c>
      <c r="J1762" s="12">
        <v>1000.0</v>
      </c>
      <c r="K1762" s="16">
        <v>43381.0</v>
      </c>
      <c r="L1762" s="14">
        <v>254.690002</v>
      </c>
      <c r="M1762" s="14">
        <f t="shared" si="2"/>
        <v>1751.650705</v>
      </c>
      <c r="N1762" s="15">
        <f t="shared" si="3"/>
        <v>-0.751650705</v>
      </c>
      <c r="O1762" s="15">
        <f t="shared" si="4"/>
        <v>0.751650705</v>
      </c>
      <c r="P1762" s="8">
        <f t="shared" si="5"/>
        <v>377</v>
      </c>
    </row>
    <row r="1763" ht="12.75" customHeight="1">
      <c r="A1763" s="7">
        <v>43004.0</v>
      </c>
      <c r="B1763" s="8" t="s">
        <v>173</v>
      </c>
      <c r="C1763" s="8" t="s">
        <v>174</v>
      </c>
      <c r="D1763" s="9" t="s">
        <v>18</v>
      </c>
      <c r="E1763" s="10" t="s">
        <v>19</v>
      </c>
      <c r="F1763" s="11">
        <v>1.21670003777E11</v>
      </c>
      <c r="G1763" s="8" t="s">
        <v>20</v>
      </c>
      <c r="H1763" s="8" t="str">
        <f t="shared" si="1"/>
        <v>SELL</v>
      </c>
      <c r="I1763" s="12">
        <v>141.974777</v>
      </c>
      <c r="J1763" s="12">
        <v>1000.0</v>
      </c>
      <c r="K1763" s="7">
        <v>43004.0</v>
      </c>
      <c r="L1763" s="14">
        <v>141.974777</v>
      </c>
      <c r="M1763" s="14">
        <f t="shared" si="2"/>
        <v>1000</v>
      </c>
      <c r="N1763" s="15">
        <f t="shared" si="3"/>
        <v>0</v>
      </c>
      <c r="O1763" s="15">
        <f t="shared" si="4"/>
        <v>0</v>
      </c>
      <c r="P1763" s="8">
        <f t="shared" si="5"/>
        <v>0</v>
      </c>
    </row>
    <row r="1764" ht="12.75" customHeight="1">
      <c r="A1764" s="7">
        <v>43004.0</v>
      </c>
      <c r="B1764" s="8" t="s">
        <v>1841</v>
      </c>
      <c r="C1764" s="8" t="s">
        <v>1842</v>
      </c>
      <c r="D1764" s="9" t="s">
        <v>18</v>
      </c>
      <c r="E1764" s="10" t="s">
        <v>19</v>
      </c>
      <c r="F1764" s="11">
        <v>1.81971387E9</v>
      </c>
      <c r="G1764" s="8" t="s">
        <v>24</v>
      </c>
      <c r="H1764" s="8" t="str">
        <f t="shared" si="1"/>
        <v>BUY</v>
      </c>
      <c r="I1764" s="12">
        <v>32.526688</v>
      </c>
      <c r="J1764" s="12">
        <v>1000.0</v>
      </c>
      <c r="K1764" s="7">
        <v>43432.0</v>
      </c>
      <c r="L1764" s="14">
        <v>60.310101</v>
      </c>
      <c r="M1764" s="14">
        <f t="shared" si="2"/>
        <v>1854.172826</v>
      </c>
      <c r="N1764" s="15">
        <f t="shared" si="3"/>
        <v>0.8541728257</v>
      </c>
      <c r="O1764" s="15">
        <f t="shared" si="4"/>
        <v>-0.8541728257</v>
      </c>
      <c r="P1764" s="8">
        <f t="shared" si="5"/>
        <v>428</v>
      </c>
    </row>
    <row r="1765" ht="12.75" customHeight="1">
      <c r="A1765" s="7">
        <v>43005.0</v>
      </c>
      <c r="B1765" s="8" t="s">
        <v>300</v>
      </c>
      <c r="C1765" s="8" t="s">
        <v>301</v>
      </c>
      <c r="D1765" s="9" t="s">
        <v>32</v>
      </c>
      <c r="E1765" s="10" t="s">
        <v>19</v>
      </c>
      <c r="F1765" s="11">
        <v>1.900432125E10</v>
      </c>
      <c r="G1765" s="8" t="s">
        <v>24</v>
      </c>
      <c r="H1765" s="8" t="str">
        <f t="shared" si="1"/>
        <v>BUY</v>
      </c>
      <c r="I1765" s="12">
        <v>110.13</v>
      </c>
      <c r="J1765" s="12">
        <v>1000.0</v>
      </c>
      <c r="K1765" s="7">
        <v>43013.0</v>
      </c>
      <c r="L1765" s="14">
        <v>109.82</v>
      </c>
      <c r="M1765" s="14">
        <f t="shared" si="2"/>
        <v>997.1851448</v>
      </c>
      <c r="N1765" s="15">
        <f t="shared" si="3"/>
        <v>-0.002814855171</v>
      </c>
      <c r="O1765" s="15">
        <f t="shared" si="4"/>
        <v>0.002814855171</v>
      </c>
      <c r="P1765" s="8">
        <f t="shared" si="5"/>
        <v>8</v>
      </c>
    </row>
    <row r="1766" ht="12.75" customHeight="1">
      <c r="A1766" s="7">
        <v>43005.0</v>
      </c>
      <c r="B1766" s="8" t="s">
        <v>111</v>
      </c>
      <c r="C1766" s="8" t="s">
        <v>112</v>
      </c>
      <c r="D1766" s="9" t="s">
        <v>35</v>
      </c>
      <c r="E1766" s="10" t="s">
        <v>19</v>
      </c>
      <c r="F1766" s="11">
        <v>4.70018432E10</v>
      </c>
      <c r="G1766" s="8" t="s">
        <v>24</v>
      </c>
      <c r="H1766" s="8" t="str">
        <f t="shared" si="1"/>
        <v>BUY</v>
      </c>
      <c r="I1766" s="12">
        <v>8.992116</v>
      </c>
      <c r="J1766" s="12">
        <v>1000.0</v>
      </c>
      <c r="K1766" s="16">
        <v>43075.0</v>
      </c>
      <c r="L1766" s="14">
        <v>9.431356</v>
      </c>
      <c r="M1766" s="14">
        <f t="shared" si="2"/>
        <v>1048.847235</v>
      </c>
      <c r="N1766" s="15">
        <f t="shared" si="3"/>
        <v>0.04884723462</v>
      </c>
      <c r="O1766" s="15">
        <f t="shared" si="4"/>
        <v>-0.04884723462</v>
      </c>
      <c r="P1766" s="8">
        <f t="shared" si="5"/>
        <v>70</v>
      </c>
    </row>
    <row r="1767" ht="12.75" customHeight="1">
      <c r="A1767" s="7">
        <v>43005.0</v>
      </c>
      <c r="B1767" s="8" t="s">
        <v>40</v>
      </c>
      <c r="C1767" s="8" t="s">
        <v>41</v>
      </c>
      <c r="D1767" s="9" t="s">
        <v>32</v>
      </c>
      <c r="E1767" s="10" t="s">
        <v>19</v>
      </c>
      <c r="F1767" s="11">
        <v>2.63583141248E11</v>
      </c>
      <c r="G1767" s="8" t="s">
        <v>24</v>
      </c>
      <c r="H1767" s="8" t="str">
        <f t="shared" si="1"/>
        <v>BUY</v>
      </c>
      <c r="I1767" s="12">
        <v>37.195831</v>
      </c>
      <c r="J1767" s="12">
        <v>1000.0</v>
      </c>
      <c r="K1767" s="7">
        <v>43035.0</v>
      </c>
      <c r="L1767" s="14">
        <v>38.387356</v>
      </c>
      <c r="M1767" s="14">
        <f t="shared" si="2"/>
        <v>1032.033832</v>
      </c>
      <c r="N1767" s="15">
        <f t="shared" si="3"/>
        <v>0.03203383196</v>
      </c>
      <c r="O1767" s="15">
        <f t="shared" si="4"/>
        <v>-0.03203383196</v>
      </c>
      <c r="P1767" s="8">
        <f t="shared" si="5"/>
        <v>30</v>
      </c>
    </row>
    <row r="1768" ht="12.75" customHeight="1">
      <c r="A1768" s="7">
        <v>43005.0</v>
      </c>
      <c r="B1768" s="8" t="s">
        <v>509</v>
      </c>
      <c r="C1768" s="8" t="s">
        <v>510</v>
      </c>
      <c r="D1768" s="9" t="s">
        <v>35</v>
      </c>
      <c r="E1768" s="10" t="s">
        <v>19</v>
      </c>
      <c r="F1768" s="11">
        <v>1.61091919804E11</v>
      </c>
      <c r="G1768" s="8" t="s">
        <v>24</v>
      </c>
      <c r="H1768" s="8" t="str">
        <f t="shared" si="1"/>
        <v>BUY</v>
      </c>
      <c r="I1768" s="12">
        <v>49.658298</v>
      </c>
      <c r="J1768" s="12">
        <v>1000.0</v>
      </c>
      <c r="K1768" s="7">
        <v>43084.0</v>
      </c>
      <c r="L1768" s="14">
        <v>61.288143</v>
      </c>
      <c r="M1768" s="14">
        <f t="shared" si="2"/>
        <v>1234.197414</v>
      </c>
      <c r="N1768" s="15">
        <f t="shared" si="3"/>
        <v>0.2341974145</v>
      </c>
      <c r="O1768" s="15">
        <f t="shared" si="4"/>
        <v>-0.2341974145</v>
      </c>
      <c r="P1768" s="8">
        <f t="shared" si="5"/>
        <v>79</v>
      </c>
    </row>
    <row r="1769" ht="12.75" customHeight="1">
      <c r="A1769" s="7">
        <v>43006.0</v>
      </c>
      <c r="B1769" s="8" t="s">
        <v>1067</v>
      </c>
      <c r="C1769" s="8" t="s">
        <v>1068</v>
      </c>
      <c r="D1769" s="9" t="s">
        <v>27</v>
      </c>
      <c r="E1769" s="10" t="s">
        <v>19</v>
      </c>
      <c r="F1769" s="11">
        <v>1.3646248134E10</v>
      </c>
      <c r="G1769" s="8" t="s">
        <v>20</v>
      </c>
      <c r="H1769" s="8" t="str">
        <f t="shared" si="1"/>
        <v>SELL</v>
      </c>
      <c r="I1769" s="12">
        <v>40.539444</v>
      </c>
      <c r="J1769" s="12">
        <v>1000.0</v>
      </c>
      <c r="K1769" s="16">
        <v>43168.0</v>
      </c>
      <c r="L1769" s="14">
        <v>31.618963</v>
      </c>
      <c r="M1769" s="14">
        <f t="shared" si="2"/>
        <v>779.9555169</v>
      </c>
      <c r="N1769" s="15">
        <f t="shared" si="3"/>
        <v>0.2200444831</v>
      </c>
      <c r="O1769" s="15">
        <f t="shared" si="4"/>
        <v>-0.2200444831</v>
      </c>
      <c r="P1769" s="8">
        <f t="shared" si="5"/>
        <v>162</v>
      </c>
    </row>
    <row r="1770" ht="12.75" customHeight="1">
      <c r="A1770" s="7">
        <v>43006.0</v>
      </c>
      <c r="B1770" s="8" t="s">
        <v>342</v>
      </c>
      <c r="C1770" s="8" t="s">
        <v>343</v>
      </c>
      <c r="D1770" s="9" t="s">
        <v>39</v>
      </c>
      <c r="E1770" s="10" t="s">
        <v>19</v>
      </c>
      <c r="F1770" s="11">
        <v>2.0695706284E11</v>
      </c>
      <c r="G1770" s="8" t="s">
        <v>20</v>
      </c>
      <c r="H1770" s="8" t="str">
        <f t="shared" si="1"/>
        <v>SELL</v>
      </c>
      <c r="I1770" s="12">
        <v>27.051422</v>
      </c>
      <c r="J1770" s="12">
        <v>1000.0</v>
      </c>
      <c r="K1770" s="7">
        <v>43035.0</v>
      </c>
      <c r="L1770" s="14">
        <v>27.051422</v>
      </c>
      <c r="M1770" s="14">
        <f t="shared" si="2"/>
        <v>1000</v>
      </c>
      <c r="N1770" s="15">
        <f t="shared" si="3"/>
        <v>0</v>
      </c>
      <c r="O1770" s="15">
        <f t="shared" si="4"/>
        <v>0</v>
      </c>
      <c r="P1770" s="8">
        <f t="shared" si="5"/>
        <v>29</v>
      </c>
    </row>
    <row r="1771" ht="12.75" customHeight="1">
      <c r="A1771" s="7">
        <v>43007.0</v>
      </c>
      <c r="B1771" s="8" t="s">
        <v>1843</v>
      </c>
      <c r="C1771" s="8" t="s">
        <v>1844</v>
      </c>
      <c r="D1771" s="9" t="s">
        <v>58</v>
      </c>
      <c r="E1771" s="10" t="s">
        <v>19</v>
      </c>
      <c r="F1771" s="11">
        <v>1.450394097E9</v>
      </c>
      <c r="G1771" s="8" t="s">
        <v>24</v>
      </c>
      <c r="H1771" s="8" t="str">
        <f t="shared" si="1"/>
        <v>BUY</v>
      </c>
      <c r="I1771" s="12">
        <v>24.545031</v>
      </c>
      <c r="J1771" s="12">
        <v>1000.0</v>
      </c>
      <c r="K1771" s="16">
        <v>44727.0</v>
      </c>
      <c r="L1771" s="14">
        <v>9.2</v>
      </c>
      <c r="M1771" s="14">
        <f t="shared" si="2"/>
        <v>374.8212826</v>
      </c>
      <c r="N1771" s="15">
        <f t="shared" si="3"/>
        <v>-0.6251787174</v>
      </c>
      <c r="O1771" s="15">
        <f t="shared" si="4"/>
        <v>0.6251787174</v>
      </c>
      <c r="P1771" s="8">
        <f t="shared" si="5"/>
        <v>1720</v>
      </c>
    </row>
    <row r="1772" ht="12.75" customHeight="1">
      <c r="A1772" s="7">
        <v>43007.0</v>
      </c>
      <c r="B1772" s="8" t="s">
        <v>1845</v>
      </c>
      <c r="C1772" s="8" t="s">
        <v>1846</v>
      </c>
      <c r="D1772" s="9" t="s">
        <v>65</v>
      </c>
      <c r="E1772" s="10" t="s">
        <v>19</v>
      </c>
      <c r="F1772" s="11">
        <v>6.53884814E9</v>
      </c>
      <c r="G1772" s="8" t="s">
        <v>20</v>
      </c>
      <c r="H1772" s="8" t="str">
        <f t="shared" si="1"/>
        <v>SELL</v>
      </c>
      <c r="I1772" s="12">
        <v>16.844803</v>
      </c>
      <c r="J1772" s="12">
        <v>1000.0</v>
      </c>
      <c r="K1772" s="16">
        <v>44727.0</v>
      </c>
      <c r="L1772" s="14">
        <v>36.650562</v>
      </c>
      <c r="M1772" s="14">
        <f t="shared" si="2"/>
        <v>2175.778607</v>
      </c>
      <c r="N1772" s="15">
        <f t="shared" si="3"/>
        <v>-1.175778607</v>
      </c>
      <c r="O1772" s="15">
        <f t="shared" si="4"/>
        <v>1.175778607</v>
      </c>
      <c r="P1772" s="8">
        <f t="shared" si="5"/>
        <v>1720</v>
      </c>
    </row>
    <row r="1773" ht="12.75" customHeight="1">
      <c r="A1773" s="7">
        <v>43007.0</v>
      </c>
      <c r="B1773" s="8" t="s">
        <v>336</v>
      </c>
      <c r="C1773" s="8" t="s">
        <v>337</v>
      </c>
      <c r="D1773" s="9" t="s">
        <v>32</v>
      </c>
      <c r="E1773" s="10" t="s">
        <v>19</v>
      </c>
      <c r="F1773" s="11">
        <v>2.4148907112E11</v>
      </c>
      <c r="G1773" s="8" t="s">
        <v>20</v>
      </c>
      <c r="H1773" s="8" t="str">
        <f t="shared" si="1"/>
        <v>SELL</v>
      </c>
      <c r="I1773" s="12">
        <v>152.33046</v>
      </c>
      <c r="J1773" s="12">
        <v>1000.0</v>
      </c>
      <c r="K1773" s="16">
        <v>43014.0</v>
      </c>
      <c r="L1773" s="14">
        <v>145.654572</v>
      </c>
      <c r="M1773" s="14">
        <f t="shared" si="2"/>
        <v>956.1749633</v>
      </c>
      <c r="N1773" s="15">
        <f t="shared" si="3"/>
        <v>0.0438250367</v>
      </c>
      <c r="O1773" s="15">
        <f t="shared" si="4"/>
        <v>-0.0438250367</v>
      </c>
      <c r="P1773" s="8">
        <f t="shared" si="5"/>
        <v>7</v>
      </c>
    </row>
    <row r="1774" ht="12.75" customHeight="1">
      <c r="A1774" s="7">
        <v>43007.0</v>
      </c>
      <c r="B1774" s="8" t="s">
        <v>1847</v>
      </c>
      <c r="C1774" s="8" t="s">
        <v>1848</v>
      </c>
      <c r="D1774" s="9" t="s">
        <v>58</v>
      </c>
      <c r="E1774" s="10" t="s">
        <v>19</v>
      </c>
      <c r="F1774" s="11">
        <v>1.1164249786E10</v>
      </c>
      <c r="G1774" s="8" t="s">
        <v>24</v>
      </c>
      <c r="H1774" s="8" t="str">
        <f t="shared" si="1"/>
        <v>BUY</v>
      </c>
      <c r="I1774" s="12">
        <v>26.540001</v>
      </c>
      <c r="J1774" s="12">
        <v>1000.0</v>
      </c>
      <c r="K1774" s="7">
        <v>43087.0</v>
      </c>
      <c r="L1774" s="14">
        <v>56.099998</v>
      </c>
      <c r="M1774" s="14">
        <f t="shared" si="2"/>
        <v>2113.79035</v>
      </c>
      <c r="N1774" s="15">
        <f t="shared" si="3"/>
        <v>1.11379035</v>
      </c>
      <c r="O1774" s="15">
        <f t="shared" si="4"/>
        <v>-1.11379035</v>
      </c>
      <c r="P1774" s="8">
        <f t="shared" si="5"/>
        <v>80</v>
      </c>
    </row>
    <row r="1775" ht="12.75" customHeight="1">
      <c r="A1775" s="7">
        <v>43007.0</v>
      </c>
      <c r="B1775" s="8" t="s">
        <v>95</v>
      </c>
      <c r="C1775" s="8" t="s">
        <v>96</v>
      </c>
      <c r="D1775" s="9" t="s">
        <v>65</v>
      </c>
      <c r="E1775" s="10" t="s">
        <v>19</v>
      </c>
      <c r="F1775" s="11">
        <v>1.300206432E10</v>
      </c>
      <c r="G1775" s="8" t="s">
        <v>24</v>
      </c>
      <c r="H1775" s="8" t="str">
        <f t="shared" si="1"/>
        <v>BUY</v>
      </c>
      <c r="I1775" s="12">
        <v>45.382423</v>
      </c>
      <c r="J1775" s="12">
        <v>1000.0</v>
      </c>
      <c r="K1775" s="7">
        <v>43290.0</v>
      </c>
      <c r="L1775" s="14">
        <v>54.364697</v>
      </c>
      <c r="M1775" s="14">
        <f t="shared" si="2"/>
        <v>1197.924073</v>
      </c>
      <c r="N1775" s="15">
        <f t="shared" si="3"/>
        <v>0.1979240729</v>
      </c>
      <c r="O1775" s="15">
        <f t="shared" si="4"/>
        <v>-0.1979240729</v>
      </c>
      <c r="P1775" s="8">
        <f t="shared" si="5"/>
        <v>283</v>
      </c>
    </row>
    <row r="1776" ht="12.75" customHeight="1">
      <c r="A1776" s="16">
        <v>43007.0</v>
      </c>
      <c r="B1776" s="8" t="s">
        <v>1747</v>
      </c>
      <c r="C1776" s="8" t="s">
        <v>1748</v>
      </c>
      <c r="D1776" s="9" t="s">
        <v>35</v>
      </c>
      <c r="E1776" s="10" t="s">
        <v>352</v>
      </c>
      <c r="F1776" s="11">
        <v>2.2004877422E10</v>
      </c>
      <c r="G1776" s="17" t="s">
        <v>20</v>
      </c>
      <c r="H1776" s="18" t="str">
        <f t="shared" si="1"/>
        <v>SELL</v>
      </c>
      <c r="I1776" s="12">
        <v>37.93293</v>
      </c>
      <c r="J1776" s="12">
        <v>1000.0</v>
      </c>
      <c r="K1776" s="16">
        <v>43196.0</v>
      </c>
      <c r="L1776" s="14">
        <v>36.757893</v>
      </c>
      <c r="M1776" s="14">
        <f t="shared" si="2"/>
        <v>969.0232998</v>
      </c>
      <c r="N1776" s="15">
        <f t="shared" si="3"/>
        <v>0.03097670019</v>
      </c>
      <c r="O1776" s="15">
        <f t="shared" si="4"/>
        <v>-0.03097670019</v>
      </c>
      <c r="P1776" s="8">
        <f t="shared" si="5"/>
        <v>189</v>
      </c>
    </row>
    <row r="1777" ht="12.75" customHeight="1">
      <c r="A1777" s="7">
        <v>43010.0</v>
      </c>
      <c r="B1777" s="8" t="s">
        <v>761</v>
      </c>
      <c r="C1777" s="8" t="s">
        <v>762</v>
      </c>
      <c r="D1777" s="9" t="s">
        <v>65</v>
      </c>
      <c r="E1777" s="10" t="s">
        <v>19</v>
      </c>
      <c r="F1777" s="11">
        <v>1.541475E10</v>
      </c>
      <c r="G1777" s="8" t="s">
        <v>20</v>
      </c>
      <c r="H1777" s="8" t="str">
        <f t="shared" si="1"/>
        <v>SELL</v>
      </c>
      <c r="I1777" s="12">
        <v>30.3</v>
      </c>
      <c r="J1777" s="12">
        <v>1000.0</v>
      </c>
      <c r="K1777" s="16">
        <v>44642.0</v>
      </c>
      <c r="L1777" s="14">
        <v>97.29</v>
      </c>
      <c r="M1777" s="14">
        <f t="shared" si="2"/>
        <v>3210.891089</v>
      </c>
      <c r="N1777" s="15">
        <f t="shared" si="3"/>
        <v>-2.210891089</v>
      </c>
      <c r="O1777" s="15">
        <f t="shared" si="4"/>
        <v>2.210891089</v>
      </c>
      <c r="P1777" s="8">
        <f t="shared" si="5"/>
        <v>1632</v>
      </c>
    </row>
    <row r="1778" ht="12.75" customHeight="1">
      <c r="A1778" s="7">
        <v>43010.0</v>
      </c>
      <c r="B1778" s="8" t="s">
        <v>1849</v>
      </c>
      <c r="C1778" s="8" t="s">
        <v>1850</v>
      </c>
      <c r="D1778" s="9" t="s">
        <v>71</v>
      </c>
      <c r="E1778" s="10" t="s">
        <v>19</v>
      </c>
      <c r="F1778" s="11">
        <v>2.96418398E9</v>
      </c>
      <c r="G1778" s="8" t="s">
        <v>20</v>
      </c>
      <c r="H1778" s="8" t="str">
        <f t="shared" si="1"/>
        <v>SELL</v>
      </c>
      <c r="I1778" s="12">
        <v>26.363586</v>
      </c>
      <c r="J1778" s="12">
        <v>1000.0</v>
      </c>
      <c r="K1778" s="16">
        <v>44727.0</v>
      </c>
      <c r="L1778" s="14">
        <v>36.353188</v>
      </c>
      <c r="M1778" s="14">
        <f t="shared" si="2"/>
        <v>1378.916662</v>
      </c>
      <c r="N1778" s="15">
        <f t="shared" si="3"/>
        <v>-0.3789166618</v>
      </c>
      <c r="O1778" s="15">
        <f t="shared" si="4"/>
        <v>0.3789166618</v>
      </c>
      <c r="P1778" s="8">
        <f t="shared" si="5"/>
        <v>1717</v>
      </c>
    </row>
    <row r="1779" ht="12.75" customHeight="1">
      <c r="A1779" s="16">
        <v>43010.0</v>
      </c>
      <c r="B1779" s="8" t="s">
        <v>1851</v>
      </c>
      <c r="C1779" s="8" t="s">
        <v>1852</v>
      </c>
      <c r="D1779" s="9" t="s">
        <v>193</v>
      </c>
      <c r="E1779" s="10" t="s">
        <v>19</v>
      </c>
      <c r="F1779" s="11">
        <v>1.250122478E9</v>
      </c>
      <c r="G1779" s="18" t="s">
        <v>24</v>
      </c>
      <c r="H1779" s="17" t="str">
        <f t="shared" si="1"/>
        <v>BUY</v>
      </c>
      <c r="I1779" s="12">
        <v>9.031714</v>
      </c>
      <c r="J1779" s="12">
        <v>1000.0</v>
      </c>
      <c r="K1779" s="16">
        <v>44727.0</v>
      </c>
      <c r="L1779" s="14">
        <v>8.795174</v>
      </c>
      <c r="M1779" s="14">
        <f t="shared" si="2"/>
        <v>973.8100653</v>
      </c>
      <c r="N1779" s="15">
        <f t="shared" si="3"/>
        <v>-0.02618993471</v>
      </c>
      <c r="O1779" s="15">
        <f t="shared" si="4"/>
        <v>0.02618993471</v>
      </c>
      <c r="P1779" s="8">
        <f t="shared" si="5"/>
        <v>1717</v>
      </c>
    </row>
    <row r="1780" ht="12.75" customHeight="1">
      <c r="A1780" s="7">
        <v>43011.0</v>
      </c>
      <c r="B1780" s="8" t="s">
        <v>1853</v>
      </c>
      <c r="C1780" s="8" t="s">
        <v>1854</v>
      </c>
      <c r="D1780" s="9" t="s">
        <v>18</v>
      </c>
      <c r="E1780" s="10" t="s">
        <v>19</v>
      </c>
      <c r="F1780" s="11">
        <v>6.458861904E9</v>
      </c>
      <c r="G1780" s="8" t="s">
        <v>20</v>
      </c>
      <c r="H1780" s="8" t="str">
        <f t="shared" si="1"/>
        <v>SELL</v>
      </c>
      <c r="I1780" s="12">
        <v>76.28</v>
      </c>
      <c r="J1780" s="12">
        <v>1000.0</v>
      </c>
      <c r="K1780" s="16">
        <v>44727.0</v>
      </c>
      <c r="L1780" s="14">
        <v>85.63</v>
      </c>
      <c r="M1780" s="14">
        <f t="shared" si="2"/>
        <v>1122.574725</v>
      </c>
      <c r="N1780" s="15">
        <f t="shared" si="3"/>
        <v>-0.1225747247</v>
      </c>
      <c r="O1780" s="15">
        <f t="shared" si="4"/>
        <v>0.1225747247</v>
      </c>
      <c r="P1780" s="8">
        <f t="shared" si="5"/>
        <v>1716</v>
      </c>
    </row>
    <row r="1781" ht="12.75" customHeight="1">
      <c r="A1781" s="7">
        <v>43011.0</v>
      </c>
      <c r="B1781" s="8" t="s">
        <v>1855</v>
      </c>
      <c r="C1781" s="8" t="s">
        <v>1856</v>
      </c>
      <c r="D1781" s="9" t="s">
        <v>65</v>
      </c>
      <c r="E1781" s="10" t="s">
        <v>1857</v>
      </c>
      <c r="F1781" s="11">
        <v>1.8123732115E10</v>
      </c>
      <c r="G1781" s="8" t="s">
        <v>24</v>
      </c>
      <c r="H1781" s="8" t="str">
        <f t="shared" si="1"/>
        <v>BUY</v>
      </c>
      <c r="I1781" s="12">
        <v>43.119492</v>
      </c>
      <c r="J1781" s="12">
        <v>1000.0</v>
      </c>
      <c r="K1781" s="16">
        <v>44727.0</v>
      </c>
      <c r="L1781" s="14">
        <v>85.115891</v>
      </c>
      <c r="M1781" s="14">
        <f t="shared" si="2"/>
        <v>1973.953937</v>
      </c>
      <c r="N1781" s="15">
        <f t="shared" si="3"/>
        <v>0.9739539371</v>
      </c>
      <c r="O1781" s="15">
        <f t="shared" si="4"/>
        <v>-0.9739539371</v>
      </c>
      <c r="P1781" s="8">
        <f t="shared" si="5"/>
        <v>1716</v>
      </c>
    </row>
    <row r="1782" ht="12.75" customHeight="1">
      <c r="A1782" s="7">
        <v>43012.0</v>
      </c>
      <c r="B1782" s="8" t="s">
        <v>162</v>
      </c>
      <c r="C1782" s="8" t="s">
        <v>163</v>
      </c>
      <c r="D1782" s="9" t="s">
        <v>18</v>
      </c>
      <c r="E1782" s="10" t="s">
        <v>19</v>
      </c>
      <c r="F1782" s="11">
        <v>1.36351276474E11</v>
      </c>
      <c r="G1782" s="8" t="s">
        <v>24</v>
      </c>
      <c r="H1782" s="8" t="str">
        <f t="shared" si="1"/>
        <v>BUY</v>
      </c>
      <c r="I1782" s="12">
        <v>242.434174</v>
      </c>
      <c r="J1782" s="12">
        <v>1000.0</v>
      </c>
      <c r="K1782" s="7">
        <v>43013.0</v>
      </c>
      <c r="L1782" s="14">
        <v>245.401093</v>
      </c>
      <c r="M1782" s="14">
        <f t="shared" si="2"/>
        <v>1012.23804</v>
      </c>
      <c r="N1782" s="15">
        <f t="shared" si="3"/>
        <v>0.01223803951</v>
      </c>
      <c r="O1782" s="15">
        <f t="shared" si="4"/>
        <v>-0.01223803951</v>
      </c>
      <c r="P1782" s="8">
        <f t="shared" si="5"/>
        <v>1</v>
      </c>
    </row>
    <row r="1783" ht="12.75" customHeight="1">
      <c r="A1783" s="7">
        <v>43012.0</v>
      </c>
      <c r="B1783" s="8" t="s">
        <v>69</v>
      </c>
      <c r="C1783" s="8" t="s">
        <v>70</v>
      </c>
      <c r="D1783" s="9" t="s">
        <v>71</v>
      </c>
      <c r="E1783" s="10" t="s">
        <v>19</v>
      </c>
      <c r="F1783" s="11">
        <v>2.31528133463E11</v>
      </c>
      <c r="G1783" s="8" t="s">
        <v>24</v>
      </c>
      <c r="H1783" s="8" t="str">
        <f t="shared" si="1"/>
        <v>BUY</v>
      </c>
      <c r="I1783" s="12">
        <v>22.622614</v>
      </c>
      <c r="J1783" s="12">
        <v>1000.0</v>
      </c>
      <c r="K1783" s="7">
        <v>43014.0</v>
      </c>
      <c r="L1783" s="14">
        <v>23.062569</v>
      </c>
      <c r="M1783" s="14">
        <f t="shared" si="2"/>
        <v>1019.447576</v>
      </c>
      <c r="N1783" s="15">
        <f t="shared" si="3"/>
        <v>0.01944757578</v>
      </c>
      <c r="O1783" s="15">
        <f t="shared" si="4"/>
        <v>-0.01944757578</v>
      </c>
      <c r="P1783" s="8">
        <f t="shared" si="5"/>
        <v>2</v>
      </c>
    </row>
    <row r="1784" ht="12.75" customHeight="1">
      <c r="A1784" s="7">
        <v>43012.0</v>
      </c>
      <c r="B1784" s="8" t="s">
        <v>1858</v>
      </c>
      <c r="C1784" s="8" t="s">
        <v>1859</v>
      </c>
      <c r="D1784" s="9" t="s">
        <v>23</v>
      </c>
      <c r="E1784" s="10" t="s">
        <v>19</v>
      </c>
      <c r="F1784" s="11">
        <v>9.0553666E8</v>
      </c>
      <c r="G1784" s="8" t="s">
        <v>20</v>
      </c>
      <c r="H1784" s="8" t="str">
        <f t="shared" si="1"/>
        <v>SELL</v>
      </c>
      <c r="I1784" s="12">
        <v>30.865025</v>
      </c>
      <c r="J1784" s="12">
        <v>1000.0</v>
      </c>
      <c r="K1784" s="16">
        <v>44727.0</v>
      </c>
      <c r="L1784" s="14">
        <v>23.98719</v>
      </c>
      <c r="M1784" s="14">
        <f t="shared" si="2"/>
        <v>777.1641202</v>
      </c>
      <c r="N1784" s="15">
        <f t="shared" si="3"/>
        <v>0.2228358798</v>
      </c>
      <c r="O1784" s="15">
        <f t="shared" si="4"/>
        <v>-0.2228358798</v>
      </c>
      <c r="P1784" s="8">
        <f t="shared" si="5"/>
        <v>1715</v>
      </c>
    </row>
    <row r="1785" ht="12.75" customHeight="1">
      <c r="A1785" s="7">
        <v>43012.0</v>
      </c>
      <c r="B1785" s="8" t="s">
        <v>16</v>
      </c>
      <c r="C1785" s="8" t="s">
        <v>17</v>
      </c>
      <c r="D1785" s="9" t="s">
        <v>18</v>
      </c>
      <c r="E1785" s="10" t="s">
        <v>19</v>
      </c>
      <c r="F1785" s="11">
        <v>1.41375537264E11</v>
      </c>
      <c r="G1785" s="8" t="s">
        <v>24</v>
      </c>
      <c r="H1785" s="8" t="str">
        <f t="shared" si="1"/>
        <v>BUY</v>
      </c>
      <c r="I1785" s="12">
        <v>109.664001</v>
      </c>
      <c r="J1785" s="12">
        <v>1000.0</v>
      </c>
      <c r="K1785" s="7">
        <v>43013.0</v>
      </c>
      <c r="L1785" s="14">
        <v>109.369804</v>
      </c>
      <c r="M1785" s="14">
        <f t="shared" si="2"/>
        <v>997.3172874</v>
      </c>
      <c r="N1785" s="15">
        <f t="shared" si="3"/>
        <v>-0.002682712625</v>
      </c>
      <c r="O1785" s="15">
        <f t="shared" si="4"/>
        <v>0.002682712625</v>
      </c>
      <c r="P1785" s="8">
        <f t="shared" si="5"/>
        <v>1</v>
      </c>
    </row>
    <row r="1786" ht="12.75" customHeight="1">
      <c r="A1786" s="7">
        <v>43012.0</v>
      </c>
      <c r="B1786" s="8" t="s">
        <v>302</v>
      </c>
      <c r="C1786" s="8" t="s">
        <v>303</v>
      </c>
      <c r="D1786" s="9" t="s">
        <v>18</v>
      </c>
      <c r="E1786" s="10" t="s">
        <v>19</v>
      </c>
      <c r="F1786" s="11">
        <v>3.30665748E10</v>
      </c>
      <c r="G1786" s="8" t="s">
        <v>24</v>
      </c>
      <c r="H1786" s="8" t="str">
        <f t="shared" si="1"/>
        <v>BUY</v>
      </c>
      <c r="I1786" s="12">
        <v>146.61647</v>
      </c>
      <c r="J1786" s="12">
        <v>1000.0</v>
      </c>
      <c r="K1786" s="16">
        <v>43122.0</v>
      </c>
      <c r="L1786" s="14">
        <v>162.891708</v>
      </c>
      <c r="M1786" s="14">
        <f t="shared" si="2"/>
        <v>1111.005523</v>
      </c>
      <c r="N1786" s="15">
        <f t="shared" si="3"/>
        <v>0.1110055235</v>
      </c>
      <c r="O1786" s="15">
        <f t="shared" si="4"/>
        <v>-0.1110055235</v>
      </c>
      <c r="P1786" s="8">
        <f t="shared" si="5"/>
        <v>110</v>
      </c>
    </row>
    <row r="1787" ht="12.75" customHeight="1">
      <c r="A1787" s="7">
        <v>43012.0</v>
      </c>
      <c r="B1787" s="8" t="s">
        <v>224</v>
      </c>
      <c r="C1787" s="8" t="s">
        <v>225</v>
      </c>
      <c r="D1787" s="9" t="s">
        <v>39</v>
      </c>
      <c r="E1787" s="10" t="s">
        <v>19</v>
      </c>
      <c r="F1787" s="11">
        <v>4.4825493494E11</v>
      </c>
      <c r="G1787" s="8" t="s">
        <v>24</v>
      </c>
      <c r="H1787" s="8" t="str">
        <f t="shared" si="1"/>
        <v>BUY</v>
      </c>
      <c r="I1787" s="12">
        <v>114.037254</v>
      </c>
      <c r="J1787" s="12">
        <v>1000.0</v>
      </c>
      <c r="K1787" s="7">
        <v>43019.0</v>
      </c>
      <c r="L1787" s="14">
        <v>117.263809</v>
      </c>
      <c r="M1787" s="14">
        <f t="shared" si="2"/>
        <v>1028.293868</v>
      </c>
      <c r="N1787" s="15">
        <f t="shared" si="3"/>
        <v>0.0282938679</v>
      </c>
      <c r="O1787" s="15">
        <f t="shared" si="4"/>
        <v>-0.0282938679</v>
      </c>
      <c r="P1787" s="8">
        <f t="shared" si="5"/>
        <v>7</v>
      </c>
    </row>
    <row r="1788" ht="12.75" customHeight="1">
      <c r="A1788" s="7">
        <v>43012.0</v>
      </c>
      <c r="B1788" s="8" t="s">
        <v>119</v>
      </c>
      <c r="C1788" s="8" t="s">
        <v>120</v>
      </c>
      <c r="D1788" s="9" t="s">
        <v>71</v>
      </c>
      <c r="E1788" s="10" t="s">
        <v>19</v>
      </c>
      <c r="F1788" s="11">
        <v>4.32921712233E11</v>
      </c>
      <c r="G1788" s="8" t="s">
        <v>24</v>
      </c>
      <c r="H1788" s="8" t="str">
        <f t="shared" si="1"/>
        <v>BUY</v>
      </c>
      <c r="I1788" s="12">
        <v>81.068703</v>
      </c>
      <c r="J1788" s="12">
        <v>1000.0</v>
      </c>
      <c r="K1788" s="7">
        <v>43014.0</v>
      </c>
      <c r="L1788" s="14">
        <v>82.016479</v>
      </c>
      <c r="M1788" s="14">
        <f t="shared" si="2"/>
        <v>1011.691022</v>
      </c>
      <c r="N1788" s="15">
        <f t="shared" si="3"/>
        <v>0.01169102212</v>
      </c>
      <c r="O1788" s="15">
        <f t="shared" si="4"/>
        <v>-0.01169102212</v>
      </c>
      <c r="P1788" s="8">
        <f t="shared" si="5"/>
        <v>2</v>
      </c>
    </row>
    <row r="1789" ht="12.75" customHeight="1">
      <c r="A1789" s="7">
        <v>43012.0</v>
      </c>
      <c r="B1789" s="8" t="s">
        <v>44</v>
      </c>
      <c r="C1789" s="8" t="s">
        <v>45</v>
      </c>
      <c r="D1789" s="9" t="s">
        <v>18</v>
      </c>
      <c r="E1789" s="10" t="s">
        <v>19</v>
      </c>
      <c r="F1789" s="11">
        <v>5.517271672E10</v>
      </c>
      <c r="G1789" s="8" t="s">
        <v>24</v>
      </c>
      <c r="H1789" s="8" t="str">
        <f t="shared" si="1"/>
        <v>BUY</v>
      </c>
      <c r="I1789" s="12">
        <v>176.930496</v>
      </c>
      <c r="J1789" s="12">
        <v>1000.0</v>
      </c>
      <c r="K1789" s="7">
        <v>43024.0</v>
      </c>
      <c r="L1789" s="14">
        <v>178.728226</v>
      </c>
      <c r="M1789" s="14">
        <f t="shared" si="2"/>
        <v>1010.160657</v>
      </c>
      <c r="N1789" s="15">
        <f t="shared" si="3"/>
        <v>0.01016065653</v>
      </c>
      <c r="O1789" s="15">
        <f t="shared" si="4"/>
        <v>-0.01016065653</v>
      </c>
      <c r="P1789" s="8">
        <f t="shared" si="5"/>
        <v>12</v>
      </c>
    </row>
    <row r="1790" ht="12.75" customHeight="1">
      <c r="A1790" s="7">
        <v>43012.0</v>
      </c>
      <c r="B1790" s="8" t="s">
        <v>359</v>
      </c>
      <c r="C1790" s="8" t="s">
        <v>360</v>
      </c>
      <c r="D1790" s="9" t="s">
        <v>23</v>
      </c>
      <c r="E1790" s="10" t="s">
        <v>19</v>
      </c>
      <c r="F1790" s="11">
        <v>1.1032521E11</v>
      </c>
      <c r="G1790" s="8" t="s">
        <v>24</v>
      </c>
      <c r="H1790" s="8" t="str">
        <f t="shared" si="1"/>
        <v>BUY</v>
      </c>
      <c r="I1790" s="12">
        <v>118.059998</v>
      </c>
      <c r="J1790" s="12">
        <v>1000.0</v>
      </c>
      <c r="K1790" s="7">
        <v>43131.0</v>
      </c>
      <c r="L1790" s="14">
        <v>148.869995</v>
      </c>
      <c r="M1790" s="14">
        <f t="shared" si="2"/>
        <v>1260.968978</v>
      </c>
      <c r="N1790" s="15">
        <f t="shared" si="3"/>
        <v>0.2609689778</v>
      </c>
      <c r="O1790" s="15">
        <f t="shared" si="4"/>
        <v>-0.2609689778</v>
      </c>
      <c r="P1790" s="8">
        <f t="shared" si="5"/>
        <v>119</v>
      </c>
    </row>
    <row r="1791" ht="12.75" customHeight="1">
      <c r="A1791" s="7">
        <v>43012.0</v>
      </c>
      <c r="B1791" s="8" t="s">
        <v>152</v>
      </c>
      <c r="C1791" s="8" t="s">
        <v>153</v>
      </c>
      <c r="D1791" s="9" t="s">
        <v>35</v>
      </c>
      <c r="E1791" s="10" t="s">
        <v>19</v>
      </c>
      <c r="F1791" s="11">
        <v>1.11464472E11</v>
      </c>
      <c r="G1791" s="8" t="s">
        <v>24</v>
      </c>
      <c r="H1791" s="8" t="str">
        <f t="shared" si="1"/>
        <v>BUY</v>
      </c>
      <c r="I1791" s="12">
        <v>47.72</v>
      </c>
      <c r="J1791" s="12">
        <v>1000.0</v>
      </c>
      <c r="K1791" s="7">
        <v>43053.0</v>
      </c>
      <c r="L1791" s="14">
        <v>50.37</v>
      </c>
      <c r="M1791" s="14">
        <f t="shared" si="2"/>
        <v>1055.532272</v>
      </c>
      <c r="N1791" s="15">
        <f t="shared" si="3"/>
        <v>0.05553227158</v>
      </c>
      <c r="O1791" s="15">
        <f t="shared" si="4"/>
        <v>-0.05553227158</v>
      </c>
      <c r="P1791" s="8">
        <f t="shared" si="5"/>
        <v>41</v>
      </c>
    </row>
    <row r="1792" ht="12.75" customHeight="1">
      <c r="A1792" s="7">
        <v>43012.0</v>
      </c>
      <c r="B1792" s="8" t="s">
        <v>1561</v>
      </c>
      <c r="C1792" s="8" t="s">
        <v>1562</v>
      </c>
      <c r="D1792" s="9" t="s">
        <v>39</v>
      </c>
      <c r="E1792" s="10" t="s">
        <v>19</v>
      </c>
      <c r="F1792" s="11">
        <v>3.613952096E10</v>
      </c>
      <c r="G1792" s="8" t="s">
        <v>20</v>
      </c>
      <c r="H1792" s="8" t="str">
        <f t="shared" si="1"/>
        <v>SELL</v>
      </c>
      <c r="I1792" s="12">
        <v>58.240002</v>
      </c>
      <c r="J1792" s="12">
        <v>1000.0</v>
      </c>
      <c r="K1792" s="16">
        <v>44727.0</v>
      </c>
      <c r="L1792" s="14">
        <v>147.240005</v>
      </c>
      <c r="M1792" s="14">
        <f t="shared" si="2"/>
        <v>2528.15934</v>
      </c>
      <c r="N1792" s="15">
        <f t="shared" si="3"/>
        <v>-1.52815934</v>
      </c>
      <c r="O1792" s="15">
        <f t="shared" si="4"/>
        <v>1.52815934</v>
      </c>
      <c r="P1792" s="8">
        <f t="shared" si="5"/>
        <v>1715</v>
      </c>
    </row>
    <row r="1793" ht="12.75" customHeight="1">
      <c r="A1793" s="16">
        <v>43012.0</v>
      </c>
      <c r="B1793" s="8" t="s">
        <v>455</v>
      </c>
      <c r="C1793" s="8" t="s">
        <v>456</v>
      </c>
      <c r="D1793" s="9" t="s">
        <v>23</v>
      </c>
      <c r="E1793" s="10" t="s">
        <v>19</v>
      </c>
      <c r="F1793" s="11">
        <v>5.8573620898E10</v>
      </c>
      <c r="G1793" s="18" t="s">
        <v>24</v>
      </c>
      <c r="H1793" s="17" t="str">
        <f t="shared" si="1"/>
        <v>BUY</v>
      </c>
      <c r="I1793" s="12">
        <v>105.260002</v>
      </c>
      <c r="J1793" s="12">
        <v>1000.0</v>
      </c>
      <c r="K1793" s="16">
        <v>43014.0</v>
      </c>
      <c r="L1793" s="14">
        <v>110.230003</v>
      </c>
      <c r="M1793" s="14">
        <f t="shared" si="2"/>
        <v>1047.216425</v>
      </c>
      <c r="N1793" s="15">
        <f t="shared" si="3"/>
        <v>0.0472164251</v>
      </c>
      <c r="O1793" s="15">
        <f t="shared" si="4"/>
        <v>-0.0472164251</v>
      </c>
      <c r="P1793" s="8">
        <f t="shared" si="5"/>
        <v>2</v>
      </c>
    </row>
    <row r="1794" ht="12.75" customHeight="1">
      <c r="A1794" s="7">
        <v>43013.0</v>
      </c>
      <c r="B1794" s="8" t="s">
        <v>162</v>
      </c>
      <c r="C1794" s="8" t="s">
        <v>163</v>
      </c>
      <c r="D1794" s="9" t="s">
        <v>18</v>
      </c>
      <c r="E1794" s="10" t="s">
        <v>19</v>
      </c>
      <c r="F1794" s="11">
        <v>1.36351276474E11</v>
      </c>
      <c r="G1794" s="8" t="s">
        <v>20</v>
      </c>
      <c r="H1794" s="8" t="str">
        <f t="shared" si="1"/>
        <v>SELL</v>
      </c>
      <c r="I1794" s="12">
        <v>245.401093</v>
      </c>
      <c r="J1794" s="12">
        <v>1000.0</v>
      </c>
      <c r="K1794" s="7">
        <v>43171.0</v>
      </c>
      <c r="L1794" s="14">
        <v>329.629822</v>
      </c>
      <c r="M1794" s="14">
        <f t="shared" si="2"/>
        <v>1343.228826</v>
      </c>
      <c r="N1794" s="15">
        <f t="shared" si="3"/>
        <v>-0.3432288258</v>
      </c>
      <c r="O1794" s="15">
        <f t="shared" si="4"/>
        <v>0.3432288258</v>
      </c>
      <c r="P1794" s="8">
        <f t="shared" si="5"/>
        <v>158</v>
      </c>
    </row>
    <row r="1795" ht="12.75" customHeight="1">
      <c r="A1795" s="7">
        <v>43013.0</v>
      </c>
      <c r="B1795" s="8" t="s">
        <v>16</v>
      </c>
      <c r="C1795" s="8" t="s">
        <v>17</v>
      </c>
      <c r="D1795" s="9" t="s">
        <v>18</v>
      </c>
      <c r="E1795" s="10" t="s">
        <v>19</v>
      </c>
      <c r="F1795" s="11">
        <v>1.41375537264E11</v>
      </c>
      <c r="G1795" s="8" t="s">
        <v>20</v>
      </c>
      <c r="H1795" s="8" t="str">
        <f t="shared" si="1"/>
        <v>SELL</v>
      </c>
      <c r="I1795" s="12">
        <v>109.369804</v>
      </c>
      <c r="J1795" s="12">
        <v>1000.0</v>
      </c>
      <c r="K1795" s="7">
        <v>43140.0</v>
      </c>
      <c r="L1795" s="14">
        <v>130.479462</v>
      </c>
      <c r="M1795" s="14">
        <f t="shared" si="2"/>
        <v>1193.011757</v>
      </c>
      <c r="N1795" s="15">
        <f t="shared" si="3"/>
        <v>-0.1930117567</v>
      </c>
      <c r="O1795" s="15">
        <f t="shared" si="4"/>
        <v>0.1930117567</v>
      </c>
      <c r="P1795" s="8">
        <f t="shared" si="5"/>
        <v>127</v>
      </c>
    </row>
    <row r="1796" ht="12.75" customHeight="1">
      <c r="A1796" s="7">
        <v>43013.0</v>
      </c>
      <c r="B1796" s="8" t="s">
        <v>300</v>
      </c>
      <c r="C1796" s="8" t="s">
        <v>301</v>
      </c>
      <c r="D1796" s="9" t="s">
        <v>32</v>
      </c>
      <c r="E1796" s="10" t="s">
        <v>19</v>
      </c>
      <c r="F1796" s="11">
        <v>1.900432125E10</v>
      </c>
      <c r="G1796" s="8" t="s">
        <v>20</v>
      </c>
      <c r="H1796" s="8" t="str">
        <f t="shared" si="1"/>
        <v>SELL</v>
      </c>
      <c r="I1796" s="12">
        <v>109.82</v>
      </c>
      <c r="J1796" s="12">
        <v>1000.0</v>
      </c>
      <c r="K1796" s="7">
        <v>43237.0</v>
      </c>
      <c r="L1796" s="14">
        <v>102.88</v>
      </c>
      <c r="M1796" s="14">
        <f t="shared" si="2"/>
        <v>936.805682</v>
      </c>
      <c r="N1796" s="15">
        <f t="shared" si="3"/>
        <v>0.06319431797</v>
      </c>
      <c r="O1796" s="15">
        <f t="shared" si="4"/>
        <v>-0.06319431797</v>
      </c>
      <c r="P1796" s="8">
        <f t="shared" si="5"/>
        <v>224</v>
      </c>
    </row>
    <row r="1797" ht="12.75" customHeight="1">
      <c r="A1797" s="16">
        <v>43013.0</v>
      </c>
      <c r="B1797" s="8" t="s">
        <v>1860</v>
      </c>
      <c r="C1797" s="8" t="s">
        <v>1861</v>
      </c>
      <c r="D1797" s="9" t="s">
        <v>23</v>
      </c>
      <c r="E1797" s="10" t="s">
        <v>1285</v>
      </c>
      <c r="F1797" s="11">
        <v>4.72481063322E11</v>
      </c>
      <c r="G1797" s="17" t="s">
        <v>20</v>
      </c>
      <c r="H1797" s="18" t="str">
        <f t="shared" si="1"/>
        <v>SELL</v>
      </c>
      <c r="I1797" s="12">
        <v>32.942673</v>
      </c>
      <c r="J1797" s="12">
        <v>1000.0</v>
      </c>
      <c r="K1797" s="16">
        <v>44727.0</v>
      </c>
      <c r="L1797" s="14">
        <v>86.849693</v>
      </c>
      <c r="M1797" s="14">
        <f t="shared" si="2"/>
        <v>2636.388765</v>
      </c>
      <c r="N1797" s="15">
        <f t="shared" si="3"/>
        <v>-1.636388765</v>
      </c>
      <c r="O1797" s="15">
        <f t="shared" si="4"/>
        <v>1.636388765</v>
      </c>
      <c r="P1797" s="8">
        <f t="shared" si="5"/>
        <v>1714</v>
      </c>
    </row>
    <row r="1798" ht="12.75" customHeight="1">
      <c r="A1798" s="7">
        <v>43014.0</v>
      </c>
      <c r="B1798" s="8" t="s">
        <v>69</v>
      </c>
      <c r="C1798" s="8" t="s">
        <v>70</v>
      </c>
      <c r="D1798" s="9" t="s">
        <v>71</v>
      </c>
      <c r="E1798" s="10" t="s">
        <v>19</v>
      </c>
      <c r="F1798" s="11">
        <v>2.31528133463E11</v>
      </c>
      <c r="G1798" s="8" t="s">
        <v>20</v>
      </c>
      <c r="H1798" s="8" t="str">
        <f t="shared" si="1"/>
        <v>SELL</v>
      </c>
      <c r="I1798" s="12">
        <v>23.062569</v>
      </c>
      <c r="J1798" s="12">
        <v>1000.0</v>
      </c>
      <c r="K1798" s="7">
        <v>43388.0</v>
      </c>
      <c r="L1798" s="14">
        <v>24.98588</v>
      </c>
      <c r="M1798" s="14">
        <f t="shared" si="2"/>
        <v>1083.395349</v>
      </c>
      <c r="N1798" s="15">
        <f t="shared" si="3"/>
        <v>-0.08339534941</v>
      </c>
      <c r="O1798" s="15">
        <f t="shared" si="4"/>
        <v>0.08339534941</v>
      </c>
      <c r="P1798" s="8">
        <f t="shared" si="5"/>
        <v>374</v>
      </c>
    </row>
    <row r="1799" ht="12.75" customHeight="1">
      <c r="A1799" s="7">
        <v>43014.0</v>
      </c>
      <c r="B1799" s="8" t="s">
        <v>336</v>
      </c>
      <c r="C1799" s="8" t="s">
        <v>337</v>
      </c>
      <c r="D1799" s="9" t="s">
        <v>32</v>
      </c>
      <c r="E1799" s="10" t="s">
        <v>19</v>
      </c>
      <c r="F1799" s="11">
        <v>2.4148907112E11</v>
      </c>
      <c r="G1799" s="8" t="s">
        <v>24</v>
      </c>
      <c r="H1799" s="8" t="str">
        <f t="shared" si="1"/>
        <v>BUY</v>
      </c>
      <c r="I1799" s="12">
        <v>145.654572</v>
      </c>
      <c r="J1799" s="12">
        <v>1000.0</v>
      </c>
      <c r="K1799" s="16">
        <v>43053.0</v>
      </c>
      <c r="L1799" s="14">
        <v>158.959991</v>
      </c>
      <c r="M1799" s="14">
        <f t="shared" si="2"/>
        <v>1091.349134</v>
      </c>
      <c r="N1799" s="15">
        <f t="shared" si="3"/>
        <v>0.09134913389</v>
      </c>
      <c r="O1799" s="15">
        <f t="shared" si="4"/>
        <v>-0.09134913389</v>
      </c>
      <c r="P1799" s="8">
        <f t="shared" si="5"/>
        <v>39</v>
      </c>
    </row>
    <row r="1800" ht="12.75" customHeight="1">
      <c r="A1800" s="7">
        <v>43014.0</v>
      </c>
      <c r="B1800" s="8" t="s">
        <v>1862</v>
      </c>
      <c r="C1800" s="8" t="s">
        <v>1863</v>
      </c>
      <c r="D1800" s="9" t="s">
        <v>193</v>
      </c>
      <c r="E1800" s="10" t="s">
        <v>19</v>
      </c>
      <c r="F1800" s="11">
        <v>2.427218682E9</v>
      </c>
      <c r="G1800" s="8" t="s">
        <v>20</v>
      </c>
      <c r="H1800" s="8" t="str">
        <f t="shared" si="1"/>
        <v>SELL</v>
      </c>
      <c r="I1800" s="12">
        <v>14.89</v>
      </c>
      <c r="J1800" s="12">
        <v>1000.0</v>
      </c>
      <c r="K1800" s="16">
        <v>44727.0</v>
      </c>
      <c r="L1800" s="14">
        <v>17.78</v>
      </c>
      <c r="M1800" s="14">
        <f t="shared" si="2"/>
        <v>1194.089993</v>
      </c>
      <c r="N1800" s="15">
        <f t="shared" si="3"/>
        <v>-0.1940899933</v>
      </c>
      <c r="O1800" s="15">
        <f t="shared" si="4"/>
        <v>0.1940899933</v>
      </c>
      <c r="P1800" s="8">
        <f t="shared" si="5"/>
        <v>1713</v>
      </c>
    </row>
    <row r="1801" ht="12.75" customHeight="1">
      <c r="A1801" s="7">
        <v>43014.0</v>
      </c>
      <c r="B1801" s="8" t="s">
        <v>171</v>
      </c>
      <c r="C1801" s="8" t="s">
        <v>172</v>
      </c>
      <c r="D1801" s="9" t="s">
        <v>35</v>
      </c>
      <c r="E1801" s="10" t="s">
        <v>19</v>
      </c>
      <c r="F1801" s="11">
        <v>1.3294773669E10</v>
      </c>
      <c r="G1801" s="8" t="s">
        <v>20</v>
      </c>
      <c r="H1801" s="8" t="str">
        <f t="shared" si="1"/>
        <v>SELL</v>
      </c>
      <c r="I1801" s="12">
        <v>193.89859</v>
      </c>
      <c r="J1801" s="12">
        <v>1000.0</v>
      </c>
      <c r="K1801" s="16">
        <v>43742.0</v>
      </c>
      <c r="L1801" s="14">
        <v>232.898788</v>
      </c>
      <c r="M1801" s="14">
        <f t="shared" si="2"/>
        <v>1201.137089</v>
      </c>
      <c r="N1801" s="15">
        <f t="shared" si="3"/>
        <v>-0.2011370892</v>
      </c>
      <c r="O1801" s="15">
        <f t="shared" si="4"/>
        <v>0.2011370892</v>
      </c>
      <c r="P1801" s="8">
        <f t="shared" si="5"/>
        <v>728</v>
      </c>
    </row>
    <row r="1802" ht="12.75" customHeight="1">
      <c r="A1802" s="7">
        <v>43014.0</v>
      </c>
      <c r="B1802" s="8" t="s">
        <v>173</v>
      </c>
      <c r="C1802" s="8" t="s">
        <v>174</v>
      </c>
      <c r="D1802" s="9" t="s">
        <v>18</v>
      </c>
      <c r="E1802" s="10" t="s">
        <v>19</v>
      </c>
      <c r="F1802" s="11">
        <v>1.21670003777E11</v>
      </c>
      <c r="G1802" s="8" t="s">
        <v>24</v>
      </c>
      <c r="H1802" s="8" t="str">
        <f t="shared" si="1"/>
        <v>BUY</v>
      </c>
      <c r="I1802" s="12">
        <v>138.899506</v>
      </c>
      <c r="J1802" s="12">
        <v>1000.0</v>
      </c>
      <c r="K1802" s="7">
        <v>43014.0</v>
      </c>
      <c r="L1802" s="14">
        <v>138.899506</v>
      </c>
      <c r="M1802" s="14">
        <f t="shared" si="2"/>
        <v>1000</v>
      </c>
      <c r="N1802" s="15">
        <f t="shared" si="3"/>
        <v>0</v>
      </c>
      <c r="O1802" s="15">
        <f t="shared" si="4"/>
        <v>0</v>
      </c>
      <c r="P1802" s="8">
        <f t="shared" si="5"/>
        <v>0</v>
      </c>
    </row>
    <row r="1803" ht="12.75" customHeight="1">
      <c r="A1803" s="7">
        <v>43014.0</v>
      </c>
      <c r="B1803" s="8" t="s">
        <v>119</v>
      </c>
      <c r="C1803" s="8" t="s">
        <v>120</v>
      </c>
      <c r="D1803" s="9" t="s">
        <v>71</v>
      </c>
      <c r="E1803" s="10" t="s">
        <v>19</v>
      </c>
      <c r="F1803" s="11">
        <v>4.32921712233E11</v>
      </c>
      <c r="G1803" s="8" t="s">
        <v>20</v>
      </c>
      <c r="H1803" s="8" t="str">
        <f t="shared" si="1"/>
        <v>SELL</v>
      </c>
      <c r="I1803" s="12">
        <v>82.016479</v>
      </c>
      <c r="J1803" s="12">
        <v>1000.0</v>
      </c>
      <c r="K1803" s="7">
        <v>44032.0</v>
      </c>
      <c r="L1803" s="14">
        <v>89.180641</v>
      </c>
      <c r="M1803" s="14">
        <f t="shared" si="2"/>
        <v>1087.350275</v>
      </c>
      <c r="N1803" s="15">
        <f t="shared" si="3"/>
        <v>-0.08735027506</v>
      </c>
      <c r="O1803" s="15">
        <f t="shared" si="4"/>
        <v>0.08735027506</v>
      </c>
      <c r="P1803" s="8">
        <f t="shared" si="5"/>
        <v>1018</v>
      </c>
    </row>
    <row r="1804" ht="12.75" customHeight="1">
      <c r="A1804" s="7">
        <v>43014.0</v>
      </c>
      <c r="B1804" s="8" t="s">
        <v>183</v>
      </c>
      <c r="C1804" s="8" t="s">
        <v>184</v>
      </c>
      <c r="D1804" s="9" t="s">
        <v>32</v>
      </c>
      <c r="E1804" s="10" t="s">
        <v>19</v>
      </c>
      <c r="F1804" s="11">
        <v>3.59532201359E11</v>
      </c>
      <c r="G1804" s="8" t="s">
        <v>24</v>
      </c>
      <c r="H1804" s="8" t="str">
        <f t="shared" si="1"/>
        <v>BUY</v>
      </c>
      <c r="I1804" s="12">
        <v>78.491562</v>
      </c>
      <c r="J1804" s="12">
        <v>1000.0</v>
      </c>
      <c r="K1804" s="7">
        <v>43018.0</v>
      </c>
      <c r="L1804" s="14">
        <v>77.887978</v>
      </c>
      <c r="M1804" s="14">
        <f t="shared" si="2"/>
        <v>992.3102053</v>
      </c>
      <c r="N1804" s="15">
        <f t="shared" si="3"/>
        <v>-0.007689794732</v>
      </c>
      <c r="O1804" s="15">
        <f t="shared" si="4"/>
        <v>0.007689794732</v>
      </c>
      <c r="P1804" s="8">
        <f t="shared" si="5"/>
        <v>4</v>
      </c>
    </row>
    <row r="1805" ht="12.75" customHeight="1">
      <c r="A1805" s="16">
        <v>43014.0</v>
      </c>
      <c r="B1805" s="8" t="s">
        <v>455</v>
      </c>
      <c r="C1805" s="8" t="s">
        <v>456</v>
      </c>
      <c r="D1805" s="9" t="s">
        <v>23</v>
      </c>
      <c r="E1805" s="10" t="s">
        <v>19</v>
      </c>
      <c r="F1805" s="11">
        <v>5.8573620898E10</v>
      </c>
      <c r="G1805" s="17" t="s">
        <v>20</v>
      </c>
      <c r="H1805" s="18" t="str">
        <f t="shared" si="1"/>
        <v>SELL</v>
      </c>
      <c r="I1805" s="12">
        <v>110.230003</v>
      </c>
      <c r="J1805" s="12">
        <v>1000.0</v>
      </c>
      <c r="K1805" s="16">
        <v>43627.0</v>
      </c>
      <c r="L1805" s="14">
        <v>205.770004</v>
      </c>
      <c r="M1805" s="14">
        <f t="shared" si="2"/>
        <v>1866.73318</v>
      </c>
      <c r="N1805" s="15">
        <f t="shared" si="3"/>
        <v>-0.8667331797</v>
      </c>
      <c r="O1805" s="15">
        <f t="shared" si="4"/>
        <v>0.8667331797</v>
      </c>
      <c r="P1805" s="8">
        <f t="shared" si="5"/>
        <v>613</v>
      </c>
    </row>
    <row r="1806" ht="12.75" customHeight="1">
      <c r="A1806" s="7">
        <v>43018.0</v>
      </c>
      <c r="B1806" s="8" t="s">
        <v>1864</v>
      </c>
      <c r="C1806" s="8" t="s">
        <v>1865</v>
      </c>
      <c r="D1806" s="9" t="s">
        <v>39</v>
      </c>
      <c r="E1806" s="10" t="s">
        <v>19</v>
      </c>
      <c r="F1806" s="11">
        <v>1.3173624E8</v>
      </c>
      <c r="G1806" s="8" t="s">
        <v>24</v>
      </c>
      <c r="H1806" s="8" t="str">
        <f t="shared" si="1"/>
        <v>BUY</v>
      </c>
      <c r="I1806" s="12">
        <v>55.150002</v>
      </c>
      <c r="J1806" s="12">
        <v>1000.0</v>
      </c>
      <c r="K1806" s="16">
        <v>44137.0</v>
      </c>
      <c r="L1806" s="14">
        <v>39.200001</v>
      </c>
      <c r="M1806" s="14">
        <f t="shared" si="2"/>
        <v>710.7887503</v>
      </c>
      <c r="N1806" s="15">
        <f t="shared" si="3"/>
        <v>-0.2892112497</v>
      </c>
      <c r="O1806" s="15">
        <f t="shared" si="4"/>
        <v>0.2892112497</v>
      </c>
      <c r="P1806" s="8">
        <f t="shared" si="5"/>
        <v>1119</v>
      </c>
    </row>
    <row r="1807" ht="12.75" customHeight="1">
      <c r="A1807" s="7">
        <v>43018.0</v>
      </c>
      <c r="B1807" s="8" t="s">
        <v>1866</v>
      </c>
      <c r="C1807" s="8" t="s">
        <v>1867</v>
      </c>
      <c r="D1807" s="9" t="s">
        <v>39</v>
      </c>
      <c r="E1807" s="10" t="s">
        <v>19</v>
      </c>
      <c r="F1807" s="11">
        <v>1.431306E9</v>
      </c>
      <c r="G1807" s="8" t="s">
        <v>24</v>
      </c>
      <c r="H1807" s="8" t="str">
        <f t="shared" si="1"/>
        <v>BUY</v>
      </c>
      <c r="I1807" s="12">
        <v>13.98</v>
      </c>
      <c r="J1807" s="12">
        <v>1000.0</v>
      </c>
      <c r="K1807" s="16">
        <v>44727.0</v>
      </c>
      <c r="L1807" s="14">
        <v>15.81</v>
      </c>
      <c r="M1807" s="14">
        <f t="shared" si="2"/>
        <v>1130.901288</v>
      </c>
      <c r="N1807" s="15">
        <f t="shared" si="3"/>
        <v>0.1309012876</v>
      </c>
      <c r="O1807" s="15">
        <f t="shared" si="4"/>
        <v>-0.1309012876</v>
      </c>
      <c r="P1807" s="8">
        <f t="shared" si="5"/>
        <v>1709</v>
      </c>
    </row>
    <row r="1808" ht="12.75" customHeight="1">
      <c r="A1808" s="7">
        <v>43018.0</v>
      </c>
      <c r="B1808" s="8" t="s">
        <v>630</v>
      </c>
      <c r="C1808" s="8" t="s">
        <v>631</v>
      </c>
      <c r="D1808" s="9" t="s">
        <v>23</v>
      </c>
      <c r="E1808" s="10" t="s">
        <v>19</v>
      </c>
      <c r="F1808" s="11">
        <v>1.069485355423E12</v>
      </c>
      <c r="G1808" s="8" t="s">
        <v>20</v>
      </c>
      <c r="H1808" s="8" t="str">
        <f t="shared" si="1"/>
        <v>SELL</v>
      </c>
      <c r="I1808" s="12">
        <v>46.710712</v>
      </c>
      <c r="J1808" s="12">
        <v>1000.0</v>
      </c>
      <c r="K1808" s="7">
        <v>43116.0</v>
      </c>
      <c r="L1808" s="14">
        <v>54.45742</v>
      </c>
      <c r="M1808" s="14">
        <f t="shared" si="2"/>
        <v>1165.844357</v>
      </c>
      <c r="N1808" s="15">
        <f t="shared" si="3"/>
        <v>-0.1658443571</v>
      </c>
      <c r="O1808" s="15">
        <f t="shared" si="4"/>
        <v>0.1658443571</v>
      </c>
      <c r="P1808" s="8">
        <f t="shared" si="5"/>
        <v>98</v>
      </c>
    </row>
    <row r="1809" ht="12.75" customHeight="1">
      <c r="A1809" s="7">
        <v>43018.0</v>
      </c>
      <c r="B1809" s="8" t="s">
        <v>183</v>
      </c>
      <c r="C1809" s="8" t="s">
        <v>184</v>
      </c>
      <c r="D1809" s="9" t="s">
        <v>32</v>
      </c>
      <c r="E1809" s="10" t="s">
        <v>19</v>
      </c>
      <c r="F1809" s="11">
        <v>3.59532201359E11</v>
      </c>
      <c r="G1809" s="8" t="s">
        <v>20</v>
      </c>
      <c r="H1809" s="8" t="str">
        <f t="shared" si="1"/>
        <v>SELL</v>
      </c>
      <c r="I1809" s="12">
        <v>77.887978</v>
      </c>
      <c r="J1809" s="12">
        <v>1000.0</v>
      </c>
      <c r="K1809" s="7">
        <v>43020.0</v>
      </c>
      <c r="L1809" s="14">
        <v>78.338554</v>
      </c>
      <c r="M1809" s="14">
        <f t="shared" si="2"/>
        <v>1005.784924</v>
      </c>
      <c r="N1809" s="15">
        <f t="shared" si="3"/>
        <v>-0.005784923573</v>
      </c>
      <c r="O1809" s="15">
        <f t="shared" si="4"/>
        <v>0.005784923573</v>
      </c>
      <c r="P1809" s="8">
        <f t="shared" si="5"/>
        <v>2</v>
      </c>
    </row>
    <row r="1810" ht="12.75" customHeight="1">
      <c r="A1810" s="7">
        <v>43018.0</v>
      </c>
      <c r="B1810" s="8" t="s">
        <v>632</v>
      </c>
      <c r="C1810" s="8" t="s">
        <v>633</v>
      </c>
      <c r="D1810" s="9" t="s">
        <v>23</v>
      </c>
      <c r="E1810" s="10" t="s">
        <v>19</v>
      </c>
      <c r="F1810" s="11">
        <v>1.226514E11</v>
      </c>
      <c r="G1810" s="8" t="s">
        <v>20</v>
      </c>
      <c r="H1810" s="8" t="str">
        <f t="shared" si="1"/>
        <v>SELL</v>
      </c>
      <c r="I1810" s="12">
        <v>45.840057</v>
      </c>
      <c r="J1810" s="12">
        <v>1000.0</v>
      </c>
      <c r="K1810" s="7">
        <v>43186.0</v>
      </c>
      <c r="L1810" s="14">
        <v>47.463039</v>
      </c>
      <c r="M1810" s="14">
        <f t="shared" si="2"/>
        <v>1035.405322</v>
      </c>
      <c r="N1810" s="15">
        <f t="shared" si="3"/>
        <v>-0.03540532247</v>
      </c>
      <c r="O1810" s="15">
        <f t="shared" si="4"/>
        <v>0.03540532247</v>
      </c>
      <c r="P1810" s="8">
        <f t="shared" si="5"/>
        <v>168</v>
      </c>
    </row>
    <row r="1811" ht="12.75" customHeight="1">
      <c r="A1811" s="7">
        <v>43018.0</v>
      </c>
      <c r="B1811" s="8" t="s">
        <v>1868</v>
      </c>
      <c r="C1811" s="8" t="s">
        <v>1869</v>
      </c>
      <c r="D1811" s="9" t="s">
        <v>39</v>
      </c>
      <c r="E1811" s="10" t="s">
        <v>106</v>
      </c>
      <c r="F1811" s="11">
        <v>1.1869233765E10</v>
      </c>
      <c r="G1811" s="8" t="s">
        <v>20</v>
      </c>
      <c r="H1811" s="8" t="str">
        <f t="shared" si="1"/>
        <v>SELL</v>
      </c>
      <c r="I1811" s="12">
        <v>33.453182</v>
      </c>
      <c r="J1811" s="12">
        <v>1000.0</v>
      </c>
      <c r="K1811" s="16">
        <v>44727.0</v>
      </c>
      <c r="L1811" s="14">
        <v>27.56155</v>
      </c>
      <c r="M1811" s="14">
        <f t="shared" si="2"/>
        <v>823.8842571</v>
      </c>
      <c r="N1811" s="15">
        <f t="shared" si="3"/>
        <v>0.1761157429</v>
      </c>
      <c r="O1811" s="15">
        <f t="shared" si="4"/>
        <v>-0.1761157429</v>
      </c>
      <c r="P1811" s="8">
        <f t="shared" si="5"/>
        <v>1709</v>
      </c>
    </row>
    <row r="1812" ht="12.75" customHeight="1">
      <c r="A1812" s="7">
        <v>43019.0</v>
      </c>
      <c r="B1812" s="8" t="s">
        <v>1870</v>
      </c>
      <c r="C1812" s="8" t="s">
        <v>1871</v>
      </c>
      <c r="D1812" s="9" t="s">
        <v>32</v>
      </c>
      <c r="E1812" s="10" t="s">
        <v>19</v>
      </c>
      <c r="F1812" s="11">
        <v>6.18442944E10</v>
      </c>
      <c r="G1812" s="8" t="s">
        <v>20</v>
      </c>
      <c r="H1812" s="8" t="str">
        <f t="shared" si="1"/>
        <v>SELL</v>
      </c>
      <c r="I1812" s="12">
        <v>64.735046</v>
      </c>
      <c r="J1812" s="12">
        <v>1000.0</v>
      </c>
      <c r="K1812" s="16">
        <v>43210.0</v>
      </c>
      <c r="L1812" s="14">
        <v>59.462585</v>
      </c>
      <c r="M1812" s="14">
        <f t="shared" si="2"/>
        <v>918.5532208</v>
      </c>
      <c r="N1812" s="15">
        <f t="shared" si="3"/>
        <v>0.08144677923</v>
      </c>
      <c r="O1812" s="15">
        <f t="shared" si="4"/>
        <v>-0.08144677923</v>
      </c>
      <c r="P1812" s="8">
        <f t="shared" si="5"/>
        <v>191</v>
      </c>
    </row>
    <row r="1813" ht="12.75" customHeight="1">
      <c r="A1813" s="7">
        <v>43019.0</v>
      </c>
      <c r="B1813" s="8" t="s">
        <v>304</v>
      </c>
      <c r="C1813" s="8" t="s">
        <v>305</v>
      </c>
      <c r="D1813" s="9" t="s">
        <v>35</v>
      </c>
      <c r="E1813" s="10" t="s">
        <v>19</v>
      </c>
      <c r="F1813" s="11">
        <v>4.654876206E9</v>
      </c>
      <c r="G1813" s="8" t="s">
        <v>24</v>
      </c>
      <c r="H1813" s="8" t="str">
        <f t="shared" si="1"/>
        <v>BUY</v>
      </c>
      <c r="I1813" s="12">
        <v>57.184074</v>
      </c>
      <c r="J1813" s="12">
        <v>1000.0</v>
      </c>
      <c r="K1813" s="16">
        <v>43038.0</v>
      </c>
      <c r="L1813" s="14">
        <v>60.194263</v>
      </c>
      <c r="M1813" s="14">
        <f t="shared" si="2"/>
        <v>1052.640338</v>
      </c>
      <c r="N1813" s="15">
        <f t="shared" si="3"/>
        <v>0.05264033829</v>
      </c>
      <c r="O1813" s="15">
        <f t="shared" si="4"/>
        <v>-0.05264033829</v>
      </c>
      <c r="P1813" s="8">
        <f t="shared" si="5"/>
        <v>19</v>
      </c>
    </row>
    <row r="1814" ht="12.75" customHeight="1">
      <c r="A1814" s="7">
        <v>43019.0</v>
      </c>
      <c r="B1814" s="8" t="s">
        <v>201</v>
      </c>
      <c r="C1814" s="8" t="s">
        <v>201</v>
      </c>
      <c r="D1814" s="9" t="s">
        <v>58</v>
      </c>
      <c r="E1814" s="10" t="s">
        <v>168</v>
      </c>
      <c r="F1814" s="11">
        <v>1.065594848E9</v>
      </c>
      <c r="G1814" s="8" t="s">
        <v>24</v>
      </c>
      <c r="H1814" s="8" t="str">
        <f t="shared" si="1"/>
        <v>BUY</v>
      </c>
      <c r="I1814" s="12">
        <v>21.450001</v>
      </c>
      <c r="J1814" s="12">
        <v>1000.0</v>
      </c>
      <c r="K1814" s="16">
        <v>44727.0</v>
      </c>
      <c r="L1814" s="14">
        <v>15.75</v>
      </c>
      <c r="M1814" s="14">
        <f t="shared" si="2"/>
        <v>734.2657</v>
      </c>
      <c r="N1814" s="15">
        <f t="shared" si="3"/>
        <v>-0.2657343</v>
      </c>
      <c r="O1814" s="15">
        <f t="shared" si="4"/>
        <v>0.2657343</v>
      </c>
      <c r="P1814" s="8">
        <f t="shared" si="5"/>
        <v>1708</v>
      </c>
    </row>
    <row r="1815" ht="12.75" customHeight="1">
      <c r="A1815" s="7">
        <v>43019.0</v>
      </c>
      <c r="B1815" s="8" t="s">
        <v>224</v>
      </c>
      <c r="C1815" s="8" t="s">
        <v>225</v>
      </c>
      <c r="D1815" s="9" t="s">
        <v>39</v>
      </c>
      <c r="E1815" s="10" t="s">
        <v>19</v>
      </c>
      <c r="F1815" s="11">
        <v>4.4825493494E11</v>
      </c>
      <c r="G1815" s="8" t="s">
        <v>20</v>
      </c>
      <c r="H1815" s="8" t="str">
        <f t="shared" si="1"/>
        <v>SELL</v>
      </c>
      <c r="I1815" s="12">
        <v>117.263809</v>
      </c>
      <c r="J1815" s="12">
        <v>1000.0</v>
      </c>
      <c r="K1815" s="7">
        <v>43538.0</v>
      </c>
      <c r="L1815" s="14">
        <v>123.208679</v>
      </c>
      <c r="M1815" s="14">
        <f t="shared" si="2"/>
        <v>1050.696545</v>
      </c>
      <c r="N1815" s="15">
        <f t="shared" si="3"/>
        <v>-0.05069654526</v>
      </c>
      <c r="O1815" s="15">
        <f t="shared" si="4"/>
        <v>0.05069654526</v>
      </c>
      <c r="P1815" s="8">
        <f t="shared" si="5"/>
        <v>519</v>
      </c>
    </row>
    <row r="1816" ht="12.75" customHeight="1">
      <c r="A1816" s="7">
        <v>43019.0</v>
      </c>
      <c r="B1816" s="8" t="s">
        <v>123</v>
      </c>
      <c r="C1816" s="8" t="s">
        <v>124</v>
      </c>
      <c r="D1816" s="9" t="s">
        <v>32</v>
      </c>
      <c r="E1816" s="10" t="s">
        <v>19</v>
      </c>
      <c r="F1816" s="11">
        <v>3.4143176459E10</v>
      </c>
      <c r="G1816" s="8" t="s">
        <v>20</v>
      </c>
      <c r="H1816" s="8" t="str">
        <f t="shared" si="1"/>
        <v>SELL</v>
      </c>
      <c r="I1816" s="12">
        <v>18.33</v>
      </c>
      <c r="J1816" s="12">
        <v>1000.0</v>
      </c>
      <c r="K1816" s="7">
        <v>43033.0</v>
      </c>
      <c r="L1816" s="14">
        <v>18.64</v>
      </c>
      <c r="M1816" s="14">
        <f t="shared" si="2"/>
        <v>1016.912166</v>
      </c>
      <c r="N1816" s="15">
        <f t="shared" si="3"/>
        <v>-0.01691216585</v>
      </c>
      <c r="O1816" s="15">
        <f t="shared" si="4"/>
        <v>0.01691216585</v>
      </c>
      <c r="P1816" s="8">
        <f t="shared" si="5"/>
        <v>14</v>
      </c>
    </row>
    <row r="1817" ht="12.75" customHeight="1">
      <c r="A1817" s="7">
        <v>43019.0</v>
      </c>
      <c r="B1817" s="8" t="s">
        <v>1872</v>
      </c>
      <c r="C1817" s="8" t="s">
        <v>1873</v>
      </c>
      <c r="D1817" s="9" t="s">
        <v>18</v>
      </c>
      <c r="E1817" s="10" t="s">
        <v>19</v>
      </c>
      <c r="F1817" s="11">
        <v>1.620134462E9</v>
      </c>
      <c r="G1817" s="8" t="s">
        <v>20</v>
      </c>
      <c r="H1817" s="8" t="str">
        <f t="shared" si="1"/>
        <v>SELL</v>
      </c>
      <c r="I1817" s="12">
        <v>14.75</v>
      </c>
      <c r="J1817" s="12">
        <v>1000.0</v>
      </c>
      <c r="K1817" s="16">
        <v>44727.0</v>
      </c>
      <c r="L1817" s="14">
        <v>17.690001</v>
      </c>
      <c r="M1817" s="14">
        <f t="shared" si="2"/>
        <v>1199.322102</v>
      </c>
      <c r="N1817" s="15">
        <f t="shared" si="3"/>
        <v>-0.1993221017</v>
      </c>
      <c r="O1817" s="15">
        <f t="shared" si="4"/>
        <v>0.1993221017</v>
      </c>
      <c r="P1817" s="8">
        <f t="shared" si="5"/>
        <v>1708</v>
      </c>
    </row>
    <row r="1818" ht="12.75" customHeight="1">
      <c r="A1818" s="7">
        <v>43020.0</v>
      </c>
      <c r="B1818" s="8" t="s">
        <v>1874</v>
      </c>
      <c r="C1818" s="8" t="s">
        <v>1875</v>
      </c>
      <c r="D1818" s="9" t="s">
        <v>58</v>
      </c>
      <c r="E1818" s="10" t="s">
        <v>19</v>
      </c>
      <c r="F1818" s="11">
        <v>6.07079604E9</v>
      </c>
      <c r="G1818" s="8" t="s">
        <v>24</v>
      </c>
      <c r="H1818" s="8" t="str">
        <f t="shared" si="1"/>
        <v>BUY</v>
      </c>
      <c r="I1818" s="12">
        <v>11.400593</v>
      </c>
      <c r="J1818" s="12">
        <v>1000.0</v>
      </c>
      <c r="K1818" s="16">
        <v>43431.0</v>
      </c>
      <c r="L1818" s="14">
        <v>23.149677</v>
      </c>
      <c r="M1818" s="14">
        <f t="shared" si="2"/>
        <v>2030.567796</v>
      </c>
      <c r="N1818" s="15">
        <f t="shared" si="3"/>
        <v>1.030567796</v>
      </c>
      <c r="O1818" s="15">
        <f t="shared" si="4"/>
        <v>-1.030567796</v>
      </c>
      <c r="P1818" s="8">
        <f t="shared" si="5"/>
        <v>411</v>
      </c>
    </row>
    <row r="1819" ht="12.75" customHeight="1">
      <c r="A1819" s="7">
        <v>43020.0</v>
      </c>
      <c r="B1819" s="8" t="s">
        <v>1637</v>
      </c>
      <c r="C1819" s="8" t="s">
        <v>1638</v>
      </c>
      <c r="D1819" s="9" t="s">
        <v>35</v>
      </c>
      <c r="E1819" s="10" t="s">
        <v>19</v>
      </c>
      <c r="F1819" s="11">
        <v>1.40033231E10</v>
      </c>
      <c r="G1819" s="8" t="s">
        <v>20</v>
      </c>
      <c r="H1819" s="8" t="str">
        <f t="shared" si="1"/>
        <v>SELL</v>
      </c>
      <c r="I1819" s="12">
        <v>35.73</v>
      </c>
      <c r="J1819" s="12">
        <v>1000.0</v>
      </c>
      <c r="K1819" s="7">
        <v>43431.0</v>
      </c>
      <c r="L1819" s="14">
        <v>26.55</v>
      </c>
      <c r="M1819" s="14">
        <f t="shared" si="2"/>
        <v>743.0730479</v>
      </c>
      <c r="N1819" s="15">
        <f t="shared" si="3"/>
        <v>0.2569269521</v>
      </c>
      <c r="O1819" s="15">
        <f t="shared" si="4"/>
        <v>-0.2569269521</v>
      </c>
      <c r="P1819" s="8">
        <f t="shared" si="5"/>
        <v>411</v>
      </c>
    </row>
    <row r="1820" ht="12.75" customHeight="1">
      <c r="A1820" s="16">
        <v>43020.0</v>
      </c>
      <c r="B1820" s="8" t="s">
        <v>499</v>
      </c>
      <c r="C1820" s="8" t="s">
        <v>500</v>
      </c>
      <c r="D1820" s="9" t="s">
        <v>35</v>
      </c>
      <c r="E1820" s="10" t="s">
        <v>19</v>
      </c>
      <c r="F1820" s="11">
        <v>2.2556638688E10</v>
      </c>
      <c r="G1820" s="18" t="s">
        <v>24</v>
      </c>
      <c r="H1820" s="17" t="str">
        <f t="shared" si="1"/>
        <v>BUY</v>
      </c>
      <c r="I1820" s="12">
        <v>190.160004</v>
      </c>
      <c r="J1820" s="12">
        <v>1000.0</v>
      </c>
      <c r="K1820" s="16">
        <v>43020.0</v>
      </c>
      <c r="L1820" s="14">
        <v>190.160004</v>
      </c>
      <c r="M1820" s="14">
        <f t="shared" si="2"/>
        <v>1000</v>
      </c>
      <c r="N1820" s="15">
        <f t="shared" si="3"/>
        <v>0</v>
      </c>
      <c r="O1820" s="15">
        <f t="shared" si="4"/>
        <v>0</v>
      </c>
      <c r="P1820" s="8">
        <f t="shared" si="5"/>
        <v>0</v>
      </c>
    </row>
    <row r="1821" ht="12.75" customHeight="1">
      <c r="A1821" s="7">
        <v>43021.0</v>
      </c>
      <c r="B1821" s="8" t="s">
        <v>101</v>
      </c>
      <c r="C1821" s="8" t="s">
        <v>102</v>
      </c>
      <c r="D1821" s="9" t="s">
        <v>71</v>
      </c>
      <c r="E1821" s="10" t="s">
        <v>19</v>
      </c>
      <c r="F1821" s="11">
        <v>1.18002826852E11</v>
      </c>
      <c r="G1821" s="8" t="s">
        <v>24</v>
      </c>
      <c r="H1821" s="8" t="str">
        <f t="shared" si="1"/>
        <v>BUY</v>
      </c>
      <c r="I1821" s="12">
        <v>85.569328</v>
      </c>
      <c r="J1821" s="12">
        <v>1000.0</v>
      </c>
      <c r="K1821" s="7">
        <v>43040.0</v>
      </c>
      <c r="L1821" s="14">
        <v>88.269279</v>
      </c>
      <c r="M1821" s="14">
        <f t="shared" si="2"/>
        <v>1031.55279</v>
      </c>
      <c r="N1821" s="15">
        <f t="shared" si="3"/>
        <v>0.03155278957</v>
      </c>
      <c r="O1821" s="15">
        <f t="shared" si="4"/>
        <v>-0.03155278957</v>
      </c>
      <c r="P1821" s="8">
        <f t="shared" si="5"/>
        <v>19</v>
      </c>
    </row>
    <row r="1822" ht="12.75" customHeight="1">
      <c r="A1822" s="7">
        <v>43021.0</v>
      </c>
      <c r="B1822" s="8" t="s">
        <v>1876</v>
      </c>
      <c r="C1822" s="8" t="s">
        <v>1877</v>
      </c>
      <c r="D1822" s="9" t="s">
        <v>23</v>
      </c>
      <c r="E1822" s="10" t="s">
        <v>19</v>
      </c>
      <c r="F1822" s="11">
        <v>3.63384549E9</v>
      </c>
      <c r="G1822" s="8" t="s">
        <v>24</v>
      </c>
      <c r="H1822" s="8" t="str">
        <f t="shared" si="1"/>
        <v>BUY</v>
      </c>
      <c r="I1822" s="12">
        <v>12.14</v>
      </c>
      <c r="J1822" s="12">
        <v>1000.0</v>
      </c>
      <c r="K1822" s="16">
        <v>43809.0</v>
      </c>
      <c r="L1822" s="14">
        <v>6.88</v>
      </c>
      <c r="M1822" s="14">
        <f t="shared" si="2"/>
        <v>566.7215815</v>
      </c>
      <c r="N1822" s="15">
        <f t="shared" si="3"/>
        <v>-0.4332784185</v>
      </c>
      <c r="O1822" s="15">
        <f t="shared" si="4"/>
        <v>0.4332784185</v>
      </c>
      <c r="P1822" s="8">
        <f t="shared" si="5"/>
        <v>788</v>
      </c>
    </row>
    <row r="1823" ht="12.75" customHeight="1">
      <c r="A1823" s="7">
        <v>43021.0</v>
      </c>
      <c r="B1823" s="8" t="s">
        <v>183</v>
      </c>
      <c r="C1823" s="8" t="s">
        <v>184</v>
      </c>
      <c r="D1823" s="9" t="s">
        <v>32</v>
      </c>
      <c r="E1823" s="10" t="s">
        <v>19</v>
      </c>
      <c r="F1823" s="11">
        <v>3.59532201359E11</v>
      </c>
      <c r="G1823" s="8" t="s">
        <v>20</v>
      </c>
      <c r="H1823" s="8" t="str">
        <f t="shared" si="1"/>
        <v>SELL</v>
      </c>
      <c r="I1823" s="12">
        <v>79.095161</v>
      </c>
      <c r="J1823" s="12">
        <v>1000.0</v>
      </c>
      <c r="K1823" s="7">
        <v>43031.0</v>
      </c>
      <c r="L1823" s="14">
        <v>74.771591</v>
      </c>
      <c r="M1823" s="14">
        <f t="shared" si="2"/>
        <v>945.3371111</v>
      </c>
      <c r="N1823" s="15">
        <f t="shared" si="3"/>
        <v>0.05466288892</v>
      </c>
      <c r="O1823" s="15">
        <f t="shared" si="4"/>
        <v>-0.05466288892</v>
      </c>
      <c r="P1823" s="8">
        <f t="shared" si="5"/>
        <v>10</v>
      </c>
    </row>
    <row r="1824" ht="12.75" customHeight="1">
      <c r="A1824" s="7">
        <v>43021.0</v>
      </c>
      <c r="B1824" s="8" t="s">
        <v>1878</v>
      </c>
      <c r="C1824" s="8" t="s">
        <v>1879</v>
      </c>
      <c r="D1824" s="9" t="s">
        <v>39</v>
      </c>
      <c r="E1824" s="10" t="s">
        <v>19</v>
      </c>
      <c r="F1824" s="11">
        <v>2.3203205E7</v>
      </c>
      <c r="G1824" s="8" t="s">
        <v>24</v>
      </c>
      <c r="H1824" s="8" t="str">
        <f t="shared" si="1"/>
        <v>BUY</v>
      </c>
      <c r="I1824" s="12">
        <v>5.72</v>
      </c>
      <c r="J1824" s="12">
        <v>1000.0</v>
      </c>
      <c r="K1824" s="16">
        <v>44727.0</v>
      </c>
      <c r="L1824" s="14">
        <v>1.65</v>
      </c>
      <c r="M1824" s="14">
        <f t="shared" si="2"/>
        <v>288.4615385</v>
      </c>
      <c r="N1824" s="15">
        <f t="shared" si="3"/>
        <v>-0.7115384615</v>
      </c>
      <c r="O1824" s="15">
        <f t="shared" si="4"/>
        <v>0.7115384615</v>
      </c>
      <c r="P1824" s="8">
        <f t="shared" si="5"/>
        <v>1706</v>
      </c>
    </row>
    <row r="1825" ht="12.75" customHeight="1">
      <c r="A1825" s="16">
        <v>43021.0</v>
      </c>
      <c r="B1825" s="8" t="s">
        <v>54</v>
      </c>
      <c r="C1825" s="8" t="s">
        <v>55</v>
      </c>
      <c r="D1825" s="9" t="s">
        <v>39</v>
      </c>
      <c r="E1825" s="10" t="s">
        <v>19</v>
      </c>
      <c r="F1825" s="11">
        <v>4.6406359008E11</v>
      </c>
      <c r="G1825" s="18" t="s">
        <v>24</v>
      </c>
      <c r="H1825" s="17" t="str">
        <f t="shared" si="1"/>
        <v>BUY</v>
      </c>
      <c r="I1825" s="12">
        <v>176.973648</v>
      </c>
      <c r="J1825" s="12">
        <v>1000.0</v>
      </c>
      <c r="K1825" s="16">
        <v>43025.0</v>
      </c>
      <c r="L1825" s="14">
        <v>187.425522</v>
      </c>
      <c r="M1825" s="14">
        <f t="shared" si="2"/>
        <v>1059.058928</v>
      </c>
      <c r="N1825" s="15">
        <f t="shared" si="3"/>
        <v>0.05905892837</v>
      </c>
      <c r="O1825" s="15">
        <f t="shared" si="4"/>
        <v>-0.05905892837</v>
      </c>
      <c r="P1825" s="8">
        <f t="shared" si="5"/>
        <v>4</v>
      </c>
    </row>
    <row r="1826" ht="12.75" customHeight="1">
      <c r="A1826" s="16">
        <v>43021.0</v>
      </c>
      <c r="B1826" s="8" t="s">
        <v>56</v>
      </c>
      <c r="C1826" s="8" t="s">
        <v>57</v>
      </c>
      <c r="D1826" s="9" t="s">
        <v>58</v>
      </c>
      <c r="E1826" s="10" t="s">
        <v>19</v>
      </c>
      <c r="F1826" s="11">
        <v>1.3948872E11</v>
      </c>
      <c r="G1826" s="18" t="s">
        <v>24</v>
      </c>
      <c r="H1826" s="17" t="str">
        <f t="shared" si="1"/>
        <v>BUY</v>
      </c>
      <c r="I1826" s="12">
        <v>36.243568</v>
      </c>
      <c r="J1826" s="12">
        <v>1000.0</v>
      </c>
      <c r="K1826" s="16">
        <v>43024.0</v>
      </c>
      <c r="L1826" s="14">
        <v>36.417744</v>
      </c>
      <c r="M1826" s="14">
        <f t="shared" si="2"/>
        <v>1004.805708</v>
      </c>
      <c r="N1826" s="15">
        <f t="shared" si="3"/>
        <v>0.004805707871</v>
      </c>
      <c r="O1826" s="15">
        <f t="shared" si="4"/>
        <v>-0.004805707871</v>
      </c>
      <c r="P1826" s="8">
        <f t="shared" si="5"/>
        <v>3</v>
      </c>
    </row>
    <row r="1827" ht="12.75" customHeight="1">
      <c r="A1827" s="7">
        <v>43024.0</v>
      </c>
      <c r="B1827" s="8" t="s">
        <v>1880</v>
      </c>
      <c r="C1827" s="8" t="s">
        <v>1881</v>
      </c>
      <c r="D1827" s="9" t="s">
        <v>137</v>
      </c>
      <c r="E1827" s="10" t="s">
        <v>19</v>
      </c>
      <c r="F1827" s="11">
        <v>2.1763048465E10</v>
      </c>
      <c r="G1827" s="8" t="s">
        <v>20</v>
      </c>
      <c r="H1827" s="8" t="str">
        <f t="shared" si="1"/>
        <v>SELL</v>
      </c>
      <c r="I1827" s="12">
        <v>77.320663</v>
      </c>
      <c r="J1827" s="12">
        <v>1000.0</v>
      </c>
      <c r="K1827" s="16">
        <v>44727.0</v>
      </c>
      <c r="L1827" s="14">
        <v>114.590561</v>
      </c>
      <c r="M1827" s="14">
        <f t="shared" si="2"/>
        <v>1482.01731</v>
      </c>
      <c r="N1827" s="15">
        <f t="shared" si="3"/>
        <v>-0.4820173102</v>
      </c>
      <c r="O1827" s="15">
        <f t="shared" si="4"/>
        <v>0.4820173102</v>
      </c>
      <c r="P1827" s="8">
        <f t="shared" si="5"/>
        <v>1703</v>
      </c>
    </row>
    <row r="1828" ht="12.75" customHeight="1">
      <c r="A1828" s="7">
        <v>43024.0</v>
      </c>
      <c r="B1828" s="8" t="s">
        <v>44</v>
      </c>
      <c r="C1828" s="8" t="s">
        <v>45</v>
      </c>
      <c r="D1828" s="9" t="s">
        <v>18</v>
      </c>
      <c r="E1828" s="10" t="s">
        <v>19</v>
      </c>
      <c r="F1828" s="11">
        <v>5.517271672E10</v>
      </c>
      <c r="G1828" s="8" t="s">
        <v>20</v>
      </c>
      <c r="H1828" s="8" t="str">
        <f t="shared" si="1"/>
        <v>SELL</v>
      </c>
      <c r="I1828" s="12">
        <v>178.728226</v>
      </c>
      <c r="J1828" s="12">
        <v>1000.0</v>
      </c>
      <c r="K1828" s="7">
        <v>43200.0</v>
      </c>
      <c r="L1828" s="14">
        <v>179.251648</v>
      </c>
      <c r="M1828" s="14">
        <f t="shared" si="2"/>
        <v>1002.928592</v>
      </c>
      <c r="N1828" s="15">
        <f t="shared" si="3"/>
        <v>-0.002928591704</v>
      </c>
      <c r="O1828" s="15">
        <f t="shared" si="4"/>
        <v>0.002928591704</v>
      </c>
      <c r="P1828" s="8">
        <f t="shared" si="5"/>
        <v>176</v>
      </c>
    </row>
    <row r="1829" ht="12.75" customHeight="1">
      <c r="A1829" s="16">
        <v>43024.0</v>
      </c>
      <c r="B1829" s="8" t="s">
        <v>56</v>
      </c>
      <c r="C1829" s="8" t="s">
        <v>57</v>
      </c>
      <c r="D1829" s="9" t="s">
        <v>58</v>
      </c>
      <c r="E1829" s="10" t="s">
        <v>19</v>
      </c>
      <c r="F1829" s="11">
        <v>1.3948872E11</v>
      </c>
      <c r="G1829" s="17" t="s">
        <v>20</v>
      </c>
      <c r="H1829" s="18" t="str">
        <f t="shared" si="1"/>
        <v>SELL</v>
      </c>
      <c r="I1829" s="12">
        <v>36.417744</v>
      </c>
      <c r="J1829" s="12">
        <v>1000.0</v>
      </c>
      <c r="K1829" s="16">
        <v>43103.0</v>
      </c>
      <c r="L1829" s="14">
        <v>39.70435</v>
      </c>
      <c r="M1829" s="14">
        <f t="shared" si="2"/>
        <v>1090.247381</v>
      </c>
      <c r="N1829" s="15">
        <f t="shared" si="3"/>
        <v>-0.09024738051</v>
      </c>
      <c r="O1829" s="15">
        <f t="shared" si="4"/>
        <v>0.09024738051</v>
      </c>
      <c r="P1829" s="8">
        <f t="shared" si="5"/>
        <v>79</v>
      </c>
    </row>
    <row r="1830" ht="12.75" customHeight="1">
      <c r="A1830" s="16">
        <v>43024.0</v>
      </c>
      <c r="B1830" s="8" t="s">
        <v>129</v>
      </c>
      <c r="C1830" s="8" t="s">
        <v>130</v>
      </c>
      <c r="D1830" s="9" t="s">
        <v>71</v>
      </c>
      <c r="E1830" s="10" t="s">
        <v>19</v>
      </c>
      <c r="F1830" s="11">
        <v>1.5587597568E11</v>
      </c>
      <c r="G1830" s="17" t="s">
        <v>20</v>
      </c>
      <c r="H1830" s="18" t="str">
        <f t="shared" si="1"/>
        <v>SELL</v>
      </c>
      <c r="I1830" s="12">
        <v>45.242928</v>
      </c>
      <c r="J1830" s="12">
        <v>1000.0</v>
      </c>
      <c r="K1830" s="16">
        <v>43117.0</v>
      </c>
      <c r="L1830" s="14">
        <v>54.09499</v>
      </c>
      <c r="M1830" s="14">
        <f t="shared" si="2"/>
        <v>1195.656258</v>
      </c>
      <c r="N1830" s="15">
        <f t="shared" si="3"/>
        <v>-0.1956562581</v>
      </c>
      <c r="O1830" s="15">
        <f t="shared" si="4"/>
        <v>0.1956562581</v>
      </c>
      <c r="P1830" s="8">
        <f t="shared" si="5"/>
        <v>93</v>
      </c>
    </row>
    <row r="1831" ht="12.75" customHeight="1">
      <c r="A1831" s="7">
        <v>43025.0</v>
      </c>
      <c r="B1831" s="8" t="s">
        <v>954</v>
      </c>
      <c r="C1831" s="8" t="s">
        <v>955</v>
      </c>
      <c r="D1831" s="9" t="s">
        <v>39</v>
      </c>
      <c r="E1831" s="10" t="s">
        <v>19</v>
      </c>
      <c r="F1831" s="11">
        <v>1.39897497235E11</v>
      </c>
      <c r="G1831" s="8" t="s">
        <v>20</v>
      </c>
      <c r="H1831" s="8" t="str">
        <f t="shared" si="1"/>
        <v>SELL</v>
      </c>
      <c r="I1831" s="12">
        <v>155.39</v>
      </c>
      <c r="J1831" s="12">
        <v>1000.0</v>
      </c>
      <c r="K1831" s="16">
        <v>43129.0</v>
      </c>
      <c r="L1831" s="14">
        <v>166.38</v>
      </c>
      <c r="M1831" s="14">
        <f t="shared" si="2"/>
        <v>1070.725272</v>
      </c>
      <c r="N1831" s="15">
        <f t="shared" si="3"/>
        <v>-0.0707252719</v>
      </c>
      <c r="O1831" s="15">
        <f t="shared" si="4"/>
        <v>0.0707252719</v>
      </c>
      <c r="P1831" s="8">
        <f t="shared" si="5"/>
        <v>104</v>
      </c>
    </row>
    <row r="1832" ht="12.75" customHeight="1">
      <c r="A1832" s="7">
        <v>43025.0</v>
      </c>
      <c r="B1832" s="8" t="s">
        <v>689</v>
      </c>
      <c r="C1832" s="8" t="s">
        <v>690</v>
      </c>
      <c r="D1832" s="9" t="s">
        <v>32</v>
      </c>
      <c r="E1832" s="10" t="s">
        <v>19</v>
      </c>
      <c r="F1832" s="11">
        <v>4.1085696745E10</v>
      </c>
      <c r="G1832" s="8" t="s">
        <v>24</v>
      </c>
      <c r="H1832" s="8" t="str">
        <f t="shared" si="1"/>
        <v>BUY</v>
      </c>
      <c r="I1832" s="12">
        <v>42.416592</v>
      </c>
      <c r="J1832" s="12">
        <v>1000.0</v>
      </c>
      <c r="K1832" s="16">
        <v>43060.0</v>
      </c>
      <c r="L1832" s="14">
        <v>43.909786</v>
      </c>
      <c r="M1832" s="14">
        <f t="shared" si="2"/>
        <v>1035.203064</v>
      </c>
      <c r="N1832" s="15">
        <f t="shared" si="3"/>
        <v>0.03520306393</v>
      </c>
      <c r="O1832" s="15">
        <f t="shared" si="4"/>
        <v>-0.03520306393</v>
      </c>
      <c r="P1832" s="8">
        <f t="shared" si="5"/>
        <v>35</v>
      </c>
    </row>
    <row r="1833" ht="12.75" customHeight="1">
      <c r="A1833" s="7">
        <v>43025.0</v>
      </c>
      <c r="B1833" s="8" t="s">
        <v>374</v>
      </c>
      <c r="C1833" s="8" t="s">
        <v>375</v>
      </c>
      <c r="D1833" s="9" t="s">
        <v>32</v>
      </c>
      <c r="E1833" s="10" t="s">
        <v>19</v>
      </c>
      <c r="F1833" s="11">
        <v>4.1308896246E10</v>
      </c>
      <c r="G1833" s="8" t="s">
        <v>24</v>
      </c>
      <c r="H1833" s="8" t="str">
        <f t="shared" si="1"/>
        <v>BUY</v>
      </c>
      <c r="I1833" s="12">
        <v>59.688454</v>
      </c>
      <c r="J1833" s="12">
        <v>1000.0</v>
      </c>
      <c r="K1833" s="7">
        <v>43140.0</v>
      </c>
      <c r="L1833" s="14">
        <v>55.386024</v>
      </c>
      <c r="M1833" s="14">
        <f t="shared" si="2"/>
        <v>927.9185552</v>
      </c>
      <c r="N1833" s="15">
        <f t="shared" si="3"/>
        <v>-0.07208144476</v>
      </c>
      <c r="O1833" s="15">
        <f t="shared" si="4"/>
        <v>0.07208144476</v>
      </c>
      <c r="P1833" s="8">
        <f t="shared" si="5"/>
        <v>115</v>
      </c>
    </row>
    <row r="1834" ht="12.75" customHeight="1">
      <c r="A1834" s="7">
        <v>43025.0</v>
      </c>
      <c r="B1834" s="8" t="s">
        <v>1882</v>
      </c>
      <c r="C1834" s="8" t="s">
        <v>1883</v>
      </c>
      <c r="D1834" s="9" t="s">
        <v>23</v>
      </c>
      <c r="E1834" s="10" t="s">
        <v>19</v>
      </c>
      <c r="F1834" s="11">
        <v>6.437840616E9</v>
      </c>
      <c r="G1834" s="8" t="s">
        <v>20</v>
      </c>
      <c r="H1834" s="8" t="str">
        <f t="shared" si="1"/>
        <v>SELL</v>
      </c>
      <c r="I1834" s="12">
        <v>194.868011</v>
      </c>
      <c r="J1834" s="12">
        <v>1000.0</v>
      </c>
      <c r="K1834" s="16">
        <v>44727.0</v>
      </c>
      <c r="L1834" s="14">
        <v>253.200821</v>
      </c>
      <c r="M1834" s="14">
        <f t="shared" si="2"/>
        <v>1299.345232</v>
      </c>
      <c r="N1834" s="15">
        <f t="shared" si="3"/>
        <v>-0.2993452322</v>
      </c>
      <c r="O1834" s="15">
        <f t="shared" si="4"/>
        <v>0.2993452322</v>
      </c>
      <c r="P1834" s="8">
        <f t="shared" si="5"/>
        <v>1702</v>
      </c>
    </row>
    <row r="1835" ht="12.75" customHeight="1">
      <c r="A1835" s="7">
        <v>43025.0</v>
      </c>
      <c r="B1835" s="8" t="s">
        <v>1884</v>
      </c>
      <c r="C1835" s="8" t="s">
        <v>1885</v>
      </c>
      <c r="D1835" s="9" t="s">
        <v>39</v>
      </c>
      <c r="E1835" s="10" t="s">
        <v>19</v>
      </c>
      <c r="F1835" s="11">
        <v>1.57495712E8</v>
      </c>
      <c r="G1835" s="8" t="s">
        <v>24</v>
      </c>
      <c r="H1835" s="8" t="str">
        <f t="shared" si="1"/>
        <v>BUY</v>
      </c>
      <c r="I1835" s="12">
        <v>14.5</v>
      </c>
      <c r="J1835" s="12">
        <v>1000.0</v>
      </c>
      <c r="K1835" s="7">
        <v>43482.0</v>
      </c>
      <c r="L1835" s="14">
        <v>11.29</v>
      </c>
      <c r="M1835" s="14">
        <f t="shared" si="2"/>
        <v>778.6206897</v>
      </c>
      <c r="N1835" s="15">
        <f t="shared" si="3"/>
        <v>-0.2213793103</v>
      </c>
      <c r="O1835" s="15">
        <f t="shared" si="4"/>
        <v>0.2213793103</v>
      </c>
      <c r="P1835" s="8">
        <f t="shared" si="5"/>
        <v>457</v>
      </c>
    </row>
    <row r="1836" ht="12.75" customHeight="1">
      <c r="A1836" s="16">
        <v>43025.0</v>
      </c>
      <c r="B1836" s="8" t="s">
        <v>1886</v>
      </c>
      <c r="C1836" s="8" t="s">
        <v>1887</v>
      </c>
      <c r="D1836" s="9" t="s">
        <v>18</v>
      </c>
      <c r="E1836" s="10" t="s">
        <v>19</v>
      </c>
      <c r="F1836" s="11">
        <v>1.4932425E10</v>
      </c>
      <c r="G1836" s="17" t="s">
        <v>20</v>
      </c>
      <c r="H1836" s="18" t="str">
        <f t="shared" si="1"/>
        <v>SELL</v>
      </c>
      <c r="I1836" s="12">
        <v>48.627884</v>
      </c>
      <c r="J1836" s="12">
        <v>1000.0</v>
      </c>
      <c r="K1836" s="16">
        <v>44727.0</v>
      </c>
      <c r="L1836" s="14">
        <v>79.185265</v>
      </c>
      <c r="M1836" s="14">
        <f t="shared" si="2"/>
        <v>1628.392159</v>
      </c>
      <c r="N1836" s="15">
        <f t="shared" si="3"/>
        <v>-0.6283921587</v>
      </c>
      <c r="O1836" s="15">
        <f t="shared" si="4"/>
        <v>0.6283921587</v>
      </c>
      <c r="P1836" s="8">
        <f t="shared" si="5"/>
        <v>1702</v>
      </c>
    </row>
    <row r="1837" ht="12.75" customHeight="1">
      <c r="A1837" s="16">
        <v>43025.0</v>
      </c>
      <c r="B1837" s="8" t="s">
        <v>54</v>
      </c>
      <c r="C1837" s="8" t="s">
        <v>55</v>
      </c>
      <c r="D1837" s="9" t="s">
        <v>39</v>
      </c>
      <c r="E1837" s="10" t="s">
        <v>19</v>
      </c>
      <c r="F1837" s="11">
        <v>4.6406359008E11</v>
      </c>
      <c r="G1837" s="17" t="s">
        <v>20</v>
      </c>
      <c r="H1837" s="18" t="str">
        <f t="shared" si="1"/>
        <v>SELL</v>
      </c>
      <c r="I1837" s="12">
        <v>187.425522</v>
      </c>
      <c r="J1837" s="12">
        <v>1000.0</v>
      </c>
      <c r="K1837" s="16">
        <v>44727.0</v>
      </c>
      <c r="L1837" s="14">
        <v>456.310242</v>
      </c>
      <c r="M1837" s="14">
        <f t="shared" si="2"/>
        <v>2434.621695</v>
      </c>
      <c r="N1837" s="15">
        <f t="shared" si="3"/>
        <v>-1.434621695</v>
      </c>
      <c r="O1837" s="15">
        <f t="shared" si="4"/>
        <v>1.434621695</v>
      </c>
      <c r="P1837" s="8">
        <f t="shared" si="5"/>
        <v>1702</v>
      </c>
    </row>
    <row r="1838" ht="12.75" customHeight="1">
      <c r="A1838" s="7">
        <v>43026.0</v>
      </c>
      <c r="B1838" s="8" t="s">
        <v>1888</v>
      </c>
      <c r="C1838" s="8" t="s">
        <v>1889</v>
      </c>
      <c r="D1838" s="9" t="s">
        <v>18</v>
      </c>
      <c r="E1838" s="9" t="s">
        <v>19</v>
      </c>
      <c r="F1838" s="11">
        <v>4.683208669E9</v>
      </c>
      <c r="G1838" s="8" t="s">
        <v>20</v>
      </c>
      <c r="H1838" s="8" t="str">
        <f t="shared" si="1"/>
        <v>SELL</v>
      </c>
      <c r="I1838" s="12">
        <v>30.22315</v>
      </c>
      <c r="J1838" s="12">
        <v>1000.0</v>
      </c>
      <c r="K1838" s="16">
        <v>44727.0</v>
      </c>
      <c r="L1838" s="14">
        <v>38.330002</v>
      </c>
      <c r="M1838" s="14">
        <f t="shared" si="2"/>
        <v>1268.233192</v>
      </c>
      <c r="N1838" s="15">
        <f t="shared" si="3"/>
        <v>-0.2682331921</v>
      </c>
      <c r="O1838" s="15">
        <f t="shared" si="4"/>
        <v>0.2682331921</v>
      </c>
      <c r="P1838" s="8">
        <f t="shared" si="5"/>
        <v>1701</v>
      </c>
    </row>
    <row r="1839" ht="12.75" customHeight="1">
      <c r="A1839" s="7">
        <v>43026.0</v>
      </c>
      <c r="B1839" s="8" t="s">
        <v>36</v>
      </c>
      <c r="C1839" s="8" t="s">
        <v>36</v>
      </c>
      <c r="D1839" s="9" t="s">
        <v>23</v>
      </c>
      <c r="E1839" s="10" t="s">
        <v>19</v>
      </c>
      <c r="F1839" s="11">
        <v>1.28825360723E11</v>
      </c>
      <c r="G1839" s="8" t="s">
        <v>20</v>
      </c>
      <c r="H1839" s="8" t="str">
        <f t="shared" si="1"/>
        <v>SELL</v>
      </c>
      <c r="I1839" s="12">
        <v>114.48</v>
      </c>
      <c r="J1839" s="12">
        <v>1000.0</v>
      </c>
      <c r="K1839" s="7">
        <v>43208.0</v>
      </c>
      <c r="L1839" s="14">
        <v>108.9</v>
      </c>
      <c r="M1839" s="14">
        <f t="shared" si="2"/>
        <v>951.2578616</v>
      </c>
      <c r="N1839" s="15">
        <f t="shared" si="3"/>
        <v>0.04874213836</v>
      </c>
      <c r="O1839" s="15">
        <f t="shared" si="4"/>
        <v>-0.04874213836</v>
      </c>
      <c r="P1839" s="8">
        <f t="shared" si="5"/>
        <v>182</v>
      </c>
    </row>
    <row r="1840" ht="12.75" customHeight="1">
      <c r="A1840" s="7">
        <v>43027.0</v>
      </c>
      <c r="B1840" s="8" t="s">
        <v>197</v>
      </c>
      <c r="C1840" s="8" t="s">
        <v>198</v>
      </c>
      <c r="D1840" s="9" t="s">
        <v>27</v>
      </c>
      <c r="E1840" s="10" t="s">
        <v>19</v>
      </c>
      <c r="F1840" s="11">
        <v>5.7646262221E10</v>
      </c>
      <c r="G1840" s="8" t="s">
        <v>20</v>
      </c>
      <c r="H1840" s="8" t="str">
        <f t="shared" si="1"/>
        <v>SELL</v>
      </c>
      <c r="I1840" s="12">
        <v>16.229567</v>
      </c>
      <c r="J1840" s="12">
        <v>1000.0</v>
      </c>
      <c r="K1840" s="7">
        <v>43809.0</v>
      </c>
      <c r="L1840" s="14">
        <v>20.05423</v>
      </c>
      <c r="M1840" s="14">
        <f t="shared" si="2"/>
        <v>1235.6602</v>
      </c>
      <c r="N1840" s="15">
        <f t="shared" si="3"/>
        <v>-0.2356601997</v>
      </c>
      <c r="O1840" s="15">
        <f t="shared" si="4"/>
        <v>0.2356601997</v>
      </c>
      <c r="P1840" s="8">
        <f t="shared" si="5"/>
        <v>782</v>
      </c>
    </row>
    <row r="1841" ht="12.75" customHeight="1">
      <c r="A1841" s="7">
        <v>43027.0</v>
      </c>
      <c r="B1841" s="8" t="s">
        <v>1890</v>
      </c>
      <c r="C1841" s="8" t="s">
        <v>1891</v>
      </c>
      <c r="D1841" s="9" t="s">
        <v>193</v>
      </c>
      <c r="E1841" s="10" t="s">
        <v>19</v>
      </c>
      <c r="F1841" s="11">
        <v>7.126674487E9</v>
      </c>
      <c r="G1841" s="8" t="s">
        <v>24</v>
      </c>
      <c r="H1841" s="8" t="str">
        <f t="shared" si="1"/>
        <v>BUY</v>
      </c>
      <c r="I1841" s="12">
        <v>19.447065</v>
      </c>
      <c r="J1841" s="12">
        <v>1000.0</v>
      </c>
      <c r="K1841" s="16">
        <v>44727.0</v>
      </c>
      <c r="L1841" s="14">
        <v>25.332882</v>
      </c>
      <c r="M1841" s="14">
        <f t="shared" si="2"/>
        <v>1302.65837</v>
      </c>
      <c r="N1841" s="15">
        <f t="shared" si="3"/>
        <v>0.3026583703</v>
      </c>
      <c r="O1841" s="15">
        <f t="shared" si="4"/>
        <v>-0.3026583703</v>
      </c>
      <c r="P1841" s="8">
        <f t="shared" si="5"/>
        <v>1700</v>
      </c>
    </row>
    <row r="1842" ht="12.75" customHeight="1">
      <c r="A1842" s="16">
        <v>43027.0</v>
      </c>
      <c r="B1842" s="8" t="s">
        <v>1892</v>
      </c>
      <c r="C1842" s="8" t="s">
        <v>1893</v>
      </c>
      <c r="D1842" s="9" t="s">
        <v>35</v>
      </c>
      <c r="E1842" s="10" t="s">
        <v>19</v>
      </c>
      <c r="F1842" s="11">
        <v>1.964293212E9</v>
      </c>
      <c r="G1842" s="17" t="s">
        <v>20</v>
      </c>
      <c r="H1842" s="18" t="str">
        <f t="shared" si="1"/>
        <v>SELL</v>
      </c>
      <c r="I1842" s="12">
        <v>42.945538</v>
      </c>
      <c r="J1842" s="12">
        <v>1000.0</v>
      </c>
      <c r="K1842" s="16">
        <v>43209.0</v>
      </c>
      <c r="L1842" s="14">
        <v>33.469944</v>
      </c>
      <c r="M1842" s="14">
        <f t="shared" si="2"/>
        <v>779.3578928</v>
      </c>
      <c r="N1842" s="15">
        <f t="shared" si="3"/>
        <v>0.2206421072</v>
      </c>
      <c r="O1842" s="15">
        <f t="shared" si="4"/>
        <v>-0.2206421072</v>
      </c>
      <c r="P1842" s="8">
        <f t="shared" si="5"/>
        <v>182</v>
      </c>
    </row>
    <row r="1843" ht="12.75" customHeight="1">
      <c r="A1843" s="7">
        <v>43028.0</v>
      </c>
      <c r="B1843" s="8" t="s">
        <v>1894</v>
      </c>
      <c r="C1843" s="8" t="s">
        <v>1895</v>
      </c>
      <c r="D1843" s="9" t="s">
        <v>23</v>
      </c>
      <c r="E1843" s="10" t="s">
        <v>19</v>
      </c>
      <c r="F1843" s="11">
        <v>2.5653372E8</v>
      </c>
      <c r="G1843" s="8" t="s">
        <v>24</v>
      </c>
      <c r="H1843" s="8" t="str">
        <f t="shared" si="1"/>
        <v>BUY</v>
      </c>
      <c r="I1843" s="12">
        <v>19.236128</v>
      </c>
      <c r="J1843" s="12">
        <v>1000.0</v>
      </c>
      <c r="K1843" s="16">
        <v>44727.0</v>
      </c>
      <c r="L1843" s="14">
        <v>9.119846</v>
      </c>
      <c r="M1843" s="14">
        <f t="shared" si="2"/>
        <v>474.0998812</v>
      </c>
      <c r="N1843" s="15">
        <f t="shared" si="3"/>
        <v>-0.5259001188</v>
      </c>
      <c r="O1843" s="15">
        <f t="shared" si="4"/>
        <v>0.5259001188</v>
      </c>
      <c r="P1843" s="8">
        <f t="shared" si="5"/>
        <v>1699</v>
      </c>
    </row>
    <row r="1844" ht="12.75" customHeight="1">
      <c r="A1844" s="7">
        <v>43028.0</v>
      </c>
      <c r="B1844" s="8" t="s">
        <v>28</v>
      </c>
      <c r="C1844" s="8" t="s">
        <v>29</v>
      </c>
      <c r="D1844" s="9" t="s">
        <v>27</v>
      </c>
      <c r="E1844" s="10" t="s">
        <v>19</v>
      </c>
      <c r="F1844" s="11">
        <v>3.00794502426E11</v>
      </c>
      <c r="G1844" s="8" t="s">
        <v>24</v>
      </c>
      <c r="H1844" s="8" t="str">
        <f t="shared" si="1"/>
        <v>BUY</v>
      </c>
      <c r="I1844" s="12">
        <v>91.78</v>
      </c>
      <c r="J1844" s="12">
        <v>1000.0</v>
      </c>
      <c r="K1844" s="7">
        <v>43047.0</v>
      </c>
      <c r="L1844" s="14">
        <v>90.26</v>
      </c>
      <c r="M1844" s="14">
        <f t="shared" si="2"/>
        <v>983.4386577</v>
      </c>
      <c r="N1844" s="15">
        <f t="shared" si="3"/>
        <v>-0.01656134234</v>
      </c>
      <c r="O1844" s="15">
        <f t="shared" si="4"/>
        <v>0.01656134234</v>
      </c>
      <c r="P1844" s="8">
        <f t="shared" si="5"/>
        <v>19</v>
      </c>
    </row>
    <row r="1845" ht="12.75" customHeight="1">
      <c r="A1845" s="7">
        <v>43028.0</v>
      </c>
      <c r="B1845" s="8" t="s">
        <v>1631</v>
      </c>
      <c r="C1845" s="8" t="s">
        <v>1632</v>
      </c>
      <c r="D1845" s="9" t="s">
        <v>27</v>
      </c>
      <c r="E1845" s="10" t="s">
        <v>168</v>
      </c>
      <c r="F1845" s="11">
        <v>7.0600589368E10</v>
      </c>
      <c r="G1845" s="8" t="s">
        <v>24</v>
      </c>
      <c r="H1845" s="8" t="str">
        <f t="shared" si="1"/>
        <v>BUY</v>
      </c>
      <c r="I1845" s="12">
        <v>27.82</v>
      </c>
      <c r="J1845" s="12">
        <v>1000.0</v>
      </c>
      <c r="K1845" s="16">
        <v>43052.0</v>
      </c>
      <c r="L1845" s="14">
        <v>25.63</v>
      </c>
      <c r="M1845" s="14">
        <f t="shared" si="2"/>
        <v>921.2796549</v>
      </c>
      <c r="N1845" s="15">
        <f t="shared" si="3"/>
        <v>-0.07872034508</v>
      </c>
      <c r="O1845" s="15">
        <f t="shared" si="4"/>
        <v>0.07872034508</v>
      </c>
      <c r="P1845" s="8">
        <f t="shared" si="5"/>
        <v>24</v>
      </c>
    </row>
    <row r="1846" ht="12.75" customHeight="1">
      <c r="A1846" s="7">
        <v>43028.0</v>
      </c>
      <c r="B1846" s="8" t="s">
        <v>1896</v>
      </c>
      <c r="C1846" s="8" t="s">
        <v>1897</v>
      </c>
      <c r="D1846" s="9" t="s">
        <v>35</v>
      </c>
      <c r="E1846" s="10" t="s">
        <v>19</v>
      </c>
      <c r="F1846" s="11">
        <v>3.68543542E9</v>
      </c>
      <c r="G1846" s="8" t="s">
        <v>24</v>
      </c>
      <c r="H1846" s="8" t="str">
        <f t="shared" si="1"/>
        <v>BUY</v>
      </c>
      <c r="I1846" s="12">
        <v>16.466993</v>
      </c>
      <c r="J1846" s="12">
        <v>1000.0</v>
      </c>
      <c r="K1846" s="16">
        <v>43199.0</v>
      </c>
      <c r="L1846" s="14">
        <v>21.500803</v>
      </c>
      <c r="M1846" s="14">
        <f t="shared" si="2"/>
        <v>1305.690905</v>
      </c>
      <c r="N1846" s="15">
        <f t="shared" si="3"/>
        <v>0.3056909054</v>
      </c>
      <c r="O1846" s="15">
        <f t="shared" si="4"/>
        <v>-0.3056909054</v>
      </c>
      <c r="P1846" s="8">
        <f t="shared" si="5"/>
        <v>171</v>
      </c>
    </row>
    <row r="1847" ht="12.75" customHeight="1">
      <c r="A1847" s="7">
        <v>43028.0</v>
      </c>
      <c r="B1847" s="8" t="s">
        <v>523</v>
      </c>
      <c r="C1847" s="8" t="s">
        <v>524</v>
      </c>
      <c r="D1847" s="9" t="s">
        <v>39</v>
      </c>
      <c r="E1847" s="10" t="s">
        <v>19</v>
      </c>
      <c r="F1847" s="11">
        <v>2.77088448E11</v>
      </c>
      <c r="G1847" s="8" t="s">
        <v>24</v>
      </c>
      <c r="H1847" s="8" t="str">
        <f t="shared" si="1"/>
        <v>BUY</v>
      </c>
      <c r="I1847" s="12">
        <v>51.030811</v>
      </c>
      <c r="J1847" s="12">
        <v>1000.0</v>
      </c>
      <c r="K1847" s="7">
        <v>43133.0</v>
      </c>
      <c r="L1847" s="14">
        <v>47.178829</v>
      </c>
      <c r="M1847" s="14">
        <f t="shared" si="2"/>
        <v>924.5165435</v>
      </c>
      <c r="N1847" s="15">
        <f t="shared" si="3"/>
        <v>-0.07548345646</v>
      </c>
      <c r="O1847" s="15">
        <f t="shared" si="4"/>
        <v>0.07548345646</v>
      </c>
      <c r="P1847" s="8">
        <f t="shared" si="5"/>
        <v>105</v>
      </c>
    </row>
    <row r="1848" ht="12.75" customHeight="1">
      <c r="A1848" s="16">
        <v>43028.0</v>
      </c>
      <c r="B1848" s="8" t="s">
        <v>61</v>
      </c>
      <c r="C1848" s="8" t="s">
        <v>62</v>
      </c>
      <c r="D1848" s="9" t="s">
        <v>27</v>
      </c>
      <c r="E1848" s="10" t="s">
        <v>19</v>
      </c>
      <c r="F1848" s="11">
        <v>4.44889529764E11</v>
      </c>
      <c r="G1848" s="18" t="s">
        <v>24</v>
      </c>
      <c r="H1848" s="17" t="str">
        <f t="shared" si="1"/>
        <v>BUY</v>
      </c>
      <c r="I1848" s="12">
        <v>61.79</v>
      </c>
      <c r="J1848" s="12">
        <v>1000.0</v>
      </c>
      <c r="K1848" s="16">
        <v>43047.0</v>
      </c>
      <c r="L1848" s="14">
        <v>62.05</v>
      </c>
      <c r="M1848" s="14">
        <f t="shared" si="2"/>
        <v>1004.207801</v>
      </c>
      <c r="N1848" s="15">
        <f t="shared" si="3"/>
        <v>0.004207800615</v>
      </c>
      <c r="O1848" s="15">
        <f t="shared" si="4"/>
        <v>-0.004207800615</v>
      </c>
      <c r="P1848" s="8">
        <f t="shared" si="5"/>
        <v>19</v>
      </c>
    </row>
    <row r="1849" ht="12.75" customHeight="1">
      <c r="A1849" s="7">
        <v>43031.0</v>
      </c>
      <c r="B1849" s="8" t="s">
        <v>1898</v>
      </c>
      <c r="C1849" s="8" t="s">
        <v>1899</v>
      </c>
      <c r="D1849" s="9" t="s">
        <v>39</v>
      </c>
      <c r="E1849" s="10" t="s">
        <v>19</v>
      </c>
      <c r="F1849" s="11">
        <v>5.1284772E8</v>
      </c>
      <c r="G1849" s="8" t="s">
        <v>20</v>
      </c>
      <c r="H1849" s="8" t="str">
        <f t="shared" si="1"/>
        <v>SELL</v>
      </c>
      <c r="I1849" s="12">
        <v>4.18</v>
      </c>
      <c r="J1849" s="12">
        <v>1000.0</v>
      </c>
      <c r="K1849" s="16">
        <v>43991.0</v>
      </c>
      <c r="L1849" s="14">
        <v>3.7</v>
      </c>
      <c r="M1849" s="14">
        <f t="shared" si="2"/>
        <v>885.1674641</v>
      </c>
      <c r="N1849" s="15">
        <f t="shared" si="3"/>
        <v>0.1148325359</v>
      </c>
      <c r="O1849" s="15">
        <f t="shared" si="4"/>
        <v>-0.1148325359</v>
      </c>
      <c r="P1849" s="8">
        <f t="shared" si="5"/>
        <v>960</v>
      </c>
    </row>
    <row r="1850" ht="12.75" customHeight="1">
      <c r="A1850" s="7">
        <v>43031.0</v>
      </c>
      <c r="B1850" s="8" t="s">
        <v>521</v>
      </c>
      <c r="C1850" s="8" t="s">
        <v>522</v>
      </c>
      <c r="D1850" s="9" t="s">
        <v>35</v>
      </c>
      <c r="E1850" s="10" t="s">
        <v>19</v>
      </c>
      <c r="F1850" s="11">
        <v>1.54760098E10</v>
      </c>
      <c r="G1850" s="8" t="s">
        <v>24</v>
      </c>
      <c r="H1850" s="8" t="str">
        <f t="shared" si="1"/>
        <v>BUY</v>
      </c>
      <c r="I1850" s="12">
        <v>29.505693</v>
      </c>
      <c r="J1850" s="12">
        <v>1000.0</v>
      </c>
      <c r="K1850" s="7">
        <v>43112.0</v>
      </c>
      <c r="L1850" s="14">
        <v>33.560066</v>
      </c>
      <c r="M1850" s="14">
        <f t="shared" si="2"/>
        <v>1137.409855</v>
      </c>
      <c r="N1850" s="15">
        <f t="shared" si="3"/>
        <v>0.1374098551</v>
      </c>
      <c r="O1850" s="15">
        <f t="shared" si="4"/>
        <v>-0.1374098551</v>
      </c>
      <c r="P1850" s="8">
        <f t="shared" si="5"/>
        <v>81</v>
      </c>
    </row>
    <row r="1851" ht="12.75" customHeight="1">
      <c r="A1851" s="7">
        <v>43031.0</v>
      </c>
      <c r="B1851" s="8" t="s">
        <v>183</v>
      </c>
      <c r="C1851" s="8" t="s">
        <v>184</v>
      </c>
      <c r="D1851" s="9" t="s">
        <v>32</v>
      </c>
      <c r="E1851" s="10" t="s">
        <v>19</v>
      </c>
      <c r="F1851" s="11">
        <v>3.59532201359E11</v>
      </c>
      <c r="G1851" s="8" t="s">
        <v>24</v>
      </c>
      <c r="H1851" s="8" t="str">
        <f t="shared" si="1"/>
        <v>BUY</v>
      </c>
      <c r="I1851" s="12">
        <v>74.771591</v>
      </c>
      <c r="J1851" s="12">
        <v>1000.0</v>
      </c>
      <c r="K1851" s="7">
        <v>43054.0</v>
      </c>
      <c r="L1851" s="14">
        <v>75.568146</v>
      </c>
      <c r="M1851" s="14">
        <f t="shared" si="2"/>
        <v>1010.653177</v>
      </c>
      <c r="N1851" s="15">
        <f t="shared" si="3"/>
        <v>0.01065317709</v>
      </c>
      <c r="O1851" s="15">
        <f t="shared" si="4"/>
        <v>-0.01065317709</v>
      </c>
      <c r="P1851" s="8">
        <f t="shared" si="5"/>
        <v>23</v>
      </c>
    </row>
    <row r="1852" ht="12.75" customHeight="1">
      <c r="A1852" s="7">
        <v>43031.0</v>
      </c>
      <c r="B1852" s="8" t="s">
        <v>1691</v>
      </c>
      <c r="C1852" s="8" t="s">
        <v>1692</v>
      </c>
      <c r="D1852" s="9" t="s">
        <v>32</v>
      </c>
      <c r="E1852" s="10" t="s">
        <v>19</v>
      </c>
      <c r="F1852" s="11">
        <v>6.031956636E9</v>
      </c>
      <c r="G1852" s="8" t="s">
        <v>20</v>
      </c>
      <c r="H1852" s="8" t="str">
        <f t="shared" si="1"/>
        <v>SELL</v>
      </c>
      <c r="I1852" s="12">
        <v>30.870001</v>
      </c>
      <c r="J1852" s="12">
        <v>1000.0</v>
      </c>
      <c r="K1852" s="7">
        <v>43209.0</v>
      </c>
      <c r="L1852" s="14">
        <v>23.02</v>
      </c>
      <c r="M1852" s="14">
        <f t="shared" si="2"/>
        <v>745.7077828</v>
      </c>
      <c r="N1852" s="15">
        <f t="shared" si="3"/>
        <v>0.2542922172</v>
      </c>
      <c r="O1852" s="15">
        <f t="shared" si="4"/>
        <v>-0.2542922172</v>
      </c>
      <c r="P1852" s="8">
        <f t="shared" si="5"/>
        <v>178</v>
      </c>
    </row>
    <row r="1853" ht="12.75" customHeight="1">
      <c r="A1853" s="7">
        <v>43031.0</v>
      </c>
      <c r="B1853" s="8" t="s">
        <v>1900</v>
      </c>
      <c r="C1853" s="8" t="s">
        <v>1901</v>
      </c>
      <c r="D1853" s="9" t="s">
        <v>18</v>
      </c>
      <c r="E1853" s="10" t="s">
        <v>19</v>
      </c>
      <c r="F1853" s="11">
        <v>2.370760322E9</v>
      </c>
      <c r="G1853" s="8" t="s">
        <v>20</v>
      </c>
      <c r="H1853" s="8" t="str">
        <f t="shared" si="1"/>
        <v>SELL</v>
      </c>
      <c r="I1853" s="12">
        <v>14.6</v>
      </c>
      <c r="J1853" s="12">
        <v>1000.0</v>
      </c>
      <c r="K1853" s="16">
        <v>43207.0</v>
      </c>
      <c r="L1853" s="14">
        <v>12.23</v>
      </c>
      <c r="M1853" s="14">
        <f t="shared" si="2"/>
        <v>837.6712329</v>
      </c>
      <c r="N1853" s="15">
        <f t="shared" si="3"/>
        <v>0.1623287671</v>
      </c>
      <c r="O1853" s="15">
        <f t="shared" si="4"/>
        <v>-0.1623287671</v>
      </c>
      <c r="P1853" s="8">
        <f t="shared" si="5"/>
        <v>176</v>
      </c>
    </row>
    <row r="1854" ht="12.75" customHeight="1">
      <c r="A1854" s="7">
        <v>43031.0</v>
      </c>
      <c r="B1854" s="8" t="s">
        <v>344</v>
      </c>
      <c r="C1854" s="8" t="s">
        <v>345</v>
      </c>
      <c r="D1854" s="9" t="s">
        <v>23</v>
      </c>
      <c r="E1854" s="10" t="s">
        <v>259</v>
      </c>
      <c r="F1854" s="11">
        <v>1.33257267E10</v>
      </c>
      <c r="G1854" s="8" t="s">
        <v>20</v>
      </c>
      <c r="H1854" s="8" t="str">
        <f t="shared" si="1"/>
        <v>SELL</v>
      </c>
      <c r="I1854" s="12">
        <v>30.183369</v>
      </c>
      <c r="J1854" s="12">
        <v>1000.0</v>
      </c>
      <c r="K1854" s="7">
        <v>43161.0</v>
      </c>
      <c r="L1854" s="14">
        <v>42.130077</v>
      </c>
      <c r="M1854" s="14">
        <f t="shared" si="2"/>
        <v>1395.804325</v>
      </c>
      <c r="N1854" s="15">
        <f t="shared" si="3"/>
        <v>-0.3958043252</v>
      </c>
      <c r="O1854" s="15">
        <f t="shared" si="4"/>
        <v>0.3958043252</v>
      </c>
      <c r="P1854" s="8">
        <f t="shared" si="5"/>
        <v>130</v>
      </c>
    </row>
    <row r="1855" ht="12.75" customHeight="1">
      <c r="A1855" s="16">
        <v>43031.0</v>
      </c>
      <c r="B1855" s="8" t="s">
        <v>859</v>
      </c>
      <c r="C1855" s="8" t="s">
        <v>860</v>
      </c>
      <c r="D1855" s="9" t="s">
        <v>18</v>
      </c>
      <c r="E1855" s="10" t="s">
        <v>19</v>
      </c>
      <c r="F1855" s="11">
        <v>1.6103818E10</v>
      </c>
      <c r="G1855" s="18" t="s">
        <v>24</v>
      </c>
      <c r="H1855" s="17" t="str">
        <f t="shared" si="1"/>
        <v>BUY</v>
      </c>
      <c r="I1855" s="12">
        <v>59.099998</v>
      </c>
      <c r="J1855" s="12">
        <v>1000.0</v>
      </c>
      <c r="K1855" s="16">
        <v>43299.0</v>
      </c>
      <c r="L1855" s="14">
        <v>79.0</v>
      </c>
      <c r="M1855" s="14">
        <f t="shared" si="2"/>
        <v>1336.717473</v>
      </c>
      <c r="N1855" s="15">
        <f t="shared" si="3"/>
        <v>0.3367174733</v>
      </c>
      <c r="O1855" s="15">
        <f t="shared" si="4"/>
        <v>-0.3367174733</v>
      </c>
      <c r="P1855" s="8">
        <f t="shared" si="5"/>
        <v>268</v>
      </c>
    </row>
    <row r="1856" ht="12.75" customHeight="1">
      <c r="A1856" s="16">
        <v>43031.0</v>
      </c>
      <c r="B1856" s="8" t="s">
        <v>1623</v>
      </c>
      <c r="C1856" s="8" t="s">
        <v>1624</v>
      </c>
      <c r="D1856" s="9" t="s">
        <v>32</v>
      </c>
      <c r="E1856" s="10" t="s">
        <v>106</v>
      </c>
      <c r="F1856" s="11">
        <v>1.2739029524E11</v>
      </c>
      <c r="G1856" s="18" t="s">
        <v>24</v>
      </c>
      <c r="H1856" s="17" t="str">
        <f t="shared" si="1"/>
        <v>BUY</v>
      </c>
      <c r="I1856" s="12">
        <v>44.21468</v>
      </c>
      <c r="J1856" s="12">
        <v>1000.0</v>
      </c>
      <c r="K1856" s="16">
        <v>44579.0</v>
      </c>
      <c r="L1856" s="14">
        <v>43.560272</v>
      </c>
      <c r="M1856" s="14">
        <f t="shared" si="2"/>
        <v>985.1993048</v>
      </c>
      <c r="N1856" s="15">
        <f t="shared" si="3"/>
        <v>-0.01480069515</v>
      </c>
      <c r="O1856" s="15">
        <f t="shared" si="4"/>
        <v>0.01480069515</v>
      </c>
      <c r="P1856" s="8">
        <f t="shared" si="5"/>
        <v>1548</v>
      </c>
    </row>
    <row r="1857" ht="12.75" customHeight="1">
      <c r="A1857" s="7">
        <v>43032.0</v>
      </c>
      <c r="B1857" s="8" t="s">
        <v>1902</v>
      </c>
      <c r="C1857" s="8" t="s">
        <v>1903</v>
      </c>
      <c r="D1857" s="9" t="s">
        <v>71</v>
      </c>
      <c r="E1857" s="10" t="s">
        <v>19</v>
      </c>
      <c r="F1857" s="11">
        <v>8.213085588E9</v>
      </c>
      <c r="G1857" s="8" t="s">
        <v>24</v>
      </c>
      <c r="H1857" s="8" t="str">
        <f t="shared" si="1"/>
        <v>BUY</v>
      </c>
      <c r="I1857" s="12">
        <v>20.905119</v>
      </c>
      <c r="J1857" s="12">
        <v>1000.0</v>
      </c>
      <c r="K1857" s="7">
        <v>43676.0</v>
      </c>
      <c r="L1857" s="14">
        <v>29.75</v>
      </c>
      <c r="M1857" s="14">
        <f t="shared" si="2"/>
        <v>1423.09642</v>
      </c>
      <c r="N1857" s="15">
        <f t="shared" si="3"/>
        <v>0.4230964196</v>
      </c>
      <c r="O1857" s="15">
        <f t="shared" si="4"/>
        <v>-0.4230964196</v>
      </c>
      <c r="P1857" s="8">
        <f t="shared" si="5"/>
        <v>644</v>
      </c>
    </row>
    <row r="1858" ht="12.75" customHeight="1">
      <c r="A1858" s="7">
        <v>43032.0</v>
      </c>
      <c r="B1858" s="8" t="s">
        <v>1124</v>
      </c>
      <c r="C1858" s="8" t="s">
        <v>1125</v>
      </c>
      <c r="D1858" s="9" t="s">
        <v>32</v>
      </c>
      <c r="E1858" s="10" t="s">
        <v>19</v>
      </c>
      <c r="F1858" s="11">
        <v>6.423453504E9</v>
      </c>
      <c r="G1858" s="8" t="s">
        <v>24</v>
      </c>
      <c r="H1858" s="8" t="str">
        <f t="shared" si="1"/>
        <v>BUY</v>
      </c>
      <c r="I1858" s="12">
        <v>22.08</v>
      </c>
      <c r="J1858" s="12">
        <v>1000.0</v>
      </c>
      <c r="K1858" s="16">
        <v>43980.0</v>
      </c>
      <c r="L1858" s="14">
        <v>17.139999</v>
      </c>
      <c r="M1858" s="14">
        <f t="shared" si="2"/>
        <v>776.2680707</v>
      </c>
      <c r="N1858" s="15">
        <f t="shared" si="3"/>
        <v>-0.2237319293</v>
      </c>
      <c r="O1858" s="15">
        <f t="shared" si="4"/>
        <v>0.2237319293</v>
      </c>
      <c r="P1858" s="8">
        <f t="shared" si="5"/>
        <v>948</v>
      </c>
    </row>
    <row r="1859" ht="12.75" customHeight="1">
      <c r="A1859" s="7">
        <v>43032.0</v>
      </c>
      <c r="B1859" s="8" t="s">
        <v>668</v>
      </c>
      <c r="C1859" s="8" t="s">
        <v>669</v>
      </c>
      <c r="D1859" s="9" t="s">
        <v>23</v>
      </c>
      <c r="E1859" s="10" t="s">
        <v>19</v>
      </c>
      <c r="F1859" s="11">
        <v>5.83698716E8</v>
      </c>
      <c r="G1859" s="8" t="s">
        <v>20</v>
      </c>
      <c r="H1859" s="8" t="str">
        <f t="shared" si="1"/>
        <v>SELL</v>
      </c>
      <c r="I1859" s="12">
        <v>9.3999996</v>
      </c>
      <c r="J1859" s="12">
        <v>1000.0</v>
      </c>
      <c r="K1859" s="16">
        <v>43054.0</v>
      </c>
      <c r="L1859" s="14">
        <v>8.1599998</v>
      </c>
      <c r="M1859" s="14">
        <f t="shared" si="2"/>
        <v>868.085122</v>
      </c>
      <c r="N1859" s="15">
        <f t="shared" si="3"/>
        <v>0.131914878</v>
      </c>
      <c r="O1859" s="15">
        <f t="shared" si="4"/>
        <v>-0.131914878</v>
      </c>
      <c r="P1859" s="8">
        <f t="shared" si="5"/>
        <v>22</v>
      </c>
    </row>
    <row r="1860" ht="12.75" customHeight="1">
      <c r="A1860" s="7">
        <v>43032.0</v>
      </c>
      <c r="B1860" s="8" t="s">
        <v>570</v>
      </c>
      <c r="C1860" s="8" t="s">
        <v>571</v>
      </c>
      <c r="D1860" s="9" t="s">
        <v>32</v>
      </c>
      <c r="E1860" s="10" t="s">
        <v>19</v>
      </c>
      <c r="F1860" s="11">
        <v>2.1462870977E10</v>
      </c>
      <c r="G1860" s="8" t="s">
        <v>24</v>
      </c>
      <c r="H1860" s="8" t="str">
        <f t="shared" si="1"/>
        <v>BUY</v>
      </c>
      <c r="I1860" s="12">
        <v>26.774282</v>
      </c>
      <c r="J1860" s="12">
        <v>1000.0</v>
      </c>
      <c r="K1860" s="7">
        <v>43103.0</v>
      </c>
      <c r="L1860" s="14">
        <v>31.842564</v>
      </c>
      <c r="M1860" s="14">
        <f t="shared" si="2"/>
        <v>1189.296654</v>
      </c>
      <c r="N1860" s="15">
        <f t="shared" si="3"/>
        <v>0.1892966542</v>
      </c>
      <c r="O1860" s="15">
        <f t="shared" si="4"/>
        <v>-0.1892966542</v>
      </c>
      <c r="P1860" s="8">
        <f t="shared" si="5"/>
        <v>71</v>
      </c>
    </row>
    <row r="1861" ht="12.75" customHeight="1">
      <c r="A1861" s="7">
        <v>43033.0</v>
      </c>
      <c r="B1861" s="8" t="s">
        <v>1904</v>
      </c>
      <c r="C1861" s="8" t="s">
        <v>1905</v>
      </c>
      <c r="D1861" s="9" t="s">
        <v>39</v>
      </c>
      <c r="E1861" s="10" t="s">
        <v>19</v>
      </c>
      <c r="F1861" s="11">
        <v>3.77993733E10</v>
      </c>
      <c r="G1861" s="8" t="s">
        <v>20</v>
      </c>
      <c r="H1861" s="8" t="str">
        <f t="shared" si="1"/>
        <v>SELL</v>
      </c>
      <c r="I1861" s="12">
        <v>314.640015</v>
      </c>
      <c r="J1861" s="12">
        <v>1000.0</v>
      </c>
      <c r="K1861" s="16">
        <v>43405.0</v>
      </c>
      <c r="L1861" s="14">
        <v>315.329987</v>
      </c>
      <c r="M1861" s="14">
        <f t="shared" si="2"/>
        <v>1002.192893</v>
      </c>
      <c r="N1861" s="15">
        <f t="shared" si="3"/>
        <v>-0.002192893361</v>
      </c>
      <c r="O1861" s="15">
        <f t="shared" si="4"/>
        <v>0.002192893361</v>
      </c>
      <c r="P1861" s="8">
        <f t="shared" si="5"/>
        <v>372</v>
      </c>
    </row>
    <row r="1862" ht="12.75" customHeight="1">
      <c r="A1862" s="7">
        <v>43033.0</v>
      </c>
      <c r="B1862" s="8" t="s">
        <v>123</v>
      </c>
      <c r="C1862" s="8" t="s">
        <v>124</v>
      </c>
      <c r="D1862" s="9" t="s">
        <v>32</v>
      </c>
      <c r="E1862" s="10" t="s">
        <v>19</v>
      </c>
      <c r="F1862" s="11">
        <v>3.4143176459E10</v>
      </c>
      <c r="G1862" s="8" t="s">
        <v>24</v>
      </c>
      <c r="H1862" s="8" t="str">
        <f t="shared" si="1"/>
        <v>BUY</v>
      </c>
      <c r="I1862" s="12">
        <v>18.64</v>
      </c>
      <c r="J1862" s="12">
        <v>1000.0</v>
      </c>
      <c r="K1862" s="7">
        <v>43069.0</v>
      </c>
      <c r="L1862" s="14">
        <v>22.94</v>
      </c>
      <c r="M1862" s="14">
        <f t="shared" si="2"/>
        <v>1230.686695</v>
      </c>
      <c r="N1862" s="15">
        <f t="shared" si="3"/>
        <v>0.2306866953</v>
      </c>
      <c r="O1862" s="15">
        <f t="shared" si="4"/>
        <v>-0.2306866953</v>
      </c>
      <c r="P1862" s="8">
        <f t="shared" si="5"/>
        <v>36</v>
      </c>
    </row>
    <row r="1863" ht="12.75" customHeight="1">
      <c r="A1863" s="7">
        <v>43033.0</v>
      </c>
      <c r="B1863" s="8" t="s">
        <v>1906</v>
      </c>
      <c r="C1863" s="8" t="s">
        <v>1907</v>
      </c>
      <c r="D1863" s="9" t="s">
        <v>23</v>
      </c>
      <c r="E1863" s="10" t="s">
        <v>19</v>
      </c>
      <c r="F1863" s="11">
        <v>2.4762072562E10</v>
      </c>
      <c r="G1863" s="8" t="s">
        <v>20</v>
      </c>
      <c r="H1863" s="8" t="str">
        <f t="shared" si="1"/>
        <v>SELL</v>
      </c>
      <c r="I1863" s="12">
        <v>31.0</v>
      </c>
      <c r="J1863" s="12">
        <v>1000.0</v>
      </c>
      <c r="K1863" s="7">
        <v>43776.0</v>
      </c>
      <c r="L1863" s="14">
        <v>123.760002</v>
      </c>
      <c r="M1863" s="14">
        <f t="shared" si="2"/>
        <v>3992.258129</v>
      </c>
      <c r="N1863" s="15">
        <f t="shared" si="3"/>
        <v>-2.992258129</v>
      </c>
      <c r="O1863" s="15">
        <f t="shared" si="4"/>
        <v>2.992258129</v>
      </c>
      <c r="P1863" s="8">
        <f t="shared" si="5"/>
        <v>743</v>
      </c>
    </row>
    <row r="1864" ht="12.75" customHeight="1">
      <c r="A1864" s="7">
        <v>43034.0</v>
      </c>
      <c r="B1864" s="8" t="s">
        <v>461</v>
      </c>
      <c r="C1864" s="8" t="s">
        <v>462</v>
      </c>
      <c r="D1864" s="9" t="s">
        <v>65</v>
      </c>
      <c r="E1864" s="10" t="s">
        <v>19</v>
      </c>
      <c r="F1864" s="11">
        <v>2.151824904E10</v>
      </c>
      <c r="G1864" s="8" t="s">
        <v>24</v>
      </c>
      <c r="H1864" s="8" t="str">
        <f t="shared" si="1"/>
        <v>BUY</v>
      </c>
      <c r="I1864" s="12">
        <v>129.410645</v>
      </c>
      <c r="J1864" s="12">
        <v>1000.0</v>
      </c>
      <c r="K1864" s="7">
        <v>43069.0</v>
      </c>
      <c r="L1864" s="14">
        <v>125.017517</v>
      </c>
      <c r="M1864" s="14">
        <f t="shared" si="2"/>
        <v>966.0528081</v>
      </c>
      <c r="N1864" s="15">
        <f t="shared" si="3"/>
        <v>-0.0339471919</v>
      </c>
      <c r="O1864" s="15">
        <f t="shared" si="4"/>
        <v>0.0339471919</v>
      </c>
      <c r="P1864" s="8">
        <f t="shared" si="5"/>
        <v>35</v>
      </c>
    </row>
    <row r="1865" ht="12.75" customHeight="1">
      <c r="A1865" s="7">
        <v>43034.0</v>
      </c>
      <c r="B1865" s="8" t="s">
        <v>946</v>
      </c>
      <c r="C1865" s="8" t="s">
        <v>947</v>
      </c>
      <c r="D1865" s="9" t="s">
        <v>35</v>
      </c>
      <c r="E1865" s="10" t="s">
        <v>19</v>
      </c>
      <c r="F1865" s="11">
        <v>5.857881488E9</v>
      </c>
      <c r="G1865" s="8" t="s">
        <v>24</v>
      </c>
      <c r="H1865" s="8" t="str">
        <f t="shared" si="1"/>
        <v>BUY</v>
      </c>
      <c r="I1865" s="12">
        <v>44.396339</v>
      </c>
      <c r="J1865" s="12">
        <v>1000.0</v>
      </c>
      <c r="K1865" s="16">
        <v>43060.0</v>
      </c>
      <c r="L1865" s="14">
        <v>48.107246</v>
      </c>
      <c r="M1865" s="14">
        <f t="shared" si="2"/>
        <v>1083.585879</v>
      </c>
      <c r="N1865" s="15">
        <f t="shared" si="3"/>
        <v>0.08358587856</v>
      </c>
      <c r="O1865" s="15">
        <f t="shared" si="4"/>
        <v>-0.08358587856</v>
      </c>
      <c r="P1865" s="8">
        <f t="shared" si="5"/>
        <v>26</v>
      </c>
    </row>
    <row r="1866" ht="12.75" customHeight="1">
      <c r="A1866" s="7">
        <v>43034.0</v>
      </c>
      <c r="B1866" s="8" t="s">
        <v>270</v>
      </c>
      <c r="C1866" s="8" t="s">
        <v>271</v>
      </c>
      <c r="D1866" s="9" t="s">
        <v>39</v>
      </c>
      <c r="E1866" s="10" t="s">
        <v>19</v>
      </c>
      <c r="F1866" s="11">
        <v>1.30378753979E11</v>
      </c>
      <c r="G1866" s="8" t="s">
        <v>24</v>
      </c>
      <c r="H1866" s="8" t="str">
        <f t="shared" si="1"/>
        <v>BUY</v>
      </c>
      <c r="I1866" s="12">
        <v>51.041054</v>
      </c>
      <c r="J1866" s="12">
        <v>1000.0</v>
      </c>
      <c r="K1866" s="16">
        <v>43083.0</v>
      </c>
      <c r="L1866" s="14">
        <v>52.029224</v>
      </c>
      <c r="M1866" s="14">
        <f t="shared" si="2"/>
        <v>1019.360298</v>
      </c>
      <c r="N1866" s="15">
        <f t="shared" si="3"/>
        <v>0.01936029769</v>
      </c>
      <c r="O1866" s="15">
        <f t="shared" si="4"/>
        <v>-0.01936029769</v>
      </c>
      <c r="P1866" s="8">
        <f t="shared" si="5"/>
        <v>49</v>
      </c>
    </row>
    <row r="1867" ht="12.75" customHeight="1">
      <c r="A1867" s="7">
        <v>43034.0</v>
      </c>
      <c r="B1867" s="8" t="s">
        <v>515</v>
      </c>
      <c r="C1867" s="8" t="s">
        <v>516</v>
      </c>
      <c r="D1867" s="9" t="s">
        <v>39</v>
      </c>
      <c r="E1867" s="9" t="s">
        <v>19</v>
      </c>
      <c r="F1867" s="11">
        <v>7.703592E10</v>
      </c>
      <c r="G1867" s="8" t="s">
        <v>24</v>
      </c>
      <c r="H1867" s="8" t="str">
        <f t="shared" si="1"/>
        <v>BUY</v>
      </c>
      <c r="I1867" s="12">
        <v>99.99</v>
      </c>
      <c r="J1867" s="12">
        <v>1000.0</v>
      </c>
      <c r="K1867" s="16">
        <v>43067.0</v>
      </c>
      <c r="L1867" s="14">
        <v>103.99</v>
      </c>
      <c r="M1867" s="14">
        <f t="shared" si="2"/>
        <v>1040.004</v>
      </c>
      <c r="N1867" s="15">
        <f t="shared" si="3"/>
        <v>0.0400040004</v>
      </c>
      <c r="O1867" s="15">
        <f t="shared" si="4"/>
        <v>-0.0400040004</v>
      </c>
      <c r="P1867" s="8">
        <f t="shared" si="5"/>
        <v>33</v>
      </c>
    </row>
    <row r="1868" ht="12.75" customHeight="1">
      <c r="A1868" s="7">
        <v>43034.0</v>
      </c>
      <c r="B1868" s="8" t="s">
        <v>878</v>
      </c>
      <c r="C1868" s="8" t="s">
        <v>879</v>
      </c>
      <c r="D1868" s="9" t="s">
        <v>32</v>
      </c>
      <c r="E1868" s="10" t="s">
        <v>19</v>
      </c>
      <c r="F1868" s="11">
        <v>4.4718414314E10</v>
      </c>
      <c r="G1868" s="8" t="s">
        <v>24</v>
      </c>
      <c r="H1868" s="8" t="str">
        <f t="shared" si="1"/>
        <v>BUY</v>
      </c>
      <c r="I1868" s="12">
        <v>90.4</v>
      </c>
      <c r="J1868" s="12">
        <v>1000.0</v>
      </c>
      <c r="K1868" s="7">
        <v>43385.0</v>
      </c>
      <c r="L1868" s="14">
        <v>93.37</v>
      </c>
      <c r="M1868" s="14">
        <f t="shared" si="2"/>
        <v>1032.853982</v>
      </c>
      <c r="N1868" s="15">
        <f t="shared" si="3"/>
        <v>0.0328539823</v>
      </c>
      <c r="O1868" s="15">
        <f t="shared" si="4"/>
        <v>-0.0328539823</v>
      </c>
      <c r="P1868" s="8">
        <f t="shared" si="5"/>
        <v>351</v>
      </c>
    </row>
    <row r="1869" ht="12.75" customHeight="1">
      <c r="A1869" s="7">
        <v>43034.0</v>
      </c>
      <c r="B1869" s="8" t="s">
        <v>181</v>
      </c>
      <c r="C1869" s="8" t="s">
        <v>182</v>
      </c>
      <c r="D1869" s="9" t="s">
        <v>18</v>
      </c>
      <c r="E1869" s="10" t="s">
        <v>19</v>
      </c>
      <c r="F1869" s="11">
        <v>4.82847204E10</v>
      </c>
      <c r="G1869" s="8" t="s">
        <v>20</v>
      </c>
      <c r="H1869" s="8" t="str">
        <f t="shared" si="1"/>
        <v>SELL</v>
      </c>
      <c r="I1869" s="12">
        <v>118.662773</v>
      </c>
      <c r="J1869" s="12">
        <v>1000.0</v>
      </c>
      <c r="K1869" s="7">
        <v>43663.0</v>
      </c>
      <c r="L1869" s="14">
        <v>175.894836</v>
      </c>
      <c r="M1869" s="14">
        <f t="shared" si="2"/>
        <v>1482.308491</v>
      </c>
      <c r="N1869" s="15">
        <f t="shared" si="3"/>
        <v>-0.4823084911</v>
      </c>
      <c r="O1869" s="15">
        <f t="shared" si="4"/>
        <v>0.4823084911</v>
      </c>
      <c r="P1869" s="8">
        <f t="shared" si="5"/>
        <v>629</v>
      </c>
    </row>
    <row r="1870" ht="12.75" customHeight="1">
      <c r="A1870" s="16">
        <v>43034.0</v>
      </c>
      <c r="B1870" s="8" t="s">
        <v>208</v>
      </c>
      <c r="C1870" s="8" t="s">
        <v>209</v>
      </c>
      <c r="D1870" s="9" t="s">
        <v>18</v>
      </c>
      <c r="E1870" s="10" t="s">
        <v>19</v>
      </c>
      <c r="F1870" s="11">
        <v>1.37339890294E11</v>
      </c>
      <c r="G1870" s="17" t="s">
        <v>20</v>
      </c>
      <c r="H1870" s="18" t="str">
        <f t="shared" si="1"/>
        <v>SELL</v>
      </c>
      <c r="I1870" s="12">
        <v>102.81102</v>
      </c>
      <c r="J1870" s="12">
        <v>1000.0</v>
      </c>
      <c r="K1870" s="16">
        <v>43300.0</v>
      </c>
      <c r="L1870" s="14">
        <v>125.938446</v>
      </c>
      <c r="M1870" s="14">
        <f t="shared" si="2"/>
        <v>1224.950847</v>
      </c>
      <c r="N1870" s="15">
        <f t="shared" si="3"/>
        <v>-0.2249508467</v>
      </c>
      <c r="O1870" s="15">
        <f t="shared" si="4"/>
        <v>0.2249508467</v>
      </c>
      <c r="P1870" s="8">
        <f t="shared" si="5"/>
        <v>266</v>
      </c>
    </row>
    <row r="1871" ht="12.75" customHeight="1">
      <c r="A1871" s="7">
        <v>43035.0</v>
      </c>
      <c r="B1871" s="8" t="s">
        <v>194</v>
      </c>
      <c r="C1871" s="8" t="s">
        <v>194</v>
      </c>
      <c r="D1871" s="9" t="s">
        <v>18</v>
      </c>
      <c r="E1871" s="10" t="s">
        <v>19</v>
      </c>
      <c r="F1871" s="11">
        <v>6.1935406606E10</v>
      </c>
      <c r="G1871" s="8" t="s">
        <v>20</v>
      </c>
      <c r="H1871" s="8" t="str">
        <f t="shared" si="1"/>
        <v>SELL</v>
      </c>
      <c r="I1871" s="12">
        <v>16.251301</v>
      </c>
      <c r="J1871" s="12">
        <v>1000.0</v>
      </c>
      <c r="K1871" s="16">
        <v>43052.0</v>
      </c>
      <c r="L1871" s="14">
        <v>15.388321</v>
      </c>
      <c r="M1871" s="14">
        <f t="shared" si="2"/>
        <v>946.8977899</v>
      </c>
      <c r="N1871" s="15">
        <f t="shared" si="3"/>
        <v>0.05310221009</v>
      </c>
      <c r="O1871" s="15">
        <f t="shared" si="4"/>
        <v>-0.05310221009</v>
      </c>
      <c r="P1871" s="8">
        <f t="shared" si="5"/>
        <v>17</v>
      </c>
    </row>
    <row r="1872" ht="12.75" customHeight="1">
      <c r="A1872" s="7">
        <v>43035.0</v>
      </c>
      <c r="B1872" s="8" t="s">
        <v>1724</v>
      </c>
      <c r="C1872" s="8" t="s">
        <v>1725</v>
      </c>
      <c r="D1872" s="9" t="s">
        <v>27</v>
      </c>
      <c r="E1872" s="10" t="s">
        <v>19</v>
      </c>
      <c r="F1872" s="11">
        <v>1.5720621558E10</v>
      </c>
      <c r="G1872" s="8" t="s">
        <v>24</v>
      </c>
      <c r="H1872" s="8" t="str">
        <f t="shared" si="1"/>
        <v>BUY</v>
      </c>
      <c r="I1872" s="12">
        <v>32.88</v>
      </c>
      <c r="J1872" s="12">
        <v>1000.0</v>
      </c>
      <c r="K1872" s="16">
        <v>44727.0</v>
      </c>
      <c r="L1872" s="14">
        <v>40.43</v>
      </c>
      <c r="M1872" s="14">
        <f t="shared" si="2"/>
        <v>1229.622871</v>
      </c>
      <c r="N1872" s="15">
        <f t="shared" si="3"/>
        <v>0.229622871</v>
      </c>
      <c r="O1872" s="15">
        <f t="shared" si="4"/>
        <v>-0.229622871</v>
      </c>
      <c r="P1872" s="8">
        <f t="shared" si="5"/>
        <v>1692</v>
      </c>
    </row>
    <row r="1873" ht="12.75" customHeight="1">
      <c r="A1873" s="7">
        <v>43035.0</v>
      </c>
      <c r="B1873" s="8" t="s">
        <v>1019</v>
      </c>
      <c r="C1873" s="8" t="s">
        <v>1020</v>
      </c>
      <c r="D1873" s="9" t="s">
        <v>18</v>
      </c>
      <c r="E1873" s="10" t="s">
        <v>19</v>
      </c>
      <c r="F1873" s="11">
        <v>2.082171299E9</v>
      </c>
      <c r="G1873" s="8" t="s">
        <v>24</v>
      </c>
      <c r="H1873" s="8" t="str">
        <f t="shared" si="1"/>
        <v>BUY</v>
      </c>
      <c r="I1873" s="12">
        <v>19.379999</v>
      </c>
      <c r="J1873" s="12">
        <v>1000.0</v>
      </c>
      <c r="K1873" s="7">
        <v>43119.0</v>
      </c>
      <c r="L1873" s="14">
        <v>22.57</v>
      </c>
      <c r="M1873" s="14">
        <f t="shared" si="2"/>
        <v>1164.602743</v>
      </c>
      <c r="N1873" s="15">
        <f t="shared" si="3"/>
        <v>0.1646027433</v>
      </c>
      <c r="O1873" s="15">
        <f t="shared" si="4"/>
        <v>-0.1646027433</v>
      </c>
      <c r="P1873" s="8">
        <f t="shared" si="5"/>
        <v>84</v>
      </c>
    </row>
    <row r="1874" ht="12.75" customHeight="1">
      <c r="A1874" s="7">
        <v>43035.0</v>
      </c>
      <c r="B1874" s="8" t="s">
        <v>85</v>
      </c>
      <c r="C1874" s="8" t="s">
        <v>86</v>
      </c>
      <c r="D1874" s="9" t="s">
        <v>32</v>
      </c>
      <c r="E1874" s="10" t="s">
        <v>19</v>
      </c>
      <c r="F1874" s="11">
        <v>2.119958329E10</v>
      </c>
      <c r="G1874" s="8" t="s">
        <v>24</v>
      </c>
      <c r="H1874" s="8" t="str">
        <f t="shared" si="1"/>
        <v>BUY</v>
      </c>
      <c r="I1874" s="12">
        <v>49.168957</v>
      </c>
      <c r="J1874" s="12">
        <v>1000.0</v>
      </c>
      <c r="K1874" s="7">
        <v>43591.0</v>
      </c>
      <c r="L1874" s="14">
        <v>49.289307</v>
      </c>
      <c r="M1874" s="14">
        <f t="shared" si="2"/>
        <v>1002.447683</v>
      </c>
      <c r="N1874" s="15">
        <f t="shared" si="3"/>
        <v>0.00244768259</v>
      </c>
      <c r="O1874" s="15">
        <f t="shared" si="4"/>
        <v>-0.00244768259</v>
      </c>
      <c r="P1874" s="8">
        <f t="shared" si="5"/>
        <v>556</v>
      </c>
    </row>
    <row r="1875" ht="12.75" customHeight="1">
      <c r="A1875" s="7">
        <v>43035.0</v>
      </c>
      <c r="B1875" s="8" t="s">
        <v>40</v>
      </c>
      <c r="C1875" s="8" t="s">
        <v>41</v>
      </c>
      <c r="D1875" s="9" t="s">
        <v>32</v>
      </c>
      <c r="E1875" s="10" t="s">
        <v>19</v>
      </c>
      <c r="F1875" s="11">
        <v>2.63583141248E11</v>
      </c>
      <c r="G1875" s="8" t="s">
        <v>20</v>
      </c>
      <c r="H1875" s="8" t="str">
        <f t="shared" si="1"/>
        <v>SELL</v>
      </c>
      <c r="I1875" s="12">
        <v>38.387356</v>
      </c>
      <c r="J1875" s="12">
        <v>1000.0</v>
      </c>
      <c r="K1875" s="7">
        <v>43224.0</v>
      </c>
      <c r="L1875" s="14">
        <v>35.899551</v>
      </c>
      <c r="M1875" s="14">
        <f t="shared" si="2"/>
        <v>935.1920721</v>
      </c>
      <c r="N1875" s="15">
        <f t="shared" si="3"/>
        <v>0.0648079279</v>
      </c>
      <c r="O1875" s="15">
        <f t="shared" si="4"/>
        <v>-0.0648079279</v>
      </c>
      <c r="P1875" s="8">
        <f t="shared" si="5"/>
        <v>189</v>
      </c>
    </row>
    <row r="1876" ht="12.75" customHeight="1">
      <c r="A1876" s="7">
        <v>43035.0</v>
      </c>
      <c r="B1876" s="8" t="s">
        <v>952</v>
      </c>
      <c r="C1876" s="8" t="s">
        <v>953</v>
      </c>
      <c r="D1876" s="9" t="s">
        <v>32</v>
      </c>
      <c r="E1876" s="10" t="s">
        <v>19</v>
      </c>
      <c r="F1876" s="11">
        <v>9.6868389362E10</v>
      </c>
      <c r="G1876" s="8" t="s">
        <v>24</v>
      </c>
      <c r="H1876" s="8" t="str">
        <f t="shared" si="1"/>
        <v>BUY</v>
      </c>
      <c r="I1876" s="12">
        <v>35.817772</v>
      </c>
      <c r="J1876" s="12">
        <v>1000.0</v>
      </c>
      <c r="K1876" s="7">
        <v>43039.0</v>
      </c>
      <c r="L1876" s="14">
        <v>36.47813</v>
      </c>
      <c r="M1876" s="14">
        <f t="shared" si="2"/>
        <v>1018.436602</v>
      </c>
      <c r="N1876" s="15">
        <f t="shared" si="3"/>
        <v>0.01843660181</v>
      </c>
      <c r="O1876" s="15">
        <f t="shared" si="4"/>
        <v>-0.01843660181</v>
      </c>
      <c r="P1876" s="8">
        <f t="shared" si="5"/>
        <v>4</v>
      </c>
    </row>
    <row r="1877" ht="12.75" customHeight="1">
      <c r="A1877" s="7">
        <v>43035.0</v>
      </c>
      <c r="B1877" s="8" t="s">
        <v>880</v>
      </c>
      <c r="C1877" s="8" t="s">
        <v>881</v>
      </c>
      <c r="D1877" s="9" t="s">
        <v>39</v>
      </c>
      <c r="E1877" s="10" t="s">
        <v>252</v>
      </c>
      <c r="F1877" s="11">
        <v>2.14123000584E11</v>
      </c>
      <c r="G1877" s="8" t="s">
        <v>24</v>
      </c>
      <c r="H1877" s="8" t="str">
        <f t="shared" si="1"/>
        <v>BUY</v>
      </c>
      <c r="I1877" s="12">
        <v>57.678589</v>
      </c>
      <c r="J1877" s="12">
        <v>1000.0</v>
      </c>
      <c r="K1877" s="7">
        <v>43196.0</v>
      </c>
      <c r="L1877" s="14">
        <v>59.405121</v>
      </c>
      <c r="M1877" s="14">
        <f t="shared" si="2"/>
        <v>1029.933673</v>
      </c>
      <c r="N1877" s="15">
        <f t="shared" si="3"/>
        <v>0.02993367261</v>
      </c>
      <c r="O1877" s="15">
        <f t="shared" si="4"/>
        <v>-0.02993367261</v>
      </c>
      <c r="P1877" s="8">
        <f t="shared" si="5"/>
        <v>161</v>
      </c>
    </row>
    <row r="1878" ht="12.75" customHeight="1">
      <c r="A1878" s="7">
        <v>43035.0</v>
      </c>
      <c r="B1878" s="8" t="s">
        <v>342</v>
      </c>
      <c r="C1878" s="8" t="s">
        <v>343</v>
      </c>
      <c r="D1878" s="9" t="s">
        <v>39</v>
      </c>
      <c r="E1878" s="10" t="s">
        <v>19</v>
      </c>
      <c r="F1878" s="11">
        <v>2.0695706284E11</v>
      </c>
      <c r="G1878" s="8" t="s">
        <v>24</v>
      </c>
      <c r="H1878" s="8" t="str">
        <f t="shared" si="1"/>
        <v>BUY</v>
      </c>
      <c r="I1878" s="12">
        <v>27.051422</v>
      </c>
      <c r="J1878" s="12">
        <v>1000.0</v>
      </c>
      <c r="K1878" s="7">
        <v>43083.0</v>
      </c>
      <c r="L1878" s="14">
        <v>27.958071</v>
      </c>
      <c r="M1878" s="14">
        <f t="shared" si="2"/>
        <v>1033.515761</v>
      </c>
      <c r="N1878" s="15">
        <f t="shared" si="3"/>
        <v>0.0335157612</v>
      </c>
      <c r="O1878" s="15">
        <f t="shared" si="4"/>
        <v>-0.0335157612</v>
      </c>
      <c r="P1878" s="8">
        <f t="shared" si="5"/>
        <v>48</v>
      </c>
    </row>
    <row r="1879" ht="12.75" customHeight="1">
      <c r="A1879" s="7">
        <v>43038.0</v>
      </c>
      <c r="B1879" s="8" t="s">
        <v>304</v>
      </c>
      <c r="C1879" s="8" t="s">
        <v>305</v>
      </c>
      <c r="D1879" s="9" t="s">
        <v>35</v>
      </c>
      <c r="E1879" s="10" t="s">
        <v>19</v>
      </c>
      <c r="F1879" s="11">
        <v>4.654876206E9</v>
      </c>
      <c r="G1879" s="8" t="s">
        <v>20</v>
      </c>
      <c r="H1879" s="8" t="str">
        <f t="shared" si="1"/>
        <v>SELL</v>
      </c>
      <c r="I1879" s="12">
        <v>60.194263</v>
      </c>
      <c r="J1879" s="12">
        <v>1000.0</v>
      </c>
      <c r="K1879" s="16">
        <v>44727.0</v>
      </c>
      <c r="L1879" s="14">
        <v>71.493134</v>
      </c>
      <c r="M1879" s="14">
        <f t="shared" si="2"/>
        <v>1187.706775</v>
      </c>
      <c r="N1879" s="15">
        <f t="shared" si="3"/>
        <v>-0.1877067753</v>
      </c>
      <c r="O1879" s="15">
        <f t="shared" si="4"/>
        <v>0.1877067753</v>
      </c>
      <c r="P1879" s="8">
        <f t="shared" si="5"/>
        <v>1689</v>
      </c>
    </row>
    <row r="1880" ht="12.75" customHeight="1">
      <c r="A1880" s="7">
        <v>43038.0</v>
      </c>
      <c r="B1880" s="8" t="s">
        <v>177</v>
      </c>
      <c r="C1880" s="8" t="s">
        <v>178</v>
      </c>
      <c r="D1880" s="9" t="s">
        <v>18</v>
      </c>
      <c r="E1880" s="10" t="s">
        <v>19</v>
      </c>
      <c r="F1880" s="11">
        <v>1.9131597722E10</v>
      </c>
      <c r="G1880" s="8" t="s">
        <v>24</v>
      </c>
      <c r="H1880" s="8" t="str">
        <f t="shared" si="1"/>
        <v>BUY</v>
      </c>
      <c r="I1880" s="12">
        <v>52.270367</v>
      </c>
      <c r="J1880" s="12">
        <v>1000.0</v>
      </c>
      <c r="K1880" s="7">
        <v>43048.0</v>
      </c>
      <c r="L1880" s="14">
        <v>51.057442</v>
      </c>
      <c r="M1880" s="14">
        <f t="shared" si="2"/>
        <v>976.7951696</v>
      </c>
      <c r="N1880" s="15">
        <f t="shared" si="3"/>
        <v>-0.02320483038</v>
      </c>
      <c r="O1880" s="15">
        <f t="shared" si="4"/>
        <v>0.02320483038</v>
      </c>
      <c r="P1880" s="8">
        <f t="shared" si="5"/>
        <v>10</v>
      </c>
    </row>
    <row r="1881" ht="12.75" customHeight="1">
      <c r="A1881" s="7">
        <v>43038.0</v>
      </c>
      <c r="B1881" s="8" t="s">
        <v>403</v>
      </c>
      <c r="C1881" s="8" t="s">
        <v>404</v>
      </c>
      <c r="D1881" s="9" t="s">
        <v>35</v>
      </c>
      <c r="E1881" s="10" t="s">
        <v>19</v>
      </c>
      <c r="F1881" s="11">
        <v>4.120653358E9</v>
      </c>
      <c r="G1881" s="8" t="s">
        <v>24</v>
      </c>
      <c r="H1881" s="8" t="str">
        <f t="shared" si="1"/>
        <v>BUY</v>
      </c>
      <c r="I1881" s="12">
        <v>14.7796</v>
      </c>
      <c r="J1881" s="12">
        <v>1000.0</v>
      </c>
      <c r="K1881" s="7">
        <v>43067.0</v>
      </c>
      <c r="L1881" s="14">
        <v>17.391918</v>
      </c>
      <c r="M1881" s="14">
        <f t="shared" si="2"/>
        <v>1176.751604</v>
      </c>
      <c r="N1881" s="15">
        <f t="shared" si="3"/>
        <v>0.1767516036</v>
      </c>
      <c r="O1881" s="15">
        <f t="shared" si="4"/>
        <v>-0.1767516036</v>
      </c>
      <c r="P1881" s="8">
        <f t="shared" si="5"/>
        <v>29</v>
      </c>
    </row>
    <row r="1882" ht="12.75" customHeight="1">
      <c r="A1882" s="7">
        <v>43038.0</v>
      </c>
      <c r="B1882" s="8" t="s">
        <v>812</v>
      </c>
      <c r="C1882" s="8" t="s">
        <v>813</v>
      </c>
      <c r="D1882" s="9" t="s">
        <v>39</v>
      </c>
      <c r="E1882" s="10" t="s">
        <v>19</v>
      </c>
      <c r="F1882" s="11">
        <v>8.76514608E10</v>
      </c>
      <c r="G1882" s="8" t="s">
        <v>24</v>
      </c>
      <c r="H1882" s="8" t="str">
        <f t="shared" si="1"/>
        <v>BUY</v>
      </c>
      <c r="I1882" s="12">
        <v>406.519989</v>
      </c>
      <c r="J1882" s="12">
        <v>1000.0</v>
      </c>
      <c r="K1882" s="7">
        <v>43053.0</v>
      </c>
      <c r="L1882" s="14">
        <v>384.799988</v>
      </c>
      <c r="M1882" s="14">
        <f t="shared" si="2"/>
        <v>946.5708905</v>
      </c>
      <c r="N1882" s="15">
        <f t="shared" si="3"/>
        <v>-0.05342910948</v>
      </c>
      <c r="O1882" s="15">
        <f t="shared" si="4"/>
        <v>0.05342910948</v>
      </c>
      <c r="P1882" s="8">
        <f t="shared" si="5"/>
        <v>15</v>
      </c>
    </row>
    <row r="1883" ht="12.75" customHeight="1">
      <c r="A1883" s="7">
        <v>43039.0</v>
      </c>
      <c r="B1883" s="8" t="s">
        <v>1908</v>
      </c>
      <c r="C1883" s="8" t="s">
        <v>1909</v>
      </c>
      <c r="D1883" s="9" t="s">
        <v>23</v>
      </c>
      <c r="E1883" s="10" t="s">
        <v>19</v>
      </c>
      <c r="F1883" s="11">
        <v>2.5356228597E10</v>
      </c>
      <c r="G1883" s="8" t="s">
        <v>20</v>
      </c>
      <c r="H1883" s="8" t="str">
        <f t="shared" si="1"/>
        <v>SELL</v>
      </c>
      <c r="I1883" s="12">
        <v>136.710007</v>
      </c>
      <c r="J1883" s="12">
        <v>1000.0</v>
      </c>
      <c r="K1883" s="16">
        <v>44727.0</v>
      </c>
      <c r="L1883" s="14">
        <v>238.75</v>
      </c>
      <c r="M1883" s="14">
        <f t="shared" si="2"/>
        <v>1746.397394</v>
      </c>
      <c r="N1883" s="15">
        <f t="shared" si="3"/>
        <v>-0.7463973943</v>
      </c>
      <c r="O1883" s="15">
        <f t="shared" si="4"/>
        <v>0.7463973943</v>
      </c>
      <c r="P1883" s="8">
        <f t="shared" si="5"/>
        <v>1688</v>
      </c>
    </row>
    <row r="1884" ht="12.75" customHeight="1">
      <c r="A1884" s="7">
        <v>43039.0</v>
      </c>
      <c r="B1884" s="8" t="s">
        <v>952</v>
      </c>
      <c r="C1884" s="8" t="s">
        <v>953</v>
      </c>
      <c r="D1884" s="9" t="s">
        <v>32</v>
      </c>
      <c r="E1884" s="10" t="s">
        <v>19</v>
      </c>
      <c r="F1884" s="11">
        <v>9.6868389362E10</v>
      </c>
      <c r="G1884" s="8" t="s">
        <v>20</v>
      </c>
      <c r="H1884" s="8" t="str">
        <f t="shared" si="1"/>
        <v>SELL</v>
      </c>
      <c r="I1884" s="12">
        <v>36.47813</v>
      </c>
      <c r="J1884" s="12">
        <v>1000.0</v>
      </c>
      <c r="K1884" s="16">
        <v>44727.0</v>
      </c>
      <c r="L1884" s="14">
        <v>57.360077</v>
      </c>
      <c r="M1884" s="14">
        <f t="shared" si="2"/>
        <v>1572.451137</v>
      </c>
      <c r="N1884" s="15">
        <f t="shared" si="3"/>
        <v>-0.5724511372</v>
      </c>
      <c r="O1884" s="15">
        <f t="shared" si="4"/>
        <v>0.5724511372</v>
      </c>
      <c r="P1884" s="8">
        <f t="shared" si="5"/>
        <v>1688</v>
      </c>
    </row>
    <row r="1885" ht="12.75" customHeight="1">
      <c r="A1885" s="7">
        <v>43039.0</v>
      </c>
      <c r="B1885" s="8" t="s">
        <v>1910</v>
      </c>
      <c r="C1885" s="8" t="s">
        <v>1910</v>
      </c>
      <c r="D1885" s="9" t="s">
        <v>23</v>
      </c>
      <c r="E1885" s="10" t="s">
        <v>19</v>
      </c>
      <c r="F1885" s="11">
        <v>1.656113529E10</v>
      </c>
      <c r="G1885" s="8" t="s">
        <v>20</v>
      </c>
      <c r="H1885" s="8" t="str">
        <f t="shared" si="1"/>
        <v>SELL</v>
      </c>
      <c r="I1885" s="12">
        <v>66.449997</v>
      </c>
      <c r="J1885" s="12">
        <v>1000.0</v>
      </c>
      <c r="K1885" s="16">
        <v>44034.0</v>
      </c>
      <c r="L1885" s="14">
        <v>83.830002</v>
      </c>
      <c r="M1885" s="14">
        <f t="shared" si="2"/>
        <v>1261.550125</v>
      </c>
      <c r="N1885" s="15">
        <f t="shared" si="3"/>
        <v>-0.2615501247</v>
      </c>
      <c r="O1885" s="15">
        <f t="shared" si="4"/>
        <v>0.2615501247</v>
      </c>
      <c r="P1885" s="8">
        <f t="shared" si="5"/>
        <v>995</v>
      </c>
    </row>
    <row r="1886" ht="12.75" customHeight="1">
      <c r="A1886" s="16">
        <v>43039.0</v>
      </c>
      <c r="B1886" s="8" t="s">
        <v>1911</v>
      </c>
      <c r="C1886" s="8" t="s">
        <v>1912</v>
      </c>
      <c r="D1886" s="9" t="s">
        <v>137</v>
      </c>
      <c r="E1886" s="10" t="s">
        <v>19</v>
      </c>
      <c r="F1886" s="11">
        <v>1.1138586459E10</v>
      </c>
      <c r="G1886" s="17" t="s">
        <v>20</v>
      </c>
      <c r="H1886" s="18" t="str">
        <f t="shared" si="1"/>
        <v>SELL</v>
      </c>
      <c r="I1886" s="12">
        <v>17.0893</v>
      </c>
      <c r="J1886" s="12">
        <v>1000.0</v>
      </c>
      <c r="K1886" s="16">
        <v>44301.0</v>
      </c>
      <c r="L1886" s="14">
        <v>16.696819</v>
      </c>
      <c r="M1886" s="14">
        <f t="shared" si="2"/>
        <v>977.0335239</v>
      </c>
      <c r="N1886" s="15">
        <f t="shared" si="3"/>
        <v>0.0229664761</v>
      </c>
      <c r="O1886" s="15">
        <f t="shared" si="4"/>
        <v>-0.0229664761</v>
      </c>
      <c r="P1886" s="8">
        <f t="shared" si="5"/>
        <v>1262</v>
      </c>
    </row>
    <row r="1887" ht="12.75" customHeight="1">
      <c r="A1887" s="7">
        <v>43040.0</v>
      </c>
      <c r="B1887" s="8" t="s">
        <v>101</v>
      </c>
      <c r="C1887" s="8" t="s">
        <v>102</v>
      </c>
      <c r="D1887" s="9" t="s">
        <v>71</v>
      </c>
      <c r="E1887" s="10" t="s">
        <v>19</v>
      </c>
      <c r="F1887" s="11">
        <v>1.18002826852E11</v>
      </c>
      <c r="G1887" s="8" t="s">
        <v>20</v>
      </c>
      <c r="H1887" s="8" t="str">
        <f t="shared" si="1"/>
        <v>SELL</v>
      </c>
      <c r="I1887" s="12">
        <v>88.269279</v>
      </c>
      <c r="J1887" s="12">
        <v>1000.0</v>
      </c>
      <c r="K1887" s="7">
        <v>43195.0</v>
      </c>
      <c r="L1887" s="14">
        <v>87.437408</v>
      </c>
      <c r="M1887" s="14">
        <f t="shared" si="2"/>
        <v>990.5757585</v>
      </c>
      <c r="N1887" s="15">
        <f t="shared" si="3"/>
        <v>0.009424241474</v>
      </c>
      <c r="O1887" s="15">
        <f t="shared" si="4"/>
        <v>-0.009424241474</v>
      </c>
      <c r="P1887" s="8">
        <f t="shared" si="5"/>
        <v>155</v>
      </c>
    </row>
    <row r="1888" ht="12.75" customHeight="1">
      <c r="A1888" s="7">
        <v>43040.0</v>
      </c>
      <c r="B1888" s="8" t="s">
        <v>326</v>
      </c>
      <c r="C1888" s="8" t="s">
        <v>327</v>
      </c>
      <c r="D1888" s="9" t="s">
        <v>193</v>
      </c>
      <c r="E1888" s="10" t="s">
        <v>19</v>
      </c>
      <c r="F1888" s="11">
        <v>9.433126947E9</v>
      </c>
      <c r="G1888" s="8" t="s">
        <v>24</v>
      </c>
      <c r="H1888" s="8" t="str">
        <f t="shared" si="1"/>
        <v>BUY</v>
      </c>
      <c r="I1888" s="12">
        <v>22.726048</v>
      </c>
      <c r="J1888" s="12">
        <v>1000.0</v>
      </c>
      <c r="K1888" s="16">
        <v>44727.0</v>
      </c>
      <c r="L1888" s="14">
        <v>19.187714</v>
      </c>
      <c r="M1888" s="14">
        <f t="shared" si="2"/>
        <v>844.3049139</v>
      </c>
      <c r="N1888" s="15">
        <f t="shared" si="3"/>
        <v>-0.1556950861</v>
      </c>
      <c r="O1888" s="15">
        <f t="shared" si="4"/>
        <v>0.1556950861</v>
      </c>
      <c r="P1888" s="8">
        <f t="shared" si="5"/>
        <v>1687</v>
      </c>
    </row>
    <row r="1889" ht="12.75" customHeight="1">
      <c r="A1889" s="7">
        <v>43041.0</v>
      </c>
      <c r="B1889" s="8" t="s">
        <v>1913</v>
      </c>
      <c r="C1889" s="8" t="s">
        <v>1914</v>
      </c>
      <c r="D1889" s="9" t="s">
        <v>23</v>
      </c>
      <c r="E1889" s="10" t="s">
        <v>19</v>
      </c>
      <c r="F1889" s="11">
        <v>4.267059912E9</v>
      </c>
      <c r="G1889" s="8" t="s">
        <v>20</v>
      </c>
      <c r="H1889" s="8" t="str">
        <f t="shared" si="1"/>
        <v>SELL</v>
      </c>
      <c r="I1889" s="12">
        <v>74.611626</v>
      </c>
      <c r="J1889" s="12">
        <v>1000.0</v>
      </c>
      <c r="K1889" s="16">
        <v>43432.0</v>
      </c>
      <c r="L1889" s="14">
        <v>59.784702</v>
      </c>
      <c r="M1889" s="14">
        <f t="shared" si="2"/>
        <v>801.2786372</v>
      </c>
      <c r="N1889" s="15">
        <f t="shared" si="3"/>
        <v>0.1987213628</v>
      </c>
      <c r="O1889" s="15">
        <f t="shared" si="4"/>
        <v>-0.1987213628</v>
      </c>
      <c r="P1889" s="8">
        <f t="shared" si="5"/>
        <v>391</v>
      </c>
    </row>
    <row r="1890" ht="12.75" customHeight="1">
      <c r="A1890" s="7">
        <v>43041.0</v>
      </c>
      <c r="B1890" s="8" t="s">
        <v>1342</v>
      </c>
      <c r="C1890" s="8" t="s">
        <v>1343</v>
      </c>
      <c r="D1890" s="9" t="s">
        <v>18</v>
      </c>
      <c r="E1890" s="10" t="s">
        <v>19</v>
      </c>
      <c r="F1890" s="11">
        <v>3.2497888188E10</v>
      </c>
      <c r="G1890" s="8" t="s">
        <v>20</v>
      </c>
      <c r="H1890" s="8" t="str">
        <f t="shared" si="1"/>
        <v>SELL</v>
      </c>
      <c r="I1890" s="12">
        <v>100.288025</v>
      </c>
      <c r="J1890" s="12">
        <v>1000.0</v>
      </c>
      <c r="K1890" s="16">
        <v>44564.0</v>
      </c>
      <c r="L1890" s="14">
        <v>139.818451</v>
      </c>
      <c r="M1890" s="14">
        <f t="shared" si="2"/>
        <v>1394.168955</v>
      </c>
      <c r="N1890" s="15">
        <f t="shared" si="3"/>
        <v>-0.3941689549</v>
      </c>
      <c r="O1890" s="15">
        <f t="shared" si="4"/>
        <v>0.3941689549</v>
      </c>
      <c r="P1890" s="8">
        <f t="shared" si="5"/>
        <v>1523</v>
      </c>
    </row>
    <row r="1891" ht="12.75" customHeight="1">
      <c r="A1891" s="7">
        <v>43042.0</v>
      </c>
      <c r="B1891" s="8" t="s">
        <v>1915</v>
      </c>
      <c r="C1891" s="8" t="s">
        <v>1916</v>
      </c>
      <c r="D1891" s="9" t="s">
        <v>18</v>
      </c>
      <c r="E1891" s="10" t="s">
        <v>842</v>
      </c>
      <c r="F1891" s="11">
        <v>5.263934305E9</v>
      </c>
      <c r="G1891" s="8" t="s">
        <v>24</v>
      </c>
      <c r="H1891" s="8" t="str">
        <f t="shared" si="1"/>
        <v>BUY</v>
      </c>
      <c r="I1891" s="12">
        <v>7.998591</v>
      </c>
      <c r="J1891" s="12">
        <v>1000.0</v>
      </c>
      <c r="K1891" s="16">
        <v>44727.0</v>
      </c>
      <c r="L1891" s="14">
        <v>4.0</v>
      </c>
      <c r="M1891" s="14">
        <f t="shared" si="2"/>
        <v>500.088078</v>
      </c>
      <c r="N1891" s="15">
        <f t="shared" si="3"/>
        <v>-0.499911922</v>
      </c>
      <c r="O1891" s="15">
        <f t="shared" si="4"/>
        <v>0.499911922</v>
      </c>
      <c r="P1891" s="8">
        <f t="shared" si="5"/>
        <v>1685</v>
      </c>
    </row>
    <row r="1892" ht="12.75" customHeight="1">
      <c r="A1892" s="7">
        <v>43042.0</v>
      </c>
      <c r="B1892" s="8" t="s">
        <v>401</v>
      </c>
      <c r="C1892" s="8" t="s">
        <v>402</v>
      </c>
      <c r="D1892" s="9" t="s">
        <v>35</v>
      </c>
      <c r="E1892" s="10" t="s">
        <v>19</v>
      </c>
      <c r="F1892" s="11">
        <v>3.11092483E9</v>
      </c>
      <c r="G1892" s="8" t="s">
        <v>24</v>
      </c>
      <c r="H1892" s="8" t="str">
        <f t="shared" si="1"/>
        <v>BUY</v>
      </c>
      <c r="I1892" s="12">
        <v>32.642517</v>
      </c>
      <c r="J1892" s="12">
        <v>1000.0</v>
      </c>
      <c r="K1892" s="7">
        <v>43109.0</v>
      </c>
      <c r="L1892" s="14">
        <v>44.775536</v>
      </c>
      <c r="M1892" s="14">
        <f t="shared" si="2"/>
        <v>1371.693733</v>
      </c>
      <c r="N1892" s="15">
        <f t="shared" si="3"/>
        <v>0.3716937331</v>
      </c>
      <c r="O1892" s="15">
        <f t="shared" si="4"/>
        <v>-0.3716937331</v>
      </c>
      <c r="P1892" s="8">
        <f t="shared" si="5"/>
        <v>67</v>
      </c>
    </row>
    <row r="1893" ht="12.75" customHeight="1">
      <c r="A1893" s="7">
        <v>43042.0</v>
      </c>
      <c r="B1893" s="8" t="s">
        <v>1917</v>
      </c>
      <c r="C1893" s="8" t="s">
        <v>1918</v>
      </c>
      <c r="D1893" s="9" t="s">
        <v>39</v>
      </c>
      <c r="E1893" s="10" t="s">
        <v>19</v>
      </c>
      <c r="F1893" s="11">
        <v>1.31624388E9</v>
      </c>
      <c r="G1893" s="8" t="s">
        <v>24</v>
      </c>
      <c r="H1893" s="8" t="str">
        <f t="shared" si="1"/>
        <v>BUY</v>
      </c>
      <c r="I1893" s="12">
        <v>3.26</v>
      </c>
      <c r="J1893" s="12">
        <v>1000.0</v>
      </c>
      <c r="K1893" s="16">
        <v>44372.0</v>
      </c>
      <c r="L1893" s="14">
        <v>4.74</v>
      </c>
      <c r="M1893" s="14">
        <f t="shared" si="2"/>
        <v>1453.98773</v>
      </c>
      <c r="N1893" s="15">
        <f t="shared" si="3"/>
        <v>0.4539877301</v>
      </c>
      <c r="O1893" s="15">
        <f t="shared" si="4"/>
        <v>-0.4539877301</v>
      </c>
      <c r="P1893" s="8">
        <f t="shared" si="5"/>
        <v>1330</v>
      </c>
    </row>
    <row r="1894" ht="12.75" customHeight="1">
      <c r="A1894" s="7">
        <v>43042.0</v>
      </c>
      <c r="B1894" s="8" t="s">
        <v>1815</v>
      </c>
      <c r="C1894" s="8" t="s">
        <v>1816</v>
      </c>
      <c r="D1894" s="9" t="s">
        <v>193</v>
      </c>
      <c r="E1894" s="10" t="s">
        <v>19</v>
      </c>
      <c r="F1894" s="11">
        <v>2.85368544E9</v>
      </c>
      <c r="G1894" s="8" t="s">
        <v>20</v>
      </c>
      <c r="H1894" s="8" t="str">
        <f t="shared" si="1"/>
        <v>SELL</v>
      </c>
      <c r="I1894" s="12">
        <v>21.79</v>
      </c>
      <c r="J1894" s="12">
        <v>1000.0</v>
      </c>
      <c r="K1894" s="7">
        <v>43844.0</v>
      </c>
      <c r="L1894" s="14">
        <v>21.83</v>
      </c>
      <c r="M1894" s="14">
        <f t="shared" si="2"/>
        <v>1001.835704</v>
      </c>
      <c r="N1894" s="15">
        <f t="shared" si="3"/>
        <v>-0.001835704452</v>
      </c>
      <c r="O1894" s="15">
        <f t="shared" si="4"/>
        <v>0.001835704452</v>
      </c>
      <c r="P1894" s="8">
        <f t="shared" si="5"/>
        <v>802</v>
      </c>
    </row>
    <row r="1895" ht="12.75" customHeight="1">
      <c r="A1895" s="7">
        <v>43045.0</v>
      </c>
      <c r="B1895" s="8" t="s">
        <v>1442</v>
      </c>
      <c r="C1895" s="8" t="s">
        <v>1443</v>
      </c>
      <c r="D1895" s="9" t="s">
        <v>18</v>
      </c>
      <c r="E1895" s="10" t="s">
        <v>19</v>
      </c>
      <c r="F1895" s="11">
        <v>1.03714531158E11</v>
      </c>
      <c r="G1895" s="8" t="s">
        <v>24</v>
      </c>
      <c r="H1895" s="8" t="str">
        <f t="shared" si="1"/>
        <v>BUY</v>
      </c>
      <c r="I1895" s="12">
        <v>98.751266</v>
      </c>
      <c r="J1895" s="12">
        <v>1000.0</v>
      </c>
      <c r="K1895" s="16">
        <v>43069.0</v>
      </c>
      <c r="L1895" s="14">
        <v>101.527649</v>
      </c>
      <c r="M1895" s="14">
        <f t="shared" si="2"/>
        <v>1028.11491</v>
      </c>
      <c r="N1895" s="15">
        <f t="shared" si="3"/>
        <v>0.02811491045</v>
      </c>
      <c r="O1895" s="15">
        <f t="shared" si="4"/>
        <v>-0.02811491045</v>
      </c>
      <c r="P1895" s="8">
        <f t="shared" si="5"/>
        <v>24</v>
      </c>
    </row>
    <row r="1896" ht="12.75" customHeight="1">
      <c r="A1896" s="7">
        <v>43046.0</v>
      </c>
      <c r="B1896" s="8" t="s">
        <v>699</v>
      </c>
      <c r="C1896" s="8" t="s">
        <v>699</v>
      </c>
      <c r="D1896" s="9" t="s">
        <v>35</v>
      </c>
      <c r="E1896" s="10" t="s">
        <v>19</v>
      </c>
      <c r="F1896" s="11">
        <v>6.5023497E9</v>
      </c>
      <c r="G1896" s="8" t="s">
        <v>24</v>
      </c>
      <c r="H1896" s="8" t="str">
        <f t="shared" si="1"/>
        <v>BUY</v>
      </c>
      <c r="I1896" s="12">
        <v>83.5</v>
      </c>
      <c r="J1896" s="12">
        <v>1000.0</v>
      </c>
      <c r="K1896" s="7">
        <v>43172.0</v>
      </c>
      <c r="L1896" s="14">
        <v>75.980003</v>
      </c>
      <c r="M1896" s="14">
        <f t="shared" si="2"/>
        <v>909.9401557</v>
      </c>
      <c r="N1896" s="15">
        <f t="shared" si="3"/>
        <v>-0.09005984431</v>
      </c>
      <c r="O1896" s="15">
        <f t="shared" si="4"/>
        <v>0.09005984431</v>
      </c>
      <c r="P1896" s="8">
        <f t="shared" si="5"/>
        <v>126</v>
      </c>
    </row>
    <row r="1897" ht="12.75" customHeight="1">
      <c r="A1897" s="7">
        <v>43046.0</v>
      </c>
      <c r="B1897" s="8" t="s">
        <v>290</v>
      </c>
      <c r="C1897" s="8" t="s">
        <v>291</v>
      </c>
      <c r="D1897" s="9" t="s">
        <v>35</v>
      </c>
      <c r="E1897" s="10" t="s">
        <v>19</v>
      </c>
      <c r="F1897" s="11">
        <v>1.741068E8</v>
      </c>
      <c r="G1897" s="8" t="s">
        <v>24</v>
      </c>
      <c r="H1897" s="8" t="str">
        <f t="shared" si="1"/>
        <v>BUY</v>
      </c>
      <c r="I1897" s="12">
        <v>47.700001</v>
      </c>
      <c r="J1897" s="12">
        <v>1000.0</v>
      </c>
      <c r="K1897" s="16">
        <v>44727.0</v>
      </c>
      <c r="L1897" s="14">
        <v>8.05</v>
      </c>
      <c r="M1897" s="14">
        <f t="shared" si="2"/>
        <v>168.7630992</v>
      </c>
      <c r="N1897" s="15">
        <f t="shared" si="3"/>
        <v>-0.8312369008</v>
      </c>
      <c r="O1897" s="15">
        <f t="shared" si="4"/>
        <v>0.8312369008</v>
      </c>
      <c r="P1897" s="8">
        <f t="shared" si="5"/>
        <v>1681</v>
      </c>
    </row>
    <row r="1898" ht="12.75" customHeight="1">
      <c r="A1898" s="16">
        <v>43046.0</v>
      </c>
      <c r="B1898" s="8" t="s">
        <v>583</v>
      </c>
      <c r="C1898" s="8" t="s">
        <v>584</v>
      </c>
      <c r="D1898" s="9" t="s">
        <v>35</v>
      </c>
      <c r="E1898" s="10" t="s">
        <v>19</v>
      </c>
      <c r="F1898" s="11">
        <v>8.632775008E9</v>
      </c>
      <c r="G1898" s="18" t="s">
        <v>24</v>
      </c>
      <c r="H1898" s="17" t="str">
        <f t="shared" si="1"/>
        <v>BUY</v>
      </c>
      <c r="I1898" s="12">
        <v>41.360146</v>
      </c>
      <c r="J1898" s="12">
        <v>1000.0</v>
      </c>
      <c r="K1898" s="16">
        <v>43168.0</v>
      </c>
      <c r="L1898" s="14">
        <v>46.016239</v>
      </c>
      <c r="M1898" s="14">
        <f t="shared" si="2"/>
        <v>1112.574385</v>
      </c>
      <c r="N1898" s="15">
        <f t="shared" si="3"/>
        <v>0.112574385</v>
      </c>
      <c r="O1898" s="15">
        <f t="shared" si="4"/>
        <v>-0.112574385</v>
      </c>
      <c r="P1898" s="8">
        <f t="shared" si="5"/>
        <v>122</v>
      </c>
    </row>
    <row r="1899" ht="12.75" customHeight="1">
      <c r="A1899" s="7">
        <v>43047.0</v>
      </c>
      <c r="B1899" s="8" t="s">
        <v>972</v>
      </c>
      <c r="C1899" s="8" t="s">
        <v>973</v>
      </c>
      <c r="D1899" s="9" t="s">
        <v>58</v>
      </c>
      <c r="E1899" s="10" t="s">
        <v>19</v>
      </c>
      <c r="F1899" s="11">
        <v>3.53092988E9</v>
      </c>
      <c r="G1899" s="8" t="s">
        <v>24</v>
      </c>
      <c r="H1899" s="8" t="str">
        <f t="shared" si="1"/>
        <v>BUY</v>
      </c>
      <c r="I1899" s="12">
        <v>9.480628</v>
      </c>
      <c r="J1899" s="12">
        <v>1000.0</v>
      </c>
      <c r="K1899" s="16">
        <v>43047.0</v>
      </c>
      <c r="L1899" s="14">
        <v>9.480628</v>
      </c>
      <c r="M1899" s="14">
        <f t="shared" si="2"/>
        <v>1000</v>
      </c>
      <c r="N1899" s="15">
        <f t="shared" si="3"/>
        <v>0</v>
      </c>
      <c r="O1899" s="15">
        <f t="shared" si="4"/>
        <v>0</v>
      </c>
      <c r="P1899" s="8">
        <f t="shared" si="5"/>
        <v>0</v>
      </c>
    </row>
    <row r="1900" ht="12.75" customHeight="1">
      <c r="A1900" s="7">
        <v>43047.0</v>
      </c>
      <c r="B1900" s="8" t="s">
        <v>1919</v>
      </c>
      <c r="C1900" s="8" t="s">
        <v>1920</v>
      </c>
      <c r="D1900" s="9" t="s">
        <v>71</v>
      </c>
      <c r="E1900" s="10" t="s">
        <v>19</v>
      </c>
      <c r="F1900" s="11">
        <v>1.584876888E10</v>
      </c>
      <c r="G1900" s="8" t="s">
        <v>20</v>
      </c>
      <c r="H1900" s="8" t="str">
        <f t="shared" si="1"/>
        <v>SELL</v>
      </c>
      <c r="I1900" s="12">
        <v>111.91</v>
      </c>
      <c r="J1900" s="12">
        <v>1000.0</v>
      </c>
      <c r="K1900" s="16">
        <v>44727.0</v>
      </c>
      <c r="L1900" s="14">
        <v>108.89</v>
      </c>
      <c r="M1900" s="14">
        <f t="shared" si="2"/>
        <v>973.0140291</v>
      </c>
      <c r="N1900" s="15">
        <f t="shared" si="3"/>
        <v>0.02698597087</v>
      </c>
      <c r="O1900" s="15">
        <f t="shared" si="4"/>
        <v>-0.02698597087</v>
      </c>
      <c r="P1900" s="8">
        <f t="shared" si="5"/>
        <v>1680</v>
      </c>
    </row>
    <row r="1901" ht="12.75" customHeight="1">
      <c r="A1901" s="7">
        <v>43047.0</v>
      </c>
      <c r="B1901" s="8" t="s">
        <v>28</v>
      </c>
      <c r="C1901" s="8" t="s">
        <v>29</v>
      </c>
      <c r="D1901" s="9" t="s">
        <v>27</v>
      </c>
      <c r="E1901" s="10" t="s">
        <v>19</v>
      </c>
      <c r="F1901" s="11">
        <v>3.00794502426E11</v>
      </c>
      <c r="G1901" s="8" t="s">
        <v>20</v>
      </c>
      <c r="H1901" s="8" t="str">
        <f t="shared" si="1"/>
        <v>SELL</v>
      </c>
      <c r="I1901" s="12">
        <v>90.26</v>
      </c>
      <c r="J1901" s="12">
        <v>1000.0</v>
      </c>
      <c r="K1901" s="7">
        <v>43140.0</v>
      </c>
      <c r="L1901" s="14">
        <v>88.63</v>
      </c>
      <c r="M1901" s="14">
        <f t="shared" si="2"/>
        <v>981.9410592</v>
      </c>
      <c r="N1901" s="15">
        <f t="shared" si="3"/>
        <v>0.01805894084</v>
      </c>
      <c r="O1901" s="15">
        <f t="shared" si="4"/>
        <v>-0.01805894084</v>
      </c>
      <c r="P1901" s="8">
        <f t="shared" si="5"/>
        <v>93</v>
      </c>
    </row>
    <row r="1902" ht="12.75" customHeight="1">
      <c r="A1902" s="7">
        <v>43047.0</v>
      </c>
      <c r="B1902" s="8" t="s">
        <v>1921</v>
      </c>
      <c r="C1902" s="8" t="s">
        <v>1922</v>
      </c>
      <c r="D1902" s="9" t="s">
        <v>71</v>
      </c>
      <c r="E1902" s="10" t="s">
        <v>19</v>
      </c>
      <c r="F1902" s="11">
        <v>3.4426377E9</v>
      </c>
      <c r="G1902" s="8" t="s">
        <v>20</v>
      </c>
      <c r="H1902" s="8" t="str">
        <f t="shared" si="1"/>
        <v>SELL</v>
      </c>
      <c r="I1902" s="12">
        <v>30.712765</v>
      </c>
      <c r="J1902" s="12">
        <v>1000.0</v>
      </c>
      <c r="K1902" s="16">
        <v>44727.0</v>
      </c>
      <c r="L1902" s="14">
        <v>44.447098</v>
      </c>
      <c r="M1902" s="14">
        <f t="shared" si="2"/>
        <v>1447.186471</v>
      </c>
      <c r="N1902" s="15">
        <f t="shared" si="3"/>
        <v>-0.4471864712</v>
      </c>
      <c r="O1902" s="15">
        <f t="shared" si="4"/>
        <v>0.4471864712</v>
      </c>
      <c r="P1902" s="8">
        <f t="shared" si="5"/>
        <v>1680</v>
      </c>
    </row>
    <row r="1903" ht="12.75" customHeight="1">
      <c r="A1903" s="7">
        <v>43047.0</v>
      </c>
      <c r="B1903" s="8" t="s">
        <v>537</v>
      </c>
      <c r="C1903" s="8" t="s">
        <v>538</v>
      </c>
      <c r="D1903" s="9" t="s">
        <v>39</v>
      </c>
      <c r="E1903" s="10" t="s">
        <v>19</v>
      </c>
      <c r="F1903" s="11">
        <v>9.4648919214E10</v>
      </c>
      <c r="G1903" s="8" t="s">
        <v>24</v>
      </c>
      <c r="H1903" s="8" t="str">
        <f t="shared" si="1"/>
        <v>BUY</v>
      </c>
      <c r="I1903" s="12">
        <v>58.598652</v>
      </c>
      <c r="J1903" s="12">
        <v>1000.0</v>
      </c>
      <c r="K1903" s="7">
        <v>43273.0</v>
      </c>
      <c r="L1903" s="14">
        <v>58.232452</v>
      </c>
      <c r="M1903" s="14">
        <f t="shared" si="2"/>
        <v>993.7507095</v>
      </c>
      <c r="N1903" s="15">
        <f t="shared" si="3"/>
        <v>-0.006249290513</v>
      </c>
      <c r="O1903" s="15">
        <f t="shared" si="4"/>
        <v>0.006249290513</v>
      </c>
      <c r="P1903" s="8">
        <f t="shared" si="5"/>
        <v>226</v>
      </c>
    </row>
    <row r="1904" ht="12.75" customHeight="1">
      <c r="A1904" s="7">
        <v>43047.0</v>
      </c>
      <c r="B1904" s="8" t="s">
        <v>1923</v>
      </c>
      <c r="C1904" s="8" t="s">
        <v>1924</v>
      </c>
      <c r="D1904" s="9" t="s">
        <v>65</v>
      </c>
      <c r="E1904" s="10" t="s">
        <v>19</v>
      </c>
      <c r="F1904" s="11">
        <v>9.8238364E8</v>
      </c>
      <c r="G1904" s="8" t="s">
        <v>24</v>
      </c>
      <c r="H1904" s="8" t="str">
        <f t="shared" si="1"/>
        <v>BUY</v>
      </c>
      <c r="I1904" s="12">
        <v>14.28</v>
      </c>
      <c r="J1904" s="12">
        <v>1000.0</v>
      </c>
      <c r="K1904" s="16">
        <v>44727.0</v>
      </c>
      <c r="L1904" s="14">
        <v>21.33</v>
      </c>
      <c r="M1904" s="14">
        <f t="shared" si="2"/>
        <v>1493.697479</v>
      </c>
      <c r="N1904" s="15">
        <f t="shared" si="3"/>
        <v>0.493697479</v>
      </c>
      <c r="O1904" s="15">
        <f t="shared" si="4"/>
        <v>-0.493697479</v>
      </c>
      <c r="P1904" s="8">
        <f t="shared" si="5"/>
        <v>1680</v>
      </c>
    </row>
    <row r="1905" ht="12.75" customHeight="1">
      <c r="A1905" s="16">
        <v>43047.0</v>
      </c>
      <c r="B1905" s="8" t="s">
        <v>61</v>
      </c>
      <c r="C1905" s="8" t="s">
        <v>62</v>
      </c>
      <c r="D1905" s="9" t="s">
        <v>27</v>
      </c>
      <c r="E1905" s="10" t="s">
        <v>19</v>
      </c>
      <c r="F1905" s="11">
        <v>4.44889529764E11</v>
      </c>
      <c r="G1905" s="17" t="s">
        <v>20</v>
      </c>
      <c r="H1905" s="18" t="str">
        <f t="shared" si="1"/>
        <v>SELL</v>
      </c>
      <c r="I1905" s="12">
        <v>62.05</v>
      </c>
      <c r="J1905" s="12">
        <v>1000.0</v>
      </c>
      <c r="K1905" s="16">
        <v>43103.0</v>
      </c>
      <c r="L1905" s="14">
        <v>65.05</v>
      </c>
      <c r="M1905" s="14">
        <f t="shared" si="2"/>
        <v>1048.348106</v>
      </c>
      <c r="N1905" s="15">
        <f t="shared" si="3"/>
        <v>-0.04834810637</v>
      </c>
      <c r="O1905" s="15">
        <f t="shared" si="4"/>
        <v>0.04834810637</v>
      </c>
      <c r="P1905" s="8">
        <f t="shared" si="5"/>
        <v>56</v>
      </c>
    </row>
    <row r="1906" ht="12.75" customHeight="1">
      <c r="A1906" s="7">
        <v>43048.0</v>
      </c>
      <c r="B1906" s="8" t="s">
        <v>195</v>
      </c>
      <c r="C1906" s="8" t="s">
        <v>196</v>
      </c>
      <c r="D1906" s="9" t="s">
        <v>39</v>
      </c>
      <c r="E1906" s="10" t="s">
        <v>19</v>
      </c>
      <c r="F1906" s="11">
        <v>8.5652421093E10</v>
      </c>
      <c r="G1906" s="8" t="s">
        <v>20</v>
      </c>
      <c r="H1906" s="8" t="str">
        <f t="shared" si="1"/>
        <v>SELL</v>
      </c>
      <c r="I1906" s="12">
        <v>58.594616</v>
      </c>
      <c r="J1906" s="12">
        <v>1000.0</v>
      </c>
      <c r="K1906" s="16">
        <v>43056.0</v>
      </c>
      <c r="L1906" s="14">
        <v>60.003887</v>
      </c>
      <c r="M1906" s="14">
        <f t="shared" si="2"/>
        <v>1024.051203</v>
      </c>
      <c r="N1906" s="15">
        <f t="shared" si="3"/>
        <v>-0.02405120293</v>
      </c>
      <c r="O1906" s="15">
        <f t="shared" si="4"/>
        <v>0.02405120293</v>
      </c>
      <c r="P1906" s="8">
        <f t="shared" si="5"/>
        <v>8</v>
      </c>
    </row>
    <row r="1907" ht="12.75" customHeight="1">
      <c r="A1907" s="7">
        <v>43048.0</v>
      </c>
      <c r="B1907" s="8" t="s">
        <v>272</v>
      </c>
      <c r="C1907" s="8" t="s">
        <v>273</v>
      </c>
      <c r="D1907" s="9" t="s">
        <v>23</v>
      </c>
      <c r="E1907" s="10" t="s">
        <v>274</v>
      </c>
      <c r="F1907" s="11">
        <v>6.264765E9</v>
      </c>
      <c r="G1907" s="8" t="s">
        <v>20</v>
      </c>
      <c r="H1907" s="8" t="str">
        <f t="shared" si="1"/>
        <v>SELL</v>
      </c>
      <c r="I1907" s="12">
        <v>44.209999</v>
      </c>
      <c r="J1907" s="12">
        <v>1000.0</v>
      </c>
      <c r="K1907" s="16">
        <v>43992.0</v>
      </c>
      <c r="L1907" s="14">
        <v>103.610001</v>
      </c>
      <c r="M1907" s="14">
        <f t="shared" si="2"/>
        <v>2343.587499</v>
      </c>
      <c r="N1907" s="15">
        <f t="shared" si="3"/>
        <v>-1.343587499</v>
      </c>
      <c r="O1907" s="15">
        <f t="shared" si="4"/>
        <v>1.343587499</v>
      </c>
      <c r="P1907" s="8">
        <f t="shared" si="5"/>
        <v>944</v>
      </c>
    </row>
    <row r="1908" ht="12.75" customHeight="1">
      <c r="A1908" s="7">
        <v>43048.0</v>
      </c>
      <c r="B1908" s="8" t="s">
        <v>177</v>
      </c>
      <c r="C1908" s="8" t="s">
        <v>178</v>
      </c>
      <c r="D1908" s="9" t="s">
        <v>18</v>
      </c>
      <c r="E1908" s="10" t="s">
        <v>19</v>
      </c>
      <c r="F1908" s="11">
        <v>1.9131597722E10</v>
      </c>
      <c r="G1908" s="8" t="s">
        <v>20</v>
      </c>
      <c r="H1908" s="8" t="str">
        <f t="shared" si="1"/>
        <v>SELL</v>
      </c>
      <c r="I1908" s="12">
        <v>51.057442</v>
      </c>
      <c r="J1908" s="12">
        <v>1000.0</v>
      </c>
      <c r="K1908" s="7">
        <v>43446.0</v>
      </c>
      <c r="L1908" s="14">
        <v>49.239719</v>
      </c>
      <c r="M1908" s="14">
        <f t="shared" si="2"/>
        <v>964.398471</v>
      </c>
      <c r="N1908" s="15">
        <f t="shared" si="3"/>
        <v>0.03560152896</v>
      </c>
      <c r="O1908" s="15">
        <f t="shared" si="4"/>
        <v>-0.03560152896</v>
      </c>
      <c r="P1908" s="8">
        <f t="shared" si="5"/>
        <v>398</v>
      </c>
    </row>
    <row r="1909" ht="12.75" customHeight="1">
      <c r="A1909" s="7">
        <v>43048.0</v>
      </c>
      <c r="B1909" s="8" t="s">
        <v>822</v>
      </c>
      <c r="C1909" s="8" t="s">
        <v>823</v>
      </c>
      <c r="D1909" s="9" t="s">
        <v>35</v>
      </c>
      <c r="E1909" s="10" t="s">
        <v>19</v>
      </c>
      <c r="F1909" s="11">
        <v>6.495935215E9</v>
      </c>
      <c r="G1909" s="8" t="s">
        <v>20</v>
      </c>
      <c r="H1909" s="8" t="str">
        <f t="shared" si="1"/>
        <v>SELL</v>
      </c>
      <c r="I1909" s="12">
        <v>101.762474</v>
      </c>
      <c r="J1909" s="12">
        <v>1000.0</v>
      </c>
      <c r="K1909" s="16">
        <v>44727.0</v>
      </c>
      <c r="L1909" s="14">
        <v>99.084328</v>
      </c>
      <c r="M1909" s="14">
        <f t="shared" si="2"/>
        <v>973.6823812</v>
      </c>
      <c r="N1909" s="15">
        <f t="shared" si="3"/>
        <v>0.02631761881</v>
      </c>
      <c r="O1909" s="15">
        <f t="shared" si="4"/>
        <v>-0.02631761881</v>
      </c>
      <c r="P1909" s="8">
        <f t="shared" si="5"/>
        <v>1679</v>
      </c>
    </row>
    <row r="1910" ht="12.75" customHeight="1">
      <c r="A1910" s="7">
        <v>43048.0</v>
      </c>
      <c r="B1910" s="8" t="s">
        <v>1212</v>
      </c>
      <c r="C1910" s="8" t="s">
        <v>1213</v>
      </c>
      <c r="D1910" s="9" t="s">
        <v>27</v>
      </c>
      <c r="E1910" s="10" t="s">
        <v>252</v>
      </c>
      <c r="F1910" s="11">
        <v>6.30020256E9</v>
      </c>
      <c r="G1910" s="8" t="s">
        <v>20</v>
      </c>
      <c r="H1910" s="8" t="str">
        <f t="shared" si="1"/>
        <v>SELL</v>
      </c>
      <c r="I1910" s="12">
        <v>11.52</v>
      </c>
      <c r="J1910" s="12">
        <v>1000.0</v>
      </c>
      <c r="K1910" s="7">
        <v>43056.0</v>
      </c>
      <c r="L1910" s="14">
        <v>10.35</v>
      </c>
      <c r="M1910" s="14">
        <f t="shared" si="2"/>
        <v>898.4375</v>
      </c>
      <c r="N1910" s="15">
        <f t="shared" si="3"/>
        <v>0.1015625</v>
      </c>
      <c r="O1910" s="15">
        <f t="shared" si="4"/>
        <v>-0.1015625</v>
      </c>
      <c r="P1910" s="8">
        <f t="shared" si="5"/>
        <v>8</v>
      </c>
    </row>
    <row r="1911" ht="12.75" customHeight="1">
      <c r="A1911" s="7">
        <v>43048.0</v>
      </c>
      <c r="B1911" s="8" t="s">
        <v>1613</v>
      </c>
      <c r="C1911" s="8" t="s">
        <v>1614</v>
      </c>
      <c r="D1911" s="9" t="s">
        <v>23</v>
      </c>
      <c r="E1911" s="10" t="s">
        <v>19</v>
      </c>
      <c r="F1911" s="11">
        <v>6.22991215E9</v>
      </c>
      <c r="G1911" s="8" t="s">
        <v>20</v>
      </c>
      <c r="H1911" s="8" t="str">
        <f t="shared" si="1"/>
        <v>SELL</v>
      </c>
      <c r="I1911" s="12">
        <v>62.371387</v>
      </c>
      <c r="J1911" s="12">
        <v>1000.0</v>
      </c>
      <c r="K1911" s="16">
        <v>44727.0</v>
      </c>
      <c r="L1911" s="14">
        <v>87.226784</v>
      </c>
      <c r="M1911" s="14">
        <f t="shared" si="2"/>
        <v>1398.506402</v>
      </c>
      <c r="N1911" s="15">
        <f t="shared" si="3"/>
        <v>-0.3985064017</v>
      </c>
      <c r="O1911" s="15">
        <f t="shared" si="4"/>
        <v>0.3985064017</v>
      </c>
      <c r="P1911" s="8">
        <f t="shared" si="5"/>
        <v>1679</v>
      </c>
    </row>
    <row r="1912" ht="12.75" customHeight="1">
      <c r="A1912" s="7">
        <v>43048.0</v>
      </c>
      <c r="B1912" s="8" t="s">
        <v>189</v>
      </c>
      <c r="C1912" s="8" t="s">
        <v>190</v>
      </c>
      <c r="D1912" s="9" t="s">
        <v>27</v>
      </c>
      <c r="E1912" s="10" t="s">
        <v>19</v>
      </c>
      <c r="F1912" s="11">
        <v>7.158255104E9</v>
      </c>
      <c r="G1912" s="8" t="s">
        <v>24</v>
      </c>
      <c r="H1912" s="8" t="str">
        <f t="shared" si="1"/>
        <v>BUY</v>
      </c>
      <c r="I1912" s="12">
        <v>6.49</v>
      </c>
      <c r="J1912" s="12">
        <v>1000.0</v>
      </c>
      <c r="K1912" s="16">
        <v>44727.0</v>
      </c>
      <c r="L1912" s="14">
        <v>7.76</v>
      </c>
      <c r="M1912" s="14">
        <f t="shared" si="2"/>
        <v>1195.68567</v>
      </c>
      <c r="N1912" s="15">
        <f t="shared" si="3"/>
        <v>0.1956856703</v>
      </c>
      <c r="O1912" s="15">
        <f t="shared" si="4"/>
        <v>-0.1956856703</v>
      </c>
      <c r="P1912" s="8">
        <f t="shared" si="5"/>
        <v>1679</v>
      </c>
    </row>
    <row r="1913" ht="12.75" customHeight="1">
      <c r="A1913" s="7">
        <v>43052.0</v>
      </c>
      <c r="B1913" s="8" t="s">
        <v>194</v>
      </c>
      <c r="C1913" s="8" t="s">
        <v>194</v>
      </c>
      <c r="D1913" s="9" t="s">
        <v>18</v>
      </c>
      <c r="E1913" s="10" t="s">
        <v>19</v>
      </c>
      <c r="F1913" s="11">
        <v>6.1935406606E10</v>
      </c>
      <c r="G1913" s="8" t="s">
        <v>24</v>
      </c>
      <c r="H1913" s="8" t="str">
        <f t="shared" si="1"/>
        <v>BUY</v>
      </c>
      <c r="I1913" s="12">
        <v>15.388321</v>
      </c>
      <c r="J1913" s="12">
        <v>1000.0</v>
      </c>
      <c r="K1913" s="16">
        <v>43112.0</v>
      </c>
      <c r="L1913" s="14">
        <v>18.397373</v>
      </c>
      <c r="M1913" s="14">
        <f t="shared" si="2"/>
        <v>1195.541281</v>
      </c>
      <c r="N1913" s="15">
        <f t="shared" si="3"/>
        <v>0.1955412809</v>
      </c>
      <c r="O1913" s="15">
        <f t="shared" si="4"/>
        <v>-0.1955412809</v>
      </c>
      <c r="P1913" s="8">
        <f t="shared" si="5"/>
        <v>60</v>
      </c>
    </row>
    <row r="1914" ht="12.75" customHeight="1">
      <c r="A1914" s="7">
        <v>43052.0</v>
      </c>
      <c r="B1914" s="8" t="s">
        <v>1687</v>
      </c>
      <c r="C1914" s="8" t="s">
        <v>1688</v>
      </c>
      <c r="D1914" s="9" t="s">
        <v>27</v>
      </c>
      <c r="E1914" s="10" t="s">
        <v>19</v>
      </c>
      <c r="F1914" s="11">
        <v>1.19916733E9</v>
      </c>
      <c r="G1914" s="8" t="s">
        <v>24</v>
      </c>
      <c r="H1914" s="8" t="str">
        <f t="shared" si="1"/>
        <v>BUY</v>
      </c>
      <c r="I1914" s="12">
        <v>10.8</v>
      </c>
      <c r="J1914" s="12">
        <v>1000.0</v>
      </c>
      <c r="K1914" s="16">
        <v>44727.0</v>
      </c>
      <c r="L1914" s="14">
        <v>10.4</v>
      </c>
      <c r="M1914" s="14">
        <f t="shared" si="2"/>
        <v>962.962963</v>
      </c>
      <c r="N1914" s="15">
        <f t="shared" si="3"/>
        <v>-0.03703703704</v>
      </c>
      <c r="O1914" s="15">
        <f t="shared" si="4"/>
        <v>0.03703703704</v>
      </c>
      <c r="P1914" s="8">
        <f t="shared" si="5"/>
        <v>1675</v>
      </c>
    </row>
    <row r="1915" ht="12.75" customHeight="1">
      <c r="A1915" s="7">
        <v>43052.0</v>
      </c>
      <c r="B1915" s="8" t="s">
        <v>1631</v>
      </c>
      <c r="C1915" s="8" t="s">
        <v>1632</v>
      </c>
      <c r="D1915" s="9" t="s">
        <v>27</v>
      </c>
      <c r="E1915" s="10" t="s">
        <v>168</v>
      </c>
      <c r="F1915" s="11">
        <v>7.0600589368E10</v>
      </c>
      <c r="G1915" s="8" t="s">
        <v>20</v>
      </c>
      <c r="H1915" s="8" t="str">
        <f t="shared" si="1"/>
        <v>SELL</v>
      </c>
      <c r="I1915" s="12">
        <v>25.63</v>
      </c>
      <c r="J1915" s="12">
        <v>1000.0</v>
      </c>
      <c r="K1915" s="16">
        <v>44727.0</v>
      </c>
      <c r="L1915" s="14">
        <v>39.31</v>
      </c>
      <c r="M1915" s="14">
        <f t="shared" si="2"/>
        <v>1533.749512</v>
      </c>
      <c r="N1915" s="15">
        <f t="shared" si="3"/>
        <v>-0.5337495123</v>
      </c>
      <c r="O1915" s="15">
        <f t="shared" si="4"/>
        <v>0.5337495123</v>
      </c>
      <c r="P1915" s="8">
        <f t="shared" si="5"/>
        <v>1675</v>
      </c>
    </row>
    <row r="1916" ht="12.75" customHeight="1">
      <c r="A1916" s="7">
        <v>43053.0</v>
      </c>
      <c r="B1916" s="8" t="s">
        <v>336</v>
      </c>
      <c r="C1916" s="8" t="s">
        <v>337</v>
      </c>
      <c r="D1916" s="9" t="s">
        <v>32</v>
      </c>
      <c r="E1916" s="10" t="s">
        <v>19</v>
      </c>
      <c r="F1916" s="11">
        <v>2.4148907112E11</v>
      </c>
      <c r="G1916" s="8" t="s">
        <v>20</v>
      </c>
      <c r="H1916" s="8" t="str">
        <f t="shared" si="1"/>
        <v>SELL</v>
      </c>
      <c r="I1916" s="12">
        <v>158.959991</v>
      </c>
      <c r="J1916" s="12">
        <v>1000.0</v>
      </c>
      <c r="K1916" s="16">
        <v>43319.0</v>
      </c>
      <c r="L1916" s="14">
        <v>209.345718</v>
      </c>
      <c r="M1916" s="14">
        <f t="shared" si="2"/>
        <v>1316.971124</v>
      </c>
      <c r="N1916" s="15">
        <f t="shared" si="3"/>
        <v>-0.3169711239</v>
      </c>
      <c r="O1916" s="15">
        <f t="shared" si="4"/>
        <v>0.3169711239</v>
      </c>
      <c r="P1916" s="8">
        <f t="shared" si="5"/>
        <v>266</v>
      </c>
    </row>
    <row r="1917" ht="12.75" customHeight="1">
      <c r="A1917" s="7">
        <v>43053.0</v>
      </c>
      <c r="B1917" s="8" t="s">
        <v>1925</v>
      </c>
      <c r="C1917" s="8" t="s">
        <v>1926</v>
      </c>
      <c r="D1917" s="9" t="s">
        <v>71</v>
      </c>
      <c r="E1917" s="10" t="s">
        <v>19</v>
      </c>
      <c r="F1917" s="11">
        <v>2.4992962E9</v>
      </c>
      <c r="G1917" s="8" t="s">
        <v>20</v>
      </c>
      <c r="H1917" s="8" t="str">
        <f t="shared" si="1"/>
        <v>SELL</v>
      </c>
      <c r="I1917" s="12">
        <v>438.866486</v>
      </c>
      <c r="J1917" s="12">
        <v>1000.0</v>
      </c>
      <c r="K1917" s="16">
        <v>44727.0</v>
      </c>
      <c r="L1917" s="14">
        <v>257.313599</v>
      </c>
      <c r="M1917" s="14">
        <f t="shared" si="2"/>
        <v>586.3140778</v>
      </c>
      <c r="N1917" s="15">
        <f t="shared" si="3"/>
        <v>0.4136859222</v>
      </c>
      <c r="O1917" s="15">
        <f t="shared" si="4"/>
        <v>-0.4136859222</v>
      </c>
      <c r="P1917" s="8">
        <f t="shared" si="5"/>
        <v>1674</v>
      </c>
    </row>
    <row r="1918" ht="12.75" customHeight="1">
      <c r="A1918" s="7">
        <v>43053.0</v>
      </c>
      <c r="B1918" s="8" t="s">
        <v>812</v>
      </c>
      <c r="C1918" s="8" t="s">
        <v>813</v>
      </c>
      <c r="D1918" s="9" t="s">
        <v>39</v>
      </c>
      <c r="E1918" s="10" t="s">
        <v>19</v>
      </c>
      <c r="F1918" s="11">
        <v>8.76514608E10</v>
      </c>
      <c r="G1918" s="8" t="s">
        <v>20</v>
      </c>
      <c r="H1918" s="8" t="str">
        <f t="shared" si="1"/>
        <v>SELL</v>
      </c>
      <c r="I1918" s="12">
        <v>384.799988</v>
      </c>
      <c r="J1918" s="12">
        <v>1000.0</v>
      </c>
      <c r="K1918" s="7">
        <v>43179.0</v>
      </c>
      <c r="L1918" s="14">
        <v>333.859985</v>
      </c>
      <c r="M1918" s="14">
        <f t="shared" si="2"/>
        <v>867.6195307</v>
      </c>
      <c r="N1918" s="15">
        <f t="shared" si="3"/>
        <v>0.1323804693</v>
      </c>
      <c r="O1918" s="15">
        <f t="shared" si="4"/>
        <v>-0.1323804693</v>
      </c>
      <c r="P1918" s="8">
        <f t="shared" si="5"/>
        <v>126</v>
      </c>
    </row>
    <row r="1919" ht="12.75" customHeight="1">
      <c r="A1919" s="7">
        <v>43053.0</v>
      </c>
      <c r="B1919" s="8" t="s">
        <v>152</v>
      </c>
      <c r="C1919" s="8" t="s">
        <v>153</v>
      </c>
      <c r="D1919" s="9" t="s">
        <v>35</v>
      </c>
      <c r="E1919" s="10" t="s">
        <v>19</v>
      </c>
      <c r="F1919" s="11">
        <v>1.11464472E11</v>
      </c>
      <c r="G1919" s="8" t="s">
        <v>20</v>
      </c>
      <c r="H1919" s="8" t="str">
        <f t="shared" si="1"/>
        <v>SELL</v>
      </c>
      <c r="I1919" s="12">
        <v>50.37</v>
      </c>
      <c r="J1919" s="12">
        <v>1000.0</v>
      </c>
      <c r="K1919" s="7">
        <v>43119.0</v>
      </c>
      <c r="L1919" s="14">
        <v>54.49</v>
      </c>
      <c r="M1919" s="14">
        <f t="shared" si="2"/>
        <v>1081.794719</v>
      </c>
      <c r="N1919" s="15">
        <f t="shared" si="3"/>
        <v>-0.08179471908</v>
      </c>
      <c r="O1919" s="15">
        <f t="shared" si="4"/>
        <v>0.08179471908</v>
      </c>
      <c r="P1919" s="8">
        <f t="shared" si="5"/>
        <v>66</v>
      </c>
    </row>
    <row r="1920" ht="12.75" customHeight="1">
      <c r="A1920" s="7">
        <v>43053.0</v>
      </c>
      <c r="B1920" s="8" t="s">
        <v>1927</v>
      </c>
      <c r="C1920" s="8" t="s">
        <v>1928</v>
      </c>
      <c r="D1920" s="9" t="s">
        <v>39</v>
      </c>
      <c r="E1920" s="10" t="s">
        <v>19</v>
      </c>
      <c r="F1920" s="11">
        <v>3.59515156E9</v>
      </c>
      <c r="G1920" s="8" t="s">
        <v>24</v>
      </c>
      <c r="H1920" s="8" t="str">
        <f t="shared" si="1"/>
        <v>BUY</v>
      </c>
      <c r="I1920" s="12">
        <v>16.32</v>
      </c>
      <c r="J1920" s="12">
        <v>1000.0</v>
      </c>
      <c r="K1920" s="16">
        <v>43697.0</v>
      </c>
      <c r="L1920" s="14">
        <v>15.22</v>
      </c>
      <c r="M1920" s="14">
        <f t="shared" si="2"/>
        <v>932.5980392</v>
      </c>
      <c r="N1920" s="15">
        <f t="shared" si="3"/>
        <v>-0.06740196078</v>
      </c>
      <c r="O1920" s="15">
        <f t="shared" si="4"/>
        <v>0.06740196078</v>
      </c>
      <c r="P1920" s="8">
        <f t="shared" si="5"/>
        <v>644</v>
      </c>
    </row>
    <row r="1921" ht="12.75" customHeight="1">
      <c r="A1921" s="16">
        <v>43053.0</v>
      </c>
      <c r="B1921" s="8" t="s">
        <v>1726</v>
      </c>
      <c r="C1921" s="8" t="s">
        <v>1727</v>
      </c>
      <c r="D1921" s="9" t="s">
        <v>23</v>
      </c>
      <c r="E1921" s="10" t="s">
        <v>19</v>
      </c>
      <c r="F1921" s="11">
        <v>1.465213552E9</v>
      </c>
      <c r="G1921" s="17" t="s">
        <v>20</v>
      </c>
      <c r="H1921" s="18" t="str">
        <f t="shared" si="1"/>
        <v>SELL</v>
      </c>
      <c r="I1921" s="12">
        <v>23.959999</v>
      </c>
      <c r="J1921" s="12">
        <v>1000.0</v>
      </c>
      <c r="K1921" s="16">
        <v>44727.0</v>
      </c>
      <c r="L1921" s="14">
        <v>30.33</v>
      </c>
      <c r="M1921" s="14">
        <f t="shared" si="2"/>
        <v>1265.859819</v>
      </c>
      <c r="N1921" s="15">
        <f t="shared" si="3"/>
        <v>-0.2658598191</v>
      </c>
      <c r="O1921" s="15">
        <f t="shared" si="4"/>
        <v>0.2658598191</v>
      </c>
      <c r="P1921" s="8">
        <f t="shared" si="5"/>
        <v>1674</v>
      </c>
    </row>
    <row r="1922" ht="12.75" customHeight="1">
      <c r="A1922" s="16">
        <v>43053.0</v>
      </c>
      <c r="B1922" s="8" t="s">
        <v>421</v>
      </c>
      <c r="C1922" s="8" t="s">
        <v>422</v>
      </c>
      <c r="D1922" s="9" t="s">
        <v>35</v>
      </c>
      <c r="E1922" s="10" t="s">
        <v>19</v>
      </c>
      <c r="F1922" s="11">
        <v>4.34959104E9</v>
      </c>
      <c r="G1922" s="18" t="s">
        <v>24</v>
      </c>
      <c r="H1922" s="17" t="str">
        <f t="shared" si="1"/>
        <v>BUY</v>
      </c>
      <c r="I1922" s="12">
        <v>12.652843</v>
      </c>
      <c r="J1922" s="12">
        <v>1000.0</v>
      </c>
      <c r="K1922" s="16">
        <v>43060.0</v>
      </c>
      <c r="L1922" s="14">
        <v>12.432561</v>
      </c>
      <c r="M1922" s="14">
        <f t="shared" si="2"/>
        <v>982.5903159</v>
      </c>
      <c r="N1922" s="15">
        <f t="shared" si="3"/>
        <v>-0.01740968413</v>
      </c>
      <c r="O1922" s="15">
        <f t="shared" si="4"/>
        <v>0.01740968413</v>
      </c>
      <c r="P1922" s="8">
        <f t="shared" si="5"/>
        <v>7</v>
      </c>
    </row>
    <row r="1923" ht="12.75" customHeight="1">
      <c r="A1923" s="7">
        <v>43054.0</v>
      </c>
      <c r="B1923" s="8" t="s">
        <v>1929</v>
      </c>
      <c r="C1923" s="8" t="s">
        <v>1930</v>
      </c>
      <c r="D1923" s="9" t="s">
        <v>23</v>
      </c>
      <c r="E1923" s="10" t="s">
        <v>19</v>
      </c>
      <c r="F1923" s="11">
        <v>2.011262723E9</v>
      </c>
      <c r="G1923" s="8" t="s">
        <v>20</v>
      </c>
      <c r="H1923" s="8" t="str">
        <f t="shared" si="1"/>
        <v>SELL</v>
      </c>
      <c r="I1923" s="12">
        <v>25.23</v>
      </c>
      <c r="J1923" s="12">
        <v>1000.0</v>
      </c>
      <c r="K1923" s="7">
        <v>43377.0</v>
      </c>
      <c r="L1923" s="14">
        <v>55.0</v>
      </c>
      <c r="M1923" s="14">
        <f t="shared" si="2"/>
        <v>2179.944511</v>
      </c>
      <c r="N1923" s="15">
        <f t="shared" si="3"/>
        <v>-1.179944511</v>
      </c>
      <c r="O1923" s="15">
        <f t="shared" si="4"/>
        <v>1.179944511</v>
      </c>
      <c r="P1923" s="8">
        <f t="shared" si="5"/>
        <v>323</v>
      </c>
    </row>
    <row r="1924" ht="12.75" customHeight="1">
      <c r="A1924" s="7">
        <v>43054.0</v>
      </c>
      <c r="B1924" s="8" t="s">
        <v>745</v>
      </c>
      <c r="C1924" s="8" t="s">
        <v>746</v>
      </c>
      <c r="D1924" s="9" t="s">
        <v>32</v>
      </c>
      <c r="E1924" s="10" t="s">
        <v>19</v>
      </c>
      <c r="F1924" s="11">
        <v>1.44024414E10</v>
      </c>
      <c r="G1924" s="8" t="s">
        <v>20</v>
      </c>
      <c r="H1924" s="8" t="str">
        <f t="shared" si="1"/>
        <v>SELL</v>
      </c>
      <c r="I1924" s="12">
        <v>29.388119</v>
      </c>
      <c r="J1924" s="12">
        <v>1000.0</v>
      </c>
      <c r="K1924" s="16">
        <v>43510.0</v>
      </c>
      <c r="L1924" s="14">
        <v>20.47897</v>
      </c>
      <c r="M1924" s="14">
        <f t="shared" si="2"/>
        <v>696.8452115</v>
      </c>
      <c r="N1924" s="15">
        <f t="shared" si="3"/>
        <v>0.3031547885</v>
      </c>
      <c r="O1924" s="15">
        <f t="shared" si="4"/>
        <v>-0.3031547885</v>
      </c>
      <c r="P1924" s="8">
        <f t="shared" si="5"/>
        <v>456</v>
      </c>
    </row>
    <row r="1925" ht="12.75" customHeight="1">
      <c r="A1925" s="7">
        <v>43054.0</v>
      </c>
      <c r="B1925" s="8" t="s">
        <v>668</v>
      </c>
      <c r="C1925" s="8" t="s">
        <v>669</v>
      </c>
      <c r="D1925" s="9" t="s">
        <v>23</v>
      </c>
      <c r="E1925" s="10" t="s">
        <v>19</v>
      </c>
      <c r="F1925" s="11">
        <v>5.83698716E8</v>
      </c>
      <c r="G1925" s="8" t="s">
        <v>24</v>
      </c>
      <c r="H1925" s="8" t="str">
        <f t="shared" si="1"/>
        <v>BUY</v>
      </c>
      <c r="I1925" s="12">
        <v>8.1599998</v>
      </c>
      <c r="J1925" s="12">
        <v>1000.0</v>
      </c>
      <c r="K1925" s="16">
        <v>43369.0</v>
      </c>
      <c r="L1925" s="14">
        <v>6.9200001</v>
      </c>
      <c r="M1925" s="14">
        <f t="shared" si="2"/>
        <v>848.0392487</v>
      </c>
      <c r="N1925" s="15">
        <f t="shared" si="3"/>
        <v>-0.1519607513</v>
      </c>
      <c r="O1925" s="15">
        <f t="shared" si="4"/>
        <v>0.1519607513</v>
      </c>
      <c r="P1925" s="8">
        <f t="shared" si="5"/>
        <v>315</v>
      </c>
    </row>
    <row r="1926" ht="12.75" customHeight="1">
      <c r="A1926" s="7">
        <v>43054.0</v>
      </c>
      <c r="B1926" s="8" t="s">
        <v>183</v>
      </c>
      <c r="C1926" s="8" t="s">
        <v>184</v>
      </c>
      <c r="D1926" s="9" t="s">
        <v>32</v>
      </c>
      <c r="E1926" s="10" t="s">
        <v>19</v>
      </c>
      <c r="F1926" s="11">
        <v>3.59532201359E11</v>
      </c>
      <c r="G1926" s="8" t="s">
        <v>20</v>
      </c>
      <c r="H1926" s="8" t="str">
        <f t="shared" si="1"/>
        <v>SELL</v>
      </c>
      <c r="I1926" s="12">
        <v>75.568146</v>
      </c>
      <c r="J1926" s="12">
        <v>1000.0</v>
      </c>
      <c r="K1926" s="7">
        <v>43119.0</v>
      </c>
      <c r="L1926" s="14">
        <v>78.595192</v>
      </c>
      <c r="M1926" s="14">
        <f t="shared" si="2"/>
        <v>1040.057169</v>
      </c>
      <c r="N1926" s="15">
        <f t="shared" si="3"/>
        <v>-0.04005716906</v>
      </c>
      <c r="O1926" s="15">
        <f t="shared" si="4"/>
        <v>0.04005716906</v>
      </c>
      <c r="P1926" s="8">
        <f t="shared" si="5"/>
        <v>65</v>
      </c>
    </row>
    <row r="1927" ht="12.75" customHeight="1">
      <c r="A1927" s="7">
        <v>43055.0</v>
      </c>
      <c r="B1927" s="8" t="s">
        <v>1931</v>
      </c>
      <c r="C1927" s="8" t="s">
        <v>1932</v>
      </c>
      <c r="D1927" s="9" t="s">
        <v>39</v>
      </c>
      <c r="E1927" s="10" t="s">
        <v>19</v>
      </c>
      <c r="F1927" s="11">
        <v>2.245432471E9</v>
      </c>
      <c r="G1927" s="8" t="s">
        <v>20</v>
      </c>
      <c r="H1927" s="8" t="str">
        <f t="shared" si="1"/>
        <v>SELL</v>
      </c>
      <c r="I1927" s="12">
        <v>19.0</v>
      </c>
      <c r="J1927" s="12">
        <v>1000.0</v>
      </c>
      <c r="K1927" s="16">
        <v>44727.0</v>
      </c>
      <c r="L1927" s="14">
        <v>53.950001</v>
      </c>
      <c r="M1927" s="14">
        <f t="shared" si="2"/>
        <v>2839.473737</v>
      </c>
      <c r="N1927" s="15">
        <f t="shared" si="3"/>
        <v>-1.839473737</v>
      </c>
      <c r="O1927" s="15">
        <f t="shared" si="4"/>
        <v>1.839473737</v>
      </c>
      <c r="P1927" s="8">
        <f t="shared" si="5"/>
        <v>1672</v>
      </c>
    </row>
    <row r="1928" ht="12.75" customHeight="1">
      <c r="A1928" s="7">
        <v>43055.0</v>
      </c>
      <c r="B1928" s="8" t="s">
        <v>810</v>
      </c>
      <c r="C1928" s="8" t="s">
        <v>811</v>
      </c>
      <c r="D1928" s="9" t="s">
        <v>39</v>
      </c>
      <c r="E1928" s="10" t="s">
        <v>19</v>
      </c>
      <c r="F1928" s="11">
        <v>1.352139264E9</v>
      </c>
      <c r="G1928" s="8" t="s">
        <v>24</v>
      </c>
      <c r="H1928" s="8" t="str">
        <f t="shared" si="1"/>
        <v>BUY</v>
      </c>
      <c r="I1928" s="12">
        <v>4.87</v>
      </c>
      <c r="J1928" s="12">
        <v>1000.0</v>
      </c>
      <c r="K1928" s="7">
        <v>43229.0</v>
      </c>
      <c r="L1928" s="14">
        <v>4.16</v>
      </c>
      <c r="M1928" s="14">
        <f t="shared" si="2"/>
        <v>854.2094456</v>
      </c>
      <c r="N1928" s="15">
        <f t="shared" si="3"/>
        <v>-0.1457905544</v>
      </c>
      <c r="O1928" s="15">
        <f t="shared" si="4"/>
        <v>0.1457905544</v>
      </c>
      <c r="P1928" s="8">
        <f t="shared" si="5"/>
        <v>174</v>
      </c>
    </row>
    <row r="1929" ht="12.75" customHeight="1">
      <c r="A1929" s="7">
        <v>43056.0</v>
      </c>
      <c r="B1929" s="8" t="s">
        <v>564</v>
      </c>
      <c r="C1929" s="8" t="s">
        <v>565</v>
      </c>
      <c r="D1929" s="9" t="s">
        <v>35</v>
      </c>
      <c r="E1929" s="10" t="s">
        <v>19</v>
      </c>
      <c r="F1929" s="11">
        <v>1.1175022989E10</v>
      </c>
      <c r="G1929" s="8" t="s">
        <v>24</v>
      </c>
      <c r="H1929" s="8" t="str">
        <f t="shared" si="1"/>
        <v>BUY</v>
      </c>
      <c r="I1929" s="12">
        <v>104.730003</v>
      </c>
      <c r="J1929" s="12">
        <v>1000.0</v>
      </c>
      <c r="K1929" s="16">
        <v>43182.0</v>
      </c>
      <c r="L1929" s="14">
        <v>127.910004</v>
      </c>
      <c r="M1929" s="14">
        <f t="shared" si="2"/>
        <v>1221.331045</v>
      </c>
      <c r="N1929" s="15">
        <f t="shared" si="3"/>
        <v>0.2213310449</v>
      </c>
      <c r="O1929" s="15">
        <f t="shared" si="4"/>
        <v>-0.2213310449</v>
      </c>
      <c r="P1929" s="8">
        <f t="shared" si="5"/>
        <v>126</v>
      </c>
    </row>
    <row r="1930" ht="12.75" customHeight="1">
      <c r="A1930" s="7">
        <v>43056.0</v>
      </c>
      <c r="B1930" s="8" t="s">
        <v>195</v>
      </c>
      <c r="C1930" s="8" t="s">
        <v>196</v>
      </c>
      <c r="D1930" s="9" t="s">
        <v>39</v>
      </c>
      <c r="E1930" s="10" t="s">
        <v>19</v>
      </c>
      <c r="F1930" s="11">
        <v>8.5652421093E10</v>
      </c>
      <c r="G1930" s="8" t="s">
        <v>24</v>
      </c>
      <c r="H1930" s="8" t="str">
        <f t="shared" si="1"/>
        <v>BUY</v>
      </c>
      <c r="I1930" s="12">
        <v>60.003887</v>
      </c>
      <c r="J1930" s="12">
        <v>1000.0</v>
      </c>
      <c r="K1930" s="16">
        <v>43073.0</v>
      </c>
      <c r="L1930" s="14">
        <v>60.861301</v>
      </c>
      <c r="M1930" s="14">
        <f t="shared" si="2"/>
        <v>1014.289308</v>
      </c>
      <c r="N1930" s="15">
        <f t="shared" si="3"/>
        <v>0.01428930762</v>
      </c>
      <c r="O1930" s="15">
        <f t="shared" si="4"/>
        <v>-0.01428930762</v>
      </c>
      <c r="P1930" s="8">
        <f t="shared" si="5"/>
        <v>17</v>
      </c>
    </row>
    <row r="1931" ht="12.75" customHeight="1">
      <c r="A1931" s="7">
        <v>43056.0</v>
      </c>
      <c r="B1931" s="8" t="s">
        <v>74</v>
      </c>
      <c r="C1931" s="8" t="s">
        <v>75</v>
      </c>
      <c r="D1931" s="9" t="s">
        <v>18</v>
      </c>
      <c r="E1931" s="10" t="s">
        <v>19</v>
      </c>
      <c r="F1931" s="11">
        <v>1.1640308784E11</v>
      </c>
      <c r="G1931" s="8" t="s">
        <v>24</v>
      </c>
      <c r="H1931" s="8" t="str">
        <f t="shared" si="1"/>
        <v>BUY</v>
      </c>
      <c r="I1931" s="12">
        <v>124.417007</v>
      </c>
      <c r="J1931" s="12">
        <v>1000.0</v>
      </c>
      <c r="K1931" s="7">
        <v>43087.0</v>
      </c>
      <c r="L1931" s="14">
        <v>141.159271</v>
      </c>
      <c r="M1931" s="14">
        <f t="shared" si="2"/>
        <v>1134.565719</v>
      </c>
      <c r="N1931" s="15">
        <f t="shared" si="3"/>
        <v>0.134565719</v>
      </c>
      <c r="O1931" s="15">
        <f t="shared" si="4"/>
        <v>-0.134565719</v>
      </c>
      <c r="P1931" s="8">
        <f t="shared" si="5"/>
        <v>31</v>
      </c>
    </row>
    <row r="1932" ht="12.75" customHeight="1">
      <c r="A1932" s="7">
        <v>43056.0</v>
      </c>
      <c r="B1932" s="8" t="s">
        <v>199</v>
      </c>
      <c r="C1932" s="8" t="s">
        <v>200</v>
      </c>
      <c r="D1932" s="9" t="s">
        <v>23</v>
      </c>
      <c r="E1932" s="10" t="s">
        <v>19</v>
      </c>
      <c r="F1932" s="11">
        <v>2.195584E10</v>
      </c>
      <c r="G1932" s="8" t="s">
        <v>24</v>
      </c>
      <c r="H1932" s="8" t="str">
        <f t="shared" si="1"/>
        <v>BUY</v>
      </c>
      <c r="I1932" s="12">
        <v>11.374643</v>
      </c>
      <c r="J1932" s="12">
        <v>1000.0</v>
      </c>
      <c r="K1932" s="16">
        <v>43158.0</v>
      </c>
      <c r="L1932" s="14">
        <v>15.729364</v>
      </c>
      <c r="M1932" s="14">
        <f t="shared" si="2"/>
        <v>1382.844631</v>
      </c>
      <c r="N1932" s="15">
        <f t="shared" si="3"/>
        <v>0.3828446308</v>
      </c>
      <c r="O1932" s="15">
        <f t="shared" si="4"/>
        <v>-0.3828446308</v>
      </c>
      <c r="P1932" s="8">
        <f t="shared" si="5"/>
        <v>102</v>
      </c>
    </row>
    <row r="1933" ht="12.75" customHeight="1">
      <c r="A1933" s="7">
        <v>43056.0</v>
      </c>
      <c r="B1933" s="8" t="s">
        <v>257</v>
      </c>
      <c r="C1933" s="8" t="s">
        <v>258</v>
      </c>
      <c r="D1933" s="9" t="s">
        <v>39</v>
      </c>
      <c r="E1933" s="10" t="s">
        <v>259</v>
      </c>
      <c r="F1933" s="11">
        <v>1.08455021896E11</v>
      </c>
      <c r="G1933" s="8" t="s">
        <v>24</v>
      </c>
      <c r="H1933" s="8" t="str">
        <f t="shared" si="1"/>
        <v>BUY</v>
      </c>
      <c r="I1933" s="12">
        <v>69.441734</v>
      </c>
      <c r="J1933" s="12">
        <v>1000.0</v>
      </c>
      <c r="K1933" s="7">
        <v>43256.0</v>
      </c>
      <c r="L1933" s="14">
        <v>76.573822</v>
      </c>
      <c r="M1933" s="14">
        <f t="shared" si="2"/>
        <v>1102.706076</v>
      </c>
      <c r="N1933" s="15">
        <f t="shared" si="3"/>
        <v>0.1027060759</v>
      </c>
      <c r="O1933" s="15">
        <f t="shared" si="4"/>
        <v>-0.1027060759</v>
      </c>
      <c r="P1933" s="8">
        <f t="shared" si="5"/>
        <v>200</v>
      </c>
    </row>
    <row r="1934" ht="12.75" customHeight="1">
      <c r="A1934" s="7">
        <v>43056.0</v>
      </c>
      <c r="B1934" s="8" t="s">
        <v>230</v>
      </c>
      <c r="C1934" s="8" t="s">
        <v>231</v>
      </c>
      <c r="D1934" s="9" t="s">
        <v>23</v>
      </c>
      <c r="E1934" s="10" t="s">
        <v>19</v>
      </c>
      <c r="F1934" s="11">
        <v>6.4134736628E10</v>
      </c>
      <c r="G1934" s="8" t="s">
        <v>24</v>
      </c>
      <c r="H1934" s="8" t="str">
        <f t="shared" si="1"/>
        <v>BUY</v>
      </c>
      <c r="I1934" s="12">
        <v>47.573334</v>
      </c>
      <c r="J1934" s="12">
        <v>1000.0</v>
      </c>
      <c r="K1934" s="7">
        <v>43067.0</v>
      </c>
      <c r="L1934" s="14">
        <v>49.700001</v>
      </c>
      <c r="M1934" s="14">
        <f t="shared" si="2"/>
        <v>1044.702921</v>
      </c>
      <c r="N1934" s="15">
        <f t="shared" si="3"/>
        <v>0.04470292118</v>
      </c>
      <c r="O1934" s="15">
        <f t="shared" si="4"/>
        <v>-0.04470292118</v>
      </c>
      <c r="P1934" s="8">
        <f t="shared" si="5"/>
        <v>11</v>
      </c>
    </row>
    <row r="1935" ht="12.75" customHeight="1">
      <c r="A1935" s="7">
        <v>43056.0</v>
      </c>
      <c r="B1935" s="8" t="s">
        <v>1212</v>
      </c>
      <c r="C1935" s="8" t="s">
        <v>1213</v>
      </c>
      <c r="D1935" s="9" t="s">
        <v>27</v>
      </c>
      <c r="E1935" s="10" t="s">
        <v>252</v>
      </c>
      <c r="F1935" s="11">
        <v>6.30020256E9</v>
      </c>
      <c r="G1935" s="8" t="s">
        <v>24</v>
      </c>
      <c r="H1935" s="8" t="str">
        <f t="shared" si="1"/>
        <v>BUY</v>
      </c>
      <c r="I1935" s="12">
        <v>10.35</v>
      </c>
      <c r="J1935" s="12">
        <v>1000.0</v>
      </c>
      <c r="K1935" s="7">
        <v>44677.0</v>
      </c>
      <c r="L1935" s="14">
        <v>3.83</v>
      </c>
      <c r="M1935" s="14">
        <f t="shared" si="2"/>
        <v>370.0483092</v>
      </c>
      <c r="N1935" s="15">
        <f t="shared" si="3"/>
        <v>-0.6299516908</v>
      </c>
      <c r="O1935" s="15">
        <f t="shared" si="4"/>
        <v>0.6299516908</v>
      </c>
      <c r="P1935" s="8">
        <f t="shared" si="5"/>
        <v>1621</v>
      </c>
    </row>
    <row r="1936" ht="12.75" customHeight="1">
      <c r="A1936" s="16">
        <v>43056.0</v>
      </c>
      <c r="B1936" s="8" t="s">
        <v>1023</v>
      </c>
      <c r="C1936" s="8" t="s">
        <v>1024</v>
      </c>
      <c r="D1936" s="9" t="s">
        <v>35</v>
      </c>
      <c r="E1936" s="10" t="s">
        <v>19</v>
      </c>
      <c r="F1936" s="11">
        <v>3.313019372E9</v>
      </c>
      <c r="G1936" s="18" t="s">
        <v>24</v>
      </c>
      <c r="H1936" s="17" t="str">
        <f t="shared" si="1"/>
        <v>BUY</v>
      </c>
      <c r="I1936" s="12">
        <v>27.9</v>
      </c>
      <c r="J1936" s="12">
        <v>1000.0</v>
      </c>
      <c r="K1936" s="16">
        <v>43196.0</v>
      </c>
      <c r="L1936" s="14">
        <v>38.540001</v>
      </c>
      <c r="M1936" s="14">
        <f t="shared" si="2"/>
        <v>1381.362043</v>
      </c>
      <c r="N1936" s="15">
        <f t="shared" si="3"/>
        <v>0.381362043</v>
      </c>
      <c r="O1936" s="15">
        <f t="shared" si="4"/>
        <v>-0.381362043</v>
      </c>
      <c r="P1936" s="8">
        <f t="shared" si="5"/>
        <v>140</v>
      </c>
    </row>
    <row r="1937" ht="12.75" customHeight="1">
      <c r="A1937" s="7">
        <v>43059.0</v>
      </c>
      <c r="B1937" s="8" t="s">
        <v>1933</v>
      </c>
      <c r="C1937" s="8" t="s">
        <v>1934</v>
      </c>
      <c r="D1937" s="9" t="s">
        <v>65</v>
      </c>
      <c r="E1937" s="10" t="s">
        <v>842</v>
      </c>
      <c r="F1937" s="11">
        <v>3.785853307E9</v>
      </c>
      <c r="G1937" s="8" t="s">
        <v>24</v>
      </c>
      <c r="H1937" s="8" t="str">
        <f t="shared" si="1"/>
        <v>BUY</v>
      </c>
      <c r="I1937" s="12">
        <v>23.014915</v>
      </c>
      <c r="J1937" s="12">
        <v>1000.0</v>
      </c>
      <c r="K1937" s="16">
        <v>44727.0</v>
      </c>
      <c r="L1937" s="14">
        <v>16.139999</v>
      </c>
      <c r="M1937" s="14">
        <f t="shared" si="2"/>
        <v>701.2843193</v>
      </c>
      <c r="N1937" s="15">
        <f t="shared" si="3"/>
        <v>-0.2987156807</v>
      </c>
      <c r="O1937" s="15">
        <f t="shared" si="4"/>
        <v>0.2987156807</v>
      </c>
      <c r="P1937" s="8">
        <f t="shared" si="5"/>
        <v>1668</v>
      </c>
    </row>
    <row r="1938" ht="12.75" customHeight="1">
      <c r="A1938" s="7">
        <v>43060.0</v>
      </c>
      <c r="B1938" s="8" t="s">
        <v>946</v>
      </c>
      <c r="C1938" s="8" t="s">
        <v>947</v>
      </c>
      <c r="D1938" s="9" t="s">
        <v>35</v>
      </c>
      <c r="E1938" s="10" t="s">
        <v>19</v>
      </c>
      <c r="F1938" s="11">
        <v>5.857881488E9</v>
      </c>
      <c r="G1938" s="8" t="s">
        <v>20</v>
      </c>
      <c r="H1938" s="8" t="str">
        <f t="shared" si="1"/>
        <v>SELL</v>
      </c>
      <c r="I1938" s="12">
        <v>48.107246</v>
      </c>
      <c r="J1938" s="12">
        <v>1000.0</v>
      </c>
      <c r="K1938" s="16">
        <v>44727.0</v>
      </c>
      <c r="L1938" s="14">
        <v>65.160378</v>
      </c>
      <c r="M1938" s="14">
        <f t="shared" si="2"/>
        <v>1354.481568</v>
      </c>
      <c r="N1938" s="15">
        <f t="shared" si="3"/>
        <v>-0.3544815681</v>
      </c>
      <c r="O1938" s="15">
        <f t="shared" si="4"/>
        <v>0.3544815681</v>
      </c>
      <c r="P1938" s="8">
        <f t="shared" si="5"/>
        <v>1667</v>
      </c>
    </row>
    <row r="1939" ht="12.75" customHeight="1">
      <c r="A1939" s="7">
        <v>43060.0</v>
      </c>
      <c r="B1939" s="8" t="s">
        <v>747</v>
      </c>
      <c r="C1939" s="8" t="s">
        <v>748</v>
      </c>
      <c r="D1939" s="9" t="s">
        <v>35</v>
      </c>
      <c r="E1939" s="10" t="s">
        <v>19</v>
      </c>
      <c r="F1939" s="11">
        <v>1.884947716E9</v>
      </c>
      <c r="G1939" s="8" t="s">
        <v>24</v>
      </c>
      <c r="H1939" s="8" t="str">
        <f t="shared" si="1"/>
        <v>BUY</v>
      </c>
      <c r="I1939" s="12">
        <v>118.75016</v>
      </c>
      <c r="J1939" s="12">
        <v>1000.0</v>
      </c>
      <c r="K1939" s="16">
        <v>43249.0</v>
      </c>
      <c r="L1939" s="14">
        <v>125.335075</v>
      </c>
      <c r="M1939" s="14">
        <f t="shared" si="2"/>
        <v>1055.451841</v>
      </c>
      <c r="N1939" s="15">
        <f t="shared" si="3"/>
        <v>0.05545184108</v>
      </c>
      <c r="O1939" s="15">
        <f t="shared" si="4"/>
        <v>-0.05545184108</v>
      </c>
      <c r="P1939" s="8">
        <f t="shared" si="5"/>
        <v>189</v>
      </c>
    </row>
    <row r="1940" ht="12.75" customHeight="1">
      <c r="A1940" s="7">
        <v>43060.0</v>
      </c>
      <c r="B1940" s="8" t="s">
        <v>437</v>
      </c>
      <c r="C1940" s="8" t="s">
        <v>438</v>
      </c>
      <c r="D1940" s="9" t="s">
        <v>32</v>
      </c>
      <c r="E1940" s="10" t="s">
        <v>19</v>
      </c>
      <c r="F1940" s="11">
        <v>1.276728036E10</v>
      </c>
      <c r="G1940" s="8" t="s">
        <v>24</v>
      </c>
      <c r="H1940" s="8" t="str">
        <f t="shared" si="1"/>
        <v>BUY</v>
      </c>
      <c r="I1940" s="12">
        <v>38.173309</v>
      </c>
      <c r="J1940" s="12">
        <v>1000.0</v>
      </c>
      <c r="K1940" s="16">
        <v>43087.0</v>
      </c>
      <c r="L1940" s="14">
        <v>41.354412</v>
      </c>
      <c r="M1940" s="14">
        <f t="shared" si="2"/>
        <v>1083.333174</v>
      </c>
      <c r="N1940" s="15">
        <f t="shared" si="3"/>
        <v>0.08333317397</v>
      </c>
      <c r="O1940" s="15">
        <f t="shared" si="4"/>
        <v>-0.08333317397</v>
      </c>
      <c r="P1940" s="8">
        <f t="shared" si="5"/>
        <v>27</v>
      </c>
    </row>
    <row r="1941" ht="12.75" customHeight="1">
      <c r="A1941" s="7">
        <v>43060.0</v>
      </c>
      <c r="B1941" s="8" t="s">
        <v>1099</v>
      </c>
      <c r="C1941" s="8" t="s">
        <v>1100</v>
      </c>
      <c r="D1941" s="9" t="s">
        <v>71</v>
      </c>
      <c r="E1941" s="10" t="s">
        <v>1101</v>
      </c>
      <c r="F1941" s="11">
        <v>2.1809089085E10</v>
      </c>
      <c r="G1941" s="8" t="s">
        <v>20</v>
      </c>
      <c r="H1941" s="8" t="str">
        <f t="shared" si="1"/>
        <v>SELL</v>
      </c>
      <c r="I1941" s="12">
        <v>17.546703</v>
      </c>
      <c r="J1941" s="12">
        <v>1000.0</v>
      </c>
      <c r="K1941" s="16">
        <v>43298.0</v>
      </c>
      <c r="L1941" s="14">
        <v>11.072911</v>
      </c>
      <c r="M1941" s="14">
        <f t="shared" si="2"/>
        <v>631.0536515</v>
      </c>
      <c r="N1941" s="15">
        <f t="shared" si="3"/>
        <v>0.3689463485</v>
      </c>
      <c r="O1941" s="15">
        <f t="shared" si="4"/>
        <v>-0.3689463485</v>
      </c>
      <c r="P1941" s="8">
        <f t="shared" si="5"/>
        <v>238</v>
      </c>
    </row>
    <row r="1942" ht="12.75" customHeight="1">
      <c r="A1942" s="7">
        <v>43060.0</v>
      </c>
      <c r="B1942" s="8" t="s">
        <v>1935</v>
      </c>
      <c r="C1942" s="8" t="s">
        <v>1936</v>
      </c>
      <c r="D1942" s="9" t="s">
        <v>35</v>
      </c>
      <c r="E1942" s="10" t="s">
        <v>19</v>
      </c>
      <c r="F1942" s="11">
        <v>1.049001041E10</v>
      </c>
      <c r="G1942" s="8" t="s">
        <v>20</v>
      </c>
      <c r="H1942" s="8" t="str">
        <f t="shared" si="1"/>
        <v>SELL</v>
      </c>
      <c r="I1942" s="12">
        <v>39.41</v>
      </c>
      <c r="J1942" s="12">
        <v>1000.0</v>
      </c>
      <c r="K1942" s="16">
        <v>43952.0</v>
      </c>
      <c r="L1942" s="14">
        <v>41.93</v>
      </c>
      <c r="M1942" s="14">
        <f t="shared" si="2"/>
        <v>1063.943162</v>
      </c>
      <c r="N1942" s="15">
        <f t="shared" si="3"/>
        <v>-0.06394316163</v>
      </c>
      <c r="O1942" s="15">
        <f t="shared" si="4"/>
        <v>0.06394316163</v>
      </c>
      <c r="P1942" s="8">
        <f t="shared" si="5"/>
        <v>892</v>
      </c>
    </row>
    <row r="1943" ht="12.75" customHeight="1">
      <c r="A1943" s="7">
        <v>43060.0</v>
      </c>
      <c r="B1943" s="8" t="s">
        <v>689</v>
      </c>
      <c r="C1943" s="8" t="s">
        <v>690</v>
      </c>
      <c r="D1943" s="9" t="s">
        <v>32</v>
      </c>
      <c r="E1943" s="10" t="s">
        <v>19</v>
      </c>
      <c r="F1943" s="11">
        <v>4.1085696745E10</v>
      </c>
      <c r="G1943" s="8" t="s">
        <v>20</v>
      </c>
      <c r="H1943" s="8" t="str">
        <f t="shared" si="1"/>
        <v>SELL</v>
      </c>
      <c r="I1943" s="12">
        <v>43.909786</v>
      </c>
      <c r="J1943" s="12">
        <v>1000.0</v>
      </c>
      <c r="K1943" s="16">
        <v>43084.0</v>
      </c>
      <c r="L1943" s="14">
        <v>46.674652</v>
      </c>
      <c r="M1943" s="14">
        <f t="shared" si="2"/>
        <v>1062.966966</v>
      </c>
      <c r="N1943" s="15">
        <f t="shared" si="3"/>
        <v>-0.06296696595</v>
      </c>
      <c r="O1943" s="15">
        <f t="shared" si="4"/>
        <v>0.06296696595</v>
      </c>
      <c r="P1943" s="8">
        <f t="shared" si="5"/>
        <v>24</v>
      </c>
    </row>
    <row r="1944" ht="12.75" customHeight="1">
      <c r="A1944" s="16">
        <v>43060.0</v>
      </c>
      <c r="B1944" s="8" t="s">
        <v>421</v>
      </c>
      <c r="C1944" s="8" t="s">
        <v>422</v>
      </c>
      <c r="D1944" s="9" t="s">
        <v>35</v>
      </c>
      <c r="E1944" s="10" t="s">
        <v>19</v>
      </c>
      <c r="F1944" s="11">
        <v>4.34959104E9</v>
      </c>
      <c r="G1944" s="17" t="s">
        <v>20</v>
      </c>
      <c r="H1944" s="18" t="str">
        <f t="shared" si="1"/>
        <v>SELL</v>
      </c>
      <c r="I1944" s="12">
        <v>12.432561</v>
      </c>
      <c r="J1944" s="12">
        <v>1000.0</v>
      </c>
      <c r="K1944" s="16">
        <v>44684.0</v>
      </c>
      <c r="L1944" s="14">
        <v>18.441656</v>
      </c>
      <c r="M1944" s="14">
        <f t="shared" si="2"/>
        <v>1483.335252</v>
      </c>
      <c r="N1944" s="15">
        <f t="shared" si="3"/>
        <v>-0.4833352517</v>
      </c>
      <c r="O1944" s="15">
        <f t="shared" si="4"/>
        <v>0.4833352517</v>
      </c>
      <c r="P1944" s="8">
        <f t="shared" si="5"/>
        <v>1624</v>
      </c>
    </row>
    <row r="1945" ht="12.75" customHeight="1">
      <c r="A1945" s="7">
        <v>43067.0</v>
      </c>
      <c r="B1945" s="8" t="s">
        <v>515</v>
      </c>
      <c r="C1945" s="8" t="s">
        <v>516</v>
      </c>
      <c r="D1945" s="9" t="s">
        <v>39</v>
      </c>
      <c r="E1945" s="9" t="s">
        <v>19</v>
      </c>
      <c r="F1945" s="11">
        <v>7.703592E10</v>
      </c>
      <c r="G1945" s="8" t="s">
        <v>20</v>
      </c>
      <c r="H1945" s="8" t="str">
        <f t="shared" si="1"/>
        <v>SELL</v>
      </c>
      <c r="I1945" s="12">
        <v>103.99</v>
      </c>
      <c r="J1945" s="12">
        <v>1000.0</v>
      </c>
      <c r="K1945" s="16">
        <v>43160.0</v>
      </c>
      <c r="L1945" s="14">
        <v>87.19</v>
      </c>
      <c r="M1945" s="14">
        <f t="shared" si="2"/>
        <v>838.4460044</v>
      </c>
      <c r="N1945" s="15">
        <f t="shared" si="3"/>
        <v>0.1615539956</v>
      </c>
      <c r="O1945" s="15">
        <f t="shared" si="4"/>
        <v>-0.1615539956</v>
      </c>
      <c r="P1945" s="8">
        <f t="shared" si="5"/>
        <v>93</v>
      </c>
    </row>
    <row r="1946" ht="12.75" customHeight="1">
      <c r="A1946" s="7">
        <v>43067.0</v>
      </c>
      <c r="B1946" s="8" t="s">
        <v>173</v>
      </c>
      <c r="C1946" s="8" t="s">
        <v>174</v>
      </c>
      <c r="D1946" s="9" t="s">
        <v>18</v>
      </c>
      <c r="E1946" s="10" t="s">
        <v>19</v>
      </c>
      <c r="F1946" s="11">
        <v>1.21670003777E11</v>
      </c>
      <c r="G1946" s="8" t="s">
        <v>20</v>
      </c>
      <c r="H1946" s="8" t="str">
        <f t="shared" si="1"/>
        <v>SELL</v>
      </c>
      <c r="I1946" s="12">
        <v>104.843765</v>
      </c>
      <c r="J1946" s="12">
        <v>1000.0</v>
      </c>
      <c r="K1946" s="7">
        <v>43067.0</v>
      </c>
      <c r="L1946" s="14">
        <v>104.843765</v>
      </c>
      <c r="M1946" s="14">
        <f t="shared" si="2"/>
        <v>1000</v>
      </c>
      <c r="N1946" s="15">
        <f t="shared" si="3"/>
        <v>0</v>
      </c>
      <c r="O1946" s="15">
        <f t="shared" si="4"/>
        <v>0</v>
      </c>
      <c r="P1946" s="8">
        <f t="shared" si="5"/>
        <v>0</v>
      </c>
    </row>
    <row r="1947" ht="12.75" customHeight="1">
      <c r="A1947" s="7">
        <v>43067.0</v>
      </c>
      <c r="B1947" s="8" t="s">
        <v>1015</v>
      </c>
      <c r="C1947" s="8" t="s">
        <v>1016</v>
      </c>
      <c r="D1947" s="9" t="s">
        <v>35</v>
      </c>
      <c r="E1947" s="10" t="s">
        <v>19</v>
      </c>
      <c r="F1947" s="11">
        <v>5.595228507E9</v>
      </c>
      <c r="G1947" s="8" t="s">
        <v>20</v>
      </c>
      <c r="H1947" s="8" t="str">
        <f t="shared" si="1"/>
        <v>SELL</v>
      </c>
      <c r="I1947" s="12">
        <v>4.073592</v>
      </c>
      <c r="J1947" s="12">
        <v>1000.0</v>
      </c>
      <c r="K1947" s="7">
        <v>43361.0</v>
      </c>
      <c r="L1947" s="14">
        <v>3.878814</v>
      </c>
      <c r="M1947" s="14">
        <f t="shared" si="2"/>
        <v>952.1851968</v>
      </c>
      <c r="N1947" s="15">
        <f t="shared" si="3"/>
        <v>0.04781480325</v>
      </c>
      <c r="O1947" s="15">
        <f t="shared" si="4"/>
        <v>-0.04781480325</v>
      </c>
      <c r="P1947" s="8">
        <f t="shared" si="5"/>
        <v>294</v>
      </c>
    </row>
    <row r="1948" ht="12.75" customHeight="1">
      <c r="A1948" s="7">
        <v>43067.0</v>
      </c>
      <c r="B1948" s="8" t="s">
        <v>403</v>
      </c>
      <c r="C1948" s="8" t="s">
        <v>404</v>
      </c>
      <c r="D1948" s="9" t="s">
        <v>35</v>
      </c>
      <c r="E1948" s="10" t="s">
        <v>19</v>
      </c>
      <c r="F1948" s="11">
        <v>4.120653358E9</v>
      </c>
      <c r="G1948" s="8" t="s">
        <v>20</v>
      </c>
      <c r="H1948" s="8" t="str">
        <f t="shared" si="1"/>
        <v>SELL</v>
      </c>
      <c r="I1948" s="12">
        <v>17.391918</v>
      </c>
      <c r="J1948" s="12">
        <v>1000.0</v>
      </c>
      <c r="K1948" s="7">
        <v>43378.0</v>
      </c>
      <c r="L1948" s="14">
        <v>27.016556</v>
      </c>
      <c r="M1948" s="14">
        <f t="shared" si="2"/>
        <v>1553.397158</v>
      </c>
      <c r="N1948" s="15">
        <f t="shared" si="3"/>
        <v>-0.5533971584</v>
      </c>
      <c r="O1948" s="15">
        <f t="shared" si="4"/>
        <v>0.5533971584</v>
      </c>
      <c r="P1948" s="8">
        <f t="shared" si="5"/>
        <v>311</v>
      </c>
    </row>
    <row r="1949" ht="12.75" customHeight="1">
      <c r="A1949" s="7">
        <v>43067.0</v>
      </c>
      <c r="B1949" s="8" t="s">
        <v>230</v>
      </c>
      <c r="C1949" s="8" t="s">
        <v>231</v>
      </c>
      <c r="D1949" s="9" t="s">
        <v>23</v>
      </c>
      <c r="E1949" s="10" t="s">
        <v>19</v>
      </c>
      <c r="F1949" s="11">
        <v>6.4134736628E10</v>
      </c>
      <c r="G1949" s="8" t="s">
        <v>20</v>
      </c>
      <c r="H1949" s="8" t="str">
        <f t="shared" si="1"/>
        <v>SELL</v>
      </c>
      <c r="I1949" s="12">
        <v>49.700001</v>
      </c>
      <c r="J1949" s="12">
        <v>1000.0</v>
      </c>
      <c r="K1949" s="16">
        <v>44727.0</v>
      </c>
      <c r="L1949" s="14">
        <v>162.339996</v>
      </c>
      <c r="M1949" s="14">
        <f t="shared" si="2"/>
        <v>3266.398244</v>
      </c>
      <c r="N1949" s="15">
        <f t="shared" si="3"/>
        <v>-2.266398244</v>
      </c>
      <c r="O1949" s="15">
        <f t="shared" si="4"/>
        <v>2.266398244</v>
      </c>
      <c r="P1949" s="8">
        <f t="shared" si="5"/>
        <v>1660</v>
      </c>
    </row>
    <row r="1950" ht="12.75" customHeight="1">
      <c r="A1950" s="7">
        <v>43067.0</v>
      </c>
      <c r="B1950" s="8" t="s">
        <v>361</v>
      </c>
      <c r="C1950" s="8" t="s">
        <v>362</v>
      </c>
      <c r="D1950" s="9" t="s">
        <v>23</v>
      </c>
      <c r="E1950" s="10" t="s">
        <v>19</v>
      </c>
      <c r="F1950" s="11">
        <v>3.4406482717E10</v>
      </c>
      <c r="G1950" s="8" t="s">
        <v>24</v>
      </c>
      <c r="H1950" s="8" t="str">
        <f t="shared" si="1"/>
        <v>BUY</v>
      </c>
      <c r="I1950" s="12">
        <v>42.549999</v>
      </c>
      <c r="J1950" s="12">
        <v>1000.0</v>
      </c>
      <c r="K1950" s="7">
        <v>43089.0</v>
      </c>
      <c r="L1950" s="14">
        <v>35.66</v>
      </c>
      <c r="M1950" s="14">
        <f t="shared" si="2"/>
        <v>838.0728752</v>
      </c>
      <c r="N1950" s="15">
        <f t="shared" si="3"/>
        <v>-0.1619271248</v>
      </c>
      <c r="O1950" s="15">
        <f t="shared" si="4"/>
        <v>0.1619271248</v>
      </c>
      <c r="P1950" s="8">
        <f t="shared" si="5"/>
        <v>22</v>
      </c>
    </row>
    <row r="1951" ht="12.75" customHeight="1">
      <c r="A1951" s="7">
        <v>43067.0</v>
      </c>
      <c r="B1951" s="8" t="s">
        <v>826</v>
      </c>
      <c r="C1951" s="8" t="s">
        <v>827</v>
      </c>
      <c r="D1951" s="9" t="s">
        <v>35</v>
      </c>
      <c r="E1951" s="10" t="s">
        <v>19</v>
      </c>
      <c r="F1951" s="11">
        <v>5.672525562E9</v>
      </c>
      <c r="G1951" s="8" t="s">
        <v>20</v>
      </c>
      <c r="H1951" s="8" t="str">
        <f t="shared" si="1"/>
        <v>SELL</v>
      </c>
      <c r="I1951" s="12">
        <v>137.22876</v>
      </c>
      <c r="J1951" s="12">
        <v>1000.0</v>
      </c>
      <c r="K1951" s="7">
        <v>43161.0</v>
      </c>
      <c r="L1951" s="14">
        <v>107.335274</v>
      </c>
      <c r="M1951" s="14">
        <f t="shared" si="2"/>
        <v>782.1631122</v>
      </c>
      <c r="N1951" s="15">
        <f t="shared" si="3"/>
        <v>0.2178368878</v>
      </c>
      <c r="O1951" s="15">
        <f t="shared" si="4"/>
        <v>-0.2178368878</v>
      </c>
      <c r="P1951" s="8">
        <f t="shared" si="5"/>
        <v>94</v>
      </c>
    </row>
    <row r="1952" ht="12.75" customHeight="1">
      <c r="A1952" s="7">
        <v>43068.0</v>
      </c>
      <c r="B1952" s="8" t="s">
        <v>179</v>
      </c>
      <c r="C1952" s="8" t="s">
        <v>180</v>
      </c>
      <c r="D1952" s="9" t="s">
        <v>58</v>
      </c>
      <c r="E1952" s="10" t="s">
        <v>19</v>
      </c>
      <c r="F1952" s="11">
        <v>7.25893281281E11</v>
      </c>
      <c r="G1952" s="8" t="s">
        <v>24</v>
      </c>
      <c r="H1952" s="8" t="str">
        <f t="shared" si="1"/>
        <v>BUY</v>
      </c>
      <c r="I1952" s="12">
        <v>175.130005</v>
      </c>
      <c r="J1952" s="12">
        <v>1000.0</v>
      </c>
      <c r="K1952" s="7">
        <v>43074.0</v>
      </c>
      <c r="L1952" s="14">
        <v>172.830002</v>
      </c>
      <c r="M1952" s="14">
        <f t="shared" si="2"/>
        <v>986.8668821</v>
      </c>
      <c r="N1952" s="15">
        <f t="shared" si="3"/>
        <v>-0.01313311788</v>
      </c>
      <c r="O1952" s="15">
        <f t="shared" si="4"/>
        <v>0.01313311788</v>
      </c>
      <c r="P1952" s="8">
        <f t="shared" si="5"/>
        <v>6</v>
      </c>
    </row>
    <row r="1953" ht="12.75" customHeight="1">
      <c r="A1953" s="7">
        <v>43068.0</v>
      </c>
      <c r="B1953" s="8" t="s">
        <v>89</v>
      </c>
      <c r="C1953" s="8" t="s">
        <v>90</v>
      </c>
      <c r="D1953" s="9" t="s">
        <v>58</v>
      </c>
      <c r="E1953" s="10" t="s">
        <v>19</v>
      </c>
      <c r="F1953" s="11">
        <v>1.79830167494E11</v>
      </c>
      <c r="G1953" s="8" t="s">
        <v>24</v>
      </c>
      <c r="H1953" s="8" t="str">
        <f t="shared" si="1"/>
        <v>BUY</v>
      </c>
      <c r="I1953" s="12">
        <v>188.149994</v>
      </c>
      <c r="J1953" s="12">
        <v>1000.0</v>
      </c>
      <c r="K1953" s="7">
        <v>43074.0</v>
      </c>
      <c r="L1953" s="14">
        <v>184.210007</v>
      </c>
      <c r="M1953" s="14">
        <f t="shared" si="2"/>
        <v>979.0593297</v>
      </c>
      <c r="N1953" s="15">
        <f t="shared" si="3"/>
        <v>-0.02094067035</v>
      </c>
      <c r="O1953" s="15">
        <f t="shared" si="4"/>
        <v>0.02094067035</v>
      </c>
      <c r="P1953" s="8">
        <f t="shared" si="5"/>
        <v>6</v>
      </c>
    </row>
    <row r="1954" ht="12.75" customHeight="1">
      <c r="A1954" s="7">
        <v>43068.0</v>
      </c>
      <c r="B1954" s="8" t="s">
        <v>1937</v>
      </c>
      <c r="C1954" s="8" t="s">
        <v>1938</v>
      </c>
      <c r="D1954" s="9" t="s">
        <v>35</v>
      </c>
      <c r="E1954" s="10" t="s">
        <v>19</v>
      </c>
      <c r="F1954" s="11">
        <v>4.27763924E8</v>
      </c>
      <c r="G1954" s="8" t="s">
        <v>24</v>
      </c>
      <c r="H1954" s="8" t="str">
        <f t="shared" si="1"/>
        <v>BUY</v>
      </c>
      <c r="I1954" s="12">
        <v>22.26</v>
      </c>
      <c r="J1954" s="12">
        <v>1000.0</v>
      </c>
      <c r="K1954" s="7">
        <v>43290.0</v>
      </c>
      <c r="L1954" s="14">
        <v>31.120001</v>
      </c>
      <c r="M1954" s="14">
        <f t="shared" si="2"/>
        <v>1398.023405</v>
      </c>
      <c r="N1954" s="15">
        <f t="shared" si="3"/>
        <v>0.3980234052</v>
      </c>
      <c r="O1954" s="15">
        <f t="shared" si="4"/>
        <v>-0.3980234052</v>
      </c>
      <c r="P1954" s="8">
        <f t="shared" si="5"/>
        <v>222</v>
      </c>
    </row>
    <row r="1955" ht="12.75" customHeight="1">
      <c r="A1955" s="7">
        <v>43069.0</v>
      </c>
      <c r="B1955" s="8" t="s">
        <v>1442</v>
      </c>
      <c r="C1955" s="8" t="s">
        <v>1443</v>
      </c>
      <c r="D1955" s="9" t="s">
        <v>18</v>
      </c>
      <c r="E1955" s="10" t="s">
        <v>19</v>
      </c>
      <c r="F1955" s="11">
        <v>1.03714531158E11</v>
      </c>
      <c r="G1955" s="8" t="s">
        <v>20</v>
      </c>
      <c r="H1955" s="8" t="str">
        <f t="shared" si="1"/>
        <v>SELL</v>
      </c>
      <c r="I1955" s="12">
        <v>101.527649</v>
      </c>
      <c r="J1955" s="12">
        <v>1000.0</v>
      </c>
      <c r="K1955" s="16">
        <v>44727.0</v>
      </c>
      <c r="L1955" s="14">
        <v>202.929565</v>
      </c>
      <c r="M1955" s="14">
        <f t="shared" si="2"/>
        <v>1998.761589</v>
      </c>
      <c r="N1955" s="15">
        <f t="shared" si="3"/>
        <v>-0.9987615886</v>
      </c>
      <c r="O1955" s="15">
        <f t="shared" si="4"/>
        <v>0.9987615886</v>
      </c>
      <c r="P1955" s="8">
        <f t="shared" si="5"/>
        <v>1658</v>
      </c>
    </row>
    <row r="1956" ht="12.75" customHeight="1">
      <c r="A1956" s="7">
        <v>43069.0</v>
      </c>
      <c r="B1956" s="8" t="s">
        <v>461</v>
      </c>
      <c r="C1956" s="8" t="s">
        <v>462</v>
      </c>
      <c r="D1956" s="9" t="s">
        <v>65</v>
      </c>
      <c r="E1956" s="10" t="s">
        <v>19</v>
      </c>
      <c r="F1956" s="11">
        <v>2.151824904E10</v>
      </c>
      <c r="G1956" s="8" t="s">
        <v>20</v>
      </c>
      <c r="H1956" s="8" t="str">
        <f t="shared" si="1"/>
        <v>SELL</v>
      </c>
      <c r="I1956" s="12">
        <v>125.017517</v>
      </c>
      <c r="J1956" s="12">
        <v>1000.0</v>
      </c>
      <c r="K1956" s="7">
        <v>43160.0</v>
      </c>
      <c r="L1956" s="14">
        <v>89.581055</v>
      </c>
      <c r="M1956" s="14">
        <f t="shared" si="2"/>
        <v>716.5480258</v>
      </c>
      <c r="N1956" s="15">
        <f t="shared" si="3"/>
        <v>0.2834519742</v>
      </c>
      <c r="O1956" s="15">
        <f t="shared" si="4"/>
        <v>-0.2834519742</v>
      </c>
      <c r="P1956" s="8">
        <f t="shared" si="5"/>
        <v>91</v>
      </c>
    </row>
    <row r="1957" ht="12.75" customHeight="1">
      <c r="A1957" s="7">
        <v>43069.0</v>
      </c>
      <c r="B1957" s="8" t="s">
        <v>173</v>
      </c>
      <c r="C1957" s="8" t="s">
        <v>174</v>
      </c>
      <c r="D1957" s="9" t="s">
        <v>18</v>
      </c>
      <c r="E1957" s="10" t="s">
        <v>19</v>
      </c>
      <c r="F1957" s="11">
        <v>1.21670003777E11</v>
      </c>
      <c r="G1957" s="8" t="s">
        <v>24</v>
      </c>
      <c r="H1957" s="8" t="str">
        <f t="shared" si="1"/>
        <v>BUY</v>
      </c>
      <c r="I1957" s="12">
        <v>104.160393</v>
      </c>
      <c r="J1957" s="12">
        <v>1000.0</v>
      </c>
      <c r="K1957" s="7">
        <v>43069.0</v>
      </c>
      <c r="L1957" s="14">
        <v>104.160393</v>
      </c>
      <c r="M1957" s="14">
        <f t="shared" si="2"/>
        <v>1000</v>
      </c>
      <c r="N1957" s="15">
        <f t="shared" si="3"/>
        <v>0</v>
      </c>
      <c r="O1957" s="15">
        <f t="shared" si="4"/>
        <v>0</v>
      </c>
      <c r="P1957" s="8">
        <f t="shared" si="5"/>
        <v>0</v>
      </c>
    </row>
    <row r="1958" ht="12.75" customHeight="1">
      <c r="A1958" s="7">
        <v>43069.0</v>
      </c>
      <c r="B1958" s="8" t="s">
        <v>123</v>
      </c>
      <c r="C1958" s="8" t="s">
        <v>124</v>
      </c>
      <c r="D1958" s="9" t="s">
        <v>32</v>
      </c>
      <c r="E1958" s="10" t="s">
        <v>19</v>
      </c>
      <c r="F1958" s="11">
        <v>3.4143176459E10</v>
      </c>
      <c r="G1958" s="8" t="s">
        <v>20</v>
      </c>
      <c r="H1958" s="8" t="str">
        <f t="shared" si="1"/>
        <v>SELL</v>
      </c>
      <c r="I1958" s="12">
        <v>22.94</v>
      </c>
      <c r="J1958" s="12">
        <v>1000.0</v>
      </c>
      <c r="K1958" s="7">
        <v>43161.0</v>
      </c>
      <c r="L1958" s="14">
        <v>24.37</v>
      </c>
      <c r="M1958" s="14">
        <f t="shared" si="2"/>
        <v>1062.33653</v>
      </c>
      <c r="N1958" s="15">
        <f t="shared" si="3"/>
        <v>-0.06233653008</v>
      </c>
      <c r="O1958" s="15">
        <f t="shared" si="4"/>
        <v>0.06233653008</v>
      </c>
      <c r="P1958" s="8">
        <f t="shared" si="5"/>
        <v>92</v>
      </c>
    </row>
    <row r="1959" ht="12.75" customHeight="1">
      <c r="A1959" s="7">
        <v>43070.0</v>
      </c>
      <c r="B1959" s="8" t="s">
        <v>912</v>
      </c>
      <c r="C1959" s="8" t="s">
        <v>913</v>
      </c>
      <c r="D1959" s="9" t="s">
        <v>23</v>
      </c>
      <c r="E1959" s="10" t="s">
        <v>19</v>
      </c>
      <c r="F1959" s="11">
        <v>4.267680768E10</v>
      </c>
      <c r="G1959" s="8" t="s">
        <v>24</v>
      </c>
      <c r="H1959" s="8" t="str">
        <f t="shared" si="1"/>
        <v>BUY</v>
      </c>
      <c r="I1959" s="12">
        <v>107.059998</v>
      </c>
      <c r="J1959" s="12">
        <v>1000.0</v>
      </c>
      <c r="K1959" s="16">
        <v>43384.0</v>
      </c>
      <c r="L1959" s="14">
        <v>130.889999</v>
      </c>
      <c r="M1959" s="14">
        <f t="shared" si="2"/>
        <v>1222.58548</v>
      </c>
      <c r="N1959" s="15">
        <f t="shared" si="3"/>
        <v>0.2225854796</v>
      </c>
      <c r="O1959" s="15">
        <f t="shared" si="4"/>
        <v>-0.2225854796</v>
      </c>
      <c r="P1959" s="8">
        <f t="shared" si="5"/>
        <v>314</v>
      </c>
    </row>
    <row r="1960" ht="12.75" customHeight="1">
      <c r="A1960" s="7">
        <v>43070.0</v>
      </c>
      <c r="B1960" s="8" t="s">
        <v>560</v>
      </c>
      <c r="C1960" s="8" t="s">
        <v>561</v>
      </c>
      <c r="D1960" s="9" t="s">
        <v>35</v>
      </c>
      <c r="E1960" s="10" t="s">
        <v>19</v>
      </c>
      <c r="F1960" s="11">
        <v>4.463452884E10</v>
      </c>
      <c r="G1960" s="8" t="s">
        <v>20</v>
      </c>
      <c r="H1960" s="8" t="str">
        <f t="shared" si="1"/>
        <v>SELL</v>
      </c>
      <c r="I1960" s="12">
        <v>678.400024</v>
      </c>
      <c r="J1960" s="12">
        <v>1000.0</v>
      </c>
      <c r="K1960" s="16">
        <v>43157.0</v>
      </c>
      <c r="L1960" s="14">
        <v>735.900024</v>
      </c>
      <c r="M1960" s="14">
        <f t="shared" si="2"/>
        <v>1084.758252</v>
      </c>
      <c r="N1960" s="15">
        <f t="shared" si="3"/>
        <v>-0.08475825172</v>
      </c>
      <c r="O1960" s="15">
        <f t="shared" si="4"/>
        <v>0.08475825172</v>
      </c>
      <c r="P1960" s="8">
        <f t="shared" si="5"/>
        <v>87</v>
      </c>
    </row>
    <row r="1961" ht="12.75" customHeight="1">
      <c r="A1961" s="7">
        <v>43070.0</v>
      </c>
      <c r="B1961" s="8" t="s">
        <v>1939</v>
      </c>
      <c r="C1961" s="8" t="s">
        <v>1940</v>
      </c>
      <c r="D1961" s="9" t="s">
        <v>32</v>
      </c>
      <c r="E1961" s="10" t="s">
        <v>19</v>
      </c>
      <c r="F1961" s="11">
        <v>2.617405416E9</v>
      </c>
      <c r="G1961" s="8" t="s">
        <v>24</v>
      </c>
      <c r="H1961" s="8" t="str">
        <f t="shared" si="1"/>
        <v>BUY</v>
      </c>
      <c r="I1961" s="12">
        <v>71.96</v>
      </c>
      <c r="J1961" s="12">
        <v>1000.0</v>
      </c>
      <c r="K1961" s="7">
        <v>43333.0</v>
      </c>
      <c r="L1961" s="14">
        <v>70.38</v>
      </c>
      <c r="M1961" s="14">
        <f t="shared" si="2"/>
        <v>978.0433574</v>
      </c>
      <c r="N1961" s="15">
        <f t="shared" si="3"/>
        <v>-0.02195664258</v>
      </c>
      <c r="O1961" s="15">
        <f t="shared" si="4"/>
        <v>0.02195664258</v>
      </c>
      <c r="P1961" s="8">
        <f t="shared" si="5"/>
        <v>263</v>
      </c>
    </row>
    <row r="1962" ht="12.75" customHeight="1">
      <c r="A1962" s="7">
        <v>43070.0</v>
      </c>
      <c r="B1962" s="8" t="s">
        <v>697</v>
      </c>
      <c r="C1962" s="8" t="s">
        <v>698</v>
      </c>
      <c r="D1962" s="9" t="s">
        <v>58</v>
      </c>
      <c r="E1962" s="10" t="s">
        <v>19</v>
      </c>
      <c r="F1962" s="11">
        <v>1.7211321E9</v>
      </c>
      <c r="G1962" s="8" t="s">
        <v>24</v>
      </c>
      <c r="H1962" s="8" t="str">
        <f t="shared" si="1"/>
        <v>BUY</v>
      </c>
      <c r="I1962" s="12">
        <v>51.852219</v>
      </c>
      <c r="J1962" s="12">
        <v>1000.0</v>
      </c>
      <c r="K1962" s="7">
        <v>43103.0</v>
      </c>
      <c r="L1962" s="14">
        <v>54.761749</v>
      </c>
      <c r="M1962" s="14">
        <f t="shared" si="2"/>
        <v>1056.111967</v>
      </c>
      <c r="N1962" s="15">
        <f t="shared" si="3"/>
        <v>0.05611196697</v>
      </c>
      <c r="O1962" s="15">
        <f t="shared" si="4"/>
        <v>-0.05611196697</v>
      </c>
      <c r="P1962" s="8">
        <f t="shared" si="5"/>
        <v>33</v>
      </c>
    </row>
    <row r="1963" ht="12.75" customHeight="1">
      <c r="A1963" s="16">
        <v>43070.0</v>
      </c>
      <c r="B1963" s="8" t="s">
        <v>1746</v>
      </c>
      <c r="C1963" s="8" t="s">
        <v>637</v>
      </c>
      <c r="D1963" s="9" t="s">
        <v>35</v>
      </c>
      <c r="E1963" s="10" t="s">
        <v>19</v>
      </c>
      <c r="F1963" s="11">
        <v>3.385079259E9</v>
      </c>
      <c r="G1963" s="18" t="s">
        <v>24</v>
      </c>
      <c r="H1963" s="17" t="str">
        <f t="shared" si="1"/>
        <v>BUY</v>
      </c>
      <c r="I1963" s="12">
        <v>13.15</v>
      </c>
      <c r="J1963" s="12">
        <v>1000.0</v>
      </c>
      <c r="K1963" s="16">
        <v>43081.0</v>
      </c>
      <c r="L1963" s="14">
        <v>13.59</v>
      </c>
      <c r="M1963" s="14">
        <f t="shared" si="2"/>
        <v>1033.460076</v>
      </c>
      <c r="N1963" s="15">
        <f t="shared" si="3"/>
        <v>0.03346007605</v>
      </c>
      <c r="O1963" s="15">
        <f t="shared" si="4"/>
        <v>-0.03346007605</v>
      </c>
      <c r="P1963" s="8">
        <f t="shared" si="5"/>
        <v>11</v>
      </c>
    </row>
    <row r="1964" ht="12.75" customHeight="1">
      <c r="A1964" s="16">
        <v>43070.0</v>
      </c>
      <c r="B1964" s="8" t="s">
        <v>499</v>
      </c>
      <c r="C1964" s="8" t="s">
        <v>500</v>
      </c>
      <c r="D1964" s="9" t="s">
        <v>35</v>
      </c>
      <c r="E1964" s="10" t="s">
        <v>19</v>
      </c>
      <c r="F1964" s="11">
        <v>2.2556638688E10</v>
      </c>
      <c r="G1964" s="17" t="s">
        <v>20</v>
      </c>
      <c r="H1964" s="18" t="str">
        <f t="shared" si="1"/>
        <v>SELL</v>
      </c>
      <c r="I1964" s="12">
        <v>212.580002</v>
      </c>
      <c r="J1964" s="12">
        <v>1000.0</v>
      </c>
      <c r="K1964" s="16">
        <v>43070.0</v>
      </c>
      <c r="L1964" s="14">
        <v>212.580002</v>
      </c>
      <c r="M1964" s="14">
        <f t="shared" si="2"/>
        <v>1000</v>
      </c>
      <c r="N1964" s="15">
        <f t="shared" si="3"/>
        <v>0</v>
      </c>
      <c r="O1964" s="15">
        <f t="shared" si="4"/>
        <v>0</v>
      </c>
      <c r="P1964" s="8">
        <f t="shared" si="5"/>
        <v>0</v>
      </c>
    </row>
    <row r="1965" ht="12.75" customHeight="1">
      <c r="A1965" s="7">
        <v>43073.0</v>
      </c>
      <c r="B1965" s="8" t="s">
        <v>1647</v>
      </c>
      <c r="C1965" s="8" t="s">
        <v>1648</v>
      </c>
      <c r="D1965" s="9" t="s">
        <v>18</v>
      </c>
      <c r="E1965" s="10" t="s">
        <v>19</v>
      </c>
      <c r="F1965" s="11">
        <v>4.180503506E9</v>
      </c>
      <c r="G1965" s="8" t="s">
        <v>24</v>
      </c>
      <c r="H1965" s="8" t="str">
        <f t="shared" si="1"/>
        <v>BUY</v>
      </c>
      <c r="I1965" s="12">
        <v>69.473564</v>
      </c>
      <c r="J1965" s="12">
        <v>1000.0</v>
      </c>
      <c r="K1965" s="16">
        <v>44727.0</v>
      </c>
      <c r="L1965" s="14">
        <v>73.954468</v>
      </c>
      <c r="M1965" s="14">
        <f t="shared" si="2"/>
        <v>1064.497972</v>
      </c>
      <c r="N1965" s="15">
        <f t="shared" si="3"/>
        <v>0.06449797221</v>
      </c>
      <c r="O1965" s="15">
        <f t="shared" si="4"/>
        <v>-0.06449797221</v>
      </c>
      <c r="P1965" s="8">
        <f t="shared" si="5"/>
        <v>1654</v>
      </c>
    </row>
    <row r="1966" ht="12.75" customHeight="1">
      <c r="A1966" s="7">
        <v>43073.0</v>
      </c>
      <c r="B1966" s="8" t="s">
        <v>1941</v>
      </c>
      <c r="C1966" s="8" t="s">
        <v>1942</v>
      </c>
      <c r="D1966" s="9" t="s">
        <v>18</v>
      </c>
      <c r="E1966" s="10" t="s">
        <v>19</v>
      </c>
      <c r="F1966" s="11">
        <v>1.9333211E9</v>
      </c>
      <c r="G1966" s="8" t="s">
        <v>20</v>
      </c>
      <c r="H1966" s="8" t="str">
        <f t="shared" si="1"/>
        <v>SELL</v>
      </c>
      <c r="I1966" s="12">
        <v>59.976089</v>
      </c>
      <c r="J1966" s="12">
        <v>1000.0</v>
      </c>
      <c r="K1966" s="16">
        <v>43684.0</v>
      </c>
      <c r="L1966" s="14">
        <v>42.731239</v>
      </c>
      <c r="M1966" s="14">
        <f t="shared" si="2"/>
        <v>712.4712483</v>
      </c>
      <c r="N1966" s="15">
        <f t="shared" si="3"/>
        <v>0.2875287517</v>
      </c>
      <c r="O1966" s="15">
        <f t="shared" si="4"/>
        <v>-0.2875287517</v>
      </c>
      <c r="P1966" s="8">
        <f t="shared" si="5"/>
        <v>611</v>
      </c>
    </row>
    <row r="1967" ht="12.75" customHeight="1">
      <c r="A1967" s="7">
        <v>43073.0</v>
      </c>
      <c r="B1967" s="8" t="s">
        <v>195</v>
      </c>
      <c r="C1967" s="8" t="s">
        <v>196</v>
      </c>
      <c r="D1967" s="9" t="s">
        <v>39</v>
      </c>
      <c r="E1967" s="10" t="s">
        <v>19</v>
      </c>
      <c r="F1967" s="11">
        <v>8.5652421093E10</v>
      </c>
      <c r="G1967" s="8" t="s">
        <v>20</v>
      </c>
      <c r="H1967" s="8" t="str">
        <f t="shared" si="1"/>
        <v>SELL</v>
      </c>
      <c r="I1967" s="12">
        <v>60.861301</v>
      </c>
      <c r="J1967" s="12">
        <v>1000.0</v>
      </c>
      <c r="K1967" s="16">
        <v>43164.0</v>
      </c>
      <c r="L1967" s="14">
        <v>58.352291</v>
      </c>
      <c r="M1967" s="14">
        <f t="shared" si="2"/>
        <v>958.7749529</v>
      </c>
      <c r="N1967" s="15">
        <f t="shared" si="3"/>
        <v>0.0412250471</v>
      </c>
      <c r="O1967" s="15">
        <f t="shared" si="4"/>
        <v>-0.0412250471</v>
      </c>
      <c r="P1967" s="8">
        <f t="shared" si="5"/>
        <v>91</v>
      </c>
    </row>
    <row r="1968" ht="12.75" customHeight="1">
      <c r="A1968" s="7">
        <v>43073.0</v>
      </c>
      <c r="B1968" s="8" t="s">
        <v>144</v>
      </c>
      <c r="C1968" s="8" t="s">
        <v>145</v>
      </c>
      <c r="D1968" s="9" t="s">
        <v>23</v>
      </c>
      <c r="E1968" s="10" t="s">
        <v>19</v>
      </c>
      <c r="F1968" s="11">
        <v>8.77159596E10</v>
      </c>
      <c r="G1968" s="8" t="s">
        <v>24</v>
      </c>
      <c r="H1968" s="8" t="str">
        <f t="shared" si="1"/>
        <v>BUY</v>
      </c>
      <c r="I1968" s="12">
        <v>164.915543</v>
      </c>
      <c r="J1968" s="12">
        <v>1000.0</v>
      </c>
      <c r="K1968" s="7">
        <v>43108.0</v>
      </c>
      <c r="L1968" s="14">
        <v>181.055786</v>
      </c>
      <c r="M1968" s="14">
        <f t="shared" si="2"/>
        <v>1097.86975</v>
      </c>
      <c r="N1968" s="15">
        <f t="shared" si="3"/>
        <v>0.09786975022</v>
      </c>
      <c r="O1968" s="15">
        <f t="shared" si="4"/>
        <v>-0.09786975022</v>
      </c>
      <c r="P1968" s="8">
        <f t="shared" si="5"/>
        <v>35</v>
      </c>
    </row>
    <row r="1969" ht="12.75" customHeight="1">
      <c r="A1969" s="7">
        <v>43074.0</v>
      </c>
      <c r="B1969" s="8" t="s">
        <v>179</v>
      </c>
      <c r="C1969" s="8" t="s">
        <v>180</v>
      </c>
      <c r="D1969" s="9" t="s">
        <v>58</v>
      </c>
      <c r="E1969" s="10" t="s">
        <v>19</v>
      </c>
      <c r="F1969" s="11">
        <v>7.25893281281E11</v>
      </c>
      <c r="G1969" s="8" t="s">
        <v>20</v>
      </c>
      <c r="H1969" s="8" t="str">
        <f t="shared" si="1"/>
        <v>SELL</v>
      </c>
      <c r="I1969" s="12">
        <v>172.830002</v>
      </c>
      <c r="J1969" s="12">
        <v>1000.0</v>
      </c>
      <c r="K1969" s="7">
        <v>43126.0</v>
      </c>
      <c r="L1969" s="14">
        <v>190.0</v>
      </c>
      <c r="M1969" s="14">
        <f t="shared" si="2"/>
        <v>1099.346166</v>
      </c>
      <c r="N1969" s="15">
        <f t="shared" si="3"/>
        <v>-0.0993461656</v>
      </c>
      <c r="O1969" s="15">
        <f t="shared" si="4"/>
        <v>0.0993461656</v>
      </c>
      <c r="P1969" s="8">
        <f t="shared" si="5"/>
        <v>52</v>
      </c>
    </row>
    <row r="1970" ht="12.75" customHeight="1">
      <c r="A1970" s="7">
        <v>43074.0</v>
      </c>
      <c r="B1970" s="8" t="s">
        <v>89</v>
      </c>
      <c r="C1970" s="8" t="s">
        <v>90</v>
      </c>
      <c r="D1970" s="9" t="s">
        <v>58</v>
      </c>
      <c r="E1970" s="10" t="s">
        <v>19</v>
      </c>
      <c r="F1970" s="11">
        <v>1.79830167494E11</v>
      </c>
      <c r="G1970" s="8" t="s">
        <v>20</v>
      </c>
      <c r="H1970" s="8" t="str">
        <f t="shared" si="1"/>
        <v>SELL</v>
      </c>
      <c r="I1970" s="12">
        <v>184.210007</v>
      </c>
      <c r="J1970" s="12">
        <v>1000.0</v>
      </c>
      <c r="K1970" s="7">
        <v>43088.0</v>
      </c>
      <c r="L1970" s="14">
        <v>187.020004</v>
      </c>
      <c r="M1970" s="14">
        <f t="shared" si="2"/>
        <v>1015.254312</v>
      </c>
      <c r="N1970" s="15">
        <f t="shared" si="3"/>
        <v>-0.01525431243</v>
      </c>
      <c r="O1970" s="15">
        <f t="shared" si="4"/>
        <v>0.01525431243</v>
      </c>
      <c r="P1970" s="8">
        <f t="shared" si="5"/>
        <v>14</v>
      </c>
    </row>
    <row r="1971" ht="12.75" customHeight="1">
      <c r="A1971" s="7">
        <v>43074.0</v>
      </c>
      <c r="B1971" s="8" t="s">
        <v>777</v>
      </c>
      <c r="C1971" s="8" t="s">
        <v>778</v>
      </c>
      <c r="D1971" s="9" t="s">
        <v>23</v>
      </c>
      <c r="E1971" s="10" t="s">
        <v>19</v>
      </c>
      <c r="F1971" s="11">
        <v>7.157389261E9</v>
      </c>
      <c r="G1971" s="8" t="s">
        <v>24</v>
      </c>
      <c r="H1971" s="8" t="str">
        <f t="shared" si="1"/>
        <v>BUY</v>
      </c>
      <c r="I1971" s="12">
        <v>161.515335</v>
      </c>
      <c r="J1971" s="12">
        <v>1000.0</v>
      </c>
      <c r="K1971" s="7">
        <v>43111.0</v>
      </c>
      <c r="L1971" s="14">
        <v>192.490356</v>
      </c>
      <c r="M1971" s="14">
        <f t="shared" si="2"/>
        <v>1191.777586</v>
      </c>
      <c r="N1971" s="15">
        <f t="shared" si="3"/>
        <v>0.1917775857</v>
      </c>
      <c r="O1971" s="15">
        <f t="shared" si="4"/>
        <v>-0.1917775857</v>
      </c>
      <c r="P1971" s="8">
        <f t="shared" si="5"/>
        <v>37</v>
      </c>
    </row>
    <row r="1972" ht="12.75" customHeight="1">
      <c r="A1972" s="7">
        <v>43075.0</v>
      </c>
      <c r="B1972" s="8" t="s">
        <v>1943</v>
      </c>
      <c r="C1972" s="8" t="s">
        <v>1944</v>
      </c>
      <c r="D1972" s="9" t="s">
        <v>71</v>
      </c>
      <c r="E1972" s="9" t="s">
        <v>19</v>
      </c>
      <c r="F1972" s="11">
        <v>1.734216446E9</v>
      </c>
      <c r="G1972" s="8" t="s">
        <v>20</v>
      </c>
      <c r="H1972" s="8" t="str">
        <f t="shared" si="1"/>
        <v>SELL</v>
      </c>
      <c r="I1972" s="12">
        <v>8.426495</v>
      </c>
      <c r="J1972" s="12">
        <v>1000.0</v>
      </c>
      <c r="K1972" s="16">
        <v>43168.0</v>
      </c>
      <c r="L1972" s="14">
        <v>7.468479</v>
      </c>
      <c r="M1972" s="14">
        <f t="shared" si="2"/>
        <v>886.3090763</v>
      </c>
      <c r="N1972" s="15">
        <f t="shared" si="3"/>
        <v>0.1136909237</v>
      </c>
      <c r="O1972" s="15">
        <f t="shared" si="4"/>
        <v>-0.1136909237</v>
      </c>
      <c r="P1972" s="8">
        <f t="shared" si="5"/>
        <v>93</v>
      </c>
    </row>
    <row r="1973" ht="12.75" customHeight="1">
      <c r="A1973" s="7">
        <v>43075.0</v>
      </c>
      <c r="B1973" s="8" t="s">
        <v>1945</v>
      </c>
      <c r="C1973" s="8" t="s">
        <v>1946</v>
      </c>
      <c r="D1973" s="9" t="s">
        <v>23</v>
      </c>
      <c r="E1973" s="10" t="s">
        <v>19</v>
      </c>
      <c r="F1973" s="11">
        <v>5.9943288029E10</v>
      </c>
      <c r="G1973" s="8" t="s">
        <v>20</v>
      </c>
      <c r="H1973" s="8" t="str">
        <f t="shared" si="1"/>
        <v>SELL</v>
      </c>
      <c r="I1973" s="12">
        <v>42.900002</v>
      </c>
      <c r="J1973" s="12">
        <v>1000.0</v>
      </c>
      <c r="K1973" s="16">
        <v>43714.0</v>
      </c>
      <c r="L1973" s="14">
        <v>70.0</v>
      </c>
      <c r="M1973" s="14">
        <f t="shared" si="2"/>
        <v>1631.701556</v>
      </c>
      <c r="N1973" s="15">
        <f t="shared" si="3"/>
        <v>-0.6317015556</v>
      </c>
      <c r="O1973" s="15">
        <f t="shared" si="4"/>
        <v>0.6317015556</v>
      </c>
      <c r="P1973" s="8">
        <f t="shared" si="5"/>
        <v>639</v>
      </c>
    </row>
    <row r="1974" ht="12.75" customHeight="1">
      <c r="A1974" s="7">
        <v>43075.0</v>
      </c>
      <c r="B1974" s="8" t="s">
        <v>111</v>
      </c>
      <c r="C1974" s="8" t="s">
        <v>112</v>
      </c>
      <c r="D1974" s="9" t="s">
        <v>35</v>
      </c>
      <c r="E1974" s="10" t="s">
        <v>19</v>
      </c>
      <c r="F1974" s="11">
        <v>4.70018432E10</v>
      </c>
      <c r="G1974" s="8" t="s">
        <v>20</v>
      </c>
      <c r="H1974" s="8" t="str">
        <f t="shared" si="1"/>
        <v>SELL</v>
      </c>
      <c r="I1974" s="12">
        <v>9.431356</v>
      </c>
      <c r="J1974" s="12">
        <v>1000.0</v>
      </c>
      <c r="K1974" s="16">
        <v>43126.0</v>
      </c>
      <c r="L1974" s="14">
        <v>8.875227</v>
      </c>
      <c r="M1974" s="14">
        <f t="shared" si="2"/>
        <v>941.0340358</v>
      </c>
      <c r="N1974" s="15">
        <f t="shared" si="3"/>
        <v>0.05896596417</v>
      </c>
      <c r="O1974" s="15">
        <f t="shared" si="4"/>
        <v>-0.05896596417</v>
      </c>
      <c r="P1974" s="8">
        <f t="shared" si="5"/>
        <v>51</v>
      </c>
    </row>
    <row r="1975" ht="12.75" customHeight="1">
      <c r="A1975" s="7">
        <v>43075.0</v>
      </c>
      <c r="B1975" s="8" t="s">
        <v>1947</v>
      </c>
      <c r="C1975" s="8" t="s">
        <v>1948</v>
      </c>
      <c r="D1975" s="9" t="s">
        <v>23</v>
      </c>
      <c r="E1975" s="10" t="s">
        <v>19</v>
      </c>
      <c r="F1975" s="11">
        <v>1.8989015528E10</v>
      </c>
      <c r="G1975" s="8" t="s">
        <v>20</v>
      </c>
      <c r="H1975" s="8" t="str">
        <f t="shared" si="1"/>
        <v>SELL</v>
      </c>
      <c r="I1975" s="12">
        <v>180.410004</v>
      </c>
      <c r="J1975" s="12">
        <v>1000.0</v>
      </c>
      <c r="K1975" s="16">
        <v>44727.0</v>
      </c>
      <c r="L1975" s="14">
        <v>372.670013</v>
      </c>
      <c r="M1975" s="14">
        <f t="shared" si="2"/>
        <v>2065.683747</v>
      </c>
      <c r="N1975" s="15">
        <f t="shared" si="3"/>
        <v>-1.065683747</v>
      </c>
      <c r="O1975" s="15">
        <f t="shared" si="4"/>
        <v>1.065683747</v>
      </c>
      <c r="P1975" s="8">
        <f t="shared" si="5"/>
        <v>1652</v>
      </c>
    </row>
    <row r="1976" ht="12.75" customHeight="1">
      <c r="A1976" s="7">
        <v>43076.0</v>
      </c>
      <c r="B1976" s="8" t="s">
        <v>1949</v>
      </c>
      <c r="C1976" s="8" t="s">
        <v>1950</v>
      </c>
      <c r="D1976" s="9" t="s">
        <v>137</v>
      </c>
      <c r="E1976" s="10" t="s">
        <v>19</v>
      </c>
      <c r="F1976" s="11">
        <v>1.6899200456E10</v>
      </c>
      <c r="G1976" s="8" t="s">
        <v>20</v>
      </c>
      <c r="H1976" s="8" t="str">
        <f t="shared" si="1"/>
        <v>SELL</v>
      </c>
      <c r="I1976" s="12">
        <v>80.438461</v>
      </c>
      <c r="J1976" s="12">
        <v>1000.0</v>
      </c>
      <c r="K1976" s="16">
        <v>44727.0</v>
      </c>
      <c r="L1976" s="14">
        <v>103.4935</v>
      </c>
      <c r="M1976" s="14">
        <f t="shared" si="2"/>
        <v>1286.617107</v>
      </c>
      <c r="N1976" s="15">
        <f t="shared" si="3"/>
        <v>-0.2866171072</v>
      </c>
      <c r="O1976" s="15">
        <f t="shared" si="4"/>
        <v>0.2866171072</v>
      </c>
      <c r="P1976" s="8">
        <f t="shared" si="5"/>
        <v>1651</v>
      </c>
    </row>
    <row r="1977" ht="12.75" customHeight="1">
      <c r="A1977" s="7">
        <v>43076.0</v>
      </c>
      <c r="B1977" s="8" t="s">
        <v>1951</v>
      </c>
      <c r="C1977" s="8" t="s">
        <v>1952</v>
      </c>
      <c r="D1977" s="9" t="s">
        <v>35</v>
      </c>
      <c r="E1977" s="10" t="s">
        <v>19</v>
      </c>
      <c r="F1977" s="11">
        <v>7.445777835E9</v>
      </c>
      <c r="G1977" s="8" t="s">
        <v>20</v>
      </c>
      <c r="H1977" s="8" t="str">
        <f t="shared" si="1"/>
        <v>SELL</v>
      </c>
      <c r="I1977" s="12">
        <v>18.466465</v>
      </c>
      <c r="J1977" s="12">
        <v>1000.0</v>
      </c>
      <c r="K1977" s="16">
        <v>44727.0</v>
      </c>
      <c r="L1977" s="14">
        <v>27.736858</v>
      </c>
      <c r="M1977" s="14">
        <f t="shared" si="2"/>
        <v>1502.012323</v>
      </c>
      <c r="N1977" s="15">
        <f t="shared" si="3"/>
        <v>-0.5020123234</v>
      </c>
      <c r="O1977" s="15">
        <f t="shared" si="4"/>
        <v>0.5020123234</v>
      </c>
      <c r="P1977" s="8">
        <f t="shared" si="5"/>
        <v>1651</v>
      </c>
    </row>
    <row r="1978" ht="12.75" customHeight="1">
      <c r="A1978" s="7">
        <v>43077.0</v>
      </c>
      <c r="B1978" s="8" t="s">
        <v>1953</v>
      </c>
      <c r="C1978" s="8" t="s">
        <v>1954</v>
      </c>
      <c r="D1978" s="9" t="s">
        <v>18</v>
      </c>
      <c r="E1978" s="9" t="s">
        <v>19</v>
      </c>
      <c r="F1978" s="11">
        <v>1.1092015E10</v>
      </c>
      <c r="G1978" s="8" t="s">
        <v>20</v>
      </c>
      <c r="H1978" s="8" t="str">
        <f t="shared" si="1"/>
        <v>SELL</v>
      </c>
      <c r="I1978" s="12">
        <v>24.505</v>
      </c>
      <c r="J1978" s="12">
        <v>1000.0</v>
      </c>
      <c r="K1978" s="16">
        <v>43304.0</v>
      </c>
      <c r="L1978" s="14">
        <v>74.89</v>
      </c>
      <c r="M1978" s="14">
        <f t="shared" si="2"/>
        <v>3056.110998</v>
      </c>
      <c r="N1978" s="15">
        <f t="shared" si="3"/>
        <v>-2.056110998</v>
      </c>
      <c r="O1978" s="15">
        <f t="shared" si="4"/>
        <v>2.056110998</v>
      </c>
      <c r="P1978" s="8">
        <f t="shared" si="5"/>
        <v>227</v>
      </c>
    </row>
    <row r="1979" ht="12.75" customHeight="1">
      <c r="A1979" s="7">
        <v>43077.0</v>
      </c>
      <c r="B1979" s="8" t="s">
        <v>1955</v>
      </c>
      <c r="C1979" s="8" t="s">
        <v>1956</v>
      </c>
      <c r="D1979" s="9" t="s">
        <v>23</v>
      </c>
      <c r="E1979" s="9" t="s">
        <v>19</v>
      </c>
      <c r="F1979" s="11">
        <v>9.84387304E9</v>
      </c>
      <c r="G1979" s="8" t="s">
        <v>20</v>
      </c>
      <c r="H1979" s="8" t="str">
        <f t="shared" si="1"/>
        <v>SELL</v>
      </c>
      <c r="I1979" s="12">
        <v>34.77</v>
      </c>
      <c r="J1979" s="12">
        <v>1000.0</v>
      </c>
      <c r="K1979" s="16">
        <v>43558.0</v>
      </c>
      <c r="L1979" s="14">
        <v>60.89</v>
      </c>
      <c r="M1979" s="14">
        <f t="shared" si="2"/>
        <v>1751.222318</v>
      </c>
      <c r="N1979" s="15">
        <f t="shared" si="3"/>
        <v>-0.7512223181</v>
      </c>
      <c r="O1979" s="15">
        <f t="shared" si="4"/>
        <v>0.7512223181</v>
      </c>
      <c r="P1979" s="8">
        <f t="shared" si="5"/>
        <v>481</v>
      </c>
    </row>
    <row r="1980" ht="12.75" customHeight="1">
      <c r="A1980" s="7">
        <v>43077.0</v>
      </c>
      <c r="B1980" s="8" t="s">
        <v>390</v>
      </c>
      <c r="C1980" s="8" t="s">
        <v>391</v>
      </c>
      <c r="D1980" s="9" t="s">
        <v>35</v>
      </c>
      <c r="E1980" s="10" t="s">
        <v>19</v>
      </c>
      <c r="F1980" s="11">
        <v>4.604077228E10</v>
      </c>
      <c r="G1980" s="8" t="s">
        <v>24</v>
      </c>
      <c r="H1980" s="8" t="str">
        <f t="shared" si="1"/>
        <v>BUY</v>
      </c>
      <c r="I1980" s="12">
        <v>37.906551</v>
      </c>
      <c r="J1980" s="12">
        <v>1000.0</v>
      </c>
      <c r="K1980" s="16">
        <v>43299.0</v>
      </c>
      <c r="L1980" s="14">
        <v>36.649887</v>
      </c>
      <c r="M1980" s="14">
        <f t="shared" si="2"/>
        <v>966.8483688</v>
      </c>
      <c r="N1980" s="15">
        <f t="shared" si="3"/>
        <v>-0.03315163123</v>
      </c>
      <c r="O1980" s="15">
        <f t="shared" si="4"/>
        <v>0.03315163123</v>
      </c>
      <c r="P1980" s="8">
        <f t="shared" si="5"/>
        <v>222</v>
      </c>
    </row>
    <row r="1981" ht="12.75" customHeight="1">
      <c r="A1981" s="7">
        <v>43077.0</v>
      </c>
      <c r="B1981" s="8" t="s">
        <v>1957</v>
      </c>
      <c r="C1981" s="8" t="s">
        <v>1958</v>
      </c>
      <c r="D1981" s="9" t="s">
        <v>23</v>
      </c>
      <c r="E1981" s="10" t="s">
        <v>19</v>
      </c>
      <c r="F1981" s="11">
        <v>4.69271552E9</v>
      </c>
      <c r="G1981" s="8" t="s">
        <v>24</v>
      </c>
      <c r="H1981" s="8" t="str">
        <f t="shared" si="1"/>
        <v>BUY</v>
      </c>
      <c r="I1981" s="12">
        <v>205.259995</v>
      </c>
      <c r="J1981" s="12">
        <v>1000.0</v>
      </c>
      <c r="K1981" s="16">
        <v>44564.0</v>
      </c>
      <c r="L1981" s="14">
        <v>173.809998</v>
      </c>
      <c r="M1981" s="14">
        <f t="shared" si="2"/>
        <v>846.7797049</v>
      </c>
      <c r="N1981" s="15">
        <f t="shared" si="3"/>
        <v>-0.1532202951</v>
      </c>
      <c r="O1981" s="15">
        <f t="shared" si="4"/>
        <v>0.1532202951</v>
      </c>
      <c r="P1981" s="8">
        <f t="shared" si="5"/>
        <v>1487</v>
      </c>
    </row>
    <row r="1982" ht="12.75" customHeight="1">
      <c r="A1982" s="7">
        <v>43077.0</v>
      </c>
      <c r="B1982" s="8" t="s">
        <v>429</v>
      </c>
      <c r="C1982" s="8" t="s">
        <v>430</v>
      </c>
      <c r="D1982" s="9" t="s">
        <v>23</v>
      </c>
      <c r="E1982" s="10" t="s">
        <v>19</v>
      </c>
      <c r="F1982" s="11">
        <v>3.16102715873E11</v>
      </c>
      <c r="G1982" s="8" t="s">
        <v>24</v>
      </c>
      <c r="H1982" s="8" t="str">
        <f t="shared" si="1"/>
        <v>BUY</v>
      </c>
      <c r="I1982" s="12">
        <v>45.14011</v>
      </c>
      <c r="J1982" s="12">
        <v>1000.0</v>
      </c>
      <c r="K1982" s="7">
        <v>43175.0</v>
      </c>
      <c r="L1982" s="14">
        <v>47.755283</v>
      </c>
      <c r="M1982" s="14">
        <f t="shared" si="2"/>
        <v>1057.934573</v>
      </c>
      <c r="N1982" s="15">
        <f t="shared" si="3"/>
        <v>0.05793457304</v>
      </c>
      <c r="O1982" s="15">
        <f t="shared" si="4"/>
        <v>-0.05793457304</v>
      </c>
      <c r="P1982" s="8">
        <f t="shared" si="5"/>
        <v>98</v>
      </c>
    </row>
    <row r="1983" ht="12.75" customHeight="1">
      <c r="A1983" s="7">
        <v>43080.0</v>
      </c>
      <c r="B1983" s="8" t="s">
        <v>1421</v>
      </c>
      <c r="C1983" s="8" t="s">
        <v>1422</v>
      </c>
      <c r="D1983" s="9" t="s">
        <v>35</v>
      </c>
      <c r="E1983" s="10" t="s">
        <v>19</v>
      </c>
      <c r="F1983" s="11">
        <v>4.150967537E9</v>
      </c>
      <c r="G1983" s="8" t="s">
        <v>20</v>
      </c>
      <c r="H1983" s="8" t="str">
        <f t="shared" si="1"/>
        <v>SELL</v>
      </c>
      <c r="I1983" s="12">
        <v>93.248596</v>
      </c>
      <c r="J1983" s="12">
        <v>1000.0</v>
      </c>
      <c r="K1983" s="16">
        <v>43250.0</v>
      </c>
      <c r="L1983" s="14">
        <v>118.976601</v>
      </c>
      <c r="M1983" s="14">
        <f t="shared" si="2"/>
        <v>1275.907693</v>
      </c>
      <c r="N1983" s="15">
        <f t="shared" si="3"/>
        <v>-0.275907693</v>
      </c>
      <c r="O1983" s="15">
        <f t="shared" si="4"/>
        <v>0.275907693</v>
      </c>
      <c r="P1983" s="8">
        <f t="shared" si="5"/>
        <v>170</v>
      </c>
    </row>
    <row r="1984" ht="12.75" customHeight="1">
      <c r="A1984" s="7">
        <v>43080.0</v>
      </c>
      <c r="B1984" s="8" t="s">
        <v>1473</v>
      </c>
      <c r="C1984" s="8" t="s">
        <v>1474</v>
      </c>
      <c r="D1984" s="9" t="s">
        <v>39</v>
      </c>
      <c r="E1984" s="10" t="s">
        <v>19</v>
      </c>
      <c r="F1984" s="11">
        <v>1.60869936E8</v>
      </c>
      <c r="G1984" s="8" t="s">
        <v>20</v>
      </c>
      <c r="H1984" s="8" t="str">
        <f t="shared" si="1"/>
        <v>SELL</v>
      </c>
      <c r="I1984" s="12">
        <v>12.54</v>
      </c>
      <c r="J1984" s="12">
        <v>1000.0</v>
      </c>
      <c r="K1984" s="16">
        <v>43249.0</v>
      </c>
      <c r="L1984" s="14">
        <v>15.84</v>
      </c>
      <c r="M1984" s="14">
        <f t="shared" si="2"/>
        <v>1263.157895</v>
      </c>
      <c r="N1984" s="15">
        <f t="shared" si="3"/>
        <v>-0.2631578947</v>
      </c>
      <c r="O1984" s="15">
        <f t="shared" si="4"/>
        <v>0.2631578947</v>
      </c>
      <c r="P1984" s="8">
        <f t="shared" si="5"/>
        <v>169</v>
      </c>
    </row>
    <row r="1985" ht="12.75" customHeight="1">
      <c r="A1985" s="7">
        <v>43080.0</v>
      </c>
      <c r="B1985" s="8" t="s">
        <v>1959</v>
      </c>
      <c r="C1985" s="8" t="s">
        <v>1960</v>
      </c>
      <c r="D1985" s="9" t="s">
        <v>137</v>
      </c>
      <c r="E1985" s="10" t="s">
        <v>19</v>
      </c>
      <c r="F1985" s="11">
        <v>2.6441146872E10</v>
      </c>
      <c r="G1985" s="8" t="s">
        <v>20</v>
      </c>
      <c r="H1985" s="8" t="str">
        <f t="shared" si="1"/>
        <v>SELL</v>
      </c>
      <c r="I1985" s="12">
        <v>57.402607</v>
      </c>
      <c r="J1985" s="12">
        <v>1000.0</v>
      </c>
      <c r="K1985" s="16">
        <v>43487.0</v>
      </c>
      <c r="L1985" s="14">
        <v>44.760265</v>
      </c>
      <c r="M1985" s="14">
        <f t="shared" si="2"/>
        <v>779.7601423</v>
      </c>
      <c r="N1985" s="15">
        <f t="shared" si="3"/>
        <v>0.2202398577</v>
      </c>
      <c r="O1985" s="15">
        <f t="shared" si="4"/>
        <v>-0.2202398577</v>
      </c>
      <c r="P1985" s="8">
        <f t="shared" si="5"/>
        <v>407</v>
      </c>
    </row>
    <row r="1986" ht="12.75" customHeight="1">
      <c r="A1986" s="7">
        <v>43080.0</v>
      </c>
      <c r="B1986" s="8" t="s">
        <v>1961</v>
      </c>
      <c r="C1986" s="8" t="s">
        <v>1962</v>
      </c>
      <c r="D1986" s="9" t="s">
        <v>39</v>
      </c>
      <c r="E1986" s="10" t="s">
        <v>19</v>
      </c>
      <c r="F1986" s="11">
        <v>3.287300808E9</v>
      </c>
      <c r="G1986" s="8" t="s">
        <v>20</v>
      </c>
      <c r="H1986" s="8" t="str">
        <f t="shared" si="1"/>
        <v>SELL</v>
      </c>
      <c r="I1986" s="12">
        <v>82.019997</v>
      </c>
      <c r="J1986" s="12">
        <v>1000.0</v>
      </c>
      <c r="K1986" s="16">
        <v>44727.0</v>
      </c>
      <c r="L1986" s="14">
        <v>67.900002</v>
      </c>
      <c r="M1986" s="14">
        <f t="shared" si="2"/>
        <v>827.8469213</v>
      </c>
      <c r="N1986" s="15">
        <f t="shared" si="3"/>
        <v>0.1721530787</v>
      </c>
      <c r="O1986" s="15">
        <f t="shared" si="4"/>
        <v>-0.1721530787</v>
      </c>
      <c r="P1986" s="8">
        <f t="shared" si="5"/>
        <v>1647</v>
      </c>
    </row>
    <row r="1987" ht="12.75" customHeight="1">
      <c r="A1987" s="7">
        <v>43080.0</v>
      </c>
      <c r="B1987" s="8" t="s">
        <v>1423</v>
      </c>
      <c r="C1987" s="8" t="s">
        <v>1424</v>
      </c>
      <c r="D1987" s="9" t="s">
        <v>35</v>
      </c>
      <c r="E1987" s="10" t="s">
        <v>19</v>
      </c>
      <c r="F1987" s="11">
        <v>5.71044082E10</v>
      </c>
      <c r="G1987" s="8" t="s">
        <v>20</v>
      </c>
      <c r="H1987" s="8" t="str">
        <f t="shared" si="1"/>
        <v>SELL</v>
      </c>
      <c r="I1987" s="12">
        <v>247.240005</v>
      </c>
      <c r="J1987" s="12">
        <v>1000.0</v>
      </c>
      <c r="K1987" s="16">
        <v>44727.0</v>
      </c>
      <c r="L1987" s="14">
        <v>599.01001</v>
      </c>
      <c r="M1987" s="14">
        <f t="shared" si="2"/>
        <v>2422.787566</v>
      </c>
      <c r="N1987" s="15">
        <f t="shared" si="3"/>
        <v>-1.422787566</v>
      </c>
      <c r="O1987" s="15">
        <f t="shared" si="4"/>
        <v>1.422787566</v>
      </c>
      <c r="P1987" s="8">
        <f t="shared" si="5"/>
        <v>1647</v>
      </c>
    </row>
    <row r="1988" ht="12.75" customHeight="1">
      <c r="A1988" s="16">
        <v>43080.0</v>
      </c>
      <c r="B1988" s="8" t="s">
        <v>1963</v>
      </c>
      <c r="C1988" s="8" t="s">
        <v>1964</v>
      </c>
      <c r="D1988" s="9" t="s">
        <v>18</v>
      </c>
      <c r="E1988" s="10" t="s">
        <v>168</v>
      </c>
      <c r="F1988" s="11">
        <v>5.7439699428E10</v>
      </c>
      <c r="G1988" s="17" t="s">
        <v>20</v>
      </c>
      <c r="H1988" s="18" t="str">
        <f t="shared" si="1"/>
        <v>SELL</v>
      </c>
      <c r="I1988" s="12">
        <v>38.594296</v>
      </c>
      <c r="J1988" s="12">
        <v>1000.0</v>
      </c>
      <c r="K1988" s="16">
        <v>44727.0</v>
      </c>
      <c r="L1988" s="14">
        <v>92.962776</v>
      </c>
      <c r="M1988" s="14">
        <f t="shared" si="2"/>
        <v>2408.718014</v>
      </c>
      <c r="N1988" s="15">
        <f t="shared" si="3"/>
        <v>-1.408718014</v>
      </c>
      <c r="O1988" s="15">
        <f t="shared" si="4"/>
        <v>1.408718014</v>
      </c>
      <c r="P1988" s="8">
        <f t="shared" si="5"/>
        <v>1647</v>
      </c>
    </row>
    <row r="1989" ht="12.75" customHeight="1">
      <c r="A1989" s="7">
        <v>43081.0</v>
      </c>
      <c r="B1989" s="8" t="s">
        <v>855</v>
      </c>
      <c r="C1989" s="8" t="s">
        <v>856</v>
      </c>
      <c r="D1989" s="9" t="s">
        <v>39</v>
      </c>
      <c r="E1989" s="10" t="s">
        <v>19</v>
      </c>
      <c r="F1989" s="11">
        <v>1.61839755E8</v>
      </c>
      <c r="G1989" s="8" t="s">
        <v>20</v>
      </c>
      <c r="H1989" s="8" t="str">
        <f t="shared" si="1"/>
        <v>SELL</v>
      </c>
      <c r="I1989" s="12">
        <v>99.599998</v>
      </c>
      <c r="J1989" s="12">
        <v>1000.0</v>
      </c>
      <c r="K1989" s="7">
        <v>43167.0</v>
      </c>
      <c r="L1989" s="14">
        <v>80.849998</v>
      </c>
      <c r="M1989" s="14">
        <f t="shared" si="2"/>
        <v>811.7469842</v>
      </c>
      <c r="N1989" s="15">
        <f t="shared" si="3"/>
        <v>0.1882530158</v>
      </c>
      <c r="O1989" s="15">
        <f t="shared" si="4"/>
        <v>-0.1882530158</v>
      </c>
      <c r="P1989" s="8">
        <f t="shared" si="5"/>
        <v>86</v>
      </c>
    </row>
    <row r="1990" ht="12.75" customHeight="1">
      <c r="A1990" s="16">
        <v>43081.0</v>
      </c>
      <c r="B1990" s="8" t="s">
        <v>1746</v>
      </c>
      <c r="C1990" s="8" t="s">
        <v>637</v>
      </c>
      <c r="D1990" s="9" t="s">
        <v>35</v>
      </c>
      <c r="E1990" s="10" t="s">
        <v>19</v>
      </c>
      <c r="F1990" s="11">
        <v>3.385079259E9</v>
      </c>
      <c r="G1990" s="17" t="s">
        <v>20</v>
      </c>
      <c r="H1990" s="18" t="str">
        <f t="shared" si="1"/>
        <v>SELL</v>
      </c>
      <c r="I1990" s="12">
        <v>13.59</v>
      </c>
      <c r="J1990" s="12">
        <v>1000.0</v>
      </c>
      <c r="K1990" s="16">
        <v>43361.0</v>
      </c>
      <c r="L1990" s="14">
        <v>18.959999</v>
      </c>
      <c r="M1990" s="14">
        <f t="shared" si="2"/>
        <v>1395.143414</v>
      </c>
      <c r="N1990" s="15">
        <f t="shared" si="3"/>
        <v>-0.3951434143</v>
      </c>
      <c r="O1990" s="15">
        <f t="shared" si="4"/>
        <v>0.3951434143</v>
      </c>
      <c r="P1990" s="8">
        <f t="shared" si="5"/>
        <v>280</v>
      </c>
    </row>
    <row r="1991" ht="12.75" customHeight="1">
      <c r="A1991" s="7">
        <v>43082.0</v>
      </c>
      <c r="B1991" s="8" t="s">
        <v>1965</v>
      </c>
      <c r="C1991" s="8" t="s">
        <v>1966</v>
      </c>
      <c r="D1991" s="9" t="s">
        <v>23</v>
      </c>
      <c r="E1991" s="10" t="s">
        <v>19</v>
      </c>
      <c r="F1991" s="11">
        <v>1.1645271E10</v>
      </c>
      <c r="G1991" s="8" t="s">
        <v>24</v>
      </c>
      <c r="H1991" s="8" t="str">
        <f t="shared" si="1"/>
        <v>BUY</v>
      </c>
      <c r="I1991" s="12">
        <v>26.049999</v>
      </c>
      <c r="J1991" s="12">
        <v>1000.0</v>
      </c>
      <c r="K1991" s="7">
        <v>43266.0</v>
      </c>
      <c r="L1991" s="14">
        <v>54.48</v>
      </c>
      <c r="M1991" s="14">
        <f t="shared" si="2"/>
        <v>2091.362844</v>
      </c>
      <c r="N1991" s="15">
        <f t="shared" si="3"/>
        <v>1.091362844</v>
      </c>
      <c r="O1991" s="15">
        <f t="shared" si="4"/>
        <v>-1.091362844</v>
      </c>
      <c r="P1991" s="8">
        <f t="shared" si="5"/>
        <v>184</v>
      </c>
    </row>
    <row r="1992" ht="12.75" customHeight="1">
      <c r="A1992" s="7">
        <v>43083.0</v>
      </c>
      <c r="B1992" s="8" t="s">
        <v>1967</v>
      </c>
      <c r="C1992" s="8" t="s">
        <v>1968</v>
      </c>
      <c r="D1992" s="9" t="s">
        <v>39</v>
      </c>
      <c r="E1992" s="10" t="s">
        <v>19</v>
      </c>
      <c r="F1992" s="11">
        <v>2.0565272E7</v>
      </c>
      <c r="G1992" s="8" t="s">
        <v>24</v>
      </c>
      <c r="H1992" s="8" t="str">
        <f t="shared" si="1"/>
        <v>BUY</v>
      </c>
      <c r="I1992" s="12">
        <v>2484.0</v>
      </c>
      <c r="J1992" s="12">
        <v>1000.0</v>
      </c>
      <c r="K1992" s="16">
        <v>44727.0</v>
      </c>
      <c r="L1992" s="14">
        <v>8.0</v>
      </c>
      <c r="M1992" s="14">
        <f t="shared" si="2"/>
        <v>3.220611916</v>
      </c>
      <c r="N1992" s="15">
        <f t="shared" si="3"/>
        <v>-0.9967793881</v>
      </c>
      <c r="O1992" s="15">
        <f t="shared" si="4"/>
        <v>0.9967793881</v>
      </c>
      <c r="P1992" s="8">
        <f t="shared" si="5"/>
        <v>1644</v>
      </c>
    </row>
    <row r="1993" ht="12.75" customHeight="1">
      <c r="A1993" s="7">
        <v>43083.0</v>
      </c>
      <c r="B1993" s="8" t="s">
        <v>270</v>
      </c>
      <c r="C1993" s="8" t="s">
        <v>271</v>
      </c>
      <c r="D1993" s="9" t="s">
        <v>39</v>
      </c>
      <c r="E1993" s="10" t="s">
        <v>19</v>
      </c>
      <c r="F1993" s="11">
        <v>1.30378753979E11</v>
      </c>
      <c r="G1993" s="8" t="s">
        <v>20</v>
      </c>
      <c r="H1993" s="8" t="str">
        <f t="shared" si="1"/>
        <v>SELL</v>
      </c>
      <c r="I1993" s="12">
        <v>52.029224</v>
      </c>
      <c r="J1993" s="12">
        <v>1000.0</v>
      </c>
      <c r="K1993" s="16">
        <v>43214.0</v>
      </c>
      <c r="L1993" s="14">
        <v>43.755718</v>
      </c>
      <c r="M1993" s="14">
        <f t="shared" si="2"/>
        <v>840.9834827</v>
      </c>
      <c r="N1993" s="15">
        <f t="shared" si="3"/>
        <v>0.1590165173</v>
      </c>
      <c r="O1993" s="15">
        <f t="shared" si="4"/>
        <v>-0.1590165173</v>
      </c>
      <c r="P1993" s="8">
        <f t="shared" si="5"/>
        <v>131</v>
      </c>
    </row>
    <row r="1994" ht="12.75" customHeight="1">
      <c r="A1994" s="7">
        <v>43083.0</v>
      </c>
      <c r="B1994" s="8" t="s">
        <v>1807</v>
      </c>
      <c r="C1994" s="8" t="s">
        <v>1808</v>
      </c>
      <c r="D1994" s="9" t="s">
        <v>18</v>
      </c>
      <c r="E1994" s="10" t="s">
        <v>19</v>
      </c>
      <c r="F1994" s="11">
        <v>1.2288218878E10</v>
      </c>
      <c r="G1994" s="8" t="s">
        <v>24</v>
      </c>
      <c r="H1994" s="8" t="str">
        <f t="shared" si="1"/>
        <v>BUY</v>
      </c>
      <c r="I1994" s="12">
        <v>78.558426</v>
      </c>
      <c r="J1994" s="12">
        <v>1000.0</v>
      </c>
      <c r="K1994" s="7">
        <v>43357.0</v>
      </c>
      <c r="L1994" s="14">
        <v>55.186867</v>
      </c>
      <c r="M1994" s="14">
        <f t="shared" si="2"/>
        <v>702.4945612</v>
      </c>
      <c r="N1994" s="15">
        <f t="shared" si="3"/>
        <v>-0.2975054388</v>
      </c>
      <c r="O1994" s="15">
        <f t="shared" si="4"/>
        <v>0.2975054388</v>
      </c>
      <c r="P1994" s="8">
        <f t="shared" si="5"/>
        <v>274</v>
      </c>
    </row>
    <row r="1995" ht="12.75" customHeight="1">
      <c r="A1995" s="7">
        <v>43083.0</v>
      </c>
      <c r="B1995" s="8" t="s">
        <v>342</v>
      </c>
      <c r="C1995" s="8" t="s">
        <v>343</v>
      </c>
      <c r="D1995" s="9" t="s">
        <v>39</v>
      </c>
      <c r="E1995" s="10" t="s">
        <v>19</v>
      </c>
      <c r="F1995" s="11">
        <v>2.0695706284E11</v>
      </c>
      <c r="G1995" s="8" t="s">
        <v>20</v>
      </c>
      <c r="H1995" s="8" t="str">
        <f t="shared" si="1"/>
        <v>SELL</v>
      </c>
      <c r="I1995" s="12">
        <v>27.958071</v>
      </c>
      <c r="J1995" s="12">
        <v>1000.0</v>
      </c>
      <c r="K1995" s="7">
        <v>43126.0</v>
      </c>
      <c r="L1995" s="14">
        <v>29.913443</v>
      </c>
      <c r="M1995" s="14">
        <f t="shared" si="2"/>
        <v>1069.939446</v>
      </c>
      <c r="N1995" s="15">
        <f t="shared" si="3"/>
        <v>-0.06993944611</v>
      </c>
      <c r="O1995" s="15">
        <f t="shared" si="4"/>
        <v>0.06993944611</v>
      </c>
      <c r="P1995" s="8">
        <f t="shared" si="5"/>
        <v>43</v>
      </c>
    </row>
    <row r="1996" ht="12.75" customHeight="1">
      <c r="A1996" s="7">
        <v>43084.0</v>
      </c>
      <c r="B1996" s="8" t="s">
        <v>435</v>
      </c>
      <c r="C1996" s="8" t="s">
        <v>436</v>
      </c>
      <c r="D1996" s="9" t="s">
        <v>23</v>
      </c>
      <c r="E1996" s="10" t="s">
        <v>259</v>
      </c>
      <c r="F1996" s="11">
        <v>1.91093039724E11</v>
      </c>
      <c r="G1996" s="8" t="s">
        <v>24</v>
      </c>
      <c r="H1996" s="8" t="str">
        <f t="shared" si="1"/>
        <v>BUY</v>
      </c>
      <c r="I1996" s="12">
        <v>140.387817</v>
      </c>
      <c r="J1996" s="12">
        <v>1000.0</v>
      </c>
      <c r="K1996" s="16">
        <v>43175.0</v>
      </c>
      <c r="L1996" s="14">
        <v>147.956238</v>
      </c>
      <c r="M1996" s="14">
        <f t="shared" si="2"/>
        <v>1053.910811</v>
      </c>
      <c r="N1996" s="15">
        <f t="shared" si="3"/>
        <v>0.05391081051</v>
      </c>
      <c r="O1996" s="15">
        <f t="shared" si="4"/>
        <v>-0.05391081051</v>
      </c>
      <c r="P1996" s="8">
        <f t="shared" si="5"/>
        <v>91</v>
      </c>
    </row>
    <row r="1997" ht="12.75" customHeight="1">
      <c r="A1997" s="7">
        <v>43084.0</v>
      </c>
      <c r="B1997" s="8" t="s">
        <v>1969</v>
      </c>
      <c r="C1997" s="8" t="s">
        <v>1970</v>
      </c>
      <c r="D1997" s="9" t="s">
        <v>39</v>
      </c>
      <c r="E1997" s="10" t="s">
        <v>19</v>
      </c>
      <c r="F1997" s="11">
        <v>2.28312272E8</v>
      </c>
      <c r="G1997" s="8" t="s">
        <v>24</v>
      </c>
      <c r="H1997" s="8" t="str">
        <f t="shared" si="1"/>
        <v>BUY</v>
      </c>
      <c r="I1997" s="12">
        <v>57.400002</v>
      </c>
      <c r="J1997" s="12">
        <v>1000.0</v>
      </c>
      <c r="K1997" s="16">
        <v>44727.0</v>
      </c>
      <c r="L1997" s="14">
        <v>43.540001</v>
      </c>
      <c r="M1997" s="14">
        <f t="shared" si="2"/>
        <v>758.5365764</v>
      </c>
      <c r="N1997" s="15">
        <f t="shared" si="3"/>
        <v>-0.2414634236</v>
      </c>
      <c r="O1997" s="15">
        <f t="shared" si="4"/>
        <v>0.2414634236</v>
      </c>
      <c r="P1997" s="8">
        <f t="shared" si="5"/>
        <v>1643</v>
      </c>
    </row>
    <row r="1998" ht="12.75" customHeight="1">
      <c r="A1998" s="7">
        <v>43084.0</v>
      </c>
      <c r="B1998" s="8" t="s">
        <v>689</v>
      </c>
      <c r="C1998" s="8" t="s">
        <v>690</v>
      </c>
      <c r="D1998" s="9" t="s">
        <v>32</v>
      </c>
      <c r="E1998" s="10" t="s">
        <v>19</v>
      </c>
      <c r="F1998" s="11">
        <v>4.1085696745E10</v>
      </c>
      <c r="G1998" s="8" t="s">
        <v>24</v>
      </c>
      <c r="H1998" s="8" t="str">
        <f t="shared" si="1"/>
        <v>BUY</v>
      </c>
      <c r="I1998" s="12">
        <v>46.674652</v>
      </c>
      <c r="J1998" s="12">
        <v>1000.0</v>
      </c>
      <c r="K1998" s="16">
        <v>43103.0</v>
      </c>
      <c r="L1998" s="14">
        <v>48.184254</v>
      </c>
      <c r="M1998" s="14">
        <f t="shared" si="2"/>
        <v>1032.34308</v>
      </c>
      <c r="N1998" s="15">
        <f t="shared" si="3"/>
        <v>0.03234307992</v>
      </c>
      <c r="O1998" s="15">
        <f t="shared" si="4"/>
        <v>-0.03234307992</v>
      </c>
      <c r="P1998" s="8">
        <f t="shared" si="5"/>
        <v>19</v>
      </c>
    </row>
    <row r="1999" ht="12.75" customHeight="1">
      <c r="A1999" s="7">
        <v>43084.0</v>
      </c>
      <c r="B1999" s="8" t="s">
        <v>509</v>
      </c>
      <c r="C1999" s="8" t="s">
        <v>510</v>
      </c>
      <c r="D1999" s="9" t="s">
        <v>35</v>
      </c>
      <c r="E1999" s="10" t="s">
        <v>19</v>
      </c>
      <c r="F1999" s="11">
        <v>1.61091919804E11</v>
      </c>
      <c r="G1999" s="8" t="s">
        <v>20</v>
      </c>
      <c r="H1999" s="8" t="str">
        <f t="shared" si="1"/>
        <v>SELL</v>
      </c>
      <c r="I1999" s="12">
        <v>61.288143</v>
      </c>
      <c r="J1999" s="12">
        <v>1000.0</v>
      </c>
      <c r="K1999" s="7">
        <v>43637.0</v>
      </c>
      <c r="L1999" s="14">
        <v>82.471581</v>
      </c>
      <c r="M1999" s="14">
        <f t="shared" si="2"/>
        <v>1345.636806</v>
      </c>
      <c r="N1999" s="15">
        <f t="shared" si="3"/>
        <v>-0.3456368061</v>
      </c>
      <c r="O1999" s="15">
        <f t="shared" si="4"/>
        <v>0.3456368061</v>
      </c>
      <c r="P1999" s="8">
        <f t="shared" si="5"/>
        <v>553</v>
      </c>
    </row>
    <row r="2000" ht="12.75" customHeight="1">
      <c r="A2000" s="7">
        <v>43087.0</v>
      </c>
      <c r="B2000" s="8" t="s">
        <v>164</v>
      </c>
      <c r="C2000" s="8" t="s">
        <v>165</v>
      </c>
      <c r="D2000" s="9" t="s">
        <v>32</v>
      </c>
      <c r="E2000" s="10" t="s">
        <v>19</v>
      </c>
      <c r="F2000" s="11">
        <v>9.06246745E8</v>
      </c>
      <c r="G2000" s="8" t="s">
        <v>20</v>
      </c>
      <c r="H2000" s="8" t="str">
        <f t="shared" si="1"/>
        <v>SELL</v>
      </c>
      <c r="I2000" s="12">
        <v>23.223064</v>
      </c>
      <c r="J2000" s="12">
        <v>1000.0</v>
      </c>
      <c r="K2000" s="7">
        <v>43207.0</v>
      </c>
      <c r="L2000" s="14">
        <v>17.859411</v>
      </c>
      <c r="M2000" s="14">
        <f t="shared" si="2"/>
        <v>769.0376688</v>
      </c>
      <c r="N2000" s="15">
        <f t="shared" si="3"/>
        <v>0.2309623312</v>
      </c>
      <c r="O2000" s="15">
        <f t="shared" si="4"/>
        <v>-0.2309623312</v>
      </c>
      <c r="P2000" s="8">
        <f t="shared" si="5"/>
        <v>120</v>
      </c>
    </row>
    <row r="2001" ht="12.75" customHeight="1">
      <c r="A2001" s="7">
        <v>43087.0</v>
      </c>
      <c r="B2001" s="8" t="s">
        <v>437</v>
      </c>
      <c r="C2001" s="8" t="s">
        <v>438</v>
      </c>
      <c r="D2001" s="9" t="s">
        <v>32</v>
      </c>
      <c r="E2001" s="10" t="s">
        <v>19</v>
      </c>
      <c r="F2001" s="11">
        <v>1.276728036E10</v>
      </c>
      <c r="G2001" s="8" t="s">
        <v>20</v>
      </c>
      <c r="H2001" s="8" t="str">
        <f t="shared" si="1"/>
        <v>SELL</v>
      </c>
      <c r="I2001" s="12">
        <v>41.354412</v>
      </c>
      <c r="J2001" s="12">
        <v>1000.0</v>
      </c>
      <c r="K2001" s="16">
        <v>43231.0</v>
      </c>
      <c r="L2001" s="14">
        <v>34.40546</v>
      </c>
      <c r="M2001" s="14">
        <f t="shared" si="2"/>
        <v>831.9658855</v>
      </c>
      <c r="N2001" s="15">
        <f t="shared" si="3"/>
        <v>0.1680341145</v>
      </c>
      <c r="O2001" s="15">
        <f t="shared" si="4"/>
        <v>-0.1680341145</v>
      </c>
      <c r="P2001" s="8">
        <f t="shared" si="5"/>
        <v>144</v>
      </c>
    </row>
    <row r="2002" ht="12.75" customHeight="1">
      <c r="A2002" s="7">
        <v>43087.0</v>
      </c>
      <c r="B2002" s="8" t="s">
        <v>74</v>
      </c>
      <c r="C2002" s="8" t="s">
        <v>75</v>
      </c>
      <c r="D2002" s="9" t="s">
        <v>18</v>
      </c>
      <c r="E2002" s="10" t="s">
        <v>19</v>
      </c>
      <c r="F2002" s="11">
        <v>1.1640308784E11</v>
      </c>
      <c r="G2002" s="8" t="s">
        <v>20</v>
      </c>
      <c r="H2002" s="8" t="str">
        <f t="shared" si="1"/>
        <v>SELL</v>
      </c>
      <c r="I2002" s="12">
        <v>141.159271</v>
      </c>
      <c r="J2002" s="12">
        <v>1000.0</v>
      </c>
      <c r="K2002" s="7">
        <v>43161.0</v>
      </c>
      <c r="L2002" s="14">
        <v>141.02388</v>
      </c>
      <c r="M2002" s="14">
        <f t="shared" si="2"/>
        <v>999.0408636</v>
      </c>
      <c r="N2002" s="15">
        <f t="shared" si="3"/>
        <v>0.0009591364353</v>
      </c>
      <c r="O2002" s="15">
        <f t="shared" si="4"/>
        <v>-0.0009591364353</v>
      </c>
      <c r="P2002" s="8">
        <f t="shared" si="5"/>
        <v>74</v>
      </c>
    </row>
    <row r="2003" ht="12.75" customHeight="1">
      <c r="A2003" s="7">
        <v>43087.0</v>
      </c>
      <c r="B2003" s="8" t="s">
        <v>1847</v>
      </c>
      <c r="C2003" s="8" t="s">
        <v>1848</v>
      </c>
      <c r="D2003" s="9" t="s">
        <v>58</v>
      </c>
      <c r="E2003" s="10" t="s">
        <v>19</v>
      </c>
      <c r="F2003" s="11">
        <v>1.1164249786E10</v>
      </c>
      <c r="G2003" s="8" t="s">
        <v>20</v>
      </c>
      <c r="H2003" s="8" t="str">
        <f t="shared" si="1"/>
        <v>SELL</v>
      </c>
      <c r="I2003" s="12">
        <v>56.099998</v>
      </c>
      <c r="J2003" s="12">
        <v>1000.0</v>
      </c>
      <c r="K2003" s="7">
        <v>43140.0</v>
      </c>
      <c r="L2003" s="14">
        <v>42.459999</v>
      </c>
      <c r="M2003" s="14">
        <f t="shared" si="2"/>
        <v>756.8627543</v>
      </c>
      <c r="N2003" s="15">
        <f t="shared" si="3"/>
        <v>0.2431372457</v>
      </c>
      <c r="O2003" s="15">
        <f t="shared" si="4"/>
        <v>-0.2431372457</v>
      </c>
      <c r="P2003" s="8">
        <f t="shared" si="5"/>
        <v>53</v>
      </c>
    </row>
    <row r="2004" ht="12.75" customHeight="1">
      <c r="A2004" s="7">
        <v>43088.0</v>
      </c>
      <c r="B2004" s="8" t="s">
        <v>1434</v>
      </c>
      <c r="C2004" s="8" t="s">
        <v>1435</v>
      </c>
      <c r="D2004" s="9" t="s">
        <v>65</v>
      </c>
      <c r="E2004" s="10" t="s">
        <v>19</v>
      </c>
      <c r="F2004" s="11">
        <v>4.895564876E9</v>
      </c>
      <c r="G2004" s="8" t="s">
        <v>20</v>
      </c>
      <c r="H2004" s="8" t="str">
        <f t="shared" si="1"/>
        <v>SELL</v>
      </c>
      <c r="I2004" s="12">
        <v>28.019196</v>
      </c>
      <c r="J2004" s="12">
        <v>1000.0</v>
      </c>
      <c r="K2004" s="16">
        <v>44727.0</v>
      </c>
      <c r="L2004" s="14">
        <v>29.024395</v>
      </c>
      <c r="M2004" s="14">
        <f t="shared" si="2"/>
        <v>1035.875369</v>
      </c>
      <c r="N2004" s="15">
        <f t="shared" si="3"/>
        <v>-0.03587536916</v>
      </c>
      <c r="O2004" s="15">
        <f t="shared" si="4"/>
        <v>0.03587536916</v>
      </c>
      <c r="P2004" s="8">
        <f t="shared" si="5"/>
        <v>1639</v>
      </c>
    </row>
    <row r="2005" ht="12.75" customHeight="1">
      <c r="A2005" s="7">
        <v>43088.0</v>
      </c>
      <c r="B2005" s="8" t="s">
        <v>1971</v>
      </c>
      <c r="C2005" s="8" t="s">
        <v>1972</v>
      </c>
      <c r="D2005" s="9" t="s">
        <v>71</v>
      </c>
      <c r="E2005" s="10" t="s">
        <v>19</v>
      </c>
      <c r="F2005" s="11">
        <v>9.34954508E9</v>
      </c>
      <c r="G2005" s="8" t="s">
        <v>20</v>
      </c>
      <c r="H2005" s="8" t="str">
        <f t="shared" si="1"/>
        <v>SELL</v>
      </c>
      <c r="I2005" s="12">
        <v>193.503937</v>
      </c>
      <c r="J2005" s="12">
        <v>1000.0</v>
      </c>
      <c r="K2005" s="16">
        <v>44564.0</v>
      </c>
      <c r="L2005" s="14">
        <v>390.067902</v>
      </c>
      <c r="M2005" s="14">
        <f t="shared" si="2"/>
        <v>2015.813776</v>
      </c>
      <c r="N2005" s="15">
        <f t="shared" si="3"/>
        <v>-1.015813776</v>
      </c>
      <c r="O2005" s="15">
        <f t="shared" si="4"/>
        <v>1.015813776</v>
      </c>
      <c r="P2005" s="8">
        <f t="shared" si="5"/>
        <v>1476</v>
      </c>
    </row>
    <row r="2006" ht="12.75" customHeight="1">
      <c r="A2006" s="7">
        <v>43088.0</v>
      </c>
      <c r="B2006" s="8" t="s">
        <v>89</v>
      </c>
      <c r="C2006" s="8" t="s">
        <v>90</v>
      </c>
      <c r="D2006" s="9" t="s">
        <v>58</v>
      </c>
      <c r="E2006" s="10" t="s">
        <v>19</v>
      </c>
      <c r="F2006" s="11">
        <v>1.79830167494E11</v>
      </c>
      <c r="G2006" s="8" t="s">
        <v>24</v>
      </c>
      <c r="H2006" s="8" t="str">
        <f t="shared" si="1"/>
        <v>BUY</v>
      </c>
      <c r="I2006" s="12">
        <v>187.020004</v>
      </c>
      <c r="J2006" s="12">
        <v>1000.0</v>
      </c>
      <c r="K2006" s="7">
        <v>43102.0</v>
      </c>
      <c r="L2006" s="14">
        <v>201.070007</v>
      </c>
      <c r="M2006" s="14">
        <f t="shared" si="2"/>
        <v>1075.125669</v>
      </c>
      <c r="N2006" s="15">
        <f t="shared" si="3"/>
        <v>0.07512566944</v>
      </c>
      <c r="O2006" s="15">
        <f t="shared" si="4"/>
        <v>-0.07512566944</v>
      </c>
      <c r="P2006" s="8">
        <f t="shared" si="5"/>
        <v>14</v>
      </c>
    </row>
    <row r="2007" ht="12.75" customHeight="1">
      <c r="A2007" s="7">
        <v>43088.0</v>
      </c>
      <c r="B2007" s="8" t="s">
        <v>1973</v>
      </c>
      <c r="C2007" s="8" t="s">
        <v>1974</v>
      </c>
      <c r="D2007" s="9" t="s">
        <v>23</v>
      </c>
      <c r="E2007" s="10" t="s">
        <v>19</v>
      </c>
      <c r="F2007" s="11">
        <v>1.6280860492E10</v>
      </c>
      <c r="G2007" s="8" t="s">
        <v>20</v>
      </c>
      <c r="H2007" s="8" t="str">
        <f t="shared" si="1"/>
        <v>SELL</v>
      </c>
      <c r="I2007" s="12">
        <v>82.399109</v>
      </c>
      <c r="J2007" s="12">
        <v>1000.0</v>
      </c>
      <c r="K2007" s="16">
        <v>44727.0</v>
      </c>
      <c r="L2007" s="14">
        <v>273.451996</v>
      </c>
      <c r="M2007" s="14">
        <f t="shared" si="2"/>
        <v>3318.628069</v>
      </c>
      <c r="N2007" s="15">
        <f t="shared" si="3"/>
        <v>-2.318628069</v>
      </c>
      <c r="O2007" s="15">
        <f t="shared" si="4"/>
        <v>2.318628069</v>
      </c>
      <c r="P2007" s="8">
        <f t="shared" si="5"/>
        <v>1639</v>
      </c>
    </row>
    <row r="2008" ht="12.75" customHeight="1">
      <c r="A2008" s="7">
        <v>43089.0</v>
      </c>
      <c r="B2008" s="8" t="s">
        <v>1975</v>
      </c>
      <c r="C2008" s="8" t="s">
        <v>1976</v>
      </c>
      <c r="D2008" s="9" t="s">
        <v>23</v>
      </c>
      <c r="E2008" s="10" t="s">
        <v>19</v>
      </c>
      <c r="F2008" s="11">
        <v>1.01993346E8</v>
      </c>
      <c r="G2008" s="8" t="s">
        <v>24</v>
      </c>
      <c r="H2008" s="8" t="str">
        <f t="shared" si="1"/>
        <v>BUY</v>
      </c>
      <c r="I2008" s="12">
        <v>8.95</v>
      </c>
      <c r="J2008" s="12">
        <v>1000.0</v>
      </c>
      <c r="K2008" s="16">
        <v>44727.0</v>
      </c>
      <c r="L2008" s="14">
        <v>5.73</v>
      </c>
      <c r="M2008" s="14">
        <f t="shared" si="2"/>
        <v>640.2234637</v>
      </c>
      <c r="N2008" s="15">
        <f t="shared" si="3"/>
        <v>-0.3597765363</v>
      </c>
      <c r="O2008" s="15">
        <f t="shared" si="4"/>
        <v>0.3597765363</v>
      </c>
      <c r="P2008" s="8">
        <f t="shared" si="5"/>
        <v>1638</v>
      </c>
    </row>
    <row r="2009" ht="12.75" customHeight="1">
      <c r="A2009" s="7">
        <v>43089.0</v>
      </c>
      <c r="B2009" s="8" t="s">
        <v>1977</v>
      </c>
      <c r="C2009" s="8" t="s">
        <v>1978</v>
      </c>
      <c r="D2009" s="9" t="s">
        <v>35</v>
      </c>
      <c r="E2009" s="10" t="s">
        <v>19</v>
      </c>
      <c r="F2009" s="11">
        <v>1.885043632E9</v>
      </c>
      <c r="G2009" s="8" t="s">
        <v>20</v>
      </c>
      <c r="H2009" s="8" t="str">
        <f t="shared" si="1"/>
        <v>SELL</v>
      </c>
      <c r="I2009" s="12">
        <v>12.228062</v>
      </c>
      <c r="J2009" s="12">
        <v>1000.0</v>
      </c>
      <c r="K2009" s="16">
        <v>44089.0</v>
      </c>
      <c r="L2009" s="14">
        <v>14.81929</v>
      </c>
      <c r="M2009" s="14">
        <f t="shared" si="2"/>
        <v>1211.908314</v>
      </c>
      <c r="N2009" s="15">
        <f t="shared" si="3"/>
        <v>-0.2119083138</v>
      </c>
      <c r="O2009" s="15">
        <f t="shared" si="4"/>
        <v>0.2119083138</v>
      </c>
      <c r="P2009" s="8">
        <f t="shared" si="5"/>
        <v>1000</v>
      </c>
    </row>
    <row r="2010" ht="12.75" customHeight="1">
      <c r="A2010" s="7">
        <v>43089.0</v>
      </c>
      <c r="B2010" s="8" t="s">
        <v>1979</v>
      </c>
      <c r="C2010" s="8" t="s">
        <v>1980</v>
      </c>
      <c r="D2010" s="9" t="s">
        <v>27</v>
      </c>
      <c r="E2010" s="10" t="s">
        <v>19</v>
      </c>
      <c r="F2010" s="11">
        <v>4.776500912E10</v>
      </c>
      <c r="G2010" s="8" t="s">
        <v>20</v>
      </c>
      <c r="H2010" s="8" t="str">
        <f t="shared" si="1"/>
        <v>SELL</v>
      </c>
      <c r="I2010" s="12">
        <v>40.216908</v>
      </c>
      <c r="J2010" s="12">
        <v>1000.0</v>
      </c>
      <c r="K2010" s="16">
        <v>43139.0</v>
      </c>
      <c r="L2010" s="14">
        <v>39.311817</v>
      </c>
      <c r="M2010" s="14">
        <f t="shared" si="2"/>
        <v>977.4947641</v>
      </c>
      <c r="N2010" s="15">
        <f t="shared" si="3"/>
        <v>0.02250523586</v>
      </c>
      <c r="O2010" s="15">
        <f t="shared" si="4"/>
        <v>-0.02250523586</v>
      </c>
      <c r="P2010" s="8">
        <f t="shared" si="5"/>
        <v>50</v>
      </c>
    </row>
    <row r="2011" ht="12.75" customHeight="1">
      <c r="A2011" s="7">
        <v>43089.0</v>
      </c>
      <c r="B2011" s="8" t="s">
        <v>1981</v>
      </c>
      <c r="C2011" s="8" t="s">
        <v>1982</v>
      </c>
      <c r="D2011" s="9" t="s">
        <v>23</v>
      </c>
      <c r="E2011" s="10" t="s">
        <v>19</v>
      </c>
      <c r="F2011" s="11">
        <v>1.163577996E9</v>
      </c>
      <c r="G2011" s="8" t="s">
        <v>20</v>
      </c>
      <c r="H2011" s="8" t="str">
        <f t="shared" si="1"/>
        <v>SELL</v>
      </c>
      <c r="I2011" s="12">
        <v>15.825</v>
      </c>
      <c r="J2011" s="12">
        <v>1000.0</v>
      </c>
      <c r="K2011" s="16">
        <v>43187.0</v>
      </c>
      <c r="L2011" s="14">
        <v>24.85</v>
      </c>
      <c r="M2011" s="14">
        <f t="shared" si="2"/>
        <v>1570.300158</v>
      </c>
      <c r="N2011" s="15">
        <f t="shared" si="3"/>
        <v>-0.570300158</v>
      </c>
      <c r="O2011" s="15">
        <f t="shared" si="4"/>
        <v>0.570300158</v>
      </c>
      <c r="P2011" s="8">
        <f t="shared" si="5"/>
        <v>98</v>
      </c>
    </row>
    <row r="2012" ht="12.75" customHeight="1">
      <c r="A2012" s="7">
        <v>43089.0</v>
      </c>
      <c r="B2012" s="8" t="s">
        <v>361</v>
      </c>
      <c r="C2012" s="8" t="s">
        <v>362</v>
      </c>
      <c r="D2012" s="9" t="s">
        <v>23</v>
      </c>
      <c r="E2012" s="10" t="s">
        <v>19</v>
      </c>
      <c r="F2012" s="11">
        <v>3.4406482717E10</v>
      </c>
      <c r="G2012" s="8" t="s">
        <v>20</v>
      </c>
      <c r="H2012" s="8" t="str">
        <f t="shared" si="1"/>
        <v>SELL</v>
      </c>
      <c r="I2012" s="12">
        <v>35.66</v>
      </c>
      <c r="J2012" s="12">
        <v>1000.0</v>
      </c>
      <c r="K2012" s="7">
        <v>43104.0</v>
      </c>
      <c r="L2012" s="14">
        <v>38.099998</v>
      </c>
      <c r="M2012" s="14">
        <f t="shared" si="2"/>
        <v>1068.423948</v>
      </c>
      <c r="N2012" s="15">
        <f t="shared" si="3"/>
        <v>-0.0684239484</v>
      </c>
      <c r="O2012" s="15">
        <f t="shared" si="4"/>
        <v>0.0684239484</v>
      </c>
      <c r="P2012" s="8">
        <f t="shared" si="5"/>
        <v>15</v>
      </c>
    </row>
    <row r="2013" ht="12.75" customHeight="1">
      <c r="A2013" s="7">
        <v>43090.0</v>
      </c>
      <c r="B2013" s="8" t="s">
        <v>1983</v>
      </c>
      <c r="C2013" s="8" t="s">
        <v>1984</v>
      </c>
      <c r="D2013" s="9" t="s">
        <v>65</v>
      </c>
      <c r="E2013" s="10" t="s">
        <v>168</v>
      </c>
      <c r="F2013" s="11">
        <v>2.285015042E10</v>
      </c>
      <c r="G2013" s="8" t="s">
        <v>20</v>
      </c>
      <c r="H2013" s="8" t="str">
        <f t="shared" si="1"/>
        <v>SELL</v>
      </c>
      <c r="I2013" s="12">
        <v>39.873013</v>
      </c>
      <c r="J2013" s="12">
        <v>1000.0</v>
      </c>
      <c r="K2013" s="16">
        <v>44727.0</v>
      </c>
      <c r="L2013" s="14">
        <v>47.561008</v>
      </c>
      <c r="M2013" s="14">
        <f t="shared" si="2"/>
        <v>1192.81199</v>
      </c>
      <c r="N2013" s="15">
        <f t="shared" si="3"/>
        <v>-0.1928119904</v>
      </c>
      <c r="O2013" s="15">
        <f t="shared" si="4"/>
        <v>0.1928119904</v>
      </c>
      <c r="P2013" s="8">
        <f t="shared" si="5"/>
        <v>1637</v>
      </c>
    </row>
    <row r="2014" ht="12.75" customHeight="1">
      <c r="A2014" s="7">
        <v>43090.0</v>
      </c>
      <c r="B2014" s="8" t="s">
        <v>1985</v>
      </c>
      <c r="C2014" s="8" t="s">
        <v>1986</v>
      </c>
      <c r="D2014" s="9" t="s">
        <v>58</v>
      </c>
      <c r="E2014" s="10" t="s">
        <v>19</v>
      </c>
      <c r="F2014" s="11">
        <v>1.2488167291E10</v>
      </c>
      <c r="G2014" s="8" t="s">
        <v>24</v>
      </c>
      <c r="H2014" s="8" t="str">
        <f t="shared" si="1"/>
        <v>BUY</v>
      </c>
      <c r="I2014" s="12">
        <v>16.280701</v>
      </c>
      <c r="J2014" s="12">
        <v>1000.0</v>
      </c>
      <c r="K2014" s="16">
        <v>43689.0</v>
      </c>
      <c r="L2014" s="14">
        <v>17.842642</v>
      </c>
      <c r="M2014" s="14">
        <f t="shared" si="2"/>
        <v>1095.938191</v>
      </c>
      <c r="N2014" s="15">
        <f t="shared" si="3"/>
        <v>0.09593819087</v>
      </c>
      <c r="O2014" s="15">
        <f t="shared" si="4"/>
        <v>-0.09593819087</v>
      </c>
      <c r="P2014" s="8">
        <f t="shared" si="5"/>
        <v>599</v>
      </c>
    </row>
    <row r="2015" ht="12.75" customHeight="1">
      <c r="A2015" s="7">
        <v>43090.0</v>
      </c>
      <c r="B2015" s="8" t="s">
        <v>581</v>
      </c>
      <c r="C2015" s="8" t="s">
        <v>582</v>
      </c>
      <c r="D2015" s="9" t="s">
        <v>35</v>
      </c>
      <c r="E2015" s="10" t="s">
        <v>19</v>
      </c>
      <c r="F2015" s="11">
        <v>8.35154196E9</v>
      </c>
      <c r="G2015" s="8" t="s">
        <v>24</v>
      </c>
      <c r="H2015" s="8" t="str">
        <f t="shared" si="1"/>
        <v>BUY</v>
      </c>
      <c r="I2015" s="12">
        <v>44.131603</v>
      </c>
      <c r="J2015" s="12">
        <v>1000.0</v>
      </c>
      <c r="K2015" s="7">
        <v>43209.0</v>
      </c>
      <c r="L2015" s="14">
        <v>38.91003</v>
      </c>
      <c r="M2015" s="14">
        <f t="shared" si="2"/>
        <v>881.6817735</v>
      </c>
      <c r="N2015" s="15">
        <f t="shared" si="3"/>
        <v>-0.1183182265</v>
      </c>
      <c r="O2015" s="15">
        <f t="shared" si="4"/>
        <v>0.1183182265</v>
      </c>
      <c r="P2015" s="8">
        <f t="shared" si="5"/>
        <v>119</v>
      </c>
    </row>
    <row r="2016" ht="12.75" customHeight="1">
      <c r="A2016" s="7">
        <v>43102.0</v>
      </c>
      <c r="B2016" s="8" t="s">
        <v>89</v>
      </c>
      <c r="C2016" s="8" t="s">
        <v>90</v>
      </c>
      <c r="D2016" s="9" t="s">
        <v>58</v>
      </c>
      <c r="E2016" s="10" t="s">
        <v>19</v>
      </c>
      <c r="F2016" s="11">
        <v>1.79830167494E11</v>
      </c>
      <c r="G2016" s="8" t="s">
        <v>20</v>
      </c>
      <c r="H2016" s="8" t="str">
        <f t="shared" si="1"/>
        <v>SELL</v>
      </c>
      <c r="I2016" s="12">
        <v>201.070007</v>
      </c>
      <c r="J2016" s="12">
        <v>1000.0</v>
      </c>
      <c r="K2016" s="7">
        <v>43116.0</v>
      </c>
      <c r="L2016" s="14">
        <v>221.529999</v>
      </c>
      <c r="M2016" s="14">
        <f t="shared" si="2"/>
        <v>1101.755564</v>
      </c>
      <c r="N2016" s="15">
        <f t="shared" si="3"/>
        <v>-0.1017555642</v>
      </c>
      <c r="O2016" s="15">
        <f t="shared" si="4"/>
        <v>0.1017555642</v>
      </c>
      <c r="P2016" s="8">
        <f t="shared" si="5"/>
        <v>14</v>
      </c>
    </row>
    <row r="2017" ht="12.75" customHeight="1">
      <c r="A2017" s="7">
        <v>43103.0</v>
      </c>
      <c r="B2017" s="8" t="s">
        <v>505</v>
      </c>
      <c r="C2017" s="8" t="s">
        <v>506</v>
      </c>
      <c r="D2017" s="9" t="s">
        <v>35</v>
      </c>
      <c r="E2017" s="10" t="s">
        <v>19</v>
      </c>
      <c r="F2017" s="11">
        <v>1.2643291121E10</v>
      </c>
      <c r="G2017" s="8" t="s">
        <v>20</v>
      </c>
      <c r="H2017" s="8" t="str">
        <f t="shared" si="1"/>
        <v>SELL</v>
      </c>
      <c r="I2017" s="12">
        <v>25.228933</v>
      </c>
      <c r="J2017" s="12">
        <v>1000.0</v>
      </c>
      <c r="K2017" s="7">
        <v>43536.0</v>
      </c>
      <c r="L2017" s="14">
        <v>29.579176</v>
      </c>
      <c r="M2017" s="14">
        <f t="shared" si="2"/>
        <v>1172.430717</v>
      </c>
      <c r="N2017" s="15">
        <f t="shared" si="3"/>
        <v>-0.1724307167</v>
      </c>
      <c r="O2017" s="15">
        <f t="shared" si="4"/>
        <v>0.1724307167</v>
      </c>
      <c r="P2017" s="8">
        <f t="shared" si="5"/>
        <v>433</v>
      </c>
    </row>
    <row r="2018" ht="12.75" customHeight="1">
      <c r="A2018" s="7">
        <v>43103.0</v>
      </c>
      <c r="B2018" s="8" t="s">
        <v>689</v>
      </c>
      <c r="C2018" s="8" t="s">
        <v>690</v>
      </c>
      <c r="D2018" s="9" t="s">
        <v>32</v>
      </c>
      <c r="E2018" s="10" t="s">
        <v>19</v>
      </c>
      <c r="F2018" s="11">
        <v>4.1085696745E10</v>
      </c>
      <c r="G2018" s="8" t="s">
        <v>20</v>
      </c>
      <c r="H2018" s="8" t="str">
        <f t="shared" si="1"/>
        <v>SELL</v>
      </c>
      <c r="I2018" s="12">
        <v>48.184254</v>
      </c>
      <c r="J2018" s="12">
        <v>1000.0</v>
      </c>
      <c r="K2018" s="16">
        <v>43181.0</v>
      </c>
      <c r="L2018" s="14">
        <v>36.768097</v>
      </c>
      <c r="M2018" s="14">
        <f t="shared" si="2"/>
        <v>763.0728702</v>
      </c>
      <c r="N2018" s="15">
        <f t="shared" si="3"/>
        <v>0.2369271298</v>
      </c>
      <c r="O2018" s="15">
        <f t="shared" si="4"/>
        <v>-0.2369271298</v>
      </c>
      <c r="P2018" s="8">
        <f t="shared" si="5"/>
        <v>78</v>
      </c>
    </row>
    <row r="2019" ht="12.75" customHeight="1">
      <c r="A2019" s="7">
        <v>43103.0</v>
      </c>
      <c r="B2019" s="8" t="s">
        <v>570</v>
      </c>
      <c r="C2019" s="8" t="s">
        <v>571</v>
      </c>
      <c r="D2019" s="9" t="s">
        <v>32</v>
      </c>
      <c r="E2019" s="10" t="s">
        <v>19</v>
      </c>
      <c r="F2019" s="11">
        <v>2.1462870977E10</v>
      </c>
      <c r="G2019" s="8" t="s">
        <v>20</v>
      </c>
      <c r="H2019" s="8" t="str">
        <f t="shared" si="1"/>
        <v>SELL</v>
      </c>
      <c r="I2019" s="12">
        <v>31.842564</v>
      </c>
      <c r="J2019" s="12">
        <v>1000.0</v>
      </c>
      <c r="K2019" s="7">
        <v>44330.0</v>
      </c>
      <c r="L2019" s="14">
        <v>44.225479</v>
      </c>
      <c r="M2019" s="14">
        <f t="shared" si="2"/>
        <v>1388.879331</v>
      </c>
      <c r="N2019" s="15">
        <f t="shared" si="3"/>
        <v>-0.3888793315</v>
      </c>
      <c r="O2019" s="15">
        <f t="shared" si="4"/>
        <v>0.3888793315</v>
      </c>
      <c r="P2019" s="8">
        <f t="shared" si="5"/>
        <v>1227</v>
      </c>
    </row>
    <row r="2020" ht="12.75" customHeight="1">
      <c r="A2020" s="7">
        <v>43103.0</v>
      </c>
      <c r="B2020" s="8" t="s">
        <v>697</v>
      </c>
      <c r="C2020" s="8" t="s">
        <v>698</v>
      </c>
      <c r="D2020" s="9" t="s">
        <v>58</v>
      </c>
      <c r="E2020" s="10" t="s">
        <v>19</v>
      </c>
      <c r="F2020" s="11">
        <v>1.7211321E9</v>
      </c>
      <c r="G2020" s="8" t="s">
        <v>20</v>
      </c>
      <c r="H2020" s="8" t="str">
        <f t="shared" si="1"/>
        <v>SELL</v>
      </c>
      <c r="I2020" s="12">
        <v>54.761749</v>
      </c>
      <c r="J2020" s="12">
        <v>1000.0</v>
      </c>
      <c r="K2020" s="7">
        <v>43553.0</v>
      </c>
      <c r="L2020" s="14">
        <v>49.293888</v>
      </c>
      <c r="M2020" s="14">
        <f t="shared" si="2"/>
        <v>900.1518195</v>
      </c>
      <c r="N2020" s="15">
        <f t="shared" si="3"/>
        <v>0.09984818052</v>
      </c>
      <c r="O2020" s="15">
        <f t="shared" si="4"/>
        <v>-0.09984818052</v>
      </c>
      <c r="P2020" s="8">
        <f t="shared" si="5"/>
        <v>450</v>
      </c>
    </row>
    <row r="2021" ht="12.75" customHeight="1">
      <c r="A2021" s="7">
        <v>43103.0</v>
      </c>
      <c r="B2021" s="8" t="s">
        <v>97</v>
      </c>
      <c r="C2021" s="8" t="s">
        <v>98</v>
      </c>
      <c r="D2021" s="9" t="s">
        <v>32</v>
      </c>
      <c r="E2021" s="10" t="s">
        <v>19</v>
      </c>
      <c r="F2021" s="11">
        <v>1.45044414E10</v>
      </c>
      <c r="G2021" s="8" t="s">
        <v>20</v>
      </c>
      <c r="H2021" s="8" t="str">
        <f t="shared" si="1"/>
        <v>SELL</v>
      </c>
      <c r="I2021" s="12">
        <v>104.14</v>
      </c>
      <c r="J2021" s="12">
        <v>1000.0</v>
      </c>
      <c r="K2021" s="7">
        <v>43378.0</v>
      </c>
      <c r="L2021" s="14">
        <v>88.73</v>
      </c>
      <c r="M2021" s="14">
        <f t="shared" si="2"/>
        <v>852.0261187</v>
      </c>
      <c r="N2021" s="15">
        <f t="shared" si="3"/>
        <v>0.1479738813</v>
      </c>
      <c r="O2021" s="15">
        <f t="shared" si="4"/>
        <v>-0.1479738813</v>
      </c>
      <c r="P2021" s="8">
        <f t="shared" si="5"/>
        <v>275</v>
      </c>
    </row>
    <row r="2022" ht="12.75" customHeight="1">
      <c r="A2022" s="7">
        <v>43103.0</v>
      </c>
      <c r="B2022" s="8" t="s">
        <v>1987</v>
      </c>
      <c r="C2022" s="8" t="s">
        <v>1988</v>
      </c>
      <c r="D2022" s="9" t="s">
        <v>137</v>
      </c>
      <c r="E2022" s="10" t="s">
        <v>19</v>
      </c>
      <c r="F2022" s="11">
        <v>7.3940024E10</v>
      </c>
      <c r="G2022" s="8" t="s">
        <v>24</v>
      </c>
      <c r="H2022" s="8" t="str">
        <f t="shared" si="1"/>
        <v>BUY</v>
      </c>
      <c r="I2022" s="12">
        <v>36.915802</v>
      </c>
      <c r="J2022" s="12">
        <v>1000.0</v>
      </c>
      <c r="K2022" s="7">
        <v>43241.0</v>
      </c>
      <c r="L2022" s="14">
        <v>35.126461</v>
      </c>
      <c r="M2022" s="14">
        <f t="shared" si="2"/>
        <v>951.5291311</v>
      </c>
      <c r="N2022" s="15">
        <f t="shared" si="3"/>
        <v>-0.04847086892</v>
      </c>
      <c r="O2022" s="15">
        <f t="shared" si="4"/>
        <v>0.04847086892</v>
      </c>
      <c r="P2022" s="8">
        <f t="shared" si="5"/>
        <v>138</v>
      </c>
    </row>
    <row r="2023" ht="12.75" customHeight="1">
      <c r="A2023" s="16">
        <v>43103.0</v>
      </c>
      <c r="B2023" s="8" t="s">
        <v>56</v>
      </c>
      <c r="C2023" s="8" t="s">
        <v>57</v>
      </c>
      <c r="D2023" s="9" t="s">
        <v>58</v>
      </c>
      <c r="E2023" s="10" t="s">
        <v>19</v>
      </c>
      <c r="F2023" s="11">
        <v>1.3948872E11</v>
      </c>
      <c r="G2023" s="18" t="s">
        <v>24</v>
      </c>
      <c r="H2023" s="17" t="str">
        <f t="shared" si="1"/>
        <v>BUY</v>
      </c>
      <c r="I2023" s="12">
        <v>39.70435</v>
      </c>
      <c r="J2023" s="12">
        <v>1000.0</v>
      </c>
      <c r="K2023" s="16">
        <v>43129.0</v>
      </c>
      <c r="L2023" s="14">
        <v>41.45863</v>
      </c>
      <c r="M2023" s="14">
        <f t="shared" si="2"/>
        <v>1044.183572</v>
      </c>
      <c r="N2023" s="15">
        <f t="shared" si="3"/>
        <v>0.04418357183</v>
      </c>
      <c r="O2023" s="15">
        <f t="shared" si="4"/>
        <v>-0.04418357183</v>
      </c>
      <c r="P2023" s="8">
        <f t="shared" si="5"/>
        <v>26</v>
      </c>
    </row>
    <row r="2024" ht="12.75" customHeight="1">
      <c r="A2024" s="16">
        <v>43103.0</v>
      </c>
      <c r="B2024" s="8" t="s">
        <v>61</v>
      </c>
      <c r="C2024" s="8" t="s">
        <v>62</v>
      </c>
      <c r="D2024" s="9" t="s">
        <v>27</v>
      </c>
      <c r="E2024" s="10" t="s">
        <v>19</v>
      </c>
      <c r="F2024" s="11">
        <v>4.44889529764E11</v>
      </c>
      <c r="G2024" s="18" t="s">
        <v>24</v>
      </c>
      <c r="H2024" s="17" t="str">
        <f t="shared" si="1"/>
        <v>BUY</v>
      </c>
      <c r="I2024" s="12">
        <v>65.05</v>
      </c>
      <c r="J2024" s="12">
        <v>1000.0</v>
      </c>
      <c r="K2024" s="16">
        <v>43200.0</v>
      </c>
      <c r="L2024" s="14">
        <v>58.42</v>
      </c>
      <c r="M2024" s="14">
        <f t="shared" si="2"/>
        <v>898.0784012</v>
      </c>
      <c r="N2024" s="15">
        <f t="shared" si="3"/>
        <v>-0.1019215988</v>
      </c>
      <c r="O2024" s="15">
        <f t="shared" si="4"/>
        <v>0.1019215988</v>
      </c>
      <c r="P2024" s="8">
        <f t="shared" si="5"/>
        <v>97</v>
      </c>
    </row>
    <row r="2025" ht="12.75" customHeight="1">
      <c r="A2025" s="7">
        <v>43104.0</v>
      </c>
      <c r="B2025" s="8" t="s">
        <v>1254</v>
      </c>
      <c r="C2025" s="8" t="s">
        <v>1255</v>
      </c>
      <c r="D2025" s="9" t="s">
        <v>35</v>
      </c>
      <c r="E2025" s="10" t="s">
        <v>19</v>
      </c>
      <c r="F2025" s="11">
        <v>3.9676941068E10</v>
      </c>
      <c r="G2025" s="8" t="s">
        <v>24</v>
      </c>
      <c r="H2025" s="8" t="str">
        <f t="shared" si="1"/>
        <v>BUY</v>
      </c>
      <c r="I2025" s="12">
        <v>48.75605</v>
      </c>
      <c r="J2025" s="12">
        <v>1000.0</v>
      </c>
      <c r="K2025" s="16">
        <v>43299.0</v>
      </c>
      <c r="L2025" s="14">
        <v>40.727051</v>
      </c>
      <c r="M2025" s="14">
        <f t="shared" si="2"/>
        <v>835.3230215</v>
      </c>
      <c r="N2025" s="15">
        <f t="shared" si="3"/>
        <v>-0.1646769785</v>
      </c>
      <c r="O2025" s="15">
        <f t="shared" si="4"/>
        <v>0.1646769785</v>
      </c>
      <c r="P2025" s="8">
        <f t="shared" si="5"/>
        <v>195</v>
      </c>
    </row>
    <row r="2026" ht="12.75" customHeight="1">
      <c r="A2026" s="7">
        <v>43104.0</v>
      </c>
      <c r="B2026" s="8" t="s">
        <v>644</v>
      </c>
      <c r="C2026" s="8" t="s">
        <v>645</v>
      </c>
      <c r="D2026" s="9" t="s">
        <v>23</v>
      </c>
      <c r="E2026" s="10" t="s">
        <v>19</v>
      </c>
      <c r="F2026" s="11">
        <v>6.9650124965E10</v>
      </c>
      <c r="G2026" s="8" t="s">
        <v>24</v>
      </c>
      <c r="H2026" s="8" t="str">
        <f t="shared" si="1"/>
        <v>BUY</v>
      </c>
      <c r="I2026" s="12">
        <v>46.225315</v>
      </c>
      <c r="J2026" s="12">
        <v>1000.0</v>
      </c>
      <c r="K2026" s="7">
        <v>43158.0</v>
      </c>
      <c r="L2026" s="14">
        <v>47.901569</v>
      </c>
      <c r="M2026" s="14">
        <f t="shared" si="2"/>
        <v>1036.262684</v>
      </c>
      <c r="N2026" s="15">
        <f t="shared" si="3"/>
        <v>0.0362626842</v>
      </c>
      <c r="O2026" s="15">
        <f t="shared" si="4"/>
        <v>-0.0362626842</v>
      </c>
      <c r="P2026" s="8">
        <f t="shared" si="5"/>
        <v>54</v>
      </c>
    </row>
    <row r="2027" ht="12.75" customHeight="1">
      <c r="A2027" s="7">
        <v>43104.0</v>
      </c>
      <c r="B2027" s="8" t="s">
        <v>609</v>
      </c>
      <c r="C2027" s="8" t="s">
        <v>610</v>
      </c>
      <c r="D2027" s="9" t="s">
        <v>137</v>
      </c>
      <c r="E2027" s="10" t="s">
        <v>19</v>
      </c>
      <c r="F2027" s="11">
        <v>8.3919564E9</v>
      </c>
      <c r="G2027" s="8" t="s">
        <v>24</v>
      </c>
      <c r="H2027" s="8" t="str">
        <f t="shared" si="1"/>
        <v>BUY</v>
      </c>
      <c r="I2027" s="12">
        <v>24.744122</v>
      </c>
      <c r="J2027" s="12">
        <v>1000.0</v>
      </c>
      <c r="K2027" s="7">
        <v>44645.0</v>
      </c>
      <c r="L2027" s="14">
        <v>34.899052</v>
      </c>
      <c r="M2027" s="14">
        <f t="shared" si="2"/>
        <v>1410.397669</v>
      </c>
      <c r="N2027" s="15">
        <f t="shared" si="3"/>
        <v>0.4103976694</v>
      </c>
      <c r="O2027" s="15">
        <f t="shared" si="4"/>
        <v>-0.4103976694</v>
      </c>
      <c r="P2027" s="8">
        <f t="shared" si="5"/>
        <v>1541</v>
      </c>
    </row>
    <row r="2028" ht="12.75" customHeight="1">
      <c r="A2028" s="7">
        <v>43104.0</v>
      </c>
      <c r="B2028" s="8" t="s">
        <v>451</v>
      </c>
      <c r="C2028" s="8" t="s">
        <v>452</v>
      </c>
      <c r="D2028" s="9" t="s">
        <v>137</v>
      </c>
      <c r="E2028" s="10" t="s">
        <v>19</v>
      </c>
      <c r="F2028" s="11">
        <v>3.9221441065E10</v>
      </c>
      <c r="G2028" s="8" t="s">
        <v>24</v>
      </c>
      <c r="H2028" s="8" t="str">
        <f t="shared" si="1"/>
        <v>BUY</v>
      </c>
      <c r="I2028" s="12">
        <v>43.52</v>
      </c>
      <c r="J2028" s="12">
        <v>1000.0</v>
      </c>
      <c r="K2028" s="7">
        <v>43468.0</v>
      </c>
      <c r="L2028" s="14">
        <v>23.950001</v>
      </c>
      <c r="M2028" s="14">
        <f t="shared" si="2"/>
        <v>550.3217142</v>
      </c>
      <c r="N2028" s="15">
        <f t="shared" si="3"/>
        <v>-0.4496782858</v>
      </c>
      <c r="O2028" s="15">
        <f t="shared" si="4"/>
        <v>0.4496782858</v>
      </c>
      <c r="P2028" s="8">
        <f t="shared" si="5"/>
        <v>364</v>
      </c>
    </row>
    <row r="2029" ht="12.75" customHeight="1">
      <c r="A2029" s="7">
        <v>43104.0</v>
      </c>
      <c r="B2029" s="8" t="s">
        <v>361</v>
      </c>
      <c r="C2029" s="8" t="s">
        <v>362</v>
      </c>
      <c r="D2029" s="9" t="s">
        <v>23</v>
      </c>
      <c r="E2029" s="10" t="s">
        <v>19</v>
      </c>
      <c r="F2029" s="11">
        <v>3.4406482717E10</v>
      </c>
      <c r="G2029" s="8" t="s">
        <v>24</v>
      </c>
      <c r="H2029" s="8" t="str">
        <f t="shared" si="1"/>
        <v>BUY</v>
      </c>
      <c r="I2029" s="12">
        <v>38.099998</v>
      </c>
      <c r="J2029" s="12">
        <v>1000.0</v>
      </c>
      <c r="K2029" s="7">
        <v>43157.0</v>
      </c>
      <c r="L2029" s="14">
        <v>46.549999</v>
      </c>
      <c r="M2029" s="14">
        <f t="shared" si="2"/>
        <v>1221.784815</v>
      </c>
      <c r="N2029" s="15">
        <f t="shared" si="3"/>
        <v>0.2217848148</v>
      </c>
      <c r="O2029" s="15">
        <f t="shared" si="4"/>
        <v>-0.2217848148</v>
      </c>
      <c r="P2029" s="8">
        <f t="shared" si="5"/>
        <v>53</v>
      </c>
    </row>
    <row r="2030" ht="12.75" customHeight="1">
      <c r="A2030" s="7">
        <v>43105.0</v>
      </c>
      <c r="B2030" s="8" t="s">
        <v>1989</v>
      </c>
      <c r="C2030" s="8" t="s">
        <v>1990</v>
      </c>
      <c r="D2030" s="9" t="s">
        <v>193</v>
      </c>
      <c r="E2030" s="10" t="s">
        <v>19</v>
      </c>
      <c r="F2030" s="11">
        <v>1.430391241E9</v>
      </c>
      <c r="G2030" s="8" t="s">
        <v>24</v>
      </c>
      <c r="H2030" s="8" t="str">
        <f t="shared" si="1"/>
        <v>BUY</v>
      </c>
      <c r="I2030" s="12">
        <v>9.569819</v>
      </c>
      <c r="J2030" s="12">
        <v>1000.0</v>
      </c>
      <c r="K2030" s="16">
        <v>44727.0</v>
      </c>
      <c r="L2030" s="14">
        <v>8.536549</v>
      </c>
      <c r="M2030" s="14">
        <f t="shared" si="2"/>
        <v>892.0282609</v>
      </c>
      <c r="N2030" s="15">
        <f t="shared" si="3"/>
        <v>-0.1079717391</v>
      </c>
      <c r="O2030" s="15">
        <f t="shared" si="4"/>
        <v>0.1079717391</v>
      </c>
      <c r="P2030" s="8">
        <f t="shared" si="5"/>
        <v>1622</v>
      </c>
    </row>
    <row r="2031" ht="12.75" customHeight="1">
      <c r="A2031" s="7">
        <v>43105.0</v>
      </c>
      <c r="B2031" s="8" t="s">
        <v>628</v>
      </c>
      <c r="C2031" s="8" t="s">
        <v>629</v>
      </c>
      <c r="D2031" s="9" t="s">
        <v>35</v>
      </c>
      <c r="E2031" s="10" t="s">
        <v>19</v>
      </c>
      <c r="F2031" s="11">
        <v>2.373457054E9</v>
      </c>
      <c r="G2031" s="8" t="s">
        <v>20</v>
      </c>
      <c r="H2031" s="8" t="str">
        <f t="shared" si="1"/>
        <v>SELL</v>
      </c>
      <c r="I2031" s="12">
        <v>38.790668</v>
      </c>
      <c r="J2031" s="12">
        <v>1000.0</v>
      </c>
      <c r="K2031" s="7">
        <v>43546.0</v>
      </c>
      <c r="L2031" s="14">
        <v>48.652191</v>
      </c>
      <c r="M2031" s="14">
        <f t="shared" si="2"/>
        <v>1254.224109</v>
      </c>
      <c r="N2031" s="15">
        <f t="shared" si="3"/>
        <v>-0.2542241087</v>
      </c>
      <c r="O2031" s="15">
        <f t="shared" si="4"/>
        <v>0.2542241087</v>
      </c>
      <c r="P2031" s="8">
        <f t="shared" si="5"/>
        <v>441</v>
      </c>
    </row>
    <row r="2032" ht="12.75" customHeight="1">
      <c r="A2032" s="7">
        <v>43105.0</v>
      </c>
      <c r="B2032" s="8" t="s">
        <v>357</v>
      </c>
      <c r="C2032" s="8" t="s">
        <v>358</v>
      </c>
      <c r="D2032" s="9" t="s">
        <v>27</v>
      </c>
      <c r="E2032" s="10" t="s">
        <v>19</v>
      </c>
      <c r="F2032" s="11">
        <v>3.8837002821E10</v>
      </c>
      <c r="G2032" s="8" t="s">
        <v>20</v>
      </c>
      <c r="H2032" s="8" t="str">
        <f t="shared" si="1"/>
        <v>SELL</v>
      </c>
      <c r="I2032" s="12">
        <v>13.568837</v>
      </c>
      <c r="J2032" s="12">
        <v>1000.0</v>
      </c>
      <c r="K2032" s="7">
        <v>43133.0</v>
      </c>
      <c r="L2032" s="14">
        <v>12.614867</v>
      </c>
      <c r="M2032" s="14">
        <f t="shared" si="2"/>
        <v>929.6940482</v>
      </c>
      <c r="N2032" s="15">
        <f t="shared" si="3"/>
        <v>0.07030595179</v>
      </c>
      <c r="O2032" s="15">
        <f t="shared" si="4"/>
        <v>-0.07030595179</v>
      </c>
      <c r="P2032" s="8">
        <f t="shared" si="5"/>
        <v>28</v>
      </c>
    </row>
    <row r="2033" ht="12.75" customHeight="1">
      <c r="A2033" s="7">
        <v>43105.0</v>
      </c>
      <c r="B2033" s="8" t="s">
        <v>1376</v>
      </c>
      <c r="C2033" s="8" t="s">
        <v>1377</v>
      </c>
      <c r="D2033" s="9" t="s">
        <v>35</v>
      </c>
      <c r="E2033" s="10" t="s">
        <v>19</v>
      </c>
      <c r="F2033" s="11">
        <v>7.348147154E9</v>
      </c>
      <c r="G2033" s="8" t="s">
        <v>20</v>
      </c>
      <c r="H2033" s="8" t="str">
        <f t="shared" si="1"/>
        <v>SELL</v>
      </c>
      <c r="I2033" s="12">
        <v>16.26</v>
      </c>
      <c r="J2033" s="12">
        <v>1000.0</v>
      </c>
      <c r="K2033" s="7">
        <v>43223.0</v>
      </c>
      <c r="L2033" s="14">
        <v>13.95</v>
      </c>
      <c r="M2033" s="14">
        <f t="shared" si="2"/>
        <v>857.9335793</v>
      </c>
      <c r="N2033" s="15">
        <f t="shared" si="3"/>
        <v>0.1420664207</v>
      </c>
      <c r="O2033" s="15">
        <f t="shared" si="4"/>
        <v>-0.1420664207</v>
      </c>
      <c r="P2033" s="8">
        <f t="shared" si="5"/>
        <v>118</v>
      </c>
    </row>
    <row r="2034" ht="12.75" customHeight="1">
      <c r="A2034" s="7">
        <v>43105.0</v>
      </c>
      <c r="B2034" s="8" t="s">
        <v>1238</v>
      </c>
      <c r="C2034" s="8" t="s">
        <v>1239</v>
      </c>
      <c r="D2034" s="9" t="s">
        <v>27</v>
      </c>
      <c r="E2034" s="9" t="s">
        <v>283</v>
      </c>
      <c r="F2034" s="11">
        <v>1.9951872E11</v>
      </c>
      <c r="G2034" s="8" t="s">
        <v>20</v>
      </c>
      <c r="H2034" s="8" t="str">
        <f t="shared" si="1"/>
        <v>SELL</v>
      </c>
      <c r="I2034" s="12">
        <v>69.04</v>
      </c>
      <c r="J2034" s="12">
        <v>1000.0</v>
      </c>
      <c r="K2034" s="7">
        <v>43403.0</v>
      </c>
      <c r="L2034" s="14">
        <v>62.58</v>
      </c>
      <c r="M2034" s="14">
        <f t="shared" si="2"/>
        <v>906.4310545</v>
      </c>
      <c r="N2034" s="15">
        <f t="shared" si="3"/>
        <v>0.09356894554</v>
      </c>
      <c r="O2034" s="15">
        <f t="shared" si="4"/>
        <v>-0.09356894554</v>
      </c>
      <c r="P2034" s="8">
        <f t="shared" si="5"/>
        <v>298</v>
      </c>
    </row>
    <row r="2035" ht="12.75" customHeight="1">
      <c r="A2035" s="7">
        <v>43105.0</v>
      </c>
      <c r="B2035" s="8" t="s">
        <v>814</v>
      </c>
      <c r="C2035" s="8" t="s">
        <v>815</v>
      </c>
      <c r="D2035" s="9" t="s">
        <v>35</v>
      </c>
      <c r="E2035" s="10" t="s">
        <v>82</v>
      </c>
      <c r="F2035" s="11">
        <v>3.42382352E9</v>
      </c>
      <c r="G2035" s="8" t="s">
        <v>24</v>
      </c>
      <c r="H2035" s="8" t="str">
        <f t="shared" si="1"/>
        <v>BUY</v>
      </c>
      <c r="I2035" s="12">
        <v>50.173241</v>
      </c>
      <c r="J2035" s="12">
        <v>1000.0</v>
      </c>
      <c r="K2035" s="7">
        <v>43252.0</v>
      </c>
      <c r="L2035" s="14">
        <v>38.146091</v>
      </c>
      <c r="M2035" s="14">
        <f t="shared" si="2"/>
        <v>760.2875605</v>
      </c>
      <c r="N2035" s="15">
        <f t="shared" si="3"/>
        <v>-0.2397124395</v>
      </c>
      <c r="O2035" s="15">
        <f t="shared" si="4"/>
        <v>0.2397124395</v>
      </c>
      <c r="P2035" s="8">
        <f t="shared" si="5"/>
        <v>147</v>
      </c>
    </row>
    <row r="2036" ht="12.75" customHeight="1">
      <c r="A2036" s="7">
        <v>43108.0</v>
      </c>
      <c r="B2036" s="8" t="s">
        <v>1991</v>
      </c>
      <c r="C2036" s="8" t="s">
        <v>1992</v>
      </c>
      <c r="D2036" s="9" t="s">
        <v>27</v>
      </c>
      <c r="E2036" s="10" t="s">
        <v>19</v>
      </c>
      <c r="F2036" s="11">
        <v>5.68872016E9</v>
      </c>
      <c r="G2036" s="8" t="s">
        <v>20</v>
      </c>
      <c r="H2036" s="8" t="str">
        <f t="shared" si="1"/>
        <v>SELL</v>
      </c>
      <c r="I2036" s="12">
        <v>11.111604</v>
      </c>
      <c r="J2036" s="12">
        <v>1000.0</v>
      </c>
      <c r="K2036" s="16">
        <v>44727.0</v>
      </c>
      <c r="L2036" s="14">
        <v>8.874493</v>
      </c>
      <c r="M2036" s="14">
        <f t="shared" si="2"/>
        <v>798.668941</v>
      </c>
      <c r="N2036" s="15">
        <f t="shared" si="3"/>
        <v>0.201331059</v>
      </c>
      <c r="O2036" s="15">
        <f t="shared" si="4"/>
        <v>-0.201331059</v>
      </c>
      <c r="P2036" s="8">
        <f t="shared" si="5"/>
        <v>1619</v>
      </c>
    </row>
    <row r="2037" ht="12.75" customHeight="1">
      <c r="A2037" s="7">
        <v>43108.0</v>
      </c>
      <c r="B2037" s="8" t="s">
        <v>144</v>
      </c>
      <c r="C2037" s="8" t="s">
        <v>145</v>
      </c>
      <c r="D2037" s="9" t="s">
        <v>23</v>
      </c>
      <c r="E2037" s="10" t="s">
        <v>19</v>
      </c>
      <c r="F2037" s="11">
        <v>8.77159596E10</v>
      </c>
      <c r="G2037" s="8" t="s">
        <v>20</v>
      </c>
      <c r="H2037" s="8" t="str">
        <f t="shared" si="1"/>
        <v>SELL</v>
      </c>
      <c r="I2037" s="12">
        <v>181.055786</v>
      </c>
      <c r="J2037" s="12">
        <v>1000.0</v>
      </c>
      <c r="K2037" s="7">
        <v>43293.0</v>
      </c>
      <c r="L2037" s="14">
        <v>157.998901</v>
      </c>
      <c r="M2037" s="14">
        <f t="shared" si="2"/>
        <v>872.6531446</v>
      </c>
      <c r="N2037" s="15">
        <f t="shared" si="3"/>
        <v>0.1273468554</v>
      </c>
      <c r="O2037" s="15">
        <f t="shared" si="4"/>
        <v>-0.1273468554</v>
      </c>
      <c r="P2037" s="8">
        <f t="shared" si="5"/>
        <v>185</v>
      </c>
    </row>
    <row r="2038" ht="12.75" customHeight="1">
      <c r="A2038" s="7">
        <v>43108.0</v>
      </c>
      <c r="B2038" s="8" t="s">
        <v>1709</v>
      </c>
      <c r="C2038" s="8" t="s">
        <v>1710</v>
      </c>
      <c r="D2038" s="9" t="s">
        <v>35</v>
      </c>
      <c r="E2038" s="10" t="s">
        <v>1711</v>
      </c>
      <c r="F2038" s="11">
        <v>6.0228534884E10</v>
      </c>
      <c r="G2038" s="8" t="s">
        <v>20</v>
      </c>
      <c r="H2038" s="8" t="str">
        <f t="shared" si="1"/>
        <v>SELL</v>
      </c>
      <c r="I2038" s="12">
        <v>340.790009</v>
      </c>
      <c r="J2038" s="12">
        <v>1000.0</v>
      </c>
      <c r="K2038" s="16">
        <v>44727.0</v>
      </c>
      <c r="L2038" s="14">
        <v>672.690002</v>
      </c>
      <c r="M2038" s="14">
        <f t="shared" si="2"/>
        <v>1973.913508</v>
      </c>
      <c r="N2038" s="15">
        <f t="shared" si="3"/>
        <v>-0.9739135075</v>
      </c>
      <c r="O2038" s="15">
        <f t="shared" si="4"/>
        <v>0.9739135075</v>
      </c>
      <c r="P2038" s="8">
        <f t="shared" si="5"/>
        <v>1619</v>
      </c>
    </row>
    <row r="2039" ht="12.75" customHeight="1">
      <c r="A2039" s="7">
        <v>43108.0</v>
      </c>
      <c r="B2039" s="8" t="s">
        <v>1993</v>
      </c>
      <c r="C2039" s="8" t="s">
        <v>1994</v>
      </c>
      <c r="D2039" s="9" t="s">
        <v>65</v>
      </c>
      <c r="E2039" s="10" t="s">
        <v>168</v>
      </c>
      <c r="F2039" s="11">
        <v>3.0494590338E10</v>
      </c>
      <c r="G2039" s="8" t="s">
        <v>24</v>
      </c>
      <c r="H2039" s="8" t="str">
        <f t="shared" si="1"/>
        <v>BUY</v>
      </c>
      <c r="I2039" s="12">
        <v>44.766281</v>
      </c>
      <c r="J2039" s="12">
        <v>1000.0</v>
      </c>
      <c r="K2039" s="16">
        <v>44727.0</v>
      </c>
      <c r="L2039" s="14">
        <v>85.016914</v>
      </c>
      <c r="M2039" s="14">
        <f t="shared" si="2"/>
        <v>1899.128364</v>
      </c>
      <c r="N2039" s="15">
        <f t="shared" si="3"/>
        <v>0.899128364</v>
      </c>
      <c r="O2039" s="15">
        <f t="shared" si="4"/>
        <v>-0.899128364</v>
      </c>
      <c r="P2039" s="8">
        <f t="shared" si="5"/>
        <v>1619</v>
      </c>
    </row>
    <row r="2040" ht="12.75" customHeight="1">
      <c r="A2040" s="7">
        <v>43108.0</v>
      </c>
      <c r="B2040" s="8" t="s">
        <v>1995</v>
      </c>
      <c r="C2040" s="8" t="s">
        <v>1996</v>
      </c>
      <c r="D2040" s="9" t="s">
        <v>23</v>
      </c>
      <c r="E2040" s="10" t="s">
        <v>19</v>
      </c>
      <c r="F2040" s="11">
        <v>1.5668242148E10</v>
      </c>
      <c r="G2040" s="8" t="s">
        <v>20</v>
      </c>
      <c r="H2040" s="8" t="str">
        <f t="shared" si="1"/>
        <v>SELL</v>
      </c>
      <c r="I2040" s="12">
        <v>44.771709</v>
      </c>
      <c r="J2040" s="12">
        <v>1000.0</v>
      </c>
      <c r="K2040" s="7">
        <v>43122.0</v>
      </c>
      <c r="L2040" s="14">
        <v>46.303196</v>
      </c>
      <c r="M2040" s="14">
        <f t="shared" si="2"/>
        <v>1034.206579</v>
      </c>
      <c r="N2040" s="15">
        <f t="shared" si="3"/>
        <v>-0.03420657898</v>
      </c>
      <c r="O2040" s="15">
        <f t="shared" si="4"/>
        <v>0.03420657898</v>
      </c>
      <c r="P2040" s="8">
        <f t="shared" si="5"/>
        <v>14</v>
      </c>
    </row>
    <row r="2041" ht="12.75" customHeight="1">
      <c r="A2041" s="7">
        <v>43109.0</v>
      </c>
      <c r="B2041" s="8" t="s">
        <v>1997</v>
      </c>
      <c r="C2041" s="8" t="s">
        <v>1998</v>
      </c>
      <c r="D2041" s="9" t="s">
        <v>71</v>
      </c>
      <c r="E2041" s="10" t="s">
        <v>19</v>
      </c>
      <c r="F2041" s="11">
        <v>6.17663475E9</v>
      </c>
      <c r="G2041" s="8" t="s">
        <v>20</v>
      </c>
      <c r="H2041" s="8" t="str">
        <f t="shared" si="1"/>
        <v>SELL</v>
      </c>
      <c r="I2041" s="12">
        <v>331.880005</v>
      </c>
      <c r="J2041" s="12">
        <v>1000.0</v>
      </c>
      <c r="K2041" s="16">
        <v>43970.0</v>
      </c>
      <c r="L2041" s="14">
        <v>343.359985</v>
      </c>
      <c r="M2041" s="14">
        <f t="shared" si="2"/>
        <v>1034.590755</v>
      </c>
      <c r="N2041" s="15">
        <f t="shared" si="3"/>
        <v>-0.03459075517</v>
      </c>
      <c r="O2041" s="15">
        <f t="shared" si="4"/>
        <v>0.03459075517</v>
      </c>
      <c r="P2041" s="8">
        <f t="shared" si="5"/>
        <v>861</v>
      </c>
    </row>
    <row r="2042" ht="12.75" customHeight="1">
      <c r="A2042" s="7">
        <v>43109.0</v>
      </c>
      <c r="B2042" s="8" t="s">
        <v>1999</v>
      </c>
      <c r="C2042" s="8" t="s">
        <v>2000</v>
      </c>
      <c r="D2042" s="9" t="s">
        <v>35</v>
      </c>
      <c r="E2042" s="10" t="s">
        <v>19</v>
      </c>
      <c r="F2042" s="11">
        <v>1.02750464E8</v>
      </c>
      <c r="G2042" s="8" t="s">
        <v>24</v>
      </c>
      <c r="H2042" s="8" t="str">
        <f t="shared" si="1"/>
        <v>BUY</v>
      </c>
      <c r="I2042" s="12">
        <v>34.799999</v>
      </c>
      <c r="J2042" s="12">
        <v>1000.0</v>
      </c>
      <c r="K2042" s="16">
        <v>44727.0</v>
      </c>
      <c r="L2042" s="14">
        <v>8.78</v>
      </c>
      <c r="M2042" s="14">
        <f t="shared" si="2"/>
        <v>252.2988578</v>
      </c>
      <c r="N2042" s="15">
        <f t="shared" si="3"/>
        <v>-0.7477011422</v>
      </c>
      <c r="O2042" s="15">
        <f t="shared" si="4"/>
        <v>0.7477011422</v>
      </c>
      <c r="P2042" s="8">
        <f t="shared" si="5"/>
        <v>1618</v>
      </c>
    </row>
    <row r="2043" ht="12.75" customHeight="1">
      <c r="A2043" s="7">
        <v>43109.0</v>
      </c>
      <c r="B2043" s="8" t="s">
        <v>2001</v>
      </c>
      <c r="C2043" s="8" t="s">
        <v>2002</v>
      </c>
      <c r="D2043" s="9" t="s">
        <v>71</v>
      </c>
      <c r="E2043" s="10" t="s">
        <v>19</v>
      </c>
      <c r="F2043" s="11">
        <v>6.845004995E9</v>
      </c>
      <c r="G2043" s="8" t="s">
        <v>20</v>
      </c>
      <c r="H2043" s="8" t="str">
        <f t="shared" si="1"/>
        <v>SELL</v>
      </c>
      <c r="I2043" s="12">
        <v>42.454224</v>
      </c>
      <c r="J2043" s="12">
        <v>1000.0</v>
      </c>
      <c r="K2043" s="16">
        <v>44727.0</v>
      </c>
      <c r="L2043" s="14">
        <v>77.542442</v>
      </c>
      <c r="M2043" s="14">
        <f t="shared" si="2"/>
        <v>1826.495333</v>
      </c>
      <c r="N2043" s="15">
        <f t="shared" si="3"/>
        <v>-0.8264953329</v>
      </c>
      <c r="O2043" s="15">
        <f t="shared" si="4"/>
        <v>0.8264953329</v>
      </c>
      <c r="P2043" s="8">
        <f t="shared" si="5"/>
        <v>1618</v>
      </c>
    </row>
    <row r="2044" ht="12.75" customHeight="1">
      <c r="A2044" s="7">
        <v>43109.0</v>
      </c>
      <c r="B2044" s="8" t="s">
        <v>401</v>
      </c>
      <c r="C2044" s="8" t="s">
        <v>402</v>
      </c>
      <c r="D2044" s="9" t="s">
        <v>35</v>
      </c>
      <c r="E2044" s="10" t="s">
        <v>19</v>
      </c>
      <c r="F2044" s="11">
        <v>3.11092483E9</v>
      </c>
      <c r="G2044" s="8" t="s">
        <v>20</v>
      </c>
      <c r="H2044" s="8" t="str">
        <f t="shared" si="1"/>
        <v>SELL</v>
      </c>
      <c r="I2044" s="12">
        <v>44.775536</v>
      </c>
      <c r="J2044" s="12">
        <v>1000.0</v>
      </c>
      <c r="K2044" s="7">
        <v>43754.0</v>
      </c>
      <c r="L2044" s="14">
        <v>43.0257</v>
      </c>
      <c r="M2044" s="14">
        <f t="shared" si="2"/>
        <v>960.9198201</v>
      </c>
      <c r="N2044" s="15">
        <f t="shared" si="3"/>
        <v>0.03908017986</v>
      </c>
      <c r="O2044" s="15">
        <f t="shared" si="4"/>
        <v>-0.03908017986</v>
      </c>
      <c r="P2044" s="8">
        <f t="shared" si="5"/>
        <v>645</v>
      </c>
    </row>
    <row r="2045" ht="12.75" customHeight="1">
      <c r="A2045" s="7">
        <v>43110.0</v>
      </c>
      <c r="B2045" s="8" t="s">
        <v>2003</v>
      </c>
      <c r="C2045" s="8" t="s">
        <v>2004</v>
      </c>
      <c r="D2045" s="9" t="s">
        <v>39</v>
      </c>
      <c r="E2045" s="10" t="s">
        <v>19</v>
      </c>
      <c r="F2045" s="11">
        <v>3.35331154E9</v>
      </c>
      <c r="G2045" s="8" t="s">
        <v>20</v>
      </c>
      <c r="H2045" s="8" t="str">
        <f t="shared" si="1"/>
        <v>SELL</v>
      </c>
      <c r="I2045" s="12">
        <v>60.040001</v>
      </c>
      <c r="J2045" s="12">
        <v>1000.0</v>
      </c>
      <c r="K2045" s="16">
        <v>44727.0</v>
      </c>
      <c r="L2045" s="14">
        <v>115.260002</v>
      </c>
      <c r="M2045" s="14">
        <f t="shared" si="2"/>
        <v>1919.720188</v>
      </c>
      <c r="N2045" s="15">
        <f t="shared" si="3"/>
        <v>-0.9197201879</v>
      </c>
      <c r="O2045" s="15">
        <f t="shared" si="4"/>
        <v>0.9197201879</v>
      </c>
      <c r="P2045" s="8">
        <f t="shared" si="5"/>
        <v>1617</v>
      </c>
    </row>
    <row r="2046" ht="12.75" customHeight="1">
      <c r="A2046" s="7">
        <v>43110.0</v>
      </c>
      <c r="B2046" s="8" t="s">
        <v>2005</v>
      </c>
      <c r="C2046" s="8" t="s">
        <v>2006</v>
      </c>
      <c r="D2046" s="9" t="s">
        <v>35</v>
      </c>
      <c r="E2046" s="10" t="s">
        <v>394</v>
      </c>
      <c r="F2046" s="11">
        <v>2.1930470822E11</v>
      </c>
      <c r="G2046" s="8" t="s">
        <v>20</v>
      </c>
      <c r="H2046" s="8" t="str">
        <f t="shared" si="1"/>
        <v>SELL</v>
      </c>
      <c r="I2046" s="12">
        <v>136.399994</v>
      </c>
      <c r="J2046" s="12">
        <v>1000.0</v>
      </c>
      <c r="K2046" s="16">
        <v>44727.0</v>
      </c>
      <c r="L2046" s="14">
        <v>156.75</v>
      </c>
      <c r="M2046" s="14">
        <f t="shared" si="2"/>
        <v>1149.193599</v>
      </c>
      <c r="N2046" s="15">
        <f t="shared" si="3"/>
        <v>-0.1491935989</v>
      </c>
      <c r="O2046" s="15">
        <f t="shared" si="4"/>
        <v>0.1491935989</v>
      </c>
      <c r="P2046" s="8">
        <f t="shared" si="5"/>
        <v>1617</v>
      </c>
    </row>
    <row r="2047" ht="12.75" customHeight="1">
      <c r="A2047" s="7">
        <v>43111.0</v>
      </c>
      <c r="B2047" s="8" t="s">
        <v>802</v>
      </c>
      <c r="C2047" s="8" t="s">
        <v>803</v>
      </c>
      <c r="D2047" s="9" t="s">
        <v>27</v>
      </c>
      <c r="E2047" s="10" t="s">
        <v>19</v>
      </c>
      <c r="F2047" s="11">
        <v>1.151677392E9</v>
      </c>
      <c r="G2047" s="8" t="s">
        <v>20</v>
      </c>
      <c r="H2047" s="8" t="str">
        <f t="shared" si="1"/>
        <v>SELL</v>
      </c>
      <c r="I2047" s="12">
        <v>111.402885</v>
      </c>
      <c r="J2047" s="12">
        <v>1000.0</v>
      </c>
      <c r="K2047" s="16">
        <v>43838.0</v>
      </c>
      <c r="L2047" s="14">
        <v>39.697929</v>
      </c>
      <c r="M2047" s="14">
        <f t="shared" si="2"/>
        <v>356.3456099</v>
      </c>
      <c r="N2047" s="15">
        <f t="shared" si="3"/>
        <v>0.6436543901</v>
      </c>
      <c r="O2047" s="15">
        <f t="shared" si="4"/>
        <v>-0.6436543901</v>
      </c>
      <c r="P2047" s="8">
        <f t="shared" si="5"/>
        <v>727</v>
      </c>
    </row>
    <row r="2048" ht="12.75" customHeight="1">
      <c r="A2048" s="7">
        <v>43111.0</v>
      </c>
      <c r="B2048" s="8" t="s">
        <v>306</v>
      </c>
      <c r="C2048" s="8" t="s">
        <v>307</v>
      </c>
      <c r="D2048" s="9" t="s">
        <v>35</v>
      </c>
      <c r="E2048" s="10" t="s">
        <v>19</v>
      </c>
      <c r="F2048" s="11">
        <v>5.54891866E8</v>
      </c>
      <c r="G2048" s="8" t="s">
        <v>20</v>
      </c>
      <c r="H2048" s="8" t="str">
        <f t="shared" si="1"/>
        <v>SELL</v>
      </c>
      <c r="I2048" s="12">
        <v>14.44</v>
      </c>
      <c r="J2048" s="12">
        <v>1000.0</v>
      </c>
      <c r="K2048" s="16">
        <v>44727.0</v>
      </c>
      <c r="L2048" s="14">
        <v>9.08</v>
      </c>
      <c r="M2048" s="14">
        <f t="shared" si="2"/>
        <v>628.8088643</v>
      </c>
      <c r="N2048" s="15">
        <f t="shared" si="3"/>
        <v>0.3711911357</v>
      </c>
      <c r="O2048" s="15">
        <f t="shared" si="4"/>
        <v>-0.3711911357</v>
      </c>
      <c r="P2048" s="8">
        <f t="shared" si="5"/>
        <v>1616</v>
      </c>
    </row>
    <row r="2049" ht="12.75" customHeight="1">
      <c r="A2049" s="7">
        <v>43111.0</v>
      </c>
      <c r="B2049" s="8" t="s">
        <v>1269</v>
      </c>
      <c r="C2049" s="8" t="s">
        <v>1270</v>
      </c>
      <c r="D2049" s="9" t="s">
        <v>35</v>
      </c>
      <c r="E2049" s="10" t="s">
        <v>19</v>
      </c>
      <c r="F2049" s="11">
        <v>2.039249521E9</v>
      </c>
      <c r="G2049" s="8" t="s">
        <v>20</v>
      </c>
      <c r="H2049" s="8" t="str">
        <f t="shared" si="1"/>
        <v>SELL</v>
      </c>
      <c r="I2049" s="12">
        <v>53.796688</v>
      </c>
      <c r="J2049" s="12">
        <v>1000.0</v>
      </c>
      <c r="K2049" s="16">
        <v>43413.0</v>
      </c>
      <c r="L2049" s="14">
        <v>46.027985</v>
      </c>
      <c r="M2049" s="14">
        <f t="shared" si="2"/>
        <v>855.591426</v>
      </c>
      <c r="N2049" s="15">
        <f t="shared" si="3"/>
        <v>0.144408574</v>
      </c>
      <c r="O2049" s="15">
        <f t="shared" si="4"/>
        <v>-0.144408574</v>
      </c>
      <c r="P2049" s="8">
        <f t="shared" si="5"/>
        <v>302</v>
      </c>
    </row>
    <row r="2050" ht="12.75" customHeight="1">
      <c r="A2050" s="7">
        <v>43111.0</v>
      </c>
      <c r="B2050" s="8" t="s">
        <v>2007</v>
      </c>
      <c r="C2050" s="8" t="s">
        <v>2008</v>
      </c>
      <c r="D2050" s="9" t="s">
        <v>23</v>
      </c>
      <c r="E2050" s="10" t="s">
        <v>998</v>
      </c>
      <c r="F2050" s="11">
        <v>3.492279163E9</v>
      </c>
      <c r="G2050" s="8" t="s">
        <v>24</v>
      </c>
      <c r="H2050" s="8" t="str">
        <f t="shared" si="1"/>
        <v>BUY</v>
      </c>
      <c r="I2050" s="12">
        <v>14.08</v>
      </c>
      <c r="J2050" s="12">
        <v>1000.0</v>
      </c>
      <c r="K2050" s="16">
        <v>44727.0</v>
      </c>
      <c r="L2050" s="14">
        <v>6.49</v>
      </c>
      <c r="M2050" s="14">
        <f t="shared" si="2"/>
        <v>460.9375</v>
      </c>
      <c r="N2050" s="15">
        <f t="shared" si="3"/>
        <v>-0.5390625</v>
      </c>
      <c r="O2050" s="15">
        <f t="shared" si="4"/>
        <v>0.5390625</v>
      </c>
      <c r="P2050" s="8">
        <f t="shared" si="5"/>
        <v>1616</v>
      </c>
    </row>
    <row r="2051" ht="12.75" customHeight="1">
      <c r="A2051" s="7">
        <v>43111.0</v>
      </c>
      <c r="B2051" s="8" t="s">
        <v>2009</v>
      </c>
      <c r="C2051" s="8" t="s">
        <v>2010</v>
      </c>
      <c r="D2051" s="9" t="s">
        <v>193</v>
      </c>
      <c r="E2051" s="10" t="s">
        <v>19</v>
      </c>
      <c r="F2051" s="11">
        <v>1.646441235E9</v>
      </c>
      <c r="G2051" s="8" t="s">
        <v>20</v>
      </c>
      <c r="H2051" s="8" t="str">
        <f t="shared" si="1"/>
        <v>SELL</v>
      </c>
      <c r="I2051" s="12">
        <v>14.36</v>
      </c>
      <c r="J2051" s="12">
        <v>1000.0</v>
      </c>
      <c r="K2051" s="16">
        <v>44727.0</v>
      </c>
      <c r="L2051" s="14">
        <v>8.99</v>
      </c>
      <c r="M2051" s="14">
        <f t="shared" si="2"/>
        <v>626.0445682</v>
      </c>
      <c r="N2051" s="15">
        <f t="shared" si="3"/>
        <v>0.3739554318</v>
      </c>
      <c r="O2051" s="15">
        <f t="shared" si="4"/>
        <v>-0.3739554318</v>
      </c>
      <c r="P2051" s="8">
        <f t="shared" si="5"/>
        <v>1616</v>
      </c>
    </row>
    <row r="2052" ht="12.75" customHeight="1">
      <c r="A2052" s="7">
        <v>43111.0</v>
      </c>
      <c r="B2052" s="8" t="s">
        <v>777</v>
      </c>
      <c r="C2052" s="8" t="s">
        <v>778</v>
      </c>
      <c r="D2052" s="9" t="s">
        <v>23</v>
      </c>
      <c r="E2052" s="10" t="s">
        <v>19</v>
      </c>
      <c r="F2052" s="11">
        <v>7.157389261E9</v>
      </c>
      <c r="G2052" s="8" t="s">
        <v>20</v>
      </c>
      <c r="H2052" s="8" t="str">
        <f t="shared" si="1"/>
        <v>SELL</v>
      </c>
      <c r="I2052" s="12">
        <v>192.490356</v>
      </c>
      <c r="J2052" s="12">
        <v>1000.0</v>
      </c>
      <c r="K2052" s="7">
        <v>43116.0</v>
      </c>
      <c r="L2052" s="14">
        <v>193.074219</v>
      </c>
      <c r="M2052" s="14">
        <f t="shared" si="2"/>
        <v>1003.033207</v>
      </c>
      <c r="N2052" s="15">
        <f t="shared" si="3"/>
        <v>-0.003033206505</v>
      </c>
      <c r="O2052" s="15">
        <f t="shared" si="4"/>
        <v>0.003033206505</v>
      </c>
      <c r="P2052" s="8">
        <f t="shared" si="5"/>
        <v>5</v>
      </c>
    </row>
    <row r="2053" ht="12.75" customHeight="1">
      <c r="A2053" s="7">
        <v>43112.0</v>
      </c>
      <c r="B2053" s="8" t="s">
        <v>2011</v>
      </c>
      <c r="C2053" s="8" t="s">
        <v>2012</v>
      </c>
      <c r="D2053" s="9" t="s">
        <v>71</v>
      </c>
      <c r="E2053" s="10" t="s">
        <v>19</v>
      </c>
      <c r="F2053" s="11">
        <v>1.3153466152E10</v>
      </c>
      <c r="G2053" s="8" t="s">
        <v>24</v>
      </c>
      <c r="H2053" s="8" t="str">
        <f t="shared" si="1"/>
        <v>BUY</v>
      </c>
      <c r="I2053" s="12">
        <v>36.085037</v>
      </c>
      <c r="J2053" s="12">
        <v>1000.0</v>
      </c>
      <c r="K2053" s="16">
        <v>43628.0</v>
      </c>
      <c r="L2053" s="14">
        <v>28.739117</v>
      </c>
      <c r="M2053" s="14">
        <f t="shared" si="2"/>
        <v>796.4275331</v>
      </c>
      <c r="N2053" s="15">
        <f t="shared" si="3"/>
        <v>-0.2035724669</v>
      </c>
      <c r="O2053" s="15">
        <f t="shared" si="4"/>
        <v>0.2035724669</v>
      </c>
      <c r="P2053" s="8">
        <f t="shared" si="5"/>
        <v>516</v>
      </c>
    </row>
    <row r="2054" ht="12.75" customHeight="1">
      <c r="A2054" s="7">
        <v>43112.0</v>
      </c>
      <c r="B2054" s="8" t="s">
        <v>194</v>
      </c>
      <c r="C2054" s="8" t="s">
        <v>194</v>
      </c>
      <c r="D2054" s="9" t="s">
        <v>18</v>
      </c>
      <c r="E2054" s="10" t="s">
        <v>19</v>
      </c>
      <c r="F2054" s="11">
        <v>6.1935406606E10</v>
      </c>
      <c r="G2054" s="8" t="s">
        <v>20</v>
      </c>
      <c r="H2054" s="8" t="str">
        <f t="shared" si="1"/>
        <v>SELL</v>
      </c>
      <c r="I2054" s="12">
        <v>18.397373</v>
      </c>
      <c r="J2054" s="12">
        <v>1000.0</v>
      </c>
      <c r="K2054" s="16">
        <v>43385.0</v>
      </c>
      <c r="L2054" s="14">
        <v>22.024733</v>
      </c>
      <c r="M2054" s="14">
        <f t="shared" si="2"/>
        <v>1197.16728</v>
      </c>
      <c r="N2054" s="15">
        <f t="shared" si="3"/>
        <v>-0.1971672804</v>
      </c>
      <c r="O2054" s="15">
        <f t="shared" si="4"/>
        <v>0.1971672804</v>
      </c>
      <c r="P2054" s="8">
        <f t="shared" si="5"/>
        <v>273</v>
      </c>
    </row>
    <row r="2055" ht="12.75" customHeight="1">
      <c r="A2055" s="7">
        <v>43112.0</v>
      </c>
      <c r="B2055" s="8" t="s">
        <v>521</v>
      </c>
      <c r="C2055" s="8" t="s">
        <v>522</v>
      </c>
      <c r="D2055" s="9" t="s">
        <v>35</v>
      </c>
      <c r="E2055" s="10" t="s">
        <v>19</v>
      </c>
      <c r="F2055" s="11">
        <v>1.54760098E10</v>
      </c>
      <c r="G2055" s="8" t="s">
        <v>20</v>
      </c>
      <c r="H2055" s="8" t="str">
        <f t="shared" si="1"/>
        <v>SELL</v>
      </c>
      <c r="I2055" s="12">
        <v>33.560066</v>
      </c>
      <c r="J2055" s="12">
        <v>1000.0</v>
      </c>
      <c r="K2055" s="7">
        <v>43327.0</v>
      </c>
      <c r="L2055" s="14">
        <v>27.377548</v>
      </c>
      <c r="M2055" s="14">
        <f t="shared" si="2"/>
        <v>815.7775375</v>
      </c>
      <c r="N2055" s="15">
        <f t="shared" si="3"/>
        <v>0.1842224625</v>
      </c>
      <c r="O2055" s="15">
        <f t="shared" si="4"/>
        <v>-0.1842224625</v>
      </c>
      <c r="P2055" s="8">
        <f t="shared" si="5"/>
        <v>215</v>
      </c>
    </row>
    <row r="2056" ht="12.75" customHeight="1">
      <c r="A2056" s="7">
        <v>43116.0</v>
      </c>
      <c r="B2056" s="8" t="s">
        <v>2013</v>
      </c>
      <c r="C2056" s="8" t="s">
        <v>1954</v>
      </c>
      <c r="D2056" s="9" t="s">
        <v>18</v>
      </c>
      <c r="E2056" s="10" t="s">
        <v>19</v>
      </c>
      <c r="F2056" s="11">
        <v>1.478444773E10</v>
      </c>
      <c r="G2056" s="8" t="s">
        <v>24</v>
      </c>
      <c r="H2056" s="8" t="str">
        <f t="shared" si="1"/>
        <v>BUY</v>
      </c>
      <c r="I2056" s="12">
        <v>27.290001</v>
      </c>
      <c r="J2056" s="12">
        <v>1000.0</v>
      </c>
      <c r="K2056" s="16">
        <v>44671.0</v>
      </c>
      <c r="L2056" s="14">
        <v>124.639999</v>
      </c>
      <c r="M2056" s="14">
        <f t="shared" si="2"/>
        <v>4567.240544</v>
      </c>
      <c r="N2056" s="15">
        <f t="shared" si="3"/>
        <v>3.567240544</v>
      </c>
      <c r="O2056" s="15">
        <f t="shared" si="4"/>
        <v>-3.567240544</v>
      </c>
      <c r="P2056" s="8">
        <f t="shared" si="5"/>
        <v>1555</v>
      </c>
    </row>
    <row r="2057" ht="12.75" customHeight="1">
      <c r="A2057" s="7">
        <v>43116.0</v>
      </c>
      <c r="B2057" s="8" t="s">
        <v>2014</v>
      </c>
      <c r="C2057" s="8" t="s">
        <v>2015</v>
      </c>
      <c r="D2057" s="9" t="s">
        <v>39</v>
      </c>
      <c r="E2057" s="10" t="s">
        <v>19</v>
      </c>
      <c r="F2057" s="11">
        <v>4.22274177E8</v>
      </c>
      <c r="G2057" s="8" t="s">
        <v>24</v>
      </c>
      <c r="H2057" s="8" t="str">
        <f t="shared" si="1"/>
        <v>BUY</v>
      </c>
      <c r="I2057" s="12">
        <v>12.6</v>
      </c>
      <c r="J2057" s="12">
        <v>1000.0</v>
      </c>
      <c r="K2057" s="16">
        <v>44727.0</v>
      </c>
      <c r="L2057" s="14">
        <v>5.99</v>
      </c>
      <c r="M2057" s="14">
        <f t="shared" si="2"/>
        <v>475.3968254</v>
      </c>
      <c r="N2057" s="15">
        <f t="shared" si="3"/>
        <v>-0.5246031746</v>
      </c>
      <c r="O2057" s="15">
        <f t="shared" si="4"/>
        <v>0.5246031746</v>
      </c>
      <c r="P2057" s="8">
        <f t="shared" si="5"/>
        <v>1611</v>
      </c>
    </row>
    <row r="2058" ht="12.75" customHeight="1">
      <c r="A2058" s="7">
        <v>43116.0</v>
      </c>
      <c r="B2058" s="8" t="s">
        <v>89</v>
      </c>
      <c r="C2058" s="8" t="s">
        <v>90</v>
      </c>
      <c r="D2058" s="9" t="s">
        <v>58</v>
      </c>
      <c r="E2058" s="10" t="s">
        <v>19</v>
      </c>
      <c r="F2058" s="11">
        <v>1.79830167494E11</v>
      </c>
      <c r="G2058" s="8" t="s">
        <v>24</v>
      </c>
      <c r="H2058" s="8" t="str">
        <f t="shared" si="1"/>
        <v>BUY</v>
      </c>
      <c r="I2058" s="12">
        <v>221.529999</v>
      </c>
      <c r="J2058" s="12">
        <v>1000.0</v>
      </c>
      <c r="K2058" s="7">
        <v>43119.0</v>
      </c>
      <c r="L2058" s="14">
        <v>220.460007</v>
      </c>
      <c r="M2058" s="14">
        <f t="shared" si="2"/>
        <v>995.1699905</v>
      </c>
      <c r="N2058" s="15">
        <f t="shared" si="3"/>
        <v>-0.004830009501</v>
      </c>
      <c r="O2058" s="15">
        <f t="shared" si="4"/>
        <v>0.004830009501</v>
      </c>
      <c r="P2058" s="8">
        <f t="shared" si="5"/>
        <v>3</v>
      </c>
    </row>
    <row r="2059" ht="12.75" customHeight="1">
      <c r="A2059" s="7">
        <v>43116.0</v>
      </c>
      <c r="B2059" s="8" t="s">
        <v>630</v>
      </c>
      <c r="C2059" s="8" t="s">
        <v>631</v>
      </c>
      <c r="D2059" s="9" t="s">
        <v>23</v>
      </c>
      <c r="E2059" s="10" t="s">
        <v>19</v>
      </c>
      <c r="F2059" s="11">
        <v>1.069485355423E12</v>
      </c>
      <c r="G2059" s="8" t="s">
        <v>24</v>
      </c>
      <c r="H2059" s="8" t="str">
        <f t="shared" si="1"/>
        <v>BUY</v>
      </c>
      <c r="I2059" s="12">
        <v>54.45742</v>
      </c>
      <c r="J2059" s="12">
        <v>1000.0</v>
      </c>
      <c r="K2059" s="7">
        <v>43124.0</v>
      </c>
      <c r="L2059" s="14">
        <v>58.339275</v>
      </c>
      <c r="M2059" s="14">
        <f t="shared" si="2"/>
        <v>1071.282389</v>
      </c>
      <c r="N2059" s="15">
        <f t="shared" si="3"/>
        <v>0.07128238907</v>
      </c>
      <c r="O2059" s="15">
        <f t="shared" si="4"/>
        <v>-0.07128238907</v>
      </c>
      <c r="P2059" s="8">
        <f t="shared" si="5"/>
        <v>8</v>
      </c>
    </row>
    <row r="2060" ht="12.75" customHeight="1">
      <c r="A2060" s="7">
        <v>43116.0</v>
      </c>
      <c r="B2060" s="8" t="s">
        <v>777</v>
      </c>
      <c r="C2060" s="8" t="s">
        <v>778</v>
      </c>
      <c r="D2060" s="9" t="s">
        <v>23</v>
      </c>
      <c r="E2060" s="10" t="s">
        <v>19</v>
      </c>
      <c r="F2060" s="11">
        <v>7.157389261E9</v>
      </c>
      <c r="G2060" s="8" t="s">
        <v>24</v>
      </c>
      <c r="H2060" s="8" t="str">
        <f t="shared" si="1"/>
        <v>BUY</v>
      </c>
      <c r="I2060" s="12">
        <v>193.074219</v>
      </c>
      <c r="J2060" s="12">
        <v>1000.0</v>
      </c>
      <c r="K2060" s="16">
        <v>44727.0</v>
      </c>
      <c r="L2060" s="14">
        <v>112.322403</v>
      </c>
      <c r="M2060" s="14">
        <f t="shared" si="2"/>
        <v>581.7576452</v>
      </c>
      <c r="N2060" s="15">
        <f t="shared" si="3"/>
        <v>-0.4182423548</v>
      </c>
      <c r="O2060" s="15">
        <f t="shared" si="4"/>
        <v>0.4182423548</v>
      </c>
      <c r="P2060" s="8">
        <f t="shared" si="5"/>
        <v>1611</v>
      </c>
    </row>
    <row r="2061" ht="12.75" customHeight="1">
      <c r="A2061" s="7">
        <v>43116.0</v>
      </c>
      <c r="B2061" s="8" t="s">
        <v>2016</v>
      </c>
      <c r="C2061" s="8" t="s">
        <v>2017</v>
      </c>
      <c r="D2061" s="9" t="s">
        <v>35</v>
      </c>
      <c r="E2061" s="10" t="s">
        <v>19</v>
      </c>
      <c r="F2061" s="11">
        <v>9.46909304E9</v>
      </c>
      <c r="G2061" s="8" t="s">
        <v>20</v>
      </c>
      <c r="H2061" s="8" t="str">
        <f t="shared" si="1"/>
        <v>SELL</v>
      </c>
      <c r="I2061" s="12">
        <v>35.16473</v>
      </c>
      <c r="J2061" s="12">
        <v>1000.0</v>
      </c>
      <c r="K2061" s="7">
        <v>44448.0</v>
      </c>
      <c r="L2061" s="14">
        <v>60.535866</v>
      </c>
      <c r="M2061" s="14">
        <f t="shared" si="2"/>
        <v>1721.493838</v>
      </c>
      <c r="N2061" s="15">
        <f t="shared" si="3"/>
        <v>-0.7214938377</v>
      </c>
      <c r="O2061" s="15">
        <f t="shared" si="4"/>
        <v>0.7214938377</v>
      </c>
      <c r="P2061" s="8">
        <f t="shared" si="5"/>
        <v>1332</v>
      </c>
    </row>
    <row r="2062" ht="12.75" customHeight="1">
      <c r="A2062" s="7">
        <v>43117.0</v>
      </c>
      <c r="B2062" s="8" t="s">
        <v>1589</v>
      </c>
      <c r="C2062" s="8" t="s">
        <v>1590</v>
      </c>
      <c r="D2062" s="9" t="s">
        <v>193</v>
      </c>
      <c r="E2062" s="10" t="s">
        <v>19</v>
      </c>
      <c r="F2062" s="11">
        <v>1.28116992E9</v>
      </c>
      <c r="G2062" s="8" t="s">
        <v>24</v>
      </c>
      <c r="H2062" s="8" t="str">
        <f t="shared" si="1"/>
        <v>BUY</v>
      </c>
      <c r="I2062" s="12">
        <v>9.388129</v>
      </c>
      <c r="J2062" s="12">
        <v>1000.0</v>
      </c>
      <c r="K2062" s="16">
        <v>44727.0</v>
      </c>
      <c r="L2062" s="14">
        <v>6.835513</v>
      </c>
      <c r="M2062" s="14">
        <f t="shared" si="2"/>
        <v>728.1017336</v>
      </c>
      <c r="N2062" s="15">
        <f t="shared" si="3"/>
        <v>-0.2718982664</v>
      </c>
      <c r="O2062" s="15">
        <f t="shared" si="4"/>
        <v>0.2718982664</v>
      </c>
      <c r="P2062" s="8">
        <f t="shared" si="5"/>
        <v>1610</v>
      </c>
    </row>
    <row r="2063" ht="12.75" customHeight="1">
      <c r="A2063" s="7">
        <v>43117.0</v>
      </c>
      <c r="B2063" s="8" t="s">
        <v>894</v>
      </c>
      <c r="C2063" s="8" t="s">
        <v>895</v>
      </c>
      <c r="D2063" s="9" t="s">
        <v>137</v>
      </c>
      <c r="E2063" s="10" t="s">
        <v>19</v>
      </c>
      <c r="F2063" s="11">
        <v>3.979270665E10</v>
      </c>
      <c r="G2063" s="8" t="s">
        <v>24</v>
      </c>
      <c r="H2063" s="8" t="str">
        <f t="shared" si="1"/>
        <v>BUY</v>
      </c>
      <c r="I2063" s="12">
        <v>22.99</v>
      </c>
      <c r="J2063" s="12">
        <v>1000.0</v>
      </c>
      <c r="K2063" s="7">
        <v>43349.0</v>
      </c>
      <c r="L2063" s="14">
        <v>26.77</v>
      </c>
      <c r="M2063" s="14">
        <f t="shared" si="2"/>
        <v>1164.419313</v>
      </c>
      <c r="N2063" s="15">
        <f t="shared" si="3"/>
        <v>0.1644193127</v>
      </c>
      <c r="O2063" s="15">
        <f t="shared" si="4"/>
        <v>-0.1644193127</v>
      </c>
      <c r="P2063" s="8">
        <f t="shared" si="5"/>
        <v>232</v>
      </c>
    </row>
    <row r="2064" ht="12.75" customHeight="1">
      <c r="A2064" s="7">
        <v>43117.0</v>
      </c>
      <c r="B2064" s="8" t="s">
        <v>507</v>
      </c>
      <c r="C2064" s="8" t="s">
        <v>508</v>
      </c>
      <c r="D2064" s="9" t="s">
        <v>35</v>
      </c>
      <c r="E2064" s="10" t="s">
        <v>19</v>
      </c>
      <c r="F2064" s="11">
        <v>1.28534930595E11</v>
      </c>
      <c r="G2064" s="8" t="s">
        <v>20</v>
      </c>
      <c r="H2064" s="8" t="str">
        <f t="shared" si="1"/>
        <v>SELL</v>
      </c>
      <c r="I2064" s="12">
        <v>91.728134</v>
      </c>
      <c r="J2064" s="12">
        <v>1000.0</v>
      </c>
      <c r="K2064" s="7">
        <v>43181.0</v>
      </c>
      <c r="L2064" s="14">
        <v>77.609245</v>
      </c>
      <c r="M2064" s="14">
        <f t="shared" si="2"/>
        <v>846.0789685</v>
      </c>
      <c r="N2064" s="15">
        <f t="shared" si="3"/>
        <v>0.1539210315</v>
      </c>
      <c r="O2064" s="15">
        <f t="shared" si="4"/>
        <v>-0.1539210315</v>
      </c>
      <c r="P2064" s="8">
        <f t="shared" si="5"/>
        <v>64</v>
      </c>
    </row>
    <row r="2065" ht="12.75" customHeight="1">
      <c r="A2065" s="16">
        <v>43117.0</v>
      </c>
      <c r="B2065" s="8" t="s">
        <v>129</v>
      </c>
      <c r="C2065" s="8" t="s">
        <v>130</v>
      </c>
      <c r="D2065" s="9" t="s">
        <v>71</v>
      </c>
      <c r="E2065" s="10" t="s">
        <v>19</v>
      </c>
      <c r="F2065" s="11">
        <v>1.5587597568E11</v>
      </c>
      <c r="G2065" s="18" t="s">
        <v>24</v>
      </c>
      <c r="H2065" s="17" t="str">
        <f t="shared" si="1"/>
        <v>BUY</v>
      </c>
      <c r="I2065" s="12">
        <v>54.09499</v>
      </c>
      <c r="J2065" s="12">
        <v>1000.0</v>
      </c>
      <c r="K2065" s="16">
        <v>43287.0</v>
      </c>
      <c r="L2065" s="14">
        <v>47.969624</v>
      </c>
      <c r="M2065" s="14">
        <f t="shared" si="2"/>
        <v>886.7664824</v>
      </c>
      <c r="N2065" s="15">
        <f t="shared" si="3"/>
        <v>-0.1132335176</v>
      </c>
      <c r="O2065" s="15">
        <f t="shared" si="4"/>
        <v>0.1132335176</v>
      </c>
      <c r="P2065" s="8">
        <f t="shared" si="5"/>
        <v>170</v>
      </c>
    </row>
    <row r="2066" ht="12.75" customHeight="1">
      <c r="A2066" s="7">
        <v>43118.0</v>
      </c>
      <c r="B2066" s="8" t="s">
        <v>350</v>
      </c>
      <c r="C2066" s="8" t="s">
        <v>351</v>
      </c>
      <c r="D2066" s="9" t="s">
        <v>58</v>
      </c>
      <c r="E2066" s="10" t="s">
        <v>352</v>
      </c>
      <c r="F2066" s="11">
        <v>4.3755559519E10</v>
      </c>
      <c r="G2066" s="8" t="s">
        <v>20</v>
      </c>
      <c r="H2066" s="8" t="str">
        <f t="shared" si="1"/>
        <v>SELL</v>
      </c>
      <c r="I2066" s="12">
        <v>254.960007</v>
      </c>
      <c r="J2066" s="12">
        <v>1000.0</v>
      </c>
      <c r="K2066" s="7">
        <v>43955.0</v>
      </c>
      <c r="L2066" s="14">
        <v>94.760002</v>
      </c>
      <c r="M2066" s="14">
        <f t="shared" si="2"/>
        <v>371.6661413</v>
      </c>
      <c r="N2066" s="15">
        <f t="shared" si="3"/>
        <v>0.6283338587</v>
      </c>
      <c r="O2066" s="15">
        <f t="shared" si="4"/>
        <v>-0.6283338587</v>
      </c>
      <c r="P2066" s="8">
        <f t="shared" si="5"/>
        <v>837</v>
      </c>
    </row>
    <row r="2067" ht="12.75" customHeight="1">
      <c r="A2067" s="7">
        <v>43118.0</v>
      </c>
      <c r="B2067" s="8" t="s">
        <v>2018</v>
      </c>
      <c r="C2067" s="8" t="s">
        <v>2019</v>
      </c>
      <c r="D2067" s="9" t="s">
        <v>18</v>
      </c>
      <c r="E2067" s="10" t="s">
        <v>19</v>
      </c>
      <c r="F2067" s="11">
        <v>1.333845408E9</v>
      </c>
      <c r="G2067" s="8" t="s">
        <v>24</v>
      </c>
      <c r="H2067" s="8" t="str">
        <f t="shared" si="1"/>
        <v>BUY</v>
      </c>
      <c r="I2067" s="12">
        <v>43.223755</v>
      </c>
      <c r="J2067" s="12">
        <v>1000.0</v>
      </c>
      <c r="K2067" s="16">
        <v>44589.0</v>
      </c>
      <c r="L2067" s="14">
        <v>36.991016</v>
      </c>
      <c r="M2067" s="14">
        <f t="shared" si="2"/>
        <v>855.802926</v>
      </c>
      <c r="N2067" s="15">
        <f t="shared" si="3"/>
        <v>-0.144197074</v>
      </c>
      <c r="O2067" s="15">
        <f t="shared" si="4"/>
        <v>0.144197074</v>
      </c>
      <c r="P2067" s="8">
        <f t="shared" si="5"/>
        <v>1471</v>
      </c>
    </row>
    <row r="2068" ht="12.75" customHeight="1">
      <c r="A2068" s="7">
        <v>43118.0</v>
      </c>
      <c r="B2068" s="8" t="s">
        <v>1299</v>
      </c>
      <c r="C2068" s="8" t="s">
        <v>1300</v>
      </c>
      <c r="D2068" s="9" t="s">
        <v>193</v>
      </c>
      <c r="E2068" s="10" t="s">
        <v>19</v>
      </c>
      <c r="F2068" s="11">
        <v>3.93705488E9</v>
      </c>
      <c r="G2068" s="8" t="s">
        <v>24</v>
      </c>
      <c r="H2068" s="8" t="str">
        <f t="shared" si="1"/>
        <v>BUY</v>
      </c>
      <c r="I2068" s="12">
        <v>127.010002</v>
      </c>
      <c r="J2068" s="12">
        <v>1000.0</v>
      </c>
      <c r="K2068" s="16">
        <v>44727.0</v>
      </c>
      <c r="L2068" s="14">
        <v>66.099998</v>
      </c>
      <c r="M2068" s="14">
        <f t="shared" si="2"/>
        <v>520.4314381</v>
      </c>
      <c r="N2068" s="15">
        <f t="shared" si="3"/>
        <v>-0.4795685619</v>
      </c>
      <c r="O2068" s="15">
        <f t="shared" si="4"/>
        <v>0.4795685619</v>
      </c>
      <c r="P2068" s="8">
        <f t="shared" si="5"/>
        <v>1609</v>
      </c>
    </row>
    <row r="2069" ht="12.75" customHeight="1">
      <c r="A2069" s="16">
        <v>43118.0</v>
      </c>
      <c r="B2069" s="8" t="s">
        <v>1317</v>
      </c>
      <c r="C2069" s="8" t="s">
        <v>1318</v>
      </c>
      <c r="D2069" s="9" t="s">
        <v>65</v>
      </c>
      <c r="E2069" s="10" t="s">
        <v>842</v>
      </c>
      <c r="F2069" s="11">
        <v>5.3403116733E10</v>
      </c>
      <c r="G2069" s="18" t="s">
        <v>24</v>
      </c>
      <c r="H2069" s="17" t="str">
        <f t="shared" si="1"/>
        <v>BUY</v>
      </c>
      <c r="I2069" s="12">
        <v>9.14</v>
      </c>
      <c r="J2069" s="12">
        <v>1000.0</v>
      </c>
      <c r="K2069" s="16">
        <v>43167.0</v>
      </c>
      <c r="L2069" s="14">
        <v>8.78</v>
      </c>
      <c r="M2069" s="14">
        <f t="shared" si="2"/>
        <v>960.6126915</v>
      </c>
      <c r="N2069" s="15">
        <f t="shared" si="3"/>
        <v>-0.03938730853</v>
      </c>
      <c r="O2069" s="15">
        <f t="shared" si="4"/>
        <v>0.03938730853</v>
      </c>
      <c r="P2069" s="8">
        <f t="shared" si="5"/>
        <v>49</v>
      </c>
    </row>
    <row r="2070" ht="12.75" customHeight="1">
      <c r="A2070" s="7">
        <v>43119.0</v>
      </c>
      <c r="B2070" s="8" t="s">
        <v>175</v>
      </c>
      <c r="C2070" s="8" t="s">
        <v>176</v>
      </c>
      <c r="D2070" s="9" t="s">
        <v>27</v>
      </c>
      <c r="E2070" s="10" t="s">
        <v>19</v>
      </c>
      <c r="F2070" s="11">
        <v>3.5546483315E10</v>
      </c>
      <c r="G2070" s="8" t="s">
        <v>20</v>
      </c>
      <c r="H2070" s="8" t="str">
        <f t="shared" si="1"/>
        <v>SELL</v>
      </c>
      <c r="I2070" s="12">
        <v>47.893867</v>
      </c>
      <c r="J2070" s="12">
        <v>1000.0</v>
      </c>
      <c r="K2070" s="16">
        <v>43304.0</v>
      </c>
      <c r="L2070" s="14">
        <v>37.819443</v>
      </c>
      <c r="M2070" s="14">
        <f t="shared" si="2"/>
        <v>789.6510633</v>
      </c>
      <c r="N2070" s="15">
        <f t="shared" si="3"/>
        <v>0.2103489367</v>
      </c>
      <c r="O2070" s="15">
        <f t="shared" si="4"/>
        <v>-0.2103489367</v>
      </c>
      <c r="P2070" s="8">
        <f t="shared" si="5"/>
        <v>185</v>
      </c>
    </row>
    <row r="2071" ht="12.75" customHeight="1">
      <c r="A2071" s="7">
        <v>43119.0</v>
      </c>
      <c r="B2071" s="8" t="s">
        <v>1019</v>
      </c>
      <c r="C2071" s="8" t="s">
        <v>1020</v>
      </c>
      <c r="D2071" s="9" t="s">
        <v>18</v>
      </c>
      <c r="E2071" s="10" t="s">
        <v>19</v>
      </c>
      <c r="F2071" s="11">
        <v>2.082171299E9</v>
      </c>
      <c r="G2071" s="8" t="s">
        <v>20</v>
      </c>
      <c r="H2071" s="8" t="str">
        <f t="shared" si="1"/>
        <v>SELL</v>
      </c>
      <c r="I2071" s="12">
        <v>22.57</v>
      </c>
      <c r="J2071" s="12">
        <v>1000.0</v>
      </c>
      <c r="K2071" s="7">
        <v>43326.0</v>
      </c>
      <c r="L2071" s="14">
        <v>18.32</v>
      </c>
      <c r="M2071" s="14">
        <f t="shared" si="2"/>
        <v>811.6969428</v>
      </c>
      <c r="N2071" s="15">
        <f t="shared" si="3"/>
        <v>0.1883030572</v>
      </c>
      <c r="O2071" s="15">
        <f t="shared" si="4"/>
        <v>-0.1883030572</v>
      </c>
      <c r="P2071" s="8">
        <f t="shared" si="5"/>
        <v>207</v>
      </c>
    </row>
    <row r="2072" ht="12.75" customHeight="1">
      <c r="A2072" s="7">
        <v>43119.0</v>
      </c>
      <c r="B2072" s="8" t="s">
        <v>89</v>
      </c>
      <c r="C2072" s="8" t="s">
        <v>90</v>
      </c>
      <c r="D2072" s="9" t="s">
        <v>58</v>
      </c>
      <c r="E2072" s="10" t="s">
        <v>19</v>
      </c>
      <c r="F2072" s="11">
        <v>1.79830167494E11</v>
      </c>
      <c r="G2072" s="8" t="s">
        <v>20</v>
      </c>
      <c r="H2072" s="8" t="str">
        <f t="shared" si="1"/>
        <v>SELL</v>
      </c>
      <c r="I2072" s="12">
        <v>220.460007</v>
      </c>
      <c r="J2072" s="12">
        <v>1000.0</v>
      </c>
      <c r="K2072" s="7">
        <v>43293.0</v>
      </c>
      <c r="L2072" s="14">
        <v>413.5</v>
      </c>
      <c r="M2072" s="14">
        <f t="shared" si="2"/>
        <v>1875.623636</v>
      </c>
      <c r="N2072" s="15">
        <f t="shared" si="3"/>
        <v>-0.8756236364</v>
      </c>
      <c r="O2072" s="15">
        <f t="shared" si="4"/>
        <v>0.8756236364</v>
      </c>
      <c r="P2072" s="8">
        <f t="shared" si="5"/>
        <v>174</v>
      </c>
    </row>
    <row r="2073" ht="12.75" customHeight="1">
      <c r="A2073" s="7">
        <v>43119.0</v>
      </c>
      <c r="B2073" s="8" t="s">
        <v>1775</v>
      </c>
      <c r="C2073" s="8" t="s">
        <v>1776</v>
      </c>
      <c r="D2073" s="9" t="s">
        <v>18</v>
      </c>
      <c r="E2073" s="10" t="s">
        <v>19</v>
      </c>
      <c r="F2073" s="11">
        <v>6.2874108E8</v>
      </c>
      <c r="G2073" s="8" t="s">
        <v>24</v>
      </c>
      <c r="H2073" s="8" t="str">
        <f t="shared" si="1"/>
        <v>BUY</v>
      </c>
      <c r="I2073" s="12">
        <v>9.58423</v>
      </c>
      <c r="J2073" s="12">
        <v>1000.0</v>
      </c>
      <c r="K2073" s="16">
        <v>44727.0</v>
      </c>
      <c r="L2073" s="14">
        <v>3.77963</v>
      </c>
      <c r="M2073" s="14">
        <f t="shared" si="2"/>
        <v>394.3592756</v>
      </c>
      <c r="N2073" s="15">
        <f t="shared" si="3"/>
        <v>-0.6056407244</v>
      </c>
      <c r="O2073" s="15">
        <f t="shared" si="4"/>
        <v>0.6056407244</v>
      </c>
      <c r="P2073" s="8">
        <f t="shared" si="5"/>
        <v>1608</v>
      </c>
    </row>
    <row r="2074" ht="12.75" customHeight="1">
      <c r="A2074" s="7">
        <v>43119.0</v>
      </c>
      <c r="B2074" s="8" t="s">
        <v>183</v>
      </c>
      <c r="C2074" s="8" t="s">
        <v>184</v>
      </c>
      <c r="D2074" s="9" t="s">
        <v>32</v>
      </c>
      <c r="E2074" s="10" t="s">
        <v>19</v>
      </c>
      <c r="F2074" s="11">
        <v>3.59532201359E11</v>
      </c>
      <c r="G2074" s="8" t="s">
        <v>24</v>
      </c>
      <c r="H2074" s="8" t="str">
        <f t="shared" si="1"/>
        <v>BUY</v>
      </c>
      <c r="I2074" s="12">
        <v>78.595192</v>
      </c>
      <c r="J2074" s="12">
        <v>1000.0</v>
      </c>
      <c r="K2074" s="7">
        <v>43123.0</v>
      </c>
      <c r="L2074" s="14">
        <v>76.851891</v>
      </c>
      <c r="M2074" s="14">
        <f t="shared" si="2"/>
        <v>977.8192412</v>
      </c>
      <c r="N2074" s="15">
        <f t="shared" si="3"/>
        <v>-0.02218075884</v>
      </c>
      <c r="O2074" s="15">
        <f t="shared" si="4"/>
        <v>0.02218075884</v>
      </c>
      <c r="P2074" s="8">
        <f t="shared" si="5"/>
        <v>4</v>
      </c>
    </row>
    <row r="2075" ht="12.75" customHeight="1">
      <c r="A2075" s="7">
        <v>43119.0</v>
      </c>
      <c r="B2075" s="8" t="s">
        <v>152</v>
      </c>
      <c r="C2075" s="8" t="s">
        <v>153</v>
      </c>
      <c r="D2075" s="9" t="s">
        <v>35</v>
      </c>
      <c r="E2075" s="10" t="s">
        <v>19</v>
      </c>
      <c r="F2075" s="11">
        <v>1.11464472E11</v>
      </c>
      <c r="G2075" s="8" t="s">
        <v>24</v>
      </c>
      <c r="H2075" s="8" t="str">
        <f t="shared" si="1"/>
        <v>BUY</v>
      </c>
      <c r="I2075" s="12">
        <v>54.49</v>
      </c>
      <c r="J2075" s="12">
        <v>1000.0</v>
      </c>
      <c r="K2075" s="7">
        <v>43241.0</v>
      </c>
      <c r="L2075" s="14">
        <v>51.55</v>
      </c>
      <c r="M2075" s="14">
        <f t="shared" si="2"/>
        <v>946.0451459</v>
      </c>
      <c r="N2075" s="15">
        <f t="shared" si="3"/>
        <v>-0.0539548541</v>
      </c>
      <c r="O2075" s="15">
        <f t="shared" si="4"/>
        <v>0.0539548541</v>
      </c>
      <c r="P2075" s="8">
        <f t="shared" si="5"/>
        <v>122</v>
      </c>
    </row>
    <row r="2076" ht="12.75" customHeight="1">
      <c r="A2076" s="16">
        <v>43119.0</v>
      </c>
      <c r="B2076" s="8" t="s">
        <v>1262</v>
      </c>
      <c r="C2076" s="8" t="s">
        <v>1263</v>
      </c>
      <c r="D2076" s="9" t="s">
        <v>58</v>
      </c>
      <c r="E2076" s="10" t="s">
        <v>19</v>
      </c>
      <c r="F2076" s="11">
        <v>8.368741813E9</v>
      </c>
      <c r="G2076" s="17" t="s">
        <v>20</v>
      </c>
      <c r="H2076" s="18" t="str">
        <f t="shared" si="1"/>
        <v>SELL</v>
      </c>
      <c r="I2076" s="12">
        <v>32.360008</v>
      </c>
      <c r="J2076" s="12">
        <v>1000.0</v>
      </c>
      <c r="K2076" s="16">
        <v>43560.0</v>
      </c>
      <c r="L2076" s="14">
        <v>86.044029</v>
      </c>
      <c r="M2076" s="14">
        <f t="shared" si="2"/>
        <v>2658.96192</v>
      </c>
      <c r="N2076" s="15">
        <f t="shared" si="3"/>
        <v>-1.65896192</v>
      </c>
      <c r="O2076" s="15">
        <f t="shared" si="4"/>
        <v>1.65896192</v>
      </c>
      <c r="P2076" s="8">
        <f t="shared" si="5"/>
        <v>441</v>
      </c>
    </row>
    <row r="2077" ht="12.75" customHeight="1">
      <c r="A2077" s="7">
        <v>43122.0</v>
      </c>
      <c r="B2077" s="8" t="s">
        <v>2020</v>
      </c>
      <c r="C2077" s="8" t="s">
        <v>2020</v>
      </c>
      <c r="D2077" s="9" t="s">
        <v>18</v>
      </c>
      <c r="E2077" s="10" t="s">
        <v>19</v>
      </c>
      <c r="F2077" s="11">
        <v>5.852058362E9</v>
      </c>
      <c r="G2077" s="8" t="s">
        <v>24</v>
      </c>
      <c r="H2077" s="8" t="str">
        <f t="shared" si="1"/>
        <v>BUY</v>
      </c>
      <c r="I2077" s="12">
        <v>9.540655</v>
      </c>
      <c r="J2077" s="12">
        <v>1000.0</v>
      </c>
      <c r="K2077" s="16">
        <v>43595.0</v>
      </c>
      <c r="L2077" s="14">
        <v>5.428118</v>
      </c>
      <c r="M2077" s="14">
        <f t="shared" si="2"/>
        <v>568.9460524</v>
      </c>
      <c r="N2077" s="15">
        <f t="shared" si="3"/>
        <v>-0.4310539476</v>
      </c>
      <c r="O2077" s="15">
        <f t="shared" si="4"/>
        <v>0.4310539476</v>
      </c>
      <c r="P2077" s="8">
        <f t="shared" si="5"/>
        <v>473</v>
      </c>
    </row>
    <row r="2078" ht="12.75" customHeight="1">
      <c r="A2078" s="7">
        <v>43122.0</v>
      </c>
      <c r="B2078" s="8" t="s">
        <v>1716</v>
      </c>
      <c r="C2078" s="8" t="s">
        <v>1717</v>
      </c>
      <c r="D2078" s="9" t="s">
        <v>23</v>
      </c>
      <c r="E2078" s="9" t="s">
        <v>19</v>
      </c>
      <c r="F2078" s="11">
        <v>4.73651E9</v>
      </c>
      <c r="G2078" s="8" t="s">
        <v>24</v>
      </c>
      <c r="H2078" s="8" t="str">
        <f t="shared" si="1"/>
        <v>BUY</v>
      </c>
      <c r="I2078" s="12">
        <v>18.35</v>
      </c>
      <c r="J2078" s="12">
        <v>1000.0</v>
      </c>
      <c r="K2078" s="16">
        <v>43188.0</v>
      </c>
      <c r="L2078" s="14">
        <v>21.58</v>
      </c>
      <c r="M2078" s="14">
        <f t="shared" si="2"/>
        <v>1176.021798</v>
      </c>
      <c r="N2078" s="15">
        <f t="shared" si="3"/>
        <v>0.1760217984</v>
      </c>
      <c r="O2078" s="15">
        <f t="shared" si="4"/>
        <v>-0.1760217984</v>
      </c>
      <c r="P2078" s="8">
        <f t="shared" si="5"/>
        <v>66</v>
      </c>
    </row>
    <row r="2079" ht="12.75" customHeight="1">
      <c r="A2079" s="7">
        <v>43122.0</v>
      </c>
      <c r="B2079" s="8" t="s">
        <v>302</v>
      </c>
      <c r="C2079" s="8" t="s">
        <v>303</v>
      </c>
      <c r="D2079" s="9" t="s">
        <v>18</v>
      </c>
      <c r="E2079" s="10" t="s">
        <v>19</v>
      </c>
      <c r="F2079" s="11">
        <v>3.30665748E10</v>
      </c>
      <c r="G2079" s="8" t="s">
        <v>20</v>
      </c>
      <c r="H2079" s="8" t="str">
        <f t="shared" si="1"/>
        <v>SELL</v>
      </c>
      <c r="I2079" s="12">
        <v>162.891708</v>
      </c>
      <c r="J2079" s="12">
        <v>1000.0</v>
      </c>
      <c r="K2079" s="16">
        <v>43676.0</v>
      </c>
      <c r="L2079" s="14">
        <v>148.306915</v>
      </c>
      <c r="M2079" s="14">
        <f t="shared" si="2"/>
        <v>910.463257</v>
      </c>
      <c r="N2079" s="15">
        <f t="shared" si="3"/>
        <v>0.08953674302</v>
      </c>
      <c r="O2079" s="15">
        <f t="shared" si="4"/>
        <v>-0.08953674302</v>
      </c>
      <c r="P2079" s="8">
        <f t="shared" si="5"/>
        <v>554</v>
      </c>
    </row>
    <row r="2080" ht="12.75" customHeight="1">
      <c r="A2080" s="7">
        <v>43122.0</v>
      </c>
      <c r="B2080" s="8" t="s">
        <v>1995</v>
      </c>
      <c r="C2080" s="8" t="s">
        <v>1996</v>
      </c>
      <c r="D2080" s="9" t="s">
        <v>23</v>
      </c>
      <c r="E2080" s="10" t="s">
        <v>19</v>
      </c>
      <c r="F2080" s="11">
        <v>1.5668242148E10</v>
      </c>
      <c r="G2080" s="8" t="s">
        <v>24</v>
      </c>
      <c r="H2080" s="8" t="str">
        <f t="shared" si="1"/>
        <v>BUY</v>
      </c>
      <c r="I2080" s="12">
        <v>46.303196</v>
      </c>
      <c r="J2080" s="12">
        <v>1000.0</v>
      </c>
      <c r="K2080" s="7">
        <v>43749.0</v>
      </c>
      <c r="L2080" s="14">
        <v>60.201515</v>
      </c>
      <c r="M2080" s="14">
        <f t="shared" si="2"/>
        <v>1300.158957</v>
      </c>
      <c r="N2080" s="15">
        <f t="shared" si="3"/>
        <v>0.3001589566</v>
      </c>
      <c r="O2080" s="15">
        <f t="shared" si="4"/>
        <v>-0.3001589566</v>
      </c>
      <c r="P2080" s="8">
        <f t="shared" si="5"/>
        <v>627</v>
      </c>
    </row>
    <row r="2081" ht="12.75" customHeight="1">
      <c r="A2081" s="7">
        <v>43123.0</v>
      </c>
      <c r="B2081" s="8" t="s">
        <v>1530</v>
      </c>
      <c r="C2081" s="8" t="s">
        <v>1531</v>
      </c>
      <c r="D2081" s="9" t="s">
        <v>18</v>
      </c>
      <c r="E2081" s="10" t="s">
        <v>19</v>
      </c>
      <c r="F2081" s="11">
        <v>1.106054061E10</v>
      </c>
      <c r="G2081" s="8" t="s">
        <v>20</v>
      </c>
      <c r="H2081" s="8" t="str">
        <f t="shared" si="1"/>
        <v>SELL</v>
      </c>
      <c r="I2081" s="12">
        <v>83.293991</v>
      </c>
      <c r="J2081" s="12">
        <v>1000.0</v>
      </c>
      <c r="K2081" s="7">
        <v>43591.0</v>
      </c>
      <c r="L2081" s="14">
        <v>74.983589</v>
      </c>
      <c r="M2081" s="14">
        <f t="shared" si="2"/>
        <v>900.2280729</v>
      </c>
      <c r="N2081" s="15">
        <f t="shared" si="3"/>
        <v>0.09977192712</v>
      </c>
      <c r="O2081" s="15">
        <f t="shared" si="4"/>
        <v>-0.09977192712</v>
      </c>
      <c r="P2081" s="8">
        <f t="shared" si="5"/>
        <v>468</v>
      </c>
    </row>
    <row r="2082" ht="12.75" customHeight="1">
      <c r="A2082" s="7">
        <v>43123.0</v>
      </c>
      <c r="B2082" s="8" t="s">
        <v>2021</v>
      </c>
      <c r="C2082" s="8" t="s">
        <v>2022</v>
      </c>
      <c r="D2082" s="9" t="s">
        <v>65</v>
      </c>
      <c r="E2082" s="10" t="s">
        <v>19</v>
      </c>
      <c r="F2082" s="11">
        <v>1.891316784E9</v>
      </c>
      <c r="G2082" s="8" t="s">
        <v>24</v>
      </c>
      <c r="H2082" s="8" t="str">
        <f t="shared" si="1"/>
        <v>BUY</v>
      </c>
      <c r="I2082" s="12">
        <v>17.206354</v>
      </c>
      <c r="J2082" s="12">
        <v>1000.0</v>
      </c>
      <c r="K2082" s="16">
        <v>44727.0</v>
      </c>
      <c r="L2082" s="14">
        <v>33.439999</v>
      </c>
      <c r="M2082" s="14">
        <f t="shared" si="2"/>
        <v>1943.468035</v>
      </c>
      <c r="N2082" s="15">
        <f t="shared" si="3"/>
        <v>0.9434680351</v>
      </c>
      <c r="O2082" s="15">
        <f t="shared" si="4"/>
        <v>-0.9434680351</v>
      </c>
      <c r="P2082" s="8">
        <f t="shared" si="5"/>
        <v>1604</v>
      </c>
    </row>
    <row r="2083" ht="12.75" customHeight="1">
      <c r="A2083" s="7">
        <v>43123.0</v>
      </c>
      <c r="B2083" s="8" t="s">
        <v>183</v>
      </c>
      <c r="C2083" s="8" t="s">
        <v>184</v>
      </c>
      <c r="D2083" s="9" t="s">
        <v>32</v>
      </c>
      <c r="E2083" s="10" t="s">
        <v>19</v>
      </c>
      <c r="F2083" s="11">
        <v>3.59532201359E11</v>
      </c>
      <c r="G2083" s="8" t="s">
        <v>20</v>
      </c>
      <c r="H2083" s="8" t="str">
        <f t="shared" si="1"/>
        <v>SELL</v>
      </c>
      <c r="I2083" s="12">
        <v>76.851891</v>
      </c>
      <c r="J2083" s="12">
        <v>1000.0</v>
      </c>
      <c r="K2083" s="7">
        <v>43209.0</v>
      </c>
      <c r="L2083" s="14">
        <v>65.281883</v>
      </c>
      <c r="M2083" s="14">
        <f t="shared" si="2"/>
        <v>849.450575</v>
      </c>
      <c r="N2083" s="15">
        <f t="shared" si="3"/>
        <v>0.150549425</v>
      </c>
      <c r="O2083" s="15">
        <f t="shared" si="4"/>
        <v>-0.150549425</v>
      </c>
      <c r="P2083" s="8">
        <f t="shared" si="5"/>
        <v>86</v>
      </c>
    </row>
    <row r="2084" ht="12.75" customHeight="1">
      <c r="A2084" s="7">
        <v>43123.0</v>
      </c>
      <c r="B2084" s="8" t="s">
        <v>431</v>
      </c>
      <c r="C2084" s="8" t="s">
        <v>432</v>
      </c>
      <c r="D2084" s="9" t="s">
        <v>193</v>
      </c>
      <c r="E2084" s="10" t="s">
        <v>19</v>
      </c>
      <c r="F2084" s="11">
        <v>4.3266420622E10</v>
      </c>
      <c r="G2084" s="8" t="s">
        <v>20</v>
      </c>
      <c r="H2084" s="8" t="str">
        <f t="shared" si="1"/>
        <v>SELL</v>
      </c>
      <c r="I2084" s="12">
        <v>122.937393</v>
      </c>
      <c r="J2084" s="12">
        <v>1000.0</v>
      </c>
      <c r="K2084" s="7">
        <v>43160.0</v>
      </c>
      <c r="L2084" s="14">
        <v>115.960922</v>
      </c>
      <c r="M2084" s="14">
        <f t="shared" si="2"/>
        <v>943.2518388</v>
      </c>
      <c r="N2084" s="15">
        <f t="shared" si="3"/>
        <v>0.05674816124</v>
      </c>
      <c r="O2084" s="15">
        <f t="shared" si="4"/>
        <v>-0.05674816124</v>
      </c>
      <c r="P2084" s="8">
        <f t="shared" si="5"/>
        <v>37</v>
      </c>
    </row>
    <row r="2085" ht="12.75" customHeight="1">
      <c r="A2085" s="7">
        <v>43123.0</v>
      </c>
      <c r="B2085" s="8" t="s">
        <v>2023</v>
      </c>
      <c r="C2085" s="8" t="s">
        <v>2024</v>
      </c>
      <c r="D2085" s="9" t="s">
        <v>23</v>
      </c>
      <c r="E2085" s="10" t="s">
        <v>252</v>
      </c>
      <c r="F2085" s="11">
        <v>4.0240186522E10</v>
      </c>
      <c r="G2085" s="8" t="s">
        <v>20</v>
      </c>
      <c r="H2085" s="8" t="str">
        <f t="shared" si="1"/>
        <v>SELL</v>
      </c>
      <c r="I2085" s="12">
        <v>90.71</v>
      </c>
      <c r="J2085" s="12">
        <v>1000.0</v>
      </c>
      <c r="K2085" s="7">
        <v>43438.0</v>
      </c>
      <c r="L2085" s="14">
        <v>68.11</v>
      </c>
      <c r="M2085" s="14">
        <f t="shared" si="2"/>
        <v>750.8543711</v>
      </c>
      <c r="N2085" s="15">
        <f t="shared" si="3"/>
        <v>0.2491456289</v>
      </c>
      <c r="O2085" s="15">
        <f t="shared" si="4"/>
        <v>-0.2491456289</v>
      </c>
      <c r="P2085" s="8">
        <f t="shared" si="5"/>
        <v>315</v>
      </c>
    </row>
    <row r="2086" ht="12.75" customHeight="1">
      <c r="A2086" s="7">
        <v>43124.0</v>
      </c>
      <c r="B2086" s="8" t="s">
        <v>531</v>
      </c>
      <c r="C2086" s="8" t="s">
        <v>532</v>
      </c>
      <c r="D2086" s="9" t="s">
        <v>23</v>
      </c>
      <c r="E2086" s="10" t="s">
        <v>19</v>
      </c>
      <c r="F2086" s="11">
        <v>1.69812468749E11</v>
      </c>
      <c r="G2086" s="8" t="s">
        <v>20</v>
      </c>
      <c r="H2086" s="8" t="str">
        <f t="shared" si="1"/>
        <v>SELL</v>
      </c>
      <c r="I2086" s="12">
        <v>12.71</v>
      </c>
      <c r="J2086" s="12">
        <v>1000.0</v>
      </c>
      <c r="K2086" s="16">
        <v>43383.0</v>
      </c>
      <c r="L2086" s="14">
        <v>25.0</v>
      </c>
      <c r="M2086" s="14">
        <f t="shared" si="2"/>
        <v>1966.955153</v>
      </c>
      <c r="N2086" s="15">
        <f t="shared" si="3"/>
        <v>-0.9669551534</v>
      </c>
      <c r="O2086" s="15">
        <f t="shared" si="4"/>
        <v>0.9669551534</v>
      </c>
      <c r="P2086" s="8">
        <f t="shared" si="5"/>
        <v>259</v>
      </c>
    </row>
    <row r="2087" ht="12.75" customHeight="1">
      <c r="A2087" s="7">
        <v>43124.0</v>
      </c>
      <c r="B2087" s="8" t="s">
        <v>597</v>
      </c>
      <c r="C2087" s="8" t="s">
        <v>598</v>
      </c>
      <c r="D2087" s="9" t="s">
        <v>65</v>
      </c>
      <c r="E2087" s="10" t="s">
        <v>19</v>
      </c>
      <c r="F2087" s="11">
        <v>1.1137638E10</v>
      </c>
      <c r="G2087" s="8" t="s">
        <v>24</v>
      </c>
      <c r="H2087" s="8" t="str">
        <f t="shared" si="1"/>
        <v>BUY</v>
      </c>
      <c r="I2087" s="12">
        <v>70.644608</v>
      </c>
      <c r="J2087" s="12">
        <v>1000.0</v>
      </c>
      <c r="K2087" s="16">
        <v>43160.0</v>
      </c>
      <c r="L2087" s="14">
        <v>61.913452</v>
      </c>
      <c r="M2087" s="14">
        <f t="shared" si="2"/>
        <v>876.4073261</v>
      </c>
      <c r="N2087" s="15">
        <f t="shared" si="3"/>
        <v>-0.1235926739</v>
      </c>
      <c r="O2087" s="15">
        <f t="shared" si="4"/>
        <v>0.1235926739</v>
      </c>
      <c r="P2087" s="8">
        <f t="shared" si="5"/>
        <v>36</v>
      </c>
    </row>
    <row r="2088" ht="12.75" customHeight="1">
      <c r="A2088" s="7">
        <v>43124.0</v>
      </c>
      <c r="B2088" s="8" t="s">
        <v>2025</v>
      </c>
      <c r="C2088" s="8" t="s">
        <v>2026</v>
      </c>
      <c r="D2088" s="9" t="s">
        <v>71</v>
      </c>
      <c r="E2088" s="9" t="s">
        <v>19</v>
      </c>
      <c r="F2088" s="11">
        <v>4.4264178E7</v>
      </c>
      <c r="G2088" s="8" t="s">
        <v>20</v>
      </c>
      <c r="H2088" s="8" t="str">
        <f t="shared" si="1"/>
        <v>SELL</v>
      </c>
      <c r="I2088" s="12">
        <v>8.82</v>
      </c>
      <c r="J2088" s="12">
        <v>1000.0</v>
      </c>
      <c r="K2088" s="16">
        <v>44727.0</v>
      </c>
      <c r="L2088" s="14">
        <v>4.15</v>
      </c>
      <c r="M2088" s="14">
        <f t="shared" si="2"/>
        <v>470.521542</v>
      </c>
      <c r="N2088" s="15">
        <f t="shared" si="3"/>
        <v>0.529478458</v>
      </c>
      <c r="O2088" s="15">
        <f t="shared" si="4"/>
        <v>-0.529478458</v>
      </c>
      <c r="P2088" s="8">
        <f t="shared" si="5"/>
        <v>1603</v>
      </c>
    </row>
    <row r="2089" ht="12.75" customHeight="1">
      <c r="A2089" s="7">
        <v>43124.0</v>
      </c>
      <c r="B2089" s="8" t="s">
        <v>630</v>
      </c>
      <c r="C2089" s="8" t="s">
        <v>631</v>
      </c>
      <c r="D2089" s="9" t="s">
        <v>23</v>
      </c>
      <c r="E2089" s="10" t="s">
        <v>19</v>
      </c>
      <c r="F2089" s="11">
        <v>1.069485355423E12</v>
      </c>
      <c r="G2089" s="8" t="s">
        <v>20</v>
      </c>
      <c r="H2089" s="8" t="str">
        <f t="shared" si="1"/>
        <v>SELL</v>
      </c>
      <c r="I2089" s="12">
        <v>58.339275</v>
      </c>
      <c r="J2089" s="12">
        <v>1000.0</v>
      </c>
      <c r="K2089" s="7">
        <v>43186.0</v>
      </c>
      <c r="L2089" s="14">
        <v>55.830589</v>
      </c>
      <c r="M2089" s="14">
        <f t="shared" si="2"/>
        <v>956.9983343</v>
      </c>
      <c r="N2089" s="15">
        <f t="shared" si="3"/>
        <v>0.04300166569</v>
      </c>
      <c r="O2089" s="15">
        <f t="shared" si="4"/>
        <v>-0.04300166569</v>
      </c>
      <c r="P2089" s="8">
        <f t="shared" si="5"/>
        <v>62</v>
      </c>
    </row>
    <row r="2090" ht="12.75" customHeight="1">
      <c r="A2090" s="16">
        <v>43124.0</v>
      </c>
      <c r="B2090" s="8" t="s">
        <v>499</v>
      </c>
      <c r="C2090" s="8" t="s">
        <v>500</v>
      </c>
      <c r="D2090" s="9" t="s">
        <v>35</v>
      </c>
      <c r="E2090" s="10" t="s">
        <v>19</v>
      </c>
      <c r="F2090" s="11">
        <v>2.2556638688E10</v>
      </c>
      <c r="G2090" s="18" t="s">
        <v>24</v>
      </c>
      <c r="H2090" s="17" t="str">
        <f t="shared" si="1"/>
        <v>BUY</v>
      </c>
      <c r="I2090" s="12">
        <v>224.309998</v>
      </c>
      <c r="J2090" s="12">
        <v>1000.0</v>
      </c>
      <c r="K2090" s="16">
        <v>43124.0</v>
      </c>
      <c r="L2090" s="14">
        <v>224.309998</v>
      </c>
      <c r="M2090" s="14">
        <f t="shared" si="2"/>
        <v>1000</v>
      </c>
      <c r="N2090" s="15">
        <f t="shared" si="3"/>
        <v>0</v>
      </c>
      <c r="O2090" s="15">
        <f t="shared" si="4"/>
        <v>0</v>
      </c>
      <c r="P2090" s="8">
        <f t="shared" si="5"/>
        <v>0</v>
      </c>
    </row>
    <row r="2091" ht="12.75" customHeight="1">
      <c r="A2091" s="7">
        <v>43126.0</v>
      </c>
      <c r="B2091" s="8" t="s">
        <v>111</v>
      </c>
      <c r="C2091" s="8" t="s">
        <v>112</v>
      </c>
      <c r="D2091" s="9" t="s">
        <v>35</v>
      </c>
      <c r="E2091" s="10" t="s">
        <v>19</v>
      </c>
      <c r="F2091" s="11">
        <v>4.70018432E10</v>
      </c>
      <c r="G2091" s="8" t="s">
        <v>24</v>
      </c>
      <c r="H2091" s="8" t="str">
        <f t="shared" si="1"/>
        <v>BUY</v>
      </c>
      <c r="I2091" s="12">
        <v>8.875227</v>
      </c>
      <c r="J2091" s="12">
        <v>1000.0</v>
      </c>
      <c r="K2091" s="16">
        <v>43269.0</v>
      </c>
      <c r="L2091" s="14">
        <v>9.484758</v>
      </c>
      <c r="M2091" s="14">
        <f t="shared" si="2"/>
        <v>1068.677793</v>
      </c>
      <c r="N2091" s="15">
        <f t="shared" si="3"/>
        <v>0.06867779269</v>
      </c>
      <c r="O2091" s="15">
        <f t="shared" si="4"/>
        <v>-0.06867779269</v>
      </c>
      <c r="P2091" s="8">
        <f t="shared" si="5"/>
        <v>143</v>
      </c>
    </row>
    <row r="2092" ht="12.75" customHeight="1">
      <c r="A2092" s="7">
        <v>43126.0</v>
      </c>
      <c r="B2092" s="8" t="s">
        <v>179</v>
      </c>
      <c r="C2092" s="8" t="s">
        <v>180</v>
      </c>
      <c r="D2092" s="9" t="s">
        <v>58</v>
      </c>
      <c r="E2092" s="10" t="s">
        <v>19</v>
      </c>
      <c r="F2092" s="11">
        <v>7.25893281281E11</v>
      </c>
      <c r="G2092" s="8" t="s">
        <v>24</v>
      </c>
      <c r="H2092" s="8" t="str">
        <f t="shared" si="1"/>
        <v>BUY</v>
      </c>
      <c r="I2092" s="12">
        <v>190.0</v>
      </c>
      <c r="J2092" s="12">
        <v>1000.0</v>
      </c>
      <c r="K2092" s="7">
        <v>43132.0</v>
      </c>
      <c r="L2092" s="14">
        <v>193.089996</v>
      </c>
      <c r="M2092" s="14">
        <f t="shared" si="2"/>
        <v>1016.263137</v>
      </c>
      <c r="N2092" s="15">
        <f t="shared" si="3"/>
        <v>0.01626313684</v>
      </c>
      <c r="O2092" s="15">
        <f t="shared" si="4"/>
        <v>-0.01626313684</v>
      </c>
      <c r="P2092" s="8">
        <f t="shared" si="5"/>
        <v>6</v>
      </c>
    </row>
    <row r="2093" ht="12.75" customHeight="1">
      <c r="A2093" s="7">
        <v>43126.0</v>
      </c>
      <c r="B2093" s="8" t="s">
        <v>342</v>
      </c>
      <c r="C2093" s="8" t="s">
        <v>343</v>
      </c>
      <c r="D2093" s="9" t="s">
        <v>39</v>
      </c>
      <c r="E2093" s="10" t="s">
        <v>19</v>
      </c>
      <c r="F2093" s="11">
        <v>2.0695706284E11</v>
      </c>
      <c r="G2093" s="8" t="s">
        <v>24</v>
      </c>
      <c r="H2093" s="8" t="str">
        <f t="shared" si="1"/>
        <v>BUY</v>
      </c>
      <c r="I2093" s="12">
        <v>29.913443</v>
      </c>
      <c r="J2093" s="12">
        <v>1000.0</v>
      </c>
      <c r="K2093" s="7">
        <v>43133.0</v>
      </c>
      <c r="L2093" s="14">
        <v>28.333162</v>
      </c>
      <c r="M2093" s="14">
        <f t="shared" si="2"/>
        <v>947.1715442</v>
      </c>
      <c r="N2093" s="15">
        <f t="shared" si="3"/>
        <v>-0.05282845575</v>
      </c>
      <c r="O2093" s="15">
        <f t="shared" si="4"/>
        <v>0.05282845575</v>
      </c>
      <c r="P2093" s="8">
        <f t="shared" si="5"/>
        <v>7</v>
      </c>
    </row>
    <row r="2094" ht="12.75" customHeight="1">
      <c r="A2094" s="7">
        <v>43129.0</v>
      </c>
      <c r="B2094" s="8" t="s">
        <v>954</v>
      </c>
      <c r="C2094" s="8" t="s">
        <v>955</v>
      </c>
      <c r="D2094" s="9" t="s">
        <v>39</v>
      </c>
      <c r="E2094" s="10" t="s">
        <v>19</v>
      </c>
      <c r="F2094" s="11">
        <v>1.39897497235E11</v>
      </c>
      <c r="G2094" s="8" t="s">
        <v>24</v>
      </c>
      <c r="H2094" s="8" t="str">
        <f t="shared" si="1"/>
        <v>BUY</v>
      </c>
      <c r="I2094" s="12">
        <v>166.38</v>
      </c>
      <c r="J2094" s="12">
        <v>1000.0</v>
      </c>
      <c r="K2094" s="16">
        <v>43165.0</v>
      </c>
      <c r="L2094" s="14">
        <v>161.16</v>
      </c>
      <c r="M2094" s="14">
        <f t="shared" si="2"/>
        <v>968.6260368</v>
      </c>
      <c r="N2094" s="15">
        <f t="shared" si="3"/>
        <v>-0.03137396322</v>
      </c>
      <c r="O2094" s="15">
        <f t="shared" si="4"/>
        <v>0.03137396322</v>
      </c>
      <c r="P2094" s="8">
        <f t="shared" si="5"/>
        <v>36</v>
      </c>
    </row>
    <row r="2095" ht="12.75" customHeight="1">
      <c r="A2095" s="7">
        <v>43129.0</v>
      </c>
      <c r="B2095" s="8" t="s">
        <v>2027</v>
      </c>
      <c r="C2095" s="8" t="s">
        <v>2028</v>
      </c>
      <c r="D2095" s="9" t="s">
        <v>58</v>
      </c>
      <c r="E2095" s="10" t="s">
        <v>1268</v>
      </c>
      <c r="F2095" s="11">
        <v>6.6227982896E10</v>
      </c>
      <c r="G2095" s="8" t="s">
        <v>24</v>
      </c>
      <c r="H2095" s="8" t="str">
        <f t="shared" si="1"/>
        <v>BUY</v>
      </c>
      <c r="I2095" s="12">
        <v>16.370441</v>
      </c>
      <c r="J2095" s="12">
        <v>1000.0</v>
      </c>
      <c r="K2095" s="16">
        <v>44727.0</v>
      </c>
      <c r="L2095" s="14">
        <v>18.76594</v>
      </c>
      <c r="M2095" s="14">
        <f t="shared" si="2"/>
        <v>1146.330756</v>
      </c>
      <c r="N2095" s="15">
        <f t="shared" si="3"/>
        <v>0.1463307555</v>
      </c>
      <c r="O2095" s="15">
        <f t="shared" si="4"/>
        <v>-0.1463307555</v>
      </c>
      <c r="P2095" s="8">
        <f t="shared" si="5"/>
        <v>1598</v>
      </c>
    </row>
    <row r="2096" ht="12.75" customHeight="1">
      <c r="A2096" s="16">
        <v>43129.0</v>
      </c>
      <c r="B2096" s="8" t="s">
        <v>56</v>
      </c>
      <c r="C2096" s="8" t="s">
        <v>57</v>
      </c>
      <c r="D2096" s="9" t="s">
        <v>58</v>
      </c>
      <c r="E2096" s="10" t="s">
        <v>19</v>
      </c>
      <c r="F2096" s="11">
        <v>1.3948872E11</v>
      </c>
      <c r="G2096" s="17" t="s">
        <v>20</v>
      </c>
      <c r="H2096" s="18" t="str">
        <f t="shared" si="1"/>
        <v>SELL</v>
      </c>
      <c r="I2096" s="12">
        <v>41.45863</v>
      </c>
      <c r="J2096" s="12">
        <v>1000.0</v>
      </c>
      <c r="K2096" s="16">
        <v>43490.0</v>
      </c>
      <c r="L2096" s="14">
        <v>45.205124</v>
      </c>
      <c r="M2096" s="14">
        <f t="shared" si="2"/>
        <v>1090.367048</v>
      </c>
      <c r="N2096" s="15">
        <f t="shared" si="3"/>
        <v>-0.09036704783</v>
      </c>
      <c r="O2096" s="15">
        <f t="shared" si="4"/>
        <v>0.09036704783</v>
      </c>
      <c r="P2096" s="8">
        <f t="shared" si="5"/>
        <v>361</v>
      </c>
    </row>
    <row r="2097" ht="12.75" customHeight="1">
      <c r="A2097" s="16">
        <v>43129.0</v>
      </c>
      <c r="B2097" s="8" t="s">
        <v>158</v>
      </c>
      <c r="C2097" s="8" t="s">
        <v>159</v>
      </c>
      <c r="D2097" s="9" t="s">
        <v>35</v>
      </c>
      <c r="E2097" s="10" t="s">
        <v>19</v>
      </c>
      <c r="F2097" s="11">
        <v>1.068335624E10</v>
      </c>
      <c r="G2097" s="18" t="s">
        <v>24</v>
      </c>
      <c r="H2097" s="17" t="str">
        <f t="shared" si="1"/>
        <v>BUY</v>
      </c>
      <c r="I2097" s="12">
        <v>153.613144</v>
      </c>
      <c r="J2097" s="12">
        <v>1000.0</v>
      </c>
      <c r="K2097" s="16">
        <v>43167.0</v>
      </c>
      <c r="L2097" s="14">
        <v>168.812424</v>
      </c>
      <c r="M2097" s="14">
        <f t="shared" si="2"/>
        <v>1098.945179</v>
      </c>
      <c r="N2097" s="15">
        <f t="shared" si="3"/>
        <v>0.09894517881</v>
      </c>
      <c r="O2097" s="15">
        <f t="shared" si="4"/>
        <v>-0.09894517881</v>
      </c>
      <c r="P2097" s="8">
        <f t="shared" si="5"/>
        <v>38</v>
      </c>
    </row>
    <row r="2098" ht="12.75" customHeight="1">
      <c r="A2098" s="7">
        <v>43130.0</v>
      </c>
      <c r="B2098" s="8" t="s">
        <v>2029</v>
      </c>
      <c r="C2098" s="8" t="s">
        <v>2030</v>
      </c>
      <c r="D2098" s="9" t="s">
        <v>23</v>
      </c>
      <c r="E2098" s="10" t="s">
        <v>19</v>
      </c>
      <c r="F2098" s="11">
        <v>2.848820104E9</v>
      </c>
      <c r="G2098" s="8" t="s">
        <v>24</v>
      </c>
      <c r="H2098" s="8" t="str">
        <f t="shared" si="1"/>
        <v>BUY</v>
      </c>
      <c r="I2098" s="12">
        <v>37.560001</v>
      </c>
      <c r="J2098" s="12">
        <v>1000.0</v>
      </c>
      <c r="K2098" s="16">
        <v>44727.0</v>
      </c>
      <c r="L2098" s="14">
        <v>59.950001</v>
      </c>
      <c r="M2098" s="14">
        <f t="shared" si="2"/>
        <v>1596.11287</v>
      </c>
      <c r="N2098" s="15">
        <f t="shared" si="3"/>
        <v>0.5961128702</v>
      </c>
      <c r="O2098" s="15">
        <f t="shared" si="4"/>
        <v>-0.5961128702</v>
      </c>
      <c r="P2098" s="8">
        <f t="shared" si="5"/>
        <v>1597</v>
      </c>
    </row>
    <row r="2099" ht="12.75" customHeight="1">
      <c r="A2099" s="16">
        <v>43130.0</v>
      </c>
      <c r="B2099" s="8" t="s">
        <v>2031</v>
      </c>
      <c r="C2099" s="8" t="s">
        <v>2032</v>
      </c>
      <c r="D2099" s="9" t="s">
        <v>18</v>
      </c>
      <c r="E2099" s="10" t="s">
        <v>19</v>
      </c>
      <c r="F2099" s="11">
        <v>7.3333896E9</v>
      </c>
      <c r="G2099" s="17" t="s">
        <v>20</v>
      </c>
      <c r="H2099" s="18" t="str">
        <f t="shared" si="1"/>
        <v>SELL</v>
      </c>
      <c r="I2099" s="12">
        <v>28.025</v>
      </c>
      <c r="J2099" s="12">
        <v>1000.0</v>
      </c>
      <c r="K2099" s="16">
        <v>43721.0</v>
      </c>
      <c r="L2099" s="14">
        <v>44.435001</v>
      </c>
      <c r="M2099" s="14">
        <f t="shared" si="2"/>
        <v>1585.548653</v>
      </c>
      <c r="N2099" s="15">
        <f t="shared" si="3"/>
        <v>-0.585548653</v>
      </c>
      <c r="O2099" s="15">
        <f t="shared" si="4"/>
        <v>0.585548653</v>
      </c>
      <c r="P2099" s="8">
        <f t="shared" si="5"/>
        <v>591</v>
      </c>
    </row>
    <row r="2100" ht="12.75" customHeight="1">
      <c r="A2100" s="7">
        <v>43131.0</v>
      </c>
      <c r="B2100" s="8" t="s">
        <v>1009</v>
      </c>
      <c r="C2100" s="8" t="s">
        <v>1010</v>
      </c>
      <c r="D2100" s="9" t="s">
        <v>27</v>
      </c>
      <c r="E2100" s="9" t="s">
        <v>19</v>
      </c>
      <c r="F2100" s="11">
        <v>2.5042608E10</v>
      </c>
      <c r="G2100" s="8" t="s">
        <v>20</v>
      </c>
      <c r="H2100" s="8" t="str">
        <f t="shared" si="1"/>
        <v>SELL</v>
      </c>
      <c r="I2100" s="12">
        <v>16.017956</v>
      </c>
      <c r="J2100" s="12">
        <v>1000.0</v>
      </c>
      <c r="K2100" s="16">
        <v>43166.0</v>
      </c>
      <c r="L2100" s="14">
        <v>15.789771</v>
      </c>
      <c r="M2100" s="14">
        <f t="shared" si="2"/>
        <v>985.7544246</v>
      </c>
      <c r="N2100" s="15">
        <f t="shared" si="3"/>
        <v>0.0142455754</v>
      </c>
      <c r="O2100" s="15">
        <f t="shared" si="4"/>
        <v>-0.0142455754</v>
      </c>
      <c r="P2100" s="8">
        <f t="shared" si="5"/>
        <v>35</v>
      </c>
    </row>
    <row r="2101" ht="12.75" customHeight="1">
      <c r="A2101" s="7">
        <v>43131.0</v>
      </c>
      <c r="B2101" s="8" t="s">
        <v>2033</v>
      </c>
      <c r="C2101" s="8" t="s">
        <v>2034</v>
      </c>
      <c r="D2101" s="9" t="s">
        <v>65</v>
      </c>
      <c r="E2101" s="10" t="s">
        <v>19</v>
      </c>
      <c r="F2101" s="11">
        <v>1.88100852E9</v>
      </c>
      <c r="G2101" s="8" t="s">
        <v>20</v>
      </c>
      <c r="H2101" s="8" t="str">
        <f t="shared" si="1"/>
        <v>SELL</v>
      </c>
      <c r="I2101" s="12">
        <v>73.74</v>
      </c>
      <c r="J2101" s="12">
        <v>1000.0</v>
      </c>
      <c r="K2101" s="16">
        <v>44727.0</v>
      </c>
      <c r="L2101" s="14">
        <v>61.21</v>
      </c>
      <c r="M2101" s="14">
        <f t="shared" si="2"/>
        <v>830.0786547</v>
      </c>
      <c r="N2101" s="15">
        <f t="shared" si="3"/>
        <v>0.1699213453</v>
      </c>
      <c r="O2101" s="15">
        <f t="shared" si="4"/>
        <v>-0.1699213453</v>
      </c>
      <c r="P2101" s="8">
        <f t="shared" si="5"/>
        <v>1596</v>
      </c>
    </row>
    <row r="2102" ht="12.75" customHeight="1">
      <c r="A2102" s="7">
        <v>43131.0</v>
      </c>
      <c r="B2102" s="8" t="s">
        <v>359</v>
      </c>
      <c r="C2102" s="8" t="s">
        <v>360</v>
      </c>
      <c r="D2102" s="9" t="s">
        <v>23</v>
      </c>
      <c r="E2102" s="10" t="s">
        <v>19</v>
      </c>
      <c r="F2102" s="11">
        <v>1.1032521E11</v>
      </c>
      <c r="G2102" s="8" t="s">
        <v>20</v>
      </c>
      <c r="H2102" s="8" t="str">
        <f t="shared" si="1"/>
        <v>SELL</v>
      </c>
      <c r="I2102" s="12">
        <v>148.869995</v>
      </c>
      <c r="J2102" s="12">
        <v>1000.0</v>
      </c>
      <c r="K2102" s="7">
        <v>43381.0</v>
      </c>
      <c r="L2102" s="14">
        <v>180.259995</v>
      </c>
      <c r="M2102" s="14">
        <f t="shared" si="2"/>
        <v>1210.855116</v>
      </c>
      <c r="N2102" s="15">
        <f t="shared" si="3"/>
        <v>-0.2108551156</v>
      </c>
      <c r="O2102" s="15">
        <f t="shared" si="4"/>
        <v>0.2108551156</v>
      </c>
      <c r="P2102" s="8">
        <f t="shared" si="5"/>
        <v>250</v>
      </c>
    </row>
    <row r="2103" ht="12.75" customHeight="1">
      <c r="A2103" s="7">
        <v>43132.0</v>
      </c>
      <c r="B2103" s="8" t="s">
        <v>2035</v>
      </c>
      <c r="C2103" s="8" t="s">
        <v>2036</v>
      </c>
      <c r="D2103" s="9" t="s">
        <v>27</v>
      </c>
      <c r="E2103" s="10" t="s">
        <v>1460</v>
      </c>
      <c r="F2103" s="11">
        <v>1.00838028E8</v>
      </c>
      <c r="G2103" s="8" t="s">
        <v>24</v>
      </c>
      <c r="H2103" s="8" t="str">
        <f t="shared" si="1"/>
        <v>BUY</v>
      </c>
      <c r="I2103" s="12">
        <v>9.931053</v>
      </c>
      <c r="J2103" s="12">
        <v>1000.0</v>
      </c>
      <c r="K2103" s="16">
        <v>44727.0</v>
      </c>
      <c r="L2103" s="14">
        <v>3.94</v>
      </c>
      <c r="M2103" s="14">
        <f t="shared" si="2"/>
        <v>396.7353714</v>
      </c>
      <c r="N2103" s="15">
        <f t="shared" si="3"/>
        <v>-0.6032646286</v>
      </c>
      <c r="O2103" s="15">
        <f t="shared" si="4"/>
        <v>0.6032646286</v>
      </c>
      <c r="P2103" s="8">
        <f t="shared" si="5"/>
        <v>1595</v>
      </c>
    </row>
    <row r="2104" ht="12.75" customHeight="1">
      <c r="A2104" s="7">
        <v>43132.0</v>
      </c>
      <c r="B2104" s="8" t="s">
        <v>2037</v>
      </c>
      <c r="C2104" s="8" t="s">
        <v>2038</v>
      </c>
      <c r="D2104" s="9" t="s">
        <v>18</v>
      </c>
      <c r="E2104" s="10" t="s">
        <v>19</v>
      </c>
      <c r="F2104" s="11">
        <v>2.120876068E9</v>
      </c>
      <c r="G2104" s="8" t="s">
        <v>20</v>
      </c>
      <c r="H2104" s="8" t="str">
        <f t="shared" si="1"/>
        <v>SELL</v>
      </c>
      <c r="I2104" s="12">
        <v>42.58</v>
      </c>
      <c r="J2104" s="12">
        <v>1000.0</v>
      </c>
      <c r="K2104" s="16">
        <v>44727.0</v>
      </c>
      <c r="L2104" s="14">
        <v>24.53</v>
      </c>
      <c r="M2104" s="14">
        <f t="shared" si="2"/>
        <v>576.092062</v>
      </c>
      <c r="N2104" s="15">
        <f t="shared" si="3"/>
        <v>0.423907938</v>
      </c>
      <c r="O2104" s="15">
        <f t="shared" si="4"/>
        <v>-0.423907938</v>
      </c>
      <c r="P2104" s="8">
        <f t="shared" si="5"/>
        <v>1595</v>
      </c>
    </row>
    <row r="2105" ht="12.75" customHeight="1">
      <c r="A2105" s="7">
        <v>43132.0</v>
      </c>
      <c r="B2105" s="8" t="s">
        <v>179</v>
      </c>
      <c r="C2105" s="8" t="s">
        <v>180</v>
      </c>
      <c r="D2105" s="9" t="s">
        <v>58</v>
      </c>
      <c r="E2105" s="10" t="s">
        <v>19</v>
      </c>
      <c r="F2105" s="11">
        <v>7.25893281281E11</v>
      </c>
      <c r="G2105" s="8" t="s">
        <v>20</v>
      </c>
      <c r="H2105" s="8" t="str">
        <f t="shared" si="1"/>
        <v>SELL</v>
      </c>
      <c r="I2105" s="12">
        <v>193.089996</v>
      </c>
      <c r="J2105" s="12">
        <v>1000.0</v>
      </c>
      <c r="K2105" s="7">
        <v>43178.0</v>
      </c>
      <c r="L2105" s="14">
        <v>172.559998</v>
      </c>
      <c r="M2105" s="14">
        <f t="shared" si="2"/>
        <v>893.6765321</v>
      </c>
      <c r="N2105" s="15">
        <f t="shared" si="3"/>
        <v>0.1063234679</v>
      </c>
      <c r="O2105" s="15">
        <f t="shared" si="4"/>
        <v>-0.1063234679</v>
      </c>
      <c r="P2105" s="8">
        <f t="shared" si="5"/>
        <v>46</v>
      </c>
    </row>
    <row r="2106" ht="12.75" customHeight="1">
      <c r="A2106" s="7">
        <v>43132.0</v>
      </c>
      <c r="B2106" s="8" t="s">
        <v>2039</v>
      </c>
      <c r="C2106" s="8" t="s">
        <v>2039</v>
      </c>
      <c r="D2106" s="9" t="s">
        <v>27</v>
      </c>
      <c r="E2106" s="10" t="s">
        <v>19</v>
      </c>
      <c r="F2106" s="11">
        <v>3.49563168E10</v>
      </c>
      <c r="G2106" s="8" t="s">
        <v>20</v>
      </c>
      <c r="H2106" s="8" t="str">
        <f t="shared" si="1"/>
        <v>SELL</v>
      </c>
      <c r="I2106" s="12">
        <v>21.360142</v>
      </c>
      <c r="J2106" s="12">
        <v>1000.0</v>
      </c>
      <c r="K2106" s="16">
        <v>43685.0</v>
      </c>
      <c r="L2106" s="14">
        <v>17.652884</v>
      </c>
      <c r="M2106" s="14">
        <f t="shared" si="2"/>
        <v>826.440386</v>
      </c>
      <c r="N2106" s="15">
        <f t="shared" si="3"/>
        <v>0.173559614</v>
      </c>
      <c r="O2106" s="15">
        <f t="shared" si="4"/>
        <v>-0.173559614</v>
      </c>
      <c r="P2106" s="8">
        <f t="shared" si="5"/>
        <v>553</v>
      </c>
    </row>
    <row r="2107" ht="12.75" customHeight="1">
      <c r="A2107" s="7">
        <v>43132.0</v>
      </c>
      <c r="B2107" s="8" t="s">
        <v>46</v>
      </c>
      <c r="C2107" s="8" t="s">
        <v>47</v>
      </c>
      <c r="D2107" s="9" t="s">
        <v>39</v>
      </c>
      <c r="E2107" s="10" t="s">
        <v>19</v>
      </c>
      <c r="F2107" s="11">
        <v>1.39459392E9</v>
      </c>
      <c r="G2107" s="8" t="s">
        <v>20</v>
      </c>
      <c r="H2107" s="8" t="str">
        <f t="shared" si="1"/>
        <v>SELL</v>
      </c>
      <c r="I2107" s="12">
        <v>37.650002</v>
      </c>
      <c r="J2107" s="12">
        <v>1000.0</v>
      </c>
      <c r="K2107" s="16">
        <v>44727.0</v>
      </c>
      <c r="L2107" s="14">
        <v>16.83</v>
      </c>
      <c r="M2107" s="14">
        <f t="shared" si="2"/>
        <v>447.0119284</v>
      </c>
      <c r="N2107" s="15">
        <f t="shared" si="3"/>
        <v>0.5529880716</v>
      </c>
      <c r="O2107" s="15">
        <f t="shared" si="4"/>
        <v>-0.5529880716</v>
      </c>
      <c r="P2107" s="8">
        <f t="shared" si="5"/>
        <v>1595</v>
      </c>
    </row>
    <row r="2108" ht="12.75" customHeight="1">
      <c r="A2108" s="7">
        <v>43132.0</v>
      </c>
      <c r="B2108" s="8" t="s">
        <v>2040</v>
      </c>
      <c r="C2108" s="8" t="s">
        <v>2041</v>
      </c>
      <c r="D2108" s="9" t="s">
        <v>71</v>
      </c>
      <c r="E2108" s="10" t="s">
        <v>19</v>
      </c>
      <c r="F2108" s="11">
        <v>1.225456E11</v>
      </c>
      <c r="G2108" s="8" t="s">
        <v>20</v>
      </c>
      <c r="H2108" s="8" t="str">
        <f t="shared" si="1"/>
        <v>SELL</v>
      </c>
      <c r="I2108" s="12">
        <v>173.025192</v>
      </c>
      <c r="J2108" s="12">
        <v>1000.0</v>
      </c>
      <c r="K2108" s="16">
        <v>44727.0</v>
      </c>
      <c r="L2108" s="14">
        <v>318.214752</v>
      </c>
      <c r="M2108" s="14">
        <f t="shared" si="2"/>
        <v>1839.12382</v>
      </c>
      <c r="N2108" s="15">
        <f t="shared" si="3"/>
        <v>-0.8391238196</v>
      </c>
      <c r="O2108" s="15">
        <f t="shared" si="4"/>
        <v>0.8391238196</v>
      </c>
      <c r="P2108" s="8">
        <f t="shared" si="5"/>
        <v>1595</v>
      </c>
    </row>
    <row r="2109" ht="12.75" customHeight="1">
      <c r="A2109" s="7">
        <v>43133.0</v>
      </c>
      <c r="B2109" s="8" t="s">
        <v>66</v>
      </c>
      <c r="C2109" s="8" t="s">
        <v>67</v>
      </c>
      <c r="D2109" s="9" t="s">
        <v>23</v>
      </c>
      <c r="E2109" s="10" t="s">
        <v>19</v>
      </c>
      <c r="F2109" s="11">
        <v>2.744500935588E12</v>
      </c>
      <c r="G2109" s="8" t="s">
        <v>24</v>
      </c>
      <c r="H2109" s="8" t="str">
        <f t="shared" si="1"/>
        <v>BUY</v>
      </c>
      <c r="I2109" s="12">
        <v>37.99</v>
      </c>
      <c r="J2109" s="12">
        <v>1000.0</v>
      </c>
      <c r="K2109" s="16">
        <v>43136.0</v>
      </c>
      <c r="L2109" s="14">
        <v>37.04</v>
      </c>
      <c r="M2109" s="14">
        <f t="shared" si="2"/>
        <v>974.9934193</v>
      </c>
      <c r="N2109" s="15">
        <f t="shared" si="3"/>
        <v>-0.02500658068</v>
      </c>
      <c r="O2109" s="15">
        <f t="shared" si="4"/>
        <v>0.02500658068</v>
      </c>
      <c r="P2109" s="8">
        <f t="shared" si="5"/>
        <v>3</v>
      </c>
    </row>
    <row r="2110" ht="12.75" customHeight="1">
      <c r="A2110" s="7">
        <v>43133.0</v>
      </c>
      <c r="B2110" s="8" t="s">
        <v>1394</v>
      </c>
      <c r="C2110" s="8" t="s">
        <v>1395</v>
      </c>
      <c r="D2110" s="9" t="s">
        <v>39</v>
      </c>
      <c r="E2110" s="10" t="s">
        <v>19</v>
      </c>
      <c r="F2110" s="11">
        <v>5.6964768E9</v>
      </c>
      <c r="G2110" s="8" t="s">
        <v>24</v>
      </c>
      <c r="H2110" s="8" t="str">
        <f t="shared" si="1"/>
        <v>BUY</v>
      </c>
      <c r="I2110" s="12">
        <v>18.370001</v>
      </c>
      <c r="J2110" s="12">
        <v>1000.0</v>
      </c>
      <c r="K2110" s="16">
        <v>44727.0</v>
      </c>
      <c r="L2110" s="14">
        <v>44.630001</v>
      </c>
      <c r="M2110" s="14">
        <f t="shared" si="2"/>
        <v>2429.504549</v>
      </c>
      <c r="N2110" s="15">
        <f t="shared" si="3"/>
        <v>1.429504549</v>
      </c>
      <c r="O2110" s="15">
        <f t="shared" si="4"/>
        <v>-1.429504549</v>
      </c>
      <c r="P2110" s="8">
        <f t="shared" si="5"/>
        <v>1594</v>
      </c>
    </row>
    <row r="2111" ht="12.75" customHeight="1">
      <c r="A2111" s="7">
        <v>43133.0</v>
      </c>
      <c r="B2111" s="8" t="s">
        <v>357</v>
      </c>
      <c r="C2111" s="8" t="s">
        <v>358</v>
      </c>
      <c r="D2111" s="9" t="s">
        <v>27</v>
      </c>
      <c r="E2111" s="10" t="s">
        <v>19</v>
      </c>
      <c r="F2111" s="11">
        <v>3.8837002821E10</v>
      </c>
      <c r="G2111" s="8" t="s">
        <v>24</v>
      </c>
      <c r="H2111" s="8" t="str">
        <f t="shared" si="1"/>
        <v>BUY</v>
      </c>
      <c r="I2111" s="12">
        <v>12.614867</v>
      </c>
      <c r="J2111" s="12">
        <v>1000.0</v>
      </c>
      <c r="K2111" s="7">
        <v>43522.0</v>
      </c>
      <c r="L2111" s="14">
        <v>14.521596</v>
      </c>
      <c r="M2111" s="14">
        <f t="shared" si="2"/>
        <v>1151.149354</v>
      </c>
      <c r="N2111" s="15">
        <f t="shared" si="3"/>
        <v>0.1511493542</v>
      </c>
      <c r="O2111" s="15">
        <f t="shared" si="4"/>
        <v>-0.1511493542</v>
      </c>
      <c r="P2111" s="8">
        <f t="shared" si="5"/>
        <v>389</v>
      </c>
    </row>
    <row r="2112" ht="12.75" customHeight="1">
      <c r="A2112" s="7">
        <v>43133.0</v>
      </c>
      <c r="B2112" s="8" t="s">
        <v>767</v>
      </c>
      <c r="C2112" s="8" t="s">
        <v>768</v>
      </c>
      <c r="D2112" s="9" t="s">
        <v>39</v>
      </c>
      <c r="E2112" s="10" t="s">
        <v>19</v>
      </c>
      <c r="F2112" s="11">
        <v>5.18711258504E11</v>
      </c>
      <c r="G2112" s="8" t="s">
        <v>20</v>
      </c>
      <c r="H2112" s="8" t="str">
        <f t="shared" si="1"/>
        <v>SELL</v>
      </c>
      <c r="I2112" s="12">
        <v>73.19</v>
      </c>
      <c r="J2112" s="12">
        <v>1000.0</v>
      </c>
      <c r="K2112" s="7">
        <v>43392.0</v>
      </c>
      <c r="L2112" s="14">
        <v>102.92</v>
      </c>
      <c r="M2112" s="14">
        <f t="shared" si="2"/>
        <v>1406.203033</v>
      </c>
      <c r="N2112" s="15">
        <f t="shared" si="3"/>
        <v>-0.4062030332</v>
      </c>
      <c r="O2112" s="15">
        <f t="shared" si="4"/>
        <v>0.4062030332</v>
      </c>
      <c r="P2112" s="8">
        <f t="shared" si="5"/>
        <v>259</v>
      </c>
    </row>
    <row r="2113" ht="12.75" customHeight="1">
      <c r="A2113" s="7">
        <v>43133.0</v>
      </c>
      <c r="B2113" s="8" t="s">
        <v>523</v>
      </c>
      <c r="C2113" s="8" t="s">
        <v>524</v>
      </c>
      <c r="D2113" s="9" t="s">
        <v>39</v>
      </c>
      <c r="E2113" s="10" t="s">
        <v>19</v>
      </c>
      <c r="F2113" s="11">
        <v>2.77088448E11</v>
      </c>
      <c r="G2113" s="8" t="s">
        <v>20</v>
      </c>
      <c r="H2113" s="8" t="str">
        <f t="shared" si="1"/>
        <v>SELL</v>
      </c>
      <c r="I2113" s="12">
        <v>47.178829</v>
      </c>
      <c r="J2113" s="12">
        <v>1000.0</v>
      </c>
      <c r="K2113" s="7">
        <v>43140.0</v>
      </c>
      <c r="L2113" s="14">
        <v>44.205967</v>
      </c>
      <c r="M2113" s="14">
        <f t="shared" si="2"/>
        <v>936.987372</v>
      </c>
      <c r="N2113" s="15">
        <f t="shared" si="3"/>
        <v>0.06301262797</v>
      </c>
      <c r="O2113" s="15">
        <f t="shared" si="4"/>
        <v>-0.06301262797</v>
      </c>
      <c r="P2113" s="8">
        <f t="shared" si="5"/>
        <v>7</v>
      </c>
    </row>
    <row r="2114" ht="12.75" customHeight="1">
      <c r="A2114" s="7">
        <v>43133.0</v>
      </c>
      <c r="B2114" s="8" t="s">
        <v>342</v>
      </c>
      <c r="C2114" s="8" t="s">
        <v>343</v>
      </c>
      <c r="D2114" s="9" t="s">
        <v>39</v>
      </c>
      <c r="E2114" s="10" t="s">
        <v>19</v>
      </c>
      <c r="F2114" s="11">
        <v>2.0695706284E11</v>
      </c>
      <c r="G2114" s="8" t="s">
        <v>20</v>
      </c>
      <c r="H2114" s="8" t="str">
        <f t="shared" si="1"/>
        <v>SELL</v>
      </c>
      <c r="I2114" s="12">
        <v>28.333162</v>
      </c>
      <c r="J2114" s="12">
        <v>1000.0</v>
      </c>
      <c r="K2114" s="7">
        <v>43140.0</v>
      </c>
      <c r="L2114" s="14">
        <v>26.437067</v>
      </c>
      <c r="M2114" s="14">
        <f t="shared" si="2"/>
        <v>933.0785953</v>
      </c>
      <c r="N2114" s="15">
        <f t="shared" si="3"/>
        <v>0.06692140468</v>
      </c>
      <c r="O2114" s="15">
        <f t="shared" si="4"/>
        <v>-0.06692140468</v>
      </c>
      <c r="P2114" s="8">
        <f t="shared" si="5"/>
        <v>7</v>
      </c>
    </row>
    <row r="2115" ht="12.75" customHeight="1">
      <c r="A2115" s="7">
        <v>43133.0</v>
      </c>
      <c r="B2115" s="8" t="s">
        <v>1228</v>
      </c>
      <c r="C2115" s="8" t="s">
        <v>1229</v>
      </c>
      <c r="D2115" s="9" t="s">
        <v>23</v>
      </c>
      <c r="E2115" s="10" t="s">
        <v>168</v>
      </c>
      <c r="F2115" s="11">
        <v>6.7963933922E10</v>
      </c>
      <c r="G2115" s="8" t="s">
        <v>24</v>
      </c>
      <c r="H2115" s="8" t="str">
        <f t="shared" si="1"/>
        <v>BUY</v>
      </c>
      <c r="I2115" s="12">
        <v>12.512</v>
      </c>
      <c r="J2115" s="12">
        <v>1000.0</v>
      </c>
      <c r="K2115" s="7">
        <v>43166.0</v>
      </c>
      <c r="L2115" s="14">
        <v>14.368</v>
      </c>
      <c r="M2115" s="14">
        <f t="shared" si="2"/>
        <v>1148.337596</v>
      </c>
      <c r="N2115" s="15">
        <f t="shared" si="3"/>
        <v>0.1483375959</v>
      </c>
      <c r="O2115" s="15">
        <f t="shared" si="4"/>
        <v>-0.1483375959</v>
      </c>
      <c r="P2115" s="8">
        <f t="shared" si="5"/>
        <v>33</v>
      </c>
    </row>
    <row r="2116" ht="12.75" customHeight="1">
      <c r="A2116" s="7">
        <v>43136.0</v>
      </c>
      <c r="B2116" s="8" t="s">
        <v>66</v>
      </c>
      <c r="C2116" s="8" t="s">
        <v>67</v>
      </c>
      <c r="D2116" s="9" t="s">
        <v>23</v>
      </c>
      <c r="E2116" s="10" t="s">
        <v>19</v>
      </c>
      <c r="F2116" s="11">
        <v>2.744500935588E12</v>
      </c>
      <c r="G2116" s="8" t="s">
        <v>20</v>
      </c>
      <c r="H2116" s="8" t="str">
        <f t="shared" si="1"/>
        <v>SELL</v>
      </c>
      <c r="I2116" s="12">
        <v>37.04</v>
      </c>
      <c r="J2116" s="12">
        <v>1000.0</v>
      </c>
      <c r="K2116" s="16">
        <v>43181.0</v>
      </c>
      <c r="L2116" s="14">
        <v>40.13</v>
      </c>
      <c r="M2116" s="14">
        <f t="shared" si="2"/>
        <v>1083.423326</v>
      </c>
      <c r="N2116" s="15">
        <f t="shared" si="3"/>
        <v>-0.08342332613</v>
      </c>
      <c r="O2116" s="15">
        <f t="shared" si="4"/>
        <v>0.08342332613</v>
      </c>
      <c r="P2116" s="8">
        <f t="shared" si="5"/>
        <v>45</v>
      </c>
    </row>
    <row r="2117" ht="12.75" customHeight="1">
      <c r="A2117" s="7">
        <v>43136.0</v>
      </c>
      <c r="B2117" s="8" t="s">
        <v>2042</v>
      </c>
      <c r="C2117" s="8" t="s">
        <v>2043</v>
      </c>
      <c r="D2117" s="9" t="s">
        <v>39</v>
      </c>
      <c r="E2117" s="10" t="s">
        <v>252</v>
      </c>
      <c r="F2117" s="11">
        <v>3.799935907E9</v>
      </c>
      <c r="G2117" s="8" t="s">
        <v>24</v>
      </c>
      <c r="H2117" s="8" t="str">
        <f t="shared" si="1"/>
        <v>BUY</v>
      </c>
      <c r="I2117" s="12">
        <v>35.630001</v>
      </c>
      <c r="J2117" s="12">
        <v>1000.0</v>
      </c>
      <c r="K2117" s="7">
        <v>43273.0</v>
      </c>
      <c r="L2117" s="14">
        <v>62.779999</v>
      </c>
      <c r="M2117" s="14">
        <f t="shared" si="2"/>
        <v>1761.998239</v>
      </c>
      <c r="N2117" s="15">
        <f t="shared" si="3"/>
        <v>0.7619982385</v>
      </c>
      <c r="O2117" s="15">
        <f t="shared" si="4"/>
        <v>-0.7619982385</v>
      </c>
      <c r="P2117" s="8">
        <f t="shared" si="5"/>
        <v>137</v>
      </c>
    </row>
    <row r="2118" ht="12.75" customHeight="1">
      <c r="A2118" s="7">
        <v>43136.0</v>
      </c>
      <c r="B2118" s="8" t="s">
        <v>2044</v>
      </c>
      <c r="C2118" s="8" t="s">
        <v>2045</v>
      </c>
      <c r="D2118" s="9" t="s">
        <v>23</v>
      </c>
      <c r="E2118" s="9" t="s">
        <v>19</v>
      </c>
      <c r="F2118" s="11">
        <v>1.032316E9</v>
      </c>
      <c r="G2118" s="8" t="s">
        <v>20</v>
      </c>
      <c r="H2118" s="8" t="str">
        <f t="shared" si="1"/>
        <v>SELL</v>
      </c>
      <c r="I2118" s="12">
        <v>18.700001</v>
      </c>
      <c r="J2118" s="12">
        <v>1000.0</v>
      </c>
      <c r="K2118" s="16">
        <v>43168.0</v>
      </c>
      <c r="L2118" s="14">
        <v>19.780001</v>
      </c>
      <c r="M2118" s="14">
        <f t="shared" si="2"/>
        <v>1057.754008</v>
      </c>
      <c r="N2118" s="15">
        <f t="shared" si="3"/>
        <v>-0.05775400761</v>
      </c>
      <c r="O2118" s="15">
        <f t="shared" si="4"/>
        <v>0.05775400761</v>
      </c>
      <c r="P2118" s="8">
        <f t="shared" si="5"/>
        <v>32</v>
      </c>
    </row>
    <row r="2119" ht="12.75" customHeight="1">
      <c r="A2119" s="7">
        <v>43136.0</v>
      </c>
      <c r="B2119" s="8" t="s">
        <v>763</v>
      </c>
      <c r="C2119" s="8" t="s">
        <v>764</v>
      </c>
      <c r="D2119" s="9" t="s">
        <v>39</v>
      </c>
      <c r="E2119" s="10" t="s">
        <v>19</v>
      </c>
      <c r="F2119" s="11">
        <v>6.870940531E9</v>
      </c>
      <c r="G2119" s="8" t="s">
        <v>20</v>
      </c>
      <c r="H2119" s="8" t="str">
        <f t="shared" si="1"/>
        <v>SELL</v>
      </c>
      <c r="I2119" s="12">
        <v>28.459999</v>
      </c>
      <c r="J2119" s="12">
        <v>1000.0</v>
      </c>
      <c r="K2119" s="16">
        <v>43223.0</v>
      </c>
      <c r="L2119" s="14">
        <v>22.219999</v>
      </c>
      <c r="M2119" s="14">
        <f t="shared" si="2"/>
        <v>780.7448974</v>
      </c>
      <c r="N2119" s="15">
        <f t="shared" si="3"/>
        <v>0.2192551026</v>
      </c>
      <c r="O2119" s="15">
        <f t="shared" si="4"/>
        <v>-0.2192551026</v>
      </c>
      <c r="P2119" s="8">
        <f t="shared" si="5"/>
        <v>87</v>
      </c>
    </row>
    <row r="2120" ht="12.75" customHeight="1">
      <c r="A2120" s="7">
        <v>43136.0</v>
      </c>
      <c r="B2120" s="8" t="s">
        <v>785</v>
      </c>
      <c r="C2120" s="8" t="s">
        <v>786</v>
      </c>
      <c r="D2120" s="9" t="s">
        <v>39</v>
      </c>
      <c r="E2120" s="10" t="s">
        <v>19</v>
      </c>
      <c r="F2120" s="11">
        <v>1.002434956E10</v>
      </c>
      <c r="G2120" s="8" t="s">
        <v>24</v>
      </c>
      <c r="H2120" s="8" t="str">
        <f t="shared" si="1"/>
        <v>BUY</v>
      </c>
      <c r="I2120" s="12">
        <v>56.313725</v>
      </c>
      <c r="J2120" s="12">
        <v>1000.0</v>
      </c>
      <c r="K2120" s="7">
        <v>43187.0</v>
      </c>
      <c r="L2120" s="14">
        <v>51.976471</v>
      </c>
      <c r="M2120" s="14">
        <f t="shared" si="2"/>
        <v>922.9805167</v>
      </c>
      <c r="N2120" s="15">
        <f t="shared" si="3"/>
        <v>-0.07701948326</v>
      </c>
      <c r="O2120" s="15">
        <f t="shared" si="4"/>
        <v>0.07701948326</v>
      </c>
      <c r="P2120" s="8">
        <f t="shared" si="5"/>
        <v>51</v>
      </c>
    </row>
    <row r="2121" ht="12.75" customHeight="1">
      <c r="A2121" s="7">
        <v>43137.0</v>
      </c>
      <c r="B2121" s="8" t="s">
        <v>2046</v>
      </c>
      <c r="C2121" s="8" t="s">
        <v>2047</v>
      </c>
      <c r="D2121" s="9" t="s">
        <v>23</v>
      </c>
      <c r="E2121" s="10" t="s">
        <v>1414</v>
      </c>
      <c r="F2121" s="11">
        <v>4.7880405032E10</v>
      </c>
      <c r="G2121" s="8" t="s">
        <v>20</v>
      </c>
      <c r="H2121" s="8" t="str">
        <f t="shared" si="1"/>
        <v>SELL</v>
      </c>
      <c r="I2121" s="12">
        <v>52.02</v>
      </c>
      <c r="J2121" s="12">
        <v>1000.0</v>
      </c>
      <c r="K2121" s="16">
        <v>44354.0</v>
      </c>
      <c r="L2121" s="14">
        <v>228.130005</v>
      </c>
      <c r="M2121" s="14">
        <f t="shared" si="2"/>
        <v>4385.428777</v>
      </c>
      <c r="N2121" s="15">
        <f t="shared" si="3"/>
        <v>-3.385428777</v>
      </c>
      <c r="O2121" s="15">
        <f t="shared" si="4"/>
        <v>3.385428777</v>
      </c>
      <c r="P2121" s="8">
        <f t="shared" si="5"/>
        <v>1217</v>
      </c>
    </row>
    <row r="2122" ht="12.75" customHeight="1">
      <c r="A2122" s="7">
        <v>43138.0</v>
      </c>
      <c r="B2122" s="8" t="s">
        <v>1797</v>
      </c>
      <c r="C2122" s="8" t="s">
        <v>1798</v>
      </c>
      <c r="D2122" s="9" t="s">
        <v>39</v>
      </c>
      <c r="E2122" s="10" t="s">
        <v>19</v>
      </c>
      <c r="F2122" s="11">
        <v>3.14180754E9</v>
      </c>
      <c r="G2122" s="8" t="s">
        <v>24</v>
      </c>
      <c r="H2122" s="8" t="str">
        <f t="shared" si="1"/>
        <v>BUY</v>
      </c>
      <c r="I2122" s="12">
        <v>16.52</v>
      </c>
      <c r="J2122" s="12">
        <v>1000.0</v>
      </c>
      <c r="K2122" s="16">
        <v>44727.0</v>
      </c>
      <c r="L2122" s="14">
        <v>21.1</v>
      </c>
      <c r="M2122" s="14">
        <f t="shared" si="2"/>
        <v>1277.239709</v>
      </c>
      <c r="N2122" s="15">
        <f t="shared" si="3"/>
        <v>0.2772397094</v>
      </c>
      <c r="O2122" s="15">
        <f t="shared" si="4"/>
        <v>-0.2772397094</v>
      </c>
      <c r="P2122" s="8">
        <f t="shared" si="5"/>
        <v>1589</v>
      </c>
    </row>
    <row r="2123" ht="12.75" customHeight="1">
      <c r="A2123" s="7">
        <v>43138.0</v>
      </c>
      <c r="B2123" s="8" t="s">
        <v>2048</v>
      </c>
      <c r="C2123" s="8" t="s">
        <v>2049</v>
      </c>
      <c r="D2123" s="9" t="s">
        <v>18</v>
      </c>
      <c r="E2123" s="9" t="s">
        <v>19</v>
      </c>
      <c r="F2123" s="11">
        <v>2.694763E9</v>
      </c>
      <c r="G2123" s="8" t="s">
        <v>20</v>
      </c>
      <c r="H2123" s="8" t="str">
        <f t="shared" si="1"/>
        <v>SELL</v>
      </c>
      <c r="I2123" s="12">
        <v>15.45</v>
      </c>
      <c r="J2123" s="12">
        <v>1000.0</v>
      </c>
      <c r="K2123" s="16">
        <v>44390.0</v>
      </c>
      <c r="L2123" s="14">
        <v>18.58</v>
      </c>
      <c r="M2123" s="14">
        <f t="shared" si="2"/>
        <v>1202.588997</v>
      </c>
      <c r="N2123" s="15">
        <f t="shared" si="3"/>
        <v>-0.2025889968</v>
      </c>
      <c r="O2123" s="15">
        <f t="shared" si="4"/>
        <v>0.2025889968</v>
      </c>
      <c r="P2123" s="8">
        <f t="shared" si="5"/>
        <v>1252</v>
      </c>
    </row>
    <row r="2124" ht="12.75" customHeight="1">
      <c r="A2124" s="7">
        <v>43138.0</v>
      </c>
      <c r="B2124" s="8" t="s">
        <v>1549</v>
      </c>
      <c r="C2124" s="8" t="s">
        <v>1550</v>
      </c>
      <c r="D2124" s="9" t="s">
        <v>58</v>
      </c>
      <c r="E2124" s="10" t="s">
        <v>19</v>
      </c>
      <c r="F2124" s="11">
        <v>1.470424882E10</v>
      </c>
      <c r="G2124" s="8" t="s">
        <v>20</v>
      </c>
      <c r="H2124" s="8" t="str">
        <f t="shared" si="1"/>
        <v>SELL</v>
      </c>
      <c r="I2124" s="12">
        <v>20.75</v>
      </c>
      <c r="J2124" s="12">
        <v>1000.0</v>
      </c>
      <c r="K2124" s="7">
        <v>43161.0</v>
      </c>
      <c r="L2124" s="14">
        <v>18.01</v>
      </c>
      <c r="M2124" s="14">
        <f t="shared" si="2"/>
        <v>867.9518072</v>
      </c>
      <c r="N2124" s="15">
        <f t="shared" si="3"/>
        <v>0.1320481928</v>
      </c>
      <c r="O2124" s="15">
        <f t="shared" si="4"/>
        <v>-0.1320481928</v>
      </c>
      <c r="P2124" s="8">
        <f t="shared" si="5"/>
        <v>23</v>
      </c>
    </row>
    <row r="2125" ht="12.75" customHeight="1">
      <c r="A2125" s="16">
        <v>43138.0</v>
      </c>
      <c r="B2125" s="8" t="s">
        <v>1759</v>
      </c>
      <c r="C2125" s="8" t="s">
        <v>1760</v>
      </c>
      <c r="D2125" s="9" t="s">
        <v>18</v>
      </c>
      <c r="E2125" s="10" t="s">
        <v>82</v>
      </c>
      <c r="F2125" s="11">
        <v>4.57620282E9</v>
      </c>
      <c r="G2125" s="17" t="s">
        <v>20</v>
      </c>
      <c r="H2125" s="18" t="str">
        <f t="shared" si="1"/>
        <v>SELL</v>
      </c>
      <c r="I2125" s="12">
        <v>24.455292</v>
      </c>
      <c r="J2125" s="12">
        <v>1000.0</v>
      </c>
      <c r="K2125" s="16">
        <v>44727.0</v>
      </c>
      <c r="L2125" s="14">
        <v>53.305611</v>
      </c>
      <c r="M2125" s="14">
        <f t="shared" si="2"/>
        <v>2179.716807</v>
      </c>
      <c r="N2125" s="15">
        <f t="shared" si="3"/>
        <v>-1.179716807</v>
      </c>
      <c r="O2125" s="15">
        <f t="shared" si="4"/>
        <v>1.179716807</v>
      </c>
      <c r="P2125" s="8">
        <f t="shared" si="5"/>
        <v>1589</v>
      </c>
    </row>
    <row r="2126" ht="12.75" customHeight="1">
      <c r="A2126" s="7">
        <v>43139.0</v>
      </c>
      <c r="B2126" s="8" t="s">
        <v>135</v>
      </c>
      <c r="C2126" s="8" t="s">
        <v>136</v>
      </c>
      <c r="D2126" s="9" t="s">
        <v>137</v>
      </c>
      <c r="E2126" s="10" t="s">
        <v>19</v>
      </c>
      <c r="F2126" s="11">
        <v>2.704773024E10</v>
      </c>
      <c r="G2126" s="8" t="s">
        <v>24</v>
      </c>
      <c r="H2126" s="8" t="str">
        <f t="shared" si="1"/>
        <v>BUY</v>
      </c>
      <c r="I2126" s="12">
        <v>69.19</v>
      </c>
      <c r="J2126" s="12">
        <v>1000.0</v>
      </c>
      <c r="K2126" s="16">
        <v>43208.0</v>
      </c>
      <c r="L2126" s="14">
        <v>76.12</v>
      </c>
      <c r="M2126" s="14">
        <f t="shared" si="2"/>
        <v>1100.158983</v>
      </c>
      <c r="N2126" s="15">
        <f t="shared" si="3"/>
        <v>0.1001589825</v>
      </c>
      <c r="O2126" s="15">
        <f t="shared" si="4"/>
        <v>-0.1001589825</v>
      </c>
      <c r="P2126" s="8">
        <f t="shared" si="5"/>
        <v>69</v>
      </c>
    </row>
    <row r="2127" ht="12.75" customHeight="1">
      <c r="A2127" s="7">
        <v>43139.0</v>
      </c>
      <c r="B2127" s="8" t="s">
        <v>1979</v>
      </c>
      <c r="C2127" s="8" t="s">
        <v>1980</v>
      </c>
      <c r="D2127" s="9" t="s">
        <v>27</v>
      </c>
      <c r="E2127" s="10" t="s">
        <v>19</v>
      </c>
      <c r="F2127" s="11">
        <v>4.776500912E10</v>
      </c>
      <c r="G2127" s="8" t="s">
        <v>24</v>
      </c>
      <c r="H2127" s="8" t="str">
        <f t="shared" si="1"/>
        <v>BUY</v>
      </c>
      <c r="I2127" s="12">
        <v>39.311817</v>
      </c>
      <c r="J2127" s="12">
        <v>1000.0</v>
      </c>
      <c r="K2127" s="16">
        <v>44727.0</v>
      </c>
      <c r="L2127" s="14">
        <v>115.729645</v>
      </c>
      <c r="M2127" s="14">
        <f t="shared" si="2"/>
        <v>2943.889493</v>
      </c>
      <c r="N2127" s="15">
        <f t="shared" si="3"/>
        <v>1.943889493</v>
      </c>
      <c r="O2127" s="15">
        <f t="shared" si="4"/>
        <v>-1.943889493</v>
      </c>
      <c r="P2127" s="8">
        <f t="shared" si="5"/>
        <v>1588</v>
      </c>
    </row>
    <row r="2128" ht="12.75" customHeight="1">
      <c r="A2128" s="7">
        <v>43139.0</v>
      </c>
      <c r="B2128" s="8" t="s">
        <v>2050</v>
      </c>
      <c r="C2128" s="8" t="s">
        <v>2051</v>
      </c>
      <c r="D2128" s="9" t="s">
        <v>23</v>
      </c>
      <c r="E2128" s="10" t="s">
        <v>19</v>
      </c>
      <c r="F2128" s="11">
        <v>4.353575968E9</v>
      </c>
      <c r="G2128" s="8" t="s">
        <v>24</v>
      </c>
      <c r="H2128" s="8" t="str">
        <f t="shared" si="1"/>
        <v>BUY</v>
      </c>
      <c r="I2128" s="12">
        <v>85.75</v>
      </c>
      <c r="J2128" s="12">
        <v>1000.0</v>
      </c>
      <c r="K2128" s="7">
        <v>43595.0</v>
      </c>
      <c r="L2128" s="14">
        <v>101.440002</v>
      </c>
      <c r="M2128" s="14">
        <f t="shared" si="2"/>
        <v>1182.973784</v>
      </c>
      <c r="N2128" s="15">
        <f t="shared" si="3"/>
        <v>0.1829737843</v>
      </c>
      <c r="O2128" s="15">
        <f t="shared" si="4"/>
        <v>-0.1829737843</v>
      </c>
      <c r="P2128" s="8">
        <f t="shared" si="5"/>
        <v>456</v>
      </c>
    </row>
    <row r="2129" ht="12.75" customHeight="1">
      <c r="A2129" s="7">
        <v>43140.0</v>
      </c>
      <c r="B2129" s="8" t="s">
        <v>16</v>
      </c>
      <c r="C2129" s="8" t="s">
        <v>17</v>
      </c>
      <c r="D2129" s="9" t="s">
        <v>18</v>
      </c>
      <c r="E2129" s="10" t="s">
        <v>19</v>
      </c>
      <c r="F2129" s="11">
        <v>1.41375537264E11</v>
      </c>
      <c r="G2129" s="8" t="s">
        <v>24</v>
      </c>
      <c r="H2129" s="8" t="str">
        <f t="shared" si="1"/>
        <v>BUY</v>
      </c>
      <c r="I2129" s="12">
        <v>130.479462</v>
      </c>
      <c r="J2129" s="12">
        <v>1000.0</v>
      </c>
      <c r="K2129" s="7">
        <v>43157.0</v>
      </c>
      <c r="L2129" s="14">
        <v>143.141724</v>
      </c>
      <c r="M2129" s="14">
        <f t="shared" si="2"/>
        <v>1097.0441</v>
      </c>
      <c r="N2129" s="15">
        <f t="shared" si="3"/>
        <v>0.09704410032</v>
      </c>
      <c r="O2129" s="15">
        <f t="shared" si="4"/>
        <v>-0.09704410032</v>
      </c>
      <c r="P2129" s="8">
        <f t="shared" si="5"/>
        <v>17</v>
      </c>
    </row>
    <row r="2130" ht="12.75" customHeight="1">
      <c r="A2130" s="7">
        <v>43140.0</v>
      </c>
      <c r="B2130" s="8" t="s">
        <v>28</v>
      </c>
      <c r="C2130" s="8" t="s">
        <v>29</v>
      </c>
      <c r="D2130" s="9" t="s">
        <v>27</v>
      </c>
      <c r="E2130" s="10" t="s">
        <v>19</v>
      </c>
      <c r="F2130" s="11">
        <v>3.00794502426E11</v>
      </c>
      <c r="G2130" s="8" t="s">
        <v>24</v>
      </c>
      <c r="H2130" s="8" t="str">
        <f t="shared" si="1"/>
        <v>BUY</v>
      </c>
      <c r="I2130" s="12">
        <v>88.63</v>
      </c>
      <c r="J2130" s="12">
        <v>1000.0</v>
      </c>
      <c r="K2130" s="7">
        <v>43242.0</v>
      </c>
      <c r="L2130" s="14">
        <v>102.01</v>
      </c>
      <c r="M2130" s="14">
        <f t="shared" si="2"/>
        <v>1150.964685</v>
      </c>
      <c r="N2130" s="15">
        <f t="shared" si="3"/>
        <v>0.1509646846</v>
      </c>
      <c r="O2130" s="15">
        <f t="shared" si="4"/>
        <v>-0.1509646846</v>
      </c>
      <c r="P2130" s="8">
        <f t="shared" si="5"/>
        <v>102</v>
      </c>
    </row>
    <row r="2131" ht="12.75" customHeight="1">
      <c r="A2131" s="7">
        <v>43140.0</v>
      </c>
      <c r="B2131" s="8" t="s">
        <v>374</v>
      </c>
      <c r="C2131" s="8" t="s">
        <v>375</v>
      </c>
      <c r="D2131" s="9" t="s">
        <v>32</v>
      </c>
      <c r="E2131" s="10" t="s">
        <v>19</v>
      </c>
      <c r="F2131" s="11">
        <v>4.1308896246E10</v>
      </c>
      <c r="G2131" s="8" t="s">
        <v>20</v>
      </c>
      <c r="H2131" s="8" t="str">
        <f t="shared" si="1"/>
        <v>SELL</v>
      </c>
      <c r="I2131" s="12">
        <v>55.386024</v>
      </c>
      <c r="J2131" s="12">
        <v>1000.0</v>
      </c>
      <c r="K2131" s="7">
        <v>43167.0</v>
      </c>
      <c r="L2131" s="14">
        <v>52.465778</v>
      </c>
      <c r="M2131" s="14">
        <f t="shared" si="2"/>
        <v>947.2746771</v>
      </c>
      <c r="N2131" s="15">
        <f t="shared" si="3"/>
        <v>0.05272532291</v>
      </c>
      <c r="O2131" s="15">
        <f t="shared" si="4"/>
        <v>-0.05272532291</v>
      </c>
      <c r="P2131" s="8">
        <f t="shared" si="5"/>
        <v>27</v>
      </c>
    </row>
    <row r="2132" ht="12.75" customHeight="1">
      <c r="A2132" s="7">
        <v>43140.0</v>
      </c>
      <c r="B2132" s="8" t="s">
        <v>1486</v>
      </c>
      <c r="C2132" s="8" t="s">
        <v>1487</v>
      </c>
      <c r="D2132" s="9" t="s">
        <v>18</v>
      </c>
      <c r="E2132" s="10" t="s">
        <v>19</v>
      </c>
      <c r="F2132" s="11">
        <v>1.93573751E9</v>
      </c>
      <c r="G2132" s="8" t="s">
        <v>24</v>
      </c>
      <c r="H2132" s="8" t="str">
        <f t="shared" si="1"/>
        <v>BUY</v>
      </c>
      <c r="I2132" s="12">
        <v>11.25</v>
      </c>
      <c r="J2132" s="12">
        <v>1000.0</v>
      </c>
      <c r="K2132" s="7">
        <v>44096.0</v>
      </c>
      <c r="L2132" s="14">
        <v>18.870001</v>
      </c>
      <c r="M2132" s="14">
        <f t="shared" si="2"/>
        <v>1677.333422</v>
      </c>
      <c r="N2132" s="15">
        <f t="shared" si="3"/>
        <v>0.6773334222</v>
      </c>
      <c r="O2132" s="15">
        <f t="shared" si="4"/>
        <v>-0.6773334222</v>
      </c>
      <c r="P2132" s="8">
        <f t="shared" si="5"/>
        <v>956</v>
      </c>
    </row>
    <row r="2133" ht="12.75" customHeight="1">
      <c r="A2133" s="7">
        <v>43140.0</v>
      </c>
      <c r="B2133" s="8" t="s">
        <v>523</v>
      </c>
      <c r="C2133" s="8" t="s">
        <v>524</v>
      </c>
      <c r="D2133" s="9" t="s">
        <v>39</v>
      </c>
      <c r="E2133" s="10" t="s">
        <v>19</v>
      </c>
      <c r="F2133" s="11">
        <v>2.77088448E11</v>
      </c>
      <c r="G2133" s="8" t="s">
        <v>24</v>
      </c>
      <c r="H2133" s="8" t="str">
        <f t="shared" si="1"/>
        <v>BUY</v>
      </c>
      <c r="I2133" s="12">
        <v>44.205967</v>
      </c>
      <c r="J2133" s="12">
        <v>1000.0</v>
      </c>
      <c r="K2133" s="7">
        <v>43217.0</v>
      </c>
      <c r="L2133" s="14">
        <v>48.330944</v>
      </c>
      <c r="M2133" s="14">
        <f t="shared" si="2"/>
        <v>1093.312674</v>
      </c>
      <c r="N2133" s="15">
        <f t="shared" si="3"/>
        <v>0.09331267428</v>
      </c>
      <c r="O2133" s="15">
        <f t="shared" si="4"/>
        <v>-0.09331267428</v>
      </c>
      <c r="P2133" s="8">
        <f t="shared" si="5"/>
        <v>77</v>
      </c>
    </row>
    <row r="2134" ht="12.75" customHeight="1">
      <c r="A2134" s="7">
        <v>43140.0</v>
      </c>
      <c r="B2134" s="8" t="s">
        <v>328</v>
      </c>
      <c r="C2134" s="8" t="s">
        <v>329</v>
      </c>
      <c r="D2134" s="9" t="s">
        <v>32</v>
      </c>
      <c r="E2134" s="10" t="s">
        <v>19</v>
      </c>
      <c r="F2134" s="11">
        <v>4.364614E9</v>
      </c>
      <c r="G2134" s="8" t="s">
        <v>20</v>
      </c>
      <c r="H2134" s="8" t="str">
        <f t="shared" si="1"/>
        <v>SELL</v>
      </c>
      <c r="I2134" s="12">
        <v>21.26741</v>
      </c>
      <c r="J2134" s="12">
        <v>1000.0</v>
      </c>
      <c r="K2134" s="7">
        <v>43206.0</v>
      </c>
      <c r="L2134" s="14">
        <v>20.388395</v>
      </c>
      <c r="M2134" s="14">
        <f t="shared" si="2"/>
        <v>958.6684509</v>
      </c>
      <c r="N2134" s="15">
        <f t="shared" si="3"/>
        <v>0.04133154907</v>
      </c>
      <c r="O2134" s="15">
        <f t="shared" si="4"/>
        <v>-0.04133154907</v>
      </c>
      <c r="P2134" s="8">
        <f t="shared" si="5"/>
        <v>66</v>
      </c>
    </row>
    <row r="2135" ht="12.75" customHeight="1">
      <c r="A2135" s="7">
        <v>43140.0</v>
      </c>
      <c r="B2135" s="8" t="s">
        <v>342</v>
      </c>
      <c r="C2135" s="8" t="s">
        <v>343</v>
      </c>
      <c r="D2135" s="9" t="s">
        <v>39</v>
      </c>
      <c r="E2135" s="10" t="s">
        <v>19</v>
      </c>
      <c r="F2135" s="11">
        <v>2.0695706284E11</v>
      </c>
      <c r="G2135" s="8" t="s">
        <v>24</v>
      </c>
      <c r="H2135" s="8" t="str">
        <f t="shared" si="1"/>
        <v>BUY</v>
      </c>
      <c r="I2135" s="12">
        <v>26.437067</v>
      </c>
      <c r="J2135" s="12">
        <v>1000.0</v>
      </c>
      <c r="K2135" s="7">
        <v>43494.0</v>
      </c>
      <c r="L2135" s="14">
        <v>32.379925</v>
      </c>
      <c r="M2135" s="14">
        <f t="shared" si="2"/>
        <v>1224.792637</v>
      </c>
      <c r="N2135" s="15">
        <f t="shared" si="3"/>
        <v>0.2247926368</v>
      </c>
      <c r="O2135" s="15">
        <f t="shared" si="4"/>
        <v>-0.2247926368</v>
      </c>
      <c r="P2135" s="8">
        <f t="shared" si="5"/>
        <v>354</v>
      </c>
    </row>
    <row r="2136" ht="12.75" customHeight="1">
      <c r="A2136" s="7">
        <v>43157.0</v>
      </c>
      <c r="B2136" s="8" t="s">
        <v>560</v>
      </c>
      <c r="C2136" s="8" t="s">
        <v>561</v>
      </c>
      <c r="D2136" s="9" t="s">
        <v>35</v>
      </c>
      <c r="E2136" s="10" t="s">
        <v>19</v>
      </c>
      <c r="F2136" s="11">
        <v>4.463452884E10</v>
      </c>
      <c r="G2136" s="8" t="s">
        <v>24</v>
      </c>
      <c r="H2136" s="8" t="str">
        <f t="shared" si="1"/>
        <v>BUY</v>
      </c>
      <c r="I2136" s="12">
        <v>735.900024</v>
      </c>
      <c r="J2136" s="12">
        <v>1000.0</v>
      </c>
      <c r="K2136" s="16">
        <v>43250.0</v>
      </c>
      <c r="L2136" s="14">
        <v>653.780029</v>
      </c>
      <c r="M2136" s="14">
        <f t="shared" si="2"/>
        <v>888.4087616</v>
      </c>
      <c r="N2136" s="15">
        <f t="shared" si="3"/>
        <v>-0.1115912384</v>
      </c>
      <c r="O2136" s="15">
        <f t="shared" si="4"/>
        <v>0.1115912384</v>
      </c>
      <c r="P2136" s="8">
        <f t="shared" si="5"/>
        <v>93</v>
      </c>
    </row>
    <row r="2137" ht="12.75" customHeight="1">
      <c r="A2137" s="7">
        <v>43157.0</v>
      </c>
      <c r="B2137" s="8" t="s">
        <v>367</v>
      </c>
      <c r="C2137" s="8" t="s">
        <v>368</v>
      </c>
      <c r="D2137" s="9" t="s">
        <v>32</v>
      </c>
      <c r="E2137" s="10" t="s">
        <v>369</v>
      </c>
      <c r="F2137" s="11">
        <v>1.10593506784E11</v>
      </c>
      <c r="G2137" s="8" t="s">
        <v>24</v>
      </c>
      <c r="H2137" s="8" t="str">
        <f t="shared" si="1"/>
        <v>BUY</v>
      </c>
      <c r="I2137" s="12">
        <v>98.472549</v>
      </c>
      <c r="J2137" s="12">
        <v>1000.0</v>
      </c>
      <c r="K2137" s="16">
        <v>43224.0</v>
      </c>
      <c r="L2137" s="14">
        <v>90.264</v>
      </c>
      <c r="M2137" s="14">
        <f t="shared" si="2"/>
        <v>916.6412459</v>
      </c>
      <c r="N2137" s="15">
        <f t="shared" si="3"/>
        <v>-0.08335875412</v>
      </c>
      <c r="O2137" s="15">
        <f t="shared" si="4"/>
        <v>0.08335875412</v>
      </c>
      <c r="P2137" s="8">
        <f t="shared" si="5"/>
        <v>67</v>
      </c>
    </row>
    <row r="2138" ht="12.75" customHeight="1">
      <c r="A2138" s="7">
        <v>43157.0</v>
      </c>
      <c r="B2138" s="8" t="s">
        <v>16</v>
      </c>
      <c r="C2138" s="8" t="s">
        <v>17</v>
      </c>
      <c r="D2138" s="9" t="s">
        <v>18</v>
      </c>
      <c r="E2138" s="10" t="s">
        <v>19</v>
      </c>
      <c r="F2138" s="11">
        <v>1.41375537264E11</v>
      </c>
      <c r="G2138" s="8" t="s">
        <v>20</v>
      </c>
      <c r="H2138" s="8" t="str">
        <f t="shared" si="1"/>
        <v>SELL</v>
      </c>
      <c r="I2138" s="12">
        <v>143.141724</v>
      </c>
      <c r="J2138" s="12">
        <v>1000.0</v>
      </c>
      <c r="K2138" s="7">
        <v>43171.0</v>
      </c>
      <c r="L2138" s="14">
        <v>135.105377</v>
      </c>
      <c r="M2138" s="14">
        <f t="shared" si="2"/>
        <v>943.8574109</v>
      </c>
      <c r="N2138" s="15">
        <f t="shared" si="3"/>
        <v>0.05614258914</v>
      </c>
      <c r="O2138" s="15">
        <f t="shared" si="4"/>
        <v>-0.05614258914</v>
      </c>
      <c r="P2138" s="8">
        <f t="shared" si="5"/>
        <v>14</v>
      </c>
    </row>
    <row r="2139" ht="12.75" customHeight="1">
      <c r="A2139" s="7">
        <v>43157.0</v>
      </c>
      <c r="B2139" s="8" t="s">
        <v>519</v>
      </c>
      <c r="C2139" s="8" t="s">
        <v>520</v>
      </c>
      <c r="D2139" s="9" t="s">
        <v>27</v>
      </c>
      <c r="E2139" s="10" t="s">
        <v>19</v>
      </c>
      <c r="F2139" s="11">
        <v>7.6400132215E10</v>
      </c>
      <c r="G2139" s="8" t="s">
        <v>24</v>
      </c>
      <c r="H2139" s="8" t="str">
        <f t="shared" si="1"/>
        <v>BUY</v>
      </c>
      <c r="I2139" s="12">
        <v>89.066956</v>
      </c>
      <c r="J2139" s="12">
        <v>1000.0</v>
      </c>
      <c r="K2139" s="16">
        <v>43221.0</v>
      </c>
      <c r="L2139" s="14">
        <v>95.792816</v>
      </c>
      <c r="M2139" s="14">
        <f t="shared" si="2"/>
        <v>1075.51465</v>
      </c>
      <c r="N2139" s="15">
        <f t="shared" si="3"/>
        <v>0.0755146499</v>
      </c>
      <c r="O2139" s="15">
        <f t="shared" si="4"/>
        <v>-0.0755146499</v>
      </c>
      <c r="P2139" s="8">
        <f t="shared" si="5"/>
        <v>64</v>
      </c>
    </row>
    <row r="2140" ht="12.75" customHeight="1">
      <c r="A2140" s="7">
        <v>43157.0</v>
      </c>
      <c r="B2140" s="8" t="s">
        <v>399</v>
      </c>
      <c r="C2140" s="8" t="s">
        <v>400</v>
      </c>
      <c r="D2140" s="9" t="s">
        <v>35</v>
      </c>
      <c r="E2140" s="10" t="s">
        <v>19</v>
      </c>
      <c r="F2140" s="11">
        <v>3.08615034E9</v>
      </c>
      <c r="G2140" s="8" t="s">
        <v>20</v>
      </c>
      <c r="H2140" s="8" t="str">
        <f t="shared" si="1"/>
        <v>SELL</v>
      </c>
      <c r="I2140" s="12">
        <v>45.562073</v>
      </c>
      <c r="J2140" s="12">
        <v>1000.0</v>
      </c>
      <c r="K2140" s="7">
        <v>43287.0</v>
      </c>
      <c r="L2140" s="14">
        <v>47.601181</v>
      </c>
      <c r="M2140" s="14">
        <f t="shared" si="2"/>
        <v>1044.754504</v>
      </c>
      <c r="N2140" s="15">
        <f t="shared" si="3"/>
        <v>-0.04475450448</v>
      </c>
      <c r="O2140" s="15">
        <f t="shared" si="4"/>
        <v>0.04475450448</v>
      </c>
      <c r="P2140" s="8">
        <f t="shared" si="5"/>
        <v>130</v>
      </c>
    </row>
    <row r="2141" ht="12.75" customHeight="1">
      <c r="A2141" s="7">
        <v>43157.0</v>
      </c>
      <c r="B2141" s="8" t="s">
        <v>361</v>
      </c>
      <c r="C2141" s="8" t="s">
        <v>362</v>
      </c>
      <c r="D2141" s="9" t="s">
        <v>23</v>
      </c>
      <c r="E2141" s="10" t="s">
        <v>19</v>
      </c>
      <c r="F2141" s="11">
        <v>3.4406482717E10</v>
      </c>
      <c r="G2141" s="8" t="s">
        <v>20</v>
      </c>
      <c r="H2141" s="8" t="str">
        <f t="shared" si="1"/>
        <v>SELL</v>
      </c>
      <c r="I2141" s="12">
        <v>46.549999</v>
      </c>
      <c r="J2141" s="12">
        <v>1000.0</v>
      </c>
      <c r="K2141" s="7">
        <v>43413.0</v>
      </c>
      <c r="L2141" s="14">
        <v>73.269997</v>
      </c>
      <c r="M2141" s="14">
        <f t="shared" si="2"/>
        <v>1574.006414</v>
      </c>
      <c r="N2141" s="15">
        <f t="shared" si="3"/>
        <v>-0.574006414</v>
      </c>
      <c r="O2141" s="15">
        <f t="shared" si="4"/>
        <v>0.574006414</v>
      </c>
      <c r="P2141" s="8">
        <f t="shared" si="5"/>
        <v>256</v>
      </c>
    </row>
    <row r="2142" ht="12.75" customHeight="1">
      <c r="A2142" s="7">
        <v>43157.0</v>
      </c>
      <c r="B2142" s="8" t="s">
        <v>543</v>
      </c>
      <c r="C2142" s="8" t="s">
        <v>544</v>
      </c>
      <c r="D2142" s="9" t="s">
        <v>35</v>
      </c>
      <c r="E2142" s="10" t="s">
        <v>19</v>
      </c>
      <c r="F2142" s="11">
        <v>1.02879970529E11</v>
      </c>
      <c r="G2142" s="8" t="s">
        <v>24</v>
      </c>
      <c r="H2142" s="8" t="str">
        <f t="shared" si="1"/>
        <v>BUY</v>
      </c>
      <c r="I2142" s="12">
        <v>36.51</v>
      </c>
      <c r="J2142" s="12">
        <v>1000.0</v>
      </c>
      <c r="K2142" s="7">
        <v>43159.0</v>
      </c>
      <c r="L2142" s="14">
        <v>38.29</v>
      </c>
      <c r="M2142" s="14">
        <f t="shared" si="2"/>
        <v>1048.753766</v>
      </c>
      <c r="N2142" s="15">
        <f t="shared" si="3"/>
        <v>0.04875376609</v>
      </c>
      <c r="O2142" s="15">
        <f t="shared" si="4"/>
        <v>-0.04875376609</v>
      </c>
      <c r="P2142" s="8">
        <f t="shared" si="5"/>
        <v>2</v>
      </c>
    </row>
    <row r="2143" ht="12.75" customHeight="1">
      <c r="A2143" s="7">
        <v>43158.0</v>
      </c>
      <c r="B2143" s="8" t="s">
        <v>25</v>
      </c>
      <c r="C2143" s="8" t="s">
        <v>26</v>
      </c>
      <c r="D2143" s="9" t="s">
        <v>27</v>
      </c>
      <c r="E2143" s="10" t="s">
        <v>19</v>
      </c>
      <c r="F2143" s="11">
        <v>1.41927941153E11</v>
      </c>
      <c r="G2143" s="8" t="s">
        <v>24</v>
      </c>
      <c r="H2143" s="8" t="str">
        <f t="shared" si="1"/>
        <v>BUY</v>
      </c>
      <c r="I2143" s="12">
        <v>46.53</v>
      </c>
      <c r="J2143" s="12">
        <v>1000.0</v>
      </c>
      <c r="K2143" s="16">
        <v>43200.0</v>
      </c>
      <c r="L2143" s="14">
        <v>51.95</v>
      </c>
      <c r="M2143" s="14">
        <f t="shared" si="2"/>
        <v>1116.483989</v>
      </c>
      <c r="N2143" s="15">
        <f t="shared" si="3"/>
        <v>0.1164839888</v>
      </c>
      <c r="O2143" s="15">
        <f t="shared" si="4"/>
        <v>-0.1164839888</v>
      </c>
      <c r="P2143" s="8">
        <f t="shared" si="5"/>
        <v>42</v>
      </c>
    </row>
    <row r="2144" ht="12.75" customHeight="1">
      <c r="A2144" s="7">
        <v>43158.0</v>
      </c>
      <c r="B2144" s="8" t="s">
        <v>644</v>
      </c>
      <c r="C2144" s="8" t="s">
        <v>645</v>
      </c>
      <c r="D2144" s="9" t="s">
        <v>23</v>
      </c>
      <c r="E2144" s="10" t="s">
        <v>19</v>
      </c>
      <c r="F2144" s="11">
        <v>6.9650124965E10</v>
      </c>
      <c r="G2144" s="8" t="s">
        <v>20</v>
      </c>
      <c r="H2144" s="8" t="str">
        <f t="shared" si="1"/>
        <v>SELL</v>
      </c>
      <c r="I2144" s="12">
        <v>47.901569</v>
      </c>
      <c r="J2144" s="12">
        <v>1000.0</v>
      </c>
      <c r="K2144" s="7">
        <v>43201.0</v>
      </c>
      <c r="L2144" s="14">
        <v>49.775028</v>
      </c>
      <c r="M2144" s="14">
        <f t="shared" si="2"/>
        <v>1039.110598</v>
      </c>
      <c r="N2144" s="15">
        <f t="shared" si="3"/>
        <v>-0.03911059782</v>
      </c>
      <c r="O2144" s="15">
        <f t="shared" si="4"/>
        <v>0.03911059782</v>
      </c>
      <c r="P2144" s="8">
        <f t="shared" si="5"/>
        <v>43</v>
      </c>
    </row>
    <row r="2145" ht="12.75" customHeight="1">
      <c r="A2145" s="7">
        <v>43159.0</v>
      </c>
      <c r="B2145" s="8" t="s">
        <v>670</v>
      </c>
      <c r="C2145" s="8" t="s">
        <v>671</v>
      </c>
      <c r="D2145" s="9" t="s">
        <v>23</v>
      </c>
      <c r="E2145" s="10" t="s">
        <v>672</v>
      </c>
      <c r="F2145" s="11">
        <v>2.1156167025E10</v>
      </c>
      <c r="G2145" s="8" t="s">
        <v>20</v>
      </c>
      <c r="H2145" s="8" t="str">
        <f t="shared" si="1"/>
        <v>SELL</v>
      </c>
      <c r="I2145" s="12">
        <v>5.210545</v>
      </c>
      <c r="J2145" s="12">
        <v>1000.0</v>
      </c>
      <c r="K2145" s="7">
        <v>43318.0</v>
      </c>
      <c r="L2145" s="14">
        <v>4.976035</v>
      </c>
      <c r="M2145" s="14">
        <f t="shared" si="2"/>
        <v>954.9931917</v>
      </c>
      <c r="N2145" s="15">
        <f t="shared" si="3"/>
        <v>0.04500680831</v>
      </c>
      <c r="O2145" s="15">
        <f t="shared" si="4"/>
        <v>-0.04500680831</v>
      </c>
      <c r="P2145" s="8">
        <f t="shared" si="5"/>
        <v>159</v>
      </c>
    </row>
    <row r="2146" ht="12.75" customHeight="1">
      <c r="A2146" s="7">
        <v>43159.0</v>
      </c>
      <c r="B2146" s="8" t="s">
        <v>1547</v>
      </c>
      <c r="C2146" s="8" t="s">
        <v>1548</v>
      </c>
      <c r="D2146" s="9" t="s">
        <v>35</v>
      </c>
      <c r="E2146" s="10" t="s">
        <v>19</v>
      </c>
      <c r="F2146" s="11">
        <v>2.489374503E9</v>
      </c>
      <c r="G2146" s="8" t="s">
        <v>20</v>
      </c>
      <c r="H2146" s="8" t="str">
        <f t="shared" si="1"/>
        <v>SELL</v>
      </c>
      <c r="I2146" s="12">
        <v>53.02</v>
      </c>
      <c r="J2146" s="12">
        <v>1000.0</v>
      </c>
      <c r="K2146" s="16">
        <v>44727.0</v>
      </c>
      <c r="L2146" s="14">
        <v>81.24</v>
      </c>
      <c r="M2146" s="14">
        <f t="shared" si="2"/>
        <v>1532.25198</v>
      </c>
      <c r="N2146" s="15">
        <f t="shared" si="3"/>
        <v>-0.5322519804</v>
      </c>
      <c r="O2146" s="15">
        <f t="shared" si="4"/>
        <v>0.5322519804</v>
      </c>
      <c r="P2146" s="8">
        <f t="shared" si="5"/>
        <v>1568</v>
      </c>
    </row>
    <row r="2147" ht="12.75" customHeight="1">
      <c r="A2147" s="7">
        <v>43159.0</v>
      </c>
      <c r="B2147" s="8" t="s">
        <v>543</v>
      </c>
      <c r="C2147" s="8" t="s">
        <v>544</v>
      </c>
      <c r="D2147" s="9" t="s">
        <v>35</v>
      </c>
      <c r="E2147" s="10" t="s">
        <v>19</v>
      </c>
      <c r="F2147" s="11">
        <v>1.02879970529E11</v>
      </c>
      <c r="G2147" s="8" t="s">
        <v>20</v>
      </c>
      <c r="H2147" s="8" t="str">
        <f t="shared" si="1"/>
        <v>SELL</v>
      </c>
      <c r="I2147" s="12">
        <v>38.29</v>
      </c>
      <c r="J2147" s="12">
        <v>1000.0</v>
      </c>
      <c r="K2147" s="7">
        <v>44069.0</v>
      </c>
      <c r="L2147" s="14">
        <v>50.95</v>
      </c>
      <c r="M2147" s="14">
        <f t="shared" si="2"/>
        <v>1330.63463</v>
      </c>
      <c r="N2147" s="15">
        <f t="shared" si="3"/>
        <v>-0.3306346305</v>
      </c>
      <c r="O2147" s="15">
        <f t="shared" si="4"/>
        <v>0.3306346305</v>
      </c>
      <c r="P2147" s="8">
        <f t="shared" si="5"/>
        <v>910</v>
      </c>
    </row>
    <row r="2148" ht="12.75" customHeight="1">
      <c r="A2148" s="7">
        <v>43160.0</v>
      </c>
      <c r="B2148" s="8" t="s">
        <v>461</v>
      </c>
      <c r="C2148" s="8" t="s">
        <v>462</v>
      </c>
      <c r="D2148" s="9" t="s">
        <v>65</v>
      </c>
      <c r="E2148" s="10" t="s">
        <v>19</v>
      </c>
      <c r="F2148" s="11">
        <v>2.151824904E10</v>
      </c>
      <c r="G2148" s="8" t="s">
        <v>24</v>
      </c>
      <c r="H2148" s="8" t="str">
        <f t="shared" si="1"/>
        <v>BUY</v>
      </c>
      <c r="I2148" s="12">
        <v>89.581055</v>
      </c>
      <c r="J2148" s="12">
        <v>1000.0</v>
      </c>
      <c r="K2148" s="7">
        <v>43273.0</v>
      </c>
      <c r="L2148" s="14">
        <v>87.798302</v>
      </c>
      <c r="M2148" s="14">
        <f t="shared" si="2"/>
        <v>980.0989953</v>
      </c>
      <c r="N2148" s="15">
        <f t="shared" si="3"/>
        <v>-0.01990100474</v>
      </c>
      <c r="O2148" s="15">
        <f t="shared" si="4"/>
        <v>0.01990100474</v>
      </c>
      <c r="P2148" s="8">
        <f t="shared" si="5"/>
        <v>113</v>
      </c>
    </row>
    <row r="2149" ht="12.75" customHeight="1">
      <c r="A2149" s="7">
        <v>43160.0</v>
      </c>
      <c r="B2149" s="8" t="s">
        <v>515</v>
      </c>
      <c r="C2149" s="8" t="s">
        <v>516</v>
      </c>
      <c r="D2149" s="9" t="s">
        <v>39</v>
      </c>
      <c r="E2149" s="9" t="s">
        <v>19</v>
      </c>
      <c r="F2149" s="11">
        <v>7.703592E10</v>
      </c>
      <c r="G2149" s="8" t="s">
        <v>24</v>
      </c>
      <c r="H2149" s="8" t="str">
        <f t="shared" si="1"/>
        <v>BUY</v>
      </c>
      <c r="I2149" s="12">
        <v>87.19</v>
      </c>
      <c r="J2149" s="12">
        <v>1000.0</v>
      </c>
      <c r="K2149" s="16">
        <v>43290.0</v>
      </c>
      <c r="L2149" s="14">
        <v>83.85</v>
      </c>
      <c r="M2149" s="14">
        <f t="shared" si="2"/>
        <v>961.6928547</v>
      </c>
      <c r="N2149" s="15">
        <f t="shared" si="3"/>
        <v>-0.03830714531</v>
      </c>
      <c r="O2149" s="15">
        <f t="shared" si="4"/>
        <v>0.03830714531</v>
      </c>
      <c r="P2149" s="8">
        <f t="shared" si="5"/>
        <v>130</v>
      </c>
    </row>
    <row r="2150" ht="12.75" customHeight="1">
      <c r="A2150" s="7">
        <v>43160.0</v>
      </c>
      <c r="B2150" s="8" t="s">
        <v>109</v>
      </c>
      <c r="C2150" s="8" t="s">
        <v>110</v>
      </c>
      <c r="D2150" s="9" t="s">
        <v>39</v>
      </c>
      <c r="E2150" s="10" t="s">
        <v>19</v>
      </c>
      <c r="F2150" s="11">
        <v>1.5046201417E10</v>
      </c>
      <c r="G2150" s="8" t="s">
        <v>24</v>
      </c>
      <c r="H2150" s="8" t="str">
        <f t="shared" si="1"/>
        <v>BUY</v>
      </c>
      <c r="I2150" s="12">
        <v>43.759998</v>
      </c>
      <c r="J2150" s="12">
        <v>1000.0</v>
      </c>
      <c r="K2150" s="16">
        <v>43334.0</v>
      </c>
      <c r="L2150" s="14">
        <v>65.32</v>
      </c>
      <c r="M2150" s="14">
        <f t="shared" si="2"/>
        <v>1492.687454</v>
      </c>
      <c r="N2150" s="15">
        <f t="shared" si="3"/>
        <v>0.492687454</v>
      </c>
      <c r="O2150" s="15">
        <f t="shared" si="4"/>
        <v>-0.492687454</v>
      </c>
      <c r="P2150" s="8">
        <f t="shared" si="5"/>
        <v>174</v>
      </c>
    </row>
    <row r="2151" ht="12.75" customHeight="1">
      <c r="A2151" s="7">
        <v>43160.0</v>
      </c>
      <c r="B2151" s="8" t="s">
        <v>597</v>
      </c>
      <c r="C2151" s="8" t="s">
        <v>598</v>
      </c>
      <c r="D2151" s="9" t="s">
        <v>65</v>
      </c>
      <c r="E2151" s="10" t="s">
        <v>19</v>
      </c>
      <c r="F2151" s="11">
        <v>1.1137638E10</v>
      </c>
      <c r="G2151" s="8" t="s">
        <v>20</v>
      </c>
      <c r="H2151" s="8" t="str">
        <f t="shared" si="1"/>
        <v>SELL</v>
      </c>
      <c r="I2151" s="12">
        <v>61.913452</v>
      </c>
      <c r="J2151" s="12">
        <v>1000.0</v>
      </c>
      <c r="K2151" s="16">
        <v>44413.0</v>
      </c>
      <c r="L2151" s="14">
        <v>89.669456</v>
      </c>
      <c r="M2151" s="14">
        <f t="shared" si="2"/>
        <v>1448.303286</v>
      </c>
      <c r="N2151" s="15">
        <f t="shared" si="3"/>
        <v>-0.4483032863</v>
      </c>
      <c r="O2151" s="15">
        <f t="shared" si="4"/>
        <v>0.4483032863</v>
      </c>
      <c r="P2151" s="8">
        <f t="shared" si="5"/>
        <v>1253</v>
      </c>
    </row>
    <row r="2152" ht="12.75" customHeight="1">
      <c r="A2152" s="7">
        <v>43160.0</v>
      </c>
      <c r="B2152" s="8" t="s">
        <v>425</v>
      </c>
      <c r="C2152" s="8" t="s">
        <v>426</v>
      </c>
      <c r="D2152" s="9" t="s">
        <v>193</v>
      </c>
      <c r="E2152" s="10" t="s">
        <v>19</v>
      </c>
      <c r="F2152" s="11">
        <v>7.859714868E9</v>
      </c>
      <c r="G2152" s="8" t="s">
        <v>24</v>
      </c>
      <c r="H2152" s="8" t="str">
        <f t="shared" si="1"/>
        <v>BUY</v>
      </c>
      <c r="I2152" s="12">
        <v>93.752571</v>
      </c>
      <c r="J2152" s="12">
        <v>1000.0</v>
      </c>
      <c r="K2152" s="16">
        <v>43272.0</v>
      </c>
      <c r="L2152" s="14">
        <v>101.715088</v>
      </c>
      <c r="M2152" s="14">
        <f t="shared" si="2"/>
        <v>1084.931186</v>
      </c>
      <c r="N2152" s="15">
        <f t="shared" si="3"/>
        <v>0.08493118551</v>
      </c>
      <c r="O2152" s="15">
        <f t="shared" si="4"/>
        <v>-0.08493118551</v>
      </c>
      <c r="P2152" s="8">
        <f t="shared" si="5"/>
        <v>112</v>
      </c>
    </row>
    <row r="2153" ht="12.75" customHeight="1">
      <c r="A2153" s="7">
        <v>43160.0</v>
      </c>
      <c r="B2153" s="8" t="s">
        <v>896</v>
      </c>
      <c r="C2153" s="8" t="s">
        <v>897</v>
      </c>
      <c r="D2153" s="9" t="s">
        <v>27</v>
      </c>
      <c r="E2153" s="10" t="s">
        <v>19</v>
      </c>
      <c r="F2153" s="11">
        <v>2.936741335E10</v>
      </c>
      <c r="G2153" s="8" t="s">
        <v>24</v>
      </c>
      <c r="H2153" s="8" t="str">
        <f t="shared" si="1"/>
        <v>BUY</v>
      </c>
      <c r="I2153" s="12">
        <v>38.780582</v>
      </c>
      <c r="J2153" s="12">
        <v>1000.0</v>
      </c>
      <c r="K2153" s="7">
        <v>43355.0</v>
      </c>
      <c r="L2153" s="14">
        <v>45.833111</v>
      </c>
      <c r="M2153" s="14">
        <f t="shared" si="2"/>
        <v>1181.857224</v>
      </c>
      <c r="N2153" s="15">
        <f t="shared" si="3"/>
        <v>0.1818572243</v>
      </c>
      <c r="O2153" s="15">
        <f t="shared" si="4"/>
        <v>-0.1818572243</v>
      </c>
      <c r="P2153" s="8">
        <f t="shared" si="5"/>
        <v>195</v>
      </c>
    </row>
    <row r="2154" ht="12.75" customHeight="1">
      <c r="A2154" s="7">
        <v>43160.0</v>
      </c>
      <c r="B2154" s="8" t="s">
        <v>431</v>
      </c>
      <c r="C2154" s="8" t="s">
        <v>432</v>
      </c>
      <c r="D2154" s="9" t="s">
        <v>193</v>
      </c>
      <c r="E2154" s="10" t="s">
        <v>19</v>
      </c>
      <c r="F2154" s="11">
        <v>4.3266420622E10</v>
      </c>
      <c r="G2154" s="8" t="s">
        <v>24</v>
      </c>
      <c r="H2154" s="8" t="str">
        <f t="shared" si="1"/>
        <v>BUY</v>
      </c>
      <c r="I2154" s="12">
        <v>115.960922</v>
      </c>
      <c r="J2154" s="12">
        <v>1000.0</v>
      </c>
      <c r="K2154" s="7">
        <v>43299.0</v>
      </c>
      <c r="L2154" s="14">
        <v>129.402725</v>
      </c>
      <c r="M2154" s="14">
        <f t="shared" si="2"/>
        <v>1115.916662</v>
      </c>
      <c r="N2154" s="15">
        <f t="shared" si="3"/>
        <v>0.115916662</v>
      </c>
      <c r="O2154" s="15">
        <f t="shared" si="4"/>
        <v>-0.115916662</v>
      </c>
      <c r="P2154" s="8">
        <f t="shared" si="5"/>
        <v>139</v>
      </c>
    </row>
    <row r="2155" ht="12.75" customHeight="1">
      <c r="A2155" s="7">
        <v>43161.0</v>
      </c>
      <c r="B2155" s="8" t="s">
        <v>2052</v>
      </c>
      <c r="C2155" s="8" t="s">
        <v>2053</v>
      </c>
      <c r="D2155" s="9" t="s">
        <v>71</v>
      </c>
      <c r="E2155" s="10" t="s">
        <v>19</v>
      </c>
      <c r="F2155" s="11">
        <v>4.5226391549E10</v>
      </c>
      <c r="G2155" s="8" t="s">
        <v>24</v>
      </c>
      <c r="H2155" s="8" t="str">
        <f t="shared" si="1"/>
        <v>BUY</v>
      </c>
      <c r="I2155" s="12">
        <v>38.511799</v>
      </c>
      <c r="J2155" s="12">
        <v>1000.0</v>
      </c>
      <c r="K2155" s="7">
        <v>43579.0</v>
      </c>
      <c r="L2155" s="14">
        <v>44.01</v>
      </c>
      <c r="M2155" s="14">
        <f t="shared" si="2"/>
        <v>1142.766662</v>
      </c>
      <c r="N2155" s="15">
        <f t="shared" si="3"/>
        <v>0.1427666622</v>
      </c>
      <c r="O2155" s="15">
        <f t="shared" si="4"/>
        <v>-0.1427666622</v>
      </c>
      <c r="P2155" s="8">
        <f t="shared" si="5"/>
        <v>418</v>
      </c>
    </row>
    <row r="2156" ht="12.75" customHeight="1">
      <c r="A2156" s="7">
        <v>43161.0</v>
      </c>
      <c r="B2156" s="8" t="s">
        <v>2054</v>
      </c>
      <c r="C2156" s="8" t="s">
        <v>2055</v>
      </c>
      <c r="D2156" s="9" t="s">
        <v>39</v>
      </c>
      <c r="E2156" s="10" t="s">
        <v>168</v>
      </c>
      <c r="F2156" s="11">
        <v>7.0831776E8</v>
      </c>
      <c r="G2156" s="8" t="s">
        <v>24</v>
      </c>
      <c r="H2156" s="8" t="str">
        <f t="shared" si="1"/>
        <v>BUY</v>
      </c>
      <c r="I2156" s="12">
        <v>9.4</v>
      </c>
      <c r="J2156" s="12">
        <v>1000.0</v>
      </c>
      <c r="K2156" s="16">
        <v>43490.0</v>
      </c>
      <c r="L2156" s="14">
        <v>16.02</v>
      </c>
      <c r="M2156" s="14">
        <f t="shared" si="2"/>
        <v>1704.255319</v>
      </c>
      <c r="N2156" s="15">
        <f t="shared" si="3"/>
        <v>0.7042553191</v>
      </c>
      <c r="O2156" s="15">
        <f t="shared" si="4"/>
        <v>-0.7042553191</v>
      </c>
      <c r="P2156" s="8">
        <f t="shared" si="5"/>
        <v>329</v>
      </c>
    </row>
    <row r="2157" ht="12.75" customHeight="1">
      <c r="A2157" s="7">
        <v>43161.0</v>
      </c>
      <c r="B2157" s="8" t="s">
        <v>74</v>
      </c>
      <c r="C2157" s="8" t="s">
        <v>75</v>
      </c>
      <c r="D2157" s="9" t="s">
        <v>18</v>
      </c>
      <c r="E2157" s="10" t="s">
        <v>19</v>
      </c>
      <c r="F2157" s="11">
        <v>1.1640308784E11</v>
      </c>
      <c r="G2157" s="8" t="s">
        <v>24</v>
      </c>
      <c r="H2157" s="8" t="str">
        <f t="shared" si="1"/>
        <v>BUY</v>
      </c>
      <c r="I2157" s="12">
        <v>141.02388</v>
      </c>
      <c r="J2157" s="12">
        <v>1000.0</v>
      </c>
      <c r="K2157" s="7">
        <v>43187.0</v>
      </c>
      <c r="L2157" s="14">
        <v>139.892181</v>
      </c>
      <c r="M2157" s="14">
        <f t="shared" si="2"/>
        <v>991.9751251</v>
      </c>
      <c r="N2157" s="15">
        <f t="shared" si="3"/>
        <v>-0.008024874936</v>
      </c>
      <c r="O2157" s="15">
        <f t="shared" si="4"/>
        <v>0.008024874936</v>
      </c>
      <c r="P2157" s="8">
        <f t="shared" si="5"/>
        <v>26</v>
      </c>
    </row>
    <row r="2158" ht="12.75" customHeight="1">
      <c r="A2158" s="7">
        <v>43161.0</v>
      </c>
      <c r="B2158" s="8" t="s">
        <v>123</v>
      </c>
      <c r="C2158" s="8" t="s">
        <v>124</v>
      </c>
      <c r="D2158" s="9" t="s">
        <v>32</v>
      </c>
      <c r="E2158" s="10" t="s">
        <v>19</v>
      </c>
      <c r="F2158" s="11">
        <v>3.4143176459E10</v>
      </c>
      <c r="G2158" s="8" t="s">
        <v>24</v>
      </c>
      <c r="H2158" s="8" t="str">
        <f t="shared" si="1"/>
        <v>BUY</v>
      </c>
      <c r="I2158" s="12">
        <v>24.37</v>
      </c>
      <c r="J2158" s="12">
        <v>1000.0</v>
      </c>
      <c r="K2158" s="7">
        <v>43272.0</v>
      </c>
      <c r="L2158" s="14">
        <v>25.73</v>
      </c>
      <c r="M2158" s="14">
        <f t="shared" si="2"/>
        <v>1055.806319</v>
      </c>
      <c r="N2158" s="15">
        <f t="shared" si="3"/>
        <v>0.05580631924</v>
      </c>
      <c r="O2158" s="15">
        <f t="shared" si="4"/>
        <v>-0.05580631924</v>
      </c>
      <c r="P2158" s="8">
        <f t="shared" si="5"/>
        <v>111</v>
      </c>
    </row>
    <row r="2159" ht="12.75" customHeight="1">
      <c r="A2159" s="7">
        <v>43161.0</v>
      </c>
      <c r="B2159" s="8" t="s">
        <v>2056</v>
      </c>
      <c r="C2159" s="8" t="s">
        <v>2057</v>
      </c>
      <c r="D2159" s="9" t="s">
        <v>71</v>
      </c>
      <c r="E2159" s="10" t="s">
        <v>19</v>
      </c>
      <c r="F2159" s="11">
        <v>2.2271846941E10</v>
      </c>
      <c r="G2159" s="8" t="s">
        <v>20</v>
      </c>
      <c r="H2159" s="8" t="str">
        <f t="shared" si="1"/>
        <v>SELL</v>
      </c>
      <c r="I2159" s="12">
        <v>56.18343</v>
      </c>
      <c r="J2159" s="12">
        <v>1000.0</v>
      </c>
      <c r="K2159" s="16">
        <v>44727.0</v>
      </c>
      <c r="L2159" s="14">
        <v>86.258255</v>
      </c>
      <c r="M2159" s="14">
        <f t="shared" si="2"/>
        <v>1535.297062</v>
      </c>
      <c r="N2159" s="15">
        <f t="shared" si="3"/>
        <v>-0.5352970618</v>
      </c>
      <c r="O2159" s="15">
        <f t="shared" si="4"/>
        <v>0.5352970618</v>
      </c>
      <c r="P2159" s="8">
        <f t="shared" si="5"/>
        <v>1566</v>
      </c>
    </row>
    <row r="2160" ht="12.75" customHeight="1">
      <c r="A2160" s="7">
        <v>43161.0</v>
      </c>
      <c r="B2160" s="8" t="s">
        <v>344</v>
      </c>
      <c r="C2160" s="8" t="s">
        <v>345</v>
      </c>
      <c r="D2160" s="9" t="s">
        <v>23</v>
      </c>
      <c r="E2160" s="10" t="s">
        <v>259</v>
      </c>
      <c r="F2160" s="11">
        <v>1.33257267E10</v>
      </c>
      <c r="G2160" s="8" t="s">
        <v>24</v>
      </c>
      <c r="H2160" s="8" t="str">
        <f t="shared" si="1"/>
        <v>BUY</v>
      </c>
      <c r="I2160" s="12">
        <v>42.130077</v>
      </c>
      <c r="J2160" s="12">
        <v>1000.0</v>
      </c>
      <c r="K2160" s="7">
        <v>43222.0</v>
      </c>
      <c r="L2160" s="14">
        <v>43.030403</v>
      </c>
      <c r="M2160" s="14">
        <f t="shared" si="2"/>
        <v>1021.370148</v>
      </c>
      <c r="N2160" s="15">
        <f t="shared" si="3"/>
        <v>0.02137014846</v>
      </c>
      <c r="O2160" s="15">
        <f t="shared" si="4"/>
        <v>-0.02137014846</v>
      </c>
      <c r="P2160" s="8">
        <f t="shared" si="5"/>
        <v>61</v>
      </c>
    </row>
    <row r="2161" ht="12.75" customHeight="1">
      <c r="A2161" s="7">
        <v>43161.0</v>
      </c>
      <c r="B2161" s="8" t="s">
        <v>826</v>
      </c>
      <c r="C2161" s="8" t="s">
        <v>827</v>
      </c>
      <c r="D2161" s="9" t="s">
        <v>35</v>
      </c>
      <c r="E2161" s="10" t="s">
        <v>19</v>
      </c>
      <c r="F2161" s="11">
        <v>5.672525562E9</v>
      </c>
      <c r="G2161" s="8" t="s">
        <v>24</v>
      </c>
      <c r="H2161" s="8" t="str">
        <f t="shared" si="1"/>
        <v>BUY</v>
      </c>
      <c r="I2161" s="12">
        <v>107.335274</v>
      </c>
      <c r="J2161" s="12">
        <v>1000.0</v>
      </c>
      <c r="K2161" s="7">
        <v>43167.0</v>
      </c>
      <c r="L2161" s="14">
        <v>107.281815</v>
      </c>
      <c r="M2161" s="14">
        <f t="shared" si="2"/>
        <v>999.5019438</v>
      </c>
      <c r="N2161" s="15">
        <f t="shared" si="3"/>
        <v>-0.0004980562122</v>
      </c>
      <c r="O2161" s="15">
        <f t="shared" si="4"/>
        <v>0.0004980562122</v>
      </c>
      <c r="P2161" s="8">
        <f t="shared" si="5"/>
        <v>6</v>
      </c>
    </row>
    <row r="2162" ht="12.75" customHeight="1">
      <c r="A2162" s="16">
        <v>43161.0</v>
      </c>
      <c r="B2162" s="8" t="s">
        <v>59</v>
      </c>
      <c r="C2162" s="8" t="s">
        <v>60</v>
      </c>
      <c r="D2162" s="9" t="s">
        <v>32</v>
      </c>
      <c r="E2162" s="10" t="s">
        <v>19</v>
      </c>
      <c r="F2162" s="11">
        <v>4.25280211092E11</v>
      </c>
      <c r="G2162" s="18" t="s">
        <v>24</v>
      </c>
      <c r="H2162" s="17" t="str">
        <f t="shared" si="1"/>
        <v>BUY</v>
      </c>
      <c r="I2162" s="12">
        <v>80.09</v>
      </c>
      <c r="J2162" s="12">
        <v>1000.0</v>
      </c>
      <c r="K2162" s="16">
        <v>43161.0</v>
      </c>
      <c r="L2162" s="14">
        <v>80.09</v>
      </c>
      <c r="M2162" s="14">
        <f t="shared" si="2"/>
        <v>1000</v>
      </c>
      <c r="N2162" s="15">
        <f t="shared" si="3"/>
        <v>0</v>
      </c>
      <c r="O2162" s="15">
        <f t="shared" si="4"/>
        <v>0</v>
      </c>
      <c r="P2162" s="8">
        <f t="shared" si="5"/>
        <v>0</v>
      </c>
    </row>
    <row r="2163" ht="12.75" customHeight="1">
      <c r="A2163" s="7">
        <v>43164.0</v>
      </c>
      <c r="B2163" s="8" t="s">
        <v>2058</v>
      </c>
      <c r="C2163" s="8" t="s">
        <v>2059</v>
      </c>
      <c r="D2163" s="9" t="s">
        <v>23</v>
      </c>
      <c r="E2163" s="10" t="s">
        <v>168</v>
      </c>
      <c r="F2163" s="11">
        <v>2.536112068E9</v>
      </c>
      <c r="G2163" s="8" t="s">
        <v>20</v>
      </c>
      <c r="H2163" s="8" t="str">
        <f t="shared" si="1"/>
        <v>SELL</v>
      </c>
      <c r="I2163" s="12">
        <v>12.39</v>
      </c>
      <c r="J2163" s="12">
        <v>1000.0</v>
      </c>
      <c r="K2163" s="16">
        <v>43767.0</v>
      </c>
      <c r="L2163" s="14">
        <v>5.27</v>
      </c>
      <c r="M2163" s="14">
        <f t="shared" si="2"/>
        <v>425.3430186</v>
      </c>
      <c r="N2163" s="15">
        <f t="shared" si="3"/>
        <v>0.5746569814</v>
      </c>
      <c r="O2163" s="15">
        <f t="shared" si="4"/>
        <v>-0.5746569814</v>
      </c>
      <c r="P2163" s="8">
        <f t="shared" si="5"/>
        <v>603</v>
      </c>
    </row>
    <row r="2164" ht="12.75" customHeight="1">
      <c r="A2164" s="7">
        <v>43164.0</v>
      </c>
      <c r="B2164" s="8" t="s">
        <v>1677</v>
      </c>
      <c r="C2164" s="8" t="s">
        <v>1678</v>
      </c>
      <c r="D2164" s="9" t="s">
        <v>71</v>
      </c>
      <c r="E2164" s="10" t="s">
        <v>19</v>
      </c>
      <c r="F2164" s="11">
        <v>4.0062256E10</v>
      </c>
      <c r="G2164" s="8" t="s">
        <v>20</v>
      </c>
      <c r="H2164" s="8" t="str">
        <f t="shared" si="1"/>
        <v>SELL</v>
      </c>
      <c r="I2164" s="12">
        <v>88.651184</v>
      </c>
      <c r="J2164" s="12">
        <v>1000.0</v>
      </c>
      <c r="K2164" s="16">
        <v>44727.0</v>
      </c>
      <c r="L2164" s="14">
        <v>105.108383</v>
      </c>
      <c r="M2164" s="14">
        <f t="shared" si="2"/>
        <v>1185.639923</v>
      </c>
      <c r="N2164" s="15">
        <f t="shared" si="3"/>
        <v>-0.1856399233</v>
      </c>
      <c r="O2164" s="15">
        <f t="shared" si="4"/>
        <v>0.1856399233</v>
      </c>
      <c r="P2164" s="8">
        <f t="shared" si="5"/>
        <v>1563</v>
      </c>
    </row>
    <row r="2165" ht="12.75" customHeight="1">
      <c r="A2165" s="7">
        <v>43164.0</v>
      </c>
      <c r="B2165" s="8" t="s">
        <v>195</v>
      </c>
      <c r="C2165" s="8" t="s">
        <v>196</v>
      </c>
      <c r="D2165" s="9" t="s">
        <v>39</v>
      </c>
      <c r="E2165" s="10" t="s">
        <v>19</v>
      </c>
      <c r="F2165" s="11">
        <v>8.5652421093E10</v>
      </c>
      <c r="G2165" s="8" t="s">
        <v>24</v>
      </c>
      <c r="H2165" s="8" t="str">
        <f t="shared" si="1"/>
        <v>BUY</v>
      </c>
      <c r="I2165" s="12">
        <v>58.352291</v>
      </c>
      <c r="J2165" s="12">
        <v>1000.0</v>
      </c>
      <c r="K2165" s="16">
        <v>43270.0</v>
      </c>
      <c r="L2165" s="14">
        <v>60.916138</v>
      </c>
      <c r="M2165" s="14">
        <f t="shared" si="2"/>
        <v>1043.937384</v>
      </c>
      <c r="N2165" s="15">
        <f t="shared" si="3"/>
        <v>0.04393738371</v>
      </c>
      <c r="O2165" s="15">
        <f t="shared" si="4"/>
        <v>-0.04393738371</v>
      </c>
      <c r="P2165" s="8">
        <f t="shared" si="5"/>
        <v>106</v>
      </c>
    </row>
    <row r="2166" ht="12.75" customHeight="1">
      <c r="A2166" s="16">
        <v>43164.0</v>
      </c>
      <c r="B2166" s="8" t="s">
        <v>650</v>
      </c>
      <c r="C2166" s="8" t="s">
        <v>651</v>
      </c>
      <c r="D2166" s="9" t="s">
        <v>65</v>
      </c>
      <c r="E2166" s="10" t="s">
        <v>19</v>
      </c>
      <c r="F2166" s="11">
        <v>4.1824097E8</v>
      </c>
      <c r="G2166" s="17" t="s">
        <v>20</v>
      </c>
      <c r="H2166" s="18" t="str">
        <f t="shared" si="1"/>
        <v>SELL</v>
      </c>
      <c r="I2166" s="12">
        <v>65.919678</v>
      </c>
      <c r="J2166" s="12">
        <v>1000.0</v>
      </c>
      <c r="K2166" s="16">
        <v>44055.0</v>
      </c>
      <c r="L2166" s="14">
        <v>24.827415</v>
      </c>
      <c r="M2166" s="14">
        <f t="shared" si="2"/>
        <v>376.6313149</v>
      </c>
      <c r="N2166" s="15">
        <f t="shared" si="3"/>
        <v>0.6233686851</v>
      </c>
      <c r="O2166" s="15">
        <f t="shared" si="4"/>
        <v>-0.6233686851</v>
      </c>
      <c r="P2166" s="8">
        <f t="shared" si="5"/>
        <v>891</v>
      </c>
    </row>
    <row r="2167" ht="12.75" customHeight="1">
      <c r="A2167" s="7">
        <v>43165.0</v>
      </c>
      <c r="B2167" s="8" t="s">
        <v>1615</v>
      </c>
      <c r="C2167" s="8" t="s">
        <v>1616</v>
      </c>
      <c r="D2167" s="9" t="s">
        <v>58</v>
      </c>
      <c r="E2167" s="10" t="s">
        <v>19</v>
      </c>
      <c r="F2167" s="11">
        <v>4.94641628E8</v>
      </c>
      <c r="G2167" s="8" t="s">
        <v>24</v>
      </c>
      <c r="H2167" s="8" t="str">
        <f t="shared" si="1"/>
        <v>BUY</v>
      </c>
      <c r="I2167" s="12">
        <v>53.0</v>
      </c>
      <c r="J2167" s="12">
        <v>1000.0</v>
      </c>
      <c r="K2167" s="16">
        <v>44727.0</v>
      </c>
      <c r="L2167" s="14">
        <v>30.719999</v>
      </c>
      <c r="M2167" s="14">
        <f t="shared" si="2"/>
        <v>579.6226226</v>
      </c>
      <c r="N2167" s="15">
        <f t="shared" si="3"/>
        <v>-0.4203773774</v>
      </c>
      <c r="O2167" s="15">
        <f t="shared" si="4"/>
        <v>0.4203773774</v>
      </c>
      <c r="P2167" s="8">
        <f t="shared" si="5"/>
        <v>1562</v>
      </c>
    </row>
    <row r="2168" ht="12.75" customHeight="1">
      <c r="A2168" s="7">
        <v>43165.0</v>
      </c>
      <c r="B2168" s="8" t="s">
        <v>954</v>
      </c>
      <c r="C2168" s="8" t="s">
        <v>955</v>
      </c>
      <c r="D2168" s="9" t="s">
        <v>39</v>
      </c>
      <c r="E2168" s="10" t="s">
        <v>19</v>
      </c>
      <c r="F2168" s="11">
        <v>1.39897497235E11</v>
      </c>
      <c r="G2168" s="8" t="s">
        <v>20</v>
      </c>
      <c r="H2168" s="8" t="str">
        <f t="shared" si="1"/>
        <v>SELL</v>
      </c>
      <c r="I2168" s="12">
        <v>161.16</v>
      </c>
      <c r="J2168" s="12">
        <v>1000.0</v>
      </c>
      <c r="K2168" s="16">
        <v>43601.0</v>
      </c>
      <c r="L2168" s="14">
        <v>149.39</v>
      </c>
      <c r="M2168" s="14">
        <f t="shared" si="2"/>
        <v>926.9669893</v>
      </c>
      <c r="N2168" s="15">
        <f t="shared" si="3"/>
        <v>0.07303301067</v>
      </c>
      <c r="O2168" s="15">
        <f t="shared" si="4"/>
        <v>-0.07303301067</v>
      </c>
      <c r="P2168" s="8">
        <f t="shared" si="5"/>
        <v>436</v>
      </c>
    </row>
    <row r="2169" ht="12.75" customHeight="1">
      <c r="A2169" s="7">
        <v>43166.0</v>
      </c>
      <c r="B2169" s="8" t="s">
        <v>298</v>
      </c>
      <c r="C2169" s="8" t="s">
        <v>299</v>
      </c>
      <c r="D2169" s="9" t="s">
        <v>71</v>
      </c>
      <c r="E2169" s="10" t="s">
        <v>19</v>
      </c>
      <c r="F2169" s="11">
        <v>1.20489733018E11</v>
      </c>
      <c r="G2169" s="8" t="s">
        <v>24</v>
      </c>
      <c r="H2169" s="8" t="str">
        <f t="shared" si="1"/>
        <v>BUY</v>
      </c>
      <c r="I2169" s="12">
        <v>26.285255</v>
      </c>
      <c r="J2169" s="12">
        <v>1000.0</v>
      </c>
      <c r="K2169" s="16">
        <v>43213.0</v>
      </c>
      <c r="L2169" s="14">
        <v>25.60458</v>
      </c>
      <c r="M2169" s="14">
        <f t="shared" si="2"/>
        <v>974.104303</v>
      </c>
      <c r="N2169" s="15">
        <f t="shared" si="3"/>
        <v>-0.02589569704</v>
      </c>
      <c r="O2169" s="15">
        <f t="shared" si="4"/>
        <v>0.02589569704</v>
      </c>
      <c r="P2169" s="8">
        <f t="shared" si="5"/>
        <v>47</v>
      </c>
    </row>
    <row r="2170" ht="12.75" customHeight="1">
      <c r="A2170" s="7">
        <v>43166.0</v>
      </c>
      <c r="B2170" s="8" t="s">
        <v>1009</v>
      </c>
      <c r="C2170" s="8" t="s">
        <v>1010</v>
      </c>
      <c r="D2170" s="9" t="s">
        <v>27</v>
      </c>
      <c r="E2170" s="9" t="s">
        <v>19</v>
      </c>
      <c r="F2170" s="11">
        <v>2.5042608E10</v>
      </c>
      <c r="G2170" s="8" t="s">
        <v>24</v>
      </c>
      <c r="H2170" s="8" t="str">
        <f t="shared" si="1"/>
        <v>BUY</v>
      </c>
      <c r="I2170" s="12">
        <v>15.789771</v>
      </c>
      <c r="J2170" s="12">
        <v>1000.0</v>
      </c>
      <c r="K2170" s="16">
        <v>44727.0</v>
      </c>
      <c r="L2170" s="14">
        <v>16.473911</v>
      </c>
      <c r="M2170" s="14">
        <f t="shared" si="2"/>
        <v>1043.328051</v>
      </c>
      <c r="N2170" s="15">
        <f t="shared" si="3"/>
        <v>0.0433280508</v>
      </c>
      <c r="O2170" s="15">
        <f t="shared" si="4"/>
        <v>-0.0433280508</v>
      </c>
      <c r="P2170" s="8">
        <f t="shared" si="5"/>
        <v>1561</v>
      </c>
    </row>
    <row r="2171" ht="12.75" customHeight="1">
      <c r="A2171" s="7">
        <v>43166.0</v>
      </c>
      <c r="B2171" s="8" t="s">
        <v>1228</v>
      </c>
      <c r="C2171" s="8" t="s">
        <v>1229</v>
      </c>
      <c r="D2171" s="9" t="s">
        <v>23</v>
      </c>
      <c r="E2171" s="10" t="s">
        <v>168</v>
      </c>
      <c r="F2171" s="11">
        <v>6.7963933922E10</v>
      </c>
      <c r="G2171" s="8" t="s">
        <v>20</v>
      </c>
      <c r="H2171" s="8" t="str">
        <f t="shared" si="1"/>
        <v>SELL</v>
      </c>
      <c r="I2171" s="12">
        <v>14.368</v>
      </c>
      <c r="J2171" s="12">
        <v>1000.0</v>
      </c>
      <c r="K2171" s="7">
        <v>43717.0</v>
      </c>
      <c r="L2171" s="14">
        <v>35.867001</v>
      </c>
      <c r="M2171" s="14">
        <f t="shared" si="2"/>
        <v>2496.311317</v>
      </c>
      <c r="N2171" s="15">
        <f t="shared" si="3"/>
        <v>-1.496311317</v>
      </c>
      <c r="O2171" s="15">
        <f t="shared" si="4"/>
        <v>1.496311317</v>
      </c>
      <c r="P2171" s="8">
        <f t="shared" si="5"/>
        <v>551</v>
      </c>
    </row>
    <row r="2172" ht="12.75" customHeight="1">
      <c r="A2172" s="16">
        <v>43166.0</v>
      </c>
      <c r="B2172" s="8" t="s">
        <v>453</v>
      </c>
      <c r="C2172" s="8" t="s">
        <v>454</v>
      </c>
      <c r="D2172" s="9" t="s">
        <v>193</v>
      </c>
      <c r="E2172" s="10" t="s">
        <v>19</v>
      </c>
      <c r="F2172" s="11">
        <v>1.678618192E10</v>
      </c>
      <c r="G2172" s="18" t="s">
        <v>24</v>
      </c>
      <c r="H2172" s="17" t="str">
        <f t="shared" si="1"/>
        <v>BUY</v>
      </c>
      <c r="I2172" s="12">
        <v>39.646729</v>
      </c>
      <c r="J2172" s="12">
        <v>1000.0</v>
      </c>
      <c r="K2172" s="16">
        <v>43166.0</v>
      </c>
      <c r="L2172" s="14">
        <v>39.646729</v>
      </c>
      <c r="M2172" s="14">
        <f t="shared" si="2"/>
        <v>1000</v>
      </c>
      <c r="N2172" s="15">
        <f t="shared" si="3"/>
        <v>0</v>
      </c>
      <c r="O2172" s="15">
        <f t="shared" si="4"/>
        <v>0</v>
      </c>
      <c r="P2172" s="8">
        <f t="shared" si="5"/>
        <v>0</v>
      </c>
    </row>
    <row r="2173" ht="12.75" customHeight="1">
      <c r="A2173" s="7">
        <v>43167.0</v>
      </c>
      <c r="B2173" s="8" t="s">
        <v>1027</v>
      </c>
      <c r="C2173" s="8" t="s">
        <v>1028</v>
      </c>
      <c r="D2173" s="9" t="s">
        <v>193</v>
      </c>
      <c r="E2173" s="10" t="s">
        <v>19</v>
      </c>
      <c r="F2173" s="11">
        <v>3.279914744E9</v>
      </c>
      <c r="G2173" s="8" t="s">
        <v>24</v>
      </c>
      <c r="H2173" s="8" t="str">
        <f t="shared" si="1"/>
        <v>BUY</v>
      </c>
      <c r="I2173" s="12">
        <v>41.636909</v>
      </c>
      <c r="J2173" s="12">
        <v>1000.0</v>
      </c>
      <c r="K2173" s="16">
        <v>43227.0</v>
      </c>
      <c r="L2173" s="14">
        <v>43.519352</v>
      </c>
      <c r="M2173" s="14">
        <f t="shared" si="2"/>
        <v>1045.210921</v>
      </c>
      <c r="N2173" s="15">
        <f t="shared" si="3"/>
        <v>0.04521092092</v>
      </c>
      <c r="O2173" s="15">
        <f t="shared" si="4"/>
        <v>-0.04521092092</v>
      </c>
      <c r="P2173" s="8">
        <f t="shared" si="5"/>
        <v>60</v>
      </c>
    </row>
    <row r="2174" ht="12.75" customHeight="1">
      <c r="A2174" s="7">
        <v>43167.0</v>
      </c>
      <c r="B2174" s="8" t="s">
        <v>2060</v>
      </c>
      <c r="C2174" s="8" t="s">
        <v>2061</v>
      </c>
      <c r="D2174" s="9" t="s">
        <v>35</v>
      </c>
      <c r="E2174" s="9" t="s">
        <v>2062</v>
      </c>
      <c r="F2174" s="11">
        <v>2.98441E10</v>
      </c>
      <c r="G2174" s="8" t="s">
        <v>24</v>
      </c>
      <c r="H2174" s="8" t="str">
        <f t="shared" si="1"/>
        <v>BUY</v>
      </c>
      <c r="I2174" s="12">
        <v>21.3</v>
      </c>
      <c r="J2174" s="12">
        <v>1000.0</v>
      </c>
      <c r="K2174" s="16">
        <v>44208.0</v>
      </c>
      <c r="L2174" s="14">
        <v>17.88</v>
      </c>
      <c r="M2174" s="14">
        <f t="shared" si="2"/>
        <v>839.4366197</v>
      </c>
      <c r="N2174" s="15">
        <f t="shared" si="3"/>
        <v>-0.1605633803</v>
      </c>
      <c r="O2174" s="15">
        <f t="shared" si="4"/>
        <v>0.1605633803</v>
      </c>
      <c r="P2174" s="8">
        <f t="shared" si="5"/>
        <v>1041</v>
      </c>
    </row>
    <row r="2175" ht="12.75" customHeight="1">
      <c r="A2175" s="7">
        <v>43167.0</v>
      </c>
      <c r="B2175" s="8" t="s">
        <v>374</v>
      </c>
      <c r="C2175" s="8" t="s">
        <v>375</v>
      </c>
      <c r="D2175" s="9" t="s">
        <v>32</v>
      </c>
      <c r="E2175" s="10" t="s">
        <v>19</v>
      </c>
      <c r="F2175" s="11">
        <v>4.1308896246E10</v>
      </c>
      <c r="G2175" s="8" t="s">
        <v>24</v>
      </c>
      <c r="H2175" s="8" t="str">
        <f t="shared" si="1"/>
        <v>BUY</v>
      </c>
      <c r="I2175" s="12">
        <v>52.465778</v>
      </c>
      <c r="J2175" s="12">
        <v>1000.0</v>
      </c>
      <c r="K2175" s="7">
        <v>43224.0</v>
      </c>
      <c r="L2175" s="14">
        <v>45.432747</v>
      </c>
      <c r="M2175" s="14">
        <f t="shared" si="2"/>
        <v>865.9501247</v>
      </c>
      <c r="N2175" s="15">
        <f t="shared" si="3"/>
        <v>-0.1340498753</v>
      </c>
      <c r="O2175" s="15">
        <f t="shared" si="4"/>
        <v>0.1340498753</v>
      </c>
      <c r="P2175" s="8">
        <f t="shared" si="5"/>
        <v>57</v>
      </c>
    </row>
    <row r="2176" ht="12.75" customHeight="1">
      <c r="A2176" s="7">
        <v>43167.0</v>
      </c>
      <c r="B2176" s="8" t="s">
        <v>855</v>
      </c>
      <c r="C2176" s="8" t="s">
        <v>856</v>
      </c>
      <c r="D2176" s="9" t="s">
        <v>39</v>
      </c>
      <c r="E2176" s="10" t="s">
        <v>19</v>
      </c>
      <c r="F2176" s="11">
        <v>1.61839755E8</v>
      </c>
      <c r="G2176" s="8" t="s">
        <v>24</v>
      </c>
      <c r="H2176" s="8" t="str">
        <f t="shared" si="1"/>
        <v>BUY</v>
      </c>
      <c r="I2176" s="12">
        <v>80.849998</v>
      </c>
      <c r="J2176" s="12">
        <v>1000.0</v>
      </c>
      <c r="K2176" s="16">
        <v>44727.0</v>
      </c>
      <c r="L2176" s="14">
        <v>3.05</v>
      </c>
      <c r="M2176" s="14">
        <f t="shared" si="2"/>
        <v>37.72418151</v>
      </c>
      <c r="N2176" s="15">
        <f t="shared" si="3"/>
        <v>-0.9622758185</v>
      </c>
      <c r="O2176" s="15">
        <f t="shared" si="4"/>
        <v>0.9622758185</v>
      </c>
      <c r="P2176" s="8">
        <f t="shared" si="5"/>
        <v>1560</v>
      </c>
    </row>
    <row r="2177" ht="12.75" customHeight="1">
      <c r="A2177" s="7">
        <v>43167.0</v>
      </c>
      <c r="B2177" s="8" t="s">
        <v>826</v>
      </c>
      <c r="C2177" s="8" t="s">
        <v>827</v>
      </c>
      <c r="D2177" s="9" t="s">
        <v>35</v>
      </c>
      <c r="E2177" s="10" t="s">
        <v>19</v>
      </c>
      <c r="F2177" s="11">
        <v>5.672525562E9</v>
      </c>
      <c r="G2177" s="8" t="s">
        <v>20</v>
      </c>
      <c r="H2177" s="8" t="str">
        <f t="shared" si="1"/>
        <v>SELL</v>
      </c>
      <c r="I2177" s="12">
        <v>107.281815</v>
      </c>
      <c r="J2177" s="12">
        <v>1000.0</v>
      </c>
      <c r="K2177" s="7">
        <v>43181.0</v>
      </c>
      <c r="L2177" s="14">
        <v>102.54998</v>
      </c>
      <c r="M2177" s="14">
        <f t="shared" si="2"/>
        <v>955.8934103</v>
      </c>
      <c r="N2177" s="15">
        <f t="shared" si="3"/>
        <v>0.04410658973</v>
      </c>
      <c r="O2177" s="15">
        <f t="shared" si="4"/>
        <v>-0.04410658973</v>
      </c>
      <c r="P2177" s="8">
        <f t="shared" si="5"/>
        <v>14</v>
      </c>
    </row>
    <row r="2178" ht="12.75" customHeight="1">
      <c r="A2178" s="16">
        <v>43167.0</v>
      </c>
      <c r="B2178" s="8" t="s">
        <v>1317</v>
      </c>
      <c r="C2178" s="8" t="s">
        <v>1318</v>
      </c>
      <c r="D2178" s="9" t="s">
        <v>65</v>
      </c>
      <c r="E2178" s="10" t="s">
        <v>842</v>
      </c>
      <c r="F2178" s="11">
        <v>5.3403116733E10</v>
      </c>
      <c r="G2178" s="17" t="s">
        <v>20</v>
      </c>
      <c r="H2178" s="18" t="str">
        <f t="shared" si="1"/>
        <v>SELL</v>
      </c>
      <c r="I2178" s="12">
        <v>8.78</v>
      </c>
      <c r="J2178" s="12">
        <v>1000.0</v>
      </c>
      <c r="K2178" s="16">
        <v>44046.0</v>
      </c>
      <c r="L2178" s="14">
        <v>8.35</v>
      </c>
      <c r="M2178" s="14">
        <f t="shared" si="2"/>
        <v>951.0250569</v>
      </c>
      <c r="N2178" s="15">
        <f t="shared" si="3"/>
        <v>0.04897494305</v>
      </c>
      <c r="O2178" s="15">
        <f t="shared" si="4"/>
        <v>-0.04897494305</v>
      </c>
      <c r="P2178" s="8">
        <f t="shared" si="5"/>
        <v>879</v>
      </c>
    </row>
    <row r="2179" ht="12.75" customHeight="1">
      <c r="A2179" s="16">
        <v>43167.0</v>
      </c>
      <c r="B2179" s="8" t="s">
        <v>158</v>
      </c>
      <c r="C2179" s="8" t="s">
        <v>159</v>
      </c>
      <c r="D2179" s="9" t="s">
        <v>35</v>
      </c>
      <c r="E2179" s="10" t="s">
        <v>19</v>
      </c>
      <c r="F2179" s="11">
        <v>1.068335624E10</v>
      </c>
      <c r="G2179" s="17" t="s">
        <v>20</v>
      </c>
      <c r="H2179" s="18" t="str">
        <f t="shared" si="1"/>
        <v>SELL</v>
      </c>
      <c r="I2179" s="12">
        <v>168.812424</v>
      </c>
      <c r="J2179" s="12">
        <v>1000.0</v>
      </c>
      <c r="K2179" s="16">
        <v>43293.0</v>
      </c>
      <c r="L2179" s="14">
        <v>155.682266</v>
      </c>
      <c r="M2179" s="14">
        <f t="shared" si="2"/>
        <v>922.2204285</v>
      </c>
      <c r="N2179" s="15">
        <f t="shared" si="3"/>
        <v>0.07777957148</v>
      </c>
      <c r="O2179" s="15">
        <f t="shared" si="4"/>
        <v>-0.07777957148</v>
      </c>
      <c r="P2179" s="8">
        <f t="shared" si="5"/>
        <v>126</v>
      </c>
    </row>
    <row r="2180" ht="12.75" customHeight="1">
      <c r="A2180" s="7">
        <v>43168.0</v>
      </c>
      <c r="B2180" s="8" t="s">
        <v>2063</v>
      </c>
      <c r="C2180" s="8" t="s">
        <v>2064</v>
      </c>
      <c r="D2180" s="9" t="s">
        <v>39</v>
      </c>
      <c r="E2180" s="10" t="s">
        <v>259</v>
      </c>
      <c r="F2180" s="11">
        <v>4.28169E8</v>
      </c>
      <c r="G2180" s="8" t="s">
        <v>20</v>
      </c>
      <c r="H2180" s="8" t="str">
        <f t="shared" si="1"/>
        <v>SELL</v>
      </c>
      <c r="I2180" s="12">
        <v>3.6</v>
      </c>
      <c r="J2180" s="12">
        <v>1000.0</v>
      </c>
      <c r="K2180" s="7">
        <v>43368.0</v>
      </c>
      <c r="L2180" s="14">
        <v>13.0</v>
      </c>
      <c r="M2180" s="14">
        <f t="shared" si="2"/>
        <v>3611.111111</v>
      </c>
      <c r="N2180" s="15">
        <f t="shared" si="3"/>
        <v>-2.611111111</v>
      </c>
      <c r="O2180" s="15">
        <f t="shared" si="4"/>
        <v>2.611111111</v>
      </c>
      <c r="P2180" s="8">
        <f t="shared" si="5"/>
        <v>200</v>
      </c>
    </row>
    <row r="2181" ht="12.75" customHeight="1">
      <c r="A2181" s="7">
        <v>43168.0</v>
      </c>
      <c r="B2181" s="8" t="s">
        <v>1067</v>
      </c>
      <c r="C2181" s="8" t="s">
        <v>1068</v>
      </c>
      <c r="D2181" s="9" t="s">
        <v>27</v>
      </c>
      <c r="E2181" s="10" t="s">
        <v>19</v>
      </c>
      <c r="F2181" s="11">
        <v>1.3646248134E10</v>
      </c>
      <c r="G2181" s="8" t="s">
        <v>24</v>
      </c>
      <c r="H2181" s="8" t="str">
        <f t="shared" si="1"/>
        <v>BUY</v>
      </c>
      <c r="I2181" s="12">
        <v>31.618963</v>
      </c>
      <c r="J2181" s="12">
        <v>1000.0</v>
      </c>
      <c r="K2181" s="16">
        <v>43572.0</v>
      </c>
      <c r="L2181" s="14">
        <v>33.829365</v>
      </c>
      <c r="M2181" s="14">
        <f t="shared" si="2"/>
        <v>1069.907479</v>
      </c>
      <c r="N2181" s="15">
        <f t="shared" si="3"/>
        <v>0.06990747926</v>
      </c>
      <c r="O2181" s="15">
        <f t="shared" si="4"/>
        <v>-0.06990747926</v>
      </c>
      <c r="P2181" s="8">
        <f t="shared" si="5"/>
        <v>404</v>
      </c>
    </row>
    <row r="2182" ht="12.75" customHeight="1">
      <c r="A2182" s="7">
        <v>43168.0</v>
      </c>
      <c r="B2182" s="8" t="s">
        <v>1077</v>
      </c>
      <c r="C2182" s="8" t="s">
        <v>1078</v>
      </c>
      <c r="D2182" s="9" t="s">
        <v>39</v>
      </c>
      <c r="E2182" s="10" t="s">
        <v>19</v>
      </c>
      <c r="F2182" s="11">
        <v>1.86027456E9</v>
      </c>
      <c r="G2182" s="8" t="s">
        <v>24</v>
      </c>
      <c r="H2182" s="8" t="str">
        <f t="shared" si="1"/>
        <v>BUY</v>
      </c>
      <c r="I2182" s="12">
        <v>17.549999</v>
      </c>
      <c r="J2182" s="12">
        <v>1000.0</v>
      </c>
      <c r="K2182" s="16">
        <v>43297.0</v>
      </c>
      <c r="L2182" s="14">
        <v>14.65</v>
      </c>
      <c r="M2182" s="14">
        <f t="shared" si="2"/>
        <v>834.7578823</v>
      </c>
      <c r="N2182" s="15">
        <f t="shared" si="3"/>
        <v>-0.1652421177</v>
      </c>
      <c r="O2182" s="15">
        <f t="shared" si="4"/>
        <v>0.1652421177</v>
      </c>
      <c r="P2182" s="8">
        <f t="shared" si="5"/>
        <v>129</v>
      </c>
    </row>
    <row r="2183" ht="12.75" customHeight="1">
      <c r="A2183" s="7">
        <v>43168.0</v>
      </c>
      <c r="B2183" s="8" t="s">
        <v>1755</v>
      </c>
      <c r="C2183" s="8" t="s">
        <v>1756</v>
      </c>
      <c r="D2183" s="9" t="s">
        <v>18</v>
      </c>
      <c r="E2183" s="10" t="s">
        <v>19</v>
      </c>
      <c r="F2183" s="11">
        <v>2.3578032E10</v>
      </c>
      <c r="G2183" s="8" t="s">
        <v>20</v>
      </c>
      <c r="H2183" s="8" t="str">
        <f t="shared" si="1"/>
        <v>SELL</v>
      </c>
      <c r="I2183" s="12">
        <v>118.763618</v>
      </c>
      <c r="J2183" s="12">
        <v>1000.0</v>
      </c>
      <c r="K2183" s="16">
        <v>44727.0</v>
      </c>
      <c r="L2183" s="14">
        <v>176.9646</v>
      </c>
      <c r="M2183" s="14">
        <f t="shared" si="2"/>
        <v>1490.057334</v>
      </c>
      <c r="N2183" s="15">
        <f t="shared" si="3"/>
        <v>-0.4900573339</v>
      </c>
      <c r="O2183" s="15">
        <f t="shared" si="4"/>
        <v>0.4900573339</v>
      </c>
      <c r="P2183" s="8">
        <f t="shared" si="5"/>
        <v>1559</v>
      </c>
    </row>
    <row r="2184" ht="12.75" customHeight="1">
      <c r="A2184" s="16">
        <v>43168.0</v>
      </c>
      <c r="B2184" s="8" t="s">
        <v>583</v>
      </c>
      <c r="C2184" s="8" t="s">
        <v>584</v>
      </c>
      <c r="D2184" s="9" t="s">
        <v>35</v>
      </c>
      <c r="E2184" s="10" t="s">
        <v>19</v>
      </c>
      <c r="F2184" s="11">
        <v>8.632775008E9</v>
      </c>
      <c r="G2184" s="17" t="s">
        <v>20</v>
      </c>
      <c r="H2184" s="18" t="str">
        <f t="shared" si="1"/>
        <v>SELL</v>
      </c>
      <c r="I2184" s="12">
        <v>46.016239</v>
      </c>
      <c r="J2184" s="12">
        <v>1000.0</v>
      </c>
      <c r="K2184" s="16">
        <v>44727.0</v>
      </c>
      <c r="L2184" s="14">
        <v>117.3563</v>
      </c>
      <c r="M2184" s="14">
        <f t="shared" si="2"/>
        <v>2550.323593</v>
      </c>
      <c r="N2184" s="15">
        <f t="shared" si="3"/>
        <v>-1.550323593</v>
      </c>
      <c r="O2184" s="15">
        <f t="shared" si="4"/>
        <v>1.550323593</v>
      </c>
      <c r="P2184" s="8">
        <f t="shared" si="5"/>
        <v>1559</v>
      </c>
    </row>
    <row r="2185" ht="12.75" customHeight="1">
      <c r="A2185" s="7">
        <v>43171.0</v>
      </c>
      <c r="B2185" s="8" t="s">
        <v>162</v>
      </c>
      <c r="C2185" s="8" t="s">
        <v>163</v>
      </c>
      <c r="D2185" s="9" t="s">
        <v>18</v>
      </c>
      <c r="E2185" s="10" t="s">
        <v>19</v>
      </c>
      <c r="F2185" s="11">
        <v>1.36351276474E11</v>
      </c>
      <c r="G2185" s="8" t="s">
        <v>24</v>
      </c>
      <c r="H2185" s="8" t="str">
        <f t="shared" si="1"/>
        <v>BUY</v>
      </c>
      <c r="I2185" s="12">
        <v>329.629822</v>
      </c>
      <c r="J2185" s="12">
        <v>1000.0</v>
      </c>
      <c r="K2185" s="7">
        <v>43172.0</v>
      </c>
      <c r="L2185" s="14">
        <v>324.343323</v>
      </c>
      <c r="M2185" s="14">
        <f t="shared" si="2"/>
        <v>983.9623158</v>
      </c>
      <c r="N2185" s="15">
        <f t="shared" si="3"/>
        <v>-0.01603768424</v>
      </c>
      <c r="O2185" s="15">
        <f t="shared" si="4"/>
        <v>0.01603768424</v>
      </c>
      <c r="P2185" s="8">
        <f t="shared" si="5"/>
        <v>1</v>
      </c>
    </row>
    <row r="2186" ht="12.75" customHeight="1">
      <c r="A2186" s="7">
        <v>43171.0</v>
      </c>
      <c r="B2186" s="8" t="s">
        <v>16</v>
      </c>
      <c r="C2186" s="8" t="s">
        <v>17</v>
      </c>
      <c r="D2186" s="9" t="s">
        <v>18</v>
      </c>
      <c r="E2186" s="10" t="s">
        <v>19</v>
      </c>
      <c r="F2186" s="11">
        <v>1.41375537264E11</v>
      </c>
      <c r="G2186" s="8" t="s">
        <v>24</v>
      </c>
      <c r="H2186" s="8" t="str">
        <f t="shared" si="1"/>
        <v>BUY</v>
      </c>
      <c r="I2186" s="12">
        <v>135.105377</v>
      </c>
      <c r="J2186" s="12">
        <v>1000.0</v>
      </c>
      <c r="K2186" s="7">
        <v>43200.0</v>
      </c>
      <c r="L2186" s="14">
        <v>129.500015</v>
      </c>
      <c r="M2186" s="14">
        <f t="shared" si="2"/>
        <v>958.5111849</v>
      </c>
      <c r="N2186" s="15">
        <f t="shared" si="3"/>
        <v>-0.04148881506</v>
      </c>
      <c r="O2186" s="15">
        <f t="shared" si="4"/>
        <v>0.04148881506</v>
      </c>
      <c r="P2186" s="8">
        <f t="shared" si="5"/>
        <v>29</v>
      </c>
    </row>
    <row r="2187" ht="12.75" customHeight="1">
      <c r="A2187" s="16">
        <v>43171.0</v>
      </c>
      <c r="B2187" s="8" t="s">
        <v>453</v>
      </c>
      <c r="C2187" s="8" t="s">
        <v>454</v>
      </c>
      <c r="D2187" s="9" t="s">
        <v>193</v>
      </c>
      <c r="E2187" s="10" t="s">
        <v>19</v>
      </c>
      <c r="F2187" s="11">
        <v>1.678618192E10</v>
      </c>
      <c r="G2187" s="17" t="s">
        <v>20</v>
      </c>
      <c r="H2187" s="18" t="str">
        <f t="shared" si="1"/>
        <v>SELL</v>
      </c>
      <c r="I2187" s="12">
        <v>38.996536</v>
      </c>
      <c r="J2187" s="12">
        <v>1000.0</v>
      </c>
      <c r="K2187" s="16">
        <v>43171.0</v>
      </c>
      <c r="L2187" s="14">
        <v>38.996536</v>
      </c>
      <c r="M2187" s="14">
        <f t="shared" si="2"/>
        <v>1000</v>
      </c>
      <c r="N2187" s="15">
        <f t="shared" si="3"/>
        <v>0</v>
      </c>
      <c r="O2187" s="15">
        <f t="shared" si="4"/>
        <v>0</v>
      </c>
      <c r="P2187" s="8">
        <f t="shared" si="5"/>
        <v>0</v>
      </c>
    </row>
    <row r="2188" ht="12.75" customHeight="1">
      <c r="A2188" s="7">
        <v>43172.0</v>
      </c>
      <c r="B2188" s="8" t="s">
        <v>162</v>
      </c>
      <c r="C2188" s="8" t="s">
        <v>163</v>
      </c>
      <c r="D2188" s="9" t="s">
        <v>18</v>
      </c>
      <c r="E2188" s="10" t="s">
        <v>19</v>
      </c>
      <c r="F2188" s="11">
        <v>1.36351276474E11</v>
      </c>
      <c r="G2188" s="8" t="s">
        <v>20</v>
      </c>
      <c r="H2188" s="8" t="str">
        <f t="shared" si="1"/>
        <v>SELL</v>
      </c>
      <c r="I2188" s="12">
        <v>324.343323</v>
      </c>
      <c r="J2188" s="12">
        <v>1000.0</v>
      </c>
      <c r="K2188" s="7">
        <v>43292.0</v>
      </c>
      <c r="L2188" s="14">
        <v>327.818817</v>
      </c>
      <c r="M2188" s="14">
        <f t="shared" si="2"/>
        <v>1010.715479</v>
      </c>
      <c r="N2188" s="15">
        <f t="shared" si="3"/>
        <v>-0.0107154788</v>
      </c>
      <c r="O2188" s="15">
        <f t="shared" si="4"/>
        <v>0.0107154788</v>
      </c>
      <c r="P2188" s="8">
        <f t="shared" si="5"/>
        <v>120</v>
      </c>
    </row>
    <row r="2189" ht="12.75" customHeight="1">
      <c r="A2189" s="7">
        <v>43172.0</v>
      </c>
      <c r="B2189" s="8" t="s">
        <v>2065</v>
      </c>
      <c r="C2189" s="8" t="s">
        <v>2066</v>
      </c>
      <c r="D2189" s="9" t="s">
        <v>39</v>
      </c>
      <c r="E2189" s="10" t="s">
        <v>19</v>
      </c>
      <c r="F2189" s="11">
        <v>4.0033708E9</v>
      </c>
      <c r="G2189" s="8" t="s">
        <v>20</v>
      </c>
      <c r="H2189" s="8" t="str">
        <f t="shared" si="1"/>
        <v>SELL</v>
      </c>
      <c r="I2189" s="12">
        <v>11.9</v>
      </c>
      <c r="J2189" s="12">
        <v>1000.0</v>
      </c>
      <c r="K2189" s="16">
        <v>44727.0</v>
      </c>
      <c r="L2189" s="14">
        <v>3.37</v>
      </c>
      <c r="M2189" s="14">
        <f t="shared" si="2"/>
        <v>283.1932773</v>
      </c>
      <c r="N2189" s="15">
        <f t="shared" si="3"/>
        <v>0.7168067227</v>
      </c>
      <c r="O2189" s="15">
        <f t="shared" si="4"/>
        <v>-0.7168067227</v>
      </c>
      <c r="P2189" s="8">
        <f t="shared" si="5"/>
        <v>1555</v>
      </c>
    </row>
    <row r="2190" ht="12.75" customHeight="1">
      <c r="A2190" s="7">
        <v>43172.0</v>
      </c>
      <c r="B2190" s="8" t="s">
        <v>699</v>
      </c>
      <c r="C2190" s="8" t="s">
        <v>699</v>
      </c>
      <c r="D2190" s="9" t="s">
        <v>35</v>
      </c>
      <c r="E2190" s="10" t="s">
        <v>19</v>
      </c>
      <c r="F2190" s="11">
        <v>6.5023497E9</v>
      </c>
      <c r="G2190" s="8" t="s">
        <v>20</v>
      </c>
      <c r="H2190" s="8" t="str">
        <f t="shared" si="1"/>
        <v>SELL</v>
      </c>
      <c r="I2190" s="12">
        <v>75.980003</v>
      </c>
      <c r="J2190" s="12">
        <v>1000.0</v>
      </c>
      <c r="K2190" s="7">
        <v>43917.0</v>
      </c>
      <c r="L2190" s="14">
        <v>110.93</v>
      </c>
      <c r="M2190" s="14">
        <f t="shared" si="2"/>
        <v>1459.989413</v>
      </c>
      <c r="N2190" s="15">
        <f t="shared" si="3"/>
        <v>-0.4599894133</v>
      </c>
      <c r="O2190" s="15">
        <f t="shared" si="4"/>
        <v>0.4599894133</v>
      </c>
      <c r="P2190" s="8">
        <f t="shared" si="5"/>
        <v>745</v>
      </c>
    </row>
    <row r="2191" ht="12.75" customHeight="1">
      <c r="A2191" s="7">
        <v>43173.0</v>
      </c>
      <c r="B2191" s="8" t="s">
        <v>1216</v>
      </c>
      <c r="C2191" s="8" t="s">
        <v>1217</v>
      </c>
      <c r="D2191" s="9" t="s">
        <v>23</v>
      </c>
      <c r="E2191" s="10" t="s">
        <v>19</v>
      </c>
      <c r="F2191" s="11">
        <v>1.53571818E10</v>
      </c>
      <c r="G2191" s="8" t="s">
        <v>20</v>
      </c>
      <c r="H2191" s="8" t="str">
        <f t="shared" si="1"/>
        <v>SELL</v>
      </c>
      <c r="I2191" s="12">
        <v>73.25</v>
      </c>
      <c r="J2191" s="12">
        <v>1000.0</v>
      </c>
      <c r="K2191" s="7">
        <v>43985.0</v>
      </c>
      <c r="L2191" s="14">
        <v>103.010002</v>
      </c>
      <c r="M2191" s="14">
        <f t="shared" si="2"/>
        <v>1406.279891</v>
      </c>
      <c r="N2191" s="15">
        <f t="shared" si="3"/>
        <v>-0.4062798908</v>
      </c>
      <c r="O2191" s="15">
        <f t="shared" si="4"/>
        <v>0.4062798908</v>
      </c>
      <c r="P2191" s="8">
        <f t="shared" si="5"/>
        <v>812</v>
      </c>
    </row>
    <row r="2192" ht="12.75" customHeight="1">
      <c r="A2192" s="7">
        <v>43173.0</v>
      </c>
      <c r="B2192" s="8" t="s">
        <v>2067</v>
      </c>
      <c r="C2192" s="8" t="s">
        <v>2068</v>
      </c>
      <c r="D2192" s="9" t="s">
        <v>27</v>
      </c>
      <c r="E2192" s="10" t="s">
        <v>19</v>
      </c>
      <c r="F2192" s="11">
        <v>5.2420396708E10</v>
      </c>
      <c r="G2192" s="8" t="s">
        <v>20</v>
      </c>
      <c r="H2192" s="8" t="str">
        <f t="shared" si="1"/>
        <v>SELL</v>
      </c>
      <c r="I2192" s="12">
        <v>75.1</v>
      </c>
      <c r="J2192" s="12">
        <v>1000.0</v>
      </c>
      <c r="K2192" s="16">
        <v>44727.0</v>
      </c>
      <c r="L2192" s="14">
        <v>97.38</v>
      </c>
      <c r="M2192" s="14">
        <f t="shared" si="2"/>
        <v>1296.671105</v>
      </c>
      <c r="N2192" s="15">
        <f t="shared" si="3"/>
        <v>-0.2966711052</v>
      </c>
      <c r="O2192" s="15">
        <f t="shared" si="4"/>
        <v>0.2966711052</v>
      </c>
      <c r="P2192" s="8">
        <f t="shared" si="5"/>
        <v>1554</v>
      </c>
    </row>
    <row r="2193" ht="12.75" customHeight="1">
      <c r="A2193" s="16">
        <v>43174.0</v>
      </c>
      <c r="B2193" s="8" t="s">
        <v>2069</v>
      </c>
      <c r="C2193" s="8" t="s">
        <v>2070</v>
      </c>
      <c r="D2193" s="9" t="s">
        <v>65</v>
      </c>
      <c r="E2193" s="10" t="s">
        <v>2071</v>
      </c>
      <c r="F2193" s="11">
        <v>7.73649828E9</v>
      </c>
      <c r="G2193" s="18" t="s">
        <v>24</v>
      </c>
      <c r="H2193" s="17" t="str">
        <f t="shared" si="1"/>
        <v>BUY</v>
      </c>
      <c r="I2193" s="12">
        <v>25.223995</v>
      </c>
      <c r="J2193" s="12">
        <v>1000.0</v>
      </c>
      <c r="K2193" s="16">
        <v>44727.0</v>
      </c>
      <c r="L2193" s="14">
        <v>36.32156</v>
      </c>
      <c r="M2193" s="14">
        <f t="shared" si="2"/>
        <v>1439.960641</v>
      </c>
      <c r="N2193" s="15">
        <f t="shared" si="3"/>
        <v>0.4399606407</v>
      </c>
      <c r="O2193" s="15">
        <f t="shared" si="4"/>
        <v>-0.4399606407</v>
      </c>
      <c r="P2193" s="8">
        <f t="shared" si="5"/>
        <v>1553</v>
      </c>
    </row>
    <row r="2194" ht="12.75" customHeight="1">
      <c r="A2194" s="7">
        <v>43175.0</v>
      </c>
      <c r="B2194" s="8" t="s">
        <v>435</v>
      </c>
      <c r="C2194" s="8" t="s">
        <v>436</v>
      </c>
      <c r="D2194" s="9" t="s">
        <v>23</v>
      </c>
      <c r="E2194" s="10" t="s">
        <v>259</v>
      </c>
      <c r="F2194" s="11">
        <v>1.91093039724E11</v>
      </c>
      <c r="G2194" s="8" t="s">
        <v>20</v>
      </c>
      <c r="H2194" s="8" t="str">
        <f t="shared" si="1"/>
        <v>SELL</v>
      </c>
      <c r="I2194" s="12">
        <v>147.956238</v>
      </c>
      <c r="J2194" s="12">
        <v>1000.0</v>
      </c>
      <c r="K2194" s="16">
        <v>43454.0</v>
      </c>
      <c r="L2194" s="14">
        <v>134.345444</v>
      </c>
      <c r="M2194" s="14">
        <f t="shared" si="2"/>
        <v>908.0079746</v>
      </c>
      <c r="N2194" s="15">
        <f t="shared" si="3"/>
        <v>0.09199202537</v>
      </c>
      <c r="O2194" s="15">
        <f t="shared" si="4"/>
        <v>-0.09199202537</v>
      </c>
      <c r="P2194" s="8">
        <f t="shared" si="5"/>
        <v>279</v>
      </c>
    </row>
    <row r="2195" ht="12.75" customHeight="1">
      <c r="A2195" s="7">
        <v>43175.0</v>
      </c>
      <c r="B2195" s="8" t="s">
        <v>202</v>
      </c>
      <c r="C2195" s="8" t="s">
        <v>203</v>
      </c>
      <c r="D2195" s="9" t="s">
        <v>35</v>
      </c>
      <c r="E2195" s="10" t="s">
        <v>19</v>
      </c>
      <c r="F2195" s="11">
        <v>3.956334088E9</v>
      </c>
      <c r="G2195" s="8" t="s">
        <v>24</v>
      </c>
      <c r="H2195" s="8" t="str">
        <f t="shared" si="1"/>
        <v>BUY</v>
      </c>
      <c r="I2195" s="12">
        <v>26.772276</v>
      </c>
      <c r="J2195" s="12">
        <v>1000.0</v>
      </c>
      <c r="K2195" s="7">
        <v>43286.0</v>
      </c>
      <c r="L2195" s="14">
        <v>24.767357</v>
      </c>
      <c r="M2195" s="14">
        <f t="shared" si="2"/>
        <v>925.1121197</v>
      </c>
      <c r="N2195" s="15">
        <f t="shared" si="3"/>
        <v>-0.07488788028</v>
      </c>
      <c r="O2195" s="15">
        <f t="shared" si="4"/>
        <v>0.07488788028</v>
      </c>
      <c r="P2195" s="8">
        <f t="shared" si="5"/>
        <v>111</v>
      </c>
    </row>
    <row r="2196" ht="12.75" customHeight="1">
      <c r="A2196" s="7">
        <v>43175.0</v>
      </c>
      <c r="B2196" s="8" t="s">
        <v>429</v>
      </c>
      <c r="C2196" s="8" t="s">
        <v>430</v>
      </c>
      <c r="D2196" s="9" t="s">
        <v>23</v>
      </c>
      <c r="E2196" s="10" t="s">
        <v>19</v>
      </c>
      <c r="F2196" s="11">
        <v>3.16102715873E11</v>
      </c>
      <c r="G2196" s="8" t="s">
        <v>20</v>
      </c>
      <c r="H2196" s="8" t="str">
        <f t="shared" si="1"/>
        <v>SELL</v>
      </c>
      <c r="I2196" s="12">
        <v>47.755283</v>
      </c>
      <c r="J2196" s="12">
        <v>1000.0</v>
      </c>
      <c r="K2196" s="7">
        <v>43271.0</v>
      </c>
      <c r="L2196" s="14">
        <v>39.283501</v>
      </c>
      <c r="M2196" s="14">
        <f t="shared" si="2"/>
        <v>822.600109</v>
      </c>
      <c r="N2196" s="15">
        <f t="shared" si="3"/>
        <v>0.177399891</v>
      </c>
      <c r="O2196" s="15">
        <f t="shared" si="4"/>
        <v>-0.177399891</v>
      </c>
      <c r="P2196" s="8">
        <f t="shared" si="5"/>
        <v>96</v>
      </c>
    </row>
    <row r="2197" ht="12.75" customHeight="1">
      <c r="A2197" s="7">
        <v>43175.0</v>
      </c>
      <c r="B2197" s="8" t="s">
        <v>2072</v>
      </c>
      <c r="C2197" s="8" t="s">
        <v>2073</v>
      </c>
      <c r="D2197" s="9" t="s">
        <v>23</v>
      </c>
      <c r="E2197" s="10" t="s">
        <v>19</v>
      </c>
      <c r="F2197" s="11">
        <v>3.06384652E9</v>
      </c>
      <c r="G2197" s="8" t="s">
        <v>24</v>
      </c>
      <c r="H2197" s="8" t="str">
        <f t="shared" si="1"/>
        <v>BUY</v>
      </c>
      <c r="I2197" s="12">
        <v>7.66</v>
      </c>
      <c r="J2197" s="12">
        <v>1000.0</v>
      </c>
      <c r="K2197" s="7">
        <v>43287.0</v>
      </c>
      <c r="L2197" s="14">
        <v>15.49</v>
      </c>
      <c r="M2197" s="14">
        <f t="shared" si="2"/>
        <v>2022.193211</v>
      </c>
      <c r="N2197" s="15">
        <f t="shared" si="3"/>
        <v>1.022193211</v>
      </c>
      <c r="O2197" s="15">
        <f t="shared" si="4"/>
        <v>-1.022193211</v>
      </c>
      <c r="P2197" s="8">
        <f t="shared" si="5"/>
        <v>112</v>
      </c>
    </row>
    <row r="2198" ht="12.75" customHeight="1">
      <c r="A2198" s="16">
        <v>43175.0</v>
      </c>
      <c r="B2198" s="8" t="s">
        <v>2074</v>
      </c>
      <c r="C2198" s="8" t="s">
        <v>2075</v>
      </c>
      <c r="D2198" s="9" t="s">
        <v>193</v>
      </c>
      <c r="E2198" s="10" t="s">
        <v>19</v>
      </c>
      <c r="F2198" s="11">
        <v>4.035891785E10</v>
      </c>
      <c r="G2198" s="18" t="s">
        <v>24</v>
      </c>
      <c r="H2198" s="17" t="str">
        <f t="shared" si="1"/>
        <v>BUY</v>
      </c>
      <c r="I2198" s="12">
        <v>43.43</v>
      </c>
      <c r="J2198" s="12">
        <v>1000.0</v>
      </c>
      <c r="K2198" s="16">
        <v>43175.0</v>
      </c>
      <c r="L2198" s="14">
        <v>43.43</v>
      </c>
      <c r="M2198" s="14">
        <f t="shared" si="2"/>
        <v>1000</v>
      </c>
      <c r="N2198" s="15">
        <f t="shared" si="3"/>
        <v>0</v>
      </c>
      <c r="O2198" s="15">
        <f t="shared" si="4"/>
        <v>0</v>
      </c>
      <c r="P2198" s="8">
        <f t="shared" si="5"/>
        <v>0</v>
      </c>
    </row>
    <row r="2199" ht="12.75" customHeight="1">
      <c r="A2199" s="7">
        <v>43178.0</v>
      </c>
      <c r="B2199" s="8" t="s">
        <v>242</v>
      </c>
      <c r="C2199" s="8" t="s">
        <v>243</v>
      </c>
      <c r="D2199" s="9" t="s">
        <v>71</v>
      </c>
      <c r="E2199" s="10" t="s">
        <v>19</v>
      </c>
      <c r="F2199" s="11">
        <v>4.1941487741E10</v>
      </c>
      <c r="G2199" s="8" t="s">
        <v>24</v>
      </c>
      <c r="H2199" s="8" t="str">
        <f t="shared" si="1"/>
        <v>BUY</v>
      </c>
      <c r="I2199" s="12">
        <v>46.954369</v>
      </c>
      <c r="J2199" s="12">
        <v>1000.0</v>
      </c>
      <c r="K2199" s="7">
        <v>43819.0</v>
      </c>
      <c r="L2199" s="14">
        <v>46.53</v>
      </c>
      <c r="M2199" s="14">
        <f t="shared" si="2"/>
        <v>990.9620977</v>
      </c>
      <c r="N2199" s="15">
        <f t="shared" si="3"/>
        <v>-0.009037902309</v>
      </c>
      <c r="O2199" s="15">
        <f t="shared" si="4"/>
        <v>0.009037902309</v>
      </c>
      <c r="P2199" s="8">
        <f t="shared" si="5"/>
        <v>641</v>
      </c>
    </row>
    <row r="2200" ht="12.75" customHeight="1">
      <c r="A2200" s="7">
        <v>43178.0</v>
      </c>
      <c r="B2200" s="8" t="s">
        <v>1319</v>
      </c>
      <c r="C2200" s="8" t="s">
        <v>1320</v>
      </c>
      <c r="D2200" s="9" t="s">
        <v>35</v>
      </c>
      <c r="E2200" s="10" t="s">
        <v>19</v>
      </c>
      <c r="F2200" s="11">
        <v>1.158799596E9</v>
      </c>
      <c r="G2200" s="8" t="s">
        <v>20</v>
      </c>
      <c r="H2200" s="8" t="str">
        <f t="shared" si="1"/>
        <v>SELL</v>
      </c>
      <c r="I2200" s="12">
        <v>24.508265</v>
      </c>
      <c r="J2200" s="12">
        <v>1000.0</v>
      </c>
      <c r="K2200" s="16">
        <v>43244.0</v>
      </c>
      <c r="L2200" s="14">
        <v>14.298879</v>
      </c>
      <c r="M2200" s="14">
        <f t="shared" si="2"/>
        <v>583.4308957</v>
      </c>
      <c r="N2200" s="15">
        <f t="shared" si="3"/>
        <v>0.4165691043</v>
      </c>
      <c r="O2200" s="15">
        <f t="shared" si="4"/>
        <v>-0.4165691043</v>
      </c>
      <c r="P2200" s="8">
        <f t="shared" si="5"/>
        <v>66</v>
      </c>
    </row>
    <row r="2201" ht="12.75" customHeight="1">
      <c r="A2201" s="7">
        <v>43178.0</v>
      </c>
      <c r="B2201" s="8" t="s">
        <v>179</v>
      </c>
      <c r="C2201" s="8" t="s">
        <v>180</v>
      </c>
      <c r="D2201" s="9" t="s">
        <v>58</v>
      </c>
      <c r="E2201" s="10" t="s">
        <v>19</v>
      </c>
      <c r="F2201" s="11">
        <v>7.25893281281E11</v>
      </c>
      <c r="G2201" s="8" t="s">
        <v>24</v>
      </c>
      <c r="H2201" s="8" t="str">
        <f t="shared" si="1"/>
        <v>BUY</v>
      </c>
      <c r="I2201" s="12">
        <v>172.559998</v>
      </c>
      <c r="J2201" s="12">
        <v>1000.0</v>
      </c>
      <c r="K2201" s="7">
        <v>43180.0</v>
      </c>
      <c r="L2201" s="14">
        <v>169.389999</v>
      </c>
      <c r="M2201" s="14">
        <f t="shared" si="2"/>
        <v>981.6295837</v>
      </c>
      <c r="N2201" s="15">
        <f t="shared" si="3"/>
        <v>-0.0183704163</v>
      </c>
      <c r="O2201" s="15">
        <f t="shared" si="4"/>
        <v>0.0183704163</v>
      </c>
      <c r="P2201" s="8">
        <f t="shared" si="5"/>
        <v>2</v>
      </c>
    </row>
    <row r="2202" ht="12.75" customHeight="1">
      <c r="A2202" s="7">
        <v>43178.0</v>
      </c>
      <c r="B2202" s="8" t="s">
        <v>613</v>
      </c>
      <c r="C2202" s="8" t="s">
        <v>614</v>
      </c>
      <c r="D2202" s="9" t="s">
        <v>18</v>
      </c>
      <c r="E2202" s="10" t="s">
        <v>82</v>
      </c>
      <c r="F2202" s="11">
        <v>1.37700456E9</v>
      </c>
      <c r="G2202" s="8" t="s">
        <v>24</v>
      </c>
      <c r="H2202" s="8" t="str">
        <f t="shared" si="1"/>
        <v>BUY</v>
      </c>
      <c r="I2202" s="12">
        <v>9.088614</v>
      </c>
      <c r="J2202" s="12">
        <v>1000.0</v>
      </c>
      <c r="K2202" s="16">
        <v>44727.0</v>
      </c>
      <c r="L2202" s="14">
        <v>9.033771</v>
      </c>
      <c r="M2202" s="14">
        <f t="shared" si="2"/>
        <v>993.9657466</v>
      </c>
      <c r="N2202" s="15">
        <f t="shared" si="3"/>
        <v>-0.006034253408</v>
      </c>
      <c r="O2202" s="15">
        <f t="shared" si="4"/>
        <v>0.006034253408</v>
      </c>
      <c r="P2202" s="8">
        <f t="shared" si="5"/>
        <v>1549</v>
      </c>
    </row>
    <row r="2203" ht="12.75" customHeight="1">
      <c r="A2203" s="7">
        <v>43179.0</v>
      </c>
      <c r="B2203" s="8" t="s">
        <v>1146</v>
      </c>
      <c r="C2203" s="8" t="s">
        <v>1147</v>
      </c>
      <c r="D2203" s="9" t="s">
        <v>35</v>
      </c>
      <c r="E2203" s="10" t="s">
        <v>19</v>
      </c>
      <c r="F2203" s="11">
        <v>2.162808E9</v>
      </c>
      <c r="G2203" s="8" t="s">
        <v>20</v>
      </c>
      <c r="H2203" s="8" t="str">
        <f t="shared" si="1"/>
        <v>SELL</v>
      </c>
      <c r="I2203" s="12">
        <v>21.005142</v>
      </c>
      <c r="J2203" s="12">
        <v>1000.0</v>
      </c>
      <c r="K2203" s="16">
        <v>44727.0</v>
      </c>
      <c r="L2203" s="14">
        <v>19.77</v>
      </c>
      <c r="M2203" s="14">
        <f t="shared" si="2"/>
        <v>941.1981123</v>
      </c>
      <c r="N2203" s="15">
        <f t="shared" si="3"/>
        <v>0.05880188765</v>
      </c>
      <c r="O2203" s="15">
        <f t="shared" si="4"/>
        <v>-0.05880188765</v>
      </c>
      <c r="P2203" s="8">
        <f t="shared" si="5"/>
        <v>1548</v>
      </c>
    </row>
    <row r="2204" ht="12.75" customHeight="1">
      <c r="A2204" s="16">
        <v>43179.0</v>
      </c>
      <c r="B2204" s="19" t="s">
        <v>2076</v>
      </c>
      <c r="C2204" s="8" t="s">
        <v>2077</v>
      </c>
      <c r="D2204" s="9" t="s">
        <v>58</v>
      </c>
      <c r="E2204" s="10" t="s">
        <v>19</v>
      </c>
      <c r="F2204" s="11">
        <v>1.8285426E8</v>
      </c>
      <c r="G2204" s="18" t="s">
        <v>24</v>
      </c>
      <c r="H2204" s="17" t="str">
        <f t="shared" si="1"/>
        <v>BUY</v>
      </c>
      <c r="I2204" s="12">
        <v>9.94</v>
      </c>
      <c r="J2204" s="12">
        <v>1000.0</v>
      </c>
      <c r="K2204" s="16">
        <v>44727.0</v>
      </c>
      <c r="L2204" s="14">
        <v>2.75</v>
      </c>
      <c r="M2204" s="14">
        <f t="shared" si="2"/>
        <v>276.6599598</v>
      </c>
      <c r="N2204" s="15">
        <f t="shared" si="3"/>
        <v>-0.7233400402</v>
      </c>
      <c r="O2204" s="15">
        <f t="shared" si="4"/>
        <v>0.7233400402</v>
      </c>
      <c r="P2204" s="8">
        <f t="shared" si="5"/>
        <v>1548</v>
      </c>
    </row>
    <row r="2205" ht="12.75" customHeight="1">
      <c r="A2205" s="7">
        <v>43180.0</v>
      </c>
      <c r="B2205" s="8" t="s">
        <v>568</v>
      </c>
      <c r="C2205" s="8" t="s">
        <v>569</v>
      </c>
      <c r="D2205" s="9" t="s">
        <v>32</v>
      </c>
      <c r="E2205" s="10" t="s">
        <v>19</v>
      </c>
      <c r="F2205" s="11">
        <v>3.1473180708E10</v>
      </c>
      <c r="G2205" s="8" t="s">
        <v>24</v>
      </c>
      <c r="H2205" s="8" t="str">
        <f t="shared" si="1"/>
        <v>BUY</v>
      </c>
      <c r="I2205" s="12">
        <v>94.720001</v>
      </c>
      <c r="J2205" s="12">
        <v>1000.0</v>
      </c>
      <c r="K2205" s="16">
        <v>43433.0</v>
      </c>
      <c r="L2205" s="14">
        <v>88.43</v>
      </c>
      <c r="M2205" s="14">
        <f t="shared" si="2"/>
        <v>933.5937401</v>
      </c>
      <c r="N2205" s="15">
        <f t="shared" si="3"/>
        <v>-0.06640625986</v>
      </c>
      <c r="O2205" s="15">
        <f t="shared" si="4"/>
        <v>0.06640625986</v>
      </c>
      <c r="P2205" s="8">
        <f t="shared" si="5"/>
        <v>253</v>
      </c>
    </row>
    <row r="2206" ht="12.75" customHeight="1">
      <c r="A2206" s="7">
        <v>43180.0</v>
      </c>
      <c r="B2206" s="8" t="s">
        <v>179</v>
      </c>
      <c r="C2206" s="8" t="s">
        <v>180</v>
      </c>
      <c r="D2206" s="9" t="s">
        <v>58</v>
      </c>
      <c r="E2206" s="10" t="s">
        <v>19</v>
      </c>
      <c r="F2206" s="11">
        <v>7.25893281281E11</v>
      </c>
      <c r="G2206" s="8" t="s">
        <v>20</v>
      </c>
      <c r="H2206" s="8" t="str">
        <f t="shared" si="1"/>
        <v>SELL</v>
      </c>
      <c r="I2206" s="12">
        <v>169.389999</v>
      </c>
      <c r="J2206" s="12">
        <v>1000.0</v>
      </c>
      <c r="K2206" s="7">
        <v>43181.0</v>
      </c>
      <c r="L2206" s="14">
        <v>164.889999</v>
      </c>
      <c r="M2206" s="14">
        <f t="shared" si="2"/>
        <v>973.4340869</v>
      </c>
      <c r="N2206" s="15">
        <f t="shared" si="3"/>
        <v>0.02656591314</v>
      </c>
      <c r="O2206" s="15">
        <f t="shared" si="4"/>
        <v>-0.02656591314</v>
      </c>
      <c r="P2206" s="8">
        <f t="shared" si="5"/>
        <v>1</v>
      </c>
    </row>
    <row r="2207" ht="12.75" customHeight="1">
      <c r="A2207" s="16">
        <v>43180.0</v>
      </c>
      <c r="B2207" s="8" t="s">
        <v>499</v>
      </c>
      <c r="C2207" s="8" t="s">
        <v>500</v>
      </c>
      <c r="D2207" s="9" t="s">
        <v>35</v>
      </c>
      <c r="E2207" s="10" t="s">
        <v>19</v>
      </c>
      <c r="F2207" s="11">
        <v>2.2556638688E10</v>
      </c>
      <c r="G2207" s="17" t="s">
        <v>20</v>
      </c>
      <c r="H2207" s="18" t="str">
        <f t="shared" si="1"/>
        <v>SELL</v>
      </c>
      <c r="I2207" s="12">
        <v>213.0</v>
      </c>
      <c r="J2207" s="12">
        <v>1000.0</v>
      </c>
      <c r="K2207" s="16">
        <v>43180.0</v>
      </c>
      <c r="L2207" s="14">
        <v>213.0</v>
      </c>
      <c r="M2207" s="14">
        <f t="shared" si="2"/>
        <v>1000</v>
      </c>
      <c r="N2207" s="15">
        <f t="shared" si="3"/>
        <v>0</v>
      </c>
      <c r="O2207" s="15">
        <f t="shared" si="4"/>
        <v>0</v>
      </c>
      <c r="P2207" s="8">
        <f t="shared" si="5"/>
        <v>0</v>
      </c>
    </row>
    <row r="2208" ht="12.75" customHeight="1">
      <c r="A2208" s="7">
        <v>43181.0</v>
      </c>
      <c r="B2208" s="8" t="s">
        <v>66</v>
      </c>
      <c r="C2208" s="8" t="s">
        <v>67</v>
      </c>
      <c r="D2208" s="9" t="s">
        <v>23</v>
      </c>
      <c r="E2208" s="10" t="s">
        <v>19</v>
      </c>
      <c r="F2208" s="11">
        <v>2.744500935588E12</v>
      </c>
      <c r="G2208" s="8" t="s">
        <v>24</v>
      </c>
      <c r="H2208" s="8" t="str">
        <f t="shared" si="1"/>
        <v>BUY</v>
      </c>
      <c r="I2208" s="12">
        <v>40.13</v>
      </c>
      <c r="J2208" s="12">
        <v>1000.0</v>
      </c>
      <c r="K2208" s="16">
        <v>43185.0</v>
      </c>
      <c r="L2208" s="14">
        <v>41.06</v>
      </c>
      <c r="M2208" s="14">
        <f t="shared" si="2"/>
        <v>1023.174682</v>
      </c>
      <c r="N2208" s="15">
        <f t="shared" si="3"/>
        <v>0.02317468228</v>
      </c>
      <c r="O2208" s="15">
        <f t="shared" si="4"/>
        <v>-0.02317468228</v>
      </c>
      <c r="P2208" s="8">
        <f t="shared" si="5"/>
        <v>4</v>
      </c>
    </row>
    <row r="2209" ht="12.75" customHeight="1">
      <c r="A2209" s="7">
        <v>43181.0</v>
      </c>
      <c r="B2209" s="8" t="s">
        <v>457</v>
      </c>
      <c r="C2209" s="8" t="s">
        <v>458</v>
      </c>
      <c r="D2209" s="9" t="s">
        <v>39</v>
      </c>
      <c r="E2209" s="10" t="s">
        <v>19</v>
      </c>
      <c r="F2209" s="11">
        <v>2.64890507807E11</v>
      </c>
      <c r="G2209" s="8" t="s">
        <v>24</v>
      </c>
      <c r="H2209" s="8" t="str">
        <f t="shared" si="1"/>
        <v>BUY</v>
      </c>
      <c r="I2209" s="12">
        <v>76.044022</v>
      </c>
      <c r="J2209" s="12">
        <v>1000.0</v>
      </c>
      <c r="K2209" s="16">
        <v>43321.0</v>
      </c>
      <c r="L2209" s="14">
        <v>75.535507</v>
      </c>
      <c r="M2209" s="14">
        <f t="shared" si="2"/>
        <v>993.3128866</v>
      </c>
      <c r="N2209" s="15">
        <f t="shared" si="3"/>
        <v>-0.00668711342</v>
      </c>
      <c r="O2209" s="15">
        <f t="shared" si="4"/>
        <v>0.00668711342</v>
      </c>
      <c r="P2209" s="8">
        <f t="shared" si="5"/>
        <v>140</v>
      </c>
    </row>
    <row r="2210" ht="12.75" customHeight="1">
      <c r="A2210" s="7">
        <v>43181.0</v>
      </c>
      <c r="B2210" s="8" t="s">
        <v>487</v>
      </c>
      <c r="C2210" s="8" t="s">
        <v>488</v>
      </c>
      <c r="D2210" s="9" t="s">
        <v>35</v>
      </c>
      <c r="E2210" s="10" t="s">
        <v>19</v>
      </c>
      <c r="F2210" s="11">
        <v>1.918612137E10</v>
      </c>
      <c r="G2210" s="8" t="s">
        <v>24</v>
      </c>
      <c r="H2210" s="8" t="str">
        <f t="shared" si="1"/>
        <v>BUY</v>
      </c>
      <c r="I2210" s="12">
        <v>74.459869</v>
      </c>
      <c r="J2210" s="12">
        <v>1000.0</v>
      </c>
      <c r="K2210" s="16">
        <v>43199.0</v>
      </c>
      <c r="L2210" s="14">
        <v>75.536263</v>
      </c>
      <c r="M2210" s="14">
        <f t="shared" si="2"/>
        <v>1014.456029</v>
      </c>
      <c r="N2210" s="15">
        <f t="shared" si="3"/>
        <v>0.01445602866</v>
      </c>
      <c r="O2210" s="15">
        <f t="shared" si="4"/>
        <v>-0.01445602866</v>
      </c>
      <c r="P2210" s="8">
        <f t="shared" si="5"/>
        <v>18</v>
      </c>
    </row>
    <row r="2211" ht="12.75" customHeight="1">
      <c r="A2211" s="7">
        <v>43181.0</v>
      </c>
      <c r="B2211" s="8" t="s">
        <v>388</v>
      </c>
      <c r="C2211" s="8" t="s">
        <v>389</v>
      </c>
      <c r="D2211" s="9" t="s">
        <v>18</v>
      </c>
      <c r="E2211" s="10" t="s">
        <v>19</v>
      </c>
      <c r="F2211" s="11">
        <v>6.5974267651E10</v>
      </c>
      <c r="G2211" s="8" t="s">
        <v>24</v>
      </c>
      <c r="H2211" s="8" t="str">
        <f t="shared" si="1"/>
        <v>BUY</v>
      </c>
      <c r="I2211" s="12">
        <v>217.715805</v>
      </c>
      <c r="J2211" s="12">
        <v>1000.0</v>
      </c>
      <c r="K2211" s="16">
        <v>43206.0</v>
      </c>
      <c r="L2211" s="14">
        <v>230.395233</v>
      </c>
      <c r="M2211" s="14">
        <f t="shared" si="2"/>
        <v>1058.238436</v>
      </c>
      <c r="N2211" s="15">
        <f t="shared" si="3"/>
        <v>0.05823843611</v>
      </c>
      <c r="O2211" s="15">
        <f t="shared" si="4"/>
        <v>-0.05823843611</v>
      </c>
      <c r="P2211" s="8">
        <f t="shared" si="5"/>
        <v>25</v>
      </c>
    </row>
    <row r="2212" ht="12.75" customHeight="1">
      <c r="A2212" s="7">
        <v>43181.0</v>
      </c>
      <c r="B2212" s="8" t="s">
        <v>689</v>
      </c>
      <c r="C2212" s="8" t="s">
        <v>690</v>
      </c>
      <c r="D2212" s="9" t="s">
        <v>32</v>
      </c>
      <c r="E2212" s="10" t="s">
        <v>19</v>
      </c>
      <c r="F2212" s="11">
        <v>4.1085696745E10</v>
      </c>
      <c r="G2212" s="8" t="s">
        <v>24</v>
      </c>
      <c r="H2212" s="8" t="str">
        <f t="shared" si="1"/>
        <v>BUY</v>
      </c>
      <c r="I2212" s="12">
        <v>36.768097</v>
      </c>
      <c r="J2212" s="12">
        <v>1000.0</v>
      </c>
      <c r="K2212" s="16">
        <v>43222.0</v>
      </c>
      <c r="L2212" s="14">
        <v>35.529709</v>
      </c>
      <c r="M2212" s="14">
        <f t="shared" si="2"/>
        <v>966.3189531</v>
      </c>
      <c r="N2212" s="15">
        <f t="shared" si="3"/>
        <v>-0.03368104691</v>
      </c>
      <c r="O2212" s="15">
        <f t="shared" si="4"/>
        <v>0.03368104691</v>
      </c>
      <c r="P2212" s="8">
        <f t="shared" si="5"/>
        <v>41</v>
      </c>
    </row>
    <row r="2213" ht="12.75" customHeight="1">
      <c r="A2213" s="7">
        <v>43181.0</v>
      </c>
      <c r="B2213" s="8" t="s">
        <v>1226</v>
      </c>
      <c r="C2213" s="8" t="s">
        <v>1227</v>
      </c>
      <c r="D2213" s="9" t="s">
        <v>71</v>
      </c>
      <c r="E2213" s="10" t="s">
        <v>19</v>
      </c>
      <c r="F2213" s="11">
        <v>1.6129382487E10</v>
      </c>
      <c r="G2213" s="8" t="s">
        <v>20</v>
      </c>
      <c r="H2213" s="8" t="str">
        <f t="shared" si="1"/>
        <v>SELL</v>
      </c>
      <c r="I2213" s="12">
        <v>12.027349</v>
      </c>
      <c r="J2213" s="12">
        <v>1000.0</v>
      </c>
      <c r="K2213" s="16">
        <v>43431.0</v>
      </c>
      <c r="L2213" s="14">
        <v>11.679414</v>
      </c>
      <c r="M2213" s="14">
        <f t="shared" si="2"/>
        <v>971.0713475</v>
      </c>
      <c r="N2213" s="15">
        <f t="shared" si="3"/>
        <v>0.02892865252</v>
      </c>
      <c r="O2213" s="15">
        <f t="shared" si="4"/>
        <v>-0.02892865252</v>
      </c>
      <c r="P2213" s="8">
        <f t="shared" si="5"/>
        <v>250</v>
      </c>
    </row>
    <row r="2214" ht="12.75" customHeight="1">
      <c r="A2214" s="7">
        <v>43181.0</v>
      </c>
      <c r="B2214" s="8" t="s">
        <v>2078</v>
      </c>
      <c r="C2214" s="8" t="s">
        <v>2079</v>
      </c>
      <c r="D2214" s="9" t="s">
        <v>71</v>
      </c>
      <c r="E2214" s="9" t="s">
        <v>19</v>
      </c>
      <c r="F2214" s="11">
        <v>193807.0</v>
      </c>
      <c r="G2214" s="8" t="s">
        <v>24</v>
      </c>
      <c r="H2214" s="8" t="str">
        <f t="shared" si="1"/>
        <v>BUY</v>
      </c>
      <c r="I2214" s="12">
        <v>64.5</v>
      </c>
      <c r="J2214" s="12">
        <v>1000.0</v>
      </c>
      <c r="K2214" s="16">
        <v>44727.0</v>
      </c>
      <c r="L2214" s="14">
        <v>1.0E-4</v>
      </c>
      <c r="M2214" s="14">
        <f t="shared" si="2"/>
        <v>0.001550387597</v>
      </c>
      <c r="N2214" s="15">
        <f t="shared" si="3"/>
        <v>-0.9999984496</v>
      </c>
      <c r="O2214" s="15">
        <f t="shared" si="4"/>
        <v>0.9999984496</v>
      </c>
      <c r="P2214" s="8">
        <f t="shared" si="5"/>
        <v>1546</v>
      </c>
    </row>
    <row r="2215" ht="12.75" customHeight="1">
      <c r="A2215" s="7">
        <v>43181.0</v>
      </c>
      <c r="B2215" s="8" t="s">
        <v>507</v>
      </c>
      <c r="C2215" s="8" t="s">
        <v>508</v>
      </c>
      <c r="D2215" s="9" t="s">
        <v>35</v>
      </c>
      <c r="E2215" s="10" t="s">
        <v>19</v>
      </c>
      <c r="F2215" s="11">
        <v>1.28534930595E11</v>
      </c>
      <c r="G2215" s="8" t="s">
        <v>24</v>
      </c>
      <c r="H2215" s="8" t="str">
        <f t="shared" si="1"/>
        <v>BUY</v>
      </c>
      <c r="I2215" s="12">
        <v>77.609245</v>
      </c>
      <c r="J2215" s="12">
        <v>1000.0</v>
      </c>
      <c r="K2215" s="7">
        <v>43243.0</v>
      </c>
      <c r="L2215" s="14">
        <v>86.169373</v>
      </c>
      <c r="M2215" s="14">
        <f t="shared" si="2"/>
        <v>1110.297787</v>
      </c>
      <c r="N2215" s="15">
        <f t="shared" si="3"/>
        <v>0.1102977873</v>
      </c>
      <c r="O2215" s="15">
        <f t="shared" si="4"/>
        <v>-0.1102977873</v>
      </c>
      <c r="P2215" s="8">
        <f t="shared" si="5"/>
        <v>62</v>
      </c>
    </row>
    <row r="2216" ht="12.75" customHeight="1">
      <c r="A2216" s="7">
        <v>43181.0</v>
      </c>
      <c r="B2216" s="8" t="s">
        <v>179</v>
      </c>
      <c r="C2216" s="8" t="s">
        <v>180</v>
      </c>
      <c r="D2216" s="9" t="s">
        <v>58</v>
      </c>
      <c r="E2216" s="10" t="s">
        <v>19</v>
      </c>
      <c r="F2216" s="11">
        <v>7.25893281281E11</v>
      </c>
      <c r="G2216" s="8" t="s">
        <v>24</v>
      </c>
      <c r="H2216" s="8" t="str">
        <f t="shared" si="1"/>
        <v>BUY</v>
      </c>
      <c r="I2216" s="12">
        <v>164.889999</v>
      </c>
      <c r="J2216" s="12">
        <v>1000.0</v>
      </c>
      <c r="K2216" s="7">
        <v>43185.0</v>
      </c>
      <c r="L2216" s="14">
        <v>160.059998</v>
      </c>
      <c r="M2216" s="14">
        <f t="shared" si="2"/>
        <v>970.7077383</v>
      </c>
      <c r="N2216" s="15">
        <f t="shared" si="3"/>
        <v>-0.02929226169</v>
      </c>
      <c r="O2216" s="15">
        <f t="shared" si="4"/>
        <v>0.02929226169</v>
      </c>
      <c r="P2216" s="8">
        <f t="shared" si="5"/>
        <v>4</v>
      </c>
    </row>
    <row r="2217" ht="12.75" customHeight="1">
      <c r="A2217" s="7">
        <v>43181.0</v>
      </c>
      <c r="B2217" s="8" t="s">
        <v>826</v>
      </c>
      <c r="C2217" s="8" t="s">
        <v>827</v>
      </c>
      <c r="D2217" s="9" t="s">
        <v>35</v>
      </c>
      <c r="E2217" s="10" t="s">
        <v>19</v>
      </c>
      <c r="F2217" s="11">
        <v>5.672525562E9</v>
      </c>
      <c r="G2217" s="8" t="s">
        <v>24</v>
      </c>
      <c r="H2217" s="8" t="str">
        <f t="shared" si="1"/>
        <v>BUY</v>
      </c>
      <c r="I2217" s="12">
        <v>102.54998</v>
      </c>
      <c r="J2217" s="12">
        <v>1000.0</v>
      </c>
      <c r="K2217" s="7">
        <v>43265.0</v>
      </c>
      <c r="L2217" s="14">
        <v>88.064766</v>
      </c>
      <c r="M2217" s="14">
        <f t="shared" si="2"/>
        <v>858.749714</v>
      </c>
      <c r="N2217" s="15">
        <f t="shared" si="3"/>
        <v>-0.141250286</v>
      </c>
      <c r="O2217" s="15">
        <f t="shared" si="4"/>
        <v>0.141250286</v>
      </c>
      <c r="P2217" s="8">
        <f t="shared" si="5"/>
        <v>84</v>
      </c>
    </row>
    <row r="2218" ht="12.75" customHeight="1">
      <c r="A2218" s="16">
        <v>43181.0</v>
      </c>
      <c r="B2218" s="8" t="s">
        <v>1659</v>
      </c>
      <c r="C2218" s="8" t="s">
        <v>1660</v>
      </c>
      <c r="D2218" s="9" t="s">
        <v>193</v>
      </c>
      <c r="E2218" s="9" t="s">
        <v>19</v>
      </c>
      <c r="F2218" s="11">
        <v>2.0358E7</v>
      </c>
      <c r="G2218" s="17" t="s">
        <v>20</v>
      </c>
      <c r="H2218" s="18" t="str">
        <f t="shared" si="1"/>
        <v>SELL</v>
      </c>
      <c r="I2218" s="12">
        <v>6.45</v>
      </c>
      <c r="J2218" s="12">
        <v>1000.0</v>
      </c>
      <c r="K2218" s="16">
        <v>43203.0</v>
      </c>
      <c r="L2218" s="14">
        <v>6.69</v>
      </c>
      <c r="M2218" s="14">
        <f t="shared" si="2"/>
        <v>1037.209302</v>
      </c>
      <c r="N2218" s="15">
        <f t="shared" si="3"/>
        <v>-0.03720930233</v>
      </c>
      <c r="O2218" s="15">
        <f t="shared" si="4"/>
        <v>0.03720930233</v>
      </c>
      <c r="P2218" s="8">
        <f t="shared" si="5"/>
        <v>22</v>
      </c>
    </row>
    <row r="2219" ht="12.75" customHeight="1">
      <c r="A2219" s="7">
        <v>43182.0</v>
      </c>
      <c r="B2219" s="8" t="s">
        <v>564</v>
      </c>
      <c r="C2219" s="8" t="s">
        <v>565</v>
      </c>
      <c r="D2219" s="9" t="s">
        <v>35</v>
      </c>
      <c r="E2219" s="10" t="s">
        <v>19</v>
      </c>
      <c r="F2219" s="11">
        <v>1.1175022989E10</v>
      </c>
      <c r="G2219" s="8" t="s">
        <v>20</v>
      </c>
      <c r="H2219" s="8" t="str">
        <f t="shared" si="1"/>
        <v>SELL</v>
      </c>
      <c r="I2219" s="12">
        <v>127.910004</v>
      </c>
      <c r="J2219" s="12">
        <v>1000.0</v>
      </c>
      <c r="K2219" s="16">
        <v>43537.0</v>
      </c>
      <c r="L2219" s="14">
        <v>143.410004</v>
      </c>
      <c r="M2219" s="14">
        <f t="shared" si="2"/>
        <v>1121.17895</v>
      </c>
      <c r="N2219" s="15">
        <f t="shared" si="3"/>
        <v>-0.1211789502</v>
      </c>
      <c r="O2219" s="15">
        <f t="shared" si="4"/>
        <v>0.1211789502</v>
      </c>
      <c r="P2219" s="8">
        <f t="shared" si="5"/>
        <v>355</v>
      </c>
    </row>
    <row r="2220" ht="12.75" customHeight="1">
      <c r="A2220" s="7">
        <v>43182.0</v>
      </c>
      <c r="B2220" s="8" t="s">
        <v>2080</v>
      </c>
      <c r="C2220" s="8" t="s">
        <v>2081</v>
      </c>
      <c r="D2220" s="9" t="s">
        <v>23</v>
      </c>
      <c r="E2220" s="10" t="s">
        <v>19</v>
      </c>
      <c r="F2220" s="11">
        <v>9.35009558E9</v>
      </c>
      <c r="G2220" s="8" t="s">
        <v>20</v>
      </c>
      <c r="H2220" s="8" t="str">
        <f t="shared" si="1"/>
        <v>SELL</v>
      </c>
      <c r="I2220" s="12">
        <v>28.48</v>
      </c>
      <c r="J2220" s="12">
        <v>1000.0</v>
      </c>
      <c r="K2220" s="7">
        <v>43819.0</v>
      </c>
      <c r="L2220" s="14">
        <v>17.860001</v>
      </c>
      <c r="M2220" s="14">
        <f t="shared" si="2"/>
        <v>627.1067767</v>
      </c>
      <c r="N2220" s="15">
        <f t="shared" si="3"/>
        <v>0.3728932233</v>
      </c>
      <c r="O2220" s="15">
        <f t="shared" si="4"/>
        <v>-0.3728932233</v>
      </c>
      <c r="P2220" s="8">
        <f t="shared" si="5"/>
        <v>637</v>
      </c>
    </row>
    <row r="2221" ht="12.75" customHeight="1">
      <c r="A2221" s="7">
        <v>43185.0</v>
      </c>
      <c r="B2221" s="8" t="s">
        <v>63</v>
      </c>
      <c r="C2221" s="8" t="s">
        <v>64</v>
      </c>
      <c r="D2221" s="9" t="s">
        <v>65</v>
      </c>
      <c r="E2221" s="10" t="s">
        <v>19</v>
      </c>
      <c r="F2221" s="11">
        <v>5.168276738E9</v>
      </c>
      <c r="G2221" s="8" t="s">
        <v>20</v>
      </c>
      <c r="H2221" s="8" t="str">
        <f t="shared" si="1"/>
        <v>SELL</v>
      </c>
      <c r="I2221" s="12">
        <v>44.99</v>
      </c>
      <c r="J2221" s="12">
        <v>1000.0</v>
      </c>
      <c r="K2221" s="16">
        <v>43300.0</v>
      </c>
      <c r="L2221" s="14">
        <v>40.85</v>
      </c>
      <c r="M2221" s="14">
        <f t="shared" si="2"/>
        <v>907.979551</v>
      </c>
      <c r="N2221" s="15">
        <f t="shared" si="3"/>
        <v>0.09202044899</v>
      </c>
      <c r="O2221" s="15">
        <f t="shared" si="4"/>
        <v>-0.09202044899</v>
      </c>
      <c r="P2221" s="8">
        <f t="shared" si="5"/>
        <v>115</v>
      </c>
    </row>
    <row r="2222" ht="12.75" customHeight="1">
      <c r="A2222" s="7">
        <v>43185.0</v>
      </c>
      <c r="B2222" s="8" t="s">
        <v>66</v>
      </c>
      <c r="C2222" s="8" t="s">
        <v>67</v>
      </c>
      <c r="D2222" s="9" t="s">
        <v>23</v>
      </c>
      <c r="E2222" s="10" t="s">
        <v>19</v>
      </c>
      <c r="F2222" s="11">
        <v>2.744500935588E12</v>
      </c>
      <c r="G2222" s="8" t="s">
        <v>20</v>
      </c>
      <c r="H2222" s="8" t="str">
        <f t="shared" si="1"/>
        <v>SELL</v>
      </c>
      <c r="I2222" s="12">
        <v>41.06</v>
      </c>
      <c r="J2222" s="12">
        <v>1000.0</v>
      </c>
      <c r="K2222" s="16">
        <v>43217.0</v>
      </c>
      <c r="L2222" s="14">
        <v>38.58</v>
      </c>
      <c r="M2222" s="14">
        <f t="shared" si="2"/>
        <v>939.6005845</v>
      </c>
      <c r="N2222" s="15">
        <f t="shared" si="3"/>
        <v>0.06039941549</v>
      </c>
      <c r="O2222" s="15">
        <f t="shared" si="4"/>
        <v>-0.06039941549</v>
      </c>
      <c r="P2222" s="8">
        <f t="shared" si="5"/>
        <v>32</v>
      </c>
    </row>
    <row r="2223" ht="12.75" customHeight="1">
      <c r="A2223" s="7">
        <v>43185.0</v>
      </c>
      <c r="B2223" s="8" t="s">
        <v>2082</v>
      </c>
      <c r="C2223" s="8" t="s">
        <v>2083</v>
      </c>
      <c r="D2223" s="9" t="s">
        <v>65</v>
      </c>
      <c r="E2223" s="10" t="s">
        <v>19</v>
      </c>
      <c r="F2223" s="11">
        <v>7.478244E8</v>
      </c>
      <c r="G2223" s="8" t="s">
        <v>24</v>
      </c>
      <c r="H2223" s="8" t="str">
        <f t="shared" si="1"/>
        <v>BUY</v>
      </c>
      <c r="I2223" s="12">
        <v>17.309999</v>
      </c>
      <c r="J2223" s="12">
        <v>1000.0</v>
      </c>
      <c r="K2223" s="16">
        <v>44727.0</v>
      </c>
      <c r="L2223" s="14">
        <v>10.59</v>
      </c>
      <c r="M2223" s="14">
        <f t="shared" si="2"/>
        <v>611.7851307</v>
      </c>
      <c r="N2223" s="15">
        <f t="shared" si="3"/>
        <v>-0.3882148693</v>
      </c>
      <c r="O2223" s="15">
        <f t="shared" si="4"/>
        <v>0.3882148693</v>
      </c>
      <c r="P2223" s="8">
        <f t="shared" si="5"/>
        <v>1542</v>
      </c>
    </row>
    <row r="2224" ht="12.75" customHeight="1">
      <c r="A2224" s="7">
        <v>43185.0</v>
      </c>
      <c r="B2224" s="8" t="s">
        <v>2084</v>
      </c>
      <c r="C2224" s="8" t="s">
        <v>2085</v>
      </c>
      <c r="D2224" s="9" t="s">
        <v>18</v>
      </c>
      <c r="E2224" s="10" t="s">
        <v>19</v>
      </c>
      <c r="F2224" s="11">
        <v>3.415601736E9</v>
      </c>
      <c r="G2224" s="8" t="s">
        <v>20</v>
      </c>
      <c r="H2224" s="8" t="str">
        <f t="shared" si="1"/>
        <v>SELL</v>
      </c>
      <c r="I2224" s="12">
        <v>112.930656</v>
      </c>
      <c r="J2224" s="12">
        <v>1000.0</v>
      </c>
      <c r="K2224" s="16">
        <v>44727.0</v>
      </c>
      <c r="L2224" s="14">
        <v>113.386398</v>
      </c>
      <c r="M2224" s="14">
        <f t="shared" si="2"/>
        <v>1004.035592</v>
      </c>
      <c r="N2224" s="15">
        <f t="shared" si="3"/>
        <v>-0.00403559154</v>
      </c>
      <c r="O2224" s="15">
        <f t="shared" si="4"/>
        <v>0.00403559154</v>
      </c>
      <c r="P2224" s="8">
        <f t="shared" si="5"/>
        <v>1542</v>
      </c>
    </row>
    <row r="2225" ht="12.75" customHeight="1">
      <c r="A2225" s="7">
        <v>43185.0</v>
      </c>
      <c r="B2225" s="8" t="s">
        <v>179</v>
      </c>
      <c r="C2225" s="8" t="s">
        <v>180</v>
      </c>
      <c r="D2225" s="9" t="s">
        <v>58</v>
      </c>
      <c r="E2225" s="10" t="s">
        <v>19</v>
      </c>
      <c r="F2225" s="11">
        <v>7.25893281281E11</v>
      </c>
      <c r="G2225" s="8" t="s">
        <v>20</v>
      </c>
      <c r="H2225" s="8" t="str">
        <f t="shared" si="1"/>
        <v>SELL</v>
      </c>
      <c r="I2225" s="12">
        <v>160.059998</v>
      </c>
      <c r="J2225" s="12">
        <v>1000.0</v>
      </c>
      <c r="K2225" s="7">
        <v>43186.0</v>
      </c>
      <c r="L2225" s="14">
        <v>152.220001</v>
      </c>
      <c r="M2225" s="14">
        <f t="shared" si="2"/>
        <v>951.0183862</v>
      </c>
      <c r="N2225" s="15">
        <f t="shared" si="3"/>
        <v>0.04898161376</v>
      </c>
      <c r="O2225" s="15">
        <f t="shared" si="4"/>
        <v>-0.04898161376</v>
      </c>
      <c r="P2225" s="8">
        <f t="shared" si="5"/>
        <v>1</v>
      </c>
    </row>
    <row r="2226" ht="12.75" customHeight="1">
      <c r="A2226" s="7">
        <v>43185.0</v>
      </c>
      <c r="B2226" s="8" t="s">
        <v>1518</v>
      </c>
      <c r="C2226" s="8" t="s">
        <v>1519</v>
      </c>
      <c r="D2226" s="9" t="s">
        <v>27</v>
      </c>
      <c r="E2226" s="10" t="s">
        <v>19</v>
      </c>
      <c r="F2226" s="11">
        <v>7.1476746E8</v>
      </c>
      <c r="G2226" s="8" t="s">
        <v>24</v>
      </c>
      <c r="H2226" s="8" t="str">
        <f t="shared" si="1"/>
        <v>BUY</v>
      </c>
      <c r="I2226" s="12">
        <v>6.78</v>
      </c>
      <c r="J2226" s="12">
        <v>1000.0</v>
      </c>
      <c r="K2226" s="7">
        <v>43321.0</v>
      </c>
      <c r="L2226" s="14">
        <v>7.13</v>
      </c>
      <c r="M2226" s="14">
        <f t="shared" si="2"/>
        <v>1051.622419</v>
      </c>
      <c r="N2226" s="15">
        <f t="shared" si="3"/>
        <v>0.05162241888</v>
      </c>
      <c r="O2226" s="15">
        <f t="shared" si="4"/>
        <v>-0.05162241888</v>
      </c>
      <c r="P2226" s="8">
        <f t="shared" si="5"/>
        <v>136</v>
      </c>
    </row>
    <row r="2227" ht="12.75" customHeight="1">
      <c r="A2227" s="16">
        <v>43185.0</v>
      </c>
      <c r="B2227" s="8" t="s">
        <v>59</v>
      </c>
      <c r="C2227" s="8" t="s">
        <v>60</v>
      </c>
      <c r="D2227" s="9" t="s">
        <v>32</v>
      </c>
      <c r="E2227" s="10" t="s">
        <v>19</v>
      </c>
      <c r="F2227" s="11">
        <v>4.25280211092E11</v>
      </c>
      <c r="G2227" s="17" t="s">
        <v>20</v>
      </c>
      <c r="H2227" s="18" t="str">
        <f t="shared" si="1"/>
        <v>SELL</v>
      </c>
      <c r="I2227" s="12">
        <v>79.42</v>
      </c>
      <c r="J2227" s="12">
        <v>1000.0</v>
      </c>
      <c r="K2227" s="16">
        <v>43185.0</v>
      </c>
      <c r="L2227" s="14">
        <v>79.42</v>
      </c>
      <c r="M2227" s="14">
        <f t="shared" si="2"/>
        <v>1000</v>
      </c>
      <c r="N2227" s="15">
        <f t="shared" si="3"/>
        <v>0</v>
      </c>
      <c r="O2227" s="15">
        <f t="shared" si="4"/>
        <v>0</v>
      </c>
      <c r="P2227" s="8">
        <f t="shared" si="5"/>
        <v>0</v>
      </c>
    </row>
    <row r="2228" ht="12.75" customHeight="1">
      <c r="A2228" s="7">
        <v>43186.0</v>
      </c>
      <c r="B2228" s="8" t="s">
        <v>603</v>
      </c>
      <c r="C2228" s="8" t="s">
        <v>604</v>
      </c>
      <c r="D2228" s="9" t="s">
        <v>32</v>
      </c>
      <c r="E2228" s="10" t="s">
        <v>19</v>
      </c>
      <c r="F2228" s="11">
        <v>4.3368843374E10</v>
      </c>
      <c r="G2228" s="8" t="s">
        <v>20</v>
      </c>
      <c r="H2228" s="8" t="str">
        <f t="shared" si="1"/>
        <v>SELL</v>
      </c>
      <c r="I2228" s="12">
        <v>90.127411</v>
      </c>
      <c r="J2228" s="12">
        <v>1000.0</v>
      </c>
      <c r="K2228" s="7">
        <v>43210.0</v>
      </c>
      <c r="L2228" s="14">
        <v>83.864586</v>
      </c>
      <c r="M2228" s="14">
        <f t="shared" si="2"/>
        <v>930.511429</v>
      </c>
      <c r="N2228" s="15">
        <f t="shared" si="3"/>
        <v>0.06948857102</v>
      </c>
      <c r="O2228" s="15">
        <f t="shared" si="4"/>
        <v>-0.06948857102</v>
      </c>
      <c r="P2228" s="8">
        <f t="shared" si="5"/>
        <v>24</v>
      </c>
    </row>
    <row r="2229" ht="12.75" customHeight="1">
      <c r="A2229" s="7">
        <v>43186.0</v>
      </c>
      <c r="B2229" s="8" t="s">
        <v>179</v>
      </c>
      <c r="C2229" s="8" t="s">
        <v>180</v>
      </c>
      <c r="D2229" s="9" t="s">
        <v>58</v>
      </c>
      <c r="E2229" s="10" t="s">
        <v>19</v>
      </c>
      <c r="F2229" s="11">
        <v>7.25893281281E11</v>
      </c>
      <c r="G2229" s="8" t="s">
        <v>24</v>
      </c>
      <c r="H2229" s="8" t="str">
        <f t="shared" si="1"/>
        <v>BUY</v>
      </c>
      <c r="I2229" s="12">
        <v>152.220001</v>
      </c>
      <c r="J2229" s="12">
        <v>1000.0</v>
      </c>
      <c r="K2229" s="7">
        <v>43187.0</v>
      </c>
      <c r="L2229" s="14">
        <v>153.029999</v>
      </c>
      <c r="M2229" s="14">
        <f t="shared" si="2"/>
        <v>1005.321232</v>
      </c>
      <c r="N2229" s="15">
        <f t="shared" si="3"/>
        <v>0.005321232392</v>
      </c>
      <c r="O2229" s="15">
        <f t="shared" si="4"/>
        <v>-0.005321232392</v>
      </c>
      <c r="P2229" s="8">
        <f t="shared" si="5"/>
        <v>1</v>
      </c>
    </row>
    <row r="2230" ht="12.75" customHeight="1">
      <c r="A2230" s="7">
        <v>43186.0</v>
      </c>
      <c r="B2230" s="8" t="s">
        <v>630</v>
      </c>
      <c r="C2230" s="8" t="s">
        <v>631</v>
      </c>
      <c r="D2230" s="9" t="s">
        <v>23</v>
      </c>
      <c r="E2230" s="10" t="s">
        <v>19</v>
      </c>
      <c r="F2230" s="11">
        <v>1.069485355423E12</v>
      </c>
      <c r="G2230" s="8" t="s">
        <v>24</v>
      </c>
      <c r="H2230" s="8" t="str">
        <f t="shared" si="1"/>
        <v>BUY</v>
      </c>
      <c r="I2230" s="12">
        <v>55.830589</v>
      </c>
      <c r="J2230" s="12">
        <v>1000.0</v>
      </c>
      <c r="K2230" s="7">
        <v>43187.0</v>
      </c>
      <c r="L2230" s="14">
        <v>54.798241</v>
      </c>
      <c r="M2230" s="14">
        <f t="shared" si="2"/>
        <v>981.5092762</v>
      </c>
      <c r="N2230" s="15">
        <f t="shared" si="3"/>
        <v>-0.01849072379</v>
      </c>
      <c r="O2230" s="15">
        <f t="shared" si="4"/>
        <v>0.01849072379</v>
      </c>
      <c r="P2230" s="8">
        <f t="shared" si="5"/>
        <v>1</v>
      </c>
    </row>
    <row r="2231" ht="12.75" customHeight="1">
      <c r="A2231" s="7">
        <v>43186.0</v>
      </c>
      <c r="B2231" s="8" t="s">
        <v>632</v>
      </c>
      <c r="C2231" s="8" t="s">
        <v>633</v>
      </c>
      <c r="D2231" s="9" t="s">
        <v>23</v>
      </c>
      <c r="E2231" s="10" t="s">
        <v>19</v>
      </c>
      <c r="F2231" s="11">
        <v>1.226514E11</v>
      </c>
      <c r="G2231" s="8" t="s">
        <v>24</v>
      </c>
      <c r="H2231" s="8" t="str">
        <f t="shared" si="1"/>
        <v>BUY</v>
      </c>
      <c r="I2231" s="12">
        <v>47.463039</v>
      </c>
      <c r="J2231" s="12">
        <v>1000.0</v>
      </c>
      <c r="K2231" s="7">
        <v>43257.0</v>
      </c>
      <c r="L2231" s="14">
        <v>52.331566</v>
      </c>
      <c r="M2231" s="14">
        <f t="shared" si="2"/>
        <v>1102.575122</v>
      </c>
      <c r="N2231" s="15">
        <f t="shared" si="3"/>
        <v>0.1025751217</v>
      </c>
      <c r="O2231" s="15">
        <f t="shared" si="4"/>
        <v>-0.1025751217</v>
      </c>
      <c r="P2231" s="8">
        <f t="shared" si="5"/>
        <v>71</v>
      </c>
    </row>
    <row r="2232" ht="12.75" customHeight="1">
      <c r="A2232" s="16">
        <v>43186.0</v>
      </c>
      <c r="B2232" s="8" t="s">
        <v>980</v>
      </c>
      <c r="C2232" s="8" t="s">
        <v>981</v>
      </c>
      <c r="D2232" s="9" t="s">
        <v>18</v>
      </c>
      <c r="E2232" s="10" t="s">
        <v>19</v>
      </c>
      <c r="F2232" s="11">
        <v>1.47075647373E11</v>
      </c>
      <c r="G2232" s="18" t="s">
        <v>24</v>
      </c>
      <c r="H2232" s="17" t="str">
        <f t="shared" si="1"/>
        <v>BUY</v>
      </c>
      <c r="I2232" s="12">
        <v>86.02</v>
      </c>
      <c r="J2232" s="12">
        <v>1000.0</v>
      </c>
      <c r="K2232" s="16">
        <v>43290.0</v>
      </c>
      <c r="L2232" s="14">
        <v>92.14</v>
      </c>
      <c r="M2232" s="14">
        <f t="shared" si="2"/>
        <v>1071.146245</v>
      </c>
      <c r="N2232" s="15">
        <f t="shared" si="3"/>
        <v>0.07114624506</v>
      </c>
      <c r="O2232" s="15">
        <f t="shared" si="4"/>
        <v>-0.07114624506</v>
      </c>
      <c r="P2232" s="8">
        <f t="shared" si="5"/>
        <v>104</v>
      </c>
    </row>
    <row r="2233" ht="12.75" customHeight="1">
      <c r="A2233" s="7">
        <v>43187.0</v>
      </c>
      <c r="B2233" s="8" t="s">
        <v>74</v>
      </c>
      <c r="C2233" s="8" t="s">
        <v>75</v>
      </c>
      <c r="D2233" s="9" t="s">
        <v>18</v>
      </c>
      <c r="E2233" s="10" t="s">
        <v>19</v>
      </c>
      <c r="F2233" s="11">
        <v>1.1640308784E11</v>
      </c>
      <c r="G2233" s="8" t="s">
        <v>20</v>
      </c>
      <c r="H2233" s="8" t="str">
        <f t="shared" si="1"/>
        <v>SELL</v>
      </c>
      <c r="I2233" s="12">
        <v>139.892181</v>
      </c>
      <c r="J2233" s="12">
        <v>1000.0</v>
      </c>
      <c r="K2233" s="7">
        <v>43420.0</v>
      </c>
      <c r="L2233" s="14">
        <v>137.862213</v>
      </c>
      <c r="M2233" s="14">
        <f t="shared" si="2"/>
        <v>985.4890532</v>
      </c>
      <c r="N2233" s="15">
        <f t="shared" si="3"/>
        <v>0.01451094683</v>
      </c>
      <c r="O2233" s="15">
        <f t="shared" si="4"/>
        <v>-0.01451094683</v>
      </c>
      <c r="P2233" s="8">
        <f t="shared" si="5"/>
        <v>233</v>
      </c>
    </row>
    <row r="2234" ht="12.75" customHeight="1">
      <c r="A2234" s="7">
        <v>43187.0</v>
      </c>
      <c r="B2234" s="8" t="s">
        <v>785</v>
      </c>
      <c r="C2234" s="8" t="s">
        <v>786</v>
      </c>
      <c r="D2234" s="9" t="s">
        <v>39</v>
      </c>
      <c r="E2234" s="10" t="s">
        <v>19</v>
      </c>
      <c r="F2234" s="11">
        <v>1.002434956E10</v>
      </c>
      <c r="G2234" s="8" t="s">
        <v>20</v>
      </c>
      <c r="H2234" s="8" t="str">
        <f t="shared" si="1"/>
        <v>SELL</v>
      </c>
      <c r="I2234" s="12">
        <v>51.976471</v>
      </c>
      <c r="J2234" s="12">
        <v>1000.0</v>
      </c>
      <c r="K2234" s="7">
        <v>43251.0</v>
      </c>
      <c r="L2234" s="14">
        <v>54.274509</v>
      </c>
      <c r="M2234" s="14">
        <f t="shared" si="2"/>
        <v>1044.213044</v>
      </c>
      <c r="N2234" s="15">
        <f t="shared" si="3"/>
        <v>-0.04421304401</v>
      </c>
      <c r="O2234" s="15">
        <f t="shared" si="4"/>
        <v>0.04421304401</v>
      </c>
      <c r="P2234" s="8">
        <f t="shared" si="5"/>
        <v>64</v>
      </c>
    </row>
    <row r="2235" ht="12.75" customHeight="1">
      <c r="A2235" s="7">
        <v>43187.0</v>
      </c>
      <c r="B2235" s="8" t="s">
        <v>179</v>
      </c>
      <c r="C2235" s="8" t="s">
        <v>180</v>
      </c>
      <c r="D2235" s="9" t="s">
        <v>58</v>
      </c>
      <c r="E2235" s="10" t="s">
        <v>19</v>
      </c>
      <c r="F2235" s="11">
        <v>7.25893281281E11</v>
      </c>
      <c r="G2235" s="8" t="s">
        <v>20</v>
      </c>
      <c r="H2235" s="8" t="str">
        <f t="shared" si="1"/>
        <v>SELL</v>
      </c>
      <c r="I2235" s="12">
        <v>153.029999</v>
      </c>
      <c r="J2235" s="12">
        <v>1000.0</v>
      </c>
      <c r="K2235" s="7">
        <v>43311.0</v>
      </c>
      <c r="L2235" s="14">
        <v>171.059998</v>
      </c>
      <c r="M2235" s="14">
        <f t="shared" si="2"/>
        <v>1117.82003</v>
      </c>
      <c r="N2235" s="15">
        <f t="shared" si="3"/>
        <v>-0.1178200295</v>
      </c>
      <c r="O2235" s="15">
        <f t="shared" si="4"/>
        <v>0.1178200295</v>
      </c>
      <c r="P2235" s="8">
        <f t="shared" si="5"/>
        <v>124</v>
      </c>
    </row>
    <row r="2236" ht="12.75" customHeight="1">
      <c r="A2236" s="7">
        <v>43187.0</v>
      </c>
      <c r="B2236" s="8" t="s">
        <v>630</v>
      </c>
      <c r="C2236" s="8" t="s">
        <v>631</v>
      </c>
      <c r="D2236" s="9" t="s">
        <v>23</v>
      </c>
      <c r="E2236" s="10" t="s">
        <v>19</v>
      </c>
      <c r="F2236" s="11">
        <v>1.069485355423E12</v>
      </c>
      <c r="G2236" s="8" t="s">
        <v>20</v>
      </c>
      <c r="H2236" s="8" t="str">
        <f t="shared" si="1"/>
        <v>SELL</v>
      </c>
      <c r="I2236" s="12">
        <v>54.798241</v>
      </c>
      <c r="J2236" s="12">
        <v>1000.0</v>
      </c>
      <c r="K2236" s="7">
        <v>43375.0</v>
      </c>
      <c r="L2236" s="14">
        <v>71.004745</v>
      </c>
      <c r="M2236" s="14">
        <f t="shared" si="2"/>
        <v>1295.748617</v>
      </c>
      <c r="N2236" s="15">
        <f t="shared" si="3"/>
        <v>-0.2957486172</v>
      </c>
      <c r="O2236" s="15">
        <f t="shared" si="4"/>
        <v>0.2957486172</v>
      </c>
      <c r="P2236" s="8">
        <f t="shared" si="5"/>
        <v>188</v>
      </c>
    </row>
    <row r="2237" ht="12.75" customHeight="1">
      <c r="A2237" s="7">
        <v>43187.0</v>
      </c>
      <c r="B2237" s="8" t="s">
        <v>1981</v>
      </c>
      <c r="C2237" s="8" t="s">
        <v>1982</v>
      </c>
      <c r="D2237" s="9" t="s">
        <v>23</v>
      </c>
      <c r="E2237" s="10" t="s">
        <v>19</v>
      </c>
      <c r="F2237" s="11">
        <v>1.163577996E9</v>
      </c>
      <c r="G2237" s="8" t="s">
        <v>24</v>
      </c>
      <c r="H2237" s="8" t="str">
        <f t="shared" si="1"/>
        <v>BUY</v>
      </c>
      <c r="I2237" s="12">
        <v>24.85</v>
      </c>
      <c r="J2237" s="12">
        <v>1000.0</v>
      </c>
      <c r="K2237" s="16">
        <v>44727.0</v>
      </c>
      <c r="L2237" s="14">
        <v>21.07</v>
      </c>
      <c r="M2237" s="14">
        <f t="shared" si="2"/>
        <v>847.8873239</v>
      </c>
      <c r="N2237" s="15">
        <f t="shared" si="3"/>
        <v>-0.1521126761</v>
      </c>
      <c r="O2237" s="15">
        <f t="shared" si="4"/>
        <v>0.1521126761</v>
      </c>
      <c r="P2237" s="8">
        <f t="shared" si="5"/>
        <v>1540</v>
      </c>
    </row>
    <row r="2238" ht="12.75" customHeight="1">
      <c r="A2238" s="7">
        <v>43188.0</v>
      </c>
      <c r="B2238" s="8" t="s">
        <v>1716</v>
      </c>
      <c r="C2238" s="8" t="s">
        <v>1717</v>
      </c>
      <c r="D2238" s="9" t="s">
        <v>23</v>
      </c>
      <c r="E2238" s="9" t="s">
        <v>19</v>
      </c>
      <c r="F2238" s="11">
        <v>4.73651E9</v>
      </c>
      <c r="G2238" s="8" t="s">
        <v>20</v>
      </c>
      <c r="H2238" s="8" t="str">
        <f t="shared" si="1"/>
        <v>SELL</v>
      </c>
      <c r="I2238" s="12">
        <v>21.58</v>
      </c>
      <c r="J2238" s="12">
        <v>1000.0</v>
      </c>
      <c r="K2238" s="16">
        <v>43293.0</v>
      </c>
      <c r="L2238" s="14">
        <v>15.03</v>
      </c>
      <c r="M2238" s="14">
        <f t="shared" si="2"/>
        <v>696.4782206</v>
      </c>
      <c r="N2238" s="15">
        <f t="shared" si="3"/>
        <v>0.3035217794</v>
      </c>
      <c r="O2238" s="15">
        <f t="shared" si="4"/>
        <v>-0.3035217794</v>
      </c>
      <c r="P2238" s="8">
        <f t="shared" si="5"/>
        <v>105</v>
      </c>
    </row>
    <row r="2239" ht="12.75" customHeight="1">
      <c r="A2239" s="7">
        <v>43195.0</v>
      </c>
      <c r="B2239" s="8" t="s">
        <v>101</v>
      </c>
      <c r="C2239" s="8" t="s">
        <v>102</v>
      </c>
      <c r="D2239" s="9" t="s">
        <v>71</v>
      </c>
      <c r="E2239" s="10" t="s">
        <v>19</v>
      </c>
      <c r="F2239" s="11">
        <v>1.18002826852E11</v>
      </c>
      <c r="G2239" s="8" t="s">
        <v>24</v>
      </c>
      <c r="H2239" s="8" t="str">
        <f t="shared" si="1"/>
        <v>BUY</v>
      </c>
      <c r="I2239" s="12">
        <v>87.437408</v>
      </c>
      <c r="J2239" s="12">
        <v>1000.0</v>
      </c>
      <c r="K2239" s="7">
        <v>43203.0</v>
      </c>
      <c r="L2239" s="14">
        <v>86.351395</v>
      </c>
      <c r="M2239" s="14">
        <f t="shared" si="2"/>
        <v>987.579538</v>
      </c>
      <c r="N2239" s="15">
        <f t="shared" si="3"/>
        <v>-0.01242046196</v>
      </c>
      <c r="O2239" s="15">
        <f t="shared" si="4"/>
        <v>0.01242046196</v>
      </c>
      <c r="P2239" s="8">
        <f t="shared" si="5"/>
        <v>8</v>
      </c>
    </row>
    <row r="2240" ht="12.75" customHeight="1">
      <c r="A2240" s="7">
        <v>43195.0</v>
      </c>
      <c r="B2240" s="8" t="s">
        <v>2086</v>
      </c>
      <c r="C2240" s="8" t="s">
        <v>2087</v>
      </c>
      <c r="D2240" s="9" t="s">
        <v>23</v>
      </c>
      <c r="E2240" s="9" t="s">
        <v>106</v>
      </c>
      <c r="F2240" s="11">
        <v>2.19834E9</v>
      </c>
      <c r="G2240" s="8" t="s">
        <v>24</v>
      </c>
      <c r="H2240" s="8" t="str">
        <f t="shared" si="1"/>
        <v>BUY</v>
      </c>
      <c r="I2240" s="12">
        <v>15.25</v>
      </c>
      <c r="J2240" s="12">
        <v>1000.0</v>
      </c>
      <c r="K2240" s="16">
        <v>44727.0</v>
      </c>
      <c r="L2240" s="14">
        <v>4.53</v>
      </c>
      <c r="M2240" s="14">
        <f t="shared" si="2"/>
        <v>297.0491803</v>
      </c>
      <c r="N2240" s="15">
        <f t="shared" si="3"/>
        <v>-0.7029508197</v>
      </c>
      <c r="O2240" s="15">
        <f t="shared" si="4"/>
        <v>0.7029508197</v>
      </c>
      <c r="P2240" s="8">
        <f t="shared" si="5"/>
        <v>1532</v>
      </c>
    </row>
    <row r="2241" ht="12.75" customHeight="1">
      <c r="A2241" s="7">
        <v>43195.0</v>
      </c>
      <c r="B2241" s="8" t="s">
        <v>1095</v>
      </c>
      <c r="C2241" s="8" t="s">
        <v>1096</v>
      </c>
      <c r="D2241" s="9" t="s">
        <v>27</v>
      </c>
      <c r="E2241" s="10" t="s">
        <v>19</v>
      </c>
      <c r="F2241" s="11">
        <v>1.331206352E10</v>
      </c>
      <c r="G2241" s="8" t="s">
        <v>24</v>
      </c>
      <c r="H2241" s="8" t="str">
        <f t="shared" si="1"/>
        <v>BUY</v>
      </c>
      <c r="I2241" s="12">
        <v>39.297626</v>
      </c>
      <c r="J2241" s="12">
        <v>1000.0</v>
      </c>
      <c r="K2241" s="7">
        <v>43199.0</v>
      </c>
      <c r="L2241" s="14">
        <v>39.45393</v>
      </c>
      <c r="M2241" s="14">
        <f t="shared" si="2"/>
        <v>1003.977441</v>
      </c>
      <c r="N2241" s="15">
        <f t="shared" si="3"/>
        <v>0.003977441284</v>
      </c>
      <c r="O2241" s="15">
        <f t="shared" si="4"/>
        <v>-0.003977441284</v>
      </c>
      <c r="P2241" s="8">
        <f t="shared" si="5"/>
        <v>4</v>
      </c>
    </row>
    <row r="2242" ht="12.75" customHeight="1">
      <c r="A2242" s="7">
        <v>43195.0</v>
      </c>
      <c r="B2242" s="8" t="s">
        <v>2088</v>
      </c>
      <c r="C2242" s="8" t="s">
        <v>2089</v>
      </c>
      <c r="D2242" s="9" t="s">
        <v>58</v>
      </c>
      <c r="E2242" s="10" t="s">
        <v>2071</v>
      </c>
      <c r="F2242" s="11">
        <v>2.550603166E10</v>
      </c>
      <c r="G2242" s="8" t="s">
        <v>20</v>
      </c>
      <c r="H2242" s="8" t="str">
        <f t="shared" si="1"/>
        <v>SELL</v>
      </c>
      <c r="I2242" s="12">
        <v>143.990005</v>
      </c>
      <c r="J2242" s="12">
        <v>1000.0</v>
      </c>
      <c r="K2242" s="7">
        <v>43570.0</v>
      </c>
      <c r="L2242" s="14">
        <v>138.550003</v>
      </c>
      <c r="M2242" s="14">
        <f t="shared" si="2"/>
        <v>962.219586</v>
      </c>
      <c r="N2242" s="15">
        <f t="shared" si="3"/>
        <v>0.03778041399</v>
      </c>
      <c r="O2242" s="15">
        <f t="shared" si="4"/>
        <v>-0.03778041399</v>
      </c>
      <c r="P2242" s="8">
        <f t="shared" si="5"/>
        <v>375</v>
      </c>
    </row>
    <row r="2243" ht="12.75" customHeight="1">
      <c r="A2243" s="7">
        <v>43196.0</v>
      </c>
      <c r="B2243" s="8" t="s">
        <v>918</v>
      </c>
      <c r="C2243" s="8" t="s">
        <v>919</v>
      </c>
      <c r="D2243" s="9" t="s">
        <v>193</v>
      </c>
      <c r="E2243" s="10" t="s">
        <v>19</v>
      </c>
      <c r="F2243" s="11">
        <v>1.7237836003E10</v>
      </c>
      <c r="G2243" s="8" t="s">
        <v>24</v>
      </c>
      <c r="H2243" s="8" t="str">
        <f t="shared" si="1"/>
        <v>BUY</v>
      </c>
      <c r="I2243" s="12">
        <v>23.879463</v>
      </c>
      <c r="J2243" s="12">
        <v>1000.0</v>
      </c>
      <c r="K2243" s="7">
        <v>43227.0</v>
      </c>
      <c r="L2243" s="14">
        <v>24.527554</v>
      </c>
      <c r="M2243" s="14">
        <f t="shared" si="2"/>
        <v>1027.140099</v>
      </c>
      <c r="N2243" s="15">
        <f t="shared" si="3"/>
        <v>0.02714009942</v>
      </c>
      <c r="O2243" s="15">
        <f t="shared" si="4"/>
        <v>-0.02714009942</v>
      </c>
      <c r="P2243" s="8">
        <f t="shared" si="5"/>
        <v>31</v>
      </c>
    </row>
    <row r="2244" ht="12.75" customHeight="1">
      <c r="A2244" s="7">
        <v>43196.0</v>
      </c>
      <c r="B2244" s="8" t="s">
        <v>880</v>
      </c>
      <c r="C2244" s="8" t="s">
        <v>881</v>
      </c>
      <c r="D2244" s="9" t="s">
        <v>39</v>
      </c>
      <c r="E2244" s="10" t="s">
        <v>252</v>
      </c>
      <c r="F2244" s="11">
        <v>2.14123000584E11</v>
      </c>
      <c r="G2244" s="8" t="s">
        <v>20</v>
      </c>
      <c r="H2244" s="8" t="str">
        <f t="shared" si="1"/>
        <v>SELL</v>
      </c>
      <c r="I2244" s="12">
        <v>59.405121</v>
      </c>
      <c r="J2244" s="12">
        <v>1000.0</v>
      </c>
      <c r="K2244" s="16">
        <v>44727.0</v>
      </c>
      <c r="L2244" s="14">
        <v>77.971382</v>
      </c>
      <c r="M2244" s="14">
        <f t="shared" si="2"/>
        <v>1312.536372</v>
      </c>
      <c r="N2244" s="15">
        <f t="shared" si="3"/>
        <v>-0.3125363721</v>
      </c>
      <c r="O2244" s="15">
        <f t="shared" si="4"/>
        <v>0.3125363721</v>
      </c>
      <c r="P2244" s="8">
        <f t="shared" si="5"/>
        <v>1531</v>
      </c>
    </row>
    <row r="2245" ht="12.75" customHeight="1">
      <c r="A2245" s="7">
        <v>43196.0</v>
      </c>
      <c r="B2245" s="8" t="s">
        <v>284</v>
      </c>
      <c r="C2245" s="8" t="s">
        <v>285</v>
      </c>
      <c r="D2245" s="9" t="s">
        <v>32</v>
      </c>
      <c r="E2245" s="10" t="s">
        <v>19</v>
      </c>
      <c r="F2245" s="11">
        <v>1.46465585961E11</v>
      </c>
      <c r="G2245" s="8" t="s">
        <v>24</v>
      </c>
      <c r="H2245" s="8" t="str">
        <f t="shared" si="1"/>
        <v>BUY</v>
      </c>
      <c r="I2245" s="12">
        <v>75.191811</v>
      </c>
      <c r="J2245" s="12">
        <v>1000.0</v>
      </c>
      <c r="K2245" s="16">
        <v>44727.0</v>
      </c>
      <c r="L2245" s="14">
        <v>91.942329</v>
      </c>
      <c r="M2245" s="14">
        <f t="shared" si="2"/>
        <v>1222.770509</v>
      </c>
      <c r="N2245" s="15">
        <f t="shared" si="3"/>
        <v>0.2227705089</v>
      </c>
      <c r="O2245" s="15">
        <f t="shared" si="4"/>
        <v>-0.2227705089</v>
      </c>
      <c r="P2245" s="8">
        <f t="shared" si="5"/>
        <v>1531</v>
      </c>
    </row>
    <row r="2246" ht="12.75" customHeight="1">
      <c r="A2246" s="16">
        <v>43196.0</v>
      </c>
      <c r="B2246" s="8" t="s">
        <v>1747</v>
      </c>
      <c r="C2246" s="8" t="s">
        <v>1748</v>
      </c>
      <c r="D2246" s="9" t="s">
        <v>35</v>
      </c>
      <c r="E2246" s="10" t="s">
        <v>352</v>
      </c>
      <c r="F2246" s="11">
        <v>2.2004877422E10</v>
      </c>
      <c r="G2246" s="18" t="s">
        <v>24</v>
      </c>
      <c r="H2246" s="17" t="str">
        <f t="shared" si="1"/>
        <v>BUY</v>
      </c>
      <c r="I2246" s="12">
        <v>36.757893</v>
      </c>
      <c r="J2246" s="12">
        <v>1000.0</v>
      </c>
      <c r="K2246" s="16">
        <v>43728.0</v>
      </c>
      <c r="L2246" s="14">
        <v>43.337074</v>
      </c>
      <c r="M2246" s="14">
        <f t="shared" si="2"/>
        <v>1178.986891</v>
      </c>
      <c r="N2246" s="15">
        <f t="shared" si="3"/>
        <v>0.1789868913</v>
      </c>
      <c r="O2246" s="15">
        <f t="shared" si="4"/>
        <v>-0.1789868913</v>
      </c>
      <c r="P2246" s="8">
        <f t="shared" si="5"/>
        <v>532</v>
      </c>
    </row>
    <row r="2247" ht="12.75" customHeight="1">
      <c r="A2247" s="7">
        <v>43199.0</v>
      </c>
      <c r="B2247" s="8" t="s">
        <v>1222</v>
      </c>
      <c r="C2247" s="8" t="s">
        <v>1223</v>
      </c>
      <c r="D2247" s="9" t="s">
        <v>35</v>
      </c>
      <c r="E2247" s="10" t="s">
        <v>19</v>
      </c>
      <c r="F2247" s="11">
        <v>1.66632697E9</v>
      </c>
      <c r="G2247" s="8" t="s">
        <v>20</v>
      </c>
      <c r="H2247" s="8" t="str">
        <f t="shared" si="1"/>
        <v>SELL</v>
      </c>
      <c r="I2247" s="12">
        <v>46.12</v>
      </c>
      <c r="J2247" s="12">
        <v>1000.0</v>
      </c>
      <c r="K2247" s="16">
        <v>43916.0</v>
      </c>
      <c r="L2247" s="14">
        <v>18.75</v>
      </c>
      <c r="M2247" s="14">
        <f t="shared" si="2"/>
        <v>406.5481353</v>
      </c>
      <c r="N2247" s="15">
        <f t="shared" si="3"/>
        <v>0.5934518647</v>
      </c>
      <c r="O2247" s="15">
        <f t="shared" si="4"/>
        <v>-0.5934518647</v>
      </c>
      <c r="P2247" s="8">
        <f t="shared" si="5"/>
        <v>717</v>
      </c>
    </row>
    <row r="2248" ht="12.75" customHeight="1">
      <c r="A2248" s="7">
        <v>43199.0</v>
      </c>
      <c r="B2248" s="8" t="s">
        <v>487</v>
      </c>
      <c r="C2248" s="8" t="s">
        <v>488</v>
      </c>
      <c r="D2248" s="9" t="s">
        <v>35</v>
      </c>
      <c r="E2248" s="10" t="s">
        <v>19</v>
      </c>
      <c r="F2248" s="11">
        <v>1.918612137E10</v>
      </c>
      <c r="G2248" s="8" t="s">
        <v>20</v>
      </c>
      <c r="H2248" s="8" t="str">
        <f t="shared" si="1"/>
        <v>SELL</v>
      </c>
      <c r="I2248" s="12">
        <v>75.536263</v>
      </c>
      <c r="J2248" s="12">
        <v>1000.0</v>
      </c>
      <c r="K2248" s="16">
        <v>43272.0</v>
      </c>
      <c r="L2248" s="14">
        <v>93.43631</v>
      </c>
      <c r="M2248" s="14">
        <f t="shared" si="2"/>
        <v>1236.972896</v>
      </c>
      <c r="N2248" s="15">
        <f t="shared" si="3"/>
        <v>-0.2369728961</v>
      </c>
      <c r="O2248" s="15">
        <f t="shared" si="4"/>
        <v>0.2369728961</v>
      </c>
      <c r="P2248" s="8">
        <f t="shared" si="5"/>
        <v>73</v>
      </c>
    </row>
    <row r="2249" ht="12.75" customHeight="1">
      <c r="A2249" s="7">
        <v>43199.0</v>
      </c>
      <c r="B2249" s="8" t="s">
        <v>2090</v>
      </c>
      <c r="C2249" s="8" t="s">
        <v>2091</v>
      </c>
      <c r="D2249" s="9" t="s">
        <v>193</v>
      </c>
      <c r="E2249" s="10" t="s">
        <v>19</v>
      </c>
      <c r="F2249" s="11">
        <v>2.314742298E9</v>
      </c>
      <c r="G2249" s="8" t="s">
        <v>24</v>
      </c>
      <c r="H2249" s="8" t="str">
        <f t="shared" si="1"/>
        <v>BUY</v>
      </c>
      <c r="I2249" s="12">
        <v>14.788878</v>
      </c>
      <c r="J2249" s="12">
        <v>1000.0</v>
      </c>
      <c r="K2249" s="16">
        <v>44727.0</v>
      </c>
      <c r="L2249" s="14">
        <v>6.822527</v>
      </c>
      <c r="M2249" s="14">
        <f t="shared" si="2"/>
        <v>461.328236</v>
      </c>
      <c r="N2249" s="15">
        <f t="shared" si="3"/>
        <v>-0.538671764</v>
      </c>
      <c r="O2249" s="15">
        <f t="shared" si="4"/>
        <v>0.538671764</v>
      </c>
      <c r="P2249" s="8">
        <f t="shared" si="5"/>
        <v>1528</v>
      </c>
    </row>
    <row r="2250" ht="12.75" customHeight="1">
      <c r="A2250" s="7">
        <v>43199.0</v>
      </c>
      <c r="B2250" s="8" t="s">
        <v>1896</v>
      </c>
      <c r="C2250" s="8" t="s">
        <v>1897</v>
      </c>
      <c r="D2250" s="9" t="s">
        <v>35</v>
      </c>
      <c r="E2250" s="10" t="s">
        <v>19</v>
      </c>
      <c r="F2250" s="11">
        <v>3.68543542E9</v>
      </c>
      <c r="G2250" s="8" t="s">
        <v>20</v>
      </c>
      <c r="H2250" s="8" t="str">
        <f t="shared" si="1"/>
        <v>SELL</v>
      </c>
      <c r="I2250" s="12">
        <v>21.500803</v>
      </c>
      <c r="J2250" s="12">
        <v>1000.0</v>
      </c>
      <c r="K2250" s="16">
        <v>44727.0</v>
      </c>
      <c r="L2250" s="14">
        <v>40.684937</v>
      </c>
      <c r="M2250" s="14">
        <f t="shared" si="2"/>
        <v>1892.251978</v>
      </c>
      <c r="N2250" s="15">
        <f t="shared" si="3"/>
        <v>-0.8922519778</v>
      </c>
      <c r="O2250" s="15">
        <f t="shared" si="4"/>
        <v>0.8922519778</v>
      </c>
      <c r="P2250" s="8">
        <f t="shared" si="5"/>
        <v>1528</v>
      </c>
    </row>
    <row r="2251" ht="12.75" customHeight="1">
      <c r="A2251" s="7">
        <v>43199.0</v>
      </c>
      <c r="B2251" s="8" t="s">
        <v>1095</v>
      </c>
      <c r="C2251" s="8" t="s">
        <v>1096</v>
      </c>
      <c r="D2251" s="9" t="s">
        <v>27</v>
      </c>
      <c r="E2251" s="10" t="s">
        <v>19</v>
      </c>
      <c r="F2251" s="11">
        <v>1.331206352E10</v>
      </c>
      <c r="G2251" s="8" t="s">
        <v>20</v>
      </c>
      <c r="H2251" s="8" t="str">
        <f t="shared" si="1"/>
        <v>SELL</v>
      </c>
      <c r="I2251" s="12">
        <v>39.45393</v>
      </c>
      <c r="J2251" s="12">
        <v>1000.0</v>
      </c>
      <c r="K2251" s="7">
        <v>43598.0</v>
      </c>
      <c r="L2251" s="14">
        <v>42.430092</v>
      </c>
      <c r="M2251" s="14">
        <f t="shared" si="2"/>
        <v>1075.433854</v>
      </c>
      <c r="N2251" s="15">
        <f t="shared" si="3"/>
        <v>-0.07543385412</v>
      </c>
      <c r="O2251" s="15">
        <f t="shared" si="4"/>
        <v>0.07543385412</v>
      </c>
      <c r="P2251" s="8">
        <f t="shared" si="5"/>
        <v>399</v>
      </c>
    </row>
    <row r="2252" ht="12.75" customHeight="1">
      <c r="A2252" s="7">
        <v>43199.0</v>
      </c>
      <c r="B2252" s="8" t="s">
        <v>1073</v>
      </c>
      <c r="C2252" s="8" t="s">
        <v>1074</v>
      </c>
      <c r="D2252" s="9" t="s">
        <v>27</v>
      </c>
      <c r="E2252" s="10" t="s">
        <v>19</v>
      </c>
      <c r="F2252" s="11">
        <v>1.6298568716E10</v>
      </c>
      <c r="G2252" s="8" t="s">
        <v>20</v>
      </c>
      <c r="H2252" s="8" t="str">
        <f t="shared" si="1"/>
        <v>SELL</v>
      </c>
      <c r="I2252" s="12">
        <v>15.23</v>
      </c>
      <c r="J2252" s="12">
        <v>1000.0</v>
      </c>
      <c r="K2252" s="7">
        <v>43402.0</v>
      </c>
      <c r="L2252" s="14">
        <v>16.99</v>
      </c>
      <c r="M2252" s="14">
        <f t="shared" si="2"/>
        <v>1115.561392</v>
      </c>
      <c r="N2252" s="15">
        <f t="shared" si="3"/>
        <v>-0.115561392</v>
      </c>
      <c r="O2252" s="15">
        <f t="shared" si="4"/>
        <v>0.115561392</v>
      </c>
      <c r="P2252" s="8">
        <f t="shared" si="5"/>
        <v>203</v>
      </c>
    </row>
    <row r="2253" ht="12.75" customHeight="1">
      <c r="A2253" s="7">
        <v>43199.0</v>
      </c>
      <c r="B2253" s="8" t="s">
        <v>1557</v>
      </c>
      <c r="C2253" s="8" t="s">
        <v>1558</v>
      </c>
      <c r="D2253" s="9" t="s">
        <v>35</v>
      </c>
      <c r="E2253" s="9" t="s">
        <v>19</v>
      </c>
      <c r="F2253" s="11">
        <v>4.55891935E8</v>
      </c>
      <c r="G2253" s="8" t="s">
        <v>24</v>
      </c>
      <c r="H2253" s="8" t="str">
        <f t="shared" si="1"/>
        <v>BUY</v>
      </c>
      <c r="I2253" s="12">
        <v>10.54028</v>
      </c>
      <c r="J2253" s="12">
        <v>1000.0</v>
      </c>
      <c r="K2253" s="7">
        <v>43255.0</v>
      </c>
      <c r="L2253" s="14">
        <v>12.117404</v>
      </c>
      <c r="M2253" s="14">
        <f t="shared" si="2"/>
        <v>1149.628283</v>
      </c>
      <c r="N2253" s="15">
        <f t="shared" si="3"/>
        <v>0.1496282831</v>
      </c>
      <c r="O2253" s="15">
        <f t="shared" si="4"/>
        <v>-0.1496282831</v>
      </c>
      <c r="P2253" s="8">
        <f t="shared" si="5"/>
        <v>56</v>
      </c>
    </row>
    <row r="2254" ht="12.75" customHeight="1">
      <c r="A2254" s="7">
        <v>43200.0</v>
      </c>
      <c r="B2254" s="8" t="s">
        <v>16</v>
      </c>
      <c r="C2254" s="8" t="s">
        <v>17</v>
      </c>
      <c r="D2254" s="9" t="s">
        <v>18</v>
      </c>
      <c r="E2254" s="10" t="s">
        <v>19</v>
      </c>
      <c r="F2254" s="11">
        <v>1.41375537264E11</v>
      </c>
      <c r="G2254" s="8" t="s">
        <v>20</v>
      </c>
      <c r="H2254" s="8" t="str">
        <f t="shared" si="1"/>
        <v>SELL</v>
      </c>
      <c r="I2254" s="12">
        <v>129.500015</v>
      </c>
      <c r="J2254" s="12">
        <v>1000.0</v>
      </c>
      <c r="K2254" s="7">
        <v>43202.0</v>
      </c>
      <c r="L2254" s="14">
        <v>131.292709</v>
      </c>
      <c r="M2254" s="14">
        <f t="shared" si="2"/>
        <v>1013.843195</v>
      </c>
      <c r="N2254" s="15">
        <f t="shared" si="3"/>
        <v>-0.01384319531</v>
      </c>
      <c r="O2254" s="15">
        <f t="shared" si="4"/>
        <v>0.01384319531</v>
      </c>
      <c r="P2254" s="8">
        <f t="shared" si="5"/>
        <v>2</v>
      </c>
    </row>
    <row r="2255" ht="12.75" customHeight="1">
      <c r="A2255" s="7">
        <v>43200.0</v>
      </c>
      <c r="B2255" s="8" t="s">
        <v>25</v>
      </c>
      <c r="C2255" s="8" t="s">
        <v>26</v>
      </c>
      <c r="D2255" s="9" t="s">
        <v>27</v>
      </c>
      <c r="E2255" s="10" t="s">
        <v>19</v>
      </c>
      <c r="F2255" s="11">
        <v>1.41927941153E11</v>
      </c>
      <c r="G2255" s="8" t="s">
        <v>20</v>
      </c>
      <c r="H2255" s="8" t="str">
        <f t="shared" si="1"/>
        <v>SELL</v>
      </c>
      <c r="I2255" s="12">
        <v>51.95</v>
      </c>
      <c r="J2255" s="12">
        <v>1000.0</v>
      </c>
      <c r="K2255" s="16">
        <v>44727.0</v>
      </c>
      <c r="L2255" s="14">
        <v>102.69</v>
      </c>
      <c r="M2255" s="14">
        <f t="shared" si="2"/>
        <v>1976.708373</v>
      </c>
      <c r="N2255" s="15">
        <f t="shared" si="3"/>
        <v>-0.9767083734</v>
      </c>
      <c r="O2255" s="15">
        <f t="shared" si="4"/>
        <v>0.9767083734</v>
      </c>
      <c r="P2255" s="8">
        <f t="shared" si="5"/>
        <v>1527</v>
      </c>
    </row>
    <row r="2256" ht="12.75" customHeight="1">
      <c r="A2256" s="7">
        <v>43200.0</v>
      </c>
      <c r="B2256" s="8" t="s">
        <v>44</v>
      </c>
      <c r="C2256" s="8" t="s">
        <v>45</v>
      </c>
      <c r="D2256" s="9" t="s">
        <v>18</v>
      </c>
      <c r="E2256" s="10" t="s">
        <v>19</v>
      </c>
      <c r="F2256" s="11">
        <v>5.517271672E10</v>
      </c>
      <c r="G2256" s="8" t="s">
        <v>24</v>
      </c>
      <c r="H2256" s="8" t="str">
        <f t="shared" si="1"/>
        <v>BUY</v>
      </c>
      <c r="I2256" s="12">
        <v>179.251648</v>
      </c>
      <c r="J2256" s="12">
        <v>1000.0</v>
      </c>
      <c r="K2256" s="7">
        <v>43241.0</v>
      </c>
      <c r="L2256" s="14">
        <v>167.818024</v>
      </c>
      <c r="M2256" s="14">
        <f t="shared" si="2"/>
        <v>936.2146785</v>
      </c>
      <c r="N2256" s="15">
        <f t="shared" si="3"/>
        <v>-0.06378532152</v>
      </c>
      <c r="O2256" s="15">
        <f t="shared" si="4"/>
        <v>0.06378532152</v>
      </c>
      <c r="P2256" s="8">
        <f t="shared" si="5"/>
        <v>41</v>
      </c>
    </row>
    <row r="2257" ht="12.75" customHeight="1">
      <c r="A2257" s="7">
        <v>43200.0</v>
      </c>
      <c r="B2257" s="8" t="s">
        <v>2092</v>
      </c>
      <c r="C2257" s="8" t="s">
        <v>2093</v>
      </c>
      <c r="D2257" s="9" t="s">
        <v>23</v>
      </c>
      <c r="E2257" s="10" t="s">
        <v>274</v>
      </c>
      <c r="F2257" s="11">
        <v>9.146998598E9</v>
      </c>
      <c r="G2257" s="8" t="s">
        <v>20</v>
      </c>
      <c r="H2257" s="8" t="str">
        <f t="shared" si="1"/>
        <v>SELL</v>
      </c>
      <c r="I2257" s="12">
        <v>54.799999</v>
      </c>
      <c r="J2257" s="12">
        <v>1000.0</v>
      </c>
      <c r="K2257" s="7">
        <v>43691.0</v>
      </c>
      <c r="L2257" s="14">
        <v>84.690002</v>
      </c>
      <c r="M2257" s="14">
        <f t="shared" si="2"/>
        <v>1545.438021</v>
      </c>
      <c r="N2257" s="15">
        <f t="shared" si="3"/>
        <v>-0.5454380209</v>
      </c>
      <c r="O2257" s="15">
        <f t="shared" si="4"/>
        <v>0.5454380209</v>
      </c>
      <c r="P2257" s="8">
        <f t="shared" si="5"/>
        <v>491</v>
      </c>
    </row>
    <row r="2258" ht="12.75" customHeight="1">
      <c r="A2258" s="16">
        <v>43200.0</v>
      </c>
      <c r="B2258" s="8" t="s">
        <v>380</v>
      </c>
      <c r="C2258" s="8" t="s">
        <v>381</v>
      </c>
      <c r="D2258" s="9" t="s">
        <v>35</v>
      </c>
      <c r="E2258" s="10" t="s">
        <v>19</v>
      </c>
      <c r="F2258" s="11">
        <v>6.82995534313E11</v>
      </c>
      <c r="G2258" s="18" t="s">
        <v>24</v>
      </c>
      <c r="H2258" s="17" t="str">
        <f t="shared" si="1"/>
        <v>BUY</v>
      </c>
      <c r="I2258" s="12">
        <v>20.313334</v>
      </c>
      <c r="J2258" s="12">
        <v>1000.0</v>
      </c>
      <c r="K2258" s="16">
        <v>43223.0</v>
      </c>
      <c r="L2258" s="14">
        <v>18.963333</v>
      </c>
      <c r="M2258" s="14">
        <f t="shared" si="2"/>
        <v>933.541141</v>
      </c>
      <c r="N2258" s="15">
        <f t="shared" si="3"/>
        <v>-0.06645885899</v>
      </c>
      <c r="O2258" s="15">
        <f t="shared" si="4"/>
        <v>0.06645885899</v>
      </c>
      <c r="P2258" s="8">
        <f t="shared" si="5"/>
        <v>23</v>
      </c>
    </row>
    <row r="2259" ht="12.75" customHeight="1">
      <c r="A2259" s="16">
        <v>43200.0</v>
      </c>
      <c r="B2259" s="8" t="s">
        <v>61</v>
      </c>
      <c r="C2259" s="8" t="s">
        <v>62</v>
      </c>
      <c r="D2259" s="9" t="s">
        <v>27</v>
      </c>
      <c r="E2259" s="10" t="s">
        <v>19</v>
      </c>
      <c r="F2259" s="11">
        <v>4.44889529764E11</v>
      </c>
      <c r="G2259" s="17" t="s">
        <v>20</v>
      </c>
      <c r="H2259" s="18" t="str">
        <f t="shared" si="1"/>
        <v>SELL</v>
      </c>
      <c r="I2259" s="12">
        <v>58.42</v>
      </c>
      <c r="J2259" s="12">
        <v>1000.0</v>
      </c>
      <c r="K2259" s="16">
        <v>43490.0</v>
      </c>
      <c r="L2259" s="14">
        <v>56.04</v>
      </c>
      <c r="M2259" s="14">
        <f t="shared" si="2"/>
        <v>959.2605272</v>
      </c>
      <c r="N2259" s="15">
        <f t="shared" si="3"/>
        <v>0.04073947278</v>
      </c>
      <c r="O2259" s="15">
        <f t="shared" si="4"/>
        <v>-0.04073947278</v>
      </c>
      <c r="P2259" s="8">
        <f t="shared" si="5"/>
        <v>290</v>
      </c>
    </row>
    <row r="2260" ht="12.75" customHeight="1">
      <c r="A2260" s="7">
        <v>43201.0</v>
      </c>
      <c r="B2260" s="8" t="s">
        <v>146</v>
      </c>
      <c r="C2260" s="8" t="s">
        <v>147</v>
      </c>
      <c r="D2260" s="9" t="s">
        <v>35</v>
      </c>
      <c r="E2260" s="10" t="s">
        <v>19</v>
      </c>
      <c r="F2260" s="11">
        <v>4.07756017E10</v>
      </c>
      <c r="G2260" s="8" t="s">
        <v>24</v>
      </c>
      <c r="H2260" s="8" t="str">
        <f t="shared" si="1"/>
        <v>BUY</v>
      </c>
      <c r="I2260" s="12">
        <v>63.52</v>
      </c>
      <c r="J2260" s="12">
        <v>1000.0</v>
      </c>
      <c r="K2260" s="7">
        <v>43553.0</v>
      </c>
      <c r="L2260" s="14">
        <v>57.35</v>
      </c>
      <c r="M2260" s="14">
        <f t="shared" si="2"/>
        <v>902.8652393</v>
      </c>
      <c r="N2260" s="15">
        <f t="shared" si="3"/>
        <v>-0.09713476071</v>
      </c>
      <c r="O2260" s="15">
        <f t="shared" si="4"/>
        <v>0.09713476071</v>
      </c>
      <c r="P2260" s="8">
        <f t="shared" si="5"/>
        <v>352</v>
      </c>
    </row>
    <row r="2261" ht="12.75" customHeight="1">
      <c r="A2261" s="7">
        <v>43201.0</v>
      </c>
      <c r="B2261" s="8" t="s">
        <v>644</v>
      </c>
      <c r="C2261" s="8" t="s">
        <v>645</v>
      </c>
      <c r="D2261" s="9" t="s">
        <v>23</v>
      </c>
      <c r="E2261" s="10" t="s">
        <v>19</v>
      </c>
      <c r="F2261" s="11">
        <v>6.9650124965E10</v>
      </c>
      <c r="G2261" s="8" t="s">
        <v>24</v>
      </c>
      <c r="H2261" s="8" t="str">
        <f t="shared" si="1"/>
        <v>BUY</v>
      </c>
      <c r="I2261" s="12">
        <v>49.775028</v>
      </c>
      <c r="J2261" s="12">
        <v>1000.0</v>
      </c>
      <c r="K2261" s="7">
        <v>43202.0</v>
      </c>
      <c r="L2261" s="14">
        <v>51.855576</v>
      </c>
      <c r="M2261" s="14">
        <f t="shared" si="2"/>
        <v>1041.799032</v>
      </c>
      <c r="N2261" s="15">
        <f t="shared" si="3"/>
        <v>0.04179903224</v>
      </c>
      <c r="O2261" s="15">
        <f t="shared" si="4"/>
        <v>-0.04179903224</v>
      </c>
      <c r="P2261" s="8">
        <f t="shared" si="5"/>
        <v>1</v>
      </c>
    </row>
    <row r="2262" ht="12.75" customHeight="1">
      <c r="A2262" s="7">
        <v>43202.0</v>
      </c>
      <c r="B2262" s="8" t="s">
        <v>704</v>
      </c>
      <c r="C2262" s="8" t="s">
        <v>705</v>
      </c>
      <c r="D2262" s="9" t="s">
        <v>18</v>
      </c>
      <c r="E2262" s="10" t="s">
        <v>19</v>
      </c>
      <c r="F2262" s="11">
        <v>9.819059159E9</v>
      </c>
      <c r="G2262" s="8" t="s">
        <v>20</v>
      </c>
      <c r="H2262" s="8" t="str">
        <f t="shared" si="1"/>
        <v>SELL</v>
      </c>
      <c r="I2262" s="12">
        <v>45.477489</v>
      </c>
      <c r="J2262" s="12">
        <v>1000.0</v>
      </c>
      <c r="K2262" s="16">
        <v>43292.0</v>
      </c>
      <c r="L2262" s="14">
        <v>35.198521</v>
      </c>
      <c r="M2262" s="14">
        <f t="shared" si="2"/>
        <v>773.976791</v>
      </c>
      <c r="N2262" s="15">
        <f t="shared" si="3"/>
        <v>0.226023209</v>
      </c>
      <c r="O2262" s="15">
        <f t="shared" si="4"/>
        <v>-0.226023209</v>
      </c>
      <c r="P2262" s="8">
        <f t="shared" si="5"/>
        <v>90</v>
      </c>
    </row>
    <row r="2263" ht="12.75" customHeight="1">
      <c r="A2263" s="7">
        <v>43202.0</v>
      </c>
      <c r="B2263" s="8" t="s">
        <v>16</v>
      </c>
      <c r="C2263" s="8" t="s">
        <v>17</v>
      </c>
      <c r="D2263" s="9" t="s">
        <v>18</v>
      </c>
      <c r="E2263" s="10" t="s">
        <v>19</v>
      </c>
      <c r="F2263" s="11">
        <v>1.41375537264E11</v>
      </c>
      <c r="G2263" s="8" t="s">
        <v>24</v>
      </c>
      <c r="H2263" s="8" t="str">
        <f t="shared" si="1"/>
        <v>BUY</v>
      </c>
      <c r="I2263" s="12">
        <v>131.292709</v>
      </c>
      <c r="J2263" s="12">
        <v>1000.0</v>
      </c>
      <c r="K2263" s="7">
        <v>43210.0</v>
      </c>
      <c r="L2263" s="14">
        <v>134.687057</v>
      </c>
      <c r="M2263" s="14">
        <f t="shared" si="2"/>
        <v>1025.853286</v>
      </c>
      <c r="N2263" s="15">
        <f t="shared" si="3"/>
        <v>0.02585328634</v>
      </c>
      <c r="O2263" s="15">
        <f t="shared" si="4"/>
        <v>-0.02585328634</v>
      </c>
      <c r="P2263" s="8">
        <f t="shared" si="5"/>
        <v>8</v>
      </c>
    </row>
    <row r="2264" ht="12.75" customHeight="1">
      <c r="A2264" s="7">
        <v>43202.0</v>
      </c>
      <c r="B2264" s="8" t="s">
        <v>447</v>
      </c>
      <c r="C2264" s="8" t="s">
        <v>448</v>
      </c>
      <c r="D2264" s="9" t="s">
        <v>35</v>
      </c>
      <c r="E2264" s="9" t="s">
        <v>19</v>
      </c>
      <c r="F2264" s="11">
        <v>1.020153877E9</v>
      </c>
      <c r="G2264" s="8" t="s">
        <v>24</v>
      </c>
      <c r="H2264" s="8" t="str">
        <f t="shared" si="1"/>
        <v>BUY</v>
      </c>
      <c r="I2264" s="12">
        <v>67.379997</v>
      </c>
      <c r="J2264" s="12">
        <v>1000.0</v>
      </c>
      <c r="K2264" s="16">
        <v>44727.0</v>
      </c>
      <c r="L2264" s="14">
        <v>41.470001</v>
      </c>
      <c r="M2264" s="14">
        <f t="shared" si="2"/>
        <v>615.4645718</v>
      </c>
      <c r="N2264" s="15">
        <f t="shared" si="3"/>
        <v>-0.3845354282</v>
      </c>
      <c r="O2264" s="15">
        <f t="shared" si="4"/>
        <v>0.3845354282</v>
      </c>
      <c r="P2264" s="8">
        <f t="shared" si="5"/>
        <v>1525</v>
      </c>
    </row>
    <row r="2265" ht="12.75" customHeight="1">
      <c r="A2265" s="7">
        <v>43202.0</v>
      </c>
      <c r="B2265" s="8" t="s">
        <v>644</v>
      </c>
      <c r="C2265" s="8" t="s">
        <v>645</v>
      </c>
      <c r="D2265" s="9" t="s">
        <v>23</v>
      </c>
      <c r="E2265" s="10" t="s">
        <v>19</v>
      </c>
      <c r="F2265" s="11">
        <v>6.9650124965E10</v>
      </c>
      <c r="G2265" s="8" t="s">
        <v>20</v>
      </c>
      <c r="H2265" s="8" t="str">
        <f t="shared" si="1"/>
        <v>SELL</v>
      </c>
      <c r="I2265" s="12">
        <v>51.855576</v>
      </c>
      <c r="J2265" s="12">
        <v>1000.0</v>
      </c>
      <c r="K2265" s="7">
        <v>43203.0</v>
      </c>
      <c r="L2265" s="14">
        <v>51.500599</v>
      </c>
      <c r="M2265" s="14">
        <f t="shared" si="2"/>
        <v>993.1545067</v>
      </c>
      <c r="N2265" s="15">
        <f t="shared" si="3"/>
        <v>0.006845493337</v>
      </c>
      <c r="O2265" s="15">
        <f t="shared" si="4"/>
        <v>-0.006845493337</v>
      </c>
      <c r="P2265" s="8">
        <f t="shared" si="5"/>
        <v>1</v>
      </c>
    </row>
    <row r="2266" ht="12.75" customHeight="1">
      <c r="A2266" s="16">
        <v>43202.0</v>
      </c>
      <c r="B2266" s="8" t="s">
        <v>2094</v>
      </c>
      <c r="C2266" s="8" t="s">
        <v>2095</v>
      </c>
      <c r="D2266" s="9" t="s">
        <v>71</v>
      </c>
      <c r="E2266" s="10" t="s">
        <v>19</v>
      </c>
      <c r="F2266" s="11">
        <v>4.14382314E9</v>
      </c>
      <c r="G2266" s="17" t="s">
        <v>20</v>
      </c>
      <c r="H2266" s="18" t="str">
        <f t="shared" si="1"/>
        <v>SELL</v>
      </c>
      <c r="I2266" s="12">
        <v>28.295603</v>
      </c>
      <c r="J2266" s="12">
        <v>1000.0</v>
      </c>
      <c r="K2266" s="16">
        <v>44727.0</v>
      </c>
      <c r="L2266" s="14">
        <v>33.62833</v>
      </c>
      <c r="M2266" s="14">
        <f t="shared" si="2"/>
        <v>1188.464865</v>
      </c>
      <c r="N2266" s="15">
        <f t="shared" si="3"/>
        <v>-0.188464865</v>
      </c>
      <c r="O2266" s="15">
        <f t="shared" si="4"/>
        <v>0.188464865</v>
      </c>
      <c r="P2266" s="8">
        <f t="shared" si="5"/>
        <v>1525</v>
      </c>
    </row>
    <row r="2267" ht="12.75" customHeight="1">
      <c r="A2267" s="7">
        <v>43203.0</v>
      </c>
      <c r="B2267" s="8" t="s">
        <v>101</v>
      </c>
      <c r="C2267" s="8" t="s">
        <v>102</v>
      </c>
      <c r="D2267" s="9" t="s">
        <v>71</v>
      </c>
      <c r="E2267" s="10" t="s">
        <v>19</v>
      </c>
      <c r="F2267" s="11">
        <v>1.18002826852E11</v>
      </c>
      <c r="G2267" s="8" t="s">
        <v>20</v>
      </c>
      <c r="H2267" s="8" t="str">
        <f t="shared" si="1"/>
        <v>SELL</v>
      </c>
      <c r="I2267" s="12">
        <v>86.351395</v>
      </c>
      <c r="J2267" s="12">
        <v>1000.0</v>
      </c>
      <c r="K2267" s="7">
        <v>43482.0</v>
      </c>
      <c r="L2267" s="14">
        <v>93.394341</v>
      </c>
      <c r="M2267" s="14">
        <f t="shared" si="2"/>
        <v>1081.561462</v>
      </c>
      <c r="N2267" s="15">
        <f t="shared" si="3"/>
        <v>-0.08156146175</v>
      </c>
      <c r="O2267" s="15">
        <f t="shared" si="4"/>
        <v>0.08156146175</v>
      </c>
      <c r="P2267" s="8">
        <f t="shared" si="5"/>
        <v>279</v>
      </c>
    </row>
    <row r="2268" ht="12.75" customHeight="1">
      <c r="A2268" s="7">
        <v>43203.0</v>
      </c>
      <c r="B2268" s="8" t="s">
        <v>2096</v>
      </c>
      <c r="C2268" s="8" t="s">
        <v>2097</v>
      </c>
      <c r="D2268" s="9" t="s">
        <v>39</v>
      </c>
      <c r="E2268" s="10" t="s">
        <v>19</v>
      </c>
      <c r="F2268" s="11">
        <v>7.4009942408E10</v>
      </c>
      <c r="G2268" s="8" t="s">
        <v>20</v>
      </c>
      <c r="H2268" s="8" t="str">
        <f t="shared" si="1"/>
        <v>SELL</v>
      </c>
      <c r="I2268" s="12">
        <v>91.605423</v>
      </c>
      <c r="J2268" s="12">
        <v>1000.0</v>
      </c>
      <c r="K2268" s="16">
        <v>43572.0</v>
      </c>
      <c r="L2268" s="14">
        <v>107.784103</v>
      </c>
      <c r="M2268" s="14">
        <f t="shared" si="2"/>
        <v>1176.612688</v>
      </c>
      <c r="N2268" s="15">
        <f t="shared" si="3"/>
        <v>-0.1766126881</v>
      </c>
      <c r="O2268" s="15">
        <f t="shared" si="4"/>
        <v>0.1766126881</v>
      </c>
      <c r="P2268" s="8">
        <f t="shared" si="5"/>
        <v>369</v>
      </c>
    </row>
    <row r="2269" ht="12.75" customHeight="1">
      <c r="A2269" s="7">
        <v>43203.0</v>
      </c>
      <c r="B2269" s="8" t="s">
        <v>2098</v>
      </c>
      <c r="C2269" s="8" t="s">
        <v>2099</v>
      </c>
      <c r="D2269" s="9" t="s">
        <v>39</v>
      </c>
      <c r="E2269" s="10" t="s">
        <v>19</v>
      </c>
      <c r="F2269" s="11">
        <v>8.6007144E8</v>
      </c>
      <c r="G2269" s="8" t="s">
        <v>24</v>
      </c>
      <c r="H2269" s="8" t="str">
        <f t="shared" si="1"/>
        <v>BUY</v>
      </c>
      <c r="I2269" s="12">
        <v>6.97</v>
      </c>
      <c r="J2269" s="12">
        <v>1000.0</v>
      </c>
      <c r="K2269" s="16">
        <v>44727.0</v>
      </c>
      <c r="L2269" s="14">
        <v>3.56</v>
      </c>
      <c r="M2269" s="14">
        <f t="shared" si="2"/>
        <v>510.7604017</v>
      </c>
      <c r="N2269" s="15">
        <f t="shared" si="3"/>
        <v>-0.4892395983</v>
      </c>
      <c r="O2269" s="15">
        <f t="shared" si="4"/>
        <v>0.4892395983</v>
      </c>
      <c r="P2269" s="8">
        <f t="shared" si="5"/>
        <v>1524</v>
      </c>
    </row>
    <row r="2270" ht="12.75" customHeight="1">
      <c r="A2270" s="7">
        <v>43203.0</v>
      </c>
      <c r="B2270" s="8" t="s">
        <v>644</v>
      </c>
      <c r="C2270" s="8" t="s">
        <v>645</v>
      </c>
      <c r="D2270" s="9" t="s">
        <v>23</v>
      </c>
      <c r="E2270" s="10" t="s">
        <v>19</v>
      </c>
      <c r="F2270" s="11">
        <v>6.9650124965E10</v>
      </c>
      <c r="G2270" s="8" t="s">
        <v>24</v>
      </c>
      <c r="H2270" s="8" t="str">
        <f t="shared" si="1"/>
        <v>BUY</v>
      </c>
      <c r="I2270" s="12">
        <v>51.500599</v>
      </c>
      <c r="J2270" s="12">
        <v>1000.0</v>
      </c>
      <c r="K2270" s="7">
        <v>43236.0</v>
      </c>
      <c r="L2270" s="14">
        <v>55.710968</v>
      </c>
      <c r="M2270" s="14">
        <f t="shared" si="2"/>
        <v>1081.753787</v>
      </c>
      <c r="N2270" s="15">
        <f t="shared" si="3"/>
        <v>0.08175378698</v>
      </c>
      <c r="O2270" s="15">
        <f t="shared" si="4"/>
        <v>-0.08175378698</v>
      </c>
      <c r="P2270" s="8">
        <f t="shared" si="5"/>
        <v>33</v>
      </c>
    </row>
    <row r="2271" ht="12.75" customHeight="1">
      <c r="A2271" s="16">
        <v>43203.0</v>
      </c>
      <c r="B2271" s="8" t="s">
        <v>2100</v>
      </c>
      <c r="C2271" s="8" t="s">
        <v>2101</v>
      </c>
      <c r="D2271" s="9" t="s">
        <v>23</v>
      </c>
      <c r="E2271" s="10" t="s">
        <v>19</v>
      </c>
      <c r="F2271" s="11">
        <v>1.98718142E10</v>
      </c>
      <c r="G2271" s="18" t="s">
        <v>24</v>
      </c>
      <c r="H2271" s="17" t="str">
        <f t="shared" si="1"/>
        <v>BUY</v>
      </c>
      <c r="I2271" s="12">
        <v>27.48</v>
      </c>
      <c r="J2271" s="12">
        <v>1000.0</v>
      </c>
      <c r="K2271" s="16">
        <v>43265.0</v>
      </c>
      <c r="L2271" s="14">
        <v>39.389999</v>
      </c>
      <c r="M2271" s="14">
        <f t="shared" si="2"/>
        <v>1433.406077</v>
      </c>
      <c r="N2271" s="15">
        <f t="shared" si="3"/>
        <v>0.4334060771</v>
      </c>
      <c r="O2271" s="15">
        <f t="shared" si="4"/>
        <v>-0.4334060771</v>
      </c>
      <c r="P2271" s="8">
        <f t="shared" si="5"/>
        <v>62</v>
      </c>
    </row>
    <row r="2272" ht="12.75" customHeight="1">
      <c r="A2272" s="7">
        <v>43206.0</v>
      </c>
      <c r="B2272" s="8" t="s">
        <v>2102</v>
      </c>
      <c r="C2272" s="8" t="s">
        <v>2103</v>
      </c>
      <c r="D2272" s="9" t="s">
        <v>35</v>
      </c>
      <c r="E2272" s="10" t="s">
        <v>19</v>
      </c>
      <c r="F2272" s="11">
        <v>1.181589994E9</v>
      </c>
      <c r="G2272" s="8" t="s">
        <v>24</v>
      </c>
      <c r="H2272" s="8" t="str">
        <f t="shared" si="1"/>
        <v>BUY</v>
      </c>
      <c r="I2272" s="12">
        <v>6.31</v>
      </c>
      <c r="J2272" s="12">
        <v>1000.0</v>
      </c>
      <c r="K2272" s="16">
        <v>44026.0</v>
      </c>
      <c r="L2272" s="14">
        <v>5.47</v>
      </c>
      <c r="M2272" s="14">
        <f t="shared" si="2"/>
        <v>866.8779715</v>
      </c>
      <c r="N2272" s="15">
        <f t="shared" si="3"/>
        <v>-0.1331220285</v>
      </c>
      <c r="O2272" s="15">
        <f t="shared" si="4"/>
        <v>0.1331220285</v>
      </c>
      <c r="P2272" s="8">
        <f t="shared" si="5"/>
        <v>820</v>
      </c>
    </row>
    <row r="2273" ht="12.75" customHeight="1">
      <c r="A2273" s="7">
        <v>43206.0</v>
      </c>
      <c r="B2273" s="8" t="s">
        <v>388</v>
      </c>
      <c r="C2273" s="8" t="s">
        <v>389</v>
      </c>
      <c r="D2273" s="9" t="s">
        <v>18</v>
      </c>
      <c r="E2273" s="10" t="s">
        <v>19</v>
      </c>
      <c r="F2273" s="11">
        <v>6.5974267651E10</v>
      </c>
      <c r="G2273" s="8" t="s">
        <v>20</v>
      </c>
      <c r="H2273" s="8" t="str">
        <f t="shared" si="1"/>
        <v>SELL</v>
      </c>
      <c r="I2273" s="12">
        <v>230.395233</v>
      </c>
      <c r="J2273" s="12">
        <v>1000.0</v>
      </c>
      <c r="K2273" s="16">
        <v>43270.0</v>
      </c>
      <c r="L2273" s="14">
        <v>238.098755</v>
      </c>
      <c r="M2273" s="14">
        <f t="shared" si="2"/>
        <v>1033.436117</v>
      </c>
      <c r="N2273" s="15">
        <f t="shared" si="3"/>
        <v>-0.03343611714</v>
      </c>
      <c r="O2273" s="15">
        <f t="shared" si="4"/>
        <v>0.03343611714</v>
      </c>
      <c r="P2273" s="8">
        <f t="shared" si="5"/>
        <v>64</v>
      </c>
    </row>
    <row r="2274" ht="12.75" customHeight="1">
      <c r="A2274" s="7">
        <v>43206.0</v>
      </c>
      <c r="B2274" s="8" t="s">
        <v>2104</v>
      </c>
      <c r="C2274" s="8" t="s">
        <v>2105</v>
      </c>
      <c r="D2274" s="9" t="s">
        <v>39</v>
      </c>
      <c r="E2274" s="10" t="s">
        <v>19</v>
      </c>
      <c r="F2274" s="11">
        <v>1.327881891E9</v>
      </c>
      <c r="G2274" s="8" t="s">
        <v>24</v>
      </c>
      <c r="H2274" s="8" t="str">
        <f t="shared" si="1"/>
        <v>BUY</v>
      </c>
      <c r="I2274" s="12">
        <v>3.79</v>
      </c>
      <c r="J2274" s="12">
        <v>1000.0</v>
      </c>
      <c r="K2274" s="16">
        <v>44727.0</v>
      </c>
      <c r="L2274" s="14">
        <v>1.3</v>
      </c>
      <c r="M2274" s="14">
        <f t="shared" si="2"/>
        <v>343.0079156</v>
      </c>
      <c r="N2274" s="15">
        <f t="shared" si="3"/>
        <v>-0.6569920844</v>
      </c>
      <c r="O2274" s="15">
        <f t="shared" si="4"/>
        <v>0.6569920844</v>
      </c>
      <c r="P2274" s="8">
        <f t="shared" si="5"/>
        <v>1521</v>
      </c>
    </row>
    <row r="2275" ht="12.75" customHeight="1">
      <c r="A2275" s="7">
        <v>43206.0</v>
      </c>
      <c r="B2275" s="8" t="s">
        <v>83</v>
      </c>
      <c r="C2275" s="8" t="s">
        <v>84</v>
      </c>
      <c r="D2275" s="9" t="s">
        <v>71</v>
      </c>
      <c r="E2275" s="10" t="s">
        <v>19</v>
      </c>
      <c r="F2275" s="11">
        <v>1.0802232864E11</v>
      </c>
      <c r="G2275" s="8" t="s">
        <v>24</v>
      </c>
      <c r="H2275" s="8" t="str">
        <f t="shared" si="1"/>
        <v>BUY</v>
      </c>
      <c r="I2275" s="12">
        <v>230.26889</v>
      </c>
      <c r="J2275" s="12">
        <v>1000.0</v>
      </c>
      <c r="K2275" s="16">
        <v>43207.0</v>
      </c>
      <c r="L2275" s="14">
        <v>226.473984</v>
      </c>
      <c r="M2275" s="14">
        <f t="shared" si="2"/>
        <v>983.5196756</v>
      </c>
      <c r="N2275" s="15">
        <f t="shared" si="3"/>
        <v>-0.01648032437</v>
      </c>
      <c r="O2275" s="15">
        <f t="shared" si="4"/>
        <v>0.01648032437</v>
      </c>
      <c r="P2275" s="8">
        <f t="shared" si="5"/>
        <v>1</v>
      </c>
    </row>
    <row r="2276" ht="12.75" customHeight="1">
      <c r="A2276" s="7">
        <v>43206.0</v>
      </c>
      <c r="B2276" s="8" t="s">
        <v>2106</v>
      </c>
      <c r="C2276" s="8" t="s">
        <v>2107</v>
      </c>
      <c r="D2276" s="9" t="s">
        <v>18</v>
      </c>
      <c r="E2276" s="10" t="s">
        <v>19</v>
      </c>
      <c r="F2276" s="11">
        <v>1.973992845E10</v>
      </c>
      <c r="G2276" s="8" t="s">
        <v>20</v>
      </c>
      <c r="H2276" s="8" t="str">
        <f t="shared" si="1"/>
        <v>SELL</v>
      </c>
      <c r="I2276" s="12">
        <v>114.11837</v>
      </c>
      <c r="J2276" s="12">
        <v>1000.0</v>
      </c>
      <c r="K2276" s="16">
        <v>44482.0</v>
      </c>
      <c r="L2276" s="14">
        <v>168.448959</v>
      </c>
      <c r="M2276" s="14">
        <f t="shared" si="2"/>
        <v>1476.089774</v>
      </c>
      <c r="N2276" s="15">
        <f t="shared" si="3"/>
        <v>-0.4760897742</v>
      </c>
      <c r="O2276" s="15">
        <f t="shared" si="4"/>
        <v>0.4760897742</v>
      </c>
      <c r="P2276" s="8">
        <f t="shared" si="5"/>
        <v>1276</v>
      </c>
    </row>
    <row r="2277" ht="12.75" customHeight="1">
      <c r="A2277" s="7">
        <v>43206.0</v>
      </c>
      <c r="B2277" s="8" t="s">
        <v>87</v>
      </c>
      <c r="C2277" s="8" t="s">
        <v>88</v>
      </c>
      <c r="D2277" s="9" t="s">
        <v>71</v>
      </c>
      <c r="E2277" s="10" t="s">
        <v>19</v>
      </c>
      <c r="F2277" s="11">
        <v>1.40832515433E11</v>
      </c>
      <c r="G2277" s="8" t="s">
        <v>24</v>
      </c>
      <c r="H2277" s="8" t="str">
        <f t="shared" si="1"/>
        <v>BUY</v>
      </c>
      <c r="I2277" s="12">
        <v>45.511932</v>
      </c>
      <c r="J2277" s="12">
        <v>1000.0</v>
      </c>
      <c r="K2277" s="7">
        <v>43290.0</v>
      </c>
      <c r="L2277" s="14">
        <v>41.457588</v>
      </c>
      <c r="M2277" s="14">
        <f t="shared" si="2"/>
        <v>910.9168998</v>
      </c>
      <c r="N2277" s="15">
        <f t="shared" si="3"/>
        <v>-0.08908310023</v>
      </c>
      <c r="O2277" s="15">
        <f t="shared" si="4"/>
        <v>0.08908310023</v>
      </c>
      <c r="P2277" s="8">
        <f t="shared" si="5"/>
        <v>84</v>
      </c>
    </row>
    <row r="2278" ht="12.75" customHeight="1">
      <c r="A2278" s="7">
        <v>43206.0</v>
      </c>
      <c r="B2278" s="8" t="s">
        <v>328</v>
      </c>
      <c r="C2278" s="8" t="s">
        <v>329</v>
      </c>
      <c r="D2278" s="9" t="s">
        <v>32</v>
      </c>
      <c r="E2278" s="10" t="s">
        <v>19</v>
      </c>
      <c r="F2278" s="11">
        <v>4.364614E9</v>
      </c>
      <c r="G2278" s="8" t="s">
        <v>24</v>
      </c>
      <c r="H2278" s="8" t="str">
        <f t="shared" si="1"/>
        <v>BUY</v>
      </c>
      <c r="I2278" s="12">
        <v>20.388395</v>
      </c>
      <c r="J2278" s="12">
        <v>1000.0</v>
      </c>
      <c r="K2278" s="7">
        <v>43213.0</v>
      </c>
      <c r="L2278" s="14">
        <v>20.559269</v>
      </c>
      <c r="M2278" s="14">
        <f t="shared" si="2"/>
        <v>1008.380944</v>
      </c>
      <c r="N2278" s="15">
        <f t="shared" si="3"/>
        <v>0.00838094416</v>
      </c>
      <c r="O2278" s="15">
        <f t="shared" si="4"/>
        <v>-0.00838094416</v>
      </c>
      <c r="P2278" s="8">
        <f t="shared" si="5"/>
        <v>7</v>
      </c>
    </row>
    <row r="2279" ht="12.75" customHeight="1">
      <c r="A2279" s="7">
        <v>43206.0</v>
      </c>
      <c r="B2279" s="8" t="s">
        <v>1065</v>
      </c>
      <c r="C2279" s="8" t="s">
        <v>1066</v>
      </c>
      <c r="D2279" s="9" t="s">
        <v>39</v>
      </c>
      <c r="E2279" s="10" t="s">
        <v>19</v>
      </c>
      <c r="F2279" s="11">
        <v>1.18747094E9</v>
      </c>
      <c r="G2279" s="8" t="s">
        <v>24</v>
      </c>
      <c r="H2279" s="8" t="str">
        <f t="shared" si="1"/>
        <v>BUY</v>
      </c>
      <c r="I2279" s="12">
        <v>162.949997</v>
      </c>
      <c r="J2279" s="12">
        <v>1000.0</v>
      </c>
      <c r="K2279" s="7">
        <v>43293.0</v>
      </c>
      <c r="L2279" s="14">
        <v>167.789993</v>
      </c>
      <c r="M2279" s="14">
        <f t="shared" si="2"/>
        <v>1029.702339</v>
      </c>
      <c r="N2279" s="15">
        <f t="shared" si="3"/>
        <v>0.02970233869</v>
      </c>
      <c r="O2279" s="15">
        <f t="shared" si="4"/>
        <v>-0.02970233869</v>
      </c>
      <c r="P2279" s="8">
        <f t="shared" si="5"/>
        <v>87</v>
      </c>
    </row>
    <row r="2280" ht="12.75" customHeight="1">
      <c r="A2280" s="7">
        <v>43206.0</v>
      </c>
      <c r="B2280" s="8" t="s">
        <v>2108</v>
      </c>
      <c r="C2280" s="8" t="s">
        <v>2109</v>
      </c>
      <c r="D2280" s="9" t="s">
        <v>23</v>
      </c>
      <c r="E2280" s="10" t="s">
        <v>274</v>
      </c>
      <c r="F2280" s="11">
        <v>1.76406732E8</v>
      </c>
      <c r="G2280" s="8" t="s">
        <v>20</v>
      </c>
      <c r="H2280" s="8" t="str">
        <f t="shared" si="1"/>
        <v>SELL</v>
      </c>
      <c r="I2280" s="12">
        <v>35.57</v>
      </c>
      <c r="J2280" s="12">
        <v>1000.0</v>
      </c>
      <c r="K2280" s="16">
        <v>44727.0</v>
      </c>
      <c r="L2280" s="14">
        <v>33.080002</v>
      </c>
      <c r="M2280" s="14">
        <f t="shared" si="2"/>
        <v>929.9972449</v>
      </c>
      <c r="N2280" s="15">
        <f t="shared" si="3"/>
        <v>0.07000275513</v>
      </c>
      <c r="O2280" s="15">
        <f t="shared" si="4"/>
        <v>-0.07000275513</v>
      </c>
      <c r="P2280" s="8">
        <f t="shared" si="5"/>
        <v>1521</v>
      </c>
    </row>
    <row r="2281" ht="12.75" customHeight="1">
      <c r="A2281" s="7">
        <v>43206.0</v>
      </c>
      <c r="B2281" s="8" t="s">
        <v>2110</v>
      </c>
      <c r="C2281" s="8" t="s">
        <v>2111</v>
      </c>
      <c r="D2281" s="9" t="s">
        <v>18</v>
      </c>
      <c r="E2281" s="10" t="s">
        <v>19</v>
      </c>
      <c r="F2281" s="11">
        <v>6.975281064E9</v>
      </c>
      <c r="G2281" s="8" t="s">
        <v>24</v>
      </c>
      <c r="H2281" s="8" t="str">
        <f t="shared" si="1"/>
        <v>BUY</v>
      </c>
      <c r="I2281" s="12">
        <v>78.269997</v>
      </c>
      <c r="J2281" s="12">
        <v>1000.0</v>
      </c>
      <c r="K2281" s="7">
        <v>44182.0</v>
      </c>
      <c r="L2281" s="14">
        <v>150.850006</v>
      </c>
      <c r="M2281" s="14">
        <f t="shared" si="2"/>
        <v>1927.303076</v>
      </c>
      <c r="N2281" s="15">
        <f t="shared" si="3"/>
        <v>0.9273030763</v>
      </c>
      <c r="O2281" s="15">
        <f t="shared" si="4"/>
        <v>-0.9273030763</v>
      </c>
      <c r="P2281" s="8">
        <f t="shared" si="5"/>
        <v>976</v>
      </c>
    </row>
    <row r="2282" ht="12.75" customHeight="1">
      <c r="A2282" s="7">
        <v>43207.0</v>
      </c>
      <c r="B2282" s="8" t="s">
        <v>164</v>
      </c>
      <c r="C2282" s="8" t="s">
        <v>165</v>
      </c>
      <c r="D2282" s="9" t="s">
        <v>32</v>
      </c>
      <c r="E2282" s="10" t="s">
        <v>19</v>
      </c>
      <c r="F2282" s="11">
        <v>9.06246745E8</v>
      </c>
      <c r="G2282" s="8" t="s">
        <v>24</v>
      </c>
      <c r="H2282" s="8" t="str">
        <f t="shared" si="1"/>
        <v>BUY</v>
      </c>
      <c r="I2282" s="12">
        <v>17.859411</v>
      </c>
      <c r="J2282" s="12">
        <v>1000.0</v>
      </c>
      <c r="K2282" s="7">
        <v>43985.0</v>
      </c>
      <c r="L2282" s="14">
        <v>19.327871</v>
      </c>
      <c r="M2282" s="14">
        <f t="shared" si="2"/>
        <v>1082.223316</v>
      </c>
      <c r="N2282" s="15">
        <f t="shared" si="3"/>
        <v>0.08222331632</v>
      </c>
      <c r="O2282" s="15">
        <f t="shared" si="4"/>
        <v>-0.08222331632</v>
      </c>
      <c r="P2282" s="8">
        <f t="shared" si="5"/>
        <v>778</v>
      </c>
    </row>
    <row r="2283" ht="12.75" customHeight="1">
      <c r="A2283" s="7">
        <v>43207.0</v>
      </c>
      <c r="B2283" s="8" t="s">
        <v>2112</v>
      </c>
      <c r="C2283" s="8" t="s">
        <v>2113</v>
      </c>
      <c r="D2283" s="9" t="s">
        <v>65</v>
      </c>
      <c r="E2283" s="10" t="s">
        <v>19</v>
      </c>
      <c r="F2283" s="11">
        <v>5.1064709915E10</v>
      </c>
      <c r="G2283" s="8" t="s">
        <v>20</v>
      </c>
      <c r="H2283" s="8" t="str">
        <f t="shared" si="1"/>
        <v>SELL</v>
      </c>
      <c r="I2283" s="12">
        <v>139.948425</v>
      </c>
      <c r="J2283" s="12">
        <v>1000.0</v>
      </c>
      <c r="K2283" s="16">
        <v>44727.0</v>
      </c>
      <c r="L2283" s="14">
        <v>147.543045</v>
      </c>
      <c r="M2283" s="14">
        <f t="shared" si="2"/>
        <v>1054.267277</v>
      </c>
      <c r="N2283" s="15">
        <f t="shared" si="3"/>
        <v>-0.05426727739</v>
      </c>
      <c r="O2283" s="15">
        <f t="shared" si="4"/>
        <v>0.05426727739</v>
      </c>
      <c r="P2283" s="8">
        <f t="shared" si="5"/>
        <v>1520</v>
      </c>
    </row>
    <row r="2284" ht="12.75" customHeight="1">
      <c r="A2284" s="7">
        <v>43207.0</v>
      </c>
      <c r="B2284" s="8" t="s">
        <v>83</v>
      </c>
      <c r="C2284" s="8" t="s">
        <v>84</v>
      </c>
      <c r="D2284" s="9" t="s">
        <v>71</v>
      </c>
      <c r="E2284" s="10" t="s">
        <v>19</v>
      </c>
      <c r="F2284" s="11">
        <v>1.0802232864E11</v>
      </c>
      <c r="G2284" s="8" t="s">
        <v>20</v>
      </c>
      <c r="H2284" s="8" t="str">
        <f t="shared" si="1"/>
        <v>SELL</v>
      </c>
      <c r="I2284" s="12">
        <v>226.473984</v>
      </c>
      <c r="J2284" s="12">
        <v>1000.0</v>
      </c>
      <c r="K2284" s="16">
        <v>43447.0</v>
      </c>
      <c r="L2284" s="14">
        <v>158.802338</v>
      </c>
      <c r="M2284" s="14">
        <f t="shared" si="2"/>
        <v>701.1946149</v>
      </c>
      <c r="N2284" s="15">
        <f t="shared" si="3"/>
        <v>0.2988053851</v>
      </c>
      <c r="O2284" s="15">
        <f t="shared" si="4"/>
        <v>-0.2988053851</v>
      </c>
      <c r="P2284" s="8">
        <f t="shared" si="5"/>
        <v>240</v>
      </c>
    </row>
    <row r="2285" ht="12.75" customHeight="1">
      <c r="A2285" s="7">
        <v>43207.0</v>
      </c>
      <c r="B2285" s="8" t="s">
        <v>1900</v>
      </c>
      <c r="C2285" s="8" t="s">
        <v>1901</v>
      </c>
      <c r="D2285" s="9" t="s">
        <v>18</v>
      </c>
      <c r="E2285" s="10" t="s">
        <v>19</v>
      </c>
      <c r="F2285" s="11">
        <v>2.370760322E9</v>
      </c>
      <c r="G2285" s="8" t="s">
        <v>24</v>
      </c>
      <c r="H2285" s="8" t="str">
        <f t="shared" si="1"/>
        <v>BUY</v>
      </c>
      <c r="I2285" s="12">
        <v>12.23</v>
      </c>
      <c r="J2285" s="12">
        <v>1000.0</v>
      </c>
      <c r="K2285" s="16">
        <v>44727.0</v>
      </c>
      <c r="L2285" s="14">
        <v>23.6</v>
      </c>
      <c r="M2285" s="14">
        <f t="shared" si="2"/>
        <v>1929.681112</v>
      </c>
      <c r="N2285" s="15">
        <f t="shared" si="3"/>
        <v>0.929681112</v>
      </c>
      <c r="O2285" s="15">
        <f t="shared" si="4"/>
        <v>-0.929681112</v>
      </c>
      <c r="P2285" s="8">
        <f t="shared" si="5"/>
        <v>1520</v>
      </c>
    </row>
    <row r="2286" ht="12.75" customHeight="1">
      <c r="A2286" s="7">
        <v>43208.0</v>
      </c>
      <c r="B2286" s="8" t="s">
        <v>135</v>
      </c>
      <c r="C2286" s="8" t="s">
        <v>136</v>
      </c>
      <c r="D2286" s="9" t="s">
        <v>137</v>
      </c>
      <c r="E2286" s="10" t="s">
        <v>19</v>
      </c>
      <c r="F2286" s="11">
        <v>2.704773024E10</v>
      </c>
      <c r="G2286" s="8" t="s">
        <v>20</v>
      </c>
      <c r="H2286" s="8" t="str">
        <f t="shared" si="1"/>
        <v>SELL</v>
      </c>
      <c r="I2286" s="12">
        <v>76.12</v>
      </c>
      <c r="J2286" s="12">
        <v>1000.0</v>
      </c>
      <c r="K2286" s="16">
        <v>44727.0</v>
      </c>
      <c r="L2286" s="14">
        <v>131.96</v>
      </c>
      <c r="M2286" s="14">
        <f t="shared" si="2"/>
        <v>1733.57856</v>
      </c>
      <c r="N2286" s="15">
        <f t="shared" si="3"/>
        <v>-0.7335785602</v>
      </c>
      <c r="O2286" s="15">
        <f t="shared" si="4"/>
        <v>0.7335785602</v>
      </c>
      <c r="P2286" s="8">
        <f t="shared" si="5"/>
        <v>1519</v>
      </c>
    </row>
    <row r="2287" ht="12.75" customHeight="1">
      <c r="A2287" s="7">
        <v>43208.0</v>
      </c>
      <c r="B2287" s="8" t="s">
        <v>36</v>
      </c>
      <c r="C2287" s="8" t="s">
        <v>36</v>
      </c>
      <c r="D2287" s="9" t="s">
        <v>23</v>
      </c>
      <c r="E2287" s="10" t="s">
        <v>19</v>
      </c>
      <c r="F2287" s="11">
        <v>1.28825360723E11</v>
      </c>
      <c r="G2287" s="8" t="s">
        <v>24</v>
      </c>
      <c r="H2287" s="8" t="str">
        <f t="shared" si="1"/>
        <v>BUY</v>
      </c>
      <c r="I2287" s="12">
        <v>108.9</v>
      </c>
      <c r="J2287" s="12">
        <v>1000.0</v>
      </c>
      <c r="K2287" s="7">
        <v>43221.0</v>
      </c>
      <c r="L2287" s="14">
        <v>106.13</v>
      </c>
      <c r="M2287" s="14">
        <f t="shared" si="2"/>
        <v>974.56382</v>
      </c>
      <c r="N2287" s="15">
        <f t="shared" si="3"/>
        <v>-0.02543617998</v>
      </c>
      <c r="O2287" s="15">
        <f t="shared" si="4"/>
        <v>0.02543617998</v>
      </c>
      <c r="P2287" s="8">
        <f t="shared" si="5"/>
        <v>13</v>
      </c>
    </row>
    <row r="2288" ht="12.75" customHeight="1">
      <c r="A2288" s="16">
        <v>43208.0</v>
      </c>
      <c r="B2288" s="8" t="s">
        <v>2114</v>
      </c>
      <c r="C2288" s="8" t="s">
        <v>2114</v>
      </c>
      <c r="D2288" s="9" t="s">
        <v>58</v>
      </c>
      <c r="E2288" s="10" t="s">
        <v>877</v>
      </c>
      <c r="F2288" s="11">
        <v>2.209903092E9</v>
      </c>
      <c r="G2288" s="18" t="s">
        <v>24</v>
      </c>
      <c r="H2288" s="17" t="str">
        <f t="shared" si="1"/>
        <v>BUY</v>
      </c>
      <c r="I2288" s="12">
        <v>84.862328</v>
      </c>
      <c r="J2288" s="12">
        <v>1000.0</v>
      </c>
      <c r="K2288" s="16">
        <v>44727.0</v>
      </c>
      <c r="L2288" s="14">
        <v>29.603216</v>
      </c>
      <c r="M2288" s="14">
        <f t="shared" si="2"/>
        <v>348.8381323</v>
      </c>
      <c r="N2288" s="15">
        <f t="shared" si="3"/>
        <v>-0.6511618677</v>
      </c>
      <c r="O2288" s="15">
        <f t="shared" si="4"/>
        <v>0.6511618677</v>
      </c>
      <c r="P2288" s="8">
        <f t="shared" si="5"/>
        <v>1519</v>
      </c>
    </row>
    <row r="2289" ht="12.75" customHeight="1">
      <c r="A2289" s="7">
        <v>43209.0</v>
      </c>
      <c r="B2289" s="8" t="s">
        <v>459</v>
      </c>
      <c r="C2289" s="8" t="s">
        <v>460</v>
      </c>
      <c r="D2289" s="9" t="s">
        <v>39</v>
      </c>
      <c r="E2289" s="10" t="s">
        <v>19</v>
      </c>
      <c r="F2289" s="11">
        <v>4.769791015E9</v>
      </c>
      <c r="G2289" s="8" t="s">
        <v>24</v>
      </c>
      <c r="H2289" s="8" t="str">
        <f t="shared" si="1"/>
        <v>BUY</v>
      </c>
      <c r="I2289" s="12">
        <v>19.66</v>
      </c>
      <c r="J2289" s="12">
        <v>1000.0</v>
      </c>
      <c r="K2289" s="16">
        <v>43432.0</v>
      </c>
      <c r="L2289" s="14">
        <v>20.530001</v>
      </c>
      <c r="M2289" s="14">
        <f t="shared" si="2"/>
        <v>1044.25234</v>
      </c>
      <c r="N2289" s="15">
        <f t="shared" si="3"/>
        <v>0.04425233978</v>
      </c>
      <c r="O2289" s="15">
        <f t="shared" si="4"/>
        <v>-0.04425233978</v>
      </c>
      <c r="P2289" s="8">
        <f t="shared" si="5"/>
        <v>223</v>
      </c>
    </row>
    <row r="2290" ht="12.75" customHeight="1">
      <c r="A2290" s="7">
        <v>43209.0</v>
      </c>
      <c r="B2290" s="8" t="s">
        <v>266</v>
      </c>
      <c r="C2290" s="8" t="s">
        <v>267</v>
      </c>
      <c r="D2290" s="9" t="s">
        <v>18</v>
      </c>
      <c r="E2290" s="10" t="s">
        <v>19</v>
      </c>
      <c r="F2290" s="11">
        <v>5.47075347E9</v>
      </c>
      <c r="G2290" s="8" t="s">
        <v>24</v>
      </c>
      <c r="H2290" s="8" t="str">
        <f t="shared" si="1"/>
        <v>BUY</v>
      </c>
      <c r="I2290" s="12">
        <v>62.792587</v>
      </c>
      <c r="J2290" s="12">
        <v>1000.0</v>
      </c>
      <c r="K2290" s="16">
        <v>44727.0</v>
      </c>
      <c r="L2290" s="14">
        <v>41.18</v>
      </c>
      <c r="M2290" s="14">
        <f t="shared" si="2"/>
        <v>655.8098968</v>
      </c>
      <c r="N2290" s="15">
        <f t="shared" si="3"/>
        <v>-0.3441901032</v>
      </c>
      <c r="O2290" s="15">
        <f t="shared" si="4"/>
        <v>0.3441901032</v>
      </c>
      <c r="P2290" s="8">
        <f t="shared" si="5"/>
        <v>1518</v>
      </c>
    </row>
    <row r="2291" ht="12.75" customHeight="1">
      <c r="A2291" s="7">
        <v>43209.0</v>
      </c>
      <c r="B2291" s="8" t="s">
        <v>1180</v>
      </c>
      <c r="C2291" s="8" t="s">
        <v>1181</v>
      </c>
      <c r="D2291" s="9" t="s">
        <v>58</v>
      </c>
      <c r="E2291" s="9" t="s">
        <v>19</v>
      </c>
      <c r="F2291" s="11">
        <v>7.144072E9</v>
      </c>
      <c r="G2291" s="8" t="s">
        <v>24</v>
      </c>
      <c r="H2291" s="8" t="str">
        <f t="shared" si="1"/>
        <v>BUY</v>
      </c>
      <c r="I2291" s="12">
        <v>101.74</v>
      </c>
      <c r="J2291" s="12">
        <v>1000.0</v>
      </c>
      <c r="K2291" s="16">
        <v>43313.0</v>
      </c>
      <c r="L2291" s="14">
        <v>125.0</v>
      </c>
      <c r="M2291" s="14">
        <f t="shared" si="2"/>
        <v>1228.621978</v>
      </c>
      <c r="N2291" s="15">
        <f t="shared" si="3"/>
        <v>0.2286219776</v>
      </c>
      <c r="O2291" s="15">
        <f t="shared" si="4"/>
        <v>-0.2286219776</v>
      </c>
      <c r="P2291" s="8">
        <f t="shared" si="5"/>
        <v>104</v>
      </c>
    </row>
    <row r="2292" ht="12.75" customHeight="1">
      <c r="A2292" s="7">
        <v>43209.0</v>
      </c>
      <c r="B2292" s="8" t="s">
        <v>1234</v>
      </c>
      <c r="C2292" s="8" t="s">
        <v>1235</v>
      </c>
      <c r="D2292" s="9" t="s">
        <v>23</v>
      </c>
      <c r="E2292" s="10" t="s">
        <v>19</v>
      </c>
      <c r="F2292" s="11">
        <v>9.0688944E9</v>
      </c>
      <c r="G2292" s="8" t="s">
        <v>24</v>
      </c>
      <c r="H2292" s="8" t="str">
        <f t="shared" si="1"/>
        <v>BUY</v>
      </c>
      <c r="I2292" s="12">
        <v>20.934639</v>
      </c>
      <c r="J2292" s="12">
        <v>1000.0</v>
      </c>
      <c r="K2292" s="7">
        <v>43951.0</v>
      </c>
      <c r="L2292" s="14">
        <v>19.619827</v>
      </c>
      <c r="M2292" s="14">
        <f t="shared" si="2"/>
        <v>937.1944269</v>
      </c>
      <c r="N2292" s="15">
        <f t="shared" si="3"/>
        <v>-0.0628055731</v>
      </c>
      <c r="O2292" s="15">
        <f t="shared" si="4"/>
        <v>0.0628055731</v>
      </c>
      <c r="P2292" s="8">
        <f t="shared" si="5"/>
        <v>742</v>
      </c>
    </row>
    <row r="2293" ht="12.75" customHeight="1">
      <c r="A2293" s="7">
        <v>43209.0</v>
      </c>
      <c r="B2293" s="8" t="s">
        <v>183</v>
      </c>
      <c r="C2293" s="8" t="s">
        <v>184</v>
      </c>
      <c r="D2293" s="9" t="s">
        <v>32</v>
      </c>
      <c r="E2293" s="10" t="s">
        <v>19</v>
      </c>
      <c r="F2293" s="11">
        <v>3.59532201359E11</v>
      </c>
      <c r="G2293" s="8" t="s">
        <v>24</v>
      </c>
      <c r="H2293" s="8" t="str">
        <f t="shared" si="1"/>
        <v>BUY</v>
      </c>
      <c r="I2293" s="12">
        <v>65.281883</v>
      </c>
      <c r="J2293" s="12">
        <v>1000.0</v>
      </c>
      <c r="K2293" s="7">
        <v>43250.0</v>
      </c>
      <c r="L2293" s="14">
        <v>65.229622</v>
      </c>
      <c r="M2293" s="14">
        <f t="shared" si="2"/>
        <v>999.1994563</v>
      </c>
      <c r="N2293" s="15">
        <f t="shared" si="3"/>
        <v>-0.0008005436976</v>
      </c>
      <c r="O2293" s="15">
        <f t="shared" si="4"/>
        <v>0.0008005436976</v>
      </c>
      <c r="P2293" s="8">
        <f t="shared" si="5"/>
        <v>41</v>
      </c>
    </row>
    <row r="2294" ht="12.75" customHeight="1">
      <c r="A2294" s="7">
        <v>43209.0</v>
      </c>
      <c r="B2294" s="8" t="s">
        <v>581</v>
      </c>
      <c r="C2294" s="8" t="s">
        <v>582</v>
      </c>
      <c r="D2294" s="9" t="s">
        <v>35</v>
      </c>
      <c r="E2294" s="10" t="s">
        <v>19</v>
      </c>
      <c r="F2294" s="11">
        <v>8.35154196E9</v>
      </c>
      <c r="G2294" s="8" t="s">
        <v>20</v>
      </c>
      <c r="H2294" s="8" t="str">
        <f t="shared" si="1"/>
        <v>SELL</v>
      </c>
      <c r="I2294" s="12">
        <v>38.91003</v>
      </c>
      <c r="J2294" s="12">
        <v>1000.0</v>
      </c>
      <c r="K2294" s="7">
        <v>43243.0</v>
      </c>
      <c r="L2294" s="14">
        <v>37.257656</v>
      </c>
      <c r="M2294" s="14">
        <f t="shared" si="2"/>
        <v>957.5334689</v>
      </c>
      <c r="N2294" s="15">
        <f t="shared" si="3"/>
        <v>0.04246653112</v>
      </c>
      <c r="O2294" s="15">
        <f t="shared" si="4"/>
        <v>-0.04246653112</v>
      </c>
      <c r="P2294" s="8">
        <f t="shared" si="5"/>
        <v>34</v>
      </c>
    </row>
    <row r="2295" ht="12.75" customHeight="1">
      <c r="A2295" s="16">
        <v>43209.0</v>
      </c>
      <c r="B2295" s="8" t="s">
        <v>1892</v>
      </c>
      <c r="C2295" s="8" t="s">
        <v>1893</v>
      </c>
      <c r="D2295" s="9" t="s">
        <v>35</v>
      </c>
      <c r="E2295" s="10" t="s">
        <v>19</v>
      </c>
      <c r="F2295" s="11">
        <v>1.964293212E9</v>
      </c>
      <c r="G2295" s="18" t="s">
        <v>24</v>
      </c>
      <c r="H2295" s="17" t="str">
        <f t="shared" si="1"/>
        <v>BUY</v>
      </c>
      <c r="I2295" s="12">
        <v>33.469944</v>
      </c>
      <c r="J2295" s="12">
        <v>1000.0</v>
      </c>
      <c r="K2295" s="16">
        <v>43271.0</v>
      </c>
      <c r="L2295" s="14">
        <v>43.806732</v>
      </c>
      <c r="M2295" s="14">
        <f t="shared" si="2"/>
        <v>1308.837923</v>
      </c>
      <c r="N2295" s="15">
        <f t="shared" si="3"/>
        <v>0.3088379234</v>
      </c>
      <c r="O2295" s="15">
        <f t="shared" si="4"/>
        <v>-0.3088379234</v>
      </c>
      <c r="P2295" s="8">
        <f t="shared" si="5"/>
        <v>62</v>
      </c>
    </row>
    <row r="2296" ht="12.75" customHeight="1">
      <c r="A2296" s="7">
        <v>43210.0</v>
      </c>
      <c r="B2296" s="8" t="s">
        <v>621</v>
      </c>
      <c r="C2296" s="8" t="s">
        <v>622</v>
      </c>
      <c r="D2296" s="9" t="s">
        <v>23</v>
      </c>
      <c r="E2296" s="10" t="s">
        <v>19</v>
      </c>
      <c r="F2296" s="11">
        <v>1.19798308161E11</v>
      </c>
      <c r="G2296" s="8" t="s">
        <v>24</v>
      </c>
      <c r="H2296" s="8" t="str">
        <f t="shared" si="1"/>
        <v>BUY</v>
      </c>
      <c r="I2296" s="12">
        <v>47.780964</v>
      </c>
      <c r="J2296" s="12">
        <v>1000.0</v>
      </c>
      <c r="K2296" s="7">
        <v>43221.0</v>
      </c>
      <c r="L2296" s="14">
        <v>47.61261</v>
      </c>
      <c r="M2296" s="14">
        <f t="shared" si="2"/>
        <v>996.4765466</v>
      </c>
      <c r="N2296" s="15">
        <f t="shared" si="3"/>
        <v>-0.003523453399</v>
      </c>
      <c r="O2296" s="15">
        <f t="shared" si="4"/>
        <v>0.003523453399</v>
      </c>
      <c r="P2296" s="8">
        <f t="shared" si="5"/>
        <v>11</v>
      </c>
    </row>
    <row r="2297" ht="12.75" customHeight="1">
      <c r="A2297" s="7">
        <v>43210.0</v>
      </c>
      <c r="B2297" s="8" t="s">
        <v>1870</v>
      </c>
      <c r="C2297" s="8" t="s">
        <v>1871</v>
      </c>
      <c r="D2297" s="9" t="s">
        <v>32</v>
      </c>
      <c r="E2297" s="10" t="s">
        <v>19</v>
      </c>
      <c r="F2297" s="11">
        <v>6.18442944E10</v>
      </c>
      <c r="G2297" s="8" t="s">
        <v>24</v>
      </c>
      <c r="H2297" s="8" t="str">
        <f t="shared" si="1"/>
        <v>BUY</v>
      </c>
      <c r="I2297" s="12">
        <v>59.462585</v>
      </c>
      <c r="J2297" s="12">
        <v>1000.0</v>
      </c>
      <c r="K2297" s="16">
        <v>43259.0</v>
      </c>
      <c r="L2297" s="14">
        <v>55.78141</v>
      </c>
      <c r="M2297" s="14">
        <f t="shared" si="2"/>
        <v>938.0925838</v>
      </c>
      <c r="N2297" s="15">
        <f t="shared" si="3"/>
        <v>-0.06190741623</v>
      </c>
      <c r="O2297" s="15">
        <f t="shared" si="4"/>
        <v>0.06190741623</v>
      </c>
      <c r="P2297" s="8">
        <f t="shared" si="5"/>
        <v>49</v>
      </c>
    </row>
    <row r="2298" ht="12.75" customHeight="1">
      <c r="A2298" s="7">
        <v>43210.0</v>
      </c>
      <c r="B2298" s="8" t="s">
        <v>603</v>
      </c>
      <c r="C2298" s="8" t="s">
        <v>604</v>
      </c>
      <c r="D2298" s="9" t="s">
        <v>32</v>
      </c>
      <c r="E2298" s="10" t="s">
        <v>19</v>
      </c>
      <c r="F2298" s="11">
        <v>4.3368843374E10</v>
      </c>
      <c r="G2298" s="8" t="s">
        <v>24</v>
      </c>
      <c r="H2298" s="8" t="str">
        <f t="shared" si="1"/>
        <v>BUY</v>
      </c>
      <c r="I2298" s="12">
        <v>83.864586</v>
      </c>
      <c r="J2298" s="12">
        <v>1000.0</v>
      </c>
      <c r="K2298" s="7">
        <v>43241.0</v>
      </c>
      <c r="L2298" s="14">
        <v>87.796677</v>
      </c>
      <c r="M2298" s="14">
        <f t="shared" si="2"/>
        <v>1046.886191</v>
      </c>
      <c r="N2298" s="15">
        <f t="shared" si="3"/>
        <v>0.04688619103</v>
      </c>
      <c r="O2298" s="15">
        <f t="shared" si="4"/>
        <v>-0.04688619103</v>
      </c>
      <c r="P2298" s="8">
        <f t="shared" si="5"/>
        <v>31</v>
      </c>
    </row>
    <row r="2299" ht="12.75" customHeight="1">
      <c r="A2299" s="7">
        <v>43210.0</v>
      </c>
      <c r="B2299" s="8" t="s">
        <v>2115</v>
      </c>
      <c r="C2299" s="8" t="s">
        <v>2116</v>
      </c>
      <c r="D2299" s="9" t="s">
        <v>23</v>
      </c>
      <c r="E2299" s="10" t="s">
        <v>19</v>
      </c>
      <c r="F2299" s="11">
        <v>5.341773924E9</v>
      </c>
      <c r="G2299" s="8" t="s">
        <v>20</v>
      </c>
      <c r="H2299" s="8" t="str">
        <f t="shared" si="1"/>
        <v>SELL</v>
      </c>
      <c r="I2299" s="12">
        <v>81.550003</v>
      </c>
      <c r="J2299" s="12">
        <v>1000.0</v>
      </c>
      <c r="K2299" s="16">
        <v>43662.0</v>
      </c>
      <c r="L2299" s="14">
        <v>89.629997</v>
      </c>
      <c r="M2299" s="14">
        <f t="shared" si="2"/>
        <v>1099.080242</v>
      </c>
      <c r="N2299" s="15">
        <f t="shared" si="3"/>
        <v>-0.0990802416</v>
      </c>
      <c r="O2299" s="15">
        <f t="shared" si="4"/>
        <v>0.0990802416</v>
      </c>
      <c r="P2299" s="8">
        <f t="shared" si="5"/>
        <v>452</v>
      </c>
    </row>
    <row r="2300" ht="12.75" customHeight="1">
      <c r="A2300" s="7">
        <v>43213.0</v>
      </c>
      <c r="B2300" s="8" t="s">
        <v>298</v>
      </c>
      <c r="C2300" s="8" t="s">
        <v>299</v>
      </c>
      <c r="D2300" s="9" t="s">
        <v>71</v>
      </c>
      <c r="E2300" s="10" t="s">
        <v>19</v>
      </c>
      <c r="F2300" s="11">
        <v>1.20489733018E11</v>
      </c>
      <c r="G2300" s="8" t="s">
        <v>20</v>
      </c>
      <c r="H2300" s="8" t="str">
        <f t="shared" si="1"/>
        <v>SELL</v>
      </c>
      <c r="I2300" s="12">
        <v>25.60458</v>
      </c>
      <c r="J2300" s="12">
        <v>1000.0</v>
      </c>
      <c r="K2300" s="16">
        <v>43591.0</v>
      </c>
      <c r="L2300" s="14">
        <v>33.311378</v>
      </c>
      <c r="M2300" s="14">
        <f t="shared" si="2"/>
        <v>1300.992947</v>
      </c>
      <c r="N2300" s="15">
        <f t="shared" si="3"/>
        <v>-0.3009929474</v>
      </c>
      <c r="O2300" s="15">
        <f t="shared" si="4"/>
        <v>0.3009929474</v>
      </c>
      <c r="P2300" s="8">
        <f t="shared" si="5"/>
        <v>378</v>
      </c>
    </row>
    <row r="2301" ht="12.75" customHeight="1">
      <c r="A2301" s="7">
        <v>43213.0</v>
      </c>
      <c r="B2301" s="8" t="s">
        <v>775</v>
      </c>
      <c r="C2301" s="8" t="s">
        <v>776</v>
      </c>
      <c r="D2301" s="9" t="s">
        <v>32</v>
      </c>
      <c r="E2301" s="10" t="s">
        <v>19</v>
      </c>
      <c r="F2301" s="11">
        <v>7.65960664E10</v>
      </c>
      <c r="G2301" s="8" t="s">
        <v>24</v>
      </c>
      <c r="H2301" s="8" t="str">
        <f t="shared" si="1"/>
        <v>BUY</v>
      </c>
      <c r="I2301" s="12">
        <v>38.375687</v>
      </c>
      <c r="J2301" s="12">
        <v>1000.0</v>
      </c>
      <c r="K2301" s="7">
        <v>43558.0</v>
      </c>
      <c r="L2301" s="14">
        <v>38.710011</v>
      </c>
      <c r="M2301" s="14">
        <f t="shared" si="2"/>
        <v>1008.71187</v>
      </c>
      <c r="N2301" s="15">
        <f t="shared" si="3"/>
        <v>0.008711870096</v>
      </c>
      <c r="O2301" s="15">
        <f t="shared" si="4"/>
        <v>-0.008711870096</v>
      </c>
      <c r="P2301" s="8">
        <f t="shared" si="5"/>
        <v>345</v>
      </c>
    </row>
    <row r="2302" ht="12.75" customHeight="1">
      <c r="A2302" s="7">
        <v>43213.0</v>
      </c>
      <c r="B2302" s="8" t="s">
        <v>2117</v>
      </c>
      <c r="C2302" s="8" t="s">
        <v>2118</v>
      </c>
      <c r="D2302" s="9" t="s">
        <v>71</v>
      </c>
      <c r="E2302" s="10" t="s">
        <v>19</v>
      </c>
      <c r="F2302" s="11">
        <v>4.32156572E8</v>
      </c>
      <c r="G2302" s="8" t="s">
        <v>24</v>
      </c>
      <c r="H2302" s="8" t="str">
        <f t="shared" si="1"/>
        <v>BUY</v>
      </c>
      <c r="I2302" s="12">
        <v>10.399868</v>
      </c>
      <c r="J2302" s="12">
        <v>1000.0</v>
      </c>
      <c r="K2302" s="16">
        <v>44727.0</v>
      </c>
      <c r="L2302" s="14">
        <v>19.173592</v>
      </c>
      <c r="M2302" s="14">
        <f t="shared" si="2"/>
        <v>1843.638015</v>
      </c>
      <c r="N2302" s="15">
        <f t="shared" si="3"/>
        <v>0.8436380154</v>
      </c>
      <c r="O2302" s="15">
        <f t="shared" si="4"/>
        <v>-0.8436380154</v>
      </c>
      <c r="P2302" s="8">
        <f t="shared" si="5"/>
        <v>1514</v>
      </c>
    </row>
    <row r="2303" ht="12.75" customHeight="1">
      <c r="A2303" s="7">
        <v>43213.0</v>
      </c>
      <c r="B2303" s="8" t="s">
        <v>328</v>
      </c>
      <c r="C2303" s="8" t="s">
        <v>329</v>
      </c>
      <c r="D2303" s="9" t="s">
        <v>32</v>
      </c>
      <c r="E2303" s="10" t="s">
        <v>19</v>
      </c>
      <c r="F2303" s="11">
        <v>4.364614E9</v>
      </c>
      <c r="G2303" s="8" t="s">
        <v>20</v>
      </c>
      <c r="H2303" s="8" t="str">
        <f t="shared" si="1"/>
        <v>SELL</v>
      </c>
      <c r="I2303" s="12">
        <v>20.559269</v>
      </c>
      <c r="J2303" s="12">
        <v>1000.0</v>
      </c>
      <c r="K2303" s="7">
        <v>43318.0</v>
      </c>
      <c r="L2303" s="14">
        <v>17.842987</v>
      </c>
      <c r="M2303" s="14">
        <f t="shared" si="2"/>
        <v>867.8804193</v>
      </c>
      <c r="N2303" s="15">
        <f t="shared" si="3"/>
        <v>0.1321195807</v>
      </c>
      <c r="O2303" s="15">
        <f t="shared" si="4"/>
        <v>-0.1321195807</v>
      </c>
      <c r="P2303" s="8">
        <f t="shared" si="5"/>
        <v>105</v>
      </c>
    </row>
    <row r="2304" ht="12.75" customHeight="1">
      <c r="A2304" s="7">
        <v>43214.0</v>
      </c>
      <c r="B2304" s="8" t="s">
        <v>270</v>
      </c>
      <c r="C2304" s="8" t="s">
        <v>271</v>
      </c>
      <c r="D2304" s="9" t="s">
        <v>39</v>
      </c>
      <c r="E2304" s="10" t="s">
        <v>19</v>
      </c>
      <c r="F2304" s="11">
        <v>1.30378753979E11</v>
      </c>
      <c r="G2304" s="8" t="s">
        <v>24</v>
      </c>
      <c r="H2304" s="8" t="str">
        <f t="shared" si="1"/>
        <v>BUY</v>
      </c>
      <c r="I2304" s="12">
        <v>43.755718</v>
      </c>
      <c r="J2304" s="12">
        <v>1000.0</v>
      </c>
      <c r="K2304" s="16">
        <v>43271.0</v>
      </c>
      <c r="L2304" s="14">
        <v>46.020702</v>
      </c>
      <c r="M2304" s="14">
        <f t="shared" si="2"/>
        <v>1051.764297</v>
      </c>
      <c r="N2304" s="15">
        <f t="shared" si="3"/>
        <v>0.05176429741</v>
      </c>
      <c r="O2304" s="15">
        <f t="shared" si="4"/>
        <v>-0.05176429741</v>
      </c>
      <c r="P2304" s="8">
        <f t="shared" si="5"/>
        <v>57</v>
      </c>
    </row>
    <row r="2305" ht="12.75" customHeight="1">
      <c r="A2305" s="7">
        <v>43214.0</v>
      </c>
      <c r="B2305" s="8" t="s">
        <v>16</v>
      </c>
      <c r="C2305" s="8" t="s">
        <v>17</v>
      </c>
      <c r="D2305" s="9" t="s">
        <v>18</v>
      </c>
      <c r="E2305" s="10" t="s">
        <v>19</v>
      </c>
      <c r="F2305" s="11">
        <v>1.41375537264E11</v>
      </c>
      <c r="G2305" s="8" t="s">
        <v>24</v>
      </c>
      <c r="H2305" s="8" t="str">
        <f t="shared" si="1"/>
        <v>BUY</v>
      </c>
      <c r="I2305" s="12">
        <v>126.944206</v>
      </c>
      <c r="J2305" s="12">
        <v>1000.0</v>
      </c>
      <c r="K2305" s="7">
        <v>43221.0</v>
      </c>
      <c r="L2305" s="14">
        <v>126.926582</v>
      </c>
      <c r="M2305" s="14">
        <f t="shared" si="2"/>
        <v>999.8611674</v>
      </c>
      <c r="N2305" s="15">
        <f t="shared" si="3"/>
        <v>-0.0001388326459</v>
      </c>
      <c r="O2305" s="15">
        <f t="shared" si="4"/>
        <v>0.0001388326459</v>
      </c>
      <c r="P2305" s="8">
        <f t="shared" si="5"/>
        <v>7</v>
      </c>
    </row>
    <row r="2306" ht="12.75" customHeight="1">
      <c r="A2306" s="7">
        <v>43214.0</v>
      </c>
      <c r="B2306" s="8" t="s">
        <v>226</v>
      </c>
      <c r="C2306" s="8" t="s">
        <v>227</v>
      </c>
      <c r="D2306" s="9" t="s">
        <v>18</v>
      </c>
      <c r="E2306" s="10" t="s">
        <v>19</v>
      </c>
      <c r="F2306" s="11">
        <v>1.1333906346E11</v>
      </c>
      <c r="G2306" s="8" t="s">
        <v>24</v>
      </c>
      <c r="H2306" s="8" t="str">
        <f t="shared" si="1"/>
        <v>BUY</v>
      </c>
      <c r="I2306" s="12">
        <v>292.719574</v>
      </c>
      <c r="J2306" s="12">
        <v>1000.0</v>
      </c>
      <c r="K2306" s="7">
        <v>43228.0</v>
      </c>
      <c r="L2306" s="14">
        <v>282.019531</v>
      </c>
      <c r="M2306" s="14">
        <f t="shared" si="2"/>
        <v>963.4460967</v>
      </c>
      <c r="N2306" s="15">
        <f t="shared" si="3"/>
        <v>-0.03655390329</v>
      </c>
      <c r="O2306" s="15">
        <f t="shared" si="4"/>
        <v>0.03655390329</v>
      </c>
      <c r="P2306" s="8">
        <f t="shared" si="5"/>
        <v>14</v>
      </c>
    </row>
    <row r="2307" ht="12.75" customHeight="1">
      <c r="A2307" s="7">
        <v>43214.0</v>
      </c>
      <c r="B2307" s="8" t="s">
        <v>2119</v>
      </c>
      <c r="C2307" s="8" t="s">
        <v>2120</v>
      </c>
      <c r="D2307" s="9" t="s">
        <v>18</v>
      </c>
      <c r="E2307" s="10" t="s">
        <v>19</v>
      </c>
      <c r="F2307" s="11">
        <v>2.25896605E9</v>
      </c>
      <c r="G2307" s="8" t="s">
        <v>20</v>
      </c>
      <c r="H2307" s="8" t="str">
        <f t="shared" si="1"/>
        <v>SELL</v>
      </c>
      <c r="I2307" s="12">
        <v>77.906853</v>
      </c>
      <c r="J2307" s="12">
        <v>1000.0</v>
      </c>
      <c r="K2307" s="16">
        <v>43661.0</v>
      </c>
      <c r="L2307" s="14">
        <v>73.803619</v>
      </c>
      <c r="M2307" s="14">
        <f t="shared" si="2"/>
        <v>947.3315396</v>
      </c>
      <c r="N2307" s="15">
        <f t="shared" si="3"/>
        <v>0.05266846037</v>
      </c>
      <c r="O2307" s="15">
        <f t="shared" si="4"/>
        <v>-0.05266846037</v>
      </c>
      <c r="P2307" s="8">
        <f t="shared" si="5"/>
        <v>447</v>
      </c>
    </row>
    <row r="2308" ht="12.75" customHeight="1">
      <c r="A2308" s="16">
        <v>43214.0</v>
      </c>
      <c r="B2308" s="8" t="s">
        <v>2121</v>
      </c>
      <c r="C2308" s="8" t="s">
        <v>2122</v>
      </c>
      <c r="D2308" s="9" t="s">
        <v>18</v>
      </c>
      <c r="E2308" s="9" t="s">
        <v>19</v>
      </c>
      <c r="F2308" s="11">
        <v>5.673298529E9</v>
      </c>
      <c r="G2308" s="18" t="s">
        <v>24</v>
      </c>
      <c r="H2308" s="17" t="str">
        <f t="shared" si="1"/>
        <v>BUY</v>
      </c>
      <c r="I2308" s="12">
        <v>28.1</v>
      </c>
      <c r="J2308" s="12">
        <v>1000.0</v>
      </c>
      <c r="K2308" s="16">
        <v>44727.0</v>
      </c>
      <c r="L2308" s="14">
        <v>29.84</v>
      </c>
      <c r="M2308" s="14">
        <f t="shared" si="2"/>
        <v>1061.921708</v>
      </c>
      <c r="N2308" s="15">
        <f t="shared" si="3"/>
        <v>0.06192170819</v>
      </c>
      <c r="O2308" s="15">
        <f t="shared" si="4"/>
        <v>-0.06192170819</v>
      </c>
      <c r="P2308" s="8">
        <f t="shared" si="5"/>
        <v>1513</v>
      </c>
    </row>
    <row r="2309" ht="12.75" customHeight="1">
      <c r="A2309" s="7">
        <v>43215.0</v>
      </c>
      <c r="B2309" s="8" t="s">
        <v>808</v>
      </c>
      <c r="C2309" s="8" t="s">
        <v>809</v>
      </c>
      <c r="D2309" s="9" t="s">
        <v>18</v>
      </c>
      <c r="E2309" s="10" t="s">
        <v>19</v>
      </c>
      <c r="F2309" s="11">
        <v>2.09449058E9</v>
      </c>
      <c r="G2309" s="8" t="s">
        <v>24</v>
      </c>
      <c r="H2309" s="8" t="str">
        <f t="shared" si="1"/>
        <v>BUY</v>
      </c>
      <c r="I2309" s="12">
        <v>9.08</v>
      </c>
      <c r="J2309" s="12">
        <v>1000.0</v>
      </c>
      <c r="K2309" s="16">
        <v>44727.0</v>
      </c>
      <c r="L2309" s="14">
        <v>11.16</v>
      </c>
      <c r="M2309" s="14">
        <f t="shared" si="2"/>
        <v>1229.07489</v>
      </c>
      <c r="N2309" s="15">
        <f t="shared" si="3"/>
        <v>0.2290748899</v>
      </c>
      <c r="O2309" s="15">
        <f t="shared" si="4"/>
        <v>-0.2290748899</v>
      </c>
      <c r="P2309" s="8">
        <f t="shared" si="5"/>
        <v>1512</v>
      </c>
    </row>
    <row r="2310" ht="12.75" customHeight="1">
      <c r="A2310" s="7">
        <v>43216.0</v>
      </c>
      <c r="B2310" s="8" t="s">
        <v>1701</v>
      </c>
      <c r="C2310" s="8" t="s">
        <v>1702</v>
      </c>
      <c r="D2310" s="9" t="s">
        <v>18</v>
      </c>
      <c r="E2310" s="10" t="s">
        <v>19</v>
      </c>
      <c r="F2310" s="11">
        <v>8.753615208E9</v>
      </c>
      <c r="G2310" s="8" t="s">
        <v>24</v>
      </c>
      <c r="H2310" s="8" t="str">
        <f t="shared" si="1"/>
        <v>BUY</v>
      </c>
      <c r="I2310" s="12">
        <v>225.951904</v>
      </c>
      <c r="J2310" s="12">
        <v>1000.0</v>
      </c>
      <c r="K2310" s="16">
        <v>44693.0</v>
      </c>
      <c r="L2310" s="14">
        <v>198.169479</v>
      </c>
      <c r="M2310" s="14">
        <f t="shared" si="2"/>
        <v>877.0427489</v>
      </c>
      <c r="N2310" s="15">
        <f t="shared" si="3"/>
        <v>-0.1229572511</v>
      </c>
      <c r="O2310" s="15">
        <f t="shared" si="4"/>
        <v>0.1229572511</v>
      </c>
      <c r="P2310" s="8">
        <f t="shared" si="5"/>
        <v>1477</v>
      </c>
    </row>
    <row r="2311" ht="12.75" customHeight="1">
      <c r="A2311" s="7">
        <v>43216.0</v>
      </c>
      <c r="B2311" s="8" t="s">
        <v>2123</v>
      </c>
      <c r="C2311" s="8" t="s">
        <v>2124</v>
      </c>
      <c r="D2311" s="9" t="s">
        <v>71</v>
      </c>
      <c r="E2311" s="10" t="s">
        <v>352</v>
      </c>
      <c r="F2311" s="11">
        <v>3.3909824E8</v>
      </c>
      <c r="G2311" s="8" t="s">
        <v>24</v>
      </c>
      <c r="H2311" s="8" t="str">
        <f t="shared" si="1"/>
        <v>BUY</v>
      </c>
      <c r="I2311" s="12">
        <v>15.62</v>
      </c>
      <c r="J2311" s="12">
        <v>1000.0</v>
      </c>
      <c r="K2311" s="16">
        <v>44727.0</v>
      </c>
      <c r="L2311" s="14">
        <v>1.95</v>
      </c>
      <c r="M2311" s="14">
        <f t="shared" si="2"/>
        <v>124.8399488</v>
      </c>
      <c r="N2311" s="15">
        <f t="shared" si="3"/>
        <v>-0.8751600512</v>
      </c>
      <c r="O2311" s="15">
        <f t="shared" si="4"/>
        <v>0.8751600512</v>
      </c>
      <c r="P2311" s="8">
        <f t="shared" si="5"/>
        <v>1511</v>
      </c>
    </row>
    <row r="2312" ht="12.75" customHeight="1">
      <c r="A2312" s="16">
        <v>43216.0</v>
      </c>
      <c r="B2312" s="20" t="s">
        <v>1242</v>
      </c>
      <c r="C2312" s="8" t="s">
        <v>1243</v>
      </c>
      <c r="D2312" s="9" t="s">
        <v>23</v>
      </c>
      <c r="E2312" s="10" t="s">
        <v>274</v>
      </c>
      <c r="F2312" s="11">
        <v>3.485295626E9</v>
      </c>
      <c r="G2312" s="18" t="s">
        <v>24</v>
      </c>
      <c r="H2312" s="17" t="str">
        <f t="shared" si="1"/>
        <v>BUY</v>
      </c>
      <c r="I2312" s="12">
        <v>26.200001</v>
      </c>
      <c r="J2312" s="12">
        <v>1000.0</v>
      </c>
      <c r="K2312" s="16">
        <v>44727.0</v>
      </c>
      <c r="L2312" s="14">
        <v>46.869999</v>
      </c>
      <c r="M2312" s="14">
        <f t="shared" si="2"/>
        <v>1788.931191</v>
      </c>
      <c r="N2312" s="15">
        <f t="shared" si="3"/>
        <v>0.7889311913</v>
      </c>
      <c r="O2312" s="15">
        <f t="shared" si="4"/>
        <v>-0.7889311913</v>
      </c>
      <c r="P2312" s="8">
        <f t="shared" si="5"/>
        <v>1511</v>
      </c>
    </row>
    <row r="2313" ht="12.75" customHeight="1">
      <c r="A2313" s="16">
        <v>43216.0</v>
      </c>
      <c r="B2313" s="8" t="s">
        <v>210</v>
      </c>
      <c r="C2313" s="8" t="s">
        <v>211</v>
      </c>
      <c r="D2313" s="9" t="s">
        <v>39</v>
      </c>
      <c r="E2313" s="10" t="s">
        <v>19</v>
      </c>
      <c r="F2313" s="11">
        <v>2.2910946728E10</v>
      </c>
      <c r="G2313" s="17" t="s">
        <v>20</v>
      </c>
      <c r="H2313" s="18" t="str">
        <f t="shared" si="1"/>
        <v>SELL</v>
      </c>
      <c r="I2313" s="12">
        <v>54.476028</v>
      </c>
      <c r="J2313" s="12">
        <v>1000.0</v>
      </c>
      <c r="K2313" s="16">
        <v>43216.0</v>
      </c>
      <c r="L2313" s="14">
        <v>54.476028</v>
      </c>
      <c r="M2313" s="14">
        <f t="shared" si="2"/>
        <v>1000</v>
      </c>
      <c r="N2313" s="15">
        <f t="shared" si="3"/>
        <v>0</v>
      </c>
      <c r="O2313" s="15">
        <f t="shared" si="4"/>
        <v>0</v>
      </c>
      <c r="P2313" s="8">
        <f t="shared" si="5"/>
        <v>0</v>
      </c>
    </row>
    <row r="2314" ht="12.75" customHeight="1">
      <c r="A2314" s="16">
        <v>43216.0</v>
      </c>
      <c r="B2314" s="8" t="s">
        <v>771</v>
      </c>
      <c r="C2314" s="8" t="s">
        <v>772</v>
      </c>
      <c r="D2314" s="9" t="s">
        <v>35</v>
      </c>
      <c r="E2314" s="9" t="s">
        <v>19</v>
      </c>
      <c r="F2314" s="11">
        <v>7.43325E9</v>
      </c>
      <c r="G2314" s="18" t="s">
        <v>24</v>
      </c>
      <c r="H2314" s="17" t="str">
        <f t="shared" si="1"/>
        <v>BUY</v>
      </c>
      <c r="I2314" s="12">
        <v>129.335907</v>
      </c>
      <c r="J2314" s="12">
        <v>1000.0</v>
      </c>
      <c r="K2314" s="16">
        <v>43494.0</v>
      </c>
      <c r="L2314" s="14">
        <v>116.284988</v>
      </c>
      <c r="M2314" s="14">
        <f t="shared" si="2"/>
        <v>899.0928405</v>
      </c>
      <c r="N2314" s="15">
        <f t="shared" si="3"/>
        <v>-0.1009071595</v>
      </c>
      <c r="O2314" s="15">
        <f t="shared" si="4"/>
        <v>0.1009071595</v>
      </c>
      <c r="P2314" s="8">
        <f t="shared" si="5"/>
        <v>278</v>
      </c>
    </row>
    <row r="2315" ht="12.75" customHeight="1">
      <c r="A2315" s="16">
        <v>43216.0</v>
      </c>
      <c r="B2315" s="8" t="s">
        <v>1291</v>
      </c>
      <c r="C2315" s="8" t="s">
        <v>1292</v>
      </c>
      <c r="D2315" s="9" t="s">
        <v>71</v>
      </c>
      <c r="E2315" s="10" t="s">
        <v>19</v>
      </c>
      <c r="F2315" s="11">
        <v>4.406947128E9</v>
      </c>
      <c r="G2315" s="18" t="s">
        <v>24</v>
      </c>
      <c r="H2315" s="17" t="str">
        <f t="shared" si="1"/>
        <v>BUY</v>
      </c>
      <c r="I2315" s="12">
        <v>15.208232</v>
      </c>
      <c r="J2315" s="12">
        <v>1000.0</v>
      </c>
      <c r="K2315" s="16">
        <v>44544.0</v>
      </c>
      <c r="L2315" s="14">
        <v>16.198275</v>
      </c>
      <c r="M2315" s="14">
        <f t="shared" si="2"/>
        <v>1065.099152</v>
      </c>
      <c r="N2315" s="15">
        <f t="shared" si="3"/>
        <v>0.06509915156</v>
      </c>
      <c r="O2315" s="15">
        <f t="shared" si="4"/>
        <v>-0.06509915156</v>
      </c>
      <c r="P2315" s="8">
        <f t="shared" si="5"/>
        <v>1328</v>
      </c>
    </row>
    <row r="2316" ht="12.75" customHeight="1">
      <c r="A2316" s="7">
        <v>43217.0</v>
      </c>
      <c r="B2316" s="8" t="s">
        <v>66</v>
      </c>
      <c r="C2316" s="8" t="s">
        <v>67</v>
      </c>
      <c r="D2316" s="9" t="s">
        <v>23</v>
      </c>
      <c r="E2316" s="10" t="s">
        <v>19</v>
      </c>
      <c r="F2316" s="11">
        <v>2.744500935588E12</v>
      </c>
      <c r="G2316" s="8" t="s">
        <v>24</v>
      </c>
      <c r="H2316" s="8" t="str">
        <f t="shared" si="1"/>
        <v>BUY</v>
      </c>
      <c r="I2316" s="12">
        <v>38.58</v>
      </c>
      <c r="J2316" s="12">
        <v>1000.0</v>
      </c>
      <c r="K2316" s="16">
        <v>43221.0</v>
      </c>
      <c r="L2316" s="14">
        <v>40.19</v>
      </c>
      <c r="M2316" s="14">
        <f t="shared" si="2"/>
        <v>1041.731467</v>
      </c>
      <c r="N2316" s="15">
        <f t="shared" si="3"/>
        <v>0.04173146708</v>
      </c>
      <c r="O2316" s="15">
        <f t="shared" si="4"/>
        <v>-0.04173146708</v>
      </c>
      <c r="P2316" s="8">
        <f t="shared" si="5"/>
        <v>4</v>
      </c>
    </row>
    <row r="2317" ht="12.75" customHeight="1">
      <c r="A2317" s="7">
        <v>43217.0</v>
      </c>
      <c r="B2317" s="8" t="s">
        <v>105</v>
      </c>
      <c r="C2317" s="8" t="s">
        <v>105</v>
      </c>
      <c r="D2317" s="9" t="s">
        <v>27</v>
      </c>
      <c r="E2317" s="10" t="s">
        <v>106</v>
      </c>
      <c r="F2317" s="11">
        <v>1.04646990459E11</v>
      </c>
      <c r="G2317" s="8" t="s">
        <v>20</v>
      </c>
      <c r="H2317" s="8" t="str">
        <f t="shared" si="1"/>
        <v>SELL</v>
      </c>
      <c r="I2317" s="12">
        <v>32.61</v>
      </c>
      <c r="J2317" s="12">
        <v>1000.0</v>
      </c>
      <c r="K2317" s="7">
        <v>43746.0</v>
      </c>
      <c r="L2317" s="14">
        <v>29.64</v>
      </c>
      <c r="M2317" s="14">
        <f t="shared" si="2"/>
        <v>908.9236431</v>
      </c>
      <c r="N2317" s="15">
        <f t="shared" si="3"/>
        <v>0.09107635695</v>
      </c>
      <c r="O2317" s="15">
        <f t="shared" si="4"/>
        <v>-0.09107635695</v>
      </c>
      <c r="P2317" s="8">
        <f t="shared" si="5"/>
        <v>529</v>
      </c>
    </row>
    <row r="2318" ht="12.75" customHeight="1">
      <c r="A2318" s="7">
        <v>43217.0</v>
      </c>
      <c r="B2318" s="8" t="s">
        <v>523</v>
      </c>
      <c r="C2318" s="8" t="s">
        <v>524</v>
      </c>
      <c r="D2318" s="9" t="s">
        <v>39</v>
      </c>
      <c r="E2318" s="10" t="s">
        <v>19</v>
      </c>
      <c r="F2318" s="11">
        <v>2.77088448E11</v>
      </c>
      <c r="G2318" s="8" t="s">
        <v>20</v>
      </c>
      <c r="H2318" s="8" t="str">
        <f t="shared" si="1"/>
        <v>SELL</v>
      </c>
      <c r="I2318" s="12">
        <v>48.330944</v>
      </c>
      <c r="J2318" s="12">
        <v>1000.0</v>
      </c>
      <c r="K2318" s="7">
        <v>43397.0</v>
      </c>
      <c r="L2318" s="14">
        <v>58.164692</v>
      </c>
      <c r="M2318" s="14">
        <f t="shared" si="2"/>
        <v>1203.466913</v>
      </c>
      <c r="N2318" s="15">
        <f t="shared" si="3"/>
        <v>-0.2034669135</v>
      </c>
      <c r="O2318" s="15">
        <f t="shared" si="4"/>
        <v>0.2034669135</v>
      </c>
      <c r="P2318" s="8">
        <f t="shared" si="5"/>
        <v>180</v>
      </c>
    </row>
    <row r="2319" ht="12.75" customHeight="1">
      <c r="A2319" s="7">
        <v>43217.0</v>
      </c>
      <c r="B2319" s="8" t="s">
        <v>1498</v>
      </c>
      <c r="C2319" s="8" t="s">
        <v>1499</v>
      </c>
      <c r="D2319" s="9" t="s">
        <v>71</v>
      </c>
      <c r="E2319" s="10" t="s">
        <v>19</v>
      </c>
      <c r="F2319" s="11">
        <v>8.499423208E9</v>
      </c>
      <c r="G2319" s="8" t="s">
        <v>24</v>
      </c>
      <c r="H2319" s="8" t="str">
        <f t="shared" si="1"/>
        <v>BUY</v>
      </c>
      <c r="I2319" s="12">
        <v>8.430078</v>
      </c>
      <c r="J2319" s="12">
        <v>1000.0</v>
      </c>
      <c r="K2319" s="16">
        <v>44727.0</v>
      </c>
      <c r="L2319" s="14">
        <v>8.365835</v>
      </c>
      <c r="M2319" s="14">
        <f t="shared" si="2"/>
        <v>992.3793113</v>
      </c>
      <c r="N2319" s="15">
        <f t="shared" si="3"/>
        <v>-0.007620688682</v>
      </c>
      <c r="O2319" s="15">
        <f t="shared" si="4"/>
        <v>0.007620688682</v>
      </c>
      <c r="P2319" s="8">
        <f t="shared" si="5"/>
        <v>1510</v>
      </c>
    </row>
    <row r="2320" ht="12.75" customHeight="1">
      <c r="A2320" s="16">
        <v>43217.0</v>
      </c>
      <c r="B2320" s="8" t="s">
        <v>59</v>
      </c>
      <c r="C2320" s="8" t="s">
        <v>60</v>
      </c>
      <c r="D2320" s="9" t="s">
        <v>32</v>
      </c>
      <c r="E2320" s="10" t="s">
        <v>19</v>
      </c>
      <c r="F2320" s="11">
        <v>4.25280211092E11</v>
      </c>
      <c r="G2320" s="18" t="s">
        <v>24</v>
      </c>
      <c r="H2320" s="17" t="str">
        <f t="shared" si="1"/>
        <v>BUY</v>
      </c>
      <c r="I2320" s="12">
        <v>79.23</v>
      </c>
      <c r="J2320" s="12">
        <v>1000.0</v>
      </c>
      <c r="K2320" s="16">
        <v>43217.0</v>
      </c>
      <c r="L2320" s="14">
        <v>79.23</v>
      </c>
      <c r="M2320" s="14">
        <f t="shared" si="2"/>
        <v>1000</v>
      </c>
      <c r="N2320" s="15">
        <f t="shared" si="3"/>
        <v>0</v>
      </c>
      <c r="O2320" s="15">
        <f t="shared" si="4"/>
        <v>0</v>
      </c>
      <c r="P2320" s="8">
        <f t="shared" si="5"/>
        <v>0</v>
      </c>
    </row>
    <row r="2321" ht="12.75" customHeight="1">
      <c r="A2321" s="7">
        <v>43220.0</v>
      </c>
      <c r="B2321" s="8" t="s">
        <v>1452</v>
      </c>
      <c r="C2321" s="8" t="s">
        <v>1453</v>
      </c>
      <c r="D2321" s="9" t="s">
        <v>23</v>
      </c>
      <c r="E2321" s="10" t="s">
        <v>19</v>
      </c>
      <c r="F2321" s="11">
        <v>4.8015721E9</v>
      </c>
      <c r="G2321" s="8" t="s">
        <v>24</v>
      </c>
      <c r="H2321" s="8" t="str">
        <f t="shared" si="1"/>
        <v>BUY</v>
      </c>
      <c r="I2321" s="12">
        <v>38.099998</v>
      </c>
      <c r="J2321" s="12">
        <v>1000.0</v>
      </c>
      <c r="K2321" s="16">
        <v>44727.0</v>
      </c>
      <c r="L2321" s="14">
        <v>56.18</v>
      </c>
      <c r="M2321" s="14">
        <f t="shared" si="2"/>
        <v>1474.54076</v>
      </c>
      <c r="N2321" s="15">
        <f t="shared" si="3"/>
        <v>0.4745407598</v>
      </c>
      <c r="O2321" s="15">
        <f t="shared" si="4"/>
        <v>-0.4745407598</v>
      </c>
      <c r="P2321" s="8">
        <f t="shared" si="5"/>
        <v>1507</v>
      </c>
    </row>
    <row r="2322" ht="12.75" customHeight="1">
      <c r="A2322" s="7">
        <v>43220.0</v>
      </c>
      <c r="B2322" s="8" t="s">
        <v>2125</v>
      </c>
      <c r="C2322" s="8" t="s">
        <v>2126</v>
      </c>
      <c r="D2322" s="9" t="s">
        <v>71</v>
      </c>
      <c r="E2322" s="10" t="s">
        <v>19</v>
      </c>
      <c r="F2322" s="11">
        <v>6.25173255E9</v>
      </c>
      <c r="G2322" s="8" t="s">
        <v>24</v>
      </c>
      <c r="H2322" s="8" t="str">
        <f t="shared" si="1"/>
        <v>BUY</v>
      </c>
      <c r="I2322" s="12">
        <v>43.041409</v>
      </c>
      <c r="J2322" s="12">
        <v>1000.0</v>
      </c>
      <c r="K2322" s="16">
        <v>44727.0</v>
      </c>
      <c r="L2322" s="14">
        <v>50.583767</v>
      </c>
      <c r="M2322" s="14">
        <f t="shared" si="2"/>
        <v>1175.234923</v>
      </c>
      <c r="N2322" s="15">
        <f t="shared" si="3"/>
        <v>0.1752349232</v>
      </c>
      <c r="O2322" s="15">
        <f t="shared" si="4"/>
        <v>-0.1752349232</v>
      </c>
      <c r="P2322" s="8">
        <f t="shared" si="5"/>
        <v>1507</v>
      </c>
    </row>
    <row r="2323" ht="12.75" customHeight="1">
      <c r="A2323" s="7">
        <v>43220.0</v>
      </c>
      <c r="B2323" s="8" t="s">
        <v>545</v>
      </c>
      <c r="C2323" s="8" t="s">
        <v>546</v>
      </c>
      <c r="D2323" s="9" t="s">
        <v>23</v>
      </c>
      <c r="E2323" s="10" t="s">
        <v>19</v>
      </c>
      <c r="F2323" s="11">
        <v>2.6363E10</v>
      </c>
      <c r="G2323" s="8" t="s">
        <v>24</v>
      </c>
      <c r="H2323" s="8" t="str">
        <f t="shared" si="1"/>
        <v>BUY</v>
      </c>
      <c r="I2323" s="12">
        <v>23.323477</v>
      </c>
      <c r="J2323" s="12">
        <v>1000.0</v>
      </c>
      <c r="K2323" s="7">
        <v>44151.0</v>
      </c>
      <c r="L2323" s="14">
        <v>34.431068</v>
      </c>
      <c r="M2323" s="14">
        <f t="shared" si="2"/>
        <v>1476.240785</v>
      </c>
      <c r="N2323" s="15">
        <f t="shared" si="3"/>
        <v>0.4762407852</v>
      </c>
      <c r="O2323" s="15">
        <f t="shared" si="4"/>
        <v>-0.4762407852</v>
      </c>
      <c r="P2323" s="8">
        <f t="shared" si="5"/>
        <v>931</v>
      </c>
    </row>
    <row r="2324" ht="12.75" customHeight="1">
      <c r="A2324" s="7">
        <v>43220.0</v>
      </c>
      <c r="B2324" s="8" t="s">
        <v>37</v>
      </c>
      <c r="C2324" s="8" t="s">
        <v>38</v>
      </c>
      <c r="D2324" s="9" t="s">
        <v>39</v>
      </c>
      <c r="E2324" s="10" t="s">
        <v>19</v>
      </c>
      <c r="F2324" s="11">
        <v>5.5591242E9</v>
      </c>
      <c r="G2324" s="8" t="s">
        <v>24</v>
      </c>
      <c r="H2324" s="8" t="str">
        <f t="shared" si="1"/>
        <v>BUY</v>
      </c>
      <c r="I2324" s="12">
        <v>43.029999</v>
      </c>
      <c r="J2324" s="12">
        <v>1000.0</v>
      </c>
      <c r="K2324" s="7">
        <v>44644.0</v>
      </c>
      <c r="L2324" s="14">
        <v>36.919998</v>
      </c>
      <c r="M2324" s="14">
        <f t="shared" si="2"/>
        <v>858.0060158</v>
      </c>
      <c r="N2324" s="15">
        <f t="shared" si="3"/>
        <v>-0.1419939842</v>
      </c>
      <c r="O2324" s="15">
        <f t="shared" si="4"/>
        <v>0.1419939842</v>
      </c>
      <c r="P2324" s="8">
        <f t="shared" si="5"/>
        <v>1424</v>
      </c>
    </row>
    <row r="2325" ht="12.75" customHeight="1">
      <c r="A2325" s="7">
        <v>43220.0</v>
      </c>
      <c r="B2325" s="8" t="s">
        <v>185</v>
      </c>
      <c r="C2325" s="8" t="s">
        <v>186</v>
      </c>
      <c r="D2325" s="9" t="s">
        <v>35</v>
      </c>
      <c r="E2325" s="10" t="s">
        <v>19</v>
      </c>
      <c r="F2325" s="11">
        <v>7.877507889E9</v>
      </c>
      <c r="G2325" s="8" t="s">
        <v>24</v>
      </c>
      <c r="H2325" s="8" t="str">
        <f t="shared" si="1"/>
        <v>BUY</v>
      </c>
      <c r="I2325" s="12">
        <v>28.5</v>
      </c>
      <c r="J2325" s="12">
        <v>1000.0</v>
      </c>
      <c r="K2325" s="16">
        <v>44727.0</v>
      </c>
      <c r="L2325" s="14">
        <v>37.919998</v>
      </c>
      <c r="M2325" s="14">
        <f t="shared" si="2"/>
        <v>1330.526246</v>
      </c>
      <c r="N2325" s="15">
        <f t="shared" si="3"/>
        <v>0.3305262456</v>
      </c>
      <c r="O2325" s="15">
        <f t="shared" si="4"/>
        <v>-0.3305262456</v>
      </c>
      <c r="P2325" s="8">
        <f t="shared" si="5"/>
        <v>1507</v>
      </c>
    </row>
    <row r="2326" ht="12.75" customHeight="1">
      <c r="A2326" s="16">
        <v>43220.0</v>
      </c>
      <c r="B2326" s="8" t="s">
        <v>2127</v>
      </c>
      <c r="C2326" s="8" t="s">
        <v>2128</v>
      </c>
      <c r="D2326" s="9" t="s">
        <v>18</v>
      </c>
      <c r="E2326" s="10" t="s">
        <v>19</v>
      </c>
      <c r="F2326" s="11">
        <v>3.3438035388E10</v>
      </c>
      <c r="G2326" s="17" t="s">
        <v>20</v>
      </c>
      <c r="H2326" s="18" t="str">
        <f t="shared" si="1"/>
        <v>SELL</v>
      </c>
      <c r="I2326" s="12">
        <v>103.328812</v>
      </c>
      <c r="J2326" s="12">
        <v>1000.0</v>
      </c>
      <c r="K2326" s="16">
        <v>44727.0</v>
      </c>
      <c r="L2326" s="14">
        <v>159.105469</v>
      </c>
      <c r="M2326" s="14">
        <f t="shared" si="2"/>
        <v>1539.797719</v>
      </c>
      <c r="N2326" s="15">
        <f t="shared" si="3"/>
        <v>-0.5397977188</v>
      </c>
      <c r="O2326" s="15">
        <f t="shared" si="4"/>
        <v>0.5397977188</v>
      </c>
      <c r="P2326" s="8">
        <f t="shared" si="5"/>
        <v>1507</v>
      </c>
    </row>
    <row r="2327" ht="12.75" customHeight="1">
      <c r="A2327" s="7">
        <v>43221.0</v>
      </c>
      <c r="B2327" s="8" t="s">
        <v>66</v>
      </c>
      <c r="C2327" s="8" t="s">
        <v>67</v>
      </c>
      <c r="D2327" s="9" t="s">
        <v>23</v>
      </c>
      <c r="E2327" s="10" t="s">
        <v>19</v>
      </c>
      <c r="F2327" s="11">
        <v>2.744500935588E12</v>
      </c>
      <c r="G2327" s="8" t="s">
        <v>20</v>
      </c>
      <c r="H2327" s="8" t="str">
        <f t="shared" si="1"/>
        <v>SELL</v>
      </c>
      <c r="I2327" s="12">
        <v>40.19</v>
      </c>
      <c r="J2327" s="12">
        <v>1000.0</v>
      </c>
      <c r="K2327" s="16">
        <v>43395.0</v>
      </c>
      <c r="L2327" s="14">
        <v>52.83</v>
      </c>
      <c r="M2327" s="14">
        <f t="shared" si="2"/>
        <v>1314.506096</v>
      </c>
      <c r="N2327" s="15">
        <f t="shared" si="3"/>
        <v>-0.314506096</v>
      </c>
      <c r="O2327" s="15">
        <f t="shared" si="4"/>
        <v>0.314506096</v>
      </c>
      <c r="P2327" s="8">
        <f t="shared" si="5"/>
        <v>174</v>
      </c>
    </row>
    <row r="2328" ht="12.75" customHeight="1">
      <c r="A2328" s="7">
        <v>43221.0</v>
      </c>
      <c r="B2328" s="8" t="s">
        <v>621</v>
      </c>
      <c r="C2328" s="8" t="s">
        <v>622</v>
      </c>
      <c r="D2328" s="9" t="s">
        <v>23</v>
      </c>
      <c r="E2328" s="10" t="s">
        <v>19</v>
      </c>
      <c r="F2328" s="11">
        <v>1.19798308161E11</v>
      </c>
      <c r="G2328" s="8" t="s">
        <v>20</v>
      </c>
      <c r="H2328" s="8" t="str">
        <f t="shared" si="1"/>
        <v>SELL</v>
      </c>
      <c r="I2328" s="12">
        <v>47.61261</v>
      </c>
      <c r="J2328" s="12">
        <v>1000.0</v>
      </c>
      <c r="K2328" s="7">
        <v>43349.0</v>
      </c>
      <c r="L2328" s="14">
        <v>37.985863</v>
      </c>
      <c r="M2328" s="14">
        <f t="shared" si="2"/>
        <v>797.8109791</v>
      </c>
      <c r="N2328" s="15">
        <f t="shared" si="3"/>
        <v>0.2021890209</v>
      </c>
      <c r="O2328" s="15">
        <f t="shared" si="4"/>
        <v>-0.2021890209</v>
      </c>
      <c r="P2328" s="8">
        <f t="shared" si="5"/>
        <v>128</v>
      </c>
    </row>
    <row r="2329" ht="12.75" customHeight="1">
      <c r="A2329" s="7">
        <v>43221.0</v>
      </c>
      <c r="B2329" s="8" t="s">
        <v>16</v>
      </c>
      <c r="C2329" s="8" t="s">
        <v>17</v>
      </c>
      <c r="D2329" s="9" t="s">
        <v>18</v>
      </c>
      <c r="E2329" s="10" t="s">
        <v>19</v>
      </c>
      <c r="F2329" s="11">
        <v>1.41375537264E11</v>
      </c>
      <c r="G2329" s="8" t="s">
        <v>20</v>
      </c>
      <c r="H2329" s="8" t="str">
        <f t="shared" si="1"/>
        <v>SELL</v>
      </c>
      <c r="I2329" s="12">
        <v>126.926582</v>
      </c>
      <c r="J2329" s="12">
        <v>1000.0</v>
      </c>
      <c r="K2329" s="7">
        <v>43292.0</v>
      </c>
      <c r="L2329" s="14">
        <v>120.19445</v>
      </c>
      <c r="M2329" s="14">
        <f t="shared" si="2"/>
        <v>946.9604247</v>
      </c>
      <c r="N2329" s="15">
        <f t="shared" si="3"/>
        <v>0.05303957527</v>
      </c>
      <c r="O2329" s="15">
        <f t="shared" si="4"/>
        <v>-0.05303957527</v>
      </c>
      <c r="P2329" s="8">
        <f t="shared" si="5"/>
        <v>71</v>
      </c>
    </row>
    <row r="2330" ht="12.75" customHeight="1">
      <c r="A2330" s="7">
        <v>43221.0</v>
      </c>
      <c r="B2330" s="8" t="s">
        <v>2129</v>
      </c>
      <c r="C2330" s="8" t="s">
        <v>2130</v>
      </c>
      <c r="D2330" s="9" t="s">
        <v>23</v>
      </c>
      <c r="E2330" s="10" t="s">
        <v>19</v>
      </c>
      <c r="F2330" s="11">
        <v>7.943097652E9</v>
      </c>
      <c r="G2330" s="8" t="s">
        <v>24</v>
      </c>
      <c r="H2330" s="8" t="str">
        <f t="shared" si="1"/>
        <v>BUY</v>
      </c>
      <c r="I2330" s="12">
        <v>43.85</v>
      </c>
      <c r="J2330" s="12">
        <v>1000.0</v>
      </c>
      <c r="K2330" s="16">
        <v>43980.0</v>
      </c>
      <c r="L2330" s="14">
        <v>54.48</v>
      </c>
      <c r="M2330" s="14">
        <f t="shared" si="2"/>
        <v>1242.417332</v>
      </c>
      <c r="N2330" s="15">
        <f t="shared" si="3"/>
        <v>0.2424173318</v>
      </c>
      <c r="O2330" s="15">
        <f t="shared" si="4"/>
        <v>-0.2424173318</v>
      </c>
      <c r="P2330" s="8">
        <f t="shared" si="5"/>
        <v>759</v>
      </c>
    </row>
    <row r="2331" ht="12.75" customHeight="1">
      <c r="A2331" s="7">
        <v>43221.0</v>
      </c>
      <c r="B2331" s="8" t="s">
        <v>519</v>
      </c>
      <c r="C2331" s="8" t="s">
        <v>520</v>
      </c>
      <c r="D2331" s="9" t="s">
        <v>27</v>
      </c>
      <c r="E2331" s="10" t="s">
        <v>19</v>
      </c>
      <c r="F2331" s="11">
        <v>7.6400132215E10</v>
      </c>
      <c r="G2331" s="8" t="s">
        <v>20</v>
      </c>
      <c r="H2331" s="8" t="str">
        <f t="shared" si="1"/>
        <v>SELL</v>
      </c>
      <c r="I2331" s="12">
        <v>95.792816</v>
      </c>
      <c r="J2331" s="12">
        <v>1000.0</v>
      </c>
      <c r="K2331" s="16">
        <v>43683.0</v>
      </c>
      <c r="L2331" s="14">
        <v>64.481148</v>
      </c>
      <c r="M2331" s="14">
        <f t="shared" si="2"/>
        <v>673.1313547</v>
      </c>
      <c r="N2331" s="15">
        <f t="shared" si="3"/>
        <v>0.3268686453</v>
      </c>
      <c r="O2331" s="15">
        <f t="shared" si="4"/>
        <v>-0.3268686453</v>
      </c>
      <c r="P2331" s="8">
        <f t="shared" si="5"/>
        <v>462</v>
      </c>
    </row>
    <row r="2332" ht="12.75" customHeight="1">
      <c r="A2332" s="7">
        <v>43221.0</v>
      </c>
      <c r="B2332" s="8" t="s">
        <v>36</v>
      </c>
      <c r="C2332" s="8" t="s">
        <v>36</v>
      </c>
      <c r="D2332" s="9" t="s">
        <v>23</v>
      </c>
      <c r="E2332" s="10" t="s">
        <v>19</v>
      </c>
      <c r="F2332" s="11">
        <v>1.28825360723E11</v>
      </c>
      <c r="G2332" s="8" t="s">
        <v>20</v>
      </c>
      <c r="H2332" s="8" t="str">
        <f t="shared" si="1"/>
        <v>SELL</v>
      </c>
      <c r="I2332" s="12">
        <v>106.13</v>
      </c>
      <c r="J2332" s="12">
        <v>1000.0</v>
      </c>
      <c r="K2332" s="7">
        <v>43389.0</v>
      </c>
      <c r="L2332" s="14">
        <v>108.56</v>
      </c>
      <c r="M2332" s="14">
        <f t="shared" si="2"/>
        <v>1022.896448</v>
      </c>
      <c r="N2332" s="15">
        <f t="shared" si="3"/>
        <v>-0.02289644775</v>
      </c>
      <c r="O2332" s="15">
        <f t="shared" si="4"/>
        <v>0.02289644775</v>
      </c>
      <c r="P2332" s="8">
        <f t="shared" si="5"/>
        <v>168</v>
      </c>
    </row>
    <row r="2333" ht="12.75" customHeight="1">
      <c r="A2333" s="7">
        <v>43222.0</v>
      </c>
      <c r="B2333" s="8" t="s">
        <v>1224</v>
      </c>
      <c r="C2333" s="8" t="s">
        <v>1225</v>
      </c>
      <c r="D2333" s="9" t="s">
        <v>23</v>
      </c>
      <c r="E2333" s="9" t="s">
        <v>19</v>
      </c>
      <c r="F2333" s="11">
        <v>4.130846E9</v>
      </c>
      <c r="G2333" s="8" t="s">
        <v>20</v>
      </c>
      <c r="H2333" s="8" t="str">
        <f t="shared" si="1"/>
        <v>SELL</v>
      </c>
      <c r="I2333" s="12">
        <v>18.55</v>
      </c>
      <c r="J2333" s="12">
        <v>1000.0</v>
      </c>
      <c r="K2333" s="7">
        <v>43560.0</v>
      </c>
      <c r="L2333" s="14">
        <v>16.71</v>
      </c>
      <c r="M2333" s="14">
        <f t="shared" si="2"/>
        <v>900.8086253</v>
      </c>
      <c r="N2333" s="15">
        <f t="shared" si="3"/>
        <v>0.09919137466</v>
      </c>
      <c r="O2333" s="15">
        <f t="shared" si="4"/>
        <v>-0.09919137466</v>
      </c>
      <c r="P2333" s="8">
        <f t="shared" si="5"/>
        <v>338</v>
      </c>
    </row>
    <row r="2334" ht="12.75" customHeight="1">
      <c r="A2334" s="7">
        <v>43222.0</v>
      </c>
      <c r="B2334" s="8" t="s">
        <v>689</v>
      </c>
      <c r="C2334" s="8" t="s">
        <v>690</v>
      </c>
      <c r="D2334" s="9" t="s">
        <v>32</v>
      </c>
      <c r="E2334" s="10" t="s">
        <v>19</v>
      </c>
      <c r="F2334" s="11">
        <v>4.1085696745E10</v>
      </c>
      <c r="G2334" s="8" t="s">
        <v>20</v>
      </c>
      <c r="H2334" s="8" t="str">
        <f t="shared" si="1"/>
        <v>SELL</v>
      </c>
      <c r="I2334" s="12">
        <v>35.529709</v>
      </c>
      <c r="J2334" s="12">
        <v>1000.0</v>
      </c>
      <c r="K2334" s="16">
        <v>43237.0</v>
      </c>
      <c r="L2334" s="14">
        <v>35.797283</v>
      </c>
      <c r="M2334" s="14">
        <f t="shared" si="2"/>
        <v>1007.530993</v>
      </c>
      <c r="N2334" s="15">
        <f t="shared" si="3"/>
        <v>-0.007530993288</v>
      </c>
      <c r="O2334" s="15">
        <f t="shared" si="4"/>
        <v>0.007530993288</v>
      </c>
      <c r="P2334" s="8">
        <f t="shared" si="5"/>
        <v>15</v>
      </c>
    </row>
    <row r="2335" ht="12.75" customHeight="1">
      <c r="A2335" s="7">
        <v>43222.0</v>
      </c>
      <c r="B2335" s="8" t="s">
        <v>344</v>
      </c>
      <c r="C2335" s="8" t="s">
        <v>345</v>
      </c>
      <c r="D2335" s="9" t="s">
        <v>23</v>
      </c>
      <c r="E2335" s="10" t="s">
        <v>259</v>
      </c>
      <c r="F2335" s="11">
        <v>1.33257267E10</v>
      </c>
      <c r="G2335" s="8" t="s">
        <v>20</v>
      </c>
      <c r="H2335" s="8" t="str">
        <f t="shared" si="1"/>
        <v>SELL</v>
      </c>
      <c r="I2335" s="12">
        <v>43.030403</v>
      </c>
      <c r="J2335" s="12">
        <v>1000.0</v>
      </c>
      <c r="K2335" s="7">
        <v>43403.0</v>
      </c>
      <c r="L2335" s="14">
        <v>31.303162</v>
      </c>
      <c r="M2335" s="14">
        <f t="shared" si="2"/>
        <v>727.4661592</v>
      </c>
      <c r="N2335" s="15">
        <f t="shared" si="3"/>
        <v>0.2725338408</v>
      </c>
      <c r="O2335" s="15">
        <f t="shared" si="4"/>
        <v>-0.2725338408</v>
      </c>
      <c r="P2335" s="8">
        <f t="shared" si="5"/>
        <v>181</v>
      </c>
    </row>
    <row r="2336" ht="12.75" customHeight="1">
      <c r="A2336" s="7">
        <v>43223.0</v>
      </c>
      <c r="B2336" s="8" t="s">
        <v>763</v>
      </c>
      <c r="C2336" s="8" t="s">
        <v>764</v>
      </c>
      <c r="D2336" s="9" t="s">
        <v>39</v>
      </c>
      <c r="E2336" s="10" t="s">
        <v>19</v>
      </c>
      <c r="F2336" s="11">
        <v>6.870940531E9</v>
      </c>
      <c r="G2336" s="8" t="s">
        <v>24</v>
      </c>
      <c r="H2336" s="8" t="str">
        <f t="shared" si="1"/>
        <v>BUY</v>
      </c>
      <c r="I2336" s="12">
        <v>22.219999</v>
      </c>
      <c r="J2336" s="12">
        <v>1000.0</v>
      </c>
      <c r="K2336" s="16">
        <v>43270.0</v>
      </c>
      <c r="L2336" s="14">
        <v>19.83</v>
      </c>
      <c r="M2336" s="14">
        <f t="shared" si="2"/>
        <v>892.4392841</v>
      </c>
      <c r="N2336" s="15">
        <f t="shared" si="3"/>
        <v>-0.1075607159</v>
      </c>
      <c r="O2336" s="15">
        <f t="shared" si="4"/>
        <v>0.1075607159</v>
      </c>
      <c r="P2336" s="8">
        <f t="shared" si="5"/>
        <v>47</v>
      </c>
    </row>
    <row r="2337" ht="12.75" customHeight="1">
      <c r="A2337" s="7">
        <v>43223.0</v>
      </c>
      <c r="B2337" s="8" t="s">
        <v>1376</v>
      </c>
      <c r="C2337" s="8" t="s">
        <v>1377</v>
      </c>
      <c r="D2337" s="9" t="s">
        <v>35</v>
      </c>
      <c r="E2337" s="10" t="s">
        <v>19</v>
      </c>
      <c r="F2337" s="11">
        <v>7.348147154E9</v>
      </c>
      <c r="G2337" s="8" t="s">
        <v>24</v>
      </c>
      <c r="H2337" s="8" t="str">
        <f t="shared" si="1"/>
        <v>BUY</v>
      </c>
      <c r="I2337" s="12">
        <v>13.95</v>
      </c>
      <c r="J2337" s="12">
        <v>1000.0</v>
      </c>
      <c r="K2337" s="7">
        <v>43803.0</v>
      </c>
      <c r="L2337" s="14">
        <v>11.62</v>
      </c>
      <c r="M2337" s="14">
        <f t="shared" si="2"/>
        <v>832.9749104</v>
      </c>
      <c r="N2337" s="15">
        <f t="shared" si="3"/>
        <v>-0.1670250896</v>
      </c>
      <c r="O2337" s="15">
        <f t="shared" si="4"/>
        <v>0.1670250896</v>
      </c>
      <c r="P2337" s="8">
        <f t="shared" si="5"/>
        <v>580</v>
      </c>
    </row>
    <row r="2338" ht="12.75" customHeight="1">
      <c r="A2338" s="7">
        <v>43223.0</v>
      </c>
      <c r="B2338" s="8" t="s">
        <v>847</v>
      </c>
      <c r="C2338" s="8" t="s">
        <v>848</v>
      </c>
      <c r="D2338" s="9" t="s">
        <v>32</v>
      </c>
      <c r="E2338" s="10" t="s">
        <v>19</v>
      </c>
      <c r="F2338" s="11">
        <v>6.0039286518E10</v>
      </c>
      <c r="G2338" s="8" t="s">
        <v>24</v>
      </c>
      <c r="H2338" s="8" t="str">
        <f t="shared" si="1"/>
        <v>BUY</v>
      </c>
      <c r="I2338" s="12">
        <v>26.16</v>
      </c>
      <c r="J2338" s="12">
        <v>1000.0</v>
      </c>
      <c r="K2338" s="7">
        <v>44412.0</v>
      </c>
      <c r="L2338" s="14">
        <v>46.01</v>
      </c>
      <c r="M2338" s="14">
        <f t="shared" si="2"/>
        <v>1758.792049</v>
      </c>
      <c r="N2338" s="15">
        <f t="shared" si="3"/>
        <v>0.7587920489</v>
      </c>
      <c r="O2338" s="15">
        <f t="shared" si="4"/>
        <v>-0.7587920489</v>
      </c>
      <c r="P2338" s="8">
        <f t="shared" si="5"/>
        <v>1189</v>
      </c>
    </row>
    <row r="2339" ht="12.75" customHeight="1">
      <c r="A2339" s="7">
        <v>43223.0</v>
      </c>
      <c r="B2339" s="8" t="s">
        <v>812</v>
      </c>
      <c r="C2339" s="8" t="s">
        <v>813</v>
      </c>
      <c r="D2339" s="9" t="s">
        <v>39</v>
      </c>
      <c r="E2339" s="10" t="s">
        <v>19</v>
      </c>
      <c r="F2339" s="11">
        <v>8.76514608E10</v>
      </c>
      <c r="G2339" s="8" t="s">
        <v>20</v>
      </c>
      <c r="H2339" s="8" t="str">
        <f t="shared" si="1"/>
        <v>SELL</v>
      </c>
      <c r="I2339" s="12">
        <v>292.410004</v>
      </c>
      <c r="J2339" s="12">
        <v>1000.0</v>
      </c>
      <c r="K2339" s="16">
        <v>44727.0</v>
      </c>
      <c r="L2339" s="14">
        <v>561.190002</v>
      </c>
      <c r="M2339" s="14">
        <f t="shared" si="2"/>
        <v>1919.188791</v>
      </c>
      <c r="N2339" s="15">
        <f t="shared" si="3"/>
        <v>-0.9191887908</v>
      </c>
      <c r="O2339" s="15">
        <f t="shared" si="4"/>
        <v>0.9191887908</v>
      </c>
      <c r="P2339" s="8">
        <f t="shared" si="5"/>
        <v>1504</v>
      </c>
    </row>
    <row r="2340" ht="12.75" customHeight="1">
      <c r="A2340" s="16">
        <v>43223.0</v>
      </c>
      <c r="B2340" s="8" t="s">
        <v>380</v>
      </c>
      <c r="C2340" s="8" t="s">
        <v>381</v>
      </c>
      <c r="D2340" s="9" t="s">
        <v>35</v>
      </c>
      <c r="E2340" s="10" t="s">
        <v>19</v>
      </c>
      <c r="F2340" s="11">
        <v>6.82995534313E11</v>
      </c>
      <c r="G2340" s="17" t="s">
        <v>20</v>
      </c>
      <c r="H2340" s="18" t="str">
        <f t="shared" si="1"/>
        <v>SELL</v>
      </c>
      <c r="I2340" s="12">
        <v>18.963333</v>
      </c>
      <c r="J2340" s="12">
        <v>1000.0</v>
      </c>
      <c r="K2340" s="16">
        <v>43350.0</v>
      </c>
      <c r="L2340" s="14">
        <v>17.549334</v>
      </c>
      <c r="M2340" s="14">
        <f t="shared" si="2"/>
        <v>925.4351015</v>
      </c>
      <c r="N2340" s="15">
        <f t="shared" si="3"/>
        <v>0.07456489848</v>
      </c>
      <c r="O2340" s="15">
        <f t="shared" si="4"/>
        <v>-0.07456489848</v>
      </c>
      <c r="P2340" s="8">
        <f t="shared" si="5"/>
        <v>127</v>
      </c>
    </row>
    <row r="2341" ht="12.75" customHeight="1">
      <c r="A2341" s="16">
        <v>43223.0</v>
      </c>
      <c r="B2341" s="8" t="s">
        <v>1025</v>
      </c>
      <c r="C2341" s="8" t="s">
        <v>1026</v>
      </c>
      <c r="D2341" s="9" t="s">
        <v>23</v>
      </c>
      <c r="E2341" s="9" t="s">
        <v>19</v>
      </c>
      <c r="F2341" s="11">
        <v>4.841462E10</v>
      </c>
      <c r="G2341" s="18" t="s">
        <v>24</v>
      </c>
      <c r="H2341" s="17" t="str">
        <f t="shared" si="1"/>
        <v>BUY</v>
      </c>
      <c r="I2341" s="12">
        <v>65.82</v>
      </c>
      <c r="J2341" s="12">
        <v>1000.0</v>
      </c>
      <c r="K2341" s="16">
        <v>43388.0</v>
      </c>
      <c r="L2341" s="14">
        <v>75.54</v>
      </c>
      <c r="M2341" s="14">
        <f t="shared" si="2"/>
        <v>1147.675479</v>
      </c>
      <c r="N2341" s="15">
        <f t="shared" si="3"/>
        <v>0.1476754786</v>
      </c>
      <c r="O2341" s="15">
        <f t="shared" si="4"/>
        <v>-0.1476754786</v>
      </c>
      <c r="P2341" s="8">
        <f t="shared" si="5"/>
        <v>165</v>
      </c>
    </row>
    <row r="2342" ht="12.75" customHeight="1">
      <c r="A2342" s="7">
        <v>43224.0</v>
      </c>
      <c r="B2342" s="8" t="s">
        <v>367</v>
      </c>
      <c r="C2342" s="8" t="s">
        <v>368</v>
      </c>
      <c r="D2342" s="9" t="s">
        <v>32</v>
      </c>
      <c r="E2342" s="10" t="s">
        <v>369</v>
      </c>
      <c r="F2342" s="11">
        <v>1.10593506784E11</v>
      </c>
      <c r="G2342" s="8" t="s">
        <v>20</v>
      </c>
      <c r="H2342" s="8" t="str">
        <f t="shared" si="1"/>
        <v>SELL</v>
      </c>
      <c r="I2342" s="12">
        <v>90.264</v>
      </c>
      <c r="J2342" s="12">
        <v>1000.0</v>
      </c>
      <c r="K2342" s="16">
        <v>43349.0</v>
      </c>
      <c r="L2342" s="14">
        <v>83.584969</v>
      </c>
      <c r="M2342" s="14">
        <f t="shared" si="2"/>
        <v>926.0055947</v>
      </c>
      <c r="N2342" s="15">
        <f t="shared" si="3"/>
        <v>0.0739944053</v>
      </c>
      <c r="O2342" s="15">
        <f t="shared" si="4"/>
        <v>-0.0739944053</v>
      </c>
      <c r="P2342" s="8">
        <f t="shared" si="5"/>
        <v>125</v>
      </c>
    </row>
    <row r="2343" ht="12.75" customHeight="1">
      <c r="A2343" s="7">
        <v>43224.0</v>
      </c>
      <c r="B2343" s="8" t="s">
        <v>2131</v>
      </c>
      <c r="C2343" s="8" t="s">
        <v>2132</v>
      </c>
      <c r="D2343" s="9" t="s">
        <v>35</v>
      </c>
      <c r="E2343" s="10" t="s">
        <v>19</v>
      </c>
      <c r="F2343" s="11">
        <v>9.08517161E9</v>
      </c>
      <c r="G2343" s="8" t="s">
        <v>20</v>
      </c>
      <c r="H2343" s="8" t="str">
        <f t="shared" si="1"/>
        <v>SELL</v>
      </c>
      <c r="I2343" s="12">
        <v>45.19817</v>
      </c>
      <c r="J2343" s="12">
        <v>1000.0</v>
      </c>
      <c r="K2343" s="16">
        <v>44727.0</v>
      </c>
      <c r="L2343" s="14">
        <v>92.571259</v>
      </c>
      <c r="M2343" s="14">
        <f t="shared" si="2"/>
        <v>2048.119625</v>
      </c>
      <c r="N2343" s="15">
        <f t="shared" si="3"/>
        <v>-1.048119625</v>
      </c>
      <c r="O2343" s="15">
        <f t="shared" si="4"/>
        <v>1.048119625</v>
      </c>
      <c r="P2343" s="8">
        <f t="shared" si="5"/>
        <v>1503</v>
      </c>
    </row>
    <row r="2344" ht="12.75" customHeight="1">
      <c r="A2344" s="7">
        <v>43224.0</v>
      </c>
      <c r="B2344" s="8" t="s">
        <v>374</v>
      </c>
      <c r="C2344" s="8" t="s">
        <v>375</v>
      </c>
      <c r="D2344" s="9" t="s">
        <v>32</v>
      </c>
      <c r="E2344" s="10" t="s">
        <v>19</v>
      </c>
      <c r="F2344" s="11">
        <v>4.1308896246E10</v>
      </c>
      <c r="G2344" s="8" t="s">
        <v>20</v>
      </c>
      <c r="H2344" s="8" t="str">
        <f t="shared" si="1"/>
        <v>SELL</v>
      </c>
      <c r="I2344" s="12">
        <v>45.432747</v>
      </c>
      <c r="J2344" s="12">
        <v>1000.0</v>
      </c>
      <c r="K2344" s="7">
        <v>43305.0</v>
      </c>
      <c r="L2344" s="14">
        <v>47.230717</v>
      </c>
      <c r="M2344" s="14">
        <f t="shared" si="2"/>
        <v>1039.574318</v>
      </c>
      <c r="N2344" s="15">
        <f t="shared" si="3"/>
        <v>-0.0395743185</v>
      </c>
      <c r="O2344" s="15">
        <f t="shared" si="4"/>
        <v>0.0395743185</v>
      </c>
      <c r="P2344" s="8">
        <f t="shared" si="5"/>
        <v>81</v>
      </c>
    </row>
    <row r="2345" ht="12.75" customHeight="1">
      <c r="A2345" s="7">
        <v>43224.0</v>
      </c>
      <c r="B2345" s="8" t="s">
        <v>40</v>
      </c>
      <c r="C2345" s="8" t="s">
        <v>41</v>
      </c>
      <c r="D2345" s="9" t="s">
        <v>32</v>
      </c>
      <c r="E2345" s="10" t="s">
        <v>19</v>
      </c>
      <c r="F2345" s="11">
        <v>2.63583141248E11</v>
      </c>
      <c r="G2345" s="8" t="s">
        <v>24</v>
      </c>
      <c r="H2345" s="8" t="str">
        <f t="shared" si="1"/>
        <v>BUY</v>
      </c>
      <c r="I2345" s="12">
        <v>35.899551</v>
      </c>
      <c r="J2345" s="12">
        <v>1000.0</v>
      </c>
      <c r="K2345" s="7">
        <v>43305.0</v>
      </c>
      <c r="L2345" s="14">
        <v>38.698868</v>
      </c>
      <c r="M2345" s="14">
        <f t="shared" si="2"/>
        <v>1077.976379</v>
      </c>
      <c r="N2345" s="15">
        <f t="shared" si="3"/>
        <v>0.07797637915</v>
      </c>
      <c r="O2345" s="15">
        <f t="shared" si="4"/>
        <v>-0.07797637915</v>
      </c>
      <c r="P2345" s="8">
        <f t="shared" si="5"/>
        <v>81</v>
      </c>
    </row>
    <row r="2346" ht="12.75" customHeight="1">
      <c r="A2346" s="16">
        <v>43224.0</v>
      </c>
      <c r="B2346" s="8" t="s">
        <v>910</v>
      </c>
      <c r="C2346" s="8" t="s">
        <v>911</v>
      </c>
      <c r="D2346" s="9" t="s">
        <v>32</v>
      </c>
      <c r="E2346" s="10" t="s">
        <v>19</v>
      </c>
      <c r="F2346" s="11">
        <v>1.9427029476E10</v>
      </c>
      <c r="G2346" s="18" t="s">
        <v>24</v>
      </c>
      <c r="H2346" s="17" t="str">
        <f t="shared" si="1"/>
        <v>BUY</v>
      </c>
      <c r="I2346" s="12">
        <v>59.067822</v>
      </c>
      <c r="J2346" s="12">
        <v>1000.0</v>
      </c>
      <c r="K2346" s="16">
        <v>43630.0</v>
      </c>
      <c r="L2346" s="14">
        <v>74.197105</v>
      </c>
      <c r="M2346" s="14">
        <f t="shared" si="2"/>
        <v>1256.134093</v>
      </c>
      <c r="N2346" s="15">
        <f t="shared" si="3"/>
        <v>0.2561340928</v>
      </c>
      <c r="O2346" s="15">
        <f t="shared" si="4"/>
        <v>-0.2561340928</v>
      </c>
      <c r="P2346" s="8">
        <f t="shared" si="5"/>
        <v>406</v>
      </c>
    </row>
    <row r="2347" ht="12.75" customHeight="1">
      <c r="A2347" s="7">
        <v>43227.0</v>
      </c>
      <c r="B2347" s="8" t="s">
        <v>1027</v>
      </c>
      <c r="C2347" s="8" t="s">
        <v>1028</v>
      </c>
      <c r="D2347" s="9" t="s">
        <v>193</v>
      </c>
      <c r="E2347" s="10" t="s">
        <v>19</v>
      </c>
      <c r="F2347" s="11">
        <v>3.279914744E9</v>
      </c>
      <c r="G2347" s="8" t="s">
        <v>20</v>
      </c>
      <c r="H2347" s="8" t="str">
        <f t="shared" si="1"/>
        <v>SELL</v>
      </c>
      <c r="I2347" s="12">
        <v>43.519352</v>
      </c>
      <c r="J2347" s="12">
        <v>1000.0</v>
      </c>
      <c r="K2347" s="16">
        <v>43958.0</v>
      </c>
      <c r="L2347" s="14">
        <v>22.347544</v>
      </c>
      <c r="M2347" s="14">
        <f t="shared" si="2"/>
        <v>513.5081975</v>
      </c>
      <c r="N2347" s="15">
        <f t="shared" si="3"/>
        <v>0.4864918025</v>
      </c>
      <c r="O2347" s="15">
        <f t="shared" si="4"/>
        <v>-0.4864918025</v>
      </c>
      <c r="P2347" s="8">
        <f t="shared" si="5"/>
        <v>731</v>
      </c>
    </row>
    <row r="2348" ht="12.75" customHeight="1">
      <c r="A2348" s="7">
        <v>43227.0</v>
      </c>
      <c r="B2348" s="8" t="s">
        <v>918</v>
      </c>
      <c r="C2348" s="8" t="s">
        <v>919</v>
      </c>
      <c r="D2348" s="9" t="s">
        <v>193</v>
      </c>
      <c r="E2348" s="10" t="s">
        <v>19</v>
      </c>
      <c r="F2348" s="11">
        <v>1.7237836003E10</v>
      </c>
      <c r="G2348" s="8" t="s">
        <v>20</v>
      </c>
      <c r="H2348" s="8" t="str">
        <f t="shared" si="1"/>
        <v>SELL</v>
      </c>
      <c r="I2348" s="12">
        <v>24.527554</v>
      </c>
      <c r="J2348" s="12">
        <v>1000.0</v>
      </c>
      <c r="K2348" s="16">
        <v>44727.0</v>
      </c>
      <c r="L2348" s="14">
        <v>45.83942</v>
      </c>
      <c r="M2348" s="14">
        <f t="shared" si="2"/>
        <v>1868.894876</v>
      </c>
      <c r="N2348" s="15">
        <f t="shared" si="3"/>
        <v>-0.8688948764</v>
      </c>
      <c r="O2348" s="15">
        <f t="shared" si="4"/>
        <v>0.8688948764</v>
      </c>
      <c r="P2348" s="8">
        <f t="shared" si="5"/>
        <v>1500</v>
      </c>
    </row>
    <row r="2349" ht="12.75" customHeight="1">
      <c r="A2349" s="7">
        <v>43227.0</v>
      </c>
      <c r="B2349" s="8" t="s">
        <v>1649</v>
      </c>
      <c r="C2349" s="8" t="s">
        <v>1650</v>
      </c>
      <c r="D2349" s="9" t="s">
        <v>39</v>
      </c>
      <c r="E2349" s="10" t="s">
        <v>19</v>
      </c>
      <c r="F2349" s="11">
        <v>1.38141556E8</v>
      </c>
      <c r="G2349" s="8" t="s">
        <v>24</v>
      </c>
      <c r="H2349" s="8" t="str">
        <f t="shared" si="1"/>
        <v>BUY</v>
      </c>
      <c r="I2349" s="12">
        <v>78.760002</v>
      </c>
      <c r="J2349" s="12">
        <v>1000.0</v>
      </c>
      <c r="K2349" s="7">
        <v>43256.0</v>
      </c>
      <c r="L2349" s="14">
        <v>55.959999</v>
      </c>
      <c r="M2349" s="14">
        <f t="shared" si="2"/>
        <v>710.51292</v>
      </c>
      <c r="N2349" s="15">
        <f t="shared" si="3"/>
        <v>-0.28948708</v>
      </c>
      <c r="O2349" s="15">
        <f t="shared" si="4"/>
        <v>0.28948708</v>
      </c>
      <c r="P2349" s="8">
        <f t="shared" si="5"/>
        <v>29</v>
      </c>
    </row>
    <row r="2350" ht="12.75" customHeight="1">
      <c r="A2350" s="16">
        <v>43227.0</v>
      </c>
      <c r="B2350" s="8" t="s">
        <v>363</v>
      </c>
      <c r="C2350" s="8" t="s">
        <v>364</v>
      </c>
      <c r="D2350" s="9" t="s">
        <v>71</v>
      </c>
      <c r="E2350" s="10" t="s">
        <v>19</v>
      </c>
      <c r="F2350" s="11">
        <v>2.49563831E8</v>
      </c>
      <c r="G2350" s="18" t="s">
        <v>24</v>
      </c>
      <c r="H2350" s="17" t="str">
        <f t="shared" si="1"/>
        <v>BUY</v>
      </c>
      <c r="I2350" s="12">
        <v>272.450012</v>
      </c>
      <c r="J2350" s="12">
        <v>1000.0</v>
      </c>
      <c r="K2350" s="16">
        <v>43593.0</v>
      </c>
      <c r="L2350" s="14">
        <v>387.029999</v>
      </c>
      <c r="M2350" s="14">
        <f t="shared" si="2"/>
        <v>1420.554164</v>
      </c>
      <c r="N2350" s="15">
        <f t="shared" si="3"/>
        <v>0.4205541639</v>
      </c>
      <c r="O2350" s="15">
        <f t="shared" si="4"/>
        <v>-0.4205541639</v>
      </c>
      <c r="P2350" s="8">
        <f t="shared" si="5"/>
        <v>366</v>
      </c>
    </row>
    <row r="2351" ht="12.75" customHeight="1">
      <c r="A2351" s="7">
        <v>43228.0</v>
      </c>
      <c r="B2351" s="8" t="s">
        <v>2133</v>
      </c>
      <c r="C2351" s="8" t="s">
        <v>2134</v>
      </c>
      <c r="D2351" s="9" t="s">
        <v>23</v>
      </c>
      <c r="E2351" s="10" t="s">
        <v>19</v>
      </c>
      <c r="F2351" s="11">
        <v>2.1067047E10</v>
      </c>
      <c r="G2351" s="8" t="s">
        <v>20</v>
      </c>
      <c r="H2351" s="8" t="str">
        <f t="shared" si="1"/>
        <v>SELL</v>
      </c>
      <c r="I2351" s="12">
        <v>102.515846</v>
      </c>
      <c r="J2351" s="12">
        <v>1000.0</v>
      </c>
      <c r="K2351" s="16">
        <v>43544.0</v>
      </c>
      <c r="L2351" s="14">
        <v>94.49984</v>
      </c>
      <c r="M2351" s="14">
        <f t="shared" si="2"/>
        <v>921.8071516</v>
      </c>
      <c r="N2351" s="15">
        <f t="shared" si="3"/>
        <v>0.07819284835</v>
      </c>
      <c r="O2351" s="15">
        <f t="shared" si="4"/>
        <v>-0.07819284835</v>
      </c>
      <c r="P2351" s="8">
        <f t="shared" si="5"/>
        <v>316</v>
      </c>
    </row>
    <row r="2352" ht="12.75" customHeight="1">
      <c r="A2352" s="7">
        <v>43228.0</v>
      </c>
      <c r="B2352" s="8" t="s">
        <v>626</v>
      </c>
      <c r="C2352" s="8" t="s">
        <v>627</v>
      </c>
      <c r="D2352" s="9" t="s">
        <v>27</v>
      </c>
      <c r="E2352" s="10" t="s">
        <v>19</v>
      </c>
      <c r="F2352" s="11">
        <v>3.71552544E9</v>
      </c>
      <c r="G2352" s="8" t="s">
        <v>20</v>
      </c>
      <c r="H2352" s="8" t="str">
        <f t="shared" si="1"/>
        <v>SELL</v>
      </c>
      <c r="I2352" s="12">
        <v>15.29</v>
      </c>
      <c r="J2352" s="12">
        <v>1000.0</v>
      </c>
      <c r="K2352" s="16">
        <v>44727.0</v>
      </c>
      <c r="L2352" s="14">
        <v>20.25</v>
      </c>
      <c r="M2352" s="14">
        <f t="shared" si="2"/>
        <v>1324.395029</v>
      </c>
      <c r="N2352" s="15">
        <f t="shared" si="3"/>
        <v>-0.3243950294</v>
      </c>
      <c r="O2352" s="15">
        <f t="shared" si="4"/>
        <v>0.3243950294</v>
      </c>
      <c r="P2352" s="8">
        <f t="shared" si="5"/>
        <v>1499</v>
      </c>
    </row>
    <row r="2353" ht="12.75" customHeight="1">
      <c r="A2353" s="7">
        <v>43228.0</v>
      </c>
      <c r="B2353" s="8" t="s">
        <v>173</v>
      </c>
      <c r="C2353" s="8" t="s">
        <v>174</v>
      </c>
      <c r="D2353" s="9" t="s">
        <v>18</v>
      </c>
      <c r="E2353" s="10" t="s">
        <v>19</v>
      </c>
      <c r="F2353" s="11">
        <v>1.21670003777E11</v>
      </c>
      <c r="G2353" s="8" t="s">
        <v>20</v>
      </c>
      <c r="H2353" s="8" t="str">
        <f t="shared" si="1"/>
        <v>SELL</v>
      </c>
      <c r="I2353" s="12">
        <v>82.505035</v>
      </c>
      <c r="J2353" s="12">
        <v>1000.0</v>
      </c>
      <c r="K2353" s="7">
        <v>43228.0</v>
      </c>
      <c r="L2353" s="14">
        <v>82.505035</v>
      </c>
      <c r="M2353" s="14">
        <f t="shared" si="2"/>
        <v>1000</v>
      </c>
      <c r="N2353" s="15">
        <f t="shared" si="3"/>
        <v>0</v>
      </c>
      <c r="O2353" s="15">
        <f t="shared" si="4"/>
        <v>0</v>
      </c>
      <c r="P2353" s="8">
        <f t="shared" si="5"/>
        <v>0</v>
      </c>
    </row>
    <row r="2354" ht="12.75" customHeight="1">
      <c r="A2354" s="7">
        <v>43228.0</v>
      </c>
      <c r="B2354" s="8" t="s">
        <v>968</v>
      </c>
      <c r="C2354" s="8" t="s">
        <v>969</v>
      </c>
      <c r="D2354" s="9" t="s">
        <v>71</v>
      </c>
      <c r="E2354" s="10" t="s">
        <v>19</v>
      </c>
      <c r="F2354" s="11">
        <v>1.0133988303E10</v>
      </c>
      <c r="G2354" s="8" t="s">
        <v>24</v>
      </c>
      <c r="H2354" s="8" t="str">
        <f t="shared" si="1"/>
        <v>BUY</v>
      </c>
      <c r="I2354" s="12">
        <v>15.829695</v>
      </c>
      <c r="J2354" s="12">
        <v>1000.0</v>
      </c>
      <c r="K2354" s="7">
        <v>43479.0</v>
      </c>
      <c r="L2354" s="14">
        <v>13.29791</v>
      </c>
      <c r="M2354" s="14">
        <f t="shared" si="2"/>
        <v>840.0610372</v>
      </c>
      <c r="N2354" s="15">
        <f t="shared" si="3"/>
        <v>-0.1599389628</v>
      </c>
      <c r="O2354" s="15">
        <f t="shared" si="4"/>
        <v>0.1599389628</v>
      </c>
      <c r="P2354" s="8">
        <f t="shared" si="5"/>
        <v>251</v>
      </c>
    </row>
    <row r="2355" ht="12.75" customHeight="1">
      <c r="A2355" s="7">
        <v>43228.0</v>
      </c>
      <c r="B2355" s="8" t="s">
        <v>226</v>
      </c>
      <c r="C2355" s="8" t="s">
        <v>227</v>
      </c>
      <c r="D2355" s="9" t="s">
        <v>18</v>
      </c>
      <c r="E2355" s="10" t="s">
        <v>19</v>
      </c>
      <c r="F2355" s="11">
        <v>1.1333906346E11</v>
      </c>
      <c r="G2355" s="8" t="s">
        <v>20</v>
      </c>
      <c r="H2355" s="8" t="str">
        <f t="shared" si="1"/>
        <v>SELL</v>
      </c>
      <c r="I2355" s="12">
        <v>282.019531</v>
      </c>
      <c r="J2355" s="12">
        <v>1000.0</v>
      </c>
      <c r="K2355" s="7">
        <v>43382.0</v>
      </c>
      <c r="L2355" s="14">
        <v>305.927124</v>
      </c>
      <c r="M2355" s="14">
        <f t="shared" si="2"/>
        <v>1084.772827</v>
      </c>
      <c r="N2355" s="15">
        <f t="shared" si="3"/>
        <v>-0.08477282731</v>
      </c>
      <c r="O2355" s="15">
        <f t="shared" si="4"/>
        <v>0.08477282731</v>
      </c>
      <c r="P2355" s="8">
        <f t="shared" si="5"/>
        <v>154</v>
      </c>
    </row>
    <row r="2356" ht="12.75" customHeight="1">
      <c r="A2356" s="7">
        <v>43228.0</v>
      </c>
      <c r="B2356" s="8" t="s">
        <v>1609</v>
      </c>
      <c r="C2356" s="8" t="s">
        <v>1610</v>
      </c>
      <c r="D2356" s="9" t="s">
        <v>39</v>
      </c>
      <c r="E2356" s="9" t="s">
        <v>274</v>
      </c>
      <c r="F2356" s="11">
        <v>1.533196E9</v>
      </c>
      <c r="G2356" s="8" t="s">
        <v>24</v>
      </c>
      <c r="H2356" s="8" t="str">
        <f t="shared" si="1"/>
        <v>BUY</v>
      </c>
      <c r="I2356" s="12">
        <v>53.849998</v>
      </c>
      <c r="J2356" s="12">
        <v>1000.0</v>
      </c>
      <c r="K2356" s="7">
        <v>43252.0</v>
      </c>
      <c r="L2356" s="14">
        <v>59.200001</v>
      </c>
      <c r="M2356" s="14">
        <f t="shared" si="2"/>
        <v>1099.350106</v>
      </c>
      <c r="N2356" s="15">
        <f t="shared" si="3"/>
        <v>0.09935010583</v>
      </c>
      <c r="O2356" s="15">
        <f t="shared" si="4"/>
        <v>-0.09935010583</v>
      </c>
      <c r="P2356" s="8">
        <f t="shared" si="5"/>
        <v>24</v>
      </c>
    </row>
    <row r="2357" ht="12.75" customHeight="1">
      <c r="A2357" s="7">
        <v>43229.0</v>
      </c>
      <c r="B2357" s="8" t="s">
        <v>312</v>
      </c>
      <c r="C2357" s="8" t="s">
        <v>313</v>
      </c>
      <c r="D2357" s="9" t="s">
        <v>32</v>
      </c>
      <c r="E2357" s="10" t="s">
        <v>19</v>
      </c>
      <c r="F2357" s="11">
        <v>1.10284452E9</v>
      </c>
      <c r="G2357" s="8" t="s">
        <v>24</v>
      </c>
      <c r="H2357" s="8" t="str">
        <f t="shared" si="1"/>
        <v>BUY</v>
      </c>
      <c r="I2357" s="12">
        <v>28.01</v>
      </c>
      <c r="J2357" s="12">
        <v>1000.0</v>
      </c>
      <c r="K2357" s="16">
        <v>44173.0</v>
      </c>
      <c r="L2357" s="14">
        <v>38.18</v>
      </c>
      <c r="M2357" s="14">
        <f t="shared" si="2"/>
        <v>1363.084613</v>
      </c>
      <c r="N2357" s="15">
        <f t="shared" si="3"/>
        <v>0.3630846126</v>
      </c>
      <c r="O2357" s="15">
        <f t="shared" si="4"/>
        <v>-0.3630846126</v>
      </c>
      <c r="P2357" s="8">
        <f t="shared" si="5"/>
        <v>944</v>
      </c>
    </row>
    <row r="2358" ht="12.75" customHeight="1">
      <c r="A2358" s="7">
        <v>43229.0</v>
      </c>
      <c r="B2358" s="8" t="s">
        <v>810</v>
      </c>
      <c r="C2358" s="8" t="s">
        <v>811</v>
      </c>
      <c r="D2358" s="9" t="s">
        <v>39</v>
      </c>
      <c r="E2358" s="10" t="s">
        <v>19</v>
      </c>
      <c r="F2358" s="11">
        <v>1.352139264E9</v>
      </c>
      <c r="G2358" s="8" t="s">
        <v>20</v>
      </c>
      <c r="H2358" s="8" t="str">
        <f t="shared" si="1"/>
        <v>SELL</v>
      </c>
      <c r="I2358" s="12">
        <v>4.16</v>
      </c>
      <c r="J2358" s="12">
        <v>1000.0</v>
      </c>
      <c r="K2358" s="7">
        <v>43242.0</v>
      </c>
      <c r="L2358" s="14">
        <v>3.75</v>
      </c>
      <c r="M2358" s="14">
        <f t="shared" si="2"/>
        <v>901.4423077</v>
      </c>
      <c r="N2358" s="15">
        <f t="shared" si="3"/>
        <v>0.09855769231</v>
      </c>
      <c r="O2358" s="15">
        <f t="shared" si="4"/>
        <v>-0.09855769231</v>
      </c>
      <c r="P2358" s="8">
        <f t="shared" si="5"/>
        <v>13</v>
      </c>
    </row>
    <row r="2359" ht="12.75" customHeight="1">
      <c r="A2359" s="16">
        <v>43229.0</v>
      </c>
      <c r="B2359" s="8" t="s">
        <v>59</v>
      </c>
      <c r="C2359" s="8" t="s">
        <v>60</v>
      </c>
      <c r="D2359" s="9" t="s">
        <v>32</v>
      </c>
      <c r="E2359" s="10" t="s">
        <v>19</v>
      </c>
      <c r="F2359" s="11">
        <v>4.25280211092E11</v>
      </c>
      <c r="G2359" s="17" t="s">
        <v>20</v>
      </c>
      <c r="H2359" s="18" t="str">
        <f t="shared" si="1"/>
        <v>SELL</v>
      </c>
      <c r="I2359" s="12">
        <v>75.39</v>
      </c>
      <c r="J2359" s="12">
        <v>1000.0</v>
      </c>
      <c r="K2359" s="16">
        <v>43229.0</v>
      </c>
      <c r="L2359" s="14">
        <v>75.39</v>
      </c>
      <c r="M2359" s="14">
        <f t="shared" si="2"/>
        <v>1000</v>
      </c>
      <c r="N2359" s="15">
        <f t="shared" si="3"/>
        <v>0</v>
      </c>
      <c r="O2359" s="15">
        <f t="shared" si="4"/>
        <v>0</v>
      </c>
      <c r="P2359" s="8">
        <f t="shared" si="5"/>
        <v>0</v>
      </c>
    </row>
    <row r="2360" ht="12.75" customHeight="1">
      <c r="A2360" s="16">
        <v>43229.0</v>
      </c>
      <c r="B2360" s="8" t="s">
        <v>2135</v>
      </c>
      <c r="C2360" s="8" t="s">
        <v>2136</v>
      </c>
      <c r="D2360" s="9" t="s">
        <v>23</v>
      </c>
      <c r="E2360" s="9" t="s">
        <v>19</v>
      </c>
      <c r="F2360" s="11">
        <v>9.62596E9</v>
      </c>
      <c r="G2360" s="17" t="s">
        <v>20</v>
      </c>
      <c r="H2360" s="18" t="str">
        <f t="shared" si="1"/>
        <v>SELL</v>
      </c>
      <c r="I2360" s="12">
        <v>55.62</v>
      </c>
      <c r="J2360" s="12">
        <v>1000.0</v>
      </c>
      <c r="K2360" s="16">
        <v>43521.0</v>
      </c>
      <c r="L2360" s="14">
        <v>79.06</v>
      </c>
      <c r="M2360" s="14">
        <f t="shared" si="2"/>
        <v>1421.43114</v>
      </c>
      <c r="N2360" s="15">
        <f t="shared" si="3"/>
        <v>-0.4214311399</v>
      </c>
      <c r="O2360" s="15">
        <f t="shared" si="4"/>
        <v>0.4214311399</v>
      </c>
      <c r="P2360" s="8">
        <f t="shared" si="5"/>
        <v>292</v>
      </c>
    </row>
    <row r="2361" ht="12.75" customHeight="1">
      <c r="A2361" s="7">
        <v>43230.0</v>
      </c>
      <c r="B2361" s="8" t="s">
        <v>216</v>
      </c>
      <c r="C2361" s="8" t="s">
        <v>217</v>
      </c>
      <c r="D2361" s="9" t="s">
        <v>35</v>
      </c>
      <c r="E2361" s="10" t="s">
        <v>19</v>
      </c>
      <c r="F2361" s="11">
        <v>5.101905816E10</v>
      </c>
      <c r="G2361" s="8" t="s">
        <v>20</v>
      </c>
      <c r="H2361" s="8" t="str">
        <f t="shared" si="1"/>
        <v>SELL</v>
      </c>
      <c r="I2361" s="12">
        <v>422.670013</v>
      </c>
      <c r="J2361" s="12">
        <v>1000.0</v>
      </c>
      <c r="K2361" s="16">
        <v>44727.0</v>
      </c>
      <c r="L2361" s="14">
        <v>1266.160034</v>
      </c>
      <c r="M2361" s="14">
        <f t="shared" si="2"/>
        <v>2995.623051</v>
      </c>
      <c r="N2361" s="15">
        <f t="shared" si="3"/>
        <v>-1.995623051</v>
      </c>
      <c r="O2361" s="15">
        <f t="shared" si="4"/>
        <v>1.995623051</v>
      </c>
      <c r="P2361" s="8">
        <f t="shared" si="5"/>
        <v>1497</v>
      </c>
    </row>
    <row r="2362" ht="12.75" customHeight="1">
      <c r="A2362" s="7">
        <v>43230.0</v>
      </c>
      <c r="B2362" s="8" t="s">
        <v>2137</v>
      </c>
      <c r="C2362" s="8" t="s">
        <v>2138</v>
      </c>
      <c r="D2362" s="9" t="s">
        <v>35</v>
      </c>
      <c r="E2362" s="10" t="s">
        <v>2139</v>
      </c>
      <c r="F2362" s="11">
        <v>4.243063615E9</v>
      </c>
      <c r="G2362" s="8" t="s">
        <v>24</v>
      </c>
      <c r="H2362" s="8" t="str">
        <f t="shared" si="1"/>
        <v>BUY</v>
      </c>
      <c r="I2362" s="12">
        <v>30.355247</v>
      </c>
      <c r="J2362" s="12">
        <v>1000.0</v>
      </c>
      <c r="K2362" s="16">
        <v>44727.0</v>
      </c>
      <c r="L2362" s="14">
        <v>5.83</v>
      </c>
      <c r="M2362" s="14">
        <f t="shared" si="2"/>
        <v>192.0590533</v>
      </c>
      <c r="N2362" s="15">
        <f t="shared" si="3"/>
        <v>-0.8079409467</v>
      </c>
      <c r="O2362" s="15">
        <f t="shared" si="4"/>
        <v>0.8079409467</v>
      </c>
      <c r="P2362" s="8">
        <f t="shared" si="5"/>
        <v>1497</v>
      </c>
    </row>
    <row r="2363" ht="12.75" customHeight="1">
      <c r="A2363" s="7">
        <v>43230.0</v>
      </c>
      <c r="B2363" s="8" t="s">
        <v>1214</v>
      </c>
      <c r="C2363" s="8" t="s">
        <v>1215</v>
      </c>
      <c r="D2363" s="9" t="s">
        <v>65</v>
      </c>
      <c r="E2363" s="10" t="s">
        <v>19</v>
      </c>
      <c r="F2363" s="11">
        <v>2.803044279E9</v>
      </c>
      <c r="G2363" s="8" t="s">
        <v>24</v>
      </c>
      <c r="H2363" s="8" t="str">
        <f t="shared" si="1"/>
        <v>BUY</v>
      </c>
      <c r="I2363" s="12">
        <v>69.182671</v>
      </c>
      <c r="J2363" s="12">
        <v>1000.0</v>
      </c>
      <c r="K2363" s="7">
        <v>44029.0</v>
      </c>
      <c r="L2363" s="14">
        <v>130.355698</v>
      </c>
      <c r="M2363" s="14">
        <f t="shared" si="2"/>
        <v>1884.224707</v>
      </c>
      <c r="N2363" s="15">
        <f t="shared" si="3"/>
        <v>0.8842247071</v>
      </c>
      <c r="O2363" s="15">
        <f t="shared" si="4"/>
        <v>-0.8842247071</v>
      </c>
      <c r="P2363" s="8">
        <f t="shared" si="5"/>
        <v>799</v>
      </c>
    </row>
    <row r="2364" ht="12.75" customHeight="1">
      <c r="A2364" s="7">
        <v>43231.0</v>
      </c>
      <c r="B2364" s="8" t="s">
        <v>437</v>
      </c>
      <c r="C2364" s="8" t="s">
        <v>438</v>
      </c>
      <c r="D2364" s="9" t="s">
        <v>32</v>
      </c>
      <c r="E2364" s="10" t="s">
        <v>19</v>
      </c>
      <c r="F2364" s="11">
        <v>1.276728036E10</v>
      </c>
      <c r="G2364" s="8" t="s">
        <v>24</v>
      </c>
      <c r="H2364" s="8" t="str">
        <f t="shared" si="1"/>
        <v>BUY</v>
      </c>
      <c r="I2364" s="12">
        <v>34.40546</v>
      </c>
      <c r="J2364" s="12">
        <v>1000.0</v>
      </c>
      <c r="K2364" s="16">
        <v>43383.0</v>
      </c>
      <c r="L2364" s="14">
        <v>32.167549</v>
      </c>
      <c r="M2364" s="14">
        <f t="shared" si="2"/>
        <v>934.9547717</v>
      </c>
      <c r="N2364" s="15">
        <f t="shared" si="3"/>
        <v>-0.06504522829</v>
      </c>
      <c r="O2364" s="15">
        <f t="shared" si="4"/>
        <v>0.06504522829</v>
      </c>
      <c r="P2364" s="8">
        <f t="shared" si="5"/>
        <v>152</v>
      </c>
    </row>
    <row r="2365" ht="12.75" customHeight="1">
      <c r="A2365" s="7">
        <v>43231.0</v>
      </c>
      <c r="B2365" s="8" t="s">
        <v>2140</v>
      </c>
      <c r="C2365" s="8" t="s">
        <v>2141</v>
      </c>
      <c r="D2365" s="9" t="s">
        <v>18</v>
      </c>
      <c r="E2365" s="10" t="s">
        <v>19</v>
      </c>
      <c r="F2365" s="11">
        <v>2.42394348E8</v>
      </c>
      <c r="G2365" s="8" t="s">
        <v>24</v>
      </c>
      <c r="H2365" s="8" t="str">
        <f t="shared" si="1"/>
        <v>BUY</v>
      </c>
      <c r="I2365" s="12">
        <v>9.3</v>
      </c>
      <c r="J2365" s="12">
        <v>1000.0</v>
      </c>
      <c r="K2365" s="16">
        <v>43335.0</v>
      </c>
      <c r="L2365" s="14">
        <v>8.99</v>
      </c>
      <c r="M2365" s="14">
        <f t="shared" si="2"/>
        <v>966.6666667</v>
      </c>
      <c r="N2365" s="15">
        <f t="shared" si="3"/>
        <v>-0.03333333333</v>
      </c>
      <c r="O2365" s="15">
        <f t="shared" si="4"/>
        <v>0.03333333333</v>
      </c>
      <c r="P2365" s="8">
        <f t="shared" si="5"/>
        <v>104</v>
      </c>
    </row>
    <row r="2366" ht="12.75" customHeight="1">
      <c r="A2366" s="7">
        <v>43231.0</v>
      </c>
      <c r="B2366" s="8" t="s">
        <v>2142</v>
      </c>
      <c r="C2366" s="8" t="s">
        <v>2143</v>
      </c>
      <c r="D2366" s="9" t="s">
        <v>23</v>
      </c>
      <c r="E2366" s="10" t="s">
        <v>274</v>
      </c>
      <c r="F2366" s="11">
        <v>1.2330291456E10</v>
      </c>
      <c r="G2366" s="8" t="s">
        <v>20</v>
      </c>
      <c r="H2366" s="8" t="str">
        <f t="shared" si="1"/>
        <v>SELL</v>
      </c>
      <c r="I2366" s="12">
        <v>100.129997</v>
      </c>
      <c r="J2366" s="12">
        <v>1000.0</v>
      </c>
      <c r="K2366" s="16">
        <v>44727.0</v>
      </c>
      <c r="L2366" s="14">
        <v>192.929993</v>
      </c>
      <c r="M2366" s="14">
        <f t="shared" si="2"/>
        <v>1926.795154</v>
      </c>
      <c r="N2366" s="15">
        <f t="shared" si="3"/>
        <v>-0.9267951541</v>
      </c>
      <c r="O2366" s="15">
        <f t="shared" si="4"/>
        <v>0.9267951541</v>
      </c>
      <c r="P2366" s="8">
        <f t="shared" si="5"/>
        <v>1496</v>
      </c>
    </row>
    <row r="2367" ht="12.75" customHeight="1">
      <c r="A2367" s="7">
        <v>43231.0</v>
      </c>
      <c r="B2367" s="8" t="s">
        <v>541</v>
      </c>
      <c r="C2367" s="8" t="s">
        <v>542</v>
      </c>
      <c r="D2367" s="9" t="s">
        <v>39</v>
      </c>
      <c r="E2367" s="10" t="s">
        <v>19</v>
      </c>
      <c r="F2367" s="11">
        <v>2.52174003E8</v>
      </c>
      <c r="G2367" s="8" t="s">
        <v>24</v>
      </c>
      <c r="H2367" s="8" t="str">
        <f t="shared" si="1"/>
        <v>BUY</v>
      </c>
      <c r="I2367" s="12">
        <v>27.318155</v>
      </c>
      <c r="J2367" s="12">
        <v>1000.0</v>
      </c>
      <c r="K2367" s="7">
        <v>43334.0</v>
      </c>
      <c r="L2367" s="14">
        <v>29.964876</v>
      </c>
      <c r="M2367" s="14">
        <f t="shared" si="2"/>
        <v>1096.885057</v>
      </c>
      <c r="N2367" s="15">
        <f t="shared" si="3"/>
        <v>0.09688505684</v>
      </c>
      <c r="O2367" s="15">
        <f t="shared" si="4"/>
        <v>-0.09688505684</v>
      </c>
      <c r="P2367" s="8">
        <f t="shared" si="5"/>
        <v>103</v>
      </c>
    </row>
    <row r="2368" ht="12.75" customHeight="1">
      <c r="A2368" s="7">
        <v>43231.0</v>
      </c>
      <c r="B2368" s="8" t="s">
        <v>1168</v>
      </c>
      <c r="C2368" s="8" t="s">
        <v>1169</v>
      </c>
      <c r="D2368" s="9" t="s">
        <v>23</v>
      </c>
      <c r="E2368" s="10" t="s">
        <v>252</v>
      </c>
      <c r="F2368" s="11">
        <v>4.3386699181E10</v>
      </c>
      <c r="G2368" s="8" t="s">
        <v>24</v>
      </c>
      <c r="H2368" s="8" t="str">
        <f t="shared" si="1"/>
        <v>BUY</v>
      </c>
      <c r="I2368" s="12">
        <v>23.025764</v>
      </c>
      <c r="J2368" s="12">
        <v>1000.0</v>
      </c>
      <c r="K2368" s="7">
        <v>43252.0</v>
      </c>
      <c r="L2368" s="14">
        <v>22.738661</v>
      </c>
      <c r="M2368" s="14">
        <f t="shared" si="2"/>
        <v>987.5312281</v>
      </c>
      <c r="N2368" s="15">
        <f t="shared" si="3"/>
        <v>-0.01246877194</v>
      </c>
      <c r="O2368" s="15">
        <f t="shared" si="4"/>
        <v>0.01246877194</v>
      </c>
      <c r="P2368" s="8">
        <f t="shared" si="5"/>
        <v>21</v>
      </c>
    </row>
    <row r="2369" ht="12.75" customHeight="1">
      <c r="A2369" s="16">
        <v>43231.0</v>
      </c>
      <c r="B2369" s="8" t="s">
        <v>332</v>
      </c>
      <c r="C2369" s="8" t="s">
        <v>333</v>
      </c>
      <c r="D2369" s="9" t="s">
        <v>23</v>
      </c>
      <c r="E2369" s="10" t="s">
        <v>19</v>
      </c>
      <c r="F2369" s="11">
        <v>2.383282729E9</v>
      </c>
      <c r="G2369" s="18" t="s">
        <v>24</v>
      </c>
      <c r="H2369" s="17" t="str">
        <f t="shared" si="1"/>
        <v>BUY</v>
      </c>
      <c r="I2369" s="12">
        <v>23.621092</v>
      </c>
      <c r="J2369" s="12">
        <v>1000.0</v>
      </c>
      <c r="K2369" s="16">
        <v>43775.0</v>
      </c>
      <c r="L2369" s="14">
        <v>31.1703</v>
      </c>
      <c r="M2369" s="14">
        <f t="shared" si="2"/>
        <v>1319.596063</v>
      </c>
      <c r="N2369" s="15">
        <f t="shared" si="3"/>
        <v>0.3195960627</v>
      </c>
      <c r="O2369" s="15">
        <f t="shared" si="4"/>
        <v>-0.3195960627</v>
      </c>
      <c r="P2369" s="8">
        <f t="shared" si="5"/>
        <v>544</v>
      </c>
    </row>
    <row r="2370" ht="12.75" customHeight="1">
      <c r="A2370" s="7">
        <v>43235.0</v>
      </c>
      <c r="B2370" s="8" t="s">
        <v>2144</v>
      </c>
      <c r="C2370" s="8" t="s">
        <v>2145</v>
      </c>
      <c r="D2370" s="9" t="s">
        <v>39</v>
      </c>
      <c r="E2370" s="10" t="s">
        <v>106</v>
      </c>
      <c r="F2370" s="11">
        <v>1.7637482E8</v>
      </c>
      <c r="G2370" s="8" t="s">
        <v>24</v>
      </c>
      <c r="H2370" s="8" t="str">
        <f t="shared" si="1"/>
        <v>BUY</v>
      </c>
      <c r="I2370" s="12">
        <v>12.81</v>
      </c>
      <c r="J2370" s="12">
        <v>1000.0</v>
      </c>
      <c r="K2370" s="16">
        <v>44727.0</v>
      </c>
      <c r="L2370" s="14">
        <v>1.61</v>
      </c>
      <c r="M2370" s="14">
        <f t="shared" si="2"/>
        <v>125.6830601</v>
      </c>
      <c r="N2370" s="15">
        <f t="shared" si="3"/>
        <v>-0.8743169399</v>
      </c>
      <c r="O2370" s="15">
        <f t="shared" si="4"/>
        <v>0.8743169399</v>
      </c>
      <c r="P2370" s="8">
        <f t="shared" si="5"/>
        <v>1492</v>
      </c>
    </row>
    <row r="2371" ht="12.75" customHeight="1">
      <c r="A2371" s="7">
        <v>43235.0</v>
      </c>
      <c r="B2371" s="8" t="s">
        <v>2146</v>
      </c>
      <c r="C2371" s="8" t="s">
        <v>2147</v>
      </c>
      <c r="D2371" s="9" t="s">
        <v>27</v>
      </c>
      <c r="E2371" s="10" t="s">
        <v>19</v>
      </c>
      <c r="F2371" s="11">
        <v>8.203557162E9</v>
      </c>
      <c r="G2371" s="8" t="s">
        <v>24</v>
      </c>
      <c r="H2371" s="8" t="str">
        <f t="shared" si="1"/>
        <v>BUY</v>
      </c>
      <c r="I2371" s="12">
        <v>31.61</v>
      </c>
      <c r="J2371" s="12">
        <v>1000.0</v>
      </c>
      <c r="K2371" s="16">
        <v>44727.0</v>
      </c>
      <c r="L2371" s="14">
        <v>40.11</v>
      </c>
      <c r="M2371" s="14">
        <f t="shared" si="2"/>
        <v>1268.902246</v>
      </c>
      <c r="N2371" s="15">
        <f t="shared" si="3"/>
        <v>0.2689022461</v>
      </c>
      <c r="O2371" s="15">
        <f t="shared" si="4"/>
        <v>-0.2689022461</v>
      </c>
      <c r="P2371" s="8">
        <f t="shared" si="5"/>
        <v>1492</v>
      </c>
    </row>
    <row r="2372" ht="12.75" customHeight="1">
      <c r="A2372" s="7">
        <v>43235.0</v>
      </c>
      <c r="B2372" s="8" t="s">
        <v>2148</v>
      </c>
      <c r="C2372" s="8" t="s">
        <v>2149</v>
      </c>
      <c r="D2372" s="9" t="s">
        <v>18</v>
      </c>
      <c r="E2372" s="10" t="s">
        <v>19</v>
      </c>
      <c r="F2372" s="11">
        <v>2.95702528E8</v>
      </c>
      <c r="G2372" s="8" t="s">
        <v>24</v>
      </c>
      <c r="H2372" s="8" t="str">
        <f t="shared" si="1"/>
        <v>BUY</v>
      </c>
      <c r="I2372" s="12">
        <v>15.879136</v>
      </c>
      <c r="J2372" s="12">
        <v>1000.0</v>
      </c>
      <c r="K2372" s="16">
        <v>44727.0</v>
      </c>
      <c r="L2372" s="14">
        <v>3.35</v>
      </c>
      <c r="M2372" s="14">
        <f t="shared" si="2"/>
        <v>210.9686572</v>
      </c>
      <c r="N2372" s="15">
        <f t="shared" si="3"/>
        <v>-0.7890313428</v>
      </c>
      <c r="O2372" s="15">
        <f t="shared" si="4"/>
        <v>0.7890313428</v>
      </c>
      <c r="P2372" s="8">
        <f t="shared" si="5"/>
        <v>1492</v>
      </c>
    </row>
    <row r="2373" ht="12.75" customHeight="1">
      <c r="A2373" s="7">
        <v>43236.0</v>
      </c>
      <c r="B2373" s="8" t="s">
        <v>914</v>
      </c>
      <c r="C2373" s="8" t="s">
        <v>915</v>
      </c>
      <c r="D2373" s="9" t="s">
        <v>23</v>
      </c>
      <c r="E2373" s="10" t="s">
        <v>19</v>
      </c>
      <c r="F2373" s="11">
        <v>4.277040168E9</v>
      </c>
      <c r="G2373" s="8" t="s">
        <v>24</v>
      </c>
      <c r="H2373" s="8" t="str">
        <f t="shared" si="1"/>
        <v>BUY</v>
      </c>
      <c r="I2373" s="12">
        <v>39.139999</v>
      </c>
      <c r="J2373" s="12">
        <v>1000.0</v>
      </c>
      <c r="K2373" s="16">
        <v>44727.0</v>
      </c>
      <c r="L2373" s="14">
        <v>74.300003</v>
      </c>
      <c r="M2373" s="14">
        <f t="shared" si="2"/>
        <v>1898.313871</v>
      </c>
      <c r="N2373" s="15">
        <f t="shared" si="3"/>
        <v>0.8983138707</v>
      </c>
      <c r="O2373" s="15">
        <f t="shared" si="4"/>
        <v>-0.8983138707</v>
      </c>
      <c r="P2373" s="8">
        <f t="shared" si="5"/>
        <v>1491</v>
      </c>
    </row>
    <row r="2374" ht="12.75" customHeight="1">
      <c r="A2374" s="7">
        <v>43236.0</v>
      </c>
      <c r="B2374" s="8" t="s">
        <v>644</v>
      </c>
      <c r="C2374" s="8" t="s">
        <v>645</v>
      </c>
      <c r="D2374" s="9" t="s">
        <v>23</v>
      </c>
      <c r="E2374" s="10" t="s">
        <v>19</v>
      </c>
      <c r="F2374" s="11">
        <v>6.9650124965E10</v>
      </c>
      <c r="G2374" s="8" t="s">
        <v>20</v>
      </c>
      <c r="H2374" s="8" t="str">
        <f t="shared" si="1"/>
        <v>SELL</v>
      </c>
      <c r="I2374" s="12">
        <v>55.710968</v>
      </c>
      <c r="J2374" s="12">
        <v>1000.0</v>
      </c>
      <c r="K2374" s="7">
        <v>43349.0</v>
      </c>
      <c r="L2374" s="14">
        <v>44.026451</v>
      </c>
      <c r="M2374" s="14">
        <f t="shared" si="2"/>
        <v>790.2654106</v>
      </c>
      <c r="N2374" s="15">
        <f t="shared" si="3"/>
        <v>0.2097345894</v>
      </c>
      <c r="O2374" s="15">
        <f t="shared" si="4"/>
        <v>-0.2097345894</v>
      </c>
      <c r="P2374" s="8">
        <f t="shared" si="5"/>
        <v>113</v>
      </c>
    </row>
    <row r="2375" ht="12.75" customHeight="1">
      <c r="A2375" s="7">
        <v>43237.0</v>
      </c>
      <c r="B2375" s="8" t="s">
        <v>300</v>
      </c>
      <c r="C2375" s="8" t="s">
        <v>301</v>
      </c>
      <c r="D2375" s="9" t="s">
        <v>32</v>
      </c>
      <c r="E2375" s="10" t="s">
        <v>19</v>
      </c>
      <c r="F2375" s="11">
        <v>1.900432125E10</v>
      </c>
      <c r="G2375" s="8" t="s">
        <v>24</v>
      </c>
      <c r="H2375" s="8" t="str">
        <f t="shared" si="1"/>
        <v>BUY</v>
      </c>
      <c r="I2375" s="12">
        <v>102.88</v>
      </c>
      <c r="J2375" s="12">
        <v>1000.0</v>
      </c>
      <c r="K2375" s="7">
        <v>43249.0</v>
      </c>
      <c r="L2375" s="14">
        <v>107.93</v>
      </c>
      <c r="M2375" s="14">
        <f t="shared" si="2"/>
        <v>1049.086314</v>
      </c>
      <c r="N2375" s="15">
        <f t="shared" si="3"/>
        <v>0.04908631415</v>
      </c>
      <c r="O2375" s="15">
        <f t="shared" si="4"/>
        <v>-0.04908631415</v>
      </c>
      <c r="P2375" s="8">
        <f t="shared" si="5"/>
        <v>12</v>
      </c>
    </row>
    <row r="2376" ht="12.75" customHeight="1">
      <c r="A2376" s="7">
        <v>43237.0</v>
      </c>
      <c r="B2376" s="8" t="s">
        <v>689</v>
      </c>
      <c r="C2376" s="8" t="s">
        <v>690</v>
      </c>
      <c r="D2376" s="9" t="s">
        <v>32</v>
      </c>
      <c r="E2376" s="10" t="s">
        <v>19</v>
      </c>
      <c r="F2376" s="11">
        <v>4.1085696745E10</v>
      </c>
      <c r="G2376" s="8" t="s">
        <v>24</v>
      </c>
      <c r="H2376" s="8" t="str">
        <f t="shared" si="1"/>
        <v>BUY</v>
      </c>
      <c r="I2376" s="12">
        <v>35.797283</v>
      </c>
      <c r="J2376" s="12">
        <v>1000.0</v>
      </c>
      <c r="K2376" s="16">
        <v>43273.0</v>
      </c>
      <c r="L2376" s="14">
        <v>37.812492</v>
      </c>
      <c r="M2376" s="14">
        <f t="shared" si="2"/>
        <v>1056.295027</v>
      </c>
      <c r="N2376" s="15">
        <f t="shared" si="3"/>
        <v>0.05629502664</v>
      </c>
      <c r="O2376" s="15">
        <f t="shared" si="4"/>
        <v>-0.05629502664</v>
      </c>
      <c r="P2376" s="8">
        <f t="shared" si="5"/>
        <v>36</v>
      </c>
    </row>
    <row r="2377" ht="12.75" customHeight="1">
      <c r="A2377" s="7">
        <v>43237.0</v>
      </c>
      <c r="B2377" s="8" t="s">
        <v>794</v>
      </c>
      <c r="C2377" s="8" t="s">
        <v>795</v>
      </c>
      <c r="D2377" s="9" t="s">
        <v>35</v>
      </c>
      <c r="E2377" s="10" t="s">
        <v>19</v>
      </c>
      <c r="F2377" s="11">
        <v>3.325491351E10</v>
      </c>
      <c r="G2377" s="8" t="s">
        <v>24</v>
      </c>
      <c r="H2377" s="8" t="str">
        <f t="shared" si="1"/>
        <v>BUY</v>
      </c>
      <c r="I2377" s="12">
        <v>48.767395</v>
      </c>
      <c r="J2377" s="12">
        <v>1000.0</v>
      </c>
      <c r="K2377" s="7">
        <v>43269.0</v>
      </c>
      <c r="L2377" s="14">
        <v>49.404331</v>
      </c>
      <c r="M2377" s="14">
        <f t="shared" si="2"/>
        <v>1013.060694</v>
      </c>
      <c r="N2377" s="15">
        <f t="shared" si="3"/>
        <v>0.01306069352</v>
      </c>
      <c r="O2377" s="15">
        <f t="shared" si="4"/>
        <v>-0.01306069352</v>
      </c>
      <c r="P2377" s="8">
        <f t="shared" si="5"/>
        <v>32</v>
      </c>
    </row>
    <row r="2378" ht="12.75" customHeight="1">
      <c r="A2378" s="7">
        <v>43237.0</v>
      </c>
      <c r="B2378" s="8" t="s">
        <v>851</v>
      </c>
      <c r="C2378" s="8" t="s">
        <v>852</v>
      </c>
      <c r="D2378" s="9" t="s">
        <v>71</v>
      </c>
      <c r="E2378" s="10" t="s">
        <v>106</v>
      </c>
      <c r="F2378" s="11">
        <v>3.397184427E10</v>
      </c>
      <c r="G2378" s="8" t="s">
        <v>20</v>
      </c>
      <c r="H2378" s="8" t="str">
        <f t="shared" si="1"/>
        <v>SELL</v>
      </c>
      <c r="I2378" s="12">
        <v>2.912688</v>
      </c>
      <c r="J2378" s="12">
        <v>1000.0</v>
      </c>
      <c r="K2378" s="16">
        <v>44727.0</v>
      </c>
      <c r="L2378" s="14">
        <v>1.971867</v>
      </c>
      <c r="M2378" s="14">
        <f t="shared" si="2"/>
        <v>676.9921804</v>
      </c>
      <c r="N2378" s="15">
        <f t="shared" si="3"/>
        <v>0.3230078196</v>
      </c>
      <c r="O2378" s="15">
        <f t="shared" si="4"/>
        <v>-0.3230078196</v>
      </c>
      <c r="P2378" s="8">
        <f t="shared" si="5"/>
        <v>1490</v>
      </c>
    </row>
    <row r="2379" ht="12.75" customHeight="1">
      <c r="A2379" s="7">
        <v>43237.0</v>
      </c>
      <c r="B2379" s="8" t="s">
        <v>769</v>
      </c>
      <c r="C2379" s="8" t="s">
        <v>770</v>
      </c>
      <c r="D2379" s="9" t="s">
        <v>18</v>
      </c>
      <c r="E2379" s="10" t="s">
        <v>19</v>
      </c>
      <c r="F2379" s="11">
        <v>1.2782803856E10</v>
      </c>
      <c r="G2379" s="8" t="s">
        <v>24</v>
      </c>
      <c r="H2379" s="8" t="str">
        <f t="shared" si="1"/>
        <v>BUY</v>
      </c>
      <c r="I2379" s="12">
        <v>34.55</v>
      </c>
      <c r="J2379" s="12">
        <v>1000.0</v>
      </c>
      <c r="K2379" s="7">
        <v>43403.0</v>
      </c>
      <c r="L2379" s="14">
        <v>27.35</v>
      </c>
      <c r="M2379" s="14">
        <f t="shared" si="2"/>
        <v>791.6063676</v>
      </c>
      <c r="N2379" s="15">
        <f t="shared" si="3"/>
        <v>-0.2083936324</v>
      </c>
      <c r="O2379" s="15">
        <f t="shared" si="4"/>
        <v>0.2083936324</v>
      </c>
      <c r="P2379" s="8">
        <f t="shared" si="5"/>
        <v>166</v>
      </c>
    </row>
    <row r="2380" ht="12.75" customHeight="1">
      <c r="A2380" s="7">
        <v>43241.0</v>
      </c>
      <c r="B2380" s="8" t="s">
        <v>603</v>
      </c>
      <c r="C2380" s="8" t="s">
        <v>604</v>
      </c>
      <c r="D2380" s="9" t="s">
        <v>32</v>
      </c>
      <c r="E2380" s="10" t="s">
        <v>19</v>
      </c>
      <c r="F2380" s="11">
        <v>4.3368843374E10</v>
      </c>
      <c r="G2380" s="8" t="s">
        <v>20</v>
      </c>
      <c r="H2380" s="8" t="str">
        <f t="shared" si="1"/>
        <v>SELL</v>
      </c>
      <c r="I2380" s="12">
        <v>87.796677</v>
      </c>
      <c r="J2380" s="12">
        <v>1000.0</v>
      </c>
      <c r="K2380" s="7">
        <v>43395.0</v>
      </c>
      <c r="L2380" s="14">
        <v>90.87825</v>
      </c>
      <c r="M2380" s="14">
        <f t="shared" si="2"/>
        <v>1035.098971</v>
      </c>
      <c r="N2380" s="15">
        <f t="shared" si="3"/>
        <v>-0.03509897077</v>
      </c>
      <c r="O2380" s="15">
        <f t="shared" si="4"/>
        <v>0.03509897077</v>
      </c>
      <c r="P2380" s="8">
        <f t="shared" si="5"/>
        <v>154</v>
      </c>
    </row>
    <row r="2381" ht="12.75" customHeight="1">
      <c r="A2381" s="7">
        <v>43241.0</v>
      </c>
      <c r="B2381" s="8" t="s">
        <v>44</v>
      </c>
      <c r="C2381" s="8" t="s">
        <v>45</v>
      </c>
      <c r="D2381" s="9" t="s">
        <v>18</v>
      </c>
      <c r="E2381" s="10" t="s">
        <v>19</v>
      </c>
      <c r="F2381" s="11">
        <v>5.517271672E10</v>
      </c>
      <c r="G2381" s="8" t="s">
        <v>20</v>
      </c>
      <c r="H2381" s="8" t="str">
        <f t="shared" si="1"/>
        <v>SELL</v>
      </c>
      <c r="I2381" s="12">
        <v>167.818024</v>
      </c>
      <c r="J2381" s="12">
        <v>1000.0</v>
      </c>
      <c r="K2381" s="7">
        <v>43292.0</v>
      </c>
      <c r="L2381" s="14">
        <v>164.424393</v>
      </c>
      <c r="M2381" s="14">
        <f t="shared" si="2"/>
        <v>979.7779111</v>
      </c>
      <c r="N2381" s="15">
        <f t="shared" si="3"/>
        <v>0.0202220889</v>
      </c>
      <c r="O2381" s="15">
        <f t="shared" si="4"/>
        <v>-0.0202220889</v>
      </c>
      <c r="P2381" s="8">
        <f t="shared" si="5"/>
        <v>51</v>
      </c>
    </row>
    <row r="2382" ht="12.75" customHeight="1">
      <c r="A2382" s="7">
        <v>43241.0</v>
      </c>
      <c r="B2382" s="8" t="s">
        <v>152</v>
      </c>
      <c r="C2382" s="8" t="s">
        <v>153</v>
      </c>
      <c r="D2382" s="9" t="s">
        <v>35</v>
      </c>
      <c r="E2382" s="10" t="s">
        <v>19</v>
      </c>
      <c r="F2382" s="11">
        <v>1.11464472E11</v>
      </c>
      <c r="G2382" s="8" t="s">
        <v>20</v>
      </c>
      <c r="H2382" s="8" t="str">
        <f t="shared" si="1"/>
        <v>SELL</v>
      </c>
      <c r="I2382" s="12">
        <v>51.55</v>
      </c>
      <c r="J2382" s="12">
        <v>1000.0</v>
      </c>
      <c r="K2382" s="7">
        <v>43255.0</v>
      </c>
      <c r="L2382" s="14">
        <v>51.31</v>
      </c>
      <c r="M2382" s="14">
        <f t="shared" si="2"/>
        <v>995.3443259</v>
      </c>
      <c r="N2382" s="15">
        <f t="shared" si="3"/>
        <v>0.004655674103</v>
      </c>
      <c r="O2382" s="15">
        <f t="shared" si="4"/>
        <v>-0.004655674103</v>
      </c>
      <c r="P2382" s="8">
        <f t="shared" si="5"/>
        <v>14</v>
      </c>
    </row>
    <row r="2383" ht="12.75" customHeight="1">
      <c r="A2383" s="7">
        <v>43241.0</v>
      </c>
      <c r="B2383" s="8" t="s">
        <v>1987</v>
      </c>
      <c r="C2383" s="8" t="s">
        <v>1988</v>
      </c>
      <c r="D2383" s="9" t="s">
        <v>137</v>
      </c>
      <c r="E2383" s="10" t="s">
        <v>19</v>
      </c>
      <c r="F2383" s="11">
        <v>7.3940024E10</v>
      </c>
      <c r="G2383" s="8" t="s">
        <v>20</v>
      </c>
      <c r="H2383" s="8" t="str">
        <f t="shared" si="1"/>
        <v>SELL</v>
      </c>
      <c r="I2383" s="12">
        <v>35.126461</v>
      </c>
      <c r="J2383" s="12">
        <v>1000.0</v>
      </c>
      <c r="K2383" s="7">
        <v>43789.0</v>
      </c>
      <c r="L2383" s="14">
        <v>54.452579</v>
      </c>
      <c r="M2383" s="14">
        <f t="shared" si="2"/>
        <v>1550.18688</v>
      </c>
      <c r="N2383" s="15">
        <f t="shared" si="3"/>
        <v>-0.5501868805</v>
      </c>
      <c r="O2383" s="15">
        <f t="shared" si="4"/>
        <v>0.5501868805</v>
      </c>
      <c r="P2383" s="8">
        <f t="shared" si="5"/>
        <v>548</v>
      </c>
    </row>
    <row r="2384" ht="12.75" customHeight="1">
      <c r="A2384" s="7">
        <v>43242.0</v>
      </c>
      <c r="B2384" s="8" t="s">
        <v>28</v>
      </c>
      <c r="C2384" s="8" t="s">
        <v>29</v>
      </c>
      <c r="D2384" s="9" t="s">
        <v>27</v>
      </c>
      <c r="E2384" s="10" t="s">
        <v>19</v>
      </c>
      <c r="F2384" s="11">
        <v>3.00794502426E11</v>
      </c>
      <c r="G2384" s="8" t="s">
        <v>20</v>
      </c>
      <c r="H2384" s="8" t="str">
        <f t="shared" si="1"/>
        <v>SELL</v>
      </c>
      <c r="I2384" s="12">
        <v>102.01</v>
      </c>
      <c r="J2384" s="12">
        <v>1000.0</v>
      </c>
      <c r="K2384" s="7">
        <v>43490.0</v>
      </c>
      <c r="L2384" s="14">
        <v>91.82</v>
      </c>
      <c r="M2384" s="14">
        <f t="shared" si="2"/>
        <v>900.1078326</v>
      </c>
      <c r="N2384" s="15">
        <f t="shared" si="3"/>
        <v>0.09989216743</v>
      </c>
      <c r="O2384" s="15">
        <f t="shared" si="4"/>
        <v>-0.09989216743</v>
      </c>
      <c r="P2384" s="8">
        <f t="shared" si="5"/>
        <v>248</v>
      </c>
    </row>
    <row r="2385" ht="12.75" customHeight="1">
      <c r="A2385" s="7">
        <v>43242.0</v>
      </c>
      <c r="B2385" s="8" t="s">
        <v>875</v>
      </c>
      <c r="C2385" s="8" t="s">
        <v>876</v>
      </c>
      <c r="D2385" s="9" t="s">
        <v>23</v>
      </c>
      <c r="E2385" s="10" t="s">
        <v>877</v>
      </c>
      <c r="F2385" s="11">
        <v>1.1398309389E10</v>
      </c>
      <c r="G2385" s="8" t="s">
        <v>24</v>
      </c>
      <c r="H2385" s="8" t="str">
        <f t="shared" si="1"/>
        <v>BUY</v>
      </c>
      <c r="I2385" s="12">
        <v>14.29</v>
      </c>
      <c r="J2385" s="12">
        <v>1000.0</v>
      </c>
      <c r="K2385" s="16">
        <v>43985.0</v>
      </c>
      <c r="L2385" s="14">
        <v>10.86</v>
      </c>
      <c r="M2385" s="14">
        <f t="shared" si="2"/>
        <v>759.9720084</v>
      </c>
      <c r="N2385" s="15">
        <f t="shared" si="3"/>
        <v>-0.2400279916</v>
      </c>
      <c r="O2385" s="15">
        <f t="shared" si="4"/>
        <v>0.2400279916</v>
      </c>
      <c r="P2385" s="8">
        <f t="shared" si="5"/>
        <v>743</v>
      </c>
    </row>
    <row r="2386" ht="12.75" customHeight="1">
      <c r="A2386" s="7">
        <v>43242.0</v>
      </c>
      <c r="B2386" s="8" t="s">
        <v>810</v>
      </c>
      <c r="C2386" s="8" t="s">
        <v>811</v>
      </c>
      <c r="D2386" s="9" t="s">
        <v>39</v>
      </c>
      <c r="E2386" s="10" t="s">
        <v>19</v>
      </c>
      <c r="F2386" s="11">
        <v>1.352139264E9</v>
      </c>
      <c r="G2386" s="8" t="s">
        <v>24</v>
      </c>
      <c r="H2386" s="8" t="str">
        <f t="shared" si="1"/>
        <v>BUY</v>
      </c>
      <c r="I2386" s="12">
        <v>3.75</v>
      </c>
      <c r="J2386" s="12">
        <v>1000.0</v>
      </c>
      <c r="K2386" s="7">
        <v>43251.0</v>
      </c>
      <c r="L2386" s="14">
        <v>3.88</v>
      </c>
      <c r="M2386" s="14">
        <f t="shared" si="2"/>
        <v>1034.666667</v>
      </c>
      <c r="N2386" s="15">
        <f t="shared" si="3"/>
        <v>0.03466666667</v>
      </c>
      <c r="O2386" s="15">
        <f t="shared" si="4"/>
        <v>-0.03466666667</v>
      </c>
      <c r="P2386" s="8">
        <f t="shared" si="5"/>
        <v>9</v>
      </c>
    </row>
    <row r="2387" ht="12.75" customHeight="1">
      <c r="A2387" s="16">
        <v>43242.0</v>
      </c>
      <c r="B2387" s="8" t="s">
        <v>2150</v>
      </c>
      <c r="C2387" s="8" t="s">
        <v>2151</v>
      </c>
      <c r="D2387" s="9" t="s">
        <v>23</v>
      </c>
      <c r="E2387" s="10" t="s">
        <v>19</v>
      </c>
      <c r="F2387" s="11">
        <v>2.093165184E9</v>
      </c>
      <c r="G2387" s="17" t="s">
        <v>20</v>
      </c>
      <c r="H2387" s="18" t="str">
        <f t="shared" si="1"/>
        <v>SELL</v>
      </c>
      <c r="I2387" s="12">
        <v>21.472237</v>
      </c>
      <c r="J2387" s="12">
        <v>1000.0</v>
      </c>
      <c r="K2387" s="16">
        <v>44727.0</v>
      </c>
      <c r="L2387" s="14">
        <v>42.740002</v>
      </c>
      <c r="M2387" s="14">
        <f t="shared" si="2"/>
        <v>1990.477378</v>
      </c>
      <c r="N2387" s="15">
        <f t="shared" si="3"/>
        <v>-0.9904773778</v>
      </c>
      <c r="O2387" s="15">
        <f t="shared" si="4"/>
        <v>0.9904773778</v>
      </c>
      <c r="P2387" s="8">
        <f t="shared" si="5"/>
        <v>1485</v>
      </c>
    </row>
    <row r="2388" ht="12.75" customHeight="1">
      <c r="A2388" s="7">
        <v>43243.0</v>
      </c>
      <c r="B2388" s="8" t="s">
        <v>173</v>
      </c>
      <c r="C2388" s="8" t="s">
        <v>174</v>
      </c>
      <c r="D2388" s="9" t="s">
        <v>18</v>
      </c>
      <c r="E2388" s="10" t="s">
        <v>19</v>
      </c>
      <c r="F2388" s="11">
        <v>1.21670003777E11</v>
      </c>
      <c r="G2388" s="8" t="s">
        <v>24</v>
      </c>
      <c r="H2388" s="8" t="str">
        <f t="shared" si="1"/>
        <v>BUY</v>
      </c>
      <c r="I2388" s="12">
        <v>81.984688</v>
      </c>
      <c r="J2388" s="12">
        <v>1000.0</v>
      </c>
      <c r="K2388" s="7">
        <v>43243.0</v>
      </c>
      <c r="L2388" s="14">
        <v>81.984688</v>
      </c>
      <c r="M2388" s="14">
        <f t="shared" si="2"/>
        <v>1000</v>
      </c>
      <c r="N2388" s="15">
        <f t="shared" si="3"/>
        <v>0</v>
      </c>
      <c r="O2388" s="15">
        <f t="shared" si="4"/>
        <v>0</v>
      </c>
      <c r="P2388" s="8">
        <f t="shared" si="5"/>
        <v>0</v>
      </c>
    </row>
    <row r="2389" ht="12.75" customHeight="1">
      <c r="A2389" s="7">
        <v>43243.0</v>
      </c>
      <c r="B2389" s="8" t="s">
        <v>1047</v>
      </c>
      <c r="C2389" s="8" t="s">
        <v>1048</v>
      </c>
      <c r="D2389" s="9" t="s">
        <v>39</v>
      </c>
      <c r="E2389" s="10" t="s">
        <v>19</v>
      </c>
      <c r="F2389" s="11">
        <v>1.428655552E10</v>
      </c>
      <c r="G2389" s="8" t="s">
        <v>24</v>
      </c>
      <c r="H2389" s="8" t="str">
        <f t="shared" si="1"/>
        <v>BUY</v>
      </c>
      <c r="I2389" s="12">
        <v>66.57</v>
      </c>
      <c r="J2389" s="12">
        <v>1000.0</v>
      </c>
      <c r="K2389" s="7">
        <v>43805.0</v>
      </c>
      <c r="L2389" s="14">
        <v>94.480003</v>
      </c>
      <c r="M2389" s="14">
        <f t="shared" si="2"/>
        <v>1419.257969</v>
      </c>
      <c r="N2389" s="15">
        <f t="shared" si="3"/>
        <v>0.4192579691</v>
      </c>
      <c r="O2389" s="15">
        <f t="shared" si="4"/>
        <v>-0.4192579691</v>
      </c>
      <c r="P2389" s="8">
        <f t="shared" si="5"/>
        <v>562</v>
      </c>
    </row>
    <row r="2390" ht="12.75" customHeight="1">
      <c r="A2390" s="7">
        <v>43243.0</v>
      </c>
      <c r="B2390" s="8" t="s">
        <v>2152</v>
      </c>
      <c r="C2390" s="8" t="s">
        <v>2153</v>
      </c>
      <c r="D2390" s="9" t="s">
        <v>58</v>
      </c>
      <c r="E2390" s="10" t="s">
        <v>352</v>
      </c>
      <c r="F2390" s="11">
        <v>5.013076644E9</v>
      </c>
      <c r="G2390" s="8" t="s">
        <v>24</v>
      </c>
      <c r="H2390" s="8" t="str">
        <f t="shared" si="1"/>
        <v>BUY</v>
      </c>
      <c r="I2390" s="12">
        <v>23.0</v>
      </c>
      <c r="J2390" s="12">
        <v>1000.0</v>
      </c>
      <c r="K2390" s="16">
        <v>44727.0</v>
      </c>
      <c r="L2390" s="14">
        <v>4.56</v>
      </c>
      <c r="M2390" s="14">
        <f t="shared" si="2"/>
        <v>198.2608696</v>
      </c>
      <c r="N2390" s="15">
        <f t="shared" si="3"/>
        <v>-0.8017391304</v>
      </c>
      <c r="O2390" s="15">
        <f t="shared" si="4"/>
        <v>0.8017391304</v>
      </c>
      <c r="P2390" s="8">
        <f t="shared" si="5"/>
        <v>1484</v>
      </c>
    </row>
    <row r="2391" ht="12.75" customHeight="1">
      <c r="A2391" s="7">
        <v>43243.0</v>
      </c>
      <c r="B2391" s="8" t="s">
        <v>507</v>
      </c>
      <c r="C2391" s="8" t="s">
        <v>508</v>
      </c>
      <c r="D2391" s="9" t="s">
        <v>35</v>
      </c>
      <c r="E2391" s="10" t="s">
        <v>19</v>
      </c>
      <c r="F2391" s="11">
        <v>1.28534930595E11</v>
      </c>
      <c r="G2391" s="8" t="s">
        <v>20</v>
      </c>
      <c r="H2391" s="8" t="str">
        <f t="shared" si="1"/>
        <v>SELL</v>
      </c>
      <c r="I2391" s="12">
        <v>86.169373</v>
      </c>
      <c r="J2391" s="12">
        <v>1000.0</v>
      </c>
      <c r="K2391" s="7">
        <v>43266.0</v>
      </c>
      <c r="L2391" s="14">
        <v>90.255341</v>
      </c>
      <c r="M2391" s="14">
        <f t="shared" si="2"/>
        <v>1047.417869</v>
      </c>
      <c r="N2391" s="15">
        <f t="shared" si="3"/>
        <v>-0.04741786853</v>
      </c>
      <c r="O2391" s="15">
        <f t="shared" si="4"/>
        <v>0.04741786853</v>
      </c>
      <c r="P2391" s="8">
        <f t="shared" si="5"/>
        <v>23</v>
      </c>
    </row>
    <row r="2392" ht="12.75" customHeight="1">
      <c r="A2392" s="7">
        <v>43243.0</v>
      </c>
      <c r="B2392" s="8" t="s">
        <v>581</v>
      </c>
      <c r="C2392" s="8" t="s">
        <v>582</v>
      </c>
      <c r="D2392" s="9" t="s">
        <v>35</v>
      </c>
      <c r="E2392" s="10" t="s">
        <v>19</v>
      </c>
      <c r="F2392" s="11">
        <v>8.35154196E9</v>
      </c>
      <c r="G2392" s="8" t="s">
        <v>24</v>
      </c>
      <c r="H2392" s="8" t="str">
        <f t="shared" si="1"/>
        <v>BUY</v>
      </c>
      <c r="I2392" s="12">
        <v>37.257656</v>
      </c>
      <c r="J2392" s="12">
        <v>1000.0</v>
      </c>
      <c r="K2392" s="7">
        <v>43354.0</v>
      </c>
      <c r="L2392" s="14">
        <v>34.240948</v>
      </c>
      <c r="M2392" s="14">
        <f t="shared" si="2"/>
        <v>919.0311919</v>
      </c>
      <c r="N2392" s="15">
        <f t="shared" si="3"/>
        <v>-0.08096880813</v>
      </c>
      <c r="O2392" s="15">
        <f t="shared" si="4"/>
        <v>0.08096880813</v>
      </c>
      <c r="P2392" s="8">
        <f t="shared" si="5"/>
        <v>111</v>
      </c>
    </row>
    <row r="2393" ht="12.75" customHeight="1">
      <c r="A2393" s="16">
        <v>43243.0</v>
      </c>
      <c r="B2393" s="8" t="s">
        <v>59</v>
      </c>
      <c r="C2393" s="8" t="s">
        <v>60</v>
      </c>
      <c r="D2393" s="9" t="s">
        <v>32</v>
      </c>
      <c r="E2393" s="10" t="s">
        <v>19</v>
      </c>
      <c r="F2393" s="11">
        <v>4.25280211092E11</v>
      </c>
      <c r="G2393" s="18" t="s">
        <v>24</v>
      </c>
      <c r="H2393" s="17" t="str">
        <f t="shared" si="1"/>
        <v>BUY</v>
      </c>
      <c r="I2393" s="12">
        <v>75.82</v>
      </c>
      <c r="J2393" s="12">
        <v>1000.0</v>
      </c>
      <c r="K2393" s="16">
        <v>43243.0</v>
      </c>
      <c r="L2393" s="14">
        <v>75.82</v>
      </c>
      <c r="M2393" s="14">
        <f t="shared" si="2"/>
        <v>1000</v>
      </c>
      <c r="N2393" s="15">
        <f t="shared" si="3"/>
        <v>0</v>
      </c>
      <c r="O2393" s="15">
        <f t="shared" si="4"/>
        <v>0</v>
      </c>
      <c r="P2393" s="8">
        <f t="shared" si="5"/>
        <v>0</v>
      </c>
    </row>
    <row r="2394" ht="12.75" customHeight="1">
      <c r="A2394" s="7">
        <v>43244.0</v>
      </c>
      <c r="B2394" s="8" t="s">
        <v>370</v>
      </c>
      <c r="C2394" s="8" t="s">
        <v>371</v>
      </c>
      <c r="D2394" s="9" t="s">
        <v>27</v>
      </c>
      <c r="E2394" s="9" t="s">
        <v>19</v>
      </c>
      <c r="F2394" s="11">
        <v>1.548324E9</v>
      </c>
      <c r="G2394" s="8" t="s">
        <v>20</v>
      </c>
      <c r="H2394" s="8" t="str">
        <f t="shared" si="1"/>
        <v>SELL</v>
      </c>
      <c r="I2394" s="12">
        <v>21.03574</v>
      </c>
      <c r="J2394" s="12">
        <v>1000.0</v>
      </c>
      <c r="K2394" s="16">
        <v>43489.0</v>
      </c>
      <c r="L2394" s="14">
        <v>10.48</v>
      </c>
      <c r="M2394" s="14">
        <f t="shared" si="2"/>
        <v>498.1997306</v>
      </c>
      <c r="N2394" s="15">
        <f t="shared" si="3"/>
        <v>0.5018002694</v>
      </c>
      <c r="O2394" s="15">
        <f t="shared" si="4"/>
        <v>-0.5018002694</v>
      </c>
      <c r="P2394" s="8">
        <f t="shared" si="5"/>
        <v>245</v>
      </c>
    </row>
    <row r="2395" ht="12.75" customHeight="1">
      <c r="A2395" s="7">
        <v>43244.0</v>
      </c>
      <c r="B2395" s="8" t="s">
        <v>1319</v>
      </c>
      <c r="C2395" s="8" t="s">
        <v>1320</v>
      </c>
      <c r="D2395" s="9" t="s">
        <v>35</v>
      </c>
      <c r="E2395" s="10" t="s">
        <v>19</v>
      </c>
      <c r="F2395" s="11">
        <v>1.158799596E9</v>
      </c>
      <c r="G2395" s="8" t="s">
        <v>24</v>
      </c>
      <c r="H2395" s="8" t="str">
        <f t="shared" si="1"/>
        <v>BUY</v>
      </c>
      <c r="I2395" s="12">
        <v>14.298879</v>
      </c>
      <c r="J2395" s="12">
        <v>1000.0</v>
      </c>
      <c r="K2395" s="16">
        <v>43257.0</v>
      </c>
      <c r="L2395" s="14">
        <v>15.095251</v>
      </c>
      <c r="M2395" s="14">
        <f t="shared" si="2"/>
        <v>1055.694716</v>
      </c>
      <c r="N2395" s="15">
        <f t="shared" si="3"/>
        <v>0.05569471565</v>
      </c>
      <c r="O2395" s="15">
        <f t="shared" si="4"/>
        <v>-0.05569471565</v>
      </c>
      <c r="P2395" s="8">
        <f t="shared" si="5"/>
        <v>13</v>
      </c>
    </row>
    <row r="2396" ht="12.75" customHeight="1">
      <c r="A2396" s="7">
        <v>43244.0</v>
      </c>
      <c r="B2396" s="8" t="s">
        <v>2154</v>
      </c>
      <c r="C2396" s="8" t="s">
        <v>2155</v>
      </c>
      <c r="D2396" s="9" t="s">
        <v>35</v>
      </c>
      <c r="E2396" s="10" t="s">
        <v>19</v>
      </c>
      <c r="F2396" s="11">
        <v>1.12121284E10</v>
      </c>
      <c r="G2396" s="8" t="s">
        <v>24</v>
      </c>
      <c r="H2396" s="8" t="str">
        <f t="shared" si="1"/>
        <v>BUY</v>
      </c>
      <c r="I2396" s="12">
        <v>44.0</v>
      </c>
      <c r="J2396" s="12">
        <v>1000.0</v>
      </c>
      <c r="K2396" s="16">
        <v>44727.0</v>
      </c>
      <c r="L2396" s="14">
        <v>41.389999</v>
      </c>
      <c r="M2396" s="14">
        <f t="shared" si="2"/>
        <v>940.6817955</v>
      </c>
      <c r="N2396" s="15">
        <f t="shared" si="3"/>
        <v>-0.05931820455</v>
      </c>
      <c r="O2396" s="15">
        <f t="shared" si="4"/>
        <v>0.05931820455</v>
      </c>
      <c r="P2396" s="8">
        <f t="shared" si="5"/>
        <v>1483</v>
      </c>
    </row>
    <row r="2397" ht="12.75" customHeight="1">
      <c r="A2397" s="7">
        <v>43244.0</v>
      </c>
      <c r="B2397" s="8" t="s">
        <v>1847</v>
      </c>
      <c r="C2397" s="8" t="s">
        <v>1848</v>
      </c>
      <c r="D2397" s="9" t="s">
        <v>58</v>
      </c>
      <c r="E2397" s="10" t="s">
        <v>19</v>
      </c>
      <c r="F2397" s="11">
        <v>1.1164249786E10</v>
      </c>
      <c r="G2397" s="8" t="s">
        <v>20</v>
      </c>
      <c r="H2397" s="8" t="str">
        <f t="shared" si="1"/>
        <v>SELL</v>
      </c>
      <c r="I2397" s="12">
        <v>35.990002</v>
      </c>
      <c r="J2397" s="12">
        <v>1000.0</v>
      </c>
      <c r="K2397" s="7">
        <v>43355.0</v>
      </c>
      <c r="L2397" s="14">
        <v>70.940002</v>
      </c>
      <c r="M2397" s="14">
        <f t="shared" si="2"/>
        <v>1971.10303</v>
      </c>
      <c r="N2397" s="15">
        <f t="shared" si="3"/>
        <v>-0.9711030302</v>
      </c>
      <c r="O2397" s="15">
        <f t="shared" si="4"/>
        <v>0.9711030302</v>
      </c>
      <c r="P2397" s="8">
        <f t="shared" si="5"/>
        <v>111</v>
      </c>
    </row>
    <row r="2398" ht="12.75" customHeight="1">
      <c r="A2398" s="7">
        <v>43244.0</v>
      </c>
      <c r="B2398" s="8" t="s">
        <v>2156</v>
      </c>
      <c r="C2398" s="8" t="s">
        <v>2157</v>
      </c>
      <c r="D2398" s="9" t="s">
        <v>18</v>
      </c>
      <c r="E2398" s="10" t="s">
        <v>82</v>
      </c>
      <c r="F2398" s="11">
        <v>1.731081759E9</v>
      </c>
      <c r="G2398" s="8" t="s">
        <v>24</v>
      </c>
      <c r="H2398" s="8" t="str">
        <f t="shared" si="1"/>
        <v>BUY</v>
      </c>
      <c r="I2398" s="12">
        <v>16.492582</v>
      </c>
      <c r="J2398" s="12">
        <v>1000.0</v>
      </c>
      <c r="K2398" s="16">
        <v>44159.0</v>
      </c>
      <c r="L2398" s="14">
        <v>18.061502</v>
      </c>
      <c r="M2398" s="14">
        <f t="shared" si="2"/>
        <v>1095.128828</v>
      </c>
      <c r="N2398" s="15">
        <f t="shared" si="3"/>
        <v>0.09512882822</v>
      </c>
      <c r="O2398" s="15">
        <f t="shared" si="4"/>
        <v>-0.09512882822</v>
      </c>
      <c r="P2398" s="8">
        <f t="shared" si="5"/>
        <v>915</v>
      </c>
    </row>
    <row r="2399" ht="12.75" customHeight="1">
      <c r="A2399" s="7">
        <v>43244.0</v>
      </c>
      <c r="B2399" s="8" t="s">
        <v>2158</v>
      </c>
      <c r="C2399" s="8" t="s">
        <v>2159</v>
      </c>
      <c r="D2399" s="9" t="s">
        <v>27</v>
      </c>
      <c r="E2399" s="9" t="s">
        <v>1569</v>
      </c>
      <c r="F2399" s="11">
        <v>1.28145888E11</v>
      </c>
      <c r="G2399" s="8" t="s">
        <v>24</v>
      </c>
      <c r="H2399" s="8" t="str">
        <f t="shared" si="1"/>
        <v>BUY</v>
      </c>
      <c r="I2399" s="12">
        <v>61.04</v>
      </c>
      <c r="J2399" s="12">
        <v>1000.0</v>
      </c>
      <c r="K2399" s="16">
        <v>43367.0</v>
      </c>
      <c r="L2399" s="14">
        <v>64.11</v>
      </c>
      <c r="M2399" s="14">
        <f t="shared" si="2"/>
        <v>1050.294889</v>
      </c>
      <c r="N2399" s="15">
        <f t="shared" si="3"/>
        <v>0.0502948886</v>
      </c>
      <c r="O2399" s="15">
        <f t="shared" si="4"/>
        <v>-0.0502948886</v>
      </c>
      <c r="P2399" s="8">
        <f t="shared" si="5"/>
        <v>123</v>
      </c>
    </row>
    <row r="2400" ht="12.75" customHeight="1">
      <c r="A2400" s="7">
        <v>43249.0</v>
      </c>
      <c r="B2400" s="8" t="s">
        <v>1473</v>
      </c>
      <c r="C2400" s="8" t="s">
        <v>1474</v>
      </c>
      <c r="D2400" s="9" t="s">
        <v>39</v>
      </c>
      <c r="E2400" s="10" t="s">
        <v>19</v>
      </c>
      <c r="F2400" s="11">
        <v>1.60869936E8</v>
      </c>
      <c r="G2400" s="8" t="s">
        <v>24</v>
      </c>
      <c r="H2400" s="8" t="str">
        <f t="shared" si="1"/>
        <v>BUY</v>
      </c>
      <c r="I2400" s="12">
        <v>15.84</v>
      </c>
      <c r="J2400" s="12">
        <v>1000.0</v>
      </c>
      <c r="K2400" s="16">
        <v>43287.0</v>
      </c>
      <c r="L2400" s="14">
        <v>20.0</v>
      </c>
      <c r="M2400" s="14">
        <f t="shared" si="2"/>
        <v>1262.626263</v>
      </c>
      <c r="N2400" s="15">
        <f t="shared" si="3"/>
        <v>0.2626262626</v>
      </c>
      <c r="O2400" s="15">
        <f t="shared" si="4"/>
        <v>-0.2626262626</v>
      </c>
      <c r="P2400" s="8">
        <f t="shared" si="5"/>
        <v>38</v>
      </c>
    </row>
    <row r="2401" ht="12.75" customHeight="1">
      <c r="A2401" s="7">
        <v>43249.0</v>
      </c>
      <c r="B2401" s="8" t="s">
        <v>747</v>
      </c>
      <c r="C2401" s="8" t="s">
        <v>748</v>
      </c>
      <c r="D2401" s="9" t="s">
        <v>35</v>
      </c>
      <c r="E2401" s="10" t="s">
        <v>19</v>
      </c>
      <c r="F2401" s="11">
        <v>1.884947716E9</v>
      </c>
      <c r="G2401" s="8" t="s">
        <v>20</v>
      </c>
      <c r="H2401" s="8" t="str">
        <f t="shared" si="1"/>
        <v>SELL</v>
      </c>
      <c r="I2401" s="12">
        <v>125.335075</v>
      </c>
      <c r="J2401" s="12">
        <v>1000.0</v>
      </c>
      <c r="K2401" s="16">
        <v>43291.0</v>
      </c>
      <c r="L2401" s="14">
        <v>126.453499</v>
      </c>
      <c r="M2401" s="14">
        <f t="shared" si="2"/>
        <v>1008.923472</v>
      </c>
      <c r="N2401" s="15">
        <f t="shared" si="3"/>
        <v>-0.008923471742</v>
      </c>
      <c r="O2401" s="15">
        <f t="shared" si="4"/>
        <v>0.008923471742</v>
      </c>
      <c r="P2401" s="8">
        <f t="shared" si="5"/>
        <v>42</v>
      </c>
    </row>
    <row r="2402" ht="12.75" customHeight="1">
      <c r="A2402" s="7">
        <v>43249.0</v>
      </c>
      <c r="B2402" s="8" t="s">
        <v>300</v>
      </c>
      <c r="C2402" s="8" t="s">
        <v>301</v>
      </c>
      <c r="D2402" s="9" t="s">
        <v>32</v>
      </c>
      <c r="E2402" s="10" t="s">
        <v>19</v>
      </c>
      <c r="F2402" s="11">
        <v>1.900432125E10</v>
      </c>
      <c r="G2402" s="8" t="s">
        <v>20</v>
      </c>
      <c r="H2402" s="8" t="str">
        <f t="shared" si="1"/>
        <v>SELL</v>
      </c>
      <c r="I2402" s="12">
        <v>107.93</v>
      </c>
      <c r="J2402" s="12">
        <v>1000.0</v>
      </c>
      <c r="K2402" s="7">
        <v>43384.0</v>
      </c>
      <c r="L2402" s="14">
        <v>124.5</v>
      </c>
      <c r="M2402" s="14">
        <f t="shared" si="2"/>
        <v>1153.525433</v>
      </c>
      <c r="N2402" s="15">
        <f t="shared" si="3"/>
        <v>-0.1535254332</v>
      </c>
      <c r="O2402" s="15">
        <f t="shared" si="4"/>
        <v>0.1535254332</v>
      </c>
      <c r="P2402" s="8">
        <f t="shared" si="5"/>
        <v>135</v>
      </c>
    </row>
    <row r="2403" ht="12.75" customHeight="1">
      <c r="A2403" s="16">
        <v>43249.0</v>
      </c>
      <c r="B2403" s="8" t="s">
        <v>2160</v>
      </c>
      <c r="C2403" s="8" t="s">
        <v>2161</v>
      </c>
      <c r="D2403" s="9" t="s">
        <v>18</v>
      </c>
      <c r="E2403" s="10" t="s">
        <v>19</v>
      </c>
      <c r="F2403" s="11">
        <v>1.3395388662E10</v>
      </c>
      <c r="G2403" s="17" t="s">
        <v>20</v>
      </c>
      <c r="H2403" s="18" t="str">
        <f t="shared" si="1"/>
        <v>SELL</v>
      </c>
      <c r="I2403" s="12">
        <v>152.936584</v>
      </c>
      <c r="J2403" s="12">
        <v>1000.0</v>
      </c>
      <c r="K2403" s="16">
        <v>44727.0</v>
      </c>
      <c r="L2403" s="14">
        <v>235.212769</v>
      </c>
      <c r="M2403" s="14">
        <f t="shared" si="2"/>
        <v>1537.975825</v>
      </c>
      <c r="N2403" s="15">
        <f t="shared" si="3"/>
        <v>-0.5379758253</v>
      </c>
      <c r="O2403" s="15">
        <f t="shared" si="4"/>
        <v>0.5379758253</v>
      </c>
      <c r="P2403" s="8">
        <f t="shared" si="5"/>
        <v>1478</v>
      </c>
    </row>
    <row r="2404" ht="12.75" customHeight="1">
      <c r="A2404" s="7">
        <v>43250.0</v>
      </c>
      <c r="B2404" s="8" t="s">
        <v>1421</v>
      </c>
      <c r="C2404" s="8" t="s">
        <v>1422</v>
      </c>
      <c r="D2404" s="9" t="s">
        <v>35</v>
      </c>
      <c r="E2404" s="10" t="s">
        <v>19</v>
      </c>
      <c r="F2404" s="11">
        <v>4.150967537E9</v>
      </c>
      <c r="G2404" s="8" t="s">
        <v>24</v>
      </c>
      <c r="H2404" s="8" t="str">
        <f t="shared" si="1"/>
        <v>BUY</v>
      </c>
      <c r="I2404" s="12">
        <v>118.976601</v>
      </c>
      <c r="J2404" s="12">
        <v>1000.0</v>
      </c>
      <c r="K2404" s="16">
        <v>43326.0</v>
      </c>
      <c r="L2404" s="14">
        <v>144.587494</v>
      </c>
      <c r="M2404" s="14">
        <f t="shared" si="2"/>
        <v>1215.259915</v>
      </c>
      <c r="N2404" s="15">
        <f t="shared" si="3"/>
        <v>0.2152599148</v>
      </c>
      <c r="O2404" s="15">
        <f t="shared" si="4"/>
        <v>-0.2152599148</v>
      </c>
      <c r="P2404" s="8">
        <f t="shared" si="5"/>
        <v>76</v>
      </c>
    </row>
    <row r="2405" ht="12.75" customHeight="1">
      <c r="A2405" s="7">
        <v>43250.0</v>
      </c>
      <c r="B2405" s="8" t="s">
        <v>2162</v>
      </c>
      <c r="C2405" s="8" t="s">
        <v>2163</v>
      </c>
      <c r="D2405" s="9" t="s">
        <v>32</v>
      </c>
      <c r="E2405" s="10" t="s">
        <v>1268</v>
      </c>
      <c r="F2405" s="11">
        <v>1.8224700944E10</v>
      </c>
      <c r="G2405" s="8" t="s">
        <v>24</v>
      </c>
      <c r="H2405" s="8" t="str">
        <f t="shared" si="1"/>
        <v>BUY</v>
      </c>
      <c r="I2405" s="12">
        <v>47.598751</v>
      </c>
      <c r="J2405" s="12">
        <v>1000.0</v>
      </c>
      <c r="K2405" s="16">
        <v>44727.0</v>
      </c>
      <c r="L2405" s="14">
        <v>53.549908</v>
      </c>
      <c r="M2405" s="14">
        <f t="shared" si="2"/>
        <v>1125.027587</v>
      </c>
      <c r="N2405" s="15">
        <f t="shared" si="3"/>
        <v>0.1250275874</v>
      </c>
      <c r="O2405" s="15">
        <f t="shared" si="4"/>
        <v>-0.1250275874</v>
      </c>
      <c r="P2405" s="8">
        <f t="shared" si="5"/>
        <v>1477</v>
      </c>
    </row>
    <row r="2406" ht="12.75" customHeight="1">
      <c r="A2406" s="7">
        <v>43250.0</v>
      </c>
      <c r="B2406" s="8" t="s">
        <v>1655</v>
      </c>
      <c r="C2406" s="8" t="s">
        <v>1656</v>
      </c>
      <c r="D2406" s="9" t="s">
        <v>23</v>
      </c>
      <c r="E2406" s="10" t="s">
        <v>19</v>
      </c>
      <c r="F2406" s="11">
        <v>4.189536E9</v>
      </c>
      <c r="G2406" s="8" t="s">
        <v>24</v>
      </c>
      <c r="H2406" s="8" t="str">
        <f t="shared" si="1"/>
        <v>BUY</v>
      </c>
      <c r="I2406" s="12">
        <v>30.219999</v>
      </c>
      <c r="J2406" s="12">
        <v>1000.0</v>
      </c>
      <c r="K2406" s="7">
        <v>44285.0</v>
      </c>
      <c r="L2406" s="14">
        <v>37.919998</v>
      </c>
      <c r="M2406" s="14">
        <f t="shared" si="2"/>
        <v>1254.798122</v>
      </c>
      <c r="N2406" s="15">
        <f t="shared" si="3"/>
        <v>0.2547981223</v>
      </c>
      <c r="O2406" s="15">
        <f t="shared" si="4"/>
        <v>-0.2547981223</v>
      </c>
      <c r="P2406" s="8">
        <f t="shared" si="5"/>
        <v>1035</v>
      </c>
    </row>
    <row r="2407" ht="12.75" customHeight="1">
      <c r="A2407" s="7">
        <v>43250.0</v>
      </c>
      <c r="B2407" s="8" t="s">
        <v>183</v>
      </c>
      <c r="C2407" s="8" t="s">
        <v>184</v>
      </c>
      <c r="D2407" s="9" t="s">
        <v>32</v>
      </c>
      <c r="E2407" s="10" t="s">
        <v>19</v>
      </c>
      <c r="F2407" s="11">
        <v>3.59532201359E11</v>
      </c>
      <c r="G2407" s="8" t="s">
        <v>20</v>
      </c>
      <c r="H2407" s="8" t="str">
        <f t="shared" si="1"/>
        <v>SELL</v>
      </c>
      <c r="I2407" s="12">
        <v>65.229622</v>
      </c>
      <c r="J2407" s="12">
        <v>1000.0</v>
      </c>
      <c r="K2407" s="7">
        <v>43313.0</v>
      </c>
      <c r="L2407" s="14">
        <v>70.88414</v>
      </c>
      <c r="M2407" s="14">
        <f t="shared" si="2"/>
        <v>1086.686352</v>
      </c>
      <c r="N2407" s="15">
        <f t="shared" si="3"/>
        <v>-0.08668635241</v>
      </c>
      <c r="O2407" s="15">
        <f t="shared" si="4"/>
        <v>0.08668635241</v>
      </c>
      <c r="P2407" s="8">
        <f t="shared" si="5"/>
        <v>63</v>
      </c>
    </row>
    <row r="2408" ht="12.75" customHeight="1">
      <c r="A2408" s="7">
        <v>43251.0</v>
      </c>
      <c r="B2408" s="8" t="s">
        <v>785</v>
      </c>
      <c r="C2408" s="8" t="s">
        <v>786</v>
      </c>
      <c r="D2408" s="9" t="s">
        <v>39</v>
      </c>
      <c r="E2408" s="10" t="s">
        <v>19</v>
      </c>
      <c r="F2408" s="11">
        <v>1.002434956E10</v>
      </c>
      <c r="G2408" s="8" t="s">
        <v>24</v>
      </c>
      <c r="H2408" s="8" t="str">
        <f t="shared" si="1"/>
        <v>BUY</v>
      </c>
      <c r="I2408" s="12">
        <v>54.274509</v>
      </c>
      <c r="J2408" s="12">
        <v>1000.0</v>
      </c>
      <c r="K2408" s="7">
        <v>43255.0</v>
      </c>
      <c r="L2408" s="14">
        <v>55.090195</v>
      </c>
      <c r="M2408" s="14">
        <f t="shared" si="2"/>
        <v>1015.028897</v>
      </c>
      <c r="N2408" s="15">
        <f t="shared" si="3"/>
        <v>0.0150288969</v>
      </c>
      <c r="O2408" s="15">
        <f t="shared" si="4"/>
        <v>-0.0150288969</v>
      </c>
      <c r="P2408" s="8">
        <f t="shared" si="5"/>
        <v>4</v>
      </c>
    </row>
    <row r="2409" ht="12.75" customHeight="1">
      <c r="A2409" s="7">
        <v>43251.0</v>
      </c>
      <c r="B2409" s="8" t="s">
        <v>810</v>
      </c>
      <c r="C2409" s="8" t="s">
        <v>811</v>
      </c>
      <c r="D2409" s="9" t="s">
        <v>39</v>
      </c>
      <c r="E2409" s="10" t="s">
        <v>19</v>
      </c>
      <c r="F2409" s="11">
        <v>1.352139264E9</v>
      </c>
      <c r="G2409" s="8" t="s">
        <v>20</v>
      </c>
      <c r="H2409" s="8" t="str">
        <f t="shared" si="1"/>
        <v>SELL</v>
      </c>
      <c r="I2409" s="12">
        <v>3.88</v>
      </c>
      <c r="J2409" s="12">
        <v>1000.0</v>
      </c>
      <c r="K2409" s="7">
        <v>43298.0</v>
      </c>
      <c r="L2409" s="14">
        <v>6.29</v>
      </c>
      <c r="M2409" s="14">
        <f t="shared" si="2"/>
        <v>1621.134021</v>
      </c>
      <c r="N2409" s="15">
        <f t="shared" si="3"/>
        <v>-0.6211340206</v>
      </c>
      <c r="O2409" s="15">
        <f t="shared" si="4"/>
        <v>0.6211340206</v>
      </c>
      <c r="P2409" s="8">
        <f t="shared" si="5"/>
        <v>47</v>
      </c>
    </row>
    <row r="2410" ht="12.75" customHeight="1">
      <c r="A2410" s="16">
        <v>43251.0</v>
      </c>
      <c r="B2410" s="8" t="s">
        <v>2164</v>
      </c>
      <c r="C2410" s="8" t="s">
        <v>2165</v>
      </c>
      <c r="D2410" s="9" t="s">
        <v>193</v>
      </c>
      <c r="E2410" s="10" t="s">
        <v>19</v>
      </c>
      <c r="F2410" s="11">
        <v>3.0206336E10</v>
      </c>
      <c r="G2410" s="17" t="s">
        <v>20</v>
      </c>
      <c r="H2410" s="18" t="str">
        <f t="shared" si="1"/>
        <v>SELL</v>
      </c>
      <c r="I2410" s="12">
        <v>14.715622</v>
      </c>
      <c r="J2410" s="12">
        <v>1000.0</v>
      </c>
      <c r="K2410" s="16">
        <v>44727.0</v>
      </c>
      <c r="L2410" s="14">
        <v>27.548527</v>
      </c>
      <c r="M2410" s="14">
        <f t="shared" si="2"/>
        <v>1872.059978</v>
      </c>
      <c r="N2410" s="15">
        <f t="shared" si="3"/>
        <v>-0.8720599782</v>
      </c>
      <c r="O2410" s="15">
        <f t="shared" si="4"/>
        <v>0.8720599782</v>
      </c>
      <c r="P2410" s="8">
        <f t="shared" si="5"/>
        <v>1476</v>
      </c>
    </row>
    <row r="2411" ht="12.75" customHeight="1">
      <c r="A2411" s="7">
        <v>43252.0</v>
      </c>
      <c r="B2411" s="8" t="s">
        <v>683</v>
      </c>
      <c r="C2411" s="8" t="s">
        <v>684</v>
      </c>
      <c r="D2411" s="9" t="s">
        <v>32</v>
      </c>
      <c r="E2411" s="9" t="s">
        <v>19</v>
      </c>
      <c r="F2411" s="11">
        <v>3.2529708E10</v>
      </c>
      <c r="G2411" s="8" t="s">
        <v>24</v>
      </c>
      <c r="H2411" s="8" t="str">
        <f t="shared" si="1"/>
        <v>BUY</v>
      </c>
      <c r="I2411" s="12">
        <v>55.59</v>
      </c>
      <c r="J2411" s="12">
        <v>1000.0</v>
      </c>
      <c r="K2411" s="16">
        <v>44727.0</v>
      </c>
      <c r="L2411" s="14">
        <v>67.09</v>
      </c>
      <c r="M2411" s="14">
        <f t="shared" si="2"/>
        <v>1206.87174</v>
      </c>
      <c r="N2411" s="15">
        <f t="shared" si="3"/>
        <v>0.2068717395</v>
      </c>
      <c r="O2411" s="15">
        <f t="shared" si="4"/>
        <v>-0.2068717395</v>
      </c>
      <c r="P2411" s="8">
        <f t="shared" si="5"/>
        <v>1475</v>
      </c>
    </row>
    <row r="2412" ht="12.75" customHeight="1">
      <c r="A2412" s="7">
        <v>43252.0</v>
      </c>
      <c r="B2412" s="8" t="s">
        <v>2166</v>
      </c>
      <c r="C2412" s="8" t="s">
        <v>2167</v>
      </c>
      <c r="D2412" s="9" t="s">
        <v>23</v>
      </c>
      <c r="E2412" s="10" t="s">
        <v>19</v>
      </c>
      <c r="F2412" s="11">
        <v>8.6341392E7</v>
      </c>
      <c r="G2412" s="8" t="s">
        <v>24</v>
      </c>
      <c r="H2412" s="8" t="str">
        <f t="shared" si="1"/>
        <v>BUY</v>
      </c>
      <c r="I2412" s="12">
        <v>19.1</v>
      </c>
      <c r="J2412" s="12">
        <v>1000.0</v>
      </c>
      <c r="K2412" s="16">
        <v>44727.0</v>
      </c>
      <c r="L2412" s="14">
        <v>3.88</v>
      </c>
      <c r="M2412" s="14">
        <f t="shared" si="2"/>
        <v>203.1413613</v>
      </c>
      <c r="N2412" s="15">
        <f t="shared" si="3"/>
        <v>-0.7968586387</v>
      </c>
      <c r="O2412" s="15">
        <f t="shared" si="4"/>
        <v>0.7968586387</v>
      </c>
      <c r="P2412" s="8">
        <f t="shared" si="5"/>
        <v>1475</v>
      </c>
    </row>
    <row r="2413" ht="12.75" customHeight="1">
      <c r="A2413" s="7">
        <v>43252.0</v>
      </c>
      <c r="B2413" s="8" t="s">
        <v>2168</v>
      </c>
      <c r="C2413" s="8" t="s">
        <v>2169</v>
      </c>
      <c r="D2413" s="9" t="s">
        <v>35</v>
      </c>
      <c r="E2413" s="10" t="s">
        <v>19</v>
      </c>
      <c r="F2413" s="11">
        <v>6.5555136E8</v>
      </c>
      <c r="G2413" s="8" t="s">
        <v>24</v>
      </c>
      <c r="H2413" s="8" t="str">
        <f t="shared" si="1"/>
        <v>BUY</v>
      </c>
      <c r="I2413" s="12">
        <v>7.153128</v>
      </c>
      <c r="J2413" s="12">
        <v>1000.0</v>
      </c>
      <c r="K2413" s="16">
        <v>44727.0</v>
      </c>
      <c r="L2413" s="14">
        <v>5.66</v>
      </c>
      <c r="M2413" s="14">
        <f t="shared" si="2"/>
        <v>791.2622282</v>
      </c>
      <c r="N2413" s="15">
        <f t="shared" si="3"/>
        <v>-0.2087377718</v>
      </c>
      <c r="O2413" s="15">
        <f t="shared" si="4"/>
        <v>0.2087377718</v>
      </c>
      <c r="P2413" s="8">
        <f t="shared" si="5"/>
        <v>1475</v>
      </c>
    </row>
    <row r="2414" ht="12.75" customHeight="1">
      <c r="A2414" s="7">
        <v>43252.0</v>
      </c>
      <c r="B2414" s="8" t="s">
        <v>2170</v>
      </c>
      <c r="C2414" s="8" t="s">
        <v>2171</v>
      </c>
      <c r="D2414" s="9" t="s">
        <v>18</v>
      </c>
      <c r="E2414" s="10" t="s">
        <v>19</v>
      </c>
      <c r="F2414" s="11">
        <v>4.14608896E10</v>
      </c>
      <c r="G2414" s="8" t="s">
        <v>20</v>
      </c>
      <c r="H2414" s="8" t="str">
        <f t="shared" si="1"/>
        <v>SELL</v>
      </c>
      <c r="I2414" s="12">
        <v>27.785</v>
      </c>
      <c r="J2414" s="12">
        <v>1000.0</v>
      </c>
      <c r="K2414" s="16">
        <v>44727.0</v>
      </c>
      <c r="L2414" s="14">
        <v>53.224998</v>
      </c>
      <c r="M2414" s="14">
        <f t="shared" si="2"/>
        <v>1915.601872</v>
      </c>
      <c r="N2414" s="15">
        <f t="shared" si="3"/>
        <v>-0.9156018715</v>
      </c>
      <c r="O2414" s="15">
        <f t="shared" si="4"/>
        <v>0.9156018715</v>
      </c>
      <c r="P2414" s="8">
        <f t="shared" si="5"/>
        <v>1475</v>
      </c>
    </row>
    <row r="2415" ht="12.75" customHeight="1">
      <c r="A2415" s="7">
        <v>43252.0</v>
      </c>
      <c r="B2415" s="8" t="s">
        <v>2172</v>
      </c>
      <c r="C2415" s="8" t="s">
        <v>2173</v>
      </c>
      <c r="D2415" s="9" t="s">
        <v>23</v>
      </c>
      <c r="E2415" s="10" t="s">
        <v>19</v>
      </c>
      <c r="F2415" s="11">
        <v>1.3861997645E10</v>
      </c>
      <c r="G2415" s="8" t="s">
        <v>20</v>
      </c>
      <c r="H2415" s="8" t="str">
        <f t="shared" si="1"/>
        <v>SELL</v>
      </c>
      <c r="I2415" s="12">
        <v>124.0</v>
      </c>
      <c r="J2415" s="12">
        <v>1000.0</v>
      </c>
      <c r="K2415" s="16">
        <v>44727.0</v>
      </c>
      <c r="L2415" s="14">
        <v>289.769989</v>
      </c>
      <c r="M2415" s="14">
        <f t="shared" si="2"/>
        <v>2336.85475</v>
      </c>
      <c r="N2415" s="15">
        <f t="shared" si="3"/>
        <v>-1.33685475</v>
      </c>
      <c r="O2415" s="15">
        <f t="shared" si="4"/>
        <v>1.33685475</v>
      </c>
      <c r="P2415" s="8">
        <f t="shared" si="5"/>
        <v>1475</v>
      </c>
    </row>
    <row r="2416" ht="12.75" customHeight="1">
      <c r="A2416" s="7">
        <v>43252.0</v>
      </c>
      <c r="B2416" s="8" t="s">
        <v>173</v>
      </c>
      <c r="C2416" s="8" t="s">
        <v>174</v>
      </c>
      <c r="D2416" s="9" t="s">
        <v>18</v>
      </c>
      <c r="E2416" s="10" t="s">
        <v>19</v>
      </c>
      <c r="F2416" s="11">
        <v>1.21670003777E11</v>
      </c>
      <c r="G2416" s="8" t="s">
        <v>20</v>
      </c>
      <c r="H2416" s="8" t="str">
        <f t="shared" si="1"/>
        <v>SELL</v>
      </c>
      <c r="I2416" s="12">
        <v>81.522156</v>
      </c>
      <c r="J2416" s="12">
        <v>1000.0</v>
      </c>
      <c r="K2416" s="7">
        <v>43252.0</v>
      </c>
      <c r="L2416" s="14">
        <v>81.522156</v>
      </c>
      <c r="M2416" s="14">
        <f t="shared" si="2"/>
        <v>1000</v>
      </c>
      <c r="N2416" s="15">
        <f t="shared" si="3"/>
        <v>0</v>
      </c>
      <c r="O2416" s="15">
        <f t="shared" si="4"/>
        <v>0</v>
      </c>
      <c r="P2416" s="8">
        <f t="shared" si="5"/>
        <v>0</v>
      </c>
    </row>
    <row r="2417" ht="12.75" customHeight="1">
      <c r="A2417" s="7">
        <v>43252.0</v>
      </c>
      <c r="B2417" s="8" t="s">
        <v>1609</v>
      </c>
      <c r="C2417" s="8" t="s">
        <v>1610</v>
      </c>
      <c r="D2417" s="9" t="s">
        <v>39</v>
      </c>
      <c r="E2417" s="9" t="s">
        <v>274</v>
      </c>
      <c r="F2417" s="11">
        <v>1.533196E9</v>
      </c>
      <c r="G2417" s="8" t="s">
        <v>20</v>
      </c>
      <c r="H2417" s="8" t="str">
        <f t="shared" si="1"/>
        <v>SELL</v>
      </c>
      <c r="I2417" s="12">
        <v>59.200001</v>
      </c>
      <c r="J2417" s="12">
        <v>1000.0</v>
      </c>
      <c r="K2417" s="7">
        <v>43364.0</v>
      </c>
      <c r="L2417" s="14">
        <v>58.150002</v>
      </c>
      <c r="M2417" s="14">
        <f t="shared" si="2"/>
        <v>982.2635307</v>
      </c>
      <c r="N2417" s="15">
        <f t="shared" si="3"/>
        <v>0.01773646929</v>
      </c>
      <c r="O2417" s="15">
        <f t="shared" si="4"/>
        <v>-0.01773646929</v>
      </c>
      <c r="P2417" s="8">
        <f t="shared" si="5"/>
        <v>112</v>
      </c>
    </row>
    <row r="2418" ht="12.75" customHeight="1">
      <c r="A2418" s="7">
        <v>43252.0</v>
      </c>
      <c r="B2418" s="8" t="s">
        <v>1461</v>
      </c>
      <c r="C2418" s="8" t="s">
        <v>1462</v>
      </c>
      <c r="D2418" s="9" t="s">
        <v>35</v>
      </c>
      <c r="E2418" s="10" t="s">
        <v>19</v>
      </c>
      <c r="F2418" s="11">
        <v>1.3218234756E10</v>
      </c>
      <c r="G2418" s="8" t="s">
        <v>24</v>
      </c>
      <c r="H2418" s="8" t="str">
        <f t="shared" si="1"/>
        <v>BUY</v>
      </c>
      <c r="I2418" s="12">
        <v>101.447899</v>
      </c>
      <c r="J2418" s="12">
        <v>1000.0</v>
      </c>
      <c r="K2418" s="16">
        <v>44727.0</v>
      </c>
      <c r="L2418" s="14">
        <v>141.5159</v>
      </c>
      <c r="M2418" s="14">
        <f t="shared" si="2"/>
        <v>1394.961368</v>
      </c>
      <c r="N2418" s="15">
        <f t="shared" si="3"/>
        <v>0.3949613683</v>
      </c>
      <c r="O2418" s="15">
        <f t="shared" si="4"/>
        <v>-0.3949613683</v>
      </c>
      <c r="P2418" s="8">
        <f t="shared" si="5"/>
        <v>1475</v>
      </c>
    </row>
    <row r="2419" ht="12.75" customHeight="1">
      <c r="A2419" s="7">
        <v>43252.0</v>
      </c>
      <c r="B2419" s="8" t="s">
        <v>814</v>
      </c>
      <c r="C2419" s="8" t="s">
        <v>815</v>
      </c>
      <c r="D2419" s="9" t="s">
        <v>35</v>
      </c>
      <c r="E2419" s="10" t="s">
        <v>82</v>
      </c>
      <c r="F2419" s="11">
        <v>3.42382352E9</v>
      </c>
      <c r="G2419" s="8" t="s">
        <v>20</v>
      </c>
      <c r="H2419" s="8" t="str">
        <f t="shared" si="1"/>
        <v>SELL</v>
      </c>
      <c r="I2419" s="12">
        <v>38.146091</v>
      </c>
      <c r="J2419" s="12">
        <v>1000.0</v>
      </c>
      <c r="K2419" s="7">
        <v>43553.0</v>
      </c>
      <c r="L2419" s="14">
        <v>25.013071</v>
      </c>
      <c r="M2419" s="14">
        <f t="shared" si="2"/>
        <v>655.7178034</v>
      </c>
      <c r="N2419" s="15">
        <f t="shared" si="3"/>
        <v>0.3442821966</v>
      </c>
      <c r="O2419" s="15">
        <f t="shared" si="4"/>
        <v>-0.3442821966</v>
      </c>
      <c r="P2419" s="8">
        <f t="shared" si="5"/>
        <v>301</v>
      </c>
    </row>
    <row r="2420" ht="12.75" customHeight="1">
      <c r="A2420" s="7">
        <v>43252.0</v>
      </c>
      <c r="B2420" s="8" t="s">
        <v>1168</v>
      </c>
      <c r="C2420" s="8" t="s">
        <v>1169</v>
      </c>
      <c r="D2420" s="9" t="s">
        <v>23</v>
      </c>
      <c r="E2420" s="10" t="s">
        <v>252</v>
      </c>
      <c r="F2420" s="11">
        <v>4.3386699181E10</v>
      </c>
      <c r="G2420" s="8" t="s">
        <v>20</v>
      </c>
      <c r="H2420" s="8" t="str">
        <f t="shared" si="1"/>
        <v>SELL</v>
      </c>
      <c r="I2420" s="12">
        <v>22.738661</v>
      </c>
      <c r="J2420" s="12">
        <v>1000.0</v>
      </c>
      <c r="K2420" s="7">
        <v>43396.0</v>
      </c>
      <c r="L2420" s="14">
        <v>15.282156</v>
      </c>
      <c r="M2420" s="14">
        <f t="shared" si="2"/>
        <v>672.0780964</v>
      </c>
      <c r="N2420" s="15">
        <f t="shared" si="3"/>
        <v>0.3279219036</v>
      </c>
      <c r="O2420" s="15">
        <f t="shared" si="4"/>
        <v>-0.3279219036</v>
      </c>
      <c r="P2420" s="8">
        <f t="shared" si="5"/>
        <v>144</v>
      </c>
    </row>
    <row r="2421" ht="12.75" customHeight="1">
      <c r="A2421" s="7">
        <v>43255.0</v>
      </c>
      <c r="B2421" s="8" t="s">
        <v>785</v>
      </c>
      <c r="C2421" s="8" t="s">
        <v>786</v>
      </c>
      <c r="D2421" s="9" t="s">
        <v>39</v>
      </c>
      <c r="E2421" s="10" t="s">
        <v>19</v>
      </c>
      <c r="F2421" s="11">
        <v>1.002434956E10</v>
      </c>
      <c r="G2421" s="8" t="s">
        <v>20</v>
      </c>
      <c r="H2421" s="8" t="str">
        <f t="shared" si="1"/>
        <v>SELL</v>
      </c>
      <c r="I2421" s="12">
        <v>55.090195</v>
      </c>
      <c r="J2421" s="12">
        <v>1000.0</v>
      </c>
      <c r="K2421" s="7">
        <v>43920.0</v>
      </c>
      <c r="L2421" s="14">
        <v>52.09</v>
      </c>
      <c r="M2421" s="14">
        <f t="shared" si="2"/>
        <v>945.5403089</v>
      </c>
      <c r="N2421" s="15">
        <f t="shared" si="3"/>
        <v>0.05445969106</v>
      </c>
      <c r="O2421" s="15">
        <f t="shared" si="4"/>
        <v>-0.05445969106</v>
      </c>
      <c r="P2421" s="8">
        <f t="shared" si="5"/>
        <v>665</v>
      </c>
    </row>
    <row r="2422" ht="12.75" customHeight="1">
      <c r="A2422" s="7">
        <v>43255.0</v>
      </c>
      <c r="B2422" s="8" t="s">
        <v>2174</v>
      </c>
      <c r="C2422" s="8" t="s">
        <v>2175</v>
      </c>
      <c r="D2422" s="9" t="s">
        <v>23</v>
      </c>
      <c r="E2422" s="10" t="s">
        <v>19</v>
      </c>
      <c r="F2422" s="11">
        <v>9.8208942E8</v>
      </c>
      <c r="G2422" s="8" t="s">
        <v>24</v>
      </c>
      <c r="H2422" s="8" t="str">
        <f t="shared" si="1"/>
        <v>BUY</v>
      </c>
      <c r="I2422" s="12">
        <v>26.18</v>
      </c>
      <c r="J2422" s="12">
        <v>1000.0</v>
      </c>
      <c r="K2422" s="16">
        <v>44727.0</v>
      </c>
      <c r="L2422" s="14">
        <v>27.299999</v>
      </c>
      <c r="M2422" s="14">
        <f t="shared" si="2"/>
        <v>1042.78071</v>
      </c>
      <c r="N2422" s="15">
        <f t="shared" si="3"/>
        <v>0.04278071047</v>
      </c>
      <c r="O2422" s="15">
        <f t="shared" si="4"/>
        <v>-0.04278071047</v>
      </c>
      <c r="P2422" s="8">
        <f t="shared" si="5"/>
        <v>1472</v>
      </c>
    </row>
    <row r="2423" ht="12.75" customHeight="1">
      <c r="A2423" s="7">
        <v>43255.0</v>
      </c>
      <c r="B2423" s="8" t="s">
        <v>2176</v>
      </c>
      <c r="C2423" s="8" t="s">
        <v>2177</v>
      </c>
      <c r="D2423" s="9" t="s">
        <v>35</v>
      </c>
      <c r="E2423" s="10" t="s">
        <v>19</v>
      </c>
      <c r="F2423" s="11">
        <v>3.60972504E8</v>
      </c>
      <c r="G2423" s="8" t="s">
        <v>24</v>
      </c>
      <c r="H2423" s="8" t="str">
        <f t="shared" si="1"/>
        <v>BUY</v>
      </c>
      <c r="I2423" s="12">
        <v>9.180358</v>
      </c>
      <c r="J2423" s="12">
        <v>1000.0</v>
      </c>
      <c r="K2423" s="16">
        <v>44727.0</v>
      </c>
      <c r="L2423" s="14">
        <v>8.556787</v>
      </c>
      <c r="M2423" s="14">
        <f t="shared" si="2"/>
        <v>932.0755247</v>
      </c>
      <c r="N2423" s="15">
        <f t="shared" si="3"/>
        <v>-0.06792447528</v>
      </c>
      <c r="O2423" s="15">
        <f t="shared" si="4"/>
        <v>0.06792447528</v>
      </c>
      <c r="P2423" s="8">
        <f t="shared" si="5"/>
        <v>1472</v>
      </c>
    </row>
    <row r="2424" ht="12.75" customHeight="1">
      <c r="A2424" s="7">
        <v>43255.0</v>
      </c>
      <c r="B2424" s="8" t="s">
        <v>2178</v>
      </c>
      <c r="C2424" s="8" t="s">
        <v>2179</v>
      </c>
      <c r="D2424" s="9" t="s">
        <v>23</v>
      </c>
      <c r="E2424" s="10" t="s">
        <v>19</v>
      </c>
      <c r="F2424" s="11">
        <v>2.55122178E9</v>
      </c>
      <c r="G2424" s="8" t="s">
        <v>20</v>
      </c>
      <c r="H2424" s="8" t="str">
        <f t="shared" si="1"/>
        <v>SELL</v>
      </c>
      <c r="I2424" s="12">
        <v>35.829185</v>
      </c>
      <c r="J2424" s="12">
        <v>1000.0</v>
      </c>
      <c r="K2424" s="16">
        <v>44624.0</v>
      </c>
      <c r="L2424" s="14">
        <v>43.553219</v>
      </c>
      <c r="M2424" s="14">
        <f t="shared" si="2"/>
        <v>1215.579394</v>
      </c>
      <c r="N2424" s="15">
        <f t="shared" si="3"/>
        <v>-0.2155793943</v>
      </c>
      <c r="O2424" s="15">
        <f t="shared" si="4"/>
        <v>0.2155793943</v>
      </c>
      <c r="P2424" s="8">
        <f t="shared" si="5"/>
        <v>1369</v>
      </c>
    </row>
    <row r="2425" ht="12.75" customHeight="1">
      <c r="A2425" s="7">
        <v>43255.0</v>
      </c>
      <c r="B2425" s="8" t="s">
        <v>152</v>
      </c>
      <c r="C2425" s="8" t="s">
        <v>153</v>
      </c>
      <c r="D2425" s="9" t="s">
        <v>35</v>
      </c>
      <c r="E2425" s="10" t="s">
        <v>19</v>
      </c>
      <c r="F2425" s="11">
        <v>1.11464472E11</v>
      </c>
      <c r="G2425" s="8" t="s">
        <v>24</v>
      </c>
      <c r="H2425" s="8" t="str">
        <f t="shared" si="1"/>
        <v>BUY</v>
      </c>
      <c r="I2425" s="12">
        <v>51.31</v>
      </c>
      <c r="J2425" s="12">
        <v>1000.0</v>
      </c>
      <c r="K2425" s="7">
        <v>43314.0</v>
      </c>
      <c r="L2425" s="14">
        <v>46.46</v>
      </c>
      <c r="M2425" s="14">
        <f t="shared" si="2"/>
        <v>905.4765153</v>
      </c>
      <c r="N2425" s="15">
        <f t="shared" si="3"/>
        <v>-0.0945234847</v>
      </c>
      <c r="O2425" s="15">
        <f t="shared" si="4"/>
        <v>0.0945234847</v>
      </c>
      <c r="P2425" s="8">
        <f t="shared" si="5"/>
        <v>59</v>
      </c>
    </row>
    <row r="2426" ht="12.75" customHeight="1">
      <c r="A2426" s="7">
        <v>43255.0</v>
      </c>
      <c r="B2426" s="8" t="s">
        <v>1557</v>
      </c>
      <c r="C2426" s="8" t="s">
        <v>1558</v>
      </c>
      <c r="D2426" s="9" t="s">
        <v>35</v>
      </c>
      <c r="E2426" s="9" t="s">
        <v>19</v>
      </c>
      <c r="F2426" s="11">
        <v>4.55891935E8</v>
      </c>
      <c r="G2426" s="8" t="s">
        <v>20</v>
      </c>
      <c r="H2426" s="8" t="str">
        <f t="shared" si="1"/>
        <v>SELL</v>
      </c>
      <c r="I2426" s="12">
        <v>12.117404</v>
      </c>
      <c r="J2426" s="12">
        <v>1000.0</v>
      </c>
      <c r="K2426" s="7">
        <v>43390.0</v>
      </c>
      <c r="L2426" s="14">
        <v>9.923146</v>
      </c>
      <c r="M2426" s="14">
        <f t="shared" si="2"/>
        <v>818.9168241</v>
      </c>
      <c r="N2426" s="15">
        <f t="shared" si="3"/>
        <v>0.1810831759</v>
      </c>
      <c r="O2426" s="15">
        <f t="shared" si="4"/>
        <v>-0.1810831759</v>
      </c>
      <c r="P2426" s="8">
        <f t="shared" si="5"/>
        <v>135</v>
      </c>
    </row>
    <row r="2427" ht="12.75" customHeight="1">
      <c r="A2427" s="16">
        <v>43255.0</v>
      </c>
      <c r="B2427" s="8" t="s">
        <v>2180</v>
      </c>
      <c r="C2427" s="8" t="s">
        <v>2181</v>
      </c>
      <c r="D2427" s="9" t="s">
        <v>35</v>
      </c>
      <c r="E2427" s="10" t="s">
        <v>19</v>
      </c>
      <c r="F2427" s="11">
        <v>6.375402E9</v>
      </c>
      <c r="G2427" s="17" t="s">
        <v>20</v>
      </c>
      <c r="H2427" s="18" t="str">
        <f t="shared" si="1"/>
        <v>SELL</v>
      </c>
      <c r="I2427" s="12">
        <v>57.894608</v>
      </c>
      <c r="J2427" s="12">
        <v>1000.0</v>
      </c>
      <c r="K2427" s="16">
        <v>44727.0</v>
      </c>
      <c r="L2427" s="14">
        <v>69.668777</v>
      </c>
      <c r="M2427" s="14">
        <f t="shared" si="2"/>
        <v>1203.372463</v>
      </c>
      <c r="N2427" s="15">
        <f t="shared" si="3"/>
        <v>-0.2033724626</v>
      </c>
      <c r="O2427" s="15">
        <f t="shared" si="4"/>
        <v>0.2033724626</v>
      </c>
      <c r="P2427" s="8">
        <f t="shared" si="5"/>
        <v>1472</v>
      </c>
    </row>
    <row r="2428" ht="12.75" customHeight="1">
      <c r="A2428" s="7">
        <v>43256.0</v>
      </c>
      <c r="B2428" s="8" t="s">
        <v>685</v>
      </c>
      <c r="C2428" s="8" t="s">
        <v>686</v>
      </c>
      <c r="D2428" s="9" t="s">
        <v>71</v>
      </c>
      <c r="E2428" s="10" t="s">
        <v>19</v>
      </c>
      <c r="F2428" s="11">
        <v>1.0725846537E10</v>
      </c>
      <c r="G2428" s="8" t="s">
        <v>24</v>
      </c>
      <c r="H2428" s="8" t="str">
        <f t="shared" si="1"/>
        <v>BUY</v>
      </c>
      <c r="I2428" s="12">
        <v>18.24</v>
      </c>
      <c r="J2428" s="12">
        <v>1000.0</v>
      </c>
      <c r="K2428" s="16">
        <v>44727.0</v>
      </c>
      <c r="L2428" s="14">
        <v>32.63</v>
      </c>
      <c r="M2428" s="14">
        <f t="shared" si="2"/>
        <v>1788.925439</v>
      </c>
      <c r="N2428" s="15">
        <f t="shared" si="3"/>
        <v>0.7889254386</v>
      </c>
      <c r="O2428" s="15">
        <f t="shared" si="4"/>
        <v>-0.7889254386</v>
      </c>
      <c r="P2428" s="8">
        <f t="shared" si="5"/>
        <v>1471</v>
      </c>
    </row>
    <row r="2429" ht="12.75" customHeight="1">
      <c r="A2429" s="7">
        <v>43256.0</v>
      </c>
      <c r="B2429" s="8" t="s">
        <v>257</v>
      </c>
      <c r="C2429" s="8" t="s">
        <v>258</v>
      </c>
      <c r="D2429" s="9" t="s">
        <v>39</v>
      </c>
      <c r="E2429" s="10" t="s">
        <v>259</v>
      </c>
      <c r="F2429" s="11">
        <v>1.08455021896E11</v>
      </c>
      <c r="G2429" s="8" t="s">
        <v>20</v>
      </c>
      <c r="H2429" s="8" t="str">
        <f t="shared" si="1"/>
        <v>SELL</v>
      </c>
      <c r="I2429" s="12">
        <v>76.573822</v>
      </c>
      <c r="J2429" s="12">
        <v>1000.0</v>
      </c>
      <c r="K2429" s="7">
        <v>44155.0</v>
      </c>
      <c r="L2429" s="14">
        <v>102.396187</v>
      </c>
      <c r="M2429" s="14">
        <f t="shared" si="2"/>
        <v>1337.221838</v>
      </c>
      <c r="N2429" s="15">
        <f t="shared" si="3"/>
        <v>-0.337221838</v>
      </c>
      <c r="O2429" s="15">
        <f t="shared" si="4"/>
        <v>0.337221838</v>
      </c>
      <c r="P2429" s="8">
        <f t="shared" si="5"/>
        <v>899</v>
      </c>
    </row>
    <row r="2430" ht="12.75" customHeight="1">
      <c r="A2430" s="7">
        <v>43256.0</v>
      </c>
      <c r="B2430" s="8" t="s">
        <v>1649</v>
      </c>
      <c r="C2430" s="8" t="s">
        <v>1650</v>
      </c>
      <c r="D2430" s="9" t="s">
        <v>39</v>
      </c>
      <c r="E2430" s="10" t="s">
        <v>19</v>
      </c>
      <c r="F2430" s="11">
        <v>1.38141556E8</v>
      </c>
      <c r="G2430" s="8" t="s">
        <v>20</v>
      </c>
      <c r="H2430" s="8" t="str">
        <f t="shared" si="1"/>
        <v>SELL</v>
      </c>
      <c r="I2430" s="12">
        <v>55.959999</v>
      </c>
      <c r="J2430" s="12">
        <v>1000.0</v>
      </c>
      <c r="K2430" s="7">
        <v>43468.0</v>
      </c>
      <c r="L2430" s="14">
        <v>31.58</v>
      </c>
      <c r="M2430" s="14">
        <f t="shared" si="2"/>
        <v>564.3316756</v>
      </c>
      <c r="N2430" s="15">
        <f t="shared" si="3"/>
        <v>0.4356683244</v>
      </c>
      <c r="O2430" s="15">
        <f t="shared" si="4"/>
        <v>-0.4356683244</v>
      </c>
      <c r="P2430" s="8">
        <f t="shared" si="5"/>
        <v>212</v>
      </c>
    </row>
    <row r="2431" ht="12.75" customHeight="1">
      <c r="A2431" s="7">
        <v>43256.0</v>
      </c>
      <c r="B2431" s="8" t="s">
        <v>1427</v>
      </c>
      <c r="C2431" s="8" t="s">
        <v>1428</v>
      </c>
      <c r="D2431" s="9" t="s">
        <v>71</v>
      </c>
      <c r="E2431" s="10" t="s">
        <v>1429</v>
      </c>
      <c r="F2431" s="11">
        <v>6.1823261389E10</v>
      </c>
      <c r="G2431" s="8" t="s">
        <v>24</v>
      </c>
      <c r="H2431" s="8" t="str">
        <f t="shared" si="1"/>
        <v>BUY</v>
      </c>
      <c r="I2431" s="12">
        <v>4.741696</v>
      </c>
      <c r="J2431" s="12">
        <v>1000.0</v>
      </c>
      <c r="K2431" s="7">
        <v>43571.0</v>
      </c>
      <c r="L2431" s="14">
        <v>4.571762</v>
      </c>
      <c r="M2431" s="14">
        <f t="shared" si="2"/>
        <v>964.1617683</v>
      </c>
      <c r="N2431" s="15">
        <f t="shared" si="3"/>
        <v>-0.03583823172</v>
      </c>
      <c r="O2431" s="15">
        <f t="shared" si="4"/>
        <v>0.03583823172</v>
      </c>
      <c r="P2431" s="8">
        <f t="shared" si="5"/>
        <v>315</v>
      </c>
    </row>
    <row r="2432" ht="12.75" customHeight="1">
      <c r="A2432" s="7">
        <v>43257.0</v>
      </c>
      <c r="B2432" s="8" t="s">
        <v>1319</v>
      </c>
      <c r="C2432" s="8" t="s">
        <v>1320</v>
      </c>
      <c r="D2432" s="9" t="s">
        <v>35</v>
      </c>
      <c r="E2432" s="10" t="s">
        <v>19</v>
      </c>
      <c r="F2432" s="11">
        <v>1.158799596E9</v>
      </c>
      <c r="G2432" s="8" t="s">
        <v>20</v>
      </c>
      <c r="H2432" s="8" t="str">
        <f t="shared" si="1"/>
        <v>SELL</v>
      </c>
      <c r="I2432" s="12">
        <v>15.095251</v>
      </c>
      <c r="J2432" s="12">
        <v>1000.0</v>
      </c>
      <c r="K2432" s="16">
        <v>43356.0</v>
      </c>
      <c r="L2432" s="14">
        <v>13.852174</v>
      </c>
      <c r="M2432" s="14">
        <f t="shared" si="2"/>
        <v>917.6511209</v>
      </c>
      <c r="N2432" s="15">
        <f t="shared" si="3"/>
        <v>0.08234887913</v>
      </c>
      <c r="O2432" s="15">
        <f t="shared" si="4"/>
        <v>-0.08234887913</v>
      </c>
      <c r="P2432" s="8">
        <f t="shared" si="5"/>
        <v>99</v>
      </c>
    </row>
    <row r="2433" ht="12.75" customHeight="1">
      <c r="A2433" s="7">
        <v>43257.0</v>
      </c>
      <c r="B2433" s="8" t="s">
        <v>1572</v>
      </c>
      <c r="C2433" s="8" t="s">
        <v>1573</v>
      </c>
      <c r="D2433" s="9" t="s">
        <v>35</v>
      </c>
      <c r="E2433" s="10" t="s">
        <v>168</v>
      </c>
      <c r="F2433" s="11">
        <v>1.578007129E9</v>
      </c>
      <c r="G2433" s="8" t="s">
        <v>24</v>
      </c>
      <c r="H2433" s="8" t="str">
        <f t="shared" si="1"/>
        <v>BUY</v>
      </c>
      <c r="I2433" s="12">
        <v>44.220001</v>
      </c>
      <c r="J2433" s="12">
        <v>1000.0</v>
      </c>
      <c r="K2433" s="16">
        <v>43298.0</v>
      </c>
      <c r="L2433" s="14">
        <v>63.599998</v>
      </c>
      <c r="M2433" s="14">
        <f t="shared" si="2"/>
        <v>1438.263152</v>
      </c>
      <c r="N2433" s="15">
        <f t="shared" si="3"/>
        <v>0.4382631516</v>
      </c>
      <c r="O2433" s="15">
        <f t="shared" si="4"/>
        <v>-0.4382631516</v>
      </c>
      <c r="P2433" s="8">
        <f t="shared" si="5"/>
        <v>41</v>
      </c>
    </row>
    <row r="2434" ht="12.75" customHeight="1">
      <c r="A2434" s="7">
        <v>43257.0</v>
      </c>
      <c r="B2434" s="8" t="s">
        <v>632</v>
      </c>
      <c r="C2434" s="8" t="s">
        <v>633</v>
      </c>
      <c r="D2434" s="9" t="s">
        <v>23</v>
      </c>
      <c r="E2434" s="10" t="s">
        <v>19</v>
      </c>
      <c r="F2434" s="11">
        <v>1.226514E11</v>
      </c>
      <c r="G2434" s="8" t="s">
        <v>20</v>
      </c>
      <c r="H2434" s="8" t="str">
        <f t="shared" si="1"/>
        <v>SELL</v>
      </c>
      <c r="I2434" s="12">
        <v>52.331566</v>
      </c>
      <c r="J2434" s="12">
        <v>1000.0</v>
      </c>
      <c r="K2434" s="7">
        <v>43406.0</v>
      </c>
      <c r="L2434" s="14">
        <v>55.887966</v>
      </c>
      <c r="M2434" s="14">
        <f t="shared" si="2"/>
        <v>1067.958983</v>
      </c>
      <c r="N2434" s="15">
        <f t="shared" si="3"/>
        <v>-0.06795898292</v>
      </c>
      <c r="O2434" s="15">
        <f t="shared" si="4"/>
        <v>0.06795898292</v>
      </c>
      <c r="P2434" s="8">
        <f t="shared" si="5"/>
        <v>149</v>
      </c>
    </row>
    <row r="2435" ht="12.75" customHeight="1">
      <c r="A2435" s="7">
        <v>43259.0</v>
      </c>
      <c r="B2435" s="8" t="s">
        <v>1870</v>
      </c>
      <c r="C2435" s="8" t="s">
        <v>1871</v>
      </c>
      <c r="D2435" s="9" t="s">
        <v>32</v>
      </c>
      <c r="E2435" s="10" t="s">
        <v>19</v>
      </c>
      <c r="F2435" s="11">
        <v>6.18442944E10</v>
      </c>
      <c r="G2435" s="8" t="s">
        <v>20</v>
      </c>
      <c r="H2435" s="8" t="str">
        <f t="shared" si="1"/>
        <v>SELL</v>
      </c>
      <c r="I2435" s="12">
        <v>55.78141</v>
      </c>
      <c r="J2435" s="12">
        <v>1000.0</v>
      </c>
      <c r="K2435" s="16">
        <v>43392.0</v>
      </c>
      <c r="L2435" s="14">
        <v>57.56707</v>
      </c>
      <c r="M2435" s="14">
        <f t="shared" si="2"/>
        <v>1032.01174</v>
      </c>
      <c r="N2435" s="15">
        <f t="shared" si="3"/>
        <v>-0.03201174011</v>
      </c>
      <c r="O2435" s="15">
        <f t="shared" si="4"/>
        <v>0.03201174011</v>
      </c>
      <c r="P2435" s="8">
        <f t="shared" si="5"/>
        <v>133</v>
      </c>
    </row>
    <row r="2436" ht="12.75" customHeight="1">
      <c r="A2436" s="7">
        <v>43259.0</v>
      </c>
      <c r="B2436" s="8" t="s">
        <v>974</v>
      </c>
      <c r="C2436" s="8" t="s">
        <v>975</v>
      </c>
      <c r="D2436" s="9" t="s">
        <v>39</v>
      </c>
      <c r="E2436" s="10" t="s">
        <v>19</v>
      </c>
      <c r="F2436" s="11">
        <v>3.4956586829E10</v>
      </c>
      <c r="G2436" s="8" t="s">
        <v>24</v>
      </c>
      <c r="H2436" s="8" t="str">
        <f t="shared" si="1"/>
        <v>BUY</v>
      </c>
      <c r="I2436" s="12">
        <v>59.904999</v>
      </c>
      <c r="J2436" s="12">
        <v>1000.0</v>
      </c>
      <c r="K2436" s="16">
        <v>43266.0</v>
      </c>
      <c r="L2436" s="14">
        <v>61.884998</v>
      </c>
      <c r="M2436" s="14">
        <f t="shared" si="2"/>
        <v>1033.052317</v>
      </c>
      <c r="N2436" s="15">
        <f t="shared" si="3"/>
        <v>0.03305231672</v>
      </c>
      <c r="O2436" s="15">
        <f t="shared" si="4"/>
        <v>-0.03305231672</v>
      </c>
      <c r="P2436" s="8">
        <f t="shared" si="5"/>
        <v>7</v>
      </c>
    </row>
    <row r="2437" ht="12.75" customHeight="1">
      <c r="A2437" s="7">
        <v>43259.0</v>
      </c>
      <c r="B2437" s="8" t="s">
        <v>1116</v>
      </c>
      <c r="C2437" s="8" t="s">
        <v>1117</v>
      </c>
      <c r="D2437" s="9" t="s">
        <v>23</v>
      </c>
      <c r="E2437" s="10" t="s">
        <v>19</v>
      </c>
      <c r="F2437" s="11">
        <v>1.358816844E10</v>
      </c>
      <c r="G2437" s="8" t="s">
        <v>24</v>
      </c>
      <c r="H2437" s="8" t="str">
        <f t="shared" si="1"/>
        <v>BUY</v>
      </c>
      <c r="I2437" s="12">
        <v>28.1</v>
      </c>
      <c r="J2437" s="12">
        <v>1000.0</v>
      </c>
      <c r="K2437" s="7">
        <v>43734.0</v>
      </c>
      <c r="L2437" s="14">
        <v>34.47</v>
      </c>
      <c r="M2437" s="14">
        <f t="shared" si="2"/>
        <v>1226.690391</v>
      </c>
      <c r="N2437" s="15">
        <f t="shared" si="3"/>
        <v>0.2266903915</v>
      </c>
      <c r="O2437" s="15">
        <f t="shared" si="4"/>
        <v>-0.2266903915</v>
      </c>
      <c r="P2437" s="8">
        <f t="shared" si="5"/>
        <v>475</v>
      </c>
    </row>
    <row r="2438" ht="12.75" customHeight="1">
      <c r="A2438" s="7">
        <v>43262.0</v>
      </c>
      <c r="B2438" s="8" t="s">
        <v>934</v>
      </c>
      <c r="C2438" s="8" t="s">
        <v>935</v>
      </c>
      <c r="D2438" s="9" t="s">
        <v>39</v>
      </c>
      <c r="E2438" s="9" t="s">
        <v>19</v>
      </c>
      <c r="F2438" s="11">
        <v>1.7180649405E10</v>
      </c>
      <c r="G2438" s="8" t="s">
        <v>20</v>
      </c>
      <c r="H2438" s="8" t="str">
        <f t="shared" si="1"/>
        <v>SELL</v>
      </c>
      <c r="I2438" s="12">
        <v>418.209991</v>
      </c>
      <c r="J2438" s="12">
        <v>1000.0</v>
      </c>
      <c r="K2438" s="16">
        <v>43756.0</v>
      </c>
      <c r="L2438" s="14">
        <v>175.300003</v>
      </c>
      <c r="M2438" s="14">
        <f t="shared" si="2"/>
        <v>419.1674201</v>
      </c>
      <c r="N2438" s="15">
        <f t="shared" si="3"/>
        <v>0.5808325799</v>
      </c>
      <c r="O2438" s="15">
        <f t="shared" si="4"/>
        <v>-0.5808325799</v>
      </c>
      <c r="P2438" s="8">
        <f t="shared" si="5"/>
        <v>494</v>
      </c>
    </row>
    <row r="2439" ht="12.75" customHeight="1">
      <c r="A2439" s="7">
        <v>43262.0</v>
      </c>
      <c r="B2439" s="8" t="s">
        <v>199</v>
      </c>
      <c r="C2439" s="8" t="s">
        <v>200</v>
      </c>
      <c r="D2439" s="9" t="s">
        <v>23</v>
      </c>
      <c r="E2439" s="10" t="s">
        <v>19</v>
      </c>
      <c r="F2439" s="11">
        <v>2.195584E10</v>
      </c>
      <c r="G2439" s="8" t="s">
        <v>24</v>
      </c>
      <c r="H2439" s="8" t="str">
        <f t="shared" si="1"/>
        <v>BUY</v>
      </c>
      <c r="I2439" s="12">
        <v>13.44205</v>
      </c>
      <c r="J2439" s="12">
        <v>1000.0</v>
      </c>
      <c r="K2439" s="16">
        <v>44727.0</v>
      </c>
      <c r="L2439" s="14">
        <v>13.622983</v>
      </c>
      <c r="M2439" s="14">
        <f t="shared" si="2"/>
        <v>1013.460224</v>
      </c>
      <c r="N2439" s="15">
        <f t="shared" si="3"/>
        <v>0.0134602237</v>
      </c>
      <c r="O2439" s="15">
        <f t="shared" si="4"/>
        <v>-0.0134602237</v>
      </c>
      <c r="P2439" s="8">
        <f t="shared" si="5"/>
        <v>1465</v>
      </c>
    </row>
    <row r="2440" ht="12.75" customHeight="1">
      <c r="A2440" s="7">
        <v>43263.0</v>
      </c>
      <c r="B2440" s="8" t="s">
        <v>900</v>
      </c>
      <c r="C2440" s="8" t="s">
        <v>901</v>
      </c>
      <c r="D2440" s="9" t="s">
        <v>39</v>
      </c>
      <c r="E2440" s="10" t="s">
        <v>19</v>
      </c>
      <c r="F2440" s="11">
        <v>3.782436995E9</v>
      </c>
      <c r="G2440" s="8" t="s">
        <v>20</v>
      </c>
      <c r="H2440" s="8" t="str">
        <f t="shared" si="1"/>
        <v>SELL</v>
      </c>
      <c r="I2440" s="12">
        <v>56.700001</v>
      </c>
      <c r="J2440" s="12">
        <v>1000.0</v>
      </c>
      <c r="K2440" s="7">
        <v>44028.0</v>
      </c>
      <c r="L2440" s="14">
        <v>218.559998</v>
      </c>
      <c r="M2440" s="14">
        <f t="shared" si="2"/>
        <v>3854.673618</v>
      </c>
      <c r="N2440" s="15">
        <f t="shared" si="3"/>
        <v>-2.854673618</v>
      </c>
      <c r="O2440" s="15">
        <f t="shared" si="4"/>
        <v>2.854673618</v>
      </c>
      <c r="P2440" s="8">
        <f t="shared" si="5"/>
        <v>765</v>
      </c>
    </row>
    <row r="2441" ht="12.75" customHeight="1">
      <c r="A2441" s="16">
        <v>43263.0</v>
      </c>
      <c r="B2441" s="8" t="s">
        <v>1029</v>
      </c>
      <c r="C2441" s="8" t="s">
        <v>1030</v>
      </c>
      <c r="D2441" s="9" t="s">
        <v>65</v>
      </c>
      <c r="E2441" s="10" t="s">
        <v>19</v>
      </c>
      <c r="F2441" s="11">
        <v>7.017840698E9</v>
      </c>
      <c r="G2441" s="17" t="s">
        <v>20</v>
      </c>
      <c r="H2441" s="18" t="str">
        <f t="shared" si="1"/>
        <v>SELL</v>
      </c>
      <c r="I2441" s="12">
        <v>36.115299</v>
      </c>
      <c r="J2441" s="12">
        <v>1000.0</v>
      </c>
      <c r="K2441" s="16">
        <v>43318.0</v>
      </c>
      <c r="L2441" s="14">
        <v>30.262657</v>
      </c>
      <c r="M2441" s="14">
        <f t="shared" si="2"/>
        <v>837.9456307</v>
      </c>
      <c r="N2441" s="15">
        <f t="shared" si="3"/>
        <v>0.1620543693</v>
      </c>
      <c r="O2441" s="15">
        <f t="shared" si="4"/>
        <v>-0.1620543693</v>
      </c>
      <c r="P2441" s="8">
        <f t="shared" si="5"/>
        <v>55</v>
      </c>
    </row>
    <row r="2442" ht="12.75" customHeight="1">
      <c r="A2442" s="7">
        <v>43264.0</v>
      </c>
      <c r="B2442" s="8" t="s">
        <v>2182</v>
      </c>
      <c r="C2442" s="8" t="s">
        <v>2183</v>
      </c>
      <c r="D2442" s="9" t="s">
        <v>18</v>
      </c>
      <c r="E2442" s="10" t="s">
        <v>19</v>
      </c>
      <c r="F2442" s="11">
        <v>4.67541736E9</v>
      </c>
      <c r="G2442" s="8" t="s">
        <v>24</v>
      </c>
      <c r="H2442" s="8" t="str">
        <f t="shared" si="1"/>
        <v>BUY</v>
      </c>
      <c r="I2442" s="12">
        <v>24.52</v>
      </c>
      <c r="J2442" s="12">
        <v>1000.0</v>
      </c>
      <c r="K2442" s="16">
        <v>44727.0</v>
      </c>
      <c r="L2442" s="14">
        <v>66.300003</v>
      </c>
      <c r="M2442" s="14">
        <f t="shared" si="2"/>
        <v>2703.915294</v>
      </c>
      <c r="N2442" s="15">
        <f t="shared" si="3"/>
        <v>1.703915294</v>
      </c>
      <c r="O2442" s="15">
        <f t="shared" si="4"/>
        <v>-1.703915294</v>
      </c>
      <c r="P2442" s="8">
        <f t="shared" si="5"/>
        <v>1463</v>
      </c>
    </row>
    <row r="2443" ht="12.75" customHeight="1">
      <c r="A2443" s="7">
        <v>43264.0</v>
      </c>
      <c r="B2443" s="8" t="s">
        <v>2184</v>
      </c>
      <c r="C2443" s="8" t="s">
        <v>2185</v>
      </c>
      <c r="D2443" s="9" t="s">
        <v>39</v>
      </c>
      <c r="E2443" s="10" t="s">
        <v>19</v>
      </c>
      <c r="F2443" s="11">
        <v>1.502015381E9</v>
      </c>
      <c r="G2443" s="8" t="s">
        <v>20</v>
      </c>
      <c r="H2443" s="8" t="str">
        <f t="shared" si="1"/>
        <v>SELL</v>
      </c>
      <c r="I2443" s="12">
        <v>13.4</v>
      </c>
      <c r="J2443" s="12">
        <v>1000.0</v>
      </c>
      <c r="K2443" s="16">
        <v>44727.0</v>
      </c>
      <c r="L2443" s="14">
        <v>8.2</v>
      </c>
      <c r="M2443" s="14">
        <f t="shared" si="2"/>
        <v>611.9402985</v>
      </c>
      <c r="N2443" s="15">
        <f t="shared" si="3"/>
        <v>0.3880597015</v>
      </c>
      <c r="O2443" s="15">
        <f t="shared" si="4"/>
        <v>-0.3880597015</v>
      </c>
      <c r="P2443" s="8">
        <f t="shared" si="5"/>
        <v>1463</v>
      </c>
    </row>
    <row r="2444" ht="12.75" customHeight="1">
      <c r="A2444" s="7">
        <v>43264.0</v>
      </c>
      <c r="B2444" s="8" t="s">
        <v>1744</v>
      </c>
      <c r="C2444" s="8" t="s">
        <v>1745</v>
      </c>
      <c r="D2444" s="9" t="s">
        <v>39</v>
      </c>
      <c r="E2444" s="10" t="s">
        <v>19</v>
      </c>
      <c r="F2444" s="11">
        <v>1.892566E8</v>
      </c>
      <c r="G2444" s="8" t="s">
        <v>24</v>
      </c>
      <c r="H2444" s="8" t="str">
        <f t="shared" si="1"/>
        <v>BUY</v>
      </c>
      <c r="I2444" s="12">
        <v>17.5</v>
      </c>
      <c r="J2444" s="12">
        <v>1000.0</v>
      </c>
      <c r="K2444" s="7">
        <v>44067.0</v>
      </c>
      <c r="L2444" s="14">
        <v>14.19</v>
      </c>
      <c r="M2444" s="14">
        <f t="shared" si="2"/>
        <v>810.8571429</v>
      </c>
      <c r="N2444" s="15">
        <f t="shared" si="3"/>
        <v>-0.1891428571</v>
      </c>
      <c r="O2444" s="15">
        <f t="shared" si="4"/>
        <v>0.1891428571</v>
      </c>
      <c r="P2444" s="8">
        <f t="shared" si="5"/>
        <v>803</v>
      </c>
    </row>
    <row r="2445" ht="12.75" customHeight="1">
      <c r="A2445" s="16">
        <v>43264.0</v>
      </c>
      <c r="B2445" s="8" t="s">
        <v>892</v>
      </c>
      <c r="C2445" s="8" t="s">
        <v>893</v>
      </c>
      <c r="D2445" s="9" t="s">
        <v>18</v>
      </c>
      <c r="E2445" s="10" t="s">
        <v>19</v>
      </c>
      <c r="F2445" s="11">
        <v>2.381032616E10</v>
      </c>
      <c r="G2445" s="17" t="s">
        <v>20</v>
      </c>
      <c r="H2445" s="18" t="str">
        <f t="shared" si="1"/>
        <v>SELL</v>
      </c>
      <c r="I2445" s="12">
        <v>67.448135</v>
      </c>
      <c r="J2445" s="12">
        <v>1000.0</v>
      </c>
      <c r="K2445" s="16">
        <v>44727.0</v>
      </c>
      <c r="L2445" s="14">
        <v>75.509392</v>
      </c>
      <c r="M2445" s="14">
        <f t="shared" si="2"/>
        <v>1119.517864</v>
      </c>
      <c r="N2445" s="15">
        <f t="shared" si="3"/>
        <v>-0.1195178636</v>
      </c>
      <c r="O2445" s="15">
        <f t="shared" si="4"/>
        <v>0.1195178636</v>
      </c>
      <c r="P2445" s="8">
        <f t="shared" si="5"/>
        <v>1463</v>
      </c>
    </row>
    <row r="2446" ht="12.75" customHeight="1">
      <c r="A2446" s="7">
        <v>43265.0</v>
      </c>
      <c r="B2446" s="8" t="s">
        <v>2186</v>
      </c>
      <c r="C2446" s="8" t="s">
        <v>2187</v>
      </c>
      <c r="D2446" s="9" t="s">
        <v>23</v>
      </c>
      <c r="E2446" s="10" t="s">
        <v>19</v>
      </c>
      <c r="F2446" s="11">
        <v>9.770472266E9</v>
      </c>
      <c r="G2446" s="8" t="s">
        <v>20</v>
      </c>
      <c r="H2446" s="8" t="str">
        <f t="shared" si="1"/>
        <v>SELL</v>
      </c>
      <c r="I2446" s="12">
        <v>63.529999</v>
      </c>
      <c r="J2446" s="12">
        <v>1000.0</v>
      </c>
      <c r="K2446" s="16">
        <v>43269.0</v>
      </c>
      <c r="L2446" s="14">
        <v>63.900002</v>
      </c>
      <c r="M2446" s="14">
        <f t="shared" si="2"/>
        <v>1005.824067</v>
      </c>
      <c r="N2446" s="15">
        <f t="shared" si="3"/>
        <v>-0.005824067461</v>
      </c>
      <c r="O2446" s="15">
        <f t="shared" si="4"/>
        <v>0.005824067461</v>
      </c>
      <c r="P2446" s="8">
        <f t="shared" si="5"/>
        <v>4</v>
      </c>
    </row>
    <row r="2447" ht="12.75" customHeight="1">
      <c r="A2447" s="7">
        <v>43265.0</v>
      </c>
      <c r="B2447" s="8" t="s">
        <v>2188</v>
      </c>
      <c r="C2447" s="8" t="s">
        <v>2189</v>
      </c>
      <c r="D2447" s="9" t="s">
        <v>39</v>
      </c>
      <c r="E2447" s="10" t="s">
        <v>19</v>
      </c>
      <c r="F2447" s="11">
        <v>5.41905056E8</v>
      </c>
      <c r="G2447" s="8" t="s">
        <v>24</v>
      </c>
      <c r="H2447" s="8" t="str">
        <f t="shared" si="1"/>
        <v>BUY</v>
      </c>
      <c r="I2447" s="12">
        <v>28.85</v>
      </c>
      <c r="J2447" s="12">
        <v>1000.0</v>
      </c>
      <c r="K2447" s="16">
        <v>43503.0</v>
      </c>
      <c r="L2447" s="14">
        <v>28.91</v>
      </c>
      <c r="M2447" s="14">
        <f t="shared" si="2"/>
        <v>1002.079723</v>
      </c>
      <c r="N2447" s="15">
        <f t="shared" si="3"/>
        <v>0.002079722704</v>
      </c>
      <c r="O2447" s="15">
        <f t="shared" si="4"/>
        <v>-0.002079722704</v>
      </c>
      <c r="P2447" s="8">
        <f t="shared" si="5"/>
        <v>238</v>
      </c>
    </row>
    <row r="2448" ht="12.75" customHeight="1">
      <c r="A2448" s="7">
        <v>43265.0</v>
      </c>
      <c r="B2448" s="8" t="s">
        <v>920</v>
      </c>
      <c r="C2448" s="8" t="s">
        <v>921</v>
      </c>
      <c r="D2448" s="9" t="s">
        <v>35</v>
      </c>
      <c r="E2448" s="10" t="s">
        <v>19</v>
      </c>
      <c r="F2448" s="11">
        <v>5.9999896E9</v>
      </c>
      <c r="G2448" s="8" t="s">
        <v>24</v>
      </c>
      <c r="H2448" s="8" t="str">
        <f t="shared" si="1"/>
        <v>BUY</v>
      </c>
      <c r="I2448" s="12">
        <v>18.907379</v>
      </c>
      <c r="J2448" s="12">
        <v>1000.0</v>
      </c>
      <c r="K2448" s="16">
        <v>44727.0</v>
      </c>
      <c r="L2448" s="14">
        <v>32.98579</v>
      </c>
      <c r="M2448" s="14">
        <f t="shared" si="2"/>
        <v>1744.598762</v>
      </c>
      <c r="N2448" s="15">
        <f t="shared" si="3"/>
        <v>0.7445987622</v>
      </c>
      <c r="O2448" s="15">
        <f t="shared" si="4"/>
        <v>-0.7445987622</v>
      </c>
      <c r="P2448" s="8">
        <f t="shared" si="5"/>
        <v>1462</v>
      </c>
    </row>
    <row r="2449" ht="12.75" customHeight="1">
      <c r="A2449" s="7">
        <v>43265.0</v>
      </c>
      <c r="B2449" s="8" t="s">
        <v>826</v>
      </c>
      <c r="C2449" s="8" t="s">
        <v>827</v>
      </c>
      <c r="D2449" s="9" t="s">
        <v>35</v>
      </c>
      <c r="E2449" s="10" t="s">
        <v>19</v>
      </c>
      <c r="F2449" s="11">
        <v>5.672525562E9</v>
      </c>
      <c r="G2449" s="8" t="s">
        <v>20</v>
      </c>
      <c r="H2449" s="8" t="str">
        <f t="shared" si="1"/>
        <v>SELL</v>
      </c>
      <c r="I2449" s="12">
        <v>88.064766</v>
      </c>
      <c r="J2449" s="12">
        <v>1000.0</v>
      </c>
      <c r="K2449" s="7">
        <v>43357.0</v>
      </c>
      <c r="L2449" s="14">
        <v>88.724846</v>
      </c>
      <c r="M2449" s="14">
        <f t="shared" si="2"/>
        <v>1007.495393</v>
      </c>
      <c r="N2449" s="15">
        <f t="shared" si="3"/>
        <v>-0.007495392652</v>
      </c>
      <c r="O2449" s="15">
        <f t="shared" si="4"/>
        <v>0.007495392652</v>
      </c>
      <c r="P2449" s="8">
        <f t="shared" si="5"/>
        <v>92</v>
      </c>
    </row>
    <row r="2450" ht="12.75" customHeight="1">
      <c r="A2450" s="16">
        <v>43265.0</v>
      </c>
      <c r="B2450" s="8" t="s">
        <v>2100</v>
      </c>
      <c r="C2450" s="8" t="s">
        <v>2101</v>
      </c>
      <c r="D2450" s="9" t="s">
        <v>23</v>
      </c>
      <c r="E2450" s="10" t="s">
        <v>19</v>
      </c>
      <c r="F2450" s="11">
        <v>1.98718142E10</v>
      </c>
      <c r="G2450" s="17" t="s">
        <v>20</v>
      </c>
      <c r="H2450" s="18" t="str">
        <f t="shared" si="1"/>
        <v>SELL</v>
      </c>
      <c r="I2450" s="12">
        <v>39.389999</v>
      </c>
      <c r="J2450" s="12">
        <v>1000.0</v>
      </c>
      <c r="K2450" s="16">
        <v>43269.0</v>
      </c>
      <c r="L2450" s="14">
        <v>40.400002</v>
      </c>
      <c r="M2450" s="14">
        <f t="shared" si="2"/>
        <v>1025.641102</v>
      </c>
      <c r="N2450" s="15">
        <f t="shared" si="3"/>
        <v>-0.02564110245</v>
      </c>
      <c r="O2450" s="15">
        <f t="shared" si="4"/>
        <v>0.02564110245</v>
      </c>
      <c r="P2450" s="8">
        <f t="shared" si="5"/>
        <v>4</v>
      </c>
    </row>
    <row r="2451" ht="12.75" customHeight="1">
      <c r="A2451" s="16">
        <v>43265.0</v>
      </c>
      <c r="B2451" s="8" t="s">
        <v>2190</v>
      </c>
      <c r="C2451" s="8" t="s">
        <v>2191</v>
      </c>
      <c r="D2451" s="9" t="s">
        <v>23</v>
      </c>
      <c r="E2451" s="10" t="s">
        <v>19</v>
      </c>
      <c r="F2451" s="11">
        <v>1.37249993E9</v>
      </c>
      <c r="G2451" s="17" t="s">
        <v>20</v>
      </c>
      <c r="H2451" s="18" t="str">
        <f t="shared" si="1"/>
        <v>SELL</v>
      </c>
      <c r="I2451" s="12">
        <v>31.34</v>
      </c>
      <c r="J2451" s="12">
        <v>1000.0</v>
      </c>
      <c r="K2451" s="16">
        <v>43671.0</v>
      </c>
      <c r="L2451" s="14">
        <v>15.3</v>
      </c>
      <c r="M2451" s="14">
        <f t="shared" si="2"/>
        <v>488.1940013</v>
      </c>
      <c r="N2451" s="15">
        <f t="shared" si="3"/>
        <v>0.5118059987</v>
      </c>
      <c r="O2451" s="15">
        <f t="shared" si="4"/>
        <v>-0.5118059987</v>
      </c>
      <c r="P2451" s="8">
        <f t="shared" si="5"/>
        <v>406</v>
      </c>
    </row>
    <row r="2452" ht="12.75" customHeight="1">
      <c r="A2452" s="7">
        <v>43266.0</v>
      </c>
      <c r="B2452" s="8" t="s">
        <v>974</v>
      </c>
      <c r="C2452" s="8" t="s">
        <v>975</v>
      </c>
      <c r="D2452" s="9" t="s">
        <v>39</v>
      </c>
      <c r="E2452" s="10" t="s">
        <v>19</v>
      </c>
      <c r="F2452" s="11">
        <v>3.4956586829E10</v>
      </c>
      <c r="G2452" s="8" t="s">
        <v>20</v>
      </c>
      <c r="H2452" s="8" t="str">
        <f t="shared" si="1"/>
        <v>SELL</v>
      </c>
      <c r="I2452" s="12">
        <v>61.884998</v>
      </c>
      <c r="J2452" s="12">
        <v>1000.0</v>
      </c>
      <c r="K2452" s="16">
        <v>44082.0</v>
      </c>
      <c r="L2452" s="14">
        <v>57.16</v>
      </c>
      <c r="M2452" s="14">
        <f t="shared" si="2"/>
        <v>923.6487331</v>
      </c>
      <c r="N2452" s="15">
        <f t="shared" si="3"/>
        <v>0.07635126691</v>
      </c>
      <c r="O2452" s="15">
        <f t="shared" si="4"/>
        <v>-0.07635126691</v>
      </c>
      <c r="P2452" s="8">
        <f t="shared" si="5"/>
        <v>816</v>
      </c>
    </row>
    <row r="2453" ht="12.75" customHeight="1">
      <c r="A2453" s="7">
        <v>43266.0</v>
      </c>
      <c r="B2453" s="8" t="s">
        <v>1458</v>
      </c>
      <c r="C2453" s="8" t="s">
        <v>1459</v>
      </c>
      <c r="D2453" s="9" t="s">
        <v>18</v>
      </c>
      <c r="E2453" s="9" t="s">
        <v>1460</v>
      </c>
      <c r="F2453" s="11">
        <v>2.7711288E8</v>
      </c>
      <c r="G2453" s="8" t="s">
        <v>24</v>
      </c>
      <c r="H2453" s="8" t="str">
        <f t="shared" si="1"/>
        <v>BUY</v>
      </c>
      <c r="I2453" s="12">
        <v>10.527369</v>
      </c>
      <c r="J2453" s="12">
        <v>1000.0</v>
      </c>
      <c r="K2453" s="16">
        <v>44727.0</v>
      </c>
      <c r="L2453" s="14">
        <v>4.10608</v>
      </c>
      <c r="M2453" s="14">
        <f t="shared" si="2"/>
        <v>390.0385747</v>
      </c>
      <c r="N2453" s="15">
        <f t="shared" si="3"/>
        <v>-0.6099614253</v>
      </c>
      <c r="O2453" s="15">
        <f t="shared" si="4"/>
        <v>0.6099614253</v>
      </c>
      <c r="P2453" s="8">
        <f t="shared" si="5"/>
        <v>1461</v>
      </c>
    </row>
    <row r="2454" ht="12.75" customHeight="1">
      <c r="A2454" s="7">
        <v>43266.0</v>
      </c>
      <c r="B2454" s="8" t="s">
        <v>507</v>
      </c>
      <c r="C2454" s="8" t="s">
        <v>508</v>
      </c>
      <c r="D2454" s="9" t="s">
        <v>35</v>
      </c>
      <c r="E2454" s="10" t="s">
        <v>19</v>
      </c>
      <c r="F2454" s="11">
        <v>1.28534930595E11</v>
      </c>
      <c r="G2454" s="8" t="s">
        <v>24</v>
      </c>
      <c r="H2454" s="8" t="str">
        <f t="shared" si="1"/>
        <v>BUY</v>
      </c>
      <c r="I2454" s="12">
        <v>90.255341</v>
      </c>
      <c r="J2454" s="12">
        <v>1000.0</v>
      </c>
      <c r="K2454" s="7">
        <v>43329.0</v>
      </c>
      <c r="L2454" s="14">
        <v>89.588394</v>
      </c>
      <c r="M2454" s="14">
        <f t="shared" si="2"/>
        <v>992.6104429</v>
      </c>
      <c r="N2454" s="15">
        <f t="shared" si="3"/>
        <v>-0.007389557145</v>
      </c>
      <c r="O2454" s="15">
        <f t="shared" si="4"/>
        <v>0.007389557145</v>
      </c>
      <c r="P2454" s="8">
        <f t="shared" si="5"/>
        <v>63</v>
      </c>
    </row>
    <row r="2455" ht="12.75" customHeight="1">
      <c r="A2455" s="7">
        <v>43266.0</v>
      </c>
      <c r="B2455" s="8" t="s">
        <v>1965</v>
      </c>
      <c r="C2455" s="8" t="s">
        <v>1966</v>
      </c>
      <c r="D2455" s="9" t="s">
        <v>23</v>
      </c>
      <c r="E2455" s="10" t="s">
        <v>19</v>
      </c>
      <c r="F2455" s="11">
        <v>1.1645271E10</v>
      </c>
      <c r="G2455" s="8" t="s">
        <v>20</v>
      </c>
      <c r="H2455" s="8" t="str">
        <f t="shared" si="1"/>
        <v>SELL</v>
      </c>
      <c r="I2455" s="12">
        <v>54.48</v>
      </c>
      <c r="J2455" s="12">
        <v>1000.0</v>
      </c>
      <c r="K2455" s="7">
        <v>44565.0</v>
      </c>
      <c r="L2455" s="14">
        <v>215.009995</v>
      </c>
      <c r="M2455" s="14">
        <f t="shared" si="2"/>
        <v>3946.585811</v>
      </c>
      <c r="N2455" s="15">
        <f t="shared" si="3"/>
        <v>-2.946585811</v>
      </c>
      <c r="O2455" s="15">
        <f t="shared" si="4"/>
        <v>2.946585811</v>
      </c>
      <c r="P2455" s="8">
        <f t="shared" si="5"/>
        <v>1299</v>
      </c>
    </row>
    <row r="2456" ht="12.75" customHeight="1">
      <c r="A2456" s="7">
        <v>43266.0</v>
      </c>
      <c r="B2456" s="8" t="s">
        <v>2192</v>
      </c>
      <c r="C2456" s="8" t="s">
        <v>2193</v>
      </c>
      <c r="D2456" s="9" t="s">
        <v>39</v>
      </c>
      <c r="E2456" s="10" t="s">
        <v>19</v>
      </c>
      <c r="F2456" s="11">
        <v>1.885017906E9</v>
      </c>
      <c r="G2456" s="8" t="s">
        <v>24</v>
      </c>
      <c r="H2456" s="8" t="str">
        <f t="shared" si="1"/>
        <v>BUY</v>
      </c>
      <c r="I2456" s="12">
        <v>19.91</v>
      </c>
      <c r="J2456" s="12">
        <v>1000.0</v>
      </c>
      <c r="K2456" s="16">
        <v>43525.0</v>
      </c>
      <c r="L2456" s="14">
        <v>69.239998</v>
      </c>
      <c r="M2456" s="14">
        <f t="shared" si="2"/>
        <v>3477.649322</v>
      </c>
      <c r="N2456" s="15">
        <f t="shared" si="3"/>
        <v>2.477649322</v>
      </c>
      <c r="O2456" s="15">
        <f t="shared" si="4"/>
        <v>-2.477649322</v>
      </c>
      <c r="P2456" s="8">
        <f t="shared" si="5"/>
        <v>259</v>
      </c>
    </row>
    <row r="2457" ht="12.75" customHeight="1">
      <c r="A2457" s="7">
        <v>43269.0</v>
      </c>
      <c r="B2457" s="8" t="s">
        <v>2186</v>
      </c>
      <c r="C2457" s="8" t="s">
        <v>2187</v>
      </c>
      <c r="D2457" s="9" t="s">
        <v>23</v>
      </c>
      <c r="E2457" s="10" t="s">
        <v>19</v>
      </c>
      <c r="F2457" s="11">
        <v>9.770472266E9</v>
      </c>
      <c r="G2457" s="8" t="s">
        <v>24</v>
      </c>
      <c r="H2457" s="8" t="str">
        <f t="shared" si="1"/>
        <v>BUY</v>
      </c>
      <c r="I2457" s="12">
        <v>63.900002</v>
      </c>
      <c r="J2457" s="12">
        <v>1000.0</v>
      </c>
      <c r="K2457" s="16">
        <v>43411.0</v>
      </c>
      <c r="L2457" s="14">
        <v>43.880001</v>
      </c>
      <c r="M2457" s="14">
        <f t="shared" si="2"/>
        <v>686.6979597</v>
      </c>
      <c r="N2457" s="15">
        <f t="shared" si="3"/>
        <v>-0.3133020403</v>
      </c>
      <c r="O2457" s="15">
        <f t="shared" si="4"/>
        <v>0.3133020403</v>
      </c>
      <c r="P2457" s="8">
        <f t="shared" si="5"/>
        <v>142</v>
      </c>
    </row>
    <row r="2458" ht="12.75" customHeight="1">
      <c r="A2458" s="7">
        <v>43269.0</v>
      </c>
      <c r="B2458" s="8" t="s">
        <v>111</v>
      </c>
      <c r="C2458" s="8" t="s">
        <v>112</v>
      </c>
      <c r="D2458" s="9" t="s">
        <v>35</v>
      </c>
      <c r="E2458" s="10" t="s">
        <v>19</v>
      </c>
      <c r="F2458" s="11">
        <v>4.70018432E10</v>
      </c>
      <c r="G2458" s="8" t="s">
        <v>20</v>
      </c>
      <c r="H2458" s="8" t="str">
        <f t="shared" si="1"/>
        <v>SELL</v>
      </c>
      <c r="I2458" s="12">
        <v>9.484758</v>
      </c>
      <c r="J2458" s="12">
        <v>1000.0</v>
      </c>
      <c r="K2458" s="16">
        <v>43334.0</v>
      </c>
      <c r="L2458" s="14">
        <v>7.773091</v>
      </c>
      <c r="M2458" s="14">
        <f t="shared" si="2"/>
        <v>819.5349844</v>
      </c>
      <c r="N2458" s="15">
        <f t="shared" si="3"/>
        <v>0.1804650156</v>
      </c>
      <c r="O2458" s="15">
        <f t="shared" si="4"/>
        <v>-0.1804650156</v>
      </c>
      <c r="P2458" s="8">
        <f t="shared" si="5"/>
        <v>65</v>
      </c>
    </row>
    <row r="2459" ht="12.75" customHeight="1">
      <c r="A2459" s="7">
        <v>43269.0</v>
      </c>
      <c r="B2459" s="8" t="s">
        <v>2194</v>
      </c>
      <c r="C2459" s="8" t="s">
        <v>2195</v>
      </c>
      <c r="D2459" s="9" t="s">
        <v>23</v>
      </c>
      <c r="E2459" s="10" t="s">
        <v>82</v>
      </c>
      <c r="F2459" s="11">
        <v>6.6865231E9</v>
      </c>
      <c r="G2459" s="8" t="s">
        <v>20</v>
      </c>
      <c r="H2459" s="8" t="str">
        <f t="shared" si="1"/>
        <v>SELL</v>
      </c>
      <c r="I2459" s="12">
        <v>29.361391</v>
      </c>
      <c r="J2459" s="12">
        <v>1000.0</v>
      </c>
      <c r="K2459" s="16">
        <v>44727.0</v>
      </c>
      <c r="L2459" s="14">
        <v>42.144806</v>
      </c>
      <c r="M2459" s="14">
        <f t="shared" si="2"/>
        <v>1435.381791</v>
      </c>
      <c r="N2459" s="15">
        <f t="shared" si="3"/>
        <v>-0.435381791</v>
      </c>
      <c r="O2459" s="15">
        <f t="shared" si="4"/>
        <v>0.435381791</v>
      </c>
      <c r="P2459" s="8">
        <f t="shared" si="5"/>
        <v>1458</v>
      </c>
    </row>
    <row r="2460" ht="12.75" customHeight="1">
      <c r="A2460" s="7">
        <v>43269.0</v>
      </c>
      <c r="B2460" s="8" t="s">
        <v>2196</v>
      </c>
      <c r="C2460" s="8" t="s">
        <v>2197</v>
      </c>
      <c r="D2460" s="9" t="s">
        <v>39</v>
      </c>
      <c r="E2460" s="10" t="s">
        <v>19</v>
      </c>
      <c r="F2460" s="11">
        <v>3.172169208E9</v>
      </c>
      <c r="G2460" s="8" t="s">
        <v>20</v>
      </c>
      <c r="H2460" s="8" t="str">
        <f t="shared" si="1"/>
        <v>SELL</v>
      </c>
      <c r="I2460" s="12">
        <v>301.799988</v>
      </c>
      <c r="J2460" s="12">
        <v>1000.0</v>
      </c>
      <c r="K2460" s="16">
        <v>44727.0</v>
      </c>
      <c r="L2460" s="14">
        <v>165.25</v>
      </c>
      <c r="M2460" s="14">
        <f t="shared" si="2"/>
        <v>547.5480668</v>
      </c>
      <c r="N2460" s="15">
        <f t="shared" si="3"/>
        <v>0.4524519332</v>
      </c>
      <c r="O2460" s="15">
        <f t="shared" si="4"/>
        <v>-0.4524519332</v>
      </c>
      <c r="P2460" s="8">
        <f t="shared" si="5"/>
        <v>1458</v>
      </c>
    </row>
    <row r="2461" ht="12.75" customHeight="1">
      <c r="A2461" s="7">
        <v>43269.0</v>
      </c>
      <c r="B2461" s="8" t="s">
        <v>924</v>
      </c>
      <c r="C2461" s="8" t="s">
        <v>925</v>
      </c>
      <c r="D2461" s="9" t="s">
        <v>35</v>
      </c>
      <c r="E2461" s="10" t="s">
        <v>352</v>
      </c>
      <c r="F2461" s="11">
        <v>5.186681394E10</v>
      </c>
      <c r="G2461" s="8" t="s">
        <v>20</v>
      </c>
      <c r="H2461" s="8" t="str">
        <f t="shared" si="1"/>
        <v>SELL</v>
      </c>
      <c r="I2461" s="12">
        <v>42.050598</v>
      </c>
      <c r="J2461" s="12">
        <v>1000.0</v>
      </c>
      <c r="K2461" s="7">
        <v>43360.0</v>
      </c>
      <c r="L2461" s="14">
        <v>24.724907</v>
      </c>
      <c r="M2461" s="14">
        <f t="shared" si="2"/>
        <v>587.9799141</v>
      </c>
      <c r="N2461" s="15">
        <f t="shared" si="3"/>
        <v>0.4120200859</v>
      </c>
      <c r="O2461" s="15">
        <f t="shared" si="4"/>
        <v>-0.4120200859</v>
      </c>
      <c r="P2461" s="8">
        <f t="shared" si="5"/>
        <v>91</v>
      </c>
    </row>
    <row r="2462" ht="12.75" customHeight="1">
      <c r="A2462" s="16">
        <v>43269.0</v>
      </c>
      <c r="B2462" s="8" t="s">
        <v>59</v>
      </c>
      <c r="C2462" s="8" t="s">
        <v>60</v>
      </c>
      <c r="D2462" s="9" t="s">
        <v>32</v>
      </c>
      <c r="E2462" s="10" t="s">
        <v>19</v>
      </c>
      <c r="F2462" s="11">
        <v>4.25280211092E11</v>
      </c>
      <c r="G2462" s="17" t="s">
        <v>20</v>
      </c>
      <c r="H2462" s="18" t="str">
        <f t="shared" si="1"/>
        <v>SELL</v>
      </c>
      <c r="I2462" s="12">
        <v>75.81</v>
      </c>
      <c r="J2462" s="12">
        <v>1000.0</v>
      </c>
      <c r="K2462" s="16">
        <v>43269.0</v>
      </c>
      <c r="L2462" s="14">
        <v>75.81</v>
      </c>
      <c r="M2462" s="14">
        <f t="shared" si="2"/>
        <v>1000</v>
      </c>
      <c r="N2462" s="15">
        <f t="shared" si="3"/>
        <v>0</v>
      </c>
      <c r="O2462" s="15">
        <f t="shared" si="4"/>
        <v>0</v>
      </c>
      <c r="P2462" s="8">
        <f t="shared" si="5"/>
        <v>0</v>
      </c>
    </row>
    <row r="2463" ht="12.75" customHeight="1">
      <c r="A2463" s="16">
        <v>43269.0</v>
      </c>
      <c r="B2463" s="8" t="s">
        <v>2100</v>
      </c>
      <c r="C2463" s="8" t="s">
        <v>2101</v>
      </c>
      <c r="D2463" s="9" t="s">
        <v>23</v>
      </c>
      <c r="E2463" s="10" t="s">
        <v>19</v>
      </c>
      <c r="F2463" s="11">
        <v>1.98718142E10</v>
      </c>
      <c r="G2463" s="18" t="s">
        <v>24</v>
      </c>
      <c r="H2463" s="17" t="str">
        <f t="shared" si="1"/>
        <v>BUY</v>
      </c>
      <c r="I2463" s="12">
        <v>40.400002</v>
      </c>
      <c r="J2463" s="12">
        <v>1000.0</v>
      </c>
      <c r="K2463" s="16">
        <v>43545.0</v>
      </c>
      <c r="L2463" s="14">
        <v>69.919998</v>
      </c>
      <c r="M2463" s="14">
        <f t="shared" si="2"/>
        <v>1730.692934</v>
      </c>
      <c r="N2463" s="15">
        <f t="shared" si="3"/>
        <v>0.7306929341</v>
      </c>
      <c r="O2463" s="15">
        <f t="shared" si="4"/>
        <v>-0.7306929341</v>
      </c>
      <c r="P2463" s="8">
        <f t="shared" si="5"/>
        <v>276</v>
      </c>
    </row>
    <row r="2464" ht="12.75" customHeight="1">
      <c r="A2464" s="7">
        <v>43270.0</v>
      </c>
      <c r="B2464" s="8" t="s">
        <v>2198</v>
      </c>
      <c r="C2464" s="8" t="s">
        <v>2199</v>
      </c>
      <c r="D2464" s="9" t="s">
        <v>193</v>
      </c>
      <c r="E2464" s="10" t="s">
        <v>19</v>
      </c>
      <c r="F2464" s="11">
        <v>5.719283697E9</v>
      </c>
      <c r="G2464" s="8" t="s">
        <v>24</v>
      </c>
      <c r="H2464" s="8" t="str">
        <f t="shared" si="1"/>
        <v>BUY</v>
      </c>
      <c r="I2464" s="12">
        <v>10.631318</v>
      </c>
      <c r="J2464" s="12">
        <v>1000.0</v>
      </c>
      <c r="K2464" s="16">
        <v>44727.0</v>
      </c>
      <c r="L2464" s="14">
        <v>9.154856</v>
      </c>
      <c r="M2464" s="14">
        <f t="shared" si="2"/>
        <v>861.1214527</v>
      </c>
      <c r="N2464" s="15">
        <f t="shared" si="3"/>
        <v>-0.1388785473</v>
      </c>
      <c r="O2464" s="15">
        <f t="shared" si="4"/>
        <v>0.1388785473</v>
      </c>
      <c r="P2464" s="8">
        <f t="shared" si="5"/>
        <v>1457</v>
      </c>
    </row>
    <row r="2465" ht="12.75" customHeight="1">
      <c r="A2465" s="7">
        <v>43270.0</v>
      </c>
      <c r="B2465" s="8" t="s">
        <v>551</v>
      </c>
      <c r="C2465" s="8" t="s">
        <v>552</v>
      </c>
      <c r="D2465" s="9" t="s">
        <v>27</v>
      </c>
      <c r="E2465" s="9" t="s">
        <v>19</v>
      </c>
      <c r="F2465" s="11">
        <v>7.25136E8</v>
      </c>
      <c r="G2465" s="8" t="s">
        <v>20</v>
      </c>
      <c r="H2465" s="8" t="str">
        <f t="shared" si="1"/>
        <v>SELL</v>
      </c>
      <c r="I2465" s="12">
        <v>28.36</v>
      </c>
      <c r="J2465" s="12">
        <v>1000.0</v>
      </c>
      <c r="K2465" s="16">
        <v>43405.0</v>
      </c>
      <c r="L2465" s="14">
        <v>18.62</v>
      </c>
      <c r="M2465" s="14">
        <f t="shared" si="2"/>
        <v>656.5585331</v>
      </c>
      <c r="N2465" s="15">
        <f t="shared" si="3"/>
        <v>0.3434414669</v>
      </c>
      <c r="O2465" s="15">
        <f t="shared" si="4"/>
        <v>-0.3434414669</v>
      </c>
      <c r="P2465" s="8">
        <f t="shared" si="5"/>
        <v>135</v>
      </c>
    </row>
    <row r="2466" ht="12.75" customHeight="1">
      <c r="A2466" s="7">
        <v>43270.0</v>
      </c>
      <c r="B2466" s="8" t="s">
        <v>195</v>
      </c>
      <c r="C2466" s="8" t="s">
        <v>196</v>
      </c>
      <c r="D2466" s="9" t="s">
        <v>39</v>
      </c>
      <c r="E2466" s="10" t="s">
        <v>19</v>
      </c>
      <c r="F2466" s="11">
        <v>8.5652421093E10</v>
      </c>
      <c r="G2466" s="8" t="s">
        <v>20</v>
      </c>
      <c r="H2466" s="8" t="str">
        <f t="shared" si="1"/>
        <v>SELL</v>
      </c>
      <c r="I2466" s="12">
        <v>60.916138</v>
      </c>
      <c r="J2466" s="12">
        <v>1000.0</v>
      </c>
      <c r="K2466" s="16">
        <v>43521.0</v>
      </c>
      <c r="L2466" s="14">
        <v>53.879265</v>
      </c>
      <c r="M2466" s="14">
        <f t="shared" si="2"/>
        <v>884.4826144</v>
      </c>
      <c r="N2466" s="15">
        <f t="shared" si="3"/>
        <v>0.1155173856</v>
      </c>
      <c r="O2466" s="15">
        <f t="shared" si="4"/>
        <v>-0.1155173856</v>
      </c>
      <c r="P2466" s="8">
        <f t="shared" si="5"/>
        <v>251</v>
      </c>
    </row>
    <row r="2467" ht="12.75" customHeight="1">
      <c r="A2467" s="7">
        <v>43270.0</v>
      </c>
      <c r="B2467" s="8" t="s">
        <v>388</v>
      </c>
      <c r="C2467" s="8" t="s">
        <v>389</v>
      </c>
      <c r="D2467" s="9" t="s">
        <v>18</v>
      </c>
      <c r="E2467" s="10" t="s">
        <v>19</v>
      </c>
      <c r="F2467" s="11">
        <v>6.5974267651E10</v>
      </c>
      <c r="G2467" s="8" t="s">
        <v>24</v>
      </c>
      <c r="H2467" s="8" t="str">
        <f t="shared" si="1"/>
        <v>BUY</v>
      </c>
      <c r="I2467" s="12">
        <v>238.098755</v>
      </c>
      <c r="J2467" s="12">
        <v>1000.0</v>
      </c>
      <c r="K2467" s="16">
        <v>43286.0</v>
      </c>
      <c r="L2467" s="14">
        <v>211.186127</v>
      </c>
      <c r="M2467" s="14">
        <f t="shared" si="2"/>
        <v>886.968632</v>
      </c>
      <c r="N2467" s="15">
        <f t="shared" si="3"/>
        <v>-0.113031368</v>
      </c>
      <c r="O2467" s="15">
        <f t="shared" si="4"/>
        <v>0.113031368</v>
      </c>
      <c r="P2467" s="8">
        <f t="shared" si="5"/>
        <v>16</v>
      </c>
    </row>
    <row r="2468" ht="12.75" customHeight="1">
      <c r="A2468" s="7">
        <v>43270.0</v>
      </c>
      <c r="B2468" s="8" t="s">
        <v>2200</v>
      </c>
      <c r="C2468" s="8" t="s">
        <v>2201</v>
      </c>
      <c r="D2468" s="9" t="s">
        <v>39</v>
      </c>
      <c r="E2468" s="10" t="s">
        <v>19</v>
      </c>
      <c r="F2468" s="11">
        <v>1.455428E8</v>
      </c>
      <c r="G2468" s="8" t="s">
        <v>20</v>
      </c>
      <c r="H2468" s="8" t="str">
        <f t="shared" si="1"/>
        <v>SELL</v>
      </c>
      <c r="I2468" s="12">
        <v>24.469999</v>
      </c>
      <c r="J2468" s="12">
        <v>1000.0</v>
      </c>
      <c r="K2468" s="16">
        <v>43384.0</v>
      </c>
      <c r="L2468" s="14">
        <v>10.0</v>
      </c>
      <c r="M2468" s="14">
        <f t="shared" si="2"/>
        <v>408.6636865</v>
      </c>
      <c r="N2468" s="15">
        <f t="shared" si="3"/>
        <v>0.5913363135</v>
      </c>
      <c r="O2468" s="15">
        <f t="shared" si="4"/>
        <v>-0.5913363135</v>
      </c>
      <c r="P2468" s="8">
        <f t="shared" si="5"/>
        <v>114</v>
      </c>
    </row>
    <row r="2469" ht="12.75" customHeight="1">
      <c r="A2469" s="7">
        <v>43270.0</v>
      </c>
      <c r="B2469" s="8" t="s">
        <v>898</v>
      </c>
      <c r="C2469" s="8" t="s">
        <v>899</v>
      </c>
      <c r="D2469" s="9" t="s">
        <v>137</v>
      </c>
      <c r="E2469" s="10" t="s">
        <v>19</v>
      </c>
      <c r="F2469" s="11">
        <v>1.864782121E10</v>
      </c>
      <c r="G2469" s="8" t="s">
        <v>20</v>
      </c>
      <c r="H2469" s="8" t="str">
        <f t="shared" si="1"/>
        <v>SELL</v>
      </c>
      <c r="I2469" s="12">
        <v>21.401312</v>
      </c>
      <c r="J2469" s="12">
        <v>1000.0</v>
      </c>
      <c r="K2469" s="7">
        <v>43636.0</v>
      </c>
      <c r="L2469" s="14">
        <v>26.105303</v>
      </c>
      <c r="M2469" s="14">
        <f t="shared" si="2"/>
        <v>1219.799188</v>
      </c>
      <c r="N2469" s="15">
        <f t="shared" si="3"/>
        <v>-0.219799188</v>
      </c>
      <c r="O2469" s="15">
        <f t="shared" si="4"/>
        <v>0.219799188</v>
      </c>
      <c r="P2469" s="8">
        <f t="shared" si="5"/>
        <v>366</v>
      </c>
    </row>
    <row r="2470" ht="12.75" customHeight="1">
      <c r="A2470" s="7">
        <v>43271.0</v>
      </c>
      <c r="B2470" s="8" t="s">
        <v>270</v>
      </c>
      <c r="C2470" s="8" t="s">
        <v>271</v>
      </c>
      <c r="D2470" s="9" t="s">
        <v>39</v>
      </c>
      <c r="E2470" s="10" t="s">
        <v>19</v>
      </c>
      <c r="F2470" s="11">
        <v>1.30378753979E11</v>
      </c>
      <c r="G2470" s="8" t="s">
        <v>20</v>
      </c>
      <c r="H2470" s="8" t="str">
        <f t="shared" si="1"/>
        <v>SELL</v>
      </c>
      <c r="I2470" s="12">
        <v>46.020702</v>
      </c>
      <c r="J2470" s="12">
        <v>1000.0</v>
      </c>
      <c r="K2470" s="16">
        <v>43405.0</v>
      </c>
      <c r="L2470" s="14">
        <v>44.828663</v>
      </c>
      <c r="M2470" s="14">
        <f t="shared" si="2"/>
        <v>974.0977658</v>
      </c>
      <c r="N2470" s="15">
        <f t="shared" si="3"/>
        <v>0.02590223417</v>
      </c>
      <c r="O2470" s="15">
        <f t="shared" si="4"/>
        <v>-0.02590223417</v>
      </c>
      <c r="P2470" s="8">
        <f t="shared" si="5"/>
        <v>134</v>
      </c>
    </row>
    <row r="2471" ht="12.75" customHeight="1">
      <c r="A2471" s="7">
        <v>43271.0</v>
      </c>
      <c r="B2471" s="8" t="s">
        <v>886</v>
      </c>
      <c r="C2471" s="8" t="s">
        <v>887</v>
      </c>
      <c r="D2471" s="9" t="s">
        <v>32</v>
      </c>
      <c r="E2471" s="10" t="s">
        <v>19</v>
      </c>
      <c r="F2471" s="11">
        <v>1.19716E9</v>
      </c>
      <c r="G2471" s="8" t="s">
        <v>24</v>
      </c>
      <c r="H2471" s="8" t="str">
        <f t="shared" si="1"/>
        <v>BUY</v>
      </c>
      <c r="I2471" s="12">
        <v>29.42</v>
      </c>
      <c r="J2471" s="12">
        <v>1000.0</v>
      </c>
      <c r="K2471" s="16">
        <v>43586.0</v>
      </c>
      <c r="L2471" s="14">
        <v>34.740002</v>
      </c>
      <c r="M2471" s="14">
        <f t="shared" si="2"/>
        <v>1180.829436</v>
      </c>
      <c r="N2471" s="15">
        <f t="shared" si="3"/>
        <v>0.1808294358</v>
      </c>
      <c r="O2471" s="15">
        <f t="shared" si="4"/>
        <v>-0.1808294358</v>
      </c>
      <c r="P2471" s="8">
        <f t="shared" si="5"/>
        <v>315</v>
      </c>
    </row>
    <row r="2472" ht="12.75" customHeight="1">
      <c r="A2472" s="7">
        <v>43271.0</v>
      </c>
      <c r="B2472" s="8" t="s">
        <v>429</v>
      </c>
      <c r="C2472" s="8" t="s">
        <v>430</v>
      </c>
      <c r="D2472" s="9" t="s">
        <v>23</v>
      </c>
      <c r="E2472" s="10" t="s">
        <v>19</v>
      </c>
      <c r="F2472" s="11">
        <v>3.16102715873E11</v>
      </c>
      <c r="G2472" s="8" t="s">
        <v>24</v>
      </c>
      <c r="H2472" s="8" t="str">
        <f t="shared" si="1"/>
        <v>BUY</v>
      </c>
      <c r="I2472" s="12">
        <v>39.283501</v>
      </c>
      <c r="J2472" s="12">
        <v>1000.0</v>
      </c>
      <c r="K2472" s="7">
        <v>43361.0</v>
      </c>
      <c r="L2472" s="14">
        <v>45.157032</v>
      </c>
      <c r="M2472" s="14">
        <f t="shared" si="2"/>
        <v>1149.516485</v>
      </c>
      <c r="N2472" s="15">
        <f t="shared" si="3"/>
        <v>0.1495164853</v>
      </c>
      <c r="O2472" s="15">
        <f t="shared" si="4"/>
        <v>-0.1495164853</v>
      </c>
      <c r="P2472" s="8">
        <f t="shared" si="5"/>
        <v>90</v>
      </c>
    </row>
    <row r="2473" ht="12.75" customHeight="1">
      <c r="A2473" s="16">
        <v>43271.0</v>
      </c>
      <c r="B2473" s="8" t="s">
        <v>1892</v>
      </c>
      <c r="C2473" s="8" t="s">
        <v>1893</v>
      </c>
      <c r="D2473" s="9" t="s">
        <v>35</v>
      </c>
      <c r="E2473" s="10" t="s">
        <v>19</v>
      </c>
      <c r="F2473" s="11">
        <v>1.964293212E9</v>
      </c>
      <c r="G2473" s="17" t="s">
        <v>20</v>
      </c>
      <c r="H2473" s="18" t="str">
        <f t="shared" si="1"/>
        <v>SELL</v>
      </c>
      <c r="I2473" s="12">
        <v>43.806732</v>
      </c>
      <c r="J2473" s="12">
        <v>1000.0</v>
      </c>
      <c r="K2473" s="16">
        <v>43451.0</v>
      </c>
      <c r="L2473" s="14">
        <v>19.576246</v>
      </c>
      <c r="M2473" s="14">
        <f t="shared" si="2"/>
        <v>446.8775712</v>
      </c>
      <c r="N2473" s="15">
        <f t="shared" si="3"/>
        <v>0.5531224288</v>
      </c>
      <c r="O2473" s="15">
        <f t="shared" si="4"/>
        <v>-0.5531224288</v>
      </c>
      <c r="P2473" s="8">
        <f t="shared" si="5"/>
        <v>180</v>
      </c>
    </row>
    <row r="2474" ht="12.75" customHeight="1">
      <c r="A2474" s="7">
        <v>43272.0</v>
      </c>
      <c r="B2474" s="8" t="s">
        <v>1112</v>
      </c>
      <c r="C2474" s="8" t="s">
        <v>1113</v>
      </c>
      <c r="D2474" s="9" t="s">
        <v>39</v>
      </c>
      <c r="E2474" s="10" t="s">
        <v>19</v>
      </c>
      <c r="F2474" s="11">
        <v>3.7350612E8</v>
      </c>
      <c r="G2474" s="8" t="s">
        <v>24</v>
      </c>
      <c r="H2474" s="8" t="str">
        <f t="shared" si="1"/>
        <v>BUY</v>
      </c>
      <c r="I2474" s="12">
        <v>121.340675</v>
      </c>
      <c r="J2474" s="12">
        <v>1000.0</v>
      </c>
      <c r="K2474" s="16">
        <v>43367.0</v>
      </c>
      <c r="L2474" s="14">
        <v>90.31736</v>
      </c>
      <c r="M2474" s="14">
        <f t="shared" si="2"/>
        <v>744.3288081</v>
      </c>
      <c r="N2474" s="15">
        <f t="shared" si="3"/>
        <v>-0.2556711919</v>
      </c>
      <c r="O2474" s="15">
        <f t="shared" si="4"/>
        <v>0.2556711919</v>
      </c>
      <c r="P2474" s="8">
        <f t="shared" si="5"/>
        <v>95</v>
      </c>
    </row>
    <row r="2475" ht="12.75" customHeight="1">
      <c r="A2475" s="7">
        <v>43272.0</v>
      </c>
      <c r="B2475" s="8" t="s">
        <v>2202</v>
      </c>
      <c r="C2475" s="8" t="s">
        <v>2203</v>
      </c>
      <c r="D2475" s="9" t="s">
        <v>71</v>
      </c>
      <c r="E2475" s="10" t="s">
        <v>19</v>
      </c>
      <c r="F2475" s="11">
        <v>1.3768608E9</v>
      </c>
      <c r="G2475" s="8" t="s">
        <v>24</v>
      </c>
      <c r="H2475" s="8" t="str">
        <f t="shared" si="1"/>
        <v>BUY</v>
      </c>
      <c r="I2475" s="12">
        <v>13.495157</v>
      </c>
      <c r="J2475" s="12">
        <v>1000.0</v>
      </c>
      <c r="K2475" s="16">
        <v>44727.0</v>
      </c>
      <c r="L2475" s="14">
        <v>12.726126</v>
      </c>
      <c r="M2475" s="14">
        <f t="shared" si="2"/>
        <v>943.0142976</v>
      </c>
      <c r="N2475" s="15">
        <f t="shared" si="3"/>
        <v>-0.05698570235</v>
      </c>
      <c r="O2475" s="15">
        <f t="shared" si="4"/>
        <v>0.05698570235</v>
      </c>
      <c r="P2475" s="8">
        <f t="shared" si="5"/>
        <v>1455</v>
      </c>
    </row>
    <row r="2476" ht="12.75" customHeight="1">
      <c r="A2476" s="7">
        <v>43272.0</v>
      </c>
      <c r="B2476" s="8" t="s">
        <v>425</v>
      </c>
      <c r="C2476" s="8" t="s">
        <v>426</v>
      </c>
      <c r="D2476" s="9" t="s">
        <v>193</v>
      </c>
      <c r="E2476" s="10" t="s">
        <v>19</v>
      </c>
      <c r="F2476" s="11">
        <v>7.859714868E9</v>
      </c>
      <c r="G2476" s="8" t="s">
        <v>20</v>
      </c>
      <c r="H2476" s="8" t="str">
        <f t="shared" si="1"/>
        <v>SELL</v>
      </c>
      <c r="I2476" s="12">
        <v>101.715088</v>
      </c>
      <c r="J2476" s="12">
        <v>1000.0</v>
      </c>
      <c r="K2476" s="16">
        <v>44727.0</v>
      </c>
      <c r="L2476" s="14">
        <v>90.76091</v>
      </c>
      <c r="M2476" s="14">
        <f t="shared" si="2"/>
        <v>892.3052792</v>
      </c>
      <c r="N2476" s="15">
        <f t="shared" si="3"/>
        <v>0.1076947208</v>
      </c>
      <c r="O2476" s="15">
        <f t="shared" si="4"/>
        <v>-0.1076947208</v>
      </c>
      <c r="P2476" s="8">
        <f t="shared" si="5"/>
        <v>1455</v>
      </c>
    </row>
    <row r="2477" ht="12.75" customHeight="1">
      <c r="A2477" s="7">
        <v>43272.0</v>
      </c>
      <c r="B2477" s="8" t="s">
        <v>123</v>
      </c>
      <c r="C2477" s="8" t="s">
        <v>124</v>
      </c>
      <c r="D2477" s="9" t="s">
        <v>32</v>
      </c>
      <c r="E2477" s="10" t="s">
        <v>19</v>
      </c>
      <c r="F2477" s="11">
        <v>3.4143176459E10</v>
      </c>
      <c r="G2477" s="8" t="s">
        <v>20</v>
      </c>
      <c r="H2477" s="8" t="str">
        <f t="shared" si="1"/>
        <v>SELL</v>
      </c>
      <c r="I2477" s="12">
        <v>25.73</v>
      </c>
      <c r="J2477" s="12">
        <v>1000.0</v>
      </c>
      <c r="K2477" s="7">
        <v>43374.0</v>
      </c>
      <c r="L2477" s="14">
        <v>25.87</v>
      </c>
      <c r="M2477" s="14">
        <f t="shared" si="2"/>
        <v>1005.441119</v>
      </c>
      <c r="N2477" s="15">
        <f t="shared" si="3"/>
        <v>-0.005441119316</v>
      </c>
      <c r="O2477" s="15">
        <f t="shared" si="4"/>
        <v>0.005441119316</v>
      </c>
      <c r="P2477" s="8">
        <f t="shared" si="5"/>
        <v>102</v>
      </c>
    </row>
    <row r="2478" ht="12.75" customHeight="1">
      <c r="A2478" s="16">
        <v>43272.0</v>
      </c>
      <c r="B2478" s="8" t="s">
        <v>702</v>
      </c>
      <c r="C2478" s="8" t="s">
        <v>703</v>
      </c>
      <c r="D2478" s="9" t="s">
        <v>35</v>
      </c>
      <c r="E2478" s="10" t="s">
        <v>19</v>
      </c>
      <c r="F2478" s="11">
        <v>7.77822701E9</v>
      </c>
      <c r="G2478" s="18" t="s">
        <v>24</v>
      </c>
      <c r="H2478" s="17" t="str">
        <f t="shared" si="1"/>
        <v>BUY</v>
      </c>
      <c r="I2478" s="12">
        <v>66.331635</v>
      </c>
      <c r="J2478" s="12">
        <v>1000.0</v>
      </c>
      <c r="K2478" s="16">
        <v>43350.0</v>
      </c>
      <c r="L2478" s="14">
        <v>71.900314</v>
      </c>
      <c r="M2478" s="14">
        <f t="shared" si="2"/>
        <v>1083.952084</v>
      </c>
      <c r="N2478" s="15">
        <f t="shared" si="3"/>
        <v>0.0839520841</v>
      </c>
      <c r="O2478" s="15">
        <f t="shared" si="4"/>
        <v>-0.0839520841</v>
      </c>
      <c r="P2478" s="8">
        <f t="shared" si="5"/>
        <v>78</v>
      </c>
    </row>
    <row r="2479" ht="12.75" customHeight="1">
      <c r="A2479" s="16">
        <v>43272.0</v>
      </c>
      <c r="B2479" s="8" t="s">
        <v>2204</v>
      </c>
      <c r="C2479" s="8" t="s">
        <v>2205</v>
      </c>
      <c r="D2479" s="9" t="s">
        <v>65</v>
      </c>
      <c r="E2479" s="10" t="s">
        <v>168</v>
      </c>
      <c r="F2479" s="11">
        <v>1.8570887036E10</v>
      </c>
      <c r="G2479" s="17" t="s">
        <v>20</v>
      </c>
      <c r="H2479" s="18" t="str">
        <f t="shared" si="1"/>
        <v>SELL</v>
      </c>
      <c r="I2479" s="12">
        <v>20.001133</v>
      </c>
      <c r="J2479" s="12">
        <v>1000.0</v>
      </c>
      <c r="K2479" s="16">
        <v>44727.0</v>
      </c>
      <c r="L2479" s="14">
        <v>38.397629</v>
      </c>
      <c r="M2479" s="14">
        <f t="shared" si="2"/>
        <v>1919.772695</v>
      </c>
      <c r="N2479" s="15">
        <f t="shared" si="3"/>
        <v>-0.9197726949</v>
      </c>
      <c r="O2479" s="15">
        <f t="shared" si="4"/>
        <v>0.9197726949</v>
      </c>
      <c r="P2479" s="8">
        <f t="shared" si="5"/>
        <v>1455</v>
      </c>
    </row>
    <row r="2480" ht="12.75" customHeight="1">
      <c r="A2480" s="7">
        <v>43273.0</v>
      </c>
      <c r="B2480" s="8" t="s">
        <v>461</v>
      </c>
      <c r="C2480" s="8" t="s">
        <v>462</v>
      </c>
      <c r="D2480" s="9" t="s">
        <v>65</v>
      </c>
      <c r="E2480" s="10" t="s">
        <v>19</v>
      </c>
      <c r="F2480" s="11">
        <v>2.151824904E10</v>
      </c>
      <c r="G2480" s="8" t="s">
        <v>20</v>
      </c>
      <c r="H2480" s="8" t="str">
        <f t="shared" si="1"/>
        <v>SELL</v>
      </c>
      <c r="I2480" s="12">
        <v>87.798302</v>
      </c>
      <c r="J2480" s="12">
        <v>1000.0</v>
      </c>
      <c r="K2480" s="7">
        <v>43487.0</v>
      </c>
      <c r="L2480" s="14">
        <v>71.31</v>
      </c>
      <c r="M2480" s="14">
        <f t="shared" si="2"/>
        <v>812.2024957</v>
      </c>
      <c r="N2480" s="15">
        <f t="shared" si="3"/>
        <v>0.1877975043</v>
      </c>
      <c r="O2480" s="15">
        <f t="shared" si="4"/>
        <v>-0.1877975043</v>
      </c>
      <c r="P2480" s="8">
        <f t="shared" si="5"/>
        <v>214</v>
      </c>
    </row>
    <row r="2481" ht="12.75" customHeight="1">
      <c r="A2481" s="7">
        <v>43273.0</v>
      </c>
      <c r="B2481" s="8" t="s">
        <v>2042</v>
      </c>
      <c r="C2481" s="8" t="s">
        <v>2043</v>
      </c>
      <c r="D2481" s="9" t="s">
        <v>39</v>
      </c>
      <c r="E2481" s="10" t="s">
        <v>252</v>
      </c>
      <c r="F2481" s="11">
        <v>3.799935907E9</v>
      </c>
      <c r="G2481" s="8" t="s">
        <v>20</v>
      </c>
      <c r="H2481" s="8" t="str">
        <f t="shared" si="1"/>
        <v>SELL</v>
      </c>
      <c r="I2481" s="12">
        <v>62.779999</v>
      </c>
      <c r="J2481" s="12">
        <v>1000.0</v>
      </c>
      <c r="K2481" s="7">
        <v>43320.0</v>
      </c>
      <c r="L2481" s="14">
        <v>47.099998</v>
      </c>
      <c r="M2481" s="14">
        <f t="shared" si="2"/>
        <v>750.2389097</v>
      </c>
      <c r="N2481" s="15">
        <f t="shared" si="3"/>
        <v>0.2497610903</v>
      </c>
      <c r="O2481" s="15">
        <f t="shared" si="4"/>
        <v>-0.2497610903</v>
      </c>
      <c r="P2481" s="8">
        <f t="shared" si="5"/>
        <v>47</v>
      </c>
    </row>
    <row r="2482" ht="12.75" customHeight="1">
      <c r="A2482" s="7">
        <v>43273.0</v>
      </c>
      <c r="B2482" s="8" t="s">
        <v>537</v>
      </c>
      <c r="C2482" s="8" t="s">
        <v>538</v>
      </c>
      <c r="D2482" s="9" t="s">
        <v>39</v>
      </c>
      <c r="E2482" s="10" t="s">
        <v>19</v>
      </c>
      <c r="F2482" s="11">
        <v>9.4648919214E10</v>
      </c>
      <c r="G2482" s="8" t="s">
        <v>20</v>
      </c>
      <c r="H2482" s="8" t="str">
        <f t="shared" si="1"/>
        <v>SELL</v>
      </c>
      <c r="I2482" s="12">
        <v>58.232452</v>
      </c>
      <c r="J2482" s="12">
        <v>1000.0</v>
      </c>
      <c r="K2482" s="7">
        <v>43356.0</v>
      </c>
      <c r="L2482" s="14">
        <v>61.203152</v>
      </c>
      <c r="M2482" s="14">
        <f t="shared" si="2"/>
        <v>1051.01451</v>
      </c>
      <c r="N2482" s="15">
        <f t="shared" si="3"/>
        <v>-0.05101450992</v>
      </c>
      <c r="O2482" s="15">
        <f t="shared" si="4"/>
        <v>0.05101450992</v>
      </c>
      <c r="P2482" s="8">
        <f t="shared" si="5"/>
        <v>83</v>
      </c>
    </row>
    <row r="2483" ht="12.75" customHeight="1">
      <c r="A2483" s="7">
        <v>43273.0</v>
      </c>
      <c r="B2483" s="8" t="s">
        <v>689</v>
      </c>
      <c r="C2483" s="8" t="s">
        <v>690</v>
      </c>
      <c r="D2483" s="9" t="s">
        <v>32</v>
      </c>
      <c r="E2483" s="10" t="s">
        <v>19</v>
      </c>
      <c r="F2483" s="11">
        <v>4.1085696745E10</v>
      </c>
      <c r="G2483" s="8" t="s">
        <v>20</v>
      </c>
      <c r="H2483" s="8" t="str">
        <f t="shared" si="1"/>
        <v>SELL</v>
      </c>
      <c r="I2483" s="12">
        <v>37.812492</v>
      </c>
      <c r="J2483" s="12">
        <v>1000.0</v>
      </c>
      <c r="K2483" s="16">
        <v>43357.0</v>
      </c>
      <c r="L2483" s="14">
        <v>40.367218</v>
      </c>
      <c r="M2483" s="14">
        <f t="shared" si="2"/>
        <v>1067.563016</v>
      </c>
      <c r="N2483" s="15">
        <f t="shared" si="3"/>
        <v>-0.06756301595</v>
      </c>
      <c r="O2483" s="15">
        <f t="shared" si="4"/>
        <v>0.06756301595</v>
      </c>
      <c r="P2483" s="8">
        <f t="shared" si="5"/>
        <v>84</v>
      </c>
    </row>
    <row r="2484" ht="12.75" customHeight="1">
      <c r="A2484" s="7">
        <v>43273.0</v>
      </c>
      <c r="B2484" s="8" t="s">
        <v>794</v>
      </c>
      <c r="C2484" s="8" t="s">
        <v>795</v>
      </c>
      <c r="D2484" s="9" t="s">
        <v>35</v>
      </c>
      <c r="E2484" s="10" t="s">
        <v>19</v>
      </c>
      <c r="F2484" s="11">
        <v>3.325491351E10</v>
      </c>
      <c r="G2484" s="8" t="s">
        <v>24</v>
      </c>
      <c r="H2484" s="8" t="str">
        <f t="shared" si="1"/>
        <v>BUY</v>
      </c>
      <c r="I2484" s="12">
        <v>48.672333</v>
      </c>
      <c r="J2484" s="12">
        <v>1000.0</v>
      </c>
      <c r="K2484" s="7">
        <v>43298.0</v>
      </c>
      <c r="L2484" s="14">
        <v>52.846462</v>
      </c>
      <c r="M2484" s="14">
        <f t="shared" si="2"/>
        <v>1085.759789</v>
      </c>
      <c r="N2484" s="15">
        <f t="shared" si="3"/>
        <v>0.08575978883</v>
      </c>
      <c r="O2484" s="15">
        <f t="shared" si="4"/>
        <v>-0.08575978883</v>
      </c>
      <c r="P2484" s="8">
        <f t="shared" si="5"/>
        <v>25</v>
      </c>
    </row>
    <row r="2485" ht="12.75" customHeight="1">
      <c r="A2485" s="7">
        <v>43273.0</v>
      </c>
      <c r="B2485" s="8" t="s">
        <v>2206</v>
      </c>
      <c r="C2485" s="8" t="s">
        <v>2207</v>
      </c>
      <c r="D2485" s="9" t="s">
        <v>71</v>
      </c>
      <c r="E2485" s="10" t="s">
        <v>19</v>
      </c>
      <c r="F2485" s="11">
        <v>6.000817E10</v>
      </c>
      <c r="G2485" s="8" t="s">
        <v>20</v>
      </c>
      <c r="H2485" s="8" t="str">
        <f t="shared" si="1"/>
        <v>SELL</v>
      </c>
      <c r="I2485" s="12">
        <v>164.32</v>
      </c>
      <c r="J2485" s="12">
        <v>1000.0</v>
      </c>
      <c r="K2485" s="16">
        <v>44727.0</v>
      </c>
      <c r="L2485" s="14">
        <v>259.17</v>
      </c>
      <c r="M2485" s="14">
        <f t="shared" si="2"/>
        <v>1577.227361</v>
      </c>
      <c r="N2485" s="15">
        <f t="shared" si="3"/>
        <v>-0.5772273612</v>
      </c>
      <c r="O2485" s="15">
        <f t="shared" si="4"/>
        <v>0.5772273612</v>
      </c>
      <c r="P2485" s="8">
        <f t="shared" si="5"/>
        <v>1454</v>
      </c>
    </row>
    <row r="2486" ht="12.75" customHeight="1">
      <c r="A2486" s="7">
        <v>43286.0</v>
      </c>
      <c r="B2486" s="8" t="s">
        <v>2208</v>
      </c>
      <c r="C2486" s="8" t="s">
        <v>2209</v>
      </c>
      <c r="D2486" s="9" t="s">
        <v>58</v>
      </c>
      <c r="E2486" s="10" t="s">
        <v>352</v>
      </c>
      <c r="F2486" s="11">
        <v>6.088368352E9</v>
      </c>
      <c r="G2486" s="8" t="s">
        <v>24</v>
      </c>
      <c r="H2486" s="8" t="str">
        <f t="shared" si="1"/>
        <v>BUY</v>
      </c>
      <c r="I2486" s="12">
        <v>12.9</v>
      </c>
      <c r="J2486" s="12">
        <v>1000.0</v>
      </c>
      <c r="K2486" s="16">
        <v>44727.0</v>
      </c>
      <c r="L2486" s="14">
        <v>26.950001</v>
      </c>
      <c r="M2486" s="14">
        <f t="shared" si="2"/>
        <v>2089.147364</v>
      </c>
      <c r="N2486" s="15">
        <f t="shared" si="3"/>
        <v>1.089147364</v>
      </c>
      <c r="O2486" s="15">
        <f t="shared" si="4"/>
        <v>-1.089147364</v>
      </c>
      <c r="P2486" s="8">
        <f t="shared" si="5"/>
        <v>1441</v>
      </c>
    </row>
    <row r="2487" ht="12.75" customHeight="1">
      <c r="A2487" s="7">
        <v>43286.0</v>
      </c>
      <c r="B2487" s="8" t="s">
        <v>388</v>
      </c>
      <c r="C2487" s="8" t="s">
        <v>389</v>
      </c>
      <c r="D2487" s="9" t="s">
        <v>18</v>
      </c>
      <c r="E2487" s="10" t="s">
        <v>19</v>
      </c>
      <c r="F2487" s="11">
        <v>6.5974267651E10</v>
      </c>
      <c r="G2487" s="8" t="s">
        <v>20</v>
      </c>
      <c r="H2487" s="8" t="str">
        <f t="shared" si="1"/>
        <v>SELL</v>
      </c>
      <c r="I2487" s="12">
        <v>211.186127</v>
      </c>
      <c r="J2487" s="12">
        <v>1000.0</v>
      </c>
      <c r="K2487" s="16">
        <v>43357.0</v>
      </c>
      <c r="L2487" s="14">
        <v>236.626938</v>
      </c>
      <c r="M2487" s="14">
        <f t="shared" si="2"/>
        <v>1120.466298</v>
      </c>
      <c r="N2487" s="15">
        <f t="shared" si="3"/>
        <v>-0.1204662984</v>
      </c>
      <c r="O2487" s="15">
        <f t="shared" si="4"/>
        <v>0.1204662984</v>
      </c>
      <c r="P2487" s="8">
        <f t="shared" si="5"/>
        <v>71</v>
      </c>
    </row>
    <row r="2488" ht="12.75" customHeight="1">
      <c r="A2488" s="7">
        <v>43286.0</v>
      </c>
      <c r="B2488" s="8" t="s">
        <v>2210</v>
      </c>
      <c r="C2488" s="8" t="s">
        <v>2211</v>
      </c>
      <c r="D2488" s="9" t="s">
        <v>23</v>
      </c>
      <c r="E2488" s="10" t="s">
        <v>19</v>
      </c>
      <c r="F2488" s="11">
        <v>1.1297857139E10</v>
      </c>
      <c r="G2488" s="8" t="s">
        <v>20</v>
      </c>
      <c r="H2488" s="8" t="str">
        <f t="shared" si="1"/>
        <v>SELL</v>
      </c>
      <c r="I2488" s="12">
        <v>125.421585</v>
      </c>
      <c r="J2488" s="12">
        <v>1000.0</v>
      </c>
      <c r="K2488" s="16">
        <v>44727.0</v>
      </c>
      <c r="L2488" s="14">
        <v>177.156693</v>
      </c>
      <c r="M2488" s="14">
        <f t="shared" si="2"/>
        <v>1412.489668</v>
      </c>
      <c r="N2488" s="15">
        <f t="shared" si="3"/>
        <v>-0.4124896683</v>
      </c>
      <c r="O2488" s="15">
        <f t="shared" si="4"/>
        <v>0.4124896683</v>
      </c>
      <c r="P2488" s="8">
        <f t="shared" si="5"/>
        <v>1441</v>
      </c>
    </row>
    <row r="2489" ht="12.75" customHeight="1">
      <c r="A2489" s="7">
        <v>43286.0</v>
      </c>
      <c r="B2489" s="8" t="s">
        <v>202</v>
      </c>
      <c r="C2489" s="8" t="s">
        <v>203</v>
      </c>
      <c r="D2489" s="9" t="s">
        <v>35</v>
      </c>
      <c r="E2489" s="10" t="s">
        <v>19</v>
      </c>
      <c r="F2489" s="11">
        <v>3.956334088E9</v>
      </c>
      <c r="G2489" s="8" t="s">
        <v>20</v>
      </c>
      <c r="H2489" s="8" t="str">
        <f t="shared" si="1"/>
        <v>SELL</v>
      </c>
      <c r="I2489" s="12">
        <v>24.767357</v>
      </c>
      <c r="J2489" s="12">
        <v>1000.0</v>
      </c>
      <c r="K2489" s="7">
        <v>43390.0</v>
      </c>
      <c r="L2489" s="14">
        <v>19.568848</v>
      </c>
      <c r="M2489" s="14">
        <f t="shared" si="2"/>
        <v>790.1064292</v>
      </c>
      <c r="N2489" s="15">
        <f t="shared" si="3"/>
        <v>0.2098935708</v>
      </c>
      <c r="O2489" s="15">
        <f t="shared" si="4"/>
        <v>-0.2098935708</v>
      </c>
      <c r="P2489" s="8">
        <f t="shared" si="5"/>
        <v>104</v>
      </c>
    </row>
    <row r="2490" ht="12.75" customHeight="1">
      <c r="A2490" s="7">
        <v>43286.0</v>
      </c>
      <c r="B2490" s="8" t="s">
        <v>579</v>
      </c>
      <c r="C2490" s="8" t="s">
        <v>580</v>
      </c>
      <c r="D2490" s="9" t="s">
        <v>35</v>
      </c>
      <c r="E2490" s="10" t="s">
        <v>19</v>
      </c>
      <c r="F2490" s="11">
        <v>2.93042532E9</v>
      </c>
      <c r="G2490" s="8" t="s">
        <v>20</v>
      </c>
      <c r="H2490" s="8" t="str">
        <f t="shared" si="1"/>
        <v>SELL</v>
      </c>
      <c r="I2490" s="12">
        <v>65.260002</v>
      </c>
      <c r="J2490" s="12">
        <v>1000.0</v>
      </c>
      <c r="K2490" s="7">
        <v>43733.0</v>
      </c>
      <c r="L2490" s="14">
        <v>99.360001</v>
      </c>
      <c r="M2490" s="14">
        <f t="shared" si="2"/>
        <v>1522.525252</v>
      </c>
      <c r="N2490" s="15">
        <f t="shared" si="3"/>
        <v>-0.5225252521</v>
      </c>
      <c r="O2490" s="15">
        <f t="shared" si="4"/>
        <v>0.5225252521</v>
      </c>
      <c r="P2490" s="8">
        <f t="shared" si="5"/>
        <v>447</v>
      </c>
    </row>
    <row r="2491" ht="12.75" customHeight="1">
      <c r="A2491" s="7">
        <v>43287.0</v>
      </c>
      <c r="B2491" s="8" t="s">
        <v>1473</v>
      </c>
      <c r="C2491" s="8" t="s">
        <v>1474</v>
      </c>
      <c r="D2491" s="9" t="s">
        <v>39</v>
      </c>
      <c r="E2491" s="10" t="s">
        <v>19</v>
      </c>
      <c r="F2491" s="11">
        <v>1.60869936E8</v>
      </c>
      <c r="G2491" s="8" t="s">
        <v>20</v>
      </c>
      <c r="H2491" s="8" t="str">
        <f t="shared" si="1"/>
        <v>SELL</v>
      </c>
      <c r="I2491" s="12">
        <v>20.0</v>
      </c>
      <c r="J2491" s="12">
        <v>1000.0</v>
      </c>
      <c r="K2491" s="16">
        <v>43810.0</v>
      </c>
      <c r="L2491" s="14">
        <v>16.35</v>
      </c>
      <c r="M2491" s="14">
        <f t="shared" si="2"/>
        <v>817.5</v>
      </c>
      <c r="N2491" s="15">
        <f t="shared" si="3"/>
        <v>0.1825</v>
      </c>
      <c r="O2491" s="15">
        <f t="shared" si="4"/>
        <v>-0.1825</v>
      </c>
      <c r="P2491" s="8">
        <f t="shared" si="5"/>
        <v>523</v>
      </c>
    </row>
    <row r="2492" ht="12.75" customHeight="1">
      <c r="A2492" s="7">
        <v>43287.0</v>
      </c>
      <c r="B2492" s="8" t="s">
        <v>2212</v>
      </c>
      <c r="C2492" s="8" t="s">
        <v>2213</v>
      </c>
      <c r="D2492" s="9" t="s">
        <v>39</v>
      </c>
      <c r="E2492" s="10" t="s">
        <v>19</v>
      </c>
      <c r="F2492" s="11">
        <v>1.17357714E8</v>
      </c>
      <c r="G2492" s="8" t="s">
        <v>20</v>
      </c>
      <c r="H2492" s="8" t="str">
        <f t="shared" si="1"/>
        <v>SELL</v>
      </c>
      <c r="I2492" s="12">
        <v>11.5</v>
      </c>
      <c r="J2492" s="12">
        <v>1000.0</v>
      </c>
      <c r="K2492" s="16">
        <v>44727.0</v>
      </c>
      <c r="L2492" s="14">
        <v>2.03</v>
      </c>
      <c r="M2492" s="14">
        <f t="shared" si="2"/>
        <v>176.5217391</v>
      </c>
      <c r="N2492" s="15">
        <f t="shared" si="3"/>
        <v>0.8234782609</v>
      </c>
      <c r="O2492" s="15">
        <f t="shared" si="4"/>
        <v>-0.8234782609</v>
      </c>
      <c r="P2492" s="8">
        <f t="shared" si="5"/>
        <v>1440</v>
      </c>
    </row>
    <row r="2493" ht="12.75" customHeight="1">
      <c r="A2493" s="7">
        <v>43287.0</v>
      </c>
      <c r="B2493" s="8" t="s">
        <v>2214</v>
      </c>
      <c r="C2493" s="8" t="s">
        <v>2215</v>
      </c>
      <c r="D2493" s="9" t="s">
        <v>71</v>
      </c>
      <c r="E2493" s="10" t="s">
        <v>19</v>
      </c>
      <c r="F2493" s="11">
        <v>1.64543933E10</v>
      </c>
      <c r="G2493" s="8" t="s">
        <v>20</v>
      </c>
      <c r="H2493" s="8" t="str">
        <f t="shared" si="1"/>
        <v>SELL</v>
      </c>
      <c r="I2493" s="12">
        <v>192.186371</v>
      </c>
      <c r="J2493" s="12">
        <v>1000.0</v>
      </c>
      <c r="K2493" s="16">
        <v>44727.0</v>
      </c>
      <c r="L2493" s="14">
        <v>352.812653</v>
      </c>
      <c r="M2493" s="14">
        <f t="shared" si="2"/>
        <v>1835.783938</v>
      </c>
      <c r="N2493" s="15">
        <f t="shared" si="3"/>
        <v>-0.8357839381</v>
      </c>
      <c r="O2493" s="15">
        <f t="shared" si="4"/>
        <v>0.8357839381</v>
      </c>
      <c r="P2493" s="8">
        <f t="shared" si="5"/>
        <v>1440</v>
      </c>
    </row>
    <row r="2494" ht="12.75" customHeight="1">
      <c r="A2494" s="7">
        <v>43287.0</v>
      </c>
      <c r="B2494" s="8" t="s">
        <v>173</v>
      </c>
      <c r="C2494" s="8" t="s">
        <v>174</v>
      </c>
      <c r="D2494" s="9" t="s">
        <v>18</v>
      </c>
      <c r="E2494" s="10" t="s">
        <v>19</v>
      </c>
      <c r="F2494" s="11">
        <v>1.21670003777E11</v>
      </c>
      <c r="G2494" s="8" t="s">
        <v>20</v>
      </c>
      <c r="H2494" s="8" t="str">
        <f t="shared" si="1"/>
        <v>SELL</v>
      </c>
      <c r="I2494" s="12">
        <v>80.787453</v>
      </c>
      <c r="J2494" s="12">
        <v>1000.0</v>
      </c>
      <c r="K2494" s="7">
        <v>43287.0</v>
      </c>
      <c r="L2494" s="14">
        <v>80.787453</v>
      </c>
      <c r="M2494" s="14">
        <f t="shared" si="2"/>
        <v>1000</v>
      </c>
      <c r="N2494" s="15">
        <f t="shared" si="3"/>
        <v>0</v>
      </c>
      <c r="O2494" s="15">
        <f t="shared" si="4"/>
        <v>0</v>
      </c>
      <c r="P2494" s="8">
        <f t="shared" si="5"/>
        <v>0</v>
      </c>
    </row>
    <row r="2495" ht="12.75" customHeight="1">
      <c r="A2495" s="7">
        <v>43287.0</v>
      </c>
      <c r="B2495" s="8" t="s">
        <v>2216</v>
      </c>
      <c r="C2495" s="8" t="s">
        <v>2217</v>
      </c>
      <c r="D2495" s="9" t="s">
        <v>35</v>
      </c>
      <c r="E2495" s="10" t="s">
        <v>19</v>
      </c>
      <c r="F2495" s="11">
        <v>4.09933744E9</v>
      </c>
      <c r="G2495" s="8" t="s">
        <v>24</v>
      </c>
      <c r="H2495" s="8" t="str">
        <f t="shared" si="1"/>
        <v>BUY</v>
      </c>
      <c r="I2495" s="12">
        <v>53.5751</v>
      </c>
      <c r="J2495" s="12">
        <v>1000.0</v>
      </c>
      <c r="K2495" s="16">
        <v>44727.0</v>
      </c>
      <c r="L2495" s="14">
        <v>82.934502</v>
      </c>
      <c r="M2495" s="14">
        <f t="shared" si="2"/>
        <v>1548.004614</v>
      </c>
      <c r="N2495" s="15">
        <f t="shared" si="3"/>
        <v>0.5480046141</v>
      </c>
      <c r="O2495" s="15">
        <f t="shared" si="4"/>
        <v>-0.5480046141</v>
      </c>
      <c r="P2495" s="8">
        <f t="shared" si="5"/>
        <v>1440</v>
      </c>
    </row>
    <row r="2496" ht="12.75" customHeight="1">
      <c r="A2496" s="7">
        <v>43287.0</v>
      </c>
      <c r="B2496" s="8" t="s">
        <v>399</v>
      </c>
      <c r="C2496" s="8" t="s">
        <v>400</v>
      </c>
      <c r="D2496" s="9" t="s">
        <v>35</v>
      </c>
      <c r="E2496" s="10" t="s">
        <v>19</v>
      </c>
      <c r="F2496" s="11">
        <v>3.08615034E9</v>
      </c>
      <c r="G2496" s="8" t="s">
        <v>24</v>
      </c>
      <c r="H2496" s="8" t="str">
        <f t="shared" si="1"/>
        <v>BUY</v>
      </c>
      <c r="I2496" s="12">
        <v>47.601181</v>
      </c>
      <c r="J2496" s="12">
        <v>1000.0</v>
      </c>
      <c r="K2496" s="7">
        <v>43332.0</v>
      </c>
      <c r="L2496" s="14">
        <v>54.315632</v>
      </c>
      <c r="M2496" s="14">
        <f t="shared" si="2"/>
        <v>1141.056395</v>
      </c>
      <c r="N2496" s="15">
        <f t="shared" si="3"/>
        <v>0.1410563952</v>
      </c>
      <c r="O2496" s="15">
        <f t="shared" si="4"/>
        <v>-0.1410563952</v>
      </c>
      <c r="P2496" s="8">
        <f t="shared" si="5"/>
        <v>45</v>
      </c>
    </row>
    <row r="2497" ht="12.75" customHeight="1">
      <c r="A2497" s="7">
        <v>43287.0</v>
      </c>
      <c r="B2497" s="8" t="s">
        <v>978</v>
      </c>
      <c r="C2497" s="8" t="s">
        <v>979</v>
      </c>
      <c r="D2497" s="9" t="s">
        <v>65</v>
      </c>
      <c r="E2497" s="10" t="s">
        <v>19</v>
      </c>
      <c r="F2497" s="11">
        <v>3.2861127774E10</v>
      </c>
      <c r="G2497" s="8" t="s">
        <v>24</v>
      </c>
      <c r="H2497" s="8" t="str">
        <f t="shared" si="1"/>
        <v>BUY</v>
      </c>
      <c r="I2497" s="12">
        <v>94.04</v>
      </c>
      <c r="J2497" s="12">
        <v>1000.0</v>
      </c>
      <c r="K2497" s="7">
        <v>43482.0</v>
      </c>
      <c r="L2497" s="14">
        <v>98.88</v>
      </c>
      <c r="M2497" s="14">
        <f t="shared" si="2"/>
        <v>1051.467461</v>
      </c>
      <c r="N2497" s="15">
        <f t="shared" si="3"/>
        <v>0.05146746066</v>
      </c>
      <c r="O2497" s="15">
        <f t="shared" si="4"/>
        <v>-0.05146746066</v>
      </c>
      <c r="P2497" s="8">
        <f t="shared" si="5"/>
        <v>195</v>
      </c>
    </row>
    <row r="2498" ht="12.75" customHeight="1">
      <c r="A2498" s="7">
        <v>43287.0</v>
      </c>
      <c r="B2498" s="8" t="s">
        <v>2072</v>
      </c>
      <c r="C2498" s="8" t="s">
        <v>2073</v>
      </c>
      <c r="D2498" s="9" t="s">
        <v>23</v>
      </c>
      <c r="E2498" s="10" t="s">
        <v>19</v>
      </c>
      <c r="F2498" s="11">
        <v>3.06384652E9</v>
      </c>
      <c r="G2498" s="8" t="s">
        <v>20</v>
      </c>
      <c r="H2498" s="8" t="str">
        <f t="shared" si="1"/>
        <v>SELL</v>
      </c>
      <c r="I2498" s="12">
        <v>15.49</v>
      </c>
      <c r="J2498" s="12">
        <v>1000.0</v>
      </c>
      <c r="K2498" s="7">
        <v>43594.0</v>
      </c>
      <c r="L2498" s="14">
        <v>15.53</v>
      </c>
      <c r="M2498" s="14">
        <f t="shared" si="2"/>
        <v>1002.582311</v>
      </c>
      <c r="N2498" s="15">
        <f t="shared" si="3"/>
        <v>-0.002582311168</v>
      </c>
      <c r="O2498" s="15">
        <f t="shared" si="4"/>
        <v>0.002582311168</v>
      </c>
      <c r="P2498" s="8">
        <f t="shared" si="5"/>
        <v>307</v>
      </c>
    </row>
    <row r="2499" ht="12.75" customHeight="1">
      <c r="A2499" s="16">
        <v>43287.0</v>
      </c>
      <c r="B2499" s="8" t="s">
        <v>129</v>
      </c>
      <c r="C2499" s="8" t="s">
        <v>130</v>
      </c>
      <c r="D2499" s="9" t="s">
        <v>71</v>
      </c>
      <c r="E2499" s="10" t="s">
        <v>19</v>
      </c>
      <c r="F2499" s="11">
        <v>1.5587597568E11</v>
      </c>
      <c r="G2499" s="17" t="s">
        <v>20</v>
      </c>
      <c r="H2499" s="18" t="str">
        <f t="shared" si="1"/>
        <v>SELL</v>
      </c>
      <c r="I2499" s="12">
        <v>47.969624</v>
      </c>
      <c r="J2499" s="12">
        <v>1000.0</v>
      </c>
      <c r="K2499" s="16">
        <v>43552.0</v>
      </c>
      <c r="L2499" s="14">
        <v>43.172829</v>
      </c>
      <c r="M2499" s="14">
        <f t="shared" si="2"/>
        <v>900.0034897</v>
      </c>
      <c r="N2499" s="15">
        <f t="shared" si="3"/>
        <v>0.09999651029</v>
      </c>
      <c r="O2499" s="15">
        <f t="shared" si="4"/>
        <v>-0.09999651029</v>
      </c>
      <c r="P2499" s="8">
        <f t="shared" si="5"/>
        <v>265</v>
      </c>
    </row>
    <row r="2500" ht="12.75" customHeight="1">
      <c r="A2500" s="7">
        <v>43290.0</v>
      </c>
      <c r="B2500" s="8" t="s">
        <v>515</v>
      </c>
      <c r="C2500" s="8" t="s">
        <v>516</v>
      </c>
      <c r="D2500" s="9" t="s">
        <v>39</v>
      </c>
      <c r="E2500" s="9" t="s">
        <v>19</v>
      </c>
      <c r="F2500" s="11">
        <v>7.703592E10</v>
      </c>
      <c r="G2500" s="8" t="s">
        <v>20</v>
      </c>
      <c r="H2500" s="8" t="str">
        <f t="shared" si="1"/>
        <v>SELL</v>
      </c>
      <c r="I2500" s="12">
        <v>83.85</v>
      </c>
      <c r="J2500" s="12">
        <v>1000.0</v>
      </c>
      <c r="K2500" s="16">
        <v>43410.0</v>
      </c>
      <c r="L2500" s="14">
        <v>75.09</v>
      </c>
      <c r="M2500" s="14">
        <f t="shared" si="2"/>
        <v>895.5277281</v>
      </c>
      <c r="N2500" s="15">
        <f t="shared" si="3"/>
        <v>0.1044722719</v>
      </c>
      <c r="O2500" s="15">
        <f t="shared" si="4"/>
        <v>-0.1044722719</v>
      </c>
      <c r="P2500" s="8">
        <f t="shared" si="5"/>
        <v>120</v>
      </c>
    </row>
    <row r="2501" ht="12.75" customHeight="1">
      <c r="A2501" s="7">
        <v>43290.0</v>
      </c>
      <c r="B2501" s="8" t="s">
        <v>87</v>
      </c>
      <c r="C2501" s="8" t="s">
        <v>88</v>
      </c>
      <c r="D2501" s="9" t="s">
        <v>71</v>
      </c>
      <c r="E2501" s="10" t="s">
        <v>19</v>
      </c>
      <c r="F2501" s="11">
        <v>1.40832515433E11</v>
      </c>
      <c r="G2501" s="8" t="s">
        <v>20</v>
      </c>
      <c r="H2501" s="8" t="str">
        <f t="shared" si="1"/>
        <v>SELL</v>
      </c>
      <c r="I2501" s="12">
        <v>41.457588</v>
      </c>
      <c r="J2501" s="12">
        <v>1000.0</v>
      </c>
      <c r="K2501" s="7">
        <v>43482.0</v>
      </c>
      <c r="L2501" s="14">
        <v>36.88916</v>
      </c>
      <c r="M2501" s="14">
        <f t="shared" si="2"/>
        <v>889.8047807</v>
      </c>
      <c r="N2501" s="15">
        <f t="shared" si="3"/>
        <v>0.1101952193</v>
      </c>
      <c r="O2501" s="15">
        <f t="shared" si="4"/>
        <v>-0.1101952193</v>
      </c>
      <c r="P2501" s="8">
        <f t="shared" si="5"/>
        <v>192</v>
      </c>
    </row>
    <row r="2502" ht="12.75" customHeight="1">
      <c r="A2502" s="7">
        <v>43290.0</v>
      </c>
      <c r="B2502" s="8" t="s">
        <v>95</v>
      </c>
      <c r="C2502" s="8" t="s">
        <v>96</v>
      </c>
      <c r="D2502" s="9" t="s">
        <v>65</v>
      </c>
      <c r="E2502" s="10" t="s">
        <v>19</v>
      </c>
      <c r="F2502" s="11">
        <v>1.300206432E10</v>
      </c>
      <c r="G2502" s="8" t="s">
        <v>20</v>
      </c>
      <c r="H2502" s="8" t="str">
        <f t="shared" si="1"/>
        <v>SELL</v>
      </c>
      <c r="I2502" s="12">
        <v>54.364697</v>
      </c>
      <c r="J2502" s="12">
        <v>1000.0</v>
      </c>
      <c r="K2502" s="16">
        <v>44727.0</v>
      </c>
      <c r="L2502" s="14">
        <v>76.03994</v>
      </c>
      <c r="M2502" s="14">
        <f t="shared" si="2"/>
        <v>1398.700705</v>
      </c>
      <c r="N2502" s="15">
        <f t="shared" si="3"/>
        <v>-0.3987007046</v>
      </c>
      <c r="O2502" s="15">
        <f t="shared" si="4"/>
        <v>0.3987007046</v>
      </c>
      <c r="P2502" s="8">
        <f t="shared" si="5"/>
        <v>1437</v>
      </c>
    </row>
    <row r="2503" ht="12.75" customHeight="1">
      <c r="A2503" s="7">
        <v>43290.0</v>
      </c>
      <c r="B2503" s="8" t="s">
        <v>1937</v>
      </c>
      <c r="C2503" s="8" t="s">
        <v>1938</v>
      </c>
      <c r="D2503" s="9" t="s">
        <v>35</v>
      </c>
      <c r="E2503" s="10" t="s">
        <v>19</v>
      </c>
      <c r="F2503" s="11">
        <v>4.27763924E8</v>
      </c>
      <c r="G2503" s="8" t="s">
        <v>20</v>
      </c>
      <c r="H2503" s="8" t="str">
        <f t="shared" si="1"/>
        <v>SELL</v>
      </c>
      <c r="I2503" s="12">
        <v>31.120001</v>
      </c>
      <c r="J2503" s="12">
        <v>1000.0</v>
      </c>
      <c r="K2503" s="7">
        <v>43452.0</v>
      </c>
      <c r="L2503" s="14">
        <v>19.639999</v>
      </c>
      <c r="M2503" s="14">
        <f t="shared" si="2"/>
        <v>631.105346</v>
      </c>
      <c r="N2503" s="15">
        <f t="shared" si="3"/>
        <v>0.368894654</v>
      </c>
      <c r="O2503" s="15">
        <f t="shared" si="4"/>
        <v>-0.368894654</v>
      </c>
      <c r="P2503" s="8">
        <f t="shared" si="5"/>
        <v>162</v>
      </c>
    </row>
    <row r="2504" ht="12.75" customHeight="1">
      <c r="A2504" s="7">
        <v>43290.0</v>
      </c>
      <c r="B2504" s="8" t="s">
        <v>2218</v>
      </c>
      <c r="C2504" s="8" t="s">
        <v>2219</v>
      </c>
      <c r="D2504" s="9" t="s">
        <v>23</v>
      </c>
      <c r="E2504" s="10" t="s">
        <v>19</v>
      </c>
      <c r="F2504" s="11">
        <v>5.31492624E9</v>
      </c>
      <c r="G2504" s="8" t="s">
        <v>24</v>
      </c>
      <c r="H2504" s="8" t="str">
        <f t="shared" si="1"/>
        <v>BUY</v>
      </c>
      <c r="I2504" s="12">
        <v>23.360001</v>
      </c>
      <c r="J2504" s="12">
        <v>1000.0</v>
      </c>
      <c r="K2504" s="7">
        <v>43699.0</v>
      </c>
      <c r="L2504" s="14">
        <v>51.759998</v>
      </c>
      <c r="M2504" s="14">
        <f t="shared" si="2"/>
        <v>2215.753244</v>
      </c>
      <c r="N2504" s="15">
        <f t="shared" si="3"/>
        <v>1.215753244</v>
      </c>
      <c r="O2504" s="15">
        <f t="shared" si="4"/>
        <v>-1.215753244</v>
      </c>
      <c r="P2504" s="8">
        <f t="shared" si="5"/>
        <v>409</v>
      </c>
    </row>
    <row r="2505" ht="12.75" customHeight="1">
      <c r="A2505" s="16">
        <v>43290.0</v>
      </c>
      <c r="B2505" s="8" t="s">
        <v>980</v>
      </c>
      <c r="C2505" s="8" t="s">
        <v>981</v>
      </c>
      <c r="D2505" s="9" t="s">
        <v>18</v>
      </c>
      <c r="E2505" s="10" t="s">
        <v>19</v>
      </c>
      <c r="F2505" s="11">
        <v>1.47075647373E11</v>
      </c>
      <c r="G2505" s="17" t="s">
        <v>20</v>
      </c>
      <c r="H2505" s="18" t="str">
        <f t="shared" si="1"/>
        <v>SELL</v>
      </c>
      <c r="I2505" s="12">
        <v>92.14</v>
      </c>
      <c r="J2505" s="12">
        <v>1000.0</v>
      </c>
      <c r="K2505" s="16">
        <v>44727.0</v>
      </c>
      <c r="L2505" s="14">
        <v>168.29</v>
      </c>
      <c r="M2505" s="14">
        <f t="shared" si="2"/>
        <v>1826.459735</v>
      </c>
      <c r="N2505" s="15">
        <f t="shared" si="3"/>
        <v>-0.8264597352</v>
      </c>
      <c r="O2505" s="15">
        <f t="shared" si="4"/>
        <v>0.8264597352</v>
      </c>
      <c r="P2505" s="8">
        <f t="shared" si="5"/>
        <v>1437</v>
      </c>
    </row>
    <row r="2506" ht="12.75" customHeight="1">
      <c r="A2506" s="7">
        <v>43291.0</v>
      </c>
      <c r="B2506" s="8" t="s">
        <v>747</v>
      </c>
      <c r="C2506" s="8" t="s">
        <v>748</v>
      </c>
      <c r="D2506" s="9" t="s">
        <v>35</v>
      </c>
      <c r="E2506" s="10" t="s">
        <v>19</v>
      </c>
      <c r="F2506" s="11">
        <v>1.884947716E9</v>
      </c>
      <c r="G2506" s="8" t="s">
        <v>24</v>
      </c>
      <c r="H2506" s="8" t="str">
        <f t="shared" si="1"/>
        <v>BUY</v>
      </c>
      <c r="I2506" s="12">
        <v>126.453499</v>
      </c>
      <c r="J2506" s="12">
        <v>1000.0</v>
      </c>
      <c r="K2506" s="16">
        <v>43725.0</v>
      </c>
      <c r="L2506" s="14">
        <v>145.284622</v>
      </c>
      <c r="M2506" s="14">
        <f t="shared" si="2"/>
        <v>1148.917374</v>
      </c>
      <c r="N2506" s="15">
        <f t="shared" si="3"/>
        <v>0.148917374</v>
      </c>
      <c r="O2506" s="15">
        <f t="shared" si="4"/>
        <v>-0.148917374</v>
      </c>
      <c r="P2506" s="8">
        <f t="shared" si="5"/>
        <v>434</v>
      </c>
    </row>
    <row r="2507" ht="12.75" customHeight="1">
      <c r="A2507" s="7">
        <v>43291.0</v>
      </c>
      <c r="B2507" s="8" t="s">
        <v>487</v>
      </c>
      <c r="C2507" s="8" t="s">
        <v>488</v>
      </c>
      <c r="D2507" s="9" t="s">
        <v>35</v>
      </c>
      <c r="E2507" s="10" t="s">
        <v>19</v>
      </c>
      <c r="F2507" s="11">
        <v>1.918612137E10</v>
      </c>
      <c r="G2507" s="8" t="s">
        <v>20</v>
      </c>
      <c r="H2507" s="8" t="str">
        <f t="shared" si="1"/>
        <v>SELL</v>
      </c>
      <c r="I2507" s="12">
        <v>96.47905</v>
      </c>
      <c r="J2507" s="12">
        <v>1000.0</v>
      </c>
      <c r="K2507" s="16">
        <v>43818.0</v>
      </c>
      <c r="L2507" s="14">
        <v>99.234505</v>
      </c>
      <c r="M2507" s="14">
        <f t="shared" si="2"/>
        <v>1028.560138</v>
      </c>
      <c r="N2507" s="15">
        <f t="shared" si="3"/>
        <v>-0.02856013819</v>
      </c>
      <c r="O2507" s="15">
        <f t="shared" si="4"/>
        <v>0.02856013819</v>
      </c>
      <c r="P2507" s="8">
        <f t="shared" si="5"/>
        <v>527</v>
      </c>
    </row>
    <row r="2508" ht="12.75" customHeight="1">
      <c r="A2508" s="7">
        <v>43291.0</v>
      </c>
      <c r="B2508" s="8" t="s">
        <v>2220</v>
      </c>
      <c r="C2508" s="8" t="s">
        <v>2221</v>
      </c>
      <c r="D2508" s="9" t="s">
        <v>23</v>
      </c>
      <c r="E2508" s="10" t="s">
        <v>2222</v>
      </c>
      <c r="F2508" s="11">
        <v>1.6350299372E10</v>
      </c>
      <c r="G2508" s="8" t="s">
        <v>20</v>
      </c>
      <c r="H2508" s="8" t="str">
        <f t="shared" si="1"/>
        <v>SELL</v>
      </c>
      <c r="I2508" s="12">
        <v>7.290871</v>
      </c>
      <c r="J2508" s="12">
        <v>1000.0</v>
      </c>
      <c r="K2508" s="16">
        <v>43469.0</v>
      </c>
      <c r="L2508" s="14">
        <v>8.112378</v>
      </c>
      <c r="M2508" s="14">
        <f t="shared" si="2"/>
        <v>1112.676112</v>
      </c>
      <c r="N2508" s="15">
        <f t="shared" si="3"/>
        <v>-0.1126761124</v>
      </c>
      <c r="O2508" s="15">
        <f t="shared" si="4"/>
        <v>0.1126761124</v>
      </c>
      <c r="P2508" s="8">
        <f t="shared" si="5"/>
        <v>178</v>
      </c>
    </row>
    <row r="2509" ht="12.75" customHeight="1">
      <c r="A2509" s="7">
        <v>43291.0</v>
      </c>
      <c r="B2509" s="8" t="s">
        <v>2223</v>
      </c>
      <c r="C2509" s="8" t="s">
        <v>2224</v>
      </c>
      <c r="D2509" s="9" t="s">
        <v>27</v>
      </c>
      <c r="E2509" s="10" t="s">
        <v>2225</v>
      </c>
      <c r="F2509" s="11">
        <v>5.54077368E8</v>
      </c>
      <c r="G2509" s="8" t="s">
        <v>20</v>
      </c>
      <c r="H2509" s="8" t="str">
        <f t="shared" si="1"/>
        <v>SELL</v>
      </c>
      <c r="I2509" s="12">
        <v>18.442904</v>
      </c>
      <c r="J2509" s="12">
        <v>1000.0</v>
      </c>
      <c r="K2509" s="16">
        <v>44727.0</v>
      </c>
      <c r="L2509" s="14">
        <v>15.018399</v>
      </c>
      <c r="M2509" s="14">
        <f t="shared" si="2"/>
        <v>814.3185585</v>
      </c>
      <c r="N2509" s="15">
        <f t="shared" si="3"/>
        <v>0.1856814415</v>
      </c>
      <c r="O2509" s="15">
        <f t="shared" si="4"/>
        <v>-0.1856814415</v>
      </c>
      <c r="P2509" s="8">
        <f t="shared" si="5"/>
        <v>1436</v>
      </c>
    </row>
    <row r="2510" ht="12.75" customHeight="1">
      <c r="A2510" s="7">
        <v>43292.0</v>
      </c>
      <c r="B2510" s="8" t="s">
        <v>704</v>
      </c>
      <c r="C2510" s="8" t="s">
        <v>705</v>
      </c>
      <c r="D2510" s="9" t="s">
        <v>18</v>
      </c>
      <c r="E2510" s="10" t="s">
        <v>19</v>
      </c>
      <c r="F2510" s="11">
        <v>9.819059159E9</v>
      </c>
      <c r="G2510" s="8" t="s">
        <v>24</v>
      </c>
      <c r="H2510" s="8" t="str">
        <f t="shared" si="1"/>
        <v>BUY</v>
      </c>
      <c r="I2510" s="12">
        <v>35.198521</v>
      </c>
      <c r="J2510" s="12">
        <v>1000.0</v>
      </c>
      <c r="K2510" s="16">
        <v>43432.0</v>
      </c>
      <c r="L2510" s="14">
        <v>38.320362</v>
      </c>
      <c r="M2510" s="14">
        <f t="shared" si="2"/>
        <v>1088.692391</v>
      </c>
      <c r="N2510" s="15">
        <f t="shared" si="3"/>
        <v>0.08869239136</v>
      </c>
      <c r="O2510" s="15">
        <f t="shared" si="4"/>
        <v>-0.08869239136</v>
      </c>
      <c r="P2510" s="8">
        <f t="shared" si="5"/>
        <v>140</v>
      </c>
    </row>
    <row r="2511" ht="12.75" customHeight="1">
      <c r="A2511" s="7">
        <v>43292.0</v>
      </c>
      <c r="B2511" s="8" t="s">
        <v>162</v>
      </c>
      <c r="C2511" s="8" t="s">
        <v>163</v>
      </c>
      <c r="D2511" s="9" t="s">
        <v>18</v>
      </c>
      <c r="E2511" s="10" t="s">
        <v>19</v>
      </c>
      <c r="F2511" s="11">
        <v>1.36351276474E11</v>
      </c>
      <c r="G2511" s="8" t="s">
        <v>24</v>
      </c>
      <c r="H2511" s="8" t="str">
        <f t="shared" si="1"/>
        <v>BUY</v>
      </c>
      <c r="I2511" s="12">
        <v>327.818817</v>
      </c>
      <c r="J2511" s="12">
        <v>1000.0</v>
      </c>
      <c r="K2511" s="7">
        <v>43297.0</v>
      </c>
      <c r="L2511" s="14">
        <v>342.737152</v>
      </c>
      <c r="M2511" s="14">
        <f t="shared" si="2"/>
        <v>1045.507867</v>
      </c>
      <c r="N2511" s="15">
        <f t="shared" si="3"/>
        <v>0.04550786662</v>
      </c>
      <c r="O2511" s="15">
        <f t="shared" si="4"/>
        <v>-0.04550786662</v>
      </c>
      <c r="P2511" s="8">
        <f t="shared" si="5"/>
        <v>5</v>
      </c>
    </row>
    <row r="2512" ht="12.75" customHeight="1">
      <c r="A2512" s="7">
        <v>43292.0</v>
      </c>
      <c r="B2512" s="8" t="s">
        <v>2226</v>
      </c>
      <c r="C2512" s="8" t="s">
        <v>2227</v>
      </c>
      <c r="D2512" s="9" t="s">
        <v>71</v>
      </c>
      <c r="E2512" s="10" t="s">
        <v>168</v>
      </c>
      <c r="F2512" s="11">
        <v>5.5187709463E10</v>
      </c>
      <c r="G2512" s="8" t="s">
        <v>20</v>
      </c>
      <c r="H2512" s="8" t="str">
        <f t="shared" si="1"/>
        <v>SELL</v>
      </c>
      <c r="I2512" s="12">
        <v>43.475292</v>
      </c>
      <c r="J2512" s="12">
        <v>1000.0</v>
      </c>
      <c r="K2512" s="16">
        <v>44727.0</v>
      </c>
      <c r="L2512" s="14">
        <v>58.179504</v>
      </c>
      <c r="M2512" s="14">
        <f t="shared" si="2"/>
        <v>1338.219971</v>
      </c>
      <c r="N2512" s="15">
        <f t="shared" si="3"/>
        <v>-0.338219971</v>
      </c>
      <c r="O2512" s="15">
        <f t="shared" si="4"/>
        <v>0.338219971</v>
      </c>
      <c r="P2512" s="8">
        <f t="shared" si="5"/>
        <v>1435</v>
      </c>
    </row>
    <row r="2513" ht="12.75" customHeight="1">
      <c r="A2513" s="7">
        <v>43292.0</v>
      </c>
      <c r="B2513" s="8" t="s">
        <v>16</v>
      </c>
      <c r="C2513" s="8" t="s">
        <v>17</v>
      </c>
      <c r="D2513" s="9" t="s">
        <v>18</v>
      </c>
      <c r="E2513" s="10" t="s">
        <v>19</v>
      </c>
      <c r="F2513" s="11">
        <v>1.41375537264E11</v>
      </c>
      <c r="G2513" s="8" t="s">
        <v>24</v>
      </c>
      <c r="H2513" s="8" t="str">
        <f t="shared" si="1"/>
        <v>BUY</v>
      </c>
      <c r="I2513" s="12">
        <v>120.19445</v>
      </c>
      <c r="J2513" s="12">
        <v>1000.0</v>
      </c>
      <c r="K2513" s="7">
        <v>43363.0</v>
      </c>
      <c r="L2513" s="14">
        <v>137.944611</v>
      </c>
      <c r="M2513" s="14">
        <f t="shared" si="2"/>
        <v>1147.678707</v>
      </c>
      <c r="N2513" s="15">
        <f t="shared" si="3"/>
        <v>0.1476787073</v>
      </c>
      <c r="O2513" s="15">
        <f t="shared" si="4"/>
        <v>-0.1476787073</v>
      </c>
      <c r="P2513" s="8">
        <f t="shared" si="5"/>
        <v>71</v>
      </c>
    </row>
    <row r="2514" ht="12.75" customHeight="1">
      <c r="A2514" s="7">
        <v>43292.0</v>
      </c>
      <c r="B2514" s="8" t="s">
        <v>2228</v>
      </c>
      <c r="C2514" s="8" t="s">
        <v>2229</v>
      </c>
      <c r="D2514" s="9" t="s">
        <v>39</v>
      </c>
      <c r="E2514" s="10" t="s">
        <v>168</v>
      </c>
      <c r="F2514" s="11">
        <v>3.30985969E8</v>
      </c>
      <c r="G2514" s="8" t="s">
        <v>20</v>
      </c>
      <c r="H2514" s="8" t="str">
        <f t="shared" si="1"/>
        <v>SELL</v>
      </c>
      <c r="I2514" s="12">
        <v>29.59</v>
      </c>
      <c r="J2514" s="12">
        <v>1000.0</v>
      </c>
      <c r="K2514" s="7">
        <v>43319.0</v>
      </c>
      <c r="L2514" s="14">
        <v>26.209999</v>
      </c>
      <c r="M2514" s="14">
        <f t="shared" si="2"/>
        <v>885.7721865</v>
      </c>
      <c r="N2514" s="15">
        <f t="shared" si="3"/>
        <v>0.1142278135</v>
      </c>
      <c r="O2514" s="15">
        <f t="shared" si="4"/>
        <v>-0.1142278135</v>
      </c>
      <c r="P2514" s="8">
        <f t="shared" si="5"/>
        <v>27</v>
      </c>
    </row>
    <row r="2515" ht="12.75" customHeight="1">
      <c r="A2515" s="7">
        <v>43292.0</v>
      </c>
      <c r="B2515" s="8" t="s">
        <v>222</v>
      </c>
      <c r="C2515" s="8" t="s">
        <v>223</v>
      </c>
      <c r="D2515" s="9" t="s">
        <v>18</v>
      </c>
      <c r="E2515" s="10" t="s">
        <v>19</v>
      </c>
      <c r="F2515" s="11">
        <v>1.24202013167E11</v>
      </c>
      <c r="G2515" s="8" t="s">
        <v>24</v>
      </c>
      <c r="H2515" s="8" t="str">
        <f t="shared" si="1"/>
        <v>BUY</v>
      </c>
      <c r="I2515" s="12">
        <v>124.45</v>
      </c>
      <c r="J2515" s="12">
        <v>1000.0</v>
      </c>
      <c r="K2515" s="16">
        <v>43297.0</v>
      </c>
      <c r="L2515" s="14">
        <v>126.07</v>
      </c>
      <c r="M2515" s="14">
        <f t="shared" si="2"/>
        <v>1013.017276</v>
      </c>
      <c r="N2515" s="15">
        <f t="shared" si="3"/>
        <v>0.01301727601</v>
      </c>
      <c r="O2515" s="15">
        <f t="shared" si="4"/>
        <v>-0.01301727601</v>
      </c>
      <c r="P2515" s="8">
        <f t="shared" si="5"/>
        <v>5</v>
      </c>
    </row>
    <row r="2516" ht="12.75" customHeight="1">
      <c r="A2516" s="7">
        <v>43292.0</v>
      </c>
      <c r="B2516" s="8" t="s">
        <v>44</v>
      </c>
      <c r="C2516" s="8" t="s">
        <v>45</v>
      </c>
      <c r="D2516" s="9" t="s">
        <v>18</v>
      </c>
      <c r="E2516" s="10" t="s">
        <v>19</v>
      </c>
      <c r="F2516" s="11">
        <v>5.517271672E10</v>
      </c>
      <c r="G2516" s="8" t="s">
        <v>24</v>
      </c>
      <c r="H2516" s="8" t="str">
        <f t="shared" si="1"/>
        <v>BUY</v>
      </c>
      <c r="I2516" s="12">
        <v>164.424393</v>
      </c>
      <c r="J2516" s="12">
        <v>1000.0</v>
      </c>
      <c r="K2516" s="7">
        <v>43305.0</v>
      </c>
      <c r="L2516" s="14">
        <v>166.919739</v>
      </c>
      <c r="M2516" s="14">
        <f t="shared" si="2"/>
        <v>1015.176252</v>
      </c>
      <c r="N2516" s="15">
        <f t="shared" si="3"/>
        <v>0.01517625186</v>
      </c>
      <c r="O2516" s="15">
        <f t="shared" si="4"/>
        <v>-0.01517625186</v>
      </c>
      <c r="P2516" s="8">
        <f t="shared" si="5"/>
        <v>13</v>
      </c>
    </row>
    <row r="2517" ht="12.75" customHeight="1">
      <c r="A2517" s="7">
        <v>43293.0</v>
      </c>
      <c r="B2517" s="8" t="s">
        <v>485</v>
      </c>
      <c r="C2517" s="8" t="s">
        <v>486</v>
      </c>
      <c r="D2517" s="9" t="s">
        <v>23</v>
      </c>
      <c r="E2517" s="10" t="s">
        <v>19</v>
      </c>
      <c r="F2517" s="11">
        <v>3.40811773793E11</v>
      </c>
      <c r="G2517" s="8" t="s">
        <v>24</v>
      </c>
      <c r="H2517" s="8" t="str">
        <f t="shared" si="1"/>
        <v>BUY</v>
      </c>
      <c r="I2517" s="12">
        <v>176.498016</v>
      </c>
      <c r="J2517" s="12">
        <v>1000.0</v>
      </c>
      <c r="K2517" s="16">
        <v>43350.0</v>
      </c>
      <c r="L2517" s="14">
        <v>195.49437</v>
      </c>
      <c r="M2517" s="14">
        <f t="shared" si="2"/>
        <v>1107.629278</v>
      </c>
      <c r="N2517" s="15">
        <f t="shared" si="3"/>
        <v>0.1076292778</v>
      </c>
      <c r="O2517" s="15">
        <f t="shared" si="4"/>
        <v>-0.1076292778</v>
      </c>
      <c r="P2517" s="8">
        <f t="shared" si="5"/>
        <v>57</v>
      </c>
    </row>
    <row r="2518" ht="12.75" customHeight="1">
      <c r="A2518" s="7">
        <v>43293.0</v>
      </c>
      <c r="B2518" s="8" t="s">
        <v>1835</v>
      </c>
      <c r="C2518" s="8" t="s">
        <v>1836</v>
      </c>
      <c r="D2518" s="9" t="s">
        <v>35</v>
      </c>
      <c r="E2518" s="10" t="s">
        <v>19</v>
      </c>
      <c r="F2518" s="11">
        <v>6.5466144E9</v>
      </c>
      <c r="G2518" s="8" t="s">
        <v>20</v>
      </c>
      <c r="H2518" s="8" t="str">
        <f t="shared" si="1"/>
        <v>SELL</v>
      </c>
      <c r="I2518" s="12">
        <v>37.044216</v>
      </c>
      <c r="J2518" s="12">
        <v>1000.0</v>
      </c>
      <c r="K2518" s="16">
        <v>43928.0</v>
      </c>
      <c r="L2518" s="14">
        <v>12.478886</v>
      </c>
      <c r="M2518" s="14">
        <f t="shared" si="2"/>
        <v>336.8646269</v>
      </c>
      <c r="N2518" s="15">
        <f t="shared" si="3"/>
        <v>0.6631353731</v>
      </c>
      <c r="O2518" s="15">
        <f t="shared" si="4"/>
        <v>-0.6631353731</v>
      </c>
      <c r="P2518" s="8">
        <f t="shared" si="5"/>
        <v>635</v>
      </c>
    </row>
    <row r="2519" ht="12.75" customHeight="1">
      <c r="A2519" s="7">
        <v>43293.0</v>
      </c>
      <c r="B2519" s="8" t="s">
        <v>1716</v>
      </c>
      <c r="C2519" s="8" t="s">
        <v>1717</v>
      </c>
      <c r="D2519" s="9" t="s">
        <v>23</v>
      </c>
      <c r="E2519" s="9" t="s">
        <v>19</v>
      </c>
      <c r="F2519" s="11">
        <v>4.73651E9</v>
      </c>
      <c r="G2519" s="8" t="s">
        <v>24</v>
      </c>
      <c r="H2519" s="8" t="str">
        <f t="shared" si="1"/>
        <v>BUY</v>
      </c>
      <c r="I2519" s="12">
        <v>15.03</v>
      </c>
      <c r="J2519" s="12">
        <v>1000.0</v>
      </c>
      <c r="K2519" s="16">
        <v>43378.0</v>
      </c>
      <c r="L2519" s="14">
        <v>17.9</v>
      </c>
      <c r="M2519" s="14">
        <f t="shared" si="2"/>
        <v>1190.95143</v>
      </c>
      <c r="N2519" s="15">
        <f t="shared" si="3"/>
        <v>0.1909514305</v>
      </c>
      <c r="O2519" s="15">
        <f t="shared" si="4"/>
        <v>-0.1909514305</v>
      </c>
      <c r="P2519" s="8">
        <f t="shared" si="5"/>
        <v>85</v>
      </c>
    </row>
    <row r="2520" ht="12.75" customHeight="1">
      <c r="A2520" s="7">
        <v>43293.0</v>
      </c>
      <c r="B2520" s="8" t="s">
        <v>144</v>
      </c>
      <c r="C2520" s="8" t="s">
        <v>145</v>
      </c>
      <c r="D2520" s="9" t="s">
        <v>23</v>
      </c>
      <c r="E2520" s="10" t="s">
        <v>19</v>
      </c>
      <c r="F2520" s="11">
        <v>8.77159596E10</v>
      </c>
      <c r="G2520" s="8" t="s">
        <v>24</v>
      </c>
      <c r="H2520" s="8" t="str">
        <f t="shared" si="1"/>
        <v>BUY</v>
      </c>
      <c r="I2520" s="12">
        <v>157.998901</v>
      </c>
      <c r="J2520" s="12">
        <v>1000.0</v>
      </c>
      <c r="K2520" s="7">
        <v>43311.0</v>
      </c>
      <c r="L2520" s="14">
        <v>173.23436</v>
      </c>
      <c r="M2520" s="14">
        <f t="shared" si="2"/>
        <v>1096.427626</v>
      </c>
      <c r="N2520" s="15">
        <f t="shared" si="3"/>
        <v>0.09642762642</v>
      </c>
      <c r="O2520" s="15">
        <f t="shared" si="4"/>
        <v>-0.09642762642</v>
      </c>
      <c r="P2520" s="8">
        <f t="shared" si="5"/>
        <v>18</v>
      </c>
    </row>
    <row r="2521" ht="12.75" customHeight="1">
      <c r="A2521" s="7">
        <v>43293.0</v>
      </c>
      <c r="B2521" s="8" t="s">
        <v>89</v>
      </c>
      <c r="C2521" s="8" t="s">
        <v>90</v>
      </c>
      <c r="D2521" s="9" t="s">
        <v>58</v>
      </c>
      <c r="E2521" s="10" t="s">
        <v>19</v>
      </c>
      <c r="F2521" s="11">
        <v>1.79830167494E11</v>
      </c>
      <c r="G2521" s="8" t="s">
        <v>24</v>
      </c>
      <c r="H2521" s="8" t="str">
        <f t="shared" si="1"/>
        <v>BUY</v>
      </c>
      <c r="I2521" s="12">
        <v>413.5</v>
      </c>
      <c r="J2521" s="12">
        <v>1000.0</v>
      </c>
      <c r="K2521" s="7">
        <v>43297.0</v>
      </c>
      <c r="L2521" s="14">
        <v>400.480011</v>
      </c>
      <c r="M2521" s="14">
        <f t="shared" si="2"/>
        <v>968.5127231</v>
      </c>
      <c r="N2521" s="15">
        <f t="shared" si="3"/>
        <v>-0.0314872769</v>
      </c>
      <c r="O2521" s="15">
        <f t="shared" si="4"/>
        <v>0.0314872769</v>
      </c>
      <c r="P2521" s="8">
        <f t="shared" si="5"/>
        <v>4</v>
      </c>
    </row>
    <row r="2522" ht="12.75" customHeight="1">
      <c r="A2522" s="7">
        <v>43293.0</v>
      </c>
      <c r="B2522" s="8" t="s">
        <v>1065</v>
      </c>
      <c r="C2522" s="8" t="s">
        <v>1066</v>
      </c>
      <c r="D2522" s="9" t="s">
        <v>39</v>
      </c>
      <c r="E2522" s="10" t="s">
        <v>19</v>
      </c>
      <c r="F2522" s="11">
        <v>1.18747094E9</v>
      </c>
      <c r="G2522" s="8" t="s">
        <v>20</v>
      </c>
      <c r="H2522" s="8" t="str">
        <f t="shared" si="1"/>
        <v>SELL</v>
      </c>
      <c r="I2522" s="12">
        <v>167.789993</v>
      </c>
      <c r="J2522" s="12">
        <v>1000.0</v>
      </c>
      <c r="K2522" s="16">
        <v>44727.0</v>
      </c>
      <c r="L2522" s="14">
        <v>32.57</v>
      </c>
      <c r="M2522" s="14">
        <f t="shared" si="2"/>
        <v>194.1116953</v>
      </c>
      <c r="N2522" s="15">
        <f t="shared" si="3"/>
        <v>0.8058883047</v>
      </c>
      <c r="O2522" s="15">
        <f t="shared" si="4"/>
        <v>-0.8058883047</v>
      </c>
      <c r="P2522" s="8">
        <f t="shared" si="5"/>
        <v>1434</v>
      </c>
    </row>
    <row r="2523" ht="12.75" customHeight="1">
      <c r="A2523" s="16">
        <v>43293.0</v>
      </c>
      <c r="B2523" s="8" t="s">
        <v>2230</v>
      </c>
      <c r="C2523" s="8" t="s">
        <v>2231</v>
      </c>
      <c r="D2523" s="9" t="s">
        <v>39</v>
      </c>
      <c r="E2523" s="10" t="s">
        <v>19</v>
      </c>
      <c r="F2523" s="11">
        <v>2.8789053002E10</v>
      </c>
      <c r="G2523" s="18" t="s">
        <v>24</v>
      </c>
      <c r="H2523" s="17" t="str">
        <f t="shared" si="1"/>
        <v>BUY</v>
      </c>
      <c r="I2523" s="12">
        <v>98.875435</v>
      </c>
      <c r="J2523" s="12">
        <v>1000.0</v>
      </c>
      <c r="K2523" s="16">
        <v>44727.0</v>
      </c>
      <c r="L2523" s="14">
        <v>288.965637</v>
      </c>
      <c r="M2523" s="14">
        <f t="shared" si="2"/>
        <v>2922.52203</v>
      </c>
      <c r="N2523" s="15">
        <f t="shared" si="3"/>
        <v>1.92252203</v>
      </c>
      <c r="O2523" s="15">
        <f t="shared" si="4"/>
        <v>-1.92252203</v>
      </c>
      <c r="P2523" s="8">
        <f t="shared" si="5"/>
        <v>1434</v>
      </c>
    </row>
    <row r="2524" ht="12.75" customHeight="1">
      <c r="A2524" s="16">
        <v>43293.0</v>
      </c>
      <c r="B2524" s="8" t="s">
        <v>158</v>
      </c>
      <c r="C2524" s="8" t="s">
        <v>159</v>
      </c>
      <c r="D2524" s="9" t="s">
        <v>35</v>
      </c>
      <c r="E2524" s="10" t="s">
        <v>19</v>
      </c>
      <c r="F2524" s="11">
        <v>1.068335624E10</v>
      </c>
      <c r="G2524" s="18" t="s">
        <v>24</v>
      </c>
      <c r="H2524" s="17" t="str">
        <f t="shared" si="1"/>
        <v>BUY</v>
      </c>
      <c r="I2524" s="12">
        <v>155.682266</v>
      </c>
      <c r="J2524" s="12">
        <v>1000.0</v>
      </c>
      <c r="K2524" s="16">
        <v>43817.0</v>
      </c>
      <c r="L2524" s="14">
        <v>137.243896</v>
      </c>
      <c r="M2524" s="14">
        <f t="shared" si="2"/>
        <v>881.5640954</v>
      </c>
      <c r="N2524" s="15">
        <f t="shared" si="3"/>
        <v>-0.1184359046</v>
      </c>
      <c r="O2524" s="15">
        <f t="shared" si="4"/>
        <v>0.1184359046</v>
      </c>
      <c r="P2524" s="8">
        <f t="shared" si="5"/>
        <v>524</v>
      </c>
    </row>
    <row r="2525" ht="12.75" customHeight="1">
      <c r="A2525" s="7">
        <v>43297.0</v>
      </c>
      <c r="B2525" s="8" t="s">
        <v>162</v>
      </c>
      <c r="C2525" s="8" t="s">
        <v>163</v>
      </c>
      <c r="D2525" s="9" t="s">
        <v>18</v>
      </c>
      <c r="E2525" s="10" t="s">
        <v>19</v>
      </c>
      <c r="F2525" s="11">
        <v>1.36351276474E11</v>
      </c>
      <c r="G2525" s="8" t="s">
        <v>20</v>
      </c>
      <c r="H2525" s="8" t="str">
        <f t="shared" si="1"/>
        <v>SELL</v>
      </c>
      <c r="I2525" s="12">
        <v>342.737152</v>
      </c>
      <c r="J2525" s="12">
        <v>1000.0</v>
      </c>
      <c r="K2525" s="7">
        <v>43348.0</v>
      </c>
      <c r="L2525" s="14">
        <v>335.319458</v>
      </c>
      <c r="M2525" s="14">
        <f t="shared" si="2"/>
        <v>978.3574849</v>
      </c>
      <c r="N2525" s="15">
        <f t="shared" si="3"/>
        <v>0.02164251514</v>
      </c>
      <c r="O2525" s="15">
        <f t="shared" si="4"/>
        <v>-0.02164251514</v>
      </c>
      <c r="P2525" s="8">
        <f t="shared" si="5"/>
        <v>51</v>
      </c>
    </row>
    <row r="2526" ht="12.75" customHeight="1">
      <c r="A2526" s="7">
        <v>43297.0</v>
      </c>
      <c r="B2526" s="8" t="s">
        <v>1077</v>
      </c>
      <c r="C2526" s="8" t="s">
        <v>1078</v>
      </c>
      <c r="D2526" s="9" t="s">
        <v>39</v>
      </c>
      <c r="E2526" s="10" t="s">
        <v>19</v>
      </c>
      <c r="F2526" s="11">
        <v>1.86027456E9</v>
      </c>
      <c r="G2526" s="8" t="s">
        <v>20</v>
      </c>
      <c r="H2526" s="8" t="str">
        <f t="shared" si="1"/>
        <v>SELL</v>
      </c>
      <c r="I2526" s="12">
        <v>14.65</v>
      </c>
      <c r="J2526" s="12">
        <v>1000.0</v>
      </c>
      <c r="K2526" s="16">
        <v>43479.0</v>
      </c>
      <c r="L2526" s="14">
        <v>10.8</v>
      </c>
      <c r="M2526" s="14">
        <f t="shared" si="2"/>
        <v>737.2013652</v>
      </c>
      <c r="N2526" s="15">
        <f t="shared" si="3"/>
        <v>0.2627986348</v>
      </c>
      <c r="O2526" s="15">
        <f t="shared" si="4"/>
        <v>-0.2627986348</v>
      </c>
      <c r="P2526" s="8">
        <f t="shared" si="5"/>
        <v>182</v>
      </c>
    </row>
    <row r="2527" ht="12.75" customHeight="1">
      <c r="A2527" s="7">
        <v>43297.0</v>
      </c>
      <c r="B2527" s="8" t="s">
        <v>222</v>
      </c>
      <c r="C2527" s="8" t="s">
        <v>223</v>
      </c>
      <c r="D2527" s="9" t="s">
        <v>18</v>
      </c>
      <c r="E2527" s="10" t="s">
        <v>19</v>
      </c>
      <c r="F2527" s="11">
        <v>1.24202013167E11</v>
      </c>
      <c r="G2527" s="8" t="s">
        <v>20</v>
      </c>
      <c r="H2527" s="8" t="str">
        <f t="shared" si="1"/>
        <v>SELL</v>
      </c>
      <c r="I2527" s="12">
        <v>126.07</v>
      </c>
      <c r="J2527" s="12">
        <v>1000.0</v>
      </c>
      <c r="K2527" s="16">
        <v>43749.0</v>
      </c>
      <c r="L2527" s="14">
        <v>150.74</v>
      </c>
      <c r="M2527" s="14">
        <f t="shared" si="2"/>
        <v>1195.684937</v>
      </c>
      <c r="N2527" s="15">
        <f t="shared" si="3"/>
        <v>-0.1956849369</v>
      </c>
      <c r="O2527" s="15">
        <f t="shared" si="4"/>
        <v>0.1956849369</v>
      </c>
      <c r="P2527" s="8">
        <f t="shared" si="5"/>
        <v>452</v>
      </c>
    </row>
    <row r="2528" ht="12.75" customHeight="1">
      <c r="A2528" s="7">
        <v>43297.0</v>
      </c>
      <c r="B2528" s="8" t="s">
        <v>89</v>
      </c>
      <c r="C2528" s="8" t="s">
        <v>90</v>
      </c>
      <c r="D2528" s="9" t="s">
        <v>58</v>
      </c>
      <c r="E2528" s="10" t="s">
        <v>19</v>
      </c>
      <c r="F2528" s="11">
        <v>1.79830167494E11</v>
      </c>
      <c r="G2528" s="8" t="s">
        <v>20</v>
      </c>
      <c r="H2528" s="8" t="str">
        <f t="shared" si="1"/>
        <v>SELL</v>
      </c>
      <c r="I2528" s="12">
        <v>400.480011</v>
      </c>
      <c r="J2528" s="12">
        <v>1000.0</v>
      </c>
      <c r="K2528" s="7">
        <v>43434.0</v>
      </c>
      <c r="L2528" s="14">
        <v>286.130005</v>
      </c>
      <c r="M2528" s="14">
        <f t="shared" si="2"/>
        <v>714.4676317</v>
      </c>
      <c r="N2528" s="15">
        <f t="shared" si="3"/>
        <v>0.2855323683</v>
      </c>
      <c r="O2528" s="15">
        <f t="shared" si="4"/>
        <v>-0.2855323683</v>
      </c>
      <c r="P2528" s="8">
        <f t="shared" si="5"/>
        <v>137</v>
      </c>
    </row>
    <row r="2529" ht="12.75" customHeight="1">
      <c r="A2529" s="7">
        <v>43298.0</v>
      </c>
      <c r="B2529" s="8" t="s">
        <v>1099</v>
      </c>
      <c r="C2529" s="8" t="s">
        <v>1100</v>
      </c>
      <c r="D2529" s="9" t="s">
        <v>71</v>
      </c>
      <c r="E2529" s="10" t="s">
        <v>1101</v>
      </c>
      <c r="F2529" s="11">
        <v>2.1809089085E10</v>
      </c>
      <c r="G2529" s="8" t="s">
        <v>24</v>
      </c>
      <c r="H2529" s="8" t="str">
        <f t="shared" si="1"/>
        <v>BUY</v>
      </c>
      <c r="I2529" s="12">
        <v>11.072911</v>
      </c>
      <c r="J2529" s="12">
        <v>1000.0</v>
      </c>
      <c r="K2529" s="16">
        <v>43481.0</v>
      </c>
      <c r="L2529" s="14">
        <v>8.666162</v>
      </c>
      <c r="M2529" s="14">
        <f t="shared" si="2"/>
        <v>782.6453224</v>
      </c>
      <c r="N2529" s="15">
        <f t="shared" si="3"/>
        <v>-0.2173546776</v>
      </c>
      <c r="O2529" s="15">
        <f t="shared" si="4"/>
        <v>0.2173546776</v>
      </c>
      <c r="P2529" s="8">
        <f t="shared" si="5"/>
        <v>183</v>
      </c>
    </row>
    <row r="2530" ht="12.75" customHeight="1">
      <c r="A2530" s="7">
        <v>43298.0</v>
      </c>
      <c r="B2530" s="8" t="s">
        <v>1572</v>
      </c>
      <c r="C2530" s="8" t="s">
        <v>1573</v>
      </c>
      <c r="D2530" s="9" t="s">
        <v>35</v>
      </c>
      <c r="E2530" s="10" t="s">
        <v>168</v>
      </c>
      <c r="F2530" s="11">
        <v>1.578007129E9</v>
      </c>
      <c r="G2530" s="8" t="s">
        <v>20</v>
      </c>
      <c r="H2530" s="8" t="str">
        <f t="shared" si="1"/>
        <v>SELL</v>
      </c>
      <c r="I2530" s="12">
        <v>63.599998</v>
      </c>
      <c r="J2530" s="12">
        <v>1000.0</v>
      </c>
      <c r="K2530" s="16">
        <v>43552.0</v>
      </c>
      <c r="L2530" s="14">
        <v>47.02</v>
      </c>
      <c r="M2530" s="14">
        <f t="shared" si="2"/>
        <v>739.3081993</v>
      </c>
      <c r="N2530" s="15">
        <f t="shared" si="3"/>
        <v>0.2606918007</v>
      </c>
      <c r="O2530" s="15">
        <f t="shared" si="4"/>
        <v>-0.2606918007</v>
      </c>
      <c r="P2530" s="8">
        <f t="shared" si="5"/>
        <v>254</v>
      </c>
    </row>
    <row r="2531" ht="12.75" customHeight="1">
      <c r="A2531" s="7">
        <v>43298.0</v>
      </c>
      <c r="B2531" s="8" t="s">
        <v>115</v>
      </c>
      <c r="C2531" s="8" t="s">
        <v>116</v>
      </c>
      <c r="D2531" s="9" t="s">
        <v>39</v>
      </c>
      <c r="E2531" s="10" t="s">
        <v>19</v>
      </c>
      <c r="F2531" s="11">
        <v>2.6437482E10</v>
      </c>
      <c r="G2531" s="8" t="s">
        <v>20</v>
      </c>
      <c r="H2531" s="8" t="str">
        <f t="shared" si="1"/>
        <v>SELL</v>
      </c>
      <c r="I2531" s="12">
        <v>305.48999</v>
      </c>
      <c r="J2531" s="12">
        <v>1000.0</v>
      </c>
      <c r="K2531" s="7">
        <v>43662.0</v>
      </c>
      <c r="L2531" s="14">
        <v>302.299988</v>
      </c>
      <c r="M2531" s="14">
        <f t="shared" si="2"/>
        <v>989.5577528</v>
      </c>
      <c r="N2531" s="15">
        <f t="shared" si="3"/>
        <v>0.01044224722</v>
      </c>
      <c r="O2531" s="15">
        <f t="shared" si="4"/>
        <v>-0.01044224722</v>
      </c>
      <c r="P2531" s="8">
        <f t="shared" si="5"/>
        <v>364</v>
      </c>
    </row>
    <row r="2532" ht="12.75" customHeight="1">
      <c r="A2532" s="7">
        <v>43298.0</v>
      </c>
      <c r="B2532" s="8" t="s">
        <v>794</v>
      </c>
      <c r="C2532" s="8" t="s">
        <v>795</v>
      </c>
      <c r="D2532" s="9" t="s">
        <v>35</v>
      </c>
      <c r="E2532" s="10" t="s">
        <v>19</v>
      </c>
      <c r="F2532" s="11">
        <v>3.325491351E10</v>
      </c>
      <c r="G2532" s="8" t="s">
        <v>20</v>
      </c>
      <c r="H2532" s="8" t="str">
        <f t="shared" si="1"/>
        <v>SELL</v>
      </c>
      <c r="I2532" s="12">
        <v>52.846462</v>
      </c>
      <c r="J2532" s="12">
        <v>1000.0</v>
      </c>
      <c r="K2532" s="7">
        <v>43371.0</v>
      </c>
      <c r="L2532" s="14">
        <v>44.417675</v>
      </c>
      <c r="M2532" s="14">
        <f t="shared" si="2"/>
        <v>840.5042328</v>
      </c>
      <c r="N2532" s="15">
        <f t="shared" si="3"/>
        <v>0.1594957672</v>
      </c>
      <c r="O2532" s="15">
        <f t="shared" si="4"/>
        <v>-0.1594957672</v>
      </c>
      <c r="P2532" s="8">
        <f t="shared" si="5"/>
        <v>73</v>
      </c>
    </row>
    <row r="2533" ht="12.75" customHeight="1">
      <c r="A2533" s="7">
        <v>43299.0</v>
      </c>
      <c r="B2533" s="8" t="s">
        <v>1254</v>
      </c>
      <c r="C2533" s="8" t="s">
        <v>1255</v>
      </c>
      <c r="D2533" s="9" t="s">
        <v>35</v>
      </c>
      <c r="E2533" s="10" t="s">
        <v>19</v>
      </c>
      <c r="F2533" s="11">
        <v>3.9676941068E10</v>
      </c>
      <c r="G2533" s="8" t="s">
        <v>20</v>
      </c>
      <c r="H2533" s="8" t="str">
        <f t="shared" si="1"/>
        <v>SELL</v>
      </c>
      <c r="I2533" s="12">
        <v>40.727051</v>
      </c>
      <c r="J2533" s="12">
        <v>1000.0</v>
      </c>
      <c r="K2533" s="16">
        <v>44727.0</v>
      </c>
      <c r="L2533" s="14">
        <v>64.607262</v>
      </c>
      <c r="M2533" s="14">
        <f t="shared" si="2"/>
        <v>1586.347659</v>
      </c>
      <c r="N2533" s="15">
        <f t="shared" si="3"/>
        <v>-0.5863476587</v>
      </c>
      <c r="O2533" s="15">
        <f t="shared" si="4"/>
        <v>0.5863476587</v>
      </c>
      <c r="P2533" s="8">
        <f t="shared" si="5"/>
        <v>1428</v>
      </c>
    </row>
    <row r="2534" ht="12.75" customHeight="1">
      <c r="A2534" s="7">
        <v>43299.0</v>
      </c>
      <c r="B2534" s="8" t="s">
        <v>390</v>
      </c>
      <c r="C2534" s="8" t="s">
        <v>391</v>
      </c>
      <c r="D2534" s="9" t="s">
        <v>35</v>
      </c>
      <c r="E2534" s="10" t="s">
        <v>19</v>
      </c>
      <c r="F2534" s="11">
        <v>4.604077228E10</v>
      </c>
      <c r="G2534" s="8" t="s">
        <v>20</v>
      </c>
      <c r="H2534" s="8" t="str">
        <f t="shared" si="1"/>
        <v>SELL</v>
      </c>
      <c r="I2534" s="12">
        <v>36.649887</v>
      </c>
      <c r="J2534" s="12">
        <v>1000.0</v>
      </c>
      <c r="K2534" s="16">
        <v>43370.0</v>
      </c>
      <c r="L2534" s="14">
        <v>31.287525</v>
      </c>
      <c r="M2534" s="14">
        <f t="shared" si="2"/>
        <v>853.6868067</v>
      </c>
      <c r="N2534" s="15">
        <f t="shared" si="3"/>
        <v>0.1463131933</v>
      </c>
      <c r="O2534" s="15">
        <f t="shared" si="4"/>
        <v>-0.1463131933</v>
      </c>
      <c r="P2534" s="8">
        <f t="shared" si="5"/>
        <v>71</v>
      </c>
    </row>
    <row r="2535" ht="12.75" customHeight="1">
      <c r="A2535" s="7">
        <v>43299.0</v>
      </c>
      <c r="B2535" s="8" t="s">
        <v>431</v>
      </c>
      <c r="C2535" s="8" t="s">
        <v>432</v>
      </c>
      <c r="D2535" s="9" t="s">
        <v>193</v>
      </c>
      <c r="E2535" s="10" t="s">
        <v>19</v>
      </c>
      <c r="F2535" s="11">
        <v>4.3266420622E10</v>
      </c>
      <c r="G2535" s="8" t="s">
        <v>20</v>
      </c>
      <c r="H2535" s="8" t="str">
        <f t="shared" si="1"/>
        <v>SELL</v>
      </c>
      <c r="I2535" s="12">
        <v>129.402725</v>
      </c>
      <c r="J2535" s="12">
        <v>1000.0</v>
      </c>
      <c r="K2535" s="7">
        <v>43916.0</v>
      </c>
      <c r="L2535" s="14">
        <v>51.385559</v>
      </c>
      <c r="M2535" s="14">
        <f t="shared" si="2"/>
        <v>397.0979668</v>
      </c>
      <c r="N2535" s="15">
        <f t="shared" si="3"/>
        <v>0.6029020332</v>
      </c>
      <c r="O2535" s="15">
        <f t="shared" si="4"/>
        <v>-0.6029020332</v>
      </c>
      <c r="P2535" s="8">
        <f t="shared" si="5"/>
        <v>617</v>
      </c>
    </row>
    <row r="2536" ht="12.75" customHeight="1">
      <c r="A2536" s="16">
        <v>43299.0</v>
      </c>
      <c r="B2536" s="8" t="s">
        <v>859</v>
      </c>
      <c r="C2536" s="8" t="s">
        <v>860</v>
      </c>
      <c r="D2536" s="9" t="s">
        <v>18</v>
      </c>
      <c r="E2536" s="10" t="s">
        <v>19</v>
      </c>
      <c r="F2536" s="11">
        <v>1.6103818E10</v>
      </c>
      <c r="G2536" s="17" t="s">
        <v>20</v>
      </c>
      <c r="H2536" s="18" t="str">
        <f t="shared" si="1"/>
        <v>SELL</v>
      </c>
      <c r="I2536" s="12">
        <v>79.0</v>
      </c>
      <c r="J2536" s="12">
        <v>1000.0</v>
      </c>
      <c r="K2536" s="16">
        <v>44211.0</v>
      </c>
      <c r="L2536" s="14">
        <v>43.889999</v>
      </c>
      <c r="M2536" s="14">
        <f t="shared" si="2"/>
        <v>555.5696076</v>
      </c>
      <c r="N2536" s="15">
        <f t="shared" si="3"/>
        <v>0.4444303924</v>
      </c>
      <c r="O2536" s="15">
        <f t="shared" si="4"/>
        <v>-0.4444303924</v>
      </c>
      <c r="P2536" s="8">
        <f t="shared" si="5"/>
        <v>912</v>
      </c>
    </row>
    <row r="2537" ht="12.75" customHeight="1">
      <c r="A2537" s="7">
        <v>43300.0</v>
      </c>
      <c r="B2537" s="8" t="s">
        <v>63</v>
      </c>
      <c r="C2537" s="8" t="s">
        <v>64</v>
      </c>
      <c r="D2537" s="9" t="s">
        <v>65</v>
      </c>
      <c r="E2537" s="10" t="s">
        <v>19</v>
      </c>
      <c r="F2537" s="11">
        <v>5.168276738E9</v>
      </c>
      <c r="G2537" s="8" t="s">
        <v>24</v>
      </c>
      <c r="H2537" s="8" t="str">
        <f t="shared" si="1"/>
        <v>BUY</v>
      </c>
      <c r="I2537" s="12">
        <v>40.85</v>
      </c>
      <c r="J2537" s="12">
        <v>1000.0</v>
      </c>
      <c r="K2537" s="16">
        <v>44319.0</v>
      </c>
      <c r="L2537" s="14">
        <v>36.97</v>
      </c>
      <c r="M2537" s="14">
        <f t="shared" si="2"/>
        <v>905.0183599</v>
      </c>
      <c r="N2537" s="15">
        <f t="shared" si="3"/>
        <v>-0.09498164015</v>
      </c>
      <c r="O2537" s="15">
        <f t="shared" si="4"/>
        <v>0.09498164015</v>
      </c>
      <c r="P2537" s="8">
        <f t="shared" si="5"/>
        <v>1019</v>
      </c>
    </row>
    <row r="2538" ht="12.75" customHeight="1">
      <c r="A2538" s="7">
        <v>43300.0</v>
      </c>
      <c r="B2538" s="8" t="s">
        <v>2232</v>
      </c>
      <c r="C2538" s="8" t="s">
        <v>2233</v>
      </c>
      <c r="D2538" s="9" t="s">
        <v>39</v>
      </c>
      <c r="E2538" s="10" t="s">
        <v>19</v>
      </c>
      <c r="F2538" s="11">
        <v>2.20149118E9</v>
      </c>
      <c r="G2538" s="8" t="s">
        <v>20</v>
      </c>
      <c r="H2538" s="8" t="str">
        <f t="shared" si="1"/>
        <v>SELL</v>
      </c>
      <c r="I2538" s="12">
        <v>29.32</v>
      </c>
      <c r="J2538" s="12">
        <v>1000.0</v>
      </c>
      <c r="K2538" s="16">
        <v>44727.0</v>
      </c>
      <c r="L2538" s="14">
        <v>35.900002</v>
      </c>
      <c r="M2538" s="14">
        <f t="shared" si="2"/>
        <v>1224.420259</v>
      </c>
      <c r="N2538" s="15">
        <f t="shared" si="3"/>
        <v>-0.2244202592</v>
      </c>
      <c r="O2538" s="15">
        <f t="shared" si="4"/>
        <v>0.2244202592</v>
      </c>
      <c r="P2538" s="8">
        <f t="shared" si="5"/>
        <v>1427</v>
      </c>
    </row>
    <row r="2539" ht="12.75" customHeight="1">
      <c r="A2539" s="7">
        <v>43300.0</v>
      </c>
      <c r="B2539" s="8" t="s">
        <v>2234</v>
      </c>
      <c r="C2539" s="8" t="s">
        <v>2235</v>
      </c>
      <c r="D2539" s="9" t="s">
        <v>71</v>
      </c>
      <c r="E2539" s="10" t="s">
        <v>19</v>
      </c>
      <c r="F2539" s="11">
        <v>1.516414814E9</v>
      </c>
      <c r="G2539" s="8" t="s">
        <v>20</v>
      </c>
      <c r="H2539" s="8" t="str">
        <f t="shared" si="1"/>
        <v>SELL</v>
      </c>
      <c r="I2539" s="12">
        <v>31.23291</v>
      </c>
      <c r="J2539" s="12">
        <v>1000.0</v>
      </c>
      <c r="K2539" s="16">
        <v>44727.0</v>
      </c>
      <c r="L2539" s="14">
        <v>34.303585</v>
      </c>
      <c r="M2539" s="14">
        <f t="shared" si="2"/>
        <v>1098.315367</v>
      </c>
      <c r="N2539" s="15">
        <f t="shared" si="3"/>
        <v>-0.09831536671</v>
      </c>
      <c r="O2539" s="15">
        <f t="shared" si="4"/>
        <v>0.09831536671</v>
      </c>
      <c r="P2539" s="8">
        <f t="shared" si="5"/>
        <v>1427</v>
      </c>
    </row>
    <row r="2540" ht="12.75" customHeight="1">
      <c r="A2540" s="16">
        <v>43300.0</v>
      </c>
      <c r="B2540" s="8" t="s">
        <v>208</v>
      </c>
      <c r="C2540" s="8" t="s">
        <v>209</v>
      </c>
      <c r="D2540" s="9" t="s">
        <v>18</v>
      </c>
      <c r="E2540" s="10" t="s">
        <v>19</v>
      </c>
      <c r="F2540" s="11">
        <v>1.37339890294E11</v>
      </c>
      <c r="G2540" s="18" t="s">
        <v>24</v>
      </c>
      <c r="H2540" s="17" t="str">
        <f t="shared" si="1"/>
        <v>BUY</v>
      </c>
      <c r="I2540" s="12">
        <v>125.938446</v>
      </c>
      <c r="J2540" s="12">
        <v>1000.0</v>
      </c>
      <c r="K2540" s="16">
        <v>43327.0</v>
      </c>
      <c r="L2540" s="14">
        <v>133.625137</v>
      </c>
      <c r="M2540" s="14">
        <f t="shared" si="2"/>
        <v>1061.035301</v>
      </c>
      <c r="N2540" s="15">
        <f t="shared" si="3"/>
        <v>0.06103530132</v>
      </c>
      <c r="O2540" s="15">
        <f t="shared" si="4"/>
        <v>-0.06103530132</v>
      </c>
      <c r="P2540" s="8">
        <f t="shared" si="5"/>
        <v>27</v>
      </c>
    </row>
    <row r="2541" ht="12.75" customHeight="1">
      <c r="A2541" s="16">
        <v>43300.0</v>
      </c>
      <c r="B2541" s="8" t="s">
        <v>970</v>
      </c>
      <c r="C2541" s="8" t="s">
        <v>971</v>
      </c>
      <c r="D2541" s="9" t="s">
        <v>71</v>
      </c>
      <c r="E2541" s="10" t="s">
        <v>19</v>
      </c>
      <c r="F2541" s="11">
        <v>5.6472775158E10</v>
      </c>
      <c r="G2541" s="17" t="s">
        <v>20</v>
      </c>
      <c r="H2541" s="18" t="str">
        <f t="shared" si="1"/>
        <v>SELL</v>
      </c>
      <c r="I2541" s="12">
        <v>42.526611</v>
      </c>
      <c r="J2541" s="12">
        <v>1000.0</v>
      </c>
      <c r="K2541" s="16">
        <v>44671.0</v>
      </c>
      <c r="L2541" s="14">
        <v>49.913006</v>
      </c>
      <c r="M2541" s="14">
        <f t="shared" si="2"/>
        <v>1173.688776</v>
      </c>
      <c r="N2541" s="15">
        <f t="shared" si="3"/>
        <v>-0.1736887757</v>
      </c>
      <c r="O2541" s="15">
        <f t="shared" si="4"/>
        <v>0.1736887757</v>
      </c>
      <c r="P2541" s="8">
        <f t="shared" si="5"/>
        <v>1371</v>
      </c>
    </row>
    <row r="2542" ht="12.75" customHeight="1">
      <c r="A2542" s="7">
        <v>43304.0</v>
      </c>
      <c r="B2542" s="8" t="s">
        <v>1953</v>
      </c>
      <c r="C2542" s="8" t="s">
        <v>1954</v>
      </c>
      <c r="D2542" s="9" t="s">
        <v>18</v>
      </c>
      <c r="E2542" s="9" t="s">
        <v>19</v>
      </c>
      <c r="F2542" s="11">
        <v>1.1092015E10</v>
      </c>
      <c r="G2542" s="8" t="s">
        <v>24</v>
      </c>
      <c r="H2542" s="8" t="str">
        <f t="shared" si="1"/>
        <v>BUY</v>
      </c>
      <c r="I2542" s="12">
        <v>74.89</v>
      </c>
      <c r="J2542" s="12">
        <v>1000.0</v>
      </c>
      <c r="K2542" s="16">
        <v>43321.0</v>
      </c>
      <c r="L2542" s="14">
        <v>59.33</v>
      </c>
      <c r="M2542" s="14">
        <f t="shared" si="2"/>
        <v>792.2286019</v>
      </c>
      <c r="N2542" s="15">
        <f t="shared" si="3"/>
        <v>-0.2077713981</v>
      </c>
      <c r="O2542" s="15">
        <f t="shared" si="4"/>
        <v>0.2077713981</v>
      </c>
      <c r="P2542" s="8">
        <f t="shared" si="5"/>
        <v>17</v>
      </c>
    </row>
    <row r="2543" ht="12.75" customHeight="1">
      <c r="A2543" s="7">
        <v>43304.0</v>
      </c>
      <c r="B2543" s="8" t="s">
        <v>173</v>
      </c>
      <c r="C2543" s="8" t="s">
        <v>174</v>
      </c>
      <c r="D2543" s="9" t="s">
        <v>18</v>
      </c>
      <c r="E2543" s="10" t="s">
        <v>19</v>
      </c>
      <c r="F2543" s="11">
        <v>1.21670003777E11</v>
      </c>
      <c r="G2543" s="8" t="s">
        <v>24</v>
      </c>
      <c r="H2543" s="8" t="str">
        <f t="shared" si="1"/>
        <v>BUY</v>
      </c>
      <c r="I2543" s="12">
        <v>75.771042</v>
      </c>
      <c r="J2543" s="12">
        <v>1000.0</v>
      </c>
      <c r="K2543" s="7">
        <v>43304.0</v>
      </c>
      <c r="L2543" s="14">
        <v>75.771042</v>
      </c>
      <c r="M2543" s="14">
        <f t="shared" si="2"/>
        <v>1000</v>
      </c>
      <c r="N2543" s="15">
        <f t="shared" si="3"/>
        <v>0</v>
      </c>
      <c r="O2543" s="15">
        <f t="shared" si="4"/>
        <v>0</v>
      </c>
      <c r="P2543" s="8">
        <f t="shared" si="5"/>
        <v>0</v>
      </c>
    </row>
    <row r="2544" ht="12.75" customHeight="1">
      <c r="A2544" s="7">
        <v>43304.0</v>
      </c>
      <c r="B2544" s="8" t="s">
        <v>175</v>
      </c>
      <c r="C2544" s="8" t="s">
        <v>176</v>
      </c>
      <c r="D2544" s="9" t="s">
        <v>27</v>
      </c>
      <c r="E2544" s="10" t="s">
        <v>19</v>
      </c>
      <c r="F2544" s="11">
        <v>3.5546483315E10</v>
      </c>
      <c r="G2544" s="8" t="s">
        <v>24</v>
      </c>
      <c r="H2544" s="8" t="str">
        <f t="shared" si="1"/>
        <v>BUY</v>
      </c>
      <c r="I2544" s="12">
        <v>37.819443</v>
      </c>
      <c r="J2544" s="12">
        <v>1000.0</v>
      </c>
      <c r="K2544" s="16">
        <v>44209.0</v>
      </c>
      <c r="L2544" s="14">
        <v>20.903177</v>
      </c>
      <c r="M2544" s="14">
        <f t="shared" si="2"/>
        <v>552.7098059</v>
      </c>
      <c r="N2544" s="15">
        <f t="shared" si="3"/>
        <v>-0.4472901941</v>
      </c>
      <c r="O2544" s="15">
        <f t="shared" si="4"/>
        <v>0.4472901941</v>
      </c>
      <c r="P2544" s="8">
        <f t="shared" si="5"/>
        <v>905</v>
      </c>
    </row>
    <row r="2545" ht="12.75" customHeight="1">
      <c r="A2545" s="7">
        <v>43304.0</v>
      </c>
      <c r="B2545" s="8" t="s">
        <v>942</v>
      </c>
      <c r="C2545" s="8" t="s">
        <v>943</v>
      </c>
      <c r="D2545" s="9" t="s">
        <v>18</v>
      </c>
      <c r="E2545" s="10" t="s">
        <v>19</v>
      </c>
      <c r="F2545" s="11">
        <v>7.1654251226E10</v>
      </c>
      <c r="G2545" s="8" t="s">
        <v>24</v>
      </c>
      <c r="H2545" s="8" t="str">
        <f t="shared" si="1"/>
        <v>BUY</v>
      </c>
      <c r="I2545" s="12">
        <v>120.39431</v>
      </c>
      <c r="J2545" s="12">
        <v>1000.0</v>
      </c>
      <c r="K2545" s="7">
        <v>43766.0</v>
      </c>
      <c r="L2545" s="14">
        <v>155.598755</v>
      </c>
      <c r="M2545" s="14">
        <f t="shared" si="2"/>
        <v>1292.409542</v>
      </c>
      <c r="N2545" s="15">
        <f t="shared" si="3"/>
        <v>0.2924095416</v>
      </c>
      <c r="O2545" s="15">
        <f t="shared" si="4"/>
        <v>-0.2924095416</v>
      </c>
      <c r="P2545" s="8">
        <f t="shared" si="5"/>
        <v>462</v>
      </c>
    </row>
    <row r="2546" ht="12.75" customHeight="1">
      <c r="A2546" s="7">
        <v>43304.0</v>
      </c>
      <c r="B2546" s="8" t="s">
        <v>2236</v>
      </c>
      <c r="C2546" s="8" t="s">
        <v>2237</v>
      </c>
      <c r="D2546" s="9" t="s">
        <v>71</v>
      </c>
      <c r="E2546" s="10" t="s">
        <v>19</v>
      </c>
      <c r="F2546" s="11">
        <v>7.322764068E9</v>
      </c>
      <c r="G2546" s="8" t="s">
        <v>20</v>
      </c>
      <c r="H2546" s="8" t="str">
        <f t="shared" si="1"/>
        <v>SELL</v>
      </c>
      <c r="I2546" s="12">
        <v>103.21373</v>
      </c>
      <c r="J2546" s="12">
        <v>1000.0</v>
      </c>
      <c r="K2546" s="16">
        <v>44727.0</v>
      </c>
      <c r="L2546" s="14">
        <v>115.502693</v>
      </c>
      <c r="M2546" s="14">
        <f t="shared" si="2"/>
        <v>1119.063258</v>
      </c>
      <c r="N2546" s="15">
        <f t="shared" si="3"/>
        <v>-0.1190632583</v>
      </c>
      <c r="O2546" s="15">
        <f t="shared" si="4"/>
        <v>0.1190632583</v>
      </c>
      <c r="P2546" s="8">
        <f t="shared" si="5"/>
        <v>1423</v>
      </c>
    </row>
    <row r="2547" ht="12.75" customHeight="1">
      <c r="A2547" s="7">
        <v>43304.0</v>
      </c>
      <c r="B2547" s="8" t="s">
        <v>411</v>
      </c>
      <c r="C2547" s="8" t="s">
        <v>412</v>
      </c>
      <c r="D2547" s="9" t="s">
        <v>23</v>
      </c>
      <c r="E2547" s="10" t="s">
        <v>19</v>
      </c>
      <c r="F2547" s="11">
        <v>1.6663529338E10</v>
      </c>
      <c r="G2547" s="8" t="s">
        <v>24</v>
      </c>
      <c r="H2547" s="8" t="str">
        <f t="shared" si="1"/>
        <v>BUY</v>
      </c>
      <c r="I2547" s="12">
        <v>88.067558</v>
      </c>
      <c r="J2547" s="12">
        <v>1000.0</v>
      </c>
      <c r="K2547" s="7">
        <v>43474.0</v>
      </c>
      <c r="L2547" s="14">
        <v>62.395969</v>
      </c>
      <c r="M2547" s="14">
        <f t="shared" si="2"/>
        <v>708.5011827</v>
      </c>
      <c r="N2547" s="15">
        <f t="shared" si="3"/>
        <v>-0.2914988173</v>
      </c>
      <c r="O2547" s="15">
        <f t="shared" si="4"/>
        <v>0.2914988173</v>
      </c>
      <c r="P2547" s="8">
        <f t="shared" si="5"/>
        <v>170</v>
      </c>
    </row>
    <row r="2548" ht="12.75" customHeight="1">
      <c r="A2548" s="7">
        <v>43305.0</v>
      </c>
      <c r="B2548" s="8" t="s">
        <v>2238</v>
      </c>
      <c r="C2548" s="8" t="s">
        <v>2239</v>
      </c>
      <c r="D2548" s="9" t="s">
        <v>71</v>
      </c>
      <c r="E2548" s="10" t="s">
        <v>19</v>
      </c>
      <c r="F2548" s="11">
        <v>1.8326292E9</v>
      </c>
      <c r="G2548" s="8" t="s">
        <v>24</v>
      </c>
      <c r="H2548" s="8" t="str">
        <f t="shared" si="1"/>
        <v>BUY</v>
      </c>
      <c r="I2548" s="12">
        <v>16.620001</v>
      </c>
      <c r="J2548" s="12">
        <v>1000.0</v>
      </c>
      <c r="K2548" s="16">
        <v>44727.0</v>
      </c>
      <c r="L2548" s="14">
        <v>21.02</v>
      </c>
      <c r="M2548" s="14">
        <f t="shared" si="2"/>
        <v>1264.741199</v>
      </c>
      <c r="N2548" s="15">
        <f t="shared" si="3"/>
        <v>0.2647411995</v>
      </c>
      <c r="O2548" s="15">
        <f t="shared" si="4"/>
        <v>-0.2647411995</v>
      </c>
      <c r="P2548" s="8">
        <f t="shared" si="5"/>
        <v>1422</v>
      </c>
    </row>
    <row r="2549" ht="12.75" customHeight="1">
      <c r="A2549" s="7">
        <v>43305.0</v>
      </c>
      <c r="B2549" s="8" t="s">
        <v>936</v>
      </c>
      <c r="C2549" s="8" t="s">
        <v>937</v>
      </c>
      <c r="D2549" s="9" t="s">
        <v>23</v>
      </c>
      <c r="E2549" s="10" t="s">
        <v>19</v>
      </c>
      <c r="F2549" s="11">
        <v>2.678198592E10</v>
      </c>
      <c r="G2549" s="8" t="s">
        <v>20</v>
      </c>
      <c r="H2549" s="8" t="str">
        <f t="shared" si="1"/>
        <v>SELL</v>
      </c>
      <c r="I2549" s="12">
        <v>63.493999</v>
      </c>
      <c r="J2549" s="12">
        <v>1000.0</v>
      </c>
      <c r="K2549" s="16">
        <v>44727.0</v>
      </c>
      <c r="L2549" s="14">
        <v>56.396152</v>
      </c>
      <c r="M2549" s="14">
        <f t="shared" si="2"/>
        <v>888.2123175</v>
      </c>
      <c r="N2549" s="15">
        <f t="shared" si="3"/>
        <v>0.1117876825</v>
      </c>
      <c r="O2549" s="15">
        <f t="shared" si="4"/>
        <v>-0.1117876825</v>
      </c>
      <c r="P2549" s="8">
        <f t="shared" si="5"/>
        <v>1422</v>
      </c>
    </row>
    <row r="2550" ht="12.75" customHeight="1">
      <c r="A2550" s="7">
        <v>43305.0</v>
      </c>
      <c r="B2550" s="8" t="s">
        <v>374</v>
      </c>
      <c r="C2550" s="8" t="s">
        <v>375</v>
      </c>
      <c r="D2550" s="9" t="s">
        <v>32</v>
      </c>
      <c r="E2550" s="10" t="s">
        <v>19</v>
      </c>
      <c r="F2550" s="11">
        <v>4.1308896246E10</v>
      </c>
      <c r="G2550" s="8" t="s">
        <v>24</v>
      </c>
      <c r="H2550" s="8" t="str">
        <f t="shared" si="1"/>
        <v>BUY</v>
      </c>
      <c r="I2550" s="12">
        <v>47.230717</v>
      </c>
      <c r="J2550" s="12">
        <v>1000.0</v>
      </c>
      <c r="K2550" s="7">
        <v>43355.0</v>
      </c>
      <c r="L2550" s="14">
        <v>47.295624</v>
      </c>
      <c r="M2550" s="14">
        <f t="shared" si="2"/>
        <v>1001.374254</v>
      </c>
      <c r="N2550" s="15">
        <f t="shared" si="3"/>
        <v>0.001374253963</v>
      </c>
      <c r="O2550" s="15">
        <f t="shared" si="4"/>
        <v>-0.001374253963</v>
      </c>
      <c r="P2550" s="8">
        <f t="shared" si="5"/>
        <v>50</v>
      </c>
    </row>
    <row r="2551" ht="12.75" customHeight="1">
      <c r="A2551" s="7">
        <v>43305.0</v>
      </c>
      <c r="B2551" s="8" t="s">
        <v>40</v>
      </c>
      <c r="C2551" s="8" t="s">
        <v>41</v>
      </c>
      <c r="D2551" s="9" t="s">
        <v>32</v>
      </c>
      <c r="E2551" s="10" t="s">
        <v>19</v>
      </c>
      <c r="F2551" s="11">
        <v>2.63583141248E11</v>
      </c>
      <c r="G2551" s="8" t="s">
        <v>20</v>
      </c>
      <c r="H2551" s="8" t="str">
        <f t="shared" si="1"/>
        <v>SELL</v>
      </c>
      <c r="I2551" s="12">
        <v>38.698868</v>
      </c>
      <c r="J2551" s="12">
        <v>1000.0</v>
      </c>
      <c r="K2551" s="7">
        <v>43510.0</v>
      </c>
      <c r="L2551" s="14">
        <v>39.623478</v>
      </c>
      <c r="M2551" s="14">
        <f t="shared" si="2"/>
        <v>1023.89243</v>
      </c>
      <c r="N2551" s="15">
        <f t="shared" si="3"/>
        <v>-0.02389243014</v>
      </c>
      <c r="O2551" s="15">
        <f t="shared" si="4"/>
        <v>0.02389243014</v>
      </c>
      <c r="P2551" s="8">
        <f t="shared" si="5"/>
        <v>205</v>
      </c>
    </row>
    <row r="2552" ht="12.75" customHeight="1">
      <c r="A2552" s="7">
        <v>43305.0</v>
      </c>
      <c r="B2552" s="8" t="s">
        <v>44</v>
      </c>
      <c r="C2552" s="8" t="s">
        <v>45</v>
      </c>
      <c r="D2552" s="9" t="s">
        <v>18</v>
      </c>
      <c r="E2552" s="10" t="s">
        <v>19</v>
      </c>
      <c r="F2552" s="11">
        <v>5.517271672E10</v>
      </c>
      <c r="G2552" s="8" t="s">
        <v>20</v>
      </c>
      <c r="H2552" s="8" t="str">
        <f t="shared" si="1"/>
        <v>SELL</v>
      </c>
      <c r="I2552" s="12">
        <v>166.919739</v>
      </c>
      <c r="J2552" s="12">
        <v>1000.0</v>
      </c>
      <c r="K2552" s="7">
        <v>43391.0</v>
      </c>
      <c r="L2552" s="14">
        <v>167.787369</v>
      </c>
      <c r="M2552" s="14">
        <f t="shared" si="2"/>
        <v>1005.197887</v>
      </c>
      <c r="N2552" s="15">
        <f t="shared" si="3"/>
        <v>-0.005197887351</v>
      </c>
      <c r="O2552" s="15">
        <f t="shared" si="4"/>
        <v>0.005197887351</v>
      </c>
      <c r="P2552" s="8">
        <f t="shared" si="5"/>
        <v>86</v>
      </c>
    </row>
    <row r="2553" ht="12.75" customHeight="1">
      <c r="A2553" s="16">
        <v>43305.0</v>
      </c>
      <c r="B2553" s="8" t="s">
        <v>2240</v>
      </c>
      <c r="C2553" s="8" t="s">
        <v>2241</v>
      </c>
      <c r="D2553" s="9" t="s">
        <v>35</v>
      </c>
      <c r="E2553" s="10" t="s">
        <v>19</v>
      </c>
      <c r="F2553" s="11">
        <v>6.60880097E8</v>
      </c>
      <c r="G2553" s="18" t="s">
        <v>24</v>
      </c>
      <c r="H2553" s="17" t="str">
        <f t="shared" si="1"/>
        <v>BUY</v>
      </c>
      <c r="I2553" s="12">
        <v>32.612835</v>
      </c>
      <c r="J2553" s="12">
        <v>1000.0</v>
      </c>
      <c r="K2553" s="16">
        <v>44727.0</v>
      </c>
      <c r="L2553" s="14">
        <v>19.496159</v>
      </c>
      <c r="M2553" s="14">
        <f t="shared" si="2"/>
        <v>597.8063238</v>
      </c>
      <c r="N2553" s="15">
        <f t="shared" si="3"/>
        <v>-0.4021936762</v>
      </c>
      <c r="O2553" s="15">
        <f t="shared" si="4"/>
        <v>0.4021936762</v>
      </c>
      <c r="P2553" s="8">
        <f t="shared" si="5"/>
        <v>1422</v>
      </c>
    </row>
    <row r="2554" ht="12.75" customHeight="1">
      <c r="A2554" s="7">
        <v>43311.0</v>
      </c>
      <c r="B2554" s="8" t="s">
        <v>144</v>
      </c>
      <c r="C2554" s="8" t="s">
        <v>145</v>
      </c>
      <c r="D2554" s="9" t="s">
        <v>23</v>
      </c>
      <c r="E2554" s="10" t="s">
        <v>19</v>
      </c>
      <c r="F2554" s="11">
        <v>8.77159596E10</v>
      </c>
      <c r="G2554" s="8" t="s">
        <v>20</v>
      </c>
      <c r="H2554" s="8" t="str">
        <f t="shared" si="1"/>
        <v>SELL</v>
      </c>
      <c r="I2554" s="12">
        <v>173.23436</v>
      </c>
      <c r="J2554" s="12">
        <v>1000.0</v>
      </c>
      <c r="K2554" s="7">
        <v>43375.0</v>
      </c>
      <c r="L2554" s="14">
        <v>140.300522</v>
      </c>
      <c r="M2554" s="14">
        <f t="shared" si="2"/>
        <v>809.8885348</v>
      </c>
      <c r="N2554" s="15">
        <f t="shared" si="3"/>
        <v>0.1901114652</v>
      </c>
      <c r="O2554" s="15">
        <f t="shared" si="4"/>
        <v>-0.1901114652</v>
      </c>
      <c r="P2554" s="8">
        <f t="shared" si="5"/>
        <v>64</v>
      </c>
    </row>
    <row r="2555" ht="12.75" customHeight="1">
      <c r="A2555" s="7">
        <v>43311.0</v>
      </c>
      <c r="B2555" s="8" t="s">
        <v>179</v>
      </c>
      <c r="C2555" s="8" t="s">
        <v>180</v>
      </c>
      <c r="D2555" s="9" t="s">
        <v>58</v>
      </c>
      <c r="E2555" s="10" t="s">
        <v>19</v>
      </c>
      <c r="F2555" s="11">
        <v>7.25893281281E11</v>
      </c>
      <c r="G2555" s="8" t="s">
        <v>24</v>
      </c>
      <c r="H2555" s="8" t="str">
        <f t="shared" si="1"/>
        <v>BUY</v>
      </c>
      <c r="I2555" s="12">
        <v>171.059998</v>
      </c>
      <c r="J2555" s="12">
        <v>1000.0</v>
      </c>
      <c r="K2555" s="7">
        <v>43318.0</v>
      </c>
      <c r="L2555" s="14">
        <v>185.690002</v>
      </c>
      <c r="M2555" s="14">
        <f t="shared" si="2"/>
        <v>1085.525571</v>
      </c>
      <c r="N2555" s="15">
        <f t="shared" si="3"/>
        <v>0.08552557098</v>
      </c>
      <c r="O2555" s="15">
        <f t="shared" si="4"/>
        <v>-0.08552557098</v>
      </c>
      <c r="P2555" s="8">
        <f t="shared" si="5"/>
        <v>7</v>
      </c>
    </row>
    <row r="2556" ht="12.75" customHeight="1">
      <c r="A2556" s="16">
        <v>43311.0</v>
      </c>
      <c r="B2556" s="8" t="s">
        <v>731</v>
      </c>
      <c r="C2556" s="8" t="s">
        <v>732</v>
      </c>
      <c r="D2556" s="9" t="s">
        <v>23</v>
      </c>
      <c r="E2556" s="10" t="s">
        <v>19</v>
      </c>
      <c r="F2556" s="11">
        <v>1.2714296062E10</v>
      </c>
      <c r="G2556" s="18" t="s">
        <v>24</v>
      </c>
      <c r="H2556" s="17" t="str">
        <f t="shared" si="1"/>
        <v>BUY</v>
      </c>
      <c r="I2556" s="12">
        <v>65.009201</v>
      </c>
      <c r="J2556" s="12">
        <v>1000.0</v>
      </c>
      <c r="K2556" s="16">
        <v>43571.0</v>
      </c>
      <c r="L2556" s="14">
        <v>52.100555</v>
      </c>
      <c r="M2556" s="14">
        <f t="shared" si="2"/>
        <v>801.433554</v>
      </c>
      <c r="N2556" s="15">
        <f t="shared" si="3"/>
        <v>-0.198566446</v>
      </c>
      <c r="O2556" s="15">
        <f t="shared" si="4"/>
        <v>0.198566446</v>
      </c>
      <c r="P2556" s="8">
        <f t="shared" si="5"/>
        <v>260</v>
      </c>
    </row>
    <row r="2557" ht="12.75" customHeight="1">
      <c r="A2557" s="7">
        <v>43312.0</v>
      </c>
      <c r="B2557" s="8" t="s">
        <v>2242</v>
      </c>
      <c r="C2557" s="8" t="s">
        <v>2243</v>
      </c>
      <c r="D2557" s="9" t="s">
        <v>39</v>
      </c>
      <c r="E2557" s="10" t="s">
        <v>19</v>
      </c>
      <c r="F2557" s="11">
        <v>2.97781524E9</v>
      </c>
      <c r="G2557" s="8" t="s">
        <v>24</v>
      </c>
      <c r="H2557" s="8" t="str">
        <f t="shared" si="1"/>
        <v>BUY</v>
      </c>
      <c r="I2557" s="12">
        <v>20.200001</v>
      </c>
      <c r="J2557" s="12">
        <v>1000.0</v>
      </c>
      <c r="K2557" s="16">
        <v>44727.0</v>
      </c>
      <c r="L2557" s="14">
        <v>27.58</v>
      </c>
      <c r="M2557" s="14">
        <f t="shared" si="2"/>
        <v>1365.346467</v>
      </c>
      <c r="N2557" s="15">
        <f t="shared" si="3"/>
        <v>0.3653464671</v>
      </c>
      <c r="O2557" s="15">
        <f t="shared" si="4"/>
        <v>-0.3653464671</v>
      </c>
      <c r="P2557" s="8">
        <f t="shared" si="5"/>
        <v>1415</v>
      </c>
    </row>
    <row r="2558" ht="12.75" customHeight="1">
      <c r="A2558" s="16">
        <v>43312.0</v>
      </c>
      <c r="B2558" s="8" t="s">
        <v>2244</v>
      </c>
      <c r="C2558" s="8" t="s">
        <v>2245</v>
      </c>
      <c r="D2558" s="9" t="s">
        <v>27</v>
      </c>
      <c r="E2558" s="10" t="s">
        <v>19</v>
      </c>
      <c r="F2558" s="11">
        <v>1.0523066619E10</v>
      </c>
      <c r="G2558" s="17" t="s">
        <v>20</v>
      </c>
      <c r="H2558" s="18" t="str">
        <f t="shared" si="1"/>
        <v>SELL</v>
      </c>
      <c r="I2558" s="12">
        <v>23.327911</v>
      </c>
      <c r="J2558" s="12">
        <v>1000.0</v>
      </c>
      <c r="K2558" s="16">
        <v>44727.0</v>
      </c>
      <c r="L2558" s="14">
        <v>22.143785</v>
      </c>
      <c r="M2558" s="14">
        <f t="shared" si="2"/>
        <v>949.2399469</v>
      </c>
      <c r="N2558" s="15">
        <f t="shared" si="3"/>
        <v>0.05076005305</v>
      </c>
      <c r="O2558" s="15">
        <f t="shared" si="4"/>
        <v>-0.05076005305</v>
      </c>
      <c r="P2558" s="8">
        <f t="shared" si="5"/>
        <v>1415</v>
      </c>
    </row>
    <row r="2559" ht="12.75" customHeight="1">
      <c r="A2559" s="7">
        <v>43313.0</v>
      </c>
      <c r="B2559" s="8" t="s">
        <v>1180</v>
      </c>
      <c r="C2559" s="8" t="s">
        <v>1181</v>
      </c>
      <c r="D2559" s="9" t="s">
        <v>58</v>
      </c>
      <c r="E2559" s="9" t="s">
        <v>19</v>
      </c>
      <c r="F2559" s="11">
        <v>7.144072E9</v>
      </c>
      <c r="G2559" s="8" t="s">
        <v>20</v>
      </c>
      <c r="H2559" s="8" t="str">
        <f t="shared" si="1"/>
        <v>SELL</v>
      </c>
      <c r="I2559" s="12">
        <v>125.0</v>
      </c>
      <c r="J2559" s="12">
        <v>1000.0</v>
      </c>
      <c r="K2559" s="16">
        <v>43503.0</v>
      </c>
      <c r="L2559" s="14">
        <v>82.27</v>
      </c>
      <c r="M2559" s="14">
        <f t="shared" si="2"/>
        <v>658.16</v>
      </c>
      <c r="N2559" s="15">
        <f t="shared" si="3"/>
        <v>0.34184</v>
      </c>
      <c r="O2559" s="15">
        <f t="shared" si="4"/>
        <v>-0.34184</v>
      </c>
      <c r="P2559" s="8">
        <f t="shared" si="5"/>
        <v>190</v>
      </c>
    </row>
    <row r="2560" ht="12.75" customHeight="1">
      <c r="A2560" s="7">
        <v>43313.0</v>
      </c>
      <c r="B2560" s="8" t="s">
        <v>2246</v>
      </c>
      <c r="C2560" s="8" t="s">
        <v>2247</v>
      </c>
      <c r="D2560" s="9" t="s">
        <v>23</v>
      </c>
      <c r="E2560" s="10" t="s">
        <v>19</v>
      </c>
      <c r="F2560" s="11">
        <v>1.89004565E8</v>
      </c>
      <c r="G2560" s="8" t="s">
        <v>20</v>
      </c>
      <c r="H2560" s="8" t="str">
        <f t="shared" si="1"/>
        <v>SELL</v>
      </c>
      <c r="I2560" s="12">
        <v>28.15</v>
      </c>
      <c r="J2560" s="12">
        <v>1000.0</v>
      </c>
      <c r="K2560" s="16">
        <v>43355.0</v>
      </c>
      <c r="L2560" s="14">
        <v>22.5</v>
      </c>
      <c r="M2560" s="14">
        <f t="shared" si="2"/>
        <v>799.2895204</v>
      </c>
      <c r="N2560" s="15">
        <f t="shared" si="3"/>
        <v>0.2007104796</v>
      </c>
      <c r="O2560" s="15">
        <f t="shared" si="4"/>
        <v>-0.2007104796</v>
      </c>
      <c r="P2560" s="8">
        <f t="shared" si="5"/>
        <v>42</v>
      </c>
    </row>
    <row r="2561" ht="12.75" customHeight="1">
      <c r="A2561" s="7">
        <v>43313.0</v>
      </c>
      <c r="B2561" s="8" t="s">
        <v>2248</v>
      </c>
      <c r="C2561" s="8" t="s">
        <v>2249</v>
      </c>
      <c r="D2561" s="9" t="s">
        <v>27</v>
      </c>
      <c r="E2561" s="10" t="s">
        <v>19</v>
      </c>
      <c r="F2561" s="11">
        <v>1.507251966E9</v>
      </c>
      <c r="G2561" s="8" t="s">
        <v>24</v>
      </c>
      <c r="H2561" s="8" t="str">
        <f t="shared" si="1"/>
        <v>BUY</v>
      </c>
      <c r="I2561" s="12">
        <v>26.130817</v>
      </c>
      <c r="J2561" s="12">
        <v>1000.0</v>
      </c>
      <c r="K2561" s="16">
        <v>44727.0</v>
      </c>
      <c r="L2561" s="14">
        <v>23.102098</v>
      </c>
      <c r="M2561" s="14">
        <f t="shared" si="2"/>
        <v>884.0939799</v>
      </c>
      <c r="N2561" s="15">
        <f t="shared" si="3"/>
        <v>-0.1159060201</v>
      </c>
      <c r="O2561" s="15">
        <f t="shared" si="4"/>
        <v>0.1159060201</v>
      </c>
      <c r="P2561" s="8">
        <f t="shared" si="5"/>
        <v>1414</v>
      </c>
    </row>
    <row r="2562" ht="12.75" customHeight="1">
      <c r="A2562" s="7">
        <v>43313.0</v>
      </c>
      <c r="B2562" s="8" t="s">
        <v>958</v>
      </c>
      <c r="C2562" s="8" t="s">
        <v>959</v>
      </c>
      <c r="D2562" s="9" t="s">
        <v>23</v>
      </c>
      <c r="E2562" s="10" t="s">
        <v>19</v>
      </c>
      <c r="F2562" s="11">
        <v>1.808372761E9</v>
      </c>
      <c r="G2562" s="8" t="s">
        <v>24</v>
      </c>
      <c r="H2562" s="8" t="str">
        <f t="shared" si="1"/>
        <v>BUY</v>
      </c>
      <c r="I2562" s="12">
        <v>17.14</v>
      </c>
      <c r="J2562" s="12">
        <v>1000.0</v>
      </c>
      <c r="K2562" s="16">
        <v>44727.0</v>
      </c>
      <c r="L2562" s="14">
        <v>37.37</v>
      </c>
      <c r="M2562" s="14">
        <f t="shared" si="2"/>
        <v>2180.280047</v>
      </c>
      <c r="N2562" s="15">
        <f t="shared" si="3"/>
        <v>1.180280047</v>
      </c>
      <c r="O2562" s="15">
        <f t="shared" si="4"/>
        <v>-1.180280047</v>
      </c>
      <c r="P2562" s="8">
        <f t="shared" si="5"/>
        <v>1414</v>
      </c>
    </row>
    <row r="2563" ht="12.75" customHeight="1">
      <c r="A2563" s="7">
        <v>43313.0</v>
      </c>
      <c r="B2563" s="8" t="s">
        <v>183</v>
      </c>
      <c r="C2563" s="8" t="s">
        <v>184</v>
      </c>
      <c r="D2563" s="9" t="s">
        <v>32</v>
      </c>
      <c r="E2563" s="10" t="s">
        <v>19</v>
      </c>
      <c r="F2563" s="11">
        <v>3.59532201359E11</v>
      </c>
      <c r="G2563" s="8" t="s">
        <v>24</v>
      </c>
      <c r="H2563" s="8" t="str">
        <f t="shared" si="1"/>
        <v>BUY</v>
      </c>
      <c r="I2563" s="12">
        <v>70.88414</v>
      </c>
      <c r="J2563" s="12">
        <v>1000.0</v>
      </c>
      <c r="K2563" s="7">
        <v>43355.0</v>
      </c>
      <c r="L2563" s="14">
        <v>73.046265</v>
      </c>
      <c r="M2563" s="14">
        <f t="shared" si="2"/>
        <v>1030.502239</v>
      </c>
      <c r="N2563" s="15">
        <f t="shared" si="3"/>
        <v>0.03050223929</v>
      </c>
      <c r="O2563" s="15">
        <f t="shared" si="4"/>
        <v>-0.03050223929</v>
      </c>
      <c r="P2563" s="8">
        <f t="shared" si="5"/>
        <v>42</v>
      </c>
    </row>
    <row r="2564" ht="12.75" customHeight="1">
      <c r="A2564" s="16">
        <v>43313.0</v>
      </c>
      <c r="B2564" s="8" t="s">
        <v>930</v>
      </c>
      <c r="C2564" s="8" t="s">
        <v>931</v>
      </c>
      <c r="D2564" s="9" t="s">
        <v>58</v>
      </c>
      <c r="E2564" s="10" t="s">
        <v>106</v>
      </c>
      <c r="F2564" s="11">
        <v>2.4645282708E10</v>
      </c>
      <c r="G2564" s="18" t="s">
        <v>24</v>
      </c>
      <c r="H2564" s="17" t="str">
        <f t="shared" si="1"/>
        <v>BUY</v>
      </c>
      <c r="I2564" s="12">
        <v>17.639341</v>
      </c>
      <c r="J2564" s="12">
        <v>1000.0</v>
      </c>
      <c r="K2564" s="16">
        <v>44727.0</v>
      </c>
      <c r="L2564" s="14">
        <v>14.086569</v>
      </c>
      <c r="M2564" s="14">
        <f t="shared" si="2"/>
        <v>798.5881672</v>
      </c>
      <c r="N2564" s="15">
        <f t="shared" si="3"/>
        <v>-0.2014118328</v>
      </c>
      <c r="O2564" s="15">
        <f t="shared" si="4"/>
        <v>0.2014118328</v>
      </c>
      <c r="P2564" s="8">
        <f t="shared" si="5"/>
        <v>1414</v>
      </c>
    </row>
    <row r="2565" ht="12.75" customHeight="1">
      <c r="A2565" s="7">
        <v>43314.0</v>
      </c>
      <c r="B2565" s="8" t="s">
        <v>908</v>
      </c>
      <c r="C2565" s="8" t="s">
        <v>909</v>
      </c>
      <c r="D2565" s="9" t="s">
        <v>18</v>
      </c>
      <c r="E2565" s="10" t="s">
        <v>19</v>
      </c>
      <c r="F2565" s="11">
        <v>6.5325189471E10</v>
      </c>
      <c r="G2565" s="8" t="s">
        <v>24</v>
      </c>
      <c r="H2565" s="8" t="str">
        <f t="shared" si="1"/>
        <v>BUY</v>
      </c>
      <c r="I2565" s="12">
        <v>275.362488</v>
      </c>
      <c r="J2565" s="12">
        <v>1000.0</v>
      </c>
      <c r="K2565" s="7">
        <v>43410.0</v>
      </c>
      <c r="L2565" s="14">
        <v>261.713623</v>
      </c>
      <c r="M2565" s="14">
        <f t="shared" si="2"/>
        <v>950.4330997</v>
      </c>
      <c r="N2565" s="15">
        <f t="shared" si="3"/>
        <v>-0.04956690034</v>
      </c>
      <c r="O2565" s="15">
        <f t="shared" si="4"/>
        <v>0.04956690034</v>
      </c>
      <c r="P2565" s="8">
        <f t="shared" si="5"/>
        <v>96</v>
      </c>
    </row>
    <row r="2566" ht="12.75" customHeight="1">
      <c r="A2566" s="7">
        <v>43314.0</v>
      </c>
      <c r="B2566" s="8" t="s">
        <v>152</v>
      </c>
      <c r="C2566" s="8" t="s">
        <v>153</v>
      </c>
      <c r="D2566" s="9" t="s">
        <v>35</v>
      </c>
      <c r="E2566" s="10" t="s">
        <v>19</v>
      </c>
      <c r="F2566" s="11">
        <v>1.11464472E11</v>
      </c>
      <c r="G2566" s="8" t="s">
        <v>20</v>
      </c>
      <c r="H2566" s="8" t="str">
        <f t="shared" si="1"/>
        <v>SELL</v>
      </c>
      <c r="I2566" s="12">
        <v>46.46</v>
      </c>
      <c r="J2566" s="12">
        <v>1000.0</v>
      </c>
      <c r="K2566" s="7">
        <v>43374.0</v>
      </c>
      <c r="L2566" s="14">
        <v>50.31</v>
      </c>
      <c r="M2566" s="14">
        <f t="shared" si="2"/>
        <v>1082.866982</v>
      </c>
      <c r="N2566" s="15">
        <f t="shared" si="3"/>
        <v>-0.08286698235</v>
      </c>
      <c r="O2566" s="15">
        <f t="shared" si="4"/>
        <v>0.08286698235</v>
      </c>
      <c r="P2566" s="8">
        <f t="shared" si="5"/>
        <v>60</v>
      </c>
    </row>
    <row r="2567" ht="12.75" customHeight="1">
      <c r="A2567" s="7">
        <v>43318.0</v>
      </c>
      <c r="B2567" s="8" t="s">
        <v>179</v>
      </c>
      <c r="C2567" s="8" t="s">
        <v>180</v>
      </c>
      <c r="D2567" s="9" t="s">
        <v>58</v>
      </c>
      <c r="E2567" s="10" t="s">
        <v>19</v>
      </c>
      <c r="F2567" s="11">
        <v>7.25893281281E11</v>
      </c>
      <c r="G2567" s="8" t="s">
        <v>20</v>
      </c>
      <c r="H2567" s="8" t="str">
        <f t="shared" si="1"/>
        <v>SELL</v>
      </c>
      <c r="I2567" s="12">
        <v>185.690002</v>
      </c>
      <c r="J2567" s="12">
        <v>1000.0</v>
      </c>
      <c r="K2567" s="7">
        <v>43348.0</v>
      </c>
      <c r="L2567" s="14">
        <v>167.179993</v>
      </c>
      <c r="M2567" s="14">
        <f t="shared" si="2"/>
        <v>900.3176865</v>
      </c>
      <c r="N2567" s="15">
        <f t="shared" si="3"/>
        <v>0.09968231354</v>
      </c>
      <c r="O2567" s="15">
        <f t="shared" si="4"/>
        <v>-0.09968231354</v>
      </c>
      <c r="P2567" s="8">
        <f t="shared" si="5"/>
        <v>30</v>
      </c>
    </row>
    <row r="2568" ht="12.75" customHeight="1">
      <c r="A2568" s="7">
        <v>43318.0</v>
      </c>
      <c r="B2568" s="8" t="s">
        <v>670</v>
      </c>
      <c r="C2568" s="8" t="s">
        <v>671</v>
      </c>
      <c r="D2568" s="9" t="s">
        <v>23</v>
      </c>
      <c r="E2568" s="10" t="s">
        <v>672</v>
      </c>
      <c r="F2568" s="11">
        <v>2.1156167025E10</v>
      </c>
      <c r="G2568" s="8" t="s">
        <v>24</v>
      </c>
      <c r="H2568" s="8" t="str">
        <f t="shared" si="1"/>
        <v>BUY</v>
      </c>
      <c r="I2568" s="12">
        <v>4.976035</v>
      </c>
      <c r="J2568" s="12">
        <v>1000.0</v>
      </c>
      <c r="K2568" s="7">
        <v>43502.0</v>
      </c>
      <c r="L2568" s="14">
        <v>5.658836</v>
      </c>
      <c r="M2568" s="14">
        <f t="shared" si="2"/>
        <v>1137.217885</v>
      </c>
      <c r="N2568" s="15">
        <f t="shared" si="3"/>
        <v>0.1372178853</v>
      </c>
      <c r="O2568" s="15">
        <f t="shared" si="4"/>
        <v>-0.1372178853</v>
      </c>
      <c r="P2568" s="8">
        <f t="shared" si="5"/>
        <v>184</v>
      </c>
    </row>
    <row r="2569" ht="12.75" customHeight="1">
      <c r="A2569" s="7">
        <v>43318.0</v>
      </c>
      <c r="B2569" s="8" t="s">
        <v>328</v>
      </c>
      <c r="C2569" s="8" t="s">
        <v>329</v>
      </c>
      <c r="D2569" s="9" t="s">
        <v>32</v>
      </c>
      <c r="E2569" s="10" t="s">
        <v>19</v>
      </c>
      <c r="F2569" s="11">
        <v>4.364614E9</v>
      </c>
      <c r="G2569" s="8" t="s">
        <v>24</v>
      </c>
      <c r="H2569" s="8" t="str">
        <f t="shared" si="1"/>
        <v>BUY</v>
      </c>
      <c r="I2569" s="12">
        <v>17.842987</v>
      </c>
      <c r="J2569" s="12">
        <v>1000.0</v>
      </c>
      <c r="K2569" s="7">
        <v>44032.0</v>
      </c>
      <c r="L2569" s="14">
        <v>14.019881</v>
      </c>
      <c r="M2569" s="14">
        <f t="shared" si="2"/>
        <v>785.7362111</v>
      </c>
      <c r="N2569" s="15">
        <f t="shared" si="3"/>
        <v>-0.2142637889</v>
      </c>
      <c r="O2569" s="15">
        <f t="shared" si="4"/>
        <v>0.2142637889</v>
      </c>
      <c r="P2569" s="8">
        <f t="shared" si="5"/>
        <v>714</v>
      </c>
    </row>
    <row r="2570" ht="12.75" customHeight="1">
      <c r="A2570" s="16">
        <v>43318.0</v>
      </c>
      <c r="B2570" s="8" t="s">
        <v>1170</v>
      </c>
      <c r="C2570" s="8" t="s">
        <v>1171</v>
      </c>
      <c r="D2570" s="9" t="s">
        <v>23</v>
      </c>
      <c r="E2570" s="10" t="s">
        <v>19</v>
      </c>
      <c r="F2570" s="11">
        <v>3.5285191268E10</v>
      </c>
      <c r="G2570" s="17" t="s">
        <v>20</v>
      </c>
      <c r="H2570" s="18" t="str">
        <f t="shared" si="1"/>
        <v>SELL</v>
      </c>
      <c r="I2570" s="12">
        <v>8.914</v>
      </c>
      <c r="J2570" s="12">
        <v>1000.0</v>
      </c>
      <c r="K2570" s="16">
        <v>43395.0</v>
      </c>
      <c r="L2570" s="14">
        <v>12.44</v>
      </c>
      <c r="M2570" s="14">
        <f t="shared" si="2"/>
        <v>1395.55755</v>
      </c>
      <c r="N2570" s="15">
        <f t="shared" si="3"/>
        <v>-0.3955575499</v>
      </c>
      <c r="O2570" s="15">
        <f t="shared" si="4"/>
        <v>0.3955575499</v>
      </c>
      <c r="P2570" s="8">
        <f t="shared" si="5"/>
        <v>77</v>
      </c>
    </row>
    <row r="2571" ht="12.75" customHeight="1">
      <c r="A2571" s="16">
        <v>43318.0</v>
      </c>
      <c r="B2571" s="8" t="s">
        <v>1029</v>
      </c>
      <c r="C2571" s="8" t="s">
        <v>1030</v>
      </c>
      <c r="D2571" s="9" t="s">
        <v>65</v>
      </c>
      <c r="E2571" s="10" t="s">
        <v>19</v>
      </c>
      <c r="F2571" s="11">
        <v>7.017840698E9</v>
      </c>
      <c r="G2571" s="18" t="s">
        <v>24</v>
      </c>
      <c r="H2571" s="17" t="str">
        <f t="shared" si="1"/>
        <v>BUY</v>
      </c>
      <c r="I2571" s="12">
        <v>30.262657</v>
      </c>
      <c r="J2571" s="12">
        <v>1000.0</v>
      </c>
      <c r="K2571" s="16">
        <v>44727.0</v>
      </c>
      <c r="L2571" s="14">
        <v>20.353912</v>
      </c>
      <c r="M2571" s="14">
        <f t="shared" si="2"/>
        <v>672.5751807</v>
      </c>
      <c r="N2571" s="15">
        <f t="shared" si="3"/>
        <v>-0.3274248193</v>
      </c>
      <c r="O2571" s="15">
        <f t="shared" si="4"/>
        <v>0.3274248193</v>
      </c>
      <c r="P2571" s="8">
        <f t="shared" si="5"/>
        <v>1409</v>
      </c>
    </row>
    <row r="2572" ht="12.75" customHeight="1">
      <c r="A2572" s="16">
        <v>43318.0</v>
      </c>
      <c r="B2572" s="8" t="s">
        <v>547</v>
      </c>
      <c r="C2572" s="8" t="s">
        <v>548</v>
      </c>
      <c r="D2572" s="9" t="s">
        <v>58</v>
      </c>
      <c r="E2572" s="10" t="s">
        <v>19</v>
      </c>
      <c r="F2572" s="11">
        <v>1.1845231754E10</v>
      </c>
      <c r="G2572" s="18" t="s">
        <v>24</v>
      </c>
      <c r="H2572" s="17" t="str">
        <f t="shared" si="1"/>
        <v>BUY</v>
      </c>
      <c r="I2572" s="12">
        <v>58.150002</v>
      </c>
      <c r="J2572" s="12">
        <v>1000.0</v>
      </c>
      <c r="K2572" s="16">
        <v>43802.0</v>
      </c>
      <c r="L2572" s="14">
        <v>40.18</v>
      </c>
      <c r="M2572" s="14">
        <f t="shared" si="2"/>
        <v>690.9716013</v>
      </c>
      <c r="N2572" s="15">
        <f t="shared" si="3"/>
        <v>-0.3090283987</v>
      </c>
      <c r="O2572" s="15">
        <f t="shared" si="4"/>
        <v>0.3090283987</v>
      </c>
      <c r="P2572" s="8">
        <f t="shared" si="5"/>
        <v>484</v>
      </c>
    </row>
    <row r="2573" ht="12.75" customHeight="1">
      <c r="A2573" s="7">
        <v>43319.0</v>
      </c>
      <c r="B2573" s="8" t="s">
        <v>2228</v>
      </c>
      <c r="C2573" s="8" t="s">
        <v>2229</v>
      </c>
      <c r="D2573" s="9" t="s">
        <v>39</v>
      </c>
      <c r="E2573" s="10" t="s">
        <v>168</v>
      </c>
      <c r="F2573" s="11">
        <v>3.30985969E8</v>
      </c>
      <c r="G2573" s="8" t="s">
        <v>24</v>
      </c>
      <c r="H2573" s="8" t="str">
        <f t="shared" si="1"/>
        <v>BUY</v>
      </c>
      <c r="I2573" s="12">
        <v>26.209999</v>
      </c>
      <c r="J2573" s="12">
        <v>1000.0</v>
      </c>
      <c r="K2573" s="7">
        <v>43349.0</v>
      </c>
      <c r="L2573" s="14">
        <v>50.669998</v>
      </c>
      <c r="M2573" s="14">
        <f t="shared" si="2"/>
        <v>1933.231588</v>
      </c>
      <c r="N2573" s="15">
        <f t="shared" si="3"/>
        <v>0.9332315884</v>
      </c>
      <c r="O2573" s="15">
        <f t="shared" si="4"/>
        <v>-0.9332315884</v>
      </c>
      <c r="P2573" s="8">
        <f t="shared" si="5"/>
        <v>30</v>
      </c>
    </row>
    <row r="2574" ht="12.75" customHeight="1">
      <c r="A2574" s="7">
        <v>43319.0</v>
      </c>
      <c r="B2574" s="8" t="s">
        <v>336</v>
      </c>
      <c r="C2574" s="8" t="s">
        <v>337</v>
      </c>
      <c r="D2574" s="9" t="s">
        <v>32</v>
      </c>
      <c r="E2574" s="10" t="s">
        <v>19</v>
      </c>
      <c r="F2574" s="11">
        <v>2.4148907112E11</v>
      </c>
      <c r="G2574" s="8" t="s">
        <v>24</v>
      </c>
      <c r="H2574" s="8" t="str">
        <f t="shared" si="1"/>
        <v>BUY</v>
      </c>
      <c r="I2574" s="12">
        <v>209.345718</v>
      </c>
      <c r="J2574" s="12">
        <v>1000.0</v>
      </c>
      <c r="K2574" s="16">
        <v>43328.0</v>
      </c>
      <c r="L2574" s="14">
        <v>208.719193</v>
      </c>
      <c r="M2574" s="14">
        <f t="shared" si="2"/>
        <v>997.0072232</v>
      </c>
      <c r="N2574" s="15">
        <f t="shared" si="3"/>
        <v>-0.002992776762</v>
      </c>
      <c r="O2574" s="15">
        <f t="shared" si="4"/>
        <v>0.002992776762</v>
      </c>
      <c r="P2574" s="8">
        <f t="shared" si="5"/>
        <v>9</v>
      </c>
    </row>
    <row r="2575" ht="12.75" customHeight="1">
      <c r="A2575" s="7">
        <v>43319.0</v>
      </c>
      <c r="B2575" s="8" t="s">
        <v>2250</v>
      </c>
      <c r="C2575" s="8" t="s">
        <v>2251</v>
      </c>
      <c r="D2575" s="9" t="s">
        <v>39</v>
      </c>
      <c r="E2575" s="10" t="s">
        <v>19</v>
      </c>
      <c r="F2575" s="11">
        <v>6.966402E9</v>
      </c>
      <c r="G2575" s="8" t="s">
        <v>24</v>
      </c>
      <c r="H2575" s="8" t="str">
        <f t="shared" si="1"/>
        <v>BUY</v>
      </c>
      <c r="I2575" s="12">
        <v>58.100155</v>
      </c>
      <c r="J2575" s="12">
        <v>1000.0</v>
      </c>
      <c r="K2575" s="16">
        <v>44727.0</v>
      </c>
      <c r="L2575" s="14">
        <v>43.89254</v>
      </c>
      <c r="M2575" s="14">
        <f t="shared" si="2"/>
        <v>755.463389</v>
      </c>
      <c r="N2575" s="15">
        <f t="shared" si="3"/>
        <v>-0.244536611</v>
      </c>
      <c r="O2575" s="15">
        <f t="shared" si="4"/>
        <v>0.244536611</v>
      </c>
      <c r="P2575" s="8">
        <f t="shared" si="5"/>
        <v>1408</v>
      </c>
    </row>
    <row r="2576" ht="12.75" customHeight="1">
      <c r="A2576" s="7">
        <v>43319.0</v>
      </c>
      <c r="B2576" s="8" t="s">
        <v>511</v>
      </c>
      <c r="C2576" s="8" t="s">
        <v>512</v>
      </c>
      <c r="D2576" s="9" t="s">
        <v>32</v>
      </c>
      <c r="E2576" s="10" t="s">
        <v>19</v>
      </c>
      <c r="F2576" s="11">
        <v>6.05612876E10</v>
      </c>
      <c r="G2576" s="8" t="s">
        <v>24</v>
      </c>
      <c r="H2576" s="8" t="str">
        <f t="shared" si="1"/>
        <v>BUY</v>
      </c>
      <c r="I2576" s="12">
        <v>72.68</v>
      </c>
      <c r="J2576" s="12">
        <v>1000.0</v>
      </c>
      <c r="K2576" s="7">
        <v>43329.0</v>
      </c>
      <c r="L2576" s="14">
        <v>73.96</v>
      </c>
      <c r="M2576" s="14">
        <f t="shared" si="2"/>
        <v>1017.611447</v>
      </c>
      <c r="N2576" s="15">
        <f t="shared" si="3"/>
        <v>0.01761144744</v>
      </c>
      <c r="O2576" s="15">
        <f t="shared" si="4"/>
        <v>-0.01761144744</v>
      </c>
      <c r="P2576" s="8">
        <f t="shared" si="5"/>
        <v>10</v>
      </c>
    </row>
    <row r="2577" ht="12.75" customHeight="1">
      <c r="A2577" s="7">
        <v>43320.0</v>
      </c>
      <c r="B2577" s="8" t="s">
        <v>1456</v>
      </c>
      <c r="C2577" s="8" t="s">
        <v>1457</v>
      </c>
      <c r="D2577" s="9" t="s">
        <v>35</v>
      </c>
      <c r="E2577" s="10" t="s">
        <v>19</v>
      </c>
      <c r="F2577" s="11">
        <v>6.958639848E9</v>
      </c>
      <c r="G2577" s="8" t="s">
        <v>24</v>
      </c>
      <c r="H2577" s="8" t="str">
        <f t="shared" si="1"/>
        <v>BUY</v>
      </c>
      <c r="I2577" s="12">
        <v>47.700001</v>
      </c>
      <c r="J2577" s="12">
        <v>1000.0</v>
      </c>
      <c r="K2577" s="16">
        <v>44109.0</v>
      </c>
      <c r="L2577" s="14">
        <v>59.470001</v>
      </c>
      <c r="M2577" s="14">
        <f t="shared" si="2"/>
        <v>1246.750519</v>
      </c>
      <c r="N2577" s="15">
        <f t="shared" si="3"/>
        <v>0.2467505189</v>
      </c>
      <c r="O2577" s="15">
        <f t="shared" si="4"/>
        <v>-0.2467505189</v>
      </c>
      <c r="P2577" s="8">
        <f t="shared" si="5"/>
        <v>789</v>
      </c>
    </row>
    <row r="2578" ht="12.75" customHeight="1">
      <c r="A2578" s="7">
        <v>43320.0</v>
      </c>
      <c r="B2578" s="8" t="s">
        <v>2042</v>
      </c>
      <c r="C2578" s="8" t="s">
        <v>2043</v>
      </c>
      <c r="D2578" s="9" t="s">
        <v>39</v>
      </c>
      <c r="E2578" s="10" t="s">
        <v>252</v>
      </c>
      <c r="F2578" s="11">
        <v>3.799935907E9</v>
      </c>
      <c r="G2578" s="8" t="s">
        <v>24</v>
      </c>
      <c r="H2578" s="8" t="str">
        <f t="shared" si="1"/>
        <v>BUY</v>
      </c>
      <c r="I2578" s="12">
        <v>47.099998</v>
      </c>
      <c r="J2578" s="12">
        <v>1000.0</v>
      </c>
      <c r="K2578" s="7">
        <v>43355.0</v>
      </c>
      <c r="L2578" s="14">
        <v>53.73</v>
      </c>
      <c r="M2578" s="14">
        <f t="shared" si="2"/>
        <v>1140.76438</v>
      </c>
      <c r="N2578" s="15">
        <f t="shared" si="3"/>
        <v>0.1407643797</v>
      </c>
      <c r="O2578" s="15">
        <f t="shared" si="4"/>
        <v>-0.1407643797</v>
      </c>
      <c r="P2578" s="8">
        <f t="shared" si="5"/>
        <v>35</v>
      </c>
    </row>
    <row r="2579" ht="12.75" customHeight="1">
      <c r="A2579" s="7">
        <v>43320.0</v>
      </c>
      <c r="B2579" s="8" t="s">
        <v>2252</v>
      </c>
      <c r="C2579" s="8" t="s">
        <v>2253</v>
      </c>
      <c r="D2579" s="9" t="s">
        <v>65</v>
      </c>
      <c r="E2579" s="10" t="s">
        <v>19</v>
      </c>
      <c r="F2579" s="11">
        <v>6.23131729E9</v>
      </c>
      <c r="G2579" s="8" t="s">
        <v>24</v>
      </c>
      <c r="H2579" s="8" t="str">
        <f t="shared" si="1"/>
        <v>BUY</v>
      </c>
      <c r="I2579" s="12">
        <v>96.595482</v>
      </c>
      <c r="J2579" s="12">
        <v>1000.0</v>
      </c>
      <c r="K2579" s="16">
        <v>44727.0</v>
      </c>
      <c r="L2579" s="14">
        <v>119.306808</v>
      </c>
      <c r="M2579" s="14">
        <f t="shared" si="2"/>
        <v>1235.117891</v>
      </c>
      <c r="N2579" s="15">
        <f t="shared" si="3"/>
        <v>0.2351178909</v>
      </c>
      <c r="O2579" s="15">
        <f t="shared" si="4"/>
        <v>-0.2351178909</v>
      </c>
      <c r="P2579" s="8">
        <f t="shared" si="5"/>
        <v>1407</v>
      </c>
    </row>
    <row r="2580" ht="12.75" customHeight="1">
      <c r="A2580" s="7">
        <v>43320.0</v>
      </c>
      <c r="B2580" s="8" t="s">
        <v>2254</v>
      </c>
      <c r="C2580" s="8" t="s">
        <v>2255</v>
      </c>
      <c r="D2580" s="9" t="s">
        <v>23</v>
      </c>
      <c r="E2580" s="10" t="s">
        <v>19</v>
      </c>
      <c r="F2580" s="11">
        <v>1.7644275E9</v>
      </c>
      <c r="G2580" s="8" t="s">
        <v>24</v>
      </c>
      <c r="H2580" s="8" t="str">
        <f t="shared" si="1"/>
        <v>BUY</v>
      </c>
      <c r="I2580" s="12">
        <v>18.139999</v>
      </c>
      <c r="J2580" s="12">
        <v>1000.0</v>
      </c>
      <c r="K2580" s="16">
        <v>44062.0</v>
      </c>
      <c r="L2580" s="14">
        <v>14.27</v>
      </c>
      <c r="M2580" s="14">
        <f t="shared" si="2"/>
        <v>786.6593598</v>
      </c>
      <c r="N2580" s="15">
        <f t="shared" si="3"/>
        <v>-0.2133406402</v>
      </c>
      <c r="O2580" s="15">
        <f t="shared" si="4"/>
        <v>0.2133406402</v>
      </c>
      <c r="P2580" s="8">
        <f t="shared" si="5"/>
        <v>742</v>
      </c>
    </row>
    <row r="2581" ht="12.75" customHeight="1">
      <c r="A2581" s="7">
        <v>43320.0</v>
      </c>
      <c r="B2581" s="8" t="s">
        <v>2256</v>
      </c>
      <c r="C2581" s="8" t="s">
        <v>2257</v>
      </c>
      <c r="D2581" s="9" t="s">
        <v>137</v>
      </c>
      <c r="E2581" s="10" t="s">
        <v>19</v>
      </c>
      <c r="F2581" s="11">
        <v>4.4501372659E10</v>
      </c>
      <c r="G2581" s="8" t="s">
        <v>20</v>
      </c>
      <c r="H2581" s="8" t="str">
        <f t="shared" si="1"/>
        <v>SELL</v>
      </c>
      <c r="I2581" s="12">
        <v>98.062569</v>
      </c>
      <c r="J2581" s="12">
        <v>1000.0</v>
      </c>
      <c r="K2581" s="16">
        <v>44727.0</v>
      </c>
      <c r="L2581" s="14">
        <v>139.290161</v>
      </c>
      <c r="M2581" s="14">
        <f t="shared" si="2"/>
        <v>1420.421292</v>
      </c>
      <c r="N2581" s="15">
        <f t="shared" si="3"/>
        <v>-0.4204212925</v>
      </c>
      <c r="O2581" s="15">
        <f t="shared" si="4"/>
        <v>0.4204212925</v>
      </c>
      <c r="P2581" s="8">
        <f t="shared" si="5"/>
        <v>1407</v>
      </c>
    </row>
    <row r="2582" ht="12.75" customHeight="1">
      <c r="A2582" s="7">
        <v>43321.0</v>
      </c>
      <c r="B2582" s="8" t="s">
        <v>457</v>
      </c>
      <c r="C2582" s="8" t="s">
        <v>458</v>
      </c>
      <c r="D2582" s="9" t="s">
        <v>39</v>
      </c>
      <c r="E2582" s="10" t="s">
        <v>19</v>
      </c>
      <c r="F2582" s="11">
        <v>2.64890507807E11</v>
      </c>
      <c r="G2582" s="8" t="s">
        <v>20</v>
      </c>
      <c r="H2582" s="8" t="str">
        <f t="shared" si="1"/>
        <v>SELL</v>
      </c>
      <c r="I2582" s="12">
        <v>75.535507</v>
      </c>
      <c r="J2582" s="12">
        <v>1000.0</v>
      </c>
      <c r="K2582" s="16">
        <v>43376.0</v>
      </c>
      <c r="L2582" s="14">
        <v>75.962753</v>
      </c>
      <c r="M2582" s="14">
        <f t="shared" si="2"/>
        <v>1005.656227</v>
      </c>
      <c r="N2582" s="15">
        <f t="shared" si="3"/>
        <v>-0.005656227342</v>
      </c>
      <c r="O2582" s="15">
        <f t="shared" si="4"/>
        <v>0.005656227342</v>
      </c>
      <c r="P2582" s="8">
        <f t="shared" si="5"/>
        <v>55</v>
      </c>
    </row>
    <row r="2583" ht="12.75" customHeight="1">
      <c r="A2583" s="7">
        <v>43321.0</v>
      </c>
      <c r="B2583" s="8" t="s">
        <v>2258</v>
      </c>
      <c r="C2583" s="8" t="s">
        <v>2259</v>
      </c>
      <c r="D2583" s="9" t="s">
        <v>23</v>
      </c>
      <c r="E2583" s="9" t="s">
        <v>19</v>
      </c>
      <c r="F2583" s="11">
        <v>1.712447E9</v>
      </c>
      <c r="G2583" s="8" t="s">
        <v>20</v>
      </c>
      <c r="H2583" s="8" t="str">
        <f t="shared" si="1"/>
        <v>SELL</v>
      </c>
      <c r="I2583" s="12">
        <v>36.119999</v>
      </c>
      <c r="J2583" s="12">
        <v>1000.0</v>
      </c>
      <c r="K2583" s="16">
        <v>43360.0</v>
      </c>
      <c r="L2583" s="14">
        <v>39.459999</v>
      </c>
      <c r="M2583" s="14">
        <f t="shared" si="2"/>
        <v>1092.469549</v>
      </c>
      <c r="N2583" s="15">
        <f t="shared" si="3"/>
        <v>-0.09246954852</v>
      </c>
      <c r="O2583" s="15">
        <f t="shared" si="4"/>
        <v>0.09246954852</v>
      </c>
      <c r="P2583" s="8">
        <f t="shared" si="5"/>
        <v>39</v>
      </c>
    </row>
    <row r="2584" ht="12.75" customHeight="1">
      <c r="A2584" s="7">
        <v>43321.0</v>
      </c>
      <c r="B2584" s="8" t="s">
        <v>2260</v>
      </c>
      <c r="C2584" s="8" t="s">
        <v>2261</v>
      </c>
      <c r="D2584" s="9" t="s">
        <v>65</v>
      </c>
      <c r="E2584" s="10" t="s">
        <v>19</v>
      </c>
      <c r="F2584" s="11">
        <v>2.487763602E9</v>
      </c>
      <c r="G2584" s="8" t="s">
        <v>24</v>
      </c>
      <c r="H2584" s="8" t="str">
        <f t="shared" si="1"/>
        <v>BUY</v>
      </c>
      <c r="I2584" s="12">
        <v>69.955505</v>
      </c>
      <c r="J2584" s="12">
        <v>1000.0</v>
      </c>
      <c r="K2584" s="16">
        <v>44727.0</v>
      </c>
      <c r="L2584" s="14">
        <v>138.821106</v>
      </c>
      <c r="M2584" s="14">
        <f t="shared" si="2"/>
        <v>1984.42004</v>
      </c>
      <c r="N2584" s="15">
        <f t="shared" si="3"/>
        <v>0.9844200396</v>
      </c>
      <c r="O2584" s="15">
        <f t="shared" si="4"/>
        <v>-0.9844200396</v>
      </c>
      <c r="P2584" s="8">
        <f t="shared" si="5"/>
        <v>1406</v>
      </c>
    </row>
    <row r="2585" ht="12.75" customHeight="1">
      <c r="A2585" s="7">
        <v>43321.0</v>
      </c>
      <c r="B2585" s="8" t="s">
        <v>2262</v>
      </c>
      <c r="C2585" s="8" t="s">
        <v>2263</v>
      </c>
      <c r="D2585" s="9" t="s">
        <v>71</v>
      </c>
      <c r="E2585" s="10" t="s">
        <v>19</v>
      </c>
      <c r="F2585" s="11">
        <v>8.13900908E8</v>
      </c>
      <c r="G2585" s="8" t="s">
        <v>20</v>
      </c>
      <c r="H2585" s="8" t="str">
        <f t="shared" si="1"/>
        <v>SELL</v>
      </c>
      <c r="I2585" s="12">
        <v>83.410004</v>
      </c>
      <c r="J2585" s="12">
        <v>1000.0</v>
      </c>
      <c r="K2585" s="16">
        <v>43692.0</v>
      </c>
      <c r="L2585" s="14">
        <v>29.530001</v>
      </c>
      <c r="M2585" s="14">
        <f t="shared" si="2"/>
        <v>354.0342835</v>
      </c>
      <c r="N2585" s="15">
        <f t="shared" si="3"/>
        <v>0.6459657165</v>
      </c>
      <c r="O2585" s="15">
        <f t="shared" si="4"/>
        <v>-0.6459657165</v>
      </c>
      <c r="P2585" s="8">
        <f t="shared" si="5"/>
        <v>371</v>
      </c>
    </row>
    <row r="2586" ht="12.75" customHeight="1">
      <c r="A2586" s="7">
        <v>43321.0</v>
      </c>
      <c r="B2586" s="8" t="s">
        <v>1518</v>
      </c>
      <c r="C2586" s="8" t="s">
        <v>1519</v>
      </c>
      <c r="D2586" s="9" t="s">
        <v>27</v>
      </c>
      <c r="E2586" s="10" t="s">
        <v>19</v>
      </c>
      <c r="F2586" s="11">
        <v>7.1476746E8</v>
      </c>
      <c r="G2586" s="8" t="s">
        <v>20</v>
      </c>
      <c r="H2586" s="8" t="str">
        <f t="shared" si="1"/>
        <v>SELL</v>
      </c>
      <c r="I2586" s="12">
        <v>7.13</v>
      </c>
      <c r="J2586" s="12">
        <v>1000.0</v>
      </c>
      <c r="K2586" s="7">
        <v>43418.0</v>
      </c>
      <c r="L2586" s="14">
        <v>7.16</v>
      </c>
      <c r="M2586" s="14">
        <f t="shared" si="2"/>
        <v>1004.207574</v>
      </c>
      <c r="N2586" s="15">
        <f t="shared" si="3"/>
        <v>-0.004207573633</v>
      </c>
      <c r="O2586" s="15">
        <f t="shared" si="4"/>
        <v>0.004207573633</v>
      </c>
      <c r="P2586" s="8">
        <f t="shared" si="5"/>
        <v>97</v>
      </c>
    </row>
    <row r="2587" ht="12.75" customHeight="1">
      <c r="A2587" s="7">
        <v>43325.0</v>
      </c>
      <c r="B2587" s="8" t="s">
        <v>549</v>
      </c>
      <c r="C2587" s="8" t="s">
        <v>550</v>
      </c>
      <c r="D2587" s="9" t="s">
        <v>35</v>
      </c>
      <c r="E2587" s="10" t="s">
        <v>19</v>
      </c>
      <c r="F2587" s="11">
        <v>2.0361631721E10</v>
      </c>
      <c r="G2587" s="8" t="s">
        <v>24</v>
      </c>
      <c r="H2587" s="8" t="str">
        <f t="shared" si="1"/>
        <v>BUY</v>
      </c>
      <c r="I2587" s="12">
        <v>55.076893</v>
      </c>
      <c r="J2587" s="12">
        <v>1000.0</v>
      </c>
      <c r="K2587" s="7">
        <v>43383.0</v>
      </c>
      <c r="L2587" s="14">
        <v>55.591507</v>
      </c>
      <c r="M2587" s="14">
        <f t="shared" si="2"/>
        <v>1009.343555</v>
      </c>
      <c r="N2587" s="15">
        <f t="shared" si="3"/>
        <v>0.009343555382</v>
      </c>
      <c r="O2587" s="15">
        <f t="shared" si="4"/>
        <v>-0.009343555382</v>
      </c>
      <c r="P2587" s="8">
        <f t="shared" si="5"/>
        <v>58</v>
      </c>
    </row>
    <row r="2588" ht="12.75" customHeight="1">
      <c r="A2588" s="7">
        <v>43325.0</v>
      </c>
      <c r="B2588" s="8" t="s">
        <v>834</v>
      </c>
      <c r="C2588" s="8" t="s">
        <v>835</v>
      </c>
      <c r="D2588" s="9" t="s">
        <v>32</v>
      </c>
      <c r="E2588" s="10" t="s">
        <v>19</v>
      </c>
      <c r="F2588" s="11">
        <v>2.319760472E9</v>
      </c>
      <c r="G2588" s="8" t="s">
        <v>24</v>
      </c>
      <c r="H2588" s="8" t="str">
        <f t="shared" si="1"/>
        <v>BUY</v>
      </c>
      <c r="I2588" s="12">
        <v>25.834875</v>
      </c>
      <c r="J2588" s="12">
        <v>1000.0</v>
      </c>
      <c r="K2588" s="16">
        <v>44727.0</v>
      </c>
      <c r="L2588" s="14">
        <v>30.935282</v>
      </c>
      <c r="M2588" s="14">
        <f t="shared" si="2"/>
        <v>1197.423328</v>
      </c>
      <c r="N2588" s="15">
        <f t="shared" si="3"/>
        <v>0.197423328</v>
      </c>
      <c r="O2588" s="15">
        <f t="shared" si="4"/>
        <v>-0.197423328</v>
      </c>
      <c r="P2588" s="8">
        <f t="shared" si="5"/>
        <v>1402</v>
      </c>
    </row>
    <row r="2589" ht="12.75" customHeight="1">
      <c r="A2589" s="7">
        <v>43326.0</v>
      </c>
      <c r="B2589" s="8" t="s">
        <v>1421</v>
      </c>
      <c r="C2589" s="8" t="s">
        <v>1422</v>
      </c>
      <c r="D2589" s="9" t="s">
        <v>35</v>
      </c>
      <c r="E2589" s="10" t="s">
        <v>19</v>
      </c>
      <c r="F2589" s="11">
        <v>4.150967537E9</v>
      </c>
      <c r="G2589" s="8" t="s">
        <v>20</v>
      </c>
      <c r="H2589" s="8" t="str">
        <f t="shared" si="1"/>
        <v>SELL</v>
      </c>
      <c r="I2589" s="12">
        <v>144.587494</v>
      </c>
      <c r="J2589" s="12">
        <v>1000.0</v>
      </c>
      <c r="K2589" s="16">
        <v>44727.0</v>
      </c>
      <c r="L2589" s="14">
        <v>164.857986</v>
      </c>
      <c r="M2589" s="14">
        <f t="shared" si="2"/>
        <v>1140.195334</v>
      </c>
      <c r="N2589" s="15">
        <f t="shared" si="3"/>
        <v>-0.1401953339</v>
      </c>
      <c r="O2589" s="15">
        <f t="shared" si="4"/>
        <v>0.1401953339</v>
      </c>
      <c r="P2589" s="8">
        <f t="shared" si="5"/>
        <v>1401</v>
      </c>
    </row>
    <row r="2590" ht="12.75" customHeight="1">
      <c r="A2590" s="7">
        <v>43326.0</v>
      </c>
      <c r="B2590" s="8" t="s">
        <v>2264</v>
      </c>
      <c r="C2590" s="8" t="s">
        <v>2265</v>
      </c>
      <c r="D2590" s="9" t="s">
        <v>23</v>
      </c>
      <c r="E2590" s="10" t="s">
        <v>19</v>
      </c>
      <c r="F2590" s="11">
        <v>1.2441825238E10</v>
      </c>
      <c r="G2590" s="8" t="s">
        <v>20</v>
      </c>
      <c r="H2590" s="8" t="str">
        <f t="shared" si="1"/>
        <v>SELL</v>
      </c>
      <c r="I2590" s="12">
        <v>108.290001</v>
      </c>
      <c r="J2590" s="12">
        <v>1000.0</v>
      </c>
      <c r="K2590" s="16">
        <v>44727.0</v>
      </c>
      <c r="L2590" s="14">
        <v>185.229996</v>
      </c>
      <c r="M2590" s="14">
        <f t="shared" si="2"/>
        <v>1710.499532</v>
      </c>
      <c r="N2590" s="15">
        <f t="shared" si="3"/>
        <v>-0.7104995317</v>
      </c>
      <c r="O2590" s="15">
        <f t="shared" si="4"/>
        <v>0.7104995317</v>
      </c>
      <c r="P2590" s="8">
        <f t="shared" si="5"/>
        <v>1401</v>
      </c>
    </row>
    <row r="2591" ht="12.75" customHeight="1">
      <c r="A2591" s="7">
        <v>43326.0</v>
      </c>
      <c r="B2591" s="8" t="s">
        <v>320</v>
      </c>
      <c r="C2591" s="8" t="s">
        <v>321</v>
      </c>
      <c r="D2591" s="9" t="s">
        <v>23</v>
      </c>
      <c r="E2591" s="10" t="s">
        <v>19</v>
      </c>
      <c r="F2591" s="11">
        <v>8.4857285E8</v>
      </c>
      <c r="G2591" s="8" t="s">
        <v>20</v>
      </c>
      <c r="H2591" s="8" t="str">
        <f t="shared" si="1"/>
        <v>SELL</v>
      </c>
      <c r="I2591" s="12">
        <v>19.0</v>
      </c>
      <c r="J2591" s="12">
        <v>1000.0</v>
      </c>
      <c r="K2591" s="16">
        <v>43424.0</v>
      </c>
      <c r="L2591" s="14">
        <v>12.19</v>
      </c>
      <c r="M2591" s="14">
        <f t="shared" si="2"/>
        <v>641.5789474</v>
      </c>
      <c r="N2591" s="15">
        <f t="shared" si="3"/>
        <v>0.3584210526</v>
      </c>
      <c r="O2591" s="15">
        <f t="shared" si="4"/>
        <v>-0.3584210526</v>
      </c>
      <c r="P2591" s="8">
        <f t="shared" si="5"/>
        <v>98</v>
      </c>
    </row>
    <row r="2592" ht="12.75" customHeight="1">
      <c r="A2592" s="7">
        <v>43326.0</v>
      </c>
      <c r="B2592" s="8" t="s">
        <v>445</v>
      </c>
      <c r="C2592" s="8" t="s">
        <v>446</v>
      </c>
      <c r="D2592" s="9" t="s">
        <v>35</v>
      </c>
      <c r="E2592" s="10" t="s">
        <v>19</v>
      </c>
      <c r="F2592" s="11">
        <v>3.29131240124E11</v>
      </c>
      <c r="G2592" s="8" t="s">
        <v>24</v>
      </c>
      <c r="H2592" s="8" t="str">
        <f t="shared" si="1"/>
        <v>BUY</v>
      </c>
      <c r="I2592" s="12">
        <v>171.062439</v>
      </c>
      <c r="J2592" s="12">
        <v>1000.0</v>
      </c>
      <c r="K2592" s="7">
        <v>43334.0</v>
      </c>
      <c r="L2592" s="14">
        <v>176.262497</v>
      </c>
      <c r="M2592" s="14">
        <f t="shared" si="2"/>
        <v>1030.398596</v>
      </c>
      <c r="N2592" s="15">
        <f t="shared" si="3"/>
        <v>0.03039859615</v>
      </c>
      <c r="O2592" s="15">
        <f t="shared" si="4"/>
        <v>-0.03039859615</v>
      </c>
      <c r="P2592" s="8">
        <f t="shared" si="5"/>
        <v>8</v>
      </c>
    </row>
    <row r="2593" ht="12.75" customHeight="1">
      <c r="A2593" s="7">
        <v>43326.0</v>
      </c>
      <c r="B2593" s="8" t="s">
        <v>1019</v>
      </c>
      <c r="C2593" s="8" t="s">
        <v>1020</v>
      </c>
      <c r="D2593" s="9" t="s">
        <v>18</v>
      </c>
      <c r="E2593" s="10" t="s">
        <v>19</v>
      </c>
      <c r="F2593" s="11">
        <v>2.082171299E9</v>
      </c>
      <c r="G2593" s="8" t="s">
        <v>24</v>
      </c>
      <c r="H2593" s="8" t="str">
        <f t="shared" si="1"/>
        <v>BUY</v>
      </c>
      <c r="I2593" s="12">
        <v>18.32</v>
      </c>
      <c r="J2593" s="12">
        <v>1000.0</v>
      </c>
      <c r="K2593" s="7">
        <v>43389.0</v>
      </c>
      <c r="L2593" s="14">
        <v>16.860001</v>
      </c>
      <c r="M2593" s="14">
        <f t="shared" si="2"/>
        <v>920.3057314</v>
      </c>
      <c r="N2593" s="15">
        <f t="shared" si="3"/>
        <v>-0.07969426856</v>
      </c>
      <c r="O2593" s="15">
        <f t="shared" si="4"/>
        <v>0.07969426856</v>
      </c>
      <c r="P2593" s="8">
        <f t="shared" si="5"/>
        <v>63</v>
      </c>
    </row>
    <row r="2594" ht="12.75" customHeight="1">
      <c r="A2594" s="7">
        <v>43327.0</v>
      </c>
      <c r="B2594" s="8" t="s">
        <v>521</v>
      </c>
      <c r="C2594" s="8" t="s">
        <v>522</v>
      </c>
      <c r="D2594" s="9" t="s">
        <v>35</v>
      </c>
      <c r="E2594" s="10" t="s">
        <v>19</v>
      </c>
      <c r="F2594" s="11">
        <v>1.54760098E10</v>
      </c>
      <c r="G2594" s="8" t="s">
        <v>24</v>
      </c>
      <c r="H2594" s="8" t="str">
        <f t="shared" si="1"/>
        <v>BUY</v>
      </c>
      <c r="I2594" s="12">
        <v>27.377548</v>
      </c>
      <c r="J2594" s="12">
        <v>1000.0</v>
      </c>
      <c r="K2594" s="7">
        <v>43749.0</v>
      </c>
      <c r="L2594" s="14">
        <v>27.733593</v>
      </c>
      <c r="M2594" s="14">
        <f t="shared" si="2"/>
        <v>1013.005</v>
      </c>
      <c r="N2594" s="15">
        <f t="shared" si="3"/>
        <v>0.01300499957</v>
      </c>
      <c r="O2594" s="15">
        <f t="shared" si="4"/>
        <v>-0.01300499957</v>
      </c>
      <c r="P2594" s="8">
        <f t="shared" si="5"/>
        <v>422</v>
      </c>
    </row>
    <row r="2595" ht="12.75" customHeight="1">
      <c r="A2595" s="16">
        <v>43327.0</v>
      </c>
      <c r="B2595" s="8" t="s">
        <v>2266</v>
      </c>
      <c r="C2595" s="8" t="s">
        <v>2267</v>
      </c>
      <c r="D2595" s="9" t="s">
        <v>18</v>
      </c>
      <c r="E2595" s="10" t="s">
        <v>19</v>
      </c>
      <c r="F2595" s="11">
        <v>2.046580403E9</v>
      </c>
      <c r="G2595" s="18" t="s">
        <v>24</v>
      </c>
      <c r="H2595" s="17" t="str">
        <f t="shared" si="1"/>
        <v>BUY</v>
      </c>
      <c r="I2595" s="12">
        <v>22.047838</v>
      </c>
      <c r="J2595" s="12">
        <v>1000.0</v>
      </c>
      <c r="K2595" s="16">
        <v>44727.0</v>
      </c>
      <c r="L2595" s="14">
        <v>22.747383</v>
      </c>
      <c r="M2595" s="14">
        <f t="shared" si="2"/>
        <v>1031.728508</v>
      </c>
      <c r="N2595" s="15">
        <f t="shared" si="3"/>
        <v>0.0317285078</v>
      </c>
      <c r="O2595" s="15">
        <f t="shared" si="4"/>
        <v>-0.0317285078</v>
      </c>
      <c r="P2595" s="8">
        <f t="shared" si="5"/>
        <v>1400</v>
      </c>
    </row>
    <row r="2596" ht="12.75" customHeight="1">
      <c r="A2596" s="16">
        <v>43327.0</v>
      </c>
      <c r="B2596" s="8" t="s">
        <v>208</v>
      </c>
      <c r="C2596" s="8" t="s">
        <v>209</v>
      </c>
      <c r="D2596" s="9" t="s">
        <v>18</v>
      </c>
      <c r="E2596" s="10" t="s">
        <v>19</v>
      </c>
      <c r="F2596" s="11">
        <v>1.37339890294E11</v>
      </c>
      <c r="G2596" s="17" t="s">
        <v>20</v>
      </c>
      <c r="H2596" s="18" t="str">
        <f t="shared" si="1"/>
        <v>SELL</v>
      </c>
      <c r="I2596" s="12">
        <v>133.625137</v>
      </c>
      <c r="J2596" s="12">
        <v>1000.0</v>
      </c>
      <c r="K2596" s="16">
        <v>43663.0</v>
      </c>
      <c r="L2596" s="14">
        <v>150.7229</v>
      </c>
      <c r="M2596" s="14">
        <f t="shared" si="2"/>
        <v>1127.953193</v>
      </c>
      <c r="N2596" s="15">
        <f t="shared" si="3"/>
        <v>-0.1279531934</v>
      </c>
      <c r="O2596" s="15">
        <f t="shared" si="4"/>
        <v>0.1279531934</v>
      </c>
      <c r="P2596" s="8">
        <f t="shared" si="5"/>
        <v>336</v>
      </c>
    </row>
    <row r="2597" ht="12.75" customHeight="1">
      <c r="A2597" s="7">
        <v>43328.0</v>
      </c>
      <c r="B2597" s="8" t="s">
        <v>336</v>
      </c>
      <c r="C2597" s="8" t="s">
        <v>337</v>
      </c>
      <c r="D2597" s="9" t="s">
        <v>32</v>
      </c>
      <c r="E2597" s="10" t="s">
        <v>19</v>
      </c>
      <c r="F2597" s="11">
        <v>2.4148907112E11</v>
      </c>
      <c r="G2597" s="8" t="s">
        <v>20</v>
      </c>
      <c r="H2597" s="8" t="str">
        <f t="shared" si="1"/>
        <v>SELL</v>
      </c>
      <c r="I2597" s="12">
        <v>208.719193</v>
      </c>
      <c r="J2597" s="12">
        <v>1000.0</v>
      </c>
      <c r="K2597" s="16">
        <v>44727.0</v>
      </c>
      <c r="L2597" s="14">
        <v>455.429779</v>
      </c>
      <c r="M2597" s="14">
        <f t="shared" si="2"/>
        <v>2182.021559</v>
      </c>
      <c r="N2597" s="15">
        <f t="shared" si="3"/>
        <v>-1.182021559</v>
      </c>
      <c r="O2597" s="15">
        <f t="shared" si="4"/>
        <v>1.182021559</v>
      </c>
      <c r="P2597" s="8">
        <f t="shared" si="5"/>
        <v>1399</v>
      </c>
    </row>
    <row r="2598" ht="12.75" customHeight="1">
      <c r="A2598" s="7">
        <v>43328.0</v>
      </c>
      <c r="B2598" s="8" t="s">
        <v>1611</v>
      </c>
      <c r="C2598" s="8" t="s">
        <v>1612</v>
      </c>
      <c r="D2598" s="9" t="s">
        <v>27</v>
      </c>
      <c r="E2598" s="10" t="s">
        <v>19</v>
      </c>
      <c r="F2598" s="11">
        <v>1.8365868E9</v>
      </c>
      <c r="G2598" s="8" t="s">
        <v>20</v>
      </c>
      <c r="H2598" s="8" t="str">
        <f t="shared" si="1"/>
        <v>SELL</v>
      </c>
      <c r="I2598" s="12">
        <v>16.46</v>
      </c>
      <c r="J2598" s="12">
        <v>1000.0</v>
      </c>
      <c r="K2598" s="16">
        <v>44727.0</v>
      </c>
      <c r="L2598" s="14">
        <v>12.38</v>
      </c>
      <c r="M2598" s="14">
        <f t="shared" si="2"/>
        <v>752.126367</v>
      </c>
      <c r="N2598" s="15">
        <f t="shared" si="3"/>
        <v>0.247873633</v>
      </c>
      <c r="O2598" s="15">
        <f t="shared" si="4"/>
        <v>-0.247873633</v>
      </c>
      <c r="P2598" s="8">
        <f t="shared" si="5"/>
        <v>1399</v>
      </c>
    </row>
    <row r="2599" ht="12.75" customHeight="1">
      <c r="A2599" s="7">
        <v>43328.0</v>
      </c>
      <c r="B2599" s="8" t="s">
        <v>634</v>
      </c>
      <c r="C2599" s="8" t="s">
        <v>635</v>
      </c>
      <c r="D2599" s="9" t="s">
        <v>39</v>
      </c>
      <c r="E2599" s="10" t="s">
        <v>19</v>
      </c>
      <c r="F2599" s="11">
        <v>1.0422408491E10</v>
      </c>
      <c r="G2599" s="8" t="s">
        <v>20</v>
      </c>
      <c r="H2599" s="8" t="str">
        <f t="shared" si="1"/>
        <v>SELL</v>
      </c>
      <c r="I2599" s="12">
        <v>129.580002</v>
      </c>
      <c r="J2599" s="12">
        <v>1000.0</v>
      </c>
      <c r="K2599" s="7">
        <v>43719.0</v>
      </c>
      <c r="L2599" s="14">
        <v>89.080002</v>
      </c>
      <c r="M2599" s="14">
        <f t="shared" si="2"/>
        <v>687.4517721</v>
      </c>
      <c r="N2599" s="15">
        <f t="shared" si="3"/>
        <v>0.3125482279</v>
      </c>
      <c r="O2599" s="15">
        <f t="shared" si="4"/>
        <v>-0.3125482279</v>
      </c>
      <c r="P2599" s="8">
        <f t="shared" si="5"/>
        <v>391</v>
      </c>
    </row>
    <row r="2600" ht="12.75" customHeight="1">
      <c r="A2600" s="7">
        <v>43329.0</v>
      </c>
      <c r="B2600" s="8" t="s">
        <v>1091</v>
      </c>
      <c r="C2600" s="8" t="s">
        <v>1092</v>
      </c>
      <c r="D2600" s="9" t="s">
        <v>35</v>
      </c>
      <c r="E2600" s="10" t="s">
        <v>352</v>
      </c>
      <c r="F2600" s="11">
        <v>2.25576883451E11</v>
      </c>
      <c r="G2600" s="8" t="s">
        <v>24</v>
      </c>
      <c r="H2600" s="8" t="str">
        <f t="shared" si="1"/>
        <v>BUY</v>
      </c>
      <c r="I2600" s="12">
        <v>172.779999</v>
      </c>
      <c r="J2600" s="12">
        <v>1000.0</v>
      </c>
      <c r="K2600" s="7">
        <v>43493.0</v>
      </c>
      <c r="L2600" s="14">
        <v>158.919998</v>
      </c>
      <c r="M2600" s="14">
        <f t="shared" si="2"/>
        <v>919.782376</v>
      </c>
      <c r="N2600" s="15">
        <f t="shared" si="3"/>
        <v>-0.08021762403</v>
      </c>
      <c r="O2600" s="15">
        <f t="shared" si="4"/>
        <v>0.08021762403</v>
      </c>
      <c r="P2600" s="8">
        <f t="shared" si="5"/>
        <v>164</v>
      </c>
    </row>
    <row r="2601" ht="12.75" customHeight="1">
      <c r="A2601" s="7">
        <v>43329.0</v>
      </c>
      <c r="B2601" s="8" t="s">
        <v>33</v>
      </c>
      <c r="C2601" s="8" t="s">
        <v>34</v>
      </c>
      <c r="D2601" s="9" t="s">
        <v>35</v>
      </c>
      <c r="E2601" s="10" t="s">
        <v>19</v>
      </c>
      <c r="F2601" s="11">
        <v>3.813070437E9</v>
      </c>
      <c r="G2601" s="8" t="s">
        <v>24</v>
      </c>
      <c r="H2601" s="8" t="str">
        <f t="shared" si="1"/>
        <v>BUY</v>
      </c>
      <c r="I2601" s="12">
        <v>26.051397</v>
      </c>
      <c r="J2601" s="12">
        <v>1000.0</v>
      </c>
      <c r="K2601" s="16">
        <v>43525.0</v>
      </c>
      <c r="L2601" s="14">
        <v>25.021809</v>
      </c>
      <c r="M2601" s="14">
        <f t="shared" si="2"/>
        <v>960.4785878</v>
      </c>
      <c r="N2601" s="15">
        <f t="shared" si="3"/>
        <v>-0.03952141223</v>
      </c>
      <c r="O2601" s="15">
        <f t="shared" si="4"/>
        <v>0.03952141223</v>
      </c>
      <c r="P2601" s="8">
        <f t="shared" si="5"/>
        <v>196</v>
      </c>
    </row>
    <row r="2602" ht="12.75" customHeight="1">
      <c r="A2602" s="7">
        <v>43329.0</v>
      </c>
      <c r="B2602" s="8" t="s">
        <v>507</v>
      </c>
      <c r="C2602" s="8" t="s">
        <v>508</v>
      </c>
      <c r="D2602" s="9" t="s">
        <v>35</v>
      </c>
      <c r="E2602" s="10" t="s">
        <v>19</v>
      </c>
      <c r="F2602" s="11">
        <v>1.28534930595E11</v>
      </c>
      <c r="G2602" s="8" t="s">
        <v>20</v>
      </c>
      <c r="H2602" s="8" t="str">
        <f t="shared" si="1"/>
        <v>SELL</v>
      </c>
      <c r="I2602" s="12">
        <v>89.588394</v>
      </c>
      <c r="J2602" s="12">
        <v>1000.0</v>
      </c>
      <c r="K2602" s="7">
        <v>43390.0</v>
      </c>
      <c r="L2602" s="14">
        <v>93.666428</v>
      </c>
      <c r="M2602" s="14">
        <f t="shared" si="2"/>
        <v>1045.519669</v>
      </c>
      <c r="N2602" s="15">
        <f t="shared" si="3"/>
        <v>-0.04551966854</v>
      </c>
      <c r="O2602" s="15">
        <f t="shared" si="4"/>
        <v>0.04551966854</v>
      </c>
      <c r="P2602" s="8">
        <f t="shared" si="5"/>
        <v>61</v>
      </c>
    </row>
    <row r="2603" ht="12.75" customHeight="1">
      <c r="A2603" s="7">
        <v>43329.0</v>
      </c>
      <c r="B2603" s="8" t="s">
        <v>511</v>
      </c>
      <c r="C2603" s="8" t="s">
        <v>512</v>
      </c>
      <c r="D2603" s="9" t="s">
        <v>32</v>
      </c>
      <c r="E2603" s="10" t="s">
        <v>19</v>
      </c>
      <c r="F2603" s="11">
        <v>6.05612876E10</v>
      </c>
      <c r="G2603" s="8" t="s">
        <v>20</v>
      </c>
      <c r="H2603" s="8" t="str">
        <f t="shared" si="1"/>
        <v>SELL</v>
      </c>
      <c r="I2603" s="12">
        <v>73.96</v>
      </c>
      <c r="J2603" s="12">
        <v>1000.0</v>
      </c>
      <c r="K2603" s="7">
        <v>43378.0</v>
      </c>
      <c r="L2603" s="14">
        <v>75.28</v>
      </c>
      <c r="M2603" s="14">
        <f t="shared" si="2"/>
        <v>1017.847485</v>
      </c>
      <c r="N2603" s="15">
        <f t="shared" si="3"/>
        <v>-0.01784748513</v>
      </c>
      <c r="O2603" s="15">
        <f t="shared" si="4"/>
        <v>0.01784748513</v>
      </c>
      <c r="P2603" s="8">
        <f t="shared" si="5"/>
        <v>49</v>
      </c>
    </row>
    <row r="2604" ht="12.75" customHeight="1">
      <c r="A2604" s="7">
        <v>43332.0</v>
      </c>
      <c r="B2604" s="8" t="s">
        <v>399</v>
      </c>
      <c r="C2604" s="8" t="s">
        <v>400</v>
      </c>
      <c r="D2604" s="9" t="s">
        <v>35</v>
      </c>
      <c r="E2604" s="10" t="s">
        <v>19</v>
      </c>
      <c r="F2604" s="11">
        <v>3.08615034E9</v>
      </c>
      <c r="G2604" s="8" t="s">
        <v>20</v>
      </c>
      <c r="H2604" s="8" t="str">
        <f t="shared" si="1"/>
        <v>SELL</v>
      </c>
      <c r="I2604" s="12">
        <v>54.315632</v>
      </c>
      <c r="J2604" s="12">
        <v>1000.0</v>
      </c>
      <c r="K2604" s="7">
        <v>43635.0</v>
      </c>
      <c r="L2604" s="14">
        <v>30.243038</v>
      </c>
      <c r="M2604" s="14">
        <f t="shared" si="2"/>
        <v>556.8017325</v>
      </c>
      <c r="N2604" s="15">
        <f t="shared" si="3"/>
        <v>0.4431982675</v>
      </c>
      <c r="O2604" s="15">
        <f t="shared" si="4"/>
        <v>-0.4431982675</v>
      </c>
      <c r="P2604" s="8">
        <f t="shared" si="5"/>
        <v>303</v>
      </c>
    </row>
    <row r="2605" ht="12.75" customHeight="1">
      <c r="A2605" s="7">
        <v>43333.0</v>
      </c>
      <c r="B2605" s="8" t="s">
        <v>1939</v>
      </c>
      <c r="C2605" s="8" t="s">
        <v>1940</v>
      </c>
      <c r="D2605" s="9" t="s">
        <v>32</v>
      </c>
      <c r="E2605" s="10" t="s">
        <v>19</v>
      </c>
      <c r="F2605" s="11">
        <v>2.617405416E9</v>
      </c>
      <c r="G2605" s="8" t="s">
        <v>20</v>
      </c>
      <c r="H2605" s="8" t="str">
        <f t="shared" si="1"/>
        <v>SELL</v>
      </c>
      <c r="I2605" s="12">
        <v>70.38</v>
      </c>
      <c r="J2605" s="12">
        <v>1000.0</v>
      </c>
      <c r="K2605" s="7">
        <v>43719.0</v>
      </c>
      <c r="L2605" s="14">
        <v>53.61</v>
      </c>
      <c r="M2605" s="14">
        <f t="shared" si="2"/>
        <v>761.7220801</v>
      </c>
      <c r="N2605" s="15">
        <f t="shared" si="3"/>
        <v>0.2382779199</v>
      </c>
      <c r="O2605" s="15">
        <f t="shared" si="4"/>
        <v>-0.2382779199</v>
      </c>
      <c r="P2605" s="8">
        <f t="shared" si="5"/>
        <v>386</v>
      </c>
    </row>
    <row r="2606" ht="12.75" customHeight="1">
      <c r="A2606" s="7">
        <v>43333.0</v>
      </c>
      <c r="B2606" s="8" t="s">
        <v>2268</v>
      </c>
      <c r="C2606" s="8" t="s">
        <v>2269</v>
      </c>
      <c r="D2606" s="9" t="s">
        <v>39</v>
      </c>
      <c r="E2606" s="10" t="s">
        <v>19</v>
      </c>
      <c r="F2606" s="11">
        <v>5.79550842E8</v>
      </c>
      <c r="G2606" s="8" t="s">
        <v>20</v>
      </c>
      <c r="H2606" s="8" t="str">
        <f t="shared" si="1"/>
        <v>SELL</v>
      </c>
      <c r="I2606" s="12">
        <v>36.790001</v>
      </c>
      <c r="J2606" s="12">
        <v>1000.0</v>
      </c>
      <c r="K2606" s="7">
        <v>43479.0</v>
      </c>
      <c r="L2606" s="14">
        <v>24.690001</v>
      </c>
      <c r="M2606" s="14">
        <f t="shared" si="2"/>
        <v>671.1062878</v>
      </c>
      <c r="N2606" s="15">
        <f t="shared" si="3"/>
        <v>0.3288937122</v>
      </c>
      <c r="O2606" s="15">
        <f t="shared" si="4"/>
        <v>-0.3288937122</v>
      </c>
      <c r="P2606" s="8">
        <f t="shared" si="5"/>
        <v>146</v>
      </c>
    </row>
    <row r="2607" ht="12.75" customHeight="1">
      <c r="A2607" s="7">
        <v>43334.0</v>
      </c>
      <c r="B2607" s="8" t="s">
        <v>2270</v>
      </c>
      <c r="C2607" s="8" t="s">
        <v>939</v>
      </c>
      <c r="D2607" s="9" t="s">
        <v>32</v>
      </c>
      <c r="E2607" s="10" t="s">
        <v>19</v>
      </c>
      <c r="F2607" s="11">
        <v>2.281138075E9</v>
      </c>
      <c r="G2607" s="8" t="s">
        <v>20</v>
      </c>
      <c r="H2607" s="8" t="str">
        <f t="shared" si="1"/>
        <v>SELL</v>
      </c>
      <c r="I2607" s="12">
        <v>39.290001</v>
      </c>
      <c r="J2607" s="12">
        <v>1000.0</v>
      </c>
      <c r="K2607" s="16">
        <v>44727.0</v>
      </c>
      <c r="L2607" s="14">
        <v>42.139999</v>
      </c>
      <c r="M2607" s="14">
        <f t="shared" si="2"/>
        <v>1072.537489</v>
      </c>
      <c r="N2607" s="15">
        <f t="shared" si="3"/>
        <v>-0.07253748861</v>
      </c>
      <c r="O2607" s="15">
        <f t="shared" si="4"/>
        <v>0.07253748861</v>
      </c>
      <c r="P2607" s="8">
        <f t="shared" si="5"/>
        <v>1393</v>
      </c>
    </row>
    <row r="2608" ht="12.75" customHeight="1">
      <c r="A2608" s="7">
        <v>43334.0</v>
      </c>
      <c r="B2608" s="8" t="s">
        <v>109</v>
      </c>
      <c r="C2608" s="8" t="s">
        <v>110</v>
      </c>
      <c r="D2608" s="9" t="s">
        <v>39</v>
      </c>
      <c r="E2608" s="10" t="s">
        <v>19</v>
      </c>
      <c r="F2608" s="11">
        <v>1.5046201417E10</v>
      </c>
      <c r="G2608" s="8" t="s">
        <v>20</v>
      </c>
      <c r="H2608" s="8" t="str">
        <f t="shared" si="1"/>
        <v>SELL</v>
      </c>
      <c r="I2608" s="12">
        <v>65.32</v>
      </c>
      <c r="J2608" s="12">
        <v>1000.0</v>
      </c>
      <c r="K2608" s="16">
        <v>43893.0</v>
      </c>
      <c r="L2608" s="14">
        <v>71.610001</v>
      </c>
      <c r="M2608" s="14">
        <f t="shared" si="2"/>
        <v>1096.295178</v>
      </c>
      <c r="N2608" s="15">
        <f t="shared" si="3"/>
        <v>-0.09629517759</v>
      </c>
      <c r="O2608" s="15">
        <f t="shared" si="4"/>
        <v>0.09629517759</v>
      </c>
      <c r="P2608" s="8">
        <f t="shared" si="5"/>
        <v>559</v>
      </c>
    </row>
    <row r="2609" ht="12.75" customHeight="1">
      <c r="A2609" s="7">
        <v>43334.0</v>
      </c>
      <c r="B2609" s="8" t="s">
        <v>111</v>
      </c>
      <c r="C2609" s="8" t="s">
        <v>112</v>
      </c>
      <c r="D2609" s="9" t="s">
        <v>35</v>
      </c>
      <c r="E2609" s="10" t="s">
        <v>19</v>
      </c>
      <c r="F2609" s="11">
        <v>4.70018432E10</v>
      </c>
      <c r="G2609" s="8" t="s">
        <v>24</v>
      </c>
      <c r="H2609" s="8" t="str">
        <f t="shared" si="1"/>
        <v>BUY</v>
      </c>
      <c r="I2609" s="12">
        <v>7.773091</v>
      </c>
      <c r="J2609" s="12">
        <v>1000.0</v>
      </c>
      <c r="K2609" s="16">
        <v>43572.0</v>
      </c>
      <c r="L2609" s="14">
        <v>7.892723</v>
      </c>
      <c r="M2609" s="14">
        <f t="shared" si="2"/>
        <v>1015.390531</v>
      </c>
      <c r="N2609" s="15">
        <f t="shared" si="3"/>
        <v>0.01539053126</v>
      </c>
      <c r="O2609" s="15">
        <f t="shared" si="4"/>
        <v>-0.01539053126</v>
      </c>
      <c r="P2609" s="8">
        <f t="shared" si="5"/>
        <v>238</v>
      </c>
    </row>
    <row r="2610" ht="12.75" customHeight="1">
      <c r="A2610" s="7">
        <v>43334.0</v>
      </c>
      <c r="B2610" s="8" t="s">
        <v>535</v>
      </c>
      <c r="C2610" s="8" t="s">
        <v>536</v>
      </c>
      <c r="D2610" s="9" t="s">
        <v>32</v>
      </c>
      <c r="E2610" s="10" t="s">
        <v>19</v>
      </c>
      <c r="F2610" s="11">
        <v>3.815017024E9</v>
      </c>
      <c r="G2610" s="8" t="s">
        <v>20</v>
      </c>
      <c r="H2610" s="8" t="str">
        <f t="shared" si="1"/>
        <v>SELL</v>
      </c>
      <c r="I2610" s="12">
        <v>35.5</v>
      </c>
      <c r="J2610" s="12">
        <v>1000.0</v>
      </c>
      <c r="K2610" s="16">
        <v>44727.0</v>
      </c>
      <c r="L2610" s="14">
        <v>55.580002</v>
      </c>
      <c r="M2610" s="14">
        <f t="shared" si="2"/>
        <v>1565.633859</v>
      </c>
      <c r="N2610" s="15">
        <f t="shared" si="3"/>
        <v>-0.5656338592</v>
      </c>
      <c r="O2610" s="15">
        <f t="shared" si="4"/>
        <v>0.5656338592</v>
      </c>
      <c r="P2610" s="8">
        <f t="shared" si="5"/>
        <v>1393</v>
      </c>
    </row>
    <row r="2611" ht="12.75" customHeight="1">
      <c r="A2611" s="7">
        <v>43334.0</v>
      </c>
      <c r="B2611" s="8" t="s">
        <v>445</v>
      </c>
      <c r="C2611" s="8" t="s">
        <v>446</v>
      </c>
      <c r="D2611" s="9" t="s">
        <v>35</v>
      </c>
      <c r="E2611" s="10" t="s">
        <v>19</v>
      </c>
      <c r="F2611" s="11">
        <v>3.29131240124E11</v>
      </c>
      <c r="G2611" s="8" t="s">
        <v>20</v>
      </c>
      <c r="H2611" s="8" t="str">
        <f t="shared" si="1"/>
        <v>SELL</v>
      </c>
      <c r="I2611" s="12">
        <v>176.262497</v>
      </c>
      <c r="J2611" s="12">
        <v>1000.0</v>
      </c>
      <c r="K2611" s="7">
        <v>43390.0</v>
      </c>
      <c r="L2611" s="14">
        <v>164.878296</v>
      </c>
      <c r="M2611" s="14">
        <f t="shared" si="2"/>
        <v>935.4133682</v>
      </c>
      <c r="N2611" s="15">
        <f t="shared" si="3"/>
        <v>0.06458663183</v>
      </c>
      <c r="O2611" s="15">
        <f t="shared" si="4"/>
        <v>-0.06458663183</v>
      </c>
      <c r="P2611" s="8">
        <f t="shared" si="5"/>
        <v>56</v>
      </c>
    </row>
    <row r="2612" ht="12.75" customHeight="1">
      <c r="A2612" s="7">
        <v>43334.0</v>
      </c>
      <c r="B2612" s="8" t="s">
        <v>541</v>
      </c>
      <c r="C2612" s="8" t="s">
        <v>542</v>
      </c>
      <c r="D2612" s="9" t="s">
        <v>39</v>
      </c>
      <c r="E2612" s="10" t="s">
        <v>19</v>
      </c>
      <c r="F2612" s="11">
        <v>2.52174003E8</v>
      </c>
      <c r="G2612" s="8" t="s">
        <v>20</v>
      </c>
      <c r="H2612" s="8" t="str">
        <f t="shared" si="1"/>
        <v>SELL</v>
      </c>
      <c r="I2612" s="12">
        <v>29.964876</v>
      </c>
      <c r="J2612" s="12">
        <v>1000.0</v>
      </c>
      <c r="K2612" s="7">
        <v>43587.0</v>
      </c>
      <c r="L2612" s="14">
        <v>17.651115</v>
      </c>
      <c r="M2612" s="14">
        <f t="shared" si="2"/>
        <v>589.0601716</v>
      </c>
      <c r="N2612" s="15">
        <f t="shared" si="3"/>
        <v>0.4109398284</v>
      </c>
      <c r="O2612" s="15">
        <f t="shared" si="4"/>
        <v>-0.4109398284</v>
      </c>
      <c r="P2612" s="8">
        <f t="shared" si="5"/>
        <v>253</v>
      </c>
    </row>
    <row r="2613" ht="12.75" customHeight="1">
      <c r="A2613" s="7">
        <v>43335.0</v>
      </c>
      <c r="B2613" s="8" t="s">
        <v>2140</v>
      </c>
      <c r="C2613" s="8" t="s">
        <v>2141</v>
      </c>
      <c r="D2613" s="9" t="s">
        <v>18</v>
      </c>
      <c r="E2613" s="10" t="s">
        <v>19</v>
      </c>
      <c r="F2613" s="11">
        <v>2.42394348E8</v>
      </c>
      <c r="G2613" s="8" t="s">
        <v>20</v>
      </c>
      <c r="H2613" s="8" t="str">
        <f t="shared" si="1"/>
        <v>SELL</v>
      </c>
      <c r="I2613" s="12">
        <v>8.99</v>
      </c>
      <c r="J2613" s="12">
        <v>1000.0</v>
      </c>
      <c r="K2613" s="16">
        <v>44727.0</v>
      </c>
      <c r="L2613" s="14">
        <v>6.97</v>
      </c>
      <c r="M2613" s="14">
        <f t="shared" si="2"/>
        <v>775.3058954</v>
      </c>
      <c r="N2613" s="15">
        <f t="shared" si="3"/>
        <v>0.2246941046</v>
      </c>
      <c r="O2613" s="15">
        <f t="shared" si="4"/>
        <v>-0.2246941046</v>
      </c>
      <c r="P2613" s="8">
        <f t="shared" si="5"/>
        <v>1392</v>
      </c>
    </row>
    <row r="2614" ht="12.75" customHeight="1">
      <c r="A2614" s="7">
        <v>43335.0</v>
      </c>
      <c r="B2614" s="8" t="s">
        <v>117</v>
      </c>
      <c r="C2614" s="8" t="s">
        <v>118</v>
      </c>
      <c r="D2614" s="9" t="s">
        <v>23</v>
      </c>
      <c r="E2614" s="10" t="s">
        <v>19</v>
      </c>
      <c r="F2614" s="11">
        <v>1.36600252096E11</v>
      </c>
      <c r="G2614" s="8" t="s">
        <v>24</v>
      </c>
      <c r="H2614" s="8" t="str">
        <f t="shared" si="1"/>
        <v>BUY</v>
      </c>
      <c r="I2614" s="12">
        <v>40.851128</v>
      </c>
      <c r="J2614" s="12">
        <v>1000.0</v>
      </c>
      <c r="K2614" s="7">
        <v>43375.0</v>
      </c>
      <c r="L2614" s="14">
        <v>41.825012</v>
      </c>
      <c r="M2614" s="14">
        <f t="shared" si="2"/>
        <v>1023.839831</v>
      </c>
      <c r="N2614" s="15">
        <f t="shared" si="3"/>
        <v>0.0238398313</v>
      </c>
      <c r="O2614" s="15">
        <f t="shared" si="4"/>
        <v>-0.0238398313</v>
      </c>
      <c r="P2614" s="8">
        <f t="shared" si="5"/>
        <v>40</v>
      </c>
    </row>
    <row r="2615" ht="12.75" customHeight="1">
      <c r="A2615" s="7">
        <v>43336.0</v>
      </c>
      <c r="B2615" s="8" t="s">
        <v>2271</v>
      </c>
      <c r="C2615" s="8" t="s">
        <v>2272</v>
      </c>
      <c r="D2615" s="9" t="s">
        <v>32</v>
      </c>
      <c r="E2615" s="10" t="s">
        <v>19</v>
      </c>
      <c r="F2615" s="11">
        <v>9.313114836E9</v>
      </c>
      <c r="G2615" s="8" t="s">
        <v>24</v>
      </c>
      <c r="H2615" s="8" t="str">
        <f t="shared" si="1"/>
        <v>BUY</v>
      </c>
      <c r="I2615" s="12">
        <v>29.030001</v>
      </c>
      <c r="J2615" s="12">
        <v>1000.0</v>
      </c>
      <c r="K2615" s="16">
        <v>44063.0</v>
      </c>
      <c r="L2615" s="14">
        <v>44.459999</v>
      </c>
      <c r="M2615" s="14">
        <f t="shared" si="2"/>
        <v>1531.519031</v>
      </c>
      <c r="N2615" s="15">
        <f t="shared" si="3"/>
        <v>0.531519031</v>
      </c>
      <c r="O2615" s="15">
        <f t="shared" si="4"/>
        <v>-0.531519031</v>
      </c>
      <c r="P2615" s="8">
        <f t="shared" si="5"/>
        <v>727</v>
      </c>
    </row>
    <row r="2616" ht="12.75" customHeight="1">
      <c r="A2616" s="7">
        <v>43336.0</v>
      </c>
      <c r="B2616" s="8" t="s">
        <v>2273</v>
      </c>
      <c r="C2616" s="8" t="s">
        <v>2274</v>
      </c>
      <c r="D2616" s="9" t="s">
        <v>39</v>
      </c>
      <c r="E2616" s="10" t="s">
        <v>19</v>
      </c>
      <c r="F2616" s="11">
        <v>6.1362954E8</v>
      </c>
      <c r="G2616" s="8" t="s">
        <v>20</v>
      </c>
      <c r="H2616" s="8" t="str">
        <f t="shared" si="1"/>
        <v>SELL</v>
      </c>
      <c r="I2616" s="12">
        <v>45.328503</v>
      </c>
      <c r="J2616" s="12">
        <v>1000.0</v>
      </c>
      <c r="K2616" s="16">
        <v>44727.0</v>
      </c>
      <c r="L2616" s="14">
        <v>17.643951</v>
      </c>
      <c r="M2616" s="14">
        <f t="shared" si="2"/>
        <v>389.2462762</v>
      </c>
      <c r="N2616" s="15">
        <f t="shared" si="3"/>
        <v>0.6107537238</v>
      </c>
      <c r="O2616" s="15">
        <f t="shared" si="4"/>
        <v>-0.6107537238</v>
      </c>
      <c r="P2616" s="8">
        <f t="shared" si="5"/>
        <v>1391</v>
      </c>
    </row>
    <row r="2617" ht="12.75" customHeight="1">
      <c r="A2617" s="7">
        <v>43347.0</v>
      </c>
      <c r="B2617" s="8" t="s">
        <v>2275</v>
      </c>
      <c r="C2617" s="8" t="s">
        <v>2276</v>
      </c>
      <c r="D2617" s="9" t="s">
        <v>18</v>
      </c>
      <c r="E2617" s="10" t="s">
        <v>19</v>
      </c>
      <c r="F2617" s="11">
        <v>9.280476273E9</v>
      </c>
      <c r="G2617" s="8" t="s">
        <v>20</v>
      </c>
      <c r="H2617" s="8" t="str">
        <f t="shared" si="1"/>
        <v>SELL</v>
      </c>
      <c r="I2617" s="12">
        <v>69.080002</v>
      </c>
      <c r="J2617" s="12">
        <v>1000.0</v>
      </c>
      <c r="K2617" s="16">
        <v>43502.0</v>
      </c>
      <c r="L2617" s="14">
        <v>58.720001</v>
      </c>
      <c r="M2617" s="14">
        <f t="shared" si="2"/>
        <v>850.0289418</v>
      </c>
      <c r="N2617" s="15">
        <f t="shared" si="3"/>
        <v>0.1499710582</v>
      </c>
      <c r="O2617" s="15">
        <f t="shared" si="4"/>
        <v>-0.1499710582</v>
      </c>
      <c r="P2617" s="8">
        <f t="shared" si="5"/>
        <v>155</v>
      </c>
    </row>
    <row r="2618" ht="12.75" customHeight="1">
      <c r="A2618" s="7">
        <v>43347.0</v>
      </c>
      <c r="B2618" s="8" t="s">
        <v>2277</v>
      </c>
      <c r="C2618" s="8" t="s">
        <v>2278</v>
      </c>
      <c r="D2618" s="9" t="s">
        <v>23</v>
      </c>
      <c r="E2618" s="10" t="s">
        <v>19</v>
      </c>
      <c r="F2618" s="11">
        <v>7.825167E8</v>
      </c>
      <c r="G2618" s="8" t="s">
        <v>24</v>
      </c>
      <c r="H2618" s="8" t="str">
        <f t="shared" si="1"/>
        <v>BUY</v>
      </c>
      <c r="I2618" s="12">
        <v>31.360001</v>
      </c>
      <c r="J2618" s="12">
        <v>1000.0</v>
      </c>
      <c r="K2618" s="16">
        <v>44727.0</v>
      </c>
      <c r="L2618" s="14">
        <v>7.65</v>
      </c>
      <c r="M2618" s="14">
        <f t="shared" si="2"/>
        <v>243.9413188</v>
      </c>
      <c r="N2618" s="15">
        <f t="shared" si="3"/>
        <v>-0.7560586812</v>
      </c>
      <c r="O2618" s="15">
        <f t="shared" si="4"/>
        <v>0.7560586812</v>
      </c>
      <c r="P2618" s="8">
        <f t="shared" si="5"/>
        <v>1380</v>
      </c>
    </row>
    <row r="2619" ht="12.75" customHeight="1">
      <c r="A2619" s="7">
        <v>43347.0</v>
      </c>
      <c r="B2619" s="8" t="s">
        <v>495</v>
      </c>
      <c r="C2619" s="8" t="s">
        <v>496</v>
      </c>
      <c r="D2619" s="9" t="s">
        <v>32</v>
      </c>
      <c r="E2619" s="10" t="s">
        <v>19</v>
      </c>
      <c r="F2619" s="11">
        <v>4.03123776E9</v>
      </c>
      <c r="G2619" s="8" t="s">
        <v>20</v>
      </c>
      <c r="H2619" s="8" t="str">
        <f t="shared" si="1"/>
        <v>SELL</v>
      </c>
      <c r="I2619" s="12">
        <v>27.469999</v>
      </c>
      <c r="J2619" s="12">
        <v>1000.0</v>
      </c>
      <c r="K2619" s="7">
        <v>43859.0</v>
      </c>
      <c r="L2619" s="14">
        <v>15.71</v>
      </c>
      <c r="M2619" s="14">
        <f t="shared" si="2"/>
        <v>571.8966353</v>
      </c>
      <c r="N2619" s="15">
        <f t="shared" si="3"/>
        <v>0.4281033647</v>
      </c>
      <c r="O2619" s="15">
        <f t="shared" si="4"/>
        <v>-0.4281033647</v>
      </c>
      <c r="P2619" s="8">
        <f t="shared" si="5"/>
        <v>512</v>
      </c>
    </row>
    <row r="2620" ht="12.75" customHeight="1">
      <c r="A2620" s="7">
        <v>43348.0</v>
      </c>
      <c r="B2620" s="8" t="s">
        <v>162</v>
      </c>
      <c r="C2620" s="8" t="s">
        <v>163</v>
      </c>
      <c r="D2620" s="9" t="s">
        <v>18</v>
      </c>
      <c r="E2620" s="10" t="s">
        <v>19</v>
      </c>
      <c r="F2620" s="11">
        <v>1.36351276474E11</v>
      </c>
      <c r="G2620" s="8" t="s">
        <v>24</v>
      </c>
      <c r="H2620" s="8" t="str">
        <f t="shared" si="1"/>
        <v>BUY</v>
      </c>
      <c r="I2620" s="12">
        <v>335.319458</v>
      </c>
      <c r="J2620" s="12">
        <v>1000.0</v>
      </c>
      <c r="K2620" s="7">
        <v>43349.0</v>
      </c>
      <c r="L2620" s="14">
        <v>339.759003</v>
      </c>
      <c r="M2620" s="14">
        <f t="shared" si="2"/>
        <v>1013.239748</v>
      </c>
      <c r="N2620" s="15">
        <f t="shared" si="3"/>
        <v>0.01323974763</v>
      </c>
      <c r="O2620" s="15">
        <f t="shared" si="4"/>
        <v>-0.01323974763</v>
      </c>
      <c r="P2620" s="8">
        <f t="shared" si="5"/>
        <v>1</v>
      </c>
    </row>
    <row r="2621" ht="12.75" customHeight="1">
      <c r="A2621" s="7">
        <v>43348.0</v>
      </c>
      <c r="B2621" s="8" t="s">
        <v>1483</v>
      </c>
      <c r="C2621" s="8" t="s">
        <v>1484</v>
      </c>
      <c r="D2621" s="9" t="s">
        <v>18</v>
      </c>
      <c r="E2621" s="10" t="s">
        <v>19</v>
      </c>
      <c r="F2621" s="11">
        <v>5.4743988065E10</v>
      </c>
      <c r="G2621" s="8" t="s">
        <v>24</v>
      </c>
      <c r="H2621" s="8" t="str">
        <f t="shared" si="1"/>
        <v>BUY</v>
      </c>
      <c r="I2621" s="12">
        <v>67.86</v>
      </c>
      <c r="J2621" s="12">
        <v>1000.0</v>
      </c>
      <c r="K2621" s="16">
        <v>43360.0</v>
      </c>
      <c r="L2621" s="14">
        <v>68.3</v>
      </c>
      <c r="M2621" s="14">
        <f t="shared" si="2"/>
        <v>1006.483938</v>
      </c>
      <c r="N2621" s="15">
        <f t="shared" si="3"/>
        <v>0.006483937518</v>
      </c>
      <c r="O2621" s="15">
        <f t="shared" si="4"/>
        <v>-0.006483937518</v>
      </c>
      <c r="P2621" s="8">
        <f t="shared" si="5"/>
        <v>12</v>
      </c>
    </row>
    <row r="2622" ht="12.75" customHeight="1">
      <c r="A2622" s="7">
        <v>43348.0</v>
      </c>
      <c r="B2622" s="8" t="s">
        <v>179</v>
      </c>
      <c r="C2622" s="8" t="s">
        <v>180</v>
      </c>
      <c r="D2622" s="9" t="s">
        <v>58</v>
      </c>
      <c r="E2622" s="10" t="s">
        <v>19</v>
      </c>
      <c r="F2622" s="11">
        <v>7.25893281281E11</v>
      </c>
      <c r="G2622" s="8" t="s">
        <v>24</v>
      </c>
      <c r="H2622" s="8" t="str">
        <f t="shared" si="1"/>
        <v>BUY</v>
      </c>
      <c r="I2622" s="12">
        <v>167.179993</v>
      </c>
      <c r="J2622" s="12">
        <v>1000.0</v>
      </c>
      <c r="K2622" s="7">
        <v>43395.0</v>
      </c>
      <c r="L2622" s="14">
        <v>154.779999</v>
      </c>
      <c r="M2622" s="14">
        <f t="shared" si="2"/>
        <v>925.8284812</v>
      </c>
      <c r="N2622" s="15">
        <f t="shared" si="3"/>
        <v>-0.07417151884</v>
      </c>
      <c r="O2622" s="15">
        <f t="shared" si="4"/>
        <v>0.07417151884</v>
      </c>
      <c r="P2622" s="8">
        <f t="shared" si="5"/>
        <v>47</v>
      </c>
    </row>
    <row r="2623" ht="12.75" customHeight="1">
      <c r="A2623" s="7">
        <v>43349.0</v>
      </c>
      <c r="B2623" s="8" t="s">
        <v>621</v>
      </c>
      <c r="C2623" s="8" t="s">
        <v>622</v>
      </c>
      <c r="D2623" s="9" t="s">
        <v>23</v>
      </c>
      <c r="E2623" s="10" t="s">
        <v>19</v>
      </c>
      <c r="F2623" s="11">
        <v>1.19798308161E11</v>
      </c>
      <c r="G2623" s="8" t="s">
        <v>24</v>
      </c>
      <c r="H2623" s="8" t="str">
        <f t="shared" si="1"/>
        <v>BUY</v>
      </c>
      <c r="I2623" s="12">
        <v>37.985863</v>
      </c>
      <c r="J2623" s="12">
        <v>1000.0</v>
      </c>
      <c r="K2623" s="7">
        <v>43413.0</v>
      </c>
      <c r="L2623" s="14">
        <v>32.335621</v>
      </c>
      <c r="M2623" s="14">
        <f t="shared" si="2"/>
        <v>851.2540837</v>
      </c>
      <c r="N2623" s="15">
        <f t="shared" si="3"/>
        <v>-0.1487459163</v>
      </c>
      <c r="O2623" s="15">
        <f t="shared" si="4"/>
        <v>0.1487459163</v>
      </c>
      <c r="P2623" s="8">
        <f t="shared" si="5"/>
        <v>64</v>
      </c>
    </row>
    <row r="2624" ht="12.75" customHeight="1">
      <c r="A2624" s="7">
        <v>43349.0</v>
      </c>
      <c r="B2624" s="8" t="s">
        <v>162</v>
      </c>
      <c r="C2624" s="8" t="s">
        <v>163</v>
      </c>
      <c r="D2624" s="9" t="s">
        <v>18</v>
      </c>
      <c r="E2624" s="10" t="s">
        <v>19</v>
      </c>
      <c r="F2624" s="11">
        <v>1.36351276474E11</v>
      </c>
      <c r="G2624" s="8" t="s">
        <v>20</v>
      </c>
      <c r="H2624" s="8" t="str">
        <f t="shared" si="1"/>
        <v>SELL</v>
      </c>
      <c r="I2624" s="12">
        <v>339.759003</v>
      </c>
      <c r="J2624" s="12">
        <v>1000.0</v>
      </c>
      <c r="K2624" s="7">
        <v>43529.0</v>
      </c>
      <c r="L2624" s="14">
        <v>420.045929</v>
      </c>
      <c r="M2624" s="14">
        <f t="shared" si="2"/>
        <v>1236.305514</v>
      </c>
      <c r="N2624" s="15">
        <f t="shared" si="3"/>
        <v>-0.2363055145</v>
      </c>
      <c r="O2624" s="15">
        <f t="shared" si="4"/>
        <v>0.2363055145</v>
      </c>
      <c r="P2624" s="8">
        <f t="shared" si="5"/>
        <v>180</v>
      </c>
    </row>
    <row r="2625" ht="12.75" customHeight="1">
      <c r="A2625" s="7">
        <v>43349.0</v>
      </c>
      <c r="B2625" s="8" t="s">
        <v>367</v>
      </c>
      <c r="C2625" s="8" t="s">
        <v>368</v>
      </c>
      <c r="D2625" s="9" t="s">
        <v>32</v>
      </c>
      <c r="E2625" s="10" t="s">
        <v>369</v>
      </c>
      <c r="F2625" s="11">
        <v>1.10593506784E11</v>
      </c>
      <c r="G2625" s="8" t="s">
        <v>24</v>
      </c>
      <c r="H2625" s="8" t="str">
        <f t="shared" si="1"/>
        <v>BUY</v>
      </c>
      <c r="I2625" s="12">
        <v>83.584969</v>
      </c>
      <c r="J2625" s="12">
        <v>1000.0</v>
      </c>
      <c r="K2625" s="16">
        <v>43416.0</v>
      </c>
      <c r="L2625" s="14">
        <v>67.809151</v>
      </c>
      <c r="M2625" s="14">
        <f t="shared" si="2"/>
        <v>811.2601083</v>
      </c>
      <c r="N2625" s="15">
        <f t="shared" si="3"/>
        <v>-0.1887398917</v>
      </c>
      <c r="O2625" s="15">
        <f t="shared" si="4"/>
        <v>0.1887398917</v>
      </c>
      <c r="P2625" s="8">
        <f t="shared" si="5"/>
        <v>67</v>
      </c>
    </row>
    <row r="2626" ht="12.75" customHeight="1">
      <c r="A2626" s="7">
        <v>43349.0</v>
      </c>
      <c r="B2626" s="8" t="s">
        <v>2228</v>
      </c>
      <c r="C2626" s="8" t="s">
        <v>2229</v>
      </c>
      <c r="D2626" s="9" t="s">
        <v>39</v>
      </c>
      <c r="E2626" s="10" t="s">
        <v>168</v>
      </c>
      <c r="F2626" s="11">
        <v>3.30985969E8</v>
      </c>
      <c r="G2626" s="8" t="s">
        <v>20</v>
      </c>
      <c r="H2626" s="8" t="str">
        <f t="shared" si="1"/>
        <v>SELL</v>
      </c>
      <c r="I2626" s="12">
        <v>50.669998</v>
      </c>
      <c r="J2626" s="12">
        <v>1000.0</v>
      </c>
      <c r="K2626" s="7">
        <v>43503.0</v>
      </c>
      <c r="L2626" s="14">
        <v>46.93</v>
      </c>
      <c r="M2626" s="14">
        <f t="shared" si="2"/>
        <v>926.1891031</v>
      </c>
      <c r="N2626" s="15">
        <f t="shared" si="3"/>
        <v>0.07381089693</v>
      </c>
      <c r="O2626" s="15">
        <f t="shared" si="4"/>
        <v>-0.07381089693</v>
      </c>
      <c r="P2626" s="8">
        <f t="shared" si="5"/>
        <v>154</v>
      </c>
    </row>
    <row r="2627" ht="12.75" customHeight="1">
      <c r="A2627" s="7">
        <v>43349.0</v>
      </c>
      <c r="B2627" s="8" t="s">
        <v>894</v>
      </c>
      <c r="C2627" s="8" t="s">
        <v>895</v>
      </c>
      <c r="D2627" s="9" t="s">
        <v>137</v>
      </c>
      <c r="E2627" s="10" t="s">
        <v>19</v>
      </c>
      <c r="F2627" s="11">
        <v>3.979270665E10</v>
      </c>
      <c r="G2627" s="8" t="s">
        <v>20</v>
      </c>
      <c r="H2627" s="8" t="str">
        <f t="shared" si="1"/>
        <v>SELL</v>
      </c>
      <c r="I2627" s="12">
        <v>26.77</v>
      </c>
      <c r="J2627" s="12">
        <v>1000.0</v>
      </c>
      <c r="K2627" s="7">
        <v>43619.0</v>
      </c>
      <c r="L2627" s="14">
        <v>29.94</v>
      </c>
      <c r="M2627" s="14">
        <f t="shared" si="2"/>
        <v>1118.416137</v>
      </c>
      <c r="N2627" s="15">
        <f t="shared" si="3"/>
        <v>-0.1184161375</v>
      </c>
      <c r="O2627" s="15">
        <f t="shared" si="4"/>
        <v>0.1184161375</v>
      </c>
      <c r="P2627" s="8">
        <f t="shared" si="5"/>
        <v>270</v>
      </c>
    </row>
    <row r="2628" ht="12.75" customHeight="1">
      <c r="A2628" s="7">
        <v>43349.0</v>
      </c>
      <c r="B2628" s="8" t="s">
        <v>763</v>
      </c>
      <c r="C2628" s="8" t="s">
        <v>764</v>
      </c>
      <c r="D2628" s="9" t="s">
        <v>39</v>
      </c>
      <c r="E2628" s="10" t="s">
        <v>19</v>
      </c>
      <c r="F2628" s="11">
        <v>6.870940531E9</v>
      </c>
      <c r="G2628" s="8" t="s">
        <v>24</v>
      </c>
      <c r="H2628" s="8" t="str">
        <f t="shared" si="1"/>
        <v>BUY</v>
      </c>
      <c r="I2628" s="12">
        <v>18.620001</v>
      </c>
      <c r="J2628" s="12">
        <v>1000.0</v>
      </c>
      <c r="K2628" s="16">
        <v>43479.0</v>
      </c>
      <c r="L2628" s="14">
        <v>22.860001</v>
      </c>
      <c r="M2628" s="14">
        <f t="shared" si="2"/>
        <v>1227.712125</v>
      </c>
      <c r="N2628" s="15">
        <f t="shared" si="3"/>
        <v>0.2277121253</v>
      </c>
      <c r="O2628" s="15">
        <f t="shared" si="4"/>
        <v>-0.2277121253</v>
      </c>
      <c r="P2628" s="8">
        <f t="shared" si="5"/>
        <v>130</v>
      </c>
    </row>
    <row r="2629" ht="12.75" customHeight="1">
      <c r="A2629" s="7">
        <v>43349.0</v>
      </c>
      <c r="B2629" s="8" t="s">
        <v>820</v>
      </c>
      <c r="C2629" s="8" t="s">
        <v>821</v>
      </c>
      <c r="D2629" s="9" t="s">
        <v>35</v>
      </c>
      <c r="E2629" s="10" t="s">
        <v>19</v>
      </c>
      <c r="F2629" s="11">
        <v>1.30507429E10</v>
      </c>
      <c r="G2629" s="8" t="s">
        <v>24</v>
      </c>
      <c r="H2629" s="8" t="str">
        <f t="shared" si="1"/>
        <v>BUY</v>
      </c>
      <c r="I2629" s="12">
        <v>78.239998</v>
      </c>
      <c r="J2629" s="12">
        <v>1000.0</v>
      </c>
      <c r="K2629" s="7">
        <v>43364.0</v>
      </c>
      <c r="L2629" s="14">
        <v>78.169998</v>
      </c>
      <c r="M2629" s="14">
        <f t="shared" si="2"/>
        <v>999.105317</v>
      </c>
      <c r="N2629" s="15">
        <f t="shared" si="3"/>
        <v>-0.0008946830495</v>
      </c>
      <c r="O2629" s="15">
        <f t="shared" si="4"/>
        <v>0.0008946830495</v>
      </c>
      <c r="P2629" s="8">
        <f t="shared" si="5"/>
        <v>15</v>
      </c>
    </row>
    <row r="2630" ht="12.75" customHeight="1">
      <c r="A2630" s="7">
        <v>43349.0</v>
      </c>
      <c r="B2630" s="8" t="s">
        <v>644</v>
      </c>
      <c r="C2630" s="8" t="s">
        <v>645</v>
      </c>
      <c r="D2630" s="9" t="s">
        <v>23</v>
      </c>
      <c r="E2630" s="10" t="s">
        <v>19</v>
      </c>
      <c r="F2630" s="11">
        <v>6.9650124965E10</v>
      </c>
      <c r="G2630" s="8" t="s">
        <v>24</v>
      </c>
      <c r="H2630" s="8" t="str">
        <f t="shared" si="1"/>
        <v>BUY</v>
      </c>
      <c r="I2630" s="12">
        <v>44.026451</v>
      </c>
      <c r="J2630" s="12">
        <v>1000.0</v>
      </c>
      <c r="K2630" s="7">
        <v>43364.0</v>
      </c>
      <c r="L2630" s="14">
        <v>44.1152</v>
      </c>
      <c r="M2630" s="14">
        <f t="shared" si="2"/>
        <v>1002.015811</v>
      </c>
      <c r="N2630" s="15">
        <f t="shared" si="3"/>
        <v>0.002015810904</v>
      </c>
      <c r="O2630" s="15">
        <f t="shared" si="4"/>
        <v>-0.002015810904</v>
      </c>
      <c r="P2630" s="8">
        <f t="shared" si="5"/>
        <v>15</v>
      </c>
    </row>
    <row r="2631" ht="12.75" customHeight="1">
      <c r="A2631" s="7">
        <v>43350.0</v>
      </c>
      <c r="B2631" s="8" t="s">
        <v>485</v>
      </c>
      <c r="C2631" s="8" t="s">
        <v>486</v>
      </c>
      <c r="D2631" s="9" t="s">
        <v>23</v>
      </c>
      <c r="E2631" s="10" t="s">
        <v>19</v>
      </c>
      <c r="F2631" s="11">
        <v>3.40811773793E11</v>
      </c>
      <c r="G2631" s="8" t="s">
        <v>20</v>
      </c>
      <c r="H2631" s="8" t="str">
        <f t="shared" si="1"/>
        <v>SELL</v>
      </c>
      <c r="I2631" s="12">
        <v>195.49437</v>
      </c>
      <c r="J2631" s="12">
        <v>1000.0</v>
      </c>
      <c r="K2631" s="16">
        <v>43375.0</v>
      </c>
      <c r="L2631" s="14">
        <v>210.105377</v>
      </c>
      <c r="M2631" s="14">
        <f t="shared" si="2"/>
        <v>1074.738761</v>
      </c>
      <c r="N2631" s="15">
        <f t="shared" si="3"/>
        <v>-0.07473876102</v>
      </c>
      <c r="O2631" s="15">
        <f t="shared" si="4"/>
        <v>0.07473876102</v>
      </c>
      <c r="P2631" s="8">
        <f t="shared" si="5"/>
        <v>25</v>
      </c>
    </row>
    <row r="2632" ht="12.75" customHeight="1">
      <c r="A2632" s="16">
        <v>43350.0</v>
      </c>
      <c r="B2632" s="8" t="s">
        <v>380</v>
      </c>
      <c r="C2632" s="8" t="s">
        <v>381</v>
      </c>
      <c r="D2632" s="9" t="s">
        <v>35</v>
      </c>
      <c r="E2632" s="10" t="s">
        <v>19</v>
      </c>
      <c r="F2632" s="11">
        <v>6.82995534313E11</v>
      </c>
      <c r="G2632" s="18" t="s">
        <v>24</v>
      </c>
      <c r="H2632" s="17" t="str">
        <f t="shared" si="1"/>
        <v>BUY</v>
      </c>
      <c r="I2632" s="12">
        <v>17.549334</v>
      </c>
      <c r="J2632" s="12">
        <v>1000.0</v>
      </c>
      <c r="K2632" s="16">
        <v>43374.0</v>
      </c>
      <c r="L2632" s="14">
        <v>20.713333</v>
      </c>
      <c r="M2632" s="14">
        <f t="shared" si="2"/>
        <v>1180.291685</v>
      </c>
      <c r="N2632" s="15">
        <f t="shared" si="3"/>
        <v>0.1802916851</v>
      </c>
      <c r="O2632" s="15">
        <f t="shared" si="4"/>
        <v>-0.1802916851</v>
      </c>
      <c r="P2632" s="8">
        <f t="shared" si="5"/>
        <v>24</v>
      </c>
    </row>
    <row r="2633" ht="12.75" customHeight="1">
      <c r="A2633" s="16">
        <v>43350.0</v>
      </c>
      <c r="B2633" s="8" t="s">
        <v>702</v>
      </c>
      <c r="C2633" s="8" t="s">
        <v>703</v>
      </c>
      <c r="D2633" s="9" t="s">
        <v>35</v>
      </c>
      <c r="E2633" s="10" t="s">
        <v>19</v>
      </c>
      <c r="F2633" s="11">
        <v>7.77822701E9</v>
      </c>
      <c r="G2633" s="17" t="s">
        <v>20</v>
      </c>
      <c r="H2633" s="18" t="str">
        <f t="shared" si="1"/>
        <v>SELL</v>
      </c>
      <c r="I2633" s="12">
        <v>71.900314</v>
      </c>
      <c r="J2633" s="12">
        <v>1000.0</v>
      </c>
      <c r="K2633" s="16">
        <v>43476.0</v>
      </c>
      <c r="L2633" s="14">
        <v>57.808636</v>
      </c>
      <c r="M2633" s="14">
        <f t="shared" si="2"/>
        <v>804.0108976</v>
      </c>
      <c r="N2633" s="15">
        <f t="shared" si="3"/>
        <v>0.1959891024</v>
      </c>
      <c r="O2633" s="15">
        <f t="shared" si="4"/>
        <v>-0.1959891024</v>
      </c>
      <c r="P2633" s="8">
        <f t="shared" si="5"/>
        <v>126</v>
      </c>
    </row>
    <row r="2634" ht="12.75" customHeight="1">
      <c r="A2634" s="7">
        <v>43354.0</v>
      </c>
      <c r="B2634" s="8" t="s">
        <v>1681</v>
      </c>
      <c r="C2634" s="8" t="s">
        <v>1682</v>
      </c>
      <c r="D2634" s="9" t="s">
        <v>23</v>
      </c>
      <c r="E2634" s="10" t="s">
        <v>19</v>
      </c>
      <c r="F2634" s="11">
        <v>1.3184246531E10</v>
      </c>
      <c r="G2634" s="8" t="s">
        <v>24</v>
      </c>
      <c r="H2634" s="8" t="str">
        <f t="shared" si="1"/>
        <v>BUY</v>
      </c>
      <c r="I2634" s="12">
        <v>64.912743</v>
      </c>
      <c r="J2634" s="12">
        <v>1000.0</v>
      </c>
      <c r="K2634" s="7">
        <v>43745.0</v>
      </c>
      <c r="L2634" s="14">
        <v>79.28566</v>
      </c>
      <c r="M2634" s="14">
        <f t="shared" si="2"/>
        <v>1221.419036</v>
      </c>
      <c r="N2634" s="15">
        <f t="shared" si="3"/>
        <v>0.2214190363</v>
      </c>
      <c r="O2634" s="15">
        <f t="shared" si="4"/>
        <v>-0.2214190363</v>
      </c>
      <c r="P2634" s="8">
        <f t="shared" si="5"/>
        <v>391</v>
      </c>
    </row>
    <row r="2635" ht="12.75" customHeight="1">
      <c r="A2635" s="7">
        <v>43354.0</v>
      </c>
      <c r="B2635" s="8" t="s">
        <v>2279</v>
      </c>
      <c r="C2635" s="8" t="s">
        <v>2280</v>
      </c>
      <c r="D2635" s="9" t="s">
        <v>39</v>
      </c>
      <c r="E2635" s="10" t="s">
        <v>19</v>
      </c>
      <c r="F2635" s="11">
        <v>2.30432046E8</v>
      </c>
      <c r="G2635" s="8" t="s">
        <v>20</v>
      </c>
      <c r="H2635" s="8" t="str">
        <f t="shared" si="1"/>
        <v>SELL</v>
      </c>
      <c r="I2635" s="12">
        <v>25.84</v>
      </c>
      <c r="J2635" s="12">
        <v>1000.0</v>
      </c>
      <c r="K2635" s="16">
        <v>44727.0</v>
      </c>
      <c r="L2635" s="14">
        <v>2.05</v>
      </c>
      <c r="M2635" s="14">
        <f t="shared" si="2"/>
        <v>79.33436533</v>
      </c>
      <c r="N2635" s="15">
        <f t="shared" si="3"/>
        <v>0.9206656347</v>
      </c>
      <c r="O2635" s="15">
        <f t="shared" si="4"/>
        <v>-0.9206656347</v>
      </c>
      <c r="P2635" s="8">
        <f t="shared" si="5"/>
        <v>1373</v>
      </c>
    </row>
    <row r="2636" ht="12.75" customHeight="1">
      <c r="A2636" s="7">
        <v>43354.0</v>
      </c>
      <c r="B2636" s="8" t="s">
        <v>581</v>
      </c>
      <c r="C2636" s="8" t="s">
        <v>582</v>
      </c>
      <c r="D2636" s="9" t="s">
        <v>35</v>
      </c>
      <c r="E2636" s="10" t="s">
        <v>19</v>
      </c>
      <c r="F2636" s="11">
        <v>8.35154196E9</v>
      </c>
      <c r="G2636" s="8" t="s">
        <v>20</v>
      </c>
      <c r="H2636" s="8" t="str">
        <f t="shared" si="1"/>
        <v>SELL</v>
      </c>
      <c r="I2636" s="12">
        <v>34.240948</v>
      </c>
      <c r="J2636" s="12">
        <v>1000.0</v>
      </c>
      <c r="K2636" s="7">
        <v>43434.0</v>
      </c>
      <c r="L2636" s="14">
        <v>30.978683</v>
      </c>
      <c r="M2636" s="14">
        <f t="shared" si="2"/>
        <v>904.7262068</v>
      </c>
      <c r="N2636" s="15">
        <f t="shared" si="3"/>
        <v>0.09527379324</v>
      </c>
      <c r="O2636" s="15">
        <f t="shared" si="4"/>
        <v>-0.09527379324</v>
      </c>
      <c r="P2636" s="8">
        <f t="shared" si="5"/>
        <v>80</v>
      </c>
    </row>
    <row r="2637" ht="12.75" customHeight="1">
      <c r="A2637" s="7">
        <v>43355.0</v>
      </c>
      <c r="B2637" s="8" t="s">
        <v>2042</v>
      </c>
      <c r="C2637" s="8" t="s">
        <v>2043</v>
      </c>
      <c r="D2637" s="9" t="s">
        <v>39</v>
      </c>
      <c r="E2637" s="10" t="s">
        <v>252</v>
      </c>
      <c r="F2637" s="11">
        <v>3.799935907E9</v>
      </c>
      <c r="G2637" s="8" t="s">
        <v>20</v>
      </c>
      <c r="H2637" s="8" t="str">
        <f t="shared" si="1"/>
        <v>SELL</v>
      </c>
      <c r="I2637" s="12">
        <v>53.73</v>
      </c>
      <c r="J2637" s="12">
        <v>1000.0</v>
      </c>
      <c r="K2637" s="7">
        <v>43378.0</v>
      </c>
      <c r="L2637" s="14">
        <v>38.560001</v>
      </c>
      <c r="M2637" s="14">
        <f t="shared" si="2"/>
        <v>717.6624046</v>
      </c>
      <c r="N2637" s="15">
        <f t="shared" si="3"/>
        <v>0.2823375954</v>
      </c>
      <c r="O2637" s="15">
        <f t="shared" si="4"/>
        <v>-0.2823375954</v>
      </c>
      <c r="P2637" s="8">
        <f t="shared" si="5"/>
        <v>23</v>
      </c>
    </row>
    <row r="2638" ht="12.75" customHeight="1">
      <c r="A2638" s="7">
        <v>43355.0</v>
      </c>
      <c r="B2638" s="8" t="s">
        <v>1017</v>
      </c>
      <c r="C2638" s="8" t="s">
        <v>1018</v>
      </c>
      <c r="D2638" s="9" t="s">
        <v>35</v>
      </c>
      <c r="E2638" s="9" t="s">
        <v>19</v>
      </c>
      <c r="F2638" s="11">
        <v>2.425545E9</v>
      </c>
      <c r="G2638" s="8" t="s">
        <v>24</v>
      </c>
      <c r="H2638" s="8" t="str">
        <f t="shared" si="1"/>
        <v>BUY</v>
      </c>
      <c r="I2638" s="12">
        <v>33.01</v>
      </c>
      <c r="J2638" s="12">
        <v>1000.0</v>
      </c>
      <c r="K2638" s="16">
        <v>43714.0</v>
      </c>
      <c r="L2638" s="14">
        <v>7.24</v>
      </c>
      <c r="M2638" s="14">
        <f t="shared" si="2"/>
        <v>219.3274765</v>
      </c>
      <c r="N2638" s="15">
        <f t="shared" si="3"/>
        <v>-0.7806725235</v>
      </c>
      <c r="O2638" s="15">
        <f t="shared" si="4"/>
        <v>0.7806725235</v>
      </c>
      <c r="P2638" s="8">
        <f t="shared" si="5"/>
        <v>359</v>
      </c>
    </row>
    <row r="2639" ht="12.75" customHeight="1">
      <c r="A2639" s="7">
        <v>43355.0</v>
      </c>
      <c r="B2639" s="8" t="s">
        <v>1190</v>
      </c>
      <c r="C2639" s="8" t="s">
        <v>1191</v>
      </c>
      <c r="D2639" s="9" t="s">
        <v>23</v>
      </c>
      <c r="E2639" s="10" t="s">
        <v>19</v>
      </c>
      <c r="F2639" s="11">
        <v>2.5064068791E10</v>
      </c>
      <c r="G2639" s="8" t="s">
        <v>20</v>
      </c>
      <c r="H2639" s="8" t="str">
        <f t="shared" si="1"/>
        <v>SELL</v>
      </c>
      <c r="I2639" s="12">
        <v>159.149994</v>
      </c>
      <c r="J2639" s="12">
        <v>1000.0</v>
      </c>
      <c r="K2639" s="7">
        <v>44468.0</v>
      </c>
      <c r="L2639" s="14">
        <v>681.23999</v>
      </c>
      <c r="M2639" s="14">
        <f t="shared" si="2"/>
        <v>4280.490202</v>
      </c>
      <c r="N2639" s="15">
        <f t="shared" si="3"/>
        <v>-3.280490202</v>
      </c>
      <c r="O2639" s="15">
        <f t="shared" si="4"/>
        <v>3.280490202</v>
      </c>
      <c r="P2639" s="8">
        <f t="shared" si="5"/>
        <v>1113</v>
      </c>
    </row>
    <row r="2640" ht="12.75" customHeight="1">
      <c r="A2640" s="7">
        <v>43355.0</v>
      </c>
      <c r="B2640" s="8" t="s">
        <v>374</v>
      </c>
      <c r="C2640" s="8" t="s">
        <v>375</v>
      </c>
      <c r="D2640" s="9" t="s">
        <v>32</v>
      </c>
      <c r="E2640" s="10" t="s">
        <v>19</v>
      </c>
      <c r="F2640" s="11">
        <v>4.1308896246E10</v>
      </c>
      <c r="G2640" s="8" t="s">
        <v>20</v>
      </c>
      <c r="H2640" s="8" t="str">
        <f t="shared" si="1"/>
        <v>SELL</v>
      </c>
      <c r="I2640" s="12">
        <v>47.295624</v>
      </c>
      <c r="J2640" s="12">
        <v>1000.0</v>
      </c>
      <c r="K2640" s="7">
        <v>43390.0</v>
      </c>
      <c r="L2640" s="14">
        <v>45.119644</v>
      </c>
      <c r="M2640" s="14">
        <f t="shared" si="2"/>
        <v>953.991938</v>
      </c>
      <c r="N2640" s="15">
        <f t="shared" si="3"/>
        <v>0.04600806197</v>
      </c>
      <c r="O2640" s="15">
        <f t="shared" si="4"/>
        <v>-0.04600806197</v>
      </c>
      <c r="P2640" s="8">
        <f t="shared" si="5"/>
        <v>35</v>
      </c>
    </row>
    <row r="2641" ht="12.75" customHeight="1">
      <c r="A2641" s="7">
        <v>43355.0</v>
      </c>
      <c r="B2641" s="8" t="s">
        <v>896</v>
      </c>
      <c r="C2641" s="8" t="s">
        <v>897</v>
      </c>
      <c r="D2641" s="9" t="s">
        <v>27</v>
      </c>
      <c r="E2641" s="10" t="s">
        <v>19</v>
      </c>
      <c r="F2641" s="11">
        <v>2.936741335E10</v>
      </c>
      <c r="G2641" s="8" t="s">
        <v>20</v>
      </c>
      <c r="H2641" s="8" t="str">
        <f t="shared" si="1"/>
        <v>SELL</v>
      </c>
      <c r="I2641" s="12">
        <v>45.833111</v>
      </c>
      <c r="J2641" s="12">
        <v>1000.0</v>
      </c>
      <c r="K2641" s="7">
        <v>43901.0</v>
      </c>
      <c r="L2641" s="14">
        <v>27.343988</v>
      </c>
      <c r="M2641" s="14">
        <f t="shared" si="2"/>
        <v>596.5989959</v>
      </c>
      <c r="N2641" s="15">
        <f t="shared" si="3"/>
        <v>0.4034010041</v>
      </c>
      <c r="O2641" s="15">
        <f t="shared" si="4"/>
        <v>-0.4034010041</v>
      </c>
      <c r="P2641" s="8">
        <f t="shared" si="5"/>
        <v>546</v>
      </c>
    </row>
    <row r="2642" ht="12.75" customHeight="1">
      <c r="A2642" s="7">
        <v>43355.0</v>
      </c>
      <c r="B2642" s="8" t="s">
        <v>183</v>
      </c>
      <c r="C2642" s="8" t="s">
        <v>184</v>
      </c>
      <c r="D2642" s="9" t="s">
        <v>32</v>
      </c>
      <c r="E2642" s="10" t="s">
        <v>19</v>
      </c>
      <c r="F2642" s="11">
        <v>3.59532201359E11</v>
      </c>
      <c r="G2642" s="8" t="s">
        <v>20</v>
      </c>
      <c r="H2642" s="8" t="str">
        <f t="shared" si="1"/>
        <v>SELL</v>
      </c>
      <c r="I2642" s="12">
        <v>73.046265</v>
      </c>
      <c r="J2642" s="12">
        <v>1000.0</v>
      </c>
      <c r="K2642" s="7">
        <v>43384.0</v>
      </c>
      <c r="L2642" s="14">
        <v>69.319679</v>
      </c>
      <c r="M2642" s="14">
        <f t="shared" si="2"/>
        <v>948.9832095</v>
      </c>
      <c r="N2642" s="15">
        <f t="shared" si="3"/>
        <v>0.05101679052</v>
      </c>
      <c r="O2642" s="15">
        <f t="shared" si="4"/>
        <v>-0.05101679052</v>
      </c>
      <c r="P2642" s="8">
        <f t="shared" si="5"/>
        <v>29</v>
      </c>
    </row>
    <row r="2643" ht="12.75" customHeight="1">
      <c r="A2643" s="7">
        <v>43355.0</v>
      </c>
      <c r="B2643" s="8" t="s">
        <v>1847</v>
      </c>
      <c r="C2643" s="8" t="s">
        <v>1848</v>
      </c>
      <c r="D2643" s="9" t="s">
        <v>58</v>
      </c>
      <c r="E2643" s="10" t="s">
        <v>19</v>
      </c>
      <c r="F2643" s="11">
        <v>1.1164249786E10</v>
      </c>
      <c r="G2643" s="8" t="s">
        <v>24</v>
      </c>
      <c r="H2643" s="8" t="str">
        <f t="shared" si="1"/>
        <v>BUY</v>
      </c>
      <c r="I2643" s="12">
        <v>70.940002</v>
      </c>
      <c r="J2643" s="12">
        <v>1000.0</v>
      </c>
      <c r="K2643" s="7">
        <v>43416.0</v>
      </c>
      <c r="L2643" s="14">
        <v>41.459999</v>
      </c>
      <c r="M2643" s="14">
        <f t="shared" si="2"/>
        <v>584.4375223</v>
      </c>
      <c r="N2643" s="15">
        <f t="shared" si="3"/>
        <v>-0.4155624777</v>
      </c>
      <c r="O2643" s="15">
        <f t="shared" si="4"/>
        <v>0.4155624777</v>
      </c>
      <c r="P2643" s="8">
        <f t="shared" si="5"/>
        <v>61</v>
      </c>
    </row>
    <row r="2644" ht="12.75" customHeight="1">
      <c r="A2644" s="7">
        <v>43355.0</v>
      </c>
      <c r="B2644" s="8" t="s">
        <v>2281</v>
      </c>
      <c r="C2644" s="8" t="s">
        <v>2282</v>
      </c>
      <c r="D2644" s="9" t="s">
        <v>23</v>
      </c>
      <c r="E2644" s="10" t="s">
        <v>19</v>
      </c>
      <c r="F2644" s="11">
        <v>2.49314308E8</v>
      </c>
      <c r="G2644" s="8" t="s">
        <v>24</v>
      </c>
      <c r="H2644" s="8" t="str">
        <f t="shared" si="1"/>
        <v>BUY</v>
      </c>
      <c r="I2644" s="12">
        <v>59.610001</v>
      </c>
      <c r="J2644" s="12">
        <v>1000.0</v>
      </c>
      <c r="K2644" s="16">
        <v>43376.0</v>
      </c>
      <c r="L2644" s="14">
        <v>52.439999</v>
      </c>
      <c r="M2644" s="14">
        <f t="shared" si="2"/>
        <v>879.7181366</v>
      </c>
      <c r="N2644" s="15">
        <f t="shared" si="3"/>
        <v>-0.1202818634</v>
      </c>
      <c r="O2644" s="15">
        <f t="shared" si="4"/>
        <v>0.1202818634</v>
      </c>
      <c r="P2644" s="8">
        <f t="shared" si="5"/>
        <v>21</v>
      </c>
    </row>
    <row r="2645" ht="12.75" customHeight="1">
      <c r="A2645" s="7">
        <v>43356.0</v>
      </c>
      <c r="B2645" s="8" t="s">
        <v>1319</v>
      </c>
      <c r="C2645" s="8" t="s">
        <v>1320</v>
      </c>
      <c r="D2645" s="9" t="s">
        <v>35</v>
      </c>
      <c r="E2645" s="10" t="s">
        <v>19</v>
      </c>
      <c r="F2645" s="11">
        <v>1.158799596E9</v>
      </c>
      <c r="G2645" s="8" t="s">
        <v>24</v>
      </c>
      <c r="H2645" s="8" t="str">
        <f t="shared" si="1"/>
        <v>BUY</v>
      </c>
      <c r="I2645" s="12">
        <v>13.852174</v>
      </c>
      <c r="J2645" s="12">
        <v>1000.0</v>
      </c>
      <c r="K2645" s="16">
        <v>43360.0</v>
      </c>
      <c r="L2645" s="14">
        <v>15.475425</v>
      </c>
      <c r="M2645" s="14">
        <f t="shared" si="2"/>
        <v>1117.183844</v>
      </c>
      <c r="N2645" s="15">
        <f t="shared" si="3"/>
        <v>0.1171838442</v>
      </c>
      <c r="O2645" s="15">
        <f t="shared" si="4"/>
        <v>-0.1171838442</v>
      </c>
      <c r="P2645" s="8">
        <f t="shared" si="5"/>
        <v>4</v>
      </c>
    </row>
    <row r="2646" ht="12.75" customHeight="1">
      <c r="A2646" s="7">
        <v>43356.0</v>
      </c>
      <c r="B2646" s="8" t="s">
        <v>2283</v>
      </c>
      <c r="C2646" s="8" t="s">
        <v>2284</v>
      </c>
      <c r="D2646" s="9" t="s">
        <v>71</v>
      </c>
      <c r="E2646" s="10" t="s">
        <v>19</v>
      </c>
      <c r="F2646" s="11">
        <v>1.114685793E9</v>
      </c>
      <c r="G2646" s="8" t="s">
        <v>24</v>
      </c>
      <c r="H2646" s="8" t="str">
        <f t="shared" si="1"/>
        <v>BUY</v>
      </c>
      <c r="I2646" s="12">
        <v>37.5</v>
      </c>
      <c r="J2646" s="12">
        <v>1000.0</v>
      </c>
      <c r="K2646" s="16">
        <v>44727.0</v>
      </c>
      <c r="L2646" s="14">
        <v>57.23</v>
      </c>
      <c r="M2646" s="14">
        <f t="shared" si="2"/>
        <v>1526.133333</v>
      </c>
      <c r="N2646" s="15">
        <f t="shared" si="3"/>
        <v>0.5261333333</v>
      </c>
      <c r="O2646" s="15">
        <f t="shared" si="4"/>
        <v>-0.5261333333</v>
      </c>
      <c r="P2646" s="8">
        <f t="shared" si="5"/>
        <v>1371</v>
      </c>
    </row>
    <row r="2647" ht="12.75" customHeight="1">
      <c r="A2647" s="7">
        <v>43356.0</v>
      </c>
      <c r="B2647" s="8" t="s">
        <v>537</v>
      </c>
      <c r="C2647" s="8" t="s">
        <v>538</v>
      </c>
      <c r="D2647" s="9" t="s">
        <v>39</v>
      </c>
      <c r="E2647" s="10" t="s">
        <v>19</v>
      </c>
      <c r="F2647" s="11">
        <v>9.4648919214E10</v>
      </c>
      <c r="G2647" s="8" t="s">
        <v>24</v>
      </c>
      <c r="H2647" s="8" t="str">
        <f t="shared" si="1"/>
        <v>BUY</v>
      </c>
      <c r="I2647" s="12">
        <v>61.203152</v>
      </c>
      <c r="J2647" s="12">
        <v>1000.0</v>
      </c>
      <c r="K2647" s="7">
        <v>43367.0</v>
      </c>
      <c r="L2647" s="14">
        <v>62.44175</v>
      </c>
      <c r="M2647" s="14">
        <f t="shared" si="2"/>
        <v>1020.237487</v>
      </c>
      <c r="N2647" s="15">
        <f t="shared" si="3"/>
        <v>0.02023748712</v>
      </c>
      <c r="O2647" s="15">
        <f t="shared" si="4"/>
        <v>-0.02023748712</v>
      </c>
      <c r="P2647" s="8">
        <f t="shared" si="5"/>
        <v>11</v>
      </c>
    </row>
    <row r="2648" ht="12.75" customHeight="1">
      <c r="A2648" s="7">
        <v>43356.0</v>
      </c>
      <c r="B2648" s="8" t="s">
        <v>204</v>
      </c>
      <c r="C2648" s="8" t="s">
        <v>205</v>
      </c>
      <c r="D2648" s="9" t="s">
        <v>18</v>
      </c>
      <c r="E2648" s="10" t="s">
        <v>19</v>
      </c>
      <c r="F2648" s="11">
        <v>5.52797817E8</v>
      </c>
      <c r="G2648" s="8" t="s">
        <v>24</v>
      </c>
      <c r="H2648" s="8" t="str">
        <f t="shared" si="1"/>
        <v>BUY</v>
      </c>
      <c r="I2648" s="12">
        <v>22.35</v>
      </c>
      <c r="J2648" s="12">
        <v>1000.0</v>
      </c>
      <c r="K2648" s="7">
        <v>44285.0</v>
      </c>
      <c r="L2648" s="14">
        <v>21.120001</v>
      </c>
      <c r="M2648" s="14">
        <f t="shared" si="2"/>
        <v>944.9664877</v>
      </c>
      <c r="N2648" s="15">
        <f t="shared" si="3"/>
        <v>-0.0550335123</v>
      </c>
      <c r="O2648" s="15">
        <f t="shared" si="4"/>
        <v>0.0550335123</v>
      </c>
      <c r="P2648" s="8">
        <f t="shared" si="5"/>
        <v>929</v>
      </c>
    </row>
    <row r="2649" ht="12.75" customHeight="1">
      <c r="A2649" s="7">
        <v>43357.0</v>
      </c>
      <c r="B2649" s="8" t="s">
        <v>2285</v>
      </c>
      <c r="C2649" s="8" t="s">
        <v>2286</v>
      </c>
      <c r="D2649" s="9" t="s">
        <v>35</v>
      </c>
      <c r="E2649" s="10" t="s">
        <v>19</v>
      </c>
      <c r="F2649" s="11">
        <v>2.768808193E9</v>
      </c>
      <c r="G2649" s="8" t="s">
        <v>20</v>
      </c>
      <c r="H2649" s="8" t="str">
        <f t="shared" si="1"/>
        <v>SELL</v>
      </c>
      <c r="I2649" s="12">
        <v>29.68</v>
      </c>
      <c r="J2649" s="12">
        <v>1000.0</v>
      </c>
      <c r="K2649" s="16">
        <v>44727.0</v>
      </c>
      <c r="L2649" s="14">
        <v>79.349998</v>
      </c>
      <c r="M2649" s="14">
        <f t="shared" si="2"/>
        <v>2673.517453</v>
      </c>
      <c r="N2649" s="15">
        <f t="shared" si="3"/>
        <v>-1.673517453</v>
      </c>
      <c r="O2649" s="15">
        <f t="shared" si="4"/>
        <v>1.673517453</v>
      </c>
      <c r="P2649" s="8">
        <f t="shared" si="5"/>
        <v>1370</v>
      </c>
    </row>
    <row r="2650" ht="12.75" customHeight="1">
      <c r="A2650" s="7">
        <v>43357.0</v>
      </c>
      <c r="B2650" s="8" t="s">
        <v>2287</v>
      </c>
      <c r="C2650" s="8" t="s">
        <v>2288</v>
      </c>
      <c r="D2650" s="9" t="s">
        <v>27</v>
      </c>
      <c r="E2650" s="10" t="s">
        <v>19</v>
      </c>
      <c r="F2650" s="11">
        <v>1.4338E8</v>
      </c>
      <c r="G2650" s="8" t="s">
        <v>24</v>
      </c>
      <c r="H2650" s="8" t="str">
        <f t="shared" si="1"/>
        <v>BUY</v>
      </c>
      <c r="I2650" s="12">
        <v>18.889091</v>
      </c>
      <c r="J2650" s="12">
        <v>1000.0</v>
      </c>
      <c r="K2650" s="16">
        <v>44727.0</v>
      </c>
      <c r="L2650" s="14">
        <v>19.578053</v>
      </c>
      <c r="M2650" s="14">
        <f t="shared" si="2"/>
        <v>1036.474069</v>
      </c>
      <c r="N2650" s="15">
        <f t="shared" si="3"/>
        <v>0.03647406855</v>
      </c>
      <c r="O2650" s="15">
        <f t="shared" si="4"/>
        <v>-0.03647406855</v>
      </c>
      <c r="P2650" s="8">
        <f t="shared" si="5"/>
        <v>1370</v>
      </c>
    </row>
    <row r="2651" ht="12.75" customHeight="1">
      <c r="A2651" s="7">
        <v>43357.0</v>
      </c>
      <c r="B2651" s="8" t="s">
        <v>388</v>
      </c>
      <c r="C2651" s="8" t="s">
        <v>389</v>
      </c>
      <c r="D2651" s="9" t="s">
        <v>18</v>
      </c>
      <c r="E2651" s="10" t="s">
        <v>19</v>
      </c>
      <c r="F2651" s="11">
        <v>6.5974267651E10</v>
      </c>
      <c r="G2651" s="8" t="s">
        <v>24</v>
      </c>
      <c r="H2651" s="8" t="str">
        <f t="shared" si="1"/>
        <v>BUY</v>
      </c>
      <c r="I2651" s="12">
        <v>236.626938</v>
      </c>
      <c r="J2651" s="12">
        <v>1000.0</v>
      </c>
      <c r="K2651" s="16">
        <v>43364.0</v>
      </c>
      <c r="L2651" s="14">
        <v>229.105011</v>
      </c>
      <c r="M2651" s="14">
        <f t="shared" si="2"/>
        <v>968.2118737</v>
      </c>
      <c r="N2651" s="15">
        <f t="shared" si="3"/>
        <v>-0.03178812634</v>
      </c>
      <c r="O2651" s="15">
        <f t="shared" si="4"/>
        <v>0.03178812634</v>
      </c>
      <c r="P2651" s="8">
        <f t="shared" si="5"/>
        <v>7</v>
      </c>
    </row>
    <row r="2652" ht="12.75" customHeight="1">
      <c r="A2652" s="7">
        <v>43357.0</v>
      </c>
      <c r="B2652" s="8" t="s">
        <v>689</v>
      </c>
      <c r="C2652" s="8" t="s">
        <v>690</v>
      </c>
      <c r="D2652" s="9" t="s">
        <v>32</v>
      </c>
      <c r="E2652" s="10" t="s">
        <v>19</v>
      </c>
      <c r="F2652" s="11">
        <v>4.1085696745E10</v>
      </c>
      <c r="G2652" s="8" t="s">
        <v>24</v>
      </c>
      <c r="H2652" s="8" t="str">
        <f t="shared" si="1"/>
        <v>BUY</v>
      </c>
      <c r="I2652" s="12">
        <v>40.367218</v>
      </c>
      <c r="J2652" s="12">
        <v>1000.0</v>
      </c>
      <c r="K2652" s="16">
        <v>43451.0</v>
      </c>
      <c r="L2652" s="14">
        <v>31.406191</v>
      </c>
      <c r="M2652" s="14">
        <f t="shared" si="2"/>
        <v>778.0122722</v>
      </c>
      <c r="N2652" s="15">
        <f t="shared" si="3"/>
        <v>-0.2219877278</v>
      </c>
      <c r="O2652" s="15">
        <f t="shared" si="4"/>
        <v>0.2219877278</v>
      </c>
      <c r="P2652" s="8">
        <f t="shared" si="5"/>
        <v>94</v>
      </c>
    </row>
    <row r="2653" ht="12.75" customHeight="1">
      <c r="A2653" s="7">
        <v>43357.0</v>
      </c>
      <c r="B2653" s="8" t="s">
        <v>1807</v>
      </c>
      <c r="C2653" s="8" t="s">
        <v>1808</v>
      </c>
      <c r="D2653" s="9" t="s">
        <v>18</v>
      </c>
      <c r="E2653" s="10" t="s">
        <v>19</v>
      </c>
      <c r="F2653" s="11">
        <v>1.2288218878E10</v>
      </c>
      <c r="G2653" s="8" t="s">
        <v>20</v>
      </c>
      <c r="H2653" s="8" t="str">
        <f t="shared" si="1"/>
        <v>SELL</v>
      </c>
      <c r="I2653" s="12">
        <v>55.186867</v>
      </c>
      <c r="J2653" s="12">
        <v>1000.0</v>
      </c>
      <c r="K2653" s="7">
        <v>43454.0</v>
      </c>
      <c r="L2653" s="14">
        <v>40.023106</v>
      </c>
      <c r="M2653" s="14">
        <f t="shared" si="2"/>
        <v>725.2288121</v>
      </c>
      <c r="N2653" s="15">
        <f t="shared" si="3"/>
        <v>0.2747711879</v>
      </c>
      <c r="O2653" s="15">
        <f t="shared" si="4"/>
        <v>-0.2747711879</v>
      </c>
      <c r="P2653" s="8">
        <f t="shared" si="5"/>
        <v>97</v>
      </c>
    </row>
    <row r="2654" ht="12.75" customHeight="1">
      <c r="A2654" s="7">
        <v>43357.0</v>
      </c>
      <c r="B2654" s="8" t="s">
        <v>826</v>
      </c>
      <c r="C2654" s="8" t="s">
        <v>827</v>
      </c>
      <c r="D2654" s="9" t="s">
        <v>35</v>
      </c>
      <c r="E2654" s="10" t="s">
        <v>19</v>
      </c>
      <c r="F2654" s="11">
        <v>5.672525562E9</v>
      </c>
      <c r="G2654" s="8" t="s">
        <v>24</v>
      </c>
      <c r="H2654" s="8" t="str">
        <f t="shared" si="1"/>
        <v>BUY</v>
      </c>
      <c r="I2654" s="12">
        <v>88.724846</v>
      </c>
      <c r="J2654" s="12">
        <v>1000.0</v>
      </c>
      <c r="K2654" s="7">
        <v>43984.0</v>
      </c>
      <c r="L2654" s="14">
        <v>84.168541</v>
      </c>
      <c r="M2654" s="14">
        <f t="shared" si="2"/>
        <v>948.6467973</v>
      </c>
      <c r="N2654" s="15">
        <f t="shared" si="3"/>
        <v>-0.05135320269</v>
      </c>
      <c r="O2654" s="15">
        <f t="shared" si="4"/>
        <v>0.05135320269</v>
      </c>
      <c r="P2654" s="8">
        <f t="shared" si="5"/>
        <v>627</v>
      </c>
    </row>
    <row r="2655" ht="12.75" customHeight="1">
      <c r="A2655" s="16">
        <v>43357.0</v>
      </c>
      <c r="B2655" s="8" t="s">
        <v>2289</v>
      </c>
      <c r="C2655" s="8" t="s">
        <v>2290</v>
      </c>
      <c r="D2655" s="9" t="s">
        <v>35</v>
      </c>
      <c r="E2655" s="10" t="s">
        <v>352</v>
      </c>
      <c r="F2655" s="11">
        <v>8.406500611E9</v>
      </c>
      <c r="G2655" s="18" t="s">
        <v>24</v>
      </c>
      <c r="H2655" s="17" t="str">
        <f t="shared" si="1"/>
        <v>BUY</v>
      </c>
      <c r="I2655" s="12">
        <v>6.21</v>
      </c>
      <c r="J2655" s="12">
        <v>1000.0</v>
      </c>
      <c r="K2655" s="16">
        <v>44727.0</v>
      </c>
      <c r="L2655" s="14">
        <v>10.81</v>
      </c>
      <c r="M2655" s="14">
        <f t="shared" si="2"/>
        <v>1740.740741</v>
      </c>
      <c r="N2655" s="15">
        <f t="shared" si="3"/>
        <v>0.7407407407</v>
      </c>
      <c r="O2655" s="15">
        <f t="shared" si="4"/>
        <v>-0.7407407407</v>
      </c>
      <c r="P2655" s="8">
        <f t="shared" si="5"/>
        <v>1370</v>
      </c>
    </row>
    <row r="2656" ht="12.75" customHeight="1">
      <c r="A2656" s="7">
        <v>43360.0</v>
      </c>
      <c r="B2656" s="8" t="s">
        <v>2291</v>
      </c>
      <c r="C2656" s="8" t="s">
        <v>2292</v>
      </c>
      <c r="D2656" s="9" t="s">
        <v>39</v>
      </c>
      <c r="E2656" s="10" t="s">
        <v>168</v>
      </c>
      <c r="F2656" s="11">
        <v>3.0370954E9</v>
      </c>
      <c r="G2656" s="8" t="s">
        <v>20</v>
      </c>
      <c r="H2656" s="8" t="str">
        <f t="shared" si="1"/>
        <v>SELL</v>
      </c>
      <c r="I2656" s="12">
        <v>22.549999</v>
      </c>
      <c r="J2656" s="12">
        <v>1000.0</v>
      </c>
      <c r="K2656" s="16">
        <v>44727.0</v>
      </c>
      <c r="L2656" s="14">
        <v>7.84</v>
      </c>
      <c r="M2656" s="14">
        <f t="shared" si="2"/>
        <v>347.6718558</v>
      </c>
      <c r="N2656" s="15">
        <f t="shared" si="3"/>
        <v>0.6523281442</v>
      </c>
      <c r="O2656" s="15">
        <f t="shared" si="4"/>
        <v>-0.6523281442</v>
      </c>
      <c r="P2656" s="8">
        <f t="shared" si="5"/>
        <v>1367</v>
      </c>
    </row>
    <row r="2657" ht="12.75" customHeight="1">
      <c r="A2657" s="7">
        <v>43360.0</v>
      </c>
      <c r="B2657" s="8" t="s">
        <v>1319</v>
      </c>
      <c r="C2657" s="8" t="s">
        <v>1320</v>
      </c>
      <c r="D2657" s="9" t="s">
        <v>35</v>
      </c>
      <c r="E2657" s="10" t="s">
        <v>19</v>
      </c>
      <c r="F2657" s="11">
        <v>1.158799596E9</v>
      </c>
      <c r="G2657" s="8" t="s">
        <v>20</v>
      </c>
      <c r="H2657" s="8" t="str">
        <f t="shared" si="1"/>
        <v>SELL</v>
      </c>
      <c r="I2657" s="12">
        <v>15.475425</v>
      </c>
      <c r="J2657" s="12">
        <v>1000.0</v>
      </c>
      <c r="K2657" s="16">
        <v>43378.0</v>
      </c>
      <c r="L2657" s="14">
        <v>15.060513</v>
      </c>
      <c r="M2657" s="14">
        <f t="shared" si="2"/>
        <v>973.1889754</v>
      </c>
      <c r="N2657" s="15">
        <f t="shared" si="3"/>
        <v>0.02681102458</v>
      </c>
      <c r="O2657" s="15">
        <f t="shared" si="4"/>
        <v>-0.02681102458</v>
      </c>
      <c r="P2657" s="8">
        <f t="shared" si="5"/>
        <v>18</v>
      </c>
    </row>
    <row r="2658" ht="12.75" customHeight="1">
      <c r="A2658" s="7">
        <v>43360.0</v>
      </c>
      <c r="B2658" s="8" t="s">
        <v>1483</v>
      </c>
      <c r="C2658" s="8" t="s">
        <v>1484</v>
      </c>
      <c r="D2658" s="9" t="s">
        <v>18</v>
      </c>
      <c r="E2658" s="10" t="s">
        <v>19</v>
      </c>
      <c r="F2658" s="11">
        <v>5.4743988065E10</v>
      </c>
      <c r="G2658" s="8" t="s">
        <v>20</v>
      </c>
      <c r="H2658" s="8" t="str">
        <f t="shared" si="1"/>
        <v>SELL</v>
      </c>
      <c r="I2658" s="12">
        <v>68.3</v>
      </c>
      <c r="J2658" s="12">
        <v>1000.0</v>
      </c>
      <c r="K2658" s="16">
        <v>43488.0</v>
      </c>
      <c r="L2658" s="14">
        <v>55.2</v>
      </c>
      <c r="M2658" s="14">
        <f t="shared" si="2"/>
        <v>808.1991215</v>
      </c>
      <c r="N2658" s="15">
        <f t="shared" si="3"/>
        <v>0.1918008785</v>
      </c>
      <c r="O2658" s="15">
        <f t="shared" si="4"/>
        <v>-0.1918008785</v>
      </c>
      <c r="P2658" s="8">
        <f t="shared" si="5"/>
        <v>128</v>
      </c>
    </row>
    <row r="2659" ht="12.75" customHeight="1">
      <c r="A2659" s="7">
        <v>43360.0</v>
      </c>
      <c r="B2659" s="8" t="s">
        <v>924</v>
      </c>
      <c r="C2659" s="8" t="s">
        <v>925</v>
      </c>
      <c r="D2659" s="9" t="s">
        <v>35</v>
      </c>
      <c r="E2659" s="10" t="s">
        <v>352</v>
      </c>
      <c r="F2659" s="11">
        <v>5.186681394E10</v>
      </c>
      <c r="G2659" s="8" t="s">
        <v>24</v>
      </c>
      <c r="H2659" s="8" t="str">
        <f t="shared" si="1"/>
        <v>BUY</v>
      </c>
      <c r="I2659" s="12">
        <v>24.724907</v>
      </c>
      <c r="J2659" s="12">
        <v>1000.0</v>
      </c>
      <c r="K2659" s="7">
        <v>44130.0</v>
      </c>
      <c r="L2659" s="14">
        <v>78.229881</v>
      </c>
      <c r="M2659" s="14">
        <f t="shared" si="2"/>
        <v>3164.011133</v>
      </c>
      <c r="N2659" s="15">
        <f t="shared" si="3"/>
        <v>2.164011133</v>
      </c>
      <c r="O2659" s="15">
        <f t="shared" si="4"/>
        <v>-2.164011133</v>
      </c>
      <c r="P2659" s="8">
        <f t="shared" si="5"/>
        <v>770</v>
      </c>
    </row>
    <row r="2660" ht="12.75" customHeight="1">
      <c r="A2660" s="7">
        <v>43360.0</v>
      </c>
      <c r="B2660" s="8" t="s">
        <v>42</v>
      </c>
      <c r="C2660" s="8" t="s">
        <v>43</v>
      </c>
      <c r="D2660" s="9" t="s">
        <v>35</v>
      </c>
      <c r="E2660" s="10" t="s">
        <v>19</v>
      </c>
      <c r="F2660" s="11">
        <v>2.05696688068E11</v>
      </c>
      <c r="G2660" s="8" t="s">
        <v>24</v>
      </c>
      <c r="H2660" s="8" t="str">
        <f t="shared" si="1"/>
        <v>BUY</v>
      </c>
      <c r="I2660" s="12">
        <v>141.599655</v>
      </c>
      <c r="J2660" s="12">
        <v>1000.0</v>
      </c>
      <c r="K2660" s="7">
        <v>43391.0</v>
      </c>
      <c r="L2660" s="14">
        <v>149.362839</v>
      </c>
      <c r="M2660" s="14">
        <f t="shared" si="2"/>
        <v>1054.824879</v>
      </c>
      <c r="N2660" s="15">
        <f t="shared" si="3"/>
        <v>0.05482487934</v>
      </c>
      <c r="O2660" s="15">
        <f t="shared" si="4"/>
        <v>-0.05482487934</v>
      </c>
      <c r="P2660" s="8">
        <f t="shared" si="5"/>
        <v>31</v>
      </c>
    </row>
    <row r="2661" ht="12.75" customHeight="1">
      <c r="A2661" s="7">
        <v>43360.0</v>
      </c>
      <c r="B2661" s="8" t="s">
        <v>2293</v>
      </c>
      <c r="C2661" s="8" t="s">
        <v>2294</v>
      </c>
      <c r="D2661" s="9" t="s">
        <v>39</v>
      </c>
      <c r="E2661" s="10" t="s">
        <v>19</v>
      </c>
      <c r="F2661" s="11">
        <v>2.78922259E8</v>
      </c>
      <c r="G2661" s="8" t="s">
        <v>24</v>
      </c>
      <c r="H2661" s="8" t="str">
        <f t="shared" si="1"/>
        <v>BUY</v>
      </c>
      <c r="I2661" s="12">
        <v>16.52</v>
      </c>
      <c r="J2661" s="12">
        <v>1000.0</v>
      </c>
      <c r="K2661" s="16">
        <v>43490.0</v>
      </c>
      <c r="L2661" s="14">
        <v>14.79</v>
      </c>
      <c r="M2661" s="14">
        <f t="shared" si="2"/>
        <v>895.2784504</v>
      </c>
      <c r="N2661" s="15">
        <f t="shared" si="3"/>
        <v>-0.1047215496</v>
      </c>
      <c r="O2661" s="15">
        <f t="shared" si="4"/>
        <v>0.1047215496</v>
      </c>
      <c r="P2661" s="8">
        <f t="shared" si="5"/>
        <v>130</v>
      </c>
    </row>
    <row r="2662" ht="12.75" customHeight="1">
      <c r="A2662" s="16">
        <v>43360.0</v>
      </c>
      <c r="B2662" s="8" t="s">
        <v>419</v>
      </c>
      <c r="C2662" s="8" t="s">
        <v>420</v>
      </c>
      <c r="D2662" s="9" t="s">
        <v>35</v>
      </c>
      <c r="E2662" s="10" t="s">
        <v>19</v>
      </c>
      <c r="F2662" s="11">
        <v>7.909777829E9</v>
      </c>
      <c r="G2662" s="17" t="s">
        <v>20</v>
      </c>
      <c r="H2662" s="18" t="str">
        <f t="shared" si="1"/>
        <v>SELL</v>
      </c>
      <c r="I2662" s="12">
        <v>142.229996</v>
      </c>
      <c r="J2662" s="12">
        <v>1000.0</v>
      </c>
      <c r="K2662" s="16">
        <v>43511.0</v>
      </c>
      <c r="L2662" s="14">
        <v>122.110001</v>
      </c>
      <c r="M2662" s="14">
        <f t="shared" si="2"/>
        <v>858.5390173</v>
      </c>
      <c r="N2662" s="15">
        <f t="shared" si="3"/>
        <v>0.1414609827</v>
      </c>
      <c r="O2662" s="15">
        <f t="shared" si="4"/>
        <v>-0.1414609827</v>
      </c>
      <c r="P2662" s="8">
        <f t="shared" si="5"/>
        <v>151</v>
      </c>
    </row>
    <row r="2663" ht="12.75" customHeight="1">
      <c r="A2663" s="7">
        <v>43361.0</v>
      </c>
      <c r="B2663" s="8" t="s">
        <v>2295</v>
      </c>
      <c r="C2663" s="8" t="s">
        <v>2296</v>
      </c>
      <c r="D2663" s="9" t="s">
        <v>32</v>
      </c>
      <c r="E2663" s="10" t="s">
        <v>19</v>
      </c>
      <c r="F2663" s="11">
        <v>1.12497559E9</v>
      </c>
      <c r="G2663" s="8" t="s">
        <v>24</v>
      </c>
      <c r="H2663" s="8" t="str">
        <f t="shared" si="1"/>
        <v>BUY</v>
      </c>
      <c r="I2663" s="12">
        <v>36.75</v>
      </c>
      <c r="J2663" s="12">
        <v>1000.0</v>
      </c>
      <c r="K2663" s="16">
        <v>44727.0</v>
      </c>
      <c r="L2663" s="14">
        <v>33.02</v>
      </c>
      <c r="M2663" s="14">
        <f t="shared" si="2"/>
        <v>898.5034014</v>
      </c>
      <c r="N2663" s="15">
        <f t="shared" si="3"/>
        <v>-0.1014965986</v>
      </c>
      <c r="O2663" s="15">
        <f t="shared" si="4"/>
        <v>0.1014965986</v>
      </c>
      <c r="P2663" s="8">
        <f t="shared" si="5"/>
        <v>1366</v>
      </c>
    </row>
    <row r="2664" ht="12.75" customHeight="1">
      <c r="A2664" s="7">
        <v>43361.0</v>
      </c>
      <c r="B2664" s="8" t="s">
        <v>2297</v>
      </c>
      <c r="C2664" s="8" t="s">
        <v>2298</v>
      </c>
      <c r="D2664" s="9" t="s">
        <v>27</v>
      </c>
      <c r="E2664" s="10" t="s">
        <v>19</v>
      </c>
      <c r="F2664" s="11">
        <v>1.835816556E9</v>
      </c>
      <c r="G2664" s="8" t="s">
        <v>20</v>
      </c>
      <c r="H2664" s="8" t="str">
        <f t="shared" si="1"/>
        <v>SELL</v>
      </c>
      <c r="I2664" s="12">
        <v>39.39</v>
      </c>
      <c r="J2664" s="12">
        <v>1000.0</v>
      </c>
      <c r="K2664" s="16">
        <v>44727.0</v>
      </c>
      <c r="L2664" s="14">
        <v>30.07</v>
      </c>
      <c r="M2664" s="14">
        <f t="shared" si="2"/>
        <v>763.3917238</v>
      </c>
      <c r="N2664" s="15">
        <f t="shared" si="3"/>
        <v>0.2366082762</v>
      </c>
      <c r="O2664" s="15">
        <f t="shared" si="4"/>
        <v>-0.2366082762</v>
      </c>
      <c r="P2664" s="8">
        <f t="shared" si="5"/>
        <v>1366</v>
      </c>
    </row>
    <row r="2665" ht="12.75" customHeight="1">
      <c r="A2665" s="7">
        <v>43361.0</v>
      </c>
      <c r="B2665" s="8" t="s">
        <v>1015</v>
      </c>
      <c r="C2665" s="8" t="s">
        <v>1016</v>
      </c>
      <c r="D2665" s="9" t="s">
        <v>35</v>
      </c>
      <c r="E2665" s="10" t="s">
        <v>19</v>
      </c>
      <c r="F2665" s="11">
        <v>5.595228507E9</v>
      </c>
      <c r="G2665" s="8" t="s">
        <v>24</v>
      </c>
      <c r="H2665" s="8" t="str">
        <f t="shared" si="1"/>
        <v>BUY</v>
      </c>
      <c r="I2665" s="12">
        <v>3.878814</v>
      </c>
      <c r="J2665" s="12">
        <v>1000.0</v>
      </c>
      <c r="K2665" s="7">
        <v>44210.0</v>
      </c>
      <c r="L2665" s="14">
        <v>9.9775</v>
      </c>
      <c r="M2665" s="14">
        <f t="shared" si="2"/>
        <v>2572.306896</v>
      </c>
      <c r="N2665" s="15">
        <f t="shared" si="3"/>
        <v>1.572306896</v>
      </c>
      <c r="O2665" s="15">
        <f t="shared" si="4"/>
        <v>-1.572306896</v>
      </c>
      <c r="P2665" s="8">
        <f t="shared" si="5"/>
        <v>849</v>
      </c>
    </row>
    <row r="2666" ht="12.75" customHeight="1">
      <c r="A2666" s="7">
        <v>43361.0</v>
      </c>
      <c r="B2666" s="8" t="s">
        <v>2299</v>
      </c>
      <c r="C2666" s="8" t="s">
        <v>2300</v>
      </c>
      <c r="D2666" s="9" t="s">
        <v>27</v>
      </c>
      <c r="E2666" s="10" t="s">
        <v>19</v>
      </c>
      <c r="F2666" s="11">
        <v>2.76547826E9</v>
      </c>
      <c r="G2666" s="8" t="s">
        <v>24</v>
      </c>
      <c r="H2666" s="8" t="str">
        <f t="shared" si="1"/>
        <v>BUY</v>
      </c>
      <c r="I2666" s="12">
        <v>20.201355</v>
      </c>
      <c r="J2666" s="12">
        <v>1000.0</v>
      </c>
      <c r="K2666" s="16">
        <v>44727.0</v>
      </c>
      <c r="L2666" s="14">
        <v>14.603874</v>
      </c>
      <c r="M2666" s="14">
        <f t="shared" si="2"/>
        <v>722.9155668</v>
      </c>
      <c r="N2666" s="15">
        <f t="shared" si="3"/>
        <v>-0.2770844332</v>
      </c>
      <c r="O2666" s="15">
        <f t="shared" si="4"/>
        <v>0.2770844332</v>
      </c>
      <c r="P2666" s="8">
        <f t="shared" si="5"/>
        <v>1366</v>
      </c>
    </row>
    <row r="2667" ht="12.75" customHeight="1">
      <c r="A2667" s="7">
        <v>43361.0</v>
      </c>
      <c r="B2667" s="8" t="s">
        <v>429</v>
      </c>
      <c r="C2667" s="8" t="s">
        <v>430</v>
      </c>
      <c r="D2667" s="9" t="s">
        <v>23</v>
      </c>
      <c r="E2667" s="10" t="s">
        <v>19</v>
      </c>
      <c r="F2667" s="11">
        <v>3.16102715873E11</v>
      </c>
      <c r="G2667" s="8" t="s">
        <v>20</v>
      </c>
      <c r="H2667" s="8" t="str">
        <f t="shared" si="1"/>
        <v>SELL</v>
      </c>
      <c r="I2667" s="12">
        <v>45.157032</v>
      </c>
      <c r="J2667" s="12">
        <v>1000.0</v>
      </c>
      <c r="K2667" s="7">
        <v>43448.0</v>
      </c>
      <c r="L2667" s="14">
        <v>43.091789</v>
      </c>
      <c r="M2667" s="14">
        <f t="shared" si="2"/>
        <v>954.2653069</v>
      </c>
      <c r="N2667" s="15">
        <f t="shared" si="3"/>
        <v>0.0457346931</v>
      </c>
      <c r="O2667" s="15">
        <f t="shared" si="4"/>
        <v>-0.0457346931</v>
      </c>
      <c r="P2667" s="8">
        <f t="shared" si="5"/>
        <v>87</v>
      </c>
    </row>
    <row r="2668" ht="12.75" customHeight="1">
      <c r="A2668" s="7">
        <v>43361.0</v>
      </c>
      <c r="B2668" s="8" t="s">
        <v>2301</v>
      </c>
      <c r="C2668" s="8" t="s">
        <v>2302</v>
      </c>
      <c r="D2668" s="9" t="s">
        <v>39</v>
      </c>
      <c r="E2668" s="10" t="s">
        <v>168</v>
      </c>
      <c r="F2668" s="11">
        <v>1.784795781E9</v>
      </c>
      <c r="G2668" s="8" t="s">
        <v>20</v>
      </c>
      <c r="H2668" s="8" t="str">
        <f t="shared" si="1"/>
        <v>SELL</v>
      </c>
      <c r="I2668" s="12">
        <v>154.979996</v>
      </c>
      <c r="J2668" s="12">
        <v>1000.0</v>
      </c>
      <c r="K2668" s="7">
        <v>43363.0</v>
      </c>
      <c r="L2668" s="14">
        <v>176.350006</v>
      </c>
      <c r="M2668" s="14">
        <f t="shared" si="2"/>
        <v>1137.888828</v>
      </c>
      <c r="N2668" s="15">
        <f t="shared" si="3"/>
        <v>-0.1378888279</v>
      </c>
      <c r="O2668" s="15">
        <f t="shared" si="4"/>
        <v>0.1378888279</v>
      </c>
      <c r="P2668" s="8">
        <f t="shared" si="5"/>
        <v>2</v>
      </c>
    </row>
    <row r="2669" ht="12.75" customHeight="1">
      <c r="A2669" s="16">
        <v>43361.0</v>
      </c>
      <c r="B2669" s="8" t="s">
        <v>1746</v>
      </c>
      <c r="C2669" s="8" t="s">
        <v>637</v>
      </c>
      <c r="D2669" s="9" t="s">
        <v>35</v>
      </c>
      <c r="E2669" s="10" t="s">
        <v>19</v>
      </c>
      <c r="F2669" s="11">
        <v>3.385079259E9</v>
      </c>
      <c r="G2669" s="18" t="s">
        <v>24</v>
      </c>
      <c r="H2669" s="17" t="str">
        <f t="shared" si="1"/>
        <v>BUY</v>
      </c>
      <c r="I2669" s="12">
        <v>18.959999</v>
      </c>
      <c r="J2669" s="12">
        <v>1000.0</v>
      </c>
      <c r="K2669" s="16">
        <v>43374.0</v>
      </c>
      <c r="L2669" s="14">
        <v>21.139999</v>
      </c>
      <c r="M2669" s="14">
        <f t="shared" si="2"/>
        <v>1114.978909</v>
      </c>
      <c r="N2669" s="15">
        <f t="shared" si="3"/>
        <v>0.114978909</v>
      </c>
      <c r="O2669" s="15">
        <f t="shared" si="4"/>
        <v>-0.114978909</v>
      </c>
      <c r="P2669" s="8">
        <f t="shared" si="5"/>
        <v>13</v>
      </c>
    </row>
    <row r="2670" ht="12.75" customHeight="1">
      <c r="A2670" s="7">
        <v>43363.0</v>
      </c>
      <c r="B2670" s="8" t="s">
        <v>16</v>
      </c>
      <c r="C2670" s="8" t="s">
        <v>17</v>
      </c>
      <c r="D2670" s="9" t="s">
        <v>18</v>
      </c>
      <c r="E2670" s="10" t="s">
        <v>19</v>
      </c>
      <c r="F2670" s="11">
        <v>1.41375537264E11</v>
      </c>
      <c r="G2670" s="8" t="s">
        <v>20</v>
      </c>
      <c r="H2670" s="8" t="str">
        <f t="shared" si="1"/>
        <v>SELL</v>
      </c>
      <c r="I2670" s="12">
        <v>137.944611</v>
      </c>
      <c r="J2670" s="12">
        <v>1000.0</v>
      </c>
      <c r="K2670" s="7">
        <v>43383.0</v>
      </c>
      <c r="L2670" s="14">
        <v>127.085838</v>
      </c>
      <c r="M2670" s="14">
        <f t="shared" si="2"/>
        <v>921.281644</v>
      </c>
      <c r="N2670" s="15">
        <f t="shared" si="3"/>
        <v>0.07871835602</v>
      </c>
      <c r="O2670" s="15">
        <f t="shared" si="4"/>
        <v>-0.07871835602</v>
      </c>
      <c r="P2670" s="8">
        <f t="shared" si="5"/>
        <v>20</v>
      </c>
    </row>
    <row r="2671" ht="12.75" customHeight="1">
      <c r="A2671" s="7">
        <v>43363.0</v>
      </c>
      <c r="B2671" s="8" t="s">
        <v>232</v>
      </c>
      <c r="C2671" s="8" t="s">
        <v>233</v>
      </c>
      <c r="D2671" s="9" t="s">
        <v>23</v>
      </c>
      <c r="E2671" s="9" t="s">
        <v>19</v>
      </c>
      <c r="F2671" s="11">
        <v>1.0159631E10</v>
      </c>
      <c r="G2671" s="8" t="s">
        <v>24</v>
      </c>
      <c r="H2671" s="8" t="str">
        <f t="shared" si="1"/>
        <v>BUY</v>
      </c>
      <c r="I2671" s="12">
        <v>105.46</v>
      </c>
      <c r="J2671" s="12">
        <v>1000.0</v>
      </c>
      <c r="K2671" s="7">
        <v>43375.0</v>
      </c>
      <c r="L2671" s="14">
        <v>100.68</v>
      </c>
      <c r="M2671" s="14">
        <f t="shared" si="2"/>
        <v>954.6747582</v>
      </c>
      <c r="N2671" s="15">
        <f t="shared" si="3"/>
        <v>-0.0453252418</v>
      </c>
      <c r="O2671" s="15">
        <f t="shared" si="4"/>
        <v>0.0453252418</v>
      </c>
      <c r="P2671" s="8">
        <f t="shared" si="5"/>
        <v>12</v>
      </c>
    </row>
    <row r="2672" ht="12.75" customHeight="1">
      <c r="A2672" s="7">
        <v>43363.0</v>
      </c>
      <c r="B2672" s="8" t="s">
        <v>2301</v>
      </c>
      <c r="C2672" s="8" t="s">
        <v>2302</v>
      </c>
      <c r="D2672" s="9" t="s">
        <v>39</v>
      </c>
      <c r="E2672" s="10" t="s">
        <v>168</v>
      </c>
      <c r="F2672" s="11">
        <v>1.784795781E9</v>
      </c>
      <c r="G2672" s="8" t="s">
        <v>24</v>
      </c>
      <c r="H2672" s="8" t="str">
        <f t="shared" si="1"/>
        <v>BUY</v>
      </c>
      <c r="I2672" s="12">
        <v>176.350006</v>
      </c>
      <c r="J2672" s="12">
        <v>1000.0</v>
      </c>
      <c r="K2672" s="7">
        <v>43413.0</v>
      </c>
      <c r="L2672" s="14">
        <v>108.989998</v>
      </c>
      <c r="M2672" s="14">
        <f t="shared" si="2"/>
        <v>618.0322897</v>
      </c>
      <c r="N2672" s="15">
        <f t="shared" si="3"/>
        <v>-0.3819677103</v>
      </c>
      <c r="O2672" s="15">
        <f t="shared" si="4"/>
        <v>0.3819677103</v>
      </c>
      <c r="P2672" s="8">
        <f t="shared" si="5"/>
        <v>50</v>
      </c>
    </row>
    <row r="2673" ht="12.75" customHeight="1">
      <c r="A2673" s="16">
        <v>43363.0</v>
      </c>
      <c r="B2673" s="8" t="s">
        <v>2303</v>
      </c>
      <c r="C2673" s="8" t="s">
        <v>2304</v>
      </c>
      <c r="D2673" s="9" t="s">
        <v>18</v>
      </c>
      <c r="E2673" s="10" t="s">
        <v>19</v>
      </c>
      <c r="F2673" s="11">
        <v>2.15186983E8</v>
      </c>
      <c r="G2673" s="18" t="s">
        <v>24</v>
      </c>
      <c r="H2673" s="17" t="str">
        <f t="shared" si="1"/>
        <v>BUY</v>
      </c>
      <c r="I2673" s="12">
        <v>28.243105</v>
      </c>
      <c r="J2673" s="12">
        <v>1000.0</v>
      </c>
      <c r="K2673" s="16">
        <v>44727.0</v>
      </c>
      <c r="L2673" s="14">
        <v>2.24</v>
      </c>
      <c r="M2673" s="14">
        <f t="shared" si="2"/>
        <v>79.31139299</v>
      </c>
      <c r="N2673" s="15">
        <f t="shared" si="3"/>
        <v>-0.920688607</v>
      </c>
      <c r="O2673" s="15">
        <f t="shared" si="4"/>
        <v>0.920688607</v>
      </c>
      <c r="P2673" s="8">
        <f t="shared" si="5"/>
        <v>1364</v>
      </c>
    </row>
    <row r="2674" ht="12.75" customHeight="1">
      <c r="A2674" s="16">
        <v>43363.0</v>
      </c>
      <c r="B2674" s="8" t="s">
        <v>264</v>
      </c>
      <c r="C2674" s="8" t="s">
        <v>265</v>
      </c>
      <c r="D2674" s="9" t="s">
        <v>35</v>
      </c>
      <c r="E2674" s="10" t="s">
        <v>19</v>
      </c>
      <c r="F2674" s="11">
        <v>8.2243343E9</v>
      </c>
      <c r="G2674" s="18" t="s">
        <v>24</v>
      </c>
      <c r="H2674" s="17" t="str">
        <f t="shared" si="1"/>
        <v>BUY</v>
      </c>
      <c r="I2674" s="12">
        <v>48.54</v>
      </c>
      <c r="J2674" s="12">
        <v>1000.0</v>
      </c>
      <c r="K2674" s="16">
        <v>43950.0</v>
      </c>
      <c r="L2674" s="14">
        <v>31.26</v>
      </c>
      <c r="M2674" s="14">
        <f t="shared" si="2"/>
        <v>644.0049444</v>
      </c>
      <c r="N2674" s="15">
        <f t="shared" si="3"/>
        <v>-0.3559950556</v>
      </c>
      <c r="O2674" s="15">
        <f t="shared" si="4"/>
        <v>0.3559950556</v>
      </c>
      <c r="P2674" s="8">
        <f t="shared" si="5"/>
        <v>587</v>
      </c>
    </row>
    <row r="2675" ht="12.75" customHeight="1">
      <c r="A2675" s="7">
        <v>43364.0</v>
      </c>
      <c r="B2675" s="8" t="s">
        <v>2305</v>
      </c>
      <c r="C2675" s="8" t="s">
        <v>2306</v>
      </c>
      <c r="D2675" s="9" t="s">
        <v>27</v>
      </c>
      <c r="E2675" s="10" t="s">
        <v>19</v>
      </c>
      <c r="F2675" s="11">
        <v>3.280168389E9</v>
      </c>
      <c r="G2675" s="8" t="s">
        <v>24</v>
      </c>
      <c r="H2675" s="8" t="str">
        <f t="shared" si="1"/>
        <v>BUY</v>
      </c>
      <c r="I2675" s="12">
        <v>8.681709</v>
      </c>
      <c r="J2675" s="12">
        <v>1000.0</v>
      </c>
      <c r="K2675" s="16">
        <v>44727.0</v>
      </c>
      <c r="L2675" s="14">
        <v>16.470995</v>
      </c>
      <c r="M2675" s="14">
        <f t="shared" si="2"/>
        <v>1897.206529</v>
      </c>
      <c r="N2675" s="15">
        <f t="shared" si="3"/>
        <v>0.8972065293</v>
      </c>
      <c r="O2675" s="15">
        <f t="shared" si="4"/>
        <v>-0.8972065293</v>
      </c>
      <c r="P2675" s="8">
        <f t="shared" si="5"/>
        <v>1363</v>
      </c>
    </row>
    <row r="2676" ht="12.75" customHeight="1">
      <c r="A2676" s="7">
        <v>43364.0</v>
      </c>
      <c r="B2676" s="8" t="s">
        <v>388</v>
      </c>
      <c r="C2676" s="8" t="s">
        <v>389</v>
      </c>
      <c r="D2676" s="9" t="s">
        <v>18</v>
      </c>
      <c r="E2676" s="10" t="s">
        <v>19</v>
      </c>
      <c r="F2676" s="11">
        <v>6.5974267651E10</v>
      </c>
      <c r="G2676" s="8" t="s">
        <v>20</v>
      </c>
      <c r="H2676" s="8" t="str">
        <f t="shared" si="1"/>
        <v>SELL</v>
      </c>
      <c r="I2676" s="12">
        <v>229.105011</v>
      </c>
      <c r="J2676" s="12">
        <v>1000.0</v>
      </c>
      <c r="K2676" s="16">
        <v>43447.0</v>
      </c>
      <c r="L2676" s="14">
        <v>173.919876</v>
      </c>
      <c r="M2676" s="14">
        <f t="shared" si="2"/>
        <v>759.1273331</v>
      </c>
      <c r="N2676" s="15">
        <f t="shared" si="3"/>
        <v>0.2408726669</v>
      </c>
      <c r="O2676" s="15">
        <f t="shared" si="4"/>
        <v>-0.2408726669</v>
      </c>
      <c r="P2676" s="8">
        <f t="shared" si="5"/>
        <v>83</v>
      </c>
    </row>
    <row r="2677" ht="12.75" customHeight="1">
      <c r="A2677" s="7">
        <v>43364.0</v>
      </c>
      <c r="B2677" s="8" t="s">
        <v>820</v>
      </c>
      <c r="C2677" s="8" t="s">
        <v>821</v>
      </c>
      <c r="D2677" s="9" t="s">
        <v>35</v>
      </c>
      <c r="E2677" s="10" t="s">
        <v>19</v>
      </c>
      <c r="F2677" s="11">
        <v>1.30507429E10</v>
      </c>
      <c r="G2677" s="8" t="s">
        <v>20</v>
      </c>
      <c r="H2677" s="8" t="str">
        <f t="shared" si="1"/>
        <v>SELL</v>
      </c>
      <c r="I2677" s="12">
        <v>78.169998</v>
      </c>
      <c r="J2677" s="12">
        <v>1000.0</v>
      </c>
      <c r="K2677" s="7">
        <v>43448.0</v>
      </c>
      <c r="L2677" s="14">
        <v>61.209999</v>
      </c>
      <c r="M2677" s="14">
        <f t="shared" si="2"/>
        <v>783.0369779</v>
      </c>
      <c r="N2677" s="15">
        <f t="shared" si="3"/>
        <v>0.2169630221</v>
      </c>
      <c r="O2677" s="15">
        <f t="shared" si="4"/>
        <v>-0.2169630221</v>
      </c>
      <c r="P2677" s="8">
        <f t="shared" si="5"/>
        <v>84</v>
      </c>
    </row>
    <row r="2678" ht="12.75" customHeight="1">
      <c r="A2678" s="7">
        <v>43364.0</v>
      </c>
      <c r="B2678" s="8" t="s">
        <v>644</v>
      </c>
      <c r="C2678" s="8" t="s">
        <v>645</v>
      </c>
      <c r="D2678" s="9" t="s">
        <v>23</v>
      </c>
      <c r="E2678" s="10" t="s">
        <v>19</v>
      </c>
      <c r="F2678" s="11">
        <v>6.9650124965E10</v>
      </c>
      <c r="G2678" s="8" t="s">
        <v>20</v>
      </c>
      <c r="H2678" s="8" t="str">
        <f t="shared" si="1"/>
        <v>SELL</v>
      </c>
      <c r="I2678" s="12">
        <v>44.1152</v>
      </c>
      <c r="J2678" s="12">
        <v>1000.0</v>
      </c>
      <c r="K2678" s="7">
        <v>43384.0</v>
      </c>
      <c r="L2678" s="14">
        <v>41.383877</v>
      </c>
      <c r="M2678" s="14">
        <f t="shared" si="2"/>
        <v>938.0865779</v>
      </c>
      <c r="N2678" s="15">
        <f t="shared" si="3"/>
        <v>0.06191342213</v>
      </c>
      <c r="O2678" s="15">
        <f t="shared" si="4"/>
        <v>-0.06191342213</v>
      </c>
      <c r="P2678" s="8">
        <f t="shared" si="5"/>
        <v>20</v>
      </c>
    </row>
    <row r="2679" ht="12.75" customHeight="1">
      <c r="A2679" s="7">
        <v>43367.0</v>
      </c>
      <c r="B2679" s="8" t="s">
        <v>1112</v>
      </c>
      <c r="C2679" s="8" t="s">
        <v>1113</v>
      </c>
      <c r="D2679" s="9" t="s">
        <v>39</v>
      </c>
      <c r="E2679" s="10" t="s">
        <v>19</v>
      </c>
      <c r="F2679" s="11">
        <v>3.7350612E8</v>
      </c>
      <c r="G2679" s="8" t="s">
        <v>20</v>
      </c>
      <c r="H2679" s="8" t="str">
        <f t="shared" si="1"/>
        <v>SELL</v>
      </c>
      <c r="I2679" s="12">
        <v>90.31736</v>
      </c>
      <c r="J2679" s="12">
        <v>1000.0</v>
      </c>
      <c r="K2679" s="16">
        <v>44727.0</v>
      </c>
      <c r="L2679" s="14">
        <v>3.48</v>
      </c>
      <c r="M2679" s="14">
        <f t="shared" si="2"/>
        <v>38.53079851</v>
      </c>
      <c r="N2679" s="15">
        <f t="shared" si="3"/>
        <v>0.9614692015</v>
      </c>
      <c r="O2679" s="15">
        <f t="shared" si="4"/>
        <v>-0.9614692015</v>
      </c>
      <c r="P2679" s="8">
        <f t="shared" si="5"/>
        <v>1360</v>
      </c>
    </row>
    <row r="2680" ht="12.75" customHeight="1">
      <c r="A2680" s="7">
        <v>43367.0</v>
      </c>
      <c r="B2680" s="8" t="s">
        <v>2307</v>
      </c>
      <c r="C2680" s="8" t="s">
        <v>2308</v>
      </c>
      <c r="D2680" s="9" t="s">
        <v>39</v>
      </c>
      <c r="E2680" s="10" t="s">
        <v>19</v>
      </c>
      <c r="F2680" s="11">
        <v>5.723431186E9</v>
      </c>
      <c r="G2680" s="8" t="s">
        <v>24</v>
      </c>
      <c r="H2680" s="8" t="str">
        <f t="shared" si="1"/>
        <v>BUY</v>
      </c>
      <c r="I2680" s="12">
        <v>34.900002</v>
      </c>
      <c r="J2680" s="12">
        <v>1000.0</v>
      </c>
      <c r="K2680" s="16">
        <v>43703.0</v>
      </c>
      <c r="L2680" s="14">
        <v>25.879999</v>
      </c>
      <c r="M2680" s="14">
        <f t="shared" si="2"/>
        <v>741.5472068</v>
      </c>
      <c r="N2680" s="15">
        <f t="shared" si="3"/>
        <v>-0.2584527932</v>
      </c>
      <c r="O2680" s="15">
        <f t="shared" si="4"/>
        <v>0.2584527932</v>
      </c>
      <c r="P2680" s="8">
        <f t="shared" si="5"/>
        <v>336</v>
      </c>
    </row>
    <row r="2681" ht="12.75" customHeight="1">
      <c r="A2681" s="7">
        <v>43367.0</v>
      </c>
      <c r="B2681" s="8" t="s">
        <v>537</v>
      </c>
      <c r="C2681" s="8" t="s">
        <v>538</v>
      </c>
      <c r="D2681" s="9" t="s">
        <v>39</v>
      </c>
      <c r="E2681" s="10" t="s">
        <v>19</v>
      </c>
      <c r="F2681" s="11">
        <v>9.4648919214E10</v>
      </c>
      <c r="G2681" s="8" t="s">
        <v>20</v>
      </c>
      <c r="H2681" s="8" t="str">
        <f t="shared" si="1"/>
        <v>SELL</v>
      </c>
      <c r="I2681" s="12">
        <v>62.44175</v>
      </c>
      <c r="J2681" s="12">
        <v>1000.0</v>
      </c>
      <c r="K2681" s="7">
        <v>43405.0</v>
      </c>
      <c r="L2681" s="14">
        <v>58.057106</v>
      </c>
      <c r="M2681" s="14">
        <f t="shared" si="2"/>
        <v>929.7802512</v>
      </c>
      <c r="N2681" s="15">
        <f t="shared" si="3"/>
        <v>0.07021974881</v>
      </c>
      <c r="O2681" s="15">
        <f t="shared" si="4"/>
        <v>-0.07021974881</v>
      </c>
      <c r="P2681" s="8">
        <f t="shared" si="5"/>
        <v>38</v>
      </c>
    </row>
    <row r="2682" ht="12.75" customHeight="1">
      <c r="A2682" s="7">
        <v>43367.0</v>
      </c>
      <c r="B2682" s="8" t="s">
        <v>142</v>
      </c>
      <c r="C2682" s="8" t="s">
        <v>143</v>
      </c>
      <c r="D2682" s="9" t="s">
        <v>35</v>
      </c>
      <c r="E2682" s="10" t="s">
        <v>19</v>
      </c>
      <c r="F2682" s="11">
        <v>1.1976936794E10</v>
      </c>
      <c r="G2682" s="8" t="s">
        <v>24</v>
      </c>
      <c r="H2682" s="8" t="str">
        <f t="shared" si="1"/>
        <v>BUY</v>
      </c>
      <c r="I2682" s="12">
        <v>39.41</v>
      </c>
      <c r="J2682" s="12">
        <v>1000.0</v>
      </c>
      <c r="K2682" s="7">
        <v>43529.0</v>
      </c>
      <c r="L2682" s="14">
        <v>35.41</v>
      </c>
      <c r="M2682" s="14">
        <f t="shared" si="2"/>
        <v>898.502918</v>
      </c>
      <c r="N2682" s="15">
        <f t="shared" si="3"/>
        <v>-0.101497082</v>
      </c>
      <c r="O2682" s="15">
        <f t="shared" si="4"/>
        <v>0.101497082</v>
      </c>
      <c r="P2682" s="8">
        <f t="shared" si="5"/>
        <v>162</v>
      </c>
    </row>
    <row r="2683" ht="12.75" customHeight="1">
      <c r="A2683" s="7">
        <v>43369.0</v>
      </c>
      <c r="B2683" s="8" t="s">
        <v>668</v>
      </c>
      <c r="C2683" s="8" t="s">
        <v>669</v>
      </c>
      <c r="D2683" s="9" t="s">
        <v>23</v>
      </c>
      <c r="E2683" s="10" t="s">
        <v>19</v>
      </c>
      <c r="F2683" s="11">
        <v>5.83698716E8</v>
      </c>
      <c r="G2683" s="8" t="s">
        <v>20</v>
      </c>
      <c r="H2683" s="8" t="str">
        <f t="shared" si="1"/>
        <v>SELL</v>
      </c>
      <c r="I2683" s="12">
        <v>6.9200001</v>
      </c>
      <c r="J2683" s="12">
        <v>1000.0</v>
      </c>
      <c r="K2683" s="16">
        <v>44006.0</v>
      </c>
      <c r="L2683" s="14">
        <v>4.6399999</v>
      </c>
      <c r="M2683" s="14">
        <f t="shared" si="2"/>
        <v>670.5202071</v>
      </c>
      <c r="N2683" s="15">
        <f t="shared" si="3"/>
        <v>0.3294797929</v>
      </c>
      <c r="O2683" s="15">
        <f t="shared" si="4"/>
        <v>-0.3294797929</v>
      </c>
      <c r="P2683" s="8">
        <f t="shared" si="5"/>
        <v>637</v>
      </c>
    </row>
    <row r="2684" ht="12.75" customHeight="1">
      <c r="A2684" s="7">
        <v>43370.0</v>
      </c>
      <c r="B2684" s="8" t="s">
        <v>654</v>
      </c>
      <c r="C2684" s="8" t="s">
        <v>655</v>
      </c>
      <c r="D2684" s="9" t="s">
        <v>23</v>
      </c>
      <c r="E2684" s="10" t="s">
        <v>19</v>
      </c>
      <c r="F2684" s="11">
        <v>4.371724141E9</v>
      </c>
      <c r="G2684" s="8" t="s">
        <v>20</v>
      </c>
      <c r="H2684" s="8" t="str">
        <f t="shared" si="1"/>
        <v>SELL</v>
      </c>
      <c r="I2684" s="12">
        <v>23.58</v>
      </c>
      <c r="J2684" s="12">
        <v>1000.0</v>
      </c>
      <c r="K2684" s="7">
        <v>43556.0</v>
      </c>
      <c r="L2684" s="14">
        <v>19.49</v>
      </c>
      <c r="M2684" s="14">
        <f t="shared" si="2"/>
        <v>826.547922</v>
      </c>
      <c r="N2684" s="15">
        <f t="shared" si="3"/>
        <v>0.173452078</v>
      </c>
      <c r="O2684" s="15">
        <f t="shared" si="4"/>
        <v>-0.173452078</v>
      </c>
      <c r="P2684" s="8">
        <f t="shared" si="5"/>
        <v>186</v>
      </c>
    </row>
    <row r="2685" ht="12.75" customHeight="1">
      <c r="A2685" s="7">
        <v>43370.0</v>
      </c>
      <c r="B2685" s="8" t="s">
        <v>390</v>
      </c>
      <c r="C2685" s="8" t="s">
        <v>391</v>
      </c>
      <c r="D2685" s="9" t="s">
        <v>35</v>
      </c>
      <c r="E2685" s="10" t="s">
        <v>19</v>
      </c>
      <c r="F2685" s="11">
        <v>4.604077228E10</v>
      </c>
      <c r="G2685" s="8" t="s">
        <v>24</v>
      </c>
      <c r="H2685" s="8" t="str">
        <f t="shared" si="1"/>
        <v>BUY</v>
      </c>
      <c r="I2685" s="12">
        <v>31.287525</v>
      </c>
      <c r="J2685" s="12">
        <v>1000.0</v>
      </c>
      <c r="K2685" s="16">
        <v>44187.0</v>
      </c>
      <c r="L2685" s="14">
        <v>40.508842</v>
      </c>
      <c r="M2685" s="14">
        <f t="shared" si="2"/>
        <v>1294.728234</v>
      </c>
      <c r="N2685" s="15">
        <f t="shared" si="3"/>
        <v>0.2947282343</v>
      </c>
      <c r="O2685" s="15">
        <f t="shared" si="4"/>
        <v>-0.2947282343</v>
      </c>
      <c r="P2685" s="8">
        <f t="shared" si="5"/>
        <v>817</v>
      </c>
    </row>
    <row r="2686" ht="12.75" customHeight="1">
      <c r="A2686" s="7">
        <v>43370.0</v>
      </c>
      <c r="B2686" s="8" t="s">
        <v>2309</v>
      </c>
      <c r="C2686" s="8" t="s">
        <v>2310</v>
      </c>
      <c r="D2686" s="9" t="s">
        <v>35</v>
      </c>
      <c r="E2686" s="10" t="s">
        <v>2062</v>
      </c>
      <c r="F2686" s="11">
        <v>5.5382028696E10</v>
      </c>
      <c r="G2686" s="8" t="s">
        <v>20</v>
      </c>
      <c r="H2686" s="8" t="str">
        <f t="shared" si="1"/>
        <v>SELL</v>
      </c>
      <c r="I2686" s="12">
        <v>135.401062</v>
      </c>
      <c r="J2686" s="12">
        <v>1000.0</v>
      </c>
      <c r="K2686" s="16">
        <v>44727.0</v>
      </c>
      <c r="L2686" s="14">
        <v>175.604675</v>
      </c>
      <c r="M2686" s="14">
        <f t="shared" si="2"/>
        <v>1296.922435</v>
      </c>
      <c r="N2686" s="15">
        <f t="shared" si="3"/>
        <v>-0.2969224348</v>
      </c>
      <c r="O2686" s="15">
        <f t="shared" si="4"/>
        <v>0.2969224348</v>
      </c>
      <c r="P2686" s="8">
        <f t="shared" si="5"/>
        <v>1357</v>
      </c>
    </row>
    <row r="2687" ht="12.75" customHeight="1">
      <c r="A2687" s="16">
        <v>43370.0</v>
      </c>
      <c r="B2687" s="8" t="s">
        <v>2311</v>
      </c>
      <c r="C2687" s="8" t="s">
        <v>2312</v>
      </c>
      <c r="D2687" s="9" t="s">
        <v>39</v>
      </c>
      <c r="E2687" s="10" t="s">
        <v>19</v>
      </c>
      <c r="F2687" s="11">
        <v>2.585952E8</v>
      </c>
      <c r="G2687" s="17" t="s">
        <v>20</v>
      </c>
      <c r="H2687" s="18" t="str">
        <f t="shared" si="1"/>
        <v>SELL</v>
      </c>
      <c r="I2687" s="12">
        <v>85.080002</v>
      </c>
      <c r="J2687" s="12">
        <v>1000.0</v>
      </c>
      <c r="K2687" s="16">
        <v>44727.0</v>
      </c>
      <c r="L2687" s="14">
        <v>12.72</v>
      </c>
      <c r="M2687" s="14">
        <f t="shared" si="2"/>
        <v>149.5063435</v>
      </c>
      <c r="N2687" s="15">
        <f t="shared" si="3"/>
        <v>0.8504936565</v>
      </c>
      <c r="O2687" s="15">
        <f t="shared" si="4"/>
        <v>-0.8504936565</v>
      </c>
      <c r="P2687" s="8">
        <f t="shared" si="5"/>
        <v>1357</v>
      </c>
    </row>
    <row r="2688" ht="12.75" customHeight="1">
      <c r="A2688" s="7">
        <v>43371.0</v>
      </c>
      <c r="B2688" s="8" t="s">
        <v>2313</v>
      </c>
      <c r="C2688" s="8" t="s">
        <v>2314</v>
      </c>
      <c r="D2688" s="9" t="s">
        <v>39</v>
      </c>
      <c r="E2688" s="10" t="s">
        <v>19</v>
      </c>
      <c r="F2688" s="11">
        <v>3.64541856E9</v>
      </c>
      <c r="G2688" s="8" t="s">
        <v>24</v>
      </c>
      <c r="H2688" s="8" t="str">
        <f t="shared" si="1"/>
        <v>BUY</v>
      </c>
      <c r="I2688" s="12">
        <v>12.09</v>
      </c>
      <c r="J2688" s="12">
        <v>1000.0</v>
      </c>
      <c r="K2688" s="16">
        <v>43530.0</v>
      </c>
      <c r="L2688" s="14">
        <v>13.08</v>
      </c>
      <c r="M2688" s="14">
        <f t="shared" si="2"/>
        <v>1081.885856</v>
      </c>
      <c r="N2688" s="15">
        <f t="shared" si="3"/>
        <v>0.08188585608</v>
      </c>
      <c r="O2688" s="15">
        <f t="shared" si="4"/>
        <v>-0.08188585608</v>
      </c>
      <c r="P2688" s="8">
        <f t="shared" si="5"/>
        <v>159</v>
      </c>
    </row>
    <row r="2689" ht="12.75" customHeight="1">
      <c r="A2689" s="7">
        <v>43371.0</v>
      </c>
      <c r="B2689" s="8" t="s">
        <v>794</v>
      </c>
      <c r="C2689" s="8" t="s">
        <v>795</v>
      </c>
      <c r="D2689" s="9" t="s">
        <v>35</v>
      </c>
      <c r="E2689" s="10" t="s">
        <v>19</v>
      </c>
      <c r="F2689" s="11">
        <v>3.325491351E10</v>
      </c>
      <c r="G2689" s="8" t="s">
        <v>24</v>
      </c>
      <c r="H2689" s="8" t="str">
        <f t="shared" si="1"/>
        <v>BUY</v>
      </c>
      <c r="I2689" s="12">
        <v>44.417675</v>
      </c>
      <c r="J2689" s="12">
        <v>1000.0</v>
      </c>
      <c r="K2689" s="7">
        <v>43469.0</v>
      </c>
      <c r="L2689" s="14">
        <v>39.240807</v>
      </c>
      <c r="M2689" s="14">
        <f t="shared" si="2"/>
        <v>883.4502706</v>
      </c>
      <c r="N2689" s="15">
        <f t="shared" si="3"/>
        <v>-0.1165497294</v>
      </c>
      <c r="O2689" s="15">
        <f t="shared" si="4"/>
        <v>0.1165497294</v>
      </c>
      <c r="P2689" s="8">
        <f t="shared" si="5"/>
        <v>98</v>
      </c>
    </row>
    <row r="2690" ht="12.75" customHeight="1">
      <c r="A2690" s="7">
        <v>43374.0</v>
      </c>
      <c r="B2690" s="8" t="s">
        <v>173</v>
      </c>
      <c r="C2690" s="8" t="s">
        <v>174</v>
      </c>
      <c r="D2690" s="9" t="s">
        <v>18</v>
      </c>
      <c r="E2690" s="10" t="s">
        <v>19</v>
      </c>
      <c r="F2690" s="11">
        <v>1.21670003777E11</v>
      </c>
      <c r="G2690" s="8" t="s">
        <v>20</v>
      </c>
      <c r="H2690" s="8" t="str">
        <f t="shared" si="1"/>
        <v>SELL</v>
      </c>
      <c r="I2690" s="12">
        <v>71.193504</v>
      </c>
      <c r="J2690" s="12">
        <v>1000.0</v>
      </c>
      <c r="K2690" s="7">
        <v>43374.0</v>
      </c>
      <c r="L2690" s="14">
        <v>71.193504</v>
      </c>
      <c r="M2690" s="14">
        <f t="shared" si="2"/>
        <v>1000</v>
      </c>
      <c r="N2690" s="15">
        <f t="shared" si="3"/>
        <v>0</v>
      </c>
      <c r="O2690" s="15">
        <f t="shared" si="4"/>
        <v>0</v>
      </c>
      <c r="P2690" s="8">
        <f t="shared" si="5"/>
        <v>0</v>
      </c>
    </row>
    <row r="2691" ht="12.75" customHeight="1">
      <c r="A2691" s="7">
        <v>43374.0</v>
      </c>
      <c r="B2691" s="8" t="s">
        <v>2315</v>
      </c>
      <c r="C2691" s="8" t="s">
        <v>2316</v>
      </c>
      <c r="D2691" s="9" t="s">
        <v>71</v>
      </c>
      <c r="E2691" s="9" t="s">
        <v>19</v>
      </c>
      <c r="F2691" s="11">
        <v>1.877626108E9</v>
      </c>
      <c r="G2691" s="8" t="s">
        <v>20</v>
      </c>
      <c r="H2691" s="8" t="str">
        <f t="shared" si="1"/>
        <v>SELL</v>
      </c>
      <c r="I2691" s="12">
        <v>18.01</v>
      </c>
      <c r="J2691" s="12">
        <v>1000.0</v>
      </c>
      <c r="K2691" s="16">
        <v>43445.0</v>
      </c>
      <c r="L2691" s="14">
        <v>9.0</v>
      </c>
      <c r="M2691" s="14">
        <f t="shared" si="2"/>
        <v>499.7223765</v>
      </c>
      <c r="N2691" s="15">
        <f t="shared" si="3"/>
        <v>0.5002776235</v>
      </c>
      <c r="O2691" s="15">
        <f t="shared" si="4"/>
        <v>-0.5002776235</v>
      </c>
      <c r="P2691" s="8">
        <f t="shared" si="5"/>
        <v>71</v>
      </c>
    </row>
    <row r="2692" ht="12.75" customHeight="1">
      <c r="A2692" s="7">
        <v>43374.0</v>
      </c>
      <c r="B2692" s="8" t="s">
        <v>123</v>
      </c>
      <c r="C2692" s="8" t="s">
        <v>124</v>
      </c>
      <c r="D2692" s="9" t="s">
        <v>32</v>
      </c>
      <c r="E2692" s="10" t="s">
        <v>19</v>
      </c>
      <c r="F2692" s="11">
        <v>3.4143176459E10</v>
      </c>
      <c r="G2692" s="8" t="s">
        <v>24</v>
      </c>
      <c r="H2692" s="8" t="str">
        <f t="shared" si="1"/>
        <v>BUY</v>
      </c>
      <c r="I2692" s="12">
        <v>25.87</v>
      </c>
      <c r="J2692" s="12">
        <v>1000.0</v>
      </c>
      <c r="K2692" s="7">
        <v>43440.0</v>
      </c>
      <c r="L2692" s="14">
        <v>26.72</v>
      </c>
      <c r="M2692" s="14">
        <f t="shared" si="2"/>
        <v>1032.856591</v>
      </c>
      <c r="N2692" s="15">
        <f t="shared" si="3"/>
        <v>0.03285659065</v>
      </c>
      <c r="O2692" s="15">
        <f t="shared" si="4"/>
        <v>-0.03285659065</v>
      </c>
      <c r="P2692" s="8">
        <f t="shared" si="5"/>
        <v>66</v>
      </c>
    </row>
    <row r="2693" ht="12.75" customHeight="1">
      <c r="A2693" s="7">
        <v>43374.0</v>
      </c>
      <c r="B2693" s="8" t="s">
        <v>2317</v>
      </c>
      <c r="C2693" s="8" t="s">
        <v>2318</v>
      </c>
      <c r="D2693" s="9" t="s">
        <v>32</v>
      </c>
      <c r="E2693" s="10" t="s">
        <v>19</v>
      </c>
      <c r="F2693" s="11">
        <v>3.410586E9</v>
      </c>
      <c r="G2693" s="8" t="s">
        <v>20</v>
      </c>
      <c r="H2693" s="8" t="str">
        <f t="shared" si="1"/>
        <v>SELL</v>
      </c>
      <c r="I2693" s="12">
        <v>113.330002</v>
      </c>
      <c r="J2693" s="12">
        <v>1000.0</v>
      </c>
      <c r="K2693" s="16">
        <v>43735.0</v>
      </c>
      <c r="L2693" s="14">
        <v>99.360001</v>
      </c>
      <c r="M2693" s="14">
        <f t="shared" si="2"/>
        <v>876.7316619</v>
      </c>
      <c r="N2693" s="15">
        <f t="shared" si="3"/>
        <v>0.1232683381</v>
      </c>
      <c r="O2693" s="15">
        <f t="shared" si="4"/>
        <v>-0.1232683381</v>
      </c>
      <c r="P2693" s="8">
        <f t="shared" si="5"/>
        <v>361</v>
      </c>
    </row>
    <row r="2694" ht="12.75" customHeight="1">
      <c r="A2694" s="7">
        <v>43374.0</v>
      </c>
      <c r="B2694" s="8" t="s">
        <v>152</v>
      </c>
      <c r="C2694" s="8" t="s">
        <v>153</v>
      </c>
      <c r="D2694" s="9" t="s">
        <v>35</v>
      </c>
      <c r="E2694" s="10" t="s">
        <v>19</v>
      </c>
      <c r="F2694" s="11">
        <v>1.11464472E11</v>
      </c>
      <c r="G2694" s="8" t="s">
        <v>24</v>
      </c>
      <c r="H2694" s="8" t="str">
        <f t="shared" si="1"/>
        <v>BUY</v>
      </c>
      <c r="I2694" s="12">
        <v>50.31</v>
      </c>
      <c r="J2694" s="12">
        <v>1000.0</v>
      </c>
      <c r="K2694" s="7">
        <v>43383.0</v>
      </c>
      <c r="L2694" s="14">
        <v>50.7</v>
      </c>
      <c r="M2694" s="14">
        <f t="shared" si="2"/>
        <v>1007.751938</v>
      </c>
      <c r="N2694" s="15">
        <f t="shared" si="3"/>
        <v>0.007751937984</v>
      </c>
      <c r="O2694" s="15">
        <f t="shared" si="4"/>
        <v>-0.007751937984</v>
      </c>
      <c r="P2694" s="8">
        <f t="shared" si="5"/>
        <v>9</v>
      </c>
    </row>
    <row r="2695" ht="12.75" customHeight="1">
      <c r="A2695" s="7">
        <v>43374.0</v>
      </c>
      <c r="B2695" s="8" t="s">
        <v>2319</v>
      </c>
      <c r="C2695" s="8" t="s">
        <v>2320</v>
      </c>
      <c r="D2695" s="9" t="s">
        <v>23</v>
      </c>
      <c r="E2695" s="9" t="s">
        <v>19</v>
      </c>
      <c r="F2695" s="11">
        <v>3.138564E9</v>
      </c>
      <c r="G2695" s="8" t="s">
        <v>24</v>
      </c>
      <c r="H2695" s="8" t="str">
        <f t="shared" si="1"/>
        <v>BUY</v>
      </c>
      <c r="I2695" s="12">
        <v>15.7</v>
      </c>
      <c r="J2695" s="12">
        <v>1000.0</v>
      </c>
      <c r="K2695" s="16">
        <v>43418.0</v>
      </c>
      <c r="L2695" s="14">
        <v>12.77</v>
      </c>
      <c r="M2695" s="14">
        <f t="shared" si="2"/>
        <v>813.3757962</v>
      </c>
      <c r="N2695" s="15">
        <f t="shared" si="3"/>
        <v>-0.1866242038</v>
      </c>
      <c r="O2695" s="15">
        <f t="shared" si="4"/>
        <v>0.1866242038</v>
      </c>
      <c r="P2695" s="8">
        <f t="shared" si="5"/>
        <v>44</v>
      </c>
    </row>
    <row r="2696" ht="12.75" customHeight="1">
      <c r="A2696" s="16">
        <v>43374.0</v>
      </c>
      <c r="B2696" s="8" t="s">
        <v>380</v>
      </c>
      <c r="C2696" s="8" t="s">
        <v>381</v>
      </c>
      <c r="D2696" s="9" t="s">
        <v>35</v>
      </c>
      <c r="E2696" s="10" t="s">
        <v>19</v>
      </c>
      <c r="F2696" s="11">
        <v>6.82995534313E11</v>
      </c>
      <c r="G2696" s="17" t="s">
        <v>20</v>
      </c>
      <c r="H2696" s="18" t="str">
        <f t="shared" si="1"/>
        <v>SELL</v>
      </c>
      <c r="I2696" s="12">
        <v>20.713333</v>
      </c>
      <c r="J2696" s="12">
        <v>1000.0</v>
      </c>
      <c r="K2696" s="16">
        <v>43490.0</v>
      </c>
      <c r="L2696" s="14">
        <v>19.802668</v>
      </c>
      <c r="M2696" s="14">
        <f t="shared" si="2"/>
        <v>956.03484</v>
      </c>
      <c r="N2696" s="15">
        <f t="shared" si="3"/>
        <v>0.04396516003</v>
      </c>
      <c r="O2696" s="15">
        <f t="shared" si="4"/>
        <v>-0.04396516003</v>
      </c>
      <c r="P2696" s="8">
        <f t="shared" si="5"/>
        <v>116</v>
      </c>
    </row>
    <row r="2697" ht="12.75" customHeight="1">
      <c r="A2697" s="16">
        <v>43374.0</v>
      </c>
      <c r="B2697" s="8" t="s">
        <v>1746</v>
      </c>
      <c r="C2697" s="8" t="s">
        <v>637</v>
      </c>
      <c r="D2697" s="9" t="s">
        <v>35</v>
      </c>
      <c r="E2697" s="10" t="s">
        <v>19</v>
      </c>
      <c r="F2697" s="11">
        <v>3.385079259E9</v>
      </c>
      <c r="G2697" s="17" t="s">
        <v>20</v>
      </c>
      <c r="H2697" s="18" t="str">
        <f t="shared" si="1"/>
        <v>SELL</v>
      </c>
      <c r="I2697" s="12">
        <v>21.139999</v>
      </c>
      <c r="J2697" s="12">
        <v>1000.0</v>
      </c>
      <c r="K2697" s="16">
        <v>43773.0</v>
      </c>
      <c r="L2697" s="14">
        <v>17.139999</v>
      </c>
      <c r="M2697" s="14">
        <f t="shared" si="2"/>
        <v>810.7852323</v>
      </c>
      <c r="N2697" s="15">
        <f t="shared" si="3"/>
        <v>0.1892147677</v>
      </c>
      <c r="O2697" s="15">
        <f t="shared" si="4"/>
        <v>-0.1892147677</v>
      </c>
      <c r="P2697" s="8">
        <f t="shared" si="5"/>
        <v>399</v>
      </c>
    </row>
    <row r="2698" ht="12.75" customHeight="1">
      <c r="A2698" s="7">
        <v>43375.0</v>
      </c>
      <c r="B2698" s="8" t="s">
        <v>485</v>
      </c>
      <c r="C2698" s="8" t="s">
        <v>486</v>
      </c>
      <c r="D2698" s="9" t="s">
        <v>23</v>
      </c>
      <c r="E2698" s="10" t="s">
        <v>19</v>
      </c>
      <c r="F2698" s="11">
        <v>3.40811773793E11</v>
      </c>
      <c r="G2698" s="8" t="s">
        <v>24</v>
      </c>
      <c r="H2698" s="8" t="str">
        <f t="shared" si="1"/>
        <v>BUY</v>
      </c>
      <c r="I2698" s="12">
        <v>210.105377</v>
      </c>
      <c r="J2698" s="12">
        <v>1000.0</v>
      </c>
      <c r="K2698" s="16">
        <v>43448.0</v>
      </c>
      <c r="L2698" s="14">
        <v>215.804733</v>
      </c>
      <c r="M2698" s="14">
        <f t="shared" si="2"/>
        <v>1027.126179</v>
      </c>
      <c r="N2698" s="15">
        <f t="shared" si="3"/>
        <v>0.02712617869</v>
      </c>
      <c r="O2698" s="15">
        <f t="shared" si="4"/>
        <v>-0.02712617869</v>
      </c>
      <c r="P2698" s="8">
        <f t="shared" si="5"/>
        <v>73</v>
      </c>
    </row>
    <row r="2699" ht="12.75" customHeight="1">
      <c r="A2699" s="7">
        <v>43375.0</v>
      </c>
      <c r="B2699" s="8" t="s">
        <v>173</v>
      </c>
      <c r="C2699" s="8" t="s">
        <v>174</v>
      </c>
      <c r="D2699" s="9" t="s">
        <v>18</v>
      </c>
      <c r="E2699" s="10" t="s">
        <v>19</v>
      </c>
      <c r="F2699" s="11">
        <v>1.21670003777E11</v>
      </c>
      <c r="G2699" s="8" t="s">
        <v>24</v>
      </c>
      <c r="H2699" s="8" t="str">
        <f t="shared" si="1"/>
        <v>BUY</v>
      </c>
      <c r="I2699" s="12">
        <v>72.547867</v>
      </c>
      <c r="J2699" s="12">
        <v>1000.0</v>
      </c>
      <c r="K2699" s="7">
        <v>43375.0</v>
      </c>
      <c r="L2699" s="14">
        <v>72.547867</v>
      </c>
      <c r="M2699" s="14">
        <f t="shared" si="2"/>
        <v>1000</v>
      </c>
      <c r="N2699" s="15">
        <f t="shared" si="3"/>
        <v>0</v>
      </c>
      <c r="O2699" s="15">
        <f t="shared" si="4"/>
        <v>0</v>
      </c>
      <c r="P2699" s="8">
        <f t="shared" si="5"/>
        <v>0</v>
      </c>
    </row>
    <row r="2700" ht="12.75" customHeight="1">
      <c r="A2700" s="7">
        <v>43375.0</v>
      </c>
      <c r="B2700" s="8" t="s">
        <v>117</v>
      </c>
      <c r="C2700" s="8" t="s">
        <v>118</v>
      </c>
      <c r="D2700" s="9" t="s">
        <v>23</v>
      </c>
      <c r="E2700" s="10" t="s">
        <v>19</v>
      </c>
      <c r="F2700" s="11">
        <v>1.36600252096E11</v>
      </c>
      <c r="G2700" s="8" t="s">
        <v>20</v>
      </c>
      <c r="H2700" s="8" t="str">
        <f t="shared" si="1"/>
        <v>SELL</v>
      </c>
      <c r="I2700" s="12">
        <v>41.825012</v>
      </c>
      <c r="J2700" s="12">
        <v>1000.0</v>
      </c>
      <c r="K2700" s="7">
        <v>43392.0</v>
      </c>
      <c r="L2700" s="14">
        <v>38.259888</v>
      </c>
      <c r="M2700" s="14">
        <f t="shared" si="2"/>
        <v>914.7609569</v>
      </c>
      <c r="N2700" s="15">
        <f t="shared" si="3"/>
        <v>0.08523904309</v>
      </c>
      <c r="O2700" s="15">
        <f t="shared" si="4"/>
        <v>-0.08523904309</v>
      </c>
      <c r="P2700" s="8">
        <f t="shared" si="5"/>
        <v>17</v>
      </c>
    </row>
    <row r="2701" ht="12.75" customHeight="1">
      <c r="A2701" s="7">
        <v>43375.0</v>
      </c>
      <c r="B2701" s="8" t="s">
        <v>144</v>
      </c>
      <c r="C2701" s="8" t="s">
        <v>145</v>
      </c>
      <c r="D2701" s="9" t="s">
        <v>23</v>
      </c>
      <c r="E2701" s="10" t="s">
        <v>19</v>
      </c>
      <c r="F2701" s="11">
        <v>8.77159596E10</v>
      </c>
      <c r="G2701" s="8" t="s">
        <v>24</v>
      </c>
      <c r="H2701" s="8" t="str">
        <f t="shared" si="1"/>
        <v>BUY</v>
      </c>
      <c r="I2701" s="12">
        <v>140.300522</v>
      </c>
      <c r="J2701" s="12">
        <v>1000.0</v>
      </c>
      <c r="K2701" s="7">
        <v>43389.0</v>
      </c>
      <c r="L2701" s="14">
        <v>134.905075</v>
      </c>
      <c r="M2701" s="14">
        <f t="shared" si="2"/>
        <v>961.5436427</v>
      </c>
      <c r="N2701" s="15">
        <f t="shared" si="3"/>
        <v>-0.03845635728</v>
      </c>
      <c r="O2701" s="15">
        <f t="shared" si="4"/>
        <v>0.03845635728</v>
      </c>
      <c r="P2701" s="8">
        <f t="shared" si="5"/>
        <v>14</v>
      </c>
    </row>
    <row r="2702" ht="12.75" customHeight="1">
      <c r="A2702" s="7">
        <v>43375.0</v>
      </c>
      <c r="B2702" s="8" t="s">
        <v>1174</v>
      </c>
      <c r="C2702" s="8" t="s">
        <v>1175</v>
      </c>
      <c r="D2702" s="9" t="s">
        <v>23</v>
      </c>
      <c r="E2702" s="10" t="s">
        <v>19</v>
      </c>
      <c r="F2702" s="11">
        <v>7.122279632E9</v>
      </c>
      <c r="G2702" s="8" t="s">
        <v>24</v>
      </c>
      <c r="H2702" s="8" t="str">
        <f t="shared" si="1"/>
        <v>BUY</v>
      </c>
      <c r="I2702" s="12">
        <v>41.810001</v>
      </c>
      <c r="J2702" s="12">
        <v>1000.0</v>
      </c>
      <c r="K2702" s="7">
        <v>43543.0</v>
      </c>
      <c r="L2702" s="14">
        <v>38.790001</v>
      </c>
      <c r="M2702" s="14">
        <f t="shared" si="2"/>
        <v>927.7684782</v>
      </c>
      <c r="N2702" s="15">
        <f t="shared" si="3"/>
        <v>-0.07223152183</v>
      </c>
      <c r="O2702" s="15">
        <f t="shared" si="4"/>
        <v>0.07223152183</v>
      </c>
      <c r="P2702" s="8">
        <f t="shared" si="5"/>
        <v>168</v>
      </c>
    </row>
    <row r="2703" ht="12.75" customHeight="1">
      <c r="A2703" s="7">
        <v>43375.0</v>
      </c>
      <c r="B2703" s="8" t="s">
        <v>630</v>
      </c>
      <c r="C2703" s="8" t="s">
        <v>631</v>
      </c>
      <c r="D2703" s="9" t="s">
        <v>23</v>
      </c>
      <c r="E2703" s="10" t="s">
        <v>19</v>
      </c>
      <c r="F2703" s="11">
        <v>1.069485355423E12</v>
      </c>
      <c r="G2703" s="8" t="s">
        <v>24</v>
      </c>
      <c r="H2703" s="8" t="str">
        <f t="shared" si="1"/>
        <v>BUY</v>
      </c>
      <c r="I2703" s="12">
        <v>71.004745</v>
      </c>
      <c r="J2703" s="12">
        <v>1000.0</v>
      </c>
      <c r="K2703" s="7">
        <v>43403.0</v>
      </c>
      <c r="L2703" s="14">
        <v>50.31403</v>
      </c>
      <c r="M2703" s="14">
        <f t="shared" si="2"/>
        <v>708.6009534</v>
      </c>
      <c r="N2703" s="15">
        <f t="shared" si="3"/>
        <v>-0.2913990466</v>
      </c>
      <c r="O2703" s="15">
        <f t="shared" si="4"/>
        <v>0.2913990466</v>
      </c>
      <c r="P2703" s="8">
        <f t="shared" si="5"/>
        <v>28</v>
      </c>
    </row>
    <row r="2704" ht="12.75" customHeight="1">
      <c r="A2704" s="7">
        <v>43376.0</v>
      </c>
      <c r="B2704" s="8" t="s">
        <v>457</v>
      </c>
      <c r="C2704" s="8" t="s">
        <v>458</v>
      </c>
      <c r="D2704" s="9" t="s">
        <v>39</v>
      </c>
      <c r="E2704" s="10" t="s">
        <v>19</v>
      </c>
      <c r="F2704" s="11">
        <v>2.64890507807E11</v>
      </c>
      <c r="G2704" s="8" t="s">
        <v>24</v>
      </c>
      <c r="H2704" s="8" t="str">
        <f t="shared" si="1"/>
        <v>BUY</v>
      </c>
      <c r="I2704" s="12">
        <v>75.962753</v>
      </c>
      <c r="J2704" s="12">
        <v>1000.0</v>
      </c>
      <c r="K2704" s="16">
        <v>43468.0</v>
      </c>
      <c r="L2704" s="14">
        <v>69.002686</v>
      </c>
      <c r="M2704" s="14">
        <f t="shared" si="2"/>
        <v>908.3752665</v>
      </c>
      <c r="N2704" s="15">
        <f t="shared" si="3"/>
        <v>-0.09162473351</v>
      </c>
      <c r="O2704" s="15">
        <f t="shared" si="4"/>
        <v>0.09162473351</v>
      </c>
      <c r="P2704" s="8">
        <f t="shared" si="5"/>
        <v>92</v>
      </c>
    </row>
    <row r="2705" ht="12.75" customHeight="1">
      <c r="A2705" s="7">
        <v>43376.0</v>
      </c>
      <c r="B2705" s="8" t="s">
        <v>1761</v>
      </c>
      <c r="C2705" s="8" t="s">
        <v>1762</v>
      </c>
      <c r="D2705" s="9" t="s">
        <v>35</v>
      </c>
      <c r="E2705" s="10" t="s">
        <v>19</v>
      </c>
      <c r="F2705" s="11">
        <v>6.96369651E9</v>
      </c>
      <c r="G2705" s="8" t="s">
        <v>20</v>
      </c>
      <c r="H2705" s="8" t="str">
        <f t="shared" si="1"/>
        <v>SELL</v>
      </c>
      <c r="I2705" s="12">
        <v>54.549999</v>
      </c>
      <c r="J2705" s="12">
        <v>1000.0</v>
      </c>
      <c r="K2705" s="16">
        <v>43494.0</v>
      </c>
      <c r="L2705" s="14">
        <v>37.060001</v>
      </c>
      <c r="M2705" s="14">
        <f t="shared" si="2"/>
        <v>679.3767494</v>
      </c>
      <c r="N2705" s="15">
        <f t="shared" si="3"/>
        <v>0.3206232506</v>
      </c>
      <c r="O2705" s="15">
        <f t="shared" si="4"/>
        <v>-0.3206232506</v>
      </c>
      <c r="P2705" s="8">
        <f t="shared" si="5"/>
        <v>118</v>
      </c>
    </row>
    <row r="2706" ht="12.75" customHeight="1">
      <c r="A2706" s="7">
        <v>43376.0</v>
      </c>
      <c r="B2706" s="8" t="s">
        <v>857</v>
      </c>
      <c r="C2706" s="8" t="s">
        <v>858</v>
      </c>
      <c r="D2706" s="9" t="s">
        <v>58</v>
      </c>
      <c r="E2706" s="10" t="s">
        <v>19</v>
      </c>
      <c r="F2706" s="11">
        <v>1.7369116575E10</v>
      </c>
      <c r="G2706" s="8" t="s">
        <v>24</v>
      </c>
      <c r="H2706" s="8" t="str">
        <f t="shared" si="1"/>
        <v>BUY</v>
      </c>
      <c r="I2706" s="12">
        <v>5.68</v>
      </c>
      <c r="J2706" s="12">
        <v>1000.0</v>
      </c>
      <c r="K2706" s="7">
        <v>43817.0</v>
      </c>
      <c r="L2706" s="14">
        <v>6.45</v>
      </c>
      <c r="M2706" s="14">
        <f t="shared" si="2"/>
        <v>1135.56338</v>
      </c>
      <c r="N2706" s="15">
        <f t="shared" si="3"/>
        <v>0.1355633803</v>
      </c>
      <c r="O2706" s="15">
        <f t="shared" si="4"/>
        <v>-0.1355633803</v>
      </c>
      <c r="P2706" s="8">
        <f t="shared" si="5"/>
        <v>441</v>
      </c>
    </row>
    <row r="2707" ht="12.75" customHeight="1">
      <c r="A2707" s="7">
        <v>43376.0</v>
      </c>
      <c r="B2707" s="8" t="s">
        <v>2281</v>
      </c>
      <c r="C2707" s="8" t="s">
        <v>2282</v>
      </c>
      <c r="D2707" s="9" t="s">
        <v>23</v>
      </c>
      <c r="E2707" s="10" t="s">
        <v>19</v>
      </c>
      <c r="F2707" s="11">
        <v>2.49314308E8</v>
      </c>
      <c r="G2707" s="8" t="s">
        <v>20</v>
      </c>
      <c r="H2707" s="8" t="str">
        <f t="shared" si="1"/>
        <v>SELL</v>
      </c>
      <c r="I2707" s="12">
        <v>52.439999</v>
      </c>
      <c r="J2707" s="12">
        <v>1000.0</v>
      </c>
      <c r="K2707" s="16">
        <v>44727.0</v>
      </c>
      <c r="L2707" s="14">
        <v>26.389999</v>
      </c>
      <c r="M2707" s="14">
        <f t="shared" si="2"/>
        <v>503.2417907</v>
      </c>
      <c r="N2707" s="15">
        <f t="shared" si="3"/>
        <v>0.4967582093</v>
      </c>
      <c r="O2707" s="15">
        <f t="shared" si="4"/>
        <v>-0.4967582093</v>
      </c>
      <c r="P2707" s="8">
        <f t="shared" si="5"/>
        <v>1351</v>
      </c>
    </row>
    <row r="2708" ht="12.75" customHeight="1">
      <c r="A2708" s="7">
        <v>43377.0</v>
      </c>
      <c r="B2708" s="8" t="s">
        <v>922</v>
      </c>
      <c r="C2708" s="8" t="s">
        <v>923</v>
      </c>
      <c r="D2708" s="9" t="s">
        <v>18</v>
      </c>
      <c r="E2708" s="10" t="s">
        <v>259</v>
      </c>
      <c r="F2708" s="11">
        <v>4.0678810184E10</v>
      </c>
      <c r="G2708" s="8" t="s">
        <v>24</v>
      </c>
      <c r="H2708" s="8" t="str">
        <f t="shared" si="1"/>
        <v>BUY</v>
      </c>
      <c r="I2708" s="12">
        <v>32.406822</v>
      </c>
      <c r="J2708" s="12">
        <v>1000.0</v>
      </c>
      <c r="K2708" s="7">
        <v>44665.0</v>
      </c>
      <c r="L2708" s="14">
        <v>59.627369</v>
      </c>
      <c r="M2708" s="14">
        <f t="shared" si="2"/>
        <v>1839.963481</v>
      </c>
      <c r="N2708" s="15">
        <f t="shared" si="3"/>
        <v>0.8399634805</v>
      </c>
      <c r="O2708" s="15">
        <f t="shared" si="4"/>
        <v>-0.8399634805</v>
      </c>
      <c r="P2708" s="8">
        <f t="shared" si="5"/>
        <v>1288</v>
      </c>
    </row>
    <row r="2709" ht="12.75" customHeight="1">
      <c r="A2709" s="16">
        <v>43377.0</v>
      </c>
      <c r="B2709" s="8" t="s">
        <v>2321</v>
      </c>
      <c r="C2709" s="8" t="s">
        <v>2322</v>
      </c>
      <c r="D2709" s="9" t="s">
        <v>71</v>
      </c>
      <c r="E2709" s="10" t="s">
        <v>19</v>
      </c>
      <c r="F2709" s="11">
        <v>2.8406106E9</v>
      </c>
      <c r="G2709" s="18" t="s">
        <v>24</v>
      </c>
      <c r="H2709" s="17" t="str">
        <f t="shared" si="1"/>
        <v>BUY</v>
      </c>
      <c r="I2709" s="12">
        <v>45.88</v>
      </c>
      <c r="J2709" s="12">
        <v>1000.0</v>
      </c>
      <c r="K2709" s="16">
        <v>44727.0</v>
      </c>
      <c r="L2709" s="14">
        <v>89.99</v>
      </c>
      <c r="M2709" s="14">
        <f t="shared" si="2"/>
        <v>1961.421099</v>
      </c>
      <c r="N2709" s="15">
        <f t="shared" si="3"/>
        <v>0.9614210985</v>
      </c>
      <c r="O2709" s="15">
        <f t="shared" si="4"/>
        <v>-0.9614210985</v>
      </c>
      <c r="P2709" s="8">
        <f t="shared" si="5"/>
        <v>1350</v>
      </c>
    </row>
    <row r="2710" ht="12.75" customHeight="1">
      <c r="A2710" s="7">
        <v>43378.0</v>
      </c>
      <c r="B2710" s="8" t="s">
        <v>902</v>
      </c>
      <c r="C2710" s="8" t="s">
        <v>903</v>
      </c>
      <c r="D2710" s="9" t="s">
        <v>137</v>
      </c>
      <c r="E2710" s="10" t="s">
        <v>19</v>
      </c>
      <c r="F2710" s="11">
        <v>1.3331237754E10</v>
      </c>
      <c r="G2710" s="8" t="s">
        <v>24</v>
      </c>
      <c r="H2710" s="8" t="str">
        <f t="shared" si="1"/>
        <v>BUY</v>
      </c>
      <c r="I2710" s="12">
        <v>39.43396</v>
      </c>
      <c r="J2710" s="12">
        <v>1000.0</v>
      </c>
      <c r="K2710" s="16">
        <v>44727.0</v>
      </c>
      <c r="L2710" s="14">
        <v>41.85463</v>
      </c>
      <c r="M2710" s="14">
        <f t="shared" si="2"/>
        <v>1061.385415</v>
      </c>
      <c r="N2710" s="15">
        <f t="shared" si="3"/>
        <v>0.06138541501</v>
      </c>
      <c r="O2710" s="15">
        <f t="shared" si="4"/>
        <v>-0.06138541501</v>
      </c>
      <c r="P2710" s="8">
        <f t="shared" si="5"/>
        <v>1349</v>
      </c>
    </row>
    <row r="2711" ht="12.75" customHeight="1">
      <c r="A2711" s="7">
        <v>43378.0</v>
      </c>
      <c r="B2711" s="8" t="s">
        <v>562</v>
      </c>
      <c r="C2711" s="8" t="s">
        <v>563</v>
      </c>
      <c r="D2711" s="9" t="s">
        <v>35</v>
      </c>
      <c r="E2711" s="10" t="s">
        <v>19</v>
      </c>
      <c r="F2711" s="11">
        <v>1.7149203119E10</v>
      </c>
      <c r="G2711" s="8" t="s">
        <v>24</v>
      </c>
      <c r="H2711" s="8" t="str">
        <f t="shared" si="1"/>
        <v>BUY</v>
      </c>
      <c r="I2711" s="12">
        <v>62.102661</v>
      </c>
      <c r="J2711" s="12">
        <v>1000.0</v>
      </c>
      <c r="K2711" s="16">
        <v>43523.0</v>
      </c>
      <c r="L2711" s="14">
        <v>59.350651</v>
      </c>
      <c r="M2711" s="14">
        <f t="shared" si="2"/>
        <v>955.6861179</v>
      </c>
      <c r="N2711" s="15">
        <f t="shared" si="3"/>
        <v>-0.04431388214</v>
      </c>
      <c r="O2711" s="15">
        <f t="shared" si="4"/>
        <v>0.04431388214</v>
      </c>
      <c r="P2711" s="8">
        <f t="shared" si="5"/>
        <v>145</v>
      </c>
    </row>
    <row r="2712" ht="12.75" customHeight="1">
      <c r="A2712" s="7">
        <v>43378.0</v>
      </c>
      <c r="B2712" s="8" t="s">
        <v>1716</v>
      </c>
      <c r="C2712" s="8" t="s">
        <v>1717</v>
      </c>
      <c r="D2712" s="9" t="s">
        <v>23</v>
      </c>
      <c r="E2712" s="9" t="s">
        <v>19</v>
      </c>
      <c r="F2712" s="11">
        <v>4.73651E9</v>
      </c>
      <c r="G2712" s="8" t="s">
        <v>20</v>
      </c>
      <c r="H2712" s="8" t="str">
        <f t="shared" si="1"/>
        <v>SELL</v>
      </c>
      <c r="I2712" s="12">
        <v>17.9</v>
      </c>
      <c r="J2712" s="12">
        <v>1000.0</v>
      </c>
      <c r="K2712" s="16">
        <v>43669.0</v>
      </c>
      <c r="L2712" s="14">
        <v>5.81</v>
      </c>
      <c r="M2712" s="14">
        <f t="shared" si="2"/>
        <v>324.5810056</v>
      </c>
      <c r="N2712" s="15">
        <f t="shared" si="3"/>
        <v>0.6754189944</v>
      </c>
      <c r="O2712" s="15">
        <f t="shared" si="4"/>
        <v>-0.6754189944</v>
      </c>
      <c r="P2712" s="8">
        <f t="shared" si="5"/>
        <v>291</v>
      </c>
    </row>
    <row r="2713" ht="12.75" customHeight="1">
      <c r="A2713" s="7">
        <v>43378.0</v>
      </c>
      <c r="B2713" s="8" t="s">
        <v>2042</v>
      </c>
      <c r="C2713" s="8" t="s">
        <v>2043</v>
      </c>
      <c r="D2713" s="9" t="s">
        <v>39</v>
      </c>
      <c r="E2713" s="10" t="s">
        <v>252</v>
      </c>
      <c r="F2713" s="11">
        <v>3.799935907E9</v>
      </c>
      <c r="G2713" s="8" t="s">
        <v>24</v>
      </c>
      <c r="H2713" s="8" t="str">
        <f t="shared" si="1"/>
        <v>BUY</v>
      </c>
      <c r="I2713" s="12">
        <v>38.560001</v>
      </c>
      <c r="J2713" s="12">
        <v>1000.0</v>
      </c>
      <c r="K2713" s="7">
        <v>43669.0</v>
      </c>
      <c r="L2713" s="14">
        <v>49.110001</v>
      </c>
      <c r="M2713" s="14">
        <f t="shared" si="2"/>
        <v>1273.599578</v>
      </c>
      <c r="N2713" s="15">
        <f t="shared" si="3"/>
        <v>0.273599578</v>
      </c>
      <c r="O2713" s="15">
        <f t="shared" si="4"/>
        <v>-0.273599578</v>
      </c>
      <c r="P2713" s="8">
        <f t="shared" si="5"/>
        <v>291</v>
      </c>
    </row>
    <row r="2714" ht="12.75" customHeight="1">
      <c r="A2714" s="7">
        <v>43378.0</v>
      </c>
      <c r="B2714" s="8" t="s">
        <v>1319</v>
      </c>
      <c r="C2714" s="8" t="s">
        <v>1320</v>
      </c>
      <c r="D2714" s="9" t="s">
        <v>35</v>
      </c>
      <c r="E2714" s="10" t="s">
        <v>19</v>
      </c>
      <c r="F2714" s="11">
        <v>1.158799596E9</v>
      </c>
      <c r="G2714" s="8" t="s">
        <v>24</v>
      </c>
      <c r="H2714" s="8" t="str">
        <f t="shared" si="1"/>
        <v>BUY</v>
      </c>
      <c r="I2714" s="12">
        <v>15.060513</v>
      </c>
      <c r="J2714" s="12">
        <v>1000.0</v>
      </c>
      <c r="K2714" s="16">
        <v>43550.0</v>
      </c>
      <c r="L2714" s="14">
        <v>10.258874</v>
      </c>
      <c r="M2714" s="14">
        <f t="shared" si="2"/>
        <v>681.1769294</v>
      </c>
      <c r="N2714" s="15">
        <f t="shared" si="3"/>
        <v>-0.3188230706</v>
      </c>
      <c r="O2714" s="15">
        <f t="shared" si="4"/>
        <v>0.3188230706</v>
      </c>
      <c r="P2714" s="8">
        <f t="shared" si="5"/>
        <v>172</v>
      </c>
    </row>
    <row r="2715" ht="12.75" customHeight="1">
      <c r="A2715" s="7">
        <v>43378.0</v>
      </c>
      <c r="B2715" s="8" t="s">
        <v>2323</v>
      </c>
      <c r="C2715" s="8" t="s">
        <v>2324</v>
      </c>
      <c r="D2715" s="9" t="s">
        <v>23</v>
      </c>
      <c r="E2715" s="10" t="s">
        <v>19</v>
      </c>
      <c r="F2715" s="11">
        <v>6.44473462E9</v>
      </c>
      <c r="G2715" s="8" t="s">
        <v>20</v>
      </c>
      <c r="H2715" s="8" t="str">
        <f t="shared" si="1"/>
        <v>SELL</v>
      </c>
      <c r="I2715" s="12">
        <v>96.739998</v>
      </c>
      <c r="J2715" s="12">
        <v>1000.0</v>
      </c>
      <c r="K2715" s="16">
        <v>44727.0</v>
      </c>
      <c r="L2715" s="14">
        <v>73.769997</v>
      </c>
      <c r="M2715" s="14">
        <f t="shared" si="2"/>
        <v>762.5594224</v>
      </c>
      <c r="N2715" s="15">
        <f t="shared" si="3"/>
        <v>0.2374405776</v>
      </c>
      <c r="O2715" s="15">
        <f t="shared" si="4"/>
        <v>-0.2374405776</v>
      </c>
      <c r="P2715" s="8">
        <f t="shared" si="5"/>
        <v>1349</v>
      </c>
    </row>
    <row r="2716" ht="12.75" customHeight="1">
      <c r="A2716" s="7">
        <v>43378.0</v>
      </c>
      <c r="B2716" s="8" t="s">
        <v>403</v>
      </c>
      <c r="C2716" s="8" t="s">
        <v>404</v>
      </c>
      <c r="D2716" s="9" t="s">
        <v>35</v>
      </c>
      <c r="E2716" s="10" t="s">
        <v>19</v>
      </c>
      <c r="F2716" s="11">
        <v>4.120653358E9</v>
      </c>
      <c r="G2716" s="8" t="s">
        <v>24</v>
      </c>
      <c r="H2716" s="8" t="str">
        <f t="shared" si="1"/>
        <v>BUY</v>
      </c>
      <c r="I2716" s="12">
        <v>27.016556</v>
      </c>
      <c r="J2716" s="12">
        <v>1000.0</v>
      </c>
      <c r="K2716" s="7">
        <v>43430.0</v>
      </c>
      <c r="L2716" s="14">
        <v>26.794365</v>
      </c>
      <c r="M2716" s="14">
        <f t="shared" si="2"/>
        <v>991.7757467</v>
      </c>
      <c r="N2716" s="15">
        <f t="shared" si="3"/>
        <v>-0.008224253306</v>
      </c>
      <c r="O2716" s="15">
        <f t="shared" si="4"/>
        <v>0.008224253306</v>
      </c>
      <c r="P2716" s="8">
        <f t="shared" si="5"/>
        <v>52</v>
      </c>
    </row>
    <row r="2717" ht="12.75" customHeight="1">
      <c r="A2717" s="7">
        <v>43378.0</v>
      </c>
      <c r="B2717" s="8" t="s">
        <v>1440</v>
      </c>
      <c r="C2717" s="8" t="s">
        <v>1441</v>
      </c>
      <c r="D2717" s="9" t="s">
        <v>71</v>
      </c>
      <c r="E2717" s="10" t="s">
        <v>19</v>
      </c>
      <c r="F2717" s="11">
        <v>4.90336E10</v>
      </c>
      <c r="G2717" s="8" t="s">
        <v>24</v>
      </c>
      <c r="H2717" s="8" t="str">
        <f t="shared" si="1"/>
        <v>BUY</v>
      </c>
      <c r="I2717" s="12">
        <v>116.56369</v>
      </c>
      <c r="J2717" s="12">
        <v>1000.0</v>
      </c>
      <c r="K2717" s="16">
        <v>44727.0</v>
      </c>
      <c r="L2717" s="14">
        <v>148.492386</v>
      </c>
      <c r="M2717" s="14">
        <f t="shared" si="2"/>
        <v>1273.916311</v>
      </c>
      <c r="N2717" s="15">
        <f t="shared" si="3"/>
        <v>0.2739163113</v>
      </c>
      <c r="O2717" s="15">
        <f t="shared" si="4"/>
        <v>-0.2739163113</v>
      </c>
      <c r="P2717" s="8">
        <f t="shared" si="5"/>
        <v>1349</v>
      </c>
    </row>
    <row r="2718" ht="12.75" customHeight="1">
      <c r="A2718" s="7">
        <v>43378.0</v>
      </c>
      <c r="B2718" s="8" t="s">
        <v>97</v>
      </c>
      <c r="C2718" s="8" t="s">
        <v>98</v>
      </c>
      <c r="D2718" s="9" t="s">
        <v>32</v>
      </c>
      <c r="E2718" s="10" t="s">
        <v>19</v>
      </c>
      <c r="F2718" s="11">
        <v>1.45044414E10</v>
      </c>
      <c r="G2718" s="8" t="s">
        <v>24</v>
      </c>
      <c r="H2718" s="8" t="str">
        <f t="shared" si="1"/>
        <v>BUY</v>
      </c>
      <c r="I2718" s="12">
        <v>88.73</v>
      </c>
      <c r="J2718" s="12">
        <v>1000.0</v>
      </c>
      <c r="K2718" s="7">
        <v>43558.0</v>
      </c>
      <c r="L2718" s="14">
        <v>100.98</v>
      </c>
      <c r="M2718" s="14">
        <f t="shared" si="2"/>
        <v>1138.059281</v>
      </c>
      <c r="N2718" s="15">
        <f t="shared" si="3"/>
        <v>0.138059281</v>
      </c>
      <c r="O2718" s="15">
        <f t="shared" si="4"/>
        <v>-0.138059281</v>
      </c>
      <c r="P2718" s="8">
        <f t="shared" si="5"/>
        <v>180</v>
      </c>
    </row>
    <row r="2719" ht="12.75" customHeight="1">
      <c r="A2719" s="7">
        <v>43378.0</v>
      </c>
      <c r="B2719" s="8" t="s">
        <v>2325</v>
      </c>
      <c r="C2719" s="8" t="s">
        <v>2326</v>
      </c>
      <c r="D2719" s="9" t="s">
        <v>39</v>
      </c>
      <c r="E2719" s="9" t="s">
        <v>19</v>
      </c>
      <c r="F2719" s="11">
        <v>2.10377146E8</v>
      </c>
      <c r="G2719" s="8" t="s">
        <v>24</v>
      </c>
      <c r="H2719" s="8" t="str">
        <f t="shared" si="1"/>
        <v>BUY</v>
      </c>
      <c r="I2719" s="12">
        <v>15.8</v>
      </c>
      <c r="J2719" s="12">
        <v>1000.0</v>
      </c>
      <c r="K2719" s="16">
        <v>44727.0</v>
      </c>
      <c r="L2719" s="14">
        <v>0.79</v>
      </c>
      <c r="M2719" s="14">
        <f t="shared" si="2"/>
        <v>50</v>
      </c>
      <c r="N2719" s="15">
        <f t="shared" si="3"/>
        <v>-0.95</v>
      </c>
      <c r="O2719" s="15">
        <f t="shared" si="4"/>
        <v>0.95</v>
      </c>
      <c r="P2719" s="8">
        <f t="shared" si="5"/>
        <v>1349</v>
      </c>
    </row>
    <row r="2720" ht="12.75" customHeight="1">
      <c r="A2720" s="7">
        <v>43378.0</v>
      </c>
      <c r="B2720" s="8" t="s">
        <v>511</v>
      </c>
      <c r="C2720" s="8" t="s">
        <v>512</v>
      </c>
      <c r="D2720" s="9" t="s">
        <v>32</v>
      </c>
      <c r="E2720" s="10" t="s">
        <v>19</v>
      </c>
      <c r="F2720" s="11">
        <v>6.05612876E10</v>
      </c>
      <c r="G2720" s="8" t="s">
        <v>24</v>
      </c>
      <c r="H2720" s="8" t="str">
        <f t="shared" si="1"/>
        <v>BUY</v>
      </c>
      <c r="I2720" s="12">
        <v>75.28</v>
      </c>
      <c r="J2720" s="12">
        <v>1000.0</v>
      </c>
      <c r="K2720" s="7">
        <v>43404.0</v>
      </c>
      <c r="L2720" s="14">
        <v>74.49</v>
      </c>
      <c r="M2720" s="14">
        <f t="shared" si="2"/>
        <v>989.5058448</v>
      </c>
      <c r="N2720" s="15">
        <f t="shared" si="3"/>
        <v>-0.01049415515</v>
      </c>
      <c r="O2720" s="15">
        <f t="shared" si="4"/>
        <v>0.01049415515</v>
      </c>
      <c r="P2720" s="8">
        <f t="shared" si="5"/>
        <v>26</v>
      </c>
    </row>
    <row r="2721" ht="12.75" customHeight="1">
      <c r="A2721" s="16">
        <v>43378.0</v>
      </c>
      <c r="B2721" s="8" t="s">
        <v>210</v>
      </c>
      <c r="C2721" s="8" t="s">
        <v>211</v>
      </c>
      <c r="D2721" s="9" t="s">
        <v>39</v>
      </c>
      <c r="E2721" s="10" t="s">
        <v>19</v>
      </c>
      <c r="F2721" s="11">
        <v>2.2910946728E10</v>
      </c>
      <c r="G2721" s="18" t="s">
        <v>24</v>
      </c>
      <c r="H2721" s="17" t="str">
        <f t="shared" si="1"/>
        <v>BUY</v>
      </c>
      <c r="I2721" s="12">
        <v>59.9268</v>
      </c>
      <c r="J2721" s="12">
        <v>1000.0</v>
      </c>
      <c r="K2721" s="16">
        <v>43378.0</v>
      </c>
      <c r="L2721" s="14">
        <v>59.9268</v>
      </c>
      <c r="M2721" s="14">
        <f t="shared" si="2"/>
        <v>1000</v>
      </c>
      <c r="N2721" s="15">
        <f t="shared" si="3"/>
        <v>0</v>
      </c>
      <c r="O2721" s="15">
        <f t="shared" si="4"/>
        <v>0</v>
      </c>
      <c r="P2721" s="8">
        <f t="shared" si="5"/>
        <v>0</v>
      </c>
    </row>
    <row r="2722" ht="12.75" customHeight="1">
      <c r="A2722" s="7">
        <v>43381.0</v>
      </c>
      <c r="B2722" s="8" t="s">
        <v>789</v>
      </c>
      <c r="C2722" s="8" t="s">
        <v>790</v>
      </c>
      <c r="D2722" s="9" t="s">
        <v>23</v>
      </c>
      <c r="E2722" s="10" t="s">
        <v>19</v>
      </c>
      <c r="F2722" s="11">
        <v>2.31605654E11</v>
      </c>
      <c r="G2722" s="8" t="s">
        <v>24</v>
      </c>
      <c r="H2722" s="8" t="str">
        <f t="shared" si="1"/>
        <v>BUY</v>
      </c>
      <c r="I2722" s="12">
        <v>254.690002</v>
      </c>
      <c r="J2722" s="12">
        <v>1000.0</v>
      </c>
      <c r="K2722" s="16">
        <v>43391.0</v>
      </c>
      <c r="L2722" s="14">
        <v>250.350006</v>
      </c>
      <c r="M2722" s="14">
        <f t="shared" si="2"/>
        <v>982.9596923</v>
      </c>
      <c r="N2722" s="15">
        <f t="shared" si="3"/>
        <v>-0.01704030769</v>
      </c>
      <c r="O2722" s="15">
        <f t="shared" si="4"/>
        <v>0.01704030769</v>
      </c>
      <c r="P2722" s="8">
        <f t="shared" si="5"/>
        <v>10</v>
      </c>
    </row>
    <row r="2723" ht="12.75" customHeight="1">
      <c r="A2723" s="7">
        <v>43381.0</v>
      </c>
      <c r="B2723" s="8" t="s">
        <v>359</v>
      </c>
      <c r="C2723" s="8" t="s">
        <v>360</v>
      </c>
      <c r="D2723" s="9" t="s">
        <v>23</v>
      </c>
      <c r="E2723" s="10" t="s">
        <v>19</v>
      </c>
      <c r="F2723" s="11">
        <v>1.1032521E11</v>
      </c>
      <c r="G2723" s="8" t="s">
        <v>24</v>
      </c>
      <c r="H2723" s="8" t="str">
        <f t="shared" si="1"/>
        <v>BUY</v>
      </c>
      <c r="I2723" s="12">
        <v>180.259995</v>
      </c>
      <c r="J2723" s="12">
        <v>1000.0</v>
      </c>
      <c r="K2723" s="7">
        <v>43495.0</v>
      </c>
      <c r="L2723" s="14">
        <v>194.0</v>
      </c>
      <c r="M2723" s="14">
        <f t="shared" si="2"/>
        <v>1076.223263</v>
      </c>
      <c r="N2723" s="15">
        <f t="shared" si="3"/>
        <v>0.07622326296</v>
      </c>
      <c r="O2723" s="15">
        <f t="shared" si="4"/>
        <v>-0.07622326296</v>
      </c>
      <c r="P2723" s="8">
        <f t="shared" si="5"/>
        <v>114</v>
      </c>
    </row>
    <row r="2724" ht="12.75" customHeight="1">
      <c r="A2724" s="16">
        <v>43381.0</v>
      </c>
      <c r="B2724" s="8" t="s">
        <v>867</v>
      </c>
      <c r="C2724" s="8" t="s">
        <v>868</v>
      </c>
      <c r="D2724" s="9" t="s">
        <v>35</v>
      </c>
      <c r="E2724" s="10" t="s">
        <v>19</v>
      </c>
      <c r="F2724" s="11">
        <v>4.029102194E9</v>
      </c>
      <c r="G2724" s="18" t="s">
        <v>24</v>
      </c>
      <c r="H2724" s="17" t="str">
        <f t="shared" si="1"/>
        <v>BUY</v>
      </c>
      <c r="I2724" s="12">
        <v>95.240524</v>
      </c>
      <c r="J2724" s="12">
        <v>1000.0</v>
      </c>
      <c r="K2724" s="16">
        <v>43766.0</v>
      </c>
      <c r="L2724" s="14">
        <v>105.196625</v>
      </c>
      <c r="M2724" s="14">
        <f t="shared" si="2"/>
        <v>1104.536395</v>
      </c>
      <c r="N2724" s="15">
        <f t="shared" si="3"/>
        <v>0.1045363946</v>
      </c>
      <c r="O2724" s="15">
        <f t="shared" si="4"/>
        <v>-0.1045363946</v>
      </c>
      <c r="P2724" s="8">
        <f t="shared" si="5"/>
        <v>385</v>
      </c>
    </row>
    <row r="2725" ht="12.75" customHeight="1">
      <c r="A2725" s="16">
        <v>43381.0</v>
      </c>
      <c r="B2725" s="8" t="s">
        <v>2327</v>
      </c>
      <c r="C2725" s="8" t="s">
        <v>2328</v>
      </c>
      <c r="D2725" s="9" t="s">
        <v>58</v>
      </c>
      <c r="E2725" s="10" t="s">
        <v>19</v>
      </c>
      <c r="F2725" s="11">
        <v>1.1725438046E10</v>
      </c>
      <c r="G2725" s="18" t="s">
        <v>24</v>
      </c>
      <c r="H2725" s="17" t="str">
        <f t="shared" si="1"/>
        <v>BUY</v>
      </c>
      <c r="I2725" s="12">
        <v>40.849998</v>
      </c>
      <c r="J2725" s="12">
        <v>1000.0</v>
      </c>
      <c r="K2725" s="16">
        <v>44238.0</v>
      </c>
      <c r="L2725" s="14">
        <v>200.600006</v>
      </c>
      <c r="M2725" s="14">
        <f t="shared" si="2"/>
        <v>4910.649102</v>
      </c>
      <c r="N2725" s="15">
        <f t="shared" si="3"/>
        <v>3.910649102</v>
      </c>
      <c r="O2725" s="15">
        <f t="shared" si="4"/>
        <v>-3.910649102</v>
      </c>
      <c r="P2725" s="8">
        <f t="shared" si="5"/>
        <v>857</v>
      </c>
    </row>
    <row r="2726" ht="12.75" customHeight="1">
      <c r="A2726" s="7">
        <v>43382.0</v>
      </c>
      <c r="B2726" s="8" t="s">
        <v>226</v>
      </c>
      <c r="C2726" s="8" t="s">
        <v>227</v>
      </c>
      <c r="D2726" s="9" t="s">
        <v>18</v>
      </c>
      <c r="E2726" s="10" t="s">
        <v>19</v>
      </c>
      <c r="F2726" s="11">
        <v>1.1333906346E11</v>
      </c>
      <c r="G2726" s="8" t="s">
        <v>24</v>
      </c>
      <c r="H2726" s="8" t="str">
        <f t="shared" si="1"/>
        <v>BUY</v>
      </c>
      <c r="I2726" s="12">
        <v>305.927124</v>
      </c>
      <c r="J2726" s="12">
        <v>1000.0</v>
      </c>
      <c r="K2726" s="7">
        <v>43410.0</v>
      </c>
      <c r="L2726" s="14">
        <v>270.032654</v>
      </c>
      <c r="M2726" s="14">
        <f t="shared" si="2"/>
        <v>882.6698675</v>
      </c>
      <c r="N2726" s="15">
        <f t="shared" si="3"/>
        <v>-0.1173301325</v>
      </c>
      <c r="O2726" s="15">
        <f t="shared" si="4"/>
        <v>0.1173301325</v>
      </c>
      <c r="P2726" s="8">
        <f t="shared" si="5"/>
        <v>28</v>
      </c>
    </row>
    <row r="2727" ht="12.75" customHeight="1">
      <c r="A2727" s="7">
        <v>43383.0</v>
      </c>
      <c r="B2727" s="8" t="s">
        <v>531</v>
      </c>
      <c r="C2727" s="8" t="s">
        <v>532</v>
      </c>
      <c r="D2727" s="9" t="s">
        <v>23</v>
      </c>
      <c r="E2727" s="10" t="s">
        <v>19</v>
      </c>
      <c r="F2727" s="11">
        <v>1.69812468749E11</v>
      </c>
      <c r="G2727" s="8" t="s">
        <v>24</v>
      </c>
      <c r="H2727" s="8" t="str">
        <f t="shared" si="1"/>
        <v>BUY</v>
      </c>
      <c r="I2727" s="12">
        <v>25.0</v>
      </c>
      <c r="J2727" s="12">
        <v>1000.0</v>
      </c>
      <c r="K2727" s="16">
        <v>43411.0</v>
      </c>
      <c r="L2727" s="14">
        <v>21.84</v>
      </c>
      <c r="M2727" s="14">
        <f t="shared" si="2"/>
        <v>873.6</v>
      </c>
      <c r="N2727" s="15">
        <f t="shared" si="3"/>
        <v>-0.1264</v>
      </c>
      <c r="O2727" s="15">
        <f t="shared" si="4"/>
        <v>0.1264</v>
      </c>
      <c r="P2727" s="8">
        <f t="shared" si="5"/>
        <v>28</v>
      </c>
    </row>
    <row r="2728" ht="12.75" customHeight="1">
      <c r="A2728" s="7">
        <v>43383.0</v>
      </c>
      <c r="B2728" s="8" t="s">
        <v>16</v>
      </c>
      <c r="C2728" s="8" t="s">
        <v>17</v>
      </c>
      <c r="D2728" s="9" t="s">
        <v>18</v>
      </c>
      <c r="E2728" s="10" t="s">
        <v>19</v>
      </c>
      <c r="F2728" s="11">
        <v>1.41375537264E11</v>
      </c>
      <c r="G2728" s="8" t="s">
        <v>24</v>
      </c>
      <c r="H2728" s="8" t="str">
        <f t="shared" si="1"/>
        <v>BUY</v>
      </c>
      <c r="I2728" s="12">
        <v>127.085838</v>
      </c>
      <c r="J2728" s="12">
        <v>1000.0</v>
      </c>
      <c r="K2728" s="7">
        <v>43396.0</v>
      </c>
      <c r="L2728" s="14">
        <v>105.879807</v>
      </c>
      <c r="M2728" s="14">
        <f t="shared" si="2"/>
        <v>833.1361595</v>
      </c>
      <c r="N2728" s="15">
        <f t="shared" si="3"/>
        <v>-0.1668638405</v>
      </c>
      <c r="O2728" s="15">
        <f t="shared" si="4"/>
        <v>0.1668638405</v>
      </c>
      <c r="P2728" s="8">
        <f t="shared" si="5"/>
        <v>13</v>
      </c>
    </row>
    <row r="2729" ht="12.75" customHeight="1">
      <c r="A2729" s="7">
        <v>43383.0</v>
      </c>
      <c r="B2729" s="8" t="s">
        <v>549</v>
      </c>
      <c r="C2729" s="8" t="s">
        <v>550</v>
      </c>
      <c r="D2729" s="9" t="s">
        <v>35</v>
      </c>
      <c r="E2729" s="10" t="s">
        <v>19</v>
      </c>
      <c r="F2729" s="11">
        <v>2.0361631721E10</v>
      </c>
      <c r="G2729" s="8" t="s">
        <v>20</v>
      </c>
      <c r="H2729" s="8" t="str">
        <f t="shared" si="1"/>
        <v>SELL</v>
      </c>
      <c r="I2729" s="12">
        <v>55.591507</v>
      </c>
      <c r="J2729" s="12">
        <v>1000.0</v>
      </c>
      <c r="K2729" s="7">
        <v>43454.0</v>
      </c>
      <c r="L2729" s="14">
        <v>47.260544</v>
      </c>
      <c r="M2729" s="14">
        <f t="shared" si="2"/>
        <v>850.1396445</v>
      </c>
      <c r="N2729" s="15">
        <f t="shared" si="3"/>
        <v>0.1498603555</v>
      </c>
      <c r="O2729" s="15">
        <f t="shared" si="4"/>
        <v>-0.1498603555</v>
      </c>
      <c r="P2729" s="8">
        <f t="shared" si="5"/>
        <v>71</v>
      </c>
    </row>
    <row r="2730" ht="12.75" customHeight="1">
      <c r="A2730" s="7">
        <v>43383.0</v>
      </c>
      <c r="B2730" s="8" t="s">
        <v>437</v>
      </c>
      <c r="C2730" s="8" t="s">
        <v>438</v>
      </c>
      <c r="D2730" s="9" t="s">
        <v>32</v>
      </c>
      <c r="E2730" s="10" t="s">
        <v>19</v>
      </c>
      <c r="F2730" s="11">
        <v>1.276728036E10</v>
      </c>
      <c r="G2730" s="8" t="s">
        <v>20</v>
      </c>
      <c r="H2730" s="8" t="str">
        <f t="shared" si="1"/>
        <v>SELL</v>
      </c>
      <c r="I2730" s="12">
        <v>32.167549</v>
      </c>
      <c r="J2730" s="12">
        <v>1000.0</v>
      </c>
      <c r="K2730" s="16">
        <v>43495.0</v>
      </c>
      <c r="L2730" s="14">
        <v>30.348082</v>
      </c>
      <c r="M2730" s="14">
        <f t="shared" si="2"/>
        <v>943.4378106</v>
      </c>
      <c r="N2730" s="15">
        <f t="shared" si="3"/>
        <v>0.05656218943</v>
      </c>
      <c r="O2730" s="15">
        <f t="shared" si="4"/>
        <v>-0.05656218943</v>
      </c>
      <c r="P2730" s="8">
        <f t="shared" si="5"/>
        <v>112</v>
      </c>
    </row>
    <row r="2731" ht="12.75" customHeight="1">
      <c r="A2731" s="7">
        <v>43383.0</v>
      </c>
      <c r="B2731" s="8" t="s">
        <v>152</v>
      </c>
      <c r="C2731" s="8" t="s">
        <v>153</v>
      </c>
      <c r="D2731" s="9" t="s">
        <v>35</v>
      </c>
      <c r="E2731" s="10" t="s">
        <v>19</v>
      </c>
      <c r="F2731" s="11">
        <v>1.11464472E11</v>
      </c>
      <c r="G2731" s="8" t="s">
        <v>20</v>
      </c>
      <c r="H2731" s="8" t="str">
        <f t="shared" si="1"/>
        <v>SELL</v>
      </c>
      <c r="I2731" s="12">
        <v>50.7</v>
      </c>
      <c r="J2731" s="12">
        <v>1000.0</v>
      </c>
      <c r="K2731" s="7">
        <v>43395.0</v>
      </c>
      <c r="L2731" s="14">
        <v>53.32</v>
      </c>
      <c r="M2731" s="14">
        <f t="shared" si="2"/>
        <v>1051.676529</v>
      </c>
      <c r="N2731" s="15">
        <f t="shared" si="3"/>
        <v>-0.0516765286</v>
      </c>
      <c r="O2731" s="15">
        <f t="shared" si="4"/>
        <v>0.0516765286</v>
      </c>
      <c r="P2731" s="8">
        <f t="shared" si="5"/>
        <v>12</v>
      </c>
    </row>
    <row r="2732" ht="12.75" customHeight="1">
      <c r="A2732" s="7">
        <v>43384.0</v>
      </c>
      <c r="B2732" s="8" t="s">
        <v>912</v>
      </c>
      <c r="C2732" s="8" t="s">
        <v>913</v>
      </c>
      <c r="D2732" s="9" t="s">
        <v>23</v>
      </c>
      <c r="E2732" s="10" t="s">
        <v>19</v>
      </c>
      <c r="F2732" s="11">
        <v>4.267680768E10</v>
      </c>
      <c r="G2732" s="8" t="s">
        <v>20</v>
      </c>
      <c r="H2732" s="8" t="str">
        <f t="shared" si="1"/>
        <v>SELL</v>
      </c>
      <c r="I2732" s="12">
        <v>130.889999</v>
      </c>
      <c r="J2732" s="12">
        <v>1000.0</v>
      </c>
      <c r="K2732" s="16">
        <v>44727.0</v>
      </c>
      <c r="L2732" s="14">
        <v>176.710007</v>
      </c>
      <c r="M2732" s="14">
        <f t="shared" si="2"/>
        <v>1350.065004</v>
      </c>
      <c r="N2732" s="15">
        <f t="shared" si="3"/>
        <v>-0.3500650038</v>
      </c>
      <c r="O2732" s="15">
        <f t="shared" si="4"/>
        <v>0.3500650038</v>
      </c>
      <c r="P2732" s="8">
        <f t="shared" si="5"/>
        <v>1343</v>
      </c>
    </row>
    <row r="2733" ht="12.75" customHeight="1">
      <c r="A2733" s="7">
        <v>43384.0</v>
      </c>
      <c r="B2733" s="8" t="s">
        <v>300</v>
      </c>
      <c r="C2733" s="8" t="s">
        <v>301</v>
      </c>
      <c r="D2733" s="9" t="s">
        <v>32</v>
      </c>
      <c r="E2733" s="10" t="s">
        <v>19</v>
      </c>
      <c r="F2733" s="11">
        <v>1.900432125E10</v>
      </c>
      <c r="G2733" s="8" t="s">
        <v>24</v>
      </c>
      <c r="H2733" s="8" t="str">
        <f t="shared" si="1"/>
        <v>BUY</v>
      </c>
      <c r="I2733" s="12">
        <v>124.5</v>
      </c>
      <c r="J2733" s="12">
        <v>1000.0</v>
      </c>
      <c r="K2733" s="7">
        <v>43388.0</v>
      </c>
      <c r="L2733" s="14">
        <v>128.38</v>
      </c>
      <c r="M2733" s="14">
        <f t="shared" si="2"/>
        <v>1031.164659</v>
      </c>
      <c r="N2733" s="15">
        <f t="shared" si="3"/>
        <v>0.03116465863</v>
      </c>
      <c r="O2733" s="15">
        <f t="shared" si="4"/>
        <v>-0.03116465863</v>
      </c>
      <c r="P2733" s="8">
        <f t="shared" si="5"/>
        <v>4</v>
      </c>
    </row>
    <row r="2734" ht="12.75" customHeight="1">
      <c r="A2734" s="7">
        <v>43384.0</v>
      </c>
      <c r="B2734" s="8" t="s">
        <v>644</v>
      </c>
      <c r="C2734" s="8" t="s">
        <v>645</v>
      </c>
      <c r="D2734" s="9" t="s">
        <v>23</v>
      </c>
      <c r="E2734" s="10" t="s">
        <v>19</v>
      </c>
      <c r="F2734" s="11">
        <v>6.9650124965E10</v>
      </c>
      <c r="G2734" s="8" t="s">
        <v>24</v>
      </c>
      <c r="H2734" s="8" t="str">
        <f t="shared" si="1"/>
        <v>BUY</v>
      </c>
      <c r="I2734" s="12">
        <v>41.383877</v>
      </c>
      <c r="J2734" s="12">
        <v>1000.0</v>
      </c>
      <c r="K2734" s="7">
        <v>43472.0</v>
      </c>
      <c r="L2734" s="14">
        <v>33.525185</v>
      </c>
      <c r="M2734" s="14">
        <f t="shared" si="2"/>
        <v>810.1025672</v>
      </c>
      <c r="N2734" s="15">
        <f t="shared" si="3"/>
        <v>-0.1898974328</v>
      </c>
      <c r="O2734" s="15">
        <f t="shared" si="4"/>
        <v>0.1898974328</v>
      </c>
      <c r="P2734" s="8">
        <f t="shared" si="5"/>
        <v>88</v>
      </c>
    </row>
    <row r="2735" ht="12.75" customHeight="1">
      <c r="A2735" s="7">
        <v>43384.0</v>
      </c>
      <c r="B2735" s="8" t="s">
        <v>2329</v>
      </c>
      <c r="C2735" s="8" t="s">
        <v>2330</v>
      </c>
      <c r="D2735" s="9" t="s">
        <v>137</v>
      </c>
      <c r="E2735" s="10" t="s">
        <v>19</v>
      </c>
      <c r="F2735" s="11">
        <v>4.140395025E9</v>
      </c>
      <c r="G2735" s="8" t="s">
        <v>20</v>
      </c>
      <c r="H2735" s="8" t="str">
        <f t="shared" si="1"/>
        <v>SELL</v>
      </c>
      <c r="I2735" s="12">
        <v>70.41</v>
      </c>
      <c r="J2735" s="12">
        <v>1000.0</v>
      </c>
      <c r="K2735" s="16">
        <v>44727.0</v>
      </c>
      <c r="L2735" s="14">
        <v>75.88</v>
      </c>
      <c r="M2735" s="14">
        <f t="shared" si="2"/>
        <v>1077.687828</v>
      </c>
      <c r="N2735" s="15">
        <f t="shared" si="3"/>
        <v>-0.07768782843</v>
      </c>
      <c r="O2735" s="15">
        <f t="shared" si="4"/>
        <v>0.07768782843</v>
      </c>
      <c r="P2735" s="8">
        <f t="shared" si="5"/>
        <v>1343</v>
      </c>
    </row>
    <row r="2736" ht="12.75" customHeight="1">
      <c r="A2736" s="7">
        <v>43384.0</v>
      </c>
      <c r="B2736" s="8" t="s">
        <v>2200</v>
      </c>
      <c r="C2736" s="8" t="s">
        <v>2201</v>
      </c>
      <c r="D2736" s="9" t="s">
        <v>39</v>
      </c>
      <c r="E2736" s="10" t="s">
        <v>19</v>
      </c>
      <c r="F2736" s="11">
        <v>1.455428E8</v>
      </c>
      <c r="G2736" s="8" t="s">
        <v>24</v>
      </c>
      <c r="H2736" s="8" t="str">
        <f t="shared" si="1"/>
        <v>BUY</v>
      </c>
      <c r="I2736" s="12">
        <v>10.0</v>
      </c>
      <c r="J2736" s="12">
        <v>1000.0</v>
      </c>
      <c r="K2736" s="16">
        <v>44727.0</v>
      </c>
      <c r="L2736" s="14">
        <v>3.48</v>
      </c>
      <c r="M2736" s="14">
        <f t="shared" si="2"/>
        <v>348</v>
      </c>
      <c r="N2736" s="15">
        <f t="shared" si="3"/>
        <v>-0.652</v>
      </c>
      <c r="O2736" s="15">
        <f t="shared" si="4"/>
        <v>0.652</v>
      </c>
      <c r="P2736" s="8">
        <f t="shared" si="5"/>
        <v>1343</v>
      </c>
    </row>
    <row r="2737" ht="12.75" customHeight="1">
      <c r="A2737" s="7">
        <v>43384.0</v>
      </c>
      <c r="B2737" s="8" t="s">
        <v>183</v>
      </c>
      <c r="C2737" s="8" t="s">
        <v>184</v>
      </c>
      <c r="D2737" s="9" t="s">
        <v>32</v>
      </c>
      <c r="E2737" s="10" t="s">
        <v>19</v>
      </c>
      <c r="F2737" s="11">
        <v>3.59532201359E11</v>
      </c>
      <c r="G2737" s="8" t="s">
        <v>24</v>
      </c>
      <c r="H2737" s="8" t="str">
        <f t="shared" si="1"/>
        <v>BUY</v>
      </c>
      <c r="I2737" s="12">
        <v>69.319679</v>
      </c>
      <c r="J2737" s="12">
        <v>1000.0</v>
      </c>
      <c r="K2737" s="7">
        <v>43385.0</v>
      </c>
      <c r="L2737" s="14">
        <v>69.486664</v>
      </c>
      <c r="M2737" s="14">
        <f t="shared" si="2"/>
        <v>1002.408912</v>
      </c>
      <c r="N2737" s="15">
        <f t="shared" si="3"/>
        <v>0.002408911905</v>
      </c>
      <c r="O2737" s="15">
        <f t="shared" si="4"/>
        <v>-0.002408911905</v>
      </c>
      <c r="P2737" s="8">
        <f t="shared" si="5"/>
        <v>1</v>
      </c>
    </row>
    <row r="2738" ht="12.75" customHeight="1">
      <c r="A2738" s="16">
        <v>43384.0</v>
      </c>
      <c r="B2738" s="8" t="s">
        <v>210</v>
      </c>
      <c r="C2738" s="8" t="s">
        <v>211</v>
      </c>
      <c r="D2738" s="9" t="s">
        <v>39</v>
      </c>
      <c r="E2738" s="10" t="s">
        <v>19</v>
      </c>
      <c r="F2738" s="11">
        <v>2.2910946728E10</v>
      </c>
      <c r="G2738" s="17" t="s">
        <v>20</v>
      </c>
      <c r="H2738" s="18" t="str">
        <f t="shared" si="1"/>
        <v>SELL</v>
      </c>
      <c r="I2738" s="12">
        <v>58.596199</v>
      </c>
      <c r="J2738" s="12">
        <v>1000.0</v>
      </c>
      <c r="K2738" s="16">
        <v>43384.0</v>
      </c>
      <c r="L2738" s="14">
        <v>58.596199</v>
      </c>
      <c r="M2738" s="14">
        <f t="shared" si="2"/>
        <v>1000</v>
      </c>
      <c r="N2738" s="15">
        <f t="shared" si="3"/>
        <v>0</v>
      </c>
      <c r="O2738" s="15">
        <f t="shared" si="4"/>
        <v>0</v>
      </c>
      <c r="P2738" s="8">
        <f t="shared" si="5"/>
        <v>0</v>
      </c>
    </row>
    <row r="2739" ht="12.75" customHeight="1">
      <c r="A2739" s="7">
        <v>43385.0</v>
      </c>
      <c r="B2739" s="8" t="s">
        <v>2331</v>
      </c>
      <c r="C2739" s="8" t="s">
        <v>2332</v>
      </c>
      <c r="D2739" s="9" t="s">
        <v>65</v>
      </c>
      <c r="E2739" s="10" t="s">
        <v>19</v>
      </c>
      <c r="F2739" s="11">
        <v>4.15297002E9</v>
      </c>
      <c r="G2739" s="8" t="s">
        <v>24</v>
      </c>
      <c r="H2739" s="8" t="str">
        <f t="shared" si="1"/>
        <v>BUY</v>
      </c>
      <c r="I2739" s="12">
        <v>24.957928</v>
      </c>
      <c r="J2739" s="12">
        <v>1000.0</v>
      </c>
      <c r="K2739" s="16">
        <v>44249.0</v>
      </c>
      <c r="L2739" s="14">
        <v>43.575974</v>
      </c>
      <c r="M2739" s="14">
        <f t="shared" si="2"/>
        <v>1745.97723</v>
      </c>
      <c r="N2739" s="15">
        <f t="shared" si="3"/>
        <v>0.7459772302</v>
      </c>
      <c r="O2739" s="15">
        <f t="shared" si="4"/>
        <v>-0.7459772302</v>
      </c>
      <c r="P2739" s="8">
        <f t="shared" si="5"/>
        <v>864</v>
      </c>
    </row>
    <row r="2740" ht="12.75" customHeight="1">
      <c r="A2740" s="7">
        <v>43385.0</v>
      </c>
      <c r="B2740" s="8" t="s">
        <v>194</v>
      </c>
      <c r="C2740" s="8" t="s">
        <v>194</v>
      </c>
      <c r="D2740" s="9" t="s">
        <v>18</v>
      </c>
      <c r="E2740" s="10" t="s">
        <v>19</v>
      </c>
      <c r="F2740" s="11">
        <v>6.1935406606E10</v>
      </c>
      <c r="G2740" s="8" t="s">
        <v>24</v>
      </c>
      <c r="H2740" s="8" t="str">
        <f t="shared" si="1"/>
        <v>BUY</v>
      </c>
      <c r="I2740" s="12">
        <v>22.024733</v>
      </c>
      <c r="J2740" s="12">
        <v>1000.0</v>
      </c>
      <c r="K2740" s="16">
        <v>43390.0</v>
      </c>
      <c r="L2740" s="14">
        <v>22.18474</v>
      </c>
      <c r="M2740" s="14">
        <f t="shared" si="2"/>
        <v>1007.264878</v>
      </c>
      <c r="N2740" s="15">
        <f t="shared" si="3"/>
        <v>0.00726487808</v>
      </c>
      <c r="O2740" s="15">
        <f t="shared" si="4"/>
        <v>-0.00726487808</v>
      </c>
      <c r="P2740" s="8">
        <f t="shared" si="5"/>
        <v>5</v>
      </c>
    </row>
    <row r="2741" ht="12.75" customHeight="1">
      <c r="A2741" s="7">
        <v>43385.0</v>
      </c>
      <c r="B2741" s="8" t="s">
        <v>878</v>
      </c>
      <c r="C2741" s="8" t="s">
        <v>879</v>
      </c>
      <c r="D2741" s="9" t="s">
        <v>32</v>
      </c>
      <c r="E2741" s="10" t="s">
        <v>19</v>
      </c>
      <c r="F2741" s="11">
        <v>4.4718414314E10</v>
      </c>
      <c r="G2741" s="8" t="s">
        <v>20</v>
      </c>
      <c r="H2741" s="8" t="str">
        <f t="shared" si="1"/>
        <v>SELL</v>
      </c>
      <c r="I2741" s="12">
        <v>93.37</v>
      </c>
      <c r="J2741" s="12">
        <v>1000.0</v>
      </c>
      <c r="K2741" s="7">
        <v>43669.0</v>
      </c>
      <c r="L2741" s="14">
        <v>135.51</v>
      </c>
      <c r="M2741" s="14">
        <f t="shared" si="2"/>
        <v>1451.322695</v>
      </c>
      <c r="N2741" s="15">
        <f t="shared" si="3"/>
        <v>-0.4513226947</v>
      </c>
      <c r="O2741" s="15">
        <f t="shared" si="4"/>
        <v>0.4513226947</v>
      </c>
      <c r="P2741" s="8">
        <f t="shared" si="5"/>
        <v>284</v>
      </c>
    </row>
    <row r="2742" ht="12.75" customHeight="1">
      <c r="A2742" s="7">
        <v>43385.0</v>
      </c>
      <c r="B2742" s="8" t="s">
        <v>187</v>
      </c>
      <c r="C2742" s="8" t="s">
        <v>188</v>
      </c>
      <c r="D2742" s="9" t="s">
        <v>27</v>
      </c>
      <c r="E2742" s="10" t="s">
        <v>19</v>
      </c>
      <c r="F2742" s="11">
        <v>8.2460626286E10</v>
      </c>
      <c r="G2742" s="8" t="s">
        <v>24</v>
      </c>
      <c r="H2742" s="8" t="str">
        <f t="shared" si="1"/>
        <v>BUY</v>
      </c>
      <c r="I2742" s="12">
        <v>51.461613</v>
      </c>
      <c r="J2742" s="12">
        <v>1000.0</v>
      </c>
      <c r="K2742" s="7">
        <v>43423.0</v>
      </c>
      <c r="L2742" s="14">
        <v>41.903091</v>
      </c>
      <c r="M2742" s="14">
        <f t="shared" si="2"/>
        <v>814.2591838</v>
      </c>
      <c r="N2742" s="15">
        <f t="shared" si="3"/>
        <v>-0.1857408162</v>
      </c>
      <c r="O2742" s="15">
        <f t="shared" si="4"/>
        <v>0.1857408162</v>
      </c>
      <c r="P2742" s="8">
        <f t="shared" si="5"/>
        <v>38</v>
      </c>
    </row>
    <row r="2743" ht="12.75" customHeight="1">
      <c r="A2743" s="7">
        <v>43388.0</v>
      </c>
      <c r="B2743" s="8" t="s">
        <v>69</v>
      </c>
      <c r="C2743" s="8" t="s">
        <v>70</v>
      </c>
      <c r="D2743" s="9" t="s">
        <v>71</v>
      </c>
      <c r="E2743" s="10" t="s">
        <v>19</v>
      </c>
      <c r="F2743" s="11">
        <v>2.31528133463E11</v>
      </c>
      <c r="G2743" s="8" t="s">
        <v>24</v>
      </c>
      <c r="H2743" s="8" t="str">
        <f t="shared" si="1"/>
        <v>BUY</v>
      </c>
      <c r="I2743" s="12">
        <v>24.98588</v>
      </c>
      <c r="J2743" s="12">
        <v>1000.0</v>
      </c>
      <c r="K2743" s="7">
        <v>43413.0</v>
      </c>
      <c r="L2743" s="14">
        <v>25.522827</v>
      </c>
      <c r="M2743" s="14">
        <f t="shared" si="2"/>
        <v>1021.490018</v>
      </c>
      <c r="N2743" s="15">
        <f t="shared" si="3"/>
        <v>0.02149001756</v>
      </c>
      <c r="O2743" s="15">
        <f t="shared" si="4"/>
        <v>-0.02149001756</v>
      </c>
      <c r="P2743" s="8">
        <f t="shared" si="5"/>
        <v>25</v>
      </c>
    </row>
    <row r="2744" ht="12.75" customHeight="1">
      <c r="A2744" s="7">
        <v>43388.0</v>
      </c>
      <c r="B2744" s="8" t="s">
        <v>300</v>
      </c>
      <c r="C2744" s="8" t="s">
        <v>301</v>
      </c>
      <c r="D2744" s="9" t="s">
        <v>32</v>
      </c>
      <c r="E2744" s="10" t="s">
        <v>19</v>
      </c>
      <c r="F2744" s="11">
        <v>1.900432125E10</v>
      </c>
      <c r="G2744" s="8" t="s">
        <v>20</v>
      </c>
      <c r="H2744" s="8" t="str">
        <f t="shared" si="1"/>
        <v>SELL</v>
      </c>
      <c r="I2744" s="12">
        <v>128.38</v>
      </c>
      <c r="J2744" s="12">
        <v>1000.0</v>
      </c>
      <c r="K2744" s="7">
        <v>43872.0</v>
      </c>
      <c r="L2744" s="14">
        <v>150.02</v>
      </c>
      <c r="M2744" s="14">
        <f t="shared" si="2"/>
        <v>1168.562081</v>
      </c>
      <c r="N2744" s="15">
        <f t="shared" si="3"/>
        <v>-0.1685620813</v>
      </c>
      <c r="O2744" s="15">
        <f t="shared" si="4"/>
        <v>0.1685620813</v>
      </c>
      <c r="P2744" s="8">
        <f t="shared" si="5"/>
        <v>484</v>
      </c>
    </row>
    <row r="2745" ht="12.75" customHeight="1">
      <c r="A2745" s="16">
        <v>43388.0</v>
      </c>
      <c r="B2745" s="8" t="s">
        <v>1025</v>
      </c>
      <c r="C2745" s="8" t="s">
        <v>1026</v>
      </c>
      <c r="D2745" s="9" t="s">
        <v>23</v>
      </c>
      <c r="E2745" s="9" t="s">
        <v>19</v>
      </c>
      <c r="F2745" s="11">
        <v>4.841462E10</v>
      </c>
      <c r="G2745" s="17" t="s">
        <v>20</v>
      </c>
      <c r="H2745" s="18" t="str">
        <f t="shared" si="1"/>
        <v>SELL</v>
      </c>
      <c r="I2745" s="12">
        <v>75.54</v>
      </c>
      <c r="J2745" s="12">
        <v>1000.0</v>
      </c>
      <c r="K2745" s="16">
        <v>43601.0</v>
      </c>
      <c r="L2745" s="14">
        <v>106.13</v>
      </c>
      <c r="M2745" s="14">
        <f t="shared" si="2"/>
        <v>1404.951019</v>
      </c>
      <c r="N2745" s="15">
        <f t="shared" si="3"/>
        <v>-0.4049510193</v>
      </c>
      <c r="O2745" s="15">
        <f t="shared" si="4"/>
        <v>0.4049510193</v>
      </c>
      <c r="P2745" s="8">
        <f t="shared" si="5"/>
        <v>213</v>
      </c>
    </row>
    <row r="2746" ht="12.75" customHeight="1">
      <c r="A2746" s="7">
        <v>43389.0</v>
      </c>
      <c r="B2746" s="8" t="s">
        <v>36</v>
      </c>
      <c r="C2746" s="8" t="s">
        <v>36</v>
      </c>
      <c r="D2746" s="9" t="s">
        <v>23</v>
      </c>
      <c r="E2746" s="10" t="s">
        <v>19</v>
      </c>
      <c r="F2746" s="11">
        <v>1.28825360723E11</v>
      </c>
      <c r="G2746" s="8" t="s">
        <v>24</v>
      </c>
      <c r="H2746" s="8" t="str">
        <f t="shared" si="1"/>
        <v>BUY</v>
      </c>
      <c r="I2746" s="12">
        <v>108.56</v>
      </c>
      <c r="J2746" s="12">
        <v>1000.0</v>
      </c>
      <c r="K2746" s="7">
        <v>43395.0</v>
      </c>
      <c r="L2746" s="14">
        <v>97.26</v>
      </c>
      <c r="M2746" s="14">
        <f t="shared" si="2"/>
        <v>895.9100958</v>
      </c>
      <c r="N2746" s="15">
        <f t="shared" si="3"/>
        <v>-0.1040899042</v>
      </c>
      <c r="O2746" s="15">
        <f t="shared" si="4"/>
        <v>0.1040899042</v>
      </c>
      <c r="P2746" s="8">
        <f t="shared" si="5"/>
        <v>6</v>
      </c>
    </row>
    <row r="2747" ht="12.75" customHeight="1">
      <c r="A2747" s="7">
        <v>43389.0</v>
      </c>
      <c r="B2747" s="8" t="s">
        <v>1019</v>
      </c>
      <c r="C2747" s="8" t="s">
        <v>1020</v>
      </c>
      <c r="D2747" s="9" t="s">
        <v>18</v>
      </c>
      <c r="E2747" s="10" t="s">
        <v>19</v>
      </c>
      <c r="F2747" s="11">
        <v>2.082171299E9</v>
      </c>
      <c r="G2747" s="8" t="s">
        <v>20</v>
      </c>
      <c r="H2747" s="8" t="str">
        <f t="shared" si="1"/>
        <v>SELL</v>
      </c>
      <c r="I2747" s="12">
        <v>16.860001</v>
      </c>
      <c r="J2747" s="12">
        <v>1000.0</v>
      </c>
      <c r="K2747" s="7">
        <v>43607.0</v>
      </c>
      <c r="L2747" s="14">
        <v>17.559999</v>
      </c>
      <c r="M2747" s="14">
        <f t="shared" si="2"/>
        <v>1041.518266</v>
      </c>
      <c r="N2747" s="15">
        <f t="shared" si="3"/>
        <v>-0.04151826563</v>
      </c>
      <c r="O2747" s="15">
        <f t="shared" si="4"/>
        <v>0.04151826563</v>
      </c>
      <c r="P2747" s="8">
        <f t="shared" si="5"/>
        <v>218</v>
      </c>
    </row>
    <row r="2748" ht="12.75" customHeight="1">
      <c r="A2748" s="7">
        <v>43389.0</v>
      </c>
      <c r="B2748" s="8" t="s">
        <v>144</v>
      </c>
      <c r="C2748" s="8" t="s">
        <v>145</v>
      </c>
      <c r="D2748" s="9" t="s">
        <v>23</v>
      </c>
      <c r="E2748" s="10" t="s">
        <v>19</v>
      </c>
      <c r="F2748" s="11">
        <v>8.77159596E10</v>
      </c>
      <c r="G2748" s="8" t="s">
        <v>20</v>
      </c>
      <c r="H2748" s="8" t="str">
        <f t="shared" si="1"/>
        <v>SELL</v>
      </c>
      <c r="I2748" s="12">
        <v>134.905075</v>
      </c>
      <c r="J2748" s="12">
        <v>1000.0</v>
      </c>
      <c r="K2748" s="7">
        <v>43791.0</v>
      </c>
      <c r="L2748" s="14">
        <v>249.137451</v>
      </c>
      <c r="M2748" s="14">
        <f t="shared" si="2"/>
        <v>1846.761147</v>
      </c>
      <c r="N2748" s="15">
        <f t="shared" si="3"/>
        <v>-0.8467611467</v>
      </c>
      <c r="O2748" s="15">
        <f t="shared" si="4"/>
        <v>0.8467611467</v>
      </c>
      <c r="P2748" s="8">
        <f t="shared" si="5"/>
        <v>402</v>
      </c>
    </row>
    <row r="2749" ht="12.75" customHeight="1">
      <c r="A2749" s="16">
        <v>43389.0</v>
      </c>
      <c r="B2749" s="8" t="s">
        <v>1335</v>
      </c>
      <c r="C2749" s="8" t="s">
        <v>1336</v>
      </c>
      <c r="D2749" s="9" t="s">
        <v>39</v>
      </c>
      <c r="E2749" s="10" t="s">
        <v>19</v>
      </c>
      <c r="F2749" s="11">
        <v>3.9657E7</v>
      </c>
      <c r="G2749" s="18" t="s">
        <v>24</v>
      </c>
      <c r="H2749" s="17" t="str">
        <f t="shared" si="1"/>
        <v>BUY</v>
      </c>
      <c r="I2749" s="12">
        <v>298.5</v>
      </c>
      <c r="J2749" s="12">
        <v>1000.0</v>
      </c>
      <c r="K2749" s="16">
        <v>43454.0</v>
      </c>
      <c r="L2749" s="14">
        <v>178.0</v>
      </c>
      <c r="M2749" s="14">
        <f t="shared" si="2"/>
        <v>596.3149079</v>
      </c>
      <c r="N2749" s="15">
        <f t="shared" si="3"/>
        <v>-0.4036850921</v>
      </c>
      <c r="O2749" s="15">
        <f t="shared" si="4"/>
        <v>0.4036850921</v>
      </c>
      <c r="P2749" s="8">
        <f t="shared" si="5"/>
        <v>65</v>
      </c>
    </row>
    <row r="2750" ht="12.75" customHeight="1">
      <c r="A2750" s="7">
        <v>43390.0</v>
      </c>
      <c r="B2750" s="8" t="s">
        <v>194</v>
      </c>
      <c r="C2750" s="8" t="s">
        <v>194</v>
      </c>
      <c r="D2750" s="9" t="s">
        <v>18</v>
      </c>
      <c r="E2750" s="10" t="s">
        <v>19</v>
      </c>
      <c r="F2750" s="11">
        <v>6.1935406606E10</v>
      </c>
      <c r="G2750" s="8" t="s">
        <v>20</v>
      </c>
      <c r="H2750" s="8" t="str">
        <f t="shared" si="1"/>
        <v>SELL</v>
      </c>
      <c r="I2750" s="12">
        <v>22.18474</v>
      </c>
      <c r="J2750" s="12">
        <v>1000.0</v>
      </c>
      <c r="K2750" s="16">
        <v>43662.0</v>
      </c>
      <c r="L2750" s="14">
        <v>25.198559</v>
      </c>
      <c r="M2750" s="14">
        <f t="shared" si="2"/>
        <v>1135.850995</v>
      </c>
      <c r="N2750" s="15">
        <f t="shared" si="3"/>
        <v>-0.1358509949</v>
      </c>
      <c r="O2750" s="15">
        <f t="shared" si="4"/>
        <v>0.1358509949</v>
      </c>
      <c r="P2750" s="8">
        <f t="shared" si="5"/>
        <v>272</v>
      </c>
    </row>
    <row r="2751" ht="12.75" customHeight="1">
      <c r="A2751" s="7">
        <v>43390.0</v>
      </c>
      <c r="B2751" s="8" t="s">
        <v>445</v>
      </c>
      <c r="C2751" s="8" t="s">
        <v>446</v>
      </c>
      <c r="D2751" s="9" t="s">
        <v>35</v>
      </c>
      <c r="E2751" s="10" t="s">
        <v>19</v>
      </c>
      <c r="F2751" s="11">
        <v>3.29131240124E11</v>
      </c>
      <c r="G2751" s="8" t="s">
        <v>24</v>
      </c>
      <c r="H2751" s="8" t="str">
        <f t="shared" si="1"/>
        <v>BUY</v>
      </c>
      <c r="I2751" s="12">
        <v>164.878296</v>
      </c>
      <c r="J2751" s="12">
        <v>1000.0</v>
      </c>
      <c r="K2751" s="7">
        <v>43413.0</v>
      </c>
      <c r="L2751" s="14">
        <v>165.608444</v>
      </c>
      <c r="M2751" s="14">
        <f t="shared" si="2"/>
        <v>1004.428406</v>
      </c>
      <c r="N2751" s="15">
        <f t="shared" si="3"/>
        <v>0.004428405786</v>
      </c>
      <c r="O2751" s="15">
        <f t="shared" si="4"/>
        <v>-0.004428405786</v>
      </c>
      <c r="P2751" s="8">
        <f t="shared" si="5"/>
        <v>23</v>
      </c>
    </row>
    <row r="2752" ht="12.75" customHeight="1">
      <c r="A2752" s="7">
        <v>43390.0</v>
      </c>
      <c r="B2752" s="8" t="s">
        <v>202</v>
      </c>
      <c r="C2752" s="8" t="s">
        <v>203</v>
      </c>
      <c r="D2752" s="9" t="s">
        <v>35</v>
      </c>
      <c r="E2752" s="10" t="s">
        <v>19</v>
      </c>
      <c r="F2752" s="11">
        <v>3.956334088E9</v>
      </c>
      <c r="G2752" s="8" t="s">
        <v>24</v>
      </c>
      <c r="H2752" s="8" t="str">
        <f t="shared" si="1"/>
        <v>BUY</v>
      </c>
      <c r="I2752" s="12">
        <v>19.568848</v>
      </c>
      <c r="J2752" s="12">
        <v>1000.0</v>
      </c>
      <c r="K2752" s="7">
        <v>43469.0</v>
      </c>
      <c r="L2752" s="14">
        <v>19.367235</v>
      </c>
      <c r="M2752" s="14">
        <f t="shared" si="2"/>
        <v>989.6972474</v>
      </c>
      <c r="N2752" s="15">
        <f t="shared" si="3"/>
        <v>-0.01030275262</v>
      </c>
      <c r="O2752" s="15">
        <f t="shared" si="4"/>
        <v>0.01030275262</v>
      </c>
      <c r="P2752" s="8">
        <f t="shared" si="5"/>
        <v>79</v>
      </c>
    </row>
    <row r="2753" ht="12.75" customHeight="1">
      <c r="A2753" s="7">
        <v>43390.0</v>
      </c>
      <c r="B2753" s="8" t="s">
        <v>374</v>
      </c>
      <c r="C2753" s="8" t="s">
        <v>375</v>
      </c>
      <c r="D2753" s="9" t="s">
        <v>32</v>
      </c>
      <c r="E2753" s="10" t="s">
        <v>19</v>
      </c>
      <c r="F2753" s="11">
        <v>4.1308896246E10</v>
      </c>
      <c r="G2753" s="8" t="s">
        <v>24</v>
      </c>
      <c r="H2753" s="8" t="str">
        <f t="shared" si="1"/>
        <v>BUY</v>
      </c>
      <c r="I2753" s="12">
        <v>45.119644</v>
      </c>
      <c r="J2753" s="12">
        <v>1000.0</v>
      </c>
      <c r="K2753" s="7">
        <v>43945.0</v>
      </c>
      <c r="L2753" s="14">
        <v>25.408836</v>
      </c>
      <c r="M2753" s="14">
        <f t="shared" si="2"/>
        <v>563.143539</v>
      </c>
      <c r="N2753" s="15">
        <f t="shared" si="3"/>
        <v>-0.436856461</v>
      </c>
      <c r="O2753" s="15">
        <f t="shared" si="4"/>
        <v>0.436856461</v>
      </c>
      <c r="P2753" s="8">
        <f t="shared" si="5"/>
        <v>555</v>
      </c>
    </row>
    <row r="2754" ht="12.75" customHeight="1">
      <c r="A2754" s="16">
        <v>43390.0</v>
      </c>
      <c r="B2754" s="8" t="s">
        <v>2333</v>
      </c>
      <c r="C2754" s="8" t="s">
        <v>2334</v>
      </c>
      <c r="D2754" s="9" t="s">
        <v>18</v>
      </c>
      <c r="E2754" s="10" t="s">
        <v>19</v>
      </c>
      <c r="F2754" s="11">
        <v>1.517642E10</v>
      </c>
      <c r="G2754" s="17" t="s">
        <v>20</v>
      </c>
      <c r="H2754" s="18" t="str">
        <f t="shared" si="1"/>
        <v>SELL</v>
      </c>
      <c r="I2754" s="12">
        <v>64.318077</v>
      </c>
      <c r="J2754" s="12">
        <v>1000.0</v>
      </c>
      <c r="K2754" s="16">
        <v>43579.0</v>
      </c>
      <c r="L2754" s="14">
        <v>53.884998</v>
      </c>
      <c r="M2754" s="14">
        <f t="shared" si="2"/>
        <v>837.7893201</v>
      </c>
      <c r="N2754" s="15">
        <f t="shared" si="3"/>
        <v>0.1622106799</v>
      </c>
      <c r="O2754" s="15">
        <f t="shared" si="4"/>
        <v>-0.1622106799</v>
      </c>
      <c r="P2754" s="8">
        <f t="shared" si="5"/>
        <v>189</v>
      </c>
    </row>
    <row r="2755" ht="12.75" customHeight="1">
      <c r="A2755" s="7">
        <v>43391.0</v>
      </c>
      <c r="B2755" s="8" t="s">
        <v>789</v>
      </c>
      <c r="C2755" s="8" t="s">
        <v>790</v>
      </c>
      <c r="D2755" s="9" t="s">
        <v>23</v>
      </c>
      <c r="E2755" s="10" t="s">
        <v>19</v>
      </c>
      <c r="F2755" s="11">
        <v>2.31605654E11</v>
      </c>
      <c r="G2755" s="8" t="s">
        <v>20</v>
      </c>
      <c r="H2755" s="8" t="str">
        <f t="shared" si="1"/>
        <v>SELL</v>
      </c>
      <c r="I2755" s="12">
        <v>250.350006</v>
      </c>
      <c r="J2755" s="12">
        <v>1000.0</v>
      </c>
      <c r="K2755" s="16">
        <v>44727.0</v>
      </c>
      <c r="L2755" s="14">
        <v>376.920013</v>
      </c>
      <c r="M2755" s="14">
        <f t="shared" si="2"/>
        <v>1505.572215</v>
      </c>
      <c r="N2755" s="15">
        <f t="shared" si="3"/>
        <v>-0.5055722148</v>
      </c>
      <c r="O2755" s="15">
        <f t="shared" si="4"/>
        <v>0.5055722148</v>
      </c>
      <c r="P2755" s="8">
        <f t="shared" si="5"/>
        <v>1336</v>
      </c>
    </row>
    <row r="2756" ht="12.75" customHeight="1">
      <c r="A2756" s="7">
        <v>43391.0</v>
      </c>
      <c r="B2756" s="8" t="s">
        <v>2335</v>
      </c>
      <c r="C2756" s="8" t="s">
        <v>2336</v>
      </c>
      <c r="D2756" s="9" t="s">
        <v>39</v>
      </c>
      <c r="E2756" s="10" t="s">
        <v>19</v>
      </c>
      <c r="F2756" s="11">
        <v>3.020994E9</v>
      </c>
      <c r="G2756" s="8" t="s">
        <v>20</v>
      </c>
      <c r="H2756" s="8" t="str">
        <f t="shared" si="1"/>
        <v>SELL</v>
      </c>
      <c r="I2756" s="12">
        <v>13.35</v>
      </c>
      <c r="J2756" s="12">
        <v>1000.0</v>
      </c>
      <c r="K2756" s="16">
        <v>43795.0</v>
      </c>
      <c r="L2756" s="14">
        <v>67.699997</v>
      </c>
      <c r="M2756" s="14">
        <f t="shared" si="2"/>
        <v>5071.160824</v>
      </c>
      <c r="N2756" s="15">
        <f t="shared" si="3"/>
        <v>-4.071160824</v>
      </c>
      <c r="O2756" s="15">
        <f t="shared" si="4"/>
        <v>4.071160824</v>
      </c>
      <c r="P2756" s="8">
        <f t="shared" si="5"/>
        <v>404</v>
      </c>
    </row>
    <row r="2757" ht="12.75" customHeight="1">
      <c r="A2757" s="7">
        <v>43391.0</v>
      </c>
      <c r="B2757" s="8" t="s">
        <v>687</v>
      </c>
      <c r="C2757" s="8" t="s">
        <v>688</v>
      </c>
      <c r="D2757" s="9" t="s">
        <v>35</v>
      </c>
      <c r="E2757" s="10" t="s">
        <v>19</v>
      </c>
      <c r="F2757" s="11">
        <v>1.511406816E9</v>
      </c>
      <c r="G2757" s="8" t="s">
        <v>20</v>
      </c>
      <c r="H2757" s="8" t="str">
        <f t="shared" si="1"/>
        <v>SELL</v>
      </c>
      <c r="I2757" s="12">
        <v>45.056797</v>
      </c>
      <c r="J2757" s="12">
        <v>1000.0</v>
      </c>
      <c r="K2757" s="16">
        <v>43494.0</v>
      </c>
      <c r="L2757" s="14">
        <v>40.388168</v>
      </c>
      <c r="M2757" s="14">
        <f t="shared" si="2"/>
        <v>896.3834691</v>
      </c>
      <c r="N2757" s="15">
        <f t="shared" si="3"/>
        <v>0.1036165309</v>
      </c>
      <c r="O2757" s="15">
        <f t="shared" si="4"/>
        <v>-0.1036165309</v>
      </c>
      <c r="P2757" s="8">
        <f t="shared" si="5"/>
        <v>103</v>
      </c>
    </row>
    <row r="2758" ht="12.75" customHeight="1">
      <c r="A2758" s="7">
        <v>43391.0</v>
      </c>
      <c r="B2758" s="8" t="s">
        <v>42</v>
      </c>
      <c r="C2758" s="8" t="s">
        <v>43</v>
      </c>
      <c r="D2758" s="9" t="s">
        <v>35</v>
      </c>
      <c r="E2758" s="10" t="s">
        <v>19</v>
      </c>
      <c r="F2758" s="11">
        <v>2.05696688068E11</v>
      </c>
      <c r="G2758" s="8" t="s">
        <v>20</v>
      </c>
      <c r="H2758" s="8" t="str">
        <f t="shared" si="1"/>
        <v>SELL</v>
      </c>
      <c r="I2758" s="12">
        <v>149.362839</v>
      </c>
      <c r="J2758" s="12">
        <v>1000.0</v>
      </c>
      <c r="K2758" s="7">
        <v>43900.0</v>
      </c>
      <c r="L2758" s="14">
        <v>185.559219</v>
      </c>
      <c r="M2758" s="14">
        <f t="shared" si="2"/>
        <v>1242.338591</v>
      </c>
      <c r="N2758" s="15">
        <f t="shared" si="3"/>
        <v>-0.2423385913</v>
      </c>
      <c r="O2758" s="15">
        <f t="shared" si="4"/>
        <v>0.2423385913</v>
      </c>
      <c r="P2758" s="8">
        <f t="shared" si="5"/>
        <v>509</v>
      </c>
    </row>
    <row r="2759" ht="12.75" customHeight="1">
      <c r="A2759" s="7">
        <v>43391.0</v>
      </c>
      <c r="B2759" s="8" t="s">
        <v>44</v>
      </c>
      <c r="C2759" s="8" t="s">
        <v>45</v>
      </c>
      <c r="D2759" s="9" t="s">
        <v>18</v>
      </c>
      <c r="E2759" s="10" t="s">
        <v>19</v>
      </c>
      <c r="F2759" s="11">
        <v>5.517271672E10</v>
      </c>
      <c r="G2759" s="8" t="s">
        <v>24</v>
      </c>
      <c r="H2759" s="8" t="str">
        <f t="shared" si="1"/>
        <v>BUY</v>
      </c>
      <c r="I2759" s="12">
        <v>167.787369</v>
      </c>
      <c r="J2759" s="12">
        <v>1000.0</v>
      </c>
      <c r="K2759" s="7">
        <v>43490.0</v>
      </c>
      <c r="L2759" s="14">
        <v>165.15625</v>
      </c>
      <c r="M2759" s="14">
        <f t="shared" si="2"/>
        <v>984.3187302</v>
      </c>
      <c r="N2759" s="15">
        <f t="shared" si="3"/>
        <v>-0.01568126979</v>
      </c>
      <c r="O2759" s="15">
        <f t="shared" si="4"/>
        <v>0.01568126979</v>
      </c>
      <c r="P2759" s="8">
        <f t="shared" si="5"/>
        <v>99</v>
      </c>
    </row>
    <row r="2760" ht="12.75" customHeight="1">
      <c r="A2760" s="16">
        <v>43391.0</v>
      </c>
      <c r="B2760" s="8" t="s">
        <v>2337</v>
      </c>
      <c r="C2760" s="8" t="s">
        <v>2338</v>
      </c>
      <c r="D2760" s="9" t="s">
        <v>27</v>
      </c>
      <c r="E2760" s="10" t="s">
        <v>19</v>
      </c>
      <c r="F2760" s="11">
        <v>4.579138005E9</v>
      </c>
      <c r="G2760" s="18" t="s">
        <v>24</v>
      </c>
      <c r="H2760" s="17" t="str">
        <f t="shared" si="1"/>
        <v>BUY</v>
      </c>
      <c r="I2760" s="12">
        <v>27.73</v>
      </c>
      <c r="J2760" s="12">
        <v>1000.0</v>
      </c>
      <c r="K2760" s="16">
        <v>44727.0</v>
      </c>
      <c r="L2760" s="14">
        <v>30.11</v>
      </c>
      <c r="M2760" s="14">
        <f t="shared" si="2"/>
        <v>1085.827624</v>
      </c>
      <c r="N2760" s="15">
        <f t="shared" si="3"/>
        <v>0.08582762351</v>
      </c>
      <c r="O2760" s="15">
        <f t="shared" si="4"/>
        <v>-0.08582762351</v>
      </c>
      <c r="P2760" s="8">
        <f t="shared" si="5"/>
        <v>1336</v>
      </c>
    </row>
    <row r="2761" ht="12.75" customHeight="1">
      <c r="A2761" s="7">
        <v>43392.0</v>
      </c>
      <c r="B2761" s="8" t="s">
        <v>1870</v>
      </c>
      <c r="C2761" s="8" t="s">
        <v>1871</v>
      </c>
      <c r="D2761" s="9" t="s">
        <v>32</v>
      </c>
      <c r="E2761" s="10" t="s">
        <v>19</v>
      </c>
      <c r="F2761" s="11">
        <v>6.18442944E10</v>
      </c>
      <c r="G2761" s="8" t="s">
        <v>24</v>
      </c>
      <c r="H2761" s="8" t="str">
        <f t="shared" si="1"/>
        <v>BUY</v>
      </c>
      <c r="I2761" s="12">
        <v>57.56707</v>
      </c>
      <c r="J2761" s="12">
        <v>1000.0</v>
      </c>
      <c r="K2761" s="16">
        <v>43405.0</v>
      </c>
      <c r="L2761" s="14">
        <v>53.605545</v>
      </c>
      <c r="M2761" s="14">
        <f t="shared" si="2"/>
        <v>931.1841822</v>
      </c>
      <c r="N2761" s="15">
        <f t="shared" si="3"/>
        <v>-0.06881581779</v>
      </c>
      <c r="O2761" s="15">
        <f t="shared" si="4"/>
        <v>0.06881581779</v>
      </c>
      <c r="P2761" s="8">
        <f t="shared" si="5"/>
        <v>13</v>
      </c>
    </row>
    <row r="2762" ht="12.75" customHeight="1">
      <c r="A2762" s="7">
        <v>43392.0</v>
      </c>
      <c r="B2762" s="8" t="s">
        <v>2339</v>
      </c>
      <c r="C2762" s="8" t="s">
        <v>2340</v>
      </c>
      <c r="D2762" s="9" t="s">
        <v>35</v>
      </c>
      <c r="E2762" s="10" t="s">
        <v>19</v>
      </c>
      <c r="F2762" s="11">
        <v>3.00083024E8</v>
      </c>
      <c r="G2762" s="8" t="s">
        <v>20</v>
      </c>
      <c r="H2762" s="8" t="str">
        <f t="shared" si="1"/>
        <v>SELL</v>
      </c>
      <c r="I2762" s="12">
        <v>18.219999</v>
      </c>
      <c r="J2762" s="12">
        <v>1000.0</v>
      </c>
      <c r="K2762" s="16">
        <v>43683.0</v>
      </c>
      <c r="L2762" s="14">
        <v>22.120001</v>
      </c>
      <c r="M2762" s="14">
        <f t="shared" si="2"/>
        <v>1214.050615</v>
      </c>
      <c r="N2762" s="15">
        <f t="shared" si="3"/>
        <v>-0.2140506155</v>
      </c>
      <c r="O2762" s="15">
        <f t="shared" si="4"/>
        <v>0.2140506155</v>
      </c>
      <c r="P2762" s="8">
        <f t="shared" si="5"/>
        <v>291</v>
      </c>
    </row>
    <row r="2763" ht="12.75" customHeight="1">
      <c r="A2763" s="7">
        <v>43392.0</v>
      </c>
      <c r="B2763" s="8" t="s">
        <v>443</v>
      </c>
      <c r="C2763" s="8" t="s">
        <v>444</v>
      </c>
      <c r="D2763" s="9" t="s">
        <v>35</v>
      </c>
      <c r="E2763" s="10" t="s">
        <v>19</v>
      </c>
      <c r="F2763" s="11">
        <v>8.83770933E9</v>
      </c>
      <c r="G2763" s="8" t="s">
        <v>24</v>
      </c>
      <c r="H2763" s="8" t="str">
        <f t="shared" si="1"/>
        <v>BUY</v>
      </c>
      <c r="I2763" s="12">
        <v>83.186539</v>
      </c>
      <c r="J2763" s="12">
        <v>1000.0</v>
      </c>
      <c r="K2763" s="16">
        <v>43395.0</v>
      </c>
      <c r="L2763" s="14">
        <v>80.61557</v>
      </c>
      <c r="M2763" s="14">
        <f t="shared" si="2"/>
        <v>969.09393</v>
      </c>
      <c r="N2763" s="15">
        <f t="shared" si="3"/>
        <v>-0.03090607003</v>
      </c>
      <c r="O2763" s="15">
        <f t="shared" si="4"/>
        <v>0.03090607003</v>
      </c>
      <c r="P2763" s="8">
        <f t="shared" si="5"/>
        <v>3</v>
      </c>
    </row>
    <row r="2764" ht="12.75" customHeight="1">
      <c r="A2764" s="7">
        <v>43392.0</v>
      </c>
      <c r="B2764" s="8" t="s">
        <v>117</v>
      </c>
      <c r="C2764" s="8" t="s">
        <v>118</v>
      </c>
      <c r="D2764" s="9" t="s">
        <v>23</v>
      </c>
      <c r="E2764" s="10" t="s">
        <v>19</v>
      </c>
      <c r="F2764" s="11">
        <v>1.36600252096E11</v>
      </c>
      <c r="G2764" s="8" t="s">
        <v>24</v>
      </c>
      <c r="H2764" s="8" t="str">
        <f t="shared" si="1"/>
        <v>BUY</v>
      </c>
      <c r="I2764" s="12">
        <v>38.259888</v>
      </c>
      <c r="J2764" s="12">
        <v>1000.0</v>
      </c>
      <c r="K2764" s="7">
        <v>43472.0</v>
      </c>
      <c r="L2764" s="14">
        <v>41.510708</v>
      </c>
      <c r="M2764" s="14">
        <f t="shared" si="2"/>
        <v>1084.966793</v>
      </c>
      <c r="N2764" s="15">
        <f t="shared" si="3"/>
        <v>0.08496679342</v>
      </c>
      <c r="O2764" s="15">
        <f t="shared" si="4"/>
        <v>-0.08496679342</v>
      </c>
      <c r="P2764" s="8">
        <f t="shared" si="5"/>
        <v>80</v>
      </c>
    </row>
    <row r="2765" ht="12.75" customHeight="1">
      <c r="A2765" s="7">
        <v>43392.0</v>
      </c>
      <c r="B2765" s="8" t="s">
        <v>767</v>
      </c>
      <c r="C2765" s="8" t="s">
        <v>768</v>
      </c>
      <c r="D2765" s="9" t="s">
        <v>39</v>
      </c>
      <c r="E2765" s="10" t="s">
        <v>19</v>
      </c>
      <c r="F2765" s="11">
        <v>5.18711258504E11</v>
      </c>
      <c r="G2765" s="8" t="s">
        <v>24</v>
      </c>
      <c r="H2765" s="8" t="str">
        <f t="shared" si="1"/>
        <v>BUY</v>
      </c>
      <c r="I2765" s="12">
        <v>102.92</v>
      </c>
      <c r="J2765" s="12">
        <v>1000.0</v>
      </c>
      <c r="K2765" s="7">
        <v>43397.0</v>
      </c>
      <c r="L2765" s="14">
        <v>97.77</v>
      </c>
      <c r="M2765" s="14">
        <f t="shared" si="2"/>
        <v>949.9611349</v>
      </c>
      <c r="N2765" s="15">
        <f t="shared" si="3"/>
        <v>-0.05003886514</v>
      </c>
      <c r="O2765" s="15">
        <f t="shared" si="4"/>
        <v>0.05003886514</v>
      </c>
      <c r="P2765" s="8">
        <f t="shared" si="5"/>
        <v>5</v>
      </c>
    </row>
    <row r="2766" ht="12.75" customHeight="1">
      <c r="A2766" s="16">
        <v>43392.0</v>
      </c>
      <c r="B2766" s="8" t="s">
        <v>717</v>
      </c>
      <c r="C2766" s="8" t="s">
        <v>718</v>
      </c>
      <c r="D2766" s="9" t="s">
        <v>18</v>
      </c>
      <c r="E2766" s="10" t="s">
        <v>19</v>
      </c>
      <c r="F2766" s="11">
        <v>3.1025950992E10</v>
      </c>
      <c r="G2766" s="18" t="s">
        <v>24</v>
      </c>
      <c r="H2766" s="17" t="str">
        <f t="shared" si="1"/>
        <v>BUY</v>
      </c>
      <c r="I2766" s="12">
        <v>115.88</v>
      </c>
      <c r="J2766" s="12">
        <v>1000.0</v>
      </c>
      <c r="K2766" s="16">
        <v>43489.0</v>
      </c>
      <c r="L2766" s="14">
        <v>122.01</v>
      </c>
      <c r="M2766" s="14">
        <f t="shared" si="2"/>
        <v>1052.899551</v>
      </c>
      <c r="N2766" s="15">
        <f t="shared" si="3"/>
        <v>0.05289955126</v>
      </c>
      <c r="O2766" s="15">
        <f t="shared" si="4"/>
        <v>-0.05289955126</v>
      </c>
      <c r="P2766" s="8">
        <f t="shared" si="5"/>
        <v>97</v>
      </c>
    </row>
    <row r="2767" ht="12.75" customHeight="1">
      <c r="A2767" s="7">
        <v>43395.0</v>
      </c>
      <c r="B2767" s="8" t="s">
        <v>66</v>
      </c>
      <c r="C2767" s="8" t="s">
        <v>67</v>
      </c>
      <c r="D2767" s="9" t="s">
        <v>23</v>
      </c>
      <c r="E2767" s="10" t="s">
        <v>19</v>
      </c>
      <c r="F2767" s="11">
        <v>2.744500935588E12</v>
      </c>
      <c r="G2767" s="8" t="s">
        <v>24</v>
      </c>
      <c r="H2767" s="8" t="str">
        <f t="shared" si="1"/>
        <v>BUY</v>
      </c>
      <c r="I2767" s="12">
        <v>52.83</v>
      </c>
      <c r="J2767" s="12">
        <v>1000.0</v>
      </c>
      <c r="K2767" s="16">
        <v>43405.0</v>
      </c>
      <c r="L2767" s="14">
        <v>53.21</v>
      </c>
      <c r="M2767" s="14">
        <f t="shared" si="2"/>
        <v>1007.192883</v>
      </c>
      <c r="N2767" s="15">
        <f t="shared" si="3"/>
        <v>0.007192882832</v>
      </c>
      <c r="O2767" s="15">
        <f t="shared" si="4"/>
        <v>-0.007192882832</v>
      </c>
      <c r="P2767" s="8">
        <f t="shared" si="5"/>
        <v>10</v>
      </c>
    </row>
    <row r="2768" ht="12.75" customHeight="1">
      <c r="A2768" s="7">
        <v>43395.0</v>
      </c>
      <c r="B2768" s="8" t="s">
        <v>443</v>
      </c>
      <c r="C2768" s="8" t="s">
        <v>444</v>
      </c>
      <c r="D2768" s="9" t="s">
        <v>35</v>
      </c>
      <c r="E2768" s="10" t="s">
        <v>19</v>
      </c>
      <c r="F2768" s="11">
        <v>8.83770933E9</v>
      </c>
      <c r="G2768" s="8" t="s">
        <v>20</v>
      </c>
      <c r="H2768" s="8" t="str">
        <f t="shared" si="1"/>
        <v>SELL</v>
      </c>
      <c r="I2768" s="12">
        <v>80.61557</v>
      </c>
      <c r="J2768" s="12">
        <v>1000.0</v>
      </c>
      <c r="K2768" s="16">
        <v>43868.0</v>
      </c>
      <c r="L2768" s="14">
        <v>88.03257</v>
      </c>
      <c r="M2768" s="14">
        <f t="shared" si="2"/>
        <v>1092.004559</v>
      </c>
      <c r="N2768" s="15">
        <f t="shared" si="3"/>
        <v>-0.09200455942</v>
      </c>
      <c r="O2768" s="15">
        <f t="shared" si="4"/>
        <v>0.09200455942</v>
      </c>
      <c r="P2768" s="8">
        <f t="shared" si="5"/>
        <v>473</v>
      </c>
    </row>
    <row r="2769" ht="12.75" customHeight="1">
      <c r="A2769" s="7">
        <v>43395.0</v>
      </c>
      <c r="B2769" s="8" t="s">
        <v>36</v>
      </c>
      <c r="C2769" s="8" t="s">
        <v>36</v>
      </c>
      <c r="D2769" s="9" t="s">
        <v>23</v>
      </c>
      <c r="E2769" s="10" t="s">
        <v>19</v>
      </c>
      <c r="F2769" s="11">
        <v>1.28825360723E11</v>
      </c>
      <c r="G2769" s="8" t="s">
        <v>20</v>
      </c>
      <c r="H2769" s="8" t="str">
        <f t="shared" si="1"/>
        <v>SELL</v>
      </c>
      <c r="I2769" s="12">
        <v>97.26</v>
      </c>
      <c r="J2769" s="12">
        <v>1000.0</v>
      </c>
      <c r="K2769" s="7">
        <v>43424.0</v>
      </c>
      <c r="L2769" s="14">
        <v>88.79</v>
      </c>
      <c r="M2769" s="14">
        <f t="shared" si="2"/>
        <v>912.9138392</v>
      </c>
      <c r="N2769" s="15">
        <f t="shared" si="3"/>
        <v>0.08708616081</v>
      </c>
      <c r="O2769" s="15">
        <f t="shared" si="4"/>
        <v>-0.08708616081</v>
      </c>
      <c r="P2769" s="8">
        <f t="shared" si="5"/>
        <v>29</v>
      </c>
    </row>
    <row r="2770" ht="12.75" customHeight="1">
      <c r="A2770" s="7">
        <v>43395.0</v>
      </c>
      <c r="B2770" s="8" t="s">
        <v>603</v>
      </c>
      <c r="C2770" s="8" t="s">
        <v>604</v>
      </c>
      <c r="D2770" s="9" t="s">
        <v>32</v>
      </c>
      <c r="E2770" s="10" t="s">
        <v>19</v>
      </c>
      <c r="F2770" s="11">
        <v>4.3368843374E10</v>
      </c>
      <c r="G2770" s="8" t="s">
        <v>24</v>
      </c>
      <c r="H2770" s="8" t="str">
        <f t="shared" si="1"/>
        <v>BUY</v>
      </c>
      <c r="I2770" s="12">
        <v>90.87825</v>
      </c>
      <c r="J2770" s="12">
        <v>1000.0</v>
      </c>
      <c r="K2770" s="7">
        <v>43437.0</v>
      </c>
      <c r="L2770" s="14">
        <v>96.677704</v>
      </c>
      <c r="M2770" s="14">
        <f t="shared" si="2"/>
        <v>1063.815643</v>
      </c>
      <c r="N2770" s="15">
        <f t="shared" si="3"/>
        <v>0.06381564346</v>
      </c>
      <c r="O2770" s="15">
        <f t="shared" si="4"/>
        <v>-0.06381564346</v>
      </c>
      <c r="P2770" s="8">
        <f t="shared" si="5"/>
        <v>42</v>
      </c>
    </row>
    <row r="2771" ht="12.75" customHeight="1">
      <c r="A2771" s="7">
        <v>43395.0</v>
      </c>
      <c r="B2771" s="8" t="s">
        <v>179</v>
      </c>
      <c r="C2771" s="8" t="s">
        <v>180</v>
      </c>
      <c r="D2771" s="9" t="s">
        <v>58</v>
      </c>
      <c r="E2771" s="10" t="s">
        <v>19</v>
      </c>
      <c r="F2771" s="11">
        <v>7.25893281281E11</v>
      </c>
      <c r="G2771" s="8" t="s">
        <v>20</v>
      </c>
      <c r="H2771" s="8" t="str">
        <f t="shared" si="1"/>
        <v>SELL</v>
      </c>
      <c r="I2771" s="12">
        <v>154.779999</v>
      </c>
      <c r="J2771" s="12">
        <v>1000.0</v>
      </c>
      <c r="K2771" s="7">
        <v>43538.0</v>
      </c>
      <c r="L2771" s="14">
        <v>170.169998</v>
      </c>
      <c r="M2771" s="14">
        <f t="shared" si="2"/>
        <v>1099.431445</v>
      </c>
      <c r="N2771" s="15">
        <f t="shared" si="3"/>
        <v>-0.09943144527</v>
      </c>
      <c r="O2771" s="15">
        <f t="shared" si="4"/>
        <v>0.09943144527</v>
      </c>
      <c r="P2771" s="8">
        <f t="shared" si="5"/>
        <v>143</v>
      </c>
    </row>
    <row r="2772" ht="12.75" customHeight="1">
      <c r="A2772" s="7">
        <v>43395.0</v>
      </c>
      <c r="B2772" s="8" t="s">
        <v>152</v>
      </c>
      <c r="C2772" s="8" t="s">
        <v>153</v>
      </c>
      <c r="D2772" s="9" t="s">
        <v>35</v>
      </c>
      <c r="E2772" s="10" t="s">
        <v>19</v>
      </c>
      <c r="F2772" s="11">
        <v>1.11464472E11</v>
      </c>
      <c r="G2772" s="8" t="s">
        <v>24</v>
      </c>
      <c r="H2772" s="8" t="str">
        <f t="shared" si="1"/>
        <v>BUY</v>
      </c>
      <c r="I2772" s="12">
        <v>53.32</v>
      </c>
      <c r="J2772" s="12">
        <v>1000.0</v>
      </c>
      <c r="K2772" s="7">
        <v>43405.0</v>
      </c>
      <c r="L2772" s="14">
        <v>53.08</v>
      </c>
      <c r="M2772" s="14">
        <f t="shared" si="2"/>
        <v>995.4988747</v>
      </c>
      <c r="N2772" s="15">
        <f t="shared" si="3"/>
        <v>-0.004501125281</v>
      </c>
      <c r="O2772" s="15">
        <f t="shared" si="4"/>
        <v>0.004501125281</v>
      </c>
      <c r="P2772" s="8">
        <f t="shared" si="5"/>
        <v>10</v>
      </c>
    </row>
    <row r="2773" ht="12.75" customHeight="1">
      <c r="A2773" s="16">
        <v>43395.0</v>
      </c>
      <c r="B2773" s="8" t="s">
        <v>1170</v>
      </c>
      <c r="C2773" s="8" t="s">
        <v>1171</v>
      </c>
      <c r="D2773" s="9" t="s">
        <v>23</v>
      </c>
      <c r="E2773" s="10" t="s">
        <v>19</v>
      </c>
      <c r="F2773" s="11">
        <v>3.5285191268E10</v>
      </c>
      <c r="G2773" s="18" t="s">
        <v>24</v>
      </c>
      <c r="H2773" s="17" t="str">
        <f t="shared" si="1"/>
        <v>BUY</v>
      </c>
      <c r="I2773" s="12">
        <v>12.44</v>
      </c>
      <c r="J2773" s="12">
        <v>1000.0</v>
      </c>
      <c r="K2773" s="16">
        <v>43594.0</v>
      </c>
      <c r="L2773" s="14">
        <v>18.992001</v>
      </c>
      <c r="M2773" s="14">
        <f t="shared" si="2"/>
        <v>1526.688183</v>
      </c>
      <c r="N2773" s="15">
        <f t="shared" si="3"/>
        <v>0.5266881833</v>
      </c>
      <c r="O2773" s="15">
        <f t="shared" si="4"/>
        <v>-0.5266881833</v>
      </c>
      <c r="P2773" s="8">
        <f t="shared" si="5"/>
        <v>199</v>
      </c>
    </row>
    <row r="2774" ht="12.75" customHeight="1">
      <c r="A2774" s="7">
        <v>43396.0</v>
      </c>
      <c r="B2774" s="8" t="s">
        <v>16</v>
      </c>
      <c r="C2774" s="8" t="s">
        <v>17</v>
      </c>
      <c r="D2774" s="9" t="s">
        <v>18</v>
      </c>
      <c r="E2774" s="10" t="s">
        <v>19</v>
      </c>
      <c r="F2774" s="11">
        <v>1.41375537264E11</v>
      </c>
      <c r="G2774" s="8" t="s">
        <v>20</v>
      </c>
      <c r="H2774" s="8" t="str">
        <f t="shared" si="1"/>
        <v>SELL</v>
      </c>
      <c r="I2774" s="12">
        <v>105.879807</v>
      </c>
      <c r="J2774" s="12">
        <v>1000.0</v>
      </c>
      <c r="K2774" s="7">
        <v>43529.0</v>
      </c>
      <c r="L2774" s="14">
        <v>122.825417</v>
      </c>
      <c r="M2774" s="14">
        <f t="shared" si="2"/>
        <v>1160.045721</v>
      </c>
      <c r="N2774" s="15">
        <f t="shared" si="3"/>
        <v>-0.1600457205</v>
      </c>
      <c r="O2774" s="15">
        <f t="shared" si="4"/>
        <v>0.1600457205</v>
      </c>
      <c r="P2774" s="8">
        <f t="shared" si="5"/>
        <v>133</v>
      </c>
    </row>
    <row r="2775" ht="12.75" customHeight="1">
      <c r="A2775" s="7">
        <v>43396.0</v>
      </c>
      <c r="B2775" s="8" t="s">
        <v>2341</v>
      </c>
      <c r="C2775" s="8" t="s">
        <v>2342</v>
      </c>
      <c r="D2775" s="9" t="s">
        <v>27</v>
      </c>
      <c r="E2775" s="10" t="s">
        <v>19</v>
      </c>
      <c r="F2775" s="11">
        <v>1.74082514E8</v>
      </c>
      <c r="G2775" s="8" t="s">
        <v>24</v>
      </c>
      <c r="H2775" s="8" t="str">
        <f t="shared" si="1"/>
        <v>BUY</v>
      </c>
      <c r="I2775" s="12">
        <v>168.050003</v>
      </c>
      <c r="J2775" s="12">
        <v>1000.0</v>
      </c>
      <c r="K2775" s="16">
        <v>44727.0</v>
      </c>
      <c r="L2775" s="14">
        <v>5.26</v>
      </c>
      <c r="M2775" s="14">
        <f t="shared" si="2"/>
        <v>31.30020771</v>
      </c>
      <c r="N2775" s="15">
        <f t="shared" si="3"/>
        <v>-0.9686997923</v>
      </c>
      <c r="O2775" s="15">
        <f t="shared" si="4"/>
        <v>0.9686997923</v>
      </c>
      <c r="P2775" s="8">
        <f t="shared" si="5"/>
        <v>1331</v>
      </c>
    </row>
    <row r="2776" ht="12.75" customHeight="1">
      <c r="A2776" s="7">
        <v>43396.0</v>
      </c>
      <c r="B2776" s="8" t="s">
        <v>1168</v>
      </c>
      <c r="C2776" s="8" t="s">
        <v>1169</v>
      </c>
      <c r="D2776" s="9" t="s">
        <v>23</v>
      </c>
      <c r="E2776" s="10" t="s">
        <v>252</v>
      </c>
      <c r="F2776" s="11">
        <v>4.3386699181E10</v>
      </c>
      <c r="G2776" s="8" t="s">
        <v>24</v>
      </c>
      <c r="H2776" s="8" t="str">
        <f t="shared" si="1"/>
        <v>BUY</v>
      </c>
      <c r="I2776" s="12">
        <v>15.282156</v>
      </c>
      <c r="J2776" s="12">
        <v>1000.0</v>
      </c>
      <c r="K2776" s="7">
        <v>43691.0</v>
      </c>
      <c r="L2776" s="14">
        <v>16.710821</v>
      </c>
      <c r="M2776" s="14">
        <f t="shared" si="2"/>
        <v>1093.485828</v>
      </c>
      <c r="N2776" s="15">
        <f t="shared" si="3"/>
        <v>0.09348582752</v>
      </c>
      <c r="O2776" s="15">
        <f t="shared" si="4"/>
        <v>-0.09348582752</v>
      </c>
      <c r="P2776" s="8">
        <f t="shared" si="5"/>
        <v>295</v>
      </c>
    </row>
    <row r="2777" ht="12.75" customHeight="1">
      <c r="A2777" s="7">
        <v>43397.0</v>
      </c>
      <c r="B2777" s="8" t="s">
        <v>310</v>
      </c>
      <c r="C2777" s="8" t="s">
        <v>311</v>
      </c>
      <c r="D2777" s="9" t="s">
        <v>18</v>
      </c>
      <c r="E2777" s="10" t="s">
        <v>19</v>
      </c>
      <c r="F2777" s="11">
        <v>6.1276311855E10</v>
      </c>
      <c r="G2777" s="8" t="s">
        <v>24</v>
      </c>
      <c r="H2777" s="8" t="str">
        <f t="shared" si="1"/>
        <v>BUY</v>
      </c>
      <c r="I2777" s="12">
        <v>154.043091</v>
      </c>
      <c r="J2777" s="12">
        <v>1000.0</v>
      </c>
      <c r="K2777" s="16">
        <v>43957.0</v>
      </c>
      <c r="L2777" s="14">
        <v>112.314339</v>
      </c>
      <c r="M2777" s="14">
        <f t="shared" si="2"/>
        <v>729.1098761</v>
      </c>
      <c r="N2777" s="15">
        <f t="shared" si="3"/>
        <v>-0.2708901239</v>
      </c>
      <c r="O2777" s="15">
        <f t="shared" si="4"/>
        <v>0.2708901239</v>
      </c>
      <c r="P2777" s="8">
        <f t="shared" si="5"/>
        <v>560</v>
      </c>
    </row>
    <row r="2778" ht="12.75" customHeight="1">
      <c r="A2778" s="7">
        <v>43397.0</v>
      </c>
      <c r="B2778" s="8" t="s">
        <v>767</v>
      </c>
      <c r="C2778" s="8" t="s">
        <v>768</v>
      </c>
      <c r="D2778" s="9" t="s">
        <v>39</v>
      </c>
      <c r="E2778" s="10" t="s">
        <v>19</v>
      </c>
      <c r="F2778" s="11">
        <v>5.18711258504E11</v>
      </c>
      <c r="G2778" s="8" t="s">
        <v>20</v>
      </c>
      <c r="H2778" s="8" t="str">
        <f t="shared" si="1"/>
        <v>SELL</v>
      </c>
      <c r="I2778" s="12">
        <v>97.77</v>
      </c>
      <c r="J2778" s="12">
        <v>1000.0</v>
      </c>
      <c r="K2778" s="7">
        <v>43572.0</v>
      </c>
      <c r="L2778" s="14">
        <v>108.26</v>
      </c>
      <c r="M2778" s="14">
        <f t="shared" si="2"/>
        <v>1107.292626</v>
      </c>
      <c r="N2778" s="15">
        <f t="shared" si="3"/>
        <v>-0.1072926255</v>
      </c>
      <c r="O2778" s="15">
        <f t="shared" si="4"/>
        <v>0.1072926255</v>
      </c>
      <c r="P2778" s="8">
        <f t="shared" si="5"/>
        <v>175</v>
      </c>
    </row>
    <row r="2779" ht="12.75" customHeight="1">
      <c r="A2779" s="7">
        <v>43397.0</v>
      </c>
      <c r="B2779" s="8" t="s">
        <v>523</v>
      </c>
      <c r="C2779" s="8" t="s">
        <v>524</v>
      </c>
      <c r="D2779" s="9" t="s">
        <v>39</v>
      </c>
      <c r="E2779" s="10" t="s">
        <v>19</v>
      </c>
      <c r="F2779" s="11">
        <v>2.77088448E11</v>
      </c>
      <c r="G2779" s="8" t="s">
        <v>24</v>
      </c>
      <c r="H2779" s="8" t="str">
        <f t="shared" si="1"/>
        <v>BUY</v>
      </c>
      <c r="I2779" s="12">
        <v>58.164692</v>
      </c>
      <c r="J2779" s="12">
        <v>1000.0</v>
      </c>
      <c r="K2779" s="7">
        <v>43469.0</v>
      </c>
      <c r="L2779" s="14">
        <v>63.330276</v>
      </c>
      <c r="M2779" s="14">
        <f t="shared" si="2"/>
        <v>1088.809617</v>
      </c>
      <c r="N2779" s="15">
        <f t="shared" si="3"/>
        <v>0.08880961667</v>
      </c>
      <c r="O2779" s="15">
        <f t="shared" si="4"/>
        <v>-0.08880961667</v>
      </c>
      <c r="P2779" s="8">
        <f t="shared" si="5"/>
        <v>72</v>
      </c>
    </row>
    <row r="2780" ht="12.75" customHeight="1">
      <c r="A2780" s="7">
        <v>43397.0</v>
      </c>
      <c r="B2780" s="8" t="s">
        <v>783</v>
      </c>
      <c r="C2780" s="8" t="s">
        <v>784</v>
      </c>
      <c r="D2780" s="9" t="s">
        <v>58</v>
      </c>
      <c r="E2780" s="10" t="s">
        <v>19</v>
      </c>
      <c r="F2780" s="11">
        <v>1.00443452698E11</v>
      </c>
      <c r="G2780" s="8" t="s">
        <v>24</v>
      </c>
      <c r="H2780" s="8" t="str">
        <f t="shared" si="1"/>
        <v>BUY</v>
      </c>
      <c r="I2780" s="12">
        <v>15.646514</v>
      </c>
      <c r="J2780" s="12">
        <v>1000.0</v>
      </c>
      <c r="K2780" s="7">
        <v>43445.0</v>
      </c>
      <c r="L2780" s="14">
        <v>15.306375</v>
      </c>
      <c r="M2780" s="14">
        <f t="shared" si="2"/>
        <v>978.2610363</v>
      </c>
      <c r="N2780" s="15">
        <f t="shared" si="3"/>
        <v>-0.02173896371</v>
      </c>
      <c r="O2780" s="15">
        <f t="shared" si="4"/>
        <v>0.02173896371</v>
      </c>
      <c r="P2780" s="8">
        <f t="shared" si="5"/>
        <v>48</v>
      </c>
    </row>
    <row r="2781" ht="12.75" customHeight="1">
      <c r="A2781" s="16">
        <v>43397.0</v>
      </c>
      <c r="B2781" s="8" t="s">
        <v>816</v>
      </c>
      <c r="C2781" s="8" t="s">
        <v>817</v>
      </c>
      <c r="D2781" s="9" t="s">
        <v>23</v>
      </c>
      <c r="E2781" s="10" t="s">
        <v>19</v>
      </c>
      <c r="F2781" s="11">
        <v>1.51115317124E11</v>
      </c>
      <c r="G2781" s="18" t="s">
        <v>24</v>
      </c>
      <c r="H2781" s="17" t="str">
        <f t="shared" si="1"/>
        <v>BUY</v>
      </c>
      <c r="I2781" s="12">
        <v>80.138695</v>
      </c>
      <c r="J2781" s="12">
        <v>1000.0</v>
      </c>
      <c r="K2781" s="16">
        <v>43472.0</v>
      </c>
      <c r="L2781" s="14">
        <v>83.016235</v>
      </c>
      <c r="M2781" s="14">
        <f t="shared" si="2"/>
        <v>1035.906998</v>
      </c>
      <c r="N2781" s="15">
        <f t="shared" si="3"/>
        <v>0.03590699849</v>
      </c>
      <c r="O2781" s="15">
        <f t="shared" si="4"/>
        <v>-0.03590699849</v>
      </c>
      <c r="P2781" s="8">
        <f t="shared" si="5"/>
        <v>75</v>
      </c>
    </row>
    <row r="2782" ht="12.75" customHeight="1">
      <c r="A2782" s="7">
        <v>43398.0</v>
      </c>
      <c r="B2782" s="8" t="s">
        <v>994</v>
      </c>
      <c r="C2782" s="8" t="s">
        <v>995</v>
      </c>
      <c r="D2782" s="9" t="s">
        <v>65</v>
      </c>
      <c r="E2782" s="10" t="s">
        <v>19</v>
      </c>
      <c r="F2782" s="11">
        <v>4.2290881167E10</v>
      </c>
      <c r="G2782" s="8" t="s">
        <v>24</v>
      </c>
      <c r="H2782" s="8" t="str">
        <f t="shared" si="1"/>
        <v>BUY</v>
      </c>
      <c r="I2782" s="12">
        <v>51.384422</v>
      </c>
      <c r="J2782" s="12">
        <v>1000.0</v>
      </c>
      <c r="K2782" s="7">
        <v>43410.0</v>
      </c>
      <c r="L2782" s="14">
        <v>55.577412</v>
      </c>
      <c r="M2782" s="14">
        <f t="shared" si="2"/>
        <v>1081.600412</v>
      </c>
      <c r="N2782" s="15">
        <f t="shared" si="3"/>
        <v>0.08160041189</v>
      </c>
      <c r="O2782" s="15">
        <f t="shared" si="4"/>
        <v>-0.08160041189</v>
      </c>
      <c r="P2782" s="8">
        <f t="shared" si="5"/>
        <v>12</v>
      </c>
    </row>
    <row r="2783" ht="12.75" customHeight="1">
      <c r="A2783" s="7">
        <v>43402.0</v>
      </c>
      <c r="B2783" s="8" t="s">
        <v>804</v>
      </c>
      <c r="C2783" s="8" t="s">
        <v>805</v>
      </c>
      <c r="D2783" s="9" t="s">
        <v>27</v>
      </c>
      <c r="E2783" s="10" t="s">
        <v>19</v>
      </c>
      <c r="F2783" s="11">
        <v>2.4680842262E10</v>
      </c>
      <c r="G2783" s="8" t="s">
        <v>20</v>
      </c>
      <c r="H2783" s="8" t="str">
        <f t="shared" si="1"/>
        <v>SELL</v>
      </c>
      <c r="I2783" s="12">
        <v>23.437729</v>
      </c>
      <c r="J2783" s="12">
        <v>1000.0</v>
      </c>
      <c r="K2783" s="16">
        <v>44727.0</v>
      </c>
      <c r="L2783" s="14">
        <v>42.235886</v>
      </c>
      <c r="M2783" s="14">
        <f t="shared" si="2"/>
        <v>1802.046862</v>
      </c>
      <c r="N2783" s="15">
        <f t="shared" si="3"/>
        <v>-0.8020468621</v>
      </c>
      <c r="O2783" s="15">
        <f t="shared" si="4"/>
        <v>0.8020468621</v>
      </c>
      <c r="P2783" s="8">
        <f t="shared" si="5"/>
        <v>1325</v>
      </c>
    </row>
    <row r="2784" ht="12.75" customHeight="1">
      <c r="A2784" s="7">
        <v>43402.0</v>
      </c>
      <c r="B2784" s="8" t="s">
        <v>1073</v>
      </c>
      <c r="C2784" s="8" t="s">
        <v>1074</v>
      </c>
      <c r="D2784" s="9" t="s">
        <v>27</v>
      </c>
      <c r="E2784" s="10" t="s">
        <v>19</v>
      </c>
      <c r="F2784" s="11">
        <v>1.6298568716E10</v>
      </c>
      <c r="G2784" s="8" t="s">
        <v>24</v>
      </c>
      <c r="H2784" s="8" t="str">
        <f t="shared" si="1"/>
        <v>BUY</v>
      </c>
      <c r="I2784" s="12">
        <v>16.99</v>
      </c>
      <c r="J2784" s="12">
        <v>1000.0</v>
      </c>
      <c r="K2784" s="7">
        <v>43468.0</v>
      </c>
      <c r="L2784" s="14">
        <v>13.72</v>
      </c>
      <c r="M2784" s="14">
        <f t="shared" si="2"/>
        <v>807.5338434</v>
      </c>
      <c r="N2784" s="15">
        <f t="shared" si="3"/>
        <v>-0.1924661566</v>
      </c>
      <c r="O2784" s="15">
        <f t="shared" si="4"/>
        <v>0.1924661566</v>
      </c>
      <c r="P2784" s="8">
        <f t="shared" si="5"/>
        <v>66</v>
      </c>
    </row>
    <row r="2785" ht="12.75" customHeight="1">
      <c r="A2785" s="7">
        <v>43402.0</v>
      </c>
      <c r="B2785" s="8" t="s">
        <v>1817</v>
      </c>
      <c r="C2785" s="8" t="s">
        <v>1818</v>
      </c>
      <c r="D2785" s="9" t="s">
        <v>193</v>
      </c>
      <c r="E2785" s="10" t="s">
        <v>19</v>
      </c>
      <c r="F2785" s="11">
        <v>9.839484E8</v>
      </c>
      <c r="G2785" s="8" t="s">
        <v>24</v>
      </c>
      <c r="H2785" s="8" t="str">
        <f t="shared" si="1"/>
        <v>BUY</v>
      </c>
      <c r="I2785" s="12">
        <v>14.79</v>
      </c>
      <c r="J2785" s="12">
        <v>1000.0</v>
      </c>
      <c r="K2785" s="16">
        <v>44727.0</v>
      </c>
      <c r="L2785" s="14">
        <v>8.03</v>
      </c>
      <c r="M2785" s="14">
        <f t="shared" si="2"/>
        <v>542.9344151</v>
      </c>
      <c r="N2785" s="15">
        <f t="shared" si="3"/>
        <v>-0.4570655849</v>
      </c>
      <c r="O2785" s="15">
        <f t="shared" si="4"/>
        <v>0.4570655849</v>
      </c>
      <c r="P2785" s="8">
        <f t="shared" si="5"/>
        <v>1325</v>
      </c>
    </row>
    <row r="2786" ht="12.75" customHeight="1">
      <c r="A2786" s="7">
        <v>43402.0</v>
      </c>
      <c r="B2786" s="8" t="s">
        <v>824</v>
      </c>
      <c r="C2786" s="8" t="s">
        <v>825</v>
      </c>
      <c r="D2786" s="9" t="s">
        <v>35</v>
      </c>
      <c r="E2786" s="10" t="s">
        <v>19</v>
      </c>
      <c r="F2786" s="11">
        <v>1.778952733E9</v>
      </c>
      <c r="G2786" s="8" t="s">
        <v>24</v>
      </c>
      <c r="H2786" s="8" t="str">
        <f t="shared" si="1"/>
        <v>BUY</v>
      </c>
      <c r="I2786" s="12">
        <v>48.315739</v>
      </c>
      <c r="J2786" s="12">
        <v>1000.0</v>
      </c>
      <c r="K2786" s="7">
        <v>43418.0</v>
      </c>
      <c r="L2786" s="14">
        <v>51.805569</v>
      </c>
      <c r="M2786" s="14">
        <f t="shared" si="2"/>
        <v>1072.229672</v>
      </c>
      <c r="N2786" s="15">
        <f t="shared" si="3"/>
        <v>0.07222967241</v>
      </c>
      <c r="O2786" s="15">
        <f t="shared" si="4"/>
        <v>-0.07222967241</v>
      </c>
      <c r="P2786" s="8">
        <f t="shared" si="5"/>
        <v>16</v>
      </c>
    </row>
    <row r="2787" ht="12.75" customHeight="1">
      <c r="A2787" s="16">
        <v>43402.0</v>
      </c>
      <c r="B2787" s="8" t="s">
        <v>2343</v>
      </c>
      <c r="C2787" s="8" t="s">
        <v>2344</v>
      </c>
      <c r="D2787" s="9" t="s">
        <v>27</v>
      </c>
      <c r="E2787" s="10" t="s">
        <v>168</v>
      </c>
      <c r="F2787" s="11">
        <v>3.574E10</v>
      </c>
      <c r="G2787" s="17" t="s">
        <v>20</v>
      </c>
      <c r="H2787" s="18" t="str">
        <f t="shared" si="1"/>
        <v>SELL</v>
      </c>
      <c r="I2787" s="12">
        <v>28.752953</v>
      </c>
      <c r="J2787" s="12">
        <v>1000.0</v>
      </c>
      <c r="K2787" s="16">
        <v>44727.0</v>
      </c>
      <c r="L2787" s="14">
        <v>49.333141</v>
      </c>
      <c r="M2787" s="14">
        <f t="shared" si="2"/>
        <v>1715.759108</v>
      </c>
      <c r="N2787" s="15">
        <f t="shared" si="3"/>
        <v>-0.7157591083</v>
      </c>
      <c r="O2787" s="15">
        <f t="shared" si="4"/>
        <v>0.7157591083</v>
      </c>
      <c r="P2787" s="8">
        <f t="shared" si="5"/>
        <v>1325</v>
      </c>
    </row>
    <row r="2788" ht="12.75" customHeight="1">
      <c r="A2788" s="7">
        <v>43403.0</v>
      </c>
      <c r="B2788" s="8" t="s">
        <v>2345</v>
      </c>
      <c r="C2788" s="8" t="s">
        <v>2346</v>
      </c>
      <c r="D2788" s="9" t="s">
        <v>71</v>
      </c>
      <c r="E2788" s="10" t="s">
        <v>842</v>
      </c>
      <c r="F2788" s="11">
        <v>3.9689274204E10</v>
      </c>
      <c r="G2788" s="8" t="s">
        <v>20</v>
      </c>
      <c r="H2788" s="8" t="str">
        <f t="shared" si="1"/>
        <v>SELL</v>
      </c>
      <c r="I2788" s="12">
        <v>8.923853</v>
      </c>
      <c r="J2788" s="12">
        <v>1000.0</v>
      </c>
      <c r="K2788" s="16">
        <v>44727.0</v>
      </c>
      <c r="L2788" s="14">
        <v>5.582983</v>
      </c>
      <c r="M2788" s="14">
        <f t="shared" si="2"/>
        <v>625.6247161</v>
      </c>
      <c r="N2788" s="15">
        <f t="shared" si="3"/>
        <v>0.3743752839</v>
      </c>
      <c r="O2788" s="15">
        <f t="shared" si="4"/>
        <v>-0.3743752839</v>
      </c>
      <c r="P2788" s="8">
        <f t="shared" si="5"/>
        <v>1324</v>
      </c>
    </row>
    <row r="2789" ht="12.75" customHeight="1">
      <c r="A2789" s="7">
        <v>43403.0</v>
      </c>
      <c r="B2789" s="8" t="s">
        <v>1329</v>
      </c>
      <c r="C2789" s="8" t="s">
        <v>1330</v>
      </c>
      <c r="D2789" s="9" t="s">
        <v>193</v>
      </c>
      <c r="E2789" s="10" t="s">
        <v>19</v>
      </c>
      <c r="F2789" s="11">
        <v>2.557836528E10</v>
      </c>
      <c r="G2789" s="8" t="s">
        <v>24</v>
      </c>
      <c r="H2789" s="8" t="str">
        <f t="shared" si="1"/>
        <v>BUY</v>
      </c>
      <c r="I2789" s="12">
        <v>40.119999</v>
      </c>
      <c r="J2789" s="12">
        <v>1000.0</v>
      </c>
      <c r="K2789" s="16">
        <v>44727.0</v>
      </c>
      <c r="L2789" s="14">
        <v>71.400002</v>
      </c>
      <c r="M2789" s="14">
        <f t="shared" si="2"/>
        <v>1779.661111</v>
      </c>
      <c r="N2789" s="15">
        <f t="shared" si="3"/>
        <v>0.7796611112</v>
      </c>
      <c r="O2789" s="15">
        <f t="shared" si="4"/>
        <v>-0.7796611112</v>
      </c>
      <c r="P2789" s="8">
        <f t="shared" si="5"/>
        <v>1324</v>
      </c>
    </row>
    <row r="2790" ht="12.75" customHeight="1">
      <c r="A2790" s="7">
        <v>43403.0</v>
      </c>
      <c r="B2790" s="8" t="s">
        <v>769</v>
      </c>
      <c r="C2790" s="8" t="s">
        <v>770</v>
      </c>
      <c r="D2790" s="9" t="s">
        <v>18</v>
      </c>
      <c r="E2790" s="10" t="s">
        <v>19</v>
      </c>
      <c r="F2790" s="11">
        <v>1.2782803856E10</v>
      </c>
      <c r="G2790" s="8" t="s">
        <v>20</v>
      </c>
      <c r="H2790" s="8" t="str">
        <f t="shared" si="1"/>
        <v>SELL</v>
      </c>
      <c r="I2790" s="12">
        <v>27.35</v>
      </c>
      <c r="J2790" s="12">
        <v>1000.0</v>
      </c>
      <c r="K2790" s="16">
        <v>44727.0</v>
      </c>
      <c r="L2790" s="14">
        <v>49.58</v>
      </c>
      <c r="M2790" s="14">
        <f t="shared" si="2"/>
        <v>1812.797075</v>
      </c>
      <c r="N2790" s="15">
        <f t="shared" si="3"/>
        <v>-0.812797075</v>
      </c>
      <c r="O2790" s="15">
        <f t="shared" si="4"/>
        <v>0.812797075</v>
      </c>
      <c r="P2790" s="8">
        <f t="shared" si="5"/>
        <v>1324</v>
      </c>
    </row>
    <row r="2791" ht="12.75" customHeight="1">
      <c r="A2791" s="7">
        <v>43403.0</v>
      </c>
      <c r="B2791" s="8" t="s">
        <v>630</v>
      </c>
      <c r="C2791" s="8" t="s">
        <v>631</v>
      </c>
      <c r="D2791" s="9" t="s">
        <v>23</v>
      </c>
      <c r="E2791" s="10" t="s">
        <v>19</v>
      </c>
      <c r="F2791" s="11">
        <v>1.069485355423E12</v>
      </c>
      <c r="G2791" s="8" t="s">
        <v>20</v>
      </c>
      <c r="H2791" s="8" t="str">
        <f t="shared" si="1"/>
        <v>SELL</v>
      </c>
      <c r="I2791" s="12">
        <v>50.31403</v>
      </c>
      <c r="J2791" s="12">
        <v>1000.0</v>
      </c>
      <c r="K2791" s="7">
        <v>43445.0</v>
      </c>
      <c r="L2791" s="14">
        <v>36.765995</v>
      </c>
      <c r="M2791" s="14">
        <f t="shared" si="2"/>
        <v>730.7304742</v>
      </c>
      <c r="N2791" s="15">
        <f t="shared" si="3"/>
        <v>0.2692695258</v>
      </c>
      <c r="O2791" s="15">
        <f t="shared" si="4"/>
        <v>-0.2692695258</v>
      </c>
      <c r="P2791" s="8">
        <f t="shared" si="5"/>
        <v>42</v>
      </c>
    </row>
    <row r="2792" ht="12.75" customHeight="1">
      <c r="A2792" s="7">
        <v>43403.0</v>
      </c>
      <c r="B2792" s="8" t="s">
        <v>344</v>
      </c>
      <c r="C2792" s="8" t="s">
        <v>345</v>
      </c>
      <c r="D2792" s="9" t="s">
        <v>23</v>
      </c>
      <c r="E2792" s="10" t="s">
        <v>259</v>
      </c>
      <c r="F2792" s="11">
        <v>1.33257267E10</v>
      </c>
      <c r="G2792" s="8" t="s">
        <v>24</v>
      </c>
      <c r="H2792" s="8" t="str">
        <f t="shared" si="1"/>
        <v>BUY</v>
      </c>
      <c r="I2792" s="12">
        <v>31.303162</v>
      </c>
      <c r="J2792" s="12">
        <v>1000.0</v>
      </c>
      <c r="K2792" s="7">
        <v>43635.0</v>
      </c>
      <c r="L2792" s="14">
        <v>38.277027</v>
      </c>
      <c r="M2792" s="14">
        <f t="shared" si="2"/>
        <v>1222.784682</v>
      </c>
      <c r="N2792" s="15">
        <f t="shared" si="3"/>
        <v>0.2227846823</v>
      </c>
      <c r="O2792" s="15">
        <f t="shared" si="4"/>
        <v>-0.2227846823</v>
      </c>
      <c r="P2792" s="8">
        <f t="shared" si="5"/>
        <v>232</v>
      </c>
    </row>
    <row r="2793" ht="12.75" customHeight="1">
      <c r="A2793" s="7">
        <v>43404.0</v>
      </c>
      <c r="B2793" s="8" t="s">
        <v>1118</v>
      </c>
      <c r="C2793" s="8" t="s">
        <v>1119</v>
      </c>
      <c r="D2793" s="9" t="s">
        <v>39</v>
      </c>
      <c r="E2793" s="10" t="s">
        <v>19</v>
      </c>
      <c r="F2793" s="11">
        <v>2.680849612E10</v>
      </c>
      <c r="G2793" s="8" t="s">
        <v>24</v>
      </c>
      <c r="H2793" s="8" t="str">
        <f t="shared" si="1"/>
        <v>BUY</v>
      </c>
      <c r="I2793" s="12">
        <v>221.199997</v>
      </c>
      <c r="J2793" s="12">
        <v>1000.0</v>
      </c>
      <c r="K2793" s="7">
        <v>43578.0</v>
      </c>
      <c r="L2793" s="14">
        <v>296.079987</v>
      </c>
      <c r="M2793" s="14">
        <f t="shared" si="2"/>
        <v>1338.517138</v>
      </c>
      <c r="N2793" s="15">
        <f t="shared" si="3"/>
        <v>0.3385171384</v>
      </c>
      <c r="O2793" s="15">
        <f t="shared" si="4"/>
        <v>-0.3385171384</v>
      </c>
      <c r="P2793" s="8">
        <f t="shared" si="5"/>
        <v>174</v>
      </c>
    </row>
    <row r="2794" ht="12.75" customHeight="1">
      <c r="A2794" s="7">
        <v>43404.0</v>
      </c>
      <c r="B2794" s="8" t="s">
        <v>511</v>
      </c>
      <c r="C2794" s="8" t="s">
        <v>512</v>
      </c>
      <c r="D2794" s="9" t="s">
        <v>32</v>
      </c>
      <c r="E2794" s="10" t="s">
        <v>19</v>
      </c>
      <c r="F2794" s="11">
        <v>6.05612876E10</v>
      </c>
      <c r="G2794" s="8" t="s">
        <v>20</v>
      </c>
      <c r="H2794" s="8" t="str">
        <f t="shared" si="1"/>
        <v>SELL</v>
      </c>
      <c r="I2794" s="12">
        <v>74.49</v>
      </c>
      <c r="J2794" s="12">
        <v>1000.0</v>
      </c>
      <c r="K2794" s="16">
        <v>44727.0</v>
      </c>
      <c r="L2794" s="14">
        <v>142.51</v>
      </c>
      <c r="M2794" s="14">
        <f t="shared" si="2"/>
        <v>1913.142704</v>
      </c>
      <c r="N2794" s="15">
        <f t="shared" si="3"/>
        <v>-0.9131427037</v>
      </c>
      <c r="O2794" s="15">
        <f t="shared" si="4"/>
        <v>0.9131427037</v>
      </c>
      <c r="P2794" s="8">
        <f t="shared" si="5"/>
        <v>1323</v>
      </c>
    </row>
    <row r="2795" ht="12.75" customHeight="1">
      <c r="A2795" s="7">
        <v>43405.0</v>
      </c>
      <c r="B2795" s="8" t="s">
        <v>66</v>
      </c>
      <c r="C2795" s="8" t="s">
        <v>67</v>
      </c>
      <c r="D2795" s="9" t="s">
        <v>23</v>
      </c>
      <c r="E2795" s="10" t="s">
        <v>19</v>
      </c>
      <c r="F2795" s="11">
        <v>2.744500935588E12</v>
      </c>
      <c r="G2795" s="8" t="s">
        <v>20</v>
      </c>
      <c r="H2795" s="8" t="str">
        <f t="shared" si="1"/>
        <v>SELL</v>
      </c>
      <c r="I2795" s="12">
        <v>53.21</v>
      </c>
      <c r="J2795" s="12">
        <v>1000.0</v>
      </c>
      <c r="K2795" s="16">
        <v>43423.0</v>
      </c>
      <c r="L2795" s="14">
        <v>44.66</v>
      </c>
      <c r="M2795" s="14">
        <f t="shared" si="2"/>
        <v>839.3159181</v>
      </c>
      <c r="N2795" s="15">
        <f t="shared" si="3"/>
        <v>0.1606840819</v>
      </c>
      <c r="O2795" s="15">
        <f t="shared" si="4"/>
        <v>-0.1606840819</v>
      </c>
      <c r="P2795" s="8">
        <f t="shared" si="5"/>
        <v>18</v>
      </c>
    </row>
    <row r="2796" ht="12.75" customHeight="1">
      <c r="A2796" s="7">
        <v>43405.0</v>
      </c>
      <c r="B2796" s="8" t="s">
        <v>365</v>
      </c>
      <c r="C2796" s="8" t="s">
        <v>366</v>
      </c>
      <c r="D2796" s="9" t="s">
        <v>71</v>
      </c>
      <c r="E2796" s="10" t="s">
        <v>19</v>
      </c>
      <c r="F2796" s="11">
        <v>2.791225388E10</v>
      </c>
      <c r="G2796" s="8" t="s">
        <v>24</v>
      </c>
      <c r="H2796" s="8" t="str">
        <f t="shared" si="1"/>
        <v>BUY</v>
      </c>
      <c r="I2796" s="12">
        <v>80.238373</v>
      </c>
      <c r="J2796" s="12">
        <v>1000.0</v>
      </c>
      <c r="K2796" s="16">
        <v>44727.0</v>
      </c>
      <c r="L2796" s="14">
        <v>118.272011</v>
      </c>
      <c r="M2796" s="14">
        <f t="shared" si="2"/>
        <v>1474.008091</v>
      </c>
      <c r="N2796" s="15">
        <f t="shared" si="3"/>
        <v>0.4740080909</v>
      </c>
      <c r="O2796" s="15">
        <f t="shared" si="4"/>
        <v>-0.4740080909</v>
      </c>
      <c r="P2796" s="8">
        <f t="shared" si="5"/>
        <v>1322</v>
      </c>
    </row>
    <row r="2797" ht="12.75" customHeight="1">
      <c r="A2797" s="7">
        <v>43405.0</v>
      </c>
      <c r="B2797" s="8" t="s">
        <v>244</v>
      </c>
      <c r="C2797" s="8" t="s">
        <v>245</v>
      </c>
      <c r="D2797" s="9" t="s">
        <v>39</v>
      </c>
      <c r="E2797" s="10" t="s">
        <v>19</v>
      </c>
      <c r="F2797" s="11">
        <v>2.1139470831E10</v>
      </c>
      <c r="G2797" s="8" t="s">
        <v>24</v>
      </c>
      <c r="H2797" s="8" t="str">
        <f t="shared" si="1"/>
        <v>BUY</v>
      </c>
      <c r="I2797" s="12">
        <v>58.792343</v>
      </c>
      <c r="J2797" s="12">
        <v>1000.0</v>
      </c>
      <c r="K2797" s="16">
        <v>43889.0</v>
      </c>
      <c r="L2797" s="14">
        <v>79.058205</v>
      </c>
      <c r="M2797" s="14">
        <f t="shared" si="2"/>
        <v>1344.702405</v>
      </c>
      <c r="N2797" s="15">
        <f t="shared" si="3"/>
        <v>0.3447024045</v>
      </c>
      <c r="O2797" s="15">
        <f t="shared" si="4"/>
        <v>-0.3447024045</v>
      </c>
      <c r="P2797" s="8">
        <f t="shared" si="5"/>
        <v>484</v>
      </c>
    </row>
    <row r="2798" ht="12.75" customHeight="1">
      <c r="A2798" s="7">
        <v>43405.0</v>
      </c>
      <c r="B2798" s="8" t="s">
        <v>1904</v>
      </c>
      <c r="C2798" s="8" t="s">
        <v>1905</v>
      </c>
      <c r="D2798" s="9" t="s">
        <v>39</v>
      </c>
      <c r="E2798" s="10" t="s">
        <v>19</v>
      </c>
      <c r="F2798" s="11">
        <v>3.77993733E10</v>
      </c>
      <c r="G2798" s="8" t="s">
        <v>24</v>
      </c>
      <c r="H2798" s="8" t="str">
        <f t="shared" si="1"/>
        <v>BUY</v>
      </c>
      <c r="I2798" s="12">
        <v>315.329987</v>
      </c>
      <c r="J2798" s="12">
        <v>1000.0</v>
      </c>
      <c r="K2798" s="16">
        <v>43580.0</v>
      </c>
      <c r="L2798" s="14">
        <v>229.889999</v>
      </c>
      <c r="M2798" s="14">
        <f t="shared" si="2"/>
        <v>729.0457885</v>
      </c>
      <c r="N2798" s="15">
        <f t="shared" si="3"/>
        <v>-0.2709542115</v>
      </c>
      <c r="O2798" s="15">
        <f t="shared" si="4"/>
        <v>0.2709542115</v>
      </c>
      <c r="P2798" s="8">
        <f t="shared" si="5"/>
        <v>175</v>
      </c>
    </row>
    <row r="2799" ht="12.75" customHeight="1">
      <c r="A2799" s="7">
        <v>43405.0</v>
      </c>
      <c r="B2799" s="8" t="s">
        <v>270</v>
      </c>
      <c r="C2799" s="8" t="s">
        <v>271</v>
      </c>
      <c r="D2799" s="9" t="s">
        <v>39</v>
      </c>
      <c r="E2799" s="10" t="s">
        <v>19</v>
      </c>
      <c r="F2799" s="11">
        <v>1.30378753979E11</v>
      </c>
      <c r="G2799" s="8" t="s">
        <v>24</v>
      </c>
      <c r="H2799" s="8" t="str">
        <f t="shared" si="1"/>
        <v>BUY</v>
      </c>
      <c r="I2799" s="12">
        <v>44.828663</v>
      </c>
      <c r="J2799" s="12">
        <v>1000.0</v>
      </c>
      <c r="K2799" s="16">
        <v>43483.0</v>
      </c>
      <c r="L2799" s="14">
        <v>43.439877</v>
      </c>
      <c r="M2799" s="14">
        <f t="shared" si="2"/>
        <v>969.0201334</v>
      </c>
      <c r="N2799" s="15">
        <f t="shared" si="3"/>
        <v>-0.03097986661</v>
      </c>
      <c r="O2799" s="15">
        <f t="shared" si="4"/>
        <v>0.03097986661</v>
      </c>
      <c r="P2799" s="8">
        <f t="shared" si="5"/>
        <v>78</v>
      </c>
    </row>
    <row r="2800" ht="12.75" customHeight="1">
      <c r="A2800" s="7">
        <v>43405.0</v>
      </c>
      <c r="B2800" s="8" t="s">
        <v>1870</v>
      </c>
      <c r="C2800" s="8" t="s">
        <v>1871</v>
      </c>
      <c r="D2800" s="9" t="s">
        <v>32</v>
      </c>
      <c r="E2800" s="10" t="s">
        <v>19</v>
      </c>
      <c r="F2800" s="11">
        <v>6.18442944E10</v>
      </c>
      <c r="G2800" s="8" t="s">
        <v>20</v>
      </c>
      <c r="H2800" s="8" t="str">
        <f t="shared" si="1"/>
        <v>SELL</v>
      </c>
      <c r="I2800" s="12">
        <v>53.605545</v>
      </c>
      <c r="J2800" s="12">
        <v>1000.0</v>
      </c>
      <c r="K2800" s="16">
        <v>44309.0</v>
      </c>
      <c r="L2800" s="14">
        <v>75.575363</v>
      </c>
      <c r="M2800" s="14">
        <f t="shared" si="2"/>
        <v>1409.842265</v>
      </c>
      <c r="N2800" s="15">
        <f t="shared" si="3"/>
        <v>-0.4098422654</v>
      </c>
      <c r="O2800" s="15">
        <f t="shared" si="4"/>
        <v>0.4098422654</v>
      </c>
      <c r="P2800" s="8">
        <f t="shared" si="5"/>
        <v>904</v>
      </c>
    </row>
    <row r="2801" ht="12.75" customHeight="1">
      <c r="A2801" s="7">
        <v>43405.0</v>
      </c>
      <c r="B2801" s="8" t="s">
        <v>551</v>
      </c>
      <c r="C2801" s="8" t="s">
        <v>552</v>
      </c>
      <c r="D2801" s="9" t="s">
        <v>27</v>
      </c>
      <c r="E2801" s="9" t="s">
        <v>19</v>
      </c>
      <c r="F2801" s="11">
        <v>7.25136E8</v>
      </c>
      <c r="G2801" s="8" t="s">
        <v>24</v>
      </c>
      <c r="H2801" s="8" t="str">
        <f t="shared" si="1"/>
        <v>BUY</v>
      </c>
      <c r="I2801" s="12">
        <v>18.62</v>
      </c>
      <c r="J2801" s="12">
        <v>1000.0</v>
      </c>
      <c r="K2801" s="16">
        <v>43557.0</v>
      </c>
      <c r="L2801" s="14">
        <v>12.34</v>
      </c>
      <c r="M2801" s="14">
        <f t="shared" si="2"/>
        <v>662.7282492</v>
      </c>
      <c r="N2801" s="15">
        <f t="shared" si="3"/>
        <v>-0.3372717508</v>
      </c>
      <c r="O2801" s="15">
        <f t="shared" si="4"/>
        <v>0.3372717508</v>
      </c>
      <c r="P2801" s="8">
        <f t="shared" si="5"/>
        <v>152</v>
      </c>
    </row>
    <row r="2802" ht="12.75" customHeight="1">
      <c r="A2802" s="7">
        <v>43405.0</v>
      </c>
      <c r="B2802" s="8" t="s">
        <v>537</v>
      </c>
      <c r="C2802" s="8" t="s">
        <v>538</v>
      </c>
      <c r="D2802" s="9" t="s">
        <v>39</v>
      </c>
      <c r="E2802" s="10" t="s">
        <v>19</v>
      </c>
      <c r="F2802" s="11">
        <v>9.4648919214E10</v>
      </c>
      <c r="G2802" s="8" t="s">
        <v>24</v>
      </c>
      <c r="H2802" s="8" t="str">
        <f t="shared" si="1"/>
        <v>BUY</v>
      </c>
      <c r="I2802" s="12">
        <v>58.057106</v>
      </c>
      <c r="J2802" s="12">
        <v>1000.0</v>
      </c>
      <c r="K2802" s="7">
        <v>43879.0</v>
      </c>
      <c r="L2802" s="14">
        <v>57.945171</v>
      </c>
      <c r="M2802" s="14">
        <f t="shared" si="2"/>
        <v>998.0719845</v>
      </c>
      <c r="N2802" s="15">
        <f t="shared" si="3"/>
        <v>-0.001928015496</v>
      </c>
      <c r="O2802" s="15">
        <f t="shared" si="4"/>
        <v>0.001928015496</v>
      </c>
      <c r="P2802" s="8">
        <f t="shared" si="5"/>
        <v>474</v>
      </c>
    </row>
    <row r="2803" ht="12.75" customHeight="1">
      <c r="A2803" s="7">
        <v>43405.0</v>
      </c>
      <c r="B2803" s="8" t="s">
        <v>152</v>
      </c>
      <c r="C2803" s="8" t="s">
        <v>153</v>
      </c>
      <c r="D2803" s="9" t="s">
        <v>35</v>
      </c>
      <c r="E2803" s="10" t="s">
        <v>19</v>
      </c>
      <c r="F2803" s="11">
        <v>1.11464472E11</v>
      </c>
      <c r="G2803" s="8" t="s">
        <v>20</v>
      </c>
      <c r="H2803" s="8" t="str">
        <f t="shared" si="1"/>
        <v>SELL</v>
      </c>
      <c r="I2803" s="12">
        <v>53.08</v>
      </c>
      <c r="J2803" s="12">
        <v>1000.0</v>
      </c>
      <c r="K2803" s="7">
        <v>43476.0</v>
      </c>
      <c r="L2803" s="14">
        <v>58.0</v>
      </c>
      <c r="M2803" s="14">
        <f t="shared" si="2"/>
        <v>1092.690279</v>
      </c>
      <c r="N2803" s="15">
        <f t="shared" si="3"/>
        <v>-0.09269027882</v>
      </c>
      <c r="O2803" s="15">
        <f t="shared" si="4"/>
        <v>0.09269027882</v>
      </c>
      <c r="P2803" s="8">
        <f t="shared" si="5"/>
        <v>71</v>
      </c>
    </row>
    <row r="2804" ht="12.75" customHeight="1">
      <c r="A2804" s="7">
        <v>43406.0</v>
      </c>
      <c r="B2804" s="8" t="s">
        <v>1206</v>
      </c>
      <c r="C2804" s="8" t="s">
        <v>1207</v>
      </c>
      <c r="D2804" s="9" t="s">
        <v>35</v>
      </c>
      <c r="E2804" s="10" t="s">
        <v>19</v>
      </c>
      <c r="F2804" s="11">
        <v>6.1304806627E10</v>
      </c>
      <c r="G2804" s="8" t="s">
        <v>24</v>
      </c>
      <c r="H2804" s="8" t="str">
        <f t="shared" si="1"/>
        <v>BUY</v>
      </c>
      <c r="I2804" s="12">
        <v>116.67</v>
      </c>
      <c r="J2804" s="12">
        <v>1000.0</v>
      </c>
      <c r="K2804" s="7">
        <v>43525.0</v>
      </c>
      <c r="L2804" s="14">
        <v>120.88</v>
      </c>
      <c r="M2804" s="14">
        <f t="shared" si="2"/>
        <v>1036.084683</v>
      </c>
      <c r="N2804" s="15">
        <f t="shared" si="3"/>
        <v>0.03608468329</v>
      </c>
      <c r="O2804" s="15">
        <f t="shared" si="4"/>
        <v>-0.03608468329</v>
      </c>
      <c r="P2804" s="8">
        <f t="shared" si="5"/>
        <v>119</v>
      </c>
    </row>
    <row r="2805" ht="12.75" customHeight="1">
      <c r="A2805" s="7">
        <v>43406.0</v>
      </c>
      <c r="B2805" s="8" t="s">
        <v>632</v>
      </c>
      <c r="C2805" s="8" t="s">
        <v>633</v>
      </c>
      <c r="D2805" s="9" t="s">
        <v>23</v>
      </c>
      <c r="E2805" s="10" t="s">
        <v>19</v>
      </c>
      <c r="F2805" s="11">
        <v>1.226514E11</v>
      </c>
      <c r="G2805" s="8" t="s">
        <v>24</v>
      </c>
      <c r="H2805" s="8" t="str">
        <f t="shared" si="1"/>
        <v>BUY</v>
      </c>
      <c r="I2805" s="12">
        <v>55.887966</v>
      </c>
      <c r="J2805" s="12">
        <v>1000.0</v>
      </c>
      <c r="K2805" s="7">
        <v>43424.0</v>
      </c>
      <c r="L2805" s="14">
        <v>48.466236</v>
      </c>
      <c r="M2805" s="14">
        <f t="shared" si="2"/>
        <v>867.2034334</v>
      </c>
      <c r="N2805" s="15">
        <f t="shared" si="3"/>
        <v>-0.1327965666</v>
      </c>
      <c r="O2805" s="15">
        <f t="shared" si="4"/>
        <v>0.1327965666</v>
      </c>
      <c r="P2805" s="8">
        <f t="shared" si="5"/>
        <v>18</v>
      </c>
    </row>
    <row r="2806" ht="12.75" customHeight="1">
      <c r="A2806" s="7">
        <v>43409.0</v>
      </c>
      <c r="B2806" s="8" t="s">
        <v>2347</v>
      </c>
      <c r="C2806" s="8" t="s">
        <v>2348</v>
      </c>
      <c r="D2806" s="9" t="s">
        <v>35</v>
      </c>
      <c r="E2806" s="10" t="s">
        <v>19</v>
      </c>
      <c r="F2806" s="11">
        <v>4.40924169E9</v>
      </c>
      <c r="G2806" s="8" t="s">
        <v>20</v>
      </c>
      <c r="H2806" s="8" t="str">
        <f t="shared" si="1"/>
        <v>SELL</v>
      </c>
      <c r="I2806" s="12">
        <v>65.160004</v>
      </c>
      <c r="J2806" s="12">
        <v>1000.0</v>
      </c>
      <c r="K2806" s="16">
        <v>44727.0</v>
      </c>
      <c r="L2806" s="14">
        <v>79.120003</v>
      </c>
      <c r="M2806" s="14">
        <f t="shared" si="2"/>
        <v>1214.241838</v>
      </c>
      <c r="N2806" s="15">
        <f t="shared" si="3"/>
        <v>-0.2142418377</v>
      </c>
      <c r="O2806" s="15">
        <f t="shared" si="4"/>
        <v>0.2142418377</v>
      </c>
      <c r="P2806" s="8">
        <f t="shared" si="5"/>
        <v>1318</v>
      </c>
    </row>
    <row r="2807" ht="12.75" customHeight="1">
      <c r="A2807" s="7">
        <v>43410.0</v>
      </c>
      <c r="B2807" s="8" t="s">
        <v>296</v>
      </c>
      <c r="C2807" s="8" t="s">
        <v>297</v>
      </c>
      <c r="D2807" s="9" t="s">
        <v>58</v>
      </c>
      <c r="E2807" s="10" t="s">
        <v>19</v>
      </c>
      <c r="F2807" s="11">
        <v>7.1123802559E10</v>
      </c>
      <c r="G2807" s="8" t="s">
        <v>24</v>
      </c>
      <c r="H2807" s="8" t="str">
        <f t="shared" si="1"/>
        <v>BUY</v>
      </c>
      <c r="I2807" s="12">
        <v>61.975475</v>
      </c>
      <c r="J2807" s="12">
        <v>1000.0</v>
      </c>
      <c r="K2807" s="7">
        <v>43438.0</v>
      </c>
      <c r="L2807" s="14">
        <v>44.873138</v>
      </c>
      <c r="M2807" s="14">
        <f t="shared" si="2"/>
        <v>724.0466975</v>
      </c>
      <c r="N2807" s="15">
        <f t="shared" si="3"/>
        <v>-0.2759533025</v>
      </c>
      <c r="O2807" s="15">
        <f t="shared" si="4"/>
        <v>0.2759533025</v>
      </c>
      <c r="P2807" s="8">
        <f t="shared" si="5"/>
        <v>28</v>
      </c>
    </row>
    <row r="2808" ht="12.75" customHeight="1">
      <c r="A2808" s="7">
        <v>43410.0</v>
      </c>
      <c r="B2808" s="8" t="s">
        <v>840</v>
      </c>
      <c r="C2808" s="8" t="s">
        <v>841</v>
      </c>
      <c r="D2808" s="9" t="s">
        <v>137</v>
      </c>
      <c r="E2808" s="10" t="s">
        <v>842</v>
      </c>
      <c r="F2808" s="11">
        <v>5.831148031E9</v>
      </c>
      <c r="G2808" s="8" t="s">
        <v>20</v>
      </c>
      <c r="H2808" s="8" t="str">
        <f t="shared" si="1"/>
        <v>SELL</v>
      </c>
      <c r="I2808" s="12">
        <v>2.116843</v>
      </c>
      <c r="J2808" s="12">
        <v>1000.0</v>
      </c>
      <c r="K2808" s="16">
        <v>44727.0</v>
      </c>
      <c r="L2808" s="14">
        <v>1.986601</v>
      </c>
      <c r="M2808" s="14">
        <f t="shared" si="2"/>
        <v>938.4734721</v>
      </c>
      <c r="N2808" s="15">
        <f t="shared" si="3"/>
        <v>0.06152652795</v>
      </c>
      <c r="O2808" s="15">
        <f t="shared" si="4"/>
        <v>-0.06152652795</v>
      </c>
      <c r="P2808" s="8">
        <f t="shared" si="5"/>
        <v>1317</v>
      </c>
    </row>
    <row r="2809" ht="12.75" customHeight="1">
      <c r="A2809" s="7">
        <v>43410.0</v>
      </c>
      <c r="B2809" s="8" t="s">
        <v>226</v>
      </c>
      <c r="C2809" s="8" t="s">
        <v>227</v>
      </c>
      <c r="D2809" s="9" t="s">
        <v>18</v>
      </c>
      <c r="E2809" s="10" t="s">
        <v>19</v>
      </c>
      <c r="F2809" s="11">
        <v>1.1333906346E11</v>
      </c>
      <c r="G2809" s="8" t="s">
        <v>20</v>
      </c>
      <c r="H2809" s="8" t="str">
        <f t="shared" si="1"/>
        <v>SELL</v>
      </c>
      <c r="I2809" s="12">
        <v>270.032654</v>
      </c>
      <c r="J2809" s="12">
        <v>1000.0</v>
      </c>
      <c r="K2809" s="7">
        <v>43476.0</v>
      </c>
      <c r="L2809" s="14">
        <v>246.430481</v>
      </c>
      <c r="M2809" s="14">
        <f t="shared" si="2"/>
        <v>912.5951153</v>
      </c>
      <c r="N2809" s="15">
        <f t="shared" si="3"/>
        <v>0.08740488474</v>
      </c>
      <c r="O2809" s="15">
        <f t="shared" si="4"/>
        <v>-0.08740488474</v>
      </c>
      <c r="P2809" s="8">
        <f t="shared" si="5"/>
        <v>66</v>
      </c>
    </row>
    <row r="2810" ht="12.75" customHeight="1">
      <c r="A2810" s="7">
        <v>43410.0</v>
      </c>
      <c r="B2810" s="8" t="s">
        <v>2349</v>
      </c>
      <c r="C2810" s="8" t="s">
        <v>2350</v>
      </c>
      <c r="D2810" s="9" t="s">
        <v>35</v>
      </c>
      <c r="E2810" s="10" t="s">
        <v>352</v>
      </c>
      <c r="F2810" s="11">
        <v>1.8977769212E10</v>
      </c>
      <c r="G2810" s="8" t="s">
        <v>24</v>
      </c>
      <c r="H2810" s="8" t="str">
        <f t="shared" si="1"/>
        <v>BUY</v>
      </c>
      <c r="I2810" s="12">
        <v>6.4</v>
      </c>
      <c r="J2810" s="12">
        <v>1000.0</v>
      </c>
      <c r="K2810" s="7">
        <v>44137.0</v>
      </c>
      <c r="L2810" s="14">
        <v>33.32</v>
      </c>
      <c r="M2810" s="14">
        <f t="shared" si="2"/>
        <v>5206.25</v>
      </c>
      <c r="N2810" s="15">
        <f t="shared" si="3"/>
        <v>4.20625</v>
      </c>
      <c r="O2810" s="15">
        <f t="shared" si="4"/>
        <v>-4.20625</v>
      </c>
      <c r="P2810" s="8">
        <f t="shared" si="5"/>
        <v>727</v>
      </c>
    </row>
    <row r="2811" ht="12.75" customHeight="1">
      <c r="A2811" s="7">
        <v>43410.0</v>
      </c>
      <c r="B2811" s="8" t="s">
        <v>908</v>
      </c>
      <c r="C2811" s="8" t="s">
        <v>909</v>
      </c>
      <c r="D2811" s="9" t="s">
        <v>18</v>
      </c>
      <c r="E2811" s="10" t="s">
        <v>19</v>
      </c>
      <c r="F2811" s="11">
        <v>6.5325189471E10</v>
      </c>
      <c r="G2811" s="8" t="s">
        <v>20</v>
      </c>
      <c r="H2811" s="8" t="str">
        <f t="shared" si="1"/>
        <v>SELL</v>
      </c>
      <c r="I2811" s="12">
        <v>261.713623</v>
      </c>
      <c r="J2811" s="12">
        <v>1000.0</v>
      </c>
      <c r="K2811" s="7">
        <v>43935.0</v>
      </c>
      <c r="L2811" s="14">
        <v>330.708405</v>
      </c>
      <c r="M2811" s="14">
        <f t="shared" si="2"/>
        <v>1263.627018</v>
      </c>
      <c r="N2811" s="15">
        <f t="shared" si="3"/>
        <v>-0.263627018</v>
      </c>
      <c r="O2811" s="15">
        <f t="shared" si="4"/>
        <v>0.263627018</v>
      </c>
      <c r="P2811" s="8">
        <f t="shared" si="5"/>
        <v>525</v>
      </c>
    </row>
    <row r="2812" ht="12.75" customHeight="1">
      <c r="A2812" s="7">
        <v>43410.0</v>
      </c>
      <c r="B2812" s="8" t="s">
        <v>994</v>
      </c>
      <c r="C2812" s="8" t="s">
        <v>995</v>
      </c>
      <c r="D2812" s="9" t="s">
        <v>65</v>
      </c>
      <c r="E2812" s="10" t="s">
        <v>19</v>
      </c>
      <c r="F2812" s="11">
        <v>4.2290881167E10</v>
      </c>
      <c r="G2812" s="8" t="s">
        <v>20</v>
      </c>
      <c r="H2812" s="8" t="str">
        <f t="shared" si="1"/>
        <v>SELL</v>
      </c>
      <c r="I2812" s="12">
        <v>55.577412</v>
      </c>
      <c r="J2812" s="12">
        <v>1000.0</v>
      </c>
      <c r="K2812" s="7">
        <v>43636.0</v>
      </c>
      <c r="L2812" s="14">
        <v>48.609341</v>
      </c>
      <c r="M2812" s="14">
        <f t="shared" si="2"/>
        <v>874.6240469</v>
      </c>
      <c r="N2812" s="15">
        <f t="shared" si="3"/>
        <v>0.1253759531</v>
      </c>
      <c r="O2812" s="15">
        <f t="shared" si="4"/>
        <v>-0.1253759531</v>
      </c>
      <c r="P2812" s="8">
        <f t="shared" si="5"/>
        <v>226</v>
      </c>
    </row>
    <row r="2813" ht="12.75" customHeight="1">
      <c r="A2813" s="7">
        <v>43410.0</v>
      </c>
      <c r="B2813" s="8" t="s">
        <v>2351</v>
      </c>
      <c r="C2813" s="8" t="s">
        <v>2352</v>
      </c>
      <c r="D2813" s="9" t="s">
        <v>23</v>
      </c>
      <c r="E2813" s="10" t="s">
        <v>19</v>
      </c>
      <c r="F2813" s="11">
        <v>2.805984795E9</v>
      </c>
      <c r="G2813" s="8" t="s">
        <v>20</v>
      </c>
      <c r="H2813" s="8" t="str">
        <f t="shared" si="1"/>
        <v>SELL</v>
      </c>
      <c r="I2813" s="12">
        <v>75.839996</v>
      </c>
      <c r="J2813" s="12">
        <v>1000.0</v>
      </c>
      <c r="K2813" s="7">
        <v>44286.0</v>
      </c>
      <c r="L2813" s="14">
        <v>297.880005</v>
      </c>
      <c r="M2813" s="14">
        <f t="shared" si="2"/>
        <v>3927.742889</v>
      </c>
      <c r="N2813" s="15">
        <f t="shared" si="3"/>
        <v>-2.927742889</v>
      </c>
      <c r="O2813" s="15">
        <f t="shared" si="4"/>
        <v>2.927742889</v>
      </c>
      <c r="P2813" s="8">
        <f t="shared" si="5"/>
        <v>876</v>
      </c>
    </row>
    <row r="2814" ht="12.75" customHeight="1">
      <c r="A2814" s="7">
        <v>43411.0</v>
      </c>
      <c r="B2814" s="8" t="s">
        <v>531</v>
      </c>
      <c r="C2814" s="8" t="s">
        <v>532</v>
      </c>
      <c r="D2814" s="9" t="s">
        <v>23</v>
      </c>
      <c r="E2814" s="10" t="s">
        <v>19</v>
      </c>
      <c r="F2814" s="11">
        <v>1.69812468749E11</v>
      </c>
      <c r="G2814" s="8" t="s">
        <v>20</v>
      </c>
      <c r="H2814" s="8" t="str">
        <f t="shared" si="1"/>
        <v>SELL</v>
      </c>
      <c r="I2814" s="12">
        <v>21.84</v>
      </c>
      <c r="J2814" s="12">
        <v>1000.0</v>
      </c>
      <c r="K2814" s="16">
        <v>43445.0</v>
      </c>
      <c r="L2814" s="14">
        <v>19.98</v>
      </c>
      <c r="M2814" s="14">
        <f t="shared" si="2"/>
        <v>914.8351648</v>
      </c>
      <c r="N2814" s="15">
        <f t="shared" si="3"/>
        <v>0.08516483516</v>
      </c>
      <c r="O2814" s="15">
        <f t="shared" si="4"/>
        <v>-0.08516483516</v>
      </c>
      <c r="P2814" s="8">
        <f t="shared" si="5"/>
        <v>34</v>
      </c>
    </row>
    <row r="2815" ht="12.75" customHeight="1">
      <c r="A2815" s="7">
        <v>43411.0</v>
      </c>
      <c r="B2815" s="8" t="s">
        <v>2353</v>
      </c>
      <c r="C2815" s="8" t="s">
        <v>2354</v>
      </c>
      <c r="D2815" s="9" t="s">
        <v>58</v>
      </c>
      <c r="E2815" s="10" t="s">
        <v>19</v>
      </c>
      <c r="F2815" s="11">
        <v>1.195498111E9</v>
      </c>
      <c r="G2815" s="8" t="s">
        <v>20</v>
      </c>
      <c r="H2815" s="8" t="str">
        <f t="shared" si="1"/>
        <v>SELL</v>
      </c>
      <c r="I2815" s="12">
        <v>19.08</v>
      </c>
      <c r="J2815" s="12">
        <v>1000.0</v>
      </c>
      <c r="K2815" s="16">
        <v>43697.0</v>
      </c>
      <c r="L2815" s="14">
        <v>8.3</v>
      </c>
      <c r="M2815" s="14">
        <f t="shared" si="2"/>
        <v>435.0104822</v>
      </c>
      <c r="N2815" s="15">
        <f t="shared" si="3"/>
        <v>0.5649895178</v>
      </c>
      <c r="O2815" s="15">
        <f t="shared" si="4"/>
        <v>-0.5649895178</v>
      </c>
      <c r="P2815" s="8">
        <f t="shared" si="5"/>
        <v>286</v>
      </c>
    </row>
    <row r="2816" ht="12.75" customHeight="1">
      <c r="A2816" s="7">
        <v>43411.0</v>
      </c>
      <c r="B2816" s="8" t="s">
        <v>2355</v>
      </c>
      <c r="C2816" s="8" t="s">
        <v>2356</v>
      </c>
      <c r="D2816" s="9" t="s">
        <v>18</v>
      </c>
      <c r="E2816" s="10" t="s">
        <v>19</v>
      </c>
      <c r="F2816" s="11">
        <v>1.518815863E9</v>
      </c>
      <c r="G2816" s="8" t="s">
        <v>24</v>
      </c>
      <c r="H2816" s="8" t="str">
        <f t="shared" si="1"/>
        <v>BUY</v>
      </c>
      <c r="I2816" s="12">
        <v>11.608234</v>
      </c>
      <c r="J2816" s="12">
        <v>1000.0</v>
      </c>
      <c r="K2816" s="16">
        <v>44727.0</v>
      </c>
      <c r="L2816" s="14">
        <v>21.747599</v>
      </c>
      <c r="M2816" s="14">
        <f t="shared" si="2"/>
        <v>1873.463181</v>
      </c>
      <c r="N2816" s="15">
        <f t="shared" si="3"/>
        <v>0.8734631814</v>
      </c>
      <c r="O2816" s="15">
        <f t="shared" si="4"/>
        <v>-0.8734631814</v>
      </c>
      <c r="P2816" s="8">
        <f t="shared" si="5"/>
        <v>1316</v>
      </c>
    </row>
    <row r="2817" ht="12.75" customHeight="1">
      <c r="A2817" s="7">
        <v>43411.0</v>
      </c>
      <c r="B2817" s="8" t="s">
        <v>2186</v>
      </c>
      <c r="C2817" s="8" t="s">
        <v>2187</v>
      </c>
      <c r="D2817" s="9" t="s">
        <v>23</v>
      </c>
      <c r="E2817" s="10" t="s">
        <v>19</v>
      </c>
      <c r="F2817" s="11">
        <v>9.770472266E9</v>
      </c>
      <c r="G2817" s="8" t="s">
        <v>20</v>
      </c>
      <c r="H2817" s="8" t="str">
        <f t="shared" si="1"/>
        <v>SELL</v>
      </c>
      <c r="I2817" s="12">
        <v>43.880001</v>
      </c>
      <c r="J2817" s="12">
        <v>1000.0</v>
      </c>
      <c r="K2817" s="16">
        <v>44284.0</v>
      </c>
      <c r="L2817" s="14">
        <v>197.399994</v>
      </c>
      <c r="M2817" s="14">
        <f t="shared" si="2"/>
        <v>4498.632395</v>
      </c>
      <c r="N2817" s="15">
        <f t="shared" si="3"/>
        <v>-3.498632395</v>
      </c>
      <c r="O2817" s="15">
        <f t="shared" si="4"/>
        <v>3.498632395</v>
      </c>
      <c r="P2817" s="8">
        <f t="shared" si="5"/>
        <v>873</v>
      </c>
    </row>
    <row r="2818" ht="12.75" customHeight="1">
      <c r="A2818" s="7">
        <v>43412.0</v>
      </c>
      <c r="B2818" s="8" t="s">
        <v>2357</v>
      </c>
      <c r="C2818" s="8" t="s">
        <v>2358</v>
      </c>
      <c r="D2818" s="9" t="s">
        <v>35</v>
      </c>
      <c r="E2818" s="10" t="s">
        <v>19</v>
      </c>
      <c r="F2818" s="11">
        <v>1.051501765E10</v>
      </c>
      <c r="G2818" s="8" t="s">
        <v>20</v>
      </c>
      <c r="H2818" s="8" t="str">
        <f t="shared" si="1"/>
        <v>SELL</v>
      </c>
      <c r="I2818" s="12">
        <v>45.6</v>
      </c>
      <c r="J2818" s="12">
        <v>1000.0</v>
      </c>
      <c r="K2818" s="16">
        <v>44727.0</v>
      </c>
      <c r="L2818" s="14">
        <v>94.53</v>
      </c>
      <c r="M2818" s="14">
        <f t="shared" si="2"/>
        <v>2073.026316</v>
      </c>
      <c r="N2818" s="15">
        <f t="shared" si="3"/>
        <v>-1.073026316</v>
      </c>
      <c r="O2818" s="15">
        <f t="shared" si="4"/>
        <v>1.073026316</v>
      </c>
      <c r="P2818" s="8">
        <f t="shared" si="5"/>
        <v>1315</v>
      </c>
    </row>
    <row r="2819" ht="12.75" customHeight="1">
      <c r="A2819" s="7">
        <v>43413.0</v>
      </c>
      <c r="B2819" s="8" t="s">
        <v>621</v>
      </c>
      <c r="C2819" s="8" t="s">
        <v>622</v>
      </c>
      <c r="D2819" s="9" t="s">
        <v>23</v>
      </c>
      <c r="E2819" s="10" t="s">
        <v>19</v>
      </c>
      <c r="F2819" s="11">
        <v>1.19798308161E11</v>
      </c>
      <c r="G2819" s="8" t="s">
        <v>20</v>
      </c>
      <c r="H2819" s="8" t="str">
        <f t="shared" si="1"/>
        <v>SELL</v>
      </c>
      <c r="I2819" s="12">
        <v>32.335621</v>
      </c>
      <c r="J2819" s="12">
        <v>1000.0</v>
      </c>
      <c r="K2819" s="7">
        <v>43504.0</v>
      </c>
      <c r="L2819" s="14">
        <v>37.73</v>
      </c>
      <c r="M2819" s="14">
        <f t="shared" si="2"/>
        <v>1166.824661</v>
      </c>
      <c r="N2819" s="15">
        <f t="shared" si="3"/>
        <v>-0.1668246606</v>
      </c>
      <c r="O2819" s="15">
        <f t="shared" si="4"/>
        <v>0.1668246606</v>
      </c>
      <c r="P2819" s="8">
        <f t="shared" si="5"/>
        <v>91</v>
      </c>
    </row>
    <row r="2820" ht="12.75" customHeight="1">
      <c r="A2820" s="7">
        <v>43413.0</v>
      </c>
      <c r="B2820" s="8" t="s">
        <v>69</v>
      </c>
      <c r="C2820" s="8" t="s">
        <v>70</v>
      </c>
      <c r="D2820" s="9" t="s">
        <v>71</v>
      </c>
      <c r="E2820" s="10" t="s">
        <v>19</v>
      </c>
      <c r="F2820" s="11">
        <v>2.31528133463E11</v>
      </c>
      <c r="G2820" s="8" t="s">
        <v>20</v>
      </c>
      <c r="H2820" s="8" t="str">
        <f t="shared" si="1"/>
        <v>SELL</v>
      </c>
      <c r="I2820" s="12">
        <v>25.522827</v>
      </c>
      <c r="J2820" s="12">
        <v>1000.0</v>
      </c>
      <c r="K2820" s="7">
        <v>43573.0</v>
      </c>
      <c r="L2820" s="14">
        <v>27.162308</v>
      </c>
      <c r="M2820" s="14">
        <f t="shared" si="2"/>
        <v>1064.23587</v>
      </c>
      <c r="N2820" s="15">
        <f t="shared" si="3"/>
        <v>-0.06423587011</v>
      </c>
      <c r="O2820" s="15">
        <f t="shared" si="4"/>
        <v>0.06423587011</v>
      </c>
      <c r="P2820" s="8">
        <f t="shared" si="5"/>
        <v>160</v>
      </c>
    </row>
    <row r="2821" ht="12.75" customHeight="1">
      <c r="A2821" s="7">
        <v>43413.0</v>
      </c>
      <c r="B2821" s="8" t="s">
        <v>2359</v>
      </c>
      <c r="C2821" s="8" t="s">
        <v>2360</v>
      </c>
      <c r="D2821" s="9" t="s">
        <v>35</v>
      </c>
      <c r="E2821" s="10" t="s">
        <v>19</v>
      </c>
      <c r="F2821" s="11">
        <v>5.8800174E9</v>
      </c>
      <c r="G2821" s="8" t="s">
        <v>20</v>
      </c>
      <c r="H2821" s="8" t="str">
        <f t="shared" si="1"/>
        <v>SELL</v>
      </c>
      <c r="I2821" s="12">
        <v>25.370001</v>
      </c>
      <c r="J2821" s="12">
        <v>1000.0</v>
      </c>
      <c r="K2821" s="16">
        <v>44650.0</v>
      </c>
      <c r="L2821" s="14">
        <v>79.559998</v>
      </c>
      <c r="M2821" s="14">
        <f t="shared" si="2"/>
        <v>3135.987184</v>
      </c>
      <c r="N2821" s="15">
        <f t="shared" si="3"/>
        <v>-2.135987184</v>
      </c>
      <c r="O2821" s="15">
        <f t="shared" si="4"/>
        <v>2.135987184</v>
      </c>
      <c r="P2821" s="8">
        <f t="shared" si="5"/>
        <v>1237</v>
      </c>
    </row>
    <row r="2822" ht="12.75" customHeight="1">
      <c r="A2822" s="7">
        <v>43413.0</v>
      </c>
      <c r="B2822" s="8" t="s">
        <v>1269</v>
      </c>
      <c r="C2822" s="8" t="s">
        <v>1270</v>
      </c>
      <c r="D2822" s="9" t="s">
        <v>35</v>
      </c>
      <c r="E2822" s="10" t="s">
        <v>19</v>
      </c>
      <c r="F2822" s="11">
        <v>2.039249521E9</v>
      </c>
      <c r="G2822" s="8" t="s">
        <v>24</v>
      </c>
      <c r="H2822" s="8" t="str">
        <f t="shared" si="1"/>
        <v>BUY</v>
      </c>
      <c r="I2822" s="12">
        <v>46.027985</v>
      </c>
      <c r="J2822" s="12">
        <v>1000.0</v>
      </c>
      <c r="K2822" s="16">
        <v>43588.0</v>
      </c>
      <c r="L2822" s="14">
        <v>50.712082</v>
      </c>
      <c r="M2822" s="14">
        <f t="shared" si="2"/>
        <v>1101.766284</v>
      </c>
      <c r="N2822" s="15">
        <f t="shared" si="3"/>
        <v>0.1017662841</v>
      </c>
      <c r="O2822" s="15">
        <f t="shared" si="4"/>
        <v>-0.1017662841</v>
      </c>
      <c r="P2822" s="8">
        <f t="shared" si="5"/>
        <v>175</v>
      </c>
    </row>
    <row r="2823" ht="12.75" customHeight="1">
      <c r="A2823" s="7">
        <v>43413.0</v>
      </c>
      <c r="B2823" s="8" t="s">
        <v>445</v>
      </c>
      <c r="C2823" s="8" t="s">
        <v>446</v>
      </c>
      <c r="D2823" s="9" t="s">
        <v>35</v>
      </c>
      <c r="E2823" s="10" t="s">
        <v>19</v>
      </c>
      <c r="F2823" s="11">
        <v>3.29131240124E11</v>
      </c>
      <c r="G2823" s="8" t="s">
        <v>20</v>
      </c>
      <c r="H2823" s="8" t="str">
        <f t="shared" si="1"/>
        <v>SELL</v>
      </c>
      <c r="I2823" s="12">
        <v>165.608444</v>
      </c>
      <c r="J2823" s="12">
        <v>1000.0</v>
      </c>
      <c r="K2823" s="7">
        <v>43789.0</v>
      </c>
      <c r="L2823" s="14">
        <v>201.966904</v>
      </c>
      <c r="M2823" s="14">
        <f t="shared" si="2"/>
        <v>1219.544723</v>
      </c>
      <c r="N2823" s="15">
        <f t="shared" si="3"/>
        <v>-0.2195447232</v>
      </c>
      <c r="O2823" s="15">
        <f t="shared" si="4"/>
        <v>0.2195447232</v>
      </c>
      <c r="P2823" s="8">
        <f t="shared" si="5"/>
        <v>376</v>
      </c>
    </row>
    <row r="2824" ht="12.75" customHeight="1">
      <c r="A2824" s="7">
        <v>43413.0</v>
      </c>
      <c r="B2824" s="8" t="s">
        <v>2361</v>
      </c>
      <c r="C2824" s="8" t="s">
        <v>2362</v>
      </c>
      <c r="D2824" s="9" t="s">
        <v>35</v>
      </c>
      <c r="E2824" s="9" t="s">
        <v>19</v>
      </c>
      <c r="F2824" s="11">
        <v>3.6805468E9</v>
      </c>
      <c r="G2824" s="8" t="s">
        <v>24</v>
      </c>
      <c r="H2824" s="8" t="str">
        <f t="shared" si="1"/>
        <v>BUY</v>
      </c>
      <c r="I2824" s="12">
        <v>30.687574</v>
      </c>
      <c r="J2824" s="12">
        <v>1000.0</v>
      </c>
      <c r="K2824" s="16">
        <v>44727.0</v>
      </c>
      <c r="L2824" s="14">
        <v>33.27589</v>
      </c>
      <c r="M2824" s="14">
        <f t="shared" si="2"/>
        <v>1084.344106</v>
      </c>
      <c r="N2824" s="15">
        <f t="shared" si="3"/>
        <v>0.08434410618</v>
      </c>
      <c r="O2824" s="15">
        <f t="shared" si="4"/>
        <v>-0.08434410618</v>
      </c>
      <c r="P2824" s="8">
        <f t="shared" si="5"/>
        <v>1314</v>
      </c>
    </row>
    <row r="2825" ht="12.75" customHeight="1">
      <c r="A2825" s="7">
        <v>43413.0</v>
      </c>
      <c r="B2825" s="8" t="s">
        <v>361</v>
      </c>
      <c r="C2825" s="8" t="s">
        <v>362</v>
      </c>
      <c r="D2825" s="9" t="s">
        <v>23</v>
      </c>
      <c r="E2825" s="10" t="s">
        <v>19</v>
      </c>
      <c r="F2825" s="11">
        <v>3.4406482717E10</v>
      </c>
      <c r="G2825" s="8" t="s">
        <v>24</v>
      </c>
      <c r="H2825" s="8" t="str">
        <f t="shared" si="1"/>
        <v>BUY</v>
      </c>
      <c r="I2825" s="12">
        <v>73.269997</v>
      </c>
      <c r="J2825" s="12">
        <v>1000.0</v>
      </c>
      <c r="K2825" s="7">
        <v>43479.0</v>
      </c>
      <c r="L2825" s="14">
        <v>65.18</v>
      </c>
      <c r="M2825" s="14">
        <f t="shared" si="2"/>
        <v>889.5864975</v>
      </c>
      <c r="N2825" s="15">
        <f t="shared" si="3"/>
        <v>-0.1104135025</v>
      </c>
      <c r="O2825" s="15">
        <f t="shared" si="4"/>
        <v>0.1104135025</v>
      </c>
      <c r="P2825" s="8">
        <f t="shared" si="5"/>
        <v>66</v>
      </c>
    </row>
    <row r="2826" ht="12.75" customHeight="1">
      <c r="A2826" s="7">
        <v>43413.0</v>
      </c>
      <c r="B2826" s="8" t="s">
        <v>2301</v>
      </c>
      <c r="C2826" s="8" t="s">
        <v>2302</v>
      </c>
      <c r="D2826" s="9" t="s">
        <v>39</v>
      </c>
      <c r="E2826" s="10" t="s">
        <v>168</v>
      </c>
      <c r="F2826" s="11">
        <v>1.784795781E9</v>
      </c>
      <c r="G2826" s="8" t="s">
        <v>20</v>
      </c>
      <c r="H2826" s="8" t="str">
        <f t="shared" si="1"/>
        <v>SELL</v>
      </c>
      <c r="I2826" s="12">
        <v>108.989998</v>
      </c>
      <c r="J2826" s="12">
        <v>1000.0</v>
      </c>
      <c r="K2826" s="7">
        <v>43473.0</v>
      </c>
      <c r="L2826" s="14">
        <v>83.260002</v>
      </c>
      <c r="M2826" s="14">
        <f t="shared" si="2"/>
        <v>763.9233281</v>
      </c>
      <c r="N2826" s="15">
        <f t="shared" si="3"/>
        <v>0.2360766719</v>
      </c>
      <c r="O2826" s="15">
        <f t="shared" si="4"/>
        <v>-0.2360766719</v>
      </c>
      <c r="P2826" s="8">
        <f t="shared" si="5"/>
        <v>60</v>
      </c>
    </row>
    <row r="2827" ht="12.75" customHeight="1">
      <c r="A2827" s="7">
        <v>43416.0</v>
      </c>
      <c r="B2827" s="8" t="s">
        <v>2363</v>
      </c>
      <c r="C2827" s="8" t="s">
        <v>2364</v>
      </c>
      <c r="D2827" s="9" t="s">
        <v>193</v>
      </c>
      <c r="E2827" s="10" t="s">
        <v>19</v>
      </c>
      <c r="F2827" s="11">
        <v>2.5461842124E10</v>
      </c>
      <c r="G2827" s="8" t="s">
        <v>20</v>
      </c>
      <c r="H2827" s="8" t="str">
        <f t="shared" si="1"/>
        <v>SELL</v>
      </c>
      <c r="I2827" s="12">
        <v>156.892227</v>
      </c>
      <c r="J2827" s="12">
        <v>1000.0</v>
      </c>
      <c r="K2827" s="16">
        <v>44727.0</v>
      </c>
      <c r="L2827" s="14">
        <v>179.203003</v>
      </c>
      <c r="M2827" s="14">
        <f t="shared" si="2"/>
        <v>1142.20447</v>
      </c>
      <c r="N2827" s="15">
        <f t="shared" si="3"/>
        <v>-0.1422044701</v>
      </c>
      <c r="O2827" s="15">
        <f t="shared" si="4"/>
        <v>0.1422044701</v>
      </c>
      <c r="P2827" s="8">
        <f t="shared" si="5"/>
        <v>1311</v>
      </c>
    </row>
    <row r="2828" ht="12.75" customHeight="1">
      <c r="A2828" s="7">
        <v>43416.0</v>
      </c>
      <c r="B2828" s="8" t="s">
        <v>367</v>
      </c>
      <c r="C2828" s="8" t="s">
        <v>368</v>
      </c>
      <c r="D2828" s="9" t="s">
        <v>32</v>
      </c>
      <c r="E2828" s="10" t="s">
        <v>369</v>
      </c>
      <c r="F2828" s="11">
        <v>1.10593506784E11</v>
      </c>
      <c r="G2828" s="8" t="s">
        <v>20</v>
      </c>
      <c r="H2828" s="8" t="str">
        <f t="shared" si="1"/>
        <v>SELL</v>
      </c>
      <c r="I2828" s="12">
        <v>67.809151</v>
      </c>
      <c r="J2828" s="12">
        <v>1000.0</v>
      </c>
      <c r="K2828" s="16">
        <v>43899.0</v>
      </c>
      <c r="L2828" s="14">
        <v>46.377865</v>
      </c>
      <c r="M2828" s="14">
        <f t="shared" si="2"/>
        <v>683.9469941</v>
      </c>
      <c r="N2828" s="15">
        <f t="shared" si="3"/>
        <v>0.3160530059</v>
      </c>
      <c r="O2828" s="15">
        <f t="shared" si="4"/>
        <v>-0.3160530059</v>
      </c>
      <c r="P2828" s="8">
        <f t="shared" si="5"/>
        <v>483</v>
      </c>
    </row>
    <row r="2829" ht="12.75" customHeight="1">
      <c r="A2829" s="7">
        <v>43416.0</v>
      </c>
      <c r="B2829" s="8" t="s">
        <v>1087</v>
      </c>
      <c r="C2829" s="8" t="s">
        <v>1088</v>
      </c>
      <c r="D2829" s="9" t="s">
        <v>23</v>
      </c>
      <c r="E2829" s="10" t="s">
        <v>19</v>
      </c>
      <c r="F2829" s="11">
        <v>1.534200528E9</v>
      </c>
      <c r="G2829" s="8" t="s">
        <v>24</v>
      </c>
      <c r="H2829" s="8" t="str">
        <f t="shared" si="1"/>
        <v>BUY</v>
      </c>
      <c r="I2829" s="12">
        <v>20.51</v>
      </c>
      <c r="J2829" s="12">
        <v>1000.0</v>
      </c>
      <c r="K2829" s="16">
        <v>44727.0</v>
      </c>
      <c r="L2829" s="14">
        <v>50.299999</v>
      </c>
      <c r="M2829" s="14">
        <f t="shared" si="2"/>
        <v>2452.462165</v>
      </c>
      <c r="N2829" s="15">
        <f t="shared" si="3"/>
        <v>1.452462165</v>
      </c>
      <c r="O2829" s="15">
        <f t="shared" si="4"/>
        <v>-1.452462165</v>
      </c>
      <c r="P2829" s="8">
        <f t="shared" si="5"/>
        <v>1311</v>
      </c>
    </row>
    <row r="2830" ht="12.75" customHeight="1">
      <c r="A2830" s="7">
        <v>43416.0</v>
      </c>
      <c r="B2830" s="8" t="s">
        <v>1847</v>
      </c>
      <c r="C2830" s="8" t="s">
        <v>1848</v>
      </c>
      <c r="D2830" s="9" t="s">
        <v>58</v>
      </c>
      <c r="E2830" s="10" t="s">
        <v>19</v>
      </c>
      <c r="F2830" s="11">
        <v>1.1164249786E10</v>
      </c>
      <c r="G2830" s="8" t="s">
        <v>20</v>
      </c>
      <c r="H2830" s="8" t="str">
        <f t="shared" si="1"/>
        <v>SELL</v>
      </c>
      <c r="I2830" s="12">
        <v>41.459999</v>
      </c>
      <c r="J2830" s="12">
        <v>1000.0</v>
      </c>
      <c r="K2830" s="7">
        <v>43451.0</v>
      </c>
      <c r="L2830" s="14">
        <v>32.119999</v>
      </c>
      <c r="M2830" s="14">
        <f t="shared" si="2"/>
        <v>774.7226188</v>
      </c>
      <c r="N2830" s="15">
        <f t="shared" si="3"/>
        <v>0.2252773812</v>
      </c>
      <c r="O2830" s="15">
        <f t="shared" si="4"/>
        <v>-0.2252773812</v>
      </c>
      <c r="P2830" s="8">
        <f t="shared" si="5"/>
        <v>35</v>
      </c>
    </row>
    <row r="2831" ht="12.75" customHeight="1">
      <c r="A2831" s="7">
        <v>43416.0</v>
      </c>
      <c r="B2831" s="8" t="s">
        <v>1419</v>
      </c>
      <c r="C2831" s="8" t="s">
        <v>1420</v>
      </c>
      <c r="D2831" s="9" t="s">
        <v>23</v>
      </c>
      <c r="E2831" s="10" t="s">
        <v>1101</v>
      </c>
      <c r="F2831" s="11">
        <v>1.67032882881E11</v>
      </c>
      <c r="G2831" s="8" t="s">
        <v>24</v>
      </c>
      <c r="H2831" s="8" t="str">
        <f t="shared" si="1"/>
        <v>BUY</v>
      </c>
      <c r="I2831" s="12">
        <v>92.729523</v>
      </c>
      <c r="J2831" s="12">
        <v>1000.0</v>
      </c>
      <c r="K2831" s="7">
        <v>43920.0</v>
      </c>
      <c r="L2831" s="14">
        <v>104.632317</v>
      </c>
      <c r="M2831" s="14">
        <f t="shared" si="2"/>
        <v>1128.36035</v>
      </c>
      <c r="N2831" s="15">
        <f t="shared" si="3"/>
        <v>0.1283603497</v>
      </c>
      <c r="O2831" s="15">
        <f t="shared" si="4"/>
        <v>-0.1283603497</v>
      </c>
      <c r="P2831" s="8">
        <f t="shared" si="5"/>
        <v>504</v>
      </c>
    </row>
    <row r="2832" ht="12.75" customHeight="1">
      <c r="A2832" s="16">
        <v>43416.0</v>
      </c>
      <c r="B2832" s="8" t="s">
        <v>2365</v>
      </c>
      <c r="C2832" s="8" t="s">
        <v>2366</v>
      </c>
      <c r="D2832" s="9" t="s">
        <v>193</v>
      </c>
      <c r="E2832" s="10" t="s">
        <v>19</v>
      </c>
      <c r="F2832" s="11">
        <v>4.350145011E9</v>
      </c>
      <c r="G2832" s="17" t="s">
        <v>20</v>
      </c>
      <c r="H2832" s="18" t="str">
        <f t="shared" si="1"/>
        <v>SELL</v>
      </c>
      <c r="I2832" s="12">
        <v>53.821053</v>
      </c>
      <c r="J2832" s="12">
        <v>1000.0</v>
      </c>
      <c r="K2832" s="16">
        <v>44727.0</v>
      </c>
      <c r="L2832" s="14">
        <v>27.750511</v>
      </c>
      <c r="M2832" s="14">
        <f t="shared" si="2"/>
        <v>515.6069875</v>
      </c>
      <c r="N2832" s="15">
        <f t="shared" si="3"/>
        <v>0.4843930125</v>
      </c>
      <c r="O2832" s="15">
        <f t="shared" si="4"/>
        <v>-0.4843930125</v>
      </c>
      <c r="P2832" s="8">
        <f t="shared" si="5"/>
        <v>1311</v>
      </c>
    </row>
    <row r="2833" ht="12.75" customHeight="1">
      <c r="A2833" s="7">
        <v>43417.0</v>
      </c>
      <c r="B2833" s="8" t="s">
        <v>2367</v>
      </c>
      <c r="C2833" s="8" t="s">
        <v>2368</v>
      </c>
      <c r="D2833" s="9" t="s">
        <v>65</v>
      </c>
      <c r="E2833" s="10" t="s">
        <v>106</v>
      </c>
      <c r="F2833" s="11">
        <v>1.83647831699E11</v>
      </c>
      <c r="G2833" s="8" t="s">
        <v>20</v>
      </c>
      <c r="H2833" s="8" t="str">
        <f t="shared" si="1"/>
        <v>SELL</v>
      </c>
      <c r="I2833" s="12">
        <v>145.122437</v>
      </c>
      <c r="J2833" s="12">
        <v>1000.0</v>
      </c>
      <c r="K2833" s="16">
        <v>44727.0</v>
      </c>
      <c r="L2833" s="14">
        <v>295.529694</v>
      </c>
      <c r="M2833" s="14">
        <f t="shared" si="2"/>
        <v>2036.416285</v>
      </c>
      <c r="N2833" s="15">
        <f t="shared" si="3"/>
        <v>-1.036416285</v>
      </c>
      <c r="O2833" s="15">
        <f t="shared" si="4"/>
        <v>1.036416285</v>
      </c>
      <c r="P2833" s="8">
        <f t="shared" si="5"/>
        <v>1310</v>
      </c>
    </row>
    <row r="2834" ht="12.75" customHeight="1">
      <c r="A2834" s="7">
        <v>43417.0</v>
      </c>
      <c r="B2834" s="8" t="s">
        <v>2369</v>
      </c>
      <c r="C2834" s="8" t="s">
        <v>2370</v>
      </c>
      <c r="D2834" s="9" t="s">
        <v>23</v>
      </c>
      <c r="E2834" s="10" t="s">
        <v>1569</v>
      </c>
      <c r="F2834" s="11">
        <v>1.61534212E8</v>
      </c>
      <c r="G2834" s="8" t="s">
        <v>24</v>
      </c>
      <c r="H2834" s="8" t="str">
        <f t="shared" si="1"/>
        <v>BUY</v>
      </c>
      <c r="I2834" s="12">
        <v>4.16</v>
      </c>
      <c r="J2834" s="12">
        <v>1000.0</v>
      </c>
      <c r="K2834" s="16">
        <v>44727.0</v>
      </c>
      <c r="L2834" s="14">
        <v>2.71</v>
      </c>
      <c r="M2834" s="14">
        <f t="shared" si="2"/>
        <v>651.4423077</v>
      </c>
      <c r="N2834" s="15">
        <f t="shared" si="3"/>
        <v>-0.3485576923</v>
      </c>
      <c r="O2834" s="15">
        <f t="shared" si="4"/>
        <v>0.3485576923</v>
      </c>
      <c r="P2834" s="8">
        <f t="shared" si="5"/>
        <v>1310</v>
      </c>
    </row>
    <row r="2835" ht="12.75" customHeight="1">
      <c r="A2835" s="7">
        <v>43418.0</v>
      </c>
      <c r="B2835" s="8" t="s">
        <v>1085</v>
      </c>
      <c r="C2835" s="8" t="s">
        <v>1086</v>
      </c>
      <c r="D2835" s="9" t="s">
        <v>23</v>
      </c>
      <c r="E2835" s="10" t="s">
        <v>19</v>
      </c>
      <c r="F2835" s="11">
        <v>4.3225564211E10</v>
      </c>
      <c r="G2835" s="8" t="s">
        <v>24</v>
      </c>
      <c r="H2835" s="8" t="str">
        <f t="shared" si="1"/>
        <v>BUY</v>
      </c>
      <c r="I2835" s="12">
        <v>33.507847</v>
      </c>
      <c r="J2835" s="12">
        <v>1000.0</v>
      </c>
      <c r="K2835" s="7">
        <v>43837.0</v>
      </c>
      <c r="L2835" s="14">
        <v>52.615082</v>
      </c>
      <c r="M2835" s="14">
        <f t="shared" si="2"/>
        <v>1570.231653</v>
      </c>
      <c r="N2835" s="15">
        <f t="shared" si="3"/>
        <v>0.5702316535</v>
      </c>
      <c r="O2835" s="15">
        <f t="shared" si="4"/>
        <v>-0.5702316535</v>
      </c>
      <c r="P2835" s="8">
        <f t="shared" si="5"/>
        <v>419</v>
      </c>
    </row>
    <row r="2836" ht="12.75" customHeight="1">
      <c r="A2836" s="7">
        <v>43418.0</v>
      </c>
      <c r="B2836" s="8" t="s">
        <v>824</v>
      </c>
      <c r="C2836" s="8" t="s">
        <v>825</v>
      </c>
      <c r="D2836" s="9" t="s">
        <v>35</v>
      </c>
      <c r="E2836" s="10" t="s">
        <v>19</v>
      </c>
      <c r="F2836" s="11">
        <v>1.778952733E9</v>
      </c>
      <c r="G2836" s="8" t="s">
        <v>20</v>
      </c>
      <c r="H2836" s="8" t="str">
        <f t="shared" si="1"/>
        <v>SELL</v>
      </c>
      <c r="I2836" s="12">
        <v>51.805569</v>
      </c>
      <c r="J2836" s="12">
        <v>1000.0</v>
      </c>
      <c r="K2836" s="7">
        <v>43510.0</v>
      </c>
      <c r="L2836" s="14">
        <v>51.734978</v>
      </c>
      <c r="M2836" s="14">
        <f t="shared" si="2"/>
        <v>998.6373859</v>
      </c>
      <c r="N2836" s="15">
        <f t="shared" si="3"/>
        <v>0.001362614124</v>
      </c>
      <c r="O2836" s="15">
        <f t="shared" si="4"/>
        <v>-0.001362614124</v>
      </c>
      <c r="P2836" s="8">
        <f t="shared" si="5"/>
        <v>92</v>
      </c>
    </row>
    <row r="2837" ht="12.75" customHeight="1">
      <c r="A2837" s="7">
        <v>43418.0</v>
      </c>
      <c r="B2837" s="8" t="s">
        <v>1518</v>
      </c>
      <c r="C2837" s="8" t="s">
        <v>1519</v>
      </c>
      <c r="D2837" s="9" t="s">
        <v>27</v>
      </c>
      <c r="E2837" s="10" t="s">
        <v>19</v>
      </c>
      <c r="F2837" s="11">
        <v>7.1476746E8</v>
      </c>
      <c r="G2837" s="8" t="s">
        <v>24</v>
      </c>
      <c r="H2837" s="8" t="str">
        <f t="shared" si="1"/>
        <v>BUY</v>
      </c>
      <c r="I2837" s="12">
        <v>7.16</v>
      </c>
      <c r="J2837" s="12">
        <v>1000.0</v>
      </c>
      <c r="K2837" s="7">
        <v>43657.0</v>
      </c>
      <c r="L2837" s="14">
        <v>8.12</v>
      </c>
      <c r="M2837" s="14">
        <f t="shared" si="2"/>
        <v>1134.078212</v>
      </c>
      <c r="N2837" s="15">
        <f t="shared" si="3"/>
        <v>0.1340782123</v>
      </c>
      <c r="O2837" s="15">
        <f t="shared" si="4"/>
        <v>-0.1340782123</v>
      </c>
      <c r="P2837" s="8">
        <f t="shared" si="5"/>
        <v>239</v>
      </c>
    </row>
    <row r="2838" ht="12.75" customHeight="1">
      <c r="A2838" s="7">
        <v>43419.0</v>
      </c>
      <c r="B2838" s="8" t="s">
        <v>2371</v>
      </c>
      <c r="C2838" s="8" t="s">
        <v>2372</v>
      </c>
      <c r="D2838" s="9" t="s">
        <v>71</v>
      </c>
      <c r="E2838" s="10" t="s">
        <v>352</v>
      </c>
      <c r="F2838" s="11">
        <v>5.06022768E8</v>
      </c>
      <c r="G2838" s="8" t="s">
        <v>24</v>
      </c>
      <c r="H2838" s="8" t="str">
        <f t="shared" si="1"/>
        <v>BUY</v>
      </c>
      <c r="I2838" s="12">
        <v>4.58</v>
      </c>
      <c r="J2838" s="12">
        <v>1000.0</v>
      </c>
      <c r="K2838" s="16">
        <v>44727.0</v>
      </c>
      <c r="L2838" s="14">
        <v>1.12</v>
      </c>
      <c r="M2838" s="14">
        <f t="shared" si="2"/>
        <v>244.5414847</v>
      </c>
      <c r="N2838" s="15">
        <f t="shared" si="3"/>
        <v>-0.7554585153</v>
      </c>
      <c r="O2838" s="15">
        <f t="shared" si="4"/>
        <v>0.7554585153</v>
      </c>
      <c r="P2838" s="8">
        <f t="shared" si="5"/>
        <v>1308</v>
      </c>
    </row>
    <row r="2839" ht="12.75" customHeight="1">
      <c r="A2839" s="7">
        <v>43420.0</v>
      </c>
      <c r="B2839" s="8" t="s">
        <v>74</v>
      </c>
      <c r="C2839" s="8" t="s">
        <v>75</v>
      </c>
      <c r="D2839" s="9" t="s">
        <v>18</v>
      </c>
      <c r="E2839" s="10" t="s">
        <v>19</v>
      </c>
      <c r="F2839" s="11">
        <v>1.1640308784E11</v>
      </c>
      <c r="G2839" s="8" t="s">
        <v>24</v>
      </c>
      <c r="H2839" s="8" t="str">
        <f t="shared" si="1"/>
        <v>BUY</v>
      </c>
      <c r="I2839" s="12">
        <v>137.862213</v>
      </c>
      <c r="J2839" s="12">
        <v>1000.0</v>
      </c>
      <c r="K2839" s="7">
        <v>43437.0</v>
      </c>
      <c r="L2839" s="14">
        <v>151.23172</v>
      </c>
      <c r="M2839" s="14">
        <f t="shared" si="2"/>
        <v>1096.977313</v>
      </c>
      <c r="N2839" s="15">
        <f t="shared" si="3"/>
        <v>0.09697731314</v>
      </c>
      <c r="O2839" s="15">
        <f t="shared" si="4"/>
        <v>-0.09697731314</v>
      </c>
      <c r="P2839" s="8">
        <f t="shared" si="5"/>
        <v>17</v>
      </c>
    </row>
    <row r="2840" ht="12.75" customHeight="1">
      <c r="A2840" s="7">
        <v>43420.0</v>
      </c>
      <c r="B2840" s="8" t="s">
        <v>467</v>
      </c>
      <c r="C2840" s="8" t="s">
        <v>468</v>
      </c>
      <c r="D2840" s="9" t="s">
        <v>58</v>
      </c>
      <c r="E2840" s="10" t="s">
        <v>19</v>
      </c>
      <c r="F2840" s="11">
        <v>3.2207767173E10</v>
      </c>
      <c r="G2840" s="8" t="s">
        <v>24</v>
      </c>
      <c r="H2840" s="8" t="str">
        <f t="shared" si="1"/>
        <v>BUY</v>
      </c>
      <c r="I2840" s="12">
        <v>84.676811</v>
      </c>
      <c r="J2840" s="12">
        <v>1000.0</v>
      </c>
      <c r="K2840" s="16">
        <v>43511.0</v>
      </c>
      <c r="L2840" s="14">
        <v>105.23288</v>
      </c>
      <c r="M2840" s="14">
        <f t="shared" si="2"/>
        <v>1242.75913</v>
      </c>
      <c r="N2840" s="15">
        <f t="shared" si="3"/>
        <v>0.2427591304</v>
      </c>
      <c r="O2840" s="15">
        <f t="shared" si="4"/>
        <v>-0.2427591304</v>
      </c>
      <c r="P2840" s="8">
        <f t="shared" si="5"/>
        <v>91</v>
      </c>
    </row>
    <row r="2841" ht="12.75" customHeight="1">
      <c r="A2841" s="7">
        <v>43420.0</v>
      </c>
      <c r="B2841" s="8" t="s">
        <v>2373</v>
      </c>
      <c r="C2841" s="8" t="s">
        <v>2374</v>
      </c>
      <c r="D2841" s="9" t="s">
        <v>18</v>
      </c>
      <c r="E2841" s="10" t="s">
        <v>19</v>
      </c>
      <c r="F2841" s="11">
        <v>2.02203848E8</v>
      </c>
      <c r="G2841" s="8" t="s">
        <v>24</v>
      </c>
      <c r="H2841" s="8" t="str">
        <f t="shared" si="1"/>
        <v>BUY</v>
      </c>
      <c r="I2841" s="12">
        <v>24.91</v>
      </c>
      <c r="J2841" s="12">
        <v>1000.0</v>
      </c>
      <c r="K2841" s="16">
        <v>44727.0</v>
      </c>
      <c r="L2841" s="14">
        <v>13.9</v>
      </c>
      <c r="M2841" s="14">
        <f t="shared" si="2"/>
        <v>558.0088318</v>
      </c>
      <c r="N2841" s="15">
        <f t="shared" si="3"/>
        <v>-0.4419911682</v>
      </c>
      <c r="O2841" s="15">
        <f t="shared" si="4"/>
        <v>0.4419911682</v>
      </c>
      <c r="P2841" s="8">
        <f t="shared" si="5"/>
        <v>1307</v>
      </c>
    </row>
    <row r="2842" ht="12.75" customHeight="1">
      <c r="A2842" s="7">
        <v>43423.0</v>
      </c>
      <c r="B2842" s="8" t="s">
        <v>66</v>
      </c>
      <c r="C2842" s="8" t="s">
        <v>67</v>
      </c>
      <c r="D2842" s="9" t="s">
        <v>23</v>
      </c>
      <c r="E2842" s="10" t="s">
        <v>19</v>
      </c>
      <c r="F2842" s="11">
        <v>2.744500935588E12</v>
      </c>
      <c r="G2842" s="8" t="s">
        <v>24</v>
      </c>
      <c r="H2842" s="8" t="str">
        <f t="shared" si="1"/>
        <v>BUY</v>
      </c>
      <c r="I2842" s="12">
        <v>44.66</v>
      </c>
      <c r="J2842" s="12">
        <v>1000.0</v>
      </c>
      <c r="K2842" s="16">
        <v>43432.0</v>
      </c>
      <c r="L2842" s="14">
        <v>43.47</v>
      </c>
      <c r="M2842" s="14">
        <f t="shared" si="2"/>
        <v>973.354232</v>
      </c>
      <c r="N2842" s="15">
        <f t="shared" si="3"/>
        <v>-0.02664576803</v>
      </c>
      <c r="O2842" s="15">
        <f t="shared" si="4"/>
        <v>0.02664576803</v>
      </c>
      <c r="P2842" s="8">
        <f t="shared" si="5"/>
        <v>9</v>
      </c>
    </row>
    <row r="2843" ht="12.75" customHeight="1">
      <c r="A2843" s="7">
        <v>43423.0</v>
      </c>
      <c r="B2843" s="8" t="s">
        <v>2375</v>
      </c>
      <c r="C2843" s="8" t="s">
        <v>2376</v>
      </c>
      <c r="D2843" s="9" t="s">
        <v>27</v>
      </c>
      <c r="E2843" s="10" t="s">
        <v>19</v>
      </c>
      <c r="F2843" s="11">
        <v>8.130657367E9</v>
      </c>
      <c r="G2843" s="8" t="s">
        <v>24</v>
      </c>
      <c r="H2843" s="8" t="str">
        <f t="shared" si="1"/>
        <v>BUY</v>
      </c>
      <c r="I2843" s="12">
        <v>14.14</v>
      </c>
      <c r="J2843" s="12">
        <v>1000.0</v>
      </c>
      <c r="K2843" s="16">
        <v>44727.0</v>
      </c>
      <c r="L2843" s="14">
        <v>38.950001</v>
      </c>
      <c r="M2843" s="14">
        <f t="shared" si="2"/>
        <v>2754.596959</v>
      </c>
      <c r="N2843" s="15">
        <f t="shared" si="3"/>
        <v>1.754596959</v>
      </c>
      <c r="O2843" s="15">
        <f t="shared" si="4"/>
        <v>-1.754596959</v>
      </c>
      <c r="P2843" s="8">
        <f t="shared" si="5"/>
        <v>1304</v>
      </c>
    </row>
    <row r="2844" ht="12.75" customHeight="1">
      <c r="A2844" s="7">
        <v>43423.0</v>
      </c>
      <c r="B2844" s="8" t="s">
        <v>423</v>
      </c>
      <c r="C2844" s="8" t="s">
        <v>424</v>
      </c>
      <c r="D2844" s="9" t="s">
        <v>23</v>
      </c>
      <c r="E2844" s="10" t="s">
        <v>19</v>
      </c>
      <c r="F2844" s="11">
        <v>1.9950442E11</v>
      </c>
      <c r="G2844" s="8" t="s">
        <v>24</v>
      </c>
      <c r="H2844" s="8" t="str">
        <f t="shared" si="1"/>
        <v>BUY</v>
      </c>
      <c r="I2844" s="12">
        <v>121.010002</v>
      </c>
      <c r="J2844" s="12">
        <v>1000.0</v>
      </c>
      <c r="K2844" s="16">
        <v>43431.0</v>
      </c>
      <c r="L2844" s="14">
        <v>127.540001</v>
      </c>
      <c r="M2844" s="14">
        <f t="shared" si="2"/>
        <v>1053.962473</v>
      </c>
      <c r="N2844" s="15">
        <f t="shared" si="3"/>
        <v>0.05396247328</v>
      </c>
      <c r="O2844" s="15">
        <f t="shared" si="4"/>
        <v>-0.05396247328</v>
      </c>
      <c r="P2844" s="8">
        <f t="shared" si="5"/>
        <v>8</v>
      </c>
    </row>
    <row r="2845" ht="12.75" customHeight="1">
      <c r="A2845" s="7">
        <v>43423.0</v>
      </c>
      <c r="B2845" s="8" t="s">
        <v>187</v>
      </c>
      <c r="C2845" s="8" t="s">
        <v>188</v>
      </c>
      <c r="D2845" s="9" t="s">
        <v>27</v>
      </c>
      <c r="E2845" s="10" t="s">
        <v>19</v>
      </c>
      <c r="F2845" s="11">
        <v>8.2460626286E10</v>
      </c>
      <c r="G2845" s="8" t="s">
        <v>20</v>
      </c>
      <c r="H2845" s="8" t="str">
        <f t="shared" si="1"/>
        <v>SELL</v>
      </c>
      <c r="I2845" s="12">
        <v>41.903091</v>
      </c>
      <c r="J2845" s="12">
        <v>1000.0</v>
      </c>
      <c r="K2845" s="7">
        <v>43476.0</v>
      </c>
      <c r="L2845" s="14">
        <v>36.599655</v>
      </c>
      <c r="M2845" s="14">
        <f t="shared" si="2"/>
        <v>873.4356852</v>
      </c>
      <c r="N2845" s="15">
        <f t="shared" si="3"/>
        <v>0.1265643148</v>
      </c>
      <c r="O2845" s="15">
        <f t="shared" si="4"/>
        <v>-0.1265643148</v>
      </c>
      <c r="P2845" s="8">
        <f t="shared" si="5"/>
        <v>53</v>
      </c>
    </row>
    <row r="2846" ht="12.75" customHeight="1">
      <c r="A2846" s="7">
        <v>43423.0</v>
      </c>
      <c r="B2846" s="8" t="s">
        <v>378</v>
      </c>
      <c r="C2846" s="8" t="s">
        <v>379</v>
      </c>
      <c r="D2846" s="9" t="s">
        <v>32</v>
      </c>
      <c r="E2846" s="10" t="s">
        <v>19</v>
      </c>
      <c r="F2846" s="11">
        <v>1.3622925831E10</v>
      </c>
      <c r="G2846" s="8" t="s">
        <v>20</v>
      </c>
      <c r="H2846" s="8" t="str">
        <f t="shared" si="1"/>
        <v>SELL</v>
      </c>
      <c r="I2846" s="12">
        <v>59.325504</v>
      </c>
      <c r="J2846" s="12">
        <v>1000.0</v>
      </c>
      <c r="K2846" s="7">
        <v>43504.0</v>
      </c>
      <c r="L2846" s="14">
        <v>58.393028</v>
      </c>
      <c r="M2846" s="14">
        <f t="shared" si="2"/>
        <v>984.2820383</v>
      </c>
      <c r="N2846" s="15">
        <f t="shared" si="3"/>
        <v>0.0157179617</v>
      </c>
      <c r="O2846" s="15">
        <f t="shared" si="4"/>
        <v>-0.0157179617</v>
      </c>
      <c r="P2846" s="8">
        <f t="shared" si="5"/>
        <v>81</v>
      </c>
    </row>
    <row r="2847" ht="12.75" customHeight="1">
      <c r="A2847" s="16">
        <v>43423.0</v>
      </c>
      <c r="B2847" s="8" t="s">
        <v>2377</v>
      </c>
      <c r="C2847" s="8" t="s">
        <v>2378</v>
      </c>
      <c r="D2847" s="9" t="s">
        <v>35</v>
      </c>
      <c r="E2847" s="10" t="s">
        <v>19</v>
      </c>
      <c r="F2847" s="11">
        <v>3.938201777E9</v>
      </c>
      <c r="G2847" s="17" t="s">
        <v>20</v>
      </c>
      <c r="H2847" s="18" t="str">
        <f t="shared" si="1"/>
        <v>SELL</v>
      </c>
      <c r="I2847" s="12">
        <v>17.57</v>
      </c>
      <c r="J2847" s="12">
        <v>1000.0</v>
      </c>
      <c r="K2847" s="16">
        <v>43714.0</v>
      </c>
      <c r="L2847" s="14">
        <v>30.35</v>
      </c>
      <c r="M2847" s="14">
        <f t="shared" si="2"/>
        <v>1727.376209</v>
      </c>
      <c r="N2847" s="15">
        <f t="shared" si="3"/>
        <v>-0.7273762094</v>
      </c>
      <c r="O2847" s="15">
        <f t="shared" si="4"/>
        <v>0.7273762094</v>
      </c>
      <c r="P2847" s="8">
        <f t="shared" si="5"/>
        <v>291</v>
      </c>
    </row>
    <row r="2848" ht="12.75" customHeight="1">
      <c r="A2848" s="7">
        <v>43424.0</v>
      </c>
      <c r="B2848" s="8" t="s">
        <v>292</v>
      </c>
      <c r="C2848" s="8" t="s">
        <v>293</v>
      </c>
      <c r="D2848" s="9" t="s">
        <v>137</v>
      </c>
      <c r="E2848" s="10" t="s">
        <v>19</v>
      </c>
      <c r="F2848" s="11">
        <v>4.0678785452E10</v>
      </c>
      <c r="G2848" s="8" t="s">
        <v>24</v>
      </c>
      <c r="H2848" s="8" t="str">
        <f t="shared" si="1"/>
        <v>BUY</v>
      </c>
      <c r="I2848" s="12">
        <v>66.22</v>
      </c>
      <c r="J2848" s="12">
        <v>1000.0</v>
      </c>
      <c r="K2848" s="16">
        <v>44727.0</v>
      </c>
      <c r="L2848" s="14">
        <v>86.59</v>
      </c>
      <c r="M2848" s="14">
        <f t="shared" si="2"/>
        <v>1307.610994</v>
      </c>
      <c r="N2848" s="15">
        <f t="shared" si="3"/>
        <v>0.3076109937</v>
      </c>
      <c r="O2848" s="15">
        <f t="shared" si="4"/>
        <v>-0.3076109937</v>
      </c>
      <c r="P2848" s="8">
        <f t="shared" si="5"/>
        <v>1303</v>
      </c>
    </row>
    <row r="2849" ht="12.75" customHeight="1">
      <c r="A2849" s="7">
        <v>43424.0</v>
      </c>
      <c r="B2849" s="8" t="s">
        <v>513</v>
      </c>
      <c r="C2849" s="8" t="s">
        <v>514</v>
      </c>
      <c r="D2849" s="9" t="s">
        <v>193</v>
      </c>
      <c r="E2849" s="10" t="s">
        <v>19</v>
      </c>
      <c r="F2849" s="11">
        <v>4.3466845132E10</v>
      </c>
      <c r="G2849" s="8" t="s">
        <v>24</v>
      </c>
      <c r="H2849" s="8" t="str">
        <f t="shared" si="1"/>
        <v>BUY</v>
      </c>
      <c r="I2849" s="12">
        <v>92.724968</v>
      </c>
      <c r="J2849" s="12">
        <v>1000.0</v>
      </c>
      <c r="K2849" s="16">
        <v>43524.0</v>
      </c>
      <c r="L2849" s="14">
        <v>101.42675</v>
      </c>
      <c r="M2849" s="14">
        <f t="shared" si="2"/>
        <v>1093.84508</v>
      </c>
      <c r="N2849" s="15">
        <f t="shared" si="3"/>
        <v>0.09384507957</v>
      </c>
      <c r="O2849" s="15">
        <f t="shared" si="4"/>
        <v>-0.09384507957</v>
      </c>
      <c r="P2849" s="8">
        <f t="shared" si="5"/>
        <v>100</v>
      </c>
    </row>
    <row r="2850" ht="12.75" customHeight="1">
      <c r="A2850" s="7">
        <v>43424.0</v>
      </c>
      <c r="B2850" s="8" t="s">
        <v>2379</v>
      </c>
      <c r="C2850" s="8" t="s">
        <v>2380</v>
      </c>
      <c r="D2850" s="9" t="s">
        <v>35</v>
      </c>
      <c r="E2850" s="10" t="s">
        <v>19</v>
      </c>
      <c r="F2850" s="11">
        <v>2.2861872E9</v>
      </c>
      <c r="G2850" s="8" t="s">
        <v>24</v>
      </c>
      <c r="H2850" s="8" t="str">
        <f t="shared" si="1"/>
        <v>BUY</v>
      </c>
      <c r="I2850" s="12">
        <v>12.64</v>
      </c>
      <c r="J2850" s="12">
        <v>1000.0</v>
      </c>
      <c r="K2850" s="16">
        <v>44727.0</v>
      </c>
      <c r="L2850" s="14">
        <v>14.95</v>
      </c>
      <c r="M2850" s="14">
        <f t="shared" si="2"/>
        <v>1182.753165</v>
      </c>
      <c r="N2850" s="15">
        <f t="shared" si="3"/>
        <v>0.1827531646</v>
      </c>
      <c r="O2850" s="15">
        <f t="shared" si="4"/>
        <v>-0.1827531646</v>
      </c>
      <c r="P2850" s="8">
        <f t="shared" si="5"/>
        <v>1303</v>
      </c>
    </row>
    <row r="2851" ht="12.75" customHeight="1">
      <c r="A2851" s="7">
        <v>43424.0</v>
      </c>
      <c r="B2851" s="8" t="s">
        <v>320</v>
      </c>
      <c r="C2851" s="8" t="s">
        <v>321</v>
      </c>
      <c r="D2851" s="9" t="s">
        <v>23</v>
      </c>
      <c r="E2851" s="10" t="s">
        <v>19</v>
      </c>
      <c r="F2851" s="11">
        <v>8.4857285E8</v>
      </c>
      <c r="G2851" s="8" t="s">
        <v>24</v>
      </c>
      <c r="H2851" s="8" t="str">
        <f t="shared" si="1"/>
        <v>BUY</v>
      </c>
      <c r="I2851" s="12">
        <v>12.19</v>
      </c>
      <c r="J2851" s="12">
        <v>1000.0</v>
      </c>
      <c r="K2851" s="16">
        <v>44231.0</v>
      </c>
      <c r="L2851" s="14">
        <v>44.400002</v>
      </c>
      <c r="M2851" s="14">
        <f t="shared" si="2"/>
        <v>3642.329943</v>
      </c>
      <c r="N2851" s="15">
        <f t="shared" si="3"/>
        <v>2.642329943</v>
      </c>
      <c r="O2851" s="15">
        <f t="shared" si="4"/>
        <v>-2.642329943</v>
      </c>
      <c r="P2851" s="8">
        <f t="shared" si="5"/>
        <v>807</v>
      </c>
    </row>
    <row r="2852" ht="12.75" customHeight="1">
      <c r="A2852" s="7">
        <v>43424.0</v>
      </c>
      <c r="B2852" s="8" t="s">
        <v>36</v>
      </c>
      <c r="C2852" s="8" t="s">
        <v>36</v>
      </c>
      <c r="D2852" s="9" t="s">
        <v>23</v>
      </c>
      <c r="E2852" s="10" t="s">
        <v>19</v>
      </c>
      <c r="F2852" s="11">
        <v>1.28825360723E11</v>
      </c>
      <c r="G2852" s="8" t="s">
        <v>24</v>
      </c>
      <c r="H2852" s="8" t="str">
        <f t="shared" si="1"/>
        <v>BUY</v>
      </c>
      <c r="I2852" s="12">
        <v>88.79</v>
      </c>
      <c r="J2852" s="12">
        <v>1000.0</v>
      </c>
      <c r="K2852" s="7">
        <v>43447.0</v>
      </c>
      <c r="L2852" s="14">
        <v>91.46</v>
      </c>
      <c r="M2852" s="14">
        <f t="shared" si="2"/>
        <v>1030.070954</v>
      </c>
      <c r="N2852" s="15">
        <f t="shared" si="3"/>
        <v>0.03007095394</v>
      </c>
      <c r="O2852" s="15">
        <f t="shared" si="4"/>
        <v>-0.03007095394</v>
      </c>
      <c r="P2852" s="8">
        <f t="shared" si="5"/>
        <v>23</v>
      </c>
    </row>
    <row r="2853" ht="12.75" customHeight="1">
      <c r="A2853" s="7">
        <v>43424.0</v>
      </c>
      <c r="B2853" s="8" t="s">
        <v>632</v>
      </c>
      <c r="C2853" s="8" t="s">
        <v>633</v>
      </c>
      <c r="D2853" s="9" t="s">
        <v>23</v>
      </c>
      <c r="E2853" s="10" t="s">
        <v>19</v>
      </c>
      <c r="F2853" s="11">
        <v>1.226514E11</v>
      </c>
      <c r="G2853" s="8" t="s">
        <v>20</v>
      </c>
      <c r="H2853" s="8" t="str">
        <f t="shared" si="1"/>
        <v>SELL</v>
      </c>
      <c r="I2853" s="12">
        <v>48.466236</v>
      </c>
      <c r="J2853" s="12">
        <v>1000.0</v>
      </c>
      <c r="K2853" s="7">
        <v>43469.0</v>
      </c>
      <c r="L2853" s="14">
        <v>50.49107</v>
      </c>
      <c r="M2853" s="14">
        <f t="shared" si="2"/>
        <v>1041.778239</v>
      </c>
      <c r="N2853" s="15">
        <f t="shared" si="3"/>
        <v>-0.04177823918</v>
      </c>
      <c r="O2853" s="15">
        <f t="shared" si="4"/>
        <v>0.04177823918</v>
      </c>
      <c r="P2853" s="8">
        <f t="shared" si="5"/>
        <v>45</v>
      </c>
    </row>
    <row r="2854" ht="12.75" customHeight="1">
      <c r="A2854" s="7">
        <v>43430.0</v>
      </c>
      <c r="B2854" s="8" t="s">
        <v>2381</v>
      </c>
      <c r="C2854" s="8" t="s">
        <v>2382</v>
      </c>
      <c r="D2854" s="9" t="s">
        <v>137</v>
      </c>
      <c r="E2854" s="10" t="s">
        <v>82</v>
      </c>
      <c r="F2854" s="11">
        <v>1.7342961405E10</v>
      </c>
      <c r="G2854" s="8" t="s">
        <v>24</v>
      </c>
      <c r="H2854" s="8" t="str">
        <f t="shared" si="1"/>
        <v>BUY</v>
      </c>
      <c r="I2854" s="12">
        <v>12.586485</v>
      </c>
      <c r="J2854" s="12">
        <v>1000.0</v>
      </c>
      <c r="K2854" s="16">
        <v>43655.0</v>
      </c>
      <c r="L2854" s="14">
        <v>16.310801</v>
      </c>
      <c r="M2854" s="14">
        <f t="shared" si="2"/>
        <v>1295.898021</v>
      </c>
      <c r="N2854" s="15">
        <f t="shared" si="3"/>
        <v>0.2958980208</v>
      </c>
      <c r="O2854" s="15">
        <f t="shared" si="4"/>
        <v>-0.2958980208</v>
      </c>
      <c r="P2854" s="8">
        <f t="shared" si="5"/>
        <v>225</v>
      </c>
    </row>
    <row r="2855" ht="12.75" customHeight="1">
      <c r="A2855" s="7">
        <v>43430.0</v>
      </c>
      <c r="B2855" s="8" t="s">
        <v>2383</v>
      </c>
      <c r="C2855" s="8" t="s">
        <v>2384</v>
      </c>
      <c r="D2855" s="9" t="s">
        <v>65</v>
      </c>
      <c r="E2855" s="10" t="s">
        <v>19</v>
      </c>
      <c r="F2855" s="11">
        <v>3.937554045E9</v>
      </c>
      <c r="G2855" s="8" t="s">
        <v>20</v>
      </c>
      <c r="H2855" s="8" t="str">
        <f t="shared" si="1"/>
        <v>SELL</v>
      </c>
      <c r="I2855" s="12">
        <v>42.139771</v>
      </c>
      <c r="J2855" s="12">
        <v>1000.0</v>
      </c>
      <c r="K2855" s="16">
        <v>44727.0</v>
      </c>
      <c r="L2855" s="14">
        <v>66.229477</v>
      </c>
      <c r="M2855" s="14">
        <f t="shared" si="2"/>
        <v>1571.662005</v>
      </c>
      <c r="N2855" s="15">
        <f t="shared" si="3"/>
        <v>-0.5716620055</v>
      </c>
      <c r="O2855" s="15">
        <f t="shared" si="4"/>
        <v>0.5716620055</v>
      </c>
      <c r="P2855" s="8">
        <f t="shared" si="5"/>
        <v>1297</v>
      </c>
    </row>
    <row r="2856" ht="12.75" customHeight="1">
      <c r="A2856" s="7">
        <v>43430.0</v>
      </c>
      <c r="B2856" s="8" t="s">
        <v>403</v>
      </c>
      <c r="C2856" s="8" t="s">
        <v>404</v>
      </c>
      <c r="D2856" s="9" t="s">
        <v>35</v>
      </c>
      <c r="E2856" s="10" t="s">
        <v>19</v>
      </c>
      <c r="F2856" s="11">
        <v>4.120653358E9</v>
      </c>
      <c r="G2856" s="8" t="s">
        <v>20</v>
      </c>
      <c r="H2856" s="8" t="str">
        <f t="shared" si="1"/>
        <v>SELL</v>
      </c>
      <c r="I2856" s="12">
        <v>26.794365</v>
      </c>
      <c r="J2856" s="12">
        <v>1000.0</v>
      </c>
      <c r="K2856" s="7">
        <v>43479.0</v>
      </c>
      <c r="L2856" s="14">
        <v>20.883911</v>
      </c>
      <c r="M2856" s="14">
        <f t="shared" si="2"/>
        <v>779.414291</v>
      </c>
      <c r="N2856" s="15">
        <f t="shared" si="3"/>
        <v>0.220585709</v>
      </c>
      <c r="O2856" s="15">
        <f t="shared" si="4"/>
        <v>-0.220585709</v>
      </c>
      <c r="P2856" s="8">
        <f t="shared" si="5"/>
        <v>49</v>
      </c>
    </row>
    <row r="2857" ht="12.75" customHeight="1">
      <c r="A2857" s="7">
        <v>43430.0</v>
      </c>
      <c r="B2857" s="8" t="s">
        <v>1323</v>
      </c>
      <c r="C2857" s="8" t="s">
        <v>1324</v>
      </c>
      <c r="D2857" s="9" t="s">
        <v>27</v>
      </c>
      <c r="E2857" s="10" t="s">
        <v>19</v>
      </c>
      <c r="F2857" s="11">
        <v>6.21866E10</v>
      </c>
      <c r="G2857" s="8" t="s">
        <v>24</v>
      </c>
      <c r="H2857" s="8" t="str">
        <f t="shared" si="1"/>
        <v>BUY</v>
      </c>
      <c r="I2857" s="12">
        <v>53.75</v>
      </c>
      <c r="J2857" s="12">
        <v>1000.0</v>
      </c>
      <c r="K2857" s="7">
        <v>43438.0</v>
      </c>
      <c r="L2857" s="14">
        <v>53.05</v>
      </c>
      <c r="M2857" s="14">
        <f t="shared" si="2"/>
        <v>986.9767442</v>
      </c>
      <c r="N2857" s="15">
        <f t="shared" si="3"/>
        <v>-0.01302325581</v>
      </c>
      <c r="O2857" s="15">
        <f t="shared" si="4"/>
        <v>0.01302325581</v>
      </c>
      <c r="P2857" s="8">
        <f t="shared" si="5"/>
        <v>8</v>
      </c>
    </row>
    <row r="2858" ht="12.75" customHeight="1">
      <c r="A2858" s="7">
        <v>43430.0</v>
      </c>
      <c r="B2858" s="8" t="s">
        <v>2385</v>
      </c>
      <c r="C2858" s="8" t="s">
        <v>2386</v>
      </c>
      <c r="D2858" s="9" t="s">
        <v>65</v>
      </c>
      <c r="E2858" s="10" t="s">
        <v>19</v>
      </c>
      <c r="F2858" s="11">
        <v>1.266227019E9</v>
      </c>
      <c r="G2858" s="8" t="s">
        <v>24</v>
      </c>
      <c r="H2858" s="8" t="str">
        <f t="shared" si="1"/>
        <v>BUY</v>
      </c>
      <c r="I2858" s="12">
        <v>23.792263</v>
      </c>
      <c r="J2858" s="12">
        <v>1000.0</v>
      </c>
      <c r="K2858" s="16">
        <v>44727.0</v>
      </c>
      <c r="L2858" s="14">
        <v>17.446945</v>
      </c>
      <c r="M2858" s="14">
        <f t="shared" si="2"/>
        <v>733.3033012</v>
      </c>
      <c r="N2858" s="15">
        <f t="shared" si="3"/>
        <v>-0.2666966988</v>
      </c>
      <c r="O2858" s="15">
        <f t="shared" si="4"/>
        <v>0.2666966988</v>
      </c>
      <c r="P2858" s="8">
        <f t="shared" si="5"/>
        <v>1297</v>
      </c>
    </row>
    <row r="2859" ht="12.75" customHeight="1">
      <c r="A2859" s="7">
        <v>43430.0</v>
      </c>
      <c r="B2859" s="8" t="s">
        <v>1033</v>
      </c>
      <c r="C2859" s="8" t="s">
        <v>1034</v>
      </c>
      <c r="D2859" s="9" t="s">
        <v>18</v>
      </c>
      <c r="E2859" s="10" t="s">
        <v>19</v>
      </c>
      <c r="F2859" s="11">
        <v>1.3739990678E10</v>
      </c>
      <c r="G2859" s="8" t="s">
        <v>24</v>
      </c>
      <c r="H2859" s="8" t="str">
        <f t="shared" si="1"/>
        <v>BUY</v>
      </c>
      <c r="I2859" s="12">
        <v>115.108276</v>
      </c>
      <c r="J2859" s="12">
        <v>1000.0</v>
      </c>
      <c r="K2859" s="7">
        <v>43601.0</v>
      </c>
      <c r="L2859" s="14">
        <v>125.284523</v>
      </c>
      <c r="M2859" s="14">
        <f t="shared" si="2"/>
        <v>1088.405868</v>
      </c>
      <c r="N2859" s="15">
        <f t="shared" si="3"/>
        <v>0.08840586753</v>
      </c>
      <c r="O2859" s="15">
        <f t="shared" si="4"/>
        <v>-0.08840586753</v>
      </c>
      <c r="P2859" s="8">
        <f t="shared" si="5"/>
        <v>171</v>
      </c>
    </row>
    <row r="2860" ht="12.75" customHeight="1">
      <c r="A2860" s="7">
        <v>43431.0</v>
      </c>
      <c r="B2860" s="8" t="s">
        <v>423</v>
      </c>
      <c r="C2860" s="8" t="s">
        <v>424</v>
      </c>
      <c r="D2860" s="9" t="s">
        <v>23</v>
      </c>
      <c r="E2860" s="10" t="s">
        <v>19</v>
      </c>
      <c r="F2860" s="11">
        <v>1.9950442E11</v>
      </c>
      <c r="G2860" s="8" t="s">
        <v>20</v>
      </c>
      <c r="H2860" s="8" t="str">
        <f t="shared" si="1"/>
        <v>SELL</v>
      </c>
      <c r="I2860" s="12">
        <v>127.540001</v>
      </c>
      <c r="J2860" s="12">
        <v>1000.0</v>
      </c>
      <c r="K2860" s="16">
        <v>43525.0</v>
      </c>
      <c r="L2860" s="14">
        <v>164.529999</v>
      </c>
      <c r="M2860" s="14">
        <f t="shared" si="2"/>
        <v>1290.02664</v>
      </c>
      <c r="N2860" s="15">
        <f t="shared" si="3"/>
        <v>-0.2900266403</v>
      </c>
      <c r="O2860" s="15">
        <f t="shared" si="4"/>
        <v>0.2900266403</v>
      </c>
      <c r="P2860" s="8">
        <f t="shared" si="5"/>
        <v>94</v>
      </c>
    </row>
    <row r="2861" ht="12.75" customHeight="1">
      <c r="A2861" s="7">
        <v>43431.0</v>
      </c>
      <c r="B2861" s="8" t="s">
        <v>441</v>
      </c>
      <c r="C2861" s="8" t="s">
        <v>442</v>
      </c>
      <c r="D2861" s="9" t="s">
        <v>65</v>
      </c>
      <c r="E2861" s="10" t="s">
        <v>168</v>
      </c>
      <c r="F2861" s="11">
        <v>2.7401950849E10</v>
      </c>
      <c r="G2861" s="8" t="s">
        <v>24</v>
      </c>
      <c r="H2861" s="8" t="str">
        <f t="shared" si="1"/>
        <v>BUY</v>
      </c>
      <c r="I2861" s="12">
        <v>11.36276</v>
      </c>
      <c r="J2861" s="12">
        <v>1000.0</v>
      </c>
      <c r="K2861" s="16">
        <v>43468.0</v>
      </c>
      <c r="L2861" s="14">
        <v>11.672113</v>
      </c>
      <c r="M2861" s="14">
        <f t="shared" si="2"/>
        <v>1027.225164</v>
      </c>
      <c r="N2861" s="15">
        <f t="shared" si="3"/>
        <v>0.0272251636</v>
      </c>
      <c r="O2861" s="15">
        <f t="shared" si="4"/>
        <v>-0.0272251636</v>
      </c>
      <c r="P2861" s="8">
        <f t="shared" si="5"/>
        <v>37</v>
      </c>
    </row>
    <row r="2862" ht="12.75" customHeight="1">
      <c r="A2862" s="7">
        <v>43431.0</v>
      </c>
      <c r="B2862" s="8" t="s">
        <v>1226</v>
      </c>
      <c r="C2862" s="8" t="s">
        <v>1227</v>
      </c>
      <c r="D2862" s="9" t="s">
        <v>71</v>
      </c>
      <c r="E2862" s="10" t="s">
        <v>19</v>
      </c>
      <c r="F2862" s="11">
        <v>1.6129382487E10</v>
      </c>
      <c r="G2862" s="8" t="s">
        <v>24</v>
      </c>
      <c r="H2862" s="8" t="str">
        <f t="shared" si="1"/>
        <v>BUY</v>
      </c>
      <c r="I2862" s="12">
        <v>11.679414</v>
      </c>
      <c r="J2862" s="12">
        <v>1000.0</v>
      </c>
      <c r="K2862" s="16">
        <v>43479.0</v>
      </c>
      <c r="L2862" s="14">
        <v>10.361633</v>
      </c>
      <c r="M2862" s="14">
        <f t="shared" si="2"/>
        <v>887.1706235</v>
      </c>
      <c r="N2862" s="15">
        <f t="shared" si="3"/>
        <v>-0.1128293765</v>
      </c>
      <c r="O2862" s="15">
        <f t="shared" si="4"/>
        <v>0.1128293765</v>
      </c>
      <c r="P2862" s="8">
        <f t="shared" si="5"/>
        <v>48</v>
      </c>
    </row>
    <row r="2863" ht="12.75" customHeight="1">
      <c r="A2863" s="7">
        <v>43431.0</v>
      </c>
      <c r="B2863" s="8" t="s">
        <v>1874</v>
      </c>
      <c r="C2863" s="8" t="s">
        <v>1875</v>
      </c>
      <c r="D2863" s="9" t="s">
        <v>58</v>
      </c>
      <c r="E2863" s="10" t="s">
        <v>19</v>
      </c>
      <c r="F2863" s="11">
        <v>6.07079604E9</v>
      </c>
      <c r="G2863" s="8" t="s">
        <v>20</v>
      </c>
      <c r="H2863" s="8" t="str">
        <f t="shared" si="1"/>
        <v>SELL</v>
      </c>
      <c r="I2863" s="12">
        <v>23.149677</v>
      </c>
      <c r="J2863" s="12">
        <v>1000.0</v>
      </c>
      <c r="K2863" s="16">
        <v>44727.0</v>
      </c>
      <c r="L2863" s="14">
        <v>36.143364</v>
      </c>
      <c r="M2863" s="14">
        <f t="shared" si="2"/>
        <v>1561.290207</v>
      </c>
      <c r="N2863" s="15">
        <f t="shared" si="3"/>
        <v>-0.5612902072</v>
      </c>
      <c r="O2863" s="15">
        <f t="shared" si="4"/>
        <v>0.5612902072</v>
      </c>
      <c r="P2863" s="8">
        <f t="shared" si="5"/>
        <v>1296</v>
      </c>
    </row>
    <row r="2864" ht="12.75" customHeight="1">
      <c r="A2864" s="7">
        <v>43431.0</v>
      </c>
      <c r="B2864" s="8" t="s">
        <v>1637</v>
      </c>
      <c r="C2864" s="8" t="s">
        <v>1638</v>
      </c>
      <c r="D2864" s="9" t="s">
        <v>35</v>
      </c>
      <c r="E2864" s="10" t="s">
        <v>19</v>
      </c>
      <c r="F2864" s="11">
        <v>1.40033231E10</v>
      </c>
      <c r="G2864" s="8" t="s">
        <v>24</v>
      </c>
      <c r="H2864" s="8" t="str">
        <f t="shared" si="1"/>
        <v>BUY</v>
      </c>
      <c r="I2864" s="12">
        <v>26.55</v>
      </c>
      <c r="J2864" s="12">
        <v>1000.0</v>
      </c>
      <c r="K2864" s="7">
        <v>44343.0</v>
      </c>
      <c r="L2864" s="14">
        <v>49.11</v>
      </c>
      <c r="M2864" s="14">
        <f t="shared" si="2"/>
        <v>1849.717514</v>
      </c>
      <c r="N2864" s="15">
        <f t="shared" si="3"/>
        <v>0.8497175141</v>
      </c>
      <c r="O2864" s="15">
        <f t="shared" si="4"/>
        <v>-0.8497175141</v>
      </c>
      <c r="P2864" s="8">
        <f t="shared" si="5"/>
        <v>912</v>
      </c>
    </row>
    <row r="2865" ht="12.75" customHeight="1">
      <c r="A2865" s="7">
        <v>43432.0</v>
      </c>
      <c r="B2865" s="8" t="s">
        <v>704</v>
      </c>
      <c r="C2865" s="8" t="s">
        <v>705</v>
      </c>
      <c r="D2865" s="9" t="s">
        <v>18</v>
      </c>
      <c r="E2865" s="10" t="s">
        <v>19</v>
      </c>
      <c r="F2865" s="11">
        <v>9.819059159E9</v>
      </c>
      <c r="G2865" s="8" t="s">
        <v>20</v>
      </c>
      <c r="H2865" s="8" t="str">
        <f t="shared" si="1"/>
        <v>SELL</v>
      </c>
      <c r="I2865" s="12">
        <v>38.320362</v>
      </c>
      <c r="J2865" s="12">
        <v>1000.0</v>
      </c>
      <c r="K2865" s="16">
        <v>43475.0</v>
      </c>
      <c r="L2865" s="14">
        <v>31.530159</v>
      </c>
      <c r="M2865" s="14">
        <f t="shared" si="2"/>
        <v>822.8043096</v>
      </c>
      <c r="N2865" s="15">
        <f t="shared" si="3"/>
        <v>0.1771956904</v>
      </c>
      <c r="O2865" s="15">
        <f t="shared" si="4"/>
        <v>-0.1771956904</v>
      </c>
      <c r="P2865" s="8">
        <f t="shared" si="5"/>
        <v>43</v>
      </c>
    </row>
    <row r="2866" ht="12.75" customHeight="1">
      <c r="A2866" s="7">
        <v>43432.0</v>
      </c>
      <c r="B2866" s="8" t="s">
        <v>66</v>
      </c>
      <c r="C2866" s="8" t="s">
        <v>67</v>
      </c>
      <c r="D2866" s="9" t="s">
        <v>23</v>
      </c>
      <c r="E2866" s="10" t="s">
        <v>19</v>
      </c>
      <c r="F2866" s="11">
        <v>2.744500935588E12</v>
      </c>
      <c r="G2866" s="8" t="s">
        <v>20</v>
      </c>
      <c r="H2866" s="8" t="str">
        <f t="shared" si="1"/>
        <v>SELL</v>
      </c>
      <c r="I2866" s="12">
        <v>43.47</v>
      </c>
      <c r="J2866" s="12">
        <v>1000.0</v>
      </c>
      <c r="K2866" s="16">
        <v>43445.0</v>
      </c>
      <c r="L2866" s="14">
        <v>40.52</v>
      </c>
      <c r="M2866" s="14">
        <f t="shared" si="2"/>
        <v>932.1371061</v>
      </c>
      <c r="N2866" s="15">
        <f t="shared" si="3"/>
        <v>0.06786289395</v>
      </c>
      <c r="O2866" s="15">
        <f t="shared" si="4"/>
        <v>-0.06786289395</v>
      </c>
      <c r="P2866" s="8">
        <f t="shared" si="5"/>
        <v>13</v>
      </c>
    </row>
    <row r="2867" ht="12.75" customHeight="1">
      <c r="A2867" s="7">
        <v>43432.0</v>
      </c>
      <c r="B2867" s="8" t="s">
        <v>459</v>
      </c>
      <c r="C2867" s="8" t="s">
        <v>460</v>
      </c>
      <c r="D2867" s="9" t="s">
        <v>39</v>
      </c>
      <c r="E2867" s="10" t="s">
        <v>19</v>
      </c>
      <c r="F2867" s="11">
        <v>4.769791015E9</v>
      </c>
      <c r="G2867" s="8" t="s">
        <v>20</v>
      </c>
      <c r="H2867" s="8" t="str">
        <f t="shared" si="1"/>
        <v>SELL</v>
      </c>
      <c r="I2867" s="12">
        <v>20.530001</v>
      </c>
      <c r="J2867" s="12">
        <v>1000.0</v>
      </c>
      <c r="K2867" s="16">
        <v>44727.0</v>
      </c>
      <c r="L2867" s="14">
        <v>18.77</v>
      </c>
      <c r="M2867" s="14">
        <f t="shared" si="2"/>
        <v>914.2717528</v>
      </c>
      <c r="N2867" s="15">
        <f t="shared" si="3"/>
        <v>0.08572824716</v>
      </c>
      <c r="O2867" s="15">
        <f t="shared" si="4"/>
        <v>-0.08572824716</v>
      </c>
      <c r="P2867" s="8">
        <f t="shared" si="5"/>
        <v>1295</v>
      </c>
    </row>
    <row r="2868" ht="12.75" customHeight="1">
      <c r="A2868" s="7">
        <v>43432.0</v>
      </c>
      <c r="B2868" s="8" t="s">
        <v>2387</v>
      </c>
      <c r="C2868" s="8" t="s">
        <v>2388</v>
      </c>
      <c r="D2868" s="9" t="s">
        <v>18</v>
      </c>
      <c r="E2868" s="10" t="s">
        <v>2389</v>
      </c>
      <c r="F2868" s="11">
        <v>3.7611768E9</v>
      </c>
      <c r="G2868" s="8" t="s">
        <v>24</v>
      </c>
      <c r="H2868" s="8" t="str">
        <f t="shared" si="1"/>
        <v>BUY</v>
      </c>
      <c r="I2868" s="12">
        <v>78.987564</v>
      </c>
      <c r="J2868" s="12">
        <v>1000.0</v>
      </c>
      <c r="K2868" s="16">
        <v>44727.0</v>
      </c>
      <c r="L2868" s="14">
        <v>59.815773</v>
      </c>
      <c r="M2868" s="14">
        <f t="shared" si="2"/>
        <v>757.280893</v>
      </c>
      <c r="N2868" s="15">
        <f t="shared" si="3"/>
        <v>-0.242719107</v>
      </c>
      <c r="O2868" s="15">
        <f t="shared" si="4"/>
        <v>0.242719107</v>
      </c>
      <c r="P2868" s="8">
        <f t="shared" si="5"/>
        <v>1295</v>
      </c>
    </row>
    <row r="2869" ht="12.75" customHeight="1">
      <c r="A2869" s="7">
        <v>43432.0</v>
      </c>
      <c r="B2869" s="8" t="s">
        <v>1913</v>
      </c>
      <c r="C2869" s="8" t="s">
        <v>1914</v>
      </c>
      <c r="D2869" s="9" t="s">
        <v>23</v>
      </c>
      <c r="E2869" s="10" t="s">
        <v>19</v>
      </c>
      <c r="F2869" s="11">
        <v>4.267059912E9</v>
      </c>
      <c r="G2869" s="8" t="s">
        <v>24</v>
      </c>
      <c r="H2869" s="8" t="str">
        <f t="shared" si="1"/>
        <v>BUY</v>
      </c>
      <c r="I2869" s="12">
        <v>59.784702</v>
      </c>
      <c r="J2869" s="12">
        <v>1000.0</v>
      </c>
      <c r="K2869" s="16">
        <v>44727.0</v>
      </c>
      <c r="L2869" s="14">
        <v>32.34</v>
      </c>
      <c r="M2869" s="14">
        <f t="shared" si="2"/>
        <v>540.9410588</v>
      </c>
      <c r="N2869" s="15">
        <f t="shared" si="3"/>
        <v>-0.4590589412</v>
      </c>
      <c r="O2869" s="15">
        <f t="shared" si="4"/>
        <v>0.4590589412</v>
      </c>
      <c r="P2869" s="8">
        <f t="shared" si="5"/>
        <v>1295</v>
      </c>
    </row>
    <row r="2870" ht="12.75" customHeight="1">
      <c r="A2870" s="7">
        <v>43432.0</v>
      </c>
      <c r="B2870" s="8" t="s">
        <v>2390</v>
      </c>
      <c r="C2870" s="8" t="s">
        <v>2391</v>
      </c>
      <c r="D2870" s="9" t="s">
        <v>71</v>
      </c>
      <c r="E2870" s="10" t="s">
        <v>19</v>
      </c>
      <c r="F2870" s="11">
        <v>4.219734866E9</v>
      </c>
      <c r="G2870" s="8" t="s">
        <v>24</v>
      </c>
      <c r="H2870" s="8" t="str">
        <f t="shared" si="1"/>
        <v>BUY</v>
      </c>
      <c r="I2870" s="12">
        <v>10.02231</v>
      </c>
      <c r="J2870" s="12">
        <v>1000.0</v>
      </c>
      <c r="K2870" s="16">
        <v>44727.0</v>
      </c>
      <c r="L2870" s="14">
        <v>10.598641</v>
      </c>
      <c r="M2870" s="14">
        <f t="shared" si="2"/>
        <v>1057.504807</v>
      </c>
      <c r="N2870" s="15">
        <f t="shared" si="3"/>
        <v>0.05750480678</v>
      </c>
      <c r="O2870" s="15">
        <f t="shared" si="4"/>
        <v>-0.05750480678</v>
      </c>
      <c r="P2870" s="8">
        <f t="shared" si="5"/>
        <v>1295</v>
      </c>
    </row>
    <row r="2871" ht="12.75" customHeight="1">
      <c r="A2871" s="7">
        <v>43432.0</v>
      </c>
      <c r="B2871" s="8" t="s">
        <v>1841</v>
      </c>
      <c r="C2871" s="8" t="s">
        <v>1842</v>
      </c>
      <c r="D2871" s="9" t="s">
        <v>18</v>
      </c>
      <c r="E2871" s="10" t="s">
        <v>19</v>
      </c>
      <c r="F2871" s="11">
        <v>1.81971387E9</v>
      </c>
      <c r="G2871" s="8" t="s">
        <v>20</v>
      </c>
      <c r="H2871" s="8" t="str">
        <f t="shared" si="1"/>
        <v>SELL</v>
      </c>
      <c r="I2871" s="12">
        <v>60.310101</v>
      </c>
      <c r="J2871" s="12">
        <v>1000.0</v>
      </c>
      <c r="K2871" s="7">
        <v>44006.0</v>
      </c>
      <c r="L2871" s="14">
        <v>16.345455</v>
      </c>
      <c r="M2871" s="14">
        <f t="shared" si="2"/>
        <v>271.0235057</v>
      </c>
      <c r="N2871" s="15">
        <f t="shared" si="3"/>
        <v>0.7289764943</v>
      </c>
      <c r="O2871" s="15">
        <f t="shared" si="4"/>
        <v>-0.7289764943</v>
      </c>
      <c r="P2871" s="8">
        <f t="shared" si="5"/>
        <v>574</v>
      </c>
    </row>
    <row r="2872" ht="12.75" customHeight="1">
      <c r="A2872" s="7">
        <v>43433.0</v>
      </c>
      <c r="B2872" s="8" t="s">
        <v>568</v>
      </c>
      <c r="C2872" s="8" t="s">
        <v>569</v>
      </c>
      <c r="D2872" s="9" t="s">
        <v>32</v>
      </c>
      <c r="E2872" s="10" t="s">
        <v>19</v>
      </c>
      <c r="F2872" s="11">
        <v>3.1473180708E10</v>
      </c>
      <c r="G2872" s="8" t="s">
        <v>20</v>
      </c>
      <c r="H2872" s="8" t="str">
        <f t="shared" si="1"/>
        <v>SELL</v>
      </c>
      <c r="I2872" s="12">
        <v>88.43</v>
      </c>
      <c r="J2872" s="12">
        <v>1000.0</v>
      </c>
      <c r="K2872" s="16">
        <v>43804.0</v>
      </c>
      <c r="L2872" s="14">
        <v>90.800003</v>
      </c>
      <c r="M2872" s="14">
        <f t="shared" si="2"/>
        <v>1026.800893</v>
      </c>
      <c r="N2872" s="15">
        <f t="shared" si="3"/>
        <v>-0.02680089336</v>
      </c>
      <c r="O2872" s="15">
        <f t="shared" si="4"/>
        <v>0.02680089336</v>
      </c>
      <c r="P2872" s="8">
        <f t="shared" si="5"/>
        <v>371</v>
      </c>
    </row>
    <row r="2873" ht="12.75" customHeight="1">
      <c r="A2873" s="7">
        <v>43434.0</v>
      </c>
      <c r="B2873" s="8" t="s">
        <v>2392</v>
      </c>
      <c r="C2873" s="8" t="s">
        <v>2393</v>
      </c>
      <c r="D2873" s="9" t="s">
        <v>39</v>
      </c>
      <c r="E2873" s="10" t="s">
        <v>19</v>
      </c>
      <c r="F2873" s="11">
        <v>3.102581064E9</v>
      </c>
      <c r="G2873" s="8" t="s">
        <v>20</v>
      </c>
      <c r="H2873" s="8" t="str">
        <f t="shared" si="1"/>
        <v>SELL</v>
      </c>
      <c r="I2873" s="12">
        <v>7.86</v>
      </c>
      <c r="J2873" s="12">
        <v>1000.0</v>
      </c>
      <c r="K2873" s="16">
        <v>44727.0</v>
      </c>
      <c r="L2873" s="14">
        <v>41.110001</v>
      </c>
      <c r="M2873" s="14">
        <f t="shared" si="2"/>
        <v>5230.280025</v>
      </c>
      <c r="N2873" s="15">
        <f t="shared" si="3"/>
        <v>-4.230280025</v>
      </c>
      <c r="O2873" s="15">
        <f t="shared" si="4"/>
        <v>4.230280025</v>
      </c>
      <c r="P2873" s="8">
        <f t="shared" si="5"/>
        <v>1293</v>
      </c>
    </row>
    <row r="2874" ht="12.75" customHeight="1">
      <c r="A2874" s="7">
        <v>43434.0</v>
      </c>
      <c r="B2874" s="8" t="s">
        <v>2394</v>
      </c>
      <c r="C2874" s="8" t="s">
        <v>2395</v>
      </c>
      <c r="D2874" s="9" t="s">
        <v>35</v>
      </c>
      <c r="E2874" s="10" t="s">
        <v>19</v>
      </c>
      <c r="F2874" s="11">
        <v>1.65014799E9</v>
      </c>
      <c r="G2874" s="8" t="s">
        <v>20</v>
      </c>
      <c r="H2874" s="8" t="str">
        <f t="shared" si="1"/>
        <v>SELL</v>
      </c>
      <c r="I2874" s="12">
        <v>20.570797</v>
      </c>
      <c r="J2874" s="12">
        <v>1000.0</v>
      </c>
      <c r="K2874" s="16">
        <v>44727.0</v>
      </c>
      <c r="L2874" s="14">
        <v>14.62</v>
      </c>
      <c r="M2874" s="14">
        <f t="shared" si="2"/>
        <v>710.7162644</v>
      </c>
      <c r="N2874" s="15">
        <f t="shared" si="3"/>
        <v>0.2892837356</v>
      </c>
      <c r="O2874" s="15">
        <f t="shared" si="4"/>
        <v>-0.2892837356</v>
      </c>
      <c r="P2874" s="8">
        <f t="shared" si="5"/>
        <v>1293</v>
      </c>
    </row>
    <row r="2875" ht="12.75" customHeight="1">
      <c r="A2875" s="7">
        <v>43434.0</v>
      </c>
      <c r="B2875" s="8" t="s">
        <v>2396</v>
      </c>
      <c r="C2875" s="8" t="s">
        <v>2397</v>
      </c>
      <c r="D2875" s="9" t="s">
        <v>65</v>
      </c>
      <c r="E2875" s="10" t="s">
        <v>19</v>
      </c>
      <c r="F2875" s="11">
        <v>3.1678433302E10</v>
      </c>
      <c r="G2875" s="8" t="s">
        <v>20</v>
      </c>
      <c r="H2875" s="8" t="str">
        <f t="shared" si="1"/>
        <v>SELL</v>
      </c>
      <c r="I2875" s="12">
        <v>70.351044</v>
      </c>
      <c r="J2875" s="12">
        <v>1000.0</v>
      </c>
      <c r="K2875" s="16">
        <v>44727.0</v>
      </c>
      <c r="L2875" s="14">
        <v>91.155121</v>
      </c>
      <c r="M2875" s="14">
        <f t="shared" si="2"/>
        <v>1295.718099</v>
      </c>
      <c r="N2875" s="15">
        <f t="shared" si="3"/>
        <v>-0.2957180991</v>
      </c>
      <c r="O2875" s="15">
        <f t="shared" si="4"/>
        <v>0.2957180991</v>
      </c>
      <c r="P2875" s="8">
        <f t="shared" si="5"/>
        <v>1293</v>
      </c>
    </row>
    <row r="2876" ht="12.75" customHeight="1">
      <c r="A2876" s="7">
        <v>43434.0</v>
      </c>
      <c r="B2876" s="8" t="s">
        <v>89</v>
      </c>
      <c r="C2876" s="8" t="s">
        <v>90</v>
      </c>
      <c r="D2876" s="9" t="s">
        <v>58</v>
      </c>
      <c r="E2876" s="10" t="s">
        <v>19</v>
      </c>
      <c r="F2876" s="11">
        <v>1.79830167494E11</v>
      </c>
      <c r="G2876" s="8" t="s">
        <v>24</v>
      </c>
      <c r="H2876" s="8" t="str">
        <f t="shared" si="1"/>
        <v>BUY</v>
      </c>
      <c r="I2876" s="12">
        <v>286.130005</v>
      </c>
      <c r="J2876" s="12">
        <v>1000.0</v>
      </c>
      <c r="K2876" s="7">
        <v>43480.0</v>
      </c>
      <c r="L2876" s="14">
        <v>354.640015</v>
      </c>
      <c r="M2876" s="14">
        <f t="shared" si="2"/>
        <v>1239.43665</v>
      </c>
      <c r="N2876" s="15">
        <f t="shared" si="3"/>
        <v>0.2394366505</v>
      </c>
      <c r="O2876" s="15">
        <f t="shared" si="4"/>
        <v>-0.2394366505</v>
      </c>
      <c r="P2876" s="8">
        <f t="shared" si="5"/>
        <v>46</v>
      </c>
    </row>
    <row r="2877" ht="12.75" customHeight="1">
      <c r="A2877" s="7">
        <v>43434.0</v>
      </c>
      <c r="B2877" s="8" t="s">
        <v>581</v>
      </c>
      <c r="C2877" s="8" t="s">
        <v>582</v>
      </c>
      <c r="D2877" s="9" t="s">
        <v>35</v>
      </c>
      <c r="E2877" s="10" t="s">
        <v>19</v>
      </c>
      <c r="F2877" s="11">
        <v>8.35154196E9</v>
      </c>
      <c r="G2877" s="8" t="s">
        <v>24</v>
      </c>
      <c r="H2877" s="8" t="str">
        <f t="shared" si="1"/>
        <v>BUY</v>
      </c>
      <c r="I2877" s="12">
        <v>30.978683</v>
      </c>
      <c r="J2877" s="12">
        <v>1000.0</v>
      </c>
      <c r="K2877" s="7">
        <v>43532.0</v>
      </c>
      <c r="L2877" s="14">
        <v>33.542057</v>
      </c>
      <c r="M2877" s="14">
        <f t="shared" si="2"/>
        <v>1082.746384</v>
      </c>
      <c r="N2877" s="15">
        <f t="shared" si="3"/>
        <v>0.08274638402</v>
      </c>
      <c r="O2877" s="15">
        <f t="shared" si="4"/>
        <v>-0.08274638402</v>
      </c>
      <c r="P2877" s="8">
        <f t="shared" si="5"/>
        <v>98</v>
      </c>
    </row>
    <row r="2878" ht="12.75" customHeight="1">
      <c r="A2878" s="7">
        <v>43437.0</v>
      </c>
      <c r="B2878" s="8" t="s">
        <v>74</v>
      </c>
      <c r="C2878" s="8" t="s">
        <v>75</v>
      </c>
      <c r="D2878" s="9" t="s">
        <v>18</v>
      </c>
      <c r="E2878" s="10" t="s">
        <v>19</v>
      </c>
      <c r="F2878" s="11">
        <v>1.1640308784E11</v>
      </c>
      <c r="G2878" s="8" t="s">
        <v>20</v>
      </c>
      <c r="H2878" s="8" t="str">
        <f t="shared" si="1"/>
        <v>SELL</v>
      </c>
      <c r="I2878" s="12">
        <v>151.23172</v>
      </c>
      <c r="J2878" s="12">
        <v>1000.0</v>
      </c>
      <c r="K2878" s="7">
        <v>43721.0</v>
      </c>
      <c r="L2878" s="14">
        <v>156.49147</v>
      </c>
      <c r="M2878" s="14">
        <f t="shared" si="2"/>
        <v>1034.77941</v>
      </c>
      <c r="N2878" s="15">
        <f t="shared" si="3"/>
        <v>-0.03477941003</v>
      </c>
      <c r="O2878" s="15">
        <f t="shared" si="4"/>
        <v>0.03477941003</v>
      </c>
      <c r="P2878" s="8">
        <f t="shared" si="5"/>
        <v>284</v>
      </c>
    </row>
    <row r="2879" ht="12.75" customHeight="1">
      <c r="A2879" s="7">
        <v>43437.0</v>
      </c>
      <c r="B2879" s="8" t="s">
        <v>2398</v>
      </c>
      <c r="C2879" s="8" t="s">
        <v>2399</v>
      </c>
      <c r="D2879" s="9" t="s">
        <v>18</v>
      </c>
      <c r="E2879" s="10" t="s">
        <v>19</v>
      </c>
      <c r="F2879" s="11">
        <v>7.2960636E8</v>
      </c>
      <c r="G2879" s="8" t="s">
        <v>20</v>
      </c>
      <c r="H2879" s="8" t="str">
        <f t="shared" si="1"/>
        <v>SELL</v>
      </c>
      <c r="I2879" s="12">
        <v>26.610001</v>
      </c>
      <c r="J2879" s="12">
        <v>1000.0</v>
      </c>
      <c r="K2879" s="16">
        <v>44727.0</v>
      </c>
      <c r="L2879" s="14">
        <v>7.57</v>
      </c>
      <c r="M2879" s="14">
        <f t="shared" si="2"/>
        <v>284.4795083</v>
      </c>
      <c r="N2879" s="15">
        <f t="shared" si="3"/>
        <v>0.7155204917</v>
      </c>
      <c r="O2879" s="15">
        <f t="shared" si="4"/>
        <v>-0.7155204917</v>
      </c>
      <c r="P2879" s="8">
        <f t="shared" si="5"/>
        <v>1290</v>
      </c>
    </row>
    <row r="2880" ht="12.75" customHeight="1">
      <c r="A2880" s="7">
        <v>43437.0</v>
      </c>
      <c r="B2880" s="8" t="s">
        <v>603</v>
      </c>
      <c r="C2880" s="8" t="s">
        <v>604</v>
      </c>
      <c r="D2880" s="9" t="s">
        <v>32</v>
      </c>
      <c r="E2880" s="10" t="s">
        <v>19</v>
      </c>
      <c r="F2880" s="11">
        <v>4.3368843374E10</v>
      </c>
      <c r="G2880" s="8" t="s">
        <v>20</v>
      </c>
      <c r="H2880" s="8" t="str">
        <f t="shared" si="1"/>
        <v>SELL</v>
      </c>
      <c r="I2880" s="12">
        <v>96.677704</v>
      </c>
      <c r="J2880" s="12">
        <v>1000.0</v>
      </c>
      <c r="K2880" s="7">
        <v>43977.0</v>
      </c>
      <c r="L2880" s="14">
        <v>121.821945</v>
      </c>
      <c r="M2880" s="14">
        <f t="shared" si="2"/>
        <v>1260.083142</v>
      </c>
      <c r="N2880" s="15">
        <f t="shared" si="3"/>
        <v>-0.2600831418</v>
      </c>
      <c r="O2880" s="15">
        <f t="shared" si="4"/>
        <v>0.2600831418</v>
      </c>
      <c r="P2880" s="8">
        <f t="shared" si="5"/>
        <v>540</v>
      </c>
    </row>
    <row r="2881" ht="12.75" customHeight="1">
      <c r="A2881" s="7">
        <v>43437.0</v>
      </c>
      <c r="B2881" s="8" t="s">
        <v>2400</v>
      </c>
      <c r="C2881" s="8" t="s">
        <v>2401</v>
      </c>
      <c r="D2881" s="9" t="s">
        <v>27</v>
      </c>
      <c r="E2881" s="10" t="s">
        <v>19</v>
      </c>
      <c r="F2881" s="11">
        <v>4.9206944E9</v>
      </c>
      <c r="G2881" s="8" t="s">
        <v>20</v>
      </c>
      <c r="H2881" s="8" t="str">
        <f t="shared" si="1"/>
        <v>SELL</v>
      </c>
      <c r="I2881" s="12">
        <v>46.467834</v>
      </c>
      <c r="J2881" s="12">
        <v>1000.0</v>
      </c>
      <c r="K2881" s="16">
        <v>44727.0</v>
      </c>
      <c r="L2881" s="14">
        <v>65.939407</v>
      </c>
      <c r="M2881" s="14">
        <f t="shared" si="2"/>
        <v>1419.033368</v>
      </c>
      <c r="N2881" s="15">
        <f t="shared" si="3"/>
        <v>-0.4190333683</v>
      </c>
      <c r="O2881" s="15">
        <f t="shared" si="4"/>
        <v>0.4190333683</v>
      </c>
      <c r="P2881" s="8">
        <f t="shared" si="5"/>
        <v>1290</v>
      </c>
    </row>
    <row r="2882" ht="12.75" customHeight="1">
      <c r="A2882" s="7">
        <v>43438.0</v>
      </c>
      <c r="B2882" s="8" t="s">
        <v>296</v>
      </c>
      <c r="C2882" s="8" t="s">
        <v>297</v>
      </c>
      <c r="D2882" s="9" t="s">
        <v>58</v>
      </c>
      <c r="E2882" s="10" t="s">
        <v>19</v>
      </c>
      <c r="F2882" s="11">
        <v>7.1123802559E10</v>
      </c>
      <c r="G2882" s="8" t="s">
        <v>20</v>
      </c>
      <c r="H2882" s="8" t="str">
        <f t="shared" si="1"/>
        <v>SELL</v>
      </c>
      <c r="I2882" s="12">
        <v>44.873138</v>
      </c>
      <c r="J2882" s="12">
        <v>1000.0</v>
      </c>
      <c r="K2882" s="7">
        <v>43511.0</v>
      </c>
      <c r="L2882" s="14">
        <v>43.021103</v>
      </c>
      <c r="M2882" s="14">
        <f t="shared" si="2"/>
        <v>958.7273125</v>
      </c>
      <c r="N2882" s="15">
        <f t="shared" si="3"/>
        <v>0.04127268746</v>
      </c>
      <c r="O2882" s="15">
        <f t="shared" si="4"/>
        <v>-0.04127268746</v>
      </c>
      <c r="P2882" s="8">
        <f t="shared" si="5"/>
        <v>73</v>
      </c>
    </row>
    <row r="2883" ht="12.75" customHeight="1">
      <c r="A2883" s="7">
        <v>43438.0</v>
      </c>
      <c r="B2883" s="8" t="s">
        <v>2402</v>
      </c>
      <c r="C2883" s="8" t="s">
        <v>2403</v>
      </c>
      <c r="D2883" s="9" t="s">
        <v>18</v>
      </c>
      <c r="E2883" s="10" t="s">
        <v>19</v>
      </c>
      <c r="F2883" s="11">
        <v>1.49027323E10</v>
      </c>
      <c r="G2883" s="8" t="s">
        <v>24</v>
      </c>
      <c r="H2883" s="8" t="str">
        <f t="shared" si="1"/>
        <v>BUY</v>
      </c>
      <c r="I2883" s="12">
        <v>45.863476</v>
      </c>
      <c r="J2883" s="12">
        <v>1000.0</v>
      </c>
      <c r="K2883" s="16">
        <v>44727.0</v>
      </c>
      <c r="L2883" s="14">
        <v>81.703987</v>
      </c>
      <c r="M2883" s="14">
        <f t="shared" si="2"/>
        <v>1781.460851</v>
      </c>
      <c r="N2883" s="15">
        <f t="shared" si="3"/>
        <v>0.7814608513</v>
      </c>
      <c r="O2883" s="15">
        <f t="shared" si="4"/>
        <v>-0.7814608513</v>
      </c>
      <c r="P2883" s="8">
        <f t="shared" si="5"/>
        <v>1289</v>
      </c>
    </row>
    <row r="2884" ht="12.75" customHeight="1">
      <c r="A2884" s="7">
        <v>43438.0</v>
      </c>
      <c r="B2884" s="8" t="s">
        <v>1323</v>
      </c>
      <c r="C2884" s="8" t="s">
        <v>1324</v>
      </c>
      <c r="D2884" s="9" t="s">
        <v>27</v>
      </c>
      <c r="E2884" s="10" t="s">
        <v>19</v>
      </c>
      <c r="F2884" s="11">
        <v>6.21866E10</v>
      </c>
      <c r="G2884" s="8" t="s">
        <v>20</v>
      </c>
      <c r="H2884" s="8" t="str">
        <f t="shared" si="1"/>
        <v>SELL</v>
      </c>
      <c r="I2884" s="12">
        <v>53.05</v>
      </c>
      <c r="J2884" s="12">
        <v>1000.0</v>
      </c>
      <c r="K2884" s="7">
        <v>43607.0</v>
      </c>
      <c r="L2884" s="14">
        <v>44.3</v>
      </c>
      <c r="M2884" s="14">
        <f t="shared" si="2"/>
        <v>835.061263</v>
      </c>
      <c r="N2884" s="15">
        <f t="shared" si="3"/>
        <v>0.164938737</v>
      </c>
      <c r="O2884" s="15">
        <f t="shared" si="4"/>
        <v>-0.164938737</v>
      </c>
      <c r="P2884" s="8">
        <f t="shared" si="5"/>
        <v>169</v>
      </c>
    </row>
    <row r="2885" ht="12.75" customHeight="1">
      <c r="A2885" s="7">
        <v>43438.0</v>
      </c>
      <c r="B2885" s="8" t="s">
        <v>2023</v>
      </c>
      <c r="C2885" s="8" t="s">
        <v>2024</v>
      </c>
      <c r="D2885" s="9" t="s">
        <v>23</v>
      </c>
      <c r="E2885" s="10" t="s">
        <v>252</v>
      </c>
      <c r="F2885" s="11">
        <v>4.0240186522E10</v>
      </c>
      <c r="G2885" s="8" t="s">
        <v>24</v>
      </c>
      <c r="H2885" s="8" t="str">
        <f t="shared" si="1"/>
        <v>BUY</v>
      </c>
      <c r="I2885" s="12">
        <v>68.11</v>
      </c>
      <c r="J2885" s="12">
        <v>1000.0</v>
      </c>
      <c r="K2885" s="7">
        <v>43760.0</v>
      </c>
      <c r="L2885" s="14">
        <v>87.61</v>
      </c>
      <c r="M2885" s="14">
        <f t="shared" si="2"/>
        <v>1286.301571</v>
      </c>
      <c r="N2885" s="15">
        <f t="shared" si="3"/>
        <v>0.286301571</v>
      </c>
      <c r="O2885" s="15">
        <f t="shared" si="4"/>
        <v>-0.286301571</v>
      </c>
      <c r="P2885" s="8">
        <f t="shared" si="5"/>
        <v>322</v>
      </c>
    </row>
    <row r="2886" ht="12.75" customHeight="1">
      <c r="A2886" s="7">
        <v>43440.0</v>
      </c>
      <c r="B2886" s="8" t="s">
        <v>123</v>
      </c>
      <c r="C2886" s="8" t="s">
        <v>124</v>
      </c>
      <c r="D2886" s="9" t="s">
        <v>32</v>
      </c>
      <c r="E2886" s="10" t="s">
        <v>19</v>
      </c>
      <c r="F2886" s="11">
        <v>3.4143176459E10</v>
      </c>
      <c r="G2886" s="8" t="s">
        <v>20</v>
      </c>
      <c r="H2886" s="8" t="str">
        <f t="shared" si="1"/>
        <v>SELL</v>
      </c>
      <c r="I2886" s="12">
        <v>26.72</v>
      </c>
      <c r="J2886" s="12">
        <v>1000.0</v>
      </c>
      <c r="K2886" s="7">
        <v>43535.0</v>
      </c>
      <c r="L2886" s="14">
        <v>22.41</v>
      </c>
      <c r="M2886" s="14">
        <f t="shared" si="2"/>
        <v>838.6976048</v>
      </c>
      <c r="N2886" s="15">
        <f t="shared" si="3"/>
        <v>0.1613023952</v>
      </c>
      <c r="O2886" s="15">
        <f t="shared" si="4"/>
        <v>-0.1613023952</v>
      </c>
      <c r="P2886" s="8">
        <f t="shared" si="5"/>
        <v>95</v>
      </c>
    </row>
    <row r="2887" ht="12.75" customHeight="1">
      <c r="A2887" s="7">
        <v>43444.0</v>
      </c>
      <c r="B2887" s="8" t="s">
        <v>2404</v>
      </c>
      <c r="C2887" s="8" t="s">
        <v>2405</v>
      </c>
      <c r="D2887" s="9" t="s">
        <v>39</v>
      </c>
      <c r="E2887" s="10" t="s">
        <v>19</v>
      </c>
      <c r="F2887" s="11">
        <v>3.8738457767E10</v>
      </c>
      <c r="G2887" s="8" t="s">
        <v>20</v>
      </c>
      <c r="H2887" s="8" t="str">
        <f t="shared" si="1"/>
        <v>SELL</v>
      </c>
      <c r="I2887" s="12">
        <v>18.799999</v>
      </c>
      <c r="J2887" s="12">
        <v>1000.0</v>
      </c>
      <c r="K2887" s="7">
        <v>44006.0</v>
      </c>
      <c r="L2887" s="14">
        <v>64.839996</v>
      </c>
      <c r="M2887" s="14">
        <f t="shared" si="2"/>
        <v>3448.936141</v>
      </c>
      <c r="N2887" s="15">
        <f t="shared" si="3"/>
        <v>-2.448936141</v>
      </c>
      <c r="O2887" s="15">
        <f t="shared" si="4"/>
        <v>2.448936141</v>
      </c>
      <c r="P2887" s="8">
        <f t="shared" si="5"/>
        <v>562</v>
      </c>
    </row>
    <row r="2888" ht="12.75" customHeight="1">
      <c r="A2888" s="7">
        <v>43445.0</v>
      </c>
      <c r="B2888" s="8" t="s">
        <v>66</v>
      </c>
      <c r="C2888" s="8" t="s">
        <v>67</v>
      </c>
      <c r="D2888" s="9" t="s">
        <v>23</v>
      </c>
      <c r="E2888" s="10" t="s">
        <v>19</v>
      </c>
      <c r="F2888" s="11">
        <v>2.744500935588E12</v>
      </c>
      <c r="G2888" s="8" t="s">
        <v>24</v>
      </c>
      <c r="H2888" s="8" t="str">
        <f t="shared" si="1"/>
        <v>BUY</v>
      </c>
      <c r="I2888" s="12">
        <v>40.52</v>
      </c>
      <c r="J2888" s="12">
        <v>1000.0</v>
      </c>
      <c r="K2888" s="16">
        <v>43446.0</v>
      </c>
      <c r="L2888" s="14">
        <v>40.63</v>
      </c>
      <c r="M2888" s="14">
        <f t="shared" si="2"/>
        <v>1002.714709</v>
      </c>
      <c r="N2888" s="15">
        <f t="shared" si="3"/>
        <v>0.002714708786</v>
      </c>
      <c r="O2888" s="15">
        <f t="shared" si="4"/>
        <v>-0.002714708786</v>
      </c>
      <c r="P2888" s="8">
        <f t="shared" si="5"/>
        <v>1</v>
      </c>
    </row>
    <row r="2889" ht="12.75" customHeight="1">
      <c r="A2889" s="7">
        <v>43445.0</v>
      </c>
      <c r="B2889" s="8" t="s">
        <v>531</v>
      </c>
      <c r="C2889" s="8" t="s">
        <v>532</v>
      </c>
      <c r="D2889" s="9" t="s">
        <v>23</v>
      </c>
      <c r="E2889" s="10" t="s">
        <v>19</v>
      </c>
      <c r="F2889" s="11">
        <v>1.69812468749E11</v>
      </c>
      <c r="G2889" s="8" t="s">
        <v>24</v>
      </c>
      <c r="H2889" s="8" t="str">
        <f t="shared" si="1"/>
        <v>BUY</v>
      </c>
      <c r="I2889" s="12">
        <v>19.98</v>
      </c>
      <c r="J2889" s="12">
        <v>1000.0</v>
      </c>
      <c r="K2889" s="16">
        <v>43448.0</v>
      </c>
      <c r="L2889" s="14">
        <v>19.9</v>
      </c>
      <c r="M2889" s="14">
        <f t="shared" si="2"/>
        <v>995.995996</v>
      </c>
      <c r="N2889" s="15">
        <f t="shared" si="3"/>
        <v>-0.004004004004</v>
      </c>
      <c r="O2889" s="15">
        <f t="shared" si="4"/>
        <v>0.004004004004</v>
      </c>
      <c r="P2889" s="8">
        <f t="shared" si="5"/>
        <v>3</v>
      </c>
    </row>
    <row r="2890" ht="12.75" customHeight="1">
      <c r="A2890" s="7">
        <v>43445.0</v>
      </c>
      <c r="B2890" s="8" t="s">
        <v>1595</v>
      </c>
      <c r="C2890" s="8" t="s">
        <v>1596</v>
      </c>
      <c r="D2890" s="9" t="s">
        <v>39</v>
      </c>
      <c r="E2890" s="10" t="s">
        <v>19</v>
      </c>
      <c r="F2890" s="11">
        <v>5.788888464E9</v>
      </c>
      <c r="G2890" s="8" t="s">
        <v>20</v>
      </c>
      <c r="H2890" s="8" t="str">
        <f t="shared" si="1"/>
        <v>SELL</v>
      </c>
      <c r="I2890" s="12">
        <v>109.089996</v>
      </c>
      <c r="J2890" s="12">
        <v>1000.0</v>
      </c>
      <c r="K2890" s="16">
        <v>44727.0</v>
      </c>
      <c r="L2890" s="14">
        <v>126.529999</v>
      </c>
      <c r="M2890" s="14">
        <f t="shared" si="2"/>
        <v>1159.868032</v>
      </c>
      <c r="N2890" s="15">
        <f t="shared" si="3"/>
        <v>-0.1598680323</v>
      </c>
      <c r="O2890" s="15">
        <f t="shared" si="4"/>
        <v>0.1598680323</v>
      </c>
      <c r="P2890" s="8">
        <f t="shared" si="5"/>
        <v>1282</v>
      </c>
    </row>
    <row r="2891" ht="12.75" customHeight="1">
      <c r="A2891" s="7">
        <v>43445.0</v>
      </c>
      <c r="B2891" s="8" t="s">
        <v>630</v>
      </c>
      <c r="C2891" s="8" t="s">
        <v>631</v>
      </c>
      <c r="D2891" s="9" t="s">
        <v>23</v>
      </c>
      <c r="E2891" s="10" t="s">
        <v>19</v>
      </c>
      <c r="F2891" s="11">
        <v>1.069485355423E12</v>
      </c>
      <c r="G2891" s="8" t="s">
        <v>24</v>
      </c>
      <c r="H2891" s="8" t="str">
        <f t="shared" si="1"/>
        <v>BUY</v>
      </c>
      <c r="I2891" s="12">
        <v>36.765995</v>
      </c>
      <c r="J2891" s="12">
        <v>1000.0</v>
      </c>
      <c r="K2891" s="7">
        <v>43468.0</v>
      </c>
      <c r="L2891" s="14">
        <v>31.75437</v>
      </c>
      <c r="M2891" s="14">
        <f t="shared" si="2"/>
        <v>863.6885796</v>
      </c>
      <c r="N2891" s="15">
        <f t="shared" si="3"/>
        <v>-0.1363114204</v>
      </c>
      <c r="O2891" s="15">
        <f t="shared" si="4"/>
        <v>0.1363114204</v>
      </c>
      <c r="P2891" s="8">
        <f t="shared" si="5"/>
        <v>23</v>
      </c>
    </row>
    <row r="2892" ht="12.75" customHeight="1">
      <c r="A2892" s="7">
        <v>43445.0</v>
      </c>
      <c r="B2892" s="8" t="s">
        <v>783</v>
      </c>
      <c r="C2892" s="8" t="s">
        <v>784</v>
      </c>
      <c r="D2892" s="9" t="s">
        <v>58</v>
      </c>
      <c r="E2892" s="10" t="s">
        <v>19</v>
      </c>
      <c r="F2892" s="11">
        <v>1.00443452698E11</v>
      </c>
      <c r="G2892" s="8" t="s">
        <v>20</v>
      </c>
      <c r="H2892" s="8" t="str">
        <f t="shared" si="1"/>
        <v>SELL</v>
      </c>
      <c r="I2892" s="12">
        <v>15.306375</v>
      </c>
      <c r="J2892" s="12">
        <v>1000.0</v>
      </c>
      <c r="K2892" s="7">
        <v>43703.0</v>
      </c>
      <c r="L2892" s="14">
        <v>19.168558</v>
      </c>
      <c r="M2892" s="14">
        <f t="shared" si="2"/>
        <v>1252.325126</v>
      </c>
      <c r="N2892" s="15">
        <f t="shared" si="3"/>
        <v>-0.252325126</v>
      </c>
      <c r="O2892" s="15">
        <f t="shared" si="4"/>
        <v>0.252325126</v>
      </c>
      <c r="P2892" s="8">
        <f t="shared" si="5"/>
        <v>258</v>
      </c>
    </row>
    <row r="2893" ht="12.75" customHeight="1">
      <c r="A2893" s="7">
        <v>43446.0</v>
      </c>
      <c r="B2893" s="8" t="s">
        <v>66</v>
      </c>
      <c r="C2893" s="8" t="s">
        <v>67</v>
      </c>
      <c r="D2893" s="9" t="s">
        <v>23</v>
      </c>
      <c r="E2893" s="10" t="s">
        <v>19</v>
      </c>
      <c r="F2893" s="11">
        <v>2.744500935588E12</v>
      </c>
      <c r="G2893" s="8" t="s">
        <v>20</v>
      </c>
      <c r="H2893" s="8" t="str">
        <f t="shared" si="1"/>
        <v>SELL</v>
      </c>
      <c r="I2893" s="12">
        <v>40.63</v>
      </c>
      <c r="J2893" s="12">
        <v>1000.0</v>
      </c>
      <c r="K2893" s="16">
        <v>43453.0</v>
      </c>
      <c r="L2893" s="14">
        <v>38.66</v>
      </c>
      <c r="M2893" s="14">
        <f t="shared" si="2"/>
        <v>951.5136599</v>
      </c>
      <c r="N2893" s="15">
        <f t="shared" si="3"/>
        <v>0.04848634014</v>
      </c>
      <c r="O2893" s="15">
        <f t="shared" si="4"/>
        <v>-0.04848634014</v>
      </c>
      <c r="P2893" s="8">
        <f t="shared" si="5"/>
        <v>7</v>
      </c>
    </row>
    <row r="2894" ht="12.75" customHeight="1">
      <c r="A2894" s="7">
        <v>43446.0</v>
      </c>
      <c r="B2894" s="8" t="s">
        <v>177</v>
      </c>
      <c r="C2894" s="8" t="s">
        <v>178</v>
      </c>
      <c r="D2894" s="9" t="s">
        <v>18</v>
      </c>
      <c r="E2894" s="10" t="s">
        <v>19</v>
      </c>
      <c r="F2894" s="11">
        <v>1.9131597722E10</v>
      </c>
      <c r="G2894" s="8" t="s">
        <v>24</v>
      </c>
      <c r="H2894" s="8" t="str">
        <f t="shared" si="1"/>
        <v>BUY</v>
      </c>
      <c r="I2894" s="12">
        <v>49.239719</v>
      </c>
      <c r="J2894" s="12">
        <v>1000.0</v>
      </c>
      <c r="K2894" s="7">
        <v>43448.0</v>
      </c>
      <c r="L2894" s="14">
        <v>48.456142</v>
      </c>
      <c r="M2894" s="14">
        <f t="shared" si="2"/>
        <v>984.0864851</v>
      </c>
      <c r="N2894" s="15">
        <f t="shared" si="3"/>
        <v>-0.01591351486</v>
      </c>
      <c r="O2894" s="15">
        <f t="shared" si="4"/>
        <v>0.01591351486</v>
      </c>
      <c r="P2894" s="8">
        <f t="shared" si="5"/>
        <v>2</v>
      </c>
    </row>
    <row r="2895" ht="12.75" customHeight="1">
      <c r="A2895" s="7">
        <v>43446.0</v>
      </c>
      <c r="B2895" s="8" t="s">
        <v>2406</v>
      </c>
      <c r="C2895" s="8" t="s">
        <v>2407</v>
      </c>
      <c r="D2895" s="9" t="s">
        <v>71</v>
      </c>
      <c r="E2895" s="10" t="s">
        <v>19</v>
      </c>
      <c r="F2895" s="11">
        <v>9.4693172E8</v>
      </c>
      <c r="G2895" s="8" t="s">
        <v>24</v>
      </c>
      <c r="H2895" s="8" t="str">
        <f t="shared" si="1"/>
        <v>BUY</v>
      </c>
      <c r="I2895" s="12">
        <v>29.5</v>
      </c>
      <c r="J2895" s="12">
        <v>1000.0</v>
      </c>
      <c r="K2895" s="16">
        <v>44727.0</v>
      </c>
      <c r="L2895" s="14">
        <v>26.57</v>
      </c>
      <c r="M2895" s="14">
        <f t="shared" si="2"/>
        <v>900.6779661</v>
      </c>
      <c r="N2895" s="15">
        <f t="shared" si="3"/>
        <v>-0.0993220339</v>
      </c>
      <c r="O2895" s="15">
        <f t="shared" si="4"/>
        <v>0.0993220339</v>
      </c>
      <c r="P2895" s="8">
        <f t="shared" si="5"/>
        <v>1281</v>
      </c>
    </row>
    <row r="2896" ht="12.75" customHeight="1">
      <c r="A2896" s="7">
        <v>43447.0</v>
      </c>
      <c r="B2896" s="8" t="s">
        <v>2408</v>
      </c>
      <c r="C2896" s="8" t="s">
        <v>2409</v>
      </c>
      <c r="D2896" s="9" t="s">
        <v>23</v>
      </c>
      <c r="E2896" s="10" t="s">
        <v>19</v>
      </c>
      <c r="F2896" s="11">
        <v>3.337259376E9</v>
      </c>
      <c r="G2896" s="8" t="s">
        <v>20</v>
      </c>
      <c r="H2896" s="8" t="str">
        <f t="shared" si="1"/>
        <v>SELL</v>
      </c>
      <c r="I2896" s="12">
        <v>26.65</v>
      </c>
      <c r="J2896" s="12">
        <v>1000.0</v>
      </c>
      <c r="K2896" s="16">
        <v>44179.0</v>
      </c>
      <c r="L2896" s="14">
        <v>144.179993</v>
      </c>
      <c r="M2896" s="14">
        <f t="shared" si="2"/>
        <v>5410.131069</v>
      </c>
      <c r="N2896" s="15">
        <f t="shared" si="3"/>
        <v>-4.410131069</v>
      </c>
      <c r="O2896" s="15">
        <f t="shared" si="4"/>
        <v>4.410131069</v>
      </c>
      <c r="P2896" s="8">
        <f t="shared" si="5"/>
        <v>732</v>
      </c>
    </row>
    <row r="2897" ht="12.75" customHeight="1">
      <c r="A2897" s="7">
        <v>43447.0</v>
      </c>
      <c r="B2897" s="8" t="s">
        <v>83</v>
      </c>
      <c r="C2897" s="8" t="s">
        <v>84</v>
      </c>
      <c r="D2897" s="9" t="s">
        <v>71</v>
      </c>
      <c r="E2897" s="10" t="s">
        <v>19</v>
      </c>
      <c r="F2897" s="11">
        <v>1.0802232864E11</v>
      </c>
      <c r="G2897" s="8" t="s">
        <v>24</v>
      </c>
      <c r="H2897" s="8" t="str">
        <f t="shared" si="1"/>
        <v>BUY</v>
      </c>
      <c r="I2897" s="12">
        <v>158.802338</v>
      </c>
      <c r="J2897" s="12">
        <v>1000.0</v>
      </c>
      <c r="K2897" s="16">
        <v>43451.0</v>
      </c>
      <c r="L2897" s="14">
        <v>151.662018</v>
      </c>
      <c r="M2897" s="14">
        <f t="shared" si="2"/>
        <v>955.0364303</v>
      </c>
      <c r="N2897" s="15">
        <f t="shared" si="3"/>
        <v>-0.04496356974</v>
      </c>
      <c r="O2897" s="15">
        <f t="shared" si="4"/>
        <v>0.04496356974</v>
      </c>
      <c r="P2897" s="8">
        <f t="shared" si="5"/>
        <v>4</v>
      </c>
    </row>
    <row r="2898" ht="12.75" customHeight="1">
      <c r="A2898" s="7">
        <v>43447.0</v>
      </c>
      <c r="B2898" s="8" t="s">
        <v>36</v>
      </c>
      <c r="C2898" s="8" t="s">
        <v>36</v>
      </c>
      <c r="D2898" s="9" t="s">
        <v>23</v>
      </c>
      <c r="E2898" s="10" t="s">
        <v>19</v>
      </c>
      <c r="F2898" s="11">
        <v>1.28825360723E11</v>
      </c>
      <c r="G2898" s="8" t="s">
        <v>20</v>
      </c>
      <c r="H2898" s="8" t="str">
        <f t="shared" si="1"/>
        <v>SELL</v>
      </c>
      <c r="I2898" s="12">
        <v>91.46</v>
      </c>
      <c r="J2898" s="12">
        <v>1000.0</v>
      </c>
      <c r="K2898" s="7">
        <v>43469.0</v>
      </c>
      <c r="L2898" s="14">
        <v>88.88</v>
      </c>
      <c r="M2898" s="14">
        <f t="shared" si="2"/>
        <v>971.7909469</v>
      </c>
      <c r="N2898" s="15">
        <f t="shared" si="3"/>
        <v>0.02820905314</v>
      </c>
      <c r="O2898" s="15">
        <f t="shared" si="4"/>
        <v>-0.02820905314</v>
      </c>
      <c r="P2898" s="8">
        <f t="shared" si="5"/>
        <v>22</v>
      </c>
    </row>
    <row r="2899" ht="12.75" customHeight="1">
      <c r="A2899" s="7">
        <v>43447.0</v>
      </c>
      <c r="B2899" s="8" t="s">
        <v>2410</v>
      </c>
      <c r="C2899" s="8" t="s">
        <v>2411</v>
      </c>
      <c r="D2899" s="9" t="s">
        <v>193</v>
      </c>
      <c r="E2899" s="10" t="s">
        <v>19</v>
      </c>
      <c r="F2899" s="11">
        <v>2.13822945E9</v>
      </c>
      <c r="G2899" s="8" t="s">
        <v>24</v>
      </c>
      <c r="H2899" s="8" t="str">
        <f t="shared" si="1"/>
        <v>BUY</v>
      </c>
      <c r="I2899" s="12">
        <v>41.683575</v>
      </c>
      <c r="J2899" s="12">
        <v>1000.0</v>
      </c>
      <c r="K2899" s="7">
        <v>43685.0</v>
      </c>
      <c r="L2899" s="14">
        <v>85.277573</v>
      </c>
      <c r="M2899" s="14">
        <f t="shared" si="2"/>
        <v>2045.831554</v>
      </c>
      <c r="N2899" s="15">
        <f t="shared" si="3"/>
        <v>1.045831554</v>
      </c>
      <c r="O2899" s="15">
        <f t="shared" si="4"/>
        <v>-1.045831554</v>
      </c>
      <c r="P2899" s="8">
        <f t="shared" si="5"/>
        <v>238</v>
      </c>
    </row>
    <row r="2900" ht="12.75" customHeight="1">
      <c r="A2900" s="7">
        <v>43447.0</v>
      </c>
      <c r="B2900" s="8" t="s">
        <v>2412</v>
      </c>
      <c r="C2900" s="8" t="s">
        <v>2413</v>
      </c>
      <c r="D2900" s="9" t="s">
        <v>58</v>
      </c>
      <c r="E2900" s="10" t="s">
        <v>352</v>
      </c>
      <c r="F2900" s="11">
        <v>1.2280252413E10</v>
      </c>
      <c r="G2900" s="8" t="s">
        <v>24</v>
      </c>
      <c r="H2900" s="8" t="str">
        <f t="shared" si="1"/>
        <v>BUY</v>
      </c>
      <c r="I2900" s="12">
        <v>13.51</v>
      </c>
      <c r="J2900" s="12">
        <v>1000.0</v>
      </c>
      <c r="K2900" s="16">
        <v>43493.0</v>
      </c>
      <c r="L2900" s="14">
        <v>15.08</v>
      </c>
      <c r="M2900" s="14">
        <f t="shared" si="2"/>
        <v>1116.210215</v>
      </c>
      <c r="N2900" s="15">
        <f t="shared" si="3"/>
        <v>0.1162102147</v>
      </c>
      <c r="O2900" s="15">
        <f t="shared" si="4"/>
        <v>-0.1162102147</v>
      </c>
      <c r="P2900" s="8">
        <f t="shared" si="5"/>
        <v>46</v>
      </c>
    </row>
    <row r="2901" ht="12.75" customHeight="1">
      <c r="A2901" s="7">
        <v>43448.0</v>
      </c>
      <c r="B2901" s="8" t="s">
        <v>531</v>
      </c>
      <c r="C2901" s="8" t="s">
        <v>532</v>
      </c>
      <c r="D2901" s="9" t="s">
        <v>23</v>
      </c>
      <c r="E2901" s="10" t="s">
        <v>19</v>
      </c>
      <c r="F2901" s="11">
        <v>1.69812468749E11</v>
      </c>
      <c r="G2901" s="8" t="s">
        <v>20</v>
      </c>
      <c r="H2901" s="8" t="str">
        <f t="shared" si="1"/>
        <v>SELL</v>
      </c>
      <c r="I2901" s="12">
        <v>19.9</v>
      </c>
      <c r="J2901" s="12">
        <v>1000.0</v>
      </c>
      <c r="K2901" s="16">
        <v>44509.0</v>
      </c>
      <c r="L2901" s="14">
        <v>148.919998</v>
      </c>
      <c r="M2901" s="14">
        <f t="shared" si="2"/>
        <v>7483.416985</v>
      </c>
      <c r="N2901" s="15">
        <f t="shared" si="3"/>
        <v>-6.483416985</v>
      </c>
      <c r="O2901" s="15">
        <f t="shared" si="4"/>
        <v>6.483416985</v>
      </c>
      <c r="P2901" s="8">
        <f t="shared" si="5"/>
        <v>1061</v>
      </c>
    </row>
    <row r="2902" ht="12.75" customHeight="1">
      <c r="A2902" s="7">
        <v>43448.0</v>
      </c>
      <c r="B2902" s="8" t="s">
        <v>485</v>
      </c>
      <c r="C2902" s="8" t="s">
        <v>486</v>
      </c>
      <c r="D2902" s="9" t="s">
        <v>23</v>
      </c>
      <c r="E2902" s="10" t="s">
        <v>19</v>
      </c>
      <c r="F2902" s="11">
        <v>3.40811773793E11</v>
      </c>
      <c r="G2902" s="8" t="s">
        <v>20</v>
      </c>
      <c r="H2902" s="8" t="str">
        <f t="shared" si="1"/>
        <v>SELL</v>
      </c>
      <c r="I2902" s="12">
        <v>215.804733</v>
      </c>
      <c r="J2902" s="12">
        <v>1000.0</v>
      </c>
      <c r="K2902" s="16">
        <v>43605.0</v>
      </c>
      <c r="L2902" s="14">
        <v>235.361267</v>
      </c>
      <c r="M2902" s="14">
        <f t="shared" si="2"/>
        <v>1090.621432</v>
      </c>
      <c r="N2902" s="15">
        <f t="shared" si="3"/>
        <v>-0.09062143229</v>
      </c>
      <c r="O2902" s="15">
        <f t="shared" si="4"/>
        <v>0.09062143229</v>
      </c>
      <c r="P2902" s="8">
        <f t="shared" si="5"/>
        <v>157</v>
      </c>
    </row>
    <row r="2903" ht="12.75" customHeight="1">
      <c r="A2903" s="7">
        <v>43448.0</v>
      </c>
      <c r="B2903" s="8" t="s">
        <v>820</v>
      </c>
      <c r="C2903" s="8" t="s">
        <v>821</v>
      </c>
      <c r="D2903" s="9" t="s">
        <v>35</v>
      </c>
      <c r="E2903" s="10" t="s">
        <v>19</v>
      </c>
      <c r="F2903" s="11">
        <v>1.30507429E10</v>
      </c>
      <c r="G2903" s="8" t="s">
        <v>24</v>
      </c>
      <c r="H2903" s="8" t="str">
        <f t="shared" si="1"/>
        <v>BUY</v>
      </c>
      <c r="I2903" s="12">
        <v>61.209999</v>
      </c>
      <c r="J2903" s="12">
        <v>1000.0</v>
      </c>
      <c r="K2903" s="7">
        <v>43578.0</v>
      </c>
      <c r="L2903" s="14">
        <v>77.339996</v>
      </c>
      <c r="M2903" s="14">
        <f t="shared" si="2"/>
        <v>1263.518988</v>
      </c>
      <c r="N2903" s="15">
        <f t="shared" si="3"/>
        <v>0.2635189881</v>
      </c>
      <c r="O2903" s="15">
        <f t="shared" si="4"/>
        <v>-0.2635189881</v>
      </c>
      <c r="P2903" s="8">
        <f t="shared" si="5"/>
        <v>130</v>
      </c>
    </row>
    <row r="2904" ht="12.75" customHeight="1">
      <c r="A2904" s="7">
        <v>43448.0</v>
      </c>
      <c r="B2904" s="8" t="s">
        <v>177</v>
      </c>
      <c r="C2904" s="8" t="s">
        <v>178</v>
      </c>
      <c r="D2904" s="9" t="s">
        <v>18</v>
      </c>
      <c r="E2904" s="10" t="s">
        <v>19</v>
      </c>
      <c r="F2904" s="11">
        <v>1.9131597722E10</v>
      </c>
      <c r="G2904" s="8" t="s">
        <v>20</v>
      </c>
      <c r="H2904" s="8" t="str">
        <f t="shared" si="1"/>
        <v>SELL</v>
      </c>
      <c r="I2904" s="12">
        <v>48.456142</v>
      </c>
      <c r="J2904" s="12">
        <v>1000.0</v>
      </c>
      <c r="K2904" s="7">
        <v>43563.0</v>
      </c>
      <c r="L2904" s="14">
        <v>50.395588</v>
      </c>
      <c r="M2904" s="14">
        <f t="shared" si="2"/>
        <v>1040.024771</v>
      </c>
      <c r="N2904" s="15">
        <f t="shared" si="3"/>
        <v>-0.04002477127</v>
      </c>
      <c r="O2904" s="15">
        <f t="shared" si="4"/>
        <v>0.04002477127</v>
      </c>
      <c r="P2904" s="8">
        <f t="shared" si="5"/>
        <v>115</v>
      </c>
    </row>
    <row r="2905" ht="12.75" customHeight="1">
      <c r="A2905" s="7">
        <v>43448.0</v>
      </c>
      <c r="B2905" s="8" t="s">
        <v>429</v>
      </c>
      <c r="C2905" s="8" t="s">
        <v>430</v>
      </c>
      <c r="D2905" s="9" t="s">
        <v>23</v>
      </c>
      <c r="E2905" s="10" t="s">
        <v>19</v>
      </c>
      <c r="F2905" s="11">
        <v>3.16102715873E11</v>
      </c>
      <c r="G2905" s="8" t="s">
        <v>24</v>
      </c>
      <c r="H2905" s="8" t="str">
        <f t="shared" si="1"/>
        <v>BUY</v>
      </c>
      <c r="I2905" s="12">
        <v>43.091789</v>
      </c>
      <c r="J2905" s="12">
        <v>1000.0</v>
      </c>
      <c r="K2905" s="7">
        <v>43570.0</v>
      </c>
      <c r="L2905" s="14">
        <v>50.944405</v>
      </c>
      <c r="M2905" s="14">
        <f t="shared" si="2"/>
        <v>1182.229984</v>
      </c>
      <c r="N2905" s="15">
        <f t="shared" si="3"/>
        <v>0.1822299835</v>
      </c>
      <c r="O2905" s="15">
        <f t="shared" si="4"/>
        <v>-0.1822299835</v>
      </c>
      <c r="P2905" s="8">
        <f t="shared" si="5"/>
        <v>122</v>
      </c>
    </row>
    <row r="2906" ht="12.75" customHeight="1">
      <c r="A2906" s="7">
        <v>43451.0</v>
      </c>
      <c r="B2906" s="8" t="s">
        <v>916</v>
      </c>
      <c r="C2906" s="8" t="s">
        <v>917</v>
      </c>
      <c r="D2906" s="9" t="s">
        <v>27</v>
      </c>
      <c r="E2906" s="10" t="s">
        <v>19</v>
      </c>
      <c r="F2906" s="11">
        <v>2.680915576E10</v>
      </c>
      <c r="G2906" s="8" t="s">
        <v>24</v>
      </c>
      <c r="H2906" s="8" t="str">
        <f t="shared" si="1"/>
        <v>BUY</v>
      </c>
      <c r="I2906" s="12">
        <v>75.37</v>
      </c>
      <c r="J2906" s="12">
        <v>1000.0</v>
      </c>
      <c r="K2906" s="7">
        <v>43930.0</v>
      </c>
      <c r="L2906" s="14">
        <v>30.08</v>
      </c>
      <c r="M2906" s="14">
        <f t="shared" si="2"/>
        <v>399.0977843</v>
      </c>
      <c r="N2906" s="15">
        <f t="shared" si="3"/>
        <v>-0.6009022157</v>
      </c>
      <c r="O2906" s="15">
        <f t="shared" si="4"/>
        <v>0.6009022157</v>
      </c>
      <c r="P2906" s="8">
        <f t="shared" si="5"/>
        <v>479</v>
      </c>
    </row>
    <row r="2907" ht="12.75" customHeight="1">
      <c r="A2907" s="7">
        <v>43451.0</v>
      </c>
      <c r="B2907" s="8" t="s">
        <v>2414</v>
      </c>
      <c r="C2907" s="8" t="s">
        <v>2415</v>
      </c>
      <c r="D2907" s="9" t="s">
        <v>18</v>
      </c>
      <c r="E2907" s="10" t="s">
        <v>19</v>
      </c>
      <c r="F2907" s="11">
        <v>4.784115533E9</v>
      </c>
      <c r="G2907" s="8" t="s">
        <v>20</v>
      </c>
      <c r="H2907" s="8" t="str">
        <f t="shared" si="1"/>
        <v>SELL</v>
      </c>
      <c r="I2907" s="12">
        <v>31.275351</v>
      </c>
      <c r="J2907" s="12">
        <v>1000.0</v>
      </c>
      <c r="K2907" s="16">
        <v>43928.0</v>
      </c>
      <c r="L2907" s="14">
        <v>6.75</v>
      </c>
      <c r="M2907" s="14">
        <f t="shared" si="2"/>
        <v>215.8249159</v>
      </c>
      <c r="N2907" s="15">
        <f t="shared" si="3"/>
        <v>0.7841750841</v>
      </c>
      <c r="O2907" s="15">
        <f t="shared" si="4"/>
        <v>-0.7841750841</v>
      </c>
      <c r="P2907" s="8">
        <f t="shared" si="5"/>
        <v>477</v>
      </c>
    </row>
    <row r="2908" ht="12.75" customHeight="1">
      <c r="A2908" s="7">
        <v>43451.0</v>
      </c>
      <c r="B2908" s="8" t="s">
        <v>689</v>
      </c>
      <c r="C2908" s="8" t="s">
        <v>690</v>
      </c>
      <c r="D2908" s="9" t="s">
        <v>32</v>
      </c>
      <c r="E2908" s="10" t="s">
        <v>19</v>
      </c>
      <c r="F2908" s="11">
        <v>4.1085696745E10</v>
      </c>
      <c r="G2908" s="8" t="s">
        <v>20</v>
      </c>
      <c r="H2908" s="8" t="str">
        <f t="shared" si="1"/>
        <v>SELL</v>
      </c>
      <c r="I2908" s="12">
        <v>31.406191</v>
      </c>
      <c r="J2908" s="12">
        <v>1000.0</v>
      </c>
      <c r="K2908" s="16">
        <v>43637.0</v>
      </c>
      <c r="L2908" s="14">
        <v>46.967091</v>
      </c>
      <c r="M2908" s="14">
        <f t="shared" si="2"/>
        <v>1495.472374</v>
      </c>
      <c r="N2908" s="15">
        <f t="shared" si="3"/>
        <v>-0.4954723736</v>
      </c>
      <c r="O2908" s="15">
        <f t="shared" si="4"/>
        <v>0.4954723736</v>
      </c>
      <c r="P2908" s="8">
        <f t="shared" si="5"/>
        <v>186</v>
      </c>
    </row>
    <row r="2909" ht="12.75" customHeight="1">
      <c r="A2909" s="7">
        <v>43451.0</v>
      </c>
      <c r="B2909" s="8" t="s">
        <v>83</v>
      </c>
      <c r="C2909" s="8" t="s">
        <v>84</v>
      </c>
      <c r="D2909" s="9" t="s">
        <v>71</v>
      </c>
      <c r="E2909" s="10" t="s">
        <v>19</v>
      </c>
      <c r="F2909" s="11">
        <v>1.0802232864E11</v>
      </c>
      <c r="G2909" s="8" t="s">
        <v>20</v>
      </c>
      <c r="H2909" s="8" t="str">
        <f t="shared" si="1"/>
        <v>SELL</v>
      </c>
      <c r="I2909" s="12">
        <v>151.662018</v>
      </c>
      <c r="J2909" s="12">
        <v>1000.0</v>
      </c>
      <c r="K2909" s="16">
        <v>43566.0</v>
      </c>
      <c r="L2909" s="14">
        <v>183.833298</v>
      </c>
      <c r="M2909" s="14">
        <f t="shared" si="2"/>
        <v>1212.124831</v>
      </c>
      <c r="N2909" s="15">
        <f t="shared" si="3"/>
        <v>-0.2121248314</v>
      </c>
      <c r="O2909" s="15">
        <f t="shared" si="4"/>
        <v>0.2121248314</v>
      </c>
      <c r="P2909" s="8">
        <f t="shared" si="5"/>
        <v>115</v>
      </c>
    </row>
    <row r="2910" ht="12.75" customHeight="1">
      <c r="A2910" s="7">
        <v>43451.0</v>
      </c>
      <c r="B2910" s="8" t="s">
        <v>1847</v>
      </c>
      <c r="C2910" s="8" t="s">
        <v>1848</v>
      </c>
      <c r="D2910" s="9" t="s">
        <v>58</v>
      </c>
      <c r="E2910" s="10" t="s">
        <v>19</v>
      </c>
      <c r="F2910" s="11">
        <v>1.1164249786E10</v>
      </c>
      <c r="G2910" s="8" t="s">
        <v>24</v>
      </c>
      <c r="H2910" s="8" t="str">
        <f t="shared" si="1"/>
        <v>BUY</v>
      </c>
      <c r="I2910" s="12">
        <v>32.119999</v>
      </c>
      <c r="J2910" s="12">
        <v>1000.0</v>
      </c>
      <c r="K2910" s="7">
        <v>43490.0</v>
      </c>
      <c r="L2910" s="14">
        <v>43.689999</v>
      </c>
      <c r="M2910" s="14">
        <f t="shared" si="2"/>
        <v>1360.211717</v>
      </c>
      <c r="N2910" s="15">
        <f t="shared" si="3"/>
        <v>0.3602117173</v>
      </c>
      <c r="O2910" s="15">
        <f t="shared" si="4"/>
        <v>-0.3602117173</v>
      </c>
      <c r="P2910" s="8">
        <f t="shared" si="5"/>
        <v>39</v>
      </c>
    </row>
    <row r="2911" ht="12.75" customHeight="1">
      <c r="A2911" s="16">
        <v>43451.0</v>
      </c>
      <c r="B2911" s="8" t="s">
        <v>1892</v>
      </c>
      <c r="C2911" s="8" t="s">
        <v>1893</v>
      </c>
      <c r="D2911" s="9" t="s">
        <v>35</v>
      </c>
      <c r="E2911" s="10" t="s">
        <v>19</v>
      </c>
      <c r="F2911" s="11">
        <v>1.964293212E9</v>
      </c>
      <c r="G2911" s="18" t="s">
        <v>24</v>
      </c>
      <c r="H2911" s="17" t="str">
        <f t="shared" si="1"/>
        <v>BUY</v>
      </c>
      <c r="I2911" s="12">
        <v>19.576246</v>
      </c>
      <c r="J2911" s="12">
        <v>1000.0</v>
      </c>
      <c r="K2911" s="16">
        <v>43766.0</v>
      </c>
      <c r="L2911" s="14">
        <v>49.415829</v>
      </c>
      <c r="M2911" s="14">
        <f t="shared" si="2"/>
        <v>2524.275032</v>
      </c>
      <c r="N2911" s="15">
        <f t="shared" si="3"/>
        <v>1.524275032</v>
      </c>
      <c r="O2911" s="15">
        <f t="shared" si="4"/>
        <v>-1.524275032</v>
      </c>
      <c r="P2911" s="8">
        <f t="shared" si="5"/>
        <v>315</v>
      </c>
    </row>
    <row r="2912" ht="12.75" customHeight="1">
      <c r="A2912" s="7">
        <v>43452.0</v>
      </c>
      <c r="B2912" s="8" t="s">
        <v>517</v>
      </c>
      <c r="C2912" s="8" t="s">
        <v>518</v>
      </c>
      <c r="D2912" s="9" t="s">
        <v>27</v>
      </c>
      <c r="E2912" s="10" t="s">
        <v>19</v>
      </c>
      <c r="F2912" s="11">
        <v>3.20785814E10</v>
      </c>
      <c r="G2912" s="8" t="s">
        <v>24</v>
      </c>
      <c r="H2912" s="8" t="str">
        <f t="shared" si="1"/>
        <v>BUY</v>
      </c>
      <c r="I2912" s="12">
        <v>19.127047</v>
      </c>
      <c r="J2912" s="12">
        <v>1000.0</v>
      </c>
      <c r="K2912" s="16">
        <v>44279.0</v>
      </c>
      <c r="L2912" s="14">
        <v>19.082937</v>
      </c>
      <c r="M2912" s="14">
        <f t="shared" si="2"/>
        <v>997.6938416</v>
      </c>
      <c r="N2912" s="15">
        <f t="shared" si="3"/>
        <v>-0.002306158394</v>
      </c>
      <c r="O2912" s="15">
        <f t="shared" si="4"/>
        <v>0.002306158394</v>
      </c>
      <c r="P2912" s="8">
        <f t="shared" si="5"/>
        <v>827</v>
      </c>
    </row>
    <row r="2913" ht="12.75" customHeight="1">
      <c r="A2913" s="7">
        <v>43452.0</v>
      </c>
      <c r="B2913" s="8" t="s">
        <v>2416</v>
      </c>
      <c r="C2913" s="8" t="s">
        <v>2417</v>
      </c>
      <c r="D2913" s="9" t="s">
        <v>71</v>
      </c>
      <c r="E2913" s="10" t="s">
        <v>19</v>
      </c>
      <c r="F2913" s="11">
        <v>3.8145538929E10</v>
      </c>
      <c r="G2913" s="8" t="s">
        <v>24</v>
      </c>
      <c r="H2913" s="8" t="str">
        <f t="shared" si="1"/>
        <v>BUY</v>
      </c>
      <c r="I2913" s="12">
        <v>53.159893</v>
      </c>
      <c r="J2913" s="12">
        <v>1000.0</v>
      </c>
      <c r="K2913" s="16">
        <v>44727.0</v>
      </c>
      <c r="L2913" s="14">
        <v>56.249474</v>
      </c>
      <c r="M2913" s="14">
        <f t="shared" si="2"/>
        <v>1058.118646</v>
      </c>
      <c r="N2913" s="15">
        <f t="shared" si="3"/>
        <v>0.05811864595</v>
      </c>
      <c r="O2913" s="15">
        <f t="shared" si="4"/>
        <v>-0.05811864595</v>
      </c>
      <c r="P2913" s="8">
        <f t="shared" si="5"/>
        <v>1275</v>
      </c>
    </row>
    <row r="2914" ht="12.75" customHeight="1">
      <c r="A2914" s="7">
        <v>43452.0</v>
      </c>
      <c r="B2914" s="8" t="s">
        <v>1937</v>
      </c>
      <c r="C2914" s="8" t="s">
        <v>1938</v>
      </c>
      <c r="D2914" s="9" t="s">
        <v>35</v>
      </c>
      <c r="E2914" s="10" t="s">
        <v>19</v>
      </c>
      <c r="F2914" s="11">
        <v>4.27763924E8</v>
      </c>
      <c r="G2914" s="8" t="s">
        <v>24</v>
      </c>
      <c r="H2914" s="8" t="str">
        <f t="shared" si="1"/>
        <v>BUY</v>
      </c>
      <c r="I2914" s="12">
        <v>19.639999</v>
      </c>
      <c r="J2914" s="12">
        <v>1000.0</v>
      </c>
      <c r="K2914" s="7">
        <v>43735.0</v>
      </c>
      <c r="L2914" s="14">
        <v>18.34</v>
      </c>
      <c r="M2914" s="14">
        <f t="shared" si="2"/>
        <v>933.8086015</v>
      </c>
      <c r="N2914" s="15">
        <f t="shared" si="3"/>
        <v>-0.06619139848</v>
      </c>
      <c r="O2914" s="15">
        <f t="shared" si="4"/>
        <v>0.06619139848</v>
      </c>
      <c r="P2914" s="8">
        <f t="shared" si="5"/>
        <v>283</v>
      </c>
    </row>
    <row r="2915" ht="12.75" customHeight="1">
      <c r="A2915" s="7">
        <v>43453.0</v>
      </c>
      <c r="B2915" s="8" t="s">
        <v>66</v>
      </c>
      <c r="C2915" s="8" t="s">
        <v>67</v>
      </c>
      <c r="D2915" s="9" t="s">
        <v>23</v>
      </c>
      <c r="E2915" s="10" t="s">
        <v>19</v>
      </c>
      <c r="F2915" s="11">
        <v>2.744500935588E12</v>
      </c>
      <c r="G2915" s="8" t="s">
        <v>24</v>
      </c>
      <c r="H2915" s="8" t="str">
        <f t="shared" si="1"/>
        <v>BUY</v>
      </c>
      <c r="I2915" s="12">
        <v>38.66</v>
      </c>
      <c r="J2915" s="12">
        <v>1000.0</v>
      </c>
      <c r="K2915" s="16">
        <v>43469.0</v>
      </c>
      <c r="L2915" s="14">
        <v>35.62</v>
      </c>
      <c r="M2915" s="14">
        <f t="shared" si="2"/>
        <v>921.3657527</v>
      </c>
      <c r="N2915" s="15">
        <f t="shared" si="3"/>
        <v>-0.07863424728</v>
      </c>
      <c r="O2915" s="15">
        <f t="shared" si="4"/>
        <v>0.07863424728</v>
      </c>
      <c r="P2915" s="8">
        <f t="shared" si="5"/>
        <v>16</v>
      </c>
    </row>
    <row r="2916" ht="12.75" customHeight="1">
      <c r="A2916" s="7">
        <v>43454.0</v>
      </c>
      <c r="B2916" s="8" t="s">
        <v>435</v>
      </c>
      <c r="C2916" s="8" t="s">
        <v>436</v>
      </c>
      <c r="D2916" s="9" t="s">
        <v>23</v>
      </c>
      <c r="E2916" s="10" t="s">
        <v>259</v>
      </c>
      <c r="F2916" s="11">
        <v>1.91093039724E11</v>
      </c>
      <c r="G2916" s="8" t="s">
        <v>24</v>
      </c>
      <c r="H2916" s="8" t="str">
        <f t="shared" si="1"/>
        <v>BUY</v>
      </c>
      <c r="I2916" s="12">
        <v>134.345444</v>
      </c>
      <c r="J2916" s="12">
        <v>1000.0</v>
      </c>
      <c r="K2916" s="16">
        <v>43546.0</v>
      </c>
      <c r="L2916" s="14">
        <v>154.698578</v>
      </c>
      <c r="M2916" s="14">
        <f t="shared" si="2"/>
        <v>1151.498506</v>
      </c>
      <c r="N2916" s="15">
        <f t="shared" si="3"/>
        <v>0.1514985056</v>
      </c>
      <c r="O2916" s="15">
        <f t="shared" si="4"/>
        <v>-0.1514985056</v>
      </c>
      <c r="P2916" s="8">
        <f t="shared" si="5"/>
        <v>92</v>
      </c>
    </row>
    <row r="2917" ht="12.75" customHeight="1">
      <c r="A2917" s="7">
        <v>43454.0</v>
      </c>
      <c r="B2917" s="8" t="s">
        <v>549</v>
      </c>
      <c r="C2917" s="8" t="s">
        <v>550</v>
      </c>
      <c r="D2917" s="9" t="s">
        <v>35</v>
      </c>
      <c r="E2917" s="10" t="s">
        <v>19</v>
      </c>
      <c r="F2917" s="11">
        <v>2.0361631721E10</v>
      </c>
      <c r="G2917" s="8" t="s">
        <v>24</v>
      </c>
      <c r="H2917" s="8" t="str">
        <f t="shared" si="1"/>
        <v>BUY</v>
      </c>
      <c r="I2917" s="12">
        <v>47.260544</v>
      </c>
      <c r="J2917" s="12">
        <v>1000.0</v>
      </c>
      <c r="K2917" s="7">
        <v>43546.0</v>
      </c>
      <c r="L2917" s="14">
        <v>54.012623</v>
      </c>
      <c r="M2917" s="14">
        <f t="shared" si="2"/>
        <v>1142.869261</v>
      </c>
      <c r="N2917" s="15">
        <f t="shared" si="3"/>
        <v>0.1428692611</v>
      </c>
      <c r="O2917" s="15">
        <f t="shared" si="4"/>
        <v>-0.1428692611</v>
      </c>
      <c r="P2917" s="8">
        <f t="shared" si="5"/>
        <v>92</v>
      </c>
    </row>
    <row r="2918" ht="12.75" customHeight="1">
      <c r="A2918" s="7">
        <v>43454.0</v>
      </c>
      <c r="B2918" s="8" t="s">
        <v>1807</v>
      </c>
      <c r="C2918" s="8" t="s">
        <v>1808</v>
      </c>
      <c r="D2918" s="9" t="s">
        <v>18</v>
      </c>
      <c r="E2918" s="10" t="s">
        <v>19</v>
      </c>
      <c r="F2918" s="11">
        <v>1.2288218878E10</v>
      </c>
      <c r="G2918" s="8" t="s">
        <v>24</v>
      </c>
      <c r="H2918" s="8" t="str">
        <f t="shared" si="1"/>
        <v>BUY</v>
      </c>
      <c r="I2918" s="12">
        <v>40.023106</v>
      </c>
      <c r="J2918" s="12">
        <v>1000.0</v>
      </c>
      <c r="K2918" s="16">
        <v>44727.0</v>
      </c>
      <c r="L2918" s="14">
        <v>81.146851</v>
      </c>
      <c r="M2918" s="14">
        <f t="shared" si="2"/>
        <v>2027.50009</v>
      </c>
      <c r="N2918" s="15">
        <f t="shared" si="3"/>
        <v>1.02750009</v>
      </c>
      <c r="O2918" s="15">
        <f t="shared" si="4"/>
        <v>-1.02750009</v>
      </c>
      <c r="P2918" s="8">
        <f t="shared" si="5"/>
        <v>1273</v>
      </c>
    </row>
    <row r="2919" ht="12.75" customHeight="1">
      <c r="A2919" s="16">
        <v>43454.0</v>
      </c>
      <c r="B2919" s="8" t="s">
        <v>1335</v>
      </c>
      <c r="C2919" s="8" t="s">
        <v>1336</v>
      </c>
      <c r="D2919" s="9" t="s">
        <v>39</v>
      </c>
      <c r="E2919" s="10" t="s">
        <v>19</v>
      </c>
      <c r="F2919" s="11">
        <v>3.9657E7</v>
      </c>
      <c r="G2919" s="17" t="s">
        <v>20</v>
      </c>
      <c r="H2919" s="18" t="str">
        <f t="shared" si="1"/>
        <v>SELL</v>
      </c>
      <c r="I2919" s="12">
        <v>178.0</v>
      </c>
      <c r="J2919" s="12">
        <v>1000.0</v>
      </c>
      <c r="K2919" s="16">
        <v>43503.0</v>
      </c>
      <c r="L2919" s="14">
        <v>271.5</v>
      </c>
      <c r="M2919" s="14">
        <f t="shared" si="2"/>
        <v>1525.280899</v>
      </c>
      <c r="N2919" s="15">
        <f t="shared" si="3"/>
        <v>-0.5252808989</v>
      </c>
      <c r="O2919" s="15">
        <f t="shared" si="4"/>
        <v>0.5252808989</v>
      </c>
      <c r="P2919" s="8">
        <f t="shared" si="5"/>
        <v>49</v>
      </c>
    </row>
    <row r="2920" ht="12.75" customHeight="1">
      <c r="A2920" s="7">
        <v>43468.0</v>
      </c>
      <c r="B2920" s="8" t="s">
        <v>457</v>
      </c>
      <c r="C2920" s="8" t="s">
        <v>458</v>
      </c>
      <c r="D2920" s="9" t="s">
        <v>39</v>
      </c>
      <c r="E2920" s="10" t="s">
        <v>19</v>
      </c>
      <c r="F2920" s="11">
        <v>2.64890507807E11</v>
      </c>
      <c r="G2920" s="8" t="s">
        <v>20</v>
      </c>
      <c r="H2920" s="8" t="str">
        <f t="shared" si="1"/>
        <v>SELL</v>
      </c>
      <c r="I2920" s="12">
        <v>69.002686</v>
      </c>
      <c r="J2920" s="12">
        <v>1000.0</v>
      </c>
      <c r="K2920" s="16">
        <v>43494.0</v>
      </c>
      <c r="L2920" s="14">
        <v>62.709476</v>
      </c>
      <c r="M2920" s="14">
        <f t="shared" si="2"/>
        <v>908.7976083</v>
      </c>
      <c r="N2920" s="15">
        <f t="shared" si="3"/>
        <v>0.09120239174</v>
      </c>
      <c r="O2920" s="15">
        <f t="shared" si="4"/>
        <v>-0.09120239174</v>
      </c>
      <c r="P2920" s="8">
        <f t="shared" si="5"/>
        <v>26</v>
      </c>
    </row>
    <row r="2921" ht="12.75" customHeight="1">
      <c r="A2921" s="7">
        <v>43468.0</v>
      </c>
      <c r="B2921" s="8" t="s">
        <v>2418</v>
      </c>
      <c r="C2921" s="8" t="s">
        <v>2419</v>
      </c>
      <c r="D2921" s="9" t="s">
        <v>27</v>
      </c>
      <c r="E2921" s="9" t="s">
        <v>19</v>
      </c>
      <c r="F2921" s="11">
        <v>1.7093762928E10</v>
      </c>
      <c r="G2921" s="8" t="s">
        <v>24</v>
      </c>
      <c r="H2921" s="8" t="str">
        <f t="shared" si="1"/>
        <v>BUY</v>
      </c>
      <c r="I2921" s="12">
        <v>23.38</v>
      </c>
      <c r="J2921" s="12">
        <v>1000.0</v>
      </c>
      <c r="K2921" s="16">
        <v>43567.0</v>
      </c>
      <c r="L2921" s="14">
        <v>27.3</v>
      </c>
      <c r="M2921" s="14">
        <f t="shared" si="2"/>
        <v>1167.664671</v>
      </c>
      <c r="N2921" s="15">
        <f t="shared" si="3"/>
        <v>0.1676646707</v>
      </c>
      <c r="O2921" s="15">
        <f t="shared" si="4"/>
        <v>-0.1676646707</v>
      </c>
      <c r="P2921" s="8">
        <f t="shared" si="5"/>
        <v>99</v>
      </c>
    </row>
    <row r="2922" ht="12.75" customHeight="1">
      <c r="A2922" s="7">
        <v>43468.0</v>
      </c>
      <c r="B2922" s="8" t="s">
        <v>441</v>
      </c>
      <c r="C2922" s="8" t="s">
        <v>442</v>
      </c>
      <c r="D2922" s="9" t="s">
        <v>65</v>
      </c>
      <c r="E2922" s="10" t="s">
        <v>168</v>
      </c>
      <c r="F2922" s="11">
        <v>2.7401950849E10</v>
      </c>
      <c r="G2922" s="8" t="s">
        <v>20</v>
      </c>
      <c r="H2922" s="8" t="str">
        <f t="shared" si="1"/>
        <v>SELL</v>
      </c>
      <c r="I2922" s="12">
        <v>11.672113</v>
      </c>
      <c r="J2922" s="12">
        <v>1000.0</v>
      </c>
      <c r="K2922" s="16">
        <v>44727.0</v>
      </c>
      <c r="L2922" s="14">
        <v>18.887009</v>
      </c>
      <c r="M2922" s="14">
        <f t="shared" si="2"/>
        <v>1618.131096</v>
      </c>
      <c r="N2922" s="15">
        <f t="shared" si="3"/>
        <v>-0.6181310959</v>
      </c>
      <c r="O2922" s="15">
        <f t="shared" si="4"/>
        <v>0.6181310959</v>
      </c>
      <c r="P2922" s="8">
        <f t="shared" si="5"/>
        <v>1259</v>
      </c>
    </row>
    <row r="2923" ht="12.75" customHeight="1">
      <c r="A2923" s="7">
        <v>43468.0</v>
      </c>
      <c r="B2923" s="8" t="s">
        <v>1073</v>
      </c>
      <c r="C2923" s="8" t="s">
        <v>1074</v>
      </c>
      <c r="D2923" s="9" t="s">
        <v>27</v>
      </c>
      <c r="E2923" s="10" t="s">
        <v>19</v>
      </c>
      <c r="F2923" s="11">
        <v>1.6298568716E10</v>
      </c>
      <c r="G2923" s="8" t="s">
        <v>20</v>
      </c>
      <c r="H2923" s="8" t="str">
        <f t="shared" si="1"/>
        <v>SELL</v>
      </c>
      <c r="I2923" s="12">
        <v>13.72</v>
      </c>
      <c r="J2923" s="12">
        <v>1000.0</v>
      </c>
      <c r="K2923" s="7">
        <v>43601.0</v>
      </c>
      <c r="L2923" s="14">
        <v>14.84</v>
      </c>
      <c r="M2923" s="14">
        <f t="shared" si="2"/>
        <v>1081.632653</v>
      </c>
      <c r="N2923" s="15">
        <f t="shared" si="3"/>
        <v>-0.08163265306</v>
      </c>
      <c r="O2923" s="15">
        <f t="shared" si="4"/>
        <v>0.08163265306</v>
      </c>
      <c r="P2923" s="8">
        <f t="shared" si="5"/>
        <v>133</v>
      </c>
    </row>
    <row r="2924" ht="12.75" customHeight="1">
      <c r="A2924" s="7">
        <v>43468.0</v>
      </c>
      <c r="B2924" s="8" t="s">
        <v>906</v>
      </c>
      <c r="C2924" s="8" t="s">
        <v>907</v>
      </c>
      <c r="D2924" s="9" t="s">
        <v>65</v>
      </c>
      <c r="E2924" s="10" t="s">
        <v>19</v>
      </c>
      <c r="F2924" s="11">
        <v>3.0358724506E10</v>
      </c>
      <c r="G2924" s="8" t="s">
        <v>24</v>
      </c>
      <c r="H2924" s="8" t="str">
        <f t="shared" si="1"/>
        <v>BUY</v>
      </c>
      <c r="I2924" s="12">
        <v>29.479742</v>
      </c>
      <c r="J2924" s="12">
        <v>1000.0</v>
      </c>
      <c r="K2924" s="7">
        <v>43997.0</v>
      </c>
      <c r="L2924" s="14">
        <v>51.098999</v>
      </c>
      <c r="M2924" s="14">
        <f t="shared" si="2"/>
        <v>1733.359776</v>
      </c>
      <c r="N2924" s="15">
        <f t="shared" si="3"/>
        <v>0.7333597764</v>
      </c>
      <c r="O2924" s="15">
        <f t="shared" si="4"/>
        <v>-0.7333597764</v>
      </c>
      <c r="P2924" s="8">
        <f t="shared" si="5"/>
        <v>529</v>
      </c>
    </row>
    <row r="2925" ht="12.75" customHeight="1">
      <c r="A2925" s="7">
        <v>43468.0</v>
      </c>
      <c r="B2925" s="8" t="s">
        <v>1649</v>
      </c>
      <c r="C2925" s="8" t="s">
        <v>1650</v>
      </c>
      <c r="D2925" s="9" t="s">
        <v>39</v>
      </c>
      <c r="E2925" s="10" t="s">
        <v>19</v>
      </c>
      <c r="F2925" s="11">
        <v>1.38141556E8</v>
      </c>
      <c r="G2925" s="8" t="s">
        <v>24</v>
      </c>
      <c r="H2925" s="8" t="str">
        <f t="shared" si="1"/>
        <v>BUY</v>
      </c>
      <c r="I2925" s="12">
        <v>31.58</v>
      </c>
      <c r="J2925" s="12">
        <v>1000.0</v>
      </c>
      <c r="K2925" s="16">
        <v>44727.0</v>
      </c>
      <c r="L2925" s="14">
        <v>3.36</v>
      </c>
      <c r="M2925" s="14">
        <f t="shared" si="2"/>
        <v>106.3964535</v>
      </c>
      <c r="N2925" s="15">
        <f t="shared" si="3"/>
        <v>-0.8936035465</v>
      </c>
      <c r="O2925" s="15">
        <f t="shared" si="4"/>
        <v>0.8936035465</v>
      </c>
      <c r="P2925" s="8">
        <f t="shared" si="5"/>
        <v>1259</v>
      </c>
    </row>
    <row r="2926" ht="12.75" customHeight="1">
      <c r="A2926" s="7">
        <v>43468.0</v>
      </c>
      <c r="B2926" s="8" t="s">
        <v>630</v>
      </c>
      <c r="C2926" s="8" t="s">
        <v>631</v>
      </c>
      <c r="D2926" s="9" t="s">
        <v>23</v>
      </c>
      <c r="E2926" s="10" t="s">
        <v>19</v>
      </c>
      <c r="F2926" s="11">
        <v>1.069485355423E12</v>
      </c>
      <c r="G2926" s="8" t="s">
        <v>20</v>
      </c>
      <c r="H2926" s="8" t="str">
        <f t="shared" si="1"/>
        <v>SELL</v>
      </c>
      <c r="I2926" s="12">
        <v>31.75437</v>
      </c>
      <c r="J2926" s="12">
        <v>1000.0</v>
      </c>
      <c r="K2926" s="7">
        <v>43494.0</v>
      </c>
      <c r="L2926" s="14">
        <v>32.650009</v>
      </c>
      <c r="M2926" s="14">
        <f t="shared" si="2"/>
        <v>1028.20522</v>
      </c>
      <c r="N2926" s="15">
        <f t="shared" si="3"/>
        <v>-0.02820522026</v>
      </c>
      <c r="O2926" s="15">
        <f t="shared" si="4"/>
        <v>0.02820522026</v>
      </c>
      <c r="P2926" s="8">
        <f t="shared" si="5"/>
        <v>26</v>
      </c>
    </row>
    <row r="2927" ht="12.75" customHeight="1">
      <c r="A2927" s="7">
        <v>43468.0</v>
      </c>
      <c r="B2927" s="8" t="s">
        <v>1404</v>
      </c>
      <c r="C2927" s="8" t="s">
        <v>1405</v>
      </c>
      <c r="D2927" s="9" t="s">
        <v>193</v>
      </c>
      <c r="E2927" s="10" t="s">
        <v>19</v>
      </c>
      <c r="F2927" s="11">
        <v>3.830633271E10</v>
      </c>
      <c r="G2927" s="8" t="s">
        <v>20</v>
      </c>
      <c r="H2927" s="8" t="str">
        <f t="shared" si="1"/>
        <v>SELL</v>
      </c>
      <c r="I2927" s="12">
        <v>49.83717</v>
      </c>
      <c r="J2927" s="12">
        <v>1000.0</v>
      </c>
      <c r="K2927" s="7">
        <v>43924.0</v>
      </c>
      <c r="L2927" s="14">
        <v>36.492863</v>
      </c>
      <c r="M2927" s="14">
        <f t="shared" si="2"/>
        <v>732.2418789</v>
      </c>
      <c r="N2927" s="15">
        <f t="shared" si="3"/>
        <v>0.2677581211</v>
      </c>
      <c r="O2927" s="15">
        <f t="shared" si="4"/>
        <v>-0.2677581211</v>
      </c>
      <c r="P2927" s="8">
        <f t="shared" si="5"/>
        <v>456</v>
      </c>
    </row>
    <row r="2928" ht="12.75" customHeight="1">
      <c r="A2928" s="7">
        <v>43468.0</v>
      </c>
      <c r="B2928" s="8" t="s">
        <v>451</v>
      </c>
      <c r="C2928" s="8" t="s">
        <v>452</v>
      </c>
      <c r="D2928" s="9" t="s">
        <v>137</v>
      </c>
      <c r="E2928" s="10" t="s">
        <v>19</v>
      </c>
      <c r="F2928" s="11">
        <v>3.9221441065E10</v>
      </c>
      <c r="G2928" s="8" t="s">
        <v>20</v>
      </c>
      <c r="H2928" s="8" t="str">
        <f t="shared" si="1"/>
        <v>SELL</v>
      </c>
      <c r="I2928" s="12">
        <v>23.950001</v>
      </c>
      <c r="J2928" s="12">
        <v>1000.0</v>
      </c>
      <c r="K2928" s="7">
        <v>43479.0</v>
      </c>
      <c r="L2928" s="14">
        <v>8.38</v>
      </c>
      <c r="M2928" s="14">
        <f t="shared" si="2"/>
        <v>349.8956013</v>
      </c>
      <c r="N2928" s="15">
        <f t="shared" si="3"/>
        <v>0.6501043987</v>
      </c>
      <c r="O2928" s="15">
        <f t="shared" si="4"/>
        <v>-0.6501043987</v>
      </c>
      <c r="P2928" s="8">
        <f t="shared" si="5"/>
        <v>11</v>
      </c>
    </row>
    <row r="2929" ht="12.75" customHeight="1">
      <c r="A2929" s="7">
        <v>43469.0</v>
      </c>
      <c r="B2929" s="8" t="s">
        <v>66</v>
      </c>
      <c r="C2929" s="8" t="s">
        <v>67</v>
      </c>
      <c r="D2929" s="9" t="s">
        <v>23</v>
      </c>
      <c r="E2929" s="10" t="s">
        <v>19</v>
      </c>
      <c r="F2929" s="11">
        <v>2.744500935588E12</v>
      </c>
      <c r="G2929" s="8" t="s">
        <v>20</v>
      </c>
      <c r="H2929" s="8" t="str">
        <f t="shared" si="1"/>
        <v>SELL</v>
      </c>
      <c r="I2929" s="12">
        <v>35.62</v>
      </c>
      <c r="J2929" s="12">
        <v>1000.0</v>
      </c>
      <c r="K2929" s="16">
        <v>43479.0</v>
      </c>
      <c r="L2929" s="14">
        <v>36.04</v>
      </c>
      <c r="M2929" s="14">
        <f t="shared" si="2"/>
        <v>1011.791129</v>
      </c>
      <c r="N2929" s="15">
        <f t="shared" si="3"/>
        <v>-0.01179112858</v>
      </c>
      <c r="O2929" s="15">
        <f t="shared" si="4"/>
        <v>0.01179112858</v>
      </c>
      <c r="P2929" s="8">
        <f t="shared" si="5"/>
        <v>10</v>
      </c>
    </row>
    <row r="2930" ht="12.75" customHeight="1">
      <c r="A2930" s="7">
        <v>43469.0</v>
      </c>
      <c r="B2930" s="8" t="s">
        <v>2220</v>
      </c>
      <c r="C2930" s="8" t="s">
        <v>2221</v>
      </c>
      <c r="D2930" s="9" t="s">
        <v>23</v>
      </c>
      <c r="E2930" s="10" t="s">
        <v>2222</v>
      </c>
      <c r="F2930" s="11">
        <v>1.6350299372E10</v>
      </c>
      <c r="G2930" s="8" t="s">
        <v>24</v>
      </c>
      <c r="H2930" s="8" t="str">
        <f t="shared" si="1"/>
        <v>BUY</v>
      </c>
      <c r="I2930" s="12">
        <v>8.112378</v>
      </c>
      <c r="J2930" s="12">
        <v>1000.0</v>
      </c>
      <c r="K2930" s="16">
        <v>43502.0</v>
      </c>
      <c r="L2930" s="14">
        <v>8.261744</v>
      </c>
      <c r="M2930" s="14">
        <f t="shared" si="2"/>
        <v>1018.41211</v>
      </c>
      <c r="N2930" s="15">
        <f t="shared" si="3"/>
        <v>0.01841211048</v>
      </c>
      <c r="O2930" s="15">
        <f t="shared" si="4"/>
        <v>-0.01841211048</v>
      </c>
      <c r="P2930" s="8">
        <f t="shared" si="5"/>
        <v>33</v>
      </c>
    </row>
    <row r="2931" ht="12.75" customHeight="1">
      <c r="A2931" s="7">
        <v>43469.0</v>
      </c>
      <c r="B2931" s="8" t="s">
        <v>36</v>
      </c>
      <c r="C2931" s="8" t="s">
        <v>36</v>
      </c>
      <c r="D2931" s="9" t="s">
        <v>23</v>
      </c>
      <c r="E2931" s="10" t="s">
        <v>19</v>
      </c>
      <c r="F2931" s="11">
        <v>1.28825360723E11</v>
      </c>
      <c r="G2931" s="8" t="s">
        <v>24</v>
      </c>
      <c r="H2931" s="8" t="str">
        <f t="shared" si="1"/>
        <v>BUY</v>
      </c>
      <c r="I2931" s="12">
        <v>88.88</v>
      </c>
      <c r="J2931" s="12">
        <v>1000.0</v>
      </c>
      <c r="K2931" s="7">
        <v>43480.0</v>
      </c>
      <c r="L2931" s="14">
        <v>92.22</v>
      </c>
      <c r="M2931" s="14">
        <f t="shared" si="2"/>
        <v>1037.578758</v>
      </c>
      <c r="N2931" s="15">
        <f t="shared" si="3"/>
        <v>0.03757875788</v>
      </c>
      <c r="O2931" s="15">
        <f t="shared" si="4"/>
        <v>-0.03757875788</v>
      </c>
      <c r="P2931" s="8">
        <f t="shared" si="5"/>
        <v>11</v>
      </c>
    </row>
    <row r="2932" ht="12.75" customHeight="1">
      <c r="A2932" s="7">
        <v>43469.0</v>
      </c>
      <c r="B2932" s="8" t="s">
        <v>202</v>
      </c>
      <c r="C2932" s="8" t="s">
        <v>203</v>
      </c>
      <c r="D2932" s="9" t="s">
        <v>35</v>
      </c>
      <c r="E2932" s="10" t="s">
        <v>19</v>
      </c>
      <c r="F2932" s="11">
        <v>3.956334088E9</v>
      </c>
      <c r="G2932" s="8" t="s">
        <v>20</v>
      </c>
      <c r="H2932" s="8" t="str">
        <f t="shared" si="1"/>
        <v>SELL</v>
      </c>
      <c r="I2932" s="12">
        <v>19.367235</v>
      </c>
      <c r="J2932" s="12">
        <v>1000.0</v>
      </c>
      <c r="K2932" s="7">
        <v>43475.0</v>
      </c>
      <c r="L2932" s="14">
        <v>19.685963</v>
      </c>
      <c r="M2932" s="14">
        <f t="shared" si="2"/>
        <v>1016.457073</v>
      </c>
      <c r="N2932" s="15">
        <f t="shared" si="3"/>
        <v>-0.01645707299</v>
      </c>
      <c r="O2932" s="15">
        <f t="shared" si="4"/>
        <v>0.01645707299</v>
      </c>
      <c r="P2932" s="8">
        <f t="shared" si="5"/>
        <v>6</v>
      </c>
    </row>
    <row r="2933" ht="12.75" customHeight="1">
      <c r="A2933" s="7">
        <v>43469.0</v>
      </c>
      <c r="B2933" s="8" t="s">
        <v>794</v>
      </c>
      <c r="C2933" s="8" t="s">
        <v>795</v>
      </c>
      <c r="D2933" s="9" t="s">
        <v>35</v>
      </c>
      <c r="E2933" s="10" t="s">
        <v>19</v>
      </c>
      <c r="F2933" s="11">
        <v>3.325491351E10</v>
      </c>
      <c r="G2933" s="8" t="s">
        <v>20</v>
      </c>
      <c r="H2933" s="8" t="str">
        <f t="shared" si="1"/>
        <v>SELL</v>
      </c>
      <c r="I2933" s="12">
        <v>39.240807</v>
      </c>
      <c r="J2933" s="12">
        <v>1000.0</v>
      </c>
      <c r="K2933" s="7">
        <v>43475.0</v>
      </c>
      <c r="L2933" s="14">
        <v>43.011581</v>
      </c>
      <c r="M2933" s="14">
        <f t="shared" si="2"/>
        <v>1096.093182</v>
      </c>
      <c r="N2933" s="15">
        <f t="shared" si="3"/>
        <v>-0.09609318177</v>
      </c>
      <c r="O2933" s="15">
        <f t="shared" si="4"/>
        <v>0.09609318177</v>
      </c>
      <c r="P2933" s="8">
        <f t="shared" si="5"/>
        <v>6</v>
      </c>
    </row>
    <row r="2934" ht="12.75" customHeight="1">
      <c r="A2934" s="7">
        <v>43469.0</v>
      </c>
      <c r="B2934" s="8" t="s">
        <v>523</v>
      </c>
      <c r="C2934" s="8" t="s">
        <v>524</v>
      </c>
      <c r="D2934" s="9" t="s">
        <v>39</v>
      </c>
      <c r="E2934" s="10" t="s">
        <v>19</v>
      </c>
      <c r="F2934" s="11">
        <v>2.77088448E11</v>
      </c>
      <c r="G2934" s="8" t="s">
        <v>20</v>
      </c>
      <c r="H2934" s="8" t="str">
        <f t="shared" si="1"/>
        <v>SELL</v>
      </c>
      <c r="I2934" s="12">
        <v>63.330276</v>
      </c>
      <c r="J2934" s="12">
        <v>1000.0</v>
      </c>
      <c r="K2934" s="7">
        <v>43900.0</v>
      </c>
      <c r="L2934" s="14">
        <v>69.960022</v>
      </c>
      <c r="M2934" s="14">
        <f t="shared" si="2"/>
        <v>1104.685254</v>
      </c>
      <c r="N2934" s="15">
        <f t="shared" si="3"/>
        <v>-0.1046852535</v>
      </c>
      <c r="O2934" s="15">
        <f t="shared" si="4"/>
        <v>0.1046852535</v>
      </c>
      <c r="P2934" s="8">
        <f t="shared" si="5"/>
        <v>431</v>
      </c>
    </row>
    <row r="2935" ht="12.75" customHeight="1">
      <c r="A2935" s="7">
        <v>43469.0</v>
      </c>
      <c r="B2935" s="8" t="s">
        <v>632</v>
      </c>
      <c r="C2935" s="8" t="s">
        <v>633</v>
      </c>
      <c r="D2935" s="9" t="s">
        <v>23</v>
      </c>
      <c r="E2935" s="10" t="s">
        <v>19</v>
      </c>
      <c r="F2935" s="11">
        <v>1.226514E11</v>
      </c>
      <c r="G2935" s="8" t="s">
        <v>24</v>
      </c>
      <c r="H2935" s="8" t="str">
        <f t="shared" si="1"/>
        <v>BUY</v>
      </c>
      <c r="I2935" s="12">
        <v>50.49107</v>
      </c>
      <c r="J2935" s="12">
        <v>1000.0</v>
      </c>
      <c r="K2935" s="7">
        <v>43502.0</v>
      </c>
      <c r="L2935" s="14">
        <v>45.58469</v>
      </c>
      <c r="M2935" s="14">
        <f t="shared" si="2"/>
        <v>902.8267771</v>
      </c>
      <c r="N2935" s="15">
        <f t="shared" si="3"/>
        <v>-0.09717322291</v>
      </c>
      <c r="O2935" s="15">
        <f t="shared" si="4"/>
        <v>0.09717322291</v>
      </c>
      <c r="P2935" s="8">
        <f t="shared" si="5"/>
        <v>33</v>
      </c>
    </row>
    <row r="2936" ht="12.75" customHeight="1">
      <c r="A2936" s="7">
        <v>43472.0</v>
      </c>
      <c r="B2936" s="8" t="s">
        <v>117</v>
      </c>
      <c r="C2936" s="8" t="s">
        <v>118</v>
      </c>
      <c r="D2936" s="9" t="s">
        <v>23</v>
      </c>
      <c r="E2936" s="10" t="s">
        <v>19</v>
      </c>
      <c r="F2936" s="11">
        <v>1.36600252096E11</v>
      </c>
      <c r="G2936" s="8" t="s">
        <v>20</v>
      </c>
      <c r="H2936" s="8" t="str">
        <f t="shared" si="1"/>
        <v>SELL</v>
      </c>
      <c r="I2936" s="12">
        <v>41.510708</v>
      </c>
      <c r="J2936" s="12">
        <v>1000.0</v>
      </c>
      <c r="K2936" s="7">
        <v>43584.0</v>
      </c>
      <c r="L2936" s="14">
        <v>45.005508</v>
      </c>
      <c r="M2936" s="14">
        <f t="shared" si="2"/>
        <v>1084.190325</v>
      </c>
      <c r="N2936" s="15">
        <f t="shared" si="3"/>
        <v>-0.08419032506</v>
      </c>
      <c r="O2936" s="15">
        <f t="shared" si="4"/>
        <v>0.08419032506</v>
      </c>
      <c r="P2936" s="8">
        <f t="shared" si="5"/>
        <v>112</v>
      </c>
    </row>
    <row r="2937" ht="12.75" customHeight="1">
      <c r="A2937" s="7">
        <v>43472.0</v>
      </c>
      <c r="B2937" s="8" t="s">
        <v>644</v>
      </c>
      <c r="C2937" s="8" t="s">
        <v>645</v>
      </c>
      <c r="D2937" s="9" t="s">
        <v>23</v>
      </c>
      <c r="E2937" s="10" t="s">
        <v>19</v>
      </c>
      <c r="F2937" s="11">
        <v>6.9650124965E10</v>
      </c>
      <c r="G2937" s="8" t="s">
        <v>20</v>
      </c>
      <c r="H2937" s="8" t="str">
        <f t="shared" si="1"/>
        <v>SELL</v>
      </c>
      <c r="I2937" s="12">
        <v>33.525185</v>
      </c>
      <c r="J2937" s="12">
        <v>1000.0</v>
      </c>
      <c r="K2937" s="7">
        <v>43529.0</v>
      </c>
      <c r="L2937" s="14">
        <v>39.431534</v>
      </c>
      <c r="M2937" s="14">
        <f t="shared" si="2"/>
        <v>1176.176477</v>
      </c>
      <c r="N2937" s="15">
        <f t="shared" si="3"/>
        <v>-0.1761764775</v>
      </c>
      <c r="O2937" s="15">
        <f t="shared" si="4"/>
        <v>0.1761764775</v>
      </c>
      <c r="P2937" s="8">
        <f t="shared" si="5"/>
        <v>57</v>
      </c>
    </row>
    <row r="2938" ht="12.75" customHeight="1">
      <c r="A2938" s="16">
        <v>43472.0</v>
      </c>
      <c r="B2938" s="8" t="s">
        <v>816</v>
      </c>
      <c r="C2938" s="8" t="s">
        <v>817</v>
      </c>
      <c r="D2938" s="9" t="s">
        <v>23</v>
      </c>
      <c r="E2938" s="10" t="s">
        <v>19</v>
      </c>
      <c r="F2938" s="11">
        <v>1.51115317124E11</v>
      </c>
      <c r="G2938" s="17" t="s">
        <v>20</v>
      </c>
      <c r="H2938" s="18" t="str">
        <f t="shared" si="1"/>
        <v>SELL</v>
      </c>
      <c r="I2938" s="12">
        <v>83.016235</v>
      </c>
      <c r="J2938" s="12">
        <v>1000.0</v>
      </c>
      <c r="K2938" s="16">
        <v>43756.0</v>
      </c>
      <c r="L2938" s="14">
        <v>116.042206</v>
      </c>
      <c r="M2938" s="14">
        <f t="shared" si="2"/>
        <v>1397.825449</v>
      </c>
      <c r="N2938" s="15">
        <f t="shared" si="3"/>
        <v>-0.3978254494</v>
      </c>
      <c r="O2938" s="15">
        <f t="shared" si="4"/>
        <v>0.3978254494</v>
      </c>
      <c r="P2938" s="8">
        <f t="shared" si="5"/>
        <v>284</v>
      </c>
    </row>
    <row r="2939" ht="12.75" customHeight="1">
      <c r="A2939" s="7">
        <v>43473.0</v>
      </c>
      <c r="B2939" s="8" t="s">
        <v>2301</v>
      </c>
      <c r="C2939" s="8" t="s">
        <v>2302</v>
      </c>
      <c r="D2939" s="9" t="s">
        <v>39</v>
      </c>
      <c r="E2939" s="10" t="s">
        <v>168</v>
      </c>
      <c r="F2939" s="11">
        <v>1.784795781E9</v>
      </c>
      <c r="G2939" s="8" t="s">
        <v>24</v>
      </c>
      <c r="H2939" s="8" t="str">
        <f t="shared" si="1"/>
        <v>BUY</v>
      </c>
      <c r="I2939" s="12">
        <v>83.260002</v>
      </c>
      <c r="J2939" s="12">
        <v>1000.0</v>
      </c>
      <c r="K2939" s="7">
        <v>43493.0</v>
      </c>
      <c r="L2939" s="14">
        <v>81.93</v>
      </c>
      <c r="M2939" s="14">
        <f t="shared" si="2"/>
        <v>984.0259192</v>
      </c>
      <c r="N2939" s="15">
        <f t="shared" si="3"/>
        <v>-0.01597408081</v>
      </c>
      <c r="O2939" s="15">
        <f t="shared" si="4"/>
        <v>0.01597408081</v>
      </c>
      <c r="P2939" s="8">
        <f t="shared" si="5"/>
        <v>20</v>
      </c>
    </row>
    <row r="2940" ht="12.75" customHeight="1">
      <c r="A2940" s="7">
        <v>43474.0</v>
      </c>
      <c r="B2940" s="8" t="s">
        <v>2246</v>
      </c>
      <c r="C2940" s="8" t="s">
        <v>2247</v>
      </c>
      <c r="D2940" s="9" t="s">
        <v>23</v>
      </c>
      <c r="E2940" s="10" t="s">
        <v>19</v>
      </c>
      <c r="F2940" s="11">
        <v>1.89004565E8</v>
      </c>
      <c r="G2940" s="8" t="s">
        <v>20</v>
      </c>
      <c r="H2940" s="8" t="str">
        <f t="shared" si="1"/>
        <v>SELL</v>
      </c>
      <c r="I2940" s="12">
        <v>16.360001</v>
      </c>
      <c r="J2940" s="12">
        <v>1000.0</v>
      </c>
      <c r="K2940" s="16">
        <v>44334.0</v>
      </c>
      <c r="L2940" s="14">
        <v>28.83</v>
      </c>
      <c r="M2940" s="14">
        <f t="shared" si="2"/>
        <v>1762.224831</v>
      </c>
      <c r="N2940" s="15">
        <f t="shared" si="3"/>
        <v>-0.7622248312</v>
      </c>
      <c r="O2940" s="15">
        <f t="shared" si="4"/>
        <v>0.7622248312</v>
      </c>
      <c r="P2940" s="8">
        <f t="shared" si="5"/>
        <v>860</v>
      </c>
    </row>
    <row r="2941" ht="12.75" customHeight="1">
      <c r="A2941" s="7">
        <v>43474.0</v>
      </c>
      <c r="B2941" s="8" t="s">
        <v>411</v>
      </c>
      <c r="C2941" s="8" t="s">
        <v>412</v>
      </c>
      <c r="D2941" s="9" t="s">
        <v>23</v>
      </c>
      <c r="E2941" s="10" t="s">
        <v>19</v>
      </c>
      <c r="F2941" s="11">
        <v>1.6663529338E10</v>
      </c>
      <c r="G2941" s="8" t="s">
        <v>20</v>
      </c>
      <c r="H2941" s="8" t="str">
        <f t="shared" si="1"/>
        <v>SELL</v>
      </c>
      <c r="I2941" s="12">
        <v>62.395969</v>
      </c>
      <c r="J2941" s="12">
        <v>1000.0</v>
      </c>
      <c r="K2941" s="7">
        <v>44498.0</v>
      </c>
      <c r="L2941" s="14">
        <v>161.0</v>
      </c>
      <c r="M2941" s="14">
        <f t="shared" si="2"/>
        <v>2580.294891</v>
      </c>
      <c r="N2941" s="15">
        <f t="shared" si="3"/>
        <v>-1.580294891</v>
      </c>
      <c r="O2941" s="15">
        <f t="shared" si="4"/>
        <v>1.580294891</v>
      </c>
      <c r="P2941" s="8">
        <f t="shared" si="5"/>
        <v>1024</v>
      </c>
    </row>
    <row r="2942" ht="12.75" customHeight="1">
      <c r="A2942" s="7">
        <v>43475.0</v>
      </c>
      <c r="B2942" s="8" t="s">
        <v>704</v>
      </c>
      <c r="C2942" s="8" t="s">
        <v>705</v>
      </c>
      <c r="D2942" s="9" t="s">
        <v>18</v>
      </c>
      <c r="E2942" s="10" t="s">
        <v>19</v>
      </c>
      <c r="F2942" s="11">
        <v>9.819059159E9</v>
      </c>
      <c r="G2942" s="8" t="s">
        <v>24</v>
      </c>
      <c r="H2942" s="8" t="str">
        <f t="shared" si="1"/>
        <v>BUY</v>
      </c>
      <c r="I2942" s="12">
        <v>31.530159</v>
      </c>
      <c r="J2942" s="12">
        <v>1000.0</v>
      </c>
      <c r="K2942" s="16">
        <v>43763.0</v>
      </c>
      <c r="L2942" s="14">
        <v>30.647038</v>
      </c>
      <c r="M2942" s="14">
        <f t="shared" si="2"/>
        <v>971.9912291</v>
      </c>
      <c r="N2942" s="15">
        <f t="shared" si="3"/>
        <v>-0.0280087709</v>
      </c>
      <c r="O2942" s="15">
        <f t="shared" si="4"/>
        <v>0.0280087709</v>
      </c>
      <c r="P2942" s="8">
        <f t="shared" si="5"/>
        <v>288</v>
      </c>
    </row>
    <row r="2943" ht="12.75" customHeight="1">
      <c r="A2943" s="7">
        <v>43475.0</v>
      </c>
      <c r="B2943" s="8" t="s">
        <v>292</v>
      </c>
      <c r="C2943" s="8" t="s">
        <v>293</v>
      </c>
      <c r="D2943" s="9" t="s">
        <v>137</v>
      </c>
      <c r="E2943" s="10" t="s">
        <v>19</v>
      </c>
      <c r="F2943" s="11">
        <v>4.0678785452E10</v>
      </c>
      <c r="G2943" s="8" t="s">
        <v>20</v>
      </c>
      <c r="H2943" s="8" t="str">
        <f t="shared" si="1"/>
        <v>SELL</v>
      </c>
      <c r="I2943" s="12">
        <v>63.58</v>
      </c>
      <c r="J2943" s="12">
        <v>1000.0</v>
      </c>
      <c r="K2943" s="16">
        <v>44727.0</v>
      </c>
      <c r="L2943" s="14">
        <v>86.59</v>
      </c>
      <c r="M2943" s="14">
        <f t="shared" si="2"/>
        <v>1361.90626</v>
      </c>
      <c r="N2943" s="15">
        <f t="shared" si="3"/>
        <v>-0.3619062598</v>
      </c>
      <c r="O2943" s="15">
        <f t="shared" si="4"/>
        <v>0.3619062598</v>
      </c>
      <c r="P2943" s="8">
        <f t="shared" si="5"/>
        <v>1252</v>
      </c>
    </row>
    <row r="2944" ht="12.75" customHeight="1">
      <c r="A2944" s="7">
        <v>43475.0</v>
      </c>
      <c r="B2944" s="8" t="s">
        <v>202</v>
      </c>
      <c r="C2944" s="8" t="s">
        <v>203</v>
      </c>
      <c r="D2944" s="9" t="s">
        <v>35</v>
      </c>
      <c r="E2944" s="10" t="s">
        <v>19</v>
      </c>
      <c r="F2944" s="11">
        <v>3.956334088E9</v>
      </c>
      <c r="G2944" s="8" t="s">
        <v>24</v>
      </c>
      <c r="H2944" s="8" t="str">
        <f t="shared" si="1"/>
        <v>BUY</v>
      </c>
      <c r="I2944" s="12">
        <v>19.685963</v>
      </c>
      <c r="J2944" s="12">
        <v>1000.0</v>
      </c>
      <c r="K2944" s="7">
        <v>43546.0</v>
      </c>
      <c r="L2944" s="14">
        <v>21.331905</v>
      </c>
      <c r="M2944" s="14">
        <f t="shared" si="2"/>
        <v>1083.609931</v>
      </c>
      <c r="N2944" s="15">
        <f t="shared" si="3"/>
        <v>0.08360993059</v>
      </c>
      <c r="O2944" s="15">
        <f t="shared" si="4"/>
        <v>-0.08360993059</v>
      </c>
      <c r="P2944" s="8">
        <f t="shared" si="5"/>
        <v>71</v>
      </c>
    </row>
    <row r="2945" ht="12.75" customHeight="1">
      <c r="A2945" s="7">
        <v>43475.0</v>
      </c>
      <c r="B2945" s="8" t="s">
        <v>2420</v>
      </c>
      <c r="C2945" s="8" t="s">
        <v>2421</v>
      </c>
      <c r="D2945" s="9" t="s">
        <v>193</v>
      </c>
      <c r="E2945" s="10" t="s">
        <v>19</v>
      </c>
      <c r="F2945" s="11">
        <v>1.31265266E9</v>
      </c>
      <c r="G2945" s="8" t="s">
        <v>24</v>
      </c>
      <c r="H2945" s="8" t="str">
        <f t="shared" si="1"/>
        <v>BUY</v>
      </c>
      <c r="I2945" s="12">
        <v>11.521142</v>
      </c>
      <c r="J2945" s="12">
        <v>1000.0</v>
      </c>
      <c r="K2945" s="16">
        <v>44727.0</v>
      </c>
      <c r="L2945" s="14">
        <v>8.802524</v>
      </c>
      <c r="M2945" s="14">
        <f t="shared" si="2"/>
        <v>764.0322461</v>
      </c>
      <c r="N2945" s="15">
        <f t="shared" si="3"/>
        <v>-0.2359677539</v>
      </c>
      <c r="O2945" s="15">
        <f t="shared" si="4"/>
        <v>0.2359677539</v>
      </c>
      <c r="P2945" s="8">
        <f t="shared" si="5"/>
        <v>1252</v>
      </c>
    </row>
    <row r="2946" ht="12.75" customHeight="1">
      <c r="A2946" s="7">
        <v>43475.0</v>
      </c>
      <c r="B2946" s="8" t="s">
        <v>794</v>
      </c>
      <c r="C2946" s="8" t="s">
        <v>795</v>
      </c>
      <c r="D2946" s="9" t="s">
        <v>35</v>
      </c>
      <c r="E2946" s="10" t="s">
        <v>19</v>
      </c>
      <c r="F2946" s="11">
        <v>3.325491351E10</v>
      </c>
      <c r="G2946" s="8" t="s">
        <v>24</v>
      </c>
      <c r="H2946" s="8" t="str">
        <f t="shared" si="1"/>
        <v>BUY</v>
      </c>
      <c r="I2946" s="12">
        <v>43.011581</v>
      </c>
      <c r="J2946" s="12">
        <v>1000.0</v>
      </c>
      <c r="K2946" s="7">
        <v>43546.0</v>
      </c>
      <c r="L2946" s="14">
        <v>45.595787</v>
      </c>
      <c r="M2946" s="14">
        <f t="shared" si="2"/>
        <v>1060.081632</v>
      </c>
      <c r="N2946" s="15">
        <f t="shared" si="3"/>
        <v>0.06008163243</v>
      </c>
      <c r="O2946" s="15">
        <f t="shared" si="4"/>
        <v>-0.06008163243</v>
      </c>
      <c r="P2946" s="8">
        <f t="shared" si="5"/>
        <v>71</v>
      </c>
    </row>
    <row r="2947" ht="12.75" customHeight="1">
      <c r="A2947" s="7">
        <v>43475.0</v>
      </c>
      <c r="B2947" s="8" t="s">
        <v>2422</v>
      </c>
      <c r="C2947" s="8" t="s">
        <v>2423</v>
      </c>
      <c r="D2947" s="9" t="s">
        <v>137</v>
      </c>
      <c r="E2947" s="10" t="s">
        <v>19</v>
      </c>
      <c r="F2947" s="11">
        <v>3.0347050813E10</v>
      </c>
      <c r="G2947" s="8" t="s">
        <v>20</v>
      </c>
      <c r="H2947" s="8" t="str">
        <f t="shared" si="1"/>
        <v>SELL</v>
      </c>
      <c r="I2947" s="12">
        <v>44.619511</v>
      </c>
      <c r="J2947" s="12">
        <v>1000.0</v>
      </c>
      <c r="K2947" s="16">
        <v>44727.0</v>
      </c>
      <c r="L2947" s="14">
        <v>58.383213</v>
      </c>
      <c r="M2947" s="14">
        <f t="shared" si="2"/>
        <v>1308.468239</v>
      </c>
      <c r="N2947" s="15">
        <f t="shared" si="3"/>
        <v>-0.3084682394</v>
      </c>
      <c r="O2947" s="15">
        <f t="shared" si="4"/>
        <v>0.3084682394</v>
      </c>
      <c r="P2947" s="8">
        <f t="shared" si="5"/>
        <v>1252</v>
      </c>
    </row>
    <row r="2948" ht="12.75" customHeight="1">
      <c r="A2948" s="7">
        <v>43476.0</v>
      </c>
      <c r="B2948" s="8" t="s">
        <v>2424</v>
      </c>
      <c r="C2948" s="8" t="s">
        <v>2425</v>
      </c>
      <c r="D2948" s="9" t="s">
        <v>27</v>
      </c>
      <c r="E2948" s="10" t="s">
        <v>19</v>
      </c>
      <c r="F2948" s="11">
        <v>4.0836250624E10</v>
      </c>
      <c r="G2948" s="8" t="s">
        <v>24</v>
      </c>
      <c r="H2948" s="8" t="str">
        <f t="shared" si="1"/>
        <v>BUY</v>
      </c>
      <c r="I2948" s="12">
        <v>9.68</v>
      </c>
      <c r="J2948" s="12">
        <v>1000.0</v>
      </c>
      <c r="K2948" s="16">
        <v>44327.0</v>
      </c>
      <c r="L2948" s="14">
        <v>7.95</v>
      </c>
      <c r="M2948" s="14">
        <f t="shared" si="2"/>
        <v>821.2809917</v>
      </c>
      <c r="N2948" s="15">
        <f t="shared" si="3"/>
        <v>-0.1787190083</v>
      </c>
      <c r="O2948" s="15">
        <f t="shared" si="4"/>
        <v>0.1787190083</v>
      </c>
      <c r="P2948" s="8">
        <f t="shared" si="5"/>
        <v>851</v>
      </c>
    </row>
    <row r="2949" ht="12.75" customHeight="1">
      <c r="A2949" s="7">
        <v>43476.0</v>
      </c>
      <c r="B2949" s="8" t="s">
        <v>226</v>
      </c>
      <c r="C2949" s="8" t="s">
        <v>227</v>
      </c>
      <c r="D2949" s="9" t="s">
        <v>18</v>
      </c>
      <c r="E2949" s="10" t="s">
        <v>19</v>
      </c>
      <c r="F2949" s="11">
        <v>1.1333906346E11</v>
      </c>
      <c r="G2949" s="8" t="s">
        <v>24</v>
      </c>
      <c r="H2949" s="8" t="str">
        <f t="shared" si="1"/>
        <v>BUY</v>
      </c>
      <c r="I2949" s="12">
        <v>246.430481</v>
      </c>
      <c r="J2949" s="12">
        <v>1000.0</v>
      </c>
      <c r="K2949" s="7">
        <v>43636.0</v>
      </c>
      <c r="L2949" s="14">
        <v>326.331818</v>
      </c>
      <c r="M2949" s="14">
        <f t="shared" si="2"/>
        <v>1324.234797</v>
      </c>
      <c r="N2949" s="15">
        <f t="shared" si="3"/>
        <v>0.3242347971</v>
      </c>
      <c r="O2949" s="15">
        <f t="shared" si="4"/>
        <v>-0.3242347971</v>
      </c>
      <c r="P2949" s="8">
        <f t="shared" si="5"/>
        <v>160</v>
      </c>
    </row>
    <row r="2950" ht="12.75" customHeight="1">
      <c r="A2950" s="7">
        <v>43476.0</v>
      </c>
      <c r="B2950" s="8" t="s">
        <v>152</v>
      </c>
      <c r="C2950" s="8" t="s">
        <v>153</v>
      </c>
      <c r="D2950" s="9" t="s">
        <v>35</v>
      </c>
      <c r="E2950" s="10" t="s">
        <v>19</v>
      </c>
      <c r="F2950" s="11">
        <v>1.11464472E11</v>
      </c>
      <c r="G2950" s="8" t="s">
        <v>24</v>
      </c>
      <c r="H2950" s="8" t="str">
        <f t="shared" si="1"/>
        <v>BUY</v>
      </c>
      <c r="I2950" s="12">
        <v>58.0</v>
      </c>
      <c r="J2950" s="12">
        <v>1000.0</v>
      </c>
      <c r="K2950" s="7">
        <v>43479.0</v>
      </c>
      <c r="L2950" s="14">
        <v>57.67</v>
      </c>
      <c r="M2950" s="14">
        <f t="shared" si="2"/>
        <v>994.3103448</v>
      </c>
      <c r="N2950" s="15">
        <f t="shared" si="3"/>
        <v>-0.005689655172</v>
      </c>
      <c r="O2950" s="15">
        <f t="shared" si="4"/>
        <v>0.005689655172</v>
      </c>
      <c r="P2950" s="8">
        <f t="shared" si="5"/>
        <v>3</v>
      </c>
    </row>
    <row r="2951" ht="12.75" customHeight="1">
      <c r="A2951" s="7">
        <v>43476.0</v>
      </c>
      <c r="B2951" s="8" t="s">
        <v>187</v>
      </c>
      <c r="C2951" s="8" t="s">
        <v>188</v>
      </c>
      <c r="D2951" s="9" t="s">
        <v>27</v>
      </c>
      <c r="E2951" s="10" t="s">
        <v>19</v>
      </c>
      <c r="F2951" s="11">
        <v>8.2460626286E10</v>
      </c>
      <c r="G2951" s="8" t="s">
        <v>24</v>
      </c>
      <c r="H2951" s="8" t="str">
        <f t="shared" si="1"/>
        <v>BUY</v>
      </c>
      <c r="I2951" s="12">
        <v>36.599655</v>
      </c>
      <c r="J2951" s="12">
        <v>1000.0</v>
      </c>
      <c r="K2951" s="7">
        <v>43494.0</v>
      </c>
      <c r="L2951" s="14">
        <v>38.581326</v>
      </c>
      <c r="M2951" s="14">
        <f t="shared" si="2"/>
        <v>1054.144527</v>
      </c>
      <c r="N2951" s="15">
        <f t="shared" si="3"/>
        <v>0.05414452677</v>
      </c>
      <c r="O2951" s="15">
        <f t="shared" si="4"/>
        <v>-0.05414452677</v>
      </c>
      <c r="P2951" s="8">
        <f t="shared" si="5"/>
        <v>18</v>
      </c>
    </row>
    <row r="2952" ht="12.75" customHeight="1">
      <c r="A2952" s="16">
        <v>43476.0</v>
      </c>
      <c r="B2952" s="8" t="s">
        <v>2426</v>
      </c>
      <c r="C2952" s="8" t="s">
        <v>2427</v>
      </c>
      <c r="D2952" s="9" t="s">
        <v>193</v>
      </c>
      <c r="E2952" s="10" t="s">
        <v>19</v>
      </c>
      <c r="F2952" s="11">
        <v>1.253743701E9</v>
      </c>
      <c r="G2952" s="18" t="s">
        <v>24</v>
      </c>
      <c r="H2952" s="17" t="str">
        <f t="shared" si="1"/>
        <v>BUY</v>
      </c>
      <c r="I2952" s="12">
        <v>32.338169</v>
      </c>
      <c r="J2952" s="12">
        <v>1000.0</v>
      </c>
      <c r="K2952" s="16">
        <v>44727.0</v>
      </c>
      <c r="L2952" s="14">
        <v>14.908244</v>
      </c>
      <c r="M2952" s="14">
        <f t="shared" si="2"/>
        <v>461.0107641</v>
      </c>
      <c r="N2952" s="15">
        <f t="shared" si="3"/>
        <v>-0.5389892359</v>
      </c>
      <c r="O2952" s="15">
        <f t="shared" si="4"/>
        <v>0.5389892359</v>
      </c>
      <c r="P2952" s="8">
        <f t="shared" si="5"/>
        <v>1251</v>
      </c>
    </row>
    <row r="2953" ht="12.75" customHeight="1">
      <c r="A2953" s="16">
        <v>43476.0</v>
      </c>
      <c r="B2953" s="8" t="s">
        <v>702</v>
      </c>
      <c r="C2953" s="8" t="s">
        <v>703</v>
      </c>
      <c r="D2953" s="9" t="s">
        <v>35</v>
      </c>
      <c r="E2953" s="10" t="s">
        <v>19</v>
      </c>
      <c r="F2953" s="11">
        <v>7.77822701E9</v>
      </c>
      <c r="G2953" s="18" t="s">
        <v>24</v>
      </c>
      <c r="H2953" s="17" t="str">
        <f t="shared" si="1"/>
        <v>BUY</v>
      </c>
      <c r="I2953" s="12">
        <v>57.808636</v>
      </c>
      <c r="J2953" s="12">
        <v>1000.0</v>
      </c>
      <c r="K2953" s="16">
        <v>43528.0</v>
      </c>
      <c r="L2953" s="14">
        <v>69.449646</v>
      </c>
      <c r="M2953" s="14">
        <f t="shared" si="2"/>
        <v>1201.37147</v>
      </c>
      <c r="N2953" s="15">
        <f t="shared" si="3"/>
        <v>0.2013714698</v>
      </c>
      <c r="O2953" s="15">
        <f t="shared" si="4"/>
        <v>-0.2013714698</v>
      </c>
      <c r="P2953" s="8">
        <f t="shared" si="5"/>
        <v>52</v>
      </c>
    </row>
    <row r="2954" ht="12.75" customHeight="1">
      <c r="A2954" s="16">
        <v>43476.0</v>
      </c>
      <c r="B2954" s="8" t="s">
        <v>1479</v>
      </c>
      <c r="C2954" s="8" t="s">
        <v>1480</v>
      </c>
      <c r="D2954" s="9" t="s">
        <v>35</v>
      </c>
      <c r="E2954" s="10" t="s">
        <v>19</v>
      </c>
      <c r="F2954" s="11">
        <v>4.976335845E9</v>
      </c>
      <c r="G2954" s="18" t="s">
        <v>24</v>
      </c>
      <c r="H2954" s="17" t="str">
        <f t="shared" si="1"/>
        <v>BUY</v>
      </c>
      <c r="I2954" s="12">
        <v>63.6</v>
      </c>
      <c r="J2954" s="12">
        <v>1000.0</v>
      </c>
      <c r="K2954" s="16">
        <v>43619.0</v>
      </c>
      <c r="L2954" s="14">
        <v>73.87</v>
      </c>
      <c r="M2954" s="14">
        <f t="shared" si="2"/>
        <v>1161.477987</v>
      </c>
      <c r="N2954" s="15">
        <f t="shared" si="3"/>
        <v>0.1614779874</v>
      </c>
      <c r="O2954" s="15">
        <f t="shared" si="4"/>
        <v>-0.1614779874</v>
      </c>
      <c r="P2954" s="8">
        <f t="shared" si="5"/>
        <v>143</v>
      </c>
    </row>
    <row r="2955" ht="12.75" customHeight="1">
      <c r="A2955" s="7">
        <v>43479.0</v>
      </c>
      <c r="B2955" s="8" t="s">
        <v>66</v>
      </c>
      <c r="C2955" s="8" t="s">
        <v>67</v>
      </c>
      <c r="D2955" s="9" t="s">
        <v>23</v>
      </c>
      <c r="E2955" s="10" t="s">
        <v>19</v>
      </c>
      <c r="F2955" s="11">
        <v>2.744500935588E12</v>
      </c>
      <c r="G2955" s="8" t="s">
        <v>24</v>
      </c>
      <c r="H2955" s="8" t="str">
        <f t="shared" si="1"/>
        <v>BUY</v>
      </c>
      <c r="I2955" s="12">
        <v>36.04</v>
      </c>
      <c r="J2955" s="12">
        <v>1000.0</v>
      </c>
      <c r="K2955" s="16">
        <v>43480.0</v>
      </c>
      <c r="L2955" s="14">
        <v>36.78</v>
      </c>
      <c r="M2955" s="14">
        <f t="shared" si="2"/>
        <v>1020.532741</v>
      </c>
      <c r="N2955" s="15">
        <f t="shared" si="3"/>
        <v>0.0205327414</v>
      </c>
      <c r="O2955" s="15">
        <f t="shared" si="4"/>
        <v>-0.0205327414</v>
      </c>
      <c r="P2955" s="8">
        <f t="shared" si="5"/>
        <v>1</v>
      </c>
    </row>
    <row r="2956" ht="12.75" customHeight="1">
      <c r="A2956" s="7">
        <v>43479.0</v>
      </c>
      <c r="B2956" s="8" t="s">
        <v>2428</v>
      </c>
      <c r="C2956" s="8" t="s">
        <v>2429</v>
      </c>
      <c r="D2956" s="9" t="s">
        <v>137</v>
      </c>
      <c r="E2956" s="10" t="s">
        <v>19</v>
      </c>
      <c r="F2956" s="11">
        <v>4.822984919E9</v>
      </c>
      <c r="G2956" s="8" t="s">
        <v>24</v>
      </c>
      <c r="H2956" s="8" t="str">
        <f t="shared" si="1"/>
        <v>BUY</v>
      </c>
      <c r="I2956" s="12">
        <v>11.708427</v>
      </c>
      <c r="J2956" s="12">
        <v>1000.0</v>
      </c>
      <c r="K2956" s="16">
        <v>43727.0</v>
      </c>
      <c r="L2956" s="14">
        <v>15.405313</v>
      </c>
      <c r="M2956" s="14">
        <f t="shared" si="2"/>
        <v>1315.745744</v>
      </c>
      <c r="N2956" s="15">
        <f t="shared" si="3"/>
        <v>0.3157457445</v>
      </c>
      <c r="O2956" s="15">
        <f t="shared" si="4"/>
        <v>-0.3157457445</v>
      </c>
      <c r="P2956" s="8">
        <f t="shared" si="5"/>
        <v>248</v>
      </c>
    </row>
    <row r="2957" ht="12.75" customHeight="1">
      <c r="A2957" s="7">
        <v>43479.0</v>
      </c>
      <c r="B2957" s="8" t="s">
        <v>1077</v>
      </c>
      <c r="C2957" s="8" t="s">
        <v>1078</v>
      </c>
      <c r="D2957" s="9" t="s">
        <v>39</v>
      </c>
      <c r="E2957" s="10" t="s">
        <v>19</v>
      </c>
      <c r="F2957" s="11">
        <v>1.86027456E9</v>
      </c>
      <c r="G2957" s="8" t="s">
        <v>24</v>
      </c>
      <c r="H2957" s="8" t="str">
        <f t="shared" si="1"/>
        <v>BUY</v>
      </c>
      <c r="I2957" s="12">
        <v>10.8</v>
      </c>
      <c r="J2957" s="12">
        <v>1000.0</v>
      </c>
      <c r="K2957" s="16">
        <v>44462.0</v>
      </c>
      <c r="L2957" s="14">
        <v>19.6</v>
      </c>
      <c r="M2957" s="14">
        <f t="shared" si="2"/>
        <v>1814.814815</v>
      </c>
      <c r="N2957" s="15">
        <f t="shared" si="3"/>
        <v>0.8148148148</v>
      </c>
      <c r="O2957" s="15">
        <f t="shared" si="4"/>
        <v>-0.8148148148</v>
      </c>
      <c r="P2957" s="8">
        <f t="shared" si="5"/>
        <v>983</v>
      </c>
    </row>
    <row r="2958" ht="12.75" customHeight="1">
      <c r="A2958" s="7">
        <v>43479.0</v>
      </c>
      <c r="B2958" s="8" t="s">
        <v>763</v>
      </c>
      <c r="C2958" s="8" t="s">
        <v>764</v>
      </c>
      <c r="D2958" s="9" t="s">
        <v>39</v>
      </c>
      <c r="E2958" s="10" t="s">
        <v>19</v>
      </c>
      <c r="F2958" s="11">
        <v>6.870940531E9</v>
      </c>
      <c r="G2958" s="8" t="s">
        <v>20</v>
      </c>
      <c r="H2958" s="8" t="str">
        <f t="shared" si="1"/>
        <v>SELL</v>
      </c>
      <c r="I2958" s="12">
        <v>22.860001</v>
      </c>
      <c r="J2958" s="12">
        <v>1000.0</v>
      </c>
      <c r="K2958" s="16">
        <v>44727.0</v>
      </c>
      <c r="L2958" s="14">
        <v>17.940001</v>
      </c>
      <c r="M2958" s="14">
        <f t="shared" si="2"/>
        <v>784.7769123</v>
      </c>
      <c r="N2958" s="15">
        <f t="shared" si="3"/>
        <v>0.2152230877</v>
      </c>
      <c r="O2958" s="15">
        <f t="shared" si="4"/>
        <v>-0.2152230877</v>
      </c>
      <c r="P2958" s="8">
        <f t="shared" si="5"/>
        <v>1248</v>
      </c>
    </row>
    <row r="2959" ht="12.75" customHeight="1">
      <c r="A2959" s="7">
        <v>43479.0</v>
      </c>
      <c r="B2959" s="8" t="s">
        <v>1226</v>
      </c>
      <c r="C2959" s="8" t="s">
        <v>1227</v>
      </c>
      <c r="D2959" s="9" t="s">
        <v>71</v>
      </c>
      <c r="E2959" s="10" t="s">
        <v>19</v>
      </c>
      <c r="F2959" s="11">
        <v>1.6129382487E10</v>
      </c>
      <c r="G2959" s="8" t="s">
        <v>20</v>
      </c>
      <c r="H2959" s="8" t="str">
        <f t="shared" si="1"/>
        <v>SELL</v>
      </c>
      <c r="I2959" s="12">
        <v>10.361633</v>
      </c>
      <c r="J2959" s="12">
        <v>1000.0</v>
      </c>
      <c r="K2959" s="16">
        <v>44727.0</v>
      </c>
      <c r="L2959" s="14">
        <v>11.77257</v>
      </c>
      <c r="M2959" s="14">
        <f t="shared" si="2"/>
        <v>1136.169366</v>
      </c>
      <c r="N2959" s="15">
        <f t="shared" si="3"/>
        <v>-0.1361693664</v>
      </c>
      <c r="O2959" s="15">
        <f t="shared" si="4"/>
        <v>0.1361693664</v>
      </c>
      <c r="P2959" s="8">
        <f t="shared" si="5"/>
        <v>1248</v>
      </c>
    </row>
    <row r="2960" ht="12.75" customHeight="1">
      <c r="A2960" s="7">
        <v>43479.0</v>
      </c>
      <c r="B2960" s="8" t="s">
        <v>968</v>
      </c>
      <c r="C2960" s="8" t="s">
        <v>969</v>
      </c>
      <c r="D2960" s="9" t="s">
        <v>71</v>
      </c>
      <c r="E2960" s="10" t="s">
        <v>19</v>
      </c>
      <c r="F2960" s="11">
        <v>1.0133988303E10</v>
      </c>
      <c r="G2960" s="8" t="s">
        <v>20</v>
      </c>
      <c r="H2960" s="8" t="str">
        <f t="shared" si="1"/>
        <v>SELL</v>
      </c>
      <c r="I2960" s="12">
        <v>13.29791</v>
      </c>
      <c r="J2960" s="12">
        <v>1000.0</v>
      </c>
      <c r="K2960" s="7">
        <v>43964.0</v>
      </c>
      <c r="L2960" s="14">
        <v>8.33809</v>
      </c>
      <c r="M2960" s="14">
        <f t="shared" si="2"/>
        <v>627.0225923</v>
      </c>
      <c r="N2960" s="15">
        <f t="shared" si="3"/>
        <v>0.3729774077</v>
      </c>
      <c r="O2960" s="15">
        <f t="shared" si="4"/>
        <v>-0.3729774077</v>
      </c>
      <c r="P2960" s="8">
        <f t="shared" si="5"/>
        <v>485</v>
      </c>
    </row>
    <row r="2961" ht="12.75" customHeight="1">
      <c r="A2961" s="7">
        <v>43479.0</v>
      </c>
      <c r="B2961" s="8" t="s">
        <v>2430</v>
      </c>
      <c r="C2961" s="8" t="s">
        <v>2431</v>
      </c>
      <c r="D2961" s="9" t="s">
        <v>23</v>
      </c>
      <c r="E2961" s="9" t="s">
        <v>19</v>
      </c>
      <c r="F2961" s="11">
        <v>4.003368217E9</v>
      </c>
      <c r="G2961" s="8" t="s">
        <v>24</v>
      </c>
      <c r="H2961" s="8" t="str">
        <f t="shared" si="1"/>
        <v>BUY</v>
      </c>
      <c r="I2961" s="12">
        <v>6.182411</v>
      </c>
      <c r="J2961" s="12">
        <v>1000.0</v>
      </c>
      <c r="K2961" s="16">
        <v>43839.0</v>
      </c>
      <c r="L2961" s="14">
        <v>18.761629</v>
      </c>
      <c r="M2961" s="14">
        <f t="shared" si="2"/>
        <v>3034.67838</v>
      </c>
      <c r="N2961" s="15">
        <f t="shared" si="3"/>
        <v>2.03467838</v>
      </c>
      <c r="O2961" s="15">
        <f t="shared" si="4"/>
        <v>-2.03467838</v>
      </c>
      <c r="P2961" s="8">
        <f t="shared" si="5"/>
        <v>360</v>
      </c>
    </row>
    <row r="2962" ht="12.75" customHeight="1">
      <c r="A2962" s="7">
        <v>43479.0</v>
      </c>
      <c r="B2962" s="8" t="s">
        <v>2432</v>
      </c>
      <c r="C2962" s="8" t="s">
        <v>2433</v>
      </c>
      <c r="D2962" s="9" t="s">
        <v>65</v>
      </c>
      <c r="E2962" s="10" t="s">
        <v>2071</v>
      </c>
      <c r="F2962" s="11">
        <v>2.1653428833E10</v>
      </c>
      <c r="G2962" s="8" t="s">
        <v>24</v>
      </c>
      <c r="H2962" s="8" t="str">
        <f t="shared" si="1"/>
        <v>BUY</v>
      </c>
      <c r="I2962" s="12">
        <v>21.149937</v>
      </c>
      <c r="J2962" s="12">
        <v>1000.0</v>
      </c>
      <c r="K2962" s="16">
        <v>44727.0</v>
      </c>
      <c r="L2962" s="14">
        <v>27.443113</v>
      </c>
      <c r="M2962" s="14">
        <f t="shared" si="2"/>
        <v>1297.550579</v>
      </c>
      <c r="N2962" s="15">
        <f t="shared" si="3"/>
        <v>0.297550579</v>
      </c>
      <c r="O2962" s="15">
        <f t="shared" si="4"/>
        <v>-0.297550579</v>
      </c>
      <c r="P2962" s="8">
        <f t="shared" si="5"/>
        <v>1248</v>
      </c>
    </row>
    <row r="2963" ht="12.75" customHeight="1">
      <c r="A2963" s="7">
        <v>43479.0</v>
      </c>
      <c r="B2963" s="8" t="s">
        <v>451</v>
      </c>
      <c r="C2963" s="8" t="s">
        <v>452</v>
      </c>
      <c r="D2963" s="9" t="s">
        <v>137</v>
      </c>
      <c r="E2963" s="10" t="s">
        <v>19</v>
      </c>
      <c r="F2963" s="11">
        <v>3.9221441065E10</v>
      </c>
      <c r="G2963" s="8" t="s">
        <v>24</v>
      </c>
      <c r="H2963" s="8" t="str">
        <f t="shared" si="1"/>
        <v>BUY</v>
      </c>
      <c r="I2963" s="12">
        <v>8.38</v>
      </c>
      <c r="J2963" s="12">
        <v>1000.0</v>
      </c>
      <c r="K2963" s="16">
        <v>44727.0</v>
      </c>
      <c r="L2963" s="14">
        <v>10.28</v>
      </c>
      <c r="M2963" s="14">
        <f t="shared" si="2"/>
        <v>1226.73031</v>
      </c>
      <c r="N2963" s="15">
        <f t="shared" si="3"/>
        <v>0.2267303103</v>
      </c>
      <c r="O2963" s="15">
        <f t="shared" si="4"/>
        <v>-0.2267303103</v>
      </c>
      <c r="P2963" s="8">
        <f t="shared" si="5"/>
        <v>1248</v>
      </c>
    </row>
    <row r="2964" ht="12.75" customHeight="1">
      <c r="A2964" s="7">
        <v>43479.0</v>
      </c>
      <c r="B2964" s="8" t="s">
        <v>2268</v>
      </c>
      <c r="C2964" s="8" t="s">
        <v>2269</v>
      </c>
      <c r="D2964" s="9" t="s">
        <v>39</v>
      </c>
      <c r="E2964" s="10" t="s">
        <v>19</v>
      </c>
      <c r="F2964" s="11">
        <v>5.79550842E8</v>
      </c>
      <c r="G2964" s="8" t="s">
        <v>24</v>
      </c>
      <c r="H2964" s="8" t="str">
        <f t="shared" si="1"/>
        <v>BUY</v>
      </c>
      <c r="I2964" s="12">
        <v>24.690001</v>
      </c>
      <c r="J2964" s="12">
        <v>1000.0</v>
      </c>
      <c r="K2964" s="7">
        <v>43544.0</v>
      </c>
      <c r="L2964" s="14">
        <v>29.91</v>
      </c>
      <c r="M2964" s="14">
        <f t="shared" si="2"/>
        <v>1211.421579</v>
      </c>
      <c r="N2964" s="15">
        <f t="shared" si="3"/>
        <v>0.2114215791</v>
      </c>
      <c r="O2964" s="15">
        <f t="shared" si="4"/>
        <v>-0.2114215791</v>
      </c>
      <c r="P2964" s="8">
        <f t="shared" si="5"/>
        <v>65</v>
      </c>
    </row>
    <row r="2965" ht="12.75" customHeight="1">
      <c r="A2965" s="7">
        <v>43479.0</v>
      </c>
      <c r="B2965" s="8" t="s">
        <v>152</v>
      </c>
      <c r="C2965" s="8" t="s">
        <v>153</v>
      </c>
      <c r="D2965" s="9" t="s">
        <v>35</v>
      </c>
      <c r="E2965" s="10" t="s">
        <v>19</v>
      </c>
      <c r="F2965" s="11">
        <v>1.11464472E11</v>
      </c>
      <c r="G2965" s="8" t="s">
        <v>20</v>
      </c>
      <c r="H2965" s="8" t="str">
        <f t="shared" si="1"/>
        <v>SELL</v>
      </c>
      <c r="I2965" s="12">
        <v>57.67</v>
      </c>
      <c r="J2965" s="12">
        <v>1000.0</v>
      </c>
      <c r="K2965" s="7">
        <v>43634.0</v>
      </c>
      <c r="L2965" s="14">
        <v>76.21</v>
      </c>
      <c r="M2965" s="14">
        <f t="shared" si="2"/>
        <v>1321.484307</v>
      </c>
      <c r="N2965" s="15">
        <f t="shared" si="3"/>
        <v>-0.3214843073</v>
      </c>
      <c r="O2965" s="15">
        <f t="shared" si="4"/>
        <v>0.3214843073</v>
      </c>
      <c r="P2965" s="8">
        <f t="shared" si="5"/>
        <v>155</v>
      </c>
    </row>
    <row r="2966" ht="12.75" customHeight="1">
      <c r="A2966" s="7">
        <v>43479.0</v>
      </c>
      <c r="B2966" s="8" t="s">
        <v>361</v>
      </c>
      <c r="C2966" s="8" t="s">
        <v>362</v>
      </c>
      <c r="D2966" s="9" t="s">
        <v>23</v>
      </c>
      <c r="E2966" s="10" t="s">
        <v>19</v>
      </c>
      <c r="F2966" s="11">
        <v>3.4406482717E10</v>
      </c>
      <c r="G2966" s="8" t="s">
        <v>20</v>
      </c>
      <c r="H2966" s="8" t="str">
        <f t="shared" si="1"/>
        <v>SELL</v>
      </c>
      <c r="I2966" s="12">
        <v>65.18</v>
      </c>
      <c r="J2966" s="12">
        <v>1000.0</v>
      </c>
      <c r="K2966" s="7">
        <v>43770.0</v>
      </c>
      <c r="L2966" s="14">
        <v>62.599998</v>
      </c>
      <c r="M2966" s="14">
        <f t="shared" si="2"/>
        <v>960.4172752</v>
      </c>
      <c r="N2966" s="15">
        <f t="shared" si="3"/>
        <v>0.03958272476</v>
      </c>
      <c r="O2966" s="15">
        <f t="shared" si="4"/>
        <v>-0.03958272476</v>
      </c>
      <c r="P2966" s="8">
        <f t="shared" si="5"/>
        <v>291</v>
      </c>
    </row>
    <row r="2967" ht="12.75" customHeight="1">
      <c r="A2967" s="7">
        <v>43480.0</v>
      </c>
      <c r="B2967" s="8" t="s">
        <v>66</v>
      </c>
      <c r="C2967" s="8" t="s">
        <v>67</v>
      </c>
      <c r="D2967" s="9" t="s">
        <v>23</v>
      </c>
      <c r="E2967" s="10" t="s">
        <v>19</v>
      </c>
      <c r="F2967" s="11">
        <v>2.744500935588E12</v>
      </c>
      <c r="G2967" s="8" t="s">
        <v>20</v>
      </c>
      <c r="H2967" s="8" t="str">
        <f t="shared" si="1"/>
        <v>SELL</v>
      </c>
      <c r="I2967" s="12">
        <v>36.78</v>
      </c>
      <c r="J2967" s="12">
        <v>1000.0</v>
      </c>
      <c r="K2967" s="16">
        <v>43543.0</v>
      </c>
      <c r="L2967" s="14">
        <v>45.01</v>
      </c>
      <c r="M2967" s="14">
        <f t="shared" si="2"/>
        <v>1223.762915</v>
      </c>
      <c r="N2967" s="15">
        <f t="shared" si="3"/>
        <v>-0.2237629146</v>
      </c>
      <c r="O2967" s="15">
        <f t="shared" si="4"/>
        <v>0.2237629146</v>
      </c>
      <c r="P2967" s="8">
        <f t="shared" si="5"/>
        <v>63</v>
      </c>
    </row>
    <row r="2968" ht="12.75" customHeight="1">
      <c r="A2968" s="7">
        <v>43480.0</v>
      </c>
      <c r="B2968" s="8" t="s">
        <v>36</v>
      </c>
      <c r="C2968" s="8" t="s">
        <v>36</v>
      </c>
      <c r="D2968" s="9" t="s">
        <v>23</v>
      </c>
      <c r="E2968" s="10" t="s">
        <v>19</v>
      </c>
      <c r="F2968" s="11">
        <v>1.28825360723E11</v>
      </c>
      <c r="G2968" s="8" t="s">
        <v>20</v>
      </c>
      <c r="H2968" s="8" t="str">
        <f t="shared" si="1"/>
        <v>SELL</v>
      </c>
      <c r="I2968" s="12">
        <v>92.22</v>
      </c>
      <c r="J2968" s="12">
        <v>1000.0</v>
      </c>
      <c r="K2968" s="7">
        <v>43755.0</v>
      </c>
      <c r="L2968" s="14">
        <v>105.35</v>
      </c>
      <c r="M2968" s="14">
        <f t="shared" si="2"/>
        <v>1142.376925</v>
      </c>
      <c r="N2968" s="15">
        <f t="shared" si="3"/>
        <v>-0.1423769247</v>
      </c>
      <c r="O2968" s="15">
        <f t="shared" si="4"/>
        <v>0.1423769247</v>
      </c>
      <c r="P2968" s="8">
        <f t="shared" si="5"/>
        <v>275</v>
      </c>
    </row>
    <row r="2969" ht="12.75" customHeight="1">
      <c r="A2969" s="7">
        <v>43480.0</v>
      </c>
      <c r="B2969" s="8" t="s">
        <v>89</v>
      </c>
      <c r="C2969" s="8" t="s">
        <v>90</v>
      </c>
      <c r="D2969" s="9" t="s">
        <v>58</v>
      </c>
      <c r="E2969" s="10" t="s">
        <v>19</v>
      </c>
      <c r="F2969" s="11">
        <v>1.79830167494E11</v>
      </c>
      <c r="G2969" s="8" t="s">
        <v>20</v>
      </c>
      <c r="H2969" s="8" t="str">
        <f t="shared" si="1"/>
        <v>SELL</v>
      </c>
      <c r="I2969" s="12">
        <v>354.640015</v>
      </c>
      <c r="J2969" s="12">
        <v>1000.0</v>
      </c>
      <c r="K2969" s="7">
        <v>43664.0</v>
      </c>
      <c r="L2969" s="14">
        <v>325.209991</v>
      </c>
      <c r="M2969" s="14">
        <f t="shared" si="2"/>
        <v>917.014373</v>
      </c>
      <c r="N2969" s="15">
        <f t="shared" si="3"/>
        <v>0.08298562699</v>
      </c>
      <c r="O2969" s="15">
        <f t="shared" si="4"/>
        <v>-0.08298562699</v>
      </c>
      <c r="P2969" s="8">
        <f t="shared" si="5"/>
        <v>184</v>
      </c>
    </row>
    <row r="2970" ht="12.75" customHeight="1">
      <c r="A2970" s="7">
        <v>43482.0</v>
      </c>
      <c r="B2970" s="8" t="s">
        <v>101</v>
      </c>
      <c r="C2970" s="8" t="s">
        <v>102</v>
      </c>
      <c r="D2970" s="9" t="s">
        <v>71</v>
      </c>
      <c r="E2970" s="10" t="s">
        <v>19</v>
      </c>
      <c r="F2970" s="11">
        <v>1.18002826852E11</v>
      </c>
      <c r="G2970" s="8" t="s">
        <v>24</v>
      </c>
      <c r="H2970" s="8" t="str">
        <f t="shared" si="1"/>
        <v>BUY</v>
      </c>
      <c r="I2970" s="12">
        <v>93.394341</v>
      </c>
      <c r="J2970" s="12">
        <v>1000.0</v>
      </c>
      <c r="K2970" s="7">
        <v>43636.0</v>
      </c>
      <c r="L2970" s="14">
        <v>117.681396</v>
      </c>
      <c r="M2970" s="14">
        <f t="shared" si="2"/>
        <v>1260.048465</v>
      </c>
      <c r="N2970" s="15">
        <f t="shared" si="3"/>
        <v>0.2600484648</v>
      </c>
      <c r="O2970" s="15">
        <f t="shared" si="4"/>
        <v>-0.2600484648</v>
      </c>
      <c r="P2970" s="8">
        <f t="shared" si="5"/>
        <v>154</v>
      </c>
    </row>
    <row r="2971" ht="12.75" customHeight="1">
      <c r="A2971" s="7">
        <v>43482.0</v>
      </c>
      <c r="B2971" s="8" t="s">
        <v>87</v>
      </c>
      <c r="C2971" s="8" t="s">
        <v>88</v>
      </c>
      <c r="D2971" s="9" t="s">
        <v>71</v>
      </c>
      <c r="E2971" s="10" t="s">
        <v>19</v>
      </c>
      <c r="F2971" s="11">
        <v>1.40832515433E11</v>
      </c>
      <c r="G2971" s="8" t="s">
        <v>24</v>
      </c>
      <c r="H2971" s="8" t="str">
        <f t="shared" si="1"/>
        <v>BUY</v>
      </c>
      <c r="I2971" s="12">
        <v>36.88916</v>
      </c>
      <c r="J2971" s="12">
        <v>1000.0</v>
      </c>
      <c r="K2971" s="7">
        <v>43503.0</v>
      </c>
      <c r="L2971" s="14">
        <v>36.234245</v>
      </c>
      <c r="M2971" s="14">
        <f t="shared" si="2"/>
        <v>982.2464106</v>
      </c>
      <c r="N2971" s="15">
        <f t="shared" si="3"/>
        <v>-0.0177535894</v>
      </c>
      <c r="O2971" s="15">
        <f t="shared" si="4"/>
        <v>0.0177535894</v>
      </c>
      <c r="P2971" s="8">
        <f t="shared" si="5"/>
        <v>21</v>
      </c>
    </row>
    <row r="2972" ht="12.75" customHeight="1">
      <c r="A2972" s="7">
        <v>43482.0</v>
      </c>
      <c r="B2972" s="8" t="s">
        <v>978</v>
      </c>
      <c r="C2972" s="8" t="s">
        <v>979</v>
      </c>
      <c r="D2972" s="9" t="s">
        <v>65</v>
      </c>
      <c r="E2972" s="10" t="s">
        <v>19</v>
      </c>
      <c r="F2972" s="11">
        <v>3.2861127774E10</v>
      </c>
      <c r="G2972" s="8" t="s">
        <v>20</v>
      </c>
      <c r="H2972" s="8" t="str">
        <f t="shared" si="1"/>
        <v>SELL</v>
      </c>
      <c r="I2972" s="12">
        <v>98.88</v>
      </c>
      <c r="J2972" s="12">
        <v>1000.0</v>
      </c>
      <c r="K2972" s="16">
        <v>44727.0</v>
      </c>
      <c r="L2972" s="14">
        <v>110.93</v>
      </c>
      <c r="M2972" s="14">
        <f t="shared" si="2"/>
        <v>1121.864887</v>
      </c>
      <c r="N2972" s="15">
        <f t="shared" si="3"/>
        <v>-0.1218648867</v>
      </c>
      <c r="O2972" s="15">
        <f t="shared" si="4"/>
        <v>0.1218648867</v>
      </c>
      <c r="P2972" s="8">
        <f t="shared" si="5"/>
        <v>1245</v>
      </c>
    </row>
    <row r="2973" ht="12.75" customHeight="1">
      <c r="A2973" s="7">
        <v>43482.0</v>
      </c>
      <c r="B2973" s="8" t="s">
        <v>1884</v>
      </c>
      <c r="C2973" s="8" t="s">
        <v>1885</v>
      </c>
      <c r="D2973" s="9" t="s">
        <v>39</v>
      </c>
      <c r="E2973" s="10" t="s">
        <v>19</v>
      </c>
      <c r="F2973" s="11">
        <v>1.57495712E8</v>
      </c>
      <c r="G2973" s="8" t="s">
        <v>20</v>
      </c>
      <c r="H2973" s="8" t="str">
        <f t="shared" si="1"/>
        <v>SELL</v>
      </c>
      <c r="I2973" s="12">
        <v>11.29</v>
      </c>
      <c r="J2973" s="12">
        <v>1000.0</v>
      </c>
      <c r="K2973" s="7">
        <v>44158.0</v>
      </c>
      <c r="L2973" s="14">
        <v>9.99</v>
      </c>
      <c r="M2973" s="14">
        <f t="shared" si="2"/>
        <v>884.853853</v>
      </c>
      <c r="N2973" s="15">
        <f t="shared" si="3"/>
        <v>0.115146147</v>
      </c>
      <c r="O2973" s="15">
        <f t="shared" si="4"/>
        <v>-0.115146147</v>
      </c>
      <c r="P2973" s="8">
        <f t="shared" si="5"/>
        <v>676</v>
      </c>
    </row>
    <row r="2974" ht="12.75" customHeight="1">
      <c r="A2974" s="7">
        <v>43483.0</v>
      </c>
      <c r="B2974" s="8" t="s">
        <v>270</v>
      </c>
      <c r="C2974" s="8" t="s">
        <v>271</v>
      </c>
      <c r="D2974" s="9" t="s">
        <v>39</v>
      </c>
      <c r="E2974" s="10" t="s">
        <v>19</v>
      </c>
      <c r="F2974" s="11">
        <v>1.30378753979E11</v>
      </c>
      <c r="G2974" s="8" t="s">
        <v>20</v>
      </c>
      <c r="H2974" s="8" t="str">
        <f t="shared" si="1"/>
        <v>SELL</v>
      </c>
      <c r="I2974" s="12">
        <v>43.439877</v>
      </c>
      <c r="J2974" s="12">
        <v>1000.0</v>
      </c>
      <c r="K2974" s="16">
        <v>43728.0</v>
      </c>
      <c r="L2974" s="14">
        <v>44.608414</v>
      </c>
      <c r="M2974" s="14">
        <f t="shared" si="2"/>
        <v>1026.900099</v>
      </c>
      <c r="N2974" s="15">
        <f t="shared" si="3"/>
        <v>-0.02690009919</v>
      </c>
      <c r="O2974" s="15">
        <f t="shared" si="4"/>
        <v>0.02690009919</v>
      </c>
      <c r="P2974" s="8">
        <f t="shared" si="5"/>
        <v>245</v>
      </c>
    </row>
    <row r="2975" ht="12.75" customHeight="1">
      <c r="A2975" s="7">
        <v>43487.0</v>
      </c>
      <c r="B2975" s="8" t="s">
        <v>461</v>
      </c>
      <c r="C2975" s="8" t="s">
        <v>462</v>
      </c>
      <c r="D2975" s="9" t="s">
        <v>65</v>
      </c>
      <c r="E2975" s="10" t="s">
        <v>19</v>
      </c>
      <c r="F2975" s="11">
        <v>2.151824904E10</v>
      </c>
      <c r="G2975" s="8" t="s">
        <v>24</v>
      </c>
      <c r="H2975" s="8" t="str">
        <f t="shared" si="1"/>
        <v>BUY</v>
      </c>
      <c r="I2975" s="12">
        <v>71.312561</v>
      </c>
      <c r="J2975" s="12">
        <v>1000.0</v>
      </c>
      <c r="K2975" s="7">
        <v>44432.0</v>
      </c>
      <c r="L2975" s="14">
        <v>226.14</v>
      </c>
      <c r="M2975" s="14">
        <f t="shared" si="2"/>
        <v>3171.110346</v>
      </c>
      <c r="N2975" s="15">
        <f t="shared" si="3"/>
        <v>2.171110346</v>
      </c>
      <c r="O2975" s="15">
        <f t="shared" si="4"/>
        <v>-2.171110346</v>
      </c>
      <c r="P2975" s="8">
        <f t="shared" si="5"/>
        <v>945</v>
      </c>
    </row>
    <row r="2976" ht="12.75" customHeight="1">
      <c r="A2976" s="7">
        <v>43487.0</v>
      </c>
      <c r="B2976" s="8" t="s">
        <v>2434</v>
      </c>
      <c r="C2976" s="8" t="s">
        <v>2435</v>
      </c>
      <c r="D2976" s="9" t="s">
        <v>18</v>
      </c>
      <c r="E2976" s="10" t="s">
        <v>19</v>
      </c>
      <c r="F2976" s="11">
        <v>2.50550472E9</v>
      </c>
      <c r="G2976" s="8" t="s">
        <v>24</v>
      </c>
      <c r="H2976" s="8" t="str">
        <f t="shared" si="1"/>
        <v>BUY</v>
      </c>
      <c r="I2976" s="12">
        <v>37.0</v>
      </c>
      <c r="J2976" s="12">
        <v>1000.0</v>
      </c>
      <c r="K2976" s="16">
        <v>44727.0</v>
      </c>
      <c r="L2976" s="14">
        <v>74.29</v>
      </c>
      <c r="M2976" s="14">
        <f t="shared" si="2"/>
        <v>2007.837838</v>
      </c>
      <c r="N2976" s="15">
        <f t="shared" si="3"/>
        <v>1.007837838</v>
      </c>
      <c r="O2976" s="15">
        <f t="shared" si="4"/>
        <v>-1.007837838</v>
      </c>
      <c r="P2976" s="8">
        <f t="shared" si="5"/>
        <v>1240</v>
      </c>
    </row>
    <row r="2977" ht="12.75" customHeight="1">
      <c r="A2977" s="7">
        <v>43487.0</v>
      </c>
      <c r="B2977" s="8" t="s">
        <v>2436</v>
      </c>
      <c r="C2977" s="8" t="s">
        <v>2437</v>
      </c>
      <c r="D2977" s="9" t="s">
        <v>23</v>
      </c>
      <c r="E2977" s="10" t="s">
        <v>19</v>
      </c>
      <c r="F2977" s="11">
        <v>3.9947458429E10</v>
      </c>
      <c r="G2977" s="8" t="s">
        <v>20</v>
      </c>
      <c r="H2977" s="8" t="str">
        <f t="shared" si="1"/>
        <v>SELL</v>
      </c>
      <c r="I2977" s="12">
        <v>21.285999</v>
      </c>
      <c r="J2977" s="12">
        <v>1000.0</v>
      </c>
      <c r="K2977" s="7">
        <v>43791.0</v>
      </c>
      <c r="L2977" s="14">
        <v>25.899738</v>
      </c>
      <c r="M2977" s="14">
        <f t="shared" si="2"/>
        <v>1216.74994</v>
      </c>
      <c r="N2977" s="15">
        <f t="shared" si="3"/>
        <v>-0.2167499397</v>
      </c>
      <c r="O2977" s="15">
        <f t="shared" si="4"/>
        <v>0.2167499397</v>
      </c>
      <c r="P2977" s="8">
        <f t="shared" si="5"/>
        <v>304</v>
      </c>
    </row>
    <row r="2978" ht="12.75" customHeight="1">
      <c r="A2978" s="7">
        <v>43487.0</v>
      </c>
      <c r="B2978" s="8" t="s">
        <v>1959</v>
      </c>
      <c r="C2978" s="8" t="s">
        <v>1960</v>
      </c>
      <c r="D2978" s="9" t="s">
        <v>137</v>
      </c>
      <c r="E2978" s="10" t="s">
        <v>19</v>
      </c>
      <c r="F2978" s="11">
        <v>2.6441146872E10</v>
      </c>
      <c r="G2978" s="8" t="s">
        <v>24</v>
      </c>
      <c r="H2978" s="8" t="str">
        <f t="shared" si="1"/>
        <v>BUY</v>
      </c>
      <c r="I2978" s="12">
        <v>44.760265</v>
      </c>
      <c r="J2978" s="12">
        <v>1000.0</v>
      </c>
      <c r="K2978" s="16">
        <v>44727.0</v>
      </c>
      <c r="L2978" s="14">
        <v>57.838879</v>
      </c>
      <c r="M2978" s="14">
        <f t="shared" si="2"/>
        <v>1292.192506</v>
      </c>
      <c r="N2978" s="15">
        <f t="shared" si="3"/>
        <v>0.292192506</v>
      </c>
      <c r="O2978" s="15">
        <f t="shared" si="4"/>
        <v>-0.292192506</v>
      </c>
      <c r="P2978" s="8">
        <f t="shared" si="5"/>
        <v>1240</v>
      </c>
    </row>
    <row r="2979" ht="12.75" customHeight="1">
      <c r="A2979" s="7">
        <v>43487.0</v>
      </c>
      <c r="B2979" s="8" t="s">
        <v>2438</v>
      </c>
      <c r="C2979" s="8" t="s">
        <v>2439</v>
      </c>
      <c r="D2979" s="9" t="s">
        <v>39</v>
      </c>
      <c r="E2979" s="10" t="s">
        <v>19</v>
      </c>
      <c r="F2979" s="11">
        <v>1.14309405E9</v>
      </c>
      <c r="G2979" s="8" t="s">
        <v>24</v>
      </c>
      <c r="H2979" s="8" t="str">
        <f t="shared" si="1"/>
        <v>BUY</v>
      </c>
      <c r="I2979" s="12">
        <v>70.436684</v>
      </c>
      <c r="J2979" s="12">
        <v>1000.0</v>
      </c>
      <c r="K2979" s="16">
        <v>44727.0</v>
      </c>
      <c r="L2979" s="14">
        <v>49.3325</v>
      </c>
      <c r="M2979" s="14">
        <f t="shared" si="2"/>
        <v>700.3807845</v>
      </c>
      <c r="N2979" s="15">
        <f t="shared" si="3"/>
        <v>-0.2996192155</v>
      </c>
      <c r="O2979" s="15">
        <f t="shared" si="4"/>
        <v>0.2996192155</v>
      </c>
      <c r="P2979" s="8">
        <f t="shared" si="5"/>
        <v>1240</v>
      </c>
    </row>
    <row r="2980" ht="12.75" customHeight="1">
      <c r="A2980" s="7">
        <v>43488.0</v>
      </c>
      <c r="B2980" s="8" t="s">
        <v>1483</v>
      </c>
      <c r="C2980" s="8" t="s">
        <v>1484</v>
      </c>
      <c r="D2980" s="9" t="s">
        <v>18</v>
      </c>
      <c r="E2980" s="10" t="s">
        <v>19</v>
      </c>
      <c r="F2980" s="11">
        <v>5.4743988065E10</v>
      </c>
      <c r="G2980" s="8" t="s">
        <v>24</v>
      </c>
      <c r="H2980" s="8" t="str">
        <f t="shared" si="1"/>
        <v>BUY</v>
      </c>
      <c r="I2980" s="12">
        <v>55.2</v>
      </c>
      <c r="J2980" s="12">
        <v>1000.0</v>
      </c>
      <c r="K2980" s="16">
        <v>43588.0</v>
      </c>
      <c r="L2980" s="14">
        <v>63.35</v>
      </c>
      <c r="M2980" s="14">
        <f t="shared" si="2"/>
        <v>1147.644928</v>
      </c>
      <c r="N2980" s="15">
        <f t="shared" si="3"/>
        <v>0.1476449275</v>
      </c>
      <c r="O2980" s="15">
        <f t="shared" si="4"/>
        <v>-0.1476449275</v>
      </c>
      <c r="P2980" s="8">
        <f t="shared" si="5"/>
        <v>100</v>
      </c>
    </row>
    <row r="2981" ht="12.75" customHeight="1">
      <c r="A2981" s="7">
        <v>43489.0</v>
      </c>
      <c r="B2981" s="8" t="s">
        <v>2440</v>
      </c>
      <c r="C2981" s="8" t="s">
        <v>2441</v>
      </c>
      <c r="D2981" s="9" t="s">
        <v>35</v>
      </c>
      <c r="E2981" s="10" t="s">
        <v>19</v>
      </c>
      <c r="F2981" s="11">
        <v>1.127964843E9</v>
      </c>
      <c r="G2981" s="8" t="s">
        <v>24</v>
      </c>
      <c r="H2981" s="8" t="str">
        <f t="shared" si="1"/>
        <v>BUY</v>
      </c>
      <c r="I2981" s="12">
        <v>38.27</v>
      </c>
      <c r="J2981" s="12">
        <v>1000.0</v>
      </c>
      <c r="K2981" s="16">
        <v>44727.0</v>
      </c>
      <c r="L2981" s="14">
        <v>53.799999</v>
      </c>
      <c r="M2981" s="14">
        <f t="shared" si="2"/>
        <v>1405.800862</v>
      </c>
      <c r="N2981" s="15">
        <f t="shared" si="3"/>
        <v>0.4058008623</v>
      </c>
      <c r="O2981" s="15">
        <f t="shared" si="4"/>
        <v>-0.4058008623</v>
      </c>
      <c r="P2981" s="8">
        <f t="shared" si="5"/>
        <v>1238</v>
      </c>
    </row>
    <row r="2982" ht="12.75" customHeight="1">
      <c r="A2982" s="7">
        <v>43489.0</v>
      </c>
      <c r="B2982" s="8" t="s">
        <v>1248</v>
      </c>
      <c r="C2982" s="8" t="s">
        <v>1249</v>
      </c>
      <c r="D2982" s="9" t="s">
        <v>71</v>
      </c>
      <c r="E2982" s="10" t="s">
        <v>19</v>
      </c>
      <c r="F2982" s="11">
        <v>1.05299210895E11</v>
      </c>
      <c r="G2982" s="8" t="s">
        <v>24</v>
      </c>
      <c r="H2982" s="8" t="str">
        <f t="shared" si="1"/>
        <v>BUY</v>
      </c>
      <c r="I2982" s="12">
        <v>44.26</v>
      </c>
      <c r="J2982" s="12">
        <v>1000.0</v>
      </c>
      <c r="K2982" s="7">
        <v>43536.0</v>
      </c>
      <c r="L2982" s="14">
        <v>41.25</v>
      </c>
      <c r="M2982" s="14">
        <f t="shared" si="2"/>
        <v>931.99277</v>
      </c>
      <c r="N2982" s="15">
        <f t="shared" si="3"/>
        <v>-0.06800723</v>
      </c>
      <c r="O2982" s="15">
        <f t="shared" si="4"/>
        <v>0.06800723</v>
      </c>
      <c r="P2982" s="8">
        <f t="shared" si="5"/>
        <v>47</v>
      </c>
    </row>
    <row r="2983" ht="12.75" customHeight="1">
      <c r="A2983" s="16">
        <v>43489.0</v>
      </c>
      <c r="B2983" s="8" t="s">
        <v>717</v>
      </c>
      <c r="C2983" s="8" t="s">
        <v>718</v>
      </c>
      <c r="D2983" s="9" t="s">
        <v>18</v>
      </c>
      <c r="E2983" s="10" t="s">
        <v>19</v>
      </c>
      <c r="F2983" s="11">
        <v>3.1025950992E10</v>
      </c>
      <c r="G2983" s="17" t="s">
        <v>20</v>
      </c>
      <c r="H2983" s="18" t="str">
        <f t="shared" si="1"/>
        <v>SELL</v>
      </c>
      <c r="I2983" s="12">
        <v>122.01</v>
      </c>
      <c r="J2983" s="12">
        <v>1000.0</v>
      </c>
      <c r="K2983" s="16">
        <v>44727.0</v>
      </c>
      <c r="L2983" s="14">
        <v>263.14</v>
      </c>
      <c r="M2983" s="14">
        <f t="shared" si="2"/>
        <v>2156.708467</v>
      </c>
      <c r="N2983" s="15">
        <f t="shared" si="3"/>
        <v>-1.156708467</v>
      </c>
      <c r="O2983" s="15">
        <f t="shared" si="4"/>
        <v>1.156708467</v>
      </c>
      <c r="P2983" s="8">
        <f t="shared" si="5"/>
        <v>1238</v>
      </c>
    </row>
    <row r="2984" ht="12.75" customHeight="1">
      <c r="A2984" s="7">
        <v>43490.0</v>
      </c>
      <c r="B2984" s="8" t="s">
        <v>2054</v>
      </c>
      <c r="C2984" s="8" t="s">
        <v>2055</v>
      </c>
      <c r="D2984" s="9" t="s">
        <v>39</v>
      </c>
      <c r="E2984" s="10" t="s">
        <v>168</v>
      </c>
      <c r="F2984" s="11">
        <v>7.0831776E8</v>
      </c>
      <c r="G2984" s="8" t="s">
        <v>20</v>
      </c>
      <c r="H2984" s="8" t="str">
        <f t="shared" si="1"/>
        <v>SELL</v>
      </c>
      <c r="I2984" s="12">
        <v>16.02</v>
      </c>
      <c r="J2984" s="12">
        <v>1000.0</v>
      </c>
      <c r="K2984" s="16">
        <v>43523.0</v>
      </c>
      <c r="L2984" s="14">
        <v>21.33</v>
      </c>
      <c r="M2984" s="14">
        <f t="shared" si="2"/>
        <v>1331.460674</v>
      </c>
      <c r="N2984" s="15">
        <f t="shared" si="3"/>
        <v>-0.3314606742</v>
      </c>
      <c r="O2984" s="15">
        <f t="shared" si="4"/>
        <v>0.3314606742</v>
      </c>
      <c r="P2984" s="8">
        <f t="shared" si="5"/>
        <v>33</v>
      </c>
    </row>
    <row r="2985" ht="12.75" customHeight="1">
      <c r="A2985" s="7">
        <v>43490.0</v>
      </c>
      <c r="B2985" s="8" t="s">
        <v>28</v>
      </c>
      <c r="C2985" s="8" t="s">
        <v>29</v>
      </c>
      <c r="D2985" s="9" t="s">
        <v>27</v>
      </c>
      <c r="E2985" s="10" t="s">
        <v>19</v>
      </c>
      <c r="F2985" s="11">
        <v>3.00794502426E11</v>
      </c>
      <c r="G2985" s="8" t="s">
        <v>24</v>
      </c>
      <c r="H2985" s="8" t="str">
        <f t="shared" si="1"/>
        <v>BUY</v>
      </c>
      <c r="I2985" s="12">
        <v>91.82</v>
      </c>
      <c r="J2985" s="12">
        <v>1000.0</v>
      </c>
      <c r="K2985" s="7">
        <v>43570.0</v>
      </c>
      <c r="L2985" s="14">
        <v>98.41</v>
      </c>
      <c r="M2985" s="14">
        <f t="shared" si="2"/>
        <v>1071.770856</v>
      </c>
      <c r="N2985" s="15">
        <f t="shared" si="3"/>
        <v>0.07177085602</v>
      </c>
      <c r="O2985" s="15">
        <f t="shared" si="4"/>
        <v>-0.07177085602</v>
      </c>
      <c r="P2985" s="8">
        <f t="shared" si="5"/>
        <v>80</v>
      </c>
    </row>
    <row r="2986" ht="12.75" customHeight="1">
      <c r="A2986" s="7">
        <v>43490.0</v>
      </c>
      <c r="B2986" s="8" t="s">
        <v>439</v>
      </c>
      <c r="C2986" s="8" t="s">
        <v>440</v>
      </c>
      <c r="D2986" s="9" t="s">
        <v>23</v>
      </c>
      <c r="E2986" s="10" t="s">
        <v>19</v>
      </c>
      <c r="F2986" s="11">
        <v>4.4881805189E10</v>
      </c>
      <c r="G2986" s="8" t="s">
        <v>24</v>
      </c>
      <c r="H2986" s="8" t="str">
        <f t="shared" si="1"/>
        <v>BUY</v>
      </c>
      <c r="I2986" s="12">
        <v>14.718</v>
      </c>
      <c r="J2986" s="12">
        <v>1000.0</v>
      </c>
      <c r="K2986" s="16">
        <v>43655.0</v>
      </c>
      <c r="L2986" s="14">
        <v>16.110001</v>
      </c>
      <c r="M2986" s="14">
        <f t="shared" si="2"/>
        <v>1094.578136</v>
      </c>
      <c r="N2986" s="15">
        <f t="shared" si="3"/>
        <v>0.09457813562</v>
      </c>
      <c r="O2986" s="15">
        <f t="shared" si="4"/>
        <v>-0.09457813562</v>
      </c>
      <c r="P2986" s="8">
        <f t="shared" si="5"/>
        <v>165</v>
      </c>
    </row>
    <row r="2987" ht="12.75" customHeight="1">
      <c r="A2987" s="7">
        <v>43490.0</v>
      </c>
      <c r="B2987" s="8" t="s">
        <v>44</v>
      </c>
      <c r="C2987" s="8" t="s">
        <v>45</v>
      </c>
      <c r="D2987" s="9" t="s">
        <v>18</v>
      </c>
      <c r="E2987" s="10" t="s">
        <v>19</v>
      </c>
      <c r="F2987" s="11">
        <v>5.517271672E10</v>
      </c>
      <c r="G2987" s="8" t="s">
        <v>20</v>
      </c>
      <c r="H2987" s="8" t="str">
        <f t="shared" si="1"/>
        <v>SELL</v>
      </c>
      <c r="I2987" s="12">
        <v>165.15625</v>
      </c>
      <c r="J2987" s="12">
        <v>1000.0</v>
      </c>
      <c r="K2987" s="7">
        <v>43529.0</v>
      </c>
      <c r="L2987" s="14">
        <v>173.038315</v>
      </c>
      <c r="M2987" s="14">
        <f t="shared" si="2"/>
        <v>1047.724897</v>
      </c>
      <c r="N2987" s="15">
        <f t="shared" si="3"/>
        <v>-0.04772489688</v>
      </c>
      <c r="O2987" s="15">
        <f t="shared" si="4"/>
        <v>0.04772489688</v>
      </c>
      <c r="P2987" s="8">
        <f t="shared" si="5"/>
        <v>39</v>
      </c>
    </row>
    <row r="2988" ht="12.75" customHeight="1">
      <c r="A2988" s="7">
        <v>43490.0</v>
      </c>
      <c r="B2988" s="8" t="s">
        <v>2293</v>
      </c>
      <c r="C2988" s="8" t="s">
        <v>2294</v>
      </c>
      <c r="D2988" s="9" t="s">
        <v>39</v>
      </c>
      <c r="E2988" s="10" t="s">
        <v>19</v>
      </c>
      <c r="F2988" s="11">
        <v>2.78922259E8</v>
      </c>
      <c r="G2988" s="8" t="s">
        <v>20</v>
      </c>
      <c r="H2988" s="8" t="str">
        <f t="shared" si="1"/>
        <v>SELL</v>
      </c>
      <c r="I2988" s="12">
        <v>14.79</v>
      </c>
      <c r="J2988" s="12">
        <v>1000.0</v>
      </c>
      <c r="K2988" s="16">
        <v>43924.0</v>
      </c>
      <c r="L2988" s="14">
        <v>12.62</v>
      </c>
      <c r="M2988" s="14">
        <f t="shared" si="2"/>
        <v>853.2792427</v>
      </c>
      <c r="N2988" s="15">
        <f t="shared" si="3"/>
        <v>0.1467207573</v>
      </c>
      <c r="O2988" s="15">
        <f t="shared" si="4"/>
        <v>-0.1467207573</v>
      </c>
      <c r="P2988" s="8">
        <f t="shared" si="5"/>
        <v>434</v>
      </c>
    </row>
    <row r="2989" ht="12.75" customHeight="1">
      <c r="A2989" s="7">
        <v>43490.0</v>
      </c>
      <c r="B2989" s="8" t="s">
        <v>1847</v>
      </c>
      <c r="C2989" s="8" t="s">
        <v>1848</v>
      </c>
      <c r="D2989" s="9" t="s">
        <v>58</v>
      </c>
      <c r="E2989" s="10" t="s">
        <v>19</v>
      </c>
      <c r="F2989" s="11">
        <v>1.1164249786E10</v>
      </c>
      <c r="G2989" s="8" t="s">
        <v>20</v>
      </c>
      <c r="H2989" s="8" t="str">
        <f t="shared" si="1"/>
        <v>SELL</v>
      </c>
      <c r="I2989" s="12">
        <v>43.689999</v>
      </c>
      <c r="J2989" s="12">
        <v>1000.0</v>
      </c>
      <c r="K2989" s="7">
        <v>43626.0</v>
      </c>
      <c r="L2989" s="14">
        <v>100.610001</v>
      </c>
      <c r="M2989" s="14">
        <f t="shared" si="2"/>
        <v>2302.815365</v>
      </c>
      <c r="N2989" s="15">
        <f t="shared" si="3"/>
        <v>-1.302815365</v>
      </c>
      <c r="O2989" s="15">
        <f t="shared" si="4"/>
        <v>1.302815365</v>
      </c>
      <c r="P2989" s="8">
        <f t="shared" si="5"/>
        <v>136</v>
      </c>
    </row>
    <row r="2990" ht="12.75" customHeight="1">
      <c r="A2990" s="16">
        <v>43490.0</v>
      </c>
      <c r="B2990" s="8" t="s">
        <v>380</v>
      </c>
      <c r="C2990" s="8" t="s">
        <v>381</v>
      </c>
      <c r="D2990" s="9" t="s">
        <v>35</v>
      </c>
      <c r="E2990" s="10" t="s">
        <v>19</v>
      </c>
      <c r="F2990" s="11">
        <v>6.82995534313E11</v>
      </c>
      <c r="G2990" s="18" t="s">
        <v>24</v>
      </c>
      <c r="H2990" s="17" t="str">
        <f t="shared" si="1"/>
        <v>BUY</v>
      </c>
      <c r="I2990" s="12">
        <v>19.802668</v>
      </c>
      <c r="J2990" s="12">
        <v>1000.0</v>
      </c>
      <c r="K2990" s="16">
        <v>43557.0</v>
      </c>
      <c r="L2990" s="14">
        <v>19.058666</v>
      </c>
      <c r="M2990" s="14">
        <f t="shared" si="2"/>
        <v>962.429204</v>
      </c>
      <c r="N2990" s="15">
        <f t="shared" si="3"/>
        <v>-0.03757079602</v>
      </c>
      <c r="O2990" s="15">
        <f t="shared" si="4"/>
        <v>0.03757079602</v>
      </c>
      <c r="P2990" s="8">
        <f t="shared" si="5"/>
        <v>67</v>
      </c>
    </row>
    <row r="2991" ht="12.75" customHeight="1">
      <c r="A2991" s="16">
        <v>43490.0</v>
      </c>
      <c r="B2991" s="8" t="s">
        <v>56</v>
      </c>
      <c r="C2991" s="8" t="s">
        <v>57</v>
      </c>
      <c r="D2991" s="9" t="s">
        <v>58</v>
      </c>
      <c r="E2991" s="10" t="s">
        <v>19</v>
      </c>
      <c r="F2991" s="11">
        <v>1.3948872E11</v>
      </c>
      <c r="G2991" s="18" t="s">
        <v>24</v>
      </c>
      <c r="H2991" s="17" t="str">
        <f t="shared" si="1"/>
        <v>BUY</v>
      </c>
      <c r="I2991" s="12">
        <v>45.205124</v>
      </c>
      <c r="J2991" s="12">
        <v>1000.0</v>
      </c>
      <c r="K2991" s="16">
        <v>43503.0</v>
      </c>
      <c r="L2991" s="14">
        <v>42.936852</v>
      </c>
      <c r="M2991" s="14">
        <f t="shared" si="2"/>
        <v>949.8226794</v>
      </c>
      <c r="N2991" s="15">
        <f t="shared" si="3"/>
        <v>-0.05017732061</v>
      </c>
      <c r="O2991" s="15">
        <f t="shared" si="4"/>
        <v>0.05017732061</v>
      </c>
      <c r="P2991" s="8">
        <f t="shared" si="5"/>
        <v>13</v>
      </c>
    </row>
    <row r="2992" ht="12.75" customHeight="1">
      <c r="A2992" s="16">
        <v>43490.0</v>
      </c>
      <c r="B2992" s="8" t="s">
        <v>61</v>
      </c>
      <c r="C2992" s="8" t="s">
        <v>62</v>
      </c>
      <c r="D2992" s="9" t="s">
        <v>27</v>
      </c>
      <c r="E2992" s="10" t="s">
        <v>19</v>
      </c>
      <c r="F2992" s="11">
        <v>4.44889529764E11</v>
      </c>
      <c r="G2992" s="18" t="s">
        <v>24</v>
      </c>
      <c r="H2992" s="17" t="str">
        <f t="shared" si="1"/>
        <v>BUY</v>
      </c>
      <c r="I2992" s="12">
        <v>56.04</v>
      </c>
      <c r="J2992" s="12">
        <v>1000.0</v>
      </c>
      <c r="K2992" s="16">
        <v>43556.0</v>
      </c>
      <c r="L2992" s="14">
        <v>64.57</v>
      </c>
      <c r="M2992" s="14">
        <f t="shared" si="2"/>
        <v>1152.212705</v>
      </c>
      <c r="N2992" s="15">
        <f t="shared" si="3"/>
        <v>0.1522127052</v>
      </c>
      <c r="O2992" s="15">
        <f t="shared" si="4"/>
        <v>-0.1522127052</v>
      </c>
      <c r="P2992" s="8">
        <f t="shared" si="5"/>
        <v>66</v>
      </c>
    </row>
    <row r="2993" ht="12.75" customHeight="1">
      <c r="A2993" s="7">
        <v>43493.0</v>
      </c>
      <c r="B2993" s="8" t="s">
        <v>2442</v>
      </c>
      <c r="C2993" s="8" t="s">
        <v>2443</v>
      </c>
      <c r="D2993" s="9" t="s">
        <v>39</v>
      </c>
      <c r="E2993" s="10" t="s">
        <v>168</v>
      </c>
      <c r="F2993" s="11">
        <v>1.80715909E8</v>
      </c>
      <c r="G2993" s="8" t="s">
        <v>20</v>
      </c>
      <c r="H2993" s="8" t="str">
        <f t="shared" si="1"/>
        <v>SELL</v>
      </c>
      <c r="I2993" s="12">
        <v>85.199997</v>
      </c>
      <c r="J2993" s="12">
        <v>1000.0</v>
      </c>
      <c r="K2993" s="16">
        <v>43522.0</v>
      </c>
      <c r="L2993" s="14">
        <v>93.0</v>
      </c>
      <c r="M2993" s="14">
        <f t="shared" si="2"/>
        <v>1091.549334</v>
      </c>
      <c r="N2993" s="15">
        <f t="shared" si="3"/>
        <v>-0.09154933421</v>
      </c>
      <c r="O2993" s="15">
        <f t="shared" si="4"/>
        <v>0.09154933421</v>
      </c>
      <c r="P2993" s="8">
        <f t="shared" si="5"/>
        <v>29</v>
      </c>
    </row>
    <row r="2994" ht="12.75" customHeight="1">
      <c r="A2994" s="7">
        <v>43493.0</v>
      </c>
      <c r="B2994" s="8" t="s">
        <v>1091</v>
      </c>
      <c r="C2994" s="8" t="s">
        <v>1092</v>
      </c>
      <c r="D2994" s="9" t="s">
        <v>35</v>
      </c>
      <c r="E2994" s="10" t="s">
        <v>352</v>
      </c>
      <c r="F2994" s="11">
        <v>2.25576883451E11</v>
      </c>
      <c r="G2994" s="8" t="s">
        <v>20</v>
      </c>
      <c r="H2994" s="8" t="str">
        <f t="shared" si="1"/>
        <v>SELL</v>
      </c>
      <c r="I2994" s="12">
        <v>158.919998</v>
      </c>
      <c r="J2994" s="12">
        <v>1000.0</v>
      </c>
      <c r="K2994" s="7">
        <v>43966.0</v>
      </c>
      <c r="L2994" s="14">
        <v>203.679993</v>
      </c>
      <c r="M2994" s="14">
        <f t="shared" si="2"/>
        <v>1281.651117</v>
      </c>
      <c r="N2994" s="15">
        <f t="shared" si="3"/>
        <v>-0.2816511173</v>
      </c>
      <c r="O2994" s="15">
        <f t="shared" si="4"/>
        <v>0.2816511173</v>
      </c>
      <c r="P2994" s="8">
        <f t="shared" si="5"/>
        <v>473</v>
      </c>
    </row>
    <row r="2995" ht="12.75" customHeight="1">
      <c r="A2995" s="7">
        <v>43493.0</v>
      </c>
      <c r="B2995" s="8" t="s">
        <v>2444</v>
      </c>
      <c r="C2995" s="8" t="s">
        <v>2445</v>
      </c>
      <c r="D2995" s="9" t="s">
        <v>65</v>
      </c>
      <c r="E2995" s="10" t="s">
        <v>19</v>
      </c>
      <c r="F2995" s="11">
        <v>9.8604706E8</v>
      </c>
      <c r="G2995" s="8" t="s">
        <v>20</v>
      </c>
      <c r="H2995" s="8" t="str">
        <f t="shared" si="1"/>
        <v>SELL</v>
      </c>
      <c r="I2995" s="12">
        <v>10.000501</v>
      </c>
      <c r="J2995" s="12">
        <v>1000.0</v>
      </c>
      <c r="K2995" s="16">
        <v>44727.0</v>
      </c>
      <c r="L2995" s="14">
        <v>17.477118</v>
      </c>
      <c r="M2995" s="14">
        <f t="shared" si="2"/>
        <v>1747.624244</v>
      </c>
      <c r="N2995" s="15">
        <f t="shared" si="3"/>
        <v>-0.747624244</v>
      </c>
      <c r="O2995" s="15">
        <f t="shared" si="4"/>
        <v>0.747624244</v>
      </c>
      <c r="P2995" s="8">
        <f t="shared" si="5"/>
        <v>1234</v>
      </c>
    </row>
    <row r="2996" ht="12.75" customHeight="1">
      <c r="A2996" s="7">
        <v>43493.0</v>
      </c>
      <c r="B2996" s="8" t="s">
        <v>2446</v>
      </c>
      <c r="C2996" s="8" t="s">
        <v>2447</v>
      </c>
      <c r="D2996" s="9" t="s">
        <v>39</v>
      </c>
      <c r="E2996" s="10" t="s">
        <v>19</v>
      </c>
      <c r="F2996" s="11">
        <v>1.7286819E9</v>
      </c>
      <c r="G2996" s="8" t="s">
        <v>20</v>
      </c>
      <c r="H2996" s="8" t="str">
        <f t="shared" si="1"/>
        <v>SELL</v>
      </c>
      <c r="I2996" s="12">
        <v>16.51</v>
      </c>
      <c r="J2996" s="12">
        <v>1000.0</v>
      </c>
      <c r="K2996" s="16">
        <v>44727.0</v>
      </c>
      <c r="L2996" s="14">
        <v>7.52</v>
      </c>
      <c r="M2996" s="14">
        <f t="shared" si="2"/>
        <v>455.4815263</v>
      </c>
      <c r="N2996" s="15">
        <f t="shared" si="3"/>
        <v>0.5445184737</v>
      </c>
      <c r="O2996" s="15">
        <f t="shared" si="4"/>
        <v>-0.5445184737</v>
      </c>
      <c r="P2996" s="8">
        <f t="shared" si="5"/>
        <v>1234</v>
      </c>
    </row>
    <row r="2997" ht="12.75" customHeight="1">
      <c r="A2997" s="7">
        <v>43493.0</v>
      </c>
      <c r="B2997" s="8" t="s">
        <v>2301</v>
      </c>
      <c r="C2997" s="8" t="s">
        <v>2302</v>
      </c>
      <c r="D2997" s="9" t="s">
        <v>39</v>
      </c>
      <c r="E2997" s="10" t="s">
        <v>168</v>
      </c>
      <c r="F2997" s="11">
        <v>1.784795781E9</v>
      </c>
      <c r="G2997" s="8" t="s">
        <v>20</v>
      </c>
      <c r="H2997" s="8" t="str">
        <f t="shared" si="1"/>
        <v>SELL</v>
      </c>
      <c r="I2997" s="12">
        <v>81.93</v>
      </c>
      <c r="J2997" s="12">
        <v>1000.0</v>
      </c>
      <c r="K2997" s="7">
        <v>43592.0</v>
      </c>
      <c r="L2997" s="14">
        <v>47.220001</v>
      </c>
      <c r="M2997" s="14">
        <f t="shared" si="2"/>
        <v>576.3456731</v>
      </c>
      <c r="N2997" s="15">
        <f t="shared" si="3"/>
        <v>0.4236543269</v>
      </c>
      <c r="O2997" s="15">
        <f t="shared" si="4"/>
        <v>-0.4236543269</v>
      </c>
      <c r="P2997" s="8">
        <f t="shared" si="5"/>
        <v>99</v>
      </c>
    </row>
    <row r="2998" ht="12.75" customHeight="1">
      <c r="A2998" s="7">
        <v>43493.0</v>
      </c>
      <c r="B2998" s="8" t="s">
        <v>2412</v>
      </c>
      <c r="C2998" s="8" t="s">
        <v>2413</v>
      </c>
      <c r="D2998" s="9" t="s">
        <v>58</v>
      </c>
      <c r="E2998" s="10" t="s">
        <v>352</v>
      </c>
      <c r="F2998" s="11">
        <v>1.2280252413E10</v>
      </c>
      <c r="G2998" s="8" t="s">
        <v>20</v>
      </c>
      <c r="H2998" s="8" t="str">
        <f t="shared" si="1"/>
        <v>SELL</v>
      </c>
      <c r="I2998" s="12">
        <v>15.08</v>
      </c>
      <c r="J2998" s="12">
        <v>1000.0</v>
      </c>
      <c r="K2998" s="16">
        <v>44727.0</v>
      </c>
      <c r="L2998" s="14">
        <v>4.54</v>
      </c>
      <c r="M2998" s="14">
        <f t="shared" si="2"/>
        <v>301.061008</v>
      </c>
      <c r="N2998" s="15">
        <f t="shared" si="3"/>
        <v>0.698938992</v>
      </c>
      <c r="O2998" s="15">
        <f t="shared" si="4"/>
        <v>-0.698938992</v>
      </c>
      <c r="P2998" s="8">
        <f t="shared" si="5"/>
        <v>1234</v>
      </c>
    </row>
    <row r="2999" ht="12.75" customHeight="1">
      <c r="A2999" s="16">
        <v>43493.0</v>
      </c>
      <c r="B2999" s="8" t="s">
        <v>2448</v>
      </c>
      <c r="C2999" s="8" t="s">
        <v>2449</v>
      </c>
      <c r="D2999" s="9" t="s">
        <v>71</v>
      </c>
      <c r="E2999" s="10" t="s">
        <v>19</v>
      </c>
      <c r="F2999" s="11">
        <v>2.415995154E10</v>
      </c>
      <c r="G2999" s="17" t="s">
        <v>20</v>
      </c>
      <c r="H2999" s="18" t="str">
        <f t="shared" si="1"/>
        <v>SELL</v>
      </c>
      <c r="I2999" s="12">
        <v>80.589737</v>
      </c>
      <c r="J2999" s="12">
        <v>1000.0</v>
      </c>
      <c r="K2999" s="16">
        <v>44727.0</v>
      </c>
      <c r="L2999" s="14">
        <v>105.434311</v>
      </c>
      <c r="M2999" s="14">
        <f t="shared" si="2"/>
        <v>1308.28459</v>
      </c>
      <c r="N2999" s="15">
        <f t="shared" si="3"/>
        <v>-0.3082845896</v>
      </c>
      <c r="O2999" s="15">
        <f t="shared" si="4"/>
        <v>0.3082845896</v>
      </c>
      <c r="P2999" s="8">
        <f t="shared" si="5"/>
        <v>1234</v>
      </c>
    </row>
    <row r="3000" ht="12.75" customHeight="1">
      <c r="A3000" s="16">
        <v>43493.0</v>
      </c>
      <c r="B3000" s="8" t="s">
        <v>2450</v>
      </c>
      <c r="C3000" s="8" t="s">
        <v>2451</v>
      </c>
      <c r="D3000" s="9" t="s">
        <v>23</v>
      </c>
      <c r="E3000" s="10" t="s">
        <v>19</v>
      </c>
      <c r="F3000" s="11">
        <v>2.970651246E9</v>
      </c>
      <c r="G3000" s="18" t="s">
        <v>24</v>
      </c>
      <c r="H3000" s="17" t="str">
        <f t="shared" si="1"/>
        <v>BUY</v>
      </c>
      <c r="I3000" s="12">
        <v>40.580002</v>
      </c>
      <c r="J3000" s="12">
        <v>1000.0</v>
      </c>
      <c r="K3000" s="16">
        <v>44727.0</v>
      </c>
      <c r="L3000" s="14">
        <v>58.09</v>
      </c>
      <c r="M3000" s="14">
        <f t="shared" si="2"/>
        <v>1431.493276</v>
      </c>
      <c r="N3000" s="15">
        <f t="shared" si="3"/>
        <v>0.4314932759</v>
      </c>
      <c r="O3000" s="15">
        <f t="shared" si="4"/>
        <v>-0.4314932759</v>
      </c>
      <c r="P3000" s="8">
        <f t="shared" si="5"/>
        <v>1234</v>
      </c>
    </row>
    <row r="3001" ht="12.75" customHeight="1">
      <c r="A3001" s="16">
        <v>43493.0</v>
      </c>
      <c r="B3001" s="8" t="s">
        <v>2452</v>
      </c>
      <c r="C3001" s="8" t="s">
        <v>2453</v>
      </c>
      <c r="D3001" s="9" t="s">
        <v>65</v>
      </c>
      <c r="E3001" s="10" t="s">
        <v>19</v>
      </c>
      <c r="F3001" s="11">
        <v>2.910712508E9</v>
      </c>
      <c r="G3001" s="17" t="s">
        <v>20</v>
      </c>
      <c r="H3001" s="18" t="str">
        <f t="shared" si="1"/>
        <v>SELL</v>
      </c>
      <c r="I3001" s="12">
        <v>163.053223</v>
      </c>
      <c r="J3001" s="12">
        <v>1000.0</v>
      </c>
      <c r="K3001" s="16">
        <v>43924.0</v>
      </c>
      <c r="L3001" s="14">
        <v>161.887573</v>
      </c>
      <c r="M3001" s="14">
        <f t="shared" si="2"/>
        <v>992.8511073</v>
      </c>
      <c r="N3001" s="15">
        <f t="shared" si="3"/>
        <v>0.007148892727</v>
      </c>
      <c r="O3001" s="15">
        <f t="shared" si="4"/>
        <v>-0.007148892727</v>
      </c>
      <c r="P3001" s="8">
        <f t="shared" si="5"/>
        <v>431</v>
      </c>
    </row>
    <row r="3002" ht="12.75" customHeight="1">
      <c r="A3002" s="7">
        <v>43494.0</v>
      </c>
      <c r="B3002" s="8" t="s">
        <v>457</v>
      </c>
      <c r="C3002" s="8" t="s">
        <v>458</v>
      </c>
      <c r="D3002" s="9" t="s">
        <v>39</v>
      </c>
      <c r="E3002" s="10" t="s">
        <v>19</v>
      </c>
      <c r="F3002" s="11">
        <v>2.64890507807E11</v>
      </c>
      <c r="G3002" s="8" t="s">
        <v>24</v>
      </c>
      <c r="H3002" s="8" t="str">
        <f t="shared" si="1"/>
        <v>BUY</v>
      </c>
      <c r="I3002" s="12">
        <v>62.709476</v>
      </c>
      <c r="J3002" s="12">
        <v>1000.0</v>
      </c>
      <c r="K3002" s="16">
        <v>43698.0</v>
      </c>
      <c r="L3002" s="14">
        <v>56.241081</v>
      </c>
      <c r="M3002" s="14">
        <f t="shared" si="2"/>
        <v>896.8513945</v>
      </c>
      <c r="N3002" s="15">
        <f t="shared" si="3"/>
        <v>-0.1031486055</v>
      </c>
      <c r="O3002" s="15">
        <f t="shared" si="4"/>
        <v>0.1031486055</v>
      </c>
      <c r="P3002" s="8">
        <f t="shared" si="5"/>
        <v>204</v>
      </c>
    </row>
    <row r="3003" ht="12.75" customHeight="1">
      <c r="A3003" s="7">
        <v>43494.0</v>
      </c>
      <c r="B3003" s="8" t="s">
        <v>1761</v>
      </c>
      <c r="C3003" s="8" t="s">
        <v>1762</v>
      </c>
      <c r="D3003" s="9" t="s">
        <v>35</v>
      </c>
      <c r="E3003" s="10" t="s">
        <v>19</v>
      </c>
      <c r="F3003" s="11">
        <v>6.96369651E9</v>
      </c>
      <c r="G3003" s="8" t="s">
        <v>24</v>
      </c>
      <c r="H3003" s="8" t="str">
        <f t="shared" si="1"/>
        <v>BUY</v>
      </c>
      <c r="I3003" s="12">
        <v>37.060001</v>
      </c>
      <c r="J3003" s="12">
        <v>1000.0</v>
      </c>
      <c r="K3003" s="16">
        <v>43599.0</v>
      </c>
      <c r="L3003" s="14">
        <v>65.68</v>
      </c>
      <c r="M3003" s="14">
        <f t="shared" si="2"/>
        <v>1772.26115</v>
      </c>
      <c r="N3003" s="15">
        <f t="shared" si="3"/>
        <v>0.7722611502</v>
      </c>
      <c r="O3003" s="15">
        <f t="shared" si="4"/>
        <v>-0.7722611502</v>
      </c>
      <c r="P3003" s="8">
        <f t="shared" si="5"/>
        <v>105</v>
      </c>
    </row>
    <row r="3004" ht="12.75" customHeight="1">
      <c r="A3004" s="7">
        <v>43494.0</v>
      </c>
      <c r="B3004" s="8" t="s">
        <v>687</v>
      </c>
      <c r="C3004" s="8" t="s">
        <v>688</v>
      </c>
      <c r="D3004" s="9" t="s">
        <v>35</v>
      </c>
      <c r="E3004" s="10" t="s">
        <v>19</v>
      </c>
      <c r="F3004" s="11">
        <v>1.511406816E9</v>
      </c>
      <c r="G3004" s="8" t="s">
        <v>24</v>
      </c>
      <c r="H3004" s="8" t="str">
        <f t="shared" si="1"/>
        <v>BUY</v>
      </c>
      <c r="I3004" s="12">
        <v>40.388168</v>
      </c>
      <c r="J3004" s="12">
        <v>1000.0</v>
      </c>
      <c r="K3004" s="16">
        <v>44061.0</v>
      </c>
      <c r="L3004" s="14">
        <v>37.720001</v>
      </c>
      <c r="M3004" s="14">
        <f t="shared" si="2"/>
        <v>933.9369144</v>
      </c>
      <c r="N3004" s="15">
        <f t="shared" si="3"/>
        <v>-0.0660630856</v>
      </c>
      <c r="O3004" s="15">
        <f t="shared" si="4"/>
        <v>0.0660630856</v>
      </c>
      <c r="P3004" s="8">
        <f t="shared" si="5"/>
        <v>567</v>
      </c>
    </row>
    <row r="3005" ht="12.75" customHeight="1">
      <c r="A3005" s="7">
        <v>43494.0</v>
      </c>
      <c r="B3005" s="8" t="s">
        <v>630</v>
      </c>
      <c r="C3005" s="8" t="s">
        <v>631</v>
      </c>
      <c r="D3005" s="9" t="s">
        <v>23</v>
      </c>
      <c r="E3005" s="10" t="s">
        <v>19</v>
      </c>
      <c r="F3005" s="11">
        <v>1.069485355423E12</v>
      </c>
      <c r="G3005" s="8" t="s">
        <v>24</v>
      </c>
      <c r="H3005" s="8" t="str">
        <f t="shared" si="1"/>
        <v>BUY</v>
      </c>
      <c r="I3005" s="12">
        <v>32.650009</v>
      </c>
      <c r="J3005" s="12">
        <v>1000.0</v>
      </c>
      <c r="K3005" s="7">
        <v>43511.0</v>
      </c>
      <c r="L3005" s="14">
        <v>39.03611</v>
      </c>
      <c r="M3005" s="14">
        <f t="shared" si="2"/>
        <v>1195.592626</v>
      </c>
      <c r="N3005" s="15">
        <f t="shared" si="3"/>
        <v>0.195592626</v>
      </c>
      <c r="O3005" s="15">
        <f t="shared" si="4"/>
        <v>-0.195592626</v>
      </c>
      <c r="P3005" s="8">
        <f t="shared" si="5"/>
        <v>17</v>
      </c>
    </row>
    <row r="3006" ht="12.75" customHeight="1">
      <c r="A3006" s="7">
        <v>43494.0</v>
      </c>
      <c r="B3006" s="8" t="s">
        <v>2454</v>
      </c>
      <c r="C3006" s="8" t="s">
        <v>2455</v>
      </c>
      <c r="D3006" s="9" t="s">
        <v>71</v>
      </c>
      <c r="E3006" s="10" t="s">
        <v>19</v>
      </c>
      <c r="F3006" s="11">
        <v>4.5416403E9</v>
      </c>
      <c r="G3006" s="8" t="s">
        <v>24</v>
      </c>
      <c r="H3006" s="8" t="str">
        <f t="shared" si="1"/>
        <v>BUY</v>
      </c>
      <c r="I3006" s="12">
        <v>27.142416</v>
      </c>
      <c r="J3006" s="12">
        <v>1000.0</v>
      </c>
      <c r="K3006" s="16">
        <v>44727.0</v>
      </c>
      <c r="L3006" s="14">
        <v>35.275871</v>
      </c>
      <c r="M3006" s="14">
        <f t="shared" si="2"/>
        <v>1299.658476</v>
      </c>
      <c r="N3006" s="15">
        <f t="shared" si="3"/>
        <v>0.2996584755</v>
      </c>
      <c r="O3006" s="15">
        <f t="shared" si="4"/>
        <v>-0.2996584755</v>
      </c>
      <c r="P3006" s="8">
        <f t="shared" si="5"/>
        <v>1233</v>
      </c>
    </row>
    <row r="3007" ht="12.75" customHeight="1">
      <c r="A3007" s="7">
        <v>43494.0</v>
      </c>
      <c r="B3007" s="8" t="s">
        <v>342</v>
      </c>
      <c r="C3007" s="8" t="s">
        <v>343</v>
      </c>
      <c r="D3007" s="9" t="s">
        <v>39</v>
      </c>
      <c r="E3007" s="10" t="s">
        <v>19</v>
      </c>
      <c r="F3007" s="11">
        <v>2.0695706284E11</v>
      </c>
      <c r="G3007" s="8" t="s">
        <v>20</v>
      </c>
      <c r="H3007" s="8" t="str">
        <f t="shared" si="1"/>
        <v>SELL</v>
      </c>
      <c r="I3007" s="12">
        <v>32.379925</v>
      </c>
      <c r="J3007" s="12">
        <v>1000.0</v>
      </c>
      <c r="K3007" s="7">
        <v>43698.0</v>
      </c>
      <c r="L3007" s="14">
        <v>28.447395</v>
      </c>
      <c r="M3007" s="14">
        <f t="shared" si="2"/>
        <v>878.5503672</v>
      </c>
      <c r="N3007" s="15">
        <f t="shared" si="3"/>
        <v>0.1214496328</v>
      </c>
      <c r="O3007" s="15">
        <f t="shared" si="4"/>
        <v>-0.1214496328</v>
      </c>
      <c r="P3007" s="8">
        <f t="shared" si="5"/>
        <v>204</v>
      </c>
    </row>
    <row r="3008" ht="12.75" customHeight="1">
      <c r="A3008" s="7">
        <v>43494.0</v>
      </c>
      <c r="B3008" s="8" t="s">
        <v>187</v>
      </c>
      <c r="C3008" s="8" t="s">
        <v>188</v>
      </c>
      <c r="D3008" s="9" t="s">
        <v>27</v>
      </c>
      <c r="E3008" s="10" t="s">
        <v>19</v>
      </c>
      <c r="F3008" s="11">
        <v>8.2460626286E10</v>
      </c>
      <c r="G3008" s="8" t="s">
        <v>20</v>
      </c>
      <c r="H3008" s="8" t="str">
        <f t="shared" si="1"/>
        <v>SELL</v>
      </c>
      <c r="I3008" s="12">
        <v>38.581326</v>
      </c>
      <c r="J3008" s="12">
        <v>1000.0</v>
      </c>
      <c r="K3008" s="7">
        <v>43600.0</v>
      </c>
      <c r="L3008" s="14">
        <v>34.885696</v>
      </c>
      <c r="M3008" s="14">
        <f t="shared" si="2"/>
        <v>904.2119496</v>
      </c>
      <c r="N3008" s="15">
        <f t="shared" si="3"/>
        <v>0.09578805042</v>
      </c>
      <c r="O3008" s="15">
        <f t="shared" si="4"/>
        <v>-0.09578805042</v>
      </c>
      <c r="P3008" s="8">
        <f t="shared" si="5"/>
        <v>106</v>
      </c>
    </row>
    <row r="3009" ht="12.75" customHeight="1">
      <c r="A3009" s="16">
        <v>43494.0</v>
      </c>
      <c r="B3009" s="8" t="s">
        <v>771</v>
      </c>
      <c r="C3009" s="8" t="s">
        <v>772</v>
      </c>
      <c r="D3009" s="9" t="s">
        <v>35</v>
      </c>
      <c r="E3009" s="9" t="s">
        <v>19</v>
      </c>
      <c r="F3009" s="11">
        <v>7.43325E9</v>
      </c>
      <c r="G3009" s="17" t="s">
        <v>20</v>
      </c>
      <c r="H3009" s="18" t="str">
        <f t="shared" si="1"/>
        <v>SELL</v>
      </c>
      <c r="I3009" s="12">
        <v>116.284988</v>
      </c>
      <c r="J3009" s="12">
        <v>1000.0</v>
      </c>
      <c r="K3009" s="16">
        <v>43573.0</v>
      </c>
      <c r="L3009" s="14">
        <v>119.435425</v>
      </c>
      <c r="M3009" s="14">
        <f t="shared" si="2"/>
        <v>1027.092379</v>
      </c>
      <c r="N3009" s="15">
        <f t="shared" si="3"/>
        <v>-0.02709237928</v>
      </c>
      <c r="O3009" s="15">
        <f t="shared" si="4"/>
        <v>0.02709237928</v>
      </c>
      <c r="P3009" s="8">
        <f t="shared" si="5"/>
        <v>79</v>
      </c>
    </row>
    <row r="3010" ht="12.75" customHeight="1">
      <c r="A3010" s="7">
        <v>43495.0</v>
      </c>
      <c r="B3010" s="8" t="s">
        <v>2456</v>
      </c>
      <c r="C3010" s="8" t="s">
        <v>2457</v>
      </c>
      <c r="D3010" s="9" t="s">
        <v>65</v>
      </c>
      <c r="E3010" s="10" t="s">
        <v>168</v>
      </c>
      <c r="F3010" s="11">
        <v>1.6057782E9</v>
      </c>
      <c r="G3010" s="8" t="s">
        <v>24</v>
      </c>
      <c r="H3010" s="8" t="str">
        <f t="shared" si="1"/>
        <v>BUY</v>
      </c>
      <c r="I3010" s="12">
        <v>5.95</v>
      </c>
      <c r="J3010" s="12">
        <v>1000.0</v>
      </c>
      <c r="K3010" s="16">
        <v>44727.0</v>
      </c>
      <c r="L3010" s="14">
        <v>7.95</v>
      </c>
      <c r="M3010" s="14">
        <f t="shared" si="2"/>
        <v>1336.134454</v>
      </c>
      <c r="N3010" s="15">
        <f t="shared" si="3"/>
        <v>0.3361344538</v>
      </c>
      <c r="O3010" s="15">
        <f t="shared" si="4"/>
        <v>-0.3361344538</v>
      </c>
      <c r="P3010" s="8">
        <f t="shared" si="5"/>
        <v>1232</v>
      </c>
    </row>
    <row r="3011" ht="12.75" customHeight="1">
      <c r="A3011" s="7">
        <v>43495.0</v>
      </c>
      <c r="B3011" s="8" t="s">
        <v>437</v>
      </c>
      <c r="C3011" s="8" t="s">
        <v>438</v>
      </c>
      <c r="D3011" s="9" t="s">
        <v>32</v>
      </c>
      <c r="E3011" s="10" t="s">
        <v>19</v>
      </c>
      <c r="F3011" s="11">
        <v>1.276728036E10</v>
      </c>
      <c r="G3011" s="8" t="s">
        <v>24</v>
      </c>
      <c r="H3011" s="8" t="str">
        <f t="shared" si="1"/>
        <v>BUY</v>
      </c>
      <c r="I3011" s="12">
        <v>30.348082</v>
      </c>
      <c r="J3011" s="12">
        <v>1000.0</v>
      </c>
      <c r="K3011" s="16">
        <v>43572.0</v>
      </c>
      <c r="L3011" s="14">
        <v>34.340485</v>
      </c>
      <c r="M3011" s="14">
        <f t="shared" si="2"/>
        <v>1131.553717</v>
      </c>
      <c r="N3011" s="15">
        <f t="shared" si="3"/>
        <v>0.1315537173</v>
      </c>
      <c r="O3011" s="15">
        <f t="shared" si="4"/>
        <v>-0.1315537173</v>
      </c>
      <c r="P3011" s="8">
        <f t="shared" si="5"/>
        <v>77</v>
      </c>
    </row>
    <row r="3012" ht="12.75" customHeight="1">
      <c r="A3012" s="7">
        <v>43495.0</v>
      </c>
      <c r="B3012" s="8" t="s">
        <v>359</v>
      </c>
      <c r="C3012" s="8" t="s">
        <v>360</v>
      </c>
      <c r="D3012" s="9" t="s">
        <v>23</v>
      </c>
      <c r="E3012" s="10" t="s">
        <v>19</v>
      </c>
      <c r="F3012" s="11">
        <v>1.1032521E11</v>
      </c>
      <c r="G3012" s="8" t="s">
        <v>20</v>
      </c>
      <c r="H3012" s="8" t="str">
        <f t="shared" si="1"/>
        <v>SELL</v>
      </c>
      <c r="I3012" s="12">
        <v>194.0</v>
      </c>
      <c r="J3012" s="12">
        <v>1000.0</v>
      </c>
      <c r="K3012" s="7">
        <v>43627.0</v>
      </c>
      <c r="L3012" s="14">
        <v>266.290009</v>
      </c>
      <c r="M3012" s="14">
        <f t="shared" si="2"/>
        <v>1372.628912</v>
      </c>
      <c r="N3012" s="15">
        <f t="shared" si="3"/>
        <v>-0.3726289124</v>
      </c>
      <c r="O3012" s="15">
        <f t="shared" si="4"/>
        <v>0.3726289124</v>
      </c>
      <c r="P3012" s="8">
        <f t="shared" si="5"/>
        <v>132</v>
      </c>
    </row>
    <row r="3013" ht="12.75" customHeight="1">
      <c r="A3013" s="7">
        <v>43496.0</v>
      </c>
      <c r="B3013" s="8" t="s">
        <v>173</v>
      </c>
      <c r="C3013" s="8" t="s">
        <v>174</v>
      </c>
      <c r="D3013" s="9" t="s">
        <v>18</v>
      </c>
      <c r="E3013" s="10" t="s">
        <v>19</v>
      </c>
      <c r="F3013" s="11">
        <v>1.21670003777E11</v>
      </c>
      <c r="G3013" s="8" t="s">
        <v>20</v>
      </c>
      <c r="H3013" s="8" t="str">
        <f t="shared" si="1"/>
        <v>SELL</v>
      </c>
      <c r="I3013" s="12">
        <v>59.910736</v>
      </c>
      <c r="J3013" s="12">
        <v>1000.0</v>
      </c>
      <c r="K3013" s="7">
        <v>43496.0</v>
      </c>
      <c r="L3013" s="14">
        <v>59.910736</v>
      </c>
      <c r="M3013" s="14">
        <f t="shared" si="2"/>
        <v>1000</v>
      </c>
      <c r="N3013" s="15">
        <f t="shared" si="3"/>
        <v>0</v>
      </c>
      <c r="O3013" s="15">
        <f t="shared" si="4"/>
        <v>0</v>
      </c>
      <c r="P3013" s="8">
        <f t="shared" si="5"/>
        <v>0</v>
      </c>
    </row>
    <row r="3014" ht="12.75" customHeight="1">
      <c r="A3014" s="7">
        <v>43496.0</v>
      </c>
      <c r="B3014" s="8" t="s">
        <v>1001</v>
      </c>
      <c r="C3014" s="8" t="s">
        <v>1002</v>
      </c>
      <c r="D3014" s="9" t="s">
        <v>58</v>
      </c>
      <c r="E3014" s="10" t="s">
        <v>19</v>
      </c>
      <c r="F3014" s="11">
        <v>3.47637164E8</v>
      </c>
      <c r="G3014" s="8" t="s">
        <v>24</v>
      </c>
      <c r="H3014" s="8" t="str">
        <f t="shared" si="1"/>
        <v>BUY</v>
      </c>
      <c r="I3014" s="12">
        <v>75.400002</v>
      </c>
      <c r="J3014" s="12">
        <v>1000.0</v>
      </c>
      <c r="K3014" s="16">
        <v>44258.0</v>
      </c>
      <c r="L3014" s="14">
        <v>61.18</v>
      </c>
      <c r="M3014" s="14">
        <f t="shared" si="2"/>
        <v>811.405814</v>
      </c>
      <c r="N3014" s="15">
        <f t="shared" si="3"/>
        <v>-0.188594186</v>
      </c>
      <c r="O3014" s="15">
        <f t="shared" si="4"/>
        <v>0.188594186</v>
      </c>
      <c r="P3014" s="8">
        <f t="shared" si="5"/>
        <v>762</v>
      </c>
    </row>
    <row r="3015" ht="12.75" customHeight="1">
      <c r="A3015" s="7">
        <v>43496.0</v>
      </c>
      <c r="B3015" s="8" t="s">
        <v>2458</v>
      </c>
      <c r="C3015" s="8" t="s">
        <v>2459</v>
      </c>
      <c r="D3015" s="9" t="s">
        <v>18</v>
      </c>
      <c r="E3015" s="10" t="s">
        <v>19</v>
      </c>
      <c r="F3015" s="11">
        <v>9.0804817E9</v>
      </c>
      <c r="G3015" s="8" t="s">
        <v>24</v>
      </c>
      <c r="H3015" s="8" t="str">
        <f t="shared" si="1"/>
        <v>BUY</v>
      </c>
      <c r="I3015" s="12">
        <v>30.590681</v>
      </c>
      <c r="J3015" s="12">
        <v>1000.0</v>
      </c>
      <c r="K3015" s="16">
        <v>44727.0</v>
      </c>
      <c r="L3015" s="14">
        <v>45.648361</v>
      </c>
      <c r="M3015" s="14">
        <f t="shared" si="2"/>
        <v>1492.230951</v>
      </c>
      <c r="N3015" s="15">
        <f t="shared" si="3"/>
        <v>0.492230951</v>
      </c>
      <c r="O3015" s="15">
        <f t="shared" si="4"/>
        <v>-0.492230951</v>
      </c>
      <c r="P3015" s="8">
        <f t="shared" si="5"/>
        <v>1231</v>
      </c>
    </row>
    <row r="3016" ht="12.75" customHeight="1">
      <c r="A3016" s="7">
        <v>43497.0</v>
      </c>
      <c r="B3016" s="8" t="s">
        <v>1691</v>
      </c>
      <c r="C3016" s="8" t="s">
        <v>1692</v>
      </c>
      <c r="D3016" s="9" t="s">
        <v>32</v>
      </c>
      <c r="E3016" s="10" t="s">
        <v>19</v>
      </c>
      <c r="F3016" s="11">
        <v>6.031956636E9</v>
      </c>
      <c r="G3016" s="8" t="s">
        <v>20</v>
      </c>
      <c r="H3016" s="8" t="str">
        <f t="shared" si="1"/>
        <v>SELL</v>
      </c>
      <c r="I3016" s="12">
        <v>20.120001</v>
      </c>
      <c r="J3016" s="12">
        <v>1000.0</v>
      </c>
      <c r="K3016" s="16">
        <v>44727.0</v>
      </c>
      <c r="L3016" s="14">
        <v>30.23</v>
      </c>
      <c r="M3016" s="14">
        <f t="shared" si="2"/>
        <v>1502.485015</v>
      </c>
      <c r="N3016" s="15">
        <f t="shared" si="3"/>
        <v>-0.5024850148</v>
      </c>
      <c r="O3016" s="15">
        <f t="shared" si="4"/>
        <v>0.5024850148</v>
      </c>
      <c r="P3016" s="8">
        <f t="shared" si="5"/>
        <v>1230</v>
      </c>
    </row>
    <row r="3017" ht="12.75" customHeight="1">
      <c r="A3017" s="7">
        <v>43500.0</v>
      </c>
      <c r="B3017" s="8" t="s">
        <v>1256</v>
      </c>
      <c r="C3017" s="8" t="s">
        <v>1257</v>
      </c>
      <c r="D3017" s="9" t="s">
        <v>35</v>
      </c>
      <c r="E3017" s="10" t="s">
        <v>19</v>
      </c>
      <c r="F3017" s="11">
        <v>2.6506753E8</v>
      </c>
      <c r="G3017" s="8" t="s">
        <v>20</v>
      </c>
      <c r="H3017" s="8" t="str">
        <f t="shared" si="1"/>
        <v>SELL</v>
      </c>
      <c r="I3017" s="12">
        <v>23.26</v>
      </c>
      <c r="J3017" s="12">
        <v>1000.0</v>
      </c>
      <c r="K3017" s="16">
        <v>43557.0</v>
      </c>
      <c r="L3017" s="14">
        <v>23.17</v>
      </c>
      <c r="M3017" s="14">
        <f t="shared" si="2"/>
        <v>996.1306965</v>
      </c>
      <c r="N3017" s="15">
        <f t="shared" si="3"/>
        <v>0.003869303525</v>
      </c>
      <c r="O3017" s="15">
        <f t="shared" si="4"/>
        <v>-0.003869303525</v>
      </c>
      <c r="P3017" s="8">
        <f t="shared" si="5"/>
        <v>57</v>
      </c>
    </row>
    <row r="3018" ht="12.75" customHeight="1">
      <c r="A3018" s="7">
        <v>43501.0</v>
      </c>
      <c r="B3018" s="8" t="s">
        <v>2460</v>
      </c>
      <c r="C3018" s="8" t="s">
        <v>2461</v>
      </c>
      <c r="D3018" s="9" t="s">
        <v>35</v>
      </c>
      <c r="E3018" s="10" t="s">
        <v>19</v>
      </c>
      <c r="F3018" s="11">
        <v>4.98128201E8</v>
      </c>
      <c r="G3018" s="8" t="s">
        <v>24</v>
      </c>
      <c r="H3018" s="8" t="str">
        <f t="shared" si="1"/>
        <v>BUY</v>
      </c>
      <c r="I3018" s="12">
        <v>17.309999</v>
      </c>
      <c r="J3018" s="12">
        <v>1000.0</v>
      </c>
      <c r="K3018" s="16">
        <v>43592.0</v>
      </c>
      <c r="L3018" s="14">
        <v>20.43</v>
      </c>
      <c r="M3018" s="14">
        <f t="shared" si="2"/>
        <v>1180.242702</v>
      </c>
      <c r="N3018" s="15">
        <f t="shared" si="3"/>
        <v>0.1802427025</v>
      </c>
      <c r="O3018" s="15">
        <f t="shared" si="4"/>
        <v>-0.1802427025</v>
      </c>
      <c r="P3018" s="8">
        <f t="shared" si="5"/>
        <v>91</v>
      </c>
    </row>
    <row r="3019" ht="12.75" customHeight="1">
      <c r="A3019" s="16">
        <v>43501.0</v>
      </c>
      <c r="B3019" s="8" t="s">
        <v>1477</v>
      </c>
      <c r="C3019" s="8" t="s">
        <v>1478</v>
      </c>
      <c r="D3019" s="9" t="s">
        <v>18</v>
      </c>
      <c r="E3019" s="10" t="s">
        <v>19</v>
      </c>
      <c r="F3019" s="11">
        <v>7.45534594E8</v>
      </c>
      <c r="G3019" s="18" t="s">
        <v>24</v>
      </c>
      <c r="H3019" s="17" t="str">
        <f t="shared" si="1"/>
        <v>BUY</v>
      </c>
      <c r="I3019" s="12">
        <v>5.525406</v>
      </c>
      <c r="J3019" s="12">
        <v>1000.0</v>
      </c>
      <c r="K3019" s="16">
        <v>44727.0</v>
      </c>
      <c r="L3019" s="14">
        <v>19.129999</v>
      </c>
      <c r="M3019" s="14">
        <f t="shared" si="2"/>
        <v>3462.188842</v>
      </c>
      <c r="N3019" s="15">
        <f t="shared" si="3"/>
        <v>2.462188842</v>
      </c>
      <c r="O3019" s="15">
        <f t="shared" si="4"/>
        <v>-2.462188842</v>
      </c>
      <c r="P3019" s="8">
        <f t="shared" si="5"/>
        <v>1226</v>
      </c>
    </row>
    <row r="3020" ht="12.75" customHeight="1">
      <c r="A3020" s="7">
        <v>43502.0</v>
      </c>
      <c r="B3020" s="8" t="s">
        <v>2275</v>
      </c>
      <c r="C3020" s="8" t="s">
        <v>2276</v>
      </c>
      <c r="D3020" s="9" t="s">
        <v>18</v>
      </c>
      <c r="E3020" s="10" t="s">
        <v>19</v>
      </c>
      <c r="F3020" s="11">
        <v>9.280476273E9</v>
      </c>
      <c r="G3020" s="8" t="s">
        <v>24</v>
      </c>
      <c r="H3020" s="8" t="str">
        <f t="shared" si="1"/>
        <v>BUY</v>
      </c>
      <c r="I3020" s="12">
        <v>58.720001</v>
      </c>
      <c r="J3020" s="12">
        <v>1000.0</v>
      </c>
      <c r="K3020" s="16">
        <v>43523.0</v>
      </c>
      <c r="L3020" s="14">
        <v>68.07</v>
      </c>
      <c r="M3020" s="14">
        <f t="shared" si="2"/>
        <v>1159.230225</v>
      </c>
      <c r="N3020" s="15">
        <f t="shared" si="3"/>
        <v>0.1592302255</v>
      </c>
      <c r="O3020" s="15">
        <f t="shared" si="4"/>
        <v>-0.1592302255</v>
      </c>
      <c r="P3020" s="8">
        <f t="shared" si="5"/>
        <v>21</v>
      </c>
    </row>
    <row r="3021" ht="12.75" customHeight="1">
      <c r="A3021" s="7">
        <v>43502.0</v>
      </c>
      <c r="B3021" s="8" t="s">
        <v>2462</v>
      </c>
      <c r="C3021" s="8" t="s">
        <v>2463</v>
      </c>
      <c r="D3021" s="9" t="s">
        <v>35</v>
      </c>
      <c r="E3021" s="10" t="s">
        <v>106</v>
      </c>
      <c r="F3021" s="11">
        <v>6.10595154E9</v>
      </c>
      <c r="G3021" s="8" t="s">
        <v>20</v>
      </c>
      <c r="H3021" s="8" t="str">
        <f t="shared" si="1"/>
        <v>SELL</v>
      </c>
      <c r="I3021" s="12">
        <v>48.470001</v>
      </c>
      <c r="J3021" s="12">
        <v>1000.0</v>
      </c>
      <c r="K3021" s="16">
        <v>44727.0</v>
      </c>
      <c r="L3021" s="14">
        <v>47.41</v>
      </c>
      <c r="M3021" s="14">
        <f t="shared" si="2"/>
        <v>978.1307824</v>
      </c>
      <c r="N3021" s="15">
        <f t="shared" si="3"/>
        <v>0.02186921762</v>
      </c>
      <c r="O3021" s="15">
        <f t="shared" si="4"/>
        <v>-0.02186921762</v>
      </c>
      <c r="P3021" s="8">
        <f t="shared" si="5"/>
        <v>1225</v>
      </c>
    </row>
    <row r="3022" ht="12.75" customHeight="1">
      <c r="A3022" s="7">
        <v>43502.0</v>
      </c>
      <c r="B3022" s="8" t="s">
        <v>2220</v>
      </c>
      <c r="C3022" s="8" t="s">
        <v>2221</v>
      </c>
      <c r="D3022" s="9" t="s">
        <v>23</v>
      </c>
      <c r="E3022" s="10" t="s">
        <v>2222</v>
      </c>
      <c r="F3022" s="11">
        <v>1.6350299372E10</v>
      </c>
      <c r="G3022" s="8" t="s">
        <v>20</v>
      </c>
      <c r="H3022" s="8" t="str">
        <f t="shared" si="1"/>
        <v>SELL</v>
      </c>
      <c r="I3022" s="12">
        <v>8.261744</v>
      </c>
      <c r="J3022" s="12">
        <v>1000.0</v>
      </c>
      <c r="K3022" s="16">
        <v>43879.0</v>
      </c>
      <c r="L3022" s="14">
        <v>8.492951</v>
      </c>
      <c r="M3022" s="14">
        <f t="shared" si="2"/>
        <v>1027.985253</v>
      </c>
      <c r="N3022" s="15">
        <f t="shared" si="3"/>
        <v>-0.02798525348</v>
      </c>
      <c r="O3022" s="15">
        <f t="shared" si="4"/>
        <v>0.02798525348</v>
      </c>
      <c r="P3022" s="8">
        <f t="shared" si="5"/>
        <v>377</v>
      </c>
    </row>
    <row r="3023" ht="12.75" customHeight="1">
      <c r="A3023" s="7">
        <v>43502.0</v>
      </c>
      <c r="B3023" s="8" t="s">
        <v>670</v>
      </c>
      <c r="C3023" s="8" t="s">
        <v>671</v>
      </c>
      <c r="D3023" s="9" t="s">
        <v>23</v>
      </c>
      <c r="E3023" s="10" t="s">
        <v>672</v>
      </c>
      <c r="F3023" s="11">
        <v>2.1156167025E10</v>
      </c>
      <c r="G3023" s="8" t="s">
        <v>20</v>
      </c>
      <c r="H3023" s="8" t="str">
        <f t="shared" si="1"/>
        <v>SELL</v>
      </c>
      <c r="I3023" s="12">
        <v>5.658836</v>
      </c>
      <c r="J3023" s="12">
        <v>1000.0</v>
      </c>
      <c r="K3023" s="7">
        <v>43735.0</v>
      </c>
      <c r="L3023" s="14">
        <v>4.813601</v>
      </c>
      <c r="M3023" s="14">
        <f t="shared" si="2"/>
        <v>850.6344768</v>
      </c>
      <c r="N3023" s="15">
        <f t="shared" si="3"/>
        <v>0.1493655232</v>
      </c>
      <c r="O3023" s="15">
        <f t="shared" si="4"/>
        <v>-0.1493655232</v>
      </c>
      <c r="P3023" s="8">
        <f t="shared" si="5"/>
        <v>233</v>
      </c>
    </row>
    <row r="3024" ht="12.75" customHeight="1">
      <c r="A3024" s="7">
        <v>43502.0</v>
      </c>
      <c r="B3024" s="8" t="s">
        <v>632</v>
      </c>
      <c r="C3024" s="8" t="s">
        <v>633</v>
      </c>
      <c r="D3024" s="9" t="s">
        <v>23</v>
      </c>
      <c r="E3024" s="10" t="s">
        <v>19</v>
      </c>
      <c r="F3024" s="11">
        <v>1.226514E11</v>
      </c>
      <c r="G3024" s="8" t="s">
        <v>20</v>
      </c>
      <c r="H3024" s="8" t="str">
        <f t="shared" si="1"/>
        <v>SELL</v>
      </c>
      <c r="I3024" s="12">
        <v>45.58469</v>
      </c>
      <c r="J3024" s="12">
        <v>1000.0</v>
      </c>
      <c r="K3024" s="7">
        <v>43599.0</v>
      </c>
      <c r="L3024" s="14">
        <v>77.727287</v>
      </c>
      <c r="M3024" s="14">
        <f t="shared" si="2"/>
        <v>1705.118254</v>
      </c>
      <c r="N3024" s="15">
        <f t="shared" si="3"/>
        <v>-0.7051182535</v>
      </c>
      <c r="O3024" s="15">
        <f t="shared" si="4"/>
        <v>0.7051182535</v>
      </c>
      <c r="P3024" s="8">
        <f t="shared" si="5"/>
        <v>97</v>
      </c>
    </row>
    <row r="3025" ht="12.75" customHeight="1">
      <c r="A3025" s="7">
        <v>43502.0</v>
      </c>
      <c r="B3025" s="8" t="s">
        <v>1549</v>
      </c>
      <c r="C3025" s="8" t="s">
        <v>1550</v>
      </c>
      <c r="D3025" s="9" t="s">
        <v>58</v>
      </c>
      <c r="E3025" s="10" t="s">
        <v>19</v>
      </c>
      <c r="F3025" s="11">
        <v>1.470424882E10</v>
      </c>
      <c r="G3025" s="8" t="s">
        <v>20</v>
      </c>
      <c r="H3025" s="8" t="str">
        <f t="shared" si="1"/>
        <v>SELL</v>
      </c>
      <c r="I3025" s="12">
        <v>8.59</v>
      </c>
      <c r="J3025" s="12">
        <v>1000.0</v>
      </c>
      <c r="K3025" s="7">
        <v>43552.0</v>
      </c>
      <c r="L3025" s="14">
        <v>10.79</v>
      </c>
      <c r="M3025" s="14">
        <f t="shared" si="2"/>
        <v>1256.111758</v>
      </c>
      <c r="N3025" s="15">
        <f t="shared" si="3"/>
        <v>-0.2561117579</v>
      </c>
      <c r="O3025" s="15">
        <f t="shared" si="4"/>
        <v>0.2561117579</v>
      </c>
      <c r="P3025" s="8">
        <f t="shared" si="5"/>
        <v>50</v>
      </c>
    </row>
    <row r="3026" ht="12.75" customHeight="1">
      <c r="A3026" s="16">
        <v>43502.0</v>
      </c>
      <c r="B3026" s="8" t="s">
        <v>1639</v>
      </c>
      <c r="C3026" s="8" t="s">
        <v>1640</v>
      </c>
      <c r="D3026" s="9" t="s">
        <v>23</v>
      </c>
      <c r="E3026" s="10" t="s">
        <v>19</v>
      </c>
      <c r="F3026" s="11">
        <v>1.05548679E9</v>
      </c>
      <c r="G3026" s="18" t="s">
        <v>24</v>
      </c>
      <c r="H3026" s="17" t="str">
        <f t="shared" si="1"/>
        <v>BUY</v>
      </c>
      <c r="I3026" s="12">
        <v>17.200001</v>
      </c>
      <c r="J3026" s="12">
        <v>1000.0</v>
      </c>
      <c r="K3026" s="16">
        <v>43557.0</v>
      </c>
      <c r="L3026" s="14">
        <v>22.01</v>
      </c>
      <c r="M3026" s="14">
        <f t="shared" si="2"/>
        <v>1279.651088</v>
      </c>
      <c r="N3026" s="15">
        <f t="shared" si="3"/>
        <v>0.2796510884</v>
      </c>
      <c r="O3026" s="15">
        <f t="shared" si="4"/>
        <v>-0.2796510884</v>
      </c>
      <c r="P3026" s="8">
        <f t="shared" si="5"/>
        <v>55</v>
      </c>
    </row>
    <row r="3027" ht="12.75" customHeight="1">
      <c r="A3027" s="7">
        <v>43503.0</v>
      </c>
      <c r="B3027" s="8" t="s">
        <v>2228</v>
      </c>
      <c r="C3027" s="8" t="s">
        <v>2229</v>
      </c>
      <c r="D3027" s="9" t="s">
        <v>39</v>
      </c>
      <c r="E3027" s="10" t="s">
        <v>168</v>
      </c>
      <c r="F3027" s="11">
        <v>3.30985969E8</v>
      </c>
      <c r="G3027" s="8" t="s">
        <v>24</v>
      </c>
      <c r="H3027" s="8" t="str">
        <f t="shared" si="1"/>
        <v>BUY</v>
      </c>
      <c r="I3027" s="12">
        <v>46.93</v>
      </c>
      <c r="J3027" s="12">
        <v>1000.0</v>
      </c>
      <c r="K3027" s="7">
        <v>43522.0</v>
      </c>
      <c r="L3027" s="14">
        <v>46.259998</v>
      </c>
      <c r="M3027" s="14">
        <f t="shared" si="2"/>
        <v>985.7233752</v>
      </c>
      <c r="N3027" s="15">
        <f t="shared" si="3"/>
        <v>-0.01427662476</v>
      </c>
      <c r="O3027" s="15">
        <f t="shared" si="4"/>
        <v>0.01427662476</v>
      </c>
      <c r="P3027" s="8">
        <f t="shared" si="5"/>
        <v>19</v>
      </c>
    </row>
    <row r="3028" ht="12.75" customHeight="1">
      <c r="A3028" s="7">
        <v>43503.0</v>
      </c>
      <c r="B3028" s="8" t="s">
        <v>1180</v>
      </c>
      <c r="C3028" s="8" t="s">
        <v>1181</v>
      </c>
      <c r="D3028" s="9" t="s">
        <v>58</v>
      </c>
      <c r="E3028" s="9" t="s">
        <v>19</v>
      </c>
      <c r="F3028" s="11">
        <v>7.144072E9</v>
      </c>
      <c r="G3028" s="8" t="s">
        <v>24</v>
      </c>
      <c r="H3028" s="8" t="str">
        <f t="shared" si="1"/>
        <v>BUY</v>
      </c>
      <c r="I3028" s="12">
        <v>82.27</v>
      </c>
      <c r="J3028" s="12">
        <v>1000.0</v>
      </c>
      <c r="K3028" s="16">
        <v>43559.0</v>
      </c>
      <c r="L3028" s="14">
        <v>70.27</v>
      </c>
      <c r="M3028" s="14">
        <f t="shared" si="2"/>
        <v>854.1388112</v>
      </c>
      <c r="N3028" s="15">
        <f t="shared" si="3"/>
        <v>-0.1458611888</v>
      </c>
      <c r="O3028" s="15">
        <f t="shared" si="4"/>
        <v>0.1458611888</v>
      </c>
      <c r="P3028" s="8">
        <f t="shared" si="5"/>
        <v>56</v>
      </c>
    </row>
    <row r="3029" ht="12.75" customHeight="1">
      <c r="A3029" s="7">
        <v>43503.0</v>
      </c>
      <c r="B3029" s="8" t="s">
        <v>87</v>
      </c>
      <c r="C3029" s="8" t="s">
        <v>88</v>
      </c>
      <c r="D3029" s="9" t="s">
        <v>71</v>
      </c>
      <c r="E3029" s="10" t="s">
        <v>19</v>
      </c>
      <c r="F3029" s="11">
        <v>1.40832515433E11</v>
      </c>
      <c r="G3029" s="8" t="s">
        <v>20</v>
      </c>
      <c r="H3029" s="8" t="str">
        <f t="shared" si="1"/>
        <v>SELL</v>
      </c>
      <c r="I3029" s="12">
        <v>36.234245</v>
      </c>
      <c r="J3029" s="12">
        <v>1000.0</v>
      </c>
      <c r="K3029" s="7">
        <v>43703.0</v>
      </c>
      <c r="L3029" s="14">
        <v>35.577629</v>
      </c>
      <c r="M3029" s="14">
        <f t="shared" si="2"/>
        <v>981.8785792</v>
      </c>
      <c r="N3029" s="15">
        <f t="shared" si="3"/>
        <v>0.01812142077</v>
      </c>
      <c r="O3029" s="15">
        <f t="shared" si="4"/>
        <v>-0.01812142077</v>
      </c>
      <c r="P3029" s="8">
        <f t="shared" si="5"/>
        <v>200</v>
      </c>
    </row>
    <row r="3030" ht="12.75" customHeight="1">
      <c r="A3030" s="7">
        <v>43503.0</v>
      </c>
      <c r="B3030" s="8" t="s">
        <v>2464</v>
      </c>
      <c r="C3030" s="8" t="s">
        <v>2465</v>
      </c>
      <c r="D3030" s="9" t="s">
        <v>35</v>
      </c>
      <c r="E3030" s="10" t="s">
        <v>19</v>
      </c>
      <c r="F3030" s="11">
        <v>8.01789282E9</v>
      </c>
      <c r="G3030" s="8" t="s">
        <v>24</v>
      </c>
      <c r="H3030" s="8" t="str">
        <f t="shared" si="1"/>
        <v>BUY</v>
      </c>
      <c r="I3030" s="12">
        <v>29.659138</v>
      </c>
      <c r="J3030" s="12">
        <v>1000.0</v>
      </c>
      <c r="K3030" s="7">
        <v>44088.0</v>
      </c>
      <c r="L3030" s="14">
        <v>16.550837</v>
      </c>
      <c r="M3030" s="14">
        <f t="shared" si="2"/>
        <v>558.0349975</v>
      </c>
      <c r="N3030" s="15">
        <f t="shared" si="3"/>
        <v>-0.4419650025</v>
      </c>
      <c r="O3030" s="15">
        <f t="shared" si="4"/>
        <v>0.4419650025</v>
      </c>
      <c r="P3030" s="8">
        <f t="shared" si="5"/>
        <v>585</v>
      </c>
    </row>
    <row r="3031" ht="12.75" customHeight="1">
      <c r="A3031" s="16">
        <v>43503.0</v>
      </c>
      <c r="B3031" s="8" t="s">
        <v>1335</v>
      </c>
      <c r="C3031" s="8" t="s">
        <v>1336</v>
      </c>
      <c r="D3031" s="9" t="s">
        <v>39</v>
      </c>
      <c r="E3031" s="10" t="s">
        <v>19</v>
      </c>
      <c r="F3031" s="11">
        <v>3.9657E7</v>
      </c>
      <c r="G3031" s="18" t="s">
        <v>24</v>
      </c>
      <c r="H3031" s="17" t="str">
        <f t="shared" si="1"/>
        <v>BUY</v>
      </c>
      <c r="I3031" s="12">
        <v>271.5</v>
      </c>
      <c r="J3031" s="12">
        <v>1000.0</v>
      </c>
      <c r="K3031" s="16">
        <v>44727.0</v>
      </c>
      <c r="L3031" s="14">
        <v>9.92</v>
      </c>
      <c r="M3031" s="14">
        <f t="shared" si="2"/>
        <v>36.53775322</v>
      </c>
      <c r="N3031" s="15">
        <f t="shared" si="3"/>
        <v>-0.9634622468</v>
      </c>
      <c r="O3031" s="15">
        <f t="shared" si="4"/>
        <v>0.9634622468</v>
      </c>
      <c r="P3031" s="8">
        <f t="shared" si="5"/>
        <v>1224</v>
      </c>
    </row>
    <row r="3032" ht="12.75" customHeight="1">
      <c r="A3032" s="16">
        <v>43503.0</v>
      </c>
      <c r="B3032" s="8" t="s">
        <v>56</v>
      </c>
      <c r="C3032" s="8" t="s">
        <v>57</v>
      </c>
      <c r="D3032" s="9" t="s">
        <v>58</v>
      </c>
      <c r="E3032" s="10" t="s">
        <v>19</v>
      </c>
      <c r="F3032" s="11">
        <v>1.3948872E11</v>
      </c>
      <c r="G3032" s="17" t="s">
        <v>20</v>
      </c>
      <c r="H3032" s="18" t="str">
        <f t="shared" si="1"/>
        <v>SELL</v>
      </c>
      <c r="I3032" s="12">
        <v>42.936852</v>
      </c>
      <c r="J3032" s="12">
        <v>1000.0</v>
      </c>
      <c r="K3032" s="16">
        <v>44302.0</v>
      </c>
      <c r="L3032" s="14">
        <v>51.379086</v>
      </c>
      <c r="M3032" s="14">
        <f t="shared" si="2"/>
        <v>1196.619771</v>
      </c>
      <c r="N3032" s="15">
        <f t="shared" si="3"/>
        <v>-0.1966197708</v>
      </c>
      <c r="O3032" s="15">
        <f t="shared" si="4"/>
        <v>0.1966197708</v>
      </c>
      <c r="P3032" s="8">
        <f t="shared" si="5"/>
        <v>799</v>
      </c>
    </row>
    <row r="3033" ht="12.75" customHeight="1">
      <c r="A3033" s="7">
        <v>43504.0</v>
      </c>
      <c r="B3033" s="8" t="s">
        <v>621</v>
      </c>
      <c r="C3033" s="8" t="s">
        <v>622</v>
      </c>
      <c r="D3033" s="9" t="s">
        <v>23</v>
      </c>
      <c r="E3033" s="10" t="s">
        <v>19</v>
      </c>
      <c r="F3033" s="11">
        <v>1.19798308161E11</v>
      </c>
      <c r="G3033" s="8" t="s">
        <v>24</v>
      </c>
      <c r="H3033" s="8" t="str">
        <f t="shared" si="1"/>
        <v>BUY</v>
      </c>
      <c r="I3033" s="12">
        <v>37.734642</v>
      </c>
      <c r="J3033" s="12">
        <v>1000.0</v>
      </c>
      <c r="K3033" s="7">
        <v>43868.0</v>
      </c>
      <c r="L3033" s="14">
        <v>59.61</v>
      </c>
      <c r="M3033" s="14">
        <f t="shared" si="2"/>
        <v>1579.71553</v>
      </c>
      <c r="N3033" s="15">
        <f t="shared" si="3"/>
        <v>0.5797155304</v>
      </c>
      <c r="O3033" s="15">
        <f t="shared" si="4"/>
        <v>-0.5797155304</v>
      </c>
      <c r="P3033" s="8">
        <f t="shared" si="5"/>
        <v>364</v>
      </c>
    </row>
    <row r="3034" ht="12.75" customHeight="1">
      <c r="A3034" s="7">
        <v>43504.0</v>
      </c>
      <c r="B3034" s="8" t="s">
        <v>2466</v>
      </c>
      <c r="C3034" s="8" t="s">
        <v>2467</v>
      </c>
      <c r="D3034" s="9" t="s">
        <v>18</v>
      </c>
      <c r="E3034" s="10" t="s">
        <v>106</v>
      </c>
      <c r="F3034" s="11">
        <v>1.739304E10</v>
      </c>
      <c r="G3034" s="8" t="s">
        <v>20</v>
      </c>
      <c r="H3034" s="8" t="str">
        <f t="shared" si="1"/>
        <v>SELL</v>
      </c>
      <c r="I3034" s="12">
        <v>9.585659</v>
      </c>
      <c r="J3034" s="12">
        <v>1000.0</v>
      </c>
      <c r="K3034" s="16">
        <v>44727.0</v>
      </c>
      <c r="L3034" s="14">
        <v>12.786861</v>
      </c>
      <c r="M3034" s="14">
        <f t="shared" si="2"/>
        <v>1333.957425</v>
      </c>
      <c r="N3034" s="15">
        <f t="shared" si="3"/>
        <v>-0.3339574254</v>
      </c>
      <c r="O3034" s="15">
        <f t="shared" si="4"/>
        <v>0.3339574254</v>
      </c>
      <c r="P3034" s="8">
        <f t="shared" si="5"/>
        <v>1223</v>
      </c>
    </row>
    <row r="3035" ht="12.75" customHeight="1">
      <c r="A3035" s="7">
        <v>43504.0</v>
      </c>
      <c r="B3035" s="8" t="s">
        <v>503</v>
      </c>
      <c r="C3035" s="8" t="s">
        <v>504</v>
      </c>
      <c r="D3035" s="9" t="s">
        <v>23</v>
      </c>
      <c r="E3035" s="10" t="s">
        <v>19</v>
      </c>
      <c r="F3035" s="11">
        <v>2.24291300639E11</v>
      </c>
      <c r="G3035" s="8" t="s">
        <v>24</v>
      </c>
      <c r="H3035" s="8" t="str">
        <f t="shared" si="1"/>
        <v>BUY</v>
      </c>
      <c r="I3035" s="12">
        <v>41.158947</v>
      </c>
      <c r="J3035" s="12">
        <v>1000.0</v>
      </c>
      <c r="K3035" s="16">
        <v>43510.0</v>
      </c>
      <c r="L3035" s="14">
        <v>42.214302</v>
      </c>
      <c r="M3035" s="14">
        <f t="shared" si="2"/>
        <v>1025.640962</v>
      </c>
      <c r="N3035" s="15">
        <f t="shared" si="3"/>
        <v>0.0256409621</v>
      </c>
      <c r="O3035" s="15">
        <f t="shared" si="4"/>
        <v>-0.0256409621</v>
      </c>
      <c r="P3035" s="8">
        <f t="shared" si="5"/>
        <v>6</v>
      </c>
    </row>
    <row r="3036" ht="12.75" customHeight="1">
      <c r="A3036" s="7">
        <v>43504.0</v>
      </c>
      <c r="B3036" s="8" t="s">
        <v>2468</v>
      </c>
      <c r="C3036" s="8" t="s">
        <v>2469</v>
      </c>
      <c r="D3036" s="9" t="s">
        <v>35</v>
      </c>
      <c r="E3036" s="10" t="s">
        <v>168</v>
      </c>
      <c r="F3036" s="11">
        <v>3.1076249039E10</v>
      </c>
      <c r="G3036" s="8" t="s">
        <v>20</v>
      </c>
      <c r="H3036" s="8" t="str">
        <f t="shared" si="1"/>
        <v>SELL</v>
      </c>
      <c r="I3036" s="12">
        <v>53.579891</v>
      </c>
      <c r="J3036" s="12">
        <v>1000.0</v>
      </c>
      <c r="K3036" s="16">
        <v>43868.0</v>
      </c>
      <c r="L3036" s="14">
        <v>56.219543</v>
      </c>
      <c r="M3036" s="14">
        <f t="shared" si="2"/>
        <v>1049.265722</v>
      </c>
      <c r="N3036" s="15">
        <f t="shared" si="3"/>
        <v>-0.04926572172</v>
      </c>
      <c r="O3036" s="15">
        <f t="shared" si="4"/>
        <v>0.04926572172</v>
      </c>
      <c r="P3036" s="8">
        <f t="shared" si="5"/>
        <v>364</v>
      </c>
    </row>
    <row r="3037" ht="12.75" customHeight="1">
      <c r="A3037" s="7">
        <v>43504.0</v>
      </c>
      <c r="B3037" s="8" t="s">
        <v>238</v>
      </c>
      <c r="C3037" s="8" t="s">
        <v>239</v>
      </c>
      <c r="D3037" s="9" t="s">
        <v>32</v>
      </c>
      <c r="E3037" s="10" t="s">
        <v>19</v>
      </c>
      <c r="F3037" s="11">
        <v>4.710345024E10</v>
      </c>
      <c r="G3037" s="8" t="s">
        <v>24</v>
      </c>
      <c r="H3037" s="8" t="str">
        <f t="shared" si="1"/>
        <v>BUY</v>
      </c>
      <c r="I3037" s="12">
        <v>163.4</v>
      </c>
      <c r="J3037" s="12">
        <v>1000.0</v>
      </c>
      <c r="K3037" s="7">
        <v>43553.0</v>
      </c>
      <c r="L3037" s="14">
        <v>164.2</v>
      </c>
      <c r="M3037" s="14">
        <f t="shared" si="2"/>
        <v>1004.895961</v>
      </c>
      <c r="N3037" s="15">
        <f t="shared" si="3"/>
        <v>0.004895960832</v>
      </c>
      <c r="O3037" s="15">
        <f t="shared" si="4"/>
        <v>-0.004895960832</v>
      </c>
      <c r="P3037" s="8">
        <f t="shared" si="5"/>
        <v>49</v>
      </c>
    </row>
    <row r="3038" ht="12.75" customHeight="1">
      <c r="A3038" s="7">
        <v>43504.0</v>
      </c>
      <c r="B3038" s="8" t="s">
        <v>378</v>
      </c>
      <c r="C3038" s="8" t="s">
        <v>379</v>
      </c>
      <c r="D3038" s="9" t="s">
        <v>32</v>
      </c>
      <c r="E3038" s="10" t="s">
        <v>19</v>
      </c>
      <c r="F3038" s="11">
        <v>1.3622925831E10</v>
      </c>
      <c r="G3038" s="8" t="s">
        <v>24</v>
      </c>
      <c r="H3038" s="8" t="str">
        <f t="shared" si="1"/>
        <v>BUY</v>
      </c>
      <c r="I3038" s="12">
        <v>58.393028</v>
      </c>
      <c r="J3038" s="12">
        <v>1000.0</v>
      </c>
      <c r="K3038" s="7">
        <v>44615.0</v>
      </c>
      <c r="L3038" s="14">
        <v>48.664658</v>
      </c>
      <c r="M3038" s="14">
        <f t="shared" si="2"/>
        <v>833.3984324</v>
      </c>
      <c r="N3038" s="15">
        <f t="shared" si="3"/>
        <v>-0.1666015676</v>
      </c>
      <c r="O3038" s="15">
        <f t="shared" si="4"/>
        <v>0.1666015676</v>
      </c>
      <c r="P3038" s="8">
        <f t="shared" si="5"/>
        <v>1111</v>
      </c>
    </row>
    <row r="3039" ht="12.75" customHeight="1">
      <c r="A3039" s="7">
        <v>43510.0</v>
      </c>
      <c r="B3039" s="8" t="s">
        <v>745</v>
      </c>
      <c r="C3039" s="8" t="s">
        <v>746</v>
      </c>
      <c r="D3039" s="9" t="s">
        <v>32</v>
      </c>
      <c r="E3039" s="10" t="s">
        <v>19</v>
      </c>
      <c r="F3039" s="11">
        <v>1.44024414E10</v>
      </c>
      <c r="G3039" s="8" t="s">
        <v>24</v>
      </c>
      <c r="H3039" s="8" t="str">
        <f t="shared" si="1"/>
        <v>BUY</v>
      </c>
      <c r="I3039" s="12">
        <v>20.47897</v>
      </c>
      <c r="J3039" s="12">
        <v>1000.0</v>
      </c>
      <c r="K3039" s="16">
        <v>43570.0</v>
      </c>
      <c r="L3039" s="14">
        <v>25.969959</v>
      </c>
      <c r="M3039" s="14">
        <f t="shared" si="2"/>
        <v>1268.128182</v>
      </c>
      <c r="N3039" s="15">
        <f t="shared" si="3"/>
        <v>0.2681281822</v>
      </c>
      <c r="O3039" s="15">
        <f t="shared" si="4"/>
        <v>-0.2681281822</v>
      </c>
      <c r="P3039" s="8">
        <f t="shared" si="5"/>
        <v>60</v>
      </c>
    </row>
    <row r="3040" ht="12.75" customHeight="1">
      <c r="A3040" s="7">
        <v>43510.0</v>
      </c>
      <c r="B3040" s="8" t="s">
        <v>503</v>
      </c>
      <c r="C3040" s="8" t="s">
        <v>504</v>
      </c>
      <c r="D3040" s="9" t="s">
        <v>23</v>
      </c>
      <c r="E3040" s="10" t="s">
        <v>19</v>
      </c>
      <c r="F3040" s="11">
        <v>2.24291300639E11</v>
      </c>
      <c r="G3040" s="8" t="s">
        <v>20</v>
      </c>
      <c r="H3040" s="8" t="str">
        <f t="shared" si="1"/>
        <v>SELL</v>
      </c>
      <c r="I3040" s="12">
        <v>42.214302</v>
      </c>
      <c r="J3040" s="12">
        <v>1000.0</v>
      </c>
      <c r="K3040" s="16">
        <v>43691.0</v>
      </c>
      <c r="L3040" s="14">
        <v>44.701675</v>
      </c>
      <c r="M3040" s="14">
        <f t="shared" si="2"/>
        <v>1058.922519</v>
      </c>
      <c r="N3040" s="15">
        <f t="shared" si="3"/>
        <v>-0.05892251872</v>
      </c>
      <c r="O3040" s="15">
        <f t="shared" si="4"/>
        <v>0.05892251872</v>
      </c>
      <c r="P3040" s="8">
        <f t="shared" si="5"/>
        <v>181</v>
      </c>
    </row>
    <row r="3041" ht="12.75" customHeight="1">
      <c r="A3041" s="7">
        <v>43510.0</v>
      </c>
      <c r="B3041" s="8" t="s">
        <v>40</v>
      </c>
      <c r="C3041" s="8" t="s">
        <v>41</v>
      </c>
      <c r="D3041" s="9" t="s">
        <v>32</v>
      </c>
      <c r="E3041" s="10" t="s">
        <v>19</v>
      </c>
      <c r="F3041" s="11">
        <v>2.63583141248E11</v>
      </c>
      <c r="G3041" s="8" t="s">
        <v>24</v>
      </c>
      <c r="H3041" s="8" t="str">
        <f t="shared" si="1"/>
        <v>BUY</v>
      </c>
      <c r="I3041" s="12">
        <v>39.623478</v>
      </c>
      <c r="J3041" s="12">
        <v>1000.0</v>
      </c>
      <c r="K3041" s="7">
        <v>43600.0</v>
      </c>
      <c r="L3041" s="14">
        <v>43.116779</v>
      </c>
      <c r="M3041" s="14">
        <f t="shared" si="2"/>
        <v>1088.162402</v>
      </c>
      <c r="N3041" s="15">
        <f t="shared" si="3"/>
        <v>0.0881624021</v>
      </c>
      <c r="O3041" s="15">
        <f t="shared" si="4"/>
        <v>-0.0881624021</v>
      </c>
      <c r="P3041" s="8">
        <f t="shared" si="5"/>
        <v>90</v>
      </c>
    </row>
    <row r="3042" ht="12.75" customHeight="1">
      <c r="A3042" s="7">
        <v>43510.0</v>
      </c>
      <c r="B3042" s="8" t="s">
        <v>824</v>
      </c>
      <c r="C3042" s="8" t="s">
        <v>825</v>
      </c>
      <c r="D3042" s="9" t="s">
        <v>35</v>
      </c>
      <c r="E3042" s="10" t="s">
        <v>19</v>
      </c>
      <c r="F3042" s="11">
        <v>1.778952733E9</v>
      </c>
      <c r="G3042" s="8" t="s">
        <v>24</v>
      </c>
      <c r="H3042" s="8" t="str">
        <f t="shared" si="1"/>
        <v>BUY</v>
      </c>
      <c r="I3042" s="12">
        <v>51.734978</v>
      </c>
      <c r="J3042" s="12">
        <v>1000.0</v>
      </c>
      <c r="K3042" s="7">
        <v>43675.0</v>
      </c>
      <c r="L3042" s="14">
        <v>50.455406</v>
      </c>
      <c r="M3042" s="14">
        <f t="shared" si="2"/>
        <v>975.2667915</v>
      </c>
      <c r="N3042" s="15">
        <f t="shared" si="3"/>
        <v>-0.02473320855</v>
      </c>
      <c r="O3042" s="15">
        <f t="shared" si="4"/>
        <v>0.02473320855</v>
      </c>
      <c r="P3042" s="8">
        <f t="shared" si="5"/>
        <v>165</v>
      </c>
    </row>
    <row r="3043" ht="12.75" customHeight="1">
      <c r="A3043" s="7">
        <v>43511.0</v>
      </c>
      <c r="B3043" s="8" t="s">
        <v>2470</v>
      </c>
      <c r="C3043" s="8" t="s">
        <v>2471</v>
      </c>
      <c r="D3043" s="9" t="s">
        <v>18</v>
      </c>
      <c r="E3043" s="10" t="s">
        <v>19</v>
      </c>
      <c r="F3043" s="11">
        <v>2.61825985E8</v>
      </c>
      <c r="G3043" s="8" t="s">
        <v>24</v>
      </c>
      <c r="H3043" s="8" t="str">
        <f t="shared" si="1"/>
        <v>BUY</v>
      </c>
      <c r="I3043" s="12">
        <v>15.01</v>
      </c>
      <c r="J3043" s="12">
        <v>1000.0</v>
      </c>
      <c r="K3043" s="16">
        <v>44228.0</v>
      </c>
      <c r="L3043" s="14">
        <v>25.530001</v>
      </c>
      <c r="M3043" s="14">
        <f t="shared" si="2"/>
        <v>1700.866156</v>
      </c>
      <c r="N3043" s="15">
        <f t="shared" si="3"/>
        <v>0.7008661559</v>
      </c>
      <c r="O3043" s="15">
        <f t="shared" si="4"/>
        <v>-0.7008661559</v>
      </c>
      <c r="P3043" s="8">
        <f t="shared" si="5"/>
        <v>717</v>
      </c>
    </row>
    <row r="3044" ht="12.75" customHeight="1">
      <c r="A3044" s="7">
        <v>43511.0</v>
      </c>
      <c r="B3044" s="8" t="s">
        <v>296</v>
      </c>
      <c r="C3044" s="8" t="s">
        <v>297</v>
      </c>
      <c r="D3044" s="9" t="s">
        <v>58</v>
      </c>
      <c r="E3044" s="10" t="s">
        <v>19</v>
      </c>
      <c r="F3044" s="11">
        <v>7.1123802559E10</v>
      </c>
      <c r="G3044" s="8" t="s">
        <v>24</v>
      </c>
      <c r="H3044" s="8" t="str">
        <f t="shared" si="1"/>
        <v>BUY</v>
      </c>
      <c r="I3044" s="12">
        <v>43.021103</v>
      </c>
      <c r="J3044" s="12">
        <v>1000.0</v>
      </c>
      <c r="K3044" s="7">
        <v>43550.0</v>
      </c>
      <c r="L3044" s="14">
        <v>44.786327</v>
      </c>
      <c r="M3044" s="14">
        <f t="shared" si="2"/>
        <v>1041.031584</v>
      </c>
      <c r="N3044" s="15">
        <f t="shared" si="3"/>
        <v>0.04103158396</v>
      </c>
      <c r="O3044" s="15">
        <f t="shared" si="4"/>
        <v>-0.04103158396</v>
      </c>
      <c r="P3044" s="8">
        <f t="shared" si="5"/>
        <v>39</v>
      </c>
    </row>
    <row r="3045" ht="12.75" customHeight="1">
      <c r="A3045" s="7">
        <v>43511.0</v>
      </c>
      <c r="B3045" s="8" t="s">
        <v>2472</v>
      </c>
      <c r="C3045" s="8" t="s">
        <v>2473</v>
      </c>
      <c r="D3045" s="9" t="s">
        <v>27</v>
      </c>
      <c r="E3045" s="10" t="s">
        <v>168</v>
      </c>
      <c r="F3045" s="11">
        <v>3.6740779128E10</v>
      </c>
      <c r="G3045" s="8" t="s">
        <v>24</v>
      </c>
      <c r="H3045" s="8" t="str">
        <f t="shared" si="1"/>
        <v>BUY</v>
      </c>
      <c r="I3045" s="12">
        <v>8.163891</v>
      </c>
      <c r="J3045" s="12">
        <v>1000.0</v>
      </c>
      <c r="K3045" s="16">
        <v>44727.0</v>
      </c>
      <c r="L3045" s="14">
        <v>20.985176</v>
      </c>
      <c r="M3045" s="14">
        <f t="shared" si="2"/>
        <v>2570.487039</v>
      </c>
      <c r="N3045" s="15">
        <f t="shared" si="3"/>
        <v>1.570487039</v>
      </c>
      <c r="O3045" s="15">
        <f t="shared" si="4"/>
        <v>-1.570487039</v>
      </c>
      <c r="P3045" s="8">
        <f t="shared" si="5"/>
        <v>1216</v>
      </c>
    </row>
    <row r="3046" ht="12.75" customHeight="1">
      <c r="A3046" s="7">
        <v>43511.0</v>
      </c>
      <c r="B3046" s="8" t="s">
        <v>467</v>
      </c>
      <c r="C3046" s="8" t="s">
        <v>468</v>
      </c>
      <c r="D3046" s="9" t="s">
        <v>58</v>
      </c>
      <c r="E3046" s="10" t="s">
        <v>19</v>
      </c>
      <c r="F3046" s="11">
        <v>3.2207767173E10</v>
      </c>
      <c r="G3046" s="8" t="s">
        <v>20</v>
      </c>
      <c r="H3046" s="8" t="str">
        <f t="shared" si="1"/>
        <v>SELL</v>
      </c>
      <c r="I3046" s="12">
        <v>105.23288</v>
      </c>
      <c r="J3046" s="12">
        <v>1000.0</v>
      </c>
      <c r="K3046" s="16">
        <v>43565.0</v>
      </c>
      <c r="L3046" s="14">
        <v>98.131325</v>
      </c>
      <c r="M3046" s="14">
        <f t="shared" si="2"/>
        <v>932.5158163</v>
      </c>
      <c r="N3046" s="15">
        <f t="shared" si="3"/>
        <v>0.06748418365</v>
      </c>
      <c r="O3046" s="15">
        <f t="shared" si="4"/>
        <v>-0.06748418365</v>
      </c>
      <c r="P3046" s="8">
        <f t="shared" si="5"/>
        <v>54</v>
      </c>
    </row>
    <row r="3047" ht="12.75" customHeight="1">
      <c r="A3047" s="7">
        <v>43511.0</v>
      </c>
      <c r="B3047" s="8" t="s">
        <v>630</v>
      </c>
      <c r="C3047" s="8" t="s">
        <v>631</v>
      </c>
      <c r="D3047" s="9" t="s">
        <v>23</v>
      </c>
      <c r="E3047" s="10" t="s">
        <v>19</v>
      </c>
      <c r="F3047" s="11">
        <v>1.069485355423E12</v>
      </c>
      <c r="G3047" s="8" t="s">
        <v>20</v>
      </c>
      <c r="H3047" s="8" t="str">
        <f t="shared" si="1"/>
        <v>SELL</v>
      </c>
      <c r="I3047" s="12">
        <v>39.03611</v>
      </c>
      <c r="J3047" s="12">
        <v>1000.0</v>
      </c>
      <c r="K3047" s="7">
        <v>43721.0</v>
      </c>
      <c r="L3047" s="14">
        <v>45.282261</v>
      </c>
      <c r="M3047" s="14">
        <f t="shared" si="2"/>
        <v>1160.009566</v>
      </c>
      <c r="N3047" s="15">
        <f t="shared" si="3"/>
        <v>-0.1600095655</v>
      </c>
      <c r="O3047" s="15">
        <f t="shared" si="4"/>
        <v>0.1600095655</v>
      </c>
      <c r="P3047" s="8">
        <f t="shared" si="5"/>
        <v>210</v>
      </c>
    </row>
    <row r="3048" ht="12.75" customHeight="1">
      <c r="A3048" s="16">
        <v>43511.0</v>
      </c>
      <c r="B3048" s="8" t="s">
        <v>419</v>
      </c>
      <c r="C3048" s="8" t="s">
        <v>420</v>
      </c>
      <c r="D3048" s="9" t="s">
        <v>35</v>
      </c>
      <c r="E3048" s="10" t="s">
        <v>19</v>
      </c>
      <c r="F3048" s="11">
        <v>7.909777829E9</v>
      </c>
      <c r="G3048" s="18" t="s">
        <v>24</v>
      </c>
      <c r="H3048" s="17" t="str">
        <f t="shared" si="1"/>
        <v>BUY</v>
      </c>
      <c r="I3048" s="12">
        <v>122.110001</v>
      </c>
      <c r="J3048" s="12">
        <v>1000.0</v>
      </c>
      <c r="K3048" s="16">
        <v>43521.0</v>
      </c>
      <c r="L3048" s="14">
        <v>160.279999</v>
      </c>
      <c r="M3048" s="14">
        <f t="shared" si="2"/>
        <v>1312.586993</v>
      </c>
      <c r="N3048" s="15">
        <f t="shared" si="3"/>
        <v>0.3125869928</v>
      </c>
      <c r="O3048" s="15">
        <f t="shared" si="4"/>
        <v>-0.3125869928</v>
      </c>
      <c r="P3048" s="8">
        <f t="shared" si="5"/>
        <v>10</v>
      </c>
    </row>
    <row r="3049" ht="12.75" customHeight="1">
      <c r="A3049" s="7">
        <v>43521.0</v>
      </c>
      <c r="B3049" s="8" t="s">
        <v>2474</v>
      </c>
      <c r="C3049" s="8" t="s">
        <v>2475</v>
      </c>
      <c r="D3049" s="9" t="s">
        <v>35</v>
      </c>
      <c r="E3049" s="10" t="s">
        <v>19</v>
      </c>
      <c r="F3049" s="11">
        <v>2.695474368E9</v>
      </c>
      <c r="G3049" s="8" t="s">
        <v>20</v>
      </c>
      <c r="H3049" s="8" t="str">
        <f t="shared" si="1"/>
        <v>SELL</v>
      </c>
      <c r="I3049" s="12">
        <v>90.418167</v>
      </c>
      <c r="J3049" s="12">
        <v>1000.0</v>
      </c>
      <c r="K3049" s="16">
        <v>44727.0</v>
      </c>
      <c r="L3049" s="14">
        <v>68.734467</v>
      </c>
      <c r="M3049" s="14">
        <f t="shared" si="2"/>
        <v>760.1842559</v>
      </c>
      <c r="N3049" s="15">
        <f t="shared" si="3"/>
        <v>0.2398157441</v>
      </c>
      <c r="O3049" s="15">
        <f t="shared" si="4"/>
        <v>-0.2398157441</v>
      </c>
      <c r="P3049" s="8">
        <f t="shared" si="5"/>
        <v>1206</v>
      </c>
    </row>
    <row r="3050" ht="12.75" customHeight="1">
      <c r="A3050" s="7">
        <v>43521.0</v>
      </c>
      <c r="B3050" s="8" t="s">
        <v>195</v>
      </c>
      <c r="C3050" s="8" t="s">
        <v>196</v>
      </c>
      <c r="D3050" s="9" t="s">
        <v>39</v>
      </c>
      <c r="E3050" s="10" t="s">
        <v>19</v>
      </c>
      <c r="F3050" s="11">
        <v>8.5652421093E10</v>
      </c>
      <c r="G3050" s="8" t="s">
        <v>24</v>
      </c>
      <c r="H3050" s="8" t="str">
        <f t="shared" si="1"/>
        <v>BUY</v>
      </c>
      <c r="I3050" s="12">
        <v>53.879265</v>
      </c>
      <c r="J3050" s="12">
        <v>1000.0</v>
      </c>
      <c r="K3050" s="16">
        <v>43532.0</v>
      </c>
      <c r="L3050" s="14">
        <v>46.575699</v>
      </c>
      <c r="M3050" s="14">
        <f t="shared" si="2"/>
        <v>864.445701</v>
      </c>
      <c r="N3050" s="15">
        <f t="shared" si="3"/>
        <v>-0.135554299</v>
      </c>
      <c r="O3050" s="15">
        <f t="shared" si="4"/>
        <v>0.135554299</v>
      </c>
      <c r="P3050" s="8">
        <f t="shared" si="5"/>
        <v>11</v>
      </c>
    </row>
    <row r="3051" ht="12.75" customHeight="1">
      <c r="A3051" s="7">
        <v>43521.0</v>
      </c>
      <c r="B3051" s="8" t="s">
        <v>1099</v>
      </c>
      <c r="C3051" s="8" t="s">
        <v>1100</v>
      </c>
      <c r="D3051" s="9" t="s">
        <v>71</v>
      </c>
      <c r="E3051" s="10" t="s">
        <v>1101</v>
      </c>
      <c r="F3051" s="11">
        <v>2.1809089085E10</v>
      </c>
      <c r="G3051" s="8" t="s">
        <v>24</v>
      </c>
      <c r="H3051" s="8" t="str">
        <f t="shared" si="1"/>
        <v>BUY</v>
      </c>
      <c r="I3051" s="12">
        <v>8.181081</v>
      </c>
      <c r="J3051" s="12">
        <v>1000.0</v>
      </c>
      <c r="K3051" s="16">
        <v>44727.0</v>
      </c>
      <c r="L3051" s="14">
        <v>9.683702</v>
      </c>
      <c r="M3051" s="14">
        <f t="shared" si="2"/>
        <v>1183.670226</v>
      </c>
      <c r="N3051" s="15">
        <f t="shared" si="3"/>
        <v>0.1836702265</v>
      </c>
      <c r="O3051" s="15">
        <f t="shared" si="4"/>
        <v>-0.1836702265</v>
      </c>
      <c r="P3051" s="8">
        <f t="shared" si="5"/>
        <v>1206</v>
      </c>
    </row>
    <row r="3052" ht="12.75" customHeight="1">
      <c r="A3052" s="7">
        <v>43521.0</v>
      </c>
      <c r="B3052" s="8" t="s">
        <v>2476</v>
      </c>
      <c r="C3052" s="8" t="s">
        <v>2477</v>
      </c>
      <c r="D3052" s="9" t="s">
        <v>23</v>
      </c>
      <c r="E3052" s="10" t="s">
        <v>19</v>
      </c>
      <c r="F3052" s="11">
        <v>3.38758134E8</v>
      </c>
      <c r="G3052" s="8" t="s">
        <v>20</v>
      </c>
      <c r="H3052" s="8" t="str">
        <f t="shared" si="1"/>
        <v>SELL</v>
      </c>
      <c r="I3052" s="12">
        <v>28.219999</v>
      </c>
      <c r="J3052" s="12">
        <v>1000.0</v>
      </c>
      <c r="K3052" s="16">
        <v>44477.0</v>
      </c>
      <c r="L3052" s="14">
        <v>59.34</v>
      </c>
      <c r="M3052" s="14">
        <f t="shared" si="2"/>
        <v>2102.764072</v>
      </c>
      <c r="N3052" s="15">
        <f t="shared" si="3"/>
        <v>-1.102764072</v>
      </c>
      <c r="O3052" s="15">
        <f t="shared" si="4"/>
        <v>1.102764072</v>
      </c>
      <c r="P3052" s="8">
        <f t="shared" si="5"/>
        <v>956</v>
      </c>
    </row>
    <row r="3053" ht="12.75" customHeight="1">
      <c r="A3053" s="16">
        <v>43521.0</v>
      </c>
      <c r="B3053" s="8" t="s">
        <v>2478</v>
      </c>
      <c r="C3053" s="8" t="s">
        <v>2479</v>
      </c>
      <c r="D3053" s="9" t="s">
        <v>23</v>
      </c>
      <c r="E3053" s="10" t="s">
        <v>19</v>
      </c>
      <c r="F3053" s="11">
        <v>1.3076087082E10</v>
      </c>
      <c r="G3053" s="17" t="s">
        <v>20</v>
      </c>
      <c r="H3053" s="18" t="str">
        <f t="shared" si="1"/>
        <v>SELL</v>
      </c>
      <c r="I3053" s="12">
        <v>40.549999</v>
      </c>
      <c r="J3053" s="12">
        <v>1000.0</v>
      </c>
      <c r="K3053" s="16">
        <v>44727.0</v>
      </c>
      <c r="L3053" s="14">
        <v>59.790001</v>
      </c>
      <c r="M3053" s="14">
        <f t="shared" si="2"/>
        <v>1474.476017</v>
      </c>
      <c r="N3053" s="15">
        <f t="shared" si="3"/>
        <v>-0.4744760166</v>
      </c>
      <c r="O3053" s="15">
        <f t="shared" si="4"/>
        <v>0.4744760166</v>
      </c>
      <c r="P3053" s="8">
        <f t="shared" si="5"/>
        <v>1206</v>
      </c>
    </row>
    <row r="3054" ht="12.75" customHeight="1">
      <c r="A3054" s="16">
        <v>43521.0</v>
      </c>
      <c r="B3054" s="8" t="s">
        <v>419</v>
      </c>
      <c r="C3054" s="8" t="s">
        <v>420</v>
      </c>
      <c r="D3054" s="9" t="s">
        <v>35</v>
      </c>
      <c r="E3054" s="10" t="s">
        <v>19</v>
      </c>
      <c r="F3054" s="11">
        <v>7.909777829E9</v>
      </c>
      <c r="G3054" s="17" t="s">
        <v>20</v>
      </c>
      <c r="H3054" s="18" t="str">
        <f t="shared" si="1"/>
        <v>SELL</v>
      </c>
      <c r="I3054" s="12">
        <v>160.279999</v>
      </c>
      <c r="J3054" s="12">
        <v>1000.0</v>
      </c>
      <c r="K3054" s="16">
        <v>43773.0</v>
      </c>
      <c r="L3054" s="14">
        <v>87.43</v>
      </c>
      <c r="M3054" s="14">
        <f t="shared" si="2"/>
        <v>545.4829083</v>
      </c>
      <c r="N3054" s="15">
        <f t="shared" si="3"/>
        <v>0.4545170917</v>
      </c>
      <c r="O3054" s="15">
        <f t="shared" si="4"/>
        <v>-0.4545170917</v>
      </c>
      <c r="P3054" s="8">
        <f t="shared" si="5"/>
        <v>252</v>
      </c>
    </row>
    <row r="3055" ht="12.75" customHeight="1">
      <c r="A3055" s="7">
        <v>43522.0</v>
      </c>
      <c r="B3055" s="8" t="s">
        <v>2442</v>
      </c>
      <c r="C3055" s="8" t="s">
        <v>2443</v>
      </c>
      <c r="D3055" s="9" t="s">
        <v>39</v>
      </c>
      <c r="E3055" s="10" t="s">
        <v>168</v>
      </c>
      <c r="F3055" s="11">
        <v>1.80715909E8</v>
      </c>
      <c r="G3055" s="8" t="s">
        <v>24</v>
      </c>
      <c r="H3055" s="8" t="str">
        <f t="shared" si="1"/>
        <v>BUY</v>
      </c>
      <c r="I3055" s="12">
        <v>93.0</v>
      </c>
      <c r="J3055" s="12">
        <v>1000.0</v>
      </c>
      <c r="K3055" s="16">
        <v>44727.0</v>
      </c>
      <c r="L3055" s="14">
        <v>1.35</v>
      </c>
      <c r="M3055" s="14">
        <f t="shared" si="2"/>
        <v>14.51612903</v>
      </c>
      <c r="N3055" s="15">
        <f t="shared" si="3"/>
        <v>-0.985483871</v>
      </c>
      <c r="O3055" s="15">
        <f t="shared" si="4"/>
        <v>0.985483871</v>
      </c>
      <c r="P3055" s="8">
        <f t="shared" si="5"/>
        <v>1205</v>
      </c>
    </row>
    <row r="3056" ht="12.75" customHeight="1">
      <c r="A3056" s="7">
        <v>43522.0</v>
      </c>
      <c r="B3056" s="8" t="s">
        <v>2228</v>
      </c>
      <c r="C3056" s="8" t="s">
        <v>2229</v>
      </c>
      <c r="D3056" s="9" t="s">
        <v>39</v>
      </c>
      <c r="E3056" s="10" t="s">
        <v>168</v>
      </c>
      <c r="F3056" s="11">
        <v>3.30985969E8</v>
      </c>
      <c r="G3056" s="8" t="s">
        <v>20</v>
      </c>
      <c r="H3056" s="8" t="str">
        <f t="shared" si="1"/>
        <v>SELL</v>
      </c>
      <c r="I3056" s="12">
        <v>46.259998</v>
      </c>
      <c r="J3056" s="12">
        <v>1000.0</v>
      </c>
      <c r="K3056" s="7">
        <v>43697.0</v>
      </c>
      <c r="L3056" s="14">
        <v>27.219999</v>
      </c>
      <c r="M3056" s="14">
        <f t="shared" si="2"/>
        <v>588.4133199</v>
      </c>
      <c r="N3056" s="15">
        <f t="shared" si="3"/>
        <v>0.4115866801</v>
      </c>
      <c r="O3056" s="15">
        <f t="shared" si="4"/>
        <v>-0.4115866801</v>
      </c>
      <c r="P3056" s="8">
        <f t="shared" si="5"/>
        <v>175</v>
      </c>
    </row>
    <row r="3057" ht="12.75" customHeight="1">
      <c r="A3057" s="7">
        <v>43522.0</v>
      </c>
      <c r="B3057" s="8" t="s">
        <v>357</v>
      </c>
      <c r="C3057" s="8" t="s">
        <v>358</v>
      </c>
      <c r="D3057" s="9" t="s">
        <v>27</v>
      </c>
      <c r="E3057" s="10" t="s">
        <v>19</v>
      </c>
      <c r="F3057" s="11">
        <v>3.8837002821E10</v>
      </c>
      <c r="G3057" s="8" t="s">
        <v>20</v>
      </c>
      <c r="H3057" s="8" t="str">
        <f t="shared" si="1"/>
        <v>SELL</v>
      </c>
      <c r="I3057" s="12">
        <v>14.521596</v>
      </c>
      <c r="J3057" s="12">
        <v>1000.0</v>
      </c>
      <c r="K3057" s="7">
        <v>43775.0</v>
      </c>
      <c r="L3057" s="14">
        <v>15.844296</v>
      </c>
      <c r="M3057" s="14">
        <f t="shared" si="2"/>
        <v>1091.085029</v>
      </c>
      <c r="N3057" s="15">
        <f t="shared" si="3"/>
        <v>-0.0910850295</v>
      </c>
      <c r="O3057" s="15">
        <f t="shared" si="4"/>
        <v>0.0910850295</v>
      </c>
      <c r="P3057" s="8">
        <f t="shared" si="5"/>
        <v>253</v>
      </c>
    </row>
    <row r="3058" ht="12.75" customHeight="1">
      <c r="A3058" s="7">
        <v>43523.0</v>
      </c>
      <c r="B3058" s="8" t="s">
        <v>1576</v>
      </c>
      <c r="C3058" s="8" t="s">
        <v>1577</v>
      </c>
      <c r="D3058" s="9" t="s">
        <v>39</v>
      </c>
      <c r="E3058" s="10" t="s">
        <v>168</v>
      </c>
      <c r="F3058" s="11">
        <v>1.40030286E9</v>
      </c>
      <c r="G3058" s="8" t="s">
        <v>24</v>
      </c>
      <c r="H3058" s="8" t="str">
        <f t="shared" si="1"/>
        <v>BUY</v>
      </c>
      <c r="I3058" s="12">
        <v>7.1</v>
      </c>
      <c r="J3058" s="12">
        <v>1000.0</v>
      </c>
      <c r="K3058" s="16">
        <v>44655.0</v>
      </c>
      <c r="L3058" s="14">
        <v>12.55</v>
      </c>
      <c r="M3058" s="14">
        <f t="shared" si="2"/>
        <v>1767.605634</v>
      </c>
      <c r="N3058" s="15">
        <f t="shared" si="3"/>
        <v>0.7676056338</v>
      </c>
      <c r="O3058" s="15">
        <f t="shared" si="4"/>
        <v>-0.7676056338</v>
      </c>
      <c r="P3058" s="8">
        <f t="shared" si="5"/>
        <v>1132</v>
      </c>
    </row>
    <row r="3059" ht="12.75" customHeight="1">
      <c r="A3059" s="7">
        <v>43523.0</v>
      </c>
      <c r="B3059" s="8" t="s">
        <v>562</v>
      </c>
      <c r="C3059" s="8" t="s">
        <v>563</v>
      </c>
      <c r="D3059" s="9" t="s">
        <v>35</v>
      </c>
      <c r="E3059" s="10" t="s">
        <v>19</v>
      </c>
      <c r="F3059" s="11">
        <v>1.7149203119E10</v>
      </c>
      <c r="G3059" s="8" t="s">
        <v>20</v>
      </c>
      <c r="H3059" s="8" t="str">
        <f t="shared" si="1"/>
        <v>SELL</v>
      </c>
      <c r="I3059" s="12">
        <v>59.350651</v>
      </c>
      <c r="J3059" s="12">
        <v>1000.0</v>
      </c>
      <c r="K3059" s="16">
        <v>43602.0</v>
      </c>
      <c r="L3059" s="14">
        <v>59.871712</v>
      </c>
      <c r="M3059" s="14">
        <f t="shared" si="2"/>
        <v>1008.779365</v>
      </c>
      <c r="N3059" s="15">
        <f t="shared" si="3"/>
        <v>-0.008779364526</v>
      </c>
      <c r="O3059" s="15">
        <f t="shared" si="4"/>
        <v>0.008779364526</v>
      </c>
      <c r="P3059" s="8">
        <f t="shared" si="5"/>
        <v>79</v>
      </c>
    </row>
    <row r="3060" ht="12.75" customHeight="1">
      <c r="A3060" s="7">
        <v>43523.0</v>
      </c>
      <c r="B3060" s="8" t="s">
        <v>2275</v>
      </c>
      <c r="C3060" s="8" t="s">
        <v>2276</v>
      </c>
      <c r="D3060" s="9" t="s">
        <v>18</v>
      </c>
      <c r="E3060" s="10" t="s">
        <v>19</v>
      </c>
      <c r="F3060" s="11">
        <v>9.280476273E9</v>
      </c>
      <c r="G3060" s="8" t="s">
        <v>20</v>
      </c>
      <c r="H3060" s="8" t="str">
        <f t="shared" si="1"/>
        <v>SELL</v>
      </c>
      <c r="I3060" s="12">
        <v>68.07</v>
      </c>
      <c r="J3060" s="12">
        <v>1000.0</v>
      </c>
      <c r="K3060" s="16">
        <v>44727.0</v>
      </c>
      <c r="L3060" s="14">
        <v>86.75</v>
      </c>
      <c r="M3060" s="14">
        <f t="shared" si="2"/>
        <v>1274.423388</v>
      </c>
      <c r="N3060" s="15">
        <f t="shared" si="3"/>
        <v>-0.2744233877</v>
      </c>
      <c r="O3060" s="15">
        <f t="shared" si="4"/>
        <v>0.2744233877</v>
      </c>
      <c r="P3060" s="8">
        <f t="shared" si="5"/>
        <v>1204</v>
      </c>
    </row>
    <row r="3061" ht="12.75" customHeight="1">
      <c r="A3061" s="7">
        <v>43523.0</v>
      </c>
      <c r="B3061" s="8" t="s">
        <v>2054</v>
      </c>
      <c r="C3061" s="8" t="s">
        <v>2055</v>
      </c>
      <c r="D3061" s="9" t="s">
        <v>39</v>
      </c>
      <c r="E3061" s="10" t="s">
        <v>168</v>
      </c>
      <c r="F3061" s="11">
        <v>7.0831776E8</v>
      </c>
      <c r="G3061" s="8" t="s">
        <v>24</v>
      </c>
      <c r="H3061" s="8" t="str">
        <f t="shared" si="1"/>
        <v>BUY</v>
      </c>
      <c r="I3061" s="12">
        <v>21.33</v>
      </c>
      <c r="J3061" s="12">
        <v>1000.0</v>
      </c>
      <c r="K3061" s="16">
        <v>43524.0</v>
      </c>
      <c r="L3061" s="14">
        <v>21.639999</v>
      </c>
      <c r="M3061" s="14">
        <f t="shared" si="2"/>
        <v>1014.533474</v>
      </c>
      <c r="N3061" s="15">
        <f t="shared" si="3"/>
        <v>0.01453347398</v>
      </c>
      <c r="O3061" s="15">
        <f t="shared" si="4"/>
        <v>-0.01453347398</v>
      </c>
      <c r="P3061" s="8">
        <f t="shared" si="5"/>
        <v>1</v>
      </c>
    </row>
    <row r="3062" ht="12.75" customHeight="1">
      <c r="A3062" s="7">
        <v>43523.0</v>
      </c>
      <c r="B3062" s="8" t="s">
        <v>507</v>
      </c>
      <c r="C3062" s="8" t="s">
        <v>508</v>
      </c>
      <c r="D3062" s="9" t="s">
        <v>35</v>
      </c>
      <c r="E3062" s="10" t="s">
        <v>19</v>
      </c>
      <c r="F3062" s="11">
        <v>1.28534930595E11</v>
      </c>
      <c r="G3062" s="8" t="s">
        <v>20</v>
      </c>
      <c r="H3062" s="8" t="str">
        <f t="shared" si="1"/>
        <v>SELL</v>
      </c>
      <c r="I3062" s="12">
        <v>99.387459</v>
      </c>
      <c r="J3062" s="12">
        <v>1000.0</v>
      </c>
      <c r="K3062" s="7">
        <v>44511.0</v>
      </c>
      <c r="L3062" s="14">
        <v>224.72139</v>
      </c>
      <c r="M3062" s="14">
        <f t="shared" si="2"/>
        <v>2261.063843</v>
      </c>
      <c r="N3062" s="15">
        <f t="shared" si="3"/>
        <v>-1.261063843</v>
      </c>
      <c r="O3062" s="15">
        <f t="shared" si="4"/>
        <v>1.261063843</v>
      </c>
      <c r="P3062" s="8">
        <f t="shared" si="5"/>
        <v>988</v>
      </c>
    </row>
    <row r="3063" ht="12.75" customHeight="1">
      <c r="A3063" s="7">
        <v>43524.0</v>
      </c>
      <c r="B3063" s="8" t="s">
        <v>1929</v>
      </c>
      <c r="C3063" s="8" t="s">
        <v>1930</v>
      </c>
      <c r="D3063" s="9" t="s">
        <v>23</v>
      </c>
      <c r="E3063" s="10" t="s">
        <v>19</v>
      </c>
      <c r="F3063" s="11">
        <v>2.011262723E9</v>
      </c>
      <c r="G3063" s="8" t="s">
        <v>20</v>
      </c>
      <c r="H3063" s="8" t="str">
        <f t="shared" si="1"/>
        <v>SELL</v>
      </c>
      <c r="I3063" s="12">
        <v>76.309998</v>
      </c>
      <c r="J3063" s="12">
        <v>1000.0</v>
      </c>
      <c r="K3063" s="7">
        <v>43811.0</v>
      </c>
      <c r="L3063" s="14">
        <v>94.629997</v>
      </c>
      <c r="M3063" s="14">
        <f t="shared" si="2"/>
        <v>1240.073378</v>
      </c>
      <c r="N3063" s="15">
        <f t="shared" si="3"/>
        <v>-0.2400733781</v>
      </c>
      <c r="O3063" s="15">
        <f t="shared" si="4"/>
        <v>0.2400733781</v>
      </c>
      <c r="P3063" s="8">
        <f t="shared" si="5"/>
        <v>287</v>
      </c>
    </row>
    <row r="3064" ht="12.75" customHeight="1">
      <c r="A3064" s="7">
        <v>43524.0</v>
      </c>
      <c r="B3064" s="8" t="s">
        <v>513</v>
      </c>
      <c r="C3064" s="8" t="s">
        <v>514</v>
      </c>
      <c r="D3064" s="9" t="s">
        <v>193</v>
      </c>
      <c r="E3064" s="10" t="s">
        <v>19</v>
      </c>
      <c r="F3064" s="11">
        <v>4.3466845132E10</v>
      </c>
      <c r="G3064" s="8" t="s">
        <v>20</v>
      </c>
      <c r="H3064" s="8" t="str">
        <f t="shared" si="1"/>
        <v>SELL</v>
      </c>
      <c r="I3064" s="12">
        <v>101.42675</v>
      </c>
      <c r="J3064" s="12">
        <v>1000.0</v>
      </c>
      <c r="K3064" s="16">
        <v>44727.0</v>
      </c>
      <c r="L3064" s="14">
        <v>153.156998</v>
      </c>
      <c r="M3064" s="14">
        <f t="shared" si="2"/>
        <v>1510.025688</v>
      </c>
      <c r="N3064" s="15">
        <f t="shared" si="3"/>
        <v>-0.5100256885</v>
      </c>
      <c r="O3064" s="15">
        <f t="shared" si="4"/>
        <v>0.5100256885</v>
      </c>
      <c r="P3064" s="8">
        <f t="shared" si="5"/>
        <v>1203</v>
      </c>
    </row>
    <row r="3065" ht="12.75" customHeight="1">
      <c r="A3065" s="7">
        <v>43524.0</v>
      </c>
      <c r="B3065" s="8" t="s">
        <v>2054</v>
      </c>
      <c r="C3065" s="8" t="s">
        <v>2055</v>
      </c>
      <c r="D3065" s="9" t="s">
        <v>39</v>
      </c>
      <c r="E3065" s="10" t="s">
        <v>168</v>
      </c>
      <c r="F3065" s="11">
        <v>7.0831776E8</v>
      </c>
      <c r="G3065" s="8" t="s">
        <v>20</v>
      </c>
      <c r="H3065" s="8" t="str">
        <f t="shared" si="1"/>
        <v>SELL</v>
      </c>
      <c r="I3065" s="12">
        <v>21.639999</v>
      </c>
      <c r="J3065" s="12">
        <v>1000.0</v>
      </c>
      <c r="K3065" s="16">
        <v>43546.0</v>
      </c>
      <c r="L3065" s="14">
        <v>19.23</v>
      </c>
      <c r="M3065" s="14">
        <f t="shared" si="2"/>
        <v>888.6322037</v>
      </c>
      <c r="N3065" s="15">
        <f t="shared" si="3"/>
        <v>0.1113677963</v>
      </c>
      <c r="O3065" s="15">
        <f t="shared" si="4"/>
        <v>-0.1113677963</v>
      </c>
      <c r="P3065" s="8">
        <f t="shared" si="5"/>
        <v>22</v>
      </c>
    </row>
    <row r="3066" ht="12.75" customHeight="1">
      <c r="A3066" s="7">
        <v>43524.0</v>
      </c>
      <c r="B3066" s="8" t="s">
        <v>2480</v>
      </c>
      <c r="C3066" s="8" t="s">
        <v>2481</v>
      </c>
      <c r="D3066" s="9" t="s">
        <v>18</v>
      </c>
      <c r="E3066" s="10" t="s">
        <v>19</v>
      </c>
      <c r="F3066" s="11">
        <v>1.769789736E10</v>
      </c>
      <c r="G3066" s="8" t="s">
        <v>20</v>
      </c>
      <c r="H3066" s="8" t="str">
        <f t="shared" si="1"/>
        <v>SELL</v>
      </c>
      <c r="I3066" s="12">
        <v>71.027229</v>
      </c>
      <c r="J3066" s="12">
        <v>1000.0</v>
      </c>
      <c r="K3066" s="16">
        <v>44727.0</v>
      </c>
      <c r="L3066" s="14">
        <v>96.788368</v>
      </c>
      <c r="M3066" s="14">
        <f t="shared" si="2"/>
        <v>1362.693848</v>
      </c>
      <c r="N3066" s="15">
        <f t="shared" si="3"/>
        <v>-0.362693848</v>
      </c>
      <c r="O3066" s="15">
        <f t="shared" si="4"/>
        <v>0.362693848</v>
      </c>
      <c r="P3066" s="8">
        <f t="shared" si="5"/>
        <v>1203</v>
      </c>
    </row>
    <row r="3067" ht="12.75" customHeight="1">
      <c r="A3067" s="7">
        <v>43524.0</v>
      </c>
      <c r="B3067" s="8" t="s">
        <v>2482</v>
      </c>
      <c r="C3067" s="8" t="s">
        <v>2483</v>
      </c>
      <c r="D3067" s="9" t="s">
        <v>32</v>
      </c>
      <c r="E3067" s="10" t="s">
        <v>106</v>
      </c>
      <c r="F3067" s="11">
        <v>3.143823404E9</v>
      </c>
      <c r="G3067" s="8" t="s">
        <v>20</v>
      </c>
      <c r="H3067" s="8" t="str">
        <f t="shared" si="1"/>
        <v>SELL</v>
      </c>
      <c r="I3067" s="12">
        <v>20.1</v>
      </c>
      <c r="J3067" s="12">
        <v>1000.0</v>
      </c>
      <c r="K3067" s="16">
        <v>44727.0</v>
      </c>
      <c r="L3067" s="14">
        <v>19.34</v>
      </c>
      <c r="M3067" s="14">
        <f t="shared" si="2"/>
        <v>962.1890547</v>
      </c>
      <c r="N3067" s="15">
        <f t="shared" si="3"/>
        <v>0.03781094527</v>
      </c>
      <c r="O3067" s="15">
        <f t="shared" si="4"/>
        <v>-0.03781094527</v>
      </c>
      <c r="P3067" s="8">
        <f t="shared" si="5"/>
        <v>1203</v>
      </c>
    </row>
    <row r="3068" ht="12.75" customHeight="1">
      <c r="A3068" s="7">
        <v>43525.0</v>
      </c>
      <c r="B3068" s="8" t="s">
        <v>1813</v>
      </c>
      <c r="C3068" s="8" t="s">
        <v>1814</v>
      </c>
      <c r="D3068" s="9" t="s">
        <v>32</v>
      </c>
      <c r="E3068" s="10" t="s">
        <v>19</v>
      </c>
      <c r="F3068" s="11">
        <v>9.61955007E9</v>
      </c>
      <c r="G3068" s="8" t="s">
        <v>20</v>
      </c>
      <c r="H3068" s="8" t="str">
        <f t="shared" si="1"/>
        <v>SELL</v>
      </c>
      <c r="I3068" s="12">
        <v>10.608197</v>
      </c>
      <c r="J3068" s="12">
        <v>1000.0</v>
      </c>
      <c r="K3068" s="16">
        <v>43607.0</v>
      </c>
      <c r="L3068" s="14">
        <v>12.561333</v>
      </c>
      <c r="M3068" s="14">
        <f t="shared" si="2"/>
        <v>1184.115736</v>
      </c>
      <c r="N3068" s="15">
        <f t="shared" si="3"/>
        <v>-0.1841157362</v>
      </c>
      <c r="O3068" s="15">
        <f t="shared" si="4"/>
        <v>0.1841157362</v>
      </c>
      <c r="P3068" s="8">
        <f t="shared" si="5"/>
        <v>82</v>
      </c>
    </row>
    <row r="3069" ht="12.75" customHeight="1">
      <c r="A3069" s="7">
        <v>43525.0</v>
      </c>
      <c r="B3069" s="8" t="s">
        <v>423</v>
      </c>
      <c r="C3069" s="8" t="s">
        <v>424</v>
      </c>
      <c r="D3069" s="9" t="s">
        <v>23</v>
      </c>
      <c r="E3069" s="10" t="s">
        <v>19</v>
      </c>
      <c r="F3069" s="11">
        <v>1.9950442E11</v>
      </c>
      <c r="G3069" s="8" t="s">
        <v>24</v>
      </c>
      <c r="H3069" s="8" t="str">
        <f t="shared" si="1"/>
        <v>BUY</v>
      </c>
      <c r="I3069" s="12">
        <v>164.529999</v>
      </c>
      <c r="J3069" s="12">
        <v>1000.0</v>
      </c>
      <c r="K3069" s="16">
        <v>43528.0</v>
      </c>
      <c r="L3069" s="14">
        <v>158.5</v>
      </c>
      <c r="M3069" s="14">
        <f t="shared" si="2"/>
        <v>963.3501548</v>
      </c>
      <c r="N3069" s="15">
        <f t="shared" si="3"/>
        <v>-0.03664984524</v>
      </c>
      <c r="O3069" s="15">
        <f t="shared" si="4"/>
        <v>0.03664984524</v>
      </c>
      <c r="P3069" s="8">
        <f t="shared" si="5"/>
        <v>3</v>
      </c>
    </row>
    <row r="3070" ht="12.75" customHeight="1">
      <c r="A3070" s="7">
        <v>43525.0</v>
      </c>
      <c r="B3070" s="8" t="s">
        <v>2484</v>
      </c>
      <c r="C3070" s="8" t="s">
        <v>2485</v>
      </c>
      <c r="D3070" s="9" t="s">
        <v>23</v>
      </c>
      <c r="E3070" s="10" t="s">
        <v>19</v>
      </c>
      <c r="F3070" s="11">
        <v>1.786231496E10</v>
      </c>
      <c r="G3070" s="8" t="s">
        <v>20</v>
      </c>
      <c r="H3070" s="8" t="str">
        <f t="shared" si="1"/>
        <v>SELL</v>
      </c>
      <c r="I3070" s="12">
        <v>9.1</v>
      </c>
      <c r="J3070" s="12">
        <v>1000.0</v>
      </c>
      <c r="K3070" s="7">
        <v>43619.0</v>
      </c>
      <c r="L3070" s="14">
        <v>15.71</v>
      </c>
      <c r="M3070" s="14">
        <f t="shared" si="2"/>
        <v>1726.373626</v>
      </c>
      <c r="N3070" s="15">
        <f t="shared" si="3"/>
        <v>-0.7263736264</v>
      </c>
      <c r="O3070" s="15">
        <f t="shared" si="4"/>
        <v>0.7263736264</v>
      </c>
      <c r="P3070" s="8">
        <f t="shared" si="5"/>
        <v>94</v>
      </c>
    </row>
    <row r="3071" ht="12.75" customHeight="1">
      <c r="A3071" s="7">
        <v>43525.0</v>
      </c>
      <c r="B3071" s="8" t="s">
        <v>33</v>
      </c>
      <c r="C3071" s="8" t="s">
        <v>34</v>
      </c>
      <c r="D3071" s="9" t="s">
        <v>35</v>
      </c>
      <c r="E3071" s="10" t="s">
        <v>19</v>
      </c>
      <c r="F3071" s="11">
        <v>3.813070437E9</v>
      </c>
      <c r="G3071" s="8" t="s">
        <v>20</v>
      </c>
      <c r="H3071" s="8" t="str">
        <f t="shared" si="1"/>
        <v>SELL</v>
      </c>
      <c r="I3071" s="12">
        <v>25.021809</v>
      </c>
      <c r="J3071" s="12">
        <v>1000.0</v>
      </c>
      <c r="K3071" s="16">
        <v>43635.0</v>
      </c>
      <c r="L3071" s="14">
        <v>15.429668</v>
      </c>
      <c r="M3071" s="14">
        <f t="shared" si="2"/>
        <v>616.6487803</v>
      </c>
      <c r="N3071" s="15">
        <f t="shared" si="3"/>
        <v>0.3833512197</v>
      </c>
      <c r="O3071" s="15">
        <f t="shared" si="4"/>
        <v>-0.3833512197</v>
      </c>
      <c r="P3071" s="8">
        <f t="shared" si="5"/>
        <v>110</v>
      </c>
    </row>
    <row r="3072" ht="12.75" customHeight="1">
      <c r="A3072" s="7">
        <v>43525.0</v>
      </c>
      <c r="B3072" s="8" t="s">
        <v>1206</v>
      </c>
      <c r="C3072" s="8" t="s">
        <v>1207</v>
      </c>
      <c r="D3072" s="9" t="s">
        <v>35</v>
      </c>
      <c r="E3072" s="10" t="s">
        <v>19</v>
      </c>
      <c r="F3072" s="11">
        <v>6.1304806627E10</v>
      </c>
      <c r="G3072" s="8" t="s">
        <v>20</v>
      </c>
      <c r="H3072" s="8" t="str">
        <f t="shared" si="1"/>
        <v>SELL</v>
      </c>
      <c r="I3072" s="12">
        <v>120.88</v>
      </c>
      <c r="J3072" s="12">
        <v>1000.0</v>
      </c>
      <c r="K3072" s="7">
        <v>43851.0</v>
      </c>
      <c r="L3072" s="14">
        <v>141.78</v>
      </c>
      <c r="M3072" s="14">
        <f t="shared" si="2"/>
        <v>1172.898743</v>
      </c>
      <c r="N3072" s="15">
        <f t="shared" si="3"/>
        <v>-0.1728987426</v>
      </c>
      <c r="O3072" s="15">
        <f t="shared" si="4"/>
        <v>0.1728987426</v>
      </c>
      <c r="P3072" s="8">
        <f t="shared" si="5"/>
        <v>326</v>
      </c>
    </row>
    <row r="3073" ht="12.75" customHeight="1">
      <c r="A3073" s="7">
        <v>43525.0</v>
      </c>
      <c r="B3073" s="8" t="s">
        <v>2192</v>
      </c>
      <c r="C3073" s="8" t="s">
        <v>2193</v>
      </c>
      <c r="D3073" s="9" t="s">
        <v>39</v>
      </c>
      <c r="E3073" s="10" t="s">
        <v>19</v>
      </c>
      <c r="F3073" s="11">
        <v>1.885017906E9</v>
      </c>
      <c r="G3073" s="8" t="s">
        <v>20</v>
      </c>
      <c r="H3073" s="8" t="str">
        <f t="shared" si="1"/>
        <v>SELL</v>
      </c>
      <c r="I3073" s="12">
        <v>69.239998</v>
      </c>
      <c r="J3073" s="12">
        <v>1000.0</v>
      </c>
      <c r="K3073" s="16">
        <v>44727.0</v>
      </c>
      <c r="L3073" s="14">
        <v>57.169998</v>
      </c>
      <c r="M3073" s="14">
        <f t="shared" si="2"/>
        <v>825.6787933</v>
      </c>
      <c r="N3073" s="15">
        <f t="shared" si="3"/>
        <v>0.1743212067</v>
      </c>
      <c r="O3073" s="15">
        <f t="shared" si="4"/>
        <v>-0.1743212067</v>
      </c>
      <c r="P3073" s="8">
        <f t="shared" si="5"/>
        <v>1202</v>
      </c>
    </row>
    <row r="3074" ht="12.75" customHeight="1">
      <c r="A3074" s="16">
        <v>43525.0</v>
      </c>
      <c r="B3074" s="8" t="s">
        <v>1023</v>
      </c>
      <c r="C3074" s="8" t="s">
        <v>1024</v>
      </c>
      <c r="D3074" s="9" t="s">
        <v>35</v>
      </c>
      <c r="E3074" s="10" t="s">
        <v>19</v>
      </c>
      <c r="F3074" s="11">
        <v>3.313019372E9</v>
      </c>
      <c r="G3074" s="18" t="s">
        <v>24</v>
      </c>
      <c r="H3074" s="17" t="str">
        <f t="shared" si="1"/>
        <v>BUY</v>
      </c>
      <c r="I3074" s="12">
        <v>31.129999</v>
      </c>
      <c r="J3074" s="12">
        <v>1000.0</v>
      </c>
      <c r="K3074" s="16">
        <v>44069.0</v>
      </c>
      <c r="L3074" s="14">
        <v>25.25</v>
      </c>
      <c r="M3074" s="14">
        <f t="shared" si="2"/>
        <v>811.1147064</v>
      </c>
      <c r="N3074" s="15">
        <f t="shared" si="3"/>
        <v>-0.1888852936</v>
      </c>
      <c r="O3074" s="15">
        <f t="shared" si="4"/>
        <v>0.1888852936</v>
      </c>
      <c r="P3074" s="8">
        <f t="shared" si="5"/>
        <v>544</v>
      </c>
    </row>
    <row r="3075" ht="12.75" customHeight="1">
      <c r="A3075" s="7">
        <v>43528.0</v>
      </c>
      <c r="B3075" s="8" t="s">
        <v>294</v>
      </c>
      <c r="C3075" s="8" t="s">
        <v>295</v>
      </c>
      <c r="D3075" s="9" t="s">
        <v>193</v>
      </c>
      <c r="E3075" s="10" t="s">
        <v>19</v>
      </c>
      <c r="F3075" s="11">
        <v>8.2233288762E10</v>
      </c>
      <c r="G3075" s="8" t="s">
        <v>24</v>
      </c>
      <c r="H3075" s="8" t="str">
        <f t="shared" si="1"/>
        <v>BUY</v>
      </c>
      <c r="I3075" s="12">
        <v>164.343094</v>
      </c>
      <c r="J3075" s="12">
        <v>1000.0</v>
      </c>
      <c r="K3075" s="7">
        <v>43553.0</v>
      </c>
      <c r="L3075" s="14">
        <v>180.229553</v>
      </c>
      <c r="M3075" s="14">
        <f t="shared" si="2"/>
        <v>1096.666423</v>
      </c>
      <c r="N3075" s="15">
        <f t="shared" si="3"/>
        <v>0.09666642275</v>
      </c>
      <c r="O3075" s="15">
        <f t="shared" si="4"/>
        <v>-0.09666642275</v>
      </c>
      <c r="P3075" s="8">
        <f t="shared" si="5"/>
        <v>25</v>
      </c>
    </row>
    <row r="3076" ht="12.75" customHeight="1">
      <c r="A3076" s="7">
        <v>43528.0</v>
      </c>
      <c r="B3076" s="8" t="s">
        <v>423</v>
      </c>
      <c r="C3076" s="8" t="s">
        <v>424</v>
      </c>
      <c r="D3076" s="9" t="s">
        <v>23</v>
      </c>
      <c r="E3076" s="10" t="s">
        <v>19</v>
      </c>
      <c r="F3076" s="11">
        <v>1.9950442E11</v>
      </c>
      <c r="G3076" s="8" t="s">
        <v>20</v>
      </c>
      <c r="H3076" s="8" t="str">
        <f t="shared" si="1"/>
        <v>SELL</v>
      </c>
      <c r="I3076" s="12">
        <v>158.5</v>
      </c>
      <c r="J3076" s="12">
        <v>1000.0</v>
      </c>
      <c r="K3076" s="16">
        <v>44727.0</v>
      </c>
      <c r="L3076" s="14">
        <v>168.550003</v>
      </c>
      <c r="M3076" s="14">
        <f t="shared" si="2"/>
        <v>1063.406959</v>
      </c>
      <c r="N3076" s="15">
        <f t="shared" si="3"/>
        <v>-0.06340695899</v>
      </c>
      <c r="O3076" s="15">
        <f t="shared" si="4"/>
        <v>0.06340695899</v>
      </c>
      <c r="P3076" s="8">
        <f t="shared" si="5"/>
        <v>1199</v>
      </c>
    </row>
    <row r="3077" ht="12.75" customHeight="1">
      <c r="A3077" s="7">
        <v>43528.0</v>
      </c>
      <c r="B3077" s="8" t="s">
        <v>2486</v>
      </c>
      <c r="C3077" s="8" t="s">
        <v>2487</v>
      </c>
      <c r="D3077" s="9" t="s">
        <v>58</v>
      </c>
      <c r="E3077" s="10" t="s">
        <v>352</v>
      </c>
      <c r="F3077" s="11">
        <v>5.3498146E8</v>
      </c>
      <c r="G3077" s="8" t="s">
        <v>24</v>
      </c>
      <c r="H3077" s="8" t="str">
        <f t="shared" si="1"/>
        <v>BUY</v>
      </c>
      <c r="I3077" s="12">
        <v>24.559999</v>
      </c>
      <c r="J3077" s="12">
        <v>1000.0</v>
      </c>
      <c r="K3077" s="16">
        <v>44727.0</v>
      </c>
      <c r="L3077" s="14">
        <v>4.29</v>
      </c>
      <c r="M3077" s="14">
        <f t="shared" si="2"/>
        <v>174.6742742</v>
      </c>
      <c r="N3077" s="15">
        <f t="shared" si="3"/>
        <v>-0.8253257258</v>
      </c>
      <c r="O3077" s="15">
        <f t="shared" si="4"/>
        <v>0.8253257258</v>
      </c>
      <c r="P3077" s="8">
        <f t="shared" si="5"/>
        <v>1199</v>
      </c>
    </row>
    <row r="3078" ht="12.75" customHeight="1">
      <c r="A3078" s="16">
        <v>43528.0</v>
      </c>
      <c r="B3078" s="8" t="s">
        <v>702</v>
      </c>
      <c r="C3078" s="8" t="s">
        <v>703</v>
      </c>
      <c r="D3078" s="9" t="s">
        <v>35</v>
      </c>
      <c r="E3078" s="10" t="s">
        <v>19</v>
      </c>
      <c r="F3078" s="11">
        <v>7.77822701E9</v>
      </c>
      <c r="G3078" s="17" t="s">
        <v>20</v>
      </c>
      <c r="H3078" s="18" t="str">
        <f t="shared" si="1"/>
        <v>SELL</v>
      </c>
      <c r="I3078" s="12">
        <v>69.449646</v>
      </c>
      <c r="J3078" s="12">
        <v>1000.0</v>
      </c>
      <c r="K3078" s="16">
        <v>43619.0</v>
      </c>
      <c r="L3078" s="14">
        <v>71.700851</v>
      </c>
      <c r="M3078" s="14">
        <f t="shared" si="2"/>
        <v>1032.414924</v>
      </c>
      <c r="N3078" s="15">
        <f t="shared" si="3"/>
        <v>-0.03241492404</v>
      </c>
      <c r="O3078" s="15">
        <f t="shared" si="4"/>
        <v>0.03241492404</v>
      </c>
      <c r="P3078" s="8">
        <f t="shared" si="5"/>
        <v>91</v>
      </c>
    </row>
    <row r="3079" ht="12.75" customHeight="1">
      <c r="A3079" s="7">
        <v>43529.0</v>
      </c>
      <c r="B3079" s="8" t="s">
        <v>2488</v>
      </c>
      <c r="C3079" s="8" t="s">
        <v>2489</v>
      </c>
      <c r="D3079" s="9" t="s">
        <v>23</v>
      </c>
      <c r="E3079" s="10" t="s">
        <v>19</v>
      </c>
      <c r="F3079" s="11">
        <v>3.149604953E9</v>
      </c>
      <c r="G3079" s="8" t="s">
        <v>20</v>
      </c>
      <c r="H3079" s="8" t="str">
        <f t="shared" si="1"/>
        <v>SELL</v>
      </c>
      <c r="I3079" s="12">
        <v>48.25</v>
      </c>
      <c r="J3079" s="12">
        <v>1000.0</v>
      </c>
      <c r="K3079" s="16">
        <v>44719.0</v>
      </c>
      <c r="L3079" s="14">
        <v>78.32</v>
      </c>
      <c r="M3079" s="14">
        <f t="shared" si="2"/>
        <v>1623.212435</v>
      </c>
      <c r="N3079" s="15">
        <f t="shared" si="3"/>
        <v>-0.6232124352</v>
      </c>
      <c r="O3079" s="15">
        <f t="shared" si="4"/>
        <v>0.6232124352</v>
      </c>
      <c r="P3079" s="8">
        <f t="shared" si="5"/>
        <v>1190</v>
      </c>
    </row>
    <row r="3080" ht="12.75" customHeight="1">
      <c r="A3080" s="7">
        <v>43529.0</v>
      </c>
      <c r="B3080" s="8" t="s">
        <v>2490</v>
      </c>
      <c r="C3080" s="8" t="s">
        <v>2491</v>
      </c>
      <c r="D3080" s="9" t="s">
        <v>35</v>
      </c>
      <c r="E3080" s="10" t="s">
        <v>19</v>
      </c>
      <c r="F3080" s="11">
        <v>2.04878944E9</v>
      </c>
      <c r="G3080" s="8" t="s">
        <v>24</v>
      </c>
      <c r="H3080" s="8" t="str">
        <f t="shared" si="1"/>
        <v>BUY</v>
      </c>
      <c r="I3080" s="12">
        <v>39.869999</v>
      </c>
      <c r="J3080" s="12">
        <v>1000.0</v>
      </c>
      <c r="K3080" s="16">
        <v>43578.0</v>
      </c>
      <c r="L3080" s="14">
        <v>36.669998</v>
      </c>
      <c r="M3080" s="14">
        <f t="shared" si="2"/>
        <v>919.7391252</v>
      </c>
      <c r="N3080" s="15">
        <f t="shared" si="3"/>
        <v>-0.08026087485</v>
      </c>
      <c r="O3080" s="15">
        <f t="shared" si="4"/>
        <v>0.08026087485</v>
      </c>
      <c r="P3080" s="8">
        <f t="shared" si="5"/>
        <v>49</v>
      </c>
    </row>
    <row r="3081" ht="12.75" customHeight="1">
      <c r="A3081" s="7">
        <v>43529.0</v>
      </c>
      <c r="B3081" s="8" t="s">
        <v>16</v>
      </c>
      <c r="C3081" s="8" t="s">
        <v>17</v>
      </c>
      <c r="D3081" s="9" t="s">
        <v>18</v>
      </c>
      <c r="E3081" s="10" t="s">
        <v>19</v>
      </c>
      <c r="F3081" s="11">
        <v>1.41375537264E11</v>
      </c>
      <c r="G3081" s="8" t="s">
        <v>24</v>
      </c>
      <c r="H3081" s="8" t="str">
        <f t="shared" si="1"/>
        <v>BUY</v>
      </c>
      <c r="I3081" s="12">
        <v>122.825417</v>
      </c>
      <c r="J3081" s="12">
        <v>1000.0</v>
      </c>
      <c r="K3081" s="7">
        <v>43573.0</v>
      </c>
      <c r="L3081" s="14">
        <v>129.174438</v>
      </c>
      <c r="M3081" s="14">
        <f t="shared" si="2"/>
        <v>1051.691426</v>
      </c>
      <c r="N3081" s="15">
        <f t="shared" si="3"/>
        <v>0.05169142638</v>
      </c>
      <c r="O3081" s="15">
        <f t="shared" si="4"/>
        <v>-0.05169142638</v>
      </c>
      <c r="P3081" s="8">
        <f t="shared" si="5"/>
        <v>44</v>
      </c>
    </row>
    <row r="3082" ht="12.75" customHeight="1">
      <c r="A3082" s="7">
        <v>43529.0</v>
      </c>
      <c r="B3082" s="8" t="s">
        <v>142</v>
      </c>
      <c r="C3082" s="8" t="s">
        <v>143</v>
      </c>
      <c r="D3082" s="9" t="s">
        <v>35</v>
      </c>
      <c r="E3082" s="10" t="s">
        <v>19</v>
      </c>
      <c r="F3082" s="11">
        <v>1.1976936794E10</v>
      </c>
      <c r="G3082" s="8" t="s">
        <v>20</v>
      </c>
      <c r="H3082" s="8" t="str">
        <f t="shared" si="1"/>
        <v>SELL</v>
      </c>
      <c r="I3082" s="12">
        <v>35.41</v>
      </c>
      <c r="J3082" s="12">
        <v>1000.0</v>
      </c>
      <c r="K3082" s="7">
        <v>43983.0</v>
      </c>
      <c r="L3082" s="14">
        <v>28.47</v>
      </c>
      <c r="M3082" s="14">
        <f t="shared" si="2"/>
        <v>804.0101666</v>
      </c>
      <c r="N3082" s="15">
        <f t="shared" si="3"/>
        <v>0.1959898334</v>
      </c>
      <c r="O3082" s="15">
        <f t="shared" si="4"/>
        <v>-0.1959898334</v>
      </c>
      <c r="P3082" s="8">
        <f t="shared" si="5"/>
        <v>454</v>
      </c>
    </row>
    <row r="3083" ht="12.75" customHeight="1">
      <c r="A3083" s="7">
        <v>43529.0</v>
      </c>
      <c r="B3083" s="8" t="s">
        <v>44</v>
      </c>
      <c r="C3083" s="8" t="s">
        <v>45</v>
      </c>
      <c r="D3083" s="9" t="s">
        <v>18</v>
      </c>
      <c r="E3083" s="10" t="s">
        <v>19</v>
      </c>
      <c r="F3083" s="11">
        <v>5.517271672E10</v>
      </c>
      <c r="G3083" s="8" t="s">
        <v>24</v>
      </c>
      <c r="H3083" s="8" t="str">
        <f t="shared" si="1"/>
        <v>BUY</v>
      </c>
      <c r="I3083" s="12">
        <v>173.038315</v>
      </c>
      <c r="J3083" s="12">
        <v>1000.0</v>
      </c>
      <c r="K3083" s="7">
        <v>43563.0</v>
      </c>
      <c r="L3083" s="14">
        <v>182.528946</v>
      </c>
      <c r="M3083" s="14">
        <f t="shared" si="2"/>
        <v>1054.846992</v>
      </c>
      <c r="N3083" s="15">
        <f t="shared" si="3"/>
        <v>0.05484699155</v>
      </c>
      <c r="O3083" s="15">
        <f t="shared" si="4"/>
        <v>-0.05484699155</v>
      </c>
      <c r="P3083" s="8">
        <f t="shared" si="5"/>
        <v>34</v>
      </c>
    </row>
    <row r="3084" ht="12.75" customHeight="1">
      <c r="A3084" s="7">
        <v>43529.0</v>
      </c>
      <c r="B3084" s="8" t="s">
        <v>644</v>
      </c>
      <c r="C3084" s="8" t="s">
        <v>645</v>
      </c>
      <c r="D3084" s="9" t="s">
        <v>23</v>
      </c>
      <c r="E3084" s="10" t="s">
        <v>19</v>
      </c>
      <c r="F3084" s="11">
        <v>6.9650124965E10</v>
      </c>
      <c r="G3084" s="8" t="s">
        <v>24</v>
      </c>
      <c r="H3084" s="8" t="str">
        <f t="shared" si="1"/>
        <v>BUY</v>
      </c>
      <c r="I3084" s="12">
        <v>39.431534</v>
      </c>
      <c r="J3084" s="12">
        <v>1000.0</v>
      </c>
      <c r="K3084" s="7">
        <v>43532.0</v>
      </c>
      <c r="L3084" s="14">
        <v>38.110245</v>
      </c>
      <c r="M3084" s="14">
        <f t="shared" si="2"/>
        <v>966.4915648</v>
      </c>
      <c r="N3084" s="15">
        <f t="shared" si="3"/>
        <v>-0.03350843515</v>
      </c>
      <c r="O3084" s="15">
        <f t="shared" si="4"/>
        <v>0.03350843515</v>
      </c>
      <c r="P3084" s="8">
        <f t="shared" si="5"/>
        <v>3</v>
      </c>
    </row>
    <row r="3085" ht="12.75" customHeight="1">
      <c r="A3085" s="7">
        <v>43530.0</v>
      </c>
      <c r="B3085" s="8" t="s">
        <v>388</v>
      </c>
      <c r="C3085" s="8" t="s">
        <v>389</v>
      </c>
      <c r="D3085" s="9" t="s">
        <v>18</v>
      </c>
      <c r="E3085" s="10" t="s">
        <v>19</v>
      </c>
      <c r="F3085" s="11">
        <v>6.5974267651E10</v>
      </c>
      <c r="G3085" s="8" t="s">
        <v>20</v>
      </c>
      <c r="H3085" s="8" t="str">
        <f t="shared" si="1"/>
        <v>SELL</v>
      </c>
      <c r="I3085" s="12">
        <v>165.557495</v>
      </c>
      <c r="J3085" s="12">
        <v>1000.0</v>
      </c>
      <c r="K3085" s="16">
        <v>43726.0</v>
      </c>
      <c r="L3085" s="14">
        <v>141.854568</v>
      </c>
      <c r="M3085" s="14">
        <f t="shared" si="2"/>
        <v>856.8296349</v>
      </c>
      <c r="N3085" s="15">
        <f t="shared" si="3"/>
        <v>0.1431703651</v>
      </c>
      <c r="O3085" s="15">
        <f t="shared" si="4"/>
        <v>-0.1431703651</v>
      </c>
      <c r="P3085" s="8">
        <f t="shared" si="5"/>
        <v>196</v>
      </c>
    </row>
    <row r="3086" ht="12.75" customHeight="1">
      <c r="A3086" s="7">
        <v>43530.0</v>
      </c>
      <c r="B3086" s="8" t="s">
        <v>2313</v>
      </c>
      <c r="C3086" s="8" t="s">
        <v>2314</v>
      </c>
      <c r="D3086" s="9" t="s">
        <v>39</v>
      </c>
      <c r="E3086" s="10" t="s">
        <v>19</v>
      </c>
      <c r="F3086" s="11">
        <v>3.64541856E9</v>
      </c>
      <c r="G3086" s="8" t="s">
        <v>20</v>
      </c>
      <c r="H3086" s="8" t="str">
        <f t="shared" si="1"/>
        <v>SELL</v>
      </c>
      <c r="I3086" s="12">
        <v>13.08</v>
      </c>
      <c r="J3086" s="12">
        <v>1000.0</v>
      </c>
      <c r="K3086" s="16">
        <v>44727.0</v>
      </c>
      <c r="L3086" s="14">
        <v>8.19</v>
      </c>
      <c r="M3086" s="14">
        <f t="shared" si="2"/>
        <v>626.146789</v>
      </c>
      <c r="N3086" s="15">
        <f t="shared" si="3"/>
        <v>0.373853211</v>
      </c>
      <c r="O3086" s="15">
        <f t="shared" si="4"/>
        <v>-0.373853211</v>
      </c>
      <c r="P3086" s="8">
        <f t="shared" si="5"/>
        <v>1197</v>
      </c>
    </row>
    <row r="3087" ht="12.75" customHeight="1">
      <c r="A3087" s="7">
        <v>43530.0</v>
      </c>
      <c r="B3087" s="8" t="s">
        <v>2492</v>
      </c>
      <c r="C3087" s="8" t="s">
        <v>2493</v>
      </c>
      <c r="D3087" s="9" t="s">
        <v>32</v>
      </c>
      <c r="E3087" s="10" t="s">
        <v>19</v>
      </c>
      <c r="F3087" s="11">
        <v>4.36647965E8</v>
      </c>
      <c r="G3087" s="8" t="s">
        <v>24</v>
      </c>
      <c r="H3087" s="8" t="str">
        <f t="shared" si="1"/>
        <v>BUY</v>
      </c>
      <c r="I3087" s="12">
        <v>40.686527</v>
      </c>
      <c r="J3087" s="12">
        <v>1000.0</v>
      </c>
      <c r="K3087" s="16">
        <v>44727.0</v>
      </c>
      <c r="L3087" s="14">
        <v>27.055597</v>
      </c>
      <c r="M3087" s="14">
        <f t="shared" si="2"/>
        <v>664.9768116</v>
      </c>
      <c r="N3087" s="15">
        <f t="shared" si="3"/>
        <v>-0.3350231884</v>
      </c>
      <c r="O3087" s="15">
        <f t="shared" si="4"/>
        <v>0.3350231884</v>
      </c>
      <c r="P3087" s="8">
        <f t="shared" si="5"/>
        <v>1197</v>
      </c>
    </row>
    <row r="3088" ht="12.75" customHeight="1">
      <c r="A3088" s="7">
        <v>43532.0</v>
      </c>
      <c r="B3088" s="8" t="s">
        <v>195</v>
      </c>
      <c r="C3088" s="8" t="s">
        <v>196</v>
      </c>
      <c r="D3088" s="9" t="s">
        <v>39</v>
      </c>
      <c r="E3088" s="10" t="s">
        <v>19</v>
      </c>
      <c r="F3088" s="11">
        <v>8.5652421093E10</v>
      </c>
      <c r="G3088" s="8" t="s">
        <v>20</v>
      </c>
      <c r="H3088" s="8" t="str">
        <f t="shared" si="1"/>
        <v>SELL</v>
      </c>
      <c r="I3088" s="12">
        <v>46.575699</v>
      </c>
      <c r="J3088" s="12">
        <v>1000.0</v>
      </c>
      <c r="K3088" s="16">
        <v>43616.0</v>
      </c>
      <c r="L3088" s="14">
        <v>46.524929</v>
      </c>
      <c r="M3088" s="14">
        <f t="shared" si="2"/>
        <v>998.9099466</v>
      </c>
      <c r="N3088" s="15">
        <f t="shared" si="3"/>
        <v>0.00109005342</v>
      </c>
      <c r="O3088" s="15">
        <f t="shared" si="4"/>
        <v>-0.00109005342</v>
      </c>
      <c r="P3088" s="8">
        <f t="shared" si="5"/>
        <v>84</v>
      </c>
    </row>
    <row r="3089" ht="12.75" customHeight="1">
      <c r="A3089" s="7">
        <v>43532.0</v>
      </c>
      <c r="B3089" s="8" t="s">
        <v>644</v>
      </c>
      <c r="C3089" s="8" t="s">
        <v>645</v>
      </c>
      <c r="D3089" s="9" t="s">
        <v>23</v>
      </c>
      <c r="E3089" s="10" t="s">
        <v>19</v>
      </c>
      <c r="F3089" s="11">
        <v>6.9650124965E10</v>
      </c>
      <c r="G3089" s="8" t="s">
        <v>20</v>
      </c>
      <c r="H3089" s="8" t="str">
        <f t="shared" si="1"/>
        <v>SELL</v>
      </c>
      <c r="I3089" s="12">
        <v>38.110245</v>
      </c>
      <c r="J3089" s="12">
        <v>1000.0</v>
      </c>
      <c r="K3089" s="7">
        <v>43543.0</v>
      </c>
      <c r="L3089" s="14">
        <v>39.806221</v>
      </c>
      <c r="M3089" s="14">
        <f t="shared" si="2"/>
        <v>1044.501839</v>
      </c>
      <c r="N3089" s="15">
        <f t="shared" si="3"/>
        <v>-0.04450183933</v>
      </c>
      <c r="O3089" s="15">
        <f t="shared" si="4"/>
        <v>0.04450183933</v>
      </c>
      <c r="P3089" s="8">
        <f t="shared" si="5"/>
        <v>11</v>
      </c>
    </row>
    <row r="3090" ht="12.75" customHeight="1">
      <c r="A3090" s="7">
        <v>43532.0</v>
      </c>
      <c r="B3090" s="8" t="s">
        <v>2494</v>
      </c>
      <c r="C3090" s="8" t="s">
        <v>2495</v>
      </c>
      <c r="D3090" s="9" t="s">
        <v>27</v>
      </c>
      <c r="E3090" s="10" t="s">
        <v>168</v>
      </c>
      <c r="F3090" s="11">
        <v>4.3349416589E10</v>
      </c>
      <c r="G3090" s="8" t="s">
        <v>24</v>
      </c>
      <c r="H3090" s="8" t="str">
        <f t="shared" si="1"/>
        <v>BUY</v>
      </c>
      <c r="I3090" s="12">
        <v>27.313757</v>
      </c>
      <c r="J3090" s="12">
        <v>1000.0</v>
      </c>
      <c r="K3090" s="16">
        <v>44727.0</v>
      </c>
      <c r="L3090" s="14">
        <v>36.990643</v>
      </c>
      <c r="M3090" s="14">
        <f t="shared" si="2"/>
        <v>1354.286157</v>
      </c>
      <c r="N3090" s="15">
        <f t="shared" si="3"/>
        <v>0.354286157</v>
      </c>
      <c r="O3090" s="15">
        <f t="shared" si="4"/>
        <v>-0.354286157</v>
      </c>
      <c r="P3090" s="8">
        <f t="shared" si="5"/>
        <v>1195</v>
      </c>
    </row>
    <row r="3091" ht="12.75" customHeight="1">
      <c r="A3091" s="7">
        <v>43532.0</v>
      </c>
      <c r="B3091" s="8" t="s">
        <v>581</v>
      </c>
      <c r="C3091" s="8" t="s">
        <v>582</v>
      </c>
      <c r="D3091" s="9" t="s">
        <v>35</v>
      </c>
      <c r="E3091" s="10" t="s">
        <v>19</v>
      </c>
      <c r="F3091" s="11">
        <v>8.35154196E9</v>
      </c>
      <c r="G3091" s="8" t="s">
        <v>20</v>
      </c>
      <c r="H3091" s="8" t="str">
        <f t="shared" si="1"/>
        <v>SELL</v>
      </c>
      <c r="I3091" s="12">
        <v>33.542057</v>
      </c>
      <c r="J3091" s="12">
        <v>1000.0</v>
      </c>
      <c r="K3091" s="16">
        <v>44727.0</v>
      </c>
      <c r="L3091" s="14">
        <v>43.553795</v>
      </c>
      <c r="M3091" s="14">
        <f t="shared" si="2"/>
        <v>1298.483125</v>
      </c>
      <c r="N3091" s="15">
        <f t="shared" si="3"/>
        <v>-0.2984831252</v>
      </c>
      <c r="O3091" s="15">
        <f t="shared" si="4"/>
        <v>0.2984831252</v>
      </c>
      <c r="P3091" s="8">
        <f t="shared" si="5"/>
        <v>1195</v>
      </c>
    </row>
    <row r="3092" ht="12.75" customHeight="1">
      <c r="A3092" s="7">
        <v>43535.0</v>
      </c>
      <c r="B3092" s="8" t="s">
        <v>318</v>
      </c>
      <c r="C3092" s="8" t="s">
        <v>319</v>
      </c>
      <c r="D3092" s="9" t="s">
        <v>23</v>
      </c>
      <c r="E3092" s="10" t="s">
        <v>19</v>
      </c>
      <c r="F3092" s="11">
        <v>2.700487656E9</v>
      </c>
      <c r="G3092" s="8" t="s">
        <v>20</v>
      </c>
      <c r="H3092" s="8" t="str">
        <f t="shared" si="1"/>
        <v>SELL</v>
      </c>
      <c r="I3092" s="12">
        <v>43.66</v>
      </c>
      <c r="J3092" s="12">
        <v>1000.0</v>
      </c>
      <c r="K3092" s="16">
        <v>44727.0</v>
      </c>
      <c r="L3092" s="14">
        <v>72.04</v>
      </c>
      <c r="M3092" s="14">
        <f t="shared" si="2"/>
        <v>1650.022904</v>
      </c>
      <c r="N3092" s="15">
        <f t="shared" si="3"/>
        <v>-0.6500229043</v>
      </c>
      <c r="O3092" s="15">
        <f t="shared" si="4"/>
        <v>0.6500229043</v>
      </c>
      <c r="P3092" s="8">
        <f t="shared" si="5"/>
        <v>1192</v>
      </c>
    </row>
    <row r="3093" ht="12.75" customHeight="1">
      <c r="A3093" s="7">
        <v>43535.0</v>
      </c>
      <c r="B3093" s="8" t="s">
        <v>123</v>
      </c>
      <c r="C3093" s="8" t="s">
        <v>124</v>
      </c>
      <c r="D3093" s="9" t="s">
        <v>32</v>
      </c>
      <c r="E3093" s="10" t="s">
        <v>19</v>
      </c>
      <c r="F3093" s="11">
        <v>3.4143176459E10</v>
      </c>
      <c r="G3093" s="8" t="s">
        <v>24</v>
      </c>
      <c r="H3093" s="8" t="str">
        <f t="shared" si="1"/>
        <v>BUY</v>
      </c>
      <c r="I3093" s="12">
        <v>22.41</v>
      </c>
      <c r="J3093" s="12">
        <v>1000.0</v>
      </c>
      <c r="K3093" s="7">
        <v>43774.0</v>
      </c>
      <c r="L3093" s="14">
        <v>25.59</v>
      </c>
      <c r="M3093" s="14">
        <f t="shared" si="2"/>
        <v>1141.900937</v>
      </c>
      <c r="N3093" s="15">
        <f t="shared" si="3"/>
        <v>0.1419009371</v>
      </c>
      <c r="O3093" s="15">
        <f t="shared" si="4"/>
        <v>-0.1419009371</v>
      </c>
      <c r="P3093" s="8">
        <f t="shared" si="5"/>
        <v>239</v>
      </c>
    </row>
    <row r="3094" ht="12.75" customHeight="1">
      <c r="A3094" s="7">
        <v>43535.0</v>
      </c>
      <c r="B3094" s="8" t="s">
        <v>2496</v>
      </c>
      <c r="C3094" s="8" t="s">
        <v>2497</v>
      </c>
      <c r="D3094" s="9" t="s">
        <v>58</v>
      </c>
      <c r="E3094" s="10" t="s">
        <v>1569</v>
      </c>
      <c r="F3094" s="11">
        <v>2.9437122954E10</v>
      </c>
      <c r="G3094" s="8" t="s">
        <v>24</v>
      </c>
      <c r="H3094" s="8" t="str">
        <f t="shared" si="1"/>
        <v>BUY</v>
      </c>
      <c r="I3094" s="12">
        <v>11.441916</v>
      </c>
      <c r="J3094" s="12">
        <v>1000.0</v>
      </c>
      <c r="K3094" s="16">
        <v>44727.0</v>
      </c>
      <c r="L3094" s="14">
        <v>10.610319</v>
      </c>
      <c r="M3094" s="14">
        <f t="shared" si="2"/>
        <v>927.3201272</v>
      </c>
      <c r="N3094" s="15">
        <f t="shared" si="3"/>
        <v>-0.07267987285</v>
      </c>
      <c r="O3094" s="15">
        <f t="shared" si="4"/>
        <v>0.07267987285</v>
      </c>
      <c r="P3094" s="8">
        <f t="shared" si="5"/>
        <v>1192</v>
      </c>
    </row>
    <row r="3095" ht="12.75" customHeight="1">
      <c r="A3095" s="7">
        <v>43536.0</v>
      </c>
      <c r="B3095" s="8" t="s">
        <v>1736</v>
      </c>
      <c r="C3095" s="8" t="s">
        <v>1737</v>
      </c>
      <c r="D3095" s="9" t="s">
        <v>18</v>
      </c>
      <c r="E3095" s="10" t="s">
        <v>19</v>
      </c>
      <c r="F3095" s="11">
        <v>2.450550156E9</v>
      </c>
      <c r="G3095" s="8" t="s">
        <v>20</v>
      </c>
      <c r="H3095" s="8" t="str">
        <f t="shared" si="1"/>
        <v>SELL</v>
      </c>
      <c r="I3095" s="12">
        <v>80.620003</v>
      </c>
      <c r="J3095" s="12">
        <v>1000.0</v>
      </c>
      <c r="K3095" s="16">
        <v>44727.0</v>
      </c>
      <c r="L3095" s="14">
        <v>83.610001</v>
      </c>
      <c r="M3095" s="14">
        <f t="shared" si="2"/>
        <v>1037.087545</v>
      </c>
      <c r="N3095" s="15">
        <f t="shared" si="3"/>
        <v>-0.03708754513</v>
      </c>
      <c r="O3095" s="15">
        <f t="shared" si="4"/>
        <v>0.03708754513</v>
      </c>
      <c r="P3095" s="8">
        <f t="shared" si="5"/>
        <v>1191</v>
      </c>
    </row>
    <row r="3096" ht="12.75" customHeight="1">
      <c r="A3096" s="7">
        <v>43536.0</v>
      </c>
      <c r="B3096" s="8" t="s">
        <v>505</v>
      </c>
      <c r="C3096" s="8" t="s">
        <v>506</v>
      </c>
      <c r="D3096" s="9" t="s">
        <v>35</v>
      </c>
      <c r="E3096" s="10" t="s">
        <v>19</v>
      </c>
      <c r="F3096" s="11">
        <v>1.2643291121E10</v>
      </c>
      <c r="G3096" s="8" t="s">
        <v>24</v>
      </c>
      <c r="H3096" s="8" t="str">
        <f t="shared" si="1"/>
        <v>BUY</v>
      </c>
      <c r="I3096" s="12">
        <v>29.579176</v>
      </c>
      <c r="J3096" s="12">
        <v>1000.0</v>
      </c>
      <c r="K3096" s="7">
        <v>43791.0</v>
      </c>
      <c r="L3096" s="14">
        <v>34.460007</v>
      </c>
      <c r="M3096" s="14">
        <f t="shared" si="2"/>
        <v>1165.009025</v>
      </c>
      <c r="N3096" s="15">
        <f t="shared" si="3"/>
        <v>0.1650090253</v>
      </c>
      <c r="O3096" s="15">
        <f t="shared" si="4"/>
        <v>-0.1650090253</v>
      </c>
      <c r="P3096" s="8">
        <f t="shared" si="5"/>
        <v>255</v>
      </c>
    </row>
    <row r="3097" ht="12.75" customHeight="1">
      <c r="A3097" s="7">
        <v>43536.0</v>
      </c>
      <c r="B3097" s="8" t="s">
        <v>1248</v>
      </c>
      <c r="C3097" s="8" t="s">
        <v>1249</v>
      </c>
      <c r="D3097" s="9" t="s">
        <v>71</v>
      </c>
      <c r="E3097" s="10" t="s">
        <v>19</v>
      </c>
      <c r="F3097" s="11">
        <v>1.05299210895E11</v>
      </c>
      <c r="G3097" s="8" t="s">
        <v>20</v>
      </c>
      <c r="H3097" s="8" t="str">
        <f t="shared" si="1"/>
        <v>SELL</v>
      </c>
      <c r="I3097" s="12">
        <v>41.25</v>
      </c>
      <c r="J3097" s="12">
        <v>1000.0</v>
      </c>
      <c r="K3097" s="16">
        <v>44727.0</v>
      </c>
      <c r="L3097" s="14">
        <v>60.4</v>
      </c>
      <c r="M3097" s="14">
        <f t="shared" si="2"/>
        <v>1464.242424</v>
      </c>
      <c r="N3097" s="15">
        <f t="shared" si="3"/>
        <v>-0.4642424242</v>
      </c>
      <c r="O3097" s="15">
        <f t="shared" si="4"/>
        <v>0.4642424242</v>
      </c>
      <c r="P3097" s="8">
        <f t="shared" si="5"/>
        <v>1191</v>
      </c>
    </row>
    <row r="3098" ht="12.75" customHeight="1">
      <c r="A3098" s="7">
        <v>43537.0</v>
      </c>
      <c r="B3098" s="8" t="s">
        <v>564</v>
      </c>
      <c r="C3098" s="8" t="s">
        <v>565</v>
      </c>
      <c r="D3098" s="9" t="s">
        <v>35</v>
      </c>
      <c r="E3098" s="10" t="s">
        <v>19</v>
      </c>
      <c r="F3098" s="11">
        <v>1.1175022989E10</v>
      </c>
      <c r="G3098" s="8" t="s">
        <v>24</v>
      </c>
      <c r="H3098" s="8" t="str">
        <f t="shared" si="1"/>
        <v>BUY</v>
      </c>
      <c r="I3098" s="12">
        <v>143.410004</v>
      </c>
      <c r="J3098" s="12">
        <v>1000.0</v>
      </c>
      <c r="K3098" s="16">
        <v>43560.0</v>
      </c>
      <c r="L3098" s="14">
        <v>156.460007</v>
      </c>
      <c r="M3098" s="14">
        <f t="shared" si="2"/>
        <v>1090.997857</v>
      </c>
      <c r="N3098" s="15">
        <f t="shared" si="3"/>
        <v>0.09099785675</v>
      </c>
      <c r="O3098" s="15">
        <f t="shared" si="4"/>
        <v>-0.09099785675</v>
      </c>
      <c r="P3098" s="8">
        <f t="shared" si="5"/>
        <v>23</v>
      </c>
    </row>
    <row r="3099" ht="12.75" customHeight="1">
      <c r="A3099" s="7">
        <v>43537.0</v>
      </c>
      <c r="B3099" s="8" t="s">
        <v>2498</v>
      </c>
      <c r="C3099" s="8" t="s">
        <v>2499</v>
      </c>
      <c r="D3099" s="9" t="s">
        <v>65</v>
      </c>
      <c r="E3099" s="10" t="s">
        <v>168</v>
      </c>
      <c r="F3099" s="11">
        <v>1.363262607E9</v>
      </c>
      <c r="G3099" s="8" t="s">
        <v>24</v>
      </c>
      <c r="H3099" s="8" t="str">
        <f t="shared" si="1"/>
        <v>BUY</v>
      </c>
      <c r="I3099" s="12">
        <v>4.35</v>
      </c>
      <c r="J3099" s="12">
        <v>1000.0</v>
      </c>
      <c r="K3099" s="16">
        <v>44727.0</v>
      </c>
      <c r="L3099" s="14">
        <v>5.41</v>
      </c>
      <c r="M3099" s="14">
        <f t="shared" si="2"/>
        <v>1243.678161</v>
      </c>
      <c r="N3099" s="15">
        <f t="shared" si="3"/>
        <v>0.2436781609</v>
      </c>
      <c r="O3099" s="15">
        <f t="shared" si="4"/>
        <v>-0.2436781609</v>
      </c>
      <c r="P3099" s="8">
        <f t="shared" si="5"/>
        <v>1190</v>
      </c>
    </row>
    <row r="3100" ht="12.75" customHeight="1">
      <c r="A3100" s="7">
        <v>43538.0</v>
      </c>
      <c r="B3100" s="8" t="s">
        <v>2500</v>
      </c>
      <c r="C3100" s="8" t="s">
        <v>2501</v>
      </c>
      <c r="D3100" s="9" t="s">
        <v>71</v>
      </c>
      <c r="E3100" s="10" t="s">
        <v>19</v>
      </c>
      <c r="F3100" s="11">
        <v>2.7972768E9</v>
      </c>
      <c r="G3100" s="8" t="s">
        <v>24</v>
      </c>
      <c r="H3100" s="8" t="str">
        <f t="shared" si="1"/>
        <v>BUY</v>
      </c>
      <c r="I3100" s="12">
        <v>33.981068</v>
      </c>
      <c r="J3100" s="12">
        <v>1000.0</v>
      </c>
      <c r="K3100" s="16">
        <v>44727.0</v>
      </c>
      <c r="L3100" s="14">
        <v>34.289928</v>
      </c>
      <c r="M3100" s="14">
        <f t="shared" si="2"/>
        <v>1009.089179</v>
      </c>
      <c r="N3100" s="15">
        <f t="shared" si="3"/>
        <v>0.009089178716</v>
      </c>
      <c r="O3100" s="15">
        <f t="shared" si="4"/>
        <v>-0.009089178716</v>
      </c>
      <c r="P3100" s="8">
        <f t="shared" si="5"/>
        <v>1189</v>
      </c>
    </row>
    <row r="3101" ht="12.75" customHeight="1">
      <c r="A3101" s="7">
        <v>43538.0</v>
      </c>
      <c r="B3101" s="8" t="s">
        <v>224</v>
      </c>
      <c r="C3101" s="8" t="s">
        <v>225</v>
      </c>
      <c r="D3101" s="9" t="s">
        <v>39</v>
      </c>
      <c r="E3101" s="10" t="s">
        <v>19</v>
      </c>
      <c r="F3101" s="11">
        <v>4.4825493494E11</v>
      </c>
      <c r="G3101" s="8" t="s">
        <v>24</v>
      </c>
      <c r="H3101" s="8" t="str">
        <f t="shared" si="1"/>
        <v>BUY</v>
      </c>
      <c r="I3101" s="12">
        <v>123.208679</v>
      </c>
      <c r="J3101" s="12">
        <v>1000.0</v>
      </c>
      <c r="K3101" s="7">
        <v>43578.0</v>
      </c>
      <c r="L3101" s="14">
        <v>124.886948</v>
      </c>
      <c r="M3101" s="14">
        <f t="shared" si="2"/>
        <v>1013.621354</v>
      </c>
      <c r="N3101" s="15">
        <f t="shared" si="3"/>
        <v>0.01362135374</v>
      </c>
      <c r="O3101" s="15">
        <f t="shared" si="4"/>
        <v>-0.01362135374</v>
      </c>
      <c r="P3101" s="8">
        <f t="shared" si="5"/>
        <v>40</v>
      </c>
    </row>
    <row r="3102" ht="12.75" customHeight="1">
      <c r="A3102" s="7">
        <v>43538.0</v>
      </c>
      <c r="B3102" s="8" t="s">
        <v>179</v>
      </c>
      <c r="C3102" s="8" t="s">
        <v>180</v>
      </c>
      <c r="D3102" s="9" t="s">
        <v>58</v>
      </c>
      <c r="E3102" s="10" t="s">
        <v>19</v>
      </c>
      <c r="F3102" s="11">
        <v>7.25893281281E11</v>
      </c>
      <c r="G3102" s="8" t="s">
        <v>24</v>
      </c>
      <c r="H3102" s="8" t="str">
        <f t="shared" si="1"/>
        <v>BUY</v>
      </c>
      <c r="I3102" s="12">
        <v>170.169998</v>
      </c>
      <c r="J3102" s="12">
        <v>1000.0</v>
      </c>
      <c r="K3102" s="7">
        <v>43556.0</v>
      </c>
      <c r="L3102" s="14">
        <v>168.699997</v>
      </c>
      <c r="M3102" s="14">
        <f t="shared" si="2"/>
        <v>991.3615736</v>
      </c>
      <c r="N3102" s="15">
        <f t="shared" si="3"/>
        <v>-0.008638426381</v>
      </c>
      <c r="O3102" s="15">
        <f t="shared" si="4"/>
        <v>0.008638426381</v>
      </c>
      <c r="P3102" s="8">
        <f t="shared" si="5"/>
        <v>18</v>
      </c>
    </row>
    <row r="3103" ht="12.75" customHeight="1">
      <c r="A3103" s="7">
        <v>43543.0</v>
      </c>
      <c r="B3103" s="8" t="s">
        <v>66</v>
      </c>
      <c r="C3103" s="8" t="s">
        <v>67</v>
      </c>
      <c r="D3103" s="9" t="s">
        <v>23</v>
      </c>
      <c r="E3103" s="10" t="s">
        <v>19</v>
      </c>
      <c r="F3103" s="11">
        <v>2.744500935588E12</v>
      </c>
      <c r="G3103" s="8" t="s">
        <v>24</v>
      </c>
      <c r="H3103" s="8" t="str">
        <f t="shared" si="1"/>
        <v>BUY</v>
      </c>
      <c r="I3103" s="12">
        <v>45.01</v>
      </c>
      <c r="J3103" s="12">
        <v>1000.0</v>
      </c>
      <c r="K3103" s="16">
        <v>43545.0</v>
      </c>
      <c r="L3103" s="14">
        <v>47.08</v>
      </c>
      <c r="M3103" s="14">
        <f t="shared" si="2"/>
        <v>1045.98978</v>
      </c>
      <c r="N3103" s="15">
        <f t="shared" si="3"/>
        <v>0.04598978005</v>
      </c>
      <c r="O3103" s="15">
        <f t="shared" si="4"/>
        <v>-0.04598978005</v>
      </c>
      <c r="P3103" s="8">
        <f t="shared" si="5"/>
        <v>2</v>
      </c>
    </row>
    <row r="3104" ht="12.75" customHeight="1">
      <c r="A3104" s="7">
        <v>43543.0</v>
      </c>
      <c r="B3104" s="8" t="s">
        <v>2502</v>
      </c>
      <c r="C3104" s="8" t="s">
        <v>2503</v>
      </c>
      <c r="D3104" s="9" t="s">
        <v>39</v>
      </c>
      <c r="E3104" s="10" t="s">
        <v>19</v>
      </c>
      <c r="F3104" s="11">
        <v>4.3353514E9</v>
      </c>
      <c r="G3104" s="8" t="s">
        <v>20</v>
      </c>
      <c r="H3104" s="8" t="str">
        <f t="shared" si="1"/>
        <v>SELL</v>
      </c>
      <c r="I3104" s="12">
        <v>91.230003</v>
      </c>
      <c r="J3104" s="12">
        <v>1000.0</v>
      </c>
      <c r="K3104" s="16">
        <v>44567.0</v>
      </c>
      <c r="L3104" s="14">
        <v>90.239998</v>
      </c>
      <c r="M3104" s="14">
        <f t="shared" si="2"/>
        <v>989.148252</v>
      </c>
      <c r="N3104" s="15">
        <f t="shared" si="3"/>
        <v>0.01085174797</v>
      </c>
      <c r="O3104" s="15">
        <f t="shared" si="4"/>
        <v>-0.01085174797</v>
      </c>
      <c r="P3104" s="8">
        <f t="shared" si="5"/>
        <v>1024</v>
      </c>
    </row>
    <row r="3105" ht="12.75" customHeight="1">
      <c r="A3105" s="7">
        <v>43543.0</v>
      </c>
      <c r="B3105" s="8" t="s">
        <v>644</v>
      </c>
      <c r="C3105" s="8" t="s">
        <v>645</v>
      </c>
      <c r="D3105" s="9" t="s">
        <v>23</v>
      </c>
      <c r="E3105" s="10" t="s">
        <v>19</v>
      </c>
      <c r="F3105" s="11">
        <v>6.9650124965E10</v>
      </c>
      <c r="G3105" s="8" t="s">
        <v>24</v>
      </c>
      <c r="H3105" s="8" t="str">
        <f t="shared" si="1"/>
        <v>BUY</v>
      </c>
      <c r="I3105" s="12">
        <v>39.806221</v>
      </c>
      <c r="J3105" s="12">
        <v>1000.0</v>
      </c>
      <c r="K3105" s="7">
        <v>43545.0</v>
      </c>
      <c r="L3105" s="14">
        <v>43.375675</v>
      </c>
      <c r="M3105" s="14">
        <f t="shared" si="2"/>
        <v>1089.670758</v>
      </c>
      <c r="N3105" s="15">
        <f t="shared" si="3"/>
        <v>0.08967075774</v>
      </c>
      <c r="O3105" s="15">
        <f t="shared" si="4"/>
        <v>-0.08967075774</v>
      </c>
      <c r="P3105" s="8">
        <f t="shared" si="5"/>
        <v>2</v>
      </c>
    </row>
    <row r="3106" ht="12.75" customHeight="1">
      <c r="A3106" s="7">
        <v>43543.0</v>
      </c>
      <c r="B3106" s="8" t="s">
        <v>1174</v>
      </c>
      <c r="C3106" s="8" t="s">
        <v>1175</v>
      </c>
      <c r="D3106" s="9" t="s">
        <v>23</v>
      </c>
      <c r="E3106" s="10" t="s">
        <v>19</v>
      </c>
      <c r="F3106" s="11">
        <v>7.122279632E9</v>
      </c>
      <c r="G3106" s="8" t="s">
        <v>20</v>
      </c>
      <c r="H3106" s="8" t="str">
        <f t="shared" si="1"/>
        <v>SELL</v>
      </c>
      <c r="I3106" s="12">
        <v>38.790001</v>
      </c>
      <c r="J3106" s="12">
        <v>1000.0</v>
      </c>
      <c r="K3106" s="7">
        <v>43678.0</v>
      </c>
      <c r="L3106" s="14">
        <v>22.16</v>
      </c>
      <c r="M3106" s="14">
        <f t="shared" si="2"/>
        <v>571.2812433</v>
      </c>
      <c r="N3106" s="15">
        <f t="shared" si="3"/>
        <v>0.4287187567</v>
      </c>
      <c r="O3106" s="15">
        <f t="shared" si="4"/>
        <v>-0.4287187567</v>
      </c>
      <c r="P3106" s="8">
        <f t="shared" si="5"/>
        <v>135</v>
      </c>
    </row>
    <row r="3107" ht="12.75" customHeight="1">
      <c r="A3107" s="7">
        <v>43544.0</v>
      </c>
      <c r="B3107" s="8" t="s">
        <v>2133</v>
      </c>
      <c r="C3107" s="8" t="s">
        <v>2134</v>
      </c>
      <c r="D3107" s="9" t="s">
        <v>23</v>
      </c>
      <c r="E3107" s="10" t="s">
        <v>19</v>
      </c>
      <c r="F3107" s="11">
        <v>2.1067047E10</v>
      </c>
      <c r="G3107" s="8" t="s">
        <v>24</v>
      </c>
      <c r="H3107" s="8" t="str">
        <f t="shared" si="1"/>
        <v>BUY</v>
      </c>
      <c r="I3107" s="12">
        <v>94.49984</v>
      </c>
      <c r="J3107" s="12">
        <v>1000.0</v>
      </c>
      <c r="K3107" s="16">
        <v>43552.0</v>
      </c>
      <c r="L3107" s="14">
        <v>95.37278</v>
      </c>
      <c r="M3107" s="14">
        <f t="shared" si="2"/>
        <v>1009.237476</v>
      </c>
      <c r="N3107" s="15">
        <f t="shared" si="3"/>
        <v>0.009237475958</v>
      </c>
      <c r="O3107" s="15">
        <f t="shared" si="4"/>
        <v>-0.009237475958</v>
      </c>
      <c r="P3107" s="8">
        <f t="shared" si="5"/>
        <v>8</v>
      </c>
    </row>
    <row r="3108" ht="12.75" customHeight="1">
      <c r="A3108" s="7">
        <v>43544.0</v>
      </c>
      <c r="B3108" s="8" t="s">
        <v>48</v>
      </c>
      <c r="C3108" s="8" t="s">
        <v>49</v>
      </c>
      <c r="D3108" s="9" t="s">
        <v>27</v>
      </c>
      <c r="E3108" s="10" t="s">
        <v>19</v>
      </c>
      <c r="F3108" s="11">
        <v>5.7134103688E10</v>
      </c>
      <c r="G3108" s="8" t="s">
        <v>24</v>
      </c>
      <c r="H3108" s="8" t="str">
        <f t="shared" si="1"/>
        <v>BUY</v>
      </c>
      <c r="I3108" s="12">
        <v>60.762932</v>
      </c>
      <c r="J3108" s="12">
        <v>1000.0</v>
      </c>
      <c r="K3108" s="7">
        <v>44210.0</v>
      </c>
      <c r="L3108" s="14">
        <v>23.863989</v>
      </c>
      <c r="M3108" s="14">
        <f t="shared" si="2"/>
        <v>392.7392608</v>
      </c>
      <c r="N3108" s="15">
        <f t="shared" si="3"/>
        <v>-0.6072607392</v>
      </c>
      <c r="O3108" s="15">
        <f t="shared" si="4"/>
        <v>0.6072607392</v>
      </c>
      <c r="P3108" s="8">
        <f t="shared" si="5"/>
        <v>666</v>
      </c>
    </row>
    <row r="3109" ht="12.75" customHeight="1">
      <c r="A3109" s="7">
        <v>43544.0</v>
      </c>
      <c r="B3109" s="8" t="s">
        <v>2268</v>
      </c>
      <c r="C3109" s="8" t="s">
        <v>2269</v>
      </c>
      <c r="D3109" s="9" t="s">
        <v>39</v>
      </c>
      <c r="E3109" s="10" t="s">
        <v>19</v>
      </c>
      <c r="F3109" s="11">
        <v>5.79550842E8</v>
      </c>
      <c r="G3109" s="8" t="s">
        <v>20</v>
      </c>
      <c r="H3109" s="8" t="str">
        <f t="shared" si="1"/>
        <v>SELL</v>
      </c>
      <c r="I3109" s="12">
        <v>29.91</v>
      </c>
      <c r="J3109" s="12">
        <v>1000.0</v>
      </c>
      <c r="K3109" s="7">
        <v>43838.0</v>
      </c>
      <c r="L3109" s="14">
        <v>24.35</v>
      </c>
      <c r="M3109" s="14">
        <f t="shared" si="2"/>
        <v>814.1089936</v>
      </c>
      <c r="N3109" s="15">
        <f t="shared" si="3"/>
        <v>0.1858910064</v>
      </c>
      <c r="O3109" s="15">
        <f t="shared" si="4"/>
        <v>-0.1858910064</v>
      </c>
      <c r="P3109" s="8">
        <f t="shared" si="5"/>
        <v>294</v>
      </c>
    </row>
    <row r="3110" ht="12.75" customHeight="1">
      <c r="A3110" s="7">
        <v>43544.0</v>
      </c>
      <c r="B3110" s="8" t="s">
        <v>2504</v>
      </c>
      <c r="C3110" s="8" t="s">
        <v>2505</v>
      </c>
      <c r="D3110" s="9" t="s">
        <v>18</v>
      </c>
      <c r="E3110" s="10" t="s">
        <v>19</v>
      </c>
      <c r="F3110" s="11">
        <v>5.188639887E9</v>
      </c>
      <c r="G3110" s="8" t="s">
        <v>24</v>
      </c>
      <c r="H3110" s="8" t="str">
        <f t="shared" si="1"/>
        <v>BUY</v>
      </c>
      <c r="I3110" s="12">
        <v>2.62</v>
      </c>
      <c r="J3110" s="12">
        <v>1000.0</v>
      </c>
      <c r="K3110" s="7">
        <v>43566.0</v>
      </c>
      <c r="L3110" s="14">
        <v>2.67</v>
      </c>
      <c r="M3110" s="14">
        <f t="shared" si="2"/>
        <v>1019.083969</v>
      </c>
      <c r="N3110" s="15">
        <f t="shared" si="3"/>
        <v>0.01908396947</v>
      </c>
      <c r="O3110" s="15">
        <f t="shared" si="4"/>
        <v>-0.01908396947</v>
      </c>
      <c r="P3110" s="8">
        <f t="shared" si="5"/>
        <v>22</v>
      </c>
    </row>
    <row r="3111" ht="12.75" customHeight="1">
      <c r="A3111" s="7">
        <v>43545.0</v>
      </c>
      <c r="B3111" s="8" t="s">
        <v>66</v>
      </c>
      <c r="C3111" s="8" t="s">
        <v>67</v>
      </c>
      <c r="D3111" s="9" t="s">
        <v>23</v>
      </c>
      <c r="E3111" s="10" t="s">
        <v>19</v>
      </c>
      <c r="F3111" s="11">
        <v>2.744500935588E12</v>
      </c>
      <c r="G3111" s="8" t="s">
        <v>20</v>
      </c>
      <c r="H3111" s="8" t="str">
        <f t="shared" si="1"/>
        <v>SELL</v>
      </c>
      <c r="I3111" s="12">
        <v>47.08</v>
      </c>
      <c r="J3111" s="12">
        <v>1000.0</v>
      </c>
      <c r="K3111" s="16">
        <v>43605.0</v>
      </c>
      <c r="L3111" s="14">
        <v>44.35</v>
      </c>
      <c r="M3111" s="14">
        <f t="shared" si="2"/>
        <v>942.0135939</v>
      </c>
      <c r="N3111" s="15">
        <f t="shared" si="3"/>
        <v>0.05798640612</v>
      </c>
      <c r="O3111" s="15">
        <f t="shared" si="4"/>
        <v>-0.05798640612</v>
      </c>
      <c r="P3111" s="8">
        <f t="shared" si="5"/>
        <v>60</v>
      </c>
    </row>
    <row r="3112" ht="12.75" customHeight="1">
      <c r="A3112" s="7">
        <v>43545.0</v>
      </c>
      <c r="B3112" s="8" t="s">
        <v>2506</v>
      </c>
      <c r="C3112" s="8" t="s">
        <v>2507</v>
      </c>
      <c r="D3112" s="9" t="s">
        <v>35</v>
      </c>
      <c r="E3112" s="10" t="s">
        <v>19</v>
      </c>
      <c r="F3112" s="11">
        <v>5.636638439E9</v>
      </c>
      <c r="G3112" s="8" t="s">
        <v>24</v>
      </c>
      <c r="H3112" s="8" t="str">
        <f t="shared" si="1"/>
        <v>BUY</v>
      </c>
      <c r="I3112" s="12">
        <v>20.777071</v>
      </c>
      <c r="J3112" s="12">
        <v>1000.0</v>
      </c>
      <c r="K3112" s="7">
        <v>43584.0</v>
      </c>
      <c r="L3112" s="14">
        <v>21.500235</v>
      </c>
      <c r="M3112" s="14">
        <f t="shared" si="2"/>
        <v>1034.805868</v>
      </c>
      <c r="N3112" s="15">
        <f t="shared" si="3"/>
        <v>0.03480586845</v>
      </c>
      <c r="O3112" s="15">
        <f t="shared" si="4"/>
        <v>-0.03480586845</v>
      </c>
      <c r="P3112" s="8">
        <f t="shared" si="5"/>
        <v>39</v>
      </c>
    </row>
    <row r="3113" ht="12.75" customHeight="1">
      <c r="A3113" s="7">
        <v>43545.0</v>
      </c>
      <c r="B3113" s="8" t="s">
        <v>150</v>
      </c>
      <c r="C3113" s="8" t="s">
        <v>151</v>
      </c>
      <c r="D3113" s="9" t="s">
        <v>23</v>
      </c>
      <c r="E3113" s="10" t="s">
        <v>19</v>
      </c>
      <c r="F3113" s="11">
        <v>2.353183809372E12</v>
      </c>
      <c r="G3113" s="8" t="s">
        <v>24</v>
      </c>
      <c r="H3113" s="8" t="str">
        <f t="shared" si="1"/>
        <v>BUY</v>
      </c>
      <c r="I3113" s="12">
        <v>114.88</v>
      </c>
      <c r="J3113" s="12">
        <v>1000.0</v>
      </c>
      <c r="K3113" s="7">
        <v>43573.0</v>
      </c>
      <c r="L3113" s="14">
        <v>117.89</v>
      </c>
      <c r="M3113" s="14">
        <f t="shared" si="2"/>
        <v>1026.201253</v>
      </c>
      <c r="N3113" s="15">
        <f t="shared" si="3"/>
        <v>0.02620125348</v>
      </c>
      <c r="O3113" s="15">
        <f t="shared" si="4"/>
        <v>-0.02620125348</v>
      </c>
      <c r="P3113" s="8">
        <f t="shared" si="5"/>
        <v>28</v>
      </c>
    </row>
    <row r="3114" ht="12.75" customHeight="1">
      <c r="A3114" s="16">
        <v>43545.0</v>
      </c>
      <c r="B3114" s="8" t="s">
        <v>2508</v>
      </c>
      <c r="C3114" s="8" t="s">
        <v>2509</v>
      </c>
      <c r="D3114" s="9" t="s">
        <v>193</v>
      </c>
      <c r="E3114" s="10" t="s">
        <v>19</v>
      </c>
      <c r="F3114" s="11">
        <v>4.81403396E8</v>
      </c>
      <c r="G3114" s="18" t="s">
        <v>24</v>
      </c>
      <c r="H3114" s="17" t="str">
        <f t="shared" si="1"/>
        <v>BUY</v>
      </c>
      <c r="I3114" s="12">
        <v>9.292178</v>
      </c>
      <c r="J3114" s="12">
        <v>1000.0</v>
      </c>
      <c r="K3114" s="16">
        <v>44727.0</v>
      </c>
      <c r="L3114" s="14">
        <v>10.324657</v>
      </c>
      <c r="M3114" s="14">
        <f t="shared" si="2"/>
        <v>1111.112701</v>
      </c>
      <c r="N3114" s="15">
        <f t="shared" si="3"/>
        <v>0.1111127015</v>
      </c>
      <c r="O3114" s="15">
        <f t="shared" si="4"/>
        <v>-0.1111127015</v>
      </c>
      <c r="P3114" s="8">
        <f t="shared" si="5"/>
        <v>1182</v>
      </c>
    </row>
    <row r="3115" ht="12.75" customHeight="1">
      <c r="A3115" s="16">
        <v>43545.0</v>
      </c>
      <c r="B3115" s="8" t="s">
        <v>2100</v>
      </c>
      <c r="C3115" s="8" t="s">
        <v>2101</v>
      </c>
      <c r="D3115" s="9" t="s">
        <v>23</v>
      </c>
      <c r="E3115" s="10" t="s">
        <v>19</v>
      </c>
      <c r="F3115" s="11">
        <v>1.98718142E10</v>
      </c>
      <c r="G3115" s="17" t="s">
        <v>20</v>
      </c>
      <c r="H3115" s="18" t="str">
        <f t="shared" si="1"/>
        <v>SELL</v>
      </c>
      <c r="I3115" s="12">
        <v>69.919998</v>
      </c>
      <c r="J3115" s="12">
        <v>1000.0</v>
      </c>
      <c r="K3115" s="16">
        <v>43605.0</v>
      </c>
      <c r="L3115" s="14">
        <v>76.639999</v>
      </c>
      <c r="M3115" s="14">
        <f t="shared" si="2"/>
        <v>1096.109857</v>
      </c>
      <c r="N3115" s="15">
        <f t="shared" si="3"/>
        <v>-0.09610985687</v>
      </c>
      <c r="O3115" s="15">
        <f t="shared" si="4"/>
        <v>0.09610985687</v>
      </c>
      <c r="P3115" s="8">
        <f t="shared" si="5"/>
        <v>60</v>
      </c>
    </row>
    <row r="3116" ht="12.75" customHeight="1">
      <c r="A3116" s="7">
        <v>43546.0</v>
      </c>
      <c r="B3116" s="8" t="s">
        <v>435</v>
      </c>
      <c r="C3116" s="8" t="s">
        <v>436</v>
      </c>
      <c r="D3116" s="9" t="s">
        <v>23</v>
      </c>
      <c r="E3116" s="10" t="s">
        <v>259</v>
      </c>
      <c r="F3116" s="11">
        <v>1.91093039724E11</v>
      </c>
      <c r="G3116" s="8" t="s">
        <v>20</v>
      </c>
      <c r="H3116" s="8" t="str">
        <f t="shared" si="1"/>
        <v>SELL</v>
      </c>
      <c r="I3116" s="12">
        <v>154.698578</v>
      </c>
      <c r="J3116" s="12">
        <v>1000.0</v>
      </c>
      <c r="K3116" s="16">
        <v>44727.0</v>
      </c>
      <c r="L3116" s="14">
        <v>275.729126</v>
      </c>
      <c r="M3116" s="14">
        <f t="shared" si="2"/>
        <v>1782.363675</v>
      </c>
      <c r="N3116" s="15">
        <f t="shared" si="3"/>
        <v>-0.782363675</v>
      </c>
      <c r="O3116" s="15">
        <f t="shared" si="4"/>
        <v>0.782363675</v>
      </c>
      <c r="P3116" s="8">
        <f t="shared" si="5"/>
        <v>1181</v>
      </c>
    </row>
    <row r="3117" ht="12.75" customHeight="1">
      <c r="A3117" s="7">
        <v>43546.0</v>
      </c>
      <c r="B3117" s="8" t="s">
        <v>549</v>
      </c>
      <c r="C3117" s="8" t="s">
        <v>550</v>
      </c>
      <c r="D3117" s="9" t="s">
        <v>35</v>
      </c>
      <c r="E3117" s="10" t="s">
        <v>19</v>
      </c>
      <c r="F3117" s="11">
        <v>2.0361631721E10</v>
      </c>
      <c r="G3117" s="8" t="s">
        <v>20</v>
      </c>
      <c r="H3117" s="8" t="str">
        <f t="shared" si="1"/>
        <v>SELL</v>
      </c>
      <c r="I3117" s="12">
        <v>54.012623</v>
      </c>
      <c r="J3117" s="12">
        <v>1000.0</v>
      </c>
      <c r="K3117" s="7">
        <v>43585.0</v>
      </c>
      <c r="L3117" s="14">
        <v>52.519188</v>
      </c>
      <c r="M3117" s="14">
        <f t="shared" si="2"/>
        <v>972.3502597</v>
      </c>
      <c r="N3117" s="15">
        <f t="shared" si="3"/>
        <v>0.02764974032</v>
      </c>
      <c r="O3117" s="15">
        <f t="shared" si="4"/>
        <v>-0.02764974032</v>
      </c>
      <c r="P3117" s="8">
        <f t="shared" si="5"/>
        <v>39</v>
      </c>
    </row>
    <row r="3118" ht="12.75" customHeight="1">
      <c r="A3118" s="7">
        <v>43546.0</v>
      </c>
      <c r="B3118" s="8" t="s">
        <v>2054</v>
      </c>
      <c r="C3118" s="8" t="s">
        <v>2055</v>
      </c>
      <c r="D3118" s="9" t="s">
        <v>39</v>
      </c>
      <c r="E3118" s="10" t="s">
        <v>168</v>
      </c>
      <c r="F3118" s="11">
        <v>7.0831776E8</v>
      </c>
      <c r="G3118" s="8" t="s">
        <v>24</v>
      </c>
      <c r="H3118" s="8" t="str">
        <f t="shared" si="1"/>
        <v>BUY</v>
      </c>
      <c r="I3118" s="12">
        <v>19.23</v>
      </c>
      <c r="J3118" s="12">
        <v>1000.0</v>
      </c>
      <c r="K3118" s="16">
        <v>43565.0</v>
      </c>
      <c r="L3118" s="14">
        <v>18.02</v>
      </c>
      <c r="M3118" s="14">
        <f t="shared" si="2"/>
        <v>937.0774831</v>
      </c>
      <c r="N3118" s="15">
        <f t="shared" si="3"/>
        <v>-0.0629225169</v>
      </c>
      <c r="O3118" s="15">
        <f t="shared" si="4"/>
        <v>0.0629225169</v>
      </c>
      <c r="P3118" s="8">
        <f t="shared" si="5"/>
        <v>19</v>
      </c>
    </row>
    <row r="3119" ht="12.75" customHeight="1">
      <c r="A3119" s="7">
        <v>43546.0</v>
      </c>
      <c r="B3119" s="8" t="s">
        <v>628</v>
      </c>
      <c r="C3119" s="8" t="s">
        <v>629</v>
      </c>
      <c r="D3119" s="9" t="s">
        <v>35</v>
      </c>
      <c r="E3119" s="10" t="s">
        <v>19</v>
      </c>
      <c r="F3119" s="11">
        <v>2.373457054E9</v>
      </c>
      <c r="G3119" s="8" t="s">
        <v>24</v>
      </c>
      <c r="H3119" s="8" t="str">
        <f t="shared" si="1"/>
        <v>BUY</v>
      </c>
      <c r="I3119" s="12">
        <v>48.652191</v>
      </c>
      <c r="J3119" s="12">
        <v>1000.0</v>
      </c>
      <c r="K3119" s="7">
        <v>43602.0</v>
      </c>
      <c r="L3119" s="14">
        <v>47.474098</v>
      </c>
      <c r="M3119" s="14">
        <f t="shared" si="2"/>
        <v>975.7854071</v>
      </c>
      <c r="N3119" s="15">
        <f t="shared" si="3"/>
        <v>-0.02421459293</v>
      </c>
      <c r="O3119" s="15">
        <f t="shared" si="4"/>
        <v>0.02421459293</v>
      </c>
      <c r="P3119" s="8">
        <f t="shared" si="5"/>
        <v>56</v>
      </c>
    </row>
    <row r="3120" ht="12.75" customHeight="1">
      <c r="A3120" s="7">
        <v>43546.0</v>
      </c>
      <c r="B3120" s="8" t="s">
        <v>202</v>
      </c>
      <c r="C3120" s="8" t="s">
        <v>203</v>
      </c>
      <c r="D3120" s="9" t="s">
        <v>35</v>
      </c>
      <c r="E3120" s="10" t="s">
        <v>19</v>
      </c>
      <c r="F3120" s="11">
        <v>3.956334088E9</v>
      </c>
      <c r="G3120" s="8" t="s">
        <v>20</v>
      </c>
      <c r="H3120" s="8" t="str">
        <f t="shared" si="1"/>
        <v>SELL</v>
      </c>
      <c r="I3120" s="12">
        <v>21.331905</v>
      </c>
      <c r="J3120" s="12">
        <v>1000.0</v>
      </c>
      <c r="K3120" s="7">
        <v>44648.0</v>
      </c>
      <c r="L3120" s="14">
        <v>32.97319</v>
      </c>
      <c r="M3120" s="14">
        <f t="shared" si="2"/>
        <v>1545.721772</v>
      </c>
      <c r="N3120" s="15">
        <f t="shared" si="3"/>
        <v>-0.5457217722</v>
      </c>
      <c r="O3120" s="15">
        <f t="shared" si="4"/>
        <v>0.5457217722</v>
      </c>
      <c r="P3120" s="8">
        <f t="shared" si="5"/>
        <v>1102</v>
      </c>
    </row>
    <row r="3121" ht="12.75" customHeight="1">
      <c r="A3121" s="7">
        <v>43546.0</v>
      </c>
      <c r="B3121" s="8" t="s">
        <v>794</v>
      </c>
      <c r="C3121" s="8" t="s">
        <v>795</v>
      </c>
      <c r="D3121" s="9" t="s">
        <v>35</v>
      </c>
      <c r="E3121" s="10" t="s">
        <v>19</v>
      </c>
      <c r="F3121" s="11">
        <v>3.325491351E10</v>
      </c>
      <c r="G3121" s="8" t="s">
        <v>20</v>
      </c>
      <c r="H3121" s="8" t="str">
        <f t="shared" si="1"/>
        <v>SELL</v>
      </c>
      <c r="I3121" s="12">
        <v>45.595787</v>
      </c>
      <c r="J3121" s="12">
        <v>1000.0</v>
      </c>
      <c r="K3121" s="7">
        <v>44453.0</v>
      </c>
      <c r="L3121" s="14">
        <v>95.850761</v>
      </c>
      <c r="M3121" s="14">
        <f t="shared" si="2"/>
        <v>2102.184594</v>
      </c>
      <c r="N3121" s="15">
        <f t="shared" si="3"/>
        <v>-1.102184594</v>
      </c>
      <c r="O3121" s="15">
        <f t="shared" si="4"/>
        <v>1.102184594</v>
      </c>
      <c r="P3121" s="8">
        <f t="shared" si="5"/>
        <v>907</v>
      </c>
    </row>
    <row r="3122" ht="12.75" customHeight="1">
      <c r="A3122" s="7">
        <v>43550.0</v>
      </c>
      <c r="B3122" s="8" t="s">
        <v>296</v>
      </c>
      <c r="C3122" s="8" t="s">
        <v>297</v>
      </c>
      <c r="D3122" s="9" t="s">
        <v>58</v>
      </c>
      <c r="E3122" s="10" t="s">
        <v>19</v>
      </c>
      <c r="F3122" s="11">
        <v>7.1123802559E10</v>
      </c>
      <c r="G3122" s="8" t="s">
        <v>20</v>
      </c>
      <c r="H3122" s="8" t="str">
        <f t="shared" si="1"/>
        <v>SELL</v>
      </c>
      <c r="I3122" s="12">
        <v>44.786327</v>
      </c>
      <c r="J3122" s="12">
        <v>1000.0</v>
      </c>
      <c r="K3122" s="7">
        <v>43637.0</v>
      </c>
      <c r="L3122" s="14">
        <v>44.640469</v>
      </c>
      <c r="M3122" s="14">
        <f t="shared" si="2"/>
        <v>996.7432471</v>
      </c>
      <c r="N3122" s="15">
        <f t="shared" si="3"/>
        <v>0.003256752892</v>
      </c>
      <c r="O3122" s="15">
        <f t="shared" si="4"/>
        <v>-0.003256752892</v>
      </c>
      <c r="P3122" s="8">
        <f t="shared" si="5"/>
        <v>87</v>
      </c>
    </row>
    <row r="3123" ht="12.75" customHeight="1">
      <c r="A3123" s="7">
        <v>43550.0</v>
      </c>
      <c r="B3123" s="8" t="s">
        <v>107</v>
      </c>
      <c r="C3123" s="8" t="s">
        <v>108</v>
      </c>
      <c r="D3123" s="9" t="s">
        <v>71</v>
      </c>
      <c r="E3123" s="10" t="s">
        <v>19</v>
      </c>
      <c r="F3123" s="11">
        <v>8.1360823648E10</v>
      </c>
      <c r="G3123" s="8" t="s">
        <v>24</v>
      </c>
      <c r="H3123" s="8" t="str">
        <f t="shared" si="1"/>
        <v>BUY</v>
      </c>
      <c r="I3123" s="12">
        <v>52.046661</v>
      </c>
      <c r="J3123" s="12">
        <v>1000.0</v>
      </c>
      <c r="K3123" s="7">
        <v>43551.0</v>
      </c>
      <c r="L3123" s="14">
        <v>51.630074</v>
      </c>
      <c r="M3123" s="14">
        <f t="shared" si="2"/>
        <v>991.9958938</v>
      </c>
      <c r="N3123" s="15">
        <f t="shared" si="3"/>
        <v>-0.008004106162</v>
      </c>
      <c r="O3123" s="15">
        <f t="shared" si="4"/>
        <v>0.008004106162</v>
      </c>
      <c r="P3123" s="8">
        <f t="shared" si="5"/>
        <v>1</v>
      </c>
    </row>
    <row r="3124" ht="12.75" customHeight="1">
      <c r="A3124" s="7">
        <v>43550.0</v>
      </c>
      <c r="B3124" s="8" t="s">
        <v>1319</v>
      </c>
      <c r="C3124" s="8" t="s">
        <v>1320</v>
      </c>
      <c r="D3124" s="9" t="s">
        <v>35</v>
      </c>
      <c r="E3124" s="10" t="s">
        <v>19</v>
      </c>
      <c r="F3124" s="11">
        <v>1.158799596E9</v>
      </c>
      <c r="G3124" s="8" t="s">
        <v>20</v>
      </c>
      <c r="H3124" s="8" t="str">
        <f t="shared" si="1"/>
        <v>SELL</v>
      </c>
      <c r="I3124" s="12">
        <v>10.258874</v>
      </c>
      <c r="J3124" s="12">
        <v>1000.0</v>
      </c>
      <c r="K3124" s="16">
        <v>44727.0</v>
      </c>
      <c r="L3124" s="14">
        <v>22.217789</v>
      </c>
      <c r="M3124" s="14">
        <f t="shared" si="2"/>
        <v>2165.71419</v>
      </c>
      <c r="N3124" s="15">
        <f t="shared" si="3"/>
        <v>-1.16571419</v>
      </c>
      <c r="O3124" s="15">
        <f t="shared" si="4"/>
        <v>1.16571419</v>
      </c>
      <c r="P3124" s="8">
        <f t="shared" si="5"/>
        <v>1177</v>
      </c>
    </row>
    <row r="3125" ht="12.75" customHeight="1">
      <c r="A3125" s="7">
        <v>43550.0</v>
      </c>
      <c r="B3125" s="8" t="s">
        <v>2510</v>
      </c>
      <c r="C3125" s="8" t="s">
        <v>2511</v>
      </c>
      <c r="D3125" s="9" t="s">
        <v>23</v>
      </c>
      <c r="E3125" s="10" t="s">
        <v>19</v>
      </c>
      <c r="F3125" s="11">
        <v>5.027907677E9</v>
      </c>
      <c r="G3125" s="8" t="s">
        <v>20</v>
      </c>
      <c r="H3125" s="8" t="str">
        <f t="shared" si="1"/>
        <v>SELL</v>
      </c>
      <c r="I3125" s="12">
        <v>54.0</v>
      </c>
      <c r="J3125" s="12">
        <v>1000.0</v>
      </c>
      <c r="K3125" s="16">
        <v>44727.0</v>
      </c>
      <c r="L3125" s="14">
        <v>86.300003</v>
      </c>
      <c r="M3125" s="14">
        <f t="shared" si="2"/>
        <v>1598.148204</v>
      </c>
      <c r="N3125" s="15">
        <f t="shared" si="3"/>
        <v>-0.5981482037</v>
      </c>
      <c r="O3125" s="15">
        <f t="shared" si="4"/>
        <v>0.5981482037</v>
      </c>
      <c r="P3125" s="8">
        <f t="shared" si="5"/>
        <v>1177</v>
      </c>
    </row>
    <row r="3126" ht="12.75" customHeight="1">
      <c r="A3126" s="7">
        <v>43551.0</v>
      </c>
      <c r="B3126" s="8" t="s">
        <v>107</v>
      </c>
      <c r="C3126" s="8" t="s">
        <v>108</v>
      </c>
      <c r="D3126" s="9" t="s">
        <v>71</v>
      </c>
      <c r="E3126" s="10" t="s">
        <v>19</v>
      </c>
      <c r="F3126" s="11">
        <v>8.1360823648E10</v>
      </c>
      <c r="G3126" s="8" t="s">
        <v>20</v>
      </c>
      <c r="H3126" s="8" t="str">
        <f t="shared" si="1"/>
        <v>SELL</v>
      </c>
      <c r="I3126" s="12">
        <v>51.630074</v>
      </c>
      <c r="J3126" s="12">
        <v>1000.0</v>
      </c>
      <c r="K3126" s="7">
        <v>43566.0</v>
      </c>
      <c r="L3126" s="14">
        <v>56.033894</v>
      </c>
      <c r="M3126" s="14">
        <f t="shared" si="2"/>
        <v>1085.295636</v>
      </c>
      <c r="N3126" s="15">
        <f t="shared" si="3"/>
        <v>-0.08529563603</v>
      </c>
      <c r="O3126" s="15">
        <f t="shared" si="4"/>
        <v>0.08529563603</v>
      </c>
      <c r="P3126" s="8">
        <f t="shared" si="5"/>
        <v>15</v>
      </c>
    </row>
    <row r="3127" ht="12.75" customHeight="1">
      <c r="A3127" s="7">
        <v>43551.0</v>
      </c>
      <c r="B3127" s="8" t="s">
        <v>173</v>
      </c>
      <c r="C3127" s="8" t="s">
        <v>174</v>
      </c>
      <c r="D3127" s="9" t="s">
        <v>18</v>
      </c>
      <c r="E3127" s="10" t="s">
        <v>19</v>
      </c>
      <c r="F3127" s="11">
        <v>1.21670003777E11</v>
      </c>
      <c r="G3127" s="8" t="s">
        <v>24</v>
      </c>
      <c r="H3127" s="8" t="str">
        <f t="shared" si="1"/>
        <v>BUY</v>
      </c>
      <c r="I3127" s="12">
        <v>61.145351</v>
      </c>
      <c r="J3127" s="12">
        <v>1000.0</v>
      </c>
      <c r="K3127" s="7">
        <v>43551.0</v>
      </c>
      <c r="L3127" s="14">
        <v>61.145351</v>
      </c>
      <c r="M3127" s="14">
        <f t="shared" si="2"/>
        <v>1000</v>
      </c>
      <c r="N3127" s="15">
        <f t="shared" si="3"/>
        <v>0</v>
      </c>
      <c r="O3127" s="15">
        <f t="shared" si="4"/>
        <v>0</v>
      </c>
      <c r="P3127" s="8">
        <f t="shared" si="5"/>
        <v>0</v>
      </c>
    </row>
    <row r="3128" ht="12.75" customHeight="1">
      <c r="A3128" s="7">
        <v>43552.0</v>
      </c>
      <c r="B3128" s="8" t="s">
        <v>2133</v>
      </c>
      <c r="C3128" s="8" t="s">
        <v>2134</v>
      </c>
      <c r="D3128" s="9" t="s">
        <v>23</v>
      </c>
      <c r="E3128" s="10" t="s">
        <v>19</v>
      </c>
      <c r="F3128" s="11">
        <v>2.1067047E10</v>
      </c>
      <c r="G3128" s="8" t="s">
        <v>20</v>
      </c>
      <c r="H3128" s="8" t="str">
        <f t="shared" si="1"/>
        <v>SELL</v>
      </c>
      <c r="I3128" s="12">
        <v>95.37278</v>
      </c>
      <c r="J3128" s="12">
        <v>1000.0</v>
      </c>
      <c r="K3128" s="16">
        <v>44727.0</v>
      </c>
      <c r="L3128" s="14">
        <v>135.323425</v>
      </c>
      <c r="M3128" s="14">
        <f t="shared" si="2"/>
        <v>1418.889383</v>
      </c>
      <c r="N3128" s="15">
        <f t="shared" si="3"/>
        <v>-0.4188893833</v>
      </c>
      <c r="O3128" s="15">
        <f t="shared" si="4"/>
        <v>0.4188893833</v>
      </c>
      <c r="P3128" s="8">
        <f t="shared" si="5"/>
        <v>1175</v>
      </c>
    </row>
    <row r="3129" ht="12.75" customHeight="1">
      <c r="A3129" s="7">
        <v>43552.0</v>
      </c>
      <c r="B3129" s="8" t="s">
        <v>1572</v>
      </c>
      <c r="C3129" s="8" t="s">
        <v>1573</v>
      </c>
      <c r="D3129" s="9" t="s">
        <v>35</v>
      </c>
      <c r="E3129" s="10" t="s">
        <v>168</v>
      </c>
      <c r="F3129" s="11">
        <v>1.578007129E9</v>
      </c>
      <c r="G3129" s="8" t="s">
        <v>24</v>
      </c>
      <c r="H3129" s="8" t="str">
        <f t="shared" si="1"/>
        <v>BUY</v>
      </c>
      <c r="I3129" s="12">
        <v>47.02</v>
      </c>
      <c r="J3129" s="12">
        <v>1000.0</v>
      </c>
      <c r="K3129" s="16">
        <v>44727.0</v>
      </c>
      <c r="L3129" s="14">
        <v>18.889999</v>
      </c>
      <c r="M3129" s="14">
        <f t="shared" si="2"/>
        <v>401.7439175</v>
      </c>
      <c r="N3129" s="15">
        <f t="shared" si="3"/>
        <v>-0.5982560825</v>
      </c>
      <c r="O3129" s="15">
        <f t="shared" si="4"/>
        <v>0.5982560825</v>
      </c>
      <c r="P3129" s="8">
        <f t="shared" si="5"/>
        <v>1175</v>
      </c>
    </row>
    <row r="3130" ht="12.75" customHeight="1">
      <c r="A3130" s="7">
        <v>43552.0</v>
      </c>
      <c r="B3130" s="8" t="s">
        <v>314</v>
      </c>
      <c r="C3130" s="8" t="s">
        <v>315</v>
      </c>
      <c r="D3130" s="9" t="s">
        <v>23</v>
      </c>
      <c r="E3130" s="10" t="s">
        <v>19</v>
      </c>
      <c r="F3130" s="11">
        <v>1.1323364765E10</v>
      </c>
      <c r="G3130" s="8" t="s">
        <v>24</v>
      </c>
      <c r="H3130" s="8" t="str">
        <f t="shared" si="1"/>
        <v>BUY</v>
      </c>
      <c r="I3130" s="12">
        <v>21.469999</v>
      </c>
      <c r="J3130" s="12">
        <v>1000.0</v>
      </c>
      <c r="K3130" s="7">
        <v>43977.0</v>
      </c>
      <c r="L3130" s="14">
        <v>16.85</v>
      </c>
      <c r="M3130" s="14">
        <f t="shared" si="2"/>
        <v>784.8160589</v>
      </c>
      <c r="N3130" s="15">
        <f t="shared" si="3"/>
        <v>-0.2151839411</v>
      </c>
      <c r="O3130" s="15">
        <f t="shared" si="4"/>
        <v>0.2151839411</v>
      </c>
      <c r="P3130" s="8">
        <f t="shared" si="5"/>
        <v>425</v>
      </c>
    </row>
    <row r="3131" ht="12.75" customHeight="1">
      <c r="A3131" s="7">
        <v>43552.0</v>
      </c>
      <c r="B3131" s="8" t="s">
        <v>1549</v>
      </c>
      <c r="C3131" s="8" t="s">
        <v>1550</v>
      </c>
      <c r="D3131" s="9" t="s">
        <v>58</v>
      </c>
      <c r="E3131" s="10" t="s">
        <v>19</v>
      </c>
      <c r="F3131" s="11">
        <v>1.470424882E10</v>
      </c>
      <c r="G3131" s="8" t="s">
        <v>24</v>
      </c>
      <c r="H3131" s="8" t="str">
        <f t="shared" si="1"/>
        <v>BUY</v>
      </c>
      <c r="I3131" s="12">
        <v>10.79</v>
      </c>
      <c r="J3131" s="12">
        <v>1000.0</v>
      </c>
      <c r="K3131" s="7">
        <v>43571.0</v>
      </c>
      <c r="L3131" s="14">
        <v>11.69</v>
      </c>
      <c r="M3131" s="14">
        <f t="shared" si="2"/>
        <v>1083.410565</v>
      </c>
      <c r="N3131" s="15">
        <f t="shared" si="3"/>
        <v>0.08341056534</v>
      </c>
      <c r="O3131" s="15">
        <f t="shared" si="4"/>
        <v>-0.08341056534</v>
      </c>
      <c r="P3131" s="8">
        <f t="shared" si="5"/>
        <v>19</v>
      </c>
    </row>
    <row r="3132" ht="12.75" customHeight="1">
      <c r="A3132" s="7">
        <v>43552.0</v>
      </c>
      <c r="B3132" s="8" t="s">
        <v>2512</v>
      </c>
      <c r="C3132" s="8" t="s">
        <v>2513</v>
      </c>
      <c r="D3132" s="9" t="s">
        <v>71</v>
      </c>
      <c r="E3132" s="10" t="s">
        <v>19</v>
      </c>
      <c r="F3132" s="11">
        <v>2.86324772E9</v>
      </c>
      <c r="G3132" s="8" t="s">
        <v>24</v>
      </c>
      <c r="H3132" s="8" t="str">
        <f t="shared" si="1"/>
        <v>BUY</v>
      </c>
      <c r="I3132" s="12">
        <v>54.619999</v>
      </c>
      <c r="J3132" s="12">
        <v>1000.0</v>
      </c>
      <c r="K3132" s="16">
        <v>43860.0</v>
      </c>
      <c r="L3132" s="14">
        <v>55.419998</v>
      </c>
      <c r="M3132" s="14">
        <f t="shared" si="2"/>
        <v>1014.646632</v>
      </c>
      <c r="N3132" s="15">
        <f t="shared" si="3"/>
        <v>0.01464663154</v>
      </c>
      <c r="O3132" s="15">
        <f t="shared" si="4"/>
        <v>-0.01464663154</v>
      </c>
      <c r="P3132" s="8">
        <f t="shared" si="5"/>
        <v>308</v>
      </c>
    </row>
    <row r="3133" ht="12.75" customHeight="1">
      <c r="A3133" s="16">
        <v>43552.0</v>
      </c>
      <c r="B3133" s="8" t="s">
        <v>129</v>
      </c>
      <c r="C3133" s="8" t="s">
        <v>130</v>
      </c>
      <c r="D3133" s="9" t="s">
        <v>71</v>
      </c>
      <c r="E3133" s="10" t="s">
        <v>19</v>
      </c>
      <c r="F3133" s="11">
        <v>1.5587597568E11</v>
      </c>
      <c r="G3133" s="18" t="s">
        <v>24</v>
      </c>
      <c r="H3133" s="17" t="str">
        <f t="shared" si="1"/>
        <v>BUY</v>
      </c>
      <c r="I3133" s="12">
        <v>43.172829</v>
      </c>
      <c r="J3133" s="12">
        <v>1000.0</v>
      </c>
      <c r="K3133" s="16">
        <v>43553.0</v>
      </c>
      <c r="L3133" s="14">
        <v>42.495636</v>
      </c>
      <c r="M3133" s="14">
        <f t="shared" si="2"/>
        <v>984.3143705</v>
      </c>
      <c r="N3133" s="15">
        <f t="shared" si="3"/>
        <v>-0.0156856295</v>
      </c>
      <c r="O3133" s="15">
        <f t="shared" si="4"/>
        <v>0.0156856295</v>
      </c>
      <c r="P3133" s="8">
        <f t="shared" si="5"/>
        <v>1</v>
      </c>
    </row>
    <row r="3134" ht="12.75" customHeight="1">
      <c r="A3134" s="7">
        <v>43553.0</v>
      </c>
      <c r="B3134" s="8" t="s">
        <v>294</v>
      </c>
      <c r="C3134" s="8" t="s">
        <v>295</v>
      </c>
      <c r="D3134" s="9" t="s">
        <v>193</v>
      </c>
      <c r="E3134" s="10" t="s">
        <v>19</v>
      </c>
      <c r="F3134" s="11">
        <v>8.2233288762E10</v>
      </c>
      <c r="G3134" s="8" t="s">
        <v>20</v>
      </c>
      <c r="H3134" s="8" t="str">
        <f t="shared" si="1"/>
        <v>SELL</v>
      </c>
      <c r="I3134" s="12">
        <v>180.229553</v>
      </c>
      <c r="J3134" s="12">
        <v>1000.0</v>
      </c>
      <c r="K3134" s="7">
        <v>43997.0</v>
      </c>
      <c r="L3134" s="14">
        <v>245.363861</v>
      </c>
      <c r="M3134" s="14">
        <f t="shared" si="2"/>
        <v>1361.39638</v>
      </c>
      <c r="N3134" s="15">
        <f t="shared" si="3"/>
        <v>-0.3613963799</v>
      </c>
      <c r="O3134" s="15">
        <f t="shared" si="4"/>
        <v>0.3613963799</v>
      </c>
      <c r="P3134" s="8">
        <f t="shared" si="5"/>
        <v>444</v>
      </c>
    </row>
    <row r="3135" ht="12.75" customHeight="1">
      <c r="A3135" s="7">
        <v>43553.0</v>
      </c>
      <c r="B3135" s="8" t="s">
        <v>2514</v>
      </c>
      <c r="C3135" s="8" t="s">
        <v>2515</v>
      </c>
      <c r="D3135" s="9" t="s">
        <v>58</v>
      </c>
      <c r="E3135" s="10" t="s">
        <v>19</v>
      </c>
      <c r="F3135" s="11">
        <v>4.7242845E8</v>
      </c>
      <c r="G3135" s="8" t="s">
        <v>24</v>
      </c>
      <c r="H3135" s="8" t="str">
        <f t="shared" si="1"/>
        <v>BUY</v>
      </c>
      <c r="I3135" s="12">
        <v>10.546646</v>
      </c>
      <c r="J3135" s="12">
        <v>1000.0</v>
      </c>
      <c r="K3135" s="16">
        <v>44727.0</v>
      </c>
      <c r="L3135" s="14">
        <v>7.21</v>
      </c>
      <c r="M3135" s="14">
        <f t="shared" si="2"/>
        <v>683.6296582</v>
      </c>
      <c r="N3135" s="15">
        <f t="shared" si="3"/>
        <v>-0.3163703418</v>
      </c>
      <c r="O3135" s="15">
        <f t="shared" si="4"/>
        <v>0.3163703418</v>
      </c>
      <c r="P3135" s="8">
        <f t="shared" si="5"/>
        <v>1174</v>
      </c>
    </row>
    <row r="3136" ht="12.75" customHeight="1">
      <c r="A3136" s="7">
        <v>43553.0</v>
      </c>
      <c r="B3136" s="8" t="s">
        <v>2516</v>
      </c>
      <c r="C3136" s="8" t="s">
        <v>2517</v>
      </c>
      <c r="D3136" s="9" t="s">
        <v>23</v>
      </c>
      <c r="E3136" s="10" t="s">
        <v>19</v>
      </c>
      <c r="F3136" s="11">
        <v>9.35472351E8</v>
      </c>
      <c r="G3136" s="8" t="s">
        <v>24</v>
      </c>
      <c r="H3136" s="8" t="str">
        <f t="shared" si="1"/>
        <v>BUY</v>
      </c>
      <c r="I3136" s="12">
        <v>75.010002</v>
      </c>
      <c r="J3136" s="12">
        <v>1000.0</v>
      </c>
      <c r="K3136" s="16">
        <v>43854.0</v>
      </c>
      <c r="L3136" s="14">
        <v>89.800003</v>
      </c>
      <c r="M3136" s="14">
        <f t="shared" si="2"/>
        <v>1197.173718</v>
      </c>
      <c r="N3136" s="15">
        <f t="shared" si="3"/>
        <v>0.1971737182</v>
      </c>
      <c r="O3136" s="15">
        <f t="shared" si="4"/>
        <v>-0.1971737182</v>
      </c>
      <c r="P3136" s="8">
        <f t="shared" si="5"/>
        <v>301</v>
      </c>
    </row>
    <row r="3137" ht="12.75" customHeight="1">
      <c r="A3137" s="7">
        <v>43553.0</v>
      </c>
      <c r="B3137" s="8" t="s">
        <v>146</v>
      </c>
      <c r="C3137" s="8" t="s">
        <v>147</v>
      </c>
      <c r="D3137" s="9" t="s">
        <v>35</v>
      </c>
      <c r="E3137" s="10" t="s">
        <v>19</v>
      </c>
      <c r="F3137" s="11">
        <v>4.07756017E10</v>
      </c>
      <c r="G3137" s="8" t="s">
        <v>20</v>
      </c>
      <c r="H3137" s="8" t="str">
        <f t="shared" si="1"/>
        <v>SELL</v>
      </c>
      <c r="I3137" s="12">
        <v>57.35</v>
      </c>
      <c r="J3137" s="12">
        <v>1000.0</v>
      </c>
      <c r="K3137" s="7">
        <v>43634.0</v>
      </c>
      <c r="L3137" s="14">
        <v>56.73</v>
      </c>
      <c r="M3137" s="14">
        <f t="shared" si="2"/>
        <v>989.1891892</v>
      </c>
      <c r="N3137" s="15">
        <f t="shared" si="3"/>
        <v>0.01081081081</v>
      </c>
      <c r="O3137" s="15">
        <f t="shared" si="4"/>
        <v>-0.01081081081</v>
      </c>
      <c r="P3137" s="8">
        <f t="shared" si="5"/>
        <v>81</v>
      </c>
    </row>
    <row r="3138" ht="12.75" customHeight="1">
      <c r="A3138" s="7">
        <v>43553.0</v>
      </c>
      <c r="B3138" s="8" t="s">
        <v>2518</v>
      </c>
      <c r="C3138" s="8" t="s">
        <v>2519</v>
      </c>
      <c r="D3138" s="9" t="s">
        <v>23</v>
      </c>
      <c r="E3138" s="10" t="s">
        <v>19</v>
      </c>
      <c r="F3138" s="11">
        <v>4.1127576E9</v>
      </c>
      <c r="G3138" s="8" t="s">
        <v>20</v>
      </c>
      <c r="H3138" s="8" t="str">
        <f t="shared" si="1"/>
        <v>SELL</v>
      </c>
      <c r="I3138" s="12">
        <v>78.290001</v>
      </c>
      <c r="J3138" s="12">
        <v>1000.0</v>
      </c>
      <c r="K3138" s="7">
        <v>43557.0</v>
      </c>
      <c r="L3138" s="14">
        <v>68.970001</v>
      </c>
      <c r="M3138" s="14">
        <f t="shared" si="2"/>
        <v>880.9554237</v>
      </c>
      <c r="N3138" s="15">
        <f t="shared" si="3"/>
        <v>0.1190445763</v>
      </c>
      <c r="O3138" s="15">
        <f t="shared" si="4"/>
        <v>-0.1190445763</v>
      </c>
      <c r="P3138" s="8">
        <f t="shared" si="5"/>
        <v>4</v>
      </c>
    </row>
    <row r="3139" ht="12.75" customHeight="1">
      <c r="A3139" s="7">
        <v>43553.0</v>
      </c>
      <c r="B3139" s="8" t="s">
        <v>697</v>
      </c>
      <c r="C3139" s="8" t="s">
        <v>698</v>
      </c>
      <c r="D3139" s="9" t="s">
        <v>58</v>
      </c>
      <c r="E3139" s="10" t="s">
        <v>19</v>
      </c>
      <c r="F3139" s="11">
        <v>1.7211321E9</v>
      </c>
      <c r="G3139" s="8" t="s">
        <v>24</v>
      </c>
      <c r="H3139" s="8" t="str">
        <f t="shared" si="1"/>
        <v>BUY</v>
      </c>
      <c r="I3139" s="12">
        <v>49.293888</v>
      </c>
      <c r="J3139" s="12">
        <v>1000.0</v>
      </c>
      <c r="K3139" s="7">
        <v>43623.0</v>
      </c>
      <c r="L3139" s="14">
        <v>48.651398</v>
      </c>
      <c r="M3139" s="14">
        <f t="shared" si="2"/>
        <v>986.9661326</v>
      </c>
      <c r="N3139" s="15">
        <f t="shared" si="3"/>
        <v>-0.0130338674</v>
      </c>
      <c r="O3139" s="15">
        <f t="shared" si="4"/>
        <v>0.0130338674</v>
      </c>
      <c r="P3139" s="8">
        <f t="shared" si="5"/>
        <v>70</v>
      </c>
    </row>
    <row r="3140" ht="12.75" customHeight="1">
      <c r="A3140" s="7">
        <v>43553.0</v>
      </c>
      <c r="B3140" s="8" t="s">
        <v>814</v>
      </c>
      <c r="C3140" s="8" t="s">
        <v>815</v>
      </c>
      <c r="D3140" s="9" t="s">
        <v>35</v>
      </c>
      <c r="E3140" s="10" t="s">
        <v>82</v>
      </c>
      <c r="F3140" s="11">
        <v>3.42382352E9</v>
      </c>
      <c r="G3140" s="8" t="s">
        <v>24</v>
      </c>
      <c r="H3140" s="8" t="str">
        <f t="shared" si="1"/>
        <v>BUY</v>
      </c>
      <c r="I3140" s="12">
        <v>25.013071</v>
      </c>
      <c r="J3140" s="12">
        <v>1000.0</v>
      </c>
      <c r="K3140" s="7">
        <v>43873.0</v>
      </c>
      <c r="L3140" s="14">
        <v>26.2621</v>
      </c>
      <c r="M3140" s="14">
        <f t="shared" si="2"/>
        <v>1049.935052</v>
      </c>
      <c r="N3140" s="15">
        <f t="shared" si="3"/>
        <v>0.04993505196</v>
      </c>
      <c r="O3140" s="15">
        <f t="shared" si="4"/>
        <v>-0.04993505196</v>
      </c>
      <c r="P3140" s="8">
        <f t="shared" si="5"/>
        <v>320</v>
      </c>
    </row>
    <row r="3141" ht="12.75" customHeight="1">
      <c r="A3141" s="7">
        <v>43553.0</v>
      </c>
      <c r="B3141" s="8" t="s">
        <v>238</v>
      </c>
      <c r="C3141" s="8" t="s">
        <v>239</v>
      </c>
      <c r="D3141" s="9" t="s">
        <v>32</v>
      </c>
      <c r="E3141" s="10" t="s">
        <v>19</v>
      </c>
      <c r="F3141" s="11">
        <v>4.710345024E10</v>
      </c>
      <c r="G3141" s="8" t="s">
        <v>20</v>
      </c>
      <c r="H3141" s="8" t="str">
        <f t="shared" si="1"/>
        <v>SELL</v>
      </c>
      <c r="I3141" s="12">
        <v>164.2</v>
      </c>
      <c r="J3141" s="12">
        <v>1000.0</v>
      </c>
      <c r="K3141" s="7">
        <v>43833.0</v>
      </c>
      <c r="L3141" s="14">
        <v>179.53</v>
      </c>
      <c r="M3141" s="14">
        <f t="shared" si="2"/>
        <v>1093.361754</v>
      </c>
      <c r="N3141" s="15">
        <f t="shared" si="3"/>
        <v>-0.09336175396</v>
      </c>
      <c r="O3141" s="15">
        <f t="shared" si="4"/>
        <v>0.09336175396</v>
      </c>
      <c r="P3141" s="8">
        <f t="shared" si="5"/>
        <v>280</v>
      </c>
    </row>
    <row r="3142" ht="12.75" customHeight="1">
      <c r="A3142" s="16">
        <v>43553.0</v>
      </c>
      <c r="B3142" s="8" t="s">
        <v>210</v>
      </c>
      <c r="C3142" s="8" t="s">
        <v>211</v>
      </c>
      <c r="D3142" s="9" t="s">
        <v>39</v>
      </c>
      <c r="E3142" s="10" t="s">
        <v>19</v>
      </c>
      <c r="F3142" s="11">
        <v>2.2910946728E10</v>
      </c>
      <c r="G3142" s="18" t="s">
        <v>24</v>
      </c>
      <c r="H3142" s="17" t="str">
        <f t="shared" si="1"/>
        <v>BUY</v>
      </c>
      <c r="I3142" s="12">
        <v>52.894012</v>
      </c>
      <c r="J3142" s="12">
        <v>1000.0</v>
      </c>
      <c r="K3142" s="16">
        <v>43553.0</v>
      </c>
      <c r="L3142" s="14">
        <v>52.894012</v>
      </c>
      <c r="M3142" s="14">
        <f t="shared" si="2"/>
        <v>1000</v>
      </c>
      <c r="N3142" s="15">
        <f t="shared" si="3"/>
        <v>0</v>
      </c>
      <c r="O3142" s="15">
        <f t="shared" si="4"/>
        <v>0</v>
      </c>
      <c r="P3142" s="8">
        <f t="shared" si="5"/>
        <v>0</v>
      </c>
    </row>
    <row r="3143" ht="12.75" customHeight="1">
      <c r="A3143" s="16">
        <v>43553.0</v>
      </c>
      <c r="B3143" s="8" t="s">
        <v>129</v>
      </c>
      <c r="C3143" s="8" t="s">
        <v>130</v>
      </c>
      <c r="D3143" s="9" t="s">
        <v>71</v>
      </c>
      <c r="E3143" s="10" t="s">
        <v>19</v>
      </c>
      <c r="F3143" s="11">
        <v>1.5587597568E11</v>
      </c>
      <c r="G3143" s="17" t="s">
        <v>20</v>
      </c>
      <c r="H3143" s="18" t="str">
        <f t="shared" si="1"/>
        <v>SELL</v>
      </c>
      <c r="I3143" s="12">
        <v>42.495636</v>
      </c>
      <c r="J3143" s="12">
        <v>1000.0</v>
      </c>
      <c r="K3143" s="16">
        <v>43560.0</v>
      </c>
      <c r="L3143" s="14">
        <v>42.900196</v>
      </c>
      <c r="M3143" s="14">
        <f t="shared" si="2"/>
        <v>1009.520036</v>
      </c>
      <c r="N3143" s="15">
        <f t="shared" si="3"/>
        <v>-0.009520036363</v>
      </c>
      <c r="O3143" s="15">
        <f t="shared" si="4"/>
        <v>0.009520036363</v>
      </c>
      <c r="P3143" s="8">
        <f t="shared" si="5"/>
        <v>7</v>
      </c>
    </row>
    <row r="3144" ht="12.75" customHeight="1">
      <c r="A3144" s="7">
        <v>43556.0</v>
      </c>
      <c r="B3144" s="8" t="s">
        <v>654</v>
      </c>
      <c r="C3144" s="8" t="s">
        <v>655</v>
      </c>
      <c r="D3144" s="9" t="s">
        <v>23</v>
      </c>
      <c r="E3144" s="10" t="s">
        <v>19</v>
      </c>
      <c r="F3144" s="11">
        <v>4.371724141E9</v>
      </c>
      <c r="G3144" s="8" t="s">
        <v>24</v>
      </c>
      <c r="H3144" s="8" t="str">
        <f t="shared" si="1"/>
        <v>BUY</v>
      </c>
      <c r="I3144" s="12">
        <v>19.49</v>
      </c>
      <c r="J3144" s="12">
        <v>1000.0</v>
      </c>
      <c r="K3144" s="7">
        <v>43930.0</v>
      </c>
      <c r="L3144" s="14">
        <v>15.43</v>
      </c>
      <c r="M3144" s="14">
        <f t="shared" si="2"/>
        <v>791.6880452</v>
      </c>
      <c r="N3144" s="15">
        <f t="shared" si="3"/>
        <v>-0.2083119548</v>
      </c>
      <c r="O3144" s="15">
        <f t="shared" si="4"/>
        <v>0.2083119548</v>
      </c>
      <c r="P3144" s="8">
        <f t="shared" si="5"/>
        <v>374</v>
      </c>
    </row>
    <row r="3145" ht="12.75" customHeight="1">
      <c r="A3145" s="7">
        <v>43556.0</v>
      </c>
      <c r="B3145" s="8" t="s">
        <v>179</v>
      </c>
      <c r="C3145" s="8" t="s">
        <v>180</v>
      </c>
      <c r="D3145" s="9" t="s">
        <v>58</v>
      </c>
      <c r="E3145" s="10" t="s">
        <v>19</v>
      </c>
      <c r="F3145" s="11">
        <v>7.25893281281E11</v>
      </c>
      <c r="G3145" s="8" t="s">
        <v>20</v>
      </c>
      <c r="H3145" s="8" t="str">
        <f t="shared" si="1"/>
        <v>SELL</v>
      </c>
      <c r="I3145" s="12">
        <v>168.699997</v>
      </c>
      <c r="J3145" s="12">
        <v>1000.0</v>
      </c>
      <c r="K3145" s="7">
        <v>43620.0</v>
      </c>
      <c r="L3145" s="14">
        <v>167.5</v>
      </c>
      <c r="M3145" s="14">
        <f t="shared" si="2"/>
        <v>992.8867989</v>
      </c>
      <c r="N3145" s="15">
        <f t="shared" si="3"/>
        <v>0.007113201075</v>
      </c>
      <c r="O3145" s="15">
        <f t="shared" si="4"/>
        <v>-0.007113201075</v>
      </c>
      <c r="P3145" s="8">
        <f t="shared" si="5"/>
        <v>64</v>
      </c>
    </row>
    <row r="3146" ht="12.75" customHeight="1">
      <c r="A3146" s="16">
        <v>43556.0</v>
      </c>
      <c r="B3146" s="8" t="s">
        <v>61</v>
      </c>
      <c r="C3146" s="8" t="s">
        <v>62</v>
      </c>
      <c r="D3146" s="9" t="s">
        <v>27</v>
      </c>
      <c r="E3146" s="10" t="s">
        <v>19</v>
      </c>
      <c r="F3146" s="11">
        <v>4.44889529764E11</v>
      </c>
      <c r="G3146" s="17" t="s">
        <v>20</v>
      </c>
      <c r="H3146" s="18" t="str">
        <f t="shared" si="1"/>
        <v>SELL</v>
      </c>
      <c r="I3146" s="12">
        <v>64.57</v>
      </c>
      <c r="J3146" s="12">
        <v>1000.0</v>
      </c>
      <c r="K3146" s="16">
        <v>43699.0</v>
      </c>
      <c r="L3146" s="14">
        <v>56.29</v>
      </c>
      <c r="M3146" s="14">
        <f t="shared" si="2"/>
        <v>871.7670745</v>
      </c>
      <c r="N3146" s="15">
        <f t="shared" si="3"/>
        <v>0.1282329255</v>
      </c>
      <c r="O3146" s="15">
        <f t="shared" si="4"/>
        <v>-0.1282329255</v>
      </c>
      <c r="P3146" s="8">
        <f t="shared" si="5"/>
        <v>143</v>
      </c>
    </row>
    <row r="3147" ht="12.75" customHeight="1">
      <c r="A3147" s="7">
        <v>43557.0</v>
      </c>
      <c r="B3147" s="8" t="s">
        <v>551</v>
      </c>
      <c r="C3147" s="8" t="s">
        <v>552</v>
      </c>
      <c r="D3147" s="9" t="s">
        <v>27</v>
      </c>
      <c r="E3147" s="9" t="s">
        <v>19</v>
      </c>
      <c r="F3147" s="11">
        <v>7.25136E8</v>
      </c>
      <c r="G3147" s="8" t="s">
        <v>20</v>
      </c>
      <c r="H3147" s="8" t="str">
        <f t="shared" si="1"/>
        <v>SELL</v>
      </c>
      <c r="I3147" s="12">
        <v>12.34</v>
      </c>
      <c r="J3147" s="12">
        <v>1000.0</v>
      </c>
      <c r="K3147" s="16">
        <v>43685.0</v>
      </c>
      <c r="L3147" s="14">
        <v>9.79</v>
      </c>
      <c r="M3147" s="14">
        <f t="shared" si="2"/>
        <v>793.3549433</v>
      </c>
      <c r="N3147" s="15">
        <f t="shared" si="3"/>
        <v>0.2066450567</v>
      </c>
      <c r="O3147" s="15">
        <f t="shared" si="4"/>
        <v>-0.2066450567</v>
      </c>
      <c r="P3147" s="8">
        <f t="shared" si="5"/>
        <v>128</v>
      </c>
    </row>
    <row r="3148" ht="12.75" customHeight="1">
      <c r="A3148" s="7">
        <v>43557.0</v>
      </c>
      <c r="B3148" s="8" t="s">
        <v>1256</v>
      </c>
      <c r="C3148" s="8" t="s">
        <v>1257</v>
      </c>
      <c r="D3148" s="9" t="s">
        <v>35</v>
      </c>
      <c r="E3148" s="10" t="s">
        <v>19</v>
      </c>
      <c r="F3148" s="11">
        <v>2.6506753E8</v>
      </c>
      <c r="G3148" s="8" t="s">
        <v>24</v>
      </c>
      <c r="H3148" s="8" t="str">
        <f t="shared" si="1"/>
        <v>BUY</v>
      </c>
      <c r="I3148" s="12">
        <v>23.17</v>
      </c>
      <c r="J3148" s="12">
        <v>1000.0</v>
      </c>
      <c r="K3148" s="16">
        <v>44727.0</v>
      </c>
      <c r="L3148" s="14">
        <v>11.14</v>
      </c>
      <c r="M3148" s="14">
        <f t="shared" si="2"/>
        <v>480.7941303</v>
      </c>
      <c r="N3148" s="15">
        <f t="shared" si="3"/>
        <v>-0.5192058697</v>
      </c>
      <c r="O3148" s="15">
        <f t="shared" si="4"/>
        <v>0.5192058697</v>
      </c>
      <c r="P3148" s="8">
        <f t="shared" si="5"/>
        <v>1170</v>
      </c>
    </row>
    <row r="3149" ht="12.75" customHeight="1">
      <c r="A3149" s="7">
        <v>43557.0</v>
      </c>
      <c r="B3149" s="8" t="s">
        <v>2518</v>
      </c>
      <c r="C3149" s="8" t="s">
        <v>2519</v>
      </c>
      <c r="D3149" s="9" t="s">
        <v>23</v>
      </c>
      <c r="E3149" s="10" t="s">
        <v>19</v>
      </c>
      <c r="F3149" s="11">
        <v>4.1127576E9</v>
      </c>
      <c r="G3149" s="8" t="s">
        <v>24</v>
      </c>
      <c r="H3149" s="8" t="str">
        <f t="shared" si="1"/>
        <v>BUY</v>
      </c>
      <c r="I3149" s="12">
        <v>68.970001</v>
      </c>
      <c r="J3149" s="12">
        <v>1000.0</v>
      </c>
      <c r="K3149" s="7">
        <v>43696.0</v>
      </c>
      <c r="L3149" s="14">
        <v>51.68</v>
      </c>
      <c r="M3149" s="14">
        <f t="shared" si="2"/>
        <v>749.3112839</v>
      </c>
      <c r="N3149" s="15">
        <f t="shared" si="3"/>
        <v>-0.2506887161</v>
      </c>
      <c r="O3149" s="15">
        <f t="shared" si="4"/>
        <v>0.2506887161</v>
      </c>
      <c r="P3149" s="8">
        <f t="shared" si="5"/>
        <v>139</v>
      </c>
    </row>
    <row r="3150" ht="12.75" customHeight="1">
      <c r="A3150" s="16">
        <v>43557.0</v>
      </c>
      <c r="B3150" s="8" t="s">
        <v>380</v>
      </c>
      <c r="C3150" s="8" t="s">
        <v>381</v>
      </c>
      <c r="D3150" s="9" t="s">
        <v>35</v>
      </c>
      <c r="E3150" s="10" t="s">
        <v>19</v>
      </c>
      <c r="F3150" s="11">
        <v>6.82995534313E11</v>
      </c>
      <c r="G3150" s="17" t="s">
        <v>20</v>
      </c>
      <c r="H3150" s="18" t="str">
        <f t="shared" si="1"/>
        <v>SELL</v>
      </c>
      <c r="I3150" s="12">
        <v>19.058666</v>
      </c>
      <c r="J3150" s="12">
        <v>1000.0</v>
      </c>
      <c r="K3150" s="16">
        <v>43587.0</v>
      </c>
      <c r="L3150" s="14">
        <v>16.273333</v>
      </c>
      <c r="M3150" s="14">
        <f t="shared" si="2"/>
        <v>853.8547766</v>
      </c>
      <c r="N3150" s="15">
        <f t="shared" si="3"/>
        <v>0.1461452234</v>
      </c>
      <c r="O3150" s="15">
        <f t="shared" si="4"/>
        <v>-0.1461452234</v>
      </c>
      <c r="P3150" s="8">
        <f t="shared" si="5"/>
        <v>30</v>
      </c>
    </row>
    <row r="3151" ht="12.75" customHeight="1">
      <c r="A3151" s="16">
        <v>43557.0</v>
      </c>
      <c r="B3151" s="8" t="s">
        <v>1639</v>
      </c>
      <c r="C3151" s="8" t="s">
        <v>1640</v>
      </c>
      <c r="D3151" s="9" t="s">
        <v>23</v>
      </c>
      <c r="E3151" s="10" t="s">
        <v>19</v>
      </c>
      <c r="F3151" s="11">
        <v>1.05548679E9</v>
      </c>
      <c r="G3151" s="17" t="s">
        <v>20</v>
      </c>
      <c r="H3151" s="18" t="str">
        <f t="shared" si="1"/>
        <v>SELL</v>
      </c>
      <c r="I3151" s="12">
        <v>22.01</v>
      </c>
      <c r="J3151" s="12">
        <v>1000.0</v>
      </c>
      <c r="K3151" s="16">
        <v>44727.0</v>
      </c>
      <c r="L3151" s="14">
        <v>5.58</v>
      </c>
      <c r="M3151" s="14">
        <f t="shared" si="2"/>
        <v>253.5211268</v>
      </c>
      <c r="N3151" s="15">
        <f t="shared" si="3"/>
        <v>0.7464788732</v>
      </c>
      <c r="O3151" s="15">
        <f t="shared" si="4"/>
        <v>-0.7464788732</v>
      </c>
      <c r="P3151" s="8">
        <f t="shared" si="5"/>
        <v>1170</v>
      </c>
    </row>
    <row r="3152" ht="12.75" customHeight="1">
      <c r="A3152" s="7">
        <v>43558.0</v>
      </c>
      <c r="B3152" s="8" t="s">
        <v>2520</v>
      </c>
      <c r="C3152" s="8" t="s">
        <v>2521</v>
      </c>
      <c r="D3152" s="9" t="s">
        <v>39</v>
      </c>
      <c r="E3152" s="10" t="s">
        <v>19</v>
      </c>
      <c r="F3152" s="11">
        <v>7.8297024E8</v>
      </c>
      <c r="G3152" s="8" t="s">
        <v>24</v>
      </c>
      <c r="H3152" s="8" t="str">
        <f t="shared" si="1"/>
        <v>BUY</v>
      </c>
      <c r="I3152" s="12">
        <v>6.63</v>
      </c>
      <c r="J3152" s="12">
        <v>1000.0</v>
      </c>
      <c r="K3152" s="16">
        <v>44727.0</v>
      </c>
      <c r="L3152" s="14">
        <v>4.83</v>
      </c>
      <c r="M3152" s="14">
        <f t="shared" si="2"/>
        <v>728.5067873</v>
      </c>
      <c r="N3152" s="15">
        <f t="shared" si="3"/>
        <v>-0.2714932127</v>
      </c>
      <c r="O3152" s="15">
        <f t="shared" si="4"/>
        <v>0.2714932127</v>
      </c>
      <c r="P3152" s="8">
        <f t="shared" si="5"/>
        <v>1169</v>
      </c>
    </row>
    <row r="3153" ht="12.75" customHeight="1">
      <c r="A3153" s="7">
        <v>43558.0</v>
      </c>
      <c r="B3153" s="8" t="s">
        <v>775</v>
      </c>
      <c r="C3153" s="8" t="s">
        <v>776</v>
      </c>
      <c r="D3153" s="9" t="s">
        <v>32</v>
      </c>
      <c r="E3153" s="10" t="s">
        <v>19</v>
      </c>
      <c r="F3153" s="11">
        <v>7.65960664E10</v>
      </c>
      <c r="G3153" s="8" t="s">
        <v>20</v>
      </c>
      <c r="H3153" s="8" t="str">
        <f t="shared" si="1"/>
        <v>SELL</v>
      </c>
      <c r="I3153" s="12">
        <v>38.710011</v>
      </c>
      <c r="J3153" s="12">
        <v>1000.0</v>
      </c>
      <c r="K3153" s="7">
        <v>43802.0</v>
      </c>
      <c r="L3153" s="14">
        <v>37.196251</v>
      </c>
      <c r="M3153" s="14">
        <f t="shared" si="2"/>
        <v>960.8948703</v>
      </c>
      <c r="N3153" s="15">
        <f t="shared" si="3"/>
        <v>0.03910512968</v>
      </c>
      <c r="O3153" s="15">
        <f t="shared" si="4"/>
        <v>-0.03910512968</v>
      </c>
      <c r="P3153" s="8">
        <f t="shared" si="5"/>
        <v>244</v>
      </c>
    </row>
    <row r="3154" ht="12.75" customHeight="1">
      <c r="A3154" s="7">
        <v>43558.0</v>
      </c>
      <c r="B3154" s="8" t="s">
        <v>97</v>
      </c>
      <c r="C3154" s="8" t="s">
        <v>98</v>
      </c>
      <c r="D3154" s="9" t="s">
        <v>32</v>
      </c>
      <c r="E3154" s="10" t="s">
        <v>19</v>
      </c>
      <c r="F3154" s="11">
        <v>1.45044414E10</v>
      </c>
      <c r="G3154" s="8" t="s">
        <v>20</v>
      </c>
      <c r="H3154" s="8" t="str">
        <f t="shared" si="1"/>
        <v>SELL</v>
      </c>
      <c r="I3154" s="12">
        <v>100.98</v>
      </c>
      <c r="J3154" s="12">
        <v>1000.0</v>
      </c>
      <c r="K3154" s="7">
        <v>43616.0</v>
      </c>
      <c r="L3154" s="14">
        <v>107.14</v>
      </c>
      <c r="M3154" s="14">
        <f t="shared" si="2"/>
        <v>1061.002179</v>
      </c>
      <c r="N3154" s="15">
        <f t="shared" si="3"/>
        <v>-0.06100217865</v>
      </c>
      <c r="O3154" s="15">
        <f t="shared" si="4"/>
        <v>0.06100217865</v>
      </c>
      <c r="P3154" s="8">
        <f t="shared" si="5"/>
        <v>58</v>
      </c>
    </row>
    <row r="3155" ht="12.75" customHeight="1">
      <c r="A3155" s="7">
        <v>43559.0</v>
      </c>
      <c r="B3155" s="8" t="s">
        <v>162</v>
      </c>
      <c r="C3155" s="8" t="s">
        <v>163</v>
      </c>
      <c r="D3155" s="9" t="s">
        <v>18</v>
      </c>
      <c r="E3155" s="10" t="s">
        <v>19</v>
      </c>
      <c r="F3155" s="11">
        <v>1.36351276474E11</v>
      </c>
      <c r="G3155" s="8" t="s">
        <v>20</v>
      </c>
      <c r="H3155" s="8" t="str">
        <f t="shared" si="1"/>
        <v>SELL</v>
      </c>
      <c r="I3155" s="12">
        <v>386.588348</v>
      </c>
      <c r="J3155" s="12">
        <v>1000.0</v>
      </c>
      <c r="K3155" s="7">
        <v>43563.0</v>
      </c>
      <c r="L3155" s="14">
        <v>365.748138</v>
      </c>
      <c r="M3155" s="14">
        <f t="shared" si="2"/>
        <v>946.0919862</v>
      </c>
      <c r="N3155" s="15">
        <f t="shared" si="3"/>
        <v>0.0539080138</v>
      </c>
      <c r="O3155" s="15">
        <f t="shared" si="4"/>
        <v>-0.0539080138</v>
      </c>
      <c r="P3155" s="8">
        <f t="shared" si="5"/>
        <v>4</v>
      </c>
    </row>
    <row r="3156" ht="12.75" customHeight="1">
      <c r="A3156" s="7">
        <v>43559.0</v>
      </c>
      <c r="B3156" s="8" t="s">
        <v>1180</v>
      </c>
      <c r="C3156" s="8" t="s">
        <v>1181</v>
      </c>
      <c r="D3156" s="9" t="s">
        <v>58</v>
      </c>
      <c r="E3156" s="9" t="s">
        <v>19</v>
      </c>
      <c r="F3156" s="11">
        <v>7.144072E9</v>
      </c>
      <c r="G3156" s="8" t="s">
        <v>20</v>
      </c>
      <c r="H3156" s="8" t="str">
        <f t="shared" si="1"/>
        <v>SELL</v>
      </c>
      <c r="I3156" s="12">
        <v>70.27</v>
      </c>
      <c r="J3156" s="12">
        <v>1000.0</v>
      </c>
      <c r="K3156" s="16">
        <v>43763.0</v>
      </c>
      <c r="L3156" s="14">
        <v>59.02</v>
      </c>
      <c r="M3156" s="14">
        <f t="shared" si="2"/>
        <v>839.9032304</v>
      </c>
      <c r="N3156" s="15">
        <f t="shared" si="3"/>
        <v>0.1600967696</v>
      </c>
      <c r="O3156" s="15">
        <f t="shared" si="4"/>
        <v>-0.1600967696</v>
      </c>
      <c r="P3156" s="8">
        <f t="shared" si="5"/>
        <v>204</v>
      </c>
    </row>
    <row r="3157" ht="12.75" customHeight="1">
      <c r="A3157" s="7">
        <v>43560.0</v>
      </c>
      <c r="B3157" s="8" t="s">
        <v>2522</v>
      </c>
      <c r="C3157" s="8" t="s">
        <v>2523</v>
      </c>
      <c r="D3157" s="9" t="s">
        <v>18</v>
      </c>
      <c r="E3157" s="10" t="s">
        <v>19</v>
      </c>
      <c r="F3157" s="11">
        <v>3.021744484E9</v>
      </c>
      <c r="G3157" s="8" t="s">
        <v>24</v>
      </c>
      <c r="H3157" s="8" t="str">
        <f t="shared" si="1"/>
        <v>BUY</v>
      </c>
      <c r="I3157" s="12">
        <v>12.65</v>
      </c>
      <c r="J3157" s="12">
        <v>1000.0</v>
      </c>
      <c r="K3157" s="16">
        <v>44727.0</v>
      </c>
      <c r="L3157" s="14">
        <v>16.639999</v>
      </c>
      <c r="M3157" s="14">
        <f t="shared" si="2"/>
        <v>1315.414941</v>
      </c>
      <c r="N3157" s="15">
        <f t="shared" si="3"/>
        <v>0.3154149407</v>
      </c>
      <c r="O3157" s="15">
        <f t="shared" si="4"/>
        <v>-0.3154149407</v>
      </c>
      <c r="P3157" s="8">
        <f t="shared" si="5"/>
        <v>1167</v>
      </c>
    </row>
    <row r="3158" ht="12.75" customHeight="1">
      <c r="A3158" s="7">
        <v>43560.0</v>
      </c>
      <c r="B3158" s="8" t="s">
        <v>564</v>
      </c>
      <c r="C3158" s="8" t="s">
        <v>565</v>
      </c>
      <c r="D3158" s="9" t="s">
        <v>35</v>
      </c>
      <c r="E3158" s="10" t="s">
        <v>19</v>
      </c>
      <c r="F3158" s="11">
        <v>1.1175022989E10</v>
      </c>
      <c r="G3158" s="8" t="s">
        <v>20</v>
      </c>
      <c r="H3158" s="8" t="str">
        <f t="shared" si="1"/>
        <v>SELL</v>
      </c>
      <c r="I3158" s="12">
        <v>156.460007</v>
      </c>
      <c r="J3158" s="12">
        <v>1000.0</v>
      </c>
      <c r="K3158" s="16">
        <v>44155.0</v>
      </c>
      <c r="L3158" s="14">
        <v>232.529999</v>
      </c>
      <c r="M3158" s="14">
        <f t="shared" si="2"/>
        <v>1486.194482</v>
      </c>
      <c r="N3158" s="15">
        <f t="shared" si="3"/>
        <v>-0.4861944816</v>
      </c>
      <c r="O3158" s="15">
        <f t="shared" si="4"/>
        <v>0.4861944816</v>
      </c>
      <c r="P3158" s="8">
        <f t="shared" si="5"/>
        <v>595</v>
      </c>
    </row>
    <row r="3159" ht="12.75" customHeight="1">
      <c r="A3159" s="7">
        <v>43560.0</v>
      </c>
      <c r="B3159" s="8" t="s">
        <v>1224</v>
      </c>
      <c r="C3159" s="8" t="s">
        <v>1225</v>
      </c>
      <c r="D3159" s="9" t="s">
        <v>23</v>
      </c>
      <c r="E3159" s="9" t="s">
        <v>19</v>
      </c>
      <c r="F3159" s="11">
        <v>4.130846E9</v>
      </c>
      <c r="G3159" s="8" t="s">
        <v>24</v>
      </c>
      <c r="H3159" s="8" t="str">
        <f t="shared" si="1"/>
        <v>BUY</v>
      </c>
      <c r="I3159" s="12">
        <v>16.71</v>
      </c>
      <c r="J3159" s="12">
        <v>1000.0</v>
      </c>
      <c r="K3159" s="7">
        <v>43774.0</v>
      </c>
      <c r="L3159" s="14">
        <v>16.56</v>
      </c>
      <c r="M3159" s="14">
        <f t="shared" si="2"/>
        <v>991.0233393</v>
      </c>
      <c r="N3159" s="15">
        <f t="shared" si="3"/>
        <v>-0.008976660682</v>
      </c>
      <c r="O3159" s="15">
        <f t="shared" si="4"/>
        <v>0.008976660682</v>
      </c>
      <c r="P3159" s="8">
        <f t="shared" si="5"/>
        <v>214</v>
      </c>
    </row>
    <row r="3160" ht="12.75" customHeight="1">
      <c r="A3160" s="16">
        <v>43560.0</v>
      </c>
      <c r="B3160" s="8" t="s">
        <v>2524</v>
      </c>
      <c r="C3160" s="8" t="s">
        <v>2525</v>
      </c>
      <c r="D3160" s="9" t="s">
        <v>71</v>
      </c>
      <c r="E3160" s="10" t="s">
        <v>19</v>
      </c>
      <c r="F3160" s="11">
        <v>1.9551412309E10</v>
      </c>
      <c r="G3160" s="17" t="s">
        <v>20</v>
      </c>
      <c r="H3160" s="18" t="str">
        <f t="shared" si="1"/>
        <v>SELL</v>
      </c>
      <c r="I3160" s="12">
        <v>35.777542</v>
      </c>
      <c r="J3160" s="12">
        <v>1000.0</v>
      </c>
      <c r="K3160" s="16">
        <v>44727.0</v>
      </c>
      <c r="L3160" s="14">
        <v>66.349884</v>
      </c>
      <c r="M3160" s="14">
        <f t="shared" si="2"/>
        <v>1854.512085</v>
      </c>
      <c r="N3160" s="15">
        <f t="shared" si="3"/>
        <v>-0.8545120847</v>
      </c>
      <c r="O3160" s="15">
        <f t="shared" si="4"/>
        <v>0.8545120847</v>
      </c>
      <c r="P3160" s="8">
        <f t="shared" si="5"/>
        <v>1167</v>
      </c>
    </row>
    <row r="3161" ht="12.75" customHeight="1">
      <c r="A3161" s="16">
        <v>43560.0</v>
      </c>
      <c r="B3161" s="8" t="s">
        <v>129</v>
      </c>
      <c r="C3161" s="8" t="s">
        <v>130</v>
      </c>
      <c r="D3161" s="9" t="s">
        <v>71</v>
      </c>
      <c r="E3161" s="10" t="s">
        <v>19</v>
      </c>
      <c r="F3161" s="11">
        <v>1.5587597568E11</v>
      </c>
      <c r="G3161" s="18" t="s">
        <v>24</v>
      </c>
      <c r="H3161" s="17" t="str">
        <f t="shared" si="1"/>
        <v>BUY</v>
      </c>
      <c r="I3161" s="12">
        <v>42.900196</v>
      </c>
      <c r="J3161" s="12">
        <v>1000.0</v>
      </c>
      <c r="K3161" s="16">
        <v>43566.0</v>
      </c>
      <c r="L3161" s="14">
        <v>41.985565</v>
      </c>
      <c r="M3161" s="14">
        <f t="shared" si="2"/>
        <v>978.6800275</v>
      </c>
      <c r="N3161" s="15">
        <f t="shared" si="3"/>
        <v>-0.02131997252</v>
      </c>
      <c r="O3161" s="15">
        <f t="shared" si="4"/>
        <v>0.02131997252</v>
      </c>
      <c r="P3161" s="8">
        <f t="shared" si="5"/>
        <v>6</v>
      </c>
    </row>
    <row r="3162" ht="12.75" customHeight="1">
      <c r="A3162" s="16">
        <v>43560.0</v>
      </c>
      <c r="B3162" s="8" t="s">
        <v>1262</v>
      </c>
      <c r="C3162" s="8" t="s">
        <v>1263</v>
      </c>
      <c r="D3162" s="9" t="s">
        <v>58</v>
      </c>
      <c r="E3162" s="10" t="s">
        <v>19</v>
      </c>
      <c r="F3162" s="11">
        <v>8.368741813E9</v>
      </c>
      <c r="G3162" s="18" t="s">
        <v>24</v>
      </c>
      <c r="H3162" s="17" t="str">
        <f t="shared" si="1"/>
        <v>BUY</v>
      </c>
      <c r="I3162" s="12">
        <v>86.044029</v>
      </c>
      <c r="J3162" s="12">
        <v>1000.0</v>
      </c>
      <c r="K3162" s="16">
        <v>44302.0</v>
      </c>
      <c r="L3162" s="14">
        <v>55.425686</v>
      </c>
      <c r="M3162" s="14">
        <f t="shared" si="2"/>
        <v>644.1549361</v>
      </c>
      <c r="N3162" s="15">
        <f t="shared" si="3"/>
        <v>-0.3558450639</v>
      </c>
      <c r="O3162" s="15">
        <f t="shared" si="4"/>
        <v>0.3558450639</v>
      </c>
      <c r="P3162" s="8">
        <f t="shared" si="5"/>
        <v>742</v>
      </c>
    </row>
    <row r="3163" ht="12.75" customHeight="1">
      <c r="A3163" s="7">
        <v>43563.0</v>
      </c>
      <c r="B3163" s="8" t="s">
        <v>162</v>
      </c>
      <c r="C3163" s="8" t="s">
        <v>163</v>
      </c>
      <c r="D3163" s="9" t="s">
        <v>18</v>
      </c>
      <c r="E3163" s="10" t="s">
        <v>19</v>
      </c>
      <c r="F3163" s="11">
        <v>1.36351276474E11</v>
      </c>
      <c r="G3163" s="8" t="s">
        <v>24</v>
      </c>
      <c r="H3163" s="8" t="str">
        <f t="shared" si="1"/>
        <v>BUY</v>
      </c>
      <c r="I3163" s="12">
        <v>365.748138</v>
      </c>
      <c r="J3163" s="12">
        <v>1000.0</v>
      </c>
      <c r="K3163" s="7">
        <v>43571.0</v>
      </c>
      <c r="L3163" s="14">
        <v>372.77951</v>
      </c>
      <c r="M3163" s="14">
        <f t="shared" si="2"/>
        <v>1019.224628</v>
      </c>
      <c r="N3163" s="15">
        <f t="shared" si="3"/>
        <v>0.01922462829</v>
      </c>
      <c r="O3163" s="15">
        <f t="shared" si="4"/>
        <v>-0.01922462829</v>
      </c>
      <c r="P3163" s="8">
        <f t="shared" si="5"/>
        <v>8</v>
      </c>
    </row>
    <row r="3164" ht="12.75" customHeight="1">
      <c r="A3164" s="7">
        <v>43563.0</v>
      </c>
      <c r="B3164" s="8" t="s">
        <v>173</v>
      </c>
      <c r="C3164" s="8" t="s">
        <v>174</v>
      </c>
      <c r="D3164" s="9" t="s">
        <v>18</v>
      </c>
      <c r="E3164" s="10" t="s">
        <v>19</v>
      </c>
      <c r="F3164" s="11">
        <v>1.21670003777E11</v>
      </c>
      <c r="G3164" s="8" t="s">
        <v>20</v>
      </c>
      <c r="H3164" s="8" t="str">
        <f t="shared" si="1"/>
        <v>SELL</v>
      </c>
      <c r="I3164" s="12">
        <v>58.259975</v>
      </c>
      <c r="J3164" s="12">
        <v>1000.0</v>
      </c>
      <c r="K3164" s="7">
        <v>43563.0</v>
      </c>
      <c r="L3164" s="14">
        <v>58.259975</v>
      </c>
      <c r="M3164" s="14">
        <f t="shared" si="2"/>
        <v>1000</v>
      </c>
      <c r="N3164" s="15">
        <f t="shared" si="3"/>
        <v>0</v>
      </c>
      <c r="O3164" s="15">
        <f t="shared" si="4"/>
        <v>0</v>
      </c>
      <c r="P3164" s="8">
        <f t="shared" si="5"/>
        <v>0</v>
      </c>
    </row>
    <row r="3165" ht="12.75" customHeight="1">
      <c r="A3165" s="7">
        <v>43563.0</v>
      </c>
      <c r="B3165" s="8" t="s">
        <v>601</v>
      </c>
      <c r="C3165" s="8" t="s">
        <v>602</v>
      </c>
      <c r="D3165" s="9" t="s">
        <v>27</v>
      </c>
      <c r="E3165" s="10" t="s">
        <v>19</v>
      </c>
      <c r="F3165" s="11">
        <v>4.2593292E9</v>
      </c>
      <c r="G3165" s="8" t="s">
        <v>24</v>
      </c>
      <c r="H3165" s="8" t="str">
        <f t="shared" si="1"/>
        <v>BUY</v>
      </c>
      <c r="I3165" s="12">
        <v>46.22</v>
      </c>
      <c r="J3165" s="12">
        <v>1000.0</v>
      </c>
      <c r="K3165" s="16">
        <v>44727.0</v>
      </c>
      <c r="L3165" s="14">
        <v>41.5</v>
      </c>
      <c r="M3165" s="14">
        <f t="shared" si="2"/>
        <v>897.8797058</v>
      </c>
      <c r="N3165" s="15">
        <f t="shared" si="3"/>
        <v>-0.1021202942</v>
      </c>
      <c r="O3165" s="15">
        <f t="shared" si="4"/>
        <v>0.1021202942</v>
      </c>
      <c r="P3165" s="8">
        <f t="shared" si="5"/>
        <v>1164</v>
      </c>
    </row>
    <row r="3166" ht="12.75" customHeight="1">
      <c r="A3166" s="7">
        <v>43563.0</v>
      </c>
      <c r="B3166" s="8" t="s">
        <v>177</v>
      </c>
      <c r="C3166" s="8" t="s">
        <v>178</v>
      </c>
      <c r="D3166" s="9" t="s">
        <v>18</v>
      </c>
      <c r="E3166" s="10" t="s">
        <v>19</v>
      </c>
      <c r="F3166" s="11">
        <v>1.9131597722E10</v>
      </c>
      <c r="G3166" s="8" t="s">
        <v>24</v>
      </c>
      <c r="H3166" s="8" t="str">
        <f t="shared" si="1"/>
        <v>BUY</v>
      </c>
      <c r="I3166" s="12">
        <v>50.395588</v>
      </c>
      <c r="J3166" s="12">
        <v>1000.0</v>
      </c>
      <c r="K3166" s="7">
        <v>43777.0</v>
      </c>
      <c r="L3166" s="14">
        <v>56.865597</v>
      </c>
      <c r="M3166" s="14">
        <f t="shared" si="2"/>
        <v>1128.384433</v>
      </c>
      <c r="N3166" s="15">
        <f t="shared" si="3"/>
        <v>0.1283844332</v>
      </c>
      <c r="O3166" s="15">
        <f t="shared" si="4"/>
        <v>-0.1283844332</v>
      </c>
      <c r="P3166" s="8">
        <f t="shared" si="5"/>
        <v>214</v>
      </c>
    </row>
    <row r="3167" ht="12.75" customHeight="1">
      <c r="A3167" s="7">
        <v>43563.0</v>
      </c>
      <c r="B3167" s="8" t="s">
        <v>44</v>
      </c>
      <c r="C3167" s="8" t="s">
        <v>45</v>
      </c>
      <c r="D3167" s="9" t="s">
        <v>18</v>
      </c>
      <c r="E3167" s="10" t="s">
        <v>19</v>
      </c>
      <c r="F3167" s="11">
        <v>5.517271672E10</v>
      </c>
      <c r="G3167" s="8" t="s">
        <v>20</v>
      </c>
      <c r="H3167" s="8" t="str">
        <f t="shared" si="1"/>
        <v>SELL</v>
      </c>
      <c r="I3167" s="12">
        <v>182.528946</v>
      </c>
      <c r="J3167" s="12">
        <v>1000.0</v>
      </c>
      <c r="K3167" s="7">
        <v>43573.0</v>
      </c>
      <c r="L3167" s="14">
        <v>185.805664</v>
      </c>
      <c r="M3167" s="14">
        <f t="shared" si="2"/>
        <v>1017.951772</v>
      </c>
      <c r="N3167" s="15">
        <f t="shared" si="3"/>
        <v>-0.01795177188</v>
      </c>
      <c r="O3167" s="15">
        <f t="shared" si="4"/>
        <v>0.01795177188</v>
      </c>
      <c r="P3167" s="8">
        <f t="shared" si="5"/>
        <v>10</v>
      </c>
    </row>
    <row r="3168" ht="12.75" customHeight="1">
      <c r="A3168" s="7">
        <v>43563.0</v>
      </c>
      <c r="B3168" s="8" t="s">
        <v>1584</v>
      </c>
      <c r="C3168" s="8" t="s">
        <v>1585</v>
      </c>
      <c r="D3168" s="9" t="s">
        <v>39</v>
      </c>
      <c r="E3168" s="10" t="s">
        <v>1586</v>
      </c>
      <c r="F3168" s="11">
        <v>4.10255174641E11</v>
      </c>
      <c r="G3168" s="8" t="s">
        <v>20</v>
      </c>
      <c r="H3168" s="8" t="str">
        <f t="shared" si="1"/>
        <v>SELL</v>
      </c>
      <c r="I3168" s="12">
        <v>48.408417</v>
      </c>
      <c r="J3168" s="12">
        <v>1000.0</v>
      </c>
      <c r="K3168" s="16">
        <v>44727.0</v>
      </c>
      <c r="L3168" s="14">
        <v>104.918541</v>
      </c>
      <c r="M3168" s="14">
        <f t="shared" si="2"/>
        <v>2167.361535</v>
      </c>
      <c r="N3168" s="15">
        <f t="shared" si="3"/>
        <v>-1.167361535</v>
      </c>
      <c r="O3168" s="15">
        <f t="shared" si="4"/>
        <v>1.167361535</v>
      </c>
      <c r="P3168" s="8">
        <f t="shared" si="5"/>
        <v>1164</v>
      </c>
    </row>
    <row r="3169" ht="12.75" customHeight="1">
      <c r="A3169" s="7">
        <v>43565.0</v>
      </c>
      <c r="B3169" s="8" t="s">
        <v>2054</v>
      </c>
      <c r="C3169" s="8" t="s">
        <v>2055</v>
      </c>
      <c r="D3169" s="9" t="s">
        <v>39</v>
      </c>
      <c r="E3169" s="10" t="s">
        <v>168</v>
      </c>
      <c r="F3169" s="11">
        <v>7.0831776E8</v>
      </c>
      <c r="G3169" s="8" t="s">
        <v>20</v>
      </c>
      <c r="H3169" s="8" t="str">
        <f t="shared" si="1"/>
        <v>SELL</v>
      </c>
      <c r="I3169" s="12">
        <v>18.02</v>
      </c>
      <c r="J3169" s="12">
        <v>1000.0</v>
      </c>
      <c r="K3169" s="16">
        <v>43606.0</v>
      </c>
      <c r="L3169" s="14">
        <v>15.6</v>
      </c>
      <c r="M3169" s="14">
        <f t="shared" si="2"/>
        <v>865.7047725</v>
      </c>
      <c r="N3169" s="15">
        <f t="shared" si="3"/>
        <v>0.1342952275</v>
      </c>
      <c r="O3169" s="15">
        <f t="shared" si="4"/>
        <v>-0.1342952275</v>
      </c>
      <c r="P3169" s="8">
        <f t="shared" si="5"/>
        <v>41</v>
      </c>
    </row>
    <row r="3170" ht="12.75" customHeight="1">
      <c r="A3170" s="7">
        <v>43565.0</v>
      </c>
      <c r="B3170" s="8" t="s">
        <v>467</v>
      </c>
      <c r="C3170" s="8" t="s">
        <v>468</v>
      </c>
      <c r="D3170" s="9" t="s">
        <v>58</v>
      </c>
      <c r="E3170" s="10" t="s">
        <v>19</v>
      </c>
      <c r="F3170" s="11">
        <v>3.2207767173E10</v>
      </c>
      <c r="G3170" s="8" t="s">
        <v>24</v>
      </c>
      <c r="H3170" s="8" t="str">
        <f t="shared" si="1"/>
        <v>BUY</v>
      </c>
      <c r="I3170" s="12">
        <v>98.131325</v>
      </c>
      <c r="J3170" s="12">
        <v>1000.0</v>
      </c>
      <c r="K3170" s="16">
        <v>44727.0</v>
      </c>
      <c r="L3170" s="14">
        <v>128.466232</v>
      </c>
      <c r="M3170" s="14">
        <f t="shared" si="2"/>
        <v>1309.125623</v>
      </c>
      <c r="N3170" s="15">
        <f t="shared" si="3"/>
        <v>0.3091256232</v>
      </c>
      <c r="O3170" s="15">
        <f t="shared" si="4"/>
        <v>-0.3091256232</v>
      </c>
      <c r="P3170" s="8">
        <f t="shared" si="5"/>
        <v>1162</v>
      </c>
    </row>
    <row r="3171" ht="12.75" customHeight="1">
      <c r="A3171" s="7">
        <v>43566.0</v>
      </c>
      <c r="B3171" s="8" t="s">
        <v>107</v>
      </c>
      <c r="C3171" s="8" t="s">
        <v>108</v>
      </c>
      <c r="D3171" s="9" t="s">
        <v>71</v>
      </c>
      <c r="E3171" s="10" t="s">
        <v>19</v>
      </c>
      <c r="F3171" s="11">
        <v>8.1360823648E10</v>
      </c>
      <c r="G3171" s="8" t="s">
        <v>24</v>
      </c>
      <c r="H3171" s="8" t="str">
        <f t="shared" si="1"/>
        <v>BUY</v>
      </c>
      <c r="I3171" s="12">
        <v>56.033894</v>
      </c>
      <c r="J3171" s="12">
        <v>1000.0</v>
      </c>
      <c r="K3171" s="7">
        <v>43573.0</v>
      </c>
      <c r="L3171" s="14">
        <v>59.23048</v>
      </c>
      <c r="M3171" s="14">
        <f t="shared" si="2"/>
        <v>1057.047365</v>
      </c>
      <c r="N3171" s="15">
        <f t="shared" si="3"/>
        <v>0.05704736494</v>
      </c>
      <c r="O3171" s="15">
        <f t="shared" si="4"/>
        <v>-0.05704736494</v>
      </c>
      <c r="P3171" s="8">
        <f t="shared" si="5"/>
        <v>7</v>
      </c>
    </row>
    <row r="3172" ht="12.75" customHeight="1">
      <c r="A3172" s="7">
        <v>43566.0</v>
      </c>
      <c r="B3172" s="8" t="s">
        <v>83</v>
      </c>
      <c r="C3172" s="8" t="s">
        <v>84</v>
      </c>
      <c r="D3172" s="9" t="s">
        <v>71</v>
      </c>
      <c r="E3172" s="10" t="s">
        <v>19</v>
      </c>
      <c r="F3172" s="11">
        <v>1.0802232864E11</v>
      </c>
      <c r="G3172" s="8" t="s">
        <v>24</v>
      </c>
      <c r="H3172" s="8" t="str">
        <f t="shared" si="1"/>
        <v>BUY</v>
      </c>
      <c r="I3172" s="12">
        <v>183.833298</v>
      </c>
      <c r="J3172" s="12">
        <v>1000.0</v>
      </c>
      <c r="K3172" s="16">
        <v>43573.0</v>
      </c>
      <c r="L3172" s="14">
        <v>186.624893</v>
      </c>
      <c r="M3172" s="14">
        <f t="shared" si="2"/>
        <v>1015.18547</v>
      </c>
      <c r="N3172" s="15">
        <f t="shared" si="3"/>
        <v>0.01518546983</v>
      </c>
      <c r="O3172" s="15">
        <f t="shared" si="4"/>
        <v>-0.01518546983</v>
      </c>
      <c r="P3172" s="8">
        <f t="shared" si="5"/>
        <v>7</v>
      </c>
    </row>
    <row r="3173" ht="12.75" customHeight="1">
      <c r="A3173" s="7">
        <v>43566.0</v>
      </c>
      <c r="B3173" s="8" t="s">
        <v>403</v>
      </c>
      <c r="C3173" s="8" t="s">
        <v>404</v>
      </c>
      <c r="D3173" s="9" t="s">
        <v>35</v>
      </c>
      <c r="E3173" s="10" t="s">
        <v>19</v>
      </c>
      <c r="F3173" s="11">
        <v>4.120653358E9</v>
      </c>
      <c r="G3173" s="8" t="s">
        <v>20</v>
      </c>
      <c r="H3173" s="8" t="str">
        <f t="shared" si="1"/>
        <v>SELL</v>
      </c>
      <c r="I3173" s="12">
        <v>20.574848</v>
      </c>
      <c r="J3173" s="12">
        <v>1000.0</v>
      </c>
      <c r="K3173" s="7">
        <v>43595.0</v>
      </c>
      <c r="L3173" s="14">
        <v>19.00128</v>
      </c>
      <c r="M3173" s="14">
        <f t="shared" si="2"/>
        <v>923.5198238</v>
      </c>
      <c r="N3173" s="15">
        <f t="shared" si="3"/>
        <v>0.07648017618</v>
      </c>
      <c r="O3173" s="15">
        <f t="shared" si="4"/>
        <v>-0.07648017618</v>
      </c>
      <c r="P3173" s="8">
        <f t="shared" si="5"/>
        <v>29</v>
      </c>
    </row>
    <row r="3174" ht="12.75" customHeight="1">
      <c r="A3174" s="7">
        <v>43566.0</v>
      </c>
      <c r="B3174" s="8" t="s">
        <v>2504</v>
      </c>
      <c r="C3174" s="8" t="s">
        <v>2505</v>
      </c>
      <c r="D3174" s="9" t="s">
        <v>18</v>
      </c>
      <c r="E3174" s="10" t="s">
        <v>19</v>
      </c>
      <c r="F3174" s="11">
        <v>5.188639887E9</v>
      </c>
      <c r="G3174" s="8" t="s">
        <v>20</v>
      </c>
      <c r="H3174" s="8" t="str">
        <f t="shared" si="1"/>
        <v>SELL</v>
      </c>
      <c r="I3174" s="12">
        <v>2.67</v>
      </c>
      <c r="J3174" s="12">
        <v>1000.0</v>
      </c>
      <c r="K3174" s="7">
        <v>43803.0</v>
      </c>
      <c r="L3174" s="14">
        <v>3.3</v>
      </c>
      <c r="M3174" s="14">
        <f t="shared" si="2"/>
        <v>1235.955056</v>
      </c>
      <c r="N3174" s="15">
        <f t="shared" si="3"/>
        <v>-0.2359550562</v>
      </c>
      <c r="O3174" s="15">
        <f t="shared" si="4"/>
        <v>0.2359550562</v>
      </c>
      <c r="P3174" s="8">
        <f t="shared" si="5"/>
        <v>237</v>
      </c>
    </row>
    <row r="3175" ht="12.75" customHeight="1">
      <c r="A3175" s="16">
        <v>43566.0</v>
      </c>
      <c r="B3175" s="8" t="s">
        <v>129</v>
      </c>
      <c r="C3175" s="8" t="s">
        <v>130</v>
      </c>
      <c r="D3175" s="9" t="s">
        <v>71</v>
      </c>
      <c r="E3175" s="10" t="s">
        <v>19</v>
      </c>
      <c r="F3175" s="11">
        <v>1.5587597568E11</v>
      </c>
      <c r="G3175" s="17" t="s">
        <v>20</v>
      </c>
      <c r="H3175" s="18" t="str">
        <f t="shared" si="1"/>
        <v>SELL</v>
      </c>
      <c r="I3175" s="12">
        <v>41.985565</v>
      </c>
      <c r="J3175" s="12">
        <v>1000.0</v>
      </c>
      <c r="K3175" s="16">
        <v>43573.0</v>
      </c>
      <c r="L3175" s="14">
        <v>41.844845</v>
      </c>
      <c r="M3175" s="14">
        <f t="shared" si="2"/>
        <v>996.6483719</v>
      </c>
      <c r="N3175" s="15">
        <f t="shared" si="3"/>
        <v>0.003351628113</v>
      </c>
      <c r="O3175" s="15">
        <f t="shared" si="4"/>
        <v>-0.003351628113</v>
      </c>
      <c r="P3175" s="8">
        <f t="shared" si="5"/>
        <v>7</v>
      </c>
    </row>
    <row r="3176" ht="12.75" customHeight="1">
      <c r="A3176" s="7">
        <v>43567.0</v>
      </c>
      <c r="B3176" s="8" t="s">
        <v>2526</v>
      </c>
      <c r="C3176" s="8" t="s">
        <v>2527</v>
      </c>
      <c r="D3176" s="9" t="s">
        <v>32</v>
      </c>
      <c r="E3176" s="10" t="s">
        <v>19</v>
      </c>
      <c r="F3176" s="11">
        <v>1.694904354E10</v>
      </c>
      <c r="G3176" s="8" t="s">
        <v>24</v>
      </c>
      <c r="H3176" s="8" t="str">
        <f t="shared" si="1"/>
        <v>BUY</v>
      </c>
      <c r="I3176" s="12">
        <v>45.94</v>
      </c>
      <c r="J3176" s="12">
        <v>1000.0</v>
      </c>
      <c r="K3176" s="16">
        <v>43986.0</v>
      </c>
      <c r="L3176" s="14">
        <v>37.93</v>
      </c>
      <c r="M3176" s="14">
        <f t="shared" si="2"/>
        <v>825.6421419</v>
      </c>
      <c r="N3176" s="15">
        <f t="shared" si="3"/>
        <v>-0.1743578581</v>
      </c>
      <c r="O3176" s="15">
        <f t="shared" si="4"/>
        <v>0.1743578581</v>
      </c>
      <c r="P3176" s="8">
        <f t="shared" si="5"/>
        <v>419</v>
      </c>
    </row>
    <row r="3177" ht="12.75" customHeight="1">
      <c r="A3177" s="7">
        <v>43567.0</v>
      </c>
      <c r="B3177" s="8" t="s">
        <v>2528</v>
      </c>
      <c r="C3177" s="8" t="s">
        <v>2529</v>
      </c>
      <c r="D3177" s="9" t="s">
        <v>35</v>
      </c>
      <c r="E3177" s="10" t="s">
        <v>19</v>
      </c>
      <c r="F3177" s="11">
        <v>3.151421688E9</v>
      </c>
      <c r="G3177" s="8" t="s">
        <v>24</v>
      </c>
      <c r="H3177" s="8" t="str">
        <f t="shared" si="1"/>
        <v>BUY</v>
      </c>
      <c r="I3177" s="12">
        <v>79.395882</v>
      </c>
      <c r="J3177" s="12">
        <v>1000.0</v>
      </c>
      <c r="K3177" s="16">
        <v>44319.0</v>
      </c>
      <c r="L3177" s="14">
        <v>138.027267</v>
      </c>
      <c r="M3177" s="14">
        <f t="shared" si="2"/>
        <v>1738.468841</v>
      </c>
      <c r="N3177" s="15">
        <f t="shared" si="3"/>
        <v>0.7384688415</v>
      </c>
      <c r="O3177" s="15">
        <f t="shared" si="4"/>
        <v>-0.7384688415</v>
      </c>
      <c r="P3177" s="8">
        <f t="shared" si="5"/>
        <v>752</v>
      </c>
    </row>
    <row r="3178" ht="12.75" customHeight="1">
      <c r="A3178" s="7">
        <v>43570.0</v>
      </c>
      <c r="B3178" s="8" t="s">
        <v>745</v>
      </c>
      <c r="C3178" s="8" t="s">
        <v>746</v>
      </c>
      <c r="D3178" s="9" t="s">
        <v>32</v>
      </c>
      <c r="E3178" s="10" t="s">
        <v>19</v>
      </c>
      <c r="F3178" s="11">
        <v>1.44024414E10</v>
      </c>
      <c r="G3178" s="8" t="s">
        <v>20</v>
      </c>
      <c r="H3178" s="8" t="str">
        <f t="shared" si="1"/>
        <v>SELL</v>
      </c>
      <c r="I3178" s="12">
        <v>25.969959</v>
      </c>
      <c r="J3178" s="12">
        <v>1000.0</v>
      </c>
      <c r="K3178" s="16">
        <v>43762.0</v>
      </c>
      <c r="L3178" s="14">
        <v>23.72366</v>
      </c>
      <c r="M3178" s="14">
        <f t="shared" si="2"/>
        <v>913.5039451</v>
      </c>
      <c r="N3178" s="15">
        <f t="shared" si="3"/>
        <v>0.08649605492</v>
      </c>
      <c r="O3178" s="15">
        <f t="shared" si="4"/>
        <v>-0.08649605492</v>
      </c>
      <c r="P3178" s="8">
        <f t="shared" si="5"/>
        <v>192</v>
      </c>
    </row>
    <row r="3179" ht="12.75" customHeight="1">
      <c r="A3179" s="7">
        <v>43570.0</v>
      </c>
      <c r="B3179" s="8" t="s">
        <v>28</v>
      </c>
      <c r="C3179" s="8" t="s">
        <v>29</v>
      </c>
      <c r="D3179" s="9" t="s">
        <v>27</v>
      </c>
      <c r="E3179" s="10" t="s">
        <v>19</v>
      </c>
      <c r="F3179" s="11">
        <v>3.00794502426E11</v>
      </c>
      <c r="G3179" s="8" t="s">
        <v>20</v>
      </c>
      <c r="H3179" s="8" t="str">
        <f t="shared" si="1"/>
        <v>SELL</v>
      </c>
      <c r="I3179" s="12">
        <v>98.41</v>
      </c>
      <c r="J3179" s="12">
        <v>1000.0</v>
      </c>
      <c r="K3179" s="7">
        <v>43621.0</v>
      </c>
      <c r="L3179" s="14">
        <v>97.32</v>
      </c>
      <c r="M3179" s="14">
        <f t="shared" si="2"/>
        <v>988.9238898</v>
      </c>
      <c r="N3179" s="15">
        <f t="shared" si="3"/>
        <v>0.01107611015</v>
      </c>
      <c r="O3179" s="15">
        <f t="shared" si="4"/>
        <v>-0.01107611015</v>
      </c>
      <c r="P3179" s="8">
        <f t="shared" si="5"/>
        <v>51</v>
      </c>
    </row>
    <row r="3180" ht="12.75" customHeight="1">
      <c r="A3180" s="7">
        <v>43570.0</v>
      </c>
      <c r="B3180" s="8" t="s">
        <v>429</v>
      </c>
      <c r="C3180" s="8" t="s">
        <v>430</v>
      </c>
      <c r="D3180" s="9" t="s">
        <v>23</v>
      </c>
      <c r="E3180" s="10" t="s">
        <v>19</v>
      </c>
      <c r="F3180" s="11">
        <v>3.16102715873E11</v>
      </c>
      <c r="G3180" s="8" t="s">
        <v>20</v>
      </c>
      <c r="H3180" s="8" t="str">
        <f t="shared" si="1"/>
        <v>SELL</v>
      </c>
      <c r="I3180" s="12">
        <v>50.944405</v>
      </c>
      <c r="J3180" s="12">
        <v>1000.0</v>
      </c>
      <c r="K3180" s="7">
        <v>43866.0</v>
      </c>
      <c r="L3180" s="14">
        <v>51.711357</v>
      </c>
      <c r="M3180" s="14">
        <f t="shared" si="2"/>
        <v>1015.054686</v>
      </c>
      <c r="N3180" s="15">
        <f t="shared" si="3"/>
        <v>-0.01505468559</v>
      </c>
      <c r="O3180" s="15">
        <f t="shared" si="4"/>
        <v>0.01505468559</v>
      </c>
      <c r="P3180" s="8">
        <f t="shared" si="5"/>
        <v>296</v>
      </c>
    </row>
    <row r="3181" ht="12.75" customHeight="1">
      <c r="A3181" s="7">
        <v>43570.0</v>
      </c>
      <c r="B3181" s="8" t="s">
        <v>2088</v>
      </c>
      <c r="C3181" s="8" t="s">
        <v>2089</v>
      </c>
      <c r="D3181" s="9" t="s">
        <v>58</v>
      </c>
      <c r="E3181" s="10" t="s">
        <v>2071</v>
      </c>
      <c r="F3181" s="11">
        <v>2.550603166E10</v>
      </c>
      <c r="G3181" s="8" t="s">
        <v>24</v>
      </c>
      <c r="H3181" s="8" t="str">
        <f t="shared" si="1"/>
        <v>BUY</v>
      </c>
      <c r="I3181" s="12">
        <v>138.550003</v>
      </c>
      <c r="J3181" s="12">
        <v>1000.0</v>
      </c>
      <c r="K3181" s="7">
        <v>43634.0</v>
      </c>
      <c r="L3181" s="14">
        <v>147.009995</v>
      </c>
      <c r="M3181" s="14">
        <f t="shared" si="2"/>
        <v>1061.06093</v>
      </c>
      <c r="N3181" s="15">
        <f t="shared" si="3"/>
        <v>0.06106092975</v>
      </c>
      <c r="O3181" s="15">
        <f t="shared" si="4"/>
        <v>-0.06106092975</v>
      </c>
      <c r="P3181" s="8">
        <f t="shared" si="5"/>
        <v>64</v>
      </c>
    </row>
    <row r="3182" ht="12.75" customHeight="1">
      <c r="A3182" s="7">
        <v>43571.0</v>
      </c>
      <c r="B3182" s="8" t="s">
        <v>162</v>
      </c>
      <c r="C3182" s="8" t="s">
        <v>163</v>
      </c>
      <c r="D3182" s="9" t="s">
        <v>18</v>
      </c>
      <c r="E3182" s="10" t="s">
        <v>19</v>
      </c>
      <c r="F3182" s="11">
        <v>1.36351276474E11</v>
      </c>
      <c r="G3182" s="8" t="s">
        <v>20</v>
      </c>
      <c r="H3182" s="8" t="str">
        <f t="shared" si="1"/>
        <v>SELL</v>
      </c>
      <c r="I3182" s="12">
        <v>372.77951</v>
      </c>
      <c r="J3182" s="12">
        <v>1000.0</v>
      </c>
      <c r="K3182" s="7">
        <v>43573.0</v>
      </c>
      <c r="L3182" s="14">
        <v>371.168182</v>
      </c>
      <c r="M3182" s="14">
        <f t="shared" si="2"/>
        <v>995.6775307</v>
      </c>
      <c r="N3182" s="15">
        <f t="shared" si="3"/>
        <v>0.004322469333</v>
      </c>
      <c r="O3182" s="15">
        <f t="shared" si="4"/>
        <v>-0.004322469333</v>
      </c>
      <c r="P3182" s="8">
        <f t="shared" si="5"/>
        <v>2</v>
      </c>
    </row>
    <row r="3183" ht="12.75" customHeight="1">
      <c r="A3183" s="7">
        <v>43571.0</v>
      </c>
      <c r="B3183" s="8" t="s">
        <v>1427</v>
      </c>
      <c r="C3183" s="8" t="s">
        <v>1428</v>
      </c>
      <c r="D3183" s="9" t="s">
        <v>71</v>
      </c>
      <c r="E3183" s="10" t="s">
        <v>1429</v>
      </c>
      <c r="F3183" s="11">
        <v>6.1823261389E10</v>
      </c>
      <c r="G3183" s="8" t="s">
        <v>20</v>
      </c>
      <c r="H3183" s="8" t="str">
        <f t="shared" si="1"/>
        <v>SELL</v>
      </c>
      <c r="I3183" s="12">
        <v>4.571762</v>
      </c>
      <c r="J3183" s="12">
        <v>1000.0</v>
      </c>
      <c r="K3183" s="7">
        <v>43677.0</v>
      </c>
      <c r="L3183" s="14">
        <v>3.842544</v>
      </c>
      <c r="M3183" s="14">
        <f t="shared" si="2"/>
        <v>840.4951964</v>
      </c>
      <c r="N3183" s="15">
        <f t="shared" si="3"/>
        <v>0.1595048036</v>
      </c>
      <c r="O3183" s="15">
        <f t="shared" si="4"/>
        <v>-0.1595048036</v>
      </c>
      <c r="P3183" s="8">
        <f t="shared" si="5"/>
        <v>106</v>
      </c>
    </row>
    <row r="3184" ht="12.75" customHeight="1">
      <c r="A3184" s="7">
        <v>43571.0</v>
      </c>
      <c r="B3184" s="8" t="s">
        <v>1549</v>
      </c>
      <c r="C3184" s="8" t="s">
        <v>1550</v>
      </c>
      <c r="D3184" s="9" t="s">
        <v>58</v>
      </c>
      <c r="E3184" s="10" t="s">
        <v>19</v>
      </c>
      <c r="F3184" s="11">
        <v>1.470424882E10</v>
      </c>
      <c r="G3184" s="8" t="s">
        <v>20</v>
      </c>
      <c r="H3184" s="8" t="str">
        <f t="shared" si="1"/>
        <v>SELL</v>
      </c>
      <c r="I3184" s="12">
        <v>11.69</v>
      </c>
      <c r="J3184" s="12">
        <v>1000.0</v>
      </c>
      <c r="K3184" s="7">
        <v>43605.0</v>
      </c>
      <c r="L3184" s="14">
        <v>11.19</v>
      </c>
      <c r="M3184" s="14">
        <f t="shared" si="2"/>
        <v>957.2284003</v>
      </c>
      <c r="N3184" s="15">
        <f t="shared" si="3"/>
        <v>0.04277159966</v>
      </c>
      <c r="O3184" s="15">
        <f t="shared" si="4"/>
        <v>-0.04277159966</v>
      </c>
      <c r="P3184" s="8">
        <f t="shared" si="5"/>
        <v>34</v>
      </c>
    </row>
    <row r="3185" ht="12.75" customHeight="1">
      <c r="A3185" s="16">
        <v>43571.0</v>
      </c>
      <c r="B3185" s="8" t="s">
        <v>731</v>
      </c>
      <c r="C3185" s="8" t="s">
        <v>732</v>
      </c>
      <c r="D3185" s="9" t="s">
        <v>23</v>
      </c>
      <c r="E3185" s="10" t="s">
        <v>19</v>
      </c>
      <c r="F3185" s="11">
        <v>1.2714296062E10</v>
      </c>
      <c r="G3185" s="17" t="s">
        <v>20</v>
      </c>
      <c r="H3185" s="18" t="str">
        <f t="shared" si="1"/>
        <v>SELL</v>
      </c>
      <c r="I3185" s="12">
        <v>52.100555</v>
      </c>
      <c r="J3185" s="12">
        <v>1000.0</v>
      </c>
      <c r="K3185" s="16">
        <v>43683.0</v>
      </c>
      <c r="L3185" s="14">
        <v>52.008858</v>
      </c>
      <c r="M3185" s="14">
        <f t="shared" si="2"/>
        <v>998.2399996</v>
      </c>
      <c r="N3185" s="15">
        <f t="shared" si="3"/>
        <v>0.001760000445</v>
      </c>
      <c r="O3185" s="15">
        <f t="shared" si="4"/>
        <v>-0.001760000445</v>
      </c>
      <c r="P3185" s="8">
        <f t="shared" si="5"/>
        <v>112</v>
      </c>
    </row>
    <row r="3186" ht="12.75" customHeight="1">
      <c r="A3186" s="7">
        <v>43572.0</v>
      </c>
      <c r="B3186" s="8" t="s">
        <v>1555</v>
      </c>
      <c r="C3186" s="8" t="s">
        <v>1556</v>
      </c>
      <c r="D3186" s="9" t="s">
        <v>23</v>
      </c>
      <c r="E3186" s="10" t="s">
        <v>19</v>
      </c>
      <c r="F3186" s="11">
        <v>5.5316554744E10</v>
      </c>
      <c r="G3186" s="8" t="s">
        <v>24</v>
      </c>
      <c r="H3186" s="8" t="str">
        <f t="shared" si="1"/>
        <v>BUY</v>
      </c>
      <c r="I3186" s="12">
        <v>82.010002</v>
      </c>
      <c r="J3186" s="12">
        <v>1000.0</v>
      </c>
      <c r="K3186" s="16">
        <v>43634.0</v>
      </c>
      <c r="L3186" s="14">
        <v>60.514999</v>
      </c>
      <c r="M3186" s="14">
        <f t="shared" si="2"/>
        <v>737.8977872</v>
      </c>
      <c r="N3186" s="15">
        <f t="shared" si="3"/>
        <v>-0.2621022128</v>
      </c>
      <c r="O3186" s="15">
        <f t="shared" si="4"/>
        <v>0.2621022128</v>
      </c>
      <c r="P3186" s="8">
        <f t="shared" si="5"/>
        <v>62</v>
      </c>
    </row>
    <row r="3187" ht="12.75" customHeight="1">
      <c r="A3187" s="7">
        <v>43572.0</v>
      </c>
      <c r="B3187" s="8" t="s">
        <v>1067</v>
      </c>
      <c r="C3187" s="8" t="s">
        <v>1068</v>
      </c>
      <c r="D3187" s="9" t="s">
        <v>27</v>
      </c>
      <c r="E3187" s="10" t="s">
        <v>19</v>
      </c>
      <c r="F3187" s="11">
        <v>1.3646248134E10</v>
      </c>
      <c r="G3187" s="8" t="s">
        <v>20</v>
      </c>
      <c r="H3187" s="8" t="str">
        <f t="shared" si="1"/>
        <v>SELL</v>
      </c>
      <c r="I3187" s="12">
        <v>33.829365</v>
      </c>
      <c r="J3187" s="12">
        <v>1000.0</v>
      </c>
      <c r="K3187" s="16">
        <v>43585.0</v>
      </c>
      <c r="L3187" s="14">
        <v>30.427011</v>
      </c>
      <c r="M3187" s="14">
        <f t="shared" si="2"/>
        <v>899.4260164</v>
      </c>
      <c r="N3187" s="15">
        <f t="shared" si="3"/>
        <v>0.1005739836</v>
      </c>
      <c r="O3187" s="15">
        <f t="shared" si="4"/>
        <v>-0.1005739836</v>
      </c>
      <c r="P3187" s="8">
        <f t="shared" si="5"/>
        <v>13</v>
      </c>
    </row>
    <row r="3188" ht="12.75" customHeight="1">
      <c r="A3188" s="7">
        <v>43572.0</v>
      </c>
      <c r="B3188" s="8" t="s">
        <v>437</v>
      </c>
      <c r="C3188" s="8" t="s">
        <v>438</v>
      </c>
      <c r="D3188" s="9" t="s">
        <v>32</v>
      </c>
      <c r="E3188" s="10" t="s">
        <v>19</v>
      </c>
      <c r="F3188" s="11">
        <v>1.276728036E10</v>
      </c>
      <c r="G3188" s="8" t="s">
        <v>20</v>
      </c>
      <c r="H3188" s="8" t="str">
        <f t="shared" si="1"/>
        <v>SELL</v>
      </c>
      <c r="I3188" s="12">
        <v>34.340485</v>
      </c>
      <c r="J3188" s="12">
        <v>1000.0</v>
      </c>
      <c r="K3188" s="16">
        <v>43616.0</v>
      </c>
      <c r="L3188" s="14">
        <v>31.865654</v>
      </c>
      <c r="M3188" s="14">
        <f t="shared" si="2"/>
        <v>927.9325554</v>
      </c>
      <c r="N3188" s="15">
        <f t="shared" si="3"/>
        <v>0.07206744459</v>
      </c>
      <c r="O3188" s="15">
        <f t="shared" si="4"/>
        <v>-0.07206744459</v>
      </c>
      <c r="P3188" s="8">
        <f t="shared" si="5"/>
        <v>44</v>
      </c>
    </row>
    <row r="3189" ht="12.75" customHeight="1">
      <c r="A3189" s="7">
        <v>43572.0</v>
      </c>
      <c r="B3189" s="8" t="s">
        <v>111</v>
      </c>
      <c r="C3189" s="8" t="s">
        <v>112</v>
      </c>
      <c r="D3189" s="9" t="s">
        <v>35</v>
      </c>
      <c r="E3189" s="10" t="s">
        <v>19</v>
      </c>
      <c r="F3189" s="11">
        <v>4.70018432E10</v>
      </c>
      <c r="G3189" s="8" t="s">
        <v>20</v>
      </c>
      <c r="H3189" s="8" t="str">
        <f t="shared" si="1"/>
        <v>SELL</v>
      </c>
      <c r="I3189" s="12">
        <v>7.892723</v>
      </c>
      <c r="J3189" s="12">
        <v>1000.0</v>
      </c>
      <c r="K3189" s="16">
        <v>43655.0</v>
      </c>
      <c r="L3189" s="14">
        <v>8.559596</v>
      </c>
      <c r="M3189" s="14">
        <f t="shared" si="2"/>
        <v>1084.492133</v>
      </c>
      <c r="N3189" s="15">
        <f t="shared" si="3"/>
        <v>-0.08449213282</v>
      </c>
      <c r="O3189" s="15">
        <f t="shared" si="4"/>
        <v>0.08449213282</v>
      </c>
      <c r="P3189" s="8">
        <f t="shared" si="5"/>
        <v>83</v>
      </c>
    </row>
    <row r="3190" ht="12.75" customHeight="1">
      <c r="A3190" s="7">
        <v>43572.0</v>
      </c>
      <c r="B3190" s="8" t="s">
        <v>767</v>
      </c>
      <c r="C3190" s="8" t="s">
        <v>768</v>
      </c>
      <c r="D3190" s="9" t="s">
        <v>39</v>
      </c>
      <c r="E3190" s="10" t="s">
        <v>19</v>
      </c>
      <c r="F3190" s="11">
        <v>5.18711258504E11</v>
      </c>
      <c r="G3190" s="8" t="s">
        <v>24</v>
      </c>
      <c r="H3190" s="8" t="str">
        <f t="shared" si="1"/>
        <v>BUY</v>
      </c>
      <c r="I3190" s="12">
        <v>108.26</v>
      </c>
      <c r="J3190" s="12">
        <v>1000.0</v>
      </c>
      <c r="K3190" s="7">
        <v>43620.0</v>
      </c>
      <c r="L3190" s="14">
        <v>109.86</v>
      </c>
      <c r="M3190" s="14">
        <f t="shared" si="2"/>
        <v>1014.779235</v>
      </c>
      <c r="N3190" s="15">
        <f t="shared" si="3"/>
        <v>0.01477923517</v>
      </c>
      <c r="O3190" s="15">
        <f t="shared" si="4"/>
        <v>-0.01477923517</v>
      </c>
      <c r="P3190" s="8">
        <f t="shared" si="5"/>
        <v>48</v>
      </c>
    </row>
    <row r="3191" ht="12.75" customHeight="1">
      <c r="A3191" s="7">
        <v>43572.0</v>
      </c>
      <c r="B3191" s="8" t="s">
        <v>2530</v>
      </c>
      <c r="C3191" s="8" t="s">
        <v>2531</v>
      </c>
      <c r="D3191" s="9" t="s">
        <v>27</v>
      </c>
      <c r="E3191" s="9" t="s">
        <v>19</v>
      </c>
      <c r="F3191" s="11">
        <v>6.989805E9</v>
      </c>
      <c r="G3191" s="8" t="s">
        <v>20</v>
      </c>
      <c r="H3191" s="8" t="str">
        <f t="shared" si="1"/>
        <v>SELL</v>
      </c>
      <c r="I3191" s="12">
        <v>20.85</v>
      </c>
      <c r="J3191" s="12">
        <v>1000.0</v>
      </c>
      <c r="K3191" s="16">
        <v>44179.0</v>
      </c>
      <c r="L3191" s="14">
        <v>14.01</v>
      </c>
      <c r="M3191" s="14">
        <f t="shared" si="2"/>
        <v>671.942446</v>
      </c>
      <c r="N3191" s="15">
        <f t="shared" si="3"/>
        <v>0.328057554</v>
      </c>
      <c r="O3191" s="15">
        <f t="shared" si="4"/>
        <v>-0.328057554</v>
      </c>
      <c r="P3191" s="8">
        <f t="shared" si="5"/>
        <v>607</v>
      </c>
    </row>
    <row r="3192" ht="12.75" customHeight="1">
      <c r="A3192" s="7">
        <v>43573.0</v>
      </c>
      <c r="B3192" s="8" t="s">
        <v>162</v>
      </c>
      <c r="C3192" s="8" t="s">
        <v>163</v>
      </c>
      <c r="D3192" s="9" t="s">
        <v>18</v>
      </c>
      <c r="E3192" s="10" t="s">
        <v>19</v>
      </c>
      <c r="F3192" s="11">
        <v>1.36351276474E11</v>
      </c>
      <c r="G3192" s="8" t="s">
        <v>24</v>
      </c>
      <c r="H3192" s="8" t="str">
        <f t="shared" si="1"/>
        <v>BUY</v>
      </c>
      <c r="I3192" s="12">
        <v>371.168182</v>
      </c>
      <c r="J3192" s="12">
        <v>1000.0</v>
      </c>
      <c r="K3192" s="7">
        <v>43634.0</v>
      </c>
      <c r="L3192" s="14">
        <v>367.299377</v>
      </c>
      <c r="M3192" s="14">
        <f t="shared" si="2"/>
        <v>989.5766793</v>
      </c>
      <c r="N3192" s="15">
        <f t="shared" si="3"/>
        <v>-0.01042332071</v>
      </c>
      <c r="O3192" s="15">
        <f t="shared" si="4"/>
        <v>0.01042332071</v>
      </c>
      <c r="P3192" s="8">
        <f t="shared" si="5"/>
        <v>61</v>
      </c>
    </row>
    <row r="3193" ht="12.75" customHeight="1">
      <c r="A3193" s="7">
        <v>43573.0</v>
      </c>
      <c r="B3193" s="8" t="s">
        <v>69</v>
      </c>
      <c r="C3193" s="8" t="s">
        <v>70</v>
      </c>
      <c r="D3193" s="9" t="s">
        <v>71</v>
      </c>
      <c r="E3193" s="10" t="s">
        <v>19</v>
      </c>
      <c r="F3193" s="11">
        <v>2.31528133463E11</v>
      </c>
      <c r="G3193" s="8" t="s">
        <v>24</v>
      </c>
      <c r="H3193" s="8" t="str">
        <f t="shared" si="1"/>
        <v>BUY</v>
      </c>
      <c r="I3193" s="12">
        <v>27.162308</v>
      </c>
      <c r="J3193" s="12">
        <v>1000.0</v>
      </c>
      <c r="K3193" s="7">
        <v>43655.0</v>
      </c>
      <c r="L3193" s="14">
        <v>26.690685</v>
      </c>
      <c r="M3193" s="14">
        <f t="shared" si="2"/>
        <v>982.6368584</v>
      </c>
      <c r="N3193" s="15">
        <f t="shared" si="3"/>
        <v>-0.0173631416</v>
      </c>
      <c r="O3193" s="15">
        <f t="shared" si="4"/>
        <v>0.0173631416</v>
      </c>
      <c r="P3193" s="8">
        <f t="shared" si="5"/>
        <v>82</v>
      </c>
    </row>
    <row r="3194" ht="12.75" customHeight="1">
      <c r="A3194" s="7">
        <v>43573.0</v>
      </c>
      <c r="B3194" s="8" t="s">
        <v>107</v>
      </c>
      <c r="C3194" s="8" t="s">
        <v>108</v>
      </c>
      <c r="D3194" s="9" t="s">
        <v>71</v>
      </c>
      <c r="E3194" s="10" t="s">
        <v>19</v>
      </c>
      <c r="F3194" s="11">
        <v>8.1360823648E10</v>
      </c>
      <c r="G3194" s="8" t="s">
        <v>20</v>
      </c>
      <c r="H3194" s="8" t="str">
        <f t="shared" si="1"/>
        <v>SELL</v>
      </c>
      <c r="I3194" s="12">
        <v>59.23048</v>
      </c>
      <c r="J3194" s="12">
        <v>1000.0</v>
      </c>
      <c r="K3194" s="7">
        <v>43718.0</v>
      </c>
      <c r="L3194" s="14">
        <v>59.465061</v>
      </c>
      <c r="M3194" s="14">
        <f t="shared" si="2"/>
        <v>1003.960478</v>
      </c>
      <c r="N3194" s="15">
        <f t="shared" si="3"/>
        <v>-0.003960477781</v>
      </c>
      <c r="O3194" s="15">
        <f t="shared" si="4"/>
        <v>0.003960477781</v>
      </c>
      <c r="P3194" s="8">
        <f t="shared" si="5"/>
        <v>145</v>
      </c>
    </row>
    <row r="3195" ht="12.75" customHeight="1">
      <c r="A3195" s="7">
        <v>43573.0</v>
      </c>
      <c r="B3195" s="8" t="s">
        <v>16</v>
      </c>
      <c r="C3195" s="8" t="s">
        <v>17</v>
      </c>
      <c r="D3195" s="9" t="s">
        <v>18</v>
      </c>
      <c r="E3195" s="10" t="s">
        <v>19</v>
      </c>
      <c r="F3195" s="11">
        <v>1.41375537264E11</v>
      </c>
      <c r="G3195" s="8" t="s">
        <v>20</v>
      </c>
      <c r="H3195" s="8" t="str">
        <f t="shared" si="1"/>
        <v>SELL</v>
      </c>
      <c r="I3195" s="12">
        <v>129.174438</v>
      </c>
      <c r="J3195" s="12">
        <v>1000.0</v>
      </c>
      <c r="K3195" s="7">
        <v>43670.0</v>
      </c>
      <c r="L3195" s="14">
        <v>119.771988</v>
      </c>
      <c r="M3195" s="14">
        <f t="shared" si="2"/>
        <v>927.2112181</v>
      </c>
      <c r="N3195" s="15">
        <f t="shared" si="3"/>
        <v>0.07278878194</v>
      </c>
      <c r="O3195" s="15">
        <f t="shared" si="4"/>
        <v>-0.07278878194</v>
      </c>
      <c r="P3195" s="8">
        <f t="shared" si="5"/>
        <v>97</v>
      </c>
    </row>
    <row r="3196" ht="12.75" customHeight="1">
      <c r="A3196" s="7">
        <v>43573.0</v>
      </c>
      <c r="B3196" s="8" t="s">
        <v>83</v>
      </c>
      <c r="C3196" s="8" t="s">
        <v>84</v>
      </c>
      <c r="D3196" s="9" t="s">
        <v>71</v>
      </c>
      <c r="E3196" s="10" t="s">
        <v>19</v>
      </c>
      <c r="F3196" s="11">
        <v>1.0802232864E11</v>
      </c>
      <c r="G3196" s="8" t="s">
        <v>20</v>
      </c>
      <c r="H3196" s="8" t="str">
        <f t="shared" si="1"/>
        <v>SELL</v>
      </c>
      <c r="I3196" s="12">
        <v>186.624893</v>
      </c>
      <c r="J3196" s="12">
        <v>1000.0</v>
      </c>
      <c r="K3196" s="16">
        <v>44362.0</v>
      </c>
      <c r="L3196" s="14">
        <v>352.883728</v>
      </c>
      <c r="M3196" s="14">
        <f t="shared" si="2"/>
        <v>1890.871696</v>
      </c>
      <c r="N3196" s="15">
        <f t="shared" si="3"/>
        <v>-0.8908716963</v>
      </c>
      <c r="O3196" s="15">
        <f t="shared" si="4"/>
        <v>0.8908716963</v>
      </c>
      <c r="P3196" s="8">
        <f t="shared" si="5"/>
        <v>789</v>
      </c>
    </row>
    <row r="3197" ht="12.75" customHeight="1">
      <c r="A3197" s="7">
        <v>43573.0</v>
      </c>
      <c r="B3197" s="8" t="s">
        <v>44</v>
      </c>
      <c r="C3197" s="8" t="s">
        <v>45</v>
      </c>
      <c r="D3197" s="9" t="s">
        <v>18</v>
      </c>
      <c r="E3197" s="10" t="s">
        <v>19</v>
      </c>
      <c r="F3197" s="11">
        <v>5.517271672E10</v>
      </c>
      <c r="G3197" s="8" t="s">
        <v>24</v>
      </c>
      <c r="H3197" s="8" t="str">
        <f t="shared" si="1"/>
        <v>BUY</v>
      </c>
      <c r="I3197" s="12">
        <v>185.805664</v>
      </c>
      <c r="J3197" s="12">
        <v>1000.0</v>
      </c>
      <c r="K3197" s="7">
        <v>43584.0</v>
      </c>
      <c r="L3197" s="14">
        <v>161.467941</v>
      </c>
      <c r="M3197" s="14">
        <f t="shared" si="2"/>
        <v>869.0151717</v>
      </c>
      <c r="N3197" s="15">
        <f t="shared" si="3"/>
        <v>-0.1309848283</v>
      </c>
      <c r="O3197" s="15">
        <f t="shared" si="4"/>
        <v>0.1309848283</v>
      </c>
      <c r="P3197" s="8">
        <f t="shared" si="5"/>
        <v>11</v>
      </c>
    </row>
    <row r="3198" ht="12.75" customHeight="1">
      <c r="A3198" s="7">
        <v>43573.0</v>
      </c>
      <c r="B3198" s="8" t="s">
        <v>150</v>
      </c>
      <c r="C3198" s="8" t="s">
        <v>151</v>
      </c>
      <c r="D3198" s="9" t="s">
        <v>23</v>
      </c>
      <c r="E3198" s="10" t="s">
        <v>19</v>
      </c>
      <c r="F3198" s="11">
        <v>2.353183809372E12</v>
      </c>
      <c r="G3198" s="8" t="s">
        <v>20</v>
      </c>
      <c r="H3198" s="8" t="str">
        <f t="shared" si="1"/>
        <v>SELL</v>
      </c>
      <c r="I3198" s="12">
        <v>117.89</v>
      </c>
      <c r="J3198" s="12">
        <v>1000.0</v>
      </c>
      <c r="K3198" s="7">
        <v>43636.0</v>
      </c>
      <c r="L3198" s="14">
        <v>131.35</v>
      </c>
      <c r="M3198" s="14">
        <f t="shared" si="2"/>
        <v>1114.17423</v>
      </c>
      <c r="N3198" s="15">
        <f t="shared" si="3"/>
        <v>-0.1141742302</v>
      </c>
      <c r="O3198" s="15">
        <f t="shared" si="4"/>
        <v>0.1141742302</v>
      </c>
      <c r="P3198" s="8">
        <f t="shared" si="5"/>
        <v>63</v>
      </c>
    </row>
    <row r="3199" ht="12.75" customHeight="1">
      <c r="A3199" s="7">
        <v>43573.0</v>
      </c>
      <c r="B3199" s="8" t="s">
        <v>2532</v>
      </c>
      <c r="C3199" s="8" t="s">
        <v>2533</v>
      </c>
      <c r="D3199" s="9" t="s">
        <v>58</v>
      </c>
      <c r="E3199" s="10" t="s">
        <v>19</v>
      </c>
      <c r="F3199" s="11">
        <v>1.8085373047E10</v>
      </c>
      <c r="G3199" s="8" t="s">
        <v>24</v>
      </c>
      <c r="H3199" s="8" t="str">
        <f t="shared" si="1"/>
        <v>BUY</v>
      </c>
      <c r="I3199" s="12">
        <v>24.4</v>
      </c>
      <c r="J3199" s="12">
        <v>1000.0</v>
      </c>
      <c r="K3199" s="7">
        <v>43595.0</v>
      </c>
      <c r="L3199" s="14">
        <v>29.049999</v>
      </c>
      <c r="M3199" s="14">
        <f t="shared" si="2"/>
        <v>1190.57373</v>
      </c>
      <c r="N3199" s="15">
        <f t="shared" si="3"/>
        <v>0.1905737295</v>
      </c>
      <c r="O3199" s="15">
        <f t="shared" si="4"/>
        <v>-0.1905737295</v>
      </c>
      <c r="P3199" s="8">
        <f t="shared" si="5"/>
        <v>22</v>
      </c>
    </row>
    <row r="3200" ht="12.75" customHeight="1">
      <c r="A3200" s="16">
        <v>43573.0</v>
      </c>
      <c r="B3200" s="8" t="s">
        <v>129</v>
      </c>
      <c r="C3200" s="8" t="s">
        <v>130</v>
      </c>
      <c r="D3200" s="9" t="s">
        <v>71</v>
      </c>
      <c r="E3200" s="10" t="s">
        <v>19</v>
      </c>
      <c r="F3200" s="11">
        <v>1.5587597568E11</v>
      </c>
      <c r="G3200" s="18" t="s">
        <v>24</v>
      </c>
      <c r="H3200" s="17" t="str">
        <f t="shared" si="1"/>
        <v>BUY</v>
      </c>
      <c r="I3200" s="12">
        <v>41.844845</v>
      </c>
      <c r="J3200" s="12">
        <v>1000.0</v>
      </c>
      <c r="K3200" s="16">
        <v>43630.0</v>
      </c>
      <c r="L3200" s="14">
        <v>40.482304</v>
      </c>
      <c r="M3200" s="14">
        <f t="shared" si="2"/>
        <v>967.4382591</v>
      </c>
      <c r="N3200" s="15">
        <f t="shared" si="3"/>
        <v>-0.03256174088</v>
      </c>
      <c r="O3200" s="15">
        <f t="shared" si="4"/>
        <v>0.03256174088</v>
      </c>
      <c r="P3200" s="8">
        <f t="shared" si="5"/>
        <v>57</v>
      </c>
    </row>
    <row r="3201" ht="12.75" customHeight="1">
      <c r="A3201" s="16">
        <v>43573.0</v>
      </c>
      <c r="B3201" s="8" t="s">
        <v>771</v>
      </c>
      <c r="C3201" s="8" t="s">
        <v>772</v>
      </c>
      <c r="D3201" s="9" t="s">
        <v>35</v>
      </c>
      <c r="E3201" s="9" t="s">
        <v>19</v>
      </c>
      <c r="F3201" s="11">
        <v>7.43325E9</v>
      </c>
      <c r="G3201" s="18" t="s">
        <v>24</v>
      </c>
      <c r="H3201" s="17" t="str">
        <f t="shared" si="1"/>
        <v>BUY</v>
      </c>
      <c r="I3201" s="12">
        <v>119.435425</v>
      </c>
      <c r="J3201" s="12">
        <v>1000.0</v>
      </c>
      <c r="K3201" s="16">
        <v>43733.0</v>
      </c>
      <c r="L3201" s="14">
        <v>131.486618</v>
      </c>
      <c r="M3201" s="14">
        <f t="shared" si="2"/>
        <v>1100.901328</v>
      </c>
      <c r="N3201" s="15">
        <f t="shared" si="3"/>
        <v>0.1009013281</v>
      </c>
      <c r="O3201" s="15">
        <f t="shared" si="4"/>
        <v>-0.1009013281</v>
      </c>
      <c r="P3201" s="8">
        <f t="shared" si="5"/>
        <v>160</v>
      </c>
    </row>
    <row r="3202" ht="12.75" customHeight="1">
      <c r="A3202" s="7">
        <v>43578.0</v>
      </c>
      <c r="B3202" s="8" t="s">
        <v>1118</v>
      </c>
      <c r="C3202" s="8" t="s">
        <v>1119</v>
      </c>
      <c r="D3202" s="9" t="s">
        <v>39</v>
      </c>
      <c r="E3202" s="10" t="s">
        <v>19</v>
      </c>
      <c r="F3202" s="11">
        <v>2.680849612E10</v>
      </c>
      <c r="G3202" s="8" t="s">
        <v>20</v>
      </c>
      <c r="H3202" s="8" t="str">
        <f t="shared" si="1"/>
        <v>SELL</v>
      </c>
      <c r="I3202" s="12">
        <v>296.079987</v>
      </c>
      <c r="J3202" s="12">
        <v>1000.0</v>
      </c>
      <c r="K3202" s="7">
        <v>43874.0</v>
      </c>
      <c r="L3202" s="14">
        <v>272.97</v>
      </c>
      <c r="M3202" s="14">
        <f t="shared" si="2"/>
        <v>921.9468116</v>
      </c>
      <c r="N3202" s="15">
        <f t="shared" si="3"/>
        <v>0.07805318838</v>
      </c>
      <c r="O3202" s="15">
        <f t="shared" si="4"/>
        <v>-0.07805318838</v>
      </c>
      <c r="P3202" s="8">
        <f t="shared" si="5"/>
        <v>296</v>
      </c>
    </row>
    <row r="3203" ht="12.75" customHeight="1">
      <c r="A3203" s="7">
        <v>43578.0</v>
      </c>
      <c r="B3203" s="8" t="s">
        <v>2490</v>
      </c>
      <c r="C3203" s="8" t="s">
        <v>2491</v>
      </c>
      <c r="D3203" s="9" t="s">
        <v>35</v>
      </c>
      <c r="E3203" s="10" t="s">
        <v>19</v>
      </c>
      <c r="F3203" s="11">
        <v>2.04878944E9</v>
      </c>
      <c r="G3203" s="8" t="s">
        <v>20</v>
      </c>
      <c r="H3203" s="8" t="str">
        <f t="shared" si="1"/>
        <v>SELL</v>
      </c>
      <c r="I3203" s="12">
        <v>36.669998</v>
      </c>
      <c r="J3203" s="12">
        <v>1000.0</v>
      </c>
      <c r="K3203" s="16">
        <v>43601.0</v>
      </c>
      <c r="L3203" s="14">
        <v>36.790001</v>
      </c>
      <c r="M3203" s="14">
        <f t="shared" si="2"/>
        <v>1003.272512</v>
      </c>
      <c r="N3203" s="15">
        <f t="shared" si="3"/>
        <v>-0.003272511768</v>
      </c>
      <c r="O3203" s="15">
        <f t="shared" si="4"/>
        <v>0.003272511768</v>
      </c>
      <c r="P3203" s="8">
        <f t="shared" si="5"/>
        <v>23</v>
      </c>
    </row>
    <row r="3204" ht="12.75" customHeight="1">
      <c r="A3204" s="7">
        <v>43578.0</v>
      </c>
      <c r="B3204" s="8" t="s">
        <v>2534</v>
      </c>
      <c r="C3204" s="8" t="s">
        <v>2535</v>
      </c>
      <c r="D3204" s="9" t="s">
        <v>27</v>
      </c>
      <c r="E3204" s="10" t="s">
        <v>19</v>
      </c>
      <c r="F3204" s="11">
        <v>5.601187684E9</v>
      </c>
      <c r="G3204" s="8" t="s">
        <v>24</v>
      </c>
      <c r="H3204" s="8" t="str">
        <f t="shared" si="1"/>
        <v>BUY</v>
      </c>
      <c r="I3204" s="12">
        <v>8.311953</v>
      </c>
      <c r="J3204" s="12">
        <v>1000.0</v>
      </c>
      <c r="K3204" s="16">
        <v>44676.0</v>
      </c>
      <c r="L3204" s="14">
        <v>9.071915</v>
      </c>
      <c r="M3204" s="14">
        <f t="shared" si="2"/>
        <v>1091.430017</v>
      </c>
      <c r="N3204" s="15">
        <f t="shared" si="3"/>
        <v>0.09143001651</v>
      </c>
      <c r="O3204" s="15">
        <f t="shared" si="4"/>
        <v>-0.09143001651</v>
      </c>
      <c r="P3204" s="8">
        <f t="shared" si="5"/>
        <v>1098</v>
      </c>
    </row>
    <row r="3205" ht="12.75" customHeight="1">
      <c r="A3205" s="7">
        <v>43578.0</v>
      </c>
      <c r="B3205" s="8" t="s">
        <v>2536</v>
      </c>
      <c r="C3205" s="8" t="s">
        <v>2537</v>
      </c>
      <c r="D3205" s="9" t="s">
        <v>65</v>
      </c>
      <c r="E3205" s="10" t="s">
        <v>168</v>
      </c>
      <c r="F3205" s="11">
        <v>1.019571566E9</v>
      </c>
      <c r="G3205" s="8" t="s">
        <v>24</v>
      </c>
      <c r="H3205" s="8" t="str">
        <f t="shared" si="1"/>
        <v>BUY</v>
      </c>
      <c r="I3205" s="12">
        <v>2.96</v>
      </c>
      <c r="J3205" s="12">
        <v>1000.0</v>
      </c>
      <c r="K3205" s="16">
        <v>44727.0</v>
      </c>
      <c r="L3205" s="14">
        <v>2.01</v>
      </c>
      <c r="M3205" s="14">
        <f t="shared" si="2"/>
        <v>679.0540541</v>
      </c>
      <c r="N3205" s="15">
        <f t="shared" si="3"/>
        <v>-0.3209459459</v>
      </c>
      <c r="O3205" s="15">
        <f t="shared" si="4"/>
        <v>0.3209459459</v>
      </c>
      <c r="P3205" s="8">
        <f t="shared" si="5"/>
        <v>1149</v>
      </c>
    </row>
    <row r="3206" ht="12.75" customHeight="1">
      <c r="A3206" s="7">
        <v>43578.0</v>
      </c>
      <c r="B3206" s="8" t="s">
        <v>224</v>
      </c>
      <c r="C3206" s="8" t="s">
        <v>225</v>
      </c>
      <c r="D3206" s="9" t="s">
        <v>39</v>
      </c>
      <c r="E3206" s="10" t="s">
        <v>19</v>
      </c>
      <c r="F3206" s="11">
        <v>4.4825493494E11</v>
      </c>
      <c r="G3206" s="8" t="s">
        <v>20</v>
      </c>
      <c r="H3206" s="8" t="str">
        <f t="shared" si="1"/>
        <v>SELL</v>
      </c>
      <c r="I3206" s="12">
        <v>124.886948</v>
      </c>
      <c r="J3206" s="12">
        <v>1000.0</v>
      </c>
      <c r="K3206" s="7">
        <v>43664.0</v>
      </c>
      <c r="L3206" s="14">
        <v>118.703896</v>
      </c>
      <c r="M3206" s="14">
        <f t="shared" si="2"/>
        <v>950.4908071</v>
      </c>
      <c r="N3206" s="15">
        <f t="shared" si="3"/>
        <v>0.04950919291</v>
      </c>
      <c r="O3206" s="15">
        <f t="shared" si="4"/>
        <v>-0.04950919291</v>
      </c>
      <c r="P3206" s="8">
        <f t="shared" si="5"/>
        <v>86</v>
      </c>
    </row>
    <row r="3207" ht="12.75" customHeight="1">
      <c r="A3207" s="7">
        <v>43578.0</v>
      </c>
      <c r="B3207" s="8" t="s">
        <v>820</v>
      </c>
      <c r="C3207" s="8" t="s">
        <v>821</v>
      </c>
      <c r="D3207" s="9" t="s">
        <v>35</v>
      </c>
      <c r="E3207" s="10" t="s">
        <v>19</v>
      </c>
      <c r="F3207" s="11">
        <v>1.30507429E10</v>
      </c>
      <c r="G3207" s="8" t="s">
        <v>20</v>
      </c>
      <c r="H3207" s="8" t="str">
        <f t="shared" si="1"/>
        <v>SELL</v>
      </c>
      <c r="I3207" s="12">
        <v>77.339996</v>
      </c>
      <c r="J3207" s="12">
        <v>1000.0</v>
      </c>
      <c r="K3207" s="7">
        <v>43662.0</v>
      </c>
      <c r="L3207" s="14">
        <v>86.389999</v>
      </c>
      <c r="M3207" s="14">
        <f t="shared" si="2"/>
        <v>1117.015819</v>
      </c>
      <c r="N3207" s="15">
        <f t="shared" si="3"/>
        <v>-0.1170158193</v>
      </c>
      <c r="O3207" s="15">
        <f t="shared" si="4"/>
        <v>0.1170158193</v>
      </c>
      <c r="P3207" s="8">
        <f t="shared" si="5"/>
        <v>84</v>
      </c>
    </row>
    <row r="3208" ht="12.75" customHeight="1">
      <c r="A3208" s="7">
        <v>43579.0</v>
      </c>
      <c r="B3208" s="8" t="s">
        <v>2052</v>
      </c>
      <c r="C3208" s="8" t="s">
        <v>2053</v>
      </c>
      <c r="D3208" s="9" t="s">
        <v>71</v>
      </c>
      <c r="E3208" s="10" t="s">
        <v>19</v>
      </c>
      <c r="F3208" s="11">
        <v>4.5226391549E10</v>
      </c>
      <c r="G3208" s="8" t="s">
        <v>20</v>
      </c>
      <c r="H3208" s="8" t="str">
        <f t="shared" si="1"/>
        <v>SELL</v>
      </c>
      <c r="I3208" s="12">
        <v>44.011261</v>
      </c>
      <c r="J3208" s="12">
        <v>1000.0</v>
      </c>
      <c r="K3208" s="7">
        <v>44333.0</v>
      </c>
      <c r="L3208" s="14">
        <v>55.38</v>
      </c>
      <c r="M3208" s="14">
        <f t="shared" si="2"/>
        <v>1258.314321</v>
      </c>
      <c r="N3208" s="15">
        <f t="shared" si="3"/>
        <v>-0.258314321</v>
      </c>
      <c r="O3208" s="15">
        <f t="shared" si="4"/>
        <v>0.258314321</v>
      </c>
      <c r="P3208" s="8">
        <f t="shared" si="5"/>
        <v>754</v>
      </c>
    </row>
    <row r="3209" ht="12.75" customHeight="1">
      <c r="A3209" s="7">
        <v>43579.0</v>
      </c>
      <c r="B3209" s="8" t="s">
        <v>2538</v>
      </c>
      <c r="C3209" s="8" t="s">
        <v>2539</v>
      </c>
      <c r="D3209" s="9" t="s">
        <v>35</v>
      </c>
      <c r="E3209" s="10" t="s">
        <v>19</v>
      </c>
      <c r="F3209" s="11">
        <v>1.243023408E9</v>
      </c>
      <c r="G3209" s="8" t="s">
        <v>24</v>
      </c>
      <c r="H3209" s="8" t="str">
        <f t="shared" si="1"/>
        <v>BUY</v>
      </c>
      <c r="I3209" s="12">
        <v>20.799999</v>
      </c>
      <c r="J3209" s="12">
        <v>1000.0</v>
      </c>
      <c r="K3209" s="16">
        <v>44727.0</v>
      </c>
      <c r="L3209" s="14">
        <v>9.51</v>
      </c>
      <c r="M3209" s="14">
        <f t="shared" si="2"/>
        <v>457.2115604</v>
      </c>
      <c r="N3209" s="15">
        <f t="shared" si="3"/>
        <v>-0.5427884396</v>
      </c>
      <c r="O3209" s="15">
        <f t="shared" si="4"/>
        <v>0.5427884396</v>
      </c>
      <c r="P3209" s="8">
        <f t="shared" si="5"/>
        <v>1148</v>
      </c>
    </row>
    <row r="3210" ht="12.75" customHeight="1">
      <c r="A3210" s="7">
        <v>43579.0</v>
      </c>
      <c r="B3210" s="8" t="s">
        <v>1279</v>
      </c>
      <c r="C3210" s="8" t="s">
        <v>1280</v>
      </c>
      <c r="D3210" s="9" t="s">
        <v>32</v>
      </c>
      <c r="E3210" s="10" t="s">
        <v>19</v>
      </c>
      <c r="F3210" s="11">
        <v>2.273853576E10</v>
      </c>
      <c r="G3210" s="8" t="s">
        <v>24</v>
      </c>
      <c r="H3210" s="8" t="str">
        <f t="shared" si="1"/>
        <v>BUY</v>
      </c>
      <c r="I3210" s="12">
        <v>69.45</v>
      </c>
      <c r="J3210" s="12">
        <v>1000.0</v>
      </c>
      <c r="K3210" s="16">
        <v>44658.0</v>
      </c>
      <c r="L3210" s="14">
        <v>101.55</v>
      </c>
      <c r="M3210" s="14">
        <f t="shared" si="2"/>
        <v>1462.203024</v>
      </c>
      <c r="N3210" s="15">
        <f t="shared" si="3"/>
        <v>0.4622030238</v>
      </c>
      <c r="O3210" s="15">
        <f t="shared" si="4"/>
        <v>-0.4622030238</v>
      </c>
      <c r="P3210" s="8">
        <f t="shared" si="5"/>
        <v>1079</v>
      </c>
    </row>
    <row r="3211" ht="12.75" customHeight="1">
      <c r="A3211" s="7">
        <v>43579.0</v>
      </c>
      <c r="B3211" s="8" t="s">
        <v>644</v>
      </c>
      <c r="C3211" s="8" t="s">
        <v>645</v>
      </c>
      <c r="D3211" s="9" t="s">
        <v>23</v>
      </c>
      <c r="E3211" s="10" t="s">
        <v>19</v>
      </c>
      <c r="F3211" s="11">
        <v>6.9650124965E10</v>
      </c>
      <c r="G3211" s="8" t="s">
        <v>24</v>
      </c>
      <c r="H3211" s="8" t="str">
        <f t="shared" si="1"/>
        <v>BUY</v>
      </c>
      <c r="I3211" s="12">
        <v>42.429073</v>
      </c>
      <c r="J3211" s="12">
        <v>1000.0</v>
      </c>
      <c r="K3211" s="7">
        <v>43635.0</v>
      </c>
      <c r="L3211" s="14">
        <v>33.466022</v>
      </c>
      <c r="M3211" s="14">
        <f t="shared" si="2"/>
        <v>788.752137</v>
      </c>
      <c r="N3211" s="15">
        <f t="shared" si="3"/>
        <v>-0.211247863</v>
      </c>
      <c r="O3211" s="15">
        <f t="shared" si="4"/>
        <v>0.211247863</v>
      </c>
      <c r="P3211" s="8">
        <f t="shared" si="5"/>
        <v>56</v>
      </c>
    </row>
    <row r="3212" ht="12.75" customHeight="1">
      <c r="A3212" s="16">
        <v>43579.0</v>
      </c>
      <c r="B3212" s="8" t="s">
        <v>2333</v>
      </c>
      <c r="C3212" s="8" t="s">
        <v>2334</v>
      </c>
      <c r="D3212" s="9" t="s">
        <v>18</v>
      </c>
      <c r="E3212" s="10" t="s">
        <v>19</v>
      </c>
      <c r="F3212" s="11">
        <v>1.517642E10</v>
      </c>
      <c r="G3212" s="18" t="s">
        <v>24</v>
      </c>
      <c r="H3212" s="17" t="str">
        <f t="shared" si="1"/>
        <v>BUY</v>
      </c>
      <c r="I3212" s="12">
        <v>53.884998</v>
      </c>
      <c r="J3212" s="12">
        <v>1000.0</v>
      </c>
      <c r="K3212" s="16">
        <v>44665.0</v>
      </c>
      <c r="L3212" s="14">
        <v>68.549774</v>
      </c>
      <c r="M3212" s="14">
        <f t="shared" si="2"/>
        <v>1272.149514</v>
      </c>
      <c r="N3212" s="15">
        <f t="shared" si="3"/>
        <v>0.2721495137</v>
      </c>
      <c r="O3212" s="15">
        <f t="shared" si="4"/>
        <v>-0.2721495137</v>
      </c>
      <c r="P3212" s="8">
        <f t="shared" si="5"/>
        <v>1086</v>
      </c>
    </row>
    <row r="3213" ht="12.75" customHeight="1">
      <c r="A3213" s="7">
        <v>43580.0</v>
      </c>
      <c r="B3213" s="8" t="s">
        <v>1904</v>
      </c>
      <c r="C3213" s="8" t="s">
        <v>1905</v>
      </c>
      <c r="D3213" s="9" t="s">
        <v>39</v>
      </c>
      <c r="E3213" s="10" t="s">
        <v>19</v>
      </c>
      <c r="F3213" s="11">
        <v>3.77993733E10</v>
      </c>
      <c r="G3213" s="8" t="s">
        <v>20</v>
      </c>
      <c r="H3213" s="8" t="str">
        <f t="shared" si="1"/>
        <v>SELL</v>
      </c>
      <c r="I3213" s="12">
        <v>229.889999</v>
      </c>
      <c r="J3213" s="12">
        <v>1000.0</v>
      </c>
      <c r="K3213" s="16">
        <v>43801.0</v>
      </c>
      <c r="L3213" s="14">
        <v>292.390015</v>
      </c>
      <c r="M3213" s="14">
        <f t="shared" si="2"/>
        <v>1271.869226</v>
      </c>
      <c r="N3213" s="15">
        <f t="shared" si="3"/>
        <v>-0.2718692256</v>
      </c>
      <c r="O3213" s="15">
        <f t="shared" si="4"/>
        <v>0.2718692256</v>
      </c>
      <c r="P3213" s="8">
        <f t="shared" si="5"/>
        <v>221</v>
      </c>
    </row>
    <row r="3214" ht="12.75" customHeight="1">
      <c r="A3214" s="7">
        <v>43580.0</v>
      </c>
      <c r="B3214" s="8" t="s">
        <v>2096</v>
      </c>
      <c r="C3214" s="8" t="s">
        <v>2097</v>
      </c>
      <c r="D3214" s="9" t="s">
        <v>39</v>
      </c>
      <c r="E3214" s="10" t="s">
        <v>19</v>
      </c>
      <c r="F3214" s="11">
        <v>7.4009942408E10</v>
      </c>
      <c r="G3214" s="8" t="s">
        <v>20</v>
      </c>
      <c r="H3214" s="8" t="str">
        <f t="shared" si="1"/>
        <v>SELL</v>
      </c>
      <c r="I3214" s="12">
        <v>119.860619</v>
      </c>
      <c r="J3214" s="12">
        <v>1000.0</v>
      </c>
      <c r="K3214" s="16">
        <v>44727.0</v>
      </c>
      <c r="L3214" s="14">
        <v>179.9655</v>
      </c>
      <c r="M3214" s="14">
        <f t="shared" si="2"/>
        <v>1501.456454</v>
      </c>
      <c r="N3214" s="15">
        <f t="shared" si="3"/>
        <v>-0.5014564542</v>
      </c>
      <c r="O3214" s="15">
        <f t="shared" si="4"/>
        <v>0.5014564542</v>
      </c>
      <c r="P3214" s="8">
        <f t="shared" si="5"/>
        <v>1147</v>
      </c>
    </row>
    <row r="3215" ht="12.75" customHeight="1">
      <c r="A3215" s="7">
        <v>43580.0</v>
      </c>
      <c r="B3215" s="8" t="s">
        <v>2540</v>
      </c>
      <c r="C3215" s="8" t="s">
        <v>2541</v>
      </c>
      <c r="D3215" s="9" t="s">
        <v>18</v>
      </c>
      <c r="E3215" s="10" t="s">
        <v>19</v>
      </c>
      <c r="F3215" s="11">
        <v>1.48366854E9</v>
      </c>
      <c r="G3215" s="8" t="s">
        <v>24</v>
      </c>
      <c r="H3215" s="8" t="str">
        <f t="shared" si="1"/>
        <v>BUY</v>
      </c>
      <c r="I3215" s="12">
        <v>31.089359</v>
      </c>
      <c r="J3215" s="12">
        <v>1000.0</v>
      </c>
      <c r="K3215" s="16">
        <v>44727.0</v>
      </c>
      <c r="L3215" s="14">
        <v>34.397652</v>
      </c>
      <c r="M3215" s="14">
        <f t="shared" si="2"/>
        <v>1106.41239</v>
      </c>
      <c r="N3215" s="15">
        <f t="shared" si="3"/>
        <v>0.1064123902</v>
      </c>
      <c r="O3215" s="15">
        <f t="shared" si="4"/>
        <v>-0.1064123902</v>
      </c>
      <c r="P3215" s="8">
        <f t="shared" si="5"/>
        <v>1147</v>
      </c>
    </row>
    <row r="3216" ht="12.75" customHeight="1">
      <c r="A3216" s="7">
        <v>43580.0</v>
      </c>
      <c r="B3216" s="8" t="s">
        <v>984</v>
      </c>
      <c r="C3216" s="8" t="s">
        <v>985</v>
      </c>
      <c r="D3216" s="9" t="s">
        <v>193</v>
      </c>
      <c r="E3216" s="10" t="s">
        <v>19</v>
      </c>
      <c r="F3216" s="11">
        <v>2.47911617E9</v>
      </c>
      <c r="G3216" s="8" t="s">
        <v>20</v>
      </c>
      <c r="H3216" s="8" t="str">
        <f t="shared" si="1"/>
        <v>SELL</v>
      </c>
      <c r="I3216" s="12">
        <v>14.566483</v>
      </c>
      <c r="J3216" s="12">
        <v>1000.0</v>
      </c>
      <c r="K3216" s="7">
        <v>44111.0</v>
      </c>
      <c r="L3216" s="14">
        <v>5.621407</v>
      </c>
      <c r="M3216" s="14">
        <f t="shared" si="2"/>
        <v>385.9138132</v>
      </c>
      <c r="N3216" s="15">
        <f t="shared" si="3"/>
        <v>0.6140861868</v>
      </c>
      <c r="O3216" s="15">
        <f t="shared" si="4"/>
        <v>-0.6140861868</v>
      </c>
      <c r="P3216" s="8">
        <f t="shared" si="5"/>
        <v>531</v>
      </c>
    </row>
    <row r="3217" ht="12.75" customHeight="1">
      <c r="A3217" s="7">
        <v>43584.0</v>
      </c>
      <c r="B3217" s="8" t="s">
        <v>117</v>
      </c>
      <c r="C3217" s="8" t="s">
        <v>118</v>
      </c>
      <c r="D3217" s="9" t="s">
        <v>23</v>
      </c>
      <c r="E3217" s="10" t="s">
        <v>19</v>
      </c>
      <c r="F3217" s="11">
        <v>1.36600252096E11</v>
      </c>
      <c r="G3217" s="8" t="s">
        <v>24</v>
      </c>
      <c r="H3217" s="8" t="str">
        <f t="shared" si="1"/>
        <v>BUY</v>
      </c>
      <c r="I3217" s="12">
        <v>45.005508</v>
      </c>
      <c r="J3217" s="12">
        <v>1000.0</v>
      </c>
      <c r="K3217" s="7">
        <v>43677.0</v>
      </c>
      <c r="L3217" s="14">
        <v>44.784996</v>
      </c>
      <c r="M3217" s="14">
        <f t="shared" si="2"/>
        <v>995.1003331</v>
      </c>
      <c r="N3217" s="15">
        <f t="shared" si="3"/>
        <v>-0.004899666947</v>
      </c>
      <c r="O3217" s="15">
        <f t="shared" si="4"/>
        <v>0.004899666947</v>
      </c>
      <c r="P3217" s="8">
        <f t="shared" si="5"/>
        <v>93</v>
      </c>
    </row>
    <row r="3218" ht="12.75" customHeight="1">
      <c r="A3218" s="7">
        <v>43584.0</v>
      </c>
      <c r="B3218" s="8" t="s">
        <v>2506</v>
      </c>
      <c r="C3218" s="8" t="s">
        <v>2507</v>
      </c>
      <c r="D3218" s="9" t="s">
        <v>35</v>
      </c>
      <c r="E3218" s="10" t="s">
        <v>19</v>
      </c>
      <c r="F3218" s="11">
        <v>5.636638439E9</v>
      </c>
      <c r="G3218" s="8" t="s">
        <v>20</v>
      </c>
      <c r="H3218" s="8" t="str">
        <f t="shared" si="1"/>
        <v>SELL</v>
      </c>
      <c r="I3218" s="12">
        <v>21.500235</v>
      </c>
      <c r="J3218" s="12">
        <v>1000.0</v>
      </c>
      <c r="K3218" s="7">
        <v>43656.0</v>
      </c>
      <c r="L3218" s="14">
        <v>19.302927</v>
      </c>
      <c r="M3218" s="14">
        <f t="shared" si="2"/>
        <v>897.800745</v>
      </c>
      <c r="N3218" s="15">
        <f t="shared" si="3"/>
        <v>0.102199255</v>
      </c>
      <c r="O3218" s="15">
        <f t="shared" si="4"/>
        <v>-0.102199255</v>
      </c>
      <c r="P3218" s="8">
        <f t="shared" si="5"/>
        <v>72</v>
      </c>
    </row>
    <row r="3219" ht="12.75" customHeight="1">
      <c r="A3219" s="7">
        <v>43584.0</v>
      </c>
      <c r="B3219" s="8" t="s">
        <v>44</v>
      </c>
      <c r="C3219" s="8" t="s">
        <v>45</v>
      </c>
      <c r="D3219" s="9" t="s">
        <v>18</v>
      </c>
      <c r="E3219" s="10" t="s">
        <v>19</v>
      </c>
      <c r="F3219" s="11">
        <v>5.517271672E10</v>
      </c>
      <c r="G3219" s="8" t="s">
        <v>20</v>
      </c>
      <c r="H3219" s="8" t="str">
        <f t="shared" si="1"/>
        <v>SELL</v>
      </c>
      <c r="I3219" s="12">
        <v>161.467941</v>
      </c>
      <c r="J3219" s="12">
        <v>1000.0</v>
      </c>
      <c r="K3219" s="7">
        <v>43634.0</v>
      </c>
      <c r="L3219" s="14">
        <v>147.138992</v>
      </c>
      <c r="M3219" s="14">
        <f t="shared" si="2"/>
        <v>911.2582417</v>
      </c>
      <c r="N3219" s="15">
        <f t="shared" si="3"/>
        <v>0.08874175834</v>
      </c>
      <c r="O3219" s="15">
        <f t="shared" si="4"/>
        <v>-0.08874175834</v>
      </c>
      <c r="P3219" s="8">
        <f t="shared" si="5"/>
        <v>50</v>
      </c>
    </row>
    <row r="3220" ht="12.75" customHeight="1">
      <c r="A3220" s="7">
        <v>43585.0</v>
      </c>
      <c r="B3220" s="8" t="s">
        <v>549</v>
      </c>
      <c r="C3220" s="8" t="s">
        <v>550</v>
      </c>
      <c r="D3220" s="9" t="s">
        <v>35</v>
      </c>
      <c r="E3220" s="10" t="s">
        <v>19</v>
      </c>
      <c r="F3220" s="11">
        <v>2.0361631721E10</v>
      </c>
      <c r="G3220" s="8" t="s">
        <v>24</v>
      </c>
      <c r="H3220" s="8" t="str">
        <f t="shared" si="1"/>
        <v>BUY</v>
      </c>
      <c r="I3220" s="12">
        <v>52.519188</v>
      </c>
      <c r="J3220" s="12">
        <v>1000.0</v>
      </c>
      <c r="K3220" s="7">
        <v>43745.0</v>
      </c>
      <c r="L3220" s="14">
        <v>39.975037</v>
      </c>
      <c r="M3220" s="14">
        <f t="shared" si="2"/>
        <v>761.1510863</v>
      </c>
      <c r="N3220" s="15">
        <f t="shared" si="3"/>
        <v>-0.2388489137</v>
      </c>
      <c r="O3220" s="15">
        <f t="shared" si="4"/>
        <v>0.2388489137</v>
      </c>
      <c r="P3220" s="8">
        <f t="shared" si="5"/>
        <v>160</v>
      </c>
    </row>
    <row r="3221" ht="12.75" customHeight="1">
      <c r="A3221" s="7">
        <v>43585.0</v>
      </c>
      <c r="B3221" s="8" t="s">
        <v>1425</v>
      </c>
      <c r="C3221" s="8" t="s">
        <v>1426</v>
      </c>
      <c r="D3221" s="9" t="s">
        <v>193</v>
      </c>
      <c r="E3221" s="10" t="s">
        <v>19</v>
      </c>
      <c r="F3221" s="11">
        <v>1.12173413076E11</v>
      </c>
      <c r="G3221" s="8" t="s">
        <v>24</v>
      </c>
      <c r="H3221" s="8" t="str">
        <f t="shared" si="1"/>
        <v>BUY</v>
      </c>
      <c r="I3221" s="12">
        <v>69.054161</v>
      </c>
      <c r="J3221" s="12">
        <v>1000.0</v>
      </c>
      <c r="K3221" s="7">
        <v>43634.0</v>
      </c>
      <c r="L3221" s="14">
        <v>72.976372</v>
      </c>
      <c r="M3221" s="14">
        <f t="shared" si="2"/>
        <v>1056.799054</v>
      </c>
      <c r="N3221" s="15">
        <f t="shared" si="3"/>
        <v>0.05679905372</v>
      </c>
      <c r="O3221" s="15">
        <f t="shared" si="4"/>
        <v>-0.05679905372</v>
      </c>
      <c r="P3221" s="8">
        <f t="shared" si="5"/>
        <v>49</v>
      </c>
    </row>
    <row r="3222" ht="12.75" customHeight="1">
      <c r="A3222" s="7">
        <v>43586.0</v>
      </c>
      <c r="B3222" s="8" t="s">
        <v>886</v>
      </c>
      <c r="C3222" s="8" t="s">
        <v>887</v>
      </c>
      <c r="D3222" s="9" t="s">
        <v>32</v>
      </c>
      <c r="E3222" s="10" t="s">
        <v>19</v>
      </c>
      <c r="F3222" s="11">
        <v>1.19716E9</v>
      </c>
      <c r="G3222" s="8" t="s">
        <v>20</v>
      </c>
      <c r="H3222" s="8" t="str">
        <f t="shared" si="1"/>
        <v>SELL</v>
      </c>
      <c r="I3222" s="12">
        <v>34.740002</v>
      </c>
      <c r="J3222" s="12">
        <v>1000.0</v>
      </c>
      <c r="K3222" s="16">
        <v>44502.0</v>
      </c>
      <c r="L3222" s="14">
        <v>32.119999</v>
      </c>
      <c r="M3222" s="14">
        <f t="shared" si="2"/>
        <v>924.5825317</v>
      </c>
      <c r="N3222" s="15">
        <f t="shared" si="3"/>
        <v>0.07541746831</v>
      </c>
      <c r="O3222" s="15">
        <f t="shared" si="4"/>
        <v>-0.07541746831</v>
      </c>
      <c r="P3222" s="8">
        <f t="shared" si="5"/>
        <v>916</v>
      </c>
    </row>
    <row r="3223" ht="12.75" customHeight="1">
      <c r="A3223" s="16">
        <v>43586.0</v>
      </c>
      <c r="B3223" s="8" t="s">
        <v>2542</v>
      </c>
      <c r="C3223" s="8" t="s">
        <v>2543</v>
      </c>
      <c r="D3223" s="9" t="s">
        <v>23</v>
      </c>
      <c r="E3223" s="10" t="s">
        <v>19</v>
      </c>
      <c r="F3223" s="11">
        <v>3.26818037E9</v>
      </c>
      <c r="G3223" s="17" t="s">
        <v>20</v>
      </c>
      <c r="H3223" s="18" t="str">
        <f t="shared" si="1"/>
        <v>SELL</v>
      </c>
      <c r="I3223" s="12">
        <v>23.42</v>
      </c>
      <c r="J3223" s="12">
        <v>1000.0</v>
      </c>
      <c r="K3223" s="16">
        <v>44727.0</v>
      </c>
      <c r="L3223" s="14">
        <v>30.76</v>
      </c>
      <c r="M3223" s="14">
        <f t="shared" si="2"/>
        <v>1313.407344</v>
      </c>
      <c r="N3223" s="15">
        <f t="shared" si="3"/>
        <v>-0.3134073442</v>
      </c>
      <c r="O3223" s="15">
        <f t="shared" si="4"/>
        <v>0.3134073442</v>
      </c>
      <c r="P3223" s="8">
        <f t="shared" si="5"/>
        <v>1141</v>
      </c>
    </row>
    <row r="3224" ht="12.75" customHeight="1">
      <c r="A3224" s="7">
        <v>43587.0</v>
      </c>
      <c r="B3224" s="8" t="s">
        <v>2544</v>
      </c>
      <c r="C3224" s="8" t="s">
        <v>2545</v>
      </c>
      <c r="D3224" s="9" t="s">
        <v>18</v>
      </c>
      <c r="E3224" s="10" t="s">
        <v>19</v>
      </c>
      <c r="F3224" s="11">
        <v>6.929957006E9</v>
      </c>
      <c r="G3224" s="8" t="s">
        <v>24</v>
      </c>
      <c r="H3224" s="8" t="str">
        <f t="shared" si="1"/>
        <v>BUY</v>
      </c>
      <c r="I3224" s="12">
        <v>87.489998</v>
      </c>
      <c r="J3224" s="12">
        <v>1000.0</v>
      </c>
      <c r="K3224" s="16">
        <v>44727.0</v>
      </c>
      <c r="L3224" s="14">
        <v>165.929993</v>
      </c>
      <c r="M3224" s="14">
        <f t="shared" si="2"/>
        <v>1896.55957</v>
      </c>
      <c r="N3224" s="15">
        <f t="shared" si="3"/>
        <v>0.8965595702</v>
      </c>
      <c r="O3224" s="15">
        <f t="shared" si="4"/>
        <v>-0.8965595702</v>
      </c>
      <c r="P3224" s="8">
        <f t="shared" si="5"/>
        <v>1140</v>
      </c>
    </row>
    <row r="3225" ht="12.75" customHeight="1">
      <c r="A3225" s="7">
        <v>43587.0</v>
      </c>
      <c r="B3225" s="8" t="s">
        <v>2546</v>
      </c>
      <c r="C3225" s="8" t="s">
        <v>2547</v>
      </c>
      <c r="D3225" s="9" t="s">
        <v>39</v>
      </c>
      <c r="E3225" s="10" t="s">
        <v>19</v>
      </c>
      <c r="F3225" s="11">
        <v>1.80354251E10</v>
      </c>
      <c r="G3225" s="8" t="s">
        <v>20</v>
      </c>
      <c r="H3225" s="8" t="str">
        <f t="shared" si="1"/>
        <v>SELL</v>
      </c>
      <c r="I3225" s="12">
        <v>46.349998</v>
      </c>
      <c r="J3225" s="12">
        <v>1000.0</v>
      </c>
      <c r="K3225" s="16">
        <v>44727.0</v>
      </c>
      <c r="L3225" s="14">
        <v>68.32</v>
      </c>
      <c r="M3225" s="14">
        <f t="shared" si="2"/>
        <v>1474.002221</v>
      </c>
      <c r="N3225" s="15">
        <f t="shared" si="3"/>
        <v>-0.4740022211</v>
      </c>
      <c r="O3225" s="15">
        <f t="shared" si="4"/>
        <v>0.4740022211</v>
      </c>
      <c r="P3225" s="8">
        <f t="shared" si="5"/>
        <v>1140</v>
      </c>
    </row>
    <row r="3226" ht="12.75" customHeight="1">
      <c r="A3226" s="7">
        <v>43587.0</v>
      </c>
      <c r="B3226" s="8" t="s">
        <v>541</v>
      </c>
      <c r="C3226" s="8" t="s">
        <v>542</v>
      </c>
      <c r="D3226" s="9" t="s">
        <v>39</v>
      </c>
      <c r="E3226" s="10" t="s">
        <v>19</v>
      </c>
      <c r="F3226" s="11">
        <v>2.52174003E8</v>
      </c>
      <c r="G3226" s="8" t="s">
        <v>24</v>
      </c>
      <c r="H3226" s="8" t="str">
        <f t="shared" si="1"/>
        <v>BUY</v>
      </c>
      <c r="I3226" s="12">
        <v>17.651115</v>
      </c>
      <c r="J3226" s="12">
        <v>1000.0</v>
      </c>
      <c r="K3226" s="7">
        <v>44062.0</v>
      </c>
      <c r="L3226" s="14">
        <v>29.17112</v>
      </c>
      <c r="M3226" s="14">
        <f t="shared" si="2"/>
        <v>1652.650272</v>
      </c>
      <c r="N3226" s="15">
        <f t="shared" si="3"/>
        <v>0.6526502717</v>
      </c>
      <c r="O3226" s="15">
        <f t="shared" si="4"/>
        <v>-0.6526502717</v>
      </c>
      <c r="P3226" s="8">
        <f t="shared" si="5"/>
        <v>475</v>
      </c>
    </row>
    <row r="3227" ht="12.75" customHeight="1">
      <c r="A3227" s="16">
        <v>43587.0</v>
      </c>
      <c r="B3227" s="8" t="s">
        <v>380</v>
      </c>
      <c r="C3227" s="8" t="s">
        <v>381</v>
      </c>
      <c r="D3227" s="9" t="s">
        <v>35</v>
      </c>
      <c r="E3227" s="10" t="s">
        <v>19</v>
      </c>
      <c r="F3227" s="11">
        <v>6.82995534313E11</v>
      </c>
      <c r="G3227" s="18" t="s">
        <v>24</v>
      </c>
      <c r="H3227" s="17" t="str">
        <f t="shared" si="1"/>
        <v>BUY</v>
      </c>
      <c r="I3227" s="12">
        <v>16.273333</v>
      </c>
      <c r="J3227" s="12">
        <v>1000.0</v>
      </c>
      <c r="K3227" s="16">
        <v>43588.0</v>
      </c>
      <c r="L3227" s="14">
        <v>17.002001</v>
      </c>
      <c r="M3227" s="14">
        <f t="shared" si="2"/>
        <v>1044.776814</v>
      </c>
      <c r="N3227" s="15">
        <f t="shared" si="3"/>
        <v>0.0447768137</v>
      </c>
      <c r="O3227" s="15">
        <f t="shared" si="4"/>
        <v>-0.0447768137</v>
      </c>
      <c r="P3227" s="8">
        <f t="shared" si="5"/>
        <v>1</v>
      </c>
    </row>
    <row r="3228" ht="12.75" customHeight="1">
      <c r="A3228" s="7">
        <v>43588.0</v>
      </c>
      <c r="B3228" s="8" t="s">
        <v>1483</v>
      </c>
      <c r="C3228" s="8" t="s">
        <v>1484</v>
      </c>
      <c r="D3228" s="9" t="s">
        <v>18</v>
      </c>
      <c r="E3228" s="10" t="s">
        <v>19</v>
      </c>
      <c r="F3228" s="11">
        <v>5.4743988065E10</v>
      </c>
      <c r="G3228" s="8" t="s">
        <v>20</v>
      </c>
      <c r="H3228" s="8" t="str">
        <f t="shared" si="1"/>
        <v>SELL</v>
      </c>
      <c r="I3228" s="12">
        <v>63.35</v>
      </c>
      <c r="J3228" s="12">
        <v>1000.0</v>
      </c>
      <c r="K3228" s="16">
        <v>43634.0</v>
      </c>
      <c r="L3228" s="14">
        <v>57.42</v>
      </c>
      <c r="M3228" s="14">
        <f t="shared" si="2"/>
        <v>906.3930545</v>
      </c>
      <c r="N3228" s="15">
        <f t="shared" si="3"/>
        <v>0.09360694554</v>
      </c>
      <c r="O3228" s="15">
        <f t="shared" si="4"/>
        <v>-0.09360694554</v>
      </c>
      <c r="P3228" s="8">
        <f t="shared" si="5"/>
        <v>46</v>
      </c>
    </row>
    <row r="3229" ht="12.75" customHeight="1">
      <c r="A3229" s="7">
        <v>43588.0</v>
      </c>
      <c r="B3229" s="8" t="s">
        <v>1269</v>
      </c>
      <c r="C3229" s="8" t="s">
        <v>1270</v>
      </c>
      <c r="D3229" s="9" t="s">
        <v>35</v>
      </c>
      <c r="E3229" s="10" t="s">
        <v>19</v>
      </c>
      <c r="F3229" s="11">
        <v>2.039249521E9</v>
      </c>
      <c r="G3229" s="8" t="s">
        <v>20</v>
      </c>
      <c r="H3229" s="8" t="str">
        <f t="shared" si="1"/>
        <v>SELL</v>
      </c>
      <c r="I3229" s="12">
        <v>50.712082</v>
      </c>
      <c r="J3229" s="12">
        <v>1000.0</v>
      </c>
      <c r="K3229" s="16">
        <v>44727.0</v>
      </c>
      <c r="L3229" s="14">
        <v>41.470963</v>
      </c>
      <c r="M3229" s="14">
        <f t="shared" si="2"/>
        <v>817.7728337</v>
      </c>
      <c r="N3229" s="15">
        <f t="shared" si="3"/>
        <v>0.1822271663</v>
      </c>
      <c r="O3229" s="15">
        <f t="shared" si="4"/>
        <v>-0.1822271663</v>
      </c>
      <c r="P3229" s="8">
        <f t="shared" si="5"/>
        <v>1139</v>
      </c>
    </row>
    <row r="3230" ht="12.75" customHeight="1">
      <c r="A3230" s="7">
        <v>43588.0</v>
      </c>
      <c r="B3230" s="8" t="s">
        <v>2548</v>
      </c>
      <c r="C3230" s="8" t="s">
        <v>2549</v>
      </c>
      <c r="D3230" s="9" t="s">
        <v>23</v>
      </c>
      <c r="E3230" s="10" t="s">
        <v>19</v>
      </c>
      <c r="F3230" s="11">
        <v>9.173838294E9</v>
      </c>
      <c r="G3230" s="8" t="s">
        <v>20</v>
      </c>
      <c r="H3230" s="8" t="str">
        <f t="shared" si="1"/>
        <v>SELL</v>
      </c>
      <c r="I3230" s="12">
        <v>52.257721</v>
      </c>
      <c r="J3230" s="12">
        <v>1000.0</v>
      </c>
      <c r="K3230" s="16">
        <v>44727.0</v>
      </c>
      <c r="L3230" s="14">
        <v>95.766731</v>
      </c>
      <c r="M3230" s="14">
        <f t="shared" si="2"/>
        <v>1832.585294</v>
      </c>
      <c r="N3230" s="15">
        <f t="shared" si="3"/>
        <v>-0.832585294</v>
      </c>
      <c r="O3230" s="15">
        <f t="shared" si="4"/>
        <v>0.832585294</v>
      </c>
      <c r="P3230" s="8">
        <f t="shared" si="5"/>
        <v>1139</v>
      </c>
    </row>
    <row r="3231" ht="12.75" customHeight="1">
      <c r="A3231" s="16">
        <v>43588.0</v>
      </c>
      <c r="B3231" s="8" t="s">
        <v>380</v>
      </c>
      <c r="C3231" s="8" t="s">
        <v>381</v>
      </c>
      <c r="D3231" s="9" t="s">
        <v>35</v>
      </c>
      <c r="E3231" s="10" t="s">
        <v>19</v>
      </c>
      <c r="F3231" s="11">
        <v>6.82995534313E11</v>
      </c>
      <c r="G3231" s="17" t="s">
        <v>20</v>
      </c>
      <c r="H3231" s="18" t="str">
        <f t="shared" si="1"/>
        <v>SELL</v>
      </c>
      <c r="I3231" s="12">
        <v>17.002001</v>
      </c>
      <c r="J3231" s="12">
        <v>1000.0</v>
      </c>
      <c r="K3231" s="16">
        <v>43623.0</v>
      </c>
      <c r="L3231" s="14">
        <v>13.633333</v>
      </c>
      <c r="M3231" s="14">
        <f t="shared" si="2"/>
        <v>801.8663803</v>
      </c>
      <c r="N3231" s="15">
        <f t="shared" si="3"/>
        <v>0.1981336197</v>
      </c>
      <c r="O3231" s="15">
        <f t="shared" si="4"/>
        <v>-0.1981336197</v>
      </c>
      <c r="P3231" s="8">
        <f t="shared" si="5"/>
        <v>35</v>
      </c>
    </row>
    <row r="3232" ht="12.75" customHeight="1">
      <c r="A3232" s="7">
        <v>43591.0</v>
      </c>
      <c r="B3232" s="8" t="s">
        <v>298</v>
      </c>
      <c r="C3232" s="8" t="s">
        <v>299</v>
      </c>
      <c r="D3232" s="9" t="s">
        <v>71</v>
      </c>
      <c r="E3232" s="10" t="s">
        <v>19</v>
      </c>
      <c r="F3232" s="11">
        <v>1.20489733018E11</v>
      </c>
      <c r="G3232" s="8" t="s">
        <v>24</v>
      </c>
      <c r="H3232" s="8" t="str">
        <f t="shared" si="1"/>
        <v>BUY</v>
      </c>
      <c r="I3232" s="12">
        <v>33.311378</v>
      </c>
      <c r="J3232" s="12">
        <v>1000.0</v>
      </c>
      <c r="K3232" s="16">
        <v>43682.0</v>
      </c>
      <c r="L3232" s="14">
        <v>38.297508</v>
      </c>
      <c r="M3232" s="14">
        <f t="shared" si="2"/>
        <v>1149.68249</v>
      </c>
      <c r="N3232" s="15">
        <f t="shared" si="3"/>
        <v>0.1496824899</v>
      </c>
      <c r="O3232" s="15">
        <f t="shared" si="4"/>
        <v>-0.1496824899</v>
      </c>
      <c r="P3232" s="8">
        <f t="shared" si="5"/>
        <v>91</v>
      </c>
    </row>
    <row r="3233" ht="12.75" customHeight="1">
      <c r="A3233" s="7">
        <v>43591.0</v>
      </c>
      <c r="B3233" s="8" t="s">
        <v>1530</v>
      </c>
      <c r="C3233" s="8" t="s">
        <v>1531</v>
      </c>
      <c r="D3233" s="9" t="s">
        <v>18</v>
      </c>
      <c r="E3233" s="10" t="s">
        <v>19</v>
      </c>
      <c r="F3233" s="11">
        <v>1.106054061E10</v>
      </c>
      <c r="G3233" s="8" t="s">
        <v>24</v>
      </c>
      <c r="H3233" s="8" t="str">
        <f t="shared" si="1"/>
        <v>BUY</v>
      </c>
      <c r="I3233" s="12">
        <v>74.983589</v>
      </c>
      <c r="J3233" s="12">
        <v>1000.0</v>
      </c>
      <c r="K3233" s="16">
        <v>44727.0</v>
      </c>
      <c r="L3233" s="14">
        <v>100.7379</v>
      </c>
      <c r="M3233" s="14">
        <f t="shared" si="2"/>
        <v>1343.465968</v>
      </c>
      <c r="N3233" s="15">
        <f t="shared" si="3"/>
        <v>0.3434659683</v>
      </c>
      <c r="O3233" s="15">
        <f t="shared" si="4"/>
        <v>-0.3434659683</v>
      </c>
      <c r="P3233" s="8">
        <f t="shared" si="5"/>
        <v>1136</v>
      </c>
    </row>
    <row r="3234" ht="12.75" customHeight="1">
      <c r="A3234" s="7">
        <v>43591.0</v>
      </c>
      <c r="B3234" s="8" t="s">
        <v>85</v>
      </c>
      <c r="C3234" s="8" t="s">
        <v>86</v>
      </c>
      <c r="D3234" s="9" t="s">
        <v>32</v>
      </c>
      <c r="E3234" s="10" t="s">
        <v>19</v>
      </c>
      <c r="F3234" s="11">
        <v>2.119958329E10</v>
      </c>
      <c r="G3234" s="8" t="s">
        <v>20</v>
      </c>
      <c r="H3234" s="8" t="str">
        <f t="shared" si="1"/>
        <v>SELL</v>
      </c>
      <c r="I3234" s="12">
        <v>49.289307</v>
      </c>
      <c r="J3234" s="12">
        <v>1000.0</v>
      </c>
      <c r="K3234" s="7">
        <v>43808.0</v>
      </c>
      <c r="L3234" s="14">
        <v>58.797256</v>
      </c>
      <c r="M3234" s="14">
        <f t="shared" si="2"/>
        <v>1192.900846</v>
      </c>
      <c r="N3234" s="15">
        <f t="shared" si="3"/>
        <v>-0.1929008456</v>
      </c>
      <c r="O3234" s="15">
        <f t="shared" si="4"/>
        <v>0.1929008456</v>
      </c>
      <c r="P3234" s="8">
        <f t="shared" si="5"/>
        <v>217</v>
      </c>
    </row>
    <row r="3235" ht="12.75" customHeight="1">
      <c r="A3235" s="7">
        <v>43591.0</v>
      </c>
      <c r="B3235" s="8" t="s">
        <v>2550</v>
      </c>
      <c r="C3235" s="8" t="s">
        <v>2551</v>
      </c>
      <c r="D3235" s="9" t="s">
        <v>18</v>
      </c>
      <c r="E3235" s="10" t="s">
        <v>19</v>
      </c>
      <c r="F3235" s="11">
        <v>1.23758229E10</v>
      </c>
      <c r="G3235" s="8" t="s">
        <v>20</v>
      </c>
      <c r="H3235" s="8" t="str">
        <f t="shared" si="1"/>
        <v>SELL</v>
      </c>
      <c r="I3235" s="12">
        <v>255.51886</v>
      </c>
      <c r="J3235" s="12">
        <v>1000.0</v>
      </c>
      <c r="K3235" s="16">
        <v>44727.0</v>
      </c>
      <c r="L3235" s="14">
        <v>193.11171</v>
      </c>
      <c r="M3235" s="14">
        <f t="shared" si="2"/>
        <v>755.7630384</v>
      </c>
      <c r="N3235" s="15">
        <f t="shared" si="3"/>
        <v>0.2442369616</v>
      </c>
      <c r="O3235" s="15">
        <f t="shared" si="4"/>
        <v>-0.2442369616</v>
      </c>
      <c r="P3235" s="8">
        <f t="shared" si="5"/>
        <v>1136</v>
      </c>
    </row>
    <row r="3236" ht="12.75" customHeight="1">
      <c r="A3236" s="7">
        <v>43592.0</v>
      </c>
      <c r="B3236" s="8" t="s">
        <v>2460</v>
      </c>
      <c r="C3236" s="8" t="s">
        <v>2461</v>
      </c>
      <c r="D3236" s="9" t="s">
        <v>35</v>
      </c>
      <c r="E3236" s="10" t="s">
        <v>19</v>
      </c>
      <c r="F3236" s="11">
        <v>4.98128201E8</v>
      </c>
      <c r="G3236" s="8" t="s">
        <v>20</v>
      </c>
      <c r="H3236" s="8" t="str">
        <f t="shared" si="1"/>
        <v>SELL</v>
      </c>
      <c r="I3236" s="12">
        <v>20.43</v>
      </c>
      <c r="J3236" s="12">
        <v>1000.0</v>
      </c>
      <c r="K3236" s="16">
        <v>44082.0</v>
      </c>
      <c r="L3236" s="14">
        <v>24.16</v>
      </c>
      <c r="M3236" s="14">
        <f t="shared" si="2"/>
        <v>1182.574645</v>
      </c>
      <c r="N3236" s="15">
        <f t="shared" si="3"/>
        <v>-0.1825746451</v>
      </c>
      <c r="O3236" s="15">
        <f t="shared" si="4"/>
        <v>0.1825746451</v>
      </c>
      <c r="P3236" s="8">
        <f t="shared" si="5"/>
        <v>490</v>
      </c>
    </row>
    <row r="3237" ht="12.75" customHeight="1">
      <c r="A3237" s="7">
        <v>43592.0</v>
      </c>
      <c r="B3237" s="8" t="s">
        <v>2552</v>
      </c>
      <c r="C3237" s="8" t="s">
        <v>2553</v>
      </c>
      <c r="D3237" s="9" t="s">
        <v>39</v>
      </c>
      <c r="E3237" s="10" t="s">
        <v>19</v>
      </c>
      <c r="F3237" s="11">
        <v>5.7351041E9</v>
      </c>
      <c r="G3237" s="8" t="s">
        <v>20</v>
      </c>
      <c r="H3237" s="8" t="str">
        <f t="shared" si="1"/>
        <v>SELL</v>
      </c>
      <c r="I3237" s="12">
        <v>70.010002</v>
      </c>
      <c r="J3237" s="12">
        <v>1000.0</v>
      </c>
      <c r="K3237" s="16">
        <v>44727.0</v>
      </c>
      <c r="L3237" s="14">
        <v>68.220001</v>
      </c>
      <c r="M3237" s="14">
        <f t="shared" si="2"/>
        <v>974.4322104</v>
      </c>
      <c r="N3237" s="15">
        <f t="shared" si="3"/>
        <v>0.02556778959</v>
      </c>
      <c r="O3237" s="15">
        <f t="shared" si="4"/>
        <v>-0.02556778959</v>
      </c>
      <c r="P3237" s="8">
        <f t="shared" si="5"/>
        <v>1135</v>
      </c>
    </row>
    <row r="3238" ht="12.75" customHeight="1">
      <c r="A3238" s="7">
        <v>43592.0</v>
      </c>
      <c r="B3238" s="8" t="s">
        <v>2554</v>
      </c>
      <c r="C3238" s="8" t="s">
        <v>2555</v>
      </c>
      <c r="D3238" s="9" t="s">
        <v>18</v>
      </c>
      <c r="E3238" s="10" t="s">
        <v>19</v>
      </c>
      <c r="F3238" s="11">
        <v>5.413713056E9</v>
      </c>
      <c r="G3238" s="8" t="s">
        <v>20</v>
      </c>
      <c r="H3238" s="8" t="str">
        <f t="shared" si="1"/>
        <v>SELL</v>
      </c>
      <c r="I3238" s="12">
        <v>46.21</v>
      </c>
      <c r="J3238" s="12">
        <v>1000.0</v>
      </c>
      <c r="K3238" s="16">
        <v>44727.0</v>
      </c>
      <c r="L3238" s="14">
        <v>56.3</v>
      </c>
      <c r="M3238" s="14">
        <f t="shared" si="2"/>
        <v>1218.351006</v>
      </c>
      <c r="N3238" s="15">
        <f t="shared" si="3"/>
        <v>-0.2183510063</v>
      </c>
      <c r="O3238" s="15">
        <f t="shared" si="4"/>
        <v>0.2183510063</v>
      </c>
      <c r="P3238" s="8">
        <f t="shared" si="5"/>
        <v>1135</v>
      </c>
    </row>
    <row r="3239" ht="12.75" customHeight="1">
      <c r="A3239" s="7">
        <v>43592.0</v>
      </c>
      <c r="B3239" s="8" t="s">
        <v>2301</v>
      </c>
      <c r="C3239" s="8" t="s">
        <v>2302</v>
      </c>
      <c r="D3239" s="9" t="s">
        <v>39</v>
      </c>
      <c r="E3239" s="10" t="s">
        <v>168</v>
      </c>
      <c r="F3239" s="11">
        <v>1.784795781E9</v>
      </c>
      <c r="G3239" s="8" t="s">
        <v>24</v>
      </c>
      <c r="H3239" s="8" t="str">
        <f t="shared" si="1"/>
        <v>BUY</v>
      </c>
      <c r="I3239" s="12">
        <v>47.220001</v>
      </c>
      <c r="J3239" s="12">
        <v>1000.0</v>
      </c>
      <c r="K3239" s="7">
        <v>44663.0</v>
      </c>
      <c r="L3239" s="14">
        <v>6.23</v>
      </c>
      <c r="M3239" s="14">
        <f t="shared" si="2"/>
        <v>131.9356177</v>
      </c>
      <c r="N3239" s="15">
        <f t="shared" si="3"/>
        <v>-0.8680643823</v>
      </c>
      <c r="O3239" s="15">
        <f t="shared" si="4"/>
        <v>0.8680643823</v>
      </c>
      <c r="P3239" s="8">
        <f t="shared" si="5"/>
        <v>1071</v>
      </c>
    </row>
    <row r="3240" ht="12.75" customHeight="1">
      <c r="A3240" s="7">
        <v>43593.0</v>
      </c>
      <c r="B3240" s="8" t="s">
        <v>2556</v>
      </c>
      <c r="C3240" s="8" t="s">
        <v>2557</v>
      </c>
      <c r="D3240" s="9" t="s">
        <v>27</v>
      </c>
      <c r="E3240" s="10" t="s">
        <v>2558</v>
      </c>
      <c r="F3240" s="11">
        <v>9.4550581655E10</v>
      </c>
      <c r="G3240" s="8" t="s">
        <v>24</v>
      </c>
      <c r="H3240" s="8" t="str">
        <f t="shared" si="1"/>
        <v>BUY</v>
      </c>
      <c r="I3240" s="12">
        <v>17.04</v>
      </c>
      <c r="J3240" s="12">
        <v>1000.0</v>
      </c>
      <c r="K3240" s="16">
        <v>44727.0</v>
      </c>
      <c r="L3240" s="14">
        <v>32.83</v>
      </c>
      <c r="M3240" s="14">
        <f t="shared" si="2"/>
        <v>1926.643192</v>
      </c>
      <c r="N3240" s="15">
        <f t="shared" si="3"/>
        <v>0.9266431925</v>
      </c>
      <c r="O3240" s="15">
        <f t="shared" si="4"/>
        <v>-0.9266431925</v>
      </c>
      <c r="P3240" s="8">
        <f t="shared" si="5"/>
        <v>1134</v>
      </c>
    </row>
    <row r="3241" ht="12.75" customHeight="1">
      <c r="A3241" s="16">
        <v>43593.0</v>
      </c>
      <c r="B3241" s="8" t="s">
        <v>363</v>
      </c>
      <c r="C3241" s="8" t="s">
        <v>364</v>
      </c>
      <c r="D3241" s="9" t="s">
        <v>71</v>
      </c>
      <c r="E3241" s="10" t="s">
        <v>19</v>
      </c>
      <c r="F3241" s="11">
        <v>2.49563831E8</v>
      </c>
      <c r="G3241" s="17" t="s">
        <v>20</v>
      </c>
      <c r="H3241" s="18" t="str">
        <f t="shared" si="1"/>
        <v>SELL</v>
      </c>
      <c r="I3241" s="12">
        <v>387.029999</v>
      </c>
      <c r="J3241" s="12">
        <v>1000.0</v>
      </c>
      <c r="K3241" s="16">
        <v>44727.0</v>
      </c>
      <c r="L3241" s="14">
        <v>53.080002</v>
      </c>
      <c r="M3241" s="14">
        <f t="shared" si="2"/>
        <v>137.1469967</v>
      </c>
      <c r="N3241" s="15">
        <f t="shared" si="3"/>
        <v>0.8628530033</v>
      </c>
      <c r="O3241" s="15">
        <f t="shared" si="4"/>
        <v>-0.8628530033</v>
      </c>
      <c r="P3241" s="8">
        <f t="shared" si="5"/>
        <v>1134</v>
      </c>
    </row>
    <row r="3242" ht="12.75" customHeight="1">
      <c r="A3242" s="7">
        <v>43594.0</v>
      </c>
      <c r="B3242" s="8" t="s">
        <v>2072</v>
      </c>
      <c r="C3242" s="8" t="s">
        <v>2073</v>
      </c>
      <c r="D3242" s="9" t="s">
        <v>23</v>
      </c>
      <c r="E3242" s="10" t="s">
        <v>19</v>
      </c>
      <c r="F3242" s="11">
        <v>3.06384652E9</v>
      </c>
      <c r="G3242" s="8" t="s">
        <v>24</v>
      </c>
      <c r="H3242" s="8" t="str">
        <f t="shared" si="1"/>
        <v>BUY</v>
      </c>
      <c r="I3242" s="12">
        <v>15.53</v>
      </c>
      <c r="J3242" s="12">
        <v>1000.0</v>
      </c>
      <c r="K3242" s="7">
        <v>44111.0</v>
      </c>
      <c r="L3242" s="14">
        <v>78.050003</v>
      </c>
      <c r="M3242" s="14">
        <f t="shared" si="2"/>
        <v>5025.756793</v>
      </c>
      <c r="N3242" s="15">
        <f t="shared" si="3"/>
        <v>4.025756793</v>
      </c>
      <c r="O3242" s="15">
        <f t="shared" si="4"/>
        <v>-4.025756793</v>
      </c>
      <c r="P3242" s="8">
        <f t="shared" si="5"/>
        <v>517</v>
      </c>
    </row>
    <row r="3243" ht="12.75" customHeight="1">
      <c r="A3243" s="16">
        <v>43594.0</v>
      </c>
      <c r="B3243" s="8" t="s">
        <v>1170</v>
      </c>
      <c r="C3243" s="8" t="s">
        <v>1171</v>
      </c>
      <c r="D3243" s="9" t="s">
        <v>23</v>
      </c>
      <c r="E3243" s="10" t="s">
        <v>19</v>
      </c>
      <c r="F3243" s="11">
        <v>3.5285191268E10</v>
      </c>
      <c r="G3243" s="17" t="s">
        <v>20</v>
      </c>
      <c r="H3243" s="18" t="str">
        <f t="shared" si="1"/>
        <v>SELL</v>
      </c>
      <c r="I3243" s="12">
        <v>18.992001</v>
      </c>
      <c r="J3243" s="12">
        <v>1000.0</v>
      </c>
      <c r="K3243" s="16">
        <v>44091.0</v>
      </c>
      <c r="L3243" s="14">
        <v>42.876999</v>
      </c>
      <c r="M3243" s="14">
        <f t="shared" si="2"/>
        <v>2257.634622</v>
      </c>
      <c r="N3243" s="15">
        <f t="shared" si="3"/>
        <v>-1.257634622</v>
      </c>
      <c r="O3243" s="15">
        <f t="shared" si="4"/>
        <v>1.257634622</v>
      </c>
      <c r="P3243" s="8">
        <f t="shared" si="5"/>
        <v>497</v>
      </c>
    </row>
    <row r="3244" ht="12.75" customHeight="1">
      <c r="A3244" s="7">
        <v>43595.0</v>
      </c>
      <c r="B3244" s="8" t="s">
        <v>2020</v>
      </c>
      <c r="C3244" s="8" t="s">
        <v>2020</v>
      </c>
      <c r="D3244" s="9" t="s">
        <v>18</v>
      </c>
      <c r="E3244" s="10" t="s">
        <v>19</v>
      </c>
      <c r="F3244" s="11">
        <v>5.852058362E9</v>
      </c>
      <c r="G3244" s="8" t="s">
        <v>20</v>
      </c>
      <c r="H3244" s="8" t="str">
        <f t="shared" si="1"/>
        <v>SELL</v>
      </c>
      <c r="I3244" s="12">
        <v>5.428118</v>
      </c>
      <c r="J3244" s="12">
        <v>1000.0</v>
      </c>
      <c r="K3244" s="16">
        <v>44131.0</v>
      </c>
      <c r="L3244" s="14">
        <v>6.820171</v>
      </c>
      <c r="M3244" s="14">
        <f t="shared" si="2"/>
        <v>1256.452236</v>
      </c>
      <c r="N3244" s="15">
        <f t="shared" si="3"/>
        <v>-0.2564522363</v>
      </c>
      <c r="O3244" s="15">
        <f t="shared" si="4"/>
        <v>0.2564522363</v>
      </c>
      <c r="P3244" s="8">
        <f t="shared" si="5"/>
        <v>536</v>
      </c>
    </row>
    <row r="3245" ht="12.75" customHeight="1">
      <c r="A3245" s="7">
        <v>43595.0</v>
      </c>
      <c r="B3245" s="8" t="s">
        <v>2559</v>
      </c>
      <c r="C3245" s="8" t="s">
        <v>2560</v>
      </c>
      <c r="D3245" s="9" t="s">
        <v>23</v>
      </c>
      <c r="E3245" s="10" t="s">
        <v>19</v>
      </c>
      <c r="F3245" s="11">
        <v>6.09758444E8</v>
      </c>
      <c r="G3245" s="8" t="s">
        <v>20</v>
      </c>
      <c r="H3245" s="8" t="str">
        <f t="shared" si="1"/>
        <v>SELL</v>
      </c>
      <c r="I3245" s="12">
        <v>36.720001</v>
      </c>
      <c r="J3245" s="12">
        <v>1000.0</v>
      </c>
      <c r="K3245" s="16">
        <v>44727.0</v>
      </c>
      <c r="L3245" s="14">
        <v>25.01</v>
      </c>
      <c r="M3245" s="14">
        <f t="shared" si="2"/>
        <v>681.1001993</v>
      </c>
      <c r="N3245" s="15">
        <f t="shared" si="3"/>
        <v>0.3188998007</v>
      </c>
      <c r="O3245" s="15">
        <f t="shared" si="4"/>
        <v>-0.3188998007</v>
      </c>
      <c r="P3245" s="8">
        <f t="shared" si="5"/>
        <v>1132</v>
      </c>
    </row>
    <row r="3246" ht="12.75" customHeight="1">
      <c r="A3246" s="7">
        <v>43595.0</v>
      </c>
      <c r="B3246" s="8" t="s">
        <v>403</v>
      </c>
      <c r="C3246" s="8" t="s">
        <v>404</v>
      </c>
      <c r="D3246" s="9" t="s">
        <v>35</v>
      </c>
      <c r="E3246" s="10" t="s">
        <v>19</v>
      </c>
      <c r="F3246" s="11">
        <v>4.120653358E9</v>
      </c>
      <c r="G3246" s="8" t="s">
        <v>24</v>
      </c>
      <c r="H3246" s="8" t="str">
        <f t="shared" si="1"/>
        <v>BUY</v>
      </c>
      <c r="I3246" s="12">
        <v>19.00128</v>
      </c>
      <c r="J3246" s="12">
        <v>1000.0</v>
      </c>
      <c r="K3246" s="7">
        <v>43742.0</v>
      </c>
      <c r="L3246" s="14">
        <v>13.162156</v>
      </c>
      <c r="M3246" s="14">
        <f t="shared" si="2"/>
        <v>692.6983866</v>
      </c>
      <c r="N3246" s="15">
        <f t="shared" si="3"/>
        <v>-0.3073016134</v>
      </c>
      <c r="O3246" s="15">
        <f t="shared" si="4"/>
        <v>0.3073016134</v>
      </c>
      <c r="P3246" s="8">
        <f t="shared" si="5"/>
        <v>147</v>
      </c>
    </row>
    <row r="3247" ht="12.75" customHeight="1">
      <c r="A3247" s="7">
        <v>43595.0</v>
      </c>
      <c r="B3247" s="8" t="s">
        <v>2532</v>
      </c>
      <c r="C3247" s="8" t="s">
        <v>2533</v>
      </c>
      <c r="D3247" s="9" t="s">
        <v>58</v>
      </c>
      <c r="E3247" s="10" t="s">
        <v>19</v>
      </c>
      <c r="F3247" s="11">
        <v>1.8085373047E10</v>
      </c>
      <c r="G3247" s="8" t="s">
        <v>20</v>
      </c>
      <c r="H3247" s="8" t="str">
        <f t="shared" si="1"/>
        <v>SELL</v>
      </c>
      <c r="I3247" s="12">
        <v>29.049999</v>
      </c>
      <c r="J3247" s="12">
        <v>1000.0</v>
      </c>
      <c r="K3247" s="7">
        <v>43818.0</v>
      </c>
      <c r="L3247" s="14">
        <v>19.09</v>
      </c>
      <c r="M3247" s="14">
        <f t="shared" si="2"/>
        <v>657.1428798</v>
      </c>
      <c r="N3247" s="15">
        <f t="shared" si="3"/>
        <v>0.3428571202</v>
      </c>
      <c r="O3247" s="15">
        <f t="shared" si="4"/>
        <v>-0.3428571202</v>
      </c>
      <c r="P3247" s="8">
        <f t="shared" si="5"/>
        <v>223</v>
      </c>
    </row>
    <row r="3248" ht="12.75" customHeight="1">
      <c r="A3248" s="7">
        <v>43595.0</v>
      </c>
      <c r="B3248" s="8" t="s">
        <v>2050</v>
      </c>
      <c r="C3248" s="8" t="s">
        <v>2051</v>
      </c>
      <c r="D3248" s="9" t="s">
        <v>23</v>
      </c>
      <c r="E3248" s="10" t="s">
        <v>19</v>
      </c>
      <c r="F3248" s="11">
        <v>4.353575968E9</v>
      </c>
      <c r="G3248" s="8" t="s">
        <v>20</v>
      </c>
      <c r="H3248" s="8" t="str">
        <f t="shared" si="1"/>
        <v>SELL</v>
      </c>
      <c r="I3248" s="12">
        <v>101.440002</v>
      </c>
      <c r="J3248" s="12">
        <v>1000.0</v>
      </c>
      <c r="K3248" s="7">
        <v>43859.0</v>
      </c>
      <c r="L3248" s="14">
        <v>102.760002</v>
      </c>
      <c r="M3248" s="14">
        <f t="shared" si="2"/>
        <v>1013.012618</v>
      </c>
      <c r="N3248" s="15">
        <f t="shared" si="3"/>
        <v>-0.01301261804</v>
      </c>
      <c r="O3248" s="15">
        <f t="shared" si="4"/>
        <v>0.01301261804</v>
      </c>
      <c r="P3248" s="8">
        <f t="shared" si="5"/>
        <v>264</v>
      </c>
    </row>
    <row r="3249" ht="12.75" customHeight="1">
      <c r="A3249" s="7">
        <v>43598.0</v>
      </c>
      <c r="B3249" s="8" t="s">
        <v>1095</v>
      </c>
      <c r="C3249" s="8" t="s">
        <v>1096</v>
      </c>
      <c r="D3249" s="9" t="s">
        <v>27</v>
      </c>
      <c r="E3249" s="10" t="s">
        <v>19</v>
      </c>
      <c r="F3249" s="11">
        <v>1.331206352E10</v>
      </c>
      <c r="G3249" s="8" t="s">
        <v>24</v>
      </c>
      <c r="H3249" s="8" t="str">
        <f t="shared" si="1"/>
        <v>BUY</v>
      </c>
      <c r="I3249" s="12">
        <v>42.430092</v>
      </c>
      <c r="J3249" s="12">
        <v>1000.0</v>
      </c>
      <c r="K3249" s="7">
        <v>44623.0</v>
      </c>
      <c r="L3249" s="14">
        <v>43.680779</v>
      </c>
      <c r="M3249" s="14">
        <f t="shared" si="2"/>
        <v>1029.476415</v>
      </c>
      <c r="N3249" s="15">
        <f t="shared" si="3"/>
        <v>0.02947641499</v>
      </c>
      <c r="O3249" s="15">
        <f t="shared" si="4"/>
        <v>-0.02947641499</v>
      </c>
      <c r="P3249" s="8">
        <f t="shared" si="5"/>
        <v>1025</v>
      </c>
    </row>
    <row r="3250" ht="12.75" customHeight="1">
      <c r="A3250" s="7">
        <v>43598.0</v>
      </c>
      <c r="B3250" s="8" t="s">
        <v>2561</v>
      </c>
      <c r="C3250" s="8" t="s">
        <v>2562</v>
      </c>
      <c r="D3250" s="9" t="s">
        <v>23</v>
      </c>
      <c r="E3250" s="10" t="s">
        <v>19</v>
      </c>
      <c r="F3250" s="11">
        <v>5.81432065E9</v>
      </c>
      <c r="G3250" s="8" t="s">
        <v>20</v>
      </c>
      <c r="H3250" s="8" t="str">
        <f t="shared" si="1"/>
        <v>SELL</v>
      </c>
      <c r="I3250" s="12">
        <v>31.059999</v>
      </c>
      <c r="J3250" s="12">
        <v>1000.0</v>
      </c>
      <c r="K3250" s="16">
        <v>44727.0</v>
      </c>
      <c r="L3250" s="14">
        <v>37.860001</v>
      </c>
      <c r="M3250" s="14">
        <f t="shared" si="2"/>
        <v>1218.931173</v>
      </c>
      <c r="N3250" s="15">
        <f t="shared" si="3"/>
        <v>-0.2189311725</v>
      </c>
      <c r="O3250" s="15">
        <f t="shared" si="4"/>
        <v>0.2189311725</v>
      </c>
      <c r="P3250" s="8">
        <f t="shared" si="5"/>
        <v>1129</v>
      </c>
    </row>
    <row r="3251" ht="12.75" customHeight="1">
      <c r="A3251" s="16">
        <v>43598.0</v>
      </c>
      <c r="B3251" s="8" t="s">
        <v>2563</v>
      </c>
      <c r="C3251" s="8" t="s">
        <v>2564</v>
      </c>
      <c r="D3251" s="9" t="s">
        <v>23</v>
      </c>
      <c r="E3251" s="10" t="s">
        <v>19</v>
      </c>
      <c r="F3251" s="11">
        <v>9.0444963415E10</v>
      </c>
      <c r="G3251" s="18" t="s">
        <v>24</v>
      </c>
      <c r="H3251" s="17" t="str">
        <f t="shared" si="1"/>
        <v>BUY</v>
      </c>
      <c r="I3251" s="12">
        <v>37.099998</v>
      </c>
      <c r="J3251" s="12">
        <v>1000.0</v>
      </c>
      <c r="K3251" s="16">
        <v>43620.0</v>
      </c>
      <c r="L3251" s="14">
        <v>42.75</v>
      </c>
      <c r="M3251" s="14">
        <f t="shared" si="2"/>
        <v>1152.291167</v>
      </c>
      <c r="N3251" s="15">
        <f t="shared" si="3"/>
        <v>0.1522911672</v>
      </c>
      <c r="O3251" s="15">
        <f t="shared" si="4"/>
        <v>-0.1522911672</v>
      </c>
      <c r="P3251" s="8">
        <f t="shared" si="5"/>
        <v>22</v>
      </c>
    </row>
    <row r="3252" ht="12.75" customHeight="1">
      <c r="A3252" s="16">
        <v>43598.0</v>
      </c>
      <c r="B3252" s="8" t="s">
        <v>2565</v>
      </c>
      <c r="C3252" s="8" t="s">
        <v>2566</v>
      </c>
      <c r="D3252" s="9" t="s">
        <v>32</v>
      </c>
      <c r="E3252" s="10" t="s">
        <v>168</v>
      </c>
      <c r="F3252" s="11">
        <v>1.0362466E8</v>
      </c>
      <c r="G3252" s="18" t="s">
        <v>24</v>
      </c>
      <c r="H3252" s="17" t="str">
        <f t="shared" si="1"/>
        <v>BUY</v>
      </c>
      <c r="I3252" s="12">
        <v>12.37</v>
      </c>
      <c r="J3252" s="12">
        <v>1000.0</v>
      </c>
      <c r="K3252" s="16">
        <v>43606.0</v>
      </c>
      <c r="L3252" s="14">
        <v>13.21</v>
      </c>
      <c r="M3252" s="14">
        <f t="shared" si="2"/>
        <v>1067.906225</v>
      </c>
      <c r="N3252" s="15">
        <f t="shared" si="3"/>
        <v>0.06790622474</v>
      </c>
      <c r="O3252" s="15">
        <f t="shared" si="4"/>
        <v>-0.06790622474</v>
      </c>
      <c r="P3252" s="8">
        <f t="shared" si="5"/>
        <v>8</v>
      </c>
    </row>
    <row r="3253" ht="12.75" customHeight="1">
      <c r="A3253" s="7">
        <v>43599.0</v>
      </c>
      <c r="B3253" s="8" t="s">
        <v>1761</v>
      </c>
      <c r="C3253" s="8" t="s">
        <v>1762</v>
      </c>
      <c r="D3253" s="9" t="s">
        <v>35</v>
      </c>
      <c r="E3253" s="10" t="s">
        <v>19</v>
      </c>
      <c r="F3253" s="11">
        <v>6.96369651E9</v>
      </c>
      <c r="G3253" s="8" t="s">
        <v>20</v>
      </c>
      <c r="H3253" s="8" t="str">
        <f t="shared" si="1"/>
        <v>SELL</v>
      </c>
      <c r="I3253" s="12">
        <v>65.68</v>
      </c>
      <c r="J3253" s="12">
        <v>1000.0</v>
      </c>
      <c r="K3253" s="16">
        <v>44371.0</v>
      </c>
      <c r="L3253" s="14">
        <v>304.51001</v>
      </c>
      <c r="M3253" s="14">
        <f t="shared" si="2"/>
        <v>4636.2669</v>
      </c>
      <c r="N3253" s="15">
        <f t="shared" si="3"/>
        <v>-3.6362669</v>
      </c>
      <c r="O3253" s="15">
        <f t="shared" si="4"/>
        <v>3.6362669</v>
      </c>
      <c r="P3253" s="8">
        <f t="shared" si="5"/>
        <v>772</v>
      </c>
    </row>
    <row r="3254" ht="12.75" customHeight="1">
      <c r="A3254" s="7">
        <v>43599.0</v>
      </c>
      <c r="B3254" s="8" t="s">
        <v>2567</v>
      </c>
      <c r="C3254" s="8" t="s">
        <v>2568</v>
      </c>
      <c r="D3254" s="9" t="s">
        <v>23</v>
      </c>
      <c r="E3254" s="10" t="s">
        <v>19</v>
      </c>
      <c r="F3254" s="11">
        <v>2.307546816E10</v>
      </c>
      <c r="G3254" s="8" t="s">
        <v>20</v>
      </c>
      <c r="H3254" s="8" t="str">
        <f t="shared" si="1"/>
        <v>SELL</v>
      </c>
      <c r="I3254" s="12">
        <v>83.790001</v>
      </c>
      <c r="J3254" s="12">
        <v>1000.0</v>
      </c>
      <c r="K3254" s="16">
        <v>44727.0</v>
      </c>
      <c r="L3254" s="14">
        <v>138.470001</v>
      </c>
      <c r="M3254" s="14">
        <f t="shared" si="2"/>
        <v>1652.583833</v>
      </c>
      <c r="N3254" s="15">
        <f t="shared" si="3"/>
        <v>-0.6525838328</v>
      </c>
      <c r="O3254" s="15">
        <f t="shared" si="4"/>
        <v>0.6525838328</v>
      </c>
      <c r="P3254" s="8">
        <f t="shared" si="5"/>
        <v>1128</v>
      </c>
    </row>
    <row r="3255" ht="12.75" customHeight="1">
      <c r="A3255" s="7">
        <v>43599.0</v>
      </c>
      <c r="B3255" s="8" t="s">
        <v>632</v>
      </c>
      <c r="C3255" s="8" t="s">
        <v>633</v>
      </c>
      <c r="D3255" s="9" t="s">
        <v>23</v>
      </c>
      <c r="E3255" s="10" t="s">
        <v>19</v>
      </c>
      <c r="F3255" s="11">
        <v>1.226514E11</v>
      </c>
      <c r="G3255" s="8" t="s">
        <v>24</v>
      </c>
      <c r="H3255" s="8" t="str">
        <f t="shared" si="1"/>
        <v>BUY</v>
      </c>
      <c r="I3255" s="12">
        <v>77.727287</v>
      </c>
      <c r="J3255" s="12">
        <v>1000.0</v>
      </c>
      <c r="K3255" s="7">
        <v>43690.0</v>
      </c>
      <c r="L3255" s="14">
        <v>65.73362</v>
      </c>
      <c r="M3255" s="14">
        <f t="shared" si="2"/>
        <v>845.6955406</v>
      </c>
      <c r="N3255" s="15">
        <f t="shared" si="3"/>
        <v>-0.1543044594</v>
      </c>
      <c r="O3255" s="15">
        <f t="shared" si="4"/>
        <v>0.1543044594</v>
      </c>
      <c r="P3255" s="8">
        <f t="shared" si="5"/>
        <v>91</v>
      </c>
    </row>
    <row r="3256" ht="12.75" customHeight="1">
      <c r="A3256" s="7">
        <v>43599.0</v>
      </c>
      <c r="B3256" s="8" t="s">
        <v>409</v>
      </c>
      <c r="C3256" s="8" t="s">
        <v>410</v>
      </c>
      <c r="D3256" s="9" t="s">
        <v>35</v>
      </c>
      <c r="E3256" s="10" t="s">
        <v>19</v>
      </c>
      <c r="F3256" s="11">
        <v>7.533816097E9</v>
      </c>
      <c r="G3256" s="8" t="s">
        <v>24</v>
      </c>
      <c r="H3256" s="8" t="str">
        <f t="shared" si="1"/>
        <v>BUY</v>
      </c>
      <c r="I3256" s="12">
        <v>104.205574</v>
      </c>
      <c r="J3256" s="12">
        <v>1000.0</v>
      </c>
      <c r="K3256" s="7">
        <v>43776.0</v>
      </c>
      <c r="L3256" s="14">
        <v>107.197571</v>
      </c>
      <c r="M3256" s="14">
        <f t="shared" si="2"/>
        <v>1028.712447</v>
      </c>
      <c r="N3256" s="15">
        <f t="shared" si="3"/>
        <v>0.0287124468</v>
      </c>
      <c r="O3256" s="15">
        <f t="shared" si="4"/>
        <v>-0.0287124468</v>
      </c>
      <c r="P3256" s="8">
        <f t="shared" si="5"/>
        <v>177</v>
      </c>
    </row>
    <row r="3257" ht="12.75" customHeight="1">
      <c r="A3257" s="7">
        <v>43600.0</v>
      </c>
      <c r="B3257" s="8" t="s">
        <v>714</v>
      </c>
      <c r="C3257" s="8" t="s">
        <v>601</v>
      </c>
      <c r="D3257" s="9" t="s">
        <v>23</v>
      </c>
      <c r="E3257" s="10" t="s">
        <v>19</v>
      </c>
      <c r="F3257" s="11">
        <v>3.0623792366E10</v>
      </c>
      <c r="G3257" s="8" t="s">
        <v>24</v>
      </c>
      <c r="H3257" s="8" t="str">
        <f t="shared" si="1"/>
        <v>BUY</v>
      </c>
      <c r="I3257" s="12">
        <v>16.331982</v>
      </c>
      <c r="J3257" s="12">
        <v>1000.0</v>
      </c>
      <c r="K3257" s="7">
        <v>43636.0</v>
      </c>
      <c r="L3257" s="14">
        <v>18.336857</v>
      </c>
      <c r="M3257" s="14">
        <f t="shared" si="2"/>
        <v>1122.757605</v>
      </c>
      <c r="N3257" s="15">
        <f t="shared" si="3"/>
        <v>0.1227576053</v>
      </c>
      <c r="O3257" s="15">
        <f t="shared" si="4"/>
        <v>-0.1227576053</v>
      </c>
      <c r="P3257" s="8">
        <f t="shared" si="5"/>
        <v>36</v>
      </c>
    </row>
    <row r="3258" ht="12.75" customHeight="1">
      <c r="A3258" s="7">
        <v>43600.0</v>
      </c>
      <c r="B3258" s="8" t="s">
        <v>40</v>
      </c>
      <c r="C3258" s="8" t="s">
        <v>41</v>
      </c>
      <c r="D3258" s="9" t="s">
        <v>32</v>
      </c>
      <c r="E3258" s="10" t="s">
        <v>19</v>
      </c>
      <c r="F3258" s="11">
        <v>2.63583141248E11</v>
      </c>
      <c r="G3258" s="8" t="s">
        <v>20</v>
      </c>
      <c r="H3258" s="8" t="str">
        <f t="shared" si="1"/>
        <v>SELL</v>
      </c>
      <c r="I3258" s="12">
        <v>43.116779</v>
      </c>
      <c r="J3258" s="12">
        <v>1000.0</v>
      </c>
      <c r="K3258" s="7">
        <v>43924.0</v>
      </c>
      <c r="L3258" s="14">
        <v>39.645535</v>
      </c>
      <c r="M3258" s="14">
        <f t="shared" si="2"/>
        <v>919.4920381</v>
      </c>
      <c r="N3258" s="15">
        <f t="shared" si="3"/>
        <v>0.08050796188</v>
      </c>
      <c r="O3258" s="15">
        <f t="shared" si="4"/>
        <v>-0.08050796188</v>
      </c>
      <c r="P3258" s="8">
        <f t="shared" si="5"/>
        <v>324</v>
      </c>
    </row>
    <row r="3259" ht="12.75" customHeight="1">
      <c r="A3259" s="7">
        <v>43600.0</v>
      </c>
      <c r="B3259" s="8" t="s">
        <v>187</v>
      </c>
      <c r="C3259" s="8" t="s">
        <v>188</v>
      </c>
      <c r="D3259" s="9" t="s">
        <v>27</v>
      </c>
      <c r="E3259" s="10" t="s">
        <v>19</v>
      </c>
      <c r="F3259" s="11">
        <v>8.2460626286E10</v>
      </c>
      <c r="G3259" s="8" t="s">
        <v>24</v>
      </c>
      <c r="H3259" s="8" t="str">
        <f t="shared" si="1"/>
        <v>BUY</v>
      </c>
      <c r="I3259" s="12">
        <v>34.885696</v>
      </c>
      <c r="J3259" s="12">
        <v>1000.0</v>
      </c>
      <c r="K3259" s="7">
        <v>43811.0</v>
      </c>
      <c r="L3259" s="14">
        <v>36.198486</v>
      </c>
      <c r="M3259" s="14">
        <f t="shared" si="2"/>
        <v>1037.631183</v>
      </c>
      <c r="N3259" s="15">
        <f t="shared" si="3"/>
        <v>0.03763118271</v>
      </c>
      <c r="O3259" s="15">
        <f t="shared" si="4"/>
        <v>-0.03763118271</v>
      </c>
      <c r="P3259" s="8">
        <f t="shared" si="5"/>
        <v>211</v>
      </c>
    </row>
    <row r="3260" ht="12.75" customHeight="1">
      <c r="A3260" s="16">
        <v>43600.0</v>
      </c>
      <c r="B3260" s="8" t="s">
        <v>2569</v>
      </c>
      <c r="C3260" s="8" t="s">
        <v>2570</v>
      </c>
      <c r="D3260" s="9" t="s">
        <v>27</v>
      </c>
      <c r="E3260" s="10" t="s">
        <v>19</v>
      </c>
      <c r="F3260" s="11">
        <v>1.9155110928E10</v>
      </c>
      <c r="G3260" s="18" t="s">
        <v>24</v>
      </c>
      <c r="H3260" s="17" t="str">
        <f t="shared" si="1"/>
        <v>BUY</v>
      </c>
      <c r="I3260" s="12">
        <v>36.465141</v>
      </c>
      <c r="J3260" s="12">
        <v>1000.0</v>
      </c>
      <c r="K3260" s="16">
        <v>44727.0</v>
      </c>
      <c r="L3260" s="14">
        <v>64.883453</v>
      </c>
      <c r="M3260" s="14">
        <f t="shared" si="2"/>
        <v>1779.328181</v>
      </c>
      <c r="N3260" s="15">
        <f t="shared" si="3"/>
        <v>0.7793281809</v>
      </c>
      <c r="O3260" s="15">
        <f t="shared" si="4"/>
        <v>-0.7793281809</v>
      </c>
      <c r="P3260" s="8">
        <f t="shared" si="5"/>
        <v>1127</v>
      </c>
    </row>
    <row r="3261" ht="12.75" customHeight="1">
      <c r="A3261" s="7">
        <v>43601.0</v>
      </c>
      <c r="B3261" s="8" t="s">
        <v>954</v>
      </c>
      <c r="C3261" s="8" t="s">
        <v>955</v>
      </c>
      <c r="D3261" s="9" t="s">
        <v>39</v>
      </c>
      <c r="E3261" s="10" t="s">
        <v>19</v>
      </c>
      <c r="F3261" s="11">
        <v>1.39897497235E11</v>
      </c>
      <c r="G3261" s="8" t="s">
        <v>24</v>
      </c>
      <c r="H3261" s="8" t="str">
        <f t="shared" si="1"/>
        <v>BUY</v>
      </c>
      <c r="I3261" s="12">
        <v>149.39</v>
      </c>
      <c r="J3261" s="12">
        <v>1000.0</v>
      </c>
      <c r="K3261" s="16">
        <v>43768.0</v>
      </c>
      <c r="L3261" s="14">
        <v>186.72</v>
      </c>
      <c r="M3261" s="14">
        <f t="shared" si="2"/>
        <v>1249.882857</v>
      </c>
      <c r="N3261" s="15">
        <f t="shared" si="3"/>
        <v>0.249882857</v>
      </c>
      <c r="O3261" s="15">
        <f t="shared" si="4"/>
        <v>-0.249882857</v>
      </c>
      <c r="P3261" s="8">
        <f t="shared" si="5"/>
        <v>167</v>
      </c>
    </row>
    <row r="3262" ht="12.75" customHeight="1">
      <c r="A3262" s="7">
        <v>43601.0</v>
      </c>
      <c r="B3262" s="8" t="s">
        <v>2490</v>
      </c>
      <c r="C3262" s="8" t="s">
        <v>2491</v>
      </c>
      <c r="D3262" s="9" t="s">
        <v>35</v>
      </c>
      <c r="E3262" s="10" t="s">
        <v>19</v>
      </c>
      <c r="F3262" s="11">
        <v>2.04878944E9</v>
      </c>
      <c r="G3262" s="8" t="s">
        <v>24</v>
      </c>
      <c r="H3262" s="8" t="str">
        <f t="shared" si="1"/>
        <v>BUY</v>
      </c>
      <c r="I3262" s="12">
        <v>36.790001</v>
      </c>
      <c r="J3262" s="12">
        <v>1000.0</v>
      </c>
      <c r="K3262" s="16">
        <v>43794.0</v>
      </c>
      <c r="L3262" s="14">
        <v>39.639999</v>
      </c>
      <c r="M3262" s="14">
        <f t="shared" si="2"/>
        <v>1077.466646</v>
      </c>
      <c r="N3262" s="15">
        <f t="shared" si="3"/>
        <v>0.07746664644</v>
      </c>
      <c r="O3262" s="15">
        <f t="shared" si="4"/>
        <v>-0.07746664644</v>
      </c>
      <c r="P3262" s="8">
        <f t="shared" si="5"/>
        <v>193</v>
      </c>
    </row>
    <row r="3263" ht="12.75" customHeight="1">
      <c r="A3263" s="7">
        <v>43601.0</v>
      </c>
      <c r="B3263" s="8" t="s">
        <v>1514</v>
      </c>
      <c r="C3263" s="8" t="s">
        <v>1515</v>
      </c>
      <c r="D3263" s="9" t="s">
        <v>65</v>
      </c>
      <c r="E3263" s="10" t="s">
        <v>19</v>
      </c>
      <c r="F3263" s="11">
        <v>1.3121626274E10</v>
      </c>
      <c r="G3263" s="8" t="s">
        <v>20</v>
      </c>
      <c r="H3263" s="8" t="str">
        <f t="shared" si="1"/>
        <v>SELL</v>
      </c>
      <c r="I3263" s="12">
        <v>21.965857</v>
      </c>
      <c r="J3263" s="12">
        <v>1000.0</v>
      </c>
      <c r="K3263" s="7">
        <v>44085.0</v>
      </c>
      <c r="L3263" s="14">
        <v>17.668951</v>
      </c>
      <c r="M3263" s="14">
        <f t="shared" si="2"/>
        <v>804.3825014</v>
      </c>
      <c r="N3263" s="15">
        <f t="shared" si="3"/>
        <v>0.1956174986</v>
      </c>
      <c r="O3263" s="15">
        <f t="shared" si="4"/>
        <v>-0.1956174986</v>
      </c>
      <c r="P3263" s="8">
        <f t="shared" si="5"/>
        <v>484</v>
      </c>
    </row>
    <row r="3264" ht="12.75" customHeight="1">
      <c r="A3264" s="7">
        <v>43601.0</v>
      </c>
      <c r="B3264" s="8" t="s">
        <v>1073</v>
      </c>
      <c r="C3264" s="8" t="s">
        <v>1074</v>
      </c>
      <c r="D3264" s="9" t="s">
        <v>27</v>
      </c>
      <c r="E3264" s="10" t="s">
        <v>19</v>
      </c>
      <c r="F3264" s="11">
        <v>1.6298568716E10</v>
      </c>
      <c r="G3264" s="8" t="s">
        <v>24</v>
      </c>
      <c r="H3264" s="8" t="str">
        <f t="shared" si="1"/>
        <v>BUY</v>
      </c>
      <c r="I3264" s="12">
        <v>14.84</v>
      </c>
      <c r="J3264" s="12">
        <v>1000.0</v>
      </c>
      <c r="K3264" s="7">
        <v>44368.0</v>
      </c>
      <c r="L3264" s="14">
        <v>13.02</v>
      </c>
      <c r="M3264" s="14">
        <f t="shared" si="2"/>
        <v>877.3584906</v>
      </c>
      <c r="N3264" s="15">
        <f t="shared" si="3"/>
        <v>-0.1226415094</v>
      </c>
      <c r="O3264" s="15">
        <f t="shared" si="4"/>
        <v>0.1226415094</v>
      </c>
      <c r="P3264" s="8">
        <f t="shared" si="5"/>
        <v>767</v>
      </c>
    </row>
    <row r="3265" ht="12.75" customHeight="1">
      <c r="A3265" s="7">
        <v>43601.0</v>
      </c>
      <c r="B3265" s="8" t="s">
        <v>1033</v>
      </c>
      <c r="C3265" s="8" t="s">
        <v>1034</v>
      </c>
      <c r="D3265" s="9" t="s">
        <v>18</v>
      </c>
      <c r="E3265" s="10" t="s">
        <v>19</v>
      </c>
      <c r="F3265" s="11">
        <v>1.3739990678E10</v>
      </c>
      <c r="G3265" s="8" t="s">
        <v>20</v>
      </c>
      <c r="H3265" s="8" t="str">
        <f t="shared" si="1"/>
        <v>SELL</v>
      </c>
      <c r="I3265" s="12">
        <v>125.284523</v>
      </c>
      <c r="J3265" s="12">
        <v>1000.0</v>
      </c>
      <c r="K3265" s="7">
        <v>43945.0</v>
      </c>
      <c r="L3265" s="14">
        <v>99.4851</v>
      </c>
      <c r="M3265" s="14">
        <f t="shared" si="2"/>
        <v>794.073343</v>
      </c>
      <c r="N3265" s="15">
        <f t="shared" si="3"/>
        <v>0.205926657</v>
      </c>
      <c r="O3265" s="15">
        <f t="shared" si="4"/>
        <v>-0.205926657</v>
      </c>
      <c r="P3265" s="8">
        <f t="shared" si="5"/>
        <v>344</v>
      </c>
    </row>
    <row r="3266" ht="12.75" customHeight="1">
      <c r="A3266" s="16">
        <v>43601.0</v>
      </c>
      <c r="B3266" s="8" t="s">
        <v>636</v>
      </c>
      <c r="C3266" s="8" t="s">
        <v>637</v>
      </c>
      <c r="D3266" s="9" t="s">
        <v>35</v>
      </c>
      <c r="E3266" s="10" t="s">
        <v>19</v>
      </c>
      <c r="F3266" s="11">
        <v>3.317700214E9</v>
      </c>
      <c r="G3266" s="17" t="s">
        <v>20</v>
      </c>
      <c r="H3266" s="18" t="str">
        <f t="shared" si="1"/>
        <v>SELL</v>
      </c>
      <c r="I3266" s="12">
        <v>19.360001</v>
      </c>
      <c r="J3266" s="12">
        <v>1000.0</v>
      </c>
      <c r="K3266" s="16">
        <v>43770.0</v>
      </c>
      <c r="L3266" s="14">
        <v>18.91</v>
      </c>
      <c r="M3266" s="14">
        <f t="shared" si="2"/>
        <v>976.7561479</v>
      </c>
      <c r="N3266" s="15">
        <f t="shared" si="3"/>
        <v>0.02324385211</v>
      </c>
      <c r="O3266" s="15">
        <f t="shared" si="4"/>
        <v>-0.02324385211</v>
      </c>
      <c r="P3266" s="8">
        <f t="shared" si="5"/>
        <v>169</v>
      </c>
    </row>
    <row r="3267" ht="12.75" customHeight="1">
      <c r="A3267" s="16">
        <v>43601.0</v>
      </c>
      <c r="B3267" s="8" t="s">
        <v>1025</v>
      </c>
      <c r="C3267" s="8" t="s">
        <v>1026</v>
      </c>
      <c r="D3267" s="9" t="s">
        <v>23</v>
      </c>
      <c r="E3267" s="9" t="s">
        <v>19</v>
      </c>
      <c r="F3267" s="11">
        <v>4.841462E10</v>
      </c>
      <c r="G3267" s="18" t="s">
        <v>24</v>
      </c>
      <c r="H3267" s="17" t="str">
        <f t="shared" si="1"/>
        <v>BUY</v>
      </c>
      <c r="I3267" s="12">
        <v>106.13</v>
      </c>
      <c r="J3267" s="12">
        <v>1000.0</v>
      </c>
      <c r="K3267" s="16">
        <v>43703.0</v>
      </c>
      <c r="L3267" s="14">
        <v>101.79</v>
      </c>
      <c r="M3267" s="14">
        <f t="shared" si="2"/>
        <v>959.1067559</v>
      </c>
      <c r="N3267" s="15">
        <f t="shared" si="3"/>
        <v>-0.04089324413</v>
      </c>
      <c r="O3267" s="15">
        <f t="shared" si="4"/>
        <v>0.04089324413</v>
      </c>
      <c r="P3267" s="8">
        <f t="shared" si="5"/>
        <v>102</v>
      </c>
    </row>
    <row r="3268" ht="12.75" customHeight="1">
      <c r="A3268" s="7">
        <v>43602.0</v>
      </c>
      <c r="B3268" s="8" t="s">
        <v>562</v>
      </c>
      <c r="C3268" s="8" t="s">
        <v>563</v>
      </c>
      <c r="D3268" s="9" t="s">
        <v>35</v>
      </c>
      <c r="E3268" s="10" t="s">
        <v>19</v>
      </c>
      <c r="F3268" s="11">
        <v>1.7149203119E10</v>
      </c>
      <c r="G3268" s="8" t="s">
        <v>24</v>
      </c>
      <c r="H3268" s="8" t="str">
        <f t="shared" si="1"/>
        <v>BUY</v>
      </c>
      <c r="I3268" s="12">
        <v>59.871712</v>
      </c>
      <c r="J3268" s="12">
        <v>1000.0</v>
      </c>
      <c r="K3268" s="16">
        <v>43690.0</v>
      </c>
      <c r="L3268" s="14">
        <v>62.397762</v>
      </c>
      <c r="M3268" s="14">
        <f t="shared" si="2"/>
        <v>1042.191043</v>
      </c>
      <c r="N3268" s="15">
        <f t="shared" si="3"/>
        <v>0.04219104341</v>
      </c>
      <c r="O3268" s="15">
        <f t="shared" si="4"/>
        <v>-0.04219104341</v>
      </c>
      <c r="P3268" s="8">
        <f t="shared" si="5"/>
        <v>88</v>
      </c>
    </row>
    <row r="3269" ht="12.75" customHeight="1">
      <c r="A3269" s="7">
        <v>43602.0</v>
      </c>
      <c r="B3269" s="8" t="s">
        <v>628</v>
      </c>
      <c r="C3269" s="8" t="s">
        <v>629</v>
      </c>
      <c r="D3269" s="9" t="s">
        <v>35</v>
      </c>
      <c r="E3269" s="10" t="s">
        <v>19</v>
      </c>
      <c r="F3269" s="11">
        <v>2.373457054E9</v>
      </c>
      <c r="G3269" s="8" t="s">
        <v>20</v>
      </c>
      <c r="H3269" s="8" t="str">
        <f t="shared" si="1"/>
        <v>SELL</v>
      </c>
      <c r="I3269" s="12">
        <v>47.474098</v>
      </c>
      <c r="J3269" s="12">
        <v>1000.0</v>
      </c>
      <c r="K3269" s="7">
        <v>43784.0</v>
      </c>
      <c r="L3269" s="14">
        <v>40.009266</v>
      </c>
      <c r="M3269" s="14">
        <f t="shared" si="2"/>
        <v>842.7598983</v>
      </c>
      <c r="N3269" s="15">
        <f t="shared" si="3"/>
        <v>0.1572401017</v>
      </c>
      <c r="O3269" s="15">
        <f t="shared" si="4"/>
        <v>-0.1572401017</v>
      </c>
      <c r="P3269" s="8">
        <f t="shared" si="5"/>
        <v>182</v>
      </c>
    </row>
    <row r="3270" ht="12.75" customHeight="1">
      <c r="A3270" s="7">
        <v>43605.0</v>
      </c>
      <c r="B3270" s="8" t="s">
        <v>66</v>
      </c>
      <c r="C3270" s="8" t="s">
        <v>67</v>
      </c>
      <c r="D3270" s="9" t="s">
        <v>23</v>
      </c>
      <c r="E3270" s="10" t="s">
        <v>19</v>
      </c>
      <c r="F3270" s="11">
        <v>2.744500935588E12</v>
      </c>
      <c r="G3270" s="8" t="s">
        <v>24</v>
      </c>
      <c r="H3270" s="8" t="str">
        <f t="shared" si="1"/>
        <v>BUY</v>
      </c>
      <c r="I3270" s="12">
        <v>44.35</v>
      </c>
      <c r="J3270" s="12">
        <v>1000.0</v>
      </c>
      <c r="K3270" s="16">
        <v>43607.0</v>
      </c>
      <c r="L3270" s="14">
        <v>44.27</v>
      </c>
      <c r="M3270" s="14">
        <f t="shared" si="2"/>
        <v>998.1961669</v>
      </c>
      <c r="N3270" s="15">
        <f t="shared" si="3"/>
        <v>-0.001803833145</v>
      </c>
      <c r="O3270" s="15">
        <f t="shared" si="4"/>
        <v>0.001803833145</v>
      </c>
      <c r="P3270" s="8">
        <f t="shared" si="5"/>
        <v>2</v>
      </c>
    </row>
    <row r="3271" ht="12.75" customHeight="1">
      <c r="A3271" s="7">
        <v>43605.0</v>
      </c>
      <c r="B3271" s="8" t="s">
        <v>485</v>
      </c>
      <c r="C3271" s="8" t="s">
        <v>486</v>
      </c>
      <c r="D3271" s="9" t="s">
        <v>23</v>
      </c>
      <c r="E3271" s="10" t="s">
        <v>19</v>
      </c>
      <c r="F3271" s="11">
        <v>3.40811773793E11</v>
      </c>
      <c r="G3271" s="8" t="s">
        <v>24</v>
      </c>
      <c r="H3271" s="8" t="str">
        <f t="shared" si="1"/>
        <v>BUY</v>
      </c>
      <c r="I3271" s="12">
        <v>235.361267</v>
      </c>
      <c r="J3271" s="12">
        <v>1000.0</v>
      </c>
      <c r="K3271" s="16">
        <v>43714.0</v>
      </c>
      <c r="L3271" s="14">
        <v>254.459137</v>
      </c>
      <c r="M3271" s="14">
        <f t="shared" si="2"/>
        <v>1081.142791</v>
      </c>
      <c r="N3271" s="15">
        <f t="shared" si="3"/>
        <v>0.08114279058</v>
      </c>
      <c r="O3271" s="15">
        <f t="shared" si="4"/>
        <v>-0.08114279058</v>
      </c>
      <c r="P3271" s="8">
        <f t="shared" si="5"/>
        <v>109</v>
      </c>
    </row>
    <row r="3272" ht="12.75" customHeight="1">
      <c r="A3272" s="7">
        <v>43605.0</v>
      </c>
      <c r="B3272" s="8" t="s">
        <v>1549</v>
      </c>
      <c r="C3272" s="8" t="s">
        <v>1550</v>
      </c>
      <c r="D3272" s="9" t="s">
        <v>58</v>
      </c>
      <c r="E3272" s="10" t="s">
        <v>19</v>
      </c>
      <c r="F3272" s="11">
        <v>1.470424882E10</v>
      </c>
      <c r="G3272" s="8" t="s">
        <v>24</v>
      </c>
      <c r="H3272" s="8" t="str">
        <f t="shared" si="1"/>
        <v>BUY</v>
      </c>
      <c r="I3272" s="12">
        <v>11.19</v>
      </c>
      <c r="J3272" s="12">
        <v>1000.0</v>
      </c>
      <c r="K3272" s="7">
        <v>43726.0</v>
      </c>
      <c r="L3272" s="14">
        <v>16.9</v>
      </c>
      <c r="M3272" s="14">
        <f t="shared" si="2"/>
        <v>1510.277033</v>
      </c>
      <c r="N3272" s="15">
        <f t="shared" si="3"/>
        <v>0.5102770331</v>
      </c>
      <c r="O3272" s="15">
        <f t="shared" si="4"/>
        <v>-0.5102770331</v>
      </c>
      <c r="P3272" s="8">
        <f t="shared" si="5"/>
        <v>121</v>
      </c>
    </row>
    <row r="3273" ht="12.75" customHeight="1">
      <c r="A3273" s="16">
        <v>43605.0</v>
      </c>
      <c r="B3273" s="8" t="s">
        <v>2100</v>
      </c>
      <c r="C3273" s="8" t="s">
        <v>2101</v>
      </c>
      <c r="D3273" s="9" t="s">
        <v>23</v>
      </c>
      <c r="E3273" s="10" t="s">
        <v>19</v>
      </c>
      <c r="F3273" s="11">
        <v>1.98718142E10</v>
      </c>
      <c r="G3273" s="18" t="s">
        <v>24</v>
      </c>
      <c r="H3273" s="17" t="str">
        <f t="shared" si="1"/>
        <v>BUY</v>
      </c>
      <c r="I3273" s="12">
        <v>76.639999</v>
      </c>
      <c r="J3273" s="12">
        <v>1000.0</v>
      </c>
      <c r="K3273" s="16">
        <v>43616.0</v>
      </c>
      <c r="L3273" s="14">
        <v>68.629997</v>
      </c>
      <c r="M3273" s="14">
        <f t="shared" si="2"/>
        <v>895.4853588</v>
      </c>
      <c r="N3273" s="15">
        <f t="shared" si="3"/>
        <v>-0.1045146412</v>
      </c>
      <c r="O3273" s="15">
        <f t="shared" si="4"/>
        <v>0.1045146412</v>
      </c>
      <c r="P3273" s="8">
        <f t="shared" si="5"/>
        <v>11</v>
      </c>
    </row>
    <row r="3274" ht="12.75" customHeight="1">
      <c r="A3274" s="16">
        <v>43605.0</v>
      </c>
      <c r="B3274" s="8" t="s">
        <v>2571</v>
      </c>
      <c r="C3274" s="8" t="s">
        <v>2572</v>
      </c>
      <c r="D3274" s="9" t="s">
        <v>39</v>
      </c>
      <c r="E3274" s="10" t="s">
        <v>19</v>
      </c>
      <c r="F3274" s="11">
        <v>7.08213E7</v>
      </c>
      <c r="G3274" s="18" t="s">
        <v>24</v>
      </c>
      <c r="H3274" s="17" t="str">
        <f t="shared" si="1"/>
        <v>BUY</v>
      </c>
      <c r="I3274" s="12">
        <v>14.51</v>
      </c>
      <c r="J3274" s="12">
        <v>1000.0</v>
      </c>
      <c r="K3274" s="16">
        <v>44727.0</v>
      </c>
      <c r="L3274" s="14">
        <v>1.12</v>
      </c>
      <c r="M3274" s="14">
        <f t="shared" si="2"/>
        <v>77.18814611</v>
      </c>
      <c r="N3274" s="15">
        <f t="shared" si="3"/>
        <v>-0.9228118539</v>
      </c>
      <c r="O3274" s="15">
        <f t="shared" si="4"/>
        <v>0.9228118539</v>
      </c>
      <c r="P3274" s="8">
        <f t="shared" si="5"/>
        <v>1122</v>
      </c>
    </row>
    <row r="3275" ht="12.75" customHeight="1">
      <c r="A3275" s="7">
        <v>43606.0</v>
      </c>
      <c r="B3275" s="8" t="s">
        <v>2054</v>
      </c>
      <c r="C3275" s="8" t="s">
        <v>2055</v>
      </c>
      <c r="D3275" s="9" t="s">
        <v>39</v>
      </c>
      <c r="E3275" s="10" t="s">
        <v>168</v>
      </c>
      <c r="F3275" s="11">
        <v>7.0831776E8</v>
      </c>
      <c r="G3275" s="8" t="s">
        <v>24</v>
      </c>
      <c r="H3275" s="8" t="str">
        <f t="shared" si="1"/>
        <v>BUY</v>
      </c>
      <c r="I3275" s="12">
        <v>15.6</v>
      </c>
      <c r="J3275" s="12">
        <v>1000.0</v>
      </c>
      <c r="K3275" s="16">
        <v>43657.0</v>
      </c>
      <c r="L3275" s="14">
        <v>15.15</v>
      </c>
      <c r="M3275" s="14">
        <f t="shared" si="2"/>
        <v>971.1538462</v>
      </c>
      <c r="N3275" s="15">
        <f t="shared" si="3"/>
        <v>-0.02884615385</v>
      </c>
      <c r="O3275" s="15">
        <f t="shared" si="4"/>
        <v>0.02884615385</v>
      </c>
      <c r="P3275" s="8">
        <f t="shared" si="5"/>
        <v>51</v>
      </c>
    </row>
    <row r="3276" ht="12.75" customHeight="1">
      <c r="A3276" s="16">
        <v>43606.0</v>
      </c>
      <c r="B3276" s="8" t="s">
        <v>2565</v>
      </c>
      <c r="C3276" s="8" t="s">
        <v>2566</v>
      </c>
      <c r="D3276" s="9" t="s">
        <v>32</v>
      </c>
      <c r="E3276" s="10" t="s">
        <v>168</v>
      </c>
      <c r="F3276" s="11">
        <v>1.0362466E8</v>
      </c>
      <c r="G3276" s="17" t="s">
        <v>20</v>
      </c>
      <c r="H3276" s="18" t="str">
        <f t="shared" si="1"/>
        <v>SELL</v>
      </c>
      <c r="I3276" s="12">
        <v>13.21</v>
      </c>
      <c r="J3276" s="12">
        <v>1000.0</v>
      </c>
      <c r="K3276" s="16">
        <v>44649.0</v>
      </c>
      <c r="L3276" s="14">
        <v>5.74</v>
      </c>
      <c r="M3276" s="14">
        <f t="shared" si="2"/>
        <v>434.5193036</v>
      </c>
      <c r="N3276" s="15">
        <f t="shared" si="3"/>
        <v>0.5654806964</v>
      </c>
      <c r="O3276" s="15">
        <f t="shared" si="4"/>
        <v>-0.5654806964</v>
      </c>
      <c r="P3276" s="8">
        <f t="shared" si="5"/>
        <v>1043</v>
      </c>
    </row>
    <row r="3277" ht="12.75" customHeight="1">
      <c r="A3277" s="7">
        <v>43607.0</v>
      </c>
      <c r="B3277" s="8" t="s">
        <v>66</v>
      </c>
      <c r="C3277" s="8" t="s">
        <v>67</v>
      </c>
      <c r="D3277" s="9" t="s">
        <v>23</v>
      </c>
      <c r="E3277" s="10" t="s">
        <v>19</v>
      </c>
      <c r="F3277" s="11">
        <v>2.744500935588E12</v>
      </c>
      <c r="G3277" s="8" t="s">
        <v>20</v>
      </c>
      <c r="H3277" s="8" t="str">
        <f t="shared" si="1"/>
        <v>SELL</v>
      </c>
      <c r="I3277" s="12">
        <v>44.27</v>
      </c>
      <c r="J3277" s="12">
        <v>1000.0</v>
      </c>
      <c r="K3277" s="16">
        <v>43620.0</v>
      </c>
      <c r="L3277" s="14">
        <v>43.51</v>
      </c>
      <c r="M3277" s="14">
        <f t="shared" si="2"/>
        <v>982.832618</v>
      </c>
      <c r="N3277" s="15">
        <f t="shared" si="3"/>
        <v>0.01716738197</v>
      </c>
      <c r="O3277" s="15">
        <f t="shared" si="4"/>
        <v>-0.01716738197</v>
      </c>
      <c r="P3277" s="8">
        <f t="shared" si="5"/>
        <v>13</v>
      </c>
    </row>
    <row r="3278" ht="12.75" customHeight="1">
      <c r="A3278" s="7">
        <v>43607.0</v>
      </c>
      <c r="B3278" s="8" t="s">
        <v>1813</v>
      </c>
      <c r="C3278" s="8" t="s">
        <v>1814</v>
      </c>
      <c r="D3278" s="9" t="s">
        <v>32</v>
      </c>
      <c r="E3278" s="10" t="s">
        <v>19</v>
      </c>
      <c r="F3278" s="11">
        <v>9.61955007E9</v>
      </c>
      <c r="G3278" s="8" t="s">
        <v>24</v>
      </c>
      <c r="H3278" s="8" t="str">
        <f t="shared" si="1"/>
        <v>BUY</v>
      </c>
      <c r="I3278" s="12">
        <v>12.561333</v>
      </c>
      <c r="J3278" s="12">
        <v>1000.0</v>
      </c>
      <c r="K3278" s="16">
        <v>44313.0</v>
      </c>
      <c r="L3278" s="14">
        <v>10.22</v>
      </c>
      <c r="M3278" s="14">
        <f t="shared" si="2"/>
        <v>813.6079188</v>
      </c>
      <c r="N3278" s="15">
        <f t="shared" si="3"/>
        <v>-0.1863920812</v>
      </c>
      <c r="O3278" s="15">
        <f t="shared" si="4"/>
        <v>0.1863920812</v>
      </c>
      <c r="P3278" s="8">
        <f t="shared" si="5"/>
        <v>706</v>
      </c>
    </row>
    <row r="3279" ht="12.75" customHeight="1">
      <c r="A3279" s="7">
        <v>43607.0</v>
      </c>
      <c r="B3279" s="8" t="s">
        <v>2573</v>
      </c>
      <c r="C3279" s="8" t="s">
        <v>2574</v>
      </c>
      <c r="D3279" s="9" t="s">
        <v>32</v>
      </c>
      <c r="E3279" s="10" t="s">
        <v>19</v>
      </c>
      <c r="F3279" s="11">
        <v>1.899556608E9</v>
      </c>
      <c r="G3279" s="8" t="s">
        <v>20</v>
      </c>
      <c r="H3279" s="8" t="str">
        <f t="shared" si="1"/>
        <v>SELL</v>
      </c>
      <c r="I3279" s="12">
        <v>30.876928</v>
      </c>
      <c r="J3279" s="12">
        <v>1000.0</v>
      </c>
      <c r="K3279" s="16">
        <v>44727.0</v>
      </c>
      <c r="L3279" s="14">
        <v>32.617996</v>
      </c>
      <c r="M3279" s="14">
        <f t="shared" si="2"/>
        <v>1056.387345</v>
      </c>
      <c r="N3279" s="15">
        <f t="shared" si="3"/>
        <v>-0.05638734527</v>
      </c>
      <c r="O3279" s="15">
        <f t="shared" si="4"/>
        <v>0.05638734527</v>
      </c>
      <c r="P3279" s="8">
        <f t="shared" si="5"/>
        <v>1120</v>
      </c>
    </row>
    <row r="3280" ht="12.75" customHeight="1">
      <c r="A3280" s="7">
        <v>43607.0</v>
      </c>
      <c r="B3280" s="8" t="s">
        <v>1019</v>
      </c>
      <c r="C3280" s="8" t="s">
        <v>1020</v>
      </c>
      <c r="D3280" s="9" t="s">
        <v>18</v>
      </c>
      <c r="E3280" s="10" t="s">
        <v>19</v>
      </c>
      <c r="F3280" s="11">
        <v>2.082171299E9</v>
      </c>
      <c r="G3280" s="8" t="s">
        <v>24</v>
      </c>
      <c r="H3280" s="8" t="str">
        <f t="shared" si="1"/>
        <v>BUY</v>
      </c>
      <c r="I3280" s="12">
        <v>17.559999</v>
      </c>
      <c r="J3280" s="12">
        <v>1000.0</v>
      </c>
      <c r="K3280" s="7">
        <v>44301.0</v>
      </c>
      <c r="L3280" s="14">
        <v>20.690001</v>
      </c>
      <c r="M3280" s="14">
        <f t="shared" si="2"/>
        <v>1178.246138</v>
      </c>
      <c r="N3280" s="15">
        <f t="shared" si="3"/>
        <v>0.1782461377</v>
      </c>
      <c r="O3280" s="15">
        <f t="shared" si="4"/>
        <v>-0.1782461377</v>
      </c>
      <c r="P3280" s="8">
        <f t="shared" si="5"/>
        <v>694</v>
      </c>
    </row>
    <row r="3281" ht="12.75" customHeight="1">
      <c r="A3281" s="7">
        <v>43607.0</v>
      </c>
      <c r="B3281" s="8" t="s">
        <v>1323</v>
      </c>
      <c r="C3281" s="8" t="s">
        <v>1324</v>
      </c>
      <c r="D3281" s="9" t="s">
        <v>27</v>
      </c>
      <c r="E3281" s="10" t="s">
        <v>19</v>
      </c>
      <c r="F3281" s="11">
        <v>6.21866E10</v>
      </c>
      <c r="G3281" s="8" t="s">
        <v>24</v>
      </c>
      <c r="H3281" s="8" t="str">
        <f t="shared" si="1"/>
        <v>BUY</v>
      </c>
      <c r="I3281" s="12">
        <v>44.3</v>
      </c>
      <c r="J3281" s="12">
        <v>1000.0</v>
      </c>
      <c r="K3281" s="7">
        <v>44068.0</v>
      </c>
      <c r="L3281" s="14">
        <v>33.06</v>
      </c>
      <c r="M3281" s="14">
        <f t="shared" si="2"/>
        <v>746.275395</v>
      </c>
      <c r="N3281" s="15">
        <f t="shared" si="3"/>
        <v>-0.253724605</v>
      </c>
      <c r="O3281" s="15">
        <f t="shared" si="4"/>
        <v>0.253724605</v>
      </c>
      <c r="P3281" s="8">
        <f t="shared" si="5"/>
        <v>461</v>
      </c>
    </row>
    <row r="3282" ht="12.75" customHeight="1">
      <c r="A3282" s="16">
        <v>43607.0</v>
      </c>
      <c r="B3282" s="8" t="s">
        <v>2575</v>
      </c>
      <c r="C3282" s="8" t="s">
        <v>2576</v>
      </c>
      <c r="D3282" s="9" t="s">
        <v>39</v>
      </c>
      <c r="E3282" s="10" t="s">
        <v>19</v>
      </c>
      <c r="F3282" s="11">
        <v>1.112082566E9</v>
      </c>
      <c r="G3282" s="17" t="s">
        <v>20</v>
      </c>
      <c r="H3282" s="18" t="str">
        <f t="shared" si="1"/>
        <v>SELL</v>
      </c>
      <c r="I3282" s="12">
        <v>26.190001</v>
      </c>
      <c r="J3282" s="12">
        <v>1000.0</v>
      </c>
      <c r="K3282" s="16">
        <v>43789.0</v>
      </c>
      <c r="L3282" s="14">
        <v>22.85</v>
      </c>
      <c r="M3282" s="14">
        <f t="shared" si="2"/>
        <v>872.4703752</v>
      </c>
      <c r="N3282" s="15">
        <f t="shared" si="3"/>
        <v>0.1275296248</v>
      </c>
      <c r="O3282" s="15">
        <f t="shared" si="4"/>
        <v>-0.1275296248</v>
      </c>
      <c r="P3282" s="8">
        <f t="shared" si="5"/>
        <v>182</v>
      </c>
    </row>
    <row r="3283" ht="12.75" customHeight="1">
      <c r="A3283" s="7">
        <v>43608.0</v>
      </c>
      <c r="B3283" s="8" t="s">
        <v>525</v>
      </c>
      <c r="C3283" s="8" t="s">
        <v>526</v>
      </c>
      <c r="D3283" s="9" t="s">
        <v>193</v>
      </c>
      <c r="E3283" s="10" t="s">
        <v>19</v>
      </c>
      <c r="F3283" s="11">
        <v>2.410651089E10</v>
      </c>
      <c r="G3283" s="8" t="s">
        <v>24</v>
      </c>
      <c r="H3283" s="8" t="str">
        <f t="shared" si="1"/>
        <v>BUY</v>
      </c>
      <c r="I3283" s="12">
        <v>203.203857</v>
      </c>
      <c r="J3283" s="12">
        <v>1000.0</v>
      </c>
      <c r="K3283" s="16">
        <v>44727.0</v>
      </c>
      <c r="L3283" s="14">
        <v>297.875275</v>
      </c>
      <c r="M3283" s="14">
        <f t="shared" si="2"/>
        <v>1465.893804</v>
      </c>
      <c r="N3283" s="15">
        <f t="shared" si="3"/>
        <v>0.4658938044</v>
      </c>
      <c r="O3283" s="15">
        <f t="shared" si="4"/>
        <v>-0.4658938044</v>
      </c>
      <c r="P3283" s="8">
        <f t="shared" si="5"/>
        <v>1119</v>
      </c>
    </row>
    <row r="3284" ht="12.75" customHeight="1">
      <c r="A3284" s="7">
        <v>43608.0</v>
      </c>
      <c r="B3284" s="8" t="s">
        <v>2577</v>
      </c>
      <c r="C3284" s="8" t="s">
        <v>2578</v>
      </c>
      <c r="D3284" s="9" t="s">
        <v>39</v>
      </c>
      <c r="E3284" s="10" t="s">
        <v>19</v>
      </c>
      <c r="F3284" s="11">
        <v>8.093657676E9</v>
      </c>
      <c r="G3284" s="8" t="s">
        <v>20</v>
      </c>
      <c r="H3284" s="8" t="str">
        <f t="shared" si="1"/>
        <v>SELL</v>
      </c>
      <c r="I3284" s="12">
        <v>56.029999</v>
      </c>
      <c r="J3284" s="12">
        <v>1000.0</v>
      </c>
      <c r="K3284" s="16">
        <v>44727.0</v>
      </c>
      <c r="L3284" s="14">
        <v>168.850006</v>
      </c>
      <c r="M3284" s="14">
        <f t="shared" si="2"/>
        <v>3013.564323</v>
      </c>
      <c r="N3284" s="15">
        <f t="shared" si="3"/>
        <v>-2.013564323</v>
      </c>
      <c r="O3284" s="15">
        <f t="shared" si="4"/>
        <v>2.013564323</v>
      </c>
      <c r="P3284" s="8">
        <f t="shared" si="5"/>
        <v>1119</v>
      </c>
    </row>
    <row r="3285" ht="12.75" customHeight="1">
      <c r="A3285" s="7">
        <v>43616.0</v>
      </c>
      <c r="B3285" s="8" t="s">
        <v>2579</v>
      </c>
      <c r="C3285" s="8" t="s">
        <v>2580</v>
      </c>
      <c r="D3285" s="9" t="s">
        <v>18</v>
      </c>
      <c r="E3285" s="10" t="s">
        <v>19</v>
      </c>
      <c r="F3285" s="11">
        <v>9.564350006E9</v>
      </c>
      <c r="G3285" s="8" t="s">
        <v>24</v>
      </c>
      <c r="H3285" s="8" t="str">
        <f t="shared" si="1"/>
        <v>BUY</v>
      </c>
      <c r="I3285" s="12">
        <v>32.98</v>
      </c>
      <c r="J3285" s="12">
        <v>1000.0</v>
      </c>
      <c r="K3285" s="16">
        <v>44727.0</v>
      </c>
      <c r="L3285" s="14">
        <v>30.7</v>
      </c>
      <c r="M3285" s="14">
        <f t="shared" si="2"/>
        <v>930.8671922</v>
      </c>
      <c r="N3285" s="15">
        <f t="shared" si="3"/>
        <v>-0.06913280776</v>
      </c>
      <c r="O3285" s="15">
        <f t="shared" si="4"/>
        <v>0.06913280776</v>
      </c>
      <c r="P3285" s="8">
        <f t="shared" si="5"/>
        <v>1111</v>
      </c>
    </row>
    <row r="3286" ht="12.75" customHeight="1">
      <c r="A3286" s="7">
        <v>43616.0</v>
      </c>
      <c r="B3286" s="8" t="s">
        <v>2581</v>
      </c>
      <c r="C3286" s="8" t="s">
        <v>2582</v>
      </c>
      <c r="D3286" s="9" t="s">
        <v>32</v>
      </c>
      <c r="E3286" s="10" t="s">
        <v>19</v>
      </c>
      <c r="F3286" s="11">
        <v>7.7714307E8</v>
      </c>
      <c r="G3286" s="8" t="s">
        <v>24</v>
      </c>
      <c r="H3286" s="8" t="str">
        <f t="shared" si="1"/>
        <v>BUY</v>
      </c>
      <c r="I3286" s="12">
        <v>104.120003</v>
      </c>
      <c r="J3286" s="12">
        <v>1000.0</v>
      </c>
      <c r="K3286" s="16">
        <v>43623.0</v>
      </c>
      <c r="L3286" s="14">
        <v>138.649994</v>
      </c>
      <c r="M3286" s="14">
        <f t="shared" si="2"/>
        <v>1331.636477</v>
      </c>
      <c r="N3286" s="15">
        <f t="shared" si="3"/>
        <v>0.3316364772</v>
      </c>
      <c r="O3286" s="15">
        <f t="shared" si="4"/>
        <v>-0.3316364772</v>
      </c>
      <c r="P3286" s="8">
        <f t="shared" si="5"/>
        <v>7</v>
      </c>
    </row>
    <row r="3287" ht="12.75" customHeight="1">
      <c r="A3287" s="7">
        <v>43616.0</v>
      </c>
      <c r="B3287" s="8" t="s">
        <v>437</v>
      </c>
      <c r="C3287" s="8" t="s">
        <v>438</v>
      </c>
      <c r="D3287" s="9" t="s">
        <v>32</v>
      </c>
      <c r="E3287" s="10" t="s">
        <v>19</v>
      </c>
      <c r="F3287" s="11">
        <v>1.276728036E10</v>
      </c>
      <c r="G3287" s="8" t="s">
        <v>24</v>
      </c>
      <c r="H3287" s="8" t="str">
        <f t="shared" si="1"/>
        <v>BUY</v>
      </c>
      <c r="I3287" s="12">
        <v>31.865654</v>
      </c>
      <c r="J3287" s="12">
        <v>1000.0</v>
      </c>
      <c r="K3287" s="16">
        <v>43714.0</v>
      </c>
      <c r="L3287" s="14">
        <v>39.811008</v>
      </c>
      <c r="M3287" s="14">
        <f t="shared" si="2"/>
        <v>1249.339116</v>
      </c>
      <c r="N3287" s="15">
        <f t="shared" si="3"/>
        <v>0.249339116</v>
      </c>
      <c r="O3287" s="15">
        <f t="shared" si="4"/>
        <v>-0.249339116</v>
      </c>
      <c r="P3287" s="8">
        <f t="shared" si="5"/>
        <v>98</v>
      </c>
    </row>
    <row r="3288" ht="12.75" customHeight="1">
      <c r="A3288" s="7">
        <v>43616.0</v>
      </c>
      <c r="B3288" s="8" t="s">
        <v>97</v>
      </c>
      <c r="C3288" s="8" t="s">
        <v>98</v>
      </c>
      <c r="D3288" s="9" t="s">
        <v>32</v>
      </c>
      <c r="E3288" s="10" t="s">
        <v>19</v>
      </c>
      <c r="F3288" s="11">
        <v>1.45044414E10</v>
      </c>
      <c r="G3288" s="8" t="s">
        <v>24</v>
      </c>
      <c r="H3288" s="8" t="str">
        <f t="shared" si="1"/>
        <v>BUY</v>
      </c>
      <c r="I3288" s="12">
        <v>107.14</v>
      </c>
      <c r="J3288" s="12">
        <v>1000.0</v>
      </c>
      <c r="K3288" s="7">
        <v>43861.0</v>
      </c>
      <c r="L3288" s="14">
        <v>92.81</v>
      </c>
      <c r="M3288" s="14">
        <f t="shared" si="2"/>
        <v>866.2497667</v>
      </c>
      <c r="N3288" s="15">
        <f t="shared" si="3"/>
        <v>-0.1337502333</v>
      </c>
      <c r="O3288" s="15">
        <f t="shared" si="4"/>
        <v>0.1337502333</v>
      </c>
      <c r="P3288" s="8">
        <f t="shared" si="5"/>
        <v>245</v>
      </c>
    </row>
    <row r="3289" ht="12.75" customHeight="1">
      <c r="A3289" s="16">
        <v>43616.0</v>
      </c>
      <c r="B3289" s="8" t="s">
        <v>2100</v>
      </c>
      <c r="C3289" s="8" t="s">
        <v>2101</v>
      </c>
      <c r="D3289" s="9" t="s">
        <v>23</v>
      </c>
      <c r="E3289" s="10" t="s">
        <v>19</v>
      </c>
      <c r="F3289" s="11">
        <v>1.98718142E10</v>
      </c>
      <c r="G3289" s="17" t="s">
        <v>20</v>
      </c>
      <c r="H3289" s="18" t="str">
        <f t="shared" si="1"/>
        <v>SELL</v>
      </c>
      <c r="I3289" s="12">
        <v>68.629997</v>
      </c>
      <c r="J3289" s="12">
        <v>1000.0</v>
      </c>
      <c r="K3289" s="16">
        <v>43762.0</v>
      </c>
      <c r="L3289" s="14">
        <v>43.330002</v>
      </c>
      <c r="M3289" s="14">
        <f t="shared" si="2"/>
        <v>631.3566064</v>
      </c>
      <c r="N3289" s="15">
        <f t="shared" si="3"/>
        <v>0.3686433936</v>
      </c>
      <c r="O3289" s="15">
        <f t="shared" si="4"/>
        <v>-0.3686433936</v>
      </c>
      <c r="P3289" s="8">
        <f t="shared" si="5"/>
        <v>146</v>
      </c>
    </row>
    <row r="3290" ht="12.75" customHeight="1">
      <c r="A3290" s="7">
        <v>43619.0</v>
      </c>
      <c r="B3290" s="8" t="s">
        <v>2484</v>
      </c>
      <c r="C3290" s="8" t="s">
        <v>2485</v>
      </c>
      <c r="D3290" s="9" t="s">
        <v>23</v>
      </c>
      <c r="E3290" s="10" t="s">
        <v>19</v>
      </c>
      <c r="F3290" s="11">
        <v>1.786231496E10</v>
      </c>
      <c r="G3290" s="8" t="s">
        <v>24</v>
      </c>
      <c r="H3290" s="8" t="str">
        <f t="shared" si="1"/>
        <v>BUY</v>
      </c>
      <c r="I3290" s="12">
        <v>15.71</v>
      </c>
      <c r="J3290" s="12">
        <v>1000.0</v>
      </c>
      <c r="K3290" s="7">
        <v>43699.0</v>
      </c>
      <c r="L3290" s="14">
        <v>33.75</v>
      </c>
      <c r="M3290" s="14">
        <f t="shared" si="2"/>
        <v>2148.313176</v>
      </c>
      <c r="N3290" s="15">
        <f t="shared" si="3"/>
        <v>1.148313176</v>
      </c>
      <c r="O3290" s="15">
        <f t="shared" si="4"/>
        <v>-1.148313176</v>
      </c>
      <c r="P3290" s="8">
        <f t="shared" si="5"/>
        <v>80</v>
      </c>
    </row>
    <row r="3291" ht="12.75" customHeight="1">
      <c r="A3291" s="7">
        <v>43619.0</v>
      </c>
      <c r="B3291" s="8" t="s">
        <v>894</v>
      </c>
      <c r="C3291" s="8" t="s">
        <v>895</v>
      </c>
      <c r="D3291" s="9" t="s">
        <v>137</v>
      </c>
      <c r="E3291" s="10" t="s">
        <v>19</v>
      </c>
      <c r="F3291" s="11">
        <v>3.979270665E10</v>
      </c>
      <c r="G3291" s="8" t="s">
        <v>24</v>
      </c>
      <c r="H3291" s="8" t="str">
        <f t="shared" si="1"/>
        <v>BUY</v>
      </c>
      <c r="I3291" s="12">
        <v>29.94</v>
      </c>
      <c r="J3291" s="12">
        <v>1000.0</v>
      </c>
      <c r="K3291" s="7">
        <v>43759.0</v>
      </c>
      <c r="L3291" s="14">
        <v>27.81</v>
      </c>
      <c r="M3291" s="14">
        <f t="shared" si="2"/>
        <v>928.8577154</v>
      </c>
      <c r="N3291" s="15">
        <f t="shared" si="3"/>
        <v>-0.07114228457</v>
      </c>
      <c r="O3291" s="15">
        <f t="shared" si="4"/>
        <v>0.07114228457</v>
      </c>
      <c r="P3291" s="8">
        <f t="shared" si="5"/>
        <v>140</v>
      </c>
    </row>
    <row r="3292" ht="12.75" customHeight="1">
      <c r="A3292" s="7">
        <v>43619.0</v>
      </c>
      <c r="B3292" s="8" t="s">
        <v>2583</v>
      </c>
      <c r="C3292" s="8" t="s">
        <v>2584</v>
      </c>
      <c r="D3292" s="9" t="s">
        <v>35</v>
      </c>
      <c r="E3292" s="10" t="s">
        <v>19</v>
      </c>
      <c r="F3292" s="11">
        <v>2.776446535E9</v>
      </c>
      <c r="G3292" s="8" t="s">
        <v>24</v>
      </c>
      <c r="H3292" s="8" t="str">
        <f t="shared" si="1"/>
        <v>BUY</v>
      </c>
      <c r="I3292" s="12">
        <v>24.918283</v>
      </c>
      <c r="J3292" s="12">
        <v>1000.0</v>
      </c>
      <c r="K3292" s="16">
        <v>43677.0</v>
      </c>
      <c r="L3292" s="14">
        <v>25.158459</v>
      </c>
      <c r="M3292" s="14">
        <f t="shared" si="2"/>
        <v>1009.638545</v>
      </c>
      <c r="N3292" s="15">
        <f t="shared" si="3"/>
        <v>0.00963854532</v>
      </c>
      <c r="O3292" s="15">
        <f t="shared" si="4"/>
        <v>-0.00963854532</v>
      </c>
      <c r="P3292" s="8">
        <f t="shared" si="5"/>
        <v>58</v>
      </c>
    </row>
    <row r="3293" ht="12.75" customHeight="1">
      <c r="A3293" s="7">
        <v>43619.0</v>
      </c>
      <c r="B3293" s="8" t="s">
        <v>1236</v>
      </c>
      <c r="C3293" s="8" t="s">
        <v>1237</v>
      </c>
      <c r="D3293" s="9" t="s">
        <v>39</v>
      </c>
      <c r="E3293" s="10" t="s">
        <v>19</v>
      </c>
      <c r="F3293" s="11">
        <v>5.6973727227E10</v>
      </c>
      <c r="G3293" s="8" t="s">
        <v>24</v>
      </c>
      <c r="H3293" s="8" t="str">
        <f t="shared" si="1"/>
        <v>BUY</v>
      </c>
      <c r="I3293" s="12">
        <v>120.362534</v>
      </c>
      <c r="J3293" s="12">
        <v>1000.0</v>
      </c>
      <c r="K3293" s="7">
        <v>44151.0</v>
      </c>
      <c r="L3293" s="14">
        <v>179.957382</v>
      </c>
      <c r="M3293" s="14">
        <f t="shared" si="2"/>
        <v>1495.127894</v>
      </c>
      <c r="N3293" s="15">
        <f t="shared" si="3"/>
        <v>0.4951278942</v>
      </c>
      <c r="O3293" s="15">
        <f t="shared" si="4"/>
        <v>-0.4951278942</v>
      </c>
      <c r="P3293" s="8">
        <f t="shared" si="5"/>
        <v>532</v>
      </c>
    </row>
    <row r="3294" ht="12.75" customHeight="1">
      <c r="A3294" s="16">
        <v>43619.0</v>
      </c>
      <c r="B3294" s="8" t="s">
        <v>702</v>
      </c>
      <c r="C3294" s="8" t="s">
        <v>703</v>
      </c>
      <c r="D3294" s="9" t="s">
        <v>35</v>
      </c>
      <c r="E3294" s="10" t="s">
        <v>19</v>
      </c>
      <c r="F3294" s="11">
        <v>7.77822701E9</v>
      </c>
      <c r="G3294" s="18" t="s">
        <v>24</v>
      </c>
      <c r="H3294" s="17" t="str">
        <f t="shared" si="1"/>
        <v>BUY</v>
      </c>
      <c r="I3294" s="12">
        <v>71.700851</v>
      </c>
      <c r="J3294" s="12">
        <v>1000.0</v>
      </c>
      <c r="K3294" s="16">
        <v>43728.0</v>
      </c>
      <c r="L3294" s="14">
        <v>74.860291</v>
      </c>
      <c r="M3294" s="14">
        <f t="shared" si="2"/>
        <v>1044.064191</v>
      </c>
      <c r="N3294" s="15">
        <f t="shared" si="3"/>
        <v>0.04406419109</v>
      </c>
      <c r="O3294" s="15">
        <f t="shared" si="4"/>
        <v>-0.04406419109</v>
      </c>
      <c r="P3294" s="8">
        <f t="shared" si="5"/>
        <v>109</v>
      </c>
    </row>
    <row r="3295" ht="12.75" customHeight="1">
      <c r="A3295" s="16">
        <v>43619.0</v>
      </c>
      <c r="B3295" s="8" t="s">
        <v>1479</v>
      </c>
      <c r="C3295" s="8" t="s">
        <v>1480</v>
      </c>
      <c r="D3295" s="9" t="s">
        <v>35</v>
      </c>
      <c r="E3295" s="10" t="s">
        <v>19</v>
      </c>
      <c r="F3295" s="11">
        <v>4.976335845E9</v>
      </c>
      <c r="G3295" s="17" t="s">
        <v>20</v>
      </c>
      <c r="H3295" s="18" t="str">
        <f t="shared" si="1"/>
        <v>SELL</v>
      </c>
      <c r="I3295" s="12">
        <v>73.87</v>
      </c>
      <c r="J3295" s="12">
        <v>1000.0</v>
      </c>
      <c r="K3295" s="16">
        <v>44727.0</v>
      </c>
      <c r="L3295" s="14">
        <v>75.01</v>
      </c>
      <c r="M3295" s="14">
        <f t="shared" si="2"/>
        <v>1015.432517</v>
      </c>
      <c r="N3295" s="15">
        <f t="shared" si="3"/>
        <v>-0.01543251658</v>
      </c>
      <c r="O3295" s="15">
        <f t="shared" si="4"/>
        <v>0.01543251658</v>
      </c>
      <c r="P3295" s="8">
        <f t="shared" si="5"/>
        <v>1108</v>
      </c>
    </row>
    <row r="3296" ht="12.75" customHeight="1">
      <c r="A3296" s="7">
        <v>43620.0</v>
      </c>
      <c r="B3296" s="8" t="s">
        <v>66</v>
      </c>
      <c r="C3296" s="8" t="s">
        <v>67</v>
      </c>
      <c r="D3296" s="9" t="s">
        <v>23</v>
      </c>
      <c r="E3296" s="10" t="s">
        <v>19</v>
      </c>
      <c r="F3296" s="11">
        <v>2.744500935588E12</v>
      </c>
      <c r="G3296" s="8" t="s">
        <v>24</v>
      </c>
      <c r="H3296" s="8" t="str">
        <f t="shared" si="1"/>
        <v>BUY</v>
      </c>
      <c r="I3296" s="12">
        <v>43.51</v>
      </c>
      <c r="J3296" s="12">
        <v>1000.0</v>
      </c>
      <c r="K3296" s="16">
        <v>43621.0</v>
      </c>
      <c r="L3296" s="14">
        <v>44.22</v>
      </c>
      <c r="M3296" s="14">
        <f t="shared" si="2"/>
        <v>1016.318088</v>
      </c>
      <c r="N3296" s="15">
        <f t="shared" si="3"/>
        <v>0.0163180878</v>
      </c>
      <c r="O3296" s="15">
        <f t="shared" si="4"/>
        <v>-0.0163180878</v>
      </c>
      <c r="P3296" s="8">
        <f t="shared" si="5"/>
        <v>1</v>
      </c>
    </row>
    <row r="3297" ht="12.75" customHeight="1">
      <c r="A3297" s="7">
        <v>43620.0</v>
      </c>
      <c r="B3297" s="8" t="s">
        <v>2585</v>
      </c>
      <c r="C3297" s="8" t="s">
        <v>2586</v>
      </c>
      <c r="D3297" s="9" t="s">
        <v>39</v>
      </c>
      <c r="E3297" s="10" t="s">
        <v>19</v>
      </c>
      <c r="F3297" s="11">
        <v>2.50726063E8</v>
      </c>
      <c r="G3297" s="8" t="s">
        <v>20</v>
      </c>
      <c r="H3297" s="8" t="str">
        <f t="shared" si="1"/>
        <v>SELL</v>
      </c>
      <c r="I3297" s="12">
        <v>45.380001</v>
      </c>
      <c r="J3297" s="12">
        <v>1000.0</v>
      </c>
      <c r="K3297" s="16">
        <v>44333.0</v>
      </c>
      <c r="L3297" s="14">
        <v>60.290001</v>
      </c>
      <c r="M3297" s="14">
        <f t="shared" si="2"/>
        <v>1328.558829</v>
      </c>
      <c r="N3297" s="15">
        <f t="shared" si="3"/>
        <v>-0.3285588293</v>
      </c>
      <c r="O3297" s="15">
        <f t="shared" si="4"/>
        <v>0.3285588293</v>
      </c>
      <c r="P3297" s="8">
        <f t="shared" si="5"/>
        <v>713</v>
      </c>
    </row>
    <row r="3298" ht="12.75" customHeight="1">
      <c r="A3298" s="7">
        <v>43620.0</v>
      </c>
      <c r="B3298" s="8" t="s">
        <v>2587</v>
      </c>
      <c r="C3298" s="8" t="s">
        <v>2587</v>
      </c>
      <c r="D3298" s="9" t="s">
        <v>39</v>
      </c>
      <c r="E3298" s="9" t="s">
        <v>168</v>
      </c>
      <c r="F3298" s="11">
        <v>3.1237444E7</v>
      </c>
      <c r="G3298" s="8" t="s">
        <v>24</v>
      </c>
      <c r="H3298" s="8" t="str">
        <f t="shared" si="1"/>
        <v>BUY</v>
      </c>
      <c r="I3298" s="12">
        <v>362.320007</v>
      </c>
      <c r="J3298" s="12">
        <v>1000.0</v>
      </c>
      <c r="K3298" s="16">
        <v>43696.0</v>
      </c>
      <c r="L3298" s="14">
        <v>241.919998</v>
      </c>
      <c r="M3298" s="14">
        <f t="shared" si="2"/>
        <v>667.6970449</v>
      </c>
      <c r="N3298" s="15">
        <f t="shared" si="3"/>
        <v>-0.3323029551</v>
      </c>
      <c r="O3298" s="15">
        <f t="shared" si="4"/>
        <v>0.3323029551</v>
      </c>
      <c r="P3298" s="8">
        <f t="shared" si="5"/>
        <v>76</v>
      </c>
    </row>
    <row r="3299" ht="12.75" customHeight="1">
      <c r="A3299" s="7">
        <v>43620.0</v>
      </c>
      <c r="B3299" s="8" t="s">
        <v>767</v>
      </c>
      <c r="C3299" s="8" t="s">
        <v>768</v>
      </c>
      <c r="D3299" s="9" t="s">
        <v>39</v>
      </c>
      <c r="E3299" s="10" t="s">
        <v>19</v>
      </c>
      <c r="F3299" s="11">
        <v>5.18711258504E11</v>
      </c>
      <c r="G3299" s="8" t="s">
        <v>20</v>
      </c>
      <c r="H3299" s="8" t="str">
        <f t="shared" si="1"/>
        <v>SELL</v>
      </c>
      <c r="I3299" s="12">
        <v>109.86</v>
      </c>
      <c r="J3299" s="12">
        <v>1000.0</v>
      </c>
      <c r="K3299" s="7">
        <v>44082.0</v>
      </c>
      <c r="L3299" s="14">
        <v>143.21</v>
      </c>
      <c r="M3299" s="14">
        <f t="shared" si="2"/>
        <v>1303.568178</v>
      </c>
      <c r="N3299" s="15">
        <f t="shared" si="3"/>
        <v>-0.3035681777</v>
      </c>
      <c r="O3299" s="15">
        <f t="shared" si="4"/>
        <v>0.3035681777</v>
      </c>
      <c r="P3299" s="8">
        <f t="shared" si="5"/>
        <v>462</v>
      </c>
    </row>
    <row r="3300" ht="12.75" customHeight="1">
      <c r="A3300" s="7">
        <v>43620.0</v>
      </c>
      <c r="B3300" s="8" t="s">
        <v>179</v>
      </c>
      <c r="C3300" s="8" t="s">
        <v>180</v>
      </c>
      <c r="D3300" s="9" t="s">
        <v>58</v>
      </c>
      <c r="E3300" s="10" t="s">
        <v>19</v>
      </c>
      <c r="F3300" s="11">
        <v>7.25893281281E11</v>
      </c>
      <c r="G3300" s="8" t="s">
        <v>24</v>
      </c>
      <c r="H3300" s="8" t="str">
        <f t="shared" si="1"/>
        <v>BUY</v>
      </c>
      <c r="I3300" s="12">
        <v>167.5</v>
      </c>
      <c r="J3300" s="12">
        <v>1000.0</v>
      </c>
      <c r="K3300" s="7">
        <v>43628.0</v>
      </c>
      <c r="L3300" s="14">
        <v>175.039993</v>
      </c>
      <c r="M3300" s="14">
        <f t="shared" si="2"/>
        <v>1045.014884</v>
      </c>
      <c r="N3300" s="15">
        <f t="shared" si="3"/>
        <v>0.04501488358</v>
      </c>
      <c r="O3300" s="15">
        <f t="shared" si="4"/>
        <v>-0.04501488358</v>
      </c>
      <c r="P3300" s="8">
        <f t="shared" si="5"/>
        <v>8</v>
      </c>
    </row>
    <row r="3301" ht="12.75" customHeight="1">
      <c r="A3301" s="16">
        <v>43620.0</v>
      </c>
      <c r="B3301" s="8" t="s">
        <v>2563</v>
      </c>
      <c r="C3301" s="8" t="s">
        <v>2564</v>
      </c>
      <c r="D3301" s="9" t="s">
        <v>23</v>
      </c>
      <c r="E3301" s="10" t="s">
        <v>19</v>
      </c>
      <c r="F3301" s="11">
        <v>9.0444963415E10</v>
      </c>
      <c r="G3301" s="17" t="s">
        <v>20</v>
      </c>
      <c r="H3301" s="18" t="str">
        <f t="shared" si="1"/>
        <v>SELL</v>
      </c>
      <c r="I3301" s="12">
        <v>42.75</v>
      </c>
      <c r="J3301" s="12">
        <v>1000.0</v>
      </c>
      <c r="K3301" s="16">
        <v>43623.0</v>
      </c>
      <c r="L3301" s="14">
        <v>44.16</v>
      </c>
      <c r="M3301" s="14">
        <f t="shared" si="2"/>
        <v>1032.982456</v>
      </c>
      <c r="N3301" s="15">
        <f t="shared" si="3"/>
        <v>-0.03298245614</v>
      </c>
      <c r="O3301" s="15">
        <f t="shared" si="4"/>
        <v>0.03298245614</v>
      </c>
      <c r="P3301" s="8">
        <f t="shared" si="5"/>
        <v>3</v>
      </c>
    </row>
    <row r="3302" ht="12.75" customHeight="1">
      <c r="A3302" s="7">
        <v>43621.0</v>
      </c>
      <c r="B3302" s="8" t="s">
        <v>66</v>
      </c>
      <c r="C3302" s="8" t="s">
        <v>67</v>
      </c>
      <c r="D3302" s="9" t="s">
        <v>23</v>
      </c>
      <c r="E3302" s="10" t="s">
        <v>19</v>
      </c>
      <c r="F3302" s="11">
        <v>2.744500935588E12</v>
      </c>
      <c r="G3302" s="8" t="s">
        <v>20</v>
      </c>
      <c r="H3302" s="8" t="str">
        <f t="shared" si="1"/>
        <v>SELL</v>
      </c>
      <c r="I3302" s="12">
        <v>44.22</v>
      </c>
      <c r="J3302" s="12">
        <v>1000.0</v>
      </c>
      <c r="K3302" s="16">
        <v>43634.0</v>
      </c>
      <c r="L3302" s="14">
        <v>48.07</v>
      </c>
      <c r="M3302" s="14">
        <f t="shared" si="2"/>
        <v>1087.064677</v>
      </c>
      <c r="N3302" s="15">
        <f t="shared" si="3"/>
        <v>-0.08706467662</v>
      </c>
      <c r="O3302" s="15">
        <f t="shared" si="4"/>
        <v>0.08706467662</v>
      </c>
      <c r="P3302" s="8">
        <f t="shared" si="5"/>
        <v>13</v>
      </c>
    </row>
    <row r="3303" ht="12.75" customHeight="1">
      <c r="A3303" s="7">
        <v>43621.0</v>
      </c>
      <c r="B3303" s="8" t="s">
        <v>28</v>
      </c>
      <c r="C3303" s="8" t="s">
        <v>29</v>
      </c>
      <c r="D3303" s="9" t="s">
        <v>27</v>
      </c>
      <c r="E3303" s="10" t="s">
        <v>19</v>
      </c>
      <c r="F3303" s="11">
        <v>3.00794502426E11</v>
      </c>
      <c r="G3303" s="8" t="s">
        <v>24</v>
      </c>
      <c r="H3303" s="8" t="str">
        <f t="shared" si="1"/>
        <v>BUY</v>
      </c>
      <c r="I3303" s="12">
        <v>97.32</v>
      </c>
      <c r="J3303" s="12">
        <v>1000.0</v>
      </c>
      <c r="K3303" s="7">
        <v>43811.0</v>
      </c>
      <c r="L3303" s="14">
        <v>100.27</v>
      </c>
      <c r="M3303" s="14">
        <f t="shared" si="2"/>
        <v>1030.312372</v>
      </c>
      <c r="N3303" s="15">
        <f t="shared" si="3"/>
        <v>0.03031237156</v>
      </c>
      <c r="O3303" s="15">
        <f t="shared" si="4"/>
        <v>-0.03031237156</v>
      </c>
      <c r="P3303" s="8">
        <f t="shared" si="5"/>
        <v>190</v>
      </c>
    </row>
    <row r="3304" ht="12.75" customHeight="1">
      <c r="A3304" s="7">
        <v>43621.0</v>
      </c>
      <c r="B3304" s="8" t="s">
        <v>2588</v>
      </c>
      <c r="C3304" s="8" t="s">
        <v>2589</v>
      </c>
      <c r="D3304" s="9" t="s">
        <v>23</v>
      </c>
      <c r="E3304" s="10" t="s">
        <v>19</v>
      </c>
      <c r="F3304" s="11">
        <v>1.9361542266E10</v>
      </c>
      <c r="G3304" s="8" t="s">
        <v>20</v>
      </c>
      <c r="H3304" s="8" t="str">
        <f t="shared" si="1"/>
        <v>SELL</v>
      </c>
      <c r="I3304" s="12">
        <v>251.649994</v>
      </c>
      <c r="J3304" s="12">
        <v>1000.0</v>
      </c>
      <c r="K3304" s="16">
        <v>44056.0</v>
      </c>
      <c r="L3304" s="14">
        <v>234.630005</v>
      </c>
      <c r="M3304" s="14">
        <f t="shared" si="2"/>
        <v>932.366424</v>
      </c>
      <c r="N3304" s="15">
        <f t="shared" si="3"/>
        <v>0.06763357602</v>
      </c>
      <c r="O3304" s="15">
        <f t="shared" si="4"/>
        <v>-0.06763357602</v>
      </c>
      <c r="P3304" s="8">
        <f t="shared" si="5"/>
        <v>435</v>
      </c>
    </row>
    <row r="3305" ht="12.75" customHeight="1">
      <c r="A3305" s="7">
        <v>43623.0</v>
      </c>
      <c r="B3305" s="8" t="s">
        <v>2581</v>
      </c>
      <c r="C3305" s="8" t="s">
        <v>2582</v>
      </c>
      <c r="D3305" s="9" t="s">
        <v>32</v>
      </c>
      <c r="E3305" s="10" t="s">
        <v>19</v>
      </c>
      <c r="F3305" s="11">
        <v>7.7714307E8</v>
      </c>
      <c r="G3305" s="8" t="s">
        <v>20</v>
      </c>
      <c r="H3305" s="8" t="str">
        <f t="shared" si="1"/>
        <v>SELL</v>
      </c>
      <c r="I3305" s="12">
        <v>138.649994</v>
      </c>
      <c r="J3305" s="12">
        <v>1000.0</v>
      </c>
      <c r="K3305" s="16">
        <v>43629.0</v>
      </c>
      <c r="L3305" s="14">
        <v>141.389999</v>
      </c>
      <c r="M3305" s="14">
        <f t="shared" si="2"/>
        <v>1019.762028</v>
      </c>
      <c r="N3305" s="15">
        <f t="shared" si="3"/>
        <v>-0.01976202754</v>
      </c>
      <c r="O3305" s="15">
        <f t="shared" si="4"/>
        <v>0.01976202754</v>
      </c>
      <c r="P3305" s="8">
        <f t="shared" si="5"/>
        <v>6</v>
      </c>
    </row>
    <row r="3306" ht="12.75" customHeight="1">
      <c r="A3306" s="7">
        <v>43623.0</v>
      </c>
      <c r="B3306" s="8" t="s">
        <v>2590</v>
      </c>
      <c r="C3306" s="8" t="s">
        <v>2591</v>
      </c>
      <c r="D3306" s="9" t="s">
        <v>193</v>
      </c>
      <c r="E3306" s="10" t="s">
        <v>19</v>
      </c>
      <c r="F3306" s="11">
        <v>8.64794964E9</v>
      </c>
      <c r="G3306" s="8" t="s">
        <v>20</v>
      </c>
      <c r="H3306" s="8" t="str">
        <f t="shared" si="1"/>
        <v>SELL</v>
      </c>
      <c r="I3306" s="12">
        <v>28.32885</v>
      </c>
      <c r="J3306" s="12">
        <v>1000.0</v>
      </c>
      <c r="K3306" s="16">
        <v>44727.0</v>
      </c>
      <c r="L3306" s="14">
        <v>27.918516</v>
      </c>
      <c r="M3306" s="14">
        <f t="shared" si="2"/>
        <v>985.5153315</v>
      </c>
      <c r="N3306" s="15">
        <f t="shared" si="3"/>
        <v>0.01448466846</v>
      </c>
      <c r="O3306" s="15">
        <f t="shared" si="4"/>
        <v>-0.01448466846</v>
      </c>
      <c r="P3306" s="8">
        <f t="shared" si="5"/>
        <v>1104</v>
      </c>
    </row>
    <row r="3307" ht="12.75" customHeight="1">
      <c r="A3307" s="7">
        <v>43623.0</v>
      </c>
      <c r="B3307" s="8" t="s">
        <v>697</v>
      </c>
      <c r="C3307" s="8" t="s">
        <v>698</v>
      </c>
      <c r="D3307" s="9" t="s">
        <v>58</v>
      </c>
      <c r="E3307" s="10" t="s">
        <v>19</v>
      </c>
      <c r="F3307" s="11">
        <v>1.7211321E9</v>
      </c>
      <c r="G3307" s="8" t="s">
        <v>20</v>
      </c>
      <c r="H3307" s="8" t="str">
        <f t="shared" si="1"/>
        <v>SELL</v>
      </c>
      <c r="I3307" s="12">
        <v>48.651398</v>
      </c>
      <c r="J3307" s="12">
        <v>1000.0</v>
      </c>
      <c r="K3307" s="7">
        <v>43928.0</v>
      </c>
      <c r="L3307" s="14">
        <v>11.99</v>
      </c>
      <c r="M3307" s="14">
        <f t="shared" si="2"/>
        <v>246.4471833</v>
      </c>
      <c r="N3307" s="15">
        <f t="shared" si="3"/>
        <v>0.7535528167</v>
      </c>
      <c r="O3307" s="15">
        <f t="shared" si="4"/>
        <v>-0.7535528167</v>
      </c>
      <c r="P3307" s="8">
        <f t="shared" si="5"/>
        <v>305</v>
      </c>
    </row>
    <row r="3308" ht="12.75" customHeight="1">
      <c r="A3308" s="16">
        <v>43623.0</v>
      </c>
      <c r="B3308" s="8" t="s">
        <v>380</v>
      </c>
      <c r="C3308" s="8" t="s">
        <v>381</v>
      </c>
      <c r="D3308" s="9" t="s">
        <v>35</v>
      </c>
      <c r="E3308" s="10" t="s">
        <v>19</v>
      </c>
      <c r="F3308" s="11">
        <v>6.82995534313E11</v>
      </c>
      <c r="G3308" s="18" t="s">
        <v>24</v>
      </c>
      <c r="H3308" s="17" t="str">
        <f t="shared" si="1"/>
        <v>BUY</v>
      </c>
      <c r="I3308" s="12">
        <v>13.633333</v>
      </c>
      <c r="J3308" s="12">
        <v>1000.0</v>
      </c>
      <c r="K3308" s="16">
        <v>43761.0</v>
      </c>
      <c r="L3308" s="14">
        <v>16.978666</v>
      </c>
      <c r="M3308" s="14">
        <f t="shared" si="2"/>
        <v>1245.378955</v>
      </c>
      <c r="N3308" s="15">
        <f t="shared" si="3"/>
        <v>0.2453789547</v>
      </c>
      <c r="O3308" s="15">
        <f t="shared" si="4"/>
        <v>-0.2453789547</v>
      </c>
      <c r="P3308" s="8">
        <f t="shared" si="5"/>
        <v>138</v>
      </c>
    </row>
    <row r="3309" ht="12.75" customHeight="1">
      <c r="A3309" s="16">
        <v>43623.0</v>
      </c>
      <c r="B3309" s="8" t="s">
        <v>2563</v>
      </c>
      <c r="C3309" s="8" t="s">
        <v>2564</v>
      </c>
      <c r="D3309" s="9" t="s">
        <v>23</v>
      </c>
      <c r="E3309" s="10" t="s">
        <v>19</v>
      </c>
      <c r="F3309" s="11">
        <v>9.0444963415E10</v>
      </c>
      <c r="G3309" s="18" t="s">
        <v>24</v>
      </c>
      <c r="H3309" s="17" t="str">
        <f t="shared" si="1"/>
        <v>BUY</v>
      </c>
      <c r="I3309" s="12">
        <v>44.16</v>
      </c>
      <c r="J3309" s="12">
        <v>1000.0</v>
      </c>
      <c r="K3309" s="16">
        <v>43696.0</v>
      </c>
      <c r="L3309" s="14">
        <v>34.610001</v>
      </c>
      <c r="M3309" s="14">
        <f t="shared" si="2"/>
        <v>783.7409647</v>
      </c>
      <c r="N3309" s="15">
        <f t="shared" si="3"/>
        <v>-0.2162590353</v>
      </c>
      <c r="O3309" s="15">
        <f t="shared" si="4"/>
        <v>0.2162590353</v>
      </c>
      <c r="P3309" s="8">
        <f t="shared" si="5"/>
        <v>73</v>
      </c>
    </row>
    <row r="3310" ht="12.75" customHeight="1">
      <c r="A3310" s="16">
        <v>43623.0</v>
      </c>
      <c r="B3310" s="8" t="s">
        <v>2592</v>
      </c>
      <c r="C3310" s="8" t="s">
        <v>2593</v>
      </c>
      <c r="D3310" s="9" t="s">
        <v>23</v>
      </c>
      <c r="E3310" s="10" t="s">
        <v>19</v>
      </c>
      <c r="F3310" s="11">
        <v>1.9724256923E10</v>
      </c>
      <c r="G3310" s="17" t="s">
        <v>20</v>
      </c>
      <c r="H3310" s="18" t="str">
        <f t="shared" si="1"/>
        <v>SELL</v>
      </c>
      <c r="I3310" s="12">
        <v>94.050003</v>
      </c>
      <c r="J3310" s="12">
        <v>1000.0</v>
      </c>
      <c r="K3310" s="16">
        <v>43762.0</v>
      </c>
      <c r="L3310" s="14">
        <v>64.519997</v>
      </c>
      <c r="M3310" s="14">
        <f t="shared" si="2"/>
        <v>686.0180217</v>
      </c>
      <c r="N3310" s="15">
        <f t="shared" si="3"/>
        <v>0.3139819783</v>
      </c>
      <c r="O3310" s="15">
        <f t="shared" si="4"/>
        <v>-0.3139819783</v>
      </c>
      <c r="P3310" s="8">
        <f t="shared" si="5"/>
        <v>139</v>
      </c>
    </row>
    <row r="3311" ht="12.75" customHeight="1">
      <c r="A3311" s="7">
        <v>43626.0</v>
      </c>
      <c r="B3311" s="8" t="s">
        <v>1847</v>
      </c>
      <c r="C3311" s="8" t="s">
        <v>1848</v>
      </c>
      <c r="D3311" s="9" t="s">
        <v>58</v>
      </c>
      <c r="E3311" s="10" t="s">
        <v>19</v>
      </c>
      <c r="F3311" s="11">
        <v>1.1164249786E10</v>
      </c>
      <c r="G3311" s="8" t="s">
        <v>24</v>
      </c>
      <c r="H3311" s="8" t="str">
        <f t="shared" si="1"/>
        <v>BUY</v>
      </c>
      <c r="I3311" s="12">
        <v>100.610001</v>
      </c>
      <c r="J3311" s="12">
        <v>1000.0</v>
      </c>
      <c r="K3311" s="7">
        <v>43677.0</v>
      </c>
      <c r="L3311" s="14">
        <v>103.330002</v>
      </c>
      <c r="M3311" s="14">
        <f t="shared" si="2"/>
        <v>1027.035096</v>
      </c>
      <c r="N3311" s="15">
        <f t="shared" si="3"/>
        <v>0.02703509565</v>
      </c>
      <c r="O3311" s="15">
        <f t="shared" si="4"/>
        <v>-0.02703509565</v>
      </c>
      <c r="P3311" s="8">
        <f t="shared" si="5"/>
        <v>51</v>
      </c>
    </row>
    <row r="3312" ht="12.75" customHeight="1">
      <c r="A3312" s="7">
        <v>43627.0</v>
      </c>
      <c r="B3312" s="8" t="s">
        <v>2594</v>
      </c>
      <c r="C3312" s="8" t="s">
        <v>2595</v>
      </c>
      <c r="D3312" s="9" t="s">
        <v>137</v>
      </c>
      <c r="E3312" s="10" t="s">
        <v>19</v>
      </c>
      <c r="F3312" s="11">
        <v>2.891380404E9</v>
      </c>
      <c r="G3312" s="8" t="s">
        <v>24</v>
      </c>
      <c r="H3312" s="8" t="str">
        <f t="shared" si="1"/>
        <v>BUY</v>
      </c>
      <c r="I3312" s="12">
        <v>46.324078</v>
      </c>
      <c r="J3312" s="12">
        <v>1000.0</v>
      </c>
      <c r="K3312" s="16">
        <v>44727.0</v>
      </c>
      <c r="L3312" s="14">
        <v>48.59343</v>
      </c>
      <c r="M3312" s="14">
        <f t="shared" si="2"/>
        <v>1048.988606</v>
      </c>
      <c r="N3312" s="15">
        <f t="shared" si="3"/>
        <v>0.04898860588</v>
      </c>
      <c r="O3312" s="15">
        <f t="shared" si="4"/>
        <v>-0.04898860588</v>
      </c>
      <c r="P3312" s="8">
        <f t="shared" si="5"/>
        <v>1100</v>
      </c>
    </row>
    <row r="3313" ht="12.75" customHeight="1">
      <c r="A3313" s="7">
        <v>43627.0</v>
      </c>
      <c r="B3313" s="8" t="s">
        <v>2596</v>
      </c>
      <c r="C3313" s="8" t="s">
        <v>2597</v>
      </c>
      <c r="D3313" s="9" t="s">
        <v>23</v>
      </c>
      <c r="E3313" s="10" t="s">
        <v>19</v>
      </c>
      <c r="F3313" s="11">
        <v>3.67454532E8</v>
      </c>
      <c r="G3313" s="8" t="s">
        <v>24</v>
      </c>
      <c r="H3313" s="8" t="str">
        <f t="shared" si="1"/>
        <v>BUY</v>
      </c>
      <c r="I3313" s="12">
        <v>5.965534</v>
      </c>
      <c r="J3313" s="12">
        <v>1000.0</v>
      </c>
      <c r="K3313" s="16">
        <v>44727.0</v>
      </c>
      <c r="L3313" s="14">
        <v>3.03</v>
      </c>
      <c r="M3313" s="14">
        <f t="shared" si="2"/>
        <v>507.9176483</v>
      </c>
      <c r="N3313" s="15">
        <f t="shared" si="3"/>
        <v>-0.4920823517</v>
      </c>
      <c r="O3313" s="15">
        <f t="shared" si="4"/>
        <v>0.4920823517</v>
      </c>
      <c r="P3313" s="8">
        <f t="shared" si="5"/>
        <v>1100</v>
      </c>
    </row>
    <row r="3314" ht="12.75" customHeight="1">
      <c r="A3314" s="7">
        <v>43627.0</v>
      </c>
      <c r="B3314" s="8" t="s">
        <v>359</v>
      </c>
      <c r="C3314" s="8" t="s">
        <v>360</v>
      </c>
      <c r="D3314" s="9" t="s">
        <v>23</v>
      </c>
      <c r="E3314" s="10" t="s">
        <v>19</v>
      </c>
      <c r="F3314" s="11">
        <v>1.1032521E11</v>
      </c>
      <c r="G3314" s="8" t="s">
        <v>24</v>
      </c>
      <c r="H3314" s="8" t="str">
        <f t="shared" si="1"/>
        <v>BUY</v>
      </c>
      <c r="I3314" s="12">
        <v>266.290009</v>
      </c>
      <c r="J3314" s="12">
        <v>1000.0</v>
      </c>
      <c r="K3314" s="7">
        <v>43670.0</v>
      </c>
      <c r="L3314" s="14">
        <v>297.209991</v>
      </c>
      <c r="M3314" s="14">
        <f t="shared" si="2"/>
        <v>1116.11394</v>
      </c>
      <c r="N3314" s="15">
        <f t="shared" si="3"/>
        <v>0.1161139395</v>
      </c>
      <c r="O3314" s="15">
        <f t="shared" si="4"/>
        <v>-0.1161139395</v>
      </c>
      <c r="P3314" s="8">
        <f t="shared" si="5"/>
        <v>43</v>
      </c>
    </row>
    <row r="3315" ht="12.75" customHeight="1">
      <c r="A3315" s="7">
        <v>43627.0</v>
      </c>
      <c r="B3315" s="8" t="s">
        <v>286</v>
      </c>
      <c r="C3315" s="8" t="s">
        <v>287</v>
      </c>
      <c r="D3315" s="9" t="s">
        <v>71</v>
      </c>
      <c r="E3315" s="10" t="s">
        <v>19</v>
      </c>
      <c r="F3315" s="11">
        <v>6.6295485348E10</v>
      </c>
      <c r="G3315" s="8" t="s">
        <v>24</v>
      </c>
      <c r="H3315" s="8" t="str">
        <f t="shared" si="1"/>
        <v>BUY</v>
      </c>
      <c r="I3315" s="12">
        <v>114.599998</v>
      </c>
      <c r="J3315" s="12">
        <v>1000.0</v>
      </c>
      <c r="K3315" s="7">
        <v>43655.0</v>
      </c>
      <c r="L3315" s="14">
        <v>118.370003</v>
      </c>
      <c r="M3315" s="14">
        <f t="shared" si="2"/>
        <v>1032.897077</v>
      </c>
      <c r="N3315" s="15">
        <f t="shared" si="3"/>
        <v>0.03289707736</v>
      </c>
      <c r="O3315" s="15">
        <f t="shared" si="4"/>
        <v>-0.03289707736</v>
      </c>
      <c r="P3315" s="8">
        <f t="shared" si="5"/>
        <v>28</v>
      </c>
    </row>
    <row r="3316" ht="12.75" customHeight="1">
      <c r="A3316" s="16">
        <v>43627.0</v>
      </c>
      <c r="B3316" s="8" t="s">
        <v>455</v>
      </c>
      <c r="C3316" s="8" t="s">
        <v>456</v>
      </c>
      <c r="D3316" s="9" t="s">
        <v>23</v>
      </c>
      <c r="E3316" s="10" t="s">
        <v>19</v>
      </c>
      <c r="F3316" s="11">
        <v>5.8573620898E10</v>
      </c>
      <c r="G3316" s="18" t="s">
        <v>24</v>
      </c>
      <c r="H3316" s="17" t="str">
        <f t="shared" si="1"/>
        <v>BUY</v>
      </c>
      <c r="I3316" s="12">
        <v>205.770004</v>
      </c>
      <c r="J3316" s="12">
        <v>1000.0</v>
      </c>
      <c r="K3316" s="16">
        <v>43699.0</v>
      </c>
      <c r="L3316" s="14">
        <v>193.369995</v>
      </c>
      <c r="M3316" s="14">
        <f t="shared" si="2"/>
        <v>939.7385005</v>
      </c>
      <c r="N3316" s="15">
        <f t="shared" si="3"/>
        <v>-0.06026149953</v>
      </c>
      <c r="O3316" s="15">
        <f t="shared" si="4"/>
        <v>0.06026149953</v>
      </c>
      <c r="P3316" s="8">
        <f t="shared" si="5"/>
        <v>72</v>
      </c>
    </row>
    <row r="3317" ht="12.75" customHeight="1">
      <c r="A3317" s="7">
        <v>43628.0</v>
      </c>
      <c r="B3317" s="8" t="s">
        <v>2011</v>
      </c>
      <c r="C3317" s="8" t="s">
        <v>2012</v>
      </c>
      <c r="D3317" s="9" t="s">
        <v>71</v>
      </c>
      <c r="E3317" s="10" t="s">
        <v>19</v>
      </c>
      <c r="F3317" s="11">
        <v>1.3153466152E10</v>
      </c>
      <c r="G3317" s="8" t="s">
        <v>20</v>
      </c>
      <c r="H3317" s="8" t="str">
        <f t="shared" si="1"/>
        <v>SELL</v>
      </c>
      <c r="I3317" s="12">
        <v>28.739117</v>
      </c>
      <c r="J3317" s="12">
        <v>1000.0</v>
      </c>
      <c r="K3317" s="16">
        <v>44727.0</v>
      </c>
      <c r="L3317" s="14">
        <v>34.211529</v>
      </c>
      <c r="M3317" s="14">
        <f t="shared" si="2"/>
        <v>1190.416845</v>
      </c>
      <c r="N3317" s="15">
        <f t="shared" si="3"/>
        <v>-0.1904168454</v>
      </c>
      <c r="O3317" s="15">
        <f t="shared" si="4"/>
        <v>0.1904168454</v>
      </c>
      <c r="P3317" s="8">
        <f t="shared" si="5"/>
        <v>1099</v>
      </c>
    </row>
    <row r="3318" ht="12.75" customHeight="1">
      <c r="A3318" s="7">
        <v>43628.0</v>
      </c>
      <c r="B3318" s="8" t="s">
        <v>179</v>
      </c>
      <c r="C3318" s="8" t="s">
        <v>180</v>
      </c>
      <c r="D3318" s="9" t="s">
        <v>58</v>
      </c>
      <c r="E3318" s="10" t="s">
        <v>19</v>
      </c>
      <c r="F3318" s="11">
        <v>7.25893281281E11</v>
      </c>
      <c r="G3318" s="8" t="s">
        <v>20</v>
      </c>
      <c r="H3318" s="8" t="str">
        <f t="shared" si="1"/>
        <v>SELL</v>
      </c>
      <c r="I3318" s="12">
        <v>175.039993</v>
      </c>
      <c r="J3318" s="12">
        <v>1000.0</v>
      </c>
      <c r="K3318" s="7">
        <v>43670.0</v>
      </c>
      <c r="L3318" s="14">
        <v>204.660004</v>
      </c>
      <c r="M3318" s="14">
        <f t="shared" si="2"/>
        <v>1169.218534</v>
      </c>
      <c r="N3318" s="15">
        <f t="shared" si="3"/>
        <v>-0.169218534</v>
      </c>
      <c r="O3318" s="15">
        <f t="shared" si="4"/>
        <v>0.169218534</v>
      </c>
      <c r="P3318" s="8">
        <f t="shared" si="5"/>
        <v>42</v>
      </c>
    </row>
    <row r="3319" ht="12.75" customHeight="1">
      <c r="A3319" s="7">
        <v>43628.0</v>
      </c>
      <c r="B3319" s="8" t="s">
        <v>2598</v>
      </c>
      <c r="C3319" s="8" t="s">
        <v>2599</v>
      </c>
      <c r="D3319" s="9" t="s">
        <v>23</v>
      </c>
      <c r="E3319" s="10" t="s">
        <v>19</v>
      </c>
      <c r="F3319" s="11">
        <v>1.05076569E8</v>
      </c>
      <c r="G3319" s="8" t="s">
        <v>24</v>
      </c>
      <c r="H3319" s="8" t="str">
        <f t="shared" si="1"/>
        <v>BUY</v>
      </c>
      <c r="I3319" s="12">
        <v>11.9</v>
      </c>
      <c r="J3319" s="12">
        <v>1000.0</v>
      </c>
      <c r="K3319" s="16">
        <v>43718.0</v>
      </c>
      <c r="L3319" s="14">
        <v>10.0</v>
      </c>
      <c r="M3319" s="14">
        <f t="shared" si="2"/>
        <v>840.3361345</v>
      </c>
      <c r="N3319" s="15">
        <f t="shared" si="3"/>
        <v>-0.1596638655</v>
      </c>
      <c r="O3319" s="15">
        <f t="shared" si="4"/>
        <v>0.1596638655</v>
      </c>
      <c r="P3319" s="8">
        <f t="shared" si="5"/>
        <v>90</v>
      </c>
    </row>
    <row r="3320" ht="12.75" customHeight="1">
      <c r="A3320" s="7">
        <v>43628.0</v>
      </c>
      <c r="B3320" s="8" t="s">
        <v>2600</v>
      </c>
      <c r="C3320" s="8" t="s">
        <v>2601</v>
      </c>
      <c r="D3320" s="9" t="s">
        <v>35</v>
      </c>
      <c r="E3320" s="10" t="s">
        <v>19</v>
      </c>
      <c r="F3320" s="11">
        <v>1.109071023E9</v>
      </c>
      <c r="G3320" s="8" t="s">
        <v>20</v>
      </c>
      <c r="H3320" s="8" t="str">
        <f t="shared" si="1"/>
        <v>SELL</v>
      </c>
      <c r="I3320" s="12">
        <v>36.509998</v>
      </c>
      <c r="J3320" s="12">
        <v>1000.0</v>
      </c>
      <c r="K3320" s="7">
        <v>43941.0</v>
      </c>
      <c r="L3320" s="14">
        <v>11.94</v>
      </c>
      <c r="M3320" s="14">
        <f t="shared" si="2"/>
        <v>327.0337073</v>
      </c>
      <c r="N3320" s="15">
        <f t="shared" si="3"/>
        <v>0.6729662927</v>
      </c>
      <c r="O3320" s="15">
        <f t="shared" si="4"/>
        <v>-0.6729662927</v>
      </c>
      <c r="P3320" s="8">
        <f t="shared" si="5"/>
        <v>313</v>
      </c>
    </row>
    <row r="3321" ht="12.75" customHeight="1">
      <c r="A3321" s="7">
        <v>43629.0</v>
      </c>
      <c r="B3321" s="8" t="s">
        <v>2602</v>
      </c>
      <c r="C3321" s="8" t="s">
        <v>2603</v>
      </c>
      <c r="D3321" s="9" t="s">
        <v>65</v>
      </c>
      <c r="E3321" s="10" t="s">
        <v>19</v>
      </c>
      <c r="F3321" s="11">
        <v>1.4467563754E10</v>
      </c>
      <c r="G3321" s="8" t="s">
        <v>20</v>
      </c>
      <c r="H3321" s="8" t="str">
        <f t="shared" si="1"/>
        <v>SELL</v>
      </c>
      <c r="I3321" s="12">
        <v>18.620001</v>
      </c>
      <c r="J3321" s="12">
        <v>1000.0</v>
      </c>
      <c r="K3321" s="16">
        <v>44727.0</v>
      </c>
      <c r="L3321" s="14">
        <v>30.610001</v>
      </c>
      <c r="M3321" s="14">
        <f t="shared" si="2"/>
        <v>1643.931222</v>
      </c>
      <c r="N3321" s="15">
        <f t="shared" si="3"/>
        <v>-0.6439312221</v>
      </c>
      <c r="O3321" s="15">
        <f t="shared" si="4"/>
        <v>0.6439312221</v>
      </c>
      <c r="P3321" s="8">
        <f t="shared" si="5"/>
        <v>1098</v>
      </c>
    </row>
    <row r="3322" ht="12.75" customHeight="1">
      <c r="A3322" s="7">
        <v>43629.0</v>
      </c>
      <c r="B3322" s="8" t="s">
        <v>2581</v>
      </c>
      <c r="C3322" s="8" t="s">
        <v>2582</v>
      </c>
      <c r="D3322" s="9" t="s">
        <v>32</v>
      </c>
      <c r="E3322" s="10" t="s">
        <v>19</v>
      </c>
      <c r="F3322" s="11">
        <v>7.7714307E8</v>
      </c>
      <c r="G3322" s="8" t="s">
        <v>24</v>
      </c>
      <c r="H3322" s="8" t="str">
        <f t="shared" si="1"/>
        <v>BUY</v>
      </c>
      <c r="I3322" s="12">
        <v>141.389999</v>
      </c>
      <c r="J3322" s="12">
        <v>1000.0</v>
      </c>
      <c r="K3322" s="16">
        <v>43633.0</v>
      </c>
      <c r="L3322" s="14">
        <v>169.960007</v>
      </c>
      <c r="M3322" s="14">
        <f t="shared" si="2"/>
        <v>1202.065268</v>
      </c>
      <c r="N3322" s="15">
        <f t="shared" si="3"/>
        <v>0.2020652677</v>
      </c>
      <c r="O3322" s="15">
        <f t="shared" si="4"/>
        <v>-0.2020652677</v>
      </c>
      <c r="P3322" s="8">
        <f t="shared" si="5"/>
        <v>4</v>
      </c>
    </row>
    <row r="3323" ht="12.75" customHeight="1">
      <c r="A3323" s="7">
        <v>43629.0</v>
      </c>
      <c r="B3323" s="8" t="s">
        <v>2604</v>
      </c>
      <c r="C3323" s="8" t="s">
        <v>2605</v>
      </c>
      <c r="D3323" s="9" t="s">
        <v>65</v>
      </c>
      <c r="E3323" s="10" t="s">
        <v>168</v>
      </c>
      <c r="F3323" s="11">
        <v>5.80608688E8</v>
      </c>
      <c r="G3323" s="8" t="s">
        <v>24</v>
      </c>
      <c r="H3323" s="8" t="str">
        <f t="shared" si="1"/>
        <v>BUY</v>
      </c>
      <c r="I3323" s="12">
        <v>13.384894</v>
      </c>
      <c r="J3323" s="12">
        <v>1000.0</v>
      </c>
      <c r="K3323" s="16">
        <v>44727.0</v>
      </c>
      <c r="L3323" s="14">
        <v>13.671488</v>
      </c>
      <c r="M3323" s="14">
        <f t="shared" si="2"/>
        <v>1021.41175</v>
      </c>
      <c r="N3323" s="15">
        <f t="shared" si="3"/>
        <v>0.02141174969</v>
      </c>
      <c r="O3323" s="15">
        <f t="shared" si="4"/>
        <v>-0.02141174969</v>
      </c>
      <c r="P3323" s="8">
        <f t="shared" si="5"/>
        <v>1098</v>
      </c>
    </row>
    <row r="3324" ht="12.75" customHeight="1">
      <c r="A3324" s="7">
        <v>43629.0</v>
      </c>
      <c r="B3324" s="8" t="s">
        <v>2606</v>
      </c>
      <c r="C3324" s="8" t="s">
        <v>2607</v>
      </c>
      <c r="D3324" s="9" t="s">
        <v>23</v>
      </c>
      <c r="E3324" s="10" t="s">
        <v>19</v>
      </c>
      <c r="F3324" s="11">
        <v>6.48232032E10</v>
      </c>
      <c r="G3324" s="8" t="s">
        <v>20</v>
      </c>
      <c r="H3324" s="8" t="str">
        <f t="shared" si="1"/>
        <v>SELL</v>
      </c>
      <c r="I3324" s="12">
        <v>125.980003</v>
      </c>
      <c r="J3324" s="12">
        <v>1000.0</v>
      </c>
      <c r="K3324" s="16">
        <v>44727.0</v>
      </c>
      <c r="L3324" s="14">
        <v>303.23999</v>
      </c>
      <c r="M3324" s="14">
        <f t="shared" si="2"/>
        <v>2407.048601</v>
      </c>
      <c r="N3324" s="15">
        <f t="shared" si="3"/>
        <v>-1.407048601</v>
      </c>
      <c r="O3324" s="15">
        <f t="shared" si="4"/>
        <v>1.407048601</v>
      </c>
      <c r="P3324" s="8">
        <f t="shared" si="5"/>
        <v>1098</v>
      </c>
    </row>
    <row r="3325" ht="12.75" customHeight="1">
      <c r="A3325" s="7">
        <v>43630.0</v>
      </c>
      <c r="B3325" s="8" t="s">
        <v>2608</v>
      </c>
      <c r="C3325" s="8" t="s">
        <v>2609</v>
      </c>
      <c r="D3325" s="9" t="s">
        <v>35</v>
      </c>
      <c r="E3325" s="10" t="s">
        <v>19</v>
      </c>
      <c r="F3325" s="11">
        <v>1.1749994978E10</v>
      </c>
      <c r="G3325" s="8" t="s">
        <v>24</v>
      </c>
      <c r="H3325" s="8" t="str">
        <f t="shared" si="1"/>
        <v>BUY</v>
      </c>
      <c r="I3325" s="12">
        <v>34.990002</v>
      </c>
      <c r="J3325" s="12">
        <v>1000.0</v>
      </c>
      <c r="K3325" s="16">
        <v>43633.0</v>
      </c>
      <c r="L3325" s="14">
        <v>33.700001</v>
      </c>
      <c r="M3325" s="14">
        <f t="shared" si="2"/>
        <v>963.132297</v>
      </c>
      <c r="N3325" s="15">
        <f t="shared" si="3"/>
        <v>-0.03686770295</v>
      </c>
      <c r="O3325" s="15">
        <f t="shared" si="4"/>
        <v>0.03686770295</v>
      </c>
      <c r="P3325" s="8">
        <f t="shared" si="5"/>
        <v>3</v>
      </c>
    </row>
    <row r="3326" ht="12.75" customHeight="1">
      <c r="A3326" s="16">
        <v>43630.0</v>
      </c>
      <c r="B3326" s="8" t="s">
        <v>910</v>
      </c>
      <c r="C3326" s="8" t="s">
        <v>911</v>
      </c>
      <c r="D3326" s="9" t="s">
        <v>32</v>
      </c>
      <c r="E3326" s="10" t="s">
        <v>19</v>
      </c>
      <c r="F3326" s="11">
        <v>1.9427029476E10</v>
      </c>
      <c r="G3326" s="17" t="s">
        <v>20</v>
      </c>
      <c r="H3326" s="18" t="str">
        <f t="shared" si="1"/>
        <v>SELL</v>
      </c>
      <c r="I3326" s="12">
        <v>74.197105</v>
      </c>
      <c r="J3326" s="12">
        <v>1000.0</v>
      </c>
      <c r="K3326" s="16">
        <v>43892.0</v>
      </c>
      <c r="L3326" s="14">
        <v>64.848328</v>
      </c>
      <c r="M3326" s="14">
        <f t="shared" si="2"/>
        <v>874.0007848</v>
      </c>
      <c r="N3326" s="15">
        <f t="shared" si="3"/>
        <v>0.1259992152</v>
      </c>
      <c r="O3326" s="15">
        <f t="shared" si="4"/>
        <v>-0.1259992152</v>
      </c>
      <c r="P3326" s="8">
        <f t="shared" si="5"/>
        <v>262</v>
      </c>
    </row>
    <row r="3327" ht="12.75" customHeight="1">
      <c r="A3327" s="16">
        <v>43630.0</v>
      </c>
      <c r="B3327" s="8" t="s">
        <v>129</v>
      </c>
      <c r="C3327" s="8" t="s">
        <v>130</v>
      </c>
      <c r="D3327" s="9" t="s">
        <v>71</v>
      </c>
      <c r="E3327" s="10" t="s">
        <v>19</v>
      </c>
      <c r="F3327" s="11">
        <v>1.5587597568E11</v>
      </c>
      <c r="G3327" s="17" t="s">
        <v>20</v>
      </c>
      <c r="H3327" s="18" t="str">
        <f t="shared" si="1"/>
        <v>SELL</v>
      </c>
      <c r="I3327" s="12">
        <v>40.482304</v>
      </c>
      <c r="J3327" s="12">
        <v>1000.0</v>
      </c>
      <c r="K3327" s="16">
        <v>43663.0</v>
      </c>
      <c r="L3327" s="14">
        <v>40.144882</v>
      </c>
      <c r="M3327" s="14">
        <f t="shared" si="2"/>
        <v>991.6649507</v>
      </c>
      <c r="N3327" s="15">
        <f t="shared" si="3"/>
        <v>0.008335049309</v>
      </c>
      <c r="O3327" s="15">
        <f t="shared" si="4"/>
        <v>-0.008335049309</v>
      </c>
      <c r="P3327" s="8">
        <f t="shared" si="5"/>
        <v>33</v>
      </c>
    </row>
    <row r="3328" ht="12.75" customHeight="1">
      <c r="A3328" s="7">
        <v>43633.0</v>
      </c>
      <c r="B3328" s="8" t="s">
        <v>2581</v>
      </c>
      <c r="C3328" s="8" t="s">
        <v>2582</v>
      </c>
      <c r="D3328" s="9" t="s">
        <v>32</v>
      </c>
      <c r="E3328" s="10" t="s">
        <v>19</v>
      </c>
      <c r="F3328" s="11">
        <v>7.7714307E8</v>
      </c>
      <c r="G3328" s="8" t="s">
        <v>20</v>
      </c>
      <c r="H3328" s="8" t="str">
        <f t="shared" si="1"/>
        <v>SELL</v>
      </c>
      <c r="I3328" s="12">
        <v>169.960007</v>
      </c>
      <c r="J3328" s="12">
        <v>1000.0</v>
      </c>
      <c r="K3328" s="16">
        <v>43656.0</v>
      </c>
      <c r="L3328" s="14">
        <v>163.509995</v>
      </c>
      <c r="M3328" s="14">
        <f t="shared" si="2"/>
        <v>962.0498251</v>
      </c>
      <c r="N3328" s="15">
        <f t="shared" si="3"/>
        <v>0.03795017495</v>
      </c>
      <c r="O3328" s="15">
        <f t="shared" si="4"/>
        <v>-0.03795017495</v>
      </c>
      <c r="P3328" s="8">
        <f t="shared" si="5"/>
        <v>23</v>
      </c>
    </row>
    <row r="3329" ht="12.75" customHeight="1">
      <c r="A3329" s="7">
        <v>43633.0</v>
      </c>
      <c r="B3329" s="8" t="s">
        <v>2608</v>
      </c>
      <c r="C3329" s="8" t="s">
        <v>2609</v>
      </c>
      <c r="D3329" s="9" t="s">
        <v>35</v>
      </c>
      <c r="E3329" s="10" t="s">
        <v>19</v>
      </c>
      <c r="F3329" s="11">
        <v>1.1749994978E10</v>
      </c>
      <c r="G3329" s="8" t="s">
        <v>20</v>
      </c>
      <c r="H3329" s="8" t="str">
        <f t="shared" si="1"/>
        <v>SELL</v>
      </c>
      <c r="I3329" s="12">
        <v>33.700001</v>
      </c>
      <c r="J3329" s="12">
        <v>1000.0</v>
      </c>
      <c r="K3329" s="16">
        <v>43763.0</v>
      </c>
      <c r="L3329" s="14">
        <v>27.790001</v>
      </c>
      <c r="M3329" s="14">
        <f t="shared" si="2"/>
        <v>824.6290853</v>
      </c>
      <c r="N3329" s="15">
        <f t="shared" si="3"/>
        <v>0.1753709147</v>
      </c>
      <c r="O3329" s="15">
        <f t="shared" si="4"/>
        <v>-0.1753709147</v>
      </c>
      <c r="P3329" s="8">
        <f t="shared" si="5"/>
        <v>130</v>
      </c>
    </row>
    <row r="3330" ht="12.75" customHeight="1">
      <c r="A3330" s="7">
        <v>43634.0</v>
      </c>
      <c r="B3330" s="8" t="s">
        <v>66</v>
      </c>
      <c r="C3330" s="8" t="s">
        <v>67</v>
      </c>
      <c r="D3330" s="9" t="s">
        <v>23</v>
      </c>
      <c r="E3330" s="10" t="s">
        <v>19</v>
      </c>
      <c r="F3330" s="11">
        <v>2.744500935588E12</v>
      </c>
      <c r="G3330" s="8" t="s">
        <v>24</v>
      </c>
      <c r="H3330" s="8" t="str">
        <f t="shared" si="1"/>
        <v>BUY</v>
      </c>
      <c r="I3330" s="12">
        <v>48.07</v>
      </c>
      <c r="J3330" s="12">
        <v>1000.0</v>
      </c>
      <c r="K3330" s="16">
        <v>43636.0</v>
      </c>
      <c r="L3330" s="14">
        <v>48.31</v>
      </c>
      <c r="M3330" s="14">
        <f t="shared" si="2"/>
        <v>1004.992719</v>
      </c>
      <c r="N3330" s="15">
        <f t="shared" si="3"/>
        <v>0.004992718952</v>
      </c>
      <c r="O3330" s="15">
        <f t="shared" si="4"/>
        <v>-0.004992718952</v>
      </c>
      <c r="P3330" s="8">
        <f t="shared" si="5"/>
        <v>2</v>
      </c>
    </row>
    <row r="3331" ht="12.75" customHeight="1">
      <c r="A3331" s="7">
        <v>43634.0</v>
      </c>
      <c r="B3331" s="8" t="s">
        <v>1555</v>
      </c>
      <c r="C3331" s="8" t="s">
        <v>1556</v>
      </c>
      <c r="D3331" s="9" t="s">
        <v>23</v>
      </c>
      <c r="E3331" s="10" t="s">
        <v>19</v>
      </c>
      <c r="F3331" s="11">
        <v>5.5316554744E10</v>
      </c>
      <c r="G3331" s="8" t="s">
        <v>20</v>
      </c>
      <c r="H3331" s="8" t="str">
        <f t="shared" si="1"/>
        <v>SELL</v>
      </c>
      <c r="I3331" s="12">
        <v>60.514999</v>
      </c>
      <c r="J3331" s="12">
        <v>1000.0</v>
      </c>
      <c r="K3331" s="16">
        <v>43781.0</v>
      </c>
      <c r="L3331" s="14">
        <v>48.4925</v>
      </c>
      <c r="M3331" s="14">
        <f t="shared" si="2"/>
        <v>801.3302619</v>
      </c>
      <c r="N3331" s="15">
        <f t="shared" si="3"/>
        <v>0.1986697381</v>
      </c>
      <c r="O3331" s="15">
        <f t="shared" si="4"/>
        <v>-0.1986697381</v>
      </c>
      <c r="P3331" s="8">
        <f t="shared" si="5"/>
        <v>147</v>
      </c>
    </row>
    <row r="3332" ht="12.75" customHeight="1">
      <c r="A3332" s="7">
        <v>43634.0</v>
      </c>
      <c r="B3332" s="8" t="s">
        <v>162</v>
      </c>
      <c r="C3332" s="8" t="s">
        <v>163</v>
      </c>
      <c r="D3332" s="9" t="s">
        <v>18</v>
      </c>
      <c r="E3332" s="10" t="s">
        <v>19</v>
      </c>
      <c r="F3332" s="11">
        <v>1.36351276474E11</v>
      </c>
      <c r="G3332" s="8" t="s">
        <v>20</v>
      </c>
      <c r="H3332" s="8" t="str">
        <f t="shared" si="1"/>
        <v>SELL</v>
      </c>
      <c r="I3332" s="12">
        <v>367.299377</v>
      </c>
      <c r="J3332" s="12">
        <v>1000.0</v>
      </c>
      <c r="K3332" s="7">
        <v>43671.0</v>
      </c>
      <c r="L3332" s="14">
        <v>341.890167</v>
      </c>
      <c r="M3332" s="14">
        <f t="shared" si="2"/>
        <v>930.8215271</v>
      </c>
      <c r="N3332" s="15">
        <f t="shared" si="3"/>
        <v>0.06917847291</v>
      </c>
      <c r="O3332" s="15">
        <f t="shared" si="4"/>
        <v>-0.06917847291</v>
      </c>
      <c r="P3332" s="8">
        <f t="shared" si="5"/>
        <v>37</v>
      </c>
    </row>
    <row r="3333" ht="12.75" customHeight="1">
      <c r="A3333" s="7">
        <v>43634.0</v>
      </c>
      <c r="B3333" s="8" t="s">
        <v>1483</v>
      </c>
      <c r="C3333" s="8" t="s">
        <v>1484</v>
      </c>
      <c r="D3333" s="9" t="s">
        <v>18</v>
      </c>
      <c r="E3333" s="10" t="s">
        <v>19</v>
      </c>
      <c r="F3333" s="11">
        <v>5.4743988065E10</v>
      </c>
      <c r="G3333" s="8" t="s">
        <v>24</v>
      </c>
      <c r="H3333" s="8" t="str">
        <f t="shared" si="1"/>
        <v>BUY</v>
      </c>
      <c r="I3333" s="12">
        <v>57.42</v>
      </c>
      <c r="J3333" s="12">
        <v>1000.0</v>
      </c>
      <c r="K3333" s="16">
        <v>43746.0</v>
      </c>
      <c r="L3333" s="14">
        <v>57.19</v>
      </c>
      <c r="M3333" s="14">
        <f t="shared" si="2"/>
        <v>995.994427</v>
      </c>
      <c r="N3333" s="15">
        <f t="shared" si="3"/>
        <v>-0.004005572971</v>
      </c>
      <c r="O3333" s="15">
        <f t="shared" si="4"/>
        <v>0.004005572971</v>
      </c>
      <c r="P3333" s="8">
        <f t="shared" si="5"/>
        <v>112</v>
      </c>
    </row>
    <row r="3334" ht="12.75" customHeight="1">
      <c r="A3334" s="7">
        <v>43634.0</v>
      </c>
      <c r="B3334" s="8" t="s">
        <v>2610</v>
      </c>
      <c r="C3334" s="8" t="s">
        <v>2611</v>
      </c>
      <c r="D3334" s="9" t="s">
        <v>193</v>
      </c>
      <c r="E3334" s="10" t="s">
        <v>19</v>
      </c>
      <c r="F3334" s="11">
        <v>2.0474776815E10</v>
      </c>
      <c r="G3334" s="8" t="s">
        <v>24</v>
      </c>
      <c r="H3334" s="8" t="str">
        <f t="shared" si="1"/>
        <v>BUY</v>
      </c>
      <c r="I3334" s="12">
        <v>24.99</v>
      </c>
      <c r="J3334" s="12">
        <v>1000.0</v>
      </c>
      <c r="K3334" s="16">
        <v>44727.0</v>
      </c>
      <c r="L3334" s="14">
        <v>33.03</v>
      </c>
      <c r="M3334" s="14">
        <f t="shared" si="2"/>
        <v>1321.728691</v>
      </c>
      <c r="N3334" s="15">
        <f t="shared" si="3"/>
        <v>0.3217286915</v>
      </c>
      <c r="O3334" s="15">
        <f t="shared" si="4"/>
        <v>-0.3217286915</v>
      </c>
      <c r="P3334" s="8">
        <f t="shared" si="5"/>
        <v>1093</v>
      </c>
    </row>
    <row r="3335" ht="12.75" customHeight="1">
      <c r="A3335" s="7">
        <v>43634.0</v>
      </c>
      <c r="B3335" s="8" t="s">
        <v>146</v>
      </c>
      <c r="C3335" s="8" t="s">
        <v>147</v>
      </c>
      <c r="D3335" s="9" t="s">
        <v>35</v>
      </c>
      <c r="E3335" s="10" t="s">
        <v>19</v>
      </c>
      <c r="F3335" s="11">
        <v>4.07756017E10</v>
      </c>
      <c r="G3335" s="8" t="s">
        <v>24</v>
      </c>
      <c r="H3335" s="8" t="str">
        <f t="shared" si="1"/>
        <v>BUY</v>
      </c>
      <c r="I3335" s="12">
        <v>56.73</v>
      </c>
      <c r="J3335" s="12">
        <v>1000.0</v>
      </c>
      <c r="K3335" s="7">
        <v>43817.0</v>
      </c>
      <c r="L3335" s="14">
        <v>67.39</v>
      </c>
      <c r="M3335" s="14">
        <f t="shared" si="2"/>
        <v>1187.907633</v>
      </c>
      <c r="N3335" s="15">
        <f t="shared" si="3"/>
        <v>0.1879076326</v>
      </c>
      <c r="O3335" s="15">
        <f t="shared" si="4"/>
        <v>-0.1879076326</v>
      </c>
      <c r="P3335" s="8">
        <f t="shared" si="5"/>
        <v>183</v>
      </c>
    </row>
    <row r="3336" ht="12.75" customHeight="1">
      <c r="A3336" s="7">
        <v>43634.0</v>
      </c>
      <c r="B3336" s="8" t="s">
        <v>44</v>
      </c>
      <c r="C3336" s="8" t="s">
        <v>45</v>
      </c>
      <c r="D3336" s="9" t="s">
        <v>18</v>
      </c>
      <c r="E3336" s="10" t="s">
        <v>19</v>
      </c>
      <c r="F3336" s="11">
        <v>5.517271672E10</v>
      </c>
      <c r="G3336" s="8" t="s">
        <v>24</v>
      </c>
      <c r="H3336" s="8" t="str">
        <f t="shared" si="1"/>
        <v>BUY</v>
      </c>
      <c r="I3336" s="12">
        <v>147.138992</v>
      </c>
      <c r="J3336" s="12">
        <v>1000.0</v>
      </c>
      <c r="K3336" s="7">
        <v>44039.0</v>
      </c>
      <c r="L3336" s="14">
        <v>144.97081</v>
      </c>
      <c r="M3336" s="14">
        <f t="shared" si="2"/>
        <v>985.2643954</v>
      </c>
      <c r="N3336" s="15">
        <f t="shared" si="3"/>
        <v>-0.01473560455</v>
      </c>
      <c r="O3336" s="15">
        <f t="shared" si="4"/>
        <v>0.01473560455</v>
      </c>
      <c r="P3336" s="8">
        <f t="shared" si="5"/>
        <v>405</v>
      </c>
    </row>
    <row r="3337" ht="12.75" customHeight="1">
      <c r="A3337" s="7">
        <v>43634.0</v>
      </c>
      <c r="B3337" s="8" t="s">
        <v>1425</v>
      </c>
      <c r="C3337" s="8" t="s">
        <v>1426</v>
      </c>
      <c r="D3337" s="9" t="s">
        <v>193</v>
      </c>
      <c r="E3337" s="10" t="s">
        <v>19</v>
      </c>
      <c r="F3337" s="11">
        <v>1.12173413076E11</v>
      </c>
      <c r="G3337" s="8" t="s">
        <v>20</v>
      </c>
      <c r="H3337" s="8" t="str">
        <f t="shared" si="1"/>
        <v>SELL</v>
      </c>
      <c r="I3337" s="12">
        <v>72.976372</v>
      </c>
      <c r="J3337" s="12">
        <v>1000.0</v>
      </c>
      <c r="K3337" s="16">
        <v>44727.0</v>
      </c>
      <c r="L3337" s="14">
        <v>111.97525</v>
      </c>
      <c r="M3337" s="14">
        <f t="shared" si="2"/>
        <v>1534.404177</v>
      </c>
      <c r="N3337" s="15">
        <f t="shared" si="3"/>
        <v>-0.5344041767</v>
      </c>
      <c r="O3337" s="15">
        <f t="shared" si="4"/>
        <v>0.5344041767</v>
      </c>
      <c r="P3337" s="8">
        <f t="shared" si="5"/>
        <v>1093</v>
      </c>
    </row>
    <row r="3338" ht="12.75" customHeight="1">
      <c r="A3338" s="7">
        <v>43634.0</v>
      </c>
      <c r="B3338" s="8" t="s">
        <v>152</v>
      </c>
      <c r="C3338" s="8" t="s">
        <v>153</v>
      </c>
      <c r="D3338" s="9" t="s">
        <v>35</v>
      </c>
      <c r="E3338" s="10" t="s">
        <v>19</v>
      </c>
      <c r="F3338" s="11">
        <v>1.11464472E11</v>
      </c>
      <c r="G3338" s="8" t="s">
        <v>24</v>
      </c>
      <c r="H3338" s="8" t="str">
        <f t="shared" si="1"/>
        <v>BUY</v>
      </c>
      <c r="I3338" s="12">
        <v>76.21</v>
      </c>
      <c r="J3338" s="12">
        <v>1000.0</v>
      </c>
      <c r="K3338" s="7">
        <v>43661.0</v>
      </c>
      <c r="L3338" s="14">
        <v>82.87</v>
      </c>
      <c r="M3338" s="14">
        <f t="shared" si="2"/>
        <v>1087.390106</v>
      </c>
      <c r="N3338" s="15">
        <f t="shared" si="3"/>
        <v>0.08739010629</v>
      </c>
      <c r="O3338" s="15">
        <f t="shared" si="4"/>
        <v>-0.08739010629</v>
      </c>
      <c r="P3338" s="8">
        <f t="shared" si="5"/>
        <v>27</v>
      </c>
    </row>
    <row r="3339" ht="12.75" customHeight="1">
      <c r="A3339" s="7">
        <v>43634.0</v>
      </c>
      <c r="B3339" s="8" t="s">
        <v>2088</v>
      </c>
      <c r="C3339" s="8" t="s">
        <v>2089</v>
      </c>
      <c r="D3339" s="9" t="s">
        <v>58</v>
      </c>
      <c r="E3339" s="10" t="s">
        <v>2071</v>
      </c>
      <c r="F3339" s="11">
        <v>2.550603166E10</v>
      </c>
      <c r="G3339" s="8" t="s">
        <v>20</v>
      </c>
      <c r="H3339" s="8" t="str">
        <f t="shared" si="1"/>
        <v>SELL</v>
      </c>
      <c r="I3339" s="12">
        <v>147.009995</v>
      </c>
      <c r="J3339" s="12">
        <v>1000.0</v>
      </c>
      <c r="K3339" s="7">
        <v>43745.0</v>
      </c>
      <c r="L3339" s="14">
        <v>115.860001</v>
      </c>
      <c r="M3339" s="14">
        <f t="shared" si="2"/>
        <v>788.109686</v>
      </c>
      <c r="N3339" s="15">
        <f t="shared" si="3"/>
        <v>0.211890314</v>
      </c>
      <c r="O3339" s="15">
        <f t="shared" si="4"/>
        <v>-0.211890314</v>
      </c>
      <c r="P3339" s="8">
        <f t="shared" si="5"/>
        <v>111</v>
      </c>
    </row>
    <row r="3340" ht="12.75" customHeight="1">
      <c r="A3340" s="7">
        <v>43635.0</v>
      </c>
      <c r="B3340" s="8" t="s">
        <v>2612</v>
      </c>
      <c r="C3340" s="8" t="s">
        <v>2613</v>
      </c>
      <c r="D3340" s="9" t="s">
        <v>23</v>
      </c>
      <c r="E3340" s="10" t="s">
        <v>19</v>
      </c>
      <c r="F3340" s="11">
        <v>3.4807454547E10</v>
      </c>
      <c r="G3340" s="8" t="s">
        <v>24</v>
      </c>
      <c r="H3340" s="8" t="str">
        <f t="shared" si="1"/>
        <v>BUY</v>
      </c>
      <c r="I3340" s="12">
        <v>77.220001</v>
      </c>
      <c r="J3340" s="12">
        <v>1000.0</v>
      </c>
      <c r="K3340" s="16">
        <v>43733.0</v>
      </c>
      <c r="L3340" s="14">
        <v>62.02</v>
      </c>
      <c r="M3340" s="14">
        <f t="shared" si="2"/>
        <v>803.1597928</v>
      </c>
      <c r="N3340" s="15">
        <f t="shared" si="3"/>
        <v>-0.1968402072</v>
      </c>
      <c r="O3340" s="15">
        <f t="shared" si="4"/>
        <v>0.1968402072</v>
      </c>
      <c r="P3340" s="8">
        <f t="shared" si="5"/>
        <v>98</v>
      </c>
    </row>
    <row r="3341" ht="12.75" customHeight="1">
      <c r="A3341" s="7">
        <v>43635.0</v>
      </c>
      <c r="B3341" s="8" t="s">
        <v>33</v>
      </c>
      <c r="C3341" s="8" t="s">
        <v>34</v>
      </c>
      <c r="D3341" s="9" t="s">
        <v>35</v>
      </c>
      <c r="E3341" s="10" t="s">
        <v>19</v>
      </c>
      <c r="F3341" s="11">
        <v>3.813070437E9</v>
      </c>
      <c r="G3341" s="8" t="s">
        <v>24</v>
      </c>
      <c r="H3341" s="8" t="str">
        <f t="shared" si="1"/>
        <v>BUY</v>
      </c>
      <c r="I3341" s="12">
        <v>15.429668</v>
      </c>
      <c r="J3341" s="12">
        <v>1000.0</v>
      </c>
      <c r="K3341" s="16">
        <v>44116.0</v>
      </c>
      <c r="L3341" s="14">
        <v>17.196676</v>
      </c>
      <c r="M3341" s="14">
        <f t="shared" si="2"/>
        <v>1114.520157</v>
      </c>
      <c r="N3341" s="15">
        <f t="shared" si="3"/>
        <v>0.1145201569</v>
      </c>
      <c r="O3341" s="15">
        <f t="shared" si="4"/>
        <v>-0.1145201569</v>
      </c>
      <c r="P3341" s="8">
        <f t="shared" si="5"/>
        <v>481</v>
      </c>
    </row>
    <row r="3342" ht="12.75" customHeight="1">
      <c r="A3342" s="7">
        <v>43635.0</v>
      </c>
      <c r="B3342" s="8" t="s">
        <v>344</v>
      </c>
      <c r="C3342" s="8" t="s">
        <v>345</v>
      </c>
      <c r="D3342" s="9" t="s">
        <v>23</v>
      </c>
      <c r="E3342" s="10" t="s">
        <v>259</v>
      </c>
      <c r="F3342" s="11">
        <v>1.33257267E10</v>
      </c>
      <c r="G3342" s="8" t="s">
        <v>20</v>
      </c>
      <c r="H3342" s="8" t="str">
        <f t="shared" si="1"/>
        <v>SELL</v>
      </c>
      <c r="I3342" s="12">
        <v>38.277027</v>
      </c>
      <c r="J3342" s="12">
        <v>1000.0</v>
      </c>
      <c r="K3342" s="16">
        <v>44727.0</v>
      </c>
      <c r="L3342" s="14">
        <v>71.995079</v>
      </c>
      <c r="M3342" s="14">
        <f t="shared" si="2"/>
        <v>1880.895269</v>
      </c>
      <c r="N3342" s="15">
        <f t="shared" si="3"/>
        <v>-0.8808952691</v>
      </c>
      <c r="O3342" s="15">
        <f t="shared" si="4"/>
        <v>0.8808952691</v>
      </c>
      <c r="P3342" s="8">
        <f t="shared" si="5"/>
        <v>1092</v>
      </c>
    </row>
    <row r="3343" ht="12.75" customHeight="1">
      <c r="A3343" s="7">
        <v>43636.0</v>
      </c>
      <c r="B3343" s="8" t="s">
        <v>66</v>
      </c>
      <c r="C3343" s="8" t="s">
        <v>67</v>
      </c>
      <c r="D3343" s="9" t="s">
        <v>23</v>
      </c>
      <c r="E3343" s="10" t="s">
        <v>19</v>
      </c>
      <c r="F3343" s="11">
        <v>2.744500935588E12</v>
      </c>
      <c r="G3343" s="8" t="s">
        <v>20</v>
      </c>
      <c r="H3343" s="8" t="str">
        <f t="shared" si="1"/>
        <v>SELL</v>
      </c>
      <c r="I3343" s="12">
        <v>48.31</v>
      </c>
      <c r="J3343" s="12">
        <v>1000.0</v>
      </c>
      <c r="K3343" s="16">
        <v>43668.0</v>
      </c>
      <c r="L3343" s="14">
        <v>50.19</v>
      </c>
      <c r="M3343" s="14">
        <f t="shared" si="2"/>
        <v>1038.915338</v>
      </c>
      <c r="N3343" s="15">
        <f t="shared" si="3"/>
        <v>-0.03891533844</v>
      </c>
      <c r="O3343" s="15">
        <f t="shared" si="4"/>
        <v>0.03891533844</v>
      </c>
      <c r="P3343" s="8">
        <f t="shared" si="5"/>
        <v>32</v>
      </c>
    </row>
    <row r="3344" ht="12.75" customHeight="1">
      <c r="A3344" s="7">
        <v>43636.0</v>
      </c>
      <c r="B3344" s="8" t="s">
        <v>2063</v>
      </c>
      <c r="C3344" s="8" t="s">
        <v>2064</v>
      </c>
      <c r="D3344" s="9" t="s">
        <v>39</v>
      </c>
      <c r="E3344" s="10" t="s">
        <v>259</v>
      </c>
      <c r="F3344" s="11">
        <v>4.28169E8</v>
      </c>
      <c r="G3344" s="8" t="s">
        <v>20</v>
      </c>
      <c r="H3344" s="8" t="str">
        <f t="shared" si="1"/>
        <v>SELL</v>
      </c>
      <c r="I3344" s="12">
        <v>19.4</v>
      </c>
      <c r="J3344" s="12">
        <v>1000.0</v>
      </c>
      <c r="K3344" s="7">
        <v>43691.0</v>
      </c>
      <c r="L3344" s="14">
        <v>14.82</v>
      </c>
      <c r="M3344" s="14">
        <f t="shared" si="2"/>
        <v>763.9175258</v>
      </c>
      <c r="N3344" s="15">
        <f t="shared" si="3"/>
        <v>0.2360824742</v>
      </c>
      <c r="O3344" s="15">
        <f t="shared" si="4"/>
        <v>-0.2360824742</v>
      </c>
      <c r="P3344" s="8">
        <f t="shared" si="5"/>
        <v>55</v>
      </c>
    </row>
    <row r="3345" ht="12.75" customHeight="1">
      <c r="A3345" s="7">
        <v>43636.0</v>
      </c>
      <c r="B3345" s="8" t="s">
        <v>101</v>
      </c>
      <c r="C3345" s="8" t="s">
        <v>102</v>
      </c>
      <c r="D3345" s="9" t="s">
        <v>71</v>
      </c>
      <c r="E3345" s="10" t="s">
        <v>19</v>
      </c>
      <c r="F3345" s="11">
        <v>1.18002826852E11</v>
      </c>
      <c r="G3345" s="8" t="s">
        <v>20</v>
      </c>
      <c r="H3345" s="8" t="str">
        <f t="shared" si="1"/>
        <v>SELL</v>
      </c>
      <c r="I3345" s="12">
        <v>117.681396</v>
      </c>
      <c r="J3345" s="12">
        <v>1000.0</v>
      </c>
      <c r="K3345" s="7">
        <v>43899.0</v>
      </c>
      <c r="L3345" s="14">
        <v>93.562485</v>
      </c>
      <c r="M3345" s="14">
        <f t="shared" si="2"/>
        <v>795.0490747</v>
      </c>
      <c r="N3345" s="15">
        <f t="shared" si="3"/>
        <v>0.2049509253</v>
      </c>
      <c r="O3345" s="15">
        <f t="shared" si="4"/>
        <v>-0.2049509253</v>
      </c>
      <c r="P3345" s="8">
        <f t="shared" si="5"/>
        <v>263</v>
      </c>
    </row>
    <row r="3346" ht="12.75" customHeight="1">
      <c r="A3346" s="7">
        <v>43636.0</v>
      </c>
      <c r="B3346" s="8" t="s">
        <v>714</v>
      </c>
      <c r="C3346" s="8" t="s">
        <v>601</v>
      </c>
      <c r="D3346" s="9" t="s">
        <v>23</v>
      </c>
      <c r="E3346" s="10" t="s">
        <v>19</v>
      </c>
      <c r="F3346" s="11">
        <v>3.0623792366E10</v>
      </c>
      <c r="G3346" s="8" t="s">
        <v>20</v>
      </c>
      <c r="H3346" s="8" t="str">
        <f t="shared" si="1"/>
        <v>SELL</v>
      </c>
      <c r="I3346" s="12">
        <v>18.336857</v>
      </c>
      <c r="J3346" s="12">
        <v>1000.0</v>
      </c>
      <c r="K3346" s="7">
        <v>43728.0</v>
      </c>
      <c r="L3346" s="14">
        <v>16.373749</v>
      </c>
      <c r="M3346" s="14">
        <f t="shared" si="2"/>
        <v>892.9419584</v>
      </c>
      <c r="N3346" s="15">
        <f t="shared" si="3"/>
        <v>0.1070580416</v>
      </c>
      <c r="O3346" s="15">
        <f t="shared" si="4"/>
        <v>-0.1070580416</v>
      </c>
      <c r="P3346" s="8">
        <f t="shared" si="5"/>
        <v>92</v>
      </c>
    </row>
    <row r="3347" ht="12.75" customHeight="1">
      <c r="A3347" s="7">
        <v>43636.0</v>
      </c>
      <c r="B3347" s="8" t="s">
        <v>226</v>
      </c>
      <c r="C3347" s="8" t="s">
        <v>227</v>
      </c>
      <c r="D3347" s="9" t="s">
        <v>18</v>
      </c>
      <c r="E3347" s="10" t="s">
        <v>19</v>
      </c>
      <c r="F3347" s="11">
        <v>1.1333906346E11</v>
      </c>
      <c r="G3347" s="8" t="s">
        <v>20</v>
      </c>
      <c r="H3347" s="8" t="str">
        <f t="shared" si="1"/>
        <v>SELL</v>
      </c>
      <c r="I3347" s="12">
        <v>326.331818</v>
      </c>
      <c r="J3347" s="12">
        <v>1000.0</v>
      </c>
      <c r="K3347" s="7">
        <v>43761.0</v>
      </c>
      <c r="L3347" s="14">
        <v>337.519043</v>
      </c>
      <c r="M3347" s="14">
        <f t="shared" si="2"/>
        <v>1034.281748</v>
      </c>
      <c r="N3347" s="15">
        <f t="shared" si="3"/>
        <v>-0.03428174754</v>
      </c>
      <c r="O3347" s="15">
        <f t="shared" si="4"/>
        <v>0.03428174754</v>
      </c>
      <c r="P3347" s="8">
        <f t="shared" si="5"/>
        <v>125</v>
      </c>
    </row>
    <row r="3348" ht="12.75" customHeight="1">
      <c r="A3348" s="7">
        <v>43636.0</v>
      </c>
      <c r="B3348" s="8" t="s">
        <v>150</v>
      </c>
      <c r="C3348" s="8" t="s">
        <v>151</v>
      </c>
      <c r="D3348" s="9" t="s">
        <v>23</v>
      </c>
      <c r="E3348" s="10" t="s">
        <v>19</v>
      </c>
      <c r="F3348" s="11">
        <v>2.353183809372E12</v>
      </c>
      <c r="G3348" s="8" t="s">
        <v>24</v>
      </c>
      <c r="H3348" s="8" t="str">
        <f t="shared" si="1"/>
        <v>BUY</v>
      </c>
      <c r="I3348" s="12">
        <v>131.35</v>
      </c>
      <c r="J3348" s="12">
        <v>1000.0</v>
      </c>
      <c r="K3348" s="7">
        <v>43696.0</v>
      </c>
      <c r="L3348" s="14">
        <v>133.19</v>
      </c>
      <c r="M3348" s="14">
        <f t="shared" si="2"/>
        <v>1014.008375</v>
      </c>
      <c r="N3348" s="15">
        <f t="shared" si="3"/>
        <v>0.01400837457</v>
      </c>
      <c r="O3348" s="15">
        <f t="shared" si="4"/>
        <v>-0.01400837457</v>
      </c>
      <c r="P3348" s="8">
        <f t="shared" si="5"/>
        <v>60</v>
      </c>
    </row>
    <row r="3349" ht="12.75" customHeight="1">
      <c r="A3349" s="7">
        <v>43636.0</v>
      </c>
      <c r="B3349" s="8" t="s">
        <v>994</v>
      </c>
      <c r="C3349" s="8" t="s">
        <v>995</v>
      </c>
      <c r="D3349" s="9" t="s">
        <v>65</v>
      </c>
      <c r="E3349" s="10" t="s">
        <v>19</v>
      </c>
      <c r="F3349" s="11">
        <v>4.2290881167E10</v>
      </c>
      <c r="G3349" s="8" t="s">
        <v>24</v>
      </c>
      <c r="H3349" s="8" t="str">
        <f t="shared" si="1"/>
        <v>BUY</v>
      </c>
      <c r="I3349" s="12">
        <v>48.609341</v>
      </c>
      <c r="J3349" s="12">
        <v>1000.0</v>
      </c>
      <c r="K3349" s="7">
        <v>43664.0</v>
      </c>
      <c r="L3349" s="14">
        <v>49.765434</v>
      </c>
      <c r="M3349" s="14">
        <f t="shared" si="2"/>
        <v>1023.783351</v>
      </c>
      <c r="N3349" s="15">
        <f t="shared" si="3"/>
        <v>0.02378335061</v>
      </c>
      <c r="O3349" s="15">
        <f t="shared" si="4"/>
        <v>-0.02378335061</v>
      </c>
      <c r="P3349" s="8">
        <f t="shared" si="5"/>
        <v>28</v>
      </c>
    </row>
    <row r="3350" ht="12.75" customHeight="1">
      <c r="A3350" s="7">
        <v>43636.0</v>
      </c>
      <c r="B3350" s="8" t="s">
        <v>898</v>
      </c>
      <c r="C3350" s="8" t="s">
        <v>899</v>
      </c>
      <c r="D3350" s="9" t="s">
        <v>137</v>
      </c>
      <c r="E3350" s="10" t="s">
        <v>19</v>
      </c>
      <c r="F3350" s="11">
        <v>1.864782121E10</v>
      </c>
      <c r="G3350" s="8" t="s">
        <v>24</v>
      </c>
      <c r="H3350" s="8" t="str">
        <f t="shared" si="1"/>
        <v>BUY</v>
      </c>
      <c r="I3350" s="12">
        <v>26.105303</v>
      </c>
      <c r="J3350" s="12">
        <v>1000.0</v>
      </c>
      <c r="K3350" s="16">
        <v>44727.0</v>
      </c>
      <c r="L3350" s="14">
        <v>25.187895</v>
      </c>
      <c r="M3350" s="14">
        <f t="shared" si="2"/>
        <v>964.8574085</v>
      </c>
      <c r="N3350" s="15">
        <f t="shared" si="3"/>
        <v>-0.03514259153</v>
      </c>
      <c r="O3350" s="15">
        <f t="shared" si="4"/>
        <v>0.03514259153</v>
      </c>
      <c r="P3350" s="8">
        <f t="shared" si="5"/>
        <v>1091</v>
      </c>
    </row>
    <row r="3351" ht="12.75" customHeight="1">
      <c r="A3351" s="7">
        <v>43636.0</v>
      </c>
      <c r="B3351" s="8" t="s">
        <v>2614</v>
      </c>
      <c r="C3351" s="8" t="s">
        <v>2615</v>
      </c>
      <c r="D3351" s="9" t="s">
        <v>18</v>
      </c>
      <c r="E3351" s="10" t="s">
        <v>19</v>
      </c>
      <c r="F3351" s="11">
        <v>4.7080693779E10</v>
      </c>
      <c r="G3351" s="8" t="s">
        <v>20</v>
      </c>
      <c r="H3351" s="8" t="str">
        <f t="shared" si="1"/>
        <v>SELL</v>
      </c>
      <c r="I3351" s="12">
        <v>431.295135</v>
      </c>
      <c r="J3351" s="12">
        <v>1000.0</v>
      </c>
      <c r="K3351" s="16">
        <v>44727.0</v>
      </c>
      <c r="L3351" s="14">
        <v>532.637939</v>
      </c>
      <c r="M3351" s="14">
        <f t="shared" si="2"/>
        <v>1234.973214</v>
      </c>
      <c r="N3351" s="15">
        <f t="shared" si="3"/>
        <v>-0.2349732139</v>
      </c>
      <c r="O3351" s="15">
        <f t="shared" si="4"/>
        <v>0.2349732139</v>
      </c>
      <c r="P3351" s="8">
        <f t="shared" si="5"/>
        <v>1091</v>
      </c>
    </row>
    <row r="3352" ht="12.75" customHeight="1">
      <c r="A3352" s="16">
        <v>43636.0</v>
      </c>
      <c r="B3352" s="8" t="s">
        <v>156</v>
      </c>
      <c r="C3352" s="8" t="s">
        <v>157</v>
      </c>
      <c r="D3352" s="9" t="s">
        <v>71</v>
      </c>
      <c r="E3352" s="10" t="s">
        <v>19</v>
      </c>
      <c r="F3352" s="11">
        <v>4.98823227279E11</v>
      </c>
      <c r="G3352" s="18" t="s">
        <v>24</v>
      </c>
      <c r="H3352" s="17" t="str">
        <f t="shared" si="1"/>
        <v>BUY</v>
      </c>
      <c r="I3352" s="12">
        <v>168.83</v>
      </c>
      <c r="J3352" s="12">
        <v>1000.0</v>
      </c>
      <c r="K3352" s="16">
        <v>43657.0</v>
      </c>
      <c r="L3352" s="14">
        <v>175.63</v>
      </c>
      <c r="M3352" s="14">
        <f t="shared" si="2"/>
        <v>1040.277202</v>
      </c>
      <c r="N3352" s="15">
        <f t="shared" si="3"/>
        <v>0.04027720192</v>
      </c>
      <c r="O3352" s="15">
        <f t="shared" si="4"/>
        <v>-0.04027720192</v>
      </c>
      <c r="P3352" s="8">
        <f t="shared" si="5"/>
        <v>21</v>
      </c>
    </row>
    <row r="3353" ht="12.75" customHeight="1">
      <c r="A3353" s="7">
        <v>43637.0</v>
      </c>
      <c r="B3353" s="8" t="s">
        <v>296</v>
      </c>
      <c r="C3353" s="8" t="s">
        <v>297</v>
      </c>
      <c r="D3353" s="9" t="s">
        <v>58</v>
      </c>
      <c r="E3353" s="10" t="s">
        <v>19</v>
      </c>
      <c r="F3353" s="11">
        <v>7.1123802559E10</v>
      </c>
      <c r="G3353" s="8" t="s">
        <v>24</v>
      </c>
      <c r="H3353" s="8" t="str">
        <f t="shared" si="1"/>
        <v>BUY</v>
      </c>
      <c r="I3353" s="12">
        <v>44.640469</v>
      </c>
      <c r="J3353" s="12">
        <v>1000.0</v>
      </c>
      <c r="K3353" s="7">
        <v>43809.0</v>
      </c>
      <c r="L3353" s="14">
        <v>54.393116</v>
      </c>
      <c r="M3353" s="14">
        <f t="shared" si="2"/>
        <v>1218.47098</v>
      </c>
      <c r="N3353" s="15">
        <f t="shared" si="3"/>
        <v>0.2184709798</v>
      </c>
      <c r="O3353" s="15">
        <f t="shared" si="4"/>
        <v>-0.2184709798</v>
      </c>
      <c r="P3353" s="8">
        <f t="shared" si="5"/>
        <v>172</v>
      </c>
    </row>
    <row r="3354" ht="12.75" customHeight="1">
      <c r="A3354" s="7">
        <v>43637.0</v>
      </c>
      <c r="B3354" s="8" t="s">
        <v>195</v>
      </c>
      <c r="C3354" s="8" t="s">
        <v>196</v>
      </c>
      <c r="D3354" s="9" t="s">
        <v>39</v>
      </c>
      <c r="E3354" s="10" t="s">
        <v>19</v>
      </c>
      <c r="F3354" s="11">
        <v>8.5652421093E10</v>
      </c>
      <c r="G3354" s="8" t="s">
        <v>20</v>
      </c>
      <c r="H3354" s="8" t="str">
        <f t="shared" si="1"/>
        <v>SELL</v>
      </c>
      <c r="I3354" s="12">
        <v>47.66206</v>
      </c>
      <c r="J3354" s="12">
        <v>1000.0</v>
      </c>
      <c r="K3354" s="16">
        <v>44040.0</v>
      </c>
      <c r="L3354" s="14">
        <v>58.461613</v>
      </c>
      <c r="M3354" s="14">
        <f t="shared" si="2"/>
        <v>1226.585947</v>
      </c>
      <c r="N3354" s="15">
        <f t="shared" si="3"/>
        <v>-0.226585947</v>
      </c>
      <c r="O3354" s="15">
        <f t="shared" si="4"/>
        <v>0.226585947</v>
      </c>
      <c r="P3354" s="8">
        <f t="shared" si="5"/>
        <v>403</v>
      </c>
    </row>
    <row r="3355" ht="12.75" customHeight="1">
      <c r="A3355" s="7">
        <v>43637.0</v>
      </c>
      <c r="B3355" s="8" t="s">
        <v>689</v>
      </c>
      <c r="C3355" s="8" t="s">
        <v>690</v>
      </c>
      <c r="D3355" s="9" t="s">
        <v>32</v>
      </c>
      <c r="E3355" s="10" t="s">
        <v>19</v>
      </c>
      <c r="F3355" s="11">
        <v>4.1085696745E10</v>
      </c>
      <c r="G3355" s="8" t="s">
        <v>24</v>
      </c>
      <c r="H3355" s="8" t="str">
        <f t="shared" si="1"/>
        <v>BUY</v>
      </c>
      <c r="I3355" s="12">
        <v>46.967091</v>
      </c>
      <c r="J3355" s="12">
        <v>1000.0</v>
      </c>
      <c r="K3355" s="16">
        <v>43699.0</v>
      </c>
      <c r="L3355" s="14">
        <v>48.198921</v>
      </c>
      <c r="M3355" s="14">
        <f t="shared" si="2"/>
        <v>1026.227513</v>
      </c>
      <c r="N3355" s="15">
        <f t="shared" si="3"/>
        <v>0.02622751322</v>
      </c>
      <c r="O3355" s="15">
        <f t="shared" si="4"/>
        <v>-0.02622751322</v>
      </c>
      <c r="P3355" s="8">
        <f t="shared" si="5"/>
        <v>62</v>
      </c>
    </row>
    <row r="3356" ht="12.75" customHeight="1">
      <c r="A3356" s="7">
        <v>43637.0</v>
      </c>
      <c r="B3356" s="8" t="s">
        <v>644</v>
      </c>
      <c r="C3356" s="8" t="s">
        <v>645</v>
      </c>
      <c r="D3356" s="9" t="s">
        <v>23</v>
      </c>
      <c r="E3356" s="10" t="s">
        <v>19</v>
      </c>
      <c r="F3356" s="11">
        <v>6.9650124965E10</v>
      </c>
      <c r="G3356" s="8" t="s">
        <v>24</v>
      </c>
      <c r="H3356" s="8" t="str">
        <f t="shared" si="1"/>
        <v>BUY</v>
      </c>
      <c r="I3356" s="12">
        <v>32.785656</v>
      </c>
      <c r="J3356" s="12">
        <v>1000.0</v>
      </c>
      <c r="K3356" s="7">
        <v>43668.0</v>
      </c>
      <c r="L3356" s="14">
        <v>46.530983</v>
      </c>
      <c r="M3356" s="14">
        <f t="shared" si="2"/>
        <v>1419.248192</v>
      </c>
      <c r="N3356" s="15">
        <f t="shared" si="3"/>
        <v>0.419248192</v>
      </c>
      <c r="O3356" s="15">
        <f t="shared" si="4"/>
        <v>-0.419248192</v>
      </c>
      <c r="P3356" s="8">
        <f t="shared" si="5"/>
        <v>31</v>
      </c>
    </row>
    <row r="3357" ht="12.75" customHeight="1">
      <c r="A3357" s="7">
        <v>43637.0</v>
      </c>
      <c r="B3357" s="8" t="s">
        <v>509</v>
      </c>
      <c r="C3357" s="8" t="s">
        <v>510</v>
      </c>
      <c r="D3357" s="9" t="s">
        <v>35</v>
      </c>
      <c r="E3357" s="10" t="s">
        <v>19</v>
      </c>
      <c r="F3357" s="11">
        <v>1.61091919804E11</v>
      </c>
      <c r="G3357" s="8" t="s">
        <v>24</v>
      </c>
      <c r="H3357" s="8" t="str">
        <f t="shared" si="1"/>
        <v>BUY</v>
      </c>
      <c r="I3357" s="12">
        <v>82.471581</v>
      </c>
      <c r="J3357" s="12">
        <v>1000.0</v>
      </c>
      <c r="K3357" s="7">
        <v>43733.0</v>
      </c>
      <c r="L3357" s="14">
        <v>87.563744</v>
      </c>
      <c r="M3357" s="14">
        <f t="shared" si="2"/>
        <v>1061.744457</v>
      </c>
      <c r="N3357" s="15">
        <f t="shared" si="3"/>
        <v>0.06174445716</v>
      </c>
      <c r="O3357" s="15">
        <f t="shared" si="4"/>
        <v>-0.06174445716</v>
      </c>
      <c r="P3357" s="8">
        <f t="shared" si="5"/>
        <v>96</v>
      </c>
    </row>
    <row r="3358" ht="12.75" customHeight="1">
      <c r="A3358" s="7">
        <v>43655.0</v>
      </c>
      <c r="B3358" s="8" t="s">
        <v>69</v>
      </c>
      <c r="C3358" s="8" t="s">
        <v>70</v>
      </c>
      <c r="D3358" s="9" t="s">
        <v>71</v>
      </c>
      <c r="E3358" s="10" t="s">
        <v>19</v>
      </c>
      <c r="F3358" s="11">
        <v>2.31528133463E11</v>
      </c>
      <c r="G3358" s="8" t="s">
        <v>20</v>
      </c>
      <c r="H3358" s="8" t="str">
        <f t="shared" si="1"/>
        <v>SELL</v>
      </c>
      <c r="I3358" s="12">
        <v>26.690685</v>
      </c>
      <c r="J3358" s="12">
        <v>1000.0</v>
      </c>
      <c r="K3358" s="7">
        <v>43756.0</v>
      </c>
      <c r="L3358" s="14">
        <v>27.78199</v>
      </c>
      <c r="M3358" s="14">
        <f t="shared" si="2"/>
        <v>1040.887111</v>
      </c>
      <c r="N3358" s="15">
        <f t="shared" si="3"/>
        <v>-0.04088711099</v>
      </c>
      <c r="O3358" s="15">
        <f t="shared" si="4"/>
        <v>0.04088711099</v>
      </c>
      <c r="P3358" s="8">
        <f t="shared" si="5"/>
        <v>101</v>
      </c>
    </row>
    <row r="3359" ht="12.75" customHeight="1">
      <c r="A3359" s="7">
        <v>43655.0</v>
      </c>
      <c r="B3359" s="8" t="s">
        <v>2381</v>
      </c>
      <c r="C3359" s="8" t="s">
        <v>2382</v>
      </c>
      <c r="D3359" s="9" t="s">
        <v>137</v>
      </c>
      <c r="E3359" s="10" t="s">
        <v>82</v>
      </c>
      <c r="F3359" s="11">
        <v>1.7342961405E10</v>
      </c>
      <c r="G3359" s="8" t="s">
        <v>20</v>
      </c>
      <c r="H3359" s="8" t="str">
        <f t="shared" si="1"/>
        <v>SELL</v>
      </c>
      <c r="I3359" s="12">
        <v>16.310801</v>
      </c>
      <c r="J3359" s="12">
        <v>1000.0</v>
      </c>
      <c r="K3359" s="16">
        <v>43788.0</v>
      </c>
      <c r="L3359" s="14">
        <v>20.869963</v>
      </c>
      <c r="M3359" s="14">
        <f t="shared" si="2"/>
        <v>1279.517971</v>
      </c>
      <c r="N3359" s="15">
        <f t="shared" si="3"/>
        <v>-0.2795179709</v>
      </c>
      <c r="O3359" s="15">
        <f t="shared" si="4"/>
        <v>0.2795179709</v>
      </c>
      <c r="P3359" s="8">
        <f t="shared" si="5"/>
        <v>133</v>
      </c>
    </row>
    <row r="3360" ht="12.75" customHeight="1">
      <c r="A3360" s="7">
        <v>43655.0</v>
      </c>
      <c r="B3360" s="8" t="s">
        <v>111</v>
      </c>
      <c r="C3360" s="8" t="s">
        <v>112</v>
      </c>
      <c r="D3360" s="9" t="s">
        <v>35</v>
      </c>
      <c r="E3360" s="10" t="s">
        <v>19</v>
      </c>
      <c r="F3360" s="11">
        <v>4.70018432E10</v>
      </c>
      <c r="G3360" s="8" t="s">
        <v>24</v>
      </c>
      <c r="H3360" s="8" t="str">
        <f t="shared" si="1"/>
        <v>BUY</v>
      </c>
      <c r="I3360" s="12">
        <v>8.559596</v>
      </c>
      <c r="J3360" s="12">
        <v>1000.0</v>
      </c>
      <c r="K3360" s="16">
        <v>44109.0</v>
      </c>
      <c r="L3360" s="14">
        <v>6.216986</v>
      </c>
      <c r="M3360" s="14">
        <f t="shared" si="2"/>
        <v>726.3176907</v>
      </c>
      <c r="N3360" s="15">
        <f t="shared" si="3"/>
        <v>-0.2736823093</v>
      </c>
      <c r="O3360" s="15">
        <f t="shared" si="4"/>
        <v>0.2736823093</v>
      </c>
      <c r="P3360" s="8">
        <f t="shared" si="5"/>
        <v>454</v>
      </c>
    </row>
    <row r="3361" ht="12.75" customHeight="1">
      <c r="A3361" s="7">
        <v>43655.0</v>
      </c>
      <c r="B3361" s="8" t="s">
        <v>439</v>
      </c>
      <c r="C3361" s="8" t="s">
        <v>440</v>
      </c>
      <c r="D3361" s="9" t="s">
        <v>23</v>
      </c>
      <c r="E3361" s="10" t="s">
        <v>19</v>
      </c>
      <c r="F3361" s="11">
        <v>4.4881805189E10</v>
      </c>
      <c r="G3361" s="8" t="s">
        <v>20</v>
      </c>
      <c r="H3361" s="8" t="str">
        <f t="shared" si="1"/>
        <v>SELL</v>
      </c>
      <c r="I3361" s="12">
        <v>16.110001</v>
      </c>
      <c r="J3361" s="12">
        <v>1000.0</v>
      </c>
      <c r="K3361" s="16">
        <v>43699.0</v>
      </c>
      <c r="L3361" s="14">
        <v>16.35</v>
      </c>
      <c r="M3361" s="14">
        <f t="shared" si="2"/>
        <v>1014.897516</v>
      </c>
      <c r="N3361" s="15">
        <f t="shared" si="3"/>
        <v>-0.01489751615</v>
      </c>
      <c r="O3361" s="15">
        <f t="shared" si="4"/>
        <v>0.01489751615</v>
      </c>
      <c r="P3361" s="8">
        <f t="shared" si="5"/>
        <v>44</v>
      </c>
    </row>
    <row r="3362" ht="12.75" customHeight="1">
      <c r="A3362" s="7">
        <v>43655.0</v>
      </c>
      <c r="B3362" s="8" t="s">
        <v>183</v>
      </c>
      <c r="C3362" s="8" t="s">
        <v>184</v>
      </c>
      <c r="D3362" s="9" t="s">
        <v>32</v>
      </c>
      <c r="E3362" s="10" t="s">
        <v>19</v>
      </c>
      <c r="F3362" s="11">
        <v>3.59532201359E11</v>
      </c>
      <c r="G3362" s="8" t="s">
        <v>24</v>
      </c>
      <c r="H3362" s="8" t="str">
        <f t="shared" si="1"/>
        <v>BUY</v>
      </c>
      <c r="I3362" s="12">
        <v>101.618881</v>
      </c>
      <c r="J3362" s="12">
        <v>1000.0</v>
      </c>
      <c r="K3362" s="7">
        <v>43661.0</v>
      </c>
      <c r="L3362" s="14">
        <v>103.931877</v>
      </c>
      <c r="M3362" s="14">
        <f t="shared" si="2"/>
        <v>1022.761479</v>
      </c>
      <c r="N3362" s="15">
        <f t="shared" si="3"/>
        <v>0.02276147875</v>
      </c>
      <c r="O3362" s="15">
        <f t="shared" si="4"/>
        <v>-0.02276147875</v>
      </c>
      <c r="P3362" s="8">
        <f t="shared" si="5"/>
        <v>6</v>
      </c>
    </row>
    <row r="3363" ht="12.75" customHeight="1">
      <c r="A3363" s="7">
        <v>43655.0</v>
      </c>
      <c r="B3363" s="8" t="s">
        <v>286</v>
      </c>
      <c r="C3363" s="8" t="s">
        <v>287</v>
      </c>
      <c r="D3363" s="9" t="s">
        <v>71</v>
      </c>
      <c r="E3363" s="10" t="s">
        <v>19</v>
      </c>
      <c r="F3363" s="11">
        <v>6.6295485348E10</v>
      </c>
      <c r="G3363" s="8" t="s">
        <v>20</v>
      </c>
      <c r="H3363" s="8" t="str">
        <f t="shared" si="1"/>
        <v>SELL</v>
      </c>
      <c r="I3363" s="12">
        <v>118.370003</v>
      </c>
      <c r="J3363" s="12">
        <v>1000.0</v>
      </c>
      <c r="K3363" s="7">
        <v>43671.0</v>
      </c>
      <c r="L3363" s="14">
        <v>115.120003</v>
      </c>
      <c r="M3363" s="14">
        <f t="shared" si="2"/>
        <v>972.5437195</v>
      </c>
      <c r="N3363" s="15">
        <f t="shared" si="3"/>
        <v>0.02745628046</v>
      </c>
      <c r="O3363" s="15">
        <f t="shared" si="4"/>
        <v>-0.02745628046</v>
      </c>
      <c r="P3363" s="8">
        <f t="shared" si="5"/>
        <v>16</v>
      </c>
    </row>
    <row r="3364" ht="12.75" customHeight="1">
      <c r="A3364" s="16">
        <v>43655.0</v>
      </c>
      <c r="B3364" s="8" t="s">
        <v>2616</v>
      </c>
      <c r="C3364" s="8" t="s">
        <v>2617</v>
      </c>
      <c r="D3364" s="9" t="s">
        <v>23</v>
      </c>
      <c r="E3364" s="10" t="s">
        <v>19</v>
      </c>
      <c r="F3364" s="11">
        <v>7.859126415E9</v>
      </c>
      <c r="G3364" s="17" t="s">
        <v>20</v>
      </c>
      <c r="H3364" s="18" t="str">
        <f t="shared" si="1"/>
        <v>SELL</v>
      </c>
      <c r="I3364" s="12">
        <v>213.960007</v>
      </c>
      <c r="J3364" s="12">
        <v>1000.0</v>
      </c>
      <c r="K3364" s="16">
        <v>44727.0</v>
      </c>
      <c r="L3364" s="14">
        <v>161.080002</v>
      </c>
      <c r="M3364" s="14">
        <f t="shared" si="2"/>
        <v>752.8509849</v>
      </c>
      <c r="N3364" s="15">
        <f t="shared" si="3"/>
        <v>0.2471490151</v>
      </c>
      <c r="O3364" s="15">
        <f t="shared" si="4"/>
        <v>-0.2471490151</v>
      </c>
      <c r="P3364" s="8">
        <f t="shared" si="5"/>
        <v>1072</v>
      </c>
    </row>
    <row r="3365" ht="12.75" customHeight="1">
      <c r="A3365" s="7">
        <v>43656.0</v>
      </c>
      <c r="B3365" s="8" t="s">
        <v>2581</v>
      </c>
      <c r="C3365" s="8" t="s">
        <v>2582</v>
      </c>
      <c r="D3365" s="9" t="s">
        <v>32</v>
      </c>
      <c r="E3365" s="10" t="s">
        <v>19</v>
      </c>
      <c r="F3365" s="11">
        <v>7.7714307E8</v>
      </c>
      <c r="G3365" s="8" t="s">
        <v>24</v>
      </c>
      <c r="H3365" s="8" t="str">
        <f t="shared" si="1"/>
        <v>BUY</v>
      </c>
      <c r="I3365" s="12">
        <v>163.509995</v>
      </c>
      <c r="J3365" s="12">
        <v>1000.0</v>
      </c>
      <c r="K3365" s="16">
        <v>43777.0</v>
      </c>
      <c r="L3365" s="14">
        <v>79.949997</v>
      </c>
      <c r="M3365" s="14">
        <f t="shared" si="2"/>
        <v>488.9609164</v>
      </c>
      <c r="N3365" s="15">
        <f t="shared" si="3"/>
        <v>-0.5110390836</v>
      </c>
      <c r="O3365" s="15">
        <f t="shared" si="4"/>
        <v>0.5110390836</v>
      </c>
      <c r="P3365" s="8">
        <f t="shared" si="5"/>
        <v>121</v>
      </c>
    </row>
    <row r="3366" ht="12.75" customHeight="1">
      <c r="A3366" s="7">
        <v>43656.0</v>
      </c>
      <c r="B3366" s="8" t="s">
        <v>2618</v>
      </c>
      <c r="C3366" s="8" t="s">
        <v>2619</v>
      </c>
      <c r="D3366" s="9" t="s">
        <v>39</v>
      </c>
      <c r="E3366" s="10" t="s">
        <v>19</v>
      </c>
      <c r="F3366" s="11">
        <v>4.52399971E8</v>
      </c>
      <c r="G3366" s="8" t="s">
        <v>20</v>
      </c>
      <c r="H3366" s="8" t="str">
        <f t="shared" si="1"/>
        <v>SELL</v>
      </c>
      <c r="I3366" s="12">
        <v>39.529999</v>
      </c>
      <c r="J3366" s="12">
        <v>1000.0</v>
      </c>
      <c r="K3366" s="16">
        <v>43791.0</v>
      </c>
      <c r="L3366" s="14">
        <v>20.700001</v>
      </c>
      <c r="M3366" s="14">
        <f t="shared" si="2"/>
        <v>523.6529604</v>
      </c>
      <c r="N3366" s="15">
        <f t="shared" si="3"/>
        <v>0.4763470396</v>
      </c>
      <c r="O3366" s="15">
        <f t="shared" si="4"/>
        <v>-0.4763470396</v>
      </c>
      <c r="P3366" s="8">
        <f t="shared" si="5"/>
        <v>135</v>
      </c>
    </row>
    <row r="3367" ht="12.75" customHeight="1">
      <c r="A3367" s="7">
        <v>43656.0</v>
      </c>
      <c r="B3367" s="8" t="s">
        <v>2620</v>
      </c>
      <c r="C3367" s="8" t="s">
        <v>2621</v>
      </c>
      <c r="D3367" s="9" t="s">
        <v>23</v>
      </c>
      <c r="E3367" s="10" t="s">
        <v>283</v>
      </c>
      <c r="F3367" s="11">
        <v>5.845401578E9</v>
      </c>
      <c r="G3367" s="8" t="s">
        <v>24</v>
      </c>
      <c r="H3367" s="8" t="str">
        <f t="shared" si="1"/>
        <v>BUY</v>
      </c>
      <c r="I3367" s="12">
        <v>84.169998</v>
      </c>
      <c r="J3367" s="12">
        <v>1000.0</v>
      </c>
      <c r="K3367" s="16">
        <v>44727.0</v>
      </c>
      <c r="L3367" s="14">
        <v>65.839996</v>
      </c>
      <c r="M3367" s="14">
        <f t="shared" si="2"/>
        <v>782.2264175</v>
      </c>
      <c r="N3367" s="15">
        <f t="shared" si="3"/>
        <v>-0.2177735825</v>
      </c>
      <c r="O3367" s="15">
        <f t="shared" si="4"/>
        <v>0.2177735825</v>
      </c>
      <c r="P3367" s="8">
        <f t="shared" si="5"/>
        <v>1071</v>
      </c>
    </row>
    <row r="3368" ht="12.75" customHeight="1">
      <c r="A3368" s="7">
        <v>43656.0</v>
      </c>
      <c r="B3368" s="8" t="s">
        <v>2506</v>
      </c>
      <c r="C3368" s="8" t="s">
        <v>2507</v>
      </c>
      <c r="D3368" s="9" t="s">
        <v>35</v>
      </c>
      <c r="E3368" s="10" t="s">
        <v>19</v>
      </c>
      <c r="F3368" s="11">
        <v>5.636638439E9</v>
      </c>
      <c r="G3368" s="8" t="s">
        <v>24</v>
      </c>
      <c r="H3368" s="8" t="str">
        <f t="shared" si="1"/>
        <v>BUY</v>
      </c>
      <c r="I3368" s="12">
        <v>19.302927</v>
      </c>
      <c r="J3368" s="12">
        <v>1000.0</v>
      </c>
      <c r="K3368" s="7">
        <v>43676.0</v>
      </c>
      <c r="L3368" s="14">
        <v>17.44866</v>
      </c>
      <c r="M3368" s="14">
        <f t="shared" si="2"/>
        <v>903.9385581</v>
      </c>
      <c r="N3368" s="15">
        <f t="shared" si="3"/>
        <v>-0.09606144187</v>
      </c>
      <c r="O3368" s="15">
        <f t="shared" si="4"/>
        <v>0.09606144187</v>
      </c>
      <c r="P3368" s="8">
        <f t="shared" si="5"/>
        <v>20</v>
      </c>
    </row>
    <row r="3369" ht="12.75" customHeight="1">
      <c r="A3369" s="7">
        <v>43656.0</v>
      </c>
      <c r="B3369" s="8" t="s">
        <v>2622</v>
      </c>
      <c r="C3369" s="8" t="s">
        <v>2623</v>
      </c>
      <c r="D3369" s="9" t="s">
        <v>18</v>
      </c>
      <c r="E3369" s="10" t="s">
        <v>19</v>
      </c>
      <c r="F3369" s="11">
        <v>5.208050931E9</v>
      </c>
      <c r="G3369" s="8" t="s">
        <v>24</v>
      </c>
      <c r="H3369" s="8" t="str">
        <f t="shared" si="1"/>
        <v>BUY</v>
      </c>
      <c r="I3369" s="12">
        <v>15.049826</v>
      </c>
      <c r="J3369" s="12">
        <v>1000.0</v>
      </c>
      <c r="K3369" s="16">
        <v>44727.0</v>
      </c>
      <c r="L3369" s="14">
        <v>22.71594</v>
      </c>
      <c r="M3369" s="14">
        <f t="shared" si="2"/>
        <v>1509.382235</v>
      </c>
      <c r="N3369" s="15">
        <f t="shared" si="3"/>
        <v>0.5093822347</v>
      </c>
      <c r="O3369" s="15">
        <f t="shared" si="4"/>
        <v>-0.5093822347</v>
      </c>
      <c r="P3369" s="8">
        <f t="shared" si="5"/>
        <v>1071</v>
      </c>
    </row>
    <row r="3370" ht="12.75" customHeight="1">
      <c r="A3370" s="7">
        <v>43657.0</v>
      </c>
      <c r="B3370" s="8" t="s">
        <v>2054</v>
      </c>
      <c r="C3370" s="8" t="s">
        <v>2055</v>
      </c>
      <c r="D3370" s="9" t="s">
        <v>39</v>
      </c>
      <c r="E3370" s="10" t="s">
        <v>168</v>
      </c>
      <c r="F3370" s="11">
        <v>7.0831776E8</v>
      </c>
      <c r="G3370" s="8" t="s">
        <v>20</v>
      </c>
      <c r="H3370" s="8" t="str">
        <f t="shared" si="1"/>
        <v>SELL</v>
      </c>
      <c r="I3370" s="12">
        <v>15.15</v>
      </c>
      <c r="J3370" s="12">
        <v>1000.0</v>
      </c>
      <c r="K3370" s="16">
        <v>43784.0</v>
      </c>
      <c r="L3370" s="14">
        <v>6.28</v>
      </c>
      <c r="M3370" s="14">
        <f t="shared" si="2"/>
        <v>414.5214521</v>
      </c>
      <c r="N3370" s="15">
        <f t="shared" si="3"/>
        <v>0.5854785479</v>
      </c>
      <c r="O3370" s="15">
        <f t="shared" si="4"/>
        <v>-0.5854785479</v>
      </c>
      <c r="P3370" s="8">
        <f t="shared" si="5"/>
        <v>127</v>
      </c>
    </row>
    <row r="3371" ht="12.75" customHeight="1">
      <c r="A3371" s="7">
        <v>43657.0</v>
      </c>
      <c r="B3371" s="8" t="s">
        <v>1518</v>
      </c>
      <c r="C3371" s="8" t="s">
        <v>1519</v>
      </c>
      <c r="D3371" s="9" t="s">
        <v>27</v>
      </c>
      <c r="E3371" s="10" t="s">
        <v>19</v>
      </c>
      <c r="F3371" s="11">
        <v>7.1476746E8</v>
      </c>
      <c r="G3371" s="8" t="s">
        <v>20</v>
      </c>
      <c r="H3371" s="8" t="str">
        <f t="shared" si="1"/>
        <v>SELL</v>
      </c>
      <c r="I3371" s="12">
        <v>8.12</v>
      </c>
      <c r="J3371" s="12">
        <v>1000.0</v>
      </c>
      <c r="K3371" s="16">
        <v>44727.0</v>
      </c>
      <c r="L3371" s="14">
        <v>3.81</v>
      </c>
      <c r="M3371" s="14">
        <f t="shared" si="2"/>
        <v>469.2118227</v>
      </c>
      <c r="N3371" s="15">
        <f t="shared" si="3"/>
        <v>0.5307881773</v>
      </c>
      <c r="O3371" s="15">
        <f t="shared" si="4"/>
        <v>-0.5307881773</v>
      </c>
      <c r="P3371" s="8">
        <f t="shared" si="5"/>
        <v>1070</v>
      </c>
    </row>
    <row r="3372" ht="12.75" customHeight="1">
      <c r="A3372" s="16">
        <v>43657.0</v>
      </c>
      <c r="B3372" s="8" t="s">
        <v>156</v>
      </c>
      <c r="C3372" s="8" t="s">
        <v>157</v>
      </c>
      <c r="D3372" s="9" t="s">
        <v>71</v>
      </c>
      <c r="E3372" s="10" t="s">
        <v>19</v>
      </c>
      <c r="F3372" s="11">
        <v>4.98823227279E11</v>
      </c>
      <c r="G3372" s="17" t="s">
        <v>20</v>
      </c>
      <c r="H3372" s="18" t="str">
        <f t="shared" si="1"/>
        <v>SELL</v>
      </c>
      <c r="I3372" s="12">
        <v>175.63</v>
      </c>
      <c r="J3372" s="12">
        <v>1000.0</v>
      </c>
      <c r="K3372" s="16">
        <v>43901.0</v>
      </c>
      <c r="L3372" s="14">
        <v>168.83</v>
      </c>
      <c r="M3372" s="14">
        <f t="shared" si="2"/>
        <v>961.2822411</v>
      </c>
      <c r="N3372" s="15">
        <f t="shared" si="3"/>
        <v>0.03871775893</v>
      </c>
      <c r="O3372" s="15">
        <f t="shared" si="4"/>
        <v>-0.03871775893</v>
      </c>
      <c r="P3372" s="8">
        <f t="shared" si="5"/>
        <v>244</v>
      </c>
    </row>
    <row r="3373" ht="12.75" customHeight="1">
      <c r="A3373" s="16">
        <v>43657.0</v>
      </c>
      <c r="B3373" s="8" t="s">
        <v>1013</v>
      </c>
      <c r="C3373" s="8" t="s">
        <v>1014</v>
      </c>
      <c r="D3373" s="9" t="s">
        <v>193</v>
      </c>
      <c r="E3373" s="10" t="s">
        <v>19</v>
      </c>
      <c r="F3373" s="11">
        <v>1.367437128E10</v>
      </c>
      <c r="G3373" s="17" t="s">
        <v>20</v>
      </c>
      <c r="H3373" s="18" t="str">
        <f t="shared" si="1"/>
        <v>SELL</v>
      </c>
      <c r="I3373" s="12">
        <v>66.940582</v>
      </c>
      <c r="J3373" s="12">
        <v>1000.0</v>
      </c>
      <c r="K3373" s="16">
        <v>44727.0</v>
      </c>
      <c r="L3373" s="14">
        <v>76.948723</v>
      </c>
      <c r="M3373" s="14">
        <f t="shared" si="2"/>
        <v>1149.507828</v>
      </c>
      <c r="N3373" s="15">
        <f t="shared" si="3"/>
        <v>-0.1495078277</v>
      </c>
      <c r="O3373" s="15">
        <f t="shared" si="4"/>
        <v>0.1495078277</v>
      </c>
      <c r="P3373" s="8">
        <f t="shared" si="5"/>
        <v>1070</v>
      </c>
    </row>
    <row r="3374" ht="12.75" customHeight="1">
      <c r="A3374" s="7">
        <v>43661.0</v>
      </c>
      <c r="B3374" s="8" t="s">
        <v>169</v>
      </c>
      <c r="C3374" s="8" t="s">
        <v>170</v>
      </c>
      <c r="D3374" s="9" t="s">
        <v>65</v>
      </c>
      <c r="E3374" s="10" t="s">
        <v>19</v>
      </c>
      <c r="F3374" s="11">
        <v>3.4609881197E10</v>
      </c>
      <c r="G3374" s="8" t="s">
        <v>24</v>
      </c>
      <c r="H3374" s="8" t="str">
        <f t="shared" si="1"/>
        <v>BUY</v>
      </c>
      <c r="I3374" s="12">
        <v>66.607613</v>
      </c>
      <c r="J3374" s="12">
        <v>1000.0</v>
      </c>
      <c r="K3374" s="16">
        <v>43690.0</v>
      </c>
      <c r="L3374" s="14">
        <v>63.66539</v>
      </c>
      <c r="M3374" s="14">
        <f t="shared" si="2"/>
        <v>955.8275268</v>
      </c>
      <c r="N3374" s="15">
        <f t="shared" si="3"/>
        <v>-0.0441724732</v>
      </c>
      <c r="O3374" s="15">
        <f t="shared" si="4"/>
        <v>0.0441724732</v>
      </c>
      <c r="P3374" s="8">
        <f t="shared" si="5"/>
        <v>29</v>
      </c>
    </row>
    <row r="3375" ht="12.75" customHeight="1">
      <c r="A3375" s="7">
        <v>43661.0</v>
      </c>
      <c r="B3375" s="8" t="s">
        <v>183</v>
      </c>
      <c r="C3375" s="8" t="s">
        <v>184</v>
      </c>
      <c r="D3375" s="9" t="s">
        <v>32</v>
      </c>
      <c r="E3375" s="10" t="s">
        <v>19</v>
      </c>
      <c r="F3375" s="11">
        <v>3.59532201359E11</v>
      </c>
      <c r="G3375" s="8" t="s">
        <v>20</v>
      </c>
      <c r="H3375" s="8" t="str">
        <f t="shared" si="1"/>
        <v>SELL</v>
      </c>
      <c r="I3375" s="12">
        <v>103.931877</v>
      </c>
      <c r="J3375" s="12">
        <v>1000.0</v>
      </c>
      <c r="K3375" s="7">
        <v>43678.0</v>
      </c>
      <c r="L3375" s="14">
        <v>105.737221</v>
      </c>
      <c r="M3375" s="14">
        <f t="shared" si="2"/>
        <v>1017.370455</v>
      </c>
      <c r="N3375" s="15">
        <f t="shared" si="3"/>
        <v>-0.01737045507</v>
      </c>
      <c r="O3375" s="15">
        <f t="shared" si="4"/>
        <v>0.01737045507</v>
      </c>
      <c r="P3375" s="8">
        <f t="shared" si="5"/>
        <v>17</v>
      </c>
    </row>
    <row r="3376" ht="12.75" customHeight="1">
      <c r="A3376" s="7">
        <v>43661.0</v>
      </c>
      <c r="B3376" s="8" t="s">
        <v>152</v>
      </c>
      <c r="C3376" s="8" t="s">
        <v>153</v>
      </c>
      <c r="D3376" s="9" t="s">
        <v>35</v>
      </c>
      <c r="E3376" s="10" t="s">
        <v>19</v>
      </c>
      <c r="F3376" s="11">
        <v>1.11464472E11</v>
      </c>
      <c r="G3376" s="8" t="s">
        <v>20</v>
      </c>
      <c r="H3376" s="8" t="str">
        <f t="shared" si="1"/>
        <v>SELL</v>
      </c>
      <c r="I3376" s="12">
        <v>82.87</v>
      </c>
      <c r="J3376" s="12">
        <v>1000.0</v>
      </c>
      <c r="K3376" s="7">
        <v>43857.0</v>
      </c>
      <c r="L3376" s="14">
        <v>82.27</v>
      </c>
      <c r="M3376" s="14">
        <f t="shared" si="2"/>
        <v>992.7597442</v>
      </c>
      <c r="N3376" s="15">
        <f t="shared" si="3"/>
        <v>0.007240255822</v>
      </c>
      <c r="O3376" s="15">
        <f t="shared" si="4"/>
        <v>-0.007240255822</v>
      </c>
      <c r="P3376" s="8">
        <f t="shared" si="5"/>
        <v>196</v>
      </c>
    </row>
    <row r="3377" ht="12.75" customHeight="1">
      <c r="A3377" s="7">
        <v>43661.0</v>
      </c>
      <c r="B3377" s="8" t="s">
        <v>2119</v>
      </c>
      <c r="C3377" s="8" t="s">
        <v>2120</v>
      </c>
      <c r="D3377" s="9" t="s">
        <v>18</v>
      </c>
      <c r="E3377" s="10" t="s">
        <v>19</v>
      </c>
      <c r="F3377" s="11">
        <v>2.25896605E9</v>
      </c>
      <c r="G3377" s="8" t="s">
        <v>24</v>
      </c>
      <c r="H3377" s="8" t="str">
        <f t="shared" si="1"/>
        <v>BUY</v>
      </c>
      <c r="I3377" s="12">
        <v>73.803619</v>
      </c>
      <c r="J3377" s="12">
        <v>1000.0</v>
      </c>
      <c r="K3377" s="16">
        <v>44727.0</v>
      </c>
      <c r="L3377" s="14">
        <v>29.180075</v>
      </c>
      <c r="M3377" s="14">
        <f t="shared" si="2"/>
        <v>395.3745818</v>
      </c>
      <c r="N3377" s="15">
        <f t="shared" si="3"/>
        <v>-0.6046254182</v>
      </c>
      <c r="O3377" s="15">
        <f t="shared" si="4"/>
        <v>0.6046254182</v>
      </c>
      <c r="P3377" s="8">
        <f t="shared" si="5"/>
        <v>1066</v>
      </c>
    </row>
    <row r="3378" ht="12.75" customHeight="1">
      <c r="A3378" s="7">
        <v>43662.0</v>
      </c>
      <c r="B3378" s="8" t="s">
        <v>743</v>
      </c>
      <c r="C3378" s="8" t="s">
        <v>744</v>
      </c>
      <c r="D3378" s="9" t="s">
        <v>23</v>
      </c>
      <c r="E3378" s="10" t="s">
        <v>19</v>
      </c>
      <c r="F3378" s="11">
        <v>7.274576152E9</v>
      </c>
      <c r="G3378" s="8" t="s">
        <v>24</v>
      </c>
      <c r="H3378" s="8" t="str">
        <f t="shared" si="1"/>
        <v>BUY</v>
      </c>
      <c r="I3378" s="12">
        <v>67.650002</v>
      </c>
      <c r="J3378" s="12">
        <v>1000.0</v>
      </c>
      <c r="K3378" s="16">
        <v>44727.0</v>
      </c>
      <c r="L3378" s="14">
        <v>116.410004</v>
      </c>
      <c r="M3378" s="14">
        <f t="shared" si="2"/>
        <v>1720.76867</v>
      </c>
      <c r="N3378" s="15">
        <f t="shared" si="3"/>
        <v>0.7207686705</v>
      </c>
      <c r="O3378" s="15">
        <f t="shared" si="4"/>
        <v>-0.7207686705</v>
      </c>
      <c r="P3378" s="8">
        <f t="shared" si="5"/>
        <v>1065</v>
      </c>
    </row>
    <row r="3379" ht="12.75" customHeight="1">
      <c r="A3379" s="7">
        <v>43662.0</v>
      </c>
      <c r="B3379" s="8" t="s">
        <v>194</v>
      </c>
      <c r="C3379" s="8" t="s">
        <v>194</v>
      </c>
      <c r="D3379" s="9" t="s">
        <v>18</v>
      </c>
      <c r="E3379" s="10" t="s">
        <v>19</v>
      </c>
      <c r="F3379" s="11">
        <v>6.1935406606E10</v>
      </c>
      <c r="G3379" s="8" t="s">
        <v>24</v>
      </c>
      <c r="H3379" s="8" t="str">
        <f t="shared" si="1"/>
        <v>BUY</v>
      </c>
      <c r="I3379" s="12">
        <v>25.198559</v>
      </c>
      <c r="J3379" s="12">
        <v>1000.0</v>
      </c>
      <c r="K3379" s="16">
        <v>43754.0</v>
      </c>
      <c r="L3379" s="14">
        <v>21.937214</v>
      </c>
      <c r="M3379" s="14">
        <f t="shared" si="2"/>
        <v>870.5741467</v>
      </c>
      <c r="N3379" s="15">
        <f t="shared" si="3"/>
        <v>-0.1294258533</v>
      </c>
      <c r="O3379" s="15">
        <f t="shared" si="4"/>
        <v>0.1294258533</v>
      </c>
      <c r="P3379" s="8">
        <f t="shared" si="5"/>
        <v>92</v>
      </c>
    </row>
    <row r="3380" ht="12.75" customHeight="1">
      <c r="A3380" s="7">
        <v>43662.0</v>
      </c>
      <c r="B3380" s="8" t="s">
        <v>338</v>
      </c>
      <c r="C3380" s="8" t="s">
        <v>339</v>
      </c>
      <c r="D3380" s="9" t="s">
        <v>35</v>
      </c>
      <c r="E3380" s="10" t="s">
        <v>19</v>
      </c>
      <c r="F3380" s="11">
        <v>8.51948643E8</v>
      </c>
      <c r="G3380" s="8" t="s">
        <v>20</v>
      </c>
      <c r="H3380" s="8" t="str">
        <f t="shared" si="1"/>
        <v>SELL</v>
      </c>
      <c r="I3380" s="12">
        <v>84.503204</v>
      </c>
      <c r="J3380" s="12">
        <v>1000.0</v>
      </c>
      <c r="K3380" s="16">
        <v>43914.0</v>
      </c>
      <c r="L3380" s="14">
        <v>23.910908</v>
      </c>
      <c r="M3380" s="14">
        <f t="shared" si="2"/>
        <v>282.9585965</v>
      </c>
      <c r="N3380" s="15">
        <f t="shared" si="3"/>
        <v>0.7170414035</v>
      </c>
      <c r="O3380" s="15">
        <f t="shared" si="4"/>
        <v>-0.7170414035</v>
      </c>
      <c r="P3380" s="8">
        <f t="shared" si="5"/>
        <v>252</v>
      </c>
    </row>
    <row r="3381" ht="12.75" customHeight="1">
      <c r="A3381" s="7">
        <v>43662.0</v>
      </c>
      <c r="B3381" s="8" t="s">
        <v>115</v>
      </c>
      <c r="C3381" s="8" t="s">
        <v>116</v>
      </c>
      <c r="D3381" s="9" t="s">
        <v>39</v>
      </c>
      <c r="E3381" s="10" t="s">
        <v>19</v>
      </c>
      <c r="F3381" s="11">
        <v>2.6437482E10</v>
      </c>
      <c r="G3381" s="8" t="s">
        <v>24</v>
      </c>
      <c r="H3381" s="8" t="str">
        <f t="shared" si="1"/>
        <v>BUY</v>
      </c>
      <c r="I3381" s="12">
        <v>302.299988</v>
      </c>
      <c r="J3381" s="12">
        <v>1000.0</v>
      </c>
      <c r="K3381" s="7">
        <v>43777.0</v>
      </c>
      <c r="L3381" s="14">
        <v>293.390015</v>
      </c>
      <c r="M3381" s="14">
        <f t="shared" si="2"/>
        <v>970.5260557</v>
      </c>
      <c r="N3381" s="15">
        <f t="shared" si="3"/>
        <v>-0.02947394427</v>
      </c>
      <c r="O3381" s="15">
        <f t="shared" si="4"/>
        <v>0.02947394427</v>
      </c>
      <c r="P3381" s="8">
        <f t="shared" si="5"/>
        <v>115</v>
      </c>
    </row>
    <row r="3382" ht="12.75" customHeight="1">
      <c r="A3382" s="7">
        <v>43662.0</v>
      </c>
      <c r="B3382" s="8" t="s">
        <v>2115</v>
      </c>
      <c r="C3382" s="8" t="s">
        <v>2116</v>
      </c>
      <c r="D3382" s="9" t="s">
        <v>23</v>
      </c>
      <c r="E3382" s="10" t="s">
        <v>19</v>
      </c>
      <c r="F3382" s="11">
        <v>5.341773924E9</v>
      </c>
      <c r="G3382" s="8" t="s">
        <v>24</v>
      </c>
      <c r="H3382" s="8" t="str">
        <f t="shared" si="1"/>
        <v>BUY</v>
      </c>
      <c r="I3382" s="12">
        <v>89.629997</v>
      </c>
      <c r="J3382" s="12">
        <v>1000.0</v>
      </c>
      <c r="K3382" s="16">
        <v>44727.0</v>
      </c>
      <c r="L3382" s="14">
        <v>121.309998</v>
      </c>
      <c r="M3382" s="14">
        <f t="shared" si="2"/>
        <v>1353.453108</v>
      </c>
      <c r="N3382" s="15">
        <f t="shared" si="3"/>
        <v>0.3534531079</v>
      </c>
      <c r="O3382" s="15">
        <f t="shared" si="4"/>
        <v>-0.3534531079</v>
      </c>
      <c r="P3382" s="8">
        <f t="shared" si="5"/>
        <v>1065</v>
      </c>
    </row>
    <row r="3383" ht="12.75" customHeight="1">
      <c r="A3383" s="7">
        <v>43663.0</v>
      </c>
      <c r="B3383" s="8" t="s">
        <v>2624</v>
      </c>
      <c r="C3383" s="8" t="s">
        <v>2625</v>
      </c>
      <c r="D3383" s="9" t="s">
        <v>35</v>
      </c>
      <c r="E3383" s="10" t="s">
        <v>19</v>
      </c>
      <c r="F3383" s="11">
        <v>1.60124495E8</v>
      </c>
      <c r="G3383" s="8" t="s">
        <v>24</v>
      </c>
      <c r="H3383" s="8" t="str">
        <f t="shared" si="1"/>
        <v>BUY</v>
      </c>
      <c r="I3383" s="12">
        <v>11.591901</v>
      </c>
      <c r="J3383" s="12">
        <v>1000.0</v>
      </c>
      <c r="K3383" s="16">
        <v>44727.0</v>
      </c>
      <c r="L3383" s="14">
        <v>10.968353</v>
      </c>
      <c r="M3383" s="14">
        <f t="shared" si="2"/>
        <v>946.2083053</v>
      </c>
      <c r="N3383" s="15">
        <f t="shared" si="3"/>
        <v>-0.05379169474</v>
      </c>
      <c r="O3383" s="15">
        <f t="shared" si="4"/>
        <v>0.05379169474</v>
      </c>
      <c r="P3383" s="8">
        <f t="shared" si="5"/>
        <v>1064</v>
      </c>
    </row>
    <row r="3384" ht="12.75" customHeight="1">
      <c r="A3384" s="7">
        <v>43663.0</v>
      </c>
      <c r="B3384" s="8" t="s">
        <v>181</v>
      </c>
      <c r="C3384" s="8" t="s">
        <v>182</v>
      </c>
      <c r="D3384" s="9" t="s">
        <v>18</v>
      </c>
      <c r="E3384" s="10" t="s">
        <v>19</v>
      </c>
      <c r="F3384" s="11">
        <v>4.82847204E10</v>
      </c>
      <c r="G3384" s="8" t="s">
        <v>24</v>
      </c>
      <c r="H3384" s="8" t="str">
        <f t="shared" si="1"/>
        <v>BUY</v>
      </c>
      <c r="I3384" s="12">
        <v>175.894836</v>
      </c>
      <c r="J3384" s="12">
        <v>1000.0</v>
      </c>
      <c r="K3384" s="7">
        <v>44112.0</v>
      </c>
      <c r="L3384" s="14">
        <v>204.310989</v>
      </c>
      <c r="M3384" s="14">
        <f t="shared" si="2"/>
        <v>1161.551946</v>
      </c>
      <c r="N3384" s="15">
        <f t="shared" si="3"/>
        <v>0.1615519457</v>
      </c>
      <c r="O3384" s="15">
        <f t="shared" si="4"/>
        <v>-0.1615519457</v>
      </c>
      <c r="P3384" s="8">
        <f t="shared" si="5"/>
        <v>449</v>
      </c>
    </row>
    <row r="3385" ht="12.75" customHeight="1">
      <c r="A3385" s="7">
        <v>43663.0</v>
      </c>
      <c r="B3385" s="8" t="s">
        <v>236</v>
      </c>
      <c r="C3385" s="8" t="s">
        <v>237</v>
      </c>
      <c r="D3385" s="9" t="s">
        <v>32</v>
      </c>
      <c r="E3385" s="10" t="s">
        <v>19</v>
      </c>
      <c r="F3385" s="11">
        <v>4.450710978E9</v>
      </c>
      <c r="G3385" s="8" t="s">
        <v>20</v>
      </c>
      <c r="H3385" s="8" t="str">
        <f t="shared" si="1"/>
        <v>SELL</v>
      </c>
      <c r="I3385" s="12">
        <v>390.470001</v>
      </c>
      <c r="J3385" s="12">
        <v>1000.0</v>
      </c>
      <c r="K3385" s="16">
        <v>44727.0</v>
      </c>
      <c r="L3385" s="14">
        <v>301.709991</v>
      </c>
      <c r="M3385" s="14">
        <f t="shared" si="2"/>
        <v>772.6841761</v>
      </c>
      <c r="N3385" s="15">
        <f t="shared" si="3"/>
        <v>0.2273158239</v>
      </c>
      <c r="O3385" s="15">
        <f t="shared" si="4"/>
        <v>-0.2273158239</v>
      </c>
      <c r="P3385" s="8">
        <f t="shared" si="5"/>
        <v>1064</v>
      </c>
    </row>
    <row r="3386" ht="12.75" customHeight="1">
      <c r="A3386" s="7">
        <v>43663.0</v>
      </c>
      <c r="B3386" s="8" t="s">
        <v>2626</v>
      </c>
      <c r="C3386" s="8" t="s">
        <v>2627</v>
      </c>
      <c r="D3386" s="9" t="s">
        <v>71</v>
      </c>
      <c r="E3386" s="10" t="s">
        <v>19</v>
      </c>
      <c r="F3386" s="11">
        <v>3.893714E8</v>
      </c>
      <c r="G3386" s="8" t="s">
        <v>24</v>
      </c>
      <c r="H3386" s="8" t="str">
        <f t="shared" si="1"/>
        <v>BUY</v>
      </c>
      <c r="I3386" s="12">
        <v>9.278043</v>
      </c>
      <c r="J3386" s="12">
        <v>1000.0</v>
      </c>
      <c r="K3386" s="16">
        <v>44727.0</v>
      </c>
      <c r="L3386" s="14">
        <v>11.017905</v>
      </c>
      <c r="M3386" s="14">
        <f t="shared" si="2"/>
        <v>1187.524675</v>
      </c>
      <c r="N3386" s="15">
        <f t="shared" si="3"/>
        <v>0.1875246752</v>
      </c>
      <c r="O3386" s="15">
        <f t="shared" si="4"/>
        <v>-0.1875246752</v>
      </c>
      <c r="P3386" s="8">
        <f t="shared" si="5"/>
        <v>1064</v>
      </c>
    </row>
    <row r="3387" ht="12.75" customHeight="1">
      <c r="A3387" s="16">
        <v>43663.0</v>
      </c>
      <c r="B3387" s="8" t="s">
        <v>208</v>
      </c>
      <c r="C3387" s="8" t="s">
        <v>209</v>
      </c>
      <c r="D3387" s="9" t="s">
        <v>18</v>
      </c>
      <c r="E3387" s="10" t="s">
        <v>19</v>
      </c>
      <c r="F3387" s="11">
        <v>1.37339890294E11</v>
      </c>
      <c r="G3387" s="18" t="s">
        <v>24</v>
      </c>
      <c r="H3387" s="17" t="str">
        <f t="shared" si="1"/>
        <v>BUY</v>
      </c>
      <c r="I3387" s="12">
        <v>150.7229</v>
      </c>
      <c r="J3387" s="12">
        <v>1000.0</v>
      </c>
      <c r="K3387" s="16">
        <v>43664.0</v>
      </c>
      <c r="L3387" s="14">
        <v>159.607803</v>
      </c>
      <c r="M3387" s="14">
        <f t="shared" si="2"/>
        <v>1058.948594</v>
      </c>
      <c r="N3387" s="15">
        <f t="shared" si="3"/>
        <v>0.05894859374</v>
      </c>
      <c r="O3387" s="15">
        <f t="shared" si="4"/>
        <v>-0.05894859374</v>
      </c>
      <c r="P3387" s="8">
        <f t="shared" si="5"/>
        <v>1</v>
      </c>
    </row>
    <row r="3388" ht="12.75" customHeight="1">
      <c r="A3388" s="16">
        <v>43663.0</v>
      </c>
      <c r="B3388" s="8" t="s">
        <v>129</v>
      </c>
      <c r="C3388" s="8" t="s">
        <v>130</v>
      </c>
      <c r="D3388" s="9" t="s">
        <v>71</v>
      </c>
      <c r="E3388" s="10" t="s">
        <v>19</v>
      </c>
      <c r="F3388" s="11">
        <v>1.5587597568E11</v>
      </c>
      <c r="G3388" s="18" t="s">
        <v>24</v>
      </c>
      <c r="H3388" s="17" t="str">
        <f t="shared" si="1"/>
        <v>BUY</v>
      </c>
      <c r="I3388" s="12">
        <v>40.144882</v>
      </c>
      <c r="J3388" s="12">
        <v>1000.0</v>
      </c>
      <c r="K3388" s="16">
        <v>43721.0</v>
      </c>
      <c r="L3388" s="14">
        <v>43.92828</v>
      </c>
      <c r="M3388" s="14">
        <f t="shared" si="2"/>
        <v>1094.243595</v>
      </c>
      <c r="N3388" s="15">
        <f t="shared" si="3"/>
        <v>0.09424359499</v>
      </c>
      <c r="O3388" s="15">
        <f t="shared" si="4"/>
        <v>-0.09424359499</v>
      </c>
      <c r="P3388" s="8">
        <f t="shared" si="5"/>
        <v>58</v>
      </c>
    </row>
    <row r="3389" ht="12.75" customHeight="1">
      <c r="A3389" s="7">
        <v>43664.0</v>
      </c>
      <c r="B3389" s="8" t="s">
        <v>224</v>
      </c>
      <c r="C3389" s="8" t="s">
        <v>225</v>
      </c>
      <c r="D3389" s="9" t="s">
        <v>39</v>
      </c>
      <c r="E3389" s="10" t="s">
        <v>19</v>
      </c>
      <c r="F3389" s="11">
        <v>4.4825493494E11</v>
      </c>
      <c r="G3389" s="8" t="s">
        <v>24</v>
      </c>
      <c r="H3389" s="8" t="str">
        <f t="shared" si="1"/>
        <v>BUY</v>
      </c>
      <c r="I3389" s="12">
        <v>118.703896</v>
      </c>
      <c r="J3389" s="12">
        <v>1000.0</v>
      </c>
      <c r="K3389" s="7">
        <v>43885.0</v>
      </c>
      <c r="L3389" s="14">
        <v>133.889679</v>
      </c>
      <c r="M3389" s="14">
        <f t="shared" si="2"/>
        <v>1127.929946</v>
      </c>
      <c r="N3389" s="15">
        <f t="shared" si="3"/>
        <v>0.127929946</v>
      </c>
      <c r="O3389" s="15">
        <f t="shared" si="4"/>
        <v>-0.127929946</v>
      </c>
      <c r="P3389" s="8">
        <f t="shared" si="5"/>
        <v>221</v>
      </c>
    </row>
    <row r="3390" ht="12.75" customHeight="1">
      <c r="A3390" s="7">
        <v>43664.0</v>
      </c>
      <c r="B3390" s="8" t="s">
        <v>89</v>
      </c>
      <c r="C3390" s="8" t="s">
        <v>90</v>
      </c>
      <c r="D3390" s="9" t="s">
        <v>58</v>
      </c>
      <c r="E3390" s="10" t="s">
        <v>19</v>
      </c>
      <c r="F3390" s="11">
        <v>1.79830167494E11</v>
      </c>
      <c r="G3390" s="8" t="s">
        <v>24</v>
      </c>
      <c r="H3390" s="8" t="str">
        <f t="shared" si="1"/>
        <v>BUY</v>
      </c>
      <c r="I3390" s="12">
        <v>325.209991</v>
      </c>
      <c r="J3390" s="12">
        <v>1000.0</v>
      </c>
      <c r="K3390" s="7">
        <v>43678.0</v>
      </c>
      <c r="L3390" s="14">
        <v>319.5</v>
      </c>
      <c r="M3390" s="14">
        <f t="shared" si="2"/>
        <v>982.4421415</v>
      </c>
      <c r="N3390" s="15">
        <f t="shared" si="3"/>
        <v>-0.01755785849</v>
      </c>
      <c r="O3390" s="15">
        <f t="shared" si="4"/>
        <v>0.01755785849</v>
      </c>
      <c r="P3390" s="8">
        <f t="shared" si="5"/>
        <v>14</v>
      </c>
    </row>
    <row r="3391" ht="12.75" customHeight="1">
      <c r="A3391" s="7">
        <v>43664.0</v>
      </c>
      <c r="B3391" s="8" t="s">
        <v>994</v>
      </c>
      <c r="C3391" s="8" t="s">
        <v>995</v>
      </c>
      <c r="D3391" s="9" t="s">
        <v>65</v>
      </c>
      <c r="E3391" s="10" t="s">
        <v>19</v>
      </c>
      <c r="F3391" s="11">
        <v>4.2290881167E10</v>
      </c>
      <c r="G3391" s="8" t="s">
        <v>20</v>
      </c>
      <c r="H3391" s="8" t="str">
        <f t="shared" si="1"/>
        <v>SELL</v>
      </c>
      <c r="I3391" s="12">
        <v>49.765434</v>
      </c>
      <c r="J3391" s="12">
        <v>1000.0</v>
      </c>
      <c r="K3391" s="7">
        <v>43867.0</v>
      </c>
      <c r="L3391" s="14">
        <v>45.303551</v>
      </c>
      <c r="M3391" s="14">
        <f t="shared" si="2"/>
        <v>910.3417243</v>
      </c>
      <c r="N3391" s="15">
        <f t="shared" si="3"/>
        <v>0.08965827566</v>
      </c>
      <c r="O3391" s="15">
        <f t="shared" si="4"/>
        <v>-0.08965827566</v>
      </c>
      <c r="P3391" s="8">
        <f t="shared" si="5"/>
        <v>203</v>
      </c>
    </row>
    <row r="3392" ht="12.75" customHeight="1">
      <c r="A3392" s="16">
        <v>43664.0</v>
      </c>
      <c r="B3392" s="8" t="s">
        <v>208</v>
      </c>
      <c r="C3392" s="8" t="s">
        <v>209</v>
      </c>
      <c r="D3392" s="9" t="s">
        <v>18</v>
      </c>
      <c r="E3392" s="10" t="s">
        <v>19</v>
      </c>
      <c r="F3392" s="11">
        <v>1.37339890294E11</v>
      </c>
      <c r="G3392" s="17" t="s">
        <v>20</v>
      </c>
      <c r="H3392" s="18" t="str">
        <f t="shared" si="1"/>
        <v>SELL</v>
      </c>
      <c r="I3392" s="12">
        <v>159.607803</v>
      </c>
      <c r="J3392" s="12">
        <v>1000.0</v>
      </c>
      <c r="K3392" s="16">
        <v>43749.0</v>
      </c>
      <c r="L3392" s="14">
        <v>148.739273</v>
      </c>
      <c r="M3392" s="14">
        <f t="shared" si="2"/>
        <v>931.9047703</v>
      </c>
      <c r="N3392" s="15">
        <f t="shared" si="3"/>
        <v>0.06809522965</v>
      </c>
      <c r="O3392" s="15">
        <f t="shared" si="4"/>
        <v>-0.06809522965</v>
      </c>
      <c r="P3392" s="8">
        <f t="shared" si="5"/>
        <v>85</v>
      </c>
    </row>
    <row r="3393" ht="12.75" customHeight="1">
      <c r="A3393" s="7">
        <v>43668.0</v>
      </c>
      <c r="B3393" s="8" t="s">
        <v>66</v>
      </c>
      <c r="C3393" s="8" t="s">
        <v>67</v>
      </c>
      <c r="D3393" s="9" t="s">
        <v>23</v>
      </c>
      <c r="E3393" s="10" t="s">
        <v>19</v>
      </c>
      <c r="F3393" s="11">
        <v>2.744500935588E12</v>
      </c>
      <c r="G3393" s="8" t="s">
        <v>24</v>
      </c>
      <c r="H3393" s="8" t="str">
        <f t="shared" si="1"/>
        <v>BUY</v>
      </c>
      <c r="I3393" s="12">
        <v>50.19</v>
      </c>
      <c r="J3393" s="12">
        <v>1000.0</v>
      </c>
      <c r="K3393" s="16">
        <v>43676.0</v>
      </c>
      <c r="L3393" s="14">
        <v>50.57</v>
      </c>
      <c r="M3393" s="14">
        <f t="shared" si="2"/>
        <v>1007.571229</v>
      </c>
      <c r="N3393" s="15">
        <f t="shared" si="3"/>
        <v>0.007571229329</v>
      </c>
      <c r="O3393" s="15">
        <f t="shared" si="4"/>
        <v>-0.007571229329</v>
      </c>
      <c r="P3393" s="8">
        <f t="shared" si="5"/>
        <v>8</v>
      </c>
    </row>
    <row r="3394" ht="12.75" customHeight="1">
      <c r="A3394" s="7">
        <v>43668.0</v>
      </c>
      <c r="B3394" s="8" t="s">
        <v>2628</v>
      </c>
      <c r="C3394" s="8" t="s">
        <v>2629</v>
      </c>
      <c r="D3394" s="9" t="s">
        <v>32</v>
      </c>
      <c r="E3394" s="10" t="s">
        <v>19</v>
      </c>
      <c r="F3394" s="11">
        <v>3.31225168E9</v>
      </c>
      <c r="G3394" s="8" t="s">
        <v>24</v>
      </c>
      <c r="H3394" s="8" t="str">
        <f t="shared" si="1"/>
        <v>BUY</v>
      </c>
      <c r="I3394" s="12">
        <v>39.25</v>
      </c>
      <c r="J3394" s="12">
        <v>1000.0</v>
      </c>
      <c r="K3394" s="16">
        <v>43780.0</v>
      </c>
      <c r="L3394" s="14">
        <v>31.0</v>
      </c>
      <c r="M3394" s="14">
        <f t="shared" si="2"/>
        <v>789.8089172</v>
      </c>
      <c r="N3394" s="15">
        <f t="shared" si="3"/>
        <v>-0.2101910828</v>
      </c>
      <c r="O3394" s="15">
        <f t="shared" si="4"/>
        <v>0.2101910828</v>
      </c>
      <c r="P3394" s="8">
        <f t="shared" si="5"/>
        <v>112</v>
      </c>
    </row>
    <row r="3395" ht="12.75" customHeight="1">
      <c r="A3395" s="7">
        <v>43668.0</v>
      </c>
      <c r="B3395" s="8" t="s">
        <v>644</v>
      </c>
      <c r="C3395" s="8" t="s">
        <v>645</v>
      </c>
      <c r="D3395" s="9" t="s">
        <v>23</v>
      </c>
      <c r="E3395" s="10" t="s">
        <v>19</v>
      </c>
      <c r="F3395" s="11">
        <v>6.9650124965E10</v>
      </c>
      <c r="G3395" s="8" t="s">
        <v>20</v>
      </c>
      <c r="H3395" s="8" t="str">
        <f t="shared" si="1"/>
        <v>SELL</v>
      </c>
      <c r="I3395" s="12">
        <v>46.530983</v>
      </c>
      <c r="J3395" s="12">
        <v>1000.0</v>
      </c>
      <c r="K3395" s="7">
        <v>43677.0</v>
      </c>
      <c r="L3395" s="14">
        <v>44.2631</v>
      </c>
      <c r="M3395" s="14">
        <f t="shared" si="2"/>
        <v>951.2607976</v>
      </c>
      <c r="N3395" s="15">
        <f t="shared" si="3"/>
        <v>0.04873920244</v>
      </c>
      <c r="O3395" s="15">
        <f t="shared" si="4"/>
        <v>-0.04873920244</v>
      </c>
      <c r="P3395" s="8">
        <f t="shared" si="5"/>
        <v>9</v>
      </c>
    </row>
    <row r="3396" ht="12.75" customHeight="1">
      <c r="A3396" s="7">
        <v>43669.0</v>
      </c>
      <c r="B3396" s="8" t="s">
        <v>1716</v>
      </c>
      <c r="C3396" s="8" t="s">
        <v>1717</v>
      </c>
      <c r="D3396" s="9" t="s">
        <v>23</v>
      </c>
      <c r="E3396" s="9" t="s">
        <v>19</v>
      </c>
      <c r="F3396" s="11">
        <v>4.73651E9</v>
      </c>
      <c r="G3396" s="8" t="s">
        <v>24</v>
      </c>
      <c r="H3396" s="8" t="str">
        <f t="shared" si="1"/>
        <v>BUY</v>
      </c>
      <c r="I3396" s="12">
        <v>5.81</v>
      </c>
      <c r="J3396" s="12">
        <v>1000.0</v>
      </c>
      <c r="K3396" s="16">
        <v>43838.0</v>
      </c>
      <c r="L3396" s="14">
        <v>11.98</v>
      </c>
      <c r="M3396" s="14">
        <f t="shared" si="2"/>
        <v>2061.962134</v>
      </c>
      <c r="N3396" s="15">
        <f t="shared" si="3"/>
        <v>1.061962134</v>
      </c>
      <c r="O3396" s="15">
        <f t="shared" si="4"/>
        <v>-1.061962134</v>
      </c>
      <c r="P3396" s="8">
        <f t="shared" si="5"/>
        <v>169</v>
      </c>
    </row>
    <row r="3397" ht="12.75" customHeight="1">
      <c r="A3397" s="7">
        <v>43669.0</v>
      </c>
      <c r="B3397" s="8" t="s">
        <v>2042</v>
      </c>
      <c r="C3397" s="8" t="s">
        <v>2043</v>
      </c>
      <c r="D3397" s="9" t="s">
        <v>39</v>
      </c>
      <c r="E3397" s="10" t="s">
        <v>252</v>
      </c>
      <c r="F3397" s="11">
        <v>3.799935907E9</v>
      </c>
      <c r="G3397" s="8" t="s">
        <v>20</v>
      </c>
      <c r="H3397" s="8" t="str">
        <f t="shared" si="1"/>
        <v>SELL</v>
      </c>
      <c r="I3397" s="12">
        <v>49.110001</v>
      </c>
      <c r="J3397" s="12">
        <v>1000.0</v>
      </c>
      <c r="K3397" s="7">
        <v>43780.0</v>
      </c>
      <c r="L3397" s="14">
        <v>50.91</v>
      </c>
      <c r="M3397" s="14">
        <f t="shared" si="2"/>
        <v>1036.652392</v>
      </c>
      <c r="N3397" s="15">
        <f t="shared" si="3"/>
        <v>-0.03665239184</v>
      </c>
      <c r="O3397" s="15">
        <f t="shared" si="4"/>
        <v>0.03665239184</v>
      </c>
      <c r="P3397" s="8">
        <f t="shared" si="5"/>
        <v>111</v>
      </c>
    </row>
    <row r="3398" ht="12.75" customHeight="1">
      <c r="A3398" s="7">
        <v>43669.0</v>
      </c>
      <c r="B3398" s="8" t="s">
        <v>878</v>
      </c>
      <c r="C3398" s="8" t="s">
        <v>879</v>
      </c>
      <c r="D3398" s="9" t="s">
        <v>32</v>
      </c>
      <c r="E3398" s="10" t="s">
        <v>19</v>
      </c>
      <c r="F3398" s="11">
        <v>4.4718414314E10</v>
      </c>
      <c r="G3398" s="8" t="s">
        <v>24</v>
      </c>
      <c r="H3398" s="8" t="str">
        <f t="shared" si="1"/>
        <v>BUY</v>
      </c>
      <c r="I3398" s="12">
        <v>135.51</v>
      </c>
      <c r="J3398" s="12">
        <v>1000.0</v>
      </c>
      <c r="K3398" s="7">
        <v>44662.0</v>
      </c>
      <c r="L3398" s="14">
        <v>217.92</v>
      </c>
      <c r="M3398" s="14">
        <f t="shared" si="2"/>
        <v>1608.147</v>
      </c>
      <c r="N3398" s="15">
        <f t="shared" si="3"/>
        <v>0.6081470002</v>
      </c>
      <c r="O3398" s="15">
        <f t="shared" si="4"/>
        <v>-0.6081470002</v>
      </c>
      <c r="P3398" s="8">
        <f t="shared" si="5"/>
        <v>993</v>
      </c>
    </row>
    <row r="3399" ht="12.75" customHeight="1">
      <c r="A3399" s="7">
        <v>43670.0</v>
      </c>
      <c r="B3399" s="8" t="s">
        <v>16</v>
      </c>
      <c r="C3399" s="8" t="s">
        <v>17</v>
      </c>
      <c r="D3399" s="9" t="s">
        <v>18</v>
      </c>
      <c r="E3399" s="10" t="s">
        <v>19</v>
      </c>
      <c r="F3399" s="11">
        <v>1.41375537264E11</v>
      </c>
      <c r="G3399" s="8" t="s">
        <v>24</v>
      </c>
      <c r="H3399" s="8" t="str">
        <f t="shared" si="1"/>
        <v>BUY</v>
      </c>
      <c r="I3399" s="12">
        <v>119.771988</v>
      </c>
      <c r="J3399" s="12">
        <v>1000.0</v>
      </c>
      <c r="K3399" s="7">
        <v>43675.0</v>
      </c>
      <c r="L3399" s="14">
        <v>122.087357</v>
      </c>
      <c r="M3399" s="14">
        <f t="shared" si="2"/>
        <v>1019.331473</v>
      </c>
      <c r="N3399" s="15">
        <f t="shared" si="3"/>
        <v>0.0193314734</v>
      </c>
      <c r="O3399" s="15">
        <f t="shared" si="4"/>
        <v>-0.0193314734</v>
      </c>
      <c r="P3399" s="8">
        <f t="shared" si="5"/>
        <v>5</v>
      </c>
    </row>
    <row r="3400" ht="12.75" customHeight="1">
      <c r="A3400" s="7">
        <v>43670.0</v>
      </c>
      <c r="B3400" s="8" t="s">
        <v>179</v>
      </c>
      <c r="C3400" s="8" t="s">
        <v>180</v>
      </c>
      <c r="D3400" s="9" t="s">
        <v>58</v>
      </c>
      <c r="E3400" s="10" t="s">
        <v>19</v>
      </c>
      <c r="F3400" s="11">
        <v>7.25893281281E11</v>
      </c>
      <c r="G3400" s="8" t="s">
        <v>24</v>
      </c>
      <c r="H3400" s="8" t="str">
        <f t="shared" si="1"/>
        <v>BUY</v>
      </c>
      <c r="I3400" s="12">
        <v>204.660004</v>
      </c>
      <c r="J3400" s="12">
        <v>1000.0</v>
      </c>
      <c r="K3400" s="7">
        <v>43719.0</v>
      </c>
      <c r="L3400" s="14">
        <v>188.490005</v>
      </c>
      <c r="M3400" s="14">
        <f t="shared" si="2"/>
        <v>920.9909182</v>
      </c>
      <c r="N3400" s="15">
        <f t="shared" si="3"/>
        <v>-0.07900908181</v>
      </c>
      <c r="O3400" s="15">
        <f t="shared" si="4"/>
        <v>0.07900908181</v>
      </c>
      <c r="P3400" s="8">
        <f t="shared" si="5"/>
        <v>49</v>
      </c>
    </row>
    <row r="3401" ht="12.75" customHeight="1">
      <c r="A3401" s="7">
        <v>43670.0</v>
      </c>
      <c r="B3401" s="8" t="s">
        <v>359</v>
      </c>
      <c r="C3401" s="8" t="s">
        <v>360</v>
      </c>
      <c r="D3401" s="9" t="s">
        <v>23</v>
      </c>
      <c r="E3401" s="10" t="s">
        <v>19</v>
      </c>
      <c r="F3401" s="11">
        <v>1.1032521E11</v>
      </c>
      <c r="G3401" s="8" t="s">
        <v>20</v>
      </c>
      <c r="H3401" s="8" t="str">
        <f t="shared" si="1"/>
        <v>SELL</v>
      </c>
      <c r="I3401" s="12">
        <v>297.209991</v>
      </c>
      <c r="J3401" s="12">
        <v>1000.0</v>
      </c>
      <c r="K3401" s="16">
        <v>44727.0</v>
      </c>
      <c r="L3401" s="14">
        <v>465.950012</v>
      </c>
      <c r="M3401" s="14">
        <f t="shared" si="2"/>
        <v>1567.746799</v>
      </c>
      <c r="N3401" s="15">
        <f t="shared" si="3"/>
        <v>-0.5677467989</v>
      </c>
      <c r="O3401" s="15">
        <f t="shared" si="4"/>
        <v>0.5677467989</v>
      </c>
      <c r="P3401" s="8">
        <f t="shared" si="5"/>
        <v>1057</v>
      </c>
    </row>
    <row r="3402" ht="12.75" customHeight="1">
      <c r="A3402" s="7">
        <v>43670.0</v>
      </c>
      <c r="B3402" s="8" t="s">
        <v>2630</v>
      </c>
      <c r="C3402" s="8" t="s">
        <v>2631</v>
      </c>
      <c r="D3402" s="9" t="s">
        <v>27</v>
      </c>
      <c r="E3402" s="10" t="s">
        <v>19</v>
      </c>
      <c r="F3402" s="11">
        <v>1.41341655E8</v>
      </c>
      <c r="G3402" s="8" t="s">
        <v>24</v>
      </c>
      <c r="H3402" s="8" t="str">
        <f t="shared" si="1"/>
        <v>BUY</v>
      </c>
      <c r="I3402" s="12">
        <v>98.544518</v>
      </c>
      <c r="J3402" s="12">
        <v>1000.0</v>
      </c>
      <c r="K3402" s="16">
        <v>44727.0</v>
      </c>
      <c r="L3402" s="14">
        <v>16.98</v>
      </c>
      <c r="M3402" s="14">
        <f t="shared" si="2"/>
        <v>172.3079106</v>
      </c>
      <c r="N3402" s="15">
        <f t="shared" si="3"/>
        <v>-0.8276920894</v>
      </c>
      <c r="O3402" s="15">
        <f t="shared" si="4"/>
        <v>0.8276920894</v>
      </c>
      <c r="P3402" s="8">
        <f t="shared" si="5"/>
        <v>1057</v>
      </c>
    </row>
    <row r="3403" ht="12.75" customHeight="1">
      <c r="A3403" s="7">
        <v>43671.0</v>
      </c>
      <c r="B3403" s="8" t="s">
        <v>162</v>
      </c>
      <c r="C3403" s="8" t="s">
        <v>163</v>
      </c>
      <c r="D3403" s="9" t="s">
        <v>18</v>
      </c>
      <c r="E3403" s="10" t="s">
        <v>19</v>
      </c>
      <c r="F3403" s="11">
        <v>1.36351276474E11</v>
      </c>
      <c r="G3403" s="8" t="s">
        <v>24</v>
      </c>
      <c r="H3403" s="8" t="str">
        <f t="shared" si="1"/>
        <v>BUY</v>
      </c>
      <c r="I3403" s="12">
        <v>341.890167</v>
      </c>
      <c r="J3403" s="12">
        <v>1000.0</v>
      </c>
      <c r="K3403" s="7">
        <v>43717.0</v>
      </c>
      <c r="L3403" s="14">
        <v>354.588654</v>
      </c>
      <c r="M3403" s="14">
        <f t="shared" si="2"/>
        <v>1037.142007</v>
      </c>
      <c r="N3403" s="15">
        <f t="shared" si="3"/>
        <v>0.03714200707</v>
      </c>
      <c r="O3403" s="15">
        <f t="shared" si="4"/>
        <v>-0.03714200707</v>
      </c>
      <c r="P3403" s="8">
        <f t="shared" si="5"/>
        <v>46</v>
      </c>
    </row>
    <row r="3404" ht="12.75" customHeight="1">
      <c r="A3404" s="7">
        <v>43671.0</v>
      </c>
      <c r="B3404" s="8" t="s">
        <v>2632</v>
      </c>
      <c r="C3404" s="8" t="s">
        <v>2633</v>
      </c>
      <c r="D3404" s="9" t="s">
        <v>65</v>
      </c>
      <c r="E3404" s="10" t="s">
        <v>19</v>
      </c>
      <c r="F3404" s="11">
        <v>3.8209156732E10</v>
      </c>
      <c r="G3404" s="8" t="s">
        <v>24</v>
      </c>
      <c r="H3404" s="8" t="str">
        <f t="shared" si="1"/>
        <v>BUY</v>
      </c>
      <c r="I3404" s="12">
        <v>41.107246</v>
      </c>
      <c r="J3404" s="12">
        <v>1000.0</v>
      </c>
      <c r="K3404" s="7">
        <v>43762.0</v>
      </c>
      <c r="L3404" s="14">
        <v>40.725132</v>
      </c>
      <c r="M3404" s="14">
        <f t="shared" si="2"/>
        <v>990.7044612</v>
      </c>
      <c r="N3404" s="15">
        <f t="shared" si="3"/>
        <v>-0.009295538796</v>
      </c>
      <c r="O3404" s="15">
        <f t="shared" si="4"/>
        <v>0.009295538796</v>
      </c>
      <c r="P3404" s="8">
        <f t="shared" si="5"/>
        <v>91</v>
      </c>
    </row>
    <row r="3405" ht="12.75" customHeight="1">
      <c r="A3405" s="7">
        <v>43671.0</v>
      </c>
      <c r="B3405" s="8" t="s">
        <v>2634</v>
      </c>
      <c r="C3405" s="8" t="s">
        <v>2635</v>
      </c>
      <c r="D3405" s="9" t="s">
        <v>35</v>
      </c>
      <c r="E3405" s="10" t="s">
        <v>19</v>
      </c>
      <c r="F3405" s="11">
        <v>8.315322546E9</v>
      </c>
      <c r="G3405" s="8" t="s">
        <v>20</v>
      </c>
      <c r="H3405" s="8" t="str">
        <f t="shared" si="1"/>
        <v>SELL</v>
      </c>
      <c r="I3405" s="12">
        <v>132.69</v>
      </c>
      <c r="J3405" s="12">
        <v>1000.0</v>
      </c>
      <c r="K3405" s="16">
        <v>44727.0</v>
      </c>
      <c r="L3405" s="14">
        <v>281.89</v>
      </c>
      <c r="M3405" s="14">
        <f t="shared" si="2"/>
        <v>2124.425352</v>
      </c>
      <c r="N3405" s="15">
        <f t="shared" si="3"/>
        <v>-1.124425352</v>
      </c>
      <c r="O3405" s="15">
        <f t="shared" si="4"/>
        <v>1.124425352</v>
      </c>
      <c r="P3405" s="8">
        <f t="shared" si="5"/>
        <v>1056</v>
      </c>
    </row>
    <row r="3406" ht="12.75" customHeight="1">
      <c r="A3406" s="7">
        <v>43671.0</v>
      </c>
      <c r="B3406" s="8" t="s">
        <v>286</v>
      </c>
      <c r="C3406" s="8" t="s">
        <v>287</v>
      </c>
      <c r="D3406" s="9" t="s">
        <v>71</v>
      </c>
      <c r="E3406" s="10" t="s">
        <v>19</v>
      </c>
      <c r="F3406" s="11">
        <v>6.6295485348E10</v>
      </c>
      <c r="G3406" s="8" t="s">
        <v>24</v>
      </c>
      <c r="H3406" s="8" t="str">
        <f t="shared" si="1"/>
        <v>BUY</v>
      </c>
      <c r="I3406" s="12">
        <v>115.120003</v>
      </c>
      <c r="J3406" s="12">
        <v>1000.0</v>
      </c>
      <c r="K3406" s="7">
        <v>43683.0</v>
      </c>
      <c r="L3406" s="14">
        <v>105.029999</v>
      </c>
      <c r="M3406" s="14">
        <f t="shared" si="2"/>
        <v>912.3522955</v>
      </c>
      <c r="N3406" s="15">
        <f t="shared" si="3"/>
        <v>-0.08764770446</v>
      </c>
      <c r="O3406" s="15">
        <f t="shared" si="4"/>
        <v>0.08764770446</v>
      </c>
      <c r="P3406" s="8">
        <f t="shared" si="5"/>
        <v>12</v>
      </c>
    </row>
    <row r="3407" ht="12.75" customHeight="1">
      <c r="A3407" s="16">
        <v>43671.0</v>
      </c>
      <c r="B3407" s="8" t="s">
        <v>2190</v>
      </c>
      <c r="C3407" s="8" t="s">
        <v>2191</v>
      </c>
      <c r="D3407" s="9" t="s">
        <v>23</v>
      </c>
      <c r="E3407" s="10" t="s">
        <v>19</v>
      </c>
      <c r="F3407" s="11">
        <v>1.37249993E9</v>
      </c>
      <c r="G3407" s="18" t="s">
        <v>24</v>
      </c>
      <c r="H3407" s="17" t="str">
        <f t="shared" si="1"/>
        <v>BUY</v>
      </c>
      <c r="I3407" s="12">
        <v>15.3</v>
      </c>
      <c r="J3407" s="12">
        <v>1000.0</v>
      </c>
      <c r="K3407" s="16">
        <v>44727.0</v>
      </c>
      <c r="L3407" s="14">
        <v>8.91</v>
      </c>
      <c r="M3407" s="14">
        <f t="shared" si="2"/>
        <v>582.3529412</v>
      </c>
      <c r="N3407" s="15">
        <f t="shared" si="3"/>
        <v>-0.4176470588</v>
      </c>
      <c r="O3407" s="15">
        <f t="shared" si="4"/>
        <v>0.4176470588</v>
      </c>
      <c r="P3407" s="8">
        <f t="shared" si="5"/>
        <v>1056</v>
      </c>
    </row>
    <row r="3408" ht="12.75" customHeight="1">
      <c r="A3408" s="7">
        <v>43675.0</v>
      </c>
      <c r="B3408" s="8" t="s">
        <v>16</v>
      </c>
      <c r="C3408" s="8" t="s">
        <v>17</v>
      </c>
      <c r="D3408" s="9" t="s">
        <v>18</v>
      </c>
      <c r="E3408" s="10" t="s">
        <v>19</v>
      </c>
      <c r="F3408" s="11">
        <v>1.41375537264E11</v>
      </c>
      <c r="G3408" s="8" t="s">
        <v>20</v>
      </c>
      <c r="H3408" s="8" t="str">
        <f t="shared" si="1"/>
        <v>SELL</v>
      </c>
      <c r="I3408" s="12">
        <v>122.087357</v>
      </c>
      <c r="J3408" s="12">
        <v>1000.0</v>
      </c>
      <c r="K3408" s="7">
        <v>43721.0</v>
      </c>
      <c r="L3408" s="14">
        <v>121.469925</v>
      </c>
      <c r="M3408" s="14">
        <f t="shared" si="2"/>
        <v>994.9427032</v>
      </c>
      <c r="N3408" s="15">
        <f t="shared" si="3"/>
        <v>0.005057296801</v>
      </c>
      <c r="O3408" s="15">
        <f t="shared" si="4"/>
        <v>-0.005057296801</v>
      </c>
      <c r="P3408" s="8">
        <f t="shared" si="5"/>
        <v>46</v>
      </c>
    </row>
    <row r="3409" ht="12.75" customHeight="1">
      <c r="A3409" s="7">
        <v>43675.0</v>
      </c>
      <c r="B3409" s="8" t="s">
        <v>824</v>
      </c>
      <c r="C3409" s="8" t="s">
        <v>825</v>
      </c>
      <c r="D3409" s="9" t="s">
        <v>35</v>
      </c>
      <c r="E3409" s="10" t="s">
        <v>19</v>
      </c>
      <c r="F3409" s="11">
        <v>1.778952733E9</v>
      </c>
      <c r="G3409" s="8" t="s">
        <v>20</v>
      </c>
      <c r="H3409" s="8" t="str">
        <f t="shared" si="1"/>
        <v>SELL</v>
      </c>
      <c r="I3409" s="12">
        <v>50.455406</v>
      </c>
      <c r="J3409" s="12">
        <v>1000.0</v>
      </c>
      <c r="K3409" s="7">
        <v>43696.0</v>
      </c>
      <c r="L3409" s="14">
        <v>54.804512</v>
      </c>
      <c r="M3409" s="14">
        <f t="shared" si="2"/>
        <v>1086.197027</v>
      </c>
      <c r="N3409" s="15">
        <f t="shared" si="3"/>
        <v>-0.08619702713</v>
      </c>
      <c r="O3409" s="15">
        <f t="shared" si="4"/>
        <v>0.08619702713</v>
      </c>
      <c r="P3409" s="8">
        <f t="shared" si="5"/>
        <v>21</v>
      </c>
    </row>
    <row r="3410" ht="12.75" customHeight="1">
      <c r="A3410" s="7">
        <v>43676.0</v>
      </c>
      <c r="B3410" s="8" t="s">
        <v>66</v>
      </c>
      <c r="C3410" s="8" t="s">
        <v>67</v>
      </c>
      <c r="D3410" s="9" t="s">
        <v>23</v>
      </c>
      <c r="E3410" s="10" t="s">
        <v>19</v>
      </c>
      <c r="F3410" s="11">
        <v>2.744500935588E12</v>
      </c>
      <c r="G3410" s="8" t="s">
        <v>20</v>
      </c>
      <c r="H3410" s="8" t="str">
        <f t="shared" si="1"/>
        <v>SELL</v>
      </c>
      <c r="I3410" s="12">
        <v>50.57</v>
      </c>
      <c r="J3410" s="12">
        <v>1000.0</v>
      </c>
      <c r="K3410" s="16">
        <v>43735.0</v>
      </c>
      <c r="L3410" s="14">
        <v>53.21</v>
      </c>
      <c r="M3410" s="14">
        <f t="shared" si="2"/>
        <v>1052.204865</v>
      </c>
      <c r="N3410" s="15">
        <f t="shared" si="3"/>
        <v>-0.05220486454</v>
      </c>
      <c r="O3410" s="15">
        <f t="shared" si="4"/>
        <v>0.05220486454</v>
      </c>
      <c r="P3410" s="8">
        <f t="shared" si="5"/>
        <v>59</v>
      </c>
    </row>
    <row r="3411" ht="12.75" customHeight="1">
      <c r="A3411" s="7">
        <v>43676.0</v>
      </c>
      <c r="B3411" s="8" t="s">
        <v>1902</v>
      </c>
      <c r="C3411" s="8" t="s">
        <v>1903</v>
      </c>
      <c r="D3411" s="9" t="s">
        <v>71</v>
      </c>
      <c r="E3411" s="10" t="s">
        <v>19</v>
      </c>
      <c r="F3411" s="11">
        <v>8.213085588E9</v>
      </c>
      <c r="G3411" s="8" t="s">
        <v>20</v>
      </c>
      <c r="H3411" s="8" t="str">
        <f t="shared" si="1"/>
        <v>SELL</v>
      </c>
      <c r="I3411" s="12">
        <v>29.750795</v>
      </c>
      <c r="J3411" s="12">
        <v>1000.0</v>
      </c>
      <c r="K3411" s="7">
        <v>44677.0</v>
      </c>
      <c r="L3411" s="14">
        <v>38.29</v>
      </c>
      <c r="M3411" s="14">
        <f t="shared" si="2"/>
        <v>1287.024431</v>
      </c>
      <c r="N3411" s="15">
        <f t="shared" si="3"/>
        <v>-0.2870244308</v>
      </c>
      <c r="O3411" s="15">
        <f t="shared" si="4"/>
        <v>0.2870244308</v>
      </c>
      <c r="P3411" s="8">
        <f t="shared" si="5"/>
        <v>1001</v>
      </c>
    </row>
    <row r="3412" ht="12.75" customHeight="1">
      <c r="A3412" s="7">
        <v>43676.0</v>
      </c>
      <c r="B3412" s="8" t="s">
        <v>302</v>
      </c>
      <c r="C3412" s="8" t="s">
        <v>303</v>
      </c>
      <c r="D3412" s="9" t="s">
        <v>18</v>
      </c>
      <c r="E3412" s="10" t="s">
        <v>19</v>
      </c>
      <c r="F3412" s="11">
        <v>3.30665748E10</v>
      </c>
      <c r="G3412" s="8" t="s">
        <v>24</v>
      </c>
      <c r="H3412" s="8" t="str">
        <f t="shared" si="1"/>
        <v>BUY</v>
      </c>
      <c r="I3412" s="12">
        <v>148.306915</v>
      </c>
      <c r="J3412" s="12">
        <v>1000.0</v>
      </c>
      <c r="K3412" s="16">
        <v>44165.0</v>
      </c>
      <c r="L3412" s="14">
        <v>216.902161</v>
      </c>
      <c r="M3412" s="14">
        <f t="shared" si="2"/>
        <v>1462.522236</v>
      </c>
      <c r="N3412" s="15">
        <f t="shared" si="3"/>
        <v>0.4625222364</v>
      </c>
      <c r="O3412" s="15">
        <f t="shared" si="4"/>
        <v>-0.4625222364</v>
      </c>
      <c r="P3412" s="8">
        <f t="shared" si="5"/>
        <v>489</v>
      </c>
    </row>
    <row r="3413" ht="12.75" customHeight="1">
      <c r="A3413" s="7">
        <v>43676.0</v>
      </c>
      <c r="B3413" s="8" t="s">
        <v>2636</v>
      </c>
      <c r="C3413" s="8" t="s">
        <v>2637</v>
      </c>
      <c r="D3413" s="9" t="s">
        <v>65</v>
      </c>
      <c r="E3413" s="10" t="s">
        <v>19</v>
      </c>
      <c r="F3413" s="11">
        <v>3.6083914698E10</v>
      </c>
      <c r="G3413" s="8" t="s">
        <v>24</v>
      </c>
      <c r="H3413" s="8" t="str">
        <f t="shared" si="1"/>
        <v>BUY</v>
      </c>
      <c r="I3413" s="12">
        <v>27.684814</v>
      </c>
      <c r="J3413" s="12">
        <v>1000.0</v>
      </c>
      <c r="K3413" s="16">
        <v>43977.0</v>
      </c>
      <c r="L3413" s="14">
        <v>24.746851</v>
      </c>
      <c r="M3413" s="14">
        <f t="shared" si="2"/>
        <v>893.8781745</v>
      </c>
      <c r="N3413" s="15">
        <f t="shared" si="3"/>
        <v>-0.1061218255</v>
      </c>
      <c r="O3413" s="15">
        <f t="shared" si="4"/>
        <v>0.1061218255</v>
      </c>
      <c r="P3413" s="8">
        <f t="shared" si="5"/>
        <v>301</v>
      </c>
    </row>
    <row r="3414" ht="12.75" customHeight="1">
      <c r="A3414" s="7">
        <v>43676.0</v>
      </c>
      <c r="B3414" s="8" t="s">
        <v>2506</v>
      </c>
      <c r="C3414" s="8" t="s">
        <v>2507</v>
      </c>
      <c r="D3414" s="9" t="s">
        <v>35</v>
      </c>
      <c r="E3414" s="10" t="s">
        <v>19</v>
      </c>
      <c r="F3414" s="11">
        <v>5.636638439E9</v>
      </c>
      <c r="G3414" s="8" t="s">
        <v>20</v>
      </c>
      <c r="H3414" s="8" t="str">
        <f t="shared" si="1"/>
        <v>SELL</v>
      </c>
      <c r="I3414" s="12">
        <v>17.44866</v>
      </c>
      <c r="J3414" s="12">
        <v>1000.0</v>
      </c>
      <c r="K3414" s="7">
        <v>43742.0</v>
      </c>
      <c r="L3414" s="14">
        <v>18.024572</v>
      </c>
      <c r="M3414" s="14">
        <f t="shared" si="2"/>
        <v>1033.006088</v>
      </c>
      <c r="N3414" s="15">
        <f t="shared" si="3"/>
        <v>-0.03300608757</v>
      </c>
      <c r="O3414" s="15">
        <f t="shared" si="4"/>
        <v>0.03300608757</v>
      </c>
      <c r="P3414" s="8">
        <f t="shared" si="5"/>
        <v>66</v>
      </c>
    </row>
    <row r="3415" ht="12.75" customHeight="1">
      <c r="A3415" s="7">
        <v>43677.0</v>
      </c>
      <c r="B3415" s="8" t="s">
        <v>322</v>
      </c>
      <c r="C3415" s="8" t="s">
        <v>323</v>
      </c>
      <c r="D3415" s="9" t="s">
        <v>71</v>
      </c>
      <c r="E3415" s="10" t="s">
        <v>19</v>
      </c>
      <c r="F3415" s="11">
        <v>2.3335E10</v>
      </c>
      <c r="G3415" s="8" t="s">
        <v>20</v>
      </c>
      <c r="H3415" s="8" t="str">
        <f t="shared" si="1"/>
        <v>SELL</v>
      </c>
      <c r="I3415" s="12">
        <v>81.840897</v>
      </c>
      <c r="J3415" s="12">
        <v>1000.0</v>
      </c>
      <c r="K3415" s="16">
        <v>43858.0</v>
      </c>
      <c r="L3415" s="14">
        <v>69.352409</v>
      </c>
      <c r="M3415" s="14">
        <f t="shared" si="2"/>
        <v>847.4052893</v>
      </c>
      <c r="N3415" s="15">
        <f t="shared" si="3"/>
        <v>0.1525947107</v>
      </c>
      <c r="O3415" s="15">
        <f t="shared" si="4"/>
        <v>-0.1525947107</v>
      </c>
      <c r="P3415" s="8">
        <f t="shared" si="5"/>
        <v>181</v>
      </c>
    </row>
    <row r="3416" ht="12.75" customHeight="1">
      <c r="A3416" s="7">
        <v>43677.0</v>
      </c>
      <c r="B3416" s="8" t="s">
        <v>117</v>
      </c>
      <c r="C3416" s="8" t="s">
        <v>118</v>
      </c>
      <c r="D3416" s="9" t="s">
        <v>23</v>
      </c>
      <c r="E3416" s="10" t="s">
        <v>19</v>
      </c>
      <c r="F3416" s="11">
        <v>1.36600252096E11</v>
      </c>
      <c r="G3416" s="8" t="s">
        <v>20</v>
      </c>
      <c r="H3416" s="8" t="str">
        <f t="shared" si="1"/>
        <v>SELL</v>
      </c>
      <c r="I3416" s="12">
        <v>44.784996</v>
      </c>
      <c r="J3416" s="12">
        <v>1000.0</v>
      </c>
      <c r="K3416" s="7">
        <v>43853.0</v>
      </c>
      <c r="L3416" s="14">
        <v>56.788216</v>
      </c>
      <c r="M3416" s="14">
        <f t="shared" si="2"/>
        <v>1268.01878</v>
      </c>
      <c r="N3416" s="15">
        <f t="shared" si="3"/>
        <v>-0.2680187802</v>
      </c>
      <c r="O3416" s="15">
        <f t="shared" si="4"/>
        <v>0.2680187802</v>
      </c>
      <c r="P3416" s="8">
        <f t="shared" si="5"/>
        <v>176</v>
      </c>
    </row>
    <row r="3417" ht="12.75" customHeight="1">
      <c r="A3417" s="7">
        <v>43677.0</v>
      </c>
      <c r="B3417" s="8" t="s">
        <v>2583</v>
      </c>
      <c r="C3417" s="8" t="s">
        <v>2584</v>
      </c>
      <c r="D3417" s="9" t="s">
        <v>35</v>
      </c>
      <c r="E3417" s="10" t="s">
        <v>19</v>
      </c>
      <c r="F3417" s="11">
        <v>2.776446535E9</v>
      </c>
      <c r="G3417" s="8" t="s">
        <v>20</v>
      </c>
      <c r="H3417" s="8" t="str">
        <f t="shared" si="1"/>
        <v>SELL</v>
      </c>
      <c r="I3417" s="12">
        <v>25.158459</v>
      </c>
      <c r="J3417" s="12">
        <v>1000.0</v>
      </c>
      <c r="K3417" s="16">
        <v>44727.0</v>
      </c>
      <c r="L3417" s="14">
        <v>32.158482</v>
      </c>
      <c r="M3417" s="14">
        <f t="shared" si="2"/>
        <v>1278.237352</v>
      </c>
      <c r="N3417" s="15">
        <f t="shared" si="3"/>
        <v>-0.2782373515</v>
      </c>
      <c r="O3417" s="15">
        <f t="shared" si="4"/>
        <v>0.2782373515</v>
      </c>
      <c r="P3417" s="8">
        <f t="shared" si="5"/>
        <v>1050</v>
      </c>
    </row>
    <row r="3418" ht="12.75" customHeight="1">
      <c r="A3418" s="7">
        <v>43677.0</v>
      </c>
      <c r="B3418" s="8" t="s">
        <v>644</v>
      </c>
      <c r="C3418" s="8" t="s">
        <v>645</v>
      </c>
      <c r="D3418" s="9" t="s">
        <v>23</v>
      </c>
      <c r="E3418" s="10" t="s">
        <v>19</v>
      </c>
      <c r="F3418" s="11">
        <v>6.9650124965E10</v>
      </c>
      <c r="G3418" s="8" t="s">
        <v>24</v>
      </c>
      <c r="H3418" s="8" t="str">
        <f t="shared" si="1"/>
        <v>BUY</v>
      </c>
      <c r="I3418" s="12">
        <v>44.2631</v>
      </c>
      <c r="J3418" s="12">
        <v>1000.0</v>
      </c>
      <c r="K3418" s="7">
        <v>43683.0</v>
      </c>
      <c r="L3418" s="14">
        <v>42.024799</v>
      </c>
      <c r="M3418" s="14">
        <f t="shared" si="2"/>
        <v>949.431897</v>
      </c>
      <c r="N3418" s="15">
        <f t="shared" si="3"/>
        <v>-0.050568103</v>
      </c>
      <c r="O3418" s="15">
        <f t="shared" si="4"/>
        <v>0.050568103</v>
      </c>
      <c r="P3418" s="8">
        <f t="shared" si="5"/>
        <v>6</v>
      </c>
    </row>
    <row r="3419" ht="12.75" customHeight="1">
      <c r="A3419" s="7">
        <v>43677.0</v>
      </c>
      <c r="B3419" s="8" t="s">
        <v>1847</v>
      </c>
      <c r="C3419" s="8" t="s">
        <v>1848</v>
      </c>
      <c r="D3419" s="9" t="s">
        <v>58</v>
      </c>
      <c r="E3419" s="10" t="s">
        <v>19</v>
      </c>
      <c r="F3419" s="11">
        <v>1.1164249786E10</v>
      </c>
      <c r="G3419" s="8" t="s">
        <v>20</v>
      </c>
      <c r="H3419" s="8" t="str">
        <f t="shared" si="1"/>
        <v>SELL</v>
      </c>
      <c r="I3419" s="12">
        <v>103.330002</v>
      </c>
      <c r="J3419" s="12">
        <v>1000.0</v>
      </c>
      <c r="K3419" s="7">
        <v>43746.0</v>
      </c>
      <c r="L3419" s="14">
        <v>108.0</v>
      </c>
      <c r="M3419" s="14">
        <f t="shared" si="2"/>
        <v>1045.194986</v>
      </c>
      <c r="N3419" s="15">
        <f t="shared" si="3"/>
        <v>-0.04519498606</v>
      </c>
      <c r="O3419" s="15">
        <f t="shared" si="4"/>
        <v>0.04519498606</v>
      </c>
      <c r="P3419" s="8">
        <f t="shared" si="5"/>
        <v>69</v>
      </c>
    </row>
    <row r="3420" ht="12.75" customHeight="1">
      <c r="A3420" s="7">
        <v>43677.0</v>
      </c>
      <c r="B3420" s="8" t="s">
        <v>2638</v>
      </c>
      <c r="C3420" s="8" t="s">
        <v>2639</v>
      </c>
      <c r="D3420" s="9" t="s">
        <v>39</v>
      </c>
      <c r="E3420" s="10" t="s">
        <v>19</v>
      </c>
      <c r="F3420" s="11">
        <v>9.22411572E8</v>
      </c>
      <c r="G3420" s="8" t="s">
        <v>24</v>
      </c>
      <c r="H3420" s="8" t="str">
        <f t="shared" si="1"/>
        <v>BUY</v>
      </c>
      <c r="I3420" s="12">
        <v>38.026146</v>
      </c>
      <c r="J3420" s="12">
        <v>1000.0</v>
      </c>
      <c r="K3420" s="16">
        <v>44727.0</v>
      </c>
      <c r="L3420" s="14">
        <v>44.834438</v>
      </c>
      <c r="M3420" s="14">
        <f t="shared" si="2"/>
        <v>1179.042388</v>
      </c>
      <c r="N3420" s="15">
        <f t="shared" si="3"/>
        <v>0.1790423884</v>
      </c>
      <c r="O3420" s="15">
        <f t="shared" si="4"/>
        <v>-0.1790423884</v>
      </c>
      <c r="P3420" s="8">
        <f t="shared" si="5"/>
        <v>1050</v>
      </c>
    </row>
    <row r="3421" ht="12.75" customHeight="1">
      <c r="A3421" s="16">
        <v>43677.0</v>
      </c>
      <c r="B3421" s="8" t="s">
        <v>2640</v>
      </c>
      <c r="C3421" s="8" t="s">
        <v>2641</v>
      </c>
      <c r="D3421" s="9" t="s">
        <v>39</v>
      </c>
      <c r="E3421" s="10" t="s">
        <v>19</v>
      </c>
      <c r="F3421" s="11">
        <v>9.022404566E9</v>
      </c>
      <c r="G3421" s="17" t="s">
        <v>20</v>
      </c>
      <c r="H3421" s="18" t="str">
        <f t="shared" si="1"/>
        <v>SELL</v>
      </c>
      <c r="I3421" s="12">
        <v>147.949081</v>
      </c>
      <c r="J3421" s="12">
        <v>1000.0</v>
      </c>
      <c r="K3421" s="16">
        <v>44727.0</v>
      </c>
      <c r="L3421" s="14">
        <v>104.763878</v>
      </c>
      <c r="M3421" s="14">
        <f t="shared" si="2"/>
        <v>708.1076631</v>
      </c>
      <c r="N3421" s="15">
        <f t="shared" si="3"/>
        <v>0.2918923369</v>
      </c>
      <c r="O3421" s="15">
        <f t="shared" si="4"/>
        <v>-0.2918923369</v>
      </c>
      <c r="P3421" s="8">
        <f t="shared" si="5"/>
        <v>1050</v>
      </c>
    </row>
    <row r="3422" ht="12.75" customHeight="1">
      <c r="A3422" s="7">
        <v>43678.0</v>
      </c>
      <c r="B3422" s="8" t="s">
        <v>89</v>
      </c>
      <c r="C3422" s="8" t="s">
        <v>90</v>
      </c>
      <c r="D3422" s="9" t="s">
        <v>58</v>
      </c>
      <c r="E3422" s="10" t="s">
        <v>19</v>
      </c>
      <c r="F3422" s="11">
        <v>1.79830167494E11</v>
      </c>
      <c r="G3422" s="8" t="s">
        <v>20</v>
      </c>
      <c r="H3422" s="8" t="str">
        <f t="shared" si="1"/>
        <v>SELL</v>
      </c>
      <c r="I3422" s="12">
        <v>319.5</v>
      </c>
      <c r="J3422" s="12">
        <v>1000.0</v>
      </c>
      <c r="K3422" s="7">
        <v>43713.0</v>
      </c>
      <c r="L3422" s="14">
        <v>293.25</v>
      </c>
      <c r="M3422" s="14">
        <f t="shared" si="2"/>
        <v>917.8403756</v>
      </c>
      <c r="N3422" s="15">
        <f t="shared" si="3"/>
        <v>0.08215962441</v>
      </c>
      <c r="O3422" s="15">
        <f t="shared" si="4"/>
        <v>-0.08215962441</v>
      </c>
      <c r="P3422" s="8">
        <f t="shared" si="5"/>
        <v>35</v>
      </c>
    </row>
    <row r="3423" ht="12.75" customHeight="1">
      <c r="A3423" s="7">
        <v>43678.0</v>
      </c>
      <c r="B3423" s="8" t="s">
        <v>1174</v>
      </c>
      <c r="C3423" s="8" t="s">
        <v>1175</v>
      </c>
      <c r="D3423" s="9" t="s">
        <v>23</v>
      </c>
      <c r="E3423" s="10" t="s">
        <v>19</v>
      </c>
      <c r="F3423" s="11">
        <v>7.122279632E9</v>
      </c>
      <c r="G3423" s="8" t="s">
        <v>24</v>
      </c>
      <c r="H3423" s="8" t="str">
        <f t="shared" si="1"/>
        <v>BUY</v>
      </c>
      <c r="I3423" s="12">
        <v>22.16</v>
      </c>
      <c r="J3423" s="12">
        <v>1000.0</v>
      </c>
      <c r="K3423" s="7">
        <v>43731.0</v>
      </c>
      <c r="L3423" s="14">
        <v>26.49</v>
      </c>
      <c r="M3423" s="14">
        <f t="shared" si="2"/>
        <v>1195.397112</v>
      </c>
      <c r="N3423" s="15">
        <f t="shared" si="3"/>
        <v>0.1953971119</v>
      </c>
      <c r="O3423" s="15">
        <f t="shared" si="4"/>
        <v>-0.1953971119</v>
      </c>
      <c r="P3423" s="8">
        <f t="shared" si="5"/>
        <v>53</v>
      </c>
    </row>
    <row r="3424" ht="12.75" customHeight="1">
      <c r="A3424" s="7">
        <v>43678.0</v>
      </c>
      <c r="B3424" s="8" t="s">
        <v>183</v>
      </c>
      <c r="C3424" s="8" t="s">
        <v>184</v>
      </c>
      <c r="D3424" s="9" t="s">
        <v>32</v>
      </c>
      <c r="E3424" s="10" t="s">
        <v>19</v>
      </c>
      <c r="F3424" s="11">
        <v>3.59532201359E11</v>
      </c>
      <c r="G3424" s="8" t="s">
        <v>24</v>
      </c>
      <c r="H3424" s="8" t="str">
        <f t="shared" si="1"/>
        <v>BUY</v>
      </c>
      <c r="I3424" s="12">
        <v>105.737221</v>
      </c>
      <c r="J3424" s="12">
        <v>1000.0</v>
      </c>
      <c r="K3424" s="7">
        <v>43728.0</v>
      </c>
      <c r="L3424" s="14">
        <v>110.72834</v>
      </c>
      <c r="M3424" s="14">
        <f t="shared" si="2"/>
        <v>1047.203047</v>
      </c>
      <c r="N3424" s="15">
        <f t="shared" si="3"/>
        <v>0.04720304688</v>
      </c>
      <c r="O3424" s="15">
        <f t="shared" si="4"/>
        <v>-0.04720304688</v>
      </c>
      <c r="P3424" s="8">
        <f t="shared" si="5"/>
        <v>50</v>
      </c>
    </row>
    <row r="3425" ht="12.75" customHeight="1">
      <c r="A3425" s="7">
        <v>43678.0</v>
      </c>
      <c r="B3425" s="8" t="s">
        <v>2642</v>
      </c>
      <c r="C3425" s="8" t="s">
        <v>2643</v>
      </c>
      <c r="D3425" s="9" t="s">
        <v>35</v>
      </c>
      <c r="E3425" s="10" t="s">
        <v>19</v>
      </c>
      <c r="F3425" s="11">
        <v>1.834381084E9</v>
      </c>
      <c r="G3425" s="8" t="s">
        <v>20</v>
      </c>
      <c r="H3425" s="8" t="str">
        <f t="shared" si="1"/>
        <v>SELL</v>
      </c>
      <c r="I3425" s="12">
        <v>25.41025</v>
      </c>
      <c r="J3425" s="12">
        <v>1000.0</v>
      </c>
      <c r="K3425" s="16">
        <v>44412.0</v>
      </c>
      <c r="L3425" s="14">
        <v>49.021378</v>
      </c>
      <c r="M3425" s="14">
        <f t="shared" si="2"/>
        <v>1929.196997</v>
      </c>
      <c r="N3425" s="15">
        <f t="shared" si="3"/>
        <v>-0.9291969973</v>
      </c>
      <c r="O3425" s="15">
        <f t="shared" si="4"/>
        <v>0.9291969973</v>
      </c>
      <c r="P3425" s="8">
        <f t="shared" si="5"/>
        <v>734</v>
      </c>
    </row>
    <row r="3426" ht="12.75" customHeight="1">
      <c r="A3426" s="7">
        <v>43682.0</v>
      </c>
      <c r="B3426" s="8" t="s">
        <v>2644</v>
      </c>
      <c r="C3426" s="8" t="s">
        <v>2645</v>
      </c>
      <c r="D3426" s="9" t="s">
        <v>71</v>
      </c>
      <c r="E3426" s="10" t="s">
        <v>19</v>
      </c>
      <c r="F3426" s="11">
        <v>4.72519553E10</v>
      </c>
      <c r="G3426" s="8" t="s">
        <v>20</v>
      </c>
      <c r="H3426" s="8" t="str">
        <f t="shared" si="1"/>
        <v>SELL</v>
      </c>
      <c r="I3426" s="12">
        <v>81.632591</v>
      </c>
      <c r="J3426" s="12">
        <v>1000.0</v>
      </c>
      <c r="K3426" s="16">
        <v>44727.0</v>
      </c>
      <c r="L3426" s="14">
        <v>151.069901</v>
      </c>
      <c r="M3426" s="14">
        <f t="shared" si="2"/>
        <v>1850.607694</v>
      </c>
      <c r="N3426" s="15">
        <f t="shared" si="3"/>
        <v>-0.8506076942</v>
      </c>
      <c r="O3426" s="15">
        <f t="shared" si="4"/>
        <v>0.8506076942</v>
      </c>
      <c r="P3426" s="8">
        <f t="shared" si="5"/>
        <v>1045</v>
      </c>
    </row>
    <row r="3427" ht="12.75" customHeight="1">
      <c r="A3427" s="7">
        <v>43682.0</v>
      </c>
      <c r="B3427" s="8" t="s">
        <v>298</v>
      </c>
      <c r="C3427" s="8" t="s">
        <v>299</v>
      </c>
      <c r="D3427" s="9" t="s">
        <v>71</v>
      </c>
      <c r="E3427" s="10" t="s">
        <v>19</v>
      </c>
      <c r="F3427" s="11">
        <v>1.20489733018E11</v>
      </c>
      <c r="G3427" s="8" t="s">
        <v>20</v>
      </c>
      <c r="H3427" s="8" t="str">
        <f t="shared" si="1"/>
        <v>SELL</v>
      </c>
      <c r="I3427" s="12">
        <v>38.297508</v>
      </c>
      <c r="J3427" s="12">
        <v>1000.0</v>
      </c>
      <c r="K3427" s="16">
        <v>43952.0</v>
      </c>
      <c r="L3427" s="14">
        <v>44.518681</v>
      </c>
      <c r="M3427" s="14">
        <f t="shared" si="2"/>
        <v>1162.443285</v>
      </c>
      <c r="N3427" s="15">
        <f t="shared" si="3"/>
        <v>-0.1624432848</v>
      </c>
      <c r="O3427" s="15">
        <f t="shared" si="4"/>
        <v>0.1624432848</v>
      </c>
      <c r="P3427" s="8">
        <f t="shared" si="5"/>
        <v>270</v>
      </c>
    </row>
    <row r="3428" ht="12.75" customHeight="1">
      <c r="A3428" s="7">
        <v>43682.0</v>
      </c>
      <c r="B3428" s="8" t="s">
        <v>1506</v>
      </c>
      <c r="C3428" s="8" t="s">
        <v>1507</v>
      </c>
      <c r="D3428" s="9" t="s">
        <v>137</v>
      </c>
      <c r="E3428" s="10" t="s">
        <v>19</v>
      </c>
      <c r="F3428" s="11">
        <v>7.0283465318E10</v>
      </c>
      <c r="G3428" s="8" t="s">
        <v>20</v>
      </c>
      <c r="H3428" s="8" t="str">
        <f t="shared" si="1"/>
        <v>SELL</v>
      </c>
      <c r="I3428" s="12">
        <v>73.14</v>
      </c>
      <c r="J3428" s="12">
        <v>1000.0</v>
      </c>
      <c r="K3428" s="16">
        <v>44727.0</v>
      </c>
      <c r="L3428" s="14">
        <v>95.19</v>
      </c>
      <c r="M3428" s="14">
        <f t="shared" si="2"/>
        <v>1301.47662</v>
      </c>
      <c r="N3428" s="15">
        <f t="shared" si="3"/>
        <v>-0.3014766202</v>
      </c>
      <c r="O3428" s="15">
        <f t="shared" si="4"/>
        <v>0.3014766202</v>
      </c>
      <c r="P3428" s="8">
        <f t="shared" si="5"/>
        <v>1045</v>
      </c>
    </row>
    <row r="3429" ht="12.75" customHeight="1">
      <c r="A3429" s="7">
        <v>43683.0</v>
      </c>
      <c r="B3429" s="8" t="s">
        <v>519</v>
      </c>
      <c r="C3429" s="8" t="s">
        <v>520</v>
      </c>
      <c r="D3429" s="9" t="s">
        <v>27</v>
      </c>
      <c r="E3429" s="10" t="s">
        <v>19</v>
      </c>
      <c r="F3429" s="11">
        <v>7.6400132215E10</v>
      </c>
      <c r="G3429" s="8" t="s">
        <v>24</v>
      </c>
      <c r="H3429" s="8" t="str">
        <f t="shared" si="1"/>
        <v>BUY</v>
      </c>
      <c r="I3429" s="12">
        <v>64.481148</v>
      </c>
      <c r="J3429" s="12">
        <v>1000.0</v>
      </c>
      <c r="K3429" s="16">
        <v>43930.0</v>
      </c>
      <c r="L3429" s="14">
        <v>37.19701</v>
      </c>
      <c r="M3429" s="14">
        <f t="shared" si="2"/>
        <v>576.8664354</v>
      </c>
      <c r="N3429" s="15">
        <f t="shared" si="3"/>
        <v>-0.4231335646</v>
      </c>
      <c r="O3429" s="15">
        <f t="shared" si="4"/>
        <v>0.4231335646</v>
      </c>
      <c r="P3429" s="8">
        <f t="shared" si="5"/>
        <v>247</v>
      </c>
    </row>
    <row r="3430" ht="12.75" customHeight="1">
      <c r="A3430" s="7">
        <v>43683.0</v>
      </c>
      <c r="B3430" s="8" t="s">
        <v>2339</v>
      </c>
      <c r="C3430" s="8" t="s">
        <v>2340</v>
      </c>
      <c r="D3430" s="9" t="s">
        <v>35</v>
      </c>
      <c r="E3430" s="10" t="s">
        <v>19</v>
      </c>
      <c r="F3430" s="11">
        <v>3.00083024E8</v>
      </c>
      <c r="G3430" s="8" t="s">
        <v>24</v>
      </c>
      <c r="H3430" s="8" t="str">
        <f t="shared" si="1"/>
        <v>BUY</v>
      </c>
      <c r="I3430" s="12">
        <v>22.120001</v>
      </c>
      <c r="J3430" s="12">
        <v>1000.0</v>
      </c>
      <c r="K3430" s="16">
        <v>43728.0</v>
      </c>
      <c r="L3430" s="14">
        <v>21.92</v>
      </c>
      <c r="M3430" s="14">
        <f t="shared" si="2"/>
        <v>990.9583639</v>
      </c>
      <c r="N3430" s="15">
        <f t="shared" si="3"/>
        <v>-0.009041636119</v>
      </c>
      <c r="O3430" s="15">
        <f t="shared" si="4"/>
        <v>0.009041636119</v>
      </c>
      <c r="P3430" s="8">
        <f t="shared" si="5"/>
        <v>45</v>
      </c>
    </row>
    <row r="3431" ht="12.75" customHeight="1">
      <c r="A3431" s="7">
        <v>43683.0</v>
      </c>
      <c r="B3431" s="8" t="s">
        <v>173</v>
      </c>
      <c r="C3431" s="8" t="s">
        <v>174</v>
      </c>
      <c r="D3431" s="9" t="s">
        <v>18</v>
      </c>
      <c r="E3431" s="10" t="s">
        <v>19</v>
      </c>
      <c r="F3431" s="11">
        <v>1.21670003777E11</v>
      </c>
      <c r="G3431" s="8" t="s">
        <v>24</v>
      </c>
      <c r="H3431" s="8" t="str">
        <f t="shared" si="1"/>
        <v>BUY</v>
      </c>
      <c r="I3431" s="12">
        <v>58.807652</v>
      </c>
      <c r="J3431" s="12">
        <v>1000.0</v>
      </c>
      <c r="K3431" s="7">
        <v>43683.0</v>
      </c>
      <c r="L3431" s="14">
        <v>58.807652</v>
      </c>
      <c r="M3431" s="14">
        <f t="shared" si="2"/>
        <v>1000</v>
      </c>
      <c r="N3431" s="15">
        <f t="shared" si="3"/>
        <v>0</v>
      </c>
      <c r="O3431" s="15">
        <f t="shared" si="4"/>
        <v>0</v>
      </c>
      <c r="P3431" s="8">
        <f t="shared" si="5"/>
        <v>0</v>
      </c>
    </row>
    <row r="3432" ht="12.75" customHeight="1">
      <c r="A3432" s="7">
        <v>43683.0</v>
      </c>
      <c r="B3432" s="8" t="s">
        <v>644</v>
      </c>
      <c r="C3432" s="8" t="s">
        <v>645</v>
      </c>
      <c r="D3432" s="9" t="s">
        <v>23</v>
      </c>
      <c r="E3432" s="10" t="s">
        <v>19</v>
      </c>
      <c r="F3432" s="11">
        <v>6.9650124965E10</v>
      </c>
      <c r="G3432" s="8" t="s">
        <v>20</v>
      </c>
      <c r="H3432" s="8" t="str">
        <f t="shared" si="1"/>
        <v>SELL</v>
      </c>
      <c r="I3432" s="12">
        <v>42.024799</v>
      </c>
      <c r="J3432" s="12">
        <v>1000.0</v>
      </c>
      <c r="K3432" s="7">
        <v>43728.0</v>
      </c>
      <c r="L3432" s="14">
        <v>48.473473</v>
      </c>
      <c r="M3432" s="14">
        <f t="shared" si="2"/>
        <v>1153.449253</v>
      </c>
      <c r="N3432" s="15">
        <f t="shared" si="3"/>
        <v>-0.1534492527</v>
      </c>
      <c r="O3432" s="15">
        <f t="shared" si="4"/>
        <v>0.1534492527</v>
      </c>
      <c r="P3432" s="8">
        <f t="shared" si="5"/>
        <v>45</v>
      </c>
    </row>
    <row r="3433" ht="12.75" customHeight="1">
      <c r="A3433" s="7">
        <v>43683.0</v>
      </c>
      <c r="B3433" s="8" t="s">
        <v>286</v>
      </c>
      <c r="C3433" s="8" t="s">
        <v>287</v>
      </c>
      <c r="D3433" s="9" t="s">
        <v>71</v>
      </c>
      <c r="E3433" s="10" t="s">
        <v>19</v>
      </c>
      <c r="F3433" s="11">
        <v>6.6295485348E10</v>
      </c>
      <c r="G3433" s="8" t="s">
        <v>20</v>
      </c>
      <c r="H3433" s="8" t="str">
        <f t="shared" si="1"/>
        <v>SELL</v>
      </c>
      <c r="I3433" s="12">
        <v>105.029999</v>
      </c>
      <c r="J3433" s="12">
        <v>1000.0</v>
      </c>
      <c r="K3433" s="7">
        <v>44505.0</v>
      </c>
      <c r="L3433" s="14">
        <v>225.779999</v>
      </c>
      <c r="M3433" s="14">
        <f t="shared" si="2"/>
        <v>2149.671533</v>
      </c>
      <c r="N3433" s="15">
        <f t="shared" si="3"/>
        <v>-1.149671533</v>
      </c>
      <c r="O3433" s="15">
        <f t="shared" si="4"/>
        <v>1.149671533</v>
      </c>
      <c r="P3433" s="8">
        <f t="shared" si="5"/>
        <v>822</v>
      </c>
    </row>
    <row r="3434" ht="12.75" customHeight="1">
      <c r="A3434" s="16">
        <v>43683.0</v>
      </c>
      <c r="B3434" s="8" t="s">
        <v>731</v>
      </c>
      <c r="C3434" s="8" t="s">
        <v>732</v>
      </c>
      <c r="D3434" s="9" t="s">
        <v>23</v>
      </c>
      <c r="E3434" s="10" t="s">
        <v>19</v>
      </c>
      <c r="F3434" s="11">
        <v>1.2714296062E10</v>
      </c>
      <c r="G3434" s="18" t="s">
        <v>24</v>
      </c>
      <c r="H3434" s="17" t="str">
        <f t="shared" si="1"/>
        <v>BUY</v>
      </c>
      <c r="I3434" s="12">
        <v>52.008858</v>
      </c>
      <c r="J3434" s="12">
        <v>1000.0</v>
      </c>
      <c r="K3434" s="16">
        <v>43809.0</v>
      </c>
      <c r="L3434" s="14">
        <v>48.220451</v>
      </c>
      <c r="M3434" s="14">
        <f t="shared" si="2"/>
        <v>927.1584275</v>
      </c>
      <c r="N3434" s="15">
        <f t="shared" si="3"/>
        <v>-0.07284157249</v>
      </c>
      <c r="O3434" s="15">
        <f t="shared" si="4"/>
        <v>0.07284157249</v>
      </c>
      <c r="P3434" s="8">
        <f t="shared" si="5"/>
        <v>126</v>
      </c>
    </row>
    <row r="3435" ht="12.75" customHeight="1">
      <c r="A3435" s="7">
        <v>43684.0</v>
      </c>
      <c r="B3435" s="8" t="s">
        <v>1941</v>
      </c>
      <c r="C3435" s="8" t="s">
        <v>1942</v>
      </c>
      <c r="D3435" s="9" t="s">
        <v>18</v>
      </c>
      <c r="E3435" s="10" t="s">
        <v>19</v>
      </c>
      <c r="F3435" s="11">
        <v>1.9333211E9</v>
      </c>
      <c r="G3435" s="8" t="s">
        <v>24</v>
      </c>
      <c r="H3435" s="8" t="str">
        <f t="shared" si="1"/>
        <v>BUY</v>
      </c>
      <c r="I3435" s="12">
        <v>42.731239</v>
      </c>
      <c r="J3435" s="12">
        <v>1000.0</v>
      </c>
      <c r="K3435" s="16">
        <v>44727.0</v>
      </c>
      <c r="L3435" s="14">
        <v>32.788116</v>
      </c>
      <c r="M3435" s="14">
        <f t="shared" si="2"/>
        <v>767.3102107</v>
      </c>
      <c r="N3435" s="15">
        <f t="shared" si="3"/>
        <v>-0.2326897893</v>
      </c>
      <c r="O3435" s="15">
        <f t="shared" si="4"/>
        <v>0.2326897893</v>
      </c>
      <c r="P3435" s="8">
        <f t="shared" si="5"/>
        <v>1043</v>
      </c>
    </row>
    <row r="3436" ht="12.75" customHeight="1">
      <c r="A3436" s="7">
        <v>43685.0</v>
      </c>
      <c r="B3436" s="8" t="s">
        <v>2646</v>
      </c>
      <c r="C3436" s="8" t="s">
        <v>2647</v>
      </c>
      <c r="D3436" s="9" t="s">
        <v>39</v>
      </c>
      <c r="E3436" s="10" t="s">
        <v>19</v>
      </c>
      <c r="F3436" s="11">
        <v>6.70621584E8</v>
      </c>
      <c r="G3436" s="8" t="s">
        <v>20</v>
      </c>
      <c r="H3436" s="8" t="str">
        <f t="shared" si="1"/>
        <v>SELL</v>
      </c>
      <c r="I3436" s="12">
        <v>42.849998</v>
      </c>
      <c r="J3436" s="12">
        <v>1000.0</v>
      </c>
      <c r="K3436" s="16">
        <v>43949.0</v>
      </c>
      <c r="L3436" s="14">
        <v>25.4</v>
      </c>
      <c r="M3436" s="14">
        <f t="shared" si="2"/>
        <v>592.7654886</v>
      </c>
      <c r="N3436" s="15">
        <f t="shared" si="3"/>
        <v>0.4072345114</v>
      </c>
      <c r="O3436" s="15">
        <f t="shared" si="4"/>
        <v>-0.4072345114</v>
      </c>
      <c r="P3436" s="8">
        <f t="shared" si="5"/>
        <v>264</v>
      </c>
    </row>
    <row r="3437" ht="12.75" customHeight="1">
      <c r="A3437" s="7">
        <v>43685.0</v>
      </c>
      <c r="B3437" s="8" t="s">
        <v>2410</v>
      </c>
      <c r="C3437" s="8" t="s">
        <v>2411</v>
      </c>
      <c r="D3437" s="9" t="s">
        <v>193</v>
      </c>
      <c r="E3437" s="10" t="s">
        <v>19</v>
      </c>
      <c r="F3437" s="11">
        <v>2.13822945E9</v>
      </c>
      <c r="G3437" s="8" t="s">
        <v>20</v>
      </c>
      <c r="H3437" s="8" t="str">
        <f t="shared" si="1"/>
        <v>SELL</v>
      </c>
      <c r="I3437" s="12">
        <v>85.277573</v>
      </c>
      <c r="J3437" s="12">
        <v>1000.0</v>
      </c>
      <c r="K3437" s="7">
        <v>43769.0</v>
      </c>
      <c r="L3437" s="14">
        <v>62.83358</v>
      </c>
      <c r="M3437" s="14">
        <f t="shared" si="2"/>
        <v>736.8124794</v>
      </c>
      <c r="N3437" s="15">
        <f t="shared" si="3"/>
        <v>0.2631875206</v>
      </c>
      <c r="O3437" s="15">
        <f t="shared" si="4"/>
        <v>-0.2631875206</v>
      </c>
      <c r="P3437" s="8">
        <f t="shared" si="5"/>
        <v>84</v>
      </c>
    </row>
    <row r="3438" ht="12.75" customHeight="1">
      <c r="A3438" s="7">
        <v>43689.0</v>
      </c>
      <c r="B3438" s="8" t="s">
        <v>372</v>
      </c>
      <c r="C3438" s="8" t="s">
        <v>373</v>
      </c>
      <c r="D3438" s="9" t="s">
        <v>18</v>
      </c>
      <c r="E3438" s="10" t="s">
        <v>19</v>
      </c>
      <c r="F3438" s="11">
        <v>2.6695412156E10</v>
      </c>
      <c r="G3438" s="8" t="s">
        <v>24</v>
      </c>
      <c r="H3438" s="8" t="str">
        <f t="shared" si="1"/>
        <v>BUY</v>
      </c>
      <c r="I3438" s="12">
        <v>57.7066</v>
      </c>
      <c r="J3438" s="12">
        <v>1000.0</v>
      </c>
      <c r="K3438" s="7">
        <v>43774.0</v>
      </c>
      <c r="L3438" s="14">
        <v>56.99559</v>
      </c>
      <c r="M3438" s="14">
        <f t="shared" si="2"/>
        <v>987.678879</v>
      </c>
      <c r="N3438" s="15">
        <f t="shared" si="3"/>
        <v>-0.01232112098</v>
      </c>
      <c r="O3438" s="15">
        <f t="shared" si="4"/>
        <v>0.01232112098</v>
      </c>
      <c r="P3438" s="8">
        <f t="shared" si="5"/>
        <v>85</v>
      </c>
    </row>
    <row r="3439" ht="12.75" customHeight="1">
      <c r="A3439" s="7">
        <v>43689.0</v>
      </c>
      <c r="B3439" s="8" t="s">
        <v>1985</v>
      </c>
      <c r="C3439" s="8" t="s">
        <v>1986</v>
      </c>
      <c r="D3439" s="9" t="s">
        <v>58</v>
      </c>
      <c r="E3439" s="10" t="s">
        <v>19</v>
      </c>
      <c r="F3439" s="11">
        <v>1.2488167291E10</v>
      </c>
      <c r="G3439" s="8" t="s">
        <v>20</v>
      </c>
      <c r="H3439" s="8" t="str">
        <f t="shared" si="1"/>
        <v>SELL</v>
      </c>
      <c r="I3439" s="12">
        <v>17.842642</v>
      </c>
      <c r="J3439" s="12">
        <v>1000.0</v>
      </c>
      <c r="K3439" s="16">
        <v>44727.0</v>
      </c>
      <c r="L3439" s="14">
        <v>27.071455</v>
      </c>
      <c r="M3439" s="14">
        <f t="shared" si="2"/>
        <v>1517.233546</v>
      </c>
      <c r="N3439" s="15">
        <f t="shared" si="3"/>
        <v>-0.5172335465</v>
      </c>
      <c r="O3439" s="15">
        <f t="shared" si="4"/>
        <v>0.5172335465</v>
      </c>
      <c r="P3439" s="8">
        <f t="shared" si="5"/>
        <v>1038</v>
      </c>
    </row>
    <row r="3440" ht="12.75" customHeight="1">
      <c r="A3440" s="7">
        <v>43689.0</v>
      </c>
      <c r="B3440" s="8" t="s">
        <v>2648</v>
      </c>
      <c r="C3440" s="8" t="s">
        <v>2649</v>
      </c>
      <c r="D3440" s="9" t="s">
        <v>32</v>
      </c>
      <c r="E3440" s="10" t="s">
        <v>19</v>
      </c>
      <c r="F3440" s="11">
        <v>4.737757392E10</v>
      </c>
      <c r="G3440" s="8" t="s">
        <v>20</v>
      </c>
      <c r="H3440" s="8" t="str">
        <f t="shared" si="1"/>
        <v>SELL</v>
      </c>
      <c r="I3440" s="12">
        <v>26.254732</v>
      </c>
      <c r="J3440" s="12">
        <v>1000.0</v>
      </c>
      <c r="K3440" s="16">
        <v>44727.0</v>
      </c>
      <c r="L3440" s="14">
        <v>33.869442</v>
      </c>
      <c r="M3440" s="14">
        <f t="shared" si="2"/>
        <v>1290.031907</v>
      </c>
      <c r="N3440" s="15">
        <f t="shared" si="3"/>
        <v>-0.2900319074</v>
      </c>
      <c r="O3440" s="15">
        <f t="shared" si="4"/>
        <v>0.2900319074</v>
      </c>
      <c r="P3440" s="8">
        <f t="shared" si="5"/>
        <v>1038</v>
      </c>
    </row>
    <row r="3441" ht="12.75" customHeight="1">
      <c r="A3441" s="7">
        <v>43689.0</v>
      </c>
      <c r="B3441" s="8" t="s">
        <v>2650</v>
      </c>
      <c r="C3441" s="8" t="s">
        <v>2651</v>
      </c>
      <c r="D3441" s="9" t="s">
        <v>193</v>
      </c>
      <c r="E3441" s="10" t="s">
        <v>19</v>
      </c>
      <c r="F3441" s="11">
        <v>4.146219222E9</v>
      </c>
      <c r="G3441" s="8" t="s">
        <v>24</v>
      </c>
      <c r="H3441" s="8" t="str">
        <f t="shared" si="1"/>
        <v>BUY</v>
      </c>
      <c r="I3441" s="12">
        <v>13.524677</v>
      </c>
      <c r="J3441" s="12">
        <v>1000.0</v>
      </c>
      <c r="K3441" s="16">
        <v>44727.0</v>
      </c>
      <c r="L3441" s="14">
        <v>13.425481</v>
      </c>
      <c r="M3441" s="14">
        <f t="shared" si="2"/>
        <v>992.665555</v>
      </c>
      <c r="N3441" s="15">
        <f t="shared" si="3"/>
        <v>-0.00733444503</v>
      </c>
      <c r="O3441" s="15">
        <f t="shared" si="4"/>
        <v>0.00733444503</v>
      </c>
      <c r="P3441" s="8">
        <f t="shared" si="5"/>
        <v>1038</v>
      </c>
    </row>
    <row r="3442" ht="12.75" customHeight="1">
      <c r="A3442" s="7">
        <v>43690.0</v>
      </c>
      <c r="B3442" s="8" t="s">
        <v>562</v>
      </c>
      <c r="C3442" s="8" t="s">
        <v>563</v>
      </c>
      <c r="D3442" s="9" t="s">
        <v>35</v>
      </c>
      <c r="E3442" s="10" t="s">
        <v>19</v>
      </c>
      <c r="F3442" s="11">
        <v>1.7149203119E10</v>
      </c>
      <c r="G3442" s="8" t="s">
        <v>20</v>
      </c>
      <c r="H3442" s="8" t="str">
        <f t="shared" si="1"/>
        <v>SELL</v>
      </c>
      <c r="I3442" s="12">
        <v>62.397762</v>
      </c>
      <c r="J3442" s="12">
        <v>1000.0</v>
      </c>
      <c r="K3442" s="16">
        <v>43728.0</v>
      </c>
      <c r="L3442" s="14">
        <v>58.871773</v>
      </c>
      <c r="M3442" s="14">
        <f t="shared" si="2"/>
        <v>943.4917393</v>
      </c>
      <c r="N3442" s="15">
        <f t="shared" si="3"/>
        <v>0.05650826066</v>
      </c>
      <c r="O3442" s="15">
        <f t="shared" si="4"/>
        <v>-0.05650826066</v>
      </c>
      <c r="P3442" s="8">
        <f t="shared" si="5"/>
        <v>38</v>
      </c>
    </row>
    <row r="3443" ht="12.75" customHeight="1">
      <c r="A3443" s="7">
        <v>43690.0</v>
      </c>
      <c r="B3443" s="8" t="s">
        <v>169</v>
      </c>
      <c r="C3443" s="8" t="s">
        <v>170</v>
      </c>
      <c r="D3443" s="9" t="s">
        <v>65</v>
      </c>
      <c r="E3443" s="10" t="s">
        <v>19</v>
      </c>
      <c r="F3443" s="11">
        <v>3.4609881197E10</v>
      </c>
      <c r="G3443" s="8" t="s">
        <v>20</v>
      </c>
      <c r="H3443" s="8" t="str">
        <f t="shared" si="1"/>
        <v>SELL</v>
      </c>
      <c r="I3443" s="12">
        <v>63.66539</v>
      </c>
      <c r="J3443" s="12">
        <v>1000.0</v>
      </c>
      <c r="K3443" s="16">
        <v>44498.0</v>
      </c>
      <c r="L3443" s="14">
        <v>67.285522</v>
      </c>
      <c r="M3443" s="14">
        <f t="shared" si="2"/>
        <v>1056.861852</v>
      </c>
      <c r="N3443" s="15">
        <f t="shared" si="3"/>
        <v>-0.05686185226</v>
      </c>
      <c r="O3443" s="15">
        <f t="shared" si="4"/>
        <v>0.05686185226</v>
      </c>
      <c r="P3443" s="8">
        <f t="shared" si="5"/>
        <v>808</v>
      </c>
    </row>
    <row r="3444" ht="12.75" customHeight="1">
      <c r="A3444" s="7">
        <v>43690.0</v>
      </c>
      <c r="B3444" s="8" t="s">
        <v>632</v>
      </c>
      <c r="C3444" s="8" t="s">
        <v>633</v>
      </c>
      <c r="D3444" s="9" t="s">
        <v>23</v>
      </c>
      <c r="E3444" s="10" t="s">
        <v>19</v>
      </c>
      <c r="F3444" s="11">
        <v>1.226514E11</v>
      </c>
      <c r="G3444" s="8" t="s">
        <v>20</v>
      </c>
      <c r="H3444" s="8" t="str">
        <f t="shared" si="1"/>
        <v>SELL</v>
      </c>
      <c r="I3444" s="12">
        <v>65.73362</v>
      </c>
      <c r="J3444" s="12">
        <v>1000.0</v>
      </c>
      <c r="K3444" s="7">
        <v>44054.0</v>
      </c>
      <c r="L3444" s="14">
        <v>102.258118</v>
      </c>
      <c r="M3444" s="14">
        <f t="shared" si="2"/>
        <v>1555.644098</v>
      </c>
      <c r="N3444" s="15">
        <f t="shared" si="3"/>
        <v>-0.5556440981</v>
      </c>
      <c r="O3444" s="15">
        <f t="shared" si="4"/>
        <v>0.5556440981</v>
      </c>
      <c r="P3444" s="8">
        <f t="shared" si="5"/>
        <v>364</v>
      </c>
    </row>
    <row r="3445" ht="12.75" customHeight="1">
      <c r="A3445" s="7">
        <v>43691.0</v>
      </c>
      <c r="B3445" s="8" t="s">
        <v>2063</v>
      </c>
      <c r="C3445" s="8" t="s">
        <v>2064</v>
      </c>
      <c r="D3445" s="9" t="s">
        <v>39</v>
      </c>
      <c r="E3445" s="10" t="s">
        <v>259</v>
      </c>
      <c r="F3445" s="11">
        <v>4.28169E8</v>
      </c>
      <c r="G3445" s="8" t="s">
        <v>24</v>
      </c>
      <c r="H3445" s="8" t="str">
        <f t="shared" si="1"/>
        <v>BUY</v>
      </c>
      <c r="I3445" s="12">
        <v>14.82</v>
      </c>
      <c r="J3445" s="12">
        <v>1000.0</v>
      </c>
      <c r="K3445" s="7">
        <v>43761.0</v>
      </c>
      <c r="L3445" s="14">
        <v>16.74</v>
      </c>
      <c r="M3445" s="14">
        <f t="shared" si="2"/>
        <v>1129.554656</v>
      </c>
      <c r="N3445" s="15">
        <f t="shared" si="3"/>
        <v>0.1295546559</v>
      </c>
      <c r="O3445" s="15">
        <f t="shared" si="4"/>
        <v>-0.1295546559</v>
      </c>
      <c r="P3445" s="8">
        <f t="shared" si="5"/>
        <v>70</v>
      </c>
    </row>
    <row r="3446" ht="12.75" customHeight="1">
      <c r="A3446" s="7">
        <v>43691.0</v>
      </c>
      <c r="B3446" s="8" t="s">
        <v>503</v>
      </c>
      <c r="C3446" s="8" t="s">
        <v>504</v>
      </c>
      <c r="D3446" s="9" t="s">
        <v>23</v>
      </c>
      <c r="E3446" s="10" t="s">
        <v>19</v>
      </c>
      <c r="F3446" s="11">
        <v>2.24291300639E11</v>
      </c>
      <c r="G3446" s="8" t="s">
        <v>24</v>
      </c>
      <c r="H3446" s="8" t="str">
        <f t="shared" si="1"/>
        <v>BUY</v>
      </c>
      <c r="I3446" s="12">
        <v>44.701675</v>
      </c>
      <c r="J3446" s="12">
        <v>1000.0</v>
      </c>
      <c r="K3446" s="16">
        <v>43810.0</v>
      </c>
      <c r="L3446" s="14">
        <v>39.406879</v>
      </c>
      <c r="M3446" s="14">
        <f t="shared" si="2"/>
        <v>881.5526264</v>
      </c>
      <c r="N3446" s="15">
        <f t="shared" si="3"/>
        <v>-0.1184473736</v>
      </c>
      <c r="O3446" s="15">
        <f t="shared" si="4"/>
        <v>0.1184473736</v>
      </c>
      <c r="P3446" s="8">
        <f t="shared" si="5"/>
        <v>119</v>
      </c>
    </row>
    <row r="3447" ht="12.75" customHeight="1">
      <c r="A3447" s="7">
        <v>43691.0</v>
      </c>
      <c r="B3447" s="8" t="s">
        <v>2652</v>
      </c>
      <c r="C3447" s="8" t="s">
        <v>2653</v>
      </c>
      <c r="D3447" s="9" t="s">
        <v>18</v>
      </c>
      <c r="E3447" s="9" t="s">
        <v>19</v>
      </c>
      <c r="F3447" s="11">
        <v>8.69895202E9</v>
      </c>
      <c r="G3447" s="8" t="s">
        <v>24</v>
      </c>
      <c r="H3447" s="8" t="str">
        <f t="shared" si="1"/>
        <v>BUY</v>
      </c>
      <c r="I3447" s="12">
        <v>18.183046</v>
      </c>
      <c r="J3447" s="12">
        <v>1000.0</v>
      </c>
      <c r="K3447" s="16">
        <v>44727.0</v>
      </c>
      <c r="L3447" s="14">
        <v>31.778559</v>
      </c>
      <c r="M3447" s="14">
        <f t="shared" si="2"/>
        <v>1747.702723</v>
      </c>
      <c r="N3447" s="15">
        <f t="shared" si="3"/>
        <v>0.7477027226</v>
      </c>
      <c r="O3447" s="15">
        <f t="shared" si="4"/>
        <v>-0.7477027226</v>
      </c>
      <c r="P3447" s="8">
        <f t="shared" si="5"/>
        <v>1036</v>
      </c>
    </row>
    <row r="3448" ht="12.75" customHeight="1">
      <c r="A3448" s="7">
        <v>43691.0</v>
      </c>
      <c r="B3448" s="8" t="s">
        <v>1220</v>
      </c>
      <c r="C3448" s="8" t="s">
        <v>1221</v>
      </c>
      <c r="D3448" s="9" t="s">
        <v>35</v>
      </c>
      <c r="E3448" s="10" t="s">
        <v>19</v>
      </c>
      <c r="F3448" s="11">
        <v>2.98281354E9</v>
      </c>
      <c r="G3448" s="8" t="s">
        <v>24</v>
      </c>
      <c r="H3448" s="8" t="str">
        <f t="shared" si="1"/>
        <v>BUY</v>
      </c>
      <c r="I3448" s="12">
        <v>10.704194</v>
      </c>
      <c r="J3448" s="12">
        <v>1000.0</v>
      </c>
      <c r="K3448" s="16">
        <v>44727.0</v>
      </c>
      <c r="L3448" s="14">
        <v>16.08</v>
      </c>
      <c r="M3448" s="14">
        <f t="shared" si="2"/>
        <v>1502.214926</v>
      </c>
      <c r="N3448" s="15">
        <f t="shared" si="3"/>
        <v>0.5022149262</v>
      </c>
      <c r="O3448" s="15">
        <f t="shared" si="4"/>
        <v>-0.5022149262</v>
      </c>
      <c r="P3448" s="8">
        <f t="shared" si="5"/>
        <v>1036</v>
      </c>
    </row>
    <row r="3449" ht="12.75" customHeight="1">
      <c r="A3449" s="7">
        <v>43691.0</v>
      </c>
      <c r="B3449" s="8" t="s">
        <v>2654</v>
      </c>
      <c r="C3449" s="8" t="s">
        <v>2655</v>
      </c>
      <c r="D3449" s="9" t="s">
        <v>35</v>
      </c>
      <c r="E3449" s="10" t="s">
        <v>19</v>
      </c>
      <c r="F3449" s="11">
        <v>2.4843152E8</v>
      </c>
      <c r="G3449" s="8" t="s">
        <v>20</v>
      </c>
      <c r="H3449" s="8" t="str">
        <f t="shared" si="1"/>
        <v>SELL</v>
      </c>
      <c r="I3449" s="12">
        <v>14.28</v>
      </c>
      <c r="J3449" s="12">
        <v>1000.0</v>
      </c>
      <c r="K3449" s="16">
        <v>44392.0</v>
      </c>
      <c r="L3449" s="14">
        <v>16.91</v>
      </c>
      <c r="M3449" s="14">
        <f t="shared" si="2"/>
        <v>1184.173669</v>
      </c>
      <c r="N3449" s="15">
        <f t="shared" si="3"/>
        <v>-0.1841736695</v>
      </c>
      <c r="O3449" s="15">
        <f t="shared" si="4"/>
        <v>0.1841736695</v>
      </c>
      <c r="P3449" s="8">
        <f t="shared" si="5"/>
        <v>701</v>
      </c>
    </row>
    <row r="3450" ht="12.75" customHeight="1">
      <c r="A3450" s="7">
        <v>43691.0</v>
      </c>
      <c r="B3450" s="8" t="s">
        <v>2092</v>
      </c>
      <c r="C3450" s="8" t="s">
        <v>2093</v>
      </c>
      <c r="D3450" s="9" t="s">
        <v>23</v>
      </c>
      <c r="E3450" s="10" t="s">
        <v>274</v>
      </c>
      <c r="F3450" s="11">
        <v>9.146998598E9</v>
      </c>
      <c r="G3450" s="8" t="s">
        <v>24</v>
      </c>
      <c r="H3450" s="8" t="str">
        <f t="shared" si="1"/>
        <v>BUY</v>
      </c>
      <c r="I3450" s="12">
        <v>84.690002</v>
      </c>
      <c r="J3450" s="12">
        <v>1000.0</v>
      </c>
      <c r="K3450" s="7">
        <v>43875.0</v>
      </c>
      <c r="L3450" s="14">
        <v>111.209999</v>
      </c>
      <c r="M3450" s="14">
        <f t="shared" si="2"/>
        <v>1313.142005</v>
      </c>
      <c r="N3450" s="15">
        <f t="shared" si="3"/>
        <v>0.3131420046</v>
      </c>
      <c r="O3450" s="15">
        <f t="shared" si="4"/>
        <v>-0.3131420046</v>
      </c>
      <c r="P3450" s="8">
        <f t="shared" si="5"/>
        <v>184</v>
      </c>
    </row>
    <row r="3451" ht="12.75" customHeight="1">
      <c r="A3451" s="7">
        <v>43691.0</v>
      </c>
      <c r="B3451" s="8" t="s">
        <v>1168</v>
      </c>
      <c r="C3451" s="8" t="s">
        <v>1169</v>
      </c>
      <c r="D3451" s="9" t="s">
        <v>23</v>
      </c>
      <c r="E3451" s="10" t="s">
        <v>252</v>
      </c>
      <c r="F3451" s="11">
        <v>4.3386699181E10</v>
      </c>
      <c r="G3451" s="8" t="s">
        <v>20</v>
      </c>
      <c r="H3451" s="8" t="str">
        <f t="shared" si="1"/>
        <v>SELL</v>
      </c>
      <c r="I3451" s="12">
        <v>16.710821</v>
      </c>
      <c r="J3451" s="12">
        <v>1000.0</v>
      </c>
      <c r="K3451" s="16">
        <v>44727.0</v>
      </c>
      <c r="L3451" s="14">
        <v>34.893612</v>
      </c>
      <c r="M3451" s="14">
        <f t="shared" si="2"/>
        <v>2088.08484</v>
      </c>
      <c r="N3451" s="15">
        <f t="shared" si="3"/>
        <v>-1.08808484</v>
      </c>
      <c r="O3451" s="15">
        <f t="shared" si="4"/>
        <v>1.08808484</v>
      </c>
      <c r="P3451" s="8">
        <f t="shared" si="5"/>
        <v>1036</v>
      </c>
    </row>
    <row r="3452" ht="12.75" customHeight="1">
      <c r="A3452" s="7">
        <v>43692.0</v>
      </c>
      <c r="B3452" s="8" t="s">
        <v>2656</v>
      </c>
      <c r="C3452" s="8" t="s">
        <v>2657</v>
      </c>
      <c r="D3452" s="9" t="s">
        <v>39</v>
      </c>
      <c r="E3452" s="10" t="s">
        <v>252</v>
      </c>
      <c r="F3452" s="11">
        <v>4.0652188E10</v>
      </c>
      <c r="G3452" s="8" t="s">
        <v>20</v>
      </c>
      <c r="H3452" s="8" t="str">
        <f t="shared" si="1"/>
        <v>SELL</v>
      </c>
      <c r="I3452" s="12">
        <v>59.133179</v>
      </c>
      <c r="J3452" s="12">
        <v>1000.0</v>
      </c>
      <c r="K3452" s="16">
        <v>44727.0</v>
      </c>
      <c r="L3452" s="14">
        <v>66.278831</v>
      </c>
      <c r="M3452" s="14">
        <f t="shared" si="2"/>
        <v>1120.839977</v>
      </c>
      <c r="N3452" s="15">
        <f t="shared" si="3"/>
        <v>-0.1208399772</v>
      </c>
      <c r="O3452" s="15">
        <f t="shared" si="4"/>
        <v>0.1208399772</v>
      </c>
      <c r="P3452" s="8">
        <f t="shared" si="5"/>
        <v>1035</v>
      </c>
    </row>
    <row r="3453" ht="12.75" customHeight="1">
      <c r="A3453" s="7">
        <v>43692.0</v>
      </c>
      <c r="B3453" s="8" t="s">
        <v>2262</v>
      </c>
      <c r="C3453" s="8" t="s">
        <v>2263</v>
      </c>
      <c r="D3453" s="9" t="s">
        <v>71</v>
      </c>
      <c r="E3453" s="10" t="s">
        <v>19</v>
      </c>
      <c r="F3453" s="11">
        <v>8.13900908E8</v>
      </c>
      <c r="G3453" s="8" t="s">
        <v>24</v>
      </c>
      <c r="H3453" s="8" t="str">
        <f t="shared" si="1"/>
        <v>BUY</v>
      </c>
      <c r="I3453" s="12">
        <v>29.530001</v>
      </c>
      <c r="J3453" s="12">
        <v>1000.0</v>
      </c>
      <c r="K3453" s="16">
        <v>44014.0</v>
      </c>
      <c r="L3453" s="14">
        <v>49.529999</v>
      </c>
      <c r="M3453" s="14">
        <f t="shared" si="2"/>
        <v>1677.277254</v>
      </c>
      <c r="N3453" s="15">
        <f t="shared" si="3"/>
        <v>0.6772772544</v>
      </c>
      <c r="O3453" s="15">
        <f t="shared" si="4"/>
        <v>-0.6772772544</v>
      </c>
      <c r="P3453" s="8">
        <f t="shared" si="5"/>
        <v>322</v>
      </c>
    </row>
    <row r="3454" ht="12.75" customHeight="1">
      <c r="A3454" s="7">
        <v>43696.0</v>
      </c>
      <c r="B3454" s="8" t="s">
        <v>2587</v>
      </c>
      <c r="C3454" s="8" t="s">
        <v>2587</v>
      </c>
      <c r="D3454" s="9" t="s">
        <v>39</v>
      </c>
      <c r="E3454" s="9" t="s">
        <v>168</v>
      </c>
      <c r="F3454" s="11">
        <v>3.1237444E7</v>
      </c>
      <c r="G3454" s="8" t="s">
        <v>20</v>
      </c>
      <c r="H3454" s="8" t="str">
        <f t="shared" si="1"/>
        <v>SELL</v>
      </c>
      <c r="I3454" s="12">
        <v>241.919998</v>
      </c>
      <c r="J3454" s="12">
        <v>1000.0</v>
      </c>
      <c r="K3454" s="16">
        <v>43746.0</v>
      </c>
      <c r="L3454" s="14">
        <v>207.199997</v>
      </c>
      <c r="M3454" s="14">
        <f t="shared" si="2"/>
        <v>856.4814762</v>
      </c>
      <c r="N3454" s="15">
        <f t="shared" si="3"/>
        <v>0.1435185238</v>
      </c>
      <c r="O3454" s="15">
        <f t="shared" si="4"/>
        <v>-0.1435185238</v>
      </c>
      <c r="P3454" s="8">
        <f t="shared" si="5"/>
        <v>50</v>
      </c>
    </row>
    <row r="3455" ht="12.75" customHeight="1">
      <c r="A3455" s="7">
        <v>43696.0</v>
      </c>
      <c r="B3455" s="8" t="s">
        <v>2658</v>
      </c>
      <c r="C3455" s="8" t="s">
        <v>2659</v>
      </c>
      <c r="D3455" s="9" t="s">
        <v>39</v>
      </c>
      <c r="E3455" s="10" t="s">
        <v>274</v>
      </c>
      <c r="F3455" s="11">
        <v>3.111835764E9</v>
      </c>
      <c r="G3455" s="8" t="s">
        <v>24</v>
      </c>
      <c r="H3455" s="8" t="str">
        <f t="shared" si="1"/>
        <v>BUY</v>
      </c>
      <c r="I3455" s="12">
        <v>10.25</v>
      </c>
      <c r="J3455" s="12">
        <v>1000.0</v>
      </c>
      <c r="K3455" s="7">
        <v>43749.0</v>
      </c>
      <c r="L3455" s="14">
        <v>12.18</v>
      </c>
      <c r="M3455" s="14">
        <f t="shared" si="2"/>
        <v>1188.292683</v>
      </c>
      <c r="N3455" s="15">
        <f t="shared" si="3"/>
        <v>0.1882926829</v>
      </c>
      <c r="O3455" s="15">
        <f t="shared" si="4"/>
        <v>-0.1882926829</v>
      </c>
      <c r="P3455" s="8">
        <f t="shared" si="5"/>
        <v>53</v>
      </c>
    </row>
    <row r="3456" ht="12.75" customHeight="1">
      <c r="A3456" s="7">
        <v>43696.0</v>
      </c>
      <c r="B3456" s="8" t="s">
        <v>2518</v>
      </c>
      <c r="C3456" s="8" t="s">
        <v>2519</v>
      </c>
      <c r="D3456" s="9" t="s">
        <v>23</v>
      </c>
      <c r="E3456" s="10" t="s">
        <v>19</v>
      </c>
      <c r="F3456" s="11">
        <v>4.1127576E9</v>
      </c>
      <c r="G3456" s="8" t="s">
        <v>20</v>
      </c>
      <c r="H3456" s="8" t="str">
        <f t="shared" si="1"/>
        <v>SELL</v>
      </c>
      <c r="I3456" s="12">
        <v>51.68</v>
      </c>
      <c r="J3456" s="12">
        <v>1000.0</v>
      </c>
      <c r="K3456" s="7">
        <v>43734.0</v>
      </c>
      <c r="L3456" s="14">
        <v>41.900002</v>
      </c>
      <c r="M3456" s="14">
        <f t="shared" si="2"/>
        <v>810.7585526</v>
      </c>
      <c r="N3456" s="15">
        <f t="shared" si="3"/>
        <v>0.1892414474</v>
      </c>
      <c r="O3456" s="15">
        <f t="shared" si="4"/>
        <v>-0.1892414474</v>
      </c>
      <c r="P3456" s="8">
        <f t="shared" si="5"/>
        <v>38</v>
      </c>
    </row>
    <row r="3457" ht="12.75" customHeight="1">
      <c r="A3457" s="7">
        <v>43696.0</v>
      </c>
      <c r="B3457" s="8" t="s">
        <v>150</v>
      </c>
      <c r="C3457" s="8" t="s">
        <v>151</v>
      </c>
      <c r="D3457" s="9" t="s">
        <v>23</v>
      </c>
      <c r="E3457" s="10" t="s">
        <v>19</v>
      </c>
      <c r="F3457" s="11">
        <v>2.353183809372E12</v>
      </c>
      <c r="G3457" s="8" t="s">
        <v>20</v>
      </c>
      <c r="H3457" s="8" t="str">
        <f t="shared" si="1"/>
        <v>SELL</v>
      </c>
      <c r="I3457" s="12">
        <v>133.19</v>
      </c>
      <c r="J3457" s="12">
        <v>1000.0</v>
      </c>
      <c r="K3457" s="7">
        <v>43735.0</v>
      </c>
      <c r="L3457" s="14">
        <v>132.54</v>
      </c>
      <c r="M3457" s="14">
        <f t="shared" si="2"/>
        <v>995.1197537</v>
      </c>
      <c r="N3457" s="15">
        <f t="shared" si="3"/>
        <v>0.004880246265</v>
      </c>
      <c r="O3457" s="15">
        <f t="shared" si="4"/>
        <v>-0.004880246265</v>
      </c>
      <c r="P3457" s="8">
        <f t="shared" si="5"/>
        <v>39</v>
      </c>
    </row>
    <row r="3458" ht="12.75" customHeight="1">
      <c r="A3458" s="7">
        <v>43696.0</v>
      </c>
      <c r="B3458" s="8" t="s">
        <v>824</v>
      </c>
      <c r="C3458" s="8" t="s">
        <v>825</v>
      </c>
      <c r="D3458" s="9" t="s">
        <v>35</v>
      </c>
      <c r="E3458" s="10" t="s">
        <v>19</v>
      </c>
      <c r="F3458" s="11">
        <v>1.778952733E9</v>
      </c>
      <c r="G3458" s="8" t="s">
        <v>24</v>
      </c>
      <c r="H3458" s="8" t="str">
        <f t="shared" si="1"/>
        <v>BUY</v>
      </c>
      <c r="I3458" s="12">
        <v>54.804512</v>
      </c>
      <c r="J3458" s="12">
        <v>1000.0</v>
      </c>
      <c r="K3458" s="7">
        <v>43733.0</v>
      </c>
      <c r="L3458" s="14">
        <v>50.131653</v>
      </c>
      <c r="M3458" s="14">
        <f t="shared" si="2"/>
        <v>914.7358707</v>
      </c>
      <c r="N3458" s="15">
        <f t="shared" si="3"/>
        <v>-0.08526412935</v>
      </c>
      <c r="O3458" s="15">
        <f t="shared" si="4"/>
        <v>0.08526412935</v>
      </c>
      <c r="P3458" s="8">
        <f t="shared" si="5"/>
        <v>37</v>
      </c>
    </row>
    <row r="3459" ht="12.75" customHeight="1">
      <c r="A3459" s="16">
        <v>43696.0</v>
      </c>
      <c r="B3459" s="8" t="s">
        <v>2563</v>
      </c>
      <c r="C3459" s="8" t="s">
        <v>2564</v>
      </c>
      <c r="D3459" s="9" t="s">
        <v>23</v>
      </c>
      <c r="E3459" s="10" t="s">
        <v>19</v>
      </c>
      <c r="F3459" s="11">
        <v>9.0444963415E10</v>
      </c>
      <c r="G3459" s="17" t="s">
        <v>20</v>
      </c>
      <c r="H3459" s="18" t="str">
        <f t="shared" si="1"/>
        <v>SELL</v>
      </c>
      <c r="I3459" s="12">
        <v>34.610001</v>
      </c>
      <c r="J3459" s="12">
        <v>1000.0</v>
      </c>
      <c r="K3459" s="16">
        <v>43731.0</v>
      </c>
      <c r="L3459" s="14">
        <v>33.0</v>
      </c>
      <c r="M3459" s="14">
        <f t="shared" si="2"/>
        <v>953.4816252</v>
      </c>
      <c r="N3459" s="15">
        <f t="shared" si="3"/>
        <v>0.04651837485</v>
      </c>
      <c r="O3459" s="15">
        <f t="shared" si="4"/>
        <v>-0.04651837485</v>
      </c>
      <c r="P3459" s="8">
        <f t="shared" si="5"/>
        <v>35</v>
      </c>
    </row>
    <row r="3460" ht="12.75" customHeight="1">
      <c r="A3460" s="7">
        <v>43697.0</v>
      </c>
      <c r="B3460" s="8" t="s">
        <v>2353</v>
      </c>
      <c r="C3460" s="8" t="s">
        <v>2354</v>
      </c>
      <c r="D3460" s="9" t="s">
        <v>58</v>
      </c>
      <c r="E3460" s="10" t="s">
        <v>19</v>
      </c>
      <c r="F3460" s="11">
        <v>1.195498111E9</v>
      </c>
      <c r="G3460" s="8" t="s">
        <v>24</v>
      </c>
      <c r="H3460" s="8" t="str">
        <f t="shared" si="1"/>
        <v>BUY</v>
      </c>
      <c r="I3460" s="12">
        <v>8.3</v>
      </c>
      <c r="J3460" s="12">
        <v>1000.0</v>
      </c>
      <c r="K3460" s="16">
        <v>44014.0</v>
      </c>
      <c r="L3460" s="14">
        <v>13.43</v>
      </c>
      <c r="M3460" s="14">
        <f t="shared" si="2"/>
        <v>1618.072289</v>
      </c>
      <c r="N3460" s="15">
        <f t="shared" si="3"/>
        <v>0.6180722892</v>
      </c>
      <c r="O3460" s="15">
        <f t="shared" si="4"/>
        <v>-0.6180722892</v>
      </c>
      <c r="P3460" s="8">
        <f t="shared" si="5"/>
        <v>317</v>
      </c>
    </row>
    <row r="3461" ht="12.75" customHeight="1">
      <c r="A3461" s="7">
        <v>43697.0</v>
      </c>
      <c r="B3461" s="8" t="s">
        <v>2228</v>
      </c>
      <c r="C3461" s="8" t="s">
        <v>2229</v>
      </c>
      <c r="D3461" s="9" t="s">
        <v>39</v>
      </c>
      <c r="E3461" s="10" t="s">
        <v>168</v>
      </c>
      <c r="F3461" s="11">
        <v>3.30985969E8</v>
      </c>
      <c r="G3461" s="8" t="s">
        <v>24</v>
      </c>
      <c r="H3461" s="8" t="str">
        <f t="shared" si="1"/>
        <v>BUY</v>
      </c>
      <c r="I3461" s="12">
        <v>27.219999</v>
      </c>
      <c r="J3461" s="12">
        <v>1000.0</v>
      </c>
      <c r="K3461" s="7">
        <v>43731.0</v>
      </c>
      <c r="L3461" s="14">
        <v>25.6</v>
      </c>
      <c r="M3461" s="14">
        <f t="shared" si="2"/>
        <v>940.4849721</v>
      </c>
      <c r="N3461" s="15">
        <f t="shared" si="3"/>
        <v>-0.0595150279</v>
      </c>
      <c r="O3461" s="15">
        <f t="shared" si="4"/>
        <v>0.0595150279</v>
      </c>
      <c r="P3461" s="8">
        <f t="shared" si="5"/>
        <v>34</v>
      </c>
    </row>
    <row r="3462" ht="12.75" customHeight="1">
      <c r="A3462" s="7">
        <v>43697.0</v>
      </c>
      <c r="B3462" s="8" t="s">
        <v>1927</v>
      </c>
      <c r="C3462" s="8" t="s">
        <v>1928</v>
      </c>
      <c r="D3462" s="9" t="s">
        <v>39</v>
      </c>
      <c r="E3462" s="10" t="s">
        <v>19</v>
      </c>
      <c r="F3462" s="11">
        <v>3.59515156E9</v>
      </c>
      <c r="G3462" s="8" t="s">
        <v>20</v>
      </c>
      <c r="H3462" s="8" t="str">
        <f t="shared" si="1"/>
        <v>SELL</v>
      </c>
      <c r="I3462" s="12">
        <v>15.22</v>
      </c>
      <c r="J3462" s="12">
        <v>1000.0</v>
      </c>
      <c r="K3462" s="16">
        <v>44727.0</v>
      </c>
      <c r="L3462" s="14">
        <v>22.54</v>
      </c>
      <c r="M3462" s="14">
        <f t="shared" si="2"/>
        <v>1480.946124</v>
      </c>
      <c r="N3462" s="15">
        <f t="shared" si="3"/>
        <v>-0.4809461235</v>
      </c>
      <c r="O3462" s="15">
        <f t="shared" si="4"/>
        <v>0.4809461235</v>
      </c>
      <c r="P3462" s="8">
        <f t="shared" si="5"/>
        <v>1030</v>
      </c>
    </row>
    <row r="3463" ht="12.75" customHeight="1">
      <c r="A3463" s="7">
        <v>43698.0</v>
      </c>
      <c r="B3463" s="8" t="s">
        <v>457</v>
      </c>
      <c r="C3463" s="8" t="s">
        <v>458</v>
      </c>
      <c r="D3463" s="9" t="s">
        <v>39</v>
      </c>
      <c r="E3463" s="10" t="s">
        <v>19</v>
      </c>
      <c r="F3463" s="11">
        <v>2.64890507807E11</v>
      </c>
      <c r="G3463" s="8" t="s">
        <v>20</v>
      </c>
      <c r="H3463" s="8" t="str">
        <f t="shared" si="1"/>
        <v>SELL</v>
      </c>
      <c r="I3463" s="12">
        <v>56.241081</v>
      </c>
      <c r="J3463" s="12">
        <v>1000.0</v>
      </c>
      <c r="K3463" s="16">
        <v>43924.0</v>
      </c>
      <c r="L3463" s="14">
        <v>62.824093</v>
      </c>
      <c r="M3463" s="14">
        <f t="shared" si="2"/>
        <v>1117.049884</v>
      </c>
      <c r="N3463" s="15">
        <f t="shared" si="3"/>
        <v>-0.1170498839</v>
      </c>
      <c r="O3463" s="15">
        <f t="shared" si="4"/>
        <v>0.1170498839</v>
      </c>
      <c r="P3463" s="8">
        <f t="shared" si="5"/>
        <v>226</v>
      </c>
    </row>
    <row r="3464" ht="12.75" customHeight="1">
      <c r="A3464" s="7">
        <v>43698.0</v>
      </c>
      <c r="B3464" s="8" t="s">
        <v>2660</v>
      </c>
      <c r="C3464" s="8" t="s">
        <v>2661</v>
      </c>
      <c r="D3464" s="9" t="s">
        <v>23</v>
      </c>
      <c r="E3464" s="10" t="s">
        <v>842</v>
      </c>
      <c r="F3464" s="11">
        <v>2.879579467E9</v>
      </c>
      <c r="G3464" s="8" t="s">
        <v>24</v>
      </c>
      <c r="H3464" s="8" t="str">
        <f t="shared" si="1"/>
        <v>BUY</v>
      </c>
      <c r="I3464" s="12">
        <v>51.310001</v>
      </c>
      <c r="J3464" s="12">
        <v>1000.0</v>
      </c>
      <c r="K3464" s="16">
        <v>44727.0</v>
      </c>
      <c r="L3464" s="14">
        <v>11.82</v>
      </c>
      <c r="M3464" s="14">
        <f t="shared" si="2"/>
        <v>230.3644469</v>
      </c>
      <c r="N3464" s="15">
        <f t="shared" si="3"/>
        <v>-0.7696355531</v>
      </c>
      <c r="O3464" s="15">
        <f t="shared" si="4"/>
        <v>0.7696355531</v>
      </c>
      <c r="P3464" s="8">
        <f t="shared" si="5"/>
        <v>1029</v>
      </c>
    </row>
    <row r="3465" ht="12.75" customHeight="1">
      <c r="A3465" s="7">
        <v>43698.0</v>
      </c>
      <c r="B3465" s="8" t="s">
        <v>342</v>
      </c>
      <c r="C3465" s="8" t="s">
        <v>343</v>
      </c>
      <c r="D3465" s="9" t="s">
        <v>39</v>
      </c>
      <c r="E3465" s="10" t="s">
        <v>19</v>
      </c>
      <c r="F3465" s="11">
        <v>2.0695706284E11</v>
      </c>
      <c r="G3465" s="8" t="s">
        <v>24</v>
      </c>
      <c r="H3465" s="8" t="str">
        <f t="shared" si="1"/>
        <v>BUY</v>
      </c>
      <c r="I3465" s="12">
        <v>28.447395</v>
      </c>
      <c r="J3465" s="12">
        <v>1000.0</v>
      </c>
      <c r="K3465" s="7">
        <v>43768.0</v>
      </c>
      <c r="L3465" s="14">
        <v>31.392487</v>
      </c>
      <c r="M3465" s="14">
        <f t="shared" si="2"/>
        <v>1103.527652</v>
      </c>
      <c r="N3465" s="15">
        <f t="shared" si="3"/>
        <v>0.1035276517</v>
      </c>
      <c r="O3465" s="15">
        <f t="shared" si="4"/>
        <v>-0.1035276517</v>
      </c>
      <c r="P3465" s="8">
        <f t="shared" si="5"/>
        <v>70</v>
      </c>
    </row>
    <row r="3466" ht="12.75" customHeight="1">
      <c r="A3466" s="7">
        <v>43698.0</v>
      </c>
      <c r="B3466" s="8" t="s">
        <v>2662</v>
      </c>
      <c r="C3466" s="8" t="s">
        <v>2663</v>
      </c>
      <c r="D3466" s="9" t="s">
        <v>71</v>
      </c>
      <c r="E3466" s="10" t="s">
        <v>19</v>
      </c>
      <c r="F3466" s="11">
        <v>2.44145E8</v>
      </c>
      <c r="G3466" s="8" t="s">
        <v>20</v>
      </c>
      <c r="H3466" s="8" t="str">
        <f t="shared" si="1"/>
        <v>SELL</v>
      </c>
      <c r="I3466" s="12">
        <v>21.623524</v>
      </c>
      <c r="J3466" s="12">
        <v>1000.0</v>
      </c>
      <c r="K3466" s="16">
        <v>44727.0</v>
      </c>
      <c r="L3466" s="14">
        <v>23.345598</v>
      </c>
      <c r="M3466" s="14">
        <f t="shared" si="2"/>
        <v>1079.638915</v>
      </c>
      <c r="N3466" s="15">
        <f t="shared" si="3"/>
        <v>-0.07963891547</v>
      </c>
      <c r="O3466" s="15">
        <f t="shared" si="4"/>
        <v>0.07963891547</v>
      </c>
      <c r="P3466" s="8">
        <f t="shared" si="5"/>
        <v>1029</v>
      </c>
    </row>
    <row r="3467" ht="12.75" customHeight="1">
      <c r="A3467" s="7">
        <v>43699.0</v>
      </c>
      <c r="B3467" s="8" t="s">
        <v>2484</v>
      </c>
      <c r="C3467" s="8" t="s">
        <v>2485</v>
      </c>
      <c r="D3467" s="9" t="s">
        <v>23</v>
      </c>
      <c r="E3467" s="10" t="s">
        <v>19</v>
      </c>
      <c r="F3467" s="11">
        <v>1.786231496E10</v>
      </c>
      <c r="G3467" s="8" t="s">
        <v>20</v>
      </c>
      <c r="H3467" s="8" t="str">
        <f t="shared" si="1"/>
        <v>SELL</v>
      </c>
      <c r="I3467" s="12">
        <v>33.75</v>
      </c>
      <c r="J3467" s="12">
        <v>1000.0</v>
      </c>
      <c r="K3467" s="7">
        <v>43704.0</v>
      </c>
      <c r="L3467" s="14">
        <v>33.049999</v>
      </c>
      <c r="M3467" s="14">
        <f t="shared" si="2"/>
        <v>979.2592296</v>
      </c>
      <c r="N3467" s="15">
        <f t="shared" si="3"/>
        <v>0.02074077037</v>
      </c>
      <c r="O3467" s="15">
        <f t="shared" si="4"/>
        <v>-0.02074077037</v>
      </c>
      <c r="P3467" s="8">
        <f t="shared" si="5"/>
        <v>5</v>
      </c>
    </row>
    <row r="3468" ht="12.75" customHeight="1">
      <c r="A3468" s="7">
        <v>43699.0</v>
      </c>
      <c r="B3468" s="8" t="s">
        <v>2664</v>
      </c>
      <c r="C3468" s="8" t="s">
        <v>2665</v>
      </c>
      <c r="D3468" s="9" t="s">
        <v>193</v>
      </c>
      <c r="E3468" s="10" t="s">
        <v>19</v>
      </c>
      <c r="F3468" s="11">
        <v>2.06130058E9</v>
      </c>
      <c r="G3468" s="8" t="s">
        <v>24</v>
      </c>
      <c r="H3468" s="8" t="str">
        <f t="shared" si="1"/>
        <v>BUY</v>
      </c>
      <c r="I3468" s="12">
        <v>21.615881</v>
      </c>
      <c r="J3468" s="12">
        <v>1000.0</v>
      </c>
      <c r="K3468" s="16">
        <v>44727.0</v>
      </c>
      <c r="L3468" s="14">
        <v>22.074673</v>
      </c>
      <c r="M3468" s="14">
        <f t="shared" si="2"/>
        <v>1021.224765</v>
      </c>
      <c r="N3468" s="15">
        <f t="shared" si="3"/>
        <v>0.02122476525</v>
      </c>
      <c r="O3468" s="15">
        <f t="shared" si="4"/>
        <v>-0.02122476525</v>
      </c>
      <c r="P3468" s="8">
        <f t="shared" si="5"/>
        <v>1028</v>
      </c>
    </row>
    <row r="3469" ht="12.75" customHeight="1">
      <c r="A3469" s="7">
        <v>43699.0</v>
      </c>
      <c r="B3469" s="8" t="s">
        <v>689</v>
      </c>
      <c r="C3469" s="8" t="s">
        <v>690</v>
      </c>
      <c r="D3469" s="9" t="s">
        <v>32</v>
      </c>
      <c r="E3469" s="10" t="s">
        <v>19</v>
      </c>
      <c r="F3469" s="11">
        <v>4.1085696745E10</v>
      </c>
      <c r="G3469" s="8" t="s">
        <v>20</v>
      </c>
      <c r="H3469" s="8" t="str">
        <f t="shared" si="1"/>
        <v>SELL</v>
      </c>
      <c r="I3469" s="12">
        <v>48.198921</v>
      </c>
      <c r="J3469" s="12">
        <v>1000.0</v>
      </c>
      <c r="K3469" s="16">
        <v>43812.0</v>
      </c>
      <c r="L3469" s="14">
        <v>45.899315</v>
      </c>
      <c r="M3469" s="14">
        <f t="shared" si="2"/>
        <v>952.2892639</v>
      </c>
      <c r="N3469" s="15">
        <f t="shared" si="3"/>
        <v>0.0477107361</v>
      </c>
      <c r="O3469" s="15">
        <f t="shared" si="4"/>
        <v>-0.0477107361</v>
      </c>
      <c r="P3469" s="8">
        <f t="shared" si="5"/>
        <v>113</v>
      </c>
    </row>
    <row r="3470" ht="12.75" customHeight="1">
      <c r="A3470" s="7">
        <v>43699.0</v>
      </c>
      <c r="B3470" s="8" t="s">
        <v>2218</v>
      </c>
      <c r="C3470" s="8" t="s">
        <v>2219</v>
      </c>
      <c r="D3470" s="9" t="s">
        <v>23</v>
      </c>
      <c r="E3470" s="10" t="s">
        <v>19</v>
      </c>
      <c r="F3470" s="11">
        <v>5.31492624E9</v>
      </c>
      <c r="G3470" s="8" t="s">
        <v>20</v>
      </c>
      <c r="H3470" s="8" t="str">
        <f t="shared" si="1"/>
        <v>SELL</v>
      </c>
      <c r="I3470" s="12">
        <v>51.759998</v>
      </c>
      <c r="J3470" s="12">
        <v>1000.0</v>
      </c>
      <c r="K3470" s="7">
        <v>43781.0</v>
      </c>
      <c r="L3470" s="14">
        <v>39.040001</v>
      </c>
      <c r="M3470" s="14">
        <f t="shared" si="2"/>
        <v>754.2504349</v>
      </c>
      <c r="N3470" s="15">
        <f t="shared" si="3"/>
        <v>0.2457495651</v>
      </c>
      <c r="O3470" s="15">
        <f t="shared" si="4"/>
        <v>-0.2457495651</v>
      </c>
      <c r="P3470" s="8">
        <f t="shared" si="5"/>
        <v>82</v>
      </c>
    </row>
    <row r="3471" ht="12.75" customHeight="1">
      <c r="A3471" s="16">
        <v>43699.0</v>
      </c>
      <c r="B3471" s="8" t="s">
        <v>455</v>
      </c>
      <c r="C3471" s="8" t="s">
        <v>456</v>
      </c>
      <c r="D3471" s="9" t="s">
        <v>23</v>
      </c>
      <c r="E3471" s="10" t="s">
        <v>19</v>
      </c>
      <c r="F3471" s="11">
        <v>5.8573620898E10</v>
      </c>
      <c r="G3471" s="17" t="s">
        <v>20</v>
      </c>
      <c r="H3471" s="18" t="str">
        <f t="shared" si="1"/>
        <v>SELL</v>
      </c>
      <c r="I3471" s="12">
        <v>193.369995</v>
      </c>
      <c r="J3471" s="12">
        <v>1000.0</v>
      </c>
      <c r="K3471" s="16">
        <v>43754.0</v>
      </c>
      <c r="L3471" s="14">
        <v>160.460007</v>
      </c>
      <c r="M3471" s="14">
        <f t="shared" si="2"/>
        <v>829.8081975</v>
      </c>
      <c r="N3471" s="15">
        <f t="shared" si="3"/>
        <v>0.1701918025</v>
      </c>
      <c r="O3471" s="15">
        <f t="shared" si="4"/>
        <v>-0.1701918025</v>
      </c>
      <c r="P3471" s="8">
        <f t="shared" si="5"/>
        <v>55</v>
      </c>
    </row>
    <row r="3472" ht="12.75" customHeight="1">
      <c r="A3472" s="16">
        <v>43699.0</v>
      </c>
      <c r="B3472" s="8" t="s">
        <v>61</v>
      </c>
      <c r="C3472" s="8" t="s">
        <v>62</v>
      </c>
      <c r="D3472" s="9" t="s">
        <v>27</v>
      </c>
      <c r="E3472" s="10" t="s">
        <v>19</v>
      </c>
      <c r="F3472" s="11">
        <v>4.44889529764E11</v>
      </c>
      <c r="G3472" s="18" t="s">
        <v>24</v>
      </c>
      <c r="H3472" s="17" t="str">
        <f t="shared" si="1"/>
        <v>BUY</v>
      </c>
      <c r="I3472" s="12">
        <v>56.29</v>
      </c>
      <c r="J3472" s="12">
        <v>1000.0</v>
      </c>
      <c r="K3472" s="16">
        <v>44362.0</v>
      </c>
      <c r="L3472" s="14">
        <v>58.69</v>
      </c>
      <c r="M3472" s="14">
        <f t="shared" si="2"/>
        <v>1042.636347</v>
      </c>
      <c r="N3472" s="15">
        <f t="shared" si="3"/>
        <v>0.04263634749</v>
      </c>
      <c r="O3472" s="15">
        <f t="shared" si="4"/>
        <v>-0.04263634749</v>
      </c>
      <c r="P3472" s="8">
        <f t="shared" si="5"/>
        <v>663</v>
      </c>
    </row>
    <row r="3473" ht="12.75" customHeight="1">
      <c r="A3473" s="7">
        <v>43703.0</v>
      </c>
      <c r="B3473" s="8" t="s">
        <v>2307</v>
      </c>
      <c r="C3473" s="8" t="s">
        <v>2308</v>
      </c>
      <c r="D3473" s="9" t="s">
        <v>39</v>
      </c>
      <c r="E3473" s="10" t="s">
        <v>19</v>
      </c>
      <c r="F3473" s="11">
        <v>5.723431186E9</v>
      </c>
      <c r="G3473" s="8" t="s">
        <v>20</v>
      </c>
      <c r="H3473" s="8" t="str">
        <f t="shared" si="1"/>
        <v>SELL</v>
      </c>
      <c r="I3473" s="12">
        <v>25.879999</v>
      </c>
      <c r="J3473" s="12">
        <v>1000.0</v>
      </c>
      <c r="K3473" s="16">
        <v>44727.0</v>
      </c>
      <c r="L3473" s="14">
        <v>20.92</v>
      </c>
      <c r="M3473" s="14">
        <f t="shared" si="2"/>
        <v>808.3462445</v>
      </c>
      <c r="N3473" s="15">
        <f t="shared" si="3"/>
        <v>0.1916537555</v>
      </c>
      <c r="O3473" s="15">
        <f t="shared" si="4"/>
        <v>-0.1916537555</v>
      </c>
      <c r="P3473" s="8">
        <f t="shared" si="5"/>
        <v>1024</v>
      </c>
    </row>
    <row r="3474" ht="12.75" customHeight="1">
      <c r="A3474" s="7">
        <v>43703.0</v>
      </c>
      <c r="B3474" s="8" t="s">
        <v>87</v>
      </c>
      <c r="C3474" s="8" t="s">
        <v>88</v>
      </c>
      <c r="D3474" s="9" t="s">
        <v>71</v>
      </c>
      <c r="E3474" s="10" t="s">
        <v>19</v>
      </c>
      <c r="F3474" s="11">
        <v>1.40832515433E11</v>
      </c>
      <c r="G3474" s="8" t="s">
        <v>24</v>
      </c>
      <c r="H3474" s="8" t="str">
        <f t="shared" si="1"/>
        <v>BUY</v>
      </c>
      <c r="I3474" s="12">
        <v>35.577629</v>
      </c>
      <c r="J3474" s="12">
        <v>1000.0</v>
      </c>
      <c r="K3474" s="7">
        <v>43749.0</v>
      </c>
      <c r="L3474" s="14">
        <v>37.145668</v>
      </c>
      <c r="M3474" s="14">
        <f t="shared" si="2"/>
        <v>1044.073735</v>
      </c>
      <c r="N3474" s="15">
        <f t="shared" si="3"/>
        <v>0.04407373521</v>
      </c>
      <c r="O3474" s="15">
        <f t="shared" si="4"/>
        <v>-0.04407373521</v>
      </c>
      <c r="P3474" s="8">
        <f t="shared" si="5"/>
        <v>46</v>
      </c>
    </row>
    <row r="3475" ht="12.75" customHeight="1">
      <c r="A3475" s="7">
        <v>43703.0</v>
      </c>
      <c r="B3475" s="8" t="s">
        <v>783</v>
      </c>
      <c r="C3475" s="8" t="s">
        <v>784</v>
      </c>
      <c r="D3475" s="9" t="s">
        <v>58</v>
      </c>
      <c r="E3475" s="10" t="s">
        <v>19</v>
      </c>
      <c r="F3475" s="11">
        <v>1.00443452698E11</v>
      </c>
      <c r="G3475" s="8" t="s">
        <v>24</v>
      </c>
      <c r="H3475" s="8" t="str">
        <f t="shared" si="1"/>
        <v>BUY</v>
      </c>
      <c r="I3475" s="12">
        <v>19.168558</v>
      </c>
      <c r="J3475" s="12">
        <v>1000.0</v>
      </c>
      <c r="K3475" s="7">
        <v>43717.0</v>
      </c>
      <c r="L3475" s="14">
        <v>20.189264</v>
      </c>
      <c r="M3475" s="14">
        <f t="shared" si="2"/>
        <v>1053.248972</v>
      </c>
      <c r="N3475" s="15">
        <f t="shared" si="3"/>
        <v>0.05324897157</v>
      </c>
      <c r="O3475" s="15">
        <f t="shared" si="4"/>
        <v>-0.05324897157</v>
      </c>
      <c r="P3475" s="8">
        <f t="shared" si="5"/>
        <v>14</v>
      </c>
    </row>
    <row r="3476" ht="12.75" customHeight="1">
      <c r="A3476" s="16">
        <v>43703.0</v>
      </c>
      <c r="B3476" s="8" t="s">
        <v>2666</v>
      </c>
      <c r="C3476" s="8" t="s">
        <v>2667</v>
      </c>
      <c r="D3476" s="9" t="s">
        <v>27</v>
      </c>
      <c r="E3476" s="10" t="s">
        <v>168</v>
      </c>
      <c r="F3476" s="11">
        <v>2.352448E9</v>
      </c>
      <c r="G3476" s="18" t="s">
        <v>24</v>
      </c>
      <c r="H3476" s="17" t="str">
        <f t="shared" si="1"/>
        <v>BUY</v>
      </c>
      <c r="I3476" s="12">
        <v>12.255629</v>
      </c>
      <c r="J3476" s="12">
        <v>1000.0</v>
      </c>
      <c r="K3476" s="16">
        <v>44727.0</v>
      </c>
      <c r="L3476" s="14">
        <v>21.609467</v>
      </c>
      <c r="M3476" s="14">
        <f t="shared" si="2"/>
        <v>1763.227901</v>
      </c>
      <c r="N3476" s="15">
        <f t="shared" si="3"/>
        <v>0.7632279012</v>
      </c>
      <c r="O3476" s="15">
        <f t="shared" si="4"/>
        <v>-0.7632279012</v>
      </c>
      <c r="P3476" s="8">
        <f t="shared" si="5"/>
        <v>1024</v>
      </c>
    </row>
    <row r="3477" ht="12.75" customHeight="1">
      <c r="A3477" s="16">
        <v>43703.0</v>
      </c>
      <c r="B3477" s="8" t="s">
        <v>1025</v>
      </c>
      <c r="C3477" s="8" t="s">
        <v>1026</v>
      </c>
      <c r="D3477" s="9" t="s">
        <v>23</v>
      </c>
      <c r="E3477" s="9" t="s">
        <v>19</v>
      </c>
      <c r="F3477" s="11">
        <v>4.841462E10</v>
      </c>
      <c r="G3477" s="17" t="s">
        <v>20</v>
      </c>
      <c r="H3477" s="18" t="str">
        <f t="shared" si="1"/>
        <v>SELL</v>
      </c>
      <c r="I3477" s="12">
        <v>101.79</v>
      </c>
      <c r="J3477" s="12">
        <v>1000.0</v>
      </c>
      <c r="K3477" s="16">
        <v>43769.0</v>
      </c>
      <c r="L3477" s="14">
        <v>90.74</v>
      </c>
      <c r="M3477" s="14">
        <f t="shared" si="2"/>
        <v>891.4431673</v>
      </c>
      <c r="N3477" s="15">
        <f t="shared" si="3"/>
        <v>0.1085568327</v>
      </c>
      <c r="O3477" s="15">
        <f t="shared" si="4"/>
        <v>-0.1085568327</v>
      </c>
      <c r="P3477" s="8">
        <f t="shared" si="5"/>
        <v>66</v>
      </c>
    </row>
    <row r="3478" ht="12.75" customHeight="1">
      <c r="A3478" s="7">
        <v>43704.0</v>
      </c>
      <c r="B3478" s="8" t="s">
        <v>2484</v>
      </c>
      <c r="C3478" s="8" t="s">
        <v>2485</v>
      </c>
      <c r="D3478" s="9" t="s">
        <v>23</v>
      </c>
      <c r="E3478" s="10" t="s">
        <v>19</v>
      </c>
      <c r="F3478" s="11">
        <v>1.786231496E10</v>
      </c>
      <c r="G3478" s="8" t="s">
        <v>24</v>
      </c>
      <c r="H3478" s="8" t="str">
        <f t="shared" si="1"/>
        <v>BUY</v>
      </c>
      <c r="I3478" s="12">
        <v>33.049999</v>
      </c>
      <c r="J3478" s="12">
        <v>1000.0</v>
      </c>
      <c r="K3478" s="7">
        <v>43742.0</v>
      </c>
      <c r="L3478" s="14">
        <v>23.450001</v>
      </c>
      <c r="M3478" s="14">
        <f t="shared" si="2"/>
        <v>709.5310653</v>
      </c>
      <c r="N3478" s="15">
        <f t="shared" si="3"/>
        <v>-0.2904689347</v>
      </c>
      <c r="O3478" s="15">
        <f t="shared" si="4"/>
        <v>0.2904689347</v>
      </c>
      <c r="P3478" s="8">
        <f t="shared" si="5"/>
        <v>38</v>
      </c>
    </row>
    <row r="3479" ht="12.75" customHeight="1">
      <c r="A3479" s="16">
        <v>43704.0</v>
      </c>
      <c r="B3479" s="8" t="s">
        <v>2668</v>
      </c>
      <c r="C3479" s="8" t="s">
        <v>2669</v>
      </c>
      <c r="D3479" s="9" t="s">
        <v>23</v>
      </c>
      <c r="E3479" s="10" t="s">
        <v>19</v>
      </c>
      <c r="F3479" s="11">
        <v>8.142691E7</v>
      </c>
      <c r="G3479" s="18" t="s">
        <v>24</v>
      </c>
      <c r="H3479" s="17" t="str">
        <f t="shared" si="1"/>
        <v>BUY</v>
      </c>
      <c r="I3479" s="12">
        <v>39.470001</v>
      </c>
      <c r="J3479" s="12">
        <v>1000.0</v>
      </c>
      <c r="K3479" s="16">
        <v>44727.0</v>
      </c>
      <c r="L3479" s="14">
        <v>13.68</v>
      </c>
      <c r="M3479" s="14">
        <f t="shared" si="2"/>
        <v>346.5923398</v>
      </c>
      <c r="N3479" s="15">
        <f t="shared" si="3"/>
        <v>-0.6534076602</v>
      </c>
      <c r="O3479" s="15">
        <f t="shared" si="4"/>
        <v>0.6534076602</v>
      </c>
      <c r="P3479" s="8">
        <f t="shared" si="5"/>
        <v>1023</v>
      </c>
    </row>
    <row r="3480" ht="12.75" customHeight="1">
      <c r="A3480" s="7">
        <v>43713.0</v>
      </c>
      <c r="B3480" s="8" t="s">
        <v>89</v>
      </c>
      <c r="C3480" s="8" t="s">
        <v>90</v>
      </c>
      <c r="D3480" s="9" t="s">
        <v>58</v>
      </c>
      <c r="E3480" s="10" t="s">
        <v>19</v>
      </c>
      <c r="F3480" s="11">
        <v>1.79830167494E11</v>
      </c>
      <c r="G3480" s="8" t="s">
        <v>24</v>
      </c>
      <c r="H3480" s="8" t="str">
        <f t="shared" si="1"/>
        <v>BUY</v>
      </c>
      <c r="I3480" s="12">
        <v>293.25</v>
      </c>
      <c r="J3480" s="12">
        <v>1000.0</v>
      </c>
      <c r="K3480" s="7">
        <v>43816.0</v>
      </c>
      <c r="L3480" s="14">
        <v>315.480011</v>
      </c>
      <c r="M3480" s="14">
        <f t="shared" si="2"/>
        <v>1075.805664</v>
      </c>
      <c r="N3480" s="15">
        <f t="shared" si="3"/>
        <v>0.07580566411</v>
      </c>
      <c r="O3480" s="15">
        <f t="shared" si="4"/>
        <v>-0.07580566411</v>
      </c>
      <c r="P3480" s="8">
        <f t="shared" si="5"/>
        <v>103</v>
      </c>
    </row>
    <row r="3481" ht="12.75" customHeight="1">
      <c r="A3481" s="7">
        <v>43714.0</v>
      </c>
      <c r="B3481" s="8" t="s">
        <v>485</v>
      </c>
      <c r="C3481" s="8" t="s">
        <v>486</v>
      </c>
      <c r="D3481" s="9" t="s">
        <v>23</v>
      </c>
      <c r="E3481" s="10" t="s">
        <v>19</v>
      </c>
      <c r="F3481" s="11">
        <v>3.40811773793E11</v>
      </c>
      <c r="G3481" s="8" t="s">
        <v>20</v>
      </c>
      <c r="H3481" s="8" t="str">
        <f t="shared" si="1"/>
        <v>SELL</v>
      </c>
      <c r="I3481" s="12">
        <v>254.459137</v>
      </c>
      <c r="J3481" s="12">
        <v>1000.0</v>
      </c>
      <c r="K3481" s="16">
        <v>44727.0</v>
      </c>
      <c r="L3481" s="14">
        <v>507.374512</v>
      </c>
      <c r="M3481" s="14">
        <f t="shared" si="2"/>
        <v>1993.933163</v>
      </c>
      <c r="N3481" s="15">
        <f t="shared" si="3"/>
        <v>-0.9939331634</v>
      </c>
      <c r="O3481" s="15">
        <f t="shared" si="4"/>
        <v>0.9939331634</v>
      </c>
      <c r="P3481" s="8">
        <f t="shared" si="5"/>
        <v>1013</v>
      </c>
    </row>
    <row r="3482" ht="12.75" customHeight="1">
      <c r="A3482" s="7">
        <v>43714.0</v>
      </c>
      <c r="B3482" s="8" t="s">
        <v>437</v>
      </c>
      <c r="C3482" s="8" t="s">
        <v>438</v>
      </c>
      <c r="D3482" s="9" t="s">
        <v>32</v>
      </c>
      <c r="E3482" s="10" t="s">
        <v>19</v>
      </c>
      <c r="F3482" s="11">
        <v>1.276728036E10</v>
      </c>
      <c r="G3482" s="8" t="s">
        <v>20</v>
      </c>
      <c r="H3482" s="8" t="str">
        <f t="shared" si="1"/>
        <v>SELL</v>
      </c>
      <c r="I3482" s="12">
        <v>39.811008</v>
      </c>
      <c r="J3482" s="12">
        <v>1000.0</v>
      </c>
      <c r="K3482" s="16">
        <v>44260.0</v>
      </c>
      <c r="L3482" s="14">
        <v>43.10387</v>
      </c>
      <c r="M3482" s="14">
        <f t="shared" si="2"/>
        <v>1082.712349</v>
      </c>
      <c r="N3482" s="15">
        <f t="shared" si="3"/>
        <v>-0.08271234931</v>
      </c>
      <c r="O3482" s="15">
        <f t="shared" si="4"/>
        <v>0.08271234931</v>
      </c>
      <c r="P3482" s="8">
        <f t="shared" si="5"/>
        <v>546</v>
      </c>
    </row>
    <row r="3483" ht="12.75" customHeight="1">
      <c r="A3483" s="7">
        <v>43714.0</v>
      </c>
      <c r="B3483" s="8" t="s">
        <v>1017</v>
      </c>
      <c r="C3483" s="8" t="s">
        <v>1018</v>
      </c>
      <c r="D3483" s="9" t="s">
        <v>35</v>
      </c>
      <c r="E3483" s="9" t="s">
        <v>19</v>
      </c>
      <c r="F3483" s="11">
        <v>2.425545E9</v>
      </c>
      <c r="G3483" s="8" t="s">
        <v>20</v>
      </c>
      <c r="H3483" s="8" t="str">
        <f t="shared" si="1"/>
        <v>SELL</v>
      </c>
      <c r="I3483" s="12">
        <v>7.24</v>
      </c>
      <c r="J3483" s="12">
        <v>1000.0</v>
      </c>
      <c r="K3483" s="16">
        <v>43754.0</v>
      </c>
      <c r="L3483" s="14">
        <v>9.91</v>
      </c>
      <c r="M3483" s="14">
        <f t="shared" si="2"/>
        <v>1368.78453</v>
      </c>
      <c r="N3483" s="15">
        <f t="shared" si="3"/>
        <v>-0.3687845304</v>
      </c>
      <c r="O3483" s="15">
        <f t="shared" si="4"/>
        <v>0.3687845304</v>
      </c>
      <c r="P3483" s="8">
        <f t="shared" si="5"/>
        <v>40</v>
      </c>
    </row>
    <row r="3484" ht="12.75" customHeight="1">
      <c r="A3484" s="16">
        <v>43714.0</v>
      </c>
      <c r="B3484" s="8" t="s">
        <v>2377</v>
      </c>
      <c r="C3484" s="8" t="s">
        <v>2378</v>
      </c>
      <c r="D3484" s="9" t="s">
        <v>35</v>
      </c>
      <c r="E3484" s="10" t="s">
        <v>19</v>
      </c>
      <c r="F3484" s="11">
        <v>3.938201777E9</v>
      </c>
      <c r="G3484" s="18" t="s">
        <v>24</v>
      </c>
      <c r="H3484" s="17" t="str">
        <f t="shared" si="1"/>
        <v>BUY</v>
      </c>
      <c r="I3484" s="12">
        <v>30.35</v>
      </c>
      <c r="J3484" s="12">
        <v>1000.0</v>
      </c>
      <c r="K3484" s="16">
        <v>43809.0</v>
      </c>
      <c r="L3484" s="14">
        <v>30.709999</v>
      </c>
      <c r="M3484" s="14">
        <f t="shared" si="2"/>
        <v>1011.861582</v>
      </c>
      <c r="N3484" s="15">
        <f t="shared" si="3"/>
        <v>0.01186158155</v>
      </c>
      <c r="O3484" s="15">
        <f t="shared" si="4"/>
        <v>-0.01186158155</v>
      </c>
      <c r="P3484" s="8">
        <f t="shared" si="5"/>
        <v>95</v>
      </c>
    </row>
    <row r="3485" ht="12.75" customHeight="1">
      <c r="A3485" s="7">
        <v>43717.0</v>
      </c>
      <c r="B3485" s="8" t="s">
        <v>162</v>
      </c>
      <c r="C3485" s="8" t="s">
        <v>163</v>
      </c>
      <c r="D3485" s="9" t="s">
        <v>18</v>
      </c>
      <c r="E3485" s="10" t="s">
        <v>19</v>
      </c>
      <c r="F3485" s="11">
        <v>1.36351276474E11</v>
      </c>
      <c r="G3485" s="8" t="s">
        <v>20</v>
      </c>
      <c r="H3485" s="8" t="str">
        <f t="shared" si="1"/>
        <v>SELL</v>
      </c>
      <c r="I3485" s="12">
        <v>354.588654</v>
      </c>
      <c r="J3485" s="12">
        <v>1000.0</v>
      </c>
      <c r="K3485" s="7">
        <v>43746.0</v>
      </c>
      <c r="L3485" s="14">
        <v>369.729706</v>
      </c>
      <c r="M3485" s="14">
        <f t="shared" si="2"/>
        <v>1042.700328</v>
      </c>
      <c r="N3485" s="15">
        <f t="shared" si="3"/>
        <v>-0.04270032848</v>
      </c>
      <c r="O3485" s="15">
        <f t="shared" si="4"/>
        <v>0.04270032848</v>
      </c>
      <c r="P3485" s="8">
        <f t="shared" si="5"/>
        <v>29</v>
      </c>
    </row>
    <row r="3486" ht="12.75" customHeight="1">
      <c r="A3486" s="7">
        <v>43717.0</v>
      </c>
      <c r="B3486" s="8" t="s">
        <v>1228</v>
      </c>
      <c r="C3486" s="8" t="s">
        <v>1229</v>
      </c>
      <c r="D3486" s="9" t="s">
        <v>23</v>
      </c>
      <c r="E3486" s="10" t="s">
        <v>168</v>
      </c>
      <c r="F3486" s="11">
        <v>6.7963933922E10</v>
      </c>
      <c r="G3486" s="8" t="s">
        <v>24</v>
      </c>
      <c r="H3486" s="8" t="str">
        <f t="shared" si="1"/>
        <v>BUY</v>
      </c>
      <c r="I3486" s="12">
        <v>35.867001</v>
      </c>
      <c r="J3486" s="12">
        <v>1000.0</v>
      </c>
      <c r="K3486" s="7">
        <v>43719.0</v>
      </c>
      <c r="L3486" s="14">
        <v>34.750999</v>
      </c>
      <c r="M3486" s="14">
        <f t="shared" si="2"/>
        <v>968.8849926</v>
      </c>
      <c r="N3486" s="15">
        <f t="shared" si="3"/>
        <v>-0.03111500736</v>
      </c>
      <c r="O3486" s="15">
        <f t="shared" si="4"/>
        <v>0.03111500736</v>
      </c>
      <c r="P3486" s="8">
        <f t="shared" si="5"/>
        <v>2</v>
      </c>
    </row>
    <row r="3487" ht="12.75" customHeight="1">
      <c r="A3487" s="7">
        <v>43717.0</v>
      </c>
      <c r="B3487" s="8" t="s">
        <v>783</v>
      </c>
      <c r="C3487" s="8" t="s">
        <v>784</v>
      </c>
      <c r="D3487" s="9" t="s">
        <v>58</v>
      </c>
      <c r="E3487" s="10" t="s">
        <v>19</v>
      </c>
      <c r="F3487" s="11">
        <v>1.00443452698E11</v>
      </c>
      <c r="G3487" s="8" t="s">
        <v>20</v>
      </c>
      <c r="H3487" s="8" t="str">
        <f t="shared" si="1"/>
        <v>SELL</v>
      </c>
      <c r="I3487" s="12">
        <v>20.189264</v>
      </c>
      <c r="J3487" s="12">
        <v>1000.0</v>
      </c>
      <c r="K3487" s="7">
        <v>43902.0</v>
      </c>
      <c r="L3487" s="14">
        <v>17.82004</v>
      </c>
      <c r="M3487" s="14">
        <f t="shared" si="2"/>
        <v>882.649313</v>
      </c>
      <c r="N3487" s="15">
        <f t="shared" si="3"/>
        <v>0.117350687</v>
      </c>
      <c r="O3487" s="15">
        <f t="shared" si="4"/>
        <v>-0.117350687</v>
      </c>
      <c r="P3487" s="8">
        <f t="shared" si="5"/>
        <v>185</v>
      </c>
    </row>
    <row r="3488" ht="12.75" customHeight="1">
      <c r="A3488" s="7">
        <v>43718.0</v>
      </c>
      <c r="B3488" s="8" t="s">
        <v>107</v>
      </c>
      <c r="C3488" s="8" t="s">
        <v>108</v>
      </c>
      <c r="D3488" s="9" t="s">
        <v>71</v>
      </c>
      <c r="E3488" s="10" t="s">
        <v>19</v>
      </c>
      <c r="F3488" s="11">
        <v>8.1360823648E10</v>
      </c>
      <c r="G3488" s="8" t="s">
        <v>24</v>
      </c>
      <c r="H3488" s="8" t="str">
        <f t="shared" si="1"/>
        <v>BUY</v>
      </c>
      <c r="I3488" s="12">
        <v>59.465061</v>
      </c>
      <c r="J3488" s="12">
        <v>1000.0</v>
      </c>
      <c r="K3488" s="7">
        <v>43749.0</v>
      </c>
      <c r="L3488" s="14">
        <v>60.430573</v>
      </c>
      <c r="M3488" s="14">
        <f t="shared" si="2"/>
        <v>1016.236627</v>
      </c>
      <c r="N3488" s="15">
        <f t="shared" si="3"/>
        <v>0.01623662675</v>
      </c>
      <c r="O3488" s="15">
        <f t="shared" si="4"/>
        <v>-0.01623662675</v>
      </c>
      <c r="P3488" s="8">
        <f t="shared" si="5"/>
        <v>31</v>
      </c>
    </row>
    <row r="3489" ht="12.75" customHeight="1">
      <c r="A3489" s="7">
        <v>43718.0</v>
      </c>
      <c r="B3489" s="8" t="s">
        <v>2670</v>
      </c>
      <c r="C3489" s="8" t="s">
        <v>2671</v>
      </c>
      <c r="D3489" s="9" t="s">
        <v>193</v>
      </c>
      <c r="E3489" s="10" t="s">
        <v>19</v>
      </c>
      <c r="F3489" s="11">
        <v>2.153591074E9</v>
      </c>
      <c r="G3489" s="8" t="s">
        <v>20</v>
      </c>
      <c r="H3489" s="8" t="str">
        <f t="shared" si="1"/>
        <v>SELL</v>
      </c>
      <c r="I3489" s="12">
        <v>17.940485</v>
      </c>
      <c r="J3489" s="12">
        <v>1000.0</v>
      </c>
      <c r="K3489" s="16">
        <v>44727.0</v>
      </c>
      <c r="L3489" s="14">
        <v>17.922365</v>
      </c>
      <c r="M3489" s="14">
        <f t="shared" si="2"/>
        <v>998.9899939</v>
      </c>
      <c r="N3489" s="15">
        <f t="shared" si="3"/>
        <v>0.00101000614</v>
      </c>
      <c r="O3489" s="15">
        <f t="shared" si="4"/>
        <v>-0.00101000614</v>
      </c>
      <c r="P3489" s="8">
        <f t="shared" si="5"/>
        <v>1009</v>
      </c>
    </row>
    <row r="3490" ht="12.75" customHeight="1">
      <c r="A3490" s="7">
        <v>43718.0</v>
      </c>
      <c r="B3490" s="8" t="s">
        <v>2672</v>
      </c>
      <c r="C3490" s="8" t="s">
        <v>2673</v>
      </c>
      <c r="D3490" s="9" t="s">
        <v>23</v>
      </c>
      <c r="E3490" s="10" t="s">
        <v>19</v>
      </c>
      <c r="F3490" s="11">
        <v>4.6571654339E10</v>
      </c>
      <c r="G3490" s="8" t="s">
        <v>20</v>
      </c>
      <c r="H3490" s="8" t="str">
        <f t="shared" si="1"/>
        <v>SELL</v>
      </c>
      <c r="I3490" s="12">
        <v>155.118195</v>
      </c>
      <c r="J3490" s="12">
        <v>1000.0</v>
      </c>
      <c r="K3490" s="16">
        <v>44727.0</v>
      </c>
      <c r="L3490" s="14">
        <v>200.478989</v>
      </c>
      <c r="M3490" s="14">
        <f t="shared" si="2"/>
        <v>1292.427294</v>
      </c>
      <c r="N3490" s="15">
        <f t="shared" si="3"/>
        <v>-0.2924272939</v>
      </c>
      <c r="O3490" s="15">
        <f t="shared" si="4"/>
        <v>0.2924272939</v>
      </c>
      <c r="P3490" s="8">
        <f t="shared" si="5"/>
        <v>1009</v>
      </c>
    </row>
    <row r="3491" ht="12.75" customHeight="1">
      <c r="A3491" s="7">
        <v>43718.0</v>
      </c>
      <c r="B3491" s="8" t="s">
        <v>2598</v>
      </c>
      <c r="C3491" s="8" t="s">
        <v>2599</v>
      </c>
      <c r="D3491" s="9" t="s">
        <v>23</v>
      </c>
      <c r="E3491" s="10" t="s">
        <v>19</v>
      </c>
      <c r="F3491" s="11">
        <v>1.05076569E8</v>
      </c>
      <c r="G3491" s="8" t="s">
        <v>20</v>
      </c>
      <c r="H3491" s="8" t="str">
        <f t="shared" si="1"/>
        <v>SELL</v>
      </c>
      <c r="I3491" s="12">
        <v>10.0</v>
      </c>
      <c r="J3491" s="12">
        <v>1000.0</v>
      </c>
      <c r="K3491" s="16">
        <v>44727.0</v>
      </c>
      <c r="L3491" s="14">
        <v>1.54</v>
      </c>
      <c r="M3491" s="14">
        <f t="shared" si="2"/>
        <v>154</v>
      </c>
      <c r="N3491" s="15">
        <f t="shared" si="3"/>
        <v>0.846</v>
      </c>
      <c r="O3491" s="15">
        <f t="shared" si="4"/>
        <v>-0.846</v>
      </c>
      <c r="P3491" s="8">
        <f t="shared" si="5"/>
        <v>1009</v>
      </c>
    </row>
    <row r="3492" ht="12.75" customHeight="1">
      <c r="A3492" s="7">
        <v>43719.0</v>
      </c>
      <c r="B3492" s="8" t="s">
        <v>179</v>
      </c>
      <c r="C3492" s="8" t="s">
        <v>180</v>
      </c>
      <c r="D3492" s="9" t="s">
        <v>58</v>
      </c>
      <c r="E3492" s="10" t="s">
        <v>19</v>
      </c>
      <c r="F3492" s="11">
        <v>7.25893281281E11</v>
      </c>
      <c r="G3492" s="8" t="s">
        <v>20</v>
      </c>
      <c r="H3492" s="8" t="str">
        <f t="shared" si="1"/>
        <v>SELL</v>
      </c>
      <c r="I3492" s="12">
        <v>188.490005</v>
      </c>
      <c r="J3492" s="12">
        <v>1000.0</v>
      </c>
      <c r="K3492" s="7">
        <v>43860.0</v>
      </c>
      <c r="L3492" s="14">
        <v>209.529999</v>
      </c>
      <c r="M3492" s="14">
        <f t="shared" si="2"/>
        <v>1111.623924</v>
      </c>
      <c r="N3492" s="15">
        <f t="shared" si="3"/>
        <v>-0.111623924</v>
      </c>
      <c r="O3492" s="15">
        <f t="shared" si="4"/>
        <v>0.111623924</v>
      </c>
      <c r="P3492" s="8">
        <f t="shared" si="5"/>
        <v>141</v>
      </c>
    </row>
    <row r="3493" ht="12.75" customHeight="1">
      <c r="A3493" s="7">
        <v>43719.0</v>
      </c>
      <c r="B3493" s="8" t="s">
        <v>1939</v>
      </c>
      <c r="C3493" s="8" t="s">
        <v>1940</v>
      </c>
      <c r="D3493" s="9" t="s">
        <v>32</v>
      </c>
      <c r="E3493" s="10" t="s">
        <v>19</v>
      </c>
      <c r="F3493" s="11">
        <v>2.617405416E9</v>
      </c>
      <c r="G3493" s="8" t="s">
        <v>24</v>
      </c>
      <c r="H3493" s="8" t="str">
        <f t="shared" si="1"/>
        <v>BUY</v>
      </c>
      <c r="I3493" s="12">
        <v>53.61</v>
      </c>
      <c r="J3493" s="12">
        <v>1000.0</v>
      </c>
      <c r="K3493" s="7">
        <v>44125.0</v>
      </c>
      <c r="L3493" s="14">
        <v>40.46</v>
      </c>
      <c r="M3493" s="14">
        <f t="shared" si="2"/>
        <v>754.7099422</v>
      </c>
      <c r="N3493" s="15">
        <f t="shared" si="3"/>
        <v>-0.2452900578</v>
      </c>
      <c r="O3493" s="15">
        <f t="shared" si="4"/>
        <v>0.2452900578</v>
      </c>
      <c r="P3493" s="8">
        <f t="shared" si="5"/>
        <v>406</v>
      </c>
    </row>
    <row r="3494" ht="12.75" customHeight="1">
      <c r="A3494" s="7">
        <v>43719.0</v>
      </c>
      <c r="B3494" s="8" t="s">
        <v>1378</v>
      </c>
      <c r="C3494" s="8" t="s">
        <v>1379</v>
      </c>
      <c r="D3494" s="9" t="s">
        <v>65</v>
      </c>
      <c r="E3494" s="10" t="s">
        <v>106</v>
      </c>
      <c r="F3494" s="11">
        <v>9.6243937501E10</v>
      </c>
      <c r="G3494" s="8" t="s">
        <v>20</v>
      </c>
      <c r="H3494" s="8" t="str">
        <f t="shared" si="1"/>
        <v>SELL</v>
      </c>
      <c r="I3494" s="12">
        <v>37.41</v>
      </c>
      <c r="J3494" s="12">
        <v>1000.0</v>
      </c>
      <c r="K3494" s="7">
        <v>44517.0</v>
      </c>
      <c r="L3494" s="14">
        <v>51.29</v>
      </c>
      <c r="M3494" s="14">
        <f t="shared" si="2"/>
        <v>1371.02379</v>
      </c>
      <c r="N3494" s="15">
        <f t="shared" si="3"/>
        <v>-0.3710237904</v>
      </c>
      <c r="O3494" s="15">
        <f t="shared" si="4"/>
        <v>0.3710237904</v>
      </c>
      <c r="P3494" s="8">
        <f t="shared" si="5"/>
        <v>798</v>
      </c>
    </row>
    <row r="3495" ht="12.75" customHeight="1">
      <c r="A3495" s="7">
        <v>43719.0</v>
      </c>
      <c r="B3495" s="8" t="s">
        <v>1228</v>
      </c>
      <c r="C3495" s="8" t="s">
        <v>1229</v>
      </c>
      <c r="D3495" s="9" t="s">
        <v>23</v>
      </c>
      <c r="E3495" s="10" t="s">
        <v>168</v>
      </c>
      <c r="F3495" s="11">
        <v>6.7963933922E10</v>
      </c>
      <c r="G3495" s="8" t="s">
        <v>20</v>
      </c>
      <c r="H3495" s="8" t="str">
        <f t="shared" si="1"/>
        <v>SELL</v>
      </c>
      <c r="I3495" s="12">
        <v>34.750999</v>
      </c>
      <c r="J3495" s="12">
        <v>1000.0</v>
      </c>
      <c r="K3495" s="16">
        <v>44727.0</v>
      </c>
      <c r="L3495" s="14">
        <v>32.603001</v>
      </c>
      <c r="M3495" s="14">
        <f t="shared" si="2"/>
        <v>938.1888849</v>
      </c>
      <c r="N3495" s="15">
        <f t="shared" si="3"/>
        <v>0.06181111513</v>
      </c>
      <c r="O3495" s="15">
        <f t="shared" si="4"/>
        <v>-0.06181111513</v>
      </c>
      <c r="P3495" s="8">
        <f t="shared" si="5"/>
        <v>1008</v>
      </c>
    </row>
    <row r="3496" ht="12.75" customHeight="1">
      <c r="A3496" s="7">
        <v>43721.0</v>
      </c>
      <c r="B3496" s="8" t="s">
        <v>2674</v>
      </c>
      <c r="C3496" s="8" t="s">
        <v>2675</v>
      </c>
      <c r="D3496" s="9" t="s">
        <v>39</v>
      </c>
      <c r="E3496" s="10" t="s">
        <v>19</v>
      </c>
      <c r="F3496" s="11">
        <v>9.9719704E7</v>
      </c>
      <c r="G3496" s="8" t="s">
        <v>24</v>
      </c>
      <c r="H3496" s="8" t="str">
        <f t="shared" si="1"/>
        <v>BUY</v>
      </c>
      <c r="I3496" s="12">
        <v>204.800003</v>
      </c>
      <c r="J3496" s="12">
        <v>1000.0</v>
      </c>
      <c r="K3496" s="16">
        <v>44727.0</v>
      </c>
      <c r="L3496" s="14">
        <v>9.3</v>
      </c>
      <c r="M3496" s="14">
        <f t="shared" si="2"/>
        <v>45.41015558</v>
      </c>
      <c r="N3496" s="15">
        <f t="shared" si="3"/>
        <v>-0.9545898444</v>
      </c>
      <c r="O3496" s="15">
        <f t="shared" si="4"/>
        <v>0.9545898444</v>
      </c>
      <c r="P3496" s="8">
        <f t="shared" si="5"/>
        <v>1006</v>
      </c>
    </row>
    <row r="3497" ht="12.75" customHeight="1">
      <c r="A3497" s="7">
        <v>43721.0</v>
      </c>
      <c r="B3497" s="8" t="s">
        <v>16</v>
      </c>
      <c r="C3497" s="8" t="s">
        <v>17</v>
      </c>
      <c r="D3497" s="9" t="s">
        <v>18</v>
      </c>
      <c r="E3497" s="10" t="s">
        <v>19</v>
      </c>
      <c r="F3497" s="11">
        <v>1.41375537264E11</v>
      </c>
      <c r="G3497" s="8" t="s">
        <v>24</v>
      </c>
      <c r="H3497" s="8" t="str">
        <f t="shared" si="1"/>
        <v>BUY</v>
      </c>
      <c r="I3497" s="12">
        <v>121.469925</v>
      </c>
      <c r="J3497" s="12">
        <v>1000.0</v>
      </c>
      <c r="K3497" s="7">
        <v>43756.0</v>
      </c>
      <c r="L3497" s="14">
        <v>119.615295</v>
      </c>
      <c r="M3497" s="14">
        <f t="shared" si="2"/>
        <v>984.7317762</v>
      </c>
      <c r="N3497" s="15">
        <f t="shared" si="3"/>
        <v>-0.0152682238</v>
      </c>
      <c r="O3497" s="15">
        <f t="shared" si="4"/>
        <v>0.0152682238</v>
      </c>
      <c r="P3497" s="8">
        <f t="shared" si="5"/>
        <v>35</v>
      </c>
    </row>
    <row r="3498" ht="12.75" customHeight="1">
      <c r="A3498" s="7">
        <v>43721.0</v>
      </c>
      <c r="B3498" s="8" t="s">
        <v>2676</v>
      </c>
      <c r="C3498" s="8" t="s">
        <v>2677</v>
      </c>
      <c r="D3498" s="9" t="s">
        <v>39</v>
      </c>
      <c r="E3498" s="10" t="s">
        <v>19</v>
      </c>
      <c r="F3498" s="11">
        <v>1.158456816E9</v>
      </c>
      <c r="G3498" s="8" t="s">
        <v>24</v>
      </c>
      <c r="H3498" s="8" t="str">
        <f t="shared" si="1"/>
        <v>BUY</v>
      </c>
      <c r="I3498" s="12">
        <v>5.75</v>
      </c>
      <c r="J3498" s="12">
        <v>1000.0</v>
      </c>
      <c r="K3498" s="16">
        <v>44727.0</v>
      </c>
      <c r="L3498" s="14">
        <v>1.93</v>
      </c>
      <c r="M3498" s="14">
        <f t="shared" si="2"/>
        <v>335.6521739</v>
      </c>
      <c r="N3498" s="15">
        <f t="shared" si="3"/>
        <v>-0.6643478261</v>
      </c>
      <c r="O3498" s="15">
        <f t="shared" si="4"/>
        <v>0.6643478261</v>
      </c>
      <c r="P3498" s="8">
        <f t="shared" si="5"/>
        <v>1006</v>
      </c>
    </row>
    <row r="3499" ht="12.75" customHeight="1">
      <c r="A3499" s="7">
        <v>43721.0</v>
      </c>
      <c r="B3499" s="8" t="s">
        <v>74</v>
      </c>
      <c r="C3499" s="8" t="s">
        <v>75</v>
      </c>
      <c r="D3499" s="9" t="s">
        <v>18</v>
      </c>
      <c r="E3499" s="10" t="s">
        <v>19</v>
      </c>
      <c r="F3499" s="11">
        <v>1.1640308784E11</v>
      </c>
      <c r="G3499" s="8" t="s">
        <v>24</v>
      </c>
      <c r="H3499" s="8" t="str">
        <f t="shared" si="1"/>
        <v>BUY</v>
      </c>
      <c r="I3499" s="12">
        <v>156.49147</v>
      </c>
      <c r="J3499" s="12">
        <v>1000.0</v>
      </c>
      <c r="K3499" s="7">
        <v>43766.0</v>
      </c>
      <c r="L3499" s="14">
        <v>164.745819</v>
      </c>
      <c r="M3499" s="14">
        <f t="shared" si="2"/>
        <v>1052.746319</v>
      </c>
      <c r="N3499" s="15">
        <f t="shared" si="3"/>
        <v>0.05274631902</v>
      </c>
      <c r="O3499" s="15">
        <f t="shared" si="4"/>
        <v>-0.05274631902</v>
      </c>
      <c r="P3499" s="8">
        <f t="shared" si="5"/>
        <v>45</v>
      </c>
    </row>
    <row r="3500" ht="12.75" customHeight="1">
      <c r="A3500" s="7">
        <v>43721.0</v>
      </c>
      <c r="B3500" s="8" t="s">
        <v>2678</v>
      </c>
      <c r="C3500" s="8" t="s">
        <v>2679</v>
      </c>
      <c r="D3500" s="9" t="s">
        <v>39</v>
      </c>
      <c r="E3500" s="10" t="s">
        <v>19</v>
      </c>
      <c r="F3500" s="11">
        <v>3.08048418E9</v>
      </c>
      <c r="G3500" s="8" t="s">
        <v>24</v>
      </c>
      <c r="H3500" s="8" t="str">
        <f t="shared" si="1"/>
        <v>BUY</v>
      </c>
      <c r="I3500" s="12">
        <v>45.02</v>
      </c>
      <c r="J3500" s="12">
        <v>1000.0</v>
      </c>
      <c r="K3500" s="16">
        <v>44727.0</v>
      </c>
      <c r="L3500" s="14">
        <v>53.34</v>
      </c>
      <c r="M3500" s="14">
        <f t="shared" si="2"/>
        <v>1184.806753</v>
      </c>
      <c r="N3500" s="15">
        <f t="shared" si="3"/>
        <v>0.1848067526</v>
      </c>
      <c r="O3500" s="15">
        <f t="shared" si="4"/>
        <v>-0.1848067526</v>
      </c>
      <c r="P3500" s="8">
        <f t="shared" si="5"/>
        <v>1006</v>
      </c>
    </row>
    <row r="3501" ht="12.75" customHeight="1">
      <c r="A3501" s="7">
        <v>43721.0</v>
      </c>
      <c r="B3501" s="8" t="s">
        <v>2680</v>
      </c>
      <c r="C3501" s="8" t="s">
        <v>2681</v>
      </c>
      <c r="D3501" s="9" t="s">
        <v>39</v>
      </c>
      <c r="E3501" s="10" t="s">
        <v>19</v>
      </c>
      <c r="F3501" s="11">
        <v>7.615015288E9</v>
      </c>
      <c r="G3501" s="8" t="s">
        <v>20</v>
      </c>
      <c r="H3501" s="8" t="str">
        <f t="shared" si="1"/>
        <v>SELL</v>
      </c>
      <c r="I3501" s="12">
        <v>85.650002</v>
      </c>
      <c r="J3501" s="12">
        <v>1000.0</v>
      </c>
      <c r="K3501" s="16">
        <v>44727.0</v>
      </c>
      <c r="L3501" s="14">
        <v>138.020004</v>
      </c>
      <c r="M3501" s="14">
        <f t="shared" si="2"/>
        <v>1611.441924</v>
      </c>
      <c r="N3501" s="15">
        <f t="shared" si="3"/>
        <v>-0.6114419238</v>
      </c>
      <c r="O3501" s="15">
        <f t="shared" si="4"/>
        <v>0.6114419238</v>
      </c>
      <c r="P3501" s="8">
        <f t="shared" si="5"/>
        <v>1006</v>
      </c>
    </row>
    <row r="3502" ht="12.75" customHeight="1">
      <c r="A3502" s="7">
        <v>43721.0</v>
      </c>
      <c r="B3502" s="8" t="s">
        <v>630</v>
      </c>
      <c r="C3502" s="8" t="s">
        <v>631</v>
      </c>
      <c r="D3502" s="9" t="s">
        <v>23</v>
      </c>
      <c r="E3502" s="10" t="s">
        <v>19</v>
      </c>
      <c r="F3502" s="11">
        <v>1.069485355423E12</v>
      </c>
      <c r="G3502" s="8" t="s">
        <v>24</v>
      </c>
      <c r="H3502" s="8" t="str">
        <f t="shared" si="1"/>
        <v>BUY</v>
      </c>
      <c r="I3502" s="12">
        <v>45.282261</v>
      </c>
      <c r="J3502" s="12">
        <v>1000.0</v>
      </c>
      <c r="K3502" s="7">
        <v>43725.0</v>
      </c>
      <c r="L3502" s="14">
        <v>45.065735</v>
      </c>
      <c r="M3502" s="14">
        <f t="shared" si="2"/>
        <v>995.2183041</v>
      </c>
      <c r="N3502" s="15">
        <f t="shared" si="3"/>
        <v>-0.004781695861</v>
      </c>
      <c r="O3502" s="15">
        <f t="shared" si="4"/>
        <v>0.004781695861</v>
      </c>
      <c r="P3502" s="8">
        <f t="shared" si="5"/>
        <v>4</v>
      </c>
    </row>
    <row r="3503" ht="12.75" customHeight="1">
      <c r="A3503" s="7">
        <v>43721.0</v>
      </c>
      <c r="B3503" s="8" t="s">
        <v>577</v>
      </c>
      <c r="C3503" s="8" t="s">
        <v>578</v>
      </c>
      <c r="D3503" s="9" t="s">
        <v>35</v>
      </c>
      <c r="E3503" s="10" t="s">
        <v>19</v>
      </c>
      <c r="F3503" s="11">
        <v>5.159719363E9</v>
      </c>
      <c r="G3503" s="8" t="s">
        <v>24</v>
      </c>
      <c r="H3503" s="8" t="str">
        <f t="shared" si="1"/>
        <v>BUY</v>
      </c>
      <c r="I3503" s="12">
        <v>90.144447</v>
      </c>
      <c r="J3503" s="12">
        <v>1000.0</v>
      </c>
      <c r="K3503" s="7">
        <v>43784.0</v>
      </c>
      <c r="L3503" s="14">
        <v>99.406609</v>
      </c>
      <c r="M3503" s="14">
        <f t="shared" si="2"/>
        <v>1102.748004</v>
      </c>
      <c r="N3503" s="15">
        <f t="shared" si="3"/>
        <v>0.102748004</v>
      </c>
      <c r="O3503" s="15">
        <f t="shared" si="4"/>
        <v>-0.102748004</v>
      </c>
      <c r="P3503" s="8">
        <f t="shared" si="5"/>
        <v>63</v>
      </c>
    </row>
    <row r="3504" ht="12.75" customHeight="1">
      <c r="A3504" s="7">
        <v>43721.0</v>
      </c>
      <c r="B3504" s="8" t="s">
        <v>2682</v>
      </c>
      <c r="C3504" s="8" t="s">
        <v>2683</v>
      </c>
      <c r="D3504" s="9" t="s">
        <v>39</v>
      </c>
      <c r="E3504" s="10" t="s">
        <v>19</v>
      </c>
      <c r="F3504" s="11">
        <v>7.6717843E8</v>
      </c>
      <c r="G3504" s="8" t="s">
        <v>20</v>
      </c>
      <c r="H3504" s="8" t="str">
        <f t="shared" si="1"/>
        <v>SELL</v>
      </c>
      <c r="I3504" s="12">
        <v>37.919998</v>
      </c>
      <c r="J3504" s="12">
        <v>1000.0</v>
      </c>
      <c r="K3504" s="16">
        <v>43840.0</v>
      </c>
      <c r="L3504" s="14">
        <v>44.880001</v>
      </c>
      <c r="M3504" s="14">
        <f t="shared" si="2"/>
        <v>1183.544393</v>
      </c>
      <c r="N3504" s="15">
        <f t="shared" si="3"/>
        <v>-0.1835443926</v>
      </c>
      <c r="O3504" s="15">
        <f t="shared" si="4"/>
        <v>0.1835443926</v>
      </c>
      <c r="P3504" s="8">
        <f t="shared" si="5"/>
        <v>119</v>
      </c>
    </row>
    <row r="3505" ht="12.75" customHeight="1">
      <c r="A3505" s="7">
        <v>43721.0</v>
      </c>
      <c r="B3505" s="8" t="s">
        <v>2684</v>
      </c>
      <c r="C3505" s="8" t="s">
        <v>2685</v>
      </c>
      <c r="D3505" s="9" t="s">
        <v>39</v>
      </c>
      <c r="E3505" s="10" t="s">
        <v>19</v>
      </c>
      <c r="F3505" s="11">
        <v>2.31197137E8</v>
      </c>
      <c r="G3505" s="8" t="s">
        <v>20</v>
      </c>
      <c r="H3505" s="8" t="str">
        <f t="shared" si="1"/>
        <v>SELL</v>
      </c>
      <c r="I3505" s="12">
        <v>18.68</v>
      </c>
      <c r="J3505" s="12">
        <v>1000.0</v>
      </c>
      <c r="K3505" s="7">
        <v>43735.0</v>
      </c>
      <c r="L3505" s="14">
        <v>13.0</v>
      </c>
      <c r="M3505" s="14">
        <f t="shared" si="2"/>
        <v>695.9314775</v>
      </c>
      <c r="N3505" s="15">
        <f t="shared" si="3"/>
        <v>0.3040685225</v>
      </c>
      <c r="O3505" s="15">
        <f t="shared" si="4"/>
        <v>-0.3040685225</v>
      </c>
      <c r="P3505" s="8">
        <f t="shared" si="5"/>
        <v>14</v>
      </c>
    </row>
    <row r="3506" ht="12.75" customHeight="1">
      <c r="A3506" s="16">
        <v>43721.0</v>
      </c>
      <c r="B3506" s="8" t="s">
        <v>2031</v>
      </c>
      <c r="C3506" s="8" t="s">
        <v>2032</v>
      </c>
      <c r="D3506" s="9" t="s">
        <v>18</v>
      </c>
      <c r="E3506" s="10" t="s">
        <v>19</v>
      </c>
      <c r="F3506" s="11">
        <v>7.3333896E9</v>
      </c>
      <c r="G3506" s="18" t="s">
        <v>24</v>
      </c>
      <c r="H3506" s="17" t="str">
        <f t="shared" si="1"/>
        <v>BUY</v>
      </c>
      <c r="I3506" s="12">
        <v>44.435001</v>
      </c>
      <c r="J3506" s="12">
        <v>1000.0</v>
      </c>
      <c r="K3506" s="16">
        <v>43768.0</v>
      </c>
      <c r="L3506" s="14">
        <v>42.099998</v>
      </c>
      <c r="M3506" s="14">
        <f t="shared" si="2"/>
        <v>947.4512671</v>
      </c>
      <c r="N3506" s="15">
        <f t="shared" si="3"/>
        <v>-0.05254873292</v>
      </c>
      <c r="O3506" s="15">
        <f t="shared" si="4"/>
        <v>0.05254873292</v>
      </c>
      <c r="P3506" s="8">
        <f t="shared" si="5"/>
        <v>47</v>
      </c>
    </row>
    <row r="3507" ht="12.75" customHeight="1">
      <c r="A3507" s="16">
        <v>43721.0</v>
      </c>
      <c r="B3507" s="8" t="s">
        <v>2686</v>
      </c>
      <c r="C3507" s="8" t="s">
        <v>2687</v>
      </c>
      <c r="D3507" s="9" t="s">
        <v>23</v>
      </c>
      <c r="E3507" s="10" t="s">
        <v>19</v>
      </c>
      <c r="F3507" s="11">
        <v>1.49467802E9</v>
      </c>
      <c r="G3507" s="18" t="s">
        <v>24</v>
      </c>
      <c r="H3507" s="17" t="str">
        <f t="shared" si="1"/>
        <v>BUY</v>
      </c>
      <c r="I3507" s="12">
        <v>12.23</v>
      </c>
      <c r="J3507" s="12">
        <v>1000.0</v>
      </c>
      <c r="K3507" s="16">
        <v>44727.0</v>
      </c>
      <c r="L3507" s="14">
        <v>13.63</v>
      </c>
      <c r="M3507" s="14">
        <f t="shared" si="2"/>
        <v>1114.472608</v>
      </c>
      <c r="N3507" s="15">
        <f t="shared" si="3"/>
        <v>0.1144726083</v>
      </c>
      <c r="O3507" s="15">
        <f t="shared" si="4"/>
        <v>-0.1144726083</v>
      </c>
      <c r="P3507" s="8">
        <f t="shared" si="5"/>
        <v>1006</v>
      </c>
    </row>
    <row r="3508" ht="12.75" customHeight="1">
      <c r="A3508" s="16">
        <v>43721.0</v>
      </c>
      <c r="B3508" s="8" t="s">
        <v>129</v>
      </c>
      <c r="C3508" s="8" t="s">
        <v>130</v>
      </c>
      <c r="D3508" s="9" t="s">
        <v>71</v>
      </c>
      <c r="E3508" s="10" t="s">
        <v>19</v>
      </c>
      <c r="F3508" s="11">
        <v>1.5587597568E11</v>
      </c>
      <c r="G3508" s="17" t="s">
        <v>20</v>
      </c>
      <c r="H3508" s="18" t="str">
        <f t="shared" si="1"/>
        <v>SELL</v>
      </c>
      <c r="I3508" s="12">
        <v>43.92828</v>
      </c>
      <c r="J3508" s="12">
        <v>1000.0</v>
      </c>
      <c r="K3508" s="16">
        <v>43756.0</v>
      </c>
      <c r="L3508" s="14">
        <v>44.87114</v>
      </c>
      <c r="M3508" s="14">
        <f t="shared" si="2"/>
        <v>1021.463622</v>
      </c>
      <c r="N3508" s="15">
        <f t="shared" si="3"/>
        <v>-0.02146362207</v>
      </c>
      <c r="O3508" s="15">
        <f t="shared" si="4"/>
        <v>0.02146362207</v>
      </c>
      <c r="P3508" s="8">
        <f t="shared" si="5"/>
        <v>35</v>
      </c>
    </row>
    <row r="3509" ht="12.75" customHeight="1">
      <c r="A3509" s="7">
        <v>43724.0</v>
      </c>
      <c r="B3509" s="8" t="s">
        <v>2688</v>
      </c>
      <c r="C3509" s="8" t="s">
        <v>2689</v>
      </c>
      <c r="D3509" s="9" t="s">
        <v>23</v>
      </c>
      <c r="E3509" s="10" t="s">
        <v>19</v>
      </c>
      <c r="F3509" s="11">
        <v>1.36084872E10</v>
      </c>
      <c r="G3509" s="8" t="s">
        <v>20</v>
      </c>
      <c r="H3509" s="8" t="str">
        <f t="shared" si="1"/>
        <v>SELL</v>
      </c>
      <c r="I3509" s="12">
        <v>20.040001</v>
      </c>
      <c r="J3509" s="12">
        <v>1000.0</v>
      </c>
      <c r="K3509" s="16">
        <v>44727.0</v>
      </c>
      <c r="L3509" s="14">
        <v>40.189999</v>
      </c>
      <c r="M3509" s="14">
        <f t="shared" si="2"/>
        <v>2005.488872</v>
      </c>
      <c r="N3509" s="15">
        <f t="shared" si="3"/>
        <v>-1.005488872</v>
      </c>
      <c r="O3509" s="15">
        <f t="shared" si="4"/>
        <v>1.005488872</v>
      </c>
      <c r="P3509" s="8">
        <f t="shared" si="5"/>
        <v>1003</v>
      </c>
    </row>
    <row r="3510" ht="12.75" customHeight="1">
      <c r="A3510" s="7">
        <v>43724.0</v>
      </c>
      <c r="B3510" s="8" t="s">
        <v>1773</v>
      </c>
      <c r="C3510" s="8" t="s">
        <v>1774</v>
      </c>
      <c r="D3510" s="9" t="s">
        <v>39</v>
      </c>
      <c r="E3510" s="10" t="s">
        <v>19</v>
      </c>
      <c r="F3510" s="11">
        <v>9.211492E9</v>
      </c>
      <c r="G3510" s="8" t="s">
        <v>20</v>
      </c>
      <c r="H3510" s="8" t="str">
        <f t="shared" si="1"/>
        <v>SELL</v>
      </c>
      <c r="I3510" s="12">
        <v>63.279999</v>
      </c>
      <c r="J3510" s="12">
        <v>1000.0</v>
      </c>
      <c r="K3510" s="16">
        <v>44727.0</v>
      </c>
      <c r="L3510" s="14">
        <v>90.150002</v>
      </c>
      <c r="M3510" s="14">
        <f t="shared" si="2"/>
        <v>1424.620787</v>
      </c>
      <c r="N3510" s="15">
        <f t="shared" si="3"/>
        <v>-0.4246207874</v>
      </c>
      <c r="O3510" s="15">
        <f t="shared" si="4"/>
        <v>0.4246207874</v>
      </c>
      <c r="P3510" s="8">
        <f t="shared" si="5"/>
        <v>1003</v>
      </c>
    </row>
    <row r="3511" ht="12.75" customHeight="1">
      <c r="A3511" s="7">
        <v>43724.0</v>
      </c>
      <c r="B3511" s="8" t="s">
        <v>2690</v>
      </c>
      <c r="C3511" s="8" t="s">
        <v>2691</v>
      </c>
      <c r="D3511" s="9" t="s">
        <v>23</v>
      </c>
      <c r="E3511" s="10" t="s">
        <v>19</v>
      </c>
      <c r="F3511" s="11">
        <v>1.9576169878E10</v>
      </c>
      <c r="G3511" s="8" t="s">
        <v>24</v>
      </c>
      <c r="H3511" s="8" t="str">
        <f t="shared" si="1"/>
        <v>BUY</v>
      </c>
      <c r="I3511" s="12">
        <v>18.629999</v>
      </c>
      <c r="J3511" s="12">
        <v>1000.0</v>
      </c>
      <c r="K3511" s="7">
        <v>43879.0</v>
      </c>
      <c r="L3511" s="14">
        <v>17.5</v>
      </c>
      <c r="M3511" s="14">
        <f t="shared" si="2"/>
        <v>939.3451927</v>
      </c>
      <c r="N3511" s="15">
        <f t="shared" si="3"/>
        <v>-0.06065480734</v>
      </c>
      <c r="O3511" s="15">
        <f t="shared" si="4"/>
        <v>0.06065480734</v>
      </c>
      <c r="P3511" s="8">
        <f t="shared" si="5"/>
        <v>155</v>
      </c>
    </row>
    <row r="3512" ht="12.75" customHeight="1">
      <c r="A3512" s="7">
        <v>43725.0</v>
      </c>
      <c r="B3512" s="8" t="s">
        <v>747</v>
      </c>
      <c r="C3512" s="8" t="s">
        <v>748</v>
      </c>
      <c r="D3512" s="9" t="s">
        <v>35</v>
      </c>
      <c r="E3512" s="10" t="s">
        <v>19</v>
      </c>
      <c r="F3512" s="11">
        <v>1.884947716E9</v>
      </c>
      <c r="G3512" s="8" t="s">
        <v>20</v>
      </c>
      <c r="H3512" s="8" t="str">
        <f t="shared" si="1"/>
        <v>SELL</v>
      </c>
      <c r="I3512" s="12">
        <v>145.284622</v>
      </c>
      <c r="J3512" s="12">
        <v>1000.0</v>
      </c>
      <c r="K3512" s="16">
        <v>44061.0</v>
      </c>
      <c r="L3512" s="14">
        <v>106.093803</v>
      </c>
      <c r="M3512" s="14">
        <f t="shared" si="2"/>
        <v>730.2479887</v>
      </c>
      <c r="N3512" s="15">
        <f t="shared" si="3"/>
        <v>0.2697520113</v>
      </c>
      <c r="O3512" s="15">
        <f t="shared" si="4"/>
        <v>-0.2697520113</v>
      </c>
      <c r="P3512" s="8">
        <f t="shared" si="5"/>
        <v>336</v>
      </c>
    </row>
    <row r="3513" ht="12.75" customHeight="1">
      <c r="A3513" s="7">
        <v>43725.0</v>
      </c>
      <c r="B3513" s="8" t="s">
        <v>2692</v>
      </c>
      <c r="C3513" s="8" t="s">
        <v>2693</v>
      </c>
      <c r="D3513" s="9" t="s">
        <v>23</v>
      </c>
      <c r="E3513" s="10" t="s">
        <v>19</v>
      </c>
      <c r="F3513" s="11">
        <v>2.44856E9</v>
      </c>
      <c r="G3513" s="8" t="s">
        <v>24</v>
      </c>
      <c r="H3513" s="8" t="str">
        <f t="shared" si="1"/>
        <v>BUY</v>
      </c>
      <c r="I3513" s="12">
        <v>28.200001</v>
      </c>
      <c r="J3513" s="12">
        <v>1000.0</v>
      </c>
      <c r="K3513" s="7">
        <v>43980.0</v>
      </c>
      <c r="L3513" s="14">
        <v>43.139999</v>
      </c>
      <c r="M3513" s="14">
        <f t="shared" si="2"/>
        <v>1529.787144</v>
      </c>
      <c r="N3513" s="15">
        <f t="shared" si="3"/>
        <v>0.5297871443</v>
      </c>
      <c r="O3513" s="15">
        <f t="shared" si="4"/>
        <v>-0.5297871443</v>
      </c>
      <c r="P3513" s="8">
        <f t="shared" si="5"/>
        <v>255</v>
      </c>
    </row>
    <row r="3514" ht="12.75" customHeight="1">
      <c r="A3514" s="7">
        <v>43725.0</v>
      </c>
      <c r="B3514" s="8" t="s">
        <v>2694</v>
      </c>
      <c r="C3514" s="8" t="s">
        <v>2695</v>
      </c>
      <c r="D3514" s="9" t="s">
        <v>18</v>
      </c>
      <c r="E3514" s="10" t="s">
        <v>19</v>
      </c>
      <c r="F3514" s="11">
        <v>2.69201779E9</v>
      </c>
      <c r="G3514" s="8" t="s">
        <v>20</v>
      </c>
      <c r="H3514" s="8" t="str">
        <f t="shared" si="1"/>
        <v>SELL</v>
      </c>
      <c r="I3514" s="12">
        <v>36.892456</v>
      </c>
      <c r="J3514" s="12">
        <v>1000.0</v>
      </c>
      <c r="K3514" s="16">
        <v>43728.0</v>
      </c>
      <c r="L3514" s="14">
        <v>36.394047</v>
      </c>
      <c r="M3514" s="14">
        <f t="shared" si="2"/>
        <v>986.490219</v>
      </c>
      <c r="N3514" s="15">
        <f t="shared" si="3"/>
        <v>0.01350978097</v>
      </c>
      <c r="O3514" s="15">
        <f t="shared" si="4"/>
        <v>-0.01350978097</v>
      </c>
      <c r="P3514" s="8">
        <f t="shared" si="5"/>
        <v>3</v>
      </c>
    </row>
    <row r="3515" ht="12.75" customHeight="1">
      <c r="A3515" s="7">
        <v>43725.0</v>
      </c>
      <c r="B3515" s="8" t="s">
        <v>2696</v>
      </c>
      <c r="C3515" s="8" t="s">
        <v>2697</v>
      </c>
      <c r="D3515" s="9" t="s">
        <v>39</v>
      </c>
      <c r="E3515" s="9" t="s">
        <v>19</v>
      </c>
      <c r="F3515" s="11">
        <v>7380504.0</v>
      </c>
      <c r="G3515" s="8" t="s">
        <v>24</v>
      </c>
      <c r="H3515" s="8" t="str">
        <f t="shared" si="1"/>
        <v>BUY</v>
      </c>
      <c r="I3515" s="12">
        <v>55.080002</v>
      </c>
      <c r="J3515" s="12">
        <v>1000.0</v>
      </c>
      <c r="K3515" s="16">
        <v>44727.0</v>
      </c>
      <c r="L3515" s="14">
        <v>2.28</v>
      </c>
      <c r="M3515" s="14">
        <f t="shared" si="2"/>
        <v>41.39433401</v>
      </c>
      <c r="N3515" s="15">
        <f t="shared" si="3"/>
        <v>-0.958605666</v>
      </c>
      <c r="O3515" s="15">
        <f t="shared" si="4"/>
        <v>0.958605666</v>
      </c>
      <c r="P3515" s="8">
        <f t="shared" si="5"/>
        <v>1002</v>
      </c>
    </row>
    <row r="3516" ht="12.75" customHeight="1">
      <c r="A3516" s="7">
        <v>43725.0</v>
      </c>
      <c r="B3516" s="8" t="s">
        <v>630</v>
      </c>
      <c r="C3516" s="8" t="s">
        <v>631</v>
      </c>
      <c r="D3516" s="9" t="s">
        <v>23</v>
      </c>
      <c r="E3516" s="10" t="s">
        <v>19</v>
      </c>
      <c r="F3516" s="11">
        <v>1.069485355423E12</v>
      </c>
      <c r="G3516" s="8" t="s">
        <v>20</v>
      </c>
      <c r="H3516" s="8" t="str">
        <f t="shared" si="1"/>
        <v>SELL</v>
      </c>
      <c r="I3516" s="12">
        <v>45.065735</v>
      </c>
      <c r="J3516" s="12">
        <v>1000.0</v>
      </c>
      <c r="K3516" s="7">
        <v>43746.0</v>
      </c>
      <c r="L3516" s="14">
        <v>44.110008</v>
      </c>
      <c r="M3516" s="14">
        <f t="shared" si="2"/>
        <v>978.7926015</v>
      </c>
      <c r="N3516" s="15">
        <f t="shared" si="3"/>
        <v>0.02120739848</v>
      </c>
      <c r="O3516" s="15">
        <f t="shared" si="4"/>
        <v>-0.02120739848</v>
      </c>
      <c r="P3516" s="8">
        <f t="shared" si="5"/>
        <v>21</v>
      </c>
    </row>
    <row r="3517" ht="12.75" customHeight="1">
      <c r="A3517" s="7">
        <v>43726.0</v>
      </c>
      <c r="B3517" s="8" t="s">
        <v>388</v>
      </c>
      <c r="C3517" s="8" t="s">
        <v>389</v>
      </c>
      <c r="D3517" s="9" t="s">
        <v>18</v>
      </c>
      <c r="E3517" s="10" t="s">
        <v>19</v>
      </c>
      <c r="F3517" s="11">
        <v>6.5974267651E10</v>
      </c>
      <c r="G3517" s="8" t="s">
        <v>24</v>
      </c>
      <c r="H3517" s="8" t="str">
        <f t="shared" si="1"/>
        <v>BUY</v>
      </c>
      <c r="I3517" s="12">
        <v>141.854568</v>
      </c>
      <c r="J3517" s="12">
        <v>1000.0</v>
      </c>
      <c r="K3517" s="16">
        <v>43795.0</v>
      </c>
      <c r="L3517" s="14">
        <v>151.809097</v>
      </c>
      <c r="M3517" s="14">
        <f t="shared" si="2"/>
        <v>1070.174187</v>
      </c>
      <c r="N3517" s="15">
        <f t="shared" si="3"/>
        <v>0.07017418713</v>
      </c>
      <c r="O3517" s="15">
        <f t="shared" si="4"/>
        <v>-0.07017418713</v>
      </c>
      <c r="P3517" s="8">
        <f t="shared" si="5"/>
        <v>69</v>
      </c>
    </row>
    <row r="3518" ht="12.75" customHeight="1">
      <c r="A3518" s="7">
        <v>43726.0</v>
      </c>
      <c r="B3518" s="8" t="s">
        <v>1549</v>
      </c>
      <c r="C3518" s="8" t="s">
        <v>1550</v>
      </c>
      <c r="D3518" s="9" t="s">
        <v>58</v>
      </c>
      <c r="E3518" s="10" t="s">
        <v>19</v>
      </c>
      <c r="F3518" s="11">
        <v>1.470424882E10</v>
      </c>
      <c r="G3518" s="8" t="s">
        <v>20</v>
      </c>
      <c r="H3518" s="8" t="str">
        <f t="shared" si="1"/>
        <v>SELL</v>
      </c>
      <c r="I3518" s="12">
        <v>16.9</v>
      </c>
      <c r="J3518" s="12">
        <v>1000.0</v>
      </c>
      <c r="K3518" s="7">
        <v>43957.0</v>
      </c>
      <c r="L3518" s="14">
        <v>17.33</v>
      </c>
      <c r="M3518" s="14">
        <f t="shared" si="2"/>
        <v>1025.443787</v>
      </c>
      <c r="N3518" s="15">
        <f t="shared" si="3"/>
        <v>-0.02544378698</v>
      </c>
      <c r="O3518" s="15">
        <f t="shared" si="4"/>
        <v>0.02544378698</v>
      </c>
      <c r="P3518" s="8">
        <f t="shared" si="5"/>
        <v>231</v>
      </c>
    </row>
    <row r="3519" ht="12.75" customHeight="1">
      <c r="A3519" s="7">
        <v>43727.0</v>
      </c>
      <c r="B3519" s="8" t="s">
        <v>2428</v>
      </c>
      <c r="C3519" s="8" t="s">
        <v>2429</v>
      </c>
      <c r="D3519" s="9" t="s">
        <v>137</v>
      </c>
      <c r="E3519" s="10" t="s">
        <v>19</v>
      </c>
      <c r="F3519" s="11">
        <v>4.822984919E9</v>
      </c>
      <c r="G3519" s="8" t="s">
        <v>20</v>
      </c>
      <c r="H3519" s="8" t="str">
        <f t="shared" si="1"/>
        <v>SELL</v>
      </c>
      <c r="I3519" s="12">
        <v>15.405313</v>
      </c>
      <c r="J3519" s="12">
        <v>1000.0</v>
      </c>
      <c r="K3519" s="16">
        <v>44727.0</v>
      </c>
      <c r="L3519" s="14">
        <v>31.733416</v>
      </c>
      <c r="M3519" s="14">
        <f t="shared" si="2"/>
        <v>2059.900763</v>
      </c>
      <c r="N3519" s="15">
        <f t="shared" si="3"/>
        <v>-1.059900763</v>
      </c>
      <c r="O3519" s="15">
        <f t="shared" si="4"/>
        <v>1.059900763</v>
      </c>
      <c r="P3519" s="8">
        <f t="shared" si="5"/>
        <v>1000</v>
      </c>
    </row>
    <row r="3520" ht="12.75" customHeight="1">
      <c r="A3520" s="7">
        <v>43728.0</v>
      </c>
      <c r="B3520" s="8" t="s">
        <v>2698</v>
      </c>
      <c r="C3520" s="8" t="s">
        <v>2699</v>
      </c>
      <c r="D3520" s="9" t="s">
        <v>23</v>
      </c>
      <c r="E3520" s="10" t="s">
        <v>19</v>
      </c>
      <c r="F3520" s="11">
        <v>9.0861834E8</v>
      </c>
      <c r="G3520" s="8" t="s">
        <v>24</v>
      </c>
      <c r="H3520" s="8" t="str">
        <f t="shared" si="1"/>
        <v>BUY</v>
      </c>
      <c r="I3520" s="12">
        <v>6.95</v>
      </c>
      <c r="J3520" s="12">
        <v>1000.0</v>
      </c>
      <c r="K3520" s="16">
        <v>44727.0</v>
      </c>
      <c r="L3520" s="14">
        <v>16.15</v>
      </c>
      <c r="M3520" s="14">
        <f t="shared" si="2"/>
        <v>2323.741007</v>
      </c>
      <c r="N3520" s="15">
        <f t="shared" si="3"/>
        <v>1.323741007</v>
      </c>
      <c r="O3520" s="15">
        <f t="shared" si="4"/>
        <v>-1.323741007</v>
      </c>
      <c r="P3520" s="8">
        <f t="shared" si="5"/>
        <v>999</v>
      </c>
    </row>
    <row r="3521" ht="12.75" customHeight="1">
      <c r="A3521" s="7">
        <v>43728.0</v>
      </c>
      <c r="B3521" s="8" t="s">
        <v>562</v>
      </c>
      <c r="C3521" s="8" t="s">
        <v>563</v>
      </c>
      <c r="D3521" s="9" t="s">
        <v>35</v>
      </c>
      <c r="E3521" s="10" t="s">
        <v>19</v>
      </c>
      <c r="F3521" s="11">
        <v>1.7149203119E10</v>
      </c>
      <c r="G3521" s="8" t="s">
        <v>24</v>
      </c>
      <c r="H3521" s="8" t="str">
        <f t="shared" si="1"/>
        <v>BUY</v>
      </c>
      <c r="I3521" s="12">
        <v>58.871773</v>
      </c>
      <c r="J3521" s="12">
        <v>1000.0</v>
      </c>
      <c r="K3521" s="16">
        <v>43791.0</v>
      </c>
      <c r="L3521" s="14">
        <v>64.047401</v>
      </c>
      <c r="M3521" s="14">
        <f t="shared" si="2"/>
        <v>1087.913574</v>
      </c>
      <c r="N3521" s="15">
        <f t="shared" si="3"/>
        <v>0.08791357447</v>
      </c>
      <c r="O3521" s="15">
        <f t="shared" si="4"/>
        <v>-0.08791357447</v>
      </c>
      <c r="P3521" s="8">
        <f t="shared" si="5"/>
        <v>63</v>
      </c>
    </row>
    <row r="3522" ht="12.75" customHeight="1">
      <c r="A3522" s="7">
        <v>43728.0</v>
      </c>
      <c r="B3522" s="8" t="s">
        <v>270</v>
      </c>
      <c r="C3522" s="8" t="s">
        <v>271</v>
      </c>
      <c r="D3522" s="9" t="s">
        <v>39</v>
      </c>
      <c r="E3522" s="10" t="s">
        <v>19</v>
      </c>
      <c r="F3522" s="11">
        <v>1.30378753979E11</v>
      </c>
      <c r="G3522" s="8" t="s">
        <v>24</v>
      </c>
      <c r="H3522" s="8" t="str">
        <f t="shared" si="1"/>
        <v>BUY</v>
      </c>
      <c r="I3522" s="12">
        <v>44.608414</v>
      </c>
      <c r="J3522" s="12">
        <v>1000.0</v>
      </c>
      <c r="K3522" s="16">
        <v>43760.0</v>
      </c>
      <c r="L3522" s="14">
        <v>48.407867</v>
      </c>
      <c r="M3522" s="14">
        <f t="shared" si="2"/>
        <v>1085.173461</v>
      </c>
      <c r="N3522" s="15">
        <f t="shared" si="3"/>
        <v>0.08517346077</v>
      </c>
      <c r="O3522" s="15">
        <f t="shared" si="4"/>
        <v>-0.08517346077</v>
      </c>
      <c r="P3522" s="8">
        <f t="shared" si="5"/>
        <v>32</v>
      </c>
    </row>
    <row r="3523" ht="12.75" customHeight="1">
      <c r="A3523" s="7">
        <v>43728.0</v>
      </c>
      <c r="B3523" s="8" t="s">
        <v>2339</v>
      </c>
      <c r="C3523" s="8" t="s">
        <v>2340</v>
      </c>
      <c r="D3523" s="9" t="s">
        <v>35</v>
      </c>
      <c r="E3523" s="10" t="s">
        <v>19</v>
      </c>
      <c r="F3523" s="11">
        <v>3.00083024E8</v>
      </c>
      <c r="G3523" s="8" t="s">
        <v>20</v>
      </c>
      <c r="H3523" s="8" t="str">
        <f t="shared" si="1"/>
        <v>SELL</v>
      </c>
      <c r="I3523" s="12">
        <v>21.92</v>
      </c>
      <c r="J3523" s="12">
        <v>1000.0</v>
      </c>
      <c r="K3523" s="16">
        <v>43815.0</v>
      </c>
      <c r="L3523" s="14">
        <v>15.18</v>
      </c>
      <c r="M3523" s="14">
        <f t="shared" si="2"/>
        <v>692.5182482</v>
      </c>
      <c r="N3523" s="15">
        <f t="shared" si="3"/>
        <v>0.3074817518</v>
      </c>
      <c r="O3523" s="15">
        <f t="shared" si="4"/>
        <v>-0.3074817518</v>
      </c>
      <c r="P3523" s="8">
        <f t="shared" si="5"/>
        <v>87</v>
      </c>
    </row>
    <row r="3524" ht="12.75" customHeight="1">
      <c r="A3524" s="7">
        <v>43728.0</v>
      </c>
      <c r="B3524" s="8" t="s">
        <v>714</v>
      </c>
      <c r="C3524" s="8" t="s">
        <v>601</v>
      </c>
      <c r="D3524" s="9" t="s">
        <v>23</v>
      </c>
      <c r="E3524" s="10" t="s">
        <v>19</v>
      </c>
      <c r="F3524" s="11">
        <v>3.0623792366E10</v>
      </c>
      <c r="G3524" s="8" t="s">
        <v>24</v>
      </c>
      <c r="H3524" s="8" t="str">
        <f t="shared" si="1"/>
        <v>BUY</v>
      </c>
      <c r="I3524" s="12">
        <v>16.373749</v>
      </c>
      <c r="J3524" s="12">
        <v>1000.0</v>
      </c>
      <c r="K3524" s="7">
        <v>43780.0</v>
      </c>
      <c r="L3524" s="14">
        <v>17.410961</v>
      </c>
      <c r="M3524" s="14">
        <f t="shared" si="2"/>
        <v>1063.34603</v>
      </c>
      <c r="N3524" s="15">
        <f t="shared" si="3"/>
        <v>0.06334603028</v>
      </c>
      <c r="O3524" s="15">
        <f t="shared" si="4"/>
        <v>-0.06334603028</v>
      </c>
      <c r="P3524" s="8">
        <f t="shared" si="5"/>
        <v>52</v>
      </c>
    </row>
    <row r="3525" ht="12.75" customHeight="1">
      <c r="A3525" s="7">
        <v>43728.0</v>
      </c>
      <c r="B3525" s="8" t="s">
        <v>2694</v>
      </c>
      <c r="C3525" s="8" t="s">
        <v>2695</v>
      </c>
      <c r="D3525" s="9" t="s">
        <v>18</v>
      </c>
      <c r="E3525" s="10" t="s">
        <v>19</v>
      </c>
      <c r="F3525" s="11">
        <v>2.69201779E9</v>
      </c>
      <c r="G3525" s="8" t="s">
        <v>24</v>
      </c>
      <c r="H3525" s="8" t="str">
        <f t="shared" si="1"/>
        <v>BUY</v>
      </c>
      <c r="I3525" s="12">
        <v>36.394047</v>
      </c>
      <c r="J3525" s="12">
        <v>1000.0</v>
      </c>
      <c r="K3525" s="16">
        <v>44727.0</v>
      </c>
      <c r="L3525" s="14">
        <v>53.799461</v>
      </c>
      <c r="M3525" s="14">
        <f t="shared" si="2"/>
        <v>1478.248929</v>
      </c>
      <c r="N3525" s="15">
        <f t="shared" si="3"/>
        <v>0.478248929</v>
      </c>
      <c r="O3525" s="15">
        <f t="shared" si="4"/>
        <v>-0.478248929</v>
      </c>
      <c r="P3525" s="8">
        <f t="shared" si="5"/>
        <v>999</v>
      </c>
    </row>
    <row r="3526" ht="12.75" customHeight="1">
      <c r="A3526" s="7">
        <v>43728.0</v>
      </c>
      <c r="B3526" s="8" t="s">
        <v>183</v>
      </c>
      <c r="C3526" s="8" t="s">
        <v>184</v>
      </c>
      <c r="D3526" s="9" t="s">
        <v>32</v>
      </c>
      <c r="E3526" s="10" t="s">
        <v>19</v>
      </c>
      <c r="F3526" s="11">
        <v>3.59532201359E11</v>
      </c>
      <c r="G3526" s="8" t="s">
        <v>20</v>
      </c>
      <c r="H3526" s="8" t="str">
        <f t="shared" si="1"/>
        <v>SELL</v>
      </c>
      <c r="I3526" s="12">
        <v>110.72834</v>
      </c>
      <c r="J3526" s="12">
        <v>1000.0</v>
      </c>
      <c r="K3526" s="7">
        <v>43735.0</v>
      </c>
      <c r="L3526" s="14">
        <v>112.838913</v>
      </c>
      <c r="M3526" s="14">
        <f t="shared" si="2"/>
        <v>1019.06082</v>
      </c>
      <c r="N3526" s="15">
        <f t="shared" si="3"/>
        <v>-0.01906082038</v>
      </c>
      <c r="O3526" s="15">
        <f t="shared" si="4"/>
        <v>0.01906082038</v>
      </c>
      <c r="P3526" s="8">
        <f t="shared" si="5"/>
        <v>7</v>
      </c>
    </row>
    <row r="3527" ht="12.75" customHeight="1">
      <c r="A3527" s="16">
        <v>43728.0</v>
      </c>
      <c r="B3527" s="8" t="s">
        <v>702</v>
      </c>
      <c r="C3527" s="8" t="s">
        <v>703</v>
      </c>
      <c r="D3527" s="9" t="s">
        <v>35</v>
      </c>
      <c r="E3527" s="10" t="s">
        <v>19</v>
      </c>
      <c r="F3527" s="11">
        <v>7.77822701E9</v>
      </c>
      <c r="G3527" s="17" t="s">
        <v>20</v>
      </c>
      <c r="H3527" s="18" t="str">
        <f t="shared" si="1"/>
        <v>SELL</v>
      </c>
      <c r="I3527" s="12">
        <v>74.860291</v>
      </c>
      <c r="J3527" s="12">
        <v>1000.0</v>
      </c>
      <c r="K3527" s="16">
        <v>44113.0</v>
      </c>
      <c r="L3527" s="14">
        <v>69.625359</v>
      </c>
      <c r="M3527" s="14">
        <f t="shared" si="2"/>
        <v>930.0706432</v>
      </c>
      <c r="N3527" s="15">
        <f t="shared" si="3"/>
        <v>0.06992935681</v>
      </c>
      <c r="O3527" s="15">
        <f t="shared" si="4"/>
        <v>-0.06992935681</v>
      </c>
      <c r="P3527" s="8">
        <f t="shared" si="5"/>
        <v>385</v>
      </c>
    </row>
    <row r="3528" ht="12.75" customHeight="1">
      <c r="A3528" s="16">
        <v>43728.0</v>
      </c>
      <c r="B3528" s="8" t="s">
        <v>1747</v>
      </c>
      <c r="C3528" s="8" t="s">
        <v>1748</v>
      </c>
      <c r="D3528" s="9" t="s">
        <v>35</v>
      </c>
      <c r="E3528" s="10" t="s">
        <v>352</v>
      </c>
      <c r="F3528" s="11">
        <v>2.2004877422E10</v>
      </c>
      <c r="G3528" s="17" t="s">
        <v>20</v>
      </c>
      <c r="H3528" s="18" t="str">
        <f t="shared" si="1"/>
        <v>SELL</v>
      </c>
      <c r="I3528" s="12">
        <v>43.337074</v>
      </c>
      <c r="J3528" s="12">
        <v>1000.0</v>
      </c>
      <c r="K3528" s="16">
        <v>43857.0</v>
      </c>
      <c r="L3528" s="14">
        <v>40.794018</v>
      </c>
      <c r="M3528" s="14">
        <f t="shared" si="2"/>
        <v>941.3191578</v>
      </c>
      <c r="N3528" s="15">
        <f t="shared" si="3"/>
        <v>0.05868084218</v>
      </c>
      <c r="O3528" s="15">
        <f t="shared" si="4"/>
        <v>-0.05868084218</v>
      </c>
      <c r="P3528" s="8">
        <f t="shared" si="5"/>
        <v>129</v>
      </c>
    </row>
    <row r="3529" ht="12.75" customHeight="1">
      <c r="A3529" s="7">
        <v>43731.0</v>
      </c>
      <c r="B3529" s="8" t="s">
        <v>2228</v>
      </c>
      <c r="C3529" s="8" t="s">
        <v>2229</v>
      </c>
      <c r="D3529" s="9" t="s">
        <v>39</v>
      </c>
      <c r="E3529" s="10" t="s">
        <v>168</v>
      </c>
      <c r="F3529" s="11">
        <v>3.30985969E8</v>
      </c>
      <c r="G3529" s="8" t="s">
        <v>20</v>
      </c>
      <c r="H3529" s="8" t="str">
        <f t="shared" si="1"/>
        <v>SELL</v>
      </c>
      <c r="I3529" s="12">
        <v>25.6</v>
      </c>
      <c r="J3529" s="12">
        <v>1000.0</v>
      </c>
      <c r="K3529" s="7">
        <v>43754.0</v>
      </c>
      <c r="L3529" s="14">
        <v>19.73</v>
      </c>
      <c r="M3529" s="14">
        <f t="shared" si="2"/>
        <v>770.703125</v>
      </c>
      <c r="N3529" s="15">
        <f t="shared" si="3"/>
        <v>0.229296875</v>
      </c>
      <c r="O3529" s="15">
        <f t="shared" si="4"/>
        <v>-0.229296875</v>
      </c>
      <c r="P3529" s="8">
        <f t="shared" si="5"/>
        <v>23</v>
      </c>
    </row>
    <row r="3530" ht="12.75" customHeight="1">
      <c r="A3530" s="7">
        <v>43731.0</v>
      </c>
      <c r="B3530" s="8" t="s">
        <v>2700</v>
      </c>
      <c r="C3530" s="8" t="s">
        <v>2701</v>
      </c>
      <c r="D3530" s="9" t="s">
        <v>39</v>
      </c>
      <c r="E3530" s="10" t="s">
        <v>19</v>
      </c>
      <c r="F3530" s="11">
        <v>6.2221E7</v>
      </c>
      <c r="G3530" s="8" t="s">
        <v>20</v>
      </c>
      <c r="H3530" s="8" t="str">
        <f t="shared" si="1"/>
        <v>SELL</v>
      </c>
      <c r="I3530" s="12">
        <v>8.55</v>
      </c>
      <c r="J3530" s="12">
        <v>1000.0</v>
      </c>
      <c r="K3530" s="16">
        <v>44727.0</v>
      </c>
      <c r="L3530" s="14">
        <v>3.86</v>
      </c>
      <c r="M3530" s="14">
        <f t="shared" si="2"/>
        <v>451.4619883</v>
      </c>
      <c r="N3530" s="15">
        <f t="shared" si="3"/>
        <v>0.5485380117</v>
      </c>
      <c r="O3530" s="15">
        <f t="shared" si="4"/>
        <v>-0.5485380117</v>
      </c>
      <c r="P3530" s="8">
        <f t="shared" si="5"/>
        <v>996</v>
      </c>
    </row>
    <row r="3531" ht="12.75" customHeight="1">
      <c r="A3531" s="7">
        <v>43731.0</v>
      </c>
      <c r="B3531" s="8" t="s">
        <v>1174</v>
      </c>
      <c r="C3531" s="8" t="s">
        <v>1175</v>
      </c>
      <c r="D3531" s="9" t="s">
        <v>23</v>
      </c>
      <c r="E3531" s="10" t="s">
        <v>19</v>
      </c>
      <c r="F3531" s="11">
        <v>7.122279632E9</v>
      </c>
      <c r="G3531" s="8" t="s">
        <v>20</v>
      </c>
      <c r="H3531" s="8" t="str">
        <f t="shared" si="1"/>
        <v>SELL</v>
      </c>
      <c r="I3531" s="12">
        <v>26.49</v>
      </c>
      <c r="J3531" s="12">
        <v>1000.0</v>
      </c>
      <c r="K3531" s="7">
        <v>43895.0</v>
      </c>
      <c r="L3531" s="14">
        <v>21.639999</v>
      </c>
      <c r="M3531" s="14">
        <f t="shared" si="2"/>
        <v>816.9120045</v>
      </c>
      <c r="N3531" s="15">
        <f t="shared" si="3"/>
        <v>0.1830879955</v>
      </c>
      <c r="O3531" s="15">
        <f t="shared" si="4"/>
        <v>-0.1830879955</v>
      </c>
      <c r="P3531" s="8">
        <f t="shared" si="5"/>
        <v>164</v>
      </c>
    </row>
    <row r="3532" ht="12.75" customHeight="1">
      <c r="A3532" s="16">
        <v>43731.0</v>
      </c>
      <c r="B3532" s="8" t="s">
        <v>2563</v>
      </c>
      <c r="C3532" s="8" t="s">
        <v>2564</v>
      </c>
      <c r="D3532" s="9" t="s">
        <v>23</v>
      </c>
      <c r="E3532" s="10" t="s">
        <v>19</v>
      </c>
      <c r="F3532" s="11">
        <v>9.0444963415E10</v>
      </c>
      <c r="G3532" s="18" t="s">
        <v>24</v>
      </c>
      <c r="H3532" s="17" t="str">
        <f t="shared" si="1"/>
        <v>BUY</v>
      </c>
      <c r="I3532" s="12">
        <v>33.0</v>
      </c>
      <c r="J3532" s="12">
        <v>1000.0</v>
      </c>
      <c r="K3532" s="16">
        <v>43794.0</v>
      </c>
      <c r="L3532" s="14">
        <v>29.110001</v>
      </c>
      <c r="M3532" s="14">
        <f t="shared" si="2"/>
        <v>882.1212424</v>
      </c>
      <c r="N3532" s="15">
        <f t="shared" si="3"/>
        <v>-0.1178787576</v>
      </c>
      <c r="O3532" s="15">
        <f t="shared" si="4"/>
        <v>0.1178787576</v>
      </c>
      <c r="P3532" s="8">
        <f t="shared" si="5"/>
        <v>63</v>
      </c>
    </row>
    <row r="3533" ht="12.75" customHeight="1">
      <c r="A3533" s="7">
        <v>43733.0</v>
      </c>
      <c r="B3533" s="8" t="s">
        <v>2612</v>
      </c>
      <c r="C3533" s="8" t="s">
        <v>2613</v>
      </c>
      <c r="D3533" s="9" t="s">
        <v>23</v>
      </c>
      <c r="E3533" s="10" t="s">
        <v>19</v>
      </c>
      <c r="F3533" s="11">
        <v>3.4807454547E10</v>
      </c>
      <c r="G3533" s="8" t="s">
        <v>20</v>
      </c>
      <c r="H3533" s="8" t="str">
        <f t="shared" si="1"/>
        <v>SELL</v>
      </c>
      <c r="I3533" s="12">
        <v>62.02</v>
      </c>
      <c r="J3533" s="12">
        <v>1000.0</v>
      </c>
      <c r="K3533" s="16">
        <v>43770.0</v>
      </c>
      <c r="L3533" s="14">
        <v>48.5</v>
      </c>
      <c r="M3533" s="14">
        <f t="shared" si="2"/>
        <v>782.0058046</v>
      </c>
      <c r="N3533" s="15">
        <f t="shared" si="3"/>
        <v>0.2179941954</v>
      </c>
      <c r="O3533" s="15">
        <f t="shared" si="4"/>
        <v>-0.2179941954</v>
      </c>
      <c r="P3533" s="8">
        <f t="shared" si="5"/>
        <v>37</v>
      </c>
    </row>
    <row r="3534" ht="12.75" customHeight="1">
      <c r="A3534" s="7">
        <v>43733.0</v>
      </c>
      <c r="B3534" s="8" t="s">
        <v>509</v>
      </c>
      <c r="C3534" s="8" t="s">
        <v>510</v>
      </c>
      <c r="D3534" s="9" t="s">
        <v>35</v>
      </c>
      <c r="E3534" s="10" t="s">
        <v>19</v>
      </c>
      <c r="F3534" s="11">
        <v>1.61091919804E11</v>
      </c>
      <c r="G3534" s="8" t="s">
        <v>20</v>
      </c>
      <c r="H3534" s="8" t="str">
        <f t="shared" si="1"/>
        <v>SELL</v>
      </c>
      <c r="I3534" s="12">
        <v>87.563744</v>
      </c>
      <c r="J3534" s="12">
        <v>1000.0</v>
      </c>
      <c r="K3534" s="7">
        <v>43900.0</v>
      </c>
      <c r="L3534" s="14">
        <v>85.602486</v>
      </c>
      <c r="M3534" s="14">
        <f t="shared" si="2"/>
        <v>977.6019399</v>
      </c>
      <c r="N3534" s="15">
        <f t="shared" si="3"/>
        <v>0.02239806009</v>
      </c>
      <c r="O3534" s="15">
        <f t="shared" si="4"/>
        <v>-0.02239806009</v>
      </c>
      <c r="P3534" s="8">
        <f t="shared" si="5"/>
        <v>167</v>
      </c>
    </row>
    <row r="3535" ht="12.75" customHeight="1">
      <c r="A3535" s="7">
        <v>43733.0</v>
      </c>
      <c r="B3535" s="8" t="s">
        <v>579</v>
      </c>
      <c r="C3535" s="8" t="s">
        <v>580</v>
      </c>
      <c r="D3535" s="9" t="s">
        <v>35</v>
      </c>
      <c r="E3535" s="10" t="s">
        <v>19</v>
      </c>
      <c r="F3535" s="11">
        <v>2.93042532E9</v>
      </c>
      <c r="G3535" s="8" t="s">
        <v>24</v>
      </c>
      <c r="H3535" s="8" t="str">
        <f t="shared" si="1"/>
        <v>BUY</v>
      </c>
      <c r="I3535" s="12">
        <v>99.360001</v>
      </c>
      <c r="J3535" s="12">
        <v>1000.0</v>
      </c>
      <c r="K3535" s="7">
        <v>43833.0</v>
      </c>
      <c r="L3535" s="14">
        <v>60.490002</v>
      </c>
      <c r="M3535" s="14">
        <f t="shared" si="2"/>
        <v>608.7963103</v>
      </c>
      <c r="N3535" s="15">
        <f t="shared" si="3"/>
        <v>-0.3912036897</v>
      </c>
      <c r="O3535" s="15">
        <f t="shared" si="4"/>
        <v>0.3912036897</v>
      </c>
      <c r="P3535" s="8">
        <f t="shared" si="5"/>
        <v>100</v>
      </c>
    </row>
    <row r="3536" ht="12.75" customHeight="1">
      <c r="A3536" s="7">
        <v>43733.0</v>
      </c>
      <c r="B3536" s="8" t="s">
        <v>824</v>
      </c>
      <c r="C3536" s="8" t="s">
        <v>825</v>
      </c>
      <c r="D3536" s="9" t="s">
        <v>35</v>
      </c>
      <c r="E3536" s="10" t="s">
        <v>19</v>
      </c>
      <c r="F3536" s="11">
        <v>1.778952733E9</v>
      </c>
      <c r="G3536" s="8" t="s">
        <v>20</v>
      </c>
      <c r="H3536" s="8" t="str">
        <f t="shared" si="1"/>
        <v>SELL</v>
      </c>
      <c r="I3536" s="12">
        <v>50.131653</v>
      </c>
      <c r="J3536" s="12">
        <v>1000.0</v>
      </c>
      <c r="K3536" s="7">
        <v>43745.0</v>
      </c>
      <c r="L3536" s="14">
        <v>47.537632</v>
      </c>
      <c r="M3536" s="14">
        <f t="shared" si="2"/>
        <v>948.2558255</v>
      </c>
      <c r="N3536" s="15">
        <f t="shared" si="3"/>
        <v>0.05174417448</v>
      </c>
      <c r="O3536" s="15">
        <f t="shared" si="4"/>
        <v>-0.05174417448</v>
      </c>
      <c r="P3536" s="8">
        <f t="shared" si="5"/>
        <v>12</v>
      </c>
    </row>
    <row r="3537" ht="12.75" customHeight="1">
      <c r="A3537" s="16">
        <v>43733.0</v>
      </c>
      <c r="B3537" s="8" t="s">
        <v>771</v>
      </c>
      <c r="C3537" s="8" t="s">
        <v>772</v>
      </c>
      <c r="D3537" s="9" t="s">
        <v>35</v>
      </c>
      <c r="E3537" s="9" t="s">
        <v>19</v>
      </c>
      <c r="F3537" s="11">
        <v>7.43325E9</v>
      </c>
      <c r="G3537" s="17" t="s">
        <v>20</v>
      </c>
      <c r="H3537" s="18" t="str">
        <f t="shared" si="1"/>
        <v>SELL</v>
      </c>
      <c r="I3537" s="12">
        <v>131.486618</v>
      </c>
      <c r="J3537" s="12">
        <v>1000.0</v>
      </c>
      <c r="K3537" s="16">
        <v>44727.0</v>
      </c>
      <c r="L3537" s="14">
        <v>148.120529</v>
      </c>
      <c r="M3537" s="14">
        <f t="shared" si="2"/>
        <v>1126.506494</v>
      </c>
      <c r="N3537" s="15">
        <f t="shared" si="3"/>
        <v>-0.1265064936</v>
      </c>
      <c r="O3537" s="15">
        <f t="shared" si="4"/>
        <v>0.1265064936</v>
      </c>
      <c r="P3537" s="8">
        <f t="shared" si="5"/>
        <v>994</v>
      </c>
    </row>
    <row r="3538" ht="12.75" customHeight="1">
      <c r="A3538" s="7">
        <v>43734.0</v>
      </c>
      <c r="B3538" s="8" t="s">
        <v>1037</v>
      </c>
      <c r="C3538" s="8" t="s">
        <v>1038</v>
      </c>
      <c r="D3538" s="9" t="s">
        <v>39</v>
      </c>
      <c r="E3538" s="10" t="s">
        <v>19</v>
      </c>
      <c r="F3538" s="11">
        <v>8.166363072E10</v>
      </c>
      <c r="G3538" s="8" t="s">
        <v>24</v>
      </c>
      <c r="H3538" s="8" t="str">
        <f t="shared" si="1"/>
        <v>BUY</v>
      </c>
      <c r="I3538" s="12">
        <v>143.426529</v>
      </c>
      <c r="J3538" s="12">
        <v>1000.0</v>
      </c>
      <c r="K3538" s="16">
        <v>43867.0</v>
      </c>
      <c r="L3538" s="14">
        <v>202.859665</v>
      </c>
      <c r="M3538" s="14">
        <f t="shared" si="2"/>
        <v>1414.380355</v>
      </c>
      <c r="N3538" s="15">
        <f t="shared" si="3"/>
        <v>0.414380355</v>
      </c>
      <c r="O3538" s="15">
        <f t="shared" si="4"/>
        <v>-0.414380355</v>
      </c>
      <c r="P3538" s="8">
        <f t="shared" si="5"/>
        <v>133</v>
      </c>
    </row>
    <row r="3539" ht="12.75" customHeight="1">
      <c r="A3539" s="7">
        <v>43734.0</v>
      </c>
      <c r="B3539" s="8" t="s">
        <v>2702</v>
      </c>
      <c r="C3539" s="8" t="s">
        <v>2703</v>
      </c>
      <c r="D3539" s="9" t="s">
        <v>27</v>
      </c>
      <c r="E3539" s="10" t="s">
        <v>19</v>
      </c>
      <c r="F3539" s="11">
        <v>1.19598064E9</v>
      </c>
      <c r="G3539" s="8" t="s">
        <v>24</v>
      </c>
      <c r="H3539" s="8" t="str">
        <f t="shared" si="1"/>
        <v>BUY</v>
      </c>
      <c r="I3539" s="12">
        <v>15.694941</v>
      </c>
      <c r="J3539" s="12">
        <v>1000.0</v>
      </c>
      <c r="K3539" s="16">
        <v>44727.0</v>
      </c>
      <c r="L3539" s="14">
        <v>9.448131</v>
      </c>
      <c r="M3539" s="14">
        <f t="shared" si="2"/>
        <v>601.9857609</v>
      </c>
      <c r="N3539" s="15">
        <f t="shared" si="3"/>
        <v>-0.3980142391</v>
      </c>
      <c r="O3539" s="15">
        <f t="shared" si="4"/>
        <v>0.3980142391</v>
      </c>
      <c r="P3539" s="8">
        <f t="shared" si="5"/>
        <v>993</v>
      </c>
    </row>
    <row r="3540" ht="12.75" customHeight="1">
      <c r="A3540" s="7">
        <v>43734.0</v>
      </c>
      <c r="B3540" s="8" t="s">
        <v>1116</v>
      </c>
      <c r="C3540" s="8" t="s">
        <v>1117</v>
      </c>
      <c r="D3540" s="9" t="s">
        <v>23</v>
      </c>
      <c r="E3540" s="10" t="s">
        <v>19</v>
      </c>
      <c r="F3540" s="11">
        <v>1.358816844E10</v>
      </c>
      <c r="G3540" s="8" t="s">
        <v>20</v>
      </c>
      <c r="H3540" s="8" t="str">
        <f t="shared" si="1"/>
        <v>SELL</v>
      </c>
      <c r="I3540" s="12">
        <v>34.47</v>
      </c>
      <c r="J3540" s="12">
        <v>1000.0</v>
      </c>
      <c r="K3540" s="16">
        <v>44727.0</v>
      </c>
      <c r="L3540" s="14">
        <v>58.5</v>
      </c>
      <c r="M3540" s="14">
        <f t="shared" si="2"/>
        <v>1697.127937</v>
      </c>
      <c r="N3540" s="15">
        <f t="shared" si="3"/>
        <v>-0.6971279373</v>
      </c>
      <c r="O3540" s="15">
        <f t="shared" si="4"/>
        <v>0.6971279373</v>
      </c>
      <c r="P3540" s="8">
        <f t="shared" si="5"/>
        <v>993</v>
      </c>
    </row>
    <row r="3541" ht="12.75" customHeight="1">
      <c r="A3541" s="7">
        <v>43734.0</v>
      </c>
      <c r="B3541" s="8" t="s">
        <v>2518</v>
      </c>
      <c r="C3541" s="8" t="s">
        <v>2519</v>
      </c>
      <c r="D3541" s="9" t="s">
        <v>23</v>
      </c>
      <c r="E3541" s="10" t="s">
        <v>19</v>
      </c>
      <c r="F3541" s="11">
        <v>4.1127576E9</v>
      </c>
      <c r="G3541" s="8" t="s">
        <v>24</v>
      </c>
      <c r="H3541" s="8" t="str">
        <f t="shared" si="1"/>
        <v>BUY</v>
      </c>
      <c r="I3541" s="12">
        <v>41.900002</v>
      </c>
      <c r="J3541" s="12">
        <v>1000.0</v>
      </c>
      <c r="K3541" s="7">
        <v>43818.0</v>
      </c>
      <c r="L3541" s="14">
        <v>46.279999</v>
      </c>
      <c r="M3541" s="14">
        <f t="shared" si="2"/>
        <v>1104.53453</v>
      </c>
      <c r="N3541" s="15">
        <f t="shared" si="3"/>
        <v>0.1045345296</v>
      </c>
      <c r="O3541" s="15">
        <f t="shared" si="4"/>
        <v>-0.1045345296</v>
      </c>
      <c r="P3541" s="8">
        <f t="shared" si="5"/>
        <v>84</v>
      </c>
    </row>
    <row r="3542" ht="12.75" customHeight="1">
      <c r="A3542" s="7">
        <v>43734.0</v>
      </c>
      <c r="B3542" s="8" t="s">
        <v>2704</v>
      </c>
      <c r="C3542" s="8" t="s">
        <v>2705</v>
      </c>
      <c r="D3542" s="9" t="s">
        <v>18</v>
      </c>
      <c r="E3542" s="10" t="s">
        <v>19</v>
      </c>
      <c r="F3542" s="11">
        <v>9.82705834E8</v>
      </c>
      <c r="G3542" s="8" t="s">
        <v>20</v>
      </c>
      <c r="H3542" s="8" t="str">
        <f t="shared" si="1"/>
        <v>SELL</v>
      </c>
      <c r="I3542" s="12">
        <v>15.531036</v>
      </c>
      <c r="J3542" s="12">
        <v>1000.0</v>
      </c>
      <c r="K3542" s="16">
        <v>44727.0</v>
      </c>
      <c r="L3542" s="14">
        <v>10.338077</v>
      </c>
      <c r="M3542" s="14">
        <f t="shared" si="2"/>
        <v>665.6398839</v>
      </c>
      <c r="N3542" s="15">
        <f t="shared" si="3"/>
        <v>0.3343601161</v>
      </c>
      <c r="O3542" s="15">
        <f t="shared" si="4"/>
        <v>-0.3343601161</v>
      </c>
      <c r="P3542" s="8">
        <f t="shared" si="5"/>
        <v>993</v>
      </c>
    </row>
    <row r="3543" ht="12.75" customHeight="1">
      <c r="A3543" s="7">
        <v>43735.0</v>
      </c>
      <c r="B3543" s="8" t="s">
        <v>66</v>
      </c>
      <c r="C3543" s="8" t="s">
        <v>67</v>
      </c>
      <c r="D3543" s="9" t="s">
        <v>23</v>
      </c>
      <c r="E3543" s="10" t="s">
        <v>19</v>
      </c>
      <c r="F3543" s="11">
        <v>2.744500935588E12</v>
      </c>
      <c r="G3543" s="8" t="s">
        <v>24</v>
      </c>
      <c r="H3543" s="8" t="str">
        <f t="shared" si="1"/>
        <v>BUY</v>
      </c>
      <c r="I3543" s="12">
        <v>53.21</v>
      </c>
      <c r="J3543" s="12">
        <v>1000.0</v>
      </c>
      <c r="K3543" s="16">
        <v>43742.0</v>
      </c>
      <c r="L3543" s="14">
        <v>55.2</v>
      </c>
      <c r="M3543" s="14">
        <f t="shared" si="2"/>
        <v>1037.398985</v>
      </c>
      <c r="N3543" s="15">
        <f t="shared" si="3"/>
        <v>0.03739898515</v>
      </c>
      <c r="O3543" s="15">
        <f t="shared" si="4"/>
        <v>-0.03739898515</v>
      </c>
      <c r="P3543" s="8">
        <f t="shared" si="5"/>
        <v>7</v>
      </c>
    </row>
    <row r="3544" ht="12.75" customHeight="1">
      <c r="A3544" s="7">
        <v>43735.0</v>
      </c>
      <c r="B3544" s="8" t="s">
        <v>2317</v>
      </c>
      <c r="C3544" s="8" t="s">
        <v>2318</v>
      </c>
      <c r="D3544" s="9" t="s">
        <v>32</v>
      </c>
      <c r="E3544" s="10" t="s">
        <v>19</v>
      </c>
      <c r="F3544" s="11">
        <v>3.410586E9</v>
      </c>
      <c r="G3544" s="8" t="s">
        <v>24</v>
      </c>
      <c r="H3544" s="8" t="str">
        <f t="shared" si="1"/>
        <v>BUY</v>
      </c>
      <c r="I3544" s="12">
        <v>99.360001</v>
      </c>
      <c r="J3544" s="12">
        <v>1000.0</v>
      </c>
      <c r="K3544" s="16">
        <v>44727.0</v>
      </c>
      <c r="L3544" s="14">
        <v>86.889999</v>
      </c>
      <c r="M3544" s="14">
        <f t="shared" si="2"/>
        <v>874.4967605</v>
      </c>
      <c r="N3544" s="15">
        <f t="shared" si="3"/>
        <v>-0.1255032395</v>
      </c>
      <c r="O3544" s="15">
        <f t="shared" si="4"/>
        <v>0.1255032395</v>
      </c>
      <c r="P3544" s="8">
        <f t="shared" si="5"/>
        <v>992</v>
      </c>
    </row>
    <row r="3545" ht="12.75" customHeight="1">
      <c r="A3545" s="7">
        <v>43735.0</v>
      </c>
      <c r="B3545" s="8" t="s">
        <v>150</v>
      </c>
      <c r="C3545" s="8" t="s">
        <v>151</v>
      </c>
      <c r="D3545" s="9" t="s">
        <v>23</v>
      </c>
      <c r="E3545" s="10" t="s">
        <v>19</v>
      </c>
      <c r="F3545" s="11">
        <v>2.353183809372E12</v>
      </c>
      <c r="G3545" s="8" t="s">
        <v>24</v>
      </c>
      <c r="H3545" s="8" t="str">
        <f t="shared" si="1"/>
        <v>BUY</v>
      </c>
      <c r="I3545" s="12">
        <v>132.54</v>
      </c>
      <c r="J3545" s="12">
        <v>1000.0</v>
      </c>
      <c r="K3545" s="7">
        <v>43756.0</v>
      </c>
      <c r="L3545" s="14">
        <v>132.23</v>
      </c>
      <c r="M3545" s="14">
        <f t="shared" si="2"/>
        <v>997.6610834</v>
      </c>
      <c r="N3545" s="15">
        <f t="shared" si="3"/>
        <v>-0.002338916553</v>
      </c>
      <c r="O3545" s="15">
        <f t="shared" si="4"/>
        <v>0.002338916553</v>
      </c>
      <c r="P3545" s="8">
        <f t="shared" si="5"/>
        <v>21</v>
      </c>
    </row>
    <row r="3546" ht="12.75" customHeight="1">
      <c r="A3546" s="7">
        <v>43735.0</v>
      </c>
      <c r="B3546" s="8" t="s">
        <v>670</v>
      </c>
      <c r="C3546" s="8" t="s">
        <v>671</v>
      </c>
      <c r="D3546" s="9" t="s">
        <v>23</v>
      </c>
      <c r="E3546" s="10" t="s">
        <v>672</v>
      </c>
      <c r="F3546" s="11">
        <v>2.1156167025E10</v>
      </c>
      <c r="G3546" s="8" t="s">
        <v>24</v>
      </c>
      <c r="H3546" s="8" t="str">
        <f t="shared" si="1"/>
        <v>BUY</v>
      </c>
      <c r="I3546" s="12">
        <v>4.813601</v>
      </c>
      <c r="J3546" s="12">
        <v>1000.0</v>
      </c>
      <c r="K3546" s="7">
        <v>43836.0</v>
      </c>
      <c r="L3546" s="14">
        <v>3.763013</v>
      </c>
      <c r="M3546" s="14">
        <f t="shared" si="2"/>
        <v>781.745932</v>
      </c>
      <c r="N3546" s="15">
        <f t="shared" si="3"/>
        <v>-0.218254068</v>
      </c>
      <c r="O3546" s="15">
        <f t="shared" si="4"/>
        <v>0.218254068</v>
      </c>
      <c r="P3546" s="8">
        <f t="shared" si="5"/>
        <v>101</v>
      </c>
    </row>
    <row r="3547" ht="12.75" customHeight="1">
      <c r="A3547" s="7">
        <v>43735.0</v>
      </c>
      <c r="B3547" s="8" t="s">
        <v>183</v>
      </c>
      <c r="C3547" s="8" t="s">
        <v>184</v>
      </c>
      <c r="D3547" s="9" t="s">
        <v>32</v>
      </c>
      <c r="E3547" s="10" t="s">
        <v>19</v>
      </c>
      <c r="F3547" s="11">
        <v>3.59532201359E11</v>
      </c>
      <c r="G3547" s="8" t="s">
        <v>24</v>
      </c>
      <c r="H3547" s="8" t="str">
        <f t="shared" si="1"/>
        <v>BUY</v>
      </c>
      <c r="I3547" s="12">
        <v>112.838913</v>
      </c>
      <c r="J3547" s="12">
        <v>1000.0</v>
      </c>
      <c r="K3547" s="7">
        <v>43754.0</v>
      </c>
      <c r="L3547" s="14">
        <v>106.461884</v>
      </c>
      <c r="M3547" s="14">
        <f t="shared" si="2"/>
        <v>943.4855509</v>
      </c>
      <c r="N3547" s="15">
        <f t="shared" si="3"/>
        <v>-0.05651444905</v>
      </c>
      <c r="O3547" s="15">
        <f t="shared" si="4"/>
        <v>0.05651444905</v>
      </c>
      <c r="P3547" s="8">
        <f t="shared" si="5"/>
        <v>19</v>
      </c>
    </row>
    <row r="3548" ht="12.75" customHeight="1">
      <c r="A3548" s="7">
        <v>43735.0</v>
      </c>
      <c r="B3548" s="8" t="s">
        <v>1777</v>
      </c>
      <c r="C3548" s="8" t="s">
        <v>1778</v>
      </c>
      <c r="D3548" s="9" t="s">
        <v>35</v>
      </c>
      <c r="E3548" s="10" t="s">
        <v>19</v>
      </c>
      <c r="F3548" s="11">
        <v>5.313185192E9</v>
      </c>
      <c r="G3548" s="8" t="s">
        <v>24</v>
      </c>
      <c r="H3548" s="8" t="str">
        <f t="shared" si="1"/>
        <v>BUY</v>
      </c>
      <c r="I3548" s="12">
        <v>57.439999</v>
      </c>
      <c r="J3548" s="12">
        <v>1000.0</v>
      </c>
      <c r="K3548" s="7">
        <v>43782.0</v>
      </c>
      <c r="L3548" s="14">
        <v>71.029999</v>
      </c>
      <c r="M3548" s="14">
        <f t="shared" si="2"/>
        <v>1236.594712</v>
      </c>
      <c r="N3548" s="15">
        <f t="shared" si="3"/>
        <v>0.2365947116</v>
      </c>
      <c r="O3548" s="15">
        <f t="shared" si="4"/>
        <v>-0.2365947116</v>
      </c>
      <c r="P3548" s="8">
        <f t="shared" si="5"/>
        <v>47</v>
      </c>
    </row>
    <row r="3549" ht="12.75" customHeight="1">
      <c r="A3549" s="7">
        <v>43735.0</v>
      </c>
      <c r="B3549" s="8" t="s">
        <v>2706</v>
      </c>
      <c r="C3549" s="8" t="s">
        <v>2707</v>
      </c>
      <c r="D3549" s="9" t="s">
        <v>35</v>
      </c>
      <c r="E3549" s="10" t="s">
        <v>19</v>
      </c>
      <c r="F3549" s="11">
        <v>2.483909373E9</v>
      </c>
      <c r="G3549" s="8" t="s">
        <v>24</v>
      </c>
      <c r="H3549" s="8" t="str">
        <f t="shared" si="1"/>
        <v>BUY</v>
      </c>
      <c r="I3549" s="12">
        <v>25.24</v>
      </c>
      <c r="J3549" s="12">
        <v>1000.0</v>
      </c>
      <c r="K3549" s="7">
        <v>43861.0</v>
      </c>
      <c r="L3549" s="14">
        <v>32.360001</v>
      </c>
      <c r="M3549" s="14">
        <f t="shared" si="2"/>
        <v>1282.091957</v>
      </c>
      <c r="N3549" s="15">
        <f t="shared" si="3"/>
        <v>0.2820919572</v>
      </c>
      <c r="O3549" s="15">
        <f t="shared" si="4"/>
        <v>-0.2820919572</v>
      </c>
      <c r="P3549" s="8">
        <f t="shared" si="5"/>
        <v>126</v>
      </c>
    </row>
    <row r="3550" ht="12.75" customHeight="1">
      <c r="A3550" s="7">
        <v>43735.0</v>
      </c>
      <c r="B3550" s="8" t="s">
        <v>2684</v>
      </c>
      <c r="C3550" s="8" t="s">
        <v>2685</v>
      </c>
      <c r="D3550" s="9" t="s">
        <v>39</v>
      </c>
      <c r="E3550" s="10" t="s">
        <v>19</v>
      </c>
      <c r="F3550" s="11">
        <v>2.31197137E8</v>
      </c>
      <c r="G3550" s="8" t="s">
        <v>24</v>
      </c>
      <c r="H3550" s="8" t="str">
        <f t="shared" si="1"/>
        <v>BUY</v>
      </c>
      <c r="I3550" s="12">
        <v>13.0</v>
      </c>
      <c r="J3550" s="12">
        <v>1000.0</v>
      </c>
      <c r="K3550" s="7">
        <v>44116.0</v>
      </c>
      <c r="L3550" s="14">
        <v>12.51</v>
      </c>
      <c r="M3550" s="14">
        <f t="shared" si="2"/>
        <v>962.3076923</v>
      </c>
      <c r="N3550" s="15">
        <f t="shared" si="3"/>
        <v>-0.03769230769</v>
      </c>
      <c r="O3550" s="15">
        <f t="shared" si="4"/>
        <v>0.03769230769</v>
      </c>
      <c r="P3550" s="8">
        <f t="shared" si="5"/>
        <v>381</v>
      </c>
    </row>
    <row r="3551" ht="12.75" customHeight="1">
      <c r="A3551" s="7">
        <v>43735.0</v>
      </c>
      <c r="B3551" s="8" t="s">
        <v>1937</v>
      </c>
      <c r="C3551" s="8" t="s">
        <v>1938</v>
      </c>
      <c r="D3551" s="9" t="s">
        <v>35</v>
      </c>
      <c r="E3551" s="10" t="s">
        <v>19</v>
      </c>
      <c r="F3551" s="11">
        <v>4.27763924E8</v>
      </c>
      <c r="G3551" s="8" t="s">
        <v>20</v>
      </c>
      <c r="H3551" s="8" t="str">
        <f t="shared" si="1"/>
        <v>SELL</v>
      </c>
      <c r="I3551" s="12">
        <v>18.34</v>
      </c>
      <c r="J3551" s="12">
        <v>1000.0</v>
      </c>
      <c r="K3551" s="7">
        <v>43805.0</v>
      </c>
      <c r="L3551" s="14">
        <v>24.09</v>
      </c>
      <c r="M3551" s="14">
        <f t="shared" si="2"/>
        <v>1313.522356</v>
      </c>
      <c r="N3551" s="15">
        <f t="shared" si="3"/>
        <v>-0.3135223555</v>
      </c>
      <c r="O3551" s="15">
        <f t="shared" si="4"/>
        <v>0.3135223555</v>
      </c>
      <c r="P3551" s="8">
        <f t="shared" si="5"/>
        <v>70</v>
      </c>
    </row>
    <row r="3552" ht="12.75" customHeight="1">
      <c r="A3552" s="16">
        <v>43735.0</v>
      </c>
      <c r="B3552" s="8" t="s">
        <v>59</v>
      </c>
      <c r="C3552" s="8" t="s">
        <v>60</v>
      </c>
      <c r="D3552" s="9" t="s">
        <v>32</v>
      </c>
      <c r="E3552" s="10" t="s">
        <v>19</v>
      </c>
      <c r="F3552" s="11">
        <v>4.25280211092E11</v>
      </c>
      <c r="G3552" s="18" t="s">
        <v>24</v>
      </c>
      <c r="H3552" s="17" t="str">
        <f t="shared" si="1"/>
        <v>BUY</v>
      </c>
      <c r="I3552" s="12">
        <v>111.12</v>
      </c>
      <c r="J3552" s="12">
        <v>1000.0</v>
      </c>
      <c r="K3552" s="16">
        <v>43735.0</v>
      </c>
      <c r="L3552" s="14">
        <v>111.12</v>
      </c>
      <c r="M3552" s="14">
        <f t="shared" si="2"/>
        <v>1000</v>
      </c>
      <c r="N3552" s="15">
        <f t="shared" si="3"/>
        <v>0</v>
      </c>
      <c r="O3552" s="15">
        <f t="shared" si="4"/>
        <v>0</v>
      </c>
      <c r="P3552" s="8">
        <f t="shared" si="5"/>
        <v>0</v>
      </c>
    </row>
    <row r="3553" ht="12.75" customHeight="1">
      <c r="A3553" s="7">
        <v>43742.0</v>
      </c>
      <c r="B3553" s="8" t="s">
        <v>66</v>
      </c>
      <c r="C3553" s="8" t="s">
        <v>67</v>
      </c>
      <c r="D3553" s="9" t="s">
        <v>23</v>
      </c>
      <c r="E3553" s="10" t="s">
        <v>19</v>
      </c>
      <c r="F3553" s="11">
        <v>2.744500935588E12</v>
      </c>
      <c r="G3553" s="8" t="s">
        <v>20</v>
      </c>
      <c r="H3553" s="8" t="str">
        <f t="shared" si="1"/>
        <v>SELL</v>
      </c>
      <c r="I3553" s="12">
        <v>55.2</v>
      </c>
      <c r="J3553" s="12">
        <v>1000.0</v>
      </c>
      <c r="K3553" s="16">
        <v>44727.0</v>
      </c>
      <c r="L3553" s="14">
        <v>134.44</v>
      </c>
      <c r="M3553" s="14">
        <f t="shared" si="2"/>
        <v>2435.507246</v>
      </c>
      <c r="N3553" s="15">
        <f t="shared" si="3"/>
        <v>-1.435507246</v>
      </c>
      <c r="O3553" s="15">
        <f t="shared" si="4"/>
        <v>1.435507246</v>
      </c>
      <c r="P3553" s="8">
        <f t="shared" si="5"/>
        <v>985</v>
      </c>
    </row>
    <row r="3554" ht="12.75" customHeight="1">
      <c r="A3554" s="7">
        <v>43742.0</v>
      </c>
      <c r="B3554" s="8" t="s">
        <v>171</v>
      </c>
      <c r="C3554" s="8" t="s">
        <v>172</v>
      </c>
      <c r="D3554" s="9" t="s">
        <v>35</v>
      </c>
      <c r="E3554" s="10" t="s">
        <v>19</v>
      </c>
      <c r="F3554" s="11">
        <v>1.3294773669E10</v>
      </c>
      <c r="G3554" s="8" t="s">
        <v>24</v>
      </c>
      <c r="H3554" s="8" t="str">
        <f t="shared" si="1"/>
        <v>BUY</v>
      </c>
      <c r="I3554" s="12">
        <v>232.898788</v>
      </c>
      <c r="J3554" s="12">
        <v>1000.0</v>
      </c>
      <c r="K3554" s="16">
        <v>43746.0</v>
      </c>
      <c r="L3554" s="14">
        <v>243.816116</v>
      </c>
      <c r="M3554" s="14">
        <f t="shared" si="2"/>
        <v>1046.875847</v>
      </c>
      <c r="N3554" s="15">
        <f t="shared" si="3"/>
        <v>0.0468758472</v>
      </c>
      <c r="O3554" s="15">
        <f t="shared" si="4"/>
        <v>-0.0468758472</v>
      </c>
      <c r="P3554" s="8">
        <f t="shared" si="5"/>
        <v>4</v>
      </c>
    </row>
    <row r="3555" ht="12.75" customHeight="1">
      <c r="A3555" s="7">
        <v>43742.0</v>
      </c>
      <c r="B3555" s="8" t="s">
        <v>2484</v>
      </c>
      <c r="C3555" s="8" t="s">
        <v>2485</v>
      </c>
      <c r="D3555" s="9" t="s">
        <v>23</v>
      </c>
      <c r="E3555" s="10" t="s">
        <v>19</v>
      </c>
      <c r="F3555" s="11">
        <v>1.786231496E10</v>
      </c>
      <c r="G3555" s="8" t="s">
        <v>20</v>
      </c>
      <c r="H3555" s="8" t="str">
        <f t="shared" si="1"/>
        <v>SELL</v>
      </c>
      <c r="I3555" s="12">
        <v>23.450001</v>
      </c>
      <c r="J3555" s="12">
        <v>1000.0</v>
      </c>
      <c r="K3555" s="7">
        <v>43809.0</v>
      </c>
      <c r="L3555" s="14">
        <v>24.02</v>
      </c>
      <c r="M3555" s="14">
        <f t="shared" si="2"/>
        <v>1024.306993</v>
      </c>
      <c r="N3555" s="15">
        <f t="shared" si="3"/>
        <v>-0.02430699257</v>
      </c>
      <c r="O3555" s="15">
        <f t="shared" si="4"/>
        <v>0.02430699257</v>
      </c>
      <c r="P3555" s="8">
        <f t="shared" si="5"/>
        <v>67</v>
      </c>
    </row>
    <row r="3556" ht="12.75" customHeight="1">
      <c r="A3556" s="7">
        <v>43742.0</v>
      </c>
      <c r="B3556" s="8" t="s">
        <v>2708</v>
      </c>
      <c r="C3556" s="8" t="s">
        <v>2709</v>
      </c>
      <c r="D3556" s="9" t="s">
        <v>193</v>
      </c>
      <c r="E3556" s="10" t="s">
        <v>19</v>
      </c>
      <c r="F3556" s="11">
        <v>1.1458092897E10</v>
      </c>
      <c r="G3556" s="8" t="s">
        <v>24</v>
      </c>
      <c r="H3556" s="8" t="str">
        <f t="shared" si="1"/>
        <v>BUY</v>
      </c>
      <c r="I3556" s="12">
        <v>15.328078</v>
      </c>
      <c r="J3556" s="12">
        <v>1000.0</v>
      </c>
      <c r="K3556" s="16">
        <v>44727.0</v>
      </c>
      <c r="L3556" s="14">
        <v>16.781801</v>
      </c>
      <c r="M3556" s="14">
        <f t="shared" si="2"/>
        <v>1094.840527</v>
      </c>
      <c r="N3556" s="15">
        <f t="shared" si="3"/>
        <v>0.0948405273</v>
      </c>
      <c r="O3556" s="15">
        <f t="shared" si="4"/>
        <v>-0.0948405273</v>
      </c>
      <c r="P3556" s="8">
        <f t="shared" si="5"/>
        <v>985</v>
      </c>
    </row>
    <row r="3557" ht="12.75" customHeight="1">
      <c r="A3557" s="7">
        <v>43742.0</v>
      </c>
      <c r="B3557" s="8" t="s">
        <v>427</v>
      </c>
      <c r="C3557" s="8" t="s">
        <v>428</v>
      </c>
      <c r="D3557" s="9" t="s">
        <v>193</v>
      </c>
      <c r="E3557" s="10" t="s">
        <v>19</v>
      </c>
      <c r="F3557" s="11">
        <v>1.1833737669E10</v>
      </c>
      <c r="G3557" s="8" t="s">
        <v>20</v>
      </c>
      <c r="H3557" s="8" t="str">
        <f t="shared" si="1"/>
        <v>SELL</v>
      </c>
      <c r="I3557" s="12">
        <v>17.561804</v>
      </c>
      <c r="J3557" s="12">
        <v>1000.0</v>
      </c>
      <c r="K3557" s="16">
        <v>44727.0</v>
      </c>
      <c r="L3557" s="14">
        <v>18.467138</v>
      </c>
      <c r="M3557" s="14">
        <f t="shared" si="2"/>
        <v>1051.55131</v>
      </c>
      <c r="N3557" s="15">
        <f t="shared" si="3"/>
        <v>-0.05155130988</v>
      </c>
      <c r="O3557" s="15">
        <f t="shared" si="4"/>
        <v>0.05155130988</v>
      </c>
      <c r="P3557" s="8">
        <f t="shared" si="5"/>
        <v>985</v>
      </c>
    </row>
    <row r="3558" ht="12.75" customHeight="1">
      <c r="A3558" s="7">
        <v>43742.0</v>
      </c>
      <c r="B3558" s="8" t="s">
        <v>2506</v>
      </c>
      <c r="C3558" s="8" t="s">
        <v>2507</v>
      </c>
      <c r="D3558" s="9" t="s">
        <v>35</v>
      </c>
      <c r="E3558" s="10" t="s">
        <v>19</v>
      </c>
      <c r="F3558" s="11">
        <v>5.636638439E9</v>
      </c>
      <c r="G3558" s="8" t="s">
        <v>24</v>
      </c>
      <c r="H3558" s="8" t="str">
        <f t="shared" si="1"/>
        <v>BUY</v>
      </c>
      <c r="I3558" s="12">
        <v>18.024572</v>
      </c>
      <c r="J3558" s="12">
        <v>1000.0</v>
      </c>
      <c r="K3558" s="7">
        <v>43787.0</v>
      </c>
      <c r="L3558" s="14">
        <v>15.940861</v>
      </c>
      <c r="M3558" s="14">
        <f t="shared" si="2"/>
        <v>884.39609</v>
      </c>
      <c r="N3558" s="15">
        <f t="shared" si="3"/>
        <v>-0.11560391</v>
      </c>
      <c r="O3558" s="15">
        <f t="shared" si="4"/>
        <v>0.11560391</v>
      </c>
      <c r="P3558" s="8">
        <f t="shared" si="5"/>
        <v>45</v>
      </c>
    </row>
    <row r="3559" ht="12.75" customHeight="1">
      <c r="A3559" s="7">
        <v>43742.0</v>
      </c>
      <c r="B3559" s="8" t="s">
        <v>403</v>
      </c>
      <c r="C3559" s="8" t="s">
        <v>404</v>
      </c>
      <c r="D3559" s="9" t="s">
        <v>35</v>
      </c>
      <c r="E3559" s="10" t="s">
        <v>19</v>
      </c>
      <c r="F3559" s="11">
        <v>4.120653358E9</v>
      </c>
      <c r="G3559" s="8" t="s">
        <v>20</v>
      </c>
      <c r="H3559" s="8" t="str">
        <f t="shared" si="1"/>
        <v>SELL</v>
      </c>
      <c r="I3559" s="12">
        <v>13.162156</v>
      </c>
      <c r="J3559" s="12">
        <v>1000.0</v>
      </c>
      <c r="K3559" s="7">
        <v>43746.0</v>
      </c>
      <c r="L3559" s="14">
        <v>13.056579</v>
      </c>
      <c r="M3559" s="14">
        <f t="shared" si="2"/>
        <v>991.9787457</v>
      </c>
      <c r="N3559" s="15">
        <f t="shared" si="3"/>
        <v>0.008021254269</v>
      </c>
      <c r="O3559" s="15">
        <f t="shared" si="4"/>
        <v>-0.008021254269</v>
      </c>
      <c r="P3559" s="8">
        <f t="shared" si="5"/>
        <v>4</v>
      </c>
    </row>
    <row r="3560" ht="12.75" customHeight="1">
      <c r="A3560" s="7">
        <v>43742.0</v>
      </c>
      <c r="B3560" s="8" t="s">
        <v>644</v>
      </c>
      <c r="C3560" s="8" t="s">
        <v>645</v>
      </c>
      <c r="D3560" s="9" t="s">
        <v>23</v>
      </c>
      <c r="E3560" s="10" t="s">
        <v>19</v>
      </c>
      <c r="F3560" s="11">
        <v>6.9650124965E10</v>
      </c>
      <c r="G3560" s="8" t="s">
        <v>20</v>
      </c>
      <c r="H3560" s="8" t="str">
        <f t="shared" si="1"/>
        <v>SELL</v>
      </c>
      <c r="I3560" s="12">
        <v>43.927845</v>
      </c>
      <c r="J3560" s="12">
        <v>1000.0</v>
      </c>
      <c r="K3560" s="7">
        <v>43910.0</v>
      </c>
      <c r="L3560" s="14">
        <v>35.605721</v>
      </c>
      <c r="M3560" s="14">
        <f t="shared" si="2"/>
        <v>810.5501419</v>
      </c>
      <c r="N3560" s="15">
        <f t="shared" si="3"/>
        <v>0.1894498581</v>
      </c>
      <c r="O3560" s="15">
        <f t="shared" si="4"/>
        <v>-0.1894498581</v>
      </c>
      <c r="P3560" s="8">
        <f t="shared" si="5"/>
        <v>168</v>
      </c>
    </row>
    <row r="3561" ht="12.75" customHeight="1">
      <c r="A3561" s="7">
        <v>43745.0</v>
      </c>
      <c r="B3561" s="8" t="s">
        <v>549</v>
      </c>
      <c r="C3561" s="8" t="s">
        <v>550</v>
      </c>
      <c r="D3561" s="9" t="s">
        <v>35</v>
      </c>
      <c r="E3561" s="10" t="s">
        <v>19</v>
      </c>
      <c r="F3561" s="11">
        <v>2.0361631721E10</v>
      </c>
      <c r="G3561" s="8" t="s">
        <v>20</v>
      </c>
      <c r="H3561" s="8" t="str">
        <f t="shared" si="1"/>
        <v>SELL</v>
      </c>
      <c r="I3561" s="12">
        <v>39.975037</v>
      </c>
      <c r="J3561" s="12">
        <v>1000.0</v>
      </c>
      <c r="K3561" s="7">
        <v>43872.0</v>
      </c>
      <c r="L3561" s="14">
        <v>42.454502</v>
      </c>
      <c r="M3561" s="14">
        <f t="shared" si="2"/>
        <v>1062.025333</v>
      </c>
      <c r="N3561" s="15">
        <f t="shared" si="3"/>
        <v>-0.06202533346</v>
      </c>
      <c r="O3561" s="15">
        <f t="shared" si="4"/>
        <v>0.06202533346</v>
      </c>
      <c r="P3561" s="8">
        <f t="shared" si="5"/>
        <v>127</v>
      </c>
    </row>
    <row r="3562" ht="12.75" customHeight="1">
      <c r="A3562" s="7">
        <v>43745.0</v>
      </c>
      <c r="B3562" s="8" t="s">
        <v>1681</v>
      </c>
      <c r="C3562" s="8" t="s">
        <v>1682</v>
      </c>
      <c r="D3562" s="9" t="s">
        <v>23</v>
      </c>
      <c r="E3562" s="10" t="s">
        <v>19</v>
      </c>
      <c r="F3562" s="11">
        <v>1.3184246531E10</v>
      </c>
      <c r="G3562" s="8" t="s">
        <v>20</v>
      </c>
      <c r="H3562" s="8" t="str">
        <f t="shared" si="1"/>
        <v>SELL</v>
      </c>
      <c r="I3562" s="12">
        <v>79.28566</v>
      </c>
      <c r="J3562" s="12">
        <v>1000.0</v>
      </c>
      <c r="K3562" s="7">
        <v>43993.0</v>
      </c>
      <c r="L3562" s="14">
        <v>95.697632</v>
      </c>
      <c r="M3562" s="14">
        <f t="shared" si="2"/>
        <v>1206.997987</v>
      </c>
      <c r="N3562" s="15">
        <f t="shared" si="3"/>
        <v>-0.2069979868</v>
      </c>
      <c r="O3562" s="15">
        <f t="shared" si="4"/>
        <v>0.2069979868</v>
      </c>
      <c r="P3562" s="8">
        <f t="shared" si="5"/>
        <v>248</v>
      </c>
    </row>
    <row r="3563" ht="12.75" customHeight="1">
      <c r="A3563" s="7">
        <v>43745.0</v>
      </c>
      <c r="B3563" s="8" t="s">
        <v>830</v>
      </c>
      <c r="C3563" s="8" t="s">
        <v>831</v>
      </c>
      <c r="D3563" s="9" t="s">
        <v>23</v>
      </c>
      <c r="E3563" s="10" t="s">
        <v>19</v>
      </c>
      <c r="F3563" s="11">
        <v>5.91926211E9</v>
      </c>
      <c r="G3563" s="8" t="s">
        <v>24</v>
      </c>
      <c r="H3563" s="8" t="str">
        <f t="shared" si="1"/>
        <v>BUY</v>
      </c>
      <c r="I3563" s="12">
        <v>62.759998</v>
      </c>
      <c r="J3563" s="12">
        <v>1000.0</v>
      </c>
      <c r="K3563" s="7">
        <v>43811.0</v>
      </c>
      <c r="L3563" s="14">
        <v>66.889999</v>
      </c>
      <c r="M3563" s="14">
        <f t="shared" si="2"/>
        <v>1065.806264</v>
      </c>
      <c r="N3563" s="15">
        <f t="shared" si="3"/>
        <v>0.06580626405</v>
      </c>
      <c r="O3563" s="15">
        <f t="shared" si="4"/>
        <v>-0.06580626405</v>
      </c>
      <c r="P3563" s="8">
        <f t="shared" si="5"/>
        <v>66</v>
      </c>
    </row>
    <row r="3564" ht="12.75" customHeight="1">
      <c r="A3564" s="7">
        <v>43745.0</v>
      </c>
      <c r="B3564" s="8" t="s">
        <v>824</v>
      </c>
      <c r="C3564" s="8" t="s">
        <v>825</v>
      </c>
      <c r="D3564" s="9" t="s">
        <v>35</v>
      </c>
      <c r="E3564" s="10" t="s">
        <v>19</v>
      </c>
      <c r="F3564" s="11">
        <v>1.778952733E9</v>
      </c>
      <c r="G3564" s="8" t="s">
        <v>24</v>
      </c>
      <c r="H3564" s="8" t="str">
        <f t="shared" si="1"/>
        <v>BUY</v>
      </c>
      <c r="I3564" s="12">
        <v>47.537632</v>
      </c>
      <c r="J3564" s="12">
        <v>1000.0</v>
      </c>
      <c r="K3564" s="16">
        <v>44727.0</v>
      </c>
      <c r="L3564" s="14">
        <v>23.07</v>
      </c>
      <c r="M3564" s="14">
        <f t="shared" si="2"/>
        <v>485.2997305</v>
      </c>
      <c r="N3564" s="15">
        <f t="shared" si="3"/>
        <v>-0.5147002695</v>
      </c>
      <c r="O3564" s="15">
        <f t="shared" si="4"/>
        <v>0.5147002695</v>
      </c>
      <c r="P3564" s="8">
        <f t="shared" si="5"/>
        <v>982</v>
      </c>
    </row>
    <row r="3565" ht="12.75" customHeight="1">
      <c r="A3565" s="7">
        <v>43745.0</v>
      </c>
      <c r="B3565" s="8" t="s">
        <v>2088</v>
      </c>
      <c r="C3565" s="8" t="s">
        <v>2089</v>
      </c>
      <c r="D3565" s="9" t="s">
        <v>58</v>
      </c>
      <c r="E3565" s="10" t="s">
        <v>2071</v>
      </c>
      <c r="F3565" s="11">
        <v>2.550603166E10</v>
      </c>
      <c r="G3565" s="8" t="s">
        <v>24</v>
      </c>
      <c r="H3565" s="8" t="str">
        <f t="shared" si="1"/>
        <v>BUY</v>
      </c>
      <c r="I3565" s="12">
        <v>115.860001</v>
      </c>
      <c r="J3565" s="12">
        <v>1000.0</v>
      </c>
      <c r="K3565" s="7">
        <v>43768.0</v>
      </c>
      <c r="L3565" s="14">
        <v>140.449997</v>
      </c>
      <c r="M3565" s="14">
        <f t="shared" si="2"/>
        <v>1212.238873</v>
      </c>
      <c r="N3565" s="15">
        <f t="shared" si="3"/>
        <v>0.2122388727</v>
      </c>
      <c r="O3565" s="15">
        <f t="shared" si="4"/>
        <v>-0.2122388727</v>
      </c>
      <c r="P3565" s="8">
        <f t="shared" si="5"/>
        <v>23</v>
      </c>
    </row>
    <row r="3566" ht="12.75" customHeight="1">
      <c r="A3566" s="7">
        <v>43746.0</v>
      </c>
      <c r="B3566" s="8" t="s">
        <v>162</v>
      </c>
      <c r="C3566" s="8" t="s">
        <v>163</v>
      </c>
      <c r="D3566" s="9" t="s">
        <v>18</v>
      </c>
      <c r="E3566" s="10" t="s">
        <v>19</v>
      </c>
      <c r="F3566" s="11">
        <v>1.36351276474E11</v>
      </c>
      <c r="G3566" s="8" t="s">
        <v>24</v>
      </c>
      <c r="H3566" s="8" t="str">
        <f t="shared" si="1"/>
        <v>BUY</v>
      </c>
      <c r="I3566" s="12">
        <v>369.729706</v>
      </c>
      <c r="J3566" s="12">
        <v>1000.0</v>
      </c>
      <c r="K3566" s="7">
        <v>43761.0</v>
      </c>
      <c r="L3566" s="14">
        <v>336.522217</v>
      </c>
      <c r="M3566" s="14">
        <f t="shared" si="2"/>
        <v>910.1844173</v>
      </c>
      <c r="N3566" s="15">
        <f t="shared" si="3"/>
        <v>-0.08981558274</v>
      </c>
      <c r="O3566" s="15">
        <f t="shared" si="4"/>
        <v>0.08981558274</v>
      </c>
      <c r="P3566" s="8">
        <f t="shared" si="5"/>
        <v>15</v>
      </c>
    </row>
    <row r="3567" ht="12.75" customHeight="1">
      <c r="A3567" s="7">
        <v>43746.0</v>
      </c>
      <c r="B3567" s="8" t="s">
        <v>105</v>
      </c>
      <c r="C3567" s="8" t="s">
        <v>105</v>
      </c>
      <c r="D3567" s="9" t="s">
        <v>27</v>
      </c>
      <c r="E3567" s="10" t="s">
        <v>106</v>
      </c>
      <c r="F3567" s="11">
        <v>1.04646990459E11</v>
      </c>
      <c r="G3567" s="8" t="s">
        <v>24</v>
      </c>
      <c r="H3567" s="8" t="str">
        <f t="shared" si="1"/>
        <v>BUY</v>
      </c>
      <c r="I3567" s="12">
        <v>29.64</v>
      </c>
      <c r="J3567" s="12">
        <v>1000.0</v>
      </c>
      <c r="K3567" s="7">
        <v>43833.0</v>
      </c>
      <c r="L3567" s="14">
        <v>31.73</v>
      </c>
      <c r="M3567" s="14">
        <f t="shared" si="2"/>
        <v>1070.512821</v>
      </c>
      <c r="N3567" s="15">
        <f t="shared" si="3"/>
        <v>0.07051282051</v>
      </c>
      <c r="O3567" s="15">
        <f t="shared" si="4"/>
        <v>-0.07051282051</v>
      </c>
      <c r="P3567" s="8">
        <f t="shared" si="5"/>
        <v>87</v>
      </c>
    </row>
    <row r="3568" ht="12.75" customHeight="1">
      <c r="A3568" s="7">
        <v>43746.0</v>
      </c>
      <c r="B3568" s="8" t="s">
        <v>171</v>
      </c>
      <c r="C3568" s="8" t="s">
        <v>172</v>
      </c>
      <c r="D3568" s="9" t="s">
        <v>35</v>
      </c>
      <c r="E3568" s="10" t="s">
        <v>19</v>
      </c>
      <c r="F3568" s="11">
        <v>1.3294773669E10</v>
      </c>
      <c r="G3568" s="8" t="s">
        <v>20</v>
      </c>
      <c r="H3568" s="8" t="str">
        <f t="shared" si="1"/>
        <v>SELL</v>
      </c>
      <c r="I3568" s="12">
        <v>243.816116</v>
      </c>
      <c r="J3568" s="12">
        <v>1000.0</v>
      </c>
      <c r="K3568" s="16">
        <v>44727.0</v>
      </c>
      <c r="L3568" s="14">
        <v>379.981293</v>
      </c>
      <c r="M3568" s="14">
        <f t="shared" si="2"/>
        <v>1558.474884</v>
      </c>
      <c r="N3568" s="15">
        <f t="shared" si="3"/>
        <v>-0.5584748836</v>
      </c>
      <c r="O3568" s="15">
        <f t="shared" si="4"/>
        <v>0.5584748836</v>
      </c>
      <c r="P3568" s="8">
        <f t="shared" si="5"/>
        <v>981</v>
      </c>
    </row>
    <row r="3569" ht="12.75" customHeight="1">
      <c r="A3569" s="7">
        <v>43746.0</v>
      </c>
      <c r="B3569" s="8" t="s">
        <v>1483</v>
      </c>
      <c r="C3569" s="8" t="s">
        <v>1484</v>
      </c>
      <c r="D3569" s="9" t="s">
        <v>18</v>
      </c>
      <c r="E3569" s="10" t="s">
        <v>19</v>
      </c>
      <c r="F3569" s="11">
        <v>5.4743988065E10</v>
      </c>
      <c r="G3569" s="8" t="s">
        <v>20</v>
      </c>
      <c r="H3569" s="8" t="str">
        <f t="shared" si="1"/>
        <v>SELL</v>
      </c>
      <c r="I3569" s="12">
        <v>57.19</v>
      </c>
      <c r="J3569" s="12">
        <v>1000.0</v>
      </c>
      <c r="K3569" s="16">
        <v>43879.0</v>
      </c>
      <c r="L3569" s="14">
        <v>65.57</v>
      </c>
      <c r="M3569" s="14">
        <f t="shared" si="2"/>
        <v>1146.529113</v>
      </c>
      <c r="N3569" s="15">
        <f t="shared" si="3"/>
        <v>-0.1465291135</v>
      </c>
      <c r="O3569" s="15">
        <f t="shared" si="4"/>
        <v>0.1465291135</v>
      </c>
      <c r="P3569" s="8">
        <f t="shared" si="5"/>
        <v>133</v>
      </c>
    </row>
    <row r="3570" ht="12.75" customHeight="1">
      <c r="A3570" s="7">
        <v>43746.0</v>
      </c>
      <c r="B3570" s="8" t="s">
        <v>2587</v>
      </c>
      <c r="C3570" s="8" t="s">
        <v>2587</v>
      </c>
      <c r="D3570" s="9" t="s">
        <v>39</v>
      </c>
      <c r="E3570" s="9" t="s">
        <v>168</v>
      </c>
      <c r="F3570" s="11">
        <v>3.1237444E7</v>
      </c>
      <c r="G3570" s="8" t="s">
        <v>24</v>
      </c>
      <c r="H3570" s="8" t="str">
        <f t="shared" si="1"/>
        <v>BUY</v>
      </c>
      <c r="I3570" s="12">
        <v>207.199997</v>
      </c>
      <c r="J3570" s="12">
        <v>1000.0</v>
      </c>
      <c r="K3570" s="16">
        <v>44727.0</v>
      </c>
      <c r="L3570" s="14">
        <v>2.912</v>
      </c>
      <c r="M3570" s="14">
        <f t="shared" si="2"/>
        <v>14.05405426</v>
      </c>
      <c r="N3570" s="15">
        <f t="shared" si="3"/>
        <v>-0.9859459457</v>
      </c>
      <c r="O3570" s="15">
        <f t="shared" si="4"/>
        <v>0.9859459457</v>
      </c>
      <c r="P3570" s="8">
        <f t="shared" si="5"/>
        <v>981</v>
      </c>
    </row>
    <row r="3571" ht="12.75" customHeight="1">
      <c r="A3571" s="7">
        <v>43746.0</v>
      </c>
      <c r="B3571" s="8" t="s">
        <v>403</v>
      </c>
      <c r="C3571" s="8" t="s">
        <v>404</v>
      </c>
      <c r="D3571" s="9" t="s">
        <v>35</v>
      </c>
      <c r="E3571" s="10" t="s">
        <v>19</v>
      </c>
      <c r="F3571" s="11">
        <v>4.120653358E9</v>
      </c>
      <c r="G3571" s="8" t="s">
        <v>24</v>
      </c>
      <c r="H3571" s="8" t="str">
        <f t="shared" si="1"/>
        <v>BUY</v>
      </c>
      <c r="I3571" s="12">
        <v>13.056579</v>
      </c>
      <c r="J3571" s="12">
        <v>1000.0</v>
      </c>
      <c r="K3571" s="7">
        <v>43784.0</v>
      </c>
      <c r="L3571" s="14">
        <v>14.825022</v>
      </c>
      <c r="M3571" s="14">
        <f t="shared" si="2"/>
        <v>1135.444591</v>
      </c>
      <c r="N3571" s="15">
        <f t="shared" si="3"/>
        <v>0.1354445908</v>
      </c>
      <c r="O3571" s="15">
        <f t="shared" si="4"/>
        <v>-0.1354445908</v>
      </c>
      <c r="P3571" s="8">
        <f t="shared" si="5"/>
        <v>38</v>
      </c>
    </row>
    <row r="3572" ht="12.75" customHeight="1">
      <c r="A3572" s="7">
        <v>43746.0</v>
      </c>
      <c r="B3572" s="8" t="s">
        <v>630</v>
      </c>
      <c r="C3572" s="8" t="s">
        <v>631</v>
      </c>
      <c r="D3572" s="9" t="s">
        <v>23</v>
      </c>
      <c r="E3572" s="10" t="s">
        <v>19</v>
      </c>
      <c r="F3572" s="11">
        <v>1.069485355423E12</v>
      </c>
      <c r="G3572" s="8" t="s">
        <v>24</v>
      </c>
      <c r="H3572" s="8" t="str">
        <f t="shared" si="1"/>
        <v>BUY</v>
      </c>
      <c r="I3572" s="12">
        <v>44.110008</v>
      </c>
      <c r="J3572" s="12">
        <v>1000.0</v>
      </c>
      <c r="K3572" s="7">
        <v>43759.0</v>
      </c>
      <c r="L3572" s="14">
        <v>48.784084</v>
      </c>
      <c r="M3572" s="14">
        <f t="shared" si="2"/>
        <v>1105.964071</v>
      </c>
      <c r="N3572" s="15">
        <f t="shared" si="3"/>
        <v>0.1059640706</v>
      </c>
      <c r="O3572" s="15">
        <f t="shared" si="4"/>
        <v>-0.1059640706</v>
      </c>
      <c r="P3572" s="8">
        <f t="shared" si="5"/>
        <v>13</v>
      </c>
    </row>
    <row r="3573" ht="12.75" customHeight="1">
      <c r="A3573" s="7">
        <v>43746.0</v>
      </c>
      <c r="B3573" s="8" t="s">
        <v>1819</v>
      </c>
      <c r="C3573" s="8" t="s">
        <v>1820</v>
      </c>
      <c r="D3573" s="9" t="s">
        <v>23</v>
      </c>
      <c r="E3573" s="10" t="s">
        <v>19</v>
      </c>
      <c r="F3573" s="11">
        <v>5.6338172E9</v>
      </c>
      <c r="G3573" s="8" t="s">
        <v>24</v>
      </c>
      <c r="H3573" s="8" t="str">
        <f t="shared" si="1"/>
        <v>BUY</v>
      </c>
      <c r="I3573" s="12">
        <v>12.62</v>
      </c>
      <c r="J3573" s="12">
        <v>1000.0</v>
      </c>
      <c r="K3573" s="16">
        <v>44727.0</v>
      </c>
      <c r="L3573" s="14">
        <v>22.559999</v>
      </c>
      <c r="M3573" s="14">
        <f t="shared" si="2"/>
        <v>1787.63859</v>
      </c>
      <c r="N3573" s="15">
        <f t="shared" si="3"/>
        <v>0.7876385895</v>
      </c>
      <c r="O3573" s="15">
        <f t="shared" si="4"/>
        <v>-0.7876385895</v>
      </c>
      <c r="P3573" s="8">
        <f t="shared" si="5"/>
        <v>981</v>
      </c>
    </row>
    <row r="3574" ht="12.75" customHeight="1">
      <c r="A3574" s="7">
        <v>43746.0</v>
      </c>
      <c r="B3574" s="8" t="s">
        <v>1847</v>
      </c>
      <c r="C3574" s="8" t="s">
        <v>1848</v>
      </c>
      <c r="D3574" s="9" t="s">
        <v>58</v>
      </c>
      <c r="E3574" s="10" t="s">
        <v>19</v>
      </c>
      <c r="F3574" s="11">
        <v>1.1164249786E10</v>
      </c>
      <c r="G3574" s="8" t="s">
        <v>24</v>
      </c>
      <c r="H3574" s="8" t="str">
        <f t="shared" si="1"/>
        <v>BUY</v>
      </c>
      <c r="I3574" s="12">
        <v>108.0</v>
      </c>
      <c r="J3574" s="12">
        <v>1000.0</v>
      </c>
      <c r="K3574" s="7">
        <v>43783.0</v>
      </c>
      <c r="L3574" s="14">
        <v>148.699997</v>
      </c>
      <c r="M3574" s="14">
        <f t="shared" si="2"/>
        <v>1376.851824</v>
      </c>
      <c r="N3574" s="15">
        <f t="shared" si="3"/>
        <v>0.3768518241</v>
      </c>
      <c r="O3574" s="15">
        <f t="shared" si="4"/>
        <v>-0.3768518241</v>
      </c>
      <c r="P3574" s="8">
        <f t="shared" si="5"/>
        <v>37</v>
      </c>
    </row>
    <row r="3575" ht="12.75" customHeight="1">
      <c r="A3575" s="16">
        <v>43746.0</v>
      </c>
      <c r="B3575" s="8" t="s">
        <v>59</v>
      </c>
      <c r="C3575" s="8" t="s">
        <v>60</v>
      </c>
      <c r="D3575" s="9" t="s">
        <v>32</v>
      </c>
      <c r="E3575" s="10" t="s">
        <v>19</v>
      </c>
      <c r="F3575" s="11">
        <v>4.25280211092E11</v>
      </c>
      <c r="G3575" s="17" t="s">
        <v>20</v>
      </c>
      <c r="H3575" s="18" t="str">
        <f t="shared" si="1"/>
        <v>SELL</v>
      </c>
      <c r="I3575" s="12">
        <v>110.31</v>
      </c>
      <c r="J3575" s="12">
        <v>1000.0</v>
      </c>
      <c r="K3575" s="16">
        <v>43746.0</v>
      </c>
      <c r="L3575" s="14">
        <v>110.31</v>
      </c>
      <c r="M3575" s="14">
        <f t="shared" si="2"/>
        <v>1000</v>
      </c>
      <c r="N3575" s="15">
        <f t="shared" si="3"/>
        <v>0</v>
      </c>
      <c r="O3575" s="15">
        <f t="shared" si="4"/>
        <v>0</v>
      </c>
      <c r="P3575" s="8">
        <f t="shared" si="5"/>
        <v>0</v>
      </c>
    </row>
    <row r="3576" ht="12.75" customHeight="1">
      <c r="A3576" s="7">
        <v>43748.0</v>
      </c>
      <c r="B3576" s="8" t="s">
        <v>1061</v>
      </c>
      <c r="C3576" s="8" t="s">
        <v>1062</v>
      </c>
      <c r="D3576" s="9" t="s">
        <v>18</v>
      </c>
      <c r="E3576" s="10" t="s">
        <v>19</v>
      </c>
      <c r="F3576" s="11">
        <v>1.17407681E9</v>
      </c>
      <c r="G3576" s="8" t="s">
        <v>24</v>
      </c>
      <c r="H3576" s="8" t="str">
        <f t="shared" si="1"/>
        <v>BUY</v>
      </c>
      <c r="I3576" s="12">
        <v>14.173923</v>
      </c>
      <c r="J3576" s="12">
        <v>1000.0</v>
      </c>
      <c r="K3576" s="16">
        <v>44727.0</v>
      </c>
      <c r="L3576" s="14">
        <v>11.54</v>
      </c>
      <c r="M3576" s="14">
        <f t="shared" si="2"/>
        <v>814.1712072</v>
      </c>
      <c r="N3576" s="15">
        <f t="shared" si="3"/>
        <v>-0.1858287928</v>
      </c>
      <c r="O3576" s="15">
        <f t="shared" si="4"/>
        <v>0.1858287928</v>
      </c>
      <c r="P3576" s="8">
        <f t="shared" si="5"/>
        <v>979</v>
      </c>
    </row>
    <row r="3577" ht="12.75" customHeight="1">
      <c r="A3577" s="7">
        <v>43749.0</v>
      </c>
      <c r="B3577" s="8" t="s">
        <v>2710</v>
      </c>
      <c r="C3577" s="8" t="s">
        <v>2711</v>
      </c>
      <c r="D3577" s="9" t="s">
        <v>39</v>
      </c>
      <c r="E3577" s="10" t="s">
        <v>19</v>
      </c>
      <c r="F3577" s="11">
        <v>4.70093389E8</v>
      </c>
      <c r="G3577" s="8" t="s">
        <v>20</v>
      </c>
      <c r="H3577" s="8" t="str">
        <f t="shared" si="1"/>
        <v>SELL</v>
      </c>
      <c r="I3577" s="12">
        <v>15.21</v>
      </c>
      <c r="J3577" s="12">
        <v>1000.0</v>
      </c>
      <c r="K3577" s="16">
        <v>44727.0</v>
      </c>
      <c r="L3577" s="14">
        <v>14.1</v>
      </c>
      <c r="M3577" s="14">
        <f t="shared" si="2"/>
        <v>927.0216963</v>
      </c>
      <c r="N3577" s="15">
        <f t="shared" si="3"/>
        <v>0.07297830375</v>
      </c>
      <c r="O3577" s="15">
        <f t="shared" si="4"/>
        <v>-0.07297830375</v>
      </c>
      <c r="P3577" s="8">
        <f t="shared" si="5"/>
        <v>978</v>
      </c>
    </row>
    <row r="3578" ht="12.75" customHeight="1">
      <c r="A3578" s="7">
        <v>43749.0</v>
      </c>
      <c r="B3578" s="8" t="s">
        <v>107</v>
      </c>
      <c r="C3578" s="8" t="s">
        <v>108</v>
      </c>
      <c r="D3578" s="9" t="s">
        <v>71</v>
      </c>
      <c r="E3578" s="10" t="s">
        <v>19</v>
      </c>
      <c r="F3578" s="11">
        <v>8.1360823648E10</v>
      </c>
      <c r="G3578" s="8" t="s">
        <v>20</v>
      </c>
      <c r="H3578" s="8" t="str">
        <f t="shared" si="1"/>
        <v>SELL</v>
      </c>
      <c r="I3578" s="12">
        <v>60.430573</v>
      </c>
      <c r="J3578" s="12">
        <v>1000.0</v>
      </c>
      <c r="K3578" s="7">
        <v>44025.0</v>
      </c>
      <c r="L3578" s="14">
        <v>46.106026</v>
      </c>
      <c r="M3578" s="14">
        <f t="shared" si="2"/>
        <v>762.9586104</v>
      </c>
      <c r="N3578" s="15">
        <f t="shared" si="3"/>
        <v>0.2370413896</v>
      </c>
      <c r="O3578" s="15">
        <f t="shared" si="4"/>
        <v>-0.2370413896</v>
      </c>
      <c r="P3578" s="8">
        <f t="shared" si="5"/>
        <v>276</v>
      </c>
    </row>
    <row r="3579" ht="12.75" customHeight="1">
      <c r="A3579" s="7">
        <v>43749.0</v>
      </c>
      <c r="B3579" s="8" t="s">
        <v>222</v>
      </c>
      <c r="C3579" s="8" t="s">
        <v>223</v>
      </c>
      <c r="D3579" s="9" t="s">
        <v>18</v>
      </c>
      <c r="E3579" s="10" t="s">
        <v>19</v>
      </c>
      <c r="F3579" s="11">
        <v>1.24202013167E11</v>
      </c>
      <c r="G3579" s="8" t="s">
        <v>24</v>
      </c>
      <c r="H3579" s="8" t="str">
        <f t="shared" si="1"/>
        <v>BUY</v>
      </c>
      <c r="I3579" s="12">
        <v>150.74</v>
      </c>
      <c r="J3579" s="12">
        <v>1000.0</v>
      </c>
      <c r="K3579" s="16">
        <v>43755.0</v>
      </c>
      <c r="L3579" s="14">
        <v>154.42</v>
      </c>
      <c r="M3579" s="14">
        <f t="shared" si="2"/>
        <v>1024.412896</v>
      </c>
      <c r="N3579" s="15">
        <f t="shared" si="3"/>
        <v>0.02441289638</v>
      </c>
      <c r="O3579" s="15">
        <f t="shared" si="4"/>
        <v>-0.02441289638</v>
      </c>
      <c r="P3579" s="8">
        <f t="shared" si="5"/>
        <v>6</v>
      </c>
    </row>
    <row r="3580" ht="12.75" customHeight="1">
      <c r="A3580" s="7">
        <v>43749.0</v>
      </c>
      <c r="B3580" s="8" t="s">
        <v>2658</v>
      </c>
      <c r="C3580" s="8" t="s">
        <v>2659</v>
      </c>
      <c r="D3580" s="9" t="s">
        <v>39</v>
      </c>
      <c r="E3580" s="10" t="s">
        <v>274</v>
      </c>
      <c r="F3580" s="11">
        <v>3.111835764E9</v>
      </c>
      <c r="G3580" s="8" t="s">
        <v>20</v>
      </c>
      <c r="H3580" s="8" t="str">
        <f t="shared" si="1"/>
        <v>SELL</v>
      </c>
      <c r="I3580" s="12">
        <v>12.18</v>
      </c>
      <c r="J3580" s="12">
        <v>1000.0</v>
      </c>
      <c r="K3580" s="7">
        <v>43781.0</v>
      </c>
      <c r="L3580" s="14">
        <v>21.975</v>
      </c>
      <c r="M3580" s="14">
        <f t="shared" si="2"/>
        <v>1804.187192</v>
      </c>
      <c r="N3580" s="15">
        <f t="shared" si="3"/>
        <v>-0.8041871921</v>
      </c>
      <c r="O3580" s="15">
        <f t="shared" si="4"/>
        <v>0.8041871921</v>
      </c>
      <c r="P3580" s="8">
        <f t="shared" si="5"/>
        <v>32</v>
      </c>
    </row>
    <row r="3581" ht="12.75" customHeight="1">
      <c r="A3581" s="7">
        <v>43749.0</v>
      </c>
      <c r="B3581" s="8" t="s">
        <v>521</v>
      </c>
      <c r="C3581" s="8" t="s">
        <v>522</v>
      </c>
      <c r="D3581" s="9" t="s">
        <v>35</v>
      </c>
      <c r="E3581" s="10" t="s">
        <v>19</v>
      </c>
      <c r="F3581" s="11">
        <v>1.54760098E10</v>
      </c>
      <c r="G3581" s="8" t="s">
        <v>20</v>
      </c>
      <c r="H3581" s="8" t="str">
        <f t="shared" si="1"/>
        <v>SELL</v>
      </c>
      <c r="I3581" s="12">
        <v>27.733593</v>
      </c>
      <c r="J3581" s="12">
        <v>1000.0</v>
      </c>
      <c r="K3581" s="7">
        <v>43852.0</v>
      </c>
      <c r="L3581" s="14">
        <v>31.683889</v>
      </c>
      <c r="M3581" s="14">
        <f t="shared" si="2"/>
        <v>1142.437224</v>
      </c>
      <c r="N3581" s="15">
        <f t="shared" si="3"/>
        <v>-0.1424372241</v>
      </c>
      <c r="O3581" s="15">
        <f t="shared" si="4"/>
        <v>0.1424372241</v>
      </c>
      <c r="P3581" s="8">
        <f t="shared" si="5"/>
        <v>103</v>
      </c>
    </row>
    <row r="3582" ht="12.75" customHeight="1">
      <c r="A3582" s="7">
        <v>43749.0</v>
      </c>
      <c r="B3582" s="8" t="s">
        <v>87</v>
      </c>
      <c r="C3582" s="8" t="s">
        <v>88</v>
      </c>
      <c r="D3582" s="9" t="s">
        <v>71</v>
      </c>
      <c r="E3582" s="10" t="s">
        <v>19</v>
      </c>
      <c r="F3582" s="11">
        <v>1.40832515433E11</v>
      </c>
      <c r="G3582" s="8" t="s">
        <v>20</v>
      </c>
      <c r="H3582" s="8" t="str">
        <f t="shared" si="1"/>
        <v>SELL</v>
      </c>
      <c r="I3582" s="12">
        <v>37.145668</v>
      </c>
      <c r="J3582" s="12">
        <v>1000.0</v>
      </c>
      <c r="K3582" s="16">
        <v>44727.0</v>
      </c>
      <c r="L3582" s="14">
        <v>72.678429</v>
      </c>
      <c r="M3582" s="14">
        <f t="shared" si="2"/>
        <v>1956.578867</v>
      </c>
      <c r="N3582" s="15">
        <f t="shared" si="3"/>
        <v>-0.9565788667</v>
      </c>
      <c r="O3582" s="15">
        <f t="shared" si="4"/>
        <v>0.9565788667</v>
      </c>
      <c r="P3582" s="8">
        <f t="shared" si="5"/>
        <v>978</v>
      </c>
    </row>
    <row r="3583" ht="12.75" customHeight="1">
      <c r="A3583" s="7">
        <v>43749.0</v>
      </c>
      <c r="B3583" s="8" t="s">
        <v>1995</v>
      </c>
      <c r="C3583" s="8" t="s">
        <v>1996</v>
      </c>
      <c r="D3583" s="9" t="s">
        <v>23</v>
      </c>
      <c r="E3583" s="10" t="s">
        <v>19</v>
      </c>
      <c r="F3583" s="11">
        <v>1.5668242148E10</v>
      </c>
      <c r="G3583" s="8" t="s">
        <v>20</v>
      </c>
      <c r="H3583" s="8" t="str">
        <f t="shared" si="1"/>
        <v>SELL</v>
      </c>
      <c r="I3583" s="12">
        <v>60.201515</v>
      </c>
      <c r="J3583" s="12">
        <v>1000.0</v>
      </c>
      <c r="K3583" s="7">
        <v>44417.0</v>
      </c>
      <c r="L3583" s="14">
        <v>124.931282</v>
      </c>
      <c r="M3583" s="14">
        <f t="shared" si="2"/>
        <v>2075.21824</v>
      </c>
      <c r="N3583" s="15">
        <f t="shared" si="3"/>
        <v>-1.07521824</v>
      </c>
      <c r="O3583" s="15">
        <f t="shared" si="4"/>
        <v>1.07521824</v>
      </c>
      <c r="P3583" s="8">
        <f t="shared" si="5"/>
        <v>668</v>
      </c>
    </row>
    <row r="3584" ht="12.75" customHeight="1">
      <c r="A3584" s="16">
        <v>43749.0</v>
      </c>
      <c r="B3584" s="8" t="s">
        <v>208</v>
      </c>
      <c r="C3584" s="8" t="s">
        <v>209</v>
      </c>
      <c r="D3584" s="9" t="s">
        <v>18</v>
      </c>
      <c r="E3584" s="10" t="s">
        <v>19</v>
      </c>
      <c r="F3584" s="11">
        <v>1.37339890294E11</v>
      </c>
      <c r="G3584" s="18" t="s">
        <v>24</v>
      </c>
      <c r="H3584" s="17" t="str">
        <f t="shared" si="1"/>
        <v>BUY</v>
      </c>
      <c r="I3584" s="12">
        <v>148.739273</v>
      </c>
      <c r="J3584" s="12">
        <v>1000.0</v>
      </c>
      <c r="K3584" s="16">
        <v>43755.0</v>
      </c>
      <c r="L3584" s="14">
        <v>150.849747</v>
      </c>
      <c r="M3584" s="14">
        <f t="shared" si="2"/>
        <v>1014.189084</v>
      </c>
      <c r="N3584" s="15">
        <f t="shared" si="3"/>
        <v>0.01418908374</v>
      </c>
      <c r="O3584" s="15">
        <f t="shared" si="4"/>
        <v>-0.01418908374</v>
      </c>
      <c r="P3584" s="8">
        <f t="shared" si="5"/>
        <v>6</v>
      </c>
    </row>
    <row r="3585" ht="12.75" customHeight="1">
      <c r="A3585" s="7">
        <v>43754.0</v>
      </c>
      <c r="B3585" s="8" t="s">
        <v>2228</v>
      </c>
      <c r="C3585" s="8" t="s">
        <v>2229</v>
      </c>
      <c r="D3585" s="9" t="s">
        <v>39</v>
      </c>
      <c r="E3585" s="10" t="s">
        <v>168</v>
      </c>
      <c r="F3585" s="11">
        <v>3.30985969E8</v>
      </c>
      <c r="G3585" s="8" t="s">
        <v>24</v>
      </c>
      <c r="H3585" s="8" t="str">
        <f t="shared" si="1"/>
        <v>BUY</v>
      </c>
      <c r="I3585" s="12">
        <v>19.73</v>
      </c>
      <c r="J3585" s="12">
        <v>1000.0</v>
      </c>
      <c r="K3585" s="7">
        <v>43839.0</v>
      </c>
      <c r="L3585" s="14">
        <v>20.799999</v>
      </c>
      <c r="M3585" s="14">
        <f t="shared" si="2"/>
        <v>1054.232083</v>
      </c>
      <c r="N3585" s="15">
        <f t="shared" si="3"/>
        <v>0.05423208312</v>
      </c>
      <c r="O3585" s="15">
        <f t="shared" si="4"/>
        <v>-0.05423208312</v>
      </c>
      <c r="P3585" s="8">
        <f t="shared" si="5"/>
        <v>85</v>
      </c>
    </row>
    <row r="3586" ht="12.75" customHeight="1">
      <c r="A3586" s="7">
        <v>43754.0</v>
      </c>
      <c r="B3586" s="8" t="s">
        <v>194</v>
      </c>
      <c r="C3586" s="8" t="s">
        <v>194</v>
      </c>
      <c r="D3586" s="9" t="s">
        <v>18</v>
      </c>
      <c r="E3586" s="10" t="s">
        <v>19</v>
      </c>
      <c r="F3586" s="11">
        <v>6.1935406606E10</v>
      </c>
      <c r="G3586" s="8" t="s">
        <v>20</v>
      </c>
      <c r="H3586" s="8" t="str">
        <f t="shared" si="1"/>
        <v>SELL</v>
      </c>
      <c r="I3586" s="12">
        <v>21.937214</v>
      </c>
      <c r="J3586" s="12">
        <v>1000.0</v>
      </c>
      <c r="K3586" s="16">
        <v>43774.0</v>
      </c>
      <c r="L3586" s="14">
        <v>23.48872</v>
      </c>
      <c r="M3586" s="14">
        <f t="shared" si="2"/>
        <v>1070.724842</v>
      </c>
      <c r="N3586" s="15">
        <f t="shared" si="3"/>
        <v>-0.07072484227</v>
      </c>
      <c r="O3586" s="15">
        <f t="shared" si="4"/>
        <v>0.07072484227</v>
      </c>
      <c r="P3586" s="8">
        <f t="shared" si="5"/>
        <v>20</v>
      </c>
    </row>
    <row r="3587" ht="12.75" customHeight="1">
      <c r="A3587" s="7">
        <v>43754.0</v>
      </c>
      <c r="B3587" s="8" t="s">
        <v>1017</v>
      </c>
      <c r="C3587" s="8" t="s">
        <v>1018</v>
      </c>
      <c r="D3587" s="9" t="s">
        <v>35</v>
      </c>
      <c r="E3587" s="9" t="s">
        <v>19</v>
      </c>
      <c r="F3587" s="11">
        <v>2.425545E9</v>
      </c>
      <c r="G3587" s="8" t="s">
        <v>24</v>
      </c>
      <c r="H3587" s="8" t="str">
        <f t="shared" si="1"/>
        <v>BUY</v>
      </c>
      <c r="I3587" s="12">
        <v>9.91</v>
      </c>
      <c r="J3587" s="12">
        <v>1000.0</v>
      </c>
      <c r="K3587" s="16">
        <v>44062.0</v>
      </c>
      <c r="L3587" s="14">
        <v>18.66</v>
      </c>
      <c r="M3587" s="14">
        <f t="shared" si="2"/>
        <v>1882.946519</v>
      </c>
      <c r="N3587" s="15">
        <f t="shared" si="3"/>
        <v>0.8829465187</v>
      </c>
      <c r="O3587" s="15">
        <f t="shared" si="4"/>
        <v>-0.8829465187</v>
      </c>
      <c r="P3587" s="8">
        <f t="shared" si="5"/>
        <v>308</v>
      </c>
    </row>
    <row r="3588" ht="12.75" customHeight="1">
      <c r="A3588" s="7">
        <v>43754.0</v>
      </c>
      <c r="B3588" s="8" t="s">
        <v>401</v>
      </c>
      <c r="C3588" s="8" t="s">
        <v>402</v>
      </c>
      <c r="D3588" s="9" t="s">
        <v>35</v>
      </c>
      <c r="E3588" s="10" t="s">
        <v>19</v>
      </c>
      <c r="F3588" s="11">
        <v>3.11092483E9</v>
      </c>
      <c r="G3588" s="8" t="s">
        <v>24</v>
      </c>
      <c r="H3588" s="8" t="str">
        <f t="shared" si="1"/>
        <v>BUY</v>
      </c>
      <c r="I3588" s="12">
        <v>43.0257</v>
      </c>
      <c r="J3588" s="12">
        <v>1000.0</v>
      </c>
      <c r="K3588" s="7">
        <v>43815.0</v>
      </c>
      <c r="L3588" s="14">
        <v>42.574032</v>
      </c>
      <c r="M3588" s="14">
        <f t="shared" si="2"/>
        <v>989.5023672</v>
      </c>
      <c r="N3588" s="15">
        <f t="shared" si="3"/>
        <v>-0.01049763281</v>
      </c>
      <c r="O3588" s="15">
        <f t="shared" si="4"/>
        <v>0.01049763281</v>
      </c>
      <c r="P3588" s="8">
        <f t="shared" si="5"/>
        <v>61</v>
      </c>
    </row>
    <row r="3589" ht="12.75" customHeight="1">
      <c r="A3589" s="7">
        <v>43754.0</v>
      </c>
      <c r="B3589" s="8" t="s">
        <v>183</v>
      </c>
      <c r="C3589" s="8" t="s">
        <v>184</v>
      </c>
      <c r="D3589" s="9" t="s">
        <v>32</v>
      </c>
      <c r="E3589" s="10" t="s">
        <v>19</v>
      </c>
      <c r="F3589" s="11">
        <v>3.59532201359E11</v>
      </c>
      <c r="G3589" s="8" t="s">
        <v>20</v>
      </c>
      <c r="H3589" s="8" t="str">
        <f t="shared" si="1"/>
        <v>SELL</v>
      </c>
      <c r="I3589" s="12">
        <v>106.461884</v>
      </c>
      <c r="J3589" s="12">
        <v>1000.0</v>
      </c>
      <c r="K3589" s="7">
        <v>43881.0</v>
      </c>
      <c r="L3589" s="14">
        <v>116.077614</v>
      </c>
      <c r="M3589" s="14">
        <f t="shared" si="2"/>
        <v>1090.32087</v>
      </c>
      <c r="N3589" s="15">
        <f t="shared" si="3"/>
        <v>-0.09032087014</v>
      </c>
      <c r="O3589" s="15">
        <f t="shared" si="4"/>
        <v>0.09032087014</v>
      </c>
      <c r="P3589" s="8">
        <f t="shared" si="5"/>
        <v>127</v>
      </c>
    </row>
    <row r="3590" ht="12.75" customHeight="1">
      <c r="A3590" s="16">
        <v>43754.0</v>
      </c>
      <c r="B3590" s="8" t="s">
        <v>455</v>
      </c>
      <c r="C3590" s="8" t="s">
        <v>456</v>
      </c>
      <c r="D3590" s="9" t="s">
        <v>23</v>
      </c>
      <c r="E3590" s="10" t="s">
        <v>19</v>
      </c>
      <c r="F3590" s="11">
        <v>5.8573620898E10</v>
      </c>
      <c r="G3590" s="18" t="s">
        <v>24</v>
      </c>
      <c r="H3590" s="17" t="str">
        <f t="shared" si="1"/>
        <v>BUY</v>
      </c>
      <c r="I3590" s="12">
        <v>160.460007</v>
      </c>
      <c r="J3590" s="12">
        <v>1000.0</v>
      </c>
      <c r="K3590" s="16">
        <v>43777.0</v>
      </c>
      <c r="L3590" s="14">
        <v>162.419998</v>
      </c>
      <c r="M3590" s="14">
        <f t="shared" si="2"/>
        <v>1012.214826</v>
      </c>
      <c r="N3590" s="15">
        <f t="shared" si="3"/>
        <v>0.01221482559</v>
      </c>
      <c r="O3590" s="15">
        <f t="shared" si="4"/>
        <v>-0.01221482559</v>
      </c>
      <c r="P3590" s="8">
        <f t="shared" si="5"/>
        <v>23</v>
      </c>
    </row>
    <row r="3591" ht="12.75" customHeight="1">
      <c r="A3591" s="7">
        <v>43755.0</v>
      </c>
      <c r="B3591" s="8" t="s">
        <v>222</v>
      </c>
      <c r="C3591" s="8" t="s">
        <v>223</v>
      </c>
      <c r="D3591" s="9" t="s">
        <v>18</v>
      </c>
      <c r="E3591" s="10" t="s">
        <v>19</v>
      </c>
      <c r="F3591" s="11">
        <v>1.24202013167E11</v>
      </c>
      <c r="G3591" s="8" t="s">
        <v>20</v>
      </c>
      <c r="H3591" s="8" t="str">
        <f t="shared" si="1"/>
        <v>SELL</v>
      </c>
      <c r="I3591" s="12">
        <v>154.42</v>
      </c>
      <c r="J3591" s="12">
        <v>1000.0</v>
      </c>
      <c r="K3591" s="16">
        <v>43811.0</v>
      </c>
      <c r="L3591" s="14">
        <v>164.33</v>
      </c>
      <c r="M3591" s="14">
        <f t="shared" si="2"/>
        <v>1064.175625</v>
      </c>
      <c r="N3591" s="15">
        <f t="shared" si="3"/>
        <v>-0.06417562492</v>
      </c>
      <c r="O3591" s="15">
        <f t="shared" si="4"/>
        <v>0.06417562492</v>
      </c>
      <c r="P3591" s="8">
        <f t="shared" si="5"/>
        <v>56</v>
      </c>
    </row>
    <row r="3592" ht="12.75" customHeight="1">
      <c r="A3592" s="16">
        <v>43755.0</v>
      </c>
      <c r="B3592" s="8" t="s">
        <v>208</v>
      </c>
      <c r="C3592" s="8" t="s">
        <v>209</v>
      </c>
      <c r="D3592" s="9" t="s">
        <v>18</v>
      </c>
      <c r="E3592" s="10" t="s">
        <v>19</v>
      </c>
      <c r="F3592" s="11">
        <v>1.37339890294E11</v>
      </c>
      <c r="G3592" s="17" t="s">
        <v>20</v>
      </c>
      <c r="H3592" s="18" t="str">
        <f t="shared" si="1"/>
        <v>SELL</v>
      </c>
      <c r="I3592" s="12">
        <v>150.849747</v>
      </c>
      <c r="J3592" s="12">
        <v>1000.0</v>
      </c>
      <c r="K3592" s="16">
        <v>43774.0</v>
      </c>
      <c r="L3592" s="14">
        <v>163.835312</v>
      </c>
      <c r="M3592" s="14">
        <f t="shared" si="2"/>
        <v>1086.082776</v>
      </c>
      <c r="N3592" s="15">
        <f t="shared" si="3"/>
        <v>-0.08608277613</v>
      </c>
      <c r="O3592" s="15">
        <f t="shared" si="4"/>
        <v>0.08608277613</v>
      </c>
      <c r="P3592" s="8">
        <f t="shared" si="5"/>
        <v>19</v>
      </c>
    </row>
    <row r="3593" ht="12.75" customHeight="1">
      <c r="A3593" s="7">
        <v>43756.0</v>
      </c>
      <c r="B3593" s="8" t="s">
        <v>934</v>
      </c>
      <c r="C3593" s="8" t="s">
        <v>935</v>
      </c>
      <c r="D3593" s="9" t="s">
        <v>39</v>
      </c>
      <c r="E3593" s="9" t="s">
        <v>19</v>
      </c>
      <c r="F3593" s="11">
        <v>1.7180649405E10</v>
      </c>
      <c r="G3593" s="8" t="s">
        <v>24</v>
      </c>
      <c r="H3593" s="8" t="str">
        <f t="shared" si="1"/>
        <v>BUY</v>
      </c>
      <c r="I3593" s="12">
        <v>175.300003</v>
      </c>
      <c r="J3593" s="12">
        <v>1000.0</v>
      </c>
      <c r="K3593" s="16">
        <v>43801.0</v>
      </c>
      <c r="L3593" s="14">
        <v>192.220001</v>
      </c>
      <c r="M3593" s="14">
        <f t="shared" si="2"/>
        <v>1096.520238</v>
      </c>
      <c r="N3593" s="15">
        <f t="shared" si="3"/>
        <v>0.09652023794</v>
      </c>
      <c r="O3593" s="15">
        <f t="shared" si="4"/>
        <v>-0.09652023794</v>
      </c>
      <c r="P3593" s="8">
        <f t="shared" si="5"/>
        <v>45</v>
      </c>
    </row>
    <row r="3594" ht="12.75" customHeight="1">
      <c r="A3594" s="7">
        <v>43756.0</v>
      </c>
      <c r="B3594" s="8" t="s">
        <v>69</v>
      </c>
      <c r="C3594" s="8" t="s">
        <v>70</v>
      </c>
      <c r="D3594" s="9" t="s">
        <v>71</v>
      </c>
      <c r="E3594" s="10" t="s">
        <v>19</v>
      </c>
      <c r="F3594" s="11">
        <v>2.31528133463E11</v>
      </c>
      <c r="G3594" s="8" t="s">
        <v>24</v>
      </c>
      <c r="H3594" s="8" t="str">
        <f t="shared" si="1"/>
        <v>BUY</v>
      </c>
      <c r="I3594" s="12">
        <v>27.78199</v>
      </c>
      <c r="J3594" s="12">
        <v>1000.0</v>
      </c>
      <c r="K3594" s="7">
        <v>43766.0</v>
      </c>
      <c r="L3594" s="14">
        <v>29.145916</v>
      </c>
      <c r="M3594" s="14">
        <f t="shared" si="2"/>
        <v>1049.093891</v>
      </c>
      <c r="N3594" s="15">
        <f t="shared" si="3"/>
        <v>0.0490938914</v>
      </c>
      <c r="O3594" s="15">
        <f t="shared" si="4"/>
        <v>-0.0490938914</v>
      </c>
      <c r="P3594" s="8">
        <f t="shared" si="5"/>
        <v>10</v>
      </c>
    </row>
    <row r="3595" ht="12.75" customHeight="1">
      <c r="A3595" s="7">
        <v>43756.0</v>
      </c>
      <c r="B3595" s="8" t="s">
        <v>16</v>
      </c>
      <c r="C3595" s="8" t="s">
        <v>17</v>
      </c>
      <c r="D3595" s="9" t="s">
        <v>18</v>
      </c>
      <c r="E3595" s="10" t="s">
        <v>19</v>
      </c>
      <c r="F3595" s="11">
        <v>1.41375537264E11</v>
      </c>
      <c r="G3595" s="8" t="s">
        <v>20</v>
      </c>
      <c r="H3595" s="8" t="str">
        <f t="shared" si="1"/>
        <v>SELL</v>
      </c>
      <c r="I3595" s="12">
        <v>119.615295</v>
      </c>
      <c r="J3595" s="12">
        <v>1000.0</v>
      </c>
      <c r="K3595" s="7">
        <v>43774.0</v>
      </c>
      <c r="L3595" s="14">
        <v>133.94606</v>
      </c>
      <c r="M3595" s="14">
        <f t="shared" si="2"/>
        <v>1119.807128</v>
      </c>
      <c r="N3595" s="15">
        <f t="shared" si="3"/>
        <v>-0.1198071283</v>
      </c>
      <c r="O3595" s="15">
        <f t="shared" si="4"/>
        <v>0.1198071283</v>
      </c>
      <c r="P3595" s="8">
        <f t="shared" si="5"/>
        <v>18</v>
      </c>
    </row>
    <row r="3596" ht="12.75" customHeight="1">
      <c r="A3596" s="7">
        <v>43756.0</v>
      </c>
      <c r="B3596" s="8" t="s">
        <v>150</v>
      </c>
      <c r="C3596" s="8" t="s">
        <v>151</v>
      </c>
      <c r="D3596" s="9" t="s">
        <v>23</v>
      </c>
      <c r="E3596" s="10" t="s">
        <v>19</v>
      </c>
      <c r="F3596" s="11">
        <v>2.353183809372E12</v>
      </c>
      <c r="G3596" s="8" t="s">
        <v>20</v>
      </c>
      <c r="H3596" s="8" t="str">
        <f t="shared" si="1"/>
        <v>SELL</v>
      </c>
      <c r="I3596" s="12">
        <v>132.23</v>
      </c>
      <c r="J3596" s="12">
        <v>1000.0</v>
      </c>
      <c r="K3596" s="7">
        <v>44376.0</v>
      </c>
      <c r="L3596" s="14">
        <v>266.06</v>
      </c>
      <c r="M3596" s="14">
        <f t="shared" si="2"/>
        <v>2012.100129</v>
      </c>
      <c r="N3596" s="15">
        <f t="shared" si="3"/>
        <v>-1.012100129</v>
      </c>
      <c r="O3596" s="15">
        <f t="shared" si="4"/>
        <v>1.012100129</v>
      </c>
      <c r="P3596" s="8">
        <f t="shared" si="5"/>
        <v>620</v>
      </c>
    </row>
    <row r="3597" ht="12.75" customHeight="1">
      <c r="A3597" s="16">
        <v>43756.0</v>
      </c>
      <c r="B3597" s="8" t="s">
        <v>129</v>
      </c>
      <c r="C3597" s="8" t="s">
        <v>130</v>
      </c>
      <c r="D3597" s="9" t="s">
        <v>71</v>
      </c>
      <c r="E3597" s="10" t="s">
        <v>19</v>
      </c>
      <c r="F3597" s="11">
        <v>1.5587597568E11</v>
      </c>
      <c r="G3597" s="18" t="s">
        <v>24</v>
      </c>
      <c r="H3597" s="17" t="str">
        <f t="shared" si="1"/>
        <v>BUY</v>
      </c>
      <c r="I3597" s="12">
        <v>44.87114</v>
      </c>
      <c r="J3597" s="12">
        <v>1000.0</v>
      </c>
      <c r="K3597" s="16">
        <v>43784.0</v>
      </c>
      <c r="L3597" s="14">
        <v>48.772671</v>
      </c>
      <c r="M3597" s="14">
        <f t="shared" si="2"/>
        <v>1086.949674</v>
      </c>
      <c r="N3597" s="15">
        <f t="shared" si="3"/>
        <v>0.08694967411</v>
      </c>
      <c r="O3597" s="15">
        <f t="shared" si="4"/>
        <v>-0.08694967411</v>
      </c>
      <c r="P3597" s="8">
        <f t="shared" si="5"/>
        <v>28</v>
      </c>
    </row>
    <row r="3598" ht="12.75" customHeight="1">
      <c r="A3598" s="7">
        <v>43759.0</v>
      </c>
      <c r="B3598" s="8" t="s">
        <v>894</v>
      </c>
      <c r="C3598" s="8" t="s">
        <v>895</v>
      </c>
      <c r="D3598" s="9" t="s">
        <v>137</v>
      </c>
      <c r="E3598" s="10" t="s">
        <v>19</v>
      </c>
      <c r="F3598" s="11">
        <v>3.979270665E10</v>
      </c>
      <c r="G3598" s="8" t="s">
        <v>20</v>
      </c>
      <c r="H3598" s="8" t="str">
        <f t="shared" si="1"/>
        <v>SELL</v>
      </c>
      <c r="I3598" s="12">
        <v>27.81</v>
      </c>
      <c r="J3598" s="12">
        <v>1000.0</v>
      </c>
      <c r="K3598" s="16">
        <v>44727.0</v>
      </c>
      <c r="L3598" s="14">
        <v>40.51</v>
      </c>
      <c r="M3598" s="14">
        <f t="shared" si="2"/>
        <v>1456.670262</v>
      </c>
      <c r="N3598" s="15">
        <f t="shared" si="3"/>
        <v>-0.4566702625</v>
      </c>
      <c r="O3598" s="15">
        <f t="shared" si="4"/>
        <v>0.4566702625</v>
      </c>
      <c r="P3598" s="8">
        <f t="shared" si="5"/>
        <v>968</v>
      </c>
    </row>
    <row r="3599" ht="12.75" customHeight="1">
      <c r="A3599" s="7">
        <v>43759.0</v>
      </c>
      <c r="B3599" s="8" t="s">
        <v>630</v>
      </c>
      <c r="C3599" s="8" t="s">
        <v>631</v>
      </c>
      <c r="D3599" s="9" t="s">
        <v>23</v>
      </c>
      <c r="E3599" s="10" t="s">
        <v>19</v>
      </c>
      <c r="F3599" s="11">
        <v>1.069485355423E12</v>
      </c>
      <c r="G3599" s="8" t="s">
        <v>20</v>
      </c>
      <c r="H3599" s="8" t="str">
        <f t="shared" si="1"/>
        <v>SELL</v>
      </c>
      <c r="I3599" s="12">
        <v>48.784084</v>
      </c>
      <c r="J3599" s="12">
        <v>1000.0</v>
      </c>
      <c r="K3599" s="7">
        <v>44509.0</v>
      </c>
      <c r="L3599" s="14">
        <v>306.162415</v>
      </c>
      <c r="M3599" s="14">
        <f t="shared" si="2"/>
        <v>6275.866838</v>
      </c>
      <c r="N3599" s="15">
        <f t="shared" si="3"/>
        <v>-5.275866838</v>
      </c>
      <c r="O3599" s="15">
        <f t="shared" si="4"/>
        <v>5.275866838</v>
      </c>
      <c r="P3599" s="8">
        <f t="shared" si="5"/>
        <v>750</v>
      </c>
    </row>
    <row r="3600" ht="12.75" customHeight="1">
      <c r="A3600" s="7">
        <v>43760.0</v>
      </c>
      <c r="B3600" s="8" t="s">
        <v>270</v>
      </c>
      <c r="C3600" s="8" t="s">
        <v>271</v>
      </c>
      <c r="D3600" s="9" t="s">
        <v>39</v>
      </c>
      <c r="E3600" s="10" t="s">
        <v>19</v>
      </c>
      <c r="F3600" s="11">
        <v>1.30378753979E11</v>
      </c>
      <c r="G3600" s="8" t="s">
        <v>20</v>
      </c>
      <c r="H3600" s="8" t="str">
        <f t="shared" si="1"/>
        <v>SELL</v>
      </c>
      <c r="I3600" s="12">
        <v>48.407867</v>
      </c>
      <c r="J3600" s="12">
        <v>1000.0</v>
      </c>
      <c r="K3600" s="16">
        <v>44400.0</v>
      </c>
      <c r="L3600" s="14">
        <v>64.12735</v>
      </c>
      <c r="M3600" s="14">
        <f t="shared" si="2"/>
        <v>1324.729925</v>
      </c>
      <c r="N3600" s="15">
        <f t="shared" si="3"/>
        <v>-0.3247299246</v>
      </c>
      <c r="O3600" s="15">
        <f t="shared" si="4"/>
        <v>0.3247299246</v>
      </c>
      <c r="P3600" s="8">
        <f t="shared" si="5"/>
        <v>640</v>
      </c>
    </row>
    <row r="3601" ht="12.75" customHeight="1">
      <c r="A3601" s="7">
        <v>43760.0</v>
      </c>
      <c r="B3601" s="8" t="s">
        <v>2023</v>
      </c>
      <c r="C3601" s="8" t="s">
        <v>2024</v>
      </c>
      <c r="D3601" s="9" t="s">
        <v>23</v>
      </c>
      <c r="E3601" s="10" t="s">
        <v>252</v>
      </c>
      <c r="F3601" s="11">
        <v>4.0240186522E10</v>
      </c>
      <c r="G3601" s="8" t="s">
        <v>20</v>
      </c>
      <c r="H3601" s="8" t="str">
        <f t="shared" si="1"/>
        <v>SELL</v>
      </c>
      <c r="I3601" s="12">
        <v>87.61</v>
      </c>
      <c r="J3601" s="12">
        <v>1000.0</v>
      </c>
      <c r="K3601" s="16">
        <v>44727.0</v>
      </c>
      <c r="L3601" s="14">
        <v>117.95</v>
      </c>
      <c r="M3601" s="14">
        <f t="shared" si="2"/>
        <v>1346.307499</v>
      </c>
      <c r="N3601" s="15">
        <f t="shared" si="3"/>
        <v>-0.3463074991</v>
      </c>
      <c r="O3601" s="15">
        <f t="shared" si="4"/>
        <v>0.3463074991</v>
      </c>
      <c r="P3601" s="8">
        <f t="shared" si="5"/>
        <v>967</v>
      </c>
    </row>
    <row r="3602" ht="12.75" customHeight="1">
      <c r="A3602" s="7">
        <v>43761.0</v>
      </c>
      <c r="B3602" s="8" t="s">
        <v>2063</v>
      </c>
      <c r="C3602" s="8" t="s">
        <v>2064</v>
      </c>
      <c r="D3602" s="9" t="s">
        <v>39</v>
      </c>
      <c r="E3602" s="10" t="s">
        <v>259</v>
      </c>
      <c r="F3602" s="11">
        <v>4.28169E8</v>
      </c>
      <c r="G3602" s="8" t="s">
        <v>20</v>
      </c>
      <c r="H3602" s="8" t="str">
        <f t="shared" si="1"/>
        <v>SELL</v>
      </c>
      <c r="I3602" s="12">
        <v>16.74</v>
      </c>
      <c r="J3602" s="12">
        <v>1000.0</v>
      </c>
      <c r="K3602" s="7">
        <v>43936.0</v>
      </c>
      <c r="L3602" s="14">
        <v>6.32</v>
      </c>
      <c r="M3602" s="14">
        <f t="shared" si="2"/>
        <v>377.5388292</v>
      </c>
      <c r="N3602" s="15">
        <f t="shared" si="3"/>
        <v>0.6224611708</v>
      </c>
      <c r="O3602" s="15">
        <f t="shared" si="4"/>
        <v>-0.6224611708</v>
      </c>
      <c r="P3602" s="8">
        <f t="shared" si="5"/>
        <v>175</v>
      </c>
    </row>
    <row r="3603" ht="12.75" customHeight="1">
      <c r="A3603" s="7">
        <v>43761.0</v>
      </c>
      <c r="B3603" s="8" t="s">
        <v>162</v>
      </c>
      <c r="C3603" s="8" t="s">
        <v>163</v>
      </c>
      <c r="D3603" s="9" t="s">
        <v>18</v>
      </c>
      <c r="E3603" s="10" t="s">
        <v>19</v>
      </c>
      <c r="F3603" s="11">
        <v>1.36351276474E11</v>
      </c>
      <c r="G3603" s="8" t="s">
        <v>20</v>
      </c>
      <c r="H3603" s="8" t="str">
        <f t="shared" si="1"/>
        <v>SELL</v>
      </c>
      <c r="I3603" s="12">
        <v>336.522217</v>
      </c>
      <c r="J3603" s="12">
        <v>1000.0</v>
      </c>
      <c r="K3603" s="7">
        <v>43801.0</v>
      </c>
      <c r="L3603" s="14">
        <v>353.079285</v>
      </c>
      <c r="M3603" s="14">
        <f t="shared" si="2"/>
        <v>1049.20052</v>
      </c>
      <c r="N3603" s="15">
        <f t="shared" si="3"/>
        <v>-0.0492005198</v>
      </c>
      <c r="O3603" s="15">
        <f t="shared" si="4"/>
        <v>0.0492005198</v>
      </c>
      <c r="P3603" s="8">
        <f t="shared" si="5"/>
        <v>40</v>
      </c>
    </row>
    <row r="3604" ht="12.75" customHeight="1">
      <c r="A3604" s="7">
        <v>43761.0</v>
      </c>
      <c r="B3604" s="8" t="s">
        <v>226</v>
      </c>
      <c r="C3604" s="8" t="s">
        <v>227</v>
      </c>
      <c r="D3604" s="9" t="s">
        <v>18</v>
      </c>
      <c r="E3604" s="10" t="s">
        <v>19</v>
      </c>
      <c r="F3604" s="11">
        <v>1.1333906346E11</v>
      </c>
      <c r="G3604" s="8" t="s">
        <v>24</v>
      </c>
      <c r="H3604" s="8" t="str">
        <f t="shared" si="1"/>
        <v>BUY</v>
      </c>
      <c r="I3604" s="12">
        <v>337.519043</v>
      </c>
      <c r="J3604" s="12">
        <v>1000.0</v>
      </c>
      <c r="K3604" s="7">
        <v>43801.0</v>
      </c>
      <c r="L3604" s="14">
        <v>349.170715</v>
      </c>
      <c r="M3604" s="14">
        <f t="shared" si="2"/>
        <v>1034.521525</v>
      </c>
      <c r="N3604" s="15">
        <f t="shared" si="3"/>
        <v>0.03452152476</v>
      </c>
      <c r="O3604" s="15">
        <f t="shared" si="4"/>
        <v>-0.03452152476</v>
      </c>
      <c r="P3604" s="8">
        <f t="shared" si="5"/>
        <v>40</v>
      </c>
    </row>
    <row r="3605" ht="12.75" customHeight="1">
      <c r="A3605" s="16">
        <v>43761.0</v>
      </c>
      <c r="B3605" s="8" t="s">
        <v>380</v>
      </c>
      <c r="C3605" s="8" t="s">
        <v>381</v>
      </c>
      <c r="D3605" s="9" t="s">
        <v>35</v>
      </c>
      <c r="E3605" s="10" t="s">
        <v>19</v>
      </c>
      <c r="F3605" s="11">
        <v>6.82995534313E11</v>
      </c>
      <c r="G3605" s="17" t="s">
        <v>20</v>
      </c>
      <c r="H3605" s="18" t="str">
        <f t="shared" si="1"/>
        <v>SELL</v>
      </c>
      <c r="I3605" s="12">
        <v>16.978666</v>
      </c>
      <c r="J3605" s="12">
        <v>1000.0</v>
      </c>
      <c r="K3605" s="16">
        <v>43791.0</v>
      </c>
      <c r="L3605" s="14">
        <v>22.202667</v>
      </c>
      <c r="M3605" s="14">
        <f t="shared" si="2"/>
        <v>1307.680297</v>
      </c>
      <c r="N3605" s="15">
        <f t="shared" si="3"/>
        <v>-0.3076802971</v>
      </c>
      <c r="O3605" s="15">
        <f t="shared" si="4"/>
        <v>0.3076802971</v>
      </c>
      <c r="P3605" s="8">
        <f t="shared" si="5"/>
        <v>30</v>
      </c>
    </row>
    <row r="3606" ht="12.75" customHeight="1">
      <c r="A3606" s="7">
        <v>43762.0</v>
      </c>
      <c r="B3606" s="8" t="s">
        <v>745</v>
      </c>
      <c r="C3606" s="8" t="s">
        <v>746</v>
      </c>
      <c r="D3606" s="9" t="s">
        <v>32</v>
      </c>
      <c r="E3606" s="10" t="s">
        <v>19</v>
      </c>
      <c r="F3606" s="11">
        <v>1.44024414E10</v>
      </c>
      <c r="G3606" s="8" t="s">
        <v>24</v>
      </c>
      <c r="H3606" s="8" t="str">
        <f t="shared" si="1"/>
        <v>BUY</v>
      </c>
      <c r="I3606" s="12">
        <v>23.72366</v>
      </c>
      <c r="J3606" s="12">
        <v>1000.0</v>
      </c>
      <c r="K3606" s="16">
        <v>43812.0</v>
      </c>
      <c r="L3606" s="14">
        <v>25.045317</v>
      </c>
      <c r="M3606" s="14">
        <f t="shared" si="2"/>
        <v>1055.710502</v>
      </c>
      <c r="N3606" s="15">
        <f t="shared" si="3"/>
        <v>0.05571050167</v>
      </c>
      <c r="O3606" s="15">
        <f t="shared" si="4"/>
        <v>-0.05571050167</v>
      </c>
      <c r="P3606" s="8">
        <f t="shared" si="5"/>
        <v>50</v>
      </c>
    </row>
    <row r="3607" ht="12.75" customHeight="1">
      <c r="A3607" s="7">
        <v>43762.0</v>
      </c>
      <c r="B3607" s="8" t="s">
        <v>2632</v>
      </c>
      <c r="C3607" s="8" t="s">
        <v>2633</v>
      </c>
      <c r="D3607" s="9" t="s">
        <v>65</v>
      </c>
      <c r="E3607" s="10" t="s">
        <v>19</v>
      </c>
      <c r="F3607" s="11">
        <v>3.8209156732E10</v>
      </c>
      <c r="G3607" s="8" t="s">
        <v>20</v>
      </c>
      <c r="H3607" s="8" t="str">
        <f t="shared" si="1"/>
        <v>SELL</v>
      </c>
      <c r="I3607" s="12">
        <v>40.725132</v>
      </c>
      <c r="J3607" s="12">
        <v>1000.0</v>
      </c>
      <c r="K3607" s="7">
        <v>43892.0</v>
      </c>
      <c r="L3607" s="14">
        <v>35.105553</v>
      </c>
      <c r="M3607" s="14">
        <f t="shared" si="2"/>
        <v>862.0120126</v>
      </c>
      <c r="N3607" s="15">
        <f t="shared" si="3"/>
        <v>0.1379879874</v>
      </c>
      <c r="O3607" s="15">
        <f t="shared" si="4"/>
        <v>-0.1379879874</v>
      </c>
      <c r="P3607" s="8">
        <f t="shared" si="5"/>
        <v>130</v>
      </c>
    </row>
    <row r="3608" ht="12.75" customHeight="1">
      <c r="A3608" s="16">
        <v>43762.0</v>
      </c>
      <c r="B3608" s="8" t="s">
        <v>2592</v>
      </c>
      <c r="C3608" s="8" t="s">
        <v>2593</v>
      </c>
      <c r="D3608" s="9" t="s">
        <v>23</v>
      </c>
      <c r="E3608" s="10" t="s">
        <v>19</v>
      </c>
      <c r="F3608" s="11">
        <v>1.9724256923E10</v>
      </c>
      <c r="G3608" s="18" t="s">
        <v>24</v>
      </c>
      <c r="H3608" s="17" t="str">
        <f t="shared" si="1"/>
        <v>BUY</v>
      </c>
      <c r="I3608" s="12">
        <v>64.519997</v>
      </c>
      <c r="J3608" s="12">
        <v>1000.0</v>
      </c>
      <c r="K3608" s="16">
        <v>43864.0</v>
      </c>
      <c r="L3608" s="14">
        <v>87.660004</v>
      </c>
      <c r="M3608" s="14">
        <f t="shared" si="2"/>
        <v>1358.648606</v>
      </c>
      <c r="N3608" s="15">
        <f t="shared" si="3"/>
        <v>0.3586486063</v>
      </c>
      <c r="O3608" s="15">
        <f t="shared" si="4"/>
        <v>-0.3586486063</v>
      </c>
      <c r="P3608" s="8">
        <f t="shared" si="5"/>
        <v>102</v>
      </c>
    </row>
    <row r="3609" ht="12.75" customHeight="1">
      <c r="A3609" s="16">
        <v>43762.0</v>
      </c>
      <c r="B3609" s="8" t="s">
        <v>2100</v>
      </c>
      <c r="C3609" s="8" t="s">
        <v>2101</v>
      </c>
      <c r="D3609" s="9" t="s">
        <v>23</v>
      </c>
      <c r="E3609" s="10" t="s">
        <v>19</v>
      </c>
      <c r="F3609" s="11">
        <v>1.98718142E10</v>
      </c>
      <c r="G3609" s="18" t="s">
        <v>24</v>
      </c>
      <c r="H3609" s="17" t="str">
        <f t="shared" si="1"/>
        <v>BUY</v>
      </c>
      <c r="I3609" s="12">
        <v>43.330002</v>
      </c>
      <c r="J3609" s="12">
        <v>1000.0</v>
      </c>
      <c r="K3609" s="16">
        <v>43875.0</v>
      </c>
      <c r="L3609" s="14">
        <v>62.110001</v>
      </c>
      <c r="M3609" s="14">
        <f t="shared" si="2"/>
        <v>1433.417912</v>
      </c>
      <c r="N3609" s="15">
        <f t="shared" si="3"/>
        <v>0.4334179121</v>
      </c>
      <c r="O3609" s="15">
        <f t="shared" si="4"/>
        <v>-0.4334179121</v>
      </c>
      <c r="P3609" s="8">
        <f t="shared" si="5"/>
        <v>113</v>
      </c>
    </row>
    <row r="3610" ht="12.75" customHeight="1">
      <c r="A3610" s="7">
        <v>43763.0</v>
      </c>
      <c r="B3610" s="8" t="s">
        <v>704</v>
      </c>
      <c r="C3610" s="8" t="s">
        <v>705</v>
      </c>
      <c r="D3610" s="9" t="s">
        <v>18</v>
      </c>
      <c r="E3610" s="10" t="s">
        <v>19</v>
      </c>
      <c r="F3610" s="11">
        <v>9.819059159E9</v>
      </c>
      <c r="G3610" s="8" t="s">
        <v>20</v>
      </c>
      <c r="H3610" s="8" t="str">
        <f t="shared" si="1"/>
        <v>SELL</v>
      </c>
      <c r="I3610" s="12">
        <v>30.647038</v>
      </c>
      <c r="J3610" s="12">
        <v>1000.0</v>
      </c>
      <c r="K3610" s="16">
        <v>43942.0</v>
      </c>
      <c r="L3610" s="14">
        <v>11.0</v>
      </c>
      <c r="M3610" s="14">
        <f t="shared" si="2"/>
        <v>358.9253878</v>
      </c>
      <c r="N3610" s="15">
        <f t="shared" si="3"/>
        <v>0.6410746122</v>
      </c>
      <c r="O3610" s="15">
        <f t="shared" si="4"/>
        <v>-0.6410746122</v>
      </c>
      <c r="P3610" s="8">
        <f t="shared" si="5"/>
        <v>179</v>
      </c>
    </row>
    <row r="3611" ht="12.75" customHeight="1">
      <c r="A3611" s="7">
        <v>43763.0</v>
      </c>
      <c r="B3611" s="8" t="s">
        <v>2608</v>
      </c>
      <c r="C3611" s="8" t="s">
        <v>2609</v>
      </c>
      <c r="D3611" s="9" t="s">
        <v>35</v>
      </c>
      <c r="E3611" s="10" t="s">
        <v>19</v>
      </c>
      <c r="F3611" s="11">
        <v>1.1749994978E10</v>
      </c>
      <c r="G3611" s="8" t="s">
        <v>24</v>
      </c>
      <c r="H3611" s="8" t="str">
        <f t="shared" si="1"/>
        <v>BUY</v>
      </c>
      <c r="I3611" s="12">
        <v>27.790001</v>
      </c>
      <c r="J3611" s="12">
        <v>1000.0</v>
      </c>
      <c r="K3611" s="16">
        <v>43837.0</v>
      </c>
      <c r="L3611" s="14">
        <v>29.200001</v>
      </c>
      <c r="M3611" s="14">
        <f t="shared" si="2"/>
        <v>1050.737674</v>
      </c>
      <c r="N3611" s="15">
        <f t="shared" si="3"/>
        <v>0.0507376736</v>
      </c>
      <c r="O3611" s="15">
        <f t="shared" si="4"/>
        <v>-0.0507376736</v>
      </c>
      <c r="P3611" s="8">
        <f t="shared" si="5"/>
        <v>74</v>
      </c>
    </row>
    <row r="3612" ht="12.75" customHeight="1">
      <c r="A3612" s="7">
        <v>43763.0</v>
      </c>
      <c r="B3612" s="8" t="s">
        <v>1180</v>
      </c>
      <c r="C3612" s="8" t="s">
        <v>1181</v>
      </c>
      <c r="D3612" s="9" t="s">
        <v>58</v>
      </c>
      <c r="E3612" s="9" t="s">
        <v>19</v>
      </c>
      <c r="F3612" s="11">
        <v>7.144072E9</v>
      </c>
      <c r="G3612" s="8" t="s">
        <v>24</v>
      </c>
      <c r="H3612" s="8" t="str">
        <f t="shared" si="1"/>
        <v>BUY</v>
      </c>
      <c r="I3612" s="12">
        <v>59.02</v>
      </c>
      <c r="J3612" s="12">
        <v>1000.0</v>
      </c>
      <c r="K3612" s="16">
        <v>43853.0</v>
      </c>
      <c r="L3612" s="14">
        <v>57.74</v>
      </c>
      <c r="M3612" s="14">
        <f t="shared" si="2"/>
        <v>978.3124365</v>
      </c>
      <c r="N3612" s="15">
        <f t="shared" si="3"/>
        <v>-0.02168756354</v>
      </c>
      <c r="O3612" s="15">
        <f t="shared" si="4"/>
        <v>0.02168756354</v>
      </c>
      <c r="P3612" s="8">
        <f t="shared" si="5"/>
        <v>90</v>
      </c>
    </row>
    <row r="3613" ht="12.75" customHeight="1">
      <c r="A3613" s="7">
        <v>43763.0</v>
      </c>
      <c r="B3613" s="8" t="s">
        <v>2712</v>
      </c>
      <c r="C3613" s="8" t="s">
        <v>2713</v>
      </c>
      <c r="D3613" s="9" t="s">
        <v>35</v>
      </c>
      <c r="E3613" s="10" t="s">
        <v>252</v>
      </c>
      <c r="F3613" s="11">
        <v>2.12724774E9</v>
      </c>
      <c r="G3613" s="8" t="s">
        <v>24</v>
      </c>
      <c r="H3613" s="8" t="str">
        <f t="shared" si="1"/>
        <v>BUY</v>
      </c>
      <c r="I3613" s="12">
        <v>9.96</v>
      </c>
      <c r="J3613" s="12">
        <v>1000.0</v>
      </c>
      <c r="K3613" s="16">
        <v>44727.0</v>
      </c>
      <c r="L3613" s="14">
        <v>8.13</v>
      </c>
      <c r="M3613" s="14">
        <f t="shared" si="2"/>
        <v>816.2650602</v>
      </c>
      <c r="N3613" s="15">
        <f t="shared" si="3"/>
        <v>-0.1837349398</v>
      </c>
      <c r="O3613" s="15">
        <f t="shared" si="4"/>
        <v>0.1837349398</v>
      </c>
      <c r="P3613" s="8">
        <f t="shared" si="5"/>
        <v>964</v>
      </c>
    </row>
    <row r="3614" ht="12.75" customHeight="1">
      <c r="A3614" s="7">
        <v>43763.0</v>
      </c>
      <c r="B3614" s="8" t="s">
        <v>2714</v>
      </c>
      <c r="C3614" s="8" t="s">
        <v>2715</v>
      </c>
      <c r="D3614" s="9" t="s">
        <v>71</v>
      </c>
      <c r="E3614" s="10" t="s">
        <v>19</v>
      </c>
      <c r="F3614" s="11">
        <v>7.8389224714E10</v>
      </c>
      <c r="G3614" s="8" t="s">
        <v>24</v>
      </c>
      <c r="H3614" s="8" t="str">
        <f t="shared" si="1"/>
        <v>BUY</v>
      </c>
      <c r="I3614" s="12">
        <v>62.305233</v>
      </c>
      <c r="J3614" s="12">
        <v>1000.0</v>
      </c>
      <c r="K3614" s="16">
        <v>44727.0</v>
      </c>
      <c r="L3614" s="14">
        <v>112.13311</v>
      </c>
      <c r="M3614" s="14">
        <f t="shared" si="2"/>
        <v>1799.738234</v>
      </c>
      <c r="N3614" s="15">
        <f t="shared" si="3"/>
        <v>0.7997382339</v>
      </c>
      <c r="O3614" s="15">
        <f t="shared" si="4"/>
        <v>-0.7997382339</v>
      </c>
      <c r="P3614" s="8">
        <f t="shared" si="5"/>
        <v>964</v>
      </c>
    </row>
    <row r="3615" ht="12.75" customHeight="1">
      <c r="A3615" s="7">
        <v>43763.0</v>
      </c>
      <c r="B3615" s="8" t="s">
        <v>2716</v>
      </c>
      <c r="C3615" s="8" t="s">
        <v>2717</v>
      </c>
      <c r="D3615" s="9" t="s">
        <v>18</v>
      </c>
      <c r="E3615" s="10" t="s">
        <v>19</v>
      </c>
      <c r="F3615" s="11">
        <v>2.36265084E9</v>
      </c>
      <c r="G3615" s="8" t="s">
        <v>24</v>
      </c>
      <c r="H3615" s="8" t="str">
        <f t="shared" si="1"/>
        <v>BUY</v>
      </c>
      <c r="I3615" s="12">
        <v>9.36</v>
      </c>
      <c r="J3615" s="12">
        <v>1000.0</v>
      </c>
      <c r="K3615" s="16">
        <v>44727.0</v>
      </c>
      <c r="L3615" s="14">
        <v>21.190001</v>
      </c>
      <c r="M3615" s="14">
        <f t="shared" si="2"/>
        <v>2263.888996</v>
      </c>
      <c r="N3615" s="15">
        <f t="shared" si="3"/>
        <v>1.263888996</v>
      </c>
      <c r="O3615" s="15">
        <f t="shared" si="4"/>
        <v>-1.263888996</v>
      </c>
      <c r="P3615" s="8">
        <f t="shared" si="5"/>
        <v>964</v>
      </c>
    </row>
    <row r="3616" ht="12.75" customHeight="1">
      <c r="A3616" s="7">
        <v>43766.0</v>
      </c>
      <c r="B3616" s="8" t="s">
        <v>69</v>
      </c>
      <c r="C3616" s="8" t="s">
        <v>70</v>
      </c>
      <c r="D3616" s="9" t="s">
        <v>71</v>
      </c>
      <c r="E3616" s="10" t="s">
        <v>19</v>
      </c>
      <c r="F3616" s="11">
        <v>2.31528133463E11</v>
      </c>
      <c r="G3616" s="8" t="s">
        <v>20</v>
      </c>
      <c r="H3616" s="8" t="str">
        <f t="shared" si="1"/>
        <v>SELL</v>
      </c>
      <c r="I3616" s="12">
        <v>29.145916</v>
      </c>
      <c r="J3616" s="12">
        <v>1000.0</v>
      </c>
      <c r="K3616" s="7">
        <v>44032.0</v>
      </c>
      <c r="L3616" s="14">
        <v>21.993464</v>
      </c>
      <c r="M3616" s="14">
        <f t="shared" si="2"/>
        <v>754.598483</v>
      </c>
      <c r="N3616" s="15">
        <f t="shared" si="3"/>
        <v>0.245401517</v>
      </c>
      <c r="O3616" s="15">
        <f t="shared" si="4"/>
        <v>-0.245401517</v>
      </c>
      <c r="P3616" s="8">
        <f t="shared" si="5"/>
        <v>266</v>
      </c>
    </row>
    <row r="3617" ht="12.75" customHeight="1">
      <c r="A3617" s="7">
        <v>43766.0</v>
      </c>
      <c r="B3617" s="8" t="s">
        <v>74</v>
      </c>
      <c r="C3617" s="8" t="s">
        <v>75</v>
      </c>
      <c r="D3617" s="9" t="s">
        <v>18</v>
      </c>
      <c r="E3617" s="10" t="s">
        <v>19</v>
      </c>
      <c r="F3617" s="11">
        <v>1.1640308784E11</v>
      </c>
      <c r="G3617" s="8" t="s">
        <v>20</v>
      </c>
      <c r="H3617" s="8" t="str">
        <f t="shared" si="1"/>
        <v>SELL</v>
      </c>
      <c r="I3617" s="12">
        <v>164.745819</v>
      </c>
      <c r="J3617" s="12">
        <v>1000.0</v>
      </c>
      <c r="K3617" s="7">
        <v>43773.0</v>
      </c>
      <c r="L3617" s="14">
        <v>170.210449</v>
      </c>
      <c r="M3617" s="14">
        <f t="shared" si="2"/>
        <v>1033.170068</v>
      </c>
      <c r="N3617" s="15">
        <f t="shared" si="3"/>
        <v>-0.03317006789</v>
      </c>
      <c r="O3617" s="15">
        <f t="shared" si="4"/>
        <v>0.03317006789</v>
      </c>
      <c r="P3617" s="8">
        <f t="shared" si="5"/>
        <v>7</v>
      </c>
    </row>
    <row r="3618" ht="12.75" customHeight="1">
      <c r="A3618" s="7">
        <v>43766.0</v>
      </c>
      <c r="B3618" s="8" t="s">
        <v>36</v>
      </c>
      <c r="C3618" s="8" t="s">
        <v>36</v>
      </c>
      <c r="D3618" s="9" t="s">
        <v>23</v>
      </c>
      <c r="E3618" s="10" t="s">
        <v>19</v>
      </c>
      <c r="F3618" s="11">
        <v>1.28825360723E11</v>
      </c>
      <c r="G3618" s="8" t="s">
        <v>20</v>
      </c>
      <c r="H3618" s="8" t="str">
        <f t="shared" si="1"/>
        <v>SELL</v>
      </c>
      <c r="I3618" s="12">
        <v>106.69</v>
      </c>
      <c r="J3618" s="12">
        <v>1000.0</v>
      </c>
      <c r="K3618" s="7">
        <v>43843.0</v>
      </c>
      <c r="L3618" s="14">
        <v>108.45</v>
      </c>
      <c r="M3618" s="14">
        <f t="shared" si="2"/>
        <v>1016.496391</v>
      </c>
      <c r="N3618" s="15">
        <f t="shared" si="3"/>
        <v>-0.01649639141</v>
      </c>
      <c r="O3618" s="15">
        <f t="shared" si="4"/>
        <v>0.01649639141</v>
      </c>
      <c r="P3618" s="8">
        <f t="shared" si="5"/>
        <v>77</v>
      </c>
    </row>
    <row r="3619" ht="12.75" customHeight="1">
      <c r="A3619" s="7">
        <v>43766.0</v>
      </c>
      <c r="B3619" s="8" t="s">
        <v>942</v>
      </c>
      <c r="C3619" s="8" t="s">
        <v>943</v>
      </c>
      <c r="D3619" s="9" t="s">
        <v>18</v>
      </c>
      <c r="E3619" s="10" t="s">
        <v>19</v>
      </c>
      <c r="F3619" s="11">
        <v>7.1654251226E10</v>
      </c>
      <c r="G3619" s="8" t="s">
        <v>20</v>
      </c>
      <c r="H3619" s="8" t="str">
        <f t="shared" si="1"/>
        <v>SELL</v>
      </c>
      <c r="I3619" s="12">
        <v>155.598755</v>
      </c>
      <c r="J3619" s="12">
        <v>1000.0</v>
      </c>
      <c r="K3619" s="16">
        <v>44727.0</v>
      </c>
      <c r="L3619" s="14">
        <v>180.827347</v>
      </c>
      <c r="M3619" s="14">
        <f t="shared" si="2"/>
        <v>1162.138778</v>
      </c>
      <c r="N3619" s="15">
        <f t="shared" si="3"/>
        <v>-0.162138778</v>
      </c>
      <c r="O3619" s="15">
        <f t="shared" si="4"/>
        <v>0.162138778</v>
      </c>
      <c r="P3619" s="8">
        <f t="shared" si="5"/>
        <v>961</v>
      </c>
    </row>
    <row r="3620" ht="12.75" customHeight="1">
      <c r="A3620" s="16">
        <v>43766.0</v>
      </c>
      <c r="B3620" s="8" t="s">
        <v>867</v>
      </c>
      <c r="C3620" s="8" t="s">
        <v>868</v>
      </c>
      <c r="D3620" s="9" t="s">
        <v>35</v>
      </c>
      <c r="E3620" s="10" t="s">
        <v>19</v>
      </c>
      <c r="F3620" s="11">
        <v>4.029102194E9</v>
      </c>
      <c r="G3620" s="17" t="s">
        <v>20</v>
      </c>
      <c r="H3620" s="18" t="str">
        <f t="shared" si="1"/>
        <v>SELL</v>
      </c>
      <c r="I3620" s="12">
        <v>105.196625</v>
      </c>
      <c r="J3620" s="12">
        <v>1000.0</v>
      </c>
      <c r="K3620" s="16">
        <v>44727.0</v>
      </c>
      <c r="L3620" s="14">
        <v>125.683212</v>
      </c>
      <c r="M3620" s="14">
        <f t="shared" si="2"/>
        <v>1194.745668</v>
      </c>
      <c r="N3620" s="15">
        <f t="shared" si="3"/>
        <v>-0.1947456679</v>
      </c>
      <c r="O3620" s="15">
        <f t="shared" si="4"/>
        <v>0.1947456679</v>
      </c>
      <c r="P3620" s="8">
        <f t="shared" si="5"/>
        <v>961</v>
      </c>
    </row>
    <row r="3621" ht="12.75" customHeight="1">
      <c r="A3621" s="16">
        <v>43766.0</v>
      </c>
      <c r="B3621" s="8" t="s">
        <v>1892</v>
      </c>
      <c r="C3621" s="8" t="s">
        <v>1893</v>
      </c>
      <c r="D3621" s="9" t="s">
        <v>35</v>
      </c>
      <c r="E3621" s="10" t="s">
        <v>19</v>
      </c>
      <c r="F3621" s="11">
        <v>1.964293212E9</v>
      </c>
      <c r="G3621" s="17" t="s">
        <v>20</v>
      </c>
      <c r="H3621" s="18" t="str">
        <f t="shared" si="1"/>
        <v>SELL</v>
      </c>
      <c r="I3621" s="12">
        <v>49.415829</v>
      </c>
      <c r="J3621" s="12">
        <v>1000.0</v>
      </c>
      <c r="K3621" s="16">
        <v>44365.0</v>
      </c>
      <c r="L3621" s="14">
        <v>60.962841</v>
      </c>
      <c r="M3621" s="14">
        <f t="shared" si="2"/>
        <v>1233.670308</v>
      </c>
      <c r="N3621" s="15">
        <f t="shared" si="3"/>
        <v>-0.2336703084</v>
      </c>
      <c r="O3621" s="15">
        <f t="shared" si="4"/>
        <v>0.2336703084</v>
      </c>
      <c r="P3621" s="8">
        <f t="shared" si="5"/>
        <v>599</v>
      </c>
    </row>
    <row r="3622" ht="12.75" customHeight="1">
      <c r="A3622" s="7">
        <v>43767.0</v>
      </c>
      <c r="B3622" s="8" t="s">
        <v>2058</v>
      </c>
      <c r="C3622" s="8" t="s">
        <v>2059</v>
      </c>
      <c r="D3622" s="9" t="s">
        <v>23</v>
      </c>
      <c r="E3622" s="10" t="s">
        <v>168</v>
      </c>
      <c r="F3622" s="11">
        <v>2.536112068E9</v>
      </c>
      <c r="G3622" s="8" t="s">
        <v>24</v>
      </c>
      <c r="H3622" s="8" t="str">
        <f t="shared" si="1"/>
        <v>BUY</v>
      </c>
      <c r="I3622" s="12">
        <v>5.27</v>
      </c>
      <c r="J3622" s="12">
        <v>1000.0</v>
      </c>
      <c r="K3622" s="16">
        <v>44727.0</v>
      </c>
      <c r="L3622" s="14">
        <v>5.43</v>
      </c>
      <c r="M3622" s="14">
        <f t="shared" si="2"/>
        <v>1030.360531</v>
      </c>
      <c r="N3622" s="15">
        <f t="shared" si="3"/>
        <v>0.03036053131</v>
      </c>
      <c r="O3622" s="15">
        <f t="shared" si="4"/>
        <v>-0.03036053131</v>
      </c>
      <c r="P3622" s="8">
        <f t="shared" si="5"/>
        <v>960</v>
      </c>
    </row>
    <row r="3623" ht="12.75" customHeight="1">
      <c r="A3623" s="7">
        <v>43768.0</v>
      </c>
      <c r="B3623" s="8" t="s">
        <v>954</v>
      </c>
      <c r="C3623" s="8" t="s">
        <v>955</v>
      </c>
      <c r="D3623" s="9" t="s">
        <v>39</v>
      </c>
      <c r="E3623" s="10" t="s">
        <v>19</v>
      </c>
      <c r="F3623" s="11">
        <v>1.39897497235E11</v>
      </c>
      <c r="G3623" s="8" t="s">
        <v>20</v>
      </c>
      <c r="H3623" s="8" t="str">
        <f t="shared" si="1"/>
        <v>SELL</v>
      </c>
      <c r="I3623" s="12">
        <v>186.72</v>
      </c>
      <c r="J3623" s="12">
        <v>1000.0</v>
      </c>
      <c r="K3623" s="16">
        <v>44566.0</v>
      </c>
      <c r="L3623" s="14">
        <v>212.59</v>
      </c>
      <c r="M3623" s="14">
        <f t="shared" si="2"/>
        <v>1138.5497</v>
      </c>
      <c r="N3623" s="15">
        <f t="shared" si="3"/>
        <v>-0.1385497001</v>
      </c>
      <c r="O3623" s="15">
        <f t="shared" si="4"/>
        <v>0.1385497001</v>
      </c>
      <c r="P3623" s="8">
        <f t="shared" si="5"/>
        <v>798</v>
      </c>
    </row>
    <row r="3624" ht="12.75" customHeight="1">
      <c r="A3624" s="7">
        <v>43768.0</v>
      </c>
      <c r="B3624" s="8" t="s">
        <v>342</v>
      </c>
      <c r="C3624" s="8" t="s">
        <v>343</v>
      </c>
      <c r="D3624" s="9" t="s">
        <v>39</v>
      </c>
      <c r="E3624" s="10" t="s">
        <v>19</v>
      </c>
      <c r="F3624" s="11">
        <v>2.0695706284E11</v>
      </c>
      <c r="G3624" s="8" t="s">
        <v>20</v>
      </c>
      <c r="H3624" s="8" t="str">
        <f t="shared" si="1"/>
        <v>SELL</v>
      </c>
      <c r="I3624" s="12">
        <v>31.392487</v>
      </c>
      <c r="J3624" s="12">
        <v>1000.0</v>
      </c>
      <c r="K3624" s="7">
        <v>43845.0</v>
      </c>
      <c r="L3624" s="14">
        <v>33.499771</v>
      </c>
      <c r="M3624" s="14">
        <f t="shared" si="2"/>
        <v>1067.127017</v>
      </c>
      <c r="N3624" s="15">
        <f t="shared" si="3"/>
        <v>-0.06712701673</v>
      </c>
      <c r="O3624" s="15">
        <f t="shared" si="4"/>
        <v>0.06712701673</v>
      </c>
      <c r="P3624" s="8">
        <f t="shared" si="5"/>
        <v>77</v>
      </c>
    </row>
    <row r="3625" ht="12.75" customHeight="1">
      <c r="A3625" s="7">
        <v>43768.0</v>
      </c>
      <c r="B3625" s="8" t="s">
        <v>2088</v>
      </c>
      <c r="C3625" s="8" t="s">
        <v>2089</v>
      </c>
      <c r="D3625" s="9" t="s">
        <v>58</v>
      </c>
      <c r="E3625" s="10" t="s">
        <v>2071</v>
      </c>
      <c r="F3625" s="11">
        <v>2.550603166E10</v>
      </c>
      <c r="G3625" s="8" t="s">
        <v>20</v>
      </c>
      <c r="H3625" s="8" t="str">
        <f t="shared" si="1"/>
        <v>SELL</v>
      </c>
      <c r="I3625" s="12">
        <v>140.449997</v>
      </c>
      <c r="J3625" s="12">
        <v>1000.0</v>
      </c>
      <c r="K3625" s="16">
        <v>44727.0</v>
      </c>
      <c r="L3625" s="14">
        <v>105.349998</v>
      </c>
      <c r="M3625" s="14">
        <f t="shared" si="2"/>
        <v>750.0890014</v>
      </c>
      <c r="N3625" s="15">
        <f t="shared" si="3"/>
        <v>0.2499109986</v>
      </c>
      <c r="O3625" s="15">
        <f t="shared" si="4"/>
        <v>-0.2499109986</v>
      </c>
      <c r="P3625" s="8">
        <f t="shared" si="5"/>
        <v>959</v>
      </c>
    </row>
    <row r="3626" ht="12.75" customHeight="1">
      <c r="A3626" s="16">
        <v>43768.0</v>
      </c>
      <c r="B3626" s="8" t="s">
        <v>2031</v>
      </c>
      <c r="C3626" s="8" t="s">
        <v>2032</v>
      </c>
      <c r="D3626" s="9" t="s">
        <v>18</v>
      </c>
      <c r="E3626" s="10" t="s">
        <v>19</v>
      </c>
      <c r="F3626" s="11">
        <v>7.3333896E9</v>
      </c>
      <c r="G3626" s="17" t="s">
        <v>20</v>
      </c>
      <c r="H3626" s="18" t="str">
        <f t="shared" si="1"/>
        <v>SELL</v>
      </c>
      <c r="I3626" s="12">
        <v>42.099998</v>
      </c>
      <c r="J3626" s="12">
        <v>1000.0</v>
      </c>
      <c r="K3626" s="16">
        <v>44624.0</v>
      </c>
      <c r="L3626" s="14">
        <v>74.68</v>
      </c>
      <c r="M3626" s="14">
        <f t="shared" si="2"/>
        <v>1773.871818</v>
      </c>
      <c r="N3626" s="15">
        <f t="shared" si="3"/>
        <v>-0.7738718182</v>
      </c>
      <c r="O3626" s="15">
        <f t="shared" si="4"/>
        <v>0.7738718182</v>
      </c>
      <c r="P3626" s="8">
        <f t="shared" si="5"/>
        <v>856</v>
      </c>
    </row>
    <row r="3627" ht="12.75" customHeight="1">
      <c r="A3627" s="7">
        <v>43769.0</v>
      </c>
      <c r="B3627" s="8" t="s">
        <v>2410</v>
      </c>
      <c r="C3627" s="8" t="s">
        <v>2411</v>
      </c>
      <c r="D3627" s="9" t="s">
        <v>193</v>
      </c>
      <c r="E3627" s="10" t="s">
        <v>19</v>
      </c>
      <c r="F3627" s="11">
        <v>2.13822945E9</v>
      </c>
      <c r="G3627" s="8" t="s">
        <v>24</v>
      </c>
      <c r="H3627" s="8" t="str">
        <f t="shared" si="1"/>
        <v>BUY</v>
      </c>
      <c r="I3627" s="12">
        <v>62.83358</v>
      </c>
      <c r="J3627" s="12">
        <v>1000.0</v>
      </c>
      <c r="K3627" s="7">
        <v>44029.0</v>
      </c>
      <c r="L3627" s="14">
        <v>80.663467</v>
      </c>
      <c r="M3627" s="14">
        <f t="shared" si="2"/>
        <v>1283.763666</v>
      </c>
      <c r="N3627" s="15">
        <f t="shared" si="3"/>
        <v>0.2837636659</v>
      </c>
      <c r="O3627" s="15">
        <f t="shared" si="4"/>
        <v>-0.2837636659</v>
      </c>
      <c r="P3627" s="8">
        <f t="shared" si="5"/>
        <v>260</v>
      </c>
    </row>
    <row r="3628" ht="12.75" customHeight="1">
      <c r="A3628" s="7">
        <v>43769.0</v>
      </c>
      <c r="B3628" s="8" t="s">
        <v>2718</v>
      </c>
      <c r="C3628" s="8" t="s">
        <v>2719</v>
      </c>
      <c r="D3628" s="9" t="s">
        <v>23</v>
      </c>
      <c r="E3628" s="10" t="s">
        <v>19</v>
      </c>
      <c r="F3628" s="11">
        <v>4.4903238E8</v>
      </c>
      <c r="G3628" s="8" t="s">
        <v>24</v>
      </c>
      <c r="H3628" s="8" t="str">
        <f t="shared" si="1"/>
        <v>BUY</v>
      </c>
      <c r="I3628" s="12">
        <v>18.709999</v>
      </c>
      <c r="J3628" s="12">
        <v>1000.0</v>
      </c>
      <c r="K3628" s="16">
        <v>44727.0</v>
      </c>
      <c r="L3628" s="14">
        <v>11.86</v>
      </c>
      <c r="M3628" s="14">
        <f t="shared" si="2"/>
        <v>633.8856565</v>
      </c>
      <c r="N3628" s="15">
        <f t="shared" si="3"/>
        <v>-0.3661143435</v>
      </c>
      <c r="O3628" s="15">
        <f t="shared" si="4"/>
        <v>0.3661143435</v>
      </c>
      <c r="P3628" s="8">
        <f t="shared" si="5"/>
        <v>958</v>
      </c>
    </row>
    <row r="3629" ht="12.75" customHeight="1">
      <c r="A3629" s="16">
        <v>43769.0</v>
      </c>
      <c r="B3629" s="8" t="s">
        <v>1025</v>
      </c>
      <c r="C3629" s="8" t="s">
        <v>1026</v>
      </c>
      <c r="D3629" s="9" t="s">
        <v>23</v>
      </c>
      <c r="E3629" s="9" t="s">
        <v>19</v>
      </c>
      <c r="F3629" s="11">
        <v>4.841462E10</v>
      </c>
      <c r="G3629" s="18" t="s">
        <v>24</v>
      </c>
      <c r="H3629" s="17" t="str">
        <f t="shared" si="1"/>
        <v>BUY</v>
      </c>
      <c r="I3629" s="12">
        <v>90.74</v>
      </c>
      <c r="J3629" s="12">
        <v>1000.0</v>
      </c>
      <c r="K3629" s="16">
        <v>44048.0</v>
      </c>
      <c r="L3629" s="14">
        <v>107.57</v>
      </c>
      <c r="M3629" s="14">
        <f t="shared" si="2"/>
        <v>1185.474983</v>
      </c>
      <c r="N3629" s="15">
        <f t="shared" si="3"/>
        <v>0.1854749835</v>
      </c>
      <c r="O3629" s="15">
        <f t="shared" si="4"/>
        <v>-0.1854749835</v>
      </c>
      <c r="P3629" s="8">
        <f t="shared" si="5"/>
        <v>279</v>
      </c>
    </row>
    <row r="3630" ht="12.75" customHeight="1">
      <c r="A3630" s="7">
        <v>43770.0</v>
      </c>
      <c r="B3630" s="8" t="s">
        <v>2720</v>
      </c>
      <c r="C3630" s="8" t="s">
        <v>2721</v>
      </c>
      <c r="D3630" s="9" t="s">
        <v>193</v>
      </c>
      <c r="E3630" s="10" t="s">
        <v>19</v>
      </c>
      <c r="F3630" s="11">
        <v>2.72647293E9</v>
      </c>
      <c r="G3630" s="8" t="s">
        <v>24</v>
      </c>
      <c r="H3630" s="8" t="str">
        <f t="shared" si="1"/>
        <v>BUY</v>
      </c>
      <c r="I3630" s="12">
        <v>9.56</v>
      </c>
      <c r="J3630" s="12">
        <v>1000.0</v>
      </c>
      <c r="K3630" s="16">
        <v>44727.0</v>
      </c>
      <c r="L3630" s="14">
        <v>11.45</v>
      </c>
      <c r="M3630" s="14">
        <f t="shared" si="2"/>
        <v>1197.698745</v>
      </c>
      <c r="N3630" s="15">
        <f t="shared" si="3"/>
        <v>0.1976987448</v>
      </c>
      <c r="O3630" s="15">
        <f t="shared" si="4"/>
        <v>-0.1976987448</v>
      </c>
      <c r="P3630" s="8">
        <f t="shared" si="5"/>
        <v>957</v>
      </c>
    </row>
    <row r="3631" ht="12.75" customHeight="1">
      <c r="A3631" s="7">
        <v>43770.0</v>
      </c>
      <c r="B3631" s="8" t="s">
        <v>2612</v>
      </c>
      <c r="C3631" s="8" t="s">
        <v>2613</v>
      </c>
      <c r="D3631" s="9" t="s">
        <v>23</v>
      </c>
      <c r="E3631" s="10" t="s">
        <v>19</v>
      </c>
      <c r="F3631" s="11">
        <v>3.4807454547E10</v>
      </c>
      <c r="G3631" s="8" t="s">
        <v>24</v>
      </c>
      <c r="H3631" s="8" t="str">
        <f t="shared" si="1"/>
        <v>BUY</v>
      </c>
      <c r="I3631" s="12">
        <v>48.5</v>
      </c>
      <c r="J3631" s="12">
        <v>1000.0</v>
      </c>
      <c r="K3631" s="16">
        <v>43833.0</v>
      </c>
      <c r="L3631" s="14">
        <v>50.75</v>
      </c>
      <c r="M3631" s="14">
        <f t="shared" si="2"/>
        <v>1046.391753</v>
      </c>
      <c r="N3631" s="15">
        <f t="shared" si="3"/>
        <v>0.04639175258</v>
      </c>
      <c r="O3631" s="15">
        <f t="shared" si="4"/>
        <v>-0.04639175258</v>
      </c>
      <c r="P3631" s="8">
        <f t="shared" si="5"/>
        <v>63</v>
      </c>
    </row>
    <row r="3632" ht="12.75" customHeight="1">
      <c r="A3632" s="7">
        <v>43770.0</v>
      </c>
      <c r="B3632" s="8" t="s">
        <v>2722</v>
      </c>
      <c r="C3632" s="8" t="s">
        <v>2723</v>
      </c>
      <c r="D3632" s="9" t="s">
        <v>39</v>
      </c>
      <c r="E3632" s="10" t="s">
        <v>19</v>
      </c>
      <c r="F3632" s="11">
        <v>7.99686592E9</v>
      </c>
      <c r="G3632" s="8" t="s">
        <v>24</v>
      </c>
      <c r="H3632" s="8" t="str">
        <f t="shared" si="1"/>
        <v>BUY</v>
      </c>
      <c r="I3632" s="12">
        <v>49.630001</v>
      </c>
      <c r="J3632" s="12">
        <v>1000.0</v>
      </c>
      <c r="K3632" s="16">
        <v>44727.0</v>
      </c>
      <c r="L3632" s="14">
        <v>104.959999</v>
      </c>
      <c r="M3632" s="14">
        <f t="shared" si="2"/>
        <v>2114.849826</v>
      </c>
      <c r="N3632" s="15">
        <f t="shared" si="3"/>
        <v>1.114849826</v>
      </c>
      <c r="O3632" s="15">
        <f t="shared" si="4"/>
        <v>-1.114849826</v>
      </c>
      <c r="P3632" s="8">
        <f t="shared" si="5"/>
        <v>957</v>
      </c>
    </row>
    <row r="3633" ht="12.75" customHeight="1">
      <c r="A3633" s="7">
        <v>43770.0</v>
      </c>
      <c r="B3633" s="8" t="s">
        <v>1055</v>
      </c>
      <c r="C3633" s="8" t="s">
        <v>1056</v>
      </c>
      <c r="D3633" s="9" t="s">
        <v>35</v>
      </c>
      <c r="E3633" s="10" t="s">
        <v>168</v>
      </c>
      <c r="F3633" s="11">
        <v>1.591838144E10</v>
      </c>
      <c r="G3633" s="8" t="s">
        <v>24</v>
      </c>
      <c r="H3633" s="8" t="str">
        <f t="shared" si="1"/>
        <v>BUY</v>
      </c>
      <c r="I3633" s="12">
        <v>48.91</v>
      </c>
      <c r="J3633" s="12">
        <v>1000.0</v>
      </c>
      <c r="K3633" s="7">
        <v>44097.0</v>
      </c>
      <c r="L3633" s="14">
        <v>40.8</v>
      </c>
      <c r="M3633" s="14">
        <f t="shared" si="2"/>
        <v>834.1852382</v>
      </c>
      <c r="N3633" s="15">
        <f t="shared" si="3"/>
        <v>-0.1658147618</v>
      </c>
      <c r="O3633" s="15">
        <f t="shared" si="4"/>
        <v>0.1658147618</v>
      </c>
      <c r="P3633" s="8">
        <f t="shared" si="5"/>
        <v>327</v>
      </c>
    </row>
    <row r="3634" ht="12.75" customHeight="1">
      <c r="A3634" s="7">
        <v>43770.0</v>
      </c>
      <c r="B3634" s="8" t="s">
        <v>361</v>
      </c>
      <c r="C3634" s="8" t="s">
        <v>362</v>
      </c>
      <c r="D3634" s="9" t="s">
        <v>23</v>
      </c>
      <c r="E3634" s="10" t="s">
        <v>19</v>
      </c>
      <c r="F3634" s="11">
        <v>3.4406482717E10</v>
      </c>
      <c r="G3634" s="8" t="s">
        <v>24</v>
      </c>
      <c r="H3634" s="8" t="str">
        <f t="shared" si="1"/>
        <v>BUY</v>
      </c>
      <c r="I3634" s="12">
        <v>62.599998</v>
      </c>
      <c r="J3634" s="12">
        <v>1000.0</v>
      </c>
      <c r="K3634" s="7">
        <v>43788.0</v>
      </c>
      <c r="L3634" s="14">
        <v>66.370003</v>
      </c>
      <c r="M3634" s="14">
        <f t="shared" si="2"/>
        <v>1060.223724</v>
      </c>
      <c r="N3634" s="15">
        <f t="shared" si="3"/>
        <v>0.06022372397</v>
      </c>
      <c r="O3634" s="15">
        <f t="shared" si="4"/>
        <v>-0.06022372397</v>
      </c>
      <c r="P3634" s="8">
        <f t="shared" si="5"/>
        <v>18</v>
      </c>
    </row>
    <row r="3635" ht="12.75" customHeight="1">
      <c r="A3635" s="16">
        <v>43770.0</v>
      </c>
      <c r="B3635" s="8" t="s">
        <v>636</v>
      </c>
      <c r="C3635" s="8" t="s">
        <v>637</v>
      </c>
      <c r="D3635" s="9" t="s">
        <v>35</v>
      </c>
      <c r="E3635" s="10" t="s">
        <v>19</v>
      </c>
      <c r="F3635" s="11">
        <v>3.317700214E9</v>
      </c>
      <c r="G3635" s="18" t="s">
        <v>24</v>
      </c>
      <c r="H3635" s="17" t="str">
        <f t="shared" si="1"/>
        <v>BUY</v>
      </c>
      <c r="I3635" s="12">
        <v>18.91</v>
      </c>
      <c r="J3635" s="12">
        <v>1000.0</v>
      </c>
      <c r="K3635" s="16">
        <v>44596.0</v>
      </c>
      <c r="L3635" s="14">
        <v>16.43</v>
      </c>
      <c r="M3635" s="14">
        <f t="shared" si="2"/>
        <v>868.852459</v>
      </c>
      <c r="N3635" s="15">
        <f t="shared" si="3"/>
        <v>-0.131147541</v>
      </c>
      <c r="O3635" s="15">
        <f t="shared" si="4"/>
        <v>0.131147541</v>
      </c>
      <c r="P3635" s="8">
        <f t="shared" si="5"/>
        <v>826</v>
      </c>
    </row>
    <row r="3636" ht="12.75" customHeight="1">
      <c r="A3636" s="7">
        <v>43773.0</v>
      </c>
      <c r="B3636" s="8" t="s">
        <v>74</v>
      </c>
      <c r="C3636" s="8" t="s">
        <v>75</v>
      </c>
      <c r="D3636" s="9" t="s">
        <v>18</v>
      </c>
      <c r="E3636" s="10" t="s">
        <v>19</v>
      </c>
      <c r="F3636" s="11">
        <v>1.1640308784E11</v>
      </c>
      <c r="G3636" s="8" t="s">
        <v>24</v>
      </c>
      <c r="H3636" s="8" t="str">
        <f t="shared" si="1"/>
        <v>BUY</v>
      </c>
      <c r="I3636" s="12">
        <v>170.210449</v>
      </c>
      <c r="J3636" s="12">
        <v>1000.0</v>
      </c>
      <c r="K3636" s="7">
        <v>43791.0</v>
      </c>
      <c r="L3636" s="14">
        <v>166.675079</v>
      </c>
      <c r="M3636" s="14">
        <f t="shared" si="2"/>
        <v>979.2294185</v>
      </c>
      <c r="N3636" s="15">
        <f t="shared" si="3"/>
        <v>-0.02077058148</v>
      </c>
      <c r="O3636" s="15">
        <f t="shared" si="4"/>
        <v>0.02077058148</v>
      </c>
      <c r="P3636" s="8">
        <f t="shared" si="5"/>
        <v>18</v>
      </c>
    </row>
    <row r="3637" ht="12.75" customHeight="1">
      <c r="A3637" s="7">
        <v>43773.0</v>
      </c>
      <c r="B3637" s="8" t="s">
        <v>1182</v>
      </c>
      <c r="C3637" s="8" t="s">
        <v>1183</v>
      </c>
      <c r="D3637" s="9" t="s">
        <v>23</v>
      </c>
      <c r="E3637" s="10" t="s">
        <v>19</v>
      </c>
      <c r="F3637" s="11">
        <v>1.263232918E9</v>
      </c>
      <c r="G3637" s="8" t="s">
        <v>20</v>
      </c>
      <c r="H3637" s="8" t="str">
        <f t="shared" si="1"/>
        <v>SELL</v>
      </c>
      <c r="I3637" s="12">
        <v>5.435494</v>
      </c>
      <c r="J3637" s="12">
        <v>1000.0</v>
      </c>
      <c r="K3637" s="7">
        <v>43935.0</v>
      </c>
      <c r="L3637" s="14">
        <v>4.368042</v>
      </c>
      <c r="M3637" s="14">
        <f t="shared" si="2"/>
        <v>803.6145381</v>
      </c>
      <c r="N3637" s="15">
        <f t="shared" si="3"/>
        <v>0.1963854619</v>
      </c>
      <c r="O3637" s="15">
        <f t="shared" si="4"/>
        <v>-0.1963854619</v>
      </c>
      <c r="P3637" s="8">
        <f t="shared" si="5"/>
        <v>162</v>
      </c>
    </row>
    <row r="3638" ht="12.75" customHeight="1">
      <c r="A3638" s="16">
        <v>43773.0</v>
      </c>
      <c r="B3638" s="8" t="s">
        <v>836</v>
      </c>
      <c r="C3638" s="8" t="s">
        <v>837</v>
      </c>
      <c r="D3638" s="9" t="s">
        <v>58</v>
      </c>
      <c r="E3638" s="10" t="s">
        <v>19</v>
      </c>
      <c r="F3638" s="11">
        <v>1.0735109466E10</v>
      </c>
      <c r="G3638" s="18" t="s">
        <v>24</v>
      </c>
      <c r="H3638" s="17" t="str">
        <f t="shared" si="1"/>
        <v>BUY</v>
      </c>
      <c r="I3638" s="12">
        <v>92.010002</v>
      </c>
      <c r="J3638" s="12">
        <v>1000.0</v>
      </c>
      <c r="K3638" s="16">
        <v>43774.0</v>
      </c>
      <c r="L3638" s="14">
        <v>91.330002</v>
      </c>
      <c r="M3638" s="14">
        <f t="shared" si="2"/>
        <v>992.6094991</v>
      </c>
      <c r="N3638" s="15">
        <f t="shared" si="3"/>
        <v>-0.007390500872</v>
      </c>
      <c r="O3638" s="15">
        <f t="shared" si="4"/>
        <v>0.007390500872</v>
      </c>
      <c r="P3638" s="8">
        <f t="shared" si="5"/>
        <v>1</v>
      </c>
    </row>
    <row r="3639" ht="12.75" customHeight="1">
      <c r="A3639" s="16">
        <v>43773.0</v>
      </c>
      <c r="B3639" s="8" t="s">
        <v>1746</v>
      </c>
      <c r="C3639" s="8" t="s">
        <v>637</v>
      </c>
      <c r="D3639" s="9" t="s">
        <v>35</v>
      </c>
      <c r="E3639" s="10" t="s">
        <v>19</v>
      </c>
      <c r="F3639" s="11">
        <v>3.385079259E9</v>
      </c>
      <c r="G3639" s="18" t="s">
        <v>24</v>
      </c>
      <c r="H3639" s="17" t="str">
        <f t="shared" si="1"/>
        <v>BUY</v>
      </c>
      <c r="I3639" s="12">
        <v>17.139999</v>
      </c>
      <c r="J3639" s="12">
        <v>1000.0</v>
      </c>
      <c r="K3639" s="16">
        <v>43784.0</v>
      </c>
      <c r="L3639" s="14">
        <v>17.790001</v>
      </c>
      <c r="M3639" s="14">
        <f t="shared" si="2"/>
        <v>1037.923106</v>
      </c>
      <c r="N3639" s="15">
        <f t="shared" si="3"/>
        <v>0.03792310606</v>
      </c>
      <c r="O3639" s="15">
        <f t="shared" si="4"/>
        <v>-0.03792310606</v>
      </c>
      <c r="P3639" s="8">
        <f t="shared" si="5"/>
        <v>11</v>
      </c>
    </row>
    <row r="3640" ht="12.75" customHeight="1">
      <c r="A3640" s="16">
        <v>43773.0</v>
      </c>
      <c r="B3640" s="8" t="s">
        <v>419</v>
      </c>
      <c r="C3640" s="8" t="s">
        <v>420</v>
      </c>
      <c r="D3640" s="9" t="s">
        <v>35</v>
      </c>
      <c r="E3640" s="10" t="s">
        <v>19</v>
      </c>
      <c r="F3640" s="11">
        <v>7.909777829E9</v>
      </c>
      <c r="G3640" s="18" t="s">
        <v>24</v>
      </c>
      <c r="H3640" s="17" t="str">
        <f t="shared" si="1"/>
        <v>BUY</v>
      </c>
      <c r="I3640" s="12">
        <v>87.43</v>
      </c>
      <c r="J3640" s="12">
        <v>1000.0</v>
      </c>
      <c r="K3640" s="16">
        <v>44040.0</v>
      </c>
      <c r="L3640" s="14">
        <v>227.0</v>
      </c>
      <c r="M3640" s="14">
        <f t="shared" si="2"/>
        <v>2596.362805</v>
      </c>
      <c r="N3640" s="15">
        <f t="shared" si="3"/>
        <v>1.596362805</v>
      </c>
      <c r="O3640" s="15">
        <f t="shared" si="4"/>
        <v>-1.596362805</v>
      </c>
      <c r="P3640" s="8">
        <f t="shared" si="5"/>
        <v>267</v>
      </c>
    </row>
    <row r="3641" ht="12.75" customHeight="1">
      <c r="A3641" s="7">
        <v>43774.0</v>
      </c>
      <c r="B3641" s="8" t="s">
        <v>16</v>
      </c>
      <c r="C3641" s="8" t="s">
        <v>17</v>
      </c>
      <c r="D3641" s="9" t="s">
        <v>18</v>
      </c>
      <c r="E3641" s="10" t="s">
        <v>19</v>
      </c>
      <c r="F3641" s="11">
        <v>1.41375537264E11</v>
      </c>
      <c r="G3641" s="8" t="s">
        <v>24</v>
      </c>
      <c r="H3641" s="8" t="str">
        <f t="shared" si="1"/>
        <v>BUY</v>
      </c>
      <c r="I3641" s="12">
        <v>133.94606</v>
      </c>
      <c r="J3641" s="12">
        <v>1000.0</v>
      </c>
      <c r="K3641" s="7">
        <v>43816.0</v>
      </c>
      <c r="L3641" s="14">
        <v>133.94606</v>
      </c>
      <c r="M3641" s="14">
        <f t="shared" si="2"/>
        <v>1000</v>
      </c>
      <c r="N3641" s="15">
        <f t="shared" si="3"/>
        <v>0</v>
      </c>
      <c r="O3641" s="15">
        <f t="shared" si="4"/>
        <v>0</v>
      </c>
      <c r="P3641" s="8">
        <f t="shared" si="5"/>
        <v>42</v>
      </c>
    </row>
    <row r="3642" ht="12.75" customHeight="1">
      <c r="A3642" s="7">
        <v>43774.0</v>
      </c>
      <c r="B3642" s="8" t="s">
        <v>194</v>
      </c>
      <c r="C3642" s="8" t="s">
        <v>194</v>
      </c>
      <c r="D3642" s="9" t="s">
        <v>18</v>
      </c>
      <c r="E3642" s="10" t="s">
        <v>19</v>
      </c>
      <c r="F3642" s="11">
        <v>6.1935406606E10</v>
      </c>
      <c r="G3642" s="8" t="s">
        <v>24</v>
      </c>
      <c r="H3642" s="8" t="str">
        <f t="shared" si="1"/>
        <v>BUY</v>
      </c>
      <c r="I3642" s="12">
        <v>23.48872</v>
      </c>
      <c r="J3642" s="12">
        <v>1000.0</v>
      </c>
      <c r="K3642" s="16">
        <v>43840.0</v>
      </c>
      <c r="L3642" s="14">
        <v>23.401453</v>
      </c>
      <c r="M3642" s="14">
        <f t="shared" si="2"/>
        <v>996.2847273</v>
      </c>
      <c r="N3642" s="15">
        <f t="shared" si="3"/>
        <v>-0.003715272693</v>
      </c>
      <c r="O3642" s="15">
        <f t="shared" si="4"/>
        <v>0.003715272693</v>
      </c>
      <c r="P3642" s="8">
        <f t="shared" si="5"/>
        <v>66</v>
      </c>
    </row>
    <row r="3643" ht="12.75" customHeight="1">
      <c r="A3643" s="7">
        <v>43774.0</v>
      </c>
      <c r="B3643" s="8" t="s">
        <v>372</v>
      </c>
      <c r="C3643" s="8" t="s">
        <v>373</v>
      </c>
      <c r="D3643" s="9" t="s">
        <v>18</v>
      </c>
      <c r="E3643" s="10" t="s">
        <v>19</v>
      </c>
      <c r="F3643" s="11">
        <v>2.6695412156E10</v>
      </c>
      <c r="G3643" s="8" t="s">
        <v>20</v>
      </c>
      <c r="H3643" s="8" t="str">
        <f t="shared" si="1"/>
        <v>SELL</v>
      </c>
      <c r="I3643" s="12">
        <v>56.99559</v>
      </c>
      <c r="J3643" s="12">
        <v>1000.0</v>
      </c>
      <c r="K3643" s="7">
        <v>43914.0</v>
      </c>
      <c r="L3643" s="14">
        <v>26.833637</v>
      </c>
      <c r="M3643" s="14">
        <f t="shared" si="2"/>
        <v>470.8019866</v>
      </c>
      <c r="N3643" s="15">
        <f t="shared" si="3"/>
        <v>0.5291980134</v>
      </c>
      <c r="O3643" s="15">
        <f t="shared" si="4"/>
        <v>-0.5291980134</v>
      </c>
      <c r="P3643" s="8">
        <f t="shared" si="5"/>
        <v>140</v>
      </c>
    </row>
    <row r="3644" ht="12.75" customHeight="1">
      <c r="A3644" s="7">
        <v>43774.0</v>
      </c>
      <c r="B3644" s="8" t="s">
        <v>1224</v>
      </c>
      <c r="C3644" s="8" t="s">
        <v>1225</v>
      </c>
      <c r="D3644" s="9" t="s">
        <v>23</v>
      </c>
      <c r="E3644" s="9" t="s">
        <v>19</v>
      </c>
      <c r="F3644" s="11">
        <v>4.130846E9</v>
      </c>
      <c r="G3644" s="8" t="s">
        <v>20</v>
      </c>
      <c r="H3644" s="8" t="str">
        <f t="shared" si="1"/>
        <v>SELL</v>
      </c>
      <c r="I3644" s="12">
        <v>16.56</v>
      </c>
      <c r="J3644" s="12">
        <v>1000.0</v>
      </c>
      <c r="K3644" s="7">
        <v>43966.0</v>
      </c>
      <c r="L3644" s="14">
        <v>11.33</v>
      </c>
      <c r="M3644" s="14">
        <f t="shared" si="2"/>
        <v>684.178744</v>
      </c>
      <c r="N3644" s="15">
        <f t="shared" si="3"/>
        <v>0.315821256</v>
      </c>
      <c r="O3644" s="15">
        <f t="shared" si="4"/>
        <v>-0.315821256</v>
      </c>
      <c r="P3644" s="8">
        <f t="shared" si="5"/>
        <v>192</v>
      </c>
    </row>
    <row r="3645" ht="12.75" customHeight="1">
      <c r="A3645" s="7">
        <v>43774.0</v>
      </c>
      <c r="B3645" s="8" t="s">
        <v>123</v>
      </c>
      <c r="C3645" s="8" t="s">
        <v>124</v>
      </c>
      <c r="D3645" s="9" t="s">
        <v>32</v>
      </c>
      <c r="E3645" s="10" t="s">
        <v>19</v>
      </c>
      <c r="F3645" s="11">
        <v>3.4143176459E10</v>
      </c>
      <c r="G3645" s="8" t="s">
        <v>20</v>
      </c>
      <c r="H3645" s="8" t="str">
        <f t="shared" si="1"/>
        <v>SELL</v>
      </c>
      <c r="I3645" s="12">
        <v>25.59</v>
      </c>
      <c r="J3645" s="12">
        <v>1000.0</v>
      </c>
      <c r="K3645" s="7">
        <v>43994.0</v>
      </c>
      <c r="L3645" s="14">
        <v>30.15</v>
      </c>
      <c r="M3645" s="14">
        <f t="shared" si="2"/>
        <v>1178.194607</v>
      </c>
      <c r="N3645" s="15">
        <f t="shared" si="3"/>
        <v>-0.1781946073</v>
      </c>
      <c r="O3645" s="15">
        <f t="shared" si="4"/>
        <v>0.1781946073</v>
      </c>
      <c r="P3645" s="8">
        <f t="shared" si="5"/>
        <v>220</v>
      </c>
    </row>
    <row r="3646" ht="12.75" customHeight="1">
      <c r="A3646" s="16">
        <v>43774.0</v>
      </c>
      <c r="B3646" s="8" t="s">
        <v>836</v>
      </c>
      <c r="C3646" s="8" t="s">
        <v>837</v>
      </c>
      <c r="D3646" s="9" t="s">
        <v>58</v>
      </c>
      <c r="E3646" s="10" t="s">
        <v>19</v>
      </c>
      <c r="F3646" s="11">
        <v>1.0735109466E10</v>
      </c>
      <c r="G3646" s="17" t="s">
        <v>20</v>
      </c>
      <c r="H3646" s="18" t="str">
        <f t="shared" si="1"/>
        <v>SELL</v>
      </c>
      <c r="I3646" s="12">
        <v>91.330002</v>
      </c>
      <c r="J3646" s="12">
        <v>1000.0</v>
      </c>
      <c r="K3646" s="16">
        <v>43902.0</v>
      </c>
      <c r="L3646" s="14">
        <v>78.339996</v>
      </c>
      <c r="M3646" s="14">
        <f t="shared" si="2"/>
        <v>857.7684691</v>
      </c>
      <c r="N3646" s="15">
        <f t="shared" si="3"/>
        <v>0.1422315309</v>
      </c>
      <c r="O3646" s="15">
        <f t="shared" si="4"/>
        <v>-0.1422315309</v>
      </c>
      <c r="P3646" s="8">
        <f t="shared" si="5"/>
        <v>128</v>
      </c>
    </row>
    <row r="3647" ht="12.75" customHeight="1">
      <c r="A3647" s="16">
        <v>43774.0</v>
      </c>
      <c r="B3647" s="8" t="s">
        <v>208</v>
      </c>
      <c r="C3647" s="8" t="s">
        <v>209</v>
      </c>
      <c r="D3647" s="9" t="s">
        <v>18</v>
      </c>
      <c r="E3647" s="10" t="s">
        <v>19</v>
      </c>
      <c r="F3647" s="11">
        <v>1.37339890294E11</v>
      </c>
      <c r="G3647" s="18" t="s">
        <v>24</v>
      </c>
      <c r="H3647" s="17" t="str">
        <f t="shared" si="1"/>
        <v>BUY</v>
      </c>
      <c r="I3647" s="12">
        <v>163.835312</v>
      </c>
      <c r="J3647" s="12">
        <v>1000.0</v>
      </c>
      <c r="K3647" s="16">
        <v>43811.0</v>
      </c>
      <c r="L3647" s="14">
        <v>162.369568</v>
      </c>
      <c r="M3647" s="14">
        <f t="shared" si="2"/>
        <v>991.0535526</v>
      </c>
      <c r="N3647" s="15">
        <f t="shared" si="3"/>
        <v>-0.008946447393</v>
      </c>
      <c r="O3647" s="15">
        <f t="shared" si="4"/>
        <v>0.008946447393</v>
      </c>
      <c r="P3647" s="8">
        <f t="shared" si="5"/>
        <v>37</v>
      </c>
    </row>
    <row r="3648" ht="12.75" customHeight="1">
      <c r="A3648" s="7">
        <v>43775.0</v>
      </c>
      <c r="B3648" s="8" t="s">
        <v>2724</v>
      </c>
      <c r="C3648" s="8" t="s">
        <v>2725</v>
      </c>
      <c r="D3648" s="9" t="s">
        <v>35</v>
      </c>
      <c r="E3648" s="10" t="s">
        <v>106</v>
      </c>
      <c r="F3648" s="11">
        <v>1.032166252E9</v>
      </c>
      <c r="G3648" s="8" t="s">
        <v>24</v>
      </c>
      <c r="H3648" s="8" t="str">
        <f t="shared" si="1"/>
        <v>BUY</v>
      </c>
      <c r="I3648" s="12">
        <v>8.9</v>
      </c>
      <c r="J3648" s="12">
        <v>1000.0</v>
      </c>
      <c r="K3648" s="16">
        <v>44727.0</v>
      </c>
      <c r="L3648" s="14">
        <v>8.44</v>
      </c>
      <c r="M3648" s="14">
        <f t="shared" si="2"/>
        <v>948.3146067</v>
      </c>
      <c r="N3648" s="15">
        <f t="shared" si="3"/>
        <v>-0.05168539326</v>
      </c>
      <c r="O3648" s="15">
        <f t="shared" si="4"/>
        <v>0.05168539326</v>
      </c>
      <c r="P3648" s="8">
        <f t="shared" si="5"/>
        <v>952</v>
      </c>
    </row>
    <row r="3649" ht="12.75" customHeight="1">
      <c r="A3649" s="7">
        <v>43775.0</v>
      </c>
      <c r="B3649" s="8" t="s">
        <v>357</v>
      </c>
      <c r="C3649" s="8" t="s">
        <v>358</v>
      </c>
      <c r="D3649" s="9" t="s">
        <v>27</v>
      </c>
      <c r="E3649" s="10" t="s">
        <v>19</v>
      </c>
      <c r="F3649" s="11">
        <v>3.8837002821E10</v>
      </c>
      <c r="G3649" s="8" t="s">
        <v>24</v>
      </c>
      <c r="H3649" s="8" t="str">
        <f t="shared" si="1"/>
        <v>BUY</v>
      </c>
      <c r="I3649" s="12">
        <v>15.844296</v>
      </c>
      <c r="J3649" s="12">
        <v>1000.0</v>
      </c>
      <c r="K3649" s="7">
        <v>43840.0</v>
      </c>
      <c r="L3649" s="14">
        <v>16.863474</v>
      </c>
      <c r="M3649" s="14">
        <f t="shared" si="2"/>
        <v>1064.3246</v>
      </c>
      <c r="N3649" s="15">
        <f t="shared" si="3"/>
        <v>0.06432459984</v>
      </c>
      <c r="O3649" s="15">
        <f t="shared" si="4"/>
        <v>-0.06432459984</v>
      </c>
      <c r="P3649" s="8">
        <f t="shared" si="5"/>
        <v>65</v>
      </c>
    </row>
    <row r="3650" ht="12.75" customHeight="1">
      <c r="A3650" s="16">
        <v>43775.0</v>
      </c>
      <c r="B3650" s="8" t="s">
        <v>332</v>
      </c>
      <c r="C3650" s="8" t="s">
        <v>333</v>
      </c>
      <c r="D3650" s="9" t="s">
        <v>23</v>
      </c>
      <c r="E3650" s="10" t="s">
        <v>19</v>
      </c>
      <c r="F3650" s="11">
        <v>2.383282729E9</v>
      </c>
      <c r="G3650" s="17" t="s">
        <v>20</v>
      </c>
      <c r="H3650" s="18" t="str">
        <f t="shared" si="1"/>
        <v>SELL</v>
      </c>
      <c r="I3650" s="12">
        <v>31.1703</v>
      </c>
      <c r="J3650" s="12">
        <v>1000.0</v>
      </c>
      <c r="K3650" s="16">
        <v>43920.0</v>
      </c>
      <c r="L3650" s="14">
        <v>14.957015</v>
      </c>
      <c r="M3650" s="14">
        <f t="shared" si="2"/>
        <v>479.8482851</v>
      </c>
      <c r="N3650" s="15">
        <f t="shared" si="3"/>
        <v>0.5201517149</v>
      </c>
      <c r="O3650" s="15">
        <f t="shared" si="4"/>
        <v>-0.5201517149</v>
      </c>
      <c r="P3650" s="8">
        <f t="shared" si="5"/>
        <v>145</v>
      </c>
    </row>
    <row r="3651" ht="12.75" customHeight="1">
      <c r="A3651" s="7">
        <v>43776.0</v>
      </c>
      <c r="B3651" s="8" t="s">
        <v>1906</v>
      </c>
      <c r="C3651" s="8" t="s">
        <v>1907</v>
      </c>
      <c r="D3651" s="9" t="s">
        <v>23</v>
      </c>
      <c r="E3651" s="10" t="s">
        <v>19</v>
      </c>
      <c r="F3651" s="11">
        <v>2.4762072562E10</v>
      </c>
      <c r="G3651" s="8" t="s">
        <v>24</v>
      </c>
      <c r="H3651" s="8" t="str">
        <f t="shared" si="1"/>
        <v>BUY</v>
      </c>
      <c r="I3651" s="12">
        <v>123.760002</v>
      </c>
      <c r="J3651" s="12">
        <v>1000.0</v>
      </c>
      <c r="K3651" s="7">
        <v>44389.0</v>
      </c>
      <c r="L3651" s="14">
        <v>350.690002</v>
      </c>
      <c r="M3651" s="14">
        <f t="shared" si="2"/>
        <v>2833.629576</v>
      </c>
      <c r="N3651" s="15">
        <f t="shared" si="3"/>
        <v>1.833629576</v>
      </c>
      <c r="O3651" s="15">
        <f t="shared" si="4"/>
        <v>-1.833629576</v>
      </c>
      <c r="P3651" s="8">
        <f t="shared" si="5"/>
        <v>613</v>
      </c>
    </row>
    <row r="3652" ht="12.75" customHeight="1">
      <c r="A3652" s="7">
        <v>43776.0</v>
      </c>
      <c r="B3652" s="8" t="s">
        <v>1683</v>
      </c>
      <c r="C3652" s="8" t="s">
        <v>1684</v>
      </c>
      <c r="D3652" s="9" t="s">
        <v>137</v>
      </c>
      <c r="E3652" s="10" t="s">
        <v>106</v>
      </c>
      <c r="F3652" s="11">
        <v>4.5193606404E10</v>
      </c>
      <c r="G3652" s="8" t="s">
        <v>20</v>
      </c>
      <c r="H3652" s="8" t="str">
        <f t="shared" si="1"/>
        <v>SELL</v>
      </c>
      <c r="I3652" s="12">
        <v>46.452034</v>
      </c>
      <c r="J3652" s="12">
        <v>1000.0</v>
      </c>
      <c r="K3652" s="16">
        <v>44727.0</v>
      </c>
      <c r="L3652" s="14">
        <v>61.563904</v>
      </c>
      <c r="M3652" s="14">
        <f t="shared" si="2"/>
        <v>1325.32203</v>
      </c>
      <c r="N3652" s="15">
        <f t="shared" si="3"/>
        <v>-0.32532203</v>
      </c>
      <c r="O3652" s="15">
        <f t="shared" si="4"/>
        <v>0.32532203</v>
      </c>
      <c r="P3652" s="8">
        <f t="shared" si="5"/>
        <v>951</v>
      </c>
    </row>
    <row r="3653" ht="12.75" customHeight="1">
      <c r="A3653" s="7">
        <v>43776.0</v>
      </c>
      <c r="B3653" s="8" t="s">
        <v>409</v>
      </c>
      <c r="C3653" s="8" t="s">
        <v>410</v>
      </c>
      <c r="D3653" s="9" t="s">
        <v>35</v>
      </c>
      <c r="E3653" s="10" t="s">
        <v>19</v>
      </c>
      <c r="F3653" s="11">
        <v>7.533816097E9</v>
      </c>
      <c r="G3653" s="8" t="s">
        <v>20</v>
      </c>
      <c r="H3653" s="8" t="str">
        <f t="shared" si="1"/>
        <v>SELL</v>
      </c>
      <c r="I3653" s="12">
        <v>107.197571</v>
      </c>
      <c r="J3653" s="12">
        <v>1000.0</v>
      </c>
      <c r="K3653" s="16">
        <v>44727.0</v>
      </c>
      <c r="L3653" s="14">
        <v>92.419235</v>
      </c>
      <c r="M3653" s="14">
        <f t="shared" si="2"/>
        <v>862.1392643</v>
      </c>
      <c r="N3653" s="15">
        <f t="shared" si="3"/>
        <v>0.1378607357</v>
      </c>
      <c r="O3653" s="15">
        <f t="shared" si="4"/>
        <v>-0.1378607357</v>
      </c>
      <c r="P3653" s="8">
        <f t="shared" si="5"/>
        <v>951</v>
      </c>
    </row>
    <row r="3654" ht="12.75" customHeight="1">
      <c r="A3654" s="7">
        <v>43776.0</v>
      </c>
      <c r="B3654" s="8" t="s">
        <v>2726</v>
      </c>
      <c r="C3654" s="8" t="s">
        <v>2727</v>
      </c>
      <c r="D3654" s="9" t="s">
        <v>18</v>
      </c>
      <c r="E3654" s="10" t="s">
        <v>19</v>
      </c>
      <c r="F3654" s="11">
        <v>8.05370054E8</v>
      </c>
      <c r="G3654" s="8" t="s">
        <v>24</v>
      </c>
      <c r="H3654" s="8" t="str">
        <f t="shared" si="1"/>
        <v>BUY</v>
      </c>
      <c r="I3654" s="12">
        <v>9.8</v>
      </c>
      <c r="J3654" s="12">
        <v>1000.0</v>
      </c>
      <c r="K3654" s="7">
        <v>43922.0</v>
      </c>
      <c r="L3654" s="14">
        <v>13.3</v>
      </c>
      <c r="M3654" s="14">
        <f t="shared" si="2"/>
        <v>1357.142857</v>
      </c>
      <c r="N3654" s="15">
        <f t="shared" si="3"/>
        <v>0.3571428571</v>
      </c>
      <c r="O3654" s="15">
        <f t="shared" si="4"/>
        <v>-0.3571428571</v>
      </c>
      <c r="P3654" s="8">
        <f t="shared" si="5"/>
        <v>146</v>
      </c>
    </row>
    <row r="3655" ht="12.75" customHeight="1">
      <c r="A3655" s="7">
        <v>43777.0</v>
      </c>
      <c r="B3655" s="8" t="s">
        <v>2581</v>
      </c>
      <c r="C3655" s="8" t="s">
        <v>2582</v>
      </c>
      <c r="D3655" s="9" t="s">
        <v>32</v>
      </c>
      <c r="E3655" s="10" t="s">
        <v>19</v>
      </c>
      <c r="F3655" s="11">
        <v>7.7714307E8</v>
      </c>
      <c r="G3655" s="8" t="s">
        <v>20</v>
      </c>
      <c r="H3655" s="8" t="str">
        <f t="shared" si="1"/>
        <v>SELL</v>
      </c>
      <c r="I3655" s="12">
        <v>79.949997</v>
      </c>
      <c r="J3655" s="12">
        <v>1000.0</v>
      </c>
      <c r="K3655" s="16">
        <v>43845.0</v>
      </c>
      <c r="L3655" s="14">
        <v>107.080002</v>
      </c>
      <c r="M3655" s="14">
        <f t="shared" si="2"/>
        <v>1339.337161</v>
      </c>
      <c r="N3655" s="15">
        <f t="shared" si="3"/>
        <v>-0.339337161</v>
      </c>
      <c r="O3655" s="15">
        <f t="shared" si="4"/>
        <v>0.339337161</v>
      </c>
      <c r="P3655" s="8">
        <f t="shared" si="5"/>
        <v>68</v>
      </c>
    </row>
    <row r="3656" ht="12.75" customHeight="1">
      <c r="A3656" s="7">
        <v>43777.0</v>
      </c>
      <c r="B3656" s="8" t="s">
        <v>115</v>
      </c>
      <c r="C3656" s="8" t="s">
        <v>116</v>
      </c>
      <c r="D3656" s="9" t="s">
        <v>39</v>
      </c>
      <c r="E3656" s="10" t="s">
        <v>19</v>
      </c>
      <c r="F3656" s="11">
        <v>2.6437482E10</v>
      </c>
      <c r="G3656" s="8" t="s">
        <v>20</v>
      </c>
      <c r="H3656" s="8" t="str">
        <f t="shared" si="1"/>
        <v>SELL</v>
      </c>
      <c r="I3656" s="12">
        <v>293.390015</v>
      </c>
      <c r="J3656" s="12">
        <v>1000.0</v>
      </c>
      <c r="K3656" s="7">
        <v>44099.0</v>
      </c>
      <c r="L3656" s="14">
        <v>299.890015</v>
      </c>
      <c r="M3656" s="14">
        <f t="shared" si="2"/>
        <v>1022.15481</v>
      </c>
      <c r="N3656" s="15">
        <f t="shared" si="3"/>
        <v>-0.02215480987</v>
      </c>
      <c r="O3656" s="15">
        <f t="shared" si="4"/>
        <v>0.02215480987</v>
      </c>
      <c r="P3656" s="8">
        <f t="shared" si="5"/>
        <v>322</v>
      </c>
    </row>
    <row r="3657" ht="12.75" customHeight="1">
      <c r="A3657" s="7">
        <v>43777.0</v>
      </c>
      <c r="B3657" s="8" t="s">
        <v>2728</v>
      </c>
      <c r="C3657" s="8" t="s">
        <v>2729</v>
      </c>
      <c r="D3657" s="9" t="s">
        <v>23</v>
      </c>
      <c r="E3657" s="10" t="s">
        <v>19</v>
      </c>
      <c r="F3657" s="11">
        <v>1.203759792E10</v>
      </c>
      <c r="G3657" s="8" t="s">
        <v>20</v>
      </c>
      <c r="H3657" s="8" t="str">
        <f t="shared" si="1"/>
        <v>SELL</v>
      </c>
      <c r="I3657" s="12">
        <v>19.73</v>
      </c>
      <c r="J3657" s="12">
        <v>1000.0</v>
      </c>
      <c r="K3657" s="16">
        <v>44727.0</v>
      </c>
      <c r="L3657" s="14">
        <v>48.630001</v>
      </c>
      <c r="M3657" s="14">
        <f t="shared" si="2"/>
        <v>2464.774506</v>
      </c>
      <c r="N3657" s="15">
        <f t="shared" si="3"/>
        <v>-1.464774506</v>
      </c>
      <c r="O3657" s="15">
        <f t="shared" si="4"/>
        <v>1.464774506</v>
      </c>
      <c r="P3657" s="8">
        <f t="shared" si="5"/>
        <v>950</v>
      </c>
    </row>
    <row r="3658" ht="12.75" customHeight="1">
      <c r="A3658" s="7">
        <v>43777.0</v>
      </c>
      <c r="B3658" s="8" t="s">
        <v>177</v>
      </c>
      <c r="C3658" s="8" t="s">
        <v>178</v>
      </c>
      <c r="D3658" s="9" t="s">
        <v>18</v>
      </c>
      <c r="E3658" s="10" t="s">
        <v>19</v>
      </c>
      <c r="F3658" s="11">
        <v>1.9131597722E10</v>
      </c>
      <c r="G3658" s="8" t="s">
        <v>20</v>
      </c>
      <c r="H3658" s="8" t="str">
        <f t="shared" si="1"/>
        <v>SELL</v>
      </c>
      <c r="I3658" s="12">
        <v>56.865597</v>
      </c>
      <c r="J3658" s="12">
        <v>1000.0</v>
      </c>
      <c r="K3658" s="7">
        <v>43888.0</v>
      </c>
      <c r="L3658" s="14">
        <v>45.724907</v>
      </c>
      <c r="M3658" s="14">
        <f t="shared" si="2"/>
        <v>804.0873465</v>
      </c>
      <c r="N3658" s="15">
        <f t="shared" si="3"/>
        <v>0.1959126535</v>
      </c>
      <c r="O3658" s="15">
        <f t="shared" si="4"/>
        <v>-0.1959126535</v>
      </c>
      <c r="P3658" s="8">
        <f t="shared" si="5"/>
        <v>111</v>
      </c>
    </row>
    <row r="3659" ht="12.75" customHeight="1">
      <c r="A3659" s="7">
        <v>43777.0</v>
      </c>
      <c r="B3659" s="8" t="s">
        <v>1597</v>
      </c>
      <c r="C3659" s="8" t="s">
        <v>1598</v>
      </c>
      <c r="D3659" s="9" t="s">
        <v>65</v>
      </c>
      <c r="E3659" s="10" t="s">
        <v>19</v>
      </c>
      <c r="F3659" s="11">
        <v>1.778913816E10</v>
      </c>
      <c r="G3659" s="8" t="s">
        <v>24</v>
      </c>
      <c r="H3659" s="8" t="str">
        <f t="shared" si="1"/>
        <v>BUY</v>
      </c>
      <c r="I3659" s="12">
        <v>28.966465</v>
      </c>
      <c r="J3659" s="12">
        <v>1000.0</v>
      </c>
      <c r="K3659" s="16">
        <v>44727.0</v>
      </c>
      <c r="L3659" s="14">
        <v>70.55291</v>
      </c>
      <c r="M3659" s="14">
        <f t="shared" si="2"/>
        <v>2435.67553</v>
      </c>
      <c r="N3659" s="15">
        <f t="shared" si="3"/>
        <v>1.43567553</v>
      </c>
      <c r="O3659" s="15">
        <f t="shared" si="4"/>
        <v>-1.43567553</v>
      </c>
      <c r="P3659" s="8">
        <f t="shared" si="5"/>
        <v>950</v>
      </c>
    </row>
    <row r="3660" ht="12.75" customHeight="1">
      <c r="A3660" s="16">
        <v>43777.0</v>
      </c>
      <c r="B3660" s="8" t="s">
        <v>2730</v>
      </c>
      <c r="C3660" s="8" t="s">
        <v>2731</v>
      </c>
      <c r="D3660" s="9" t="s">
        <v>35</v>
      </c>
      <c r="E3660" s="10" t="s">
        <v>19</v>
      </c>
      <c r="F3660" s="11">
        <v>1.708797321E9</v>
      </c>
      <c r="G3660" s="18" t="s">
        <v>24</v>
      </c>
      <c r="H3660" s="17" t="str">
        <f t="shared" si="1"/>
        <v>BUY</v>
      </c>
      <c r="I3660" s="12">
        <v>9.67</v>
      </c>
      <c r="J3660" s="12">
        <v>1000.0</v>
      </c>
      <c r="K3660" s="16">
        <v>44145.0</v>
      </c>
      <c r="L3660" s="14">
        <v>20.459999</v>
      </c>
      <c r="M3660" s="14">
        <f t="shared" si="2"/>
        <v>2115.822027</v>
      </c>
      <c r="N3660" s="15">
        <f t="shared" si="3"/>
        <v>1.115822027</v>
      </c>
      <c r="O3660" s="15">
        <f t="shared" si="4"/>
        <v>-1.115822027</v>
      </c>
      <c r="P3660" s="8">
        <f t="shared" si="5"/>
        <v>368</v>
      </c>
    </row>
    <row r="3661" ht="12.75" customHeight="1">
      <c r="A3661" s="16">
        <v>43777.0</v>
      </c>
      <c r="B3661" s="8" t="s">
        <v>455</v>
      </c>
      <c r="C3661" s="8" t="s">
        <v>456</v>
      </c>
      <c r="D3661" s="9" t="s">
        <v>23</v>
      </c>
      <c r="E3661" s="10" t="s">
        <v>19</v>
      </c>
      <c r="F3661" s="11">
        <v>5.8573620898E10</v>
      </c>
      <c r="G3661" s="17" t="s">
        <v>20</v>
      </c>
      <c r="H3661" s="18" t="str">
        <f t="shared" si="1"/>
        <v>SELL</v>
      </c>
      <c r="I3661" s="12">
        <v>162.419998</v>
      </c>
      <c r="J3661" s="12">
        <v>1000.0</v>
      </c>
      <c r="K3661" s="16">
        <v>43783.0</v>
      </c>
      <c r="L3661" s="14">
        <v>164.800003</v>
      </c>
      <c r="M3661" s="14">
        <f t="shared" si="2"/>
        <v>1014.653399</v>
      </c>
      <c r="N3661" s="15">
        <f t="shared" si="3"/>
        <v>-0.01465339878</v>
      </c>
      <c r="O3661" s="15">
        <f t="shared" si="4"/>
        <v>0.01465339878</v>
      </c>
      <c r="P3661" s="8">
        <f t="shared" si="5"/>
        <v>6</v>
      </c>
    </row>
    <row r="3662" ht="12.75" customHeight="1">
      <c r="A3662" s="7">
        <v>43780.0</v>
      </c>
      <c r="B3662" s="8" t="s">
        <v>1578</v>
      </c>
      <c r="C3662" s="8" t="s">
        <v>1579</v>
      </c>
      <c r="D3662" s="9" t="s">
        <v>137</v>
      </c>
      <c r="E3662" s="10" t="s">
        <v>82</v>
      </c>
      <c r="F3662" s="11">
        <v>1.4680842074E10</v>
      </c>
      <c r="G3662" s="8" t="s">
        <v>24</v>
      </c>
      <c r="H3662" s="8" t="str">
        <f t="shared" si="1"/>
        <v>BUY</v>
      </c>
      <c r="I3662" s="12">
        <v>26.295986</v>
      </c>
      <c r="J3662" s="12">
        <v>1000.0</v>
      </c>
      <c r="K3662" s="16">
        <v>44727.0</v>
      </c>
      <c r="L3662" s="14">
        <v>38.172276</v>
      </c>
      <c r="M3662" s="14">
        <f t="shared" si="2"/>
        <v>1451.638893</v>
      </c>
      <c r="N3662" s="15">
        <f t="shared" si="3"/>
        <v>0.4516388927</v>
      </c>
      <c r="O3662" s="15">
        <f t="shared" si="4"/>
        <v>-0.4516388927</v>
      </c>
      <c r="P3662" s="8">
        <f t="shared" si="5"/>
        <v>947</v>
      </c>
    </row>
    <row r="3663" ht="12.75" customHeight="1">
      <c r="A3663" s="7">
        <v>43780.0</v>
      </c>
      <c r="B3663" s="8" t="s">
        <v>2042</v>
      </c>
      <c r="C3663" s="8" t="s">
        <v>2043</v>
      </c>
      <c r="D3663" s="9" t="s">
        <v>39</v>
      </c>
      <c r="E3663" s="10" t="s">
        <v>252</v>
      </c>
      <c r="F3663" s="11">
        <v>3.799935907E9</v>
      </c>
      <c r="G3663" s="8" t="s">
        <v>24</v>
      </c>
      <c r="H3663" s="8" t="str">
        <f t="shared" si="1"/>
        <v>BUY</v>
      </c>
      <c r="I3663" s="12">
        <v>50.91</v>
      </c>
      <c r="J3663" s="12">
        <v>1000.0</v>
      </c>
      <c r="K3663" s="7">
        <v>43873.0</v>
      </c>
      <c r="L3663" s="14">
        <v>57.75</v>
      </c>
      <c r="M3663" s="14">
        <f t="shared" si="2"/>
        <v>1134.354744</v>
      </c>
      <c r="N3663" s="15">
        <f t="shared" si="3"/>
        <v>0.1343547437</v>
      </c>
      <c r="O3663" s="15">
        <f t="shared" si="4"/>
        <v>-0.1343547437</v>
      </c>
      <c r="P3663" s="8">
        <f t="shared" si="5"/>
        <v>93</v>
      </c>
    </row>
    <row r="3664" ht="12.75" customHeight="1">
      <c r="A3664" s="7">
        <v>43780.0</v>
      </c>
      <c r="B3664" s="8" t="s">
        <v>173</v>
      </c>
      <c r="C3664" s="8" t="s">
        <v>174</v>
      </c>
      <c r="D3664" s="9" t="s">
        <v>18</v>
      </c>
      <c r="E3664" s="10" t="s">
        <v>19</v>
      </c>
      <c r="F3664" s="11">
        <v>1.21670003777E11</v>
      </c>
      <c r="G3664" s="8" t="s">
        <v>20</v>
      </c>
      <c r="H3664" s="8" t="str">
        <f t="shared" si="1"/>
        <v>SELL</v>
      </c>
      <c r="I3664" s="12">
        <v>69.821159</v>
      </c>
      <c r="J3664" s="12">
        <v>1000.0</v>
      </c>
      <c r="K3664" s="7">
        <v>43780.0</v>
      </c>
      <c r="L3664" s="14">
        <v>69.821159</v>
      </c>
      <c r="M3664" s="14">
        <f t="shared" si="2"/>
        <v>1000</v>
      </c>
      <c r="N3664" s="15">
        <f t="shared" si="3"/>
        <v>0</v>
      </c>
      <c r="O3664" s="15">
        <f t="shared" si="4"/>
        <v>0</v>
      </c>
      <c r="P3664" s="8">
        <f t="shared" si="5"/>
        <v>0</v>
      </c>
    </row>
    <row r="3665" ht="12.75" customHeight="1">
      <c r="A3665" s="7">
        <v>43780.0</v>
      </c>
      <c r="B3665" s="8" t="s">
        <v>2628</v>
      </c>
      <c r="C3665" s="8" t="s">
        <v>2629</v>
      </c>
      <c r="D3665" s="9" t="s">
        <v>32</v>
      </c>
      <c r="E3665" s="10" t="s">
        <v>19</v>
      </c>
      <c r="F3665" s="11">
        <v>3.31225168E9</v>
      </c>
      <c r="G3665" s="8" t="s">
        <v>20</v>
      </c>
      <c r="H3665" s="8" t="str">
        <f t="shared" si="1"/>
        <v>SELL</v>
      </c>
      <c r="I3665" s="12">
        <v>31.0</v>
      </c>
      <c r="J3665" s="12">
        <v>1000.0</v>
      </c>
      <c r="K3665" s="16">
        <v>44727.0</v>
      </c>
      <c r="L3665" s="14">
        <v>38.860001</v>
      </c>
      <c r="M3665" s="14">
        <f t="shared" si="2"/>
        <v>1253.548419</v>
      </c>
      <c r="N3665" s="15">
        <f t="shared" si="3"/>
        <v>-0.2535484194</v>
      </c>
      <c r="O3665" s="15">
        <f t="shared" si="4"/>
        <v>0.2535484194</v>
      </c>
      <c r="P3665" s="8">
        <f t="shared" si="5"/>
        <v>947</v>
      </c>
    </row>
    <row r="3666" ht="12.75" customHeight="1">
      <c r="A3666" s="7">
        <v>43780.0</v>
      </c>
      <c r="B3666" s="8" t="s">
        <v>714</v>
      </c>
      <c r="C3666" s="8" t="s">
        <v>601</v>
      </c>
      <c r="D3666" s="9" t="s">
        <v>23</v>
      </c>
      <c r="E3666" s="10" t="s">
        <v>19</v>
      </c>
      <c r="F3666" s="11">
        <v>3.0623792366E10</v>
      </c>
      <c r="G3666" s="8" t="s">
        <v>20</v>
      </c>
      <c r="H3666" s="8" t="str">
        <f t="shared" si="1"/>
        <v>SELL</v>
      </c>
      <c r="I3666" s="12">
        <v>17.410961</v>
      </c>
      <c r="J3666" s="12">
        <v>1000.0</v>
      </c>
      <c r="K3666" s="7">
        <v>43791.0</v>
      </c>
      <c r="L3666" s="14">
        <v>17.676914</v>
      </c>
      <c r="M3666" s="14">
        <f t="shared" si="2"/>
        <v>1015.275033</v>
      </c>
      <c r="N3666" s="15">
        <f t="shared" si="3"/>
        <v>-0.01527503278</v>
      </c>
      <c r="O3666" s="15">
        <f t="shared" si="4"/>
        <v>0.01527503278</v>
      </c>
      <c r="P3666" s="8">
        <f t="shared" si="5"/>
        <v>11</v>
      </c>
    </row>
    <row r="3667" ht="12.75" customHeight="1">
      <c r="A3667" s="7">
        <v>43780.0</v>
      </c>
      <c r="B3667" s="8" t="s">
        <v>2732</v>
      </c>
      <c r="C3667" s="8" t="s">
        <v>2733</v>
      </c>
      <c r="D3667" s="9" t="s">
        <v>39</v>
      </c>
      <c r="E3667" s="10" t="s">
        <v>168</v>
      </c>
      <c r="F3667" s="11">
        <v>1.26382965E8</v>
      </c>
      <c r="G3667" s="8" t="s">
        <v>24</v>
      </c>
      <c r="H3667" s="8" t="str">
        <f t="shared" si="1"/>
        <v>BUY</v>
      </c>
      <c r="I3667" s="12">
        <v>13.56</v>
      </c>
      <c r="J3667" s="12">
        <v>1000.0</v>
      </c>
      <c r="K3667" s="16">
        <v>44727.0</v>
      </c>
      <c r="L3667" s="14">
        <v>3.908</v>
      </c>
      <c r="M3667" s="14">
        <f t="shared" si="2"/>
        <v>288.20059</v>
      </c>
      <c r="N3667" s="15">
        <f t="shared" si="3"/>
        <v>-0.71179941</v>
      </c>
      <c r="O3667" s="15">
        <f t="shared" si="4"/>
        <v>0.71179941</v>
      </c>
      <c r="P3667" s="8">
        <f t="shared" si="5"/>
        <v>947</v>
      </c>
    </row>
    <row r="3668" ht="12.75" customHeight="1">
      <c r="A3668" s="7">
        <v>43780.0</v>
      </c>
      <c r="B3668" s="8" t="s">
        <v>2734</v>
      </c>
      <c r="C3668" s="8" t="s">
        <v>2735</v>
      </c>
      <c r="D3668" s="9" t="s">
        <v>71</v>
      </c>
      <c r="E3668" s="10" t="s">
        <v>19</v>
      </c>
      <c r="F3668" s="11">
        <v>2.1886762406E10</v>
      </c>
      <c r="G3668" s="8" t="s">
        <v>24</v>
      </c>
      <c r="H3668" s="8" t="str">
        <f t="shared" si="1"/>
        <v>BUY</v>
      </c>
      <c r="I3668" s="12">
        <v>64.948456</v>
      </c>
      <c r="J3668" s="12">
        <v>1000.0</v>
      </c>
      <c r="K3668" s="16">
        <v>44546.0</v>
      </c>
      <c r="L3668" s="14">
        <v>87.581116</v>
      </c>
      <c r="M3668" s="14">
        <f t="shared" si="2"/>
        <v>1348.471101</v>
      </c>
      <c r="N3668" s="15">
        <f t="shared" si="3"/>
        <v>0.3484711015</v>
      </c>
      <c r="O3668" s="15">
        <f t="shared" si="4"/>
        <v>-0.3484711015</v>
      </c>
      <c r="P3668" s="8">
        <f t="shared" si="5"/>
        <v>766</v>
      </c>
    </row>
    <row r="3669" ht="12.75" customHeight="1">
      <c r="A3669" s="16">
        <v>43780.0</v>
      </c>
      <c r="B3669" s="8" t="s">
        <v>210</v>
      </c>
      <c r="C3669" s="8" t="s">
        <v>211</v>
      </c>
      <c r="D3669" s="9" t="s">
        <v>39</v>
      </c>
      <c r="E3669" s="10" t="s">
        <v>19</v>
      </c>
      <c r="F3669" s="11">
        <v>2.2910946728E10</v>
      </c>
      <c r="G3669" s="17" t="s">
        <v>20</v>
      </c>
      <c r="H3669" s="18" t="str">
        <f t="shared" si="1"/>
        <v>SELL</v>
      </c>
      <c r="I3669" s="12">
        <v>52.961651</v>
      </c>
      <c r="J3669" s="12">
        <v>1000.0</v>
      </c>
      <c r="K3669" s="16">
        <v>43780.0</v>
      </c>
      <c r="L3669" s="14">
        <v>52.961651</v>
      </c>
      <c r="M3669" s="14">
        <f t="shared" si="2"/>
        <v>1000</v>
      </c>
      <c r="N3669" s="15">
        <f t="shared" si="3"/>
        <v>0</v>
      </c>
      <c r="O3669" s="15">
        <f t="shared" si="4"/>
        <v>0</v>
      </c>
      <c r="P3669" s="8">
        <f t="shared" si="5"/>
        <v>0</v>
      </c>
    </row>
    <row r="3670" ht="12.75" customHeight="1">
      <c r="A3670" s="7">
        <v>43781.0</v>
      </c>
      <c r="B3670" s="8" t="s">
        <v>2736</v>
      </c>
      <c r="C3670" s="8" t="s">
        <v>2737</v>
      </c>
      <c r="D3670" s="9" t="s">
        <v>23</v>
      </c>
      <c r="E3670" s="10" t="s">
        <v>19</v>
      </c>
      <c r="F3670" s="11">
        <v>6.177870949E9</v>
      </c>
      <c r="G3670" s="8" t="s">
        <v>24</v>
      </c>
      <c r="H3670" s="8" t="str">
        <f t="shared" si="1"/>
        <v>BUY</v>
      </c>
      <c r="I3670" s="12">
        <v>12.585041</v>
      </c>
      <c r="J3670" s="12">
        <v>1000.0</v>
      </c>
      <c r="K3670" s="16">
        <v>43872.0</v>
      </c>
      <c r="L3670" s="14">
        <v>12.906734</v>
      </c>
      <c r="M3670" s="14">
        <f t="shared" si="2"/>
        <v>1025.561538</v>
      </c>
      <c r="N3670" s="15">
        <f t="shared" si="3"/>
        <v>0.0255615377</v>
      </c>
      <c r="O3670" s="15">
        <f t="shared" si="4"/>
        <v>-0.0255615377</v>
      </c>
      <c r="P3670" s="8">
        <f t="shared" si="5"/>
        <v>91</v>
      </c>
    </row>
    <row r="3671" ht="12.75" customHeight="1">
      <c r="A3671" s="7">
        <v>43781.0</v>
      </c>
      <c r="B3671" s="8" t="s">
        <v>1555</v>
      </c>
      <c r="C3671" s="8" t="s">
        <v>1556</v>
      </c>
      <c r="D3671" s="9" t="s">
        <v>23</v>
      </c>
      <c r="E3671" s="10" t="s">
        <v>19</v>
      </c>
      <c r="F3671" s="11">
        <v>5.5316554744E10</v>
      </c>
      <c r="G3671" s="8" t="s">
        <v>24</v>
      </c>
      <c r="H3671" s="8" t="str">
        <f t="shared" si="1"/>
        <v>BUY</v>
      </c>
      <c r="I3671" s="12">
        <v>48.4925</v>
      </c>
      <c r="J3671" s="12">
        <v>1000.0</v>
      </c>
      <c r="K3671" s="16">
        <v>44253.0</v>
      </c>
      <c r="L3671" s="14">
        <v>69.959999</v>
      </c>
      <c r="M3671" s="14">
        <f t="shared" si="2"/>
        <v>1442.697304</v>
      </c>
      <c r="N3671" s="15">
        <f t="shared" si="3"/>
        <v>0.4426973037</v>
      </c>
      <c r="O3671" s="15">
        <f t="shared" si="4"/>
        <v>-0.4426973037</v>
      </c>
      <c r="P3671" s="8">
        <f t="shared" si="5"/>
        <v>472</v>
      </c>
    </row>
    <row r="3672" ht="12.75" customHeight="1">
      <c r="A3672" s="7">
        <v>43781.0</v>
      </c>
      <c r="B3672" s="8" t="s">
        <v>2658</v>
      </c>
      <c r="C3672" s="8" t="s">
        <v>2659</v>
      </c>
      <c r="D3672" s="9" t="s">
        <v>39</v>
      </c>
      <c r="E3672" s="10" t="s">
        <v>274</v>
      </c>
      <c r="F3672" s="11">
        <v>3.111835764E9</v>
      </c>
      <c r="G3672" s="8" t="s">
        <v>24</v>
      </c>
      <c r="H3672" s="8" t="str">
        <f t="shared" si="1"/>
        <v>BUY</v>
      </c>
      <c r="I3672" s="12">
        <v>21.975</v>
      </c>
      <c r="J3672" s="12">
        <v>1000.0</v>
      </c>
      <c r="K3672" s="7">
        <v>43819.0</v>
      </c>
      <c r="L3672" s="14">
        <v>20.75</v>
      </c>
      <c r="M3672" s="14">
        <f t="shared" si="2"/>
        <v>944.254835</v>
      </c>
      <c r="N3672" s="15">
        <f t="shared" si="3"/>
        <v>-0.05574516496</v>
      </c>
      <c r="O3672" s="15">
        <f t="shared" si="4"/>
        <v>0.05574516496</v>
      </c>
      <c r="P3672" s="8">
        <f t="shared" si="5"/>
        <v>38</v>
      </c>
    </row>
    <row r="3673" ht="12.75" customHeight="1">
      <c r="A3673" s="7">
        <v>43781.0</v>
      </c>
      <c r="B3673" s="8" t="s">
        <v>2218</v>
      </c>
      <c r="C3673" s="8" t="s">
        <v>2219</v>
      </c>
      <c r="D3673" s="9" t="s">
        <v>23</v>
      </c>
      <c r="E3673" s="10" t="s">
        <v>19</v>
      </c>
      <c r="F3673" s="11">
        <v>5.31492624E9</v>
      </c>
      <c r="G3673" s="8" t="s">
        <v>24</v>
      </c>
      <c r="H3673" s="8" t="str">
        <f t="shared" si="1"/>
        <v>BUY</v>
      </c>
      <c r="I3673" s="12">
        <v>39.040001</v>
      </c>
      <c r="J3673" s="12">
        <v>1000.0</v>
      </c>
      <c r="K3673" s="16">
        <v>44727.0</v>
      </c>
      <c r="L3673" s="14">
        <v>30.120001</v>
      </c>
      <c r="M3673" s="14">
        <f t="shared" si="2"/>
        <v>771.5163993</v>
      </c>
      <c r="N3673" s="15">
        <f t="shared" si="3"/>
        <v>-0.2284836007</v>
      </c>
      <c r="O3673" s="15">
        <f t="shared" si="4"/>
        <v>0.2284836007</v>
      </c>
      <c r="P3673" s="8">
        <f t="shared" si="5"/>
        <v>946</v>
      </c>
    </row>
    <row r="3674" ht="12.75" customHeight="1">
      <c r="A3674" s="7">
        <v>43782.0</v>
      </c>
      <c r="B3674" s="8" t="s">
        <v>2738</v>
      </c>
      <c r="C3674" s="8" t="s">
        <v>2739</v>
      </c>
      <c r="D3674" s="9" t="s">
        <v>193</v>
      </c>
      <c r="E3674" s="10" t="s">
        <v>19</v>
      </c>
      <c r="F3674" s="11">
        <v>2.6977212E8</v>
      </c>
      <c r="G3674" s="8" t="s">
        <v>20</v>
      </c>
      <c r="H3674" s="8" t="str">
        <f t="shared" si="1"/>
        <v>SELL</v>
      </c>
      <c r="I3674" s="12">
        <v>12.431151</v>
      </c>
      <c r="J3674" s="12">
        <v>1000.0</v>
      </c>
      <c r="K3674" s="16">
        <v>44727.0</v>
      </c>
      <c r="L3674" s="14">
        <v>9.735259</v>
      </c>
      <c r="M3674" s="14">
        <f t="shared" si="2"/>
        <v>783.1341603</v>
      </c>
      <c r="N3674" s="15">
        <f t="shared" si="3"/>
        <v>0.2168658397</v>
      </c>
      <c r="O3674" s="15">
        <f t="shared" si="4"/>
        <v>-0.2168658397</v>
      </c>
      <c r="P3674" s="8">
        <f t="shared" si="5"/>
        <v>945</v>
      </c>
    </row>
    <row r="3675" ht="12.75" customHeight="1">
      <c r="A3675" s="7">
        <v>43782.0</v>
      </c>
      <c r="B3675" s="8" t="s">
        <v>1417</v>
      </c>
      <c r="C3675" s="8" t="s">
        <v>1418</v>
      </c>
      <c r="D3675" s="9" t="s">
        <v>39</v>
      </c>
      <c r="E3675" s="10" t="s">
        <v>19</v>
      </c>
      <c r="F3675" s="11">
        <v>2.6086890536E10</v>
      </c>
      <c r="G3675" s="8" t="s">
        <v>24</v>
      </c>
      <c r="H3675" s="8" t="str">
        <f t="shared" si="1"/>
        <v>BUY</v>
      </c>
      <c r="I3675" s="12">
        <v>722.73999</v>
      </c>
      <c r="J3675" s="12">
        <v>1000.0</v>
      </c>
      <c r="K3675" s="16">
        <v>44727.0</v>
      </c>
      <c r="L3675" s="14">
        <v>1167.25</v>
      </c>
      <c r="M3675" s="14">
        <f t="shared" si="2"/>
        <v>1615.034475</v>
      </c>
      <c r="N3675" s="15">
        <f t="shared" si="3"/>
        <v>0.6150344746</v>
      </c>
      <c r="O3675" s="15">
        <f t="shared" si="4"/>
        <v>-0.6150344746</v>
      </c>
      <c r="P3675" s="8">
        <f t="shared" si="5"/>
        <v>945</v>
      </c>
    </row>
    <row r="3676" ht="12.75" customHeight="1">
      <c r="A3676" s="7">
        <v>43782.0</v>
      </c>
      <c r="B3676" s="8" t="s">
        <v>1777</v>
      </c>
      <c r="C3676" s="8" t="s">
        <v>1778</v>
      </c>
      <c r="D3676" s="9" t="s">
        <v>35</v>
      </c>
      <c r="E3676" s="10" t="s">
        <v>19</v>
      </c>
      <c r="F3676" s="11">
        <v>5.313185192E9</v>
      </c>
      <c r="G3676" s="8" t="s">
        <v>20</v>
      </c>
      <c r="H3676" s="8" t="str">
        <f t="shared" si="1"/>
        <v>SELL</v>
      </c>
      <c r="I3676" s="12">
        <v>71.029999</v>
      </c>
      <c r="J3676" s="12">
        <v>1000.0</v>
      </c>
      <c r="K3676" s="7">
        <v>43921.0</v>
      </c>
      <c r="L3676" s="14">
        <v>48.700001</v>
      </c>
      <c r="M3676" s="14">
        <f t="shared" si="2"/>
        <v>685.6258157</v>
      </c>
      <c r="N3676" s="15">
        <f t="shared" si="3"/>
        <v>0.3143741843</v>
      </c>
      <c r="O3676" s="15">
        <f t="shared" si="4"/>
        <v>-0.3143741843</v>
      </c>
      <c r="P3676" s="8">
        <f t="shared" si="5"/>
        <v>139</v>
      </c>
    </row>
    <row r="3677" ht="12.75" customHeight="1">
      <c r="A3677" s="7">
        <v>43783.0</v>
      </c>
      <c r="B3677" s="8" t="s">
        <v>539</v>
      </c>
      <c r="C3677" s="8" t="s">
        <v>540</v>
      </c>
      <c r="D3677" s="9" t="s">
        <v>39</v>
      </c>
      <c r="E3677" s="10" t="s">
        <v>19</v>
      </c>
      <c r="F3677" s="11">
        <v>4.0102861682E10</v>
      </c>
      <c r="G3677" s="8" t="s">
        <v>24</v>
      </c>
      <c r="H3677" s="8" t="str">
        <f t="shared" si="1"/>
        <v>BUY</v>
      </c>
      <c r="I3677" s="12">
        <v>257.359985</v>
      </c>
      <c r="J3677" s="12">
        <v>1000.0</v>
      </c>
      <c r="K3677" s="7">
        <v>43922.0</v>
      </c>
      <c r="L3677" s="14">
        <v>230.660004</v>
      </c>
      <c r="M3677" s="14">
        <f t="shared" si="2"/>
        <v>896.2543419</v>
      </c>
      <c r="N3677" s="15">
        <f t="shared" si="3"/>
        <v>-0.1037456581</v>
      </c>
      <c r="O3677" s="15">
        <f t="shared" si="4"/>
        <v>0.1037456581</v>
      </c>
      <c r="P3677" s="8">
        <f t="shared" si="5"/>
        <v>139</v>
      </c>
    </row>
    <row r="3678" ht="12.75" customHeight="1">
      <c r="A3678" s="7">
        <v>43783.0</v>
      </c>
      <c r="B3678" s="8" t="s">
        <v>2740</v>
      </c>
      <c r="C3678" s="8" t="s">
        <v>2741</v>
      </c>
      <c r="D3678" s="9" t="s">
        <v>39</v>
      </c>
      <c r="E3678" s="10" t="s">
        <v>19</v>
      </c>
      <c r="F3678" s="11">
        <v>3.529888797E9</v>
      </c>
      <c r="G3678" s="8" t="s">
        <v>20</v>
      </c>
      <c r="H3678" s="8" t="str">
        <f t="shared" si="1"/>
        <v>SELL</v>
      </c>
      <c r="I3678" s="12">
        <v>20.559999</v>
      </c>
      <c r="J3678" s="12">
        <v>1000.0</v>
      </c>
      <c r="K3678" s="16">
        <v>44727.0</v>
      </c>
      <c r="L3678" s="14">
        <v>27.290001</v>
      </c>
      <c r="M3678" s="14">
        <f t="shared" si="2"/>
        <v>1327.334744</v>
      </c>
      <c r="N3678" s="15">
        <f t="shared" si="3"/>
        <v>-0.3273347435</v>
      </c>
      <c r="O3678" s="15">
        <f t="shared" si="4"/>
        <v>0.3273347435</v>
      </c>
      <c r="P3678" s="8">
        <f t="shared" si="5"/>
        <v>944</v>
      </c>
    </row>
    <row r="3679" ht="12.75" customHeight="1">
      <c r="A3679" s="7">
        <v>43783.0</v>
      </c>
      <c r="B3679" s="8" t="s">
        <v>1847</v>
      </c>
      <c r="C3679" s="8" t="s">
        <v>1848</v>
      </c>
      <c r="D3679" s="9" t="s">
        <v>58</v>
      </c>
      <c r="E3679" s="10" t="s">
        <v>19</v>
      </c>
      <c r="F3679" s="11">
        <v>1.1164249786E10</v>
      </c>
      <c r="G3679" s="8" t="s">
        <v>20</v>
      </c>
      <c r="H3679" s="8" t="str">
        <f t="shared" si="1"/>
        <v>SELL</v>
      </c>
      <c r="I3679" s="12">
        <v>148.699997</v>
      </c>
      <c r="J3679" s="12">
        <v>1000.0</v>
      </c>
      <c r="K3679" s="7">
        <v>43801.0</v>
      </c>
      <c r="L3679" s="14">
        <v>136.070007</v>
      </c>
      <c r="M3679" s="14">
        <f t="shared" si="2"/>
        <v>915.0639526</v>
      </c>
      <c r="N3679" s="15">
        <f t="shared" si="3"/>
        <v>0.08493604744</v>
      </c>
      <c r="O3679" s="15">
        <f t="shared" si="4"/>
        <v>-0.08493604744</v>
      </c>
      <c r="P3679" s="8">
        <f t="shared" si="5"/>
        <v>18</v>
      </c>
    </row>
    <row r="3680" ht="12.75" customHeight="1">
      <c r="A3680" s="16">
        <v>43783.0</v>
      </c>
      <c r="B3680" s="8" t="s">
        <v>455</v>
      </c>
      <c r="C3680" s="8" t="s">
        <v>456</v>
      </c>
      <c r="D3680" s="9" t="s">
        <v>23</v>
      </c>
      <c r="E3680" s="10" t="s">
        <v>19</v>
      </c>
      <c r="F3680" s="11">
        <v>5.8573620898E10</v>
      </c>
      <c r="G3680" s="18" t="s">
        <v>24</v>
      </c>
      <c r="H3680" s="17" t="str">
        <f t="shared" si="1"/>
        <v>BUY</v>
      </c>
      <c r="I3680" s="12">
        <v>164.800003</v>
      </c>
      <c r="J3680" s="12">
        <v>1000.0</v>
      </c>
      <c r="K3680" s="16">
        <v>43871.0</v>
      </c>
      <c r="L3680" s="14">
        <v>194.860001</v>
      </c>
      <c r="M3680" s="14">
        <f t="shared" si="2"/>
        <v>1182.402897</v>
      </c>
      <c r="N3680" s="15">
        <f t="shared" si="3"/>
        <v>0.1824028972</v>
      </c>
      <c r="O3680" s="15">
        <f t="shared" si="4"/>
        <v>-0.1824028972</v>
      </c>
      <c r="P3680" s="8">
        <f t="shared" si="5"/>
        <v>88</v>
      </c>
    </row>
    <row r="3681" ht="12.75" customHeight="1">
      <c r="A3681" s="7">
        <v>43784.0</v>
      </c>
      <c r="B3681" s="8" t="s">
        <v>2054</v>
      </c>
      <c r="C3681" s="8" t="s">
        <v>2055</v>
      </c>
      <c r="D3681" s="9" t="s">
        <v>39</v>
      </c>
      <c r="E3681" s="10" t="s">
        <v>168</v>
      </c>
      <c r="F3681" s="11">
        <v>7.0831776E8</v>
      </c>
      <c r="G3681" s="8" t="s">
        <v>24</v>
      </c>
      <c r="H3681" s="8" t="str">
        <f t="shared" si="1"/>
        <v>BUY</v>
      </c>
      <c r="I3681" s="12">
        <v>6.28</v>
      </c>
      <c r="J3681" s="12">
        <v>1000.0</v>
      </c>
      <c r="K3681" s="16">
        <v>44727.0</v>
      </c>
      <c r="L3681" s="14">
        <v>2.72</v>
      </c>
      <c r="M3681" s="14">
        <f t="shared" si="2"/>
        <v>433.1210191</v>
      </c>
      <c r="N3681" s="15">
        <f t="shared" si="3"/>
        <v>-0.5668789809</v>
      </c>
      <c r="O3681" s="15">
        <f t="shared" si="4"/>
        <v>0.5668789809</v>
      </c>
      <c r="P3681" s="8">
        <f t="shared" si="5"/>
        <v>943</v>
      </c>
    </row>
    <row r="3682" ht="12.75" customHeight="1">
      <c r="A3682" s="7">
        <v>43784.0</v>
      </c>
      <c r="B3682" s="8" t="s">
        <v>2742</v>
      </c>
      <c r="C3682" s="8" t="s">
        <v>2743</v>
      </c>
      <c r="D3682" s="9" t="s">
        <v>23</v>
      </c>
      <c r="E3682" s="10" t="s">
        <v>19</v>
      </c>
      <c r="F3682" s="11">
        <v>3.0137157935E10</v>
      </c>
      <c r="G3682" s="8" t="s">
        <v>20</v>
      </c>
      <c r="H3682" s="8" t="str">
        <f t="shared" si="1"/>
        <v>SELL</v>
      </c>
      <c r="I3682" s="12">
        <v>40.630001</v>
      </c>
      <c r="J3682" s="12">
        <v>1000.0</v>
      </c>
      <c r="K3682" s="16">
        <v>44279.0</v>
      </c>
      <c r="L3682" s="14">
        <v>81.260002</v>
      </c>
      <c r="M3682" s="14">
        <f t="shared" si="2"/>
        <v>2000</v>
      </c>
      <c r="N3682" s="15">
        <f t="shared" si="3"/>
        <v>-1</v>
      </c>
      <c r="O3682" s="15">
        <f t="shared" si="4"/>
        <v>1</v>
      </c>
      <c r="P3682" s="8">
        <f t="shared" si="5"/>
        <v>495</v>
      </c>
    </row>
    <row r="3683" ht="12.75" customHeight="1">
      <c r="A3683" s="7">
        <v>43784.0</v>
      </c>
      <c r="B3683" s="8" t="s">
        <v>628</v>
      </c>
      <c r="C3683" s="8" t="s">
        <v>629</v>
      </c>
      <c r="D3683" s="9" t="s">
        <v>35</v>
      </c>
      <c r="E3683" s="10" t="s">
        <v>19</v>
      </c>
      <c r="F3683" s="11">
        <v>2.373457054E9</v>
      </c>
      <c r="G3683" s="8" t="s">
        <v>24</v>
      </c>
      <c r="H3683" s="8" t="str">
        <f t="shared" si="1"/>
        <v>BUY</v>
      </c>
      <c r="I3683" s="12">
        <v>40.009266</v>
      </c>
      <c r="J3683" s="12">
        <v>1000.0</v>
      </c>
      <c r="K3683" s="7">
        <v>43794.0</v>
      </c>
      <c r="L3683" s="14">
        <v>35.167881</v>
      </c>
      <c r="M3683" s="14">
        <f t="shared" si="2"/>
        <v>878.9934062</v>
      </c>
      <c r="N3683" s="15">
        <f t="shared" si="3"/>
        <v>-0.1210065938</v>
      </c>
      <c r="O3683" s="15">
        <f t="shared" si="4"/>
        <v>0.1210065938</v>
      </c>
      <c r="P3683" s="8">
        <f t="shared" si="5"/>
        <v>10</v>
      </c>
    </row>
    <row r="3684" ht="12.75" customHeight="1">
      <c r="A3684" s="7">
        <v>43784.0</v>
      </c>
      <c r="B3684" s="8" t="s">
        <v>403</v>
      </c>
      <c r="C3684" s="8" t="s">
        <v>404</v>
      </c>
      <c r="D3684" s="9" t="s">
        <v>35</v>
      </c>
      <c r="E3684" s="10" t="s">
        <v>19</v>
      </c>
      <c r="F3684" s="11">
        <v>4.120653358E9</v>
      </c>
      <c r="G3684" s="8" t="s">
        <v>20</v>
      </c>
      <c r="H3684" s="8" t="str">
        <f t="shared" si="1"/>
        <v>SELL</v>
      </c>
      <c r="I3684" s="12">
        <v>14.825022</v>
      </c>
      <c r="J3684" s="12">
        <v>1000.0</v>
      </c>
      <c r="K3684" s="7">
        <v>43804.0</v>
      </c>
      <c r="L3684" s="14">
        <v>13.29413</v>
      </c>
      <c r="M3684" s="14">
        <f t="shared" si="2"/>
        <v>896.7359374</v>
      </c>
      <c r="N3684" s="15">
        <f t="shared" si="3"/>
        <v>0.1032640626</v>
      </c>
      <c r="O3684" s="15">
        <f t="shared" si="4"/>
        <v>-0.1032640626</v>
      </c>
      <c r="P3684" s="8">
        <f t="shared" si="5"/>
        <v>20</v>
      </c>
    </row>
    <row r="3685" ht="12.75" customHeight="1">
      <c r="A3685" s="7">
        <v>43784.0</v>
      </c>
      <c r="B3685" s="8" t="s">
        <v>577</v>
      </c>
      <c r="C3685" s="8" t="s">
        <v>578</v>
      </c>
      <c r="D3685" s="9" t="s">
        <v>35</v>
      </c>
      <c r="E3685" s="10" t="s">
        <v>19</v>
      </c>
      <c r="F3685" s="11">
        <v>5.159719363E9</v>
      </c>
      <c r="G3685" s="8" t="s">
        <v>20</v>
      </c>
      <c r="H3685" s="8" t="str">
        <f t="shared" si="1"/>
        <v>SELL</v>
      </c>
      <c r="I3685" s="12">
        <v>99.406609</v>
      </c>
      <c r="J3685" s="12">
        <v>1000.0</v>
      </c>
      <c r="K3685" s="7">
        <v>43948.0</v>
      </c>
      <c r="L3685" s="14">
        <v>47.467381</v>
      </c>
      <c r="M3685" s="14">
        <f t="shared" si="2"/>
        <v>477.5072953</v>
      </c>
      <c r="N3685" s="15">
        <f t="shared" si="3"/>
        <v>0.5224927047</v>
      </c>
      <c r="O3685" s="15">
        <f t="shared" si="4"/>
        <v>-0.5224927047</v>
      </c>
      <c r="P3685" s="8">
        <f t="shared" si="5"/>
        <v>164</v>
      </c>
    </row>
    <row r="3686" ht="12.75" customHeight="1">
      <c r="A3686" s="16">
        <v>43784.0</v>
      </c>
      <c r="B3686" s="8" t="s">
        <v>1746</v>
      </c>
      <c r="C3686" s="8" t="s">
        <v>637</v>
      </c>
      <c r="D3686" s="9" t="s">
        <v>35</v>
      </c>
      <c r="E3686" s="10" t="s">
        <v>19</v>
      </c>
      <c r="F3686" s="11">
        <v>3.385079259E9</v>
      </c>
      <c r="G3686" s="17" t="s">
        <v>20</v>
      </c>
      <c r="H3686" s="18" t="str">
        <f t="shared" si="1"/>
        <v>SELL</v>
      </c>
      <c r="I3686" s="12">
        <v>17.790001</v>
      </c>
      <c r="J3686" s="12">
        <v>1000.0</v>
      </c>
      <c r="K3686" s="16">
        <v>43837.0</v>
      </c>
      <c r="L3686" s="14">
        <v>20.700001</v>
      </c>
      <c r="M3686" s="14">
        <f t="shared" si="2"/>
        <v>1163.575033</v>
      </c>
      <c r="N3686" s="15">
        <f t="shared" si="3"/>
        <v>-0.163575033</v>
      </c>
      <c r="O3686" s="15">
        <f t="shared" si="4"/>
        <v>0.163575033</v>
      </c>
      <c r="P3686" s="8">
        <f t="shared" si="5"/>
        <v>53</v>
      </c>
    </row>
    <row r="3687" ht="12.75" customHeight="1">
      <c r="A3687" s="16">
        <v>43784.0</v>
      </c>
      <c r="B3687" s="8" t="s">
        <v>129</v>
      </c>
      <c r="C3687" s="8" t="s">
        <v>130</v>
      </c>
      <c r="D3687" s="9" t="s">
        <v>71</v>
      </c>
      <c r="E3687" s="10" t="s">
        <v>19</v>
      </c>
      <c r="F3687" s="11">
        <v>1.5587597568E11</v>
      </c>
      <c r="G3687" s="17" t="s">
        <v>20</v>
      </c>
      <c r="H3687" s="18" t="str">
        <f t="shared" si="1"/>
        <v>SELL</v>
      </c>
      <c r="I3687" s="12">
        <v>48.772671</v>
      </c>
      <c r="J3687" s="12">
        <v>1000.0</v>
      </c>
      <c r="K3687" s="16">
        <v>43845.0</v>
      </c>
      <c r="L3687" s="14">
        <v>43.804749</v>
      </c>
      <c r="M3687" s="14">
        <f t="shared" si="2"/>
        <v>898.1412767</v>
      </c>
      <c r="N3687" s="15">
        <f t="shared" si="3"/>
        <v>0.1018587233</v>
      </c>
      <c r="O3687" s="15">
        <f t="shared" si="4"/>
        <v>-0.1018587233</v>
      </c>
      <c r="P3687" s="8">
        <f t="shared" si="5"/>
        <v>61</v>
      </c>
    </row>
    <row r="3688" ht="12.75" customHeight="1">
      <c r="A3688" s="7">
        <v>43787.0</v>
      </c>
      <c r="B3688" s="8" t="s">
        <v>2506</v>
      </c>
      <c r="C3688" s="8" t="s">
        <v>2507</v>
      </c>
      <c r="D3688" s="9" t="s">
        <v>35</v>
      </c>
      <c r="E3688" s="10" t="s">
        <v>19</v>
      </c>
      <c r="F3688" s="11">
        <v>5.636638439E9</v>
      </c>
      <c r="G3688" s="8" t="s">
        <v>20</v>
      </c>
      <c r="H3688" s="8" t="str">
        <f t="shared" si="1"/>
        <v>SELL</v>
      </c>
      <c r="I3688" s="12">
        <v>15.940861</v>
      </c>
      <c r="J3688" s="12">
        <v>1000.0</v>
      </c>
      <c r="K3688" s="7">
        <v>43924.0</v>
      </c>
      <c r="L3688" s="14">
        <v>8.921902</v>
      </c>
      <c r="M3688" s="14">
        <f t="shared" si="2"/>
        <v>559.6875853</v>
      </c>
      <c r="N3688" s="15">
        <f t="shared" si="3"/>
        <v>0.4403124147</v>
      </c>
      <c r="O3688" s="15">
        <f t="shared" si="4"/>
        <v>-0.4403124147</v>
      </c>
      <c r="P3688" s="8">
        <f t="shared" si="5"/>
        <v>137</v>
      </c>
    </row>
    <row r="3689" ht="12.75" customHeight="1">
      <c r="A3689" s="7">
        <v>43788.0</v>
      </c>
      <c r="B3689" s="8" t="s">
        <v>2381</v>
      </c>
      <c r="C3689" s="8" t="s">
        <v>2382</v>
      </c>
      <c r="D3689" s="9" t="s">
        <v>137</v>
      </c>
      <c r="E3689" s="10" t="s">
        <v>82</v>
      </c>
      <c r="F3689" s="11">
        <v>1.7342961405E10</v>
      </c>
      <c r="G3689" s="8" t="s">
        <v>24</v>
      </c>
      <c r="H3689" s="8" t="str">
        <f t="shared" si="1"/>
        <v>BUY</v>
      </c>
      <c r="I3689" s="12">
        <v>20.869963</v>
      </c>
      <c r="J3689" s="12">
        <v>1000.0</v>
      </c>
      <c r="K3689" s="16">
        <v>44329.0</v>
      </c>
      <c r="L3689" s="14">
        <v>31.939251</v>
      </c>
      <c r="M3689" s="14">
        <f t="shared" si="2"/>
        <v>1530.393274</v>
      </c>
      <c r="N3689" s="15">
        <f t="shared" si="3"/>
        <v>0.5303932738</v>
      </c>
      <c r="O3689" s="15">
        <f t="shared" si="4"/>
        <v>-0.5303932738</v>
      </c>
      <c r="P3689" s="8">
        <f t="shared" si="5"/>
        <v>541</v>
      </c>
    </row>
    <row r="3690" ht="12.75" customHeight="1">
      <c r="A3690" s="7">
        <v>43788.0</v>
      </c>
      <c r="B3690" s="8" t="s">
        <v>361</v>
      </c>
      <c r="C3690" s="8" t="s">
        <v>362</v>
      </c>
      <c r="D3690" s="9" t="s">
        <v>23</v>
      </c>
      <c r="E3690" s="10" t="s">
        <v>19</v>
      </c>
      <c r="F3690" s="11">
        <v>3.4406482717E10</v>
      </c>
      <c r="G3690" s="8" t="s">
        <v>20</v>
      </c>
      <c r="H3690" s="8" t="str">
        <f t="shared" si="1"/>
        <v>SELL</v>
      </c>
      <c r="I3690" s="12">
        <v>66.370003</v>
      </c>
      <c r="J3690" s="12">
        <v>1000.0</v>
      </c>
      <c r="K3690" s="7">
        <v>43917.0</v>
      </c>
      <c r="L3690" s="14">
        <v>53.34</v>
      </c>
      <c r="M3690" s="14">
        <f t="shared" si="2"/>
        <v>803.6763235</v>
      </c>
      <c r="N3690" s="15">
        <f t="shared" si="3"/>
        <v>0.1963236765</v>
      </c>
      <c r="O3690" s="15">
        <f t="shared" si="4"/>
        <v>-0.1963236765</v>
      </c>
      <c r="P3690" s="8">
        <f t="shared" si="5"/>
        <v>129</v>
      </c>
    </row>
    <row r="3691" ht="12.75" customHeight="1">
      <c r="A3691" s="7">
        <v>43789.0</v>
      </c>
      <c r="B3691" s="8" t="s">
        <v>445</v>
      </c>
      <c r="C3691" s="8" t="s">
        <v>446</v>
      </c>
      <c r="D3691" s="9" t="s">
        <v>35</v>
      </c>
      <c r="E3691" s="10" t="s">
        <v>19</v>
      </c>
      <c r="F3691" s="11">
        <v>3.29131240124E11</v>
      </c>
      <c r="G3691" s="8" t="s">
        <v>24</v>
      </c>
      <c r="H3691" s="8" t="str">
        <f t="shared" si="1"/>
        <v>BUY</v>
      </c>
      <c r="I3691" s="12">
        <v>201.966904</v>
      </c>
      <c r="J3691" s="12">
        <v>1000.0</v>
      </c>
      <c r="K3691" s="7">
        <v>43809.0</v>
      </c>
      <c r="L3691" s="14">
        <v>198.657959</v>
      </c>
      <c r="M3691" s="14">
        <f t="shared" si="2"/>
        <v>983.6163998</v>
      </c>
      <c r="N3691" s="15">
        <f t="shared" si="3"/>
        <v>-0.01638360016</v>
      </c>
      <c r="O3691" s="15">
        <f t="shared" si="4"/>
        <v>0.01638360016</v>
      </c>
      <c r="P3691" s="8">
        <f t="shared" si="5"/>
        <v>20</v>
      </c>
    </row>
    <row r="3692" ht="12.75" customHeight="1">
      <c r="A3692" s="7">
        <v>43789.0</v>
      </c>
      <c r="B3692" s="8" t="s">
        <v>148</v>
      </c>
      <c r="C3692" s="8" t="s">
        <v>149</v>
      </c>
      <c r="D3692" s="9" t="s">
        <v>71</v>
      </c>
      <c r="E3692" s="10" t="s">
        <v>19</v>
      </c>
      <c r="F3692" s="11">
        <v>4.7680014962E10</v>
      </c>
      <c r="G3692" s="8" t="s">
        <v>24</v>
      </c>
      <c r="H3692" s="8" t="str">
        <f t="shared" si="1"/>
        <v>BUY</v>
      </c>
      <c r="I3692" s="12">
        <v>42.82</v>
      </c>
      <c r="J3692" s="12">
        <v>1000.0</v>
      </c>
      <c r="K3692" s="7">
        <v>44719.0</v>
      </c>
      <c r="L3692" s="14">
        <v>65.06</v>
      </c>
      <c r="M3692" s="14">
        <f t="shared" si="2"/>
        <v>1519.383466</v>
      </c>
      <c r="N3692" s="15">
        <f t="shared" si="3"/>
        <v>0.5193834657</v>
      </c>
      <c r="O3692" s="15">
        <f t="shared" si="4"/>
        <v>-0.5193834657</v>
      </c>
      <c r="P3692" s="8">
        <f t="shared" si="5"/>
        <v>930</v>
      </c>
    </row>
    <row r="3693" ht="12.75" customHeight="1">
      <c r="A3693" s="7">
        <v>43789.0</v>
      </c>
      <c r="B3693" s="8" t="s">
        <v>2744</v>
      </c>
      <c r="C3693" s="8" t="s">
        <v>2745</v>
      </c>
      <c r="D3693" s="9" t="s">
        <v>23</v>
      </c>
      <c r="E3693" s="10" t="s">
        <v>19</v>
      </c>
      <c r="F3693" s="11">
        <v>2.183421409E9</v>
      </c>
      <c r="G3693" s="8" t="s">
        <v>20</v>
      </c>
      <c r="H3693" s="8" t="str">
        <f t="shared" si="1"/>
        <v>SELL</v>
      </c>
      <c r="I3693" s="12">
        <v>26.02</v>
      </c>
      <c r="J3693" s="12">
        <v>1000.0</v>
      </c>
      <c r="K3693" s="16">
        <v>44727.0</v>
      </c>
      <c r="L3693" s="14">
        <v>24.040001</v>
      </c>
      <c r="M3693" s="14">
        <f t="shared" si="2"/>
        <v>923.9047271</v>
      </c>
      <c r="N3693" s="15">
        <f t="shared" si="3"/>
        <v>0.07609527287</v>
      </c>
      <c r="O3693" s="15">
        <f t="shared" si="4"/>
        <v>-0.07609527287</v>
      </c>
      <c r="P3693" s="8">
        <f t="shared" si="5"/>
        <v>938</v>
      </c>
    </row>
    <row r="3694" ht="12.75" customHeight="1">
      <c r="A3694" s="7">
        <v>43789.0</v>
      </c>
      <c r="B3694" s="8" t="s">
        <v>1987</v>
      </c>
      <c r="C3694" s="8" t="s">
        <v>1988</v>
      </c>
      <c r="D3694" s="9" t="s">
        <v>137</v>
      </c>
      <c r="E3694" s="10" t="s">
        <v>19</v>
      </c>
      <c r="F3694" s="11">
        <v>7.3940024E10</v>
      </c>
      <c r="G3694" s="8" t="s">
        <v>24</v>
      </c>
      <c r="H3694" s="8" t="str">
        <f t="shared" si="1"/>
        <v>BUY</v>
      </c>
      <c r="I3694" s="12">
        <v>54.452579</v>
      </c>
      <c r="J3694" s="12">
        <v>1000.0</v>
      </c>
      <c r="K3694" s="7">
        <v>43921.0</v>
      </c>
      <c r="L3694" s="14">
        <v>47.381062</v>
      </c>
      <c r="M3694" s="14">
        <f t="shared" si="2"/>
        <v>870.1343971</v>
      </c>
      <c r="N3694" s="15">
        <f t="shared" si="3"/>
        <v>-0.1298656029</v>
      </c>
      <c r="O3694" s="15">
        <f t="shared" si="4"/>
        <v>0.1298656029</v>
      </c>
      <c r="P3694" s="8">
        <f t="shared" si="5"/>
        <v>132</v>
      </c>
    </row>
    <row r="3695" ht="12.75" customHeight="1">
      <c r="A3695" s="16">
        <v>43789.0</v>
      </c>
      <c r="B3695" s="8" t="s">
        <v>2575</v>
      </c>
      <c r="C3695" s="8" t="s">
        <v>2576</v>
      </c>
      <c r="D3695" s="9" t="s">
        <v>39</v>
      </c>
      <c r="E3695" s="10" t="s">
        <v>19</v>
      </c>
      <c r="F3695" s="11">
        <v>1.112082566E9</v>
      </c>
      <c r="G3695" s="18" t="s">
        <v>24</v>
      </c>
      <c r="H3695" s="17" t="str">
        <f t="shared" si="1"/>
        <v>BUY</v>
      </c>
      <c r="I3695" s="12">
        <v>22.85</v>
      </c>
      <c r="J3695" s="12">
        <v>1000.0</v>
      </c>
      <c r="K3695" s="16">
        <v>44727.0</v>
      </c>
      <c r="L3695" s="14">
        <v>29.93</v>
      </c>
      <c r="M3695" s="14">
        <f t="shared" si="2"/>
        <v>1309.846827</v>
      </c>
      <c r="N3695" s="15">
        <f t="shared" si="3"/>
        <v>0.3098468271</v>
      </c>
      <c r="O3695" s="15">
        <f t="shared" si="4"/>
        <v>-0.3098468271</v>
      </c>
      <c r="P3695" s="8">
        <f t="shared" si="5"/>
        <v>938</v>
      </c>
    </row>
    <row r="3696" ht="12.75" customHeight="1">
      <c r="A3696" s="7">
        <v>43790.0</v>
      </c>
      <c r="B3696" s="8" t="s">
        <v>1532</v>
      </c>
      <c r="C3696" s="8" t="s">
        <v>1533</v>
      </c>
      <c r="D3696" s="9" t="s">
        <v>39</v>
      </c>
      <c r="E3696" s="10" t="s">
        <v>19</v>
      </c>
      <c r="F3696" s="11">
        <v>1.37333421E8</v>
      </c>
      <c r="G3696" s="8" t="s">
        <v>20</v>
      </c>
      <c r="H3696" s="8" t="str">
        <f t="shared" si="1"/>
        <v>SELL</v>
      </c>
      <c r="I3696" s="12">
        <v>47.080002</v>
      </c>
      <c r="J3696" s="12">
        <v>1000.0</v>
      </c>
      <c r="K3696" s="16">
        <v>43886.0</v>
      </c>
      <c r="L3696" s="14">
        <v>59.91</v>
      </c>
      <c r="M3696" s="14">
        <f t="shared" si="2"/>
        <v>1272.514814</v>
      </c>
      <c r="N3696" s="15">
        <f t="shared" si="3"/>
        <v>-0.2725148143</v>
      </c>
      <c r="O3696" s="15">
        <f t="shared" si="4"/>
        <v>0.2725148143</v>
      </c>
      <c r="P3696" s="8">
        <f t="shared" si="5"/>
        <v>96</v>
      </c>
    </row>
    <row r="3697" ht="12.75" customHeight="1">
      <c r="A3697" s="7">
        <v>43791.0</v>
      </c>
      <c r="B3697" s="8" t="s">
        <v>562</v>
      </c>
      <c r="C3697" s="8" t="s">
        <v>563</v>
      </c>
      <c r="D3697" s="9" t="s">
        <v>35</v>
      </c>
      <c r="E3697" s="10" t="s">
        <v>19</v>
      </c>
      <c r="F3697" s="11">
        <v>1.7149203119E10</v>
      </c>
      <c r="G3697" s="8" t="s">
        <v>20</v>
      </c>
      <c r="H3697" s="8" t="str">
        <f t="shared" si="1"/>
        <v>SELL</v>
      </c>
      <c r="I3697" s="12">
        <v>64.047401</v>
      </c>
      <c r="J3697" s="12">
        <v>1000.0</v>
      </c>
      <c r="K3697" s="16">
        <v>44337.0</v>
      </c>
      <c r="L3697" s="14">
        <v>105.328735</v>
      </c>
      <c r="M3697" s="14">
        <f t="shared" si="2"/>
        <v>1644.543469</v>
      </c>
      <c r="N3697" s="15">
        <f t="shared" si="3"/>
        <v>-0.6445434687</v>
      </c>
      <c r="O3697" s="15">
        <f t="shared" si="4"/>
        <v>0.6445434687</v>
      </c>
      <c r="P3697" s="8">
        <f t="shared" si="5"/>
        <v>546</v>
      </c>
    </row>
    <row r="3698" ht="12.75" customHeight="1">
      <c r="A3698" s="7">
        <v>43791.0</v>
      </c>
      <c r="B3698" s="8" t="s">
        <v>2618</v>
      </c>
      <c r="C3698" s="8" t="s">
        <v>2619</v>
      </c>
      <c r="D3698" s="9" t="s">
        <v>39</v>
      </c>
      <c r="E3698" s="10" t="s">
        <v>19</v>
      </c>
      <c r="F3698" s="11">
        <v>4.52399971E8</v>
      </c>
      <c r="G3698" s="8" t="s">
        <v>24</v>
      </c>
      <c r="H3698" s="8" t="str">
        <f t="shared" si="1"/>
        <v>BUY</v>
      </c>
      <c r="I3698" s="12">
        <v>20.700001</v>
      </c>
      <c r="J3698" s="12">
        <v>1000.0</v>
      </c>
      <c r="K3698" s="16">
        <v>44727.0</v>
      </c>
      <c r="L3698" s="14">
        <v>21.09</v>
      </c>
      <c r="M3698" s="14">
        <f t="shared" si="2"/>
        <v>1018.84053</v>
      </c>
      <c r="N3698" s="15">
        <f t="shared" si="3"/>
        <v>0.01884053049</v>
      </c>
      <c r="O3698" s="15">
        <f t="shared" si="4"/>
        <v>-0.01884053049</v>
      </c>
      <c r="P3698" s="8">
        <f t="shared" si="5"/>
        <v>936</v>
      </c>
    </row>
    <row r="3699" ht="12.75" customHeight="1">
      <c r="A3699" s="7">
        <v>43791.0</v>
      </c>
      <c r="B3699" s="8" t="s">
        <v>74</v>
      </c>
      <c r="C3699" s="8" t="s">
        <v>75</v>
      </c>
      <c r="D3699" s="9" t="s">
        <v>18</v>
      </c>
      <c r="E3699" s="10" t="s">
        <v>19</v>
      </c>
      <c r="F3699" s="11">
        <v>1.1640308784E11</v>
      </c>
      <c r="G3699" s="8" t="s">
        <v>20</v>
      </c>
      <c r="H3699" s="8" t="str">
        <f t="shared" si="1"/>
        <v>SELL</v>
      </c>
      <c r="I3699" s="12">
        <v>166.675079</v>
      </c>
      <c r="J3699" s="12">
        <v>1000.0</v>
      </c>
      <c r="K3699" s="7">
        <v>43966.0</v>
      </c>
      <c r="L3699" s="14">
        <v>120.955856</v>
      </c>
      <c r="M3699" s="14">
        <f t="shared" si="2"/>
        <v>725.6985071</v>
      </c>
      <c r="N3699" s="15">
        <f t="shared" si="3"/>
        <v>0.2743014929</v>
      </c>
      <c r="O3699" s="15">
        <f t="shared" si="4"/>
        <v>-0.2743014929</v>
      </c>
      <c r="P3699" s="8">
        <f t="shared" si="5"/>
        <v>175</v>
      </c>
    </row>
    <row r="3700" ht="12.75" customHeight="1">
      <c r="A3700" s="7">
        <v>43791.0</v>
      </c>
      <c r="B3700" s="8" t="s">
        <v>2436</v>
      </c>
      <c r="C3700" s="8" t="s">
        <v>2437</v>
      </c>
      <c r="D3700" s="9" t="s">
        <v>23</v>
      </c>
      <c r="E3700" s="10" t="s">
        <v>19</v>
      </c>
      <c r="F3700" s="11">
        <v>3.9947458429E10</v>
      </c>
      <c r="G3700" s="8" t="s">
        <v>24</v>
      </c>
      <c r="H3700" s="8" t="str">
        <f t="shared" si="1"/>
        <v>BUY</v>
      </c>
      <c r="I3700" s="12">
        <v>25.899738</v>
      </c>
      <c r="J3700" s="12">
        <v>1000.0</v>
      </c>
      <c r="K3700" s="7">
        <v>43882.0</v>
      </c>
      <c r="L3700" s="14">
        <v>24.986652</v>
      </c>
      <c r="M3700" s="14">
        <f t="shared" si="2"/>
        <v>964.7453577</v>
      </c>
      <c r="N3700" s="15">
        <f t="shared" si="3"/>
        <v>-0.03525464234</v>
      </c>
      <c r="O3700" s="15">
        <f t="shared" si="4"/>
        <v>0.03525464234</v>
      </c>
      <c r="P3700" s="8">
        <f t="shared" si="5"/>
        <v>91</v>
      </c>
    </row>
    <row r="3701" ht="12.75" customHeight="1">
      <c r="A3701" s="7">
        <v>43791.0</v>
      </c>
      <c r="B3701" s="8" t="s">
        <v>505</v>
      </c>
      <c r="C3701" s="8" t="s">
        <v>506</v>
      </c>
      <c r="D3701" s="9" t="s">
        <v>35</v>
      </c>
      <c r="E3701" s="10" t="s">
        <v>19</v>
      </c>
      <c r="F3701" s="11">
        <v>1.2643291121E10</v>
      </c>
      <c r="G3701" s="8" t="s">
        <v>20</v>
      </c>
      <c r="H3701" s="8" t="str">
        <f t="shared" si="1"/>
        <v>SELL</v>
      </c>
      <c r="I3701" s="12">
        <v>34.460007</v>
      </c>
      <c r="J3701" s="12">
        <v>1000.0</v>
      </c>
      <c r="K3701" s="7">
        <v>44155.0</v>
      </c>
      <c r="L3701" s="14">
        <v>53.125526</v>
      </c>
      <c r="M3701" s="14">
        <f t="shared" si="2"/>
        <v>1541.657435</v>
      </c>
      <c r="N3701" s="15">
        <f t="shared" si="3"/>
        <v>-0.541657435</v>
      </c>
      <c r="O3701" s="15">
        <f t="shared" si="4"/>
        <v>0.541657435</v>
      </c>
      <c r="P3701" s="8">
        <f t="shared" si="5"/>
        <v>364</v>
      </c>
    </row>
    <row r="3702" ht="12.75" customHeight="1">
      <c r="A3702" s="7">
        <v>43791.0</v>
      </c>
      <c r="B3702" s="8" t="s">
        <v>714</v>
      </c>
      <c r="C3702" s="8" t="s">
        <v>601</v>
      </c>
      <c r="D3702" s="9" t="s">
        <v>23</v>
      </c>
      <c r="E3702" s="10" t="s">
        <v>19</v>
      </c>
      <c r="F3702" s="11">
        <v>3.0623792366E10</v>
      </c>
      <c r="G3702" s="8" t="s">
        <v>24</v>
      </c>
      <c r="H3702" s="8" t="str">
        <f t="shared" si="1"/>
        <v>BUY</v>
      </c>
      <c r="I3702" s="12">
        <v>17.676914</v>
      </c>
      <c r="J3702" s="12">
        <v>1000.0</v>
      </c>
      <c r="K3702" s="7">
        <v>43857.0</v>
      </c>
      <c r="L3702" s="14">
        <v>19.296694</v>
      </c>
      <c r="M3702" s="14">
        <f t="shared" si="2"/>
        <v>1091.63251</v>
      </c>
      <c r="N3702" s="15">
        <f t="shared" si="3"/>
        <v>0.09163251006</v>
      </c>
      <c r="O3702" s="15">
        <f t="shared" si="4"/>
        <v>-0.09163251006</v>
      </c>
      <c r="P3702" s="8">
        <f t="shared" si="5"/>
        <v>66</v>
      </c>
    </row>
    <row r="3703" ht="12.75" customHeight="1">
      <c r="A3703" s="7">
        <v>43791.0</v>
      </c>
      <c r="B3703" s="8" t="s">
        <v>2746</v>
      </c>
      <c r="C3703" s="8" t="s">
        <v>2747</v>
      </c>
      <c r="D3703" s="9" t="s">
        <v>39</v>
      </c>
      <c r="E3703" s="10" t="s">
        <v>19</v>
      </c>
      <c r="F3703" s="11">
        <v>7.79525688E8</v>
      </c>
      <c r="G3703" s="8" t="s">
        <v>20</v>
      </c>
      <c r="H3703" s="8" t="str">
        <f t="shared" si="1"/>
        <v>SELL</v>
      </c>
      <c r="I3703" s="12">
        <v>15.12</v>
      </c>
      <c r="J3703" s="12">
        <v>1000.0</v>
      </c>
      <c r="K3703" s="16">
        <v>44727.0</v>
      </c>
      <c r="L3703" s="14">
        <v>14.03</v>
      </c>
      <c r="M3703" s="14">
        <f t="shared" si="2"/>
        <v>927.9100529</v>
      </c>
      <c r="N3703" s="15">
        <f t="shared" si="3"/>
        <v>0.07208994709</v>
      </c>
      <c r="O3703" s="15">
        <f t="shared" si="4"/>
        <v>-0.07208994709</v>
      </c>
      <c r="P3703" s="8">
        <f t="shared" si="5"/>
        <v>936</v>
      </c>
    </row>
    <row r="3704" ht="12.75" customHeight="1">
      <c r="A3704" s="7">
        <v>43791.0</v>
      </c>
      <c r="B3704" s="8" t="s">
        <v>144</v>
      </c>
      <c r="C3704" s="8" t="s">
        <v>145</v>
      </c>
      <c r="D3704" s="9" t="s">
        <v>23</v>
      </c>
      <c r="E3704" s="10" t="s">
        <v>19</v>
      </c>
      <c r="F3704" s="11">
        <v>8.77159596E10</v>
      </c>
      <c r="G3704" s="8" t="s">
        <v>24</v>
      </c>
      <c r="H3704" s="8" t="str">
        <f t="shared" si="1"/>
        <v>BUY</v>
      </c>
      <c r="I3704" s="12">
        <v>249.137451</v>
      </c>
      <c r="J3704" s="12">
        <v>1000.0</v>
      </c>
      <c r="K3704" s="7">
        <v>43817.0</v>
      </c>
      <c r="L3704" s="14">
        <v>275.081238</v>
      </c>
      <c r="M3704" s="14">
        <f t="shared" si="2"/>
        <v>1104.134432</v>
      </c>
      <c r="N3704" s="15">
        <f t="shared" si="3"/>
        <v>0.1041344322</v>
      </c>
      <c r="O3704" s="15">
        <f t="shared" si="4"/>
        <v>-0.1041344322</v>
      </c>
      <c r="P3704" s="8">
        <f t="shared" si="5"/>
        <v>26</v>
      </c>
    </row>
    <row r="3705" ht="12.75" customHeight="1">
      <c r="A3705" s="16">
        <v>43791.0</v>
      </c>
      <c r="B3705" s="8" t="s">
        <v>380</v>
      </c>
      <c r="C3705" s="8" t="s">
        <v>381</v>
      </c>
      <c r="D3705" s="9" t="s">
        <v>35</v>
      </c>
      <c r="E3705" s="10" t="s">
        <v>19</v>
      </c>
      <c r="F3705" s="11">
        <v>6.82995534313E11</v>
      </c>
      <c r="G3705" s="18" t="s">
        <v>24</v>
      </c>
      <c r="H3705" s="17" t="str">
        <f t="shared" si="1"/>
        <v>BUY</v>
      </c>
      <c r="I3705" s="12">
        <v>22.202667</v>
      </c>
      <c r="J3705" s="12">
        <v>1000.0</v>
      </c>
      <c r="K3705" s="16">
        <v>43805.0</v>
      </c>
      <c r="L3705" s="14">
        <v>22.392668</v>
      </c>
      <c r="M3705" s="14">
        <f t="shared" si="2"/>
        <v>1008.557576</v>
      </c>
      <c r="N3705" s="15">
        <f t="shared" si="3"/>
        <v>0.008557575538</v>
      </c>
      <c r="O3705" s="15">
        <f t="shared" si="4"/>
        <v>-0.008557575538</v>
      </c>
      <c r="P3705" s="8">
        <f t="shared" si="5"/>
        <v>14</v>
      </c>
    </row>
    <row r="3706" ht="12.75" customHeight="1">
      <c r="A3706" s="7">
        <v>43794.0</v>
      </c>
      <c r="B3706" s="8" t="s">
        <v>2490</v>
      </c>
      <c r="C3706" s="8" t="s">
        <v>2491</v>
      </c>
      <c r="D3706" s="9" t="s">
        <v>35</v>
      </c>
      <c r="E3706" s="10" t="s">
        <v>19</v>
      </c>
      <c r="F3706" s="11">
        <v>2.04878944E9</v>
      </c>
      <c r="G3706" s="8" t="s">
        <v>20</v>
      </c>
      <c r="H3706" s="8" t="str">
        <f t="shared" si="1"/>
        <v>SELL</v>
      </c>
      <c r="I3706" s="12">
        <v>39.639999</v>
      </c>
      <c r="J3706" s="12">
        <v>1000.0</v>
      </c>
      <c r="K3706" s="16">
        <v>44145.0</v>
      </c>
      <c r="L3706" s="14">
        <v>22.559999</v>
      </c>
      <c r="M3706" s="14">
        <f t="shared" si="2"/>
        <v>569.122088</v>
      </c>
      <c r="N3706" s="15">
        <f t="shared" si="3"/>
        <v>0.430877912</v>
      </c>
      <c r="O3706" s="15">
        <f t="shared" si="4"/>
        <v>-0.430877912</v>
      </c>
      <c r="P3706" s="8">
        <f t="shared" si="5"/>
        <v>351</v>
      </c>
    </row>
    <row r="3707" ht="12.75" customHeight="1">
      <c r="A3707" s="7">
        <v>43794.0</v>
      </c>
      <c r="B3707" s="8" t="s">
        <v>628</v>
      </c>
      <c r="C3707" s="8" t="s">
        <v>629</v>
      </c>
      <c r="D3707" s="9" t="s">
        <v>35</v>
      </c>
      <c r="E3707" s="10" t="s">
        <v>19</v>
      </c>
      <c r="F3707" s="11">
        <v>2.373457054E9</v>
      </c>
      <c r="G3707" s="8" t="s">
        <v>20</v>
      </c>
      <c r="H3707" s="8" t="str">
        <f t="shared" si="1"/>
        <v>SELL</v>
      </c>
      <c r="I3707" s="12">
        <v>35.167881</v>
      </c>
      <c r="J3707" s="12">
        <v>1000.0</v>
      </c>
      <c r="K3707" s="7">
        <v>43882.0</v>
      </c>
      <c r="L3707" s="14">
        <v>34.337292</v>
      </c>
      <c r="M3707" s="14">
        <f t="shared" si="2"/>
        <v>976.382171</v>
      </c>
      <c r="N3707" s="15">
        <f t="shared" si="3"/>
        <v>0.02361782901</v>
      </c>
      <c r="O3707" s="15">
        <f t="shared" si="4"/>
        <v>-0.02361782901</v>
      </c>
      <c r="P3707" s="8">
        <f t="shared" si="5"/>
        <v>88</v>
      </c>
    </row>
    <row r="3708" ht="12.75" customHeight="1">
      <c r="A3708" s="7">
        <v>43794.0</v>
      </c>
      <c r="B3708" s="8" t="s">
        <v>399</v>
      </c>
      <c r="C3708" s="8" t="s">
        <v>400</v>
      </c>
      <c r="D3708" s="9" t="s">
        <v>35</v>
      </c>
      <c r="E3708" s="10" t="s">
        <v>19</v>
      </c>
      <c r="F3708" s="11">
        <v>3.08615034E9</v>
      </c>
      <c r="G3708" s="8" t="s">
        <v>20</v>
      </c>
      <c r="H3708" s="8" t="str">
        <f t="shared" si="1"/>
        <v>SELL</v>
      </c>
      <c r="I3708" s="12">
        <v>35.43185</v>
      </c>
      <c r="J3708" s="12">
        <v>1000.0</v>
      </c>
      <c r="K3708" s="7">
        <v>43808.0</v>
      </c>
      <c r="L3708" s="14">
        <v>36.291569</v>
      </c>
      <c r="M3708" s="14">
        <f t="shared" si="2"/>
        <v>1024.264017</v>
      </c>
      <c r="N3708" s="15">
        <f t="shared" si="3"/>
        <v>-0.0242640167</v>
      </c>
      <c r="O3708" s="15">
        <f t="shared" si="4"/>
        <v>0.0242640167</v>
      </c>
      <c r="P3708" s="8">
        <f t="shared" si="5"/>
        <v>14</v>
      </c>
    </row>
    <row r="3709" ht="12.75" customHeight="1">
      <c r="A3709" s="16">
        <v>43794.0</v>
      </c>
      <c r="B3709" s="8" t="s">
        <v>2563</v>
      </c>
      <c r="C3709" s="8" t="s">
        <v>2564</v>
      </c>
      <c r="D3709" s="9" t="s">
        <v>23</v>
      </c>
      <c r="E3709" s="10" t="s">
        <v>19</v>
      </c>
      <c r="F3709" s="11">
        <v>9.0444963415E10</v>
      </c>
      <c r="G3709" s="17" t="s">
        <v>20</v>
      </c>
      <c r="H3709" s="18" t="str">
        <f t="shared" si="1"/>
        <v>SELL</v>
      </c>
      <c r="I3709" s="12">
        <v>29.110001</v>
      </c>
      <c r="J3709" s="12">
        <v>1000.0</v>
      </c>
      <c r="K3709" s="16">
        <v>43838.0</v>
      </c>
      <c r="L3709" s="14">
        <v>33.93</v>
      </c>
      <c r="M3709" s="14">
        <f t="shared" si="2"/>
        <v>1165.578799</v>
      </c>
      <c r="N3709" s="15">
        <f t="shared" si="3"/>
        <v>-0.1655787988</v>
      </c>
      <c r="O3709" s="15">
        <f t="shared" si="4"/>
        <v>0.1655787988</v>
      </c>
      <c r="P3709" s="8">
        <f t="shared" si="5"/>
        <v>44</v>
      </c>
    </row>
    <row r="3710" ht="12.75" customHeight="1">
      <c r="A3710" s="7">
        <v>43795.0</v>
      </c>
      <c r="B3710" s="8" t="s">
        <v>2335</v>
      </c>
      <c r="C3710" s="8" t="s">
        <v>2336</v>
      </c>
      <c r="D3710" s="9" t="s">
        <v>39</v>
      </c>
      <c r="E3710" s="10" t="s">
        <v>19</v>
      </c>
      <c r="F3710" s="11">
        <v>3.020994E9</v>
      </c>
      <c r="G3710" s="8" t="s">
        <v>24</v>
      </c>
      <c r="H3710" s="8" t="str">
        <f t="shared" si="1"/>
        <v>BUY</v>
      </c>
      <c r="I3710" s="12">
        <v>67.699997</v>
      </c>
      <c r="J3710" s="12">
        <v>1000.0</v>
      </c>
      <c r="K3710" s="16">
        <v>43819.0</v>
      </c>
      <c r="L3710" s="14">
        <v>63.490002</v>
      </c>
      <c r="M3710" s="14">
        <f t="shared" si="2"/>
        <v>937.8139559</v>
      </c>
      <c r="N3710" s="15">
        <f t="shared" si="3"/>
        <v>-0.06218604411</v>
      </c>
      <c r="O3710" s="15">
        <f t="shared" si="4"/>
        <v>0.06218604411</v>
      </c>
      <c r="P3710" s="8">
        <f t="shared" si="5"/>
        <v>24</v>
      </c>
    </row>
    <row r="3711" ht="12.75" customHeight="1">
      <c r="A3711" s="7">
        <v>43795.0</v>
      </c>
      <c r="B3711" s="8" t="s">
        <v>388</v>
      </c>
      <c r="C3711" s="8" t="s">
        <v>389</v>
      </c>
      <c r="D3711" s="9" t="s">
        <v>18</v>
      </c>
      <c r="E3711" s="10" t="s">
        <v>19</v>
      </c>
      <c r="F3711" s="11">
        <v>6.5974267651E10</v>
      </c>
      <c r="G3711" s="8" t="s">
        <v>20</v>
      </c>
      <c r="H3711" s="8" t="str">
        <f t="shared" si="1"/>
        <v>SELL</v>
      </c>
      <c r="I3711" s="12">
        <v>151.809097</v>
      </c>
      <c r="J3711" s="12">
        <v>1000.0</v>
      </c>
      <c r="K3711" s="16">
        <v>43811.0</v>
      </c>
      <c r="L3711" s="14">
        <v>155.652908</v>
      </c>
      <c r="M3711" s="14">
        <f t="shared" si="2"/>
        <v>1025.320031</v>
      </c>
      <c r="N3711" s="15">
        <f t="shared" si="3"/>
        <v>-0.02532003072</v>
      </c>
      <c r="O3711" s="15">
        <f t="shared" si="4"/>
        <v>0.02532003072</v>
      </c>
      <c r="P3711" s="8">
        <f t="shared" si="5"/>
        <v>16</v>
      </c>
    </row>
    <row r="3712" ht="12.75" customHeight="1">
      <c r="A3712" s="7">
        <v>43801.0</v>
      </c>
      <c r="B3712" s="8" t="s">
        <v>934</v>
      </c>
      <c r="C3712" s="8" t="s">
        <v>935</v>
      </c>
      <c r="D3712" s="9" t="s">
        <v>39</v>
      </c>
      <c r="E3712" s="9" t="s">
        <v>19</v>
      </c>
      <c r="F3712" s="11">
        <v>1.7180649405E10</v>
      </c>
      <c r="G3712" s="8" t="s">
        <v>20</v>
      </c>
      <c r="H3712" s="8" t="str">
        <f t="shared" si="1"/>
        <v>SELL</v>
      </c>
      <c r="I3712" s="12">
        <v>192.220001</v>
      </c>
      <c r="J3712" s="12">
        <v>1000.0</v>
      </c>
      <c r="K3712" s="16">
        <v>43868.0</v>
      </c>
      <c r="L3712" s="14">
        <v>186.910004</v>
      </c>
      <c r="M3712" s="14">
        <f t="shared" si="2"/>
        <v>972.3754189</v>
      </c>
      <c r="N3712" s="15">
        <f t="shared" si="3"/>
        <v>0.02762458107</v>
      </c>
      <c r="O3712" s="15">
        <f t="shared" si="4"/>
        <v>-0.02762458107</v>
      </c>
      <c r="P3712" s="8">
        <f t="shared" si="5"/>
        <v>67</v>
      </c>
    </row>
    <row r="3713" ht="12.75" customHeight="1">
      <c r="A3713" s="7">
        <v>43801.0</v>
      </c>
      <c r="B3713" s="8" t="s">
        <v>162</v>
      </c>
      <c r="C3713" s="8" t="s">
        <v>163</v>
      </c>
      <c r="D3713" s="9" t="s">
        <v>18</v>
      </c>
      <c r="E3713" s="10" t="s">
        <v>19</v>
      </c>
      <c r="F3713" s="11">
        <v>1.36351276474E11</v>
      </c>
      <c r="G3713" s="8" t="s">
        <v>24</v>
      </c>
      <c r="H3713" s="8" t="str">
        <f t="shared" si="1"/>
        <v>BUY</v>
      </c>
      <c r="I3713" s="12">
        <v>353.079285</v>
      </c>
      <c r="J3713" s="12">
        <v>1000.0</v>
      </c>
      <c r="K3713" s="7">
        <v>43816.0</v>
      </c>
      <c r="L3713" s="14">
        <v>325.065948</v>
      </c>
      <c r="M3713" s="14">
        <f t="shared" si="2"/>
        <v>920.6599249</v>
      </c>
      <c r="N3713" s="15">
        <f t="shared" si="3"/>
        <v>-0.07934007513</v>
      </c>
      <c r="O3713" s="15">
        <f t="shared" si="4"/>
        <v>0.07934007513</v>
      </c>
      <c r="P3713" s="8">
        <f t="shared" si="5"/>
        <v>15</v>
      </c>
    </row>
    <row r="3714" ht="12.75" customHeight="1">
      <c r="A3714" s="7">
        <v>43801.0</v>
      </c>
      <c r="B3714" s="8" t="s">
        <v>1904</v>
      </c>
      <c r="C3714" s="8" t="s">
        <v>1905</v>
      </c>
      <c r="D3714" s="9" t="s">
        <v>39</v>
      </c>
      <c r="E3714" s="10" t="s">
        <v>19</v>
      </c>
      <c r="F3714" s="11">
        <v>3.77993733E10</v>
      </c>
      <c r="G3714" s="8" t="s">
        <v>24</v>
      </c>
      <c r="H3714" s="8" t="str">
        <f t="shared" si="1"/>
        <v>BUY</v>
      </c>
      <c r="I3714" s="12">
        <v>292.390015</v>
      </c>
      <c r="J3714" s="12">
        <v>1000.0</v>
      </c>
      <c r="K3714" s="16">
        <v>44354.0</v>
      </c>
      <c r="L3714" s="14">
        <v>395.850006</v>
      </c>
      <c r="M3714" s="14">
        <f t="shared" si="2"/>
        <v>1353.842422</v>
      </c>
      <c r="N3714" s="15">
        <f t="shared" si="3"/>
        <v>0.3538424217</v>
      </c>
      <c r="O3714" s="15">
        <f t="shared" si="4"/>
        <v>-0.3538424217</v>
      </c>
      <c r="P3714" s="8">
        <f t="shared" si="5"/>
        <v>553</v>
      </c>
    </row>
    <row r="3715" ht="12.75" customHeight="1">
      <c r="A3715" s="7">
        <v>43801.0</v>
      </c>
      <c r="B3715" s="8" t="s">
        <v>2748</v>
      </c>
      <c r="C3715" s="8" t="s">
        <v>2749</v>
      </c>
      <c r="D3715" s="9" t="s">
        <v>71</v>
      </c>
      <c r="E3715" s="10" t="s">
        <v>19</v>
      </c>
      <c r="F3715" s="11">
        <v>2.14194435E8</v>
      </c>
      <c r="G3715" s="8" t="s">
        <v>20</v>
      </c>
      <c r="H3715" s="8" t="str">
        <f t="shared" si="1"/>
        <v>SELL</v>
      </c>
      <c r="I3715" s="12">
        <v>90.790001</v>
      </c>
      <c r="J3715" s="12">
        <v>1000.0</v>
      </c>
      <c r="K3715" s="16">
        <v>44082.0</v>
      </c>
      <c r="L3715" s="14">
        <v>66.32</v>
      </c>
      <c r="M3715" s="14">
        <f t="shared" si="2"/>
        <v>730.4769167</v>
      </c>
      <c r="N3715" s="15">
        <f t="shared" si="3"/>
        <v>0.2695230833</v>
      </c>
      <c r="O3715" s="15">
        <f t="shared" si="4"/>
        <v>-0.2695230833</v>
      </c>
      <c r="P3715" s="8">
        <f t="shared" si="5"/>
        <v>281</v>
      </c>
    </row>
    <row r="3716" ht="12.75" customHeight="1">
      <c r="A3716" s="7">
        <v>43801.0</v>
      </c>
      <c r="B3716" s="8" t="s">
        <v>226</v>
      </c>
      <c r="C3716" s="8" t="s">
        <v>227</v>
      </c>
      <c r="D3716" s="9" t="s">
        <v>18</v>
      </c>
      <c r="E3716" s="10" t="s">
        <v>19</v>
      </c>
      <c r="F3716" s="11">
        <v>1.1333906346E11</v>
      </c>
      <c r="G3716" s="8" t="s">
        <v>20</v>
      </c>
      <c r="H3716" s="8" t="str">
        <f t="shared" si="1"/>
        <v>SELL</v>
      </c>
      <c r="I3716" s="12">
        <v>349.170715</v>
      </c>
      <c r="J3716" s="12">
        <v>1000.0</v>
      </c>
      <c r="K3716" s="16">
        <v>44727.0</v>
      </c>
      <c r="L3716" s="14">
        <v>403.544617</v>
      </c>
      <c r="M3716" s="14">
        <f t="shared" si="2"/>
        <v>1155.722974</v>
      </c>
      <c r="N3716" s="15">
        <f t="shared" si="3"/>
        <v>-0.1557229735</v>
      </c>
      <c r="O3716" s="15">
        <f t="shared" si="4"/>
        <v>0.1557229735</v>
      </c>
      <c r="P3716" s="8">
        <f t="shared" si="5"/>
        <v>926</v>
      </c>
    </row>
    <row r="3717" ht="12.75" customHeight="1">
      <c r="A3717" s="7">
        <v>43801.0</v>
      </c>
      <c r="B3717" s="8" t="s">
        <v>1847</v>
      </c>
      <c r="C3717" s="8" t="s">
        <v>1848</v>
      </c>
      <c r="D3717" s="9" t="s">
        <v>58</v>
      </c>
      <c r="E3717" s="10" t="s">
        <v>19</v>
      </c>
      <c r="F3717" s="11">
        <v>1.1164249786E10</v>
      </c>
      <c r="G3717" s="8" t="s">
        <v>24</v>
      </c>
      <c r="H3717" s="8" t="str">
        <f t="shared" si="1"/>
        <v>BUY</v>
      </c>
      <c r="I3717" s="12">
        <v>136.070007</v>
      </c>
      <c r="J3717" s="12">
        <v>1000.0</v>
      </c>
      <c r="K3717" s="7">
        <v>43836.0</v>
      </c>
      <c r="L3717" s="14">
        <v>143.369995</v>
      </c>
      <c r="M3717" s="14">
        <f t="shared" si="2"/>
        <v>1053.648766</v>
      </c>
      <c r="N3717" s="15">
        <f t="shared" si="3"/>
        <v>0.05364876626</v>
      </c>
      <c r="O3717" s="15">
        <f t="shared" si="4"/>
        <v>-0.05364876626</v>
      </c>
      <c r="P3717" s="8">
        <f t="shared" si="5"/>
        <v>35</v>
      </c>
    </row>
    <row r="3718" ht="12.75" customHeight="1">
      <c r="A3718" s="7">
        <v>43801.0</v>
      </c>
      <c r="B3718" s="8" t="s">
        <v>759</v>
      </c>
      <c r="C3718" s="8" t="s">
        <v>760</v>
      </c>
      <c r="D3718" s="9" t="s">
        <v>58</v>
      </c>
      <c r="E3718" s="10" t="s">
        <v>19</v>
      </c>
      <c r="F3718" s="11">
        <v>3.3130958E9</v>
      </c>
      <c r="G3718" s="8" t="s">
        <v>24</v>
      </c>
      <c r="H3718" s="8" t="str">
        <f t="shared" si="1"/>
        <v>BUY</v>
      </c>
      <c r="I3718" s="12">
        <v>14.028661</v>
      </c>
      <c r="J3718" s="12">
        <v>1000.0</v>
      </c>
      <c r="K3718" s="16">
        <v>44727.0</v>
      </c>
      <c r="L3718" s="14">
        <v>20.080297</v>
      </c>
      <c r="M3718" s="14">
        <f t="shared" si="2"/>
        <v>1431.376594</v>
      </c>
      <c r="N3718" s="15">
        <f t="shared" si="3"/>
        <v>0.431376594</v>
      </c>
      <c r="O3718" s="15">
        <f t="shared" si="4"/>
        <v>-0.431376594</v>
      </c>
      <c r="P3718" s="8">
        <f t="shared" si="5"/>
        <v>926</v>
      </c>
    </row>
    <row r="3719" ht="12.75" customHeight="1">
      <c r="A3719" s="7">
        <v>43802.0</v>
      </c>
      <c r="B3719" s="8" t="s">
        <v>775</v>
      </c>
      <c r="C3719" s="8" t="s">
        <v>776</v>
      </c>
      <c r="D3719" s="9" t="s">
        <v>32</v>
      </c>
      <c r="E3719" s="10" t="s">
        <v>19</v>
      </c>
      <c r="F3719" s="11">
        <v>7.65960664E10</v>
      </c>
      <c r="G3719" s="8" t="s">
        <v>24</v>
      </c>
      <c r="H3719" s="8" t="str">
        <f t="shared" si="1"/>
        <v>BUY</v>
      </c>
      <c r="I3719" s="12">
        <v>37.196251</v>
      </c>
      <c r="J3719" s="12">
        <v>1000.0</v>
      </c>
      <c r="K3719" s="7">
        <v>44662.0</v>
      </c>
      <c r="L3719" s="14">
        <v>49.089832</v>
      </c>
      <c r="M3719" s="14">
        <f t="shared" si="2"/>
        <v>1319.752144</v>
      </c>
      <c r="N3719" s="15">
        <f t="shared" si="3"/>
        <v>0.3197521438</v>
      </c>
      <c r="O3719" s="15">
        <f t="shared" si="4"/>
        <v>-0.3197521438</v>
      </c>
      <c r="P3719" s="8">
        <f t="shared" si="5"/>
        <v>860</v>
      </c>
    </row>
    <row r="3720" ht="12.75" customHeight="1">
      <c r="A3720" s="16">
        <v>43802.0</v>
      </c>
      <c r="B3720" s="8" t="s">
        <v>547</v>
      </c>
      <c r="C3720" s="8" t="s">
        <v>548</v>
      </c>
      <c r="D3720" s="9" t="s">
        <v>58</v>
      </c>
      <c r="E3720" s="10" t="s">
        <v>19</v>
      </c>
      <c r="F3720" s="11">
        <v>1.1845231754E10</v>
      </c>
      <c r="G3720" s="17" t="s">
        <v>20</v>
      </c>
      <c r="H3720" s="18" t="str">
        <f t="shared" si="1"/>
        <v>SELL</v>
      </c>
      <c r="I3720" s="12">
        <v>40.18</v>
      </c>
      <c r="J3720" s="12">
        <v>1000.0</v>
      </c>
      <c r="K3720" s="16">
        <v>44498.0</v>
      </c>
      <c r="L3720" s="14">
        <v>103.629997</v>
      </c>
      <c r="M3720" s="14">
        <f t="shared" si="2"/>
        <v>2579.143778</v>
      </c>
      <c r="N3720" s="15">
        <f t="shared" si="3"/>
        <v>-1.579143778</v>
      </c>
      <c r="O3720" s="15">
        <f t="shared" si="4"/>
        <v>1.579143778</v>
      </c>
      <c r="P3720" s="8">
        <f t="shared" si="5"/>
        <v>696</v>
      </c>
    </row>
    <row r="3721" ht="12.75" customHeight="1">
      <c r="A3721" s="7">
        <v>43803.0</v>
      </c>
      <c r="B3721" s="8" t="s">
        <v>2750</v>
      </c>
      <c r="C3721" s="8" t="s">
        <v>2751</v>
      </c>
      <c r="D3721" s="9" t="s">
        <v>39</v>
      </c>
      <c r="E3721" s="10" t="s">
        <v>19</v>
      </c>
      <c r="F3721" s="11">
        <v>1.8266434784E10</v>
      </c>
      <c r="G3721" s="8" t="s">
        <v>20</v>
      </c>
      <c r="H3721" s="8" t="str">
        <f t="shared" si="1"/>
        <v>SELL</v>
      </c>
      <c r="I3721" s="12">
        <v>311.879791</v>
      </c>
      <c r="J3721" s="12">
        <v>1000.0</v>
      </c>
      <c r="K3721" s="16">
        <v>44727.0</v>
      </c>
      <c r="L3721" s="14">
        <v>315.257721</v>
      </c>
      <c r="M3721" s="14">
        <f t="shared" si="2"/>
        <v>1010.830872</v>
      </c>
      <c r="N3721" s="15">
        <f t="shared" si="3"/>
        <v>-0.01083087169</v>
      </c>
      <c r="O3721" s="15">
        <f t="shared" si="4"/>
        <v>0.01083087169</v>
      </c>
      <c r="P3721" s="8">
        <f t="shared" si="5"/>
        <v>924</v>
      </c>
    </row>
    <row r="3722" ht="12.75" customHeight="1">
      <c r="A3722" s="7">
        <v>43803.0</v>
      </c>
      <c r="B3722" s="8" t="s">
        <v>1204</v>
      </c>
      <c r="C3722" s="8" t="s">
        <v>1205</v>
      </c>
      <c r="D3722" s="9" t="s">
        <v>35</v>
      </c>
      <c r="E3722" s="10" t="s">
        <v>19</v>
      </c>
      <c r="F3722" s="11">
        <v>2.780388505E9</v>
      </c>
      <c r="G3722" s="8" t="s">
        <v>20</v>
      </c>
      <c r="H3722" s="8" t="str">
        <f t="shared" si="1"/>
        <v>SELL</v>
      </c>
      <c r="I3722" s="12">
        <v>72.5</v>
      </c>
      <c r="J3722" s="12">
        <v>1000.0</v>
      </c>
      <c r="K3722" s="16">
        <v>44727.0</v>
      </c>
      <c r="L3722" s="14">
        <v>83.129997</v>
      </c>
      <c r="M3722" s="14">
        <f t="shared" si="2"/>
        <v>1146.620648</v>
      </c>
      <c r="N3722" s="15">
        <f t="shared" si="3"/>
        <v>-0.1466206483</v>
      </c>
      <c r="O3722" s="15">
        <f t="shared" si="4"/>
        <v>0.1466206483</v>
      </c>
      <c r="P3722" s="8">
        <f t="shared" si="5"/>
        <v>924</v>
      </c>
    </row>
    <row r="3723" ht="12.75" customHeight="1">
      <c r="A3723" s="7">
        <v>43803.0</v>
      </c>
      <c r="B3723" s="8" t="s">
        <v>1376</v>
      </c>
      <c r="C3723" s="8" t="s">
        <v>1377</v>
      </c>
      <c r="D3723" s="9" t="s">
        <v>35</v>
      </c>
      <c r="E3723" s="10" t="s">
        <v>19</v>
      </c>
      <c r="F3723" s="11">
        <v>7.348147154E9</v>
      </c>
      <c r="G3723" s="8" t="s">
        <v>20</v>
      </c>
      <c r="H3723" s="8" t="str">
        <f t="shared" si="1"/>
        <v>SELL</v>
      </c>
      <c r="I3723" s="12">
        <v>11.62</v>
      </c>
      <c r="J3723" s="12">
        <v>1000.0</v>
      </c>
      <c r="K3723" s="7">
        <v>43957.0</v>
      </c>
      <c r="L3723" s="14">
        <v>8.49</v>
      </c>
      <c r="M3723" s="14">
        <f t="shared" si="2"/>
        <v>730.636833</v>
      </c>
      <c r="N3723" s="15">
        <f t="shared" si="3"/>
        <v>0.269363167</v>
      </c>
      <c r="O3723" s="15">
        <f t="shared" si="4"/>
        <v>-0.269363167</v>
      </c>
      <c r="P3723" s="8">
        <f t="shared" si="5"/>
        <v>154</v>
      </c>
    </row>
    <row r="3724" ht="12.75" customHeight="1">
      <c r="A3724" s="7">
        <v>43803.0</v>
      </c>
      <c r="B3724" s="8" t="s">
        <v>2504</v>
      </c>
      <c r="C3724" s="8" t="s">
        <v>2505</v>
      </c>
      <c r="D3724" s="9" t="s">
        <v>18</v>
      </c>
      <c r="E3724" s="10" t="s">
        <v>19</v>
      </c>
      <c r="F3724" s="11">
        <v>5.188639887E9</v>
      </c>
      <c r="G3724" s="8" t="s">
        <v>24</v>
      </c>
      <c r="H3724" s="8" t="str">
        <f t="shared" si="1"/>
        <v>BUY</v>
      </c>
      <c r="I3724" s="12">
        <v>3.3</v>
      </c>
      <c r="J3724" s="12">
        <v>1000.0</v>
      </c>
      <c r="K3724" s="7">
        <v>44067.0</v>
      </c>
      <c r="L3724" s="14">
        <v>12.34</v>
      </c>
      <c r="M3724" s="14">
        <f t="shared" si="2"/>
        <v>3739.393939</v>
      </c>
      <c r="N3724" s="15">
        <f t="shared" si="3"/>
        <v>2.739393939</v>
      </c>
      <c r="O3724" s="15">
        <f t="shared" si="4"/>
        <v>-2.739393939</v>
      </c>
      <c r="P3724" s="8">
        <f t="shared" si="5"/>
        <v>264</v>
      </c>
    </row>
    <row r="3725" ht="12.75" customHeight="1">
      <c r="A3725" s="16">
        <v>43803.0</v>
      </c>
      <c r="B3725" s="8" t="s">
        <v>453</v>
      </c>
      <c r="C3725" s="8" t="s">
        <v>454</v>
      </c>
      <c r="D3725" s="9" t="s">
        <v>193</v>
      </c>
      <c r="E3725" s="10" t="s">
        <v>19</v>
      </c>
      <c r="F3725" s="11">
        <v>1.678618192E10</v>
      </c>
      <c r="G3725" s="18" t="s">
        <v>24</v>
      </c>
      <c r="H3725" s="17" t="str">
        <f t="shared" si="1"/>
        <v>BUY</v>
      </c>
      <c r="I3725" s="12">
        <v>49.264687</v>
      </c>
      <c r="J3725" s="12">
        <v>1000.0</v>
      </c>
      <c r="K3725" s="16">
        <v>43803.0</v>
      </c>
      <c r="L3725" s="14">
        <v>49.264687</v>
      </c>
      <c r="M3725" s="14">
        <f t="shared" si="2"/>
        <v>1000</v>
      </c>
      <c r="N3725" s="15">
        <f t="shared" si="3"/>
        <v>0</v>
      </c>
      <c r="O3725" s="15">
        <f t="shared" si="4"/>
        <v>0</v>
      </c>
      <c r="P3725" s="8">
        <f t="shared" si="5"/>
        <v>0</v>
      </c>
    </row>
    <row r="3726" ht="12.75" customHeight="1">
      <c r="A3726" s="7">
        <v>43804.0</v>
      </c>
      <c r="B3726" s="8" t="s">
        <v>568</v>
      </c>
      <c r="C3726" s="8" t="s">
        <v>569</v>
      </c>
      <c r="D3726" s="9" t="s">
        <v>32</v>
      </c>
      <c r="E3726" s="10" t="s">
        <v>19</v>
      </c>
      <c r="F3726" s="11">
        <v>3.1473180708E10</v>
      </c>
      <c r="G3726" s="8" t="s">
        <v>24</v>
      </c>
      <c r="H3726" s="8" t="str">
        <f t="shared" si="1"/>
        <v>BUY</v>
      </c>
      <c r="I3726" s="12">
        <v>90.800003</v>
      </c>
      <c r="J3726" s="12">
        <v>1000.0</v>
      </c>
      <c r="K3726" s="16">
        <v>44200.0</v>
      </c>
      <c r="L3726" s="14">
        <v>106.940002</v>
      </c>
      <c r="M3726" s="14">
        <f t="shared" si="2"/>
        <v>1177.753287</v>
      </c>
      <c r="N3726" s="15">
        <f t="shared" si="3"/>
        <v>0.1777532871</v>
      </c>
      <c r="O3726" s="15">
        <f t="shared" si="4"/>
        <v>-0.1777532871</v>
      </c>
      <c r="P3726" s="8">
        <f t="shared" si="5"/>
        <v>396</v>
      </c>
    </row>
    <row r="3727" ht="12.75" customHeight="1">
      <c r="A3727" s="7">
        <v>43804.0</v>
      </c>
      <c r="B3727" s="8" t="s">
        <v>403</v>
      </c>
      <c r="C3727" s="8" t="s">
        <v>404</v>
      </c>
      <c r="D3727" s="9" t="s">
        <v>35</v>
      </c>
      <c r="E3727" s="10" t="s">
        <v>19</v>
      </c>
      <c r="F3727" s="11">
        <v>4.120653358E9</v>
      </c>
      <c r="G3727" s="8" t="s">
        <v>24</v>
      </c>
      <c r="H3727" s="8" t="str">
        <f t="shared" si="1"/>
        <v>BUY</v>
      </c>
      <c r="I3727" s="12">
        <v>13.29413</v>
      </c>
      <c r="J3727" s="12">
        <v>1000.0</v>
      </c>
      <c r="K3727" s="7">
        <v>43815.0</v>
      </c>
      <c r="L3727" s="14">
        <v>14.090899</v>
      </c>
      <c r="M3727" s="14">
        <f t="shared" si="2"/>
        <v>1059.933896</v>
      </c>
      <c r="N3727" s="15">
        <f t="shared" si="3"/>
        <v>0.05993389564</v>
      </c>
      <c r="O3727" s="15">
        <f t="shared" si="4"/>
        <v>-0.05993389564</v>
      </c>
      <c r="P3727" s="8">
        <f t="shared" si="5"/>
        <v>11</v>
      </c>
    </row>
    <row r="3728" ht="12.75" customHeight="1">
      <c r="A3728" s="7">
        <v>43805.0</v>
      </c>
      <c r="B3728" s="8" t="s">
        <v>2752</v>
      </c>
      <c r="C3728" s="8" t="s">
        <v>2753</v>
      </c>
      <c r="D3728" s="9" t="s">
        <v>137</v>
      </c>
      <c r="E3728" s="10" t="s">
        <v>19</v>
      </c>
      <c r="F3728" s="11">
        <v>3.199198128E9</v>
      </c>
      <c r="G3728" s="8" t="s">
        <v>20</v>
      </c>
      <c r="H3728" s="8" t="str">
        <f t="shared" si="1"/>
        <v>SELL</v>
      </c>
      <c r="I3728" s="12">
        <v>81.23</v>
      </c>
      <c r="J3728" s="12">
        <v>1000.0</v>
      </c>
      <c r="K3728" s="16">
        <v>44727.0</v>
      </c>
      <c r="L3728" s="14">
        <v>71.52</v>
      </c>
      <c r="M3728" s="14">
        <f t="shared" si="2"/>
        <v>880.4628832</v>
      </c>
      <c r="N3728" s="15">
        <f t="shared" si="3"/>
        <v>0.1195371168</v>
      </c>
      <c r="O3728" s="15">
        <f t="shared" si="4"/>
        <v>-0.1195371168</v>
      </c>
      <c r="P3728" s="8">
        <f t="shared" si="5"/>
        <v>922</v>
      </c>
    </row>
    <row r="3729" ht="12.75" customHeight="1">
      <c r="A3729" s="7">
        <v>43805.0</v>
      </c>
      <c r="B3729" s="8" t="s">
        <v>1047</v>
      </c>
      <c r="C3729" s="8" t="s">
        <v>1048</v>
      </c>
      <c r="D3729" s="9" t="s">
        <v>39</v>
      </c>
      <c r="E3729" s="10" t="s">
        <v>19</v>
      </c>
      <c r="F3729" s="11">
        <v>1.428655552E10</v>
      </c>
      <c r="G3729" s="8" t="s">
        <v>20</v>
      </c>
      <c r="H3729" s="8" t="str">
        <f t="shared" si="1"/>
        <v>SELL</v>
      </c>
      <c r="I3729" s="12">
        <v>94.480003</v>
      </c>
      <c r="J3729" s="12">
        <v>1000.0</v>
      </c>
      <c r="K3729" s="7">
        <v>44257.0</v>
      </c>
      <c r="L3729" s="14">
        <v>78.559998</v>
      </c>
      <c r="M3729" s="14">
        <f t="shared" si="2"/>
        <v>831.4986823</v>
      </c>
      <c r="N3729" s="15">
        <f t="shared" si="3"/>
        <v>0.1685013177</v>
      </c>
      <c r="O3729" s="15">
        <f t="shared" si="4"/>
        <v>-0.1685013177</v>
      </c>
      <c r="P3729" s="8">
        <f t="shared" si="5"/>
        <v>452</v>
      </c>
    </row>
    <row r="3730" ht="12.75" customHeight="1">
      <c r="A3730" s="7">
        <v>43805.0</v>
      </c>
      <c r="B3730" s="8" t="s">
        <v>2754</v>
      </c>
      <c r="C3730" s="8" t="s">
        <v>2755</v>
      </c>
      <c r="D3730" s="9" t="s">
        <v>39</v>
      </c>
      <c r="E3730" s="10" t="s">
        <v>19</v>
      </c>
      <c r="F3730" s="11">
        <v>6.0122852E9</v>
      </c>
      <c r="G3730" s="8" t="s">
        <v>20</v>
      </c>
      <c r="H3730" s="8" t="str">
        <f t="shared" si="1"/>
        <v>SELL</v>
      </c>
      <c r="I3730" s="12">
        <v>36.720001</v>
      </c>
      <c r="J3730" s="12">
        <v>1000.0</v>
      </c>
      <c r="K3730" s="16">
        <v>44727.0</v>
      </c>
      <c r="L3730" s="14">
        <v>33.93</v>
      </c>
      <c r="M3730" s="14">
        <f t="shared" si="2"/>
        <v>924.0195827</v>
      </c>
      <c r="N3730" s="15">
        <f t="shared" si="3"/>
        <v>0.07598041732</v>
      </c>
      <c r="O3730" s="15">
        <f t="shared" si="4"/>
        <v>-0.07598041732</v>
      </c>
      <c r="P3730" s="8">
        <f t="shared" si="5"/>
        <v>922</v>
      </c>
    </row>
    <row r="3731" ht="12.75" customHeight="1">
      <c r="A3731" s="7">
        <v>43805.0</v>
      </c>
      <c r="B3731" s="8" t="s">
        <v>1937</v>
      </c>
      <c r="C3731" s="8" t="s">
        <v>1938</v>
      </c>
      <c r="D3731" s="9" t="s">
        <v>35</v>
      </c>
      <c r="E3731" s="10" t="s">
        <v>19</v>
      </c>
      <c r="F3731" s="11">
        <v>4.27763924E8</v>
      </c>
      <c r="G3731" s="8" t="s">
        <v>24</v>
      </c>
      <c r="H3731" s="8" t="str">
        <f t="shared" si="1"/>
        <v>BUY</v>
      </c>
      <c r="I3731" s="12">
        <v>24.09</v>
      </c>
      <c r="J3731" s="12">
        <v>1000.0</v>
      </c>
      <c r="K3731" s="7">
        <v>43808.0</v>
      </c>
      <c r="L3731" s="14">
        <v>25.02</v>
      </c>
      <c r="M3731" s="14">
        <f t="shared" si="2"/>
        <v>1038.60523</v>
      </c>
      <c r="N3731" s="15">
        <f t="shared" si="3"/>
        <v>0.03860523039</v>
      </c>
      <c r="O3731" s="15">
        <f t="shared" si="4"/>
        <v>-0.03860523039</v>
      </c>
      <c r="P3731" s="8">
        <f t="shared" si="5"/>
        <v>3</v>
      </c>
    </row>
    <row r="3732" ht="12.75" customHeight="1">
      <c r="A3732" s="16">
        <v>43805.0</v>
      </c>
      <c r="B3732" s="8" t="s">
        <v>380</v>
      </c>
      <c r="C3732" s="8" t="s">
        <v>381</v>
      </c>
      <c r="D3732" s="9" t="s">
        <v>35</v>
      </c>
      <c r="E3732" s="10" t="s">
        <v>19</v>
      </c>
      <c r="F3732" s="11">
        <v>6.82995534313E11</v>
      </c>
      <c r="G3732" s="17" t="s">
        <v>20</v>
      </c>
      <c r="H3732" s="18" t="str">
        <f t="shared" si="1"/>
        <v>SELL</v>
      </c>
      <c r="I3732" s="12">
        <v>22.392668</v>
      </c>
      <c r="J3732" s="12">
        <v>1000.0</v>
      </c>
      <c r="K3732" s="16">
        <v>43845.0</v>
      </c>
      <c r="L3732" s="14">
        <v>34.566666</v>
      </c>
      <c r="M3732" s="14">
        <f t="shared" si="2"/>
        <v>1543.660005</v>
      </c>
      <c r="N3732" s="15">
        <f t="shared" si="3"/>
        <v>-0.5436600051</v>
      </c>
      <c r="O3732" s="15">
        <f t="shared" si="4"/>
        <v>0.5436600051</v>
      </c>
      <c r="P3732" s="8">
        <f t="shared" si="5"/>
        <v>40</v>
      </c>
    </row>
    <row r="3733" ht="12.75" customHeight="1">
      <c r="A3733" s="7">
        <v>43808.0</v>
      </c>
      <c r="B3733" s="8" t="s">
        <v>399</v>
      </c>
      <c r="C3733" s="8" t="s">
        <v>400</v>
      </c>
      <c r="D3733" s="9" t="s">
        <v>35</v>
      </c>
      <c r="E3733" s="10" t="s">
        <v>19</v>
      </c>
      <c r="F3733" s="11">
        <v>3.08615034E9</v>
      </c>
      <c r="G3733" s="8" t="s">
        <v>24</v>
      </c>
      <c r="H3733" s="8" t="str">
        <f t="shared" si="1"/>
        <v>BUY</v>
      </c>
      <c r="I3733" s="12">
        <v>36.291569</v>
      </c>
      <c r="J3733" s="12">
        <v>1000.0</v>
      </c>
      <c r="K3733" s="7">
        <v>43836.0</v>
      </c>
      <c r="L3733" s="14">
        <v>38.222263</v>
      </c>
      <c r="M3733" s="14">
        <f t="shared" si="2"/>
        <v>1053.199519</v>
      </c>
      <c r="N3733" s="15">
        <f t="shared" si="3"/>
        <v>0.0531995186</v>
      </c>
      <c r="O3733" s="15">
        <f t="shared" si="4"/>
        <v>-0.0531995186</v>
      </c>
      <c r="P3733" s="8">
        <f t="shared" si="5"/>
        <v>28</v>
      </c>
    </row>
    <row r="3734" ht="12.75" customHeight="1">
      <c r="A3734" s="7">
        <v>43808.0</v>
      </c>
      <c r="B3734" s="8" t="s">
        <v>85</v>
      </c>
      <c r="C3734" s="8" t="s">
        <v>86</v>
      </c>
      <c r="D3734" s="9" t="s">
        <v>32</v>
      </c>
      <c r="E3734" s="10" t="s">
        <v>19</v>
      </c>
      <c r="F3734" s="11">
        <v>2.119958329E10</v>
      </c>
      <c r="G3734" s="8" t="s">
        <v>24</v>
      </c>
      <c r="H3734" s="8" t="str">
        <f t="shared" si="1"/>
        <v>BUY</v>
      </c>
      <c r="I3734" s="12">
        <v>58.797256</v>
      </c>
      <c r="J3734" s="12">
        <v>1000.0</v>
      </c>
      <c r="K3734" s="7">
        <v>44047.0</v>
      </c>
      <c r="L3734" s="14">
        <v>62.73114</v>
      </c>
      <c r="M3734" s="14">
        <f t="shared" si="2"/>
        <v>1066.905911</v>
      </c>
      <c r="N3734" s="15">
        <f t="shared" si="3"/>
        <v>0.06690591139</v>
      </c>
      <c r="O3734" s="15">
        <f t="shared" si="4"/>
        <v>-0.06690591139</v>
      </c>
      <c r="P3734" s="8">
        <f t="shared" si="5"/>
        <v>239</v>
      </c>
    </row>
    <row r="3735" ht="12.75" customHeight="1">
      <c r="A3735" s="7">
        <v>43808.0</v>
      </c>
      <c r="B3735" s="8" t="s">
        <v>1937</v>
      </c>
      <c r="C3735" s="8" t="s">
        <v>1938</v>
      </c>
      <c r="D3735" s="9" t="s">
        <v>35</v>
      </c>
      <c r="E3735" s="10" t="s">
        <v>19</v>
      </c>
      <c r="F3735" s="11">
        <v>4.27763924E8</v>
      </c>
      <c r="G3735" s="8" t="s">
        <v>20</v>
      </c>
      <c r="H3735" s="8" t="str">
        <f t="shared" si="1"/>
        <v>SELL</v>
      </c>
      <c r="I3735" s="12">
        <v>25.02</v>
      </c>
      <c r="J3735" s="12">
        <v>1000.0</v>
      </c>
      <c r="K3735" s="7">
        <v>44624.0</v>
      </c>
      <c r="L3735" s="14">
        <v>11.17</v>
      </c>
      <c r="M3735" s="14">
        <f t="shared" si="2"/>
        <v>446.4428457</v>
      </c>
      <c r="N3735" s="15">
        <f t="shared" si="3"/>
        <v>0.5535571543</v>
      </c>
      <c r="O3735" s="15">
        <f t="shared" si="4"/>
        <v>-0.5535571543</v>
      </c>
      <c r="P3735" s="8">
        <f t="shared" si="5"/>
        <v>816</v>
      </c>
    </row>
    <row r="3736" ht="12.75" customHeight="1">
      <c r="A3736" s="7">
        <v>43809.0</v>
      </c>
      <c r="B3736" s="8" t="s">
        <v>296</v>
      </c>
      <c r="C3736" s="8" t="s">
        <v>297</v>
      </c>
      <c r="D3736" s="9" t="s">
        <v>58</v>
      </c>
      <c r="E3736" s="10" t="s">
        <v>19</v>
      </c>
      <c r="F3736" s="11">
        <v>7.1123802559E10</v>
      </c>
      <c r="G3736" s="8" t="s">
        <v>20</v>
      </c>
      <c r="H3736" s="8" t="str">
        <f t="shared" si="1"/>
        <v>SELL</v>
      </c>
      <c r="I3736" s="12">
        <v>54.393116</v>
      </c>
      <c r="J3736" s="12">
        <v>1000.0</v>
      </c>
      <c r="K3736" s="7">
        <v>43886.0</v>
      </c>
      <c r="L3736" s="14">
        <v>57.864395</v>
      </c>
      <c r="M3736" s="14">
        <f t="shared" si="2"/>
        <v>1063.818352</v>
      </c>
      <c r="N3736" s="15">
        <f t="shared" si="3"/>
        <v>-0.06381835157</v>
      </c>
      <c r="O3736" s="15">
        <f t="shared" si="4"/>
        <v>0.06381835157</v>
      </c>
      <c r="P3736" s="8">
        <f t="shared" si="5"/>
        <v>77</v>
      </c>
    </row>
    <row r="3737" ht="12.75" customHeight="1">
      <c r="A3737" s="7">
        <v>43809.0</v>
      </c>
      <c r="B3737" s="8" t="s">
        <v>2484</v>
      </c>
      <c r="C3737" s="8" t="s">
        <v>2485</v>
      </c>
      <c r="D3737" s="9" t="s">
        <v>23</v>
      </c>
      <c r="E3737" s="10" t="s">
        <v>19</v>
      </c>
      <c r="F3737" s="11">
        <v>1.786231496E10</v>
      </c>
      <c r="G3737" s="8" t="s">
        <v>24</v>
      </c>
      <c r="H3737" s="8" t="str">
        <f t="shared" si="1"/>
        <v>BUY</v>
      </c>
      <c r="I3737" s="12">
        <v>24.02</v>
      </c>
      <c r="J3737" s="12">
        <v>1000.0</v>
      </c>
      <c r="K3737" s="7">
        <v>43864.0</v>
      </c>
      <c r="L3737" s="14">
        <v>32.919998</v>
      </c>
      <c r="M3737" s="14">
        <f t="shared" si="2"/>
        <v>1370.52448</v>
      </c>
      <c r="N3737" s="15">
        <f t="shared" si="3"/>
        <v>0.3705244796</v>
      </c>
      <c r="O3737" s="15">
        <f t="shared" si="4"/>
        <v>-0.3705244796</v>
      </c>
      <c r="P3737" s="8">
        <f t="shared" si="5"/>
        <v>55</v>
      </c>
    </row>
    <row r="3738" ht="12.75" customHeight="1">
      <c r="A3738" s="7">
        <v>43809.0</v>
      </c>
      <c r="B3738" s="8" t="s">
        <v>1876</v>
      </c>
      <c r="C3738" s="8" t="s">
        <v>1877</v>
      </c>
      <c r="D3738" s="9" t="s">
        <v>23</v>
      </c>
      <c r="E3738" s="10" t="s">
        <v>19</v>
      </c>
      <c r="F3738" s="11">
        <v>3.63384549E9</v>
      </c>
      <c r="G3738" s="8" t="s">
        <v>20</v>
      </c>
      <c r="H3738" s="8" t="str">
        <f t="shared" si="1"/>
        <v>SELL</v>
      </c>
      <c r="I3738" s="12">
        <v>6.88</v>
      </c>
      <c r="J3738" s="12">
        <v>1000.0</v>
      </c>
      <c r="K3738" s="16">
        <v>44727.0</v>
      </c>
      <c r="L3738" s="14">
        <v>9.34</v>
      </c>
      <c r="M3738" s="14">
        <f t="shared" si="2"/>
        <v>1357.55814</v>
      </c>
      <c r="N3738" s="15">
        <f t="shared" si="3"/>
        <v>-0.3575581395</v>
      </c>
      <c r="O3738" s="15">
        <f t="shared" si="4"/>
        <v>0.3575581395</v>
      </c>
      <c r="P3738" s="8">
        <f t="shared" si="5"/>
        <v>918</v>
      </c>
    </row>
    <row r="3739" ht="12.75" customHeight="1">
      <c r="A3739" s="7">
        <v>43809.0</v>
      </c>
      <c r="B3739" s="8" t="s">
        <v>445</v>
      </c>
      <c r="C3739" s="8" t="s">
        <v>446</v>
      </c>
      <c r="D3739" s="9" t="s">
        <v>35</v>
      </c>
      <c r="E3739" s="10" t="s">
        <v>19</v>
      </c>
      <c r="F3739" s="11">
        <v>3.29131240124E11</v>
      </c>
      <c r="G3739" s="8" t="s">
        <v>20</v>
      </c>
      <c r="H3739" s="8" t="str">
        <f t="shared" si="1"/>
        <v>SELL</v>
      </c>
      <c r="I3739" s="12">
        <v>198.657959</v>
      </c>
      <c r="J3739" s="12">
        <v>1000.0</v>
      </c>
      <c r="K3739" s="7">
        <v>44053.0</v>
      </c>
      <c r="L3739" s="14">
        <v>256.000519</v>
      </c>
      <c r="M3739" s="14">
        <f t="shared" si="2"/>
        <v>1288.649699</v>
      </c>
      <c r="N3739" s="15">
        <f t="shared" si="3"/>
        <v>-0.2886496987</v>
      </c>
      <c r="O3739" s="15">
        <f t="shared" si="4"/>
        <v>0.2886496987</v>
      </c>
      <c r="P3739" s="8">
        <f t="shared" si="5"/>
        <v>244</v>
      </c>
    </row>
    <row r="3740" ht="12.75" customHeight="1">
      <c r="A3740" s="7">
        <v>43809.0</v>
      </c>
      <c r="B3740" s="8" t="s">
        <v>2756</v>
      </c>
      <c r="C3740" s="8" t="s">
        <v>2757</v>
      </c>
      <c r="D3740" s="9" t="s">
        <v>193</v>
      </c>
      <c r="E3740" s="10" t="s">
        <v>19</v>
      </c>
      <c r="F3740" s="11">
        <v>1.826406179E9</v>
      </c>
      <c r="G3740" s="8" t="s">
        <v>24</v>
      </c>
      <c r="H3740" s="8" t="str">
        <f t="shared" si="1"/>
        <v>BUY</v>
      </c>
      <c r="I3740" s="12">
        <v>22.373718</v>
      </c>
      <c r="J3740" s="12">
        <v>1000.0</v>
      </c>
      <c r="K3740" s="16">
        <v>44727.0</v>
      </c>
      <c r="L3740" s="14">
        <v>15.94632</v>
      </c>
      <c r="M3740" s="14">
        <f t="shared" si="2"/>
        <v>712.7255291</v>
      </c>
      <c r="N3740" s="15">
        <f t="shared" si="3"/>
        <v>-0.2872744709</v>
      </c>
      <c r="O3740" s="15">
        <f t="shared" si="4"/>
        <v>0.2872744709</v>
      </c>
      <c r="P3740" s="8">
        <f t="shared" si="5"/>
        <v>918</v>
      </c>
    </row>
    <row r="3741" ht="12.75" customHeight="1">
      <c r="A3741" s="16">
        <v>43809.0</v>
      </c>
      <c r="B3741" s="8" t="s">
        <v>731</v>
      </c>
      <c r="C3741" s="8" t="s">
        <v>732</v>
      </c>
      <c r="D3741" s="9" t="s">
        <v>23</v>
      </c>
      <c r="E3741" s="10" t="s">
        <v>19</v>
      </c>
      <c r="F3741" s="11">
        <v>1.2714296062E10</v>
      </c>
      <c r="G3741" s="17" t="s">
        <v>20</v>
      </c>
      <c r="H3741" s="18" t="str">
        <f t="shared" si="1"/>
        <v>SELL</v>
      </c>
      <c r="I3741" s="12">
        <v>48.220451</v>
      </c>
      <c r="J3741" s="12">
        <v>1000.0</v>
      </c>
      <c r="K3741" s="16">
        <v>44727.0</v>
      </c>
      <c r="L3741" s="14">
        <v>49.950001</v>
      </c>
      <c r="M3741" s="14">
        <f t="shared" si="2"/>
        <v>1035.867562</v>
      </c>
      <c r="N3741" s="15">
        <f t="shared" si="3"/>
        <v>-0.03586756167</v>
      </c>
      <c r="O3741" s="15">
        <f t="shared" si="4"/>
        <v>0.03586756167</v>
      </c>
      <c r="P3741" s="8">
        <f t="shared" si="5"/>
        <v>918</v>
      </c>
    </row>
    <row r="3742" ht="12.75" customHeight="1">
      <c r="A3742" s="16">
        <v>43809.0</v>
      </c>
      <c r="B3742" s="8" t="s">
        <v>2377</v>
      </c>
      <c r="C3742" s="8" t="s">
        <v>2378</v>
      </c>
      <c r="D3742" s="9" t="s">
        <v>35</v>
      </c>
      <c r="E3742" s="10" t="s">
        <v>19</v>
      </c>
      <c r="F3742" s="11">
        <v>3.938201777E9</v>
      </c>
      <c r="G3742" s="17" t="s">
        <v>20</v>
      </c>
      <c r="H3742" s="18" t="str">
        <f t="shared" si="1"/>
        <v>SELL</v>
      </c>
      <c r="I3742" s="12">
        <v>30.709999</v>
      </c>
      <c r="J3742" s="12">
        <v>1000.0</v>
      </c>
      <c r="K3742" s="16">
        <v>44145.0</v>
      </c>
      <c r="L3742" s="14">
        <v>55.639999</v>
      </c>
      <c r="M3742" s="14">
        <f t="shared" si="2"/>
        <v>1811.787718</v>
      </c>
      <c r="N3742" s="15">
        <f t="shared" si="3"/>
        <v>-0.8117877177</v>
      </c>
      <c r="O3742" s="15">
        <f t="shared" si="4"/>
        <v>0.8117877177</v>
      </c>
      <c r="P3742" s="8">
        <f t="shared" si="5"/>
        <v>336</v>
      </c>
    </row>
    <row r="3743" ht="12.75" customHeight="1">
      <c r="A3743" s="7">
        <v>43810.0</v>
      </c>
      <c r="B3743" s="8" t="s">
        <v>1473</v>
      </c>
      <c r="C3743" s="8" t="s">
        <v>1474</v>
      </c>
      <c r="D3743" s="9" t="s">
        <v>39</v>
      </c>
      <c r="E3743" s="10" t="s">
        <v>19</v>
      </c>
      <c r="F3743" s="11">
        <v>1.60869936E8</v>
      </c>
      <c r="G3743" s="8" t="s">
        <v>24</v>
      </c>
      <c r="H3743" s="8" t="str">
        <f t="shared" si="1"/>
        <v>BUY</v>
      </c>
      <c r="I3743" s="12">
        <v>16.35</v>
      </c>
      <c r="J3743" s="12">
        <v>1000.0</v>
      </c>
      <c r="K3743" s="16">
        <v>44727.0</v>
      </c>
      <c r="L3743" s="14">
        <v>7.94</v>
      </c>
      <c r="M3743" s="14">
        <f t="shared" si="2"/>
        <v>485.6269113</v>
      </c>
      <c r="N3743" s="15">
        <f t="shared" si="3"/>
        <v>-0.5143730887</v>
      </c>
      <c r="O3743" s="15">
        <f t="shared" si="4"/>
        <v>0.5143730887</v>
      </c>
      <c r="P3743" s="8">
        <f t="shared" si="5"/>
        <v>917</v>
      </c>
    </row>
    <row r="3744" ht="12.75" customHeight="1">
      <c r="A3744" s="7">
        <v>43810.0</v>
      </c>
      <c r="B3744" s="8" t="s">
        <v>503</v>
      </c>
      <c r="C3744" s="8" t="s">
        <v>504</v>
      </c>
      <c r="D3744" s="9" t="s">
        <v>23</v>
      </c>
      <c r="E3744" s="10" t="s">
        <v>19</v>
      </c>
      <c r="F3744" s="11">
        <v>2.24291300639E11</v>
      </c>
      <c r="G3744" s="8" t="s">
        <v>20</v>
      </c>
      <c r="H3744" s="8" t="str">
        <f t="shared" si="1"/>
        <v>SELL</v>
      </c>
      <c r="I3744" s="12">
        <v>39.406879</v>
      </c>
      <c r="J3744" s="12">
        <v>1000.0</v>
      </c>
      <c r="K3744" s="16">
        <v>43868.0</v>
      </c>
      <c r="L3744" s="14">
        <v>43.004627</v>
      </c>
      <c r="M3744" s="14">
        <f t="shared" si="2"/>
        <v>1091.297461</v>
      </c>
      <c r="N3744" s="15">
        <f t="shared" si="3"/>
        <v>-0.09129746103</v>
      </c>
      <c r="O3744" s="15">
        <f t="shared" si="4"/>
        <v>0.09129746103</v>
      </c>
      <c r="P3744" s="8">
        <f t="shared" si="5"/>
        <v>58</v>
      </c>
    </row>
    <row r="3745" ht="12.75" customHeight="1">
      <c r="A3745" s="7">
        <v>43810.0</v>
      </c>
      <c r="B3745" s="8" t="s">
        <v>1799</v>
      </c>
      <c r="C3745" s="8" t="s">
        <v>1800</v>
      </c>
      <c r="D3745" s="9" t="s">
        <v>23</v>
      </c>
      <c r="E3745" s="10" t="s">
        <v>19</v>
      </c>
      <c r="F3745" s="11">
        <v>3.491441705E10</v>
      </c>
      <c r="G3745" s="8" t="s">
        <v>24</v>
      </c>
      <c r="H3745" s="8" t="str">
        <f t="shared" si="1"/>
        <v>BUY</v>
      </c>
      <c r="I3745" s="12">
        <v>57.695404</v>
      </c>
      <c r="J3745" s="12">
        <v>1000.0</v>
      </c>
      <c r="K3745" s="16">
        <v>44656.0</v>
      </c>
      <c r="L3745" s="14">
        <v>84.971214</v>
      </c>
      <c r="M3745" s="14">
        <f t="shared" si="2"/>
        <v>1472.755334</v>
      </c>
      <c r="N3745" s="15">
        <f t="shared" si="3"/>
        <v>0.4727553342</v>
      </c>
      <c r="O3745" s="15">
        <f t="shared" si="4"/>
        <v>-0.4727553342</v>
      </c>
      <c r="P3745" s="8">
        <f t="shared" si="5"/>
        <v>846</v>
      </c>
    </row>
    <row r="3746" ht="12.75" customHeight="1">
      <c r="A3746" s="7">
        <v>43811.0</v>
      </c>
      <c r="B3746" s="8" t="s">
        <v>1929</v>
      </c>
      <c r="C3746" s="8" t="s">
        <v>1930</v>
      </c>
      <c r="D3746" s="9" t="s">
        <v>23</v>
      </c>
      <c r="E3746" s="10" t="s">
        <v>19</v>
      </c>
      <c r="F3746" s="11">
        <v>2.011262723E9</v>
      </c>
      <c r="G3746" s="8" t="s">
        <v>24</v>
      </c>
      <c r="H3746" s="8" t="str">
        <f t="shared" si="1"/>
        <v>BUY</v>
      </c>
      <c r="I3746" s="12">
        <v>94.629997</v>
      </c>
      <c r="J3746" s="12">
        <v>1000.0</v>
      </c>
      <c r="K3746" s="7">
        <v>43819.0</v>
      </c>
      <c r="L3746" s="14">
        <v>100.790001</v>
      </c>
      <c r="M3746" s="14">
        <f t="shared" si="2"/>
        <v>1065.09568</v>
      </c>
      <c r="N3746" s="15">
        <f t="shared" si="3"/>
        <v>0.06509567997</v>
      </c>
      <c r="O3746" s="15">
        <f t="shared" si="4"/>
        <v>-0.06509567997</v>
      </c>
      <c r="P3746" s="8">
        <f t="shared" si="5"/>
        <v>8</v>
      </c>
    </row>
    <row r="3747" ht="12.75" customHeight="1">
      <c r="A3747" s="7">
        <v>43811.0</v>
      </c>
      <c r="B3747" s="8" t="s">
        <v>28</v>
      </c>
      <c r="C3747" s="8" t="s">
        <v>29</v>
      </c>
      <c r="D3747" s="9" t="s">
        <v>27</v>
      </c>
      <c r="E3747" s="10" t="s">
        <v>19</v>
      </c>
      <c r="F3747" s="11">
        <v>3.00794502426E11</v>
      </c>
      <c r="G3747" s="8" t="s">
        <v>20</v>
      </c>
      <c r="H3747" s="8" t="str">
        <f t="shared" si="1"/>
        <v>SELL</v>
      </c>
      <c r="I3747" s="12">
        <v>100.27</v>
      </c>
      <c r="J3747" s="12">
        <v>1000.0</v>
      </c>
      <c r="K3747" s="7">
        <v>43854.0</v>
      </c>
      <c r="L3747" s="14">
        <v>94.39</v>
      </c>
      <c r="M3747" s="14">
        <f t="shared" si="2"/>
        <v>941.3583325</v>
      </c>
      <c r="N3747" s="15">
        <f t="shared" si="3"/>
        <v>0.0586416675</v>
      </c>
      <c r="O3747" s="15">
        <f t="shared" si="4"/>
        <v>-0.0586416675</v>
      </c>
      <c r="P3747" s="8">
        <f t="shared" si="5"/>
        <v>43</v>
      </c>
    </row>
    <row r="3748" ht="12.75" customHeight="1">
      <c r="A3748" s="7">
        <v>43811.0</v>
      </c>
      <c r="B3748" s="8" t="s">
        <v>388</v>
      </c>
      <c r="C3748" s="8" t="s">
        <v>389</v>
      </c>
      <c r="D3748" s="9" t="s">
        <v>18</v>
      </c>
      <c r="E3748" s="10" t="s">
        <v>19</v>
      </c>
      <c r="F3748" s="11">
        <v>6.5974267651E10</v>
      </c>
      <c r="G3748" s="8" t="s">
        <v>24</v>
      </c>
      <c r="H3748" s="8" t="str">
        <f t="shared" si="1"/>
        <v>BUY</v>
      </c>
      <c r="I3748" s="12">
        <v>155.652908</v>
      </c>
      <c r="J3748" s="12">
        <v>1000.0</v>
      </c>
      <c r="K3748" s="16">
        <v>43845.0</v>
      </c>
      <c r="L3748" s="14">
        <v>150.234467</v>
      </c>
      <c r="M3748" s="14">
        <f t="shared" si="2"/>
        <v>965.188951</v>
      </c>
      <c r="N3748" s="15">
        <f t="shared" si="3"/>
        <v>-0.03481104895</v>
      </c>
      <c r="O3748" s="15">
        <f t="shared" si="4"/>
        <v>0.03481104895</v>
      </c>
      <c r="P3748" s="8">
        <f t="shared" si="5"/>
        <v>34</v>
      </c>
    </row>
    <row r="3749" ht="12.75" customHeight="1">
      <c r="A3749" s="7">
        <v>43811.0</v>
      </c>
      <c r="B3749" s="8" t="s">
        <v>222</v>
      </c>
      <c r="C3749" s="8" t="s">
        <v>223</v>
      </c>
      <c r="D3749" s="9" t="s">
        <v>18</v>
      </c>
      <c r="E3749" s="10" t="s">
        <v>19</v>
      </c>
      <c r="F3749" s="11">
        <v>1.24202013167E11</v>
      </c>
      <c r="G3749" s="8" t="s">
        <v>24</v>
      </c>
      <c r="H3749" s="8" t="str">
        <f t="shared" si="1"/>
        <v>BUY</v>
      </c>
      <c r="I3749" s="12">
        <v>164.33</v>
      </c>
      <c r="J3749" s="12">
        <v>1000.0</v>
      </c>
      <c r="K3749" s="16">
        <v>43812.0</v>
      </c>
      <c r="L3749" s="14">
        <v>163.95</v>
      </c>
      <c r="M3749" s="14">
        <f t="shared" si="2"/>
        <v>997.6875799</v>
      </c>
      <c r="N3749" s="15">
        <f t="shared" si="3"/>
        <v>-0.00231242013</v>
      </c>
      <c r="O3749" s="15">
        <f t="shared" si="4"/>
        <v>0.00231242013</v>
      </c>
      <c r="P3749" s="8">
        <f t="shared" si="5"/>
        <v>1</v>
      </c>
    </row>
    <row r="3750" ht="12.75" customHeight="1">
      <c r="A3750" s="7">
        <v>43811.0</v>
      </c>
      <c r="B3750" s="8" t="s">
        <v>830</v>
      </c>
      <c r="C3750" s="8" t="s">
        <v>831</v>
      </c>
      <c r="D3750" s="9" t="s">
        <v>23</v>
      </c>
      <c r="E3750" s="10" t="s">
        <v>19</v>
      </c>
      <c r="F3750" s="11">
        <v>5.91926211E9</v>
      </c>
      <c r="G3750" s="8" t="s">
        <v>20</v>
      </c>
      <c r="H3750" s="8" t="str">
        <f t="shared" si="1"/>
        <v>SELL</v>
      </c>
      <c r="I3750" s="12">
        <v>66.889999</v>
      </c>
      <c r="J3750" s="12">
        <v>1000.0</v>
      </c>
      <c r="K3750" s="7">
        <v>43871.0</v>
      </c>
      <c r="L3750" s="14">
        <v>61.07</v>
      </c>
      <c r="M3750" s="14">
        <f t="shared" si="2"/>
        <v>912.9914922</v>
      </c>
      <c r="N3750" s="15">
        <f t="shared" si="3"/>
        <v>0.0870085078</v>
      </c>
      <c r="O3750" s="15">
        <f t="shared" si="4"/>
        <v>-0.0870085078</v>
      </c>
      <c r="P3750" s="8">
        <f t="shared" si="5"/>
        <v>60</v>
      </c>
    </row>
    <row r="3751" ht="12.75" customHeight="1">
      <c r="A3751" s="7">
        <v>43811.0</v>
      </c>
      <c r="B3751" s="8" t="s">
        <v>187</v>
      </c>
      <c r="C3751" s="8" t="s">
        <v>188</v>
      </c>
      <c r="D3751" s="9" t="s">
        <v>27</v>
      </c>
      <c r="E3751" s="10" t="s">
        <v>19</v>
      </c>
      <c r="F3751" s="11">
        <v>8.2460626286E10</v>
      </c>
      <c r="G3751" s="8" t="s">
        <v>20</v>
      </c>
      <c r="H3751" s="8" t="str">
        <f t="shared" si="1"/>
        <v>SELL</v>
      </c>
      <c r="I3751" s="12">
        <v>36.198486</v>
      </c>
      <c r="J3751" s="12">
        <v>1000.0</v>
      </c>
      <c r="K3751" s="7">
        <v>43840.0</v>
      </c>
      <c r="L3751" s="14">
        <v>36.902634</v>
      </c>
      <c r="M3751" s="14">
        <f t="shared" si="2"/>
        <v>1019.452416</v>
      </c>
      <c r="N3751" s="15">
        <f t="shared" si="3"/>
        <v>-0.01945241577</v>
      </c>
      <c r="O3751" s="15">
        <f t="shared" si="4"/>
        <v>0.01945241577</v>
      </c>
      <c r="P3751" s="8">
        <f t="shared" si="5"/>
        <v>29</v>
      </c>
    </row>
    <row r="3752" ht="12.75" customHeight="1">
      <c r="A3752" s="16">
        <v>43811.0</v>
      </c>
      <c r="B3752" s="8" t="s">
        <v>208</v>
      </c>
      <c r="C3752" s="8" t="s">
        <v>209</v>
      </c>
      <c r="D3752" s="9" t="s">
        <v>18</v>
      </c>
      <c r="E3752" s="10" t="s">
        <v>19</v>
      </c>
      <c r="F3752" s="11">
        <v>1.37339890294E11</v>
      </c>
      <c r="G3752" s="17" t="s">
        <v>20</v>
      </c>
      <c r="H3752" s="18" t="str">
        <f t="shared" si="1"/>
        <v>SELL</v>
      </c>
      <c r="I3752" s="12">
        <v>162.369568</v>
      </c>
      <c r="J3752" s="12">
        <v>1000.0</v>
      </c>
      <c r="K3752" s="16">
        <v>44211.0</v>
      </c>
      <c r="L3752" s="14">
        <v>205.006683</v>
      </c>
      <c r="M3752" s="14">
        <f t="shared" si="2"/>
        <v>1262.593019</v>
      </c>
      <c r="N3752" s="15">
        <f t="shared" si="3"/>
        <v>-0.2625930187</v>
      </c>
      <c r="O3752" s="15">
        <f t="shared" si="4"/>
        <v>0.2625930187</v>
      </c>
      <c r="P3752" s="8">
        <f t="shared" si="5"/>
        <v>400</v>
      </c>
    </row>
    <row r="3753" ht="12.75" customHeight="1">
      <c r="A3753" s="7">
        <v>43812.0</v>
      </c>
      <c r="B3753" s="8" t="s">
        <v>2758</v>
      </c>
      <c r="C3753" s="8" t="s">
        <v>2759</v>
      </c>
      <c r="D3753" s="9" t="s">
        <v>39</v>
      </c>
      <c r="E3753" s="10" t="s">
        <v>19</v>
      </c>
      <c r="F3753" s="11">
        <v>1.31469575E9</v>
      </c>
      <c r="G3753" s="8" t="s">
        <v>20</v>
      </c>
      <c r="H3753" s="8" t="str">
        <f t="shared" si="1"/>
        <v>SELL</v>
      </c>
      <c r="I3753" s="12">
        <v>52.45</v>
      </c>
      <c r="J3753" s="12">
        <v>1000.0</v>
      </c>
      <c r="K3753" s="16">
        <v>44727.0</v>
      </c>
      <c r="L3753" s="14">
        <v>144.98</v>
      </c>
      <c r="M3753" s="14">
        <f t="shared" si="2"/>
        <v>2764.156339</v>
      </c>
      <c r="N3753" s="15">
        <f t="shared" si="3"/>
        <v>-1.764156339</v>
      </c>
      <c r="O3753" s="15">
        <f t="shared" si="4"/>
        <v>1.764156339</v>
      </c>
      <c r="P3753" s="8">
        <f t="shared" si="5"/>
        <v>915</v>
      </c>
    </row>
    <row r="3754" ht="12.75" customHeight="1">
      <c r="A3754" s="7">
        <v>43812.0</v>
      </c>
      <c r="B3754" s="8" t="s">
        <v>745</v>
      </c>
      <c r="C3754" s="8" t="s">
        <v>746</v>
      </c>
      <c r="D3754" s="9" t="s">
        <v>32</v>
      </c>
      <c r="E3754" s="10" t="s">
        <v>19</v>
      </c>
      <c r="F3754" s="11">
        <v>1.44024414E10</v>
      </c>
      <c r="G3754" s="8" t="s">
        <v>20</v>
      </c>
      <c r="H3754" s="8" t="str">
        <f t="shared" si="1"/>
        <v>SELL</v>
      </c>
      <c r="I3754" s="12">
        <v>25.045317</v>
      </c>
      <c r="J3754" s="12">
        <v>1000.0</v>
      </c>
      <c r="K3754" s="16">
        <v>44099.0</v>
      </c>
      <c r="L3754" s="14">
        <v>31.566191</v>
      </c>
      <c r="M3754" s="14">
        <f t="shared" si="2"/>
        <v>1260.363005</v>
      </c>
      <c r="N3754" s="15">
        <f t="shared" si="3"/>
        <v>-0.2603630052</v>
      </c>
      <c r="O3754" s="15">
        <f t="shared" si="4"/>
        <v>0.2603630052</v>
      </c>
      <c r="P3754" s="8">
        <f t="shared" si="5"/>
        <v>287</v>
      </c>
    </row>
    <row r="3755" ht="12.75" customHeight="1">
      <c r="A3755" s="7">
        <v>43812.0</v>
      </c>
      <c r="B3755" s="8" t="s">
        <v>2760</v>
      </c>
      <c r="C3755" s="8" t="s">
        <v>2761</v>
      </c>
      <c r="D3755" s="9" t="s">
        <v>58</v>
      </c>
      <c r="E3755" s="10" t="s">
        <v>19</v>
      </c>
      <c r="F3755" s="11">
        <v>4.35100463E8</v>
      </c>
      <c r="G3755" s="8" t="s">
        <v>24</v>
      </c>
      <c r="H3755" s="8" t="str">
        <f t="shared" si="1"/>
        <v>BUY</v>
      </c>
      <c r="I3755" s="12">
        <v>6.0</v>
      </c>
      <c r="J3755" s="12">
        <v>1000.0</v>
      </c>
      <c r="K3755" s="16">
        <v>44727.0</v>
      </c>
      <c r="L3755" s="14">
        <v>3.15</v>
      </c>
      <c r="M3755" s="14">
        <f t="shared" si="2"/>
        <v>525</v>
      </c>
      <c r="N3755" s="15">
        <f t="shared" si="3"/>
        <v>-0.475</v>
      </c>
      <c r="O3755" s="15">
        <f t="shared" si="4"/>
        <v>0.475</v>
      </c>
      <c r="P3755" s="8">
        <f t="shared" si="5"/>
        <v>915</v>
      </c>
    </row>
    <row r="3756" ht="12.75" customHeight="1">
      <c r="A3756" s="7">
        <v>43812.0</v>
      </c>
      <c r="B3756" s="8" t="s">
        <v>689</v>
      </c>
      <c r="C3756" s="8" t="s">
        <v>690</v>
      </c>
      <c r="D3756" s="9" t="s">
        <v>32</v>
      </c>
      <c r="E3756" s="10" t="s">
        <v>19</v>
      </c>
      <c r="F3756" s="11">
        <v>4.1085696745E10</v>
      </c>
      <c r="G3756" s="8" t="s">
        <v>24</v>
      </c>
      <c r="H3756" s="8" t="str">
        <f t="shared" si="1"/>
        <v>BUY</v>
      </c>
      <c r="I3756" s="12">
        <v>45.899315</v>
      </c>
      <c r="J3756" s="12">
        <v>1000.0</v>
      </c>
      <c r="K3756" s="16">
        <v>43927.0</v>
      </c>
      <c r="L3756" s="14">
        <v>51.804531</v>
      </c>
      <c r="M3756" s="14">
        <f t="shared" si="2"/>
        <v>1128.655863</v>
      </c>
      <c r="N3756" s="15">
        <f t="shared" si="3"/>
        <v>0.1286558634</v>
      </c>
      <c r="O3756" s="15">
        <f t="shared" si="4"/>
        <v>-0.1286558634</v>
      </c>
      <c r="P3756" s="8">
        <f t="shared" si="5"/>
        <v>115</v>
      </c>
    </row>
    <row r="3757" ht="12.75" customHeight="1">
      <c r="A3757" s="7">
        <v>43812.0</v>
      </c>
      <c r="B3757" s="8" t="s">
        <v>820</v>
      </c>
      <c r="C3757" s="8" t="s">
        <v>821</v>
      </c>
      <c r="D3757" s="9" t="s">
        <v>35</v>
      </c>
      <c r="E3757" s="10" t="s">
        <v>19</v>
      </c>
      <c r="F3757" s="11">
        <v>1.30507429E10</v>
      </c>
      <c r="G3757" s="8" t="s">
        <v>20</v>
      </c>
      <c r="H3757" s="8" t="str">
        <f t="shared" si="1"/>
        <v>SELL</v>
      </c>
      <c r="I3757" s="12">
        <v>97.879997</v>
      </c>
      <c r="J3757" s="12">
        <v>1000.0</v>
      </c>
      <c r="K3757" s="7">
        <v>43917.0</v>
      </c>
      <c r="L3757" s="14">
        <v>58.93</v>
      </c>
      <c r="M3757" s="14">
        <f t="shared" si="2"/>
        <v>602.06377</v>
      </c>
      <c r="N3757" s="15">
        <f t="shared" si="3"/>
        <v>0.39793623</v>
      </c>
      <c r="O3757" s="15">
        <f t="shared" si="4"/>
        <v>-0.39793623</v>
      </c>
      <c r="P3757" s="8">
        <f t="shared" si="5"/>
        <v>105</v>
      </c>
    </row>
    <row r="3758" ht="12.75" customHeight="1">
      <c r="A3758" s="7">
        <v>43815.0</v>
      </c>
      <c r="B3758" s="8" t="s">
        <v>2762</v>
      </c>
      <c r="C3758" s="8" t="s">
        <v>2763</v>
      </c>
      <c r="D3758" s="9" t="s">
        <v>23</v>
      </c>
      <c r="E3758" s="10" t="s">
        <v>19</v>
      </c>
      <c r="F3758" s="11">
        <v>1.180565442E10</v>
      </c>
      <c r="G3758" s="8" t="s">
        <v>20</v>
      </c>
      <c r="H3758" s="8" t="str">
        <f t="shared" si="1"/>
        <v>SELL</v>
      </c>
      <c r="I3758" s="12">
        <v>36.380001</v>
      </c>
      <c r="J3758" s="12">
        <v>1000.0</v>
      </c>
      <c r="K3758" s="16">
        <v>44727.0</v>
      </c>
      <c r="L3758" s="14">
        <v>113.309998</v>
      </c>
      <c r="M3758" s="14">
        <f t="shared" si="2"/>
        <v>3114.623279</v>
      </c>
      <c r="N3758" s="15">
        <f t="shared" si="3"/>
        <v>-2.114623279</v>
      </c>
      <c r="O3758" s="15">
        <f t="shared" si="4"/>
        <v>2.114623279</v>
      </c>
      <c r="P3758" s="8">
        <f t="shared" si="5"/>
        <v>912</v>
      </c>
    </row>
    <row r="3759" ht="12.75" customHeight="1">
      <c r="A3759" s="7">
        <v>43815.0</v>
      </c>
      <c r="B3759" s="8" t="s">
        <v>401</v>
      </c>
      <c r="C3759" s="8" t="s">
        <v>402</v>
      </c>
      <c r="D3759" s="9" t="s">
        <v>35</v>
      </c>
      <c r="E3759" s="10" t="s">
        <v>19</v>
      </c>
      <c r="F3759" s="11">
        <v>3.11092483E9</v>
      </c>
      <c r="G3759" s="8" t="s">
        <v>20</v>
      </c>
      <c r="H3759" s="8" t="str">
        <f t="shared" si="1"/>
        <v>SELL</v>
      </c>
      <c r="I3759" s="12">
        <v>42.574032</v>
      </c>
      <c r="J3759" s="12">
        <v>1000.0</v>
      </c>
      <c r="K3759" s="7">
        <v>43817.0</v>
      </c>
      <c r="L3759" s="14">
        <v>43.48896</v>
      </c>
      <c r="M3759" s="14">
        <f t="shared" si="2"/>
        <v>1021.490283</v>
      </c>
      <c r="N3759" s="15">
        <f t="shared" si="3"/>
        <v>-0.02149028309</v>
      </c>
      <c r="O3759" s="15">
        <f t="shared" si="4"/>
        <v>0.02149028309</v>
      </c>
      <c r="P3759" s="8">
        <f t="shared" si="5"/>
        <v>2</v>
      </c>
    </row>
    <row r="3760" ht="12.75" customHeight="1">
      <c r="A3760" s="7">
        <v>43815.0</v>
      </c>
      <c r="B3760" s="8" t="s">
        <v>403</v>
      </c>
      <c r="C3760" s="8" t="s">
        <v>404</v>
      </c>
      <c r="D3760" s="9" t="s">
        <v>35</v>
      </c>
      <c r="E3760" s="10" t="s">
        <v>19</v>
      </c>
      <c r="F3760" s="11">
        <v>4.120653358E9</v>
      </c>
      <c r="G3760" s="8" t="s">
        <v>20</v>
      </c>
      <c r="H3760" s="8" t="str">
        <f t="shared" si="1"/>
        <v>SELL</v>
      </c>
      <c r="I3760" s="12">
        <v>14.090899</v>
      </c>
      <c r="J3760" s="12">
        <v>1000.0</v>
      </c>
      <c r="K3760" s="7">
        <v>43817.0</v>
      </c>
      <c r="L3760" s="14">
        <v>14.902273</v>
      </c>
      <c r="M3760" s="14">
        <f t="shared" si="2"/>
        <v>1057.581422</v>
      </c>
      <c r="N3760" s="15">
        <f t="shared" si="3"/>
        <v>-0.05758142188</v>
      </c>
      <c r="O3760" s="15">
        <f t="shared" si="4"/>
        <v>0.05758142188</v>
      </c>
      <c r="P3760" s="8">
        <f t="shared" si="5"/>
        <v>2</v>
      </c>
    </row>
    <row r="3761" ht="12.75" customHeight="1">
      <c r="A3761" s="16">
        <v>43815.0</v>
      </c>
      <c r="B3761" s="8" t="s">
        <v>816</v>
      </c>
      <c r="C3761" s="8" t="s">
        <v>817</v>
      </c>
      <c r="D3761" s="9" t="s">
        <v>23</v>
      </c>
      <c r="E3761" s="10" t="s">
        <v>19</v>
      </c>
      <c r="F3761" s="11">
        <v>1.51115317124E11</v>
      </c>
      <c r="G3761" s="17" t="s">
        <v>20</v>
      </c>
      <c r="H3761" s="18" t="str">
        <f t="shared" si="1"/>
        <v>SELL</v>
      </c>
      <c r="I3761" s="12">
        <v>114.758522</v>
      </c>
      <c r="J3761" s="12">
        <v>1000.0</v>
      </c>
      <c r="K3761" s="16">
        <v>44029.0</v>
      </c>
      <c r="L3761" s="14">
        <v>122.742966</v>
      </c>
      <c r="M3761" s="14">
        <f t="shared" si="2"/>
        <v>1069.576044</v>
      </c>
      <c r="N3761" s="15">
        <f t="shared" si="3"/>
        <v>-0.06957604421</v>
      </c>
      <c r="O3761" s="15">
        <f t="shared" si="4"/>
        <v>0.06957604421</v>
      </c>
      <c r="P3761" s="8">
        <f t="shared" si="5"/>
        <v>214</v>
      </c>
    </row>
    <row r="3762" ht="12.75" customHeight="1">
      <c r="A3762" s="7">
        <v>43816.0</v>
      </c>
      <c r="B3762" s="8" t="s">
        <v>162</v>
      </c>
      <c r="C3762" s="8" t="s">
        <v>163</v>
      </c>
      <c r="D3762" s="9" t="s">
        <v>18</v>
      </c>
      <c r="E3762" s="10" t="s">
        <v>19</v>
      </c>
      <c r="F3762" s="11">
        <v>1.36351276474E11</v>
      </c>
      <c r="G3762" s="8" t="s">
        <v>20</v>
      </c>
      <c r="H3762" s="8" t="str">
        <f t="shared" si="1"/>
        <v>SELL</v>
      </c>
      <c r="I3762" s="12">
        <v>325.065948</v>
      </c>
      <c r="J3762" s="12">
        <v>1000.0</v>
      </c>
      <c r="K3762" s="7">
        <v>43819.0</v>
      </c>
      <c r="L3762" s="14">
        <v>326.060028</v>
      </c>
      <c r="M3762" s="14">
        <f t="shared" si="2"/>
        <v>1003.058087</v>
      </c>
      <c r="N3762" s="15">
        <f t="shared" si="3"/>
        <v>-0.003058087155</v>
      </c>
      <c r="O3762" s="15">
        <f t="shared" si="4"/>
        <v>0.003058087155</v>
      </c>
      <c r="P3762" s="8">
        <f t="shared" si="5"/>
        <v>3</v>
      </c>
    </row>
    <row r="3763" ht="12.75" customHeight="1">
      <c r="A3763" s="7">
        <v>43816.0</v>
      </c>
      <c r="B3763" s="8" t="s">
        <v>16</v>
      </c>
      <c r="C3763" s="8" t="s">
        <v>17</v>
      </c>
      <c r="D3763" s="9" t="s">
        <v>18</v>
      </c>
      <c r="E3763" s="10" t="s">
        <v>19</v>
      </c>
      <c r="F3763" s="11">
        <v>1.41375537264E11</v>
      </c>
      <c r="G3763" s="8" t="s">
        <v>20</v>
      </c>
      <c r="H3763" s="8" t="str">
        <f t="shared" si="1"/>
        <v>SELL</v>
      </c>
      <c r="I3763" s="12">
        <v>133.94606</v>
      </c>
      <c r="J3763" s="12">
        <v>1000.0</v>
      </c>
      <c r="K3763" s="7">
        <v>43857.0</v>
      </c>
      <c r="L3763" s="14">
        <v>125.080421</v>
      </c>
      <c r="M3763" s="14">
        <f t="shared" si="2"/>
        <v>933.8118717</v>
      </c>
      <c r="N3763" s="15">
        <f t="shared" si="3"/>
        <v>0.06618812827</v>
      </c>
      <c r="O3763" s="15">
        <f t="shared" si="4"/>
        <v>-0.06618812827</v>
      </c>
      <c r="P3763" s="8">
        <f t="shared" si="5"/>
        <v>41</v>
      </c>
    </row>
    <row r="3764" ht="12.75" customHeight="1">
      <c r="A3764" s="7">
        <v>43816.0</v>
      </c>
      <c r="B3764" s="8" t="s">
        <v>89</v>
      </c>
      <c r="C3764" s="8" t="s">
        <v>90</v>
      </c>
      <c r="D3764" s="9" t="s">
        <v>58</v>
      </c>
      <c r="E3764" s="10" t="s">
        <v>19</v>
      </c>
      <c r="F3764" s="11">
        <v>1.79830167494E11</v>
      </c>
      <c r="G3764" s="8" t="s">
        <v>20</v>
      </c>
      <c r="H3764" s="8" t="str">
        <f t="shared" si="1"/>
        <v>SELL</v>
      </c>
      <c r="I3764" s="12">
        <v>315.480011</v>
      </c>
      <c r="J3764" s="12">
        <v>1000.0</v>
      </c>
      <c r="K3764" s="7">
        <v>44145.0</v>
      </c>
      <c r="L3764" s="14">
        <v>480.23999</v>
      </c>
      <c r="M3764" s="14">
        <f t="shared" si="2"/>
        <v>1522.251722</v>
      </c>
      <c r="N3764" s="15">
        <f t="shared" si="3"/>
        <v>-0.522251722</v>
      </c>
      <c r="O3764" s="15">
        <f t="shared" si="4"/>
        <v>0.522251722</v>
      </c>
      <c r="P3764" s="8">
        <f t="shared" si="5"/>
        <v>329</v>
      </c>
    </row>
    <row r="3765" ht="12.75" customHeight="1">
      <c r="A3765" s="16">
        <v>43816.0</v>
      </c>
      <c r="B3765" s="8" t="s">
        <v>2764</v>
      </c>
      <c r="C3765" s="8" t="s">
        <v>2765</v>
      </c>
      <c r="D3765" s="9" t="s">
        <v>39</v>
      </c>
      <c r="E3765" s="10" t="s">
        <v>877</v>
      </c>
      <c r="F3765" s="11">
        <v>4.21312072E8</v>
      </c>
      <c r="G3765" s="18" t="s">
        <v>24</v>
      </c>
      <c r="H3765" s="17" t="str">
        <f t="shared" si="1"/>
        <v>BUY</v>
      </c>
      <c r="I3765" s="12">
        <v>15.25</v>
      </c>
      <c r="J3765" s="12">
        <v>1000.0</v>
      </c>
      <c r="K3765" s="16">
        <v>44727.0</v>
      </c>
      <c r="L3765" s="14">
        <v>2.19</v>
      </c>
      <c r="M3765" s="14">
        <f t="shared" si="2"/>
        <v>143.6065574</v>
      </c>
      <c r="N3765" s="15">
        <f t="shared" si="3"/>
        <v>-0.8563934426</v>
      </c>
      <c r="O3765" s="15">
        <f t="shared" si="4"/>
        <v>0.8563934426</v>
      </c>
      <c r="P3765" s="8">
        <f t="shared" si="5"/>
        <v>911</v>
      </c>
    </row>
    <row r="3766" ht="12.75" customHeight="1">
      <c r="A3766" s="7">
        <v>43817.0</v>
      </c>
      <c r="B3766" s="8" t="s">
        <v>2766</v>
      </c>
      <c r="C3766" s="8" t="s">
        <v>2767</v>
      </c>
      <c r="D3766" s="9" t="s">
        <v>23</v>
      </c>
      <c r="E3766" s="10" t="s">
        <v>19</v>
      </c>
      <c r="F3766" s="11">
        <v>6.380116E7</v>
      </c>
      <c r="G3766" s="8" t="s">
        <v>24</v>
      </c>
      <c r="H3766" s="8" t="str">
        <f t="shared" si="1"/>
        <v>BUY</v>
      </c>
      <c r="I3766" s="12">
        <v>7.11</v>
      </c>
      <c r="J3766" s="12">
        <v>1000.0</v>
      </c>
      <c r="K3766" s="7">
        <v>43942.0</v>
      </c>
      <c r="L3766" s="14">
        <v>11.31</v>
      </c>
      <c r="M3766" s="14">
        <f t="shared" si="2"/>
        <v>1590.7173</v>
      </c>
      <c r="N3766" s="15">
        <f t="shared" si="3"/>
        <v>0.5907172996</v>
      </c>
      <c r="O3766" s="15">
        <f t="shared" si="4"/>
        <v>-0.5907172996</v>
      </c>
      <c r="P3766" s="8">
        <f t="shared" si="5"/>
        <v>125</v>
      </c>
    </row>
    <row r="3767" ht="12.75" customHeight="1">
      <c r="A3767" s="7">
        <v>43817.0</v>
      </c>
      <c r="B3767" s="8" t="s">
        <v>144</v>
      </c>
      <c r="C3767" s="8" t="s">
        <v>145</v>
      </c>
      <c r="D3767" s="9" t="s">
        <v>23</v>
      </c>
      <c r="E3767" s="10" t="s">
        <v>19</v>
      </c>
      <c r="F3767" s="11">
        <v>8.77159596E10</v>
      </c>
      <c r="G3767" s="8" t="s">
        <v>20</v>
      </c>
      <c r="H3767" s="8" t="str">
        <f t="shared" si="1"/>
        <v>SELL</v>
      </c>
      <c r="I3767" s="12">
        <v>275.081238</v>
      </c>
      <c r="J3767" s="12">
        <v>1000.0</v>
      </c>
      <c r="K3767" s="7">
        <v>43957.0</v>
      </c>
      <c r="L3767" s="14">
        <v>234.974792</v>
      </c>
      <c r="M3767" s="14">
        <f t="shared" si="2"/>
        <v>854.2014487</v>
      </c>
      <c r="N3767" s="15">
        <f t="shared" si="3"/>
        <v>0.1457985513</v>
      </c>
      <c r="O3767" s="15">
        <f t="shared" si="4"/>
        <v>-0.1457985513</v>
      </c>
      <c r="P3767" s="8">
        <f t="shared" si="5"/>
        <v>140</v>
      </c>
    </row>
    <row r="3768" ht="12.75" customHeight="1">
      <c r="A3768" s="7">
        <v>43817.0</v>
      </c>
      <c r="B3768" s="8" t="s">
        <v>146</v>
      </c>
      <c r="C3768" s="8" t="s">
        <v>147</v>
      </c>
      <c r="D3768" s="9" t="s">
        <v>35</v>
      </c>
      <c r="E3768" s="10" t="s">
        <v>19</v>
      </c>
      <c r="F3768" s="11">
        <v>4.07756017E10</v>
      </c>
      <c r="G3768" s="8" t="s">
        <v>20</v>
      </c>
      <c r="H3768" s="8" t="str">
        <f t="shared" si="1"/>
        <v>SELL</v>
      </c>
      <c r="I3768" s="12">
        <v>67.39</v>
      </c>
      <c r="J3768" s="12">
        <v>1000.0</v>
      </c>
      <c r="K3768" s="7">
        <v>43852.0</v>
      </c>
      <c r="L3768" s="14">
        <v>67.86</v>
      </c>
      <c r="M3768" s="14">
        <f t="shared" si="2"/>
        <v>1006.974329</v>
      </c>
      <c r="N3768" s="15">
        <f t="shared" si="3"/>
        <v>-0.006974328535</v>
      </c>
      <c r="O3768" s="15">
        <f t="shared" si="4"/>
        <v>0.006974328535</v>
      </c>
      <c r="P3768" s="8">
        <f t="shared" si="5"/>
        <v>35</v>
      </c>
    </row>
    <row r="3769" ht="12.75" customHeight="1">
      <c r="A3769" s="7">
        <v>43817.0</v>
      </c>
      <c r="B3769" s="8" t="s">
        <v>403</v>
      </c>
      <c r="C3769" s="8" t="s">
        <v>404</v>
      </c>
      <c r="D3769" s="9" t="s">
        <v>35</v>
      </c>
      <c r="E3769" s="10" t="s">
        <v>19</v>
      </c>
      <c r="F3769" s="11">
        <v>4.120653358E9</v>
      </c>
      <c r="G3769" s="8" t="s">
        <v>24</v>
      </c>
      <c r="H3769" s="8" t="str">
        <f t="shared" si="1"/>
        <v>BUY</v>
      </c>
      <c r="I3769" s="12">
        <v>14.902273</v>
      </c>
      <c r="J3769" s="12">
        <v>1000.0</v>
      </c>
      <c r="K3769" s="7">
        <v>43838.0</v>
      </c>
      <c r="L3769" s="14">
        <v>16.317673</v>
      </c>
      <c r="M3769" s="14">
        <f t="shared" si="2"/>
        <v>1094.9788</v>
      </c>
      <c r="N3769" s="15">
        <f t="shared" si="3"/>
        <v>0.09497879954</v>
      </c>
      <c r="O3769" s="15">
        <f t="shared" si="4"/>
        <v>-0.09497879954</v>
      </c>
      <c r="P3769" s="8">
        <f t="shared" si="5"/>
        <v>21</v>
      </c>
    </row>
    <row r="3770" ht="12.75" customHeight="1">
      <c r="A3770" s="7">
        <v>43817.0</v>
      </c>
      <c r="B3770" s="8" t="s">
        <v>857</v>
      </c>
      <c r="C3770" s="8" t="s">
        <v>858</v>
      </c>
      <c r="D3770" s="9" t="s">
        <v>58</v>
      </c>
      <c r="E3770" s="10" t="s">
        <v>19</v>
      </c>
      <c r="F3770" s="11">
        <v>1.7369116575E10</v>
      </c>
      <c r="G3770" s="8" t="s">
        <v>20</v>
      </c>
      <c r="H3770" s="8" t="str">
        <f t="shared" si="1"/>
        <v>SELL</v>
      </c>
      <c r="I3770" s="12">
        <v>6.45</v>
      </c>
      <c r="J3770" s="12">
        <v>1000.0</v>
      </c>
      <c r="K3770" s="16">
        <v>44727.0</v>
      </c>
      <c r="L3770" s="14">
        <v>5.87</v>
      </c>
      <c r="M3770" s="14">
        <f t="shared" si="2"/>
        <v>910.0775194</v>
      </c>
      <c r="N3770" s="15">
        <f t="shared" si="3"/>
        <v>0.08992248062</v>
      </c>
      <c r="O3770" s="15">
        <f t="shared" si="4"/>
        <v>-0.08992248062</v>
      </c>
      <c r="P3770" s="8">
        <f t="shared" si="5"/>
        <v>910</v>
      </c>
    </row>
    <row r="3771" ht="12.75" customHeight="1">
      <c r="A3771" s="16">
        <v>43817.0</v>
      </c>
      <c r="B3771" s="8" t="s">
        <v>2768</v>
      </c>
      <c r="C3771" s="8" t="s">
        <v>2769</v>
      </c>
      <c r="D3771" s="9" t="s">
        <v>23</v>
      </c>
      <c r="E3771" s="10" t="s">
        <v>19</v>
      </c>
      <c r="F3771" s="11">
        <v>2.095868864E10</v>
      </c>
      <c r="G3771" s="17" t="s">
        <v>20</v>
      </c>
      <c r="H3771" s="18" t="str">
        <f t="shared" si="1"/>
        <v>SELL</v>
      </c>
      <c r="I3771" s="12">
        <v>190.149994</v>
      </c>
      <c r="J3771" s="12">
        <v>1000.0</v>
      </c>
      <c r="K3771" s="16">
        <v>44727.0</v>
      </c>
      <c r="L3771" s="14">
        <v>163.880005</v>
      </c>
      <c r="M3771" s="14">
        <f t="shared" si="2"/>
        <v>861.8459646</v>
      </c>
      <c r="N3771" s="15">
        <f t="shared" si="3"/>
        <v>0.1381540354</v>
      </c>
      <c r="O3771" s="15">
        <f t="shared" si="4"/>
        <v>-0.1381540354</v>
      </c>
      <c r="P3771" s="8">
        <f t="shared" si="5"/>
        <v>910</v>
      </c>
    </row>
    <row r="3772" ht="12.75" customHeight="1">
      <c r="A3772" s="16">
        <v>43817.0</v>
      </c>
      <c r="B3772" s="8" t="s">
        <v>158</v>
      </c>
      <c r="C3772" s="8" t="s">
        <v>159</v>
      </c>
      <c r="D3772" s="9" t="s">
        <v>35</v>
      </c>
      <c r="E3772" s="10" t="s">
        <v>19</v>
      </c>
      <c r="F3772" s="11">
        <v>1.068335624E10</v>
      </c>
      <c r="G3772" s="17" t="s">
        <v>20</v>
      </c>
      <c r="H3772" s="18" t="str">
        <f t="shared" si="1"/>
        <v>SELL</v>
      </c>
      <c r="I3772" s="12">
        <v>137.243896</v>
      </c>
      <c r="J3772" s="12">
        <v>1000.0</v>
      </c>
      <c r="K3772" s="16">
        <v>43852.0</v>
      </c>
      <c r="L3772" s="14">
        <v>138.609299</v>
      </c>
      <c r="M3772" s="14">
        <f t="shared" si="2"/>
        <v>1009.948734</v>
      </c>
      <c r="N3772" s="15">
        <f t="shared" si="3"/>
        <v>-0.009948733895</v>
      </c>
      <c r="O3772" s="15">
        <f t="shared" si="4"/>
        <v>0.009948733895</v>
      </c>
      <c r="P3772" s="8">
        <f t="shared" si="5"/>
        <v>35</v>
      </c>
    </row>
    <row r="3773" ht="12.75" customHeight="1">
      <c r="A3773" s="7">
        <v>43818.0</v>
      </c>
      <c r="B3773" s="8" t="s">
        <v>487</v>
      </c>
      <c r="C3773" s="8" t="s">
        <v>488</v>
      </c>
      <c r="D3773" s="9" t="s">
        <v>35</v>
      </c>
      <c r="E3773" s="10" t="s">
        <v>19</v>
      </c>
      <c r="F3773" s="11">
        <v>1.918612137E10</v>
      </c>
      <c r="G3773" s="8" t="s">
        <v>24</v>
      </c>
      <c r="H3773" s="8" t="str">
        <f t="shared" si="1"/>
        <v>BUY</v>
      </c>
      <c r="I3773" s="12">
        <v>99.234505</v>
      </c>
      <c r="J3773" s="12">
        <v>1000.0</v>
      </c>
      <c r="K3773" s="16">
        <v>43929.0</v>
      </c>
      <c r="L3773" s="14">
        <v>58.309425</v>
      </c>
      <c r="M3773" s="14">
        <f t="shared" si="2"/>
        <v>587.5922392</v>
      </c>
      <c r="N3773" s="15">
        <f t="shared" si="3"/>
        <v>-0.4124077608</v>
      </c>
      <c r="O3773" s="15">
        <f t="shared" si="4"/>
        <v>0.4124077608</v>
      </c>
      <c r="P3773" s="8">
        <f t="shared" si="5"/>
        <v>111</v>
      </c>
    </row>
    <row r="3774" ht="12.75" customHeight="1">
      <c r="A3774" s="7">
        <v>43818.0</v>
      </c>
      <c r="B3774" s="8" t="s">
        <v>2518</v>
      </c>
      <c r="C3774" s="8" t="s">
        <v>2519</v>
      </c>
      <c r="D3774" s="9" t="s">
        <v>23</v>
      </c>
      <c r="E3774" s="10" t="s">
        <v>19</v>
      </c>
      <c r="F3774" s="11">
        <v>4.1127576E9</v>
      </c>
      <c r="G3774" s="8" t="s">
        <v>20</v>
      </c>
      <c r="H3774" s="8" t="str">
        <f t="shared" si="1"/>
        <v>SELL</v>
      </c>
      <c r="I3774" s="12">
        <v>46.279999</v>
      </c>
      <c r="J3774" s="12">
        <v>1000.0</v>
      </c>
      <c r="K3774" s="7">
        <v>43984.0</v>
      </c>
      <c r="L3774" s="14">
        <v>31.68</v>
      </c>
      <c r="M3774" s="14">
        <f t="shared" si="2"/>
        <v>684.528969</v>
      </c>
      <c r="N3774" s="15">
        <f t="shared" si="3"/>
        <v>0.315471031</v>
      </c>
      <c r="O3774" s="15">
        <f t="shared" si="4"/>
        <v>-0.315471031</v>
      </c>
      <c r="P3774" s="8">
        <f t="shared" si="5"/>
        <v>166</v>
      </c>
    </row>
    <row r="3775" ht="12.75" customHeight="1">
      <c r="A3775" s="7">
        <v>43818.0</v>
      </c>
      <c r="B3775" s="8" t="s">
        <v>2532</v>
      </c>
      <c r="C3775" s="8" t="s">
        <v>2533</v>
      </c>
      <c r="D3775" s="9" t="s">
        <v>58</v>
      </c>
      <c r="E3775" s="10" t="s">
        <v>19</v>
      </c>
      <c r="F3775" s="11">
        <v>1.8085373047E10</v>
      </c>
      <c r="G3775" s="8" t="s">
        <v>24</v>
      </c>
      <c r="H3775" s="8" t="str">
        <f t="shared" si="1"/>
        <v>BUY</v>
      </c>
      <c r="I3775" s="12">
        <v>19.09</v>
      </c>
      <c r="J3775" s="12">
        <v>1000.0</v>
      </c>
      <c r="K3775" s="7">
        <v>43868.0</v>
      </c>
      <c r="L3775" s="14">
        <v>25.200001</v>
      </c>
      <c r="M3775" s="14">
        <f t="shared" si="2"/>
        <v>1320.062913</v>
      </c>
      <c r="N3775" s="15">
        <f t="shared" si="3"/>
        <v>0.3200629125</v>
      </c>
      <c r="O3775" s="15">
        <f t="shared" si="4"/>
        <v>-0.3200629125</v>
      </c>
      <c r="P3775" s="8">
        <f t="shared" si="5"/>
        <v>50</v>
      </c>
    </row>
    <row r="3776" ht="12.75" customHeight="1">
      <c r="A3776" s="7">
        <v>43818.0</v>
      </c>
      <c r="B3776" s="8" t="s">
        <v>611</v>
      </c>
      <c r="C3776" s="8" t="s">
        <v>612</v>
      </c>
      <c r="D3776" s="9" t="s">
        <v>39</v>
      </c>
      <c r="E3776" s="10" t="s">
        <v>19</v>
      </c>
      <c r="F3776" s="11">
        <v>9.4682821E7</v>
      </c>
      <c r="G3776" s="8" t="s">
        <v>20</v>
      </c>
      <c r="H3776" s="8" t="str">
        <f t="shared" si="1"/>
        <v>SELL</v>
      </c>
      <c r="I3776" s="12">
        <v>11.84</v>
      </c>
      <c r="J3776" s="12">
        <v>1000.0</v>
      </c>
      <c r="K3776" s="7">
        <v>43859.0</v>
      </c>
      <c r="L3776" s="14">
        <v>11.99</v>
      </c>
      <c r="M3776" s="14">
        <f t="shared" si="2"/>
        <v>1012.668919</v>
      </c>
      <c r="N3776" s="15">
        <f t="shared" si="3"/>
        <v>-0.01266891892</v>
      </c>
      <c r="O3776" s="15">
        <f t="shared" si="4"/>
        <v>0.01266891892</v>
      </c>
      <c r="P3776" s="8">
        <f t="shared" si="5"/>
        <v>41</v>
      </c>
    </row>
    <row r="3777" ht="12.75" customHeight="1">
      <c r="A3777" s="7">
        <v>43819.0</v>
      </c>
      <c r="B3777" s="8" t="s">
        <v>242</v>
      </c>
      <c r="C3777" s="8" t="s">
        <v>243</v>
      </c>
      <c r="D3777" s="9" t="s">
        <v>71</v>
      </c>
      <c r="E3777" s="10" t="s">
        <v>19</v>
      </c>
      <c r="F3777" s="11">
        <v>4.1941487741E10</v>
      </c>
      <c r="G3777" s="8" t="s">
        <v>20</v>
      </c>
      <c r="H3777" s="8" t="str">
        <f t="shared" si="1"/>
        <v>SELL</v>
      </c>
      <c r="I3777" s="12">
        <v>46.529026</v>
      </c>
      <c r="J3777" s="12">
        <v>1000.0</v>
      </c>
      <c r="K3777" s="16">
        <v>44727.0</v>
      </c>
      <c r="L3777" s="14">
        <v>50.80899</v>
      </c>
      <c r="M3777" s="14">
        <f t="shared" si="2"/>
        <v>1091.984818</v>
      </c>
      <c r="N3777" s="15">
        <f t="shared" si="3"/>
        <v>-0.09198481825</v>
      </c>
      <c r="O3777" s="15">
        <f t="shared" si="4"/>
        <v>0.09198481825</v>
      </c>
      <c r="P3777" s="8">
        <f t="shared" si="5"/>
        <v>908</v>
      </c>
    </row>
    <row r="3778" ht="12.75" customHeight="1">
      <c r="A3778" s="7">
        <v>43819.0</v>
      </c>
      <c r="B3778" s="8" t="s">
        <v>2770</v>
      </c>
      <c r="C3778" s="8" t="s">
        <v>2771</v>
      </c>
      <c r="D3778" s="9" t="s">
        <v>39</v>
      </c>
      <c r="E3778" s="10" t="s">
        <v>19</v>
      </c>
      <c r="F3778" s="11">
        <v>2.68336942E8</v>
      </c>
      <c r="G3778" s="8" t="s">
        <v>24</v>
      </c>
      <c r="H3778" s="8" t="str">
        <f t="shared" si="1"/>
        <v>BUY</v>
      </c>
      <c r="I3778" s="12">
        <v>108.760002</v>
      </c>
      <c r="J3778" s="12">
        <v>1000.0</v>
      </c>
      <c r="K3778" s="16">
        <v>44727.0</v>
      </c>
      <c r="L3778" s="14">
        <v>2.8</v>
      </c>
      <c r="M3778" s="14">
        <f t="shared" si="2"/>
        <v>25.74475863</v>
      </c>
      <c r="N3778" s="15">
        <f t="shared" si="3"/>
        <v>-0.9742552414</v>
      </c>
      <c r="O3778" s="15">
        <f t="shared" si="4"/>
        <v>0.9742552414</v>
      </c>
      <c r="P3778" s="8">
        <f t="shared" si="5"/>
        <v>908</v>
      </c>
    </row>
    <row r="3779" ht="12.75" customHeight="1">
      <c r="A3779" s="7">
        <v>43819.0</v>
      </c>
      <c r="B3779" s="8" t="s">
        <v>2335</v>
      </c>
      <c r="C3779" s="8" t="s">
        <v>2336</v>
      </c>
      <c r="D3779" s="9" t="s">
        <v>39</v>
      </c>
      <c r="E3779" s="10" t="s">
        <v>19</v>
      </c>
      <c r="F3779" s="11">
        <v>3.020994E9</v>
      </c>
      <c r="G3779" s="8" t="s">
        <v>20</v>
      </c>
      <c r="H3779" s="8" t="str">
        <f t="shared" si="1"/>
        <v>SELL</v>
      </c>
      <c r="I3779" s="12">
        <v>63.490002</v>
      </c>
      <c r="J3779" s="12">
        <v>1000.0</v>
      </c>
      <c r="K3779" s="16">
        <v>44727.0</v>
      </c>
      <c r="L3779" s="14">
        <v>29.190001</v>
      </c>
      <c r="M3779" s="14">
        <f t="shared" si="2"/>
        <v>459.7574434</v>
      </c>
      <c r="N3779" s="15">
        <f t="shared" si="3"/>
        <v>0.5402425566</v>
      </c>
      <c r="O3779" s="15">
        <f t="shared" si="4"/>
        <v>-0.5402425566</v>
      </c>
      <c r="P3779" s="8">
        <f t="shared" si="5"/>
        <v>908</v>
      </c>
    </row>
    <row r="3780" ht="12.75" customHeight="1">
      <c r="A3780" s="7">
        <v>43819.0</v>
      </c>
      <c r="B3780" s="8" t="s">
        <v>1929</v>
      </c>
      <c r="C3780" s="8" t="s">
        <v>1930</v>
      </c>
      <c r="D3780" s="9" t="s">
        <v>23</v>
      </c>
      <c r="E3780" s="10" t="s">
        <v>19</v>
      </c>
      <c r="F3780" s="11">
        <v>2.011262723E9</v>
      </c>
      <c r="G3780" s="8" t="s">
        <v>20</v>
      </c>
      <c r="H3780" s="8" t="str">
        <f t="shared" si="1"/>
        <v>SELL</v>
      </c>
      <c r="I3780" s="12">
        <v>100.790001</v>
      </c>
      <c r="J3780" s="12">
        <v>1000.0</v>
      </c>
      <c r="K3780" s="7">
        <v>44053.0</v>
      </c>
      <c r="L3780" s="14">
        <v>109.230003</v>
      </c>
      <c r="M3780" s="14">
        <f t="shared" si="2"/>
        <v>1083.738485</v>
      </c>
      <c r="N3780" s="15">
        <f t="shared" si="3"/>
        <v>-0.08373848513</v>
      </c>
      <c r="O3780" s="15">
        <f t="shared" si="4"/>
        <v>0.08373848513</v>
      </c>
      <c r="P3780" s="8">
        <f t="shared" si="5"/>
        <v>234</v>
      </c>
    </row>
    <row r="3781" ht="12.75" customHeight="1">
      <c r="A3781" s="7">
        <v>43819.0</v>
      </c>
      <c r="B3781" s="8" t="s">
        <v>162</v>
      </c>
      <c r="C3781" s="8" t="s">
        <v>163</v>
      </c>
      <c r="D3781" s="9" t="s">
        <v>18</v>
      </c>
      <c r="E3781" s="10" t="s">
        <v>19</v>
      </c>
      <c r="F3781" s="11">
        <v>1.36351276474E11</v>
      </c>
      <c r="G3781" s="8" t="s">
        <v>24</v>
      </c>
      <c r="H3781" s="8" t="str">
        <f t="shared" si="1"/>
        <v>BUY</v>
      </c>
      <c r="I3781" s="12">
        <v>326.060028</v>
      </c>
      <c r="J3781" s="12">
        <v>1000.0</v>
      </c>
      <c r="K3781" s="7">
        <v>43859.0</v>
      </c>
      <c r="L3781" s="14">
        <v>320.115387</v>
      </c>
      <c r="M3781" s="14">
        <f t="shared" si="2"/>
        <v>981.768262</v>
      </c>
      <c r="N3781" s="15">
        <f t="shared" si="3"/>
        <v>-0.01823173799</v>
      </c>
      <c r="O3781" s="15">
        <f t="shared" si="4"/>
        <v>0.01823173799</v>
      </c>
      <c r="P3781" s="8">
        <f t="shared" si="5"/>
        <v>40</v>
      </c>
    </row>
    <row r="3782" ht="12.75" customHeight="1">
      <c r="A3782" s="7">
        <v>43819.0</v>
      </c>
      <c r="B3782" s="8" t="s">
        <v>2080</v>
      </c>
      <c r="C3782" s="8" t="s">
        <v>2081</v>
      </c>
      <c r="D3782" s="9" t="s">
        <v>23</v>
      </c>
      <c r="E3782" s="10" t="s">
        <v>19</v>
      </c>
      <c r="F3782" s="11">
        <v>9.35009558E9</v>
      </c>
      <c r="G3782" s="8" t="s">
        <v>24</v>
      </c>
      <c r="H3782" s="8" t="str">
        <f t="shared" si="1"/>
        <v>BUY</v>
      </c>
      <c r="I3782" s="12">
        <v>17.860001</v>
      </c>
      <c r="J3782" s="12">
        <v>1000.0</v>
      </c>
      <c r="K3782" s="7">
        <v>43970.0</v>
      </c>
      <c r="L3782" s="14">
        <v>21.75</v>
      </c>
      <c r="M3782" s="14">
        <f t="shared" si="2"/>
        <v>1217.805083</v>
      </c>
      <c r="N3782" s="15">
        <f t="shared" si="3"/>
        <v>0.217805083</v>
      </c>
      <c r="O3782" s="15">
        <f t="shared" si="4"/>
        <v>-0.217805083</v>
      </c>
      <c r="P3782" s="8">
        <f t="shared" si="5"/>
        <v>151</v>
      </c>
    </row>
    <row r="3783" ht="12.75" customHeight="1">
      <c r="A3783" s="7">
        <v>43819.0</v>
      </c>
      <c r="B3783" s="8" t="s">
        <v>197</v>
      </c>
      <c r="C3783" s="8" t="s">
        <v>198</v>
      </c>
      <c r="D3783" s="9" t="s">
        <v>27</v>
      </c>
      <c r="E3783" s="10" t="s">
        <v>19</v>
      </c>
      <c r="F3783" s="11">
        <v>5.7646262221E10</v>
      </c>
      <c r="G3783" s="8" t="s">
        <v>20</v>
      </c>
      <c r="H3783" s="8" t="str">
        <f t="shared" si="1"/>
        <v>SELL</v>
      </c>
      <c r="I3783" s="12">
        <v>20.762808</v>
      </c>
      <c r="J3783" s="12">
        <v>1000.0</v>
      </c>
      <c r="K3783" s="7">
        <v>43873.0</v>
      </c>
      <c r="L3783" s="14">
        <v>19.884056</v>
      </c>
      <c r="M3783" s="14">
        <f t="shared" si="2"/>
        <v>957.6766303</v>
      </c>
      <c r="N3783" s="15">
        <f t="shared" si="3"/>
        <v>0.04232336975</v>
      </c>
      <c r="O3783" s="15">
        <f t="shared" si="4"/>
        <v>-0.04232336975</v>
      </c>
      <c r="P3783" s="8">
        <f t="shared" si="5"/>
        <v>54</v>
      </c>
    </row>
    <row r="3784" ht="12.75" customHeight="1">
      <c r="A3784" s="7">
        <v>43819.0</v>
      </c>
      <c r="B3784" s="8" t="s">
        <v>2658</v>
      </c>
      <c r="C3784" s="8" t="s">
        <v>2659</v>
      </c>
      <c r="D3784" s="9" t="s">
        <v>39</v>
      </c>
      <c r="E3784" s="10" t="s">
        <v>274</v>
      </c>
      <c r="F3784" s="11">
        <v>3.111835764E9</v>
      </c>
      <c r="G3784" s="8" t="s">
        <v>20</v>
      </c>
      <c r="H3784" s="8" t="str">
        <f t="shared" si="1"/>
        <v>SELL</v>
      </c>
      <c r="I3784" s="12">
        <v>20.75</v>
      </c>
      <c r="J3784" s="12">
        <v>1000.0</v>
      </c>
      <c r="K3784" s="7">
        <v>43948.0</v>
      </c>
      <c r="L3784" s="14">
        <v>12.03</v>
      </c>
      <c r="M3784" s="14">
        <f t="shared" si="2"/>
        <v>579.7590361</v>
      </c>
      <c r="N3784" s="15">
        <f t="shared" si="3"/>
        <v>0.4202409639</v>
      </c>
      <c r="O3784" s="15">
        <f t="shared" si="4"/>
        <v>-0.4202409639</v>
      </c>
      <c r="P3784" s="8">
        <f t="shared" si="5"/>
        <v>129</v>
      </c>
    </row>
    <row r="3785" ht="12.75" customHeight="1">
      <c r="A3785" s="7">
        <v>43833.0</v>
      </c>
      <c r="B3785" s="8" t="s">
        <v>105</v>
      </c>
      <c r="C3785" s="8" t="s">
        <v>105</v>
      </c>
      <c r="D3785" s="9" t="s">
        <v>27</v>
      </c>
      <c r="E3785" s="10" t="s">
        <v>106</v>
      </c>
      <c r="F3785" s="11">
        <v>1.04646990459E11</v>
      </c>
      <c r="G3785" s="8" t="s">
        <v>20</v>
      </c>
      <c r="H3785" s="8" t="str">
        <f t="shared" si="1"/>
        <v>SELL</v>
      </c>
      <c r="I3785" s="12">
        <v>31.73</v>
      </c>
      <c r="J3785" s="12">
        <v>1000.0</v>
      </c>
      <c r="K3785" s="7">
        <v>43845.0</v>
      </c>
      <c r="L3785" s="14">
        <v>31.63</v>
      </c>
      <c r="M3785" s="14">
        <f t="shared" si="2"/>
        <v>996.8484084</v>
      </c>
      <c r="N3785" s="15">
        <f t="shared" si="3"/>
        <v>0.003151591554</v>
      </c>
      <c r="O3785" s="15">
        <f t="shared" si="4"/>
        <v>-0.003151591554</v>
      </c>
      <c r="P3785" s="8">
        <f t="shared" si="5"/>
        <v>12</v>
      </c>
    </row>
    <row r="3786" ht="12.75" customHeight="1">
      <c r="A3786" s="7">
        <v>43833.0</v>
      </c>
      <c r="B3786" s="8" t="s">
        <v>2612</v>
      </c>
      <c r="C3786" s="8" t="s">
        <v>2613</v>
      </c>
      <c r="D3786" s="9" t="s">
        <v>23</v>
      </c>
      <c r="E3786" s="10" t="s">
        <v>19</v>
      </c>
      <c r="F3786" s="11">
        <v>3.4807454547E10</v>
      </c>
      <c r="G3786" s="8" t="s">
        <v>20</v>
      </c>
      <c r="H3786" s="8" t="str">
        <f t="shared" si="1"/>
        <v>SELL</v>
      </c>
      <c r="I3786" s="12">
        <v>50.75</v>
      </c>
      <c r="J3786" s="12">
        <v>1000.0</v>
      </c>
      <c r="K3786" s="16">
        <v>44727.0</v>
      </c>
      <c r="L3786" s="14">
        <v>164.350006</v>
      </c>
      <c r="M3786" s="14">
        <f t="shared" si="2"/>
        <v>3238.423764</v>
      </c>
      <c r="N3786" s="15">
        <f t="shared" si="3"/>
        <v>-2.238423764</v>
      </c>
      <c r="O3786" s="15">
        <f t="shared" si="4"/>
        <v>2.238423764</v>
      </c>
      <c r="P3786" s="8">
        <f t="shared" si="5"/>
        <v>894</v>
      </c>
    </row>
    <row r="3787" ht="12.75" customHeight="1">
      <c r="A3787" s="7">
        <v>43833.0</v>
      </c>
      <c r="B3787" s="8" t="s">
        <v>579</v>
      </c>
      <c r="C3787" s="8" t="s">
        <v>580</v>
      </c>
      <c r="D3787" s="9" t="s">
        <v>35</v>
      </c>
      <c r="E3787" s="10" t="s">
        <v>19</v>
      </c>
      <c r="F3787" s="11">
        <v>2.93042532E9</v>
      </c>
      <c r="G3787" s="8" t="s">
        <v>20</v>
      </c>
      <c r="H3787" s="8" t="str">
        <f t="shared" si="1"/>
        <v>SELL</v>
      </c>
      <c r="I3787" s="12">
        <v>60.490002</v>
      </c>
      <c r="J3787" s="12">
        <v>1000.0</v>
      </c>
      <c r="K3787" s="7">
        <v>43952.0</v>
      </c>
      <c r="L3787" s="14">
        <v>51.700001</v>
      </c>
      <c r="M3787" s="14">
        <f t="shared" si="2"/>
        <v>854.6867134</v>
      </c>
      <c r="N3787" s="15">
        <f t="shared" si="3"/>
        <v>0.1453132866</v>
      </c>
      <c r="O3787" s="15">
        <f t="shared" si="4"/>
        <v>-0.1453132866</v>
      </c>
      <c r="P3787" s="8">
        <f t="shared" si="5"/>
        <v>119</v>
      </c>
    </row>
    <row r="3788" ht="12.75" customHeight="1">
      <c r="A3788" s="7">
        <v>43833.0</v>
      </c>
      <c r="B3788" s="8" t="s">
        <v>238</v>
      </c>
      <c r="C3788" s="8" t="s">
        <v>239</v>
      </c>
      <c r="D3788" s="9" t="s">
        <v>32</v>
      </c>
      <c r="E3788" s="10" t="s">
        <v>19</v>
      </c>
      <c r="F3788" s="11">
        <v>4.710345024E10</v>
      </c>
      <c r="G3788" s="8" t="s">
        <v>24</v>
      </c>
      <c r="H3788" s="8" t="str">
        <f t="shared" si="1"/>
        <v>BUY</v>
      </c>
      <c r="I3788" s="12">
        <v>179.53</v>
      </c>
      <c r="J3788" s="12">
        <v>1000.0</v>
      </c>
      <c r="K3788" s="7">
        <v>43838.0</v>
      </c>
      <c r="L3788" s="14">
        <v>180.25</v>
      </c>
      <c r="M3788" s="14">
        <f t="shared" si="2"/>
        <v>1004.010472</v>
      </c>
      <c r="N3788" s="15">
        <f t="shared" si="3"/>
        <v>0.004010471787</v>
      </c>
      <c r="O3788" s="15">
        <f t="shared" si="4"/>
        <v>-0.004010471787</v>
      </c>
      <c r="P3788" s="8">
        <f t="shared" si="5"/>
        <v>5</v>
      </c>
    </row>
    <row r="3789" ht="12.75" customHeight="1">
      <c r="A3789" s="16">
        <v>43833.0</v>
      </c>
      <c r="B3789" s="8" t="s">
        <v>210</v>
      </c>
      <c r="C3789" s="8" t="s">
        <v>211</v>
      </c>
      <c r="D3789" s="9" t="s">
        <v>39</v>
      </c>
      <c r="E3789" s="10" t="s">
        <v>19</v>
      </c>
      <c r="F3789" s="11">
        <v>2.2910946728E10</v>
      </c>
      <c r="G3789" s="18" t="s">
        <v>24</v>
      </c>
      <c r="H3789" s="17" t="str">
        <f t="shared" si="1"/>
        <v>BUY</v>
      </c>
      <c r="I3789" s="12">
        <v>50.639091</v>
      </c>
      <c r="J3789" s="12">
        <v>1000.0</v>
      </c>
      <c r="K3789" s="16">
        <v>43833.0</v>
      </c>
      <c r="L3789" s="14">
        <v>50.639091</v>
      </c>
      <c r="M3789" s="14">
        <f t="shared" si="2"/>
        <v>1000</v>
      </c>
      <c r="N3789" s="15">
        <f t="shared" si="3"/>
        <v>0</v>
      </c>
      <c r="O3789" s="15">
        <f t="shared" si="4"/>
        <v>0</v>
      </c>
      <c r="P3789" s="8">
        <f t="shared" si="5"/>
        <v>0</v>
      </c>
    </row>
    <row r="3790" ht="12.75" customHeight="1">
      <c r="A3790" s="7">
        <v>43836.0</v>
      </c>
      <c r="B3790" s="8" t="s">
        <v>399</v>
      </c>
      <c r="C3790" s="8" t="s">
        <v>400</v>
      </c>
      <c r="D3790" s="9" t="s">
        <v>35</v>
      </c>
      <c r="E3790" s="10" t="s">
        <v>19</v>
      </c>
      <c r="F3790" s="11">
        <v>3.08615034E9</v>
      </c>
      <c r="G3790" s="8" t="s">
        <v>20</v>
      </c>
      <c r="H3790" s="8" t="str">
        <f t="shared" si="1"/>
        <v>SELL</v>
      </c>
      <c r="I3790" s="12">
        <v>38.222263</v>
      </c>
      <c r="J3790" s="12">
        <v>1000.0</v>
      </c>
      <c r="K3790" s="7">
        <v>43860.0</v>
      </c>
      <c r="L3790" s="14">
        <v>36.067715</v>
      </c>
      <c r="M3790" s="14">
        <f t="shared" si="2"/>
        <v>943.6310718</v>
      </c>
      <c r="N3790" s="15">
        <f t="shared" si="3"/>
        <v>0.05636892823</v>
      </c>
      <c r="O3790" s="15">
        <f t="shared" si="4"/>
        <v>-0.05636892823</v>
      </c>
      <c r="P3790" s="8">
        <f t="shared" si="5"/>
        <v>24</v>
      </c>
    </row>
    <row r="3791" ht="12.75" customHeight="1">
      <c r="A3791" s="7">
        <v>43836.0</v>
      </c>
      <c r="B3791" s="8" t="s">
        <v>401</v>
      </c>
      <c r="C3791" s="8" t="s">
        <v>402</v>
      </c>
      <c r="D3791" s="9" t="s">
        <v>35</v>
      </c>
      <c r="E3791" s="10" t="s">
        <v>19</v>
      </c>
      <c r="F3791" s="11">
        <v>3.11092483E9</v>
      </c>
      <c r="G3791" s="8" t="s">
        <v>20</v>
      </c>
      <c r="H3791" s="8" t="str">
        <f t="shared" si="1"/>
        <v>SELL</v>
      </c>
      <c r="I3791" s="12">
        <v>42.804909</v>
      </c>
      <c r="J3791" s="12">
        <v>1000.0</v>
      </c>
      <c r="K3791" s="7">
        <v>43889.0</v>
      </c>
      <c r="L3791" s="14">
        <v>33.476074</v>
      </c>
      <c r="M3791" s="14">
        <f t="shared" si="2"/>
        <v>782.0615621</v>
      </c>
      <c r="N3791" s="15">
        <f t="shared" si="3"/>
        <v>0.2179384379</v>
      </c>
      <c r="O3791" s="15">
        <f t="shared" si="4"/>
        <v>-0.2179384379</v>
      </c>
      <c r="P3791" s="8">
        <f t="shared" si="5"/>
        <v>53</v>
      </c>
    </row>
    <row r="3792" ht="12.75" customHeight="1">
      <c r="A3792" s="7">
        <v>43836.0</v>
      </c>
      <c r="B3792" s="8" t="s">
        <v>670</v>
      </c>
      <c r="C3792" s="8" t="s">
        <v>671</v>
      </c>
      <c r="D3792" s="9" t="s">
        <v>23</v>
      </c>
      <c r="E3792" s="10" t="s">
        <v>672</v>
      </c>
      <c r="F3792" s="11">
        <v>2.1156167025E10</v>
      </c>
      <c r="G3792" s="8" t="s">
        <v>20</v>
      </c>
      <c r="H3792" s="8" t="str">
        <f t="shared" si="1"/>
        <v>SELL</v>
      </c>
      <c r="I3792" s="12">
        <v>3.763013</v>
      </c>
      <c r="J3792" s="12">
        <v>1000.0</v>
      </c>
      <c r="K3792" s="7">
        <v>43924.0</v>
      </c>
      <c r="L3792" s="14">
        <v>2.836586</v>
      </c>
      <c r="M3792" s="14">
        <f t="shared" si="2"/>
        <v>753.8071221</v>
      </c>
      <c r="N3792" s="15">
        <f t="shared" si="3"/>
        <v>0.2461928779</v>
      </c>
      <c r="O3792" s="15">
        <f t="shared" si="4"/>
        <v>-0.2461928779</v>
      </c>
      <c r="P3792" s="8">
        <f t="shared" si="5"/>
        <v>88</v>
      </c>
    </row>
    <row r="3793" ht="12.75" customHeight="1">
      <c r="A3793" s="7">
        <v>43837.0</v>
      </c>
      <c r="B3793" s="8" t="s">
        <v>2608</v>
      </c>
      <c r="C3793" s="8" t="s">
        <v>2609</v>
      </c>
      <c r="D3793" s="9" t="s">
        <v>35</v>
      </c>
      <c r="E3793" s="10" t="s">
        <v>19</v>
      </c>
      <c r="F3793" s="11">
        <v>1.1749994978E10</v>
      </c>
      <c r="G3793" s="8" t="s">
        <v>20</v>
      </c>
      <c r="H3793" s="8" t="str">
        <f t="shared" si="1"/>
        <v>SELL</v>
      </c>
      <c r="I3793" s="12">
        <v>29.200001</v>
      </c>
      <c r="J3793" s="12">
        <v>1000.0</v>
      </c>
      <c r="K3793" s="16">
        <v>44533.0</v>
      </c>
      <c r="L3793" s="14">
        <v>62.69</v>
      </c>
      <c r="M3793" s="14">
        <f t="shared" si="2"/>
        <v>2146.917735</v>
      </c>
      <c r="N3793" s="15">
        <f t="shared" si="3"/>
        <v>-1.146917735</v>
      </c>
      <c r="O3793" s="15">
        <f t="shared" si="4"/>
        <v>1.146917735</v>
      </c>
      <c r="P3793" s="8">
        <f t="shared" si="5"/>
        <v>696</v>
      </c>
    </row>
    <row r="3794" ht="12.75" customHeight="1">
      <c r="A3794" s="7">
        <v>43837.0</v>
      </c>
      <c r="B3794" s="8" t="s">
        <v>2772</v>
      </c>
      <c r="C3794" s="8" t="s">
        <v>2773</v>
      </c>
      <c r="D3794" s="9" t="s">
        <v>39</v>
      </c>
      <c r="E3794" s="9" t="s">
        <v>19</v>
      </c>
      <c r="F3794" s="11">
        <v>5.51218083E9</v>
      </c>
      <c r="G3794" s="8" t="s">
        <v>20</v>
      </c>
      <c r="H3794" s="8" t="str">
        <f t="shared" si="1"/>
        <v>SELL</v>
      </c>
      <c r="I3794" s="12">
        <v>8.435</v>
      </c>
      <c r="J3794" s="12">
        <v>1000.0</v>
      </c>
      <c r="K3794" s="16">
        <v>43854.0</v>
      </c>
      <c r="L3794" s="14">
        <v>7.0</v>
      </c>
      <c r="M3794" s="14">
        <f t="shared" si="2"/>
        <v>829.8755187</v>
      </c>
      <c r="N3794" s="15">
        <f t="shared" si="3"/>
        <v>0.1701244813</v>
      </c>
      <c r="O3794" s="15">
        <f t="shared" si="4"/>
        <v>-0.1701244813</v>
      </c>
      <c r="P3794" s="8">
        <f t="shared" si="5"/>
        <v>17</v>
      </c>
    </row>
    <row r="3795" ht="12.75" customHeight="1">
      <c r="A3795" s="7">
        <v>43837.0</v>
      </c>
      <c r="B3795" s="8" t="s">
        <v>1085</v>
      </c>
      <c r="C3795" s="8" t="s">
        <v>1086</v>
      </c>
      <c r="D3795" s="9" t="s">
        <v>23</v>
      </c>
      <c r="E3795" s="10" t="s">
        <v>19</v>
      </c>
      <c r="F3795" s="11">
        <v>4.3225564211E10</v>
      </c>
      <c r="G3795" s="8" t="s">
        <v>20</v>
      </c>
      <c r="H3795" s="8" t="str">
        <f t="shared" si="1"/>
        <v>SELL</v>
      </c>
      <c r="I3795" s="12">
        <v>52.615082</v>
      </c>
      <c r="J3795" s="12">
        <v>1000.0</v>
      </c>
      <c r="K3795" s="16">
        <v>44727.0</v>
      </c>
      <c r="L3795" s="14">
        <v>60.465214</v>
      </c>
      <c r="M3795" s="14">
        <f t="shared" si="2"/>
        <v>1149.199273</v>
      </c>
      <c r="N3795" s="15">
        <f t="shared" si="3"/>
        <v>-0.1491992733</v>
      </c>
      <c r="O3795" s="15">
        <f t="shared" si="4"/>
        <v>0.1491992733</v>
      </c>
      <c r="P3795" s="8">
        <f t="shared" si="5"/>
        <v>890</v>
      </c>
    </row>
    <row r="3796" ht="12.75" customHeight="1">
      <c r="A3796" s="16">
        <v>43837.0</v>
      </c>
      <c r="B3796" s="8" t="s">
        <v>1746</v>
      </c>
      <c r="C3796" s="8" t="s">
        <v>637</v>
      </c>
      <c r="D3796" s="9" t="s">
        <v>35</v>
      </c>
      <c r="E3796" s="10" t="s">
        <v>19</v>
      </c>
      <c r="F3796" s="11">
        <v>3.385079259E9</v>
      </c>
      <c r="G3796" s="18" t="s">
        <v>24</v>
      </c>
      <c r="H3796" s="17" t="str">
        <f t="shared" si="1"/>
        <v>BUY</v>
      </c>
      <c r="I3796" s="12">
        <v>20.700001</v>
      </c>
      <c r="J3796" s="12">
        <v>1000.0</v>
      </c>
      <c r="K3796" s="16">
        <v>44727.0</v>
      </c>
      <c r="L3796" s="14">
        <v>9.56</v>
      </c>
      <c r="M3796" s="14">
        <f t="shared" si="2"/>
        <v>461.8357265</v>
      </c>
      <c r="N3796" s="15">
        <f t="shared" si="3"/>
        <v>-0.5381642735</v>
      </c>
      <c r="O3796" s="15">
        <f t="shared" si="4"/>
        <v>0.5381642735</v>
      </c>
      <c r="P3796" s="8">
        <f t="shared" si="5"/>
        <v>890</v>
      </c>
    </row>
    <row r="3797" ht="12.75" customHeight="1">
      <c r="A3797" s="7">
        <v>43838.0</v>
      </c>
      <c r="B3797" s="8" t="s">
        <v>2774</v>
      </c>
      <c r="C3797" s="8" t="s">
        <v>2775</v>
      </c>
      <c r="D3797" s="9" t="s">
        <v>39</v>
      </c>
      <c r="E3797" s="10" t="s">
        <v>19</v>
      </c>
      <c r="F3797" s="11">
        <v>3.56940705E9</v>
      </c>
      <c r="G3797" s="8" t="s">
        <v>24</v>
      </c>
      <c r="H3797" s="8" t="str">
        <f t="shared" si="1"/>
        <v>BUY</v>
      </c>
      <c r="I3797" s="12">
        <v>39.139999</v>
      </c>
      <c r="J3797" s="12">
        <v>1000.0</v>
      </c>
      <c r="K3797" s="16">
        <v>44727.0</v>
      </c>
      <c r="L3797" s="14">
        <v>41.169998</v>
      </c>
      <c r="M3797" s="14">
        <f t="shared" si="2"/>
        <v>1051.865075</v>
      </c>
      <c r="N3797" s="15">
        <f t="shared" si="3"/>
        <v>0.05186507542</v>
      </c>
      <c r="O3797" s="15">
        <f t="shared" si="4"/>
        <v>-0.05186507542</v>
      </c>
      <c r="P3797" s="8">
        <f t="shared" si="5"/>
        <v>889</v>
      </c>
    </row>
    <row r="3798" ht="12.75" customHeight="1">
      <c r="A3798" s="7">
        <v>43838.0</v>
      </c>
      <c r="B3798" s="8" t="s">
        <v>802</v>
      </c>
      <c r="C3798" s="8" t="s">
        <v>803</v>
      </c>
      <c r="D3798" s="9" t="s">
        <v>27</v>
      </c>
      <c r="E3798" s="10" t="s">
        <v>19</v>
      </c>
      <c r="F3798" s="11">
        <v>1.151677392E9</v>
      </c>
      <c r="G3798" s="8" t="s">
        <v>24</v>
      </c>
      <c r="H3798" s="8" t="str">
        <f t="shared" si="1"/>
        <v>BUY</v>
      </c>
      <c r="I3798" s="12">
        <v>39.697929</v>
      </c>
      <c r="J3798" s="12">
        <v>1000.0</v>
      </c>
      <c r="K3798" s="16">
        <v>44727.0</v>
      </c>
      <c r="L3798" s="14">
        <v>22.437077</v>
      </c>
      <c r="M3798" s="14">
        <f t="shared" si="2"/>
        <v>565.1951516</v>
      </c>
      <c r="N3798" s="15">
        <f t="shared" si="3"/>
        <v>-0.4348048484</v>
      </c>
      <c r="O3798" s="15">
        <f t="shared" si="4"/>
        <v>0.4348048484</v>
      </c>
      <c r="P3798" s="8">
        <f t="shared" si="5"/>
        <v>889</v>
      </c>
    </row>
    <row r="3799" ht="12.75" customHeight="1">
      <c r="A3799" s="7">
        <v>43838.0</v>
      </c>
      <c r="B3799" s="8" t="s">
        <v>1716</v>
      </c>
      <c r="C3799" s="8" t="s">
        <v>1717</v>
      </c>
      <c r="D3799" s="9" t="s">
        <v>23</v>
      </c>
      <c r="E3799" s="9" t="s">
        <v>19</v>
      </c>
      <c r="F3799" s="11">
        <v>4.73651E9</v>
      </c>
      <c r="G3799" s="8" t="s">
        <v>20</v>
      </c>
      <c r="H3799" s="8" t="str">
        <f t="shared" si="1"/>
        <v>SELL</v>
      </c>
      <c r="I3799" s="12">
        <v>11.98</v>
      </c>
      <c r="J3799" s="12">
        <v>1000.0</v>
      </c>
      <c r="K3799" s="16">
        <v>44123.0</v>
      </c>
      <c r="L3799" s="14">
        <v>10.4</v>
      </c>
      <c r="M3799" s="14">
        <f t="shared" si="2"/>
        <v>868.1135225</v>
      </c>
      <c r="N3799" s="15">
        <f t="shared" si="3"/>
        <v>0.1318864775</v>
      </c>
      <c r="O3799" s="15">
        <f t="shared" si="4"/>
        <v>-0.1318864775</v>
      </c>
      <c r="P3799" s="8">
        <f t="shared" si="5"/>
        <v>285</v>
      </c>
    </row>
    <row r="3800" ht="12.75" customHeight="1">
      <c r="A3800" s="7">
        <v>43838.0</v>
      </c>
      <c r="B3800" s="8" t="s">
        <v>2776</v>
      </c>
      <c r="C3800" s="8" t="s">
        <v>2777</v>
      </c>
      <c r="D3800" s="9" t="s">
        <v>39</v>
      </c>
      <c r="E3800" s="10" t="s">
        <v>19</v>
      </c>
      <c r="F3800" s="11">
        <v>6.48455192E9</v>
      </c>
      <c r="G3800" s="8" t="s">
        <v>24</v>
      </c>
      <c r="H3800" s="8" t="str">
        <f t="shared" si="1"/>
        <v>BUY</v>
      </c>
      <c r="I3800" s="12">
        <v>71.370003</v>
      </c>
      <c r="J3800" s="12">
        <v>1000.0</v>
      </c>
      <c r="K3800" s="16">
        <v>44299.0</v>
      </c>
      <c r="L3800" s="14">
        <v>111.050003</v>
      </c>
      <c r="M3800" s="14">
        <f t="shared" si="2"/>
        <v>1555.975877</v>
      </c>
      <c r="N3800" s="15">
        <f t="shared" si="3"/>
        <v>0.5559758769</v>
      </c>
      <c r="O3800" s="15">
        <f t="shared" si="4"/>
        <v>-0.5559758769</v>
      </c>
      <c r="P3800" s="8">
        <f t="shared" si="5"/>
        <v>461</v>
      </c>
    </row>
    <row r="3801" ht="12.75" customHeight="1">
      <c r="A3801" s="7">
        <v>43838.0</v>
      </c>
      <c r="B3801" s="8" t="s">
        <v>403</v>
      </c>
      <c r="C3801" s="8" t="s">
        <v>404</v>
      </c>
      <c r="D3801" s="9" t="s">
        <v>35</v>
      </c>
      <c r="E3801" s="10" t="s">
        <v>19</v>
      </c>
      <c r="F3801" s="11">
        <v>4.120653358E9</v>
      </c>
      <c r="G3801" s="8" t="s">
        <v>20</v>
      </c>
      <c r="H3801" s="8" t="str">
        <f t="shared" si="1"/>
        <v>SELL</v>
      </c>
      <c r="I3801" s="12">
        <v>16.317673</v>
      </c>
      <c r="J3801" s="12">
        <v>1000.0</v>
      </c>
      <c r="K3801" s="7">
        <v>43882.0</v>
      </c>
      <c r="L3801" s="14">
        <v>14.631814</v>
      </c>
      <c r="M3801" s="14">
        <f t="shared" si="2"/>
        <v>896.6850849</v>
      </c>
      <c r="N3801" s="15">
        <f t="shared" si="3"/>
        <v>0.1033149151</v>
      </c>
      <c r="O3801" s="15">
        <f t="shared" si="4"/>
        <v>-0.1033149151</v>
      </c>
      <c r="P3801" s="8">
        <f t="shared" si="5"/>
        <v>44</v>
      </c>
    </row>
    <row r="3802" ht="12.75" customHeight="1">
      <c r="A3802" s="7">
        <v>43838.0</v>
      </c>
      <c r="B3802" s="8" t="s">
        <v>2268</v>
      </c>
      <c r="C3802" s="8" t="s">
        <v>2269</v>
      </c>
      <c r="D3802" s="9" t="s">
        <v>39</v>
      </c>
      <c r="E3802" s="10" t="s">
        <v>19</v>
      </c>
      <c r="F3802" s="11">
        <v>5.79550842E8</v>
      </c>
      <c r="G3802" s="8" t="s">
        <v>24</v>
      </c>
      <c r="H3802" s="8" t="str">
        <f t="shared" si="1"/>
        <v>BUY</v>
      </c>
      <c r="I3802" s="12">
        <v>24.35</v>
      </c>
      <c r="J3802" s="12">
        <v>1000.0</v>
      </c>
      <c r="K3802" s="16">
        <v>44727.0</v>
      </c>
      <c r="L3802" s="14">
        <v>15.41</v>
      </c>
      <c r="M3802" s="14">
        <f t="shared" si="2"/>
        <v>632.8542094</v>
      </c>
      <c r="N3802" s="15">
        <f t="shared" si="3"/>
        <v>-0.3671457906</v>
      </c>
      <c r="O3802" s="15">
        <f t="shared" si="4"/>
        <v>0.3671457906</v>
      </c>
      <c r="P3802" s="8">
        <f t="shared" si="5"/>
        <v>889</v>
      </c>
    </row>
    <row r="3803" ht="12.75" customHeight="1">
      <c r="A3803" s="7">
        <v>43838.0</v>
      </c>
      <c r="B3803" s="8" t="s">
        <v>2778</v>
      </c>
      <c r="C3803" s="8" t="s">
        <v>2779</v>
      </c>
      <c r="D3803" s="9" t="s">
        <v>35</v>
      </c>
      <c r="E3803" s="10" t="s">
        <v>877</v>
      </c>
      <c r="F3803" s="11">
        <v>2.1999597192E10</v>
      </c>
      <c r="G3803" s="8" t="s">
        <v>24</v>
      </c>
      <c r="H3803" s="8" t="str">
        <f t="shared" si="1"/>
        <v>BUY</v>
      </c>
      <c r="I3803" s="12">
        <v>40.16</v>
      </c>
      <c r="J3803" s="12">
        <v>1000.0</v>
      </c>
      <c r="K3803" s="7">
        <v>44427.0</v>
      </c>
      <c r="L3803" s="14">
        <v>321.119995</v>
      </c>
      <c r="M3803" s="14">
        <f t="shared" si="2"/>
        <v>7996.015812</v>
      </c>
      <c r="N3803" s="15">
        <f t="shared" si="3"/>
        <v>6.996015812</v>
      </c>
      <c r="O3803" s="15">
        <f t="shared" si="4"/>
        <v>-6.996015812</v>
      </c>
      <c r="P3803" s="8">
        <f t="shared" si="5"/>
        <v>589</v>
      </c>
    </row>
    <row r="3804" ht="12.75" customHeight="1">
      <c r="A3804" s="7">
        <v>43838.0</v>
      </c>
      <c r="B3804" s="8" t="s">
        <v>238</v>
      </c>
      <c r="C3804" s="8" t="s">
        <v>239</v>
      </c>
      <c r="D3804" s="9" t="s">
        <v>32</v>
      </c>
      <c r="E3804" s="10" t="s">
        <v>19</v>
      </c>
      <c r="F3804" s="11">
        <v>4.710345024E10</v>
      </c>
      <c r="G3804" s="8" t="s">
        <v>20</v>
      </c>
      <c r="H3804" s="8" t="str">
        <f t="shared" si="1"/>
        <v>SELL</v>
      </c>
      <c r="I3804" s="12">
        <v>180.25</v>
      </c>
      <c r="J3804" s="12">
        <v>1000.0</v>
      </c>
      <c r="K3804" s="7">
        <v>43910.0</v>
      </c>
      <c r="L3804" s="14">
        <v>113.81</v>
      </c>
      <c r="M3804" s="14">
        <f t="shared" si="2"/>
        <v>631.4008322</v>
      </c>
      <c r="N3804" s="15">
        <f t="shared" si="3"/>
        <v>0.3685991678</v>
      </c>
      <c r="O3804" s="15">
        <f t="shared" si="4"/>
        <v>-0.3685991678</v>
      </c>
      <c r="P3804" s="8">
        <f t="shared" si="5"/>
        <v>72</v>
      </c>
    </row>
    <row r="3805" ht="12.75" customHeight="1">
      <c r="A3805" s="16">
        <v>43838.0</v>
      </c>
      <c r="B3805" s="8" t="s">
        <v>2563</v>
      </c>
      <c r="C3805" s="8" t="s">
        <v>2564</v>
      </c>
      <c r="D3805" s="9" t="s">
        <v>23</v>
      </c>
      <c r="E3805" s="10" t="s">
        <v>19</v>
      </c>
      <c r="F3805" s="11">
        <v>9.0444963415E10</v>
      </c>
      <c r="G3805" s="18" t="s">
        <v>24</v>
      </c>
      <c r="H3805" s="17" t="str">
        <f t="shared" si="1"/>
        <v>BUY</v>
      </c>
      <c r="I3805" s="12">
        <v>33.93</v>
      </c>
      <c r="J3805" s="12">
        <v>1000.0</v>
      </c>
      <c r="K3805" s="16">
        <v>43851.0</v>
      </c>
      <c r="L3805" s="14">
        <v>37.599998</v>
      </c>
      <c r="M3805" s="14">
        <f t="shared" si="2"/>
        <v>1108.163808</v>
      </c>
      <c r="N3805" s="15">
        <f t="shared" si="3"/>
        <v>0.1081638078</v>
      </c>
      <c r="O3805" s="15">
        <f t="shared" si="4"/>
        <v>-0.1081638078</v>
      </c>
      <c r="P3805" s="8">
        <f t="shared" si="5"/>
        <v>13</v>
      </c>
    </row>
    <row r="3806" ht="12.75" customHeight="1">
      <c r="A3806" s="7">
        <v>43839.0</v>
      </c>
      <c r="B3806" s="8" t="s">
        <v>2228</v>
      </c>
      <c r="C3806" s="8" t="s">
        <v>2229</v>
      </c>
      <c r="D3806" s="9" t="s">
        <v>39</v>
      </c>
      <c r="E3806" s="10" t="s">
        <v>168</v>
      </c>
      <c r="F3806" s="11">
        <v>3.30985969E8</v>
      </c>
      <c r="G3806" s="8" t="s">
        <v>20</v>
      </c>
      <c r="H3806" s="8" t="str">
        <f t="shared" si="1"/>
        <v>SELL</v>
      </c>
      <c r="I3806" s="12">
        <v>20.799999</v>
      </c>
      <c r="J3806" s="12">
        <v>1000.0</v>
      </c>
      <c r="K3806" s="7">
        <v>43899.0</v>
      </c>
      <c r="L3806" s="14">
        <v>13.22</v>
      </c>
      <c r="M3806" s="14">
        <f t="shared" si="2"/>
        <v>635.5769536</v>
      </c>
      <c r="N3806" s="15">
        <f t="shared" si="3"/>
        <v>0.3644230464</v>
      </c>
      <c r="O3806" s="15">
        <f t="shared" si="4"/>
        <v>-0.3644230464</v>
      </c>
      <c r="P3806" s="8">
        <f t="shared" si="5"/>
        <v>60</v>
      </c>
    </row>
    <row r="3807" ht="12.75" customHeight="1">
      <c r="A3807" s="7">
        <v>43839.0</v>
      </c>
      <c r="B3807" s="8" t="s">
        <v>2430</v>
      </c>
      <c r="C3807" s="8" t="s">
        <v>2431</v>
      </c>
      <c r="D3807" s="9" t="s">
        <v>23</v>
      </c>
      <c r="E3807" s="9" t="s">
        <v>19</v>
      </c>
      <c r="F3807" s="11">
        <v>4.003368217E9</v>
      </c>
      <c r="G3807" s="8" t="s">
        <v>20</v>
      </c>
      <c r="H3807" s="8" t="str">
        <f t="shared" si="1"/>
        <v>SELL</v>
      </c>
      <c r="I3807" s="12">
        <v>18.761629</v>
      </c>
      <c r="J3807" s="12">
        <v>1000.0</v>
      </c>
      <c r="K3807" s="16">
        <v>44727.0</v>
      </c>
      <c r="L3807" s="14">
        <v>26.292391</v>
      </c>
      <c r="M3807" s="14">
        <f t="shared" si="2"/>
        <v>1401.391692</v>
      </c>
      <c r="N3807" s="15">
        <f t="shared" si="3"/>
        <v>-0.4013916915</v>
      </c>
      <c r="O3807" s="15">
        <f t="shared" si="4"/>
        <v>0.4013916915</v>
      </c>
      <c r="P3807" s="8">
        <f t="shared" si="5"/>
        <v>888</v>
      </c>
    </row>
    <row r="3808" ht="12.75" customHeight="1">
      <c r="A3808" s="7">
        <v>43840.0</v>
      </c>
      <c r="B3808" s="8" t="s">
        <v>194</v>
      </c>
      <c r="C3808" s="8" t="s">
        <v>194</v>
      </c>
      <c r="D3808" s="9" t="s">
        <v>18</v>
      </c>
      <c r="E3808" s="10" t="s">
        <v>19</v>
      </c>
      <c r="F3808" s="11">
        <v>6.1935406606E10</v>
      </c>
      <c r="G3808" s="8" t="s">
        <v>20</v>
      </c>
      <c r="H3808" s="8" t="str">
        <f t="shared" si="1"/>
        <v>SELL</v>
      </c>
      <c r="I3808" s="12">
        <v>23.401453</v>
      </c>
      <c r="J3808" s="12">
        <v>1000.0</v>
      </c>
      <c r="K3808" s="16">
        <v>44484.0</v>
      </c>
      <c r="L3808" s="14">
        <v>33.411644</v>
      </c>
      <c r="M3808" s="14">
        <f t="shared" si="2"/>
        <v>1427.759379</v>
      </c>
      <c r="N3808" s="15">
        <f t="shared" si="3"/>
        <v>-0.4277593789</v>
      </c>
      <c r="O3808" s="15">
        <f t="shared" si="4"/>
        <v>0.4277593789</v>
      </c>
      <c r="P3808" s="8">
        <f t="shared" si="5"/>
        <v>644</v>
      </c>
    </row>
    <row r="3809" ht="12.75" customHeight="1">
      <c r="A3809" s="7">
        <v>43840.0</v>
      </c>
      <c r="B3809" s="8" t="s">
        <v>2780</v>
      </c>
      <c r="C3809" s="8" t="s">
        <v>2781</v>
      </c>
      <c r="D3809" s="9" t="s">
        <v>23</v>
      </c>
      <c r="E3809" s="10" t="s">
        <v>19</v>
      </c>
      <c r="F3809" s="11">
        <v>6.135256386E9</v>
      </c>
      <c r="G3809" s="8" t="s">
        <v>20</v>
      </c>
      <c r="H3809" s="8" t="str">
        <f t="shared" si="1"/>
        <v>SELL</v>
      </c>
      <c r="I3809" s="12">
        <v>105.029976</v>
      </c>
      <c r="J3809" s="12">
        <v>1000.0</v>
      </c>
      <c r="K3809" s="16">
        <v>44727.0</v>
      </c>
      <c r="L3809" s="14">
        <v>107.316338</v>
      </c>
      <c r="M3809" s="14">
        <f t="shared" si="2"/>
        <v>1021.768662</v>
      </c>
      <c r="N3809" s="15">
        <f t="shared" si="3"/>
        <v>-0.02176866155</v>
      </c>
      <c r="O3809" s="15">
        <f t="shared" si="4"/>
        <v>0.02176866155</v>
      </c>
      <c r="P3809" s="8">
        <f t="shared" si="5"/>
        <v>887</v>
      </c>
    </row>
    <row r="3810" ht="12.75" customHeight="1">
      <c r="A3810" s="7">
        <v>43840.0</v>
      </c>
      <c r="B3810" s="8" t="s">
        <v>2682</v>
      </c>
      <c r="C3810" s="8" t="s">
        <v>2683</v>
      </c>
      <c r="D3810" s="9" t="s">
        <v>39</v>
      </c>
      <c r="E3810" s="10" t="s">
        <v>19</v>
      </c>
      <c r="F3810" s="11">
        <v>7.6717843E8</v>
      </c>
      <c r="G3810" s="8" t="s">
        <v>24</v>
      </c>
      <c r="H3810" s="8" t="str">
        <f t="shared" si="1"/>
        <v>BUY</v>
      </c>
      <c r="I3810" s="12">
        <v>44.880001</v>
      </c>
      <c r="J3810" s="12">
        <v>1000.0</v>
      </c>
      <c r="K3810" s="16">
        <v>44727.0</v>
      </c>
      <c r="L3810" s="14">
        <v>20.959999</v>
      </c>
      <c r="M3810" s="14">
        <f t="shared" si="2"/>
        <v>467.0231402</v>
      </c>
      <c r="N3810" s="15">
        <f t="shared" si="3"/>
        <v>-0.5329768598</v>
      </c>
      <c r="O3810" s="15">
        <f t="shared" si="4"/>
        <v>0.5329768598</v>
      </c>
      <c r="P3810" s="8">
        <f t="shared" si="5"/>
        <v>887</v>
      </c>
    </row>
    <row r="3811" ht="12.75" customHeight="1">
      <c r="A3811" s="7">
        <v>43840.0</v>
      </c>
      <c r="B3811" s="8" t="s">
        <v>187</v>
      </c>
      <c r="C3811" s="8" t="s">
        <v>188</v>
      </c>
      <c r="D3811" s="9" t="s">
        <v>27</v>
      </c>
      <c r="E3811" s="10" t="s">
        <v>19</v>
      </c>
      <c r="F3811" s="11">
        <v>8.2460626286E10</v>
      </c>
      <c r="G3811" s="8" t="s">
        <v>24</v>
      </c>
      <c r="H3811" s="8" t="str">
        <f t="shared" si="1"/>
        <v>BUY</v>
      </c>
      <c r="I3811" s="12">
        <v>36.902634</v>
      </c>
      <c r="J3811" s="12">
        <v>1000.0</v>
      </c>
      <c r="K3811" s="7">
        <v>44484.0</v>
      </c>
      <c r="L3811" s="14">
        <v>33.023766</v>
      </c>
      <c r="M3811" s="14">
        <f t="shared" si="2"/>
        <v>894.8891291</v>
      </c>
      <c r="N3811" s="15">
        <f t="shared" si="3"/>
        <v>-0.1051108709</v>
      </c>
      <c r="O3811" s="15">
        <f t="shared" si="4"/>
        <v>0.1051108709</v>
      </c>
      <c r="P3811" s="8">
        <f t="shared" si="5"/>
        <v>644</v>
      </c>
    </row>
    <row r="3812" ht="12.75" customHeight="1">
      <c r="A3812" s="7">
        <v>43843.0</v>
      </c>
      <c r="B3812" s="8" t="s">
        <v>36</v>
      </c>
      <c r="C3812" s="8" t="s">
        <v>36</v>
      </c>
      <c r="D3812" s="9" t="s">
        <v>23</v>
      </c>
      <c r="E3812" s="10" t="s">
        <v>19</v>
      </c>
      <c r="F3812" s="11">
        <v>1.28825360723E11</v>
      </c>
      <c r="G3812" s="8" t="s">
        <v>24</v>
      </c>
      <c r="H3812" s="8" t="str">
        <f t="shared" si="1"/>
        <v>BUY</v>
      </c>
      <c r="I3812" s="12">
        <v>108.45</v>
      </c>
      <c r="J3812" s="12">
        <v>1000.0</v>
      </c>
      <c r="K3812" s="7">
        <v>43852.0</v>
      </c>
      <c r="L3812" s="14">
        <v>114.24</v>
      </c>
      <c r="M3812" s="14">
        <f t="shared" si="2"/>
        <v>1053.388658</v>
      </c>
      <c r="N3812" s="15">
        <f t="shared" si="3"/>
        <v>0.05338865837</v>
      </c>
      <c r="O3812" s="15">
        <f t="shared" si="4"/>
        <v>-0.05338865837</v>
      </c>
      <c r="P3812" s="8">
        <f t="shared" si="5"/>
        <v>9</v>
      </c>
    </row>
    <row r="3813" ht="12.75" customHeight="1">
      <c r="A3813" s="7">
        <v>43844.0</v>
      </c>
      <c r="B3813" s="8" t="s">
        <v>2782</v>
      </c>
      <c r="C3813" s="8" t="s">
        <v>2783</v>
      </c>
      <c r="D3813" s="9" t="s">
        <v>18</v>
      </c>
      <c r="E3813" s="10" t="s">
        <v>19</v>
      </c>
      <c r="F3813" s="11">
        <v>5.474320609E9</v>
      </c>
      <c r="G3813" s="8" t="s">
        <v>20</v>
      </c>
      <c r="H3813" s="8" t="str">
        <f t="shared" si="1"/>
        <v>SELL</v>
      </c>
      <c r="I3813" s="12">
        <v>41.369999</v>
      </c>
      <c r="J3813" s="12">
        <v>1000.0</v>
      </c>
      <c r="K3813" s="16">
        <v>44727.0</v>
      </c>
      <c r="L3813" s="14">
        <v>98.169998</v>
      </c>
      <c r="M3813" s="14">
        <f t="shared" si="2"/>
        <v>2372.975595</v>
      </c>
      <c r="N3813" s="15">
        <f t="shared" si="3"/>
        <v>-1.372975595</v>
      </c>
      <c r="O3813" s="15">
        <f t="shared" si="4"/>
        <v>1.372975595</v>
      </c>
      <c r="P3813" s="8">
        <f t="shared" si="5"/>
        <v>883</v>
      </c>
    </row>
    <row r="3814" ht="12.75" customHeight="1">
      <c r="A3814" s="7">
        <v>43844.0</v>
      </c>
      <c r="B3814" s="8" t="s">
        <v>1815</v>
      </c>
      <c r="C3814" s="8" t="s">
        <v>1816</v>
      </c>
      <c r="D3814" s="9" t="s">
        <v>193</v>
      </c>
      <c r="E3814" s="10" t="s">
        <v>19</v>
      </c>
      <c r="F3814" s="11">
        <v>2.85368544E9</v>
      </c>
      <c r="G3814" s="8" t="s">
        <v>24</v>
      </c>
      <c r="H3814" s="8" t="str">
        <f t="shared" si="1"/>
        <v>BUY</v>
      </c>
      <c r="I3814" s="12">
        <v>21.83</v>
      </c>
      <c r="J3814" s="12">
        <v>1000.0</v>
      </c>
      <c r="K3814" s="16">
        <v>44727.0</v>
      </c>
      <c r="L3814" s="14">
        <v>14.88</v>
      </c>
      <c r="M3814" s="14">
        <f t="shared" si="2"/>
        <v>681.6307833</v>
      </c>
      <c r="N3814" s="15">
        <f t="shared" si="3"/>
        <v>-0.3183692167</v>
      </c>
      <c r="O3814" s="15">
        <f t="shared" si="4"/>
        <v>0.3183692167</v>
      </c>
      <c r="P3814" s="8">
        <f t="shared" si="5"/>
        <v>883</v>
      </c>
    </row>
    <row r="3815" ht="12.75" customHeight="1">
      <c r="A3815" s="7">
        <v>43845.0</v>
      </c>
      <c r="B3815" s="8" t="s">
        <v>105</v>
      </c>
      <c r="C3815" s="8" t="s">
        <v>105</v>
      </c>
      <c r="D3815" s="9" t="s">
        <v>27</v>
      </c>
      <c r="E3815" s="10" t="s">
        <v>106</v>
      </c>
      <c r="F3815" s="11">
        <v>1.04646990459E11</v>
      </c>
      <c r="G3815" s="8" t="s">
        <v>24</v>
      </c>
      <c r="H3815" s="8" t="str">
        <f t="shared" si="1"/>
        <v>BUY</v>
      </c>
      <c r="I3815" s="12">
        <v>31.63</v>
      </c>
      <c r="J3815" s="12">
        <v>1000.0</v>
      </c>
      <c r="K3815" s="7">
        <v>44498.0</v>
      </c>
      <c r="L3815" s="14">
        <v>26.38</v>
      </c>
      <c r="M3815" s="14">
        <f t="shared" si="2"/>
        <v>834.018337</v>
      </c>
      <c r="N3815" s="15">
        <f t="shared" si="3"/>
        <v>-0.165981663</v>
      </c>
      <c r="O3815" s="15">
        <f t="shared" si="4"/>
        <v>0.165981663</v>
      </c>
      <c r="P3815" s="8">
        <f t="shared" si="5"/>
        <v>653</v>
      </c>
    </row>
    <row r="3816" ht="12.75" customHeight="1">
      <c r="A3816" s="7">
        <v>43845.0</v>
      </c>
      <c r="B3816" s="8" t="s">
        <v>2581</v>
      </c>
      <c r="C3816" s="8" t="s">
        <v>2582</v>
      </c>
      <c r="D3816" s="9" t="s">
        <v>32</v>
      </c>
      <c r="E3816" s="10" t="s">
        <v>19</v>
      </c>
      <c r="F3816" s="11">
        <v>7.7714307E8</v>
      </c>
      <c r="G3816" s="8" t="s">
        <v>24</v>
      </c>
      <c r="H3816" s="8" t="str">
        <f t="shared" si="1"/>
        <v>BUY</v>
      </c>
      <c r="I3816" s="12">
        <v>107.080002</v>
      </c>
      <c r="J3816" s="12">
        <v>1000.0</v>
      </c>
      <c r="K3816" s="16">
        <v>43851.0</v>
      </c>
      <c r="L3816" s="14">
        <v>129.179993</v>
      </c>
      <c r="M3816" s="14">
        <f t="shared" si="2"/>
        <v>1206.38766</v>
      </c>
      <c r="N3816" s="15">
        <f t="shared" si="3"/>
        <v>0.2063876596</v>
      </c>
      <c r="O3816" s="15">
        <f t="shared" si="4"/>
        <v>-0.2063876596</v>
      </c>
      <c r="P3816" s="8">
        <f t="shared" si="5"/>
        <v>6</v>
      </c>
    </row>
    <row r="3817" ht="12.75" customHeight="1">
      <c r="A3817" s="7">
        <v>43845.0</v>
      </c>
      <c r="B3817" s="8" t="s">
        <v>388</v>
      </c>
      <c r="C3817" s="8" t="s">
        <v>389</v>
      </c>
      <c r="D3817" s="9" t="s">
        <v>18</v>
      </c>
      <c r="E3817" s="10" t="s">
        <v>19</v>
      </c>
      <c r="F3817" s="11">
        <v>6.5974267651E10</v>
      </c>
      <c r="G3817" s="8" t="s">
        <v>20</v>
      </c>
      <c r="H3817" s="8" t="str">
        <f t="shared" si="1"/>
        <v>SELL</v>
      </c>
      <c r="I3817" s="12">
        <v>150.234467</v>
      </c>
      <c r="J3817" s="12">
        <v>1000.0</v>
      </c>
      <c r="K3817" s="16">
        <v>44482.0</v>
      </c>
      <c r="L3817" s="14">
        <v>216.065674</v>
      </c>
      <c r="M3817" s="14">
        <f t="shared" si="2"/>
        <v>1438.189773</v>
      </c>
      <c r="N3817" s="15">
        <f t="shared" si="3"/>
        <v>-0.4381897731</v>
      </c>
      <c r="O3817" s="15">
        <f t="shared" si="4"/>
        <v>0.4381897731</v>
      </c>
      <c r="P3817" s="8">
        <f t="shared" si="5"/>
        <v>637</v>
      </c>
    </row>
    <row r="3818" ht="12.75" customHeight="1">
      <c r="A3818" s="7">
        <v>43845.0</v>
      </c>
      <c r="B3818" s="8" t="s">
        <v>342</v>
      </c>
      <c r="C3818" s="8" t="s">
        <v>343</v>
      </c>
      <c r="D3818" s="9" t="s">
        <v>39</v>
      </c>
      <c r="E3818" s="10" t="s">
        <v>19</v>
      </c>
      <c r="F3818" s="11">
        <v>2.0695706284E11</v>
      </c>
      <c r="G3818" s="8" t="s">
        <v>24</v>
      </c>
      <c r="H3818" s="8" t="str">
        <f t="shared" si="1"/>
        <v>BUY</v>
      </c>
      <c r="I3818" s="12">
        <v>33.499771</v>
      </c>
      <c r="J3818" s="12">
        <v>1000.0</v>
      </c>
      <c r="K3818" s="7">
        <v>43892.0</v>
      </c>
      <c r="L3818" s="14">
        <v>29.024042</v>
      </c>
      <c r="M3818" s="14">
        <f t="shared" si="2"/>
        <v>866.395236</v>
      </c>
      <c r="N3818" s="15">
        <f t="shared" si="3"/>
        <v>-0.133604764</v>
      </c>
      <c r="O3818" s="15">
        <f t="shared" si="4"/>
        <v>0.133604764</v>
      </c>
      <c r="P3818" s="8">
        <f t="shared" si="5"/>
        <v>47</v>
      </c>
    </row>
    <row r="3819" ht="12.75" customHeight="1">
      <c r="A3819" s="16">
        <v>43845.0</v>
      </c>
      <c r="B3819" s="8" t="s">
        <v>380</v>
      </c>
      <c r="C3819" s="8" t="s">
        <v>381</v>
      </c>
      <c r="D3819" s="9" t="s">
        <v>35</v>
      </c>
      <c r="E3819" s="10" t="s">
        <v>19</v>
      </c>
      <c r="F3819" s="11">
        <v>6.82995534313E11</v>
      </c>
      <c r="G3819" s="18" t="s">
        <v>24</v>
      </c>
      <c r="H3819" s="17" t="str">
        <f t="shared" si="1"/>
        <v>BUY</v>
      </c>
      <c r="I3819" s="12">
        <v>34.566666</v>
      </c>
      <c r="J3819" s="12">
        <v>1000.0</v>
      </c>
      <c r="K3819" s="16">
        <v>43846.0</v>
      </c>
      <c r="L3819" s="14">
        <v>34.232666</v>
      </c>
      <c r="M3819" s="14">
        <f t="shared" si="2"/>
        <v>990.3375119</v>
      </c>
      <c r="N3819" s="15">
        <f t="shared" si="3"/>
        <v>-0.009662488132</v>
      </c>
      <c r="O3819" s="15">
        <f t="shared" si="4"/>
        <v>0.009662488132</v>
      </c>
      <c r="P3819" s="8">
        <f t="shared" si="5"/>
        <v>1</v>
      </c>
    </row>
    <row r="3820" ht="12.75" customHeight="1">
      <c r="A3820" s="16">
        <v>43845.0</v>
      </c>
      <c r="B3820" s="8" t="s">
        <v>2784</v>
      </c>
      <c r="C3820" s="8" t="s">
        <v>2785</v>
      </c>
      <c r="D3820" s="9" t="s">
        <v>39</v>
      </c>
      <c r="E3820" s="10" t="s">
        <v>19</v>
      </c>
      <c r="F3820" s="11">
        <v>1.395754812E9</v>
      </c>
      <c r="G3820" s="18" t="s">
        <v>24</v>
      </c>
      <c r="H3820" s="17" t="str">
        <f t="shared" si="1"/>
        <v>BUY</v>
      </c>
      <c r="I3820" s="12">
        <v>7.37</v>
      </c>
      <c r="J3820" s="12">
        <v>1000.0</v>
      </c>
      <c r="K3820" s="16">
        <v>44727.0</v>
      </c>
      <c r="L3820" s="14">
        <v>2.17</v>
      </c>
      <c r="M3820" s="14">
        <f t="shared" si="2"/>
        <v>294.4369064</v>
      </c>
      <c r="N3820" s="15">
        <f t="shared" si="3"/>
        <v>-0.7055630936</v>
      </c>
      <c r="O3820" s="15">
        <f t="shared" si="4"/>
        <v>0.7055630936</v>
      </c>
      <c r="P3820" s="8">
        <f t="shared" si="5"/>
        <v>882</v>
      </c>
    </row>
    <row r="3821" ht="12.75" customHeight="1">
      <c r="A3821" s="16">
        <v>43845.0</v>
      </c>
      <c r="B3821" s="8" t="s">
        <v>129</v>
      </c>
      <c r="C3821" s="8" t="s">
        <v>130</v>
      </c>
      <c r="D3821" s="9" t="s">
        <v>71</v>
      </c>
      <c r="E3821" s="10" t="s">
        <v>19</v>
      </c>
      <c r="F3821" s="11">
        <v>1.5587597568E11</v>
      </c>
      <c r="G3821" s="18" t="s">
        <v>24</v>
      </c>
      <c r="H3821" s="17" t="str">
        <f t="shared" si="1"/>
        <v>BUY</v>
      </c>
      <c r="I3821" s="12">
        <v>43.804749</v>
      </c>
      <c r="J3821" s="12">
        <v>1000.0</v>
      </c>
      <c r="K3821" s="16">
        <v>43902.0</v>
      </c>
      <c r="L3821" s="14">
        <v>24.921396</v>
      </c>
      <c r="M3821" s="14">
        <f t="shared" si="2"/>
        <v>568.9199589</v>
      </c>
      <c r="N3821" s="15">
        <f t="shared" si="3"/>
        <v>-0.4310800411</v>
      </c>
      <c r="O3821" s="15">
        <f t="shared" si="4"/>
        <v>0.4310800411</v>
      </c>
      <c r="P3821" s="8">
        <f t="shared" si="5"/>
        <v>57</v>
      </c>
    </row>
    <row r="3822" ht="12.75" customHeight="1">
      <c r="A3822" s="7">
        <v>43846.0</v>
      </c>
      <c r="B3822" s="8" t="s">
        <v>2786</v>
      </c>
      <c r="C3822" s="8" t="s">
        <v>2787</v>
      </c>
      <c r="D3822" s="9" t="s">
        <v>39</v>
      </c>
      <c r="E3822" s="10" t="s">
        <v>19</v>
      </c>
      <c r="F3822" s="11">
        <v>1.6092E8</v>
      </c>
      <c r="G3822" s="8" t="s">
        <v>20</v>
      </c>
      <c r="H3822" s="8" t="str">
        <f t="shared" si="1"/>
        <v>SELL</v>
      </c>
      <c r="I3822" s="12">
        <v>11.7</v>
      </c>
      <c r="J3822" s="12">
        <v>1000.0</v>
      </c>
      <c r="K3822" s="16">
        <v>44727.0</v>
      </c>
      <c r="L3822" s="14">
        <v>0.971</v>
      </c>
      <c r="M3822" s="14">
        <f t="shared" si="2"/>
        <v>82.99145299</v>
      </c>
      <c r="N3822" s="15">
        <f t="shared" si="3"/>
        <v>0.917008547</v>
      </c>
      <c r="O3822" s="15">
        <f t="shared" si="4"/>
        <v>-0.917008547</v>
      </c>
      <c r="P3822" s="8">
        <f t="shared" si="5"/>
        <v>881</v>
      </c>
    </row>
    <row r="3823" ht="12.75" customHeight="1">
      <c r="A3823" s="7">
        <v>43846.0</v>
      </c>
      <c r="B3823" s="8" t="s">
        <v>1779</v>
      </c>
      <c r="C3823" s="8" t="s">
        <v>1780</v>
      </c>
      <c r="D3823" s="9" t="s">
        <v>39</v>
      </c>
      <c r="E3823" s="10" t="s">
        <v>19</v>
      </c>
      <c r="F3823" s="11">
        <v>1.45433606E8</v>
      </c>
      <c r="G3823" s="8" t="s">
        <v>24</v>
      </c>
      <c r="H3823" s="8" t="str">
        <f t="shared" si="1"/>
        <v>BUY</v>
      </c>
      <c r="I3823" s="12">
        <v>51.790001</v>
      </c>
      <c r="J3823" s="12">
        <v>1000.0</v>
      </c>
      <c r="K3823" s="16">
        <v>44727.0</v>
      </c>
      <c r="L3823" s="14">
        <v>24.32</v>
      </c>
      <c r="M3823" s="14">
        <f t="shared" si="2"/>
        <v>469.5887146</v>
      </c>
      <c r="N3823" s="15">
        <f t="shared" si="3"/>
        <v>-0.5304112854</v>
      </c>
      <c r="O3823" s="15">
        <f t="shared" si="4"/>
        <v>0.5304112854</v>
      </c>
      <c r="P3823" s="8">
        <f t="shared" si="5"/>
        <v>881</v>
      </c>
    </row>
    <row r="3824" ht="12.75" customHeight="1">
      <c r="A3824" s="16">
        <v>43846.0</v>
      </c>
      <c r="B3824" s="8" t="s">
        <v>380</v>
      </c>
      <c r="C3824" s="8" t="s">
        <v>381</v>
      </c>
      <c r="D3824" s="9" t="s">
        <v>35</v>
      </c>
      <c r="E3824" s="10" t="s">
        <v>19</v>
      </c>
      <c r="F3824" s="11">
        <v>6.82995534313E11</v>
      </c>
      <c r="G3824" s="17" t="s">
        <v>20</v>
      </c>
      <c r="H3824" s="18" t="str">
        <f t="shared" si="1"/>
        <v>SELL</v>
      </c>
      <c r="I3824" s="12">
        <v>34.232666</v>
      </c>
      <c r="J3824" s="12">
        <v>1000.0</v>
      </c>
      <c r="K3824" s="16">
        <v>44328.0</v>
      </c>
      <c r="L3824" s="14">
        <v>196.630005</v>
      </c>
      <c r="M3824" s="14">
        <f t="shared" si="2"/>
        <v>5743.929059</v>
      </c>
      <c r="N3824" s="15">
        <f t="shared" si="3"/>
        <v>-4.743929059</v>
      </c>
      <c r="O3824" s="15">
        <f t="shared" si="4"/>
        <v>4.743929059</v>
      </c>
      <c r="P3824" s="8">
        <f t="shared" si="5"/>
        <v>482</v>
      </c>
    </row>
    <row r="3825" ht="12.75" customHeight="1">
      <c r="A3825" s="7">
        <v>43851.0</v>
      </c>
      <c r="B3825" s="8" t="s">
        <v>2581</v>
      </c>
      <c r="C3825" s="8" t="s">
        <v>2582</v>
      </c>
      <c r="D3825" s="9" t="s">
        <v>32</v>
      </c>
      <c r="E3825" s="10" t="s">
        <v>19</v>
      </c>
      <c r="F3825" s="11">
        <v>7.7714307E8</v>
      </c>
      <c r="G3825" s="8" t="s">
        <v>20</v>
      </c>
      <c r="H3825" s="8" t="str">
        <f t="shared" si="1"/>
        <v>SELL</v>
      </c>
      <c r="I3825" s="12">
        <v>129.179993</v>
      </c>
      <c r="J3825" s="12">
        <v>1000.0</v>
      </c>
      <c r="K3825" s="16">
        <v>44727.0</v>
      </c>
      <c r="L3825" s="14">
        <v>25.559999</v>
      </c>
      <c r="M3825" s="14">
        <f t="shared" si="2"/>
        <v>197.8634493</v>
      </c>
      <c r="N3825" s="15">
        <f t="shared" si="3"/>
        <v>0.8021365507</v>
      </c>
      <c r="O3825" s="15">
        <f t="shared" si="4"/>
        <v>-0.8021365507</v>
      </c>
      <c r="P3825" s="8">
        <f t="shared" si="5"/>
        <v>876</v>
      </c>
    </row>
    <row r="3826" ht="12.75" customHeight="1">
      <c r="A3826" s="7">
        <v>43851.0</v>
      </c>
      <c r="B3826" s="8" t="s">
        <v>1206</v>
      </c>
      <c r="C3826" s="8" t="s">
        <v>1207</v>
      </c>
      <c r="D3826" s="9" t="s">
        <v>35</v>
      </c>
      <c r="E3826" s="10" t="s">
        <v>19</v>
      </c>
      <c r="F3826" s="11">
        <v>6.1304806627E10</v>
      </c>
      <c r="G3826" s="8" t="s">
        <v>24</v>
      </c>
      <c r="H3826" s="8" t="str">
        <f t="shared" si="1"/>
        <v>BUY</v>
      </c>
      <c r="I3826" s="12">
        <v>141.78</v>
      </c>
      <c r="J3826" s="12">
        <v>1000.0</v>
      </c>
      <c r="K3826" s="7">
        <v>43872.0</v>
      </c>
      <c r="L3826" s="14">
        <v>144.55</v>
      </c>
      <c r="M3826" s="14">
        <f t="shared" si="2"/>
        <v>1019.537311</v>
      </c>
      <c r="N3826" s="15">
        <f t="shared" si="3"/>
        <v>0.01953731133</v>
      </c>
      <c r="O3826" s="15">
        <f t="shared" si="4"/>
        <v>-0.01953731133</v>
      </c>
      <c r="P3826" s="8">
        <f t="shared" si="5"/>
        <v>21</v>
      </c>
    </row>
    <row r="3827" ht="12.75" customHeight="1">
      <c r="A3827" s="7">
        <v>43851.0</v>
      </c>
      <c r="B3827" s="8" t="s">
        <v>2788</v>
      </c>
      <c r="C3827" s="8" t="s">
        <v>2789</v>
      </c>
      <c r="D3827" s="9" t="s">
        <v>23</v>
      </c>
      <c r="E3827" s="10" t="s">
        <v>998</v>
      </c>
      <c r="F3827" s="11">
        <v>3.4911303E8</v>
      </c>
      <c r="G3827" s="8" t="s">
        <v>24</v>
      </c>
      <c r="H3827" s="8" t="str">
        <f t="shared" si="1"/>
        <v>BUY</v>
      </c>
      <c r="I3827" s="12">
        <v>15.33</v>
      </c>
      <c r="J3827" s="12">
        <v>1000.0</v>
      </c>
      <c r="K3827" s="16">
        <v>44727.0</v>
      </c>
      <c r="L3827" s="14">
        <v>17.66</v>
      </c>
      <c r="M3827" s="14">
        <f t="shared" si="2"/>
        <v>1151.989563</v>
      </c>
      <c r="N3827" s="15">
        <f t="shared" si="3"/>
        <v>0.1519895629</v>
      </c>
      <c r="O3827" s="15">
        <f t="shared" si="4"/>
        <v>-0.1519895629</v>
      </c>
      <c r="P3827" s="8">
        <f t="shared" si="5"/>
        <v>876</v>
      </c>
    </row>
    <row r="3828" ht="12.75" customHeight="1">
      <c r="A3828" s="16">
        <v>43851.0</v>
      </c>
      <c r="B3828" s="8" t="s">
        <v>2563</v>
      </c>
      <c r="C3828" s="8" t="s">
        <v>2564</v>
      </c>
      <c r="D3828" s="9" t="s">
        <v>23</v>
      </c>
      <c r="E3828" s="10" t="s">
        <v>19</v>
      </c>
      <c r="F3828" s="11">
        <v>9.0444963415E10</v>
      </c>
      <c r="G3828" s="17" t="s">
        <v>20</v>
      </c>
      <c r="H3828" s="18" t="str">
        <f t="shared" si="1"/>
        <v>SELL</v>
      </c>
      <c r="I3828" s="12">
        <v>37.599998</v>
      </c>
      <c r="J3828" s="12">
        <v>1000.0</v>
      </c>
      <c r="K3828" s="16">
        <v>43900.0</v>
      </c>
      <c r="L3828" s="14">
        <v>28.969999</v>
      </c>
      <c r="M3828" s="14">
        <f t="shared" si="2"/>
        <v>770.4787378</v>
      </c>
      <c r="N3828" s="15">
        <f t="shared" si="3"/>
        <v>0.2295212622</v>
      </c>
      <c r="O3828" s="15">
        <f t="shared" si="4"/>
        <v>-0.2295212622</v>
      </c>
      <c r="P3828" s="8">
        <f t="shared" si="5"/>
        <v>49</v>
      </c>
    </row>
    <row r="3829" ht="12.75" customHeight="1">
      <c r="A3829" s="7">
        <v>43852.0</v>
      </c>
      <c r="B3829" s="8" t="s">
        <v>2790</v>
      </c>
      <c r="C3829" s="8" t="s">
        <v>2791</v>
      </c>
      <c r="D3829" s="9" t="s">
        <v>71</v>
      </c>
      <c r="E3829" s="10" t="s">
        <v>168</v>
      </c>
      <c r="F3829" s="11">
        <v>1.384933224E10</v>
      </c>
      <c r="G3829" s="8" t="s">
        <v>20</v>
      </c>
      <c r="H3829" s="8" t="str">
        <f t="shared" si="1"/>
        <v>SELL</v>
      </c>
      <c r="I3829" s="12">
        <v>61.86</v>
      </c>
      <c r="J3829" s="12">
        <v>1000.0</v>
      </c>
      <c r="K3829" s="16">
        <v>44727.0</v>
      </c>
      <c r="L3829" s="14">
        <v>45.72</v>
      </c>
      <c r="M3829" s="14">
        <f t="shared" si="2"/>
        <v>739.0882638</v>
      </c>
      <c r="N3829" s="15">
        <f t="shared" si="3"/>
        <v>0.2609117362</v>
      </c>
      <c r="O3829" s="15">
        <f t="shared" si="4"/>
        <v>-0.2609117362</v>
      </c>
      <c r="P3829" s="8">
        <f t="shared" si="5"/>
        <v>875</v>
      </c>
    </row>
    <row r="3830" ht="12.75" customHeight="1">
      <c r="A3830" s="7">
        <v>43852.0</v>
      </c>
      <c r="B3830" s="8" t="s">
        <v>2792</v>
      </c>
      <c r="C3830" s="8" t="s">
        <v>2793</v>
      </c>
      <c r="D3830" s="9" t="s">
        <v>39</v>
      </c>
      <c r="E3830" s="10" t="s">
        <v>19</v>
      </c>
      <c r="F3830" s="11">
        <v>9.130821708E9</v>
      </c>
      <c r="G3830" s="8" t="s">
        <v>20</v>
      </c>
      <c r="H3830" s="8" t="str">
        <f t="shared" si="1"/>
        <v>SELL</v>
      </c>
      <c r="I3830" s="12">
        <v>52.646973</v>
      </c>
      <c r="J3830" s="12">
        <v>1000.0</v>
      </c>
      <c r="K3830" s="16">
        <v>44123.0</v>
      </c>
      <c r="L3830" s="14">
        <v>41.576694</v>
      </c>
      <c r="M3830" s="14">
        <f t="shared" si="2"/>
        <v>789.7262014</v>
      </c>
      <c r="N3830" s="15">
        <f t="shared" si="3"/>
        <v>0.2102737986</v>
      </c>
      <c r="O3830" s="15">
        <f t="shared" si="4"/>
        <v>-0.2102737986</v>
      </c>
      <c r="P3830" s="8">
        <f t="shared" si="5"/>
        <v>271</v>
      </c>
    </row>
    <row r="3831" ht="12.75" customHeight="1">
      <c r="A3831" s="7">
        <v>43852.0</v>
      </c>
      <c r="B3831" s="8" t="s">
        <v>36</v>
      </c>
      <c r="C3831" s="8" t="s">
        <v>36</v>
      </c>
      <c r="D3831" s="9" t="s">
        <v>23</v>
      </c>
      <c r="E3831" s="10" t="s">
        <v>19</v>
      </c>
      <c r="F3831" s="11">
        <v>1.28825360723E11</v>
      </c>
      <c r="G3831" s="8" t="s">
        <v>20</v>
      </c>
      <c r="H3831" s="8" t="str">
        <f t="shared" si="1"/>
        <v>SELL</v>
      </c>
      <c r="I3831" s="12">
        <v>114.24</v>
      </c>
      <c r="J3831" s="12">
        <v>1000.0</v>
      </c>
      <c r="K3831" s="7">
        <v>43892.0</v>
      </c>
      <c r="L3831" s="14">
        <v>107.74</v>
      </c>
      <c r="M3831" s="14">
        <f t="shared" si="2"/>
        <v>943.1022409</v>
      </c>
      <c r="N3831" s="15">
        <f t="shared" si="3"/>
        <v>0.0568977591</v>
      </c>
      <c r="O3831" s="15">
        <f t="shared" si="4"/>
        <v>-0.0568977591</v>
      </c>
      <c r="P3831" s="8">
        <f t="shared" si="5"/>
        <v>40</v>
      </c>
    </row>
    <row r="3832" ht="12.75" customHeight="1">
      <c r="A3832" s="7">
        <v>43852.0</v>
      </c>
      <c r="B3832" s="8" t="s">
        <v>146</v>
      </c>
      <c r="C3832" s="8" t="s">
        <v>147</v>
      </c>
      <c r="D3832" s="9" t="s">
        <v>35</v>
      </c>
      <c r="E3832" s="10" t="s">
        <v>19</v>
      </c>
      <c r="F3832" s="11">
        <v>4.07756017E10</v>
      </c>
      <c r="G3832" s="8" t="s">
        <v>24</v>
      </c>
      <c r="H3832" s="8" t="str">
        <f t="shared" si="1"/>
        <v>BUY</v>
      </c>
      <c r="I3832" s="12">
        <v>67.86</v>
      </c>
      <c r="J3832" s="12">
        <v>1000.0</v>
      </c>
      <c r="K3832" s="7">
        <v>44148.0</v>
      </c>
      <c r="L3832" s="14">
        <v>58.08</v>
      </c>
      <c r="M3832" s="14">
        <f t="shared" si="2"/>
        <v>855.8797524</v>
      </c>
      <c r="N3832" s="15">
        <f t="shared" si="3"/>
        <v>-0.1441202476</v>
      </c>
      <c r="O3832" s="15">
        <f t="shared" si="4"/>
        <v>0.1441202476</v>
      </c>
      <c r="P3832" s="8">
        <f t="shared" si="5"/>
        <v>296</v>
      </c>
    </row>
    <row r="3833" ht="12.75" customHeight="1">
      <c r="A3833" s="7">
        <v>43852.0</v>
      </c>
      <c r="B3833" s="8" t="s">
        <v>521</v>
      </c>
      <c r="C3833" s="8" t="s">
        <v>522</v>
      </c>
      <c r="D3833" s="9" t="s">
        <v>35</v>
      </c>
      <c r="E3833" s="10" t="s">
        <v>19</v>
      </c>
      <c r="F3833" s="11">
        <v>1.54760098E10</v>
      </c>
      <c r="G3833" s="8" t="s">
        <v>24</v>
      </c>
      <c r="H3833" s="8" t="str">
        <f t="shared" si="1"/>
        <v>BUY</v>
      </c>
      <c r="I3833" s="12">
        <v>31.683889</v>
      </c>
      <c r="J3833" s="12">
        <v>1000.0</v>
      </c>
      <c r="K3833" s="7">
        <v>44139.0</v>
      </c>
      <c r="L3833" s="14">
        <v>21.424475</v>
      </c>
      <c r="M3833" s="14">
        <f t="shared" si="2"/>
        <v>676.1946111</v>
      </c>
      <c r="N3833" s="15">
        <f t="shared" si="3"/>
        <v>-0.3238053889</v>
      </c>
      <c r="O3833" s="15">
        <f t="shared" si="4"/>
        <v>0.3238053889</v>
      </c>
      <c r="P3833" s="8">
        <f t="shared" si="5"/>
        <v>287</v>
      </c>
    </row>
    <row r="3834" ht="12.75" customHeight="1">
      <c r="A3834" s="16">
        <v>43852.0</v>
      </c>
      <c r="B3834" s="8" t="s">
        <v>158</v>
      </c>
      <c r="C3834" s="8" t="s">
        <v>159</v>
      </c>
      <c r="D3834" s="9" t="s">
        <v>35</v>
      </c>
      <c r="E3834" s="10" t="s">
        <v>19</v>
      </c>
      <c r="F3834" s="11">
        <v>1.068335624E10</v>
      </c>
      <c r="G3834" s="18" t="s">
        <v>24</v>
      </c>
      <c r="H3834" s="17" t="str">
        <f t="shared" si="1"/>
        <v>BUY</v>
      </c>
      <c r="I3834" s="12">
        <v>138.609299</v>
      </c>
      <c r="J3834" s="12">
        <v>1000.0</v>
      </c>
      <c r="K3834" s="16">
        <v>43865.0</v>
      </c>
      <c r="L3834" s="14">
        <v>131.297409</v>
      </c>
      <c r="M3834" s="14">
        <f t="shared" si="2"/>
        <v>947.2482001</v>
      </c>
      <c r="N3834" s="15">
        <f t="shared" si="3"/>
        <v>-0.05275179986</v>
      </c>
      <c r="O3834" s="15">
        <f t="shared" si="4"/>
        <v>0.05275179986</v>
      </c>
      <c r="P3834" s="8">
        <f t="shared" si="5"/>
        <v>13</v>
      </c>
    </row>
    <row r="3835" ht="12.75" customHeight="1">
      <c r="A3835" s="7">
        <v>43853.0</v>
      </c>
      <c r="B3835" s="8" t="s">
        <v>117</v>
      </c>
      <c r="C3835" s="8" t="s">
        <v>118</v>
      </c>
      <c r="D3835" s="9" t="s">
        <v>23</v>
      </c>
      <c r="E3835" s="10" t="s">
        <v>19</v>
      </c>
      <c r="F3835" s="11">
        <v>1.36600252096E11</v>
      </c>
      <c r="G3835" s="8" t="s">
        <v>24</v>
      </c>
      <c r="H3835" s="8" t="str">
        <f t="shared" si="1"/>
        <v>BUY</v>
      </c>
      <c r="I3835" s="12">
        <v>56.788216</v>
      </c>
      <c r="J3835" s="12">
        <v>1000.0</v>
      </c>
      <c r="K3835" s="7">
        <v>43990.0</v>
      </c>
      <c r="L3835" s="14">
        <v>57.707466</v>
      </c>
      <c r="M3835" s="14">
        <f t="shared" si="2"/>
        <v>1016.187337</v>
      </c>
      <c r="N3835" s="15">
        <f t="shared" si="3"/>
        <v>0.01618733718</v>
      </c>
      <c r="O3835" s="15">
        <f t="shared" si="4"/>
        <v>-0.01618733718</v>
      </c>
      <c r="P3835" s="8">
        <f t="shared" si="5"/>
        <v>137</v>
      </c>
    </row>
    <row r="3836" ht="12.75" customHeight="1">
      <c r="A3836" s="7">
        <v>43853.0</v>
      </c>
      <c r="B3836" s="8" t="s">
        <v>2794</v>
      </c>
      <c r="C3836" s="8" t="s">
        <v>2795</v>
      </c>
      <c r="D3836" s="9" t="s">
        <v>18</v>
      </c>
      <c r="E3836" s="10" t="s">
        <v>19</v>
      </c>
      <c r="F3836" s="11">
        <v>4.626572862E10</v>
      </c>
      <c r="G3836" s="8" t="s">
        <v>20</v>
      </c>
      <c r="H3836" s="8" t="str">
        <f t="shared" si="1"/>
        <v>SELL</v>
      </c>
      <c r="I3836" s="12">
        <v>89.284988</v>
      </c>
      <c r="J3836" s="12">
        <v>1000.0</v>
      </c>
      <c r="K3836" s="7">
        <v>43945.0</v>
      </c>
      <c r="L3836" s="14">
        <v>72.351257</v>
      </c>
      <c r="M3836" s="14">
        <f t="shared" si="2"/>
        <v>810.34067</v>
      </c>
      <c r="N3836" s="15">
        <f t="shared" si="3"/>
        <v>0.18965933</v>
      </c>
      <c r="O3836" s="15">
        <f t="shared" si="4"/>
        <v>-0.18965933</v>
      </c>
      <c r="P3836" s="8">
        <f t="shared" si="5"/>
        <v>92</v>
      </c>
    </row>
    <row r="3837" ht="12.75" customHeight="1">
      <c r="A3837" s="7">
        <v>43854.0</v>
      </c>
      <c r="B3837" s="8" t="s">
        <v>28</v>
      </c>
      <c r="C3837" s="8" t="s">
        <v>29</v>
      </c>
      <c r="D3837" s="9" t="s">
        <v>27</v>
      </c>
      <c r="E3837" s="10" t="s">
        <v>19</v>
      </c>
      <c r="F3837" s="11">
        <v>3.00794502426E11</v>
      </c>
      <c r="G3837" s="8" t="s">
        <v>24</v>
      </c>
      <c r="H3837" s="8" t="str">
        <f t="shared" si="1"/>
        <v>BUY</v>
      </c>
      <c r="I3837" s="12">
        <v>94.39</v>
      </c>
      <c r="J3837" s="12">
        <v>1000.0</v>
      </c>
      <c r="K3837" s="7">
        <v>43893.0</v>
      </c>
      <c r="L3837" s="14">
        <v>80.59</v>
      </c>
      <c r="M3837" s="14">
        <f t="shared" si="2"/>
        <v>853.7980718</v>
      </c>
      <c r="N3837" s="15">
        <f t="shared" si="3"/>
        <v>-0.1462019282</v>
      </c>
      <c r="O3837" s="15">
        <f t="shared" si="4"/>
        <v>0.1462019282</v>
      </c>
      <c r="P3837" s="8">
        <f t="shared" si="5"/>
        <v>39</v>
      </c>
    </row>
    <row r="3838" ht="12.75" customHeight="1">
      <c r="A3838" s="7">
        <v>43854.0</v>
      </c>
      <c r="B3838" s="8" t="s">
        <v>2516</v>
      </c>
      <c r="C3838" s="8" t="s">
        <v>2517</v>
      </c>
      <c r="D3838" s="9" t="s">
        <v>23</v>
      </c>
      <c r="E3838" s="10" t="s">
        <v>19</v>
      </c>
      <c r="F3838" s="11">
        <v>9.35472351E8</v>
      </c>
      <c r="G3838" s="8" t="s">
        <v>20</v>
      </c>
      <c r="H3838" s="8" t="str">
        <f t="shared" si="1"/>
        <v>SELL</v>
      </c>
      <c r="I3838" s="12">
        <v>89.800003</v>
      </c>
      <c r="J3838" s="12">
        <v>1000.0</v>
      </c>
      <c r="K3838" s="16">
        <v>44545.0</v>
      </c>
      <c r="L3838" s="14">
        <v>67.190002</v>
      </c>
      <c r="M3838" s="14">
        <f t="shared" si="2"/>
        <v>748.2182601</v>
      </c>
      <c r="N3838" s="15">
        <f t="shared" si="3"/>
        <v>0.2517817399</v>
      </c>
      <c r="O3838" s="15">
        <f t="shared" si="4"/>
        <v>-0.2517817399</v>
      </c>
      <c r="P3838" s="8">
        <f t="shared" si="5"/>
        <v>691</v>
      </c>
    </row>
    <row r="3839" ht="12.75" customHeight="1">
      <c r="A3839" s="7">
        <v>43854.0</v>
      </c>
      <c r="B3839" s="8" t="s">
        <v>2772</v>
      </c>
      <c r="C3839" s="8" t="s">
        <v>2773</v>
      </c>
      <c r="D3839" s="9" t="s">
        <v>39</v>
      </c>
      <c r="E3839" s="9" t="s">
        <v>19</v>
      </c>
      <c r="F3839" s="11">
        <v>5.51218083E9</v>
      </c>
      <c r="G3839" s="8" t="s">
        <v>24</v>
      </c>
      <c r="H3839" s="8" t="str">
        <f t="shared" si="1"/>
        <v>BUY</v>
      </c>
      <c r="I3839" s="12">
        <v>7.0</v>
      </c>
      <c r="J3839" s="12">
        <v>1000.0</v>
      </c>
      <c r="K3839" s="16">
        <v>44727.0</v>
      </c>
      <c r="L3839" s="14">
        <v>10.26</v>
      </c>
      <c r="M3839" s="14">
        <f t="shared" si="2"/>
        <v>1465.714286</v>
      </c>
      <c r="N3839" s="15">
        <f t="shared" si="3"/>
        <v>0.4657142857</v>
      </c>
      <c r="O3839" s="15">
        <f t="shared" si="4"/>
        <v>-0.4657142857</v>
      </c>
      <c r="P3839" s="8">
        <f t="shared" si="5"/>
        <v>873</v>
      </c>
    </row>
    <row r="3840" ht="12.75" customHeight="1">
      <c r="A3840" s="7">
        <v>43857.0</v>
      </c>
      <c r="B3840" s="8" t="s">
        <v>16</v>
      </c>
      <c r="C3840" s="8" t="s">
        <v>17</v>
      </c>
      <c r="D3840" s="9" t="s">
        <v>18</v>
      </c>
      <c r="E3840" s="10" t="s">
        <v>19</v>
      </c>
      <c r="F3840" s="11">
        <v>1.41375537264E11</v>
      </c>
      <c r="G3840" s="8" t="s">
        <v>24</v>
      </c>
      <c r="H3840" s="8" t="str">
        <f t="shared" si="1"/>
        <v>BUY</v>
      </c>
      <c r="I3840" s="12">
        <v>125.080421</v>
      </c>
      <c r="J3840" s="12">
        <v>1000.0</v>
      </c>
      <c r="K3840" s="7">
        <v>43872.0</v>
      </c>
      <c r="L3840" s="14">
        <v>125.504326</v>
      </c>
      <c r="M3840" s="14">
        <f t="shared" si="2"/>
        <v>1003.38906</v>
      </c>
      <c r="N3840" s="15">
        <f t="shared" si="3"/>
        <v>0.003389059588</v>
      </c>
      <c r="O3840" s="15">
        <f t="shared" si="4"/>
        <v>-0.003389059588</v>
      </c>
      <c r="P3840" s="8">
        <f t="shared" si="5"/>
        <v>15</v>
      </c>
    </row>
    <row r="3841" ht="12.75" customHeight="1">
      <c r="A3841" s="7">
        <v>43857.0</v>
      </c>
      <c r="B3841" s="8" t="s">
        <v>714</v>
      </c>
      <c r="C3841" s="8" t="s">
        <v>601</v>
      </c>
      <c r="D3841" s="9" t="s">
        <v>23</v>
      </c>
      <c r="E3841" s="10" t="s">
        <v>19</v>
      </c>
      <c r="F3841" s="11">
        <v>3.0623792366E10</v>
      </c>
      <c r="G3841" s="8" t="s">
        <v>20</v>
      </c>
      <c r="H3841" s="8" t="str">
        <f t="shared" si="1"/>
        <v>SELL</v>
      </c>
      <c r="I3841" s="12">
        <v>19.296694</v>
      </c>
      <c r="J3841" s="12">
        <v>1000.0</v>
      </c>
      <c r="K3841" s="7">
        <v>44327.0</v>
      </c>
      <c r="L3841" s="14">
        <v>31.353586</v>
      </c>
      <c r="M3841" s="14">
        <f t="shared" si="2"/>
        <v>1624.816458</v>
      </c>
      <c r="N3841" s="15">
        <f t="shared" si="3"/>
        <v>-0.6248164582</v>
      </c>
      <c r="O3841" s="15">
        <f t="shared" si="4"/>
        <v>0.6248164582</v>
      </c>
      <c r="P3841" s="8">
        <f t="shared" si="5"/>
        <v>470</v>
      </c>
    </row>
    <row r="3842" ht="12.75" customHeight="1">
      <c r="A3842" s="7">
        <v>43857.0</v>
      </c>
      <c r="B3842" s="8" t="s">
        <v>2796</v>
      </c>
      <c r="C3842" s="8" t="s">
        <v>2797</v>
      </c>
      <c r="D3842" s="9" t="s">
        <v>71</v>
      </c>
      <c r="E3842" s="10" t="s">
        <v>19</v>
      </c>
      <c r="F3842" s="11">
        <v>2.22199005E9</v>
      </c>
      <c r="G3842" s="8" t="s">
        <v>24</v>
      </c>
      <c r="H3842" s="8" t="str">
        <f t="shared" si="1"/>
        <v>BUY</v>
      </c>
      <c r="I3842" s="12">
        <v>12.535501</v>
      </c>
      <c r="J3842" s="12">
        <v>1000.0</v>
      </c>
      <c r="K3842" s="16">
        <v>44727.0</v>
      </c>
      <c r="L3842" s="14">
        <v>13.118912</v>
      </c>
      <c r="M3842" s="14">
        <f t="shared" si="2"/>
        <v>1046.540701</v>
      </c>
      <c r="N3842" s="15">
        <f t="shared" si="3"/>
        <v>0.04654070069</v>
      </c>
      <c r="O3842" s="15">
        <f t="shared" si="4"/>
        <v>-0.04654070069</v>
      </c>
      <c r="P3842" s="8">
        <f t="shared" si="5"/>
        <v>870</v>
      </c>
    </row>
    <row r="3843" ht="12.75" customHeight="1">
      <c r="A3843" s="7">
        <v>43857.0</v>
      </c>
      <c r="B3843" s="8" t="s">
        <v>2798</v>
      </c>
      <c r="C3843" s="8" t="s">
        <v>2799</v>
      </c>
      <c r="D3843" s="9" t="s">
        <v>32</v>
      </c>
      <c r="E3843" s="10" t="s">
        <v>842</v>
      </c>
      <c r="F3843" s="11">
        <v>4.471135552E9</v>
      </c>
      <c r="G3843" s="8" t="s">
        <v>20</v>
      </c>
      <c r="H3843" s="8" t="str">
        <f t="shared" si="1"/>
        <v>SELL</v>
      </c>
      <c r="I3843" s="12">
        <v>22.159842</v>
      </c>
      <c r="J3843" s="12">
        <v>1000.0</v>
      </c>
      <c r="K3843" s="16">
        <v>44727.0</v>
      </c>
      <c r="L3843" s="14">
        <v>6.07</v>
      </c>
      <c r="M3843" s="14">
        <f t="shared" si="2"/>
        <v>273.9189205</v>
      </c>
      <c r="N3843" s="15">
        <f t="shared" si="3"/>
        <v>0.7260810795</v>
      </c>
      <c r="O3843" s="15">
        <f t="shared" si="4"/>
        <v>-0.7260810795</v>
      </c>
      <c r="P3843" s="8">
        <f t="shared" si="5"/>
        <v>870</v>
      </c>
    </row>
    <row r="3844" ht="12.75" customHeight="1">
      <c r="A3844" s="7">
        <v>43857.0</v>
      </c>
      <c r="B3844" s="8" t="s">
        <v>2800</v>
      </c>
      <c r="C3844" s="8" t="s">
        <v>2801</v>
      </c>
      <c r="D3844" s="9" t="s">
        <v>39</v>
      </c>
      <c r="E3844" s="10" t="s">
        <v>19</v>
      </c>
      <c r="F3844" s="11">
        <v>1.246723616E9</v>
      </c>
      <c r="G3844" s="8" t="s">
        <v>20</v>
      </c>
      <c r="H3844" s="8" t="str">
        <f t="shared" si="1"/>
        <v>SELL</v>
      </c>
      <c r="I3844" s="12">
        <v>6.568537</v>
      </c>
      <c r="J3844" s="12">
        <v>1000.0</v>
      </c>
      <c r="K3844" s="16">
        <v>44727.0</v>
      </c>
      <c r="L3844" s="14">
        <v>30.879999</v>
      </c>
      <c r="M3844" s="14">
        <f t="shared" si="2"/>
        <v>4701.198912</v>
      </c>
      <c r="N3844" s="15">
        <f t="shared" si="3"/>
        <v>-3.701198912</v>
      </c>
      <c r="O3844" s="15">
        <f t="shared" si="4"/>
        <v>3.701198912</v>
      </c>
      <c r="P3844" s="8">
        <f t="shared" si="5"/>
        <v>870</v>
      </c>
    </row>
    <row r="3845" ht="12.75" customHeight="1">
      <c r="A3845" s="7">
        <v>43857.0</v>
      </c>
      <c r="B3845" s="8" t="s">
        <v>152</v>
      </c>
      <c r="C3845" s="8" t="s">
        <v>153</v>
      </c>
      <c r="D3845" s="9" t="s">
        <v>35</v>
      </c>
      <c r="E3845" s="10" t="s">
        <v>19</v>
      </c>
      <c r="F3845" s="11">
        <v>1.11464472E11</v>
      </c>
      <c r="G3845" s="8" t="s">
        <v>24</v>
      </c>
      <c r="H3845" s="8" t="str">
        <f t="shared" si="1"/>
        <v>BUY</v>
      </c>
      <c r="I3845" s="12">
        <v>82.27</v>
      </c>
      <c r="J3845" s="12">
        <v>1000.0</v>
      </c>
      <c r="K3845" s="7">
        <v>43858.0</v>
      </c>
      <c r="L3845" s="14">
        <v>82.15</v>
      </c>
      <c r="M3845" s="14">
        <f t="shared" si="2"/>
        <v>998.5413881</v>
      </c>
      <c r="N3845" s="15">
        <f t="shared" si="3"/>
        <v>-0.001458611888</v>
      </c>
      <c r="O3845" s="15">
        <f t="shared" si="4"/>
        <v>0.001458611888</v>
      </c>
      <c r="P3845" s="8">
        <f t="shared" si="5"/>
        <v>1</v>
      </c>
    </row>
    <row r="3846" ht="12.75" customHeight="1">
      <c r="A3846" s="16">
        <v>43857.0</v>
      </c>
      <c r="B3846" s="8" t="s">
        <v>1747</v>
      </c>
      <c r="C3846" s="8" t="s">
        <v>1748</v>
      </c>
      <c r="D3846" s="9" t="s">
        <v>35</v>
      </c>
      <c r="E3846" s="10" t="s">
        <v>352</v>
      </c>
      <c r="F3846" s="11">
        <v>2.2004877422E10</v>
      </c>
      <c r="G3846" s="18" t="s">
        <v>24</v>
      </c>
      <c r="H3846" s="17" t="str">
        <f t="shared" si="1"/>
        <v>BUY</v>
      </c>
      <c r="I3846" s="12">
        <v>40.794018</v>
      </c>
      <c r="J3846" s="12">
        <v>1000.0</v>
      </c>
      <c r="K3846" s="16">
        <v>44727.0</v>
      </c>
      <c r="L3846" s="14">
        <v>40.999802</v>
      </c>
      <c r="M3846" s="14">
        <f t="shared" si="2"/>
        <v>1005.044465</v>
      </c>
      <c r="N3846" s="15">
        <f t="shared" si="3"/>
        <v>0.005044465098</v>
      </c>
      <c r="O3846" s="15">
        <f t="shared" si="4"/>
        <v>-0.005044465098</v>
      </c>
      <c r="P3846" s="8">
        <f t="shared" si="5"/>
        <v>870</v>
      </c>
    </row>
    <row r="3847" ht="12.75" customHeight="1">
      <c r="A3847" s="7">
        <v>43858.0</v>
      </c>
      <c r="B3847" s="8" t="s">
        <v>2802</v>
      </c>
      <c r="C3847" s="8" t="s">
        <v>2803</v>
      </c>
      <c r="D3847" s="9" t="s">
        <v>39</v>
      </c>
      <c r="E3847" s="10" t="s">
        <v>19</v>
      </c>
      <c r="F3847" s="11">
        <v>8.9761447E8</v>
      </c>
      <c r="G3847" s="8" t="s">
        <v>24</v>
      </c>
      <c r="H3847" s="8" t="str">
        <f t="shared" si="1"/>
        <v>BUY</v>
      </c>
      <c r="I3847" s="12">
        <v>31.09</v>
      </c>
      <c r="J3847" s="12">
        <v>1000.0</v>
      </c>
      <c r="K3847" s="16">
        <v>44727.0</v>
      </c>
      <c r="L3847" s="14">
        <v>7.15</v>
      </c>
      <c r="M3847" s="14">
        <f t="shared" si="2"/>
        <v>229.9774847</v>
      </c>
      <c r="N3847" s="15">
        <f t="shared" si="3"/>
        <v>-0.7700225153</v>
      </c>
      <c r="O3847" s="15">
        <f t="shared" si="4"/>
        <v>0.7700225153</v>
      </c>
      <c r="P3847" s="8">
        <f t="shared" si="5"/>
        <v>869</v>
      </c>
    </row>
    <row r="3848" ht="12.75" customHeight="1">
      <c r="A3848" s="7">
        <v>43858.0</v>
      </c>
      <c r="B3848" s="8" t="s">
        <v>322</v>
      </c>
      <c r="C3848" s="8" t="s">
        <v>323</v>
      </c>
      <c r="D3848" s="9" t="s">
        <v>71</v>
      </c>
      <c r="E3848" s="10" t="s">
        <v>19</v>
      </c>
      <c r="F3848" s="11">
        <v>2.3335E10</v>
      </c>
      <c r="G3848" s="8" t="s">
        <v>24</v>
      </c>
      <c r="H3848" s="8" t="str">
        <f t="shared" si="1"/>
        <v>BUY</v>
      </c>
      <c r="I3848" s="12">
        <v>69.352409</v>
      </c>
      <c r="J3848" s="12">
        <v>1000.0</v>
      </c>
      <c r="K3848" s="16">
        <v>44727.0</v>
      </c>
      <c r="L3848" s="14">
        <v>92.460602</v>
      </c>
      <c r="M3848" s="14">
        <f t="shared" si="2"/>
        <v>1333.199572</v>
      </c>
      <c r="N3848" s="15">
        <f t="shared" si="3"/>
        <v>0.3331995721</v>
      </c>
      <c r="O3848" s="15">
        <f t="shared" si="4"/>
        <v>-0.3331995721</v>
      </c>
      <c r="P3848" s="8">
        <f t="shared" si="5"/>
        <v>869</v>
      </c>
    </row>
    <row r="3849" ht="12.75" customHeight="1">
      <c r="A3849" s="7">
        <v>43858.0</v>
      </c>
      <c r="B3849" s="8" t="s">
        <v>152</v>
      </c>
      <c r="C3849" s="8" t="s">
        <v>153</v>
      </c>
      <c r="D3849" s="9" t="s">
        <v>35</v>
      </c>
      <c r="E3849" s="10" t="s">
        <v>19</v>
      </c>
      <c r="F3849" s="11">
        <v>1.11464472E11</v>
      </c>
      <c r="G3849" s="8" t="s">
        <v>20</v>
      </c>
      <c r="H3849" s="8" t="str">
        <f t="shared" si="1"/>
        <v>SELL</v>
      </c>
      <c r="I3849" s="12">
        <v>82.15</v>
      </c>
      <c r="J3849" s="12">
        <v>1000.0</v>
      </c>
      <c r="K3849" s="7">
        <v>44309.0</v>
      </c>
      <c r="L3849" s="14">
        <v>111.72</v>
      </c>
      <c r="M3849" s="14">
        <f t="shared" si="2"/>
        <v>1359.951309</v>
      </c>
      <c r="N3849" s="15">
        <f t="shared" si="3"/>
        <v>-0.3599513086</v>
      </c>
      <c r="O3849" s="15">
        <f t="shared" si="4"/>
        <v>0.3599513086</v>
      </c>
      <c r="P3849" s="8">
        <f t="shared" si="5"/>
        <v>451</v>
      </c>
    </row>
    <row r="3850" ht="12.75" customHeight="1">
      <c r="A3850" s="7">
        <v>43859.0</v>
      </c>
      <c r="B3850" s="8" t="s">
        <v>162</v>
      </c>
      <c r="C3850" s="8" t="s">
        <v>163</v>
      </c>
      <c r="D3850" s="9" t="s">
        <v>18</v>
      </c>
      <c r="E3850" s="10" t="s">
        <v>19</v>
      </c>
      <c r="F3850" s="11">
        <v>1.36351276474E11</v>
      </c>
      <c r="G3850" s="8" t="s">
        <v>20</v>
      </c>
      <c r="H3850" s="8" t="str">
        <f t="shared" si="1"/>
        <v>SELL</v>
      </c>
      <c r="I3850" s="12">
        <v>320.115387</v>
      </c>
      <c r="J3850" s="12">
        <v>1000.0</v>
      </c>
      <c r="K3850" s="7">
        <v>43899.0</v>
      </c>
      <c r="L3850" s="14">
        <v>227.169998</v>
      </c>
      <c r="M3850" s="14">
        <f t="shared" si="2"/>
        <v>709.6503549</v>
      </c>
      <c r="N3850" s="15">
        <f t="shared" si="3"/>
        <v>0.2903496451</v>
      </c>
      <c r="O3850" s="15">
        <f t="shared" si="4"/>
        <v>-0.2903496451</v>
      </c>
      <c r="P3850" s="8">
        <f t="shared" si="5"/>
        <v>40</v>
      </c>
    </row>
    <row r="3851" ht="12.75" customHeight="1">
      <c r="A3851" s="7">
        <v>43859.0</v>
      </c>
      <c r="B3851" s="8" t="s">
        <v>611</v>
      </c>
      <c r="C3851" s="8" t="s">
        <v>612</v>
      </c>
      <c r="D3851" s="9" t="s">
        <v>39</v>
      </c>
      <c r="E3851" s="10" t="s">
        <v>19</v>
      </c>
      <c r="F3851" s="11">
        <v>9.4682821E7</v>
      </c>
      <c r="G3851" s="8" t="s">
        <v>24</v>
      </c>
      <c r="H3851" s="8" t="str">
        <f t="shared" si="1"/>
        <v>BUY</v>
      </c>
      <c r="I3851" s="12">
        <v>11.99</v>
      </c>
      <c r="J3851" s="12">
        <v>1000.0</v>
      </c>
      <c r="K3851" s="7">
        <v>44176.0</v>
      </c>
      <c r="L3851" s="14">
        <v>18.459999</v>
      </c>
      <c r="M3851" s="14">
        <f t="shared" si="2"/>
        <v>1539.616264</v>
      </c>
      <c r="N3851" s="15">
        <f t="shared" si="3"/>
        <v>0.5396162636</v>
      </c>
      <c r="O3851" s="15">
        <f t="shared" si="4"/>
        <v>-0.5396162636</v>
      </c>
      <c r="P3851" s="8">
        <f t="shared" si="5"/>
        <v>317</v>
      </c>
    </row>
    <row r="3852" ht="12.75" customHeight="1">
      <c r="A3852" s="7">
        <v>43859.0</v>
      </c>
      <c r="B3852" s="8" t="s">
        <v>2050</v>
      </c>
      <c r="C3852" s="8" t="s">
        <v>2051</v>
      </c>
      <c r="D3852" s="9" t="s">
        <v>23</v>
      </c>
      <c r="E3852" s="10" t="s">
        <v>19</v>
      </c>
      <c r="F3852" s="11">
        <v>4.353575968E9</v>
      </c>
      <c r="G3852" s="8" t="s">
        <v>24</v>
      </c>
      <c r="H3852" s="8" t="str">
        <f t="shared" si="1"/>
        <v>BUY</v>
      </c>
      <c r="I3852" s="12">
        <v>102.760002</v>
      </c>
      <c r="J3852" s="12">
        <v>1000.0</v>
      </c>
      <c r="K3852" s="16">
        <v>44727.0</v>
      </c>
      <c r="L3852" s="14">
        <v>141.119995</v>
      </c>
      <c r="M3852" s="14">
        <f t="shared" si="2"/>
        <v>1373.296927</v>
      </c>
      <c r="N3852" s="15">
        <f t="shared" si="3"/>
        <v>0.3732969273</v>
      </c>
      <c r="O3852" s="15">
        <f t="shared" si="4"/>
        <v>-0.3732969273</v>
      </c>
      <c r="P3852" s="8">
        <f t="shared" si="5"/>
        <v>868</v>
      </c>
    </row>
    <row r="3853" ht="12.75" customHeight="1">
      <c r="A3853" s="7">
        <v>43859.0</v>
      </c>
      <c r="B3853" s="8" t="s">
        <v>617</v>
      </c>
      <c r="C3853" s="8" t="s">
        <v>618</v>
      </c>
      <c r="D3853" s="9" t="s">
        <v>39</v>
      </c>
      <c r="E3853" s="10" t="s">
        <v>19</v>
      </c>
      <c r="F3853" s="11">
        <v>1.0549685928E11</v>
      </c>
      <c r="G3853" s="8" t="s">
        <v>20</v>
      </c>
      <c r="H3853" s="8" t="str">
        <f t="shared" si="1"/>
        <v>SELL</v>
      </c>
      <c r="I3853" s="12">
        <v>202.412399</v>
      </c>
      <c r="J3853" s="12">
        <v>1000.0</v>
      </c>
      <c r="K3853" s="7">
        <v>43930.0</v>
      </c>
      <c r="L3853" s="14">
        <v>176.185883</v>
      </c>
      <c r="M3853" s="14">
        <f t="shared" si="2"/>
        <v>870.4302892</v>
      </c>
      <c r="N3853" s="15">
        <f t="shared" si="3"/>
        <v>0.1295697108</v>
      </c>
      <c r="O3853" s="15">
        <f t="shared" si="4"/>
        <v>-0.1295697108</v>
      </c>
      <c r="P3853" s="8">
        <f t="shared" si="5"/>
        <v>71</v>
      </c>
    </row>
    <row r="3854" ht="12.75" customHeight="1">
      <c r="A3854" s="7">
        <v>43860.0</v>
      </c>
      <c r="B3854" s="8" t="s">
        <v>773</v>
      </c>
      <c r="C3854" s="8" t="s">
        <v>774</v>
      </c>
      <c r="D3854" s="9" t="s">
        <v>137</v>
      </c>
      <c r="E3854" s="10" t="s">
        <v>19</v>
      </c>
      <c r="F3854" s="11">
        <v>4.0484622243E10</v>
      </c>
      <c r="G3854" s="8" t="s">
        <v>24</v>
      </c>
      <c r="H3854" s="8" t="str">
        <f t="shared" si="1"/>
        <v>BUY</v>
      </c>
      <c r="I3854" s="12">
        <v>75.398895</v>
      </c>
      <c r="J3854" s="12">
        <v>1000.0</v>
      </c>
      <c r="K3854" s="16">
        <v>43875.0</v>
      </c>
      <c r="L3854" s="14">
        <v>76.253304</v>
      </c>
      <c r="M3854" s="14">
        <f t="shared" si="2"/>
        <v>1011.33185</v>
      </c>
      <c r="N3854" s="15">
        <f t="shared" si="3"/>
        <v>0.01133185042</v>
      </c>
      <c r="O3854" s="15">
        <f t="shared" si="4"/>
        <v>-0.01133185042</v>
      </c>
      <c r="P3854" s="8">
        <f t="shared" si="5"/>
        <v>15</v>
      </c>
    </row>
    <row r="3855" ht="12.75" customHeight="1">
      <c r="A3855" s="7">
        <v>43860.0</v>
      </c>
      <c r="B3855" s="8" t="s">
        <v>2804</v>
      </c>
      <c r="C3855" s="8" t="s">
        <v>2805</v>
      </c>
      <c r="D3855" s="9" t="s">
        <v>71</v>
      </c>
      <c r="E3855" s="10" t="s">
        <v>19</v>
      </c>
      <c r="F3855" s="11">
        <v>1.75011354E9</v>
      </c>
      <c r="G3855" s="8" t="s">
        <v>20</v>
      </c>
      <c r="H3855" s="8" t="str">
        <f t="shared" si="1"/>
        <v>SELL</v>
      </c>
      <c r="I3855" s="12">
        <v>49.512299</v>
      </c>
      <c r="J3855" s="12">
        <v>1000.0</v>
      </c>
      <c r="K3855" s="16">
        <v>44727.0</v>
      </c>
      <c r="L3855" s="14">
        <v>65.236176</v>
      </c>
      <c r="M3855" s="14">
        <f t="shared" si="2"/>
        <v>1317.575175</v>
      </c>
      <c r="N3855" s="15">
        <f t="shared" si="3"/>
        <v>-0.3175751746</v>
      </c>
      <c r="O3855" s="15">
        <f t="shared" si="4"/>
        <v>0.3175751746</v>
      </c>
      <c r="P3855" s="8">
        <f t="shared" si="5"/>
        <v>867</v>
      </c>
    </row>
    <row r="3856" ht="12.75" customHeight="1">
      <c r="A3856" s="7">
        <v>43860.0</v>
      </c>
      <c r="B3856" s="8" t="s">
        <v>399</v>
      </c>
      <c r="C3856" s="8" t="s">
        <v>400</v>
      </c>
      <c r="D3856" s="9" t="s">
        <v>35</v>
      </c>
      <c r="E3856" s="10" t="s">
        <v>19</v>
      </c>
      <c r="F3856" s="11">
        <v>3.08615034E9</v>
      </c>
      <c r="G3856" s="8" t="s">
        <v>24</v>
      </c>
      <c r="H3856" s="8" t="str">
        <f t="shared" si="1"/>
        <v>BUY</v>
      </c>
      <c r="I3856" s="12">
        <v>36.067715</v>
      </c>
      <c r="J3856" s="12">
        <v>1000.0</v>
      </c>
      <c r="K3856" s="7">
        <v>44130.0</v>
      </c>
      <c r="L3856" s="14">
        <v>12.508391</v>
      </c>
      <c r="M3856" s="14">
        <f t="shared" si="2"/>
        <v>346.8029788</v>
      </c>
      <c r="N3856" s="15">
        <f t="shared" si="3"/>
        <v>-0.6531970212</v>
      </c>
      <c r="O3856" s="15">
        <f t="shared" si="4"/>
        <v>0.6531970212</v>
      </c>
      <c r="P3856" s="8">
        <f t="shared" si="5"/>
        <v>270</v>
      </c>
    </row>
    <row r="3857" ht="12.75" customHeight="1">
      <c r="A3857" s="7">
        <v>43860.0</v>
      </c>
      <c r="B3857" s="8" t="s">
        <v>179</v>
      </c>
      <c r="C3857" s="8" t="s">
        <v>180</v>
      </c>
      <c r="D3857" s="9" t="s">
        <v>58</v>
      </c>
      <c r="E3857" s="10" t="s">
        <v>19</v>
      </c>
      <c r="F3857" s="11">
        <v>7.25893281281E11</v>
      </c>
      <c r="G3857" s="8" t="s">
        <v>24</v>
      </c>
      <c r="H3857" s="8" t="str">
        <f t="shared" si="1"/>
        <v>BUY</v>
      </c>
      <c r="I3857" s="12">
        <v>209.529999</v>
      </c>
      <c r="J3857" s="12">
        <v>1000.0</v>
      </c>
      <c r="K3857" s="7">
        <v>43872.0</v>
      </c>
      <c r="L3857" s="14">
        <v>207.190002</v>
      </c>
      <c r="M3857" s="14">
        <f t="shared" si="2"/>
        <v>988.8321624</v>
      </c>
      <c r="N3857" s="15">
        <f t="shared" si="3"/>
        <v>-0.01116783759</v>
      </c>
      <c r="O3857" s="15">
        <f t="shared" si="4"/>
        <v>0.01116783759</v>
      </c>
      <c r="P3857" s="8">
        <f t="shared" si="5"/>
        <v>12</v>
      </c>
    </row>
    <row r="3858" ht="12.75" customHeight="1">
      <c r="A3858" s="7">
        <v>43860.0</v>
      </c>
      <c r="B3858" s="8" t="s">
        <v>2806</v>
      </c>
      <c r="C3858" s="8" t="s">
        <v>2807</v>
      </c>
      <c r="D3858" s="9" t="s">
        <v>27</v>
      </c>
      <c r="E3858" s="9" t="s">
        <v>19</v>
      </c>
      <c r="F3858" s="11">
        <v>3.106199012E9</v>
      </c>
      <c r="G3858" s="8" t="s">
        <v>20</v>
      </c>
      <c r="H3858" s="8" t="str">
        <f t="shared" si="1"/>
        <v>SELL</v>
      </c>
      <c r="I3858" s="12">
        <v>26.0</v>
      </c>
      <c r="J3858" s="12">
        <v>1000.0</v>
      </c>
      <c r="K3858" s="7">
        <v>44174.0</v>
      </c>
      <c r="L3858" s="14">
        <v>58.389999</v>
      </c>
      <c r="M3858" s="14">
        <f t="shared" si="2"/>
        <v>2245.769192</v>
      </c>
      <c r="N3858" s="15">
        <f t="shared" si="3"/>
        <v>-1.245769192</v>
      </c>
      <c r="O3858" s="15">
        <f t="shared" si="4"/>
        <v>1.245769192</v>
      </c>
      <c r="P3858" s="8">
        <f t="shared" si="5"/>
        <v>314</v>
      </c>
    </row>
    <row r="3859" ht="12.75" customHeight="1">
      <c r="A3859" s="7">
        <v>43860.0</v>
      </c>
      <c r="B3859" s="8" t="s">
        <v>2512</v>
      </c>
      <c r="C3859" s="8" t="s">
        <v>2513</v>
      </c>
      <c r="D3859" s="9" t="s">
        <v>71</v>
      </c>
      <c r="E3859" s="10" t="s">
        <v>19</v>
      </c>
      <c r="F3859" s="11">
        <v>2.86324772E9</v>
      </c>
      <c r="G3859" s="8" t="s">
        <v>20</v>
      </c>
      <c r="H3859" s="8" t="str">
        <f t="shared" si="1"/>
        <v>SELL</v>
      </c>
      <c r="I3859" s="12">
        <v>55.419998</v>
      </c>
      <c r="J3859" s="12">
        <v>1000.0</v>
      </c>
      <c r="K3859" s="16">
        <v>44727.0</v>
      </c>
      <c r="L3859" s="14">
        <v>50.700001</v>
      </c>
      <c r="M3859" s="14">
        <f t="shared" si="2"/>
        <v>914.8322416</v>
      </c>
      <c r="N3859" s="15">
        <f t="shared" si="3"/>
        <v>0.0851677584</v>
      </c>
      <c r="O3859" s="15">
        <f t="shared" si="4"/>
        <v>-0.0851677584</v>
      </c>
      <c r="P3859" s="8">
        <f t="shared" si="5"/>
        <v>867</v>
      </c>
    </row>
    <row r="3860" ht="12.75" customHeight="1">
      <c r="A3860" s="7">
        <v>43861.0</v>
      </c>
      <c r="B3860" s="8" t="s">
        <v>76</v>
      </c>
      <c r="C3860" s="8" t="s">
        <v>77</v>
      </c>
      <c r="D3860" s="9" t="s">
        <v>58</v>
      </c>
      <c r="E3860" s="10" t="s">
        <v>19</v>
      </c>
      <c r="F3860" s="11">
        <v>1.57074705249E11</v>
      </c>
      <c r="G3860" s="8" t="s">
        <v>24</v>
      </c>
      <c r="H3860" s="8" t="str">
        <f t="shared" si="1"/>
        <v>BUY</v>
      </c>
      <c r="I3860" s="12">
        <v>138.309998</v>
      </c>
      <c r="J3860" s="12">
        <v>1000.0</v>
      </c>
      <c r="K3860" s="7">
        <v>43921.0</v>
      </c>
      <c r="L3860" s="14">
        <v>96.599998</v>
      </c>
      <c r="M3860" s="14">
        <f t="shared" si="2"/>
        <v>698.4310563</v>
      </c>
      <c r="N3860" s="15">
        <f t="shared" si="3"/>
        <v>-0.3015689437</v>
      </c>
      <c r="O3860" s="15">
        <f t="shared" si="4"/>
        <v>0.3015689437</v>
      </c>
      <c r="P3860" s="8">
        <f t="shared" si="5"/>
        <v>60</v>
      </c>
    </row>
    <row r="3861" ht="12.75" customHeight="1">
      <c r="A3861" s="7">
        <v>43861.0</v>
      </c>
      <c r="B3861" s="8" t="s">
        <v>1679</v>
      </c>
      <c r="C3861" s="8" t="s">
        <v>1680</v>
      </c>
      <c r="D3861" s="9" t="s">
        <v>35</v>
      </c>
      <c r="E3861" s="10" t="s">
        <v>19</v>
      </c>
      <c r="F3861" s="11">
        <v>2.2988343286E10</v>
      </c>
      <c r="G3861" s="8" t="s">
        <v>24</v>
      </c>
      <c r="H3861" s="8" t="str">
        <f t="shared" si="1"/>
        <v>BUY</v>
      </c>
      <c r="I3861" s="12">
        <v>31.750986</v>
      </c>
      <c r="J3861" s="12">
        <v>1000.0</v>
      </c>
      <c r="K3861" s="7">
        <v>44096.0</v>
      </c>
      <c r="L3861" s="14">
        <v>48.715538</v>
      </c>
      <c r="M3861" s="14">
        <f t="shared" si="2"/>
        <v>1534.300006</v>
      </c>
      <c r="N3861" s="15">
        <f t="shared" si="3"/>
        <v>0.5343000057</v>
      </c>
      <c r="O3861" s="15">
        <f t="shared" si="4"/>
        <v>-0.5343000057</v>
      </c>
      <c r="P3861" s="8">
        <f t="shared" si="5"/>
        <v>235</v>
      </c>
    </row>
    <row r="3862" ht="12.75" customHeight="1">
      <c r="A3862" s="7">
        <v>43861.0</v>
      </c>
      <c r="B3862" s="8" t="s">
        <v>593</v>
      </c>
      <c r="C3862" s="8" t="s">
        <v>594</v>
      </c>
      <c r="D3862" s="9" t="s">
        <v>32</v>
      </c>
      <c r="E3862" s="10" t="s">
        <v>19</v>
      </c>
      <c r="F3862" s="11">
        <v>5.6003039209E10</v>
      </c>
      <c r="G3862" s="8" t="s">
        <v>24</v>
      </c>
      <c r="H3862" s="8" t="str">
        <f t="shared" si="1"/>
        <v>BUY</v>
      </c>
      <c r="I3862" s="12">
        <v>189.425751</v>
      </c>
      <c r="J3862" s="12">
        <v>1000.0</v>
      </c>
      <c r="K3862" s="16">
        <v>44294.0</v>
      </c>
      <c r="L3862" s="14">
        <v>292.34259</v>
      </c>
      <c r="M3862" s="14">
        <f t="shared" si="2"/>
        <v>1543.309653</v>
      </c>
      <c r="N3862" s="15">
        <f t="shared" si="3"/>
        <v>0.5433096528</v>
      </c>
      <c r="O3862" s="15">
        <f t="shared" si="4"/>
        <v>-0.5433096528</v>
      </c>
      <c r="P3862" s="8">
        <f t="shared" si="5"/>
        <v>433</v>
      </c>
    </row>
    <row r="3863" ht="12.75" customHeight="1">
      <c r="A3863" s="7">
        <v>43861.0</v>
      </c>
      <c r="B3863" s="8" t="s">
        <v>2808</v>
      </c>
      <c r="C3863" s="8" t="s">
        <v>2809</v>
      </c>
      <c r="D3863" s="9" t="s">
        <v>18</v>
      </c>
      <c r="E3863" s="10" t="s">
        <v>19</v>
      </c>
      <c r="F3863" s="11">
        <v>5.75166024E8</v>
      </c>
      <c r="G3863" s="8" t="s">
        <v>20</v>
      </c>
      <c r="H3863" s="8" t="str">
        <f t="shared" si="1"/>
        <v>SELL</v>
      </c>
      <c r="I3863" s="12">
        <v>10.47</v>
      </c>
      <c r="J3863" s="12">
        <v>1000.0</v>
      </c>
      <c r="K3863" s="16">
        <v>44727.0</v>
      </c>
      <c r="L3863" s="14">
        <v>14.59</v>
      </c>
      <c r="M3863" s="14">
        <f t="shared" si="2"/>
        <v>1393.505253</v>
      </c>
      <c r="N3863" s="15">
        <f t="shared" si="3"/>
        <v>-0.3935052531</v>
      </c>
      <c r="O3863" s="15">
        <f t="shared" si="4"/>
        <v>0.3935052531</v>
      </c>
      <c r="P3863" s="8">
        <f t="shared" si="5"/>
        <v>866</v>
      </c>
    </row>
    <row r="3864" ht="12.75" customHeight="1">
      <c r="A3864" s="7">
        <v>43861.0</v>
      </c>
      <c r="B3864" s="8" t="s">
        <v>2706</v>
      </c>
      <c r="C3864" s="8" t="s">
        <v>2707</v>
      </c>
      <c r="D3864" s="9" t="s">
        <v>35</v>
      </c>
      <c r="E3864" s="10" t="s">
        <v>19</v>
      </c>
      <c r="F3864" s="11">
        <v>2.483909373E9</v>
      </c>
      <c r="G3864" s="8" t="s">
        <v>20</v>
      </c>
      <c r="H3864" s="8" t="str">
        <f t="shared" si="1"/>
        <v>SELL</v>
      </c>
      <c r="I3864" s="12">
        <v>32.360001</v>
      </c>
      <c r="J3864" s="12">
        <v>1000.0</v>
      </c>
      <c r="K3864" s="7">
        <v>44068.0</v>
      </c>
      <c r="L3864" s="14">
        <v>66.449997</v>
      </c>
      <c r="M3864" s="14">
        <f t="shared" si="2"/>
        <v>2053.460907</v>
      </c>
      <c r="N3864" s="15">
        <f t="shared" si="3"/>
        <v>-1.053460907</v>
      </c>
      <c r="O3864" s="15">
        <f t="shared" si="4"/>
        <v>1.053460907</v>
      </c>
      <c r="P3864" s="8">
        <f t="shared" si="5"/>
        <v>207</v>
      </c>
    </row>
    <row r="3865" ht="12.75" customHeight="1">
      <c r="A3865" s="7">
        <v>43861.0</v>
      </c>
      <c r="B3865" s="8" t="s">
        <v>97</v>
      </c>
      <c r="C3865" s="8" t="s">
        <v>98</v>
      </c>
      <c r="D3865" s="9" t="s">
        <v>32</v>
      </c>
      <c r="E3865" s="10" t="s">
        <v>19</v>
      </c>
      <c r="F3865" s="11">
        <v>1.45044414E10</v>
      </c>
      <c r="G3865" s="8" t="s">
        <v>20</v>
      </c>
      <c r="H3865" s="8" t="str">
        <f t="shared" si="1"/>
        <v>SELL</v>
      </c>
      <c r="I3865" s="12">
        <v>92.81</v>
      </c>
      <c r="J3865" s="12">
        <v>1000.0</v>
      </c>
      <c r="K3865" s="7">
        <v>44155.0</v>
      </c>
      <c r="L3865" s="14">
        <v>107.38</v>
      </c>
      <c r="M3865" s="14">
        <f t="shared" si="2"/>
        <v>1156.987394</v>
      </c>
      <c r="N3865" s="15">
        <f t="shared" si="3"/>
        <v>-0.1569873936</v>
      </c>
      <c r="O3865" s="15">
        <f t="shared" si="4"/>
        <v>0.1569873936</v>
      </c>
      <c r="P3865" s="8">
        <f t="shared" si="5"/>
        <v>294</v>
      </c>
    </row>
    <row r="3866" ht="12.75" customHeight="1">
      <c r="A3866" s="7">
        <v>43864.0</v>
      </c>
      <c r="B3866" s="8" t="s">
        <v>2484</v>
      </c>
      <c r="C3866" s="8" t="s">
        <v>2485</v>
      </c>
      <c r="D3866" s="9" t="s">
        <v>23</v>
      </c>
      <c r="E3866" s="10" t="s">
        <v>19</v>
      </c>
      <c r="F3866" s="11">
        <v>1.786231496E10</v>
      </c>
      <c r="G3866" s="8" t="s">
        <v>20</v>
      </c>
      <c r="H3866" s="8" t="str">
        <f t="shared" si="1"/>
        <v>SELL</v>
      </c>
      <c r="I3866" s="12">
        <v>32.919998</v>
      </c>
      <c r="J3866" s="12">
        <v>1000.0</v>
      </c>
      <c r="K3866" s="7">
        <v>43880.0</v>
      </c>
      <c r="L3866" s="14">
        <v>57.220001</v>
      </c>
      <c r="M3866" s="14">
        <f t="shared" si="2"/>
        <v>1738.153234</v>
      </c>
      <c r="N3866" s="15">
        <f t="shared" si="3"/>
        <v>-0.7381532344</v>
      </c>
      <c r="O3866" s="15">
        <f t="shared" si="4"/>
        <v>0.7381532344</v>
      </c>
      <c r="P3866" s="8">
        <f t="shared" si="5"/>
        <v>16</v>
      </c>
    </row>
    <row r="3867" ht="12.75" customHeight="1">
      <c r="A3867" s="16">
        <v>43864.0</v>
      </c>
      <c r="B3867" s="8" t="s">
        <v>2592</v>
      </c>
      <c r="C3867" s="8" t="s">
        <v>2593</v>
      </c>
      <c r="D3867" s="9" t="s">
        <v>23</v>
      </c>
      <c r="E3867" s="10" t="s">
        <v>19</v>
      </c>
      <c r="F3867" s="11">
        <v>1.9724256923E10</v>
      </c>
      <c r="G3867" s="17" t="s">
        <v>20</v>
      </c>
      <c r="H3867" s="18" t="str">
        <f t="shared" si="1"/>
        <v>SELL</v>
      </c>
      <c r="I3867" s="12">
        <v>87.660004</v>
      </c>
      <c r="J3867" s="12">
        <v>1000.0</v>
      </c>
      <c r="K3867" s="16">
        <v>44054.0</v>
      </c>
      <c r="L3867" s="14">
        <v>231.039993</v>
      </c>
      <c r="M3867" s="14">
        <f t="shared" si="2"/>
        <v>2635.637491</v>
      </c>
      <c r="N3867" s="15">
        <f t="shared" si="3"/>
        <v>-1.635637491</v>
      </c>
      <c r="O3867" s="15">
        <f t="shared" si="4"/>
        <v>1.635637491</v>
      </c>
      <c r="P3867" s="8">
        <f t="shared" si="5"/>
        <v>190</v>
      </c>
    </row>
    <row r="3868" ht="12.75" customHeight="1">
      <c r="A3868" s="16">
        <v>43865.0</v>
      </c>
      <c r="B3868" s="8" t="s">
        <v>158</v>
      </c>
      <c r="C3868" s="8" t="s">
        <v>159</v>
      </c>
      <c r="D3868" s="9" t="s">
        <v>35</v>
      </c>
      <c r="E3868" s="10" t="s">
        <v>19</v>
      </c>
      <c r="F3868" s="11">
        <v>1.068335624E10</v>
      </c>
      <c r="G3868" s="17" t="s">
        <v>20</v>
      </c>
      <c r="H3868" s="18" t="str">
        <f t="shared" si="1"/>
        <v>SELL</v>
      </c>
      <c r="I3868" s="12">
        <v>131.297409</v>
      </c>
      <c r="J3868" s="12">
        <v>1000.0</v>
      </c>
      <c r="K3868" s="16">
        <v>44453.0</v>
      </c>
      <c r="L3868" s="14">
        <v>92.040871</v>
      </c>
      <c r="M3868" s="14">
        <f t="shared" si="2"/>
        <v>701.010566</v>
      </c>
      <c r="N3868" s="15">
        <f t="shared" si="3"/>
        <v>0.298989434</v>
      </c>
      <c r="O3868" s="15">
        <f t="shared" si="4"/>
        <v>-0.298989434</v>
      </c>
      <c r="P3868" s="8">
        <f t="shared" si="5"/>
        <v>588</v>
      </c>
    </row>
    <row r="3869" ht="12.75" customHeight="1">
      <c r="A3869" s="7">
        <v>43866.0</v>
      </c>
      <c r="B3869" s="8" t="s">
        <v>2810</v>
      </c>
      <c r="C3869" s="8" t="s">
        <v>2811</v>
      </c>
      <c r="D3869" s="9" t="s">
        <v>18</v>
      </c>
      <c r="E3869" s="10" t="s">
        <v>19</v>
      </c>
      <c r="F3869" s="11">
        <v>1.716992E10</v>
      </c>
      <c r="G3869" s="8" t="s">
        <v>20</v>
      </c>
      <c r="H3869" s="8" t="str">
        <f t="shared" si="1"/>
        <v>SELL</v>
      </c>
      <c r="I3869" s="12">
        <v>26.1</v>
      </c>
      <c r="J3869" s="12">
        <v>1000.0</v>
      </c>
      <c r="K3869" s="7">
        <v>43944.0</v>
      </c>
      <c r="L3869" s="14">
        <v>13.96</v>
      </c>
      <c r="M3869" s="14">
        <f t="shared" si="2"/>
        <v>534.8659004</v>
      </c>
      <c r="N3869" s="15">
        <f t="shared" si="3"/>
        <v>0.4651340996</v>
      </c>
      <c r="O3869" s="15">
        <f t="shared" si="4"/>
        <v>-0.4651340996</v>
      </c>
      <c r="P3869" s="8">
        <f t="shared" si="5"/>
        <v>78</v>
      </c>
    </row>
    <row r="3870" ht="12.75" customHeight="1">
      <c r="A3870" s="7">
        <v>43866.0</v>
      </c>
      <c r="B3870" s="8" t="s">
        <v>429</v>
      </c>
      <c r="C3870" s="8" t="s">
        <v>430</v>
      </c>
      <c r="D3870" s="9" t="s">
        <v>23</v>
      </c>
      <c r="E3870" s="10" t="s">
        <v>19</v>
      </c>
      <c r="F3870" s="11">
        <v>3.16102715873E11</v>
      </c>
      <c r="G3870" s="8" t="s">
        <v>24</v>
      </c>
      <c r="H3870" s="8" t="str">
        <f t="shared" si="1"/>
        <v>BUY</v>
      </c>
      <c r="I3870" s="12">
        <v>51.711357</v>
      </c>
      <c r="J3870" s="12">
        <v>1000.0</v>
      </c>
      <c r="K3870" s="7">
        <v>44095.0</v>
      </c>
      <c r="L3870" s="14">
        <v>57.971954</v>
      </c>
      <c r="M3870" s="14">
        <f t="shared" si="2"/>
        <v>1121.068124</v>
      </c>
      <c r="N3870" s="15">
        <f t="shared" si="3"/>
        <v>0.1210681244</v>
      </c>
      <c r="O3870" s="15">
        <f t="shared" si="4"/>
        <v>-0.1210681244</v>
      </c>
      <c r="P3870" s="8">
        <f t="shared" si="5"/>
        <v>229</v>
      </c>
    </row>
    <row r="3871" ht="12.75" customHeight="1">
      <c r="A3871" s="7">
        <v>43867.0</v>
      </c>
      <c r="B3871" s="8" t="s">
        <v>1037</v>
      </c>
      <c r="C3871" s="8" t="s">
        <v>1038</v>
      </c>
      <c r="D3871" s="9" t="s">
        <v>39</v>
      </c>
      <c r="E3871" s="10" t="s">
        <v>19</v>
      </c>
      <c r="F3871" s="11">
        <v>8.166363072E10</v>
      </c>
      <c r="G3871" s="8" t="s">
        <v>20</v>
      </c>
      <c r="H3871" s="8" t="str">
        <f t="shared" si="1"/>
        <v>SELL</v>
      </c>
      <c r="I3871" s="12">
        <v>202.859665</v>
      </c>
      <c r="J3871" s="12">
        <v>1000.0</v>
      </c>
      <c r="K3871" s="16">
        <v>44727.0</v>
      </c>
      <c r="L3871" s="14">
        <v>243.106186</v>
      </c>
      <c r="M3871" s="14">
        <f t="shared" si="2"/>
        <v>1198.395876</v>
      </c>
      <c r="N3871" s="15">
        <f t="shared" si="3"/>
        <v>-0.1983958763</v>
      </c>
      <c r="O3871" s="15">
        <f t="shared" si="4"/>
        <v>0.1983958763</v>
      </c>
      <c r="P3871" s="8">
        <f t="shared" si="5"/>
        <v>860</v>
      </c>
    </row>
    <row r="3872" ht="12.75" customHeight="1">
      <c r="A3872" s="7">
        <v>43867.0</v>
      </c>
      <c r="B3872" s="8" t="s">
        <v>2812</v>
      </c>
      <c r="C3872" s="8" t="s">
        <v>2813</v>
      </c>
      <c r="D3872" s="9" t="s">
        <v>137</v>
      </c>
      <c r="E3872" s="10" t="s">
        <v>19</v>
      </c>
      <c r="F3872" s="11">
        <v>1.2954007949E10</v>
      </c>
      <c r="G3872" s="8" t="s">
        <v>20</v>
      </c>
      <c r="H3872" s="8" t="str">
        <f t="shared" si="1"/>
        <v>SELL</v>
      </c>
      <c r="I3872" s="12">
        <v>63.454319</v>
      </c>
      <c r="J3872" s="12">
        <v>1000.0</v>
      </c>
      <c r="K3872" s="16">
        <v>44727.0</v>
      </c>
      <c r="L3872" s="14">
        <v>59.557026</v>
      </c>
      <c r="M3872" s="14">
        <f t="shared" si="2"/>
        <v>938.5811232</v>
      </c>
      <c r="N3872" s="15">
        <f t="shared" si="3"/>
        <v>0.06141887678</v>
      </c>
      <c r="O3872" s="15">
        <f t="shared" si="4"/>
        <v>-0.06141887678</v>
      </c>
      <c r="P3872" s="8">
        <f t="shared" si="5"/>
        <v>860</v>
      </c>
    </row>
    <row r="3873" ht="12.75" customHeight="1">
      <c r="A3873" s="7">
        <v>43867.0</v>
      </c>
      <c r="B3873" s="8" t="s">
        <v>994</v>
      </c>
      <c r="C3873" s="8" t="s">
        <v>995</v>
      </c>
      <c r="D3873" s="9" t="s">
        <v>65</v>
      </c>
      <c r="E3873" s="10" t="s">
        <v>19</v>
      </c>
      <c r="F3873" s="11">
        <v>4.2290881167E10</v>
      </c>
      <c r="G3873" s="8" t="s">
        <v>24</v>
      </c>
      <c r="H3873" s="8" t="str">
        <f t="shared" si="1"/>
        <v>BUY</v>
      </c>
      <c r="I3873" s="12">
        <v>45.303551</v>
      </c>
      <c r="J3873" s="12">
        <v>1000.0</v>
      </c>
      <c r="K3873" s="7">
        <v>43907.0</v>
      </c>
      <c r="L3873" s="14">
        <v>28.62298</v>
      </c>
      <c r="M3873" s="14">
        <f t="shared" si="2"/>
        <v>631.8043369</v>
      </c>
      <c r="N3873" s="15">
        <f t="shared" si="3"/>
        <v>-0.3681956631</v>
      </c>
      <c r="O3873" s="15">
        <f t="shared" si="4"/>
        <v>0.3681956631</v>
      </c>
      <c r="P3873" s="8">
        <f t="shared" si="5"/>
        <v>40</v>
      </c>
    </row>
    <row r="3874" ht="12.75" customHeight="1">
      <c r="A3874" s="7">
        <v>43868.0</v>
      </c>
      <c r="B3874" s="8" t="s">
        <v>934</v>
      </c>
      <c r="C3874" s="8" t="s">
        <v>935</v>
      </c>
      <c r="D3874" s="9" t="s">
        <v>39</v>
      </c>
      <c r="E3874" s="9" t="s">
        <v>19</v>
      </c>
      <c r="F3874" s="11">
        <v>1.7180649405E10</v>
      </c>
      <c r="G3874" s="8" t="s">
        <v>24</v>
      </c>
      <c r="H3874" s="8" t="str">
        <f t="shared" si="1"/>
        <v>BUY</v>
      </c>
      <c r="I3874" s="12">
        <v>186.910004</v>
      </c>
      <c r="J3874" s="12">
        <v>1000.0</v>
      </c>
      <c r="K3874" s="16">
        <v>44727.0</v>
      </c>
      <c r="L3874" s="14">
        <v>232.350006</v>
      </c>
      <c r="M3874" s="14">
        <f t="shared" si="2"/>
        <v>1243.111664</v>
      </c>
      <c r="N3874" s="15">
        <f t="shared" si="3"/>
        <v>0.2431116635</v>
      </c>
      <c r="O3874" s="15">
        <f t="shared" si="4"/>
        <v>-0.2431116635</v>
      </c>
      <c r="P3874" s="8">
        <f t="shared" si="5"/>
        <v>859</v>
      </c>
    </row>
    <row r="3875" ht="12.75" customHeight="1">
      <c r="A3875" s="7">
        <v>43868.0</v>
      </c>
      <c r="B3875" s="8" t="s">
        <v>621</v>
      </c>
      <c r="C3875" s="8" t="s">
        <v>622</v>
      </c>
      <c r="D3875" s="9" t="s">
        <v>23</v>
      </c>
      <c r="E3875" s="10" t="s">
        <v>19</v>
      </c>
      <c r="F3875" s="11">
        <v>1.19798308161E11</v>
      </c>
      <c r="G3875" s="8" t="s">
        <v>20</v>
      </c>
      <c r="H3875" s="8" t="str">
        <f t="shared" si="1"/>
        <v>SELL</v>
      </c>
      <c r="I3875" s="12">
        <v>59.609779</v>
      </c>
      <c r="J3875" s="12">
        <v>1000.0</v>
      </c>
      <c r="K3875" s="16">
        <v>44727.0</v>
      </c>
      <c r="L3875" s="14">
        <v>96.460396</v>
      </c>
      <c r="M3875" s="14">
        <f t="shared" si="2"/>
        <v>1618.197511</v>
      </c>
      <c r="N3875" s="15">
        <f t="shared" si="3"/>
        <v>-0.6181975108</v>
      </c>
      <c r="O3875" s="15">
        <f t="shared" si="4"/>
        <v>0.6181975108</v>
      </c>
      <c r="P3875" s="8">
        <f t="shared" si="5"/>
        <v>859</v>
      </c>
    </row>
    <row r="3876" ht="12.75" customHeight="1">
      <c r="A3876" s="7">
        <v>43868.0</v>
      </c>
      <c r="B3876" s="8" t="s">
        <v>503</v>
      </c>
      <c r="C3876" s="8" t="s">
        <v>504</v>
      </c>
      <c r="D3876" s="9" t="s">
        <v>23</v>
      </c>
      <c r="E3876" s="10" t="s">
        <v>19</v>
      </c>
      <c r="F3876" s="11">
        <v>2.24291300639E11</v>
      </c>
      <c r="G3876" s="8" t="s">
        <v>24</v>
      </c>
      <c r="H3876" s="8" t="str">
        <f t="shared" si="1"/>
        <v>BUY</v>
      </c>
      <c r="I3876" s="12">
        <v>43.004627</v>
      </c>
      <c r="J3876" s="12">
        <v>1000.0</v>
      </c>
      <c r="K3876" s="16">
        <v>43922.0</v>
      </c>
      <c r="L3876" s="14">
        <v>34.362465</v>
      </c>
      <c r="M3876" s="14">
        <f t="shared" si="2"/>
        <v>799.0411125</v>
      </c>
      <c r="N3876" s="15">
        <f t="shared" si="3"/>
        <v>-0.2009588875</v>
      </c>
      <c r="O3876" s="15">
        <f t="shared" si="4"/>
        <v>0.2009588875</v>
      </c>
      <c r="P3876" s="8">
        <f t="shared" si="5"/>
        <v>54</v>
      </c>
    </row>
    <row r="3877" ht="12.75" customHeight="1">
      <c r="A3877" s="7">
        <v>43868.0</v>
      </c>
      <c r="B3877" s="8" t="s">
        <v>275</v>
      </c>
      <c r="C3877" s="8" t="s">
        <v>276</v>
      </c>
      <c r="D3877" s="9" t="s">
        <v>35</v>
      </c>
      <c r="E3877" s="10" t="s">
        <v>19</v>
      </c>
      <c r="F3877" s="11">
        <v>1.5880479963E10</v>
      </c>
      <c r="G3877" s="8" t="s">
        <v>24</v>
      </c>
      <c r="H3877" s="8" t="str">
        <f t="shared" si="1"/>
        <v>BUY</v>
      </c>
      <c r="I3877" s="12">
        <v>109.68248</v>
      </c>
      <c r="J3877" s="12">
        <v>1000.0</v>
      </c>
      <c r="K3877" s="16">
        <v>44662.0</v>
      </c>
      <c r="L3877" s="14">
        <v>177.300003</v>
      </c>
      <c r="M3877" s="14">
        <f t="shared" si="2"/>
        <v>1616.484264</v>
      </c>
      <c r="N3877" s="15">
        <f t="shared" si="3"/>
        <v>0.6164842644</v>
      </c>
      <c r="O3877" s="15">
        <f t="shared" si="4"/>
        <v>-0.6164842644</v>
      </c>
      <c r="P3877" s="8">
        <f t="shared" si="5"/>
        <v>794</v>
      </c>
    </row>
    <row r="3878" ht="12.75" customHeight="1">
      <c r="A3878" s="7">
        <v>43868.0</v>
      </c>
      <c r="B3878" s="8" t="s">
        <v>751</v>
      </c>
      <c r="C3878" s="8" t="s">
        <v>752</v>
      </c>
      <c r="D3878" s="9" t="s">
        <v>58</v>
      </c>
      <c r="E3878" s="10" t="s">
        <v>19</v>
      </c>
      <c r="F3878" s="11">
        <v>7.73456826E8</v>
      </c>
      <c r="G3878" s="8" t="s">
        <v>20</v>
      </c>
      <c r="H3878" s="8" t="str">
        <f t="shared" si="1"/>
        <v>SELL</v>
      </c>
      <c r="I3878" s="12">
        <v>20.330999</v>
      </c>
      <c r="J3878" s="12">
        <v>1000.0</v>
      </c>
      <c r="K3878" s="16">
        <v>44727.0</v>
      </c>
      <c r="L3878" s="14">
        <v>18.280798</v>
      </c>
      <c r="M3878" s="14">
        <f t="shared" si="2"/>
        <v>899.1588657</v>
      </c>
      <c r="N3878" s="15">
        <f t="shared" si="3"/>
        <v>0.1008411343</v>
      </c>
      <c r="O3878" s="15">
        <f t="shared" si="4"/>
        <v>-0.1008411343</v>
      </c>
      <c r="P3878" s="8">
        <f t="shared" si="5"/>
        <v>859</v>
      </c>
    </row>
    <row r="3879" ht="12.75" customHeight="1">
      <c r="A3879" s="7">
        <v>43868.0</v>
      </c>
      <c r="B3879" s="8" t="s">
        <v>443</v>
      </c>
      <c r="C3879" s="8" t="s">
        <v>444</v>
      </c>
      <c r="D3879" s="9" t="s">
        <v>35</v>
      </c>
      <c r="E3879" s="10" t="s">
        <v>19</v>
      </c>
      <c r="F3879" s="11">
        <v>8.83770933E9</v>
      </c>
      <c r="G3879" s="8" t="s">
        <v>24</v>
      </c>
      <c r="H3879" s="8" t="str">
        <f t="shared" si="1"/>
        <v>BUY</v>
      </c>
      <c r="I3879" s="12">
        <v>88.03257</v>
      </c>
      <c r="J3879" s="12">
        <v>1000.0</v>
      </c>
      <c r="K3879" s="16">
        <v>43957.0</v>
      </c>
      <c r="L3879" s="14">
        <v>58.703358</v>
      </c>
      <c r="M3879" s="14">
        <f t="shared" si="2"/>
        <v>666.8368082</v>
      </c>
      <c r="N3879" s="15">
        <f t="shared" si="3"/>
        <v>-0.3331631918</v>
      </c>
      <c r="O3879" s="15">
        <f t="shared" si="4"/>
        <v>0.3331631918</v>
      </c>
      <c r="P3879" s="8">
        <f t="shared" si="5"/>
        <v>89</v>
      </c>
    </row>
    <row r="3880" ht="12.75" customHeight="1">
      <c r="A3880" s="7">
        <v>43868.0</v>
      </c>
      <c r="B3880" s="8" t="s">
        <v>2532</v>
      </c>
      <c r="C3880" s="8" t="s">
        <v>2533</v>
      </c>
      <c r="D3880" s="9" t="s">
        <v>58</v>
      </c>
      <c r="E3880" s="10" t="s">
        <v>19</v>
      </c>
      <c r="F3880" s="11">
        <v>1.8085373047E10</v>
      </c>
      <c r="G3880" s="8" t="s">
        <v>20</v>
      </c>
      <c r="H3880" s="8" t="str">
        <f t="shared" si="1"/>
        <v>SELL</v>
      </c>
      <c r="I3880" s="12">
        <v>25.200001</v>
      </c>
      <c r="J3880" s="12">
        <v>1000.0</v>
      </c>
      <c r="K3880" s="7">
        <v>43957.0</v>
      </c>
      <c r="L3880" s="14">
        <v>17.719999</v>
      </c>
      <c r="M3880" s="14">
        <f t="shared" si="2"/>
        <v>703.1745356</v>
      </c>
      <c r="N3880" s="15">
        <f t="shared" si="3"/>
        <v>0.2968254644</v>
      </c>
      <c r="O3880" s="15">
        <f t="shared" si="4"/>
        <v>-0.2968254644</v>
      </c>
      <c r="P3880" s="8">
        <f t="shared" si="5"/>
        <v>89</v>
      </c>
    </row>
    <row r="3881" ht="12.75" customHeight="1">
      <c r="A3881" s="7">
        <v>43868.0</v>
      </c>
      <c r="B3881" s="8" t="s">
        <v>2468</v>
      </c>
      <c r="C3881" s="8" t="s">
        <v>2469</v>
      </c>
      <c r="D3881" s="9" t="s">
        <v>35</v>
      </c>
      <c r="E3881" s="10" t="s">
        <v>168</v>
      </c>
      <c r="F3881" s="11">
        <v>3.1076249039E10</v>
      </c>
      <c r="G3881" s="8" t="s">
        <v>24</v>
      </c>
      <c r="H3881" s="8" t="str">
        <f t="shared" si="1"/>
        <v>BUY</v>
      </c>
      <c r="I3881" s="12">
        <v>56.219543</v>
      </c>
      <c r="J3881" s="12">
        <v>1000.0</v>
      </c>
      <c r="K3881" s="16">
        <v>44011.0</v>
      </c>
      <c r="L3881" s="14">
        <v>49.698555</v>
      </c>
      <c r="M3881" s="14">
        <f t="shared" si="2"/>
        <v>884.00852</v>
      </c>
      <c r="N3881" s="15">
        <f t="shared" si="3"/>
        <v>-0.11599148</v>
      </c>
      <c r="O3881" s="15">
        <f t="shared" si="4"/>
        <v>0.11599148</v>
      </c>
      <c r="P3881" s="8">
        <f t="shared" si="5"/>
        <v>143</v>
      </c>
    </row>
    <row r="3882" ht="12.75" customHeight="1">
      <c r="A3882" s="16">
        <v>43868.0</v>
      </c>
      <c r="B3882" s="8" t="s">
        <v>2814</v>
      </c>
      <c r="C3882" s="8" t="s">
        <v>2815</v>
      </c>
      <c r="D3882" s="9" t="s">
        <v>18</v>
      </c>
      <c r="E3882" s="9" t="s">
        <v>19</v>
      </c>
      <c r="F3882" s="11">
        <v>2.576328E9</v>
      </c>
      <c r="G3882" s="18" t="s">
        <v>24</v>
      </c>
      <c r="H3882" s="17" t="str">
        <f t="shared" si="1"/>
        <v>BUY</v>
      </c>
      <c r="I3882" s="12">
        <v>14.16</v>
      </c>
      <c r="J3882" s="12">
        <v>1000.0</v>
      </c>
      <c r="K3882" s="16">
        <v>44727.0</v>
      </c>
      <c r="L3882" s="14">
        <v>4.11</v>
      </c>
      <c r="M3882" s="14">
        <f t="shared" si="2"/>
        <v>290.2542373</v>
      </c>
      <c r="N3882" s="15">
        <f t="shared" si="3"/>
        <v>-0.7097457627</v>
      </c>
      <c r="O3882" s="15">
        <f t="shared" si="4"/>
        <v>0.7097457627</v>
      </c>
      <c r="P3882" s="8">
        <f t="shared" si="5"/>
        <v>859</v>
      </c>
    </row>
    <row r="3883" ht="12.75" customHeight="1">
      <c r="A3883" s="16">
        <v>43868.0</v>
      </c>
      <c r="B3883" s="8" t="s">
        <v>719</v>
      </c>
      <c r="C3883" s="8" t="s">
        <v>720</v>
      </c>
      <c r="D3883" s="9" t="s">
        <v>18</v>
      </c>
      <c r="E3883" s="10" t="s">
        <v>19</v>
      </c>
      <c r="F3883" s="11">
        <v>6.4631015519E10</v>
      </c>
      <c r="G3883" s="18" t="s">
        <v>24</v>
      </c>
      <c r="H3883" s="17" t="str">
        <f t="shared" si="1"/>
        <v>BUY</v>
      </c>
      <c r="I3883" s="12">
        <v>116.69368</v>
      </c>
      <c r="J3883" s="12">
        <v>1000.0</v>
      </c>
      <c r="K3883" s="16">
        <v>43892.0</v>
      </c>
      <c r="L3883" s="14">
        <v>110.21434</v>
      </c>
      <c r="M3883" s="14">
        <f t="shared" si="2"/>
        <v>944.4756563</v>
      </c>
      <c r="N3883" s="15">
        <f t="shared" si="3"/>
        <v>-0.05552434373</v>
      </c>
      <c r="O3883" s="15">
        <f t="shared" si="4"/>
        <v>0.05552434373</v>
      </c>
      <c r="P3883" s="8">
        <f t="shared" si="5"/>
        <v>24</v>
      </c>
    </row>
    <row r="3884" ht="12.75" customHeight="1">
      <c r="A3884" s="7">
        <v>43871.0</v>
      </c>
      <c r="B3884" s="8" t="s">
        <v>2816</v>
      </c>
      <c r="C3884" s="8" t="s">
        <v>2817</v>
      </c>
      <c r="D3884" s="9" t="s">
        <v>18</v>
      </c>
      <c r="E3884" s="10" t="s">
        <v>19</v>
      </c>
      <c r="F3884" s="11">
        <v>7.049610555E9</v>
      </c>
      <c r="G3884" s="8" t="s">
        <v>20</v>
      </c>
      <c r="H3884" s="8" t="str">
        <f t="shared" si="1"/>
        <v>SELL</v>
      </c>
      <c r="I3884" s="12">
        <v>109.3</v>
      </c>
      <c r="J3884" s="12">
        <v>1000.0</v>
      </c>
      <c r="K3884" s="16">
        <v>44727.0</v>
      </c>
      <c r="L3884" s="14">
        <v>248.54</v>
      </c>
      <c r="M3884" s="14">
        <f t="shared" si="2"/>
        <v>2273.924977</v>
      </c>
      <c r="N3884" s="15">
        <f t="shared" si="3"/>
        <v>-1.273924977</v>
      </c>
      <c r="O3884" s="15">
        <f t="shared" si="4"/>
        <v>1.273924977</v>
      </c>
      <c r="P3884" s="8">
        <f t="shared" si="5"/>
        <v>856</v>
      </c>
    </row>
    <row r="3885" ht="12.75" customHeight="1">
      <c r="A3885" s="7">
        <v>43871.0</v>
      </c>
      <c r="B3885" s="8" t="s">
        <v>2818</v>
      </c>
      <c r="C3885" s="8" t="s">
        <v>2819</v>
      </c>
      <c r="D3885" s="9" t="s">
        <v>18</v>
      </c>
      <c r="E3885" s="10" t="s">
        <v>19</v>
      </c>
      <c r="F3885" s="11">
        <v>6.856821002E9</v>
      </c>
      <c r="G3885" s="8" t="s">
        <v>20</v>
      </c>
      <c r="H3885" s="8" t="str">
        <f t="shared" si="1"/>
        <v>SELL</v>
      </c>
      <c r="I3885" s="12">
        <v>133.76</v>
      </c>
      <c r="J3885" s="12">
        <v>1000.0</v>
      </c>
      <c r="K3885" s="16">
        <v>44727.0</v>
      </c>
      <c r="L3885" s="14">
        <v>116.61</v>
      </c>
      <c r="M3885" s="14">
        <f t="shared" si="2"/>
        <v>871.7852871</v>
      </c>
      <c r="N3885" s="15">
        <f t="shared" si="3"/>
        <v>0.1282147129</v>
      </c>
      <c r="O3885" s="15">
        <f t="shared" si="4"/>
        <v>-0.1282147129</v>
      </c>
      <c r="P3885" s="8">
        <f t="shared" si="5"/>
        <v>856</v>
      </c>
    </row>
    <row r="3886" ht="12.75" customHeight="1">
      <c r="A3886" s="7">
        <v>43871.0</v>
      </c>
      <c r="B3886" s="8" t="s">
        <v>830</v>
      </c>
      <c r="C3886" s="8" t="s">
        <v>831</v>
      </c>
      <c r="D3886" s="9" t="s">
        <v>23</v>
      </c>
      <c r="E3886" s="10" t="s">
        <v>19</v>
      </c>
      <c r="F3886" s="11">
        <v>5.91926211E9</v>
      </c>
      <c r="G3886" s="8" t="s">
        <v>24</v>
      </c>
      <c r="H3886" s="8" t="str">
        <f t="shared" si="1"/>
        <v>BUY</v>
      </c>
      <c r="I3886" s="12">
        <v>61.07</v>
      </c>
      <c r="J3886" s="12">
        <v>1000.0</v>
      </c>
      <c r="K3886" s="7">
        <v>44515.0</v>
      </c>
      <c r="L3886" s="14">
        <v>121.169998</v>
      </c>
      <c r="M3886" s="14">
        <f t="shared" si="2"/>
        <v>1984.116555</v>
      </c>
      <c r="N3886" s="15">
        <f t="shared" si="3"/>
        <v>0.9841165548</v>
      </c>
      <c r="O3886" s="15">
        <f t="shared" si="4"/>
        <v>-0.9841165548</v>
      </c>
      <c r="P3886" s="8">
        <f t="shared" si="5"/>
        <v>644</v>
      </c>
    </row>
    <row r="3887" ht="12.75" customHeight="1">
      <c r="A3887" s="7">
        <v>43871.0</v>
      </c>
      <c r="B3887" s="8" t="s">
        <v>779</v>
      </c>
      <c r="C3887" s="8" t="s">
        <v>780</v>
      </c>
      <c r="D3887" s="9" t="s">
        <v>32</v>
      </c>
      <c r="E3887" s="10" t="s">
        <v>19</v>
      </c>
      <c r="F3887" s="11">
        <v>4.5360099E9</v>
      </c>
      <c r="G3887" s="8" t="s">
        <v>24</v>
      </c>
      <c r="H3887" s="8" t="str">
        <f t="shared" si="1"/>
        <v>BUY</v>
      </c>
      <c r="I3887" s="12">
        <v>48.939999</v>
      </c>
      <c r="J3887" s="12">
        <v>1000.0</v>
      </c>
      <c r="K3887" s="7">
        <v>43874.0</v>
      </c>
      <c r="L3887" s="14">
        <v>54.349998</v>
      </c>
      <c r="M3887" s="14">
        <f t="shared" si="2"/>
        <v>1110.543505</v>
      </c>
      <c r="N3887" s="15">
        <f t="shared" si="3"/>
        <v>0.1105435045</v>
      </c>
      <c r="O3887" s="15">
        <f t="shared" si="4"/>
        <v>-0.1105435045</v>
      </c>
      <c r="P3887" s="8">
        <f t="shared" si="5"/>
        <v>3</v>
      </c>
    </row>
    <row r="3888" ht="12.75" customHeight="1">
      <c r="A3888" s="16">
        <v>43871.0</v>
      </c>
      <c r="B3888" s="8" t="s">
        <v>455</v>
      </c>
      <c r="C3888" s="8" t="s">
        <v>456</v>
      </c>
      <c r="D3888" s="9" t="s">
        <v>23</v>
      </c>
      <c r="E3888" s="10" t="s">
        <v>19</v>
      </c>
      <c r="F3888" s="11">
        <v>5.8573620898E10</v>
      </c>
      <c r="G3888" s="17" t="s">
        <v>20</v>
      </c>
      <c r="H3888" s="18" t="str">
        <f t="shared" si="1"/>
        <v>SELL</v>
      </c>
      <c r="I3888" s="12">
        <v>194.860001</v>
      </c>
      <c r="J3888" s="12">
        <v>1000.0</v>
      </c>
      <c r="K3888" s="16">
        <v>44145.0</v>
      </c>
      <c r="L3888" s="14">
        <v>213.899994</v>
      </c>
      <c r="M3888" s="14">
        <f t="shared" si="2"/>
        <v>1097.711141</v>
      </c>
      <c r="N3888" s="15">
        <f t="shared" si="3"/>
        <v>-0.09771114083</v>
      </c>
      <c r="O3888" s="15">
        <f t="shared" si="4"/>
        <v>0.09771114083</v>
      </c>
      <c r="P3888" s="8">
        <f t="shared" si="5"/>
        <v>274</v>
      </c>
    </row>
    <row r="3889" ht="12.75" customHeight="1">
      <c r="A3889" s="16">
        <v>43871.0</v>
      </c>
      <c r="B3889" s="8" t="s">
        <v>133</v>
      </c>
      <c r="C3889" s="8" t="s">
        <v>134</v>
      </c>
      <c r="D3889" s="9" t="s">
        <v>35</v>
      </c>
      <c r="E3889" s="10" t="s">
        <v>19</v>
      </c>
      <c r="F3889" s="11">
        <v>3.6164834473E10</v>
      </c>
      <c r="G3889" s="18" t="s">
        <v>24</v>
      </c>
      <c r="H3889" s="17" t="str">
        <f t="shared" si="1"/>
        <v>BUY</v>
      </c>
      <c r="I3889" s="12">
        <v>96.495491</v>
      </c>
      <c r="J3889" s="12">
        <v>1000.0</v>
      </c>
      <c r="K3889" s="16">
        <v>43950.0</v>
      </c>
      <c r="L3889" s="14">
        <v>82.408104</v>
      </c>
      <c r="M3889" s="14">
        <f t="shared" si="2"/>
        <v>854.0098936</v>
      </c>
      <c r="N3889" s="15">
        <f t="shared" si="3"/>
        <v>-0.1459901064</v>
      </c>
      <c r="O3889" s="15">
        <f t="shared" si="4"/>
        <v>0.1459901064</v>
      </c>
      <c r="P3889" s="8">
        <f t="shared" si="5"/>
        <v>79</v>
      </c>
    </row>
    <row r="3890" ht="12.75" customHeight="1">
      <c r="A3890" s="7">
        <v>43872.0</v>
      </c>
      <c r="B3890" s="8" t="s">
        <v>2736</v>
      </c>
      <c r="C3890" s="8" t="s">
        <v>2737</v>
      </c>
      <c r="D3890" s="9" t="s">
        <v>23</v>
      </c>
      <c r="E3890" s="10" t="s">
        <v>19</v>
      </c>
      <c r="F3890" s="11">
        <v>6.177870949E9</v>
      </c>
      <c r="G3890" s="8" t="s">
        <v>20</v>
      </c>
      <c r="H3890" s="8" t="str">
        <f t="shared" si="1"/>
        <v>SELL</v>
      </c>
      <c r="I3890" s="12">
        <v>12.906734</v>
      </c>
      <c r="J3890" s="12">
        <v>1000.0</v>
      </c>
      <c r="K3890" s="16">
        <v>44727.0</v>
      </c>
      <c r="L3890" s="14">
        <v>18.137234</v>
      </c>
      <c r="M3890" s="14">
        <f t="shared" si="2"/>
        <v>1405.253568</v>
      </c>
      <c r="N3890" s="15">
        <f t="shared" si="3"/>
        <v>-0.4052535676</v>
      </c>
      <c r="O3890" s="15">
        <f t="shared" si="4"/>
        <v>0.4052535676</v>
      </c>
      <c r="P3890" s="8">
        <f t="shared" si="5"/>
        <v>855</v>
      </c>
    </row>
    <row r="3891" ht="12.75" customHeight="1">
      <c r="A3891" s="7">
        <v>43872.0</v>
      </c>
      <c r="B3891" s="8" t="s">
        <v>16</v>
      </c>
      <c r="C3891" s="8" t="s">
        <v>17</v>
      </c>
      <c r="D3891" s="9" t="s">
        <v>18</v>
      </c>
      <c r="E3891" s="10" t="s">
        <v>19</v>
      </c>
      <c r="F3891" s="11">
        <v>1.41375537264E11</v>
      </c>
      <c r="G3891" s="8" t="s">
        <v>20</v>
      </c>
      <c r="H3891" s="8" t="str">
        <f t="shared" si="1"/>
        <v>SELL</v>
      </c>
      <c r="I3891" s="12">
        <v>125.504326</v>
      </c>
      <c r="J3891" s="12">
        <v>1000.0</v>
      </c>
      <c r="K3891" s="7">
        <v>43874.0</v>
      </c>
      <c r="L3891" s="14">
        <v>128.757385</v>
      </c>
      <c r="M3891" s="14">
        <f t="shared" si="2"/>
        <v>1025.919895</v>
      </c>
      <c r="N3891" s="15">
        <f t="shared" si="3"/>
        <v>-0.02591989538</v>
      </c>
      <c r="O3891" s="15">
        <f t="shared" si="4"/>
        <v>0.02591989538</v>
      </c>
      <c r="P3891" s="8">
        <f t="shared" si="5"/>
        <v>2</v>
      </c>
    </row>
    <row r="3892" ht="12.75" customHeight="1">
      <c r="A3892" s="7">
        <v>43872.0</v>
      </c>
      <c r="B3892" s="8" t="s">
        <v>549</v>
      </c>
      <c r="C3892" s="8" t="s">
        <v>550</v>
      </c>
      <c r="D3892" s="9" t="s">
        <v>35</v>
      </c>
      <c r="E3892" s="10" t="s">
        <v>19</v>
      </c>
      <c r="F3892" s="11">
        <v>2.0361631721E10</v>
      </c>
      <c r="G3892" s="8" t="s">
        <v>24</v>
      </c>
      <c r="H3892" s="8" t="str">
        <f t="shared" si="1"/>
        <v>BUY</v>
      </c>
      <c r="I3892" s="12">
        <v>42.454502</v>
      </c>
      <c r="J3892" s="12">
        <v>1000.0</v>
      </c>
      <c r="K3892" s="7">
        <v>44117.0</v>
      </c>
      <c r="L3892" s="14">
        <v>14.03</v>
      </c>
      <c r="M3892" s="14">
        <f t="shared" si="2"/>
        <v>330.4714303</v>
      </c>
      <c r="N3892" s="15">
        <f t="shared" si="3"/>
        <v>-0.6695285697</v>
      </c>
      <c r="O3892" s="15">
        <f t="shared" si="4"/>
        <v>0.6695285697</v>
      </c>
      <c r="P3892" s="8">
        <f t="shared" si="5"/>
        <v>245</v>
      </c>
    </row>
    <row r="3893" ht="12.75" customHeight="1">
      <c r="A3893" s="7">
        <v>43872.0</v>
      </c>
      <c r="B3893" s="8" t="s">
        <v>300</v>
      </c>
      <c r="C3893" s="8" t="s">
        <v>301</v>
      </c>
      <c r="D3893" s="9" t="s">
        <v>32</v>
      </c>
      <c r="E3893" s="10" t="s">
        <v>19</v>
      </c>
      <c r="F3893" s="11">
        <v>1.900432125E10</v>
      </c>
      <c r="G3893" s="8" t="s">
        <v>24</v>
      </c>
      <c r="H3893" s="8" t="str">
        <f t="shared" si="1"/>
        <v>BUY</v>
      </c>
      <c r="I3893" s="12">
        <v>150.02</v>
      </c>
      <c r="J3893" s="12">
        <v>1000.0</v>
      </c>
      <c r="K3893" s="7">
        <v>43879.0</v>
      </c>
      <c r="L3893" s="14">
        <v>150.07</v>
      </c>
      <c r="M3893" s="14">
        <f t="shared" si="2"/>
        <v>1000.333289</v>
      </c>
      <c r="N3893" s="15">
        <f t="shared" si="3"/>
        <v>0.0003332888948</v>
      </c>
      <c r="O3893" s="15">
        <f t="shared" si="4"/>
        <v>-0.0003332888948</v>
      </c>
      <c r="P3893" s="8">
        <f t="shared" si="5"/>
        <v>7</v>
      </c>
    </row>
    <row r="3894" ht="12.75" customHeight="1">
      <c r="A3894" s="7">
        <v>43872.0</v>
      </c>
      <c r="B3894" s="8" t="s">
        <v>1206</v>
      </c>
      <c r="C3894" s="8" t="s">
        <v>1207</v>
      </c>
      <c r="D3894" s="9" t="s">
        <v>35</v>
      </c>
      <c r="E3894" s="10" t="s">
        <v>19</v>
      </c>
      <c r="F3894" s="11">
        <v>6.1304806627E10</v>
      </c>
      <c r="G3894" s="8" t="s">
        <v>20</v>
      </c>
      <c r="H3894" s="8" t="str">
        <f t="shared" si="1"/>
        <v>SELL</v>
      </c>
      <c r="I3894" s="12">
        <v>144.55</v>
      </c>
      <c r="J3894" s="12">
        <v>1000.0</v>
      </c>
      <c r="K3894" s="7">
        <v>43882.0</v>
      </c>
      <c r="L3894" s="14">
        <v>140.67</v>
      </c>
      <c r="M3894" s="14">
        <f t="shared" si="2"/>
        <v>973.1580768</v>
      </c>
      <c r="N3894" s="15">
        <f t="shared" si="3"/>
        <v>0.02684192321</v>
      </c>
      <c r="O3894" s="15">
        <f t="shared" si="4"/>
        <v>-0.02684192321</v>
      </c>
      <c r="P3894" s="8">
        <f t="shared" si="5"/>
        <v>10</v>
      </c>
    </row>
    <row r="3895" ht="12.75" customHeight="1">
      <c r="A3895" s="7">
        <v>43872.0</v>
      </c>
      <c r="B3895" s="8" t="s">
        <v>179</v>
      </c>
      <c r="C3895" s="8" t="s">
        <v>180</v>
      </c>
      <c r="D3895" s="9" t="s">
        <v>58</v>
      </c>
      <c r="E3895" s="10" t="s">
        <v>19</v>
      </c>
      <c r="F3895" s="11">
        <v>7.25893281281E11</v>
      </c>
      <c r="G3895" s="8" t="s">
        <v>20</v>
      </c>
      <c r="H3895" s="8" t="str">
        <f t="shared" si="1"/>
        <v>SELL</v>
      </c>
      <c r="I3895" s="12">
        <v>207.190002</v>
      </c>
      <c r="J3895" s="12">
        <v>1000.0</v>
      </c>
      <c r="K3895" s="7">
        <v>43945.0</v>
      </c>
      <c r="L3895" s="14">
        <v>190.070007</v>
      </c>
      <c r="M3895" s="14">
        <f t="shared" si="2"/>
        <v>917.3705544</v>
      </c>
      <c r="N3895" s="15">
        <f t="shared" si="3"/>
        <v>0.0826294456</v>
      </c>
      <c r="O3895" s="15">
        <f t="shared" si="4"/>
        <v>-0.0826294456</v>
      </c>
      <c r="P3895" s="8">
        <f t="shared" si="5"/>
        <v>73</v>
      </c>
    </row>
    <row r="3896" ht="12.75" customHeight="1">
      <c r="A3896" s="7">
        <v>43872.0</v>
      </c>
      <c r="B3896" s="8" t="s">
        <v>928</v>
      </c>
      <c r="C3896" s="8" t="s">
        <v>929</v>
      </c>
      <c r="D3896" s="9" t="s">
        <v>35</v>
      </c>
      <c r="E3896" s="10" t="s">
        <v>19</v>
      </c>
      <c r="F3896" s="11">
        <v>2.5369109606E10</v>
      </c>
      <c r="G3896" s="8" t="s">
        <v>20</v>
      </c>
      <c r="H3896" s="8" t="str">
        <f t="shared" si="1"/>
        <v>SELL</v>
      </c>
      <c r="I3896" s="12">
        <v>111.948776</v>
      </c>
      <c r="J3896" s="12">
        <v>1000.0</v>
      </c>
      <c r="K3896" s="7">
        <v>43922.0</v>
      </c>
      <c r="L3896" s="14">
        <v>25.77</v>
      </c>
      <c r="M3896" s="14">
        <f t="shared" si="2"/>
        <v>230.1945668</v>
      </c>
      <c r="N3896" s="15">
        <f t="shared" si="3"/>
        <v>0.7698054332</v>
      </c>
      <c r="O3896" s="15">
        <f t="shared" si="4"/>
        <v>-0.7698054332</v>
      </c>
      <c r="P3896" s="8">
        <f t="shared" si="5"/>
        <v>50</v>
      </c>
    </row>
    <row r="3897" ht="12.75" customHeight="1">
      <c r="A3897" s="7">
        <v>43873.0</v>
      </c>
      <c r="B3897" s="8" t="s">
        <v>2042</v>
      </c>
      <c r="C3897" s="8" t="s">
        <v>2043</v>
      </c>
      <c r="D3897" s="9" t="s">
        <v>39</v>
      </c>
      <c r="E3897" s="10" t="s">
        <v>252</v>
      </c>
      <c r="F3897" s="11">
        <v>3.799935907E9</v>
      </c>
      <c r="G3897" s="8" t="s">
        <v>20</v>
      </c>
      <c r="H3897" s="8" t="str">
        <f t="shared" si="1"/>
        <v>SELL</v>
      </c>
      <c r="I3897" s="12">
        <v>57.75</v>
      </c>
      <c r="J3897" s="12">
        <v>1000.0</v>
      </c>
      <c r="K3897" s="7">
        <v>44201.0</v>
      </c>
      <c r="L3897" s="14">
        <v>160.619995</v>
      </c>
      <c r="M3897" s="14">
        <f t="shared" si="2"/>
        <v>2781.298615</v>
      </c>
      <c r="N3897" s="15">
        <f t="shared" si="3"/>
        <v>-1.781298615</v>
      </c>
      <c r="O3897" s="15">
        <f t="shared" si="4"/>
        <v>1.781298615</v>
      </c>
      <c r="P3897" s="8">
        <f t="shared" si="5"/>
        <v>328</v>
      </c>
    </row>
    <row r="3898" ht="12.75" customHeight="1">
      <c r="A3898" s="7">
        <v>43873.0</v>
      </c>
      <c r="B3898" s="8" t="s">
        <v>1150</v>
      </c>
      <c r="C3898" s="8" t="s">
        <v>1151</v>
      </c>
      <c r="D3898" s="9" t="s">
        <v>23</v>
      </c>
      <c r="E3898" s="10" t="s">
        <v>19</v>
      </c>
      <c r="F3898" s="11">
        <v>2.0E7</v>
      </c>
      <c r="G3898" s="8" t="s">
        <v>24</v>
      </c>
      <c r="H3898" s="8" t="str">
        <f t="shared" si="1"/>
        <v>BUY</v>
      </c>
      <c r="I3898" s="12">
        <v>8.89</v>
      </c>
      <c r="J3898" s="12">
        <v>1000.0</v>
      </c>
      <c r="K3898" s="16">
        <v>44727.0</v>
      </c>
      <c r="L3898" s="14">
        <v>2.4</v>
      </c>
      <c r="M3898" s="14">
        <f t="shared" si="2"/>
        <v>269.9662542</v>
      </c>
      <c r="N3898" s="15">
        <f t="shared" si="3"/>
        <v>-0.7300337458</v>
      </c>
      <c r="O3898" s="15">
        <f t="shared" si="4"/>
        <v>0.7300337458</v>
      </c>
      <c r="P3898" s="8">
        <f t="shared" si="5"/>
        <v>854</v>
      </c>
    </row>
    <row r="3899" ht="12.75" customHeight="1">
      <c r="A3899" s="7">
        <v>43873.0</v>
      </c>
      <c r="B3899" s="8" t="s">
        <v>197</v>
      </c>
      <c r="C3899" s="8" t="s">
        <v>198</v>
      </c>
      <c r="D3899" s="9" t="s">
        <v>27</v>
      </c>
      <c r="E3899" s="10" t="s">
        <v>19</v>
      </c>
      <c r="F3899" s="11">
        <v>5.7646262221E10</v>
      </c>
      <c r="G3899" s="8" t="s">
        <v>24</v>
      </c>
      <c r="H3899" s="8" t="str">
        <f t="shared" si="1"/>
        <v>BUY</v>
      </c>
      <c r="I3899" s="12">
        <v>19.884056</v>
      </c>
      <c r="J3899" s="12">
        <v>1000.0</v>
      </c>
      <c r="K3899" s="7">
        <v>44260.0</v>
      </c>
      <c r="L3899" s="14">
        <v>19.187849</v>
      </c>
      <c r="M3899" s="14">
        <f t="shared" si="2"/>
        <v>964.9866707</v>
      </c>
      <c r="N3899" s="15">
        <f t="shared" si="3"/>
        <v>-0.03501332927</v>
      </c>
      <c r="O3899" s="15">
        <f t="shared" si="4"/>
        <v>0.03501332927</v>
      </c>
      <c r="P3899" s="8">
        <f t="shared" si="5"/>
        <v>387</v>
      </c>
    </row>
    <row r="3900" ht="12.75" customHeight="1">
      <c r="A3900" s="7">
        <v>43873.0</v>
      </c>
      <c r="B3900" s="8" t="s">
        <v>814</v>
      </c>
      <c r="C3900" s="8" t="s">
        <v>815</v>
      </c>
      <c r="D3900" s="9" t="s">
        <v>35</v>
      </c>
      <c r="E3900" s="10" t="s">
        <v>82</v>
      </c>
      <c r="F3900" s="11">
        <v>3.42382352E9</v>
      </c>
      <c r="G3900" s="8" t="s">
        <v>20</v>
      </c>
      <c r="H3900" s="8" t="str">
        <f t="shared" si="1"/>
        <v>SELL</v>
      </c>
      <c r="I3900" s="12">
        <v>26.2621</v>
      </c>
      <c r="J3900" s="12">
        <v>1000.0</v>
      </c>
      <c r="K3900" s="16">
        <v>44727.0</v>
      </c>
      <c r="L3900" s="14">
        <v>60.669365</v>
      </c>
      <c r="M3900" s="14">
        <f t="shared" si="2"/>
        <v>2310.149036</v>
      </c>
      <c r="N3900" s="15">
        <f t="shared" si="3"/>
        <v>-1.310149036</v>
      </c>
      <c r="O3900" s="15">
        <f t="shared" si="4"/>
        <v>1.310149036</v>
      </c>
      <c r="P3900" s="8">
        <f t="shared" si="5"/>
        <v>854</v>
      </c>
    </row>
    <row r="3901" ht="12.75" customHeight="1">
      <c r="A3901" s="7">
        <v>43874.0</v>
      </c>
      <c r="B3901" s="8" t="s">
        <v>1118</v>
      </c>
      <c r="C3901" s="8" t="s">
        <v>1119</v>
      </c>
      <c r="D3901" s="9" t="s">
        <v>39</v>
      </c>
      <c r="E3901" s="10" t="s">
        <v>19</v>
      </c>
      <c r="F3901" s="11">
        <v>2.680849612E10</v>
      </c>
      <c r="G3901" s="8" t="s">
        <v>24</v>
      </c>
      <c r="H3901" s="8" t="str">
        <f t="shared" si="1"/>
        <v>BUY</v>
      </c>
      <c r="I3901" s="12">
        <v>272.970001</v>
      </c>
      <c r="J3901" s="12">
        <v>1000.0</v>
      </c>
      <c r="K3901" s="7">
        <v>43951.0</v>
      </c>
      <c r="L3901" s="14">
        <v>214.85</v>
      </c>
      <c r="M3901" s="14">
        <f t="shared" si="2"/>
        <v>787.0828267</v>
      </c>
      <c r="N3901" s="15">
        <f t="shared" si="3"/>
        <v>-0.2129171733</v>
      </c>
      <c r="O3901" s="15">
        <f t="shared" si="4"/>
        <v>0.2129171733</v>
      </c>
      <c r="P3901" s="8">
        <f t="shared" si="5"/>
        <v>77</v>
      </c>
    </row>
    <row r="3902" ht="12.75" customHeight="1">
      <c r="A3902" s="7">
        <v>43874.0</v>
      </c>
      <c r="B3902" s="8" t="s">
        <v>16</v>
      </c>
      <c r="C3902" s="8" t="s">
        <v>17</v>
      </c>
      <c r="D3902" s="9" t="s">
        <v>18</v>
      </c>
      <c r="E3902" s="10" t="s">
        <v>19</v>
      </c>
      <c r="F3902" s="11">
        <v>1.41375537264E11</v>
      </c>
      <c r="G3902" s="8" t="s">
        <v>24</v>
      </c>
      <c r="H3902" s="8" t="str">
        <f t="shared" si="1"/>
        <v>BUY</v>
      </c>
      <c r="I3902" s="12">
        <v>128.757385</v>
      </c>
      <c r="J3902" s="12">
        <v>1000.0</v>
      </c>
      <c r="K3902" s="7">
        <v>43928.0</v>
      </c>
      <c r="L3902" s="14">
        <v>112.353996</v>
      </c>
      <c r="M3902" s="14">
        <f t="shared" si="2"/>
        <v>872.6023443</v>
      </c>
      <c r="N3902" s="15">
        <f t="shared" si="3"/>
        <v>-0.1273976557</v>
      </c>
      <c r="O3902" s="15">
        <f t="shared" si="4"/>
        <v>0.1273976557</v>
      </c>
      <c r="P3902" s="8">
        <f t="shared" si="5"/>
        <v>54</v>
      </c>
    </row>
    <row r="3903" ht="12.75" customHeight="1">
      <c r="A3903" s="7">
        <v>43874.0</v>
      </c>
      <c r="B3903" s="8" t="s">
        <v>2820</v>
      </c>
      <c r="C3903" s="8" t="s">
        <v>2821</v>
      </c>
      <c r="D3903" s="9" t="s">
        <v>58</v>
      </c>
      <c r="E3903" s="10" t="s">
        <v>19</v>
      </c>
      <c r="F3903" s="11">
        <v>4.3232955E8</v>
      </c>
      <c r="G3903" s="8" t="s">
        <v>24</v>
      </c>
      <c r="H3903" s="8" t="str">
        <f t="shared" si="1"/>
        <v>BUY</v>
      </c>
      <c r="I3903" s="12">
        <v>93.07</v>
      </c>
      <c r="J3903" s="12">
        <v>1000.0</v>
      </c>
      <c r="K3903" s="16">
        <v>43965.0</v>
      </c>
      <c r="L3903" s="14">
        <v>51.494999</v>
      </c>
      <c r="M3903" s="14">
        <f t="shared" si="2"/>
        <v>553.2932094</v>
      </c>
      <c r="N3903" s="15">
        <f t="shared" si="3"/>
        <v>-0.4467067906</v>
      </c>
      <c r="O3903" s="15">
        <f t="shared" si="4"/>
        <v>0.4467067906</v>
      </c>
      <c r="P3903" s="8">
        <f t="shared" si="5"/>
        <v>91</v>
      </c>
    </row>
    <row r="3904" ht="12.75" customHeight="1">
      <c r="A3904" s="7">
        <v>43874.0</v>
      </c>
      <c r="B3904" s="8" t="s">
        <v>779</v>
      </c>
      <c r="C3904" s="8" t="s">
        <v>780</v>
      </c>
      <c r="D3904" s="9" t="s">
        <v>32</v>
      </c>
      <c r="E3904" s="10" t="s">
        <v>19</v>
      </c>
      <c r="F3904" s="11">
        <v>4.5360099E9</v>
      </c>
      <c r="G3904" s="8" t="s">
        <v>20</v>
      </c>
      <c r="H3904" s="8" t="str">
        <f t="shared" si="1"/>
        <v>SELL</v>
      </c>
      <c r="I3904" s="12">
        <v>54.349998</v>
      </c>
      <c r="J3904" s="12">
        <v>1000.0</v>
      </c>
      <c r="K3904" s="7">
        <v>44537.0</v>
      </c>
      <c r="L3904" s="14">
        <v>51.529999</v>
      </c>
      <c r="M3904" s="14">
        <f t="shared" si="2"/>
        <v>948.1140919</v>
      </c>
      <c r="N3904" s="15">
        <f t="shared" si="3"/>
        <v>0.05188590807</v>
      </c>
      <c r="O3904" s="15">
        <f t="shared" si="4"/>
        <v>-0.05188590807</v>
      </c>
      <c r="P3904" s="8">
        <f t="shared" si="5"/>
        <v>663</v>
      </c>
    </row>
    <row r="3905" ht="12.75" customHeight="1">
      <c r="A3905" s="7">
        <v>43874.0</v>
      </c>
      <c r="B3905" s="8" t="s">
        <v>2822</v>
      </c>
      <c r="C3905" s="8" t="s">
        <v>2823</v>
      </c>
      <c r="D3905" s="9" t="s">
        <v>71</v>
      </c>
      <c r="E3905" s="10" t="s">
        <v>19</v>
      </c>
      <c r="F3905" s="11">
        <v>4.78248042E9</v>
      </c>
      <c r="G3905" s="8" t="s">
        <v>24</v>
      </c>
      <c r="H3905" s="8" t="str">
        <f t="shared" si="1"/>
        <v>BUY</v>
      </c>
      <c r="I3905" s="12">
        <v>28.548166</v>
      </c>
      <c r="J3905" s="12">
        <v>1000.0</v>
      </c>
      <c r="K3905" s="16">
        <v>44727.0</v>
      </c>
      <c r="L3905" s="14">
        <v>33.331615</v>
      </c>
      <c r="M3905" s="14">
        <f t="shared" si="2"/>
        <v>1167.557138</v>
      </c>
      <c r="N3905" s="15">
        <f t="shared" si="3"/>
        <v>0.1675571383</v>
      </c>
      <c r="O3905" s="15">
        <f t="shared" si="4"/>
        <v>-0.1675571383</v>
      </c>
      <c r="P3905" s="8">
        <f t="shared" si="5"/>
        <v>853</v>
      </c>
    </row>
    <row r="3906" ht="12.75" customHeight="1">
      <c r="A3906" s="7">
        <v>43875.0</v>
      </c>
      <c r="B3906" s="8" t="s">
        <v>773</v>
      </c>
      <c r="C3906" s="8" t="s">
        <v>774</v>
      </c>
      <c r="D3906" s="9" t="s">
        <v>137</v>
      </c>
      <c r="E3906" s="10" t="s">
        <v>19</v>
      </c>
      <c r="F3906" s="11">
        <v>4.0484622243E10</v>
      </c>
      <c r="G3906" s="8" t="s">
        <v>20</v>
      </c>
      <c r="H3906" s="8" t="str">
        <f t="shared" si="1"/>
        <v>SELL</v>
      </c>
      <c r="I3906" s="12">
        <v>76.253304</v>
      </c>
      <c r="J3906" s="12">
        <v>1000.0</v>
      </c>
      <c r="K3906" s="16">
        <v>44727.0</v>
      </c>
      <c r="L3906" s="14">
        <v>71.59626</v>
      </c>
      <c r="M3906" s="14">
        <f t="shared" si="2"/>
        <v>938.9266595</v>
      </c>
      <c r="N3906" s="15">
        <f t="shared" si="3"/>
        <v>0.06107334051</v>
      </c>
      <c r="O3906" s="15">
        <f t="shared" si="4"/>
        <v>-0.06107334051</v>
      </c>
      <c r="P3906" s="8">
        <f t="shared" si="5"/>
        <v>852</v>
      </c>
    </row>
    <row r="3907" ht="12.75" customHeight="1">
      <c r="A3907" s="7">
        <v>43875.0</v>
      </c>
      <c r="B3907" s="8" t="s">
        <v>260</v>
      </c>
      <c r="C3907" s="8" t="s">
        <v>261</v>
      </c>
      <c r="D3907" s="9" t="s">
        <v>35</v>
      </c>
      <c r="E3907" s="10" t="s">
        <v>19</v>
      </c>
      <c r="F3907" s="11">
        <v>7.075072067E9</v>
      </c>
      <c r="G3907" s="8" t="s">
        <v>24</v>
      </c>
      <c r="H3907" s="8" t="str">
        <f t="shared" si="1"/>
        <v>BUY</v>
      </c>
      <c r="I3907" s="12">
        <v>52.459999</v>
      </c>
      <c r="J3907" s="12">
        <v>1000.0</v>
      </c>
      <c r="K3907" s="7">
        <v>44068.0</v>
      </c>
      <c r="L3907" s="14">
        <v>16.75</v>
      </c>
      <c r="M3907" s="14">
        <f t="shared" si="2"/>
        <v>319.2908944</v>
      </c>
      <c r="N3907" s="15">
        <f t="shared" si="3"/>
        <v>-0.6807091056</v>
      </c>
      <c r="O3907" s="15">
        <f t="shared" si="4"/>
        <v>0.6807091056</v>
      </c>
      <c r="P3907" s="8">
        <f t="shared" si="5"/>
        <v>193</v>
      </c>
    </row>
    <row r="3908" ht="12.75" customHeight="1">
      <c r="A3908" s="7">
        <v>43875.0</v>
      </c>
      <c r="B3908" s="8" t="s">
        <v>234</v>
      </c>
      <c r="C3908" s="8" t="s">
        <v>235</v>
      </c>
      <c r="D3908" s="9" t="s">
        <v>27</v>
      </c>
      <c r="E3908" s="10" t="s">
        <v>19</v>
      </c>
      <c r="F3908" s="11">
        <v>5.559644496E10</v>
      </c>
      <c r="G3908" s="8" t="s">
        <v>24</v>
      </c>
      <c r="H3908" s="8" t="str">
        <f t="shared" si="1"/>
        <v>BUY</v>
      </c>
      <c r="I3908" s="12">
        <v>112.696602</v>
      </c>
      <c r="J3908" s="12">
        <v>1000.0</v>
      </c>
      <c r="K3908" s="7">
        <v>43984.0</v>
      </c>
      <c r="L3908" s="14">
        <v>78.463173</v>
      </c>
      <c r="M3908" s="14">
        <f t="shared" si="2"/>
        <v>696.2337072</v>
      </c>
      <c r="N3908" s="15">
        <f t="shared" si="3"/>
        <v>-0.3037662928</v>
      </c>
      <c r="O3908" s="15">
        <f t="shared" si="4"/>
        <v>0.3037662928</v>
      </c>
      <c r="P3908" s="8">
        <f t="shared" si="5"/>
        <v>109</v>
      </c>
    </row>
    <row r="3909" ht="12.75" customHeight="1">
      <c r="A3909" s="7">
        <v>43875.0</v>
      </c>
      <c r="B3909" s="8" t="s">
        <v>2092</v>
      </c>
      <c r="C3909" s="8" t="s">
        <v>2093</v>
      </c>
      <c r="D3909" s="9" t="s">
        <v>23</v>
      </c>
      <c r="E3909" s="10" t="s">
        <v>274</v>
      </c>
      <c r="F3909" s="11">
        <v>9.146998598E9</v>
      </c>
      <c r="G3909" s="8" t="s">
        <v>20</v>
      </c>
      <c r="H3909" s="8" t="str">
        <f t="shared" si="1"/>
        <v>SELL</v>
      </c>
      <c r="I3909" s="12">
        <v>111.209999</v>
      </c>
      <c r="J3909" s="12">
        <v>1000.0</v>
      </c>
      <c r="K3909" s="7">
        <v>44141.0</v>
      </c>
      <c r="L3909" s="14">
        <v>237.509995</v>
      </c>
      <c r="M3909" s="14">
        <f t="shared" si="2"/>
        <v>2135.689211</v>
      </c>
      <c r="N3909" s="15">
        <f t="shared" si="3"/>
        <v>-1.135689211</v>
      </c>
      <c r="O3909" s="15">
        <f t="shared" si="4"/>
        <v>1.135689211</v>
      </c>
      <c r="P3909" s="8">
        <f t="shared" si="5"/>
        <v>266</v>
      </c>
    </row>
    <row r="3910" ht="12.75" customHeight="1">
      <c r="A3910" s="16">
        <v>43875.0</v>
      </c>
      <c r="B3910" s="8" t="s">
        <v>453</v>
      </c>
      <c r="C3910" s="8" t="s">
        <v>454</v>
      </c>
      <c r="D3910" s="9" t="s">
        <v>193</v>
      </c>
      <c r="E3910" s="10" t="s">
        <v>19</v>
      </c>
      <c r="F3910" s="11">
        <v>1.678618192E10</v>
      </c>
      <c r="G3910" s="17" t="s">
        <v>20</v>
      </c>
      <c r="H3910" s="18" t="str">
        <f t="shared" si="1"/>
        <v>SELL</v>
      </c>
      <c r="I3910" s="12">
        <v>51.428268</v>
      </c>
      <c r="J3910" s="12">
        <v>1000.0</v>
      </c>
      <c r="K3910" s="16">
        <v>43875.0</v>
      </c>
      <c r="L3910" s="14">
        <v>51.428268</v>
      </c>
      <c r="M3910" s="14">
        <f t="shared" si="2"/>
        <v>1000</v>
      </c>
      <c r="N3910" s="15">
        <f t="shared" si="3"/>
        <v>0</v>
      </c>
      <c r="O3910" s="15">
        <f t="shared" si="4"/>
        <v>0</v>
      </c>
      <c r="P3910" s="8">
        <f t="shared" si="5"/>
        <v>0</v>
      </c>
    </row>
    <row r="3911" ht="12.75" customHeight="1">
      <c r="A3911" s="16">
        <v>43875.0</v>
      </c>
      <c r="B3911" s="8" t="s">
        <v>2100</v>
      </c>
      <c r="C3911" s="8" t="s">
        <v>2101</v>
      </c>
      <c r="D3911" s="9" t="s">
        <v>23</v>
      </c>
      <c r="E3911" s="10" t="s">
        <v>19</v>
      </c>
      <c r="F3911" s="11">
        <v>1.98718142E10</v>
      </c>
      <c r="G3911" s="17" t="s">
        <v>20</v>
      </c>
      <c r="H3911" s="18" t="str">
        <f t="shared" si="1"/>
        <v>SELL</v>
      </c>
      <c r="I3911" s="12">
        <v>62.110001</v>
      </c>
      <c r="J3911" s="12">
        <v>1000.0</v>
      </c>
      <c r="K3911" s="16">
        <v>44286.0</v>
      </c>
      <c r="L3911" s="14">
        <v>171.669998</v>
      </c>
      <c r="M3911" s="14">
        <f t="shared" si="2"/>
        <v>2763.967078</v>
      </c>
      <c r="N3911" s="15">
        <f t="shared" si="3"/>
        <v>-1.763967078</v>
      </c>
      <c r="O3911" s="15">
        <f t="shared" si="4"/>
        <v>1.763967078</v>
      </c>
      <c r="P3911" s="8">
        <f t="shared" si="5"/>
        <v>411</v>
      </c>
    </row>
    <row r="3912" ht="12.75" customHeight="1">
      <c r="A3912" s="7">
        <v>43879.0</v>
      </c>
      <c r="B3912" s="8" t="s">
        <v>300</v>
      </c>
      <c r="C3912" s="8" t="s">
        <v>301</v>
      </c>
      <c r="D3912" s="9" t="s">
        <v>32</v>
      </c>
      <c r="E3912" s="10" t="s">
        <v>19</v>
      </c>
      <c r="F3912" s="11">
        <v>1.900432125E10</v>
      </c>
      <c r="G3912" s="8" t="s">
        <v>20</v>
      </c>
      <c r="H3912" s="8" t="str">
        <f t="shared" si="1"/>
        <v>SELL</v>
      </c>
      <c r="I3912" s="12">
        <v>150.07</v>
      </c>
      <c r="J3912" s="12">
        <v>1000.0</v>
      </c>
      <c r="K3912" s="7">
        <v>44124.0</v>
      </c>
      <c r="L3912" s="14">
        <v>193.77</v>
      </c>
      <c r="M3912" s="14">
        <f t="shared" si="2"/>
        <v>1291.197441</v>
      </c>
      <c r="N3912" s="15">
        <f t="shared" si="3"/>
        <v>-0.2911974412</v>
      </c>
      <c r="O3912" s="15">
        <f t="shared" si="4"/>
        <v>0.2911974412</v>
      </c>
      <c r="P3912" s="8">
        <f t="shared" si="5"/>
        <v>245</v>
      </c>
    </row>
    <row r="3913" ht="12.75" customHeight="1">
      <c r="A3913" s="7">
        <v>43879.0</v>
      </c>
      <c r="B3913" s="8" t="s">
        <v>1483</v>
      </c>
      <c r="C3913" s="8" t="s">
        <v>1484</v>
      </c>
      <c r="D3913" s="9" t="s">
        <v>18</v>
      </c>
      <c r="E3913" s="10" t="s">
        <v>19</v>
      </c>
      <c r="F3913" s="11">
        <v>5.4743988065E10</v>
      </c>
      <c r="G3913" s="8" t="s">
        <v>24</v>
      </c>
      <c r="H3913" s="8" t="str">
        <f t="shared" si="1"/>
        <v>BUY</v>
      </c>
      <c r="I3913" s="12">
        <v>65.57</v>
      </c>
      <c r="J3913" s="12">
        <v>1000.0</v>
      </c>
      <c r="K3913" s="16">
        <v>43937.0</v>
      </c>
      <c r="L3913" s="14">
        <v>43.48</v>
      </c>
      <c r="M3913" s="14">
        <f t="shared" si="2"/>
        <v>663.1081287</v>
      </c>
      <c r="N3913" s="15">
        <f t="shared" si="3"/>
        <v>-0.3368918713</v>
      </c>
      <c r="O3913" s="15">
        <f t="shared" si="4"/>
        <v>0.3368918713</v>
      </c>
      <c r="P3913" s="8">
        <f t="shared" si="5"/>
        <v>58</v>
      </c>
    </row>
    <row r="3914" ht="12.75" customHeight="1">
      <c r="A3914" s="7">
        <v>43879.0</v>
      </c>
      <c r="B3914" s="8" t="s">
        <v>2220</v>
      </c>
      <c r="C3914" s="8" t="s">
        <v>2221</v>
      </c>
      <c r="D3914" s="9" t="s">
        <v>23</v>
      </c>
      <c r="E3914" s="10" t="s">
        <v>2222</v>
      </c>
      <c r="F3914" s="11">
        <v>1.6350299372E10</v>
      </c>
      <c r="G3914" s="8" t="s">
        <v>24</v>
      </c>
      <c r="H3914" s="8" t="str">
        <f t="shared" si="1"/>
        <v>BUY</v>
      </c>
      <c r="I3914" s="12">
        <v>8.492951</v>
      </c>
      <c r="J3914" s="12">
        <v>1000.0</v>
      </c>
      <c r="K3914" s="16">
        <v>44337.0</v>
      </c>
      <c r="L3914" s="14">
        <v>13.127518</v>
      </c>
      <c r="M3914" s="14">
        <f t="shared" si="2"/>
        <v>1545.695719</v>
      </c>
      <c r="N3914" s="15">
        <f t="shared" si="3"/>
        <v>0.5456957187</v>
      </c>
      <c r="O3914" s="15">
        <f t="shared" si="4"/>
        <v>-0.5456957187</v>
      </c>
      <c r="P3914" s="8">
        <f t="shared" si="5"/>
        <v>458</v>
      </c>
    </row>
    <row r="3915" ht="12.75" customHeight="1">
      <c r="A3915" s="7">
        <v>43879.0</v>
      </c>
      <c r="B3915" s="8" t="s">
        <v>537</v>
      </c>
      <c r="C3915" s="8" t="s">
        <v>538</v>
      </c>
      <c r="D3915" s="9" t="s">
        <v>39</v>
      </c>
      <c r="E3915" s="10" t="s">
        <v>19</v>
      </c>
      <c r="F3915" s="11">
        <v>9.4648919214E10</v>
      </c>
      <c r="G3915" s="8" t="s">
        <v>20</v>
      </c>
      <c r="H3915" s="8" t="str">
        <f t="shared" si="1"/>
        <v>SELL</v>
      </c>
      <c r="I3915" s="12">
        <v>57.945171</v>
      </c>
      <c r="J3915" s="12">
        <v>1000.0</v>
      </c>
      <c r="K3915" s="7">
        <v>43945.0</v>
      </c>
      <c r="L3915" s="14">
        <v>69.507965</v>
      </c>
      <c r="M3915" s="14">
        <f t="shared" si="2"/>
        <v>1199.547155</v>
      </c>
      <c r="N3915" s="15">
        <f t="shared" si="3"/>
        <v>-0.1995471547</v>
      </c>
      <c r="O3915" s="15">
        <f t="shared" si="4"/>
        <v>0.1995471547</v>
      </c>
      <c r="P3915" s="8">
        <f t="shared" si="5"/>
        <v>66</v>
      </c>
    </row>
    <row r="3916" ht="12.75" customHeight="1">
      <c r="A3916" s="7">
        <v>43879.0</v>
      </c>
      <c r="B3916" s="8" t="s">
        <v>2690</v>
      </c>
      <c r="C3916" s="8" t="s">
        <v>2691</v>
      </c>
      <c r="D3916" s="9" t="s">
        <v>23</v>
      </c>
      <c r="E3916" s="10" t="s">
        <v>19</v>
      </c>
      <c r="F3916" s="11">
        <v>1.9576169878E10</v>
      </c>
      <c r="G3916" s="8" t="s">
        <v>20</v>
      </c>
      <c r="H3916" s="8" t="str">
        <f t="shared" si="1"/>
        <v>SELL</v>
      </c>
      <c r="I3916" s="12">
        <v>17.5</v>
      </c>
      <c r="J3916" s="12">
        <v>1000.0</v>
      </c>
      <c r="K3916" s="7">
        <v>43945.0</v>
      </c>
      <c r="L3916" s="14">
        <v>23.280001</v>
      </c>
      <c r="M3916" s="14">
        <f t="shared" si="2"/>
        <v>1330.285771</v>
      </c>
      <c r="N3916" s="15">
        <f t="shared" si="3"/>
        <v>-0.3302857714</v>
      </c>
      <c r="O3916" s="15">
        <f t="shared" si="4"/>
        <v>0.3302857714</v>
      </c>
      <c r="P3916" s="8">
        <f t="shared" si="5"/>
        <v>66</v>
      </c>
    </row>
    <row r="3917" ht="12.75" customHeight="1">
      <c r="A3917" s="7">
        <v>43880.0</v>
      </c>
      <c r="B3917" s="8" t="s">
        <v>2824</v>
      </c>
      <c r="C3917" s="8" t="s">
        <v>2825</v>
      </c>
      <c r="D3917" s="9" t="s">
        <v>71</v>
      </c>
      <c r="E3917" s="10" t="s">
        <v>19</v>
      </c>
      <c r="F3917" s="11">
        <v>2.024934516E10</v>
      </c>
      <c r="G3917" s="8" t="s">
        <v>20</v>
      </c>
      <c r="H3917" s="8" t="str">
        <f t="shared" si="1"/>
        <v>SELL</v>
      </c>
      <c r="I3917" s="12">
        <v>47.23</v>
      </c>
      <c r="J3917" s="12">
        <v>1000.0</v>
      </c>
      <c r="K3917" s="16">
        <v>43943.0</v>
      </c>
      <c r="L3917" s="14">
        <v>34.8</v>
      </c>
      <c r="M3917" s="14">
        <f t="shared" si="2"/>
        <v>736.8198179</v>
      </c>
      <c r="N3917" s="15">
        <f t="shared" si="3"/>
        <v>0.2631801821</v>
      </c>
      <c r="O3917" s="15">
        <f t="shared" si="4"/>
        <v>-0.2631801821</v>
      </c>
      <c r="P3917" s="8">
        <f t="shared" si="5"/>
        <v>63</v>
      </c>
    </row>
    <row r="3918" ht="12.75" customHeight="1">
      <c r="A3918" s="7">
        <v>43880.0</v>
      </c>
      <c r="B3918" s="8" t="s">
        <v>2484</v>
      </c>
      <c r="C3918" s="8" t="s">
        <v>2485</v>
      </c>
      <c r="D3918" s="9" t="s">
        <v>23</v>
      </c>
      <c r="E3918" s="10" t="s">
        <v>19</v>
      </c>
      <c r="F3918" s="11">
        <v>1.786231496E10</v>
      </c>
      <c r="G3918" s="8" t="s">
        <v>24</v>
      </c>
      <c r="H3918" s="8" t="str">
        <f t="shared" si="1"/>
        <v>BUY</v>
      </c>
      <c r="I3918" s="12">
        <v>57.220001</v>
      </c>
      <c r="J3918" s="12">
        <v>1000.0</v>
      </c>
      <c r="K3918" s="7">
        <v>43928.0</v>
      </c>
      <c r="L3918" s="14">
        <v>35.040001</v>
      </c>
      <c r="M3918" s="14">
        <f t="shared" si="2"/>
        <v>612.3733028</v>
      </c>
      <c r="N3918" s="15">
        <f t="shared" si="3"/>
        <v>-0.3876266972</v>
      </c>
      <c r="O3918" s="15">
        <f t="shared" si="4"/>
        <v>0.3876266972</v>
      </c>
      <c r="P3918" s="8">
        <f t="shared" si="5"/>
        <v>48</v>
      </c>
    </row>
    <row r="3919" ht="12.75" customHeight="1">
      <c r="A3919" s="7">
        <v>43881.0</v>
      </c>
      <c r="B3919" s="8" t="s">
        <v>2826</v>
      </c>
      <c r="C3919" s="8" t="s">
        <v>2827</v>
      </c>
      <c r="D3919" s="9" t="s">
        <v>65</v>
      </c>
      <c r="E3919" s="10" t="s">
        <v>168</v>
      </c>
      <c r="F3919" s="11">
        <v>2.6023882715E10</v>
      </c>
      <c r="G3919" s="8" t="s">
        <v>24</v>
      </c>
      <c r="H3919" s="8" t="str">
        <f t="shared" si="1"/>
        <v>BUY</v>
      </c>
      <c r="I3919" s="12">
        <v>112.630249</v>
      </c>
      <c r="J3919" s="12">
        <v>1000.0</v>
      </c>
      <c r="K3919" s="16">
        <v>43895.0</v>
      </c>
      <c r="L3919" s="14">
        <v>116.945015</v>
      </c>
      <c r="M3919" s="14">
        <f t="shared" si="2"/>
        <v>1038.309122</v>
      </c>
      <c r="N3919" s="15">
        <f t="shared" si="3"/>
        <v>0.03830912245</v>
      </c>
      <c r="O3919" s="15">
        <f t="shared" si="4"/>
        <v>-0.03830912245</v>
      </c>
      <c r="P3919" s="8">
        <f t="shared" si="5"/>
        <v>14</v>
      </c>
    </row>
    <row r="3920" ht="12.75" customHeight="1">
      <c r="A3920" s="7">
        <v>43881.0</v>
      </c>
      <c r="B3920" s="8" t="s">
        <v>183</v>
      </c>
      <c r="C3920" s="8" t="s">
        <v>184</v>
      </c>
      <c r="D3920" s="9" t="s">
        <v>32</v>
      </c>
      <c r="E3920" s="10" t="s">
        <v>19</v>
      </c>
      <c r="F3920" s="11">
        <v>3.59532201359E11</v>
      </c>
      <c r="G3920" s="8" t="s">
        <v>24</v>
      </c>
      <c r="H3920" s="8" t="str">
        <f t="shared" si="1"/>
        <v>BUY</v>
      </c>
      <c r="I3920" s="12">
        <v>116.077614</v>
      </c>
      <c r="J3920" s="12">
        <v>1000.0</v>
      </c>
      <c r="K3920" s="7">
        <v>43922.0</v>
      </c>
      <c r="L3920" s="14">
        <v>100.258858</v>
      </c>
      <c r="M3920" s="14">
        <f t="shared" si="2"/>
        <v>863.7225951</v>
      </c>
      <c r="N3920" s="15">
        <f t="shared" si="3"/>
        <v>-0.1362774049</v>
      </c>
      <c r="O3920" s="15">
        <f t="shared" si="4"/>
        <v>0.1362774049</v>
      </c>
      <c r="P3920" s="8">
        <f t="shared" si="5"/>
        <v>41</v>
      </c>
    </row>
    <row r="3921" ht="12.75" customHeight="1">
      <c r="A3921" s="7">
        <v>43882.0</v>
      </c>
      <c r="B3921" s="8" t="s">
        <v>1471</v>
      </c>
      <c r="C3921" s="8" t="s">
        <v>1472</v>
      </c>
      <c r="D3921" s="9" t="s">
        <v>18</v>
      </c>
      <c r="E3921" s="10" t="s">
        <v>19</v>
      </c>
      <c r="F3921" s="11">
        <v>1.2077623805E10</v>
      </c>
      <c r="G3921" s="8" t="s">
        <v>24</v>
      </c>
      <c r="H3921" s="8" t="str">
        <f t="shared" si="1"/>
        <v>BUY</v>
      </c>
      <c r="I3921" s="12">
        <v>51.162193</v>
      </c>
      <c r="J3921" s="12">
        <v>1000.0</v>
      </c>
      <c r="K3921" s="16">
        <v>44727.0</v>
      </c>
      <c r="L3921" s="14">
        <v>63.768623</v>
      </c>
      <c r="M3921" s="14">
        <f t="shared" si="2"/>
        <v>1246.401283</v>
      </c>
      <c r="N3921" s="15">
        <f t="shared" si="3"/>
        <v>0.2464012831</v>
      </c>
      <c r="O3921" s="15">
        <f t="shared" si="4"/>
        <v>-0.2464012831</v>
      </c>
      <c r="P3921" s="8">
        <f t="shared" si="5"/>
        <v>845</v>
      </c>
    </row>
    <row r="3922" ht="12.75" customHeight="1">
      <c r="A3922" s="7">
        <v>43882.0</v>
      </c>
      <c r="B3922" s="8" t="s">
        <v>2436</v>
      </c>
      <c r="C3922" s="8" t="s">
        <v>2437</v>
      </c>
      <c r="D3922" s="9" t="s">
        <v>23</v>
      </c>
      <c r="E3922" s="10" t="s">
        <v>19</v>
      </c>
      <c r="F3922" s="11">
        <v>3.9947458429E10</v>
      </c>
      <c r="G3922" s="8" t="s">
        <v>20</v>
      </c>
      <c r="H3922" s="8" t="str">
        <f t="shared" si="1"/>
        <v>SELL</v>
      </c>
      <c r="I3922" s="12">
        <v>24.986652</v>
      </c>
      <c r="J3922" s="12">
        <v>1000.0</v>
      </c>
      <c r="K3922" s="7">
        <v>44617.0</v>
      </c>
      <c r="L3922" s="14">
        <v>49.050838</v>
      </c>
      <c r="M3922" s="14">
        <f t="shared" si="2"/>
        <v>1963.081649</v>
      </c>
      <c r="N3922" s="15">
        <f t="shared" si="3"/>
        <v>-0.9630816486</v>
      </c>
      <c r="O3922" s="15">
        <f t="shared" si="4"/>
        <v>0.9630816486</v>
      </c>
      <c r="P3922" s="8">
        <f t="shared" si="5"/>
        <v>735</v>
      </c>
    </row>
    <row r="3923" ht="12.75" customHeight="1">
      <c r="A3923" s="7">
        <v>43882.0</v>
      </c>
      <c r="B3923" s="8" t="s">
        <v>628</v>
      </c>
      <c r="C3923" s="8" t="s">
        <v>629</v>
      </c>
      <c r="D3923" s="9" t="s">
        <v>35</v>
      </c>
      <c r="E3923" s="10" t="s">
        <v>19</v>
      </c>
      <c r="F3923" s="11">
        <v>2.373457054E9</v>
      </c>
      <c r="G3923" s="8" t="s">
        <v>24</v>
      </c>
      <c r="H3923" s="8" t="str">
        <f t="shared" si="1"/>
        <v>BUY</v>
      </c>
      <c r="I3923" s="12">
        <v>34.337292</v>
      </c>
      <c r="J3923" s="12">
        <v>1000.0</v>
      </c>
      <c r="K3923" s="7">
        <v>44053.0</v>
      </c>
      <c r="L3923" s="14">
        <v>26.672146</v>
      </c>
      <c r="M3923" s="14">
        <f t="shared" si="2"/>
        <v>776.7690591</v>
      </c>
      <c r="N3923" s="15">
        <f t="shared" si="3"/>
        <v>-0.2232309409</v>
      </c>
      <c r="O3923" s="15">
        <f t="shared" si="4"/>
        <v>0.2232309409</v>
      </c>
      <c r="P3923" s="8">
        <f t="shared" si="5"/>
        <v>171</v>
      </c>
    </row>
    <row r="3924" ht="12.75" customHeight="1">
      <c r="A3924" s="7">
        <v>43882.0</v>
      </c>
      <c r="B3924" s="8" t="s">
        <v>403</v>
      </c>
      <c r="C3924" s="8" t="s">
        <v>404</v>
      </c>
      <c r="D3924" s="9" t="s">
        <v>35</v>
      </c>
      <c r="E3924" s="10" t="s">
        <v>19</v>
      </c>
      <c r="F3924" s="11">
        <v>4.120653358E9</v>
      </c>
      <c r="G3924" s="8" t="s">
        <v>24</v>
      </c>
      <c r="H3924" s="8" t="str">
        <f t="shared" si="1"/>
        <v>BUY</v>
      </c>
      <c r="I3924" s="12">
        <v>14.631814</v>
      </c>
      <c r="J3924" s="12">
        <v>1000.0</v>
      </c>
      <c r="K3924" s="7">
        <v>43986.0</v>
      </c>
      <c r="L3924" s="14">
        <v>7.708597</v>
      </c>
      <c r="M3924" s="14">
        <f t="shared" si="2"/>
        <v>526.838094</v>
      </c>
      <c r="N3924" s="15">
        <f t="shared" si="3"/>
        <v>-0.473161906</v>
      </c>
      <c r="O3924" s="15">
        <f t="shared" si="4"/>
        <v>0.473161906</v>
      </c>
      <c r="P3924" s="8">
        <f t="shared" si="5"/>
        <v>104</v>
      </c>
    </row>
    <row r="3925" ht="12.75" customHeight="1">
      <c r="A3925" s="7">
        <v>43882.0</v>
      </c>
      <c r="B3925" s="8" t="s">
        <v>1206</v>
      </c>
      <c r="C3925" s="8" t="s">
        <v>1207</v>
      </c>
      <c r="D3925" s="9" t="s">
        <v>35</v>
      </c>
      <c r="E3925" s="10" t="s">
        <v>19</v>
      </c>
      <c r="F3925" s="11">
        <v>6.1304806627E10</v>
      </c>
      <c r="G3925" s="8" t="s">
        <v>24</v>
      </c>
      <c r="H3925" s="8" t="str">
        <f t="shared" si="1"/>
        <v>BUY</v>
      </c>
      <c r="I3925" s="12">
        <v>140.67</v>
      </c>
      <c r="J3925" s="12">
        <v>1000.0</v>
      </c>
      <c r="K3925" s="7">
        <v>44053.0</v>
      </c>
      <c r="L3925" s="14">
        <v>95.77</v>
      </c>
      <c r="M3925" s="14">
        <f t="shared" si="2"/>
        <v>680.8132509</v>
      </c>
      <c r="N3925" s="15">
        <f t="shared" si="3"/>
        <v>-0.3191867491</v>
      </c>
      <c r="O3925" s="15">
        <f t="shared" si="4"/>
        <v>0.3191867491</v>
      </c>
      <c r="P3925" s="8">
        <f t="shared" si="5"/>
        <v>171</v>
      </c>
    </row>
    <row r="3926" ht="12.75" customHeight="1">
      <c r="A3926" s="7">
        <v>43885.0</v>
      </c>
      <c r="B3926" s="8" t="s">
        <v>224</v>
      </c>
      <c r="C3926" s="8" t="s">
        <v>225</v>
      </c>
      <c r="D3926" s="9" t="s">
        <v>39</v>
      </c>
      <c r="E3926" s="10" t="s">
        <v>19</v>
      </c>
      <c r="F3926" s="11">
        <v>4.4825493494E11</v>
      </c>
      <c r="G3926" s="8" t="s">
        <v>20</v>
      </c>
      <c r="H3926" s="8" t="str">
        <f t="shared" si="1"/>
        <v>SELL</v>
      </c>
      <c r="I3926" s="12">
        <v>133.889679</v>
      </c>
      <c r="J3926" s="12">
        <v>1000.0</v>
      </c>
      <c r="K3926" s="7">
        <v>43924.0</v>
      </c>
      <c r="L3926" s="14">
        <v>123.116867</v>
      </c>
      <c r="M3926" s="14">
        <f t="shared" si="2"/>
        <v>919.5396383</v>
      </c>
      <c r="N3926" s="15">
        <f t="shared" si="3"/>
        <v>0.0804603617</v>
      </c>
      <c r="O3926" s="15">
        <f t="shared" si="4"/>
        <v>-0.0804603617</v>
      </c>
      <c r="P3926" s="8">
        <f t="shared" si="5"/>
        <v>39</v>
      </c>
    </row>
    <row r="3927" ht="12.75" customHeight="1">
      <c r="A3927" s="16">
        <v>43885.0</v>
      </c>
      <c r="B3927" s="8" t="s">
        <v>715</v>
      </c>
      <c r="C3927" s="8" t="s">
        <v>716</v>
      </c>
      <c r="D3927" s="9" t="s">
        <v>35</v>
      </c>
      <c r="E3927" s="10" t="s">
        <v>19</v>
      </c>
      <c r="F3927" s="11">
        <v>7.014261407E9</v>
      </c>
      <c r="G3927" s="17" t="s">
        <v>20</v>
      </c>
      <c r="H3927" s="18" t="str">
        <f t="shared" si="1"/>
        <v>SELL</v>
      </c>
      <c r="I3927" s="12">
        <v>65.13443</v>
      </c>
      <c r="J3927" s="12">
        <v>1000.0</v>
      </c>
      <c r="K3927" s="16">
        <v>44727.0</v>
      </c>
      <c r="L3927" s="14">
        <v>71.888138</v>
      </c>
      <c r="M3927" s="14">
        <f t="shared" si="2"/>
        <v>1103.688756</v>
      </c>
      <c r="N3927" s="15">
        <f t="shared" si="3"/>
        <v>-0.1036887557</v>
      </c>
      <c r="O3927" s="15">
        <f t="shared" si="4"/>
        <v>0.1036887557</v>
      </c>
      <c r="P3927" s="8">
        <f t="shared" si="5"/>
        <v>842</v>
      </c>
    </row>
    <row r="3928" ht="12.75" customHeight="1">
      <c r="A3928" s="7">
        <v>43886.0</v>
      </c>
      <c r="B3928" s="8" t="s">
        <v>2828</v>
      </c>
      <c r="C3928" s="8" t="s">
        <v>2829</v>
      </c>
      <c r="D3928" s="9" t="s">
        <v>35</v>
      </c>
      <c r="E3928" s="10" t="s">
        <v>252</v>
      </c>
      <c r="F3928" s="11">
        <v>1.40816808E10</v>
      </c>
      <c r="G3928" s="8" t="s">
        <v>20</v>
      </c>
      <c r="H3928" s="8" t="str">
        <f t="shared" si="1"/>
        <v>SELL</v>
      </c>
      <c r="I3928" s="12">
        <v>8.354702</v>
      </c>
      <c r="J3928" s="12">
        <v>1000.0</v>
      </c>
      <c r="K3928" s="16">
        <v>44727.0</v>
      </c>
      <c r="L3928" s="14">
        <v>11.585464</v>
      </c>
      <c r="M3928" s="14">
        <f t="shared" si="2"/>
        <v>1386.699849</v>
      </c>
      <c r="N3928" s="15">
        <f t="shared" si="3"/>
        <v>-0.3866998488</v>
      </c>
      <c r="O3928" s="15">
        <f t="shared" si="4"/>
        <v>0.3866998488</v>
      </c>
      <c r="P3928" s="8">
        <f t="shared" si="5"/>
        <v>841</v>
      </c>
    </row>
    <row r="3929" ht="12.75" customHeight="1">
      <c r="A3929" s="7">
        <v>43886.0</v>
      </c>
      <c r="B3929" s="8" t="s">
        <v>296</v>
      </c>
      <c r="C3929" s="8" t="s">
        <v>297</v>
      </c>
      <c r="D3929" s="9" t="s">
        <v>58</v>
      </c>
      <c r="E3929" s="10" t="s">
        <v>19</v>
      </c>
      <c r="F3929" s="11">
        <v>7.1123802559E10</v>
      </c>
      <c r="G3929" s="8" t="s">
        <v>24</v>
      </c>
      <c r="H3929" s="8" t="str">
        <f t="shared" si="1"/>
        <v>BUY</v>
      </c>
      <c r="I3929" s="12">
        <v>57.864395</v>
      </c>
      <c r="J3929" s="12">
        <v>1000.0</v>
      </c>
      <c r="K3929" s="7">
        <v>43936.0</v>
      </c>
      <c r="L3929" s="14">
        <v>64.313164</v>
      </c>
      <c r="M3929" s="14">
        <f t="shared" si="2"/>
        <v>1111.446236</v>
      </c>
      <c r="N3929" s="15">
        <f t="shared" si="3"/>
        <v>0.1114462356</v>
      </c>
      <c r="O3929" s="15">
        <f t="shared" si="4"/>
        <v>-0.1114462356</v>
      </c>
      <c r="P3929" s="8">
        <f t="shared" si="5"/>
        <v>50</v>
      </c>
    </row>
    <row r="3930" ht="12.75" customHeight="1">
      <c r="A3930" s="7">
        <v>43886.0</v>
      </c>
      <c r="B3930" s="8" t="s">
        <v>1532</v>
      </c>
      <c r="C3930" s="8" t="s">
        <v>1533</v>
      </c>
      <c r="D3930" s="9" t="s">
        <v>39</v>
      </c>
      <c r="E3930" s="10" t="s">
        <v>19</v>
      </c>
      <c r="F3930" s="11">
        <v>1.37333421E8</v>
      </c>
      <c r="G3930" s="8" t="s">
        <v>24</v>
      </c>
      <c r="H3930" s="8" t="str">
        <f t="shared" si="1"/>
        <v>BUY</v>
      </c>
      <c r="I3930" s="12">
        <v>59.91</v>
      </c>
      <c r="J3930" s="12">
        <v>1000.0</v>
      </c>
      <c r="K3930" s="16">
        <v>44727.0</v>
      </c>
      <c r="L3930" s="14">
        <v>5.33</v>
      </c>
      <c r="M3930" s="14">
        <f t="shared" si="2"/>
        <v>88.96678351</v>
      </c>
      <c r="N3930" s="15">
        <f t="shared" si="3"/>
        <v>-0.9110332165</v>
      </c>
      <c r="O3930" s="15">
        <f t="shared" si="4"/>
        <v>0.9110332165</v>
      </c>
      <c r="P3930" s="8">
        <f t="shared" si="5"/>
        <v>841</v>
      </c>
    </row>
    <row r="3931" ht="12.75" customHeight="1">
      <c r="A3931" s="7">
        <v>43886.0</v>
      </c>
      <c r="B3931" s="8" t="s">
        <v>491</v>
      </c>
      <c r="C3931" s="8" t="s">
        <v>492</v>
      </c>
      <c r="D3931" s="9" t="s">
        <v>58</v>
      </c>
      <c r="E3931" s="10" t="s">
        <v>19</v>
      </c>
      <c r="F3931" s="11">
        <v>1.2363668045E10</v>
      </c>
      <c r="G3931" s="8" t="s">
        <v>24</v>
      </c>
      <c r="H3931" s="8" t="str">
        <f t="shared" si="1"/>
        <v>BUY</v>
      </c>
      <c r="I3931" s="12">
        <v>67.75</v>
      </c>
      <c r="J3931" s="12">
        <v>1000.0</v>
      </c>
      <c r="K3931" s="16">
        <v>44174.0</v>
      </c>
      <c r="L3931" s="14">
        <v>143.520004</v>
      </c>
      <c r="M3931" s="14">
        <f t="shared" si="2"/>
        <v>2118.376443</v>
      </c>
      <c r="N3931" s="15">
        <f t="shared" si="3"/>
        <v>1.118376443</v>
      </c>
      <c r="O3931" s="15">
        <f t="shared" si="4"/>
        <v>-1.118376443</v>
      </c>
      <c r="P3931" s="8">
        <f t="shared" si="5"/>
        <v>288</v>
      </c>
    </row>
    <row r="3932" ht="12.75" customHeight="1">
      <c r="A3932" s="7">
        <v>43888.0</v>
      </c>
      <c r="B3932" s="8" t="s">
        <v>177</v>
      </c>
      <c r="C3932" s="8" t="s">
        <v>178</v>
      </c>
      <c r="D3932" s="9" t="s">
        <v>18</v>
      </c>
      <c r="E3932" s="10" t="s">
        <v>19</v>
      </c>
      <c r="F3932" s="11">
        <v>1.9131597722E10</v>
      </c>
      <c r="G3932" s="8" t="s">
        <v>24</v>
      </c>
      <c r="H3932" s="8" t="str">
        <f t="shared" si="1"/>
        <v>BUY</v>
      </c>
      <c r="I3932" s="12">
        <v>45.724907</v>
      </c>
      <c r="J3932" s="12">
        <v>1000.0</v>
      </c>
      <c r="K3932" s="7">
        <v>43908.0</v>
      </c>
      <c r="L3932" s="14">
        <v>34.600388</v>
      </c>
      <c r="M3932" s="14">
        <f t="shared" si="2"/>
        <v>756.7076736</v>
      </c>
      <c r="N3932" s="15">
        <f t="shared" si="3"/>
        <v>-0.2432923264</v>
      </c>
      <c r="O3932" s="15">
        <f t="shared" si="4"/>
        <v>0.2432923264</v>
      </c>
      <c r="P3932" s="8">
        <f t="shared" si="5"/>
        <v>20</v>
      </c>
    </row>
    <row r="3933" ht="12.75" customHeight="1">
      <c r="A3933" s="7">
        <v>43889.0</v>
      </c>
      <c r="B3933" s="8" t="s">
        <v>244</v>
      </c>
      <c r="C3933" s="8" t="s">
        <v>245</v>
      </c>
      <c r="D3933" s="9" t="s">
        <v>39</v>
      </c>
      <c r="E3933" s="10" t="s">
        <v>19</v>
      </c>
      <c r="F3933" s="11">
        <v>2.1139470831E10</v>
      </c>
      <c r="G3933" s="8" t="s">
        <v>20</v>
      </c>
      <c r="H3933" s="8" t="str">
        <f t="shared" si="1"/>
        <v>SELL</v>
      </c>
      <c r="I3933" s="12">
        <v>79.058205</v>
      </c>
      <c r="J3933" s="12">
        <v>1000.0</v>
      </c>
      <c r="K3933" s="16">
        <v>44727.0</v>
      </c>
      <c r="L3933" s="14">
        <v>66.191879</v>
      </c>
      <c r="M3933" s="14">
        <f t="shared" si="2"/>
        <v>837.2550199</v>
      </c>
      <c r="N3933" s="15">
        <f t="shared" si="3"/>
        <v>0.1627449801</v>
      </c>
      <c r="O3933" s="15">
        <f t="shared" si="4"/>
        <v>-0.1627449801</v>
      </c>
      <c r="P3933" s="8">
        <f t="shared" si="5"/>
        <v>838</v>
      </c>
    </row>
    <row r="3934" ht="12.75" customHeight="1">
      <c r="A3934" s="7">
        <v>43889.0</v>
      </c>
      <c r="B3934" s="8" t="s">
        <v>401</v>
      </c>
      <c r="C3934" s="8" t="s">
        <v>402</v>
      </c>
      <c r="D3934" s="9" t="s">
        <v>35</v>
      </c>
      <c r="E3934" s="10" t="s">
        <v>19</v>
      </c>
      <c r="F3934" s="11">
        <v>3.11092483E9</v>
      </c>
      <c r="G3934" s="8" t="s">
        <v>24</v>
      </c>
      <c r="H3934" s="8" t="str">
        <f t="shared" si="1"/>
        <v>BUY</v>
      </c>
      <c r="I3934" s="12">
        <v>33.476074</v>
      </c>
      <c r="J3934" s="12">
        <v>1000.0</v>
      </c>
      <c r="K3934" s="7">
        <v>44208.0</v>
      </c>
      <c r="L3934" s="14">
        <v>40.089725</v>
      </c>
      <c r="M3934" s="14">
        <f t="shared" si="2"/>
        <v>1197.56352</v>
      </c>
      <c r="N3934" s="15">
        <f t="shared" si="3"/>
        <v>0.1975635195</v>
      </c>
      <c r="O3934" s="15">
        <f t="shared" si="4"/>
        <v>-0.1975635195</v>
      </c>
      <c r="P3934" s="8">
        <f t="shared" si="5"/>
        <v>319</v>
      </c>
    </row>
    <row r="3935" ht="12.75" customHeight="1">
      <c r="A3935" s="7">
        <v>43889.0</v>
      </c>
      <c r="B3935" s="8" t="s">
        <v>2830</v>
      </c>
      <c r="C3935" s="8" t="s">
        <v>2831</v>
      </c>
      <c r="D3935" s="9" t="s">
        <v>39</v>
      </c>
      <c r="E3935" s="10" t="s">
        <v>19</v>
      </c>
      <c r="F3935" s="11">
        <v>2.439732846E9</v>
      </c>
      <c r="G3935" s="8" t="s">
        <v>20</v>
      </c>
      <c r="H3935" s="8" t="str">
        <f t="shared" si="1"/>
        <v>SELL</v>
      </c>
      <c r="I3935" s="12">
        <v>46.380001</v>
      </c>
      <c r="J3935" s="12">
        <v>1000.0</v>
      </c>
      <c r="K3935" s="16">
        <v>44586.0</v>
      </c>
      <c r="L3935" s="14">
        <v>27.59</v>
      </c>
      <c r="M3935" s="14">
        <f t="shared" si="2"/>
        <v>594.868465</v>
      </c>
      <c r="N3935" s="15">
        <f t="shared" si="3"/>
        <v>0.405131535</v>
      </c>
      <c r="O3935" s="15">
        <f t="shared" si="4"/>
        <v>-0.405131535</v>
      </c>
      <c r="P3935" s="8">
        <f t="shared" si="5"/>
        <v>697</v>
      </c>
    </row>
    <row r="3936" ht="12.75" customHeight="1">
      <c r="A3936" s="7">
        <v>43892.0</v>
      </c>
      <c r="B3936" s="8" t="s">
        <v>36</v>
      </c>
      <c r="C3936" s="8" t="s">
        <v>36</v>
      </c>
      <c r="D3936" s="9" t="s">
        <v>23</v>
      </c>
      <c r="E3936" s="10" t="s">
        <v>19</v>
      </c>
      <c r="F3936" s="11">
        <v>1.28825360723E11</v>
      </c>
      <c r="G3936" s="8" t="s">
        <v>24</v>
      </c>
      <c r="H3936" s="8" t="str">
        <f t="shared" si="1"/>
        <v>BUY</v>
      </c>
      <c r="I3936" s="12">
        <v>107.74</v>
      </c>
      <c r="J3936" s="12">
        <v>1000.0</v>
      </c>
      <c r="K3936" s="7">
        <v>43900.0</v>
      </c>
      <c r="L3936" s="14">
        <v>100.09</v>
      </c>
      <c r="M3936" s="14">
        <f t="shared" si="2"/>
        <v>928.9957305</v>
      </c>
      <c r="N3936" s="15">
        <f t="shared" si="3"/>
        <v>-0.07100426954</v>
      </c>
      <c r="O3936" s="15">
        <f t="shared" si="4"/>
        <v>0.07100426954</v>
      </c>
      <c r="P3936" s="8">
        <f t="shared" si="5"/>
        <v>8</v>
      </c>
    </row>
    <row r="3937" ht="12.75" customHeight="1">
      <c r="A3937" s="7">
        <v>43892.0</v>
      </c>
      <c r="B3937" s="8" t="s">
        <v>1538</v>
      </c>
      <c r="C3937" s="8" t="s">
        <v>1539</v>
      </c>
      <c r="D3937" s="9" t="s">
        <v>35</v>
      </c>
      <c r="E3937" s="10" t="s">
        <v>19</v>
      </c>
      <c r="F3937" s="11">
        <v>3.525622984E9</v>
      </c>
      <c r="G3937" s="8" t="s">
        <v>24</v>
      </c>
      <c r="H3937" s="8" t="str">
        <f t="shared" si="1"/>
        <v>BUY</v>
      </c>
      <c r="I3937" s="12">
        <v>28.219999</v>
      </c>
      <c r="J3937" s="12">
        <v>1000.0</v>
      </c>
      <c r="K3937" s="7">
        <v>43916.0</v>
      </c>
      <c r="L3937" s="14">
        <v>13.26</v>
      </c>
      <c r="M3937" s="14">
        <f t="shared" si="2"/>
        <v>469.8795347</v>
      </c>
      <c r="N3937" s="15">
        <f t="shared" si="3"/>
        <v>-0.5301204653</v>
      </c>
      <c r="O3937" s="15">
        <f t="shared" si="4"/>
        <v>0.5301204653</v>
      </c>
      <c r="P3937" s="8">
        <f t="shared" si="5"/>
        <v>24</v>
      </c>
    </row>
    <row r="3938" ht="12.75" customHeight="1">
      <c r="A3938" s="7">
        <v>43892.0</v>
      </c>
      <c r="B3938" s="8" t="s">
        <v>342</v>
      </c>
      <c r="C3938" s="8" t="s">
        <v>343</v>
      </c>
      <c r="D3938" s="9" t="s">
        <v>39</v>
      </c>
      <c r="E3938" s="10" t="s">
        <v>19</v>
      </c>
      <c r="F3938" s="11">
        <v>2.0695706284E11</v>
      </c>
      <c r="G3938" s="8" t="s">
        <v>20</v>
      </c>
      <c r="H3938" s="8" t="str">
        <f t="shared" si="1"/>
        <v>SELL</v>
      </c>
      <c r="I3938" s="12">
        <v>29.024042</v>
      </c>
      <c r="J3938" s="12">
        <v>1000.0</v>
      </c>
      <c r="K3938" s="7">
        <v>44068.0</v>
      </c>
      <c r="L3938" s="14">
        <v>32.595417</v>
      </c>
      <c r="M3938" s="14">
        <f t="shared" si="2"/>
        <v>1123.04885</v>
      </c>
      <c r="N3938" s="15">
        <f t="shared" si="3"/>
        <v>-0.1230488503</v>
      </c>
      <c r="O3938" s="15">
        <f t="shared" si="4"/>
        <v>0.1230488503</v>
      </c>
      <c r="P3938" s="8">
        <f t="shared" si="5"/>
        <v>176</v>
      </c>
    </row>
    <row r="3939" ht="12.75" customHeight="1">
      <c r="A3939" s="16">
        <v>43892.0</v>
      </c>
      <c r="B3939" s="8" t="s">
        <v>719</v>
      </c>
      <c r="C3939" s="8" t="s">
        <v>720</v>
      </c>
      <c r="D3939" s="9" t="s">
        <v>18</v>
      </c>
      <c r="E3939" s="10" t="s">
        <v>19</v>
      </c>
      <c r="F3939" s="11">
        <v>6.4631015519E10</v>
      </c>
      <c r="G3939" s="17" t="s">
        <v>20</v>
      </c>
      <c r="H3939" s="18" t="str">
        <f t="shared" si="1"/>
        <v>SELL</v>
      </c>
      <c r="I3939" s="12">
        <v>110.21434</v>
      </c>
      <c r="J3939" s="12">
        <v>1000.0</v>
      </c>
      <c r="K3939" s="16">
        <v>43952.0</v>
      </c>
      <c r="L3939" s="14">
        <v>92.911339</v>
      </c>
      <c r="M3939" s="14">
        <f t="shared" si="2"/>
        <v>843.005901</v>
      </c>
      <c r="N3939" s="15">
        <f t="shared" si="3"/>
        <v>0.156994099</v>
      </c>
      <c r="O3939" s="15">
        <f t="shared" si="4"/>
        <v>-0.156994099</v>
      </c>
      <c r="P3939" s="8">
        <f t="shared" si="5"/>
        <v>60</v>
      </c>
    </row>
    <row r="3940" ht="12.75" customHeight="1">
      <c r="A3940" s="7">
        <v>43893.0</v>
      </c>
      <c r="B3940" s="8" t="s">
        <v>28</v>
      </c>
      <c r="C3940" s="8" t="s">
        <v>29</v>
      </c>
      <c r="D3940" s="9" t="s">
        <v>27</v>
      </c>
      <c r="E3940" s="10" t="s">
        <v>19</v>
      </c>
      <c r="F3940" s="11">
        <v>3.00794502426E11</v>
      </c>
      <c r="G3940" s="8" t="s">
        <v>20</v>
      </c>
      <c r="H3940" s="8" t="str">
        <f t="shared" si="1"/>
        <v>SELL</v>
      </c>
      <c r="I3940" s="12">
        <v>80.59</v>
      </c>
      <c r="J3940" s="12">
        <v>1000.0</v>
      </c>
      <c r="K3940" s="7">
        <v>43899.0</v>
      </c>
      <c r="L3940" s="14">
        <v>68.87</v>
      </c>
      <c r="M3940" s="14">
        <f t="shared" si="2"/>
        <v>854.5725276</v>
      </c>
      <c r="N3940" s="15">
        <f t="shared" si="3"/>
        <v>0.1454274724</v>
      </c>
      <c r="O3940" s="15">
        <f t="shared" si="4"/>
        <v>-0.1454274724</v>
      </c>
      <c r="P3940" s="8">
        <f t="shared" si="5"/>
        <v>6</v>
      </c>
    </row>
    <row r="3941" ht="12.75" customHeight="1">
      <c r="A3941" s="7">
        <v>43893.0</v>
      </c>
      <c r="B3941" s="8" t="s">
        <v>109</v>
      </c>
      <c r="C3941" s="8" t="s">
        <v>110</v>
      </c>
      <c r="D3941" s="9" t="s">
        <v>39</v>
      </c>
      <c r="E3941" s="10" t="s">
        <v>19</v>
      </c>
      <c r="F3941" s="11">
        <v>1.5046201417E10</v>
      </c>
      <c r="G3941" s="8" t="s">
        <v>24</v>
      </c>
      <c r="H3941" s="8" t="str">
        <f t="shared" si="1"/>
        <v>BUY</v>
      </c>
      <c r="I3941" s="12">
        <v>71.610001</v>
      </c>
      <c r="J3941" s="12">
        <v>1000.0</v>
      </c>
      <c r="K3941" s="16">
        <v>44111.0</v>
      </c>
      <c r="L3941" s="14">
        <v>108.43</v>
      </c>
      <c r="M3941" s="14">
        <f t="shared" si="2"/>
        <v>1514.173977</v>
      </c>
      <c r="N3941" s="15">
        <f t="shared" si="3"/>
        <v>0.5141739769</v>
      </c>
      <c r="O3941" s="15">
        <f t="shared" si="4"/>
        <v>-0.5141739769</v>
      </c>
      <c r="P3941" s="8">
        <f t="shared" si="5"/>
        <v>218</v>
      </c>
    </row>
    <row r="3942" ht="12.75" customHeight="1">
      <c r="A3942" s="7">
        <v>43895.0</v>
      </c>
      <c r="B3942" s="8" t="s">
        <v>2832</v>
      </c>
      <c r="C3942" s="8" t="s">
        <v>2833</v>
      </c>
      <c r="D3942" s="9" t="s">
        <v>23</v>
      </c>
      <c r="E3942" s="10" t="s">
        <v>352</v>
      </c>
      <c r="F3942" s="11">
        <v>2.715130613E9</v>
      </c>
      <c r="G3942" s="8" t="s">
        <v>24</v>
      </c>
      <c r="H3942" s="8" t="str">
        <f t="shared" si="1"/>
        <v>BUY</v>
      </c>
      <c r="I3942" s="12">
        <v>12.334</v>
      </c>
      <c r="J3942" s="12">
        <v>1000.0</v>
      </c>
      <c r="K3942" s="16">
        <v>44727.0</v>
      </c>
      <c r="L3942" s="14">
        <v>57.080002</v>
      </c>
      <c r="M3942" s="14">
        <f t="shared" si="2"/>
        <v>4627.858116</v>
      </c>
      <c r="N3942" s="15">
        <f t="shared" si="3"/>
        <v>3.627858116</v>
      </c>
      <c r="O3942" s="15">
        <f t="shared" si="4"/>
        <v>-3.627858116</v>
      </c>
      <c r="P3942" s="8">
        <f t="shared" si="5"/>
        <v>832</v>
      </c>
    </row>
    <row r="3943" ht="12.75" customHeight="1">
      <c r="A3943" s="7">
        <v>43895.0</v>
      </c>
      <c r="B3943" s="8" t="s">
        <v>2826</v>
      </c>
      <c r="C3943" s="8" t="s">
        <v>2827</v>
      </c>
      <c r="D3943" s="9" t="s">
        <v>65</v>
      </c>
      <c r="E3943" s="10" t="s">
        <v>168</v>
      </c>
      <c r="F3943" s="11">
        <v>2.6023882715E10</v>
      </c>
      <c r="G3943" s="8" t="s">
        <v>20</v>
      </c>
      <c r="H3943" s="8" t="str">
        <f t="shared" si="1"/>
        <v>SELL</v>
      </c>
      <c r="I3943" s="12">
        <v>116.945015</v>
      </c>
      <c r="J3943" s="12">
        <v>1000.0</v>
      </c>
      <c r="K3943" s="16">
        <v>44727.0</v>
      </c>
      <c r="L3943" s="14">
        <v>137.41806</v>
      </c>
      <c r="M3943" s="14">
        <f t="shared" si="2"/>
        <v>1175.065564</v>
      </c>
      <c r="N3943" s="15">
        <f t="shared" si="3"/>
        <v>-0.1750655639</v>
      </c>
      <c r="O3943" s="15">
        <f t="shared" si="4"/>
        <v>0.1750655639</v>
      </c>
      <c r="P3943" s="8">
        <f t="shared" si="5"/>
        <v>832</v>
      </c>
    </row>
    <row r="3944" ht="12.75" customHeight="1">
      <c r="A3944" s="7">
        <v>43895.0</v>
      </c>
      <c r="B3944" s="8" t="s">
        <v>1174</v>
      </c>
      <c r="C3944" s="8" t="s">
        <v>1175</v>
      </c>
      <c r="D3944" s="9" t="s">
        <v>23</v>
      </c>
      <c r="E3944" s="10" t="s">
        <v>19</v>
      </c>
      <c r="F3944" s="11">
        <v>7.122279632E9</v>
      </c>
      <c r="G3944" s="8" t="s">
        <v>24</v>
      </c>
      <c r="H3944" s="8" t="str">
        <f t="shared" si="1"/>
        <v>BUY</v>
      </c>
      <c r="I3944" s="12">
        <v>21.639999</v>
      </c>
      <c r="J3944" s="12">
        <v>1000.0</v>
      </c>
      <c r="K3944" s="7">
        <v>44029.0</v>
      </c>
      <c r="L3944" s="14">
        <v>22.059999</v>
      </c>
      <c r="M3944" s="14">
        <f t="shared" si="2"/>
        <v>1019.408504</v>
      </c>
      <c r="N3944" s="15">
        <f t="shared" si="3"/>
        <v>0.01940850367</v>
      </c>
      <c r="O3944" s="15">
        <f t="shared" si="4"/>
        <v>-0.01940850367</v>
      </c>
      <c r="P3944" s="8">
        <f t="shared" si="5"/>
        <v>134</v>
      </c>
    </row>
    <row r="3945" ht="12.75" customHeight="1">
      <c r="A3945" s="7">
        <v>43899.0</v>
      </c>
      <c r="B3945" s="8" t="s">
        <v>101</v>
      </c>
      <c r="C3945" s="8" t="s">
        <v>102</v>
      </c>
      <c r="D3945" s="9" t="s">
        <v>71</v>
      </c>
      <c r="E3945" s="10" t="s">
        <v>19</v>
      </c>
      <c r="F3945" s="11">
        <v>1.18002826852E11</v>
      </c>
      <c r="G3945" s="8" t="s">
        <v>24</v>
      </c>
      <c r="H3945" s="8" t="str">
        <f t="shared" si="1"/>
        <v>BUY</v>
      </c>
      <c r="I3945" s="12">
        <v>93.562485</v>
      </c>
      <c r="J3945" s="12">
        <v>1000.0</v>
      </c>
      <c r="K3945" s="7">
        <v>44039.0</v>
      </c>
      <c r="L3945" s="14">
        <v>92.105255</v>
      </c>
      <c r="M3945" s="14">
        <f t="shared" si="2"/>
        <v>984.425061</v>
      </c>
      <c r="N3945" s="15">
        <f t="shared" si="3"/>
        <v>-0.01557493904</v>
      </c>
      <c r="O3945" s="15">
        <f t="shared" si="4"/>
        <v>0.01557493904</v>
      </c>
      <c r="P3945" s="8">
        <f t="shared" si="5"/>
        <v>140</v>
      </c>
    </row>
    <row r="3946" ht="12.75" customHeight="1">
      <c r="A3946" s="7">
        <v>43899.0</v>
      </c>
      <c r="B3946" s="8" t="s">
        <v>162</v>
      </c>
      <c r="C3946" s="8" t="s">
        <v>163</v>
      </c>
      <c r="D3946" s="9" t="s">
        <v>18</v>
      </c>
      <c r="E3946" s="10" t="s">
        <v>19</v>
      </c>
      <c r="F3946" s="11">
        <v>1.36351276474E11</v>
      </c>
      <c r="G3946" s="8" t="s">
        <v>24</v>
      </c>
      <c r="H3946" s="8" t="str">
        <f t="shared" si="1"/>
        <v>BUY</v>
      </c>
      <c r="I3946" s="12">
        <v>227.169998</v>
      </c>
      <c r="J3946" s="12">
        <v>1000.0</v>
      </c>
      <c r="K3946" s="7">
        <v>43921.0</v>
      </c>
      <c r="L3946" s="14">
        <v>149.139999</v>
      </c>
      <c r="M3946" s="14">
        <f t="shared" si="2"/>
        <v>656.5127451</v>
      </c>
      <c r="N3946" s="15">
        <f t="shared" si="3"/>
        <v>-0.3434872549</v>
      </c>
      <c r="O3946" s="15">
        <f t="shared" si="4"/>
        <v>0.3434872549</v>
      </c>
      <c r="P3946" s="8">
        <f t="shared" si="5"/>
        <v>22</v>
      </c>
    </row>
    <row r="3947" ht="12.75" customHeight="1">
      <c r="A3947" s="7">
        <v>43899.0</v>
      </c>
      <c r="B3947" s="8" t="s">
        <v>367</v>
      </c>
      <c r="C3947" s="8" t="s">
        <v>368</v>
      </c>
      <c r="D3947" s="9" t="s">
        <v>32</v>
      </c>
      <c r="E3947" s="10" t="s">
        <v>369</v>
      </c>
      <c r="F3947" s="11">
        <v>1.10593506784E11</v>
      </c>
      <c r="G3947" s="8" t="s">
        <v>24</v>
      </c>
      <c r="H3947" s="8" t="str">
        <f t="shared" si="1"/>
        <v>BUY</v>
      </c>
      <c r="I3947" s="12">
        <v>46.377865</v>
      </c>
      <c r="J3947" s="12">
        <v>1000.0</v>
      </c>
      <c r="K3947" s="16">
        <v>44721.0</v>
      </c>
      <c r="L3947" s="14">
        <v>52.481888</v>
      </c>
      <c r="M3947" s="14">
        <f t="shared" si="2"/>
        <v>1131.615006</v>
      </c>
      <c r="N3947" s="15">
        <f t="shared" si="3"/>
        <v>0.1316150064</v>
      </c>
      <c r="O3947" s="15">
        <f t="shared" si="4"/>
        <v>-0.1316150064</v>
      </c>
      <c r="P3947" s="8">
        <f t="shared" si="5"/>
        <v>822</v>
      </c>
    </row>
    <row r="3948" ht="12.75" customHeight="1">
      <c r="A3948" s="7">
        <v>43899.0</v>
      </c>
      <c r="B3948" s="8" t="s">
        <v>2228</v>
      </c>
      <c r="C3948" s="8" t="s">
        <v>2229</v>
      </c>
      <c r="D3948" s="9" t="s">
        <v>39</v>
      </c>
      <c r="E3948" s="10" t="s">
        <v>168</v>
      </c>
      <c r="F3948" s="11">
        <v>3.30985969E8</v>
      </c>
      <c r="G3948" s="8" t="s">
        <v>24</v>
      </c>
      <c r="H3948" s="8" t="str">
        <f t="shared" si="1"/>
        <v>BUY</v>
      </c>
      <c r="I3948" s="12">
        <v>13.22</v>
      </c>
      <c r="J3948" s="12">
        <v>1000.0</v>
      </c>
      <c r="K3948" s="7">
        <v>43977.0</v>
      </c>
      <c r="L3948" s="14">
        <v>20.01</v>
      </c>
      <c r="M3948" s="14">
        <f t="shared" si="2"/>
        <v>1513.615734</v>
      </c>
      <c r="N3948" s="15">
        <f t="shared" si="3"/>
        <v>0.5136157337</v>
      </c>
      <c r="O3948" s="15">
        <f t="shared" si="4"/>
        <v>-0.5136157337</v>
      </c>
      <c r="P3948" s="8">
        <f t="shared" si="5"/>
        <v>78</v>
      </c>
    </row>
    <row r="3949" ht="12.75" customHeight="1">
      <c r="A3949" s="7">
        <v>43899.0</v>
      </c>
      <c r="B3949" s="8" t="s">
        <v>28</v>
      </c>
      <c r="C3949" s="8" t="s">
        <v>29</v>
      </c>
      <c r="D3949" s="9" t="s">
        <v>27</v>
      </c>
      <c r="E3949" s="10" t="s">
        <v>19</v>
      </c>
      <c r="F3949" s="11">
        <v>3.00794502426E11</v>
      </c>
      <c r="G3949" s="8" t="s">
        <v>24</v>
      </c>
      <c r="H3949" s="8" t="str">
        <f t="shared" si="1"/>
        <v>BUY</v>
      </c>
      <c r="I3949" s="12">
        <v>68.87</v>
      </c>
      <c r="J3949" s="12">
        <v>1000.0</v>
      </c>
      <c r="K3949" s="7">
        <v>43922.0</v>
      </c>
      <c r="L3949" s="14">
        <v>58.54</v>
      </c>
      <c r="M3949" s="14">
        <f t="shared" si="2"/>
        <v>850.0072601</v>
      </c>
      <c r="N3949" s="15">
        <f t="shared" si="3"/>
        <v>-0.1499927399</v>
      </c>
      <c r="O3949" s="15">
        <f t="shared" si="4"/>
        <v>0.1499927399</v>
      </c>
      <c r="P3949" s="8">
        <f t="shared" si="5"/>
        <v>23</v>
      </c>
    </row>
    <row r="3950" ht="12.75" customHeight="1">
      <c r="A3950" s="7">
        <v>43900.0</v>
      </c>
      <c r="B3950" s="8" t="s">
        <v>36</v>
      </c>
      <c r="C3950" s="8" t="s">
        <v>36</v>
      </c>
      <c r="D3950" s="9" t="s">
        <v>23</v>
      </c>
      <c r="E3950" s="10" t="s">
        <v>19</v>
      </c>
      <c r="F3950" s="11">
        <v>1.28825360723E11</v>
      </c>
      <c r="G3950" s="8" t="s">
        <v>20</v>
      </c>
      <c r="H3950" s="8" t="str">
        <f t="shared" si="1"/>
        <v>SELL</v>
      </c>
      <c r="I3950" s="12">
        <v>100.09</v>
      </c>
      <c r="J3950" s="12">
        <v>1000.0</v>
      </c>
      <c r="K3950" s="7">
        <v>44302.0</v>
      </c>
      <c r="L3950" s="14">
        <v>113.11</v>
      </c>
      <c r="M3950" s="14">
        <f t="shared" si="2"/>
        <v>1130.082925</v>
      </c>
      <c r="N3950" s="15">
        <f t="shared" si="3"/>
        <v>-0.1300829254</v>
      </c>
      <c r="O3950" s="15">
        <f t="shared" si="4"/>
        <v>0.1300829254</v>
      </c>
      <c r="P3950" s="8">
        <f t="shared" si="5"/>
        <v>402</v>
      </c>
    </row>
    <row r="3951" ht="12.75" customHeight="1">
      <c r="A3951" s="7">
        <v>43900.0</v>
      </c>
      <c r="B3951" s="8" t="s">
        <v>42</v>
      </c>
      <c r="C3951" s="8" t="s">
        <v>43</v>
      </c>
      <c r="D3951" s="9" t="s">
        <v>35</v>
      </c>
      <c r="E3951" s="10" t="s">
        <v>19</v>
      </c>
      <c r="F3951" s="11">
        <v>2.05696688068E11</v>
      </c>
      <c r="G3951" s="8" t="s">
        <v>24</v>
      </c>
      <c r="H3951" s="8" t="str">
        <f t="shared" si="1"/>
        <v>BUY</v>
      </c>
      <c r="I3951" s="12">
        <v>185.559219</v>
      </c>
      <c r="J3951" s="12">
        <v>1000.0</v>
      </c>
      <c r="K3951" s="7">
        <v>43965.0</v>
      </c>
      <c r="L3951" s="14">
        <v>162.858704</v>
      </c>
      <c r="M3951" s="14">
        <f t="shared" si="2"/>
        <v>877.6643105</v>
      </c>
      <c r="N3951" s="15">
        <f t="shared" si="3"/>
        <v>-0.1223356895</v>
      </c>
      <c r="O3951" s="15">
        <f t="shared" si="4"/>
        <v>0.1223356895</v>
      </c>
      <c r="P3951" s="8">
        <f t="shared" si="5"/>
        <v>65</v>
      </c>
    </row>
    <row r="3952" ht="12.75" customHeight="1">
      <c r="A3952" s="7">
        <v>43900.0</v>
      </c>
      <c r="B3952" s="8" t="s">
        <v>523</v>
      </c>
      <c r="C3952" s="8" t="s">
        <v>524</v>
      </c>
      <c r="D3952" s="9" t="s">
        <v>39</v>
      </c>
      <c r="E3952" s="10" t="s">
        <v>19</v>
      </c>
      <c r="F3952" s="11">
        <v>2.77088448E11</v>
      </c>
      <c r="G3952" s="8" t="s">
        <v>24</v>
      </c>
      <c r="H3952" s="8" t="str">
        <f t="shared" si="1"/>
        <v>BUY</v>
      </c>
      <c r="I3952" s="12">
        <v>69.960022</v>
      </c>
      <c r="J3952" s="12">
        <v>1000.0</v>
      </c>
      <c r="K3952" s="7">
        <v>43916.0</v>
      </c>
      <c r="L3952" s="14">
        <v>63.236481</v>
      </c>
      <c r="M3952" s="14">
        <f t="shared" si="2"/>
        <v>903.8945271</v>
      </c>
      <c r="N3952" s="15">
        <f t="shared" si="3"/>
        <v>-0.09610547292</v>
      </c>
      <c r="O3952" s="15">
        <f t="shared" si="4"/>
        <v>0.09610547292</v>
      </c>
      <c r="P3952" s="8">
        <f t="shared" si="5"/>
        <v>16</v>
      </c>
    </row>
    <row r="3953" ht="12.75" customHeight="1">
      <c r="A3953" s="7">
        <v>43900.0</v>
      </c>
      <c r="B3953" s="8" t="s">
        <v>509</v>
      </c>
      <c r="C3953" s="8" t="s">
        <v>510</v>
      </c>
      <c r="D3953" s="9" t="s">
        <v>35</v>
      </c>
      <c r="E3953" s="10" t="s">
        <v>19</v>
      </c>
      <c r="F3953" s="11">
        <v>1.61091919804E11</v>
      </c>
      <c r="G3953" s="8" t="s">
        <v>24</v>
      </c>
      <c r="H3953" s="8" t="str">
        <f t="shared" si="1"/>
        <v>BUY</v>
      </c>
      <c r="I3953" s="12">
        <v>85.602486</v>
      </c>
      <c r="J3953" s="12">
        <v>1000.0</v>
      </c>
      <c r="K3953" s="7">
        <v>43915.0</v>
      </c>
      <c r="L3953" s="14">
        <v>76.596298</v>
      </c>
      <c r="M3953" s="14">
        <f t="shared" si="2"/>
        <v>894.7905789</v>
      </c>
      <c r="N3953" s="15">
        <f t="shared" si="3"/>
        <v>-0.1052094211</v>
      </c>
      <c r="O3953" s="15">
        <f t="shared" si="4"/>
        <v>0.1052094211</v>
      </c>
      <c r="P3953" s="8">
        <f t="shared" si="5"/>
        <v>15</v>
      </c>
    </row>
    <row r="3954" ht="12.75" customHeight="1">
      <c r="A3954" s="16">
        <v>43900.0</v>
      </c>
      <c r="B3954" s="8" t="s">
        <v>2563</v>
      </c>
      <c r="C3954" s="8" t="s">
        <v>2564</v>
      </c>
      <c r="D3954" s="9" t="s">
        <v>23</v>
      </c>
      <c r="E3954" s="10" t="s">
        <v>19</v>
      </c>
      <c r="F3954" s="11">
        <v>9.0444963415E10</v>
      </c>
      <c r="G3954" s="18" t="s">
        <v>24</v>
      </c>
      <c r="H3954" s="17" t="str">
        <f t="shared" si="1"/>
        <v>BUY</v>
      </c>
      <c r="I3954" s="12">
        <v>28.969999</v>
      </c>
      <c r="J3954" s="12">
        <v>1000.0</v>
      </c>
      <c r="K3954" s="16">
        <v>43929.0</v>
      </c>
      <c r="L3954" s="14">
        <v>26.940001</v>
      </c>
      <c r="M3954" s="14">
        <f t="shared" si="2"/>
        <v>929.9275778</v>
      </c>
      <c r="N3954" s="15">
        <f t="shared" si="3"/>
        <v>-0.07007242216</v>
      </c>
      <c r="O3954" s="15">
        <f t="shared" si="4"/>
        <v>0.07007242216</v>
      </c>
      <c r="P3954" s="8">
        <f t="shared" si="5"/>
        <v>29</v>
      </c>
    </row>
    <row r="3955" ht="12.75" customHeight="1">
      <c r="A3955" s="16">
        <v>43900.0</v>
      </c>
      <c r="B3955" s="8" t="s">
        <v>2834</v>
      </c>
      <c r="C3955" s="8" t="s">
        <v>2834</v>
      </c>
      <c r="D3955" s="9" t="s">
        <v>27</v>
      </c>
      <c r="E3955" s="10" t="s">
        <v>2835</v>
      </c>
      <c r="F3955" s="11">
        <v>1.1636882512E10</v>
      </c>
      <c r="G3955" s="18" t="s">
        <v>24</v>
      </c>
      <c r="H3955" s="17" t="str">
        <f t="shared" si="1"/>
        <v>BUY</v>
      </c>
      <c r="I3955" s="12">
        <v>6.08</v>
      </c>
      <c r="J3955" s="12">
        <v>1000.0</v>
      </c>
      <c r="K3955" s="16">
        <v>44727.0</v>
      </c>
      <c r="L3955" s="14">
        <v>3.75</v>
      </c>
      <c r="M3955" s="14">
        <f t="shared" si="2"/>
        <v>616.7763158</v>
      </c>
      <c r="N3955" s="15">
        <f t="shared" si="3"/>
        <v>-0.3832236842</v>
      </c>
      <c r="O3955" s="15">
        <f t="shared" si="4"/>
        <v>0.3832236842</v>
      </c>
      <c r="P3955" s="8">
        <f t="shared" si="5"/>
        <v>827</v>
      </c>
    </row>
    <row r="3956" ht="12.75" customHeight="1">
      <c r="A3956" s="7">
        <v>43901.0</v>
      </c>
      <c r="B3956" s="8" t="s">
        <v>896</v>
      </c>
      <c r="C3956" s="8" t="s">
        <v>897</v>
      </c>
      <c r="D3956" s="9" t="s">
        <v>27</v>
      </c>
      <c r="E3956" s="10" t="s">
        <v>19</v>
      </c>
      <c r="F3956" s="11">
        <v>2.936741335E10</v>
      </c>
      <c r="G3956" s="8" t="s">
        <v>24</v>
      </c>
      <c r="H3956" s="8" t="str">
        <f t="shared" si="1"/>
        <v>BUY</v>
      </c>
      <c r="I3956" s="12">
        <v>27.343988</v>
      </c>
      <c r="J3956" s="12">
        <v>1000.0</v>
      </c>
      <c r="K3956" s="7">
        <v>44334.0</v>
      </c>
      <c r="L3956" s="14">
        <v>47.120724</v>
      </c>
      <c r="M3956" s="14">
        <f t="shared" si="2"/>
        <v>1723.257193</v>
      </c>
      <c r="N3956" s="15">
        <f t="shared" si="3"/>
        <v>0.7232571928</v>
      </c>
      <c r="O3956" s="15">
        <f t="shared" si="4"/>
        <v>-0.7232571928</v>
      </c>
      <c r="P3956" s="8">
        <f t="shared" si="5"/>
        <v>433</v>
      </c>
    </row>
    <row r="3957" ht="12.75" customHeight="1">
      <c r="A3957" s="16">
        <v>43901.0</v>
      </c>
      <c r="B3957" s="8" t="s">
        <v>156</v>
      </c>
      <c r="C3957" s="8" t="s">
        <v>157</v>
      </c>
      <c r="D3957" s="9" t="s">
        <v>71</v>
      </c>
      <c r="E3957" s="10" t="s">
        <v>19</v>
      </c>
      <c r="F3957" s="11">
        <v>4.98823227279E11</v>
      </c>
      <c r="G3957" s="18" t="s">
        <v>24</v>
      </c>
      <c r="H3957" s="17" t="str">
        <f t="shared" si="1"/>
        <v>BUY</v>
      </c>
      <c r="I3957" s="12">
        <v>168.83</v>
      </c>
      <c r="J3957" s="12">
        <v>1000.0</v>
      </c>
      <c r="K3957" s="16">
        <v>43955.0</v>
      </c>
      <c r="L3957" s="14">
        <v>171.95</v>
      </c>
      <c r="M3957" s="14">
        <f t="shared" si="2"/>
        <v>1018.480128</v>
      </c>
      <c r="N3957" s="15">
        <f t="shared" si="3"/>
        <v>0.01848012794</v>
      </c>
      <c r="O3957" s="15">
        <f t="shared" si="4"/>
        <v>-0.01848012794</v>
      </c>
      <c r="P3957" s="8">
        <f t="shared" si="5"/>
        <v>54</v>
      </c>
    </row>
    <row r="3958" ht="12.75" customHeight="1">
      <c r="A3958" s="16">
        <v>43901.0</v>
      </c>
      <c r="B3958" s="8" t="s">
        <v>59</v>
      </c>
      <c r="C3958" s="8" t="s">
        <v>60</v>
      </c>
      <c r="D3958" s="9" t="s">
        <v>32</v>
      </c>
      <c r="E3958" s="10" t="s">
        <v>19</v>
      </c>
      <c r="F3958" s="11">
        <v>4.25280211092E11</v>
      </c>
      <c r="G3958" s="18" t="s">
        <v>24</v>
      </c>
      <c r="H3958" s="17" t="str">
        <f t="shared" si="1"/>
        <v>BUY</v>
      </c>
      <c r="I3958" s="12">
        <v>107.84</v>
      </c>
      <c r="J3958" s="12">
        <v>1000.0</v>
      </c>
      <c r="K3958" s="16">
        <v>43901.0</v>
      </c>
      <c r="L3958" s="14">
        <v>107.84</v>
      </c>
      <c r="M3958" s="14">
        <f t="shared" si="2"/>
        <v>1000</v>
      </c>
      <c r="N3958" s="15">
        <f t="shared" si="3"/>
        <v>0</v>
      </c>
      <c r="O3958" s="15">
        <f t="shared" si="4"/>
        <v>0</v>
      </c>
      <c r="P3958" s="8">
        <f t="shared" si="5"/>
        <v>0</v>
      </c>
    </row>
    <row r="3959" ht="12.75" customHeight="1">
      <c r="A3959" s="7">
        <v>43902.0</v>
      </c>
      <c r="B3959" s="8" t="s">
        <v>783</v>
      </c>
      <c r="C3959" s="8" t="s">
        <v>784</v>
      </c>
      <c r="D3959" s="9" t="s">
        <v>58</v>
      </c>
      <c r="E3959" s="10" t="s">
        <v>19</v>
      </c>
      <c r="F3959" s="11">
        <v>1.00443452698E11</v>
      </c>
      <c r="G3959" s="8" t="s">
        <v>24</v>
      </c>
      <c r="H3959" s="8" t="str">
        <f t="shared" si="1"/>
        <v>BUY</v>
      </c>
      <c r="I3959" s="12">
        <v>17.82004</v>
      </c>
      <c r="J3959" s="12">
        <v>1000.0</v>
      </c>
      <c r="K3959" s="7">
        <v>44139.0</v>
      </c>
      <c r="L3959" s="14">
        <v>16.498627</v>
      </c>
      <c r="M3959" s="14">
        <f t="shared" si="2"/>
        <v>925.8467994</v>
      </c>
      <c r="N3959" s="15">
        <f t="shared" si="3"/>
        <v>-0.07415320055</v>
      </c>
      <c r="O3959" s="15">
        <f t="shared" si="4"/>
        <v>0.07415320055</v>
      </c>
      <c r="P3959" s="8">
        <f t="shared" si="5"/>
        <v>237</v>
      </c>
    </row>
    <row r="3960" ht="12.75" customHeight="1">
      <c r="A3960" s="16">
        <v>43902.0</v>
      </c>
      <c r="B3960" s="8" t="s">
        <v>836</v>
      </c>
      <c r="C3960" s="8" t="s">
        <v>837</v>
      </c>
      <c r="D3960" s="9" t="s">
        <v>58</v>
      </c>
      <c r="E3960" s="10" t="s">
        <v>19</v>
      </c>
      <c r="F3960" s="11">
        <v>1.0735109466E10</v>
      </c>
      <c r="G3960" s="18" t="s">
        <v>24</v>
      </c>
      <c r="H3960" s="17" t="str">
        <f t="shared" si="1"/>
        <v>BUY</v>
      </c>
      <c r="I3960" s="12">
        <v>78.339996</v>
      </c>
      <c r="J3960" s="12">
        <v>1000.0</v>
      </c>
      <c r="K3960" s="16">
        <v>44012.0</v>
      </c>
      <c r="L3960" s="14">
        <v>219.419998</v>
      </c>
      <c r="M3960" s="14">
        <f t="shared" si="2"/>
        <v>2800.868129</v>
      </c>
      <c r="N3960" s="15">
        <f t="shared" si="3"/>
        <v>1.800868129</v>
      </c>
      <c r="O3960" s="15">
        <f t="shared" si="4"/>
        <v>-1.800868129</v>
      </c>
      <c r="P3960" s="8">
        <f t="shared" si="5"/>
        <v>110</v>
      </c>
    </row>
    <row r="3961" ht="12.75" customHeight="1">
      <c r="A3961" s="16">
        <v>43902.0</v>
      </c>
      <c r="B3961" s="8" t="s">
        <v>129</v>
      </c>
      <c r="C3961" s="8" t="s">
        <v>130</v>
      </c>
      <c r="D3961" s="9" t="s">
        <v>71</v>
      </c>
      <c r="E3961" s="10" t="s">
        <v>19</v>
      </c>
      <c r="F3961" s="11">
        <v>1.5587597568E11</v>
      </c>
      <c r="G3961" s="17" t="s">
        <v>20</v>
      </c>
      <c r="H3961" s="18" t="str">
        <f t="shared" si="1"/>
        <v>SELL</v>
      </c>
      <c r="I3961" s="12">
        <v>24.921396</v>
      </c>
      <c r="J3961" s="12">
        <v>1000.0</v>
      </c>
      <c r="K3961" s="16">
        <v>43937.0</v>
      </c>
      <c r="L3961" s="14">
        <v>24.637367</v>
      </c>
      <c r="M3961" s="14">
        <f t="shared" si="2"/>
        <v>988.603006</v>
      </c>
      <c r="N3961" s="15">
        <f t="shared" si="3"/>
        <v>0.01139699397</v>
      </c>
      <c r="O3961" s="15">
        <f t="shared" si="4"/>
        <v>-0.01139699397</v>
      </c>
      <c r="P3961" s="8">
        <f t="shared" si="5"/>
        <v>35</v>
      </c>
    </row>
    <row r="3962" ht="12.75" customHeight="1">
      <c r="A3962" s="7">
        <v>43906.0</v>
      </c>
      <c r="B3962" s="8" t="s">
        <v>2836</v>
      </c>
      <c r="C3962" s="8" t="s">
        <v>2837</v>
      </c>
      <c r="D3962" s="9" t="s">
        <v>193</v>
      </c>
      <c r="E3962" s="10" t="s">
        <v>19</v>
      </c>
      <c r="F3962" s="11">
        <v>1.96662075E9</v>
      </c>
      <c r="G3962" s="8" t="s">
        <v>24</v>
      </c>
      <c r="H3962" s="8" t="str">
        <f t="shared" si="1"/>
        <v>BUY</v>
      </c>
      <c r="I3962" s="12">
        <v>8.27795</v>
      </c>
      <c r="J3962" s="12">
        <v>1000.0</v>
      </c>
      <c r="K3962" s="16">
        <v>44727.0</v>
      </c>
      <c r="L3962" s="14">
        <v>16.233053</v>
      </c>
      <c r="M3962" s="14">
        <f t="shared" si="2"/>
        <v>1960.99916</v>
      </c>
      <c r="N3962" s="15">
        <f t="shared" si="3"/>
        <v>0.9609991604</v>
      </c>
      <c r="O3962" s="15">
        <f t="shared" si="4"/>
        <v>-0.9609991604</v>
      </c>
      <c r="P3962" s="8">
        <f t="shared" si="5"/>
        <v>821</v>
      </c>
    </row>
    <row r="3963" ht="12.75" customHeight="1">
      <c r="A3963" s="7">
        <v>43906.0</v>
      </c>
      <c r="B3963" s="8" t="s">
        <v>355</v>
      </c>
      <c r="C3963" s="8" t="s">
        <v>356</v>
      </c>
      <c r="D3963" s="9" t="s">
        <v>39</v>
      </c>
      <c r="E3963" s="10" t="s">
        <v>19</v>
      </c>
      <c r="F3963" s="11">
        <v>1.16025984E8</v>
      </c>
      <c r="G3963" s="8" t="s">
        <v>20</v>
      </c>
      <c r="H3963" s="8" t="str">
        <f t="shared" si="1"/>
        <v>SELL</v>
      </c>
      <c r="I3963" s="12">
        <v>6.13</v>
      </c>
      <c r="J3963" s="12">
        <v>1000.0</v>
      </c>
      <c r="K3963" s="7">
        <v>44014.0</v>
      </c>
      <c r="L3963" s="14">
        <v>21.450001</v>
      </c>
      <c r="M3963" s="14">
        <f t="shared" si="2"/>
        <v>3499.184502</v>
      </c>
      <c r="N3963" s="15">
        <f t="shared" si="3"/>
        <v>-2.499184502</v>
      </c>
      <c r="O3963" s="15">
        <f t="shared" si="4"/>
        <v>2.499184502</v>
      </c>
      <c r="P3963" s="8">
        <f t="shared" si="5"/>
        <v>108</v>
      </c>
    </row>
    <row r="3964" ht="12.75" customHeight="1">
      <c r="A3964" s="7">
        <v>43907.0</v>
      </c>
      <c r="B3964" s="8" t="s">
        <v>994</v>
      </c>
      <c r="C3964" s="8" t="s">
        <v>995</v>
      </c>
      <c r="D3964" s="9" t="s">
        <v>65</v>
      </c>
      <c r="E3964" s="10" t="s">
        <v>19</v>
      </c>
      <c r="F3964" s="11">
        <v>4.2290881167E10</v>
      </c>
      <c r="G3964" s="8" t="s">
        <v>20</v>
      </c>
      <c r="H3964" s="8" t="str">
        <f t="shared" si="1"/>
        <v>SELL</v>
      </c>
      <c r="I3964" s="12">
        <v>28.62298</v>
      </c>
      <c r="J3964" s="12">
        <v>1000.0</v>
      </c>
      <c r="K3964" s="7">
        <v>43921.0</v>
      </c>
      <c r="L3964" s="14">
        <v>33.675598</v>
      </c>
      <c r="M3964" s="14">
        <f t="shared" si="2"/>
        <v>1176.523129</v>
      </c>
      <c r="N3964" s="15">
        <f t="shared" si="3"/>
        <v>-0.1765231293</v>
      </c>
      <c r="O3964" s="15">
        <f t="shared" si="4"/>
        <v>0.1765231293</v>
      </c>
      <c r="P3964" s="8">
        <f t="shared" si="5"/>
        <v>14</v>
      </c>
    </row>
    <row r="3965" ht="12.75" customHeight="1">
      <c r="A3965" s="7">
        <v>43908.0</v>
      </c>
      <c r="B3965" s="8" t="s">
        <v>2838</v>
      </c>
      <c r="C3965" s="8" t="s">
        <v>2839</v>
      </c>
      <c r="D3965" s="9" t="s">
        <v>137</v>
      </c>
      <c r="E3965" s="10" t="s">
        <v>19</v>
      </c>
      <c r="F3965" s="11">
        <v>4.778875668E9</v>
      </c>
      <c r="G3965" s="8" t="s">
        <v>24</v>
      </c>
      <c r="H3965" s="8" t="str">
        <f t="shared" si="1"/>
        <v>BUY</v>
      </c>
      <c r="I3965" s="12">
        <v>82.985069</v>
      </c>
      <c r="J3965" s="12">
        <v>1000.0</v>
      </c>
      <c r="K3965" s="16">
        <v>44727.0</v>
      </c>
      <c r="L3965" s="14">
        <v>95.809021</v>
      </c>
      <c r="M3965" s="14">
        <f t="shared" si="2"/>
        <v>1154.533245</v>
      </c>
      <c r="N3965" s="15">
        <f t="shared" si="3"/>
        <v>0.154533245</v>
      </c>
      <c r="O3965" s="15">
        <f t="shared" si="4"/>
        <v>-0.154533245</v>
      </c>
      <c r="P3965" s="8">
        <f t="shared" si="5"/>
        <v>819</v>
      </c>
    </row>
    <row r="3966" ht="12.75" customHeight="1">
      <c r="A3966" s="7">
        <v>43908.0</v>
      </c>
      <c r="B3966" s="8" t="s">
        <v>2840</v>
      </c>
      <c r="C3966" s="8" t="s">
        <v>2841</v>
      </c>
      <c r="D3966" s="9" t="s">
        <v>32</v>
      </c>
      <c r="E3966" s="10" t="s">
        <v>19</v>
      </c>
      <c r="F3966" s="11">
        <v>1.75165474E9</v>
      </c>
      <c r="G3966" s="8" t="s">
        <v>24</v>
      </c>
      <c r="H3966" s="8" t="str">
        <f t="shared" si="1"/>
        <v>BUY</v>
      </c>
      <c r="I3966" s="12">
        <v>16.549999</v>
      </c>
      <c r="J3966" s="12">
        <v>1000.0</v>
      </c>
      <c r="K3966" s="16">
        <v>44111.0</v>
      </c>
      <c r="L3966" s="14">
        <v>29.83</v>
      </c>
      <c r="M3966" s="14">
        <f t="shared" si="2"/>
        <v>1802.417027</v>
      </c>
      <c r="N3966" s="15">
        <f t="shared" si="3"/>
        <v>0.8024170273</v>
      </c>
      <c r="O3966" s="15">
        <f t="shared" si="4"/>
        <v>-0.8024170273</v>
      </c>
      <c r="P3966" s="8">
        <f t="shared" si="5"/>
        <v>203</v>
      </c>
    </row>
    <row r="3967" ht="12.75" customHeight="1">
      <c r="A3967" s="7">
        <v>43908.0</v>
      </c>
      <c r="B3967" s="8" t="s">
        <v>177</v>
      </c>
      <c r="C3967" s="8" t="s">
        <v>178</v>
      </c>
      <c r="D3967" s="9" t="s">
        <v>18</v>
      </c>
      <c r="E3967" s="10" t="s">
        <v>19</v>
      </c>
      <c r="F3967" s="11">
        <v>1.9131597722E10</v>
      </c>
      <c r="G3967" s="8" t="s">
        <v>20</v>
      </c>
      <c r="H3967" s="8" t="str">
        <f t="shared" si="1"/>
        <v>SELL</v>
      </c>
      <c r="I3967" s="12">
        <v>34.600388</v>
      </c>
      <c r="J3967" s="12">
        <v>1000.0</v>
      </c>
      <c r="K3967" s="7">
        <v>44580.0</v>
      </c>
      <c r="L3967" s="14">
        <v>43.735287</v>
      </c>
      <c r="M3967" s="14">
        <f t="shared" si="2"/>
        <v>1264.011461</v>
      </c>
      <c r="N3967" s="15">
        <f t="shared" si="3"/>
        <v>-0.2640114614</v>
      </c>
      <c r="O3967" s="15">
        <f t="shared" si="4"/>
        <v>0.2640114614</v>
      </c>
      <c r="P3967" s="8">
        <f t="shared" si="5"/>
        <v>672</v>
      </c>
    </row>
    <row r="3968" ht="12.75" customHeight="1">
      <c r="A3968" s="16">
        <v>43909.0</v>
      </c>
      <c r="B3968" s="8" t="s">
        <v>59</v>
      </c>
      <c r="C3968" s="8" t="s">
        <v>60</v>
      </c>
      <c r="D3968" s="9" t="s">
        <v>32</v>
      </c>
      <c r="E3968" s="10" t="s">
        <v>19</v>
      </c>
      <c r="F3968" s="11">
        <v>4.25280211092E11</v>
      </c>
      <c r="G3968" s="17" t="s">
        <v>20</v>
      </c>
      <c r="H3968" s="18" t="str">
        <f t="shared" si="1"/>
        <v>SELL</v>
      </c>
      <c r="I3968" s="12">
        <v>113.06</v>
      </c>
      <c r="J3968" s="12">
        <v>1000.0</v>
      </c>
      <c r="K3968" s="16">
        <v>43909.0</v>
      </c>
      <c r="L3968" s="14">
        <v>113.06</v>
      </c>
      <c r="M3968" s="14">
        <f t="shared" si="2"/>
        <v>1000</v>
      </c>
      <c r="N3968" s="15">
        <f t="shared" si="3"/>
        <v>0</v>
      </c>
      <c r="O3968" s="15">
        <f t="shared" si="4"/>
        <v>0</v>
      </c>
      <c r="P3968" s="8">
        <f t="shared" si="5"/>
        <v>0</v>
      </c>
    </row>
    <row r="3969" ht="12.75" customHeight="1">
      <c r="A3969" s="7">
        <v>43910.0</v>
      </c>
      <c r="B3969" s="8" t="s">
        <v>2842</v>
      </c>
      <c r="C3969" s="8" t="s">
        <v>2843</v>
      </c>
      <c r="D3969" s="9" t="s">
        <v>39</v>
      </c>
      <c r="E3969" s="10" t="s">
        <v>19</v>
      </c>
      <c r="F3969" s="11">
        <v>3.7254569E7</v>
      </c>
      <c r="G3969" s="8" t="s">
        <v>24</v>
      </c>
      <c r="H3969" s="8" t="str">
        <f t="shared" si="1"/>
        <v>BUY</v>
      </c>
      <c r="I3969" s="12">
        <v>10.45</v>
      </c>
      <c r="J3969" s="12">
        <v>1000.0</v>
      </c>
      <c r="K3969" s="16">
        <v>44727.0</v>
      </c>
      <c r="L3969" s="14">
        <v>5.36</v>
      </c>
      <c r="M3969" s="14">
        <f t="shared" si="2"/>
        <v>512.9186603</v>
      </c>
      <c r="N3969" s="15">
        <f t="shared" si="3"/>
        <v>-0.4870813397</v>
      </c>
      <c r="O3969" s="15">
        <f t="shared" si="4"/>
        <v>0.4870813397</v>
      </c>
      <c r="P3969" s="8">
        <f t="shared" si="5"/>
        <v>817</v>
      </c>
    </row>
    <row r="3970" ht="12.75" customHeight="1">
      <c r="A3970" s="7">
        <v>43910.0</v>
      </c>
      <c r="B3970" s="8" t="s">
        <v>691</v>
      </c>
      <c r="C3970" s="8" t="s">
        <v>692</v>
      </c>
      <c r="D3970" s="9" t="s">
        <v>35</v>
      </c>
      <c r="E3970" s="10" t="s">
        <v>168</v>
      </c>
      <c r="F3970" s="11">
        <v>4.8448614231E10</v>
      </c>
      <c r="G3970" s="8" t="s">
        <v>24</v>
      </c>
      <c r="H3970" s="8" t="str">
        <f t="shared" si="1"/>
        <v>BUY</v>
      </c>
      <c r="I3970" s="12">
        <v>165.009995</v>
      </c>
      <c r="J3970" s="12">
        <v>1000.0</v>
      </c>
      <c r="K3970" s="7">
        <v>43944.0</v>
      </c>
      <c r="L3970" s="14">
        <v>211.639999</v>
      </c>
      <c r="M3970" s="14">
        <f t="shared" si="2"/>
        <v>1282.588967</v>
      </c>
      <c r="N3970" s="15">
        <f t="shared" si="3"/>
        <v>0.2825889668</v>
      </c>
      <c r="O3970" s="15">
        <f t="shared" si="4"/>
        <v>-0.2825889668</v>
      </c>
      <c r="P3970" s="8">
        <f t="shared" si="5"/>
        <v>34</v>
      </c>
    </row>
    <row r="3971" ht="12.75" customHeight="1">
      <c r="A3971" s="7">
        <v>43910.0</v>
      </c>
      <c r="B3971" s="8" t="s">
        <v>644</v>
      </c>
      <c r="C3971" s="8" t="s">
        <v>645</v>
      </c>
      <c r="D3971" s="9" t="s">
        <v>23</v>
      </c>
      <c r="E3971" s="10" t="s">
        <v>19</v>
      </c>
      <c r="F3971" s="11">
        <v>6.9650124965E10</v>
      </c>
      <c r="G3971" s="8" t="s">
        <v>24</v>
      </c>
      <c r="H3971" s="8" t="str">
        <f t="shared" si="1"/>
        <v>BUY</v>
      </c>
      <c r="I3971" s="12">
        <v>35.605721</v>
      </c>
      <c r="J3971" s="12">
        <v>1000.0</v>
      </c>
      <c r="K3971" s="7">
        <v>43916.0</v>
      </c>
      <c r="L3971" s="14">
        <v>44.164494</v>
      </c>
      <c r="M3971" s="14">
        <f t="shared" si="2"/>
        <v>1240.376343</v>
      </c>
      <c r="N3971" s="15">
        <f t="shared" si="3"/>
        <v>0.2403763429</v>
      </c>
      <c r="O3971" s="15">
        <f t="shared" si="4"/>
        <v>-0.2403763429</v>
      </c>
      <c r="P3971" s="8">
        <f t="shared" si="5"/>
        <v>6</v>
      </c>
    </row>
    <row r="3972" ht="12.75" customHeight="1">
      <c r="A3972" s="7">
        <v>43910.0</v>
      </c>
      <c r="B3972" s="8" t="s">
        <v>882</v>
      </c>
      <c r="C3972" s="8" t="s">
        <v>883</v>
      </c>
      <c r="D3972" s="9" t="s">
        <v>18</v>
      </c>
      <c r="E3972" s="10" t="s">
        <v>19</v>
      </c>
      <c r="F3972" s="11">
        <v>4.3438580152E10</v>
      </c>
      <c r="G3972" s="8" t="s">
        <v>24</v>
      </c>
      <c r="H3972" s="8" t="str">
        <f t="shared" si="1"/>
        <v>BUY</v>
      </c>
      <c r="I3972" s="12">
        <v>47.09</v>
      </c>
      <c r="J3972" s="12">
        <v>1000.0</v>
      </c>
      <c r="K3972" s="7">
        <v>43915.0</v>
      </c>
      <c r="L3972" s="14">
        <v>54.43</v>
      </c>
      <c r="M3972" s="14">
        <f t="shared" si="2"/>
        <v>1155.871735</v>
      </c>
      <c r="N3972" s="15">
        <f t="shared" si="3"/>
        <v>0.155871735</v>
      </c>
      <c r="O3972" s="15">
        <f t="shared" si="4"/>
        <v>-0.155871735</v>
      </c>
      <c r="P3972" s="8">
        <f t="shared" si="5"/>
        <v>5</v>
      </c>
    </row>
    <row r="3973" ht="12.75" customHeight="1">
      <c r="A3973" s="7">
        <v>43910.0</v>
      </c>
      <c r="B3973" s="8" t="s">
        <v>238</v>
      </c>
      <c r="C3973" s="8" t="s">
        <v>239</v>
      </c>
      <c r="D3973" s="9" t="s">
        <v>32</v>
      </c>
      <c r="E3973" s="10" t="s">
        <v>19</v>
      </c>
      <c r="F3973" s="11">
        <v>4.710345024E10</v>
      </c>
      <c r="G3973" s="8" t="s">
        <v>24</v>
      </c>
      <c r="H3973" s="8" t="str">
        <f t="shared" si="1"/>
        <v>BUY</v>
      </c>
      <c r="I3973" s="12">
        <v>113.81</v>
      </c>
      <c r="J3973" s="12">
        <v>1000.0</v>
      </c>
      <c r="K3973" s="7">
        <v>43924.0</v>
      </c>
      <c r="L3973" s="14">
        <v>125.67</v>
      </c>
      <c r="M3973" s="14">
        <f t="shared" si="2"/>
        <v>1104.208769</v>
      </c>
      <c r="N3973" s="15">
        <f t="shared" si="3"/>
        <v>0.104208769</v>
      </c>
      <c r="O3973" s="15">
        <f t="shared" si="4"/>
        <v>-0.104208769</v>
      </c>
      <c r="P3973" s="8">
        <f t="shared" si="5"/>
        <v>14</v>
      </c>
    </row>
    <row r="3974" ht="12.75" customHeight="1">
      <c r="A3974" s="7">
        <v>43914.0</v>
      </c>
      <c r="B3974" s="8" t="s">
        <v>372</v>
      </c>
      <c r="C3974" s="8" t="s">
        <v>373</v>
      </c>
      <c r="D3974" s="9" t="s">
        <v>18</v>
      </c>
      <c r="E3974" s="10" t="s">
        <v>19</v>
      </c>
      <c r="F3974" s="11">
        <v>2.6695412156E10</v>
      </c>
      <c r="G3974" s="8" t="s">
        <v>24</v>
      </c>
      <c r="H3974" s="8" t="str">
        <f t="shared" si="1"/>
        <v>BUY</v>
      </c>
      <c r="I3974" s="12">
        <v>26.833637</v>
      </c>
      <c r="J3974" s="12">
        <v>1000.0</v>
      </c>
      <c r="K3974" s="7">
        <v>44210.0</v>
      </c>
      <c r="L3974" s="14">
        <v>41.38308</v>
      </c>
      <c r="M3974" s="14">
        <f t="shared" si="2"/>
        <v>1542.209131</v>
      </c>
      <c r="N3974" s="15">
        <f t="shared" si="3"/>
        <v>0.542209131</v>
      </c>
      <c r="O3974" s="15">
        <f t="shared" si="4"/>
        <v>-0.542209131</v>
      </c>
      <c r="P3974" s="8">
        <f t="shared" si="5"/>
        <v>296</v>
      </c>
    </row>
    <row r="3975" ht="12.75" customHeight="1">
      <c r="A3975" s="7">
        <v>43914.0</v>
      </c>
      <c r="B3975" s="8" t="s">
        <v>338</v>
      </c>
      <c r="C3975" s="8" t="s">
        <v>339</v>
      </c>
      <c r="D3975" s="9" t="s">
        <v>35</v>
      </c>
      <c r="E3975" s="10" t="s">
        <v>19</v>
      </c>
      <c r="F3975" s="11">
        <v>8.51948643E8</v>
      </c>
      <c r="G3975" s="8" t="s">
        <v>24</v>
      </c>
      <c r="H3975" s="8" t="str">
        <f t="shared" si="1"/>
        <v>BUY</v>
      </c>
      <c r="I3975" s="12">
        <v>23.910908</v>
      </c>
      <c r="J3975" s="12">
        <v>1000.0</v>
      </c>
      <c r="K3975" s="16">
        <v>44727.0</v>
      </c>
      <c r="L3975" s="14">
        <v>66.449364</v>
      </c>
      <c r="M3975" s="14">
        <f t="shared" si="2"/>
        <v>2779.039759</v>
      </c>
      <c r="N3975" s="15">
        <f t="shared" si="3"/>
        <v>1.779039759</v>
      </c>
      <c r="O3975" s="15">
        <f t="shared" si="4"/>
        <v>-1.779039759</v>
      </c>
      <c r="P3975" s="8">
        <f t="shared" si="5"/>
        <v>813</v>
      </c>
    </row>
    <row r="3976" ht="12.75" customHeight="1">
      <c r="A3976" s="7">
        <v>43915.0</v>
      </c>
      <c r="B3976" s="8" t="s">
        <v>509</v>
      </c>
      <c r="C3976" s="8" t="s">
        <v>510</v>
      </c>
      <c r="D3976" s="9" t="s">
        <v>35</v>
      </c>
      <c r="E3976" s="10" t="s">
        <v>19</v>
      </c>
      <c r="F3976" s="11">
        <v>1.61091919804E11</v>
      </c>
      <c r="G3976" s="8" t="s">
        <v>20</v>
      </c>
      <c r="H3976" s="8" t="str">
        <f t="shared" si="1"/>
        <v>SELL</v>
      </c>
      <c r="I3976" s="12">
        <v>76.596298</v>
      </c>
      <c r="J3976" s="12">
        <v>1000.0</v>
      </c>
      <c r="K3976" s="7">
        <v>44258.0</v>
      </c>
      <c r="L3976" s="14">
        <v>131.301682</v>
      </c>
      <c r="M3976" s="14">
        <f t="shared" si="2"/>
        <v>1714.204021</v>
      </c>
      <c r="N3976" s="15">
        <f t="shared" si="3"/>
        <v>-0.7142040207</v>
      </c>
      <c r="O3976" s="15">
        <f t="shared" si="4"/>
        <v>0.7142040207</v>
      </c>
      <c r="P3976" s="8">
        <f t="shared" si="5"/>
        <v>343</v>
      </c>
    </row>
    <row r="3977" ht="12.75" customHeight="1">
      <c r="A3977" s="7">
        <v>43915.0</v>
      </c>
      <c r="B3977" s="8" t="s">
        <v>882</v>
      </c>
      <c r="C3977" s="8" t="s">
        <v>883</v>
      </c>
      <c r="D3977" s="9" t="s">
        <v>18</v>
      </c>
      <c r="E3977" s="10" t="s">
        <v>19</v>
      </c>
      <c r="F3977" s="11">
        <v>4.3438580152E10</v>
      </c>
      <c r="G3977" s="8" t="s">
        <v>20</v>
      </c>
      <c r="H3977" s="8" t="str">
        <f t="shared" si="1"/>
        <v>SELL</v>
      </c>
      <c r="I3977" s="12">
        <v>54.43</v>
      </c>
      <c r="J3977" s="12">
        <v>1000.0</v>
      </c>
      <c r="K3977" s="16">
        <v>44727.0</v>
      </c>
      <c r="L3977" s="14">
        <v>113.87</v>
      </c>
      <c r="M3977" s="14">
        <f t="shared" si="2"/>
        <v>2092.044828</v>
      </c>
      <c r="N3977" s="15">
        <f t="shared" si="3"/>
        <v>-1.092044828</v>
      </c>
      <c r="O3977" s="15">
        <f t="shared" si="4"/>
        <v>1.092044828</v>
      </c>
      <c r="P3977" s="8">
        <f t="shared" si="5"/>
        <v>812</v>
      </c>
    </row>
    <row r="3978" ht="12.75" customHeight="1">
      <c r="A3978" s="7">
        <v>43916.0</v>
      </c>
      <c r="B3978" s="8" t="s">
        <v>1222</v>
      </c>
      <c r="C3978" s="8" t="s">
        <v>1223</v>
      </c>
      <c r="D3978" s="9" t="s">
        <v>35</v>
      </c>
      <c r="E3978" s="10" t="s">
        <v>19</v>
      </c>
      <c r="F3978" s="11">
        <v>1.66632697E9</v>
      </c>
      <c r="G3978" s="8" t="s">
        <v>24</v>
      </c>
      <c r="H3978" s="8" t="str">
        <f t="shared" si="1"/>
        <v>BUY</v>
      </c>
      <c r="I3978" s="12">
        <v>18.75</v>
      </c>
      <c r="J3978" s="12">
        <v>1000.0</v>
      </c>
      <c r="K3978" s="16">
        <v>44175.0</v>
      </c>
      <c r="L3978" s="14">
        <v>36.34</v>
      </c>
      <c r="M3978" s="14">
        <f t="shared" si="2"/>
        <v>1938.133333</v>
      </c>
      <c r="N3978" s="15">
        <f t="shared" si="3"/>
        <v>0.9381333333</v>
      </c>
      <c r="O3978" s="15">
        <f t="shared" si="4"/>
        <v>-0.9381333333</v>
      </c>
      <c r="P3978" s="8">
        <f t="shared" si="5"/>
        <v>259</v>
      </c>
    </row>
    <row r="3979" ht="12.75" customHeight="1">
      <c r="A3979" s="7">
        <v>43916.0</v>
      </c>
      <c r="B3979" s="8" t="s">
        <v>523</v>
      </c>
      <c r="C3979" s="8" t="s">
        <v>524</v>
      </c>
      <c r="D3979" s="9" t="s">
        <v>39</v>
      </c>
      <c r="E3979" s="10" t="s">
        <v>19</v>
      </c>
      <c r="F3979" s="11">
        <v>2.77088448E11</v>
      </c>
      <c r="G3979" s="8" t="s">
        <v>20</v>
      </c>
      <c r="H3979" s="8" t="str">
        <f t="shared" si="1"/>
        <v>SELL</v>
      </c>
      <c r="I3979" s="12">
        <v>63.236481</v>
      </c>
      <c r="J3979" s="12">
        <v>1000.0</v>
      </c>
      <c r="K3979" s="7">
        <v>44316.0</v>
      </c>
      <c r="L3979" s="14">
        <v>66.139435</v>
      </c>
      <c r="M3979" s="14">
        <f t="shared" si="2"/>
        <v>1045.906318</v>
      </c>
      <c r="N3979" s="15">
        <f t="shared" si="3"/>
        <v>-0.04590631791</v>
      </c>
      <c r="O3979" s="15">
        <f t="shared" si="4"/>
        <v>0.04590631791</v>
      </c>
      <c r="P3979" s="8">
        <f t="shared" si="5"/>
        <v>400</v>
      </c>
    </row>
    <row r="3980" ht="12.75" customHeight="1">
      <c r="A3980" s="7">
        <v>43916.0</v>
      </c>
      <c r="B3980" s="8" t="s">
        <v>644</v>
      </c>
      <c r="C3980" s="8" t="s">
        <v>645</v>
      </c>
      <c r="D3980" s="9" t="s">
        <v>23</v>
      </c>
      <c r="E3980" s="10" t="s">
        <v>19</v>
      </c>
      <c r="F3980" s="11">
        <v>6.9650124965E10</v>
      </c>
      <c r="G3980" s="8" t="s">
        <v>20</v>
      </c>
      <c r="H3980" s="8" t="str">
        <f t="shared" si="1"/>
        <v>SELL</v>
      </c>
      <c r="I3980" s="12">
        <v>44.164494</v>
      </c>
      <c r="J3980" s="12">
        <v>1000.0</v>
      </c>
      <c r="K3980" s="7">
        <v>44099.0</v>
      </c>
      <c r="L3980" s="14">
        <v>48.453743</v>
      </c>
      <c r="M3980" s="14">
        <f t="shared" si="2"/>
        <v>1097.119849</v>
      </c>
      <c r="N3980" s="15">
        <f t="shared" si="3"/>
        <v>-0.09711984926</v>
      </c>
      <c r="O3980" s="15">
        <f t="shared" si="4"/>
        <v>0.09711984926</v>
      </c>
      <c r="P3980" s="8">
        <f t="shared" si="5"/>
        <v>183</v>
      </c>
    </row>
    <row r="3981" ht="12.75" customHeight="1">
      <c r="A3981" s="7">
        <v>43916.0</v>
      </c>
      <c r="B3981" s="8" t="s">
        <v>1538</v>
      </c>
      <c r="C3981" s="8" t="s">
        <v>1539</v>
      </c>
      <c r="D3981" s="9" t="s">
        <v>35</v>
      </c>
      <c r="E3981" s="10" t="s">
        <v>19</v>
      </c>
      <c r="F3981" s="11">
        <v>3.525622984E9</v>
      </c>
      <c r="G3981" s="8" t="s">
        <v>20</v>
      </c>
      <c r="H3981" s="8" t="str">
        <f t="shared" si="1"/>
        <v>SELL</v>
      </c>
      <c r="I3981" s="12">
        <v>13.26</v>
      </c>
      <c r="J3981" s="12">
        <v>1000.0</v>
      </c>
      <c r="K3981" s="7">
        <v>44134.0</v>
      </c>
      <c r="L3981" s="14">
        <v>53.98</v>
      </c>
      <c r="M3981" s="14">
        <f t="shared" si="2"/>
        <v>4070.889894</v>
      </c>
      <c r="N3981" s="15">
        <f t="shared" si="3"/>
        <v>-3.070889894</v>
      </c>
      <c r="O3981" s="15">
        <f t="shared" si="4"/>
        <v>3.070889894</v>
      </c>
      <c r="P3981" s="8">
        <f t="shared" si="5"/>
        <v>218</v>
      </c>
    </row>
    <row r="3982" ht="12.75" customHeight="1">
      <c r="A3982" s="7">
        <v>43917.0</v>
      </c>
      <c r="B3982" s="8" t="s">
        <v>820</v>
      </c>
      <c r="C3982" s="8" t="s">
        <v>821</v>
      </c>
      <c r="D3982" s="9" t="s">
        <v>35</v>
      </c>
      <c r="E3982" s="10" t="s">
        <v>19</v>
      </c>
      <c r="F3982" s="11">
        <v>1.30507429E10</v>
      </c>
      <c r="G3982" s="8" t="s">
        <v>24</v>
      </c>
      <c r="H3982" s="8" t="str">
        <f t="shared" si="1"/>
        <v>BUY</v>
      </c>
      <c r="I3982" s="12">
        <v>58.93</v>
      </c>
      <c r="J3982" s="12">
        <v>1000.0</v>
      </c>
      <c r="K3982" s="7">
        <v>43994.0</v>
      </c>
      <c r="L3982" s="14">
        <v>89.980003</v>
      </c>
      <c r="M3982" s="14">
        <f t="shared" si="2"/>
        <v>1526.896369</v>
      </c>
      <c r="N3982" s="15">
        <f t="shared" si="3"/>
        <v>0.5268963686</v>
      </c>
      <c r="O3982" s="15">
        <f t="shared" si="4"/>
        <v>-0.5268963686</v>
      </c>
      <c r="P3982" s="8">
        <f t="shared" si="5"/>
        <v>77</v>
      </c>
    </row>
    <row r="3983" ht="12.75" customHeight="1">
      <c r="A3983" s="7">
        <v>43917.0</v>
      </c>
      <c r="B3983" s="8" t="s">
        <v>1528</v>
      </c>
      <c r="C3983" s="8" t="s">
        <v>1529</v>
      </c>
      <c r="D3983" s="9" t="s">
        <v>58</v>
      </c>
      <c r="E3983" s="10" t="s">
        <v>19</v>
      </c>
      <c r="F3983" s="11">
        <v>2.0087773903E10</v>
      </c>
      <c r="G3983" s="8" t="s">
        <v>24</v>
      </c>
      <c r="H3983" s="8" t="str">
        <f t="shared" si="1"/>
        <v>BUY</v>
      </c>
      <c r="I3983" s="12">
        <v>47.150002</v>
      </c>
      <c r="J3983" s="12">
        <v>1000.0</v>
      </c>
      <c r="K3983" s="7">
        <v>44274.0</v>
      </c>
      <c r="L3983" s="14">
        <v>84.68</v>
      </c>
      <c r="M3983" s="14">
        <f t="shared" si="2"/>
        <v>1795.970231</v>
      </c>
      <c r="N3983" s="15">
        <f t="shared" si="3"/>
        <v>0.7959702313</v>
      </c>
      <c r="O3983" s="15">
        <f t="shared" si="4"/>
        <v>-0.7959702313</v>
      </c>
      <c r="P3983" s="8">
        <f t="shared" si="5"/>
        <v>357</v>
      </c>
    </row>
    <row r="3984" ht="12.75" customHeight="1">
      <c r="A3984" s="7">
        <v>43917.0</v>
      </c>
      <c r="B3984" s="8" t="s">
        <v>699</v>
      </c>
      <c r="C3984" s="8" t="s">
        <v>699</v>
      </c>
      <c r="D3984" s="9" t="s">
        <v>35</v>
      </c>
      <c r="E3984" s="10" t="s">
        <v>19</v>
      </c>
      <c r="F3984" s="11">
        <v>6.5023497E9</v>
      </c>
      <c r="G3984" s="8" t="s">
        <v>24</v>
      </c>
      <c r="H3984" s="8" t="str">
        <f t="shared" si="1"/>
        <v>BUY</v>
      </c>
      <c r="I3984" s="12">
        <v>110.93</v>
      </c>
      <c r="J3984" s="12">
        <v>1000.0</v>
      </c>
      <c r="K3984" s="7">
        <v>43950.0</v>
      </c>
      <c r="L3984" s="14">
        <v>154.820007</v>
      </c>
      <c r="M3984" s="14">
        <f t="shared" si="2"/>
        <v>1395.654981</v>
      </c>
      <c r="N3984" s="15">
        <f t="shared" si="3"/>
        <v>0.3956549806</v>
      </c>
      <c r="O3984" s="15">
        <f t="shared" si="4"/>
        <v>-0.3956549806</v>
      </c>
      <c r="P3984" s="8">
        <f t="shared" si="5"/>
        <v>33</v>
      </c>
    </row>
    <row r="3985" ht="12.75" customHeight="1">
      <c r="A3985" s="7">
        <v>43917.0</v>
      </c>
      <c r="B3985" s="8" t="s">
        <v>361</v>
      </c>
      <c r="C3985" s="8" t="s">
        <v>362</v>
      </c>
      <c r="D3985" s="9" t="s">
        <v>23</v>
      </c>
      <c r="E3985" s="10" t="s">
        <v>19</v>
      </c>
      <c r="F3985" s="11">
        <v>3.4406482717E10</v>
      </c>
      <c r="G3985" s="8" t="s">
        <v>24</v>
      </c>
      <c r="H3985" s="8" t="str">
        <f t="shared" si="1"/>
        <v>BUY</v>
      </c>
      <c r="I3985" s="12">
        <v>53.34</v>
      </c>
      <c r="J3985" s="12">
        <v>1000.0</v>
      </c>
      <c r="K3985" s="7">
        <v>43948.0</v>
      </c>
      <c r="L3985" s="14">
        <v>63.549999</v>
      </c>
      <c r="M3985" s="14">
        <f t="shared" si="2"/>
        <v>1191.413555</v>
      </c>
      <c r="N3985" s="15">
        <f t="shared" si="3"/>
        <v>0.1914135546</v>
      </c>
      <c r="O3985" s="15">
        <f t="shared" si="4"/>
        <v>-0.1914135546</v>
      </c>
      <c r="P3985" s="8">
        <f t="shared" si="5"/>
        <v>31</v>
      </c>
    </row>
    <row r="3986" ht="12.75" customHeight="1">
      <c r="A3986" s="16">
        <v>43917.0</v>
      </c>
      <c r="B3986" s="8" t="s">
        <v>700</v>
      </c>
      <c r="C3986" s="8" t="s">
        <v>701</v>
      </c>
      <c r="D3986" s="9" t="s">
        <v>32</v>
      </c>
      <c r="E3986" s="10" t="s">
        <v>19</v>
      </c>
      <c r="F3986" s="11">
        <v>1.226514744E9</v>
      </c>
      <c r="G3986" s="17" t="s">
        <v>20</v>
      </c>
      <c r="H3986" s="18" t="str">
        <f t="shared" si="1"/>
        <v>SELL</v>
      </c>
      <c r="I3986" s="12">
        <v>8.41</v>
      </c>
      <c r="J3986" s="12">
        <v>1000.0</v>
      </c>
      <c r="K3986" s="16">
        <v>43957.0</v>
      </c>
      <c r="L3986" s="14">
        <v>10.78</v>
      </c>
      <c r="M3986" s="14">
        <f t="shared" si="2"/>
        <v>1281.807372</v>
      </c>
      <c r="N3986" s="15">
        <f t="shared" si="3"/>
        <v>-0.2818073722</v>
      </c>
      <c r="O3986" s="15">
        <f t="shared" si="4"/>
        <v>0.2818073722</v>
      </c>
      <c r="P3986" s="8">
        <f t="shared" si="5"/>
        <v>40</v>
      </c>
    </row>
    <row r="3987" ht="12.75" customHeight="1">
      <c r="A3987" s="7">
        <v>43920.0</v>
      </c>
      <c r="B3987" s="8" t="s">
        <v>785</v>
      </c>
      <c r="C3987" s="8" t="s">
        <v>786</v>
      </c>
      <c r="D3987" s="9" t="s">
        <v>39</v>
      </c>
      <c r="E3987" s="10" t="s">
        <v>19</v>
      </c>
      <c r="F3987" s="11">
        <v>1.002434956E10</v>
      </c>
      <c r="G3987" s="8" t="s">
        <v>24</v>
      </c>
      <c r="H3987" s="8" t="str">
        <f t="shared" si="1"/>
        <v>BUY</v>
      </c>
      <c r="I3987" s="12">
        <v>52.09</v>
      </c>
      <c r="J3987" s="12">
        <v>1000.0</v>
      </c>
      <c r="K3987" s="16">
        <v>44727.0</v>
      </c>
      <c r="L3987" s="14">
        <v>74.970001</v>
      </c>
      <c r="M3987" s="14">
        <f t="shared" si="2"/>
        <v>1439.239797</v>
      </c>
      <c r="N3987" s="15">
        <f t="shared" si="3"/>
        <v>0.4392397965</v>
      </c>
      <c r="O3987" s="15">
        <f t="shared" si="4"/>
        <v>-0.4392397965</v>
      </c>
      <c r="P3987" s="8">
        <f t="shared" si="5"/>
        <v>807</v>
      </c>
    </row>
    <row r="3988" ht="12.75" customHeight="1">
      <c r="A3988" s="7">
        <v>43920.0</v>
      </c>
      <c r="B3988" s="8" t="s">
        <v>904</v>
      </c>
      <c r="C3988" s="8" t="s">
        <v>905</v>
      </c>
      <c r="D3988" s="9" t="s">
        <v>35</v>
      </c>
      <c r="E3988" s="10" t="s">
        <v>19</v>
      </c>
      <c r="F3988" s="11">
        <v>8.671112667E9</v>
      </c>
      <c r="G3988" s="8" t="s">
        <v>24</v>
      </c>
      <c r="H3988" s="8" t="str">
        <f t="shared" si="1"/>
        <v>BUY</v>
      </c>
      <c r="I3988" s="12">
        <v>140.859909</v>
      </c>
      <c r="J3988" s="12">
        <v>1000.0</v>
      </c>
      <c r="K3988" s="16">
        <v>44727.0</v>
      </c>
      <c r="L3988" s="14">
        <v>222.064133</v>
      </c>
      <c r="M3988" s="14">
        <f t="shared" si="2"/>
        <v>1576.489255</v>
      </c>
      <c r="N3988" s="15">
        <f t="shared" si="3"/>
        <v>0.576489255</v>
      </c>
      <c r="O3988" s="15">
        <f t="shared" si="4"/>
        <v>-0.576489255</v>
      </c>
      <c r="P3988" s="8">
        <f t="shared" si="5"/>
        <v>807</v>
      </c>
    </row>
    <row r="3989" ht="12.75" customHeight="1">
      <c r="A3989" s="7">
        <v>43920.0</v>
      </c>
      <c r="B3989" s="8" t="s">
        <v>2844</v>
      </c>
      <c r="C3989" s="8" t="s">
        <v>2845</v>
      </c>
      <c r="D3989" s="9" t="s">
        <v>58</v>
      </c>
      <c r="E3989" s="10" t="s">
        <v>19</v>
      </c>
      <c r="F3989" s="11">
        <v>1.5787899249E10</v>
      </c>
      <c r="G3989" s="8" t="s">
        <v>20</v>
      </c>
      <c r="H3989" s="8" t="str">
        <f t="shared" si="1"/>
        <v>SELL</v>
      </c>
      <c r="I3989" s="12">
        <v>48.494545</v>
      </c>
      <c r="J3989" s="12">
        <v>1000.0</v>
      </c>
      <c r="K3989" s="16">
        <v>44727.0</v>
      </c>
      <c r="L3989" s="14">
        <v>63.201202</v>
      </c>
      <c r="M3989" s="14">
        <f t="shared" si="2"/>
        <v>1303.264151</v>
      </c>
      <c r="N3989" s="15">
        <f t="shared" si="3"/>
        <v>-0.3032641506</v>
      </c>
      <c r="O3989" s="15">
        <f t="shared" si="4"/>
        <v>0.3032641506</v>
      </c>
      <c r="P3989" s="8">
        <f t="shared" si="5"/>
        <v>807</v>
      </c>
    </row>
    <row r="3990" ht="12.75" customHeight="1">
      <c r="A3990" s="7">
        <v>43920.0</v>
      </c>
      <c r="B3990" s="8" t="s">
        <v>1419</v>
      </c>
      <c r="C3990" s="8" t="s">
        <v>1420</v>
      </c>
      <c r="D3990" s="9" t="s">
        <v>23</v>
      </c>
      <c r="E3990" s="10" t="s">
        <v>1101</v>
      </c>
      <c r="F3990" s="11">
        <v>1.67032882881E11</v>
      </c>
      <c r="G3990" s="8" t="s">
        <v>20</v>
      </c>
      <c r="H3990" s="8" t="str">
        <f t="shared" si="1"/>
        <v>SELL</v>
      </c>
      <c r="I3990" s="12">
        <v>104.632317</v>
      </c>
      <c r="J3990" s="12">
        <v>1000.0</v>
      </c>
      <c r="K3990" s="7">
        <v>44130.0</v>
      </c>
      <c r="L3990" s="14">
        <v>108.135956</v>
      </c>
      <c r="M3990" s="14">
        <f t="shared" si="2"/>
        <v>1033.485247</v>
      </c>
      <c r="N3990" s="15">
        <f t="shared" si="3"/>
        <v>-0.0334852472</v>
      </c>
      <c r="O3990" s="15">
        <f t="shared" si="4"/>
        <v>0.0334852472</v>
      </c>
      <c r="P3990" s="8">
        <f t="shared" si="5"/>
        <v>210</v>
      </c>
    </row>
    <row r="3991" ht="12.75" customHeight="1">
      <c r="A3991" s="16">
        <v>43920.0</v>
      </c>
      <c r="B3991" s="8" t="s">
        <v>332</v>
      </c>
      <c r="C3991" s="8" t="s">
        <v>333</v>
      </c>
      <c r="D3991" s="9" t="s">
        <v>23</v>
      </c>
      <c r="E3991" s="10" t="s">
        <v>19</v>
      </c>
      <c r="F3991" s="11">
        <v>2.383282729E9</v>
      </c>
      <c r="G3991" s="18" t="s">
        <v>24</v>
      </c>
      <c r="H3991" s="17" t="str">
        <f t="shared" si="1"/>
        <v>BUY</v>
      </c>
      <c r="I3991" s="12">
        <v>14.957015</v>
      </c>
      <c r="J3991" s="12">
        <v>1000.0</v>
      </c>
      <c r="K3991" s="16">
        <v>44727.0</v>
      </c>
      <c r="L3991" s="14">
        <v>15.221656</v>
      </c>
      <c r="M3991" s="14">
        <f t="shared" si="2"/>
        <v>1017.693437</v>
      </c>
      <c r="N3991" s="15">
        <f t="shared" si="3"/>
        <v>0.01769343683</v>
      </c>
      <c r="O3991" s="15">
        <f t="shared" si="4"/>
        <v>-0.01769343683</v>
      </c>
      <c r="P3991" s="8">
        <f t="shared" si="5"/>
        <v>807</v>
      </c>
    </row>
    <row r="3992" ht="12.75" customHeight="1">
      <c r="A3992" s="7">
        <v>43921.0</v>
      </c>
      <c r="B3992" s="8" t="s">
        <v>162</v>
      </c>
      <c r="C3992" s="8" t="s">
        <v>163</v>
      </c>
      <c r="D3992" s="9" t="s">
        <v>18</v>
      </c>
      <c r="E3992" s="10" t="s">
        <v>19</v>
      </c>
      <c r="F3992" s="11">
        <v>1.36351276474E11</v>
      </c>
      <c r="G3992" s="8" t="s">
        <v>20</v>
      </c>
      <c r="H3992" s="8" t="str">
        <f t="shared" si="1"/>
        <v>SELL</v>
      </c>
      <c r="I3992" s="12">
        <v>149.139999</v>
      </c>
      <c r="J3992" s="12">
        <v>1000.0</v>
      </c>
      <c r="K3992" s="7">
        <v>44039.0</v>
      </c>
      <c r="L3992" s="14">
        <v>170.210007</v>
      </c>
      <c r="M3992" s="14">
        <f t="shared" si="2"/>
        <v>1141.276707</v>
      </c>
      <c r="N3992" s="15">
        <f t="shared" si="3"/>
        <v>-0.1412767074</v>
      </c>
      <c r="O3992" s="15">
        <f t="shared" si="4"/>
        <v>0.1412767074</v>
      </c>
      <c r="P3992" s="8">
        <f t="shared" si="5"/>
        <v>118</v>
      </c>
    </row>
    <row r="3993" ht="12.75" customHeight="1">
      <c r="A3993" s="7">
        <v>43921.0</v>
      </c>
      <c r="B3993" s="8" t="s">
        <v>76</v>
      </c>
      <c r="C3993" s="8" t="s">
        <v>77</v>
      </c>
      <c r="D3993" s="9" t="s">
        <v>58</v>
      </c>
      <c r="E3993" s="10" t="s">
        <v>19</v>
      </c>
      <c r="F3993" s="11">
        <v>1.57074705249E11</v>
      </c>
      <c r="G3993" s="8" t="s">
        <v>20</v>
      </c>
      <c r="H3993" s="8" t="str">
        <f t="shared" si="1"/>
        <v>SELL</v>
      </c>
      <c r="I3993" s="12">
        <v>96.599998</v>
      </c>
      <c r="J3993" s="12">
        <v>1000.0</v>
      </c>
      <c r="K3993" s="7">
        <v>43952.0</v>
      </c>
      <c r="L3993" s="14">
        <v>105.5</v>
      </c>
      <c r="M3993" s="14">
        <f t="shared" si="2"/>
        <v>1092.132528</v>
      </c>
      <c r="N3993" s="15">
        <f t="shared" si="3"/>
        <v>-0.09213252779</v>
      </c>
      <c r="O3993" s="15">
        <f t="shared" si="4"/>
        <v>0.09213252779</v>
      </c>
      <c r="P3993" s="8">
        <f t="shared" si="5"/>
        <v>31</v>
      </c>
    </row>
    <row r="3994" ht="12.75" customHeight="1">
      <c r="A3994" s="7">
        <v>43921.0</v>
      </c>
      <c r="B3994" s="8" t="s">
        <v>994</v>
      </c>
      <c r="C3994" s="8" t="s">
        <v>995</v>
      </c>
      <c r="D3994" s="9" t="s">
        <v>65</v>
      </c>
      <c r="E3994" s="10" t="s">
        <v>19</v>
      </c>
      <c r="F3994" s="11">
        <v>4.2290881167E10</v>
      </c>
      <c r="G3994" s="8" t="s">
        <v>24</v>
      </c>
      <c r="H3994" s="8" t="str">
        <f t="shared" si="1"/>
        <v>BUY</v>
      </c>
      <c r="I3994" s="12">
        <v>33.675598</v>
      </c>
      <c r="J3994" s="12">
        <v>1000.0</v>
      </c>
      <c r="K3994" s="7">
        <v>43949.0</v>
      </c>
      <c r="L3994" s="14">
        <v>37.85466</v>
      </c>
      <c r="M3994" s="14">
        <f t="shared" si="2"/>
        <v>1124.097633</v>
      </c>
      <c r="N3994" s="15">
        <f t="shared" si="3"/>
        <v>0.124097633</v>
      </c>
      <c r="O3994" s="15">
        <f t="shared" si="4"/>
        <v>-0.124097633</v>
      </c>
      <c r="P3994" s="8">
        <f t="shared" si="5"/>
        <v>28</v>
      </c>
    </row>
    <row r="3995" ht="12.75" customHeight="1">
      <c r="A3995" s="7">
        <v>43921.0</v>
      </c>
      <c r="B3995" s="8" t="s">
        <v>1777</v>
      </c>
      <c r="C3995" s="8" t="s">
        <v>1778</v>
      </c>
      <c r="D3995" s="9" t="s">
        <v>35</v>
      </c>
      <c r="E3995" s="10" t="s">
        <v>19</v>
      </c>
      <c r="F3995" s="11">
        <v>5.313185192E9</v>
      </c>
      <c r="G3995" s="8" t="s">
        <v>24</v>
      </c>
      <c r="H3995" s="8" t="str">
        <f t="shared" si="1"/>
        <v>BUY</v>
      </c>
      <c r="I3995" s="12">
        <v>48.700001</v>
      </c>
      <c r="J3995" s="12">
        <v>1000.0</v>
      </c>
      <c r="K3995" s="7">
        <v>43965.0</v>
      </c>
      <c r="L3995" s="14">
        <v>51.009998</v>
      </c>
      <c r="M3995" s="14">
        <f t="shared" si="2"/>
        <v>1047.433202</v>
      </c>
      <c r="N3995" s="15">
        <f t="shared" si="3"/>
        <v>0.04743320231</v>
      </c>
      <c r="O3995" s="15">
        <f t="shared" si="4"/>
        <v>-0.04743320231</v>
      </c>
      <c r="P3995" s="8">
        <f t="shared" si="5"/>
        <v>44</v>
      </c>
    </row>
    <row r="3996" ht="12.75" customHeight="1">
      <c r="A3996" s="7">
        <v>43921.0</v>
      </c>
      <c r="B3996" s="8" t="s">
        <v>1987</v>
      </c>
      <c r="C3996" s="8" t="s">
        <v>1988</v>
      </c>
      <c r="D3996" s="9" t="s">
        <v>137</v>
      </c>
      <c r="E3996" s="10" t="s">
        <v>19</v>
      </c>
      <c r="F3996" s="11">
        <v>7.3940024E10</v>
      </c>
      <c r="G3996" s="8" t="s">
        <v>20</v>
      </c>
      <c r="H3996" s="8" t="str">
        <f t="shared" si="1"/>
        <v>SELL</v>
      </c>
      <c r="I3996" s="12">
        <v>47.381062</v>
      </c>
      <c r="J3996" s="12">
        <v>1000.0</v>
      </c>
      <c r="K3996" s="7">
        <v>44048.0</v>
      </c>
      <c r="L3996" s="14">
        <v>47.286205</v>
      </c>
      <c r="M3996" s="14">
        <f t="shared" si="2"/>
        <v>997.9979976</v>
      </c>
      <c r="N3996" s="15">
        <f t="shared" si="3"/>
        <v>0.002002002403</v>
      </c>
      <c r="O3996" s="15">
        <f t="shared" si="4"/>
        <v>-0.002002002403</v>
      </c>
      <c r="P3996" s="8">
        <f t="shared" si="5"/>
        <v>127</v>
      </c>
    </row>
    <row r="3997" ht="12.75" customHeight="1">
      <c r="A3997" s="7">
        <v>43922.0</v>
      </c>
      <c r="B3997" s="8" t="s">
        <v>503</v>
      </c>
      <c r="C3997" s="8" t="s">
        <v>504</v>
      </c>
      <c r="D3997" s="9" t="s">
        <v>23</v>
      </c>
      <c r="E3997" s="10" t="s">
        <v>19</v>
      </c>
      <c r="F3997" s="11">
        <v>2.24291300639E11</v>
      </c>
      <c r="G3997" s="8" t="s">
        <v>20</v>
      </c>
      <c r="H3997" s="8" t="str">
        <f t="shared" si="1"/>
        <v>SELL</v>
      </c>
      <c r="I3997" s="12">
        <v>34.362465</v>
      </c>
      <c r="J3997" s="12">
        <v>1000.0</v>
      </c>
      <c r="K3997" s="16">
        <v>44134.0</v>
      </c>
      <c r="L3997" s="14">
        <v>33.0471</v>
      </c>
      <c r="M3997" s="14">
        <f t="shared" si="2"/>
        <v>961.7208777</v>
      </c>
      <c r="N3997" s="15">
        <f t="shared" si="3"/>
        <v>0.03827912229</v>
      </c>
      <c r="O3997" s="15">
        <f t="shared" si="4"/>
        <v>-0.03827912229</v>
      </c>
      <c r="P3997" s="8">
        <f t="shared" si="5"/>
        <v>212</v>
      </c>
    </row>
    <row r="3998" ht="12.75" customHeight="1">
      <c r="A3998" s="7">
        <v>43922.0</v>
      </c>
      <c r="B3998" s="8" t="s">
        <v>1580</v>
      </c>
      <c r="C3998" s="8" t="s">
        <v>1581</v>
      </c>
      <c r="D3998" s="9" t="s">
        <v>23</v>
      </c>
      <c r="E3998" s="9" t="s">
        <v>19</v>
      </c>
      <c r="F3998" s="11">
        <v>1.3183352E10</v>
      </c>
      <c r="G3998" s="8" t="s">
        <v>20</v>
      </c>
      <c r="H3998" s="8" t="str">
        <f t="shared" si="1"/>
        <v>SELL</v>
      </c>
      <c r="I3998" s="12">
        <v>139.14</v>
      </c>
      <c r="J3998" s="12">
        <v>1000.0</v>
      </c>
      <c r="K3998" s="16">
        <v>44564.0</v>
      </c>
      <c r="L3998" s="14">
        <v>98.26</v>
      </c>
      <c r="M3998" s="14">
        <f t="shared" si="2"/>
        <v>706.1951991</v>
      </c>
      <c r="N3998" s="15">
        <f t="shared" si="3"/>
        <v>0.2938048009</v>
      </c>
      <c r="O3998" s="15">
        <f t="shared" si="4"/>
        <v>-0.2938048009</v>
      </c>
      <c r="P3998" s="8">
        <f t="shared" si="5"/>
        <v>642</v>
      </c>
    </row>
    <row r="3999" ht="12.75" customHeight="1">
      <c r="A3999" s="7">
        <v>43922.0</v>
      </c>
      <c r="B3999" s="8" t="s">
        <v>28</v>
      </c>
      <c r="C3999" s="8" t="s">
        <v>29</v>
      </c>
      <c r="D3999" s="9" t="s">
        <v>27</v>
      </c>
      <c r="E3999" s="10" t="s">
        <v>19</v>
      </c>
      <c r="F3999" s="11">
        <v>3.00794502426E11</v>
      </c>
      <c r="G3999" s="8" t="s">
        <v>20</v>
      </c>
      <c r="H3999" s="8" t="str">
        <f t="shared" si="1"/>
        <v>SELL</v>
      </c>
      <c r="I3999" s="12">
        <v>58.54</v>
      </c>
      <c r="J3999" s="12">
        <v>1000.0</v>
      </c>
      <c r="K3999" s="7">
        <v>44179.0</v>
      </c>
      <c r="L3999" s="14">
        <v>79.76</v>
      </c>
      <c r="M3999" s="14">
        <f t="shared" si="2"/>
        <v>1362.487188</v>
      </c>
      <c r="N3999" s="15">
        <f t="shared" si="3"/>
        <v>-0.3624871882</v>
      </c>
      <c r="O3999" s="15">
        <f t="shared" si="4"/>
        <v>0.3624871882</v>
      </c>
      <c r="P3999" s="8">
        <f t="shared" si="5"/>
        <v>257</v>
      </c>
    </row>
    <row r="4000" ht="12.75" customHeight="1">
      <c r="A4000" s="7">
        <v>43922.0</v>
      </c>
      <c r="B4000" s="8" t="s">
        <v>539</v>
      </c>
      <c r="C4000" s="8" t="s">
        <v>540</v>
      </c>
      <c r="D4000" s="9" t="s">
        <v>39</v>
      </c>
      <c r="E4000" s="10" t="s">
        <v>19</v>
      </c>
      <c r="F4000" s="11">
        <v>4.0102861682E10</v>
      </c>
      <c r="G4000" s="8" t="s">
        <v>20</v>
      </c>
      <c r="H4000" s="8" t="str">
        <f t="shared" si="1"/>
        <v>SELL</v>
      </c>
      <c r="I4000" s="12">
        <v>230.660004</v>
      </c>
      <c r="J4000" s="12">
        <v>1000.0</v>
      </c>
      <c r="K4000" s="16">
        <v>44713.0</v>
      </c>
      <c r="L4000" s="14">
        <v>369.630005</v>
      </c>
      <c r="M4000" s="14">
        <f t="shared" si="2"/>
        <v>1602.488505</v>
      </c>
      <c r="N4000" s="15">
        <f t="shared" si="3"/>
        <v>-0.6024885051</v>
      </c>
      <c r="O4000" s="15">
        <f t="shared" si="4"/>
        <v>0.6024885051</v>
      </c>
      <c r="P4000" s="8">
        <f t="shared" si="5"/>
        <v>791</v>
      </c>
    </row>
    <row r="4001" ht="12.75" customHeight="1">
      <c r="A4001" s="7">
        <v>43922.0</v>
      </c>
      <c r="B4001" s="8" t="s">
        <v>183</v>
      </c>
      <c r="C4001" s="8" t="s">
        <v>184</v>
      </c>
      <c r="D4001" s="9" t="s">
        <v>32</v>
      </c>
      <c r="E4001" s="10" t="s">
        <v>19</v>
      </c>
      <c r="F4001" s="11">
        <v>3.59532201359E11</v>
      </c>
      <c r="G4001" s="8" t="s">
        <v>20</v>
      </c>
      <c r="H4001" s="8" t="str">
        <f t="shared" si="1"/>
        <v>SELL</v>
      </c>
      <c r="I4001" s="12">
        <v>100.258858</v>
      </c>
      <c r="J4001" s="12">
        <v>1000.0</v>
      </c>
      <c r="K4001" s="7">
        <v>44302.0</v>
      </c>
      <c r="L4001" s="14">
        <v>128.982498</v>
      </c>
      <c r="M4001" s="14">
        <f t="shared" si="2"/>
        <v>1286.494785</v>
      </c>
      <c r="N4001" s="15">
        <f t="shared" si="3"/>
        <v>-0.2864947853</v>
      </c>
      <c r="O4001" s="15">
        <f t="shared" si="4"/>
        <v>0.2864947853</v>
      </c>
      <c r="P4001" s="8">
        <f t="shared" si="5"/>
        <v>380</v>
      </c>
    </row>
    <row r="4002" ht="12.75" customHeight="1">
      <c r="A4002" s="7">
        <v>43922.0</v>
      </c>
      <c r="B4002" s="8" t="s">
        <v>928</v>
      </c>
      <c r="C4002" s="8" t="s">
        <v>929</v>
      </c>
      <c r="D4002" s="9" t="s">
        <v>35</v>
      </c>
      <c r="E4002" s="10" t="s">
        <v>19</v>
      </c>
      <c r="F4002" s="11">
        <v>2.5369109606E10</v>
      </c>
      <c r="G4002" s="8" t="s">
        <v>24</v>
      </c>
      <c r="H4002" s="8" t="str">
        <f t="shared" si="1"/>
        <v>BUY</v>
      </c>
      <c r="I4002" s="12">
        <v>25.77</v>
      </c>
      <c r="J4002" s="12">
        <v>1000.0</v>
      </c>
      <c r="K4002" s="7">
        <v>44053.0</v>
      </c>
      <c r="L4002" s="14">
        <v>57.310001</v>
      </c>
      <c r="M4002" s="14">
        <f t="shared" si="2"/>
        <v>2223.903803</v>
      </c>
      <c r="N4002" s="15">
        <f t="shared" si="3"/>
        <v>1.223903803</v>
      </c>
      <c r="O4002" s="15">
        <f t="shared" si="4"/>
        <v>-1.223903803</v>
      </c>
      <c r="P4002" s="8">
        <f t="shared" si="5"/>
        <v>131</v>
      </c>
    </row>
    <row r="4003" ht="12.75" customHeight="1">
      <c r="A4003" s="7">
        <v>43922.0</v>
      </c>
      <c r="B4003" s="8" t="s">
        <v>2726</v>
      </c>
      <c r="C4003" s="8" t="s">
        <v>2727</v>
      </c>
      <c r="D4003" s="9" t="s">
        <v>18</v>
      </c>
      <c r="E4003" s="10" t="s">
        <v>19</v>
      </c>
      <c r="F4003" s="11">
        <v>8.05370054E8</v>
      </c>
      <c r="G4003" s="8" t="s">
        <v>20</v>
      </c>
      <c r="H4003" s="8" t="str">
        <f t="shared" si="1"/>
        <v>SELL</v>
      </c>
      <c r="I4003" s="12">
        <v>13.3</v>
      </c>
      <c r="J4003" s="12">
        <v>1000.0</v>
      </c>
      <c r="K4003" s="7">
        <v>43985.0</v>
      </c>
      <c r="L4003" s="14">
        <v>16.389999</v>
      </c>
      <c r="M4003" s="14">
        <f t="shared" si="2"/>
        <v>1232.330752</v>
      </c>
      <c r="N4003" s="15">
        <f t="shared" si="3"/>
        <v>-0.2323307519</v>
      </c>
      <c r="O4003" s="15">
        <f t="shared" si="4"/>
        <v>0.2323307519</v>
      </c>
      <c r="P4003" s="8">
        <f t="shared" si="5"/>
        <v>63</v>
      </c>
    </row>
    <row r="4004" ht="12.75" customHeight="1">
      <c r="A4004" s="7">
        <v>43923.0</v>
      </c>
      <c r="B4004" s="8" t="s">
        <v>357</v>
      </c>
      <c r="C4004" s="8" t="s">
        <v>358</v>
      </c>
      <c r="D4004" s="9" t="s">
        <v>27</v>
      </c>
      <c r="E4004" s="10" t="s">
        <v>19</v>
      </c>
      <c r="F4004" s="11">
        <v>3.8837002821E10</v>
      </c>
      <c r="G4004" s="8" t="s">
        <v>24</v>
      </c>
      <c r="H4004" s="8" t="str">
        <f t="shared" si="1"/>
        <v>BUY</v>
      </c>
      <c r="I4004" s="12">
        <v>10.669094</v>
      </c>
      <c r="J4004" s="12">
        <v>1000.0</v>
      </c>
      <c r="K4004" s="7">
        <v>44201.0</v>
      </c>
      <c r="L4004" s="14">
        <v>11.684531</v>
      </c>
      <c r="M4004" s="14">
        <f t="shared" si="2"/>
        <v>1095.17556</v>
      </c>
      <c r="N4004" s="15">
        <f t="shared" si="3"/>
        <v>0.09517556036</v>
      </c>
      <c r="O4004" s="15">
        <f t="shared" si="4"/>
        <v>-0.09517556036</v>
      </c>
      <c r="P4004" s="8">
        <f t="shared" si="5"/>
        <v>278</v>
      </c>
    </row>
    <row r="4005" ht="12.75" customHeight="1">
      <c r="A4005" s="7">
        <v>43924.0</v>
      </c>
      <c r="B4005" s="8" t="s">
        <v>457</v>
      </c>
      <c r="C4005" s="8" t="s">
        <v>458</v>
      </c>
      <c r="D4005" s="9" t="s">
        <v>39</v>
      </c>
      <c r="E4005" s="10" t="s">
        <v>19</v>
      </c>
      <c r="F4005" s="11">
        <v>2.64890507807E11</v>
      </c>
      <c r="G4005" s="8" t="s">
        <v>24</v>
      </c>
      <c r="H4005" s="8" t="str">
        <f t="shared" si="1"/>
        <v>BUY</v>
      </c>
      <c r="I4005" s="12">
        <v>62.824093</v>
      </c>
      <c r="J4005" s="12">
        <v>1000.0</v>
      </c>
      <c r="K4005" s="16">
        <v>43956.0</v>
      </c>
      <c r="L4005" s="14">
        <v>74.189468</v>
      </c>
      <c r="M4005" s="14">
        <f t="shared" si="2"/>
        <v>1180.907904</v>
      </c>
      <c r="N4005" s="15">
        <f t="shared" si="3"/>
        <v>0.1809079042</v>
      </c>
      <c r="O4005" s="15">
        <f t="shared" si="4"/>
        <v>-0.1809079042</v>
      </c>
      <c r="P4005" s="8">
        <f t="shared" si="5"/>
        <v>32</v>
      </c>
    </row>
    <row r="4006" ht="12.75" customHeight="1">
      <c r="A4006" s="7">
        <v>43924.0</v>
      </c>
      <c r="B4006" s="8" t="s">
        <v>224</v>
      </c>
      <c r="C4006" s="8" t="s">
        <v>225</v>
      </c>
      <c r="D4006" s="9" t="s">
        <v>39</v>
      </c>
      <c r="E4006" s="10" t="s">
        <v>19</v>
      </c>
      <c r="F4006" s="11">
        <v>4.4825493494E11</v>
      </c>
      <c r="G4006" s="8" t="s">
        <v>24</v>
      </c>
      <c r="H4006" s="8" t="str">
        <f t="shared" si="1"/>
        <v>BUY</v>
      </c>
      <c r="I4006" s="12">
        <v>123.116867</v>
      </c>
      <c r="J4006" s="12">
        <v>1000.0</v>
      </c>
      <c r="K4006" s="7">
        <v>43936.0</v>
      </c>
      <c r="L4006" s="14">
        <v>135.495529</v>
      </c>
      <c r="M4006" s="14">
        <f t="shared" si="2"/>
        <v>1100.543998</v>
      </c>
      <c r="N4006" s="15">
        <f t="shared" si="3"/>
        <v>0.1005439978</v>
      </c>
      <c r="O4006" s="15">
        <f t="shared" si="4"/>
        <v>-0.1005439978</v>
      </c>
      <c r="P4006" s="8">
        <f t="shared" si="5"/>
        <v>12</v>
      </c>
    </row>
    <row r="4007" ht="12.75" customHeight="1">
      <c r="A4007" s="7">
        <v>43924.0</v>
      </c>
      <c r="B4007" s="8" t="s">
        <v>40</v>
      </c>
      <c r="C4007" s="8" t="s">
        <v>41</v>
      </c>
      <c r="D4007" s="9" t="s">
        <v>32</v>
      </c>
      <c r="E4007" s="10" t="s">
        <v>19</v>
      </c>
      <c r="F4007" s="11">
        <v>2.63583141248E11</v>
      </c>
      <c r="G4007" s="8" t="s">
        <v>24</v>
      </c>
      <c r="H4007" s="8" t="str">
        <f t="shared" si="1"/>
        <v>BUY</v>
      </c>
      <c r="I4007" s="12">
        <v>39.645535</v>
      </c>
      <c r="J4007" s="12">
        <v>1000.0</v>
      </c>
      <c r="K4007" s="7">
        <v>44028.0</v>
      </c>
      <c r="L4007" s="14">
        <v>42.123283</v>
      </c>
      <c r="M4007" s="14">
        <f t="shared" si="2"/>
        <v>1062.49753</v>
      </c>
      <c r="N4007" s="15">
        <f t="shared" si="3"/>
        <v>0.06249752967</v>
      </c>
      <c r="O4007" s="15">
        <f t="shared" si="4"/>
        <v>-0.06249752967</v>
      </c>
      <c r="P4007" s="8">
        <f t="shared" si="5"/>
        <v>104</v>
      </c>
    </row>
    <row r="4008" ht="12.75" customHeight="1">
      <c r="A4008" s="7">
        <v>43924.0</v>
      </c>
      <c r="B4008" s="8" t="s">
        <v>2506</v>
      </c>
      <c r="C4008" s="8" t="s">
        <v>2507</v>
      </c>
      <c r="D4008" s="9" t="s">
        <v>35</v>
      </c>
      <c r="E4008" s="10" t="s">
        <v>19</v>
      </c>
      <c r="F4008" s="11">
        <v>5.636638439E9</v>
      </c>
      <c r="G4008" s="8" t="s">
        <v>24</v>
      </c>
      <c r="H4008" s="8" t="str">
        <f t="shared" si="1"/>
        <v>BUY</v>
      </c>
      <c r="I4008" s="12">
        <v>8.921902</v>
      </c>
      <c r="J4008" s="12">
        <v>1000.0</v>
      </c>
      <c r="K4008" s="7">
        <v>43934.0</v>
      </c>
      <c r="L4008" s="14">
        <v>12.974753</v>
      </c>
      <c r="M4008" s="14">
        <f t="shared" si="2"/>
        <v>1454.258632</v>
      </c>
      <c r="N4008" s="15">
        <f t="shared" si="3"/>
        <v>0.4542586323</v>
      </c>
      <c r="O4008" s="15">
        <f t="shared" si="4"/>
        <v>-0.4542586323</v>
      </c>
      <c r="P4008" s="8">
        <f t="shared" si="5"/>
        <v>10</v>
      </c>
    </row>
    <row r="4009" ht="12.75" customHeight="1">
      <c r="A4009" s="7">
        <v>43924.0</v>
      </c>
      <c r="B4009" s="8" t="s">
        <v>670</v>
      </c>
      <c r="C4009" s="8" t="s">
        <v>671</v>
      </c>
      <c r="D4009" s="9" t="s">
        <v>23</v>
      </c>
      <c r="E4009" s="10" t="s">
        <v>672</v>
      </c>
      <c r="F4009" s="11">
        <v>2.1156167025E10</v>
      </c>
      <c r="G4009" s="8" t="s">
        <v>24</v>
      </c>
      <c r="H4009" s="8" t="str">
        <f t="shared" si="1"/>
        <v>BUY</v>
      </c>
      <c r="I4009" s="12">
        <v>2.836586</v>
      </c>
      <c r="J4009" s="12">
        <v>1000.0</v>
      </c>
      <c r="K4009" s="7">
        <v>43998.0</v>
      </c>
      <c r="L4009" s="14">
        <v>4.145046</v>
      </c>
      <c r="M4009" s="14">
        <f t="shared" si="2"/>
        <v>1461.279862</v>
      </c>
      <c r="N4009" s="15">
        <f t="shared" si="3"/>
        <v>0.4612798625</v>
      </c>
      <c r="O4009" s="15">
        <f t="shared" si="4"/>
        <v>-0.4612798625</v>
      </c>
      <c r="P4009" s="8">
        <f t="shared" si="5"/>
        <v>74</v>
      </c>
    </row>
    <row r="4010" ht="12.75" customHeight="1">
      <c r="A4010" s="7">
        <v>43924.0</v>
      </c>
      <c r="B4010" s="8" t="s">
        <v>2293</v>
      </c>
      <c r="C4010" s="8" t="s">
        <v>2294</v>
      </c>
      <c r="D4010" s="9" t="s">
        <v>39</v>
      </c>
      <c r="E4010" s="10" t="s">
        <v>19</v>
      </c>
      <c r="F4010" s="11">
        <v>2.78922259E8</v>
      </c>
      <c r="G4010" s="8" t="s">
        <v>24</v>
      </c>
      <c r="H4010" s="8" t="str">
        <f t="shared" si="1"/>
        <v>BUY</v>
      </c>
      <c r="I4010" s="12">
        <v>12.62</v>
      </c>
      <c r="J4010" s="12">
        <v>1000.0</v>
      </c>
      <c r="K4010" s="16">
        <v>44727.0</v>
      </c>
      <c r="L4010" s="14">
        <v>2.34</v>
      </c>
      <c r="M4010" s="14">
        <f t="shared" si="2"/>
        <v>185.4199683</v>
      </c>
      <c r="N4010" s="15">
        <f t="shared" si="3"/>
        <v>-0.8145800317</v>
      </c>
      <c r="O4010" s="15">
        <f t="shared" si="4"/>
        <v>0.8145800317</v>
      </c>
      <c r="P4010" s="8">
        <f t="shared" si="5"/>
        <v>803</v>
      </c>
    </row>
    <row r="4011" ht="12.75" customHeight="1">
      <c r="A4011" s="7">
        <v>43924.0</v>
      </c>
      <c r="B4011" s="8" t="s">
        <v>1404</v>
      </c>
      <c r="C4011" s="8" t="s">
        <v>1405</v>
      </c>
      <c r="D4011" s="9" t="s">
        <v>193</v>
      </c>
      <c r="E4011" s="10" t="s">
        <v>19</v>
      </c>
      <c r="F4011" s="11">
        <v>3.830633271E10</v>
      </c>
      <c r="G4011" s="8" t="s">
        <v>24</v>
      </c>
      <c r="H4011" s="8" t="str">
        <f t="shared" si="1"/>
        <v>BUY</v>
      </c>
      <c r="I4011" s="12">
        <v>36.492863</v>
      </c>
      <c r="J4011" s="12">
        <v>1000.0</v>
      </c>
      <c r="K4011" s="7">
        <v>44496.0</v>
      </c>
      <c r="L4011" s="14">
        <v>65.640915</v>
      </c>
      <c r="M4011" s="14">
        <f t="shared" si="2"/>
        <v>1798.732947</v>
      </c>
      <c r="N4011" s="15">
        <f t="shared" si="3"/>
        <v>0.7987329468</v>
      </c>
      <c r="O4011" s="15">
        <f t="shared" si="4"/>
        <v>-0.7987329468</v>
      </c>
      <c r="P4011" s="8">
        <f t="shared" si="5"/>
        <v>572</v>
      </c>
    </row>
    <row r="4012" ht="12.75" customHeight="1">
      <c r="A4012" s="7">
        <v>43924.0</v>
      </c>
      <c r="B4012" s="8" t="s">
        <v>238</v>
      </c>
      <c r="C4012" s="8" t="s">
        <v>239</v>
      </c>
      <c r="D4012" s="9" t="s">
        <v>32</v>
      </c>
      <c r="E4012" s="10" t="s">
        <v>19</v>
      </c>
      <c r="F4012" s="11">
        <v>4.710345024E10</v>
      </c>
      <c r="G4012" s="8" t="s">
        <v>20</v>
      </c>
      <c r="H4012" s="8" t="str">
        <f t="shared" si="1"/>
        <v>SELL</v>
      </c>
      <c r="I4012" s="12">
        <v>125.67</v>
      </c>
      <c r="J4012" s="12">
        <v>1000.0</v>
      </c>
      <c r="K4012" s="16">
        <v>44727.0</v>
      </c>
      <c r="L4012" s="14">
        <v>226.6</v>
      </c>
      <c r="M4012" s="14">
        <f t="shared" si="2"/>
        <v>1803.135195</v>
      </c>
      <c r="N4012" s="15">
        <f t="shared" si="3"/>
        <v>-0.8031351954</v>
      </c>
      <c r="O4012" s="15">
        <f t="shared" si="4"/>
        <v>0.8031351954</v>
      </c>
      <c r="P4012" s="8">
        <f t="shared" si="5"/>
        <v>803</v>
      </c>
    </row>
    <row r="4013" ht="12.75" customHeight="1">
      <c r="A4013" s="16">
        <v>43924.0</v>
      </c>
      <c r="B4013" s="8" t="s">
        <v>2452</v>
      </c>
      <c r="C4013" s="8" t="s">
        <v>2453</v>
      </c>
      <c r="D4013" s="9" t="s">
        <v>65</v>
      </c>
      <c r="E4013" s="10" t="s">
        <v>19</v>
      </c>
      <c r="F4013" s="11">
        <v>2.910712508E9</v>
      </c>
      <c r="G4013" s="18" t="s">
        <v>24</v>
      </c>
      <c r="H4013" s="17" t="str">
        <f t="shared" si="1"/>
        <v>BUY</v>
      </c>
      <c r="I4013" s="12">
        <v>161.887573</v>
      </c>
      <c r="J4013" s="12">
        <v>1000.0</v>
      </c>
      <c r="K4013" s="16">
        <v>44125.0</v>
      </c>
      <c r="L4013" s="14">
        <v>225.184982</v>
      </c>
      <c r="M4013" s="14">
        <f t="shared" si="2"/>
        <v>1390.996096</v>
      </c>
      <c r="N4013" s="15">
        <f t="shared" si="3"/>
        <v>0.3909960958</v>
      </c>
      <c r="O4013" s="15">
        <f t="shared" si="4"/>
        <v>-0.3909960958</v>
      </c>
      <c r="P4013" s="8">
        <f t="shared" si="5"/>
        <v>201</v>
      </c>
    </row>
    <row r="4014" ht="12.75" customHeight="1">
      <c r="A4014" s="7">
        <v>43927.0</v>
      </c>
      <c r="B4014" s="8" t="s">
        <v>689</v>
      </c>
      <c r="C4014" s="8" t="s">
        <v>690</v>
      </c>
      <c r="D4014" s="9" t="s">
        <v>32</v>
      </c>
      <c r="E4014" s="10" t="s">
        <v>19</v>
      </c>
      <c r="F4014" s="11">
        <v>4.1085696745E10</v>
      </c>
      <c r="G4014" s="8" t="s">
        <v>20</v>
      </c>
      <c r="H4014" s="8" t="str">
        <f t="shared" si="1"/>
        <v>SELL</v>
      </c>
      <c r="I4014" s="12">
        <v>51.804531</v>
      </c>
      <c r="J4014" s="12">
        <v>1000.0</v>
      </c>
      <c r="K4014" s="16">
        <v>44727.0</v>
      </c>
      <c r="L4014" s="14">
        <v>64.099396</v>
      </c>
      <c r="M4014" s="14">
        <f t="shared" si="2"/>
        <v>1237.331847</v>
      </c>
      <c r="N4014" s="15">
        <f t="shared" si="3"/>
        <v>-0.2373318465</v>
      </c>
      <c r="O4014" s="15">
        <f t="shared" si="4"/>
        <v>0.2373318465</v>
      </c>
      <c r="P4014" s="8">
        <f t="shared" si="5"/>
        <v>800</v>
      </c>
    </row>
    <row r="4015" ht="12.75" customHeight="1">
      <c r="A4015" s="7">
        <v>43927.0</v>
      </c>
      <c r="B4015" s="8" t="s">
        <v>1344</v>
      </c>
      <c r="C4015" s="8" t="s">
        <v>1345</v>
      </c>
      <c r="D4015" s="9" t="s">
        <v>71</v>
      </c>
      <c r="E4015" s="10" t="s">
        <v>19</v>
      </c>
      <c r="F4015" s="11">
        <v>3.3872E10</v>
      </c>
      <c r="G4015" s="8" t="s">
        <v>24</v>
      </c>
      <c r="H4015" s="8" t="str">
        <f t="shared" si="1"/>
        <v>BUY</v>
      </c>
      <c r="I4015" s="12">
        <v>41.452961</v>
      </c>
      <c r="J4015" s="12">
        <v>1000.0</v>
      </c>
      <c r="K4015" s="16">
        <v>44727.0</v>
      </c>
      <c r="L4015" s="14">
        <v>90.181938</v>
      </c>
      <c r="M4015" s="14">
        <f t="shared" si="2"/>
        <v>2175.524639</v>
      </c>
      <c r="N4015" s="15">
        <f t="shared" si="3"/>
        <v>1.175524639</v>
      </c>
      <c r="O4015" s="15">
        <f t="shared" si="4"/>
        <v>-1.175524639</v>
      </c>
      <c r="P4015" s="8">
        <f t="shared" si="5"/>
        <v>800</v>
      </c>
    </row>
    <row r="4016" ht="12.75" customHeight="1">
      <c r="A4016" s="7">
        <v>43927.0</v>
      </c>
      <c r="B4016" s="8" t="s">
        <v>781</v>
      </c>
      <c r="C4016" s="8" t="s">
        <v>782</v>
      </c>
      <c r="D4016" s="9" t="s">
        <v>193</v>
      </c>
      <c r="E4016" s="10" t="s">
        <v>19</v>
      </c>
      <c r="F4016" s="11">
        <v>6.23822789E9</v>
      </c>
      <c r="G4016" s="8" t="s">
        <v>24</v>
      </c>
      <c r="H4016" s="8" t="str">
        <f t="shared" si="1"/>
        <v>BUY</v>
      </c>
      <c r="I4016" s="12">
        <v>7.841133</v>
      </c>
      <c r="J4016" s="12">
        <v>1000.0</v>
      </c>
      <c r="K4016" s="7">
        <v>44447.0</v>
      </c>
      <c r="L4016" s="14">
        <v>20.909222</v>
      </c>
      <c r="M4016" s="14">
        <f t="shared" si="2"/>
        <v>2666.607236</v>
      </c>
      <c r="N4016" s="15">
        <f t="shared" si="3"/>
        <v>1.666607236</v>
      </c>
      <c r="O4016" s="15">
        <f t="shared" si="4"/>
        <v>-1.666607236</v>
      </c>
      <c r="P4016" s="8">
        <f t="shared" si="5"/>
        <v>520</v>
      </c>
    </row>
    <row r="4017" ht="12.75" customHeight="1">
      <c r="A4017" s="7">
        <v>43928.0</v>
      </c>
      <c r="B4017" s="8" t="s">
        <v>1835</v>
      </c>
      <c r="C4017" s="8" t="s">
        <v>1836</v>
      </c>
      <c r="D4017" s="9" t="s">
        <v>35</v>
      </c>
      <c r="E4017" s="10" t="s">
        <v>19</v>
      </c>
      <c r="F4017" s="11">
        <v>6.5466144E9</v>
      </c>
      <c r="G4017" s="8" t="s">
        <v>24</v>
      </c>
      <c r="H4017" s="8" t="str">
        <f t="shared" si="1"/>
        <v>BUY</v>
      </c>
      <c r="I4017" s="12">
        <v>12.478886</v>
      </c>
      <c r="J4017" s="12">
        <v>1000.0</v>
      </c>
      <c r="K4017" s="16">
        <v>44727.0</v>
      </c>
      <c r="L4017" s="14">
        <v>52.478775</v>
      </c>
      <c r="M4017" s="14">
        <f t="shared" si="2"/>
        <v>4205.405434</v>
      </c>
      <c r="N4017" s="15">
        <f t="shared" si="3"/>
        <v>3.205405434</v>
      </c>
      <c r="O4017" s="15">
        <f t="shared" si="4"/>
        <v>-3.205405434</v>
      </c>
      <c r="P4017" s="8">
        <f t="shared" si="5"/>
        <v>799</v>
      </c>
    </row>
    <row r="4018" ht="12.75" customHeight="1">
      <c r="A4018" s="7">
        <v>43928.0</v>
      </c>
      <c r="B4018" s="8" t="s">
        <v>16</v>
      </c>
      <c r="C4018" s="8" t="s">
        <v>17</v>
      </c>
      <c r="D4018" s="9" t="s">
        <v>18</v>
      </c>
      <c r="E4018" s="10" t="s">
        <v>19</v>
      </c>
      <c r="F4018" s="11">
        <v>1.41375537264E11</v>
      </c>
      <c r="G4018" s="8" t="s">
        <v>20</v>
      </c>
      <c r="H4018" s="8" t="str">
        <f t="shared" si="1"/>
        <v>SELL</v>
      </c>
      <c r="I4018" s="12">
        <v>112.353996</v>
      </c>
      <c r="J4018" s="12">
        <v>1000.0</v>
      </c>
      <c r="K4018" s="7">
        <v>43945.0</v>
      </c>
      <c r="L4018" s="14">
        <v>106.057106</v>
      </c>
      <c r="M4018" s="14">
        <f t="shared" si="2"/>
        <v>943.9549084</v>
      </c>
      <c r="N4018" s="15">
        <f t="shared" si="3"/>
        <v>0.05604509162</v>
      </c>
      <c r="O4018" s="15">
        <f t="shared" si="4"/>
        <v>-0.05604509162</v>
      </c>
      <c r="P4018" s="8">
        <f t="shared" si="5"/>
        <v>17</v>
      </c>
    </row>
    <row r="4019" ht="12.75" customHeight="1">
      <c r="A4019" s="7">
        <v>43928.0</v>
      </c>
      <c r="B4019" s="8" t="s">
        <v>2484</v>
      </c>
      <c r="C4019" s="8" t="s">
        <v>2485</v>
      </c>
      <c r="D4019" s="9" t="s">
        <v>23</v>
      </c>
      <c r="E4019" s="10" t="s">
        <v>19</v>
      </c>
      <c r="F4019" s="11">
        <v>1.786231496E10</v>
      </c>
      <c r="G4019" s="8" t="s">
        <v>20</v>
      </c>
      <c r="H4019" s="8" t="str">
        <f t="shared" si="1"/>
        <v>SELL</v>
      </c>
      <c r="I4019" s="12">
        <v>35.040001</v>
      </c>
      <c r="J4019" s="12">
        <v>1000.0</v>
      </c>
      <c r="K4019" s="7">
        <v>44720.0</v>
      </c>
      <c r="L4019" s="14">
        <v>204.770004</v>
      </c>
      <c r="M4019" s="14">
        <f t="shared" si="2"/>
        <v>5843.892641</v>
      </c>
      <c r="N4019" s="15">
        <f t="shared" si="3"/>
        <v>-4.843892641</v>
      </c>
      <c r="O4019" s="15">
        <f t="shared" si="4"/>
        <v>4.843892641</v>
      </c>
      <c r="P4019" s="8">
        <f t="shared" si="5"/>
        <v>792</v>
      </c>
    </row>
    <row r="4020" ht="12.75" customHeight="1">
      <c r="A4020" s="7">
        <v>43928.0</v>
      </c>
      <c r="B4020" s="8" t="s">
        <v>2414</v>
      </c>
      <c r="C4020" s="8" t="s">
        <v>2415</v>
      </c>
      <c r="D4020" s="9" t="s">
        <v>18</v>
      </c>
      <c r="E4020" s="10" t="s">
        <v>19</v>
      </c>
      <c r="F4020" s="11">
        <v>4.784115533E9</v>
      </c>
      <c r="G4020" s="8" t="s">
        <v>24</v>
      </c>
      <c r="H4020" s="8" t="str">
        <f t="shared" si="1"/>
        <v>BUY</v>
      </c>
      <c r="I4020" s="12">
        <v>6.75</v>
      </c>
      <c r="J4020" s="12">
        <v>1000.0</v>
      </c>
      <c r="K4020" s="16">
        <v>44727.0</v>
      </c>
      <c r="L4020" s="14">
        <v>26.83</v>
      </c>
      <c r="M4020" s="14">
        <f t="shared" si="2"/>
        <v>3974.814815</v>
      </c>
      <c r="N4020" s="15">
        <f t="shared" si="3"/>
        <v>2.974814815</v>
      </c>
      <c r="O4020" s="15">
        <f t="shared" si="4"/>
        <v>-2.974814815</v>
      </c>
      <c r="P4020" s="8">
        <f t="shared" si="5"/>
        <v>799</v>
      </c>
    </row>
    <row r="4021" ht="12.75" customHeight="1">
      <c r="A4021" s="7">
        <v>43928.0</v>
      </c>
      <c r="B4021" s="8" t="s">
        <v>2846</v>
      </c>
      <c r="C4021" s="8" t="s">
        <v>2847</v>
      </c>
      <c r="D4021" s="9" t="s">
        <v>18</v>
      </c>
      <c r="E4021" s="10" t="s">
        <v>19</v>
      </c>
      <c r="F4021" s="11">
        <v>5.985239219E9</v>
      </c>
      <c r="G4021" s="8" t="s">
        <v>24</v>
      </c>
      <c r="H4021" s="8" t="str">
        <f t="shared" si="1"/>
        <v>BUY</v>
      </c>
      <c r="I4021" s="12">
        <v>33.594013</v>
      </c>
      <c r="J4021" s="12">
        <v>1000.0</v>
      </c>
      <c r="K4021" s="16">
        <v>44727.0</v>
      </c>
      <c r="L4021" s="14">
        <v>51.645061</v>
      </c>
      <c r="M4021" s="14">
        <f t="shared" si="2"/>
        <v>1537.329315</v>
      </c>
      <c r="N4021" s="15">
        <f t="shared" si="3"/>
        <v>0.5373293152</v>
      </c>
      <c r="O4021" s="15">
        <f t="shared" si="4"/>
        <v>-0.5373293152</v>
      </c>
      <c r="P4021" s="8">
        <f t="shared" si="5"/>
        <v>799</v>
      </c>
    </row>
    <row r="4022" ht="12.75" customHeight="1">
      <c r="A4022" s="7">
        <v>43928.0</v>
      </c>
      <c r="B4022" s="8" t="s">
        <v>697</v>
      </c>
      <c r="C4022" s="8" t="s">
        <v>698</v>
      </c>
      <c r="D4022" s="9" t="s">
        <v>58</v>
      </c>
      <c r="E4022" s="10" t="s">
        <v>19</v>
      </c>
      <c r="F4022" s="11">
        <v>1.7211321E9</v>
      </c>
      <c r="G4022" s="8" t="s">
        <v>24</v>
      </c>
      <c r="H4022" s="8" t="str">
        <f t="shared" si="1"/>
        <v>BUY</v>
      </c>
      <c r="I4022" s="12">
        <v>11.99</v>
      </c>
      <c r="J4022" s="12">
        <v>1000.0</v>
      </c>
      <c r="K4022" s="7">
        <v>44645.0</v>
      </c>
      <c r="L4022" s="14">
        <v>43.34</v>
      </c>
      <c r="M4022" s="14">
        <f t="shared" si="2"/>
        <v>3614.678899</v>
      </c>
      <c r="N4022" s="15">
        <f t="shared" si="3"/>
        <v>2.614678899</v>
      </c>
      <c r="O4022" s="15">
        <f t="shared" si="4"/>
        <v>-2.614678899</v>
      </c>
      <c r="P4022" s="8">
        <f t="shared" si="5"/>
        <v>717</v>
      </c>
    </row>
    <row r="4023" ht="12.75" customHeight="1">
      <c r="A4023" s="7">
        <v>43929.0</v>
      </c>
      <c r="B4023" s="8" t="s">
        <v>487</v>
      </c>
      <c r="C4023" s="8" t="s">
        <v>488</v>
      </c>
      <c r="D4023" s="9" t="s">
        <v>35</v>
      </c>
      <c r="E4023" s="10" t="s">
        <v>19</v>
      </c>
      <c r="F4023" s="11">
        <v>1.918612137E10</v>
      </c>
      <c r="G4023" s="8" t="s">
        <v>20</v>
      </c>
      <c r="H4023" s="8" t="str">
        <f t="shared" si="1"/>
        <v>SELL</v>
      </c>
      <c r="I4023" s="12">
        <v>58.309425</v>
      </c>
      <c r="J4023" s="12">
        <v>1000.0</v>
      </c>
      <c r="K4023" s="16">
        <v>44727.0</v>
      </c>
      <c r="L4023" s="14">
        <v>111.558426</v>
      </c>
      <c r="M4023" s="14">
        <f t="shared" si="2"/>
        <v>1913.214305</v>
      </c>
      <c r="N4023" s="15">
        <f t="shared" si="3"/>
        <v>-0.9132143045</v>
      </c>
      <c r="O4023" s="15">
        <f t="shared" si="4"/>
        <v>0.9132143045</v>
      </c>
      <c r="P4023" s="8">
        <f t="shared" si="5"/>
        <v>798</v>
      </c>
    </row>
    <row r="4024" ht="12.75" customHeight="1">
      <c r="A4024" s="7">
        <v>43929.0</v>
      </c>
      <c r="B4024" s="8" t="s">
        <v>593</v>
      </c>
      <c r="C4024" s="8" t="s">
        <v>594</v>
      </c>
      <c r="D4024" s="9" t="s">
        <v>32</v>
      </c>
      <c r="E4024" s="10" t="s">
        <v>19</v>
      </c>
      <c r="F4024" s="11">
        <v>5.6003039209E10</v>
      </c>
      <c r="G4024" s="8" t="s">
        <v>20</v>
      </c>
      <c r="H4024" s="8" t="str">
        <f t="shared" si="1"/>
        <v>SELL</v>
      </c>
      <c r="I4024" s="12">
        <v>161.269409</v>
      </c>
      <c r="J4024" s="12">
        <v>1000.0</v>
      </c>
      <c r="K4024" s="16">
        <v>44727.0</v>
      </c>
      <c r="L4024" s="14">
        <v>240.345749</v>
      </c>
      <c r="M4024" s="14">
        <f t="shared" si="2"/>
        <v>1490.336887</v>
      </c>
      <c r="N4024" s="15">
        <f t="shared" si="3"/>
        <v>-0.4903368871</v>
      </c>
      <c r="O4024" s="15">
        <f t="shared" si="4"/>
        <v>0.4903368871</v>
      </c>
      <c r="P4024" s="8">
        <f t="shared" si="5"/>
        <v>798</v>
      </c>
    </row>
    <row r="4025" ht="12.75" customHeight="1">
      <c r="A4025" s="7">
        <v>43929.0</v>
      </c>
      <c r="B4025" s="8" t="s">
        <v>2848</v>
      </c>
      <c r="C4025" s="8" t="s">
        <v>2849</v>
      </c>
      <c r="D4025" s="9" t="s">
        <v>71</v>
      </c>
      <c r="E4025" s="10" t="s">
        <v>19</v>
      </c>
      <c r="F4025" s="11">
        <v>1.763444207E10</v>
      </c>
      <c r="G4025" s="8" t="s">
        <v>20</v>
      </c>
      <c r="H4025" s="8" t="str">
        <f t="shared" si="1"/>
        <v>SELL</v>
      </c>
      <c r="I4025" s="12">
        <v>53.1</v>
      </c>
      <c r="J4025" s="12">
        <v>1000.0</v>
      </c>
      <c r="K4025" s="16">
        <v>43956.0</v>
      </c>
      <c r="L4025" s="14">
        <v>60.63</v>
      </c>
      <c r="M4025" s="14">
        <f t="shared" si="2"/>
        <v>1141.80791</v>
      </c>
      <c r="N4025" s="15">
        <f t="shared" si="3"/>
        <v>-0.1418079096</v>
      </c>
      <c r="O4025" s="15">
        <f t="shared" si="4"/>
        <v>0.1418079096</v>
      </c>
      <c r="P4025" s="8">
        <f t="shared" si="5"/>
        <v>27</v>
      </c>
    </row>
    <row r="4026" ht="12.75" customHeight="1">
      <c r="A4026" s="7">
        <v>43929.0</v>
      </c>
      <c r="B4026" s="8" t="s">
        <v>407</v>
      </c>
      <c r="C4026" s="8" t="s">
        <v>408</v>
      </c>
      <c r="D4026" s="9" t="s">
        <v>39</v>
      </c>
      <c r="E4026" s="10" t="s">
        <v>259</v>
      </c>
      <c r="F4026" s="11">
        <v>5.1626869E9</v>
      </c>
      <c r="G4026" s="8" t="s">
        <v>20</v>
      </c>
      <c r="H4026" s="8" t="str">
        <f t="shared" si="1"/>
        <v>SELL</v>
      </c>
      <c r="I4026" s="12">
        <v>45.024769</v>
      </c>
      <c r="J4026" s="12">
        <v>1000.0</v>
      </c>
      <c r="K4026" s="16">
        <v>44727.0</v>
      </c>
      <c r="L4026" s="14">
        <v>36.440964</v>
      </c>
      <c r="M4026" s="14">
        <f t="shared" si="2"/>
        <v>809.3537137</v>
      </c>
      <c r="N4026" s="15">
        <f t="shared" si="3"/>
        <v>0.1906462863</v>
      </c>
      <c r="O4026" s="15">
        <f t="shared" si="4"/>
        <v>-0.1906462863</v>
      </c>
      <c r="P4026" s="8">
        <f t="shared" si="5"/>
        <v>798</v>
      </c>
    </row>
    <row r="4027" ht="12.75" customHeight="1">
      <c r="A4027" s="16">
        <v>43929.0</v>
      </c>
      <c r="B4027" s="8" t="s">
        <v>2563</v>
      </c>
      <c r="C4027" s="8" t="s">
        <v>2564</v>
      </c>
      <c r="D4027" s="9" t="s">
        <v>23</v>
      </c>
      <c r="E4027" s="10" t="s">
        <v>19</v>
      </c>
      <c r="F4027" s="11">
        <v>9.0444963415E10</v>
      </c>
      <c r="G4027" s="17" t="s">
        <v>20</v>
      </c>
      <c r="H4027" s="18" t="str">
        <f t="shared" si="1"/>
        <v>SELL</v>
      </c>
      <c r="I4027" s="12">
        <v>26.940001</v>
      </c>
      <c r="J4027" s="12">
        <v>1000.0</v>
      </c>
      <c r="K4027" s="16">
        <v>44180.0</v>
      </c>
      <c r="L4027" s="14">
        <v>51.0</v>
      </c>
      <c r="M4027" s="14">
        <f t="shared" si="2"/>
        <v>1893.095698</v>
      </c>
      <c r="N4027" s="15">
        <f t="shared" si="3"/>
        <v>-0.8930956981</v>
      </c>
      <c r="O4027" s="15">
        <f t="shared" si="4"/>
        <v>0.8930956981</v>
      </c>
      <c r="P4027" s="8">
        <f t="shared" si="5"/>
        <v>251</v>
      </c>
    </row>
    <row r="4028" ht="12.75" customHeight="1">
      <c r="A4028" s="7">
        <v>43930.0</v>
      </c>
      <c r="B4028" s="8" t="s">
        <v>654</v>
      </c>
      <c r="C4028" s="8" t="s">
        <v>655</v>
      </c>
      <c r="D4028" s="9" t="s">
        <v>23</v>
      </c>
      <c r="E4028" s="10" t="s">
        <v>19</v>
      </c>
      <c r="F4028" s="11">
        <v>4.371724141E9</v>
      </c>
      <c r="G4028" s="8" t="s">
        <v>20</v>
      </c>
      <c r="H4028" s="8" t="str">
        <f t="shared" si="1"/>
        <v>SELL</v>
      </c>
      <c r="I4028" s="12">
        <v>15.43</v>
      </c>
      <c r="J4028" s="12">
        <v>1000.0</v>
      </c>
      <c r="K4028" s="7">
        <v>43971.0</v>
      </c>
      <c r="L4028" s="14">
        <v>17.84</v>
      </c>
      <c r="M4028" s="14">
        <f t="shared" si="2"/>
        <v>1156.189242</v>
      </c>
      <c r="N4028" s="15">
        <f t="shared" si="3"/>
        <v>-0.1561892417</v>
      </c>
      <c r="O4028" s="15">
        <f t="shared" si="4"/>
        <v>0.1561892417</v>
      </c>
      <c r="P4028" s="8">
        <f t="shared" si="5"/>
        <v>41</v>
      </c>
    </row>
    <row r="4029" ht="12.75" customHeight="1">
      <c r="A4029" s="7">
        <v>43930.0</v>
      </c>
      <c r="B4029" s="8" t="s">
        <v>2850</v>
      </c>
      <c r="C4029" s="8" t="s">
        <v>2851</v>
      </c>
      <c r="D4029" s="9" t="s">
        <v>39</v>
      </c>
      <c r="E4029" s="9" t="s">
        <v>19</v>
      </c>
      <c r="F4029" s="11">
        <v>243625.0</v>
      </c>
      <c r="G4029" s="8" t="s">
        <v>20</v>
      </c>
      <c r="H4029" s="8" t="str">
        <f t="shared" si="1"/>
        <v>SELL</v>
      </c>
      <c r="I4029" s="12">
        <v>6.26</v>
      </c>
      <c r="J4029" s="12">
        <v>1000.0</v>
      </c>
      <c r="K4029" s="16">
        <v>44727.0</v>
      </c>
      <c r="L4029" s="14">
        <v>2.75</v>
      </c>
      <c r="M4029" s="14">
        <f t="shared" si="2"/>
        <v>439.2971246</v>
      </c>
      <c r="N4029" s="15">
        <f t="shared" si="3"/>
        <v>0.5607028754</v>
      </c>
      <c r="O4029" s="15">
        <f t="shared" si="4"/>
        <v>-0.5607028754</v>
      </c>
      <c r="P4029" s="8">
        <f t="shared" si="5"/>
        <v>797</v>
      </c>
    </row>
    <row r="4030" ht="12.75" customHeight="1">
      <c r="A4030" s="7">
        <v>43930.0</v>
      </c>
      <c r="B4030" s="8" t="s">
        <v>519</v>
      </c>
      <c r="C4030" s="8" t="s">
        <v>520</v>
      </c>
      <c r="D4030" s="9" t="s">
        <v>27</v>
      </c>
      <c r="E4030" s="10" t="s">
        <v>19</v>
      </c>
      <c r="F4030" s="11">
        <v>7.6400132215E10</v>
      </c>
      <c r="G4030" s="8" t="s">
        <v>20</v>
      </c>
      <c r="H4030" s="8" t="str">
        <f t="shared" si="1"/>
        <v>SELL</v>
      </c>
      <c r="I4030" s="12">
        <v>37.19701</v>
      </c>
      <c r="J4030" s="12">
        <v>1000.0</v>
      </c>
      <c r="K4030" s="16">
        <v>44727.0</v>
      </c>
      <c r="L4030" s="14">
        <v>119.239929</v>
      </c>
      <c r="M4030" s="14">
        <f t="shared" si="2"/>
        <v>3205.632092</v>
      </c>
      <c r="N4030" s="15">
        <f t="shared" si="3"/>
        <v>-2.205632092</v>
      </c>
      <c r="O4030" s="15">
        <f t="shared" si="4"/>
        <v>2.205632092</v>
      </c>
      <c r="P4030" s="8">
        <f t="shared" si="5"/>
        <v>797</v>
      </c>
    </row>
    <row r="4031" ht="12.75" customHeight="1">
      <c r="A4031" s="7">
        <v>43930.0</v>
      </c>
      <c r="B4031" s="8" t="s">
        <v>916</v>
      </c>
      <c r="C4031" s="8" t="s">
        <v>917</v>
      </c>
      <c r="D4031" s="9" t="s">
        <v>27</v>
      </c>
      <c r="E4031" s="10" t="s">
        <v>19</v>
      </c>
      <c r="F4031" s="11">
        <v>2.680915576E10</v>
      </c>
      <c r="G4031" s="8" t="s">
        <v>20</v>
      </c>
      <c r="H4031" s="8" t="str">
        <f t="shared" si="1"/>
        <v>SELL</v>
      </c>
      <c r="I4031" s="12">
        <v>30.08</v>
      </c>
      <c r="J4031" s="12">
        <v>1000.0</v>
      </c>
      <c r="K4031" s="7">
        <v>43937.0</v>
      </c>
      <c r="L4031" s="14">
        <v>24.18</v>
      </c>
      <c r="M4031" s="14">
        <f t="shared" si="2"/>
        <v>803.856383</v>
      </c>
      <c r="N4031" s="15">
        <f t="shared" si="3"/>
        <v>0.196143617</v>
      </c>
      <c r="O4031" s="15">
        <f t="shared" si="4"/>
        <v>-0.196143617</v>
      </c>
      <c r="P4031" s="8">
        <f t="shared" si="5"/>
        <v>7</v>
      </c>
    </row>
    <row r="4032" ht="12.75" customHeight="1">
      <c r="A4032" s="7">
        <v>43930.0</v>
      </c>
      <c r="B4032" s="8" t="s">
        <v>2852</v>
      </c>
      <c r="C4032" s="8" t="s">
        <v>2853</v>
      </c>
      <c r="D4032" s="9" t="s">
        <v>193</v>
      </c>
      <c r="E4032" s="10" t="s">
        <v>19</v>
      </c>
      <c r="F4032" s="11">
        <v>2.5763E8</v>
      </c>
      <c r="G4032" s="8" t="s">
        <v>24</v>
      </c>
      <c r="H4032" s="8" t="str">
        <f t="shared" si="1"/>
        <v>BUY</v>
      </c>
      <c r="I4032" s="12">
        <v>3.965316</v>
      </c>
      <c r="J4032" s="12">
        <v>1000.0</v>
      </c>
      <c r="K4032" s="16">
        <v>44727.0</v>
      </c>
      <c r="L4032" s="14">
        <v>7.910226</v>
      </c>
      <c r="M4032" s="14">
        <f t="shared" si="2"/>
        <v>1994.853878</v>
      </c>
      <c r="N4032" s="15">
        <f t="shared" si="3"/>
        <v>0.994853878</v>
      </c>
      <c r="O4032" s="15">
        <f t="shared" si="4"/>
        <v>-0.994853878</v>
      </c>
      <c r="P4032" s="8">
        <f t="shared" si="5"/>
        <v>797</v>
      </c>
    </row>
    <row r="4033" ht="12.75" customHeight="1">
      <c r="A4033" s="7">
        <v>43930.0</v>
      </c>
      <c r="B4033" s="8" t="s">
        <v>1083</v>
      </c>
      <c r="C4033" s="8" t="s">
        <v>1084</v>
      </c>
      <c r="D4033" s="9" t="s">
        <v>39</v>
      </c>
      <c r="E4033" s="10" t="s">
        <v>19</v>
      </c>
      <c r="F4033" s="11">
        <v>1.00469964538E11</v>
      </c>
      <c r="G4033" s="8" t="s">
        <v>24</v>
      </c>
      <c r="H4033" s="8" t="str">
        <f t="shared" si="1"/>
        <v>BUY</v>
      </c>
      <c r="I4033" s="12">
        <v>167.929993</v>
      </c>
      <c r="J4033" s="12">
        <v>1000.0</v>
      </c>
      <c r="K4033" s="7">
        <v>44251.0</v>
      </c>
      <c r="L4033" s="14">
        <v>252.903336</v>
      </c>
      <c r="M4033" s="14">
        <f t="shared" si="2"/>
        <v>1506.004565</v>
      </c>
      <c r="N4033" s="15">
        <f t="shared" si="3"/>
        <v>0.5060045647</v>
      </c>
      <c r="O4033" s="15">
        <f t="shared" si="4"/>
        <v>-0.5060045647</v>
      </c>
      <c r="P4033" s="8">
        <f t="shared" si="5"/>
        <v>321</v>
      </c>
    </row>
    <row r="4034" ht="12.75" customHeight="1">
      <c r="A4034" s="7">
        <v>43930.0</v>
      </c>
      <c r="B4034" s="8" t="s">
        <v>617</v>
      </c>
      <c r="C4034" s="8" t="s">
        <v>618</v>
      </c>
      <c r="D4034" s="9" t="s">
        <v>39</v>
      </c>
      <c r="E4034" s="10" t="s">
        <v>19</v>
      </c>
      <c r="F4034" s="11">
        <v>1.0549685928E11</v>
      </c>
      <c r="G4034" s="8" t="s">
        <v>24</v>
      </c>
      <c r="H4034" s="8" t="str">
        <f t="shared" si="1"/>
        <v>BUY</v>
      </c>
      <c r="I4034" s="12">
        <v>176.185883</v>
      </c>
      <c r="J4034" s="12">
        <v>1000.0</v>
      </c>
      <c r="K4034" s="16">
        <v>44727.0</v>
      </c>
      <c r="L4034" s="14">
        <v>199.454529</v>
      </c>
      <c r="M4034" s="14">
        <f t="shared" si="2"/>
        <v>1132.068731</v>
      </c>
      <c r="N4034" s="15">
        <f t="shared" si="3"/>
        <v>0.1320687311</v>
      </c>
      <c r="O4034" s="15">
        <f t="shared" si="4"/>
        <v>-0.1320687311</v>
      </c>
      <c r="P4034" s="8">
        <f t="shared" si="5"/>
        <v>797</v>
      </c>
    </row>
    <row r="4035" ht="12.75" customHeight="1">
      <c r="A4035" s="7">
        <v>43934.0</v>
      </c>
      <c r="B4035" s="8" t="s">
        <v>2854</v>
      </c>
      <c r="C4035" s="8" t="s">
        <v>2855</v>
      </c>
      <c r="D4035" s="9" t="s">
        <v>35</v>
      </c>
      <c r="E4035" s="10" t="s">
        <v>19</v>
      </c>
      <c r="F4035" s="11">
        <v>5.218617024E9</v>
      </c>
      <c r="G4035" s="8" t="s">
        <v>24</v>
      </c>
      <c r="H4035" s="8" t="str">
        <f t="shared" si="1"/>
        <v>BUY</v>
      </c>
      <c r="I4035" s="12">
        <v>116.589996</v>
      </c>
      <c r="J4035" s="12">
        <v>1000.0</v>
      </c>
      <c r="K4035" s="16">
        <v>44727.0</v>
      </c>
      <c r="L4035" s="14">
        <v>77.599998</v>
      </c>
      <c r="M4035" s="14">
        <f t="shared" si="2"/>
        <v>665.5802441</v>
      </c>
      <c r="N4035" s="15">
        <f t="shared" si="3"/>
        <v>-0.3344197559</v>
      </c>
      <c r="O4035" s="15">
        <f t="shared" si="4"/>
        <v>0.3344197559</v>
      </c>
      <c r="P4035" s="8">
        <f t="shared" si="5"/>
        <v>793</v>
      </c>
    </row>
    <row r="4036" ht="12.75" customHeight="1">
      <c r="A4036" s="7">
        <v>43934.0</v>
      </c>
      <c r="B4036" s="8" t="s">
        <v>2856</v>
      </c>
      <c r="C4036" s="8" t="s">
        <v>2857</v>
      </c>
      <c r="D4036" s="9" t="s">
        <v>39</v>
      </c>
      <c r="E4036" s="10" t="s">
        <v>19</v>
      </c>
      <c r="F4036" s="11">
        <v>2.980433217E9</v>
      </c>
      <c r="G4036" s="8" t="s">
        <v>20</v>
      </c>
      <c r="H4036" s="8" t="str">
        <f t="shared" si="1"/>
        <v>SELL</v>
      </c>
      <c r="I4036" s="12">
        <v>63.91</v>
      </c>
      <c r="J4036" s="12">
        <v>1000.0</v>
      </c>
      <c r="K4036" s="16">
        <v>44727.0</v>
      </c>
      <c r="L4036" s="14">
        <v>47.970001</v>
      </c>
      <c r="M4036" s="14">
        <f t="shared" si="2"/>
        <v>750.5867783</v>
      </c>
      <c r="N4036" s="15">
        <f t="shared" si="3"/>
        <v>0.2494132217</v>
      </c>
      <c r="O4036" s="15">
        <f t="shared" si="4"/>
        <v>-0.2494132217</v>
      </c>
      <c r="P4036" s="8">
        <f t="shared" si="5"/>
        <v>793</v>
      </c>
    </row>
    <row r="4037" ht="12.75" customHeight="1">
      <c r="A4037" s="7">
        <v>43934.0</v>
      </c>
      <c r="B4037" s="8" t="s">
        <v>2506</v>
      </c>
      <c r="C4037" s="8" t="s">
        <v>2507</v>
      </c>
      <c r="D4037" s="9" t="s">
        <v>35</v>
      </c>
      <c r="E4037" s="10" t="s">
        <v>19</v>
      </c>
      <c r="F4037" s="11">
        <v>5.636638439E9</v>
      </c>
      <c r="G4037" s="8" t="s">
        <v>20</v>
      </c>
      <c r="H4037" s="8" t="str">
        <f t="shared" si="1"/>
        <v>SELL</v>
      </c>
      <c r="I4037" s="12">
        <v>12.974753</v>
      </c>
      <c r="J4037" s="12">
        <v>1000.0</v>
      </c>
      <c r="K4037" s="16">
        <v>44727.0</v>
      </c>
      <c r="L4037" s="14">
        <v>16.602198</v>
      </c>
      <c r="M4037" s="14">
        <f t="shared" si="2"/>
        <v>1279.577191</v>
      </c>
      <c r="N4037" s="15">
        <f t="shared" si="3"/>
        <v>-0.2795771912</v>
      </c>
      <c r="O4037" s="15">
        <f t="shared" si="4"/>
        <v>0.2795771912</v>
      </c>
      <c r="P4037" s="8">
        <f t="shared" si="5"/>
        <v>793</v>
      </c>
    </row>
    <row r="4038" ht="12.75" customHeight="1">
      <c r="A4038" s="7">
        <v>43934.0</v>
      </c>
      <c r="B4038" s="8" t="s">
        <v>2858</v>
      </c>
      <c r="C4038" s="8" t="s">
        <v>2859</v>
      </c>
      <c r="D4038" s="9" t="s">
        <v>18</v>
      </c>
      <c r="E4038" s="10" t="s">
        <v>19</v>
      </c>
      <c r="F4038" s="11">
        <v>1.25365809254E11</v>
      </c>
      <c r="G4038" s="8" t="s">
        <v>20</v>
      </c>
      <c r="H4038" s="8" t="str">
        <f t="shared" si="1"/>
        <v>SELL</v>
      </c>
      <c r="I4038" s="12">
        <v>56.56</v>
      </c>
      <c r="J4038" s="12">
        <v>1000.0</v>
      </c>
      <c r="K4038" s="7">
        <v>44068.0</v>
      </c>
      <c r="L4038" s="14">
        <v>56.66</v>
      </c>
      <c r="M4038" s="14">
        <f t="shared" si="2"/>
        <v>1001.768034</v>
      </c>
      <c r="N4038" s="15">
        <f t="shared" si="3"/>
        <v>-0.001768033946</v>
      </c>
      <c r="O4038" s="15">
        <f t="shared" si="4"/>
        <v>0.001768033946</v>
      </c>
      <c r="P4038" s="8">
        <f t="shared" si="5"/>
        <v>134</v>
      </c>
    </row>
    <row r="4039" ht="12.75" customHeight="1">
      <c r="A4039" s="7">
        <v>43935.0</v>
      </c>
      <c r="B4039" s="8" t="s">
        <v>908</v>
      </c>
      <c r="C4039" s="8" t="s">
        <v>909</v>
      </c>
      <c r="D4039" s="9" t="s">
        <v>18</v>
      </c>
      <c r="E4039" s="10" t="s">
        <v>19</v>
      </c>
      <c r="F4039" s="11">
        <v>6.5325189471E10</v>
      </c>
      <c r="G4039" s="8" t="s">
        <v>24</v>
      </c>
      <c r="H4039" s="8" t="str">
        <f t="shared" si="1"/>
        <v>BUY</v>
      </c>
      <c r="I4039" s="12">
        <v>330.708405</v>
      </c>
      <c r="J4039" s="12">
        <v>1000.0</v>
      </c>
      <c r="K4039" s="7">
        <v>44700.0</v>
      </c>
      <c r="L4039" s="14">
        <v>440.28241</v>
      </c>
      <c r="M4039" s="14">
        <f t="shared" si="2"/>
        <v>1331.331177</v>
      </c>
      <c r="N4039" s="15">
        <f t="shared" si="3"/>
        <v>0.3313311768</v>
      </c>
      <c r="O4039" s="15">
        <f t="shared" si="4"/>
        <v>-0.3313311768</v>
      </c>
      <c r="P4039" s="8">
        <f t="shared" si="5"/>
        <v>765</v>
      </c>
    </row>
    <row r="4040" ht="12.75" customHeight="1">
      <c r="A4040" s="7">
        <v>43935.0</v>
      </c>
      <c r="B4040" s="8" t="s">
        <v>1182</v>
      </c>
      <c r="C4040" s="8" t="s">
        <v>1183</v>
      </c>
      <c r="D4040" s="9" t="s">
        <v>23</v>
      </c>
      <c r="E4040" s="10" t="s">
        <v>19</v>
      </c>
      <c r="F4040" s="11">
        <v>1.263232918E9</v>
      </c>
      <c r="G4040" s="8" t="s">
        <v>24</v>
      </c>
      <c r="H4040" s="8" t="str">
        <f t="shared" si="1"/>
        <v>BUY</v>
      </c>
      <c r="I4040" s="12">
        <v>4.368042</v>
      </c>
      <c r="J4040" s="12">
        <v>1000.0</v>
      </c>
      <c r="K4040" s="7">
        <v>44207.0</v>
      </c>
      <c r="L4040" s="14">
        <v>29.65</v>
      </c>
      <c r="M4040" s="14">
        <f t="shared" si="2"/>
        <v>6787.938394</v>
      </c>
      <c r="N4040" s="15">
        <f t="shared" si="3"/>
        <v>5.787938394</v>
      </c>
      <c r="O4040" s="15">
        <f t="shared" si="4"/>
        <v>-5.787938394</v>
      </c>
      <c r="P4040" s="8">
        <f t="shared" si="5"/>
        <v>272</v>
      </c>
    </row>
    <row r="4041" ht="12.75" customHeight="1">
      <c r="A4041" s="7">
        <v>43936.0</v>
      </c>
      <c r="B4041" s="8" t="s">
        <v>2063</v>
      </c>
      <c r="C4041" s="8" t="s">
        <v>2064</v>
      </c>
      <c r="D4041" s="9" t="s">
        <v>39</v>
      </c>
      <c r="E4041" s="10" t="s">
        <v>259</v>
      </c>
      <c r="F4041" s="11">
        <v>4.28169E8</v>
      </c>
      <c r="G4041" s="8" t="s">
        <v>24</v>
      </c>
      <c r="H4041" s="8" t="str">
        <f t="shared" si="1"/>
        <v>BUY</v>
      </c>
      <c r="I4041" s="12">
        <v>6.32</v>
      </c>
      <c r="J4041" s="12">
        <v>1000.0</v>
      </c>
      <c r="K4041" s="7">
        <v>44179.0</v>
      </c>
      <c r="L4041" s="14">
        <v>5.09</v>
      </c>
      <c r="M4041" s="14">
        <f t="shared" si="2"/>
        <v>805.3797468</v>
      </c>
      <c r="N4041" s="15">
        <f t="shared" si="3"/>
        <v>-0.1946202532</v>
      </c>
      <c r="O4041" s="15">
        <f t="shared" si="4"/>
        <v>0.1946202532</v>
      </c>
      <c r="P4041" s="8">
        <f t="shared" si="5"/>
        <v>243</v>
      </c>
    </row>
    <row r="4042" ht="12.75" customHeight="1">
      <c r="A4042" s="7">
        <v>43936.0</v>
      </c>
      <c r="B4042" s="8" t="s">
        <v>296</v>
      </c>
      <c r="C4042" s="8" t="s">
        <v>297</v>
      </c>
      <c r="D4042" s="9" t="s">
        <v>58</v>
      </c>
      <c r="E4042" s="10" t="s">
        <v>19</v>
      </c>
      <c r="F4042" s="11">
        <v>7.1123802559E10</v>
      </c>
      <c r="G4042" s="8" t="s">
        <v>20</v>
      </c>
      <c r="H4042" s="8" t="str">
        <f t="shared" si="1"/>
        <v>SELL</v>
      </c>
      <c r="I4042" s="12">
        <v>64.313164</v>
      </c>
      <c r="J4042" s="12">
        <v>1000.0</v>
      </c>
      <c r="K4042" s="7">
        <v>44564.0</v>
      </c>
      <c r="L4042" s="14">
        <v>66.30632</v>
      </c>
      <c r="M4042" s="14">
        <f t="shared" si="2"/>
        <v>1030.991416</v>
      </c>
      <c r="N4042" s="15">
        <f t="shared" si="3"/>
        <v>-0.03099141569</v>
      </c>
      <c r="O4042" s="15">
        <f t="shared" si="4"/>
        <v>0.03099141569</v>
      </c>
      <c r="P4042" s="8">
        <f t="shared" si="5"/>
        <v>628</v>
      </c>
    </row>
    <row r="4043" ht="12.75" customHeight="1">
      <c r="A4043" s="7">
        <v>43936.0</v>
      </c>
      <c r="B4043" s="8" t="s">
        <v>224</v>
      </c>
      <c r="C4043" s="8" t="s">
        <v>225</v>
      </c>
      <c r="D4043" s="9" t="s">
        <v>39</v>
      </c>
      <c r="E4043" s="10" t="s">
        <v>19</v>
      </c>
      <c r="F4043" s="11">
        <v>4.4825493494E11</v>
      </c>
      <c r="G4043" s="8" t="s">
        <v>20</v>
      </c>
      <c r="H4043" s="8" t="str">
        <f t="shared" si="1"/>
        <v>SELL</v>
      </c>
      <c r="I4043" s="12">
        <v>135.495529</v>
      </c>
      <c r="J4043" s="12">
        <v>1000.0</v>
      </c>
      <c r="K4043" s="7">
        <v>44082.0</v>
      </c>
      <c r="L4043" s="14">
        <v>136.970825</v>
      </c>
      <c r="M4043" s="14">
        <f t="shared" si="2"/>
        <v>1010.888153</v>
      </c>
      <c r="N4043" s="15">
        <f t="shared" si="3"/>
        <v>-0.01088815263</v>
      </c>
      <c r="O4043" s="15">
        <f t="shared" si="4"/>
        <v>0.01088815263</v>
      </c>
      <c r="P4043" s="8">
        <f t="shared" si="5"/>
        <v>146</v>
      </c>
    </row>
    <row r="4044" ht="12.75" customHeight="1">
      <c r="A4044" s="7">
        <v>43937.0</v>
      </c>
      <c r="B4044" s="8" t="s">
        <v>1295</v>
      </c>
      <c r="C4044" s="8" t="s">
        <v>1296</v>
      </c>
      <c r="D4044" s="9" t="s">
        <v>18</v>
      </c>
      <c r="E4044" s="10" t="s">
        <v>19</v>
      </c>
      <c r="F4044" s="11">
        <v>2.760674328E9</v>
      </c>
      <c r="G4044" s="8" t="s">
        <v>20</v>
      </c>
      <c r="H4044" s="8" t="str">
        <f t="shared" si="1"/>
        <v>SELL</v>
      </c>
      <c r="I4044" s="12">
        <v>25.879999</v>
      </c>
      <c r="J4044" s="12">
        <v>1000.0</v>
      </c>
      <c r="K4044" s="16">
        <v>44727.0</v>
      </c>
      <c r="L4044" s="14">
        <v>91.32</v>
      </c>
      <c r="M4044" s="14">
        <f t="shared" si="2"/>
        <v>3528.593645</v>
      </c>
      <c r="N4044" s="15">
        <f t="shared" si="3"/>
        <v>-2.528593645</v>
      </c>
      <c r="O4044" s="15">
        <f t="shared" si="4"/>
        <v>2.528593645</v>
      </c>
      <c r="P4044" s="8">
        <f t="shared" si="5"/>
        <v>790</v>
      </c>
    </row>
    <row r="4045" ht="12.75" customHeight="1">
      <c r="A4045" s="7">
        <v>43937.0</v>
      </c>
      <c r="B4045" s="8" t="s">
        <v>1483</v>
      </c>
      <c r="C4045" s="8" t="s">
        <v>1484</v>
      </c>
      <c r="D4045" s="9" t="s">
        <v>18</v>
      </c>
      <c r="E4045" s="10" t="s">
        <v>19</v>
      </c>
      <c r="F4045" s="11">
        <v>5.4743988065E10</v>
      </c>
      <c r="G4045" s="8" t="s">
        <v>20</v>
      </c>
      <c r="H4045" s="8" t="str">
        <f t="shared" si="1"/>
        <v>SELL</v>
      </c>
      <c r="I4045" s="12">
        <v>43.48</v>
      </c>
      <c r="J4045" s="12">
        <v>1000.0</v>
      </c>
      <c r="K4045" s="16">
        <v>44727.0</v>
      </c>
      <c r="L4045" s="14">
        <v>82.99</v>
      </c>
      <c r="M4045" s="14">
        <f t="shared" si="2"/>
        <v>1908.693652</v>
      </c>
      <c r="N4045" s="15">
        <f t="shared" si="3"/>
        <v>-0.9086936523</v>
      </c>
      <c r="O4045" s="15">
        <f t="shared" si="4"/>
        <v>0.9086936523</v>
      </c>
      <c r="P4045" s="8">
        <f t="shared" si="5"/>
        <v>790</v>
      </c>
    </row>
    <row r="4046" ht="12.75" customHeight="1">
      <c r="A4046" s="7">
        <v>43937.0</v>
      </c>
      <c r="B4046" s="8" t="s">
        <v>916</v>
      </c>
      <c r="C4046" s="8" t="s">
        <v>917</v>
      </c>
      <c r="D4046" s="9" t="s">
        <v>27</v>
      </c>
      <c r="E4046" s="10" t="s">
        <v>19</v>
      </c>
      <c r="F4046" s="11">
        <v>2.680915576E10</v>
      </c>
      <c r="G4046" s="8" t="s">
        <v>24</v>
      </c>
      <c r="H4046" s="8" t="str">
        <f t="shared" si="1"/>
        <v>BUY</v>
      </c>
      <c r="I4046" s="12">
        <v>24.18</v>
      </c>
      <c r="J4046" s="12">
        <v>1000.0</v>
      </c>
      <c r="K4046" s="7">
        <v>43984.0</v>
      </c>
      <c r="L4046" s="14">
        <v>39.72</v>
      </c>
      <c r="M4046" s="14">
        <f t="shared" si="2"/>
        <v>1642.679901</v>
      </c>
      <c r="N4046" s="15">
        <f t="shared" si="3"/>
        <v>0.6426799007</v>
      </c>
      <c r="O4046" s="15">
        <f t="shared" si="4"/>
        <v>-0.6426799007</v>
      </c>
      <c r="P4046" s="8">
        <f t="shared" si="5"/>
        <v>47</v>
      </c>
    </row>
    <row r="4047" ht="12.75" customHeight="1">
      <c r="A4047" s="16">
        <v>43937.0</v>
      </c>
      <c r="B4047" s="8" t="s">
        <v>129</v>
      </c>
      <c r="C4047" s="8" t="s">
        <v>130</v>
      </c>
      <c r="D4047" s="9" t="s">
        <v>71</v>
      </c>
      <c r="E4047" s="10" t="s">
        <v>19</v>
      </c>
      <c r="F4047" s="11">
        <v>1.5587597568E11</v>
      </c>
      <c r="G4047" s="18" t="s">
        <v>24</v>
      </c>
      <c r="H4047" s="17" t="str">
        <f t="shared" si="1"/>
        <v>BUY</v>
      </c>
      <c r="I4047" s="12">
        <v>24.637367</v>
      </c>
      <c r="J4047" s="12">
        <v>1000.0</v>
      </c>
      <c r="K4047" s="16">
        <v>43984.0</v>
      </c>
      <c r="L4047" s="14">
        <v>25.614738</v>
      </c>
      <c r="M4047" s="14">
        <f t="shared" si="2"/>
        <v>1039.67027</v>
      </c>
      <c r="N4047" s="15">
        <f t="shared" si="3"/>
        <v>0.03967026996</v>
      </c>
      <c r="O4047" s="15">
        <f t="shared" si="4"/>
        <v>-0.03967026996</v>
      </c>
      <c r="P4047" s="8">
        <f t="shared" si="5"/>
        <v>47</v>
      </c>
    </row>
    <row r="4048" ht="12.75" customHeight="1">
      <c r="A4048" s="7">
        <v>43941.0</v>
      </c>
      <c r="B4048" s="8" t="s">
        <v>2600</v>
      </c>
      <c r="C4048" s="8" t="s">
        <v>2601</v>
      </c>
      <c r="D4048" s="9" t="s">
        <v>35</v>
      </c>
      <c r="E4048" s="10" t="s">
        <v>19</v>
      </c>
      <c r="F4048" s="11">
        <v>1.109071023E9</v>
      </c>
      <c r="G4048" s="8" t="s">
        <v>24</v>
      </c>
      <c r="H4048" s="8" t="str">
        <f t="shared" si="1"/>
        <v>BUY</v>
      </c>
      <c r="I4048" s="12">
        <v>11.94</v>
      </c>
      <c r="J4048" s="12">
        <v>1000.0</v>
      </c>
      <c r="K4048" s="7">
        <v>43964.0</v>
      </c>
      <c r="L4048" s="14">
        <v>14.64</v>
      </c>
      <c r="M4048" s="14">
        <f t="shared" si="2"/>
        <v>1226.130653</v>
      </c>
      <c r="N4048" s="15">
        <f t="shared" si="3"/>
        <v>0.2261306533</v>
      </c>
      <c r="O4048" s="15">
        <f t="shared" si="4"/>
        <v>-0.2261306533</v>
      </c>
      <c r="P4048" s="8">
        <f t="shared" si="5"/>
        <v>23</v>
      </c>
    </row>
    <row r="4049" ht="12.75" customHeight="1">
      <c r="A4049" s="7">
        <v>43942.0</v>
      </c>
      <c r="B4049" s="8" t="s">
        <v>704</v>
      </c>
      <c r="C4049" s="8" t="s">
        <v>705</v>
      </c>
      <c r="D4049" s="9" t="s">
        <v>18</v>
      </c>
      <c r="E4049" s="10" t="s">
        <v>19</v>
      </c>
      <c r="F4049" s="11">
        <v>9.819059159E9</v>
      </c>
      <c r="G4049" s="8" t="s">
        <v>24</v>
      </c>
      <c r="H4049" s="8" t="str">
        <f t="shared" si="1"/>
        <v>BUY</v>
      </c>
      <c r="I4049" s="12">
        <v>11.0</v>
      </c>
      <c r="J4049" s="12">
        <v>1000.0</v>
      </c>
      <c r="K4049" s="16">
        <v>44025.0</v>
      </c>
      <c r="L4049" s="14">
        <v>11.63</v>
      </c>
      <c r="M4049" s="14">
        <f t="shared" si="2"/>
        <v>1057.272727</v>
      </c>
      <c r="N4049" s="15">
        <f t="shared" si="3"/>
        <v>0.05727272727</v>
      </c>
      <c r="O4049" s="15">
        <f t="shared" si="4"/>
        <v>-0.05727272727</v>
      </c>
      <c r="P4049" s="8">
        <f t="shared" si="5"/>
        <v>83</v>
      </c>
    </row>
    <row r="4050" ht="12.75" customHeight="1">
      <c r="A4050" s="7">
        <v>43942.0</v>
      </c>
      <c r="B4050" s="8" t="s">
        <v>2632</v>
      </c>
      <c r="C4050" s="8" t="s">
        <v>2633</v>
      </c>
      <c r="D4050" s="9" t="s">
        <v>65</v>
      </c>
      <c r="E4050" s="10" t="s">
        <v>19</v>
      </c>
      <c r="F4050" s="11">
        <v>3.8209156732E10</v>
      </c>
      <c r="G4050" s="8" t="s">
        <v>24</v>
      </c>
      <c r="H4050" s="8" t="str">
        <f t="shared" si="1"/>
        <v>BUY</v>
      </c>
      <c r="I4050" s="12">
        <v>26.172367</v>
      </c>
      <c r="J4050" s="12">
        <v>1000.0</v>
      </c>
      <c r="K4050" s="7">
        <v>44201.0</v>
      </c>
      <c r="L4050" s="14">
        <v>49.494816</v>
      </c>
      <c r="M4050" s="14">
        <f t="shared" si="2"/>
        <v>1891.109658</v>
      </c>
      <c r="N4050" s="15">
        <f t="shared" si="3"/>
        <v>0.8911096578</v>
      </c>
      <c r="O4050" s="15">
        <f t="shared" si="4"/>
        <v>-0.8911096578</v>
      </c>
      <c r="P4050" s="8">
        <f t="shared" si="5"/>
        <v>259</v>
      </c>
    </row>
    <row r="4051" ht="12.75" customHeight="1">
      <c r="A4051" s="7">
        <v>43942.0</v>
      </c>
      <c r="B4051" s="8" t="s">
        <v>2766</v>
      </c>
      <c r="C4051" s="8" t="s">
        <v>2767</v>
      </c>
      <c r="D4051" s="9" t="s">
        <v>23</v>
      </c>
      <c r="E4051" s="10" t="s">
        <v>19</v>
      </c>
      <c r="F4051" s="11">
        <v>6.380116E7</v>
      </c>
      <c r="G4051" s="8" t="s">
        <v>20</v>
      </c>
      <c r="H4051" s="8" t="str">
        <f t="shared" si="1"/>
        <v>SELL</v>
      </c>
      <c r="I4051" s="12">
        <v>11.31</v>
      </c>
      <c r="J4051" s="12">
        <v>1000.0</v>
      </c>
      <c r="K4051" s="7">
        <v>44308.0</v>
      </c>
      <c r="L4051" s="14">
        <v>8.91</v>
      </c>
      <c r="M4051" s="14">
        <f t="shared" si="2"/>
        <v>787.7984085</v>
      </c>
      <c r="N4051" s="15">
        <f t="shared" si="3"/>
        <v>0.2122015915</v>
      </c>
      <c r="O4051" s="15">
        <f t="shared" si="4"/>
        <v>-0.2122015915</v>
      </c>
      <c r="P4051" s="8">
        <f t="shared" si="5"/>
        <v>366</v>
      </c>
    </row>
    <row r="4052" ht="12.75" customHeight="1">
      <c r="A4052" s="7">
        <v>43942.0</v>
      </c>
      <c r="B4052" s="8" t="s">
        <v>2860</v>
      </c>
      <c r="C4052" s="8" t="s">
        <v>2861</v>
      </c>
      <c r="D4052" s="9" t="s">
        <v>39</v>
      </c>
      <c r="E4052" s="10" t="s">
        <v>19</v>
      </c>
      <c r="F4052" s="11">
        <v>1.8998498E10</v>
      </c>
      <c r="G4052" s="8" t="s">
        <v>20</v>
      </c>
      <c r="H4052" s="8" t="str">
        <f t="shared" si="1"/>
        <v>SELL</v>
      </c>
      <c r="I4052" s="12">
        <v>124.7</v>
      </c>
      <c r="J4052" s="12">
        <v>1000.0</v>
      </c>
      <c r="K4052" s="16">
        <v>44727.0</v>
      </c>
      <c r="L4052" s="14">
        <v>184.89</v>
      </c>
      <c r="M4052" s="14">
        <f t="shared" si="2"/>
        <v>1482.678428</v>
      </c>
      <c r="N4052" s="15">
        <f t="shared" si="3"/>
        <v>-0.4826784282</v>
      </c>
      <c r="O4052" s="15">
        <f t="shared" si="4"/>
        <v>0.4826784282</v>
      </c>
      <c r="P4052" s="8">
        <f t="shared" si="5"/>
        <v>785</v>
      </c>
    </row>
    <row r="4053" ht="12.75" customHeight="1">
      <c r="A4053" s="7">
        <v>43942.0</v>
      </c>
      <c r="B4053" s="8" t="s">
        <v>2862</v>
      </c>
      <c r="C4053" s="8" t="s">
        <v>2863</v>
      </c>
      <c r="D4053" s="9" t="s">
        <v>71</v>
      </c>
      <c r="E4053" s="10" t="s">
        <v>19</v>
      </c>
      <c r="F4053" s="11">
        <v>1.27786242E9</v>
      </c>
      <c r="G4053" s="8" t="s">
        <v>24</v>
      </c>
      <c r="H4053" s="8" t="str">
        <f t="shared" si="1"/>
        <v>BUY</v>
      </c>
      <c r="I4053" s="12">
        <v>5.131472</v>
      </c>
      <c r="J4053" s="12">
        <v>1000.0</v>
      </c>
      <c r="K4053" s="16">
        <v>44727.0</v>
      </c>
      <c r="L4053" s="14">
        <v>10.705193</v>
      </c>
      <c r="M4053" s="14">
        <f t="shared" si="2"/>
        <v>2086.183653</v>
      </c>
      <c r="N4053" s="15">
        <f t="shared" si="3"/>
        <v>1.086183653</v>
      </c>
      <c r="O4053" s="15">
        <f t="shared" si="4"/>
        <v>-1.086183653</v>
      </c>
      <c r="P4053" s="8">
        <f t="shared" si="5"/>
        <v>785</v>
      </c>
    </row>
    <row r="4054" ht="12.75" customHeight="1">
      <c r="A4054" s="7">
        <v>43943.0</v>
      </c>
      <c r="B4054" s="8" t="s">
        <v>2824</v>
      </c>
      <c r="C4054" s="8" t="s">
        <v>2825</v>
      </c>
      <c r="D4054" s="9" t="s">
        <v>71</v>
      </c>
      <c r="E4054" s="10" t="s">
        <v>19</v>
      </c>
      <c r="F4054" s="11">
        <v>2.024934516E10</v>
      </c>
      <c r="G4054" s="8" t="s">
        <v>24</v>
      </c>
      <c r="H4054" s="8" t="str">
        <f t="shared" si="1"/>
        <v>BUY</v>
      </c>
      <c r="I4054" s="12">
        <v>34.8</v>
      </c>
      <c r="J4054" s="12">
        <v>1000.0</v>
      </c>
      <c r="K4054" s="16">
        <v>44727.0</v>
      </c>
      <c r="L4054" s="14">
        <v>54.45</v>
      </c>
      <c r="M4054" s="14">
        <f t="shared" si="2"/>
        <v>1564.655172</v>
      </c>
      <c r="N4054" s="15">
        <f t="shared" si="3"/>
        <v>0.5646551724</v>
      </c>
      <c r="O4054" s="15">
        <f t="shared" si="4"/>
        <v>-0.5646551724</v>
      </c>
      <c r="P4054" s="8">
        <f t="shared" si="5"/>
        <v>784</v>
      </c>
    </row>
    <row r="4055" ht="12.75" customHeight="1">
      <c r="A4055" s="7">
        <v>43944.0</v>
      </c>
      <c r="B4055" s="8" t="s">
        <v>2810</v>
      </c>
      <c r="C4055" s="8" t="s">
        <v>2811</v>
      </c>
      <c r="D4055" s="9" t="s">
        <v>18</v>
      </c>
      <c r="E4055" s="10" t="s">
        <v>19</v>
      </c>
      <c r="F4055" s="11">
        <v>1.716992E10</v>
      </c>
      <c r="G4055" s="8" t="s">
        <v>24</v>
      </c>
      <c r="H4055" s="8" t="str">
        <f t="shared" si="1"/>
        <v>BUY</v>
      </c>
      <c r="I4055" s="12">
        <v>13.96</v>
      </c>
      <c r="J4055" s="12">
        <v>1000.0</v>
      </c>
      <c r="K4055" s="7">
        <v>44060.0</v>
      </c>
      <c r="L4055" s="14">
        <v>30.02</v>
      </c>
      <c r="M4055" s="14">
        <f t="shared" si="2"/>
        <v>2150.429799</v>
      </c>
      <c r="N4055" s="15">
        <f t="shared" si="3"/>
        <v>1.150429799</v>
      </c>
      <c r="O4055" s="15">
        <f t="shared" si="4"/>
        <v>-1.150429799</v>
      </c>
      <c r="P4055" s="8">
        <f t="shared" si="5"/>
        <v>116</v>
      </c>
    </row>
    <row r="4056" ht="12.75" customHeight="1">
      <c r="A4056" s="7">
        <v>43944.0</v>
      </c>
      <c r="B4056" s="8" t="s">
        <v>691</v>
      </c>
      <c r="C4056" s="8" t="s">
        <v>692</v>
      </c>
      <c r="D4056" s="9" t="s">
        <v>35</v>
      </c>
      <c r="E4056" s="10" t="s">
        <v>168</v>
      </c>
      <c r="F4056" s="11">
        <v>4.8448614231E10</v>
      </c>
      <c r="G4056" s="8" t="s">
        <v>20</v>
      </c>
      <c r="H4056" s="8" t="str">
        <f t="shared" si="1"/>
        <v>SELL</v>
      </c>
      <c r="I4056" s="12">
        <v>211.639999</v>
      </c>
      <c r="J4056" s="12">
        <v>1000.0</v>
      </c>
      <c r="K4056" s="16">
        <v>44727.0</v>
      </c>
      <c r="L4056" s="14">
        <v>285.720001</v>
      </c>
      <c r="M4056" s="14">
        <f t="shared" si="2"/>
        <v>1350.028361</v>
      </c>
      <c r="N4056" s="15">
        <f t="shared" si="3"/>
        <v>-0.3500283611</v>
      </c>
      <c r="O4056" s="15">
        <f t="shared" si="4"/>
        <v>0.3500283611</v>
      </c>
      <c r="P4056" s="8">
        <f t="shared" si="5"/>
        <v>783</v>
      </c>
    </row>
    <row r="4057" ht="12.75" customHeight="1">
      <c r="A4057" s="7">
        <v>43945.0</v>
      </c>
      <c r="B4057" s="8" t="s">
        <v>2864</v>
      </c>
      <c r="C4057" s="8" t="s">
        <v>2865</v>
      </c>
      <c r="D4057" s="9" t="s">
        <v>18</v>
      </c>
      <c r="E4057" s="10" t="s">
        <v>19</v>
      </c>
      <c r="F4057" s="11">
        <v>4.4572001674E10</v>
      </c>
      <c r="G4057" s="8" t="s">
        <v>24</v>
      </c>
      <c r="H4057" s="8" t="str">
        <f t="shared" si="1"/>
        <v>BUY</v>
      </c>
      <c r="I4057" s="12">
        <v>15.601354</v>
      </c>
      <c r="J4057" s="12">
        <v>1000.0</v>
      </c>
      <c r="K4057" s="16">
        <v>44582.0</v>
      </c>
      <c r="L4057" s="14">
        <v>46.803497</v>
      </c>
      <c r="M4057" s="14">
        <f t="shared" si="2"/>
        <v>2999.963785</v>
      </c>
      <c r="N4057" s="15">
        <f t="shared" si="3"/>
        <v>1.999963785</v>
      </c>
      <c r="O4057" s="15">
        <f t="shared" si="4"/>
        <v>-1.999963785</v>
      </c>
      <c r="P4057" s="8">
        <f t="shared" si="5"/>
        <v>637</v>
      </c>
    </row>
    <row r="4058" ht="12.75" customHeight="1">
      <c r="A4058" s="7">
        <v>43945.0</v>
      </c>
      <c r="B4058" s="8" t="s">
        <v>16</v>
      </c>
      <c r="C4058" s="8" t="s">
        <v>17</v>
      </c>
      <c r="D4058" s="9" t="s">
        <v>18</v>
      </c>
      <c r="E4058" s="10" t="s">
        <v>19</v>
      </c>
      <c r="F4058" s="11">
        <v>1.41375537264E11</v>
      </c>
      <c r="G4058" s="8" t="s">
        <v>24</v>
      </c>
      <c r="H4058" s="8" t="str">
        <f t="shared" si="1"/>
        <v>BUY</v>
      </c>
      <c r="I4058" s="12">
        <v>106.057106</v>
      </c>
      <c r="J4058" s="12">
        <v>1000.0</v>
      </c>
      <c r="K4058" s="7">
        <v>43984.0</v>
      </c>
      <c r="L4058" s="14">
        <v>114.687492</v>
      </c>
      <c r="M4058" s="14">
        <f t="shared" si="2"/>
        <v>1081.374896</v>
      </c>
      <c r="N4058" s="15">
        <f t="shared" si="3"/>
        <v>0.08137489628</v>
      </c>
      <c r="O4058" s="15">
        <f t="shared" si="4"/>
        <v>-0.08137489628</v>
      </c>
      <c r="P4058" s="8">
        <f t="shared" si="5"/>
        <v>39</v>
      </c>
    </row>
    <row r="4059" ht="12.75" customHeight="1">
      <c r="A4059" s="7">
        <v>43945.0</v>
      </c>
      <c r="B4059" s="8" t="s">
        <v>173</v>
      </c>
      <c r="C4059" s="8" t="s">
        <v>174</v>
      </c>
      <c r="D4059" s="9" t="s">
        <v>18</v>
      </c>
      <c r="E4059" s="10" t="s">
        <v>19</v>
      </c>
      <c r="F4059" s="11">
        <v>1.21670003777E11</v>
      </c>
      <c r="G4059" s="8" t="s">
        <v>24</v>
      </c>
      <c r="H4059" s="8" t="str">
        <f t="shared" si="1"/>
        <v>BUY</v>
      </c>
      <c r="I4059" s="12">
        <v>38.582478</v>
      </c>
      <c r="J4059" s="12">
        <v>1000.0</v>
      </c>
      <c r="K4059" s="7">
        <v>43945.0</v>
      </c>
      <c r="L4059" s="14">
        <v>38.582478</v>
      </c>
      <c r="M4059" s="14">
        <f t="shared" si="2"/>
        <v>1000</v>
      </c>
      <c r="N4059" s="15">
        <f t="shared" si="3"/>
        <v>0</v>
      </c>
      <c r="O4059" s="15">
        <f t="shared" si="4"/>
        <v>0</v>
      </c>
      <c r="P4059" s="8">
        <f t="shared" si="5"/>
        <v>0</v>
      </c>
    </row>
    <row r="4060" ht="12.75" customHeight="1">
      <c r="A4060" s="7">
        <v>43945.0</v>
      </c>
      <c r="B4060" s="8" t="s">
        <v>537</v>
      </c>
      <c r="C4060" s="8" t="s">
        <v>538</v>
      </c>
      <c r="D4060" s="9" t="s">
        <v>39</v>
      </c>
      <c r="E4060" s="10" t="s">
        <v>19</v>
      </c>
      <c r="F4060" s="11">
        <v>9.4648919214E10</v>
      </c>
      <c r="G4060" s="8" t="s">
        <v>24</v>
      </c>
      <c r="H4060" s="8" t="str">
        <f t="shared" si="1"/>
        <v>BUY</v>
      </c>
      <c r="I4060" s="12">
        <v>69.507965</v>
      </c>
      <c r="J4060" s="12">
        <v>1000.0</v>
      </c>
      <c r="K4060" s="7">
        <v>43950.0</v>
      </c>
      <c r="L4060" s="14">
        <v>72.562675</v>
      </c>
      <c r="M4060" s="14">
        <f t="shared" si="2"/>
        <v>1043.947625</v>
      </c>
      <c r="N4060" s="15">
        <f t="shared" si="3"/>
        <v>0.04394762528</v>
      </c>
      <c r="O4060" s="15">
        <f t="shared" si="4"/>
        <v>-0.04394762528</v>
      </c>
      <c r="P4060" s="8">
        <f t="shared" si="5"/>
        <v>5</v>
      </c>
    </row>
    <row r="4061" ht="12.75" customHeight="1">
      <c r="A4061" s="7">
        <v>43945.0</v>
      </c>
      <c r="B4061" s="8" t="s">
        <v>222</v>
      </c>
      <c r="C4061" s="8" t="s">
        <v>223</v>
      </c>
      <c r="D4061" s="9" t="s">
        <v>18</v>
      </c>
      <c r="E4061" s="10" t="s">
        <v>19</v>
      </c>
      <c r="F4061" s="11">
        <v>1.24202013167E11</v>
      </c>
      <c r="G4061" s="8" t="s">
        <v>24</v>
      </c>
      <c r="H4061" s="8" t="str">
        <f t="shared" si="1"/>
        <v>BUY</v>
      </c>
      <c r="I4061" s="12">
        <v>126.23</v>
      </c>
      <c r="J4061" s="12">
        <v>1000.0</v>
      </c>
      <c r="K4061" s="16">
        <v>44011.0</v>
      </c>
      <c r="L4061" s="14">
        <v>134.4</v>
      </c>
      <c r="M4061" s="14">
        <f t="shared" si="2"/>
        <v>1064.723124</v>
      </c>
      <c r="N4061" s="15">
        <f t="shared" si="3"/>
        <v>0.06472312446</v>
      </c>
      <c r="O4061" s="15">
        <f t="shared" si="4"/>
        <v>-0.06472312446</v>
      </c>
      <c r="P4061" s="8">
        <f t="shared" si="5"/>
        <v>66</v>
      </c>
    </row>
    <row r="4062" ht="12.75" customHeight="1">
      <c r="A4062" s="7">
        <v>43945.0</v>
      </c>
      <c r="B4062" s="8" t="s">
        <v>374</v>
      </c>
      <c r="C4062" s="8" t="s">
        <v>375</v>
      </c>
      <c r="D4062" s="9" t="s">
        <v>32</v>
      </c>
      <c r="E4062" s="10" t="s">
        <v>19</v>
      </c>
      <c r="F4062" s="11">
        <v>4.1308896246E10</v>
      </c>
      <c r="G4062" s="8" t="s">
        <v>20</v>
      </c>
      <c r="H4062" s="8" t="str">
        <f t="shared" si="1"/>
        <v>SELL</v>
      </c>
      <c r="I4062" s="12">
        <v>25.408836</v>
      </c>
      <c r="J4062" s="12">
        <v>1000.0</v>
      </c>
      <c r="K4062" s="7">
        <v>44085.0</v>
      </c>
      <c r="L4062" s="14">
        <v>28.244555</v>
      </c>
      <c r="M4062" s="14">
        <f t="shared" si="2"/>
        <v>1111.603656</v>
      </c>
      <c r="N4062" s="15">
        <f t="shared" si="3"/>
        <v>-0.1116036563</v>
      </c>
      <c r="O4062" s="15">
        <f t="shared" si="4"/>
        <v>0.1116036563</v>
      </c>
      <c r="P4062" s="8">
        <f t="shared" si="5"/>
        <v>140</v>
      </c>
    </row>
    <row r="4063" ht="12.75" customHeight="1">
      <c r="A4063" s="7">
        <v>43945.0</v>
      </c>
      <c r="B4063" s="8" t="s">
        <v>179</v>
      </c>
      <c r="C4063" s="8" t="s">
        <v>180</v>
      </c>
      <c r="D4063" s="9" t="s">
        <v>58</v>
      </c>
      <c r="E4063" s="10" t="s">
        <v>19</v>
      </c>
      <c r="F4063" s="11">
        <v>7.25893281281E11</v>
      </c>
      <c r="G4063" s="8" t="s">
        <v>24</v>
      </c>
      <c r="H4063" s="8" t="str">
        <f t="shared" si="1"/>
        <v>BUY</v>
      </c>
      <c r="I4063" s="12">
        <v>190.070007</v>
      </c>
      <c r="J4063" s="12">
        <v>1000.0</v>
      </c>
      <c r="K4063" s="7">
        <v>43957.0</v>
      </c>
      <c r="L4063" s="14">
        <v>208.470001</v>
      </c>
      <c r="M4063" s="14">
        <f t="shared" si="2"/>
        <v>1096.806405</v>
      </c>
      <c r="N4063" s="15">
        <f t="shared" si="3"/>
        <v>0.0968064046</v>
      </c>
      <c r="O4063" s="15">
        <f t="shared" si="4"/>
        <v>-0.0968064046</v>
      </c>
      <c r="P4063" s="8">
        <f t="shared" si="5"/>
        <v>12</v>
      </c>
    </row>
    <row r="4064" ht="12.75" customHeight="1">
      <c r="A4064" s="7">
        <v>43945.0</v>
      </c>
      <c r="B4064" s="8" t="s">
        <v>607</v>
      </c>
      <c r="C4064" s="8" t="s">
        <v>608</v>
      </c>
      <c r="D4064" s="9" t="s">
        <v>18</v>
      </c>
      <c r="E4064" s="10" t="s">
        <v>82</v>
      </c>
      <c r="F4064" s="11">
        <v>8.7276728E8</v>
      </c>
      <c r="G4064" s="8" t="s">
        <v>20</v>
      </c>
      <c r="H4064" s="8" t="str">
        <f t="shared" si="1"/>
        <v>SELL</v>
      </c>
      <c r="I4064" s="12">
        <v>4.640679</v>
      </c>
      <c r="J4064" s="12">
        <v>1000.0</v>
      </c>
      <c r="K4064" s="7">
        <v>44090.0</v>
      </c>
      <c r="L4064" s="14">
        <v>3.351056</v>
      </c>
      <c r="M4064" s="14">
        <f t="shared" si="2"/>
        <v>722.1046748</v>
      </c>
      <c r="N4064" s="15">
        <f t="shared" si="3"/>
        <v>0.2778953252</v>
      </c>
      <c r="O4064" s="15">
        <f t="shared" si="4"/>
        <v>-0.2778953252</v>
      </c>
      <c r="P4064" s="8">
        <f t="shared" si="5"/>
        <v>145</v>
      </c>
    </row>
    <row r="4065" ht="12.75" customHeight="1">
      <c r="A4065" s="7">
        <v>43945.0</v>
      </c>
      <c r="B4065" s="8" t="s">
        <v>2690</v>
      </c>
      <c r="C4065" s="8" t="s">
        <v>2691</v>
      </c>
      <c r="D4065" s="9" t="s">
        <v>23</v>
      </c>
      <c r="E4065" s="10" t="s">
        <v>19</v>
      </c>
      <c r="F4065" s="11">
        <v>1.9576169878E10</v>
      </c>
      <c r="G4065" s="8" t="s">
        <v>24</v>
      </c>
      <c r="H4065" s="8" t="str">
        <f t="shared" si="1"/>
        <v>BUY</v>
      </c>
      <c r="I4065" s="12">
        <v>23.280001</v>
      </c>
      <c r="J4065" s="12">
        <v>1000.0</v>
      </c>
      <c r="K4065" s="7">
        <v>43962.0</v>
      </c>
      <c r="L4065" s="14">
        <v>28.120001</v>
      </c>
      <c r="M4065" s="14">
        <f t="shared" si="2"/>
        <v>1207.903771</v>
      </c>
      <c r="N4065" s="15">
        <f t="shared" si="3"/>
        <v>0.2079037711</v>
      </c>
      <c r="O4065" s="15">
        <f t="shared" si="4"/>
        <v>-0.2079037711</v>
      </c>
      <c r="P4065" s="8">
        <f t="shared" si="5"/>
        <v>17</v>
      </c>
    </row>
    <row r="4066" ht="12.75" customHeight="1">
      <c r="A4066" s="7">
        <v>43945.0</v>
      </c>
      <c r="B4066" s="8" t="s">
        <v>2794</v>
      </c>
      <c r="C4066" s="8" t="s">
        <v>2795</v>
      </c>
      <c r="D4066" s="9" t="s">
        <v>18</v>
      </c>
      <c r="E4066" s="10" t="s">
        <v>19</v>
      </c>
      <c r="F4066" s="11">
        <v>4.626572862E10</v>
      </c>
      <c r="G4066" s="8" t="s">
        <v>24</v>
      </c>
      <c r="H4066" s="8" t="str">
        <f t="shared" si="1"/>
        <v>BUY</v>
      </c>
      <c r="I4066" s="12">
        <v>72.351257</v>
      </c>
      <c r="J4066" s="12">
        <v>1000.0</v>
      </c>
      <c r="K4066" s="7">
        <v>44095.0</v>
      </c>
      <c r="L4066" s="14">
        <v>89.856293</v>
      </c>
      <c r="M4066" s="14">
        <f t="shared" si="2"/>
        <v>1241.945154</v>
      </c>
      <c r="N4066" s="15">
        <f t="shared" si="3"/>
        <v>0.2419451538</v>
      </c>
      <c r="O4066" s="15">
        <f t="shared" si="4"/>
        <v>-0.2419451538</v>
      </c>
      <c r="P4066" s="8">
        <f t="shared" si="5"/>
        <v>150</v>
      </c>
    </row>
    <row r="4067" ht="12.75" customHeight="1">
      <c r="A4067" s="7">
        <v>43945.0</v>
      </c>
      <c r="B4067" s="8" t="s">
        <v>1033</v>
      </c>
      <c r="C4067" s="8" t="s">
        <v>1034</v>
      </c>
      <c r="D4067" s="9" t="s">
        <v>18</v>
      </c>
      <c r="E4067" s="10" t="s">
        <v>19</v>
      </c>
      <c r="F4067" s="11">
        <v>1.3739990678E10</v>
      </c>
      <c r="G4067" s="8" t="s">
        <v>24</v>
      </c>
      <c r="H4067" s="8" t="str">
        <f t="shared" si="1"/>
        <v>BUY</v>
      </c>
      <c r="I4067" s="12">
        <v>99.4851</v>
      </c>
      <c r="J4067" s="12">
        <v>1000.0</v>
      </c>
      <c r="K4067" s="7">
        <v>43985.0</v>
      </c>
      <c r="L4067" s="14">
        <v>128.084961</v>
      </c>
      <c r="M4067" s="14">
        <f t="shared" si="2"/>
        <v>1287.478839</v>
      </c>
      <c r="N4067" s="15">
        <f t="shared" si="3"/>
        <v>0.2874788385</v>
      </c>
      <c r="O4067" s="15">
        <f t="shared" si="4"/>
        <v>-0.2874788385</v>
      </c>
      <c r="P4067" s="8">
        <f t="shared" si="5"/>
        <v>40</v>
      </c>
    </row>
    <row r="4068" ht="12.75" customHeight="1">
      <c r="A4068" s="7">
        <v>43948.0</v>
      </c>
      <c r="B4068" s="8" t="s">
        <v>2866</v>
      </c>
      <c r="C4068" s="8" t="s">
        <v>2867</v>
      </c>
      <c r="D4068" s="9" t="s">
        <v>39</v>
      </c>
      <c r="E4068" s="10" t="s">
        <v>19</v>
      </c>
      <c r="F4068" s="11">
        <v>1.345217257E9</v>
      </c>
      <c r="G4068" s="8" t="s">
        <v>24</v>
      </c>
      <c r="H4068" s="8" t="str">
        <f t="shared" si="1"/>
        <v>BUY</v>
      </c>
      <c r="I4068" s="12">
        <v>3.55</v>
      </c>
      <c r="J4068" s="12">
        <v>1000.0</v>
      </c>
      <c r="K4068" s="16">
        <v>44727.0</v>
      </c>
      <c r="L4068" s="14">
        <v>9.3</v>
      </c>
      <c r="M4068" s="14">
        <f t="shared" si="2"/>
        <v>2619.71831</v>
      </c>
      <c r="N4068" s="15">
        <f t="shared" si="3"/>
        <v>1.61971831</v>
      </c>
      <c r="O4068" s="15">
        <f t="shared" si="4"/>
        <v>-1.61971831</v>
      </c>
      <c r="P4068" s="8">
        <f t="shared" si="5"/>
        <v>779</v>
      </c>
    </row>
    <row r="4069" ht="12.75" customHeight="1">
      <c r="A4069" s="7">
        <v>43948.0</v>
      </c>
      <c r="B4069" s="8" t="s">
        <v>2658</v>
      </c>
      <c r="C4069" s="8" t="s">
        <v>2659</v>
      </c>
      <c r="D4069" s="9" t="s">
        <v>39</v>
      </c>
      <c r="E4069" s="10" t="s">
        <v>274</v>
      </c>
      <c r="F4069" s="11">
        <v>3.111835764E9</v>
      </c>
      <c r="G4069" s="8" t="s">
        <v>24</v>
      </c>
      <c r="H4069" s="8" t="str">
        <f t="shared" si="1"/>
        <v>BUY</v>
      </c>
      <c r="I4069" s="12">
        <v>12.03</v>
      </c>
      <c r="J4069" s="12">
        <v>1000.0</v>
      </c>
      <c r="K4069" s="7">
        <v>44294.0</v>
      </c>
      <c r="L4069" s="14">
        <v>40.349998</v>
      </c>
      <c r="M4069" s="14">
        <f t="shared" si="2"/>
        <v>3354.114547</v>
      </c>
      <c r="N4069" s="15">
        <f t="shared" si="3"/>
        <v>2.354114547</v>
      </c>
      <c r="O4069" s="15">
        <f t="shared" si="4"/>
        <v>-2.354114547</v>
      </c>
      <c r="P4069" s="8">
        <f t="shared" si="5"/>
        <v>346</v>
      </c>
    </row>
    <row r="4070" ht="12.75" customHeight="1">
      <c r="A4070" s="7">
        <v>43948.0</v>
      </c>
      <c r="B4070" s="8" t="s">
        <v>577</v>
      </c>
      <c r="C4070" s="8" t="s">
        <v>578</v>
      </c>
      <c r="D4070" s="9" t="s">
        <v>35</v>
      </c>
      <c r="E4070" s="10" t="s">
        <v>19</v>
      </c>
      <c r="F4070" s="11">
        <v>5.159719363E9</v>
      </c>
      <c r="G4070" s="8" t="s">
        <v>24</v>
      </c>
      <c r="H4070" s="8" t="str">
        <f t="shared" si="1"/>
        <v>BUY</v>
      </c>
      <c r="I4070" s="12">
        <v>47.467381</v>
      </c>
      <c r="J4070" s="12">
        <v>1000.0</v>
      </c>
      <c r="K4070" s="7">
        <v>43979.0</v>
      </c>
      <c r="L4070" s="14">
        <v>49.380436</v>
      </c>
      <c r="M4070" s="14">
        <f t="shared" si="2"/>
        <v>1040.302518</v>
      </c>
      <c r="N4070" s="15">
        <f t="shared" si="3"/>
        <v>0.04030251848</v>
      </c>
      <c r="O4070" s="15">
        <f t="shared" si="4"/>
        <v>-0.04030251848</v>
      </c>
      <c r="P4070" s="8">
        <f t="shared" si="5"/>
        <v>31</v>
      </c>
    </row>
    <row r="4071" ht="12.75" customHeight="1">
      <c r="A4071" s="7">
        <v>43948.0</v>
      </c>
      <c r="B4071" s="8" t="s">
        <v>431</v>
      </c>
      <c r="C4071" s="8" t="s">
        <v>432</v>
      </c>
      <c r="D4071" s="9" t="s">
        <v>193</v>
      </c>
      <c r="E4071" s="10" t="s">
        <v>19</v>
      </c>
      <c r="F4071" s="11">
        <v>4.3266420622E10</v>
      </c>
      <c r="G4071" s="8" t="s">
        <v>20</v>
      </c>
      <c r="H4071" s="8" t="str">
        <f t="shared" si="1"/>
        <v>SELL</v>
      </c>
      <c r="I4071" s="12">
        <v>47.322704</v>
      </c>
      <c r="J4071" s="12">
        <v>1000.0</v>
      </c>
      <c r="K4071" s="7">
        <v>43966.0</v>
      </c>
      <c r="L4071" s="14">
        <v>42.465485</v>
      </c>
      <c r="M4071" s="14">
        <f t="shared" si="2"/>
        <v>897.3596479</v>
      </c>
      <c r="N4071" s="15">
        <f t="shared" si="3"/>
        <v>0.1026403521</v>
      </c>
      <c r="O4071" s="15">
        <f t="shared" si="4"/>
        <v>-0.1026403521</v>
      </c>
      <c r="P4071" s="8">
        <f t="shared" si="5"/>
        <v>18</v>
      </c>
    </row>
    <row r="4072" ht="12.75" customHeight="1">
      <c r="A4072" s="7">
        <v>43948.0</v>
      </c>
      <c r="B4072" s="8" t="s">
        <v>361</v>
      </c>
      <c r="C4072" s="8" t="s">
        <v>362</v>
      </c>
      <c r="D4072" s="9" t="s">
        <v>23</v>
      </c>
      <c r="E4072" s="10" t="s">
        <v>19</v>
      </c>
      <c r="F4072" s="11">
        <v>3.4406482717E10</v>
      </c>
      <c r="G4072" s="8" t="s">
        <v>20</v>
      </c>
      <c r="H4072" s="8" t="str">
        <f t="shared" si="1"/>
        <v>SELL</v>
      </c>
      <c r="I4072" s="12">
        <v>63.549999</v>
      </c>
      <c r="J4072" s="12">
        <v>1000.0</v>
      </c>
      <c r="K4072" s="7">
        <v>44201.0</v>
      </c>
      <c r="L4072" s="14">
        <v>229.75</v>
      </c>
      <c r="M4072" s="14">
        <f t="shared" si="2"/>
        <v>3615.263629</v>
      </c>
      <c r="N4072" s="15">
        <f t="shared" si="3"/>
        <v>-2.615263629</v>
      </c>
      <c r="O4072" s="15">
        <f t="shared" si="4"/>
        <v>2.615263629</v>
      </c>
      <c r="P4072" s="8">
        <f t="shared" si="5"/>
        <v>253</v>
      </c>
    </row>
    <row r="4073" ht="12.75" customHeight="1">
      <c r="A4073" s="7">
        <v>43948.0</v>
      </c>
      <c r="B4073" s="8" t="s">
        <v>1200</v>
      </c>
      <c r="C4073" s="8" t="s">
        <v>1201</v>
      </c>
      <c r="D4073" s="9" t="s">
        <v>27</v>
      </c>
      <c r="E4073" s="10" t="s">
        <v>625</v>
      </c>
      <c r="F4073" s="11">
        <v>2.896614495E9</v>
      </c>
      <c r="G4073" s="8" t="s">
        <v>20</v>
      </c>
      <c r="H4073" s="8" t="str">
        <f t="shared" si="1"/>
        <v>SELL</v>
      </c>
      <c r="I4073" s="12">
        <v>24.817575</v>
      </c>
      <c r="J4073" s="12">
        <v>1000.0</v>
      </c>
      <c r="K4073" s="7">
        <v>43956.0</v>
      </c>
      <c r="L4073" s="14">
        <v>19.796301</v>
      </c>
      <c r="M4073" s="14">
        <f t="shared" si="2"/>
        <v>797.6726574</v>
      </c>
      <c r="N4073" s="15">
        <f t="shared" si="3"/>
        <v>0.2023273426</v>
      </c>
      <c r="O4073" s="15">
        <f t="shared" si="4"/>
        <v>-0.2023273426</v>
      </c>
      <c r="P4073" s="8">
        <f t="shared" si="5"/>
        <v>8</v>
      </c>
    </row>
    <row r="4074" ht="12.75" customHeight="1">
      <c r="A4074" s="7">
        <v>43949.0</v>
      </c>
      <c r="B4074" s="8" t="s">
        <v>2646</v>
      </c>
      <c r="C4074" s="8" t="s">
        <v>2647</v>
      </c>
      <c r="D4074" s="9" t="s">
        <v>39</v>
      </c>
      <c r="E4074" s="10" t="s">
        <v>19</v>
      </c>
      <c r="F4074" s="11">
        <v>6.70621584E8</v>
      </c>
      <c r="G4074" s="8" t="s">
        <v>24</v>
      </c>
      <c r="H4074" s="8" t="str">
        <f t="shared" si="1"/>
        <v>BUY</v>
      </c>
      <c r="I4074" s="12">
        <v>25.4</v>
      </c>
      <c r="J4074" s="12">
        <v>1000.0</v>
      </c>
      <c r="K4074" s="16">
        <v>44727.0</v>
      </c>
      <c r="L4074" s="14">
        <v>12.49</v>
      </c>
      <c r="M4074" s="14">
        <f t="shared" si="2"/>
        <v>491.7322835</v>
      </c>
      <c r="N4074" s="15">
        <f t="shared" si="3"/>
        <v>-0.5082677165</v>
      </c>
      <c r="O4074" s="15">
        <f t="shared" si="4"/>
        <v>0.5082677165</v>
      </c>
      <c r="P4074" s="8">
        <f t="shared" si="5"/>
        <v>778</v>
      </c>
    </row>
    <row r="4075" ht="12.75" customHeight="1">
      <c r="A4075" s="7">
        <v>43949.0</v>
      </c>
      <c r="B4075" s="8" t="s">
        <v>994</v>
      </c>
      <c r="C4075" s="8" t="s">
        <v>995</v>
      </c>
      <c r="D4075" s="9" t="s">
        <v>65</v>
      </c>
      <c r="E4075" s="10" t="s">
        <v>19</v>
      </c>
      <c r="F4075" s="11">
        <v>4.2290881167E10</v>
      </c>
      <c r="G4075" s="8" t="s">
        <v>20</v>
      </c>
      <c r="H4075" s="8" t="str">
        <f t="shared" si="1"/>
        <v>SELL</v>
      </c>
      <c r="I4075" s="12">
        <v>37.85466</v>
      </c>
      <c r="J4075" s="12">
        <v>1000.0</v>
      </c>
      <c r="K4075" s="7">
        <v>44634.0</v>
      </c>
      <c r="L4075" s="14">
        <v>129.042007</v>
      </c>
      <c r="M4075" s="14">
        <f t="shared" si="2"/>
        <v>3408.88036</v>
      </c>
      <c r="N4075" s="15">
        <f t="shared" si="3"/>
        <v>-2.40888036</v>
      </c>
      <c r="O4075" s="15">
        <f t="shared" si="4"/>
        <v>2.40888036</v>
      </c>
      <c r="P4075" s="8">
        <f t="shared" si="5"/>
        <v>685</v>
      </c>
    </row>
    <row r="4076" ht="12.75" customHeight="1">
      <c r="A4076" s="7">
        <v>43950.0</v>
      </c>
      <c r="B4076" s="8" t="s">
        <v>2868</v>
      </c>
      <c r="C4076" s="8" t="s">
        <v>2869</v>
      </c>
      <c r="D4076" s="9" t="s">
        <v>39</v>
      </c>
      <c r="E4076" s="10" t="s">
        <v>19</v>
      </c>
      <c r="F4076" s="11">
        <v>3.0874392E8</v>
      </c>
      <c r="G4076" s="8" t="s">
        <v>20</v>
      </c>
      <c r="H4076" s="8" t="str">
        <f t="shared" si="1"/>
        <v>SELL</v>
      </c>
      <c r="I4076" s="12">
        <v>6.14</v>
      </c>
      <c r="J4076" s="12">
        <v>1000.0</v>
      </c>
      <c r="K4076" s="16">
        <v>44386.0</v>
      </c>
      <c r="L4076" s="14">
        <v>5.27</v>
      </c>
      <c r="M4076" s="14">
        <f t="shared" si="2"/>
        <v>858.3061889</v>
      </c>
      <c r="N4076" s="15">
        <f t="shared" si="3"/>
        <v>0.1416938111</v>
      </c>
      <c r="O4076" s="15">
        <f t="shared" si="4"/>
        <v>-0.1416938111</v>
      </c>
      <c r="P4076" s="8">
        <f t="shared" si="5"/>
        <v>436</v>
      </c>
    </row>
    <row r="4077" ht="12.75" customHeight="1">
      <c r="A4077" s="7">
        <v>43950.0</v>
      </c>
      <c r="B4077" s="8" t="s">
        <v>537</v>
      </c>
      <c r="C4077" s="8" t="s">
        <v>538</v>
      </c>
      <c r="D4077" s="9" t="s">
        <v>39</v>
      </c>
      <c r="E4077" s="10" t="s">
        <v>19</v>
      </c>
      <c r="F4077" s="11">
        <v>9.4648919214E10</v>
      </c>
      <c r="G4077" s="8" t="s">
        <v>20</v>
      </c>
      <c r="H4077" s="8" t="str">
        <f t="shared" si="1"/>
        <v>SELL</v>
      </c>
      <c r="I4077" s="12">
        <v>72.562675</v>
      </c>
      <c r="J4077" s="12">
        <v>1000.0</v>
      </c>
      <c r="K4077" s="7">
        <v>44067.0</v>
      </c>
      <c r="L4077" s="14">
        <v>58.186493</v>
      </c>
      <c r="M4077" s="14">
        <f t="shared" si="2"/>
        <v>801.8791066</v>
      </c>
      <c r="N4077" s="15">
        <f t="shared" si="3"/>
        <v>0.1981208934</v>
      </c>
      <c r="O4077" s="15">
        <f t="shared" si="4"/>
        <v>-0.1981208934</v>
      </c>
      <c r="P4077" s="8">
        <f t="shared" si="5"/>
        <v>117</v>
      </c>
    </row>
    <row r="4078" ht="12.75" customHeight="1">
      <c r="A4078" s="7">
        <v>43950.0</v>
      </c>
      <c r="B4078" s="8" t="s">
        <v>699</v>
      </c>
      <c r="C4078" s="8" t="s">
        <v>699</v>
      </c>
      <c r="D4078" s="9" t="s">
        <v>35</v>
      </c>
      <c r="E4078" s="10" t="s">
        <v>19</v>
      </c>
      <c r="F4078" s="11">
        <v>6.5023497E9</v>
      </c>
      <c r="G4078" s="8" t="s">
        <v>20</v>
      </c>
      <c r="H4078" s="8" t="str">
        <f t="shared" si="1"/>
        <v>SELL</v>
      </c>
      <c r="I4078" s="12">
        <v>154.820007</v>
      </c>
      <c r="J4078" s="12">
        <v>1000.0</v>
      </c>
      <c r="K4078" s="16">
        <v>44727.0</v>
      </c>
      <c r="L4078" s="14">
        <v>250.339996</v>
      </c>
      <c r="M4078" s="14">
        <f t="shared" si="2"/>
        <v>1616.974452</v>
      </c>
      <c r="N4078" s="15">
        <f t="shared" si="3"/>
        <v>-0.6169744521</v>
      </c>
      <c r="O4078" s="15">
        <f t="shared" si="4"/>
        <v>0.6169744521</v>
      </c>
      <c r="P4078" s="8">
        <f t="shared" si="5"/>
        <v>777</v>
      </c>
    </row>
    <row r="4079" ht="12.75" customHeight="1">
      <c r="A4079" s="16">
        <v>43950.0</v>
      </c>
      <c r="B4079" s="8" t="s">
        <v>264</v>
      </c>
      <c r="C4079" s="8" t="s">
        <v>265</v>
      </c>
      <c r="D4079" s="9" t="s">
        <v>35</v>
      </c>
      <c r="E4079" s="10" t="s">
        <v>19</v>
      </c>
      <c r="F4079" s="11">
        <v>8.2243343E9</v>
      </c>
      <c r="G4079" s="17" t="s">
        <v>20</v>
      </c>
      <c r="H4079" s="18" t="str">
        <f t="shared" si="1"/>
        <v>SELL</v>
      </c>
      <c r="I4079" s="12">
        <v>31.26</v>
      </c>
      <c r="J4079" s="12">
        <v>1000.0</v>
      </c>
      <c r="K4079" s="16">
        <v>43962.0</v>
      </c>
      <c r="L4079" s="14">
        <v>23.78</v>
      </c>
      <c r="M4079" s="14">
        <f t="shared" si="2"/>
        <v>760.7165707</v>
      </c>
      <c r="N4079" s="15">
        <f t="shared" si="3"/>
        <v>0.2392834293</v>
      </c>
      <c r="O4079" s="15">
        <f t="shared" si="4"/>
        <v>-0.2392834293</v>
      </c>
      <c r="P4079" s="8">
        <f t="shared" si="5"/>
        <v>12</v>
      </c>
    </row>
    <row r="4080" ht="12.75" customHeight="1">
      <c r="A4080" s="16">
        <v>43950.0</v>
      </c>
      <c r="B4080" s="8" t="s">
        <v>133</v>
      </c>
      <c r="C4080" s="8" t="s">
        <v>134</v>
      </c>
      <c r="D4080" s="9" t="s">
        <v>35</v>
      </c>
      <c r="E4080" s="10" t="s">
        <v>19</v>
      </c>
      <c r="F4080" s="11">
        <v>3.6164834473E10</v>
      </c>
      <c r="G4080" s="17" t="s">
        <v>20</v>
      </c>
      <c r="H4080" s="18" t="str">
        <f t="shared" si="1"/>
        <v>SELL</v>
      </c>
      <c r="I4080" s="12">
        <v>82.408104</v>
      </c>
      <c r="J4080" s="12">
        <v>1000.0</v>
      </c>
      <c r="K4080" s="16">
        <v>44179.0</v>
      </c>
      <c r="L4080" s="14">
        <v>100.866776</v>
      </c>
      <c r="M4080" s="14">
        <f t="shared" si="2"/>
        <v>1223.99098</v>
      </c>
      <c r="N4080" s="15">
        <f t="shared" si="3"/>
        <v>-0.2239909803</v>
      </c>
      <c r="O4080" s="15">
        <f t="shared" si="4"/>
        <v>0.2239909803</v>
      </c>
      <c r="P4080" s="8">
        <f t="shared" si="5"/>
        <v>229</v>
      </c>
    </row>
    <row r="4081" ht="12.75" customHeight="1">
      <c r="A4081" s="7">
        <v>43951.0</v>
      </c>
      <c r="B4081" s="8" t="s">
        <v>1118</v>
      </c>
      <c r="C4081" s="8" t="s">
        <v>1119</v>
      </c>
      <c r="D4081" s="9" t="s">
        <v>39</v>
      </c>
      <c r="E4081" s="10" t="s">
        <v>19</v>
      </c>
      <c r="F4081" s="11">
        <v>2.680849612E10</v>
      </c>
      <c r="G4081" s="8" t="s">
        <v>20</v>
      </c>
      <c r="H4081" s="8" t="str">
        <f t="shared" si="1"/>
        <v>SELL</v>
      </c>
      <c r="I4081" s="12">
        <v>214.850006</v>
      </c>
      <c r="J4081" s="12">
        <v>1000.0</v>
      </c>
      <c r="K4081" s="16">
        <v>44727.0</v>
      </c>
      <c r="L4081" s="14">
        <v>243.779999</v>
      </c>
      <c r="M4081" s="14">
        <f t="shared" si="2"/>
        <v>1134.652047</v>
      </c>
      <c r="N4081" s="15">
        <f t="shared" si="3"/>
        <v>-0.1346520465</v>
      </c>
      <c r="O4081" s="15">
        <f t="shared" si="4"/>
        <v>0.1346520465</v>
      </c>
      <c r="P4081" s="8">
        <f t="shared" si="5"/>
        <v>776</v>
      </c>
    </row>
    <row r="4082" ht="12.75" customHeight="1">
      <c r="A4082" s="7">
        <v>43951.0</v>
      </c>
      <c r="B4082" s="8" t="s">
        <v>1234</v>
      </c>
      <c r="C4082" s="8" t="s">
        <v>1235</v>
      </c>
      <c r="D4082" s="9" t="s">
        <v>23</v>
      </c>
      <c r="E4082" s="10" t="s">
        <v>19</v>
      </c>
      <c r="F4082" s="11">
        <v>9.0688944E9</v>
      </c>
      <c r="G4082" s="8" t="s">
        <v>20</v>
      </c>
      <c r="H4082" s="8" t="str">
        <f t="shared" si="1"/>
        <v>SELL</v>
      </c>
      <c r="I4082" s="12">
        <v>19.619827</v>
      </c>
      <c r="J4082" s="12">
        <v>1000.0</v>
      </c>
      <c r="K4082" s="7">
        <v>44293.0</v>
      </c>
      <c r="L4082" s="14">
        <v>23.896692</v>
      </c>
      <c r="M4082" s="14">
        <f t="shared" si="2"/>
        <v>1217.986886</v>
      </c>
      <c r="N4082" s="15">
        <f t="shared" si="3"/>
        <v>-0.2179868864</v>
      </c>
      <c r="O4082" s="15">
        <f t="shared" si="4"/>
        <v>0.2179868864</v>
      </c>
      <c r="P4082" s="8">
        <f t="shared" si="5"/>
        <v>342</v>
      </c>
    </row>
    <row r="4083" ht="12.75" customHeight="1">
      <c r="A4083" s="7">
        <v>43951.0</v>
      </c>
      <c r="B4083" s="8" t="s">
        <v>1301</v>
      </c>
      <c r="C4083" s="8" t="s">
        <v>1302</v>
      </c>
      <c r="D4083" s="9" t="s">
        <v>35</v>
      </c>
      <c r="E4083" s="10" t="s">
        <v>19</v>
      </c>
      <c r="F4083" s="11">
        <v>3.44609216E8</v>
      </c>
      <c r="G4083" s="8" t="s">
        <v>24</v>
      </c>
      <c r="H4083" s="8" t="str">
        <f t="shared" si="1"/>
        <v>BUY</v>
      </c>
      <c r="I4083" s="12">
        <v>29.559999</v>
      </c>
      <c r="J4083" s="12">
        <v>1000.0</v>
      </c>
      <c r="K4083" s="16">
        <v>44727.0</v>
      </c>
      <c r="L4083" s="14">
        <v>45.009998</v>
      </c>
      <c r="M4083" s="14">
        <f t="shared" si="2"/>
        <v>1522.665748</v>
      </c>
      <c r="N4083" s="15">
        <f t="shared" si="3"/>
        <v>0.5226657484</v>
      </c>
      <c r="O4083" s="15">
        <f t="shared" si="4"/>
        <v>-0.5226657484</v>
      </c>
      <c r="P4083" s="8">
        <f t="shared" si="5"/>
        <v>776</v>
      </c>
    </row>
    <row r="4084" ht="12.75" customHeight="1">
      <c r="A4084" s="7">
        <v>43951.0</v>
      </c>
      <c r="B4084" s="8" t="s">
        <v>2870</v>
      </c>
      <c r="C4084" s="8" t="s">
        <v>2871</v>
      </c>
      <c r="D4084" s="9" t="s">
        <v>35</v>
      </c>
      <c r="E4084" s="10" t="s">
        <v>19</v>
      </c>
      <c r="F4084" s="11">
        <v>5.78784782E9</v>
      </c>
      <c r="G4084" s="8" t="s">
        <v>20</v>
      </c>
      <c r="H4084" s="8" t="str">
        <f t="shared" si="1"/>
        <v>SELL</v>
      </c>
      <c r="I4084" s="12">
        <v>29.31</v>
      </c>
      <c r="J4084" s="12">
        <v>1000.0</v>
      </c>
      <c r="K4084" s="16">
        <v>44727.0</v>
      </c>
      <c r="L4084" s="14">
        <v>24.07</v>
      </c>
      <c r="M4084" s="14">
        <f t="shared" si="2"/>
        <v>821.2214261</v>
      </c>
      <c r="N4084" s="15">
        <f t="shared" si="3"/>
        <v>0.1787785739</v>
      </c>
      <c r="O4084" s="15">
        <f t="shared" si="4"/>
        <v>-0.1787785739</v>
      </c>
      <c r="P4084" s="8">
        <f t="shared" si="5"/>
        <v>776</v>
      </c>
    </row>
    <row r="4085" ht="12.75" customHeight="1">
      <c r="A4085" s="7">
        <v>43952.0</v>
      </c>
      <c r="B4085" s="8" t="s">
        <v>298</v>
      </c>
      <c r="C4085" s="8" t="s">
        <v>299</v>
      </c>
      <c r="D4085" s="9" t="s">
        <v>71</v>
      </c>
      <c r="E4085" s="10" t="s">
        <v>19</v>
      </c>
      <c r="F4085" s="11">
        <v>1.20489733018E11</v>
      </c>
      <c r="G4085" s="8" t="s">
        <v>24</v>
      </c>
      <c r="H4085" s="8" t="str">
        <f t="shared" si="1"/>
        <v>BUY</v>
      </c>
      <c r="I4085" s="12">
        <v>44.518681</v>
      </c>
      <c r="J4085" s="12">
        <v>1000.0</v>
      </c>
      <c r="K4085" s="16">
        <v>44085.0</v>
      </c>
      <c r="L4085" s="14">
        <v>45.755455</v>
      </c>
      <c r="M4085" s="14">
        <f t="shared" si="2"/>
        <v>1027.781012</v>
      </c>
      <c r="N4085" s="15">
        <f t="shared" si="3"/>
        <v>0.02778101175</v>
      </c>
      <c r="O4085" s="15">
        <f t="shared" si="4"/>
        <v>-0.02778101175</v>
      </c>
      <c r="P4085" s="8">
        <f t="shared" si="5"/>
        <v>133</v>
      </c>
    </row>
    <row r="4086" ht="12.75" customHeight="1">
      <c r="A4086" s="7">
        <v>43952.0</v>
      </c>
      <c r="B4086" s="8" t="s">
        <v>76</v>
      </c>
      <c r="C4086" s="8" t="s">
        <v>77</v>
      </c>
      <c r="D4086" s="9" t="s">
        <v>58</v>
      </c>
      <c r="E4086" s="10" t="s">
        <v>19</v>
      </c>
      <c r="F4086" s="11">
        <v>1.57074705249E11</v>
      </c>
      <c r="G4086" s="8" t="s">
        <v>24</v>
      </c>
      <c r="H4086" s="8" t="str">
        <f t="shared" si="1"/>
        <v>BUY</v>
      </c>
      <c r="I4086" s="12">
        <v>105.5</v>
      </c>
      <c r="J4086" s="12">
        <v>1000.0</v>
      </c>
      <c r="K4086" s="7">
        <v>43970.0</v>
      </c>
      <c r="L4086" s="14">
        <v>114.370003</v>
      </c>
      <c r="M4086" s="14">
        <f t="shared" si="2"/>
        <v>1084.075858</v>
      </c>
      <c r="N4086" s="15">
        <f t="shared" si="3"/>
        <v>0.08407585782</v>
      </c>
      <c r="O4086" s="15">
        <f t="shared" si="4"/>
        <v>-0.08407585782</v>
      </c>
      <c r="P4086" s="8">
        <f t="shared" si="5"/>
        <v>18</v>
      </c>
    </row>
    <row r="4087" ht="12.75" customHeight="1">
      <c r="A4087" s="7">
        <v>43952.0</v>
      </c>
      <c r="B4087" s="8" t="s">
        <v>1935</v>
      </c>
      <c r="C4087" s="8" t="s">
        <v>1936</v>
      </c>
      <c r="D4087" s="9" t="s">
        <v>35</v>
      </c>
      <c r="E4087" s="10" t="s">
        <v>19</v>
      </c>
      <c r="F4087" s="11">
        <v>1.049001041E10</v>
      </c>
      <c r="G4087" s="8" t="s">
        <v>24</v>
      </c>
      <c r="H4087" s="8" t="str">
        <f t="shared" si="1"/>
        <v>BUY</v>
      </c>
      <c r="I4087" s="12">
        <v>41.93</v>
      </c>
      <c r="J4087" s="12">
        <v>1000.0</v>
      </c>
      <c r="K4087" s="16">
        <v>44727.0</v>
      </c>
      <c r="L4087" s="14">
        <v>67.059998</v>
      </c>
      <c r="M4087" s="14">
        <f t="shared" si="2"/>
        <v>1599.332173</v>
      </c>
      <c r="N4087" s="15">
        <f t="shared" si="3"/>
        <v>0.5993321727</v>
      </c>
      <c r="O4087" s="15">
        <f t="shared" si="4"/>
        <v>-0.5993321727</v>
      </c>
      <c r="P4087" s="8">
        <f t="shared" si="5"/>
        <v>775</v>
      </c>
    </row>
    <row r="4088" ht="12.75" customHeight="1">
      <c r="A4088" s="7">
        <v>43952.0</v>
      </c>
      <c r="B4088" s="8" t="s">
        <v>579</v>
      </c>
      <c r="C4088" s="8" t="s">
        <v>580</v>
      </c>
      <c r="D4088" s="9" t="s">
        <v>35</v>
      </c>
      <c r="E4088" s="10" t="s">
        <v>19</v>
      </c>
      <c r="F4088" s="11">
        <v>2.93042532E9</v>
      </c>
      <c r="G4088" s="8" t="s">
        <v>24</v>
      </c>
      <c r="H4088" s="8" t="str">
        <f t="shared" si="1"/>
        <v>BUY</v>
      </c>
      <c r="I4088" s="12">
        <v>51.700001</v>
      </c>
      <c r="J4088" s="12">
        <v>1000.0</v>
      </c>
      <c r="K4088" s="16">
        <v>44727.0</v>
      </c>
      <c r="L4088" s="14">
        <v>40.470001</v>
      </c>
      <c r="M4088" s="14">
        <f t="shared" si="2"/>
        <v>782.785304</v>
      </c>
      <c r="N4088" s="15">
        <f t="shared" si="3"/>
        <v>-0.217214696</v>
      </c>
      <c r="O4088" s="15">
        <f t="shared" si="4"/>
        <v>0.217214696</v>
      </c>
      <c r="P4088" s="8">
        <f t="shared" si="5"/>
        <v>775</v>
      </c>
    </row>
    <row r="4089" ht="12.75" customHeight="1">
      <c r="A4089" s="16">
        <v>43952.0</v>
      </c>
      <c r="B4089" s="8" t="s">
        <v>453</v>
      </c>
      <c r="C4089" s="8" t="s">
        <v>454</v>
      </c>
      <c r="D4089" s="9" t="s">
        <v>193</v>
      </c>
      <c r="E4089" s="10" t="s">
        <v>19</v>
      </c>
      <c r="F4089" s="11">
        <v>1.678618192E10</v>
      </c>
      <c r="G4089" s="18" t="s">
        <v>24</v>
      </c>
      <c r="H4089" s="17" t="str">
        <f t="shared" si="1"/>
        <v>BUY</v>
      </c>
      <c r="I4089" s="12">
        <v>26.845196</v>
      </c>
      <c r="J4089" s="12">
        <v>1000.0</v>
      </c>
      <c r="K4089" s="16">
        <v>43952.0</v>
      </c>
      <c r="L4089" s="14">
        <v>26.845196</v>
      </c>
      <c r="M4089" s="14">
        <f t="shared" si="2"/>
        <v>1000</v>
      </c>
      <c r="N4089" s="15">
        <f t="shared" si="3"/>
        <v>0</v>
      </c>
      <c r="O4089" s="15">
        <f t="shared" si="4"/>
        <v>0</v>
      </c>
      <c r="P4089" s="8">
        <f t="shared" si="5"/>
        <v>0</v>
      </c>
    </row>
    <row r="4090" ht="12.75" customHeight="1">
      <c r="A4090" s="16">
        <v>43952.0</v>
      </c>
      <c r="B4090" s="8" t="s">
        <v>719</v>
      </c>
      <c r="C4090" s="8" t="s">
        <v>720</v>
      </c>
      <c r="D4090" s="9" t="s">
        <v>18</v>
      </c>
      <c r="E4090" s="10" t="s">
        <v>19</v>
      </c>
      <c r="F4090" s="11">
        <v>6.4631015519E10</v>
      </c>
      <c r="G4090" s="18" t="s">
        <v>24</v>
      </c>
      <c r="H4090" s="17" t="str">
        <f t="shared" si="1"/>
        <v>BUY</v>
      </c>
      <c r="I4090" s="12">
        <v>92.911339</v>
      </c>
      <c r="J4090" s="12">
        <v>1000.0</v>
      </c>
      <c r="K4090" s="16">
        <v>43957.0</v>
      </c>
      <c r="L4090" s="14">
        <v>91.577423</v>
      </c>
      <c r="M4090" s="14">
        <f t="shared" si="2"/>
        <v>985.6431302</v>
      </c>
      <c r="N4090" s="15">
        <f t="shared" si="3"/>
        <v>-0.01435686983</v>
      </c>
      <c r="O4090" s="15">
        <f t="shared" si="4"/>
        <v>0.01435686983</v>
      </c>
      <c r="P4090" s="8">
        <f t="shared" si="5"/>
        <v>5</v>
      </c>
    </row>
    <row r="4091" ht="12.75" customHeight="1">
      <c r="A4091" s="7">
        <v>43955.0</v>
      </c>
      <c r="B4091" s="8" t="s">
        <v>350</v>
      </c>
      <c r="C4091" s="8" t="s">
        <v>351</v>
      </c>
      <c r="D4091" s="9" t="s">
        <v>58</v>
      </c>
      <c r="E4091" s="10" t="s">
        <v>352</v>
      </c>
      <c r="F4091" s="11">
        <v>4.3755559519E10</v>
      </c>
      <c r="G4091" s="8" t="s">
        <v>24</v>
      </c>
      <c r="H4091" s="8" t="str">
        <f t="shared" si="1"/>
        <v>BUY</v>
      </c>
      <c r="I4091" s="12">
        <v>94.760002</v>
      </c>
      <c r="J4091" s="12">
        <v>1000.0</v>
      </c>
      <c r="K4091" s="7">
        <v>44313.0</v>
      </c>
      <c r="L4091" s="14">
        <v>216.399994</v>
      </c>
      <c r="M4091" s="14">
        <f t="shared" si="2"/>
        <v>2283.663882</v>
      </c>
      <c r="N4091" s="15">
        <f t="shared" si="3"/>
        <v>1.283663882</v>
      </c>
      <c r="O4091" s="15">
        <f t="shared" si="4"/>
        <v>-1.283663882</v>
      </c>
      <c r="P4091" s="8">
        <f t="shared" si="5"/>
        <v>358</v>
      </c>
    </row>
    <row r="4092" ht="12.75" customHeight="1">
      <c r="A4092" s="16">
        <v>43955.0</v>
      </c>
      <c r="B4092" s="8" t="s">
        <v>156</v>
      </c>
      <c r="C4092" s="8" t="s">
        <v>157</v>
      </c>
      <c r="D4092" s="9" t="s">
        <v>71</v>
      </c>
      <c r="E4092" s="10" t="s">
        <v>19</v>
      </c>
      <c r="F4092" s="11">
        <v>4.98823227279E11</v>
      </c>
      <c r="G4092" s="17" t="s">
        <v>20</v>
      </c>
      <c r="H4092" s="18" t="str">
        <f t="shared" si="1"/>
        <v>SELL</v>
      </c>
      <c r="I4092" s="12">
        <v>171.95</v>
      </c>
      <c r="J4092" s="12">
        <v>1000.0</v>
      </c>
      <c r="K4092" s="16">
        <v>44727.0</v>
      </c>
      <c r="L4092" s="14">
        <v>194.25</v>
      </c>
      <c r="M4092" s="14">
        <f t="shared" si="2"/>
        <v>1129.688863</v>
      </c>
      <c r="N4092" s="15">
        <f t="shared" si="3"/>
        <v>-0.129688863</v>
      </c>
      <c r="O4092" s="15">
        <f t="shared" si="4"/>
        <v>0.129688863</v>
      </c>
      <c r="P4092" s="8">
        <f t="shared" si="5"/>
        <v>772</v>
      </c>
    </row>
    <row r="4093" ht="12.75" customHeight="1">
      <c r="A4093" s="16">
        <v>43955.0</v>
      </c>
      <c r="B4093" s="8" t="s">
        <v>191</v>
      </c>
      <c r="C4093" s="8" t="s">
        <v>192</v>
      </c>
      <c r="D4093" s="9" t="s">
        <v>193</v>
      </c>
      <c r="E4093" s="10" t="s">
        <v>19</v>
      </c>
      <c r="F4093" s="11">
        <v>2.36531608E10</v>
      </c>
      <c r="G4093" s="18" t="s">
        <v>24</v>
      </c>
      <c r="H4093" s="17" t="str">
        <f t="shared" si="1"/>
        <v>BUY</v>
      </c>
      <c r="I4093" s="12">
        <v>15.559365</v>
      </c>
      <c r="J4093" s="12">
        <v>1000.0</v>
      </c>
      <c r="K4093" s="16">
        <v>44299.0</v>
      </c>
      <c r="L4093" s="14">
        <v>33.108116</v>
      </c>
      <c r="M4093" s="14">
        <f t="shared" si="2"/>
        <v>2127.857789</v>
      </c>
      <c r="N4093" s="15">
        <f t="shared" si="3"/>
        <v>1.127857789</v>
      </c>
      <c r="O4093" s="15">
        <f t="shared" si="4"/>
        <v>-1.127857789</v>
      </c>
      <c r="P4093" s="8">
        <f t="shared" si="5"/>
        <v>344</v>
      </c>
    </row>
    <row r="4094" ht="12.75" customHeight="1">
      <c r="A4094" s="7">
        <v>43956.0</v>
      </c>
      <c r="B4094" s="8" t="s">
        <v>457</v>
      </c>
      <c r="C4094" s="8" t="s">
        <v>458</v>
      </c>
      <c r="D4094" s="9" t="s">
        <v>39</v>
      </c>
      <c r="E4094" s="10" t="s">
        <v>19</v>
      </c>
      <c r="F4094" s="11">
        <v>2.64890507807E11</v>
      </c>
      <c r="G4094" s="8" t="s">
        <v>20</v>
      </c>
      <c r="H4094" s="8" t="str">
        <f t="shared" si="1"/>
        <v>SELL</v>
      </c>
      <c r="I4094" s="12">
        <v>74.189468</v>
      </c>
      <c r="J4094" s="12">
        <v>1000.0</v>
      </c>
      <c r="K4094" s="16">
        <v>44727.0</v>
      </c>
      <c r="L4094" s="14">
        <v>131.47644</v>
      </c>
      <c r="M4094" s="14">
        <f t="shared" si="2"/>
        <v>1772.17122</v>
      </c>
      <c r="N4094" s="15">
        <f t="shared" si="3"/>
        <v>-0.7721712198</v>
      </c>
      <c r="O4094" s="15">
        <f t="shared" si="4"/>
        <v>0.7721712198</v>
      </c>
      <c r="P4094" s="8">
        <f t="shared" si="5"/>
        <v>771</v>
      </c>
    </row>
    <row r="4095" ht="12.75" customHeight="1">
      <c r="A4095" s="7">
        <v>43956.0</v>
      </c>
      <c r="B4095" s="8" t="s">
        <v>2872</v>
      </c>
      <c r="C4095" s="8" t="s">
        <v>2873</v>
      </c>
      <c r="D4095" s="9" t="s">
        <v>193</v>
      </c>
      <c r="E4095" s="10" t="s">
        <v>19</v>
      </c>
      <c r="F4095" s="11">
        <v>3.1984518936E10</v>
      </c>
      <c r="G4095" s="8" t="s">
        <v>24</v>
      </c>
      <c r="H4095" s="8" t="str">
        <f t="shared" si="1"/>
        <v>BUY</v>
      </c>
      <c r="I4095" s="12">
        <v>64.116997</v>
      </c>
      <c r="J4095" s="12">
        <v>1000.0</v>
      </c>
      <c r="K4095" s="16">
        <v>44727.0</v>
      </c>
      <c r="L4095" s="14">
        <v>56.349998</v>
      </c>
      <c r="M4095" s="14">
        <f t="shared" si="2"/>
        <v>878.8620902</v>
      </c>
      <c r="N4095" s="15">
        <f t="shared" si="3"/>
        <v>-0.1211379098</v>
      </c>
      <c r="O4095" s="15">
        <f t="shared" si="4"/>
        <v>0.1211379098</v>
      </c>
      <c r="P4095" s="8">
        <f t="shared" si="5"/>
        <v>771</v>
      </c>
    </row>
    <row r="4096" ht="12.75" customHeight="1">
      <c r="A4096" s="7">
        <v>43956.0</v>
      </c>
      <c r="B4096" s="8" t="s">
        <v>2848</v>
      </c>
      <c r="C4096" s="8" t="s">
        <v>2849</v>
      </c>
      <c r="D4096" s="9" t="s">
        <v>71</v>
      </c>
      <c r="E4096" s="10" t="s">
        <v>19</v>
      </c>
      <c r="F4096" s="11">
        <v>1.763444207E10</v>
      </c>
      <c r="G4096" s="8" t="s">
        <v>24</v>
      </c>
      <c r="H4096" s="8" t="str">
        <f t="shared" si="1"/>
        <v>BUY</v>
      </c>
      <c r="I4096" s="12">
        <v>60.63</v>
      </c>
      <c r="J4096" s="12">
        <v>1000.0</v>
      </c>
      <c r="K4096" s="16">
        <v>44727.0</v>
      </c>
      <c r="L4096" s="14">
        <v>187.52</v>
      </c>
      <c r="M4096" s="14">
        <f t="shared" si="2"/>
        <v>3092.858321</v>
      </c>
      <c r="N4096" s="15">
        <f t="shared" si="3"/>
        <v>2.092858321</v>
      </c>
      <c r="O4096" s="15">
        <f t="shared" si="4"/>
        <v>-2.092858321</v>
      </c>
      <c r="P4096" s="8">
        <f t="shared" si="5"/>
        <v>771</v>
      </c>
    </row>
    <row r="4097" ht="12.75" customHeight="1">
      <c r="A4097" s="7">
        <v>43956.0</v>
      </c>
      <c r="B4097" s="8" t="s">
        <v>1200</v>
      </c>
      <c r="C4097" s="8" t="s">
        <v>1201</v>
      </c>
      <c r="D4097" s="9" t="s">
        <v>27</v>
      </c>
      <c r="E4097" s="10" t="s">
        <v>625</v>
      </c>
      <c r="F4097" s="11">
        <v>2.896614495E9</v>
      </c>
      <c r="G4097" s="8" t="s">
        <v>24</v>
      </c>
      <c r="H4097" s="8" t="str">
        <f t="shared" si="1"/>
        <v>BUY</v>
      </c>
      <c r="I4097" s="12">
        <v>19.796301</v>
      </c>
      <c r="J4097" s="12">
        <v>1000.0</v>
      </c>
      <c r="K4097" s="16">
        <v>44727.0</v>
      </c>
      <c r="L4097" s="14">
        <v>36.085381</v>
      </c>
      <c r="M4097" s="14">
        <f t="shared" si="2"/>
        <v>1822.834529</v>
      </c>
      <c r="N4097" s="15">
        <f t="shared" si="3"/>
        <v>0.8228345285</v>
      </c>
      <c r="O4097" s="15">
        <f t="shared" si="4"/>
        <v>-0.8228345285</v>
      </c>
      <c r="P4097" s="8">
        <f t="shared" si="5"/>
        <v>771</v>
      </c>
    </row>
    <row r="4098" ht="12.75" customHeight="1">
      <c r="A4098" s="7">
        <v>43957.0</v>
      </c>
      <c r="B4098" s="8" t="s">
        <v>310</v>
      </c>
      <c r="C4098" s="8" t="s">
        <v>311</v>
      </c>
      <c r="D4098" s="9" t="s">
        <v>18</v>
      </c>
      <c r="E4098" s="10" t="s">
        <v>19</v>
      </c>
      <c r="F4098" s="11">
        <v>6.1276311855E10</v>
      </c>
      <c r="G4098" s="8" t="s">
        <v>20</v>
      </c>
      <c r="H4098" s="8" t="str">
        <f t="shared" si="1"/>
        <v>SELL</v>
      </c>
      <c r="I4098" s="12">
        <v>112.314339</v>
      </c>
      <c r="J4098" s="12">
        <v>1000.0</v>
      </c>
      <c r="K4098" s="16">
        <v>44727.0</v>
      </c>
      <c r="L4098" s="14">
        <v>211.776825</v>
      </c>
      <c r="M4098" s="14">
        <f t="shared" si="2"/>
        <v>1885.572465</v>
      </c>
      <c r="N4098" s="15">
        <f t="shared" si="3"/>
        <v>-0.8855724646</v>
      </c>
      <c r="O4098" s="15">
        <f t="shared" si="4"/>
        <v>0.8855724646</v>
      </c>
      <c r="P4098" s="8">
        <f t="shared" si="5"/>
        <v>770</v>
      </c>
    </row>
    <row r="4099" ht="12.75" customHeight="1">
      <c r="A4099" s="7">
        <v>43957.0</v>
      </c>
      <c r="B4099" s="8" t="s">
        <v>443</v>
      </c>
      <c r="C4099" s="8" t="s">
        <v>444</v>
      </c>
      <c r="D4099" s="9" t="s">
        <v>35</v>
      </c>
      <c r="E4099" s="10" t="s">
        <v>19</v>
      </c>
      <c r="F4099" s="11">
        <v>8.83770933E9</v>
      </c>
      <c r="G4099" s="8" t="s">
        <v>20</v>
      </c>
      <c r="H4099" s="8" t="str">
        <f t="shared" si="1"/>
        <v>SELL</v>
      </c>
      <c r="I4099" s="12">
        <v>58.703358</v>
      </c>
      <c r="J4099" s="12">
        <v>1000.0</v>
      </c>
      <c r="K4099" s="16">
        <v>44727.0</v>
      </c>
      <c r="L4099" s="14">
        <v>77.411079</v>
      </c>
      <c r="M4099" s="14">
        <f t="shared" si="2"/>
        <v>1318.682298</v>
      </c>
      <c r="N4099" s="15">
        <f t="shared" si="3"/>
        <v>-0.3186822975</v>
      </c>
      <c r="O4099" s="15">
        <f t="shared" si="4"/>
        <v>0.3186822975</v>
      </c>
      <c r="P4099" s="8">
        <f t="shared" si="5"/>
        <v>770</v>
      </c>
    </row>
    <row r="4100" ht="12.75" customHeight="1">
      <c r="A4100" s="7">
        <v>43957.0</v>
      </c>
      <c r="B4100" s="8" t="s">
        <v>144</v>
      </c>
      <c r="C4100" s="8" t="s">
        <v>145</v>
      </c>
      <c r="D4100" s="9" t="s">
        <v>23</v>
      </c>
      <c r="E4100" s="10" t="s">
        <v>19</v>
      </c>
      <c r="F4100" s="11">
        <v>8.77159596E10</v>
      </c>
      <c r="G4100" s="8" t="s">
        <v>24</v>
      </c>
      <c r="H4100" s="8" t="str">
        <f t="shared" si="1"/>
        <v>BUY</v>
      </c>
      <c r="I4100" s="12">
        <v>234.974792</v>
      </c>
      <c r="J4100" s="12">
        <v>1000.0</v>
      </c>
      <c r="K4100" s="7">
        <v>44085.0</v>
      </c>
      <c r="L4100" s="14">
        <v>283.587585</v>
      </c>
      <c r="M4100" s="14">
        <f t="shared" si="2"/>
        <v>1206.885141</v>
      </c>
      <c r="N4100" s="15">
        <f t="shared" si="3"/>
        <v>0.2068851411</v>
      </c>
      <c r="O4100" s="15">
        <f t="shared" si="4"/>
        <v>-0.2068851411</v>
      </c>
      <c r="P4100" s="8">
        <f t="shared" si="5"/>
        <v>128</v>
      </c>
    </row>
    <row r="4101" ht="12.75" customHeight="1">
      <c r="A4101" s="7">
        <v>43957.0</v>
      </c>
      <c r="B4101" s="8" t="s">
        <v>1376</v>
      </c>
      <c r="C4101" s="8" t="s">
        <v>1377</v>
      </c>
      <c r="D4101" s="9" t="s">
        <v>35</v>
      </c>
      <c r="E4101" s="10" t="s">
        <v>19</v>
      </c>
      <c r="F4101" s="11">
        <v>7.348147154E9</v>
      </c>
      <c r="G4101" s="8" t="s">
        <v>24</v>
      </c>
      <c r="H4101" s="8" t="str">
        <f t="shared" si="1"/>
        <v>BUY</v>
      </c>
      <c r="I4101" s="12">
        <v>8.49</v>
      </c>
      <c r="J4101" s="12">
        <v>1000.0</v>
      </c>
      <c r="K4101" s="7">
        <v>44039.0</v>
      </c>
      <c r="L4101" s="14">
        <v>10.86</v>
      </c>
      <c r="M4101" s="14">
        <f t="shared" si="2"/>
        <v>1279.151943</v>
      </c>
      <c r="N4101" s="15">
        <f t="shared" si="3"/>
        <v>0.2791519435</v>
      </c>
      <c r="O4101" s="15">
        <f t="shared" si="4"/>
        <v>-0.2791519435</v>
      </c>
      <c r="P4101" s="8">
        <f t="shared" si="5"/>
        <v>82</v>
      </c>
    </row>
    <row r="4102" ht="12.75" customHeight="1">
      <c r="A4102" s="7">
        <v>43957.0</v>
      </c>
      <c r="B4102" s="8" t="s">
        <v>179</v>
      </c>
      <c r="C4102" s="8" t="s">
        <v>180</v>
      </c>
      <c r="D4102" s="9" t="s">
        <v>58</v>
      </c>
      <c r="E4102" s="10" t="s">
        <v>19</v>
      </c>
      <c r="F4102" s="11">
        <v>7.25893281281E11</v>
      </c>
      <c r="G4102" s="8" t="s">
        <v>20</v>
      </c>
      <c r="H4102" s="8" t="str">
        <f t="shared" si="1"/>
        <v>SELL</v>
      </c>
      <c r="I4102" s="12">
        <v>208.470001</v>
      </c>
      <c r="J4102" s="12">
        <v>1000.0</v>
      </c>
      <c r="K4102" s="7">
        <v>44026.0</v>
      </c>
      <c r="L4102" s="14">
        <v>239.729996</v>
      </c>
      <c r="M4102" s="14">
        <f t="shared" si="2"/>
        <v>1149.949608</v>
      </c>
      <c r="N4102" s="15">
        <f t="shared" si="3"/>
        <v>-0.1499496083</v>
      </c>
      <c r="O4102" s="15">
        <f t="shared" si="4"/>
        <v>0.1499496083</v>
      </c>
      <c r="P4102" s="8">
        <f t="shared" si="5"/>
        <v>69</v>
      </c>
    </row>
    <row r="4103" ht="12.75" customHeight="1">
      <c r="A4103" s="7">
        <v>43957.0</v>
      </c>
      <c r="B4103" s="8" t="s">
        <v>1549</v>
      </c>
      <c r="C4103" s="8" t="s">
        <v>1550</v>
      </c>
      <c r="D4103" s="9" t="s">
        <v>58</v>
      </c>
      <c r="E4103" s="10" t="s">
        <v>19</v>
      </c>
      <c r="F4103" s="11">
        <v>1.470424882E10</v>
      </c>
      <c r="G4103" s="8" t="s">
        <v>24</v>
      </c>
      <c r="H4103" s="8" t="str">
        <f t="shared" si="1"/>
        <v>BUY</v>
      </c>
      <c r="I4103" s="12">
        <v>17.33</v>
      </c>
      <c r="J4103" s="12">
        <v>1000.0</v>
      </c>
      <c r="K4103" s="7">
        <v>44005.0</v>
      </c>
      <c r="L4103" s="14">
        <v>23.67</v>
      </c>
      <c r="M4103" s="14">
        <f t="shared" si="2"/>
        <v>1365.839585</v>
      </c>
      <c r="N4103" s="15">
        <f t="shared" si="3"/>
        <v>0.3658395845</v>
      </c>
      <c r="O4103" s="15">
        <f t="shared" si="4"/>
        <v>-0.3658395845</v>
      </c>
      <c r="P4103" s="8">
        <f t="shared" si="5"/>
        <v>48</v>
      </c>
    </row>
    <row r="4104" ht="12.75" customHeight="1">
      <c r="A4104" s="16">
        <v>43957.0</v>
      </c>
      <c r="B4104" s="8" t="s">
        <v>700</v>
      </c>
      <c r="C4104" s="8" t="s">
        <v>701</v>
      </c>
      <c r="D4104" s="9" t="s">
        <v>32</v>
      </c>
      <c r="E4104" s="10" t="s">
        <v>19</v>
      </c>
      <c r="F4104" s="11">
        <v>1.226514744E9</v>
      </c>
      <c r="G4104" s="18" t="s">
        <v>24</v>
      </c>
      <c r="H4104" s="17" t="str">
        <f t="shared" si="1"/>
        <v>BUY</v>
      </c>
      <c r="I4104" s="12">
        <v>10.78</v>
      </c>
      <c r="J4104" s="12">
        <v>1000.0</v>
      </c>
      <c r="K4104" s="16">
        <v>44727.0</v>
      </c>
      <c r="L4104" s="14">
        <v>40.939999</v>
      </c>
      <c r="M4104" s="14">
        <f t="shared" si="2"/>
        <v>3797.773562</v>
      </c>
      <c r="N4104" s="15">
        <f t="shared" si="3"/>
        <v>2.797773562</v>
      </c>
      <c r="O4104" s="15">
        <f t="shared" si="4"/>
        <v>-2.797773562</v>
      </c>
      <c r="P4104" s="8">
        <f t="shared" si="5"/>
        <v>770</v>
      </c>
    </row>
    <row r="4105" ht="12.75" customHeight="1">
      <c r="A4105" s="16">
        <v>43957.0</v>
      </c>
      <c r="B4105" s="8" t="s">
        <v>719</v>
      </c>
      <c r="C4105" s="8" t="s">
        <v>720</v>
      </c>
      <c r="D4105" s="9" t="s">
        <v>18</v>
      </c>
      <c r="E4105" s="10" t="s">
        <v>19</v>
      </c>
      <c r="F4105" s="11">
        <v>6.4631015519E10</v>
      </c>
      <c r="G4105" s="17" t="s">
        <v>20</v>
      </c>
      <c r="H4105" s="18" t="str">
        <f t="shared" si="1"/>
        <v>SELL</v>
      </c>
      <c r="I4105" s="12">
        <v>91.577423</v>
      </c>
      <c r="J4105" s="12">
        <v>1000.0</v>
      </c>
      <c r="K4105" s="16">
        <v>44727.0</v>
      </c>
      <c r="L4105" s="14">
        <v>143.00975</v>
      </c>
      <c r="M4105" s="14">
        <f t="shared" si="2"/>
        <v>1561.626712</v>
      </c>
      <c r="N4105" s="15">
        <f t="shared" si="3"/>
        <v>-0.5616267123</v>
      </c>
      <c r="O4105" s="15">
        <f t="shared" si="4"/>
        <v>0.5616267123</v>
      </c>
      <c r="P4105" s="8">
        <f t="shared" si="5"/>
        <v>770</v>
      </c>
    </row>
    <row r="4106" ht="12.75" customHeight="1">
      <c r="A4106" s="7">
        <v>43958.0</v>
      </c>
      <c r="B4106" s="8" t="s">
        <v>1027</v>
      </c>
      <c r="C4106" s="8" t="s">
        <v>1028</v>
      </c>
      <c r="D4106" s="9" t="s">
        <v>193</v>
      </c>
      <c r="E4106" s="10" t="s">
        <v>19</v>
      </c>
      <c r="F4106" s="11">
        <v>3.279914744E9</v>
      </c>
      <c r="G4106" s="8" t="s">
        <v>24</v>
      </c>
      <c r="H4106" s="8" t="str">
        <f t="shared" si="1"/>
        <v>BUY</v>
      </c>
      <c r="I4106" s="12">
        <v>22.347544</v>
      </c>
      <c r="J4106" s="12">
        <v>1000.0</v>
      </c>
      <c r="K4106" s="16">
        <v>44727.0</v>
      </c>
      <c r="L4106" s="14">
        <v>42.14072</v>
      </c>
      <c r="M4106" s="14">
        <f t="shared" si="2"/>
        <v>1885.698044</v>
      </c>
      <c r="N4106" s="15">
        <f t="shared" si="3"/>
        <v>0.8856980436</v>
      </c>
      <c r="O4106" s="15">
        <f t="shared" si="4"/>
        <v>-0.8856980436</v>
      </c>
      <c r="P4106" s="8">
        <f t="shared" si="5"/>
        <v>769</v>
      </c>
    </row>
    <row r="4107" ht="12.75" customHeight="1">
      <c r="A4107" s="16">
        <v>43962.0</v>
      </c>
      <c r="B4107" s="8" t="s">
        <v>2874</v>
      </c>
      <c r="C4107" s="8" t="s">
        <v>2875</v>
      </c>
      <c r="D4107" s="9" t="s">
        <v>18</v>
      </c>
      <c r="E4107" s="10" t="s">
        <v>19</v>
      </c>
      <c r="F4107" s="11">
        <v>1.8551913E9</v>
      </c>
      <c r="G4107" s="17" t="s">
        <v>20</v>
      </c>
      <c r="H4107" s="18" t="str">
        <f t="shared" si="1"/>
        <v>SELL</v>
      </c>
      <c r="I4107" s="12">
        <v>10.51</v>
      </c>
      <c r="J4107" s="12">
        <v>1000.0</v>
      </c>
      <c r="K4107" s="16">
        <v>44727.0</v>
      </c>
      <c r="L4107" s="14">
        <v>18.469999</v>
      </c>
      <c r="M4107" s="14">
        <f t="shared" si="2"/>
        <v>1757.373834</v>
      </c>
      <c r="N4107" s="15">
        <f t="shared" si="3"/>
        <v>-0.7573738344</v>
      </c>
      <c r="O4107" s="15">
        <f t="shared" si="4"/>
        <v>0.7573738344</v>
      </c>
      <c r="P4107" s="8">
        <f t="shared" si="5"/>
        <v>765</v>
      </c>
    </row>
    <row r="4108" ht="12.75" customHeight="1">
      <c r="A4108" s="7">
        <v>43963.0</v>
      </c>
      <c r="B4108" s="8" t="s">
        <v>2876</v>
      </c>
      <c r="C4108" s="8" t="s">
        <v>2877</v>
      </c>
      <c r="D4108" s="9" t="s">
        <v>58</v>
      </c>
      <c r="E4108" s="10" t="s">
        <v>274</v>
      </c>
      <c r="F4108" s="11">
        <v>1.06098575E9</v>
      </c>
      <c r="G4108" s="8" t="s">
        <v>24</v>
      </c>
      <c r="H4108" s="8" t="str">
        <f t="shared" si="1"/>
        <v>BUY</v>
      </c>
      <c r="I4108" s="12">
        <v>54.560001</v>
      </c>
      <c r="J4108" s="12">
        <v>1000.0</v>
      </c>
      <c r="K4108" s="7">
        <v>44270.0</v>
      </c>
      <c r="L4108" s="14">
        <v>241.309998</v>
      </c>
      <c r="M4108" s="14">
        <f t="shared" si="2"/>
        <v>4422.837126</v>
      </c>
      <c r="N4108" s="15">
        <f t="shared" si="3"/>
        <v>3.422837126</v>
      </c>
      <c r="O4108" s="15">
        <f t="shared" si="4"/>
        <v>-3.422837126</v>
      </c>
      <c r="P4108" s="8">
        <f t="shared" si="5"/>
        <v>307</v>
      </c>
    </row>
    <row r="4109" ht="12.75" customHeight="1">
      <c r="A4109" s="7">
        <v>43963.0</v>
      </c>
      <c r="B4109" s="8" t="s">
        <v>2878</v>
      </c>
      <c r="C4109" s="8" t="s">
        <v>2879</v>
      </c>
      <c r="D4109" s="9" t="s">
        <v>23</v>
      </c>
      <c r="E4109" s="10" t="s">
        <v>19</v>
      </c>
      <c r="F4109" s="11">
        <v>2.572115211E9</v>
      </c>
      <c r="G4109" s="8" t="s">
        <v>20</v>
      </c>
      <c r="H4109" s="8" t="str">
        <f t="shared" si="1"/>
        <v>SELL</v>
      </c>
      <c r="I4109" s="12">
        <v>22.610001</v>
      </c>
      <c r="J4109" s="12">
        <v>1000.0</v>
      </c>
      <c r="K4109" s="16">
        <v>44727.0</v>
      </c>
      <c r="L4109" s="14">
        <v>50.810001</v>
      </c>
      <c r="M4109" s="14">
        <f t="shared" si="2"/>
        <v>2247.235681</v>
      </c>
      <c r="N4109" s="15">
        <f t="shared" si="3"/>
        <v>-1.247235681</v>
      </c>
      <c r="O4109" s="15">
        <f t="shared" si="4"/>
        <v>1.247235681</v>
      </c>
      <c r="P4109" s="8">
        <f t="shared" si="5"/>
        <v>764</v>
      </c>
    </row>
    <row r="4110" ht="12.75" customHeight="1">
      <c r="A4110" s="7">
        <v>43964.0</v>
      </c>
      <c r="B4110" s="8" t="s">
        <v>1039</v>
      </c>
      <c r="C4110" s="8" t="s">
        <v>1040</v>
      </c>
      <c r="D4110" s="9" t="s">
        <v>18</v>
      </c>
      <c r="E4110" s="10" t="s">
        <v>259</v>
      </c>
      <c r="F4110" s="11">
        <v>8.5540813733E10</v>
      </c>
      <c r="G4110" s="8" t="s">
        <v>24</v>
      </c>
      <c r="H4110" s="8" t="str">
        <f t="shared" si="1"/>
        <v>BUY</v>
      </c>
      <c r="I4110" s="12">
        <v>68.910355</v>
      </c>
      <c r="J4110" s="12">
        <v>1000.0</v>
      </c>
      <c r="K4110" s="16">
        <v>44134.0</v>
      </c>
      <c r="L4110" s="14">
        <v>97.515678</v>
      </c>
      <c r="M4110" s="14">
        <f t="shared" si="2"/>
        <v>1415.10921</v>
      </c>
      <c r="N4110" s="15">
        <f t="shared" si="3"/>
        <v>0.4151092096</v>
      </c>
      <c r="O4110" s="15">
        <f t="shared" si="4"/>
        <v>-0.4151092096</v>
      </c>
      <c r="P4110" s="8">
        <f t="shared" si="5"/>
        <v>170</v>
      </c>
    </row>
    <row r="4111" ht="12.75" customHeight="1">
      <c r="A4111" s="7">
        <v>43964.0</v>
      </c>
      <c r="B4111" s="8" t="s">
        <v>695</v>
      </c>
      <c r="C4111" s="8" t="s">
        <v>696</v>
      </c>
      <c r="D4111" s="9" t="s">
        <v>39</v>
      </c>
      <c r="E4111" s="10" t="s">
        <v>19</v>
      </c>
      <c r="F4111" s="11">
        <v>6.16218443E8</v>
      </c>
      <c r="G4111" s="8" t="s">
        <v>24</v>
      </c>
      <c r="H4111" s="8" t="str">
        <f t="shared" si="1"/>
        <v>BUY</v>
      </c>
      <c r="I4111" s="12">
        <v>40.669998</v>
      </c>
      <c r="J4111" s="12">
        <v>1000.0</v>
      </c>
      <c r="K4111" s="7">
        <v>44035.0</v>
      </c>
      <c r="L4111" s="14">
        <v>139.589996</v>
      </c>
      <c r="M4111" s="14">
        <f t="shared" si="2"/>
        <v>3432.259721</v>
      </c>
      <c r="N4111" s="15">
        <f t="shared" si="3"/>
        <v>2.432259721</v>
      </c>
      <c r="O4111" s="15">
        <f t="shared" si="4"/>
        <v>-2.432259721</v>
      </c>
      <c r="P4111" s="8">
        <f t="shared" si="5"/>
        <v>71</v>
      </c>
    </row>
    <row r="4112" ht="12.75" customHeight="1">
      <c r="A4112" s="7">
        <v>43964.0</v>
      </c>
      <c r="B4112" s="8" t="s">
        <v>2600</v>
      </c>
      <c r="C4112" s="8" t="s">
        <v>2601</v>
      </c>
      <c r="D4112" s="9" t="s">
        <v>35</v>
      </c>
      <c r="E4112" s="10" t="s">
        <v>19</v>
      </c>
      <c r="F4112" s="11">
        <v>1.109071023E9</v>
      </c>
      <c r="G4112" s="8" t="s">
        <v>20</v>
      </c>
      <c r="H4112" s="8" t="str">
        <f t="shared" si="1"/>
        <v>SELL</v>
      </c>
      <c r="I4112" s="12">
        <v>14.64</v>
      </c>
      <c r="J4112" s="12">
        <v>1000.0</v>
      </c>
      <c r="K4112" s="16">
        <v>44727.0</v>
      </c>
      <c r="L4112" s="14">
        <v>30.09</v>
      </c>
      <c r="M4112" s="14">
        <f t="shared" si="2"/>
        <v>2055.327869</v>
      </c>
      <c r="N4112" s="15">
        <f t="shared" si="3"/>
        <v>-1.055327869</v>
      </c>
      <c r="O4112" s="15">
        <f t="shared" si="4"/>
        <v>1.055327869</v>
      </c>
      <c r="P4112" s="8">
        <f t="shared" si="5"/>
        <v>763</v>
      </c>
    </row>
    <row r="4113" ht="12.75" customHeight="1">
      <c r="A4113" s="7">
        <v>43965.0</v>
      </c>
      <c r="B4113" s="8" t="s">
        <v>2820</v>
      </c>
      <c r="C4113" s="8" t="s">
        <v>2821</v>
      </c>
      <c r="D4113" s="9" t="s">
        <v>58</v>
      </c>
      <c r="E4113" s="10" t="s">
        <v>19</v>
      </c>
      <c r="F4113" s="11">
        <v>4.3232955E8</v>
      </c>
      <c r="G4113" s="8" t="s">
        <v>20</v>
      </c>
      <c r="H4113" s="8" t="str">
        <f t="shared" si="1"/>
        <v>SELL</v>
      </c>
      <c r="I4113" s="12">
        <v>51.494999</v>
      </c>
      <c r="J4113" s="12">
        <v>1000.0</v>
      </c>
      <c r="K4113" s="16">
        <v>44727.0</v>
      </c>
      <c r="L4113" s="14">
        <v>23.66</v>
      </c>
      <c r="M4113" s="14">
        <f t="shared" si="2"/>
        <v>459.4620926</v>
      </c>
      <c r="N4113" s="15">
        <f t="shared" si="3"/>
        <v>0.5405379074</v>
      </c>
      <c r="O4113" s="15">
        <f t="shared" si="4"/>
        <v>-0.5405379074</v>
      </c>
      <c r="P4113" s="8">
        <f t="shared" si="5"/>
        <v>762</v>
      </c>
    </row>
    <row r="4114" ht="12.75" customHeight="1">
      <c r="A4114" s="7">
        <v>43965.0</v>
      </c>
      <c r="B4114" s="8" t="s">
        <v>42</v>
      </c>
      <c r="C4114" s="8" t="s">
        <v>43</v>
      </c>
      <c r="D4114" s="9" t="s">
        <v>35</v>
      </c>
      <c r="E4114" s="10" t="s">
        <v>19</v>
      </c>
      <c r="F4114" s="11">
        <v>2.05696688068E11</v>
      </c>
      <c r="G4114" s="8" t="s">
        <v>20</v>
      </c>
      <c r="H4114" s="8" t="str">
        <f t="shared" si="1"/>
        <v>SELL</v>
      </c>
      <c r="I4114" s="12">
        <v>162.858704</v>
      </c>
      <c r="J4114" s="12">
        <v>1000.0</v>
      </c>
      <c r="K4114" s="16">
        <v>44727.0</v>
      </c>
      <c r="L4114" s="14">
        <v>233.672058</v>
      </c>
      <c r="M4114" s="14">
        <f t="shared" si="2"/>
        <v>1434.814672</v>
      </c>
      <c r="N4114" s="15">
        <f t="shared" si="3"/>
        <v>-0.4348146722</v>
      </c>
      <c r="O4114" s="15">
        <f t="shared" si="4"/>
        <v>0.4348146722</v>
      </c>
      <c r="P4114" s="8">
        <f t="shared" si="5"/>
        <v>762</v>
      </c>
    </row>
    <row r="4115" ht="12.75" customHeight="1">
      <c r="A4115" s="7">
        <v>43965.0</v>
      </c>
      <c r="B4115" s="8" t="s">
        <v>405</v>
      </c>
      <c r="C4115" s="8" t="s">
        <v>406</v>
      </c>
      <c r="D4115" s="9" t="s">
        <v>65</v>
      </c>
      <c r="E4115" s="10" t="s">
        <v>19</v>
      </c>
      <c r="F4115" s="11">
        <v>2.6719087496E10</v>
      </c>
      <c r="G4115" s="8" t="s">
        <v>24</v>
      </c>
      <c r="H4115" s="8" t="str">
        <f t="shared" si="1"/>
        <v>BUY</v>
      </c>
      <c r="I4115" s="12">
        <v>164.918808</v>
      </c>
      <c r="J4115" s="12">
        <v>1000.0</v>
      </c>
      <c r="K4115" s="7">
        <v>43998.0</v>
      </c>
      <c r="L4115" s="14">
        <v>209.530228</v>
      </c>
      <c r="M4115" s="14">
        <f t="shared" si="2"/>
        <v>1270.505351</v>
      </c>
      <c r="N4115" s="15">
        <f t="shared" si="3"/>
        <v>0.2705053507</v>
      </c>
      <c r="O4115" s="15">
        <f t="shared" si="4"/>
        <v>-0.2705053507</v>
      </c>
      <c r="P4115" s="8">
        <f t="shared" si="5"/>
        <v>33</v>
      </c>
    </row>
    <row r="4116" ht="12.75" customHeight="1">
      <c r="A4116" s="7">
        <v>43965.0</v>
      </c>
      <c r="B4116" s="8" t="s">
        <v>1777</v>
      </c>
      <c r="C4116" s="8" t="s">
        <v>1778</v>
      </c>
      <c r="D4116" s="9" t="s">
        <v>35</v>
      </c>
      <c r="E4116" s="10" t="s">
        <v>19</v>
      </c>
      <c r="F4116" s="11">
        <v>5.313185192E9</v>
      </c>
      <c r="G4116" s="8" t="s">
        <v>20</v>
      </c>
      <c r="H4116" s="8" t="str">
        <f t="shared" si="1"/>
        <v>SELL</v>
      </c>
      <c r="I4116" s="12">
        <v>51.009998</v>
      </c>
      <c r="J4116" s="12">
        <v>1000.0</v>
      </c>
      <c r="K4116" s="16">
        <v>44727.0</v>
      </c>
      <c r="L4116" s="14">
        <v>64.419998</v>
      </c>
      <c r="M4116" s="14">
        <f t="shared" si="2"/>
        <v>1262.88964</v>
      </c>
      <c r="N4116" s="15">
        <f t="shared" si="3"/>
        <v>-0.2628896398</v>
      </c>
      <c r="O4116" s="15">
        <f t="shared" si="4"/>
        <v>0.2628896398</v>
      </c>
      <c r="P4116" s="8">
        <f t="shared" si="5"/>
        <v>762</v>
      </c>
    </row>
    <row r="4117" ht="12.75" customHeight="1">
      <c r="A4117" s="16">
        <v>43965.0</v>
      </c>
      <c r="B4117" s="8" t="s">
        <v>2880</v>
      </c>
      <c r="C4117" s="8" t="s">
        <v>2881</v>
      </c>
      <c r="D4117" s="9" t="s">
        <v>23</v>
      </c>
      <c r="E4117" s="10" t="s">
        <v>19</v>
      </c>
      <c r="F4117" s="11">
        <v>9.589075705E9</v>
      </c>
      <c r="G4117" s="18" t="s">
        <v>24</v>
      </c>
      <c r="H4117" s="17" t="str">
        <f t="shared" si="1"/>
        <v>BUY</v>
      </c>
      <c r="I4117" s="12">
        <v>168.9991</v>
      </c>
      <c r="J4117" s="12">
        <v>1000.0</v>
      </c>
      <c r="K4117" s="16">
        <v>44727.0</v>
      </c>
      <c r="L4117" s="14">
        <v>257.208099</v>
      </c>
      <c r="M4117" s="14">
        <f t="shared" si="2"/>
        <v>1521.949519</v>
      </c>
      <c r="N4117" s="15">
        <f t="shared" si="3"/>
        <v>0.5219495193</v>
      </c>
      <c r="O4117" s="15">
        <f t="shared" si="4"/>
        <v>-0.5219495193</v>
      </c>
      <c r="P4117" s="8">
        <f t="shared" si="5"/>
        <v>762</v>
      </c>
    </row>
    <row r="4118" ht="12.75" customHeight="1">
      <c r="A4118" s="7">
        <v>43966.0</v>
      </c>
      <c r="B4118" s="8" t="s">
        <v>74</v>
      </c>
      <c r="C4118" s="8" t="s">
        <v>75</v>
      </c>
      <c r="D4118" s="9" t="s">
        <v>18</v>
      </c>
      <c r="E4118" s="10" t="s">
        <v>19</v>
      </c>
      <c r="F4118" s="11">
        <v>1.1640308784E11</v>
      </c>
      <c r="G4118" s="8" t="s">
        <v>24</v>
      </c>
      <c r="H4118" s="8" t="str">
        <f t="shared" si="1"/>
        <v>BUY</v>
      </c>
      <c r="I4118" s="12">
        <v>120.955856</v>
      </c>
      <c r="J4118" s="12">
        <v>1000.0</v>
      </c>
      <c r="K4118" s="7">
        <v>44029.0</v>
      </c>
      <c r="L4118" s="14">
        <v>170.298752</v>
      </c>
      <c r="M4118" s="14">
        <f t="shared" si="2"/>
        <v>1407.941357</v>
      </c>
      <c r="N4118" s="15">
        <f t="shared" si="3"/>
        <v>0.4079413567</v>
      </c>
      <c r="O4118" s="15">
        <f t="shared" si="4"/>
        <v>-0.4079413567</v>
      </c>
      <c r="P4118" s="8">
        <f t="shared" si="5"/>
        <v>63</v>
      </c>
    </row>
    <row r="4119" ht="12.75" customHeight="1">
      <c r="A4119" s="7">
        <v>43966.0</v>
      </c>
      <c r="B4119" s="8" t="s">
        <v>2882</v>
      </c>
      <c r="C4119" s="8" t="s">
        <v>2883</v>
      </c>
      <c r="D4119" s="9" t="s">
        <v>35</v>
      </c>
      <c r="E4119" s="10" t="s">
        <v>19</v>
      </c>
      <c r="F4119" s="11">
        <v>1.2271779195E10</v>
      </c>
      <c r="G4119" s="8" t="s">
        <v>20</v>
      </c>
      <c r="H4119" s="8" t="str">
        <f t="shared" si="1"/>
        <v>SELL</v>
      </c>
      <c r="I4119" s="12">
        <v>29.23</v>
      </c>
      <c r="J4119" s="12">
        <v>1000.0</v>
      </c>
      <c r="K4119" s="7">
        <v>43985.0</v>
      </c>
      <c r="L4119" s="14">
        <v>40.16</v>
      </c>
      <c r="M4119" s="14">
        <f t="shared" si="2"/>
        <v>1373.930893</v>
      </c>
      <c r="N4119" s="15">
        <f t="shared" si="3"/>
        <v>-0.3739308929</v>
      </c>
      <c r="O4119" s="15">
        <f t="shared" si="4"/>
        <v>0.3739308929</v>
      </c>
      <c r="P4119" s="8">
        <f t="shared" si="5"/>
        <v>19</v>
      </c>
    </row>
    <row r="4120" ht="12.75" customHeight="1">
      <c r="A4120" s="7">
        <v>43966.0</v>
      </c>
      <c r="B4120" s="8" t="s">
        <v>2884</v>
      </c>
      <c r="C4120" s="8" t="s">
        <v>2885</v>
      </c>
      <c r="D4120" s="9" t="s">
        <v>27</v>
      </c>
      <c r="E4120" s="10" t="s">
        <v>369</v>
      </c>
      <c r="F4120" s="11">
        <v>3.72089696E9</v>
      </c>
      <c r="G4120" s="8" t="s">
        <v>24</v>
      </c>
      <c r="H4120" s="8" t="str">
        <f t="shared" si="1"/>
        <v>BUY</v>
      </c>
      <c r="I4120" s="12">
        <v>7.506939</v>
      </c>
      <c r="J4120" s="12">
        <v>1000.0</v>
      </c>
      <c r="K4120" s="16">
        <v>44727.0</v>
      </c>
      <c r="L4120" s="14">
        <v>10.986899</v>
      </c>
      <c r="M4120" s="14">
        <f t="shared" si="2"/>
        <v>1463.565776</v>
      </c>
      <c r="N4120" s="15">
        <f t="shared" si="3"/>
        <v>0.4635657756</v>
      </c>
      <c r="O4120" s="15">
        <f t="shared" si="4"/>
        <v>-0.4635657756</v>
      </c>
      <c r="P4120" s="8">
        <f t="shared" si="5"/>
        <v>761</v>
      </c>
    </row>
    <row r="4121" ht="12.75" customHeight="1">
      <c r="A4121" s="7">
        <v>43966.0</v>
      </c>
      <c r="B4121" s="8" t="s">
        <v>1224</v>
      </c>
      <c r="C4121" s="8" t="s">
        <v>1225</v>
      </c>
      <c r="D4121" s="9" t="s">
        <v>23</v>
      </c>
      <c r="E4121" s="9" t="s">
        <v>19</v>
      </c>
      <c r="F4121" s="11">
        <v>4.130846E9</v>
      </c>
      <c r="G4121" s="8" t="s">
        <v>24</v>
      </c>
      <c r="H4121" s="8" t="str">
        <f t="shared" si="1"/>
        <v>BUY</v>
      </c>
      <c r="I4121" s="12">
        <v>11.33</v>
      </c>
      <c r="J4121" s="12">
        <v>1000.0</v>
      </c>
      <c r="K4121" s="7">
        <v>44259.0</v>
      </c>
      <c r="L4121" s="14">
        <v>18.8</v>
      </c>
      <c r="M4121" s="14">
        <f t="shared" si="2"/>
        <v>1659.311562</v>
      </c>
      <c r="N4121" s="15">
        <f t="shared" si="3"/>
        <v>0.6593115622</v>
      </c>
      <c r="O4121" s="15">
        <f t="shared" si="4"/>
        <v>-0.6593115622</v>
      </c>
      <c r="P4121" s="8">
        <f t="shared" si="5"/>
        <v>293</v>
      </c>
    </row>
    <row r="4122" ht="12.75" customHeight="1">
      <c r="A4122" s="7">
        <v>43966.0</v>
      </c>
      <c r="B4122" s="8" t="s">
        <v>439</v>
      </c>
      <c r="C4122" s="8" t="s">
        <v>440</v>
      </c>
      <c r="D4122" s="9" t="s">
        <v>23</v>
      </c>
      <c r="E4122" s="10" t="s">
        <v>19</v>
      </c>
      <c r="F4122" s="11">
        <v>4.4881805189E10</v>
      </c>
      <c r="G4122" s="8" t="s">
        <v>20</v>
      </c>
      <c r="H4122" s="8" t="str">
        <f t="shared" si="1"/>
        <v>SELL</v>
      </c>
      <c r="I4122" s="12">
        <v>28.686001</v>
      </c>
      <c r="J4122" s="12">
        <v>1000.0</v>
      </c>
      <c r="K4122" s="16">
        <v>44564.0</v>
      </c>
      <c r="L4122" s="14">
        <v>66.624001</v>
      </c>
      <c r="M4122" s="14">
        <f t="shared" si="2"/>
        <v>2322.526622</v>
      </c>
      <c r="N4122" s="15">
        <f t="shared" si="3"/>
        <v>-1.322526622</v>
      </c>
      <c r="O4122" s="15">
        <f t="shared" si="4"/>
        <v>1.322526622</v>
      </c>
      <c r="P4122" s="8">
        <f t="shared" si="5"/>
        <v>598</v>
      </c>
    </row>
    <row r="4123" ht="12.75" customHeight="1">
      <c r="A4123" s="7">
        <v>43966.0</v>
      </c>
      <c r="B4123" s="8" t="s">
        <v>2886</v>
      </c>
      <c r="C4123" s="8" t="s">
        <v>2887</v>
      </c>
      <c r="D4123" s="9" t="s">
        <v>18</v>
      </c>
      <c r="E4123" s="10" t="s">
        <v>19</v>
      </c>
      <c r="F4123" s="11">
        <v>1.69408175E10</v>
      </c>
      <c r="G4123" s="8" t="s">
        <v>24</v>
      </c>
      <c r="H4123" s="8" t="str">
        <f t="shared" si="1"/>
        <v>BUY</v>
      </c>
      <c r="I4123" s="12">
        <v>70.326431</v>
      </c>
      <c r="J4123" s="12">
        <v>1000.0</v>
      </c>
      <c r="K4123" s="16">
        <v>44727.0</v>
      </c>
      <c r="L4123" s="14">
        <v>123.654015</v>
      </c>
      <c r="M4123" s="14">
        <f t="shared" si="2"/>
        <v>1758.286511</v>
      </c>
      <c r="N4123" s="15">
        <f t="shared" si="3"/>
        <v>0.7582865111</v>
      </c>
      <c r="O4123" s="15">
        <f t="shared" si="4"/>
        <v>-0.7582865111</v>
      </c>
      <c r="P4123" s="8">
        <f t="shared" si="5"/>
        <v>761</v>
      </c>
    </row>
    <row r="4124" ht="12.75" customHeight="1">
      <c r="A4124" s="7">
        <v>43966.0</v>
      </c>
      <c r="B4124" s="8" t="s">
        <v>431</v>
      </c>
      <c r="C4124" s="8" t="s">
        <v>432</v>
      </c>
      <c r="D4124" s="9" t="s">
        <v>193</v>
      </c>
      <c r="E4124" s="10" t="s">
        <v>19</v>
      </c>
      <c r="F4124" s="11">
        <v>4.3266420622E10</v>
      </c>
      <c r="G4124" s="8" t="s">
        <v>24</v>
      </c>
      <c r="H4124" s="8" t="str">
        <f t="shared" si="1"/>
        <v>BUY</v>
      </c>
      <c r="I4124" s="12">
        <v>42.465485</v>
      </c>
      <c r="J4124" s="12">
        <v>1000.0</v>
      </c>
      <c r="K4124" s="7">
        <v>44133.0</v>
      </c>
      <c r="L4124" s="14">
        <v>54.526489</v>
      </c>
      <c r="M4124" s="14">
        <f t="shared" si="2"/>
        <v>1284.018986</v>
      </c>
      <c r="N4124" s="15">
        <f t="shared" si="3"/>
        <v>0.2840189862</v>
      </c>
      <c r="O4124" s="15">
        <f t="shared" si="4"/>
        <v>-0.2840189862</v>
      </c>
      <c r="P4124" s="8">
        <f t="shared" si="5"/>
        <v>167</v>
      </c>
    </row>
    <row r="4125" ht="12.75" customHeight="1">
      <c r="A4125" s="7">
        <v>43969.0</v>
      </c>
      <c r="B4125" s="8" t="s">
        <v>279</v>
      </c>
      <c r="C4125" s="8" t="s">
        <v>280</v>
      </c>
      <c r="D4125" s="9" t="s">
        <v>71</v>
      </c>
      <c r="E4125" s="10" t="s">
        <v>19</v>
      </c>
      <c r="F4125" s="11">
        <v>3.68710378051E11</v>
      </c>
      <c r="G4125" s="8" t="s">
        <v>24</v>
      </c>
      <c r="H4125" s="8" t="str">
        <f t="shared" si="1"/>
        <v>BUY</v>
      </c>
      <c r="I4125" s="12">
        <v>284.766083</v>
      </c>
      <c r="J4125" s="12">
        <v>1000.0</v>
      </c>
      <c r="K4125" s="7">
        <v>44026.0</v>
      </c>
      <c r="L4125" s="14">
        <v>294.048004</v>
      </c>
      <c r="M4125" s="14">
        <f t="shared" si="2"/>
        <v>1032.594896</v>
      </c>
      <c r="N4125" s="15">
        <f t="shared" si="3"/>
        <v>0.03259489649</v>
      </c>
      <c r="O4125" s="15">
        <f t="shared" si="4"/>
        <v>-0.03259489649</v>
      </c>
      <c r="P4125" s="8">
        <f t="shared" si="5"/>
        <v>57</v>
      </c>
    </row>
    <row r="4126" ht="12.75" customHeight="1">
      <c r="A4126" s="7">
        <v>43969.0</v>
      </c>
      <c r="B4126" s="8" t="s">
        <v>1089</v>
      </c>
      <c r="C4126" s="8" t="s">
        <v>1090</v>
      </c>
      <c r="D4126" s="9" t="s">
        <v>35</v>
      </c>
      <c r="E4126" s="10" t="s">
        <v>19</v>
      </c>
      <c r="F4126" s="11">
        <v>1.1725203986E10</v>
      </c>
      <c r="G4126" s="8" t="s">
        <v>20</v>
      </c>
      <c r="H4126" s="8" t="str">
        <f t="shared" si="1"/>
        <v>SELL</v>
      </c>
      <c r="I4126" s="12">
        <v>31.66</v>
      </c>
      <c r="J4126" s="12">
        <v>1000.0</v>
      </c>
      <c r="K4126" s="16">
        <v>44727.0</v>
      </c>
      <c r="L4126" s="14">
        <v>111.44</v>
      </c>
      <c r="M4126" s="14">
        <f t="shared" si="2"/>
        <v>3519.898926</v>
      </c>
      <c r="N4126" s="15">
        <f t="shared" si="3"/>
        <v>-2.519898926</v>
      </c>
      <c r="O4126" s="15">
        <f t="shared" si="4"/>
        <v>2.519898926</v>
      </c>
      <c r="P4126" s="8">
        <f t="shared" si="5"/>
        <v>758</v>
      </c>
    </row>
    <row r="4127" ht="12.75" customHeight="1">
      <c r="A4127" s="16">
        <v>43969.0</v>
      </c>
      <c r="B4127" s="8" t="s">
        <v>2888</v>
      </c>
      <c r="C4127" s="8" t="s">
        <v>2889</v>
      </c>
      <c r="D4127" s="9" t="s">
        <v>71</v>
      </c>
      <c r="E4127" s="10" t="s">
        <v>19</v>
      </c>
      <c r="F4127" s="11">
        <v>3.114849419E9</v>
      </c>
      <c r="G4127" s="17" t="s">
        <v>20</v>
      </c>
      <c r="H4127" s="18" t="str">
        <f t="shared" si="1"/>
        <v>SELL</v>
      </c>
      <c r="I4127" s="12">
        <v>19.872826</v>
      </c>
      <c r="J4127" s="12">
        <v>1000.0</v>
      </c>
      <c r="K4127" s="16">
        <v>44727.0</v>
      </c>
      <c r="L4127" s="14">
        <v>21.984985</v>
      </c>
      <c r="M4127" s="14">
        <f t="shared" si="2"/>
        <v>1106.283777</v>
      </c>
      <c r="N4127" s="15">
        <f t="shared" si="3"/>
        <v>-0.1062837767</v>
      </c>
      <c r="O4127" s="15">
        <f t="shared" si="4"/>
        <v>0.1062837767</v>
      </c>
      <c r="P4127" s="8">
        <f t="shared" si="5"/>
        <v>758</v>
      </c>
    </row>
    <row r="4128" ht="12.75" customHeight="1">
      <c r="A4128" s="7">
        <v>43970.0</v>
      </c>
      <c r="B4128" s="8" t="s">
        <v>2890</v>
      </c>
      <c r="C4128" s="8" t="s">
        <v>2891</v>
      </c>
      <c r="D4128" s="9" t="s">
        <v>35</v>
      </c>
      <c r="E4128" s="10" t="s">
        <v>259</v>
      </c>
      <c r="F4128" s="11">
        <v>2.5936113746E10</v>
      </c>
      <c r="G4128" s="8" t="s">
        <v>24</v>
      </c>
      <c r="H4128" s="8" t="str">
        <f t="shared" si="1"/>
        <v>BUY</v>
      </c>
      <c r="I4128" s="12">
        <v>70.0</v>
      </c>
      <c r="J4128" s="12">
        <v>1000.0</v>
      </c>
      <c r="K4128" s="16">
        <v>44727.0</v>
      </c>
      <c r="L4128" s="14">
        <v>95.459999</v>
      </c>
      <c r="M4128" s="14">
        <f t="shared" si="2"/>
        <v>1363.714271</v>
      </c>
      <c r="N4128" s="15">
        <f t="shared" si="3"/>
        <v>0.3637142714</v>
      </c>
      <c r="O4128" s="15">
        <f t="shared" si="4"/>
        <v>-0.3637142714</v>
      </c>
      <c r="P4128" s="8">
        <f t="shared" si="5"/>
        <v>757</v>
      </c>
    </row>
    <row r="4129" ht="12.75" customHeight="1">
      <c r="A4129" s="7">
        <v>43970.0</v>
      </c>
      <c r="B4129" s="8" t="s">
        <v>2892</v>
      </c>
      <c r="C4129" s="8" t="s">
        <v>2893</v>
      </c>
      <c r="D4129" s="9" t="s">
        <v>39</v>
      </c>
      <c r="E4129" s="10" t="s">
        <v>19</v>
      </c>
      <c r="F4129" s="11">
        <v>6469979.0</v>
      </c>
      <c r="G4129" s="8" t="s">
        <v>20</v>
      </c>
      <c r="H4129" s="8" t="str">
        <f t="shared" si="1"/>
        <v>SELL</v>
      </c>
      <c r="I4129" s="12">
        <v>74.5</v>
      </c>
      <c r="J4129" s="12">
        <v>1000.0</v>
      </c>
      <c r="K4129" s="16">
        <v>44727.0</v>
      </c>
      <c r="L4129" s="14">
        <v>9.25</v>
      </c>
      <c r="M4129" s="14">
        <f t="shared" si="2"/>
        <v>124.1610738</v>
      </c>
      <c r="N4129" s="15">
        <f t="shared" si="3"/>
        <v>0.8758389262</v>
      </c>
      <c r="O4129" s="15">
        <f t="shared" si="4"/>
        <v>-0.8758389262</v>
      </c>
      <c r="P4129" s="8">
        <f t="shared" si="5"/>
        <v>757</v>
      </c>
    </row>
    <row r="4130" ht="12.75" customHeight="1">
      <c r="A4130" s="7">
        <v>43970.0</v>
      </c>
      <c r="B4130" s="8" t="s">
        <v>1997</v>
      </c>
      <c r="C4130" s="8" t="s">
        <v>1998</v>
      </c>
      <c r="D4130" s="9" t="s">
        <v>71</v>
      </c>
      <c r="E4130" s="10" t="s">
        <v>19</v>
      </c>
      <c r="F4130" s="11">
        <v>6.17663475E9</v>
      </c>
      <c r="G4130" s="8" t="s">
        <v>24</v>
      </c>
      <c r="H4130" s="8" t="str">
        <f t="shared" si="1"/>
        <v>BUY</v>
      </c>
      <c r="I4130" s="12">
        <v>343.359985</v>
      </c>
      <c r="J4130" s="12">
        <v>1000.0</v>
      </c>
      <c r="K4130" s="16">
        <v>44727.0</v>
      </c>
      <c r="L4130" s="14">
        <v>512.460022</v>
      </c>
      <c r="M4130" s="14">
        <f t="shared" si="2"/>
        <v>1492.48615</v>
      </c>
      <c r="N4130" s="15">
        <f t="shared" si="3"/>
        <v>0.4924861498</v>
      </c>
      <c r="O4130" s="15">
        <f t="shared" si="4"/>
        <v>-0.4924861498</v>
      </c>
      <c r="P4130" s="8">
        <f t="shared" si="5"/>
        <v>757</v>
      </c>
    </row>
    <row r="4131" ht="12.75" customHeight="1">
      <c r="A4131" s="7">
        <v>43970.0</v>
      </c>
      <c r="B4131" s="8" t="s">
        <v>2080</v>
      </c>
      <c r="C4131" s="8" t="s">
        <v>2081</v>
      </c>
      <c r="D4131" s="9" t="s">
        <v>23</v>
      </c>
      <c r="E4131" s="10" t="s">
        <v>19</v>
      </c>
      <c r="F4131" s="11">
        <v>9.35009558E9</v>
      </c>
      <c r="G4131" s="8" t="s">
        <v>20</v>
      </c>
      <c r="H4131" s="8" t="str">
        <f t="shared" si="1"/>
        <v>SELL</v>
      </c>
      <c r="I4131" s="12">
        <v>21.75</v>
      </c>
      <c r="J4131" s="12">
        <v>1000.0</v>
      </c>
      <c r="K4131" s="7">
        <v>44047.0</v>
      </c>
      <c r="L4131" s="14">
        <v>23.23</v>
      </c>
      <c r="M4131" s="14">
        <f t="shared" si="2"/>
        <v>1068.045977</v>
      </c>
      <c r="N4131" s="15">
        <f t="shared" si="3"/>
        <v>-0.06804597701</v>
      </c>
      <c r="O4131" s="15">
        <f t="shared" si="4"/>
        <v>0.06804597701</v>
      </c>
      <c r="P4131" s="8">
        <f t="shared" si="5"/>
        <v>77</v>
      </c>
    </row>
    <row r="4132" ht="12.75" customHeight="1">
      <c r="A4132" s="7">
        <v>43970.0</v>
      </c>
      <c r="B4132" s="8" t="s">
        <v>76</v>
      </c>
      <c r="C4132" s="8" t="s">
        <v>77</v>
      </c>
      <c r="D4132" s="9" t="s">
        <v>58</v>
      </c>
      <c r="E4132" s="10" t="s">
        <v>19</v>
      </c>
      <c r="F4132" s="11">
        <v>1.57074705249E11</v>
      </c>
      <c r="G4132" s="8" t="s">
        <v>20</v>
      </c>
      <c r="H4132" s="8" t="str">
        <f t="shared" si="1"/>
        <v>SELL</v>
      </c>
      <c r="I4132" s="12">
        <v>114.370003</v>
      </c>
      <c r="J4132" s="12">
        <v>1000.0</v>
      </c>
      <c r="K4132" s="7">
        <v>44141.0</v>
      </c>
      <c r="L4132" s="14">
        <v>127.459999</v>
      </c>
      <c r="M4132" s="14">
        <f t="shared" si="2"/>
        <v>1114.453053</v>
      </c>
      <c r="N4132" s="15">
        <f t="shared" si="3"/>
        <v>-0.1144530529</v>
      </c>
      <c r="O4132" s="15">
        <f t="shared" si="4"/>
        <v>0.1144530529</v>
      </c>
      <c r="P4132" s="8">
        <f t="shared" si="5"/>
        <v>171</v>
      </c>
    </row>
    <row r="4133" ht="12.75" customHeight="1">
      <c r="A4133" s="7">
        <v>43971.0</v>
      </c>
      <c r="B4133" s="8" t="s">
        <v>654</v>
      </c>
      <c r="C4133" s="8" t="s">
        <v>655</v>
      </c>
      <c r="D4133" s="9" t="s">
        <v>23</v>
      </c>
      <c r="E4133" s="10" t="s">
        <v>19</v>
      </c>
      <c r="F4133" s="11">
        <v>4.371724141E9</v>
      </c>
      <c r="G4133" s="8" t="s">
        <v>24</v>
      </c>
      <c r="H4133" s="8" t="str">
        <f t="shared" si="1"/>
        <v>BUY</v>
      </c>
      <c r="I4133" s="12">
        <v>17.84</v>
      </c>
      <c r="J4133" s="12">
        <v>1000.0</v>
      </c>
      <c r="K4133" s="7">
        <v>44090.0</v>
      </c>
      <c r="L4133" s="14">
        <v>18.049999</v>
      </c>
      <c r="M4133" s="14">
        <f t="shared" si="2"/>
        <v>1011.771244</v>
      </c>
      <c r="N4133" s="15">
        <f t="shared" si="3"/>
        <v>0.01177124439</v>
      </c>
      <c r="O4133" s="15">
        <f t="shared" si="4"/>
        <v>-0.01177124439</v>
      </c>
      <c r="P4133" s="8">
        <f t="shared" si="5"/>
        <v>119</v>
      </c>
    </row>
    <row r="4134" ht="12.75" customHeight="1">
      <c r="A4134" s="7">
        <v>43972.0</v>
      </c>
      <c r="B4134" s="8" t="s">
        <v>2894</v>
      </c>
      <c r="C4134" s="8" t="s">
        <v>2895</v>
      </c>
      <c r="D4134" s="9" t="s">
        <v>35</v>
      </c>
      <c r="E4134" s="10" t="s">
        <v>19</v>
      </c>
      <c r="F4134" s="11">
        <v>9.136744E8</v>
      </c>
      <c r="G4134" s="8" t="s">
        <v>20</v>
      </c>
      <c r="H4134" s="8" t="str">
        <f t="shared" si="1"/>
        <v>SELL</v>
      </c>
      <c r="I4134" s="12">
        <v>81.577042</v>
      </c>
      <c r="J4134" s="12">
        <v>1000.0</v>
      </c>
      <c r="K4134" s="16">
        <v>44727.0</v>
      </c>
      <c r="L4134" s="14">
        <v>168.076813</v>
      </c>
      <c r="M4134" s="14">
        <f t="shared" si="2"/>
        <v>2060.344539</v>
      </c>
      <c r="N4134" s="15">
        <f t="shared" si="3"/>
        <v>-1.060344539</v>
      </c>
      <c r="O4134" s="15">
        <f t="shared" si="4"/>
        <v>1.060344539</v>
      </c>
      <c r="P4134" s="8">
        <f t="shared" si="5"/>
        <v>755</v>
      </c>
    </row>
    <row r="4135" ht="12.75" customHeight="1">
      <c r="A4135" s="7">
        <v>43977.0</v>
      </c>
      <c r="B4135" s="8" t="s">
        <v>1675</v>
      </c>
      <c r="C4135" s="8" t="s">
        <v>1676</v>
      </c>
      <c r="D4135" s="9" t="s">
        <v>39</v>
      </c>
      <c r="E4135" s="10" t="s">
        <v>19</v>
      </c>
      <c r="F4135" s="11">
        <v>7.773206754E10</v>
      </c>
      <c r="G4135" s="8" t="s">
        <v>24</v>
      </c>
      <c r="H4135" s="8" t="str">
        <f t="shared" si="1"/>
        <v>BUY</v>
      </c>
      <c r="I4135" s="12">
        <v>217.457993</v>
      </c>
      <c r="J4135" s="12">
        <v>1000.0</v>
      </c>
      <c r="K4135" s="16">
        <v>44046.0</v>
      </c>
      <c r="L4135" s="14">
        <v>265.464966</v>
      </c>
      <c r="M4135" s="14">
        <f t="shared" si="2"/>
        <v>1220.764352</v>
      </c>
      <c r="N4135" s="15">
        <f t="shared" si="3"/>
        <v>0.2207643524</v>
      </c>
      <c r="O4135" s="15">
        <f t="shared" si="4"/>
        <v>-0.2207643524</v>
      </c>
      <c r="P4135" s="8">
        <f t="shared" si="5"/>
        <v>69</v>
      </c>
    </row>
    <row r="4136" ht="12.75" customHeight="1">
      <c r="A4136" s="7">
        <v>43977.0</v>
      </c>
      <c r="B4136" s="8" t="s">
        <v>2228</v>
      </c>
      <c r="C4136" s="8" t="s">
        <v>2229</v>
      </c>
      <c r="D4136" s="9" t="s">
        <v>39</v>
      </c>
      <c r="E4136" s="10" t="s">
        <v>168</v>
      </c>
      <c r="F4136" s="11">
        <v>3.30985969E8</v>
      </c>
      <c r="G4136" s="8" t="s">
        <v>20</v>
      </c>
      <c r="H4136" s="8" t="str">
        <f t="shared" si="1"/>
        <v>SELL</v>
      </c>
      <c r="I4136" s="12">
        <v>20.01</v>
      </c>
      <c r="J4136" s="12">
        <v>1000.0</v>
      </c>
      <c r="K4136" s="7">
        <v>44426.0</v>
      </c>
      <c r="L4136" s="14">
        <v>17.27</v>
      </c>
      <c r="M4136" s="14">
        <f t="shared" si="2"/>
        <v>863.0684658</v>
      </c>
      <c r="N4136" s="15">
        <f t="shared" si="3"/>
        <v>0.1369315342</v>
      </c>
      <c r="O4136" s="15">
        <f t="shared" si="4"/>
        <v>-0.1369315342</v>
      </c>
      <c r="P4136" s="8">
        <f t="shared" si="5"/>
        <v>449</v>
      </c>
    </row>
    <row r="4137" ht="12.75" customHeight="1">
      <c r="A4137" s="7">
        <v>43977.0</v>
      </c>
      <c r="B4137" s="8" t="s">
        <v>2636</v>
      </c>
      <c r="C4137" s="8" t="s">
        <v>2637</v>
      </c>
      <c r="D4137" s="9" t="s">
        <v>65</v>
      </c>
      <c r="E4137" s="10" t="s">
        <v>19</v>
      </c>
      <c r="F4137" s="11">
        <v>3.6083914698E10</v>
      </c>
      <c r="G4137" s="8" t="s">
        <v>20</v>
      </c>
      <c r="H4137" s="8" t="str">
        <f t="shared" si="1"/>
        <v>SELL</v>
      </c>
      <c r="I4137" s="12">
        <v>24.746851</v>
      </c>
      <c r="J4137" s="12">
        <v>1000.0</v>
      </c>
      <c r="K4137" s="16">
        <v>44727.0</v>
      </c>
      <c r="L4137" s="14">
        <v>54.98354</v>
      </c>
      <c r="M4137" s="14">
        <f t="shared" si="2"/>
        <v>2221.839862</v>
      </c>
      <c r="N4137" s="15">
        <f t="shared" si="3"/>
        <v>-1.221839862</v>
      </c>
      <c r="O4137" s="15">
        <f t="shared" si="4"/>
        <v>1.221839862</v>
      </c>
      <c r="P4137" s="8">
        <f t="shared" si="5"/>
        <v>750</v>
      </c>
    </row>
    <row r="4138" ht="12.75" customHeight="1">
      <c r="A4138" s="7">
        <v>43977.0</v>
      </c>
      <c r="B4138" s="8" t="s">
        <v>603</v>
      </c>
      <c r="C4138" s="8" t="s">
        <v>604</v>
      </c>
      <c r="D4138" s="9" t="s">
        <v>32</v>
      </c>
      <c r="E4138" s="10" t="s">
        <v>19</v>
      </c>
      <c r="F4138" s="11">
        <v>4.3368843374E10</v>
      </c>
      <c r="G4138" s="8" t="s">
        <v>24</v>
      </c>
      <c r="H4138" s="8" t="str">
        <f t="shared" si="1"/>
        <v>BUY</v>
      </c>
      <c r="I4138" s="12">
        <v>121.821945</v>
      </c>
      <c r="J4138" s="12">
        <v>1000.0</v>
      </c>
      <c r="K4138" s="7">
        <v>44218.0</v>
      </c>
      <c r="L4138" s="14">
        <v>121.086365</v>
      </c>
      <c r="M4138" s="14">
        <f t="shared" si="2"/>
        <v>993.9618432</v>
      </c>
      <c r="N4138" s="15">
        <f t="shared" si="3"/>
        <v>-0.006038156754</v>
      </c>
      <c r="O4138" s="15">
        <f t="shared" si="4"/>
        <v>0.006038156754</v>
      </c>
      <c r="P4138" s="8">
        <f t="shared" si="5"/>
        <v>241</v>
      </c>
    </row>
    <row r="4139" ht="12.75" customHeight="1">
      <c r="A4139" s="7">
        <v>43977.0</v>
      </c>
      <c r="B4139" s="8" t="s">
        <v>314</v>
      </c>
      <c r="C4139" s="8" t="s">
        <v>315</v>
      </c>
      <c r="D4139" s="9" t="s">
        <v>23</v>
      </c>
      <c r="E4139" s="10" t="s">
        <v>19</v>
      </c>
      <c r="F4139" s="11">
        <v>1.1323364765E10</v>
      </c>
      <c r="G4139" s="8" t="s">
        <v>20</v>
      </c>
      <c r="H4139" s="8" t="str">
        <f t="shared" si="1"/>
        <v>SELL</v>
      </c>
      <c r="I4139" s="12">
        <v>16.85</v>
      </c>
      <c r="J4139" s="12">
        <v>1000.0</v>
      </c>
      <c r="K4139" s="7">
        <v>44117.0</v>
      </c>
      <c r="L4139" s="14">
        <v>18.299999</v>
      </c>
      <c r="M4139" s="14">
        <f t="shared" si="2"/>
        <v>1086.053353</v>
      </c>
      <c r="N4139" s="15">
        <f t="shared" si="3"/>
        <v>-0.08605335312</v>
      </c>
      <c r="O4139" s="15">
        <f t="shared" si="4"/>
        <v>0.08605335312</v>
      </c>
      <c r="P4139" s="8">
        <f t="shared" si="5"/>
        <v>140</v>
      </c>
    </row>
    <row r="4140" ht="12.75" customHeight="1">
      <c r="A4140" s="7">
        <v>43977.0</v>
      </c>
      <c r="B4140" s="8" t="s">
        <v>1847</v>
      </c>
      <c r="C4140" s="8" t="s">
        <v>1848</v>
      </c>
      <c r="D4140" s="9" t="s">
        <v>58</v>
      </c>
      <c r="E4140" s="10" t="s">
        <v>19</v>
      </c>
      <c r="F4140" s="11">
        <v>1.1164249786E10</v>
      </c>
      <c r="G4140" s="8" t="s">
        <v>24</v>
      </c>
      <c r="H4140" s="8" t="str">
        <f t="shared" si="1"/>
        <v>BUY</v>
      </c>
      <c r="I4140" s="12">
        <v>107.589996</v>
      </c>
      <c r="J4140" s="12">
        <v>1000.0</v>
      </c>
      <c r="K4140" s="7">
        <v>44000.0</v>
      </c>
      <c r="L4140" s="14">
        <v>127.790001</v>
      </c>
      <c r="M4140" s="14">
        <f t="shared" si="2"/>
        <v>1187.749844</v>
      </c>
      <c r="N4140" s="15">
        <f t="shared" si="3"/>
        <v>0.1877498443</v>
      </c>
      <c r="O4140" s="15">
        <f t="shared" si="4"/>
        <v>-0.1877498443</v>
      </c>
      <c r="P4140" s="8">
        <f t="shared" si="5"/>
        <v>23</v>
      </c>
    </row>
    <row r="4141" ht="12.75" customHeight="1">
      <c r="A4141" s="7">
        <v>43978.0</v>
      </c>
      <c r="B4141" s="8" t="s">
        <v>982</v>
      </c>
      <c r="C4141" s="8" t="s">
        <v>983</v>
      </c>
      <c r="D4141" s="9" t="s">
        <v>18</v>
      </c>
      <c r="E4141" s="10" t="s">
        <v>19</v>
      </c>
      <c r="F4141" s="11">
        <v>4.47723495E9</v>
      </c>
      <c r="G4141" s="8" t="s">
        <v>20</v>
      </c>
      <c r="H4141" s="8" t="str">
        <f t="shared" si="1"/>
        <v>SELL</v>
      </c>
      <c r="I4141" s="12">
        <v>28.694197</v>
      </c>
      <c r="J4141" s="12">
        <v>1000.0</v>
      </c>
      <c r="K4141" s="16">
        <v>44727.0</v>
      </c>
      <c r="L4141" s="14">
        <v>31.907368</v>
      </c>
      <c r="M4141" s="14">
        <f t="shared" si="2"/>
        <v>1111.979819</v>
      </c>
      <c r="N4141" s="15">
        <f t="shared" si="3"/>
        <v>-0.1119798195</v>
      </c>
      <c r="O4141" s="15">
        <f t="shared" si="4"/>
        <v>0.1119798195</v>
      </c>
      <c r="P4141" s="8">
        <f t="shared" si="5"/>
        <v>749</v>
      </c>
    </row>
    <row r="4142" ht="12.75" customHeight="1">
      <c r="A4142" s="7">
        <v>43978.0</v>
      </c>
      <c r="B4142" s="8" t="s">
        <v>1091</v>
      </c>
      <c r="C4142" s="8" t="s">
        <v>1092</v>
      </c>
      <c r="D4142" s="9" t="s">
        <v>35</v>
      </c>
      <c r="E4142" s="10" t="s">
        <v>352</v>
      </c>
      <c r="F4142" s="11">
        <v>2.25576883451E11</v>
      </c>
      <c r="G4142" s="8" t="s">
        <v>20</v>
      </c>
      <c r="H4142" s="8" t="str">
        <f t="shared" si="1"/>
        <v>SELL</v>
      </c>
      <c r="I4142" s="12">
        <v>201.179993</v>
      </c>
      <c r="J4142" s="12">
        <v>1000.0</v>
      </c>
      <c r="K4142" s="7">
        <v>44403.0</v>
      </c>
      <c r="L4142" s="14">
        <v>191.759995</v>
      </c>
      <c r="M4142" s="14">
        <f t="shared" si="2"/>
        <v>953.1762684</v>
      </c>
      <c r="N4142" s="15">
        <f t="shared" si="3"/>
        <v>0.04682373162</v>
      </c>
      <c r="O4142" s="15">
        <f t="shared" si="4"/>
        <v>-0.04682373162</v>
      </c>
      <c r="P4142" s="8">
        <f t="shared" si="5"/>
        <v>425</v>
      </c>
    </row>
    <row r="4143" ht="12.75" customHeight="1">
      <c r="A4143" s="7">
        <v>43978.0</v>
      </c>
      <c r="B4143" s="8" t="s">
        <v>2896</v>
      </c>
      <c r="C4143" s="8" t="s">
        <v>2897</v>
      </c>
      <c r="D4143" s="9" t="s">
        <v>193</v>
      </c>
      <c r="E4143" s="10" t="s">
        <v>19</v>
      </c>
      <c r="F4143" s="11">
        <v>5.21584352E8</v>
      </c>
      <c r="G4143" s="8" t="s">
        <v>24</v>
      </c>
      <c r="H4143" s="8" t="str">
        <f t="shared" si="1"/>
        <v>BUY</v>
      </c>
      <c r="I4143" s="12">
        <v>14.442702</v>
      </c>
      <c r="J4143" s="12">
        <v>1000.0</v>
      </c>
      <c r="K4143" s="16">
        <v>44727.0</v>
      </c>
      <c r="L4143" s="14">
        <v>17.054167</v>
      </c>
      <c r="M4143" s="14">
        <f t="shared" si="2"/>
        <v>1180.815543</v>
      </c>
      <c r="N4143" s="15">
        <f t="shared" si="3"/>
        <v>0.1808155427</v>
      </c>
      <c r="O4143" s="15">
        <f t="shared" si="4"/>
        <v>-0.1808155427</v>
      </c>
      <c r="P4143" s="8">
        <f t="shared" si="5"/>
        <v>749</v>
      </c>
    </row>
    <row r="4144" ht="12.75" customHeight="1">
      <c r="A4144" s="7">
        <v>43979.0</v>
      </c>
      <c r="B4144" s="8" t="s">
        <v>173</v>
      </c>
      <c r="C4144" s="8" t="s">
        <v>174</v>
      </c>
      <c r="D4144" s="9" t="s">
        <v>18</v>
      </c>
      <c r="E4144" s="10" t="s">
        <v>19</v>
      </c>
      <c r="F4144" s="11">
        <v>1.21670003777E11</v>
      </c>
      <c r="G4144" s="8" t="s">
        <v>20</v>
      </c>
      <c r="H4144" s="8" t="str">
        <f t="shared" si="1"/>
        <v>SELL</v>
      </c>
      <c r="I4144" s="12">
        <v>41.787407</v>
      </c>
      <c r="J4144" s="12">
        <v>1000.0</v>
      </c>
      <c r="K4144" s="7">
        <v>43979.0</v>
      </c>
      <c r="L4144" s="14">
        <v>41.787407</v>
      </c>
      <c r="M4144" s="14">
        <f t="shared" si="2"/>
        <v>1000</v>
      </c>
      <c r="N4144" s="15">
        <f t="shared" si="3"/>
        <v>0</v>
      </c>
      <c r="O4144" s="15">
        <f t="shared" si="4"/>
        <v>0</v>
      </c>
      <c r="P4144" s="8">
        <f t="shared" si="5"/>
        <v>0</v>
      </c>
    </row>
    <row r="4145" ht="12.75" customHeight="1">
      <c r="A4145" s="7">
        <v>43979.0</v>
      </c>
      <c r="B4145" s="8" t="s">
        <v>1811</v>
      </c>
      <c r="C4145" s="8" t="s">
        <v>1812</v>
      </c>
      <c r="D4145" s="9" t="s">
        <v>65</v>
      </c>
      <c r="E4145" s="10" t="s">
        <v>19</v>
      </c>
      <c r="F4145" s="11">
        <v>1.87650648E9</v>
      </c>
      <c r="G4145" s="8" t="s">
        <v>24</v>
      </c>
      <c r="H4145" s="8" t="str">
        <f t="shared" si="1"/>
        <v>BUY</v>
      </c>
      <c r="I4145" s="12">
        <v>53.540001</v>
      </c>
      <c r="J4145" s="12">
        <v>1000.0</v>
      </c>
      <c r="K4145" s="7">
        <v>44028.0</v>
      </c>
      <c r="L4145" s="14">
        <v>57.950001</v>
      </c>
      <c r="M4145" s="14">
        <f t="shared" si="2"/>
        <v>1082.368321</v>
      </c>
      <c r="N4145" s="15">
        <f t="shared" si="3"/>
        <v>0.08236832121</v>
      </c>
      <c r="O4145" s="15">
        <f t="shared" si="4"/>
        <v>-0.08236832121</v>
      </c>
      <c r="P4145" s="8">
        <f t="shared" si="5"/>
        <v>49</v>
      </c>
    </row>
    <row r="4146" ht="12.75" customHeight="1">
      <c r="A4146" s="7">
        <v>43979.0</v>
      </c>
      <c r="B4146" s="8" t="s">
        <v>2898</v>
      </c>
      <c r="C4146" s="8" t="s">
        <v>2899</v>
      </c>
      <c r="D4146" s="9" t="s">
        <v>35</v>
      </c>
      <c r="E4146" s="10" t="s">
        <v>19</v>
      </c>
      <c r="F4146" s="11">
        <v>1.603186788E9</v>
      </c>
      <c r="G4146" s="8" t="s">
        <v>24</v>
      </c>
      <c r="H4146" s="8" t="str">
        <f t="shared" si="1"/>
        <v>BUY</v>
      </c>
      <c r="I4146" s="12">
        <v>41.542805</v>
      </c>
      <c r="J4146" s="12">
        <v>1000.0</v>
      </c>
      <c r="K4146" s="16">
        <v>44727.0</v>
      </c>
      <c r="L4146" s="14">
        <v>88.468636</v>
      </c>
      <c r="M4146" s="14">
        <f t="shared" si="2"/>
        <v>2129.577817</v>
      </c>
      <c r="N4146" s="15">
        <f t="shared" si="3"/>
        <v>1.129577817</v>
      </c>
      <c r="O4146" s="15">
        <f t="shared" si="4"/>
        <v>-1.129577817</v>
      </c>
      <c r="P4146" s="8">
        <f t="shared" si="5"/>
        <v>748</v>
      </c>
    </row>
    <row r="4147" ht="12.75" customHeight="1">
      <c r="A4147" s="7">
        <v>43979.0</v>
      </c>
      <c r="B4147" s="8" t="s">
        <v>577</v>
      </c>
      <c r="C4147" s="8" t="s">
        <v>578</v>
      </c>
      <c r="D4147" s="9" t="s">
        <v>35</v>
      </c>
      <c r="E4147" s="10" t="s">
        <v>19</v>
      </c>
      <c r="F4147" s="11">
        <v>5.159719363E9</v>
      </c>
      <c r="G4147" s="8" t="s">
        <v>20</v>
      </c>
      <c r="H4147" s="8" t="str">
        <f t="shared" si="1"/>
        <v>SELL</v>
      </c>
      <c r="I4147" s="12">
        <v>49.380436</v>
      </c>
      <c r="J4147" s="12">
        <v>1000.0</v>
      </c>
      <c r="K4147" s="16">
        <v>44727.0</v>
      </c>
      <c r="L4147" s="14">
        <v>63.256119</v>
      </c>
      <c r="M4147" s="14">
        <f t="shared" si="2"/>
        <v>1280.995555</v>
      </c>
      <c r="N4147" s="15">
        <f t="shared" si="3"/>
        <v>-0.2809955546</v>
      </c>
      <c r="O4147" s="15">
        <f t="shared" si="4"/>
        <v>0.2809955546</v>
      </c>
      <c r="P4147" s="8">
        <f t="shared" si="5"/>
        <v>748</v>
      </c>
    </row>
    <row r="4148" ht="12.75" customHeight="1">
      <c r="A4148" s="7">
        <v>43979.0</v>
      </c>
      <c r="B4148" s="8" t="s">
        <v>2900</v>
      </c>
      <c r="C4148" s="8" t="s">
        <v>2901</v>
      </c>
      <c r="D4148" s="9" t="s">
        <v>32</v>
      </c>
      <c r="E4148" s="10" t="s">
        <v>19</v>
      </c>
      <c r="F4148" s="11">
        <v>8.15749204E8</v>
      </c>
      <c r="G4148" s="8" t="s">
        <v>20</v>
      </c>
      <c r="H4148" s="8" t="str">
        <f t="shared" si="1"/>
        <v>SELL</v>
      </c>
      <c r="I4148" s="12">
        <v>18.468111</v>
      </c>
      <c r="J4148" s="12">
        <v>1000.0</v>
      </c>
      <c r="K4148" s="16">
        <v>44727.0</v>
      </c>
      <c r="L4148" s="14">
        <v>31.260242</v>
      </c>
      <c r="M4148" s="14">
        <f t="shared" si="2"/>
        <v>1692.6605</v>
      </c>
      <c r="N4148" s="15">
        <f t="shared" si="3"/>
        <v>-0.6926605</v>
      </c>
      <c r="O4148" s="15">
        <f t="shared" si="4"/>
        <v>0.6926605</v>
      </c>
      <c r="P4148" s="8">
        <f t="shared" si="5"/>
        <v>748</v>
      </c>
    </row>
    <row r="4149" ht="12.75" customHeight="1">
      <c r="A4149" s="7">
        <v>43980.0</v>
      </c>
      <c r="B4149" s="8" t="s">
        <v>2129</v>
      </c>
      <c r="C4149" s="8" t="s">
        <v>2130</v>
      </c>
      <c r="D4149" s="9" t="s">
        <v>23</v>
      </c>
      <c r="E4149" s="10" t="s">
        <v>19</v>
      </c>
      <c r="F4149" s="11">
        <v>7.943097652E9</v>
      </c>
      <c r="G4149" s="8" t="s">
        <v>20</v>
      </c>
      <c r="H4149" s="8" t="str">
        <f t="shared" si="1"/>
        <v>SELL</v>
      </c>
      <c r="I4149" s="12">
        <v>54.48</v>
      </c>
      <c r="J4149" s="12">
        <v>1000.0</v>
      </c>
      <c r="K4149" s="16">
        <v>44727.0</v>
      </c>
      <c r="L4149" s="14">
        <v>43.41</v>
      </c>
      <c r="M4149" s="14">
        <f t="shared" si="2"/>
        <v>796.8061674</v>
      </c>
      <c r="N4149" s="15">
        <f t="shared" si="3"/>
        <v>0.2031938326</v>
      </c>
      <c r="O4149" s="15">
        <f t="shared" si="4"/>
        <v>-0.2031938326</v>
      </c>
      <c r="P4149" s="8">
        <f t="shared" si="5"/>
        <v>747</v>
      </c>
    </row>
    <row r="4150" ht="12.75" customHeight="1">
      <c r="A4150" s="7">
        <v>43980.0</v>
      </c>
      <c r="B4150" s="8" t="s">
        <v>1124</v>
      </c>
      <c r="C4150" s="8" t="s">
        <v>1125</v>
      </c>
      <c r="D4150" s="9" t="s">
        <v>32</v>
      </c>
      <c r="E4150" s="10" t="s">
        <v>19</v>
      </c>
      <c r="F4150" s="11">
        <v>6.423453504E9</v>
      </c>
      <c r="G4150" s="8" t="s">
        <v>20</v>
      </c>
      <c r="H4150" s="8" t="str">
        <f t="shared" si="1"/>
        <v>SELL</v>
      </c>
      <c r="I4150" s="12">
        <v>17.139999</v>
      </c>
      <c r="J4150" s="12">
        <v>1000.0</v>
      </c>
      <c r="K4150" s="16">
        <v>44727.0</v>
      </c>
      <c r="L4150" s="14">
        <v>26.33</v>
      </c>
      <c r="M4150" s="14">
        <f t="shared" si="2"/>
        <v>1536.172785</v>
      </c>
      <c r="N4150" s="15">
        <f t="shared" si="3"/>
        <v>-0.5361727851</v>
      </c>
      <c r="O4150" s="15">
        <f t="shared" si="4"/>
        <v>0.5361727851</v>
      </c>
      <c r="P4150" s="8">
        <f t="shared" si="5"/>
        <v>747</v>
      </c>
    </row>
    <row r="4151" ht="12.75" customHeight="1">
      <c r="A4151" s="7">
        <v>43980.0</v>
      </c>
      <c r="B4151" s="8" t="s">
        <v>2692</v>
      </c>
      <c r="C4151" s="8" t="s">
        <v>2693</v>
      </c>
      <c r="D4151" s="9" t="s">
        <v>23</v>
      </c>
      <c r="E4151" s="10" t="s">
        <v>19</v>
      </c>
      <c r="F4151" s="11">
        <v>2.44856E9</v>
      </c>
      <c r="G4151" s="8" t="s">
        <v>20</v>
      </c>
      <c r="H4151" s="8" t="str">
        <f t="shared" si="1"/>
        <v>SELL</v>
      </c>
      <c r="I4151" s="12">
        <v>43.139999</v>
      </c>
      <c r="J4151" s="12">
        <v>1000.0</v>
      </c>
      <c r="K4151" s="7">
        <v>44176.0</v>
      </c>
      <c r="L4151" s="14">
        <v>95.690002</v>
      </c>
      <c r="M4151" s="14">
        <f t="shared" si="2"/>
        <v>2218.127126</v>
      </c>
      <c r="N4151" s="15">
        <f t="shared" si="3"/>
        <v>-1.218127126</v>
      </c>
      <c r="O4151" s="15">
        <f t="shared" si="4"/>
        <v>1.218127126</v>
      </c>
      <c r="P4151" s="8">
        <f t="shared" si="5"/>
        <v>196</v>
      </c>
    </row>
    <row r="4152" ht="12.75" customHeight="1">
      <c r="A4152" s="7">
        <v>43980.0</v>
      </c>
      <c r="B4152" s="8" t="s">
        <v>2902</v>
      </c>
      <c r="C4152" s="8" t="s">
        <v>2903</v>
      </c>
      <c r="D4152" s="9" t="s">
        <v>71</v>
      </c>
      <c r="E4152" s="10" t="s">
        <v>19</v>
      </c>
      <c r="F4152" s="11">
        <v>2.337227201E9</v>
      </c>
      <c r="G4152" s="8" t="s">
        <v>24</v>
      </c>
      <c r="H4152" s="8" t="str">
        <f t="shared" si="1"/>
        <v>BUY</v>
      </c>
      <c r="I4152" s="12">
        <v>7.71</v>
      </c>
      <c r="J4152" s="12">
        <v>1000.0</v>
      </c>
      <c r="K4152" s="16">
        <v>44727.0</v>
      </c>
      <c r="L4152" s="14">
        <v>11.13</v>
      </c>
      <c r="M4152" s="14">
        <f t="shared" si="2"/>
        <v>1443.579767</v>
      </c>
      <c r="N4152" s="15">
        <f t="shared" si="3"/>
        <v>0.4435797665</v>
      </c>
      <c r="O4152" s="15">
        <f t="shared" si="4"/>
        <v>-0.4435797665</v>
      </c>
      <c r="P4152" s="8">
        <f t="shared" si="5"/>
        <v>747</v>
      </c>
    </row>
    <row r="4153" ht="12.75" customHeight="1">
      <c r="A4153" s="7">
        <v>43983.0</v>
      </c>
      <c r="B4153" s="8" t="s">
        <v>640</v>
      </c>
      <c r="C4153" s="8" t="s">
        <v>641</v>
      </c>
      <c r="D4153" s="9" t="s">
        <v>39</v>
      </c>
      <c r="E4153" s="10" t="s">
        <v>274</v>
      </c>
      <c r="F4153" s="11">
        <v>9.3259816E7</v>
      </c>
      <c r="G4153" s="8" t="s">
        <v>20</v>
      </c>
      <c r="H4153" s="8" t="str">
        <f t="shared" si="1"/>
        <v>SELL</v>
      </c>
      <c r="I4153" s="12">
        <v>15.32</v>
      </c>
      <c r="J4153" s="12">
        <v>1000.0</v>
      </c>
      <c r="K4153" s="16">
        <v>44727.0</v>
      </c>
      <c r="L4153" s="14">
        <v>1.67</v>
      </c>
      <c r="M4153" s="14">
        <f t="shared" si="2"/>
        <v>109.0078329</v>
      </c>
      <c r="N4153" s="15">
        <f t="shared" si="3"/>
        <v>0.8909921671</v>
      </c>
      <c r="O4153" s="15">
        <f t="shared" si="4"/>
        <v>-0.8909921671</v>
      </c>
      <c r="P4153" s="8">
        <f t="shared" si="5"/>
        <v>744</v>
      </c>
    </row>
    <row r="4154" ht="12.75" customHeight="1">
      <c r="A4154" s="7">
        <v>43983.0</v>
      </c>
      <c r="B4154" s="8" t="s">
        <v>142</v>
      </c>
      <c r="C4154" s="8" t="s">
        <v>143</v>
      </c>
      <c r="D4154" s="9" t="s">
        <v>35</v>
      </c>
      <c r="E4154" s="10" t="s">
        <v>19</v>
      </c>
      <c r="F4154" s="11">
        <v>1.1976936794E10</v>
      </c>
      <c r="G4154" s="8" t="s">
        <v>24</v>
      </c>
      <c r="H4154" s="8" t="str">
        <f t="shared" si="1"/>
        <v>BUY</v>
      </c>
      <c r="I4154" s="12">
        <v>28.47</v>
      </c>
      <c r="J4154" s="12">
        <v>1000.0</v>
      </c>
      <c r="K4154" s="7">
        <v>44622.0</v>
      </c>
      <c r="L4154" s="14">
        <v>39.06</v>
      </c>
      <c r="M4154" s="14">
        <f t="shared" si="2"/>
        <v>1371.970495</v>
      </c>
      <c r="N4154" s="15">
        <f t="shared" si="3"/>
        <v>0.3719704953</v>
      </c>
      <c r="O4154" s="15">
        <f t="shared" si="4"/>
        <v>-0.3719704953</v>
      </c>
      <c r="P4154" s="8">
        <f t="shared" si="5"/>
        <v>639</v>
      </c>
    </row>
    <row r="4155" ht="12.75" customHeight="1">
      <c r="A4155" s="7">
        <v>43983.0</v>
      </c>
      <c r="B4155" s="8" t="s">
        <v>1097</v>
      </c>
      <c r="C4155" s="8" t="s">
        <v>1098</v>
      </c>
      <c r="D4155" s="9" t="s">
        <v>23</v>
      </c>
      <c r="E4155" s="10" t="s">
        <v>19</v>
      </c>
      <c r="F4155" s="11">
        <v>3.9183836564E10</v>
      </c>
      <c r="G4155" s="8" t="s">
        <v>24</v>
      </c>
      <c r="H4155" s="8" t="str">
        <f t="shared" si="1"/>
        <v>BUY</v>
      </c>
      <c r="I4155" s="12">
        <v>16.780001</v>
      </c>
      <c r="J4155" s="12">
        <v>1000.0</v>
      </c>
      <c r="K4155" s="7">
        <v>44186.0</v>
      </c>
      <c r="L4155" s="14">
        <v>31.58</v>
      </c>
      <c r="M4155" s="14">
        <f t="shared" si="2"/>
        <v>1882.002272</v>
      </c>
      <c r="N4155" s="15">
        <f t="shared" si="3"/>
        <v>0.8820022716</v>
      </c>
      <c r="O4155" s="15">
        <f t="shared" si="4"/>
        <v>-0.8820022716</v>
      </c>
      <c r="P4155" s="8">
        <f t="shared" si="5"/>
        <v>203</v>
      </c>
    </row>
    <row r="4156" ht="12.75" customHeight="1">
      <c r="A4156" s="7">
        <v>43984.0</v>
      </c>
      <c r="B4156" s="8" t="s">
        <v>2904</v>
      </c>
      <c r="C4156" s="8" t="s">
        <v>2905</v>
      </c>
      <c r="D4156" s="9" t="s">
        <v>71</v>
      </c>
      <c r="E4156" s="10" t="s">
        <v>19</v>
      </c>
      <c r="F4156" s="11">
        <v>1.0499521526E10</v>
      </c>
      <c r="G4156" s="8" t="s">
        <v>24</v>
      </c>
      <c r="H4156" s="8" t="str">
        <f t="shared" si="1"/>
        <v>BUY</v>
      </c>
      <c r="I4156" s="12">
        <v>11.301358</v>
      </c>
      <c r="J4156" s="12">
        <v>1000.0</v>
      </c>
      <c r="K4156" s="16">
        <v>44727.0</v>
      </c>
      <c r="L4156" s="14">
        <v>16.186592</v>
      </c>
      <c r="M4156" s="14">
        <f t="shared" si="2"/>
        <v>1432.269644</v>
      </c>
      <c r="N4156" s="15">
        <f t="shared" si="3"/>
        <v>0.4322696441</v>
      </c>
      <c r="O4156" s="15">
        <f t="shared" si="4"/>
        <v>-0.4322696441</v>
      </c>
      <c r="P4156" s="8">
        <f t="shared" si="5"/>
        <v>743</v>
      </c>
    </row>
    <row r="4157" ht="12.75" customHeight="1">
      <c r="A4157" s="7">
        <v>43984.0</v>
      </c>
      <c r="B4157" s="8" t="s">
        <v>2906</v>
      </c>
      <c r="C4157" s="8" t="s">
        <v>2907</v>
      </c>
      <c r="D4157" s="9" t="s">
        <v>39</v>
      </c>
      <c r="E4157" s="10" t="s">
        <v>19</v>
      </c>
      <c r="F4157" s="11">
        <v>7.8546791E8</v>
      </c>
      <c r="G4157" s="8" t="s">
        <v>20</v>
      </c>
      <c r="H4157" s="8" t="str">
        <f t="shared" si="1"/>
        <v>SELL</v>
      </c>
      <c r="I4157" s="12">
        <v>40.18</v>
      </c>
      <c r="J4157" s="12">
        <v>1000.0</v>
      </c>
      <c r="K4157" s="16">
        <v>44727.0</v>
      </c>
      <c r="L4157" s="14">
        <v>13.31</v>
      </c>
      <c r="M4157" s="14">
        <f t="shared" si="2"/>
        <v>331.259333</v>
      </c>
      <c r="N4157" s="15">
        <f t="shared" si="3"/>
        <v>0.668740667</v>
      </c>
      <c r="O4157" s="15">
        <f t="shared" si="4"/>
        <v>-0.668740667</v>
      </c>
      <c r="P4157" s="8">
        <f t="shared" si="5"/>
        <v>743</v>
      </c>
    </row>
    <row r="4158" ht="12.75" customHeight="1">
      <c r="A4158" s="7">
        <v>43984.0</v>
      </c>
      <c r="B4158" s="8" t="s">
        <v>16</v>
      </c>
      <c r="C4158" s="8" t="s">
        <v>17</v>
      </c>
      <c r="D4158" s="9" t="s">
        <v>18</v>
      </c>
      <c r="E4158" s="10" t="s">
        <v>19</v>
      </c>
      <c r="F4158" s="11">
        <v>1.41375537264E11</v>
      </c>
      <c r="G4158" s="8" t="s">
        <v>20</v>
      </c>
      <c r="H4158" s="8" t="str">
        <f t="shared" si="1"/>
        <v>SELL</v>
      </c>
      <c r="I4158" s="12">
        <v>114.687492</v>
      </c>
      <c r="J4158" s="12">
        <v>1000.0</v>
      </c>
      <c r="K4158" s="7">
        <v>43998.0</v>
      </c>
      <c r="L4158" s="14">
        <v>121.00219</v>
      </c>
      <c r="M4158" s="14">
        <f t="shared" si="2"/>
        <v>1055.060041</v>
      </c>
      <c r="N4158" s="15">
        <f t="shared" si="3"/>
        <v>-0.0550600409</v>
      </c>
      <c r="O4158" s="15">
        <f t="shared" si="4"/>
        <v>0.0550600409</v>
      </c>
      <c r="P4158" s="8">
        <f t="shared" si="5"/>
        <v>14</v>
      </c>
    </row>
    <row r="4159" ht="12.75" customHeight="1">
      <c r="A4159" s="7">
        <v>43984.0</v>
      </c>
      <c r="B4159" s="8" t="s">
        <v>916</v>
      </c>
      <c r="C4159" s="8" t="s">
        <v>917</v>
      </c>
      <c r="D4159" s="9" t="s">
        <v>27</v>
      </c>
      <c r="E4159" s="10" t="s">
        <v>19</v>
      </c>
      <c r="F4159" s="11">
        <v>2.680915576E10</v>
      </c>
      <c r="G4159" s="8" t="s">
        <v>20</v>
      </c>
      <c r="H4159" s="8" t="str">
        <f t="shared" si="1"/>
        <v>SELL</v>
      </c>
      <c r="I4159" s="12">
        <v>39.72</v>
      </c>
      <c r="J4159" s="12">
        <v>1000.0</v>
      </c>
      <c r="K4159" s="16">
        <v>44727.0</v>
      </c>
      <c r="L4159" s="14">
        <v>136.93</v>
      </c>
      <c r="M4159" s="14">
        <f t="shared" si="2"/>
        <v>3447.381672</v>
      </c>
      <c r="N4159" s="15">
        <f t="shared" si="3"/>
        <v>-2.447381672</v>
      </c>
      <c r="O4159" s="15">
        <f t="shared" si="4"/>
        <v>2.447381672</v>
      </c>
      <c r="P4159" s="8">
        <f t="shared" si="5"/>
        <v>743</v>
      </c>
    </row>
    <row r="4160" ht="12.75" customHeight="1">
      <c r="A4160" s="7">
        <v>43984.0</v>
      </c>
      <c r="B4160" s="8" t="s">
        <v>234</v>
      </c>
      <c r="C4160" s="8" t="s">
        <v>235</v>
      </c>
      <c r="D4160" s="9" t="s">
        <v>27</v>
      </c>
      <c r="E4160" s="10" t="s">
        <v>19</v>
      </c>
      <c r="F4160" s="11">
        <v>5.559644496E10</v>
      </c>
      <c r="G4160" s="8" t="s">
        <v>20</v>
      </c>
      <c r="H4160" s="8" t="str">
        <f t="shared" si="1"/>
        <v>SELL</v>
      </c>
      <c r="I4160" s="12">
        <v>78.463173</v>
      </c>
      <c r="J4160" s="12">
        <v>1000.0</v>
      </c>
      <c r="K4160" s="16">
        <v>44727.0</v>
      </c>
      <c r="L4160" s="14">
        <v>233.162521</v>
      </c>
      <c r="M4160" s="14">
        <f t="shared" si="2"/>
        <v>2971.617283</v>
      </c>
      <c r="N4160" s="15">
        <f t="shared" si="3"/>
        <v>-1.971617283</v>
      </c>
      <c r="O4160" s="15">
        <f t="shared" si="4"/>
        <v>1.971617283</v>
      </c>
      <c r="P4160" s="8">
        <f t="shared" si="5"/>
        <v>743</v>
      </c>
    </row>
    <row r="4161" ht="12.75" customHeight="1">
      <c r="A4161" s="7">
        <v>43984.0</v>
      </c>
      <c r="B4161" s="8" t="s">
        <v>826</v>
      </c>
      <c r="C4161" s="8" t="s">
        <v>827</v>
      </c>
      <c r="D4161" s="9" t="s">
        <v>35</v>
      </c>
      <c r="E4161" s="10" t="s">
        <v>19</v>
      </c>
      <c r="F4161" s="11">
        <v>5.672525562E9</v>
      </c>
      <c r="G4161" s="8" t="s">
        <v>20</v>
      </c>
      <c r="H4161" s="8" t="str">
        <f t="shared" si="1"/>
        <v>SELL</v>
      </c>
      <c r="I4161" s="12">
        <v>84.168541</v>
      </c>
      <c r="J4161" s="12">
        <v>1000.0</v>
      </c>
      <c r="K4161" s="16">
        <v>44727.0</v>
      </c>
      <c r="L4161" s="14">
        <v>72.115784</v>
      </c>
      <c r="M4161" s="14">
        <f t="shared" si="2"/>
        <v>856.8021157</v>
      </c>
      <c r="N4161" s="15">
        <f t="shared" si="3"/>
        <v>0.1431978843</v>
      </c>
      <c r="O4161" s="15">
        <f t="shared" si="4"/>
        <v>-0.1431978843</v>
      </c>
      <c r="P4161" s="8">
        <f t="shared" si="5"/>
        <v>743</v>
      </c>
    </row>
    <row r="4162" ht="12.75" customHeight="1">
      <c r="A4162" s="16">
        <v>43984.0</v>
      </c>
      <c r="B4162" s="8" t="s">
        <v>557</v>
      </c>
      <c r="C4162" s="8" t="s">
        <v>557</v>
      </c>
      <c r="D4162" s="9" t="s">
        <v>71</v>
      </c>
      <c r="E4162" s="10" t="s">
        <v>252</v>
      </c>
      <c r="F4162" s="11">
        <v>7.5686160676E10</v>
      </c>
      <c r="G4162" s="18" t="s">
        <v>24</v>
      </c>
      <c r="H4162" s="17" t="str">
        <f t="shared" si="1"/>
        <v>BUY</v>
      </c>
      <c r="I4162" s="12">
        <v>10.040979</v>
      </c>
      <c r="J4162" s="12">
        <v>1000.0</v>
      </c>
      <c r="K4162" s="16">
        <v>44727.0</v>
      </c>
      <c r="L4162" s="14">
        <v>15.824557</v>
      </c>
      <c r="M4162" s="14">
        <f t="shared" si="2"/>
        <v>1575.99742</v>
      </c>
      <c r="N4162" s="15">
        <f t="shared" si="3"/>
        <v>0.5759974202</v>
      </c>
      <c r="O4162" s="15">
        <f t="shared" si="4"/>
        <v>-0.5759974202</v>
      </c>
      <c r="P4162" s="8">
        <f t="shared" si="5"/>
        <v>743</v>
      </c>
    </row>
    <row r="4163" ht="12.75" customHeight="1">
      <c r="A4163" s="16">
        <v>43984.0</v>
      </c>
      <c r="B4163" s="8" t="s">
        <v>129</v>
      </c>
      <c r="C4163" s="8" t="s">
        <v>130</v>
      </c>
      <c r="D4163" s="9" t="s">
        <v>71</v>
      </c>
      <c r="E4163" s="10" t="s">
        <v>19</v>
      </c>
      <c r="F4163" s="11">
        <v>1.5587597568E11</v>
      </c>
      <c r="G4163" s="17" t="s">
        <v>20</v>
      </c>
      <c r="H4163" s="18" t="str">
        <f t="shared" si="1"/>
        <v>SELL</v>
      </c>
      <c r="I4163" s="12">
        <v>25.614738</v>
      </c>
      <c r="J4163" s="12">
        <v>1000.0</v>
      </c>
      <c r="K4163" s="16">
        <v>44011.0</v>
      </c>
      <c r="L4163" s="14">
        <v>24.025505</v>
      </c>
      <c r="M4163" s="14">
        <f t="shared" si="2"/>
        <v>937.9563047</v>
      </c>
      <c r="N4163" s="15">
        <f t="shared" si="3"/>
        <v>0.06204369531</v>
      </c>
      <c r="O4163" s="15">
        <f t="shared" si="4"/>
        <v>-0.06204369531</v>
      </c>
      <c r="P4163" s="8">
        <f t="shared" si="5"/>
        <v>27</v>
      </c>
    </row>
    <row r="4164" ht="12.75" customHeight="1">
      <c r="A4164" s="7">
        <v>43985.0</v>
      </c>
      <c r="B4164" s="8" t="s">
        <v>1216</v>
      </c>
      <c r="C4164" s="8" t="s">
        <v>1217</v>
      </c>
      <c r="D4164" s="9" t="s">
        <v>23</v>
      </c>
      <c r="E4164" s="10" t="s">
        <v>19</v>
      </c>
      <c r="F4164" s="11">
        <v>1.53571818E10</v>
      </c>
      <c r="G4164" s="8" t="s">
        <v>24</v>
      </c>
      <c r="H4164" s="8" t="str">
        <f t="shared" si="1"/>
        <v>BUY</v>
      </c>
      <c r="I4164" s="12">
        <v>103.010002</v>
      </c>
      <c r="J4164" s="12">
        <v>1000.0</v>
      </c>
      <c r="K4164" s="7">
        <v>44063.0</v>
      </c>
      <c r="L4164" s="14">
        <v>110.35</v>
      </c>
      <c r="M4164" s="14">
        <f t="shared" si="2"/>
        <v>1071.255197</v>
      </c>
      <c r="N4164" s="15">
        <f t="shared" si="3"/>
        <v>0.07125519714</v>
      </c>
      <c r="O4164" s="15">
        <f t="shared" si="4"/>
        <v>-0.07125519714</v>
      </c>
      <c r="P4164" s="8">
        <f t="shared" si="5"/>
        <v>78</v>
      </c>
    </row>
    <row r="4165" ht="12.75" customHeight="1">
      <c r="A4165" s="7">
        <v>43985.0</v>
      </c>
      <c r="B4165" s="8" t="s">
        <v>164</v>
      </c>
      <c r="C4165" s="8" t="s">
        <v>165</v>
      </c>
      <c r="D4165" s="9" t="s">
        <v>32</v>
      </c>
      <c r="E4165" s="10" t="s">
        <v>19</v>
      </c>
      <c r="F4165" s="11">
        <v>9.06246745E8</v>
      </c>
      <c r="G4165" s="8" t="s">
        <v>20</v>
      </c>
      <c r="H4165" s="8" t="str">
        <f t="shared" si="1"/>
        <v>SELL</v>
      </c>
      <c r="I4165" s="12">
        <v>19.327871</v>
      </c>
      <c r="J4165" s="12">
        <v>1000.0</v>
      </c>
      <c r="K4165" s="7">
        <v>44475.0</v>
      </c>
      <c r="L4165" s="14">
        <v>26.1555</v>
      </c>
      <c r="M4165" s="14">
        <f t="shared" si="2"/>
        <v>1353.25303</v>
      </c>
      <c r="N4165" s="15">
        <f t="shared" si="3"/>
        <v>-0.3532530303</v>
      </c>
      <c r="O4165" s="15">
        <f t="shared" si="4"/>
        <v>0.3532530303</v>
      </c>
      <c r="P4165" s="8">
        <f t="shared" si="5"/>
        <v>490</v>
      </c>
    </row>
    <row r="4166" ht="12.75" customHeight="1">
      <c r="A4166" s="7">
        <v>43985.0</v>
      </c>
      <c r="B4166" s="8" t="s">
        <v>2882</v>
      </c>
      <c r="C4166" s="8" t="s">
        <v>2883</v>
      </c>
      <c r="D4166" s="9" t="s">
        <v>35</v>
      </c>
      <c r="E4166" s="10" t="s">
        <v>19</v>
      </c>
      <c r="F4166" s="11">
        <v>1.2271779195E10</v>
      </c>
      <c r="G4166" s="8" t="s">
        <v>24</v>
      </c>
      <c r="H4166" s="8" t="str">
        <f t="shared" si="1"/>
        <v>BUY</v>
      </c>
      <c r="I4166" s="12">
        <v>40.16</v>
      </c>
      <c r="J4166" s="12">
        <v>1000.0</v>
      </c>
      <c r="K4166" s="7">
        <v>44029.0</v>
      </c>
      <c r="L4166" s="14">
        <v>35.360001</v>
      </c>
      <c r="M4166" s="14">
        <f t="shared" si="2"/>
        <v>880.4781125</v>
      </c>
      <c r="N4166" s="15">
        <f t="shared" si="3"/>
        <v>-0.1195218875</v>
      </c>
      <c r="O4166" s="15">
        <f t="shared" si="4"/>
        <v>0.1195218875</v>
      </c>
      <c r="P4166" s="8">
        <f t="shared" si="5"/>
        <v>44</v>
      </c>
    </row>
    <row r="4167" ht="12.75" customHeight="1">
      <c r="A4167" s="7">
        <v>43985.0</v>
      </c>
      <c r="B4167" s="8" t="s">
        <v>2726</v>
      </c>
      <c r="C4167" s="8" t="s">
        <v>2727</v>
      </c>
      <c r="D4167" s="9" t="s">
        <v>18</v>
      </c>
      <c r="E4167" s="10" t="s">
        <v>19</v>
      </c>
      <c r="F4167" s="11">
        <v>8.05370054E8</v>
      </c>
      <c r="G4167" s="8" t="s">
        <v>24</v>
      </c>
      <c r="H4167" s="8" t="str">
        <f t="shared" si="1"/>
        <v>BUY</v>
      </c>
      <c r="I4167" s="12">
        <v>16.389999</v>
      </c>
      <c r="J4167" s="12">
        <v>1000.0</v>
      </c>
      <c r="K4167" s="7">
        <v>44032.0</v>
      </c>
      <c r="L4167" s="14">
        <v>22.98</v>
      </c>
      <c r="M4167" s="14">
        <f t="shared" si="2"/>
        <v>1402.074521</v>
      </c>
      <c r="N4167" s="15">
        <f t="shared" si="3"/>
        <v>0.4020745212</v>
      </c>
      <c r="O4167" s="15">
        <f t="shared" si="4"/>
        <v>-0.4020745212</v>
      </c>
      <c r="P4167" s="8">
        <f t="shared" si="5"/>
        <v>47</v>
      </c>
    </row>
    <row r="4168" ht="12.75" customHeight="1">
      <c r="A4168" s="7">
        <v>43985.0</v>
      </c>
      <c r="B4168" s="8" t="s">
        <v>1033</v>
      </c>
      <c r="C4168" s="8" t="s">
        <v>1034</v>
      </c>
      <c r="D4168" s="9" t="s">
        <v>18</v>
      </c>
      <c r="E4168" s="10" t="s">
        <v>19</v>
      </c>
      <c r="F4168" s="11">
        <v>1.3739990678E10</v>
      </c>
      <c r="G4168" s="8" t="s">
        <v>20</v>
      </c>
      <c r="H4168" s="8" t="str">
        <f t="shared" si="1"/>
        <v>SELL</v>
      </c>
      <c r="I4168" s="12">
        <v>128.084961</v>
      </c>
      <c r="J4168" s="12">
        <v>1000.0</v>
      </c>
      <c r="K4168" s="16">
        <v>44727.0</v>
      </c>
      <c r="L4168" s="14">
        <v>102.491814</v>
      </c>
      <c r="M4168" s="14">
        <f t="shared" si="2"/>
        <v>800.1861671</v>
      </c>
      <c r="N4168" s="15">
        <f t="shared" si="3"/>
        <v>0.1998138329</v>
      </c>
      <c r="O4168" s="15">
        <f t="shared" si="4"/>
        <v>-0.1998138329</v>
      </c>
      <c r="P4168" s="8">
        <f t="shared" si="5"/>
        <v>742</v>
      </c>
    </row>
    <row r="4169" ht="12.75" customHeight="1">
      <c r="A4169" s="7">
        <v>43986.0</v>
      </c>
      <c r="B4169" s="8" t="s">
        <v>403</v>
      </c>
      <c r="C4169" s="8" t="s">
        <v>404</v>
      </c>
      <c r="D4169" s="9" t="s">
        <v>35</v>
      </c>
      <c r="E4169" s="10" t="s">
        <v>19</v>
      </c>
      <c r="F4169" s="11">
        <v>4.120653358E9</v>
      </c>
      <c r="G4169" s="8" t="s">
        <v>20</v>
      </c>
      <c r="H4169" s="8" t="str">
        <f t="shared" si="1"/>
        <v>SELL</v>
      </c>
      <c r="I4169" s="12">
        <v>7.708597</v>
      </c>
      <c r="J4169" s="12">
        <v>1000.0</v>
      </c>
      <c r="K4169" s="7">
        <v>44148.0</v>
      </c>
      <c r="L4169" s="14">
        <v>6.910509</v>
      </c>
      <c r="M4169" s="14">
        <f t="shared" si="2"/>
        <v>896.4678008</v>
      </c>
      <c r="N4169" s="15">
        <f t="shared" si="3"/>
        <v>0.1035321992</v>
      </c>
      <c r="O4169" s="15">
        <f t="shared" si="4"/>
        <v>-0.1035321992</v>
      </c>
      <c r="P4169" s="8">
        <f t="shared" si="5"/>
        <v>162</v>
      </c>
    </row>
    <row r="4170" ht="12.75" customHeight="1">
      <c r="A4170" s="7">
        <v>43990.0</v>
      </c>
      <c r="B4170" s="8" t="s">
        <v>1593</v>
      </c>
      <c r="C4170" s="8" t="s">
        <v>1594</v>
      </c>
      <c r="D4170" s="9" t="s">
        <v>71</v>
      </c>
      <c r="E4170" s="10" t="s">
        <v>106</v>
      </c>
      <c r="F4170" s="11">
        <v>1.48906507187E11</v>
      </c>
      <c r="G4170" s="8" t="s">
        <v>20</v>
      </c>
      <c r="H4170" s="8" t="str">
        <f t="shared" si="1"/>
        <v>SELL</v>
      </c>
      <c r="I4170" s="12">
        <v>23.3</v>
      </c>
      <c r="J4170" s="12">
        <v>1000.0</v>
      </c>
      <c r="K4170" s="16">
        <v>44727.0</v>
      </c>
      <c r="L4170" s="14">
        <v>29.99</v>
      </c>
      <c r="M4170" s="14">
        <f t="shared" si="2"/>
        <v>1287.124464</v>
      </c>
      <c r="N4170" s="15">
        <f t="shared" si="3"/>
        <v>-0.2871244635</v>
      </c>
      <c r="O4170" s="15">
        <f t="shared" si="4"/>
        <v>0.2871244635</v>
      </c>
      <c r="P4170" s="8">
        <f t="shared" si="5"/>
        <v>737</v>
      </c>
    </row>
    <row r="4171" ht="12.75" customHeight="1">
      <c r="A4171" s="7">
        <v>43990.0</v>
      </c>
      <c r="B4171" s="8" t="s">
        <v>117</v>
      </c>
      <c r="C4171" s="8" t="s">
        <v>118</v>
      </c>
      <c r="D4171" s="9" t="s">
        <v>23</v>
      </c>
      <c r="E4171" s="10" t="s">
        <v>19</v>
      </c>
      <c r="F4171" s="11">
        <v>1.36600252096E11</v>
      </c>
      <c r="G4171" s="8" t="s">
        <v>20</v>
      </c>
      <c r="H4171" s="8" t="str">
        <f t="shared" si="1"/>
        <v>SELL</v>
      </c>
      <c r="I4171" s="12">
        <v>57.707466</v>
      </c>
      <c r="J4171" s="12">
        <v>1000.0</v>
      </c>
      <c r="K4171" s="7">
        <v>44029.0</v>
      </c>
      <c r="L4171" s="14">
        <v>54.381157</v>
      </c>
      <c r="M4171" s="14">
        <f t="shared" si="2"/>
        <v>942.3591221</v>
      </c>
      <c r="N4171" s="15">
        <f t="shared" si="3"/>
        <v>0.05764087787</v>
      </c>
      <c r="O4171" s="15">
        <f t="shared" si="4"/>
        <v>-0.05764087787</v>
      </c>
      <c r="P4171" s="8">
        <f t="shared" si="5"/>
        <v>39</v>
      </c>
    </row>
    <row r="4172" ht="12.75" customHeight="1">
      <c r="A4172" s="7">
        <v>43990.0</v>
      </c>
      <c r="B4172" s="8" t="s">
        <v>1130</v>
      </c>
      <c r="C4172" s="8" t="s">
        <v>1131</v>
      </c>
      <c r="D4172" s="9" t="s">
        <v>23</v>
      </c>
      <c r="E4172" s="10" t="s">
        <v>19</v>
      </c>
      <c r="F4172" s="11">
        <v>3.296226E9</v>
      </c>
      <c r="G4172" s="8" t="s">
        <v>20</v>
      </c>
      <c r="H4172" s="8" t="str">
        <f t="shared" si="1"/>
        <v>SELL</v>
      </c>
      <c r="I4172" s="12">
        <v>78.150002</v>
      </c>
      <c r="J4172" s="12">
        <v>1000.0</v>
      </c>
      <c r="K4172" s="7">
        <v>44048.0</v>
      </c>
      <c r="L4172" s="14">
        <v>94.139999</v>
      </c>
      <c r="M4172" s="14">
        <f t="shared" si="2"/>
        <v>1204.606482</v>
      </c>
      <c r="N4172" s="15">
        <f t="shared" si="3"/>
        <v>-0.2046064823</v>
      </c>
      <c r="O4172" s="15">
        <f t="shared" si="4"/>
        <v>0.2046064823</v>
      </c>
      <c r="P4172" s="8">
        <f t="shared" si="5"/>
        <v>58</v>
      </c>
    </row>
    <row r="4173" ht="12.75" customHeight="1">
      <c r="A4173" s="7">
        <v>43990.0</v>
      </c>
      <c r="B4173" s="8" t="s">
        <v>1427</v>
      </c>
      <c r="C4173" s="8" t="s">
        <v>1428</v>
      </c>
      <c r="D4173" s="9" t="s">
        <v>71</v>
      </c>
      <c r="E4173" s="10" t="s">
        <v>1429</v>
      </c>
      <c r="F4173" s="11">
        <v>6.1823261389E10</v>
      </c>
      <c r="G4173" s="8" t="s">
        <v>20</v>
      </c>
      <c r="H4173" s="8" t="str">
        <f t="shared" si="1"/>
        <v>SELL</v>
      </c>
      <c r="I4173" s="12">
        <v>2.695862</v>
      </c>
      <c r="J4173" s="12">
        <v>1000.0</v>
      </c>
      <c r="K4173" s="7">
        <v>44690.0</v>
      </c>
      <c r="L4173" s="14">
        <v>2.644888</v>
      </c>
      <c r="M4173" s="14">
        <f t="shared" si="2"/>
        <v>981.0917621</v>
      </c>
      <c r="N4173" s="15">
        <f t="shared" si="3"/>
        <v>0.01890823788</v>
      </c>
      <c r="O4173" s="15">
        <f t="shared" si="4"/>
        <v>-0.01890823788</v>
      </c>
      <c r="P4173" s="8">
        <f t="shared" si="5"/>
        <v>700</v>
      </c>
    </row>
    <row r="4174" ht="12.75" customHeight="1">
      <c r="A4174" s="7">
        <v>43991.0</v>
      </c>
      <c r="B4174" s="8" t="s">
        <v>1898</v>
      </c>
      <c r="C4174" s="8" t="s">
        <v>1899</v>
      </c>
      <c r="D4174" s="9" t="s">
        <v>39</v>
      </c>
      <c r="E4174" s="10" t="s">
        <v>19</v>
      </c>
      <c r="F4174" s="11">
        <v>5.1284772E8</v>
      </c>
      <c r="G4174" s="8" t="s">
        <v>24</v>
      </c>
      <c r="H4174" s="8" t="str">
        <f t="shared" si="1"/>
        <v>BUY</v>
      </c>
      <c r="I4174" s="12">
        <v>3.7</v>
      </c>
      <c r="J4174" s="12">
        <v>1000.0</v>
      </c>
      <c r="K4174" s="16">
        <v>44727.0</v>
      </c>
      <c r="L4174" s="14">
        <v>1.36</v>
      </c>
      <c r="M4174" s="14">
        <f t="shared" si="2"/>
        <v>367.5675676</v>
      </c>
      <c r="N4174" s="15">
        <f t="shared" si="3"/>
        <v>-0.6324324324</v>
      </c>
      <c r="O4174" s="15">
        <f t="shared" si="4"/>
        <v>0.6324324324</v>
      </c>
      <c r="P4174" s="8">
        <f t="shared" si="5"/>
        <v>736</v>
      </c>
    </row>
    <row r="4175" ht="12.75" customHeight="1">
      <c r="A4175" s="7">
        <v>43991.0</v>
      </c>
      <c r="B4175" s="8" t="s">
        <v>656</v>
      </c>
      <c r="C4175" s="8" t="s">
        <v>657</v>
      </c>
      <c r="D4175" s="9" t="s">
        <v>35</v>
      </c>
      <c r="E4175" s="10" t="s">
        <v>19</v>
      </c>
      <c r="F4175" s="11">
        <v>9.4743293E8</v>
      </c>
      <c r="G4175" s="8" t="s">
        <v>20</v>
      </c>
      <c r="H4175" s="8" t="str">
        <f t="shared" si="1"/>
        <v>SELL</v>
      </c>
      <c r="I4175" s="12">
        <v>17.280001</v>
      </c>
      <c r="J4175" s="12">
        <v>1000.0</v>
      </c>
      <c r="K4175" s="16">
        <v>44727.0</v>
      </c>
      <c r="L4175" s="14">
        <v>22.200001</v>
      </c>
      <c r="M4175" s="14">
        <f t="shared" si="2"/>
        <v>1284.722206</v>
      </c>
      <c r="N4175" s="15">
        <f t="shared" si="3"/>
        <v>-0.2847222057</v>
      </c>
      <c r="O4175" s="15">
        <f t="shared" si="4"/>
        <v>0.2847222057</v>
      </c>
      <c r="P4175" s="8">
        <f t="shared" si="5"/>
        <v>736</v>
      </c>
    </row>
    <row r="4176" ht="12.75" customHeight="1">
      <c r="A4176" s="16">
        <v>43991.0</v>
      </c>
      <c r="B4176" s="8" t="s">
        <v>2190</v>
      </c>
      <c r="C4176" s="8" t="s">
        <v>2191</v>
      </c>
      <c r="D4176" s="9" t="s">
        <v>23</v>
      </c>
      <c r="E4176" s="10" t="s">
        <v>19</v>
      </c>
      <c r="F4176" s="11">
        <v>1.37249993E9</v>
      </c>
      <c r="G4176" s="17" t="s">
        <v>20</v>
      </c>
      <c r="H4176" s="18" t="str">
        <f t="shared" si="1"/>
        <v>SELL</v>
      </c>
      <c r="I4176" s="12">
        <v>12.42</v>
      </c>
      <c r="J4176" s="12">
        <v>1000.0</v>
      </c>
      <c r="K4176" s="16">
        <v>44123.0</v>
      </c>
      <c r="L4176" s="14">
        <v>10.9</v>
      </c>
      <c r="M4176" s="14">
        <f t="shared" si="2"/>
        <v>877.6167472</v>
      </c>
      <c r="N4176" s="15">
        <f t="shared" si="3"/>
        <v>0.1223832528</v>
      </c>
      <c r="O4176" s="15">
        <f t="shared" si="4"/>
        <v>-0.1223832528</v>
      </c>
      <c r="P4176" s="8">
        <f t="shared" si="5"/>
        <v>132</v>
      </c>
    </row>
    <row r="4177" ht="12.75" customHeight="1">
      <c r="A4177" s="7">
        <v>43992.0</v>
      </c>
      <c r="B4177" s="8" t="s">
        <v>272</v>
      </c>
      <c r="C4177" s="8" t="s">
        <v>273</v>
      </c>
      <c r="D4177" s="9" t="s">
        <v>23</v>
      </c>
      <c r="E4177" s="10" t="s">
        <v>274</v>
      </c>
      <c r="F4177" s="11">
        <v>6.264765E9</v>
      </c>
      <c r="G4177" s="8" t="s">
        <v>24</v>
      </c>
      <c r="H4177" s="8" t="str">
        <f t="shared" si="1"/>
        <v>BUY</v>
      </c>
      <c r="I4177" s="12">
        <v>103.610001</v>
      </c>
      <c r="J4177" s="12">
        <v>1000.0</v>
      </c>
      <c r="K4177" s="16">
        <v>44026.0</v>
      </c>
      <c r="L4177" s="14">
        <v>107.540001</v>
      </c>
      <c r="M4177" s="14">
        <f t="shared" si="2"/>
        <v>1037.930701</v>
      </c>
      <c r="N4177" s="15">
        <f t="shared" si="3"/>
        <v>0.0379307013</v>
      </c>
      <c r="O4177" s="15">
        <f t="shared" si="4"/>
        <v>-0.0379307013</v>
      </c>
      <c r="P4177" s="8">
        <f t="shared" si="5"/>
        <v>34</v>
      </c>
    </row>
    <row r="4178" ht="12.75" customHeight="1">
      <c r="A4178" s="16">
        <v>43992.0</v>
      </c>
      <c r="B4178" s="8" t="s">
        <v>1665</v>
      </c>
      <c r="C4178" s="8" t="s">
        <v>1666</v>
      </c>
      <c r="D4178" s="9" t="s">
        <v>23</v>
      </c>
      <c r="E4178" s="10" t="s">
        <v>19</v>
      </c>
      <c r="F4178" s="11">
        <v>2.255632779E9</v>
      </c>
      <c r="G4178" s="17" t="s">
        <v>20</v>
      </c>
      <c r="H4178" s="18" t="str">
        <f t="shared" si="1"/>
        <v>SELL</v>
      </c>
      <c r="I4178" s="12">
        <v>13.18</v>
      </c>
      <c r="J4178" s="12">
        <v>1000.0</v>
      </c>
      <c r="K4178" s="16">
        <v>44727.0</v>
      </c>
      <c r="L4178" s="14">
        <v>13.75</v>
      </c>
      <c r="M4178" s="14">
        <f t="shared" si="2"/>
        <v>1043.247344</v>
      </c>
      <c r="N4178" s="15">
        <f t="shared" si="3"/>
        <v>-0.04324734446</v>
      </c>
      <c r="O4178" s="15">
        <f t="shared" si="4"/>
        <v>0.04324734446</v>
      </c>
      <c r="P4178" s="8">
        <f t="shared" si="5"/>
        <v>735</v>
      </c>
    </row>
    <row r="4179" ht="12.75" customHeight="1">
      <c r="A4179" s="7">
        <v>43993.0</v>
      </c>
      <c r="B4179" s="8" t="s">
        <v>1681</v>
      </c>
      <c r="C4179" s="8" t="s">
        <v>1682</v>
      </c>
      <c r="D4179" s="9" t="s">
        <v>23</v>
      </c>
      <c r="E4179" s="10" t="s">
        <v>19</v>
      </c>
      <c r="F4179" s="11">
        <v>1.3184246531E10</v>
      </c>
      <c r="G4179" s="8" t="s">
        <v>24</v>
      </c>
      <c r="H4179" s="8" t="str">
        <f t="shared" si="1"/>
        <v>BUY</v>
      </c>
      <c r="I4179" s="12">
        <v>95.697632</v>
      </c>
      <c r="J4179" s="12">
        <v>1000.0</v>
      </c>
      <c r="K4179" s="16">
        <v>44727.0</v>
      </c>
      <c r="L4179" s="14">
        <v>97.271248</v>
      </c>
      <c r="M4179" s="14">
        <f t="shared" si="2"/>
        <v>1016.443625</v>
      </c>
      <c r="N4179" s="15">
        <f t="shared" si="3"/>
        <v>0.01644362527</v>
      </c>
      <c r="O4179" s="15">
        <f t="shared" si="4"/>
        <v>-0.01644362527</v>
      </c>
      <c r="P4179" s="8">
        <f t="shared" si="5"/>
        <v>734</v>
      </c>
    </row>
    <row r="4180" ht="12.75" customHeight="1">
      <c r="A4180" s="7">
        <v>43993.0</v>
      </c>
      <c r="B4180" s="8" t="s">
        <v>2908</v>
      </c>
      <c r="C4180" s="8" t="s">
        <v>2909</v>
      </c>
      <c r="D4180" s="9" t="s">
        <v>18</v>
      </c>
      <c r="E4180" s="10" t="s">
        <v>19</v>
      </c>
      <c r="F4180" s="11">
        <v>5.9446683E8</v>
      </c>
      <c r="G4180" s="8" t="s">
        <v>24</v>
      </c>
      <c r="H4180" s="8" t="str">
        <f t="shared" si="1"/>
        <v>BUY</v>
      </c>
      <c r="I4180" s="12">
        <v>12.364127</v>
      </c>
      <c r="J4180" s="12">
        <v>1000.0</v>
      </c>
      <c r="K4180" s="7">
        <v>44095.0</v>
      </c>
      <c r="L4180" s="14">
        <v>14.21942</v>
      </c>
      <c r="M4180" s="14">
        <f t="shared" si="2"/>
        <v>1150.054508</v>
      </c>
      <c r="N4180" s="15">
        <f t="shared" si="3"/>
        <v>0.1500545085</v>
      </c>
      <c r="O4180" s="15">
        <f t="shared" si="4"/>
        <v>-0.1500545085</v>
      </c>
      <c r="P4180" s="8">
        <f t="shared" si="5"/>
        <v>102</v>
      </c>
    </row>
    <row r="4181" ht="12.75" customHeight="1">
      <c r="A4181" s="7">
        <v>43994.0</v>
      </c>
      <c r="B4181" s="8" t="s">
        <v>1232</v>
      </c>
      <c r="C4181" s="8" t="s">
        <v>1233</v>
      </c>
      <c r="D4181" s="9" t="s">
        <v>39</v>
      </c>
      <c r="E4181" s="10" t="s">
        <v>19</v>
      </c>
      <c r="F4181" s="11">
        <v>2.185741E10</v>
      </c>
      <c r="G4181" s="8" t="s">
        <v>24</v>
      </c>
      <c r="H4181" s="8" t="str">
        <f t="shared" si="1"/>
        <v>BUY</v>
      </c>
      <c r="I4181" s="12">
        <v>47.479229</v>
      </c>
      <c r="J4181" s="12">
        <v>1000.0</v>
      </c>
      <c r="K4181" s="16">
        <v>44727.0</v>
      </c>
      <c r="L4181" s="14">
        <v>49.285484</v>
      </c>
      <c r="M4181" s="14">
        <f t="shared" si="2"/>
        <v>1038.043057</v>
      </c>
      <c r="N4181" s="15">
        <f t="shared" si="3"/>
        <v>0.03804305668</v>
      </c>
      <c r="O4181" s="15">
        <f t="shared" si="4"/>
        <v>-0.03804305668</v>
      </c>
      <c r="P4181" s="8">
        <f t="shared" si="5"/>
        <v>733</v>
      </c>
    </row>
    <row r="4182" ht="12.75" customHeight="1">
      <c r="A4182" s="7">
        <v>43994.0</v>
      </c>
      <c r="B4182" s="8" t="s">
        <v>820</v>
      </c>
      <c r="C4182" s="8" t="s">
        <v>821</v>
      </c>
      <c r="D4182" s="9" t="s">
        <v>35</v>
      </c>
      <c r="E4182" s="10" t="s">
        <v>19</v>
      </c>
      <c r="F4182" s="11">
        <v>1.30507429E10</v>
      </c>
      <c r="G4182" s="8" t="s">
        <v>20</v>
      </c>
      <c r="H4182" s="8" t="str">
        <f t="shared" si="1"/>
        <v>SELL</v>
      </c>
      <c r="I4182" s="12">
        <v>89.980003</v>
      </c>
      <c r="J4182" s="12">
        <v>1000.0</v>
      </c>
      <c r="K4182" s="7">
        <v>44287.0</v>
      </c>
      <c r="L4182" s="14">
        <v>123.309998</v>
      </c>
      <c r="M4182" s="14">
        <f t="shared" si="2"/>
        <v>1370.41558</v>
      </c>
      <c r="N4182" s="15">
        <f t="shared" si="3"/>
        <v>-0.37041558</v>
      </c>
      <c r="O4182" s="15">
        <f t="shared" si="4"/>
        <v>0.37041558</v>
      </c>
      <c r="P4182" s="8">
        <f t="shared" si="5"/>
        <v>293</v>
      </c>
    </row>
    <row r="4183" ht="12.75" customHeight="1">
      <c r="A4183" s="7">
        <v>43994.0</v>
      </c>
      <c r="B4183" s="8" t="s">
        <v>123</v>
      </c>
      <c r="C4183" s="8" t="s">
        <v>124</v>
      </c>
      <c r="D4183" s="9" t="s">
        <v>32</v>
      </c>
      <c r="E4183" s="10" t="s">
        <v>19</v>
      </c>
      <c r="F4183" s="11">
        <v>3.4143176459E10</v>
      </c>
      <c r="G4183" s="8" t="s">
        <v>24</v>
      </c>
      <c r="H4183" s="8" t="str">
        <f t="shared" si="1"/>
        <v>BUY</v>
      </c>
      <c r="I4183" s="12">
        <v>30.15</v>
      </c>
      <c r="J4183" s="12">
        <v>1000.0</v>
      </c>
      <c r="K4183" s="7">
        <v>44000.0</v>
      </c>
      <c r="L4183" s="14">
        <v>29.73</v>
      </c>
      <c r="M4183" s="14">
        <f t="shared" si="2"/>
        <v>986.0696517</v>
      </c>
      <c r="N4183" s="15">
        <f t="shared" si="3"/>
        <v>-0.01393034826</v>
      </c>
      <c r="O4183" s="15">
        <f t="shared" si="4"/>
        <v>0.01393034826</v>
      </c>
      <c r="P4183" s="8">
        <f t="shared" si="5"/>
        <v>6</v>
      </c>
    </row>
    <row r="4184" ht="12.75" customHeight="1">
      <c r="A4184" s="7">
        <v>43997.0</v>
      </c>
      <c r="B4184" s="8" t="s">
        <v>294</v>
      </c>
      <c r="C4184" s="8" t="s">
        <v>295</v>
      </c>
      <c r="D4184" s="9" t="s">
        <v>193</v>
      </c>
      <c r="E4184" s="10" t="s">
        <v>19</v>
      </c>
      <c r="F4184" s="11">
        <v>8.2233288762E10</v>
      </c>
      <c r="G4184" s="8" t="s">
        <v>24</v>
      </c>
      <c r="H4184" s="8" t="str">
        <f t="shared" si="1"/>
        <v>BUY</v>
      </c>
      <c r="I4184" s="12">
        <v>245.363861</v>
      </c>
      <c r="J4184" s="12">
        <v>1000.0</v>
      </c>
      <c r="K4184" s="7">
        <v>44424.0</v>
      </c>
      <c r="L4184" s="14">
        <v>271.300293</v>
      </c>
      <c r="M4184" s="14">
        <f t="shared" si="2"/>
        <v>1105.705999</v>
      </c>
      <c r="N4184" s="15">
        <f t="shared" si="3"/>
        <v>0.1057059988</v>
      </c>
      <c r="O4184" s="15">
        <f t="shared" si="4"/>
        <v>-0.1057059988</v>
      </c>
      <c r="P4184" s="8">
        <f t="shared" si="5"/>
        <v>427</v>
      </c>
    </row>
    <row r="4185" ht="12.75" customHeight="1">
      <c r="A4185" s="7">
        <v>43997.0</v>
      </c>
      <c r="B4185" s="8" t="s">
        <v>2910</v>
      </c>
      <c r="C4185" s="8" t="s">
        <v>2911</v>
      </c>
      <c r="D4185" s="9" t="s">
        <v>18</v>
      </c>
      <c r="E4185" s="10" t="s">
        <v>19</v>
      </c>
      <c r="F4185" s="11">
        <v>6.54885197E8</v>
      </c>
      <c r="G4185" s="8" t="s">
        <v>24</v>
      </c>
      <c r="H4185" s="8" t="str">
        <f t="shared" si="1"/>
        <v>BUY</v>
      </c>
      <c r="I4185" s="12">
        <v>2.54</v>
      </c>
      <c r="J4185" s="12">
        <v>1000.0</v>
      </c>
      <c r="K4185" s="16">
        <v>44727.0</v>
      </c>
      <c r="L4185" s="14">
        <v>3.43</v>
      </c>
      <c r="M4185" s="14">
        <f t="shared" si="2"/>
        <v>1350.393701</v>
      </c>
      <c r="N4185" s="15">
        <f t="shared" si="3"/>
        <v>0.3503937008</v>
      </c>
      <c r="O4185" s="15">
        <f t="shared" si="4"/>
        <v>-0.3503937008</v>
      </c>
      <c r="P4185" s="8">
        <f t="shared" si="5"/>
        <v>730</v>
      </c>
    </row>
    <row r="4186" ht="12.75" customHeight="1">
      <c r="A4186" s="7">
        <v>43997.0</v>
      </c>
      <c r="B4186" s="8" t="s">
        <v>906</v>
      </c>
      <c r="C4186" s="8" t="s">
        <v>907</v>
      </c>
      <c r="D4186" s="9" t="s">
        <v>65</v>
      </c>
      <c r="E4186" s="10" t="s">
        <v>19</v>
      </c>
      <c r="F4186" s="11">
        <v>3.0358724506E10</v>
      </c>
      <c r="G4186" s="8" t="s">
        <v>20</v>
      </c>
      <c r="H4186" s="8" t="str">
        <f t="shared" si="1"/>
        <v>SELL</v>
      </c>
      <c r="I4186" s="12">
        <v>51.098999</v>
      </c>
      <c r="J4186" s="12">
        <v>1000.0</v>
      </c>
      <c r="K4186" s="16">
        <v>44727.0</v>
      </c>
      <c r="L4186" s="14">
        <v>59.956589</v>
      </c>
      <c r="M4186" s="14">
        <f t="shared" si="2"/>
        <v>1173.341752</v>
      </c>
      <c r="N4186" s="15">
        <f t="shared" si="3"/>
        <v>-0.1733417518</v>
      </c>
      <c r="O4186" s="15">
        <f t="shared" si="4"/>
        <v>0.1733417518</v>
      </c>
      <c r="P4186" s="8">
        <f t="shared" si="5"/>
        <v>730</v>
      </c>
    </row>
    <row r="4187" ht="12.75" customHeight="1">
      <c r="A4187" s="7">
        <v>43998.0</v>
      </c>
      <c r="B4187" s="8" t="s">
        <v>2912</v>
      </c>
      <c r="C4187" s="8" t="s">
        <v>2913</v>
      </c>
      <c r="D4187" s="9" t="s">
        <v>65</v>
      </c>
      <c r="E4187" s="10" t="s">
        <v>168</v>
      </c>
      <c r="F4187" s="11">
        <v>4.358912072E9</v>
      </c>
      <c r="G4187" s="8" t="s">
        <v>24</v>
      </c>
      <c r="H4187" s="8" t="str">
        <f t="shared" si="1"/>
        <v>BUY</v>
      </c>
      <c r="I4187" s="12">
        <v>7.400418</v>
      </c>
      <c r="J4187" s="12">
        <v>1000.0</v>
      </c>
      <c r="K4187" s="16">
        <v>44727.0</v>
      </c>
      <c r="L4187" s="14">
        <v>7.186176</v>
      </c>
      <c r="M4187" s="14">
        <f t="shared" si="2"/>
        <v>971.0500137</v>
      </c>
      <c r="N4187" s="15">
        <f t="shared" si="3"/>
        <v>-0.02894998634</v>
      </c>
      <c r="O4187" s="15">
        <f t="shared" si="4"/>
        <v>0.02894998634</v>
      </c>
      <c r="P4187" s="8">
        <f t="shared" si="5"/>
        <v>729</v>
      </c>
    </row>
    <row r="4188" ht="12.75" customHeight="1">
      <c r="A4188" s="7">
        <v>43998.0</v>
      </c>
      <c r="B4188" s="8" t="s">
        <v>16</v>
      </c>
      <c r="C4188" s="8" t="s">
        <v>17</v>
      </c>
      <c r="D4188" s="9" t="s">
        <v>18</v>
      </c>
      <c r="E4188" s="10" t="s">
        <v>19</v>
      </c>
      <c r="F4188" s="11">
        <v>1.41375537264E11</v>
      </c>
      <c r="G4188" s="8" t="s">
        <v>24</v>
      </c>
      <c r="H4188" s="8" t="str">
        <f t="shared" si="1"/>
        <v>BUY</v>
      </c>
      <c r="I4188" s="12">
        <v>121.00219</v>
      </c>
      <c r="J4188" s="12">
        <v>1000.0</v>
      </c>
      <c r="K4188" s="7">
        <v>44039.0</v>
      </c>
      <c r="L4188" s="14">
        <v>131.07193</v>
      </c>
      <c r="M4188" s="14">
        <f t="shared" si="2"/>
        <v>1083.219486</v>
      </c>
      <c r="N4188" s="15">
        <f t="shared" si="3"/>
        <v>0.08321948553</v>
      </c>
      <c r="O4188" s="15">
        <f t="shared" si="4"/>
        <v>-0.08321948553</v>
      </c>
      <c r="P4188" s="8">
        <f t="shared" si="5"/>
        <v>41</v>
      </c>
    </row>
    <row r="4189" ht="12.75" customHeight="1">
      <c r="A4189" s="7">
        <v>43998.0</v>
      </c>
      <c r="B4189" s="8" t="s">
        <v>405</v>
      </c>
      <c r="C4189" s="8" t="s">
        <v>406</v>
      </c>
      <c r="D4189" s="9" t="s">
        <v>65</v>
      </c>
      <c r="E4189" s="10" t="s">
        <v>19</v>
      </c>
      <c r="F4189" s="11">
        <v>2.6719087496E10</v>
      </c>
      <c r="G4189" s="8" t="s">
        <v>20</v>
      </c>
      <c r="H4189" s="8" t="str">
        <f t="shared" si="1"/>
        <v>SELL</v>
      </c>
      <c r="I4189" s="12">
        <v>209.530228</v>
      </c>
      <c r="J4189" s="12">
        <v>1000.0</v>
      </c>
      <c r="K4189" s="7">
        <v>44124.0</v>
      </c>
      <c r="L4189" s="14">
        <v>252.260956</v>
      </c>
      <c r="M4189" s="14">
        <f t="shared" si="2"/>
        <v>1203.935864</v>
      </c>
      <c r="N4189" s="15">
        <f t="shared" si="3"/>
        <v>-0.2039358636</v>
      </c>
      <c r="O4189" s="15">
        <f t="shared" si="4"/>
        <v>0.2039358636</v>
      </c>
      <c r="P4189" s="8">
        <f t="shared" si="5"/>
        <v>126</v>
      </c>
    </row>
    <row r="4190" ht="12.75" customHeight="1">
      <c r="A4190" s="7">
        <v>43998.0</v>
      </c>
      <c r="B4190" s="8" t="s">
        <v>670</v>
      </c>
      <c r="C4190" s="8" t="s">
        <v>671</v>
      </c>
      <c r="D4190" s="9" t="s">
        <v>23</v>
      </c>
      <c r="E4190" s="10" t="s">
        <v>672</v>
      </c>
      <c r="F4190" s="11">
        <v>2.1156167025E10</v>
      </c>
      <c r="G4190" s="8" t="s">
        <v>20</v>
      </c>
      <c r="H4190" s="8" t="str">
        <f t="shared" si="1"/>
        <v>SELL</v>
      </c>
      <c r="I4190" s="12">
        <v>4.145046</v>
      </c>
      <c r="J4190" s="12">
        <v>1000.0</v>
      </c>
      <c r="K4190" s="7">
        <v>44092.0</v>
      </c>
      <c r="L4190" s="14">
        <v>3.906276</v>
      </c>
      <c r="M4190" s="14">
        <f t="shared" si="2"/>
        <v>942.3962967</v>
      </c>
      <c r="N4190" s="15">
        <f t="shared" si="3"/>
        <v>0.05760370331</v>
      </c>
      <c r="O4190" s="15">
        <f t="shared" si="4"/>
        <v>-0.05760370331</v>
      </c>
      <c r="P4190" s="8">
        <f t="shared" si="5"/>
        <v>94</v>
      </c>
    </row>
    <row r="4191" ht="12.75" customHeight="1">
      <c r="A4191" s="16">
        <v>43998.0</v>
      </c>
      <c r="B4191" s="8" t="s">
        <v>1271</v>
      </c>
      <c r="C4191" s="8" t="s">
        <v>1272</v>
      </c>
      <c r="D4191" s="9" t="s">
        <v>65</v>
      </c>
      <c r="E4191" s="10" t="s">
        <v>19</v>
      </c>
      <c r="F4191" s="11">
        <v>2.81818962E10</v>
      </c>
      <c r="G4191" s="18" t="s">
        <v>24</v>
      </c>
      <c r="H4191" s="17" t="str">
        <f t="shared" si="1"/>
        <v>BUY</v>
      </c>
      <c r="I4191" s="12">
        <v>119.66</v>
      </c>
      <c r="J4191" s="12">
        <v>1000.0</v>
      </c>
      <c r="K4191" s="16">
        <v>44029.0</v>
      </c>
      <c r="L4191" s="14">
        <v>121.41</v>
      </c>
      <c r="M4191" s="14">
        <f t="shared" si="2"/>
        <v>1014.62477</v>
      </c>
      <c r="N4191" s="15">
        <f t="shared" si="3"/>
        <v>0.01462477018</v>
      </c>
      <c r="O4191" s="15">
        <f t="shared" si="4"/>
        <v>-0.01462477018</v>
      </c>
      <c r="P4191" s="8">
        <f t="shared" si="5"/>
        <v>31</v>
      </c>
    </row>
    <row r="4192" ht="12.75" customHeight="1">
      <c r="A4192" s="7">
        <v>43999.0</v>
      </c>
      <c r="B4192" s="8" t="s">
        <v>2914</v>
      </c>
      <c r="C4192" s="8" t="s">
        <v>2915</v>
      </c>
      <c r="D4192" s="9" t="s">
        <v>39</v>
      </c>
      <c r="E4192" s="10" t="s">
        <v>19</v>
      </c>
      <c r="F4192" s="11">
        <v>4.950202715E9</v>
      </c>
      <c r="G4192" s="8" t="s">
        <v>24</v>
      </c>
      <c r="H4192" s="8" t="str">
        <f t="shared" si="1"/>
        <v>BUY</v>
      </c>
      <c r="I4192" s="12">
        <v>207.169998</v>
      </c>
      <c r="J4192" s="12">
        <v>1000.0</v>
      </c>
      <c r="K4192" s="7">
        <v>44117.0</v>
      </c>
      <c r="L4192" s="14">
        <v>274.700012</v>
      </c>
      <c r="M4192" s="14">
        <f t="shared" si="2"/>
        <v>1325.964255</v>
      </c>
      <c r="N4192" s="15">
        <f t="shared" si="3"/>
        <v>0.3259642547</v>
      </c>
      <c r="O4192" s="15">
        <f t="shared" si="4"/>
        <v>-0.3259642547</v>
      </c>
      <c r="P4192" s="8">
        <f t="shared" si="5"/>
        <v>118</v>
      </c>
    </row>
    <row r="4193" ht="12.75" customHeight="1">
      <c r="A4193" s="7">
        <v>43999.0</v>
      </c>
      <c r="B4193" s="8" t="s">
        <v>2916</v>
      </c>
      <c r="C4193" s="8" t="s">
        <v>2917</v>
      </c>
      <c r="D4193" s="9" t="s">
        <v>39</v>
      </c>
      <c r="E4193" s="10" t="s">
        <v>19</v>
      </c>
      <c r="F4193" s="11">
        <v>1.3150158895E10</v>
      </c>
      <c r="G4193" s="8" t="s">
        <v>20</v>
      </c>
      <c r="H4193" s="8" t="str">
        <f t="shared" si="1"/>
        <v>SELL</v>
      </c>
      <c r="I4193" s="12">
        <v>45.78</v>
      </c>
      <c r="J4193" s="12">
        <v>1000.0</v>
      </c>
      <c r="K4193" s="7">
        <v>44126.0</v>
      </c>
      <c r="L4193" s="14">
        <v>37.07</v>
      </c>
      <c r="M4193" s="14">
        <f t="shared" si="2"/>
        <v>809.7422455</v>
      </c>
      <c r="N4193" s="15">
        <f t="shared" si="3"/>
        <v>0.1902577545</v>
      </c>
      <c r="O4193" s="15">
        <f t="shared" si="4"/>
        <v>-0.1902577545</v>
      </c>
      <c r="P4193" s="8">
        <f t="shared" si="5"/>
        <v>127</v>
      </c>
    </row>
    <row r="4194" ht="12.75" customHeight="1">
      <c r="A4194" s="7">
        <v>44000.0</v>
      </c>
      <c r="B4194" s="8" t="s">
        <v>972</v>
      </c>
      <c r="C4194" s="8" t="s">
        <v>973</v>
      </c>
      <c r="D4194" s="9" t="s">
        <v>58</v>
      </c>
      <c r="E4194" s="10" t="s">
        <v>19</v>
      </c>
      <c r="F4194" s="11">
        <v>3.53092988E9</v>
      </c>
      <c r="G4194" s="8" t="s">
        <v>20</v>
      </c>
      <c r="H4194" s="8" t="str">
        <f t="shared" si="1"/>
        <v>SELL</v>
      </c>
      <c r="I4194" s="12">
        <v>5.63</v>
      </c>
      <c r="J4194" s="12">
        <v>1000.0</v>
      </c>
      <c r="K4194" s="16">
        <v>44000.0</v>
      </c>
      <c r="L4194" s="14">
        <v>5.63</v>
      </c>
      <c r="M4194" s="14">
        <f t="shared" si="2"/>
        <v>1000</v>
      </c>
      <c r="N4194" s="15">
        <f t="shared" si="3"/>
        <v>0</v>
      </c>
      <c r="O4194" s="15">
        <f t="shared" si="4"/>
        <v>0</v>
      </c>
      <c r="P4194" s="8">
        <f t="shared" si="5"/>
        <v>0</v>
      </c>
    </row>
    <row r="4195" ht="12.75" customHeight="1">
      <c r="A4195" s="7">
        <v>44000.0</v>
      </c>
      <c r="B4195" s="8" t="s">
        <v>173</v>
      </c>
      <c r="C4195" s="8" t="s">
        <v>174</v>
      </c>
      <c r="D4195" s="9" t="s">
        <v>18</v>
      </c>
      <c r="E4195" s="10" t="s">
        <v>19</v>
      </c>
      <c r="F4195" s="11">
        <v>1.21670003777E11</v>
      </c>
      <c r="G4195" s="8" t="s">
        <v>24</v>
      </c>
      <c r="H4195" s="8" t="str">
        <f t="shared" si="1"/>
        <v>BUY</v>
      </c>
      <c r="I4195" s="12">
        <v>44.869083</v>
      </c>
      <c r="J4195" s="12">
        <v>1000.0</v>
      </c>
      <c r="K4195" s="7">
        <v>44000.0</v>
      </c>
      <c r="L4195" s="14">
        <v>44.869083</v>
      </c>
      <c r="M4195" s="14">
        <f t="shared" si="2"/>
        <v>1000</v>
      </c>
      <c r="N4195" s="15">
        <f t="shared" si="3"/>
        <v>0</v>
      </c>
      <c r="O4195" s="15">
        <f t="shared" si="4"/>
        <v>0</v>
      </c>
      <c r="P4195" s="8">
        <f t="shared" si="5"/>
        <v>0</v>
      </c>
    </row>
    <row r="4196" ht="12.75" customHeight="1">
      <c r="A4196" s="7">
        <v>44000.0</v>
      </c>
      <c r="B4196" s="8" t="s">
        <v>123</v>
      </c>
      <c r="C4196" s="8" t="s">
        <v>124</v>
      </c>
      <c r="D4196" s="9" t="s">
        <v>32</v>
      </c>
      <c r="E4196" s="10" t="s">
        <v>19</v>
      </c>
      <c r="F4196" s="11">
        <v>3.4143176459E10</v>
      </c>
      <c r="G4196" s="8" t="s">
        <v>20</v>
      </c>
      <c r="H4196" s="8" t="str">
        <f t="shared" si="1"/>
        <v>SELL</v>
      </c>
      <c r="I4196" s="12">
        <v>29.73</v>
      </c>
      <c r="J4196" s="12">
        <v>1000.0</v>
      </c>
      <c r="K4196" s="7">
        <v>44253.0</v>
      </c>
      <c r="L4196" s="14">
        <v>30.6</v>
      </c>
      <c r="M4196" s="14">
        <f t="shared" si="2"/>
        <v>1029.26337</v>
      </c>
      <c r="N4196" s="15">
        <f t="shared" si="3"/>
        <v>-0.02926337033</v>
      </c>
      <c r="O4196" s="15">
        <f t="shared" si="4"/>
        <v>0.02926337033</v>
      </c>
      <c r="P4196" s="8">
        <f t="shared" si="5"/>
        <v>253</v>
      </c>
    </row>
    <row r="4197" ht="12.75" customHeight="1">
      <c r="A4197" s="7">
        <v>44000.0</v>
      </c>
      <c r="B4197" s="8" t="s">
        <v>2918</v>
      </c>
      <c r="C4197" s="8" t="s">
        <v>2919</v>
      </c>
      <c r="D4197" s="9" t="s">
        <v>35</v>
      </c>
      <c r="E4197" s="10" t="s">
        <v>19</v>
      </c>
      <c r="F4197" s="11">
        <v>2.34897768E8</v>
      </c>
      <c r="G4197" s="8" t="s">
        <v>24</v>
      </c>
      <c r="H4197" s="8" t="str">
        <f t="shared" si="1"/>
        <v>BUY</v>
      </c>
      <c r="I4197" s="12">
        <v>8.78</v>
      </c>
      <c r="J4197" s="12">
        <v>1000.0</v>
      </c>
      <c r="K4197" s="16">
        <v>44727.0</v>
      </c>
      <c r="L4197" s="14">
        <v>7.3</v>
      </c>
      <c r="M4197" s="14">
        <f t="shared" si="2"/>
        <v>831.4350797</v>
      </c>
      <c r="N4197" s="15">
        <f t="shared" si="3"/>
        <v>-0.1685649203</v>
      </c>
      <c r="O4197" s="15">
        <f t="shared" si="4"/>
        <v>0.1685649203</v>
      </c>
      <c r="P4197" s="8">
        <f t="shared" si="5"/>
        <v>727</v>
      </c>
    </row>
    <row r="4198" ht="12.75" customHeight="1">
      <c r="A4198" s="7">
        <v>44000.0</v>
      </c>
      <c r="B4198" s="8" t="s">
        <v>1847</v>
      </c>
      <c r="C4198" s="8" t="s">
        <v>1848</v>
      </c>
      <c r="D4198" s="9" t="s">
        <v>58</v>
      </c>
      <c r="E4198" s="10" t="s">
        <v>19</v>
      </c>
      <c r="F4198" s="11">
        <v>1.1164249786E10</v>
      </c>
      <c r="G4198" s="8" t="s">
        <v>20</v>
      </c>
      <c r="H4198" s="8" t="str">
        <f t="shared" si="1"/>
        <v>SELL</v>
      </c>
      <c r="I4198" s="12">
        <v>127.790001</v>
      </c>
      <c r="J4198" s="12">
        <v>1000.0</v>
      </c>
      <c r="K4198" s="7">
        <v>44328.0</v>
      </c>
      <c r="L4198" s="14">
        <v>308.029999</v>
      </c>
      <c r="M4198" s="14">
        <f t="shared" si="2"/>
        <v>2410.438975</v>
      </c>
      <c r="N4198" s="15">
        <f t="shared" si="3"/>
        <v>-1.410438975</v>
      </c>
      <c r="O4198" s="15">
        <f t="shared" si="4"/>
        <v>1.410438975</v>
      </c>
      <c r="P4198" s="8">
        <f t="shared" si="5"/>
        <v>328</v>
      </c>
    </row>
    <row r="4199" ht="12.75" customHeight="1">
      <c r="A4199" s="16">
        <v>44000.0</v>
      </c>
      <c r="B4199" s="8" t="s">
        <v>710</v>
      </c>
      <c r="C4199" s="8" t="s">
        <v>711</v>
      </c>
      <c r="D4199" s="9" t="s">
        <v>65</v>
      </c>
      <c r="E4199" s="10" t="s">
        <v>19</v>
      </c>
      <c r="F4199" s="11">
        <v>1.663928076E10</v>
      </c>
      <c r="G4199" s="17" t="s">
        <v>20</v>
      </c>
      <c r="H4199" s="18" t="str">
        <f t="shared" si="1"/>
        <v>SELL</v>
      </c>
      <c r="I4199" s="12">
        <v>51.77663</v>
      </c>
      <c r="J4199" s="12">
        <v>1000.0</v>
      </c>
      <c r="K4199" s="16">
        <v>44727.0</v>
      </c>
      <c r="L4199" s="14">
        <v>105.937393</v>
      </c>
      <c r="M4199" s="14">
        <f t="shared" si="2"/>
        <v>2046.046508</v>
      </c>
      <c r="N4199" s="15">
        <f t="shared" si="3"/>
        <v>-1.046046508</v>
      </c>
      <c r="O4199" s="15">
        <f t="shared" si="4"/>
        <v>1.046046508</v>
      </c>
      <c r="P4199" s="8">
        <f t="shared" si="5"/>
        <v>727</v>
      </c>
    </row>
    <row r="4200" ht="12.75" customHeight="1">
      <c r="A4200" s="16">
        <v>44004.0</v>
      </c>
      <c r="B4200" s="8" t="s">
        <v>2920</v>
      </c>
      <c r="C4200" s="8" t="s">
        <v>2921</v>
      </c>
      <c r="D4200" s="9" t="s">
        <v>71</v>
      </c>
      <c r="E4200" s="10" t="s">
        <v>19</v>
      </c>
      <c r="F4200" s="11">
        <v>9.61499612E9</v>
      </c>
      <c r="G4200" s="18" t="s">
        <v>24</v>
      </c>
      <c r="H4200" s="17" t="str">
        <f t="shared" si="1"/>
        <v>BUY</v>
      </c>
      <c r="I4200" s="12">
        <v>14.280836</v>
      </c>
      <c r="J4200" s="12">
        <v>1000.0</v>
      </c>
      <c r="K4200" s="16">
        <v>44727.0</v>
      </c>
      <c r="L4200" s="14">
        <v>32.167149</v>
      </c>
      <c r="M4200" s="14">
        <f t="shared" si="2"/>
        <v>2252.469603</v>
      </c>
      <c r="N4200" s="15">
        <f t="shared" si="3"/>
        <v>1.252469603</v>
      </c>
      <c r="O4200" s="15">
        <f t="shared" si="4"/>
        <v>-1.252469603</v>
      </c>
      <c r="P4200" s="8">
        <f t="shared" si="5"/>
        <v>723</v>
      </c>
    </row>
    <row r="4201" ht="12.75" customHeight="1">
      <c r="A4201" s="16">
        <v>44004.0</v>
      </c>
      <c r="B4201" s="8" t="s">
        <v>2922</v>
      </c>
      <c r="C4201" s="8" t="s">
        <v>2923</v>
      </c>
      <c r="D4201" s="9" t="s">
        <v>23</v>
      </c>
      <c r="E4201" s="9" t="s">
        <v>1290</v>
      </c>
      <c r="F4201" s="11">
        <v>6.797281786E9</v>
      </c>
      <c r="G4201" s="17" t="s">
        <v>20</v>
      </c>
      <c r="H4201" s="18" t="str">
        <f t="shared" si="1"/>
        <v>SELL</v>
      </c>
      <c r="I4201" s="12">
        <v>46.94</v>
      </c>
      <c r="J4201" s="12">
        <v>1000.0</v>
      </c>
      <c r="K4201" s="16">
        <v>44644.0</v>
      </c>
      <c r="L4201" s="14">
        <v>18.94</v>
      </c>
      <c r="M4201" s="14">
        <f t="shared" si="2"/>
        <v>403.4938219</v>
      </c>
      <c r="N4201" s="15">
        <f t="shared" si="3"/>
        <v>0.5965061781</v>
      </c>
      <c r="O4201" s="15">
        <f t="shared" si="4"/>
        <v>-0.5965061781</v>
      </c>
      <c r="P4201" s="8">
        <f t="shared" si="5"/>
        <v>640</v>
      </c>
    </row>
    <row r="4202" ht="12.75" customHeight="1">
      <c r="A4202" s="7">
        <v>44005.0</v>
      </c>
      <c r="B4202" s="8" t="s">
        <v>658</v>
      </c>
      <c r="C4202" s="8" t="s">
        <v>659</v>
      </c>
      <c r="D4202" s="9" t="s">
        <v>35</v>
      </c>
      <c r="E4202" s="10" t="s">
        <v>19</v>
      </c>
      <c r="F4202" s="11">
        <v>3.0803136E8</v>
      </c>
      <c r="G4202" s="8" t="s">
        <v>20</v>
      </c>
      <c r="H4202" s="8" t="str">
        <f t="shared" si="1"/>
        <v>SELL</v>
      </c>
      <c r="I4202" s="12">
        <v>9.4</v>
      </c>
      <c r="J4202" s="12">
        <v>1000.0</v>
      </c>
      <c r="K4202" s="16">
        <v>44727.0</v>
      </c>
      <c r="L4202" s="14">
        <v>11.11</v>
      </c>
      <c r="M4202" s="14">
        <f t="shared" si="2"/>
        <v>1181.914894</v>
      </c>
      <c r="N4202" s="15">
        <f t="shared" si="3"/>
        <v>-0.1819148936</v>
      </c>
      <c r="O4202" s="15">
        <f t="shared" si="4"/>
        <v>0.1819148936</v>
      </c>
      <c r="P4202" s="8">
        <f t="shared" si="5"/>
        <v>722</v>
      </c>
    </row>
    <row r="4203" ht="12.75" customHeight="1">
      <c r="A4203" s="7">
        <v>44005.0</v>
      </c>
      <c r="B4203" s="8" t="s">
        <v>1549</v>
      </c>
      <c r="C4203" s="8" t="s">
        <v>1550</v>
      </c>
      <c r="D4203" s="9" t="s">
        <v>58</v>
      </c>
      <c r="E4203" s="10" t="s">
        <v>19</v>
      </c>
      <c r="F4203" s="11">
        <v>1.470424882E10</v>
      </c>
      <c r="G4203" s="8" t="s">
        <v>20</v>
      </c>
      <c r="H4203" s="8" t="str">
        <f t="shared" si="1"/>
        <v>SELL</v>
      </c>
      <c r="I4203" s="12">
        <v>23.67</v>
      </c>
      <c r="J4203" s="12">
        <v>1000.0</v>
      </c>
      <c r="K4203" s="7">
        <v>44006.0</v>
      </c>
      <c r="L4203" s="14">
        <v>23.629999</v>
      </c>
      <c r="M4203" s="14">
        <f t="shared" si="2"/>
        <v>998.3100549</v>
      </c>
      <c r="N4203" s="15">
        <f t="shared" si="3"/>
        <v>0.001689945078</v>
      </c>
      <c r="O4203" s="15">
        <f t="shared" si="4"/>
        <v>-0.001689945078</v>
      </c>
      <c r="P4203" s="8">
        <f t="shared" si="5"/>
        <v>1</v>
      </c>
    </row>
    <row r="4204" ht="12.75" customHeight="1">
      <c r="A4204" s="7">
        <v>44006.0</v>
      </c>
      <c r="B4204" s="8" t="s">
        <v>668</v>
      </c>
      <c r="C4204" s="8" t="s">
        <v>669</v>
      </c>
      <c r="D4204" s="9" t="s">
        <v>23</v>
      </c>
      <c r="E4204" s="10" t="s">
        <v>19</v>
      </c>
      <c r="F4204" s="11">
        <v>5.83698716E8</v>
      </c>
      <c r="G4204" s="8" t="s">
        <v>24</v>
      </c>
      <c r="H4204" s="8" t="str">
        <f t="shared" si="1"/>
        <v>BUY</v>
      </c>
      <c r="I4204" s="12">
        <v>4.6399999</v>
      </c>
      <c r="J4204" s="12">
        <v>1000.0</v>
      </c>
      <c r="K4204" s="16">
        <v>44727.0</v>
      </c>
      <c r="L4204" s="14">
        <v>5.98</v>
      </c>
      <c r="M4204" s="14">
        <f t="shared" si="2"/>
        <v>1288.793131</v>
      </c>
      <c r="N4204" s="15">
        <f t="shared" si="3"/>
        <v>0.2887931312</v>
      </c>
      <c r="O4204" s="15">
        <f t="shared" si="4"/>
        <v>-0.2887931312</v>
      </c>
      <c r="P4204" s="8">
        <f t="shared" si="5"/>
        <v>721</v>
      </c>
    </row>
    <row r="4205" ht="12.75" customHeight="1">
      <c r="A4205" s="7">
        <v>44006.0</v>
      </c>
      <c r="B4205" s="8" t="s">
        <v>2404</v>
      </c>
      <c r="C4205" s="8" t="s">
        <v>2405</v>
      </c>
      <c r="D4205" s="9" t="s">
        <v>39</v>
      </c>
      <c r="E4205" s="10" t="s">
        <v>19</v>
      </c>
      <c r="F4205" s="11">
        <v>3.8738457767E10</v>
      </c>
      <c r="G4205" s="8" t="s">
        <v>24</v>
      </c>
      <c r="H4205" s="8" t="str">
        <f t="shared" si="1"/>
        <v>BUY</v>
      </c>
      <c r="I4205" s="12">
        <v>64.839996</v>
      </c>
      <c r="J4205" s="12">
        <v>1000.0</v>
      </c>
      <c r="K4205" s="7">
        <v>44026.0</v>
      </c>
      <c r="L4205" s="14">
        <v>75.040001</v>
      </c>
      <c r="M4205" s="14">
        <f t="shared" si="2"/>
        <v>1157.310389</v>
      </c>
      <c r="N4205" s="15">
        <f t="shared" si="3"/>
        <v>0.1573103891</v>
      </c>
      <c r="O4205" s="15">
        <f t="shared" si="4"/>
        <v>-0.1573103891</v>
      </c>
      <c r="P4205" s="8">
        <f t="shared" si="5"/>
        <v>20</v>
      </c>
    </row>
    <row r="4206" ht="12.75" customHeight="1">
      <c r="A4206" s="7">
        <v>44006.0</v>
      </c>
      <c r="B4206" s="8" t="s">
        <v>2924</v>
      </c>
      <c r="C4206" s="8" t="s">
        <v>2925</v>
      </c>
      <c r="D4206" s="9" t="s">
        <v>18</v>
      </c>
      <c r="E4206" s="10" t="s">
        <v>19</v>
      </c>
      <c r="F4206" s="11">
        <v>1.404902536E9</v>
      </c>
      <c r="G4206" s="8" t="s">
        <v>24</v>
      </c>
      <c r="H4206" s="8" t="str">
        <f t="shared" si="1"/>
        <v>BUY</v>
      </c>
      <c r="I4206" s="12">
        <v>74.190002</v>
      </c>
      <c r="J4206" s="12">
        <v>1000.0</v>
      </c>
      <c r="K4206" s="16">
        <v>44727.0</v>
      </c>
      <c r="L4206" s="14">
        <v>5.66</v>
      </c>
      <c r="M4206" s="14">
        <f t="shared" si="2"/>
        <v>76.29060315</v>
      </c>
      <c r="N4206" s="15">
        <f t="shared" si="3"/>
        <v>-0.9237093969</v>
      </c>
      <c r="O4206" s="15">
        <f t="shared" si="4"/>
        <v>0.9237093969</v>
      </c>
      <c r="P4206" s="8">
        <f t="shared" si="5"/>
        <v>721</v>
      </c>
    </row>
    <row r="4207" ht="12.75" customHeight="1">
      <c r="A4207" s="7">
        <v>44006.0</v>
      </c>
      <c r="B4207" s="8" t="s">
        <v>1841</v>
      </c>
      <c r="C4207" s="8" t="s">
        <v>1842</v>
      </c>
      <c r="D4207" s="9" t="s">
        <v>18</v>
      </c>
      <c r="E4207" s="10" t="s">
        <v>19</v>
      </c>
      <c r="F4207" s="11">
        <v>1.81971387E9</v>
      </c>
      <c r="G4207" s="8" t="s">
        <v>24</v>
      </c>
      <c r="H4207" s="8" t="str">
        <f t="shared" si="1"/>
        <v>BUY</v>
      </c>
      <c r="I4207" s="12">
        <v>16.345455</v>
      </c>
      <c r="J4207" s="12">
        <v>1000.0</v>
      </c>
      <c r="K4207" s="7">
        <v>44182.0</v>
      </c>
      <c r="L4207" s="14">
        <v>25.667774</v>
      </c>
      <c r="M4207" s="14">
        <f t="shared" si="2"/>
        <v>1570.330957</v>
      </c>
      <c r="N4207" s="15">
        <f t="shared" si="3"/>
        <v>0.5703309574</v>
      </c>
      <c r="O4207" s="15">
        <f t="shared" si="4"/>
        <v>-0.5703309574</v>
      </c>
      <c r="P4207" s="8">
        <f t="shared" si="5"/>
        <v>176</v>
      </c>
    </row>
    <row r="4208" ht="12.75" customHeight="1">
      <c r="A4208" s="7">
        <v>44006.0</v>
      </c>
      <c r="B4208" s="8" t="s">
        <v>1549</v>
      </c>
      <c r="C4208" s="8" t="s">
        <v>1550</v>
      </c>
      <c r="D4208" s="9" t="s">
        <v>58</v>
      </c>
      <c r="E4208" s="10" t="s">
        <v>19</v>
      </c>
      <c r="F4208" s="11">
        <v>1.470424882E10</v>
      </c>
      <c r="G4208" s="8" t="s">
        <v>24</v>
      </c>
      <c r="H4208" s="8" t="str">
        <f t="shared" si="1"/>
        <v>BUY</v>
      </c>
      <c r="I4208" s="12">
        <v>23.629999</v>
      </c>
      <c r="J4208" s="12">
        <v>1000.0</v>
      </c>
      <c r="K4208" s="7">
        <v>44026.0</v>
      </c>
      <c r="L4208" s="14">
        <v>23.74</v>
      </c>
      <c r="M4208" s="14">
        <f t="shared" si="2"/>
        <v>1004.655142</v>
      </c>
      <c r="N4208" s="15">
        <f t="shared" si="3"/>
        <v>0.004655141966</v>
      </c>
      <c r="O4208" s="15">
        <f t="shared" si="4"/>
        <v>-0.004655141966</v>
      </c>
      <c r="P4208" s="8">
        <f t="shared" si="5"/>
        <v>20</v>
      </c>
    </row>
    <row r="4209" ht="12.75" customHeight="1">
      <c r="A4209" s="16">
        <v>44006.0</v>
      </c>
      <c r="B4209" s="8" t="s">
        <v>2926</v>
      </c>
      <c r="C4209" s="8" t="s">
        <v>2927</v>
      </c>
      <c r="D4209" s="9" t="s">
        <v>23</v>
      </c>
      <c r="E4209" s="10" t="s">
        <v>19</v>
      </c>
      <c r="F4209" s="11">
        <v>7.817320123E9</v>
      </c>
      <c r="G4209" s="17" t="s">
        <v>20</v>
      </c>
      <c r="H4209" s="18" t="str">
        <f t="shared" si="1"/>
        <v>SELL</v>
      </c>
      <c r="I4209" s="12">
        <v>50.98</v>
      </c>
      <c r="J4209" s="12">
        <v>1000.0</v>
      </c>
      <c r="K4209" s="16">
        <v>44487.0</v>
      </c>
      <c r="L4209" s="14">
        <v>68.169998</v>
      </c>
      <c r="M4209" s="14">
        <f t="shared" si="2"/>
        <v>1337.191016</v>
      </c>
      <c r="N4209" s="15">
        <f t="shared" si="3"/>
        <v>-0.3371910161</v>
      </c>
      <c r="O4209" s="15">
        <f t="shared" si="4"/>
        <v>0.3371910161</v>
      </c>
      <c r="P4209" s="8">
        <f t="shared" si="5"/>
        <v>481</v>
      </c>
    </row>
    <row r="4210" ht="12.75" customHeight="1">
      <c r="A4210" s="7">
        <v>44007.0</v>
      </c>
      <c r="B4210" s="8" t="s">
        <v>173</v>
      </c>
      <c r="C4210" s="8" t="s">
        <v>174</v>
      </c>
      <c r="D4210" s="9" t="s">
        <v>18</v>
      </c>
      <c r="E4210" s="10" t="s">
        <v>19</v>
      </c>
      <c r="F4210" s="11">
        <v>1.21670003777E11</v>
      </c>
      <c r="G4210" s="8" t="s">
        <v>20</v>
      </c>
      <c r="H4210" s="8" t="str">
        <f t="shared" si="1"/>
        <v>SELL</v>
      </c>
      <c r="I4210" s="12">
        <v>41.171082</v>
      </c>
      <c r="J4210" s="12">
        <v>1000.0</v>
      </c>
      <c r="K4210" s="7">
        <v>44007.0</v>
      </c>
      <c r="L4210" s="14">
        <v>41.171082</v>
      </c>
      <c r="M4210" s="14">
        <f t="shared" si="2"/>
        <v>1000</v>
      </c>
      <c r="N4210" s="15">
        <f t="shared" si="3"/>
        <v>0</v>
      </c>
      <c r="O4210" s="15">
        <f t="shared" si="4"/>
        <v>0</v>
      </c>
      <c r="P4210" s="8">
        <f t="shared" si="5"/>
        <v>0</v>
      </c>
    </row>
    <row r="4211" ht="12.75" customHeight="1">
      <c r="A4211" s="7">
        <v>44011.0</v>
      </c>
      <c r="B4211" s="8" t="s">
        <v>1382</v>
      </c>
      <c r="C4211" s="8" t="s">
        <v>1383</v>
      </c>
      <c r="D4211" s="9" t="s">
        <v>39</v>
      </c>
      <c r="E4211" s="10" t="s">
        <v>106</v>
      </c>
      <c r="F4211" s="11">
        <v>7.0577326103E10</v>
      </c>
      <c r="G4211" s="8" t="s">
        <v>24</v>
      </c>
      <c r="H4211" s="8" t="str">
        <f t="shared" si="1"/>
        <v>BUY</v>
      </c>
      <c r="I4211" s="12">
        <v>34.94</v>
      </c>
      <c r="J4211" s="12">
        <v>1000.0</v>
      </c>
      <c r="K4211" s="7">
        <v>44011.0</v>
      </c>
      <c r="L4211" s="14">
        <v>34.94</v>
      </c>
      <c r="M4211" s="14">
        <f t="shared" si="2"/>
        <v>1000</v>
      </c>
      <c r="N4211" s="15">
        <f t="shared" si="3"/>
        <v>0</v>
      </c>
      <c r="O4211" s="15">
        <f t="shared" si="4"/>
        <v>0</v>
      </c>
      <c r="P4211" s="8">
        <f t="shared" si="5"/>
        <v>0</v>
      </c>
    </row>
    <row r="4212" ht="12.75" customHeight="1">
      <c r="A4212" s="7">
        <v>44011.0</v>
      </c>
      <c r="B4212" s="8" t="s">
        <v>222</v>
      </c>
      <c r="C4212" s="8" t="s">
        <v>223</v>
      </c>
      <c r="D4212" s="9" t="s">
        <v>18</v>
      </c>
      <c r="E4212" s="10" t="s">
        <v>19</v>
      </c>
      <c r="F4212" s="11">
        <v>1.24202013167E11</v>
      </c>
      <c r="G4212" s="8" t="s">
        <v>20</v>
      </c>
      <c r="H4212" s="8" t="str">
        <f t="shared" si="1"/>
        <v>SELL</v>
      </c>
      <c r="I4212" s="12">
        <v>134.4</v>
      </c>
      <c r="J4212" s="12">
        <v>1000.0</v>
      </c>
      <c r="K4212" s="16">
        <v>44727.0</v>
      </c>
      <c r="L4212" s="14">
        <v>180.25</v>
      </c>
      <c r="M4212" s="14">
        <f t="shared" si="2"/>
        <v>1341.145833</v>
      </c>
      <c r="N4212" s="15">
        <f t="shared" si="3"/>
        <v>-0.3411458333</v>
      </c>
      <c r="O4212" s="15">
        <f t="shared" si="4"/>
        <v>0.3411458333</v>
      </c>
      <c r="P4212" s="8">
        <f t="shared" si="5"/>
        <v>716</v>
      </c>
    </row>
    <row r="4213" ht="12.75" customHeight="1">
      <c r="A4213" s="7">
        <v>44011.0</v>
      </c>
      <c r="B4213" s="8" t="s">
        <v>2468</v>
      </c>
      <c r="C4213" s="8" t="s">
        <v>2469</v>
      </c>
      <c r="D4213" s="9" t="s">
        <v>35</v>
      </c>
      <c r="E4213" s="10" t="s">
        <v>168</v>
      </c>
      <c r="F4213" s="11">
        <v>3.1076249039E10</v>
      </c>
      <c r="G4213" s="8" t="s">
        <v>20</v>
      </c>
      <c r="H4213" s="8" t="str">
        <f t="shared" si="1"/>
        <v>SELL</v>
      </c>
      <c r="I4213" s="12">
        <v>49.698555</v>
      </c>
      <c r="J4213" s="12">
        <v>1000.0</v>
      </c>
      <c r="K4213" s="16">
        <v>44727.0</v>
      </c>
      <c r="L4213" s="14">
        <v>46.521786</v>
      </c>
      <c r="M4213" s="14">
        <f t="shared" si="2"/>
        <v>936.0792482</v>
      </c>
      <c r="N4213" s="15">
        <f t="shared" si="3"/>
        <v>0.06392075182</v>
      </c>
      <c r="O4213" s="15">
        <f t="shared" si="4"/>
        <v>-0.06392075182</v>
      </c>
      <c r="P4213" s="8">
        <f t="shared" si="5"/>
        <v>716</v>
      </c>
    </row>
    <row r="4214" ht="12.75" customHeight="1">
      <c r="A4214" s="16">
        <v>44011.0</v>
      </c>
      <c r="B4214" s="8" t="s">
        <v>129</v>
      </c>
      <c r="C4214" s="8" t="s">
        <v>130</v>
      </c>
      <c r="D4214" s="9" t="s">
        <v>71</v>
      </c>
      <c r="E4214" s="10" t="s">
        <v>19</v>
      </c>
      <c r="F4214" s="11">
        <v>1.5587597568E11</v>
      </c>
      <c r="G4214" s="18" t="s">
        <v>24</v>
      </c>
      <c r="H4214" s="17" t="str">
        <f t="shared" si="1"/>
        <v>BUY</v>
      </c>
      <c r="I4214" s="12">
        <v>24.025505</v>
      </c>
      <c r="J4214" s="12">
        <v>1000.0</v>
      </c>
      <c r="K4214" s="16">
        <v>44166.0</v>
      </c>
      <c r="L4214" s="14">
        <v>26.460619</v>
      </c>
      <c r="M4214" s="14">
        <f t="shared" si="2"/>
        <v>1101.355372</v>
      </c>
      <c r="N4214" s="15">
        <f t="shared" si="3"/>
        <v>0.1013553721</v>
      </c>
      <c r="O4214" s="15">
        <f t="shared" si="4"/>
        <v>-0.1013553721</v>
      </c>
      <c r="P4214" s="8">
        <f t="shared" si="5"/>
        <v>155</v>
      </c>
    </row>
    <row r="4215" ht="12.75" customHeight="1">
      <c r="A4215" s="16">
        <v>44011.0</v>
      </c>
      <c r="B4215" s="8" t="s">
        <v>2928</v>
      </c>
      <c r="C4215" s="8" t="s">
        <v>2929</v>
      </c>
      <c r="D4215" s="9" t="s">
        <v>32</v>
      </c>
      <c r="E4215" s="10" t="s">
        <v>19</v>
      </c>
      <c r="F4215" s="11">
        <v>1.891764472E9</v>
      </c>
      <c r="G4215" s="17" t="s">
        <v>20</v>
      </c>
      <c r="H4215" s="18" t="str">
        <f t="shared" si="1"/>
        <v>SELL</v>
      </c>
      <c r="I4215" s="12">
        <v>46.803833</v>
      </c>
      <c r="J4215" s="12">
        <v>1000.0</v>
      </c>
      <c r="K4215" s="16">
        <v>44727.0</v>
      </c>
      <c r="L4215" s="14">
        <v>75.171219</v>
      </c>
      <c r="M4215" s="14">
        <f t="shared" si="2"/>
        <v>1606.091087</v>
      </c>
      <c r="N4215" s="15">
        <f t="shared" si="3"/>
        <v>-0.6060910866</v>
      </c>
      <c r="O4215" s="15">
        <f t="shared" si="4"/>
        <v>0.6060910866</v>
      </c>
      <c r="P4215" s="8">
        <f t="shared" si="5"/>
        <v>716</v>
      </c>
    </row>
    <row r="4216" ht="12.75" customHeight="1">
      <c r="A4216" s="16">
        <v>44012.0</v>
      </c>
      <c r="B4216" s="8" t="s">
        <v>836</v>
      </c>
      <c r="C4216" s="8" t="s">
        <v>837</v>
      </c>
      <c r="D4216" s="9" t="s">
        <v>58</v>
      </c>
      <c r="E4216" s="10" t="s">
        <v>19</v>
      </c>
      <c r="F4216" s="11">
        <v>1.0735109466E10</v>
      </c>
      <c r="G4216" s="17" t="s">
        <v>20</v>
      </c>
      <c r="H4216" s="18" t="str">
        <f t="shared" si="1"/>
        <v>SELL</v>
      </c>
      <c r="I4216" s="12">
        <v>219.419998</v>
      </c>
      <c r="J4216" s="12">
        <v>1000.0</v>
      </c>
      <c r="K4216" s="16">
        <v>44361.0</v>
      </c>
      <c r="L4216" s="14">
        <v>343.070007</v>
      </c>
      <c r="M4216" s="14">
        <f t="shared" si="2"/>
        <v>1563.531174</v>
      </c>
      <c r="N4216" s="15">
        <f t="shared" si="3"/>
        <v>-0.5635311737</v>
      </c>
      <c r="O4216" s="15">
        <f t="shared" si="4"/>
        <v>0.5635311737</v>
      </c>
      <c r="P4216" s="8">
        <f t="shared" si="5"/>
        <v>349</v>
      </c>
    </row>
    <row r="4217" ht="12.75" customHeight="1">
      <c r="A4217" s="16">
        <v>44012.0</v>
      </c>
      <c r="B4217" s="8" t="s">
        <v>2930</v>
      </c>
      <c r="C4217" s="8" t="s">
        <v>2931</v>
      </c>
      <c r="D4217" s="9" t="s">
        <v>39</v>
      </c>
      <c r="E4217" s="10" t="s">
        <v>19</v>
      </c>
      <c r="F4217" s="11">
        <v>1.07633864E8</v>
      </c>
      <c r="G4217" s="18" t="s">
        <v>24</v>
      </c>
      <c r="H4217" s="17" t="str">
        <f t="shared" si="1"/>
        <v>BUY</v>
      </c>
      <c r="I4217" s="12">
        <v>8.85</v>
      </c>
      <c r="J4217" s="12">
        <v>1000.0</v>
      </c>
      <c r="K4217" s="16">
        <v>44727.0</v>
      </c>
      <c r="L4217" s="14">
        <v>2.92</v>
      </c>
      <c r="M4217" s="14">
        <f t="shared" si="2"/>
        <v>329.9435028</v>
      </c>
      <c r="N4217" s="15">
        <f t="shared" si="3"/>
        <v>-0.6700564972</v>
      </c>
      <c r="O4217" s="15">
        <f t="shared" si="4"/>
        <v>0.6700564972</v>
      </c>
      <c r="P4217" s="8">
        <f t="shared" si="5"/>
        <v>715</v>
      </c>
    </row>
    <row r="4218" ht="12.75" customHeight="1">
      <c r="A4218" s="7">
        <v>44013.0</v>
      </c>
      <c r="B4218" s="8" t="s">
        <v>2932</v>
      </c>
      <c r="C4218" s="8" t="s">
        <v>2933</v>
      </c>
      <c r="D4218" s="9" t="s">
        <v>58</v>
      </c>
      <c r="E4218" s="10" t="s">
        <v>19</v>
      </c>
      <c r="F4218" s="11">
        <v>2.14755135E8</v>
      </c>
      <c r="G4218" s="8" t="s">
        <v>20</v>
      </c>
      <c r="H4218" s="8" t="str">
        <f t="shared" si="1"/>
        <v>SELL</v>
      </c>
      <c r="I4218" s="12">
        <v>59.509998</v>
      </c>
      <c r="J4218" s="12">
        <v>1000.0</v>
      </c>
      <c r="K4218" s="16">
        <v>44727.0</v>
      </c>
      <c r="L4218" s="14">
        <v>7.88</v>
      </c>
      <c r="M4218" s="14">
        <f t="shared" si="2"/>
        <v>132.4147247</v>
      </c>
      <c r="N4218" s="15">
        <f t="shared" si="3"/>
        <v>0.8675852753</v>
      </c>
      <c r="O4218" s="15">
        <f t="shared" si="4"/>
        <v>-0.8675852753</v>
      </c>
      <c r="P4218" s="8">
        <f t="shared" si="5"/>
        <v>714</v>
      </c>
    </row>
    <row r="4219" ht="12.75" customHeight="1">
      <c r="A4219" s="16">
        <v>44013.0</v>
      </c>
      <c r="B4219" s="8" t="s">
        <v>2934</v>
      </c>
      <c r="C4219" s="8" t="s">
        <v>2935</v>
      </c>
      <c r="D4219" s="9" t="s">
        <v>35</v>
      </c>
      <c r="E4219" s="10" t="s">
        <v>19</v>
      </c>
      <c r="F4219" s="11">
        <v>1.66378909E8</v>
      </c>
      <c r="G4219" s="18" t="s">
        <v>24</v>
      </c>
      <c r="H4219" s="17" t="str">
        <f t="shared" si="1"/>
        <v>BUY</v>
      </c>
      <c r="I4219" s="12">
        <v>19.18</v>
      </c>
      <c r="J4219" s="12">
        <v>1000.0</v>
      </c>
      <c r="K4219" s="16">
        <v>44025.0</v>
      </c>
      <c r="L4219" s="14">
        <v>15.44</v>
      </c>
      <c r="M4219" s="14">
        <f t="shared" si="2"/>
        <v>805.0052138</v>
      </c>
      <c r="N4219" s="15">
        <f t="shared" si="3"/>
        <v>-0.1949947862</v>
      </c>
      <c r="O4219" s="15">
        <f t="shared" si="4"/>
        <v>0.1949947862</v>
      </c>
      <c r="P4219" s="8">
        <f t="shared" si="5"/>
        <v>12</v>
      </c>
    </row>
    <row r="4220" ht="12.75" customHeight="1">
      <c r="A4220" s="7">
        <v>44014.0</v>
      </c>
      <c r="B4220" s="8" t="s">
        <v>2353</v>
      </c>
      <c r="C4220" s="8" t="s">
        <v>2354</v>
      </c>
      <c r="D4220" s="9" t="s">
        <v>58</v>
      </c>
      <c r="E4220" s="10" t="s">
        <v>19</v>
      </c>
      <c r="F4220" s="11">
        <v>1.195498111E9</v>
      </c>
      <c r="G4220" s="8" t="s">
        <v>20</v>
      </c>
      <c r="H4220" s="8" t="str">
        <f t="shared" si="1"/>
        <v>SELL</v>
      </c>
      <c r="I4220" s="12">
        <v>13.43</v>
      </c>
      <c r="J4220" s="12">
        <v>1000.0</v>
      </c>
      <c r="K4220" s="16">
        <v>44727.0</v>
      </c>
      <c r="L4220" s="14">
        <v>4.47</v>
      </c>
      <c r="M4220" s="14">
        <f t="shared" si="2"/>
        <v>332.8369322</v>
      </c>
      <c r="N4220" s="15">
        <f t="shared" si="3"/>
        <v>0.6671630678</v>
      </c>
      <c r="O4220" s="15">
        <f t="shared" si="4"/>
        <v>-0.6671630678</v>
      </c>
      <c r="P4220" s="8">
        <f t="shared" si="5"/>
        <v>713</v>
      </c>
    </row>
    <row r="4221" ht="12.75" customHeight="1">
      <c r="A4221" s="7">
        <v>44014.0</v>
      </c>
      <c r="B4221" s="8" t="s">
        <v>2262</v>
      </c>
      <c r="C4221" s="8" t="s">
        <v>2263</v>
      </c>
      <c r="D4221" s="9" t="s">
        <v>71</v>
      </c>
      <c r="E4221" s="10" t="s">
        <v>19</v>
      </c>
      <c r="F4221" s="11">
        <v>8.13900908E8</v>
      </c>
      <c r="G4221" s="8" t="s">
        <v>20</v>
      </c>
      <c r="H4221" s="8" t="str">
        <f t="shared" si="1"/>
        <v>SELL</v>
      </c>
      <c r="I4221" s="12">
        <v>49.529999</v>
      </c>
      <c r="J4221" s="12">
        <v>1000.0</v>
      </c>
      <c r="K4221" s="16">
        <v>44727.0</v>
      </c>
      <c r="L4221" s="14">
        <v>24.469999</v>
      </c>
      <c r="M4221" s="14">
        <f t="shared" si="2"/>
        <v>494.0440035</v>
      </c>
      <c r="N4221" s="15">
        <f t="shared" si="3"/>
        <v>0.5059559965</v>
      </c>
      <c r="O4221" s="15">
        <f t="shared" si="4"/>
        <v>-0.5059559965</v>
      </c>
      <c r="P4221" s="8">
        <f t="shared" si="5"/>
        <v>713</v>
      </c>
    </row>
    <row r="4222" ht="12.75" customHeight="1">
      <c r="A4222" s="7">
        <v>44014.0</v>
      </c>
      <c r="B4222" s="8" t="s">
        <v>355</v>
      </c>
      <c r="C4222" s="8" t="s">
        <v>356</v>
      </c>
      <c r="D4222" s="9" t="s">
        <v>39</v>
      </c>
      <c r="E4222" s="10" t="s">
        <v>19</v>
      </c>
      <c r="F4222" s="11">
        <v>1.16025984E8</v>
      </c>
      <c r="G4222" s="8" t="s">
        <v>24</v>
      </c>
      <c r="H4222" s="8" t="str">
        <f t="shared" si="1"/>
        <v>BUY</v>
      </c>
      <c r="I4222" s="12">
        <v>21.450001</v>
      </c>
      <c r="J4222" s="12">
        <v>1000.0</v>
      </c>
      <c r="K4222" s="16">
        <v>44727.0</v>
      </c>
      <c r="L4222" s="14">
        <v>1.52</v>
      </c>
      <c r="M4222" s="14">
        <f t="shared" si="2"/>
        <v>70.86246756</v>
      </c>
      <c r="N4222" s="15">
        <f t="shared" si="3"/>
        <v>-0.9291375324</v>
      </c>
      <c r="O4222" s="15">
        <f t="shared" si="4"/>
        <v>0.9291375324</v>
      </c>
      <c r="P4222" s="8">
        <f t="shared" si="5"/>
        <v>713</v>
      </c>
    </row>
    <row r="4223" ht="12.75" customHeight="1">
      <c r="A4223" s="16">
        <v>44014.0</v>
      </c>
      <c r="B4223" s="8" t="s">
        <v>2936</v>
      </c>
      <c r="C4223" s="8" t="s">
        <v>2937</v>
      </c>
      <c r="D4223" s="9" t="s">
        <v>35</v>
      </c>
      <c r="E4223" s="10" t="s">
        <v>19</v>
      </c>
      <c r="F4223" s="11">
        <v>1.693726E8</v>
      </c>
      <c r="G4223" s="17" t="s">
        <v>20</v>
      </c>
      <c r="H4223" s="18" t="str">
        <f t="shared" si="1"/>
        <v>SELL</v>
      </c>
      <c r="I4223" s="12">
        <v>54.299999</v>
      </c>
      <c r="J4223" s="12">
        <v>1000.0</v>
      </c>
      <c r="K4223" s="16">
        <v>44153.0</v>
      </c>
      <c r="L4223" s="14">
        <v>35.77</v>
      </c>
      <c r="M4223" s="14">
        <f t="shared" si="2"/>
        <v>658.7477101</v>
      </c>
      <c r="N4223" s="15">
        <f t="shared" si="3"/>
        <v>0.3412522899</v>
      </c>
      <c r="O4223" s="15">
        <f t="shared" si="4"/>
        <v>-0.3412522899</v>
      </c>
      <c r="P4223" s="8">
        <f t="shared" si="5"/>
        <v>139</v>
      </c>
    </row>
    <row r="4224" ht="12.75" customHeight="1">
      <c r="A4224" s="7">
        <v>44025.0</v>
      </c>
      <c r="B4224" s="8" t="s">
        <v>704</v>
      </c>
      <c r="C4224" s="8" t="s">
        <v>705</v>
      </c>
      <c r="D4224" s="9" t="s">
        <v>18</v>
      </c>
      <c r="E4224" s="10" t="s">
        <v>19</v>
      </c>
      <c r="F4224" s="11">
        <v>9.819059159E9</v>
      </c>
      <c r="G4224" s="8" t="s">
        <v>20</v>
      </c>
      <c r="H4224" s="8" t="str">
        <f t="shared" si="1"/>
        <v>SELL</v>
      </c>
      <c r="I4224" s="12">
        <v>11.63</v>
      </c>
      <c r="J4224" s="12">
        <v>1000.0</v>
      </c>
      <c r="K4224" s="16">
        <v>44026.0</v>
      </c>
      <c r="L4224" s="14">
        <v>11.57</v>
      </c>
      <c r="M4224" s="14">
        <f t="shared" si="2"/>
        <v>994.8409286</v>
      </c>
      <c r="N4224" s="15">
        <f t="shared" si="3"/>
        <v>0.005159071367</v>
      </c>
      <c r="O4224" s="15">
        <f t="shared" si="4"/>
        <v>-0.005159071367</v>
      </c>
      <c r="P4224" s="8">
        <f t="shared" si="5"/>
        <v>1</v>
      </c>
    </row>
    <row r="4225" ht="12.75" customHeight="1">
      <c r="A4225" s="7">
        <v>44025.0</v>
      </c>
      <c r="B4225" s="8" t="s">
        <v>2938</v>
      </c>
      <c r="C4225" s="8" t="s">
        <v>2939</v>
      </c>
      <c r="D4225" s="9" t="s">
        <v>18</v>
      </c>
      <c r="E4225" s="10" t="s">
        <v>19</v>
      </c>
      <c r="F4225" s="11">
        <v>2.471596883E9</v>
      </c>
      <c r="G4225" s="8" t="s">
        <v>20</v>
      </c>
      <c r="H4225" s="8" t="str">
        <f t="shared" si="1"/>
        <v>SELL</v>
      </c>
      <c r="I4225" s="12">
        <v>28.290001</v>
      </c>
      <c r="J4225" s="12">
        <v>1000.0</v>
      </c>
      <c r="K4225" s="16">
        <v>44727.0</v>
      </c>
      <c r="L4225" s="14">
        <v>47.880001</v>
      </c>
      <c r="M4225" s="14">
        <f t="shared" si="2"/>
        <v>1692.470813</v>
      </c>
      <c r="N4225" s="15">
        <f t="shared" si="3"/>
        <v>-0.6924708133</v>
      </c>
      <c r="O4225" s="15">
        <f t="shared" si="4"/>
        <v>0.6924708133</v>
      </c>
      <c r="P4225" s="8">
        <f t="shared" si="5"/>
        <v>702</v>
      </c>
    </row>
    <row r="4226" ht="12.75" customHeight="1">
      <c r="A4226" s="7">
        <v>44025.0</v>
      </c>
      <c r="B4226" s="8" t="s">
        <v>107</v>
      </c>
      <c r="C4226" s="8" t="s">
        <v>108</v>
      </c>
      <c r="D4226" s="9" t="s">
        <v>71</v>
      </c>
      <c r="E4226" s="10" t="s">
        <v>19</v>
      </c>
      <c r="F4226" s="11">
        <v>8.1360823648E10</v>
      </c>
      <c r="G4226" s="8" t="s">
        <v>24</v>
      </c>
      <c r="H4226" s="8" t="str">
        <f t="shared" si="1"/>
        <v>BUY</v>
      </c>
      <c r="I4226" s="12">
        <v>46.106026</v>
      </c>
      <c r="J4226" s="12">
        <v>1000.0</v>
      </c>
      <c r="K4226" s="7">
        <v>44113.0</v>
      </c>
      <c r="L4226" s="14">
        <v>40.086639</v>
      </c>
      <c r="M4226" s="14">
        <f t="shared" si="2"/>
        <v>869.4446795</v>
      </c>
      <c r="N4226" s="15">
        <f t="shared" si="3"/>
        <v>-0.1305553205</v>
      </c>
      <c r="O4226" s="15">
        <f t="shared" si="4"/>
        <v>0.1305553205</v>
      </c>
      <c r="P4226" s="8">
        <f t="shared" si="5"/>
        <v>88</v>
      </c>
    </row>
    <row r="4227" ht="12.75" customHeight="1">
      <c r="A4227" s="16">
        <v>44025.0</v>
      </c>
      <c r="B4227" s="8" t="s">
        <v>2934</v>
      </c>
      <c r="C4227" s="8" t="s">
        <v>2935</v>
      </c>
      <c r="D4227" s="9" t="s">
        <v>35</v>
      </c>
      <c r="E4227" s="10" t="s">
        <v>19</v>
      </c>
      <c r="F4227" s="11">
        <v>1.66378909E8</v>
      </c>
      <c r="G4227" s="17" t="s">
        <v>20</v>
      </c>
      <c r="H4227" s="18" t="str">
        <f t="shared" si="1"/>
        <v>SELL</v>
      </c>
      <c r="I4227" s="12">
        <v>15.44</v>
      </c>
      <c r="J4227" s="12">
        <v>1000.0</v>
      </c>
      <c r="K4227" s="16">
        <v>44089.0</v>
      </c>
      <c r="L4227" s="14">
        <v>25.35</v>
      </c>
      <c r="M4227" s="14">
        <f t="shared" si="2"/>
        <v>1641.839378</v>
      </c>
      <c r="N4227" s="15">
        <f t="shared" si="3"/>
        <v>-0.6418393782</v>
      </c>
      <c r="O4227" s="15">
        <f t="shared" si="4"/>
        <v>0.6418393782</v>
      </c>
      <c r="P4227" s="8">
        <f t="shared" si="5"/>
        <v>64</v>
      </c>
    </row>
    <row r="4228" ht="12.75" customHeight="1">
      <c r="A4228" s="7">
        <v>44026.0</v>
      </c>
      <c r="B4228" s="8" t="s">
        <v>704</v>
      </c>
      <c r="C4228" s="8" t="s">
        <v>705</v>
      </c>
      <c r="D4228" s="9" t="s">
        <v>18</v>
      </c>
      <c r="E4228" s="10" t="s">
        <v>19</v>
      </c>
      <c r="F4228" s="11">
        <v>9.819059159E9</v>
      </c>
      <c r="G4228" s="8" t="s">
        <v>24</v>
      </c>
      <c r="H4228" s="8" t="str">
        <f t="shared" si="1"/>
        <v>BUY</v>
      </c>
      <c r="I4228" s="12">
        <v>11.57</v>
      </c>
      <c r="J4228" s="12">
        <v>1000.0</v>
      </c>
      <c r="K4228" s="16">
        <v>44048.0</v>
      </c>
      <c r="L4228" s="14">
        <v>12.56</v>
      </c>
      <c r="M4228" s="14">
        <f t="shared" si="2"/>
        <v>1085.566119</v>
      </c>
      <c r="N4228" s="15">
        <f t="shared" si="3"/>
        <v>0.08556611927</v>
      </c>
      <c r="O4228" s="15">
        <f t="shared" si="4"/>
        <v>-0.08556611927</v>
      </c>
      <c r="P4228" s="8">
        <f t="shared" si="5"/>
        <v>22</v>
      </c>
    </row>
    <row r="4229" ht="12.75" customHeight="1">
      <c r="A4229" s="7">
        <v>44026.0</v>
      </c>
      <c r="B4229" s="8" t="s">
        <v>272</v>
      </c>
      <c r="C4229" s="8" t="s">
        <v>273</v>
      </c>
      <c r="D4229" s="9" t="s">
        <v>23</v>
      </c>
      <c r="E4229" s="10" t="s">
        <v>274</v>
      </c>
      <c r="F4229" s="11">
        <v>6.264765E9</v>
      </c>
      <c r="G4229" s="8" t="s">
        <v>20</v>
      </c>
      <c r="H4229" s="8" t="str">
        <f t="shared" si="1"/>
        <v>SELL</v>
      </c>
      <c r="I4229" s="12">
        <v>107.540001</v>
      </c>
      <c r="J4229" s="12">
        <v>1000.0</v>
      </c>
      <c r="K4229" s="16">
        <v>44727.0</v>
      </c>
      <c r="L4229" s="14">
        <v>127.970001</v>
      </c>
      <c r="M4229" s="14">
        <f t="shared" si="2"/>
        <v>1189.975821</v>
      </c>
      <c r="N4229" s="15">
        <f t="shared" si="3"/>
        <v>-0.1899758212</v>
      </c>
      <c r="O4229" s="15">
        <f t="shared" si="4"/>
        <v>0.1899758212</v>
      </c>
      <c r="P4229" s="8">
        <f t="shared" si="5"/>
        <v>701</v>
      </c>
    </row>
    <row r="4230" ht="12.75" customHeight="1">
      <c r="A4230" s="7">
        <v>44026.0</v>
      </c>
      <c r="B4230" s="8" t="s">
        <v>2102</v>
      </c>
      <c r="C4230" s="8" t="s">
        <v>2103</v>
      </c>
      <c r="D4230" s="9" t="s">
        <v>35</v>
      </c>
      <c r="E4230" s="10" t="s">
        <v>19</v>
      </c>
      <c r="F4230" s="11">
        <v>1.181589994E9</v>
      </c>
      <c r="G4230" s="8" t="s">
        <v>20</v>
      </c>
      <c r="H4230" s="8" t="str">
        <f t="shared" si="1"/>
        <v>SELL</v>
      </c>
      <c r="I4230" s="12">
        <v>5.47</v>
      </c>
      <c r="J4230" s="12">
        <v>1000.0</v>
      </c>
      <c r="K4230" s="16">
        <v>44370.0</v>
      </c>
      <c r="L4230" s="14">
        <v>24.82</v>
      </c>
      <c r="M4230" s="14">
        <f t="shared" si="2"/>
        <v>4537.477148</v>
      </c>
      <c r="N4230" s="15">
        <f t="shared" si="3"/>
        <v>-3.537477148</v>
      </c>
      <c r="O4230" s="15">
        <f t="shared" si="4"/>
        <v>3.537477148</v>
      </c>
      <c r="P4230" s="8">
        <f t="shared" si="5"/>
        <v>344</v>
      </c>
    </row>
    <row r="4231" ht="12.75" customHeight="1">
      <c r="A4231" s="7">
        <v>44026.0</v>
      </c>
      <c r="B4231" s="8" t="s">
        <v>173</v>
      </c>
      <c r="C4231" s="8" t="s">
        <v>174</v>
      </c>
      <c r="D4231" s="9" t="s">
        <v>18</v>
      </c>
      <c r="E4231" s="10" t="s">
        <v>19</v>
      </c>
      <c r="F4231" s="11">
        <v>1.21670003777E11</v>
      </c>
      <c r="G4231" s="8" t="s">
        <v>24</v>
      </c>
      <c r="H4231" s="8" t="str">
        <f t="shared" si="1"/>
        <v>BUY</v>
      </c>
      <c r="I4231" s="12">
        <v>42.467319</v>
      </c>
      <c r="J4231" s="12">
        <v>1000.0</v>
      </c>
      <c r="K4231" s="7">
        <v>44026.0</v>
      </c>
      <c r="L4231" s="14">
        <v>42.467319</v>
      </c>
      <c r="M4231" s="14">
        <f t="shared" si="2"/>
        <v>1000</v>
      </c>
      <c r="N4231" s="15">
        <f t="shared" si="3"/>
        <v>0</v>
      </c>
      <c r="O4231" s="15">
        <f t="shared" si="4"/>
        <v>0</v>
      </c>
      <c r="P4231" s="8">
        <f t="shared" si="5"/>
        <v>0</v>
      </c>
    </row>
    <row r="4232" ht="12.75" customHeight="1">
      <c r="A4232" s="7">
        <v>44026.0</v>
      </c>
      <c r="B4232" s="8" t="s">
        <v>279</v>
      </c>
      <c r="C4232" s="8" t="s">
        <v>280</v>
      </c>
      <c r="D4232" s="9" t="s">
        <v>71</v>
      </c>
      <c r="E4232" s="10" t="s">
        <v>19</v>
      </c>
      <c r="F4232" s="11">
        <v>3.68710378051E11</v>
      </c>
      <c r="G4232" s="8" t="s">
        <v>20</v>
      </c>
      <c r="H4232" s="8" t="str">
        <f t="shared" si="1"/>
        <v>SELL</v>
      </c>
      <c r="I4232" s="12">
        <v>294.048004</v>
      </c>
      <c r="J4232" s="12">
        <v>1000.0</v>
      </c>
      <c r="K4232" s="7">
        <v>44215.0</v>
      </c>
      <c r="L4232" s="14">
        <v>321.37561</v>
      </c>
      <c r="M4232" s="14">
        <f t="shared" si="2"/>
        <v>1092.935866</v>
      </c>
      <c r="N4232" s="15">
        <f t="shared" si="3"/>
        <v>-0.09293586635</v>
      </c>
      <c r="O4232" s="15">
        <f t="shared" si="4"/>
        <v>0.09293586635</v>
      </c>
      <c r="P4232" s="8">
        <f t="shared" si="5"/>
        <v>189</v>
      </c>
    </row>
    <row r="4233" ht="12.75" customHeight="1">
      <c r="A4233" s="7">
        <v>44026.0</v>
      </c>
      <c r="B4233" s="8" t="s">
        <v>179</v>
      </c>
      <c r="C4233" s="8" t="s">
        <v>180</v>
      </c>
      <c r="D4233" s="9" t="s">
        <v>58</v>
      </c>
      <c r="E4233" s="10" t="s">
        <v>19</v>
      </c>
      <c r="F4233" s="11">
        <v>7.25893281281E11</v>
      </c>
      <c r="G4233" s="8" t="s">
        <v>24</v>
      </c>
      <c r="H4233" s="8" t="str">
        <f t="shared" si="1"/>
        <v>BUY</v>
      </c>
      <c r="I4233" s="12">
        <v>239.729996</v>
      </c>
      <c r="J4233" s="12">
        <v>1000.0</v>
      </c>
      <c r="K4233" s="7">
        <v>44028.0</v>
      </c>
      <c r="L4233" s="14">
        <v>240.929993</v>
      </c>
      <c r="M4233" s="14">
        <f t="shared" si="2"/>
        <v>1005.005619</v>
      </c>
      <c r="N4233" s="15">
        <f t="shared" si="3"/>
        <v>0.005005618905</v>
      </c>
      <c r="O4233" s="15">
        <f t="shared" si="4"/>
        <v>-0.005005618905</v>
      </c>
      <c r="P4233" s="8">
        <f t="shared" si="5"/>
        <v>2</v>
      </c>
    </row>
    <row r="4234" ht="12.75" customHeight="1">
      <c r="A4234" s="7">
        <v>44026.0</v>
      </c>
      <c r="B4234" s="8" t="s">
        <v>2404</v>
      </c>
      <c r="C4234" s="8" t="s">
        <v>2405</v>
      </c>
      <c r="D4234" s="9" t="s">
        <v>39</v>
      </c>
      <c r="E4234" s="10" t="s">
        <v>19</v>
      </c>
      <c r="F4234" s="11">
        <v>3.8738457767E10</v>
      </c>
      <c r="G4234" s="8" t="s">
        <v>20</v>
      </c>
      <c r="H4234" s="8" t="str">
        <f t="shared" si="1"/>
        <v>SELL</v>
      </c>
      <c r="I4234" s="12">
        <v>75.040001</v>
      </c>
      <c r="J4234" s="12">
        <v>1000.0</v>
      </c>
      <c r="K4234" s="7">
        <v>44035.0</v>
      </c>
      <c r="L4234" s="14">
        <v>75.330002</v>
      </c>
      <c r="M4234" s="14">
        <f t="shared" si="2"/>
        <v>1003.864619</v>
      </c>
      <c r="N4234" s="15">
        <f t="shared" si="3"/>
        <v>-0.003864618818</v>
      </c>
      <c r="O4234" s="15">
        <f t="shared" si="4"/>
        <v>0.003864618818</v>
      </c>
      <c r="P4234" s="8">
        <f t="shared" si="5"/>
        <v>9</v>
      </c>
    </row>
    <row r="4235" ht="12.75" customHeight="1">
      <c r="A4235" s="7">
        <v>44026.0</v>
      </c>
      <c r="B4235" s="8" t="s">
        <v>2940</v>
      </c>
      <c r="C4235" s="8" t="s">
        <v>2941</v>
      </c>
      <c r="D4235" s="9" t="s">
        <v>23</v>
      </c>
      <c r="E4235" s="10" t="s">
        <v>19</v>
      </c>
      <c r="F4235" s="11">
        <v>3.311493E9</v>
      </c>
      <c r="G4235" s="8" t="s">
        <v>20</v>
      </c>
      <c r="H4235" s="8" t="str">
        <f t="shared" si="1"/>
        <v>SELL</v>
      </c>
      <c r="I4235" s="12">
        <v>91.589996</v>
      </c>
      <c r="J4235" s="12">
        <v>1000.0</v>
      </c>
      <c r="K4235" s="7">
        <v>44123.0</v>
      </c>
      <c r="L4235" s="14">
        <v>79.889999</v>
      </c>
      <c r="M4235" s="14">
        <f t="shared" si="2"/>
        <v>872.2568238</v>
      </c>
      <c r="N4235" s="15">
        <f t="shared" si="3"/>
        <v>0.1277431762</v>
      </c>
      <c r="O4235" s="15">
        <f t="shared" si="4"/>
        <v>-0.1277431762</v>
      </c>
      <c r="P4235" s="8">
        <f t="shared" si="5"/>
        <v>97</v>
      </c>
    </row>
    <row r="4236" ht="12.75" customHeight="1">
      <c r="A4236" s="7">
        <v>44026.0</v>
      </c>
      <c r="B4236" s="8" t="s">
        <v>1549</v>
      </c>
      <c r="C4236" s="8" t="s">
        <v>1550</v>
      </c>
      <c r="D4236" s="9" t="s">
        <v>58</v>
      </c>
      <c r="E4236" s="10" t="s">
        <v>19</v>
      </c>
      <c r="F4236" s="11">
        <v>1.470424882E10</v>
      </c>
      <c r="G4236" s="8" t="s">
        <v>20</v>
      </c>
      <c r="H4236" s="8" t="str">
        <f t="shared" si="1"/>
        <v>SELL</v>
      </c>
      <c r="I4236" s="12">
        <v>23.74</v>
      </c>
      <c r="J4236" s="12">
        <v>1000.0</v>
      </c>
      <c r="K4236" s="7">
        <v>44029.0</v>
      </c>
      <c r="L4236" s="14">
        <v>24.540001</v>
      </c>
      <c r="M4236" s="14">
        <f t="shared" si="2"/>
        <v>1033.698441</v>
      </c>
      <c r="N4236" s="15">
        <f t="shared" si="3"/>
        <v>-0.03369844145</v>
      </c>
      <c r="O4236" s="15">
        <f t="shared" si="4"/>
        <v>0.03369844145</v>
      </c>
      <c r="P4236" s="8">
        <f t="shared" si="5"/>
        <v>3</v>
      </c>
    </row>
    <row r="4237" ht="12.75" customHeight="1">
      <c r="A4237" s="7">
        <v>44027.0</v>
      </c>
      <c r="B4237" s="8" t="s">
        <v>2942</v>
      </c>
      <c r="C4237" s="8" t="s">
        <v>2943</v>
      </c>
      <c r="D4237" s="9" t="s">
        <v>71</v>
      </c>
      <c r="E4237" s="10" t="s">
        <v>19</v>
      </c>
      <c r="F4237" s="11">
        <v>9.72174949E8</v>
      </c>
      <c r="G4237" s="8" t="s">
        <v>24</v>
      </c>
      <c r="H4237" s="8" t="str">
        <f t="shared" si="1"/>
        <v>BUY</v>
      </c>
      <c r="I4237" s="12">
        <v>74.169998</v>
      </c>
      <c r="J4237" s="12">
        <v>1000.0</v>
      </c>
      <c r="K4237" s="7">
        <v>44035.0</v>
      </c>
      <c r="L4237" s="14">
        <v>82.160004</v>
      </c>
      <c r="M4237" s="14">
        <f t="shared" si="2"/>
        <v>1107.725579</v>
      </c>
      <c r="N4237" s="15">
        <f t="shared" si="3"/>
        <v>0.1077255793</v>
      </c>
      <c r="O4237" s="15">
        <f t="shared" si="4"/>
        <v>-0.1077255793</v>
      </c>
      <c r="P4237" s="8">
        <f t="shared" si="5"/>
        <v>8</v>
      </c>
    </row>
    <row r="4238" ht="12.75" customHeight="1">
      <c r="A4238" s="7">
        <v>44028.0</v>
      </c>
      <c r="B4238" s="8" t="s">
        <v>40</v>
      </c>
      <c r="C4238" s="8" t="s">
        <v>41</v>
      </c>
      <c r="D4238" s="9" t="s">
        <v>32</v>
      </c>
      <c r="E4238" s="10" t="s">
        <v>19</v>
      </c>
      <c r="F4238" s="11">
        <v>2.63583141248E11</v>
      </c>
      <c r="G4238" s="8" t="s">
        <v>20</v>
      </c>
      <c r="H4238" s="8" t="str">
        <f t="shared" si="1"/>
        <v>SELL</v>
      </c>
      <c r="I4238" s="12">
        <v>42.123283</v>
      </c>
      <c r="J4238" s="12">
        <v>1000.0</v>
      </c>
      <c r="K4238" s="7">
        <v>44029.0</v>
      </c>
      <c r="L4238" s="14">
        <v>42.734821</v>
      </c>
      <c r="M4238" s="14">
        <f t="shared" si="2"/>
        <v>1014.517814</v>
      </c>
      <c r="N4238" s="15">
        <f t="shared" si="3"/>
        <v>-0.01451781429</v>
      </c>
      <c r="O4238" s="15">
        <f t="shared" si="4"/>
        <v>0.01451781429</v>
      </c>
      <c r="P4238" s="8">
        <f t="shared" si="5"/>
        <v>1</v>
      </c>
    </row>
    <row r="4239" ht="12.75" customHeight="1">
      <c r="A4239" s="7">
        <v>44028.0</v>
      </c>
      <c r="B4239" s="8" t="s">
        <v>179</v>
      </c>
      <c r="C4239" s="8" t="s">
        <v>180</v>
      </c>
      <c r="D4239" s="9" t="s">
        <v>58</v>
      </c>
      <c r="E4239" s="10" t="s">
        <v>19</v>
      </c>
      <c r="F4239" s="11">
        <v>7.25893281281E11</v>
      </c>
      <c r="G4239" s="8" t="s">
        <v>20</v>
      </c>
      <c r="H4239" s="8" t="str">
        <f t="shared" si="1"/>
        <v>SELL</v>
      </c>
      <c r="I4239" s="12">
        <v>240.929993</v>
      </c>
      <c r="J4239" s="12">
        <v>1000.0</v>
      </c>
      <c r="K4239" s="7">
        <v>44466.0</v>
      </c>
      <c r="L4239" s="14">
        <v>353.579987</v>
      </c>
      <c r="M4239" s="14">
        <f t="shared" si="2"/>
        <v>1467.563181</v>
      </c>
      <c r="N4239" s="15">
        <f t="shared" si="3"/>
        <v>-0.4675631813</v>
      </c>
      <c r="O4239" s="15">
        <f t="shared" si="4"/>
        <v>0.4675631813</v>
      </c>
      <c r="P4239" s="8">
        <f t="shared" si="5"/>
        <v>438</v>
      </c>
    </row>
    <row r="4240" ht="12.75" customHeight="1">
      <c r="A4240" s="7">
        <v>44028.0</v>
      </c>
      <c r="B4240" s="8" t="s">
        <v>1811</v>
      </c>
      <c r="C4240" s="8" t="s">
        <v>1812</v>
      </c>
      <c r="D4240" s="9" t="s">
        <v>65</v>
      </c>
      <c r="E4240" s="10" t="s">
        <v>19</v>
      </c>
      <c r="F4240" s="11">
        <v>1.87650648E9</v>
      </c>
      <c r="G4240" s="8" t="s">
        <v>20</v>
      </c>
      <c r="H4240" s="8" t="str">
        <f t="shared" si="1"/>
        <v>SELL</v>
      </c>
      <c r="I4240" s="12">
        <v>57.950001</v>
      </c>
      <c r="J4240" s="12">
        <v>1000.0</v>
      </c>
      <c r="K4240" s="16">
        <v>44727.0</v>
      </c>
      <c r="L4240" s="14">
        <v>67.769997</v>
      </c>
      <c r="M4240" s="14">
        <f t="shared" si="2"/>
        <v>1169.456356</v>
      </c>
      <c r="N4240" s="15">
        <f t="shared" si="3"/>
        <v>-0.169456356</v>
      </c>
      <c r="O4240" s="15">
        <f t="shared" si="4"/>
        <v>0.169456356</v>
      </c>
      <c r="P4240" s="8">
        <f t="shared" si="5"/>
        <v>699</v>
      </c>
    </row>
    <row r="4241" ht="12.75" customHeight="1">
      <c r="A4241" s="7">
        <v>44028.0</v>
      </c>
      <c r="B4241" s="8" t="s">
        <v>900</v>
      </c>
      <c r="C4241" s="8" t="s">
        <v>901</v>
      </c>
      <c r="D4241" s="9" t="s">
        <v>39</v>
      </c>
      <c r="E4241" s="10" t="s">
        <v>19</v>
      </c>
      <c r="F4241" s="11">
        <v>3.782436995E9</v>
      </c>
      <c r="G4241" s="8" t="s">
        <v>24</v>
      </c>
      <c r="H4241" s="8" t="str">
        <f t="shared" si="1"/>
        <v>BUY</v>
      </c>
      <c r="I4241" s="12">
        <v>218.559998</v>
      </c>
      <c r="J4241" s="12">
        <v>1000.0</v>
      </c>
      <c r="K4241" s="7">
        <v>44048.0</v>
      </c>
      <c r="L4241" s="14">
        <v>202.009995</v>
      </c>
      <c r="M4241" s="14">
        <f t="shared" si="2"/>
        <v>924.277072</v>
      </c>
      <c r="N4241" s="15">
        <f t="shared" si="3"/>
        <v>-0.07572292804</v>
      </c>
      <c r="O4241" s="15">
        <f t="shared" si="4"/>
        <v>0.07572292804</v>
      </c>
      <c r="P4241" s="8">
        <f t="shared" si="5"/>
        <v>20</v>
      </c>
    </row>
    <row r="4242" ht="12.75" customHeight="1">
      <c r="A4242" s="7">
        <v>44029.0</v>
      </c>
      <c r="B4242" s="8" t="s">
        <v>74</v>
      </c>
      <c r="C4242" s="8" t="s">
        <v>75</v>
      </c>
      <c r="D4242" s="9" t="s">
        <v>18</v>
      </c>
      <c r="E4242" s="10" t="s">
        <v>19</v>
      </c>
      <c r="F4242" s="11">
        <v>1.1640308784E11</v>
      </c>
      <c r="G4242" s="8" t="s">
        <v>20</v>
      </c>
      <c r="H4242" s="8" t="str">
        <f t="shared" si="1"/>
        <v>SELL</v>
      </c>
      <c r="I4242" s="12">
        <v>170.298752</v>
      </c>
      <c r="J4242" s="12">
        <v>1000.0</v>
      </c>
      <c r="K4242" s="7">
        <v>44330.0</v>
      </c>
      <c r="L4242" s="14">
        <v>373.742584</v>
      </c>
      <c r="M4242" s="14">
        <f t="shared" si="2"/>
        <v>2194.629025</v>
      </c>
      <c r="N4242" s="15">
        <f t="shared" si="3"/>
        <v>-1.194629025</v>
      </c>
      <c r="O4242" s="15">
        <f t="shared" si="4"/>
        <v>1.194629025</v>
      </c>
      <c r="P4242" s="8">
        <f t="shared" si="5"/>
        <v>301</v>
      </c>
    </row>
    <row r="4243" ht="12.75" customHeight="1">
      <c r="A4243" s="7">
        <v>44029.0</v>
      </c>
      <c r="B4243" s="8" t="s">
        <v>2882</v>
      </c>
      <c r="C4243" s="8" t="s">
        <v>2883</v>
      </c>
      <c r="D4243" s="9" t="s">
        <v>35</v>
      </c>
      <c r="E4243" s="10" t="s">
        <v>19</v>
      </c>
      <c r="F4243" s="11">
        <v>1.2271779195E10</v>
      </c>
      <c r="G4243" s="8" t="s">
        <v>20</v>
      </c>
      <c r="H4243" s="8" t="str">
        <f t="shared" si="1"/>
        <v>SELL</v>
      </c>
      <c r="I4243" s="12">
        <v>35.360001</v>
      </c>
      <c r="J4243" s="12">
        <v>1000.0</v>
      </c>
      <c r="K4243" s="7">
        <v>44201.0</v>
      </c>
      <c r="L4243" s="14">
        <v>47.580002</v>
      </c>
      <c r="M4243" s="14">
        <f t="shared" si="2"/>
        <v>1345.588254</v>
      </c>
      <c r="N4243" s="15">
        <f t="shared" si="3"/>
        <v>-0.3455882538</v>
      </c>
      <c r="O4243" s="15">
        <f t="shared" si="4"/>
        <v>0.3455882538</v>
      </c>
      <c r="P4243" s="8">
        <f t="shared" si="5"/>
        <v>172</v>
      </c>
    </row>
    <row r="4244" ht="12.75" customHeight="1">
      <c r="A4244" s="7">
        <v>44029.0</v>
      </c>
      <c r="B4244" s="8" t="s">
        <v>2410</v>
      </c>
      <c r="C4244" s="8" t="s">
        <v>2411</v>
      </c>
      <c r="D4244" s="9" t="s">
        <v>193</v>
      </c>
      <c r="E4244" s="10" t="s">
        <v>19</v>
      </c>
      <c r="F4244" s="11">
        <v>2.13822945E9</v>
      </c>
      <c r="G4244" s="8" t="s">
        <v>20</v>
      </c>
      <c r="H4244" s="8" t="str">
        <f t="shared" si="1"/>
        <v>SELL</v>
      </c>
      <c r="I4244" s="12">
        <v>80.663467</v>
      </c>
      <c r="J4244" s="12">
        <v>1000.0</v>
      </c>
      <c r="K4244" s="16">
        <v>44697.0</v>
      </c>
      <c r="L4244" s="14">
        <v>120.352524</v>
      </c>
      <c r="M4244" s="14">
        <f t="shared" si="2"/>
        <v>1492.03262</v>
      </c>
      <c r="N4244" s="15">
        <f t="shared" si="3"/>
        <v>-0.4920326199</v>
      </c>
      <c r="O4244" s="15">
        <f t="shared" si="4"/>
        <v>0.4920326199</v>
      </c>
      <c r="P4244" s="8">
        <f t="shared" si="5"/>
        <v>668</v>
      </c>
    </row>
    <row r="4245" ht="12.75" customHeight="1">
      <c r="A4245" s="7">
        <v>44029.0</v>
      </c>
      <c r="B4245" s="8" t="s">
        <v>117</v>
      </c>
      <c r="C4245" s="8" t="s">
        <v>118</v>
      </c>
      <c r="D4245" s="9" t="s">
        <v>23</v>
      </c>
      <c r="E4245" s="10" t="s">
        <v>19</v>
      </c>
      <c r="F4245" s="11">
        <v>1.36600252096E11</v>
      </c>
      <c r="G4245" s="8" t="s">
        <v>24</v>
      </c>
      <c r="H4245" s="8" t="str">
        <f t="shared" si="1"/>
        <v>BUY</v>
      </c>
      <c r="I4245" s="12">
        <v>54.381157</v>
      </c>
      <c r="J4245" s="12">
        <v>1000.0</v>
      </c>
      <c r="K4245" s="7">
        <v>44211.0</v>
      </c>
      <c r="L4245" s="14">
        <v>52.924385</v>
      </c>
      <c r="M4245" s="14">
        <f t="shared" si="2"/>
        <v>973.2118241</v>
      </c>
      <c r="N4245" s="15">
        <f t="shared" si="3"/>
        <v>-0.02678817591</v>
      </c>
      <c r="O4245" s="15">
        <f t="shared" si="4"/>
        <v>0.02678817591</v>
      </c>
      <c r="P4245" s="8">
        <f t="shared" si="5"/>
        <v>182</v>
      </c>
    </row>
    <row r="4246" ht="12.75" customHeight="1">
      <c r="A4246" s="7">
        <v>44029.0</v>
      </c>
      <c r="B4246" s="8" t="s">
        <v>2944</v>
      </c>
      <c r="C4246" s="8" t="s">
        <v>2945</v>
      </c>
      <c r="D4246" s="9" t="s">
        <v>35</v>
      </c>
      <c r="E4246" s="10" t="s">
        <v>1101</v>
      </c>
      <c r="F4246" s="11">
        <v>3.01848E8</v>
      </c>
      <c r="G4246" s="8" t="s">
        <v>24</v>
      </c>
      <c r="H4246" s="8" t="str">
        <f t="shared" si="1"/>
        <v>BUY</v>
      </c>
      <c r="I4246" s="12">
        <v>7.63</v>
      </c>
      <c r="J4246" s="12">
        <v>1000.0</v>
      </c>
      <c r="K4246" s="7">
        <v>44137.0</v>
      </c>
      <c r="L4246" s="14">
        <v>16.049999</v>
      </c>
      <c r="M4246" s="14">
        <f t="shared" si="2"/>
        <v>2103.538532</v>
      </c>
      <c r="N4246" s="15">
        <f t="shared" si="3"/>
        <v>1.103538532</v>
      </c>
      <c r="O4246" s="15">
        <f t="shared" si="4"/>
        <v>-1.103538532</v>
      </c>
      <c r="P4246" s="8">
        <f t="shared" si="5"/>
        <v>108</v>
      </c>
    </row>
    <row r="4247" ht="12.75" customHeight="1">
      <c r="A4247" s="7">
        <v>44029.0</v>
      </c>
      <c r="B4247" s="8" t="s">
        <v>40</v>
      </c>
      <c r="C4247" s="8" t="s">
        <v>41</v>
      </c>
      <c r="D4247" s="9" t="s">
        <v>32</v>
      </c>
      <c r="E4247" s="10" t="s">
        <v>19</v>
      </c>
      <c r="F4247" s="11">
        <v>2.63583141248E11</v>
      </c>
      <c r="G4247" s="8" t="s">
        <v>24</v>
      </c>
      <c r="H4247" s="8" t="str">
        <f t="shared" si="1"/>
        <v>BUY</v>
      </c>
      <c r="I4247" s="12">
        <v>42.734821</v>
      </c>
      <c r="J4247" s="12">
        <v>1000.0</v>
      </c>
      <c r="K4247" s="7">
        <v>44095.0</v>
      </c>
      <c r="L4247" s="14">
        <v>45.16946</v>
      </c>
      <c r="M4247" s="14">
        <f t="shared" si="2"/>
        <v>1056.970848</v>
      </c>
      <c r="N4247" s="15">
        <f t="shared" si="3"/>
        <v>0.0569708482</v>
      </c>
      <c r="O4247" s="15">
        <f t="shared" si="4"/>
        <v>-0.0569708482</v>
      </c>
      <c r="P4247" s="8">
        <f t="shared" si="5"/>
        <v>66</v>
      </c>
    </row>
    <row r="4248" ht="12.75" customHeight="1">
      <c r="A4248" s="7">
        <v>44029.0</v>
      </c>
      <c r="B4248" s="8" t="s">
        <v>1174</v>
      </c>
      <c r="C4248" s="8" t="s">
        <v>1175</v>
      </c>
      <c r="D4248" s="9" t="s">
        <v>23</v>
      </c>
      <c r="E4248" s="10" t="s">
        <v>19</v>
      </c>
      <c r="F4248" s="11">
        <v>7.12228E9</v>
      </c>
      <c r="G4248" s="8" t="s">
        <v>20</v>
      </c>
      <c r="H4248" s="8" t="str">
        <f t="shared" si="1"/>
        <v>SELL</v>
      </c>
      <c r="I4248" s="12">
        <v>22.059999</v>
      </c>
      <c r="J4248" s="12">
        <v>1000.0</v>
      </c>
      <c r="K4248" s="7">
        <v>44166.0</v>
      </c>
      <c r="L4248" s="14">
        <v>27.799999</v>
      </c>
      <c r="M4248" s="14">
        <f t="shared" si="2"/>
        <v>1260.199468</v>
      </c>
      <c r="N4248" s="15">
        <f t="shared" si="3"/>
        <v>-0.2601994678</v>
      </c>
      <c r="O4248" s="15">
        <f t="shared" si="4"/>
        <v>0.2601994678</v>
      </c>
      <c r="P4248" s="8">
        <f t="shared" si="5"/>
        <v>137</v>
      </c>
    </row>
    <row r="4249" ht="12.75" customHeight="1">
      <c r="A4249" s="7">
        <v>44029.0</v>
      </c>
      <c r="B4249" s="8" t="s">
        <v>1214</v>
      </c>
      <c r="C4249" s="8" t="s">
        <v>1215</v>
      </c>
      <c r="D4249" s="9" t="s">
        <v>65</v>
      </c>
      <c r="E4249" s="10" t="s">
        <v>19</v>
      </c>
      <c r="F4249" s="11">
        <v>2.803044279E9</v>
      </c>
      <c r="G4249" s="8" t="s">
        <v>20</v>
      </c>
      <c r="H4249" s="8" t="str">
        <f t="shared" si="1"/>
        <v>SELL</v>
      </c>
      <c r="I4249" s="12">
        <v>130.355698</v>
      </c>
      <c r="J4249" s="12">
        <v>1000.0</v>
      </c>
      <c r="K4249" s="7">
        <v>44643.0</v>
      </c>
      <c r="L4249" s="14">
        <v>118.975571</v>
      </c>
      <c r="M4249" s="14">
        <f t="shared" si="2"/>
        <v>912.699428</v>
      </c>
      <c r="N4249" s="15">
        <f t="shared" si="3"/>
        <v>0.08730057201</v>
      </c>
      <c r="O4249" s="15">
        <f t="shared" si="4"/>
        <v>-0.08730057201</v>
      </c>
      <c r="P4249" s="8">
        <f t="shared" si="5"/>
        <v>614</v>
      </c>
    </row>
    <row r="4250" ht="12.75" customHeight="1">
      <c r="A4250" s="7">
        <v>44029.0</v>
      </c>
      <c r="B4250" s="8" t="s">
        <v>1549</v>
      </c>
      <c r="C4250" s="8" t="s">
        <v>1550</v>
      </c>
      <c r="D4250" s="9" t="s">
        <v>58</v>
      </c>
      <c r="E4250" s="10" t="s">
        <v>19</v>
      </c>
      <c r="F4250" s="11">
        <v>1.470424882E10</v>
      </c>
      <c r="G4250" s="8" t="s">
        <v>24</v>
      </c>
      <c r="H4250" s="8" t="str">
        <f t="shared" si="1"/>
        <v>BUY</v>
      </c>
      <c r="I4250" s="12">
        <v>24.540001</v>
      </c>
      <c r="J4250" s="12">
        <v>1000.0</v>
      </c>
      <c r="K4250" s="7">
        <v>44125.0</v>
      </c>
      <c r="L4250" s="14">
        <v>36.5</v>
      </c>
      <c r="M4250" s="14">
        <f t="shared" si="2"/>
        <v>1487.367503</v>
      </c>
      <c r="N4250" s="15">
        <f t="shared" si="3"/>
        <v>0.4873675026</v>
      </c>
      <c r="O4250" s="15">
        <f t="shared" si="4"/>
        <v>-0.4873675026</v>
      </c>
      <c r="P4250" s="8">
        <f t="shared" si="5"/>
        <v>96</v>
      </c>
    </row>
    <row r="4251" ht="12.75" customHeight="1">
      <c r="A4251" s="16">
        <v>44029.0</v>
      </c>
      <c r="B4251" s="8" t="s">
        <v>816</v>
      </c>
      <c r="C4251" s="8" t="s">
        <v>817</v>
      </c>
      <c r="D4251" s="9" t="s">
        <v>23</v>
      </c>
      <c r="E4251" s="10" t="s">
        <v>19</v>
      </c>
      <c r="F4251" s="11">
        <v>1.51115317124E11</v>
      </c>
      <c r="G4251" s="18" t="s">
        <v>24</v>
      </c>
      <c r="H4251" s="17" t="str">
        <f t="shared" si="1"/>
        <v>BUY</v>
      </c>
      <c r="I4251" s="12">
        <v>122.742966</v>
      </c>
      <c r="J4251" s="12">
        <v>1000.0</v>
      </c>
      <c r="K4251" s="16">
        <v>44153.0</v>
      </c>
      <c r="L4251" s="14">
        <v>142.753433</v>
      </c>
      <c r="M4251" s="14">
        <f t="shared" si="2"/>
        <v>1163.027403</v>
      </c>
      <c r="N4251" s="15">
        <f t="shared" si="3"/>
        <v>0.1630274031</v>
      </c>
      <c r="O4251" s="15">
        <f t="shared" si="4"/>
        <v>-0.1630274031</v>
      </c>
      <c r="P4251" s="8">
        <f t="shared" si="5"/>
        <v>124</v>
      </c>
    </row>
    <row r="4252" ht="12.75" customHeight="1">
      <c r="A4252" s="16">
        <v>44029.0</v>
      </c>
      <c r="B4252" s="8" t="s">
        <v>1271</v>
      </c>
      <c r="C4252" s="8" t="s">
        <v>1272</v>
      </c>
      <c r="D4252" s="9" t="s">
        <v>65</v>
      </c>
      <c r="E4252" s="10" t="s">
        <v>19</v>
      </c>
      <c r="F4252" s="11">
        <v>2.81818962E10</v>
      </c>
      <c r="G4252" s="17" t="s">
        <v>20</v>
      </c>
      <c r="H4252" s="18" t="str">
        <f t="shared" si="1"/>
        <v>SELL</v>
      </c>
      <c r="I4252" s="12">
        <v>121.41</v>
      </c>
      <c r="J4252" s="12">
        <v>1000.0</v>
      </c>
      <c r="K4252" s="16">
        <v>44124.0</v>
      </c>
      <c r="L4252" s="14">
        <v>141.69</v>
      </c>
      <c r="M4252" s="14">
        <f t="shared" si="2"/>
        <v>1167.037312</v>
      </c>
      <c r="N4252" s="15">
        <f t="shared" si="3"/>
        <v>-0.1670373116</v>
      </c>
      <c r="O4252" s="15">
        <f t="shared" si="4"/>
        <v>0.1670373116</v>
      </c>
      <c r="P4252" s="8">
        <f t="shared" si="5"/>
        <v>95</v>
      </c>
    </row>
    <row r="4253" ht="12.75" customHeight="1">
      <c r="A4253" s="7">
        <v>44032.0</v>
      </c>
      <c r="B4253" s="8" t="s">
        <v>69</v>
      </c>
      <c r="C4253" s="8" t="s">
        <v>70</v>
      </c>
      <c r="D4253" s="9" t="s">
        <v>71</v>
      </c>
      <c r="E4253" s="10" t="s">
        <v>19</v>
      </c>
      <c r="F4253" s="11">
        <v>2.31528133463E11</v>
      </c>
      <c r="G4253" s="8" t="s">
        <v>24</v>
      </c>
      <c r="H4253" s="8" t="str">
        <f t="shared" si="1"/>
        <v>BUY</v>
      </c>
      <c r="I4253" s="12">
        <v>21.993464</v>
      </c>
      <c r="J4253" s="12">
        <v>1000.0</v>
      </c>
      <c r="K4253" s="7">
        <v>44113.0</v>
      </c>
      <c r="L4253" s="14">
        <v>23.818474</v>
      </c>
      <c r="M4253" s="14">
        <f t="shared" si="2"/>
        <v>1082.979653</v>
      </c>
      <c r="N4253" s="15">
        <f t="shared" si="3"/>
        <v>0.0829796525</v>
      </c>
      <c r="O4253" s="15">
        <f t="shared" si="4"/>
        <v>-0.0829796525</v>
      </c>
      <c r="P4253" s="8">
        <f t="shared" si="5"/>
        <v>81</v>
      </c>
    </row>
    <row r="4254" ht="12.75" customHeight="1">
      <c r="A4254" s="7">
        <v>44032.0</v>
      </c>
      <c r="B4254" s="8" t="s">
        <v>119</v>
      </c>
      <c r="C4254" s="8" t="s">
        <v>120</v>
      </c>
      <c r="D4254" s="9" t="s">
        <v>71</v>
      </c>
      <c r="E4254" s="10" t="s">
        <v>19</v>
      </c>
      <c r="F4254" s="11">
        <v>4.32921712233E11</v>
      </c>
      <c r="G4254" s="8" t="s">
        <v>24</v>
      </c>
      <c r="H4254" s="8" t="str">
        <f t="shared" si="1"/>
        <v>BUY</v>
      </c>
      <c r="I4254" s="12">
        <v>89.180641</v>
      </c>
      <c r="J4254" s="12">
        <v>1000.0</v>
      </c>
      <c r="K4254" s="7">
        <v>44113.0</v>
      </c>
      <c r="L4254" s="14">
        <v>93.615913</v>
      </c>
      <c r="M4254" s="14">
        <f t="shared" si="2"/>
        <v>1049.733574</v>
      </c>
      <c r="N4254" s="15">
        <f t="shared" si="3"/>
        <v>0.0497335739</v>
      </c>
      <c r="O4254" s="15">
        <f t="shared" si="4"/>
        <v>-0.0497335739</v>
      </c>
      <c r="P4254" s="8">
        <f t="shared" si="5"/>
        <v>81</v>
      </c>
    </row>
    <row r="4255" ht="12.75" customHeight="1">
      <c r="A4255" s="7">
        <v>44032.0</v>
      </c>
      <c r="B4255" s="8" t="s">
        <v>2946</v>
      </c>
      <c r="C4255" s="8" t="s">
        <v>2947</v>
      </c>
      <c r="D4255" s="9" t="s">
        <v>23</v>
      </c>
      <c r="E4255" s="10" t="s">
        <v>352</v>
      </c>
      <c r="F4255" s="11">
        <v>1.19519834E9</v>
      </c>
      <c r="G4255" s="8" t="s">
        <v>24</v>
      </c>
      <c r="H4255" s="8" t="str">
        <f t="shared" si="1"/>
        <v>BUY</v>
      </c>
      <c r="I4255" s="12">
        <v>35.540001</v>
      </c>
      <c r="J4255" s="12">
        <v>1000.0</v>
      </c>
      <c r="K4255" s="16">
        <v>44727.0</v>
      </c>
      <c r="L4255" s="14">
        <v>4.7</v>
      </c>
      <c r="M4255" s="14">
        <f t="shared" si="2"/>
        <v>132.2453536</v>
      </c>
      <c r="N4255" s="15">
        <f t="shared" si="3"/>
        <v>-0.8677546464</v>
      </c>
      <c r="O4255" s="15">
        <f t="shared" si="4"/>
        <v>0.8677546464</v>
      </c>
      <c r="P4255" s="8">
        <f t="shared" si="5"/>
        <v>695</v>
      </c>
    </row>
    <row r="4256" ht="12.75" customHeight="1">
      <c r="A4256" s="7">
        <v>44032.0</v>
      </c>
      <c r="B4256" s="8" t="s">
        <v>328</v>
      </c>
      <c r="C4256" s="8" t="s">
        <v>329</v>
      </c>
      <c r="D4256" s="9" t="s">
        <v>32</v>
      </c>
      <c r="E4256" s="10" t="s">
        <v>19</v>
      </c>
      <c r="F4256" s="11">
        <v>4.364614E9</v>
      </c>
      <c r="G4256" s="8" t="s">
        <v>20</v>
      </c>
      <c r="H4256" s="8" t="str">
        <f t="shared" si="1"/>
        <v>SELL</v>
      </c>
      <c r="I4256" s="12">
        <v>14.019881</v>
      </c>
      <c r="J4256" s="12">
        <v>1000.0</v>
      </c>
      <c r="K4256" s="16">
        <v>44727.0</v>
      </c>
      <c r="L4256" s="14">
        <v>17.739962</v>
      </c>
      <c r="M4256" s="14">
        <f t="shared" si="2"/>
        <v>1265.343265</v>
      </c>
      <c r="N4256" s="15">
        <f t="shared" si="3"/>
        <v>-0.265343265</v>
      </c>
      <c r="O4256" s="15">
        <f t="shared" si="4"/>
        <v>0.265343265</v>
      </c>
      <c r="P4256" s="8">
        <f t="shared" si="5"/>
        <v>695</v>
      </c>
    </row>
    <row r="4257" ht="12.75" customHeight="1">
      <c r="A4257" s="7">
        <v>44032.0</v>
      </c>
      <c r="B4257" s="8" t="s">
        <v>810</v>
      </c>
      <c r="C4257" s="8" t="s">
        <v>811</v>
      </c>
      <c r="D4257" s="9" t="s">
        <v>39</v>
      </c>
      <c r="E4257" s="10" t="s">
        <v>19</v>
      </c>
      <c r="F4257" s="11">
        <v>1.352139264E9</v>
      </c>
      <c r="G4257" s="8" t="s">
        <v>20</v>
      </c>
      <c r="H4257" s="8" t="str">
        <f t="shared" si="1"/>
        <v>SELL</v>
      </c>
      <c r="I4257" s="12">
        <v>4.94</v>
      </c>
      <c r="J4257" s="12">
        <v>1000.0</v>
      </c>
      <c r="K4257" s="7">
        <v>44211.0</v>
      </c>
      <c r="L4257" s="14">
        <v>4.55</v>
      </c>
      <c r="M4257" s="14">
        <f t="shared" si="2"/>
        <v>921.0526316</v>
      </c>
      <c r="N4257" s="15">
        <f t="shared" si="3"/>
        <v>0.07894736842</v>
      </c>
      <c r="O4257" s="15">
        <f t="shared" si="4"/>
        <v>-0.07894736842</v>
      </c>
      <c r="P4257" s="8">
        <f t="shared" si="5"/>
        <v>179</v>
      </c>
    </row>
    <row r="4258" ht="12.75" customHeight="1">
      <c r="A4258" s="7">
        <v>44032.0</v>
      </c>
      <c r="B4258" s="8" t="s">
        <v>2726</v>
      </c>
      <c r="C4258" s="8" t="s">
        <v>2727</v>
      </c>
      <c r="D4258" s="9" t="s">
        <v>18</v>
      </c>
      <c r="E4258" s="10" t="s">
        <v>19</v>
      </c>
      <c r="F4258" s="11">
        <v>8.05370054E8</v>
      </c>
      <c r="G4258" s="8" t="s">
        <v>20</v>
      </c>
      <c r="H4258" s="8" t="str">
        <f t="shared" si="1"/>
        <v>SELL</v>
      </c>
      <c r="I4258" s="12">
        <v>22.98</v>
      </c>
      <c r="J4258" s="12">
        <v>1000.0</v>
      </c>
      <c r="K4258" s="7">
        <v>44112.0</v>
      </c>
      <c r="L4258" s="14">
        <v>22.09</v>
      </c>
      <c r="M4258" s="14">
        <f t="shared" si="2"/>
        <v>961.2706701</v>
      </c>
      <c r="N4258" s="15">
        <f t="shared" si="3"/>
        <v>0.03872932985</v>
      </c>
      <c r="O4258" s="15">
        <f t="shared" si="4"/>
        <v>-0.03872932985</v>
      </c>
      <c r="P4258" s="8">
        <f t="shared" si="5"/>
        <v>80</v>
      </c>
    </row>
    <row r="4259" ht="12.75" customHeight="1">
      <c r="A4259" s="7">
        <v>44033.0</v>
      </c>
      <c r="B4259" s="8" t="s">
        <v>1496</v>
      </c>
      <c r="C4259" s="8" t="s">
        <v>1497</v>
      </c>
      <c r="D4259" s="9" t="s">
        <v>35</v>
      </c>
      <c r="E4259" s="10" t="s">
        <v>19</v>
      </c>
      <c r="F4259" s="11">
        <v>1.904938413E9</v>
      </c>
      <c r="G4259" s="8" t="s">
        <v>20</v>
      </c>
      <c r="H4259" s="8" t="str">
        <f t="shared" si="1"/>
        <v>SELL</v>
      </c>
      <c r="I4259" s="12">
        <v>12.389491</v>
      </c>
      <c r="J4259" s="12">
        <v>1000.0</v>
      </c>
      <c r="K4259" s="16">
        <v>44144.0</v>
      </c>
      <c r="L4259" s="14">
        <v>11.685993</v>
      </c>
      <c r="M4259" s="14">
        <f t="shared" si="2"/>
        <v>943.2181677</v>
      </c>
      <c r="N4259" s="15">
        <f t="shared" si="3"/>
        <v>0.05678183228</v>
      </c>
      <c r="O4259" s="15">
        <f t="shared" si="4"/>
        <v>-0.05678183228</v>
      </c>
      <c r="P4259" s="8">
        <f t="shared" si="5"/>
        <v>111</v>
      </c>
    </row>
    <row r="4260" ht="12.75" customHeight="1">
      <c r="A4260" s="16">
        <v>44033.0</v>
      </c>
      <c r="B4260" s="8" t="s">
        <v>210</v>
      </c>
      <c r="C4260" s="8" t="s">
        <v>211</v>
      </c>
      <c r="D4260" s="9" t="s">
        <v>39</v>
      </c>
      <c r="E4260" s="10" t="s">
        <v>19</v>
      </c>
      <c r="F4260" s="11">
        <v>2.2910946728E10</v>
      </c>
      <c r="G4260" s="17" t="s">
        <v>20</v>
      </c>
      <c r="H4260" s="18" t="str">
        <f t="shared" si="1"/>
        <v>SELL</v>
      </c>
      <c r="I4260" s="12">
        <v>35.335384</v>
      </c>
      <c r="J4260" s="12">
        <v>1000.0</v>
      </c>
      <c r="K4260" s="16">
        <v>44033.0</v>
      </c>
      <c r="L4260" s="14">
        <v>35.335384</v>
      </c>
      <c r="M4260" s="14">
        <f t="shared" si="2"/>
        <v>1000</v>
      </c>
      <c r="N4260" s="15">
        <f t="shared" si="3"/>
        <v>0</v>
      </c>
      <c r="O4260" s="15">
        <f t="shared" si="4"/>
        <v>0</v>
      </c>
      <c r="P4260" s="8">
        <f t="shared" si="5"/>
        <v>0</v>
      </c>
    </row>
    <row r="4261" ht="12.75" customHeight="1">
      <c r="A4261" s="7">
        <v>44034.0</v>
      </c>
      <c r="B4261" s="8" t="s">
        <v>1910</v>
      </c>
      <c r="C4261" s="8" t="s">
        <v>1910</v>
      </c>
      <c r="D4261" s="9" t="s">
        <v>23</v>
      </c>
      <c r="E4261" s="10" t="s">
        <v>19</v>
      </c>
      <c r="F4261" s="11">
        <v>1.656113529E10</v>
      </c>
      <c r="G4261" s="8" t="s">
        <v>24</v>
      </c>
      <c r="H4261" s="8" t="str">
        <f t="shared" si="1"/>
        <v>BUY</v>
      </c>
      <c r="I4261" s="12">
        <v>83.830002</v>
      </c>
      <c r="J4261" s="12">
        <v>1000.0</v>
      </c>
      <c r="K4261" s="16">
        <v>44727.0</v>
      </c>
      <c r="L4261" s="14">
        <v>103.419998</v>
      </c>
      <c r="M4261" s="14">
        <f t="shared" si="2"/>
        <v>1233.687171</v>
      </c>
      <c r="N4261" s="15">
        <f t="shared" si="3"/>
        <v>0.2336871709</v>
      </c>
      <c r="O4261" s="15">
        <f t="shared" si="4"/>
        <v>-0.2336871709</v>
      </c>
      <c r="P4261" s="8">
        <f t="shared" si="5"/>
        <v>693</v>
      </c>
    </row>
    <row r="4262" ht="12.75" customHeight="1">
      <c r="A4262" s="7">
        <v>44035.0</v>
      </c>
      <c r="B4262" s="8" t="s">
        <v>2948</v>
      </c>
      <c r="C4262" s="8" t="s">
        <v>2949</v>
      </c>
      <c r="D4262" s="9" t="s">
        <v>18</v>
      </c>
      <c r="E4262" s="10" t="s">
        <v>19</v>
      </c>
      <c r="F4262" s="11">
        <v>5.51715397E8</v>
      </c>
      <c r="G4262" s="8" t="s">
        <v>24</v>
      </c>
      <c r="H4262" s="8" t="str">
        <f t="shared" si="1"/>
        <v>BUY</v>
      </c>
      <c r="I4262" s="12">
        <v>9.32</v>
      </c>
      <c r="J4262" s="12">
        <v>1000.0</v>
      </c>
      <c r="K4262" s="16">
        <v>44727.0</v>
      </c>
      <c r="L4262" s="14">
        <v>11.34</v>
      </c>
      <c r="M4262" s="14">
        <f t="shared" si="2"/>
        <v>1216.738197</v>
      </c>
      <c r="N4262" s="15">
        <f t="shared" si="3"/>
        <v>0.2167381974</v>
      </c>
      <c r="O4262" s="15">
        <f t="shared" si="4"/>
        <v>-0.2167381974</v>
      </c>
      <c r="P4262" s="8">
        <f t="shared" si="5"/>
        <v>692</v>
      </c>
    </row>
    <row r="4263" ht="12.75" customHeight="1">
      <c r="A4263" s="7">
        <v>44035.0</v>
      </c>
      <c r="B4263" s="8" t="s">
        <v>1382</v>
      </c>
      <c r="C4263" s="8" t="s">
        <v>1383</v>
      </c>
      <c r="D4263" s="9" t="s">
        <v>39</v>
      </c>
      <c r="E4263" s="10" t="s">
        <v>106</v>
      </c>
      <c r="F4263" s="11">
        <v>7.0577326103E10</v>
      </c>
      <c r="G4263" s="8" t="s">
        <v>20</v>
      </c>
      <c r="H4263" s="8" t="str">
        <f t="shared" si="1"/>
        <v>SELL</v>
      </c>
      <c r="I4263" s="12">
        <v>34.55</v>
      </c>
      <c r="J4263" s="12">
        <v>1000.0</v>
      </c>
      <c r="K4263" s="7">
        <v>44035.0</v>
      </c>
      <c r="L4263" s="14">
        <v>34.55</v>
      </c>
      <c r="M4263" s="14">
        <f t="shared" si="2"/>
        <v>1000</v>
      </c>
      <c r="N4263" s="15">
        <f t="shared" si="3"/>
        <v>0</v>
      </c>
      <c r="O4263" s="15">
        <f t="shared" si="4"/>
        <v>0</v>
      </c>
      <c r="P4263" s="8">
        <f t="shared" si="5"/>
        <v>0</v>
      </c>
    </row>
    <row r="4264" ht="12.75" customHeight="1">
      <c r="A4264" s="7">
        <v>44035.0</v>
      </c>
      <c r="B4264" s="8" t="s">
        <v>2942</v>
      </c>
      <c r="C4264" s="8" t="s">
        <v>2943</v>
      </c>
      <c r="D4264" s="9" t="s">
        <v>71</v>
      </c>
      <c r="E4264" s="10" t="s">
        <v>19</v>
      </c>
      <c r="F4264" s="11">
        <v>9.72174949E8</v>
      </c>
      <c r="G4264" s="8" t="s">
        <v>20</v>
      </c>
      <c r="H4264" s="8" t="str">
        <f t="shared" si="1"/>
        <v>SELL</v>
      </c>
      <c r="I4264" s="12">
        <v>82.160004</v>
      </c>
      <c r="J4264" s="12">
        <v>1000.0</v>
      </c>
      <c r="K4264" s="7">
        <v>44123.0</v>
      </c>
      <c r="L4264" s="14">
        <v>58.950001</v>
      </c>
      <c r="M4264" s="14">
        <f t="shared" si="2"/>
        <v>717.5024115</v>
      </c>
      <c r="N4264" s="15">
        <f t="shared" si="3"/>
        <v>0.2824975885</v>
      </c>
      <c r="O4264" s="15">
        <f t="shared" si="4"/>
        <v>-0.2824975885</v>
      </c>
      <c r="P4264" s="8">
        <f t="shared" si="5"/>
        <v>88</v>
      </c>
    </row>
    <row r="4265" ht="12.75" customHeight="1">
      <c r="A4265" s="7">
        <v>44035.0</v>
      </c>
      <c r="B4265" s="8" t="s">
        <v>2404</v>
      </c>
      <c r="C4265" s="8" t="s">
        <v>2405</v>
      </c>
      <c r="D4265" s="9" t="s">
        <v>39</v>
      </c>
      <c r="E4265" s="10" t="s">
        <v>19</v>
      </c>
      <c r="F4265" s="11">
        <v>3.8738457767E10</v>
      </c>
      <c r="G4265" s="8" t="s">
        <v>24</v>
      </c>
      <c r="H4265" s="8" t="str">
        <f t="shared" si="1"/>
        <v>BUY</v>
      </c>
      <c r="I4265" s="12">
        <v>75.330002</v>
      </c>
      <c r="J4265" s="12">
        <v>1000.0</v>
      </c>
      <c r="K4265" s="7">
        <v>44085.0</v>
      </c>
      <c r="L4265" s="14">
        <v>59.34</v>
      </c>
      <c r="M4265" s="14">
        <f t="shared" si="2"/>
        <v>787.7339496</v>
      </c>
      <c r="N4265" s="15">
        <f t="shared" si="3"/>
        <v>-0.2122660504</v>
      </c>
      <c r="O4265" s="15">
        <f t="shared" si="4"/>
        <v>0.2122660504</v>
      </c>
      <c r="P4265" s="8">
        <f t="shared" si="5"/>
        <v>50</v>
      </c>
    </row>
    <row r="4266" ht="12.75" customHeight="1">
      <c r="A4266" s="7">
        <v>44035.0</v>
      </c>
      <c r="B4266" s="8" t="s">
        <v>695</v>
      </c>
      <c r="C4266" s="8" t="s">
        <v>696</v>
      </c>
      <c r="D4266" s="9" t="s">
        <v>39</v>
      </c>
      <c r="E4266" s="10" t="s">
        <v>19</v>
      </c>
      <c r="F4266" s="11">
        <v>6.16218443E8</v>
      </c>
      <c r="G4266" s="8" t="s">
        <v>20</v>
      </c>
      <c r="H4266" s="8" t="str">
        <f t="shared" si="1"/>
        <v>SELL</v>
      </c>
      <c r="I4266" s="12">
        <v>139.589996</v>
      </c>
      <c r="J4266" s="12">
        <v>1000.0</v>
      </c>
      <c r="K4266" s="7">
        <v>44053.0</v>
      </c>
      <c r="L4266" s="14">
        <v>178.509995</v>
      </c>
      <c r="M4266" s="14">
        <f t="shared" si="2"/>
        <v>1278.816535</v>
      </c>
      <c r="N4266" s="15">
        <f t="shared" si="3"/>
        <v>-0.278816535</v>
      </c>
      <c r="O4266" s="15">
        <f t="shared" si="4"/>
        <v>0.278816535</v>
      </c>
      <c r="P4266" s="8">
        <f t="shared" si="5"/>
        <v>18</v>
      </c>
    </row>
    <row r="4267" ht="12.75" customHeight="1">
      <c r="A4267" s="7">
        <v>44035.0</v>
      </c>
      <c r="B4267" s="8" t="s">
        <v>2950</v>
      </c>
      <c r="C4267" s="8" t="s">
        <v>2951</v>
      </c>
      <c r="D4267" s="9" t="s">
        <v>39</v>
      </c>
      <c r="E4267" s="10" t="s">
        <v>394</v>
      </c>
      <c r="F4267" s="11">
        <v>4.6791354445E10</v>
      </c>
      <c r="G4267" s="8" t="s">
        <v>20</v>
      </c>
      <c r="H4267" s="8" t="str">
        <f t="shared" si="1"/>
        <v>SELL</v>
      </c>
      <c r="I4267" s="12">
        <v>17.35</v>
      </c>
      <c r="J4267" s="12">
        <v>1000.0</v>
      </c>
      <c r="K4267" s="16">
        <v>44727.0</v>
      </c>
      <c r="L4267" s="14">
        <v>13.29</v>
      </c>
      <c r="M4267" s="14">
        <f t="shared" si="2"/>
        <v>765.9942363</v>
      </c>
      <c r="N4267" s="15">
        <f t="shared" si="3"/>
        <v>0.2340057637</v>
      </c>
      <c r="O4267" s="15">
        <f t="shared" si="4"/>
        <v>-0.2340057637</v>
      </c>
      <c r="P4267" s="8">
        <f t="shared" si="5"/>
        <v>692</v>
      </c>
    </row>
    <row r="4268" ht="12.75" customHeight="1">
      <c r="A4268" s="7">
        <v>44039.0</v>
      </c>
      <c r="B4268" s="8" t="s">
        <v>101</v>
      </c>
      <c r="C4268" s="8" t="s">
        <v>102</v>
      </c>
      <c r="D4268" s="9" t="s">
        <v>71</v>
      </c>
      <c r="E4268" s="10" t="s">
        <v>19</v>
      </c>
      <c r="F4268" s="11">
        <v>1.18002826852E11</v>
      </c>
      <c r="G4268" s="8" t="s">
        <v>20</v>
      </c>
      <c r="H4268" s="8" t="str">
        <f t="shared" si="1"/>
        <v>SELL</v>
      </c>
      <c r="I4268" s="12">
        <v>92.105255</v>
      </c>
      <c r="J4268" s="12">
        <v>1000.0</v>
      </c>
      <c r="K4268" s="16">
        <v>44727.0</v>
      </c>
      <c r="L4268" s="14">
        <v>143.593399</v>
      </c>
      <c r="M4268" s="14">
        <f t="shared" si="2"/>
        <v>1559.014184</v>
      </c>
      <c r="N4268" s="15">
        <f t="shared" si="3"/>
        <v>-0.5590141844</v>
      </c>
      <c r="O4268" s="15">
        <f t="shared" si="4"/>
        <v>0.5590141844</v>
      </c>
      <c r="P4268" s="8">
        <f t="shared" si="5"/>
        <v>688</v>
      </c>
    </row>
    <row r="4269" ht="12.75" customHeight="1">
      <c r="A4269" s="7">
        <v>44039.0</v>
      </c>
      <c r="B4269" s="8" t="s">
        <v>162</v>
      </c>
      <c r="C4269" s="8" t="s">
        <v>163</v>
      </c>
      <c r="D4269" s="9" t="s">
        <v>18</v>
      </c>
      <c r="E4269" s="10" t="s">
        <v>19</v>
      </c>
      <c r="F4269" s="11">
        <v>1.36351276474E11</v>
      </c>
      <c r="G4269" s="8" t="s">
        <v>24</v>
      </c>
      <c r="H4269" s="8" t="str">
        <f t="shared" si="1"/>
        <v>BUY</v>
      </c>
      <c r="I4269" s="12">
        <v>170.210007</v>
      </c>
      <c r="J4269" s="12">
        <v>1000.0</v>
      </c>
      <c r="K4269" s="7">
        <v>44063.0</v>
      </c>
      <c r="L4269" s="14">
        <v>169.580002</v>
      </c>
      <c r="M4269" s="14">
        <f t="shared" si="2"/>
        <v>996.2986606</v>
      </c>
      <c r="N4269" s="15">
        <f t="shared" si="3"/>
        <v>-0.00370133937</v>
      </c>
      <c r="O4269" s="15">
        <f t="shared" si="4"/>
        <v>0.00370133937</v>
      </c>
      <c r="P4269" s="8">
        <f t="shared" si="5"/>
        <v>24</v>
      </c>
    </row>
    <row r="4270" ht="12.75" customHeight="1">
      <c r="A4270" s="7">
        <v>44039.0</v>
      </c>
      <c r="B4270" s="8" t="s">
        <v>2952</v>
      </c>
      <c r="C4270" s="8" t="s">
        <v>2953</v>
      </c>
      <c r="D4270" s="9" t="s">
        <v>35</v>
      </c>
      <c r="E4270" s="10" t="s">
        <v>19</v>
      </c>
      <c r="F4270" s="11">
        <v>2.43113233E9</v>
      </c>
      <c r="G4270" s="8" t="s">
        <v>20</v>
      </c>
      <c r="H4270" s="8" t="str">
        <f t="shared" si="1"/>
        <v>SELL</v>
      </c>
      <c r="I4270" s="12">
        <v>10.96</v>
      </c>
      <c r="J4270" s="12">
        <v>1000.0</v>
      </c>
      <c r="K4270" s="16">
        <v>44727.0</v>
      </c>
      <c r="L4270" s="14">
        <v>17.32</v>
      </c>
      <c r="M4270" s="14">
        <f t="shared" si="2"/>
        <v>1580.291971</v>
      </c>
      <c r="N4270" s="15">
        <f t="shared" si="3"/>
        <v>-0.5802919708</v>
      </c>
      <c r="O4270" s="15">
        <f t="shared" si="4"/>
        <v>0.5802919708</v>
      </c>
      <c r="P4270" s="8">
        <f t="shared" si="5"/>
        <v>688</v>
      </c>
    </row>
    <row r="4271" ht="12.75" customHeight="1">
      <c r="A4271" s="7">
        <v>44039.0</v>
      </c>
      <c r="B4271" s="8" t="s">
        <v>16</v>
      </c>
      <c r="C4271" s="8" t="s">
        <v>17</v>
      </c>
      <c r="D4271" s="9" t="s">
        <v>18</v>
      </c>
      <c r="E4271" s="10" t="s">
        <v>19</v>
      </c>
      <c r="F4271" s="11">
        <v>1.41375537264E11</v>
      </c>
      <c r="G4271" s="8" t="s">
        <v>20</v>
      </c>
      <c r="H4271" s="8" t="str">
        <f t="shared" si="1"/>
        <v>SELL</v>
      </c>
      <c r="I4271" s="12">
        <v>131.07193</v>
      </c>
      <c r="J4271" s="12">
        <v>1000.0</v>
      </c>
      <c r="K4271" s="7">
        <v>44139.0</v>
      </c>
      <c r="L4271" s="14">
        <v>146.333328</v>
      </c>
      <c r="M4271" s="14">
        <f t="shared" si="2"/>
        <v>1116.435289</v>
      </c>
      <c r="N4271" s="15">
        <f t="shared" si="3"/>
        <v>-0.1164352886</v>
      </c>
      <c r="O4271" s="15">
        <f t="shared" si="4"/>
        <v>0.1164352886</v>
      </c>
      <c r="P4271" s="8">
        <f t="shared" si="5"/>
        <v>100</v>
      </c>
    </row>
    <row r="4272" ht="12.75" customHeight="1">
      <c r="A4272" s="7">
        <v>44039.0</v>
      </c>
      <c r="B4272" s="8" t="s">
        <v>1376</v>
      </c>
      <c r="C4272" s="8" t="s">
        <v>1377</v>
      </c>
      <c r="D4272" s="9" t="s">
        <v>35</v>
      </c>
      <c r="E4272" s="10" t="s">
        <v>19</v>
      </c>
      <c r="F4272" s="11">
        <v>7.348147154E9</v>
      </c>
      <c r="G4272" s="8" t="s">
        <v>20</v>
      </c>
      <c r="H4272" s="8" t="str">
        <f t="shared" si="1"/>
        <v>SELL</v>
      </c>
      <c r="I4272" s="12">
        <v>10.86</v>
      </c>
      <c r="J4272" s="12">
        <v>1000.0</v>
      </c>
      <c r="K4272" s="16">
        <v>44727.0</v>
      </c>
      <c r="L4272" s="14">
        <v>22.190001</v>
      </c>
      <c r="M4272" s="14">
        <f t="shared" si="2"/>
        <v>2043.278177</v>
      </c>
      <c r="N4272" s="15">
        <f t="shared" si="3"/>
        <v>-1.043278177</v>
      </c>
      <c r="O4272" s="15">
        <f t="shared" si="4"/>
        <v>1.043278177</v>
      </c>
      <c r="P4272" s="8">
        <f t="shared" si="5"/>
        <v>688</v>
      </c>
    </row>
    <row r="4273" ht="12.75" customHeight="1">
      <c r="A4273" s="7">
        <v>44039.0</v>
      </c>
      <c r="B4273" s="8" t="s">
        <v>44</v>
      </c>
      <c r="C4273" s="8" t="s">
        <v>45</v>
      </c>
      <c r="D4273" s="9" t="s">
        <v>18</v>
      </c>
      <c r="E4273" s="10" t="s">
        <v>19</v>
      </c>
      <c r="F4273" s="11">
        <v>5.517271672E10</v>
      </c>
      <c r="G4273" s="8" t="s">
        <v>20</v>
      </c>
      <c r="H4273" s="8" t="str">
        <f t="shared" si="1"/>
        <v>SELL</v>
      </c>
      <c r="I4273" s="12">
        <v>144.97081</v>
      </c>
      <c r="J4273" s="12">
        <v>1000.0</v>
      </c>
      <c r="K4273" s="7">
        <v>44215.0</v>
      </c>
      <c r="L4273" s="14">
        <v>152.870895</v>
      </c>
      <c r="M4273" s="14">
        <f t="shared" si="2"/>
        <v>1054.494315</v>
      </c>
      <c r="N4273" s="15">
        <f t="shared" si="3"/>
        <v>-0.0544943151</v>
      </c>
      <c r="O4273" s="15">
        <f t="shared" si="4"/>
        <v>0.0544943151</v>
      </c>
      <c r="P4273" s="8">
        <f t="shared" si="5"/>
        <v>176</v>
      </c>
    </row>
    <row r="4274" ht="12.75" customHeight="1">
      <c r="A4274" s="7">
        <v>44039.0</v>
      </c>
      <c r="B4274" s="8" t="s">
        <v>2954</v>
      </c>
      <c r="C4274" s="8" t="s">
        <v>2955</v>
      </c>
      <c r="D4274" s="9" t="s">
        <v>39</v>
      </c>
      <c r="E4274" s="10" t="s">
        <v>19</v>
      </c>
      <c r="F4274" s="11">
        <v>2.129656512E9</v>
      </c>
      <c r="G4274" s="8" t="s">
        <v>20</v>
      </c>
      <c r="H4274" s="8" t="str">
        <f t="shared" si="1"/>
        <v>SELL</v>
      </c>
      <c r="I4274" s="12">
        <v>17.43</v>
      </c>
      <c r="J4274" s="12">
        <v>1000.0</v>
      </c>
      <c r="K4274" s="16">
        <v>44300.0</v>
      </c>
      <c r="L4274" s="14">
        <v>29.129999</v>
      </c>
      <c r="M4274" s="14">
        <f t="shared" si="2"/>
        <v>1671.256397</v>
      </c>
      <c r="N4274" s="15">
        <f t="shared" si="3"/>
        <v>-0.671256397</v>
      </c>
      <c r="O4274" s="15">
        <f t="shared" si="4"/>
        <v>0.671256397</v>
      </c>
      <c r="P4274" s="8">
        <f t="shared" si="5"/>
        <v>261</v>
      </c>
    </row>
    <row r="4275" ht="12.75" customHeight="1">
      <c r="A4275" s="7">
        <v>44040.0</v>
      </c>
      <c r="B4275" s="8" t="s">
        <v>195</v>
      </c>
      <c r="C4275" s="8" t="s">
        <v>196</v>
      </c>
      <c r="D4275" s="9" t="s">
        <v>39</v>
      </c>
      <c r="E4275" s="10" t="s">
        <v>19</v>
      </c>
      <c r="F4275" s="11">
        <v>8.5652421093E10</v>
      </c>
      <c r="G4275" s="8" t="s">
        <v>24</v>
      </c>
      <c r="H4275" s="8" t="str">
        <f t="shared" si="1"/>
        <v>BUY</v>
      </c>
      <c r="I4275" s="12">
        <v>58.461613</v>
      </c>
      <c r="J4275" s="12">
        <v>1000.0</v>
      </c>
      <c r="K4275" s="16">
        <v>44088.0</v>
      </c>
      <c r="L4275" s="14">
        <v>53.564404</v>
      </c>
      <c r="M4275" s="14">
        <f t="shared" si="2"/>
        <v>916.2320581</v>
      </c>
      <c r="N4275" s="15">
        <f t="shared" si="3"/>
        <v>-0.08376794188</v>
      </c>
      <c r="O4275" s="15">
        <f t="shared" si="4"/>
        <v>0.08376794188</v>
      </c>
      <c r="P4275" s="8">
        <f t="shared" si="5"/>
        <v>48</v>
      </c>
    </row>
    <row r="4276" ht="12.75" customHeight="1">
      <c r="A4276" s="7">
        <v>44040.0</v>
      </c>
      <c r="B4276" s="8" t="s">
        <v>2956</v>
      </c>
      <c r="C4276" s="8" t="s">
        <v>2957</v>
      </c>
      <c r="D4276" s="9" t="s">
        <v>18</v>
      </c>
      <c r="E4276" s="10" t="s">
        <v>19</v>
      </c>
      <c r="F4276" s="11">
        <v>3.46048561E10</v>
      </c>
      <c r="G4276" s="8" t="s">
        <v>20</v>
      </c>
      <c r="H4276" s="8" t="str">
        <f t="shared" si="1"/>
        <v>SELL</v>
      </c>
      <c r="I4276" s="12">
        <v>57.7</v>
      </c>
      <c r="J4276" s="12">
        <v>1000.0</v>
      </c>
      <c r="K4276" s="16">
        <v>44727.0</v>
      </c>
      <c r="L4276" s="14">
        <v>68.46</v>
      </c>
      <c r="M4276" s="14">
        <f t="shared" si="2"/>
        <v>1186.481802</v>
      </c>
      <c r="N4276" s="15">
        <f t="shared" si="3"/>
        <v>-0.1864818024</v>
      </c>
      <c r="O4276" s="15">
        <f t="shared" si="4"/>
        <v>0.1864818024</v>
      </c>
      <c r="P4276" s="8">
        <f t="shared" si="5"/>
        <v>687</v>
      </c>
    </row>
    <row r="4277" ht="12.75" customHeight="1">
      <c r="A4277" s="16">
        <v>44040.0</v>
      </c>
      <c r="B4277" s="8" t="s">
        <v>419</v>
      </c>
      <c r="C4277" s="8" t="s">
        <v>420</v>
      </c>
      <c r="D4277" s="9" t="s">
        <v>35</v>
      </c>
      <c r="E4277" s="10" t="s">
        <v>19</v>
      </c>
      <c r="F4277" s="11">
        <v>7.909777829E9</v>
      </c>
      <c r="G4277" s="17" t="s">
        <v>20</v>
      </c>
      <c r="H4277" s="18" t="str">
        <f t="shared" si="1"/>
        <v>SELL</v>
      </c>
      <c r="I4277" s="12">
        <v>227.0</v>
      </c>
      <c r="J4277" s="12">
        <v>1000.0</v>
      </c>
      <c r="K4277" s="16">
        <v>44546.0</v>
      </c>
      <c r="L4277" s="14">
        <v>189.509995</v>
      </c>
      <c r="M4277" s="14">
        <f t="shared" si="2"/>
        <v>834.845793</v>
      </c>
      <c r="N4277" s="15">
        <f t="shared" si="3"/>
        <v>0.165154207</v>
      </c>
      <c r="O4277" s="15">
        <f t="shared" si="4"/>
        <v>-0.165154207</v>
      </c>
      <c r="P4277" s="8">
        <f t="shared" si="5"/>
        <v>506</v>
      </c>
    </row>
    <row r="4278" ht="12.75" customHeight="1">
      <c r="A4278" s="7">
        <v>44041.0</v>
      </c>
      <c r="B4278" s="8" t="s">
        <v>729</v>
      </c>
      <c r="C4278" s="8" t="s">
        <v>730</v>
      </c>
      <c r="D4278" s="9" t="s">
        <v>35</v>
      </c>
      <c r="E4278" s="10" t="s">
        <v>19</v>
      </c>
      <c r="F4278" s="11">
        <v>1.2594848E8</v>
      </c>
      <c r="G4278" s="8" t="s">
        <v>20</v>
      </c>
      <c r="H4278" s="8" t="str">
        <f t="shared" si="1"/>
        <v>SELL</v>
      </c>
      <c r="I4278" s="12">
        <v>22.73</v>
      </c>
      <c r="J4278" s="12">
        <v>1000.0</v>
      </c>
      <c r="K4278" s="16">
        <v>44727.0</v>
      </c>
      <c r="L4278" s="14">
        <v>10.48</v>
      </c>
      <c r="M4278" s="14">
        <f t="shared" si="2"/>
        <v>461.0646722</v>
      </c>
      <c r="N4278" s="15">
        <f t="shared" si="3"/>
        <v>0.5389353278</v>
      </c>
      <c r="O4278" s="15">
        <f t="shared" si="4"/>
        <v>-0.5389353278</v>
      </c>
      <c r="P4278" s="8">
        <f t="shared" si="5"/>
        <v>686</v>
      </c>
    </row>
    <row r="4279" ht="12.75" customHeight="1">
      <c r="A4279" s="7">
        <v>44041.0</v>
      </c>
      <c r="B4279" s="8" t="s">
        <v>1021</v>
      </c>
      <c r="C4279" s="8" t="s">
        <v>1022</v>
      </c>
      <c r="D4279" s="9" t="s">
        <v>23</v>
      </c>
      <c r="E4279" s="10" t="s">
        <v>19</v>
      </c>
      <c r="F4279" s="11">
        <v>4.95274E10</v>
      </c>
      <c r="G4279" s="8" t="s">
        <v>20</v>
      </c>
      <c r="H4279" s="8" t="str">
        <f t="shared" si="1"/>
        <v>SELL</v>
      </c>
      <c r="I4279" s="12">
        <v>34.614021</v>
      </c>
      <c r="J4279" s="12">
        <v>1000.0</v>
      </c>
      <c r="K4279" s="16">
        <v>44727.0</v>
      </c>
      <c r="L4279" s="14">
        <v>48.869564</v>
      </c>
      <c r="M4279" s="14">
        <f t="shared" si="2"/>
        <v>1411.843022</v>
      </c>
      <c r="N4279" s="15">
        <f t="shared" si="3"/>
        <v>-0.4118430216</v>
      </c>
      <c r="O4279" s="15">
        <f t="shared" si="4"/>
        <v>0.4118430216</v>
      </c>
      <c r="P4279" s="8">
        <f t="shared" si="5"/>
        <v>686</v>
      </c>
    </row>
    <row r="4280" ht="12.75" customHeight="1">
      <c r="A4280" s="7">
        <v>44042.0</v>
      </c>
      <c r="B4280" s="8" t="s">
        <v>2958</v>
      </c>
      <c r="C4280" s="8" t="s">
        <v>2959</v>
      </c>
      <c r="D4280" s="9" t="s">
        <v>18</v>
      </c>
      <c r="E4280" s="10" t="s">
        <v>19</v>
      </c>
      <c r="F4280" s="11">
        <v>3.01016056E8</v>
      </c>
      <c r="G4280" s="8" t="s">
        <v>24</v>
      </c>
      <c r="H4280" s="8" t="str">
        <f t="shared" si="1"/>
        <v>BUY</v>
      </c>
      <c r="I4280" s="12">
        <v>12.49</v>
      </c>
      <c r="J4280" s="12">
        <v>1000.0</v>
      </c>
      <c r="K4280" s="7">
        <v>44158.0</v>
      </c>
      <c r="L4280" s="14">
        <v>33.619999</v>
      </c>
      <c r="M4280" s="14">
        <f t="shared" si="2"/>
        <v>2691.753323</v>
      </c>
      <c r="N4280" s="15">
        <f t="shared" si="3"/>
        <v>1.691753323</v>
      </c>
      <c r="O4280" s="15">
        <f t="shared" si="4"/>
        <v>-1.691753323</v>
      </c>
      <c r="P4280" s="8">
        <f t="shared" si="5"/>
        <v>116</v>
      </c>
    </row>
    <row r="4281" ht="12.75" customHeight="1">
      <c r="A4281" s="7">
        <v>44046.0</v>
      </c>
      <c r="B4281" s="8" t="s">
        <v>1675</v>
      </c>
      <c r="C4281" s="8" t="s">
        <v>1676</v>
      </c>
      <c r="D4281" s="9" t="s">
        <v>39</v>
      </c>
      <c r="E4281" s="10" t="s">
        <v>19</v>
      </c>
      <c r="F4281" s="11">
        <v>7.773206754E10</v>
      </c>
      <c r="G4281" s="8" t="s">
        <v>20</v>
      </c>
      <c r="H4281" s="8" t="str">
        <f t="shared" si="1"/>
        <v>SELL</v>
      </c>
      <c r="I4281" s="12">
        <v>265.464966</v>
      </c>
      <c r="J4281" s="12">
        <v>1000.0</v>
      </c>
      <c r="K4281" s="16">
        <v>44727.0</v>
      </c>
      <c r="L4281" s="14">
        <v>233.368637</v>
      </c>
      <c r="M4281" s="14">
        <f t="shared" si="2"/>
        <v>879.0939178</v>
      </c>
      <c r="N4281" s="15">
        <f t="shared" si="3"/>
        <v>0.1209060822</v>
      </c>
      <c r="O4281" s="15">
        <f t="shared" si="4"/>
        <v>-0.1209060822</v>
      </c>
      <c r="P4281" s="8">
        <f t="shared" si="5"/>
        <v>681</v>
      </c>
    </row>
    <row r="4282" ht="12.75" customHeight="1">
      <c r="A4282" s="16">
        <v>44046.0</v>
      </c>
      <c r="B4282" s="8" t="s">
        <v>1317</v>
      </c>
      <c r="C4282" s="8" t="s">
        <v>1318</v>
      </c>
      <c r="D4282" s="9" t="s">
        <v>65</v>
      </c>
      <c r="E4282" s="10" t="s">
        <v>842</v>
      </c>
      <c r="F4282" s="11">
        <v>5.3403116733E10</v>
      </c>
      <c r="G4282" s="18" t="s">
        <v>24</v>
      </c>
      <c r="H4282" s="17" t="str">
        <f t="shared" si="1"/>
        <v>BUY</v>
      </c>
      <c r="I4282" s="12">
        <v>8.35</v>
      </c>
      <c r="J4282" s="12">
        <v>1000.0</v>
      </c>
      <c r="K4282" s="16">
        <v>44340.0</v>
      </c>
      <c r="L4282" s="14">
        <v>16.44</v>
      </c>
      <c r="M4282" s="14">
        <f t="shared" si="2"/>
        <v>1968.862275</v>
      </c>
      <c r="N4282" s="15">
        <f t="shared" si="3"/>
        <v>0.9688622754</v>
      </c>
      <c r="O4282" s="15">
        <f t="shared" si="4"/>
        <v>-0.9688622754</v>
      </c>
      <c r="P4282" s="8">
        <f t="shared" si="5"/>
        <v>294</v>
      </c>
    </row>
    <row r="4283" ht="12.75" customHeight="1">
      <c r="A4283" s="7">
        <v>44047.0</v>
      </c>
      <c r="B4283" s="8" t="s">
        <v>2080</v>
      </c>
      <c r="C4283" s="8" t="s">
        <v>2081</v>
      </c>
      <c r="D4283" s="9" t="s">
        <v>23</v>
      </c>
      <c r="E4283" s="10" t="s">
        <v>19</v>
      </c>
      <c r="F4283" s="11">
        <v>9.35009558E9</v>
      </c>
      <c r="G4283" s="8" t="s">
        <v>24</v>
      </c>
      <c r="H4283" s="8" t="str">
        <f t="shared" si="1"/>
        <v>BUY</v>
      </c>
      <c r="I4283" s="12">
        <v>23.23</v>
      </c>
      <c r="J4283" s="12">
        <v>1000.0</v>
      </c>
      <c r="K4283" s="16">
        <v>44727.0</v>
      </c>
      <c r="L4283" s="14">
        <v>21.0</v>
      </c>
      <c r="M4283" s="14">
        <f t="shared" si="2"/>
        <v>904.0034438</v>
      </c>
      <c r="N4283" s="15">
        <f t="shared" si="3"/>
        <v>-0.09599655618</v>
      </c>
      <c r="O4283" s="15">
        <f t="shared" si="4"/>
        <v>0.09599655618</v>
      </c>
      <c r="P4283" s="8">
        <f t="shared" si="5"/>
        <v>680</v>
      </c>
    </row>
    <row r="4284" ht="12.75" customHeight="1">
      <c r="A4284" s="7">
        <v>44047.0</v>
      </c>
      <c r="B4284" s="8" t="s">
        <v>85</v>
      </c>
      <c r="C4284" s="8" t="s">
        <v>86</v>
      </c>
      <c r="D4284" s="9" t="s">
        <v>32</v>
      </c>
      <c r="E4284" s="10" t="s">
        <v>19</v>
      </c>
      <c r="F4284" s="11">
        <v>2.119958329E10</v>
      </c>
      <c r="G4284" s="8" t="s">
        <v>20</v>
      </c>
      <c r="H4284" s="8" t="str">
        <f t="shared" si="1"/>
        <v>SELL</v>
      </c>
      <c r="I4284" s="12">
        <v>62.73114</v>
      </c>
      <c r="J4284" s="12">
        <v>1000.0</v>
      </c>
      <c r="K4284" s="7">
        <v>44314.0</v>
      </c>
      <c r="L4284" s="14">
        <v>57.378799</v>
      </c>
      <c r="M4284" s="14">
        <f t="shared" si="2"/>
        <v>914.6780849</v>
      </c>
      <c r="N4284" s="15">
        <f t="shared" si="3"/>
        <v>0.08532191508</v>
      </c>
      <c r="O4284" s="15">
        <f t="shared" si="4"/>
        <v>-0.08532191508</v>
      </c>
      <c r="P4284" s="8">
        <f t="shared" si="5"/>
        <v>267</v>
      </c>
    </row>
    <row r="4285" ht="12.75" customHeight="1">
      <c r="A4285" s="7">
        <v>44048.0</v>
      </c>
      <c r="B4285" s="8" t="s">
        <v>704</v>
      </c>
      <c r="C4285" s="8" t="s">
        <v>705</v>
      </c>
      <c r="D4285" s="9" t="s">
        <v>18</v>
      </c>
      <c r="E4285" s="10" t="s">
        <v>19</v>
      </c>
      <c r="F4285" s="11">
        <v>9.819059159E9</v>
      </c>
      <c r="G4285" s="8" t="s">
        <v>20</v>
      </c>
      <c r="H4285" s="8" t="str">
        <f t="shared" si="1"/>
        <v>SELL</v>
      </c>
      <c r="I4285" s="12">
        <v>12.56</v>
      </c>
      <c r="J4285" s="12">
        <v>1000.0</v>
      </c>
      <c r="K4285" s="16">
        <v>44063.0</v>
      </c>
      <c r="L4285" s="14">
        <v>12.5</v>
      </c>
      <c r="M4285" s="14">
        <f t="shared" si="2"/>
        <v>995.2229299</v>
      </c>
      <c r="N4285" s="15">
        <f t="shared" si="3"/>
        <v>0.004777070064</v>
      </c>
      <c r="O4285" s="15">
        <f t="shared" si="4"/>
        <v>-0.004777070064</v>
      </c>
      <c r="P4285" s="8">
        <f t="shared" si="5"/>
        <v>15</v>
      </c>
    </row>
    <row r="4286" ht="12.75" customHeight="1">
      <c r="A4286" s="7">
        <v>44048.0</v>
      </c>
      <c r="B4286" s="8" t="s">
        <v>1130</v>
      </c>
      <c r="C4286" s="8" t="s">
        <v>1131</v>
      </c>
      <c r="D4286" s="9" t="s">
        <v>23</v>
      </c>
      <c r="E4286" s="10" t="s">
        <v>19</v>
      </c>
      <c r="F4286" s="11">
        <v>3.296226E9</v>
      </c>
      <c r="G4286" s="8" t="s">
        <v>24</v>
      </c>
      <c r="H4286" s="8" t="str">
        <f t="shared" si="1"/>
        <v>BUY</v>
      </c>
      <c r="I4286" s="12">
        <v>94.139999</v>
      </c>
      <c r="J4286" s="12">
        <v>1000.0</v>
      </c>
      <c r="K4286" s="16">
        <v>44727.0</v>
      </c>
      <c r="L4286" s="14">
        <v>80.32</v>
      </c>
      <c r="M4286" s="14">
        <f t="shared" si="2"/>
        <v>853.1973747</v>
      </c>
      <c r="N4286" s="15">
        <f t="shared" si="3"/>
        <v>-0.1468026253</v>
      </c>
      <c r="O4286" s="15">
        <f t="shared" si="4"/>
        <v>0.1468026253</v>
      </c>
      <c r="P4286" s="8">
        <f t="shared" si="5"/>
        <v>679</v>
      </c>
    </row>
    <row r="4287" ht="12.75" customHeight="1">
      <c r="A4287" s="7">
        <v>44048.0</v>
      </c>
      <c r="B4287" s="8" t="s">
        <v>1987</v>
      </c>
      <c r="C4287" s="8" t="s">
        <v>1988</v>
      </c>
      <c r="D4287" s="9" t="s">
        <v>137</v>
      </c>
      <c r="E4287" s="10" t="s">
        <v>19</v>
      </c>
      <c r="F4287" s="11">
        <v>7.3940024E10</v>
      </c>
      <c r="G4287" s="8" t="s">
        <v>24</v>
      </c>
      <c r="H4287" s="8" t="str">
        <f t="shared" si="1"/>
        <v>BUY</v>
      </c>
      <c r="I4287" s="12">
        <v>47.286205</v>
      </c>
      <c r="J4287" s="12">
        <v>1000.0</v>
      </c>
      <c r="K4287" s="16">
        <v>44727.0</v>
      </c>
      <c r="L4287" s="14">
        <v>64.017525</v>
      </c>
      <c r="M4287" s="14">
        <f t="shared" si="2"/>
        <v>1353.83089</v>
      </c>
      <c r="N4287" s="15">
        <f t="shared" si="3"/>
        <v>0.35383089</v>
      </c>
      <c r="O4287" s="15">
        <f t="shared" si="4"/>
        <v>-0.35383089</v>
      </c>
      <c r="P4287" s="8">
        <f t="shared" si="5"/>
        <v>679</v>
      </c>
    </row>
    <row r="4288" ht="12.75" customHeight="1">
      <c r="A4288" s="7">
        <v>44048.0</v>
      </c>
      <c r="B4288" s="8" t="s">
        <v>634</v>
      </c>
      <c r="C4288" s="8" t="s">
        <v>635</v>
      </c>
      <c r="D4288" s="9" t="s">
        <v>39</v>
      </c>
      <c r="E4288" s="10" t="s">
        <v>19</v>
      </c>
      <c r="F4288" s="11">
        <v>1.0422408491E10</v>
      </c>
      <c r="G4288" s="8" t="s">
        <v>20</v>
      </c>
      <c r="H4288" s="8" t="str">
        <f t="shared" si="1"/>
        <v>SELL</v>
      </c>
      <c r="I4288" s="12">
        <v>158.889999</v>
      </c>
      <c r="J4288" s="12">
        <v>1000.0</v>
      </c>
      <c r="K4288" s="16">
        <v>44727.0</v>
      </c>
      <c r="L4288" s="14">
        <v>64.5</v>
      </c>
      <c r="M4288" s="14">
        <f t="shared" si="2"/>
        <v>405.9412197</v>
      </c>
      <c r="N4288" s="15">
        <f t="shared" si="3"/>
        <v>0.5940587803</v>
      </c>
      <c r="O4288" s="15">
        <f t="shared" si="4"/>
        <v>-0.5940587803</v>
      </c>
      <c r="P4288" s="8">
        <f t="shared" si="5"/>
        <v>679</v>
      </c>
    </row>
    <row r="4289" ht="12.75" customHeight="1">
      <c r="A4289" s="7">
        <v>44049.0</v>
      </c>
      <c r="B4289" s="8" t="s">
        <v>2960</v>
      </c>
      <c r="C4289" s="8" t="s">
        <v>2961</v>
      </c>
      <c r="D4289" s="9" t="s">
        <v>32</v>
      </c>
      <c r="E4289" s="10" t="s">
        <v>19</v>
      </c>
      <c r="F4289" s="11">
        <v>1.743627756E9</v>
      </c>
      <c r="G4289" s="8" t="s">
        <v>24</v>
      </c>
      <c r="H4289" s="8" t="str">
        <f t="shared" si="1"/>
        <v>BUY</v>
      </c>
      <c r="I4289" s="12">
        <v>15.897279</v>
      </c>
      <c r="J4289" s="12">
        <v>1000.0</v>
      </c>
      <c r="K4289" s="16">
        <v>44727.0</v>
      </c>
      <c r="L4289" s="14">
        <v>35.708294</v>
      </c>
      <c r="M4289" s="14">
        <f t="shared" si="2"/>
        <v>2246.189049</v>
      </c>
      <c r="N4289" s="15">
        <f t="shared" si="3"/>
        <v>1.246189049</v>
      </c>
      <c r="O4289" s="15">
        <f t="shared" si="4"/>
        <v>-1.246189049</v>
      </c>
      <c r="P4289" s="8">
        <f t="shared" si="5"/>
        <v>678</v>
      </c>
    </row>
    <row r="4290" ht="12.75" customHeight="1">
      <c r="A4290" s="7">
        <v>44053.0</v>
      </c>
      <c r="B4290" s="8" t="s">
        <v>1929</v>
      </c>
      <c r="C4290" s="8" t="s">
        <v>1930</v>
      </c>
      <c r="D4290" s="9" t="s">
        <v>23</v>
      </c>
      <c r="E4290" s="10" t="s">
        <v>19</v>
      </c>
      <c r="F4290" s="11">
        <v>2.011262723E9</v>
      </c>
      <c r="G4290" s="8" t="s">
        <v>24</v>
      </c>
      <c r="H4290" s="8" t="str">
        <f t="shared" si="1"/>
        <v>BUY</v>
      </c>
      <c r="I4290" s="12">
        <v>109.230003</v>
      </c>
      <c r="J4290" s="12">
        <v>1000.0</v>
      </c>
      <c r="K4290" s="7">
        <v>44090.0</v>
      </c>
      <c r="L4290" s="14">
        <v>108.489998</v>
      </c>
      <c r="M4290" s="14">
        <f t="shared" si="2"/>
        <v>993.2252588</v>
      </c>
      <c r="N4290" s="15">
        <f t="shared" si="3"/>
        <v>-0.006774741185</v>
      </c>
      <c r="O4290" s="15">
        <f t="shared" si="4"/>
        <v>0.006774741185</v>
      </c>
      <c r="P4290" s="8">
        <f t="shared" si="5"/>
        <v>37</v>
      </c>
    </row>
    <row r="4291" ht="12.75" customHeight="1">
      <c r="A4291" s="7">
        <v>44053.0</v>
      </c>
      <c r="B4291" s="8" t="s">
        <v>2962</v>
      </c>
      <c r="C4291" s="8" t="s">
        <v>2963</v>
      </c>
      <c r="D4291" s="9" t="s">
        <v>23</v>
      </c>
      <c r="E4291" s="10" t="s">
        <v>19</v>
      </c>
      <c r="F4291" s="11">
        <v>1.09978953E9</v>
      </c>
      <c r="G4291" s="8" t="s">
        <v>20</v>
      </c>
      <c r="H4291" s="8" t="str">
        <f t="shared" si="1"/>
        <v>SELL</v>
      </c>
      <c r="I4291" s="12">
        <v>13.82</v>
      </c>
      <c r="J4291" s="12">
        <v>1000.0</v>
      </c>
      <c r="K4291" s="16">
        <v>44727.0</v>
      </c>
      <c r="L4291" s="14">
        <v>23.639999</v>
      </c>
      <c r="M4291" s="14">
        <f t="shared" si="2"/>
        <v>1710.564327</v>
      </c>
      <c r="N4291" s="15">
        <f t="shared" si="3"/>
        <v>-0.7105643271</v>
      </c>
      <c r="O4291" s="15">
        <f t="shared" si="4"/>
        <v>0.7105643271</v>
      </c>
      <c r="P4291" s="8">
        <f t="shared" si="5"/>
        <v>674</v>
      </c>
    </row>
    <row r="4292" ht="12.75" customHeight="1">
      <c r="A4292" s="7">
        <v>44053.0</v>
      </c>
      <c r="B4292" s="8" t="s">
        <v>628</v>
      </c>
      <c r="C4292" s="8" t="s">
        <v>629</v>
      </c>
      <c r="D4292" s="9" t="s">
        <v>35</v>
      </c>
      <c r="E4292" s="10" t="s">
        <v>19</v>
      </c>
      <c r="F4292" s="11">
        <v>2.373457054E9</v>
      </c>
      <c r="G4292" s="8" t="s">
        <v>20</v>
      </c>
      <c r="H4292" s="8" t="str">
        <f t="shared" si="1"/>
        <v>SELL</v>
      </c>
      <c r="I4292" s="12">
        <v>26.672146</v>
      </c>
      <c r="J4292" s="12">
        <v>1000.0</v>
      </c>
      <c r="K4292" s="7">
        <v>44148.0</v>
      </c>
      <c r="L4292" s="14">
        <v>33.654831</v>
      </c>
      <c r="M4292" s="14">
        <f t="shared" si="2"/>
        <v>1261.796895</v>
      </c>
      <c r="N4292" s="15">
        <f t="shared" si="3"/>
        <v>-0.2617968948</v>
      </c>
      <c r="O4292" s="15">
        <f t="shared" si="4"/>
        <v>0.2617968948</v>
      </c>
      <c r="P4292" s="8">
        <f t="shared" si="5"/>
        <v>95</v>
      </c>
    </row>
    <row r="4293" ht="12.75" customHeight="1">
      <c r="A4293" s="7">
        <v>44053.0</v>
      </c>
      <c r="B4293" s="8" t="s">
        <v>445</v>
      </c>
      <c r="C4293" s="8" t="s">
        <v>446</v>
      </c>
      <c r="D4293" s="9" t="s">
        <v>35</v>
      </c>
      <c r="E4293" s="10" t="s">
        <v>19</v>
      </c>
      <c r="F4293" s="11">
        <v>3.29131240124E11</v>
      </c>
      <c r="G4293" s="8" t="s">
        <v>24</v>
      </c>
      <c r="H4293" s="8" t="str">
        <f t="shared" si="1"/>
        <v>BUY</v>
      </c>
      <c r="I4293" s="12">
        <v>256.000519</v>
      </c>
      <c r="J4293" s="12">
        <v>1000.0</v>
      </c>
      <c r="K4293" s="7">
        <v>44060.0</v>
      </c>
      <c r="L4293" s="14">
        <v>268.589508</v>
      </c>
      <c r="M4293" s="14">
        <f t="shared" si="2"/>
        <v>1049.175639</v>
      </c>
      <c r="N4293" s="15">
        <f t="shared" si="3"/>
        <v>0.04917563859</v>
      </c>
      <c r="O4293" s="15">
        <f t="shared" si="4"/>
        <v>-0.04917563859</v>
      </c>
      <c r="P4293" s="8">
        <f t="shared" si="5"/>
        <v>7</v>
      </c>
    </row>
    <row r="4294" ht="12.75" customHeight="1">
      <c r="A4294" s="7">
        <v>44053.0</v>
      </c>
      <c r="B4294" s="8" t="s">
        <v>1206</v>
      </c>
      <c r="C4294" s="8" t="s">
        <v>1207</v>
      </c>
      <c r="D4294" s="9" t="s">
        <v>35</v>
      </c>
      <c r="E4294" s="10" t="s">
        <v>19</v>
      </c>
      <c r="F4294" s="11">
        <v>6.1304806627E10</v>
      </c>
      <c r="G4294" s="8" t="s">
        <v>20</v>
      </c>
      <c r="H4294" s="8" t="str">
        <f t="shared" si="1"/>
        <v>SELL</v>
      </c>
      <c r="I4294" s="12">
        <v>95.77</v>
      </c>
      <c r="J4294" s="12">
        <v>1000.0</v>
      </c>
      <c r="K4294" s="7">
        <v>44375.0</v>
      </c>
      <c r="L4294" s="14">
        <v>133.97</v>
      </c>
      <c r="M4294" s="14">
        <f t="shared" si="2"/>
        <v>1398.872298</v>
      </c>
      <c r="N4294" s="15">
        <f t="shared" si="3"/>
        <v>-0.3988722982</v>
      </c>
      <c r="O4294" s="15">
        <f t="shared" si="4"/>
        <v>0.3988722982</v>
      </c>
      <c r="P4294" s="8">
        <f t="shared" si="5"/>
        <v>322</v>
      </c>
    </row>
    <row r="4295" ht="12.75" customHeight="1">
      <c r="A4295" s="7">
        <v>44053.0</v>
      </c>
      <c r="B4295" s="8" t="s">
        <v>695</v>
      </c>
      <c r="C4295" s="8" t="s">
        <v>696</v>
      </c>
      <c r="D4295" s="9" t="s">
        <v>39</v>
      </c>
      <c r="E4295" s="10" t="s">
        <v>19</v>
      </c>
      <c r="F4295" s="11">
        <v>6.16218443E8</v>
      </c>
      <c r="G4295" s="8" t="s">
        <v>24</v>
      </c>
      <c r="H4295" s="8" t="str">
        <f t="shared" si="1"/>
        <v>BUY</v>
      </c>
      <c r="I4295" s="12">
        <v>178.509995</v>
      </c>
      <c r="J4295" s="12">
        <v>1000.0</v>
      </c>
      <c r="K4295" s="16">
        <v>44727.0</v>
      </c>
      <c r="L4295" s="14">
        <v>41.23</v>
      </c>
      <c r="M4295" s="14">
        <f t="shared" si="2"/>
        <v>230.9674593</v>
      </c>
      <c r="N4295" s="15">
        <f t="shared" si="3"/>
        <v>-0.7690325407</v>
      </c>
      <c r="O4295" s="15">
        <f t="shared" si="4"/>
        <v>0.7690325407</v>
      </c>
      <c r="P4295" s="8">
        <f t="shared" si="5"/>
        <v>674</v>
      </c>
    </row>
    <row r="4296" ht="12.75" customHeight="1">
      <c r="A4296" s="7">
        <v>44053.0</v>
      </c>
      <c r="B4296" s="8" t="s">
        <v>928</v>
      </c>
      <c r="C4296" s="8" t="s">
        <v>929</v>
      </c>
      <c r="D4296" s="9" t="s">
        <v>35</v>
      </c>
      <c r="E4296" s="10" t="s">
        <v>19</v>
      </c>
      <c r="F4296" s="11">
        <v>2.5369109606E10</v>
      </c>
      <c r="G4296" s="8" t="s">
        <v>20</v>
      </c>
      <c r="H4296" s="8" t="str">
        <f t="shared" si="1"/>
        <v>SELL</v>
      </c>
      <c r="I4296" s="12">
        <v>57.310001</v>
      </c>
      <c r="J4296" s="12">
        <v>1000.0</v>
      </c>
      <c r="K4296" s="7">
        <v>44256.0</v>
      </c>
      <c r="L4296" s="14">
        <v>91.349998</v>
      </c>
      <c r="M4296" s="14">
        <f t="shared" si="2"/>
        <v>1593.962597</v>
      </c>
      <c r="N4296" s="15">
        <f t="shared" si="3"/>
        <v>-0.5939625965</v>
      </c>
      <c r="O4296" s="15">
        <f t="shared" si="4"/>
        <v>0.5939625965</v>
      </c>
      <c r="P4296" s="8">
        <f t="shared" si="5"/>
        <v>203</v>
      </c>
    </row>
    <row r="4297" ht="12.75" customHeight="1">
      <c r="A4297" s="7">
        <v>44054.0</v>
      </c>
      <c r="B4297" s="8" t="s">
        <v>2964</v>
      </c>
      <c r="C4297" s="8" t="s">
        <v>2965</v>
      </c>
      <c r="D4297" s="9" t="s">
        <v>35</v>
      </c>
      <c r="E4297" s="10" t="s">
        <v>19</v>
      </c>
      <c r="F4297" s="11">
        <v>1.6907526E8</v>
      </c>
      <c r="G4297" s="8" t="s">
        <v>24</v>
      </c>
      <c r="H4297" s="8" t="str">
        <f t="shared" si="1"/>
        <v>BUY</v>
      </c>
      <c r="I4297" s="12">
        <v>8.61</v>
      </c>
      <c r="J4297" s="12">
        <v>1000.0</v>
      </c>
      <c r="K4297" s="7">
        <v>44060.0</v>
      </c>
      <c r="L4297" s="14">
        <v>16.16</v>
      </c>
      <c r="M4297" s="14">
        <f t="shared" si="2"/>
        <v>1876.88734</v>
      </c>
      <c r="N4297" s="15">
        <f t="shared" si="3"/>
        <v>0.8768873403</v>
      </c>
      <c r="O4297" s="15">
        <f t="shared" si="4"/>
        <v>-0.8768873403</v>
      </c>
      <c r="P4297" s="8">
        <f t="shared" si="5"/>
        <v>6</v>
      </c>
    </row>
    <row r="4298" ht="12.75" customHeight="1">
      <c r="A4298" s="7">
        <v>44054.0</v>
      </c>
      <c r="B4298" s="8" t="s">
        <v>632</v>
      </c>
      <c r="C4298" s="8" t="s">
        <v>633</v>
      </c>
      <c r="D4298" s="9" t="s">
        <v>23</v>
      </c>
      <c r="E4298" s="10" t="s">
        <v>19</v>
      </c>
      <c r="F4298" s="11">
        <v>1.226514E11</v>
      </c>
      <c r="G4298" s="8" t="s">
        <v>24</v>
      </c>
      <c r="H4298" s="8" t="str">
        <f t="shared" si="1"/>
        <v>BUY</v>
      </c>
      <c r="I4298" s="12">
        <v>102.258118</v>
      </c>
      <c r="J4298" s="12">
        <v>1000.0</v>
      </c>
      <c r="K4298" s="7">
        <v>44132.0</v>
      </c>
      <c r="L4298" s="14">
        <v>114.850029</v>
      </c>
      <c r="M4298" s="14">
        <f t="shared" si="2"/>
        <v>1123.138497</v>
      </c>
      <c r="N4298" s="15">
        <f t="shared" si="3"/>
        <v>0.1231384974</v>
      </c>
      <c r="O4298" s="15">
        <f t="shared" si="4"/>
        <v>-0.1231384974</v>
      </c>
      <c r="P4298" s="8">
        <f t="shared" si="5"/>
        <v>78</v>
      </c>
    </row>
    <row r="4299" ht="12.75" customHeight="1">
      <c r="A4299" s="7">
        <v>44054.0</v>
      </c>
      <c r="B4299" s="8" t="s">
        <v>1031</v>
      </c>
      <c r="C4299" s="8" t="s">
        <v>1032</v>
      </c>
      <c r="D4299" s="9" t="s">
        <v>23</v>
      </c>
      <c r="E4299" s="10" t="s">
        <v>19</v>
      </c>
      <c r="F4299" s="11">
        <v>2.747227592E9</v>
      </c>
      <c r="G4299" s="8" t="s">
        <v>20</v>
      </c>
      <c r="H4299" s="8" t="str">
        <f t="shared" si="1"/>
        <v>SELL</v>
      </c>
      <c r="I4299" s="12">
        <v>57.009998</v>
      </c>
      <c r="J4299" s="12">
        <v>1000.0</v>
      </c>
      <c r="K4299" s="16">
        <v>44727.0</v>
      </c>
      <c r="L4299" s="14">
        <v>64.260002</v>
      </c>
      <c r="M4299" s="14">
        <f t="shared" si="2"/>
        <v>1127.170746</v>
      </c>
      <c r="N4299" s="15">
        <f t="shared" si="3"/>
        <v>-0.1271707464</v>
      </c>
      <c r="O4299" s="15">
        <f t="shared" si="4"/>
        <v>0.1271707464</v>
      </c>
      <c r="P4299" s="8">
        <f t="shared" si="5"/>
        <v>673</v>
      </c>
    </row>
    <row r="4300" ht="12.75" customHeight="1">
      <c r="A4300" s="16">
        <v>44054.0</v>
      </c>
      <c r="B4300" s="8" t="s">
        <v>2592</v>
      </c>
      <c r="C4300" s="8" t="s">
        <v>2593</v>
      </c>
      <c r="D4300" s="9" t="s">
        <v>23</v>
      </c>
      <c r="E4300" s="10" t="s">
        <v>19</v>
      </c>
      <c r="F4300" s="11">
        <v>1.9724256923E10</v>
      </c>
      <c r="G4300" s="18" t="s">
        <v>24</v>
      </c>
      <c r="H4300" s="17" t="str">
        <f t="shared" si="1"/>
        <v>BUY</v>
      </c>
      <c r="I4300" s="12">
        <v>231.039993</v>
      </c>
      <c r="J4300" s="12">
        <v>1000.0</v>
      </c>
      <c r="K4300" s="16">
        <v>44063.0</v>
      </c>
      <c r="L4300" s="14">
        <v>290.690002</v>
      </c>
      <c r="M4300" s="14">
        <f t="shared" si="2"/>
        <v>1258.180448</v>
      </c>
      <c r="N4300" s="15">
        <f t="shared" si="3"/>
        <v>0.2581804484</v>
      </c>
      <c r="O4300" s="15">
        <f t="shared" si="4"/>
        <v>-0.2581804484</v>
      </c>
      <c r="P4300" s="8">
        <f t="shared" si="5"/>
        <v>9</v>
      </c>
    </row>
    <row r="4301" ht="12.75" customHeight="1">
      <c r="A4301" s="7">
        <v>44055.0</v>
      </c>
      <c r="B4301" s="8" t="s">
        <v>2966</v>
      </c>
      <c r="C4301" s="8" t="s">
        <v>2967</v>
      </c>
      <c r="D4301" s="9" t="s">
        <v>193</v>
      </c>
      <c r="E4301" s="10" t="s">
        <v>19</v>
      </c>
      <c r="F4301" s="11">
        <v>2.97984364E9</v>
      </c>
      <c r="G4301" s="8" t="s">
        <v>20</v>
      </c>
      <c r="H4301" s="8" t="str">
        <f t="shared" si="1"/>
        <v>SELL</v>
      </c>
      <c r="I4301" s="12">
        <v>15.11</v>
      </c>
      <c r="J4301" s="12">
        <v>1000.0</v>
      </c>
      <c r="K4301" s="7">
        <v>44232.0</v>
      </c>
      <c r="L4301" s="14">
        <v>65.97</v>
      </c>
      <c r="M4301" s="14">
        <f t="shared" si="2"/>
        <v>4365.982793</v>
      </c>
      <c r="N4301" s="15">
        <f t="shared" si="3"/>
        <v>-3.365982793</v>
      </c>
      <c r="O4301" s="15">
        <f t="shared" si="4"/>
        <v>3.365982793</v>
      </c>
      <c r="P4301" s="8">
        <f t="shared" si="5"/>
        <v>177</v>
      </c>
    </row>
    <row r="4302" ht="12.75" customHeight="1">
      <c r="A4302" s="7">
        <v>44055.0</v>
      </c>
      <c r="B4302" s="8" t="s">
        <v>2968</v>
      </c>
      <c r="C4302" s="8" t="s">
        <v>2969</v>
      </c>
      <c r="D4302" s="9" t="s">
        <v>35</v>
      </c>
      <c r="E4302" s="10" t="s">
        <v>352</v>
      </c>
      <c r="F4302" s="11">
        <v>2.44456709E8</v>
      </c>
      <c r="G4302" s="8" t="s">
        <v>24</v>
      </c>
      <c r="H4302" s="8" t="str">
        <f t="shared" si="1"/>
        <v>BUY</v>
      </c>
      <c r="I4302" s="12">
        <v>8.68</v>
      </c>
      <c r="J4302" s="12">
        <v>1000.0</v>
      </c>
      <c r="K4302" s="16">
        <v>44727.0</v>
      </c>
      <c r="L4302" s="14">
        <v>2.49</v>
      </c>
      <c r="M4302" s="14">
        <f t="shared" si="2"/>
        <v>286.8663594</v>
      </c>
      <c r="N4302" s="15">
        <f t="shared" si="3"/>
        <v>-0.7131336406</v>
      </c>
      <c r="O4302" s="15">
        <f t="shared" si="4"/>
        <v>0.7131336406</v>
      </c>
      <c r="P4302" s="8">
        <f t="shared" si="5"/>
        <v>672</v>
      </c>
    </row>
    <row r="4303" ht="12.75" customHeight="1">
      <c r="A4303" s="16">
        <v>44055.0</v>
      </c>
      <c r="B4303" s="8" t="s">
        <v>650</v>
      </c>
      <c r="C4303" s="8" t="s">
        <v>651</v>
      </c>
      <c r="D4303" s="9" t="s">
        <v>65</v>
      </c>
      <c r="E4303" s="10" t="s">
        <v>19</v>
      </c>
      <c r="F4303" s="11">
        <v>4.1824097E8</v>
      </c>
      <c r="G4303" s="18" t="s">
        <v>24</v>
      </c>
      <c r="H4303" s="17" t="str">
        <f t="shared" si="1"/>
        <v>BUY</v>
      </c>
      <c r="I4303" s="12">
        <v>24.827415</v>
      </c>
      <c r="J4303" s="12">
        <v>1000.0</v>
      </c>
      <c r="K4303" s="16">
        <v>44413.0</v>
      </c>
      <c r="L4303" s="14">
        <v>47.150246</v>
      </c>
      <c r="M4303" s="14">
        <f t="shared" si="2"/>
        <v>1899.120227</v>
      </c>
      <c r="N4303" s="15">
        <f t="shared" si="3"/>
        <v>0.8991202266</v>
      </c>
      <c r="O4303" s="15">
        <f t="shared" si="4"/>
        <v>-0.8991202266</v>
      </c>
      <c r="P4303" s="8">
        <f t="shared" si="5"/>
        <v>358</v>
      </c>
    </row>
    <row r="4304" ht="12.75" customHeight="1">
      <c r="A4304" s="7">
        <v>44056.0</v>
      </c>
      <c r="B4304" s="8" t="s">
        <v>2970</v>
      </c>
      <c r="C4304" s="8" t="s">
        <v>2971</v>
      </c>
      <c r="D4304" s="9" t="s">
        <v>23</v>
      </c>
      <c r="E4304" s="10" t="s">
        <v>19</v>
      </c>
      <c r="F4304" s="11">
        <v>5.379340395E9</v>
      </c>
      <c r="G4304" s="8" t="s">
        <v>20</v>
      </c>
      <c r="H4304" s="8" t="str">
        <f t="shared" si="1"/>
        <v>SELL</v>
      </c>
      <c r="I4304" s="12">
        <v>26.309999</v>
      </c>
      <c r="J4304" s="12">
        <v>1000.0</v>
      </c>
      <c r="K4304" s="16">
        <v>44727.0</v>
      </c>
      <c r="L4304" s="14">
        <v>56.009998</v>
      </c>
      <c r="M4304" s="14">
        <f t="shared" si="2"/>
        <v>2128.848352</v>
      </c>
      <c r="N4304" s="15">
        <f t="shared" si="3"/>
        <v>-1.128848352</v>
      </c>
      <c r="O4304" s="15">
        <f t="shared" si="4"/>
        <v>1.128848352</v>
      </c>
      <c r="P4304" s="8">
        <f t="shared" si="5"/>
        <v>671</v>
      </c>
    </row>
    <row r="4305" ht="12.75" customHeight="1">
      <c r="A4305" s="7">
        <v>44056.0</v>
      </c>
      <c r="B4305" s="8" t="s">
        <v>2972</v>
      </c>
      <c r="C4305" s="8" t="s">
        <v>2973</v>
      </c>
      <c r="D4305" s="9" t="s">
        <v>18</v>
      </c>
      <c r="E4305" s="10" t="s">
        <v>19</v>
      </c>
      <c r="F4305" s="11">
        <v>4.682425401E9</v>
      </c>
      <c r="G4305" s="8" t="s">
        <v>20</v>
      </c>
      <c r="H4305" s="8" t="str">
        <f t="shared" si="1"/>
        <v>SELL</v>
      </c>
      <c r="I4305" s="12">
        <v>35.560001</v>
      </c>
      <c r="J4305" s="12">
        <v>1000.0</v>
      </c>
      <c r="K4305" s="16">
        <v>44727.0</v>
      </c>
      <c r="L4305" s="14">
        <v>18.34</v>
      </c>
      <c r="M4305" s="14">
        <f t="shared" si="2"/>
        <v>515.748017</v>
      </c>
      <c r="N4305" s="15">
        <f t="shared" si="3"/>
        <v>0.484251983</v>
      </c>
      <c r="O4305" s="15">
        <f t="shared" si="4"/>
        <v>-0.484251983</v>
      </c>
      <c r="P4305" s="8">
        <f t="shared" si="5"/>
        <v>671</v>
      </c>
    </row>
    <row r="4306" ht="12.75" customHeight="1">
      <c r="A4306" s="7">
        <v>44056.0</v>
      </c>
      <c r="B4306" s="8" t="s">
        <v>2974</v>
      </c>
      <c r="C4306" s="8" t="s">
        <v>2975</v>
      </c>
      <c r="D4306" s="9" t="s">
        <v>23</v>
      </c>
      <c r="E4306" s="10" t="s">
        <v>19</v>
      </c>
      <c r="F4306" s="11">
        <v>1.028930944E9</v>
      </c>
      <c r="G4306" s="8" t="s">
        <v>24</v>
      </c>
      <c r="H4306" s="8" t="str">
        <f t="shared" si="1"/>
        <v>BUY</v>
      </c>
      <c r="I4306" s="12">
        <v>9.91</v>
      </c>
      <c r="J4306" s="12">
        <v>1000.0</v>
      </c>
      <c r="K4306" s="16">
        <v>44501.0</v>
      </c>
      <c r="L4306" s="14">
        <v>21.190001</v>
      </c>
      <c r="M4306" s="14">
        <f t="shared" si="2"/>
        <v>2138.244299</v>
      </c>
      <c r="N4306" s="15">
        <f t="shared" si="3"/>
        <v>1.138244299</v>
      </c>
      <c r="O4306" s="15">
        <f t="shared" si="4"/>
        <v>-1.138244299</v>
      </c>
      <c r="P4306" s="8">
        <f t="shared" si="5"/>
        <v>445</v>
      </c>
    </row>
    <row r="4307" ht="12.75" customHeight="1">
      <c r="A4307" s="7">
        <v>44056.0</v>
      </c>
      <c r="B4307" s="8" t="s">
        <v>2588</v>
      </c>
      <c r="C4307" s="8" t="s">
        <v>2589</v>
      </c>
      <c r="D4307" s="9" t="s">
        <v>23</v>
      </c>
      <c r="E4307" s="10" t="s">
        <v>19</v>
      </c>
      <c r="F4307" s="11">
        <v>1.9361542266E10</v>
      </c>
      <c r="G4307" s="8" t="s">
        <v>24</v>
      </c>
      <c r="H4307" s="8" t="str">
        <f t="shared" si="1"/>
        <v>BUY</v>
      </c>
      <c r="I4307" s="12">
        <v>234.630005</v>
      </c>
      <c r="J4307" s="12">
        <v>1000.0</v>
      </c>
      <c r="K4307" s="16">
        <v>44727.0</v>
      </c>
      <c r="L4307" s="14">
        <v>229.520004</v>
      </c>
      <c r="M4307" s="14">
        <f t="shared" si="2"/>
        <v>978.2210251</v>
      </c>
      <c r="N4307" s="15">
        <f t="shared" si="3"/>
        <v>-0.02177897494</v>
      </c>
      <c r="O4307" s="15">
        <f t="shared" si="4"/>
        <v>0.02177897494</v>
      </c>
      <c r="P4307" s="8">
        <f t="shared" si="5"/>
        <v>671</v>
      </c>
    </row>
    <row r="4308" ht="12.75" customHeight="1">
      <c r="A4308" s="7">
        <v>44060.0</v>
      </c>
      <c r="B4308" s="8" t="s">
        <v>2976</v>
      </c>
      <c r="C4308" s="8" t="s">
        <v>2977</v>
      </c>
      <c r="D4308" s="9" t="s">
        <v>193</v>
      </c>
      <c r="E4308" s="10" t="s">
        <v>352</v>
      </c>
      <c r="F4308" s="11">
        <v>1.8237898092E10</v>
      </c>
      <c r="G4308" s="8" t="s">
        <v>24</v>
      </c>
      <c r="H4308" s="8" t="str">
        <f t="shared" si="1"/>
        <v>BUY</v>
      </c>
      <c r="I4308" s="12">
        <v>38.720001</v>
      </c>
      <c r="J4308" s="12">
        <v>1000.0</v>
      </c>
      <c r="K4308" s="16">
        <v>44727.0</v>
      </c>
      <c r="L4308" s="14">
        <v>15.61</v>
      </c>
      <c r="M4308" s="14">
        <f t="shared" si="2"/>
        <v>403.150816</v>
      </c>
      <c r="N4308" s="15">
        <f t="shared" si="3"/>
        <v>-0.596849184</v>
      </c>
      <c r="O4308" s="15">
        <f t="shared" si="4"/>
        <v>0.596849184</v>
      </c>
      <c r="P4308" s="8">
        <f t="shared" si="5"/>
        <v>667</v>
      </c>
    </row>
    <row r="4309" ht="12.75" customHeight="1">
      <c r="A4309" s="7">
        <v>44060.0</v>
      </c>
      <c r="B4309" s="8" t="s">
        <v>2810</v>
      </c>
      <c r="C4309" s="8" t="s">
        <v>2811</v>
      </c>
      <c r="D4309" s="9" t="s">
        <v>18</v>
      </c>
      <c r="E4309" s="10" t="s">
        <v>19</v>
      </c>
      <c r="F4309" s="11">
        <v>1.716992E10</v>
      </c>
      <c r="G4309" s="8" t="s">
        <v>20</v>
      </c>
      <c r="H4309" s="8" t="str">
        <f t="shared" si="1"/>
        <v>SELL</v>
      </c>
      <c r="I4309" s="12">
        <v>30.02</v>
      </c>
      <c r="J4309" s="12">
        <v>1000.0</v>
      </c>
      <c r="K4309" s="16">
        <v>44727.0</v>
      </c>
      <c r="L4309" s="14">
        <v>55.459999</v>
      </c>
      <c r="M4309" s="14">
        <f t="shared" si="2"/>
        <v>1847.43501</v>
      </c>
      <c r="N4309" s="15">
        <f t="shared" si="3"/>
        <v>-0.84743501</v>
      </c>
      <c r="O4309" s="15">
        <f t="shared" si="4"/>
        <v>0.84743501</v>
      </c>
      <c r="P4309" s="8">
        <f t="shared" si="5"/>
        <v>667</v>
      </c>
    </row>
    <row r="4310" ht="12.75" customHeight="1">
      <c r="A4310" s="7">
        <v>44060.0</v>
      </c>
      <c r="B4310" s="8" t="s">
        <v>2964</v>
      </c>
      <c r="C4310" s="8" t="s">
        <v>2965</v>
      </c>
      <c r="D4310" s="9" t="s">
        <v>35</v>
      </c>
      <c r="E4310" s="10" t="s">
        <v>19</v>
      </c>
      <c r="F4310" s="11">
        <v>1.6907526E8</v>
      </c>
      <c r="G4310" s="8" t="s">
        <v>20</v>
      </c>
      <c r="H4310" s="8" t="str">
        <f t="shared" si="1"/>
        <v>SELL</v>
      </c>
      <c r="I4310" s="12">
        <v>16.16</v>
      </c>
      <c r="J4310" s="12">
        <v>1000.0</v>
      </c>
      <c r="K4310" s="7">
        <v>44167.0</v>
      </c>
      <c r="L4310" s="14">
        <v>35.43</v>
      </c>
      <c r="M4310" s="14">
        <f t="shared" si="2"/>
        <v>2192.450495</v>
      </c>
      <c r="N4310" s="15">
        <f t="shared" si="3"/>
        <v>-1.192450495</v>
      </c>
      <c r="O4310" s="15">
        <f t="shared" si="4"/>
        <v>1.192450495</v>
      </c>
      <c r="P4310" s="8">
        <f t="shared" si="5"/>
        <v>107</v>
      </c>
    </row>
    <row r="4311" ht="12.75" customHeight="1">
      <c r="A4311" s="7">
        <v>44060.0</v>
      </c>
      <c r="B4311" s="8" t="s">
        <v>445</v>
      </c>
      <c r="C4311" s="8" t="s">
        <v>446</v>
      </c>
      <c r="D4311" s="9" t="s">
        <v>35</v>
      </c>
      <c r="E4311" s="10" t="s">
        <v>19</v>
      </c>
      <c r="F4311" s="11">
        <v>3.29131240124E11</v>
      </c>
      <c r="G4311" s="8" t="s">
        <v>20</v>
      </c>
      <c r="H4311" s="8" t="str">
        <f t="shared" si="1"/>
        <v>SELL</v>
      </c>
      <c r="I4311" s="12">
        <v>268.589508</v>
      </c>
      <c r="J4311" s="12">
        <v>1000.0</v>
      </c>
      <c r="K4311" s="7">
        <v>44511.0</v>
      </c>
      <c r="L4311" s="14">
        <v>352.028992</v>
      </c>
      <c r="M4311" s="14">
        <f t="shared" si="2"/>
        <v>1310.658017</v>
      </c>
      <c r="N4311" s="15">
        <f t="shared" si="3"/>
        <v>-0.3106580172</v>
      </c>
      <c r="O4311" s="15">
        <f t="shared" si="4"/>
        <v>0.3106580172</v>
      </c>
      <c r="P4311" s="8">
        <f t="shared" si="5"/>
        <v>451</v>
      </c>
    </row>
    <row r="4312" ht="12.75" customHeight="1">
      <c r="A4312" s="7">
        <v>44061.0</v>
      </c>
      <c r="B4312" s="8" t="s">
        <v>747</v>
      </c>
      <c r="C4312" s="8" t="s">
        <v>748</v>
      </c>
      <c r="D4312" s="9" t="s">
        <v>35</v>
      </c>
      <c r="E4312" s="10" t="s">
        <v>19</v>
      </c>
      <c r="F4312" s="11">
        <v>1.884947716E9</v>
      </c>
      <c r="G4312" s="8" t="s">
        <v>24</v>
      </c>
      <c r="H4312" s="8" t="str">
        <f t="shared" si="1"/>
        <v>BUY</v>
      </c>
      <c r="I4312" s="12">
        <v>106.093803</v>
      </c>
      <c r="J4312" s="12">
        <v>1000.0</v>
      </c>
      <c r="K4312" s="16">
        <v>44116.0</v>
      </c>
      <c r="L4312" s="14">
        <v>106.283318</v>
      </c>
      <c r="M4312" s="14">
        <f t="shared" si="2"/>
        <v>1001.786297</v>
      </c>
      <c r="N4312" s="15">
        <f t="shared" si="3"/>
        <v>0.001786296604</v>
      </c>
      <c r="O4312" s="15">
        <f t="shared" si="4"/>
        <v>-0.001786296604</v>
      </c>
      <c r="P4312" s="8">
        <f t="shared" si="5"/>
        <v>55</v>
      </c>
    </row>
    <row r="4313" ht="12.75" customHeight="1">
      <c r="A4313" s="7">
        <v>44061.0</v>
      </c>
      <c r="B4313" s="8" t="s">
        <v>1945</v>
      </c>
      <c r="C4313" s="8" t="s">
        <v>1946</v>
      </c>
      <c r="D4313" s="9" t="s">
        <v>23</v>
      </c>
      <c r="E4313" s="10" t="s">
        <v>19</v>
      </c>
      <c r="F4313" s="11">
        <v>5.9943288029E10</v>
      </c>
      <c r="G4313" s="8" t="s">
        <v>20</v>
      </c>
      <c r="H4313" s="8" t="str">
        <f t="shared" si="1"/>
        <v>SELL</v>
      </c>
      <c r="I4313" s="12">
        <v>109.150002</v>
      </c>
      <c r="J4313" s="12">
        <v>1000.0</v>
      </c>
      <c r="K4313" s="16">
        <v>44727.0</v>
      </c>
      <c r="L4313" s="14">
        <v>147.720001</v>
      </c>
      <c r="M4313" s="14">
        <f t="shared" si="2"/>
        <v>1353.366911</v>
      </c>
      <c r="N4313" s="15">
        <f t="shared" si="3"/>
        <v>-0.3533669106</v>
      </c>
      <c r="O4313" s="15">
        <f t="shared" si="4"/>
        <v>0.3533669106</v>
      </c>
      <c r="P4313" s="8">
        <f t="shared" si="5"/>
        <v>666</v>
      </c>
    </row>
    <row r="4314" ht="12.75" customHeight="1">
      <c r="A4314" s="7">
        <v>44061.0</v>
      </c>
      <c r="B4314" s="8" t="s">
        <v>2978</v>
      </c>
      <c r="C4314" s="8" t="s">
        <v>2979</v>
      </c>
      <c r="D4314" s="9" t="s">
        <v>32</v>
      </c>
      <c r="E4314" s="10" t="s">
        <v>19</v>
      </c>
      <c r="F4314" s="11">
        <v>1.3421984268E10</v>
      </c>
      <c r="G4314" s="8" t="s">
        <v>20</v>
      </c>
      <c r="H4314" s="8" t="str">
        <f t="shared" si="1"/>
        <v>SELL</v>
      </c>
      <c r="I4314" s="12">
        <v>23.07</v>
      </c>
      <c r="J4314" s="12">
        <v>1000.0</v>
      </c>
      <c r="K4314" s="16">
        <v>44727.0</v>
      </c>
      <c r="L4314" s="14">
        <v>56.599998</v>
      </c>
      <c r="M4314" s="14">
        <f t="shared" si="2"/>
        <v>2453.402601</v>
      </c>
      <c r="N4314" s="15">
        <f t="shared" si="3"/>
        <v>-1.453402601</v>
      </c>
      <c r="O4314" s="15">
        <f t="shared" si="4"/>
        <v>1.453402601</v>
      </c>
      <c r="P4314" s="8">
        <f t="shared" si="5"/>
        <v>666</v>
      </c>
    </row>
    <row r="4315" ht="12.75" customHeight="1">
      <c r="A4315" s="7">
        <v>44061.0</v>
      </c>
      <c r="B4315" s="8" t="s">
        <v>687</v>
      </c>
      <c r="C4315" s="8" t="s">
        <v>688</v>
      </c>
      <c r="D4315" s="9" t="s">
        <v>35</v>
      </c>
      <c r="E4315" s="10" t="s">
        <v>19</v>
      </c>
      <c r="F4315" s="11">
        <v>1.511406816E9</v>
      </c>
      <c r="G4315" s="8" t="s">
        <v>20</v>
      </c>
      <c r="H4315" s="8" t="str">
        <f t="shared" si="1"/>
        <v>SELL</v>
      </c>
      <c r="I4315" s="12">
        <v>37.720001</v>
      </c>
      <c r="J4315" s="12">
        <v>1000.0</v>
      </c>
      <c r="K4315" s="16">
        <v>44727.0</v>
      </c>
      <c r="L4315" s="14">
        <v>26.459999</v>
      </c>
      <c r="M4315" s="14">
        <f t="shared" si="2"/>
        <v>701.4845784</v>
      </c>
      <c r="N4315" s="15">
        <f t="shared" si="3"/>
        <v>0.2985154216</v>
      </c>
      <c r="O4315" s="15">
        <f t="shared" si="4"/>
        <v>-0.2985154216</v>
      </c>
      <c r="P4315" s="8">
        <f t="shared" si="5"/>
        <v>666</v>
      </c>
    </row>
    <row r="4316" ht="12.75" customHeight="1">
      <c r="A4316" s="7">
        <v>44062.0</v>
      </c>
      <c r="B4316" s="8" t="s">
        <v>541</v>
      </c>
      <c r="C4316" s="8" t="s">
        <v>542</v>
      </c>
      <c r="D4316" s="9" t="s">
        <v>39</v>
      </c>
      <c r="E4316" s="10" t="s">
        <v>19</v>
      </c>
      <c r="F4316" s="11">
        <v>2.52174003E8</v>
      </c>
      <c r="G4316" s="8" t="s">
        <v>20</v>
      </c>
      <c r="H4316" s="8" t="str">
        <f t="shared" si="1"/>
        <v>SELL</v>
      </c>
      <c r="I4316" s="12">
        <v>29.17112</v>
      </c>
      <c r="J4316" s="12">
        <v>1000.0</v>
      </c>
      <c r="K4316" s="16">
        <v>44727.0</v>
      </c>
      <c r="L4316" s="14">
        <v>20.235542</v>
      </c>
      <c r="M4316" s="14">
        <f t="shared" si="2"/>
        <v>693.6840958</v>
      </c>
      <c r="N4316" s="15">
        <f t="shared" si="3"/>
        <v>0.3063159042</v>
      </c>
      <c r="O4316" s="15">
        <f t="shared" si="4"/>
        <v>-0.3063159042</v>
      </c>
      <c r="P4316" s="8">
        <f t="shared" si="5"/>
        <v>665</v>
      </c>
    </row>
    <row r="4317" ht="12.75" customHeight="1">
      <c r="A4317" s="16">
        <v>44062.0</v>
      </c>
      <c r="B4317" s="8" t="s">
        <v>1415</v>
      </c>
      <c r="C4317" s="8" t="s">
        <v>1416</v>
      </c>
      <c r="D4317" s="9" t="s">
        <v>32</v>
      </c>
      <c r="E4317" s="10" t="s">
        <v>19</v>
      </c>
      <c r="F4317" s="11">
        <v>2.29999484E8</v>
      </c>
      <c r="G4317" s="18" t="s">
        <v>24</v>
      </c>
      <c r="H4317" s="17" t="str">
        <f t="shared" si="1"/>
        <v>BUY</v>
      </c>
      <c r="I4317" s="12">
        <v>39.32</v>
      </c>
      <c r="J4317" s="12">
        <v>1000.0</v>
      </c>
      <c r="K4317" s="16">
        <v>44727.0</v>
      </c>
      <c r="L4317" s="14">
        <v>8.46</v>
      </c>
      <c r="M4317" s="14">
        <f t="shared" si="2"/>
        <v>215.1576806</v>
      </c>
      <c r="N4317" s="15">
        <f t="shared" si="3"/>
        <v>-0.7848423194</v>
      </c>
      <c r="O4317" s="15">
        <f t="shared" si="4"/>
        <v>0.7848423194</v>
      </c>
      <c r="P4317" s="8">
        <f t="shared" si="5"/>
        <v>665</v>
      </c>
    </row>
    <row r="4318" ht="12.75" customHeight="1">
      <c r="A4318" s="7">
        <v>44063.0</v>
      </c>
      <c r="B4318" s="8" t="s">
        <v>704</v>
      </c>
      <c r="C4318" s="8" t="s">
        <v>705</v>
      </c>
      <c r="D4318" s="9" t="s">
        <v>18</v>
      </c>
      <c r="E4318" s="10" t="s">
        <v>19</v>
      </c>
      <c r="F4318" s="11">
        <v>9.819059159E9</v>
      </c>
      <c r="G4318" s="8" t="s">
        <v>24</v>
      </c>
      <c r="H4318" s="8" t="str">
        <f t="shared" si="1"/>
        <v>BUY</v>
      </c>
      <c r="I4318" s="12">
        <v>12.5</v>
      </c>
      <c r="J4318" s="12">
        <v>1000.0</v>
      </c>
      <c r="K4318" s="16">
        <v>44727.0</v>
      </c>
      <c r="L4318" s="14">
        <v>13.31</v>
      </c>
      <c r="M4318" s="14">
        <f t="shared" si="2"/>
        <v>1064.8</v>
      </c>
      <c r="N4318" s="15">
        <f t="shared" si="3"/>
        <v>0.0648</v>
      </c>
      <c r="O4318" s="15">
        <f t="shared" si="4"/>
        <v>-0.0648</v>
      </c>
      <c r="P4318" s="8">
        <f t="shared" si="5"/>
        <v>664</v>
      </c>
    </row>
    <row r="4319" ht="12.75" customHeight="1">
      <c r="A4319" s="7">
        <v>44063.0</v>
      </c>
      <c r="B4319" s="8" t="s">
        <v>1216</v>
      </c>
      <c r="C4319" s="8" t="s">
        <v>1217</v>
      </c>
      <c r="D4319" s="9" t="s">
        <v>23</v>
      </c>
      <c r="E4319" s="10" t="s">
        <v>19</v>
      </c>
      <c r="F4319" s="11">
        <v>1.53571818E10</v>
      </c>
      <c r="G4319" s="8" t="s">
        <v>20</v>
      </c>
      <c r="H4319" s="8" t="str">
        <f t="shared" si="1"/>
        <v>SELL</v>
      </c>
      <c r="I4319" s="12">
        <v>110.349998</v>
      </c>
      <c r="J4319" s="12">
        <v>1000.0</v>
      </c>
      <c r="K4319" s="7">
        <v>44412.0</v>
      </c>
      <c r="L4319" s="14">
        <v>112.41</v>
      </c>
      <c r="M4319" s="14">
        <f t="shared" si="2"/>
        <v>1018.667893</v>
      </c>
      <c r="N4319" s="15">
        <f t="shared" si="3"/>
        <v>-0.01866789341</v>
      </c>
      <c r="O4319" s="15">
        <f t="shared" si="4"/>
        <v>0.01866789341</v>
      </c>
      <c r="P4319" s="8">
        <f t="shared" si="5"/>
        <v>349</v>
      </c>
    </row>
    <row r="4320" ht="12.75" customHeight="1">
      <c r="A4320" s="7">
        <v>44063.0</v>
      </c>
      <c r="B4320" s="8" t="s">
        <v>162</v>
      </c>
      <c r="C4320" s="8" t="s">
        <v>163</v>
      </c>
      <c r="D4320" s="9" t="s">
        <v>18</v>
      </c>
      <c r="E4320" s="10" t="s">
        <v>19</v>
      </c>
      <c r="F4320" s="11">
        <v>1.36351276474E11</v>
      </c>
      <c r="G4320" s="8" t="s">
        <v>20</v>
      </c>
      <c r="H4320" s="8" t="str">
        <f t="shared" si="1"/>
        <v>SELL</v>
      </c>
      <c r="I4320" s="12">
        <v>169.580002</v>
      </c>
      <c r="J4320" s="12">
        <v>1000.0</v>
      </c>
      <c r="K4320" s="7">
        <v>44375.0</v>
      </c>
      <c r="L4320" s="14">
        <v>239.960007</v>
      </c>
      <c r="M4320" s="14">
        <f t="shared" si="2"/>
        <v>1415.025381</v>
      </c>
      <c r="N4320" s="15">
        <f t="shared" si="3"/>
        <v>-0.4150253814</v>
      </c>
      <c r="O4320" s="15">
        <f t="shared" si="4"/>
        <v>0.4150253814</v>
      </c>
      <c r="P4320" s="8">
        <f t="shared" si="5"/>
        <v>312</v>
      </c>
    </row>
    <row r="4321" ht="12.75" customHeight="1">
      <c r="A4321" s="7">
        <v>44063.0</v>
      </c>
      <c r="B4321" s="8" t="s">
        <v>2271</v>
      </c>
      <c r="C4321" s="8" t="s">
        <v>2272</v>
      </c>
      <c r="D4321" s="9" t="s">
        <v>32</v>
      </c>
      <c r="E4321" s="10" t="s">
        <v>19</v>
      </c>
      <c r="F4321" s="11">
        <v>9.313114836E9</v>
      </c>
      <c r="G4321" s="8" t="s">
        <v>20</v>
      </c>
      <c r="H4321" s="8" t="str">
        <f t="shared" si="1"/>
        <v>SELL</v>
      </c>
      <c r="I4321" s="12">
        <v>44.459999</v>
      </c>
      <c r="J4321" s="12">
        <v>1000.0</v>
      </c>
      <c r="K4321" s="16">
        <v>44727.0</v>
      </c>
      <c r="L4321" s="14">
        <v>59.299999</v>
      </c>
      <c r="M4321" s="14">
        <f t="shared" si="2"/>
        <v>1333.783183</v>
      </c>
      <c r="N4321" s="15">
        <f t="shared" si="3"/>
        <v>-0.3337831834</v>
      </c>
      <c r="O4321" s="15">
        <f t="shared" si="4"/>
        <v>0.3337831834</v>
      </c>
      <c r="P4321" s="8">
        <f t="shared" si="5"/>
        <v>664</v>
      </c>
    </row>
    <row r="4322" ht="12.75" customHeight="1">
      <c r="A4322" s="7">
        <v>44063.0</v>
      </c>
      <c r="B4322" s="8" t="s">
        <v>2980</v>
      </c>
      <c r="C4322" s="8" t="s">
        <v>2981</v>
      </c>
      <c r="D4322" s="9" t="s">
        <v>39</v>
      </c>
      <c r="E4322" s="10" t="s">
        <v>19</v>
      </c>
      <c r="F4322" s="11">
        <v>1.0436600608E10</v>
      </c>
      <c r="G4322" s="8" t="s">
        <v>24</v>
      </c>
      <c r="H4322" s="8" t="str">
        <f t="shared" si="1"/>
        <v>BUY</v>
      </c>
      <c r="I4322" s="12">
        <v>113.489998</v>
      </c>
      <c r="J4322" s="12">
        <v>1000.0</v>
      </c>
      <c r="K4322" s="16">
        <v>44727.0</v>
      </c>
      <c r="L4322" s="14">
        <v>93.150002</v>
      </c>
      <c r="M4322" s="14">
        <f t="shared" si="2"/>
        <v>820.7771931</v>
      </c>
      <c r="N4322" s="15">
        <f t="shared" si="3"/>
        <v>-0.1792228069</v>
      </c>
      <c r="O4322" s="15">
        <f t="shared" si="4"/>
        <v>0.1792228069</v>
      </c>
      <c r="P4322" s="8">
        <f t="shared" si="5"/>
        <v>664</v>
      </c>
    </row>
    <row r="4323" ht="12.75" customHeight="1">
      <c r="A4323" s="7">
        <v>44063.0</v>
      </c>
      <c r="B4323" s="8" t="s">
        <v>2982</v>
      </c>
      <c r="C4323" s="8" t="s">
        <v>2983</v>
      </c>
      <c r="D4323" s="9" t="s">
        <v>58</v>
      </c>
      <c r="E4323" s="10" t="s">
        <v>19</v>
      </c>
      <c r="F4323" s="11">
        <v>3.65585E8</v>
      </c>
      <c r="G4323" s="8" t="s">
        <v>24</v>
      </c>
      <c r="H4323" s="8" t="str">
        <f t="shared" si="1"/>
        <v>BUY</v>
      </c>
      <c r="I4323" s="12">
        <v>17.18</v>
      </c>
      <c r="J4323" s="12">
        <v>1000.0</v>
      </c>
      <c r="K4323" s="16">
        <v>44727.0</v>
      </c>
      <c r="L4323" s="14">
        <v>11.78</v>
      </c>
      <c r="M4323" s="14">
        <f t="shared" si="2"/>
        <v>685.6810244</v>
      </c>
      <c r="N4323" s="15">
        <f t="shared" si="3"/>
        <v>-0.3143189756</v>
      </c>
      <c r="O4323" s="15">
        <f t="shared" si="4"/>
        <v>0.3143189756</v>
      </c>
      <c r="P4323" s="8">
        <f t="shared" si="5"/>
        <v>664</v>
      </c>
    </row>
    <row r="4324" ht="12.75" customHeight="1">
      <c r="A4324" s="16">
        <v>44063.0</v>
      </c>
      <c r="B4324" s="8" t="s">
        <v>2592</v>
      </c>
      <c r="C4324" s="8" t="s">
        <v>2593</v>
      </c>
      <c r="D4324" s="9" t="s">
        <v>23</v>
      </c>
      <c r="E4324" s="10" t="s">
        <v>19</v>
      </c>
      <c r="F4324" s="11">
        <v>1.9724256923E10</v>
      </c>
      <c r="G4324" s="17" t="s">
        <v>20</v>
      </c>
      <c r="H4324" s="18" t="str">
        <f t="shared" si="1"/>
        <v>SELL</v>
      </c>
      <c r="I4324" s="12">
        <v>290.690002</v>
      </c>
      <c r="J4324" s="12">
        <v>1000.0</v>
      </c>
      <c r="K4324" s="16">
        <v>44327.0</v>
      </c>
      <c r="L4324" s="14">
        <v>300.25</v>
      </c>
      <c r="M4324" s="14">
        <f t="shared" si="2"/>
        <v>1032.887261</v>
      </c>
      <c r="N4324" s="15">
        <f t="shared" si="3"/>
        <v>-0.03288726112</v>
      </c>
      <c r="O4324" s="15">
        <f t="shared" si="4"/>
        <v>0.03288726112</v>
      </c>
      <c r="P4324" s="8">
        <f t="shared" si="5"/>
        <v>264</v>
      </c>
    </row>
    <row r="4325" ht="12.75" customHeight="1">
      <c r="A4325" s="7">
        <v>44067.0</v>
      </c>
      <c r="B4325" s="8" t="s">
        <v>537</v>
      </c>
      <c r="C4325" s="8" t="s">
        <v>538</v>
      </c>
      <c r="D4325" s="9" t="s">
        <v>39</v>
      </c>
      <c r="E4325" s="10" t="s">
        <v>19</v>
      </c>
      <c r="F4325" s="11">
        <v>9.4648919214E10</v>
      </c>
      <c r="G4325" s="8" t="s">
        <v>24</v>
      </c>
      <c r="H4325" s="8" t="str">
        <f t="shared" si="1"/>
        <v>BUY</v>
      </c>
      <c r="I4325" s="12">
        <v>58.186493</v>
      </c>
      <c r="J4325" s="12">
        <v>1000.0</v>
      </c>
      <c r="K4325" s="7">
        <v>44088.0</v>
      </c>
      <c r="L4325" s="14">
        <v>59.027485</v>
      </c>
      <c r="M4325" s="14">
        <f t="shared" si="2"/>
        <v>1014.453389</v>
      </c>
      <c r="N4325" s="15">
        <f t="shared" si="3"/>
        <v>0.01445338869</v>
      </c>
      <c r="O4325" s="15">
        <f t="shared" si="4"/>
        <v>-0.01445338869</v>
      </c>
      <c r="P4325" s="8">
        <f t="shared" si="5"/>
        <v>21</v>
      </c>
    </row>
    <row r="4326" ht="12.75" customHeight="1">
      <c r="A4326" s="7">
        <v>44067.0</v>
      </c>
      <c r="B4326" s="8" t="s">
        <v>1744</v>
      </c>
      <c r="C4326" s="8" t="s">
        <v>1745</v>
      </c>
      <c r="D4326" s="9" t="s">
        <v>39</v>
      </c>
      <c r="E4326" s="10" t="s">
        <v>19</v>
      </c>
      <c r="F4326" s="11">
        <v>1.892566E8</v>
      </c>
      <c r="G4326" s="8" t="s">
        <v>20</v>
      </c>
      <c r="H4326" s="8" t="str">
        <f t="shared" si="1"/>
        <v>SELL</v>
      </c>
      <c r="I4326" s="12">
        <v>14.19</v>
      </c>
      <c r="J4326" s="12">
        <v>1000.0</v>
      </c>
      <c r="K4326" s="7">
        <v>44420.0</v>
      </c>
      <c r="L4326" s="14">
        <v>4.82</v>
      </c>
      <c r="M4326" s="14">
        <f t="shared" si="2"/>
        <v>339.675828</v>
      </c>
      <c r="N4326" s="15">
        <f t="shared" si="3"/>
        <v>0.660324172</v>
      </c>
      <c r="O4326" s="15">
        <f t="shared" si="4"/>
        <v>-0.660324172</v>
      </c>
      <c r="P4326" s="8">
        <f t="shared" si="5"/>
        <v>353</v>
      </c>
    </row>
    <row r="4327" ht="12.75" customHeight="1">
      <c r="A4327" s="7">
        <v>44067.0</v>
      </c>
      <c r="B4327" s="8" t="s">
        <v>2504</v>
      </c>
      <c r="C4327" s="8" t="s">
        <v>2505</v>
      </c>
      <c r="D4327" s="9" t="s">
        <v>18</v>
      </c>
      <c r="E4327" s="10" t="s">
        <v>19</v>
      </c>
      <c r="F4327" s="11">
        <v>5.188639887E9</v>
      </c>
      <c r="G4327" s="8" t="s">
        <v>20</v>
      </c>
      <c r="H4327" s="8" t="str">
        <f t="shared" si="1"/>
        <v>SELL</v>
      </c>
      <c r="I4327" s="12">
        <v>12.34</v>
      </c>
      <c r="J4327" s="12">
        <v>1000.0</v>
      </c>
      <c r="K4327" s="7">
        <v>44291.0</v>
      </c>
      <c r="L4327" s="14">
        <v>33.439999</v>
      </c>
      <c r="M4327" s="14">
        <f t="shared" si="2"/>
        <v>2709.886467</v>
      </c>
      <c r="N4327" s="15">
        <f t="shared" si="3"/>
        <v>-1.709886467</v>
      </c>
      <c r="O4327" s="15">
        <f t="shared" si="4"/>
        <v>1.709886467</v>
      </c>
      <c r="P4327" s="8">
        <f t="shared" si="5"/>
        <v>224</v>
      </c>
    </row>
    <row r="4328" ht="12.75" customHeight="1">
      <c r="A4328" s="7">
        <v>44068.0</v>
      </c>
      <c r="B4328" s="8" t="s">
        <v>173</v>
      </c>
      <c r="C4328" s="8" t="s">
        <v>174</v>
      </c>
      <c r="D4328" s="9" t="s">
        <v>18</v>
      </c>
      <c r="E4328" s="10" t="s">
        <v>19</v>
      </c>
      <c r="F4328" s="11">
        <v>1.21670003777E11</v>
      </c>
      <c r="G4328" s="8" t="s">
        <v>20</v>
      </c>
      <c r="H4328" s="8" t="str">
        <f t="shared" si="1"/>
        <v>SELL</v>
      </c>
      <c r="I4328" s="12">
        <v>40.67728</v>
      </c>
      <c r="J4328" s="12">
        <v>1000.0</v>
      </c>
      <c r="K4328" s="7">
        <v>44068.0</v>
      </c>
      <c r="L4328" s="14">
        <v>40.67728</v>
      </c>
      <c r="M4328" s="14">
        <f t="shared" si="2"/>
        <v>1000</v>
      </c>
      <c r="N4328" s="15">
        <f t="shared" si="3"/>
        <v>0</v>
      </c>
      <c r="O4328" s="15">
        <f t="shared" si="4"/>
        <v>0</v>
      </c>
      <c r="P4328" s="8">
        <f t="shared" si="5"/>
        <v>0</v>
      </c>
    </row>
    <row r="4329" ht="12.75" customHeight="1">
      <c r="A4329" s="7">
        <v>44068.0</v>
      </c>
      <c r="B4329" s="8" t="s">
        <v>2984</v>
      </c>
      <c r="C4329" s="8" t="s">
        <v>2985</v>
      </c>
      <c r="D4329" s="9" t="s">
        <v>35</v>
      </c>
      <c r="E4329" s="10" t="s">
        <v>19</v>
      </c>
      <c r="F4329" s="11">
        <v>3.9905752806E10</v>
      </c>
      <c r="G4329" s="8" t="s">
        <v>20</v>
      </c>
      <c r="H4329" s="8" t="str">
        <f t="shared" si="1"/>
        <v>SELL</v>
      </c>
      <c r="I4329" s="12">
        <v>87.96</v>
      </c>
      <c r="J4329" s="12">
        <v>1000.0</v>
      </c>
      <c r="K4329" s="16">
        <v>44727.0</v>
      </c>
      <c r="L4329" s="14">
        <v>121.36</v>
      </c>
      <c r="M4329" s="14">
        <f t="shared" si="2"/>
        <v>1379.718054</v>
      </c>
      <c r="N4329" s="15">
        <f t="shared" si="3"/>
        <v>-0.3797180537</v>
      </c>
      <c r="O4329" s="15">
        <f t="shared" si="4"/>
        <v>0.3797180537</v>
      </c>
      <c r="P4329" s="8">
        <f t="shared" si="5"/>
        <v>659</v>
      </c>
    </row>
    <row r="4330" ht="12.75" customHeight="1">
      <c r="A4330" s="7">
        <v>44068.0</v>
      </c>
      <c r="B4330" s="8" t="s">
        <v>1323</v>
      </c>
      <c r="C4330" s="8" t="s">
        <v>1324</v>
      </c>
      <c r="D4330" s="9" t="s">
        <v>27</v>
      </c>
      <c r="E4330" s="10" t="s">
        <v>19</v>
      </c>
      <c r="F4330" s="11">
        <v>6.21866E10</v>
      </c>
      <c r="G4330" s="8" t="s">
        <v>20</v>
      </c>
      <c r="H4330" s="8" t="str">
        <f t="shared" si="1"/>
        <v>SELL</v>
      </c>
      <c r="I4330" s="12">
        <v>33.06</v>
      </c>
      <c r="J4330" s="12">
        <v>1000.0</v>
      </c>
      <c r="K4330" s="16">
        <v>44727.0</v>
      </c>
      <c r="L4330" s="14">
        <v>95.97</v>
      </c>
      <c r="M4330" s="14">
        <f t="shared" si="2"/>
        <v>2902.903811</v>
      </c>
      <c r="N4330" s="15">
        <f t="shared" si="3"/>
        <v>-1.902903811</v>
      </c>
      <c r="O4330" s="15">
        <f t="shared" si="4"/>
        <v>1.902903811</v>
      </c>
      <c r="P4330" s="8">
        <f t="shared" si="5"/>
        <v>659</v>
      </c>
    </row>
    <row r="4331" ht="12.75" customHeight="1">
      <c r="A4331" s="7">
        <v>44068.0</v>
      </c>
      <c r="B4331" s="8" t="s">
        <v>260</v>
      </c>
      <c r="C4331" s="8" t="s">
        <v>261</v>
      </c>
      <c r="D4331" s="9" t="s">
        <v>35</v>
      </c>
      <c r="E4331" s="10" t="s">
        <v>19</v>
      </c>
      <c r="F4331" s="11">
        <v>7.075072067E9</v>
      </c>
      <c r="G4331" s="8" t="s">
        <v>20</v>
      </c>
      <c r="H4331" s="8" t="str">
        <f t="shared" si="1"/>
        <v>SELL</v>
      </c>
      <c r="I4331" s="12">
        <v>16.75</v>
      </c>
      <c r="J4331" s="12">
        <v>1000.0</v>
      </c>
      <c r="K4331" s="7">
        <v>44117.0</v>
      </c>
      <c r="L4331" s="14">
        <v>16.59</v>
      </c>
      <c r="M4331" s="14">
        <f t="shared" si="2"/>
        <v>990.4477612</v>
      </c>
      <c r="N4331" s="15">
        <f t="shared" si="3"/>
        <v>0.009552238806</v>
      </c>
      <c r="O4331" s="15">
        <f t="shared" si="4"/>
        <v>-0.009552238806</v>
      </c>
      <c r="P4331" s="8">
        <f t="shared" si="5"/>
        <v>49</v>
      </c>
    </row>
    <row r="4332" ht="12.75" customHeight="1">
      <c r="A4332" s="7">
        <v>44068.0</v>
      </c>
      <c r="B4332" s="8" t="s">
        <v>342</v>
      </c>
      <c r="C4332" s="8" t="s">
        <v>343</v>
      </c>
      <c r="D4332" s="9" t="s">
        <v>39</v>
      </c>
      <c r="E4332" s="10" t="s">
        <v>19</v>
      </c>
      <c r="F4332" s="11">
        <v>2.0695706284E11</v>
      </c>
      <c r="G4332" s="8" t="s">
        <v>24</v>
      </c>
      <c r="H4332" s="8" t="str">
        <f t="shared" si="1"/>
        <v>BUY</v>
      </c>
      <c r="I4332" s="12">
        <v>32.595417</v>
      </c>
      <c r="J4332" s="12">
        <v>1000.0</v>
      </c>
      <c r="K4332" s="7">
        <v>44085.0</v>
      </c>
      <c r="L4332" s="14">
        <v>30.609653</v>
      </c>
      <c r="M4332" s="14">
        <f t="shared" si="2"/>
        <v>939.0784293</v>
      </c>
      <c r="N4332" s="15">
        <f t="shared" si="3"/>
        <v>-0.06092157066</v>
      </c>
      <c r="O4332" s="15">
        <f t="shared" si="4"/>
        <v>0.06092157066</v>
      </c>
      <c r="P4332" s="8">
        <f t="shared" si="5"/>
        <v>17</v>
      </c>
    </row>
    <row r="4333" ht="12.75" customHeight="1">
      <c r="A4333" s="7">
        <v>44068.0</v>
      </c>
      <c r="B4333" s="8" t="s">
        <v>2706</v>
      </c>
      <c r="C4333" s="8" t="s">
        <v>2707</v>
      </c>
      <c r="D4333" s="9" t="s">
        <v>35</v>
      </c>
      <c r="E4333" s="10" t="s">
        <v>19</v>
      </c>
      <c r="F4333" s="11">
        <v>2.483909373E9</v>
      </c>
      <c r="G4333" s="8" t="s">
        <v>24</v>
      </c>
      <c r="H4333" s="8" t="str">
        <f t="shared" si="1"/>
        <v>BUY</v>
      </c>
      <c r="I4333" s="12">
        <v>66.449997</v>
      </c>
      <c r="J4333" s="12">
        <v>1000.0</v>
      </c>
      <c r="K4333" s="7">
        <v>44082.0</v>
      </c>
      <c r="L4333" s="14">
        <v>85.599998</v>
      </c>
      <c r="M4333" s="14">
        <f t="shared" si="2"/>
        <v>1288.186635</v>
      </c>
      <c r="N4333" s="15">
        <f t="shared" si="3"/>
        <v>0.2881866345</v>
      </c>
      <c r="O4333" s="15">
        <f t="shared" si="4"/>
        <v>-0.2881866345</v>
      </c>
      <c r="P4333" s="8">
        <f t="shared" si="5"/>
        <v>14</v>
      </c>
    </row>
    <row r="4334" ht="12.75" customHeight="1">
      <c r="A4334" s="7">
        <v>44068.0</v>
      </c>
      <c r="B4334" s="8" t="s">
        <v>2858</v>
      </c>
      <c r="C4334" s="8" t="s">
        <v>2859</v>
      </c>
      <c r="D4334" s="9" t="s">
        <v>18</v>
      </c>
      <c r="E4334" s="10" t="s">
        <v>19</v>
      </c>
      <c r="F4334" s="11">
        <v>1.25365809254E11</v>
      </c>
      <c r="G4334" s="8" t="s">
        <v>24</v>
      </c>
      <c r="H4334" s="8" t="str">
        <f t="shared" si="1"/>
        <v>BUY</v>
      </c>
      <c r="I4334" s="12">
        <v>56.66</v>
      </c>
      <c r="J4334" s="12">
        <v>1000.0</v>
      </c>
      <c r="K4334" s="7">
        <v>44130.0</v>
      </c>
      <c r="L4334" s="14">
        <v>56.53</v>
      </c>
      <c r="M4334" s="14">
        <f t="shared" si="2"/>
        <v>997.7056124</v>
      </c>
      <c r="N4334" s="15">
        <f t="shared" si="3"/>
        <v>-0.002294387575</v>
      </c>
      <c r="O4334" s="15">
        <f t="shared" si="4"/>
        <v>0.002294387575</v>
      </c>
      <c r="P4334" s="8">
        <f t="shared" si="5"/>
        <v>62</v>
      </c>
    </row>
    <row r="4335" ht="12.75" customHeight="1">
      <c r="A4335" s="7">
        <v>44069.0</v>
      </c>
      <c r="B4335" s="8" t="s">
        <v>2986</v>
      </c>
      <c r="C4335" s="8" t="s">
        <v>2987</v>
      </c>
      <c r="D4335" s="9" t="s">
        <v>71</v>
      </c>
      <c r="E4335" s="9" t="s">
        <v>19</v>
      </c>
      <c r="F4335" s="11">
        <v>7.4175E8</v>
      </c>
      <c r="G4335" s="8" t="s">
        <v>24</v>
      </c>
      <c r="H4335" s="8" t="str">
        <f t="shared" si="1"/>
        <v>BUY</v>
      </c>
      <c r="I4335" s="12">
        <v>10.52</v>
      </c>
      <c r="J4335" s="12">
        <v>1000.0</v>
      </c>
      <c r="K4335" s="16">
        <v>44215.0</v>
      </c>
      <c r="L4335" s="14">
        <v>10.65</v>
      </c>
      <c r="M4335" s="14">
        <f t="shared" si="2"/>
        <v>1012.357414</v>
      </c>
      <c r="N4335" s="15">
        <f t="shared" si="3"/>
        <v>0.01235741445</v>
      </c>
      <c r="O4335" s="15">
        <f t="shared" si="4"/>
        <v>-0.01235741445</v>
      </c>
      <c r="P4335" s="8">
        <f t="shared" si="5"/>
        <v>146</v>
      </c>
    </row>
    <row r="4336" ht="12.75" customHeight="1">
      <c r="A4336" s="7">
        <v>44069.0</v>
      </c>
      <c r="B4336" s="8" t="s">
        <v>2988</v>
      </c>
      <c r="C4336" s="8" t="s">
        <v>2989</v>
      </c>
      <c r="D4336" s="9" t="s">
        <v>71</v>
      </c>
      <c r="E4336" s="10" t="s">
        <v>19</v>
      </c>
      <c r="F4336" s="11">
        <v>1.42039375E8</v>
      </c>
      <c r="G4336" s="8" t="s">
        <v>20</v>
      </c>
      <c r="H4336" s="8" t="str">
        <f t="shared" si="1"/>
        <v>SELL</v>
      </c>
      <c r="I4336" s="12">
        <v>16.12</v>
      </c>
      <c r="J4336" s="12">
        <v>1000.0</v>
      </c>
      <c r="K4336" s="16">
        <v>44727.0</v>
      </c>
      <c r="L4336" s="14">
        <v>9.78</v>
      </c>
      <c r="M4336" s="14">
        <f t="shared" si="2"/>
        <v>606.6997519</v>
      </c>
      <c r="N4336" s="15">
        <f t="shared" si="3"/>
        <v>0.3933002481</v>
      </c>
      <c r="O4336" s="15">
        <f t="shared" si="4"/>
        <v>-0.3933002481</v>
      </c>
      <c r="P4336" s="8">
        <f t="shared" si="5"/>
        <v>658</v>
      </c>
    </row>
    <row r="4337" ht="12.75" customHeight="1">
      <c r="A4337" s="7">
        <v>44069.0</v>
      </c>
      <c r="B4337" s="8" t="s">
        <v>543</v>
      </c>
      <c r="C4337" s="8" t="s">
        <v>544</v>
      </c>
      <c r="D4337" s="9" t="s">
        <v>35</v>
      </c>
      <c r="E4337" s="10" t="s">
        <v>19</v>
      </c>
      <c r="F4337" s="11">
        <v>1.02879970529E11</v>
      </c>
      <c r="G4337" s="8" t="s">
        <v>24</v>
      </c>
      <c r="H4337" s="8" t="str">
        <f t="shared" si="1"/>
        <v>BUY</v>
      </c>
      <c r="I4337" s="12">
        <v>50.95</v>
      </c>
      <c r="J4337" s="12">
        <v>1000.0</v>
      </c>
      <c r="K4337" s="7">
        <v>44088.0</v>
      </c>
      <c r="L4337" s="14">
        <v>53.06</v>
      </c>
      <c r="M4337" s="14">
        <f t="shared" si="2"/>
        <v>1041.41315</v>
      </c>
      <c r="N4337" s="15">
        <f t="shared" si="3"/>
        <v>0.04141315015</v>
      </c>
      <c r="O4337" s="15">
        <f t="shared" si="4"/>
        <v>-0.04141315015</v>
      </c>
      <c r="P4337" s="8">
        <f t="shared" si="5"/>
        <v>19</v>
      </c>
    </row>
    <row r="4338" ht="12.75" customHeight="1">
      <c r="A4338" s="16">
        <v>44069.0</v>
      </c>
      <c r="B4338" s="8" t="s">
        <v>1023</v>
      </c>
      <c r="C4338" s="8" t="s">
        <v>1024</v>
      </c>
      <c r="D4338" s="9" t="s">
        <v>35</v>
      </c>
      <c r="E4338" s="10" t="s">
        <v>19</v>
      </c>
      <c r="F4338" s="11">
        <v>3.313019372E9</v>
      </c>
      <c r="G4338" s="17" t="s">
        <v>20</v>
      </c>
      <c r="H4338" s="18" t="str">
        <f t="shared" si="1"/>
        <v>SELL</v>
      </c>
      <c r="I4338" s="12">
        <v>25.25</v>
      </c>
      <c r="J4338" s="12">
        <v>1000.0</v>
      </c>
      <c r="K4338" s="16">
        <v>44727.0</v>
      </c>
      <c r="L4338" s="14">
        <v>21.42</v>
      </c>
      <c r="M4338" s="14">
        <f t="shared" si="2"/>
        <v>848.3168317</v>
      </c>
      <c r="N4338" s="15">
        <f t="shared" si="3"/>
        <v>0.1516831683</v>
      </c>
      <c r="O4338" s="15">
        <f t="shared" si="4"/>
        <v>-0.1516831683</v>
      </c>
      <c r="P4338" s="8">
        <f t="shared" si="5"/>
        <v>658</v>
      </c>
    </row>
    <row r="4339" ht="12.75" customHeight="1">
      <c r="A4339" s="7">
        <v>44082.0</v>
      </c>
      <c r="B4339" s="8" t="s">
        <v>974</v>
      </c>
      <c r="C4339" s="8" t="s">
        <v>975</v>
      </c>
      <c r="D4339" s="9" t="s">
        <v>39</v>
      </c>
      <c r="E4339" s="10" t="s">
        <v>19</v>
      </c>
      <c r="F4339" s="11">
        <v>3.4956586829E10</v>
      </c>
      <c r="G4339" s="8" t="s">
        <v>24</v>
      </c>
      <c r="H4339" s="8" t="str">
        <f t="shared" si="1"/>
        <v>BUY</v>
      </c>
      <c r="I4339" s="12">
        <v>57.16</v>
      </c>
      <c r="J4339" s="12">
        <v>1000.0</v>
      </c>
      <c r="K4339" s="16">
        <v>44131.0</v>
      </c>
      <c r="L4339" s="14">
        <v>64.139999</v>
      </c>
      <c r="M4339" s="14">
        <f t="shared" si="2"/>
        <v>1122.113348</v>
      </c>
      <c r="N4339" s="15">
        <f t="shared" si="3"/>
        <v>0.1221133485</v>
      </c>
      <c r="O4339" s="15">
        <f t="shared" si="4"/>
        <v>-0.1221133485</v>
      </c>
      <c r="P4339" s="8">
        <f t="shared" si="5"/>
        <v>49</v>
      </c>
    </row>
    <row r="4340" ht="12.75" customHeight="1">
      <c r="A4340" s="7">
        <v>44082.0</v>
      </c>
      <c r="B4340" s="8" t="s">
        <v>2748</v>
      </c>
      <c r="C4340" s="8" t="s">
        <v>2749</v>
      </c>
      <c r="D4340" s="9" t="s">
        <v>71</v>
      </c>
      <c r="E4340" s="10" t="s">
        <v>19</v>
      </c>
      <c r="F4340" s="11">
        <v>2.14194435E8</v>
      </c>
      <c r="G4340" s="8" t="s">
        <v>24</v>
      </c>
      <c r="H4340" s="8" t="str">
        <f t="shared" si="1"/>
        <v>BUY</v>
      </c>
      <c r="I4340" s="12">
        <v>66.32</v>
      </c>
      <c r="J4340" s="12">
        <v>1000.0</v>
      </c>
      <c r="K4340" s="16">
        <v>44727.0</v>
      </c>
      <c r="L4340" s="14">
        <v>9.61</v>
      </c>
      <c r="M4340" s="14">
        <f t="shared" si="2"/>
        <v>144.9034982</v>
      </c>
      <c r="N4340" s="15">
        <f t="shared" si="3"/>
        <v>-0.8550965018</v>
      </c>
      <c r="O4340" s="15">
        <f t="shared" si="4"/>
        <v>0.8550965018</v>
      </c>
      <c r="P4340" s="8">
        <f t="shared" si="5"/>
        <v>645</v>
      </c>
    </row>
    <row r="4341" ht="12.75" customHeight="1">
      <c r="A4341" s="7">
        <v>44082.0</v>
      </c>
      <c r="B4341" s="8" t="s">
        <v>2990</v>
      </c>
      <c r="C4341" s="8" t="s">
        <v>2991</v>
      </c>
      <c r="D4341" s="9" t="s">
        <v>65</v>
      </c>
      <c r="E4341" s="10" t="s">
        <v>19</v>
      </c>
      <c r="F4341" s="11">
        <v>8.072238E8</v>
      </c>
      <c r="G4341" s="8" t="s">
        <v>20</v>
      </c>
      <c r="H4341" s="8" t="str">
        <f t="shared" si="1"/>
        <v>SELL</v>
      </c>
      <c r="I4341" s="12">
        <v>33.391285</v>
      </c>
      <c r="J4341" s="12">
        <v>1000.0</v>
      </c>
      <c r="K4341" s="16">
        <v>44727.0</v>
      </c>
      <c r="L4341" s="14">
        <v>61.018089</v>
      </c>
      <c r="M4341" s="14">
        <f t="shared" si="2"/>
        <v>1827.365703</v>
      </c>
      <c r="N4341" s="15">
        <f t="shared" si="3"/>
        <v>-0.8273657034</v>
      </c>
      <c r="O4341" s="15">
        <f t="shared" si="4"/>
        <v>0.8273657034</v>
      </c>
      <c r="P4341" s="8">
        <f t="shared" si="5"/>
        <v>645</v>
      </c>
    </row>
    <row r="4342" ht="12.75" customHeight="1">
      <c r="A4342" s="7">
        <v>44082.0</v>
      </c>
      <c r="B4342" s="8" t="s">
        <v>2460</v>
      </c>
      <c r="C4342" s="8" t="s">
        <v>2461</v>
      </c>
      <c r="D4342" s="9" t="s">
        <v>35</v>
      </c>
      <c r="E4342" s="10" t="s">
        <v>19</v>
      </c>
      <c r="F4342" s="11">
        <v>4.98128201E8</v>
      </c>
      <c r="G4342" s="8" t="s">
        <v>24</v>
      </c>
      <c r="H4342" s="8" t="str">
        <f t="shared" si="1"/>
        <v>BUY</v>
      </c>
      <c r="I4342" s="12">
        <v>24.16</v>
      </c>
      <c r="J4342" s="12">
        <v>1000.0</v>
      </c>
      <c r="K4342" s="16">
        <v>44665.0</v>
      </c>
      <c r="L4342" s="14">
        <v>13.4</v>
      </c>
      <c r="M4342" s="14">
        <f t="shared" si="2"/>
        <v>554.6357616</v>
      </c>
      <c r="N4342" s="15">
        <f t="shared" si="3"/>
        <v>-0.4453642384</v>
      </c>
      <c r="O4342" s="15">
        <f t="shared" si="4"/>
        <v>0.4453642384</v>
      </c>
      <c r="P4342" s="8">
        <f t="shared" si="5"/>
        <v>583</v>
      </c>
    </row>
    <row r="4343" ht="12.75" customHeight="1">
      <c r="A4343" s="7">
        <v>44082.0</v>
      </c>
      <c r="B4343" s="8" t="s">
        <v>224</v>
      </c>
      <c r="C4343" s="8" t="s">
        <v>225</v>
      </c>
      <c r="D4343" s="9" t="s">
        <v>39</v>
      </c>
      <c r="E4343" s="10" t="s">
        <v>19</v>
      </c>
      <c r="F4343" s="11">
        <v>4.4825493494E11</v>
      </c>
      <c r="G4343" s="8" t="s">
        <v>24</v>
      </c>
      <c r="H4343" s="8" t="str">
        <f t="shared" si="1"/>
        <v>BUY</v>
      </c>
      <c r="I4343" s="12">
        <v>136.970825</v>
      </c>
      <c r="J4343" s="12">
        <v>1000.0</v>
      </c>
      <c r="K4343" s="7">
        <v>44097.0</v>
      </c>
      <c r="L4343" s="14">
        <v>134.347839</v>
      </c>
      <c r="M4343" s="14">
        <f t="shared" si="2"/>
        <v>980.8500387</v>
      </c>
      <c r="N4343" s="15">
        <f t="shared" si="3"/>
        <v>-0.01914996131</v>
      </c>
      <c r="O4343" s="15">
        <f t="shared" si="4"/>
        <v>0.01914996131</v>
      </c>
      <c r="P4343" s="8">
        <f t="shared" si="5"/>
        <v>15</v>
      </c>
    </row>
    <row r="4344" ht="12.75" customHeight="1">
      <c r="A4344" s="7">
        <v>44082.0</v>
      </c>
      <c r="B4344" s="8" t="s">
        <v>767</v>
      </c>
      <c r="C4344" s="8" t="s">
        <v>768</v>
      </c>
      <c r="D4344" s="9" t="s">
        <v>39</v>
      </c>
      <c r="E4344" s="10" t="s">
        <v>19</v>
      </c>
      <c r="F4344" s="11">
        <v>5.18711258504E11</v>
      </c>
      <c r="G4344" s="8" t="s">
        <v>24</v>
      </c>
      <c r="H4344" s="8" t="str">
        <f t="shared" si="1"/>
        <v>BUY</v>
      </c>
      <c r="I4344" s="12">
        <v>143.21</v>
      </c>
      <c r="J4344" s="12">
        <v>1000.0</v>
      </c>
      <c r="K4344" s="7">
        <v>44095.0</v>
      </c>
      <c r="L4344" s="14">
        <v>145.0</v>
      </c>
      <c r="M4344" s="14">
        <f t="shared" si="2"/>
        <v>1012.499127</v>
      </c>
      <c r="N4344" s="15">
        <f t="shared" si="3"/>
        <v>0.01249912716</v>
      </c>
      <c r="O4344" s="15">
        <f t="shared" si="4"/>
        <v>-0.01249912716</v>
      </c>
      <c r="P4344" s="8">
        <f t="shared" si="5"/>
        <v>13</v>
      </c>
    </row>
    <row r="4345" ht="12.75" customHeight="1">
      <c r="A4345" s="7">
        <v>44082.0</v>
      </c>
      <c r="B4345" s="8" t="s">
        <v>2706</v>
      </c>
      <c r="C4345" s="8" t="s">
        <v>2707</v>
      </c>
      <c r="D4345" s="9" t="s">
        <v>35</v>
      </c>
      <c r="E4345" s="10" t="s">
        <v>19</v>
      </c>
      <c r="F4345" s="11">
        <v>2.483909373E9</v>
      </c>
      <c r="G4345" s="8" t="s">
        <v>20</v>
      </c>
      <c r="H4345" s="8" t="str">
        <f t="shared" si="1"/>
        <v>SELL</v>
      </c>
      <c r="I4345" s="12">
        <v>85.599998</v>
      </c>
      <c r="J4345" s="12">
        <v>1000.0</v>
      </c>
      <c r="K4345" s="7">
        <v>44091.0</v>
      </c>
      <c r="L4345" s="14">
        <v>85.199997</v>
      </c>
      <c r="M4345" s="14">
        <f t="shared" si="2"/>
        <v>995.327091</v>
      </c>
      <c r="N4345" s="15">
        <f t="shared" si="3"/>
        <v>0.004672908988</v>
      </c>
      <c r="O4345" s="15">
        <f t="shared" si="4"/>
        <v>-0.004672908988</v>
      </c>
      <c r="P4345" s="8">
        <f t="shared" si="5"/>
        <v>9</v>
      </c>
    </row>
    <row r="4346" ht="12.75" customHeight="1">
      <c r="A4346" s="7">
        <v>44083.0</v>
      </c>
      <c r="B4346" s="8" t="s">
        <v>2992</v>
      </c>
      <c r="C4346" s="8" t="s">
        <v>2993</v>
      </c>
      <c r="D4346" s="9" t="s">
        <v>32</v>
      </c>
      <c r="E4346" s="10" t="s">
        <v>19</v>
      </c>
      <c r="F4346" s="11">
        <v>1.2567072046E10</v>
      </c>
      <c r="G4346" s="8" t="s">
        <v>20</v>
      </c>
      <c r="H4346" s="8" t="str">
        <f t="shared" si="1"/>
        <v>SELL</v>
      </c>
      <c r="I4346" s="12">
        <v>9.7957</v>
      </c>
      <c r="J4346" s="12">
        <v>1000.0</v>
      </c>
      <c r="K4346" s="16">
        <v>44127.0</v>
      </c>
      <c r="L4346" s="14">
        <v>10.537841</v>
      </c>
      <c r="M4346" s="14">
        <f t="shared" si="2"/>
        <v>1075.761916</v>
      </c>
      <c r="N4346" s="15">
        <f t="shared" si="3"/>
        <v>-0.07576191594</v>
      </c>
      <c r="O4346" s="15">
        <f t="shared" si="4"/>
        <v>0.07576191594</v>
      </c>
      <c r="P4346" s="8">
        <f t="shared" si="5"/>
        <v>44</v>
      </c>
    </row>
    <row r="4347" ht="12.75" customHeight="1">
      <c r="A4347" s="7">
        <v>44083.0</v>
      </c>
      <c r="B4347" s="8" t="s">
        <v>2994</v>
      </c>
      <c r="C4347" s="8" t="s">
        <v>2995</v>
      </c>
      <c r="D4347" s="9" t="s">
        <v>71</v>
      </c>
      <c r="E4347" s="10" t="s">
        <v>19</v>
      </c>
      <c r="F4347" s="11">
        <v>2.0866649706E10</v>
      </c>
      <c r="G4347" s="8" t="s">
        <v>20</v>
      </c>
      <c r="H4347" s="8" t="str">
        <f t="shared" si="1"/>
        <v>SELL</v>
      </c>
      <c r="I4347" s="12">
        <v>20.767775</v>
      </c>
      <c r="J4347" s="12">
        <v>1000.0</v>
      </c>
      <c r="K4347" s="7">
        <v>44099.0</v>
      </c>
      <c r="L4347" s="14">
        <v>18.219526</v>
      </c>
      <c r="M4347" s="14">
        <f t="shared" si="2"/>
        <v>877.2979291</v>
      </c>
      <c r="N4347" s="15">
        <f t="shared" si="3"/>
        <v>0.1227020709</v>
      </c>
      <c r="O4347" s="15">
        <f t="shared" si="4"/>
        <v>-0.1227020709</v>
      </c>
      <c r="P4347" s="8">
        <f t="shared" si="5"/>
        <v>16</v>
      </c>
    </row>
    <row r="4348" ht="12.75" customHeight="1">
      <c r="A4348" s="7">
        <v>44085.0</v>
      </c>
      <c r="B4348" s="8" t="s">
        <v>298</v>
      </c>
      <c r="C4348" s="8" t="s">
        <v>299</v>
      </c>
      <c r="D4348" s="9" t="s">
        <v>71</v>
      </c>
      <c r="E4348" s="10" t="s">
        <v>19</v>
      </c>
      <c r="F4348" s="11">
        <v>1.20489733018E11</v>
      </c>
      <c r="G4348" s="8" t="s">
        <v>20</v>
      </c>
      <c r="H4348" s="8" t="str">
        <f t="shared" si="1"/>
        <v>SELL</v>
      </c>
      <c r="I4348" s="12">
        <v>45.755455</v>
      </c>
      <c r="J4348" s="12">
        <v>1000.0</v>
      </c>
      <c r="K4348" s="16">
        <v>44727.0</v>
      </c>
      <c r="L4348" s="14">
        <v>92.22464</v>
      </c>
      <c r="M4348" s="14">
        <f t="shared" si="2"/>
        <v>2015.598796</v>
      </c>
      <c r="N4348" s="15">
        <f t="shared" si="3"/>
        <v>-1.015598796</v>
      </c>
      <c r="O4348" s="15">
        <f t="shared" si="4"/>
        <v>1.015598796</v>
      </c>
      <c r="P4348" s="8">
        <f t="shared" si="5"/>
        <v>642</v>
      </c>
    </row>
    <row r="4349" ht="12.75" customHeight="1">
      <c r="A4349" s="7">
        <v>44085.0</v>
      </c>
      <c r="B4349" s="8" t="s">
        <v>374</v>
      </c>
      <c r="C4349" s="8" t="s">
        <v>375</v>
      </c>
      <c r="D4349" s="9" t="s">
        <v>32</v>
      </c>
      <c r="E4349" s="10" t="s">
        <v>19</v>
      </c>
      <c r="F4349" s="11">
        <v>4.1308896246E10</v>
      </c>
      <c r="G4349" s="8" t="s">
        <v>24</v>
      </c>
      <c r="H4349" s="8" t="str">
        <f t="shared" si="1"/>
        <v>BUY</v>
      </c>
      <c r="I4349" s="12">
        <v>28.244555</v>
      </c>
      <c r="J4349" s="12">
        <v>1000.0</v>
      </c>
      <c r="K4349" s="16">
        <v>44727.0</v>
      </c>
      <c r="L4349" s="14">
        <v>34.706207</v>
      </c>
      <c r="M4349" s="14">
        <f t="shared" si="2"/>
        <v>1228.775139</v>
      </c>
      <c r="N4349" s="15">
        <f t="shared" si="3"/>
        <v>0.2287751391</v>
      </c>
      <c r="O4349" s="15">
        <f t="shared" si="4"/>
        <v>-0.2287751391</v>
      </c>
      <c r="P4349" s="8">
        <f t="shared" si="5"/>
        <v>642</v>
      </c>
    </row>
    <row r="4350" ht="12.75" customHeight="1">
      <c r="A4350" s="7">
        <v>44085.0</v>
      </c>
      <c r="B4350" s="8" t="s">
        <v>144</v>
      </c>
      <c r="C4350" s="8" t="s">
        <v>145</v>
      </c>
      <c r="D4350" s="9" t="s">
        <v>23</v>
      </c>
      <c r="E4350" s="10" t="s">
        <v>19</v>
      </c>
      <c r="F4350" s="11">
        <v>8.77159596E10</v>
      </c>
      <c r="G4350" s="8" t="s">
        <v>20</v>
      </c>
      <c r="H4350" s="8" t="str">
        <f t="shared" si="1"/>
        <v>SELL</v>
      </c>
      <c r="I4350" s="12">
        <v>283.587585</v>
      </c>
      <c r="J4350" s="12">
        <v>1000.0</v>
      </c>
      <c r="K4350" s="16">
        <v>44727.0</v>
      </c>
      <c r="L4350" s="14">
        <v>447.350464</v>
      </c>
      <c r="M4350" s="14">
        <f t="shared" si="2"/>
        <v>1577.468435</v>
      </c>
      <c r="N4350" s="15">
        <f t="shared" si="3"/>
        <v>-0.5774684354</v>
      </c>
      <c r="O4350" s="15">
        <f t="shared" si="4"/>
        <v>0.5774684354</v>
      </c>
      <c r="P4350" s="8">
        <f t="shared" si="5"/>
        <v>642</v>
      </c>
    </row>
    <row r="4351" ht="12.75" customHeight="1">
      <c r="A4351" s="7">
        <v>44085.0</v>
      </c>
      <c r="B4351" s="8" t="s">
        <v>2996</v>
      </c>
      <c r="C4351" s="8" t="s">
        <v>2997</v>
      </c>
      <c r="D4351" s="9" t="s">
        <v>23</v>
      </c>
      <c r="E4351" s="9" t="s">
        <v>19</v>
      </c>
      <c r="F4351" s="11">
        <v>3.641795E9</v>
      </c>
      <c r="G4351" s="8" t="s">
        <v>20</v>
      </c>
      <c r="H4351" s="8" t="str">
        <f t="shared" si="1"/>
        <v>SELL</v>
      </c>
      <c r="I4351" s="12">
        <v>59.8</v>
      </c>
      <c r="J4351" s="12">
        <v>1000.0</v>
      </c>
      <c r="K4351" s="16">
        <v>44727.0</v>
      </c>
      <c r="L4351" s="14">
        <v>77.88</v>
      </c>
      <c r="M4351" s="14">
        <f t="shared" si="2"/>
        <v>1302.341137</v>
      </c>
      <c r="N4351" s="15">
        <f t="shared" si="3"/>
        <v>-0.3023411371</v>
      </c>
      <c r="O4351" s="15">
        <f t="shared" si="4"/>
        <v>0.3023411371</v>
      </c>
      <c r="P4351" s="8">
        <f t="shared" si="5"/>
        <v>642</v>
      </c>
    </row>
    <row r="4352" ht="12.75" customHeight="1">
      <c r="A4352" s="7">
        <v>44085.0</v>
      </c>
      <c r="B4352" s="8" t="s">
        <v>1514</v>
      </c>
      <c r="C4352" s="8" t="s">
        <v>1515</v>
      </c>
      <c r="D4352" s="9" t="s">
        <v>65</v>
      </c>
      <c r="E4352" s="10" t="s">
        <v>19</v>
      </c>
      <c r="F4352" s="11">
        <v>1.3121626274E10</v>
      </c>
      <c r="G4352" s="8" t="s">
        <v>24</v>
      </c>
      <c r="H4352" s="8" t="str">
        <f t="shared" si="1"/>
        <v>BUY</v>
      </c>
      <c r="I4352" s="12">
        <v>17.668951</v>
      </c>
      <c r="J4352" s="12">
        <v>1000.0</v>
      </c>
      <c r="K4352" s="7">
        <v>44116.0</v>
      </c>
      <c r="L4352" s="14">
        <v>18.662884</v>
      </c>
      <c r="M4352" s="14">
        <f t="shared" si="2"/>
        <v>1056.253085</v>
      </c>
      <c r="N4352" s="15">
        <f t="shared" si="3"/>
        <v>0.05625308486</v>
      </c>
      <c r="O4352" s="15">
        <f t="shared" si="4"/>
        <v>-0.05625308486</v>
      </c>
      <c r="P4352" s="8">
        <f t="shared" si="5"/>
        <v>31</v>
      </c>
    </row>
    <row r="4353" ht="12.75" customHeight="1">
      <c r="A4353" s="7">
        <v>44085.0</v>
      </c>
      <c r="B4353" s="8" t="s">
        <v>2404</v>
      </c>
      <c r="C4353" s="8" t="s">
        <v>2405</v>
      </c>
      <c r="D4353" s="9" t="s">
        <v>39</v>
      </c>
      <c r="E4353" s="10" t="s">
        <v>19</v>
      </c>
      <c r="F4353" s="11">
        <v>3.8738457767E10</v>
      </c>
      <c r="G4353" s="8" t="s">
        <v>20</v>
      </c>
      <c r="H4353" s="8" t="str">
        <f t="shared" si="1"/>
        <v>SELL</v>
      </c>
      <c r="I4353" s="12">
        <v>59.34</v>
      </c>
      <c r="J4353" s="12">
        <v>1000.0</v>
      </c>
      <c r="K4353" s="7">
        <v>44201.0</v>
      </c>
      <c r="L4353" s="14">
        <v>109.18</v>
      </c>
      <c r="M4353" s="14">
        <f t="shared" si="2"/>
        <v>1839.905629</v>
      </c>
      <c r="N4353" s="15">
        <f t="shared" si="3"/>
        <v>-0.8399056286</v>
      </c>
      <c r="O4353" s="15">
        <f t="shared" si="4"/>
        <v>0.8399056286</v>
      </c>
      <c r="P4353" s="8">
        <f t="shared" si="5"/>
        <v>116</v>
      </c>
    </row>
    <row r="4354" ht="12.75" customHeight="1">
      <c r="A4354" s="7">
        <v>44085.0</v>
      </c>
      <c r="B4354" s="8" t="s">
        <v>2998</v>
      </c>
      <c r="C4354" s="8" t="s">
        <v>2999</v>
      </c>
      <c r="D4354" s="9" t="s">
        <v>39</v>
      </c>
      <c r="E4354" s="10" t="s">
        <v>19</v>
      </c>
      <c r="F4354" s="11">
        <v>1.48325882E8</v>
      </c>
      <c r="G4354" s="8" t="s">
        <v>24</v>
      </c>
      <c r="H4354" s="8" t="str">
        <f t="shared" si="1"/>
        <v>BUY</v>
      </c>
      <c r="I4354" s="12">
        <v>18.120001</v>
      </c>
      <c r="J4354" s="12">
        <v>1000.0</v>
      </c>
      <c r="K4354" s="16">
        <v>44727.0</v>
      </c>
      <c r="L4354" s="14">
        <v>26.6</v>
      </c>
      <c r="M4354" s="14">
        <f t="shared" si="2"/>
        <v>1467.991089</v>
      </c>
      <c r="N4354" s="15">
        <f t="shared" si="3"/>
        <v>0.467991089</v>
      </c>
      <c r="O4354" s="15">
        <f t="shared" si="4"/>
        <v>-0.467991089</v>
      </c>
      <c r="P4354" s="8">
        <f t="shared" si="5"/>
        <v>642</v>
      </c>
    </row>
    <row r="4355" ht="12.75" customHeight="1">
      <c r="A4355" s="7">
        <v>44085.0</v>
      </c>
      <c r="B4355" s="8" t="s">
        <v>342</v>
      </c>
      <c r="C4355" s="8" t="s">
        <v>343</v>
      </c>
      <c r="D4355" s="9" t="s">
        <v>39</v>
      </c>
      <c r="E4355" s="10" t="s">
        <v>19</v>
      </c>
      <c r="F4355" s="11">
        <v>2.0695706284E11</v>
      </c>
      <c r="G4355" s="8" t="s">
        <v>20</v>
      </c>
      <c r="H4355" s="8" t="str">
        <f t="shared" si="1"/>
        <v>SELL</v>
      </c>
      <c r="I4355" s="12">
        <v>30.609653</v>
      </c>
      <c r="J4355" s="12">
        <v>1000.0</v>
      </c>
      <c r="K4355" s="7">
        <v>44126.0</v>
      </c>
      <c r="L4355" s="14">
        <v>31.763773</v>
      </c>
      <c r="M4355" s="14">
        <f t="shared" si="2"/>
        <v>1037.704446</v>
      </c>
      <c r="N4355" s="15">
        <f t="shared" si="3"/>
        <v>-0.03770444572</v>
      </c>
      <c r="O4355" s="15">
        <f t="shared" si="4"/>
        <v>0.03770444572</v>
      </c>
      <c r="P4355" s="8">
        <f t="shared" si="5"/>
        <v>41</v>
      </c>
    </row>
    <row r="4356" ht="12.75" customHeight="1">
      <c r="A4356" s="7">
        <v>44085.0</v>
      </c>
      <c r="B4356" s="8" t="s">
        <v>3000</v>
      </c>
      <c r="C4356" s="8" t="s">
        <v>3001</v>
      </c>
      <c r="D4356" s="9" t="s">
        <v>35</v>
      </c>
      <c r="E4356" s="9" t="s">
        <v>19</v>
      </c>
      <c r="F4356" s="11">
        <v>2.458521E8</v>
      </c>
      <c r="G4356" s="8" t="s">
        <v>24</v>
      </c>
      <c r="H4356" s="8" t="str">
        <f t="shared" si="1"/>
        <v>BUY</v>
      </c>
      <c r="I4356" s="12">
        <v>23.561701</v>
      </c>
      <c r="J4356" s="12">
        <v>1000.0</v>
      </c>
      <c r="K4356" s="16">
        <v>44727.0</v>
      </c>
      <c r="L4356" s="14">
        <v>4.018585</v>
      </c>
      <c r="M4356" s="14">
        <f t="shared" si="2"/>
        <v>170.55581</v>
      </c>
      <c r="N4356" s="15">
        <f t="shared" si="3"/>
        <v>-0.82944419</v>
      </c>
      <c r="O4356" s="15">
        <f t="shared" si="4"/>
        <v>0.82944419</v>
      </c>
      <c r="P4356" s="8">
        <f t="shared" si="5"/>
        <v>642</v>
      </c>
    </row>
    <row r="4357" ht="12.75" customHeight="1">
      <c r="A4357" s="7">
        <v>44088.0</v>
      </c>
      <c r="B4357" s="8" t="s">
        <v>195</v>
      </c>
      <c r="C4357" s="8" t="s">
        <v>196</v>
      </c>
      <c r="D4357" s="9" t="s">
        <v>39</v>
      </c>
      <c r="E4357" s="10" t="s">
        <v>19</v>
      </c>
      <c r="F4357" s="11">
        <v>8.5652421093E10</v>
      </c>
      <c r="G4357" s="8" t="s">
        <v>20</v>
      </c>
      <c r="H4357" s="8" t="str">
        <f t="shared" si="1"/>
        <v>SELL</v>
      </c>
      <c r="I4357" s="12">
        <v>53.564404</v>
      </c>
      <c r="J4357" s="12">
        <v>1000.0</v>
      </c>
      <c r="K4357" s="16">
        <v>44727.0</v>
      </c>
      <c r="L4357" s="14">
        <v>88.300041</v>
      </c>
      <c r="M4357" s="14">
        <f t="shared" si="2"/>
        <v>1648.48359</v>
      </c>
      <c r="N4357" s="15">
        <f t="shared" si="3"/>
        <v>-0.64848359</v>
      </c>
      <c r="O4357" s="15">
        <f t="shared" si="4"/>
        <v>0.64848359</v>
      </c>
      <c r="P4357" s="8">
        <f t="shared" si="5"/>
        <v>639</v>
      </c>
    </row>
    <row r="4358" ht="12.75" customHeight="1">
      <c r="A4358" s="7">
        <v>44088.0</v>
      </c>
      <c r="B4358" s="8" t="s">
        <v>1432</v>
      </c>
      <c r="C4358" s="8" t="s">
        <v>1433</v>
      </c>
      <c r="D4358" s="9" t="s">
        <v>71</v>
      </c>
      <c r="E4358" s="10" t="s">
        <v>19</v>
      </c>
      <c r="F4358" s="11">
        <v>7.12166E9</v>
      </c>
      <c r="G4358" s="8" t="s">
        <v>24</v>
      </c>
      <c r="H4358" s="8" t="str">
        <f t="shared" si="1"/>
        <v>BUY</v>
      </c>
      <c r="I4358" s="12">
        <v>8.897883</v>
      </c>
      <c r="J4358" s="12">
        <v>1000.0</v>
      </c>
      <c r="K4358" s="7">
        <v>44218.0</v>
      </c>
      <c r="L4358" s="14">
        <v>13.38591</v>
      </c>
      <c r="M4358" s="14">
        <f t="shared" si="2"/>
        <v>1504.392674</v>
      </c>
      <c r="N4358" s="15">
        <f t="shared" si="3"/>
        <v>0.5043926741</v>
      </c>
      <c r="O4358" s="15">
        <f t="shared" si="4"/>
        <v>-0.5043926741</v>
      </c>
      <c r="P4358" s="8">
        <f t="shared" si="5"/>
        <v>130</v>
      </c>
    </row>
    <row r="4359" ht="12.75" customHeight="1">
      <c r="A4359" s="7">
        <v>44088.0</v>
      </c>
      <c r="B4359" s="8" t="s">
        <v>537</v>
      </c>
      <c r="C4359" s="8" t="s">
        <v>538</v>
      </c>
      <c r="D4359" s="9" t="s">
        <v>39</v>
      </c>
      <c r="E4359" s="10" t="s">
        <v>19</v>
      </c>
      <c r="F4359" s="11">
        <v>9.4648919214E10</v>
      </c>
      <c r="G4359" s="8" t="s">
        <v>20</v>
      </c>
      <c r="H4359" s="8" t="str">
        <f t="shared" si="1"/>
        <v>SELL</v>
      </c>
      <c r="I4359" s="12">
        <v>59.027485</v>
      </c>
      <c r="J4359" s="12">
        <v>1000.0</v>
      </c>
      <c r="K4359" s="7">
        <v>44131.0</v>
      </c>
      <c r="L4359" s="14">
        <v>53.395233</v>
      </c>
      <c r="M4359" s="14">
        <f t="shared" si="2"/>
        <v>904.5825517</v>
      </c>
      <c r="N4359" s="15">
        <f t="shared" si="3"/>
        <v>0.09541744833</v>
      </c>
      <c r="O4359" s="15">
        <f t="shared" si="4"/>
        <v>-0.09541744833</v>
      </c>
      <c r="P4359" s="8">
        <f t="shared" si="5"/>
        <v>43</v>
      </c>
    </row>
    <row r="4360" ht="12.75" customHeight="1">
      <c r="A4360" s="7">
        <v>44088.0</v>
      </c>
      <c r="B4360" s="8" t="s">
        <v>3002</v>
      </c>
      <c r="C4360" s="8" t="s">
        <v>3003</v>
      </c>
      <c r="D4360" s="9" t="s">
        <v>71</v>
      </c>
      <c r="E4360" s="10" t="s">
        <v>19</v>
      </c>
      <c r="F4360" s="11">
        <v>3.8803168E9</v>
      </c>
      <c r="G4360" s="8" t="s">
        <v>24</v>
      </c>
      <c r="H4360" s="8" t="str">
        <f t="shared" si="1"/>
        <v>BUY</v>
      </c>
      <c r="I4360" s="12">
        <v>192.600006</v>
      </c>
      <c r="J4360" s="12">
        <v>1000.0</v>
      </c>
      <c r="K4360" s="16">
        <v>44727.0</v>
      </c>
      <c r="L4360" s="14">
        <v>9.3</v>
      </c>
      <c r="M4360" s="14">
        <f t="shared" si="2"/>
        <v>48.28660286</v>
      </c>
      <c r="N4360" s="15">
        <f t="shared" si="3"/>
        <v>-0.9517133971</v>
      </c>
      <c r="O4360" s="15">
        <f t="shared" si="4"/>
        <v>0.9517133971</v>
      </c>
      <c r="P4360" s="8">
        <f t="shared" si="5"/>
        <v>639</v>
      </c>
    </row>
    <row r="4361" ht="12.75" customHeight="1">
      <c r="A4361" s="7">
        <v>44088.0</v>
      </c>
      <c r="B4361" s="8" t="s">
        <v>543</v>
      </c>
      <c r="C4361" s="8" t="s">
        <v>544</v>
      </c>
      <c r="D4361" s="9" t="s">
        <v>35</v>
      </c>
      <c r="E4361" s="10" t="s">
        <v>19</v>
      </c>
      <c r="F4361" s="11">
        <v>1.02879970529E11</v>
      </c>
      <c r="G4361" s="8" t="s">
        <v>20</v>
      </c>
      <c r="H4361" s="8" t="str">
        <f t="shared" si="1"/>
        <v>SELL</v>
      </c>
      <c r="I4361" s="12">
        <v>53.06</v>
      </c>
      <c r="J4361" s="12">
        <v>1000.0</v>
      </c>
      <c r="K4361" s="7">
        <v>44118.0</v>
      </c>
      <c r="L4361" s="14">
        <v>54.92</v>
      </c>
      <c r="M4361" s="14">
        <f t="shared" si="2"/>
        <v>1035.054655</v>
      </c>
      <c r="N4361" s="15">
        <f t="shared" si="3"/>
        <v>-0.03505465511</v>
      </c>
      <c r="O4361" s="15">
        <f t="shared" si="4"/>
        <v>0.03505465511</v>
      </c>
      <c r="P4361" s="8">
        <f t="shared" si="5"/>
        <v>30</v>
      </c>
    </row>
    <row r="4362" ht="12.75" customHeight="1">
      <c r="A4362" s="7">
        <v>44088.0</v>
      </c>
      <c r="B4362" s="8" t="s">
        <v>2464</v>
      </c>
      <c r="C4362" s="8" t="s">
        <v>2465</v>
      </c>
      <c r="D4362" s="9" t="s">
        <v>35</v>
      </c>
      <c r="E4362" s="10" t="s">
        <v>19</v>
      </c>
      <c r="F4362" s="11">
        <v>8.01789282E9</v>
      </c>
      <c r="G4362" s="8" t="s">
        <v>20</v>
      </c>
      <c r="H4362" s="8" t="str">
        <f t="shared" si="1"/>
        <v>SELL</v>
      </c>
      <c r="I4362" s="12">
        <v>16.550837</v>
      </c>
      <c r="J4362" s="12">
        <v>1000.0</v>
      </c>
      <c r="K4362" s="16">
        <v>44727.0</v>
      </c>
      <c r="L4362" s="14">
        <v>31.706034</v>
      </c>
      <c r="M4362" s="14">
        <f t="shared" si="2"/>
        <v>1915.675564</v>
      </c>
      <c r="N4362" s="15">
        <f t="shared" si="3"/>
        <v>-0.9156755637</v>
      </c>
      <c r="O4362" s="15">
        <f t="shared" si="4"/>
        <v>0.9156755637</v>
      </c>
      <c r="P4362" s="8">
        <f t="shared" si="5"/>
        <v>639</v>
      </c>
    </row>
    <row r="4363" ht="12.75" customHeight="1">
      <c r="A4363" s="7">
        <v>44089.0</v>
      </c>
      <c r="B4363" s="8" t="s">
        <v>1977</v>
      </c>
      <c r="C4363" s="8" t="s">
        <v>1978</v>
      </c>
      <c r="D4363" s="9" t="s">
        <v>35</v>
      </c>
      <c r="E4363" s="10" t="s">
        <v>19</v>
      </c>
      <c r="F4363" s="11">
        <v>1.885043632E9</v>
      </c>
      <c r="G4363" s="8" t="s">
        <v>24</v>
      </c>
      <c r="H4363" s="8" t="str">
        <f t="shared" si="1"/>
        <v>BUY</v>
      </c>
      <c r="I4363" s="12">
        <v>14.81929</v>
      </c>
      <c r="J4363" s="12">
        <v>1000.0</v>
      </c>
      <c r="K4363" s="16">
        <v>44727.0</v>
      </c>
      <c r="L4363" s="14">
        <v>27.262363</v>
      </c>
      <c r="M4363" s="14">
        <f t="shared" si="2"/>
        <v>1839.653789</v>
      </c>
      <c r="N4363" s="15">
        <f t="shared" si="3"/>
        <v>0.8396537891</v>
      </c>
      <c r="O4363" s="15">
        <f t="shared" si="4"/>
        <v>-0.8396537891</v>
      </c>
      <c r="P4363" s="8">
        <f t="shared" si="5"/>
        <v>638</v>
      </c>
    </row>
    <row r="4364" ht="12.75" customHeight="1">
      <c r="A4364" s="7">
        <v>44089.0</v>
      </c>
      <c r="B4364" s="8" t="s">
        <v>3004</v>
      </c>
      <c r="C4364" s="8" t="s">
        <v>3005</v>
      </c>
      <c r="D4364" s="9" t="s">
        <v>18</v>
      </c>
      <c r="E4364" s="10" t="s">
        <v>19</v>
      </c>
      <c r="F4364" s="11">
        <v>3.78468018E8</v>
      </c>
      <c r="G4364" s="8" t="s">
        <v>24</v>
      </c>
      <c r="H4364" s="8" t="str">
        <f t="shared" si="1"/>
        <v>BUY</v>
      </c>
      <c r="I4364" s="12">
        <v>6.23</v>
      </c>
      <c r="J4364" s="12">
        <v>1000.0</v>
      </c>
      <c r="K4364" s="16">
        <v>44727.0</v>
      </c>
      <c r="L4364" s="14">
        <v>5.28</v>
      </c>
      <c r="M4364" s="14">
        <f t="shared" si="2"/>
        <v>847.5120385</v>
      </c>
      <c r="N4364" s="15">
        <f t="shared" si="3"/>
        <v>-0.1524879615</v>
      </c>
      <c r="O4364" s="15">
        <f t="shared" si="4"/>
        <v>0.1524879615</v>
      </c>
      <c r="P4364" s="8">
        <f t="shared" si="5"/>
        <v>638</v>
      </c>
    </row>
    <row r="4365" ht="12.75" customHeight="1">
      <c r="A4365" s="7">
        <v>44089.0</v>
      </c>
      <c r="B4365" s="8" t="s">
        <v>3006</v>
      </c>
      <c r="C4365" s="8" t="s">
        <v>3007</v>
      </c>
      <c r="D4365" s="9" t="s">
        <v>23</v>
      </c>
      <c r="E4365" s="10" t="s">
        <v>19</v>
      </c>
      <c r="F4365" s="11">
        <v>4.850054E8</v>
      </c>
      <c r="G4365" s="8" t="s">
        <v>24</v>
      </c>
      <c r="H4365" s="8" t="str">
        <f t="shared" si="1"/>
        <v>BUY</v>
      </c>
      <c r="I4365" s="12">
        <v>18.4</v>
      </c>
      <c r="J4365" s="12">
        <v>1000.0</v>
      </c>
      <c r="K4365" s="16">
        <v>44727.0</v>
      </c>
      <c r="L4365" s="14">
        <v>6.72</v>
      </c>
      <c r="M4365" s="14">
        <f t="shared" si="2"/>
        <v>365.2173913</v>
      </c>
      <c r="N4365" s="15">
        <f t="shared" si="3"/>
        <v>-0.6347826087</v>
      </c>
      <c r="O4365" s="15">
        <f t="shared" si="4"/>
        <v>0.6347826087</v>
      </c>
      <c r="P4365" s="8">
        <f t="shared" si="5"/>
        <v>638</v>
      </c>
    </row>
    <row r="4366" ht="12.75" customHeight="1">
      <c r="A4366" s="16">
        <v>44089.0</v>
      </c>
      <c r="B4366" s="8" t="s">
        <v>2934</v>
      </c>
      <c r="C4366" s="8" t="s">
        <v>2935</v>
      </c>
      <c r="D4366" s="9" t="s">
        <v>35</v>
      </c>
      <c r="E4366" s="10" t="s">
        <v>19</v>
      </c>
      <c r="F4366" s="11">
        <v>1.66378909E8</v>
      </c>
      <c r="G4366" s="18" t="s">
        <v>24</v>
      </c>
      <c r="H4366" s="17" t="str">
        <f t="shared" si="1"/>
        <v>BUY</v>
      </c>
      <c r="I4366" s="12">
        <v>25.35</v>
      </c>
      <c r="J4366" s="12">
        <v>1000.0</v>
      </c>
      <c r="K4366" s="16">
        <v>44154.0</v>
      </c>
      <c r="L4366" s="14">
        <v>22.780001</v>
      </c>
      <c r="M4366" s="14">
        <f t="shared" si="2"/>
        <v>898.6193688</v>
      </c>
      <c r="N4366" s="15">
        <f t="shared" si="3"/>
        <v>-0.1013806312</v>
      </c>
      <c r="O4366" s="15">
        <f t="shared" si="4"/>
        <v>0.1013806312</v>
      </c>
      <c r="P4366" s="8">
        <f t="shared" si="5"/>
        <v>65</v>
      </c>
    </row>
    <row r="4367" ht="12.75" customHeight="1">
      <c r="A4367" s="7">
        <v>44090.0</v>
      </c>
      <c r="B4367" s="8" t="s">
        <v>1929</v>
      </c>
      <c r="C4367" s="8" t="s">
        <v>1930</v>
      </c>
      <c r="D4367" s="9" t="s">
        <v>23</v>
      </c>
      <c r="E4367" s="10" t="s">
        <v>19</v>
      </c>
      <c r="F4367" s="11">
        <v>2.011262723E9</v>
      </c>
      <c r="G4367" s="8" t="s">
        <v>20</v>
      </c>
      <c r="H4367" s="8" t="str">
        <f t="shared" si="1"/>
        <v>SELL</v>
      </c>
      <c r="I4367" s="12">
        <v>108.489998</v>
      </c>
      <c r="J4367" s="12">
        <v>1000.0</v>
      </c>
      <c r="K4367" s="7">
        <v>44567.0</v>
      </c>
      <c r="L4367" s="14">
        <v>57.889999</v>
      </c>
      <c r="M4367" s="14">
        <f t="shared" si="2"/>
        <v>533.5975672</v>
      </c>
      <c r="N4367" s="15">
        <f t="shared" si="3"/>
        <v>0.4664024328</v>
      </c>
      <c r="O4367" s="15">
        <f t="shared" si="4"/>
        <v>-0.4664024328</v>
      </c>
      <c r="P4367" s="8">
        <f t="shared" si="5"/>
        <v>477</v>
      </c>
    </row>
    <row r="4368" ht="12.75" customHeight="1">
      <c r="A4368" s="7">
        <v>44090.0</v>
      </c>
      <c r="B4368" s="8" t="s">
        <v>654</v>
      </c>
      <c r="C4368" s="8" t="s">
        <v>655</v>
      </c>
      <c r="D4368" s="9" t="s">
        <v>23</v>
      </c>
      <c r="E4368" s="10" t="s">
        <v>19</v>
      </c>
      <c r="F4368" s="11">
        <v>4.371724141E9</v>
      </c>
      <c r="G4368" s="8" t="s">
        <v>20</v>
      </c>
      <c r="H4368" s="8" t="str">
        <f t="shared" si="1"/>
        <v>SELL</v>
      </c>
      <c r="I4368" s="12">
        <v>18.049999</v>
      </c>
      <c r="J4368" s="12">
        <v>1000.0</v>
      </c>
      <c r="K4368" s="16">
        <v>44727.0</v>
      </c>
      <c r="L4368" s="14">
        <v>23.9</v>
      </c>
      <c r="M4368" s="14">
        <f t="shared" si="2"/>
        <v>1324.099796</v>
      </c>
      <c r="N4368" s="15">
        <f t="shared" si="3"/>
        <v>-0.3240997963</v>
      </c>
      <c r="O4368" s="15">
        <f t="shared" si="4"/>
        <v>0.3240997963</v>
      </c>
      <c r="P4368" s="8">
        <f t="shared" si="5"/>
        <v>637</v>
      </c>
    </row>
    <row r="4369" ht="12.75" customHeight="1">
      <c r="A4369" s="7">
        <v>44090.0</v>
      </c>
      <c r="B4369" s="8" t="s">
        <v>3008</v>
      </c>
      <c r="C4369" s="8" t="s">
        <v>3009</v>
      </c>
      <c r="D4369" s="9" t="s">
        <v>23</v>
      </c>
      <c r="E4369" s="10" t="s">
        <v>19</v>
      </c>
      <c r="F4369" s="11">
        <v>2.7406796E9</v>
      </c>
      <c r="G4369" s="8" t="s">
        <v>24</v>
      </c>
      <c r="H4369" s="8" t="str">
        <f t="shared" si="1"/>
        <v>BUY</v>
      </c>
      <c r="I4369" s="12">
        <v>64.790001</v>
      </c>
      <c r="J4369" s="12">
        <v>1000.0</v>
      </c>
      <c r="K4369" s="7">
        <v>44300.0</v>
      </c>
      <c r="L4369" s="14">
        <v>51.959999</v>
      </c>
      <c r="M4369" s="14">
        <f t="shared" si="2"/>
        <v>801.9755857</v>
      </c>
      <c r="N4369" s="15">
        <f t="shared" si="3"/>
        <v>-0.1980244143</v>
      </c>
      <c r="O4369" s="15">
        <f t="shared" si="4"/>
        <v>0.1980244143</v>
      </c>
      <c r="P4369" s="8">
        <f t="shared" si="5"/>
        <v>210</v>
      </c>
    </row>
    <row r="4370" ht="12.75" customHeight="1">
      <c r="A4370" s="7">
        <v>44090.0</v>
      </c>
      <c r="B4370" s="8" t="s">
        <v>607</v>
      </c>
      <c r="C4370" s="8" t="s">
        <v>608</v>
      </c>
      <c r="D4370" s="9" t="s">
        <v>18</v>
      </c>
      <c r="E4370" s="10" t="s">
        <v>82</v>
      </c>
      <c r="F4370" s="11">
        <v>8.7276728E8</v>
      </c>
      <c r="G4370" s="8" t="s">
        <v>24</v>
      </c>
      <c r="H4370" s="8" t="str">
        <f t="shared" si="1"/>
        <v>BUY</v>
      </c>
      <c r="I4370" s="12">
        <v>3.351056</v>
      </c>
      <c r="J4370" s="12">
        <v>1000.0</v>
      </c>
      <c r="K4370" s="16">
        <v>44727.0</v>
      </c>
      <c r="L4370" s="14">
        <v>1.862703</v>
      </c>
      <c r="M4370" s="14">
        <f t="shared" si="2"/>
        <v>555.8555273</v>
      </c>
      <c r="N4370" s="15">
        <f t="shared" si="3"/>
        <v>-0.4441444727</v>
      </c>
      <c r="O4370" s="15">
        <f t="shared" si="4"/>
        <v>0.4441444727</v>
      </c>
      <c r="P4370" s="8">
        <f t="shared" si="5"/>
        <v>637</v>
      </c>
    </row>
    <row r="4371" ht="12.75" customHeight="1">
      <c r="A4371" s="7">
        <v>44090.0</v>
      </c>
      <c r="B4371" s="8" t="s">
        <v>3010</v>
      </c>
      <c r="C4371" s="8" t="s">
        <v>3011</v>
      </c>
      <c r="D4371" s="9" t="s">
        <v>23</v>
      </c>
      <c r="E4371" s="10" t="s">
        <v>19</v>
      </c>
      <c r="F4371" s="11">
        <v>4.8112617E10</v>
      </c>
      <c r="G4371" s="8" t="s">
        <v>24</v>
      </c>
      <c r="H4371" s="8" t="str">
        <f t="shared" si="1"/>
        <v>BUY</v>
      </c>
      <c r="I4371" s="12">
        <v>253.929993</v>
      </c>
      <c r="J4371" s="12">
        <v>1000.0</v>
      </c>
      <c r="K4371" s="7">
        <v>44118.0</v>
      </c>
      <c r="L4371" s="14">
        <v>243.179993</v>
      </c>
      <c r="M4371" s="14">
        <f t="shared" si="2"/>
        <v>957.6654972</v>
      </c>
      <c r="N4371" s="15">
        <f t="shared" si="3"/>
        <v>-0.0423345028</v>
      </c>
      <c r="O4371" s="15">
        <f t="shared" si="4"/>
        <v>0.0423345028</v>
      </c>
      <c r="P4371" s="8">
        <f t="shared" si="5"/>
        <v>28</v>
      </c>
    </row>
    <row r="4372" ht="12.75" customHeight="1">
      <c r="A4372" s="7">
        <v>44091.0</v>
      </c>
      <c r="B4372" s="8" t="s">
        <v>3012</v>
      </c>
      <c r="C4372" s="8" t="s">
        <v>3013</v>
      </c>
      <c r="D4372" s="9" t="s">
        <v>39</v>
      </c>
      <c r="E4372" s="10" t="s">
        <v>19</v>
      </c>
      <c r="F4372" s="11">
        <v>3.70747068E8</v>
      </c>
      <c r="G4372" s="8" t="s">
        <v>20</v>
      </c>
      <c r="H4372" s="8" t="str">
        <f t="shared" si="1"/>
        <v>SELL</v>
      </c>
      <c r="I4372" s="12">
        <v>23.07</v>
      </c>
      <c r="J4372" s="12">
        <v>1000.0</v>
      </c>
      <c r="K4372" s="16">
        <v>44123.0</v>
      </c>
      <c r="L4372" s="14">
        <v>34.880001</v>
      </c>
      <c r="M4372" s="14">
        <f t="shared" si="2"/>
        <v>1511.920286</v>
      </c>
      <c r="N4372" s="15">
        <f t="shared" si="3"/>
        <v>-0.5119202861</v>
      </c>
      <c r="O4372" s="15">
        <f t="shared" si="4"/>
        <v>0.5119202861</v>
      </c>
      <c r="P4372" s="8">
        <f t="shared" si="5"/>
        <v>32</v>
      </c>
    </row>
    <row r="4373" ht="12.75" customHeight="1">
      <c r="A4373" s="7">
        <v>44091.0</v>
      </c>
      <c r="B4373" s="8" t="s">
        <v>3014</v>
      </c>
      <c r="C4373" s="8" t="s">
        <v>3015</v>
      </c>
      <c r="D4373" s="9" t="s">
        <v>39</v>
      </c>
      <c r="E4373" s="10" t="s">
        <v>19</v>
      </c>
      <c r="F4373" s="11">
        <v>9.99148368E8</v>
      </c>
      <c r="G4373" s="8" t="s">
        <v>20</v>
      </c>
      <c r="H4373" s="8" t="str">
        <f t="shared" si="1"/>
        <v>SELL</v>
      </c>
      <c r="I4373" s="12">
        <v>31.719999</v>
      </c>
      <c r="J4373" s="12">
        <v>1000.0</v>
      </c>
      <c r="K4373" s="16">
        <v>44727.0</v>
      </c>
      <c r="L4373" s="14">
        <v>49.810001</v>
      </c>
      <c r="M4373" s="14">
        <f t="shared" si="2"/>
        <v>1570.302729</v>
      </c>
      <c r="N4373" s="15">
        <f t="shared" si="3"/>
        <v>-0.5703027292</v>
      </c>
      <c r="O4373" s="15">
        <f t="shared" si="4"/>
        <v>0.5703027292</v>
      </c>
      <c r="P4373" s="8">
        <f t="shared" si="5"/>
        <v>636</v>
      </c>
    </row>
    <row r="4374" ht="12.75" customHeight="1">
      <c r="A4374" s="7">
        <v>44091.0</v>
      </c>
      <c r="B4374" s="8" t="s">
        <v>599</v>
      </c>
      <c r="C4374" s="8" t="s">
        <v>600</v>
      </c>
      <c r="D4374" s="9" t="s">
        <v>193</v>
      </c>
      <c r="E4374" s="10" t="s">
        <v>19</v>
      </c>
      <c r="F4374" s="11">
        <v>2.24835936E9</v>
      </c>
      <c r="G4374" s="8" t="s">
        <v>24</v>
      </c>
      <c r="H4374" s="8" t="str">
        <f t="shared" si="1"/>
        <v>BUY</v>
      </c>
      <c r="I4374" s="12">
        <v>35.220585</v>
      </c>
      <c r="J4374" s="12">
        <v>1000.0</v>
      </c>
      <c r="K4374" s="16">
        <v>44727.0</v>
      </c>
      <c r="L4374" s="14">
        <v>33.66724</v>
      </c>
      <c r="M4374" s="14">
        <f t="shared" si="2"/>
        <v>955.8966724</v>
      </c>
      <c r="N4374" s="15">
        <f t="shared" si="3"/>
        <v>-0.04410332764</v>
      </c>
      <c r="O4374" s="15">
        <f t="shared" si="4"/>
        <v>0.04410332764</v>
      </c>
      <c r="P4374" s="8">
        <f t="shared" si="5"/>
        <v>636</v>
      </c>
    </row>
    <row r="4375" ht="12.75" customHeight="1">
      <c r="A4375" s="7">
        <v>44091.0</v>
      </c>
      <c r="B4375" s="8" t="s">
        <v>2706</v>
      </c>
      <c r="C4375" s="8" t="s">
        <v>2707</v>
      </c>
      <c r="D4375" s="9" t="s">
        <v>35</v>
      </c>
      <c r="E4375" s="10" t="s">
        <v>19</v>
      </c>
      <c r="F4375" s="11">
        <v>2.483909373E9</v>
      </c>
      <c r="G4375" s="8" t="s">
        <v>24</v>
      </c>
      <c r="H4375" s="8" t="str">
        <f t="shared" si="1"/>
        <v>BUY</v>
      </c>
      <c r="I4375" s="12">
        <v>85.199997</v>
      </c>
      <c r="J4375" s="12">
        <v>1000.0</v>
      </c>
      <c r="K4375" s="7">
        <v>44095.0</v>
      </c>
      <c r="L4375" s="14">
        <v>94.800003</v>
      </c>
      <c r="M4375" s="14">
        <f t="shared" si="2"/>
        <v>1112.676131</v>
      </c>
      <c r="N4375" s="15">
        <f t="shared" si="3"/>
        <v>0.1126761307</v>
      </c>
      <c r="O4375" s="15">
        <f t="shared" si="4"/>
        <v>-0.1126761307</v>
      </c>
      <c r="P4375" s="8">
        <f t="shared" si="5"/>
        <v>4</v>
      </c>
    </row>
    <row r="4376" ht="12.75" customHeight="1">
      <c r="A4376" s="16">
        <v>44091.0</v>
      </c>
      <c r="B4376" s="8" t="s">
        <v>1170</v>
      </c>
      <c r="C4376" s="8" t="s">
        <v>1171</v>
      </c>
      <c r="D4376" s="9" t="s">
        <v>23</v>
      </c>
      <c r="E4376" s="10" t="s">
        <v>19</v>
      </c>
      <c r="F4376" s="11">
        <v>3.5285191268E10</v>
      </c>
      <c r="G4376" s="18" t="s">
        <v>24</v>
      </c>
      <c r="H4376" s="17" t="str">
        <f t="shared" si="1"/>
        <v>BUY</v>
      </c>
      <c r="I4376" s="12">
        <v>42.876999</v>
      </c>
      <c r="J4376" s="12">
        <v>1000.0</v>
      </c>
      <c r="K4376" s="16">
        <v>44127.0</v>
      </c>
      <c r="L4376" s="14">
        <v>61.991001</v>
      </c>
      <c r="M4376" s="14">
        <f t="shared" si="2"/>
        <v>1445.786842</v>
      </c>
      <c r="N4376" s="15">
        <f t="shared" si="3"/>
        <v>0.4457868425</v>
      </c>
      <c r="O4376" s="15">
        <f t="shared" si="4"/>
        <v>-0.4457868425</v>
      </c>
      <c r="P4376" s="8">
        <f t="shared" si="5"/>
        <v>36</v>
      </c>
    </row>
    <row r="4377" ht="12.75" customHeight="1">
      <c r="A4377" s="7">
        <v>44092.0</v>
      </c>
      <c r="B4377" s="8" t="s">
        <v>670</v>
      </c>
      <c r="C4377" s="8" t="s">
        <v>671</v>
      </c>
      <c r="D4377" s="9" t="s">
        <v>23</v>
      </c>
      <c r="E4377" s="10" t="s">
        <v>672</v>
      </c>
      <c r="F4377" s="11">
        <v>2.1156167025E10</v>
      </c>
      <c r="G4377" s="8" t="s">
        <v>24</v>
      </c>
      <c r="H4377" s="8" t="str">
        <f t="shared" si="1"/>
        <v>BUY</v>
      </c>
      <c r="I4377" s="12">
        <v>3.906276</v>
      </c>
      <c r="J4377" s="12">
        <v>1000.0</v>
      </c>
      <c r="K4377" s="7">
        <v>44322.0</v>
      </c>
      <c r="L4377" s="14">
        <v>4.651237</v>
      </c>
      <c r="M4377" s="14">
        <f t="shared" si="2"/>
        <v>1190.708747</v>
      </c>
      <c r="N4377" s="15">
        <f t="shared" si="3"/>
        <v>0.1907087466</v>
      </c>
      <c r="O4377" s="15">
        <f t="shared" si="4"/>
        <v>-0.1907087466</v>
      </c>
      <c r="P4377" s="8">
        <f t="shared" si="5"/>
        <v>230</v>
      </c>
    </row>
    <row r="4378" ht="12.75" customHeight="1">
      <c r="A4378" s="16">
        <v>44092.0</v>
      </c>
      <c r="B4378" s="8" t="s">
        <v>3016</v>
      </c>
      <c r="C4378" s="8" t="s">
        <v>3017</v>
      </c>
      <c r="D4378" s="9" t="s">
        <v>23</v>
      </c>
      <c r="E4378" s="10" t="s">
        <v>19</v>
      </c>
      <c r="F4378" s="11">
        <v>1.3029621229E10</v>
      </c>
      <c r="G4378" s="18" t="s">
        <v>24</v>
      </c>
      <c r="H4378" s="17" t="str">
        <f t="shared" si="1"/>
        <v>BUY</v>
      </c>
      <c r="I4378" s="12">
        <v>68.349998</v>
      </c>
      <c r="J4378" s="12">
        <v>1000.0</v>
      </c>
      <c r="K4378" s="16">
        <v>44461.0</v>
      </c>
      <c r="L4378" s="14">
        <v>133.509995</v>
      </c>
      <c r="M4378" s="14">
        <f t="shared" si="2"/>
        <v>1953.32844</v>
      </c>
      <c r="N4378" s="15">
        <f t="shared" si="3"/>
        <v>0.9533284405</v>
      </c>
      <c r="O4378" s="15">
        <f t="shared" si="4"/>
        <v>-0.9533284405</v>
      </c>
      <c r="P4378" s="8">
        <f t="shared" si="5"/>
        <v>369</v>
      </c>
    </row>
    <row r="4379" ht="12.75" customHeight="1">
      <c r="A4379" s="7">
        <v>44095.0</v>
      </c>
      <c r="B4379" s="8" t="s">
        <v>21</v>
      </c>
      <c r="C4379" s="8" t="s">
        <v>22</v>
      </c>
      <c r="D4379" s="9" t="s">
        <v>23</v>
      </c>
      <c r="E4379" s="10" t="s">
        <v>19</v>
      </c>
      <c r="F4379" s="11">
        <v>6.16683408E9</v>
      </c>
      <c r="G4379" s="8" t="s">
        <v>24</v>
      </c>
      <c r="H4379" s="8" t="str">
        <f t="shared" si="1"/>
        <v>BUY</v>
      </c>
      <c r="I4379" s="12">
        <v>40.59</v>
      </c>
      <c r="J4379" s="12">
        <v>1000.0</v>
      </c>
      <c r="K4379" s="16">
        <v>44727.0</v>
      </c>
      <c r="L4379" s="14">
        <v>44.490002</v>
      </c>
      <c r="M4379" s="14">
        <f t="shared" si="2"/>
        <v>1096.082828</v>
      </c>
      <c r="N4379" s="15">
        <f t="shared" si="3"/>
        <v>0.09608282828</v>
      </c>
      <c r="O4379" s="15">
        <f t="shared" si="4"/>
        <v>-0.09608282828</v>
      </c>
      <c r="P4379" s="8">
        <f t="shared" si="5"/>
        <v>632</v>
      </c>
    </row>
    <row r="4380" ht="12.75" customHeight="1">
      <c r="A4380" s="7">
        <v>44095.0</v>
      </c>
      <c r="B4380" s="8" t="s">
        <v>40</v>
      </c>
      <c r="C4380" s="8" t="s">
        <v>41</v>
      </c>
      <c r="D4380" s="9" t="s">
        <v>32</v>
      </c>
      <c r="E4380" s="10" t="s">
        <v>19</v>
      </c>
      <c r="F4380" s="11">
        <v>2.63583141248E11</v>
      </c>
      <c r="G4380" s="8" t="s">
        <v>20</v>
      </c>
      <c r="H4380" s="8" t="str">
        <f t="shared" si="1"/>
        <v>SELL</v>
      </c>
      <c r="I4380" s="12">
        <v>45.16946</v>
      </c>
      <c r="J4380" s="12">
        <v>1000.0</v>
      </c>
      <c r="K4380" s="7">
        <v>44201.0</v>
      </c>
      <c r="L4380" s="14">
        <v>48.389137</v>
      </c>
      <c r="M4380" s="14">
        <f t="shared" si="2"/>
        <v>1071.279953</v>
      </c>
      <c r="N4380" s="15">
        <f t="shared" si="3"/>
        <v>-0.07127995331</v>
      </c>
      <c r="O4380" s="15">
        <f t="shared" si="4"/>
        <v>0.07127995331</v>
      </c>
      <c r="P4380" s="8">
        <f t="shared" si="5"/>
        <v>106</v>
      </c>
    </row>
    <row r="4381" ht="12.75" customHeight="1">
      <c r="A4381" s="7">
        <v>44095.0</v>
      </c>
      <c r="B4381" s="8" t="s">
        <v>767</v>
      </c>
      <c r="C4381" s="8" t="s">
        <v>768</v>
      </c>
      <c r="D4381" s="9" t="s">
        <v>39</v>
      </c>
      <c r="E4381" s="10" t="s">
        <v>19</v>
      </c>
      <c r="F4381" s="11">
        <v>5.18711258504E11</v>
      </c>
      <c r="G4381" s="8" t="s">
        <v>20</v>
      </c>
      <c r="H4381" s="8" t="str">
        <f t="shared" si="1"/>
        <v>SELL</v>
      </c>
      <c r="I4381" s="12">
        <v>145.0</v>
      </c>
      <c r="J4381" s="12">
        <v>1000.0</v>
      </c>
      <c r="K4381" s="7">
        <v>44362.0</v>
      </c>
      <c r="L4381" s="14">
        <v>217.35</v>
      </c>
      <c r="M4381" s="14">
        <f t="shared" si="2"/>
        <v>1498.965517</v>
      </c>
      <c r="N4381" s="15">
        <f t="shared" si="3"/>
        <v>-0.4989655172</v>
      </c>
      <c r="O4381" s="15">
        <f t="shared" si="4"/>
        <v>0.4989655172</v>
      </c>
      <c r="P4381" s="8">
        <f t="shared" si="5"/>
        <v>267</v>
      </c>
    </row>
    <row r="4382" ht="12.75" customHeight="1">
      <c r="A4382" s="7">
        <v>44095.0</v>
      </c>
      <c r="B4382" s="8" t="s">
        <v>3018</v>
      </c>
      <c r="C4382" s="8" t="s">
        <v>3019</v>
      </c>
      <c r="D4382" s="9" t="s">
        <v>58</v>
      </c>
      <c r="E4382" s="10" t="s">
        <v>19</v>
      </c>
      <c r="F4382" s="11">
        <v>5.13734389E8</v>
      </c>
      <c r="G4382" s="8" t="s">
        <v>24</v>
      </c>
      <c r="H4382" s="8" t="str">
        <f t="shared" si="1"/>
        <v>BUY</v>
      </c>
      <c r="I4382" s="12">
        <v>9.232134</v>
      </c>
      <c r="J4382" s="12">
        <v>1000.0</v>
      </c>
      <c r="K4382" s="16">
        <v>44727.0</v>
      </c>
      <c r="L4382" s="14">
        <v>14.554187</v>
      </c>
      <c r="M4382" s="14">
        <f t="shared" si="2"/>
        <v>1576.470511</v>
      </c>
      <c r="N4382" s="15">
        <f t="shared" si="3"/>
        <v>0.5764705105</v>
      </c>
      <c r="O4382" s="15">
        <f t="shared" si="4"/>
        <v>-0.5764705105</v>
      </c>
      <c r="P4382" s="8">
        <f t="shared" si="5"/>
        <v>632</v>
      </c>
    </row>
    <row r="4383" ht="12.75" customHeight="1">
      <c r="A4383" s="7">
        <v>44095.0</v>
      </c>
      <c r="B4383" s="8" t="s">
        <v>429</v>
      </c>
      <c r="C4383" s="8" t="s">
        <v>430</v>
      </c>
      <c r="D4383" s="9" t="s">
        <v>23</v>
      </c>
      <c r="E4383" s="10" t="s">
        <v>19</v>
      </c>
      <c r="F4383" s="11">
        <v>3.16102715873E11</v>
      </c>
      <c r="G4383" s="8" t="s">
        <v>20</v>
      </c>
      <c r="H4383" s="8" t="str">
        <f t="shared" si="1"/>
        <v>SELL</v>
      </c>
      <c r="I4383" s="12">
        <v>57.971954</v>
      </c>
      <c r="J4383" s="12">
        <v>1000.0</v>
      </c>
      <c r="K4383" s="7">
        <v>44139.0</v>
      </c>
      <c r="L4383" s="14">
        <v>54.062756</v>
      </c>
      <c r="M4383" s="14">
        <f t="shared" si="2"/>
        <v>932.5674273</v>
      </c>
      <c r="N4383" s="15">
        <f t="shared" si="3"/>
        <v>0.06743257265</v>
      </c>
      <c r="O4383" s="15">
        <f t="shared" si="4"/>
        <v>-0.06743257265</v>
      </c>
      <c r="P4383" s="8">
        <f t="shared" si="5"/>
        <v>44</v>
      </c>
    </row>
    <row r="4384" ht="12.75" customHeight="1">
      <c r="A4384" s="7">
        <v>44095.0</v>
      </c>
      <c r="B4384" s="8" t="s">
        <v>2706</v>
      </c>
      <c r="C4384" s="8" t="s">
        <v>2707</v>
      </c>
      <c r="D4384" s="9" t="s">
        <v>35</v>
      </c>
      <c r="E4384" s="10" t="s">
        <v>19</v>
      </c>
      <c r="F4384" s="11">
        <v>2.483909373E9</v>
      </c>
      <c r="G4384" s="8" t="s">
        <v>20</v>
      </c>
      <c r="H4384" s="8" t="str">
        <f t="shared" si="1"/>
        <v>SELL</v>
      </c>
      <c r="I4384" s="12">
        <v>94.800003</v>
      </c>
      <c r="J4384" s="12">
        <v>1000.0</v>
      </c>
      <c r="K4384" s="7">
        <v>44165.0</v>
      </c>
      <c r="L4384" s="14">
        <v>116.349998</v>
      </c>
      <c r="M4384" s="14">
        <f t="shared" si="2"/>
        <v>1227.320615</v>
      </c>
      <c r="N4384" s="15">
        <f t="shared" si="3"/>
        <v>-0.2273206152</v>
      </c>
      <c r="O4384" s="15">
        <f t="shared" si="4"/>
        <v>0.2273206152</v>
      </c>
      <c r="P4384" s="8">
        <f t="shared" si="5"/>
        <v>70</v>
      </c>
    </row>
    <row r="4385" ht="12.75" customHeight="1">
      <c r="A4385" s="7">
        <v>44095.0</v>
      </c>
      <c r="B4385" s="8" t="s">
        <v>2794</v>
      </c>
      <c r="C4385" s="8" t="s">
        <v>2795</v>
      </c>
      <c r="D4385" s="9" t="s">
        <v>18</v>
      </c>
      <c r="E4385" s="10" t="s">
        <v>19</v>
      </c>
      <c r="F4385" s="11">
        <v>4.626572862E10</v>
      </c>
      <c r="G4385" s="8" t="s">
        <v>20</v>
      </c>
      <c r="H4385" s="8" t="str">
        <f t="shared" si="1"/>
        <v>SELL</v>
      </c>
      <c r="I4385" s="12">
        <v>89.856293</v>
      </c>
      <c r="J4385" s="12">
        <v>1000.0</v>
      </c>
      <c r="K4385" s="16">
        <v>44727.0</v>
      </c>
      <c r="L4385" s="14">
        <v>121.172554</v>
      </c>
      <c r="M4385" s="14">
        <f t="shared" si="2"/>
        <v>1348.514945</v>
      </c>
      <c r="N4385" s="15">
        <f t="shared" si="3"/>
        <v>-0.3485149449</v>
      </c>
      <c r="O4385" s="15">
        <f t="shared" si="4"/>
        <v>0.3485149449</v>
      </c>
      <c r="P4385" s="8">
        <f t="shared" si="5"/>
        <v>632</v>
      </c>
    </row>
    <row r="4386" ht="12.75" customHeight="1">
      <c r="A4386" s="7">
        <v>44095.0</v>
      </c>
      <c r="B4386" s="8" t="s">
        <v>2908</v>
      </c>
      <c r="C4386" s="8" t="s">
        <v>2909</v>
      </c>
      <c r="D4386" s="9" t="s">
        <v>18</v>
      </c>
      <c r="E4386" s="10" t="s">
        <v>19</v>
      </c>
      <c r="F4386" s="11">
        <v>5.9446683E8</v>
      </c>
      <c r="G4386" s="8" t="s">
        <v>20</v>
      </c>
      <c r="H4386" s="8" t="str">
        <f t="shared" si="1"/>
        <v>SELL</v>
      </c>
      <c r="I4386" s="12">
        <v>14.21942</v>
      </c>
      <c r="J4386" s="12">
        <v>1000.0</v>
      </c>
      <c r="K4386" s="7">
        <v>44309.0</v>
      </c>
      <c r="L4386" s="14">
        <v>16.704374</v>
      </c>
      <c r="M4386" s="14">
        <f t="shared" si="2"/>
        <v>1174.757761</v>
      </c>
      <c r="N4386" s="15">
        <f t="shared" si="3"/>
        <v>-0.1747577609</v>
      </c>
      <c r="O4386" s="15">
        <f t="shared" si="4"/>
        <v>0.1747577609</v>
      </c>
      <c r="P4386" s="8">
        <f t="shared" si="5"/>
        <v>214</v>
      </c>
    </row>
    <row r="4387" ht="12.75" customHeight="1">
      <c r="A4387" s="7">
        <v>44096.0</v>
      </c>
      <c r="B4387" s="8" t="s">
        <v>1679</v>
      </c>
      <c r="C4387" s="8" t="s">
        <v>1680</v>
      </c>
      <c r="D4387" s="9" t="s">
        <v>35</v>
      </c>
      <c r="E4387" s="10" t="s">
        <v>19</v>
      </c>
      <c r="F4387" s="11">
        <v>2.2988343286E10</v>
      </c>
      <c r="G4387" s="8" t="s">
        <v>20</v>
      </c>
      <c r="H4387" s="8" t="str">
        <f t="shared" si="1"/>
        <v>SELL</v>
      </c>
      <c r="I4387" s="12">
        <v>48.715538</v>
      </c>
      <c r="J4387" s="12">
        <v>1000.0</v>
      </c>
      <c r="K4387" s="7">
        <v>44624.0</v>
      </c>
      <c r="L4387" s="14">
        <v>54.011505</v>
      </c>
      <c r="M4387" s="14">
        <f t="shared" si="2"/>
        <v>1108.71207</v>
      </c>
      <c r="N4387" s="15">
        <f t="shared" si="3"/>
        <v>-0.1087120705</v>
      </c>
      <c r="O4387" s="15">
        <f t="shared" si="4"/>
        <v>0.1087120705</v>
      </c>
      <c r="P4387" s="8">
        <f t="shared" si="5"/>
        <v>528</v>
      </c>
    </row>
    <row r="4388" ht="12.75" customHeight="1">
      <c r="A4388" s="7">
        <v>44096.0</v>
      </c>
      <c r="B4388" s="8" t="s">
        <v>138</v>
      </c>
      <c r="C4388" s="8" t="s">
        <v>139</v>
      </c>
      <c r="D4388" s="9" t="s">
        <v>23</v>
      </c>
      <c r="E4388" s="10" t="s">
        <v>19</v>
      </c>
      <c r="F4388" s="11">
        <v>1.943271766E10</v>
      </c>
      <c r="G4388" s="8" t="s">
        <v>24</v>
      </c>
      <c r="H4388" s="8" t="str">
        <f t="shared" si="1"/>
        <v>BUY</v>
      </c>
      <c r="I4388" s="12">
        <v>61.549999</v>
      </c>
      <c r="J4388" s="12">
        <v>1000.0</v>
      </c>
      <c r="K4388" s="7">
        <v>44124.0</v>
      </c>
      <c r="L4388" s="14">
        <v>84.300003</v>
      </c>
      <c r="M4388" s="14">
        <f t="shared" si="2"/>
        <v>1369.618268</v>
      </c>
      <c r="N4388" s="15">
        <f t="shared" si="3"/>
        <v>0.3696182676</v>
      </c>
      <c r="O4388" s="15">
        <f t="shared" si="4"/>
        <v>-0.3696182676</v>
      </c>
      <c r="P4388" s="8">
        <f t="shared" si="5"/>
        <v>28</v>
      </c>
    </row>
    <row r="4389" ht="12.75" customHeight="1">
      <c r="A4389" s="7">
        <v>44096.0</v>
      </c>
      <c r="B4389" s="8" t="s">
        <v>1486</v>
      </c>
      <c r="C4389" s="8" t="s">
        <v>1487</v>
      </c>
      <c r="D4389" s="9" t="s">
        <v>18</v>
      </c>
      <c r="E4389" s="10" t="s">
        <v>19</v>
      </c>
      <c r="F4389" s="11">
        <v>1.93573751E9</v>
      </c>
      <c r="G4389" s="8" t="s">
        <v>20</v>
      </c>
      <c r="H4389" s="8" t="str">
        <f t="shared" si="1"/>
        <v>SELL</v>
      </c>
      <c r="I4389" s="12">
        <v>18.870001</v>
      </c>
      <c r="J4389" s="12">
        <v>1000.0</v>
      </c>
      <c r="K4389" s="16">
        <v>44727.0</v>
      </c>
      <c r="L4389" s="14">
        <v>14.2</v>
      </c>
      <c r="M4389" s="14">
        <f t="shared" si="2"/>
        <v>752.5171832</v>
      </c>
      <c r="N4389" s="15">
        <f t="shared" si="3"/>
        <v>0.2474828168</v>
      </c>
      <c r="O4389" s="15">
        <f t="shared" si="4"/>
        <v>-0.2474828168</v>
      </c>
      <c r="P4389" s="8">
        <f t="shared" si="5"/>
        <v>631</v>
      </c>
    </row>
    <row r="4390" ht="12.75" customHeight="1">
      <c r="A4390" s="7">
        <v>44097.0</v>
      </c>
      <c r="B4390" s="8" t="s">
        <v>3020</v>
      </c>
      <c r="C4390" s="8" t="s">
        <v>3021</v>
      </c>
      <c r="D4390" s="9" t="s">
        <v>39</v>
      </c>
      <c r="E4390" s="10" t="s">
        <v>19</v>
      </c>
      <c r="F4390" s="11">
        <v>2.6669529E9</v>
      </c>
      <c r="G4390" s="8" t="s">
        <v>20</v>
      </c>
      <c r="H4390" s="8" t="str">
        <f t="shared" si="1"/>
        <v>SELL</v>
      </c>
      <c r="I4390" s="12">
        <v>50.5</v>
      </c>
      <c r="J4390" s="12">
        <v>1000.0</v>
      </c>
      <c r="K4390" s="7">
        <v>44110.0</v>
      </c>
      <c r="L4390" s="14">
        <v>57.16</v>
      </c>
      <c r="M4390" s="14">
        <f t="shared" si="2"/>
        <v>1131.881188</v>
      </c>
      <c r="N4390" s="15">
        <f t="shared" si="3"/>
        <v>-0.1318811881</v>
      </c>
      <c r="O4390" s="15">
        <f t="shared" si="4"/>
        <v>0.1318811881</v>
      </c>
      <c r="P4390" s="8">
        <f t="shared" si="5"/>
        <v>13</v>
      </c>
    </row>
    <row r="4391" ht="12.75" customHeight="1">
      <c r="A4391" s="7">
        <v>44097.0</v>
      </c>
      <c r="B4391" s="8" t="s">
        <v>1055</v>
      </c>
      <c r="C4391" s="8" t="s">
        <v>1056</v>
      </c>
      <c r="D4391" s="9" t="s">
        <v>35</v>
      </c>
      <c r="E4391" s="10" t="s">
        <v>168</v>
      </c>
      <c r="F4391" s="11">
        <v>1.591838144E10</v>
      </c>
      <c r="G4391" s="8" t="s">
        <v>20</v>
      </c>
      <c r="H4391" s="8" t="str">
        <f t="shared" si="1"/>
        <v>SELL</v>
      </c>
      <c r="I4391" s="12">
        <v>40.8</v>
      </c>
      <c r="J4391" s="12">
        <v>1000.0</v>
      </c>
      <c r="K4391" s="16">
        <v>44727.0</v>
      </c>
      <c r="L4391" s="14">
        <v>57.28</v>
      </c>
      <c r="M4391" s="14">
        <f t="shared" si="2"/>
        <v>1403.921569</v>
      </c>
      <c r="N4391" s="15">
        <f t="shared" si="3"/>
        <v>-0.4039215686</v>
      </c>
      <c r="O4391" s="15">
        <f t="shared" si="4"/>
        <v>0.4039215686</v>
      </c>
      <c r="P4391" s="8">
        <f t="shared" si="5"/>
        <v>630</v>
      </c>
    </row>
    <row r="4392" ht="12.75" customHeight="1">
      <c r="A4392" s="7">
        <v>44099.0</v>
      </c>
      <c r="B4392" s="8" t="s">
        <v>745</v>
      </c>
      <c r="C4392" s="8" t="s">
        <v>746</v>
      </c>
      <c r="D4392" s="9" t="s">
        <v>32</v>
      </c>
      <c r="E4392" s="10" t="s">
        <v>19</v>
      </c>
      <c r="F4392" s="11">
        <v>1.44024414E10</v>
      </c>
      <c r="G4392" s="8" t="s">
        <v>24</v>
      </c>
      <c r="H4392" s="8" t="str">
        <f t="shared" si="1"/>
        <v>BUY</v>
      </c>
      <c r="I4392" s="12">
        <v>31.566191</v>
      </c>
      <c r="J4392" s="12">
        <v>1000.0</v>
      </c>
      <c r="K4392" s="16">
        <v>44110.0</v>
      </c>
      <c r="L4392" s="14">
        <v>33.121124</v>
      </c>
      <c r="M4392" s="14">
        <f t="shared" si="2"/>
        <v>1049.259443</v>
      </c>
      <c r="N4392" s="15">
        <f t="shared" si="3"/>
        <v>0.04925944343</v>
      </c>
      <c r="O4392" s="15">
        <f t="shared" si="4"/>
        <v>-0.04925944343</v>
      </c>
      <c r="P4392" s="8">
        <f t="shared" si="5"/>
        <v>11</v>
      </c>
    </row>
    <row r="4393" ht="12.75" customHeight="1">
      <c r="A4393" s="7">
        <v>44099.0</v>
      </c>
      <c r="B4393" s="8" t="s">
        <v>173</v>
      </c>
      <c r="C4393" s="8" t="s">
        <v>174</v>
      </c>
      <c r="D4393" s="9" t="s">
        <v>18</v>
      </c>
      <c r="E4393" s="10" t="s">
        <v>19</v>
      </c>
      <c r="F4393" s="11">
        <v>1.21670003777E11</v>
      </c>
      <c r="G4393" s="8" t="s">
        <v>24</v>
      </c>
      <c r="H4393" s="8" t="str">
        <f t="shared" si="1"/>
        <v>BUY</v>
      </c>
      <c r="I4393" s="12">
        <v>37.776775</v>
      </c>
      <c r="J4393" s="12">
        <v>1000.0</v>
      </c>
      <c r="K4393" s="7">
        <v>44099.0</v>
      </c>
      <c r="L4393" s="14">
        <v>37.776775</v>
      </c>
      <c r="M4393" s="14">
        <f t="shared" si="2"/>
        <v>1000</v>
      </c>
      <c r="N4393" s="15">
        <f t="shared" si="3"/>
        <v>0</v>
      </c>
      <c r="O4393" s="15">
        <f t="shared" si="4"/>
        <v>0</v>
      </c>
      <c r="P4393" s="8">
        <f t="shared" si="5"/>
        <v>0</v>
      </c>
    </row>
    <row r="4394" ht="12.75" customHeight="1">
      <c r="A4394" s="7">
        <v>44099.0</v>
      </c>
      <c r="B4394" s="8" t="s">
        <v>115</v>
      </c>
      <c r="C4394" s="8" t="s">
        <v>116</v>
      </c>
      <c r="D4394" s="9" t="s">
        <v>39</v>
      </c>
      <c r="E4394" s="10" t="s">
        <v>19</v>
      </c>
      <c r="F4394" s="11">
        <v>2.6437482E10</v>
      </c>
      <c r="G4394" s="8" t="s">
        <v>24</v>
      </c>
      <c r="H4394" s="8" t="str">
        <f t="shared" si="1"/>
        <v>BUY</v>
      </c>
      <c r="I4394" s="12">
        <v>299.890015</v>
      </c>
      <c r="J4394" s="12">
        <v>1000.0</v>
      </c>
      <c r="K4394" s="7">
        <v>44113.0</v>
      </c>
      <c r="L4394" s="14">
        <v>339.040009</v>
      </c>
      <c r="M4394" s="14">
        <f t="shared" si="2"/>
        <v>1130.547841</v>
      </c>
      <c r="N4394" s="15">
        <f t="shared" si="3"/>
        <v>0.130547841</v>
      </c>
      <c r="O4394" s="15">
        <f t="shared" si="4"/>
        <v>-0.130547841</v>
      </c>
      <c r="P4394" s="8">
        <f t="shared" si="5"/>
        <v>14</v>
      </c>
    </row>
    <row r="4395" ht="12.75" customHeight="1">
      <c r="A4395" s="7">
        <v>44099.0</v>
      </c>
      <c r="B4395" s="8" t="s">
        <v>644</v>
      </c>
      <c r="C4395" s="8" t="s">
        <v>645</v>
      </c>
      <c r="D4395" s="9" t="s">
        <v>23</v>
      </c>
      <c r="E4395" s="10" t="s">
        <v>19</v>
      </c>
      <c r="F4395" s="11">
        <v>6.9650124965E10</v>
      </c>
      <c r="G4395" s="8" t="s">
        <v>24</v>
      </c>
      <c r="H4395" s="8" t="str">
        <f t="shared" si="1"/>
        <v>BUY</v>
      </c>
      <c r="I4395" s="12">
        <v>48.453743</v>
      </c>
      <c r="J4395" s="12">
        <v>1000.0</v>
      </c>
      <c r="K4395" s="7">
        <v>44166.0</v>
      </c>
      <c r="L4395" s="14">
        <v>66.143211</v>
      </c>
      <c r="M4395" s="14">
        <f t="shared" si="2"/>
        <v>1365.079494</v>
      </c>
      <c r="N4395" s="15">
        <f t="shared" si="3"/>
        <v>0.3650794945</v>
      </c>
      <c r="O4395" s="15">
        <f t="shared" si="4"/>
        <v>-0.3650794945</v>
      </c>
      <c r="P4395" s="8">
        <f t="shared" si="5"/>
        <v>67</v>
      </c>
    </row>
    <row r="4396" ht="12.75" customHeight="1">
      <c r="A4396" s="7">
        <v>44099.0</v>
      </c>
      <c r="B4396" s="8" t="s">
        <v>3022</v>
      </c>
      <c r="C4396" s="8" t="s">
        <v>3023</v>
      </c>
      <c r="D4396" s="9" t="s">
        <v>39</v>
      </c>
      <c r="E4396" s="10" t="s">
        <v>274</v>
      </c>
      <c r="F4396" s="11">
        <v>3631571.0</v>
      </c>
      <c r="G4396" s="8" t="s">
        <v>24</v>
      </c>
      <c r="H4396" s="8" t="str">
        <f t="shared" si="1"/>
        <v>BUY</v>
      </c>
      <c r="I4396" s="12">
        <v>403.600006</v>
      </c>
      <c r="J4396" s="12">
        <v>1000.0</v>
      </c>
      <c r="K4396" s="16">
        <v>44727.0</v>
      </c>
      <c r="L4396" s="14">
        <v>25.68</v>
      </c>
      <c r="M4396" s="14">
        <f t="shared" si="2"/>
        <v>63.62735287</v>
      </c>
      <c r="N4396" s="15">
        <f t="shared" si="3"/>
        <v>-0.9363726471</v>
      </c>
      <c r="O4396" s="15">
        <f t="shared" si="4"/>
        <v>0.9363726471</v>
      </c>
      <c r="P4396" s="8">
        <f t="shared" si="5"/>
        <v>628</v>
      </c>
    </row>
    <row r="4397" ht="12.75" customHeight="1">
      <c r="A4397" s="7">
        <v>44099.0</v>
      </c>
      <c r="B4397" s="8" t="s">
        <v>2994</v>
      </c>
      <c r="C4397" s="8" t="s">
        <v>2995</v>
      </c>
      <c r="D4397" s="9" t="s">
        <v>71</v>
      </c>
      <c r="E4397" s="10" t="s">
        <v>19</v>
      </c>
      <c r="F4397" s="11">
        <v>2.0866649706E10</v>
      </c>
      <c r="G4397" s="8" t="s">
        <v>24</v>
      </c>
      <c r="H4397" s="8" t="str">
        <f t="shared" si="1"/>
        <v>BUY</v>
      </c>
      <c r="I4397" s="12">
        <v>18.219526</v>
      </c>
      <c r="J4397" s="12">
        <v>1000.0</v>
      </c>
      <c r="K4397" s="7">
        <v>44141.0</v>
      </c>
      <c r="L4397" s="14">
        <v>18.920961</v>
      </c>
      <c r="M4397" s="14">
        <f t="shared" si="2"/>
        <v>1038.499081</v>
      </c>
      <c r="N4397" s="15">
        <f t="shared" si="3"/>
        <v>0.0384990806</v>
      </c>
      <c r="O4397" s="15">
        <f t="shared" si="4"/>
        <v>-0.0384990806</v>
      </c>
      <c r="P4397" s="8">
        <f t="shared" si="5"/>
        <v>42</v>
      </c>
    </row>
    <row r="4398" ht="12.75" customHeight="1">
      <c r="A4398" s="7">
        <v>44099.0</v>
      </c>
      <c r="B4398" s="8" t="s">
        <v>3024</v>
      </c>
      <c r="C4398" s="8" t="s">
        <v>3025</v>
      </c>
      <c r="D4398" s="9" t="s">
        <v>27</v>
      </c>
      <c r="E4398" s="9" t="s">
        <v>19</v>
      </c>
      <c r="F4398" s="11">
        <v>6.7565421E9</v>
      </c>
      <c r="G4398" s="8" t="s">
        <v>24</v>
      </c>
      <c r="H4398" s="8" t="str">
        <f t="shared" si="1"/>
        <v>BUY</v>
      </c>
      <c r="I4398" s="12">
        <v>13.75</v>
      </c>
      <c r="J4398" s="12">
        <v>1000.0</v>
      </c>
      <c r="K4398" s="16">
        <v>44125.0</v>
      </c>
      <c r="L4398" s="14">
        <v>12.27</v>
      </c>
      <c r="M4398" s="14">
        <f t="shared" si="2"/>
        <v>892.3636364</v>
      </c>
      <c r="N4398" s="15">
        <f t="shared" si="3"/>
        <v>-0.1076363636</v>
      </c>
      <c r="O4398" s="15">
        <f t="shared" si="4"/>
        <v>0.1076363636</v>
      </c>
      <c r="P4398" s="8">
        <f t="shared" si="5"/>
        <v>26</v>
      </c>
    </row>
    <row r="4399" ht="12.75" customHeight="1">
      <c r="A4399" s="16">
        <v>44099.0</v>
      </c>
      <c r="B4399" s="8" t="s">
        <v>210</v>
      </c>
      <c r="C4399" s="8" t="s">
        <v>211</v>
      </c>
      <c r="D4399" s="9" t="s">
        <v>39</v>
      </c>
      <c r="E4399" s="10" t="s">
        <v>19</v>
      </c>
      <c r="F4399" s="11">
        <v>2.2910946728E10</v>
      </c>
      <c r="G4399" s="18" t="s">
        <v>24</v>
      </c>
      <c r="H4399" s="17" t="str">
        <f t="shared" si="1"/>
        <v>BUY</v>
      </c>
      <c r="I4399" s="12">
        <v>31.336895</v>
      </c>
      <c r="J4399" s="12">
        <v>1000.0</v>
      </c>
      <c r="K4399" s="16">
        <v>44099.0</v>
      </c>
      <c r="L4399" s="14">
        <v>31.336895</v>
      </c>
      <c r="M4399" s="14">
        <f t="shared" si="2"/>
        <v>1000</v>
      </c>
      <c r="N4399" s="15">
        <f t="shared" si="3"/>
        <v>0</v>
      </c>
      <c r="O4399" s="15">
        <f t="shared" si="4"/>
        <v>0</v>
      </c>
      <c r="P4399" s="8">
        <f t="shared" si="5"/>
        <v>0</v>
      </c>
    </row>
    <row r="4400" ht="12.75" customHeight="1">
      <c r="A4400" s="7">
        <v>44109.0</v>
      </c>
      <c r="B4400" s="8" t="s">
        <v>1456</v>
      </c>
      <c r="C4400" s="8" t="s">
        <v>1457</v>
      </c>
      <c r="D4400" s="9" t="s">
        <v>35</v>
      </c>
      <c r="E4400" s="10" t="s">
        <v>19</v>
      </c>
      <c r="F4400" s="11">
        <v>6.958639848E9</v>
      </c>
      <c r="G4400" s="8" t="s">
        <v>20</v>
      </c>
      <c r="H4400" s="8" t="str">
        <f t="shared" si="1"/>
        <v>SELL</v>
      </c>
      <c r="I4400" s="12">
        <v>59.470001</v>
      </c>
      <c r="J4400" s="12">
        <v>1000.0</v>
      </c>
      <c r="K4400" s="16">
        <v>44727.0</v>
      </c>
      <c r="L4400" s="14">
        <v>113.400002</v>
      </c>
      <c r="M4400" s="14">
        <f t="shared" si="2"/>
        <v>1906.843788</v>
      </c>
      <c r="N4400" s="15">
        <f t="shared" si="3"/>
        <v>-0.9068437883</v>
      </c>
      <c r="O4400" s="15">
        <f t="shared" si="4"/>
        <v>0.9068437883</v>
      </c>
      <c r="P4400" s="8">
        <f t="shared" si="5"/>
        <v>618</v>
      </c>
    </row>
    <row r="4401" ht="12.75" customHeight="1">
      <c r="A4401" s="7">
        <v>44109.0</v>
      </c>
      <c r="B4401" s="8" t="s">
        <v>111</v>
      </c>
      <c r="C4401" s="8" t="s">
        <v>112</v>
      </c>
      <c r="D4401" s="9" t="s">
        <v>35</v>
      </c>
      <c r="E4401" s="10" t="s">
        <v>19</v>
      </c>
      <c r="F4401" s="11">
        <v>4.70018432E10</v>
      </c>
      <c r="G4401" s="8" t="s">
        <v>20</v>
      </c>
      <c r="H4401" s="8" t="str">
        <f t="shared" si="1"/>
        <v>SELL</v>
      </c>
      <c r="I4401" s="12">
        <v>6.216986</v>
      </c>
      <c r="J4401" s="12">
        <v>1000.0</v>
      </c>
      <c r="K4401" s="16">
        <v>44727.0</v>
      </c>
      <c r="L4401" s="14">
        <v>11.050344</v>
      </c>
      <c r="M4401" s="14">
        <f t="shared" si="2"/>
        <v>1777.443925</v>
      </c>
      <c r="N4401" s="15">
        <f t="shared" si="3"/>
        <v>-0.7774439254</v>
      </c>
      <c r="O4401" s="15">
        <f t="shared" si="4"/>
        <v>0.7774439254</v>
      </c>
      <c r="P4401" s="8">
        <f t="shared" si="5"/>
        <v>618</v>
      </c>
    </row>
    <row r="4402" ht="12.75" customHeight="1">
      <c r="A4402" s="7">
        <v>44110.0</v>
      </c>
      <c r="B4402" s="8" t="s">
        <v>745</v>
      </c>
      <c r="C4402" s="8" t="s">
        <v>746</v>
      </c>
      <c r="D4402" s="9" t="s">
        <v>32</v>
      </c>
      <c r="E4402" s="10" t="s">
        <v>19</v>
      </c>
      <c r="F4402" s="11">
        <v>1.44024414E10</v>
      </c>
      <c r="G4402" s="8" t="s">
        <v>20</v>
      </c>
      <c r="H4402" s="8" t="str">
        <f t="shared" si="1"/>
        <v>SELL</v>
      </c>
      <c r="I4402" s="12">
        <v>33.121124</v>
      </c>
      <c r="J4402" s="12">
        <v>1000.0</v>
      </c>
      <c r="K4402" s="16">
        <v>44727.0</v>
      </c>
      <c r="L4402" s="14">
        <v>30.510767</v>
      </c>
      <c r="M4402" s="14">
        <f t="shared" si="2"/>
        <v>921.1875479</v>
      </c>
      <c r="N4402" s="15">
        <f t="shared" si="3"/>
        <v>0.07881245214</v>
      </c>
      <c r="O4402" s="15">
        <f t="shared" si="4"/>
        <v>-0.07881245214</v>
      </c>
      <c r="P4402" s="8">
        <f t="shared" si="5"/>
        <v>617</v>
      </c>
    </row>
    <row r="4403" ht="12.75" customHeight="1">
      <c r="A4403" s="7">
        <v>44110.0</v>
      </c>
      <c r="B4403" s="8" t="s">
        <v>3020</v>
      </c>
      <c r="C4403" s="8" t="s">
        <v>3021</v>
      </c>
      <c r="D4403" s="9" t="s">
        <v>39</v>
      </c>
      <c r="E4403" s="10" t="s">
        <v>19</v>
      </c>
      <c r="F4403" s="11">
        <v>2.6669529E9</v>
      </c>
      <c r="G4403" s="8" t="s">
        <v>24</v>
      </c>
      <c r="H4403" s="8" t="str">
        <f t="shared" si="1"/>
        <v>BUY</v>
      </c>
      <c r="I4403" s="12">
        <v>57.16</v>
      </c>
      <c r="J4403" s="12">
        <v>1000.0</v>
      </c>
      <c r="K4403" s="7">
        <v>44141.0</v>
      </c>
      <c r="L4403" s="14">
        <v>50.240002</v>
      </c>
      <c r="M4403" s="14">
        <f t="shared" si="2"/>
        <v>878.9363541</v>
      </c>
      <c r="N4403" s="15">
        <f t="shared" si="3"/>
        <v>-0.1210636459</v>
      </c>
      <c r="O4403" s="15">
        <f t="shared" si="4"/>
        <v>0.1210636459</v>
      </c>
      <c r="P4403" s="8">
        <f t="shared" si="5"/>
        <v>31</v>
      </c>
    </row>
    <row r="4404" ht="12.75" customHeight="1">
      <c r="A4404" s="7">
        <v>44110.0</v>
      </c>
      <c r="B4404" s="8" t="s">
        <v>3026</v>
      </c>
      <c r="C4404" s="8" t="s">
        <v>3027</v>
      </c>
      <c r="D4404" s="9" t="s">
        <v>39</v>
      </c>
      <c r="E4404" s="10" t="s">
        <v>19</v>
      </c>
      <c r="F4404" s="11">
        <v>1.993607583E9</v>
      </c>
      <c r="G4404" s="8" t="s">
        <v>24</v>
      </c>
      <c r="H4404" s="8" t="str">
        <f t="shared" si="1"/>
        <v>BUY</v>
      </c>
      <c r="I4404" s="12">
        <v>15.69</v>
      </c>
      <c r="J4404" s="12">
        <v>1000.0</v>
      </c>
      <c r="K4404" s="16">
        <v>44383.0</v>
      </c>
      <c r="L4404" s="14">
        <v>34.470001</v>
      </c>
      <c r="M4404" s="14">
        <f t="shared" si="2"/>
        <v>2196.94079</v>
      </c>
      <c r="N4404" s="15">
        <f t="shared" si="3"/>
        <v>1.19694079</v>
      </c>
      <c r="O4404" s="15">
        <f t="shared" si="4"/>
        <v>-1.19694079</v>
      </c>
      <c r="P4404" s="8">
        <f t="shared" si="5"/>
        <v>273</v>
      </c>
    </row>
    <row r="4405" ht="12.75" customHeight="1">
      <c r="A4405" s="7">
        <v>44111.0</v>
      </c>
      <c r="B4405" s="8" t="s">
        <v>109</v>
      </c>
      <c r="C4405" s="8" t="s">
        <v>110</v>
      </c>
      <c r="D4405" s="9" t="s">
        <v>39</v>
      </c>
      <c r="E4405" s="10" t="s">
        <v>19</v>
      </c>
      <c r="F4405" s="11">
        <v>1.5046201417E10</v>
      </c>
      <c r="G4405" s="8" t="s">
        <v>20</v>
      </c>
      <c r="H4405" s="8" t="str">
        <f t="shared" si="1"/>
        <v>SELL</v>
      </c>
      <c r="I4405" s="12">
        <v>108.43</v>
      </c>
      <c r="J4405" s="12">
        <v>1000.0</v>
      </c>
      <c r="K4405" s="16">
        <v>44727.0</v>
      </c>
      <c r="L4405" s="14">
        <v>38.689999</v>
      </c>
      <c r="M4405" s="14">
        <f t="shared" si="2"/>
        <v>356.820059</v>
      </c>
      <c r="N4405" s="15">
        <f t="shared" si="3"/>
        <v>0.643179941</v>
      </c>
      <c r="O4405" s="15">
        <f t="shared" si="4"/>
        <v>-0.643179941</v>
      </c>
      <c r="P4405" s="8">
        <f t="shared" si="5"/>
        <v>616</v>
      </c>
    </row>
    <row r="4406" ht="12.75" customHeight="1">
      <c r="A4406" s="7">
        <v>44111.0</v>
      </c>
      <c r="B4406" s="8" t="s">
        <v>3028</v>
      </c>
      <c r="C4406" s="8" t="s">
        <v>3029</v>
      </c>
      <c r="D4406" s="9" t="s">
        <v>65</v>
      </c>
      <c r="E4406" s="10" t="s">
        <v>168</v>
      </c>
      <c r="F4406" s="11">
        <v>5.671512E9</v>
      </c>
      <c r="G4406" s="8" t="s">
        <v>24</v>
      </c>
      <c r="H4406" s="8" t="str">
        <f t="shared" si="1"/>
        <v>BUY</v>
      </c>
      <c r="I4406" s="12">
        <v>7.894871</v>
      </c>
      <c r="J4406" s="12">
        <v>1000.0</v>
      </c>
      <c r="K4406" s="16">
        <v>44727.0</v>
      </c>
      <c r="L4406" s="14">
        <v>4.005264</v>
      </c>
      <c r="M4406" s="14">
        <f t="shared" si="2"/>
        <v>507.3248189</v>
      </c>
      <c r="N4406" s="15">
        <f t="shared" si="3"/>
        <v>-0.4926751811</v>
      </c>
      <c r="O4406" s="15">
        <f t="shared" si="4"/>
        <v>0.4926751811</v>
      </c>
      <c r="P4406" s="8">
        <f t="shared" si="5"/>
        <v>616</v>
      </c>
    </row>
    <row r="4407" ht="12.75" customHeight="1">
      <c r="A4407" s="7">
        <v>44111.0</v>
      </c>
      <c r="B4407" s="8" t="s">
        <v>2072</v>
      </c>
      <c r="C4407" s="8" t="s">
        <v>2073</v>
      </c>
      <c r="D4407" s="9" t="s">
        <v>23</v>
      </c>
      <c r="E4407" s="10" t="s">
        <v>19</v>
      </c>
      <c r="F4407" s="11">
        <v>3.06384652E9</v>
      </c>
      <c r="G4407" s="8" t="s">
        <v>20</v>
      </c>
      <c r="H4407" s="8" t="str">
        <f t="shared" si="1"/>
        <v>SELL</v>
      </c>
      <c r="I4407" s="12">
        <v>78.050003</v>
      </c>
      <c r="J4407" s="12">
        <v>1000.0</v>
      </c>
      <c r="K4407" s="7">
        <v>44138.0</v>
      </c>
      <c r="L4407" s="14">
        <v>54.0</v>
      </c>
      <c r="M4407" s="14">
        <f t="shared" si="2"/>
        <v>691.864163</v>
      </c>
      <c r="N4407" s="15">
        <f t="shared" si="3"/>
        <v>0.308135837</v>
      </c>
      <c r="O4407" s="15">
        <f t="shared" si="4"/>
        <v>-0.308135837</v>
      </c>
      <c r="P4407" s="8">
        <f t="shared" si="5"/>
        <v>27</v>
      </c>
    </row>
    <row r="4408" ht="12.75" customHeight="1">
      <c r="A4408" s="7">
        <v>44111.0</v>
      </c>
      <c r="B4408" s="8" t="s">
        <v>984</v>
      </c>
      <c r="C4408" s="8" t="s">
        <v>985</v>
      </c>
      <c r="D4408" s="9" t="s">
        <v>193</v>
      </c>
      <c r="E4408" s="10" t="s">
        <v>19</v>
      </c>
      <c r="F4408" s="11">
        <v>2.47911617E9</v>
      </c>
      <c r="G4408" s="8" t="s">
        <v>24</v>
      </c>
      <c r="H4408" s="8" t="str">
        <f t="shared" si="1"/>
        <v>BUY</v>
      </c>
      <c r="I4408" s="12">
        <v>5.621407</v>
      </c>
      <c r="J4408" s="12">
        <v>1000.0</v>
      </c>
      <c r="K4408" s="7">
        <v>44270.0</v>
      </c>
      <c r="L4408" s="14">
        <v>15.750425</v>
      </c>
      <c r="M4408" s="14">
        <f t="shared" si="2"/>
        <v>2801.865263</v>
      </c>
      <c r="N4408" s="15">
        <f t="shared" si="3"/>
        <v>1.801865263</v>
      </c>
      <c r="O4408" s="15">
        <f t="shared" si="4"/>
        <v>-1.801865263</v>
      </c>
      <c r="P4408" s="8">
        <f t="shared" si="5"/>
        <v>159</v>
      </c>
    </row>
    <row r="4409" ht="12.75" customHeight="1">
      <c r="A4409" s="16">
        <v>44111.0</v>
      </c>
      <c r="B4409" s="8" t="s">
        <v>3030</v>
      </c>
      <c r="C4409" s="8" t="s">
        <v>3031</v>
      </c>
      <c r="D4409" s="9" t="s">
        <v>35</v>
      </c>
      <c r="E4409" s="10" t="s">
        <v>19</v>
      </c>
      <c r="F4409" s="11">
        <v>8.07849538E8</v>
      </c>
      <c r="G4409" s="18" t="s">
        <v>24</v>
      </c>
      <c r="H4409" s="17" t="str">
        <f t="shared" si="1"/>
        <v>BUY</v>
      </c>
      <c r="I4409" s="12">
        <v>22.690001</v>
      </c>
      <c r="J4409" s="12">
        <v>1000.0</v>
      </c>
      <c r="K4409" s="16">
        <v>44727.0</v>
      </c>
      <c r="L4409" s="14">
        <v>7.16</v>
      </c>
      <c r="M4409" s="14">
        <f t="shared" si="2"/>
        <v>315.5575004</v>
      </c>
      <c r="N4409" s="15">
        <f t="shared" si="3"/>
        <v>-0.6844424996</v>
      </c>
      <c r="O4409" s="15">
        <f t="shared" si="4"/>
        <v>0.6844424996</v>
      </c>
      <c r="P4409" s="8">
        <f t="shared" si="5"/>
        <v>616</v>
      </c>
    </row>
    <row r="4410" ht="12.75" customHeight="1">
      <c r="A4410" s="7">
        <v>44112.0</v>
      </c>
      <c r="B4410" s="8" t="s">
        <v>181</v>
      </c>
      <c r="C4410" s="8" t="s">
        <v>182</v>
      </c>
      <c r="D4410" s="9" t="s">
        <v>18</v>
      </c>
      <c r="E4410" s="10" t="s">
        <v>19</v>
      </c>
      <c r="F4410" s="11">
        <v>4.82847204E10</v>
      </c>
      <c r="G4410" s="8" t="s">
        <v>20</v>
      </c>
      <c r="H4410" s="8" t="str">
        <f t="shared" si="1"/>
        <v>SELL</v>
      </c>
      <c r="I4410" s="12">
        <v>204.310989</v>
      </c>
      <c r="J4410" s="12">
        <v>1000.0</v>
      </c>
      <c r="K4410" s="16">
        <v>44727.0</v>
      </c>
      <c r="L4410" s="14">
        <v>218.199524</v>
      </c>
      <c r="M4410" s="14">
        <f t="shared" si="2"/>
        <v>1067.977425</v>
      </c>
      <c r="N4410" s="15">
        <f t="shared" si="3"/>
        <v>-0.06797742534</v>
      </c>
      <c r="O4410" s="15">
        <f t="shared" si="4"/>
        <v>0.06797742534</v>
      </c>
      <c r="P4410" s="8">
        <f t="shared" si="5"/>
        <v>615</v>
      </c>
    </row>
    <row r="4411" ht="12.75" customHeight="1">
      <c r="A4411" s="7">
        <v>44112.0</v>
      </c>
      <c r="B4411" s="8" t="s">
        <v>2726</v>
      </c>
      <c r="C4411" s="8" t="s">
        <v>2727</v>
      </c>
      <c r="D4411" s="9" t="s">
        <v>18</v>
      </c>
      <c r="E4411" s="10" t="s">
        <v>19</v>
      </c>
      <c r="F4411" s="11">
        <v>8.05370054E8</v>
      </c>
      <c r="G4411" s="8" t="s">
        <v>24</v>
      </c>
      <c r="H4411" s="8" t="str">
        <f t="shared" si="1"/>
        <v>BUY</v>
      </c>
      <c r="I4411" s="12">
        <v>22.09</v>
      </c>
      <c r="J4411" s="12">
        <v>1000.0</v>
      </c>
      <c r="K4411" s="16">
        <v>44727.0</v>
      </c>
      <c r="L4411" s="14">
        <v>6.05</v>
      </c>
      <c r="M4411" s="14">
        <f t="shared" si="2"/>
        <v>273.8795835</v>
      </c>
      <c r="N4411" s="15">
        <f t="shared" si="3"/>
        <v>-0.7261204165</v>
      </c>
      <c r="O4411" s="15">
        <f t="shared" si="4"/>
        <v>0.7261204165</v>
      </c>
      <c r="P4411" s="8">
        <f t="shared" si="5"/>
        <v>615</v>
      </c>
    </row>
    <row r="4412" ht="12.75" customHeight="1">
      <c r="A4412" s="7">
        <v>44113.0</v>
      </c>
      <c r="B4412" s="8" t="s">
        <v>69</v>
      </c>
      <c r="C4412" s="8" t="s">
        <v>70</v>
      </c>
      <c r="D4412" s="9" t="s">
        <v>71</v>
      </c>
      <c r="E4412" s="10" t="s">
        <v>19</v>
      </c>
      <c r="F4412" s="11">
        <v>2.31528133463E11</v>
      </c>
      <c r="G4412" s="8" t="s">
        <v>20</v>
      </c>
      <c r="H4412" s="8" t="str">
        <f t="shared" si="1"/>
        <v>SELL</v>
      </c>
      <c r="I4412" s="12">
        <v>23.818474</v>
      </c>
      <c r="J4412" s="12">
        <v>1000.0</v>
      </c>
      <c r="K4412" s="7">
        <v>44211.0</v>
      </c>
      <c r="L4412" s="14">
        <v>31.196686</v>
      </c>
      <c r="M4412" s="14">
        <f t="shared" si="2"/>
        <v>1309.76846</v>
      </c>
      <c r="N4412" s="15">
        <f t="shared" si="3"/>
        <v>-0.3097684596</v>
      </c>
      <c r="O4412" s="15">
        <f t="shared" si="4"/>
        <v>0.3097684596</v>
      </c>
      <c r="P4412" s="8">
        <f t="shared" si="5"/>
        <v>98</v>
      </c>
    </row>
    <row r="4413" ht="12.75" customHeight="1">
      <c r="A4413" s="7">
        <v>44113.0</v>
      </c>
      <c r="B4413" s="8" t="s">
        <v>107</v>
      </c>
      <c r="C4413" s="8" t="s">
        <v>108</v>
      </c>
      <c r="D4413" s="9" t="s">
        <v>71</v>
      </c>
      <c r="E4413" s="10" t="s">
        <v>19</v>
      </c>
      <c r="F4413" s="11">
        <v>8.1360823648E10</v>
      </c>
      <c r="G4413" s="8" t="s">
        <v>20</v>
      </c>
      <c r="H4413" s="8" t="str">
        <f t="shared" si="1"/>
        <v>SELL</v>
      </c>
      <c r="I4413" s="12">
        <v>40.086639</v>
      </c>
      <c r="J4413" s="12">
        <v>1000.0</v>
      </c>
      <c r="K4413" s="7">
        <v>44117.0</v>
      </c>
      <c r="L4413" s="14">
        <v>38.971394</v>
      </c>
      <c r="M4413" s="14">
        <f t="shared" si="2"/>
        <v>972.1791343</v>
      </c>
      <c r="N4413" s="15">
        <f t="shared" si="3"/>
        <v>0.0278208657</v>
      </c>
      <c r="O4413" s="15">
        <f t="shared" si="4"/>
        <v>-0.0278208657</v>
      </c>
      <c r="P4413" s="8">
        <f t="shared" si="5"/>
        <v>4</v>
      </c>
    </row>
    <row r="4414" ht="12.75" customHeight="1">
      <c r="A4414" s="7">
        <v>44113.0</v>
      </c>
      <c r="B4414" s="8" t="s">
        <v>115</v>
      </c>
      <c r="C4414" s="8" t="s">
        <v>116</v>
      </c>
      <c r="D4414" s="9" t="s">
        <v>39</v>
      </c>
      <c r="E4414" s="10" t="s">
        <v>19</v>
      </c>
      <c r="F4414" s="11">
        <v>2.6437482E10</v>
      </c>
      <c r="G4414" s="8" t="s">
        <v>20</v>
      </c>
      <c r="H4414" s="8" t="str">
        <f t="shared" si="1"/>
        <v>SELL</v>
      </c>
      <c r="I4414" s="12">
        <v>339.040009</v>
      </c>
      <c r="J4414" s="12">
        <v>1000.0</v>
      </c>
      <c r="K4414" s="16">
        <v>44727.0</v>
      </c>
      <c r="L4414" s="14">
        <v>193.630005</v>
      </c>
      <c r="M4414" s="14">
        <f t="shared" si="2"/>
        <v>571.1125527</v>
      </c>
      <c r="N4414" s="15">
        <f t="shared" si="3"/>
        <v>0.4288874473</v>
      </c>
      <c r="O4414" s="15">
        <f t="shared" si="4"/>
        <v>-0.4288874473</v>
      </c>
      <c r="P4414" s="8">
        <f t="shared" si="5"/>
        <v>614</v>
      </c>
    </row>
    <row r="4415" ht="12.75" customHeight="1">
      <c r="A4415" s="7">
        <v>44113.0</v>
      </c>
      <c r="B4415" s="8" t="s">
        <v>119</v>
      </c>
      <c r="C4415" s="8" t="s">
        <v>120</v>
      </c>
      <c r="D4415" s="9" t="s">
        <v>71</v>
      </c>
      <c r="E4415" s="10" t="s">
        <v>19</v>
      </c>
      <c r="F4415" s="11">
        <v>4.32921712233E11</v>
      </c>
      <c r="G4415" s="8" t="s">
        <v>20</v>
      </c>
      <c r="H4415" s="8" t="str">
        <f t="shared" si="1"/>
        <v>SELL</v>
      </c>
      <c r="I4415" s="12">
        <v>93.615913</v>
      </c>
      <c r="J4415" s="12">
        <v>1000.0</v>
      </c>
      <c r="K4415" s="7">
        <v>44117.0</v>
      </c>
      <c r="L4415" s="14">
        <v>93.227394</v>
      </c>
      <c r="M4415" s="14">
        <f t="shared" si="2"/>
        <v>995.8498616</v>
      </c>
      <c r="N4415" s="15">
        <f t="shared" si="3"/>
        <v>0.004150138449</v>
      </c>
      <c r="O4415" s="15">
        <f t="shared" si="4"/>
        <v>-0.004150138449</v>
      </c>
      <c r="P4415" s="8">
        <f t="shared" si="5"/>
        <v>4</v>
      </c>
    </row>
    <row r="4416" ht="12.75" customHeight="1">
      <c r="A4416" s="16">
        <v>44113.0</v>
      </c>
      <c r="B4416" s="8" t="s">
        <v>3032</v>
      </c>
      <c r="C4416" s="8" t="s">
        <v>3033</v>
      </c>
      <c r="D4416" s="9" t="s">
        <v>18</v>
      </c>
      <c r="E4416" s="10" t="s">
        <v>259</v>
      </c>
      <c r="F4416" s="11">
        <v>4.49148414E10</v>
      </c>
      <c r="G4416" s="17" t="s">
        <v>20</v>
      </c>
      <c r="H4416" s="18" t="str">
        <f t="shared" si="1"/>
        <v>SELL</v>
      </c>
      <c r="I4416" s="12">
        <v>123.707481</v>
      </c>
      <c r="J4416" s="12">
        <v>1000.0</v>
      </c>
      <c r="K4416" s="16">
        <v>44727.0</v>
      </c>
      <c r="L4416" s="14">
        <v>125.693871</v>
      </c>
      <c r="M4416" s="14">
        <f t="shared" si="2"/>
        <v>1016.057153</v>
      </c>
      <c r="N4416" s="15">
        <f t="shared" si="3"/>
        <v>-0.01605715341</v>
      </c>
      <c r="O4416" s="15">
        <f t="shared" si="4"/>
        <v>0.01605715341</v>
      </c>
      <c r="P4416" s="8">
        <f t="shared" si="5"/>
        <v>614</v>
      </c>
    </row>
    <row r="4417" ht="12.75" customHeight="1">
      <c r="A4417" s="16">
        <v>44113.0</v>
      </c>
      <c r="B4417" s="8" t="s">
        <v>702</v>
      </c>
      <c r="C4417" s="8" t="s">
        <v>703</v>
      </c>
      <c r="D4417" s="9" t="s">
        <v>35</v>
      </c>
      <c r="E4417" s="10" t="s">
        <v>19</v>
      </c>
      <c r="F4417" s="11">
        <v>7.77822701E9</v>
      </c>
      <c r="G4417" s="18" t="s">
        <v>24</v>
      </c>
      <c r="H4417" s="17" t="str">
        <f t="shared" si="1"/>
        <v>BUY</v>
      </c>
      <c r="I4417" s="12">
        <v>69.625359</v>
      </c>
      <c r="J4417" s="12">
        <v>1000.0</v>
      </c>
      <c r="K4417" s="16">
        <v>44319.0</v>
      </c>
      <c r="L4417" s="14">
        <v>81.523132</v>
      </c>
      <c r="M4417" s="14">
        <f t="shared" si="2"/>
        <v>1170.882753</v>
      </c>
      <c r="N4417" s="15">
        <f t="shared" si="3"/>
        <v>0.1708827526</v>
      </c>
      <c r="O4417" s="15">
        <f t="shared" si="4"/>
        <v>-0.1708827526</v>
      </c>
      <c r="P4417" s="8">
        <f t="shared" si="5"/>
        <v>206</v>
      </c>
    </row>
    <row r="4418" ht="12.75" customHeight="1">
      <c r="A4418" s="16">
        <v>44113.0</v>
      </c>
      <c r="B4418" s="8" t="s">
        <v>210</v>
      </c>
      <c r="C4418" s="8" t="s">
        <v>211</v>
      </c>
      <c r="D4418" s="9" t="s">
        <v>39</v>
      </c>
      <c r="E4418" s="10" t="s">
        <v>19</v>
      </c>
      <c r="F4418" s="11">
        <v>2.2910946728E10</v>
      </c>
      <c r="G4418" s="17" t="s">
        <v>20</v>
      </c>
      <c r="H4418" s="18" t="str">
        <f t="shared" si="1"/>
        <v>SELL</v>
      </c>
      <c r="I4418" s="12">
        <v>32.141762</v>
      </c>
      <c r="J4418" s="12">
        <v>1000.0</v>
      </c>
      <c r="K4418" s="16">
        <v>44113.0</v>
      </c>
      <c r="L4418" s="14">
        <v>32.141762</v>
      </c>
      <c r="M4418" s="14">
        <f t="shared" si="2"/>
        <v>1000</v>
      </c>
      <c r="N4418" s="15">
        <f t="shared" si="3"/>
        <v>0</v>
      </c>
      <c r="O4418" s="15">
        <f t="shared" si="4"/>
        <v>0</v>
      </c>
      <c r="P4418" s="8">
        <f t="shared" si="5"/>
        <v>0</v>
      </c>
    </row>
    <row r="4419" ht="12.75" customHeight="1">
      <c r="A4419" s="7">
        <v>44116.0</v>
      </c>
      <c r="B4419" s="8" t="s">
        <v>1339</v>
      </c>
      <c r="C4419" s="8" t="s">
        <v>1339</v>
      </c>
      <c r="D4419" s="9" t="s">
        <v>35</v>
      </c>
      <c r="E4419" s="10" t="s">
        <v>19</v>
      </c>
      <c r="F4419" s="11">
        <v>3.135522007E9</v>
      </c>
      <c r="G4419" s="8" t="s">
        <v>20</v>
      </c>
      <c r="H4419" s="8" t="str">
        <f t="shared" si="1"/>
        <v>SELL</v>
      </c>
      <c r="I4419" s="12">
        <v>13.964258</v>
      </c>
      <c r="J4419" s="12">
        <v>1000.0</v>
      </c>
      <c r="K4419" s="16">
        <v>44727.0</v>
      </c>
      <c r="L4419" s="14">
        <v>11.698013</v>
      </c>
      <c r="M4419" s="14">
        <f t="shared" si="2"/>
        <v>837.7110334</v>
      </c>
      <c r="N4419" s="15">
        <f t="shared" si="3"/>
        <v>0.1622889666</v>
      </c>
      <c r="O4419" s="15">
        <f t="shared" si="4"/>
        <v>-0.1622889666</v>
      </c>
      <c r="P4419" s="8">
        <f t="shared" si="5"/>
        <v>611</v>
      </c>
    </row>
    <row r="4420" ht="12.75" customHeight="1">
      <c r="A4420" s="7">
        <v>44116.0</v>
      </c>
      <c r="B4420" s="8" t="s">
        <v>747</v>
      </c>
      <c r="C4420" s="8" t="s">
        <v>748</v>
      </c>
      <c r="D4420" s="9" t="s">
        <v>35</v>
      </c>
      <c r="E4420" s="10" t="s">
        <v>19</v>
      </c>
      <c r="F4420" s="11">
        <v>1.884947716E9</v>
      </c>
      <c r="G4420" s="8" t="s">
        <v>20</v>
      </c>
      <c r="H4420" s="8" t="str">
        <f t="shared" si="1"/>
        <v>SELL</v>
      </c>
      <c r="I4420" s="12">
        <v>106.283318</v>
      </c>
      <c r="J4420" s="12">
        <v>1000.0</v>
      </c>
      <c r="K4420" s="16">
        <v>44727.0</v>
      </c>
      <c r="L4420" s="14">
        <v>83.611633</v>
      </c>
      <c r="M4420" s="14">
        <f t="shared" si="2"/>
        <v>786.6863264</v>
      </c>
      <c r="N4420" s="15">
        <f t="shared" si="3"/>
        <v>0.2133136736</v>
      </c>
      <c r="O4420" s="15">
        <f t="shared" si="4"/>
        <v>-0.2133136736</v>
      </c>
      <c r="P4420" s="8">
        <f t="shared" si="5"/>
        <v>611</v>
      </c>
    </row>
    <row r="4421" ht="12.75" customHeight="1">
      <c r="A4421" s="7">
        <v>44116.0</v>
      </c>
      <c r="B4421" s="8" t="s">
        <v>173</v>
      </c>
      <c r="C4421" s="8" t="s">
        <v>174</v>
      </c>
      <c r="D4421" s="9" t="s">
        <v>18</v>
      </c>
      <c r="E4421" s="10" t="s">
        <v>19</v>
      </c>
      <c r="F4421" s="11">
        <v>1.21670003777E11</v>
      </c>
      <c r="G4421" s="8" t="s">
        <v>20</v>
      </c>
      <c r="H4421" s="8" t="str">
        <f t="shared" si="1"/>
        <v>SELL</v>
      </c>
      <c r="I4421" s="12">
        <v>42.228374</v>
      </c>
      <c r="J4421" s="12">
        <v>1000.0</v>
      </c>
      <c r="K4421" s="7">
        <v>44116.0</v>
      </c>
      <c r="L4421" s="14">
        <v>42.228374</v>
      </c>
      <c r="M4421" s="14">
        <f t="shared" si="2"/>
        <v>1000</v>
      </c>
      <c r="N4421" s="15">
        <f t="shared" si="3"/>
        <v>0</v>
      </c>
      <c r="O4421" s="15">
        <f t="shared" si="4"/>
        <v>0</v>
      </c>
      <c r="P4421" s="8">
        <f t="shared" si="5"/>
        <v>0</v>
      </c>
    </row>
    <row r="4422" ht="12.75" customHeight="1">
      <c r="A4422" s="7">
        <v>44116.0</v>
      </c>
      <c r="B4422" s="8" t="s">
        <v>33</v>
      </c>
      <c r="C4422" s="8" t="s">
        <v>34</v>
      </c>
      <c r="D4422" s="9" t="s">
        <v>35</v>
      </c>
      <c r="E4422" s="10" t="s">
        <v>19</v>
      </c>
      <c r="F4422" s="11">
        <v>3.813070437E9</v>
      </c>
      <c r="G4422" s="8" t="s">
        <v>20</v>
      </c>
      <c r="H4422" s="8" t="str">
        <f t="shared" si="1"/>
        <v>SELL</v>
      </c>
      <c r="I4422" s="12">
        <v>17.196676</v>
      </c>
      <c r="J4422" s="12">
        <v>1000.0</v>
      </c>
      <c r="K4422" s="16">
        <v>44727.0</v>
      </c>
      <c r="L4422" s="14">
        <v>8.460752</v>
      </c>
      <c r="M4422" s="14">
        <f t="shared" si="2"/>
        <v>491.9992678</v>
      </c>
      <c r="N4422" s="15">
        <f t="shared" si="3"/>
        <v>0.5080007322</v>
      </c>
      <c r="O4422" s="15">
        <f t="shared" si="4"/>
        <v>-0.5080007322</v>
      </c>
      <c r="P4422" s="8">
        <f t="shared" si="5"/>
        <v>611</v>
      </c>
    </row>
    <row r="4423" ht="12.75" customHeight="1">
      <c r="A4423" s="7">
        <v>44116.0</v>
      </c>
      <c r="B4423" s="8" t="s">
        <v>3034</v>
      </c>
      <c r="C4423" s="8" t="s">
        <v>3035</v>
      </c>
      <c r="D4423" s="9" t="s">
        <v>23</v>
      </c>
      <c r="E4423" s="10" t="s">
        <v>352</v>
      </c>
      <c r="F4423" s="11">
        <v>1.705211022E9</v>
      </c>
      <c r="G4423" s="8" t="s">
        <v>24</v>
      </c>
      <c r="H4423" s="8" t="str">
        <f t="shared" si="1"/>
        <v>BUY</v>
      </c>
      <c r="I4423" s="12">
        <v>59.400002</v>
      </c>
      <c r="J4423" s="12">
        <v>1000.0</v>
      </c>
      <c r="K4423" s="16">
        <v>44727.0</v>
      </c>
      <c r="L4423" s="14">
        <v>57.119999</v>
      </c>
      <c r="M4423" s="14">
        <f t="shared" si="2"/>
        <v>961.6161124</v>
      </c>
      <c r="N4423" s="15">
        <f t="shared" si="3"/>
        <v>-0.0383838876</v>
      </c>
      <c r="O4423" s="15">
        <f t="shared" si="4"/>
        <v>0.0383838876</v>
      </c>
      <c r="P4423" s="8">
        <f t="shared" si="5"/>
        <v>611</v>
      </c>
    </row>
    <row r="4424" ht="12.75" customHeight="1">
      <c r="A4424" s="7">
        <v>44116.0</v>
      </c>
      <c r="B4424" s="8" t="s">
        <v>1514</v>
      </c>
      <c r="C4424" s="8" t="s">
        <v>1515</v>
      </c>
      <c r="D4424" s="9" t="s">
        <v>65</v>
      </c>
      <c r="E4424" s="10" t="s">
        <v>19</v>
      </c>
      <c r="F4424" s="11">
        <v>1.3121626274E10</v>
      </c>
      <c r="G4424" s="8" t="s">
        <v>20</v>
      </c>
      <c r="H4424" s="8" t="str">
        <f t="shared" si="1"/>
        <v>SELL</v>
      </c>
      <c r="I4424" s="12">
        <v>18.662884</v>
      </c>
      <c r="J4424" s="12">
        <v>1000.0</v>
      </c>
      <c r="K4424" s="7">
        <v>44642.0</v>
      </c>
      <c r="L4424" s="14">
        <v>64.184792</v>
      </c>
      <c r="M4424" s="14">
        <f t="shared" si="2"/>
        <v>3439.167923</v>
      </c>
      <c r="N4424" s="15">
        <f t="shared" si="3"/>
        <v>-2.439167923</v>
      </c>
      <c r="O4424" s="15">
        <f t="shared" si="4"/>
        <v>2.439167923</v>
      </c>
      <c r="P4424" s="8">
        <f t="shared" si="5"/>
        <v>526</v>
      </c>
    </row>
    <row r="4425" ht="12.75" customHeight="1">
      <c r="A4425" s="7">
        <v>44116.0</v>
      </c>
      <c r="B4425" s="8" t="s">
        <v>2684</v>
      </c>
      <c r="C4425" s="8" t="s">
        <v>2685</v>
      </c>
      <c r="D4425" s="9" t="s">
        <v>39</v>
      </c>
      <c r="E4425" s="10" t="s">
        <v>19</v>
      </c>
      <c r="F4425" s="11">
        <v>2.31197137E8</v>
      </c>
      <c r="G4425" s="8" t="s">
        <v>20</v>
      </c>
      <c r="H4425" s="8" t="str">
        <f t="shared" si="1"/>
        <v>SELL</v>
      </c>
      <c r="I4425" s="12">
        <v>12.51</v>
      </c>
      <c r="J4425" s="12">
        <v>1000.0</v>
      </c>
      <c r="K4425" s="16">
        <v>44727.0</v>
      </c>
      <c r="L4425" s="14">
        <v>1.1</v>
      </c>
      <c r="M4425" s="14">
        <f t="shared" si="2"/>
        <v>87.92965627</v>
      </c>
      <c r="N4425" s="15">
        <f t="shared" si="3"/>
        <v>0.9120703437</v>
      </c>
      <c r="O4425" s="15">
        <f t="shared" si="4"/>
        <v>-0.9120703437</v>
      </c>
      <c r="P4425" s="8">
        <f t="shared" si="5"/>
        <v>611</v>
      </c>
    </row>
    <row r="4426" ht="12.75" customHeight="1">
      <c r="A4426" s="7">
        <v>44117.0</v>
      </c>
      <c r="B4426" s="8" t="s">
        <v>107</v>
      </c>
      <c r="C4426" s="8" t="s">
        <v>108</v>
      </c>
      <c r="D4426" s="9" t="s">
        <v>71</v>
      </c>
      <c r="E4426" s="10" t="s">
        <v>19</v>
      </c>
      <c r="F4426" s="11">
        <v>8.1360823648E10</v>
      </c>
      <c r="G4426" s="8" t="s">
        <v>24</v>
      </c>
      <c r="H4426" s="8" t="str">
        <f t="shared" si="1"/>
        <v>BUY</v>
      </c>
      <c r="I4426" s="12">
        <v>38.971394</v>
      </c>
      <c r="J4426" s="12">
        <v>1000.0</v>
      </c>
      <c r="K4426" s="7">
        <v>44186.0</v>
      </c>
      <c r="L4426" s="14">
        <v>55.306591</v>
      </c>
      <c r="M4426" s="14">
        <f t="shared" si="2"/>
        <v>1419.158653</v>
      </c>
      <c r="N4426" s="15">
        <f t="shared" si="3"/>
        <v>0.4191586526</v>
      </c>
      <c r="O4426" s="15">
        <f t="shared" si="4"/>
        <v>-0.4191586526</v>
      </c>
      <c r="P4426" s="8">
        <f t="shared" si="5"/>
        <v>69</v>
      </c>
    </row>
    <row r="4427" ht="12.75" customHeight="1">
      <c r="A4427" s="7">
        <v>44117.0</v>
      </c>
      <c r="B4427" s="8" t="s">
        <v>549</v>
      </c>
      <c r="C4427" s="8" t="s">
        <v>550</v>
      </c>
      <c r="D4427" s="9" t="s">
        <v>35</v>
      </c>
      <c r="E4427" s="10" t="s">
        <v>19</v>
      </c>
      <c r="F4427" s="11">
        <v>2.0361631721E10</v>
      </c>
      <c r="G4427" s="8" t="s">
        <v>20</v>
      </c>
      <c r="H4427" s="8" t="str">
        <f t="shared" si="1"/>
        <v>SELL</v>
      </c>
      <c r="I4427" s="12">
        <v>14.03</v>
      </c>
      <c r="J4427" s="12">
        <v>1000.0</v>
      </c>
      <c r="K4427" s="7">
        <v>44148.0</v>
      </c>
      <c r="L4427" s="14">
        <v>16.01</v>
      </c>
      <c r="M4427" s="14">
        <f t="shared" si="2"/>
        <v>1141.126158</v>
      </c>
      <c r="N4427" s="15">
        <f t="shared" si="3"/>
        <v>-0.1411261582</v>
      </c>
      <c r="O4427" s="15">
        <f t="shared" si="4"/>
        <v>0.1411261582</v>
      </c>
      <c r="P4427" s="8">
        <f t="shared" si="5"/>
        <v>31</v>
      </c>
    </row>
    <row r="4428" ht="12.75" customHeight="1">
      <c r="A4428" s="7">
        <v>44117.0</v>
      </c>
      <c r="B4428" s="8" t="s">
        <v>119</v>
      </c>
      <c r="C4428" s="8" t="s">
        <v>120</v>
      </c>
      <c r="D4428" s="9" t="s">
        <v>71</v>
      </c>
      <c r="E4428" s="10" t="s">
        <v>19</v>
      </c>
      <c r="F4428" s="11">
        <v>4.32921712233E11</v>
      </c>
      <c r="G4428" s="8" t="s">
        <v>24</v>
      </c>
      <c r="H4428" s="8" t="str">
        <f t="shared" si="1"/>
        <v>BUY</v>
      </c>
      <c r="I4428" s="12">
        <v>93.227394</v>
      </c>
      <c r="J4428" s="12">
        <v>1000.0</v>
      </c>
      <c r="K4428" s="7">
        <v>44119.0</v>
      </c>
      <c r="L4428" s="14">
        <v>94.096931</v>
      </c>
      <c r="M4428" s="14">
        <f t="shared" si="2"/>
        <v>1009.327055</v>
      </c>
      <c r="N4428" s="15">
        <f t="shared" si="3"/>
        <v>0.009327054664</v>
      </c>
      <c r="O4428" s="15">
        <f t="shared" si="4"/>
        <v>-0.009327054664</v>
      </c>
      <c r="P4428" s="8">
        <f t="shared" si="5"/>
        <v>2</v>
      </c>
    </row>
    <row r="4429" ht="12.75" customHeight="1">
      <c r="A4429" s="7">
        <v>44117.0</v>
      </c>
      <c r="B4429" s="8" t="s">
        <v>260</v>
      </c>
      <c r="C4429" s="8" t="s">
        <v>261</v>
      </c>
      <c r="D4429" s="9" t="s">
        <v>35</v>
      </c>
      <c r="E4429" s="10" t="s">
        <v>19</v>
      </c>
      <c r="F4429" s="11">
        <v>7.075072067E9</v>
      </c>
      <c r="G4429" s="8" t="s">
        <v>24</v>
      </c>
      <c r="H4429" s="8" t="str">
        <f t="shared" si="1"/>
        <v>BUY</v>
      </c>
      <c r="I4429" s="12">
        <v>16.59</v>
      </c>
      <c r="J4429" s="12">
        <v>1000.0</v>
      </c>
      <c r="K4429" s="7">
        <v>44144.0</v>
      </c>
      <c r="L4429" s="14">
        <v>21.51</v>
      </c>
      <c r="M4429" s="14">
        <f t="shared" si="2"/>
        <v>1296.564195</v>
      </c>
      <c r="N4429" s="15">
        <f t="shared" si="3"/>
        <v>0.2965641953</v>
      </c>
      <c r="O4429" s="15">
        <f t="shared" si="4"/>
        <v>-0.2965641953</v>
      </c>
      <c r="P4429" s="8">
        <f t="shared" si="5"/>
        <v>27</v>
      </c>
    </row>
    <row r="4430" ht="12.75" customHeight="1">
      <c r="A4430" s="7">
        <v>44117.0</v>
      </c>
      <c r="B4430" s="8" t="s">
        <v>314</v>
      </c>
      <c r="C4430" s="8" t="s">
        <v>315</v>
      </c>
      <c r="D4430" s="9" t="s">
        <v>23</v>
      </c>
      <c r="E4430" s="10" t="s">
        <v>19</v>
      </c>
      <c r="F4430" s="11">
        <v>1.1323364765E10</v>
      </c>
      <c r="G4430" s="8" t="s">
        <v>24</v>
      </c>
      <c r="H4430" s="8" t="str">
        <f t="shared" si="1"/>
        <v>BUY</v>
      </c>
      <c r="I4430" s="12">
        <v>18.299999</v>
      </c>
      <c r="J4430" s="12">
        <v>1000.0</v>
      </c>
      <c r="K4430" s="16">
        <v>44727.0</v>
      </c>
      <c r="L4430" s="14">
        <v>25.68</v>
      </c>
      <c r="M4430" s="14">
        <f t="shared" si="2"/>
        <v>1403.278765</v>
      </c>
      <c r="N4430" s="15">
        <f t="shared" si="3"/>
        <v>0.4032787652</v>
      </c>
      <c r="O4430" s="15">
        <f t="shared" si="4"/>
        <v>-0.4032787652</v>
      </c>
      <c r="P4430" s="8">
        <f t="shared" si="5"/>
        <v>610</v>
      </c>
    </row>
    <row r="4431" ht="12.75" customHeight="1">
      <c r="A4431" s="7">
        <v>44117.0</v>
      </c>
      <c r="B4431" s="8" t="s">
        <v>2914</v>
      </c>
      <c r="C4431" s="8" t="s">
        <v>2915</v>
      </c>
      <c r="D4431" s="9" t="s">
        <v>39</v>
      </c>
      <c r="E4431" s="10" t="s">
        <v>19</v>
      </c>
      <c r="F4431" s="11">
        <v>4.950202715E9</v>
      </c>
      <c r="G4431" s="8" t="s">
        <v>20</v>
      </c>
      <c r="H4431" s="8" t="str">
        <f t="shared" si="1"/>
        <v>SELL</v>
      </c>
      <c r="I4431" s="12">
        <v>274.700012</v>
      </c>
      <c r="J4431" s="12">
        <v>1000.0</v>
      </c>
      <c r="K4431" s="7">
        <v>44249.0</v>
      </c>
      <c r="L4431" s="14">
        <v>163.550003</v>
      </c>
      <c r="M4431" s="14">
        <f t="shared" si="2"/>
        <v>595.3767596</v>
      </c>
      <c r="N4431" s="15">
        <f t="shared" si="3"/>
        <v>0.4046232404</v>
      </c>
      <c r="O4431" s="15">
        <f t="shared" si="4"/>
        <v>-0.4046232404</v>
      </c>
      <c r="P4431" s="8">
        <f t="shared" si="5"/>
        <v>132</v>
      </c>
    </row>
    <row r="4432" ht="12.75" customHeight="1">
      <c r="A4432" s="16">
        <v>44117.0</v>
      </c>
      <c r="B4432" s="8" t="s">
        <v>3036</v>
      </c>
      <c r="C4432" s="8" t="s">
        <v>3037</v>
      </c>
      <c r="D4432" s="9" t="s">
        <v>18</v>
      </c>
      <c r="E4432" s="10" t="s">
        <v>19</v>
      </c>
      <c r="F4432" s="11">
        <v>1.289963192E10</v>
      </c>
      <c r="G4432" s="17" t="s">
        <v>20</v>
      </c>
      <c r="H4432" s="18" t="str">
        <f t="shared" si="1"/>
        <v>SELL</v>
      </c>
      <c r="I4432" s="12">
        <v>17.899847</v>
      </c>
      <c r="J4432" s="12">
        <v>1000.0</v>
      </c>
      <c r="K4432" s="16">
        <v>44615.0</v>
      </c>
      <c r="L4432" s="14">
        <v>12.37055</v>
      </c>
      <c r="M4432" s="14">
        <f t="shared" si="2"/>
        <v>691.0980859</v>
      </c>
      <c r="N4432" s="15">
        <f t="shared" si="3"/>
        <v>0.3089019141</v>
      </c>
      <c r="O4432" s="15">
        <f t="shared" si="4"/>
        <v>-0.3089019141</v>
      </c>
      <c r="P4432" s="8">
        <f t="shared" si="5"/>
        <v>498</v>
      </c>
    </row>
    <row r="4433" ht="12.75" customHeight="1">
      <c r="A4433" s="7">
        <v>44118.0</v>
      </c>
      <c r="B4433" s="8" t="s">
        <v>3010</v>
      </c>
      <c r="C4433" s="8" t="s">
        <v>3011</v>
      </c>
      <c r="D4433" s="9" t="s">
        <v>23</v>
      </c>
      <c r="E4433" s="10" t="s">
        <v>19</v>
      </c>
      <c r="F4433" s="11">
        <v>4.8112617E10</v>
      </c>
      <c r="G4433" s="8" t="s">
        <v>20</v>
      </c>
      <c r="H4433" s="8" t="str">
        <f t="shared" si="1"/>
        <v>SELL</v>
      </c>
      <c r="I4433" s="12">
        <v>243.179993</v>
      </c>
      <c r="J4433" s="12">
        <v>1000.0</v>
      </c>
      <c r="K4433" s="7">
        <v>44204.0</v>
      </c>
      <c r="L4433" s="14">
        <v>300.100006</v>
      </c>
      <c r="M4433" s="14">
        <f t="shared" si="2"/>
        <v>1234.065362</v>
      </c>
      <c r="N4433" s="15">
        <f t="shared" si="3"/>
        <v>-0.2340653616</v>
      </c>
      <c r="O4433" s="15">
        <f t="shared" si="4"/>
        <v>0.2340653616</v>
      </c>
      <c r="P4433" s="8">
        <f t="shared" si="5"/>
        <v>86</v>
      </c>
    </row>
    <row r="4434" ht="12.75" customHeight="1">
      <c r="A4434" s="7">
        <v>44118.0</v>
      </c>
      <c r="B4434" s="8" t="s">
        <v>543</v>
      </c>
      <c r="C4434" s="8" t="s">
        <v>544</v>
      </c>
      <c r="D4434" s="9" t="s">
        <v>35</v>
      </c>
      <c r="E4434" s="10" t="s">
        <v>19</v>
      </c>
      <c r="F4434" s="11">
        <v>1.02879970529E11</v>
      </c>
      <c r="G4434" s="8" t="s">
        <v>24</v>
      </c>
      <c r="H4434" s="8" t="str">
        <f t="shared" si="1"/>
        <v>BUY</v>
      </c>
      <c r="I4434" s="12">
        <v>54.92</v>
      </c>
      <c r="J4434" s="12">
        <v>1000.0</v>
      </c>
      <c r="K4434" s="7">
        <v>44148.0</v>
      </c>
      <c r="L4434" s="14">
        <v>57.04</v>
      </c>
      <c r="M4434" s="14">
        <f t="shared" si="2"/>
        <v>1038.601602</v>
      </c>
      <c r="N4434" s="15">
        <f t="shared" si="3"/>
        <v>0.03860160233</v>
      </c>
      <c r="O4434" s="15">
        <f t="shared" si="4"/>
        <v>-0.03860160233</v>
      </c>
      <c r="P4434" s="8">
        <f t="shared" si="5"/>
        <v>30</v>
      </c>
    </row>
    <row r="4435" ht="12.75" customHeight="1">
      <c r="A4435" s="7">
        <v>44119.0</v>
      </c>
      <c r="B4435" s="8" t="s">
        <v>3038</v>
      </c>
      <c r="C4435" s="8" t="s">
        <v>3039</v>
      </c>
      <c r="D4435" s="9" t="s">
        <v>35</v>
      </c>
      <c r="E4435" s="10" t="s">
        <v>19</v>
      </c>
      <c r="F4435" s="11">
        <v>2.2241966E8</v>
      </c>
      <c r="G4435" s="8" t="s">
        <v>20</v>
      </c>
      <c r="H4435" s="8" t="str">
        <f t="shared" si="1"/>
        <v>SELL</v>
      </c>
      <c r="I4435" s="12">
        <v>28.27</v>
      </c>
      <c r="J4435" s="12">
        <v>1000.0</v>
      </c>
      <c r="K4435" s="16">
        <v>44286.0</v>
      </c>
      <c r="L4435" s="14">
        <v>10.67</v>
      </c>
      <c r="M4435" s="14">
        <f t="shared" si="2"/>
        <v>377.4319066</v>
      </c>
      <c r="N4435" s="15">
        <f t="shared" si="3"/>
        <v>0.6225680934</v>
      </c>
      <c r="O4435" s="15">
        <f t="shared" si="4"/>
        <v>-0.6225680934</v>
      </c>
      <c r="P4435" s="8">
        <f t="shared" si="5"/>
        <v>167</v>
      </c>
    </row>
    <row r="4436" ht="12.75" customHeight="1">
      <c r="A4436" s="7">
        <v>44119.0</v>
      </c>
      <c r="B4436" s="8" t="s">
        <v>119</v>
      </c>
      <c r="C4436" s="8" t="s">
        <v>120</v>
      </c>
      <c r="D4436" s="9" t="s">
        <v>71</v>
      </c>
      <c r="E4436" s="10" t="s">
        <v>19</v>
      </c>
      <c r="F4436" s="11">
        <v>4.32921712233E11</v>
      </c>
      <c r="G4436" s="8" t="s">
        <v>20</v>
      </c>
      <c r="H4436" s="8" t="str">
        <f t="shared" si="1"/>
        <v>SELL</v>
      </c>
      <c r="I4436" s="12">
        <v>94.096931</v>
      </c>
      <c r="J4436" s="12">
        <v>1000.0</v>
      </c>
      <c r="K4436" s="7">
        <v>44585.0</v>
      </c>
      <c r="L4436" s="14">
        <v>138.278381</v>
      </c>
      <c r="M4436" s="14">
        <f t="shared" si="2"/>
        <v>1469.531254</v>
      </c>
      <c r="N4436" s="15">
        <f t="shared" si="3"/>
        <v>-0.4695312539</v>
      </c>
      <c r="O4436" s="15">
        <f t="shared" si="4"/>
        <v>0.4695312539</v>
      </c>
      <c r="P4436" s="8">
        <f t="shared" si="5"/>
        <v>466</v>
      </c>
    </row>
    <row r="4437" ht="12.75" customHeight="1">
      <c r="A4437" s="16">
        <v>44119.0</v>
      </c>
      <c r="B4437" s="8" t="s">
        <v>264</v>
      </c>
      <c r="C4437" s="8" t="s">
        <v>265</v>
      </c>
      <c r="D4437" s="9" t="s">
        <v>35</v>
      </c>
      <c r="E4437" s="10" t="s">
        <v>19</v>
      </c>
      <c r="F4437" s="11">
        <v>8.2243343E9</v>
      </c>
      <c r="G4437" s="17" t="s">
        <v>20</v>
      </c>
      <c r="H4437" s="18" t="str">
        <f t="shared" si="1"/>
        <v>SELL</v>
      </c>
      <c r="I4437" s="12">
        <v>36.84</v>
      </c>
      <c r="J4437" s="12">
        <v>1000.0</v>
      </c>
      <c r="K4437" s="16">
        <v>44727.0</v>
      </c>
      <c r="L4437" s="14">
        <v>41.69</v>
      </c>
      <c r="M4437" s="14">
        <f t="shared" si="2"/>
        <v>1131.65038</v>
      </c>
      <c r="N4437" s="15">
        <f t="shared" si="3"/>
        <v>-0.13165038</v>
      </c>
      <c r="O4437" s="15">
        <f t="shared" si="4"/>
        <v>0.13165038</v>
      </c>
      <c r="P4437" s="8">
        <f t="shared" si="5"/>
        <v>608</v>
      </c>
    </row>
    <row r="4438" ht="12.75" customHeight="1">
      <c r="A4438" s="7">
        <v>44123.0</v>
      </c>
      <c r="B4438" s="8" t="s">
        <v>3040</v>
      </c>
      <c r="C4438" s="8" t="s">
        <v>3041</v>
      </c>
      <c r="D4438" s="9" t="s">
        <v>39</v>
      </c>
      <c r="E4438" s="9" t="s">
        <v>19</v>
      </c>
      <c r="F4438" s="11">
        <v>9.15887335E8</v>
      </c>
      <c r="G4438" s="8" t="s">
        <v>20</v>
      </c>
      <c r="H4438" s="8" t="str">
        <f t="shared" si="1"/>
        <v>SELL</v>
      </c>
      <c r="I4438" s="12">
        <v>34.31</v>
      </c>
      <c r="J4438" s="12">
        <v>1000.0</v>
      </c>
      <c r="K4438" s="16">
        <v>44727.0</v>
      </c>
      <c r="L4438" s="14">
        <v>18.65</v>
      </c>
      <c r="M4438" s="14">
        <f t="shared" si="2"/>
        <v>543.5733022</v>
      </c>
      <c r="N4438" s="15">
        <f t="shared" si="3"/>
        <v>0.4564266978</v>
      </c>
      <c r="O4438" s="15">
        <f t="shared" si="4"/>
        <v>-0.4564266978</v>
      </c>
      <c r="P4438" s="8">
        <f t="shared" si="5"/>
        <v>604</v>
      </c>
    </row>
    <row r="4439" ht="12.75" customHeight="1">
      <c r="A4439" s="7">
        <v>44123.0</v>
      </c>
      <c r="B4439" s="8" t="s">
        <v>3012</v>
      </c>
      <c r="C4439" s="8" t="s">
        <v>3013</v>
      </c>
      <c r="D4439" s="9" t="s">
        <v>39</v>
      </c>
      <c r="E4439" s="10" t="s">
        <v>19</v>
      </c>
      <c r="F4439" s="11">
        <v>3.70747068E8</v>
      </c>
      <c r="G4439" s="8" t="s">
        <v>24</v>
      </c>
      <c r="H4439" s="8" t="str">
        <f t="shared" si="1"/>
        <v>BUY</v>
      </c>
      <c r="I4439" s="12">
        <v>34.880001</v>
      </c>
      <c r="J4439" s="12">
        <v>1000.0</v>
      </c>
      <c r="K4439" s="16">
        <v>44727.0</v>
      </c>
      <c r="L4439" s="14">
        <v>4.25</v>
      </c>
      <c r="M4439" s="14">
        <f t="shared" si="2"/>
        <v>121.8463268</v>
      </c>
      <c r="N4439" s="15">
        <f t="shared" si="3"/>
        <v>-0.8781536732</v>
      </c>
      <c r="O4439" s="15">
        <f t="shared" si="4"/>
        <v>0.8781536732</v>
      </c>
      <c r="P4439" s="8">
        <f t="shared" si="5"/>
        <v>604</v>
      </c>
    </row>
    <row r="4440" ht="12.75" customHeight="1">
      <c r="A4440" s="7">
        <v>44123.0</v>
      </c>
      <c r="B4440" s="8" t="s">
        <v>2792</v>
      </c>
      <c r="C4440" s="8" t="s">
        <v>2793</v>
      </c>
      <c r="D4440" s="9" t="s">
        <v>39</v>
      </c>
      <c r="E4440" s="10" t="s">
        <v>19</v>
      </c>
      <c r="F4440" s="11">
        <v>9.130821708E9</v>
      </c>
      <c r="G4440" s="8" t="s">
        <v>24</v>
      </c>
      <c r="H4440" s="8" t="str">
        <f t="shared" si="1"/>
        <v>BUY</v>
      </c>
      <c r="I4440" s="12">
        <v>41.576694</v>
      </c>
      <c r="J4440" s="12">
        <v>1000.0</v>
      </c>
      <c r="K4440" s="16">
        <v>44727.0</v>
      </c>
      <c r="L4440" s="14">
        <v>61.011662</v>
      </c>
      <c r="M4440" s="14">
        <f t="shared" si="2"/>
        <v>1467.448614</v>
      </c>
      <c r="N4440" s="15">
        <f t="shared" si="3"/>
        <v>0.4674486144</v>
      </c>
      <c r="O4440" s="15">
        <f t="shared" si="4"/>
        <v>-0.4674486144</v>
      </c>
      <c r="P4440" s="8">
        <f t="shared" si="5"/>
        <v>604</v>
      </c>
    </row>
    <row r="4441" ht="12.75" customHeight="1">
      <c r="A4441" s="7">
        <v>44123.0</v>
      </c>
      <c r="B4441" s="8" t="s">
        <v>3042</v>
      </c>
      <c r="C4441" s="8" t="s">
        <v>3043</v>
      </c>
      <c r="D4441" s="9" t="s">
        <v>23</v>
      </c>
      <c r="E4441" s="10" t="s">
        <v>19</v>
      </c>
      <c r="F4441" s="11">
        <v>4.56297075E9</v>
      </c>
      <c r="G4441" s="8" t="s">
        <v>24</v>
      </c>
      <c r="H4441" s="8" t="str">
        <f t="shared" si="1"/>
        <v>BUY</v>
      </c>
      <c r="I4441" s="12">
        <v>57.759998</v>
      </c>
      <c r="J4441" s="12">
        <v>1000.0</v>
      </c>
      <c r="K4441" s="16">
        <v>44727.0</v>
      </c>
      <c r="L4441" s="14">
        <v>33.130001</v>
      </c>
      <c r="M4441" s="14">
        <f t="shared" si="2"/>
        <v>573.5803696</v>
      </c>
      <c r="N4441" s="15">
        <f t="shared" si="3"/>
        <v>-0.4264196304</v>
      </c>
      <c r="O4441" s="15">
        <f t="shared" si="4"/>
        <v>0.4264196304</v>
      </c>
      <c r="P4441" s="8">
        <f t="shared" si="5"/>
        <v>604</v>
      </c>
    </row>
    <row r="4442" ht="12.75" customHeight="1">
      <c r="A4442" s="7">
        <v>44123.0</v>
      </c>
      <c r="B4442" s="8" t="s">
        <v>2942</v>
      </c>
      <c r="C4442" s="8" t="s">
        <v>2943</v>
      </c>
      <c r="D4442" s="9" t="s">
        <v>71</v>
      </c>
      <c r="E4442" s="10" t="s">
        <v>19</v>
      </c>
      <c r="F4442" s="11">
        <v>9.72174949E8</v>
      </c>
      <c r="G4442" s="8" t="s">
        <v>24</v>
      </c>
      <c r="H4442" s="8" t="str">
        <f t="shared" si="1"/>
        <v>BUY</v>
      </c>
      <c r="I4442" s="12">
        <v>58.950001</v>
      </c>
      <c r="J4442" s="12">
        <v>1000.0</v>
      </c>
      <c r="K4442" s="7">
        <v>44141.0</v>
      </c>
      <c r="L4442" s="14">
        <v>61.369999</v>
      </c>
      <c r="M4442" s="14">
        <f t="shared" si="2"/>
        <v>1041.051704</v>
      </c>
      <c r="N4442" s="15">
        <f t="shared" si="3"/>
        <v>0.04105170414</v>
      </c>
      <c r="O4442" s="15">
        <f t="shared" si="4"/>
        <v>-0.04105170414</v>
      </c>
      <c r="P4442" s="8">
        <f t="shared" si="5"/>
        <v>18</v>
      </c>
    </row>
    <row r="4443" ht="12.75" customHeight="1">
      <c r="A4443" s="7">
        <v>44123.0</v>
      </c>
      <c r="B4443" s="8" t="s">
        <v>2940</v>
      </c>
      <c r="C4443" s="8" t="s">
        <v>2941</v>
      </c>
      <c r="D4443" s="9" t="s">
        <v>23</v>
      </c>
      <c r="E4443" s="10" t="s">
        <v>19</v>
      </c>
      <c r="F4443" s="11">
        <v>3.311493E9</v>
      </c>
      <c r="G4443" s="8" t="s">
        <v>24</v>
      </c>
      <c r="H4443" s="8" t="str">
        <f t="shared" si="1"/>
        <v>BUY</v>
      </c>
      <c r="I4443" s="12">
        <v>79.889999</v>
      </c>
      <c r="J4443" s="12">
        <v>1000.0</v>
      </c>
      <c r="K4443" s="7">
        <v>44155.0</v>
      </c>
      <c r="L4443" s="14">
        <v>77.589996</v>
      </c>
      <c r="M4443" s="14">
        <f t="shared" si="2"/>
        <v>971.2103764</v>
      </c>
      <c r="N4443" s="15">
        <f t="shared" si="3"/>
        <v>-0.02878962359</v>
      </c>
      <c r="O4443" s="15">
        <f t="shared" si="4"/>
        <v>0.02878962359</v>
      </c>
      <c r="P4443" s="8">
        <f t="shared" si="5"/>
        <v>32</v>
      </c>
    </row>
    <row r="4444" ht="12.75" customHeight="1">
      <c r="A4444" s="16">
        <v>44123.0</v>
      </c>
      <c r="B4444" s="8" t="s">
        <v>2190</v>
      </c>
      <c r="C4444" s="8" t="s">
        <v>2191</v>
      </c>
      <c r="D4444" s="9" t="s">
        <v>23</v>
      </c>
      <c r="E4444" s="10" t="s">
        <v>19</v>
      </c>
      <c r="F4444" s="11">
        <v>1.37249993E9</v>
      </c>
      <c r="G4444" s="18" t="s">
        <v>24</v>
      </c>
      <c r="H4444" s="17" t="str">
        <f t="shared" si="1"/>
        <v>BUY</v>
      </c>
      <c r="I4444" s="12">
        <v>10.9</v>
      </c>
      <c r="J4444" s="12">
        <v>1000.0</v>
      </c>
      <c r="K4444" s="16">
        <v>44727.0</v>
      </c>
      <c r="L4444" s="14">
        <v>8.91</v>
      </c>
      <c r="M4444" s="14">
        <f t="shared" si="2"/>
        <v>817.4311927</v>
      </c>
      <c r="N4444" s="15">
        <f t="shared" si="3"/>
        <v>-0.1825688073</v>
      </c>
      <c r="O4444" s="15">
        <f t="shared" si="4"/>
        <v>0.1825688073</v>
      </c>
      <c r="P4444" s="8">
        <f t="shared" si="5"/>
        <v>604</v>
      </c>
    </row>
    <row r="4445" ht="12.75" customHeight="1">
      <c r="A4445" s="7">
        <v>44124.0</v>
      </c>
      <c r="B4445" s="8" t="s">
        <v>300</v>
      </c>
      <c r="C4445" s="8" t="s">
        <v>301</v>
      </c>
      <c r="D4445" s="9" t="s">
        <v>32</v>
      </c>
      <c r="E4445" s="10" t="s">
        <v>19</v>
      </c>
      <c r="F4445" s="11">
        <v>1.900432125E10</v>
      </c>
      <c r="G4445" s="8" t="s">
        <v>24</v>
      </c>
      <c r="H4445" s="8" t="str">
        <f t="shared" si="1"/>
        <v>BUY</v>
      </c>
      <c r="I4445" s="12">
        <v>193.77</v>
      </c>
      <c r="J4445" s="12">
        <v>1000.0</v>
      </c>
      <c r="K4445" s="7">
        <v>44132.0</v>
      </c>
      <c r="L4445" s="14">
        <v>193.1</v>
      </c>
      <c r="M4445" s="14">
        <f t="shared" si="2"/>
        <v>996.5422924</v>
      </c>
      <c r="N4445" s="15">
        <f t="shared" si="3"/>
        <v>-0.003457707591</v>
      </c>
      <c r="O4445" s="15">
        <f t="shared" si="4"/>
        <v>0.003457707591</v>
      </c>
      <c r="P4445" s="8">
        <f t="shared" si="5"/>
        <v>8</v>
      </c>
    </row>
    <row r="4446" ht="12.75" customHeight="1">
      <c r="A4446" s="7">
        <v>44124.0</v>
      </c>
      <c r="B4446" s="8" t="s">
        <v>138</v>
      </c>
      <c r="C4446" s="8" t="s">
        <v>139</v>
      </c>
      <c r="D4446" s="9" t="s">
        <v>23</v>
      </c>
      <c r="E4446" s="10" t="s">
        <v>19</v>
      </c>
      <c r="F4446" s="11">
        <v>1.943271766E10</v>
      </c>
      <c r="G4446" s="8" t="s">
        <v>20</v>
      </c>
      <c r="H4446" s="8" t="str">
        <f t="shared" si="1"/>
        <v>SELL</v>
      </c>
      <c r="I4446" s="12">
        <v>84.300003</v>
      </c>
      <c r="J4446" s="12">
        <v>1000.0</v>
      </c>
      <c r="K4446" s="7">
        <v>44253.0</v>
      </c>
      <c r="L4446" s="14">
        <v>81.019997</v>
      </c>
      <c r="M4446" s="14">
        <f t="shared" si="2"/>
        <v>961.0912707</v>
      </c>
      <c r="N4446" s="15">
        <f t="shared" si="3"/>
        <v>0.03890872934</v>
      </c>
      <c r="O4446" s="15">
        <f t="shared" si="4"/>
        <v>-0.03890872934</v>
      </c>
      <c r="P4446" s="8">
        <f t="shared" si="5"/>
        <v>129</v>
      </c>
    </row>
    <row r="4447" ht="12.75" customHeight="1">
      <c r="A4447" s="7">
        <v>44124.0</v>
      </c>
      <c r="B4447" s="8" t="s">
        <v>3044</v>
      </c>
      <c r="C4447" s="8" t="s">
        <v>3045</v>
      </c>
      <c r="D4447" s="9" t="s">
        <v>65</v>
      </c>
      <c r="E4447" s="10" t="s">
        <v>168</v>
      </c>
      <c r="F4447" s="11">
        <v>2.644408782E9</v>
      </c>
      <c r="G4447" s="8" t="s">
        <v>24</v>
      </c>
      <c r="H4447" s="8" t="str">
        <f t="shared" si="1"/>
        <v>BUY</v>
      </c>
      <c r="I4447" s="12">
        <v>12.52</v>
      </c>
      <c r="J4447" s="12">
        <v>1000.0</v>
      </c>
      <c r="K4447" s="16">
        <v>44727.0</v>
      </c>
      <c r="L4447" s="14">
        <v>20.99</v>
      </c>
      <c r="M4447" s="14">
        <f t="shared" si="2"/>
        <v>1676.517572</v>
      </c>
      <c r="N4447" s="15">
        <f t="shared" si="3"/>
        <v>0.6765175719</v>
      </c>
      <c r="O4447" s="15">
        <f t="shared" si="4"/>
        <v>-0.6765175719</v>
      </c>
      <c r="P4447" s="8">
        <f t="shared" si="5"/>
        <v>603</v>
      </c>
    </row>
    <row r="4448" ht="12.75" customHeight="1">
      <c r="A4448" s="7">
        <v>44124.0</v>
      </c>
      <c r="B4448" s="8" t="s">
        <v>3046</v>
      </c>
      <c r="C4448" s="8" t="s">
        <v>3047</v>
      </c>
      <c r="D4448" s="9" t="s">
        <v>65</v>
      </c>
      <c r="E4448" s="10" t="s">
        <v>19</v>
      </c>
      <c r="F4448" s="11">
        <v>3.8093856E9</v>
      </c>
      <c r="G4448" s="8" t="s">
        <v>24</v>
      </c>
      <c r="H4448" s="8" t="str">
        <f t="shared" si="1"/>
        <v>BUY</v>
      </c>
      <c r="I4448" s="12">
        <v>10.39</v>
      </c>
      <c r="J4448" s="12">
        <v>1000.0</v>
      </c>
      <c r="K4448" s="16">
        <v>44699.0</v>
      </c>
      <c r="L4448" s="14">
        <v>27.17</v>
      </c>
      <c r="M4448" s="14">
        <f t="shared" si="2"/>
        <v>2615.014437</v>
      </c>
      <c r="N4448" s="15">
        <f t="shared" si="3"/>
        <v>1.615014437</v>
      </c>
      <c r="O4448" s="15">
        <f t="shared" si="4"/>
        <v>-1.615014437</v>
      </c>
      <c r="P4448" s="8">
        <f t="shared" si="5"/>
        <v>575</v>
      </c>
    </row>
    <row r="4449" ht="12.75" customHeight="1">
      <c r="A4449" s="7">
        <v>44124.0</v>
      </c>
      <c r="B4449" s="8" t="s">
        <v>405</v>
      </c>
      <c r="C4449" s="8" t="s">
        <v>406</v>
      </c>
      <c r="D4449" s="9" t="s">
        <v>65</v>
      </c>
      <c r="E4449" s="10" t="s">
        <v>19</v>
      </c>
      <c r="F4449" s="11">
        <v>2.6719087496E10</v>
      </c>
      <c r="G4449" s="8" t="s">
        <v>24</v>
      </c>
      <c r="H4449" s="8" t="str">
        <f t="shared" si="1"/>
        <v>BUY</v>
      </c>
      <c r="I4449" s="12">
        <v>252.260956</v>
      </c>
      <c r="J4449" s="12">
        <v>1000.0</v>
      </c>
      <c r="K4449" s="7">
        <v>44235.0</v>
      </c>
      <c r="L4449" s="14">
        <v>295.880188</v>
      </c>
      <c r="M4449" s="14">
        <f t="shared" si="2"/>
        <v>1172.913132</v>
      </c>
      <c r="N4449" s="15">
        <f t="shared" si="3"/>
        <v>0.1729131321</v>
      </c>
      <c r="O4449" s="15">
        <f t="shared" si="4"/>
        <v>-0.1729131321</v>
      </c>
      <c r="P4449" s="8">
        <f t="shared" si="5"/>
        <v>111</v>
      </c>
    </row>
    <row r="4450" ht="12.75" customHeight="1">
      <c r="A4450" s="7">
        <v>44124.0</v>
      </c>
      <c r="B4450" s="8" t="s">
        <v>3048</v>
      </c>
      <c r="C4450" s="8" t="s">
        <v>3049</v>
      </c>
      <c r="D4450" s="9" t="s">
        <v>58</v>
      </c>
      <c r="E4450" s="10" t="s">
        <v>19</v>
      </c>
      <c r="F4450" s="11">
        <v>8.57960831E8</v>
      </c>
      <c r="G4450" s="8" t="s">
        <v>24</v>
      </c>
      <c r="H4450" s="8" t="str">
        <f t="shared" si="1"/>
        <v>BUY</v>
      </c>
      <c r="I4450" s="12">
        <v>17.018332</v>
      </c>
      <c r="J4450" s="12">
        <v>1000.0</v>
      </c>
      <c r="K4450" s="16">
        <v>44727.0</v>
      </c>
      <c r="L4450" s="14">
        <v>19.786192</v>
      </c>
      <c r="M4450" s="14">
        <f t="shared" si="2"/>
        <v>1162.639911</v>
      </c>
      <c r="N4450" s="15">
        <f t="shared" si="3"/>
        <v>0.1626399109</v>
      </c>
      <c r="O4450" s="15">
        <f t="shared" si="4"/>
        <v>-0.1626399109</v>
      </c>
      <c r="P4450" s="8">
        <f t="shared" si="5"/>
        <v>603</v>
      </c>
    </row>
    <row r="4451" ht="12.75" customHeight="1">
      <c r="A4451" s="16">
        <v>44124.0</v>
      </c>
      <c r="B4451" s="8" t="s">
        <v>1271</v>
      </c>
      <c r="C4451" s="8" t="s">
        <v>1272</v>
      </c>
      <c r="D4451" s="9" t="s">
        <v>65</v>
      </c>
      <c r="E4451" s="10" t="s">
        <v>19</v>
      </c>
      <c r="F4451" s="11">
        <v>2.81818962E10</v>
      </c>
      <c r="G4451" s="18" t="s">
        <v>24</v>
      </c>
      <c r="H4451" s="17" t="str">
        <f t="shared" si="1"/>
        <v>BUY</v>
      </c>
      <c r="I4451" s="12">
        <v>141.69</v>
      </c>
      <c r="J4451" s="12">
        <v>1000.0</v>
      </c>
      <c r="K4451" s="16">
        <v>44235.0</v>
      </c>
      <c r="L4451" s="14">
        <v>150.57</v>
      </c>
      <c r="M4451" s="14">
        <f t="shared" si="2"/>
        <v>1062.67203</v>
      </c>
      <c r="N4451" s="15">
        <f t="shared" si="3"/>
        <v>0.06267203049</v>
      </c>
      <c r="O4451" s="15">
        <f t="shared" si="4"/>
        <v>-0.06267203049</v>
      </c>
      <c r="P4451" s="8">
        <f t="shared" si="5"/>
        <v>111</v>
      </c>
    </row>
    <row r="4452" ht="12.75" customHeight="1">
      <c r="A4452" s="7">
        <v>44125.0</v>
      </c>
      <c r="B4452" s="8" t="s">
        <v>3050</v>
      </c>
      <c r="C4452" s="8" t="s">
        <v>3051</v>
      </c>
      <c r="D4452" s="9" t="s">
        <v>18</v>
      </c>
      <c r="E4452" s="10" t="s">
        <v>19</v>
      </c>
      <c r="F4452" s="11">
        <v>3.889365093E9</v>
      </c>
      <c r="G4452" s="8" t="s">
        <v>20</v>
      </c>
      <c r="H4452" s="8" t="str">
        <f t="shared" si="1"/>
        <v>SELL</v>
      </c>
      <c r="I4452" s="12">
        <v>65.187164</v>
      </c>
      <c r="J4452" s="12">
        <v>1000.0</v>
      </c>
      <c r="K4452" s="16">
        <v>44727.0</v>
      </c>
      <c r="L4452" s="14">
        <v>76.675285</v>
      </c>
      <c r="M4452" s="14">
        <f t="shared" si="2"/>
        <v>1176.23287</v>
      </c>
      <c r="N4452" s="15">
        <f t="shared" si="3"/>
        <v>-0.17623287</v>
      </c>
      <c r="O4452" s="15">
        <f t="shared" si="4"/>
        <v>0.17623287</v>
      </c>
      <c r="P4452" s="8">
        <f t="shared" si="5"/>
        <v>602</v>
      </c>
    </row>
    <row r="4453" ht="12.75" customHeight="1">
      <c r="A4453" s="7">
        <v>44125.0</v>
      </c>
      <c r="B4453" s="8" t="s">
        <v>1939</v>
      </c>
      <c r="C4453" s="8" t="s">
        <v>1940</v>
      </c>
      <c r="D4453" s="9" t="s">
        <v>32</v>
      </c>
      <c r="E4453" s="10" t="s">
        <v>19</v>
      </c>
      <c r="F4453" s="11">
        <v>2.617405416E9</v>
      </c>
      <c r="G4453" s="8" t="s">
        <v>20</v>
      </c>
      <c r="H4453" s="8" t="str">
        <f t="shared" si="1"/>
        <v>SELL</v>
      </c>
      <c r="I4453" s="12">
        <v>40.46</v>
      </c>
      <c r="J4453" s="12">
        <v>1000.0</v>
      </c>
      <c r="K4453" s="16">
        <v>44727.0</v>
      </c>
      <c r="L4453" s="14">
        <v>94.7</v>
      </c>
      <c r="M4453" s="14">
        <f t="shared" si="2"/>
        <v>2340.583292</v>
      </c>
      <c r="N4453" s="15">
        <f t="shared" si="3"/>
        <v>-1.340583292</v>
      </c>
      <c r="O4453" s="15">
        <f t="shared" si="4"/>
        <v>1.340583292</v>
      </c>
      <c r="P4453" s="8">
        <f t="shared" si="5"/>
        <v>602</v>
      </c>
    </row>
    <row r="4454" ht="12.75" customHeight="1">
      <c r="A4454" s="7">
        <v>44125.0</v>
      </c>
      <c r="B4454" s="8" t="s">
        <v>1549</v>
      </c>
      <c r="C4454" s="8" t="s">
        <v>1550</v>
      </c>
      <c r="D4454" s="9" t="s">
        <v>58</v>
      </c>
      <c r="E4454" s="10" t="s">
        <v>19</v>
      </c>
      <c r="F4454" s="11">
        <v>1.470424882E10</v>
      </c>
      <c r="G4454" s="8" t="s">
        <v>20</v>
      </c>
      <c r="H4454" s="8" t="str">
        <f t="shared" si="1"/>
        <v>SELL</v>
      </c>
      <c r="I4454" s="12">
        <v>36.5</v>
      </c>
      <c r="J4454" s="12">
        <v>1000.0</v>
      </c>
      <c r="K4454" s="7">
        <v>44490.0</v>
      </c>
      <c r="L4454" s="14">
        <v>75.110001</v>
      </c>
      <c r="M4454" s="14">
        <f t="shared" si="2"/>
        <v>2057.808247</v>
      </c>
      <c r="N4454" s="15">
        <f t="shared" si="3"/>
        <v>-1.057808247</v>
      </c>
      <c r="O4454" s="15">
        <f t="shared" si="4"/>
        <v>1.057808247</v>
      </c>
      <c r="P4454" s="8">
        <f t="shared" si="5"/>
        <v>365</v>
      </c>
    </row>
    <row r="4455" ht="12.75" customHeight="1">
      <c r="A4455" s="16">
        <v>44125.0</v>
      </c>
      <c r="B4455" s="8" t="s">
        <v>2452</v>
      </c>
      <c r="C4455" s="8" t="s">
        <v>2453</v>
      </c>
      <c r="D4455" s="9" t="s">
        <v>65</v>
      </c>
      <c r="E4455" s="10" t="s">
        <v>19</v>
      </c>
      <c r="F4455" s="11">
        <v>2.910712508E9</v>
      </c>
      <c r="G4455" s="17" t="s">
        <v>20</v>
      </c>
      <c r="H4455" s="18" t="str">
        <f t="shared" si="1"/>
        <v>SELL</v>
      </c>
      <c r="I4455" s="12">
        <v>225.184982</v>
      </c>
      <c r="J4455" s="12">
        <v>1000.0</v>
      </c>
      <c r="K4455" s="16">
        <v>44337.0</v>
      </c>
      <c r="L4455" s="14">
        <v>233.667145</v>
      </c>
      <c r="M4455" s="14">
        <f t="shared" si="2"/>
        <v>1037.667534</v>
      </c>
      <c r="N4455" s="15">
        <f t="shared" si="3"/>
        <v>-0.03766753415</v>
      </c>
      <c r="O4455" s="15">
        <f t="shared" si="4"/>
        <v>0.03766753415</v>
      </c>
      <c r="P4455" s="8">
        <f t="shared" si="5"/>
        <v>212</v>
      </c>
    </row>
    <row r="4456" ht="12.75" customHeight="1">
      <c r="A4456" s="7">
        <v>44126.0</v>
      </c>
      <c r="B4456" s="8" t="s">
        <v>3052</v>
      </c>
      <c r="C4456" s="8" t="s">
        <v>3053</v>
      </c>
      <c r="D4456" s="9" t="s">
        <v>23</v>
      </c>
      <c r="E4456" s="10" t="s">
        <v>19</v>
      </c>
      <c r="F4456" s="11">
        <v>1.5309E9</v>
      </c>
      <c r="G4456" s="8" t="s">
        <v>20</v>
      </c>
      <c r="H4456" s="8" t="str">
        <f t="shared" si="1"/>
        <v>SELL</v>
      </c>
      <c r="I4456" s="12">
        <v>24.02</v>
      </c>
      <c r="J4456" s="12">
        <v>1000.0</v>
      </c>
      <c r="K4456" s="7">
        <v>44208.0</v>
      </c>
      <c r="L4456" s="14">
        <v>41.990002</v>
      </c>
      <c r="M4456" s="14">
        <f t="shared" si="2"/>
        <v>1748.126644</v>
      </c>
      <c r="N4456" s="15">
        <f t="shared" si="3"/>
        <v>-0.7481266445</v>
      </c>
      <c r="O4456" s="15">
        <f t="shared" si="4"/>
        <v>0.7481266445</v>
      </c>
      <c r="P4456" s="8">
        <f t="shared" si="5"/>
        <v>82</v>
      </c>
    </row>
    <row r="4457" ht="12.75" customHeight="1">
      <c r="A4457" s="7">
        <v>44126.0</v>
      </c>
      <c r="B4457" s="8" t="s">
        <v>3054</v>
      </c>
      <c r="C4457" s="8" t="s">
        <v>3055</v>
      </c>
      <c r="D4457" s="9" t="s">
        <v>23</v>
      </c>
      <c r="E4457" s="10" t="s">
        <v>168</v>
      </c>
      <c r="F4457" s="11">
        <v>1.988095125E9</v>
      </c>
      <c r="G4457" s="8" t="s">
        <v>20</v>
      </c>
      <c r="H4457" s="8" t="str">
        <f t="shared" si="1"/>
        <v>SELL</v>
      </c>
      <c r="I4457" s="12">
        <v>39.900002</v>
      </c>
      <c r="J4457" s="12">
        <v>1000.0</v>
      </c>
      <c r="K4457" s="16">
        <v>44277.0</v>
      </c>
      <c r="L4457" s="14">
        <v>48.799999</v>
      </c>
      <c r="M4457" s="14">
        <f t="shared" si="2"/>
        <v>1223.057558</v>
      </c>
      <c r="N4457" s="15">
        <f t="shared" si="3"/>
        <v>-0.2230575577</v>
      </c>
      <c r="O4457" s="15">
        <f t="shared" si="4"/>
        <v>0.2230575577</v>
      </c>
      <c r="P4457" s="8">
        <f t="shared" si="5"/>
        <v>151</v>
      </c>
    </row>
    <row r="4458" ht="12.75" customHeight="1">
      <c r="A4458" s="7">
        <v>44126.0</v>
      </c>
      <c r="B4458" s="8" t="s">
        <v>342</v>
      </c>
      <c r="C4458" s="8" t="s">
        <v>343</v>
      </c>
      <c r="D4458" s="9" t="s">
        <v>39</v>
      </c>
      <c r="E4458" s="10" t="s">
        <v>19</v>
      </c>
      <c r="F4458" s="11">
        <v>2.0695706284E11</v>
      </c>
      <c r="G4458" s="8" t="s">
        <v>24</v>
      </c>
      <c r="H4458" s="8" t="str">
        <f t="shared" si="1"/>
        <v>BUY</v>
      </c>
      <c r="I4458" s="12">
        <v>31.763773</v>
      </c>
      <c r="J4458" s="12">
        <v>1000.0</v>
      </c>
      <c r="K4458" s="7">
        <v>44127.0</v>
      </c>
      <c r="L4458" s="14">
        <v>32.40023</v>
      </c>
      <c r="M4458" s="14">
        <f t="shared" si="2"/>
        <v>1020.037198</v>
      </c>
      <c r="N4458" s="15">
        <f t="shared" si="3"/>
        <v>0.02003719772</v>
      </c>
      <c r="O4458" s="15">
        <f t="shared" si="4"/>
        <v>-0.02003719772</v>
      </c>
      <c r="P4458" s="8">
        <f t="shared" si="5"/>
        <v>1</v>
      </c>
    </row>
    <row r="4459" ht="12.75" customHeight="1">
      <c r="A4459" s="7">
        <v>44126.0</v>
      </c>
      <c r="B4459" s="8" t="s">
        <v>3056</v>
      </c>
      <c r="C4459" s="8" t="s">
        <v>3057</v>
      </c>
      <c r="D4459" s="9" t="s">
        <v>35</v>
      </c>
      <c r="E4459" s="9" t="s">
        <v>19</v>
      </c>
      <c r="F4459" s="11">
        <v>2.11585E8</v>
      </c>
      <c r="G4459" s="8" t="s">
        <v>24</v>
      </c>
      <c r="H4459" s="8" t="str">
        <f t="shared" si="1"/>
        <v>BUY</v>
      </c>
      <c r="I4459" s="12">
        <v>5.35</v>
      </c>
      <c r="J4459" s="12">
        <v>1000.0</v>
      </c>
      <c r="K4459" s="16">
        <v>44727.0</v>
      </c>
      <c r="L4459" s="14">
        <v>2.25</v>
      </c>
      <c r="M4459" s="14">
        <f t="shared" si="2"/>
        <v>420.5607477</v>
      </c>
      <c r="N4459" s="15">
        <f t="shared" si="3"/>
        <v>-0.5794392523</v>
      </c>
      <c r="O4459" s="15">
        <f t="shared" si="4"/>
        <v>0.5794392523</v>
      </c>
      <c r="P4459" s="8">
        <f t="shared" si="5"/>
        <v>601</v>
      </c>
    </row>
    <row r="4460" ht="12.75" customHeight="1">
      <c r="A4460" s="7">
        <v>44127.0</v>
      </c>
      <c r="B4460" s="8" t="s">
        <v>2992</v>
      </c>
      <c r="C4460" s="8" t="s">
        <v>2993</v>
      </c>
      <c r="D4460" s="9" t="s">
        <v>32</v>
      </c>
      <c r="E4460" s="10" t="s">
        <v>19</v>
      </c>
      <c r="F4460" s="11">
        <v>1.2567072046E10</v>
      </c>
      <c r="G4460" s="8" t="s">
        <v>24</v>
      </c>
      <c r="H4460" s="8" t="str">
        <f t="shared" si="1"/>
        <v>BUY</v>
      </c>
      <c r="I4460" s="12">
        <v>10.537841</v>
      </c>
      <c r="J4460" s="12">
        <v>1000.0</v>
      </c>
      <c r="K4460" s="16">
        <v>44727.0</v>
      </c>
      <c r="L4460" s="14">
        <v>20.962004</v>
      </c>
      <c r="M4460" s="14">
        <f t="shared" si="2"/>
        <v>1989.212401</v>
      </c>
      <c r="N4460" s="15">
        <f t="shared" si="3"/>
        <v>0.9892124013</v>
      </c>
      <c r="O4460" s="15">
        <f t="shared" si="4"/>
        <v>-0.9892124013</v>
      </c>
      <c r="P4460" s="8">
        <f t="shared" si="5"/>
        <v>600</v>
      </c>
    </row>
    <row r="4461" ht="12.75" customHeight="1">
      <c r="A4461" s="7">
        <v>44127.0</v>
      </c>
      <c r="B4461" s="8" t="s">
        <v>3058</v>
      </c>
      <c r="C4461" s="8" t="s">
        <v>3059</v>
      </c>
      <c r="D4461" s="9" t="s">
        <v>35</v>
      </c>
      <c r="E4461" s="10" t="s">
        <v>19</v>
      </c>
      <c r="F4461" s="11">
        <v>3.1736509E7</v>
      </c>
      <c r="G4461" s="8" t="s">
        <v>20</v>
      </c>
      <c r="H4461" s="8" t="str">
        <f t="shared" si="1"/>
        <v>SELL</v>
      </c>
      <c r="I4461" s="12">
        <v>26.389999</v>
      </c>
      <c r="J4461" s="12">
        <v>1000.0</v>
      </c>
      <c r="K4461" s="16">
        <v>44727.0</v>
      </c>
      <c r="L4461" s="14">
        <v>2.18</v>
      </c>
      <c r="M4461" s="14">
        <f t="shared" si="2"/>
        <v>82.60705125</v>
      </c>
      <c r="N4461" s="15">
        <f t="shared" si="3"/>
        <v>0.9173929487</v>
      </c>
      <c r="O4461" s="15">
        <f t="shared" si="4"/>
        <v>-0.9173929487</v>
      </c>
      <c r="P4461" s="8">
        <f t="shared" si="5"/>
        <v>600</v>
      </c>
    </row>
    <row r="4462" ht="12.75" customHeight="1">
      <c r="A4462" s="7">
        <v>44127.0</v>
      </c>
      <c r="B4462" s="8" t="s">
        <v>342</v>
      </c>
      <c r="C4462" s="8" t="s">
        <v>343</v>
      </c>
      <c r="D4462" s="9" t="s">
        <v>39</v>
      </c>
      <c r="E4462" s="10" t="s">
        <v>19</v>
      </c>
      <c r="F4462" s="11">
        <v>2.0695706284E11</v>
      </c>
      <c r="G4462" s="8" t="s">
        <v>20</v>
      </c>
      <c r="H4462" s="8" t="str">
        <f t="shared" si="1"/>
        <v>SELL</v>
      </c>
      <c r="I4462" s="12">
        <v>32.40023</v>
      </c>
      <c r="J4462" s="12">
        <v>1000.0</v>
      </c>
      <c r="K4462" s="7">
        <v>44201.0</v>
      </c>
      <c r="L4462" s="14">
        <v>33.606445</v>
      </c>
      <c r="M4462" s="14">
        <f t="shared" si="2"/>
        <v>1037.228594</v>
      </c>
      <c r="N4462" s="15">
        <f t="shared" si="3"/>
        <v>-0.03722859375</v>
      </c>
      <c r="O4462" s="15">
        <f t="shared" si="4"/>
        <v>0.03722859375</v>
      </c>
      <c r="P4462" s="8">
        <f t="shared" si="5"/>
        <v>74</v>
      </c>
    </row>
    <row r="4463" ht="12.75" customHeight="1">
      <c r="A4463" s="7">
        <v>44127.0</v>
      </c>
      <c r="B4463" s="8" t="s">
        <v>3060</v>
      </c>
      <c r="C4463" s="8" t="s">
        <v>3061</v>
      </c>
      <c r="D4463" s="9" t="s">
        <v>23</v>
      </c>
      <c r="E4463" s="10" t="s">
        <v>3062</v>
      </c>
      <c r="F4463" s="11">
        <v>3.857934031E9</v>
      </c>
      <c r="G4463" s="8" t="s">
        <v>20</v>
      </c>
      <c r="H4463" s="8" t="str">
        <f t="shared" si="1"/>
        <v>SELL</v>
      </c>
      <c r="I4463" s="12">
        <v>59.0</v>
      </c>
      <c r="J4463" s="12">
        <v>1000.0</v>
      </c>
      <c r="K4463" s="16">
        <v>44727.0</v>
      </c>
      <c r="L4463" s="14">
        <v>8.51</v>
      </c>
      <c r="M4463" s="14">
        <f t="shared" si="2"/>
        <v>144.2372881</v>
      </c>
      <c r="N4463" s="15">
        <f t="shared" si="3"/>
        <v>0.8557627119</v>
      </c>
      <c r="O4463" s="15">
        <f t="shared" si="4"/>
        <v>-0.8557627119</v>
      </c>
      <c r="P4463" s="8">
        <f t="shared" si="5"/>
        <v>600</v>
      </c>
    </row>
    <row r="4464" ht="12.75" customHeight="1">
      <c r="A4464" s="16">
        <v>44127.0</v>
      </c>
      <c r="B4464" s="8" t="s">
        <v>1170</v>
      </c>
      <c r="C4464" s="8" t="s">
        <v>1171</v>
      </c>
      <c r="D4464" s="9" t="s">
        <v>23</v>
      </c>
      <c r="E4464" s="10" t="s">
        <v>19</v>
      </c>
      <c r="F4464" s="11">
        <v>3.5285191268E10</v>
      </c>
      <c r="G4464" s="17" t="s">
        <v>20</v>
      </c>
      <c r="H4464" s="18" t="str">
        <f t="shared" si="1"/>
        <v>SELL</v>
      </c>
      <c r="I4464" s="12">
        <v>61.991001</v>
      </c>
      <c r="J4464" s="12">
        <v>1000.0</v>
      </c>
      <c r="K4464" s="16">
        <v>44567.0</v>
      </c>
      <c r="L4464" s="14">
        <v>76.93</v>
      </c>
      <c r="M4464" s="14">
        <f t="shared" si="2"/>
        <v>1240.986575</v>
      </c>
      <c r="N4464" s="15">
        <f t="shared" si="3"/>
        <v>-0.2409865748</v>
      </c>
      <c r="O4464" s="15">
        <f t="shared" si="4"/>
        <v>0.2409865748</v>
      </c>
      <c r="P4464" s="8">
        <f t="shared" si="5"/>
        <v>440</v>
      </c>
    </row>
    <row r="4465" ht="12.75" customHeight="1">
      <c r="A4465" s="7">
        <v>44130.0</v>
      </c>
      <c r="B4465" s="8" t="s">
        <v>3063</v>
      </c>
      <c r="C4465" s="8" t="s">
        <v>3064</v>
      </c>
      <c r="D4465" s="9" t="s">
        <v>71</v>
      </c>
      <c r="E4465" s="9" t="s">
        <v>19</v>
      </c>
      <c r="F4465" s="11">
        <v>3.448654944E9</v>
      </c>
      <c r="G4465" s="8" t="s">
        <v>24</v>
      </c>
      <c r="H4465" s="8" t="str">
        <f t="shared" si="1"/>
        <v>BUY</v>
      </c>
      <c r="I4465" s="12">
        <v>38.240002</v>
      </c>
      <c r="J4465" s="12">
        <v>1000.0</v>
      </c>
      <c r="K4465" s="16">
        <v>44727.0</v>
      </c>
      <c r="L4465" s="14">
        <v>33.970001</v>
      </c>
      <c r="M4465" s="14">
        <f t="shared" si="2"/>
        <v>888.3367998</v>
      </c>
      <c r="N4465" s="15">
        <f t="shared" si="3"/>
        <v>-0.1116632002</v>
      </c>
      <c r="O4465" s="15">
        <f t="shared" si="4"/>
        <v>0.1116632002</v>
      </c>
      <c r="P4465" s="8">
        <f t="shared" si="5"/>
        <v>597</v>
      </c>
    </row>
    <row r="4466" ht="12.75" customHeight="1">
      <c r="A4466" s="7">
        <v>44130.0</v>
      </c>
      <c r="B4466" s="8" t="s">
        <v>924</v>
      </c>
      <c r="C4466" s="8" t="s">
        <v>925</v>
      </c>
      <c r="D4466" s="9" t="s">
        <v>35</v>
      </c>
      <c r="E4466" s="10" t="s">
        <v>352</v>
      </c>
      <c r="F4466" s="11">
        <v>5.186681394E10</v>
      </c>
      <c r="G4466" s="8" t="s">
        <v>20</v>
      </c>
      <c r="H4466" s="8" t="str">
        <f t="shared" si="1"/>
        <v>SELL</v>
      </c>
      <c r="I4466" s="12">
        <v>78.229881</v>
      </c>
      <c r="J4466" s="12">
        <v>1000.0</v>
      </c>
      <c r="K4466" s="7">
        <v>44565.0</v>
      </c>
      <c r="L4466" s="14">
        <v>61.692146</v>
      </c>
      <c r="M4466" s="14">
        <f t="shared" si="2"/>
        <v>788.6007905</v>
      </c>
      <c r="N4466" s="15">
        <f t="shared" si="3"/>
        <v>0.2113992095</v>
      </c>
      <c r="O4466" s="15">
        <f t="shared" si="4"/>
        <v>-0.2113992095</v>
      </c>
      <c r="P4466" s="8">
        <f t="shared" si="5"/>
        <v>435</v>
      </c>
    </row>
    <row r="4467" ht="12.75" customHeight="1">
      <c r="A4467" s="7">
        <v>44130.0</v>
      </c>
      <c r="B4467" s="8" t="s">
        <v>399</v>
      </c>
      <c r="C4467" s="8" t="s">
        <v>400</v>
      </c>
      <c r="D4467" s="9" t="s">
        <v>35</v>
      </c>
      <c r="E4467" s="10" t="s">
        <v>19</v>
      </c>
      <c r="F4467" s="11">
        <v>3.08615034E9</v>
      </c>
      <c r="G4467" s="8" t="s">
        <v>20</v>
      </c>
      <c r="H4467" s="8" t="str">
        <f t="shared" si="1"/>
        <v>SELL</v>
      </c>
      <c r="I4467" s="12">
        <v>12.508391</v>
      </c>
      <c r="J4467" s="12">
        <v>1000.0</v>
      </c>
      <c r="K4467" s="16">
        <v>44727.0</v>
      </c>
      <c r="L4467" s="14">
        <v>25.580179</v>
      </c>
      <c r="M4467" s="14">
        <f t="shared" si="2"/>
        <v>2045.041525</v>
      </c>
      <c r="N4467" s="15">
        <f t="shared" si="3"/>
        <v>-1.045041525</v>
      </c>
      <c r="O4467" s="15">
        <f t="shared" si="4"/>
        <v>1.045041525</v>
      </c>
      <c r="P4467" s="8">
        <f t="shared" si="5"/>
        <v>597</v>
      </c>
    </row>
    <row r="4468" ht="12.75" customHeight="1">
      <c r="A4468" s="7">
        <v>44130.0</v>
      </c>
      <c r="B4468" s="8" t="s">
        <v>2858</v>
      </c>
      <c r="C4468" s="8" t="s">
        <v>2859</v>
      </c>
      <c r="D4468" s="9" t="s">
        <v>18</v>
      </c>
      <c r="E4468" s="10" t="s">
        <v>19</v>
      </c>
      <c r="F4468" s="11">
        <v>1.25365809254E11</v>
      </c>
      <c r="G4468" s="8" t="s">
        <v>20</v>
      </c>
      <c r="H4468" s="8" t="str">
        <f t="shared" si="1"/>
        <v>SELL</v>
      </c>
      <c r="I4468" s="12">
        <v>56.53</v>
      </c>
      <c r="J4468" s="12">
        <v>1000.0</v>
      </c>
      <c r="K4468" s="16">
        <v>44727.0</v>
      </c>
      <c r="L4468" s="14">
        <v>89.53</v>
      </c>
      <c r="M4468" s="14">
        <f t="shared" si="2"/>
        <v>1583.760835</v>
      </c>
      <c r="N4468" s="15">
        <f t="shared" si="3"/>
        <v>-0.583760835</v>
      </c>
      <c r="O4468" s="15">
        <f t="shared" si="4"/>
        <v>0.583760835</v>
      </c>
      <c r="P4468" s="8">
        <f t="shared" si="5"/>
        <v>597</v>
      </c>
    </row>
    <row r="4469" ht="12.75" customHeight="1">
      <c r="A4469" s="7">
        <v>44130.0</v>
      </c>
      <c r="B4469" s="8" t="s">
        <v>1419</v>
      </c>
      <c r="C4469" s="8" t="s">
        <v>1420</v>
      </c>
      <c r="D4469" s="9" t="s">
        <v>23</v>
      </c>
      <c r="E4469" s="10" t="s">
        <v>1101</v>
      </c>
      <c r="F4469" s="11">
        <v>1.67032882881E11</v>
      </c>
      <c r="G4469" s="8" t="s">
        <v>24</v>
      </c>
      <c r="H4469" s="8" t="str">
        <f t="shared" si="1"/>
        <v>BUY</v>
      </c>
      <c r="I4469" s="12">
        <v>108.135956</v>
      </c>
      <c r="J4469" s="12">
        <v>1000.0</v>
      </c>
      <c r="K4469" s="16">
        <v>44727.0</v>
      </c>
      <c r="L4469" s="14">
        <v>91.774429</v>
      </c>
      <c r="M4469" s="14">
        <f t="shared" si="2"/>
        <v>848.6948504</v>
      </c>
      <c r="N4469" s="15">
        <f t="shared" si="3"/>
        <v>-0.1513051496</v>
      </c>
      <c r="O4469" s="15">
        <f t="shared" si="4"/>
        <v>0.1513051496</v>
      </c>
      <c r="P4469" s="8">
        <f t="shared" si="5"/>
        <v>597</v>
      </c>
    </row>
    <row r="4470" ht="12.75" customHeight="1">
      <c r="A4470" s="7">
        <v>44131.0</v>
      </c>
      <c r="B4470" s="8" t="s">
        <v>2020</v>
      </c>
      <c r="C4470" s="8" t="s">
        <v>2020</v>
      </c>
      <c r="D4470" s="9" t="s">
        <v>18</v>
      </c>
      <c r="E4470" s="10" t="s">
        <v>19</v>
      </c>
      <c r="F4470" s="11">
        <v>5.852058362E9</v>
      </c>
      <c r="G4470" s="8" t="s">
        <v>24</v>
      </c>
      <c r="H4470" s="8" t="str">
        <f t="shared" si="1"/>
        <v>BUY</v>
      </c>
      <c r="I4470" s="12">
        <v>6.820171</v>
      </c>
      <c r="J4470" s="12">
        <v>1000.0</v>
      </c>
      <c r="K4470" s="16">
        <v>44727.0</v>
      </c>
      <c r="L4470" s="14">
        <v>6.352929</v>
      </c>
      <c r="M4470" s="14">
        <f t="shared" si="2"/>
        <v>931.4911606</v>
      </c>
      <c r="N4470" s="15">
        <f t="shared" si="3"/>
        <v>-0.06850883944</v>
      </c>
      <c r="O4470" s="15">
        <f t="shared" si="4"/>
        <v>0.06850883944</v>
      </c>
      <c r="P4470" s="8">
        <f t="shared" si="5"/>
        <v>596</v>
      </c>
    </row>
    <row r="4471" ht="12.75" customHeight="1">
      <c r="A4471" s="7">
        <v>44131.0</v>
      </c>
      <c r="B4471" s="8" t="s">
        <v>974</v>
      </c>
      <c r="C4471" s="8" t="s">
        <v>975</v>
      </c>
      <c r="D4471" s="9" t="s">
        <v>39</v>
      </c>
      <c r="E4471" s="10" t="s">
        <v>19</v>
      </c>
      <c r="F4471" s="11">
        <v>3.4956586829E10</v>
      </c>
      <c r="G4471" s="8" t="s">
        <v>20</v>
      </c>
      <c r="H4471" s="8" t="str">
        <f t="shared" si="1"/>
        <v>SELL</v>
      </c>
      <c r="I4471" s="12">
        <v>64.139999</v>
      </c>
      <c r="J4471" s="12">
        <v>1000.0</v>
      </c>
      <c r="K4471" s="16">
        <v>44727.0</v>
      </c>
      <c r="L4471" s="14">
        <v>77.459999</v>
      </c>
      <c r="M4471" s="14">
        <f t="shared" si="2"/>
        <v>1207.670724</v>
      </c>
      <c r="N4471" s="15">
        <f t="shared" si="3"/>
        <v>-0.2076707235</v>
      </c>
      <c r="O4471" s="15">
        <f t="shared" si="4"/>
        <v>0.2076707235</v>
      </c>
      <c r="P4471" s="8">
        <f t="shared" si="5"/>
        <v>596</v>
      </c>
    </row>
    <row r="4472" ht="12.75" customHeight="1">
      <c r="A4472" s="7">
        <v>44131.0</v>
      </c>
      <c r="B4472" s="8" t="s">
        <v>537</v>
      </c>
      <c r="C4472" s="8" t="s">
        <v>538</v>
      </c>
      <c r="D4472" s="9" t="s">
        <v>39</v>
      </c>
      <c r="E4472" s="10" t="s">
        <v>19</v>
      </c>
      <c r="F4472" s="11">
        <v>9.4648919214E10</v>
      </c>
      <c r="G4472" s="8" t="s">
        <v>24</v>
      </c>
      <c r="H4472" s="8" t="str">
        <f t="shared" si="1"/>
        <v>BUY</v>
      </c>
      <c r="I4472" s="12">
        <v>53.395233</v>
      </c>
      <c r="J4472" s="12">
        <v>1000.0</v>
      </c>
      <c r="K4472" s="16">
        <v>44727.0</v>
      </c>
      <c r="L4472" s="14">
        <v>56.177963</v>
      </c>
      <c r="M4472" s="14">
        <f t="shared" si="2"/>
        <v>1052.115701</v>
      </c>
      <c r="N4472" s="15">
        <f t="shared" si="3"/>
        <v>0.05211570104</v>
      </c>
      <c r="O4472" s="15">
        <f t="shared" si="4"/>
        <v>-0.05211570104</v>
      </c>
      <c r="P4472" s="8">
        <f t="shared" si="5"/>
        <v>596</v>
      </c>
    </row>
    <row r="4473" ht="12.75" customHeight="1">
      <c r="A4473" s="7">
        <v>44131.0</v>
      </c>
      <c r="B4473" s="8" t="s">
        <v>1438</v>
      </c>
      <c r="C4473" s="8" t="s">
        <v>1439</v>
      </c>
      <c r="D4473" s="9" t="s">
        <v>35</v>
      </c>
      <c r="E4473" s="10" t="s">
        <v>19</v>
      </c>
      <c r="F4473" s="11">
        <v>4.8332112E9</v>
      </c>
      <c r="G4473" s="8" t="s">
        <v>20</v>
      </c>
      <c r="H4473" s="8" t="str">
        <f t="shared" si="1"/>
        <v>SELL</v>
      </c>
      <c r="I4473" s="12">
        <v>33.995857</v>
      </c>
      <c r="J4473" s="12">
        <v>1000.0</v>
      </c>
      <c r="K4473" s="16">
        <v>44538.0</v>
      </c>
      <c r="L4473" s="14">
        <v>36.999126</v>
      </c>
      <c r="M4473" s="14">
        <f t="shared" si="2"/>
        <v>1088.342206</v>
      </c>
      <c r="N4473" s="15">
        <f t="shared" si="3"/>
        <v>-0.08834220593</v>
      </c>
      <c r="O4473" s="15">
        <f t="shared" si="4"/>
        <v>0.08834220593</v>
      </c>
      <c r="P4473" s="8">
        <f t="shared" si="5"/>
        <v>407</v>
      </c>
    </row>
    <row r="4474" ht="12.75" customHeight="1">
      <c r="A4474" s="7">
        <v>44131.0</v>
      </c>
      <c r="B4474" s="8" t="s">
        <v>3065</v>
      </c>
      <c r="C4474" s="8" t="s">
        <v>3066</v>
      </c>
      <c r="D4474" s="9" t="s">
        <v>23</v>
      </c>
      <c r="E4474" s="10" t="s">
        <v>19</v>
      </c>
      <c r="F4474" s="11">
        <v>3.0505534704E10</v>
      </c>
      <c r="G4474" s="8" t="s">
        <v>20</v>
      </c>
      <c r="H4474" s="8" t="str">
        <f t="shared" si="1"/>
        <v>SELL</v>
      </c>
      <c r="I4474" s="12">
        <v>10.95</v>
      </c>
      <c r="J4474" s="12">
        <v>1000.0</v>
      </c>
      <c r="K4474" s="7">
        <v>44260.0</v>
      </c>
      <c r="L4474" s="14">
        <v>23.950001</v>
      </c>
      <c r="M4474" s="14">
        <f t="shared" si="2"/>
        <v>2187.214703</v>
      </c>
      <c r="N4474" s="15">
        <f t="shared" si="3"/>
        <v>-1.187214703</v>
      </c>
      <c r="O4474" s="15">
        <f t="shared" si="4"/>
        <v>1.187214703</v>
      </c>
      <c r="P4474" s="8">
        <f t="shared" si="5"/>
        <v>129</v>
      </c>
    </row>
    <row r="4475" ht="12.75" customHeight="1">
      <c r="A4475" s="16">
        <v>44131.0</v>
      </c>
      <c r="B4475" s="8" t="s">
        <v>3067</v>
      </c>
      <c r="C4475" s="8" t="s">
        <v>3068</v>
      </c>
      <c r="D4475" s="9" t="s">
        <v>23</v>
      </c>
      <c r="E4475" s="10" t="s">
        <v>1285</v>
      </c>
      <c r="F4475" s="11">
        <v>1.6929265208E10</v>
      </c>
      <c r="G4475" s="17" t="s">
        <v>20</v>
      </c>
      <c r="H4475" s="18" t="str">
        <f t="shared" si="1"/>
        <v>SELL</v>
      </c>
      <c r="I4475" s="12">
        <v>4.843995</v>
      </c>
      <c r="J4475" s="12">
        <v>1000.0</v>
      </c>
      <c r="K4475" s="16">
        <v>44727.0</v>
      </c>
      <c r="L4475" s="14">
        <v>7.311641</v>
      </c>
      <c r="M4475" s="14">
        <f t="shared" si="2"/>
        <v>1509.42373</v>
      </c>
      <c r="N4475" s="15">
        <f t="shared" si="3"/>
        <v>-0.5094237298</v>
      </c>
      <c r="O4475" s="15">
        <f t="shared" si="4"/>
        <v>0.5094237298</v>
      </c>
      <c r="P4475" s="8">
        <f t="shared" si="5"/>
        <v>596</v>
      </c>
    </row>
    <row r="4476" ht="12.75" customHeight="1">
      <c r="A4476" s="7">
        <v>44132.0</v>
      </c>
      <c r="B4476" s="8" t="s">
        <v>300</v>
      </c>
      <c r="C4476" s="8" t="s">
        <v>301</v>
      </c>
      <c r="D4476" s="9" t="s">
        <v>32</v>
      </c>
      <c r="E4476" s="10" t="s">
        <v>19</v>
      </c>
      <c r="F4476" s="11">
        <v>1.900432125E10</v>
      </c>
      <c r="G4476" s="8" t="s">
        <v>20</v>
      </c>
      <c r="H4476" s="8" t="str">
        <f t="shared" si="1"/>
        <v>SELL</v>
      </c>
      <c r="I4476" s="12">
        <v>193.1</v>
      </c>
      <c r="J4476" s="12">
        <v>1000.0</v>
      </c>
      <c r="K4476" s="7">
        <v>44309.0</v>
      </c>
      <c r="L4476" s="14">
        <v>176.31</v>
      </c>
      <c r="M4476" s="14">
        <f t="shared" si="2"/>
        <v>913.050233</v>
      </c>
      <c r="N4476" s="15">
        <f t="shared" si="3"/>
        <v>0.08694976696</v>
      </c>
      <c r="O4476" s="15">
        <f t="shared" si="4"/>
        <v>-0.08694976696</v>
      </c>
      <c r="P4476" s="8">
        <f t="shared" si="5"/>
        <v>177</v>
      </c>
    </row>
    <row r="4477" ht="12.75" customHeight="1">
      <c r="A4477" s="7">
        <v>44132.0</v>
      </c>
      <c r="B4477" s="8" t="s">
        <v>3069</v>
      </c>
      <c r="C4477" s="8" t="s">
        <v>3070</v>
      </c>
      <c r="D4477" s="9" t="s">
        <v>35</v>
      </c>
      <c r="E4477" s="10" t="s">
        <v>352</v>
      </c>
      <c r="F4477" s="11">
        <v>2.32188077E8</v>
      </c>
      <c r="G4477" s="8" t="s">
        <v>24</v>
      </c>
      <c r="H4477" s="8" t="str">
        <f t="shared" si="1"/>
        <v>BUY</v>
      </c>
      <c r="I4477" s="12">
        <v>27.34</v>
      </c>
      <c r="J4477" s="12">
        <v>1000.0</v>
      </c>
      <c r="K4477" s="16">
        <v>44159.0</v>
      </c>
      <c r="L4477" s="14">
        <v>33.099998</v>
      </c>
      <c r="M4477" s="14">
        <f t="shared" si="2"/>
        <v>1210.680249</v>
      </c>
      <c r="N4477" s="15">
        <f t="shared" si="3"/>
        <v>0.2106802487</v>
      </c>
      <c r="O4477" s="15">
        <f t="shared" si="4"/>
        <v>-0.2106802487</v>
      </c>
      <c r="P4477" s="8">
        <f t="shared" si="5"/>
        <v>27</v>
      </c>
    </row>
    <row r="4478" ht="12.75" customHeight="1">
      <c r="A4478" s="7">
        <v>44132.0</v>
      </c>
      <c r="B4478" s="8" t="s">
        <v>632</v>
      </c>
      <c r="C4478" s="8" t="s">
        <v>633</v>
      </c>
      <c r="D4478" s="9" t="s">
        <v>23</v>
      </c>
      <c r="E4478" s="10" t="s">
        <v>19</v>
      </c>
      <c r="F4478" s="11">
        <v>1.226514E11</v>
      </c>
      <c r="G4478" s="8" t="s">
        <v>20</v>
      </c>
      <c r="H4478" s="8" t="str">
        <f t="shared" si="1"/>
        <v>SELL</v>
      </c>
      <c r="I4478" s="12">
        <v>114.850029</v>
      </c>
      <c r="J4478" s="12">
        <v>1000.0</v>
      </c>
      <c r="K4478" s="16">
        <v>44727.0</v>
      </c>
      <c r="L4478" s="14">
        <v>127.799759</v>
      </c>
      <c r="M4478" s="14">
        <f t="shared" si="2"/>
        <v>1112.753389</v>
      </c>
      <c r="N4478" s="15">
        <f t="shared" si="3"/>
        <v>-0.112753389</v>
      </c>
      <c r="O4478" s="15">
        <f t="shared" si="4"/>
        <v>0.112753389</v>
      </c>
      <c r="P4478" s="8">
        <f t="shared" si="5"/>
        <v>595</v>
      </c>
    </row>
    <row r="4479" ht="12.75" customHeight="1">
      <c r="A4479" s="7">
        <v>44133.0</v>
      </c>
      <c r="B4479" s="8" t="s">
        <v>431</v>
      </c>
      <c r="C4479" s="8" t="s">
        <v>432</v>
      </c>
      <c r="D4479" s="9" t="s">
        <v>193</v>
      </c>
      <c r="E4479" s="10" t="s">
        <v>19</v>
      </c>
      <c r="F4479" s="11">
        <v>4.3266420622E10</v>
      </c>
      <c r="G4479" s="8" t="s">
        <v>20</v>
      </c>
      <c r="H4479" s="8" t="str">
        <f t="shared" si="1"/>
        <v>SELL</v>
      </c>
      <c r="I4479" s="12">
        <v>54.526489</v>
      </c>
      <c r="J4479" s="12">
        <v>1000.0</v>
      </c>
      <c r="K4479" s="7">
        <v>44145.0</v>
      </c>
      <c r="L4479" s="14">
        <v>67.794807</v>
      </c>
      <c r="M4479" s="14">
        <f t="shared" si="2"/>
        <v>1243.337105</v>
      </c>
      <c r="N4479" s="15">
        <f t="shared" si="3"/>
        <v>-0.2433371054</v>
      </c>
      <c r="O4479" s="15">
        <f t="shared" si="4"/>
        <v>0.2433371054</v>
      </c>
      <c r="P4479" s="8">
        <f t="shared" si="5"/>
        <v>12</v>
      </c>
    </row>
    <row r="4480" ht="12.75" customHeight="1">
      <c r="A4480" s="7">
        <v>44134.0</v>
      </c>
      <c r="B4480" s="8" t="s">
        <v>3071</v>
      </c>
      <c r="C4480" s="8" t="s">
        <v>3072</v>
      </c>
      <c r="D4480" s="9" t="s">
        <v>23</v>
      </c>
      <c r="E4480" s="10" t="s">
        <v>19</v>
      </c>
      <c r="F4480" s="11">
        <v>7.46246094E9</v>
      </c>
      <c r="G4480" s="8" t="s">
        <v>20</v>
      </c>
      <c r="H4480" s="8" t="str">
        <f t="shared" si="1"/>
        <v>SELL</v>
      </c>
      <c r="I4480" s="12">
        <v>208.529999</v>
      </c>
      <c r="J4480" s="12">
        <v>1000.0</v>
      </c>
      <c r="K4480" s="16">
        <v>44727.0</v>
      </c>
      <c r="L4480" s="14">
        <v>269.170013</v>
      </c>
      <c r="M4480" s="14">
        <f t="shared" si="2"/>
        <v>1290.797556</v>
      </c>
      <c r="N4480" s="15">
        <f t="shared" si="3"/>
        <v>-0.2907975557</v>
      </c>
      <c r="O4480" s="15">
        <f t="shared" si="4"/>
        <v>0.2907975557</v>
      </c>
      <c r="P4480" s="8">
        <f t="shared" si="5"/>
        <v>593</v>
      </c>
    </row>
    <row r="4481" ht="12.75" customHeight="1">
      <c r="A4481" s="7">
        <v>44134.0</v>
      </c>
      <c r="B4481" s="8" t="s">
        <v>503</v>
      </c>
      <c r="C4481" s="8" t="s">
        <v>504</v>
      </c>
      <c r="D4481" s="9" t="s">
        <v>23</v>
      </c>
      <c r="E4481" s="10" t="s">
        <v>19</v>
      </c>
      <c r="F4481" s="11">
        <v>2.24291300639E11</v>
      </c>
      <c r="G4481" s="8" t="s">
        <v>24</v>
      </c>
      <c r="H4481" s="8" t="str">
        <f t="shared" si="1"/>
        <v>BUY</v>
      </c>
      <c r="I4481" s="12">
        <v>33.0471</v>
      </c>
      <c r="J4481" s="12">
        <v>1000.0</v>
      </c>
      <c r="K4481" s="16">
        <v>44141.0</v>
      </c>
      <c r="L4481" s="14">
        <v>34.547573</v>
      </c>
      <c r="M4481" s="14">
        <f t="shared" si="2"/>
        <v>1045.404075</v>
      </c>
      <c r="N4481" s="15">
        <f t="shared" si="3"/>
        <v>0.04540407479</v>
      </c>
      <c r="O4481" s="15">
        <f t="shared" si="4"/>
        <v>-0.04540407479</v>
      </c>
      <c r="P4481" s="8">
        <f t="shared" si="5"/>
        <v>7</v>
      </c>
    </row>
    <row r="4482" ht="12.75" customHeight="1">
      <c r="A4482" s="7">
        <v>44134.0</v>
      </c>
      <c r="B4482" s="8" t="s">
        <v>1039</v>
      </c>
      <c r="C4482" s="8" t="s">
        <v>1040</v>
      </c>
      <c r="D4482" s="9" t="s">
        <v>18</v>
      </c>
      <c r="E4482" s="10" t="s">
        <v>259</v>
      </c>
      <c r="F4482" s="11">
        <v>8.5540813733E10</v>
      </c>
      <c r="G4482" s="8" t="s">
        <v>20</v>
      </c>
      <c r="H4482" s="8" t="str">
        <f t="shared" si="1"/>
        <v>SELL</v>
      </c>
      <c r="I4482" s="12">
        <v>97.515678</v>
      </c>
      <c r="J4482" s="12">
        <v>1000.0</v>
      </c>
      <c r="K4482" s="16">
        <v>44727.0</v>
      </c>
      <c r="L4482" s="14">
        <v>127.828728</v>
      </c>
      <c r="M4482" s="14">
        <f t="shared" si="2"/>
        <v>1310.853092</v>
      </c>
      <c r="N4482" s="15">
        <f t="shared" si="3"/>
        <v>-0.3108530917</v>
      </c>
      <c r="O4482" s="15">
        <f t="shared" si="4"/>
        <v>0.3108530917</v>
      </c>
      <c r="P4482" s="8">
        <f t="shared" si="5"/>
        <v>593</v>
      </c>
    </row>
    <row r="4483" ht="12.75" customHeight="1">
      <c r="A4483" s="7">
        <v>44134.0</v>
      </c>
      <c r="B4483" s="8" t="s">
        <v>1538</v>
      </c>
      <c r="C4483" s="8" t="s">
        <v>1539</v>
      </c>
      <c r="D4483" s="9" t="s">
        <v>35</v>
      </c>
      <c r="E4483" s="10" t="s">
        <v>19</v>
      </c>
      <c r="F4483" s="11">
        <v>3.525622984E9</v>
      </c>
      <c r="G4483" s="8" t="s">
        <v>24</v>
      </c>
      <c r="H4483" s="8" t="str">
        <f t="shared" si="1"/>
        <v>BUY</v>
      </c>
      <c r="I4483" s="12">
        <v>53.98</v>
      </c>
      <c r="J4483" s="12">
        <v>1000.0</v>
      </c>
      <c r="K4483" s="7">
        <v>44139.0</v>
      </c>
      <c r="L4483" s="14">
        <v>59.73</v>
      </c>
      <c r="M4483" s="14">
        <f t="shared" si="2"/>
        <v>1106.520934</v>
      </c>
      <c r="N4483" s="15">
        <f t="shared" si="3"/>
        <v>0.1065209337</v>
      </c>
      <c r="O4483" s="15">
        <f t="shared" si="4"/>
        <v>-0.1065209337</v>
      </c>
      <c r="P4483" s="8">
        <f t="shared" si="5"/>
        <v>5</v>
      </c>
    </row>
    <row r="4484" ht="12.75" customHeight="1">
      <c r="A4484" s="7">
        <v>44137.0</v>
      </c>
      <c r="B4484" s="8" t="s">
        <v>1864</v>
      </c>
      <c r="C4484" s="8" t="s">
        <v>1865</v>
      </c>
      <c r="D4484" s="9" t="s">
        <v>39</v>
      </c>
      <c r="E4484" s="10" t="s">
        <v>19</v>
      </c>
      <c r="F4484" s="11">
        <v>1.3173624E8</v>
      </c>
      <c r="G4484" s="8" t="s">
        <v>20</v>
      </c>
      <c r="H4484" s="8" t="str">
        <f t="shared" si="1"/>
        <v>SELL</v>
      </c>
      <c r="I4484" s="12">
        <v>39.200001</v>
      </c>
      <c r="J4484" s="12">
        <v>1000.0</v>
      </c>
      <c r="K4484" s="16">
        <v>44727.0</v>
      </c>
      <c r="L4484" s="14">
        <v>9.41</v>
      </c>
      <c r="M4484" s="14">
        <f t="shared" si="2"/>
        <v>240.0510143</v>
      </c>
      <c r="N4484" s="15">
        <f t="shared" si="3"/>
        <v>0.7599489857</v>
      </c>
      <c r="O4484" s="15">
        <f t="shared" si="4"/>
        <v>-0.7599489857</v>
      </c>
      <c r="P4484" s="8">
        <f t="shared" si="5"/>
        <v>590</v>
      </c>
    </row>
    <row r="4485" ht="12.75" customHeight="1">
      <c r="A4485" s="7">
        <v>44137.0</v>
      </c>
      <c r="B4485" s="8" t="s">
        <v>2944</v>
      </c>
      <c r="C4485" s="8" t="s">
        <v>2945</v>
      </c>
      <c r="D4485" s="9" t="s">
        <v>35</v>
      </c>
      <c r="E4485" s="10" t="s">
        <v>1101</v>
      </c>
      <c r="F4485" s="11">
        <v>3.01848E8</v>
      </c>
      <c r="G4485" s="8" t="s">
        <v>20</v>
      </c>
      <c r="H4485" s="8" t="str">
        <f t="shared" si="1"/>
        <v>SELL</v>
      </c>
      <c r="I4485" s="12">
        <v>16.049999</v>
      </c>
      <c r="J4485" s="12">
        <v>1000.0</v>
      </c>
      <c r="K4485" s="7">
        <v>44167.0</v>
      </c>
      <c r="L4485" s="14">
        <v>32.700001</v>
      </c>
      <c r="M4485" s="14">
        <f t="shared" si="2"/>
        <v>2037.383367</v>
      </c>
      <c r="N4485" s="15">
        <f t="shared" si="3"/>
        <v>-1.037383367</v>
      </c>
      <c r="O4485" s="15">
        <f t="shared" si="4"/>
        <v>1.037383367</v>
      </c>
      <c r="P4485" s="8">
        <f t="shared" si="5"/>
        <v>30</v>
      </c>
    </row>
    <row r="4486" ht="12.75" customHeight="1">
      <c r="A4486" s="7">
        <v>44137.0</v>
      </c>
      <c r="B4486" s="8" t="s">
        <v>2349</v>
      </c>
      <c r="C4486" s="8" t="s">
        <v>2350</v>
      </c>
      <c r="D4486" s="9" t="s">
        <v>35</v>
      </c>
      <c r="E4486" s="10" t="s">
        <v>352</v>
      </c>
      <c r="F4486" s="11">
        <v>1.8977769212E10</v>
      </c>
      <c r="G4486" s="8" t="s">
        <v>20</v>
      </c>
      <c r="H4486" s="8" t="str">
        <f t="shared" si="1"/>
        <v>SELL</v>
      </c>
      <c r="I4486" s="12">
        <v>33.32</v>
      </c>
      <c r="J4486" s="12">
        <v>1000.0</v>
      </c>
      <c r="K4486" s="7">
        <v>44148.0</v>
      </c>
      <c r="L4486" s="14">
        <v>44.560001</v>
      </c>
      <c r="M4486" s="14">
        <f t="shared" si="2"/>
        <v>1337.334964</v>
      </c>
      <c r="N4486" s="15">
        <f t="shared" si="3"/>
        <v>-0.337334964</v>
      </c>
      <c r="O4486" s="15">
        <f t="shared" si="4"/>
        <v>0.337334964</v>
      </c>
      <c r="P4486" s="8">
        <f t="shared" si="5"/>
        <v>11</v>
      </c>
    </row>
    <row r="4487" ht="12.75" customHeight="1">
      <c r="A4487" s="7">
        <v>44137.0</v>
      </c>
      <c r="B4487" s="8" t="s">
        <v>3073</v>
      </c>
      <c r="C4487" s="8" t="s">
        <v>3074</v>
      </c>
      <c r="D4487" s="9" t="s">
        <v>35</v>
      </c>
      <c r="E4487" s="10" t="s">
        <v>19</v>
      </c>
      <c r="F4487" s="11">
        <v>1.686839441E9</v>
      </c>
      <c r="G4487" s="8" t="s">
        <v>24</v>
      </c>
      <c r="H4487" s="8" t="str">
        <f t="shared" si="1"/>
        <v>BUY</v>
      </c>
      <c r="I4487" s="12">
        <v>6.68</v>
      </c>
      <c r="J4487" s="12">
        <v>1000.0</v>
      </c>
      <c r="K4487" s="16">
        <v>44727.0</v>
      </c>
      <c r="L4487" s="14">
        <v>6.31</v>
      </c>
      <c r="M4487" s="14">
        <f t="shared" si="2"/>
        <v>944.6107784</v>
      </c>
      <c r="N4487" s="15">
        <f t="shared" si="3"/>
        <v>-0.05538922156</v>
      </c>
      <c r="O4487" s="15">
        <f t="shared" si="4"/>
        <v>0.05538922156</v>
      </c>
      <c r="P4487" s="8">
        <f t="shared" si="5"/>
        <v>590</v>
      </c>
    </row>
    <row r="4488" ht="12.75" customHeight="1">
      <c r="A4488" s="7">
        <v>44138.0</v>
      </c>
      <c r="B4488" s="8" t="s">
        <v>3075</v>
      </c>
      <c r="C4488" s="8" t="s">
        <v>3076</v>
      </c>
      <c r="D4488" s="9" t="s">
        <v>35</v>
      </c>
      <c r="E4488" s="10" t="s">
        <v>19</v>
      </c>
      <c r="F4488" s="11">
        <v>1.894207446E9</v>
      </c>
      <c r="G4488" s="8" t="s">
        <v>20</v>
      </c>
      <c r="H4488" s="8" t="str">
        <f t="shared" si="1"/>
        <v>SELL</v>
      </c>
      <c r="I4488" s="12">
        <v>11.65</v>
      </c>
      <c r="J4488" s="12">
        <v>1000.0</v>
      </c>
      <c r="K4488" s="16">
        <v>44698.0</v>
      </c>
      <c r="L4488" s="14">
        <v>10.61</v>
      </c>
      <c r="M4488" s="14">
        <f t="shared" si="2"/>
        <v>910.7296137</v>
      </c>
      <c r="N4488" s="15">
        <f t="shared" si="3"/>
        <v>0.08927038627</v>
      </c>
      <c r="O4488" s="15">
        <f t="shared" si="4"/>
        <v>-0.08927038627</v>
      </c>
      <c r="P4488" s="8">
        <f t="shared" si="5"/>
        <v>560</v>
      </c>
    </row>
    <row r="4489" ht="12.75" customHeight="1">
      <c r="A4489" s="7">
        <v>44138.0</v>
      </c>
      <c r="B4489" s="8" t="s">
        <v>2072</v>
      </c>
      <c r="C4489" s="8" t="s">
        <v>2073</v>
      </c>
      <c r="D4489" s="9" t="s">
        <v>23</v>
      </c>
      <c r="E4489" s="10" t="s">
        <v>19</v>
      </c>
      <c r="F4489" s="11">
        <v>3.06384652E9</v>
      </c>
      <c r="G4489" s="8" t="s">
        <v>24</v>
      </c>
      <c r="H4489" s="8" t="str">
        <f t="shared" si="1"/>
        <v>BUY</v>
      </c>
      <c r="I4489" s="12">
        <v>54.0</v>
      </c>
      <c r="J4489" s="12">
        <v>1000.0</v>
      </c>
      <c r="K4489" s="16">
        <v>44727.0</v>
      </c>
      <c r="L4489" s="14">
        <v>23.33</v>
      </c>
      <c r="M4489" s="14">
        <f t="shared" si="2"/>
        <v>432.037037</v>
      </c>
      <c r="N4489" s="15">
        <f t="shared" si="3"/>
        <v>-0.567962963</v>
      </c>
      <c r="O4489" s="15">
        <f t="shared" si="4"/>
        <v>0.567962963</v>
      </c>
      <c r="P4489" s="8">
        <f t="shared" si="5"/>
        <v>589</v>
      </c>
    </row>
    <row r="4490" ht="12.75" customHeight="1">
      <c r="A4490" s="7">
        <v>44139.0</v>
      </c>
      <c r="B4490" s="8" t="s">
        <v>2518</v>
      </c>
      <c r="C4490" s="8" t="s">
        <v>2519</v>
      </c>
      <c r="D4490" s="9" t="s">
        <v>23</v>
      </c>
      <c r="E4490" s="10" t="s">
        <v>19</v>
      </c>
      <c r="F4490" s="11">
        <v>4.1127576E9</v>
      </c>
      <c r="G4490" s="8" t="s">
        <v>20</v>
      </c>
      <c r="H4490" s="8" t="str">
        <f t="shared" si="1"/>
        <v>SELL</v>
      </c>
      <c r="I4490" s="12">
        <v>29.190001</v>
      </c>
      <c r="J4490" s="12">
        <v>1000.0</v>
      </c>
      <c r="K4490" s="16">
        <v>44727.0</v>
      </c>
      <c r="L4490" s="14">
        <v>15.16</v>
      </c>
      <c r="M4490" s="14">
        <f t="shared" si="2"/>
        <v>519.355926</v>
      </c>
      <c r="N4490" s="15">
        <f t="shared" si="3"/>
        <v>0.480644074</v>
      </c>
      <c r="O4490" s="15">
        <f t="shared" si="4"/>
        <v>-0.480644074</v>
      </c>
      <c r="P4490" s="8">
        <f t="shared" si="5"/>
        <v>588</v>
      </c>
    </row>
    <row r="4491" ht="12.75" customHeight="1">
      <c r="A4491" s="7">
        <v>44139.0</v>
      </c>
      <c r="B4491" s="8" t="s">
        <v>521</v>
      </c>
      <c r="C4491" s="8" t="s">
        <v>522</v>
      </c>
      <c r="D4491" s="9" t="s">
        <v>35</v>
      </c>
      <c r="E4491" s="10" t="s">
        <v>19</v>
      </c>
      <c r="F4491" s="11">
        <v>1.54760098E10</v>
      </c>
      <c r="G4491" s="8" t="s">
        <v>20</v>
      </c>
      <c r="H4491" s="8" t="str">
        <f t="shared" si="1"/>
        <v>SELL</v>
      </c>
      <c r="I4491" s="12">
        <v>21.424475</v>
      </c>
      <c r="J4491" s="12">
        <v>1000.0</v>
      </c>
      <c r="K4491" s="7">
        <v>44153.0</v>
      </c>
      <c r="L4491" s="14">
        <v>26.890509</v>
      </c>
      <c r="M4491" s="14">
        <f t="shared" si="2"/>
        <v>1255.130359</v>
      </c>
      <c r="N4491" s="15">
        <f t="shared" si="3"/>
        <v>-0.2551303591</v>
      </c>
      <c r="O4491" s="15">
        <f t="shared" si="4"/>
        <v>0.2551303591</v>
      </c>
      <c r="P4491" s="8">
        <f t="shared" si="5"/>
        <v>14</v>
      </c>
    </row>
    <row r="4492" ht="12.75" customHeight="1">
      <c r="A4492" s="7">
        <v>44139.0</v>
      </c>
      <c r="B4492" s="8" t="s">
        <v>3077</v>
      </c>
      <c r="C4492" s="8" t="s">
        <v>3078</v>
      </c>
      <c r="D4492" s="9" t="s">
        <v>58</v>
      </c>
      <c r="E4492" s="10" t="s">
        <v>19</v>
      </c>
      <c r="F4492" s="11">
        <v>1.084600064E9</v>
      </c>
      <c r="G4492" s="8" t="s">
        <v>24</v>
      </c>
      <c r="H4492" s="8" t="str">
        <f t="shared" si="1"/>
        <v>BUY</v>
      </c>
      <c r="I4492" s="12">
        <v>10.08</v>
      </c>
      <c r="J4492" s="12">
        <v>1000.0</v>
      </c>
      <c r="K4492" s="7">
        <v>44237.0</v>
      </c>
      <c r="L4492" s="14">
        <v>57.639999</v>
      </c>
      <c r="M4492" s="14">
        <f t="shared" si="2"/>
        <v>5718.253869</v>
      </c>
      <c r="N4492" s="15">
        <f t="shared" si="3"/>
        <v>4.718253869</v>
      </c>
      <c r="O4492" s="15">
        <f t="shared" si="4"/>
        <v>-4.718253869</v>
      </c>
      <c r="P4492" s="8">
        <f t="shared" si="5"/>
        <v>98</v>
      </c>
    </row>
    <row r="4493" ht="12.75" customHeight="1">
      <c r="A4493" s="7">
        <v>44139.0</v>
      </c>
      <c r="B4493" s="8" t="s">
        <v>429</v>
      </c>
      <c r="C4493" s="8" t="s">
        <v>430</v>
      </c>
      <c r="D4493" s="9" t="s">
        <v>23</v>
      </c>
      <c r="E4493" s="10" t="s">
        <v>19</v>
      </c>
      <c r="F4493" s="11">
        <v>3.16102715873E11</v>
      </c>
      <c r="G4493" s="8" t="s">
        <v>24</v>
      </c>
      <c r="H4493" s="8" t="str">
        <f t="shared" si="1"/>
        <v>BUY</v>
      </c>
      <c r="I4493" s="12">
        <v>54.062756</v>
      </c>
      <c r="J4493" s="12">
        <v>1000.0</v>
      </c>
      <c r="K4493" s="7">
        <v>44257.0</v>
      </c>
      <c r="L4493" s="14">
        <v>64.039902</v>
      </c>
      <c r="M4493" s="14">
        <f t="shared" si="2"/>
        <v>1184.547491</v>
      </c>
      <c r="N4493" s="15">
        <f t="shared" si="3"/>
        <v>0.1845474914</v>
      </c>
      <c r="O4493" s="15">
        <f t="shared" si="4"/>
        <v>-0.1845474914</v>
      </c>
      <c r="P4493" s="8">
        <f t="shared" si="5"/>
        <v>118</v>
      </c>
    </row>
    <row r="4494" ht="12.75" customHeight="1">
      <c r="A4494" s="7">
        <v>44139.0</v>
      </c>
      <c r="B4494" s="8" t="s">
        <v>1538</v>
      </c>
      <c r="C4494" s="8" t="s">
        <v>1539</v>
      </c>
      <c r="D4494" s="9" t="s">
        <v>35</v>
      </c>
      <c r="E4494" s="10" t="s">
        <v>19</v>
      </c>
      <c r="F4494" s="11">
        <v>3.525622984E9</v>
      </c>
      <c r="G4494" s="8" t="s">
        <v>20</v>
      </c>
      <c r="H4494" s="8" t="str">
        <f t="shared" si="1"/>
        <v>SELL</v>
      </c>
      <c r="I4494" s="12">
        <v>59.73</v>
      </c>
      <c r="J4494" s="12">
        <v>1000.0</v>
      </c>
      <c r="K4494" s="7">
        <v>44201.0</v>
      </c>
      <c r="L4494" s="14">
        <v>86.980003</v>
      </c>
      <c r="M4494" s="14">
        <f t="shared" si="2"/>
        <v>1456.219705</v>
      </c>
      <c r="N4494" s="15">
        <f t="shared" si="3"/>
        <v>-0.4562197053</v>
      </c>
      <c r="O4494" s="15">
        <f t="shared" si="4"/>
        <v>0.4562197053</v>
      </c>
      <c r="P4494" s="8">
        <f t="shared" si="5"/>
        <v>62</v>
      </c>
    </row>
    <row r="4495" ht="12.75" customHeight="1">
      <c r="A4495" s="7">
        <v>44139.0</v>
      </c>
      <c r="B4495" s="8" t="s">
        <v>783</v>
      </c>
      <c r="C4495" s="8" t="s">
        <v>784</v>
      </c>
      <c r="D4495" s="9" t="s">
        <v>58</v>
      </c>
      <c r="E4495" s="10" t="s">
        <v>19</v>
      </c>
      <c r="F4495" s="11">
        <v>1.00443452698E11</v>
      </c>
      <c r="G4495" s="8" t="s">
        <v>20</v>
      </c>
      <c r="H4495" s="8" t="str">
        <f t="shared" si="1"/>
        <v>SELL</v>
      </c>
      <c r="I4495" s="12">
        <v>16.498627</v>
      </c>
      <c r="J4495" s="12">
        <v>1000.0</v>
      </c>
      <c r="K4495" s="7">
        <v>44200.0</v>
      </c>
      <c r="L4495" s="14">
        <v>17.962999</v>
      </c>
      <c r="M4495" s="14">
        <f t="shared" si="2"/>
        <v>1088.757204</v>
      </c>
      <c r="N4495" s="15">
        <f t="shared" si="3"/>
        <v>-0.08875720386</v>
      </c>
      <c r="O4495" s="15">
        <f t="shared" si="4"/>
        <v>0.08875720386</v>
      </c>
      <c r="P4495" s="8">
        <f t="shared" si="5"/>
        <v>61</v>
      </c>
    </row>
    <row r="4496" ht="12.75" customHeight="1">
      <c r="A4496" s="7">
        <v>44141.0</v>
      </c>
      <c r="B4496" s="8" t="s">
        <v>503</v>
      </c>
      <c r="C4496" s="8" t="s">
        <v>504</v>
      </c>
      <c r="D4496" s="9" t="s">
        <v>23</v>
      </c>
      <c r="E4496" s="10" t="s">
        <v>19</v>
      </c>
      <c r="F4496" s="11">
        <v>2.24291300639E11</v>
      </c>
      <c r="G4496" s="8" t="s">
        <v>20</v>
      </c>
      <c r="H4496" s="8" t="str">
        <f t="shared" si="1"/>
        <v>SELL</v>
      </c>
      <c r="I4496" s="12">
        <v>34.547573</v>
      </c>
      <c r="J4496" s="12">
        <v>1000.0</v>
      </c>
      <c r="K4496" s="16">
        <v>44727.0</v>
      </c>
      <c r="L4496" s="14">
        <v>42.032017</v>
      </c>
      <c r="M4496" s="14">
        <f t="shared" si="2"/>
        <v>1216.641673</v>
      </c>
      <c r="N4496" s="15">
        <f t="shared" si="3"/>
        <v>-0.2166416726</v>
      </c>
      <c r="O4496" s="15">
        <f t="shared" si="4"/>
        <v>0.2166416726</v>
      </c>
      <c r="P4496" s="8">
        <f t="shared" si="5"/>
        <v>586</v>
      </c>
    </row>
    <row r="4497" ht="12.75" customHeight="1">
      <c r="A4497" s="7">
        <v>44141.0</v>
      </c>
      <c r="B4497" s="8" t="s">
        <v>3020</v>
      </c>
      <c r="C4497" s="8" t="s">
        <v>3021</v>
      </c>
      <c r="D4497" s="9" t="s">
        <v>39</v>
      </c>
      <c r="E4497" s="10" t="s">
        <v>19</v>
      </c>
      <c r="F4497" s="11">
        <v>2.6669529E9</v>
      </c>
      <c r="G4497" s="8" t="s">
        <v>20</v>
      </c>
      <c r="H4497" s="8" t="str">
        <f t="shared" si="1"/>
        <v>SELL</v>
      </c>
      <c r="I4497" s="12">
        <v>50.240002</v>
      </c>
      <c r="J4497" s="12">
        <v>1000.0</v>
      </c>
      <c r="K4497" s="7">
        <v>44365.0</v>
      </c>
      <c r="L4497" s="14">
        <v>37.630001</v>
      </c>
      <c r="M4497" s="14">
        <f t="shared" si="2"/>
        <v>749.0047672</v>
      </c>
      <c r="N4497" s="15">
        <f t="shared" si="3"/>
        <v>0.2509952328</v>
      </c>
      <c r="O4497" s="15">
        <f t="shared" si="4"/>
        <v>-0.2509952328</v>
      </c>
      <c r="P4497" s="8">
        <f t="shared" si="5"/>
        <v>224</v>
      </c>
    </row>
    <row r="4498" ht="12.75" customHeight="1">
      <c r="A4498" s="7">
        <v>44141.0</v>
      </c>
      <c r="B4498" s="8" t="s">
        <v>3079</v>
      </c>
      <c r="C4498" s="8" t="s">
        <v>3080</v>
      </c>
      <c r="D4498" s="9" t="s">
        <v>39</v>
      </c>
      <c r="E4498" s="9" t="s">
        <v>19</v>
      </c>
      <c r="F4498" s="11">
        <v>2.48613834E8</v>
      </c>
      <c r="G4498" s="8" t="s">
        <v>20</v>
      </c>
      <c r="H4498" s="8" t="str">
        <f t="shared" si="1"/>
        <v>SELL</v>
      </c>
      <c r="I4498" s="12">
        <v>0.105</v>
      </c>
      <c r="J4498" s="12">
        <v>1000.0</v>
      </c>
      <c r="K4498" s="16">
        <v>44727.0</v>
      </c>
      <c r="L4498" s="14">
        <v>1.21</v>
      </c>
      <c r="M4498" s="14">
        <f t="shared" si="2"/>
        <v>11523.80952</v>
      </c>
      <c r="N4498" s="15">
        <f t="shared" si="3"/>
        <v>-10.52380952</v>
      </c>
      <c r="O4498" s="15">
        <f t="shared" si="4"/>
        <v>10.52380952</v>
      </c>
      <c r="P4498" s="8">
        <f t="shared" si="5"/>
        <v>586</v>
      </c>
    </row>
    <row r="4499" ht="12.75" customHeight="1">
      <c r="A4499" s="7">
        <v>44141.0</v>
      </c>
      <c r="B4499" s="8" t="s">
        <v>2942</v>
      </c>
      <c r="C4499" s="8" t="s">
        <v>2943</v>
      </c>
      <c r="D4499" s="9" t="s">
        <v>71</v>
      </c>
      <c r="E4499" s="10" t="s">
        <v>19</v>
      </c>
      <c r="F4499" s="11">
        <v>9.72174949E8</v>
      </c>
      <c r="G4499" s="8" t="s">
        <v>20</v>
      </c>
      <c r="H4499" s="8" t="str">
        <f t="shared" si="1"/>
        <v>SELL</v>
      </c>
      <c r="I4499" s="12">
        <v>61.369999</v>
      </c>
      <c r="J4499" s="12">
        <v>1000.0</v>
      </c>
      <c r="K4499" s="7">
        <v>44204.0</v>
      </c>
      <c r="L4499" s="14">
        <v>160.740005</v>
      </c>
      <c r="M4499" s="14">
        <f t="shared" si="2"/>
        <v>2619.195171</v>
      </c>
      <c r="N4499" s="15">
        <f t="shared" si="3"/>
        <v>-1.619195171</v>
      </c>
      <c r="O4499" s="15">
        <f t="shared" si="4"/>
        <v>1.619195171</v>
      </c>
      <c r="P4499" s="8">
        <f t="shared" si="5"/>
        <v>63</v>
      </c>
    </row>
    <row r="4500" ht="12.75" customHeight="1">
      <c r="A4500" s="7">
        <v>44141.0</v>
      </c>
      <c r="B4500" s="8" t="s">
        <v>2994</v>
      </c>
      <c r="C4500" s="8" t="s">
        <v>2995</v>
      </c>
      <c r="D4500" s="9" t="s">
        <v>71</v>
      </c>
      <c r="E4500" s="10" t="s">
        <v>19</v>
      </c>
      <c r="F4500" s="11">
        <v>2.0866649706E10</v>
      </c>
      <c r="G4500" s="8" t="s">
        <v>20</v>
      </c>
      <c r="H4500" s="8" t="str">
        <f t="shared" si="1"/>
        <v>SELL</v>
      </c>
      <c r="I4500" s="12">
        <v>18.920961</v>
      </c>
      <c r="J4500" s="12">
        <v>1000.0</v>
      </c>
      <c r="K4500" s="7">
        <v>44165.0</v>
      </c>
      <c r="L4500" s="14">
        <v>18.397104</v>
      </c>
      <c r="M4500" s="14">
        <f t="shared" si="2"/>
        <v>972.3134042</v>
      </c>
      <c r="N4500" s="15">
        <f t="shared" si="3"/>
        <v>0.02768659583</v>
      </c>
      <c r="O4500" s="15">
        <f t="shared" si="4"/>
        <v>-0.02768659583</v>
      </c>
      <c r="P4500" s="8">
        <f t="shared" si="5"/>
        <v>24</v>
      </c>
    </row>
    <row r="4501" ht="12.75" customHeight="1">
      <c r="A4501" s="7">
        <v>44141.0</v>
      </c>
      <c r="B4501" s="8" t="s">
        <v>2092</v>
      </c>
      <c r="C4501" s="8" t="s">
        <v>2093</v>
      </c>
      <c r="D4501" s="9" t="s">
        <v>23</v>
      </c>
      <c r="E4501" s="10" t="s">
        <v>274</v>
      </c>
      <c r="F4501" s="11">
        <v>9.146998598E9</v>
      </c>
      <c r="G4501" s="8" t="s">
        <v>24</v>
      </c>
      <c r="H4501" s="8" t="str">
        <f t="shared" si="1"/>
        <v>BUY</v>
      </c>
      <c r="I4501" s="12">
        <v>237.509995</v>
      </c>
      <c r="J4501" s="12">
        <v>1000.0</v>
      </c>
      <c r="K4501" s="7">
        <v>44643.0</v>
      </c>
      <c r="L4501" s="14">
        <v>327.269989</v>
      </c>
      <c r="M4501" s="14">
        <f t="shared" si="2"/>
        <v>1377.920912</v>
      </c>
      <c r="N4501" s="15">
        <f t="shared" si="3"/>
        <v>0.3779209123</v>
      </c>
      <c r="O4501" s="15">
        <f t="shared" si="4"/>
        <v>-0.3779209123</v>
      </c>
      <c r="P4501" s="8">
        <f t="shared" si="5"/>
        <v>502</v>
      </c>
    </row>
    <row r="4502" ht="12.75" customHeight="1">
      <c r="A4502" s="16">
        <v>44141.0</v>
      </c>
      <c r="B4502" s="8" t="s">
        <v>3081</v>
      </c>
      <c r="C4502" s="8" t="s">
        <v>3082</v>
      </c>
      <c r="D4502" s="9" t="s">
        <v>71</v>
      </c>
      <c r="E4502" s="10" t="s">
        <v>19</v>
      </c>
      <c r="F4502" s="11">
        <v>1.184817996E9</v>
      </c>
      <c r="G4502" s="17" t="s">
        <v>20</v>
      </c>
      <c r="H4502" s="18" t="str">
        <f t="shared" si="1"/>
        <v>SELL</v>
      </c>
      <c r="I4502" s="12">
        <v>91.75</v>
      </c>
      <c r="J4502" s="12">
        <v>1000.0</v>
      </c>
      <c r="K4502" s="16">
        <v>44727.0</v>
      </c>
      <c r="L4502" s="14">
        <v>53.07</v>
      </c>
      <c r="M4502" s="14">
        <f t="shared" si="2"/>
        <v>578.4196185</v>
      </c>
      <c r="N4502" s="15">
        <f t="shared" si="3"/>
        <v>0.4215803815</v>
      </c>
      <c r="O4502" s="15">
        <f t="shared" si="4"/>
        <v>-0.4215803815</v>
      </c>
      <c r="P4502" s="8">
        <f t="shared" si="5"/>
        <v>586</v>
      </c>
    </row>
    <row r="4503" ht="12.75" customHeight="1">
      <c r="A4503" s="16">
        <v>44141.0</v>
      </c>
      <c r="B4503" s="8" t="s">
        <v>1603</v>
      </c>
      <c r="C4503" s="8" t="s">
        <v>1604</v>
      </c>
      <c r="D4503" s="9" t="s">
        <v>32</v>
      </c>
      <c r="E4503" s="10" t="s">
        <v>19</v>
      </c>
      <c r="F4503" s="11">
        <v>3.007724E9</v>
      </c>
      <c r="G4503" s="17" t="s">
        <v>20</v>
      </c>
      <c r="H4503" s="18" t="str">
        <f t="shared" si="1"/>
        <v>SELL</v>
      </c>
      <c r="I4503" s="12">
        <v>13.53</v>
      </c>
      <c r="J4503" s="12">
        <v>1000.0</v>
      </c>
      <c r="K4503" s="16">
        <v>44727.0</v>
      </c>
      <c r="L4503" s="14">
        <v>19.82</v>
      </c>
      <c r="M4503" s="14">
        <f t="shared" si="2"/>
        <v>1464.892831</v>
      </c>
      <c r="N4503" s="15">
        <f t="shared" si="3"/>
        <v>-0.4648928307</v>
      </c>
      <c r="O4503" s="15">
        <f t="shared" si="4"/>
        <v>0.4648928307</v>
      </c>
      <c r="P4503" s="8">
        <f t="shared" si="5"/>
        <v>586</v>
      </c>
    </row>
    <row r="4504" ht="12.75" customHeight="1">
      <c r="A4504" s="7">
        <v>44144.0</v>
      </c>
      <c r="B4504" s="8" t="s">
        <v>1496</v>
      </c>
      <c r="C4504" s="8" t="s">
        <v>1497</v>
      </c>
      <c r="D4504" s="9" t="s">
        <v>35</v>
      </c>
      <c r="E4504" s="10" t="s">
        <v>19</v>
      </c>
      <c r="F4504" s="11">
        <v>1.904938413E9</v>
      </c>
      <c r="G4504" s="8" t="s">
        <v>24</v>
      </c>
      <c r="H4504" s="8" t="str">
        <f t="shared" si="1"/>
        <v>BUY</v>
      </c>
      <c r="I4504" s="12">
        <v>11.685993</v>
      </c>
      <c r="J4504" s="12">
        <v>1000.0</v>
      </c>
      <c r="K4504" s="16">
        <v>44727.0</v>
      </c>
      <c r="L4504" s="14">
        <v>9.849156</v>
      </c>
      <c r="M4504" s="14">
        <f t="shared" si="2"/>
        <v>842.8172086</v>
      </c>
      <c r="N4504" s="15">
        <f t="shared" si="3"/>
        <v>-0.1571827914</v>
      </c>
      <c r="O4504" s="15">
        <f t="shared" si="4"/>
        <v>0.1571827914</v>
      </c>
      <c r="P4504" s="8">
        <f t="shared" si="5"/>
        <v>583</v>
      </c>
    </row>
    <row r="4505" ht="12.75" customHeight="1">
      <c r="A4505" s="7">
        <v>44144.0</v>
      </c>
      <c r="B4505" s="8" t="s">
        <v>260</v>
      </c>
      <c r="C4505" s="8" t="s">
        <v>261</v>
      </c>
      <c r="D4505" s="9" t="s">
        <v>35</v>
      </c>
      <c r="E4505" s="10" t="s">
        <v>19</v>
      </c>
      <c r="F4505" s="11">
        <v>7.075072067E9</v>
      </c>
      <c r="G4505" s="8" t="s">
        <v>20</v>
      </c>
      <c r="H4505" s="8" t="str">
        <f t="shared" si="1"/>
        <v>SELL</v>
      </c>
      <c r="I4505" s="12">
        <v>21.51</v>
      </c>
      <c r="J4505" s="12">
        <v>1000.0</v>
      </c>
      <c r="K4505" s="7">
        <v>44179.0</v>
      </c>
      <c r="L4505" s="14">
        <v>25.41</v>
      </c>
      <c r="M4505" s="14">
        <f t="shared" si="2"/>
        <v>1181.311018</v>
      </c>
      <c r="N4505" s="15">
        <f t="shared" si="3"/>
        <v>-0.1813110181</v>
      </c>
      <c r="O4505" s="15">
        <f t="shared" si="4"/>
        <v>0.1813110181</v>
      </c>
      <c r="P4505" s="8">
        <f t="shared" si="5"/>
        <v>35</v>
      </c>
    </row>
    <row r="4506" ht="12.75" customHeight="1">
      <c r="A4506" s="7">
        <v>44144.0</v>
      </c>
      <c r="B4506" s="8" t="s">
        <v>2690</v>
      </c>
      <c r="C4506" s="8" t="s">
        <v>2691</v>
      </c>
      <c r="D4506" s="9" t="s">
        <v>23</v>
      </c>
      <c r="E4506" s="10" t="s">
        <v>19</v>
      </c>
      <c r="F4506" s="11">
        <v>1.9576169878E10</v>
      </c>
      <c r="G4506" s="8" t="s">
        <v>24</v>
      </c>
      <c r="H4506" s="8" t="str">
        <f t="shared" si="1"/>
        <v>BUY</v>
      </c>
      <c r="I4506" s="12">
        <v>64.57</v>
      </c>
      <c r="J4506" s="12">
        <v>1000.0</v>
      </c>
      <c r="K4506" s="7">
        <v>44183.0</v>
      </c>
      <c r="L4506" s="14">
        <v>83.809998</v>
      </c>
      <c r="M4506" s="14">
        <f t="shared" si="2"/>
        <v>1297.971163</v>
      </c>
      <c r="N4506" s="15">
        <f t="shared" si="3"/>
        <v>0.2979711631</v>
      </c>
      <c r="O4506" s="15">
        <f t="shared" si="4"/>
        <v>-0.2979711631</v>
      </c>
      <c r="P4506" s="8">
        <f t="shared" si="5"/>
        <v>39</v>
      </c>
    </row>
    <row r="4507" ht="12.75" customHeight="1">
      <c r="A4507" s="7">
        <v>44145.0</v>
      </c>
      <c r="B4507" s="8" t="s">
        <v>972</v>
      </c>
      <c r="C4507" s="8" t="s">
        <v>973</v>
      </c>
      <c r="D4507" s="9" t="s">
        <v>58</v>
      </c>
      <c r="E4507" s="10" t="s">
        <v>19</v>
      </c>
      <c r="F4507" s="11">
        <v>3.53092988E9</v>
      </c>
      <c r="G4507" s="8" t="s">
        <v>24</v>
      </c>
      <c r="H4507" s="8" t="str">
        <f t="shared" si="1"/>
        <v>BUY</v>
      </c>
      <c r="I4507" s="12">
        <v>3.51</v>
      </c>
      <c r="J4507" s="12">
        <v>1000.0</v>
      </c>
      <c r="K4507" s="16">
        <v>44145.0</v>
      </c>
      <c r="L4507" s="14">
        <v>3.51</v>
      </c>
      <c r="M4507" s="14">
        <f t="shared" si="2"/>
        <v>1000</v>
      </c>
      <c r="N4507" s="15">
        <f t="shared" si="3"/>
        <v>0</v>
      </c>
      <c r="O4507" s="15">
        <f t="shared" si="4"/>
        <v>0</v>
      </c>
      <c r="P4507" s="8">
        <f t="shared" si="5"/>
        <v>0</v>
      </c>
    </row>
    <row r="4508" ht="12.75" customHeight="1">
      <c r="A4508" s="7">
        <v>44145.0</v>
      </c>
      <c r="B4508" s="8" t="s">
        <v>2490</v>
      </c>
      <c r="C4508" s="8" t="s">
        <v>2491</v>
      </c>
      <c r="D4508" s="9" t="s">
        <v>35</v>
      </c>
      <c r="E4508" s="10" t="s">
        <v>19</v>
      </c>
      <c r="F4508" s="11">
        <v>2.04878944E9</v>
      </c>
      <c r="G4508" s="8" t="s">
        <v>24</v>
      </c>
      <c r="H4508" s="8" t="str">
        <f t="shared" si="1"/>
        <v>BUY</v>
      </c>
      <c r="I4508" s="12">
        <v>22.559999</v>
      </c>
      <c r="J4508" s="12">
        <v>1000.0</v>
      </c>
      <c r="K4508" s="16">
        <v>44727.0</v>
      </c>
      <c r="L4508" s="14">
        <v>22.42</v>
      </c>
      <c r="M4508" s="14">
        <f t="shared" si="2"/>
        <v>993.7943703</v>
      </c>
      <c r="N4508" s="15">
        <f t="shared" si="3"/>
        <v>-0.006205629708</v>
      </c>
      <c r="O4508" s="15">
        <f t="shared" si="4"/>
        <v>0.006205629708</v>
      </c>
      <c r="P4508" s="8">
        <f t="shared" si="5"/>
        <v>582</v>
      </c>
    </row>
    <row r="4509" ht="12.75" customHeight="1">
      <c r="A4509" s="7">
        <v>44145.0</v>
      </c>
      <c r="B4509" s="8" t="s">
        <v>89</v>
      </c>
      <c r="C4509" s="8" t="s">
        <v>90</v>
      </c>
      <c r="D4509" s="9" t="s">
        <v>58</v>
      </c>
      <c r="E4509" s="10" t="s">
        <v>19</v>
      </c>
      <c r="F4509" s="11">
        <v>1.79830167494E11</v>
      </c>
      <c r="G4509" s="8" t="s">
        <v>24</v>
      </c>
      <c r="H4509" s="8" t="str">
        <f t="shared" si="1"/>
        <v>BUY</v>
      </c>
      <c r="I4509" s="12">
        <v>480.23999</v>
      </c>
      <c r="J4509" s="12">
        <v>1000.0</v>
      </c>
      <c r="K4509" s="7">
        <v>44165.0</v>
      </c>
      <c r="L4509" s="14">
        <v>490.700012</v>
      </c>
      <c r="M4509" s="14">
        <f t="shared" si="2"/>
        <v>1021.780823</v>
      </c>
      <c r="N4509" s="15">
        <f t="shared" si="3"/>
        <v>0.02178082254</v>
      </c>
      <c r="O4509" s="15">
        <f t="shared" si="4"/>
        <v>-0.02178082254</v>
      </c>
      <c r="P4509" s="8">
        <f t="shared" si="5"/>
        <v>20</v>
      </c>
    </row>
    <row r="4510" ht="12.75" customHeight="1">
      <c r="A4510" s="7">
        <v>44145.0</v>
      </c>
      <c r="B4510" s="8" t="s">
        <v>431</v>
      </c>
      <c r="C4510" s="8" t="s">
        <v>432</v>
      </c>
      <c r="D4510" s="9" t="s">
        <v>193</v>
      </c>
      <c r="E4510" s="10" t="s">
        <v>19</v>
      </c>
      <c r="F4510" s="11">
        <v>4.3266420622E10</v>
      </c>
      <c r="G4510" s="8" t="s">
        <v>24</v>
      </c>
      <c r="H4510" s="8" t="str">
        <f t="shared" si="1"/>
        <v>BUY</v>
      </c>
      <c r="I4510" s="12">
        <v>67.794807</v>
      </c>
      <c r="J4510" s="12">
        <v>1000.0</v>
      </c>
      <c r="K4510" s="7">
        <v>44148.0</v>
      </c>
      <c r="L4510" s="14">
        <v>64.23481</v>
      </c>
      <c r="M4510" s="14">
        <f t="shared" si="2"/>
        <v>947.4886476</v>
      </c>
      <c r="N4510" s="15">
        <f t="shared" si="3"/>
        <v>-0.05251135238</v>
      </c>
      <c r="O4510" s="15">
        <f t="shared" si="4"/>
        <v>0.05251135238</v>
      </c>
      <c r="P4510" s="8">
        <f t="shared" si="5"/>
        <v>3</v>
      </c>
    </row>
    <row r="4511" ht="12.75" customHeight="1">
      <c r="A4511" s="16">
        <v>44145.0</v>
      </c>
      <c r="B4511" s="8" t="s">
        <v>2730</v>
      </c>
      <c r="C4511" s="8" t="s">
        <v>2731</v>
      </c>
      <c r="D4511" s="9" t="s">
        <v>35</v>
      </c>
      <c r="E4511" s="10" t="s">
        <v>19</v>
      </c>
      <c r="F4511" s="11">
        <v>1.708797321E9</v>
      </c>
      <c r="G4511" s="17" t="s">
        <v>20</v>
      </c>
      <c r="H4511" s="18" t="str">
        <f t="shared" si="1"/>
        <v>SELL</v>
      </c>
      <c r="I4511" s="12">
        <v>20.459999</v>
      </c>
      <c r="J4511" s="12">
        <v>1000.0</v>
      </c>
      <c r="K4511" s="16">
        <v>44727.0</v>
      </c>
      <c r="L4511" s="14">
        <v>33.880001</v>
      </c>
      <c r="M4511" s="14">
        <f t="shared" si="2"/>
        <v>1655.914108</v>
      </c>
      <c r="N4511" s="15">
        <f t="shared" si="3"/>
        <v>-0.6559141083</v>
      </c>
      <c r="O4511" s="15">
        <f t="shared" si="4"/>
        <v>0.6559141083</v>
      </c>
      <c r="P4511" s="8">
        <f t="shared" si="5"/>
        <v>582</v>
      </c>
    </row>
    <row r="4512" ht="12.75" customHeight="1">
      <c r="A4512" s="16">
        <v>44145.0</v>
      </c>
      <c r="B4512" s="8" t="s">
        <v>455</v>
      </c>
      <c r="C4512" s="8" t="s">
        <v>456</v>
      </c>
      <c r="D4512" s="9" t="s">
        <v>23</v>
      </c>
      <c r="E4512" s="10" t="s">
        <v>19</v>
      </c>
      <c r="F4512" s="11">
        <v>5.8573620898E10</v>
      </c>
      <c r="G4512" s="18" t="s">
        <v>24</v>
      </c>
      <c r="H4512" s="17" t="str">
        <f t="shared" si="1"/>
        <v>BUY</v>
      </c>
      <c r="I4512" s="12">
        <v>213.899994</v>
      </c>
      <c r="J4512" s="12">
        <v>1000.0</v>
      </c>
      <c r="K4512" s="16">
        <v>44148.0</v>
      </c>
      <c r="L4512" s="14">
        <v>222.0</v>
      </c>
      <c r="M4512" s="14">
        <f t="shared" si="2"/>
        <v>1037.868192</v>
      </c>
      <c r="N4512" s="15">
        <f t="shared" si="3"/>
        <v>0.03786819181</v>
      </c>
      <c r="O4512" s="15">
        <f t="shared" si="4"/>
        <v>-0.03786819181</v>
      </c>
      <c r="P4512" s="8">
        <f t="shared" si="5"/>
        <v>3</v>
      </c>
    </row>
    <row r="4513" ht="12.75" customHeight="1">
      <c r="A4513" s="16">
        <v>44145.0</v>
      </c>
      <c r="B4513" s="8" t="s">
        <v>2377</v>
      </c>
      <c r="C4513" s="8" t="s">
        <v>2378</v>
      </c>
      <c r="D4513" s="9" t="s">
        <v>35</v>
      </c>
      <c r="E4513" s="10" t="s">
        <v>19</v>
      </c>
      <c r="F4513" s="11">
        <v>3.938201777E9</v>
      </c>
      <c r="G4513" s="18" t="s">
        <v>24</v>
      </c>
      <c r="H4513" s="17" t="str">
        <f t="shared" si="1"/>
        <v>BUY</v>
      </c>
      <c r="I4513" s="12">
        <v>55.639999</v>
      </c>
      <c r="J4513" s="12">
        <v>1000.0</v>
      </c>
      <c r="K4513" s="16">
        <v>44337.0</v>
      </c>
      <c r="L4513" s="14">
        <v>86.580002</v>
      </c>
      <c r="M4513" s="14">
        <f t="shared" si="2"/>
        <v>1556.07483</v>
      </c>
      <c r="N4513" s="15">
        <f t="shared" si="3"/>
        <v>0.5560748303</v>
      </c>
      <c r="O4513" s="15">
        <f t="shared" si="4"/>
        <v>-0.5560748303</v>
      </c>
      <c r="P4513" s="8">
        <f t="shared" si="5"/>
        <v>192</v>
      </c>
    </row>
    <row r="4514" ht="12.75" customHeight="1">
      <c r="A4514" s="16">
        <v>44146.0</v>
      </c>
      <c r="B4514" s="8" t="s">
        <v>3083</v>
      </c>
      <c r="C4514" s="8" t="s">
        <v>3084</v>
      </c>
      <c r="D4514" s="9" t="s">
        <v>35</v>
      </c>
      <c r="E4514" s="10" t="s">
        <v>352</v>
      </c>
      <c r="F4514" s="11">
        <v>1.4047570634E10</v>
      </c>
      <c r="G4514" s="18" t="s">
        <v>24</v>
      </c>
      <c r="H4514" s="17" t="str">
        <f t="shared" si="1"/>
        <v>BUY</v>
      </c>
      <c r="I4514" s="12">
        <v>33.529999</v>
      </c>
      <c r="J4514" s="12">
        <v>1000.0</v>
      </c>
      <c r="K4514" s="16">
        <v>44727.0</v>
      </c>
      <c r="L4514" s="14">
        <v>27.0</v>
      </c>
      <c r="M4514" s="14">
        <f t="shared" si="2"/>
        <v>805.2490547</v>
      </c>
      <c r="N4514" s="15">
        <f t="shared" si="3"/>
        <v>-0.1947509453</v>
      </c>
      <c r="O4514" s="15">
        <f t="shared" si="4"/>
        <v>0.1947509453</v>
      </c>
      <c r="P4514" s="8">
        <f t="shared" si="5"/>
        <v>581</v>
      </c>
    </row>
    <row r="4515" ht="12.75" customHeight="1">
      <c r="A4515" s="7">
        <v>44148.0</v>
      </c>
      <c r="B4515" s="8" t="s">
        <v>549</v>
      </c>
      <c r="C4515" s="8" t="s">
        <v>550</v>
      </c>
      <c r="D4515" s="9" t="s">
        <v>35</v>
      </c>
      <c r="E4515" s="10" t="s">
        <v>19</v>
      </c>
      <c r="F4515" s="11">
        <v>2.0361631721E10</v>
      </c>
      <c r="G4515" s="8" t="s">
        <v>24</v>
      </c>
      <c r="H4515" s="8" t="str">
        <f t="shared" si="1"/>
        <v>BUY</v>
      </c>
      <c r="I4515" s="12">
        <v>16.01</v>
      </c>
      <c r="J4515" s="12">
        <v>1000.0</v>
      </c>
      <c r="K4515" s="7">
        <v>44397.0</v>
      </c>
      <c r="L4515" s="14">
        <v>21.190001</v>
      </c>
      <c r="M4515" s="14">
        <f t="shared" si="2"/>
        <v>1323.547845</v>
      </c>
      <c r="N4515" s="15">
        <f t="shared" si="3"/>
        <v>0.3235478451</v>
      </c>
      <c r="O4515" s="15">
        <f t="shared" si="4"/>
        <v>-0.3235478451</v>
      </c>
      <c r="P4515" s="8">
        <f t="shared" si="5"/>
        <v>249</v>
      </c>
    </row>
    <row r="4516" ht="12.75" customHeight="1">
      <c r="A4516" s="7">
        <v>44148.0</v>
      </c>
      <c r="B4516" s="8" t="s">
        <v>628</v>
      </c>
      <c r="C4516" s="8" t="s">
        <v>629</v>
      </c>
      <c r="D4516" s="9" t="s">
        <v>35</v>
      </c>
      <c r="E4516" s="10" t="s">
        <v>19</v>
      </c>
      <c r="F4516" s="11">
        <v>2.373457054E9</v>
      </c>
      <c r="G4516" s="8" t="s">
        <v>24</v>
      </c>
      <c r="H4516" s="8" t="str">
        <f t="shared" si="1"/>
        <v>BUY</v>
      </c>
      <c r="I4516" s="12">
        <v>33.654831</v>
      </c>
      <c r="J4516" s="12">
        <v>1000.0</v>
      </c>
      <c r="K4516" s="7">
        <v>44258.0</v>
      </c>
      <c r="L4516" s="14">
        <v>46.548267</v>
      </c>
      <c r="M4516" s="14">
        <f t="shared" si="2"/>
        <v>1383.10803</v>
      </c>
      <c r="N4516" s="15">
        <f t="shared" si="3"/>
        <v>0.3831080299</v>
      </c>
      <c r="O4516" s="15">
        <f t="shared" si="4"/>
        <v>-0.3831080299</v>
      </c>
      <c r="P4516" s="8">
        <f t="shared" si="5"/>
        <v>110</v>
      </c>
    </row>
    <row r="4517" ht="12.75" customHeight="1">
      <c r="A4517" s="7">
        <v>44148.0</v>
      </c>
      <c r="B4517" s="8" t="s">
        <v>146</v>
      </c>
      <c r="C4517" s="8" t="s">
        <v>147</v>
      </c>
      <c r="D4517" s="9" t="s">
        <v>35</v>
      </c>
      <c r="E4517" s="10" t="s">
        <v>19</v>
      </c>
      <c r="F4517" s="11">
        <v>4.07756017E10</v>
      </c>
      <c r="G4517" s="8" t="s">
        <v>20</v>
      </c>
      <c r="H4517" s="8" t="str">
        <f t="shared" si="1"/>
        <v>SELL</v>
      </c>
      <c r="I4517" s="12">
        <v>58.08</v>
      </c>
      <c r="J4517" s="12">
        <v>1000.0</v>
      </c>
      <c r="K4517" s="7">
        <v>44456.0</v>
      </c>
      <c r="L4517" s="14">
        <v>38.04</v>
      </c>
      <c r="M4517" s="14">
        <f t="shared" si="2"/>
        <v>654.9586777</v>
      </c>
      <c r="N4517" s="15">
        <f t="shared" si="3"/>
        <v>0.3450413223</v>
      </c>
      <c r="O4517" s="15">
        <f t="shared" si="4"/>
        <v>-0.3450413223</v>
      </c>
      <c r="P4517" s="8">
        <f t="shared" si="5"/>
        <v>308</v>
      </c>
    </row>
    <row r="4518" ht="12.75" customHeight="1">
      <c r="A4518" s="7">
        <v>44148.0</v>
      </c>
      <c r="B4518" s="8" t="s">
        <v>403</v>
      </c>
      <c r="C4518" s="8" t="s">
        <v>404</v>
      </c>
      <c r="D4518" s="9" t="s">
        <v>35</v>
      </c>
      <c r="E4518" s="10" t="s">
        <v>19</v>
      </c>
      <c r="F4518" s="11">
        <v>4.120653358E9</v>
      </c>
      <c r="G4518" s="8" t="s">
        <v>24</v>
      </c>
      <c r="H4518" s="8" t="str">
        <f t="shared" si="1"/>
        <v>BUY</v>
      </c>
      <c r="I4518" s="12">
        <v>6.910509</v>
      </c>
      <c r="J4518" s="12">
        <v>1000.0</v>
      </c>
      <c r="K4518" s="7">
        <v>44158.0</v>
      </c>
      <c r="L4518" s="14">
        <v>9.774237</v>
      </c>
      <c r="M4518" s="14">
        <f t="shared" si="2"/>
        <v>1414.401891</v>
      </c>
      <c r="N4518" s="15">
        <f t="shared" si="3"/>
        <v>0.4144018914</v>
      </c>
      <c r="O4518" s="15">
        <f t="shared" si="4"/>
        <v>-0.4144018914</v>
      </c>
      <c r="P4518" s="8">
        <f t="shared" si="5"/>
        <v>10</v>
      </c>
    </row>
    <row r="4519" ht="12.75" customHeight="1">
      <c r="A4519" s="7">
        <v>44148.0</v>
      </c>
      <c r="B4519" s="8" t="s">
        <v>3085</v>
      </c>
      <c r="C4519" s="8" t="s">
        <v>3086</v>
      </c>
      <c r="D4519" s="9" t="s">
        <v>193</v>
      </c>
      <c r="E4519" s="10" t="s">
        <v>19</v>
      </c>
      <c r="F4519" s="11">
        <v>2.602107795E9</v>
      </c>
      <c r="G4519" s="8" t="s">
        <v>24</v>
      </c>
      <c r="H4519" s="8" t="str">
        <f t="shared" si="1"/>
        <v>BUY</v>
      </c>
      <c r="I4519" s="12">
        <v>7.71</v>
      </c>
      <c r="J4519" s="12">
        <v>1000.0</v>
      </c>
      <c r="K4519" s="16">
        <v>44727.0</v>
      </c>
      <c r="L4519" s="14">
        <v>8.58</v>
      </c>
      <c r="M4519" s="14">
        <f t="shared" si="2"/>
        <v>1112.840467</v>
      </c>
      <c r="N4519" s="15">
        <f t="shared" si="3"/>
        <v>0.1128404669</v>
      </c>
      <c r="O4519" s="15">
        <f t="shared" si="4"/>
        <v>-0.1128404669</v>
      </c>
      <c r="P4519" s="8">
        <f t="shared" si="5"/>
        <v>579</v>
      </c>
    </row>
    <row r="4520" ht="12.75" customHeight="1">
      <c r="A4520" s="7">
        <v>44148.0</v>
      </c>
      <c r="B4520" s="8" t="s">
        <v>2349</v>
      </c>
      <c r="C4520" s="8" t="s">
        <v>2350</v>
      </c>
      <c r="D4520" s="9" t="s">
        <v>35</v>
      </c>
      <c r="E4520" s="10" t="s">
        <v>352</v>
      </c>
      <c r="F4520" s="11">
        <v>1.8977769212E10</v>
      </c>
      <c r="G4520" s="8" t="s">
        <v>24</v>
      </c>
      <c r="H4520" s="8" t="str">
        <f t="shared" si="1"/>
        <v>BUY</v>
      </c>
      <c r="I4520" s="12">
        <v>44.560001</v>
      </c>
      <c r="J4520" s="12">
        <v>1000.0</v>
      </c>
      <c r="K4520" s="16">
        <v>44727.0</v>
      </c>
      <c r="L4520" s="14">
        <v>20.110001</v>
      </c>
      <c r="M4520" s="14">
        <f t="shared" si="2"/>
        <v>451.3016281</v>
      </c>
      <c r="N4520" s="15">
        <f t="shared" si="3"/>
        <v>-0.5486983719</v>
      </c>
      <c r="O4520" s="15">
        <f t="shared" si="4"/>
        <v>0.5486983719</v>
      </c>
      <c r="P4520" s="8">
        <f t="shared" si="5"/>
        <v>579</v>
      </c>
    </row>
    <row r="4521" ht="12.75" customHeight="1">
      <c r="A4521" s="7">
        <v>44148.0</v>
      </c>
      <c r="B4521" s="8" t="s">
        <v>431</v>
      </c>
      <c r="C4521" s="8" t="s">
        <v>432</v>
      </c>
      <c r="D4521" s="9" t="s">
        <v>193</v>
      </c>
      <c r="E4521" s="10" t="s">
        <v>19</v>
      </c>
      <c r="F4521" s="11">
        <v>4.3266420622E10</v>
      </c>
      <c r="G4521" s="8" t="s">
        <v>20</v>
      </c>
      <c r="H4521" s="8" t="str">
        <f t="shared" si="1"/>
        <v>SELL</v>
      </c>
      <c r="I4521" s="12">
        <v>64.23481</v>
      </c>
      <c r="J4521" s="12">
        <v>1000.0</v>
      </c>
      <c r="K4521" s="16">
        <v>44727.0</v>
      </c>
      <c r="L4521" s="14">
        <v>91.484024</v>
      </c>
      <c r="M4521" s="14">
        <f t="shared" si="2"/>
        <v>1424.212573</v>
      </c>
      <c r="N4521" s="15">
        <f t="shared" si="3"/>
        <v>-0.4242125726</v>
      </c>
      <c r="O4521" s="15">
        <f t="shared" si="4"/>
        <v>0.4242125726</v>
      </c>
      <c r="P4521" s="8">
        <f t="shared" si="5"/>
        <v>579</v>
      </c>
    </row>
    <row r="4522" ht="12.75" customHeight="1">
      <c r="A4522" s="7">
        <v>44148.0</v>
      </c>
      <c r="B4522" s="8" t="s">
        <v>543</v>
      </c>
      <c r="C4522" s="8" t="s">
        <v>544</v>
      </c>
      <c r="D4522" s="9" t="s">
        <v>35</v>
      </c>
      <c r="E4522" s="10" t="s">
        <v>19</v>
      </c>
      <c r="F4522" s="11">
        <v>1.02879970529E11</v>
      </c>
      <c r="G4522" s="8" t="s">
        <v>20</v>
      </c>
      <c r="H4522" s="8" t="str">
        <f t="shared" si="1"/>
        <v>SELL</v>
      </c>
      <c r="I4522" s="12">
        <v>57.04</v>
      </c>
      <c r="J4522" s="12">
        <v>1000.0</v>
      </c>
      <c r="K4522" s="16">
        <v>44727.0</v>
      </c>
      <c r="L4522" s="14">
        <v>56.45</v>
      </c>
      <c r="M4522" s="14">
        <f t="shared" si="2"/>
        <v>989.6563815</v>
      </c>
      <c r="N4522" s="15">
        <f t="shared" si="3"/>
        <v>0.01034361851</v>
      </c>
      <c r="O4522" s="15">
        <f t="shared" si="4"/>
        <v>-0.01034361851</v>
      </c>
      <c r="P4522" s="8">
        <f t="shared" si="5"/>
        <v>579</v>
      </c>
    </row>
    <row r="4523" ht="12.75" customHeight="1">
      <c r="A4523" s="16">
        <v>44148.0</v>
      </c>
      <c r="B4523" s="8" t="s">
        <v>455</v>
      </c>
      <c r="C4523" s="8" t="s">
        <v>456</v>
      </c>
      <c r="D4523" s="9" t="s">
        <v>23</v>
      </c>
      <c r="E4523" s="10" t="s">
        <v>19</v>
      </c>
      <c r="F4523" s="11">
        <v>5.8573620898E10</v>
      </c>
      <c r="G4523" s="17" t="s">
        <v>20</v>
      </c>
      <c r="H4523" s="18" t="str">
        <f t="shared" si="1"/>
        <v>SELL</v>
      </c>
      <c r="I4523" s="12">
        <v>222.0</v>
      </c>
      <c r="J4523" s="12">
        <v>1000.0</v>
      </c>
      <c r="K4523" s="16">
        <v>44617.0</v>
      </c>
      <c r="L4523" s="14">
        <v>225.229996</v>
      </c>
      <c r="M4523" s="14">
        <f t="shared" si="2"/>
        <v>1014.549532</v>
      </c>
      <c r="N4523" s="15">
        <f t="shared" si="3"/>
        <v>-0.01454953153</v>
      </c>
      <c r="O4523" s="15">
        <f t="shared" si="4"/>
        <v>0.01454953153</v>
      </c>
      <c r="P4523" s="8">
        <f t="shared" si="5"/>
        <v>469</v>
      </c>
    </row>
    <row r="4524" ht="12.75" customHeight="1">
      <c r="A4524" s="7">
        <v>44151.0</v>
      </c>
      <c r="B4524" s="8" t="s">
        <v>76</v>
      </c>
      <c r="C4524" s="8" t="s">
        <v>77</v>
      </c>
      <c r="D4524" s="9" t="s">
        <v>58</v>
      </c>
      <c r="E4524" s="10" t="s">
        <v>19</v>
      </c>
      <c r="F4524" s="11">
        <v>1.57074705249E11</v>
      </c>
      <c r="G4524" s="8" t="s">
        <v>20</v>
      </c>
      <c r="H4524" s="8" t="str">
        <f t="shared" si="1"/>
        <v>SELL</v>
      </c>
      <c r="I4524" s="12">
        <v>144.669998</v>
      </c>
      <c r="J4524" s="12">
        <v>1000.0</v>
      </c>
      <c r="K4524" s="7">
        <v>44179.0</v>
      </c>
      <c r="L4524" s="14">
        <v>169.300003</v>
      </c>
      <c r="M4524" s="14">
        <f t="shared" si="2"/>
        <v>1170.24957</v>
      </c>
      <c r="N4524" s="15">
        <f t="shared" si="3"/>
        <v>-0.1702495703</v>
      </c>
      <c r="O4524" s="15">
        <f t="shared" si="4"/>
        <v>0.1702495703</v>
      </c>
      <c r="P4524" s="8">
        <f t="shared" si="5"/>
        <v>28</v>
      </c>
    </row>
    <row r="4525" ht="12.75" customHeight="1">
      <c r="A4525" s="7">
        <v>44151.0</v>
      </c>
      <c r="B4525" s="8" t="s">
        <v>545</v>
      </c>
      <c r="C4525" s="8" t="s">
        <v>546</v>
      </c>
      <c r="D4525" s="9" t="s">
        <v>23</v>
      </c>
      <c r="E4525" s="10" t="s">
        <v>19</v>
      </c>
      <c r="F4525" s="11">
        <v>2.6363E10</v>
      </c>
      <c r="G4525" s="8" t="s">
        <v>20</v>
      </c>
      <c r="H4525" s="8" t="str">
        <f t="shared" si="1"/>
        <v>SELL</v>
      </c>
      <c r="I4525" s="12">
        <v>34.431068</v>
      </c>
      <c r="J4525" s="12">
        <v>1000.0</v>
      </c>
      <c r="K4525" s="7">
        <v>44551.0</v>
      </c>
      <c r="L4525" s="14">
        <v>34.57848</v>
      </c>
      <c r="M4525" s="14">
        <f t="shared" si="2"/>
        <v>1004.281366</v>
      </c>
      <c r="N4525" s="15">
        <f t="shared" si="3"/>
        <v>-0.004281365887</v>
      </c>
      <c r="O4525" s="15">
        <f t="shared" si="4"/>
        <v>0.004281365887</v>
      </c>
      <c r="P4525" s="8">
        <f t="shared" si="5"/>
        <v>400</v>
      </c>
    </row>
    <row r="4526" ht="12.75" customHeight="1">
      <c r="A4526" s="7">
        <v>44151.0</v>
      </c>
      <c r="B4526" s="8" t="s">
        <v>1236</v>
      </c>
      <c r="C4526" s="8" t="s">
        <v>1237</v>
      </c>
      <c r="D4526" s="9" t="s">
        <v>39</v>
      </c>
      <c r="E4526" s="10" t="s">
        <v>19</v>
      </c>
      <c r="F4526" s="11">
        <v>5.6973727227E10</v>
      </c>
      <c r="G4526" s="8" t="s">
        <v>20</v>
      </c>
      <c r="H4526" s="8" t="str">
        <f t="shared" si="1"/>
        <v>SELL</v>
      </c>
      <c r="I4526" s="12">
        <v>179.957382</v>
      </c>
      <c r="J4526" s="12">
        <v>1000.0</v>
      </c>
      <c r="K4526" s="16">
        <v>44727.0</v>
      </c>
      <c r="L4526" s="14">
        <v>305.892365</v>
      </c>
      <c r="M4526" s="14">
        <f t="shared" si="2"/>
        <v>1699.804485</v>
      </c>
      <c r="N4526" s="15">
        <f t="shared" si="3"/>
        <v>-0.6998044848</v>
      </c>
      <c r="O4526" s="15">
        <f t="shared" si="4"/>
        <v>0.6998044848</v>
      </c>
      <c r="P4526" s="8">
        <f t="shared" si="5"/>
        <v>576</v>
      </c>
    </row>
    <row r="4527" ht="12.75" customHeight="1">
      <c r="A4527" s="7">
        <v>44152.0</v>
      </c>
      <c r="B4527" s="8" t="s">
        <v>3087</v>
      </c>
      <c r="C4527" s="8" t="s">
        <v>3088</v>
      </c>
      <c r="D4527" s="9" t="s">
        <v>35</v>
      </c>
      <c r="E4527" s="10" t="s">
        <v>352</v>
      </c>
      <c r="F4527" s="11">
        <v>3.8047537602E10</v>
      </c>
      <c r="G4527" s="8" t="s">
        <v>20</v>
      </c>
      <c r="H4527" s="8" t="str">
        <f t="shared" si="1"/>
        <v>SELL</v>
      </c>
      <c r="I4527" s="12">
        <v>35.049999</v>
      </c>
      <c r="J4527" s="12">
        <v>1000.0</v>
      </c>
      <c r="K4527" s="16">
        <v>44727.0</v>
      </c>
      <c r="L4527" s="14">
        <v>32.490002</v>
      </c>
      <c r="M4527" s="14">
        <f t="shared" si="2"/>
        <v>926.9615671</v>
      </c>
      <c r="N4527" s="15">
        <f t="shared" si="3"/>
        <v>0.0730384329</v>
      </c>
      <c r="O4527" s="15">
        <f t="shared" si="4"/>
        <v>-0.0730384329</v>
      </c>
      <c r="P4527" s="8">
        <f t="shared" si="5"/>
        <v>575</v>
      </c>
    </row>
    <row r="4528" ht="12.75" customHeight="1">
      <c r="A4528" s="7">
        <v>44152.0</v>
      </c>
      <c r="B4528" s="8" t="s">
        <v>3089</v>
      </c>
      <c r="C4528" s="8" t="s">
        <v>3090</v>
      </c>
      <c r="D4528" s="9" t="s">
        <v>35</v>
      </c>
      <c r="E4528" s="9" t="s">
        <v>19</v>
      </c>
      <c r="F4528" s="11">
        <v>3.695164E7</v>
      </c>
      <c r="G4528" s="8" t="s">
        <v>20</v>
      </c>
      <c r="H4528" s="8" t="str">
        <f t="shared" si="1"/>
        <v>SELL</v>
      </c>
      <c r="I4528" s="12">
        <v>370.5</v>
      </c>
      <c r="J4528" s="12">
        <v>1000.0</v>
      </c>
      <c r="K4528" s="16">
        <v>44270.0</v>
      </c>
      <c r="L4528" s="14">
        <v>243.300003</v>
      </c>
      <c r="M4528" s="14">
        <f t="shared" si="2"/>
        <v>656.68017</v>
      </c>
      <c r="N4528" s="15">
        <f t="shared" si="3"/>
        <v>0.34331983</v>
      </c>
      <c r="O4528" s="15">
        <f t="shared" si="4"/>
        <v>-0.34331983</v>
      </c>
      <c r="P4528" s="8">
        <f t="shared" si="5"/>
        <v>118</v>
      </c>
    </row>
    <row r="4529" ht="12.75" customHeight="1">
      <c r="A4529" s="7">
        <v>44153.0</v>
      </c>
      <c r="B4529" s="8" t="s">
        <v>521</v>
      </c>
      <c r="C4529" s="8" t="s">
        <v>522</v>
      </c>
      <c r="D4529" s="9" t="s">
        <v>35</v>
      </c>
      <c r="E4529" s="10" t="s">
        <v>19</v>
      </c>
      <c r="F4529" s="11">
        <v>1.54760098E10</v>
      </c>
      <c r="G4529" s="8" t="s">
        <v>24</v>
      </c>
      <c r="H4529" s="8" t="str">
        <f t="shared" si="1"/>
        <v>BUY</v>
      </c>
      <c r="I4529" s="12">
        <v>26.890509</v>
      </c>
      <c r="J4529" s="12">
        <v>1000.0</v>
      </c>
      <c r="K4529" s="7">
        <v>44179.0</v>
      </c>
      <c r="L4529" s="14">
        <v>29.491589</v>
      </c>
      <c r="M4529" s="14">
        <f t="shared" si="2"/>
        <v>1096.728552</v>
      </c>
      <c r="N4529" s="15">
        <f t="shared" si="3"/>
        <v>0.09672855207</v>
      </c>
      <c r="O4529" s="15">
        <f t="shared" si="4"/>
        <v>-0.09672855207</v>
      </c>
      <c r="P4529" s="8">
        <f t="shared" si="5"/>
        <v>26</v>
      </c>
    </row>
    <row r="4530" ht="12.75" customHeight="1">
      <c r="A4530" s="16">
        <v>44153.0</v>
      </c>
      <c r="B4530" s="8" t="s">
        <v>3091</v>
      </c>
      <c r="C4530" s="8" t="s">
        <v>3092</v>
      </c>
      <c r="D4530" s="9" t="s">
        <v>32</v>
      </c>
      <c r="E4530" s="9" t="s">
        <v>19</v>
      </c>
      <c r="F4530" s="11">
        <v>1.3218027E7</v>
      </c>
      <c r="G4530" s="18" t="s">
        <v>24</v>
      </c>
      <c r="H4530" s="17" t="str">
        <f t="shared" si="1"/>
        <v>BUY</v>
      </c>
      <c r="I4530" s="12">
        <v>16.83</v>
      </c>
      <c r="J4530" s="12">
        <v>1000.0</v>
      </c>
      <c r="K4530" s="16">
        <v>44201.0</v>
      </c>
      <c r="L4530" s="14">
        <v>23.6</v>
      </c>
      <c r="M4530" s="14">
        <f t="shared" si="2"/>
        <v>1402.257873</v>
      </c>
      <c r="N4530" s="15">
        <f t="shared" si="3"/>
        <v>0.4022578728</v>
      </c>
      <c r="O4530" s="15">
        <f t="shared" si="4"/>
        <v>-0.4022578728</v>
      </c>
      <c r="P4530" s="8">
        <f t="shared" si="5"/>
        <v>48</v>
      </c>
    </row>
    <row r="4531" ht="12.75" customHeight="1">
      <c r="A4531" s="16">
        <v>44153.0</v>
      </c>
      <c r="B4531" s="8" t="s">
        <v>816</v>
      </c>
      <c r="C4531" s="8" t="s">
        <v>817</v>
      </c>
      <c r="D4531" s="9" t="s">
        <v>23</v>
      </c>
      <c r="E4531" s="10" t="s">
        <v>19</v>
      </c>
      <c r="F4531" s="11">
        <v>1.51115317124E11</v>
      </c>
      <c r="G4531" s="17" t="s">
        <v>20</v>
      </c>
      <c r="H4531" s="18" t="str">
        <f t="shared" si="1"/>
        <v>SELL</v>
      </c>
      <c r="I4531" s="12">
        <v>142.753433</v>
      </c>
      <c r="J4531" s="12">
        <v>1000.0</v>
      </c>
      <c r="K4531" s="16">
        <v>44727.0</v>
      </c>
      <c r="L4531" s="14">
        <v>150.364761</v>
      </c>
      <c r="M4531" s="14">
        <f t="shared" si="2"/>
        <v>1053.318003</v>
      </c>
      <c r="N4531" s="15">
        <f t="shared" si="3"/>
        <v>-0.05331800322</v>
      </c>
      <c r="O4531" s="15">
        <f t="shared" si="4"/>
        <v>0.05331800322</v>
      </c>
      <c r="P4531" s="8">
        <f t="shared" si="5"/>
        <v>574</v>
      </c>
    </row>
    <row r="4532" ht="12.75" customHeight="1">
      <c r="A4532" s="16">
        <v>44153.0</v>
      </c>
      <c r="B4532" s="8" t="s">
        <v>2936</v>
      </c>
      <c r="C4532" s="8" t="s">
        <v>2937</v>
      </c>
      <c r="D4532" s="9" t="s">
        <v>35</v>
      </c>
      <c r="E4532" s="10" t="s">
        <v>19</v>
      </c>
      <c r="F4532" s="11">
        <v>1.693726E8</v>
      </c>
      <c r="G4532" s="18" t="s">
        <v>24</v>
      </c>
      <c r="H4532" s="17" t="str">
        <f t="shared" si="1"/>
        <v>BUY</v>
      </c>
      <c r="I4532" s="12">
        <v>35.77</v>
      </c>
      <c r="J4532" s="12">
        <v>1000.0</v>
      </c>
      <c r="K4532" s="16">
        <v>44727.0</v>
      </c>
      <c r="L4532" s="14">
        <v>1.21</v>
      </c>
      <c r="M4532" s="14">
        <f t="shared" si="2"/>
        <v>33.82722952</v>
      </c>
      <c r="N4532" s="15">
        <f t="shared" si="3"/>
        <v>-0.9661727705</v>
      </c>
      <c r="O4532" s="15">
        <f t="shared" si="4"/>
        <v>0.9661727705</v>
      </c>
      <c r="P4532" s="8">
        <f t="shared" si="5"/>
        <v>574</v>
      </c>
    </row>
    <row r="4533" ht="12.75" customHeight="1">
      <c r="A4533" s="7">
        <v>44154.0</v>
      </c>
      <c r="B4533" s="8" t="s">
        <v>3093</v>
      </c>
      <c r="C4533" s="8" t="s">
        <v>3094</v>
      </c>
      <c r="D4533" s="9" t="s">
        <v>39</v>
      </c>
      <c r="E4533" s="10" t="s">
        <v>19</v>
      </c>
      <c r="F4533" s="11">
        <v>2.1236315E7</v>
      </c>
      <c r="G4533" s="8" t="s">
        <v>20</v>
      </c>
      <c r="H4533" s="8" t="str">
        <f t="shared" si="1"/>
        <v>SELL</v>
      </c>
      <c r="I4533" s="12">
        <v>24.15</v>
      </c>
      <c r="J4533" s="12">
        <v>1000.0</v>
      </c>
      <c r="K4533" s="16">
        <v>44727.0</v>
      </c>
      <c r="L4533" s="14">
        <v>1.09</v>
      </c>
      <c r="M4533" s="14">
        <f t="shared" si="2"/>
        <v>45.13457557</v>
      </c>
      <c r="N4533" s="15">
        <f t="shared" si="3"/>
        <v>0.9548654244</v>
      </c>
      <c r="O4533" s="15">
        <f t="shared" si="4"/>
        <v>-0.9548654244</v>
      </c>
      <c r="P4533" s="8">
        <f t="shared" si="5"/>
        <v>573</v>
      </c>
    </row>
    <row r="4534" ht="12.75" customHeight="1">
      <c r="A4534" s="7">
        <v>44154.0</v>
      </c>
      <c r="B4534" s="8" t="s">
        <v>3095</v>
      </c>
      <c r="C4534" s="8" t="s">
        <v>3096</v>
      </c>
      <c r="D4534" s="9" t="s">
        <v>35</v>
      </c>
      <c r="E4534" s="10" t="s">
        <v>19</v>
      </c>
      <c r="F4534" s="11">
        <v>1.28596898E8</v>
      </c>
      <c r="G4534" s="8" t="s">
        <v>20</v>
      </c>
      <c r="H4534" s="8" t="str">
        <f t="shared" si="1"/>
        <v>SELL</v>
      </c>
      <c r="I4534" s="12">
        <v>10.38</v>
      </c>
      <c r="J4534" s="12">
        <v>1000.0</v>
      </c>
      <c r="K4534" s="7">
        <v>44504.0</v>
      </c>
      <c r="L4534" s="14">
        <v>13.62</v>
      </c>
      <c r="M4534" s="14">
        <f t="shared" si="2"/>
        <v>1312.138728</v>
      </c>
      <c r="N4534" s="15">
        <f t="shared" si="3"/>
        <v>-0.3121387283</v>
      </c>
      <c r="O4534" s="15">
        <f t="shared" si="4"/>
        <v>0.3121387283</v>
      </c>
      <c r="P4534" s="8">
        <f t="shared" si="5"/>
        <v>350</v>
      </c>
    </row>
    <row r="4535" ht="12.75" customHeight="1">
      <c r="A4535" s="16">
        <v>44154.0</v>
      </c>
      <c r="B4535" s="8" t="s">
        <v>2934</v>
      </c>
      <c r="C4535" s="8" t="s">
        <v>2935</v>
      </c>
      <c r="D4535" s="9" t="s">
        <v>35</v>
      </c>
      <c r="E4535" s="10" t="s">
        <v>19</v>
      </c>
      <c r="F4535" s="11">
        <v>1.66378909E8</v>
      </c>
      <c r="G4535" s="17" t="s">
        <v>20</v>
      </c>
      <c r="H4535" s="18" t="str">
        <f t="shared" si="1"/>
        <v>SELL</v>
      </c>
      <c r="I4535" s="12">
        <v>22.780001</v>
      </c>
      <c r="J4535" s="12">
        <v>1000.0</v>
      </c>
      <c r="K4535" s="16">
        <v>44216.0</v>
      </c>
      <c r="L4535" s="14">
        <v>23.33</v>
      </c>
      <c r="M4535" s="14">
        <f t="shared" si="2"/>
        <v>1024.143941</v>
      </c>
      <c r="N4535" s="15">
        <f t="shared" si="3"/>
        <v>-0.02414394099</v>
      </c>
      <c r="O4535" s="15">
        <f t="shared" si="4"/>
        <v>0.02414394099</v>
      </c>
      <c r="P4535" s="8">
        <f t="shared" si="5"/>
        <v>62</v>
      </c>
    </row>
    <row r="4536" ht="12.75" customHeight="1">
      <c r="A4536" s="7">
        <v>44155.0</v>
      </c>
      <c r="B4536" s="8" t="s">
        <v>564</v>
      </c>
      <c r="C4536" s="8" t="s">
        <v>565</v>
      </c>
      <c r="D4536" s="9" t="s">
        <v>35</v>
      </c>
      <c r="E4536" s="10" t="s">
        <v>19</v>
      </c>
      <c r="F4536" s="11">
        <v>1.1175022989E10</v>
      </c>
      <c r="G4536" s="8" t="s">
        <v>24</v>
      </c>
      <c r="H4536" s="8" t="str">
        <f t="shared" si="1"/>
        <v>BUY</v>
      </c>
      <c r="I4536" s="12">
        <v>232.529999</v>
      </c>
      <c r="J4536" s="12">
        <v>1000.0</v>
      </c>
      <c r="K4536" s="16">
        <v>44727.0</v>
      </c>
      <c r="L4536" s="14">
        <v>161.220001</v>
      </c>
      <c r="M4536" s="14">
        <f t="shared" si="2"/>
        <v>693.3299002</v>
      </c>
      <c r="N4536" s="15">
        <f t="shared" si="3"/>
        <v>-0.3066700998</v>
      </c>
      <c r="O4536" s="15">
        <f t="shared" si="4"/>
        <v>0.3066700998</v>
      </c>
      <c r="P4536" s="8">
        <f t="shared" si="5"/>
        <v>572</v>
      </c>
    </row>
    <row r="4537" ht="12.75" customHeight="1">
      <c r="A4537" s="7">
        <v>44155.0</v>
      </c>
      <c r="B4537" s="8" t="s">
        <v>505</v>
      </c>
      <c r="C4537" s="8" t="s">
        <v>506</v>
      </c>
      <c r="D4537" s="9" t="s">
        <v>35</v>
      </c>
      <c r="E4537" s="10" t="s">
        <v>19</v>
      </c>
      <c r="F4537" s="11">
        <v>1.2643291121E10</v>
      </c>
      <c r="G4537" s="8" t="s">
        <v>24</v>
      </c>
      <c r="H4537" s="8" t="str">
        <f t="shared" si="1"/>
        <v>BUY</v>
      </c>
      <c r="I4537" s="12">
        <v>53.125526</v>
      </c>
      <c r="J4537" s="12">
        <v>1000.0</v>
      </c>
      <c r="K4537" s="7">
        <v>44179.0</v>
      </c>
      <c r="L4537" s="14">
        <v>48.272976</v>
      </c>
      <c r="M4537" s="14">
        <f t="shared" si="2"/>
        <v>908.6587867</v>
      </c>
      <c r="N4537" s="15">
        <f t="shared" si="3"/>
        <v>-0.09134121326</v>
      </c>
      <c r="O4537" s="15">
        <f t="shared" si="4"/>
        <v>0.09134121326</v>
      </c>
      <c r="P4537" s="8">
        <f t="shared" si="5"/>
        <v>24</v>
      </c>
    </row>
    <row r="4538" ht="12.75" customHeight="1">
      <c r="A4538" s="7">
        <v>44155.0</v>
      </c>
      <c r="B4538" s="8" t="s">
        <v>2940</v>
      </c>
      <c r="C4538" s="8" t="s">
        <v>2941</v>
      </c>
      <c r="D4538" s="9" t="s">
        <v>23</v>
      </c>
      <c r="E4538" s="10" t="s">
        <v>19</v>
      </c>
      <c r="F4538" s="11">
        <v>3.311493E9</v>
      </c>
      <c r="G4538" s="8" t="s">
        <v>20</v>
      </c>
      <c r="H4538" s="8" t="str">
        <f t="shared" si="1"/>
        <v>SELL</v>
      </c>
      <c r="I4538" s="12">
        <v>77.589996</v>
      </c>
      <c r="J4538" s="12">
        <v>1000.0</v>
      </c>
      <c r="K4538" s="16">
        <v>44727.0</v>
      </c>
      <c r="L4538" s="14">
        <v>31.99</v>
      </c>
      <c r="M4538" s="14">
        <f t="shared" si="2"/>
        <v>412.2954201</v>
      </c>
      <c r="N4538" s="15">
        <f t="shared" si="3"/>
        <v>0.5877045799</v>
      </c>
      <c r="O4538" s="15">
        <f t="shared" si="4"/>
        <v>-0.5877045799</v>
      </c>
      <c r="P4538" s="8">
        <f t="shared" si="5"/>
        <v>572</v>
      </c>
    </row>
    <row r="4539" ht="12.75" customHeight="1">
      <c r="A4539" s="7">
        <v>44155.0</v>
      </c>
      <c r="B4539" s="8" t="s">
        <v>97</v>
      </c>
      <c r="C4539" s="8" t="s">
        <v>98</v>
      </c>
      <c r="D4539" s="9" t="s">
        <v>32</v>
      </c>
      <c r="E4539" s="10" t="s">
        <v>19</v>
      </c>
      <c r="F4539" s="11">
        <v>1.45044414E10</v>
      </c>
      <c r="G4539" s="8" t="s">
        <v>24</v>
      </c>
      <c r="H4539" s="8" t="str">
        <f t="shared" si="1"/>
        <v>BUY</v>
      </c>
      <c r="I4539" s="12">
        <v>107.38</v>
      </c>
      <c r="J4539" s="12">
        <v>1000.0</v>
      </c>
      <c r="K4539" s="7">
        <v>44719.0</v>
      </c>
      <c r="L4539" s="14">
        <v>125.8</v>
      </c>
      <c r="M4539" s="14">
        <f t="shared" si="2"/>
        <v>1171.540324</v>
      </c>
      <c r="N4539" s="15">
        <f t="shared" si="3"/>
        <v>0.1715403241</v>
      </c>
      <c r="O4539" s="15">
        <f t="shared" si="4"/>
        <v>-0.1715403241</v>
      </c>
      <c r="P4539" s="8">
        <f t="shared" si="5"/>
        <v>564</v>
      </c>
    </row>
    <row r="4540" ht="12.75" customHeight="1">
      <c r="A4540" s="7">
        <v>44158.0</v>
      </c>
      <c r="B4540" s="8" t="s">
        <v>2958</v>
      </c>
      <c r="C4540" s="8" t="s">
        <v>2959</v>
      </c>
      <c r="D4540" s="9" t="s">
        <v>18</v>
      </c>
      <c r="E4540" s="10" t="s">
        <v>19</v>
      </c>
      <c r="F4540" s="11">
        <v>3.01016056E8</v>
      </c>
      <c r="G4540" s="8" t="s">
        <v>20</v>
      </c>
      <c r="H4540" s="8" t="str">
        <f t="shared" si="1"/>
        <v>SELL</v>
      </c>
      <c r="I4540" s="12">
        <v>33.619999</v>
      </c>
      <c r="J4540" s="12">
        <v>1000.0</v>
      </c>
      <c r="K4540" s="7">
        <v>44335.0</v>
      </c>
      <c r="L4540" s="14">
        <v>31.969999</v>
      </c>
      <c r="M4540" s="14">
        <f t="shared" si="2"/>
        <v>950.9220687</v>
      </c>
      <c r="N4540" s="15">
        <f t="shared" si="3"/>
        <v>0.04907793126</v>
      </c>
      <c r="O4540" s="15">
        <f t="shared" si="4"/>
        <v>-0.04907793126</v>
      </c>
      <c r="P4540" s="8">
        <f t="shared" si="5"/>
        <v>177</v>
      </c>
    </row>
    <row r="4541" ht="12.75" customHeight="1">
      <c r="A4541" s="7">
        <v>44158.0</v>
      </c>
      <c r="B4541" s="8" t="s">
        <v>403</v>
      </c>
      <c r="C4541" s="8" t="s">
        <v>404</v>
      </c>
      <c r="D4541" s="9" t="s">
        <v>35</v>
      </c>
      <c r="E4541" s="10" t="s">
        <v>19</v>
      </c>
      <c r="F4541" s="11">
        <v>4.120653358E9</v>
      </c>
      <c r="G4541" s="8" t="s">
        <v>20</v>
      </c>
      <c r="H4541" s="8" t="str">
        <f t="shared" si="1"/>
        <v>SELL</v>
      </c>
      <c r="I4541" s="12">
        <v>9.774237</v>
      </c>
      <c r="J4541" s="12">
        <v>1000.0</v>
      </c>
      <c r="K4541" s="7">
        <v>44330.0</v>
      </c>
      <c r="L4541" s="14">
        <v>16.975815</v>
      </c>
      <c r="M4541" s="14">
        <f t="shared" si="2"/>
        <v>1736.791833</v>
      </c>
      <c r="N4541" s="15">
        <f t="shared" si="3"/>
        <v>-0.7367918335</v>
      </c>
      <c r="O4541" s="15">
        <f t="shared" si="4"/>
        <v>0.7367918335</v>
      </c>
      <c r="P4541" s="8">
        <f t="shared" si="5"/>
        <v>172</v>
      </c>
    </row>
    <row r="4542" ht="12.75" customHeight="1">
      <c r="A4542" s="7">
        <v>44158.0</v>
      </c>
      <c r="B4542" s="8" t="s">
        <v>1884</v>
      </c>
      <c r="C4542" s="8" t="s">
        <v>1885</v>
      </c>
      <c r="D4542" s="9" t="s">
        <v>39</v>
      </c>
      <c r="E4542" s="10" t="s">
        <v>19</v>
      </c>
      <c r="F4542" s="11">
        <v>1.57495712E8</v>
      </c>
      <c r="G4542" s="8" t="s">
        <v>24</v>
      </c>
      <c r="H4542" s="8" t="str">
        <f t="shared" si="1"/>
        <v>BUY</v>
      </c>
      <c r="I4542" s="12">
        <v>9.99</v>
      </c>
      <c r="J4542" s="12">
        <v>1000.0</v>
      </c>
      <c r="K4542" s="16">
        <v>44727.0</v>
      </c>
      <c r="L4542" s="14">
        <v>3.45</v>
      </c>
      <c r="M4542" s="14">
        <f t="shared" si="2"/>
        <v>345.3453453</v>
      </c>
      <c r="N4542" s="15">
        <f t="shared" si="3"/>
        <v>-0.6546546547</v>
      </c>
      <c r="O4542" s="15">
        <f t="shared" si="4"/>
        <v>0.6546546547</v>
      </c>
      <c r="P4542" s="8">
        <f t="shared" si="5"/>
        <v>569</v>
      </c>
    </row>
    <row r="4543" ht="12.75" customHeight="1">
      <c r="A4543" s="7">
        <v>44159.0</v>
      </c>
      <c r="B4543" s="8" t="s">
        <v>3097</v>
      </c>
      <c r="C4543" s="8" t="s">
        <v>3098</v>
      </c>
      <c r="D4543" s="9" t="s">
        <v>18</v>
      </c>
      <c r="E4543" s="10" t="s">
        <v>352</v>
      </c>
      <c r="F4543" s="11">
        <v>8.0996829E7</v>
      </c>
      <c r="G4543" s="8" t="s">
        <v>24</v>
      </c>
      <c r="H4543" s="8" t="str">
        <f t="shared" si="1"/>
        <v>BUY</v>
      </c>
      <c r="I4543" s="12">
        <v>7.12</v>
      </c>
      <c r="J4543" s="12">
        <v>1000.0</v>
      </c>
      <c r="K4543" s="16">
        <v>44727.0</v>
      </c>
      <c r="L4543" s="14">
        <v>1.13</v>
      </c>
      <c r="M4543" s="14">
        <f t="shared" si="2"/>
        <v>158.7078652</v>
      </c>
      <c r="N4543" s="15">
        <f t="shared" si="3"/>
        <v>-0.8412921348</v>
      </c>
      <c r="O4543" s="15">
        <f t="shared" si="4"/>
        <v>0.8412921348</v>
      </c>
      <c r="P4543" s="8">
        <f t="shared" si="5"/>
        <v>568</v>
      </c>
    </row>
    <row r="4544" ht="12.75" customHeight="1">
      <c r="A4544" s="7">
        <v>44159.0</v>
      </c>
      <c r="B4544" s="8" t="s">
        <v>3069</v>
      </c>
      <c r="C4544" s="8" t="s">
        <v>3070</v>
      </c>
      <c r="D4544" s="9" t="s">
        <v>35</v>
      </c>
      <c r="E4544" s="10" t="s">
        <v>352</v>
      </c>
      <c r="F4544" s="11">
        <v>2.32188077E8</v>
      </c>
      <c r="G4544" s="8" t="s">
        <v>20</v>
      </c>
      <c r="H4544" s="8" t="str">
        <f t="shared" si="1"/>
        <v>SELL</v>
      </c>
      <c r="I4544" s="12">
        <v>33.099998</v>
      </c>
      <c r="J4544" s="12">
        <v>1000.0</v>
      </c>
      <c r="K4544" s="16">
        <v>44727.0</v>
      </c>
      <c r="L4544" s="14">
        <v>7.77</v>
      </c>
      <c r="M4544" s="14">
        <f t="shared" si="2"/>
        <v>234.7432166</v>
      </c>
      <c r="N4544" s="15">
        <f t="shared" si="3"/>
        <v>0.7652567834</v>
      </c>
      <c r="O4544" s="15">
        <f t="shared" si="4"/>
        <v>-0.7652567834</v>
      </c>
      <c r="P4544" s="8">
        <f t="shared" si="5"/>
        <v>568</v>
      </c>
    </row>
    <row r="4545" ht="12.75" customHeight="1">
      <c r="A4545" s="7">
        <v>44159.0</v>
      </c>
      <c r="B4545" s="8" t="s">
        <v>2156</v>
      </c>
      <c r="C4545" s="8" t="s">
        <v>2157</v>
      </c>
      <c r="D4545" s="9" t="s">
        <v>18</v>
      </c>
      <c r="E4545" s="10" t="s">
        <v>82</v>
      </c>
      <c r="F4545" s="11">
        <v>1.731081759E9</v>
      </c>
      <c r="G4545" s="8" t="s">
        <v>20</v>
      </c>
      <c r="H4545" s="8" t="str">
        <f t="shared" si="1"/>
        <v>SELL</v>
      </c>
      <c r="I4545" s="12">
        <v>18.061502</v>
      </c>
      <c r="J4545" s="12">
        <v>1000.0</v>
      </c>
      <c r="K4545" s="16">
        <v>44727.0</v>
      </c>
      <c r="L4545" s="14">
        <v>28.868677</v>
      </c>
      <c r="M4545" s="14">
        <f t="shared" si="2"/>
        <v>1598.354168</v>
      </c>
      <c r="N4545" s="15">
        <f t="shared" si="3"/>
        <v>-0.5983541679</v>
      </c>
      <c r="O4545" s="15">
        <f t="shared" si="4"/>
        <v>0.5983541679</v>
      </c>
      <c r="P4545" s="8">
        <f t="shared" si="5"/>
        <v>568</v>
      </c>
    </row>
    <row r="4546" ht="12.75" customHeight="1">
      <c r="A4546" s="7">
        <v>44165.0</v>
      </c>
      <c r="B4546" s="8" t="s">
        <v>302</v>
      </c>
      <c r="C4546" s="8" t="s">
        <v>303</v>
      </c>
      <c r="D4546" s="9" t="s">
        <v>18</v>
      </c>
      <c r="E4546" s="10" t="s">
        <v>19</v>
      </c>
      <c r="F4546" s="11">
        <v>3.30665748E10</v>
      </c>
      <c r="G4546" s="8" t="s">
        <v>20</v>
      </c>
      <c r="H4546" s="8" t="str">
        <f t="shared" si="1"/>
        <v>SELL</v>
      </c>
      <c r="I4546" s="12">
        <v>216.902161</v>
      </c>
      <c r="J4546" s="12">
        <v>1000.0</v>
      </c>
      <c r="K4546" s="16">
        <v>44727.0</v>
      </c>
      <c r="L4546" s="14">
        <v>193.903931</v>
      </c>
      <c r="M4546" s="14">
        <f t="shared" si="2"/>
        <v>893.9695672</v>
      </c>
      <c r="N4546" s="15">
        <f t="shared" si="3"/>
        <v>0.1060304328</v>
      </c>
      <c r="O4546" s="15">
        <f t="shared" si="4"/>
        <v>-0.1060304328</v>
      </c>
      <c r="P4546" s="8">
        <f t="shared" si="5"/>
        <v>562</v>
      </c>
    </row>
    <row r="4547" ht="12.75" customHeight="1">
      <c r="A4547" s="7">
        <v>44165.0</v>
      </c>
      <c r="B4547" s="8" t="s">
        <v>3099</v>
      </c>
      <c r="C4547" s="8" t="s">
        <v>3100</v>
      </c>
      <c r="D4547" s="9" t="s">
        <v>58</v>
      </c>
      <c r="E4547" s="10" t="s">
        <v>19</v>
      </c>
      <c r="F4547" s="11">
        <v>2.18355884E9</v>
      </c>
      <c r="G4547" s="8" t="s">
        <v>24</v>
      </c>
      <c r="H4547" s="8" t="str">
        <f t="shared" si="1"/>
        <v>BUY</v>
      </c>
      <c r="I4547" s="12">
        <v>15.45</v>
      </c>
      <c r="J4547" s="12">
        <v>1000.0</v>
      </c>
      <c r="K4547" s="16">
        <v>44727.0</v>
      </c>
      <c r="L4547" s="14">
        <v>14.87</v>
      </c>
      <c r="M4547" s="14">
        <f t="shared" si="2"/>
        <v>962.4595469</v>
      </c>
      <c r="N4547" s="15">
        <f t="shared" si="3"/>
        <v>-0.03754045307</v>
      </c>
      <c r="O4547" s="15">
        <f t="shared" si="4"/>
        <v>0.03754045307</v>
      </c>
      <c r="P4547" s="8">
        <f t="shared" si="5"/>
        <v>562</v>
      </c>
    </row>
    <row r="4548" ht="12.75" customHeight="1">
      <c r="A4548" s="7">
        <v>44165.0</v>
      </c>
      <c r="B4548" s="8" t="s">
        <v>89</v>
      </c>
      <c r="C4548" s="8" t="s">
        <v>90</v>
      </c>
      <c r="D4548" s="9" t="s">
        <v>58</v>
      </c>
      <c r="E4548" s="10" t="s">
        <v>19</v>
      </c>
      <c r="F4548" s="11">
        <v>1.79830167494E11</v>
      </c>
      <c r="G4548" s="8" t="s">
        <v>20</v>
      </c>
      <c r="H4548" s="8" t="str">
        <f t="shared" si="1"/>
        <v>SELL</v>
      </c>
      <c r="I4548" s="12">
        <v>490.700012</v>
      </c>
      <c r="J4548" s="12">
        <v>1000.0</v>
      </c>
      <c r="K4548" s="7">
        <v>44211.0</v>
      </c>
      <c r="L4548" s="14">
        <v>497.980011</v>
      </c>
      <c r="M4548" s="14">
        <f t="shared" si="2"/>
        <v>1014.835946</v>
      </c>
      <c r="N4548" s="15">
        <f t="shared" si="3"/>
        <v>-0.01483594624</v>
      </c>
      <c r="O4548" s="15">
        <f t="shared" si="4"/>
        <v>0.01483594624</v>
      </c>
      <c r="P4548" s="8">
        <f t="shared" si="5"/>
        <v>46</v>
      </c>
    </row>
    <row r="4549" ht="12.75" customHeight="1">
      <c r="A4549" s="7">
        <v>44165.0</v>
      </c>
      <c r="B4549" s="8" t="s">
        <v>1325</v>
      </c>
      <c r="C4549" s="8" t="s">
        <v>1326</v>
      </c>
      <c r="D4549" s="9" t="s">
        <v>65</v>
      </c>
      <c r="E4549" s="10" t="s">
        <v>19</v>
      </c>
      <c r="F4549" s="11">
        <v>7.301452E9</v>
      </c>
      <c r="G4549" s="8" t="s">
        <v>20</v>
      </c>
      <c r="H4549" s="8" t="str">
        <f t="shared" si="1"/>
        <v>SELL</v>
      </c>
      <c r="I4549" s="12">
        <v>20.96</v>
      </c>
      <c r="J4549" s="12">
        <v>1000.0</v>
      </c>
      <c r="K4549" s="7">
        <v>44650.0</v>
      </c>
      <c r="L4549" s="14">
        <v>51.8</v>
      </c>
      <c r="M4549" s="14">
        <f t="shared" si="2"/>
        <v>2471.374046</v>
      </c>
      <c r="N4549" s="15">
        <f t="shared" si="3"/>
        <v>-1.471374046</v>
      </c>
      <c r="O4549" s="15">
        <f t="shared" si="4"/>
        <v>1.471374046</v>
      </c>
      <c r="P4549" s="8">
        <f t="shared" si="5"/>
        <v>485</v>
      </c>
    </row>
    <row r="4550" ht="12.75" customHeight="1">
      <c r="A4550" s="7">
        <v>44165.0</v>
      </c>
      <c r="B4550" s="8" t="s">
        <v>2706</v>
      </c>
      <c r="C4550" s="8" t="s">
        <v>2707</v>
      </c>
      <c r="D4550" s="9" t="s">
        <v>35</v>
      </c>
      <c r="E4550" s="10" t="s">
        <v>19</v>
      </c>
      <c r="F4550" s="11">
        <v>2.483909373E9</v>
      </c>
      <c r="G4550" s="8" t="s">
        <v>24</v>
      </c>
      <c r="H4550" s="8" t="str">
        <f t="shared" si="1"/>
        <v>BUY</v>
      </c>
      <c r="I4550" s="12">
        <v>116.349998</v>
      </c>
      <c r="J4550" s="12">
        <v>1000.0</v>
      </c>
      <c r="K4550" s="7">
        <v>44186.0</v>
      </c>
      <c r="L4550" s="14">
        <v>144.389999</v>
      </c>
      <c r="M4550" s="14">
        <f t="shared" si="2"/>
        <v>1240.997005</v>
      </c>
      <c r="N4550" s="15">
        <f t="shared" si="3"/>
        <v>0.2409970046</v>
      </c>
      <c r="O4550" s="15">
        <f t="shared" si="4"/>
        <v>-0.2409970046</v>
      </c>
      <c r="P4550" s="8">
        <f t="shared" si="5"/>
        <v>21</v>
      </c>
    </row>
    <row r="4551" ht="12.75" customHeight="1">
      <c r="A4551" s="7">
        <v>44165.0</v>
      </c>
      <c r="B4551" s="8" t="s">
        <v>2994</v>
      </c>
      <c r="C4551" s="8" t="s">
        <v>2995</v>
      </c>
      <c r="D4551" s="9" t="s">
        <v>71</v>
      </c>
      <c r="E4551" s="10" t="s">
        <v>19</v>
      </c>
      <c r="F4551" s="11">
        <v>2.0866649706E10</v>
      </c>
      <c r="G4551" s="8" t="s">
        <v>24</v>
      </c>
      <c r="H4551" s="8" t="str">
        <f t="shared" si="1"/>
        <v>BUY</v>
      </c>
      <c r="I4551" s="12">
        <v>18.397104</v>
      </c>
      <c r="J4551" s="12">
        <v>1000.0</v>
      </c>
      <c r="K4551" s="7">
        <v>44231.0</v>
      </c>
      <c r="L4551" s="14">
        <v>19.151812</v>
      </c>
      <c r="M4551" s="14">
        <f t="shared" si="2"/>
        <v>1041.023196</v>
      </c>
      <c r="N4551" s="15">
        <f t="shared" si="3"/>
        <v>0.04102319582</v>
      </c>
      <c r="O4551" s="15">
        <f t="shared" si="4"/>
        <v>-0.04102319582</v>
      </c>
      <c r="P4551" s="8">
        <f t="shared" si="5"/>
        <v>66</v>
      </c>
    </row>
    <row r="4552" ht="12.75" customHeight="1">
      <c r="A4552" s="7">
        <v>44166.0</v>
      </c>
      <c r="B4552" s="8" t="s">
        <v>644</v>
      </c>
      <c r="C4552" s="8" t="s">
        <v>645</v>
      </c>
      <c r="D4552" s="9" t="s">
        <v>23</v>
      </c>
      <c r="E4552" s="10" t="s">
        <v>19</v>
      </c>
      <c r="F4552" s="11">
        <v>6.9650124965E10</v>
      </c>
      <c r="G4552" s="8" t="s">
        <v>20</v>
      </c>
      <c r="H4552" s="8" t="str">
        <f t="shared" si="1"/>
        <v>SELL</v>
      </c>
      <c r="I4552" s="12">
        <v>66.143211</v>
      </c>
      <c r="J4552" s="12">
        <v>1000.0</v>
      </c>
      <c r="K4552" s="7">
        <v>44372.0</v>
      </c>
      <c r="L4552" s="14">
        <v>80.884438</v>
      </c>
      <c r="M4552" s="14">
        <f t="shared" si="2"/>
        <v>1222.86833</v>
      </c>
      <c r="N4552" s="15">
        <f t="shared" si="3"/>
        <v>-0.2228683304</v>
      </c>
      <c r="O4552" s="15">
        <f t="shared" si="4"/>
        <v>0.2228683304</v>
      </c>
      <c r="P4552" s="8">
        <f t="shared" si="5"/>
        <v>206</v>
      </c>
    </row>
    <row r="4553" ht="12.75" customHeight="1">
      <c r="A4553" s="7">
        <v>44166.0</v>
      </c>
      <c r="B4553" s="8" t="s">
        <v>1174</v>
      </c>
      <c r="C4553" s="8" t="s">
        <v>1175</v>
      </c>
      <c r="D4553" s="9" t="s">
        <v>23</v>
      </c>
      <c r="E4553" s="10" t="s">
        <v>19</v>
      </c>
      <c r="F4553" s="11">
        <v>7.122279632E9</v>
      </c>
      <c r="G4553" s="8" t="s">
        <v>24</v>
      </c>
      <c r="H4553" s="8" t="str">
        <f t="shared" si="1"/>
        <v>BUY</v>
      </c>
      <c r="I4553" s="12">
        <v>27.799999</v>
      </c>
      <c r="J4553" s="12">
        <v>1000.0</v>
      </c>
      <c r="K4553" s="7">
        <v>44260.0</v>
      </c>
      <c r="L4553" s="14">
        <v>27.27</v>
      </c>
      <c r="M4553" s="14">
        <f t="shared" si="2"/>
        <v>980.9352871</v>
      </c>
      <c r="N4553" s="15">
        <f t="shared" si="3"/>
        <v>-0.01906471292</v>
      </c>
      <c r="O4553" s="15">
        <f t="shared" si="4"/>
        <v>0.01906471292</v>
      </c>
      <c r="P4553" s="8">
        <f t="shared" si="5"/>
        <v>94</v>
      </c>
    </row>
    <row r="4554" ht="12.75" customHeight="1">
      <c r="A4554" s="16">
        <v>44166.0</v>
      </c>
      <c r="B4554" s="8" t="s">
        <v>129</v>
      </c>
      <c r="C4554" s="8" t="s">
        <v>130</v>
      </c>
      <c r="D4554" s="9" t="s">
        <v>71</v>
      </c>
      <c r="E4554" s="10" t="s">
        <v>19</v>
      </c>
      <c r="F4554" s="11">
        <v>1.5587597568E11</v>
      </c>
      <c r="G4554" s="17" t="s">
        <v>20</v>
      </c>
      <c r="H4554" s="18" t="str">
        <f t="shared" si="1"/>
        <v>SELL</v>
      </c>
      <c r="I4554" s="12">
        <v>26.460619</v>
      </c>
      <c r="J4554" s="12">
        <v>1000.0</v>
      </c>
      <c r="K4554" s="16">
        <v>44204.0</v>
      </c>
      <c r="L4554" s="14">
        <v>31.298212</v>
      </c>
      <c r="M4554" s="14">
        <f t="shared" si="2"/>
        <v>1182.822367</v>
      </c>
      <c r="N4554" s="15">
        <f t="shared" si="3"/>
        <v>-0.1828223671</v>
      </c>
      <c r="O4554" s="15">
        <f t="shared" si="4"/>
        <v>0.1828223671</v>
      </c>
      <c r="P4554" s="8">
        <f t="shared" si="5"/>
        <v>38</v>
      </c>
    </row>
    <row r="4555" ht="12.75" customHeight="1">
      <c r="A4555" s="7">
        <v>44167.0</v>
      </c>
      <c r="B4555" s="8" t="s">
        <v>2964</v>
      </c>
      <c r="C4555" s="8" t="s">
        <v>2965</v>
      </c>
      <c r="D4555" s="9" t="s">
        <v>35</v>
      </c>
      <c r="E4555" s="10" t="s">
        <v>19</v>
      </c>
      <c r="F4555" s="11">
        <v>1.6907526E8</v>
      </c>
      <c r="G4555" s="8" t="s">
        <v>24</v>
      </c>
      <c r="H4555" s="8" t="str">
        <f t="shared" si="1"/>
        <v>BUY</v>
      </c>
      <c r="I4555" s="12">
        <v>35.43</v>
      </c>
      <c r="J4555" s="12">
        <v>1000.0</v>
      </c>
      <c r="K4555" s="7">
        <v>44274.0</v>
      </c>
      <c r="L4555" s="14">
        <v>54.779999</v>
      </c>
      <c r="M4555" s="14">
        <f t="shared" si="2"/>
        <v>1546.147305</v>
      </c>
      <c r="N4555" s="15">
        <f t="shared" si="3"/>
        <v>0.5461473045</v>
      </c>
      <c r="O4555" s="15">
        <f t="shared" si="4"/>
        <v>-0.5461473045</v>
      </c>
      <c r="P4555" s="8">
        <f t="shared" si="5"/>
        <v>107</v>
      </c>
    </row>
    <row r="4556" ht="12.75" customHeight="1">
      <c r="A4556" s="7">
        <v>44167.0</v>
      </c>
      <c r="B4556" s="8" t="s">
        <v>2944</v>
      </c>
      <c r="C4556" s="8" t="s">
        <v>2945</v>
      </c>
      <c r="D4556" s="9" t="s">
        <v>35</v>
      </c>
      <c r="E4556" s="10" t="s">
        <v>1101</v>
      </c>
      <c r="F4556" s="11">
        <v>3.01848E8</v>
      </c>
      <c r="G4556" s="8" t="s">
        <v>24</v>
      </c>
      <c r="H4556" s="8" t="str">
        <f t="shared" si="1"/>
        <v>BUY</v>
      </c>
      <c r="I4556" s="12">
        <v>32.700001</v>
      </c>
      <c r="J4556" s="12">
        <v>1000.0</v>
      </c>
      <c r="K4556" s="16">
        <v>44727.0</v>
      </c>
      <c r="L4556" s="14">
        <v>6.44</v>
      </c>
      <c r="M4556" s="14">
        <f t="shared" si="2"/>
        <v>196.94189</v>
      </c>
      <c r="N4556" s="15">
        <f t="shared" si="3"/>
        <v>-0.80305811</v>
      </c>
      <c r="O4556" s="15">
        <f t="shared" si="4"/>
        <v>0.80305811</v>
      </c>
      <c r="P4556" s="8">
        <f t="shared" si="5"/>
        <v>560</v>
      </c>
    </row>
    <row r="4557" ht="12.75" customHeight="1">
      <c r="A4557" s="7">
        <v>44172.0</v>
      </c>
      <c r="B4557" s="8" t="s">
        <v>3101</v>
      </c>
      <c r="C4557" s="8" t="s">
        <v>3102</v>
      </c>
      <c r="D4557" s="9" t="s">
        <v>18</v>
      </c>
      <c r="E4557" s="10" t="s">
        <v>19</v>
      </c>
      <c r="F4557" s="11">
        <v>6.569498867E9</v>
      </c>
      <c r="G4557" s="8" t="s">
        <v>20</v>
      </c>
      <c r="H4557" s="8" t="str">
        <f t="shared" si="1"/>
        <v>SELL</v>
      </c>
      <c r="I4557" s="12">
        <v>16.719999</v>
      </c>
      <c r="J4557" s="12">
        <v>1000.0</v>
      </c>
      <c r="K4557" s="16">
        <v>44727.0</v>
      </c>
      <c r="L4557" s="14">
        <v>15.96</v>
      </c>
      <c r="M4557" s="14">
        <f t="shared" si="2"/>
        <v>954.5455116</v>
      </c>
      <c r="N4557" s="15">
        <f t="shared" si="3"/>
        <v>0.04545448836</v>
      </c>
      <c r="O4557" s="15">
        <f t="shared" si="4"/>
        <v>-0.04545448836</v>
      </c>
      <c r="P4557" s="8">
        <f t="shared" si="5"/>
        <v>555</v>
      </c>
    </row>
    <row r="4558" ht="12.75" customHeight="1">
      <c r="A4558" s="7">
        <v>44172.0</v>
      </c>
      <c r="B4558" s="8" t="s">
        <v>3103</v>
      </c>
      <c r="C4558" s="8" t="s">
        <v>3104</v>
      </c>
      <c r="D4558" s="9" t="s">
        <v>18</v>
      </c>
      <c r="E4558" s="10" t="s">
        <v>19</v>
      </c>
      <c r="F4558" s="11">
        <v>6.17138815E8</v>
      </c>
      <c r="G4558" s="8" t="s">
        <v>24</v>
      </c>
      <c r="H4558" s="8" t="str">
        <f t="shared" si="1"/>
        <v>BUY</v>
      </c>
      <c r="I4558" s="12">
        <v>50.48</v>
      </c>
      <c r="J4558" s="12">
        <v>1000.0</v>
      </c>
      <c r="K4558" s="16">
        <v>44727.0</v>
      </c>
      <c r="L4558" s="14">
        <v>26.48</v>
      </c>
      <c r="M4558" s="14">
        <f t="shared" si="2"/>
        <v>524.5641838</v>
      </c>
      <c r="N4558" s="15">
        <f t="shared" si="3"/>
        <v>-0.4754358162</v>
      </c>
      <c r="O4558" s="15">
        <f t="shared" si="4"/>
        <v>0.4754358162</v>
      </c>
      <c r="P4558" s="8">
        <f t="shared" si="5"/>
        <v>555</v>
      </c>
    </row>
    <row r="4559" ht="12.75" customHeight="1">
      <c r="A4559" s="7">
        <v>44173.0</v>
      </c>
      <c r="B4559" s="8" t="s">
        <v>1162</v>
      </c>
      <c r="C4559" s="8" t="s">
        <v>1163</v>
      </c>
      <c r="D4559" s="9" t="s">
        <v>39</v>
      </c>
      <c r="E4559" s="10" t="s">
        <v>19</v>
      </c>
      <c r="F4559" s="11">
        <v>1.49532015E10</v>
      </c>
      <c r="G4559" s="8" t="s">
        <v>20</v>
      </c>
      <c r="H4559" s="8" t="str">
        <f t="shared" si="1"/>
        <v>SELL</v>
      </c>
      <c r="I4559" s="12">
        <v>117.759476</v>
      </c>
      <c r="J4559" s="12">
        <v>1000.0</v>
      </c>
      <c r="K4559" s="16">
        <v>44727.0</v>
      </c>
      <c r="L4559" s="14">
        <v>125.626366</v>
      </c>
      <c r="M4559" s="14">
        <f t="shared" si="2"/>
        <v>1066.80473</v>
      </c>
      <c r="N4559" s="15">
        <f t="shared" si="3"/>
        <v>-0.06680473001</v>
      </c>
      <c r="O4559" s="15">
        <f t="shared" si="4"/>
        <v>0.06680473001</v>
      </c>
      <c r="P4559" s="8">
        <f t="shared" si="5"/>
        <v>554</v>
      </c>
    </row>
    <row r="4560" ht="12.75" customHeight="1">
      <c r="A4560" s="7">
        <v>44173.0</v>
      </c>
      <c r="B4560" s="8" t="s">
        <v>312</v>
      </c>
      <c r="C4560" s="8" t="s">
        <v>313</v>
      </c>
      <c r="D4560" s="9" t="s">
        <v>32</v>
      </c>
      <c r="E4560" s="10" t="s">
        <v>19</v>
      </c>
      <c r="F4560" s="11">
        <v>1.10284452E9</v>
      </c>
      <c r="G4560" s="8" t="s">
        <v>20</v>
      </c>
      <c r="H4560" s="8" t="str">
        <f t="shared" si="1"/>
        <v>SELL</v>
      </c>
      <c r="I4560" s="12">
        <v>38.18</v>
      </c>
      <c r="J4560" s="12">
        <v>1000.0</v>
      </c>
      <c r="K4560" s="16">
        <v>44727.0</v>
      </c>
      <c r="L4560" s="14">
        <v>23.58</v>
      </c>
      <c r="M4560" s="14">
        <f t="shared" si="2"/>
        <v>617.6008381</v>
      </c>
      <c r="N4560" s="15">
        <f t="shared" si="3"/>
        <v>0.3823991619</v>
      </c>
      <c r="O4560" s="15">
        <f t="shared" si="4"/>
        <v>-0.3823991619</v>
      </c>
      <c r="P4560" s="8">
        <f t="shared" si="5"/>
        <v>554</v>
      </c>
    </row>
    <row r="4561" ht="12.75" customHeight="1">
      <c r="A4561" s="7">
        <v>44173.0</v>
      </c>
      <c r="B4561" s="8" t="s">
        <v>3105</v>
      </c>
      <c r="C4561" s="8" t="s">
        <v>3106</v>
      </c>
      <c r="D4561" s="9" t="s">
        <v>39</v>
      </c>
      <c r="E4561" s="10" t="s">
        <v>19</v>
      </c>
      <c r="F4561" s="11">
        <v>2.588870843E9</v>
      </c>
      <c r="G4561" s="8" t="s">
        <v>24</v>
      </c>
      <c r="H4561" s="8" t="str">
        <f t="shared" si="1"/>
        <v>BUY</v>
      </c>
      <c r="I4561" s="12">
        <v>22.52</v>
      </c>
      <c r="J4561" s="12">
        <v>1000.0</v>
      </c>
      <c r="K4561" s="16">
        <v>44208.0</v>
      </c>
      <c r="L4561" s="14">
        <v>33.240002</v>
      </c>
      <c r="M4561" s="14">
        <f t="shared" si="2"/>
        <v>1476.021403</v>
      </c>
      <c r="N4561" s="15">
        <f t="shared" si="3"/>
        <v>0.4760214032</v>
      </c>
      <c r="O4561" s="15">
        <f t="shared" si="4"/>
        <v>-0.4760214032</v>
      </c>
      <c r="P4561" s="8">
        <f t="shared" si="5"/>
        <v>35</v>
      </c>
    </row>
    <row r="4562" ht="12.75" customHeight="1">
      <c r="A4562" s="7">
        <v>44174.0</v>
      </c>
      <c r="B4562" s="8" t="s">
        <v>491</v>
      </c>
      <c r="C4562" s="8" t="s">
        <v>492</v>
      </c>
      <c r="D4562" s="9" t="s">
        <v>58</v>
      </c>
      <c r="E4562" s="10" t="s">
        <v>19</v>
      </c>
      <c r="F4562" s="11">
        <v>1.2363668045E10</v>
      </c>
      <c r="G4562" s="8" t="s">
        <v>20</v>
      </c>
      <c r="H4562" s="8" t="str">
        <f t="shared" si="1"/>
        <v>SELL</v>
      </c>
      <c r="I4562" s="12">
        <v>143.520004</v>
      </c>
      <c r="J4562" s="12">
        <v>1000.0</v>
      </c>
      <c r="K4562" s="16">
        <v>44727.0</v>
      </c>
      <c r="L4562" s="14">
        <v>77.059998</v>
      </c>
      <c r="M4562" s="14">
        <f t="shared" si="2"/>
        <v>536.9286222</v>
      </c>
      <c r="N4562" s="15">
        <f t="shared" si="3"/>
        <v>0.4630713778</v>
      </c>
      <c r="O4562" s="15">
        <f t="shared" si="4"/>
        <v>-0.4630713778</v>
      </c>
      <c r="P4562" s="8">
        <f t="shared" si="5"/>
        <v>553</v>
      </c>
    </row>
    <row r="4563" ht="12.75" customHeight="1">
      <c r="A4563" s="7">
        <v>44174.0</v>
      </c>
      <c r="B4563" s="8" t="s">
        <v>2806</v>
      </c>
      <c r="C4563" s="8" t="s">
        <v>2807</v>
      </c>
      <c r="D4563" s="9" t="s">
        <v>27</v>
      </c>
      <c r="E4563" s="9" t="s">
        <v>19</v>
      </c>
      <c r="F4563" s="11">
        <v>3.106199012E9</v>
      </c>
      <c r="G4563" s="8" t="s">
        <v>24</v>
      </c>
      <c r="H4563" s="8" t="str">
        <f t="shared" si="1"/>
        <v>BUY</v>
      </c>
      <c r="I4563" s="12">
        <v>58.389999</v>
      </c>
      <c r="J4563" s="12">
        <v>1000.0</v>
      </c>
      <c r="K4563" s="7">
        <v>44216.0</v>
      </c>
      <c r="L4563" s="14">
        <v>91.260002</v>
      </c>
      <c r="M4563" s="14">
        <f t="shared" si="2"/>
        <v>1562.93892</v>
      </c>
      <c r="N4563" s="15">
        <f t="shared" si="3"/>
        <v>0.5629389204</v>
      </c>
      <c r="O4563" s="15">
        <f t="shared" si="4"/>
        <v>-0.5629389204</v>
      </c>
      <c r="P4563" s="8">
        <f t="shared" si="5"/>
        <v>42</v>
      </c>
    </row>
    <row r="4564" ht="12.75" customHeight="1">
      <c r="A4564" s="7">
        <v>44175.0</v>
      </c>
      <c r="B4564" s="8" t="s">
        <v>3107</v>
      </c>
      <c r="C4564" s="8" t="s">
        <v>3108</v>
      </c>
      <c r="D4564" s="9" t="s">
        <v>35</v>
      </c>
      <c r="E4564" s="10" t="s">
        <v>19</v>
      </c>
      <c r="F4564" s="11">
        <v>7.8819685673E10</v>
      </c>
      <c r="G4564" s="8" t="s">
        <v>20</v>
      </c>
      <c r="H4564" s="8" t="str">
        <f t="shared" si="1"/>
        <v>SELL</v>
      </c>
      <c r="I4564" s="12">
        <v>144.710007</v>
      </c>
      <c r="J4564" s="12">
        <v>1000.0</v>
      </c>
      <c r="K4564" s="16">
        <v>44727.0</v>
      </c>
      <c r="L4564" s="14">
        <v>101.470001</v>
      </c>
      <c r="M4564" s="14">
        <f t="shared" si="2"/>
        <v>701.1954674</v>
      </c>
      <c r="N4564" s="15">
        <f t="shared" si="3"/>
        <v>0.2988045326</v>
      </c>
      <c r="O4564" s="15">
        <f t="shared" si="4"/>
        <v>-0.2988045326</v>
      </c>
      <c r="P4564" s="8">
        <f t="shared" si="5"/>
        <v>552</v>
      </c>
    </row>
    <row r="4565" ht="12.75" customHeight="1">
      <c r="A4565" s="7">
        <v>44175.0</v>
      </c>
      <c r="B4565" s="8" t="s">
        <v>3109</v>
      </c>
      <c r="C4565" s="8" t="s">
        <v>3110</v>
      </c>
      <c r="D4565" s="9" t="s">
        <v>32</v>
      </c>
      <c r="E4565" s="10" t="s">
        <v>19</v>
      </c>
      <c r="F4565" s="11">
        <v>1.6323873E7</v>
      </c>
      <c r="G4565" s="8" t="s">
        <v>20</v>
      </c>
      <c r="H4565" s="8" t="str">
        <f t="shared" si="1"/>
        <v>SELL</v>
      </c>
      <c r="I4565" s="12">
        <v>7.0</v>
      </c>
      <c r="J4565" s="12">
        <v>1000.0</v>
      </c>
      <c r="K4565" s="16">
        <v>44727.0</v>
      </c>
      <c r="L4565" s="14">
        <v>1.55</v>
      </c>
      <c r="M4565" s="14">
        <f t="shared" si="2"/>
        <v>221.4285714</v>
      </c>
      <c r="N4565" s="15">
        <f t="shared" si="3"/>
        <v>0.7785714286</v>
      </c>
      <c r="O4565" s="15">
        <f t="shared" si="4"/>
        <v>-0.7785714286</v>
      </c>
      <c r="P4565" s="8">
        <f t="shared" si="5"/>
        <v>552</v>
      </c>
    </row>
    <row r="4566" ht="12.75" customHeight="1">
      <c r="A4566" s="7">
        <v>44175.0</v>
      </c>
      <c r="B4566" s="8" t="s">
        <v>1222</v>
      </c>
      <c r="C4566" s="8" t="s">
        <v>1223</v>
      </c>
      <c r="D4566" s="9" t="s">
        <v>35</v>
      </c>
      <c r="E4566" s="10" t="s">
        <v>19</v>
      </c>
      <c r="F4566" s="11">
        <v>1.66632697E9</v>
      </c>
      <c r="G4566" s="8" t="s">
        <v>20</v>
      </c>
      <c r="H4566" s="8" t="str">
        <f t="shared" si="1"/>
        <v>SELL</v>
      </c>
      <c r="I4566" s="12">
        <v>36.34</v>
      </c>
      <c r="J4566" s="12">
        <v>1000.0</v>
      </c>
      <c r="K4566" s="16">
        <v>44727.0</v>
      </c>
      <c r="L4566" s="14">
        <v>28.02</v>
      </c>
      <c r="M4566" s="14">
        <f t="shared" si="2"/>
        <v>771.0511833</v>
      </c>
      <c r="N4566" s="15">
        <f t="shared" si="3"/>
        <v>0.2289488167</v>
      </c>
      <c r="O4566" s="15">
        <f t="shared" si="4"/>
        <v>-0.2289488167</v>
      </c>
      <c r="P4566" s="8">
        <f t="shared" si="5"/>
        <v>552</v>
      </c>
    </row>
    <row r="4567" ht="12.75" customHeight="1">
      <c r="A4567" s="7">
        <v>44175.0</v>
      </c>
      <c r="B4567" s="8" t="s">
        <v>3111</v>
      </c>
      <c r="C4567" s="8" t="s">
        <v>3112</v>
      </c>
      <c r="D4567" s="9" t="s">
        <v>58</v>
      </c>
      <c r="E4567" s="10" t="s">
        <v>19</v>
      </c>
      <c r="F4567" s="11">
        <v>3.0238048846E10</v>
      </c>
      <c r="G4567" s="8" t="s">
        <v>20</v>
      </c>
      <c r="H4567" s="8" t="str">
        <f t="shared" si="1"/>
        <v>SELL</v>
      </c>
      <c r="I4567" s="12">
        <v>186.0</v>
      </c>
      <c r="J4567" s="12">
        <v>1000.0</v>
      </c>
      <c r="K4567" s="7">
        <v>44655.0</v>
      </c>
      <c r="L4567" s="14">
        <v>127.209999</v>
      </c>
      <c r="M4567" s="14">
        <f t="shared" si="2"/>
        <v>683.9247258</v>
      </c>
      <c r="N4567" s="15">
        <f t="shared" si="3"/>
        <v>0.3160752742</v>
      </c>
      <c r="O4567" s="15">
        <f t="shared" si="4"/>
        <v>-0.3160752742</v>
      </c>
      <c r="P4567" s="8">
        <f t="shared" si="5"/>
        <v>480</v>
      </c>
    </row>
    <row r="4568" ht="12.75" customHeight="1">
      <c r="A4568" s="7">
        <v>44175.0</v>
      </c>
      <c r="B4568" s="8" t="s">
        <v>3113</v>
      </c>
      <c r="C4568" s="8" t="s">
        <v>3114</v>
      </c>
      <c r="D4568" s="9" t="s">
        <v>58</v>
      </c>
      <c r="E4568" s="10" t="s">
        <v>19</v>
      </c>
      <c r="F4568" s="11">
        <v>5.98292467E8</v>
      </c>
      <c r="G4568" s="8" t="s">
        <v>24</v>
      </c>
      <c r="H4568" s="8" t="str">
        <f t="shared" si="1"/>
        <v>BUY</v>
      </c>
      <c r="I4568" s="12">
        <v>28.9</v>
      </c>
      <c r="J4568" s="12">
        <v>1000.0</v>
      </c>
      <c r="K4568" s="7">
        <v>44237.0</v>
      </c>
      <c r="L4568" s="14">
        <v>45.849998</v>
      </c>
      <c r="M4568" s="14">
        <f t="shared" si="2"/>
        <v>1586.505121</v>
      </c>
      <c r="N4568" s="15">
        <f t="shared" si="3"/>
        <v>0.5865051211</v>
      </c>
      <c r="O4568" s="15">
        <f t="shared" si="4"/>
        <v>-0.5865051211</v>
      </c>
      <c r="P4568" s="8">
        <f t="shared" si="5"/>
        <v>62</v>
      </c>
    </row>
    <row r="4569" ht="12.75" customHeight="1">
      <c r="A4569" s="7">
        <v>44175.0</v>
      </c>
      <c r="B4569" s="8" t="s">
        <v>3115</v>
      </c>
      <c r="C4569" s="8" t="s">
        <v>3116</v>
      </c>
      <c r="D4569" s="9" t="s">
        <v>35</v>
      </c>
      <c r="E4569" s="10" t="s">
        <v>19</v>
      </c>
      <c r="F4569" s="11">
        <v>3.025775099E9</v>
      </c>
      <c r="G4569" s="8" t="s">
        <v>24</v>
      </c>
      <c r="H4569" s="8" t="str">
        <f t="shared" si="1"/>
        <v>BUY</v>
      </c>
      <c r="I4569" s="12">
        <v>76.610001</v>
      </c>
      <c r="J4569" s="12">
        <v>1000.0</v>
      </c>
      <c r="K4569" s="7">
        <v>44179.0</v>
      </c>
      <c r="L4569" s="14">
        <v>56.099998</v>
      </c>
      <c r="M4569" s="14">
        <f t="shared" si="2"/>
        <v>732.2803455</v>
      </c>
      <c r="N4569" s="15">
        <f t="shared" si="3"/>
        <v>-0.2677196545</v>
      </c>
      <c r="O4569" s="15">
        <f t="shared" si="4"/>
        <v>0.2677196545</v>
      </c>
      <c r="P4569" s="8">
        <f t="shared" si="5"/>
        <v>4</v>
      </c>
    </row>
    <row r="4570" ht="12.75" customHeight="1">
      <c r="A4570" s="7">
        <v>44176.0</v>
      </c>
      <c r="B4570" s="8" t="s">
        <v>2692</v>
      </c>
      <c r="C4570" s="8" t="s">
        <v>2693</v>
      </c>
      <c r="D4570" s="9" t="s">
        <v>23</v>
      </c>
      <c r="E4570" s="10" t="s">
        <v>19</v>
      </c>
      <c r="F4570" s="11">
        <v>2.44856E9</v>
      </c>
      <c r="G4570" s="8" t="s">
        <v>24</v>
      </c>
      <c r="H4570" s="8" t="str">
        <f t="shared" si="1"/>
        <v>BUY</v>
      </c>
      <c r="I4570" s="12">
        <v>95.690002</v>
      </c>
      <c r="J4570" s="12">
        <v>1000.0</v>
      </c>
      <c r="K4570" s="7">
        <v>44239.0</v>
      </c>
      <c r="L4570" s="14">
        <v>102.059998</v>
      </c>
      <c r="M4570" s="14">
        <f t="shared" si="2"/>
        <v>1066.569086</v>
      </c>
      <c r="N4570" s="15">
        <f t="shared" si="3"/>
        <v>0.06656908629</v>
      </c>
      <c r="O4570" s="15">
        <f t="shared" si="4"/>
        <v>-0.06656908629</v>
      </c>
      <c r="P4570" s="8">
        <f t="shared" si="5"/>
        <v>63</v>
      </c>
    </row>
    <row r="4571" ht="12.75" customHeight="1">
      <c r="A4571" s="7">
        <v>44176.0</v>
      </c>
      <c r="B4571" s="8" t="s">
        <v>3117</v>
      </c>
      <c r="C4571" s="8" t="s">
        <v>3118</v>
      </c>
      <c r="D4571" s="9" t="s">
        <v>23</v>
      </c>
      <c r="E4571" s="10" t="s">
        <v>274</v>
      </c>
      <c r="F4571" s="11">
        <v>7.24166277E8</v>
      </c>
      <c r="G4571" s="8" t="s">
        <v>24</v>
      </c>
      <c r="H4571" s="8" t="str">
        <f t="shared" si="1"/>
        <v>BUY</v>
      </c>
      <c r="I4571" s="12">
        <v>6.14</v>
      </c>
      <c r="J4571" s="12">
        <v>1000.0</v>
      </c>
      <c r="K4571" s="7">
        <v>44320.0</v>
      </c>
      <c r="L4571" s="14">
        <v>6.98</v>
      </c>
      <c r="M4571" s="14">
        <f t="shared" si="2"/>
        <v>1136.807818</v>
      </c>
      <c r="N4571" s="15">
        <f t="shared" si="3"/>
        <v>0.1368078176</v>
      </c>
      <c r="O4571" s="15">
        <f t="shared" si="4"/>
        <v>-0.1368078176</v>
      </c>
      <c r="P4571" s="8">
        <f t="shared" si="5"/>
        <v>144</v>
      </c>
    </row>
    <row r="4572" ht="12.75" customHeight="1">
      <c r="A4572" s="7">
        <v>44176.0</v>
      </c>
      <c r="B4572" s="8" t="s">
        <v>611</v>
      </c>
      <c r="C4572" s="8" t="s">
        <v>612</v>
      </c>
      <c r="D4572" s="9" t="s">
        <v>39</v>
      </c>
      <c r="E4572" s="10" t="s">
        <v>19</v>
      </c>
      <c r="F4572" s="11">
        <v>9.4682821E7</v>
      </c>
      <c r="G4572" s="8" t="s">
        <v>20</v>
      </c>
      <c r="H4572" s="8" t="str">
        <f t="shared" si="1"/>
        <v>SELL</v>
      </c>
      <c r="I4572" s="12">
        <v>18.459999</v>
      </c>
      <c r="J4572" s="12">
        <v>1000.0</v>
      </c>
      <c r="K4572" s="16">
        <v>44727.0</v>
      </c>
      <c r="L4572" s="14">
        <v>6.37</v>
      </c>
      <c r="M4572" s="14">
        <f t="shared" si="2"/>
        <v>345.0704412</v>
      </c>
      <c r="N4572" s="15">
        <f t="shared" si="3"/>
        <v>0.6549295588</v>
      </c>
      <c r="O4572" s="15">
        <f t="shared" si="4"/>
        <v>-0.6549295588</v>
      </c>
      <c r="P4572" s="8">
        <f t="shared" si="5"/>
        <v>551</v>
      </c>
    </row>
    <row r="4573" ht="12.75" customHeight="1">
      <c r="A4573" s="16">
        <v>44176.0</v>
      </c>
      <c r="B4573" s="8" t="s">
        <v>3119</v>
      </c>
      <c r="C4573" s="8" t="s">
        <v>3120</v>
      </c>
      <c r="D4573" s="9" t="s">
        <v>71</v>
      </c>
      <c r="E4573" s="10" t="s">
        <v>19</v>
      </c>
      <c r="F4573" s="11">
        <v>3.4561075E8</v>
      </c>
      <c r="G4573" s="17" t="s">
        <v>20</v>
      </c>
      <c r="H4573" s="18" t="str">
        <f t="shared" si="1"/>
        <v>SELL</v>
      </c>
      <c r="I4573" s="12">
        <v>18.127745</v>
      </c>
      <c r="J4573" s="12">
        <v>1000.0</v>
      </c>
      <c r="K4573" s="16">
        <v>44727.0</v>
      </c>
      <c r="L4573" s="14">
        <v>27.539557</v>
      </c>
      <c r="M4573" s="14">
        <f t="shared" si="2"/>
        <v>1519.193755</v>
      </c>
      <c r="N4573" s="15">
        <f t="shared" si="3"/>
        <v>-0.5191937552</v>
      </c>
      <c r="O4573" s="15">
        <f t="shared" si="4"/>
        <v>0.5191937552</v>
      </c>
      <c r="P4573" s="8">
        <f t="shared" si="5"/>
        <v>551</v>
      </c>
    </row>
    <row r="4574" ht="12.75" customHeight="1">
      <c r="A4574" s="16">
        <v>44176.0</v>
      </c>
      <c r="B4574" s="8" t="s">
        <v>3121</v>
      </c>
      <c r="C4574" s="8" t="s">
        <v>3122</v>
      </c>
      <c r="D4574" s="9" t="s">
        <v>39</v>
      </c>
      <c r="E4574" s="10" t="s">
        <v>19</v>
      </c>
      <c r="F4574" s="11">
        <v>1.350107798E10</v>
      </c>
      <c r="G4574" s="18" t="s">
        <v>24</v>
      </c>
      <c r="H4574" s="17" t="str">
        <f t="shared" si="1"/>
        <v>BUY</v>
      </c>
      <c r="I4574" s="12">
        <v>15.877923</v>
      </c>
      <c r="J4574" s="12">
        <v>1000.0</v>
      </c>
      <c r="K4574" s="16">
        <v>44727.0</v>
      </c>
      <c r="L4574" s="14">
        <v>10.213426</v>
      </c>
      <c r="M4574" s="14">
        <f t="shared" si="2"/>
        <v>643.2469788</v>
      </c>
      <c r="N4574" s="15">
        <f t="shared" si="3"/>
        <v>-0.3567530212</v>
      </c>
      <c r="O4574" s="15">
        <f t="shared" si="4"/>
        <v>0.3567530212</v>
      </c>
      <c r="P4574" s="8">
        <f t="shared" si="5"/>
        <v>551</v>
      </c>
    </row>
    <row r="4575" ht="12.75" customHeight="1">
      <c r="A4575" s="7">
        <v>44179.0</v>
      </c>
      <c r="B4575" s="8" t="s">
        <v>2063</v>
      </c>
      <c r="C4575" s="8" t="s">
        <v>2064</v>
      </c>
      <c r="D4575" s="9" t="s">
        <v>39</v>
      </c>
      <c r="E4575" s="10" t="s">
        <v>259</v>
      </c>
      <c r="F4575" s="11">
        <v>4.28169E8</v>
      </c>
      <c r="G4575" s="8" t="s">
        <v>20</v>
      </c>
      <c r="H4575" s="8" t="str">
        <f t="shared" si="1"/>
        <v>SELL</v>
      </c>
      <c r="I4575" s="12">
        <v>5.09</v>
      </c>
      <c r="J4575" s="12">
        <v>1000.0</v>
      </c>
      <c r="K4575" s="7">
        <v>44300.0</v>
      </c>
      <c r="L4575" s="14">
        <v>5.11</v>
      </c>
      <c r="M4575" s="14">
        <f t="shared" si="2"/>
        <v>1003.929273</v>
      </c>
      <c r="N4575" s="15">
        <f t="shared" si="3"/>
        <v>-0.003929273084</v>
      </c>
      <c r="O4575" s="15">
        <f t="shared" si="4"/>
        <v>0.003929273084</v>
      </c>
      <c r="P4575" s="8">
        <f t="shared" si="5"/>
        <v>121</v>
      </c>
    </row>
    <row r="4576" ht="12.75" customHeight="1">
      <c r="A4576" s="7">
        <v>44179.0</v>
      </c>
      <c r="B4576" s="8" t="s">
        <v>2408</v>
      </c>
      <c r="C4576" s="8" t="s">
        <v>2409</v>
      </c>
      <c r="D4576" s="9" t="s">
        <v>23</v>
      </c>
      <c r="E4576" s="10" t="s">
        <v>19</v>
      </c>
      <c r="F4576" s="11">
        <v>3.337259376E9</v>
      </c>
      <c r="G4576" s="8" t="s">
        <v>24</v>
      </c>
      <c r="H4576" s="8" t="str">
        <f t="shared" si="1"/>
        <v>BUY</v>
      </c>
      <c r="I4576" s="12">
        <v>144.179993</v>
      </c>
      <c r="J4576" s="12">
        <v>1000.0</v>
      </c>
      <c r="K4576" s="16">
        <v>44727.0</v>
      </c>
      <c r="L4576" s="14">
        <v>43.139999</v>
      </c>
      <c r="M4576" s="14">
        <f t="shared" si="2"/>
        <v>299.2093293</v>
      </c>
      <c r="N4576" s="15">
        <f t="shared" si="3"/>
        <v>-0.7007906707</v>
      </c>
      <c r="O4576" s="15">
        <f t="shared" si="4"/>
        <v>0.7007906707</v>
      </c>
      <c r="P4576" s="8">
        <f t="shared" si="5"/>
        <v>548</v>
      </c>
    </row>
    <row r="4577" ht="12.75" customHeight="1">
      <c r="A4577" s="7">
        <v>44179.0</v>
      </c>
      <c r="B4577" s="8" t="s">
        <v>76</v>
      </c>
      <c r="C4577" s="8" t="s">
        <v>77</v>
      </c>
      <c r="D4577" s="9" t="s">
        <v>58</v>
      </c>
      <c r="E4577" s="10" t="s">
        <v>19</v>
      </c>
      <c r="F4577" s="11">
        <v>1.57074705249E11</v>
      </c>
      <c r="G4577" s="8" t="s">
        <v>24</v>
      </c>
      <c r="H4577" s="8" t="str">
        <f t="shared" si="1"/>
        <v>BUY</v>
      </c>
      <c r="I4577" s="12">
        <v>169.300003</v>
      </c>
      <c r="J4577" s="12">
        <v>1000.0</v>
      </c>
      <c r="K4577" s="7">
        <v>44215.0</v>
      </c>
      <c r="L4577" s="14">
        <v>172.259995</v>
      </c>
      <c r="M4577" s="14">
        <f t="shared" si="2"/>
        <v>1017.483709</v>
      </c>
      <c r="N4577" s="15">
        <f t="shared" si="3"/>
        <v>0.01748370908</v>
      </c>
      <c r="O4577" s="15">
        <f t="shared" si="4"/>
        <v>-0.01748370908</v>
      </c>
      <c r="P4577" s="8">
        <f t="shared" si="5"/>
        <v>36</v>
      </c>
    </row>
    <row r="4578" ht="12.75" customHeight="1">
      <c r="A4578" s="7">
        <v>44179.0</v>
      </c>
      <c r="B4578" s="8" t="s">
        <v>505</v>
      </c>
      <c r="C4578" s="8" t="s">
        <v>506</v>
      </c>
      <c r="D4578" s="9" t="s">
        <v>35</v>
      </c>
      <c r="E4578" s="10" t="s">
        <v>19</v>
      </c>
      <c r="F4578" s="11">
        <v>1.2643291121E10</v>
      </c>
      <c r="G4578" s="8" t="s">
        <v>20</v>
      </c>
      <c r="H4578" s="8" t="str">
        <f t="shared" si="1"/>
        <v>SELL</v>
      </c>
      <c r="I4578" s="12">
        <v>48.272976</v>
      </c>
      <c r="J4578" s="12">
        <v>1000.0</v>
      </c>
      <c r="K4578" s="16">
        <v>44727.0</v>
      </c>
      <c r="L4578" s="14">
        <v>73.026398</v>
      </c>
      <c r="M4578" s="14">
        <f t="shared" si="2"/>
        <v>1512.780111</v>
      </c>
      <c r="N4578" s="15">
        <f t="shared" si="3"/>
        <v>-0.5127801112</v>
      </c>
      <c r="O4578" s="15">
        <f t="shared" si="4"/>
        <v>0.5127801112</v>
      </c>
      <c r="P4578" s="8">
        <f t="shared" si="5"/>
        <v>548</v>
      </c>
    </row>
    <row r="4579" ht="12.75" customHeight="1">
      <c r="A4579" s="7">
        <v>44179.0</v>
      </c>
      <c r="B4579" s="8" t="s">
        <v>521</v>
      </c>
      <c r="C4579" s="8" t="s">
        <v>522</v>
      </c>
      <c r="D4579" s="9" t="s">
        <v>35</v>
      </c>
      <c r="E4579" s="10" t="s">
        <v>19</v>
      </c>
      <c r="F4579" s="11">
        <v>1.54760098E10</v>
      </c>
      <c r="G4579" s="8" t="s">
        <v>20</v>
      </c>
      <c r="H4579" s="8" t="str">
        <f t="shared" si="1"/>
        <v>SELL</v>
      </c>
      <c r="I4579" s="12">
        <v>29.491589</v>
      </c>
      <c r="J4579" s="12">
        <v>1000.0</v>
      </c>
      <c r="K4579" s="16">
        <v>44727.0</v>
      </c>
      <c r="L4579" s="14">
        <v>30.054838</v>
      </c>
      <c r="M4579" s="14">
        <f t="shared" si="2"/>
        <v>1019.098632</v>
      </c>
      <c r="N4579" s="15">
        <f t="shared" si="3"/>
        <v>-0.01909863182</v>
      </c>
      <c r="O4579" s="15">
        <f t="shared" si="4"/>
        <v>0.01909863182</v>
      </c>
      <c r="P4579" s="8">
        <f t="shared" si="5"/>
        <v>548</v>
      </c>
    </row>
    <row r="4580" ht="12.75" customHeight="1">
      <c r="A4580" s="7">
        <v>44179.0</v>
      </c>
      <c r="B4580" s="8" t="s">
        <v>260</v>
      </c>
      <c r="C4580" s="8" t="s">
        <v>261</v>
      </c>
      <c r="D4580" s="9" t="s">
        <v>35</v>
      </c>
      <c r="E4580" s="10" t="s">
        <v>19</v>
      </c>
      <c r="F4580" s="11">
        <v>7.075072067E9</v>
      </c>
      <c r="G4580" s="8" t="s">
        <v>24</v>
      </c>
      <c r="H4580" s="8" t="str">
        <f t="shared" si="1"/>
        <v>BUY</v>
      </c>
      <c r="I4580" s="12">
        <v>25.41</v>
      </c>
      <c r="J4580" s="12">
        <v>1000.0</v>
      </c>
      <c r="K4580" s="7">
        <v>44238.0</v>
      </c>
      <c r="L4580" s="14">
        <v>23.77</v>
      </c>
      <c r="M4580" s="14">
        <f t="shared" si="2"/>
        <v>935.4584809</v>
      </c>
      <c r="N4580" s="15">
        <f t="shared" si="3"/>
        <v>-0.06454151909</v>
      </c>
      <c r="O4580" s="15">
        <f t="shared" si="4"/>
        <v>0.06454151909</v>
      </c>
      <c r="P4580" s="8">
        <f t="shared" si="5"/>
        <v>59</v>
      </c>
    </row>
    <row r="4581" ht="12.75" customHeight="1">
      <c r="A4581" s="7">
        <v>44179.0</v>
      </c>
      <c r="B4581" s="8" t="s">
        <v>3115</v>
      </c>
      <c r="C4581" s="8" t="s">
        <v>3116</v>
      </c>
      <c r="D4581" s="9" t="s">
        <v>35</v>
      </c>
      <c r="E4581" s="10" t="s">
        <v>19</v>
      </c>
      <c r="F4581" s="11">
        <v>3.025775099E9</v>
      </c>
      <c r="G4581" s="8" t="s">
        <v>20</v>
      </c>
      <c r="H4581" s="8" t="str">
        <f t="shared" si="1"/>
        <v>SELL</v>
      </c>
      <c r="I4581" s="12">
        <v>56.099998</v>
      </c>
      <c r="J4581" s="12">
        <v>1000.0</v>
      </c>
      <c r="K4581" s="7">
        <v>44392.0</v>
      </c>
      <c r="L4581" s="14">
        <v>23.68</v>
      </c>
      <c r="M4581" s="14">
        <f t="shared" si="2"/>
        <v>422.1034019</v>
      </c>
      <c r="N4581" s="15">
        <f t="shared" si="3"/>
        <v>0.5778965981</v>
      </c>
      <c r="O4581" s="15">
        <f t="shared" si="4"/>
        <v>-0.5778965981</v>
      </c>
      <c r="P4581" s="8">
        <f t="shared" si="5"/>
        <v>213</v>
      </c>
    </row>
    <row r="4582" ht="12.75" customHeight="1">
      <c r="A4582" s="7">
        <v>44179.0</v>
      </c>
      <c r="B4582" s="8" t="s">
        <v>3123</v>
      </c>
      <c r="C4582" s="8" t="s">
        <v>3124</v>
      </c>
      <c r="D4582" s="9" t="s">
        <v>35</v>
      </c>
      <c r="E4582" s="10" t="s">
        <v>19</v>
      </c>
      <c r="F4582" s="11">
        <v>2.35927506E8</v>
      </c>
      <c r="G4582" s="8" t="s">
        <v>24</v>
      </c>
      <c r="H4582" s="8" t="str">
        <f t="shared" si="1"/>
        <v>BUY</v>
      </c>
      <c r="I4582" s="12">
        <v>11.57</v>
      </c>
      <c r="J4582" s="12">
        <v>1000.0</v>
      </c>
      <c r="K4582" s="16">
        <v>44727.0</v>
      </c>
      <c r="L4582" s="14">
        <v>9.73</v>
      </c>
      <c r="M4582" s="14">
        <f t="shared" si="2"/>
        <v>840.9680207</v>
      </c>
      <c r="N4582" s="15">
        <f t="shared" si="3"/>
        <v>-0.1590319793</v>
      </c>
      <c r="O4582" s="15">
        <f t="shared" si="4"/>
        <v>0.1590319793</v>
      </c>
      <c r="P4582" s="8">
        <f t="shared" si="5"/>
        <v>548</v>
      </c>
    </row>
    <row r="4583" ht="12.75" customHeight="1">
      <c r="A4583" s="16">
        <v>44179.0</v>
      </c>
      <c r="B4583" s="8" t="s">
        <v>133</v>
      </c>
      <c r="C4583" s="8" t="s">
        <v>134</v>
      </c>
      <c r="D4583" s="9" t="s">
        <v>35</v>
      </c>
      <c r="E4583" s="10" t="s">
        <v>19</v>
      </c>
      <c r="F4583" s="11">
        <v>3.6164834473E10</v>
      </c>
      <c r="G4583" s="18" t="s">
        <v>24</v>
      </c>
      <c r="H4583" s="17" t="str">
        <f t="shared" si="1"/>
        <v>BUY</v>
      </c>
      <c r="I4583" s="12">
        <v>100.866776</v>
      </c>
      <c r="J4583" s="12">
        <v>1000.0</v>
      </c>
      <c r="K4583" s="16">
        <v>44292.0</v>
      </c>
      <c r="L4583" s="14">
        <v>109.592735</v>
      </c>
      <c r="M4583" s="14">
        <f t="shared" si="2"/>
        <v>1086.509744</v>
      </c>
      <c r="N4583" s="15">
        <f t="shared" si="3"/>
        <v>0.0865097443</v>
      </c>
      <c r="O4583" s="15">
        <f t="shared" si="4"/>
        <v>-0.0865097443</v>
      </c>
      <c r="P4583" s="8">
        <f t="shared" si="5"/>
        <v>113</v>
      </c>
    </row>
    <row r="4584" ht="12.75" customHeight="1">
      <c r="A4584" s="7">
        <v>44180.0</v>
      </c>
      <c r="B4584" s="8" t="s">
        <v>3125</v>
      </c>
      <c r="C4584" s="8" t="s">
        <v>3126</v>
      </c>
      <c r="D4584" s="9" t="s">
        <v>39</v>
      </c>
      <c r="E4584" s="10" t="s">
        <v>19</v>
      </c>
      <c r="F4584" s="11">
        <v>1.22828792E8</v>
      </c>
      <c r="G4584" s="8" t="s">
        <v>24</v>
      </c>
      <c r="H4584" s="8" t="str">
        <f t="shared" si="1"/>
        <v>BUY</v>
      </c>
      <c r="I4584" s="12">
        <v>52.900002</v>
      </c>
      <c r="J4584" s="12">
        <v>1000.0</v>
      </c>
      <c r="K4584" s="16">
        <v>44727.0</v>
      </c>
      <c r="L4584" s="14">
        <v>8.12</v>
      </c>
      <c r="M4584" s="14">
        <f t="shared" si="2"/>
        <v>153.4971587</v>
      </c>
      <c r="N4584" s="15">
        <f t="shared" si="3"/>
        <v>-0.8465028413</v>
      </c>
      <c r="O4584" s="15">
        <f t="shared" si="4"/>
        <v>0.8465028413</v>
      </c>
      <c r="P4584" s="8">
        <f t="shared" si="5"/>
        <v>547</v>
      </c>
    </row>
    <row r="4585" ht="12.75" customHeight="1">
      <c r="A4585" s="16">
        <v>44180.0</v>
      </c>
      <c r="B4585" s="8" t="s">
        <v>2563</v>
      </c>
      <c r="C4585" s="8" t="s">
        <v>2564</v>
      </c>
      <c r="D4585" s="9" t="s">
        <v>23</v>
      </c>
      <c r="E4585" s="10" t="s">
        <v>19</v>
      </c>
      <c r="F4585" s="11">
        <v>9.0444963415E10</v>
      </c>
      <c r="G4585" s="18" t="s">
        <v>24</v>
      </c>
      <c r="H4585" s="17" t="str">
        <f t="shared" si="1"/>
        <v>BUY</v>
      </c>
      <c r="I4585" s="12">
        <v>51.0</v>
      </c>
      <c r="J4585" s="12">
        <v>1000.0</v>
      </c>
      <c r="K4585" s="16">
        <v>44207.0</v>
      </c>
      <c r="L4585" s="14">
        <v>54.59</v>
      </c>
      <c r="M4585" s="14">
        <f t="shared" si="2"/>
        <v>1070.392157</v>
      </c>
      <c r="N4585" s="15">
        <f t="shared" si="3"/>
        <v>0.07039215686</v>
      </c>
      <c r="O4585" s="15">
        <f t="shared" si="4"/>
        <v>-0.07039215686</v>
      </c>
      <c r="P4585" s="8">
        <f t="shared" si="5"/>
        <v>27</v>
      </c>
    </row>
    <row r="4586" ht="12.75" customHeight="1">
      <c r="A4586" s="7">
        <v>44181.0</v>
      </c>
      <c r="B4586" s="8" t="s">
        <v>3127</v>
      </c>
      <c r="C4586" s="8" t="s">
        <v>3128</v>
      </c>
      <c r="D4586" s="9" t="s">
        <v>23</v>
      </c>
      <c r="E4586" s="10" t="s">
        <v>19</v>
      </c>
      <c r="F4586" s="11">
        <v>5.11272463E8</v>
      </c>
      <c r="G4586" s="8" t="s">
        <v>24</v>
      </c>
      <c r="H4586" s="8" t="str">
        <f t="shared" si="1"/>
        <v>BUY</v>
      </c>
      <c r="I4586" s="12">
        <v>17.129999</v>
      </c>
      <c r="J4586" s="12">
        <v>1000.0</v>
      </c>
      <c r="K4586" s="16">
        <v>44519.0</v>
      </c>
      <c r="L4586" s="14">
        <v>6.91</v>
      </c>
      <c r="M4586" s="14">
        <f t="shared" si="2"/>
        <v>403.3858963</v>
      </c>
      <c r="N4586" s="15">
        <f t="shared" si="3"/>
        <v>-0.5966141037</v>
      </c>
      <c r="O4586" s="15">
        <f t="shared" si="4"/>
        <v>0.5966141037</v>
      </c>
      <c r="P4586" s="8">
        <f t="shared" si="5"/>
        <v>338</v>
      </c>
    </row>
    <row r="4587" ht="12.75" customHeight="1">
      <c r="A4587" s="7">
        <v>44181.0</v>
      </c>
      <c r="B4587" s="8" t="s">
        <v>3129</v>
      </c>
      <c r="C4587" s="8" t="s">
        <v>3130</v>
      </c>
      <c r="D4587" s="9" t="s">
        <v>65</v>
      </c>
      <c r="E4587" s="10" t="s">
        <v>19</v>
      </c>
      <c r="F4587" s="11">
        <v>3.653663805E9</v>
      </c>
      <c r="G4587" s="8" t="s">
        <v>20</v>
      </c>
      <c r="H4587" s="8" t="str">
        <f t="shared" si="1"/>
        <v>SELL</v>
      </c>
      <c r="I4587" s="12">
        <v>28.23</v>
      </c>
      <c r="J4587" s="12">
        <v>1000.0</v>
      </c>
      <c r="K4587" s="7">
        <v>44301.0</v>
      </c>
      <c r="L4587" s="14">
        <v>31.66</v>
      </c>
      <c r="M4587" s="14">
        <f t="shared" si="2"/>
        <v>1121.501948</v>
      </c>
      <c r="N4587" s="15">
        <f t="shared" si="3"/>
        <v>-0.1215019483</v>
      </c>
      <c r="O4587" s="15">
        <f t="shared" si="4"/>
        <v>0.1215019483</v>
      </c>
      <c r="P4587" s="8">
        <f t="shared" si="5"/>
        <v>120</v>
      </c>
    </row>
    <row r="4588" ht="12.75" customHeight="1">
      <c r="A4588" s="7">
        <v>44182.0</v>
      </c>
      <c r="B4588" s="8" t="s">
        <v>3131</v>
      </c>
      <c r="C4588" s="8" t="s">
        <v>3132</v>
      </c>
      <c r="D4588" s="9" t="s">
        <v>35</v>
      </c>
      <c r="E4588" s="9" t="s">
        <v>19</v>
      </c>
      <c r="F4588" s="11">
        <v>4.458873E8</v>
      </c>
      <c r="G4588" s="8" t="s">
        <v>24</v>
      </c>
      <c r="H4588" s="8" t="str">
        <f t="shared" si="1"/>
        <v>BUY</v>
      </c>
      <c r="I4588" s="12">
        <v>11.111281</v>
      </c>
      <c r="J4588" s="12">
        <v>1000.0</v>
      </c>
      <c r="K4588" s="16">
        <v>44727.0</v>
      </c>
      <c r="L4588" s="14">
        <v>7.503579</v>
      </c>
      <c r="M4588" s="14">
        <f t="shared" si="2"/>
        <v>675.3117845</v>
      </c>
      <c r="N4588" s="15">
        <f t="shared" si="3"/>
        <v>-0.3246882155</v>
      </c>
      <c r="O4588" s="15">
        <f t="shared" si="4"/>
        <v>0.3246882155</v>
      </c>
      <c r="P4588" s="8">
        <f t="shared" si="5"/>
        <v>545</v>
      </c>
    </row>
    <row r="4589" ht="12.75" customHeight="1">
      <c r="A4589" s="7">
        <v>44182.0</v>
      </c>
      <c r="B4589" s="8" t="s">
        <v>1841</v>
      </c>
      <c r="C4589" s="8" t="s">
        <v>1842</v>
      </c>
      <c r="D4589" s="9" t="s">
        <v>18</v>
      </c>
      <c r="E4589" s="10" t="s">
        <v>19</v>
      </c>
      <c r="F4589" s="11">
        <v>1.81971387E9</v>
      </c>
      <c r="G4589" s="8" t="s">
        <v>20</v>
      </c>
      <c r="H4589" s="8" t="str">
        <f t="shared" si="1"/>
        <v>SELL</v>
      </c>
      <c r="I4589" s="12">
        <v>25.667774</v>
      </c>
      <c r="J4589" s="12">
        <v>1000.0</v>
      </c>
      <c r="K4589" s="7">
        <v>44410.0</v>
      </c>
      <c r="L4589" s="14">
        <v>25.899626</v>
      </c>
      <c r="M4589" s="14">
        <f t="shared" si="2"/>
        <v>1009.032805</v>
      </c>
      <c r="N4589" s="15">
        <f t="shared" si="3"/>
        <v>-0.009032805104</v>
      </c>
      <c r="O4589" s="15">
        <f t="shared" si="4"/>
        <v>0.009032805104</v>
      </c>
      <c r="P4589" s="8">
        <f t="shared" si="5"/>
        <v>228</v>
      </c>
    </row>
    <row r="4590" ht="12.75" customHeight="1">
      <c r="A4590" s="7">
        <v>44182.0</v>
      </c>
      <c r="B4590" s="8" t="s">
        <v>2110</v>
      </c>
      <c r="C4590" s="8" t="s">
        <v>2111</v>
      </c>
      <c r="D4590" s="9" t="s">
        <v>18</v>
      </c>
      <c r="E4590" s="10" t="s">
        <v>19</v>
      </c>
      <c r="F4590" s="11">
        <v>6.975281064E9</v>
      </c>
      <c r="G4590" s="8" t="s">
        <v>20</v>
      </c>
      <c r="H4590" s="8" t="str">
        <f t="shared" si="1"/>
        <v>SELL</v>
      </c>
      <c r="I4590" s="12">
        <v>150.850006</v>
      </c>
      <c r="J4590" s="12">
        <v>1000.0</v>
      </c>
      <c r="K4590" s="16">
        <v>44727.0</v>
      </c>
      <c r="L4590" s="14">
        <v>117.709999</v>
      </c>
      <c r="M4590" s="14">
        <f t="shared" si="2"/>
        <v>780.3115301</v>
      </c>
      <c r="N4590" s="15">
        <f t="shared" si="3"/>
        <v>0.2196884699</v>
      </c>
      <c r="O4590" s="15">
        <f t="shared" si="4"/>
        <v>-0.2196884699</v>
      </c>
      <c r="P4590" s="8">
        <f t="shared" si="5"/>
        <v>545</v>
      </c>
    </row>
    <row r="4591" ht="12.75" customHeight="1">
      <c r="A4591" s="7">
        <v>44183.0</v>
      </c>
      <c r="B4591" s="8" t="s">
        <v>3133</v>
      </c>
      <c r="C4591" s="8" t="s">
        <v>3134</v>
      </c>
      <c r="D4591" s="9" t="s">
        <v>35</v>
      </c>
      <c r="E4591" s="10" t="s">
        <v>19</v>
      </c>
      <c r="F4591" s="11">
        <v>2.207084206E9</v>
      </c>
      <c r="G4591" s="8" t="s">
        <v>20</v>
      </c>
      <c r="H4591" s="8" t="str">
        <f t="shared" si="1"/>
        <v>SELL</v>
      </c>
      <c r="I4591" s="12">
        <v>27.620001</v>
      </c>
      <c r="J4591" s="12">
        <v>1000.0</v>
      </c>
      <c r="K4591" s="7">
        <v>44250.0</v>
      </c>
      <c r="L4591" s="14">
        <v>29.200001</v>
      </c>
      <c r="M4591" s="14">
        <f t="shared" si="2"/>
        <v>1057.204922</v>
      </c>
      <c r="N4591" s="15">
        <f t="shared" si="3"/>
        <v>-0.0572049219</v>
      </c>
      <c r="O4591" s="15">
        <f t="shared" si="4"/>
        <v>0.0572049219</v>
      </c>
      <c r="P4591" s="8">
        <f t="shared" si="5"/>
        <v>67</v>
      </c>
    </row>
    <row r="4592" ht="12.75" customHeight="1">
      <c r="A4592" s="7">
        <v>44183.0</v>
      </c>
      <c r="B4592" s="8" t="s">
        <v>2690</v>
      </c>
      <c r="C4592" s="8" t="s">
        <v>2691</v>
      </c>
      <c r="D4592" s="9" t="s">
        <v>23</v>
      </c>
      <c r="E4592" s="10" t="s">
        <v>19</v>
      </c>
      <c r="F4592" s="11">
        <v>1.9576169878E10</v>
      </c>
      <c r="G4592" s="8" t="s">
        <v>20</v>
      </c>
      <c r="H4592" s="8" t="str">
        <f t="shared" si="1"/>
        <v>SELL</v>
      </c>
      <c r="I4592" s="12">
        <v>83.809998</v>
      </c>
      <c r="J4592" s="12">
        <v>1000.0</v>
      </c>
      <c r="K4592" s="7">
        <v>44596.0</v>
      </c>
      <c r="L4592" s="14">
        <v>103.190002</v>
      </c>
      <c r="M4592" s="14">
        <f t="shared" si="2"/>
        <v>1231.237376</v>
      </c>
      <c r="N4592" s="15">
        <f t="shared" si="3"/>
        <v>-0.2312373758</v>
      </c>
      <c r="O4592" s="15">
        <f t="shared" si="4"/>
        <v>0.2312373758</v>
      </c>
      <c r="P4592" s="8">
        <f t="shared" si="5"/>
        <v>413</v>
      </c>
    </row>
    <row r="4593" ht="12.75" customHeight="1">
      <c r="A4593" s="7">
        <v>44186.0</v>
      </c>
      <c r="B4593" s="8" t="s">
        <v>107</v>
      </c>
      <c r="C4593" s="8" t="s">
        <v>108</v>
      </c>
      <c r="D4593" s="9" t="s">
        <v>71</v>
      </c>
      <c r="E4593" s="10" t="s">
        <v>19</v>
      </c>
      <c r="F4593" s="11">
        <v>8.1360823648E10</v>
      </c>
      <c r="G4593" s="8" t="s">
        <v>20</v>
      </c>
      <c r="H4593" s="8" t="str">
        <f t="shared" si="1"/>
        <v>SELL</v>
      </c>
      <c r="I4593" s="12">
        <v>55.306591</v>
      </c>
      <c r="J4593" s="12">
        <v>1000.0</v>
      </c>
      <c r="K4593" s="7">
        <v>44396.0</v>
      </c>
      <c r="L4593" s="14">
        <v>59.697544</v>
      </c>
      <c r="M4593" s="14">
        <f t="shared" si="2"/>
        <v>1079.392943</v>
      </c>
      <c r="N4593" s="15">
        <f t="shared" si="3"/>
        <v>-0.07939294252</v>
      </c>
      <c r="O4593" s="15">
        <f t="shared" si="4"/>
        <v>0.07939294252</v>
      </c>
      <c r="P4593" s="8">
        <f t="shared" si="5"/>
        <v>210</v>
      </c>
    </row>
    <row r="4594" ht="12.75" customHeight="1">
      <c r="A4594" s="7">
        <v>44186.0</v>
      </c>
      <c r="B4594" s="8" t="s">
        <v>1097</v>
      </c>
      <c r="C4594" s="8" t="s">
        <v>1098</v>
      </c>
      <c r="D4594" s="9" t="s">
        <v>23</v>
      </c>
      <c r="E4594" s="10" t="s">
        <v>19</v>
      </c>
      <c r="F4594" s="11">
        <v>3.9183836564E10</v>
      </c>
      <c r="G4594" s="8" t="s">
        <v>20</v>
      </c>
      <c r="H4594" s="8" t="str">
        <f t="shared" si="1"/>
        <v>SELL</v>
      </c>
      <c r="I4594" s="12">
        <v>31.58</v>
      </c>
      <c r="J4594" s="12">
        <v>1000.0</v>
      </c>
      <c r="K4594" s="16">
        <v>44727.0</v>
      </c>
      <c r="L4594" s="14">
        <v>58.040001</v>
      </c>
      <c r="M4594" s="14">
        <f t="shared" si="2"/>
        <v>1837.872103</v>
      </c>
      <c r="N4594" s="15">
        <f t="shared" si="3"/>
        <v>-0.8378721026</v>
      </c>
      <c r="O4594" s="15">
        <f t="shared" si="4"/>
        <v>0.8378721026</v>
      </c>
      <c r="P4594" s="8">
        <f t="shared" si="5"/>
        <v>541</v>
      </c>
    </row>
    <row r="4595" ht="12.75" customHeight="1">
      <c r="A4595" s="7">
        <v>44186.0</v>
      </c>
      <c r="B4595" s="8" t="s">
        <v>2706</v>
      </c>
      <c r="C4595" s="8" t="s">
        <v>2707</v>
      </c>
      <c r="D4595" s="9" t="s">
        <v>35</v>
      </c>
      <c r="E4595" s="10" t="s">
        <v>19</v>
      </c>
      <c r="F4595" s="11">
        <v>2.483909373E9</v>
      </c>
      <c r="G4595" s="8" t="s">
        <v>20</v>
      </c>
      <c r="H4595" s="8" t="str">
        <f t="shared" si="1"/>
        <v>SELL</v>
      </c>
      <c r="I4595" s="12">
        <v>144.389999</v>
      </c>
      <c r="J4595" s="12">
        <v>1000.0</v>
      </c>
      <c r="K4595" s="7">
        <v>44201.0</v>
      </c>
      <c r="L4595" s="14">
        <v>148.529999</v>
      </c>
      <c r="M4595" s="14">
        <f t="shared" si="2"/>
        <v>1028.672346</v>
      </c>
      <c r="N4595" s="15">
        <f t="shared" si="3"/>
        <v>-0.02867234593</v>
      </c>
      <c r="O4595" s="15">
        <f t="shared" si="4"/>
        <v>0.02867234593</v>
      </c>
      <c r="P4595" s="8">
        <f t="shared" si="5"/>
        <v>15</v>
      </c>
    </row>
    <row r="4596" ht="12.75" customHeight="1">
      <c r="A4596" s="7">
        <v>44187.0</v>
      </c>
      <c r="B4596" s="8" t="s">
        <v>390</v>
      </c>
      <c r="C4596" s="8" t="s">
        <v>391</v>
      </c>
      <c r="D4596" s="9" t="s">
        <v>35</v>
      </c>
      <c r="E4596" s="10" t="s">
        <v>19</v>
      </c>
      <c r="F4596" s="11">
        <v>4.604077228E10</v>
      </c>
      <c r="G4596" s="8" t="s">
        <v>20</v>
      </c>
      <c r="H4596" s="8" t="str">
        <f t="shared" si="1"/>
        <v>SELL</v>
      </c>
      <c r="I4596" s="12">
        <v>40.508842</v>
      </c>
      <c r="J4596" s="12">
        <v>1000.0</v>
      </c>
      <c r="K4596" s="16">
        <v>44727.0</v>
      </c>
      <c r="L4596" s="14">
        <v>33.853111</v>
      </c>
      <c r="M4596" s="14">
        <f t="shared" si="2"/>
        <v>835.6968338</v>
      </c>
      <c r="N4596" s="15">
        <f t="shared" si="3"/>
        <v>0.1643031662</v>
      </c>
      <c r="O4596" s="15">
        <f t="shared" si="4"/>
        <v>-0.1643031662</v>
      </c>
      <c r="P4596" s="8">
        <f t="shared" si="5"/>
        <v>540</v>
      </c>
    </row>
    <row r="4597" ht="12.75" customHeight="1">
      <c r="A4597" s="16">
        <v>44187.0</v>
      </c>
      <c r="B4597" s="8" t="s">
        <v>3135</v>
      </c>
      <c r="C4597" s="8" t="s">
        <v>3136</v>
      </c>
      <c r="D4597" s="9" t="s">
        <v>35</v>
      </c>
      <c r="E4597" s="10" t="s">
        <v>19</v>
      </c>
      <c r="F4597" s="11">
        <v>1.23711E8</v>
      </c>
      <c r="G4597" s="18" t="s">
        <v>24</v>
      </c>
      <c r="H4597" s="17" t="str">
        <f t="shared" si="1"/>
        <v>BUY</v>
      </c>
      <c r="I4597" s="12">
        <v>665.700012</v>
      </c>
      <c r="J4597" s="12">
        <v>1000.0</v>
      </c>
      <c r="K4597" s="16">
        <v>44312.0</v>
      </c>
      <c r="L4597" s="14">
        <v>424.799988</v>
      </c>
      <c r="M4597" s="14">
        <f t="shared" si="2"/>
        <v>638.1252521</v>
      </c>
      <c r="N4597" s="15">
        <f t="shared" si="3"/>
        <v>-0.3618747479</v>
      </c>
      <c r="O4597" s="15">
        <f t="shared" si="4"/>
        <v>0.3618747479</v>
      </c>
      <c r="P4597" s="8">
        <f t="shared" si="5"/>
        <v>125</v>
      </c>
    </row>
    <row r="4598" ht="12.75" customHeight="1">
      <c r="A4598" s="7">
        <v>44200.0</v>
      </c>
      <c r="B4598" s="8" t="s">
        <v>3137</v>
      </c>
      <c r="C4598" s="8" t="s">
        <v>3138</v>
      </c>
      <c r="D4598" s="9" t="s">
        <v>65</v>
      </c>
      <c r="E4598" s="10" t="s">
        <v>168</v>
      </c>
      <c r="F4598" s="11">
        <v>3.896354748E9</v>
      </c>
      <c r="G4598" s="8" t="s">
        <v>20</v>
      </c>
      <c r="H4598" s="8" t="str">
        <f t="shared" si="1"/>
        <v>SELL</v>
      </c>
      <c r="I4598" s="12">
        <v>5.325466</v>
      </c>
      <c r="J4598" s="12">
        <v>1000.0</v>
      </c>
      <c r="K4598" s="16">
        <v>44727.0</v>
      </c>
      <c r="L4598" s="14">
        <v>3.542355</v>
      </c>
      <c r="M4598" s="14">
        <f t="shared" si="2"/>
        <v>665.1727755</v>
      </c>
      <c r="N4598" s="15">
        <f t="shared" si="3"/>
        <v>0.3348272245</v>
      </c>
      <c r="O4598" s="15">
        <f t="shared" si="4"/>
        <v>-0.3348272245</v>
      </c>
      <c r="P4598" s="8">
        <f t="shared" si="5"/>
        <v>527</v>
      </c>
    </row>
    <row r="4599" ht="12.75" customHeight="1">
      <c r="A4599" s="7">
        <v>44200.0</v>
      </c>
      <c r="B4599" s="8" t="s">
        <v>16</v>
      </c>
      <c r="C4599" s="8" t="s">
        <v>17</v>
      </c>
      <c r="D4599" s="9" t="s">
        <v>18</v>
      </c>
      <c r="E4599" s="10" t="s">
        <v>19</v>
      </c>
      <c r="F4599" s="11">
        <v>1.41375537264E11</v>
      </c>
      <c r="G4599" s="8" t="s">
        <v>20</v>
      </c>
      <c r="H4599" s="8" t="str">
        <f t="shared" si="1"/>
        <v>SELL</v>
      </c>
      <c r="I4599" s="12">
        <v>171.710449</v>
      </c>
      <c r="J4599" s="12">
        <v>1000.0</v>
      </c>
      <c r="K4599" s="7">
        <v>44480.0</v>
      </c>
      <c r="L4599" s="14">
        <v>184.614151</v>
      </c>
      <c r="M4599" s="14">
        <f t="shared" si="2"/>
        <v>1075.14803</v>
      </c>
      <c r="N4599" s="15">
        <f t="shared" si="3"/>
        <v>-0.07514803016</v>
      </c>
      <c r="O4599" s="15">
        <f t="shared" si="4"/>
        <v>0.07514803016</v>
      </c>
      <c r="P4599" s="8">
        <f t="shared" si="5"/>
        <v>280</v>
      </c>
    </row>
    <row r="4600" ht="12.75" customHeight="1">
      <c r="A4600" s="7">
        <v>44200.0</v>
      </c>
      <c r="B4600" s="8" t="s">
        <v>568</v>
      </c>
      <c r="C4600" s="8" t="s">
        <v>569</v>
      </c>
      <c r="D4600" s="9" t="s">
        <v>32</v>
      </c>
      <c r="E4600" s="10" t="s">
        <v>19</v>
      </c>
      <c r="F4600" s="11">
        <v>3.1473180708E10</v>
      </c>
      <c r="G4600" s="8" t="s">
        <v>20</v>
      </c>
      <c r="H4600" s="8" t="str">
        <f t="shared" si="1"/>
        <v>SELL</v>
      </c>
      <c r="I4600" s="12">
        <v>106.940002</v>
      </c>
      <c r="J4600" s="12">
        <v>1000.0</v>
      </c>
      <c r="K4600" s="16">
        <v>44337.0</v>
      </c>
      <c r="L4600" s="14">
        <v>108.580002</v>
      </c>
      <c r="M4600" s="14">
        <f t="shared" si="2"/>
        <v>1015.335702</v>
      </c>
      <c r="N4600" s="15">
        <f t="shared" si="3"/>
        <v>-0.01533570198</v>
      </c>
      <c r="O4600" s="15">
        <f t="shared" si="4"/>
        <v>0.01533570198</v>
      </c>
      <c r="P4600" s="8">
        <f t="shared" si="5"/>
        <v>137</v>
      </c>
    </row>
    <row r="4601" ht="12.75" customHeight="1">
      <c r="A4601" s="7">
        <v>44200.0</v>
      </c>
      <c r="B4601" s="8" t="s">
        <v>783</v>
      </c>
      <c r="C4601" s="8" t="s">
        <v>784</v>
      </c>
      <c r="D4601" s="9" t="s">
        <v>58</v>
      </c>
      <c r="E4601" s="10" t="s">
        <v>19</v>
      </c>
      <c r="F4601" s="11">
        <v>1.00443452698E11</v>
      </c>
      <c r="G4601" s="8" t="s">
        <v>24</v>
      </c>
      <c r="H4601" s="8" t="str">
        <f t="shared" si="1"/>
        <v>BUY</v>
      </c>
      <c r="I4601" s="12">
        <v>17.962999</v>
      </c>
      <c r="J4601" s="12">
        <v>1000.0</v>
      </c>
      <c r="K4601" s="7">
        <v>44313.0</v>
      </c>
      <c r="L4601" s="14">
        <v>19.654341</v>
      </c>
      <c r="M4601" s="14">
        <f t="shared" si="2"/>
        <v>1094.156995</v>
      </c>
      <c r="N4601" s="15">
        <f t="shared" si="3"/>
        <v>0.09415699461</v>
      </c>
      <c r="O4601" s="15">
        <f t="shared" si="4"/>
        <v>-0.09415699461</v>
      </c>
      <c r="P4601" s="8">
        <f t="shared" si="5"/>
        <v>113</v>
      </c>
    </row>
    <row r="4602" ht="12.75" customHeight="1">
      <c r="A4602" s="7">
        <v>44201.0</v>
      </c>
      <c r="B4602" s="8" t="s">
        <v>2042</v>
      </c>
      <c r="C4602" s="8" t="s">
        <v>2043</v>
      </c>
      <c r="D4602" s="9" t="s">
        <v>39</v>
      </c>
      <c r="E4602" s="10" t="s">
        <v>252</v>
      </c>
      <c r="F4602" s="11">
        <v>3.799935907E9</v>
      </c>
      <c r="G4602" s="8" t="s">
        <v>24</v>
      </c>
      <c r="H4602" s="8" t="str">
        <f t="shared" si="1"/>
        <v>BUY</v>
      </c>
      <c r="I4602" s="12">
        <v>160.619995</v>
      </c>
      <c r="J4602" s="12">
        <v>1000.0</v>
      </c>
      <c r="K4602" s="7">
        <v>44277.0</v>
      </c>
      <c r="L4602" s="14">
        <v>133.0</v>
      </c>
      <c r="M4602" s="14">
        <f t="shared" si="2"/>
        <v>828.0413656</v>
      </c>
      <c r="N4602" s="15">
        <f t="shared" si="3"/>
        <v>-0.1719586344</v>
      </c>
      <c r="O4602" s="15">
        <f t="shared" si="4"/>
        <v>0.1719586344</v>
      </c>
      <c r="P4602" s="8">
        <f t="shared" si="5"/>
        <v>76</v>
      </c>
    </row>
    <row r="4603" ht="12.75" customHeight="1">
      <c r="A4603" s="7">
        <v>44201.0</v>
      </c>
      <c r="B4603" s="8" t="s">
        <v>28</v>
      </c>
      <c r="C4603" s="8" t="s">
        <v>29</v>
      </c>
      <c r="D4603" s="9" t="s">
        <v>27</v>
      </c>
      <c r="E4603" s="10" t="s">
        <v>19</v>
      </c>
      <c r="F4603" s="11">
        <v>3.00794502426E11</v>
      </c>
      <c r="G4603" s="8" t="s">
        <v>20</v>
      </c>
      <c r="H4603" s="8" t="str">
        <f t="shared" si="1"/>
        <v>SELL</v>
      </c>
      <c r="I4603" s="12">
        <v>77.58</v>
      </c>
      <c r="J4603" s="12">
        <v>1000.0</v>
      </c>
      <c r="K4603" s="7">
        <v>44592.0</v>
      </c>
      <c r="L4603" s="14">
        <v>123.25</v>
      </c>
      <c r="M4603" s="14">
        <f t="shared" si="2"/>
        <v>1588.68265</v>
      </c>
      <c r="N4603" s="15">
        <f t="shared" si="3"/>
        <v>-0.5886826502</v>
      </c>
      <c r="O4603" s="15">
        <f t="shared" si="4"/>
        <v>0.5886826502</v>
      </c>
      <c r="P4603" s="8">
        <f t="shared" si="5"/>
        <v>391</v>
      </c>
    </row>
    <row r="4604" ht="12.75" customHeight="1">
      <c r="A4604" s="7">
        <v>44201.0</v>
      </c>
      <c r="B4604" s="8" t="s">
        <v>2882</v>
      </c>
      <c r="C4604" s="8" t="s">
        <v>2883</v>
      </c>
      <c r="D4604" s="9" t="s">
        <v>35</v>
      </c>
      <c r="E4604" s="10" t="s">
        <v>19</v>
      </c>
      <c r="F4604" s="11">
        <v>1.2271779195E10</v>
      </c>
      <c r="G4604" s="8" t="s">
        <v>24</v>
      </c>
      <c r="H4604" s="8" t="str">
        <f t="shared" si="1"/>
        <v>BUY</v>
      </c>
      <c r="I4604" s="12">
        <v>47.580002</v>
      </c>
      <c r="J4604" s="12">
        <v>1000.0</v>
      </c>
      <c r="K4604" s="7">
        <v>44203.0</v>
      </c>
      <c r="L4604" s="14">
        <v>49.77</v>
      </c>
      <c r="M4604" s="14">
        <f t="shared" si="2"/>
        <v>1046.027699</v>
      </c>
      <c r="N4604" s="15">
        <f t="shared" si="3"/>
        <v>0.04602769878</v>
      </c>
      <c r="O4604" s="15">
        <f t="shared" si="4"/>
        <v>-0.04602769878</v>
      </c>
      <c r="P4604" s="8">
        <f t="shared" si="5"/>
        <v>2</v>
      </c>
    </row>
    <row r="4605" ht="12.75" customHeight="1">
      <c r="A4605" s="7">
        <v>44201.0</v>
      </c>
      <c r="B4605" s="8" t="s">
        <v>2632</v>
      </c>
      <c r="C4605" s="8" t="s">
        <v>2633</v>
      </c>
      <c r="D4605" s="9" t="s">
        <v>65</v>
      </c>
      <c r="E4605" s="10" t="s">
        <v>19</v>
      </c>
      <c r="F4605" s="11">
        <v>3.8209156732E10</v>
      </c>
      <c r="G4605" s="8" t="s">
        <v>20</v>
      </c>
      <c r="H4605" s="8" t="str">
        <f t="shared" si="1"/>
        <v>SELL</v>
      </c>
      <c r="I4605" s="12">
        <v>49.494816</v>
      </c>
      <c r="J4605" s="12">
        <v>1000.0</v>
      </c>
      <c r="K4605" s="16">
        <v>44727.0</v>
      </c>
      <c r="L4605" s="14">
        <v>54.425522</v>
      </c>
      <c r="M4605" s="14">
        <f t="shared" si="2"/>
        <v>1099.620655</v>
      </c>
      <c r="N4605" s="15">
        <f t="shared" si="3"/>
        <v>-0.09962065522</v>
      </c>
      <c r="O4605" s="15">
        <f t="shared" si="4"/>
        <v>0.09962065522</v>
      </c>
      <c r="P4605" s="8">
        <f t="shared" si="5"/>
        <v>526</v>
      </c>
    </row>
    <row r="4606" ht="12.75" customHeight="1">
      <c r="A4606" s="7">
        <v>44201.0</v>
      </c>
      <c r="B4606" s="8" t="s">
        <v>255</v>
      </c>
      <c r="C4606" s="8" t="s">
        <v>256</v>
      </c>
      <c r="D4606" s="9" t="s">
        <v>18</v>
      </c>
      <c r="E4606" s="10" t="s">
        <v>19</v>
      </c>
      <c r="F4606" s="11">
        <v>4.67021256E8</v>
      </c>
      <c r="G4606" s="8" t="s">
        <v>24</v>
      </c>
      <c r="H4606" s="8" t="str">
        <f t="shared" si="1"/>
        <v>BUY</v>
      </c>
      <c r="I4606" s="12">
        <v>18.02</v>
      </c>
      <c r="J4606" s="12">
        <v>1000.0</v>
      </c>
      <c r="K4606" s="16">
        <v>44326.0</v>
      </c>
      <c r="L4606" s="14">
        <v>24.030001</v>
      </c>
      <c r="M4606" s="14">
        <f t="shared" si="2"/>
        <v>1333.518368</v>
      </c>
      <c r="N4606" s="15">
        <f t="shared" si="3"/>
        <v>0.3335183685</v>
      </c>
      <c r="O4606" s="15">
        <f t="shared" si="4"/>
        <v>-0.3335183685</v>
      </c>
      <c r="P4606" s="8">
        <f t="shared" si="5"/>
        <v>125</v>
      </c>
    </row>
    <row r="4607" ht="12.75" customHeight="1">
      <c r="A4607" s="7">
        <v>44201.0</v>
      </c>
      <c r="B4607" s="8" t="s">
        <v>357</v>
      </c>
      <c r="C4607" s="8" t="s">
        <v>358</v>
      </c>
      <c r="D4607" s="9" t="s">
        <v>27</v>
      </c>
      <c r="E4607" s="10" t="s">
        <v>19</v>
      </c>
      <c r="F4607" s="11">
        <v>3.8837002821E10</v>
      </c>
      <c r="G4607" s="8" t="s">
        <v>20</v>
      </c>
      <c r="H4607" s="8" t="str">
        <f t="shared" si="1"/>
        <v>SELL</v>
      </c>
      <c r="I4607" s="12">
        <v>11.684531</v>
      </c>
      <c r="J4607" s="12">
        <v>1000.0</v>
      </c>
      <c r="K4607" s="16">
        <v>44727.0</v>
      </c>
      <c r="L4607" s="14">
        <v>16.269363</v>
      </c>
      <c r="M4607" s="14">
        <f t="shared" si="2"/>
        <v>1392.384769</v>
      </c>
      <c r="N4607" s="15">
        <f t="shared" si="3"/>
        <v>-0.3923847692</v>
      </c>
      <c r="O4607" s="15">
        <f t="shared" si="4"/>
        <v>0.3923847692</v>
      </c>
      <c r="P4607" s="8">
        <f t="shared" si="5"/>
        <v>526</v>
      </c>
    </row>
    <row r="4608" ht="12.75" customHeight="1">
      <c r="A4608" s="7">
        <v>44201.0</v>
      </c>
      <c r="B4608" s="8" t="s">
        <v>40</v>
      </c>
      <c r="C4608" s="8" t="s">
        <v>41</v>
      </c>
      <c r="D4608" s="9" t="s">
        <v>32</v>
      </c>
      <c r="E4608" s="10" t="s">
        <v>19</v>
      </c>
      <c r="F4608" s="11">
        <v>2.63583141248E11</v>
      </c>
      <c r="G4608" s="8" t="s">
        <v>24</v>
      </c>
      <c r="H4608" s="8" t="str">
        <f t="shared" si="1"/>
        <v>BUY</v>
      </c>
      <c r="I4608" s="12">
        <v>48.389137</v>
      </c>
      <c r="J4608" s="12">
        <v>1000.0</v>
      </c>
      <c r="K4608" s="7">
        <v>44232.0</v>
      </c>
      <c r="L4608" s="14">
        <v>46.042942</v>
      </c>
      <c r="M4608" s="14">
        <f t="shared" si="2"/>
        <v>951.5140144</v>
      </c>
      <c r="N4608" s="15">
        <f t="shared" si="3"/>
        <v>-0.0484859856</v>
      </c>
      <c r="O4608" s="15">
        <f t="shared" si="4"/>
        <v>0.0484859856</v>
      </c>
      <c r="P4608" s="8">
        <f t="shared" si="5"/>
        <v>31</v>
      </c>
    </row>
    <row r="4609" ht="12.75" customHeight="1">
      <c r="A4609" s="7">
        <v>44201.0</v>
      </c>
      <c r="B4609" s="8" t="s">
        <v>2404</v>
      </c>
      <c r="C4609" s="8" t="s">
        <v>2405</v>
      </c>
      <c r="D4609" s="9" t="s">
        <v>39</v>
      </c>
      <c r="E4609" s="10" t="s">
        <v>19</v>
      </c>
      <c r="F4609" s="11">
        <v>3.8738457767E10</v>
      </c>
      <c r="G4609" s="8" t="s">
        <v>24</v>
      </c>
      <c r="H4609" s="8" t="str">
        <f t="shared" si="1"/>
        <v>BUY</v>
      </c>
      <c r="I4609" s="12">
        <v>109.18</v>
      </c>
      <c r="J4609" s="12">
        <v>1000.0</v>
      </c>
      <c r="K4609" s="7">
        <v>44204.0</v>
      </c>
      <c r="L4609" s="14">
        <v>112.75</v>
      </c>
      <c r="M4609" s="14">
        <f t="shared" si="2"/>
        <v>1032.698296</v>
      </c>
      <c r="N4609" s="15">
        <f t="shared" si="3"/>
        <v>0.03269829639</v>
      </c>
      <c r="O4609" s="15">
        <f t="shared" si="4"/>
        <v>-0.03269829639</v>
      </c>
      <c r="P4609" s="8">
        <f t="shared" si="5"/>
        <v>3</v>
      </c>
    </row>
    <row r="4610" ht="12.75" customHeight="1">
      <c r="A4610" s="7">
        <v>44201.0</v>
      </c>
      <c r="B4610" s="8" t="s">
        <v>3139</v>
      </c>
      <c r="C4610" s="8" t="s">
        <v>3140</v>
      </c>
      <c r="D4610" s="9" t="s">
        <v>193</v>
      </c>
      <c r="E4610" s="10" t="s">
        <v>19</v>
      </c>
      <c r="F4610" s="11">
        <v>2.050135396E9</v>
      </c>
      <c r="G4610" s="8" t="s">
        <v>20</v>
      </c>
      <c r="H4610" s="8" t="str">
        <f t="shared" si="1"/>
        <v>SELL</v>
      </c>
      <c r="I4610" s="12">
        <v>25.6</v>
      </c>
      <c r="J4610" s="12">
        <v>1000.0</v>
      </c>
      <c r="K4610" s="16">
        <v>44727.0</v>
      </c>
      <c r="L4610" s="14">
        <v>5.13</v>
      </c>
      <c r="M4610" s="14">
        <f t="shared" si="2"/>
        <v>200.390625</v>
      </c>
      <c r="N4610" s="15">
        <f t="shared" si="3"/>
        <v>0.799609375</v>
      </c>
      <c r="O4610" s="15">
        <f t="shared" si="4"/>
        <v>-0.799609375</v>
      </c>
      <c r="P4610" s="8">
        <f t="shared" si="5"/>
        <v>526</v>
      </c>
    </row>
    <row r="4611" ht="12.75" customHeight="1">
      <c r="A4611" s="7">
        <v>44201.0</v>
      </c>
      <c r="B4611" s="8" t="s">
        <v>1538</v>
      </c>
      <c r="C4611" s="8" t="s">
        <v>1539</v>
      </c>
      <c r="D4611" s="9" t="s">
        <v>35</v>
      </c>
      <c r="E4611" s="10" t="s">
        <v>19</v>
      </c>
      <c r="F4611" s="11">
        <v>3.525622984E9</v>
      </c>
      <c r="G4611" s="8" t="s">
        <v>24</v>
      </c>
      <c r="H4611" s="8" t="str">
        <f t="shared" si="1"/>
        <v>BUY</v>
      </c>
      <c r="I4611" s="12">
        <v>86.980003</v>
      </c>
      <c r="J4611" s="12">
        <v>1000.0</v>
      </c>
      <c r="K4611" s="7">
        <v>44215.0</v>
      </c>
      <c r="L4611" s="14">
        <v>100.419998</v>
      </c>
      <c r="M4611" s="14">
        <f t="shared" si="2"/>
        <v>1154.518217</v>
      </c>
      <c r="N4611" s="15">
        <f t="shared" si="3"/>
        <v>0.1545182173</v>
      </c>
      <c r="O4611" s="15">
        <f t="shared" si="4"/>
        <v>-0.1545182173</v>
      </c>
      <c r="P4611" s="8">
        <f t="shared" si="5"/>
        <v>14</v>
      </c>
    </row>
    <row r="4612" ht="12.75" customHeight="1">
      <c r="A4612" s="7">
        <v>44201.0</v>
      </c>
      <c r="B4612" s="8" t="s">
        <v>342</v>
      </c>
      <c r="C4612" s="8" t="s">
        <v>343</v>
      </c>
      <c r="D4612" s="9" t="s">
        <v>39</v>
      </c>
      <c r="E4612" s="10" t="s">
        <v>19</v>
      </c>
      <c r="F4612" s="11">
        <v>2.0695706284E11</v>
      </c>
      <c r="G4612" s="8" t="s">
        <v>24</v>
      </c>
      <c r="H4612" s="8" t="str">
        <f t="shared" si="1"/>
        <v>BUY</v>
      </c>
      <c r="I4612" s="12">
        <v>33.606445</v>
      </c>
      <c r="J4612" s="12">
        <v>1000.0</v>
      </c>
      <c r="K4612" s="7">
        <v>44204.0</v>
      </c>
      <c r="L4612" s="14">
        <v>33.552223</v>
      </c>
      <c r="M4612" s="14">
        <f t="shared" si="2"/>
        <v>998.3865595</v>
      </c>
      <c r="N4612" s="15">
        <f t="shared" si="3"/>
        <v>-0.001613440517</v>
      </c>
      <c r="O4612" s="15">
        <f t="shared" si="4"/>
        <v>0.001613440517</v>
      </c>
      <c r="P4612" s="8">
        <f t="shared" si="5"/>
        <v>3</v>
      </c>
    </row>
    <row r="4613" ht="12.75" customHeight="1">
      <c r="A4613" s="7">
        <v>44201.0</v>
      </c>
      <c r="B4613" s="8" t="s">
        <v>2706</v>
      </c>
      <c r="C4613" s="8" t="s">
        <v>2707</v>
      </c>
      <c r="D4613" s="9" t="s">
        <v>35</v>
      </c>
      <c r="E4613" s="10" t="s">
        <v>19</v>
      </c>
      <c r="F4613" s="11">
        <v>2.483909373E9</v>
      </c>
      <c r="G4613" s="8" t="s">
        <v>24</v>
      </c>
      <c r="H4613" s="8" t="str">
        <f t="shared" si="1"/>
        <v>BUY</v>
      </c>
      <c r="I4613" s="12">
        <v>148.529999</v>
      </c>
      <c r="J4613" s="12">
        <v>1000.0</v>
      </c>
      <c r="K4613" s="7">
        <v>44286.0</v>
      </c>
      <c r="L4613" s="14">
        <v>112.440002</v>
      </c>
      <c r="M4613" s="14">
        <f t="shared" si="2"/>
        <v>757.0188026</v>
      </c>
      <c r="N4613" s="15">
        <f t="shared" si="3"/>
        <v>-0.2429811974</v>
      </c>
      <c r="O4613" s="15">
        <f t="shared" si="4"/>
        <v>0.2429811974</v>
      </c>
      <c r="P4613" s="8">
        <f t="shared" si="5"/>
        <v>85</v>
      </c>
    </row>
    <row r="4614" ht="12.75" customHeight="1">
      <c r="A4614" s="7">
        <v>44201.0</v>
      </c>
      <c r="B4614" s="8" t="s">
        <v>361</v>
      </c>
      <c r="C4614" s="8" t="s">
        <v>362</v>
      </c>
      <c r="D4614" s="9" t="s">
        <v>23</v>
      </c>
      <c r="E4614" s="10" t="s">
        <v>19</v>
      </c>
      <c r="F4614" s="11">
        <v>3.4406482717E10</v>
      </c>
      <c r="G4614" s="8" t="s">
        <v>24</v>
      </c>
      <c r="H4614" s="8" t="str">
        <f t="shared" si="1"/>
        <v>BUY</v>
      </c>
      <c r="I4614" s="12">
        <v>229.75</v>
      </c>
      <c r="J4614" s="12">
        <v>1000.0</v>
      </c>
      <c r="K4614" s="7">
        <v>44256.0</v>
      </c>
      <c r="L4614" s="14">
        <v>241.0</v>
      </c>
      <c r="M4614" s="14">
        <f t="shared" si="2"/>
        <v>1048.966268</v>
      </c>
      <c r="N4614" s="15">
        <f t="shared" si="3"/>
        <v>0.04896626768</v>
      </c>
      <c r="O4614" s="15">
        <f t="shared" si="4"/>
        <v>-0.04896626768</v>
      </c>
      <c r="P4614" s="8">
        <f t="shared" si="5"/>
        <v>55</v>
      </c>
    </row>
    <row r="4615" ht="12.75" customHeight="1">
      <c r="A4615" s="16">
        <v>44201.0</v>
      </c>
      <c r="B4615" s="8" t="s">
        <v>3091</v>
      </c>
      <c r="C4615" s="8" t="s">
        <v>3092</v>
      </c>
      <c r="D4615" s="9" t="s">
        <v>32</v>
      </c>
      <c r="E4615" s="9" t="s">
        <v>19</v>
      </c>
      <c r="F4615" s="11">
        <v>1.3218027E7</v>
      </c>
      <c r="G4615" s="17" t="s">
        <v>20</v>
      </c>
      <c r="H4615" s="18" t="str">
        <f t="shared" si="1"/>
        <v>SELL</v>
      </c>
      <c r="I4615" s="12">
        <v>23.6</v>
      </c>
      <c r="J4615" s="12">
        <v>1000.0</v>
      </c>
      <c r="K4615" s="16">
        <v>44256.0</v>
      </c>
      <c r="L4615" s="14">
        <v>21.18</v>
      </c>
      <c r="M4615" s="14">
        <f t="shared" si="2"/>
        <v>897.4576271</v>
      </c>
      <c r="N4615" s="15">
        <f t="shared" si="3"/>
        <v>0.1025423729</v>
      </c>
      <c r="O4615" s="15">
        <f t="shared" si="4"/>
        <v>-0.1025423729</v>
      </c>
      <c r="P4615" s="8">
        <f t="shared" si="5"/>
        <v>55</v>
      </c>
    </row>
    <row r="4616" ht="12.75" customHeight="1">
      <c r="A4616" s="7">
        <v>44203.0</v>
      </c>
      <c r="B4616" s="8" t="s">
        <v>3141</v>
      </c>
      <c r="C4616" s="8" t="s">
        <v>3142</v>
      </c>
      <c r="D4616" s="9" t="s">
        <v>23</v>
      </c>
      <c r="E4616" s="10" t="s">
        <v>19</v>
      </c>
      <c r="F4616" s="11">
        <v>7.99173856E8</v>
      </c>
      <c r="G4616" s="8" t="s">
        <v>24</v>
      </c>
      <c r="H4616" s="8" t="str">
        <f t="shared" si="1"/>
        <v>BUY</v>
      </c>
      <c r="I4616" s="12">
        <v>65.629997</v>
      </c>
      <c r="J4616" s="12">
        <v>1000.0</v>
      </c>
      <c r="K4616" s="16">
        <v>44727.0</v>
      </c>
      <c r="L4616" s="14">
        <v>15.43</v>
      </c>
      <c r="M4616" s="14">
        <f t="shared" si="2"/>
        <v>235.1059074</v>
      </c>
      <c r="N4616" s="15">
        <f t="shared" si="3"/>
        <v>-0.7648940926</v>
      </c>
      <c r="O4616" s="15">
        <f t="shared" si="4"/>
        <v>0.7648940926</v>
      </c>
      <c r="P4616" s="8">
        <f t="shared" si="5"/>
        <v>524</v>
      </c>
    </row>
    <row r="4617" ht="12.75" customHeight="1">
      <c r="A4617" s="7">
        <v>44203.0</v>
      </c>
      <c r="B4617" s="8" t="s">
        <v>2882</v>
      </c>
      <c r="C4617" s="8" t="s">
        <v>2883</v>
      </c>
      <c r="D4617" s="9" t="s">
        <v>35</v>
      </c>
      <c r="E4617" s="10" t="s">
        <v>19</v>
      </c>
      <c r="F4617" s="11">
        <v>1.2271779195E10</v>
      </c>
      <c r="G4617" s="8" t="s">
        <v>20</v>
      </c>
      <c r="H4617" s="8" t="str">
        <f t="shared" si="1"/>
        <v>SELL</v>
      </c>
      <c r="I4617" s="12">
        <v>49.77</v>
      </c>
      <c r="J4617" s="12">
        <v>1000.0</v>
      </c>
      <c r="K4617" s="7">
        <v>44571.0</v>
      </c>
      <c r="L4617" s="14">
        <v>26.129999</v>
      </c>
      <c r="M4617" s="14">
        <f t="shared" si="2"/>
        <v>525.0150492</v>
      </c>
      <c r="N4617" s="15">
        <f t="shared" si="3"/>
        <v>0.4749849508</v>
      </c>
      <c r="O4617" s="15">
        <f t="shared" si="4"/>
        <v>-0.4749849508</v>
      </c>
      <c r="P4617" s="8">
        <f t="shared" si="5"/>
        <v>368</v>
      </c>
    </row>
    <row r="4618" ht="12.75" customHeight="1">
      <c r="A4618" s="7">
        <v>44204.0</v>
      </c>
      <c r="B4618" s="8" t="s">
        <v>3143</v>
      </c>
      <c r="C4618" s="8" t="s">
        <v>3144</v>
      </c>
      <c r="D4618" s="9" t="s">
        <v>193</v>
      </c>
      <c r="E4618" s="10" t="s">
        <v>19</v>
      </c>
      <c r="F4618" s="11">
        <v>1.17555256E9</v>
      </c>
      <c r="G4618" s="8" t="s">
        <v>24</v>
      </c>
      <c r="H4618" s="8" t="str">
        <f t="shared" si="1"/>
        <v>BUY</v>
      </c>
      <c r="I4618" s="12">
        <v>4.859436</v>
      </c>
      <c r="J4618" s="12">
        <v>1000.0</v>
      </c>
      <c r="K4618" s="16">
        <v>44727.0</v>
      </c>
      <c r="L4618" s="14">
        <v>5.867245</v>
      </c>
      <c r="M4618" s="14">
        <f t="shared" si="2"/>
        <v>1207.392175</v>
      </c>
      <c r="N4618" s="15">
        <f t="shared" si="3"/>
        <v>0.2073921747</v>
      </c>
      <c r="O4618" s="15">
        <f t="shared" si="4"/>
        <v>-0.2073921747</v>
      </c>
      <c r="P4618" s="8">
        <f t="shared" si="5"/>
        <v>523</v>
      </c>
    </row>
    <row r="4619" ht="12.75" customHeight="1">
      <c r="A4619" s="7">
        <v>44204.0</v>
      </c>
      <c r="B4619" s="8" t="s">
        <v>2942</v>
      </c>
      <c r="C4619" s="8" t="s">
        <v>2943</v>
      </c>
      <c r="D4619" s="9" t="s">
        <v>71</v>
      </c>
      <c r="E4619" s="10" t="s">
        <v>19</v>
      </c>
      <c r="F4619" s="11">
        <v>9.72174949E8</v>
      </c>
      <c r="G4619" s="8" t="s">
        <v>24</v>
      </c>
      <c r="H4619" s="8" t="str">
        <f t="shared" si="1"/>
        <v>BUY</v>
      </c>
      <c r="I4619" s="12">
        <v>160.740005</v>
      </c>
      <c r="J4619" s="12">
        <v>1000.0</v>
      </c>
      <c r="K4619" s="7">
        <v>44218.0</v>
      </c>
      <c r="L4619" s="14">
        <v>153.490005</v>
      </c>
      <c r="M4619" s="14">
        <f t="shared" si="2"/>
        <v>954.8961069</v>
      </c>
      <c r="N4619" s="15">
        <f t="shared" si="3"/>
        <v>-0.04510389308</v>
      </c>
      <c r="O4619" s="15">
        <f t="shared" si="4"/>
        <v>0.04510389308</v>
      </c>
      <c r="P4619" s="8">
        <f t="shared" si="5"/>
        <v>14</v>
      </c>
    </row>
    <row r="4620" ht="12.75" customHeight="1">
      <c r="A4620" s="7">
        <v>44204.0</v>
      </c>
      <c r="B4620" s="8" t="s">
        <v>2404</v>
      </c>
      <c r="C4620" s="8" t="s">
        <v>2405</v>
      </c>
      <c r="D4620" s="9" t="s">
        <v>39</v>
      </c>
      <c r="E4620" s="10" t="s">
        <v>19</v>
      </c>
      <c r="F4620" s="11">
        <v>3.8738457767E10</v>
      </c>
      <c r="G4620" s="8" t="s">
        <v>20</v>
      </c>
      <c r="H4620" s="8" t="str">
        <f t="shared" si="1"/>
        <v>SELL</v>
      </c>
      <c r="I4620" s="12">
        <v>112.75</v>
      </c>
      <c r="J4620" s="12">
        <v>1000.0</v>
      </c>
      <c r="K4620" s="7">
        <v>44477.0</v>
      </c>
      <c r="L4620" s="14">
        <v>304.910004</v>
      </c>
      <c r="M4620" s="14">
        <f t="shared" si="2"/>
        <v>2704.301588</v>
      </c>
      <c r="N4620" s="15">
        <f t="shared" si="3"/>
        <v>-1.704301588</v>
      </c>
      <c r="O4620" s="15">
        <f t="shared" si="4"/>
        <v>1.704301588</v>
      </c>
      <c r="P4620" s="8">
        <f t="shared" si="5"/>
        <v>273</v>
      </c>
    </row>
    <row r="4621" ht="12.75" customHeight="1">
      <c r="A4621" s="7">
        <v>44204.0</v>
      </c>
      <c r="B4621" s="8" t="s">
        <v>342</v>
      </c>
      <c r="C4621" s="8" t="s">
        <v>343</v>
      </c>
      <c r="D4621" s="9" t="s">
        <v>39</v>
      </c>
      <c r="E4621" s="10" t="s">
        <v>19</v>
      </c>
      <c r="F4621" s="11">
        <v>2.0695706284E11</v>
      </c>
      <c r="G4621" s="8" t="s">
        <v>20</v>
      </c>
      <c r="H4621" s="8" t="str">
        <f t="shared" si="1"/>
        <v>SELL</v>
      </c>
      <c r="I4621" s="12">
        <v>33.552223</v>
      </c>
      <c r="J4621" s="12">
        <v>1000.0</v>
      </c>
      <c r="K4621" s="7">
        <v>44498.0</v>
      </c>
      <c r="L4621" s="14">
        <v>40.714428</v>
      </c>
      <c r="M4621" s="14">
        <f t="shared" si="2"/>
        <v>1213.464395</v>
      </c>
      <c r="N4621" s="15">
        <f t="shared" si="3"/>
        <v>-0.2134643955</v>
      </c>
      <c r="O4621" s="15">
        <f t="shared" si="4"/>
        <v>0.2134643955</v>
      </c>
      <c r="P4621" s="8">
        <f t="shared" si="5"/>
        <v>294</v>
      </c>
    </row>
    <row r="4622" ht="12.75" customHeight="1">
      <c r="A4622" s="7">
        <v>44204.0</v>
      </c>
      <c r="B4622" s="8" t="s">
        <v>3010</v>
      </c>
      <c r="C4622" s="8" t="s">
        <v>3011</v>
      </c>
      <c r="D4622" s="9" t="s">
        <v>23</v>
      </c>
      <c r="E4622" s="10" t="s">
        <v>19</v>
      </c>
      <c r="F4622" s="11">
        <v>4.8112617E10</v>
      </c>
      <c r="G4622" s="8" t="s">
        <v>24</v>
      </c>
      <c r="H4622" s="8" t="str">
        <f t="shared" si="1"/>
        <v>BUY</v>
      </c>
      <c r="I4622" s="12">
        <v>300.100006</v>
      </c>
      <c r="J4622" s="12">
        <v>1000.0</v>
      </c>
      <c r="K4622" s="7">
        <v>44253.0</v>
      </c>
      <c r="L4622" s="14">
        <v>259.540009</v>
      </c>
      <c r="M4622" s="14">
        <f t="shared" si="2"/>
        <v>864.8450643</v>
      </c>
      <c r="N4622" s="15">
        <f t="shared" si="3"/>
        <v>-0.1351549357</v>
      </c>
      <c r="O4622" s="15">
        <f t="shared" si="4"/>
        <v>0.1351549357</v>
      </c>
      <c r="P4622" s="8">
        <f t="shared" si="5"/>
        <v>49</v>
      </c>
    </row>
    <row r="4623" ht="12.75" customHeight="1">
      <c r="A4623" s="16">
        <v>44204.0</v>
      </c>
      <c r="B4623" s="8" t="s">
        <v>129</v>
      </c>
      <c r="C4623" s="8" t="s">
        <v>130</v>
      </c>
      <c r="D4623" s="9" t="s">
        <v>71</v>
      </c>
      <c r="E4623" s="10" t="s">
        <v>19</v>
      </c>
      <c r="F4623" s="11">
        <v>1.5587597568E11</v>
      </c>
      <c r="G4623" s="18" t="s">
        <v>24</v>
      </c>
      <c r="H4623" s="17" t="str">
        <f t="shared" si="1"/>
        <v>BUY</v>
      </c>
      <c r="I4623" s="12">
        <v>31.298212</v>
      </c>
      <c r="J4623" s="12">
        <v>1000.0</v>
      </c>
      <c r="K4623" s="16">
        <v>44301.0</v>
      </c>
      <c r="L4623" s="14">
        <v>39.958427</v>
      </c>
      <c r="M4623" s="14">
        <f t="shared" si="2"/>
        <v>1276.699992</v>
      </c>
      <c r="N4623" s="15">
        <f t="shared" si="3"/>
        <v>0.2766999917</v>
      </c>
      <c r="O4623" s="15">
        <f t="shared" si="4"/>
        <v>-0.2766999917</v>
      </c>
      <c r="P4623" s="8">
        <f t="shared" si="5"/>
        <v>97</v>
      </c>
    </row>
    <row r="4624" ht="12.75" customHeight="1">
      <c r="A4624" s="7">
        <v>44207.0</v>
      </c>
      <c r="B4624" s="8" t="s">
        <v>257</v>
      </c>
      <c r="C4624" s="8" t="s">
        <v>258</v>
      </c>
      <c r="D4624" s="9" t="s">
        <v>39</v>
      </c>
      <c r="E4624" s="10" t="s">
        <v>259</v>
      </c>
      <c r="F4624" s="11">
        <v>1.08455021896E11</v>
      </c>
      <c r="G4624" s="8" t="s">
        <v>20</v>
      </c>
      <c r="H4624" s="8" t="str">
        <f t="shared" si="1"/>
        <v>SELL</v>
      </c>
      <c r="I4624" s="12">
        <v>110.698517</v>
      </c>
      <c r="J4624" s="12">
        <v>1000.0</v>
      </c>
      <c r="K4624" s="7">
        <v>44547.0</v>
      </c>
      <c r="L4624" s="14">
        <v>95.420578</v>
      </c>
      <c r="M4624" s="14">
        <f t="shared" si="2"/>
        <v>861.9860553</v>
      </c>
      <c r="N4624" s="15">
        <f t="shared" si="3"/>
        <v>0.1380139447</v>
      </c>
      <c r="O4624" s="15">
        <f t="shared" si="4"/>
        <v>-0.1380139447</v>
      </c>
      <c r="P4624" s="8">
        <f t="shared" si="5"/>
        <v>340</v>
      </c>
    </row>
    <row r="4625" ht="12.75" customHeight="1">
      <c r="A4625" s="7">
        <v>44207.0</v>
      </c>
      <c r="B4625" s="8" t="s">
        <v>1182</v>
      </c>
      <c r="C4625" s="8" t="s">
        <v>1183</v>
      </c>
      <c r="D4625" s="9" t="s">
        <v>23</v>
      </c>
      <c r="E4625" s="10" t="s">
        <v>19</v>
      </c>
      <c r="F4625" s="11">
        <v>1.263232918E9</v>
      </c>
      <c r="G4625" s="8" t="s">
        <v>20</v>
      </c>
      <c r="H4625" s="8" t="str">
        <f t="shared" si="1"/>
        <v>SELL</v>
      </c>
      <c r="I4625" s="12">
        <v>29.65</v>
      </c>
      <c r="J4625" s="12">
        <v>1000.0</v>
      </c>
      <c r="K4625" s="7">
        <v>44251.0</v>
      </c>
      <c r="L4625" s="14">
        <v>37.75</v>
      </c>
      <c r="M4625" s="14">
        <f t="shared" si="2"/>
        <v>1273.187184</v>
      </c>
      <c r="N4625" s="15">
        <f t="shared" si="3"/>
        <v>-0.2731871838</v>
      </c>
      <c r="O4625" s="15">
        <f t="shared" si="4"/>
        <v>0.2731871838</v>
      </c>
      <c r="P4625" s="8">
        <f t="shared" si="5"/>
        <v>44</v>
      </c>
    </row>
    <row r="4626" ht="12.75" customHeight="1">
      <c r="A4626" s="16">
        <v>44207.0</v>
      </c>
      <c r="B4626" s="8" t="s">
        <v>2563</v>
      </c>
      <c r="C4626" s="8" t="s">
        <v>2564</v>
      </c>
      <c r="D4626" s="9" t="s">
        <v>23</v>
      </c>
      <c r="E4626" s="10" t="s">
        <v>19</v>
      </c>
      <c r="F4626" s="11">
        <v>9.0444963415E10</v>
      </c>
      <c r="G4626" s="17" t="s">
        <v>20</v>
      </c>
      <c r="H4626" s="18" t="str">
        <f t="shared" si="1"/>
        <v>SELL</v>
      </c>
      <c r="I4626" s="12">
        <v>54.59</v>
      </c>
      <c r="J4626" s="12">
        <v>1000.0</v>
      </c>
      <c r="K4626" s="16">
        <v>44238.0</v>
      </c>
      <c r="L4626" s="14">
        <v>60.709999</v>
      </c>
      <c r="M4626" s="14">
        <f t="shared" si="2"/>
        <v>1112.108426</v>
      </c>
      <c r="N4626" s="15">
        <f t="shared" si="3"/>
        <v>-0.1121084265</v>
      </c>
      <c r="O4626" s="15">
        <f t="shared" si="4"/>
        <v>0.1121084265</v>
      </c>
      <c r="P4626" s="8">
        <f t="shared" si="5"/>
        <v>31</v>
      </c>
    </row>
    <row r="4627" ht="12.75" customHeight="1">
      <c r="A4627" s="7">
        <v>44208.0</v>
      </c>
      <c r="B4627" s="8" t="s">
        <v>3052</v>
      </c>
      <c r="C4627" s="8" t="s">
        <v>3053</v>
      </c>
      <c r="D4627" s="9" t="s">
        <v>23</v>
      </c>
      <c r="E4627" s="10" t="s">
        <v>19</v>
      </c>
      <c r="F4627" s="11">
        <v>1.5309E9</v>
      </c>
      <c r="G4627" s="8" t="s">
        <v>24</v>
      </c>
      <c r="H4627" s="8" t="str">
        <f t="shared" si="1"/>
        <v>BUY</v>
      </c>
      <c r="I4627" s="12">
        <v>41.990002</v>
      </c>
      <c r="J4627" s="12">
        <v>1000.0</v>
      </c>
      <c r="K4627" s="7">
        <v>44392.0</v>
      </c>
      <c r="L4627" s="14">
        <v>30.27</v>
      </c>
      <c r="M4627" s="14">
        <f t="shared" si="2"/>
        <v>720.8858909</v>
      </c>
      <c r="N4627" s="15">
        <f t="shared" si="3"/>
        <v>-0.2791141091</v>
      </c>
      <c r="O4627" s="15">
        <f t="shared" si="4"/>
        <v>0.2791141091</v>
      </c>
      <c r="P4627" s="8">
        <f t="shared" si="5"/>
        <v>184</v>
      </c>
    </row>
    <row r="4628" ht="12.75" customHeight="1">
      <c r="A4628" s="7">
        <v>44208.0</v>
      </c>
      <c r="B4628" s="8" t="s">
        <v>3145</v>
      </c>
      <c r="C4628" s="8" t="s">
        <v>3146</v>
      </c>
      <c r="D4628" s="9" t="s">
        <v>23</v>
      </c>
      <c r="E4628" s="10" t="s">
        <v>19</v>
      </c>
      <c r="F4628" s="11">
        <v>4.613101836E9</v>
      </c>
      <c r="G4628" s="8" t="s">
        <v>20</v>
      </c>
      <c r="H4628" s="8" t="str">
        <f t="shared" si="1"/>
        <v>SELL</v>
      </c>
      <c r="I4628" s="12">
        <v>514.23999</v>
      </c>
      <c r="J4628" s="12">
        <v>1000.0</v>
      </c>
      <c r="K4628" s="16">
        <v>44727.0</v>
      </c>
      <c r="L4628" s="14">
        <v>171.339996</v>
      </c>
      <c r="M4628" s="14">
        <f t="shared" si="2"/>
        <v>333.1907268</v>
      </c>
      <c r="N4628" s="15">
        <f t="shared" si="3"/>
        <v>0.6668092732</v>
      </c>
      <c r="O4628" s="15">
        <f t="shared" si="4"/>
        <v>-0.6668092732</v>
      </c>
      <c r="P4628" s="8">
        <f t="shared" si="5"/>
        <v>519</v>
      </c>
    </row>
    <row r="4629" ht="12.75" customHeight="1">
      <c r="A4629" s="7">
        <v>44208.0</v>
      </c>
      <c r="B4629" s="8" t="s">
        <v>3105</v>
      </c>
      <c r="C4629" s="8" t="s">
        <v>3106</v>
      </c>
      <c r="D4629" s="9" t="s">
        <v>39</v>
      </c>
      <c r="E4629" s="10" t="s">
        <v>19</v>
      </c>
      <c r="F4629" s="11">
        <v>2.588870843E9</v>
      </c>
      <c r="G4629" s="8" t="s">
        <v>20</v>
      </c>
      <c r="H4629" s="8" t="str">
        <f t="shared" si="1"/>
        <v>SELL</v>
      </c>
      <c r="I4629" s="12">
        <v>33.240002</v>
      </c>
      <c r="J4629" s="12">
        <v>1000.0</v>
      </c>
      <c r="K4629" s="16">
        <v>44727.0</v>
      </c>
      <c r="L4629" s="14">
        <v>4.28</v>
      </c>
      <c r="M4629" s="14">
        <f t="shared" si="2"/>
        <v>128.7605217</v>
      </c>
      <c r="N4629" s="15">
        <f t="shared" si="3"/>
        <v>0.8712394783</v>
      </c>
      <c r="O4629" s="15">
        <f t="shared" si="4"/>
        <v>-0.8712394783</v>
      </c>
      <c r="P4629" s="8">
        <f t="shared" si="5"/>
        <v>519</v>
      </c>
    </row>
    <row r="4630" ht="12.75" customHeight="1">
      <c r="A4630" s="7">
        <v>44209.0</v>
      </c>
      <c r="B4630" s="8" t="s">
        <v>175</v>
      </c>
      <c r="C4630" s="8" t="s">
        <v>176</v>
      </c>
      <c r="D4630" s="9" t="s">
        <v>27</v>
      </c>
      <c r="E4630" s="10" t="s">
        <v>19</v>
      </c>
      <c r="F4630" s="11">
        <v>3.5546483315E10</v>
      </c>
      <c r="G4630" s="8" t="s">
        <v>20</v>
      </c>
      <c r="H4630" s="8" t="str">
        <f t="shared" si="1"/>
        <v>SELL</v>
      </c>
      <c r="I4630" s="12">
        <v>20.903177</v>
      </c>
      <c r="J4630" s="12">
        <v>1000.0</v>
      </c>
      <c r="K4630" s="16">
        <v>44727.0</v>
      </c>
      <c r="L4630" s="14">
        <v>35.017181</v>
      </c>
      <c r="M4630" s="14">
        <f t="shared" si="2"/>
        <v>1675.208558</v>
      </c>
      <c r="N4630" s="15">
        <f t="shared" si="3"/>
        <v>-0.675208558</v>
      </c>
      <c r="O4630" s="15">
        <f t="shared" si="4"/>
        <v>0.675208558</v>
      </c>
      <c r="P4630" s="8">
        <f t="shared" si="5"/>
        <v>518</v>
      </c>
    </row>
    <row r="4631" ht="12.75" customHeight="1">
      <c r="A4631" s="7">
        <v>44210.0</v>
      </c>
      <c r="B4631" s="8" t="s">
        <v>3147</v>
      </c>
      <c r="C4631" s="8" t="s">
        <v>3148</v>
      </c>
      <c r="D4631" s="9" t="s">
        <v>23</v>
      </c>
      <c r="E4631" s="10" t="s">
        <v>19</v>
      </c>
      <c r="F4631" s="11">
        <v>4.287447174E9</v>
      </c>
      <c r="G4631" s="8" t="s">
        <v>20</v>
      </c>
      <c r="H4631" s="8" t="str">
        <f t="shared" si="1"/>
        <v>SELL</v>
      </c>
      <c r="I4631" s="12">
        <v>114.940002</v>
      </c>
      <c r="J4631" s="12">
        <v>1000.0</v>
      </c>
      <c r="K4631" s="16">
        <v>44691.0</v>
      </c>
      <c r="L4631" s="14">
        <v>18.190001</v>
      </c>
      <c r="M4631" s="14">
        <f t="shared" si="2"/>
        <v>158.2564876</v>
      </c>
      <c r="N4631" s="15">
        <f t="shared" si="3"/>
        <v>0.8417435124</v>
      </c>
      <c r="O4631" s="15">
        <f t="shared" si="4"/>
        <v>-0.8417435124</v>
      </c>
      <c r="P4631" s="8">
        <f t="shared" si="5"/>
        <v>481</v>
      </c>
    </row>
    <row r="4632" ht="12.75" customHeight="1">
      <c r="A4632" s="7">
        <v>44210.0</v>
      </c>
      <c r="B4632" s="8" t="s">
        <v>1821</v>
      </c>
      <c r="C4632" s="8" t="s">
        <v>1822</v>
      </c>
      <c r="D4632" s="9" t="s">
        <v>18</v>
      </c>
      <c r="E4632" s="10" t="s">
        <v>168</v>
      </c>
      <c r="F4632" s="11">
        <v>1.251490116E9</v>
      </c>
      <c r="G4632" s="8" t="s">
        <v>20</v>
      </c>
      <c r="H4632" s="8" t="str">
        <f t="shared" si="1"/>
        <v>SELL</v>
      </c>
      <c r="I4632" s="12">
        <v>34.549999</v>
      </c>
      <c r="J4632" s="12">
        <v>1000.0</v>
      </c>
      <c r="K4632" s="16">
        <v>44727.0</v>
      </c>
      <c r="L4632" s="14">
        <v>6.25</v>
      </c>
      <c r="M4632" s="14">
        <f t="shared" si="2"/>
        <v>180.8972556</v>
      </c>
      <c r="N4632" s="15">
        <f t="shared" si="3"/>
        <v>0.8191027444</v>
      </c>
      <c r="O4632" s="15">
        <f t="shared" si="4"/>
        <v>-0.8191027444</v>
      </c>
      <c r="P4632" s="8">
        <f t="shared" si="5"/>
        <v>517</v>
      </c>
    </row>
    <row r="4633" ht="12.75" customHeight="1">
      <c r="A4633" s="7">
        <v>44210.0</v>
      </c>
      <c r="B4633" s="8" t="s">
        <v>372</v>
      </c>
      <c r="C4633" s="8" t="s">
        <v>373</v>
      </c>
      <c r="D4633" s="9" t="s">
        <v>18</v>
      </c>
      <c r="E4633" s="10" t="s">
        <v>19</v>
      </c>
      <c r="F4633" s="11">
        <v>2.6695412156E10</v>
      </c>
      <c r="G4633" s="8" t="s">
        <v>20</v>
      </c>
      <c r="H4633" s="8" t="str">
        <f t="shared" si="1"/>
        <v>SELL</v>
      </c>
      <c r="I4633" s="12">
        <v>41.38308</v>
      </c>
      <c r="J4633" s="12">
        <v>1000.0</v>
      </c>
      <c r="K4633" s="7">
        <v>44386.0</v>
      </c>
      <c r="L4633" s="14">
        <v>42.830036</v>
      </c>
      <c r="M4633" s="14">
        <f t="shared" si="2"/>
        <v>1034.964918</v>
      </c>
      <c r="N4633" s="15">
        <f t="shared" si="3"/>
        <v>-0.03496491803</v>
      </c>
      <c r="O4633" s="15">
        <f t="shared" si="4"/>
        <v>0.03496491803</v>
      </c>
      <c r="P4633" s="8">
        <f t="shared" si="5"/>
        <v>176</v>
      </c>
    </row>
    <row r="4634" ht="12.75" customHeight="1">
      <c r="A4634" s="7">
        <v>44210.0</v>
      </c>
      <c r="B4634" s="8" t="s">
        <v>1015</v>
      </c>
      <c r="C4634" s="8" t="s">
        <v>1016</v>
      </c>
      <c r="D4634" s="9" t="s">
        <v>35</v>
      </c>
      <c r="E4634" s="10" t="s">
        <v>19</v>
      </c>
      <c r="F4634" s="11">
        <v>5.595228507E9</v>
      </c>
      <c r="G4634" s="8" t="s">
        <v>20</v>
      </c>
      <c r="H4634" s="8" t="str">
        <f t="shared" si="1"/>
        <v>SELL</v>
      </c>
      <c r="I4634" s="12">
        <v>9.9775</v>
      </c>
      <c r="J4634" s="12">
        <v>1000.0</v>
      </c>
      <c r="K4634" s="7">
        <v>44221.0</v>
      </c>
      <c r="L4634" s="14">
        <v>19.1975</v>
      </c>
      <c r="M4634" s="14">
        <f t="shared" si="2"/>
        <v>1924.079178</v>
      </c>
      <c r="N4634" s="15">
        <f t="shared" si="3"/>
        <v>-0.9240791782</v>
      </c>
      <c r="O4634" s="15">
        <f t="shared" si="4"/>
        <v>0.9240791782</v>
      </c>
      <c r="P4634" s="8">
        <f t="shared" si="5"/>
        <v>11</v>
      </c>
    </row>
    <row r="4635" ht="12.75" customHeight="1">
      <c r="A4635" s="7">
        <v>44210.0</v>
      </c>
      <c r="B4635" s="8" t="s">
        <v>48</v>
      </c>
      <c r="C4635" s="8" t="s">
        <v>49</v>
      </c>
      <c r="D4635" s="9" t="s">
        <v>27</v>
      </c>
      <c r="E4635" s="10" t="s">
        <v>19</v>
      </c>
      <c r="F4635" s="11">
        <v>5.7134103688E10</v>
      </c>
      <c r="G4635" s="8" t="s">
        <v>20</v>
      </c>
      <c r="H4635" s="8" t="str">
        <f t="shared" si="1"/>
        <v>SELL</v>
      </c>
      <c r="I4635" s="12">
        <v>23.863989</v>
      </c>
      <c r="J4635" s="12">
        <v>1000.0</v>
      </c>
      <c r="K4635" s="7">
        <v>44585.0</v>
      </c>
      <c r="L4635" s="14">
        <v>33.529518</v>
      </c>
      <c r="M4635" s="14">
        <f t="shared" si="2"/>
        <v>1405.025706</v>
      </c>
      <c r="N4635" s="15">
        <f t="shared" si="3"/>
        <v>-0.4050257063</v>
      </c>
      <c r="O4635" s="15">
        <f t="shared" si="4"/>
        <v>0.4050257063</v>
      </c>
      <c r="P4635" s="8">
        <f t="shared" si="5"/>
        <v>375</v>
      </c>
    </row>
    <row r="4636" ht="12.75" customHeight="1">
      <c r="A4636" s="7">
        <v>44211.0</v>
      </c>
      <c r="B4636" s="8" t="s">
        <v>69</v>
      </c>
      <c r="C4636" s="8" t="s">
        <v>70</v>
      </c>
      <c r="D4636" s="9" t="s">
        <v>71</v>
      </c>
      <c r="E4636" s="10" t="s">
        <v>19</v>
      </c>
      <c r="F4636" s="11">
        <v>2.31528133463E11</v>
      </c>
      <c r="G4636" s="8" t="s">
        <v>24</v>
      </c>
      <c r="H4636" s="8" t="str">
        <f t="shared" si="1"/>
        <v>BUY</v>
      </c>
      <c r="I4636" s="12">
        <v>31.196686</v>
      </c>
      <c r="J4636" s="12">
        <v>1000.0</v>
      </c>
      <c r="K4636" s="7">
        <v>44215.0</v>
      </c>
      <c r="L4636" s="14">
        <v>30.969879</v>
      </c>
      <c r="M4636" s="14">
        <f t="shared" si="2"/>
        <v>992.7297726</v>
      </c>
      <c r="N4636" s="15">
        <f t="shared" si="3"/>
        <v>-0.007270227357</v>
      </c>
      <c r="O4636" s="15">
        <f t="shared" si="4"/>
        <v>0.007270227357</v>
      </c>
      <c r="P4636" s="8">
        <f t="shared" si="5"/>
        <v>4</v>
      </c>
    </row>
    <row r="4637" ht="12.75" customHeight="1">
      <c r="A4637" s="7">
        <v>44211.0</v>
      </c>
      <c r="B4637" s="8" t="s">
        <v>117</v>
      </c>
      <c r="C4637" s="8" t="s">
        <v>118</v>
      </c>
      <c r="D4637" s="9" t="s">
        <v>23</v>
      </c>
      <c r="E4637" s="10" t="s">
        <v>19</v>
      </c>
      <c r="F4637" s="11">
        <v>1.36600252096E11</v>
      </c>
      <c r="G4637" s="8" t="s">
        <v>20</v>
      </c>
      <c r="H4637" s="8" t="str">
        <f t="shared" si="1"/>
        <v>SELL</v>
      </c>
      <c r="I4637" s="12">
        <v>52.924385</v>
      </c>
      <c r="J4637" s="12">
        <v>1000.0</v>
      </c>
      <c r="K4637" s="7">
        <v>44302.0</v>
      </c>
      <c r="L4637" s="14">
        <v>59.8759</v>
      </c>
      <c r="M4637" s="14">
        <f t="shared" si="2"/>
        <v>1131.348054</v>
      </c>
      <c r="N4637" s="15">
        <f t="shared" si="3"/>
        <v>-0.1313480544</v>
      </c>
      <c r="O4637" s="15">
        <f t="shared" si="4"/>
        <v>0.1313480544</v>
      </c>
      <c r="P4637" s="8">
        <f t="shared" si="5"/>
        <v>91</v>
      </c>
    </row>
    <row r="4638" ht="12.75" customHeight="1">
      <c r="A4638" s="7">
        <v>44211.0</v>
      </c>
      <c r="B4638" s="8" t="s">
        <v>89</v>
      </c>
      <c r="C4638" s="8" t="s">
        <v>90</v>
      </c>
      <c r="D4638" s="9" t="s">
        <v>58</v>
      </c>
      <c r="E4638" s="10" t="s">
        <v>19</v>
      </c>
      <c r="F4638" s="11">
        <v>1.79830167494E11</v>
      </c>
      <c r="G4638" s="8" t="s">
        <v>24</v>
      </c>
      <c r="H4638" s="8" t="str">
        <f t="shared" si="1"/>
        <v>BUY</v>
      </c>
      <c r="I4638" s="12">
        <v>497.980011</v>
      </c>
      <c r="J4638" s="12">
        <v>1000.0</v>
      </c>
      <c r="K4638" s="7">
        <v>44215.0</v>
      </c>
      <c r="L4638" s="14">
        <v>501.769989</v>
      </c>
      <c r="M4638" s="14">
        <f t="shared" si="2"/>
        <v>1007.610703</v>
      </c>
      <c r="N4638" s="15">
        <f t="shared" si="3"/>
        <v>0.007610703073</v>
      </c>
      <c r="O4638" s="15">
        <f t="shared" si="4"/>
        <v>-0.007610703073</v>
      </c>
      <c r="P4638" s="8">
        <f t="shared" si="5"/>
        <v>4</v>
      </c>
    </row>
    <row r="4639" ht="12.75" customHeight="1">
      <c r="A4639" s="7">
        <v>44211.0</v>
      </c>
      <c r="B4639" s="8" t="s">
        <v>810</v>
      </c>
      <c r="C4639" s="8" t="s">
        <v>811</v>
      </c>
      <c r="D4639" s="9" t="s">
        <v>39</v>
      </c>
      <c r="E4639" s="10" t="s">
        <v>19</v>
      </c>
      <c r="F4639" s="11">
        <v>1.352139264E9</v>
      </c>
      <c r="G4639" s="8" t="s">
        <v>24</v>
      </c>
      <c r="H4639" s="8" t="str">
        <f t="shared" si="1"/>
        <v>BUY</v>
      </c>
      <c r="I4639" s="12">
        <v>4.55</v>
      </c>
      <c r="J4639" s="12">
        <v>1000.0</v>
      </c>
      <c r="K4639" s="16">
        <v>44727.0</v>
      </c>
      <c r="L4639" s="14">
        <v>2.52</v>
      </c>
      <c r="M4639" s="14">
        <f t="shared" si="2"/>
        <v>553.8461538</v>
      </c>
      <c r="N4639" s="15">
        <f t="shared" si="3"/>
        <v>-0.4461538462</v>
      </c>
      <c r="O4639" s="15">
        <f t="shared" si="4"/>
        <v>0.4461538462</v>
      </c>
      <c r="P4639" s="8">
        <f t="shared" si="5"/>
        <v>516</v>
      </c>
    </row>
    <row r="4640" ht="12.75" customHeight="1">
      <c r="A4640" s="7">
        <v>44211.0</v>
      </c>
      <c r="B4640" s="8" t="s">
        <v>3149</v>
      </c>
      <c r="C4640" s="8" t="s">
        <v>3150</v>
      </c>
      <c r="D4640" s="9" t="s">
        <v>39</v>
      </c>
      <c r="E4640" s="9" t="s">
        <v>19</v>
      </c>
      <c r="F4640" s="11">
        <v>5.4651282E7</v>
      </c>
      <c r="G4640" s="8" t="s">
        <v>20</v>
      </c>
      <c r="H4640" s="8" t="str">
        <f t="shared" si="1"/>
        <v>SELL</v>
      </c>
      <c r="I4640" s="12">
        <v>12.3</v>
      </c>
      <c r="J4640" s="12">
        <v>1000.0</v>
      </c>
      <c r="K4640" s="16">
        <v>44727.0</v>
      </c>
      <c r="L4640" s="14">
        <v>1.53</v>
      </c>
      <c r="M4640" s="14">
        <f t="shared" si="2"/>
        <v>124.3902439</v>
      </c>
      <c r="N4640" s="15">
        <f t="shared" si="3"/>
        <v>0.8756097561</v>
      </c>
      <c r="O4640" s="15">
        <f t="shared" si="4"/>
        <v>-0.8756097561</v>
      </c>
      <c r="P4640" s="8">
        <f t="shared" si="5"/>
        <v>516</v>
      </c>
    </row>
    <row r="4641" ht="12.75" customHeight="1">
      <c r="A4641" s="16">
        <v>44211.0</v>
      </c>
      <c r="B4641" s="8" t="s">
        <v>859</v>
      </c>
      <c r="C4641" s="8" t="s">
        <v>860</v>
      </c>
      <c r="D4641" s="9" t="s">
        <v>18</v>
      </c>
      <c r="E4641" s="10" t="s">
        <v>19</v>
      </c>
      <c r="F4641" s="11">
        <v>1.6103818E10</v>
      </c>
      <c r="G4641" s="18" t="s">
        <v>24</v>
      </c>
      <c r="H4641" s="17" t="str">
        <f t="shared" si="1"/>
        <v>BUY</v>
      </c>
      <c r="I4641" s="12">
        <v>43.889999</v>
      </c>
      <c r="J4641" s="12">
        <v>1000.0</v>
      </c>
      <c r="K4641" s="16">
        <v>44258.0</v>
      </c>
      <c r="L4641" s="14">
        <v>54.57</v>
      </c>
      <c r="M4641" s="14">
        <f t="shared" si="2"/>
        <v>1243.33564</v>
      </c>
      <c r="N4641" s="15">
        <f t="shared" si="3"/>
        <v>0.2433356401</v>
      </c>
      <c r="O4641" s="15">
        <f t="shared" si="4"/>
        <v>-0.2433356401</v>
      </c>
      <c r="P4641" s="8">
        <f t="shared" si="5"/>
        <v>47</v>
      </c>
    </row>
    <row r="4642" ht="12.75" customHeight="1">
      <c r="A4642" s="16">
        <v>44211.0</v>
      </c>
      <c r="B4642" s="8" t="s">
        <v>208</v>
      </c>
      <c r="C4642" s="8" t="s">
        <v>209</v>
      </c>
      <c r="D4642" s="9" t="s">
        <v>18</v>
      </c>
      <c r="E4642" s="10" t="s">
        <v>19</v>
      </c>
      <c r="F4642" s="11">
        <v>1.37339890294E11</v>
      </c>
      <c r="G4642" s="18" t="s">
        <v>24</v>
      </c>
      <c r="H4642" s="17" t="str">
        <f t="shared" si="1"/>
        <v>BUY</v>
      </c>
      <c r="I4642" s="12">
        <v>205.006683</v>
      </c>
      <c r="J4642" s="12">
        <v>1000.0</v>
      </c>
      <c r="K4642" s="16">
        <v>44215.0</v>
      </c>
      <c r="L4642" s="14">
        <v>203.757339</v>
      </c>
      <c r="M4642" s="14">
        <f t="shared" si="2"/>
        <v>993.9058377</v>
      </c>
      <c r="N4642" s="15">
        <f t="shared" si="3"/>
        <v>-0.006094162306</v>
      </c>
      <c r="O4642" s="15">
        <f t="shared" si="4"/>
        <v>0.006094162306</v>
      </c>
      <c r="P4642" s="8">
        <f t="shared" si="5"/>
        <v>4</v>
      </c>
    </row>
    <row r="4643" ht="12.75" customHeight="1">
      <c r="A4643" s="16">
        <v>44211.0</v>
      </c>
      <c r="B4643" s="8" t="s">
        <v>3151</v>
      </c>
      <c r="C4643" s="8" t="s">
        <v>3152</v>
      </c>
      <c r="D4643" s="9" t="s">
        <v>71</v>
      </c>
      <c r="E4643" s="10" t="s">
        <v>19</v>
      </c>
      <c r="F4643" s="11">
        <v>2.65291239E9</v>
      </c>
      <c r="G4643" s="17" t="s">
        <v>20</v>
      </c>
      <c r="H4643" s="18" t="str">
        <f t="shared" si="1"/>
        <v>SELL</v>
      </c>
      <c r="I4643" s="12">
        <v>56.0</v>
      </c>
      <c r="J4643" s="12">
        <v>1000.0</v>
      </c>
      <c r="K4643" s="16">
        <v>44684.0</v>
      </c>
      <c r="L4643" s="14">
        <v>85.459999</v>
      </c>
      <c r="M4643" s="14">
        <f t="shared" si="2"/>
        <v>1526.071411</v>
      </c>
      <c r="N4643" s="15">
        <f t="shared" si="3"/>
        <v>-0.5260714107</v>
      </c>
      <c r="O4643" s="15">
        <f t="shared" si="4"/>
        <v>0.5260714107</v>
      </c>
      <c r="P4643" s="8">
        <f t="shared" si="5"/>
        <v>473</v>
      </c>
    </row>
    <row r="4644" ht="12.75" customHeight="1">
      <c r="A4644" s="7">
        <v>44215.0</v>
      </c>
      <c r="B4644" s="8" t="s">
        <v>69</v>
      </c>
      <c r="C4644" s="8" t="s">
        <v>70</v>
      </c>
      <c r="D4644" s="9" t="s">
        <v>71</v>
      </c>
      <c r="E4644" s="10" t="s">
        <v>19</v>
      </c>
      <c r="F4644" s="11">
        <v>2.31528133463E11</v>
      </c>
      <c r="G4644" s="8" t="s">
        <v>20</v>
      </c>
      <c r="H4644" s="8" t="str">
        <f t="shared" si="1"/>
        <v>SELL</v>
      </c>
      <c r="I4644" s="12">
        <v>30.969879</v>
      </c>
      <c r="J4644" s="12">
        <v>1000.0</v>
      </c>
      <c r="K4644" s="7">
        <v>44396.0</v>
      </c>
      <c r="L4644" s="14">
        <v>35.222363</v>
      </c>
      <c r="M4644" s="14">
        <f t="shared" si="2"/>
        <v>1137.31032</v>
      </c>
      <c r="N4644" s="15">
        <f t="shared" si="3"/>
        <v>-0.1373103201</v>
      </c>
      <c r="O4644" s="15">
        <f t="shared" si="4"/>
        <v>0.1373103201</v>
      </c>
      <c r="P4644" s="8">
        <f t="shared" si="5"/>
        <v>181</v>
      </c>
    </row>
    <row r="4645" ht="12.75" customHeight="1">
      <c r="A4645" s="7">
        <v>44215.0</v>
      </c>
      <c r="B4645" s="8" t="s">
        <v>76</v>
      </c>
      <c r="C4645" s="8" t="s">
        <v>77</v>
      </c>
      <c r="D4645" s="9" t="s">
        <v>58</v>
      </c>
      <c r="E4645" s="10" t="s">
        <v>19</v>
      </c>
      <c r="F4645" s="11">
        <v>1.57074705249E11</v>
      </c>
      <c r="G4645" s="8" t="s">
        <v>20</v>
      </c>
      <c r="H4645" s="8" t="str">
        <f t="shared" si="1"/>
        <v>SELL</v>
      </c>
      <c r="I4645" s="12">
        <v>172.259995</v>
      </c>
      <c r="J4645" s="12">
        <v>1000.0</v>
      </c>
      <c r="K4645" s="7">
        <v>44462.0</v>
      </c>
      <c r="L4645" s="14">
        <v>176.25</v>
      </c>
      <c r="M4645" s="14">
        <f t="shared" si="2"/>
        <v>1023.162691</v>
      </c>
      <c r="N4645" s="15">
        <f t="shared" si="3"/>
        <v>-0.02316269079</v>
      </c>
      <c r="O4645" s="15">
        <f t="shared" si="4"/>
        <v>0.02316269079</v>
      </c>
      <c r="P4645" s="8">
        <f t="shared" si="5"/>
        <v>247</v>
      </c>
    </row>
    <row r="4646" ht="12.75" customHeight="1">
      <c r="A4646" s="7">
        <v>44215.0</v>
      </c>
      <c r="B4646" s="8" t="s">
        <v>279</v>
      </c>
      <c r="C4646" s="8" t="s">
        <v>280</v>
      </c>
      <c r="D4646" s="9" t="s">
        <v>71</v>
      </c>
      <c r="E4646" s="10" t="s">
        <v>19</v>
      </c>
      <c r="F4646" s="11">
        <v>3.68710378051E11</v>
      </c>
      <c r="G4646" s="8" t="s">
        <v>24</v>
      </c>
      <c r="H4646" s="8" t="str">
        <f t="shared" si="1"/>
        <v>BUY</v>
      </c>
      <c r="I4646" s="12">
        <v>321.37561</v>
      </c>
      <c r="J4646" s="12">
        <v>1000.0</v>
      </c>
      <c r="K4646" s="7">
        <v>44218.0</v>
      </c>
      <c r="L4646" s="14">
        <v>324.382904</v>
      </c>
      <c r="M4646" s="14">
        <f t="shared" si="2"/>
        <v>1009.357568</v>
      </c>
      <c r="N4646" s="15">
        <f t="shared" si="3"/>
        <v>0.009357567614</v>
      </c>
      <c r="O4646" s="15">
        <f t="shared" si="4"/>
        <v>-0.009357567614</v>
      </c>
      <c r="P4646" s="8">
        <f t="shared" si="5"/>
        <v>3</v>
      </c>
    </row>
    <row r="4647" ht="12.75" customHeight="1">
      <c r="A4647" s="7">
        <v>44215.0</v>
      </c>
      <c r="B4647" s="8" t="s">
        <v>44</v>
      </c>
      <c r="C4647" s="8" t="s">
        <v>45</v>
      </c>
      <c r="D4647" s="9" t="s">
        <v>18</v>
      </c>
      <c r="E4647" s="10" t="s">
        <v>19</v>
      </c>
      <c r="F4647" s="11">
        <v>5.517271672E10</v>
      </c>
      <c r="G4647" s="8" t="s">
        <v>24</v>
      </c>
      <c r="H4647" s="8" t="str">
        <f t="shared" si="1"/>
        <v>BUY</v>
      </c>
      <c r="I4647" s="12">
        <v>152.870895</v>
      </c>
      <c r="J4647" s="12">
        <v>1000.0</v>
      </c>
      <c r="K4647" s="7">
        <v>44218.0</v>
      </c>
      <c r="L4647" s="14">
        <v>152.798584</v>
      </c>
      <c r="M4647" s="14">
        <f t="shared" si="2"/>
        <v>999.5269799</v>
      </c>
      <c r="N4647" s="15">
        <f t="shared" si="3"/>
        <v>-0.0004730200605</v>
      </c>
      <c r="O4647" s="15">
        <f t="shared" si="4"/>
        <v>0.0004730200605</v>
      </c>
      <c r="P4647" s="8">
        <f t="shared" si="5"/>
        <v>3</v>
      </c>
    </row>
    <row r="4648" ht="12.75" customHeight="1">
      <c r="A4648" s="7">
        <v>44215.0</v>
      </c>
      <c r="B4648" s="8" t="s">
        <v>89</v>
      </c>
      <c r="C4648" s="8" t="s">
        <v>90</v>
      </c>
      <c r="D4648" s="9" t="s">
        <v>58</v>
      </c>
      <c r="E4648" s="10" t="s">
        <v>19</v>
      </c>
      <c r="F4648" s="11">
        <v>1.79830167494E11</v>
      </c>
      <c r="G4648" s="8" t="s">
        <v>20</v>
      </c>
      <c r="H4648" s="8" t="str">
        <f t="shared" si="1"/>
        <v>SELL</v>
      </c>
      <c r="I4648" s="12">
        <v>501.769989</v>
      </c>
      <c r="J4648" s="12">
        <v>1000.0</v>
      </c>
      <c r="K4648" s="7">
        <v>44572.0</v>
      </c>
      <c r="L4648" s="14">
        <v>540.840027</v>
      </c>
      <c r="M4648" s="14">
        <f t="shared" si="2"/>
        <v>1077.864438</v>
      </c>
      <c r="N4648" s="15">
        <f t="shared" si="3"/>
        <v>-0.0778644376</v>
      </c>
      <c r="O4648" s="15">
        <f t="shared" si="4"/>
        <v>0.0778644376</v>
      </c>
      <c r="P4648" s="8">
        <f t="shared" si="5"/>
        <v>357</v>
      </c>
    </row>
    <row r="4649" ht="12.75" customHeight="1">
      <c r="A4649" s="7">
        <v>44215.0</v>
      </c>
      <c r="B4649" s="8" t="s">
        <v>1538</v>
      </c>
      <c r="C4649" s="8" t="s">
        <v>1539</v>
      </c>
      <c r="D4649" s="9" t="s">
        <v>35</v>
      </c>
      <c r="E4649" s="10" t="s">
        <v>19</v>
      </c>
      <c r="F4649" s="11">
        <v>3.525622984E9</v>
      </c>
      <c r="G4649" s="8" t="s">
        <v>20</v>
      </c>
      <c r="H4649" s="8" t="str">
        <f t="shared" si="1"/>
        <v>SELL</v>
      </c>
      <c r="I4649" s="12">
        <v>100.419998</v>
      </c>
      <c r="J4649" s="12">
        <v>1000.0</v>
      </c>
      <c r="K4649" s="7">
        <v>44564.0</v>
      </c>
      <c r="L4649" s="14">
        <v>50.639999</v>
      </c>
      <c r="M4649" s="14">
        <f t="shared" si="2"/>
        <v>504.2820156</v>
      </c>
      <c r="N4649" s="15">
        <f t="shared" si="3"/>
        <v>0.4957179844</v>
      </c>
      <c r="O4649" s="15">
        <f t="shared" si="4"/>
        <v>-0.4957179844</v>
      </c>
      <c r="P4649" s="8">
        <f t="shared" si="5"/>
        <v>349</v>
      </c>
    </row>
    <row r="4650" ht="12.75" customHeight="1">
      <c r="A4650" s="7">
        <v>44215.0</v>
      </c>
      <c r="B4650" s="8" t="s">
        <v>1386</v>
      </c>
      <c r="C4650" s="8" t="s">
        <v>1387</v>
      </c>
      <c r="D4650" s="9" t="s">
        <v>18</v>
      </c>
      <c r="E4650" s="10" t="s">
        <v>19</v>
      </c>
      <c r="F4650" s="11">
        <v>2.948089032E10</v>
      </c>
      <c r="G4650" s="8" t="s">
        <v>24</v>
      </c>
      <c r="H4650" s="8" t="str">
        <f t="shared" si="1"/>
        <v>BUY</v>
      </c>
      <c r="I4650" s="12">
        <v>77.813316</v>
      </c>
      <c r="J4650" s="12">
        <v>1000.0</v>
      </c>
      <c r="K4650" s="16">
        <v>44727.0</v>
      </c>
      <c r="L4650" s="14">
        <v>123.797226</v>
      </c>
      <c r="M4650" s="14">
        <f t="shared" si="2"/>
        <v>1590.951682</v>
      </c>
      <c r="N4650" s="15">
        <f t="shared" si="3"/>
        <v>0.5909516824</v>
      </c>
      <c r="O4650" s="15">
        <f t="shared" si="4"/>
        <v>-0.5909516824</v>
      </c>
      <c r="P4650" s="8">
        <f t="shared" si="5"/>
        <v>512</v>
      </c>
    </row>
    <row r="4651" ht="12.75" customHeight="1">
      <c r="A4651" s="16">
        <v>44215.0</v>
      </c>
      <c r="B4651" s="8" t="s">
        <v>208</v>
      </c>
      <c r="C4651" s="8" t="s">
        <v>209</v>
      </c>
      <c r="D4651" s="9" t="s">
        <v>18</v>
      </c>
      <c r="E4651" s="10" t="s">
        <v>19</v>
      </c>
      <c r="F4651" s="11">
        <v>1.37339890294E11</v>
      </c>
      <c r="G4651" s="17" t="s">
        <v>20</v>
      </c>
      <c r="H4651" s="18" t="str">
        <f t="shared" si="1"/>
        <v>SELL</v>
      </c>
      <c r="I4651" s="12">
        <v>203.757339</v>
      </c>
      <c r="J4651" s="12">
        <v>1000.0</v>
      </c>
      <c r="K4651" s="16">
        <v>44484.0</v>
      </c>
      <c r="L4651" s="14">
        <v>216.164856</v>
      </c>
      <c r="M4651" s="14">
        <f t="shared" si="2"/>
        <v>1060.893596</v>
      </c>
      <c r="N4651" s="15">
        <f t="shared" si="3"/>
        <v>-0.06089359559</v>
      </c>
      <c r="O4651" s="15">
        <f t="shared" si="4"/>
        <v>0.06089359559</v>
      </c>
      <c r="P4651" s="8">
        <f t="shared" si="5"/>
        <v>269</v>
      </c>
    </row>
    <row r="4652" ht="12.75" customHeight="1">
      <c r="A4652" s="7">
        <v>44216.0</v>
      </c>
      <c r="B4652" s="8" t="s">
        <v>3153</v>
      </c>
      <c r="C4652" s="8" t="s">
        <v>3154</v>
      </c>
      <c r="D4652" s="9" t="s">
        <v>35</v>
      </c>
      <c r="E4652" s="10" t="s">
        <v>19</v>
      </c>
      <c r="F4652" s="11">
        <v>2.50652579E8</v>
      </c>
      <c r="G4652" s="8" t="s">
        <v>20</v>
      </c>
      <c r="H4652" s="8" t="str">
        <f t="shared" si="1"/>
        <v>SELL</v>
      </c>
      <c r="I4652" s="12">
        <v>17.360001</v>
      </c>
      <c r="J4652" s="12">
        <v>1000.0</v>
      </c>
      <c r="K4652" s="16">
        <v>44291.0</v>
      </c>
      <c r="L4652" s="14">
        <v>8.47</v>
      </c>
      <c r="M4652" s="14">
        <f t="shared" si="2"/>
        <v>487.9031977</v>
      </c>
      <c r="N4652" s="15">
        <f t="shared" si="3"/>
        <v>0.5120968023</v>
      </c>
      <c r="O4652" s="15">
        <f t="shared" si="4"/>
        <v>-0.5120968023</v>
      </c>
      <c r="P4652" s="8">
        <f t="shared" si="5"/>
        <v>75</v>
      </c>
    </row>
    <row r="4653" ht="12.75" customHeight="1">
      <c r="A4653" s="7">
        <v>44216.0</v>
      </c>
      <c r="B4653" s="8" t="s">
        <v>3155</v>
      </c>
      <c r="C4653" s="8" t="s">
        <v>3156</v>
      </c>
      <c r="D4653" s="9" t="s">
        <v>39</v>
      </c>
      <c r="E4653" s="10" t="s">
        <v>19</v>
      </c>
      <c r="F4653" s="11">
        <v>1.45818304E8</v>
      </c>
      <c r="G4653" s="8" t="s">
        <v>20</v>
      </c>
      <c r="H4653" s="8" t="str">
        <f t="shared" si="1"/>
        <v>SELL</v>
      </c>
      <c r="I4653" s="12">
        <v>25.49</v>
      </c>
      <c r="J4653" s="12">
        <v>1000.0</v>
      </c>
      <c r="K4653" s="16">
        <v>44411.0</v>
      </c>
      <c r="L4653" s="14">
        <v>6.7</v>
      </c>
      <c r="M4653" s="14">
        <f t="shared" si="2"/>
        <v>262.8481758</v>
      </c>
      <c r="N4653" s="15">
        <f t="shared" si="3"/>
        <v>0.7371518242</v>
      </c>
      <c r="O4653" s="15">
        <f t="shared" si="4"/>
        <v>-0.7371518242</v>
      </c>
      <c r="P4653" s="8">
        <f t="shared" si="5"/>
        <v>195</v>
      </c>
    </row>
    <row r="4654" ht="12.75" customHeight="1">
      <c r="A4654" s="7">
        <v>44216.0</v>
      </c>
      <c r="B4654" s="8" t="s">
        <v>3157</v>
      </c>
      <c r="C4654" s="8" t="s">
        <v>3158</v>
      </c>
      <c r="D4654" s="9" t="s">
        <v>23</v>
      </c>
      <c r="E4654" s="10" t="s">
        <v>19</v>
      </c>
      <c r="F4654" s="11">
        <v>6.38313104E8</v>
      </c>
      <c r="G4654" s="8" t="s">
        <v>24</v>
      </c>
      <c r="H4654" s="8" t="str">
        <f t="shared" si="1"/>
        <v>BUY</v>
      </c>
      <c r="I4654" s="12">
        <v>34.5</v>
      </c>
      <c r="J4654" s="12">
        <v>1000.0</v>
      </c>
      <c r="K4654" s="16">
        <v>44672.0</v>
      </c>
      <c r="L4654" s="14">
        <v>23.530001</v>
      </c>
      <c r="M4654" s="14">
        <f t="shared" si="2"/>
        <v>682.0290145</v>
      </c>
      <c r="N4654" s="15">
        <f t="shared" si="3"/>
        <v>-0.3179709855</v>
      </c>
      <c r="O4654" s="15">
        <f t="shared" si="4"/>
        <v>0.3179709855</v>
      </c>
      <c r="P4654" s="8">
        <f t="shared" si="5"/>
        <v>456</v>
      </c>
    </row>
    <row r="4655" ht="12.75" customHeight="1">
      <c r="A4655" s="7">
        <v>44216.0</v>
      </c>
      <c r="B4655" s="8" t="s">
        <v>2806</v>
      </c>
      <c r="C4655" s="8" t="s">
        <v>2807</v>
      </c>
      <c r="D4655" s="9" t="s">
        <v>27</v>
      </c>
      <c r="E4655" s="9" t="s">
        <v>19</v>
      </c>
      <c r="F4655" s="11">
        <v>3.106199012E9</v>
      </c>
      <c r="G4655" s="8" t="s">
        <v>20</v>
      </c>
      <c r="H4655" s="8" t="str">
        <f t="shared" si="1"/>
        <v>SELL</v>
      </c>
      <c r="I4655" s="12">
        <v>91.260002</v>
      </c>
      <c r="J4655" s="12">
        <v>1000.0</v>
      </c>
      <c r="K4655" s="16">
        <v>44727.0</v>
      </c>
      <c r="L4655" s="14">
        <v>61.5</v>
      </c>
      <c r="M4655" s="14">
        <f t="shared" si="2"/>
        <v>673.8987361</v>
      </c>
      <c r="N4655" s="15">
        <f t="shared" si="3"/>
        <v>0.3261012639</v>
      </c>
      <c r="O4655" s="15">
        <f t="shared" si="4"/>
        <v>-0.3261012639</v>
      </c>
      <c r="P4655" s="8">
        <f t="shared" si="5"/>
        <v>511</v>
      </c>
    </row>
    <row r="4656" ht="12.75" customHeight="1">
      <c r="A4656" s="16">
        <v>44216.0</v>
      </c>
      <c r="B4656" s="8" t="s">
        <v>2934</v>
      </c>
      <c r="C4656" s="8" t="s">
        <v>2935</v>
      </c>
      <c r="D4656" s="9" t="s">
        <v>35</v>
      </c>
      <c r="E4656" s="10" t="s">
        <v>19</v>
      </c>
      <c r="F4656" s="11">
        <v>1.66378909E8</v>
      </c>
      <c r="G4656" s="18" t="s">
        <v>24</v>
      </c>
      <c r="H4656" s="17" t="str">
        <f t="shared" si="1"/>
        <v>BUY</v>
      </c>
      <c r="I4656" s="12">
        <v>23.33</v>
      </c>
      <c r="J4656" s="12">
        <v>1000.0</v>
      </c>
      <c r="K4656" s="16">
        <v>44727.0</v>
      </c>
      <c r="L4656" s="14">
        <v>2.94</v>
      </c>
      <c r="M4656" s="14">
        <f t="shared" si="2"/>
        <v>126.0180026</v>
      </c>
      <c r="N4656" s="15">
        <f t="shared" si="3"/>
        <v>-0.8739819974</v>
      </c>
      <c r="O4656" s="15">
        <f t="shared" si="4"/>
        <v>0.8739819974</v>
      </c>
      <c r="P4656" s="8">
        <f t="shared" si="5"/>
        <v>511</v>
      </c>
    </row>
    <row r="4657" ht="12.75" customHeight="1">
      <c r="A4657" s="7">
        <v>44217.0</v>
      </c>
      <c r="B4657" s="8" t="s">
        <v>3159</v>
      </c>
      <c r="C4657" s="8" t="s">
        <v>3160</v>
      </c>
      <c r="D4657" s="9" t="s">
        <v>39</v>
      </c>
      <c r="E4657" s="10" t="s">
        <v>19</v>
      </c>
      <c r="F4657" s="11">
        <v>6.5158295E8</v>
      </c>
      <c r="G4657" s="8" t="s">
        <v>24</v>
      </c>
      <c r="H4657" s="8" t="str">
        <f t="shared" si="1"/>
        <v>BUY</v>
      </c>
      <c r="I4657" s="12">
        <v>13.59</v>
      </c>
      <c r="J4657" s="12">
        <v>1000.0</v>
      </c>
      <c r="K4657" s="16">
        <v>44727.0</v>
      </c>
      <c r="L4657" s="14">
        <v>2.23</v>
      </c>
      <c r="M4657" s="14">
        <f t="shared" si="2"/>
        <v>164.0912436</v>
      </c>
      <c r="N4657" s="15">
        <f t="shared" si="3"/>
        <v>-0.8359087564</v>
      </c>
      <c r="O4657" s="15">
        <f t="shared" si="4"/>
        <v>0.8359087564</v>
      </c>
      <c r="P4657" s="8">
        <f t="shared" si="5"/>
        <v>510</v>
      </c>
    </row>
    <row r="4658" ht="12.75" customHeight="1">
      <c r="A4658" s="7">
        <v>44218.0</v>
      </c>
      <c r="B4658" s="8" t="s">
        <v>3161</v>
      </c>
      <c r="C4658" s="8" t="s">
        <v>3162</v>
      </c>
      <c r="D4658" s="9" t="s">
        <v>23</v>
      </c>
      <c r="E4658" s="10" t="s">
        <v>19</v>
      </c>
      <c r="F4658" s="11">
        <v>1.59899255E8</v>
      </c>
      <c r="G4658" s="8" t="s">
        <v>24</v>
      </c>
      <c r="H4658" s="8" t="str">
        <f t="shared" si="1"/>
        <v>BUY</v>
      </c>
      <c r="I4658" s="12">
        <v>32.93</v>
      </c>
      <c r="J4658" s="12">
        <v>1000.0</v>
      </c>
      <c r="K4658" s="16">
        <v>44727.0</v>
      </c>
      <c r="L4658" s="14">
        <v>9.65</v>
      </c>
      <c r="M4658" s="14">
        <f t="shared" si="2"/>
        <v>293.0458548</v>
      </c>
      <c r="N4658" s="15">
        <f t="shared" si="3"/>
        <v>-0.7069541452</v>
      </c>
      <c r="O4658" s="15">
        <f t="shared" si="4"/>
        <v>0.7069541452</v>
      </c>
      <c r="P4658" s="8">
        <f t="shared" si="5"/>
        <v>509</v>
      </c>
    </row>
    <row r="4659" ht="12.75" customHeight="1">
      <c r="A4659" s="7">
        <v>44218.0</v>
      </c>
      <c r="B4659" s="8" t="s">
        <v>3163</v>
      </c>
      <c r="C4659" s="8" t="s">
        <v>3164</v>
      </c>
      <c r="D4659" s="9" t="s">
        <v>39</v>
      </c>
      <c r="E4659" s="10" t="s">
        <v>19</v>
      </c>
      <c r="F4659" s="11">
        <v>8.2206048E7</v>
      </c>
      <c r="G4659" s="8" t="s">
        <v>24</v>
      </c>
      <c r="H4659" s="8" t="str">
        <f t="shared" si="1"/>
        <v>BUY</v>
      </c>
      <c r="I4659" s="12">
        <v>10.9</v>
      </c>
      <c r="J4659" s="12">
        <v>1000.0</v>
      </c>
      <c r="K4659" s="16">
        <v>44727.0</v>
      </c>
      <c r="L4659" s="14">
        <v>1.68</v>
      </c>
      <c r="M4659" s="14">
        <f t="shared" si="2"/>
        <v>154.1284404</v>
      </c>
      <c r="N4659" s="15">
        <f t="shared" si="3"/>
        <v>-0.8458715596</v>
      </c>
      <c r="O4659" s="15">
        <f t="shared" si="4"/>
        <v>0.8458715596</v>
      </c>
      <c r="P4659" s="8">
        <f t="shared" si="5"/>
        <v>509</v>
      </c>
    </row>
    <row r="4660" ht="12.75" customHeight="1">
      <c r="A4660" s="7">
        <v>44218.0</v>
      </c>
      <c r="B4660" s="8" t="s">
        <v>1432</v>
      </c>
      <c r="C4660" s="8" t="s">
        <v>1433</v>
      </c>
      <c r="D4660" s="9" t="s">
        <v>71</v>
      </c>
      <c r="E4660" s="10" t="s">
        <v>19</v>
      </c>
      <c r="F4660" s="11">
        <v>7.12166E9</v>
      </c>
      <c r="G4660" s="8" t="s">
        <v>20</v>
      </c>
      <c r="H4660" s="8" t="str">
        <f t="shared" si="1"/>
        <v>SELL</v>
      </c>
      <c r="I4660" s="12">
        <v>13.38591</v>
      </c>
      <c r="J4660" s="12">
        <v>1000.0</v>
      </c>
      <c r="K4660" s="7">
        <v>44635.0</v>
      </c>
      <c r="L4660" s="14">
        <v>22.205164</v>
      </c>
      <c r="M4660" s="14">
        <f t="shared" si="2"/>
        <v>1658.846055</v>
      </c>
      <c r="N4660" s="15">
        <f t="shared" si="3"/>
        <v>-0.6588460553</v>
      </c>
      <c r="O4660" s="15">
        <f t="shared" si="4"/>
        <v>0.6588460553</v>
      </c>
      <c r="P4660" s="8">
        <f t="shared" si="5"/>
        <v>417</v>
      </c>
    </row>
    <row r="4661" ht="12.75" customHeight="1">
      <c r="A4661" s="7">
        <v>44218.0</v>
      </c>
      <c r="B4661" s="8" t="s">
        <v>603</v>
      </c>
      <c r="C4661" s="8" t="s">
        <v>604</v>
      </c>
      <c r="D4661" s="9" t="s">
        <v>32</v>
      </c>
      <c r="E4661" s="10" t="s">
        <v>19</v>
      </c>
      <c r="F4661" s="11">
        <v>4.3368843374E10</v>
      </c>
      <c r="G4661" s="8" t="s">
        <v>20</v>
      </c>
      <c r="H4661" s="8" t="str">
        <f t="shared" si="1"/>
        <v>SELL</v>
      </c>
      <c r="I4661" s="12">
        <v>121.086365</v>
      </c>
      <c r="J4661" s="12">
        <v>1000.0</v>
      </c>
      <c r="K4661" s="7">
        <v>44355.0</v>
      </c>
      <c r="L4661" s="14">
        <v>120.90686</v>
      </c>
      <c r="M4661" s="14">
        <f t="shared" si="2"/>
        <v>998.5175457</v>
      </c>
      <c r="N4661" s="15">
        <f t="shared" si="3"/>
        <v>0.00148245428</v>
      </c>
      <c r="O4661" s="15">
        <f t="shared" si="4"/>
        <v>-0.00148245428</v>
      </c>
      <c r="P4661" s="8">
        <f t="shared" si="5"/>
        <v>137</v>
      </c>
    </row>
    <row r="4662" ht="12.75" customHeight="1">
      <c r="A4662" s="7">
        <v>44218.0</v>
      </c>
      <c r="B4662" s="8" t="s">
        <v>2942</v>
      </c>
      <c r="C4662" s="8" t="s">
        <v>2943</v>
      </c>
      <c r="D4662" s="9" t="s">
        <v>71</v>
      </c>
      <c r="E4662" s="10" t="s">
        <v>19</v>
      </c>
      <c r="F4662" s="11">
        <v>9.72174949E8</v>
      </c>
      <c r="G4662" s="8" t="s">
        <v>20</v>
      </c>
      <c r="H4662" s="8" t="str">
        <f t="shared" si="1"/>
        <v>SELL</v>
      </c>
      <c r="I4662" s="12">
        <v>153.490005</v>
      </c>
      <c r="J4662" s="12">
        <v>1000.0</v>
      </c>
      <c r="K4662" s="7">
        <v>44529.0</v>
      </c>
      <c r="L4662" s="14">
        <v>51.32</v>
      </c>
      <c r="M4662" s="14">
        <f t="shared" si="2"/>
        <v>334.3540187</v>
      </c>
      <c r="N4662" s="15">
        <f t="shared" si="3"/>
        <v>0.6656459813</v>
      </c>
      <c r="O4662" s="15">
        <f t="shared" si="4"/>
        <v>-0.6656459813</v>
      </c>
      <c r="P4662" s="8">
        <f t="shared" si="5"/>
        <v>311</v>
      </c>
    </row>
    <row r="4663" ht="12.75" customHeight="1">
      <c r="A4663" s="7">
        <v>44218.0</v>
      </c>
      <c r="B4663" s="8" t="s">
        <v>279</v>
      </c>
      <c r="C4663" s="8" t="s">
        <v>280</v>
      </c>
      <c r="D4663" s="9" t="s">
        <v>71</v>
      </c>
      <c r="E4663" s="10" t="s">
        <v>19</v>
      </c>
      <c r="F4663" s="11">
        <v>3.68710378051E11</v>
      </c>
      <c r="G4663" s="8" t="s">
        <v>20</v>
      </c>
      <c r="H4663" s="8" t="str">
        <f t="shared" si="1"/>
        <v>SELL</v>
      </c>
      <c r="I4663" s="12">
        <v>324.382904</v>
      </c>
      <c r="J4663" s="12">
        <v>1000.0</v>
      </c>
      <c r="K4663" s="16">
        <v>44727.0</v>
      </c>
      <c r="L4663" s="14">
        <v>322.868927</v>
      </c>
      <c r="M4663" s="14">
        <f t="shared" si="2"/>
        <v>995.3327473</v>
      </c>
      <c r="N4663" s="15">
        <f t="shared" si="3"/>
        <v>0.004667252748</v>
      </c>
      <c r="O4663" s="15">
        <f t="shared" si="4"/>
        <v>-0.004667252748</v>
      </c>
      <c r="P4663" s="8">
        <f t="shared" si="5"/>
        <v>509</v>
      </c>
    </row>
    <row r="4664" ht="12.75" customHeight="1">
      <c r="A4664" s="7">
        <v>44218.0</v>
      </c>
      <c r="B4664" s="8" t="s">
        <v>44</v>
      </c>
      <c r="C4664" s="8" t="s">
        <v>45</v>
      </c>
      <c r="D4664" s="9" t="s">
        <v>18</v>
      </c>
      <c r="E4664" s="10" t="s">
        <v>19</v>
      </c>
      <c r="F4664" s="11">
        <v>5.517271672E10</v>
      </c>
      <c r="G4664" s="8" t="s">
        <v>20</v>
      </c>
      <c r="H4664" s="8" t="str">
        <f t="shared" si="1"/>
        <v>SELL</v>
      </c>
      <c r="I4664" s="12">
        <v>152.798584</v>
      </c>
      <c r="J4664" s="12">
        <v>1000.0</v>
      </c>
      <c r="K4664" s="7">
        <v>44495.0</v>
      </c>
      <c r="L4664" s="14">
        <v>168.513168</v>
      </c>
      <c r="M4664" s="14">
        <f t="shared" si="2"/>
        <v>1102.845089</v>
      </c>
      <c r="N4664" s="15">
        <f t="shared" si="3"/>
        <v>-0.1028450892</v>
      </c>
      <c r="O4664" s="15">
        <f t="shared" si="4"/>
        <v>0.1028450892</v>
      </c>
      <c r="P4664" s="8">
        <f t="shared" si="5"/>
        <v>277</v>
      </c>
    </row>
    <row r="4665" ht="12.75" customHeight="1">
      <c r="A4665" s="7">
        <v>44218.0</v>
      </c>
      <c r="B4665" s="8" t="s">
        <v>3165</v>
      </c>
      <c r="C4665" s="8" t="s">
        <v>3166</v>
      </c>
      <c r="D4665" s="9" t="s">
        <v>71</v>
      </c>
      <c r="E4665" s="10" t="s">
        <v>19</v>
      </c>
      <c r="F4665" s="11">
        <v>1.35134981E8</v>
      </c>
      <c r="G4665" s="8" t="s">
        <v>24</v>
      </c>
      <c r="H4665" s="8" t="str">
        <f t="shared" si="1"/>
        <v>BUY</v>
      </c>
      <c r="I4665" s="12">
        <v>352.619995</v>
      </c>
      <c r="J4665" s="12">
        <v>1000.0</v>
      </c>
      <c r="K4665" s="16">
        <v>44727.0</v>
      </c>
      <c r="L4665" s="14">
        <v>22.68</v>
      </c>
      <c r="M4665" s="14">
        <f t="shared" si="2"/>
        <v>64.31853077</v>
      </c>
      <c r="N4665" s="15">
        <f t="shared" si="3"/>
        <v>-0.9356814692</v>
      </c>
      <c r="O4665" s="15">
        <f t="shared" si="4"/>
        <v>0.9356814692</v>
      </c>
      <c r="P4665" s="8">
        <f t="shared" si="5"/>
        <v>509</v>
      </c>
    </row>
    <row r="4666" ht="12.75" customHeight="1">
      <c r="A4666" s="7">
        <v>44228.0</v>
      </c>
      <c r="B4666" s="8" t="s">
        <v>2470</v>
      </c>
      <c r="C4666" s="8" t="s">
        <v>2471</v>
      </c>
      <c r="D4666" s="9" t="s">
        <v>18</v>
      </c>
      <c r="E4666" s="10" t="s">
        <v>19</v>
      </c>
      <c r="F4666" s="11">
        <v>2.61825985E8</v>
      </c>
      <c r="G4666" s="8" t="s">
        <v>20</v>
      </c>
      <c r="H4666" s="8" t="str">
        <f t="shared" si="1"/>
        <v>SELL</v>
      </c>
      <c r="I4666" s="12">
        <v>25.530001</v>
      </c>
      <c r="J4666" s="12">
        <v>1000.0</v>
      </c>
      <c r="K4666" s="16">
        <v>44727.0</v>
      </c>
      <c r="L4666" s="14">
        <v>5.3</v>
      </c>
      <c r="M4666" s="14">
        <f t="shared" si="2"/>
        <v>207.5988951</v>
      </c>
      <c r="N4666" s="15">
        <f t="shared" si="3"/>
        <v>0.7924011049</v>
      </c>
      <c r="O4666" s="15">
        <f t="shared" si="4"/>
        <v>-0.7924011049</v>
      </c>
      <c r="P4666" s="8">
        <f t="shared" si="5"/>
        <v>499</v>
      </c>
    </row>
    <row r="4667" ht="12.75" customHeight="1">
      <c r="A4667" s="7">
        <v>44229.0</v>
      </c>
      <c r="B4667" s="8" t="s">
        <v>3167</v>
      </c>
      <c r="C4667" s="8" t="s">
        <v>3168</v>
      </c>
      <c r="D4667" s="9" t="s">
        <v>18</v>
      </c>
      <c r="E4667" s="10" t="s">
        <v>352</v>
      </c>
      <c r="F4667" s="11">
        <v>1.000400106E9</v>
      </c>
      <c r="G4667" s="8" t="s">
        <v>24</v>
      </c>
      <c r="H4667" s="8" t="str">
        <f t="shared" si="1"/>
        <v>BUY</v>
      </c>
      <c r="I4667" s="12">
        <v>81.449997</v>
      </c>
      <c r="J4667" s="12">
        <v>1000.0</v>
      </c>
      <c r="K4667" s="16">
        <v>44727.0</v>
      </c>
      <c r="L4667" s="14">
        <v>9.6</v>
      </c>
      <c r="M4667" s="14">
        <f t="shared" si="2"/>
        <v>117.8637244</v>
      </c>
      <c r="N4667" s="15">
        <f t="shared" si="3"/>
        <v>-0.8821362756</v>
      </c>
      <c r="O4667" s="15">
        <f t="shared" si="4"/>
        <v>0.8821362756</v>
      </c>
      <c r="P4667" s="8">
        <f t="shared" si="5"/>
        <v>498</v>
      </c>
    </row>
    <row r="4668" ht="12.75" customHeight="1">
      <c r="A4668" s="16">
        <v>44229.0</v>
      </c>
      <c r="B4668" s="8" t="s">
        <v>3169</v>
      </c>
      <c r="C4668" s="8" t="s">
        <v>3170</v>
      </c>
      <c r="D4668" s="9" t="s">
        <v>58</v>
      </c>
      <c r="E4668" s="10" t="s">
        <v>352</v>
      </c>
      <c r="F4668" s="11">
        <v>7.15341E7</v>
      </c>
      <c r="G4668" s="18" t="s">
        <v>24</v>
      </c>
      <c r="H4668" s="17" t="str">
        <f t="shared" si="1"/>
        <v>BUY</v>
      </c>
      <c r="I4668" s="12">
        <v>9.11</v>
      </c>
      <c r="J4668" s="12">
        <v>1000.0</v>
      </c>
      <c r="K4668" s="16">
        <v>44727.0</v>
      </c>
      <c r="L4668" s="14">
        <v>2.08</v>
      </c>
      <c r="M4668" s="14">
        <f t="shared" si="2"/>
        <v>228.3205269</v>
      </c>
      <c r="N4668" s="15">
        <f t="shared" si="3"/>
        <v>-0.7716794731</v>
      </c>
      <c r="O4668" s="15">
        <f t="shared" si="4"/>
        <v>0.7716794731</v>
      </c>
      <c r="P4668" s="8">
        <f t="shared" si="5"/>
        <v>498</v>
      </c>
    </row>
    <row r="4669" ht="12.75" customHeight="1">
      <c r="A4669" s="7">
        <v>44230.0</v>
      </c>
      <c r="B4669" s="8" t="s">
        <v>3171</v>
      </c>
      <c r="C4669" s="8" t="s">
        <v>3172</v>
      </c>
      <c r="D4669" s="9" t="s">
        <v>71</v>
      </c>
      <c r="E4669" s="10" t="s">
        <v>2139</v>
      </c>
      <c r="F4669" s="11">
        <v>6.721836725E9</v>
      </c>
      <c r="G4669" s="8" t="s">
        <v>20</v>
      </c>
      <c r="H4669" s="8" t="str">
        <f t="shared" si="1"/>
        <v>SELL</v>
      </c>
      <c r="I4669" s="12">
        <v>118.629997</v>
      </c>
      <c r="J4669" s="12">
        <v>1000.0</v>
      </c>
      <c r="K4669" s="16">
        <v>44313.0</v>
      </c>
      <c r="L4669" s="14">
        <v>146.600006</v>
      </c>
      <c r="M4669" s="14">
        <f t="shared" si="2"/>
        <v>1235.775181</v>
      </c>
      <c r="N4669" s="15">
        <f t="shared" si="3"/>
        <v>-0.2357751809</v>
      </c>
      <c r="O4669" s="15">
        <f t="shared" si="4"/>
        <v>0.2357751809</v>
      </c>
      <c r="P4669" s="8">
        <f t="shared" si="5"/>
        <v>83</v>
      </c>
    </row>
    <row r="4670" ht="12.75" customHeight="1">
      <c r="A4670" s="7">
        <v>44231.0</v>
      </c>
      <c r="B4670" s="8" t="s">
        <v>320</v>
      </c>
      <c r="C4670" s="8" t="s">
        <v>321</v>
      </c>
      <c r="D4670" s="9" t="s">
        <v>23</v>
      </c>
      <c r="E4670" s="10" t="s">
        <v>19</v>
      </c>
      <c r="F4670" s="11">
        <v>8.4857285E8</v>
      </c>
      <c r="G4670" s="8" t="s">
        <v>20</v>
      </c>
      <c r="H4670" s="8" t="str">
        <f t="shared" si="1"/>
        <v>SELL</v>
      </c>
      <c r="I4670" s="12">
        <v>44.400002</v>
      </c>
      <c r="J4670" s="12">
        <v>1000.0</v>
      </c>
      <c r="K4670" s="16">
        <v>44389.0</v>
      </c>
      <c r="L4670" s="14">
        <v>31.1</v>
      </c>
      <c r="M4670" s="14">
        <f t="shared" si="2"/>
        <v>700.4504189</v>
      </c>
      <c r="N4670" s="15">
        <f t="shared" si="3"/>
        <v>0.2995495811</v>
      </c>
      <c r="O4670" s="15">
        <f t="shared" si="4"/>
        <v>-0.2995495811</v>
      </c>
      <c r="P4670" s="8">
        <f t="shared" si="5"/>
        <v>158</v>
      </c>
    </row>
    <row r="4671" ht="12.75" customHeight="1">
      <c r="A4671" s="7">
        <v>44231.0</v>
      </c>
      <c r="B4671" s="8" t="s">
        <v>3173</v>
      </c>
      <c r="C4671" s="8" t="s">
        <v>3174</v>
      </c>
      <c r="D4671" s="9" t="s">
        <v>65</v>
      </c>
      <c r="E4671" s="10" t="s">
        <v>19</v>
      </c>
      <c r="F4671" s="11">
        <v>2.0999228E8</v>
      </c>
      <c r="G4671" s="8" t="s">
        <v>24</v>
      </c>
      <c r="H4671" s="8" t="str">
        <f t="shared" si="1"/>
        <v>BUY</v>
      </c>
      <c r="I4671" s="12">
        <v>48.759998</v>
      </c>
      <c r="J4671" s="12">
        <v>1000.0</v>
      </c>
      <c r="K4671" s="16">
        <v>44727.0</v>
      </c>
      <c r="L4671" s="14">
        <v>4.07</v>
      </c>
      <c r="M4671" s="14">
        <f t="shared" si="2"/>
        <v>83.47006085</v>
      </c>
      <c r="N4671" s="15">
        <f t="shared" si="3"/>
        <v>-0.9165299392</v>
      </c>
      <c r="O4671" s="15">
        <f t="shared" si="4"/>
        <v>0.9165299392</v>
      </c>
      <c r="P4671" s="8">
        <f t="shared" si="5"/>
        <v>496</v>
      </c>
    </row>
    <row r="4672" ht="12.75" customHeight="1">
      <c r="A4672" s="7">
        <v>44231.0</v>
      </c>
      <c r="B4672" s="8" t="s">
        <v>2994</v>
      </c>
      <c r="C4672" s="8" t="s">
        <v>2995</v>
      </c>
      <c r="D4672" s="9" t="s">
        <v>71</v>
      </c>
      <c r="E4672" s="10" t="s">
        <v>19</v>
      </c>
      <c r="F4672" s="11">
        <v>2.0866649706E10</v>
      </c>
      <c r="G4672" s="8" t="s">
        <v>20</v>
      </c>
      <c r="H4672" s="8" t="str">
        <f t="shared" si="1"/>
        <v>SELL</v>
      </c>
      <c r="I4672" s="12">
        <v>19.151812</v>
      </c>
      <c r="J4672" s="12">
        <v>1000.0</v>
      </c>
      <c r="K4672" s="7">
        <v>44483.0</v>
      </c>
      <c r="L4672" s="14">
        <v>14.872862</v>
      </c>
      <c r="M4672" s="14">
        <f t="shared" si="2"/>
        <v>776.5772763</v>
      </c>
      <c r="N4672" s="15">
        <f t="shared" si="3"/>
        <v>0.2234227237</v>
      </c>
      <c r="O4672" s="15">
        <f t="shared" si="4"/>
        <v>-0.2234227237</v>
      </c>
      <c r="P4672" s="8">
        <f t="shared" si="5"/>
        <v>252</v>
      </c>
    </row>
    <row r="4673" ht="12.75" customHeight="1">
      <c r="A4673" s="7">
        <v>44232.0</v>
      </c>
      <c r="B4673" s="8" t="s">
        <v>2966</v>
      </c>
      <c r="C4673" s="8" t="s">
        <v>2967</v>
      </c>
      <c r="D4673" s="9" t="s">
        <v>193</v>
      </c>
      <c r="E4673" s="10" t="s">
        <v>19</v>
      </c>
      <c r="F4673" s="11">
        <v>2.97984364E9</v>
      </c>
      <c r="G4673" s="8" t="s">
        <v>24</v>
      </c>
      <c r="H4673" s="8" t="str">
        <f t="shared" si="1"/>
        <v>BUY</v>
      </c>
      <c r="I4673" s="12">
        <v>65.97</v>
      </c>
      <c r="J4673" s="12">
        <v>1000.0</v>
      </c>
      <c r="K4673" s="7">
        <v>44250.0</v>
      </c>
      <c r="L4673" s="14">
        <v>62.03</v>
      </c>
      <c r="M4673" s="14">
        <f t="shared" si="2"/>
        <v>940.275883</v>
      </c>
      <c r="N4673" s="15">
        <f t="shared" si="3"/>
        <v>-0.05972411702</v>
      </c>
      <c r="O4673" s="15">
        <f t="shared" si="4"/>
        <v>0.05972411702</v>
      </c>
      <c r="P4673" s="8">
        <f t="shared" si="5"/>
        <v>18</v>
      </c>
    </row>
    <row r="4674" ht="12.75" customHeight="1">
      <c r="A4674" s="7">
        <v>44232.0</v>
      </c>
      <c r="B4674" s="8" t="s">
        <v>40</v>
      </c>
      <c r="C4674" s="8" t="s">
        <v>41</v>
      </c>
      <c r="D4674" s="9" t="s">
        <v>32</v>
      </c>
      <c r="E4674" s="10" t="s">
        <v>19</v>
      </c>
      <c r="F4674" s="11">
        <v>2.63583141248E11</v>
      </c>
      <c r="G4674" s="8" t="s">
        <v>20</v>
      </c>
      <c r="H4674" s="8" t="str">
        <f t="shared" si="1"/>
        <v>SELL</v>
      </c>
      <c r="I4674" s="12">
        <v>46.042942</v>
      </c>
      <c r="J4674" s="12">
        <v>1000.0</v>
      </c>
      <c r="K4674" s="16">
        <v>44727.0</v>
      </c>
      <c r="L4674" s="14">
        <v>57.93198</v>
      </c>
      <c r="M4674" s="14">
        <f t="shared" si="2"/>
        <v>1258.216297</v>
      </c>
      <c r="N4674" s="15">
        <f t="shared" si="3"/>
        <v>-0.2582162973</v>
      </c>
      <c r="O4674" s="15">
        <f t="shared" si="4"/>
        <v>0.2582162973</v>
      </c>
      <c r="P4674" s="8">
        <f t="shared" si="5"/>
        <v>495</v>
      </c>
    </row>
    <row r="4675" ht="12.75" customHeight="1">
      <c r="A4675" s="16">
        <v>44232.0</v>
      </c>
      <c r="B4675" s="8" t="s">
        <v>3175</v>
      </c>
      <c r="C4675" s="8" t="s">
        <v>3176</v>
      </c>
      <c r="D4675" s="9" t="s">
        <v>71</v>
      </c>
      <c r="E4675" s="10" t="s">
        <v>19</v>
      </c>
      <c r="F4675" s="11">
        <v>1.799496329E10</v>
      </c>
      <c r="G4675" s="18" t="s">
        <v>24</v>
      </c>
      <c r="H4675" s="17" t="str">
        <f t="shared" si="1"/>
        <v>BUY</v>
      </c>
      <c r="I4675" s="12">
        <v>8.232047</v>
      </c>
      <c r="J4675" s="12">
        <v>1000.0</v>
      </c>
      <c r="K4675" s="16">
        <v>44279.0</v>
      </c>
      <c r="L4675" s="14">
        <v>6.782473</v>
      </c>
      <c r="M4675" s="14">
        <f t="shared" si="2"/>
        <v>823.9108693</v>
      </c>
      <c r="N4675" s="15">
        <f t="shared" si="3"/>
        <v>-0.1760891307</v>
      </c>
      <c r="O4675" s="15">
        <f t="shared" si="4"/>
        <v>0.1760891307</v>
      </c>
      <c r="P4675" s="8">
        <f t="shared" si="5"/>
        <v>47</v>
      </c>
    </row>
    <row r="4676" ht="12.75" customHeight="1">
      <c r="A4676" s="7">
        <v>44235.0</v>
      </c>
      <c r="B4676" s="8" t="s">
        <v>3177</v>
      </c>
      <c r="C4676" s="8" t="s">
        <v>3178</v>
      </c>
      <c r="D4676" s="9" t="s">
        <v>35</v>
      </c>
      <c r="E4676" s="10" t="s">
        <v>19</v>
      </c>
      <c r="F4676" s="11">
        <v>2.228091264E9</v>
      </c>
      <c r="G4676" s="8" t="s">
        <v>24</v>
      </c>
      <c r="H4676" s="8" t="str">
        <f t="shared" si="1"/>
        <v>BUY</v>
      </c>
      <c r="I4676" s="12">
        <v>21.49</v>
      </c>
      <c r="J4676" s="12">
        <v>1000.0</v>
      </c>
      <c r="K4676" s="16">
        <v>44727.0</v>
      </c>
      <c r="L4676" s="14">
        <v>20.040001</v>
      </c>
      <c r="M4676" s="14">
        <f t="shared" si="2"/>
        <v>932.5268032</v>
      </c>
      <c r="N4676" s="15">
        <f t="shared" si="3"/>
        <v>-0.06747319684</v>
      </c>
      <c r="O4676" s="15">
        <f t="shared" si="4"/>
        <v>0.06747319684</v>
      </c>
      <c r="P4676" s="8">
        <f t="shared" si="5"/>
        <v>492</v>
      </c>
    </row>
    <row r="4677" ht="12.75" customHeight="1">
      <c r="A4677" s="16">
        <v>44235.0</v>
      </c>
      <c r="B4677" s="8" t="s">
        <v>3179</v>
      </c>
      <c r="C4677" s="8" t="s">
        <v>3180</v>
      </c>
      <c r="D4677" s="9" t="s">
        <v>39</v>
      </c>
      <c r="E4677" s="10" t="s">
        <v>19</v>
      </c>
      <c r="F4677" s="11">
        <v>9.637564E7</v>
      </c>
      <c r="G4677" s="17" t="s">
        <v>20</v>
      </c>
      <c r="H4677" s="18" t="str">
        <f t="shared" si="1"/>
        <v>SELL</v>
      </c>
      <c r="I4677" s="12">
        <v>13.92</v>
      </c>
      <c r="J4677" s="12">
        <v>1000.0</v>
      </c>
      <c r="K4677" s="16">
        <v>44392.0</v>
      </c>
      <c r="L4677" s="14">
        <v>6.96</v>
      </c>
      <c r="M4677" s="14">
        <f t="shared" si="2"/>
        <v>500</v>
      </c>
      <c r="N4677" s="15">
        <f t="shared" si="3"/>
        <v>0.5</v>
      </c>
      <c r="O4677" s="15">
        <f t="shared" si="4"/>
        <v>-0.5</v>
      </c>
      <c r="P4677" s="8">
        <f t="shared" si="5"/>
        <v>157</v>
      </c>
    </row>
    <row r="4678" ht="12.75" customHeight="1">
      <c r="A4678" s="16">
        <v>44235.0</v>
      </c>
      <c r="B4678" s="8" t="s">
        <v>1271</v>
      </c>
      <c r="C4678" s="8" t="s">
        <v>1272</v>
      </c>
      <c r="D4678" s="9" t="s">
        <v>65</v>
      </c>
      <c r="E4678" s="10" t="s">
        <v>19</v>
      </c>
      <c r="F4678" s="11">
        <v>2.81818962E10</v>
      </c>
      <c r="G4678" s="17" t="s">
        <v>20</v>
      </c>
      <c r="H4678" s="18" t="str">
        <f t="shared" si="1"/>
        <v>SELL</v>
      </c>
      <c r="I4678" s="12">
        <v>150.57</v>
      </c>
      <c r="J4678" s="12">
        <v>1000.0</v>
      </c>
      <c r="K4678" s="16">
        <v>44727.0</v>
      </c>
      <c r="L4678" s="14">
        <v>149.79</v>
      </c>
      <c r="M4678" s="14">
        <f t="shared" si="2"/>
        <v>994.8196852</v>
      </c>
      <c r="N4678" s="15">
        <f t="shared" si="3"/>
        <v>0.005180314804</v>
      </c>
      <c r="O4678" s="15">
        <f t="shared" si="4"/>
        <v>-0.005180314804</v>
      </c>
      <c r="P4678" s="8">
        <f t="shared" si="5"/>
        <v>492</v>
      </c>
    </row>
    <row r="4679" ht="12.75" customHeight="1">
      <c r="A4679" s="7">
        <v>44236.0</v>
      </c>
      <c r="B4679" s="8" t="s">
        <v>3181</v>
      </c>
      <c r="C4679" s="8" t="s">
        <v>3182</v>
      </c>
      <c r="D4679" s="9" t="s">
        <v>18</v>
      </c>
      <c r="E4679" s="10" t="s">
        <v>19</v>
      </c>
      <c r="F4679" s="11">
        <v>4.02435992E8</v>
      </c>
      <c r="G4679" s="8" t="s">
        <v>20</v>
      </c>
      <c r="H4679" s="8" t="str">
        <f t="shared" si="1"/>
        <v>SELL</v>
      </c>
      <c r="I4679" s="12">
        <v>25.280001</v>
      </c>
      <c r="J4679" s="12">
        <v>1000.0</v>
      </c>
      <c r="K4679" s="16">
        <v>44727.0</v>
      </c>
      <c r="L4679" s="14">
        <v>15.13</v>
      </c>
      <c r="M4679" s="14">
        <f t="shared" si="2"/>
        <v>598.4968118</v>
      </c>
      <c r="N4679" s="15">
        <f t="shared" si="3"/>
        <v>0.4015031882</v>
      </c>
      <c r="O4679" s="15">
        <f t="shared" si="4"/>
        <v>-0.4015031882</v>
      </c>
      <c r="P4679" s="8">
        <f t="shared" si="5"/>
        <v>491</v>
      </c>
    </row>
    <row r="4680" ht="12.75" customHeight="1">
      <c r="A4680" s="7">
        <v>44236.0</v>
      </c>
      <c r="B4680" s="8" t="s">
        <v>3183</v>
      </c>
      <c r="C4680" s="8" t="s">
        <v>3184</v>
      </c>
      <c r="D4680" s="9" t="s">
        <v>39</v>
      </c>
      <c r="E4680" s="10" t="s">
        <v>19</v>
      </c>
      <c r="F4680" s="11">
        <v>1.13316417E8</v>
      </c>
      <c r="G4680" s="8" t="s">
        <v>24</v>
      </c>
      <c r="H4680" s="8" t="str">
        <f t="shared" si="1"/>
        <v>BUY</v>
      </c>
      <c r="I4680" s="12">
        <v>12.61</v>
      </c>
      <c r="J4680" s="12">
        <v>1000.0</v>
      </c>
      <c r="K4680" s="7">
        <v>44292.0</v>
      </c>
      <c r="L4680" s="14">
        <v>6.35</v>
      </c>
      <c r="M4680" s="14">
        <f t="shared" si="2"/>
        <v>503.5685964</v>
      </c>
      <c r="N4680" s="15">
        <f t="shared" si="3"/>
        <v>-0.4964314036</v>
      </c>
      <c r="O4680" s="15">
        <f t="shared" si="4"/>
        <v>0.4964314036</v>
      </c>
      <c r="P4680" s="8">
        <f t="shared" si="5"/>
        <v>56</v>
      </c>
    </row>
    <row r="4681" ht="12.75" customHeight="1">
      <c r="A4681" s="7">
        <v>44237.0</v>
      </c>
      <c r="B4681" s="8" t="s">
        <v>3113</v>
      </c>
      <c r="C4681" s="8" t="s">
        <v>3114</v>
      </c>
      <c r="D4681" s="9" t="s">
        <v>58</v>
      </c>
      <c r="E4681" s="10" t="s">
        <v>19</v>
      </c>
      <c r="F4681" s="11">
        <v>5.98292467E8</v>
      </c>
      <c r="G4681" s="8" t="s">
        <v>20</v>
      </c>
      <c r="H4681" s="8" t="str">
        <f t="shared" si="1"/>
        <v>SELL</v>
      </c>
      <c r="I4681" s="12">
        <v>45.849998</v>
      </c>
      <c r="J4681" s="12">
        <v>1000.0</v>
      </c>
      <c r="K4681" s="7">
        <v>44328.0</v>
      </c>
      <c r="L4681" s="14">
        <v>19.379999</v>
      </c>
      <c r="M4681" s="14">
        <f t="shared" si="2"/>
        <v>422.6826575</v>
      </c>
      <c r="N4681" s="15">
        <f t="shared" si="3"/>
        <v>0.5773173425</v>
      </c>
      <c r="O4681" s="15">
        <f t="shared" si="4"/>
        <v>-0.5773173425</v>
      </c>
      <c r="P4681" s="8">
        <f t="shared" si="5"/>
        <v>91</v>
      </c>
    </row>
    <row r="4682" ht="12.75" customHeight="1">
      <c r="A4682" s="7">
        <v>44237.0</v>
      </c>
      <c r="B4682" s="8" t="s">
        <v>3077</v>
      </c>
      <c r="C4682" s="8" t="s">
        <v>3078</v>
      </c>
      <c r="D4682" s="9" t="s">
        <v>58</v>
      </c>
      <c r="E4682" s="10" t="s">
        <v>19</v>
      </c>
      <c r="F4682" s="11">
        <v>1.084600064E9</v>
      </c>
      <c r="G4682" s="8" t="s">
        <v>20</v>
      </c>
      <c r="H4682" s="8" t="str">
        <f t="shared" si="1"/>
        <v>SELL</v>
      </c>
      <c r="I4682" s="12">
        <v>57.639999</v>
      </c>
      <c r="J4682" s="12">
        <v>1000.0</v>
      </c>
      <c r="K4682" s="7">
        <v>44384.0</v>
      </c>
      <c r="L4682" s="14">
        <v>33.27</v>
      </c>
      <c r="M4682" s="14">
        <f t="shared" si="2"/>
        <v>577.203341</v>
      </c>
      <c r="N4682" s="15">
        <f t="shared" si="3"/>
        <v>0.422796659</v>
      </c>
      <c r="O4682" s="15">
        <f t="shared" si="4"/>
        <v>-0.422796659</v>
      </c>
      <c r="P4682" s="8">
        <f t="shared" si="5"/>
        <v>147</v>
      </c>
    </row>
    <row r="4683" ht="12.75" customHeight="1">
      <c r="A4683" s="16">
        <v>44237.0</v>
      </c>
      <c r="B4683" s="8" t="s">
        <v>3185</v>
      </c>
      <c r="C4683" s="8" t="s">
        <v>3186</v>
      </c>
      <c r="D4683" s="9" t="s">
        <v>35</v>
      </c>
      <c r="E4683" s="10" t="s">
        <v>168</v>
      </c>
      <c r="F4683" s="11">
        <v>1.29843E8</v>
      </c>
      <c r="G4683" s="18" t="s">
        <v>24</v>
      </c>
      <c r="H4683" s="17" t="str">
        <f t="shared" si="1"/>
        <v>BUY</v>
      </c>
      <c r="I4683" s="12">
        <v>11.44</v>
      </c>
      <c r="J4683" s="12">
        <v>1000.0</v>
      </c>
      <c r="K4683" s="16">
        <v>44727.0</v>
      </c>
      <c r="L4683" s="14">
        <v>1.14</v>
      </c>
      <c r="M4683" s="14">
        <f t="shared" si="2"/>
        <v>99.65034965</v>
      </c>
      <c r="N4683" s="15">
        <f t="shared" si="3"/>
        <v>-0.9003496503</v>
      </c>
      <c r="O4683" s="15">
        <f t="shared" si="4"/>
        <v>0.9003496503</v>
      </c>
      <c r="P4683" s="8">
        <f t="shared" si="5"/>
        <v>490</v>
      </c>
    </row>
    <row r="4684" ht="12.75" customHeight="1">
      <c r="A4684" s="7">
        <v>44238.0</v>
      </c>
      <c r="B4684" s="8" t="s">
        <v>3187</v>
      </c>
      <c r="C4684" s="8" t="s">
        <v>3188</v>
      </c>
      <c r="D4684" s="9" t="s">
        <v>23</v>
      </c>
      <c r="E4684" s="10" t="s">
        <v>19</v>
      </c>
      <c r="F4684" s="11">
        <v>5.380320467E9</v>
      </c>
      <c r="G4684" s="8" t="s">
        <v>20</v>
      </c>
      <c r="H4684" s="8" t="str">
        <f t="shared" si="1"/>
        <v>SELL</v>
      </c>
      <c r="I4684" s="12">
        <v>70.309998</v>
      </c>
      <c r="J4684" s="12">
        <v>1000.0</v>
      </c>
      <c r="K4684" s="16">
        <v>44624.0</v>
      </c>
      <c r="L4684" s="14">
        <v>18.08</v>
      </c>
      <c r="M4684" s="14">
        <f t="shared" si="2"/>
        <v>257.1469281</v>
      </c>
      <c r="N4684" s="15">
        <f t="shared" si="3"/>
        <v>0.7428530719</v>
      </c>
      <c r="O4684" s="15">
        <f t="shared" si="4"/>
        <v>-0.7428530719</v>
      </c>
      <c r="P4684" s="8">
        <f t="shared" si="5"/>
        <v>386</v>
      </c>
    </row>
    <row r="4685" ht="12.75" customHeight="1">
      <c r="A4685" s="7">
        <v>44238.0</v>
      </c>
      <c r="B4685" s="8" t="s">
        <v>3189</v>
      </c>
      <c r="C4685" s="8" t="s">
        <v>3190</v>
      </c>
      <c r="D4685" s="9" t="s">
        <v>58</v>
      </c>
      <c r="E4685" s="10" t="s">
        <v>19</v>
      </c>
      <c r="F4685" s="11">
        <v>2.177576631E9</v>
      </c>
      <c r="G4685" s="8" t="s">
        <v>20</v>
      </c>
      <c r="H4685" s="8" t="str">
        <f t="shared" si="1"/>
        <v>SELL</v>
      </c>
      <c r="I4685" s="12">
        <v>64.646484</v>
      </c>
      <c r="J4685" s="12">
        <v>1000.0</v>
      </c>
      <c r="K4685" s="16">
        <v>44727.0</v>
      </c>
      <c r="L4685" s="14">
        <v>61.734798</v>
      </c>
      <c r="M4685" s="14">
        <f t="shared" si="2"/>
        <v>954.9598707</v>
      </c>
      <c r="N4685" s="15">
        <f t="shared" si="3"/>
        <v>0.04504012933</v>
      </c>
      <c r="O4685" s="15">
        <f t="shared" si="4"/>
        <v>-0.04504012933</v>
      </c>
      <c r="P4685" s="8">
        <f t="shared" si="5"/>
        <v>489</v>
      </c>
    </row>
    <row r="4686" ht="12.75" customHeight="1">
      <c r="A4686" s="7">
        <v>44238.0</v>
      </c>
      <c r="B4686" s="8" t="s">
        <v>260</v>
      </c>
      <c r="C4686" s="8" t="s">
        <v>261</v>
      </c>
      <c r="D4686" s="9" t="s">
        <v>35</v>
      </c>
      <c r="E4686" s="10" t="s">
        <v>19</v>
      </c>
      <c r="F4686" s="11">
        <v>7.075072067E9</v>
      </c>
      <c r="G4686" s="8" t="s">
        <v>20</v>
      </c>
      <c r="H4686" s="8" t="str">
        <f t="shared" si="1"/>
        <v>SELL</v>
      </c>
      <c r="I4686" s="12">
        <v>23.77</v>
      </c>
      <c r="J4686" s="12">
        <v>1000.0</v>
      </c>
      <c r="K4686" s="7">
        <v>44592.0</v>
      </c>
      <c r="L4686" s="14">
        <v>20.83</v>
      </c>
      <c r="M4686" s="14">
        <f t="shared" si="2"/>
        <v>876.3146824</v>
      </c>
      <c r="N4686" s="15">
        <f t="shared" si="3"/>
        <v>0.1236853176</v>
      </c>
      <c r="O4686" s="15">
        <f t="shared" si="4"/>
        <v>-0.1236853176</v>
      </c>
      <c r="P4686" s="8">
        <f t="shared" si="5"/>
        <v>354</v>
      </c>
    </row>
    <row r="4687" ht="12.75" customHeight="1">
      <c r="A4687" s="7">
        <v>44238.0</v>
      </c>
      <c r="B4687" s="8" t="s">
        <v>3191</v>
      </c>
      <c r="C4687" s="8" t="s">
        <v>3192</v>
      </c>
      <c r="D4687" s="9" t="s">
        <v>23</v>
      </c>
      <c r="E4687" s="10" t="s">
        <v>19</v>
      </c>
      <c r="F4687" s="11">
        <v>5.76563274E9</v>
      </c>
      <c r="G4687" s="8" t="s">
        <v>20</v>
      </c>
      <c r="H4687" s="8" t="str">
        <f t="shared" si="1"/>
        <v>SELL</v>
      </c>
      <c r="I4687" s="12">
        <v>55.4</v>
      </c>
      <c r="J4687" s="12">
        <v>1000.0</v>
      </c>
      <c r="K4687" s="16">
        <v>44727.0</v>
      </c>
      <c r="L4687" s="14">
        <v>43.66</v>
      </c>
      <c r="M4687" s="14">
        <f t="shared" si="2"/>
        <v>788.0866426</v>
      </c>
      <c r="N4687" s="15">
        <f t="shared" si="3"/>
        <v>0.2119133574</v>
      </c>
      <c r="O4687" s="15">
        <f t="shared" si="4"/>
        <v>-0.2119133574</v>
      </c>
      <c r="P4687" s="8">
        <f t="shared" si="5"/>
        <v>489</v>
      </c>
    </row>
    <row r="4688" ht="12.75" customHeight="1">
      <c r="A4688" s="16">
        <v>44238.0</v>
      </c>
      <c r="B4688" s="8" t="s">
        <v>2563</v>
      </c>
      <c r="C4688" s="8" t="s">
        <v>2564</v>
      </c>
      <c r="D4688" s="9" t="s">
        <v>23</v>
      </c>
      <c r="E4688" s="10" t="s">
        <v>19</v>
      </c>
      <c r="F4688" s="11">
        <v>9.0444963415E10</v>
      </c>
      <c r="G4688" s="18" t="s">
        <v>24</v>
      </c>
      <c r="H4688" s="17" t="str">
        <f t="shared" si="1"/>
        <v>BUY</v>
      </c>
      <c r="I4688" s="12">
        <v>60.709999</v>
      </c>
      <c r="J4688" s="12">
        <v>1000.0</v>
      </c>
      <c r="K4688" s="16">
        <v>44413.0</v>
      </c>
      <c r="L4688" s="14">
        <v>43.07</v>
      </c>
      <c r="M4688" s="14">
        <f t="shared" si="2"/>
        <v>709.438325</v>
      </c>
      <c r="N4688" s="15">
        <f t="shared" si="3"/>
        <v>-0.290561675</v>
      </c>
      <c r="O4688" s="15">
        <f t="shared" si="4"/>
        <v>0.290561675</v>
      </c>
      <c r="P4688" s="8">
        <f t="shared" si="5"/>
        <v>175</v>
      </c>
    </row>
    <row r="4689" ht="12.75" customHeight="1">
      <c r="A4689" s="16">
        <v>44238.0</v>
      </c>
      <c r="B4689" s="8" t="s">
        <v>2327</v>
      </c>
      <c r="C4689" s="8" t="s">
        <v>2328</v>
      </c>
      <c r="D4689" s="9" t="s">
        <v>58</v>
      </c>
      <c r="E4689" s="10" t="s">
        <v>19</v>
      </c>
      <c r="F4689" s="11">
        <v>1.1725438046E10</v>
      </c>
      <c r="G4689" s="17" t="s">
        <v>20</v>
      </c>
      <c r="H4689" s="18" t="str">
        <f t="shared" si="1"/>
        <v>SELL</v>
      </c>
      <c r="I4689" s="12">
        <v>200.600006</v>
      </c>
      <c r="J4689" s="12">
        <v>1000.0</v>
      </c>
      <c r="K4689" s="16">
        <v>44470.0</v>
      </c>
      <c r="L4689" s="14">
        <v>91.400002</v>
      </c>
      <c r="M4689" s="14">
        <f t="shared" si="2"/>
        <v>455.633097</v>
      </c>
      <c r="N4689" s="15">
        <f t="shared" si="3"/>
        <v>0.544366903</v>
      </c>
      <c r="O4689" s="15">
        <f t="shared" si="4"/>
        <v>-0.544366903</v>
      </c>
      <c r="P4689" s="8">
        <f t="shared" si="5"/>
        <v>232</v>
      </c>
    </row>
    <row r="4690" ht="12.75" customHeight="1">
      <c r="A4690" s="7">
        <v>44239.0</v>
      </c>
      <c r="B4690" s="8" t="s">
        <v>2692</v>
      </c>
      <c r="C4690" s="8" t="s">
        <v>2693</v>
      </c>
      <c r="D4690" s="9" t="s">
        <v>23</v>
      </c>
      <c r="E4690" s="10" t="s">
        <v>19</v>
      </c>
      <c r="F4690" s="11">
        <v>2.44856E9</v>
      </c>
      <c r="G4690" s="8" t="s">
        <v>20</v>
      </c>
      <c r="H4690" s="8" t="str">
        <f t="shared" si="1"/>
        <v>SELL</v>
      </c>
      <c r="I4690" s="12">
        <v>102.059998</v>
      </c>
      <c r="J4690" s="12">
        <v>1000.0</v>
      </c>
      <c r="K4690" s="7">
        <v>44321.0</v>
      </c>
      <c r="L4690" s="14">
        <v>58.060001</v>
      </c>
      <c r="M4690" s="14">
        <f t="shared" si="2"/>
        <v>568.8810713</v>
      </c>
      <c r="N4690" s="15">
        <f t="shared" si="3"/>
        <v>0.4311189287</v>
      </c>
      <c r="O4690" s="15">
        <f t="shared" si="4"/>
        <v>-0.4311189287</v>
      </c>
      <c r="P4690" s="8">
        <f t="shared" si="5"/>
        <v>82</v>
      </c>
    </row>
    <row r="4691" ht="12.75" customHeight="1">
      <c r="A4691" s="16">
        <v>44239.0</v>
      </c>
      <c r="B4691" s="8" t="s">
        <v>3193</v>
      </c>
      <c r="C4691" s="8" t="s">
        <v>3194</v>
      </c>
      <c r="D4691" s="9" t="s">
        <v>23</v>
      </c>
      <c r="E4691" s="10" t="s">
        <v>19</v>
      </c>
      <c r="F4691" s="11">
        <v>1.7737542E7</v>
      </c>
      <c r="G4691" s="17" t="s">
        <v>20</v>
      </c>
      <c r="H4691" s="18" t="str">
        <f t="shared" si="1"/>
        <v>SELL</v>
      </c>
      <c r="I4691" s="12">
        <v>14.7</v>
      </c>
      <c r="J4691" s="12">
        <v>1000.0</v>
      </c>
      <c r="K4691" s="16">
        <v>44727.0</v>
      </c>
      <c r="L4691" s="14">
        <v>0.64</v>
      </c>
      <c r="M4691" s="14">
        <f t="shared" si="2"/>
        <v>43.53741497</v>
      </c>
      <c r="N4691" s="15">
        <f t="shared" si="3"/>
        <v>0.956462585</v>
      </c>
      <c r="O4691" s="15">
        <f t="shared" si="4"/>
        <v>-0.956462585</v>
      </c>
      <c r="P4691" s="8">
        <f t="shared" si="5"/>
        <v>488</v>
      </c>
    </row>
    <row r="4692" ht="12.75" customHeight="1">
      <c r="A4692" s="7">
        <v>44249.0</v>
      </c>
      <c r="B4692" s="8" t="s">
        <v>2331</v>
      </c>
      <c r="C4692" s="8" t="s">
        <v>2332</v>
      </c>
      <c r="D4692" s="9" t="s">
        <v>65</v>
      </c>
      <c r="E4692" s="10" t="s">
        <v>19</v>
      </c>
      <c r="F4692" s="11">
        <v>4.15297002E9</v>
      </c>
      <c r="G4692" s="8" t="s">
        <v>20</v>
      </c>
      <c r="H4692" s="8" t="str">
        <f t="shared" si="1"/>
        <v>SELL</v>
      </c>
      <c r="I4692" s="12">
        <v>43.575974</v>
      </c>
      <c r="J4692" s="12">
        <v>1000.0</v>
      </c>
      <c r="K4692" s="16">
        <v>44727.0</v>
      </c>
      <c r="L4692" s="14">
        <v>65.232262</v>
      </c>
      <c r="M4692" s="14">
        <f t="shared" si="2"/>
        <v>1496.977715</v>
      </c>
      <c r="N4692" s="15">
        <f t="shared" si="3"/>
        <v>-0.4969777153</v>
      </c>
      <c r="O4692" s="15">
        <f t="shared" si="4"/>
        <v>0.4969777153</v>
      </c>
      <c r="P4692" s="8">
        <f t="shared" si="5"/>
        <v>478</v>
      </c>
    </row>
    <row r="4693" ht="12.75" customHeight="1">
      <c r="A4693" s="7">
        <v>44249.0</v>
      </c>
      <c r="B4693" s="8" t="s">
        <v>2914</v>
      </c>
      <c r="C4693" s="8" t="s">
        <v>2915</v>
      </c>
      <c r="D4693" s="9" t="s">
        <v>39</v>
      </c>
      <c r="E4693" s="10" t="s">
        <v>19</v>
      </c>
      <c r="F4693" s="11">
        <v>4.950202715E9</v>
      </c>
      <c r="G4693" s="8" t="s">
        <v>24</v>
      </c>
      <c r="H4693" s="8" t="str">
        <f t="shared" si="1"/>
        <v>BUY</v>
      </c>
      <c r="I4693" s="12">
        <v>163.550003</v>
      </c>
      <c r="J4693" s="12">
        <v>1000.0</v>
      </c>
      <c r="K4693" s="16">
        <v>44727.0</v>
      </c>
      <c r="L4693" s="14">
        <v>100.32</v>
      </c>
      <c r="M4693" s="14">
        <f t="shared" si="2"/>
        <v>613.3903892</v>
      </c>
      <c r="N4693" s="15">
        <f t="shared" si="3"/>
        <v>-0.3866096108</v>
      </c>
      <c r="O4693" s="15">
        <f t="shared" si="4"/>
        <v>0.3866096108</v>
      </c>
      <c r="P4693" s="8">
        <f t="shared" si="5"/>
        <v>478</v>
      </c>
    </row>
    <row r="4694" ht="12.75" customHeight="1">
      <c r="A4694" s="7">
        <v>44250.0</v>
      </c>
      <c r="B4694" s="8" t="s">
        <v>1823</v>
      </c>
      <c r="C4694" s="8" t="s">
        <v>1824</v>
      </c>
      <c r="D4694" s="9" t="s">
        <v>58</v>
      </c>
      <c r="E4694" s="10" t="s">
        <v>19</v>
      </c>
      <c r="F4694" s="11">
        <v>3.56712817E9</v>
      </c>
      <c r="G4694" s="8" t="s">
        <v>24</v>
      </c>
      <c r="H4694" s="8" t="str">
        <f t="shared" si="1"/>
        <v>BUY</v>
      </c>
      <c r="I4694" s="12">
        <v>30.950001</v>
      </c>
      <c r="J4694" s="12">
        <v>1000.0</v>
      </c>
      <c r="K4694" s="16">
        <v>44727.0</v>
      </c>
      <c r="L4694" s="14">
        <v>18.18</v>
      </c>
      <c r="M4694" s="14">
        <f t="shared" si="2"/>
        <v>587.3990117</v>
      </c>
      <c r="N4694" s="15">
        <f t="shared" si="3"/>
        <v>-0.4126009883</v>
      </c>
      <c r="O4694" s="15">
        <f t="shared" si="4"/>
        <v>0.4126009883</v>
      </c>
      <c r="P4694" s="8">
        <f t="shared" si="5"/>
        <v>477</v>
      </c>
    </row>
    <row r="4695" ht="12.75" customHeight="1">
      <c r="A4695" s="7">
        <v>44250.0</v>
      </c>
      <c r="B4695" s="8" t="s">
        <v>2966</v>
      </c>
      <c r="C4695" s="8" t="s">
        <v>2967</v>
      </c>
      <c r="D4695" s="9" t="s">
        <v>193</v>
      </c>
      <c r="E4695" s="10" t="s">
        <v>19</v>
      </c>
      <c r="F4695" s="11">
        <v>2.97984364E9</v>
      </c>
      <c r="G4695" s="8" t="s">
        <v>20</v>
      </c>
      <c r="H4695" s="8" t="str">
        <f t="shared" si="1"/>
        <v>SELL</v>
      </c>
      <c r="I4695" s="12">
        <v>62.03</v>
      </c>
      <c r="J4695" s="12">
        <v>1000.0</v>
      </c>
      <c r="K4695" s="16">
        <v>44727.0</v>
      </c>
      <c r="L4695" s="14">
        <v>12.1</v>
      </c>
      <c r="M4695" s="14">
        <f t="shared" si="2"/>
        <v>195.0669031</v>
      </c>
      <c r="N4695" s="15">
        <f t="shared" si="3"/>
        <v>0.8049330969</v>
      </c>
      <c r="O4695" s="15">
        <f t="shared" si="4"/>
        <v>-0.8049330969</v>
      </c>
      <c r="P4695" s="8">
        <f t="shared" si="5"/>
        <v>477</v>
      </c>
    </row>
    <row r="4696" ht="12.75" customHeight="1">
      <c r="A4696" s="7">
        <v>44250.0</v>
      </c>
      <c r="B4696" s="8" t="s">
        <v>3133</v>
      </c>
      <c r="C4696" s="8" t="s">
        <v>3134</v>
      </c>
      <c r="D4696" s="9" t="s">
        <v>35</v>
      </c>
      <c r="E4696" s="10" t="s">
        <v>19</v>
      </c>
      <c r="F4696" s="11">
        <v>2.207084206E9</v>
      </c>
      <c r="G4696" s="8" t="s">
        <v>24</v>
      </c>
      <c r="H4696" s="8" t="str">
        <f t="shared" si="1"/>
        <v>BUY</v>
      </c>
      <c r="I4696" s="12">
        <v>29.200001</v>
      </c>
      <c r="J4696" s="12">
        <v>1000.0</v>
      </c>
      <c r="K4696" s="7">
        <v>44308.0</v>
      </c>
      <c r="L4696" s="14">
        <v>18.790001</v>
      </c>
      <c r="M4696" s="14">
        <f t="shared" si="2"/>
        <v>643.4931629</v>
      </c>
      <c r="N4696" s="15">
        <f t="shared" si="3"/>
        <v>-0.3565068371</v>
      </c>
      <c r="O4696" s="15">
        <f t="shared" si="4"/>
        <v>0.3565068371</v>
      </c>
      <c r="P4696" s="8">
        <f t="shared" si="5"/>
        <v>58</v>
      </c>
    </row>
    <row r="4697" ht="12.75" customHeight="1">
      <c r="A4697" s="7">
        <v>44251.0</v>
      </c>
      <c r="B4697" s="8" t="s">
        <v>3195</v>
      </c>
      <c r="C4697" s="8" t="s">
        <v>3196</v>
      </c>
      <c r="D4697" s="9" t="s">
        <v>65</v>
      </c>
      <c r="E4697" s="9" t="s">
        <v>19</v>
      </c>
      <c r="F4697" s="11">
        <v>1.0330259E7</v>
      </c>
      <c r="G4697" s="8" t="s">
        <v>20</v>
      </c>
      <c r="H4697" s="8" t="str">
        <f t="shared" si="1"/>
        <v>SELL</v>
      </c>
      <c r="I4697" s="12">
        <v>33.48</v>
      </c>
      <c r="J4697" s="12">
        <v>1000.0</v>
      </c>
      <c r="K4697" s="16">
        <v>44447.0</v>
      </c>
      <c r="L4697" s="14">
        <v>7.75</v>
      </c>
      <c r="M4697" s="14">
        <f t="shared" si="2"/>
        <v>231.4814815</v>
      </c>
      <c r="N4697" s="15">
        <f t="shared" si="3"/>
        <v>0.7685185185</v>
      </c>
      <c r="O4697" s="15">
        <f t="shared" si="4"/>
        <v>-0.7685185185</v>
      </c>
      <c r="P4697" s="8">
        <f t="shared" si="5"/>
        <v>196</v>
      </c>
    </row>
    <row r="4698" ht="12.75" customHeight="1">
      <c r="A4698" s="7">
        <v>44251.0</v>
      </c>
      <c r="B4698" s="8" t="s">
        <v>3197</v>
      </c>
      <c r="C4698" s="8" t="s">
        <v>3198</v>
      </c>
      <c r="D4698" s="9" t="s">
        <v>71</v>
      </c>
      <c r="E4698" s="9" t="s">
        <v>19</v>
      </c>
      <c r="F4698" s="11">
        <v>2.027594E9</v>
      </c>
      <c r="G4698" s="8" t="s">
        <v>20</v>
      </c>
      <c r="H4698" s="8" t="str">
        <f t="shared" si="1"/>
        <v>SELL</v>
      </c>
      <c r="I4698" s="12">
        <v>19.41</v>
      </c>
      <c r="J4698" s="12">
        <v>1000.0</v>
      </c>
      <c r="K4698" s="7">
        <v>44319.0</v>
      </c>
      <c r="L4698" s="14">
        <v>16.37</v>
      </c>
      <c r="M4698" s="14">
        <f t="shared" si="2"/>
        <v>843.3797012</v>
      </c>
      <c r="N4698" s="15">
        <f t="shared" si="3"/>
        <v>0.1566202988</v>
      </c>
      <c r="O4698" s="15">
        <f t="shared" si="4"/>
        <v>-0.1566202988</v>
      </c>
      <c r="P4698" s="8">
        <f t="shared" si="5"/>
        <v>68</v>
      </c>
    </row>
    <row r="4699" ht="12.75" customHeight="1">
      <c r="A4699" s="7">
        <v>44251.0</v>
      </c>
      <c r="B4699" s="8" t="s">
        <v>1083</v>
      </c>
      <c r="C4699" s="8" t="s">
        <v>1084</v>
      </c>
      <c r="D4699" s="9" t="s">
        <v>39</v>
      </c>
      <c r="E4699" s="10" t="s">
        <v>19</v>
      </c>
      <c r="F4699" s="11">
        <v>1.00469964538E11</v>
      </c>
      <c r="G4699" s="8" t="s">
        <v>20</v>
      </c>
      <c r="H4699" s="8" t="str">
        <f t="shared" si="1"/>
        <v>SELL</v>
      </c>
      <c r="I4699" s="12">
        <v>252.903336</v>
      </c>
      <c r="J4699" s="12">
        <v>1000.0</v>
      </c>
      <c r="K4699" s="16">
        <v>44727.0</v>
      </c>
      <c r="L4699" s="14">
        <v>196.130005</v>
      </c>
      <c r="M4699" s="14">
        <f t="shared" si="2"/>
        <v>775.5137125</v>
      </c>
      <c r="N4699" s="15">
        <f t="shared" si="3"/>
        <v>0.2244862875</v>
      </c>
      <c r="O4699" s="15">
        <f t="shared" si="4"/>
        <v>-0.2244862875</v>
      </c>
      <c r="P4699" s="8">
        <f t="shared" si="5"/>
        <v>476</v>
      </c>
    </row>
    <row r="4700" ht="12.75" customHeight="1">
      <c r="A4700" s="7">
        <v>44251.0</v>
      </c>
      <c r="B4700" s="8" t="s">
        <v>3199</v>
      </c>
      <c r="C4700" s="8" t="s">
        <v>3200</v>
      </c>
      <c r="D4700" s="9" t="s">
        <v>71</v>
      </c>
      <c r="E4700" s="10" t="s">
        <v>19</v>
      </c>
      <c r="F4700" s="11">
        <v>1.02676554E9</v>
      </c>
      <c r="G4700" s="8" t="s">
        <v>20</v>
      </c>
      <c r="H4700" s="8" t="str">
        <f t="shared" si="1"/>
        <v>SELL</v>
      </c>
      <c r="I4700" s="12">
        <v>39.060001</v>
      </c>
      <c r="J4700" s="12">
        <v>1000.0</v>
      </c>
      <c r="K4700" s="16">
        <v>44727.0</v>
      </c>
      <c r="L4700" s="14">
        <v>10.84</v>
      </c>
      <c r="M4700" s="14">
        <f t="shared" si="2"/>
        <v>277.5217543</v>
      </c>
      <c r="N4700" s="15">
        <f t="shared" si="3"/>
        <v>0.7224782457</v>
      </c>
      <c r="O4700" s="15">
        <f t="shared" si="4"/>
        <v>-0.7224782457</v>
      </c>
      <c r="P4700" s="8">
        <f t="shared" si="5"/>
        <v>476</v>
      </c>
    </row>
    <row r="4701" ht="12.75" customHeight="1">
      <c r="A4701" s="7">
        <v>44251.0</v>
      </c>
      <c r="B4701" s="8" t="s">
        <v>3201</v>
      </c>
      <c r="C4701" s="8" t="s">
        <v>3202</v>
      </c>
      <c r="D4701" s="9" t="s">
        <v>23</v>
      </c>
      <c r="E4701" s="10" t="s">
        <v>19</v>
      </c>
      <c r="F4701" s="11">
        <v>8.606865E7</v>
      </c>
      <c r="G4701" s="8" t="s">
        <v>20</v>
      </c>
      <c r="H4701" s="8" t="str">
        <f t="shared" si="1"/>
        <v>SELL</v>
      </c>
      <c r="I4701" s="12">
        <v>19.43</v>
      </c>
      <c r="J4701" s="12">
        <v>1000.0</v>
      </c>
      <c r="K4701" s="16">
        <v>44727.0</v>
      </c>
      <c r="L4701" s="14">
        <v>2.69</v>
      </c>
      <c r="M4701" s="14">
        <f t="shared" si="2"/>
        <v>138.4457025</v>
      </c>
      <c r="N4701" s="15">
        <f t="shared" si="3"/>
        <v>0.8615542975</v>
      </c>
      <c r="O4701" s="15">
        <f t="shared" si="4"/>
        <v>-0.8615542975</v>
      </c>
      <c r="P4701" s="8">
        <f t="shared" si="5"/>
        <v>476</v>
      </c>
    </row>
    <row r="4702" ht="12.75" customHeight="1">
      <c r="A4702" s="7">
        <v>44251.0</v>
      </c>
      <c r="B4702" s="8" t="s">
        <v>3203</v>
      </c>
      <c r="C4702" s="8" t="s">
        <v>3204</v>
      </c>
      <c r="D4702" s="9" t="s">
        <v>58</v>
      </c>
      <c r="E4702" s="10" t="s">
        <v>19</v>
      </c>
      <c r="F4702" s="11">
        <v>1.54925589E8</v>
      </c>
      <c r="G4702" s="8" t="s">
        <v>20</v>
      </c>
      <c r="H4702" s="8" t="str">
        <f t="shared" si="1"/>
        <v>SELL</v>
      </c>
      <c r="I4702" s="12">
        <v>659.0</v>
      </c>
      <c r="J4702" s="12">
        <v>1000.0</v>
      </c>
      <c r="K4702" s="16">
        <v>44727.0</v>
      </c>
      <c r="L4702" s="14">
        <v>28.6</v>
      </c>
      <c r="M4702" s="14">
        <f t="shared" si="2"/>
        <v>43.39908953</v>
      </c>
      <c r="N4702" s="15">
        <f t="shared" si="3"/>
        <v>0.9566009105</v>
      </c>
      <c r="O4702" s="15">
        <f t="shared" si="4"/>
        <v>-0.9566009105</v>
      </c>
      <c r="P4702" s="8">
        <f t="shared" si="5"/>
        <v>476</v>
      </c>
    </row>
    <row r="4703" ht="12.75" customHeight="1">
      <c r="A4703" s="7">
        <v>44251.0</v>
      </c>
      <c r="B4703" s="8" t="s">
        <v>1182</v>
      </c>
      <c r="C4703" s="8" t="s">
        <v>1183</v>
      </c>
      <c r="D4703" s="9" t="s">
        <v>23</v>
      </c>
      <c r="E4703" s="10" t="s">
        <v>19</v>
      </c>
      <c r="F4703" s="11">
        <v>1.263232918E9</v>
      </c>
      <c r="G4703" s="8" t="s">
        <v>24</v>
      </c>
      <c r="H4703" s="8" t="str">
        <f t="shared" si="1"/>
        <v>BUY</v>
      </c>
      <c r="I4703" s="12">
        <v>37.75</v>
      </c>
      <c r="J4703" s="12">
        <v>1000.0</v>
      </c>
      <c r="K4703" s="16">
        <v>44727.0</v>
      </c>
      <c r="L4703" s="14">
        <v>17.389999</v>
      </c>
      <c r="M4703" s="14">
        <f t="shared" si="2"/>
        <v>460.6622252</v>
      </c>
      <c r="N4703" s="15">
        <f t="shared" si="3"/>
        <v>-0.5393377748</v>
      </c>
      <c r="O4703" s="15">
        <f t="shared" si="4"/>
        <v>0.5393377748</v>
      </c>
      <c r="P4703" s="8">
        <f t="shared" si="5"/>
        <v>476</v>
      </c>
    </row>
    <row r="4704" ht="12.75" customHeight="1">
      <c r="A4704" s="7">
        <v>44252.0</v>
      </c>
      <c r="B4704" s="8" t="s">
        <v>3205</v>
      </c>
      <c r="C4704" s="8" t="s">
        <v>3206</v>
      </c>
      <c r="D4704" s="9" t="s">
        <v>39</v>
      </c>
      <c r="E4704" s="10" t="s">
        <v>19</v>
      </c>
      <c r="F4704" s="11">
        <v>3.67387272E9</v>
      </c>
      <c r="G4704" s="8" t="s">
        <v>20</v>
      </c>
      <c r="H4704" s="8" t="str">
        <f t="shared" si="1"/>
        <v>SELL</v>
      </c>
      <c r="I4704" s="12">
        <v>104.849998</v>
      </c>
      <c r="J4704" s="12">
        <v>1000.0</v>
      </c>
      <c r="K4704" s="16">
        <v>44727.0</v>
      </c>
      <c r="L4704" s="14">
        <v>60.630001</v>
      </c>
      <c r="M4704" s="14">
        <f t="shared" si="2"/>
        <v>578.2546701</v>
      </c>
      <c r="N4704" s="15">
        <f t="shared" si="3"/>
        <v>0.4217453299</v>
      </c>
      <c r="O4704" s="15">
        <f t="shared" si="4"/>
        <v>-0.4217453299</v>
      </c>
      <c r="P4704" s="8">
        <f t="shared" si="5"/>
        <v>475</v>
      </c>
    </row>
    <row r="4705" ht="12.75" customHeight="1">
      <c r="A4705" s="7">
        <v>44252.0</v>
      </c>
      <c r="B4705" s="8" t="s">
        <v>3207</v>
      </c>
      <c r="C4705" s="8" t="s">
        <v>3208</v>
      </c>
      <c r="D4705" s="9" t="s">
        <v>39</v>
      </c>
      <c r="E4705" s="10" t="s">
        <v>19</v>
      </c>
      <c r="F4705" s="11">
        <v>1.28747936E8</v>
      </c>
      <c r="G4705" s="8" t="s">
        <v>20</v>
      </c>
      <c r="H4705" s="8" t="str">
        <f t="shared" si="1"/>
        <v>SELL</v>
      </c>
      <c r="I4705" s="12">
        <v>70.639999</v>
      </c>
      <c r="J4705" s="12">
        <v>1000.0</v>
      </c>
      <c r="K4705" s="16">
        <v>44727.0</v>
      </c>
      <c r="L4705" s="14">
        <v>12.9</v>
      </c>
      <c r="M4705" s="14">
        <f t="shared" si="2"/>
        <v>182.6160841</v>
      </c>
      <c r="N4705" s="15">
        <f t="shared" si="3"/>
        <v>0.8173839159</v>
      </c>
      <c r="O4705" s="15">
        <f t="shared" si="4"/>
        <v>-0.8173839159</v>
      </c>
      <c r="P4705" s="8">
        <f t="shared" si="5"/>
        <v>475</v>
      </c>
    </row>
    <row r="4706" ht="12.75" customHeight="1">
      <c r="A4706" s="7">
        <v>44253.0</v>
      </c>
      <c r="B4706" s="8" t="s">
        <v>1555</v>
      </c>
      <c r="C4706" s="8" t="s">
        <v>1556</v>
      </c>
      <c r="D4706" s="9" t="s">
        <v>23</v>
      </c>
      <c r="E4706" s="10" t="s">
        <v>19</v>
      </c>
      <c r="F4706" s="11">
        <v>5.5316554744E10</v>
      </c>
      <c r="G4706" s="8" t="s">
        <v>20</v>
      </c>
      <c r="H4706" s="8" t="str">
        <f t="shared" si="1"/>
        <v>SELL</v>
      </c>
      <c r="I4706" s="12">
        <v>69.959999</v>
      </c>
      <c r="J4706" s="12">
        <v>1000.0</v>
      </c>
      <c r="K4706" s="16">
        <v>44727.0</v>
      </c>
      <c r="L4706" s="14">
        <v>92.870003</v>
      </c>
      <c r="M4706" s="14">
        <f t="shared" si="2"/>
        <v>1327.472903</v>
      </c>
      <c r="N4706" s="15">
        <f t="shared" si="3"/>
        <v>-0.3274729035</v>
      </c>
      <c r="O4706" s="15">
        <f t="shared" si="4"/>
        <v>0.3274729035</v>
      </c>
      <c r="P4706" s="8">
        <f t="shared" si="5"/>
        <v>474</v>
      </c>
    </row>
    <row r="4707" ht="12.75" customHeight="1">
      <c r="A4707" s="7">
        <v>44253.0</v>
      </c>
      <c r="B4707" s="8" t="s">
        <v>3209</v>
      </c>
      <c r="C4707" s="8" t="s">
        <v>3210</v>
      </c>
      <c r="D4707" s="9" t="s">
        <v>23</v>
      </c>
      <c r="E4707" s="10" t="s">
        <v>19</v>
      </c>
      <c r="F4707" s="11">
        <v>2.1147411703E10</v>
      </c>
      <c r="G4707" s="8" t="s">
        <v>20</v>
      </c>
      <c r="H4707" s="8" t="str">
        <f t="shared" si="1"/>
        <v>SELL</v>
      </c>
      <c r="I4707" s="12">
        <v>457.549988</v>
      </c>
      <c r="J4707" s="12">
        <v>1000.0</v>
      </c>
      <c r="K4707" s="16">
        <v>44424.0</v>
      </c>
      <c r="L4707" s="14">
        <v>448.119995</v>
      </c>
      <c r="M4707" s="14">
        <f t="shared" si="2"/>
        <v>979.3902453</v>
      </c>
      <c r="N4707" s="15">
        <f t="shared" si="3"/>
        <v>0.02060975467</v>
      </c>
      <c r="O4707" s="15">
        <f t="shared" si="4"/>
        <v>-0.02060975467</v>
      </c>
      <c r="P4707" s="8">
        <f t="shared" si="5"/>
        <v>171</v>
      </c>
    </row>
    <row r="4708" ht="12.75" customHeight="1">
      <c r="A4708" s="7">
        <v>44253.0</v>
      </c>
      <c r="B4708" s="8" t="s">
        <v>138</v>
      </c>
      <c r="C4708" s="8" t="s">
        <v>139</v>
      </c>
      <c r="D4708" s="9" t="s">
        <v>23</v>
      </c>
      <c r="E4708" s="10" t="s">
        <v>19</v>
      </c>
      <c r="F4708" s="11">
        <v>1.943271766E10</v>
      </c>
      <c r="G4708" s="8" t="s">
        <v>24</v>
      </c>
      <c r="H4708" s="8" t="str">
        <f t="shared" si="1"/>
        <v>BUY</v>
      </c>
      <c r="I4708" s="12">
        <v>81.019997</v>
      </c>
      <c r="J4708" s="12">
        <v>1000.0</v>
      </c>
      <c r="K4708" s="7">
        <v>44370.0</v>
      </c>
      <c r="L4708" s="14">
        <v>80.190002</v>
      </c>
      <c r="M4708" s="14">
        <f t="shared" si="2"/>
        <v>989.7556772</v>
      </c>
      <c r="N4708" s="15">
        <f t="shared" si="3"/>
        <v>-0.01024432277</v>
      </c>
      <c r="O4708" s="15">
        <f t="shared" si="4"/>
        <v>0.01024432277</v>
      </c>
      <c r="P4708" s="8">
        <f t="shared" si="5"/>
        <v>117</v>
      </c>
    </row>
    <row r="4709" ht="12.75" customHeight="1">
      <c r="A4709" s="7">
        <v>44253.0</v>
      </c>
      <c r="B4709" s="8" t="s">
        <v>123</v>
      </c>
      <c r="C4709" s="8" t="s">
        <v>124</v>
      </c>
      <c r="D4709" s="9" t="s">
        <v>32</v>
      </c>
      <c r="E4709" s="10" t="s">
        <v>19</v>
      </c>
      <c r="F4709" s="11">
        <v>3.4143176459E10</v>
      </c>
      <c r="G4709" s="8" t="s">
        <v>24</v>
      </c>
      <c r="H4709" s="8" t="str">
        <f t="shared" si="1"/>
        <v>BUY</v>
      </c>
      <c r="I4709" s="12">
        <v>30.6</v>
      </c>
      <c r="J4709" s="12">
        <v>1000.0</v>
      </c>
      <c r="K4709" s="7">
        <v>44293.0</v>
      </c>
      <c r="L4709" s="14">
        <v>35.29</v>
      </c>
      <c r="M4709" s="14">
        <f t="shared" si="2"/>
        <v>1153.267974</v>
      </c>
      <c r="N4709" s="15">
        <f t="shared" si="3"/>
        <v>0.1532679739</v>
      </c>
      <c r="O4709" s="15">
        <f t="shared" si="4"/>
        <v>-0.1532679739</v>
      </c>
      <c r="P4709" s="8">
        <f t="shared" si="5"/>
        <v>40</v>
      </c>
    </row>
    <row r="4710" ht="12.75" customHeight="1">
      <c r="A4710" s="7">
        <v>44253.0</v>
      </c>
      <c r="B4710" s="8" t="s">
        <v>3211</v>
      </c>
      <c r="C4710" s="8" t="s">
        <v>3212</v>
      </c>
      <c r="D4710" s="9" t="s">
        <v>58</v>
      </c>
      <c r="E4710" s="10" t="s">
        <v>19</v>
      </c>
      <c r="F4710" s="11">
        <v>4.254458626E9</v>
      </c>
      <c r="G4710" s="8" t="s">
        <v>20</v>
      </c>
      <c r="H4710" s="8" t="str">
        <f t="shared" si="1"/>
        <v>SELL</v>
      </c>
      <c r="I4710" s="12">
        <v>183.736038</v>
      </c>
      <c r="J4710" s="12">
        <v>1000.0</v>
      </c>
      <c r="K4710" s="16">
        <v>44727.0</v>
      </c>
      <c r="L4710" s="14">
        <v>146.234192</v>
      </c>
      <c r="M4710" s="14">
        <f t="shared" si="2"/>
        <v>795.8928123</v>
      </c>
      <c r="N4710" s="15">
        <f t="shared" si="3"/>
        <v>0.2041071877</v>
      </c>
      <c r="O4710" s="15">
        <f t="shared" si="4"/>
        <v>-0.2041071877</v>
      </c>
      <c r="P4710" s="8">
        <f t="shared" si="5"/>
        <v>474</v>
      </c>
    </row>
    <row r="4711" ht="12.75" customHeight="1">
      <c r="A4711" s="7">
        <v>44253.0</v>
      </c>
      <c r="B4711" s="8" t="s">
        <v>3010</v>
      </c>
      <c r="C4711" s="8" t="s">
        <v>3011</v>
      </c>
      <c r="D4711" s="9" t="s">
        <v>23</v>
      </c>
      <c r="E4711" s="10" t="s">
        <v>19</v>
      </c>
      <c r="F4711" s="11">
        <v>4.8112617E10</v>
      </c>
      <c r="G4711" s="8" t="s">
        <v>20</v>
      </c>
      <c r="H4711" s="8" t="str">
        <f t="shared" si="1"/>
        <v>SELL</v>
      </c>
      <c r="I4711" s="12">
        <v>259.540009</v>
      </c>
      <c r="J4711" s="12">
        <v>1000.0</v>
      </c>
      <c r="K4711" s="7">
        <v>44286.0</v>
      </c>
      <c r="L4711" s="14">
        <v>229.279999</v>
      </c>
      <c r="M4711" s="14">
        <f t="shared" si="2"/>
        <v>883.4090739</v>
      </c>
      <c r="N4711" s="15">
        <f t="shared" si="3"/>
        <v>0.1165909261</v>
      </c>
      <c r="O4711" s="15">
        <f t="shared" si="4"/>
        <v>-0.1165909261</v>
      </c>
      <c r="P4711" s="8">
        <f t="shared" si="5"/>
        <v>33</v>
      </c>
    </row>
    <row r="4712" ht="12.75" customHeight="1">
      <c r="A4712" s="7">
        <v>44256.0</v>
      </c>
      <c r="B4712" s="8" t="s">
        <v>928</v>
      </c>
      <c r="C4712" s="8" t="s">
        <v>929</v>
      </c>
      <c r="D4712" s="9" t="s">
        <v>35</v>
      </c>
      <c r="E4712" s="10" t="s">
        <v>19</v>
      </c>
      <c r="F4712" s="11">
        <v>2.5369109606E10</v>
      </c>
      <c r="G4712" s="8" t="s">
        <v>24</v>
      </c>
      <c r="H4712" s="8" t="str">
        <f t="shared" si="1"/>
        <v>BUY</v>
      </c>
      <c r="I4712" s="12">
        <v>91.349998</v>
      </c>
      <c r="J4712" s="12">
        <v>1000.0</v>
      </c>
      <c r="K4712" s="7">
        <v>44258.0</v>
      </c>
      <c r="L4712" s="14">
        <v>94.480003</v>
      </c>
      <c r="M4712" s="14">
        <f t="shared" si="2"/>
        <v>1034.263876</v>
      </c>
      <c r="N4712" s="15">
        <f t="shared" si="3"/>
        <v>0.03426387596</v>
      </c>
      <c r="O4712" s="15">
        <f t="shared" si="4"/>
        <v>-0.03426387596</v>
      </c>
      <c r="P4712" s="8">
        <f t="shared" si="5"/>
        <v>2</v>
      </c>
    </row>
    <row r="4713" ht="12.75" customHeight="1">
      <c r="A4713" s="7">
        <v>44256.0</v>
      </c>
      <c r="B4713" s="8" t="s">
        <v>361</v>
      </c>
      <c r="C4713" s="8" t="s">
        <v>362</v>
      </c>
      <c r="D4713" s="9" t="s">
        <v>23</v>
      </c>
      <c r="E4713" s="10" t="s">
        <v>19</v>
      </c>
      <c r="F4713" s="11">
        <v>3.4406482717E10</v>
      </c>
      <c r="G4713" s="8" t="s">
        <v>20</v>
      </c>
      <c r="H4713" s="8" t="str">
        <f t="shared" si="1"/>
        <v>SELL</v>
      </c>
      <c r="I4713" s="12">
        <v>241.0</v>
      </c>
      <c r="J4713" s="12">
        <v>1000.0</v>
      </c>
      <c r="K4713" s="7">
        <v>44328.0</v>
      </c>
      <c r="L4713" s="14">
        <v>206.669998</v>
      </c>
      <c r="M4713" s="14">
        <f t="shared" si="2"/>
        <v>857.5518589</v>
      </c>
      <c r="N4713" s="15">
        <f t="shared" si="3"/>
        <v>0.1424481411</v>
      </c>
      <c r="O4713" s="15">
        <f t="shared" si="4"/>
        <v>-0.1424481411</v>
      </c>
      <c r="P4713" s="8">
        <f t="shared" si="5"/>
        <v>72</v>
      </c>
    </row>
    <row r="4714" ht="12.75" customHeight="1">
      <c r="A4714" s="16">
        <v>44256.0</v>
      </c>
      <c r="B4714" s="8" t="s">
        <v>3091</v>
      </c>
      <c r="C4714" s="8" t="s">
        <v>3092</v>
      </c>
      <c r="D4714" s="9" t="s">
        <v>32</v>
      </c>
      <c r="E4714" s="9" t="s">
        <v>19</v>
      </c>
      <c r="F4714" s="11">
        <v>1.3218027E7</v>
      </c>
      <c r="G4714" s="18" t="s">
        <v>24</v>
      </c>
      <c r="H4714" s="17" t="str">
        <f t="shared" si="1"/>
        <v>BUY</v>
      </c>
      <c r="I4714" s="12">
        <v>21.18</v>
      </c>
      <c r="J4714" s="12">
        <v>1000.0</v>
      </c>
      <c r="K4714" s="16">
        <v>44308.0</v>
      </c>
      <c r="L4714" s="14">
        <v>16.68</v>
      </c>
      <c r="M4714" s="14">
        <f t="shared" si="2"/>
        <v>787.5354108</v>
      </c>
      <c r="N4714" s="15">
        <f t="shared" si="3"/>
        <v>-0.2124645892</v>
      </c>
      <c r="O4714" s="15">
        <f t="shared" si="4"/>
        <v>0.2124645892</v>
      </c>
      <c r="P4714" s="8">
        <f t="shared" si="5"/>
        <v>52</v>
      </c>
    </row>
    <row r="4715" ht="12.75" customHeight="1">
      <c r="A4715" s="7">
        <v>44257.0</v>
      </c>
      <c r="B4715" s="8" t="s">
        <v>3213</v>
      </c>
      <c r="C4715" s="8" t="s">
        <v>3214</v>
      </c>
      <c r="D4715" s="9" t="s">
        <v>35</v>
      </c>
      <c r="E4715" s="10" t="s">
        <v>19</v>
      </c>
      <c r="F4715" s="11">
        <v>9.290545403E9</v>
      </c>
      <c r="G4715" s="8" t="s">
        <v>20</v>
      </c>
      <c r="H4715" s="8" t="str">
        <f t="shared" si="1"/>
        <v>SELL</v>
      </c>
      <c r="I4715" s="12">
        <v>39.101845</v>
      </c>
      <c r="J4715" s="12">
        <v>1000.0</v>
      </c>
      <c r="K4715" s="16">
        <v>44452.0</v>
      </c>
      <c r="L4715" s="14">
        <v>37.336597</v>
      </c>
      <c r="M4715" s="14">
        <f t="shared" si="2"/>
        <v>954.8551226</v>
      </c>
      <c r="N4715" s="15">
        <f t="shared" si="3"/>
        <v>0.04514487743</v>
      </c>
      <c r="O4715" s="15">
        <f t="shared" si="4"/>
        <v>-0.04514487743</v>
      </c>
      <c r="P4715" s="8">
        <f t="shared" si="5"/>
        <v>195</v>
      </c>
    </row>
    <row r="4716" ht="12.75" customHeight="1">
      <c r="A4716" s="7">
        <v>44257.0</v>
      </c>
      <c r="B4716" s="8" t="s">
        <v>3215</v>
      </c>
      <c r="C4716" s="8" t="s">
        <v>3216</v>
      </c>
      <c r="D4716" s="9" t="s">
        <v>23</v>
      </c>
      <c r="E4716" s="10" t="s">
        <v>274</v>
      </c>
      <c r="F4716" s="11">
        <v>3.5195761E8</v>
      </c>
      <c r="G4716" s="8" t="s">
        <v>24</v>
      </c>
      <c r="H4716" s="8" t="str">
        <f t="shared" si="1"/>
        <v>BUY</v>
      </c>
      <c r="I4716" s="12">
        <v>30.1</v>
      </c>
      <c r="J4716" s="12">
        <v>1000.0</v>
      </c>
      <c r="K4716" s="16">
        <v>44727.0</v>
      </c>
      <c r="L4716" s="14">
        <v>6.09</v>
      </c>
      <c r="M4716" s="14">
        <f t="shared" si="2"/>
        <v>202.3255814</v>
      </c>
      <c r="N4716" s="15">
        <f t="shared" si="3"/>
        <v>-0.7976744186</v>
      </c>
      <c r="O4716" s="15">
        <f t="shared" si="4"/>
        <v>0.7976744186</v>
      </c>
      <c r="P4716" s="8">
        <f t="shared" si="5"/>
        <v>470</v>
      </c>
    </row>
    <row r="4717" ht="12.75" customHeight="1">
      <c r="A4717" s="7">
        <v>44257.0</v>
      </c>
      <c r="B4717" s="8" t="s">
        <v>3217</v>
      </c>
      <c r="C4717" s="8" t="s">
        <v>3218</v>
      </c>
      <c r="D4717" s="9" t="s">
        <v>18</v>
      </c>
      <c r="E4717" s="10" t="s">
        <v>19</v>
      </c>
      <c r="F4717" s="11">
        <v>5.1719178E7</v>
      </c>
      <c r="G4717" s="8" t="s">
        <v>24</v>
      </c>
      <c r="H4717" s="8" t="str">
        <f t="shared" si="1"/>
        <v>BUY</v>
      </c>
      <c r="I4717" s="12">
        <v>68.07</v>
      </c>
      <c r="J4717" s="12">
        <v>1000.0</v>
      </c>
      <c r="K4717" s="16">
        <v>44333.0</v>
      </c>
      <c r="L4717" s="14">
        <v>57.369999</v>
      </c>
      <c r="M4717" s="14">
        <f t="shared" si="2"/>
        <v>842.8088585</v>
      </c>
      <c r="N4717" s="15">
        <f t="shared" si="3"/>
        <v>-0.1571911415</v>
      </c>
      <c r="O4717" s="15">
        <f t="shared" si="4"/>
        <v>0.1571911415</v>
      </c>
      <c r="P4717" s="8">
        <f t="shared" si="5"/>
        <v>76</v>
      </c>
    </row>
    <row r="4718" ht="12.75" customHeight="1">
      <c r="A4718" s="7">
        <v>44257.0</v>
      </c>
      <c r="B4718" s="8" t="s">
        <v>1047</v>
      </c>
      <c r="C4718" s="8" t="s">
        <v>1048</v>
      </c>
      <c r="D4718" s="9" t="s">
        <v>39</v>
      </c>
      <c r="E4718" s="10" t="s">
        <v>19</v>
      </c>
      <c r="F4718" s="11">
        <v>1.428655552E10</v>
      </c>
      <c r="G4718" s="8" t="s">
        <v>24</v>
      </c>
      <c r="H4718" s="8" t="str">
        <f t="shared" si="1"/>
        <v>BUY</v>
      </c>
      <c r="I4718" s="12">
        <v>78.559998</v>
      </c>
      <c r="J4718" s="12">
        <v>1000.0</v>
      </c>
      <c r="K4718" s="16">
        <v>44551.0</v>
      </c>
      <c r="L4718" s="14">
        <v>73.68</v>
      </c>
      <c r="M4718" s="14">
        <f t="shared" si="2"/>
        <v>937.8818976</v>
      </c>
      <c r="N4718" s="15">
        <f t="shared" si="3"/>
        <v>-0.0621181024</v>
      </c>
      <c r="O4718" s="15">
        <f t="shared" si="4"/>
        <v>0.0621181024</v>
      </c>
      <c r="P4718" s="8">
        <f t="shared" si="5"/>
        <v>294</v>
      </c>
    </row>
    <row r="4719" ht="12.75" customHeight="1">
      <c r="A4719" s="7">
        <v>44257.0</v>
      </c>
      <c r="B4719" s="8" t="s">
        <v>429</v>
      </c>
      <c r="C4719" s="8" t="s">
        <v>430</v>
      </c>
      <c r="D4719" s="9" t="s">
        <v>23</v>
      </c>
      <c r="E4719" s="10" t="s">
        <v>19</v>
      </c>
      <c r="F4719" s="11">
        <v>3.16102715873E11</v>
      </c>
      <c r="G4719" s="8" t="s">
        <v>20</v>
      </c>
      <c r="H4719" s="8" t="str">
        <f t="shared" si="1"/>
        <v>SELL</v>
      </c>
      <c r="I4719" s="12">
        <v>64.039902</v>
      </c>
      <c r="J4719" s="12">
        <v>1000.0</v>
      </c>
      <c r="K4719" s="16">
        <v>44727.0</v>
      </c>
      <c r="L4719" s="14">
        <v>68.250557</v>
      </c>
      <c r="M4719" s="14">
        <f t="shared" si="2"/>
        <v>1065.750491</v>
      </c>
      <c r="N4719" s="15">
        <f t="shared" si="3"/>
        <v>-0.065750491</v>
      </c>
      <c r="O4719" s="15">
        <f t="shared" si="4"/>
        <v>0.065750491</v>
      </c>
      <c r="P4719" s="8">
        <f t="shared" si="5"/>
        <v>470</v>
      </c>
    </row>
    <row r="4720" ht="12.75" customHeight="1">
      <c r="A4720" s="7">
        <v>44258.0</v>
      </c>
      <c r="B4720" s="8" t="s">
        <v>628</v>
      </c>
      <c r="C4720" s="8" t="s">
        <v>629</v>
      </c>
      <c r="D4720" s="9" t="s">
        <v>35</v>
      </c>
      <c r="E4720" s="10" t="s">
        <v>19</v>
      </c>
      <c r="F4720" s="11">
        <v>2.373457054E9</v>
      </c>
      <c r="G4720" s="8" t="s">
        <v>20</v>
      </c>
      <c r="H4720" s="8" t="str">
        <f t="shared" si="1"/>
        <v>SELL</v>
      </c>
      <c r="I4720" s="12">
        <v>46.548267</v>
      </c>
      <c r="J4720" s="12">
        <v>1000.0</v>
      </c>
      <c r="K4720" s="7">
        <v>44330.0</v>
      </c>
      <c r="L4720" s="14">
        <v>58.771179</v>
      </c>
      <c r="M4720" s="14">
        <f t="shared" si="2"/>
        <v>1262.585759</v>
      </c>
      <c r="N4720" s="15">
        <f t="shared" si="3"/>
        <v>-0.2625857586</v>
      </c>
      <c r="O4720" s="15">
        <f t="shared" si="4"/>
        <v>0.2625857586</v>
      </c>
      <c r="P4720" s="8">
        <f t="shared" si="5"/>
        <v>72</v>
      </c>
    </row>
    <row r="4721" ht="12.75" customHeight="1">
      <c r="A4721" s="7">
        <v>44258.0</v>
      </c>
      <c r="B4721" s="8" t="s">
        <v>1001</v>
      </c>
      <c r="C4721" s="8" t="s">
        <v>1002</v>
      </c>
      <c r="D4721" s="9" t="s">
        <v>58</v>
      </c>
      <c r="E4721" s="10" t="s">
        <v>19</v>
      </c>
      <c r="F4721" s="11">
        <v>3.47637164E8</v>
      </c>
      <c r="G4721" s="8" t="s">
        <v>20</v>
      </c>
      <c r="H4721" s="8" t="str">
        <f t="shared" si="1"/>
        <v>SELL</v>
      </c>
      <c r="I4721" s="12">
        <v>61.18</v>
      </c>
      <c r="J4721" s="12">
        <v>1000.0</v>
      </c>
      <c r="K4721" s="16">
        <v>44727.0</v>
      </c>
      <c r="L4721" s="14">
        <v>15.07</v>
      </c>
      <c r="M4721" s="14">
        <f t="shared" si="2"/>
        <v>246.3223276</v>
      </c>
      <c r="N4721" s="15">
        <f t="shared" si="3"/>
        <v>0.7536776724</v>
      </c>
      <c r="O4721" s="15">
        <f t="shared" si="4"/>
        <v>-0.7536776724</v>
      </c>
      <c r="P4721" s="8">
        <f t="shared" si="5"/>
        <v>469</v>
      </c>
    </row>
    <row r="4722" ht="12.75" customHeight="1">
      <c r="A4722" s="7">
        <v>44258.0</v>
      </c>
      <c r="B4722" s="8" t="s">
        <v>509</v>
      </c>
      <c r="C4722" s="8" t="s">
        <v>510</v>
      </c>
      <c r="D4722" s="9" t="s">
        <v>35</v>
      </c>
      <c r="E4722" s="10" t="s">
        <v>19</v>
      </c>
      <c r="F4722" s="11">
        <v>1.61091919804E11</v>
      </c>
      <c r="G4722" s="8" t="s">
        <v>24</v>
      </c>
      <c r="H4722" s="8" t="str">
        <f t="shared" si="1"/>
        <v>BUY</v>
      </c>
      <c r="I4722" s="12">
        <v>131.301682</v>
      </c>
      <c r="J4722" s="12">
        <v>1000.0</v>
      </c>
      <c r="K4722" s="7">
        <v>44365.0</v>
      </c>
      <c r="L4722" s="14">
        <v>125.833992</v>
      </c>
      <c r="M4722" s="14">
        <f t="shared" si="2"/>
        <v>958.3578069</v>
      </c>
      <c r="N4722" s="15">
        <f t="shared" si="3"/>
        <v>-0.04164219313</v>
      </c>
      <c r="O4722" s="15">
        <f t="shared" si="4"/>
        <v>0.04164219313</v>
      </c>
      <c r="P4722" s="8">
        <f t="shared" si="5"/>
        <v>107</v>
      </c>
    </row>
    <row r="4723" ht="12.75" customHeight="1">
      <c r="A4723" s="7">
        <v>44258.0</v>
      </c>
      <c r="B4723" s="8" t="s">
        <v>928</v>
      </c>
      <c r="C4723" s="8" t="s">
        <v>929</v>
      </c>
      <c r="D4723" s="9" t="s">
        <v>35</v>
      </c>
      <c r="E4723" s="10" t="s">
        <v>19</v>
      </c>
      <c r="F4723" s="11">
        <v>2.5369109606E10</v>
      </c>
      <c r="G4723" s="8" t="s">
        <v>20</v>
      </c>
      <c r="H4723" s="8" t="str">
        <f t="shared" si="1"/>
        <v>SELL</v>
      </c>
      <c r="I4723" s="12">
        <v>94.480003</v>
      </c>
      <c r="J4723" s="12">
        <v>1000.0</v>
      </c>
      <c r="K4723" s="16">
        <v>44727.0</v>
      </c>
      <c r="L4723" s="14">
        <v>39.689999</v>
      </c>
      <c r="M4723" s="14">
        <f t="shared" si="2"/>
        <v>420.0888838</v>
      </c>
      <c r="N4723" s="15">
        <f t="shared" si="3"/>
        <v>0.5799111162</v>
      </c>
      <c r="O4723" s="15">
        <f t="shared" si="4"/>
        <v>-0.5799111162</v>
      </c>
      <c r="P4723" s="8">
        <f t="shared" si="5"/>
        <v>469</v>
      </c>
    </row>
    <row r="4724" ht="12.75" customHeight="1">
      <c r="A4724" s="16">
        <v>44258.0</v>
      </c>
      <c r="B4724" s="8" t="s">
        <v>859</v>
      </c>
      <c r="C4724" s="8" t="s">
        <v>860</v>
      </c>
      <c r="D4724" s="9" t="s">
        <v>18</v>
      </c>
      <c r="E4724" s="10" t="s">
        <v>19</v>
      </c>
      <c r="F4724" s="11">
        <v>1.6103818E10</v>
      </c>
      <c r="G4724" s="17" t="s">
        <v>20</v>
      </c>
      <c r="H4724" s="18" t="str">
        <f t="shared" si="1"/>
        <v>SELL</v>
      </c>
      <c r="I4724" s="12">
        <v>54.57</v>
      </c>
      <c r="J4724" s="12">
        <v>1000.0</v>
      </c>
      <c r="K4724" s="16">
        <v>44596.0</v>
      </c>
      <c r="L4724" s="14">
        <v>42.82</v>
      </c>
      <c r="M4724" s="14">
        <f t="shared" si="2"/>
        <v>784.6802272</v>
      </c>
      <c r="N4724" s="15">
        <f t="shared" si="3"/>
        <v>0.2153197728</v>
      </c>
      <c r="O4724" s="15">
        <f t="shared" si="4"/>
        <v>-0.2153197728</v>
      </c>
      <c r="P4724" s="8">
        <f t="shared" si="5"/>
        <v>338</v>
      </c>
    </row>
    <row r="4725" ht="12.75" customHeight="1">
      <c r="A4725" s="7">
        <v>44259.0</v>
      </c>
      <c r="B4725" s="8" t="s">
        <v>308</v>
      </c>
      <c r="C4725" s="8" t="s">
        <v>309</v>
      </c>
      <c r="D4725" s="9" t="s">
        <v>193</v>
      </c>
      <c r="E4725" s="10" t="s">
        <v>19</v>
      </c>
      <c r="F4725" s="11">
        <v>7.0120961642E10</v>
      </c>
      <c r="G4725" s="8" t="s">
        <v>24</v>
      </c>
      <c r="H4725" s="8" t="str">
        <f t="shared" si="1"/>
        <v>BUY</v>
      </c>
      <c r="I4725" s="12">
        <v>580.486572</v>
      </c>
      <c r="J4725" s="12">
        <v>1000.0</v>
      </c>
      <c r="K4725" s="16">
        <v>44727.0</v>
      </c>
      <c r="L4725" s="14">
        <v>629.332825</v>
      </c>
      <c r="M4725" s="14">
        <f t="shared" si="2"/>
        <v>1084.147085</v>
      </c>
      <c r="N4725" s="15">
        <f t="shared" si="3"/>
        <v>0.08414708515</v>
      </c>
      <c r="O4725" s="15">
        <f t="shared" si="4"/>
        <v>-0.08414708515</v>
      </c>
      <c r="P4725" s="8">
        <f t="shared" si="5"/>
        <v>468</v>
      </c>
    </row>
    <row r="4726" ht="12.75" customHeight="1">
      <c r="A4726" s="7">
        <v>44259.0</v>
      </c>
      <c r="B4726" s="8" t="s">
        <v>1224</v>
      </c>
      <c r="C4726" s="8" t="s">
        <v>1225</v>
      </c>
      <c r="D4726" s="9" t="s">
        <v>23</v>
      </c>
      <c r="E4726" s="9" t="s">
        <v>19</v>
      </c>
      <c r="F4726" s="11">
        <v>4.130846E9</v>
      </c>
      <c r="G4726" s="8" t="s">
        <v>20</v>
      </c>
      <c r="H4726" s="8" t="str">
        <f t="shared" si="1"/>
        <v>SELL</v>
      </c>
      <c r="I4726" s="12">
        <v>18.8</v>
      </c>
      <c r="J4726" s="12">
        <v>1000.0</v>
      </c>
      <c r="K4726" s="7">
        <v>44389.0</v>
      </c>
      <c r="L4726" s="14">
        <v>21.24</v>
      </c>
      <c r="M4726" s="14">
        <f t="shared" si="2"/>
        <v>1129.787234</v>
      </c>
      <c r="N4726" s="15">
        <f t="shared" si="3"/>
        <v>-0.129787234</v>
      </c>
      <c r="O4726" s="15">
        <f t="shared" si="4"/>
        <v>0.129787234</v>
      </c>
      <c r="P4726" s="8">
        <f t="shared" si="5"/>
        <v>130</v>
      </c>
    </row>
    <row r="4727" ht="12.75" customHeight="1">
      <c r="A4727" s="16">
        <v>44259.0</v>
      </c>
      <c r="B4727" s="8" t="s">
        <v>210</v>
      </c>
      <c r="C4727" s="8" t="s">
        <v>211</v>
      </c>
      <c r="D4727" s="9" t="s">
        <v>39</v>
      </c>
      <c r="E4727" s="10" t="s">
        <v>19</v>
      </c>
      <c r="F4727" s="11">
        <v>2.2910946728E10</v>
      </c>
      <c r="G4727" s="18" t="s">
        <v>24</v>
      </c>
      <c r="H4727" s="17" t="str">
        <f t="shared" si="1"/>
        <v>BUY</v>
      </c>
      <c r="I4727" s="12">
        <v>42.338768</v>
      </c>
      <c r="J4727" s="12">
        <v>1000.0</v>
      </c>
      <c r="K4727" s="16">
        <v>44727.0</v>
      </c>
      <c r="L4727" s="14">
        <v>38.675533</v>
      </c>
      <c r="M4727" s="14">
        <f t="shared" si="2"/>
        <v>913.4779973</v>
      </c>
      <c r="N4727" s="15">
        <f t="shared" si="3"/>
        <v>-0.08652200272</v>
      </c>
      <c r="O4727" s="15">
        <f t="shared" si="4"/>
        <v>0.08652200272</v>
      </c>
      <c r="P4727" s="8">
        <f t="shared" si="5"/>
        <v>468</v>
      </c>
    </row>
    <row r="4728" ht="12.75" customHeight="1">
      <c r="A4728" s="7">
        <v>44260.0</v>
      </c>
      <c r="B4728" s="8" t="s">
        <v>437</v>
      </c>
      <c r="C4728" s="8" t="s">
        <v>438</v>
      </c>
      <c r="D4728" s="9" t="s">
        <v>32</v>
      </c>
      <c r="E4728" s="10" t="s">
        <v>19</v>
      </c>
      <c r="F4728" s="11">
        <v>1.276728036E10</v>
      </c>
      <c r="G4728" s="8" t="s">
        <v>24</v>
      </c>
      <c r="H4728" s="8" t="str">
        <f t="shared" si="1"/>
        <v>BUY</v>
      </c>
      <c r="I4728" s="12">
        <v>43.10387</v>
      </c>
      <c r="J4728" s="12">
        <v>1000.0</v>
      </c>
      <c r="K4728" s="16">
        <v>44368.0</v>
      </c>
      <c r="L4728" s="14">
        <v>42.455296</v>
      </c>
      <c r="M4728" s="14">
        <f t="shared" si="2"/>
        <v>984.9532304</v>
      </c>
      <c r="N4728" s="15">
        <f t="shared" si="3"/>
        <v>-0.01504676958</v>
      </c>
      <c r="O4728" s="15">
        <f t="shared" si="4"/>
        <v>0.01504676958</v>
      </c>
      <c r="P4728" s="8">
        <f t="shared" si="5"/>
        <v>108</v>
      </c>
    </row>
    <row r="4729" ht="12.75" customHeight="1">
      <c r="A4729" s="7">
        <v>44260.0</v>
      </c>
      <c r="B4729" s="8" t="s">
        <v>197</v>
      </c>
      <c r="C4729" s="8" t="s">
        <v>198</v>
      </c>
      <c r="D4729" s="9" t="s">
        <v>27</v>
      </c>
      <c r="E4729" s="10" t="s">
        <v>19</v>
      </c>
      <c r="F4729" s="11">
        <v>5.7646262221E10</v>
      </c>
      <c r="G4729" s="8" t="s">
        <v>20</v>
      </c>
      <c r="H4729" s="8" t="str">
        <f t="shared" si="1"/>
        <v>SELL</v>
      </c>
      <c r="I4729" s="12">
        <v>19.187849</v>
      </c>
      <c r="J4729" s="12">
        <v>1000.0</v>
      </c>
      <c r="K4729" s="7">
        <v>44470.0</v>
      </c>
      <c r="L4729" s="14">
        <v>18.775118</v>
      </c>
      <c r="M4729" s="14">
        <f t="shared" si="2"/>
        <v>978.4899808</v>
      </c>
      <c r="N4729" s="15">
        <f t="shared" si="3"/>
        <v>0.02151001918</v>
      </c>
      <c r="O4729" s="15">
        <f t="shared" si="4"/>
        <v>-0.02151001918</v>
      </c>
      <c r="P4729" s="8">
        <f t="shared" si="5"/>
        <v>210</v>
      </c>
    </row>
    <row r="4730" ht="12.75" customHeight="1">
      <c r="A4730" s="7">
        <v>44260.0</v>
      </c>
      <c r="B4730" s="8" t="s">
        <v>1382</v>
      </c>
      <c r="C4730" s="8" t="s">
        <v>1383</v>
      </c>
      <c r="D4730" s="9" t="s">
        <v>39</v>
      </c>
      <c r="E4730" s="10" t="s">
        <v>106</v>
      </c>
      <c r="F4730" s="11">
        <v>7.0577326103E10</v>
      </c>
      <c r="G4730" s="8" t="s">
        <v>24</v>
      </c>
      <c r="H4730" s="8" t="str">
        <f t="shared" si="1"/>
        <v>BUY</v>
      </c>
      <c r="I4730" s="12">
        <v>31.22</v>
      </c>
      <c r="J4730" s="12">
        <v>1000.0</v>
      </c>
      <c r="K4730" s="7">
        <v>44260.0</v>
      </c>
      <c r="L4730" s="14">
        <v>31.22</v>
      </c>
      <c r="M4730" s="14">
        <f t="shared" si="2"/>
        <v>1000</v>
      </c>
      <c r="N4730" s="15">
        <f t="shared" si="3"/>
        <v>0</v>
      </c>
      <c r="O4730" s="15">
        <f t="shared" si="4"/>
        <v>0</v>
      </c>
      <c r="P4730" s="8">
        <f t="shared" si="5"/>
        <v>0</v>
      </c>
    </row>
    <row r="4731" ht="12.75" customHeight="1">
      <c r="A4731" s="7">
        <v>44260.0</v>
      </c>
      <c r="B4731" s="8" t="s">
        <v>1174</v>
      </c>
      <c r="C4731" s="8" t="s">
        <v>1175</v>
      </c>
      <c r="D4731" s="9" t="s">
        <v>23</v>
      </c>
      <c r="E4731" s="10" t="s">
        <v>19</v>
      </c>
      <c r="F4731" s="11">
        <v>7.122279632E9</v>
      </c>
      <c r="G4731" s="8" t="s">
        <v>20</v>
      </c>
      <c r="H4731" s="8" t="str">
        <f t="shared" si="1"/>
        <v>SELL</v>
      </c>
      <c r="I4731" s="12">
        <v>27.27</v>
      </c>
      <c r="J4731" s="12">
        <v>1000.0</v>
      </c>
      <c r="K4731" s="16">
        <v>44727.0</v>
      </c>
      <c r="L4731" s="14">
        <v>14.32</v>
      </c>
      <c r="M4731" s="14">
        <f t="shared" si="2"/>
        <v>525.1191786</v>
      </c>
      <c r="N4731" s="15">
        <f t="shared" si="3"/>
        <v>0.4748808214</v>
      </c>
      <c r="O4731" s="15">
        <f t="shared" si="4"/>
        <v>-0.4748808214</v>
      </c>
      <c r="P4731" s="8">
        <f t="shared" si="5"/>
        <v>467</v>
      </c>
    </row>
    <row r="4732" ht="12.75" customHeight="1">
      <c r="A4732" s="7">
        <v>44270.0</v>
      </c>
      <c r="B4732" s="8" t="s">
        <v>2876</v>
      </c>
      <c r="C4732" s="8" t="s">
        <v>2877</v>
      </c>
      <c r="D4732" s="9" t="s">
        <v>58</v>
      </c>
      <c r="E4732" s="10" t="s">
        <v>274</v>
      </c>
      <c r="F4732" s="11">
        <v>1.06098575E9</v>
      </c>
      <c r="G4732" s="8" t="s">
        <v>20</v>
      </c>
      <c r="H4732" s="8" t="str">
        <f t="shared" si="1"/>
        <v>SELL</v>
      </c>
      <c r="I4732" s="12">
        <v>241.309998</v>
      </c>
      <c r="J4732" s="12">
        <v>1000.0</v>
      </c>
      <c r="K4732" s="7">
        <v>44546.0</v>
      </c>
      <c r="L4732" s="14">
        <v>113.080002</v>
      </c>
      <c r="M4732" s="14">
        <f t="shared" si="2"/>
        <v>468.6088556</v>
      </c>
      <c r="N4732" s="15">
        <f t="shared" si="3"/>
        <v>0.5313911444</v>
      </c>
      <c r="O4732" s="15">
        <f t="shared" si="4"/>
        <v>-0.5313911444</v>
      </c>
      <c r="P4732" s="8">
        <f t="shared" si="5"/>
        <v>276</v>
      </c>
    </row>
    <row r="4733" ht="12.75" customHeight="1">
      <c r="A4733" s="7">
        <v>44270.0</v>
      </c>
      <c r="B4733" s="8" t="s">
        <v>3089</v>
      </c>
      <c r="C4733" s="8" t="s">
        <v>3090</v>
      </c>
      <c r="D4733" s="9" t="s">
        <v>35</v>
      </c>
      <c r="E4733" s="9" t="s">
        <v>19</v>
      </c>
      <c r="F4733" s="11">
        <v>3.695164E7</v>
      </c>
      <c r="G4733" s="8" t="s">
        <v>24</v>
      </c>
      <c r="H4733" s="8" t="str">
        <f t="shared" si="1"/>
        <v>BUY</v>
      </c>
      <c r="I4733" s="12">
        <v>243.300003</v>
      </c>
      <c r="J4733" s="12">
        <v>1000.0</v>
      </c>
      <c r="K4733" s="16">
        <v>44727.0</v>
      </c>
      <c r="L4733" s="14">
        <v>24.75</v>
      </c>
      <c r="M4733" s="14">
        <f t="shared" si="2"/>
        <v>101.7262626</v>
      </c>
      <c r="N4733" s="15">
        <f t="shared" si="3"/>
        <v>-0.8982737374</v>
      </c>
      <c r="O4733" s="15">
        <f t="shared" si="4"/>
        <v>0.8982737374</v>
      </c>
      <c r="P4733" s="8">
        <f t="shared" si="5"/>
        <v>457</v>
      </c>
    </row>
    <row r="4734" ht="12.75" customHeight="1">
      <c r="A4734" s="7">
        <v>44270.0</v>
      </c>
      <c r="B4734" s="8" t="s">
        <v>984</v>
      </c>
      <c r="C4734" s="8" t="s">
        <v>985</v>
      </c>
      <c r="D4734" s="9" t="s">
        <v>193</v>
      </c>
      <c r="E4734" s="10" t="s">
        <v>19</v>
      </c>
      <c r="F4734" s="11">
        <v>2.47911617E9</v>
      </c>
      <c r="G4734" s="8" t="s">
        <v>20</v>
      </c>
      <c r="H4734" s="8" t="str">
        <f t="shared" si="1"/>
        <v>SELL</v>
      </c>
      <c r="I4734" s="12">
        <v>15.750425</v>
      </c>
      <c r="J4734" s="12">
        <v>1000.0</v>
      </c>
      <c r="K4734" s="16">
        <v>44727.0</v>
      </c>
      <c r="L4734" s="14">
        <v>13.89561</v>
      </c>
      <c r="M4734" s="14">
        <f t="shared" si="2"/>
        <v>882.237146</v>
      </c>
      <c r="N4734" s="15">
        <f t="shared" si="3"/>
        <v>0.117762854</v>
      </c>
      <c r="O4734" s="15">
        <f t="shared" si="4"/>
        <v>-0.117762854</v>
      </c>
      <c r="P4734" s="8">
        <f t="shared" si="5"/>
        <v>457</v>
      </c>
    </row>
    <row r="4735" ht="12.75" customHeight="1">
      <c r="A4735" s="7">
        <v>44271.0</v>
      </c>
      <c r="B4735" s="8" t="s">
        <v>3219</v>
      </c>
      <c r="C4735" s="8" t="s">
        <v>3220</v>
      </c>
      <c r="D4735" s="9" t="s">
        <v>35</v>
      </c>
      <c r="E4735" s="9" t="s">
        <v>1569</v>
      </c>
      <c r="F4735" s="11">
        <v>4.21537493402E11</v>
      </c>
      <c r="G4735" s="8" t="s">
        <v>20</v>
      </c>
      <c r="H4735" s="8" t="str">
        <f t="shared" si="1"/>
        <v>SELL</v>
      </c>
      <c r="I4735" s="12">
        <v>129.21</v>
      </c>
      <c r="J4735" s="12">
        <v>1000.0</v>
      </c>
      <c r="K4735" s="16">
        <v>44727.0</v>
      </c>
      <c r="L4735" s="14">
        <v>114.3</v>
      </c>
      <c r="M4735" s="14">
        <f t="shared" si="2"/>
        <v>884.6064546</v>
      </c>
      <c r="N4735" s="15">
        <f t="shared" si="3"/>
        <v>0.1153935454</v>
      </c>
      <c r="O4735" s="15">
        <f t="shared" si="4"/>
        <v>-0.1153935454</v>
      </c>
      <c r="P4735" s="8">
        <f t="shared" si="5"/>
        <v>456</v>
      </c>
    </row>
    <row r="4736" ht="12.75" customHeight="1">
      <c r="A4736" s="7">
        <v>44272.0</v>
      </c>
      <c r="B4736" s="8" t="s">
        <v>3221</v>
      </c>
      <c r="C4736" s="8" t="s">
        <v>3222</v>
      </c>
      <c r="D4736" s="9" t="s">
        <v>35</v>
      </c>
      <c r="E4736" s="10" t="s">
        <v>3223</v>
      </c>
      <c r="F4736" s="11">
        <v>3.826710009E9</v>
      </c>
      <c r="G4736" s="8" t="s">
        <v>20</v>
      </c>
      <c r="H4736" s="8" t="str">
        <f t="shared" si="1"/>
        <v>SELL</v>
      </c>
      <c r="I4736" s="12">
        <v>38.400002</v>
      </c>
      <c r="J4736" s="12">
        <v>1000.0</v>
      </c>
      <c r="K4736" s="16">
        <v>44727.0</v>
      </c>
      <c r="L4736" s="14">
        <v>26.280001</v>
      </c>
      <c r="M4736" s="14">
        <f t="shared" si="2"/>
        <v>684.3749904</v>
      </c>
      <c r="N4736" s="15">
        <f t="shared" si="3"/>
        <v>0.3156250096</v>
      </c>
      <c r="O4736" s="15">
        <f t="shared" si="4"/>
        <v>-0.3156250096</v>
      </c>
      <c r="P4736" s="8">
        <f t="shared" si="5"/>
        <v>455</v>
      </c>
    </row>
    <row r="4737" ht="12.75" customHeight="1">
      <c r="A4737" s="7">
        <v>44272.0</v>
      </c>
      <c r="B4737" s="8" t="s">
        <v>3224</v>
      </c>
      <c r="C4737" s="8" t="s">
        <v>3225</v>
      </c>
      <c r="D4737" s="9" t="s">
        <v>35</v>
      </c>
      <c r="E4737" s="10" t="s">
        <v>168</v>
      </c>
      <c r="F4737" s="11">
        <v>9.2209624E7</v>
      </c>
      <c r="G4737" s="8" t="s">
        <v>24</v>
      </c>
      <c r="H4737" s="8" t="str">
        <f t="shared" si="1"/>
        <v>BUY</v>
      </c>
      <c r="I4737" s="12">
        <v>5.71</v>
      </c>
      <c r="J4737" s="12">
        <v>1000.0</v>
      </c>
      <c r="K4737" s="16">
        <v>44727.0</v>
      </c>
      <c r="L4737" s="14">
        <v>1.36</v>
      </c>
      <c r="M4737" s="14">
        <f t="shared" si="2"/>
        <v>238.178634</v>
      </c>
      <c r="N4737" s="15">
        <f t="shared" si="3"/>
        <v>-0.761821366</v>
      </c>
      <c r="O4737" s="15">
        <f t="shared" si="4"/>
        <v>0.761821366</v>
      </c>
      <c r="P4737" s="8">
        <f t="shared" si="5"/>
        <v>455</v>
      </c>
    </row>
    <row r="4738" ht="12.75" customHeight="1">
      <c r="A4738" s="7">
        <v>44272.0</v>
      </c>
      <c r="B4738" s="8" t="s">
        <v>3226</v>
      </c>
      <c r="C4738" s="8" t="s">
        <v>3227</v>
      </c>
      <c r="D4738" s="9" t="s">
        <v>32</v>
      </c>
      <c r="E4738" s="10" t="s">
        <v>19</v>
      </c>
      <c r="F4738" s="11">
        <v>5.216984E8</v>
      </c>
      <c r="G4738" s="8" t="s">
        <v>20</v>
      </c>
      <c r="H4738" s="8" t="str">
        <f t="shared" si="1"/>
        <v>SELL</v>
      </c>
      <c r="I4738" s="12">
        <v>15.2</v>
      </c>
      <c r="J4738" s="12">
        <v>1000.0</v>
      </c>
      <c r="K4738" s="16">
        <v>44727.0</v>
      </c>
      <c r="L4738" s="14">
        <v>7.16</v>
      </c>
      <c r="M4738" s="14">
        <f t="shared" si="2"/>
        <v>471.0526316</v>
      </c>
      <c r="N4738" s="15">
        <f t="shared" si="3"/>
        <v>0.5289473684</v>
      </c>
      <c r="O4738" s="15">
        <f t="shared" si="4"/>
        <v>-0.5289473684</v>
      </c>
      <c r="P4738" s="8">
        <f t="shared" si="5"/>
        <v>455</v>
      </c>
    </row>
    <row r="4739" ht="12.75" customHeight="1">
      <c r="A4739" s="7">
        <v>44274.0</v>
      </c>
      <c r="B4739" s="8" t="s">
        <v>3228</v>
      </c>
      <c r="C4739" s="8" t="s">
        <v>3229</v>
      </c>
      <c r="D4739" s="9" t="s">
        <v>35</v>
      </c>
      <c r="E4739" s="10" t="s">
        <v>19</v>
      </c>
      <c r="F4739" s="11">
        <v>3.1966293433E10</v>
      </c>
      <c r="G4739" s="8" t="s">
        <v>20</v>
      </c>
      <c r="H4739" s="8" t="str">
        <f t="shared" si="1"/>
        <v>SELL</v>
      </c>
      <c r="I4739" s="12">
        <v>44.889999</v>
      </c>
      <c r="J4739" s="12">
        <v>1000.0</v>
      </c>
      <c r="K4739" s="16">
        <v>44727.0</v>
      </c>
      <c r="L4739" s="14">
        <v>11.69</v>
      </c>
      <c r="M4739" s="14">
        <f t="shared" si="2"/>
        <v>260.414352</v>
      </c>
      <c r="N4739" s="15">
        <f t="shared" si="3"/>
        <v>0.739585648</v>
      </c>
      <c r="O4739" s="15">
        <f t="shared" si="4"/>
        <v>-0.739585648</v>
      </c>
      <c r="P4739" s="8">
        <f t="shared" si="5"/>
        <v>453</v>
      </c>
    </row>
    <row r="4740" ht="12.75" customHeight="1">
      <c r="A4740" s="7">
        <v>44274.0</v>
      </c>
      <c r="B4740" s="8" t="s">
        <v>2964</v>
      </c>
      <c r="C4740" s="8" t="s">
        <v>2965</v>
      </c>
      <c r="D4740" s="9" t="s">
        <v>35</v>
      </c>
      <c r="E4740" s="10" t="s">
        <v>19</v>
      </c>
      <c r="F4740" s="11">
        <v>1.6907526E8</v>
      </c>
      <c r="G4740" s="8" t="s">
        <v>20</v>
      </c>
      <c r="H4740" s="8" t="str">
        <f t="shared" si="1"/>
        <v>SELL</v>
      </c>
      <c r="I4740" s="12">
        <v>54.779999</v>
      </c>
      <c r="J4740" s="12">
        <v>1000.0</v>
      </c>
      <c r="K4740" s="7">
        <v>44473.0</v>
      </c>
      <c r="L4740" s="14">
        <v>23.18</v>
      </c>
      <c r="M4740" s="14">
        <f t="shared" si="2"/>
        <v>423.1471417</v>
      </c>
      <c r="N4740" s="15">
        <f t="shared" si="3"/>
        <v>0.5768528583</v>
      </c>
      <c r="O4740" s="15">
        <f t="shared" si="4"/>
        <v>-0.5768528583</v>
      </c>
      <c r="P4740" s="8">
        <f t="shared" si="5"/>
        <v>199</v>
      </c>
    </row>
    <row r="4741" ht="12.75" customHeight="1">
      <c r="A4741" s="7">
        <v>44274.0</v>
      </c>
      <c r="B4741" s="8" t="s">
        <v>1528</v>
      </c>
      <c r="C4741" s="8" t="s">
        <v>1529</v>
      </c>
      <c r="D4741" s="9" t="s">
        <v>58</v>
      </c>
      <c r="E4741" s="10" t="s">
        <v>19</v>
      </c>
      <c r="F4741" s="11">
        <v>2.0087773903E10</v>
      </c>
      <c r="G4741" s="8" t="s">
        <v>20</v>
      </c>
      <c r="H4741" s="8" t="str">
        <f t="shared" si="1"/>
        <v>SELL</v>
      </c>
      <c r="I4741" s="12">
        <v>84.68</v>
      </c>
      <c r="J4741" s="12">
        <v>1000.0</v>
      </c>
      <c r="K4741" s="16">
        <v>44727.0</v>
      </c>
      <c r="L4741" s="14">
        <v>86.68</v>
      </c>
      <c r="M4741" s="14">
        <f t="shared" si="2"/>
        <v>1023.618328</v>
      </c>
      <c r="N4741" s="15">
        <f t="shared" si="3"/>
        <v>-0.02361832782</v>
      </c>
      <c r="O4741" s="15">
        <f t="shared" si="4"/>
        <v>0.02361832782</v>
      </c>
      <c r="P4741" s="8">
        <f t="shared" si="5"/>
        <v>453</v>
      </c>
    </row>
    <row r="4742" ht="12.75" customHeight="1">
      <c r="A4742" s="7">
        <v>44274.0</v>
      </c>
      <c r="B4742" s="8" t="s">
        <v>3230</v>
      </c>
      <c r="C4742" s="8" t="s">
        <v>3231</v>
      </c>
      <c r="D4742" s="9" t="s">
        <v>71</v>
      </c>
      <c r="E4742" s="10" t="s">
        <v>19</v>
      </c>
      <c r="F4742" s="11">
        <v>1.91725023E9</v>
      </c>
      <c r="G4742" s="8" t="s">
        <v>24</v>
      </c>
      <c r="H4742" s="8" t="str">
        <f t="shared" si="1"/>
        <v>BUY</v>
      </c>
      <c r="I4742" s="12">
        <v>43.049999</v>
      </c>
      <c r="J4742" s="12">
        <v>1000.0</v>
      </c>
      <c r="K4742" s="16">
        <v>44727.0</v>
      </c>
      <c r="L4742" s="14">
        <v>6.87</v>
      </c>
      <c r="M4742" s="14">
        <f t="shared" si="2"/>
        <v>159.5818852</v>
      </c>
      <c r="N4742" s="15">
        <f t="shared" si="3"/>
        <v>-0.8404181148</v>
      </c>
      <c r="O4742" s="15">
        <f t="shared" si="4"/>
        <v>0.8404181148</v>
      </c>
      <c r="P4742" s="8">
        <f t="shared" si="5"/>
        <v>453</v>
      </c>
    </row>
    <row r="4743" ht="12.75" customHeight="1">
      <c r="A4743" s="7">
        <v>44277.0</v>
      </c>
      <c r="B4743" s="8" t="s">
        <v>3232</v>
      </c>
      <c r="C4743" s="8" t="s">
        <v>3233</v>
      </c>
      <c r="D4743" s="9" t="s">
        <v>39</v>
      </c>
      <c r="E4743" s="10" t="s">
        <v>19</v>
      </c>
      <c r="F4743" s="11">
        <v>9.14234248E8</v>
      </c>
      <c r="G4743" s="8" t="s">
        <v>20</v>
      </c>
      <c r="H4743" s="8" t="str">
        <f t="shared" si="1"/>
        <v>SELL</v>
      </c>
      <c r="I4743" s="12">
        <v>90.5</v>
      </c>
      <c r="J4743" s="12">
        <v>1000.0</v>
      </c>
      <c r="K4743" s="16">
        <v>44487.0</v>
      </c>
      <c r="L4743" s="14">
        <v>52.0</v>
      </c>
      <c r="M4743" s="14">
        <f t="shared" si="2"/>
        <v>574.5856354</v>
      </c>
      <c r="N4743" s="15">
        <f t="shared" si="3"/>
        <v>0.4254143646</v>
      </c>
      <c r="O4743" s="15">
        <f t="shared" si="4"/>
        <v>-0.4254143646</v>
      </c>
      <c r="P4743" s="8">
        <f t="shared" si="5"/>
        <v>210</v>
      </c>
    </row>
    <row r="4744" ht="12.75" customHeight="1">
      <c r="A4744" s="7">
        <v>44277.0</v>
      </c>
      <c r="B4744" s="8" t="s">
        <v>2042</v>
      </c>
      <c r="C4744" s="8" t="s">
        <v>2043</v>
      </c>
      <c r="D4744" s="9" t="s">
        <v>39</v>
      </c>
      <c r="E4744" s="10" t="s">
        <v>252</v>
      </c>
      <c r="F4744" s="11">
        <v>3.799935907E9</v>
      </c>
      <c r="G4744" s="8" t="s">
        <v>20</v>
      </c>
      <c r="H4744" s="8" t="str">
        <f t="shared" si="1"/>
        <v>SELL</v>
      </c>
      <c r="I4744" s="12">
        <v>133.0</v>
      </c>
      <c r="J4744" s="12">
        <v>1000.0</v>
      </c>
      <c r="K4744" s="7">
        <v>44363.0</v>
      </c>
      <c r="L4744" s="14">
        <v>123.910004</v>
      </c>
      <c r="M4744" s="14">
        <f t="shared" si="2"/>
        <v>931.6541654</v>
      </c>
      <c r="N4744" s="15">
        <f t="shared" si="3"/>
        <v>0.06834583459</v>
      </c>
      <c r="O4744" s="15">
        <f t="shared" si="4"/>
        <v>-0.06834583459</v>
      </c>
      <c r="P4744" s="8">
        <f t="shared" si="5"/>
        <v>86</v>
      </c>
    </row>
    <row r="4745" ht="12.75" customHeight="1">
      <c r="A4745" s="7">
        <v>44277.0</v>
      </c>
      <c r="B4745" s="8" t="s">
        <v>3054</v>
      </c>
      <c r="C4745" s="8" t="s">
        <v>3055</v>
      </c>
      <c r="D4745" s="9" t="s">
        <v>23</v>
      </c>
      <c r="E4745" s="10" t="s">
        <v>168</v>
      </c>
      <c r="F4745" s="11">
        <v>1.988095125E9</v>
      </c>
      <c r="G4745" s="8" t="s">
        <v>24</v>
      </c>
      <c r="H4745" s="8" t="str">
        <f t="shared" si="1"/>
        <v>BUY</v>
      </c>
      <c r="I4745" s="12">
        <v>48.799999</v>
      </c>
      <c r="J4745" s="12">
        <v>1000.0</v>
      </c>
      <c r="K4745" s="16">
        <v>44727.0</v>
      </c>
      <c r="L4745" s="14">
        <v>29.780001</v>
      </c>
      <c r="M4745" s="14">
        <f t="shared" si="2"/>
        <v>610.2459346</v>
      </c>
      <c r="N4745" s="15">
        <f t="shared" si="3"/>
        <v>-0.3897540654</v>
      </c>
      <c r="O4745" s="15">
        <f t="shared" si="4"/>
        <v>0.3897540654</v>
      </c>
      <c r="P4745" s="8">
        <f t="shared" si="5"/>
        <v>450</v>
      </c>
    </row>
    <row r="4746" ht="12.75" customHeight="1">
      <c r="A4746" s="7">
        <v>44277.0</v>
      </c>
      <c r="B4746" s="8" t="s">
        <v>3234</v>
      </c>
      <c r="C4746" s="8" t="s">
        <v>3235</v>
      </c>
      <c r="D4746" s="9" t="s">
        <v>58</v>
      </c>
      <c r="E4746" s="10" t="s">
        <v>19</v>
      </c>
      <c r="F4746" s="11">
        <v>1.6799834943E10</v>
      </c>
      <c r="G4746" s="8" t="s">
        <v>20</v>
      </c>
      <c r="H4746" s="8" t="str">
        <f t="shared" si="1"/>
        <v>SELL</v>
      </c>
      <c r="I4746" s="12">
        <v>70.0</v>
      </c>
      <c r="J4746" s="12">
        <v>1000.0</v>
      </c>
      <c r="K4746" s="7">
        <v>44323.0</v>
      </c>
      <c r="L4746" s="14">
        <v>67.900002</v>
      </c>
      <c r="M4746" s="14">
        <f t="shared" si="2"/>
        <v>970.0000286</v>
      </c>
      <c r="N4746" s="15">
        <f t="shared" si="3"/>
        <v>0.02999997143</v>
      </c>
      <c r="O4746" s="15">
        <f t="shared" si="4"/>
        <v>-0.02999997143</v>
      </c>
      <c r="P4746" s="8">
        <f t="shared" si="5"/>
        <v>46</v>
      </c>
    </row>
    <row r="4747" ht="12.75" customHeight="1">
      <c r="A4747" s="7">
        <v>44278.0</v>
      </c>
      <c r="B4747" s="8" t="s">
        <v>3236</v>
      </c>
      <c r="C4747" s="8" t="s">
        <v>3237</v>
      </c>
      <c r="D4747" s="9" t="s">
        <v>39</v>
      </c>
      <c r="E4747" s="10" t="s">
        <v>19</v>
      </c>
      <c r="F4747" s="11">
        <v>9.402211E7</v>
      </c>
      <c r="G4747" s="8" t="s">
        <v>20</v>
      </c>
      <c r="H4747" s="8" t="str">
        <f t="shared" si="1"/>
        <v>SELL</v>
      </c>
      <c r="I4747" s="12">
        <v>21.59</v>
      </c>
      <c r="J4747" s="12">
        <v>1000.0</v>
      </c>
      <c r="K4747" s="16">
        <v>44727.0</v>
      </c>
      <c r="L4747" s="14">
        <v>4.27</v>
      </c>
      <c r="M4747" s="14">
        <f t="shared" si="2"/>
        <v>197.7767485</v>
      </c>
      <c r="N4747" s="15">
        <f t="shared" si="3"/>
        <v>0.8022232515</v>
      </c>
      <c r="O4747" s="15">
        <f t="shared" si="4"/>
        <v>-0.8022232515</v>
      </c>
      <c r="P4747" s="8">
        <f t="shared" si="5"/>
        <v>449</v>
      </c>
    </row>
    <row r="4748" ht="12.75" customHeight="1">
      <c r="A4748" s="7">
        <v>44278.0</v>
      </c>
      <c r="B4748" s="8" t="s">
        <v>3065</v>
      </c>
      <c r="C4748" s="8" t="s">
        <v>3066</v>
      </c>
      <c r="D4748" s="9" t="s">
        <v>23</v>
      </c>
      <c r="E4748" s="10" t="s">
        <v>19</v>
      </c>
      <c r="F4748" s="11">
        <v>3.0505534704E10</v>
      </c>
      <c r="G4748" s="8" t="s">
        <v>20</v>
      </c>
      <c r="H4748" s="8" t="str">
        <f t="shared" si="1"/>
        <v>SELL</v>
      </c>
      <c r="I4748" s="12">
        <v>23.26</v>
      </c>
      <c r="J4748" s="12">
        <v>1000.0</v>
      </c>
      <c r="K4748" s="7">
        <v>44300.0</v>
      </c>
      <c r="L4748" s="14">
        <v>23.700001</v>
      </c>
      <c r="M4748" s="14">
        <f t="shared" si="2"/>
        <v>1018.916638</v>
      </c>
      <c r="N4748" s="15">
        <f t="shared" si="3"/>
        <v>-0.01891663801</v>
      </c>
      <c r="O4748" s="15">
        <f t="shared" si="4"/>
        <v>0.01891663801</v>
      </c>
      <c r="P4748" s="8">
        <f t="shared" si="5"/>
        <v>22</v>
      </c>
    </row>
    <row r="4749" ht="12.75" customHeight="1">
      <c r="A4749" s="7">
        <v>44279.0</v>
      </c>
      <c r="B4749" s="8" t="s">
        <v>1266</v>
      </c>
      <c r="C4749" s="8" t="s">
        <v>1267</v>
      </c>
      <c r="D4749" s="9" t="s">
        <v>65</v>
      </c>
      <c r="E4749" s="10" t="s">
        <v>1268</v>
      </c>
      <c r="F4749" s="11">
        <v>1.1316473626E10</v>
      </c>
      <c r="G4749" s="8" t="s">
        <v>20</v>
      </c>
      <c r="H4749" s="8" t="str">
        <f t="shared" si="1"/>
        <v>SELL</v>
      </c>
      <c r="I4749" s="12">
        <v>6.36</v>
      </c>
      <c r="J4749" s="12">
        <v>1000.0</v>
      </c>
      <c r="K4749" s="16">
        <v>44727.0</v>
      </c>
      <c r="L4749" s="14">
        <v>3.55</v>
      </c>
      <c r="M4749" s="14">
        <f t="shared" si="2"/>
        <v>558.1761006</v>
      </c>
      <c r="N4749" s="15">
        <f t="shared" si="3"/>
        <v>0.4418238994</v>
      </c>
      <c r="O4749" s="15">
        <f t="shared" si="4"/>
        <v>-0.4418238994</v>
      </c>
      <c r="P4749" s="8">
        <f t="shared" si="5"/>
        <v>448</v>
      </c>
    </row>
    <row r="4750" ht="12.75" customHeight="1">
      <c r="A4750" s="7">
        <v>44279.0</v>
      </c>
      <c r="B4750" s="8" t="s">
        <v>2742</v>
      </c>
      <c r="C4750" s="8" t="s">
        <v>2743</v>
      </c>
      <c r="D4750" s="9" t="s">
        <v>23</v>
      </c>
      <c r="E4750" s="10" t="s">
        <v>19</v>
      </c>
      <c r="F4750" s="11">
        <v>3.0137157935E10</v>
      </c>
      <c r="G4750" s="8" t="s">
        <v>24</v>
      </c>
      <c r="H4750" s="8" t="str">
        <f t="shared" si="1"/>
        <v>BUY</v>
      </c>
      <c r="I4750" s="12">
        <v>81.260002</v>
      </c>
      <c r="J4750" s="12">
        <v>1000.0</v>
      </c>
      <c r="K4750" s="16">
        <v>44480.0</v>
      </c>
      <c r="L4750" s="14">
        <v>141.960007</v>
      </c>
      <c r="M4750" s="14">
        <f t="shared" si="2"/>
        <v>1746.98503</v>
      </c>
      <c r="N4750" s="15">
        <f t="shared" si="3"/>
        <v>0.7469850296</v>
      </c>
      <c r="O4750" s="15">
        <f t="shared" si="4"/>
        <v>-0.7469850296</v>
      </c>
      <c r="P4750" s="8">
        <f t="shared" si="5"/>
        <v>201</v>
      </c>
    </row>
    <row r="4751" ht="12.75" customHeight="1">
      <c r="A4751" s="7">
        <v>44279.0</v>
      </c>
      <c r="B4751" s="8" t="s">
        <v>517</v>
      </c>
      <c r="C4751" s="8" t="s">
        <v>518</v>
      </c>
      <c r="D4751" s="9" t="s">
        <v>27</v>
      </c>
      <c r="E4751" s="10" t="s">
        <v>19</v>
      </c>
      <c r="F4751" s="11">
        <v>3.20785814E10</v>
      </c>
      <c r="G4751" s="8" t="s">
        <v>20</v>
      </c>
      <c r="H4751" s="8" t="str">
        <f t="shared" si="1"/>
        <v>SELL</v>
      </c>
      <c r="I4751" s="12">
        <v>19.082937</v>
      </c>
      <c r="J4751" s="12">
        <v>1000.0</v>
      </c>
      <c r="K4751" s="16">
        <v>44727.0</v>
      </c>
      <c r="L4751" s="14">
        <v>63.411888</v>
      </c>
      <c r="M4751" s="14">
        <f t="shared" si="2"/>
        <v>3322.962707</v>
      </c>
      <c r="N4751" s="15">
        <f t="shared" si="3"/>
        <v>-2.322962707</v>
      </c>
      <c r="O4751" s="15">
        <f t="shared" si="4"/>
        <v>2.322962707</v>
      </c>
      <c r="P4751" s="8">
        <f t="shared" si="5"/>
        <v>448</v>
      </c>
    </row>
    <row r="4752" ht="12.75" customHeight="1">
      <c r="A4752" s="16">
        <v>44279.0</v>
      </c>
      <c r="B4752" s="8" t="s">
        <v>3175</v>
      </c>
      <c r="C4752" s="8" t="s">
        <v>3176</v>
      </c>
      <c r="D4752" s="9" t="s">
        <v>71</v>
      </c>
      <c r="E4752" s="10" t="s">
        <v>19</v>
      </c>
      <c r="F4752" s="11">
        <v>1.799496329E10</v>
      </c>
      <c r="G4752" s="17" t="s">
        <v>20</v>
      </c>
      <c r="H4752" s="18" t="str">
        <f t="shared" si="1"/>
        <v>SELL</v>
      </c>
      <c r="I4752" s="12">
        <v>6.782473</v>
      </c>
      <c r="J4752" s="12">
        <v>1000.0</v>
      </c>
      <c r="K4752" s="16">
        <v>44727.0</v>
      </c>
      <c r="L4752" s="14">
        <v>3.00856</v>
      </c>
      <c r="M4752" s="14">
        <f t="shared" si="2"/>
        <v>443.578618</v>
      </c>
      <c r="N4752" s="15">
        <f t="shared" si="3"/>
        <v>0.556421382</v>
      </c>
      <c r="O4752" s="15">
        <f t="shared" si="4"/>
        <v>-0.556421382</v>
      </c>
      <c r="P4752" s="8">
        <f t="shared" si="5"/>
        <v>448</v>
      </c>
    </row>
    <row r="4753" ht="12.75" customHeight="1">
      <c r="A4753" s="7">
        <v>44284.0</v>
      </c>
      <c r="B4753" s="8" t="s">
        <v>2186</v>
      </c>
      <c r="C4753" s="8" t="s">
        <v>2187</v>
      </c>
      <c r="D4753" s="9" t="s">
        <v>23</v>
      </c>
      <c r="E4753" s="10" t="s">
        <v>19</v>
      </c>
      <c r="F4753" s="11">
        <v>9.770472266E9</v>
      </c>
      <c r="G4753" s="8" t="s">
        <v>24</v>
      </c>
      <c r="H4753" s="8" t="str">
        <f t="shared" si="1"/>
        <v>BUY</v>
      </c>
      <c r="I4753" s="12">
        <v>197.399994</v>
      </c>
      <c r="J4753" s="12">
        <v>1000.0</v>
      </c>
      <c r="K4753" s="16">
        <v>44383.0</v>
      </c>
      <c r="L4753" s="14">
        <v>288.179993</v>
      </c>
      <c r="M4753" s="14">
        <f t="shared" si="2"/>
        <v>1459.878428</v>
      </c>
      <c r="N4753" s="15">
        <f t="shared" si="3"/>
        <v>0.4598784284</v>
      </c>
      <c r="O4753" s="15">
        <f t="shared" si="4"/>
        <v>-0.4598784284</v>
      </c>
      <c r="P4753" s="8">
        <f t="shared" si="5"/>
        <v>99</v>
      </c>
    </row>
    <row r="4754" ht="12.75" customHeight="1">
      <c r="A4754" s="7">
        <v>44284.0</v>
      </c>
      <c r="B4754" s="8" t="s">
        <v>3238</v>
      </c>
      <c r="C4754" s="8" t="s">
        <v>3239</v>
      </c>
      <c r="D4754" s="9" t="s">
        <v>39</v>
      </c>
      <c r="E4754" s="10" t="s">
        <v>19</v>
      </c>
      <c r="F4754" s="11">
        <v>1.56337879E9</v>
      </c>
      <c r="G4754" s="8" t="s">
        <v>24</v>
      </c>
      <c r="H4754" s="8" t="str">
        <f t="shared" si="1"/>
        <v>BUY</v>
      </c>
      <c r="I4754" s="12">
        <v>25.23</v>
      </c>
      <c r="J4754" s="12">
        <v>1000.0</v>
      </c>
      <c r="K4754" s="16">
        <v>44727.0</v>
      </c>
      <c r="L4754" s="14">
        <v>4.26</v>
      </c>
      <c r="M4754" s="14">
        <f t="shared" si="2"/>
        <v>168.8466112</v>
      </c>
      <c r="N4754" s="15">
        <f t="shared" si="3"/>
        <v>-0.8311533888</v>
      </c>
      <c r="O4754" s="15">
        <f t="shared" si="4"/>
        <v>0.8311533888</v>
      </c>
      <c r="P4754" s="8">
        <f t="shared" si="5"/>
        <v>443</v>
      </c>
    </row>
    <row r="4755" ht="12.75" customHeight="1">
      <c r="A4755" s="7">
        <v>44285.0</v>
      </c>
      <c r="B4755" s="8" t="s">
        <v>3240</v>
      </c>
      <c r="C4755" s="8" t="s">
        <v>3241</v>
      </c>
      <c r="D4755" s="9" t="s">
        <v>18</v>
      </c>
      <c r="E4755" s="10" t="s">
        <v>842</v>
      </c>
      <c r="F4755" s="11">
        <v>2.7640529E9</v>
      </c>
      <c r="G4755" s="8" t="s">
        <v>24</v>
      </c>
      <c r="H4755" s="8" t="str">
        <f t="shared" si="1"/>
        <v>BUY</v>
      </c>
      <c r="I4755" s="12">
        <v>9.96</v>
      </c>
      <c r="J4755" s="12">
        <v>1000.0</v>
      </c>
      <c r="K4755" s="16">
        <v>44727.0</v>
      </c>
      <c r="L4755" s="14">
        <v>9.17</v>
      </c>
      <c r="M4755" s="14">
        <f t="shared" si="2"/>
        <v>920.6827309</v>
      </c>
      <c r="N4755" s="15">
        <f t="shared" si="3"/>
        <v>-0.07931726908</v>
      </c>
      <c r="O4755" s="15">
        <f t="shared" si="4"/>
        <v>0.07931726908</v>
      </c>
      <c r="P4755" s="8">
        <f t="shared" si="5"/>
        <v>442</v>
      </c>
    </row>
    <row r="4756" ht="12.75" customHeight="1">
      <c r="A4756" s="7">
        <v>44285.0</v>
      </c>
      <c r="B4756" s="8" t="s">
        <v>204</v>
      </c>
      <c r="C4756" s="8" t="s">
        <v>205</v>
      </c>
      <c r="D4756" s="9" t="s">
        <v>18</v>
      </c>
      <c r="E4756" s="10" t="s">
        <v>19</v>
      </c>
      <c r="F4756" s="11">
        <v>5.52797817E8</v>
      </c>
      <c r="G4756" s="8" t="s">
        <v>20</v>
      </c>
      <c r="H4756" s="8" t="str">
        <f t="shared" si="1"/>
        <v>SELL</v>
      </c>
      <c r="I4756" s="12">
        <v>21.120001</v>
      </c>
      <c r="J4756" s="12">
        <v>1000.0</v>
      </c>
      <c r="K4756" s="16">
        <v>44727.0</v>
      </c>
      <c r="L4756" s="14">
        <v>11.91</v>
      </c>
      <c r="M4756" s="14">
        <f t="shared" si="2"/>
        <v>563.9204278</v>
      </c>
      <c r="N4756" s="15">
        <f t="shared" si="3"/>
        <v>0.4360795722</v>
      </c>
      <c r="O4756" s="15">
        <f t="shared" si="4"/>
        <v>-0.4360795722</v>
      </c>
      <c r="P4756" s="8">
        <f t="shared" si="5"/>
        <v>442</v>
      </c>
    </row>
    <row r="4757" ht="12.75" customHeight="1">
      <c r="A4757" s="7">
        <v>44285.0</v>
      </c>
      <c r="B4757" s="8" t="s">
        <v>1655</v>
      </c>
      <c r="C4757" s="8" t="s">
        <v>1656</v>
      </c>
      <c r="D4757" s="9" t="s">
        <v>23</v>
      </c>
      <c r="E4757" s="10" t="s">
        <v>19</v>
      </c>
      <c r="F4757" s="11">
        <v>4.189536E9</v>
      </c>
      <c r="G4757" s="8" t="s">
        <v>20</v>
      </c>
      <c r="H4757" s="8" t="str">
        <f t="shared" si="1"/>
        <v>SELL</v>
      </c>
      <c r="I4757" s="12">
        <v>37.919998</v>
      </c>
      <c r="J4757" s="12">
        <v>1000.0</v>
      </c>
      <c r="K4757" s="16">
        <v>44727.0</v>
      </c>
      <c r="L4757" s="14">
        <v>32.380001</v>
      </c>
      <c r="M4757" s="14">
        <f t="shared" si="2"/>
        <v>853.903025</v>
      </c>
      <c r="N4757" s="15">
        <f t="shared" si="3"/>
        <v>0.146096975</v>
      </c>
      <c r="O4757" s="15">
        <f t="shared" si="4"/>
        <v>-0.146096975</v>
      </c>
      <c r="P4757" s="8">
        <f t="shared" si="5"/>
        <v>442</v>
      </c>
    </row>
    <row r="4758" ht="12.75" customHeight="1">
      <c r="A4758" s="7">
        <v>44286.0</v>
      </c>
      <c r="B4758" s="8" t="s">
        <v>871</v>
      </c>
      <c r="C4758" s="8" t="s">
        <v>872</v>
      </c>
      <c r="D4758" s="9" t="s">
        <v>65</v>
      </c>
      <c r="E4758" s="10" t="s">
        <v>19</v>
      </c>
      <c r="F4758" s="11">
        <v>7.70558196E9</v>
      </c>
      <c r="G4758" s="8" t="s">
        <v>20</v>
      </c>
      <c r="H4758" s="8" t="str">
        <f t="shared" si="1"/>
        <v>SELL</v>
      </c>
      <c r="I4758" s="12">
        <v>20.110001</v>
      </c>
      <c r="J4758" s="12">
        <v>1000.0</v>
      </c>
      <c r="K4758" s="16">
        <v>44727.0</v>
      </c>
      <c r="L4758" s="14">
        <v>18.049999</v>
      </c>
      <c r="M4758" s="14">
        <f t="shared" si="2"/>
        <v>897.5633069</v>
      </c>
      <c r="N4758" s="15">
        <f t="shared" si="3"/>
        <v>0.1024366931</v>
      </c>
      <c r="O4758" s="15">
        <f t="shared" si="4"/>
        <v>-0.1024366931</v>
      </c>
      <c r="P4758" s="8">
        <f t="shared" si="5"/>
        <v>441</v>
      </c>
    </row>
    <row r="4759" ht="12.75" customHeight="1">
      <c r="A4759" s="7">
        <v>44286.0</v>
      </c>
      <c r="B4759" s="8" t="s">
        <v>3038</v>
      </c>
      <c r="C4759" s="8" t="s">
        <v>3039</v>
      </c>
      <c r="D4759" s="9" t="s">
        <v>35</v>
      </c>
      <c r="E4759" s="10" t="s">
        <v>19</v>
      </c>
      <c r="F4759" s="11">
        <v>2.2241966E8</v>
      </c>
      <c r="G4759" s="8" t="s">
        <v>24</v>
      </c>
      <c r="H4759" s="8" t="str">
        <f t="shared" si="1"/>
        <v>BUY</v>
      </c>
      <c r="I4759" s="12">
        <v>10.67</v>
      </c>
      <c r="J4759" s="12">
        <v>1000.0</v>
      </c>
      <c r="K4759" s="16">
        <v>44336.0</v>
      </c>
      <c r="L4759" s="14">
        <v>9.75</v>
      </c>
      <c r="M4759" s="14">
        <f t="shared" si="2"/>
        <v>913.7769447</v>
      </c>
      <c r="N4759" s="15">
        <f t="shared" si="3"/>
        <v>-0.0862230553</v>
      </c>
      <c r="O4759" s="15">
        <f t="shared" si="4"/>
        <v>0.0862230553</v>
      </c>
      <c r="P4759" s="8">
        <f t="shared" si="5"/>
        <v>50</v>
      </c>
    </row>
    <row r="4760" ht="12.75" customHeight="1">
      <c r="A4760" s="7">
        <v>44286.0</v>
      </c>
      <c r="B4760" s="8" t="s">
        <v>3242</v>
      </c>
      <c r="C4760" s="8" t="s">
        <v>3243</v>
      </c>
      <c r="D4760" s="9" t="s">
        <v>35</v>
      </c>
      <c r="E4760" s="10" t="s">
        <v>19</v>
      </c>
      <c r="F4760" s="11">
        <v>2.622086068E9</v>
      </c>
      <c r="G4760" s="8" t="s">
        <v>20</v>
      </c>
      <c r="H4760" s="8" t="str">
        <f t="shared" si="1"/>
        <v>SELL</v>
      </c>
      <c r="I4760" s="12">
        <v>59.07</v>
      </c>
      <c r="J4760" s="12">
        <v>1000.0</v>
      </c>
      <c r="K4760" s="16">
        <v>44727.0</v>
      </c>
      <c r="L4760" s="14">
        <v>39.220001</v>
      </c>
      <c r="M4760" s="14">
        <f t="shared" si="2"/>
        <v>663.9580328</v>
      </c>
      <c r="N4760" s="15">
        <f t="shared" si="3"/>
        <v>0.3360419672</v>
      </c>
      <c r="O4760" s="15">
        <f t="shared" si="4"/>
        <v>-0.3360419672</v>
      </c>
      <c r="P4760" s="8">
        <f t="shared" si="5"/>
        <v>441</v>
      </c>
    </row>
    <row r="4761" ht="12.75" customHeight="1">
      <c r="A4761" s="7">
        <v>44286.0</v>
      </c>
      <c r="B4761" s="8" t="s">
        <v>2706</v>
      </c>
      <c r="C4761" s="8" t="s">
        <v>2707</v>
      </c>
      <c r="D4761" s="9" t="s">
        <v>35</v>
      </c>
      <c r="E4761" s="10" t="s">
        <v>19</v>
      </c>
      <c r="F4761" s="11">
        <v>2.483909373E9</v>
      </c>
      <c r="G4761" s="8" t="s">
        <v>20</v>
      </c>
      <c r="H4761" s="8" t="str">
        <f t="shared" si="1"/>
        <v>SELL</v>
      </c>
      <c r="I4761" s="12">
        <v>112.440002</v>
      </c>
      <c r="J4761" s="12">
        <v>1000.0</v>
      </c>
      <c r="K4761" s="7">
        <v>44399.0</v>
      </c>
      <c r="L4761" s="14">
        <v>119.669998</v>
      </c>
      <c r="M4761" s="14">
        <f t="shared" si="2"/>
        <v>1064.300924</v>
      </c>
      <c r="N4761" s="15">
        <f t="shared" si="3"/>
        <v>-0.06430092379</v>
      </c>
      <c r="O4761" s="15">
        <f t="shared" si="4"/>
        <v>0.06430092379</v>
      </c>
      <c r="P4761" s="8">
        <f t="shared" si="5"/>
        <v>113</v>
      </c>
    </row>
    <row r="4762" ht="12.75" customHeight="1">
      <c r="A4762" s="7">
        <v>44286.0</v>
      </c>
      <c r="B4762" s="8" t="s">
        <v>2351</v>
      </c>
      <c r="C4762" s="8" t="s">
        <v>2352</v>
      </c>
      <c r="D4762" s="9" t="s">
        <v>23</v>
      </c>
      <c r="E4762" s="10" t="s">
        <v>19</v>
      </c>
      <c r="F4762" s="11">
        <v>2.805984795E9</v>
      </c>
      <c r="G4762" s="8" t="s">
        <v>24</v>
      </c>
      <c r="H4762" s="8" t="str">
        <f t="shared" si="1"/>
        <v>BUY</v>
      </c>
      <c r="I4762" s="12">
        <v>297.880005</v>
      </c>
      <c r="J4762" s="12">
        <v>1000.0</v>
      </c>
      <c r="K4762" s="7">
        <v>44326.0</v>
      </c>
      <c r="L4762" s="14">
        <v>260.390015</v>
      </c>
      <c r="M4762" s="14">
        <f t="shared" si="2"/>
        <v>874.1439863</v>
      </c>
      <c r="N4762" s="15">
        <f t="shared" si="3"/>
        <v>-0.1258560137</v>
      </c>
      <c r="O4762" s="15">
        <f t="shared" si="4"/>
        <v>0.1258560137</v>
      </c>
      <c r="P4762" s="8">
        <f t="shared" si="5"/>
        <v>40</v>
      </c>
    </row>
    <row r="4763" ht="12.75" customHeight="1">
      <c r="A4763" s="7">
        <v>44286.0</v>
      </c>
      <c r="B4763" s="8" t="s">
        <v>3010</v>
      </c>
      <c r="C4763" s="8" t="s">
        <v>3011</v>
      </c>
      <c r="D4763" s="9" t="s">
        <v>23</v>
      </c>
      <c r="E4763" s="10" t="s">
        <v>19</v>
      </c>
      <c r="F4763" s="11">
        <v>4.8112617E10</v>
      </c>
      <c r="G4763" s="8" t="s">
        <v>24</v>
      </c>
      <c r="H4763" s="8" t="str">
        <f t="shared" si="1"/>
        <v>BUY</v>
      </c>
      <c r="I4763" s="12">
        <v>229.279999</v>
      </c>
      <c r="J4763" s="12">
        <v>1000.0</v>
      </c>
      <c r="K4763" s="7">
        <v>44300.0</v>
      </c>
      <c r="L4763" s="14">
        <v>229.139999</v>
      </c>
      <c r="M4763" s="14">
        <f t="shared" si="2"/>
        <v>999.3893929</v>
      </c>
      <c r="N4763" s="15">
        <f t="shared" si="3"/>
        <v>-0.0006106071206</v>
      </c>
      <c r="O4763" s="15">
        <f t="shared" si="4"/>
        <v>0.0006106071206</v>
      </c>
      <c r="P4763" s="8">
        <f t="shared" si="5"/>
        <v>14</v>
      </c>
    </row>
    <row r="4764" ht="12.75" customHeight="1">
      <c r="A4764" s="16">
        <v>44286.0</v>
      </c>
      <c r="B4764" s="8" t="s">
        <v>2100</v>
      </c>
      <c r="C4764" s="8" t="s">
        <v>2101</v>
      </c>
      <c r="D4764" s="9" t="s">
        <v>23</v>
      </c>
      <c r="E4764" s="10" t="s">
        <v>19</v>
      </c>
      <c r="F4764" s="11">
        <v>1.98718142E10</v>
      </c>
      <c r="G4764" s="18" t="s">
        <v>24</v>
      </c>
      <c r="H4764" s="17" t="str">
        <f t="shared" si="1"/>
        <v>BUY</v>
      </c>
      <c r="I4764" s="12">
        <v>171.669998</v>
      </c>
      <c r="J4764" s="12">
        <v>1000.0</v>
      </c>
      <c r="K4764" s="16">
        <v>44389.0</v>
      </c>
      <c r="L4764" s="14">
        <v>227.970001</v>
      </c>
      <c r="M4764" s="14">
        <f t="shared" si="2"/>
        <v>1327.954818</v>
      </c>
      <c r="N4764" s="15">
        <f t="shared" si="3"/>
        <v>0.3279548183</v>
      </c>
      <c r="O4764" s="15">
        <f t="shared" si="4"/>
        <v>-0.3279548183</v>
      </c>
      <c r="P4764" s="8">
        <f t="shared" si="5"/>
        <v>103</v>
      </c>
    </row>
    <row r="4765" ht="12.75" customHeight="1">
      <c r="A4765" s="7">
        <v>44287.0</v>
      </c>
      <c r="B4765" s="8" t="s">
        <v>972</v>
      </c>
      <c r="C4765" s="8" t="s">
        <v>973</v>
      </c>
      <c r="D4765" s="9" t="s">
        <v>58</v>
      </c>
      <c r="E4765" s="10" t="s">
        <v>19</v>
      </c>
      <c r="F4765" s="11">
        <v>3.53092988E9</v>
      </c>
      <c r="G4765" s="8" t="s">
        <v>20</v>
      </c>
      <c r="H4765" s="8" t="str">
        <f t="shared" si="1"/>
        <v>SELL</v>
      </c>
      <c r="I4765" s="12">
        <v>9.36</v>
      </c>
      <c r="J4765" s="12">
        <v>1000.0</v>
      </c>
      <c r="K4765" s="16">
        <v>44287.0</v>
      </c>
      <c r="L4765" s="14">
        <v>9.36</v>
      </c>
      <c r="M4765" s="14">
        <f t="shared" si="2"/>
        <v>1000</v>
      </c>
      <c r="N4765" s="15">
        <f t="shared" si="3"/>
        <v>0</v>
      </c>
      <c r="O4765" s="15">
        <f t="shared" si="4"/>
        <v>0</v>
      </c>
      <c r="P4765" s="8">
        <f t="shared" si="5"/>
        <v>0</v>
      </c>
    </row>
    <row r="4766" ht="12.75" customHeight="1">
      <c r="A4766" s="7">
        <v>44287.0</v>
      </c>
      <c r="B4766" s="8" t="s">
        <v>3244</v>
      </c>
      <c r="C4766" s="8" t="s">
        <v>3245</v>
      </c>
      <c r="D4766" s="9" t="s">
        <v>23</v>
      </c>
      <c r="E4766" s="10" t="s">
        <v>877</v>
      </c>
      <c r="F4766" s="11">
        <v>3.88258516E8</v>
      </c>
      <c r="G4766" s="8" t="s">
        <v>24</v>
      </c>
      <c r="H4766" s="8" t="str">
        <f t="shared" si="1"/>
        <v>BUY</v>
      </c>
      <c r="I4766" s="12">
        <v>22.0</v>
      </c>
      <c r="J4766" s="12">
        <v>1000.0</v>
      </c>
      <c r="K4766" s="16">
        <v>44727.0</v>
      </c>
      <c r="L4766" s="14">
        <v>3.26</v>
      </c>
      <c r="M4766" s="14">
        <f t="shared" si="2"/>
        <v>148.1818182</v>
      </c>
      <c r="N4766" s="15">
        <f t="shared" si="3"/>
        <v>-0.8518181818</v>
      </c>
      <c r="O4766" s="15">
        <f t="shared" si="4"/>
        <v>0.8518181818</v>
      </c>
      <c r="P4766" s="8">
        <f t="shared" si="5"/>
        <v>440</v>
      </c>
    </row>
    <row r="4767" ht="12.75" customHeight="1">
      <c r="A4767" s="7">
        <v>44287.0</v>
      </c>
      <c r="B4767" s="8" t="s">
        <v>820</v>
      </c>
      <c r="C4767" s="8" t="s">
        <v>821</v>
      </c>
      <c r="D4767" s="9" t="s">
        <v>35</v>
      </c>
      <c r="E4767" s="10" t="s">
        <v>19</v>
      </c>
      <c r="F4767" s="11">
        <v>1.30507429E10</v>
      </c>
      <c r="G4767" s="8" t="s">
        <v>24</v>
      </c>
      <c r="H4767" s="8" t="str">
        <f t="shared" si="1"/>
        <v>BUY</v>
      </c>
      <c r="I4767" s="12">
        <v>123.309998</v>
      </c>
      <c r="J4767" s="12">
        <v>1000.0</v>
      </c>
      <c r="K4767" s="7">
        <v>44365.0</v>
      </c>
      <c r="L4767" s="14">
        <v>113.160004</v>
      </c>
      <c r="M4767" s="14">
        <f t="shared" si="2"/>
        <v>917.6871773</v>
      </c>
      <c r="N4767" s="15">
        <f t="shared" si="3"/>
        <v>-0.08231282268</v>
      </c>
      <c r="O4767" s="15">
        <f t="shared" si="4"/>
        <v>0.08231282268</v>
      </c>
      <c r="P4767" s="8">
        <f t="shared" si="5"/>
        <v>78</v>
      </c>
    </row>
    <row r="4768" ht="12.75" customHeight="1">
      <c r="A4768" s="7">
        <v>44291.0</v>
      </c>
      <c r="B4768" s="8" t="s">
        <v>3153</v>
      </c>
      <c r="C4768" s="8" t="s">
        <v>3154</v>
      </c>
      <c r="D4768" s="9" t="s">
        <v>35</v>
      </c>
      <c r="E4768" s="10" t="s">
        <v>19</v>
      </c>
      <c r="F4768" s="11">
        <v>2.50652579E8</v>
      </c>
      <c r="G4768" s="8" t="s">
        <v>24</v>
      </c>
      <c r="H4768" s="8" t="str">
        <f t="shared" si="1"/>
        <v>BUY</v>
      </c>
      <c r="I4768" s="12">
        <v>8.47</v>
      </c>
      <c r="J4768" s="12">
        <v>1000.0</v>
      </c>
      <c r="K4768" s="16">
        <v>44727.0</v>
      </c>
      <c r="L4768" s="14">
        <v>2.76</v>
      </c>
      <c r="M4768" s="14">
        <f t="shared" si="2"/>
        <v>325.8559622</v>
      </c>
      <c r="N4768" s="15">
        <f t="shared" si="3"/>
        <v>-0.6741440378</v>
      </c>
      <c r="O4768" s="15">
        <f t="shared" si="4"/>
        <v>0.6741440378</v>
      </c>
      <c r="P4768" s="8">
        <f t="shared" si="5"/>
        <v>436</v>
      </c>
    </row>
    <row r="4769" ht="12.75" customHeight="1">
      <c r="A4769" s="7">
        <v>44291.0</v>
      </c>
      <c r="B4769" s="8" t="s">
        <v>2504</v>
      </c>
      <c r="C4769" s="8" t="s">
        <v>2505</v>
      </c>
      <c r="D4769" s="9" t="s">
        <v>18</v>
      </c>
      <c r="E4769" s="10" t="s">
        <v>19</v>
      </c>
      <c r="F4769" s="11">
        <v>5.188639887E9</v>
      </c>
      <c r="G4769" s="8" t="s">
        <v>24</v>
      </c>
      <c r="H4769" s="8" t="str">
        <f t="shared" si="1"/>
        <v>BUY</v>
      </c>
      <c r="I4769" s="12">
        <v>33.439999</v>
      </c>
      <c r="J4769" s="12">
        <v>1000.0</v>
      </c>
      <c r="K4769" s="7">
        <v>44334.0</v>
      </c>
      <c r="L4769" s="14">
        <v>27.02</v>
      </c>
      <c r="M4769" s="14">
        <f t="shared" si="2"/>
        <v>808.0143782</v>
      </c>
      <c r="N4769" s="15">
        <f t="shared" si="3"/>
        <v>-0.1919856218</v>
      </c>
      <c r="O4769" s="15">
        <f t="shared" si="4"/>
        <v>0.1919856218</v>
      </c>
      <c r="P4769" s="8">
        <f t="shared" si="5"/>
        <v>43</v>
      </c>
    </row>
    <row r="4770" ht="12.75" customHeight="1">
      <c r="A4770" s="7">
        <v>44291.0</v>
      </c>
      <c r="B4770" s="8" t="s">
        <v>3246</v>
      </c>
      <c r="C4770" s="8" t="s">
        <v>3247</v>
      </c>
      <c r="D4770" s="9" t="s">
        <v>39</v>
      </c>
      <c r="E4770" s="10" t="s">
        <v>19</v>
      </c>
      <c r="F4770" s="11">
        <v>3.2631548E7</v>
      </c>
      <c r="G4770" s="8" t="s">
        <v>24</v>
      </c>
      <c r="H4770" s="8" t="str">
        <f t="shared" si="1"/>
        <v>BUY</v>
      </c>
      <c r="I4770" s="12">
        <v>11.98</v>
      </c>
      <c r="J4770" s="12">
        <v>1000.0</v>
      </c>
      <c r="K4770" s="16">
        <v>44727.0</v>
      </c>
      <c r="L4770" s="14">
        <v>4.15</v>
      </c>
      <c r="M4770" s="14">
        <f t="shared" si="2"/>
        <v>346.4106845</v>
      </c>
      <c r="N4770" s="15">
        <f t="shared" si="3"/>
        <v>-0.6535893155</v>
      </c>
      <c r="O4770" s="15">
        <f t="shared" si="4"/>
        <v>0.6535893155</v>
      </c>
      <c r="P4770" s="8">
        <f t="shared" si="5"/>
        <v>436</v>
      </c>
    </row>
    <row r="4771" ht="12.75" customHeight="1">
      <c r="A4771" s="7">
        <v>44292.0</v>
      </c>
      <c r="B4771" s="8" t="s">
        <v>3183</v>
      </c>
      <c r="C4771" s="8" t="s">
        <v>3184</v>
      </c>
      <c r="D4771" s="9" t="s">
        <v>39</v>
      </c>
      <c r="E4771" s="10" t="s">
        <v>19</v>
      </c>
      <c r="F4771" s="11">
        <v>1.13316417E8</v>
      </c>
      <c r="G4771" s="8" t="s">
        <v>20</v>
      </c>
      <c r="H4771" s="8" t="str">
        <f t="shared" si="1"/>
        <v>SELL</v>
      </c>
      <c r="I4771" s="12">
        <v>6.35</v>
      </c>
      <c r="J4771" s="12">
        <v>1000.0</v>
      </c>
      <c r="K4771" s="7">
        <v>44314.0</v>
      </c>
      <c r="L4771" s="14">
        <v>11.21</v>
      </c>
      <c r="M4771" s="14">
        <f t="shared" si="2"/>
        <v>1765.354331</v>
      </c>
      <c r="N4771" s="15">
        <f t="shared" si="3"/>
        <v>-0.7653543307</v>
      </c>
      <c r="O4771" s="15">
        <f t="shared" si="4"/>
        <v>0.7653543307</v>
      </c>
      <c r="P4771" s="8">
        <f t="shared" si="5"/>
        <v>22</v>
      </c>
    </row>
    <row r="4772" ht="12.75" customHeight="1">
      <c r="A4772" s="16">
        <v>44292.0</v>
      </c>
      <c r="B4772" s="8" t="s">
        <v>133</v>
      </c>
      <c r="C4772" s="8" t="s">
        <v>134</v>
      </c>
      <c r="D4772" s="9" t="s">
        <v>35</v>
      </c>
      <c r="E4772" s="10" t="s">
        <v>19</v>
      </c>
      <c r="F4772" s="11">
        <v>3.6164834473E10</v>
      </c>
      <c r="G4772" s="17" t="s">
        <v>20</v>
      </c>
      <c r="H4772" s="18" t="str">
        <f t="shared" si="1"/>
        <v>SELL</v>
      </c>
      <c r="I4772" s="12">
        <v>109.592735</v>
      </c>
      <c r="J4772" s="12">
        <v>1000.0</v>
      </c>
      <c r="K4772" s="16">
        <v>44727.0</v>
      </c>
      <c r="L4772" s="14">
        <v>109.82563</v>
      </c>
      <c r="M4772" s="14">
        <f t="shared" si="2"/>
        <v>1002.125095</v>
      </c>
      <c r="N4772" s="15">
        <f t="shared" si="3"/>
        <v>-0.002125095245</v>
      </c>
      <c r="O4772" s="15">
        <f t="shared" si="4"/>
        <v>0.002125095245</v>
      </c>
      <c r="P4772" s="8">
        <f t="shared" si="5"/>
        <v>435</v>
      </c>
    </row>
    <row r="4773" ht="12.75" customHeight="1">
      <c r="A4773" s="7">
        <v>44293.0</v>
      </c>
      <c r="B4773" s="8" t="s">
        <v>1234</v>
      </c>
      <c r="C4773" s="8" t="s">
        <v>1235</v>
      </c>
      <c r="D4773" s="9" t="s">
        <v>23</v>
      </c>
      <c r="E4773" s="10" t="s">
        <v>19</v>
      </c>
      <c r="F4773" s="11">
        <v>9.0688944E9</v>
      </c>
      <c r="G4773" s="8" t="s">
        <v>24</v>
      </c>
      <c r="H4773" s="8" t="str">
        <f t="shared" si="1"/>
        <v>BUY</v>
      </c>
      <c r="I4773" s="12">
        <v>23.896692</v>
      </c>
      <c r="J4773" s="12">
        <v>1000.0</v>
      </c>
      <c r="K4773" s="16">
        <v>44727.0</v>
      </c>
      <c r="L4773" s="14">
        <v>27.784235</v>
      </c>
      <c r="M4773" s="14">
        <f t="shared" si="2"/>
        <v>1162.68122</v>
      </c>
      <c r="N4773" s="15">
        <f t="shared" si="3"/>
        <v>0.1626812196</v>
      </c>
      <c r="O4773" s="15">
        <f t="shared" si="4"/>
        <v>-0.1626812196</v>
      </c>
      <c r="P4773" s="8">
        <f t="shared" si="5"/>
        <v>434</v>
      </c>
    </row>
    <row r="4774" ht="12.75" customHeight="1">
      <c r="A4774" s="7">
        <v>44293.0</v>
      </c>
      <c r="B4774" s="8" t="s">
        <v>123</v>
      </c>
      <c r="C4774" s="8" t="s">
        <v>124</v>
      </c>
      <c r="D4774" s="9" t="s">
        <v>32</v>
      </c>
      <c r="E4774" s="10" t="s">
        <v>19</v>
      </c>
      <c r="F4774" s="11">
        <v>3.4143176459E10</v>
      </c>
      <c r="G4774" s="8" t="s">
        <v>20</v>
      </c>
      <c r="H4774" s="8" t="str">
        <f t="shared" si="1"/>
        <v>SELL</v>
      </c>
      <c r="I4774" s="12">
        <v>35.29</v>
      </c>
      <c r="J4774" s="12">
        <v>1000.0</v>
      </c>
      <c r="K4774" s="7">
        <v>44358.0</v>
      </c>
      <c r="L4774" s="14">
        <v>36.95</v>
      </c>
      <c r="M4774" s="14">
        <f t="shared" si="2"/>
        <v>1047.038821</v>
      </c>
      <c r="N4774" s="15">
        <f t="shared" si="3"/>
        <v>-0.0470388212</v>
      </c>
      <c r="O4774" s="15">
        <f t="shared" si="4"/>
        <v>0.0470388212</v>
      </c>
      <c r="P4774" s="8">
        <f t="shared" si="5"/>
        <v>65</v>
      </c>
    </row>
    <row r="4775" ht="12.75" customHeight="1">
      <c r="A4775" s="16">
        <v>44293.0</v>
      </c>
      <c r="B4775" s="8" t="s">
        <v>3248</v>
      </c>
      <c r="C4775" s="8" t="s">
        <v>3249</v>
      </c>
      <c r="D4775" s="9" t="s">
        <v>35</v>
      </c>
      <c r="E4775" s="10" t="s">
        <v>19</v>
      </c>
      <c r="F4775" s="11">
        <v>1.829032145E9</v>
      </c>
      <c r="G4775" s="18" t="s">
        <v>24</v>
      </c>
      <c r="H4775" s="17" t="str">
        <f t="shared" si="1"/>
        <v>BUY</v>
      </c>
      <c r="I4775" s="12">
        <v>21.16</v>
      </c>
      <c r="J4775" s="12">
        <v>1000.0</v>
      </c>
      <c r="K4775" s="16">
        <v>44315.0</v>
      </c>
      <c r="L4775" s="14">
        <v>24.76</v>
      </c>
      <c r="M4775" s="14">
        <f t="shared" si="2"/>
        <v>1170.132325</v>
      </c>
      <c r="N4775" s="15">
        <f t="shared" si="3"/>
        <v>0.1701323251</v>
      </c>
      <c r="O4775" s="15">
        <f t="shared" si="4"/>
        <v>-0.1701323251</v>
      </c>
      <c r="P4775" s="8">
        <f t="shared" si="5"/>
        <v>22</v>
      </c>
    </row>
    <row r="4776" ht="12.75" customHeight="1">
      <c r="A4776" s="7">
        <v>44294.0</v>
      </c>
      <c r="B4776" s="8" t="s">
        <v>2916</v>
      </c>
      <c r="C4776" s="8" t="s">
        <v>2917</v>
      </c>
      <c r="D4776" s="9" t="s">
        <v>39</v>
      </c>
      <c r="E4776" s="10" t="s">
        <v>19</v>
      </c>
      <c r="F4776" s="11">
        <v>1.3150158895E10</v>
      </c>
      <c r="G4776" s="8" t="s">
        <v>20</v>
      </c>
      <c r="H4776" s="8" t="str">
        <f t="shared" si="1"/>
        <v>SELL</v>
      </c>
      <c r="I4776" s="12">
        <v>39.94</v>
      </c>
      <c r="J4776" s="12">
        <v>1000.0</v>
      </c>
      <c r="K4776" s="16">
        <v>44727.0</v>
      </c>
      <c r="L4776" s="14">
        <v>37.51</v>
      </c>
      <c r="M4776" s="14">
        <f t="shared" si="2"/>
        <v>939.1587381</v>
      </c>
      <c r="N4776" s="15">
        <f t="shared" si="3"/>
        <v>0.06084126189</v>
      </c>
      <c r="O4776" s="15">
        <f t="shared" si="4"/>
        <v>-0.06084126189</v>
      </c>
      <c r="P4776" s="8">
        <f t="shared" si="5"/>
        <v>433</v>
      </c>
    </row>
    <row r="4777" ht="12.75" customHeight="1">
      <c r="A4777" s="7">
        <v>44298.0</v>
      </c>
      <c r="B4777" s="8" t="s">
        <v>3250</v>
      </c>
      <c r="C4777" s="8" t="s">
        <v>3251</v>
      </c>
      <c r="D4777" s="9" t="s">
        <v>35</v>
      </c>
      <c r="E4777" s="10" t="s">
        <v>19</v>
      </c>
      <c r="F4777" s="11">
        <v>6.7079376E9</v>
      </c>
      <c r="G4777" s="8" t="s">
        <v>24</v>
      </c>
      <c r="H4777" s="8" t="str">
        <f t="shared" si="1"/>
        <v>BUY</v>
      </c>
      <c r="I4777" s="12">
        <v>17.695099</v>
      </c>
      <c r="J4777" s="12">
        <v>1000.0</v>
      </c>
      <c r="K4777" s="16">
        <v>44594.0</v>
      </c>
      <c r="L4777" s="14">
        <v>18.411821</v>
      </c>
      <c r="M4777" s="14">
        <f t="shared" si="2"/>
        <v>1040.503984</v>
      </c>
      <c r="N4777" s="15">
        <f t="shared" si="3"/>
        <v>0.04050398362</v>
      </c>
      <c r="O4777" s="15">
        <f t="shared" si="4"/>
        <v>-0.04050398362</v>
      </c>
      <c r="P4777" s="8">
        <f t="shared" si="5"/>
        <v>296</v>
      </c>
    </row>
    <row r="4778" ht="12.75" customHeight="1">
      <c r="A4778" s="7">
        <v>44298.0</v>
      </c>
      <c r="B4778" s="8" t="s">
        <v>3252</v>
      </c>
      <c r="C4778" s="8" t="s">
        <v>3253</v>
      </c>
      <c r="D4778" s="9" t="s">
        <v>35</v>
      </c>
      <c r="E4778" s="9" t="s">
        <v>19</v>
      </c>
      <c r="F4778" s="11">
        <v>6.90536021E8</v>
      </c>
      <c r="G4778" s="8" t="s">
        <v>20</v>
      </c>
      <c r="H4778" s="8" t="str">
        <f t="shared" si="1"/>
        <v>SELL</v>
      </c>
      <c r="I4778" s="12">
        <v>23.860149</v>
      </c>
      <c r="J4778" s="12">
        <v>1000.0</v>
      </c>
      <c r="K4778" s="16">
        <v>44727.0</v>
      </c>
      <c r="L4778" s="14">
        <v>17.522663</v>
      </c>
      <c r="M4778" s="14">
        <f t="shared" si="2"/>
        <v>734.3903427</v>
      </c>
      <c r="N4778" s="15">
        <f t="shared" si="3"/>
        <v>0.2656096573</v>
      </c>
      <c r="O4778" s="15">
        <f t="shared" si="4"/>
        <v>-0.2656096573</v>
      </c>
      <c r="P4778" s="8">
        <f t="shared" si="5"/>
        <v>429</v>
      </c>
    </row>
    <row r="4779" ht="12.75" customHeight="1">
      <c r="A4779" s="7">
        <v>44299.0</v>
      </c>
      <c r="B4779" s="8" t="s">
        <v>2776</v>
      </c>
      <c r="C4779" s="8" t="s">
        <v>2777</v>
      </c>
      <c r="D4779" s="9" t="s">
        <v>39</v>
      </c>
      <c r="E4779" s="10" t="s">
        <v>19</v>
      </c>
      <c r="F4779" s="11">
        <v>6.48455192E9</v>
      </c>
      <c r="G4779" s="8" t="s">
        <v>20</v>
      </c>
      <c r="H4779" s="8" t="str">
        <f t="shared" si="1"/>
        <v>SELL</v>
      </c>
      <c r="I4779" s="12">
        <v>111.050003</v>
      </c>
      <c r="J4779" s="12">
        <v>1000.0</v>
      </c>
      <c r="K4779" s="16">
        <v>44727.0</v>
      </c>
      <c r="L4779" s="14">
        <v>102.959999</v>
      </c>
      <c r="M4779" s="14">
        <f t="shared" si="2"/>
        <v>927.1498984</v>
      </c>
      <c r="N4779" s="15">
        <f t="shared" si="3"/>
        <v>0.07285010159</v>
      </c>
      <c r="O4779" s="15">
        <f t="shared" si="4"/>
        <v>-0.07285010159</v>
      </c>
      <c r="P4779" s="8">
        <f t="shared" si="5"/>
        <v>428</v>
      </c>
    </row>
    <row r="4780" ht="12.75" customHeight="1">
      <c r="A4780" s="16">
        <v>44299.0</v>
      </c>
      <c r="B4780" s="8" t="s">
        <v>191</v>
      </c>
      <c r="C4780" s="8" t="s">
        <v>192</v>
      </c>
      <c r="D4780" s="9" t="s">
        <v>193</v>
      </c>
      <c r="E4780" s="10" t="s">
        <v>19</v>
      </c>
      <c r="F4780" s="11">
        <v>2.36531608E10</v>
      </c>
      <c r="G4780" s="17" t="s">
        <v>20</v>
      </c>
      <c r="H4780" s="18" t="str">
        <f t="shared" si="1"/>
        <v>SELL</v>
      </c>
      <c r="I4780" s="12">
        <v>33.108116</v>
      </c>
      <c r="J4780" s="12">
        <v>1000.0</v>
      </c>
      <c r="K4780" s="16">
        <v>44727.0</v>
      </c>
      <c r="L4780" s="14">
        <v>32.822437</v>
      </c>
      <c r="M4780" s="14">
        <f t="shared" si="2"/>
        <v>991.3713302</v>
      </c>
      <c r="N4780" s="15">
        <f t="shared" si="3"/>
        <v>0.00862866978</v>
      </c>
      <c r="O4780" s="15">
        <f t="shared" si="4"/>
        <v>-0.00862866978</v>
      </c>
      <c r="P4780" s="8">
        <f t="shared" si="5"/>
        <v>428</v>
      </c>
    </row>
    <row r="4781" ht="12.75" customHeight="1">
      <c r="A4781" s="7">
        <v>44300.0</v>
      </c>
      <c r="B4781" s="8" t="s">
        <v>2063</v>
      </c>
      <c r="C4781" s="8" t="s">
        <v>2064</v>
      </c>
      <c r="D4781" s="9" t="s">
        <v>39</v>
      </c>
      <c r="E4781" s="10" t="s">
        <v>259</v>
      </c>
      <c r="F4781" s="11">
        <v>4.28169E8</v>
      </c>
      <c r="G4781" s="8" t="s">
        <v>24</v>
      </c>
      <c r="H4781" s="8" t="str">
        <f t="shared" si="1"/>
        <v>BUY</v>
      </c>
      <c r="I4781" s="12">
        <v>5.11</v>
      </c>
      <c r="J4781" s="12">
        <v>1000.0</v>
      </c>
      <c r="K4781" s="7">
        <v>44462.0</v>
      </c>
      <c r="L4781" s="14">
        <v>5.44</v>
      </c>
      <c r="M4781" s="14">
        <f t="shared" si="2"/>
        <v>1064.579256</v>
      </c>
      <c r="N4781" s="15">
        <f t="shared" si="3"/>
        <v>0.06457925636</v>
      </c>
      <c r="O4781" s="15">
        <f t="shared" si="4"/>
        <v>-0.06457925636</v>
      </c>
      <c r="P4781" s="8">
        <f t="shared" si="5"/>
        <v>162</v>
      </c>
    </row>
    <row r="4782" ht="12.75" customHeight="1">
      <c r="A4782" s="7">
        <v>44300.0</v>
      </c>
      <c r="B4782" s="8" t="s">
        <v>3254</v>
      </c>
      <c r="C4782" s="8" t="s">
        <v>3255</v>
      </c>
      <c r="D4782" s="9" t="s">
        <v>23</v>
      </c>
      <c r="E4782" s="10" t="s">
        <v>19</v>
      </c>
      <c r="F4782" s="11">
        <v>4.393178481E9</v>
      </c>
      <c r="G4782" s="8" t="s">
        <v>24</v>
      </c>
      <c r="H4782" s="8" t="str">
        <f t="shared" si="1"/>
        <v>BUY</v>
      </c>
      <c r="I4782" s="12">
        <v>33.419998</v>
      </c>
      <c r="J4782" s="12">
        <v>1000.0</v>
      </c>
      <c r="K4782" s="16">
        <v>44467.0</v>
      </c>
      <c r="L4782" s="14">
        <v>102.25</v>
      </c>
      <c r="M4782" s="14">
        <f t="shared" si="2"/>
        <v>3059.545366</v>
      </c>
      <c r="N4782" s="15">
        <f t="shared" si="3"/>
        <v>2.059545366</v>
      </c>
      <c r="O4782" s="15">
        <f t="shared" si="4"/>
        <v>-2.059545366</v>
      </c>
      <c r="P4782" s="8">
        <f t="shared" si="5"/>
        <v>167</v>
      </c>
    </row>
    <row r="4783" ht="12.75" customHeight="1">
      <c r="A4783" s="7">
        <v>44300.0</v>
      </c>
      <c r="B4783" s="8" t="s">
        <v>3256</v>
      </c>
      <c r="C4783" s="8" t="s">
        <v>3257</v>
      </c>
      <c r="D4783" s="9" t="s">
        <v>71</v>
      </c>
      <c r="E4783" s="10" t="s">
        <v>19</v>
      </c>
      <c r="F4783" s="11">
        <v>1.7167592634E10</v>
      </c>
      <c r="G4783" s="8" t="s">
        <v>20</v>
      </c>
      <c r="H4783" s="8" t="str">
        <f t="shared" si="1"/>
        <v>SELL</v>
      </c>
      <c r="I4783" s="12">
        <v>328.279999</v>
      </c>
      <c r="J4783" s="12">
        <v>1000.0</v>
      </c>
      <c r="K4783" s="16">
        <v>44323.0</v>
      </c>
      <c r="L4783" s="14">
        <v>263.700012</v>
      </c>
      <c r="M4783" s="14">
        <f t="shared" si="2"/>
        <v>803.2777288</v>
      </c>
      <c r="N4783" s="15">
        <f t="shared" si="3"/>
        <v>0.1967222712</v>
      </c>
      <c r="O4783" s="15">
        <f t="shared" si="4"/>
        <v>-0.1967222712</v>
      </c>
      <c r="P4783" s="8">
        <f t="shared" si="5"/>
        <v>23</v>
      </c>
    </row>
    <row r="4784" ht="12.75" customHeight="1">
      <c r="A4784" s="7">
        <v>44300.0</v>
      </c>
      <c r="B4784" s="8" t="s">
        <v>3008</v>
      </c>
      <c r="C4784" s="8" t="s">
        <v>3009</v>
      </c>
      <c r="D4784" s="9" t="s">
        <v>23</v>
      </c>
      <c r="E4784" s="10" t="s">
        <v>19</v>
      </c>
      <c r="F4784" s="11">
        <v>2.7406796E9</v>
      </c>
      <c r="G4784" s="8" t="s">
        <v>20</v>
      </c>
      <c r="H4784" s="8" t="str">
        <f t="shared" si="1"/>
        <v>SELL</v>
      </c>
      <c r="I4784" s="12">
        <v>51.959999</v>
      </c>
      <c r="J4784" s="12">
        <v>1000.0</v>
      </c>
      <c r="K4784" s="7">
        <v>44480.0</v>
      </c>
      <c r="L4784" s="14">
        <v>32.75</v>
      </c>
      <c r="M4784" s="14">
        <f t="shared" si="2"/>
        <v>630.2925448</v>
      </c>
      <c r="N4784" s="15">
        <f t="shared" si="3"/>
        <v>0.3697074552</v>
      </c>
      <c r="O4784" s="15">
        <f t="shared" si="4"/>
        <v>-0.3697074552</v>
      </c>
      <c r="P4784" s="8">
        <f t="shared" si="5"/>
        <v>180</v>
      </c>
    </row>
    <row r="4785" ht="12.75" customHeight="1">
      <c r="A4785" s="7">
        <v>44300.0</v>
      </c>
      <c r="B4785" s="8" t="s">
        <v>3258</v>
      </c>
      <c r="C4785" s="8" t="s">
        <v>3259</v>
      </c>
      <c r="D4785" s="9" t="s">
        <v>39</v>
      </c>
      <c r="E4785" s="9" t="s">
        <v>19</v>
      </c>
      <c r="F4785" s="11">
        <v>2155348.0</v>
      </c>
      <c r="G4785" s="8" t="s">
        <v>24</v>
      </c>
      <c r="H4785" s="8" t="str">
        <f t="shared" si="1"/>
        <v>BUY</v>
      </c>
      <c r="I4785" s="12">
        <v>15.38</v>
      </c>
      <c r="J4785" s="12">
        <v>1000.0</v>
      </c>
      <c r="K4785" s="16">
        <v>44727.0</v>
      </c>
      <c r="L4785" s="14">
        <v>2.27</v>
      </c>
      <c r="M4785" s="14">
        <f t="shared" si="2"/>
        <v>147.5942783</v>
      </c>
      <c r="N4785" s="15">
        <f t="shared" si="3"/>
        <v>-0.8524057217</v>
      </c>
      <c r="O4785" s="15">
        <f t="shared" si="4"/>
        <v>0.8524057217</v>
      </c>
      <c r="P4785" s="8">
        <f t="shared" si="5"/>
        <v>427</v>
      </c>
    </row>
    <row r="4786" ht="12.75" customHeight="1">
      <c r="A4786" s="7">
        <v>44300.0</v>
      </c>
      <c r="B4786" s="8" t="s">
        <v>3260</v>
      </c>
      <c r="C4786" s="8" t="s">
        <v>3261</v>
      </c>
      <c r="D4786" s="9" t="s">
        <v>23</v>
      </c>
      <c r="E4786" s="10" t="s">
        <v>19</v>
      </c>
      <c r="F4786" s="11">
        <v>1.027725E9</v>
      </c>
      <c r="G4786" s="8" t="s">
        <v>20</v>
      </c>
      <c r="H4786" s="8" t="str">
        <f t="shared" si="1"/>
        <v>SELL</v>
      </c>
      <c r="I4786" s="12">
        <v>77.75</v>
      </c>
      <c r="J4786" s="12">
        <v>1000.0</v>
      </c>
      <c r="K4786" s="16">
        <v>44727.0</v>
      </c>
      <c r="L4786" s="14">
        <v>34.43</v>
      </c>
      <c r="M4786" s="14">
        <f t="shared" si="2"/>
        <v>442.829582</v>
      </c>
      <c r="N4786" s="15">
        <f t="shared" si="3"/>
        <v>0.557170418</v>
      </c>
      <c r="O4786" s="15">
        <f t="shared" si="4"/>
        <v>-0.557170418</v>
      </c>
      <c r="P4786" s="8">
        <f t="shared" si="5"/>
        <v>427</v>
      </c>
    </row>
    <row r="4787" ht="12.75" customHeight="1">
      <c r="A4787" s="7">
        <v>44300.0</v>
      </c>
      <c r="B4787" s="8" t="s">
        <v>3065</v>
      </c>
      <c r="C4787" s="8" t="s">
        <v>3066</v>
      </c>
      <c r="D4787" s="9" t="s">
        <v>23</v>
      </c>
      <c r="E4787" s="10" t="s">
        <v>19</v>
      </c>
      <c r="F4787" s="11">
        <v>3.0505534704E10</v>
      </c>
      <c r="G4787" s="8" t="s">
        <v>24</v>
      </c>
      <c r="H4787" s="8" t="str">
        <f t="shared" si="1"/>
        <v>BUY</v>
      </c>
      <c r="I4787" s="12">
        <v>23.700001</v>
      </c>
      <c r="J4787" s="12">
        <v>1000.0</v>
      </c>
      <c r="K4787" s="7">
        <v>44309.0</v>
      </c>
      <c r="L4787" s="14">
        <v>23.41</v>
      </c>
      <c r="M4787" s="14">
        <f t="shared" si="2"/>
        <v>987.7636714</v>
      </c>
      <c r="N4787" s="15">
        <f t="shared" si="3"/>
        <v>-0.0122363286</v>
      </c>
      <c r="O4787" s="15">
        <f t="shared" si="4"/>
        <v>0.0122363286</v>
      </c>
      <c r="P4787" s="8">
        <f t="shared" si="5"/>
        <v>9</v>
      </c>
    </row>
    <row r="4788" ht="12.75" customHeight="1">
      <c r="A4788" s="7">
        <v>44300.0</v>
      </c>
      <c r="B4788" s="8" t="s">
        <v>3262</v>
      </c>
      <c r="C4788" s="8" t="s">
        <v>3263</v>
      </c>
      <c r="D4788" s="9" t="s">
        <v>23</v>
      </c>
      <c r="E4788" s="10" t="s">
        <v>106</v>
      </c>
      <c r="F4788" s="11">
        <v>7.5787279E8</v>
      </c>
      <c r="G4788" s="8" t="s">
        <v>20</v>
      </c>
      <c r="H4788" s="8" t="str">
        <f t="shared" si="1"/>
        <v>SELL</v>
      </c>
      <c r="I4788" s="12">
        <v>164.759995</v>
      </c>
      <c r="J4788" s="12">
        <v>1000.0</v>
      </c>
      <c r="K4788" s="7">
        <v>44547.0</v>
      </c>
      <c r="L4788" s="14">
        <v>46.68</v>
      </c>
      <c r="M4788" s="14">
        <f t="shared" si="2"/>
        <v>283.3212031</v>
      </c>
      <c r="N4788" s="15">
        <f t="shared" si="3"/>
        <v>0.7166787969</v>
      </c>
      <c r="O4788" s="15">
        <f t="shared" si="4"/>
        <v>-0.7166787969</v>
      </c>
      <c r="P4788" s="8">
        <f t="shared" si="5"/>
        <v>247</v>
      </c>
    </row>
    <row r="4789" ht="12.75" customHeight="1">
      <c r="A4789" s="7">
        <v>44300.0</v>
      </c>
      <c r="B4789" s="8" t="s">
        <v>3010</v>
      </c>
      <c r="C4789" s="8" t="s">
        <v>3011</v>
      </c>
      <c r="D4789" s="9" t="s">
        <v>23</v>
      </c>
      <c r="E4789" s="10" t="s">
        <v>19</v>
      </c>
      <c r="F4789" s="11">
        <v>4.8112617E10</v>
      </c>
      <c r="G4789" s="8" t="s">
        <v>20</v>
      </c>
      <c r="H4789" s="8" t="str">
        <f t="shared" si="1"/>
        <v>SELL</v>
      </c>
      <c r="I4789" s="12">
        <v>229.139999</v>
      </c>
      <c r="J4789" s="12">
        <v>1000.0</v>
      </c>
      <c r="K4789" s="7">
        <v>44536.0</v>
      </c>
      <c r="L4789" s="14">
        <v>341.660004</v>
      </c>
      <c r="M4789" s="14">
        <f t="shared" si="2"/>
        <v>1491.053528</v>
      </c>
      <c r="N4789" s="15">
        <f t="shared" si="3"/>
        <v>-0.4910535284</v>
      </c>
      <c r="O4789" s="15">
        <f t="shared" si="4"/>
        <v>0.4910535284</v>
      </c>
      <c r="P4789" s="8">
        <f t="shared" si="5"/>
        <v>236</v>
      </c>
    </row>
    <row r="4790" ht="12.75" customHeight="1">
      <c r="A4790" s="7">
        <v>44300.0</v>
      </c>
      <c r="B4790" s="8" t="s">
        <v>2954</v>
      </c>
      <c r="C4790" s="8" t="s">
        <v>2955</v>
      </c>
      <c r="D4790" s="9" t="s">
        <v>39</v>
      </c>
      <c r="E4790" s="10" t="s">
        <v>19</v>
      </c>
      <c r="F4790" s="11">
        <v>2.129656512E9</v>
      </c>
      <c r="G4790" s="8" t="s">
        <v>24</v>
      </c>
      <c r="H4790" s="8" t="str">
        <f t="shared" si="1"/>
        <v>BUY</v>
      </c>
      <c r="I4790" s="12">
        <v>29.129999</v>
      </c>
      <c r="J4790" s="12">
        <v>1000.0</v>
      </c>
      <c r="K4790" s="16">
        <v>44727.0</v>
      </c>
      <c r="L4790" s="14">
        <v>28.200001</v>
      </c>
      <c r="M4790" s="14">
        <f t="shared" si="2"/>
        <v>968.0742179</v>
      </c>
      <c r="N4790" s="15">
        <f t="shared" si="3"/>
        <v>-0.03192578208</v>
      </c>
      <c r="O4790" s="15">
        <f t="shared" si="4"/>
        <v>0.03192578208</v>
      </c>
      <c r="P4790" s="8">
        <f t="shared" si="5"/>
        <v>427</v>
      </c>
    </row>
    <row r="4791" ht="12.75" customHeight="1">
      <c r="A4791" s="7">
        <v>44301.0</v>
      </c>
      <c r="B4791" s="8" t="s">
        <v>1382</v>
      </c>
      <c r="C4791" s="8" t="s">
        <v>1383</v>
      </c>
      <c r="D4791" s="9" t="s">
        <v>39</v>
      </c>
      <c r="E4791" s="10" t="s">
        <v>106</v>
      </c>
      <c r="F4791" s="11">
        <v>7.0577326103E10</v>
      </c>
      <c r="G4791" s="8" t="s">
        <v>20</v>
      </c>
      <c r="H4791" s="8" t="str">
        <f t="shared" si="1"/>
        <v>SELL</v>
      </c>
      <c r="I4791" s="12">
        <v>33.71</v>
      </c>
      <c r="J4791" s="12">
        <v>1000.0</v>
      </c>
      <c r="K4791" s="7">
        <v>44301.0</v>
      </c>
      <c r="L4791" s="14">
        <v>33.71</v>
      </c>
      <c r="M4791" s="14">
        <f t="shared" si="2"/>
        <v>1000</v>
      </c>
      <c r="N4791" s="15">
        <f t="shared" si="3"/>
        <v>0</v>
      </c>
      <c r="O4791" s="15">
        <f t="shared" si="4"/>
        <v>0</v>
      </c>
      <c r="P4791" s="8">
        <f t="shared" si="5"/>
        <v>0</v>
      </c>
    </row>
    <row r="4792" ht="12.75" customHeight="1">
      <c r="A4792" s="7">
        <v>44301.0</v>
      </c>
      <c r="B4792" s="8" t="s">
        <v>1019</v>
      </c>
      <c r="C4792" s="8" t="s">
        <v>1020</v>
      </c>
      <c r="D4792" s="9" t="s">
        <v>18</v>
      </c>
      <c r="E4792" s="10" t="s">
        <v>19</v>
      </c>
      <c r="F4792" s="11">
        <v>2.082171299E9</v>
      </c>
      <c r="G4792" s="8" t="s">
        <v>20</v>
      </c>
      <c r="H4792" s="8" t="str">
        <f t="shared" si="1"/>
        <v>SELL</v>
      </c>
      <c r="I4792" s="12">
        <v>20.690001</v>
      </c>
      <c r="J4792" s="12">
        <v>1000.0</v>
      </c>
      <c r="K4792" s="7">
        <v>44315.0</v>
      </c>
      <c r="L4792" s="14">
        <v>19.91</v>
      </c>
      <c r="M4792" s="14">
        <f t="shared" si="2"/>
        <v>962.3005818</v>
      </c>
      <c r="N4792" s="15">
        <f t="shared" si="3"/>
        <v>0.03769941819</v>
      </c>
      <c r="O4792" s="15">
        <f t="shared" si="4"/>
        <v>-0.03769941819</v>
      </c>
      <c r="P4792" s="8">
        <f t="shared" si="5"/>
        <v>14</v>
      </c>
    </row>
    <row r="4793" ht="12.75" customHeight="1">
      <c r="A4793" s="7">
        <v>44301.0</v>
      </c>
      <c r="B4793" s="8" t="s">
        <v>3129</v>
      </c>
      <c r="C4793" s="8" t="s">
        <v>3130</v>
      </c>
      <c r="D4793" s="9" t="s">
        <v>65</v>
      </c>
      <c r="E4793" s="10" t="s">
        <v>19</v>
      </c>
      <c r="F4793" s="11">
        <v>3.653663805E9</v>
      </c>
      <c r="G4793" s="8" t="s">
        <v>24</v>
      </c>
      <c r="H4793" s="8" t="str">
        <f t="shared" si="1"/>
        <v>BUY</v>
      </c>
      <c r="I4793" s="12">
        <v>31.66</v>
      </c>
      <c r="J4793" s="12">
        <v>1000.0</v>
      </c>
      <c r="K4793" s="7">
        <v>44337.0</v>
      </c>
      <c r="L4793" s="14">
        <v>26.49</v>
      </c>
      <c r="M4793" s="14">
        <f t="shared" si="2"/>
        <v>836.7024637</v>
      </c>
      <c r="N4793" s="15">
        <f t="shared" si="3"/>
        <v>-0.1632975363</v>
      </c>
      <c r="O4793" s="15">
        <f t="shared" si="4"/>
        <v>0.1632975363</v>
      </c>
      <c r="P4793" s="8">
        <f t="shared" si="5"/>
        <v>36</v>
      </c>
    </row>
    <row r="4794" ht="12.75" customHeight="1">
      <c r="A4794" s="16">
        <v>44301.0</v>
      </c>
      <c r="B4794" s="8" t="s">
        <v>1911</v>
      </c>
      <c r="C4794" s="8" t="s">
        <v>1912</v>
      </c>
      <c r="D4794" s="9" t="s">
        <v>137</v>
      </c>
      <c r="E4794" s="10" t="s">
        <v>19</v>
      </c>
      <c r="F4794" s="11">
        <v>1.1138586459E10</v>
      </c>
      <c r="G4794" s="18" t="s">
        <v>24</v>
      </c>
      <c r="H4794" s="17" t="str">
        <f t="shared" si="1"/>
        <v>BUY</v>
      </c>
      <c r="I4794" s="12">
        <v>16.696819</v>
      </c>
      <c r="J4794" s="12">
        <v>1000.0</v>
      </c>
      <c r="K4794" s="16">
        <v>44645.0</v>
      </c>
      <c r="L4794" s="14">
        <v>21.864134</v>
      </c>
      <c r="M4794" s="14">
        <f t="shared" si="2"/>
        <v>1309.479009</v>
      </c>
      <c r="N4794" s="15">
        <f t="shared" si="3"/>
        <v>0.3094790091</v>
      </c>
      <c r="O4794" s="15">
        <f t="shared" si="4"/>
        <v>-0.3094790091</v>
      </c>
      <c r="P4794" s="8">
        <f t="shared" si="5"/>
        <v>344</v>
      </c>
    </row>
    <row r="4795" ht="12.75" customHeight="1">
      <c r="A4795" s="16">
        <v>44301.0</v>
      </c>
      <c r="B4795" s="8" t="s">
        <v>129</v>
      </c>
      <c r="C4795" s="8" t="s">
        <v>130</v>
      </c>
      <c r="D4795" s="9" t="s">
        <v>71</v>
      </c>
      <c r="E4795" s="10" t="s">
        <v>19</v>
      </c>
      <c r="F4795" s="11">
        <v>1.5587597568E11</v>
      </c>
      <c r="G4795" s="17" t="s">
        <v>20</v>
      </c>
      <c r="H4795" s="18" t="str">
        <f t="shared" si="1"/>
        <v>SELL</v>
      </c>
      <c r="I4795" s="12">
        <v>39.958427</v>
      </c>
      <c r="J4795" s="12">
        <v>1000.0</v>
      </c>
      <c r="K4795" s="16">
        <v>44727.0</v>
      </c>
      <c r="L4795" s="14">
        <v>36.849037</v>
      </c>
      <c r="M4795" s="14">
        <f t="shared" si="2"/>
        <v>922.1843743</v>
      </c>
      <c r="N4795" s="15">
        <f t="shared" si="3"/>
        <v>0.07781562573</v>
      </c>
      <c r="O4795" s="15">
        <f t="shared" si="4"/>
        <v>-0.07781562573</v>
      </c>
      <c r="P4795" s="8">
        <f t="shared" si="5"/>
        <v>426</v>
      </c>
    </row>
    <row r="4796" ht="12.75" customHeight="1">
      <c r="A4796" s="7">
        <v>44302.0</v>
      </c>
      <c r="B4796" s="8" t="s">
        <v>36</v>
      </c>
      <c r="C4796" s="8" t="s">
        <v>36</v>
      </c>
      <c r="D4796" s="9" t="s">
        <v>23</v>
      </c>
      <c r="E4796" s="10" t="s">
        <v>19</v>
      </c>
      <c r="F4796" s="11">
        <v>1.28825360723E11</v>
      </c>
      <c r="G4796" s="8" t="s">
        <v>24</v>
      </c>
      <c r="H4796" s="8" t="str">
        <f t="shared" si="1"/>
        <v>BUY</v>
      </c>
      <c r="I4796" s="12">
        <v>113.11</v>
      </c>
      <c r="J4796" s="12">
        <v>1000.0</v>
      </c>
      <c r="K4796" s="7">
        <v>44313.0</v>
      </c>
      <c r="L4796" s="14">
        <v>120.24</v>
      </c>
      <c r="M4796" s="14">
        <f t="shared" si="2"/>
        <v>1063.035983</v>
      </c>
      <c r="N4796" s="15">
        <f t="shared" si="3"/>
        <v>0.06303598267</v>
      </c>
      <c r="O4796" s="15">
        <f t="shared" si="4"/>
        <v>-0.06303598267</v>
      </c>
      <c r="P4796" s="8">
        <f t="shared" si="5"/>
        <v>11</v>
      </c>
    </row>
    <row r="4797" ht="12.75" customHeight="1">
      <c r="A4797" s="7">
        <v>44302.0</v>
      </c>
      <c r="B4797" s="8" t="s">
        <v>117</v>
      </c>
      <c r="C4797" s="8" t="s">
        <v>118</v>
      </c>
      <c r="D4797" s="9" t="s">
        <v>23</v>
      </c>
      <c r="E4797" s="10" t="s">
        <v>19</v>
      </c>
      <c r="F4797" s="11">
        <v>1.36600252096E11</v>
      </c>
      <c r="G4797" s="8" t="s">
        <v>24</v>
      </c>
      <c r="H4797" s="8" t="str">
        <f t="shared" si="1"/>
        <v>BUY</v>
      </c>
      <c r="I4797" s="12">
        <v>59.8759</v>
      </c>
      <c r="J4797" s="12">
        <v>1000.0</v>
      </c>
      <c r="K4797" s="7">
        <v>44308.0</v>
      </c>
      <c r="L4797" s="14">
        <v>57.859997</v>
      </c>
      <c r="M4797" s="14">
        <f t="shared" si="2"/>
        <v>966.33198</v>
      </c>
      <c r="N4797" s="15">
        <f t="shared" si="3"/>
        <v>-0.03366802002</v>
      </c>
      <c r="O4797" s="15">
        <f t="shared" si="4"/>
        <v>0.03366802002</v>
      </c>
      <c r="P4797" s="8">
        <f t="shared" si="5"/>
        <v>6</v>
      </c>
    </row>
    <row r="4798" ht="12.75" customHeight="1">
      <c r="A4798" s="7">
        <v>44302.0</v>
      </c>
      <c r="B4798" s="8" t="s">
        <v>183</v>
      </c>
      <c r="C4798" s="8" t="s">
        <v>184</v>
      </c>
      <c r="D4798" s="9" t="s">
        <v>32</v>
      </c>
      <c r="E4798" s="10" t="s">
        <v>19</v>
      </c>
      <c r="F4798" s="11">
        <v>3.59532201359E11</v>
      </c>
      <c r="G4798" s="8" t="s">
        <v>24</v>
      </c>
      <c r="H4798" s="8" t="str">
        <f t="shared" si="1"/>
        <v>BUY</v>
      </c>
      <c r="I4798" s="12">
        <v>128.982498</v>
      </c>
      <c r="J4798" s="12">
        <v>1000.0</v>
      </c>
      <c r="K4798" s="7">
        <v>44484.0</v>
      </c>
      <c r="L4798" s="14">
        <v>137.448013</v>
      </c>
      <c r="M4798" s="14">
        <f t="shared" si="2"/>
        <v>1065.633052</v>
      </c>
      <c r="N4798" s="15">
        <f t="shared" si="3"/>
        <v>0.06563305201</v>
      </c>
      <c r="O4798" s="15">
        <f t="shared" si="4"/>
        <v>-0.06563305201</v>
      </c>
      <c r="P4798" s="8">
        <f t="shared" si="5"/>
        <v>182</v>
      </c>
    </row>
    <row r="4799" ht="12.75" customHeight="1">
      <c r="A4799" s="16">
        <v>44302.0</v>
      </c>
      <c r="B4799" s="8" t="s">
        <v>56</v>
      </c>
      <c r="C4799" s="8" t="s">
        <v>57</v>
      </c>
      <c r="D4799" s="9" t="s">
        <v>58</v>
      </c>
      <c r="E4799" s="10" t="s">
        <v>19</v>
      </c>
      <c r="F4799" s="11">
        <v>1.3948872E11</v>
      </c>
      <c r="G4799" s="18" t="s">
        <v>24</v>
      </c>
      <c r="H4799" s="17" t="str">
        <f t="shared" si="1"/>
        <v>BUY</v>
      </c>
      <c r="I4799" s="12">
        <v>51.379086</v>
      </c>
      <c r="J4799" s="12">
        <v>1000.0</v>
      </c>
      <c r="K4799" s="16">
        <v>44371.0</v>
      </c>
      <c r="L4799" s="14">
        <v>49.695248</v>
      </c>
      <c r="M4799" s="14">
        <f t="shared" si="2"/>
        <v>967.227171</v>
      </c>
      <c r="N4799" s="15">
        <f t="shared" si="3"/>
        <v>-0.03277282901</v>
      </c>
      <c r="O4799" s="15">
        <f t="shared" si="4"/>
        <v>0.03277282901</v>
      </c>
      <c r="P4799" s="8">
        <f t="shared" si="5"/>
        <v>69</v>
      </c>
    </row>
    <row r="4800" ht="12.75" customHeight="1">
      <c r="A4800" s="16">
        <v>44302.0</v>
      </c>
      <c r="B4800" s="8" t="s">
        <v>1262</v>
      </c>
      <c r="C4800" s="8" t="s">
        <v>1263</v>
      </c>
      <c r="D4800" s="9" t="s">
        <v>58</v>
      </c>
      <c r="E4800" s="10" t="s">
        <v>19</v>
      </c>
      <c r="F4800" s="11">
        <v>8.368741813E9</v>
      </c>
      <c r="G4800" s="17" t="s">
        <v>20</v>
      </c>
      <c r="H4800" s="18" t="str">
        <f t="shared" si="1"/>
        <v>SELL</v>
      </c>
      <c r="I4800" s="12">
        <v>55.425686</v>
      </c>
      <c r="J4800" s="12">
        <v>1000.0</v>
      </c>
      <c r="K4800" s="16">
        <v>44727.0</v>
      </c>
      <c r="L4800" s="14">
        <v>66.773438</v>
      </c>
      <c r="M4800" s="14">
        <f t="shared" si="2"/>
        <v>1204.738143</v>
      </c>
      <c r="N4800" s="15">
        <f t="shared" si="3"/>
        <v>-0.2047381425</v>
      </c>
      <c r="O4800" s="15">
        <f t="shared" si="4"/>
        <v>0.2047381425</v>
      </c>
      <c r="P4800" s="8">
        <f t="shared" si="5"/>
        <v>425</v>
      </c>
    </row>
    <row r="4801" ht="12.75" customHeight="1">
      <c r="A4801" s="7">
        <v>44305.0</v>
      </c>
      <c r="B4801" s="8" t="s">
        <v>3264</v>
      </c>
      <c r="C4801" s="8" t="s">
        <v>3265</v>
      </c>
      <c r="D4801" s="9" t="s">
        <v>23</v>
      </c>
      <c r="E4801" s="10" t="s">
        <v>19</v>
      </c>
      <c r="F4801" s="11">
        <v>4.69545839E8</v>
      </c>
      <c r="G4801" s="8" t="s">
        <v>24</v>
      </c>
      <c r="H4801" s="8" t="str">
        <f t="shared" si="1"/>
        <v>BUY</v>
      </c>
      <c r="I4801" s="12">
        <v>10.5</v>
      </c>
      <c r="J4801" s="12">
        <v>1000.0</v>
      </c>
      <c r="K4801" s="7">
        <v>44312.0</v>
      </c>
      <c r="L4801" s="14">
        <v>26.440001</v>
      </c>
      <c r="M4801" s="14">
        <f t="shared" si="2"/>
        <v>2518.095333</v>
      </c>
      <c r="N4801" s="15">
        <f t="shared" si="3"/>
        <v>1.518095333</v>
      </c>
      <c r="O4801" s="15">
        <f t="shared" si="4"/>
        <v>-1.518095333</v>
      </c>
      <c r="P4801" s="8">
        <f t="shared" si="5"/>
        <v>7</v>
      </c>
    </row>
    <row r="4802" ht="12.75" customHeight="1">
      <c r="A4802" s="7">
        <v>44305.0</v>
      </c>
      <c r="B4802" s="8" t="s">
        <v>3266</v>
      </c>
      <c r="C4802" s="8" t="s">
        <v>3267</v>
      </c>
      <c r="D4802" s="9" t="s">
        <v>71</v>
      </c>
      <c r="E4802" s="10" t="s">
        <v>19</v>
      </c>
      <c r="F4802" s="11">
        <v>3.460773272E9</v>
      </c>
      <c r="G4802" s="8" t="s">
        <v>20</v>
      </c>
      <c r="H4802" s="8" t="str">
        <f t="shared" si="1"/>
        <v>SELL</v>
      </c>
      <c r="I4802" s="12">
        <v>57.17</v>
      </c>
      <c r="J4802" s="12">
        <v>1000.0</v>
      </c>
      <c r="K4802" s="16">
        <v>44727.0</v>
      </c>
      <c r="L4802" s="14">
        <v>41.18</v>
      </c>
      <c r="M4802" s="14">
        <f t="shared" si="2"/>
        <v>720.3078538</v>
      </c>
      <c r="N4802" s="15">
        <f t="shared" si="3"/>
        <v>0.2796921462</v>
      </c>
      <c r="O4802" s="15">
        <f t="shared" si="4"/>
        <v>-0.2796921462</v>
      </c>
      <c r="P4802" s="8">
        <f t="shared" si="5"/>
        <v>422</v>
      </c>
    </row>
    <row r="4803" ht="12.75" customHeight="1">
      <c r="A4803" s="7">
        <v>44307.0</v>
      </c>
      <c r="B4803" s="8" t="s">
        <v>3268</v>
      </c>
      <c r="C4803" s="8" t="s">
        <v>3269</v>
      </c>
      <c r="D4803" s="9" t="s">
        <v>18</v>
      </c>
      <c r="E4803" s="10" t="s">
        <v>19</v>
      </c>
      <c r="F4803" s="11">
        <v>6.359131068E9</v>
      </c>
      <c r="G4803" s="8" t="s">
        <v>20</v>
      </c>
      <c r="H4803" s="8" t="str">
        <f t="shared" si="1"/>
        <v>SELL</v>
      </c>
      <c r="I4803" s="12">
        <v>197.127945</v>
      </c>
      <c r="J4803" s="12">
        <v>1000.0</v>
      </c>
      <c r="K4803" s="16">
        <v>44727.0</v>
      </c>
      <c r="L4803" s="14">
        <v>182.392014</v>
      </c>
      <c r="M4803" s="14">
        <f t="shared" si="2"/>
        <v>925.2468695</v>
      </c>
      <c r="N4803" s="15">
        <f t="shared" si="3"/>
        <v>0.07475313051</v>
      </c>
      <c r="O4803" s="15">
        <f t="shared" si="4"/>
        <v>-0.07475313051</v>
      </c>
      <c r="P4803" s="8">
        <f t="shared" si="5"/>
        <v>420</v>
      </c>
    </row>
    <row r="4804" ht="12.75" customHeight="1">
      <c r="A4804" s="16">
        <v>44307.0</v>
      </c>
      <c r="B4804" s="8" t="s">
        <v>3270</v>
      </c>
      <c r="C4804" s="8" t="s">
        <v>3271</v>
      </c>
      <c r="D4804" s="9" t="s">
        <v>23</v>
      </c>
      <c r="E4804" s="9" t="s">
        <v>19</v>
      </c>
      <c r="F4804" s="11">
        <v>1.1006014256E10</v>
      </c>
      <c r="G4804" s="17" t="s">
        <v>20</v>
      </c>
      <c r="H4804" s="18" t="str">
        <f t="shared" si="1"/>
        <v>SELL</v>
      </c>
      <c r="I4804" s="12">
        <v>33.82</v>
      </c>
      <c r="J4804" s="12">
        <v>1000.0</v>
      </c>
      <c r="K4804" s="16">
        <v>44565.0</v>
      </c>
      <c r="L4804" s="14">
        <v>31.950001</v>
      </c>
      <c r="M4804" s="14">
        <f t="shared" si="2"/>
        <v>944.7073034</v>
      </c>
      <c r="N4804" s="15">
        <f t="shared" si="3"/>
        <v>0.05529269663</v>
      </c>
      <c r="O4804" s="15">
        <f t="shared" si="4"/>
        <v>-0.05529269663</v>
      </c>
      <c r="P4804" s="8">
        <f t="shared" si="5"/>
        <v>258</v>
      </c>
    </row>
    <row r="4805" ht="12.75" customHeight="1">
      <c r="A4805" s="7">
        <v>44308.0</v>
      </c>
      <c r="B4805" s="8" t="s">
        <v>2766</v>
      </c>
      <c r="C4805" s="8" t="s">
        <v>2767</v>
      </c>
      <c r="D4805" s="9" t="s">
        <v>23</v>
      </c>
      <c r="E4805" s="10" t="s">
        <v>19</v>
      </c>
      <c r="F4805" s="11">
        <v>6.380116E7</v>
      </c>
      <c r="G4805" s="8" t="s">
        <v>24</v>
      </c>
      <c r="H4805" s="8" t="str">
        <f t="shared" si="1"/>
        <v>BUY</v>
      </c>
      <c r="I4805" s="12">
        <v>8.91</v>
      </c>
      <c r="J4805" s="12">
        <v>1000.0</v>
      </c>
      <c r="K4805" s="16">
        <v>44727.0</v>
      </c>
      <c r="L4805" s="14">
        <v>1.94</v>
      </c>
      <c r="M4805" s="14">
        <f t="shared" si="2"/>
        <v>217.7328844</v>
      </c>
      <c r="N4805" s="15">
        <f t="shared" si="3"/>
        <v>-0.7822671156</v>
      </c>
      <c r="O4805" s="15">
        <f t="shared" si="4"/>
        <v>0.7822671156</v>
      </c>
      <c r="P4805" s="8">
        <f t="shared" si="5"/>
        <v>419</v>
      </c>
    </row>
    <row r="4806" ht="12.75" customHeight="1">
      <c r="A4806" s="7">
        <v>44308.0</v>
      </c>
      <c r="B4806" s="8" t="s">
        <v>117</v>
      </c>
      <c r="C4806" s="8" t="s">
        <v>118</v>
      </c>
      <c r="D4806" s="9" t="s">
        <v>23</v>
      </c>
      <c r="E4806" s="10" t="s">
        <v>19</v>
      </c>
      <c r="F4806" s="11">
        <v>1.36600252096E11</v>
      </c>
      <c r="G4806" s="8" t="s">
        <v>20</v>
      </c>
      <c r="H4806" s="8" t="str">
        <f t="shared" si="1"/>
        <v>SELL</v>
      </c>
      <c r="I4806" s="12">
        <v>57.859997</v>
      </c>
      <c r="J4806" s="12">
        <v>1000.0</v>
      </c>
      <c r="K4806" s="7">
        <v>44405.0</v>
      </c>
      <c r="L4806" s="14">
        <v>49.37738</v>
      </c>
      <c r="M4806" s="14">
        <f t="shared" si="2"/>
        <v>853.3940989</v>
      </c>
      <c r="N4806" s="15">
        <f t="shared" si="3"/>
        <v>0.1466059011</v>
      </c>
      <c r="O4806" s="15">
        <f t="shared" si="4"/>
        <v>-0.1466059011</v>
      </c>
      <c r="P4806" s="8">
        <f t="shared" si="5"/>
        <v>97</v>
      </c>
    </row>
    <row r="4807" ht="12.75" customHeight="1">
      <c r="A4807" s="7">
        <v>44308.0</v>
      </c>
      <c r="B4807" s="8" t="s">
        <v>3272</v>
      </c>
      <c r="C4807" s="8" t="s">
        <v>3273</v>
      </c>
      <c r="D4807" s="9" t="s">
        <v>32</v>
      </c>
      <c r="E4807" s="9" t="s">
        <v>252</v>
      </c>
      <c r="F4807" s="11">
        <v>3.13848614292E11</v>
      </c>
      <c r="G4807" s="8" t="s">
        <v>20</v>
      </c>
      <c r="H4807" s="8" t="str">
        <f t="shared" si="1"/>
        <v>SELL</v>
      </c>
      <c r="I4807" s="12">
        <v>114.073792</v>
      </c>
      <c r="J4807" s="12">
        <v>1000.0</v>
      </c>
      <c r="K4807" s="16">
        <v>44727.0</v>
      </c>
      <c r="L4807" s="14">
        <v>105.478477</v>
      </c>
      <c r="M4807" s="14">
        <f t="shared" si="2"/>
        <v>924.6512731</v>
      </c>
      <c r="N4807" s="15">
        <f t="shared" si="3"/>
        <v>0.0753487269</v>
      </c>
      <c r="O4807" s="15">
        <f t="shared" si="4"/>
        <v>-0.0753487269</v>
      </c>
      <c r="P4807" s="8">
        <f t="shared" si="5"/>
        <v>419</v>
      </c>
    </row>
    <row r="4808" ht="12.75" customHeight="1">
      <c r="A4808" s="16">
        <v>44308.0</v>
      </c>
      <c r="B4808" s="8" t="s">
        <v>3091</v>
      </c>
      <c r="C4808" s="8" t="s">
        <v>3092</v>
      </c>
      <c r="D4808" s="9" t="s">
        <v>32</v>
      </c>
      <c r="E4808" s="9" t="s">
        <v>19</v>
      </c>
      <c r="F4808" s="11">
        <v>1.3218027E7</v>
      </c>
      <c r="G4808" s="17" t="s">
        <v>20</v>
      </c>
      <c r="H4808" s="18" t="str">
        <f t="shared" si="1"/>
        <v>SELL</v>
      </c>
      <c r="I4808" s="12">
        <v>16.68</v>
      </c>
      <c r="J4808" s="12">
        <v>1000.0</v>
      </c>
      <c r="K4808" s="16">
        <v>44397.0</v>
      </c>
      <c r="L4808" s="14">
        <v>20.040001</v>
      </c>
      <c r="M4808" s="14">
        <f t="shared" si="2"/>
        <v>1201.438909</v>
      </c>
      <c r="N4808" s="15">
        <f t="shared" si="3"/>
        <v>-0.2014389089</v>
      </c>
      <c r="O4808" s="15">
        <f t="shared" si="4"/>
        <v>0.2014389089</v>
      </c>
      <c r="P4808" s="8">
        <f t="shared" si="5"/>
        <v>89</v>
      </c>
    </row>
    <row r="4809" ht="12.75" customHeight="1">
      <c r="A4809" s="7">
        <v>44309.0</v>
      </c>
      <c r="B4809" s="8" t="s">
        <v>3274</v>
      </c>
      <c r="C4809" s="8" t="s">
        <v>3275</v>
      </c>
      <c r="D4809" s="9" t="s">
        <v>35</v>
      </c>
      <c r="E4809" s="10" t="s">
        <v>19</v>
      </c>
      <c r="F4809" s="11">
        <v>2.494389724E9</v>
      </c>
      <c r="G4809" s="8" t="s">
        <v>24</v>
      </c>
      <c r="H4809" s="8" t="str">
        <f t="shared" si="1"/>
        <v>BUY</v>
      </c>
      <c r="I4809" s="12">
        <v>24.379999</v>
      </c>
      <c r="J4809" s="12">
        <v>1000.0</v>
      </c>
      <c r="K4809" s="16">
        <v>44404.0</v>
      </c>
      <c r="L4809" s="14">
        <v>22.75</v>
      </c>
      <c r="M4809" s="14">
        <f t="shared" si="2"/>
        <v>933.1419579</v>
      </c>
      <c r="N4809" s="15">
        <f t="shared" si="3"/>
        <v>-0.06685804212</v>
      </c>
      <c r="O4809" s="15">
        <f t="shared" si="4"/>
        <v>0.06685804212</v>
      </c>
      <c r="P4809" s="8">
        <f t="shared" si="5"/>
        <v>95</v>
      </c>
    </row>
    <row r="4810" ht="12.75" customHeight="1">
      <c r="A4810" s="7">
        <v>44309.0</v>
      </c>
      <c r="B4810" s="8" t="s">
        <v>1870</v>
      </c>
      <c r="C4810" s="8" t="s">
        <v>1871</v>
      </c>
      <c r="D4810" s="9" t="s">
        <v>32</v>
      </c>
      <c r="E4810" s="10" t="s">
        <v>19</v>
      </c>
      <c r="F4810" s="11">
        <v>6.18442944E10</v>
      </c>
      <c r="G4810" s="8" t="s">
        <v>24</v>
      </c>
      <c r="H4810" s="8" t="str">
        <f t="shared" si="1"/>
        <v>BUY</v>
      </c>
      <c r="I4810" s="12">
        <v>75.575363</v>
      </c>
      <c r="J4810" s="12">
        <v>1000.0</v>
      </c>
      <c r="K4810" s="16">
        <v>44727.0</v>
      </c>
      <c r="L4810" s="14">
        <v>71.853653</v>
      </c>
      <c r="M4810" s="14">
        <f t="shared" si="2"/>
        <v>950.7549835</v>
      </c>
      <c r="N4810" s="15">
        <f t="shared" si="3"/>
        <v>-0.04924501653</v>
      </c>
      <c r="O4810" s="15">
        <f t="shared" si="4"/>
        <v>0.04924501653</v>
      </c>
      <c r="P4810" s="8">
        <f t="shared" si="5"/>
        <v>418</v>
      </c>
    </row>
    <row r="4811" ht="12.75" customHeight="1">
      <c r="A4811" s="7">
        <v>44309.0</v>
      </c>
      <c r="B4811" s="8" t="s">
        <v>3276</v>
      </c>
      <c r="C4811" s="8" t="s">
        <v>3277</v>
      </c>
      <c r="D4811" s="9" t="s">
        <v>27</v>
      </c>
      <c r="E4811" s="10" t="s">
        <v>19</v>
      </c>
      <c r="F4811" s="11">
        <v>9.1838096E8</v>
      </c>
      <c r="G4811" s="8" t="s">
        <v>24</v>
      </c>
      <c r="H4811" s="8" t="str">
        <f t="shared" si="1"/>
        <v>BUY</v>
      </c>
      <c r="I4811" s="12">
        <v>10.39</v>
      </c>
      <c r="J4811" s="12">
        <v>1000.0</v>
      </c>
      <c r="K4811" s="16">
        <v>44357.0</v>
      </c>
      <c r="L4811" s="14">
        <v>10.99</v>
      </c>
      <c r="M4811" s="14">
        <f t="shared" si="2"/>
        <v>1057.747834</v>
      </c>
      <c r="N4811" s="15">
        <f t="shared" si="3"/>
        <v>0.05774783446</v>
      </c>
      <c r="O4811" s="15">
        <f t="shared" si="4"/>
        <v>-0.05774783446</v>
      </c>
      <c r="P4811" s="8">
        <f t="shared" si="5"/>
        <v>48</v>
      </c>
    </row>
    <row r="4812" ht="12.75" customHeight="1">
      <c r="A4812" s="7">
        <v>44309.0</v>
      </c>
      <c r="B4812" s="8" t="s">
        <v>300</v>
      </c>
      <c r="C4812" s="8" t="s">
        <v>301</v>
      </c>
      <c r="D4812" s="9" t="s">
        <v>32</v>
      </c>
      <c r="E4812" s="10" t="s">
        <v>19</v>
      </c>
      <c r="F4812" s="11">
        <v>1.900432125E10</v>
      </c>
      <c r="G4812" s="8" t="s">
        <v>24</v>
      </c>
      <c r="H4812" s="8" t="str">
        <f t="shared" si="1"/>
        <v>BUY</v>
      </c>
      <c r="I4812" s="12">
        <v>176.31</v>
      </c>
      <c r="J4812" s="12">
        <v>1000.0</v>
      </c>
      <c r="K4812" s="7">
        <v>44316.0</v>
      </c>
      <c r="L4812" s="14">
        <v>170.66</v>
      </c>
      <c r="M4812" s="14">
        <f t="shared" si="2"/>
        <v>967.9541716</v>
      </c>
      <c r="N4812" s="15">
        <f t="shared" si="3"/>
        <v>-0.03204582837</v>
      </c>
      <c r="O4812" s="15">
        <f t="shared" si="4"/>
        <v>0.03204582837</v>
      </c>
      <c r="P4812" s="8">
        <f t="shared" si="5"/>
        <v>7</v>
      </c>
    </row>
    <row r="4813" ht="12.75" customHeight="1">
      <c r="A4813" s="7">
        <v>44309.0</v>
      </c>
      <c r="B4813" s="8" t="s">
        <v>3065</v>
      </c>
      <c r="C4813" s="8" t="s">
        <v>3066</v>
      </c>
      <c r="D4813" s="9" t="s">
        <v>23</v>
      </c>
      <c r="E4813" s="10" t="s">
        <v>19</v>
      </c>
      <c r="F4813" s="11">
        <v>3.0505534704E10</v>
      </c>
      <c r="G4813" s="8" t="s">
        <v>20</v>
      </c>
      <c r="H4813" s="8" t="str">
        <f t="shared" si="1"/>
        <v>SELL</v>
      </c>
      <c r="I4813" s="12">
        <v>23.41</v>
      </c>
      <c r="J4813" s="12">
        <v>1000.0</v>
      </c>
      <c r="K4813" s="7">
        <v>44319.0</v>
      </c>
      <c r="L4813" s="14">
        <v>22.299999</v>
      </c>
      <c r="M4813" s="14">
        <f t="shared" si="2"/>
        <v>952.5843229</v>
      </c>
      <c r="N4813" s="15">
        <f t="shared" si="3"/>
        <v>0.04741567706</v>
      </c>
      <c r="O4813" s="15">
        <f t="shared" si="4"/>
        <v>-0.04741567706</v>
      </c>
      <c r="P4813" s="8">
        <f t="shared" si="5"/>
        <v>10</v>
      </c>
    </row>
    <row r="4814" ht="12.75" customHeight="1">
      <c r="A4814" s="7">
        <v>44309.0</v>
      </c>
      <c r="B4814" s="8" t="s">
        <v>152</v>
      </c>
      <c r="C4814" s="8" t="s">
        <v>153</v>
      </c>
      <c r="D4814" s="9" t="s">
        <v>35</v>
      </c>
      <c r="E4814" s="10" t="s">
        <v>19</v>
      </c>
      <c r="F4814" s="11">
        <v>1.11464472E11</v>
      </c>
      <c r="G4814" s="8" t="s">
        <v>24</v>
      </c>
      <c r="H4814" s="8" t="str">
        <f t="shared" si="1"/>
        <v>BUY</v>
      </c>
      <c r="I4814" s="12">
        <v>111.72</v>
      </c>
      <c r="J4814" s="12">
        <v>1000.0</v>
      </c>
      <c r="K4814" s="7">
        <v>44314.0</v>
      </c>
      <c r="L4814" s="14">
        <v>106.82</v>
      </c>
      <c r="M4814" s="14">
        <f t="shared" si="2"/>
        <v>956.1403509</v>
      </c>
      <c r="N4814" s="15">
        <f t="shared" si="3"/>
        <v>-0.04385964912</v>
      </c>
      <c r="O4814" s="15">
        <f t="shared" si="4"/>
        <v>0.04385964912</v>
      </c>
      <c r="P4814" s="8">
        <f t="shared" si="5"/>
        <v>5</v>
      </c>
    </row>
    <row r="4815" ht="12.75" customHeight="1">
      <c r="A4815" s="7">
        <v>44309.0</v>
      </c>
      <c r="B4815" s="8" t="s">
        <v>2908</v>
      </c>
      <c r="C4815" s="8" t="s">
        <v>2909</v>
      </c>
      <c r="D4815" s="9" t="s">
        <v>18</v>
      </c>
      <c r="E4815" s="10" t="s">
        <v>19</v>
      </c>
      <c r="F4815" s="11">
        <v>5.9446683E8</v>
      </c>
      <c r="G4815" s="8" t="s">
        <v>24</v>
      </c>
      <c r="H4815" s="8" t="str">
        <f t="shared" si="1"/>
        <v>BUY</v>
      </c>
      <c r="I4815" s="12">
        <v>16.704374</v>
      </c>
      <c r="J4815" s="12">
        <v>1000.0</v>
      </c>
      <c r="K4815" s="16">
        <v>44727.0</v>
      </c>
      <c r="L4815" s="14">
        <v>13.869552</v>
      </c>
      <c r="M4815" s="14">
        <f t="shared" si="2"/>
        <v>830.2946282</v>
      </c>
      <c r="N4815" s="15">
        <f t="shared" si="3"/>
        <v>-0.1697053718</v>
      </c>
      <c r="O4815" s="15">
        <f t="shared" si="4"/>
        <v>0.1697053718</v>
      </c>
      <c r="P4815" s="8">
        <f t="shared" si="5"/>
        <v>418</v>
      </c>
    </row>
    <row r="4816" ht="12.75" customHeight="1">
      <c r="A4816" s="7">
        <v>44312.0</v>
      </c>
      <c r="B4816" s="8" t="s">
        <v>1601</v>
      </c>
      <c r="C4816" s="8" t="s">
        <v>1602</v>
      </c>
      <c r="D4816" s="9" t="s">
        <v>32</v>
      </c>
      <c r="E4816" s="10" t="s">
        <v>19</v>
      </c>
      <c r="F4816" s="11">
        <v>5.13938396E9</v>
      </c>
      <c r="G4816" s="8" t="s">
        <v>24</v>
      </c>
      <c r="H4816" s="8" t="str">
        <f t="shared" si="1"/>
        <v>BUY</v>
      </c>
      <c r="I4816" s="12">
        <v>22.135221</v>
      </c>
      <c r="J4816" s="12">
        <v>1000.0</v>
      </c>
      <c r="K4816" s="16">
        <v>44727.0</v>
      </c>
      <c r="L4816" s="14">
        <v>23.982767</v>
      </c>
      <c r="M4816" s="14">
        <f t="shared" si="2"/>
        <v>1083.466345</v>
      </c>
      <c r="N4816" s="15">
        <f t="shared" si="3"/>
        <v>0.08346634533</v>
      </c>
      <c r="O4816" s="15">
        <f t="shared" si="4"/>
        <v>-0.08346634533</v>
      </c>
      <c r="P4816" s="8">
        <f t="shared" si="5"/>
        <v>415</v>
      </c>
    </row>
    <row r="4817" ht="12.75" customHeight="1">
      <c r="A4817" s="7">
        <v>44312.0</v>
      </c>
      <c r="B4817" s="8" t="s">
        <v>3264</v>
      </c>
      <c r="C4817" s="8" t="s">
        <v>3265</v>
      </c>
      <c r="D4817" s="9" t="s">
        <v>23</v>
      </c>
      <c r="E4817" s="10" t="s">
        <v>19</v>
      </c>
      <c r="F4817" s="11">
        <v>4.69545839E8</v>
      </c>
      <c r="G4817" s="8" t="s">
        <v>20</v>
      </c>
      <c r="H4817" s="8" t="str">
        <f t="shared" si="1"/>
        <v>SELL</v>
      </c>
      <c r="I4817" s="12">
        <v>26.440001</v>
      </c>
      <c r="J4817" s="12">
        <v>1000.0</v>
      </c>
      <c r="K4817" s="7">
        <v>44335.0</v>
      </c>
      <c r="L4817" s="14">
        <v>13.98</v>
      </c>
      <c r="M4817" s="14">
        <f t="shared" si="2"/>
        <v>528.7443068</v>
      </c>
      <c r="N4817" s="15">
        <f t="shared" si="3"/>
        <v>0.4712556932</v>
      </c>
      <c r="O4817" s="15">
        <f t="shared" si="4"/>
        <v>-0.4712556932</v>
      </c>
      <c r="P4817" s="8">
        <f t="shared" si="5"/>
        <v>23</v>
      </c>
    </row>
    <row r="4818" ht="12.75" customHeight="1">
      <c r="A4818" s="16">
        <v>44312.0</v>
      </c>
      <c r="B4818" s="8" t="s">
        <v>3135</v>
      </c>
      <c r="C4818" s="8" t="s">
        <v>3136</v>
      </c>
      <c r="D4818" s="9" t="s">
        <v>35</v>
      </c>
      <c r="E4818" s="10" t="s">
        <v>19</v>
      </c>
      <c r="F4818" s="11">
        <v>1.23711E8</v>
      </c>
      <c r="G4818" s="17" t="s">
        <v>20</v>
      </c>
      <c r="H4818" s="18" t="str">
        <f t="shared" si="1"/>
        <v>SELL</v>
      </c>
      <c r="I4818" s="12">
        <v>424.799988</v>
      </c>
      <c r="J4818" s="12">
        <v>1000.0</v>
      </c>
      <c r="K4818" s="16">
        <v>44427.0</v>
      </c>
      <c r="L4818" s="14">
        <v>186.899994</v>
      </c>
      <c r="M4818" s="14">
        <f t="shared" si="2"/>
        <v>439.9717497</v>
      </c>
      <c r="N4818" s="15">
        <f t="shared" si="3"/>
        <v>0.5600282503</v>
      </c>
      <c r="O4818" s="15">
        <f t="shared" si="4"/>
        <v>-0.5600282503</v>
      </c>
      <c r="P4818" s="8">
        <f t="shared" si="5"/>
        <v>115</v>
      </c>
    </row>
    <row r="4819" ht="12.75" customHeight="1">
      <c r="A4819" s="7">
        <v>44313.0</v>
      </c>
      <c r="B4819" s="8" t="s">
        <v>350</v>
      </c>
      <c r="C4819" s="8" t="s">
        <v>351</v>
      </c>
      <c r="D4819" s="9" t="s">
        <v>58</v>
      </c>
      <c r="E4819" s="10" t="s">
        <v>352</v>
      </c>
      <c r="F4819" s="11">
        <v>4.3755559519E10</v>
      </c>
      <c r="G4819" s="8" t="s">
        <v>20</v>
      </c>
      <c r="H4819" s="8" t="str">
        <f t="shared" si="1"/>
        <v>SELL</v>
      </c>
      <c r="I4819" s="12">
        <v>216.399994</v>
      </c>
      <c r="J4819" s="12">
        <v>1000.0</v>
      </c>
      <c r="K4819" s="7">
        <v>44410.0</v>
      </c>
      <c r="L4819" s="14">
        <v>166.610001</v>
      </c>
      <c r="M4819" s="14">
        <f t="shared" si="2"/>
        <v>769.9168467</v>
      </c>
      <c r="N4819" s="15">
        <f t="shared" si="3"/>
        <v>0.2300831533</v>
      </c>
      <c r="O4819" s="15">
        <f t="shared" si="4"/>
        <v>-0.2300831533</v>
      </c>
      <c r="P4819" s="8">
        <f t="shared" si="5"/>
        <v>97</v>
      </c>
    </row>
    <row r="4820" ht="12.75" customHeight="1">
      <c r="A4820" s="7">
        <v>44313.0</v>
      </c>
      <c r="B4820" s="8" t="s">
        <v>1813</v>
      </c>
      <c r="C4820" s="8" t="s">
        <v>1814</v>
      </c>
      <c r="D4820" s="9" t="s">
        <v>32</v>
      </c>
      <c r="E4820" s="10" t="s">
        <v>19</v>
      </c>
      <c r="F4820" s="11">
        <v>9.61955007E9</v>
      </c>
      <c r="G4820" s="8" t="s">
        <v>20</v>
      </c>
      <c r="H4820" s="8" t="str">
        <f t="shared" si="1"/>
        <v>SELL</v>
      </c>
      <c r="I4820" s="12">
        <v>10.22</v>
      </c>
      <c r="J4820" s="12">
        <v>1000.0</v>
      </c>
      <c r="K4820" s="16">
        <v>44727.0</v>
      </c>
      <c r="L4820" s="14">
        <v>7.29</v>
      </c>
      <c r="M4820" s="14">
        <f t="shared" si="2"/>
        <v>713.3072407</v>
      </c>
      <c r="N4820" s="15">
        <f t="shared" si="3"/>
        <v>0.2866927593</v>
      </c>
      <c r="O4820" s="15">
        <f t="shared" si="4"/>
        <v>-0.2866927593</v>
      </c>
      <c r="P4820" s="8">
        <f t="shared" si="5"/>
        <v>414</v>
      </c>
    </row>
    <row r="4821" ht="12.75" customHeight="1">
      <c r="A4821" s="7">
        <v>44313.0</v>
      </c>
      <c r="B4821" s="8" t="s">
        <v>3171</v>
      </c>
      <c r="C4821" s="8" t="s">
        <v>3172</v>
      </c>
      <c r="D4821" s="9" t="s">
        <v>71</v>
      </c>
      <c r="E4821" s="10" t="s">
        <v>2139</v>
      </c>
      <c r="F4821" s="11">
        <v>6.721836725E9</v>
      </c>
      <c r="G4821" s="8" t="s">
        <v>24</v>
      </c>
      <c r="H4821" s="8" t="str">
        <f t="shared" si="1"/>
        <v>BUY</v>
      </c>
      <c r="I4821" s="12">
        <v>146.600006</v>
      </c>
      <c r="J4821" s="12">
        <v>1000.0</v>
      </c>
      <c r="K4821" s="16">
        <v>44727.0</v>
      </c>
      <c r="L4821" s="14">
        <v>44.68</v>
      </c>
      <c r="M4821" s="14">
        <f t="shared" si="2"/>
        <v>304.7748852</v>
      </c>
      <c r="N4821" s="15">
        <f t="shared" si="3"/>
        <v>-0.6952251148</v>
      </c>
      <c r="O4821" s="15">
        <f t="shared" si="4"/>
        <v>0.6952251148</v>
      </c>
      <c r="P4821" s="8">
        <f t="shared" si="5"/>
        <v>414</v>
      </c>
    </row>
    <row r="4822" ht="12.75" customHeight="1">
      <c r="A4822" s="7">
        <v>44313.0</v>
      </c>
      <c r="B4822" s="8" t="s">
        <v>36</v>
      </c>
      <c r="C4822" s="8" t="s">
        <v>36</v>
      </c>
      <c r="D4822" s="9" t="s">
        <v>23</v>
      </c>
      <c r="E4822" s="10" t="s">
        <v>19</v>
      </c>
      <c r="F4822" s="11">
        <v>1.28825360723E11</v>
      </c>
      <c r="G4822" s="8" t="s">
        <v>20</v>
      </c>
      <c r="H4822" s="8" t="str">
        <f t="shared" si="1"/>
        <v>SELL</v>
      </c>
      <c r="I4822" s="12">
        <v>120.24</v>
      </c>
      <c r="J4822" s="12">
        <v>1000.0</v>
      </c>
      <c r="K4822" s="7">
        <v>44582.0</v>
      </c>
      <c r="L4822" s="14">
        <v>118.74</v>
      </c>
      <c r="M4822" s="14">
        <f t="shared" si="2"/>
        <v>987.5249501</v>
      </c>
      <c r="N4822" s="15">
        <f t="shared" si="3"/>
        <v>0.0124750499</v>
      </c>
      <c r="O4822" s="15">
        <f t="shared" si="4"/>
        <v>-0.0124750499</v>
      </c>
      <c r="P4822" s="8">
        <f t="shared" si="5"/>
        <v>269</v>
      </c>
    </row>
    <row r="4823" ht="12.75" customHeight="1">
      <c r="A4823" s="7">
        <v>44313.0</v>
      </c>
      <c r="B4823" s="8" t="s">
        <v>783</v>
      </c>
      <c r="C4823" s="8" t="s">
        <v>784</v>
      </c>
      <c r="D4823" s="9" t="s">
        <v>58</v>
      </c>
      <c r="E4823" s="10" t="s">
        <v>19</v>
      </c>
      <c r="F4823" s="11">
        <v>1.00443452698E11</v>
      </c>
      <c r="G4823" s="8" t="s">
        <v>20</v>
      </c>
      <c r="H4823" s="8" t="str">
        <f t="shared" si="1"/>
        <v>SELL</v>
      </c>
      <c r="I4823" s="12">
        <v>19.654341</v>
      </c>
      <c r="J4823" s="12">
        <v>1000.0</v>
      </c>
      <c r="K4823" s="7">
        <v>44333.0</v>
      </c>
      <c r="L4823" s="14">
        <v>20.037596</v>
      </c>
      <c r="M4823" s="14">
        <f t="shared" si="2"/>
        <v>1019.499763</v>
      </c>
      <c r="N4823" s="15">
        <f t="shared" si="3"/>
        <v>-0.01949976344</v>
      </c>
      <c r="O4823" s="15">
        <f t="shared" si="4"/>
        <v>0.01949976344</v>
      </c>
      <c r="P4823" s="8">
        <f t="shared" si="5"/>
        <v>20</v>
      </c>
    </row>
    <row r="4824" ht="12.75" customHeight="1">
      <c r="A4824" s="7">
        <v>44314.0</v>
      </c>
      <c r="B4824" s="8" t="s">
        <v>85</v>
      </c>
      <c r="C4824" s="8" t="s">
        <v>86</v>
      </c>
      <c r="D4824" s="9" t="s">
        <v>32</v>
      </c>
      <c r="E4824" s="10" t="s">
        <v>19</v>
      </c>
      <c r="F4824" s="11">
        <v>2.119958329E10</v>
      </c>
      <c r="G4824" s="8" t="s">
        <v>24</v>
      </c>
      <c r="H4824" s="8" t="str">
        <f t="shared" si="1"/>
        <v>BUY</v>
      </c>
      <c r="I4824" s="12">
        <v>57.378799</v>
      </c>
      <c r="J4824" s="12">
        <v>1000.0</v>
      </c>
      <c r="K4824" s="16">
        <v>44727.0</v>
      </c>
      <c r="L4824" s="14">
        <v>65.535049</v>
      </c>
      <c r="M4824" s="14">
        <f t="shared" si="2"/>
        <v>1142.147451</v>
      </c>
      <c r="N4824" s="15">
        <f t="shared" si="3"/>
        <v>0.1421474507</v>
      </c>
      <c r="O4824" s="15">
        <f t="shared" si="4"/>
        <v>-0.1421474507</v>
      </c>
      <c r="P4824" s="8">
        <f t="shared" si="5"/>
        <v>413</v>
      </c>
    </row>
    <row r="4825" ht="12.75" customHeight="1">
      <c r="A4825" s="7">
        <v>44314.0</v>
      </c>
      <c r="B4825" s="8" t="s">
        <v>3278</v>
      </c>
      <c r="C4825" s="8" t="s">
        <v>3279</v>
      </c>
      <c r="D4825" s="9" t="s">
        <v>35</v>
      </c>
      <c r="E4825" s="10" t="s">
        <v>19</v>
      </c>
      <c r="F4825" s="11">
        <v>1.211525423E9</v>
      </c>
      <c r="G4825" s="8" t="s">
        <v>24</v>
      </c>
      <c r="H4825" s="8" t="str">
        <f t="shared" si="1"/>
        <v>BUY</v>
      </c>
      <c r="I4825" s="12">
        <v>29.18</v>
      </c>
      <c r="J4825" s="12">
        <v>1000.0</v>
      </c>
      <c r="K4825" s="16">
        <v>44727.0</v>
      </c>
      <c r="L4825" s="14">
        <v>15.72</v>
      </c>
      <c r="M4825" s="14">
        <f t="shared" si="2"/>
        <v>538.7251542</v>
      </c>
      <c r="N4825" s="15">
        <f t="shared" si="3"/>
        <v>-0.4612748458</v>
      </c>
      <c r="O4825" s="15">
        <f t="shared" si="4"/>
        <v>0.4612748458</v>
      </c>
      <c r="P4825" s="8">
        <f t="shared" si="5"/>
        <v>413</v>
      </c>
    </row>
    <row r="4826" ht="12.75" customHeight="1">
      <c r="A4826" s="7">
        <v>44314.0</v>
      </c>
      <c r="B4826" s="8" t="s">
        <v>3183</v>
      </c>
      <c r="C4826" s="8" t="s">
        <v>3184</v>
      </c>
      <c r="D4826" s="9" t="s">
        <v>39</v>
      </c>
      <c r="E4826" s="10" t="s">
        <v>19</v>
      </c>
      <c r="F4826" s="11">
        <v>1.13316417E8</v>
      </c>
      <c r="G4826" s="8" t="s">
        <v>24</v>
      </c>
      <c r="H4826" s="8" t="str">
        <f t="shared" si="1"/>
        <v>BUY</v>
      </c>
      <c r="I4826" s="12">
        <v>11.21</v>
      </c>
      <c r="J4826" s="12">
        <v>1000.0</v>
      </c>
      <c r="K4826" s="16">
        <v>44727.0</v>
      </c>
      <c r="L4826" s="14">
        <v>2.08</v>
      </c>
      <c r="M4826" s="14">
        <f t="shared" si="2"/>
        <v>185.5486173</v>
      </c>
      <c r="N4826" s="15">
        <f t="shared" si="3"/>
        <v>-0.8144513827</v>
      </c>
      <c r="O4826" s="15">
        <f t="shared" si="4"/>
        <v>0.8144513827</v>
      </c>
      <c r="P4826" s="8">
        <f t="shared" si="5"/>
        <v>413</v>
      </c>
    </row>
    <row r="4827" ht="12.75" customHeight="1">
      <c r="A4827" s="7">
        <v>44314.0</v>
      </c>
      <c r="B4827" s="8" t="s">
        <v>152</v>
      </c>
      <c r="C4827" s="8" t="s">
        <v>153</v>
      </c>
      <c r="D4827" s="9" t="s">
        <v>35</v>
      </c>
      <c r="E4827" s="10" t="s">
        <v>19</v>
      </c>
      <c r="F4827" s="11">
        <v>1.11464472E11</v>
      </c>
      <c r="G4827" s="8" t="s">
        <v>20</v>
      </c>
      <c r="H4827" s="8" t="str">
        <f t="shared" si="1"/>
        <v>SELL</v>
      </c>
      <c r="I4827" s="12">
        <v>106.82</v>
      </c>
      <c r="J4827" s="12">
        <v>1000.0</v>
      </c>
      <c r="K4827" s="7">
        <v>44459.0</v>
      </c>
      <c r="L4827" s="14">
        <v>107.11</v>
      </c>
      <c r="M4827" s="14">
        <f t="shared" si="2"/>
        <v>1002.714847</v>
      </c>
      <c r="N4827" s="15">
        <f t="shared" si="3"/>
        <v>-0.002714847407</v>
      </c>
      <c r="O4827" s="15">
        <f t="shared" si="4"/>
        <v>0.002714847407</v>
      </c>
      <c r="P4827" s="8">
        <f t="shared" si="5"/>
        <v>145</v>
      </c>
    </row>
    <row r="4828" ht="12.75" customHeight="1">
      <c r="A4828" s="7">
        <v>44315.0</v>
      </c>
      <c r="B4828" s="8" t="s">
        <v>3280</v>
      </c>
      <c r="C4828" s="8" t="s">
        <v>3281</v>
      </c>
      <c r="D4828" s="9" t="s">
        <v>65</v>
      </c>
      <c r="E4828" s="10" t="s">
        <v>19</v>
      </c>
      <c r="F4828" s="11">
        <v>3.356021478E9</v>
      </c>
      <c r="G4828" s="8" t="s">
        <v>24</v>
      </c>
      <c r="H4828" s="8" t="str">
        <f t="shared" si="1"/>
        <v>BUY</v>
      </c>
      <c r="I4828" s="12">
        <v>47.800732</v>
      </c>
      <c r="J4828" s="12">
        <v>1000.0</v>
      </c>
      <c r="K4828" s="16">
        <v>44727.0</v>
      </c>
      <c r="L4828" s="14">
        <v>43.153057</v>
      </c>
      <c r="M4828" s="14">
        <f t="shared" si="2"/>
        <v>902.7697944</v>
      </c>
      <c r="N4828" s="15">
        <f t="shared" si="3"/>
        <v>-0.0972302056</v>
      </c>
      <c r="O4828" s="15">
        <f t="shared" si="4"/>
        <v>0.0972302056</v>
      </c>
      <c r="P4828" s="8">
        <f t="shared" si="5"/>
        <v>412</v>
      </c>
    </row>
    <row r="4829" ht="12.75" customHeight="1">
      <c r="A4829" s="7">
        <v>44315.0</v>
      </c>
      <c r="B4829" s="8" t="s">
        <v>1019</v>
      </c>
      <c r="C4829" s="8" t="s">
        <v>1020</v>
      </c>
      <c r="D4829" s="9" t="s">
        <v>18</v>
      </c>
      <c r="E4829" s="10" t="s">
        <v>19</v>
      </c>
      <c r="F4829" s="11">
        <v>2.082171299E9</v>
      </c>
      <c r="G4829" s="8" t="s">
        <v>24</v>
      </c>
      <c r="H4829" s="8" t="str">
        <f t="shared" si="1"/>
        <v>BUY</v>
      </c>
      <c r="I4829" s="12">
        <v>19.91</v>
      </c>
      <c r="J4829" s="12">
        <v>1000.0</v>
      </c>
      <c r="K4829" s="7">
        <v>44644.0</v>
      </c>
      <c r="L4829" s="14">
        <v>14.44</v>
      </c>
      <c r="M4829" s="14">
        <f t="shared" si="2"/>
        <v>725.2636866</v>
      </c>
      <c r="N4829" s="15">
        <f t="shared" si="3"/>
        <v>-0.2747363134</v>
      </c>
      <c r="O4829" s="15">
        <f t="shared" si="4"/>
        <v>0.2747363134</v>
      </c>
      <c r="P4829" s="8">
        <f t="shared" si="5"/>
        <v>329</v>
      </c>
    </row>
    <row r="4830" ht="12.75" customHeight="1">
      <c r="A4830" s="16">
        <v>44315.0</v>
      </c>
      <c r="B4830" s="8" t="s">
        <v>3248</v>
      </c>
      <c r="C4830" s="8" t="s">
        <v>3249</v>
      </c>
      <c r="D4830" s="9" t="s">
        <v>35</v>
      </c>
      <c r="E4830" s="10" t="s">
        <v>19</v>
      </c>
      <c r="F4830" s="11">
        <v>1.829032145E9</v>
      </c>
      <c r="G4830" s="17" t="s">
        <v>20</v>
      </c>
      <c r="H4830" s="18" t="str">
        <f t="shared" si="1"/>
        <v>SELL</v>
      </c>
      <c r="I4830" s="12">
        <v>24.76</v>
      </c>
      <c r="J4830" s="12">
        <v>1000.0</v>
      </c>
      <c r="K4830" s="16">
        <v>44368.0</v>
      </c>
      <c r="L4830" s="14">
        <v>21.799999</v>
      </c>
      <c r="M4830" s="14">
        <f t="shared" si="2"/>
        <v>880.4523021</v>
      </c>
      <c r="N4830" s="15">
        <f t="shared" si="3"/>
        <v>0.1195476979</v>
      </c>
      <c r="O4830" s="15">
        <f t="shared" si="4"/>
        <v>-0.1195476979</v>
      </c>
      <c r="P4830" s="8">
        <f t="shared" si="5"/>
        <v>53</v>
      </c>
    </row>
    <row r="4831" ht="12.75" customHeight="1">
      <c r="A4831" s="7">
        <v>44316.0</v>
      </c>
      <c r="B4831" s="8" t="s">
        <v>300</v>
      </c>
      <c r="C4831" s="8" t="s">
        <v>301</v>
      </c>
      <c r="D4831" s="9" t="s">
        <v>32</v>
      </c>
      <c r="E4831" s="10" t="s">
        <v>19</v>
      </c>
      <c r="F4831" s="11">
        <v>1.900432125E10</v>
      </c>
      <c r="G4831" s="8" t="s">
        <v>20</v>
      </c>
      <c r="H4831" s="8" t="str">
        <f t="shared" si="1"/>
        <v>SELL</v>
      </c>
      <c r="I4831" s="12">
        <v>170.66</v>
      </c>
      <c r="J4831" s="12">
        <v>1000.0</v>
      </c>
      <c r="K4831" s="7">
        <v>44448.0</v>
      </c>
      <c r="L4831" s="14">
        <v>158.96</v>
      </c>
      <c r="M4831" s="14">
        <f t="shared" si="2"/>
        <v>931.4426345</v>
      </c>
      <c r="N4831" s="15">
        <f t="shared" si="3"/>
        <v>0.06855736552</v>
      </c>
      <c r="O4831" s="15">
        <f t="shared" si="4"/>
        <v>-0.06855736552</v>
      </c>
      <c r="P4831" s="8">
        <f t="shared" si="5"/>
        <v>132</v>
      </c>
    </row>
    <row r="4832" ht="12.75" customHeight="1">
      <c r="A4832" s="7">
        <v>44316.0</v>
      </c>
      <c r="B4832" s="8" t="s">
        <v>523</v>
      </c>
      <c r="C4832" s="8" t="s">
        <v>524</v>
      </c>
      <c r="D4832" s="9" t="s">
        <v>39</v>
      </c>
      <c r="E4832" s="10" t="s">
        <v>19</v>
      </c>
      <c r="F4832" s="11">
        <v>2.77088448E11</v>
      </c>
      <c r="G4832" s="8" t="s">
        <v>24</v>
      </c>
      <c r="H4832" s="8" t="str">
        <f t="shared" si="1"/>
        <v>BUY</v>
      </c>
      <c r="I4832" s="12">
        <v>66.139435</v>
      </c>
      <c r="J4832" s="12">
        <v>1000.0</v>
      </c>
      <c r="K4832" s="7">
        <v>44320.0</v>
      </c>
      <c r="L4832" s="14">
        <v>67.462234</v>
      </c>
      <c r="M4832" s="14">
        <f t="shared" si="2"/>
        <v>1020.000156</v>
      </c>
      <c r="N4832" s="15">
        <f t="shared" si="3"/>
        <v>0.02000015573</v>
      </c>
      <c r="O4832" s="15">
        <f t="shared" si="4"/>
        <v>-0.02000015573</v>
      </c>
      <c r="P4832" s="8">
        <f t="shared" si="5"/>
        <v>4</v>
      </c>
    </row>
    <row r="4833" ht="12.75" customHeight="1">
      <c r="A4833" s="7">
        <v>44316.0</v>
      </c>
      <c r="B4833" s="8" t="s">
        <v>2532</v>
      </c>
      <c r="C4833" s="8" t="s">
        <v>2533</v>
      </c>
      <c r="D4833" s="9" t="s">
        <v>58</v>
      </c>
      <c r="E4833" s="10" t="s">
        <v>19</v>
      </c>
      <c r="F4833" s="11">
        <v>1.8085373047E10</v>
      </c>
      <c r="G4833" s="8" t="s">
        <v>24</v>
      </c>
      <c r="H4833" s="8" t="str">
        <f t="shared" si="1"/>
        <v>BUY</v>
      </c>
      <c r="I4833" s="12">
        <v>66.370003</v>
      </c>
      <c r="J4833" s="12">
        <v>1000.0</v>
      </c>
      <c r="K4833" s="7">
        <v>44587.0</v>
      </c>
      <c r="L4833" s="14">
        <v>26.74</v>
      </c>
      <c r="M4833" s="14">
        <f t="shared" si="2"/>
        <v>402.8928551</v>
      </c>
      <c r="N4833" s="15">
        <f t="shared" si="3"/>
        <v>-0.5971071449</v>
      </c>
      <c r="O4833" s="15">
        <f t="shared" si="4"/>
        <v>0.5971071449</v>
      </c>
      <c r="P4833" s="8">
        <f t="shared" si="5"/>
        <v>271</v>
      </c>
    </row>
    <row r="4834" ht="12.75" customHeight="1">
      <c r="A4834" s="7">
        <v>44319.0</v>
      </c>
      <c r="B4834" s="8" t="s">
        <v>63</v>
      </c>
      <c r="C4834" s="8" t="s">
        <v>64</v>
      </c>
      <c r="D4834" s="9" t="s">
        <v>65</v>
      </c>
      <c r="E4834" s="10" t="s">
        <v>19</v>
      </c>
      <c r="F4834" s="11">
        <v>5.168276738E9</v>
      </c>
      <c r="G4834" s="8" t="s">
        <v>20</v>
      </c>
      <c r="H4834" s="8" t="str">
        <f t="shared" si="1"/>
        <v>SELL</v>
      </c>
      <c r="I4834" s="12">
        <v>36.97</v>
      </c>
      <c r="J4834" s="12">
        <v>1000.0</v>
      </c>
      <c r="K4834" s="16">
        <v>44645.0</v>
      </c>
      <c r="L4834" s="14">
        <v>90.69</v>
      </c>
      <c r="M4834" s="14">
        <f t="shared" si="2"/>
        <v>2453.070057</v>
      </c>
      <c r="N4834" s="15">
        <f t="shared" si="3"/>
        <v>-1.453070057</v>
      </c>
      <c r="O4834" s="15">
        <f t="shared" si="4"/>
        <v>1.453070057</v>
      </c>
      <c r="P4834" s="8">
        <f t="shared" si="5"/>
        <v>326</v>
      </c>
    </row>
    <row r="4835" ht="12.75" customHeight="1">
      <c r="A4835" s="7">
        <v>44319.0</v>
      </c>
      <c r="B4835" s="8" t="s">
        <v>3282</v>
      </c>
      <c r="C4835" s="8" t="s">
        <v>3283</v>
      </c>
      <c r="D4835" s="9" t="s">
        <v>27</v>
      </c>
      <c r="E4835" s="10" t="s">
        <v>19</v>
      </c>
      <c r="F4835" s="11">
        <v>1.92254028E8</v>
      </c>
      <c r="G4835" s="8" t="s">
        <v>20</v>
      </c>
      <c r="H4835" s="8" t="str">
        <f t="shared" si="1"/>
        <v>SELL</v>
      </c>
      <c r="I4835" s="12">
        <v>18.01</v>
      </c>
      <c r="J4835" s="12">
        <v>1000.0</v>
      </c>
      <c r="K4835" s="16">
        <v>44727.0</v>
      </c>
      <c r="L4835" s="14">
        <v>5.87</v>
      </c>
      <c r="M4835" s="14">
        <f t="shared" si="2"/>
        <v>325.9300389</v>
      </c>
      <c r="N4835" s="15">
        <f t="shared" si="3"/>
        <v>0.6740699611</v>
      </c>
      <c r="O4835" s="15">
        <f t="shared" si="4"/>
        <v>-0.6740699611</v>
      </c>
      <c r="P4835" s="8">
        <f t="shared" si="5"/>
        <v>408</v>
      </c>
    </row>
    <row r="4836" ht="12.75" customHeight="1">
      <c r="A4836" s="7">
        <v>44319.0</v>
      </c>
      <c r="B4836" s="8" t="s">
        <v>3197</v>
      </c>
      <c r="C4836" s="8" t="s">
        <v>3198</v>
      </c>
      <c r="D4836" s="9" t="s">
        <v>71</v>
      </c>
      <c r="E4836" s="9" t="s">
        <v>19</v>
      </c>
      <c r="F4836" s="11">
        <v>2.027594E9</v>
      </c>
      <c r="G4836" s="8" t="s">
        <v>24</v>
      </c>
      <c r="H4836" s="8" t="str">
        <f t="shared" si="1"/>
        <v>BUY</v>
      </c>
      <c r="I4836" s="12">
        <v>16.37</v>
      </c>
      <c r="J4836" s="12">
        <v>1000.0</v>
      </c>
      <c r="K4836" s="7">
        <v>44340.0</v>
      </c>
      <c r="L4836" s="14">
        <v>19.78</v>
      </c>
      <c r="M4836" s="14">
        <f t="shared" si="2"/>
        <v>1208.30788</v>
      </c>
      <c r="N4836" s="15">
        <f t="shared" si="3"/>
        <v>0.2083078803</v>
      </c>
      <c r="O4836" s="15">
        <f t="shared" si="4"/>
        <v>-0.2083078803</v>
      </c>
      <c r="P4836" s="8">
        <f t="shared" si="5"/>
        <v>21</v>
      </c>
    </row>
    <row r="4837" ht="12.75" customHeight="1">
      <c r="A4837" s="7">
        <v>44319.0</v>
      </c>
      <c r="B4837" s="8" t="s">
        <v>2528</v>
      </c>
      <c r="C4837" s="8" t="s">
        <v>2529</v>
      </c>
      <c r="D4837" s="9" t="s">
        <v>35</v>
      </c>
      <c r="E4837" s="10" t="s">
        <v>19</v>
      </c>
      <c r="F4837" s="11">
        <v>3.151421688E9</v>
      </c>
      <c r="G4837" s="8" t="s">
        <v>20</v>
      </c>
      <c r="H4837" s="8" t="str">
        <f t="shared" si="1"/>
        <v>SELL</v>
      </c>
      <c r="I4837" s="12">
        <v>138.027267</v>
      </c>
      <c r="J4837" s="12">
        <v>1000.0</v>
      </c>
      <c r="K4837" s="16">
        <v>44727.0</v>
      </c>
      <c r="L4837" s="14">
        <v>107.662552</v>
      </c>
      <c r="M4837" s="14">
        <f t="shared" si="2"/>
        <v>780.0093006</v>
      </c>
      <c r="N4837" s="15">
        <f t="shared" si="3"/>
        <v>0.2199906994</v>
      </c>
      <c r="O4837" s="15">
        <f t="shared" si="4"/>
        <v>-0.2199906994</v>
      </c>
      <c r="P4837" s="8">
        <f t="shared" si="5"/>
        <v>408</v>
      </c>
    </row>
    <row r="4838" ht="12.75" customHeight="1">
      <c r="A4838" s="7">
        <v>44319.0</v>
      </c>
      <c r="B4838" s="8" t="s">
        <v>3065</v>
      </c>
      <c r="C4838" s="8" t="s">
        <v>3066</v>
      </c>
      <c r="D4838" s="9" t="s">
        <v>23</v>
      </c>
      <c r="E4838" s="10" t="s">
        <v>19</v>
      </c>
      <c r="F4838" s="11">
        <v>3.0505534704E10</v>
      </c>
      <c r="G4838" s="8" t="s">
        <v>24</v>
      </c>
      <c r="H4838" s="8" t="str">
        <f t="shared" si="1"/>
        <v>BUY</v>
      </c>
      <c r="I4838" s="12">
        <v>22.299999</v>
      </c>
      <c r="J4838" s="12">
        <v>1000.0</v>
      </c>
      <c r="K4838" s="7">
        <v>44323.0</v>
      </c>
      <c r="L4838" s="14">
        <v>19.75</v>
      </c>
      <c r="M4838" s="14">
        <f t="shared" si="2"/>
        <v>885.6502639</v>
      </c>
      <c r="N4838" s="15">
        <f t="shared" si="3"/>
        <v>-0.1143497361</v>
      </c>
      <c r="O4838" s="15">
        <f t="shared" si="4"/>
        <v>0.1143497361</v>
      </c>
      <c r="P4838" s="8">
        <f t="shared" si="5"/>
        <v>4</v>
      </c>
    </row>
    <row r="4839" ht="12.75" customHeight="1">
      <c r="A4839" s="16">
        <v>44319.0</v>
      </c>
      <c r="B4839" s="8" t="s">
        <v>702</v>
      </c>
      <c r="C4839" s="8" t="s">
        <v>703</v>
      </c>
      <c r="D4839" s="9" t="s">
        <v>35</v>
      </c>
      <c r="E4839" s="10" t="s">
        <v>19</v>
      </c>
      <c r="F4839" s="11">
        <v>7.77822701E9</v>
      </c>
      <c r="G4839" s="17" t="s">
        <v>20</v>
      </c>
      <c r="H4839" s="18" t="str">
        <f t="shared" si="1"/>
        <v>SELL</v>
      </c>
      <c r="I4839" s="12">
        <v>81.523132</v>
      </c>
      <c r="J4839" s="12">
        <v>1000.0</v>
      </c>
      <c r="K4839" s="16">
        <v>44330.0</v>
      </c>
      <c r="L4839" s="14">
        <v>77.539085</v>
      </c>
      <c r="M4839" s="14">
        <f t="shared" si="2"/>
        <v>951.1298585</v>
      </c>
      <c r="N4839" s="15">
        <f t="shared" si="3"/>
        <v>0.04887014154</v>
      </c>
      <c r="O4839" s="15">
        <f t="shared" si="4"/>
        <v>-0.04887014154</v>
      </c>
      <c r="P4839" s="8">
        <f t="shared" si="5"/>
        <v>11</v>
      </c>
    </row>
    <row r="4840" ht="12.75" customHeight="1">
      <c r="A4840" s="7">
        <v>44320.0</v>
      </c>
      <c r="B4840" s="8" t="s">
        <v>1718</v>
      </c>
      <c r="C4840" s="8" t="s">
        <v>1719</v>
      </c>
      <c r="D4840" s="9" t="s">
        <v>35</v>
      </c>
      <c r="E4840" s="10" t="s">
        <v>19</v>
      </c>
      <c r="F4840" s="11">
        <v>3.58819848E9</v>
      </c>
      <c r="G4840" s="8" t="s">
        <v>20</v>
      </c>
      <c r="H4840" s="8" t="str">
        <f t="shared" si="1"/>
        <v>SELL</v>
      </c>
      <c r="I4840" s="12">
        <v>18.280001</v>
      </c>
      <c r="J4840" s="12">
        <v>1000.0</v>
      </c>
      <c r="K4840" s="16">
        <v>44693.0</v>
      </c>
      <c r="L4840" s="14">
        <v>11.19</v>
      </c>
      <c r="M4840" s="14">
        <f t="shared" si="2"/>
        <v>612.1443866</v>
      </c>
      <c r="N4840" s="15">
        <f t="shared" si="3"/>
        <v>0.3878556134</v>
      </c>
      <c r="O4840" s="15">
        <f t="shared" si="4"/>
        <v>-0.3878556134</v>
      </c>
      <c r="P4840" s="8">
        <f t="shared" si="5"/>
        <v>373</v>
      </c>
    </row>
    <row r="4841" ht="12.75" customHeight="1">
      <c r="A4841" s="7">
        <v>44320.0</v>
      </c>
      <c r="B4841" s="8" t="s">
        <v>523</v>
      </c>
      <c r="C4841" s="8" t="s">
        <v>524</v>
      </c>
      <c r="D4841" s="9" t="s">
        <v>39</v>
      </c>
      <c r="E4841" s="10" t="s">
        <v>19</v>
      </c>
      <c r="F4841" s="11">
        <v>2.77088448E11</v>
      </c>
      <c r="G4841" s="8" t="s">
        <v>20</v>
      </c>
      <c r="H4841" s="8" t="str">
        <f t="shared" si="1"/>
        <v>SELL</v>
      </c>
      <c r="I4841" s="12">
        <v>67.462234</v>
      </c>
      <c r="J4841" s="12">
        <v>1000.0</v>
      </c>
      <c r="K4841" s="16">
        <v>44727.0</v>
      </c>
      <c r="L4841" s="14">
        <v>82.275085</v>
      </c>
      <c r="M4841" s="14">
        <f t="shared" si="2"/>
        <v>1219.572494</v>
      </c>
      <c r="N4841" s="15">
        <f t="shared" si="3"/>
        <v>-0.2195724944</v>
      </c>
      <c r="O4841" s="15">
        <f t="shared" si="4"/>
        <v>0.2195724944</v>
      </c>
      <c r="P4841" s="8">
        <f t="shared" si="5"/>
        <v>407</v>
      </c>
    </row>
    <row r="4842" ht="12.75" customHeight="1">
      <c r="A4842" s="7">
        <v>44320.0</v>
      </c>
      <c r="B4842" s="8" t="s">
        <v>3117</v>
      </c>
      <c r="C4842" s="8" t="s">
        <v>3118</v>
      </c>
      <c r="D4842" s="9" t="s">
        <v>23</v>
      </c>
      <c r="E4842" s="10" t="s">
        <v>274</v>
      </c>
      <c r="F4842" s="11">
        <v>7.24166277E8</v>
      </c>
      <c r="G4842" s="8" t="s">
        <v>20</v>
      </c>
      <c r="H4842" s="8" t="str">
        <f t="shared" si="1"/>
        <v>SELL</v>
      </c>
      <c r="I4842" s="12">
        <v>6.98</v>
      </c>
      <c r="J4842" s="12">
        <v>1000.0</v>
      </c>
      <c r="K4842" s="7">
        <v>44383.0</v>
      </c>
      <c r="L4842" s="14">
        <v>7.6</v>
      </c>
      <c r="M4842" s="14">
        <f t="shared" si="2"/>
        <v>1088.825215</v>
      </c>
      <c r="N4842" s="15">
        <f t="shared" si="3"/>
        <v>-0.0888252149</v>
      </c>
      <c r="O4842" s="15">
        <f t="shared" si="4"/>
        <v>0.0888252149</v>
      </c>
      <c r="P4842" s="8">
        <f t="shared" si="5"/>
        <v>63</v>
      </c>
    </row>
    <row r="4843" ht="12.75" customHeight="1">
      <c r="A4843" s="7">
        <v>44320.0</v>
      </c>
      <c r="B4843" s="8" t="s">
        <v>3284</v>
      </c>
      <c r="C4843" s="8" t="s">
        <v>3285</v>
      </c>
      <c r="D4843" s="9" t="s">
        <v>35</v>
      </c>
      <c r="E4843" s="10" t="s">
        <v>19</v>
      </c>
      <c r="F4843" s="11">
        <v>7.70823242E8</v>
      </c>
      <c r="G4843" s="8" t="s">
        <v>20</v>
      </c>
      <c r="H4843" s="8" t="str">
        <f t="shared" si="1"/>
        <v>SELL</v>
      </c>
      <c r="I4843" s="12">
        <v>41.37</v>
      </c>
      <c r="J4843" s="12">
        <v>1000.0</v>
      </c>
      <c r="K4843" s="16">
        <v>44727.0</v>
      </c>
      <c r="L4843" s="14">
        <v>39.81</v>
      </c>
      <c r="M4843" s="14">
        <f t="shared" si="2"/>
        <v>962.2915156</v>
      </c>
      <c r="N4843" s="15">
        <f t="shared" si="3"/>
        <v>0.03770848441</v>
      </c>
      <c r="O4843" s="15">
        <f t="shared" si="4"/>
        <v>-0.03770848441</v>
      </c>
      <c r="P4843" s="8">
        <f t="shared" si="5"/>
        <v>407</v>
      </c>
    </row>
    <row r="4844" ht="12.75" customHeight="1">
      <c r="A4844" s="16">
        <v>44320.0</v>
      </c>
      <c r="B4844" s="8" t="s">
        <v>3286</v>
      </c>
      <c r="C4844" s="8" t="s">
        <v>3287</v>
      </c>
      <c r="D4844" s="9" t="s">
        <v>65</v>
      </c>
      <c r="E4844" s="10" t="s">
        <v>19</v>
      </c>
      <c r="F4844" s="11">
        <v>6.148085356E9</v>
      </c>
      <c r="G4844" s="17" t="s">
        <v>20</v>
      </c>
      <c r="H4844" s="18" t="str">
        <f t="shared" si="1"/>
        <v>SELL</v>
      </c>
      <c r="I4844" s="12">
        <v>85.693123</v>
      </c>
      <c r="J4844" s="12">
        <v>1000.0</v>
      </c>
      <c r="K4844" s="16">
        <v>44727.0</v>
      </c>
      <c r="L4844" s="14">
        <v>69.014503</v>
      </c>
      <c r="M4844" s="14">
        <f t="shared" si="2"/>
        <v>805.3680457</v>
      </c>
      <c r="N4844" s="15">
        <f t="shared" si="3"/>
        <v>0.1946319543</v>
      </c>
      <c r="O4844" s="15">
        <f t="shared" si="4"/>
        <v>-0.1946319543</v>
      </c>
      <c r="P4844" s="8">
        <f t="shared" si="5"/>
        <v>407</v>
      </c>
    </row>
    <row r="4845" ht="12.75" customHeight="1">
      <c r="A4845" s="7">
        <v>44321.0</v>
      </c>
      <c r="B4845" s="8" t="s">
        <v>3288</v>
      </c>
      <c r="C4845" s="8" t="s">
        <v>3289</v>
      </c>
      <c r="D4845" s="9" t="s">
        <v>23</v>
      </c>
      <c r="E4845" s="10" t="s">
        <v>19</v>
      </c>
      <c r="F4845" s="11">
        <v>1.008533682E9</v>
      </c>
      <c r="G4845" s="8" t="s">
        <v>24</v>
      </c>
      <c r="H4845" s="8" t="str">
        <f t="shared" si="1"/>
        <v>BUY</v>
      </c>
      <c r="I4845" s="12">
        <v>93.25</v>
      </c>
      <c r="J4845" s="12">
        <v>1000.0</v>
      </c>
      <c r="K4845" s="16">
        <v>44368.0</v>
      </c>
      <c r="L4845" s="14">
        <v>111.120003</v>
      </c>
      <c r="M4845" s="14">
        <f t="shared" si="2"/>
        <v>1191.635421</v>
      </c>
      <c r="N4845" s="15">
        <f t="shared" si="3"/>
        <v>0.1916354209</v>
      </c>
      <c r="O4845" s="15">
        <f t="shared" si="4"/>
        <v>-0.1916354209</v>
      </c>
      <c r="P4845" s="8">
        <f t="shared" si="5"/>
        <v>47</v>
      </c>
    </row>
    <row r="4846" ht="12.75" customHeight="1">
      <c r="A4846" s="7">
        <v>44321.0</v>
      </c>
      <c r="B4846" s="8" t="s">
        <v>2692</v>
      </c>
      <c r="C4846" s="8" t="s">
        <v>2693</v>
      </c>
      <c r="D4846" s="9" t="s">
        <v>23</v>
      </c>
      <c r="E4846" s="10" t="s">
        <v>19</v>
      </c>
      <c r="F4846" s="11">
        <v>2.44856E9</v>
      </c>
      <c r="G4846" s="8" t="s">
        <v>24</v>
      </c>
      <c r="H4846" s="8" t="str">
        <f t="shared" si="1"/>
        <v>BUY</v>
      </c>
      <c r="I4846" s="12">
        <v>58.060001</v>
      </c>
      <c r="J4846" s="12">
        <v>1000.0</v>
      </c>
      <c r="K4846" s="16">
        <v>44727.0</v>
      </c>
      <c r="L4846" s="14">
        <v>10.96</v>
      </c>
      <c r="M4846" s="14">
        <f t="shared" si="2"/>
        <v>188.7702344</v>
      </c>
      <c r="N4846" s="15">
        <f t="shared" si="3"/>
        <v>-0.8112297656</v>
      </c>
      <c r="O4846" s="15">
        <f t="shared" si="4"/>
        <v>0.8112297656</v>
      </c>
      <c r="P4846" s="8">
        <f t="shared" si="5"/>
        <v>406</v>
      </c>
    </row>
    <row r="4847" ht="12.75" customHeight="1">
      <c r="A4847" s="7">
        <v>44322.0</v>
      </c>
      <c r="B4847" s="8" t="s">
        <v>1051</v>
      </c>
      <c r="C4847" s="8" t="s">
        <v>1052</v>
      </c>
      <c r="D4847" s="9" t="s">
        <v>137</v>
      </c>
      <c r="E4847" s="10" t="s">
        <v>19</v>
      </c>
      <c r="F4847" s="11">
        <v>3.09529528E10</v>
      </c>
      <c r="G4847" s="8" t="s">
        <v>24</v>
      </c>
      <c r="H4847" s="8" t="str">
        <f t="shared" si="1"/>
        <v>BUY</v>
      </c>
      <c r="I4847" s="12">
        <v>71.12</v>
      </c>
      <c r="J4847" s="12">
        <v>1000.0</v>
      </c>
      <c r="K4847" s="16">
        <v>44564.0</v>
      </c>
      <c r="L4847" s="14">
        <v>80.11</v>
      </c>
      <c r="M4847" s="14">
        <f t="shared" si="2"/>
        <v>1126.406074</v>
      </c>
      <c r="N4847" s="15">
        <f t="shared" si="3"/>
        <v>0.1264060742</v>
      </c>
      <c r="O4847" s="15">
        <f t="shared" si="4"/>
        <v>-0.1264060742</v>
      </c>
      <c r="P4847" s="8">
        <f t="shared" si="5"/>
        <v>242</v>
      </c>
    </row>
    <row r="4848" ht="12.75" customHeight="1">
      <c r="A4848" s="7">
        <v>44322.0</v>
      </c>
      <c r="B4848" s="8" t="s">
        <v>670</v>
      </c>
      <c r="C4848" s="8" t="s">
        <v>671</v>
      </c>
      <c r="D4848" s="9" t="s">
        <v>23</v>
      </c>
      <c r="E4848" s="10" t="s">
        <v>672</v>
      </c>
      <c r="F4848" s="11">
        <v>2.1156167025E10</v>
      </c>
      <c r="G4848" s="8" t="s">
        <v>20</v>
      </c>
      <c r="H4848" s="8" t="str">
        <f t="shared" si="1"/>
        <v>SELL</v>
      </c>
      <c r="I4848" s="12">
        <v>4.651237</v>
      </c>
      <c r="J4848" s="12">
        <v>1000.0</v>
      </c>
      <c r="K4848" s="16">
        <v>44727.0</v>
      </c>
      <c r="L4848" s="14">
        <v>4.565201</v>
      </c>
      <c r="M4848" s="14">
        <f t="shared" si="2"/>
        <v>981.5025551</v>
      </c>
      <c r="N4848" s="15">
        <f t="shared" si="3"/>
        <v>0.01849744487</v>
      </c>
      <c r="O4848" s="15">
        <f t="shared" si="4"/>
        <v>-0.01849744487</v>
      </c>
      <c r="P4848" s="8">
        <f t="shared" si="5"/>
        <v>405</v>
      </c>
    </row>
    <row r="4849" ht="12.75" customHeight="1">
      <c r="A4849" s="7">
        <v>44323.0</v>
      </c>
      <c r="B4849" s="8" t="s">
        <v>704</v>
      </c>
      <c r="C4849" s="8" t="s">
        <v>705</v>
      </c>
      <c r="D4849" s="9" t="s">
        <v>18</v>
      </c>
      <c r="E4849" s="10" t="s">
        <v>19</v>
      </c>
      <c r="F4849" s="11">
        <v>9.819059159E9</v>
      </c>
      <c r="G4849" s="8" t="s">
        <v>20</v>
      </c>
      <c r="H4849" s="8" t="str">
        <f t="shared" si="1"/>
        <v>SELL</v>
      </c>
      <c r="I4849" s="12">
        <v>22.0</v>
      </c>
      <c r="J4849" s="12">
        <v>1000.0</v>
      </c>
      <c r="K4849" s="16">
        <v>44614.0</v>
      </c>
      <c r="L4849" s="14">
        <v>17.43</v>
      </c>
      <c r="M4849" s="14">
        <f t="shared" si="2"/>
        <v>792.2727273</v>
      </c>
      <c r="N4849" s="15">
        <f t="shared" si="3"/>
        <v>0.2077272727</v>
      </c>
      <c r="O4849" s="15">
        <f t="shared" si="4"/>
        <v>-0.2077272727</v>
      </c>
      <c r="P4849" s="8">
        <f t="shared" si="5"/>
        <v>291</v>
      </c>
    </row>
    <row r="4850" ht="12.75" customHeight="1">
      <c r="A4850" s="7">
        <v>44323.0</v>
      </c>
      <c r="B4850" s="8" t="s">
        <v>3290</v>
      </c>
      <c r="C4850" s="8" t="s">
        <v>3291</v>
      </c>
      <c r="D4850" s="9" t="s">
        <v>23</v>
      </c>
      <c r="E4850" s="10" t="s">
        <v>19</v>
      </c>
      <c r="F4850" s="11">
        <v>2.6978976E9</v>
      </c>
      <c r="G4850" s="8" t="s">
        <v>20</v>
      </c>
      <c r="H4850" s="8" t="str">
        <f t="shared" si="1"/>
        <v>SELL</v>
      </c>
      <c r="I4850" s="12">
        <v>48.0</v>
      </c>
      <c r="J4850" s="12">
        <v>1000.0</v>
      </c>
      <c r="K4850" s="16">
        <v>44727.0</v>
      </c>
      <c r="L4850" s="14">
        <v>34.75</v>
      </c>
      <c r="M4850" s="14">
        <f t="shared" si="2"/>
        <v>723.9583333</v>
      </c>
      <c r="N4850" s="15">
        <f t="shared" si="3"/>
        <v>0.2760416667</v>
      </c>
      <c r="O4850" s="15">
        <f t="shared" si="4"/>
        <v>-0.2760416667</v>
      </c>
      <c r="P4850" s="8">
        <f t="shared" si="5"/>
        <v>404</v>
      </c>
    </row>
    <row r="4851" ht="12.75" customHeight="1">
      <c r="A4851" s="7">
        <v>44323.0</v>
      </c>
      <c r="B4851" s="8" t="s">
        <v>3256</v>
      </c>
      <c r="C4851" s="8" t="s">
        <v>3257</v>
      </c>
      <c r="D4851" s="9" t="s">
        <v>71</v>
      </c>
      <c r="E4851" s="10" t="s">
        <v>19</v>
      </c>
      <c r="F4851" s="11">
        <v>1.7167592634E10</v>
      </c>
      <c r="G4851" s="8" t="s">
        <v>24</v>
      </c>
      <c r="H4851" s="8" t="str">
        <f t="shared" si="1"/>
        <v>BUY</v>
      </c>
      <c r="I4851" s="12">
        <v>263.700012</v>
      </c>
      <c r="J4851" s="12">
        <v>1000.0</v>
      </c>
      <c r="K4851" s="16">
        <v>44329.0</v>
      </c>
      <c r="L4851" s="14">
        <v>265.100006</v>
      </c>
      <c r="M4851" s="14">
        <f t="shared" si="2"/>
        <v>1005.30904</v>
      </c>
      <c r="N4851" s="15">
        <f t="shared" si="3"/>
        <v>0.005309040335</v>
      </c>
      <c r="O4851" s="15">
        <f t="shared" si="4"/>
        <v>-0.005309040335</v>
      </c>
      <c r="P4851" s="8">
        <f t="shared" si="5"/>
        <v>6</v>
      </c>
    </row>
    <row r="4852" ht="12.75" customHeight="1">
      <c r="A4852" s="7">
        <v>44323.0</v>
      </c>
      <c r="B4852" s="8" t="s">
        <v>3292</v>
      </c>
      <c r="C4852" s="8" t="s">
        <v>3293</v>
      </c>
      <c r="D4852" s="9" t="s">
        <v>35</v>
      </c>
      <c r="E4852" s="10" t="s">
        <v>3294</v>
      </c>
      <c r="F4852" s="11">
        <v>813494.0</v>
      </c>
      <c r="G4852" s="8" t="s">
        <v>20</v>
      </c>
      <c r="H4852" s="8" t="str">
        <f t="shared" si="1"/>
        <v>SELL</v>
      </c>
      <c r="I4852" s="12">
        <v>1140.0</v>
      </c>
      <c r="J4852" s="12">
        <v>1000.0</v>
      </c>
      <c r="K4852" s="16">
        <v>44727.0</v>
      </c>
      <c r="L4852" s="14">
        <v>36.0</v>
      </c>
      <c r="M4852" s="14">
        <f t="shared" si="2"/>
        <v>31.57894737</v>
      </c>
      <c r="N4852" s="15">
        <f t="shared" si="3"/>
        <v>0.9684210526</v>
      </c>
      <c r="O4852" s="15">
        <f t="shared" si="4"/>
        <v>-0.9684210526</v>
      </c>
      <c r="P4852" s="8">
        <f t="shared" si="5"/>
        <v>404</v>
      </c>
    </row>
    <row r="4853" ht="12.75" customHeight="1">
      <c r="A4853" s="7">
        <v>44323.0</v>
      </c>
      <c r="B4853" s="8" t="s">
        <v>3295</v>
      </c>
      <c r="C4853" s="8" t="s">
        <v>3296</v>
      </c>
      <c r="D4853" s="9" t="s">
        <v>32</v>
      </c>
      <c r="E4853" s="10" t="s">
        <v>19</v>
      </c>
      <c r="F4853" s="11">
        <v>1.29869791E8</v>
      </c>
      <c r="G4853" s="8" t="s">
        <v>20</v>
      </c>
      <c r="H4853" s="8" t="str">
        <f t="shared" si="1"/>
        <v>SELL</v>
      </c>
      <c r="I4853" s="12">
        <v>19.0799999</v>
      </c>
      <c r="J4853" s="12">
        <v>1000.0</v>
      </c>
      <c r="K4853" s="16">
        <v>44483.0</v>
      </c>
      <c r="L4853" s="14">
        <v>9.3900003</v>
      </c>
      <c r="M4853" s="14">
        <f t="shared" si="2"/>
        <v>492.1383831</v>
      </c>
      <c r="N4853" s="15">
        <f t="shared" si="3"/>
        <v>0.5078616169</v>
      </c>
      <c r="O4853" s="15">
        <f t="shared" si="4"/>
        <v>-0.5078616169</v>
      </c>
      <c r="P4853" s="8">
        <f t="shared" si="5"/>
        <v>160</v>
      </c>
    </row>
    <row r="4854" ht="12.75" customHeight="1">
      <c r="A4854" s="7">
        <v>44323.0</v>
      </c>
      <c r="B4854" s="8" t="s">
        <v>3133</v>
      </c>
      <c r="C4854" s="8" t="s">
        <v>3134</v>
      </c>
      <c r="D4854" s="9" t="s">
        <v>35</v>
      </c>
      <c r="E4854" s="10" t="s">
        <v>19</v>
      </c>
      <c r="F4854" s="11">
        <v>2.207084206E9</v>
      </c>
      <c r="G4854" s="8" t="s">
        <v>24</v>
      </c>
      <c r="H4854" s="8" t="str">
        <f t="shared" si="1"/>
        <v>BUY</v>
      </c>
      <c r="I4854" s="12">
        <v>20.84</v>
      </c>
      <c r="J4854" s="12">
        <v>1000.0</v>
      </c>
      <c r="K4854" s="7">
        <v>44552.0</v>
      </c>
      <c r="L4854" s="14">
        <v>16.700001</v>
      </c>
      <c r="M4854" s="14">
        <f t="shared" si="2"/>
        <v>801.343618</v>
      </c>
      <c r="N4854" s="15">
        <f t="shared" si="3"/>
        <v>-0.198656382</v>
      </c>
      <c r="O4854" s="15">
        <f t="shared" si="4"/>
        <v>0.198656382</v>
      </c>
      <c r="P4854" s="8">
        <f t="shared" si="5"/>
        <v>229</v>
      </c>
    </row>
    <row r="4855" ht="12.75" customHeight="1">
      <c r="A4855" s="7">
        <v>44323.0</v>
      </c>
      <c r="B4855" s="8" t="s">
        <v>3065</v>
      </c>
      <c r="C4855" s="8" t="s">
        <v>3066</v>
      </c>
      <c r="D4855" s="9" t="s">
        <v>23</v>
      </c>
      <c r="E4855" s="10" t="s">
        <v>19</v>
      </c>
      <c r="F4855" s="11">
        <v>3.0505534704E10</v>
      </c>
      <c r="G4855" s="8" t="s">
        <v>20</v>
      </c>
      <c r="H4855" s="8" t="str">
        <f t="shared" si="1"/>
        <v>SELL</v>
      </c>
      <c r="I4855" s="12">
        <v>19.75</v>
      </c>
      <c r="J4855" s="12">
        <v>1000.0</v>
      </c>
      <c r="K4855" s="7">
        <v>44397.0</v>
      </c>
      <c r="L4855" s="14">
        <v>22.18</v>
      </c>
      <c r="M4855" s="14">
        <f t="shared" si="2"/>
        <v>1123.037975</v>
      </c>
      <c r="N4855" s="15">
        <f t="shared" si="3"/>
        <v>-0.1230379747</v>
      </c>
      <c r="O4855" s="15">
        <f t="shared" si="4"/>
        <v>0.1230379747</v>
      </c>
      <c r="P4855" s="8">
        <f t="shared" si="5"/>
        <v>74</v>
      </c>
    </row>
    <row r="4856" ht="12.75" customHeight="1">
      <c r="A4856" s="7">
        <v>44323.0</v>
      </c>
      <c r="B4856" s="8" t="s">
        <v>3234</v>
      </c>
      <c r="C4856" s="8" t="s">
        <v>3235</v>
      </c>
      <c r="D4856" s="9" t="s">
        <v>58</v>
      </c>
      <c r="E4856" s="10" t="s">
        <v>19</v>
      </c>
      <c r="F4856" s="11">
        <v>1.6799834943E10</v>
      </c>
      <c r="G4856" s="8" t="s">
        <v>24</v>
      </c>
      <c r="H4856" s="8" t="str">
        <f t="shared" si="1"/>
        <v>BUY</v>
      </c>
      <c r="I4856" s="12">
        <v>67.900002</v>
      </c>
      <c r="J4856" s="12">
        <v>1000.0</v>
      </c>
      <c r="K4856" s="7">
        <v>44327.0</v>
      </c>
      <c r="L4856" s="14">
        <v>77.650002</v>
      </c>
      <c r="M4856" s="14">
        <f t="shared" si="2"/>
        <v>1143.593516</v>
      </c>
      <c r="N4856" s="15">
        <f t="shared" si="3"/>
        <v>0.1435935157</v>
      </c>
      <c r="O4856" s="15">
        <f t="shared" si="4"/>
        <v>-0.1435935157</v>
      </c>
      <c r="P4856" s="8">
        <f t="shared" si="5"/>
        <v>4</v>
      </c>
    </row>
    <row r="4857" ht="12.75" customHeight="1">
      <c r="A4857" s="16">
        <v>44323.0</v>
      </c>
      <c r="B4857" s="8" t="s">
        <v>910</v>
      </c>
      <c r="C4857" s="8" t="s">
        <v>911</v>
      </c>
      <c r="D4857" s="9" t="s">
        <v>32</v>
      </c>
      <c r="E4857" s="10" t="s">
        <v>19</v>
      </c>
      <c r="F4857" s="11">
        <v>1.9427029476E10</v>
      </c>
      <c r="G4857" s="17" t="s">
        <v>20</v>
      </c>
      <c r="H4857" s="18" t="str">
        <f t="shared" si="1"/>
        <v>SELL</v>
      </c>
      <c r="I4857" s="12">
        <v>74.422813</v>
      </c>
      <c r="J4857" s="12">
        <v>1000.0</v>
      </c>
      <c r="K4857" s="16">
        <v>44596.0</v>
      </c>
      <c r="L4857" s="14">
        <v>84.789948</v>
      </c>
      <c r="M4857" s="14">
        <f t="shared" si="2"/>
        <v>1139.300499</v>
      </c>
      <c r="N4857" s="15">
        <f t="shared" si="3"/>
        <v>-0.1393004992</v>
      </c>
      <c r="O4857" s="15">
        <f t="shared" si="4"/>
        <v>0.1393004992</v>
      </c>
      <c r="P4857" s="8">
        <f t="shared" si="5"/>
        <v>273</v>
      </c>
    </row>
    <row r="4858" ht="12.75" customHeight="1">
      <c r="A4858" s="16">
        <v>44323.0</v>
      </c>
      <c r="B4858" s="8" t="s">
        <v>3297</v>
      </c>
      <c r="C4858" s="8" t="s">
        <v>3298</v>
      </c>
      <c r="D4858" s="9" t="s">
        <v>23</v>
      </c>
      <c r="E4858" s="10" t="s">
        <v>19</v>
      </c>
      <c r="F4858" s="11">
        <v>1.209977771E9</v>
      </c>
      <c r="G4858" s="17" t="s">
        <v>20</v>
      </c>
      <c r="H4858" s="18" t="str">
        <f t="shared" si="1"/>
        <v>SELL</v>
      </c>
      <c r="I4858" s="12">
        <v>26.459999</v>
      </c>
      <c r="J4858" s="12">
        <v>1000.0</v>
      </c>
      <c r="K4858" s="16">
        <v>44727.0</v>
      </c>
      <c r="L4858" s="14">
        <v>9.0</v>
      </c>
      <c r="M4858" s="14">
        <f t="shared" si="2"/>
        <v>340.1360673</v>
      </c>
      <c r="N4858" s="15">
        <f t="shared" si="3"/>
        <v>0.6598639327</v>
      </c>
      <c r="O4858" s="15">
        <f t="shared" si="4"/>
        <v>-0.6598639327</v>
      </c>
      <c r="P4858" s="8">
        <f t="shared" si="5"/>
        <v>404</v>
      </c>
    </row>
    <row r="4859" ht="12.75" customHeight="1">
      <c r="A4859" s="7">
        <v>44326.0</v>
      </c>
      <c r="B4859" s="8" t="s">
        <v>255</v>
      </c>
      <c r="C4859" s="8" t="s">
        <v>256</v>
      </c>
      <c r="D4859" s="9" t="s">
        <v>18</v>
      </c>
      <c r="E4859" s="10" t="s">
        <v>19</v>
      </c>
      <c r="F4859" s="11">
        <v>4.67021256E8</v>
      </c>
      <c r="G4859" s="8" t="s">
        <v>20</v>
      </c>
      <c r="H4859" s="8" t="str">
        <f t="shared" si="1"/>
        <v>SELL</v>
      </c>
      <c r="I4859" s="12">
        <v>24.030001</v>
      </c>
      <c r="J4859" s="12">
        <v>1000.0</v>
      </c>
      <c r="K4859" s="16">
        <v>44727.0</v>
      </c>
      <c r="L4859" s="14">
        <v>13.73</v>
      </c>
      <c r="M4859" s="14">
        <f t="shared" si="2"/>
        <v>571.3690982</v>
      </c>
      <c r="N4859" s="15">
        <f t="shared" si="3"/>
        <v>0.4286309018</v>
      </c>
      <c r="O4859" s="15">
        <f t="shared" si="4"/>
        <v>-0.4286309018</v>
      </c>
      <c r="P4859" s="8">
        <f t="shared" si="5"/>
        <v>401</v>
      </c>
    </row>
    <row r="4860" ht="12.75" customHeight="1">
      <c r="A4860" s="7">
        <v>44326.0</v>
      </c>
      <c r="B4860" s="8" t="s">
        <v>3299</v>
      </c>
      <c r="C4860" s="8" t="s">
        <v>3300</v>
      </c>
      <c r="D4860" s="9" t="s">
        <v>71</v>
      </c>
      <c r="E4860" s="10" t="s">
        <v>19</v>
      </c>
      <c r="F4860" s="11">
        <v>4.572072429E9</v>
      </c>
      <c r="G4860" s="8" t="s">
        <v>20</v>
      </c>
      <c r="H4860" s="8" t="str">
        <f t="shared" si="1"/>
        <v>SELL</v>
      </c>
      <c r="I4860" s="12">
        <v>26.07</v>
      </c>
      <c r="J4860" s="12">
        <v>1000.0</v>
      </c>
      <c r="K4860" s="16">
        <v>44727.0</v>
      </c>
      <c r="L4860" s="14">
        <v>20.12</v>
      </c>
      <c r="M4860" s="14">
        <f t="shared" si="2"/>
        <v>771.7683161</v>
      </c>
      <c r="N4860" s="15">
        <f t="shared" si="3"/>
        <v>0.2282316839</v>
      </c>
      <c r="O4860" s="15">
        <f t="shared" si="4"/>
        <v>-0.2282316839</v>
      </c>
      <c r="P4860" s="8">
        <f t="shared" si="5"/>
        <v>401</v>
      </c>
    </row>
    <row r="4861" ht="12.75" customHeight="1">
      <c r="A4861" s="7">
        <v>44326.0</v>
      </c>
      <c r="B4861" s="8" t="s">
        <v>2351</v>
      </c>
      <c r="C4861" s="8" t="s">
        <v>2352</v>
      </c>
      <c r="D4861" s="9" t="s">
        <v>23</v>
      </c>
      <c r="E4861" s="10" t="s">
        <v>19</v>
      </c>
      <c r="F4861" s="11">
        <v>2.805984795E9</v>
      </c>
      <c r="G4861" s="8" t="s">
        <v>20</v>
      </c>
      <c r="H4861" s="8" t="str">
        <f t="shared" si="1"/>
        <v>SELL</v>
      </c>
      <c r="I4861" s="12">
        <v>260.390015</v>
      </c>
      <c r="J4861" s="12">
        <v>1000.0</v>
      </c>
      <c r="K4861" s="16">
        <v>44727.0</v>
      </c>
      <c r="L4861" s="14">
        <v>54.099998</v>
      </c>
      <c r="M4861" s="14">
        <f t="shared" si="2"/>
        <v>207.7652555</v>
      </c>
      <c r="N4861" s="15">
        <f t="shared" si="3"/>
        <v>0.7922347445</v>
      </c>
      <c r="O4861" s="15">
        <f t="shared" si="4"/>
        <v>-0.7922347445</v>
      </c>
      <c r="P4861" s="8">
        <f t="shared" si="5"/>
        <v>401</v>
      </c>
    </row>
    <row r="4862" ht="12.75" customHeight="1">
      <c r="A4862" s="7">
        <v>44326.0</v>
      </c>
      <c r="B4862" s="8" t="s">
        <v>900</v>
      </c>
      <c r="C4862" s="8" t="s">
        <v>901</v>
      </c>
      <c r="D4862" s="9" t="s">
        <v>39</v>
      </c>
      <c r="E4862" s="10" t="s">
        <v>19</v>
      </c>
      <c r="F4862" s="11">
        <v>3.782436995E9</v>
      </c>
      <c r="G4862" s="8" t="s">
        <v>24</v>
      </c>
      <c r="H4862" s="8" t="str">
        <f t="shared" si="1"/>
        <v>BUY</v>
      </c>
      <c r="I4862" s="12">
        <v>141.050003</v>
      </c>
      <c r="J4862" s="12">
        <v>1000.0</v>
      </c>
      <c r="K4862" s="7">
        <v>44593.0</v>
      </c>
      <c r="L4862" s="14">
        <v>80.339996</v>
      </c>
      <c r="M4862" s="14">
        <f t="shared" si="2"/>
        <v>569.585213</v>
      </c>
      <c r="N4862" s="15">
        <f t="shared" si="3"/>
        <v>-0.430414787</v>
      </c>
      <c r="O4862" s="15">
        <f t="shared" si="4"/>
        <v>0.430414787</v>
      </c>
      <c r="P4862" s="8">
        <f t="shared" si="5"/>
        <v>267</v>
      </c>
    </row>
    <row r="4863" ht="12.75" customHeight="1">
      <c r="A4863" s="7">
        <v>44327.0</v>
      </c>
      <c r="B4863" s="8" t="s">
        <v>2424</v>
      </c>
      <c r="C4863" s="8" t="s">
        <v>2425</v>
      </c>
      <c r="D4863" s="9" t="s">
        <v>27</v>
      </c>
      <c r="E4863" s="10" t="s">
        <v>19</v>
      </c>
      <c r="F4863" s="11">
        <v>4.0836250624E10</v>
      </c>
      <c r="G4863" s="8" t="s">
        <v>20</v>
      </c>
      <c r="H4863" s="8" t="str">
        <f t="shared" si="1"/>
        <v>SELL</v>
      </c>
      <c r="I4863" s="12">
        <v>7.95</v>
      </c>
      <c r="J4863" s="12">
        <v>1000.0</v>
      </c>
      <c r="K4863" s="16">
        <v>44410.0</v>
      </c>
      <c r="L4863" s="14">
        <v>8.09</v>
      </c>
      <c r="M4863" s="14">
        <f t="shared" si="2"/>
        <v>1017.610063</v>
      </c>
      <c r="N4863" s="15">
        <f t="shared" si="3"/>
        <v>-0.01761006289</v>
      </c>
      <c r="O4863" s="15">
        <f t="shared" si="4"/>
        <v>0.01761006289</v>
      </c>
      <c r="P4863" s="8">
        <f t="shared" si="5"/>
        <v>83</v>
      </c>
    </row>
    <row r="4864" ht="12.75" customHeight="1">
      <c r="A4864" s="7">
        <v>44327.0</v>
      </c>
      <c r="B4864" s="8" t="s">
        <v>714</v>
      </c>
      <c r="C4864" s="8" t="s">
        <v>601</v>
      </c>
      <c r="D4864" s="9" t="s">
        <v>23</v>
      </c>
      <c r="E4864" s="10" t="s">
        <v>19</v>
      </c>
      <c r="F4864" s="11">
        <v>3.0623792366E10</v>
      </c>
      <c r="G4864" s="8" t="s">
        <v>24</v>
      </c>
      <c r="H4864" s="8" t="str">
        <f t="shared" si="1"/>
        <v>BUY</v>
      </c>
      <c r="I4864" s="12">
        <v>31.353586</v>
      </c>
      <c r="J4864" s="12">
        <v>1000.0</v>
      </c>
      <c r="K4864" s="7">
        <v>44343.0</v>
      </c>
      <c r="L4864" s="14">
        <v>29.96279</v>
      </c>
      <c r="M4864" s="14">
        <f t="shared" si="2"/>
        <v>955.6415652</v>
      </c>
      <c r="N4864" s="15">
        <f t="shared" si="3"/>
        <v>-0.04435843479</v>
      </c>
      <c r="O4864" s="15">
        <f t="shared" si="4"/>
        <v>0.04435843479</v>
      </c>
      <c r="P4864" s="8">
        <f t="shared" si="5"/>
        <v>16</v>
      </c>
    </row>
    <row r="4865" ht="12.75" customHeight="1">
      <c r="A4865" s="7">
        <v>44327.0</v>
      </c>
      <c r="B4865" s="8" t="s">
        <v>3234</v>
      </c>
      <c r="C4865" s="8" t="s">
        <v>3235</v>
      </c>
      <c r="D4865" s="9" t="s">
        <v>58</v>
      </c>
      <c r="E4865" s="10" t="s">
        <v>19</v>
      </c>
      <c r="F4865" s="11">
        <v>1.6799834943E10</v>
      </c>
      <c r="G4865" s="8" t="s">
        <v>20</v>
      </c>
      <c r="H4865" s="8" t="str">
        <f t="shared" si="1"/>
        <v>SELL</v>
      </c>
      <c r="I4865" s="12">
        <v>77.650002</v>
      </c>
      <c r="J4865" s="12">
        <v>1000.0</v>
      </c>
      <c r="K4865" s="7">
        <v>44637.0</v>
      </c>
      <c r="L4865" s="14">
        <v>46.349998</v>
      </c>
      <c r="M4865" s="14">
        <f t="shared" si="2"/>
        <v>596.9091669</v>
      </c>
      <c r="N4865" s="15">
        <f t="shared" si="3"/>
        <v>0.4030908331</v>
      </c>
      <c r="O4865" s="15">
        <f t="shared" si="4"/>
        <v>-0.4030908331</v>
      </c>
      <c r="P4865" s="8">
        <f t="shared" si="5"/>
        <v>310</v>
      </c>
    </row>
    <row r="4866" ht="12.75" customHeight="1">
      <c r="A4866" s="16">
        <v>44327.0</v>
      </c>
      <c r="B4866" s="8" t="s">
        <v>3301</v>
      </c>
      <c r="C4866" s="8" t="s">
        <v>3302</v>
      </c>
      <c r="D4866" s="9" t="s">
        <v>27</v>
      </c>
      <c r="E4866" s="10" t="s">
        <v>19</v>
      </c>
      <c r="F4866" s="11">
        <v>1.454741781E9</v>
      </c>
      <c r="G4866" s="18" t="s">
        <v>24</v>
      </c>
      <c r="H4866" s="17" t="str">
        <f t="shared" si="1"/>
        <v>BUY</v>
      </c>
      <c r="I4866" s="12">
        <v>3.04</v>
      </c>
      <c r="J4866" s="12">
        <v>1000.0</v>
      </c>
      <c r="K4866" s="16">
        <v>44727.0</v>
      </c>
      <c r="L4866" s="14">
        <v>3.39</v>
      </c>
      <c r="M4866" s="14">
        <f t="shared" si="2"/>
        <v>1115.131579</v>
      </c>
      <c r="N4866" s="15">
        <f t="shared" si="3"/>
        <v>0.1151315789</v>
      </c>
      <c r="O4866" s="15">
        <f t="shared" si="4"/>
        <v>-0.1151315789</v>
      </c>
      <c r="P4866" s="8">
        <f t="shared" si="5"/>
        <v>400</v>
      </c>
    </row>
    <row r="4867" ht="12.75" customHeight="1">
      <c r="A4867" s="16">
        <v>44327.0</v>
      </c>
      <c r="B4867" s="8" t="s">
        <v>2592</v>
      </c>
      <c r="C4867" s="8" t="s">
        <v>2593</v>
      </c>
      <c r="D4867" s="9" t="s">
        <v>23</v>
      </c>
      <c r="E4867" s="10" t="s">
        <v>19</v>
      </c>
      <c r="F4867" s="11">
        <v>1.9724256923E10</v>
      </c>
      <c r="G4867" s="18" t="s">
        <v>24</v>
      </c>
      <c r="H4867" s="17" t="str">
        <f t="shared" si="1"/>
        <v>BUY</v>
      </c>
      <c r="I4867" s="12">
        <v>300.25</v>
      </c>
      <c r="J4867" s="12">
        <v>1000.0</v>
      </c>
      <c r="K4867" s="16">
        <v>44448.0</v>
      </c>
      <c r="L4867" s="14">
        <v>295.859985</v>
      </c>
      <c r="M4867" s="14">
        <f t="shared" si="2"/>
        <v>985.378801</v>
      </c>
      <c r="N4867" s="15">
        <f t="shared" si="3"/>
        <v>-0.014621199</v>
      </c>
      <c r="O4867" s="15">
        <f t="shared" si="4"/>
        <v>0.014621199</v>
      </c>
      <c r="P4867" s="8">
        <f t="shared" si="5"/>
        <v>121</v>
      </c>
    </row>
    <row r="4868" ht="12.75" customHeight="1">
      <c r="A4868" s="7">
        <v>44328.0</v>
      </c>
      <c r="B4868" s="8" t="s">
        <v>3113</v>
      </c>
      <c r="C4868" s="8" t="s">
        <v>3114</v>
      </c>
      <c r="D4868" s="9" t="s">
        <v>58</v>
      </c>
      <c r="E4868" s="10" t="s">
        <v>19</v>
      </c>
      <c r="F4868" s="11">
        <v>5.98292467E8</v>
      </c>
      <c r="G4868" s="8" t="s">
        <v>24</v>
      </c>
      <c r="H4868" s="8" t="str">
        <f t="shared" si="1"/>
        <v>BUY</v>
      </c>
      <c r="I4868" s="12">
        <v>19.379999</v>
      </c>
      <c r="J4868" s="12">
        <v>1000.0</v>
      </c>
      <c r="K4868" s="7">
        <v>44418.0</v>
      </c>
      <c r="L4868" s="14">
        <v>28.639999</v>
      </c>
      <c r="M4868" s="14">
        <f t="shared" si="2"/>
        <v>1477.812202</v>
      </c>
      <c r="N4868" s="15">
        <f t="shared" si="3"/>
        <v>0.4778122022</v>
      </c>
      <c r="O4868" s="15">
        <f t="shared" si="4"/>
        <v>-0.4778122022</v>
      </c>
      <c r="P4868" s="8">
        <f t="shared" si="5"/>
        <v>90</v>
      </c>
    </row>
    <row r="4869" ht="12.75" customHeight="1">
      <c r="A4869" s="7">
        <v>44328.0</v>
      </c>
      <c r="B4869" s="8" t="s">
        <v>1847</v>
      </c>
      <c r="C4869" s="8" t="s">
        <v>1848</v>
      </c>
      <c r="D4869" s="9" t="s">
        <v>58</v>
      </c>
      <c r="E4869" s="10" t="s">
        <v>19</v>
      </c>
      <c r="F4869" s="11">
        <v>1.1164249786E10</v>
      </c>
      <c r="G4869" s="8" t="s">
        <v>24</v>
      </c>
      <c r="H4869" s="8" t="str">
        <f t="shared" si="1"/>
        <v>BUY</v>
      </c>
      <c r="I4869" s="12">
        <v>308.029999</v>
      </c>
      <c r="J4869" s="12">
        <v>1000.0</v>
      </c>
      <c r="K4869" s="7">
        <v>44333.0</v>
      </c>
      <c r="L4869" s="14">
        <v>312.429993</v>
      </c>
      <c r="M4869" s="14">
        <f t="shared" si="2"/>
        <v>1014.284304</v>
      </c>
      <c r="N4869" s="15">
        <f t="shared" si="3"/>
        <v>0.01428430352</v>
      </c>
      <c r="O4869" s="15">
        <f t="shared" si="4"/>
        <v>-0.01428430352</v>
      </c>
      <c r="P4869" s="8">
        <f t="shared" si="5"/>
        <v>5</v>
      </c>
    </row>
    <row r="4870" ht="12.75" customHeight="1">
      <c r="A4870" s="7">
        <v>44328.0</v>
      </c>
      <c r="B4870" s="8" t="s">
        <v>3303</v>
      </c>
      <c r="C4870" s="8" t="s">
        <v>3304</v>
      </c>
      <c r="D4870" s="9" t="s">
        <v>71</v>
      </c>
      <c r="E4870" s="9" t="s">
        <v>19</v>
      </c>
      <c r="F4870" s="11">
        <v>3.957325E7</v>
      </c>
      <c r="G4870" s="8" t="s">
        <v>20</v>
      </c>
      <c r="H4870" s="8" t="str">
        <f t="shared" si="1"/>
        <v>SELL</v>
      </c>
      <c r="I4870" s="12">
        <v>80.82</v>
      </c>
      <c r="J4870" s="12">
        <v>1000.0</v>
      </c>
      <c r="K4870" s="16">
        <v>44727.0</v>
      </c>
      <c r="L4870" s="14">
        <v>64.400002</v>
      </c>
      <c r="M4870" s="14">
        <f t="shared" si="2"/>
        <v>796.832492</v>
      </c>
      <c r="N4870" s="15">
        <f t="shared" si="3"/>
        <v>0.203167508</v>
      </c>
      <c r="O4870" s="15">
        <f t="shared" si="4"/>
        <v>-0.203167508</v>
      </c>
      <c r="P4870" s="8">
        <f t="shared" si="5"/>
        <v>399</v>
      </c>
    </row>
    <row r="4871" ht="12.75" customHeight="1">
      <c r="A4871" s="7">
        <v>44328.0</v>
      </c>
      <c r="B4871" s="8" t="s">
        <v>361</v>
      </c>
      <c r="C4871" s="8" t="s">
        <v>362</v>
      </c>
      <c r="D4871" s="9" t="s">
        <v>23</v>
      </c>
      <c r="E4871" s="10" t="s">
        <v>19</v>
      </c>
      <c r="F4871" s="11">
        <v>3.4406482717E10</v>
      </c>
      <c r="G4871" s="8" t="s">
        <v>24</v>
      </c>
      <c r="H4871" s="8" t="str">
        <f t="shared" si="1"/>
        <v>BUY</v>
      </c>
      <c r="I4871" s="12">
        <v>206.669998</v>
      </c>
      <c r="J4871" s="12">
        <v>1000.0</v>
      </c>
      <c r="K4871" s="7">
        <v>44361.0</v>
      </c>
      <c r="L4871" s="14">
        <v>230.949997</v>
      </c>
      <c r="M4871" s="14">
        <f t="shared" si="2"/>
        <v>1117.481972</v>
      </c>
      <c r="N4871" s="15">
        <f t="shared" si="3"/>
        <v>0.1174819724</v>
      </c>
      <c r="O4871" s="15">
        <f t="shared" si="4"/>
        <v>-0.1174819724</v>
      </c>
      <c r="P4871" s="8">
        <f t="shared" si="5"/>
        <v>33</v>
      </c>
    </row>
    <row r="4872" ht="12.75" customHeight="1">
      <c r="A4872" s="16">
        <v>44328.0</v>
      </c>
      <c r="B4872" s="8" t="s">
        <v>380</v>
      </c>
      <c r="C4872" s="8" t="s">
        <v>381</v>
      </c>
      <c r="D4872" s="9" t="s">
        <v>35</v>
      </c>
      <c r="E4872" s="10" t="s">
        <v>19</v>
      </c>
      <c r="F4872" s="11">
        <v>6.82995534313E11</v>
      </c>
      <c r="G4872" s="18" t="s">
        <v>24</v>
      </c>
      <c r="H4872" s="17" t="str">
        <f t="shared" si="1"/>
        <v>BUY</v>
      </c>
      <c r="I4872" s="12">
        <v>196.630005</v>
      </c>
      <c r="J4872" s="12">
        <v>1000.0</v>
      </c>
      <c r="K4872" s="16">
        <v>44340.0</v>
      </c>
      <c r="L4872" s="14">
        <v>202.146667</v>
      </c>
      <c r="M4872" s="14">
        <f t="shared" si="2"/>
        <v>1028.056054</v>
      </c>
      <c r="N4872" s="15">
        <f t="shared" si="3"/>
        <v>0.02805605381</v>
      </c>
      <c r="O4872" s="15">
        <f t="shared" si="4"/>
        <v>-0.02805605381</v>
      </c>
      <c r="P4872" s="8">
        <f t="shared" si="5"/>
        <v>12</v>
      </c>
    </row>
    <row r="4873" ht="12.75" customHeight="1">
      <c r="A4873" s="7">
        <v>44329.0</v>
      </c>
      <c r="B4873" s="8" t="s">
        <v>3305</v>
      </c>
      <c r="C4873" s="8" t="s">
        <v>3306</v>
      </c>
      <c r="D4873" s="9" t="s">
        <v>23</v>
      </c>
      <c r="E4873" s="10" t="s">
        <v>19</v>
      </c>
      <c r="F4873" s="11">
        <v>2.24768212E8</v>
      </c>
      <c r="G4873" s="8" t="s">
        <v>24</v>
      </c>
      <c r="H4873" s="8" t="str">
        <f t="shared" si="1"/>
        <v>BUY</v>
      </c>
      <c r="I4873" s="12">
        <v>7.06</v>
      </c>
      <c r="J4873" s="12">
        <v>1000.0</v>
      </c>
      <c r="K4873" s="16">
        <v>44727.0</v>
      </c>
      <c r="L4873" s="14">
        <v>2.93</v>
      </c>
      <c r="M4873" s="14">
        <f t="shared" si="2"/>
        <v>415.0141643</v>
      </c>
      <c r="N4873" s="15">
        <f t="shared" si="3"/>
        <v>-0.5849858357</v>
      </c>
      <c r="O4873" s="15">
        <f t="shared" si="4"/>
        <v>0.5849858357</v>
      </c>
      <c r="P4873" s="8">
        <f t="shared" si="5"/>
        <v>398</v>
      </c>
    </row>
    <row r="4874" ht="12.75" customHeight="1">
      <c r="A4874" s="7">
        <v>44329.0</v>
      </c>
      <c r="B4874" s="8" t="s">
        <v>2381</v>
      </c>
      <c r="C4874" s="8" t="s">
        <v>2382</v>
      </c>
      <c r="D4874" s="9" t="s">
        <v>137</v>
      </c>
      <c r="E4874" s="10" t="s">
        <v>82</v>
      </c>
      <c r="F4874" s="11">
        <v>1.7342961405E10</v>
      </c>
      <c r="G4874" s="8" t="s">
        <v>20</v>
      </c>
      <c r="H4874" s="8" t="str">
        <f t="shared" si="1"/>
        <v>SELL</v>
      </c>
      <c r="I4874" s="12">
        <v>31.939251</v>
      </c>
      <c r="J4874" s="12">
        <v>1000.0</v>
      </c>
      <c r="K4874" s="16">
        <v>44727.0</v>
      </c>
      <c r="L4874" s="14">
        <v>33.34515</v>
      </c>
      <c r="M4874" s="14">
        <f t="shared" si="2"/>
        <v>1044.017908</v>
      </c>
      <c r="N4874" s="15">
        <f t="shared" si="3"/>
        <v>-0.04401790762</v>
      </c>
      <c r="O4874" s="15">
        <f t="shared" si="4"/>
        <v>0.04401790762</v>
      </c>
      <c r="P4874" s="8">
        <f t="shared" si="5"/>
        <v>398</v>
      </c>
    </row>
    <row r="4875" ht="12.75" customHeight="1">
      <c r="A4875" s="7">
        <v>44329.0</v>
      </c>
      <c r="B4875" s="8" t="s">
        <v>3256</v>
      </c>
      <c r="C4875" s="8" t="s">
        <v>3257</v>
      </c>
      <c r="D4875" s="9" t="s">
        <v>71</v>
      </c>
      <c r="E4875" s="10" t="s">
        <v>19</v>
      </c>
      <c r="F4875" s="11">
        <v>1.7167592634E10</v>
      </c>
      <c r="G4875" s="8" t="s">
        <v>20</v>
      </c>
      <c r="H4875" s="8" t="str">
        <f t="shared" si="1"/>
        <v>SELL</v>
      </c>
      <c r="I4875" s="12">
        <v>265.100006</v>
      </c>
      <c r="J4875" s="12">
        <v>1000.0</v>
      </c>
      <c r="K4875" s="16">
        <v>44333.0</v>
      </c>
      <c r="L4875" s="14">
        <v>248.240005</v>
      </c>
      <c r="M4875" s="14">
        <f t="shared" si="2"/>
        <v>936.4013556</v>
      </c>
      <c r="N4875" s="15">
        <f t="shared" si="3"/>
        <v>0.06359864435</v>
      </c>
      <c r="O4875" s="15">
        <f t="shared" si="4"/>
        <v>-0.06359864435</v>
      </c>
      <c r="P4875" s="8">
        <f t="shared" si="5"/>
        <v>4</v>
      </c>
    </row>
    <row r="4876" ht="12.75" customHeight="1">
      <c r="A4876" s="7">
        <v>44329.0</v>
      </c>
      <c r="B4876" s="8" t="s">
        <v>1444</v>
      </c>
      <c r="C4876" s="8" t="s">
        <v>1445</v>
      </c>
      <c r="D4876" s="9" t="s">
        <v>39</v>
      </c>
      <c r="E4876" s="10" t="s">
        <v>259</v>
      </c>
      <c r="F4876" s="11">
        <v>8.881396565E9</v>
      </c>
      <c r="G4876" s="8" t="s">
        <v>20</v>
      </c>
      <c r="H4876" s="8" t="str">
        <f t="shared" si="1"/>
        <v>SELL</v>
      </c>
      <c r="I4876" s="12">
        <v>178.160004</v>
      </c>
      <c r="J4876" s="12">
        <v>1000.0</v>
      </c>
      <c r="K4876" s="7">
        <v>44587.0</v>
      </c>
      <c r="L4876" s="14">
        <v>133.020004</v>
      </c>
      <c r="M4876" s="14">
        <f t="shared" si="2"/>
        <v>746.6322464</v>
      </c>
      <c r="N4876" s="15">
        <f t="shared" si="3"/>
        <v>0.2533677536</v>
      </c>
      <c r="O4876" s="15">
        <f t="shared" si="4"/>
        <v>-0.2533677536</v>
      </c>
      <c r="P4876" s="8">
        <f t="shared" si="5"/>
        <v>258</v>
      </c>
    </row>
    <row r="4877" ht="12.75" customHeight="1">
      <c r="A4877" s="7">
        <v>44330.0</v>
      </c>
      <c r="B4877" s="8" t="s">
        <v>628</v>
      </c>
      <c r="C4877" s="8" t="s">
        <v>629</v>
      </c>
      <c r="D4877" s="9" t="s">
        <v>35</v>
      </c>
      <c r="E4877" s="10" t="s">
        <v>19</v>
      </c>
      <c r="F4877" s="11">
        <v>2.373457054E9</v>
      </c>
      <c r="G4877" s="8" t="s">
        <v>24</v>
      </c>
      <c r="H4877" s="8" t="str">
        <f t="shared" si="1"/>
        <v>BUY</v>
      </c>
      <c r="I4877" s="12">
        <v>58.771179</v>
      </c>
      <c r="J4877" s="12">
        <v>1000.0</v>
      </c>
      <c r="K4877" s="7">
        <v>44512.0</v>
      </c>
      <c r="L4877" s="14">
        <v>50.468166</v>
      </c>
      <c r="M4877" s="14">
        <f t="shared" si="2"/>
        <v>858.7230486</v>
      </c>
      <c r="N4877" s="15">
        <f t="shared" si="3"/>
        <v>-0.1412769514</v>
      </c>
      <c r="O4877" s="15">
        <f t="shared" si="4"/>
        <v>0.1412769514</v>
      </c>
      <c r="P4877" s="8">
        <f t="shared" si="5"/>
        <v>182</v>
      </c>
    </row>
    <row r="4878" ht="12.75" customHeight="1">
      <c r="A4878" s="7">
        <v>44330.0</v>
      </c>
      <c r="B4878" s="8" t="s">
        <v>863</v>
      </c>
      <c r="C4878" s="8" t="s">
        <v>864</v>
      </c>
      <c r="D4878" s="9" t="s">
        <v>35</v>
      </c>
      <c r="E4878" s="10" t="s">
        <v>19</v>
      </c>
      <c r="F4878" s="11">
        <v>1.1912206739E10</v>
      </c>
      <c r="G4878" s="8" t="s">
        <v>24</v>
      </c>
      <c r="H4878" s="8" t="str">
        <f t="shared" si="1"/>
        <v>BUY</v>
      </c>
      <c r="I4878" s="12">
        <v>79.121597</v>
      </c>
      <c r="J4878" s="12">
        <v>1000.0</v>
      </c>
      <c r="K4878" s="16">
        <v>44727.0</v>
      </c>
      <c r="L4878" s="14">
        <v>81.827888</v>
      </c>
      <c r="M4878" s="14">
        <f t="shared" si="2"/>
        <v>1034.204201</v>
      </c>
      <c r="N4878" s="15">
        <f t="shared" si="3"/>
        <v>0.03420420091</v>
      </c>
      <c r="O4878" s="15">
        <f t="shared" si="4"/>
        <v>-0.03420420091</v>
      </c>
      <c r="P4878" s="8">
        <f t="shared" si="5"/>
        <v>397</v>
      </c>
    </row>
    <row r="4879" ht="12.75" customHeight="1">
      <c r="A4879" s="7">
        <v>44330.0</v>
      </c>
      <c r="B4879" s="8" t="s">
        <v>570</v>
      </c>
      <c r="C4879" s="8" t="s">
        <v>571</v>
      </c>
      <c r="D4879" s="9" t="s">
        <v>32</v>
      </c>
      <c r="E4879" s="10" t="s">
        <v>19</v>
      </c>
      <c r="F4879" s="11">
        <v>2.1462870977E10</v>
      </c>
      <c r="G4879" s="8" t="s">
        <v>24</v>
      </c>
      <c r="H4879" s="8" t="str">
        <f t="shared" si="1"/>
        <v>BUY</v>
      </c>
      <c r="I4879" s="12">
        <v>44.225479</v>
      </c>
      <c r="J4879" s="12">
        <v>1000.0</v>
      </c>
      <c r="K4879" s="7">
        <v>44411.0</v>
      </c>
      <c r="L4879" s="14">
        <v>44.186344</v>
      </c>
      <c r="M4879" s="14">
        <f t="shared" si="2"/>
        <v>999.1151029</v>
      </c>
      <c r="N4879" s="15">
        <f t="shared" si="3"/>
        <v>-0.0008848971427</v>
      </c>
      <c r="O4879" s="15">
        <f t="shared" si="4"/>
        <v>0.0008848971427</v>
      </c>
      <c r="P4879" s="8">
        <f t="shared" si="5"/>
        <v>81</v>
      </c>
    </row>
    <row r="4880" ht="12.75" customHeight="1">
      <c r="A4880" s="7">
        <v>44330.0</v>
      </c>
      <c r="B4880" s="8" t="s">
        <v>401</v>
      </c>
      <c r="C4880" s="8" t="s">
        <v>402</v>
      </c>
      <c r="D4880" s="9" t="s">
        <v>35</v>
      </c>
      <c r="E4880" s="10" t="s">
        <v>19</v>
      </c>
      <c r="F4880" s="11">
        <v>3.11092483E9</v>
      </c>
      <c r="G4880" s="8" t="s">
        <v>24</v>
      </c>
      <c r="H4880" s="8" t="str">
        <f t="shared" si="1"/>
        <v>BUY</v>
      </c>
      <c r="I4880" s="12">
        <v>54.591854</v>
      </c>
      <c r="J4880" s="12">
        <v>1000.0</v>
      </c>
      <c r="K4880" s="7">
        <v>44511.0</v>
      </c>
      <c r="L4880" s="14">
        <v>52.288139</v>
      </c>
      <c r="M4880" s="14">
        <f t="shared" si="2"/>
        <v>957.8011218</v>
      </c>
      <c r="N4880" s="15">
        <f t="shared" si="3"/>
        <v>-0.04219887824</v>
      </c>
      <c r="O4880" s="15">
        <f t="shared" si="4"/>
        <v>0.04219887824</v>
      </c>
      <c r="P4880" s="8">
        <f t="shared" si="5"/>
        <v>181</v>
      </c>
    </row>
    <row r="4881" ht="12.75" customHeight="1">
      <c r="A4881" s="7">
        <v>44330.0</v>
      </c>
      <c r="B4881" s="8" t="s">
        <v>403</v>
      </c>
      <c r="C4881" s="8" t="s">
        <v>404</v>
      </c>
      <c r="D4881" s="9" t="s">
        <v>35</v>
      </c>
      <c r="E4881" s="10" t="s">
        <v>19</v>
      </c>
      <c r="F4881" s="11">
        <v>4.120653358E9</v>
      </c>
      <c r="G4881" s="8" t="s">
        <v>24</v>
      </c>
      <c r="H4881" s="8" t="str">
        <f t="shared" si="1"/>
        <v>BUY</v>
      </c>
      <c r="I4881" s="12">
        <v>16.975815</v>
      </c>
      <c r="J4881" s="12">
        <v>1000.0</v>
      </c>
      <c r="K4881" s="7">
        <v>44334.0</v>
      </c>
      <c r="L4881" s="14">
        <v>17.924129</v>
      </c>
      <c r="M4881" s="14">
        <f t="shared" si="2"/>
        <v>1055.862649</v>
      </c>
      <c r="N4881" s="15">
        <f t="shared" si="3"/>
        <v>0.0558626493</v>
      </c>
      <c r="O4881" s="15">
        <f t="shared" si="4"/>
        <v>-0.0558626493</v>
      </c>
      <c r="P4881" s="8">
        <f t="shared" si="5"/>
        <v>4</v>
      </c>
    </row>
    <row r="4882" ht="12.75" customHeight="1">
      <c r="A4882" s="7">
        <v>44330.0</v>
      </c>
      <c r="B4882" s="8" t="s">
        <v>3307</v>
      </c>
      <c r="C4882" s="8" t="s">
        <v>3308</v>
      </c>
      <c r="D4882" s="9" t="s">
        <v>23</v>
      </c>
      <c r="E4882" s="9" t="s">
        <v>19</v>
      </c>
      <c r="F4882" s="11">
        <v>5175825.0</v>
      </c>
      <c r="G4882" s="8" t="s">
        <v>24</v>
      </c>
      <c r="H4882" s="8" t="str">
        <f t="shared" si="1"/>
        <v>BUY</v>
      </c>
      <c r="I4882" s="12">
        <v>0.25</v>
      </c>
      <c r="J4882" s="12">
        <v>1000.0</v>
      </c>
      <c r="K4882" s="16">
        <v>44727.0</v>
      </c>
      <c r="L4882" s="14">
        <v>0.3</v>
      </c>
      <c r="M4882" s="14">
        <f t="shared" si="2"/>
        <v>1200</v>
      </c>
      <c r="N4882" s="15">
        <f t="shared" si="3"/>
        <v>0.2</v>
      </c>
      <c r="O4882" s="15">
        <f t="shared" si="4"/>
        <v>-0.2</v>
      </c>
      <c r="P4882" s="8">
        <f t="shared" si="5"/>
        <v>397</v>
      </c>
    </row>
    <row r="4883" ht="12.75" customHeight="1">
      <c r="A4883" s="16">
        <v>44330.0</v>
      </c>
      <c r="B4883" s="8" t="s">
        <v>702</v>
      </c>
      <c r="C4883" s="8" t="s">
        <v>703</v>
      </c>
      <c r="D4883" s="9" t="s">
        <v>35</v>
      </c>
      <c r="E4883" s="10" t="s">
        <v>19</v>
      </c>
      <c r="F4883" s="11">
        <v>7.77822701E9</v>
      </c>
      <c r="G4883" s="18" t="s">
        <v>24</v>
      </c>
      <c r="H4883" s="17" t="str">
        <f t="shared" si="1"/>
        <v>BUY</v>
      </c>
      <c r="I4883" s="12">
        <v>77.539085</v>
      </c>
      <c r="J4883" s="12">
        <v>1000.0</v>
      </c>
      <c r="K4883" s="16">
        <v>44727.0</v>
      </c>
      <c r="L4883" s="14">
        <v>44.081623</v>
      </c>
      <c r="M4883" s="14">
        <f t="shared" si="2"/>
        <v>568.5084238</v>
      </c>
      <c r="N4883" s="15">
        <f t="shared" si="3"/>
        <v>-0.4314915762</v>
      </c>
      <c r="O4883" s="15">
        <f t="shared" si="4"/>
        <v>0.4314915762</v>
      </c>
      <c r="P4883" s="8">
        <f t="shared" si="5"/>
        <v>397</v>
      </c>
    </row>
    <row r="4884" ht="12.75" customHeight="1">
      <c r="A4884" s="7">
        <v>44333.0</v>
      </c>
      <c r="B4884" s="8" t="s">
        <v>2052</v>
      </c>
      <c r="C4884" s="8" t="s">
        <v>2053</v>
      </c>
      <c r="D4884" s="9" t="s">
        <v>71</v>
      </c>
      <c r="E4884" s="10" t="s">
        <v>19</v>
      </c>
      <c r="F4884" s="11">
        <v>4.5226391549E10</v>
      </c>
      <c r="G4884" s="8" t="s">
        <v>24</v>
      </c>
      <c r="H4884" s="8" t="str">
        <f t="shared" si="1"/>
        <v>BUY</v>
      </c>
      <c r="I4884" s="12">
        <v>53.381603</v>
      </c>
      <c r="J4884" s="12">
        <v>1000.0</v>
      </c>
      <c r="K4884" s="16">
        <v>44727.0</v>
      </c>
      <c r="L4884" s="14">
        <v>52.912392</v>
      </c>
      <c r="M4884" s="14">
        <f t="shared" si="2"/>
        <v>991.210249</v>
      </c>
      <c r="N4884" s="15">
        <f t="shared" si="3"/>
        <v>-0.008789751031</v>
      </c>
      <c r="O4884" s="15">
        <f t="shared" si="4"/>
        <v>0.008789751031</v>
      </c>
      <c r="P4884" s="8">
        <f t="shared" si="5"/>
        <v>394</v>
      </c>
    </row>
    <row r="4885" ht="12.75" customHeight="1">
      <c r="A4885" s="7">
        <v>44333.0</v>
      </c>
      <c r="B4885" s="8" t="s">
        <v>2585</v>
      </c>
      <c r="C4885" s="8" t="s">
        <v>2586</v>
      </c>
      <c r="D4885" s="9" t="s">
        <v>39</v>
      </c>
      <c r="E4885" s="10" t="s">
        <v>19</v>
      </c>
      <c r="F4885" s="11">
        <v>2.50726063E8</v>
      </c>
      <c r="G4885" s="8" t="s">
        <v>24</v>
      </c>
      <c r="H4885" s="8" t="str">
        <f t="shared" si="1"/>
        <v>BUY</v>
      </c>
      <c r="I4885" s="12">
        <v>60.290001</v>
      </c>
      <c r="J4885" s="12">
        <v>1000.0</v>
      </c>
      <c r="K4885" s="16">
        <v>44727.0</v>
      </c>
      <c r="L4885" s="14">
        <v>28.4</v>
      </c>
      <c r="M4885" s="14">
        <f t="shared" si="2"/>
        <v>471.0565521</v>
      </c>
      <c r="N4885" s="15">
        <f t="shared" si="3"/>
        <v>-0.5289434479</v>
      </c>
      <c r="O4885" s="15">
        <f t="shared" si="4"/>
        <v>0.5289434479</v>
      </c>
      <c r="P4885" s="8">
        <f t="shared" si="5"/>
        <v>394</v>
      </c>
    </row>
    <row r="4886" ht="12.75" customHeight="1">
      <c r="A4886" s="7">
        <v>44333.0</v>
      </c>
      <c r="B4886" s="8" t="s">
        <v>999</v>
      </c>
      <c r="C4886" s="8" t="s">
        <v>1000</v>
      </c>
      <c r="D4886" s="9" t="s">
        <v>35</v>
      </c>
      <c r="E4886" s="10" t="s">
        <v>19</v>
      </c>
      <c r="F4886" s="11">
        <v>9.10091056E9</v>
      </c>
      <c r="G4886" s="8" t="s">
        <v>24</v>
      </c>
      <c r="H4886" s="8" t="str">
        <f t="shared" si="1"/>
        <v>BUY</v>
      </c>
      <c r="I4886" s="12">
        <v>165.179993</v>
      </c>
      <c r="J4886" s="12">
        <v>1000.0</v>
      </c>
      <c r="K4886" s="16">
        <v>44375.0</v>
      </c>
      <c r="L4886" s="14">
        <v>198.410004</v>
      </c>
      <c r="M4886" s="14">
        <f t="shared" si="2"/>
        <v>1201.174551</v>
      </c>
      <c r="N4886" s="15">
        <f t="shared" si="3"/>
        <v>0.2011745514</v>
      </c>
      <c r="O4886" s="15">
        <f t="shared" si="4"/>
        <v>-0.2011745514</v>
      </c>
      <c r="P4886" s="8">
        <f t="shared" si="5"/>
        <v>42</v>
      </c>
    </row>
    <row r="4887" ht="12.75" customHeight="1">
      <c r="A4887" s="7">
        <v>44333.0</v>
      </c>
      <c r="B4887" s="8" t="s">
        <v>3217</v>
      </c>
      <c r="C4887" s="8" t="s">
        <v>3218</v>
      </c>
      <c r="D4887" s="9" t="s">
        <v>18</v>
      </c>
      <c r="E4887" s="10" t="s">
        <v>19</v>
      </c>
      <c r="F4887" s="11">
        <v>5.1719178E7</v>
      </c>
      <c r="G4887" s="8" t="s">
        <v>20</v>
      </c>
      <c r="H4887" s="8" t="str">
        <f t="shared" si="1"/>
        <v>SELL</v>
      </c>
      <c r="I4887" s="12">
        <v>57.369999</v>
      </c>
      <c r="J4887" s="12">
        <v>1000.0</v>
      </c>
      <c r="K4887" s="16">
        <v>44727.0</v>
      </c>
      <c r="L4887" s="14">
        <v>4.29</v>
      </c>
      <c r="M4887" s="14">
        <f t="shared" si="2"/>
        <v>74.77775971</v>
      </c>
      <c r="N4887" s="15">
        <f t="shared" si="3"/>
        <v>0.9252222403</v>
      </c>
      <c r="O4887" s="15">
        <f t="shared" si="4"/>
        <v>-0.9252222403</v>
      </c>
      <c r="P4887" s="8">
        <f t="shared" si="5"/>
        <v>394</v>
      </c>
    </row>
    <row r="4888" ht="12.75" customHeight="1">
      <c r="A4888" s="7">
        <v>44333.0</v>
      </c>
      <c r="B4888" s="8" t="s">
        <v>1847</v>
      </c>
      <c r="C4888" s="8" t="s">
        <v>1848</v>
      </c>
      <c r="D4888" s="9" t="s">
        <v>58</v>
      </c>
      <c r="E4888" s="10" t="s">
        <v>19</v>
      </c>
      <c r="F4888" s="11">
        <v>1.1164249786E10</v>
      </c>
      <c r="G4888" s="8" t="s">
        <v>20</v>
      </c>
      <c r="H4888" s="8" t="str">
        <f t="shared" si="1"/>
        <v>SELL</v>
      </c>
      <c r="I4888" s="12">
        <v>312.429993</v>
      </c>
      <c r="J4888" s="12">
        <v>1000.0</v>
      </c>
      <c r="K4888" s="7">
        <v>44361.0</v>
      </c>
      <c r="L4888" s="14">
        <v>364.859985</v>
      </c>
      <c r="M4888" s="14">
        <f t="shared" si="2"/>
        <v>1167.813568</v>
      </c>
      <c r="N4888" s="15">
        <f t="shared" si="3"/>
        <v>-0.1678135684</v>
      </c>
      <c r="O4888" s="15">
        <f t="shared" si="4"/>
        <v>0.1678135684</v>
      </c>
      <c r="P4888" s="8">
        <f t="shared" si="5"/>
        <v>28</v>
      </c>
    </row>
    <row r="4889" ht="12.75" customHeight="1">
      <c r="A4889" s="7">
        <v>44333.0</v>
      </c>
      <c r="B4889" s="8" t="s">
        <v>783</v>
      </c>
      <c r="C4889" s="8" t="s">
        <v>784</v>
      </c>
      <c r="D4889" s="9" t="s">
        <v>58</v>
      </c>
      <c r="E4889" s="10" t="s">
        <v>19</v>
      </c>
      <c r="F4889" s="11">
        <v>1.00443452698E11</v>
      </c>
      <c r="G4889" s="8" t="s">
        <v>24</v>
      </c>
      <c r="H4889" s="8" t="str">
        <f t="shared" si="1"/>
        <v>BUY</v>
      </c>
      <c r="I4889" s="12">
        <v>20.037596</v>
      </c>
      <c r="J4889" s="12">
        <v>1000.0</v>
      </c>
      <c r="K4889" s="7">
        <v>44546.0</v>
      </c>
      <c r="L4889" s="14">
        <v>15.915188</v>
      </c>
      <c r="M4889" s="14">
        <f t="shared" si="2"/>
        <v>794.2663381</v>
      </c>
      <c r="N4889" s="15">
        <f t="shared" si="3"/>
        <v>-0.2057336619</v>
      </c>
      <c r="O4889" s="15">
        <f t="shared" si="4"/>
        <v>0.2057336619</v>
      </c>
      <c r="P4889" s="8">
        <f t="shared" si="5"/>
        <v>213</v>
      </c>
    </row>
    <row r="4890" ht="12.75" customHeight="1">
      <c r="A4890" s="7">
        <v>44334.0</v>
      </c>
      <c r="B4890" s="8" t="s">
        <v>3309</v>
      </c>
      <c r="C4890" s="8" t="s">
        <v>3310</v>
      </c>
      <c r="D4890" s="9" t="s">
        <v>39</v>
      </c>
      <c r="E4890" s="10" t="s">
        <v>19</v>
      </c>
      <c r="F4890" s="11">
        <v>1.793075E8</v>
      </c>
      <c r="G4890" s="8" t="s">
        <v>20</v>
      </c>
      <c r="H4890" s="8" t="str">
        <f t="shared" si="1"/>
        <v>SELL</v>
      </c>
      <c r="I4890" s="12">
        <v>7.32</v>
      </c>
      <c r="J4890" s="12">
        <v>1000.0</v>
      </c>
      <c r="K4890" s="16">
        <v>44727.0</v>
      </c>
      <c r="L4890" s="14">
        <v>3.67</v>
      </c>
      <c r="M4890" s="14">
        <f t="shared" si="2"/>
        <v>501.3661202</v>
      </c>
      <c r="N4890" s="15">
        <f t="shared" si="3"/>
        <v>0.4986338798</v>
      </c>
      <c r="O4890" s="15">
        <f t="shared" si="4"/>
        <v>-0.4986338798</v>
      </c>
      <c r="P4890" s="8">
        <f t="shared" si="5"/>
        <v>393</v>
      </c>
    </row>
    <row r="4891" ht="12.75" customHeight="1">
      <c r="A4891" s="7">
        <v>44334.0</v>
      </c>
      <c r="B4891" s="8" t="s">
        <v>2246</v>
      </c>
      <c r="C4891" s="8" t="s">
        <v>2247</v>
      </c>
      <c r="D4891" s="9" t="s">
        <v>23</v>
      </c>
      <c r="E4891" s="10" t="s">
        <v>19</v>
      </c>
      <c r="F4891" s="11">
        <v>1.89004565E8</v>
      </c>
      <c r="G4891" s="8" t="s">
        <v>24</v>
      </c>
      <c r="H4891" s="8" t="str">
        <f t="shared" si="1"/>
        <v>BUY</v>
      </c>
      <c r="I4891" s="12">
        <v>28.83</v>
      </c>
      <c r="J4891" s="12">
        <v>1000.0</v>
      </c>
      <c r="K4891" s="16">
        <v>44727.0</v>
      </c>
      <c r="L4891" s="14">
        <v>14.6</v>
      </c>
      <c r="M4891" s="14">
        <f t="shared" si="2"/>
        <v>506.4169268</v>
      </c>
      <c r="N4891" s="15">
        <f t="shared" si="3"/>
        <v>-0.4935830732</v>
      </c>
      <c r="O4891" s="15">
        <f t="shared" si="4"/>
        <v>0.4935830732</v>
      </c>
      <c r="P4891" s="8">
        <f t="shared" si="5"/>
        <v>393</v>
      </c>
    </row>
    <row r="4892" ht="12.75" customHeight="1">
      <c r="A4892" s="7">
        <v>44334.0</v>
      </c>
      <c r="B4892" s="8" t="s">
        <v>403</v>
      </c>
      <c r="C4892" s="8" t="s">
        <v>404</v>
      </c>
      <c r="D4892" s="9" t="s">
        <v>35</v>
      </c>
      <c r="E4892" s="10" t="s">
        <v>19</v>
      </c>
      <c r="F4892" s="11">
        <v>4.120653358E9</v>
      </c>
      <c r="G4892" s="8" t="s">
        <v>20</v>
      </c>
      <c r="H4892" s="8" t="str">
        <f t="shared" si="1"/>
        <v>SELL</v>
      </c>
      <c r="I4892" s="12">
        <v>17.924129</v>
      </c>
      <c r="J4892" s="12">
        <v>1000.0</v>
      </c>
      <c r="K4892" s="16">
        <v>44727.0</v>
      </c>
      <c r="L4892" s="14">
        <v>21.151913</v>
      </c>
      <c r="M4892" s="14">
        <f t="shared" si="2"/>
        <v>1180.080382</v>
      </c>
      <c r="N4892" s="15">
        <f t="shared" si="3"/>
        <v>-0.1800803821</v>
      </c>
      <c r="O4892" s="15">
        <f t="shared" si="4"/>
        <v>0.1800803821</v>
      </c>
      <c r="P4892" s="8">
        <f t="shared" si="5"/>
        <v>393</v>
      </c>
    </row>
    <row r="4893" ht="12.75" customHeight="1">
      <c r="A4893" s="7">
        <v>44334.0</v>
      </c>
      <c r="B4893" s="8" t="s">
        <v>3311</v>
      </c>
      <c r="C4893" s="8" t="s">
        <v>3312</v>
      </c>
      <c r="D4893" s="9" t="s">
        <v>18</v>
      </c>
      <c r="E4893" s="10" t="s">
        <v>19</v>
      </c>
      <c r="F4893" s="11">
        <v>1.1880889E9</v>
      </c>
      <c r="G4893" s="8" t="s">
        <v>20</v>
      </c>
      <c r="H4893" s="8" t="str">
        <f t="shared" si="1"/>
        <v>SELL</v>
      </c>
      <c r="I4893" s="12">
        <v>50.380001</v>
      </c>
      <c r="J4893" s="12">
        <v>1000.0</v>
      </c>
      <c r="K4893" s="16">
        <v>44727.0</v>
      </c>
      <c r="L4893" s="14">
        <v>30.610001</v>
      </c>
      <c r="M4893" s="14">
        <f t="shared" si="2"/>
        <v>607.5823817</v>
      </c>
      <c r="N4893" s="15">
        <f t="shared" si="3"/>
        <v>0.3924176183</v>
      </c>
      <c r="O4893" s="15">
        <f t="shared" si="4"/>
        <v>-0.3924176183</v>
      </c>
      <c r="P4893" s="8">
        <f t="shared" si="5"/>
        <v>393</v>
      </c>
    </row>
    <row r="4894" ht="12.75" customHeight="1">
      <c r="A4894" s="7">
        <v>44334.0</v>
      </c>
      <c r="B4894" s="8" t="s">
        <v>896</v>
      </c>
      <c r="C4894" s="8" t="s">
        <v>897</v>
      </c>
      <c r="D4894" s="9" t="s">
        <v>27</v>
      </c>
      <c r="E4894" s="10" t="s">
        <v>19</v>
      </c>
      <c r="F4894" s="11">
        <v>2.936741335E10</v>
      </c>
      <c r="G4894" s="8" t="s">
        <v>20</v>
      </c>
      <c r="H4894" s="8" t="str">
        <f t="shared" si="1"/>
        <v>SELL</v>
      </c>
      <c r="I4894" s="12">
        <v>47.120724</v>
      </c>
      <c r="J4894" s="12">
        <v>1000.0</v>
      </c>
      <c r="K4894" s="16">
        <v>44727.0</v>
      </c>
      <c r="L4894" s="14">
        <v>55.418041</v>
      </c>
      <c r="M4894" s="14">
        <f t="shared" si="2"/>
        <v>1176.086365</v>
      </c>
      <c r="N4894" s="15">
        <f t="shared" si="3"/>
        <v>-0.1760863649</v>
      </c>
      <c r="O4894" s="15">
        <f t="shared" si="4"/>
        <v>0.1760863649</v>
      </c>
      <c r="P4894" s="8">
        <f t="shared" si="5"/>
        <v>393</v>
      </c>
    </row>
    <row r="4895" ht="12.75" customHeight="1">
      <c r="A4895" s="7">
        <v>44334.0</v>
      </c>
      <c r="B4895" s="8" t="s">
        <v>2504</v>
      </c>
      <c r="C4895" s="8" t="s">
        <v>2505</v>
      </c>
      <c r="D4895" s="9" t="s">
        <v>18</v>
      </c>
      <c r="E4895" s="10" t="s">
        <v>19</v>
      </c>
      <c r="F4895" s="11">
        <v>5.188639887E9</v>
      </c>
      <c r="G4895" s="8" t="s">
        <v>20</v>
      </c>
      <c r="H4895" s="8" t="str">
        <f t="shared" si="1"/>
        <v>SELL</v>
      </c>
      <c r="I4895" s="12">
        <v>27.02</v>
      </c>
      <c r="J4895" s="12">
        <v>1000.0</v>
      </c>
      <c r="K4895" s="7">
        <v>44398.0</v>
      </c>
      <c r="L4895" s="14">
        <v>28.049999</v>
      </c>
      <c r="M4895" s="14">
        <f t="shared" si="2"/>
        <v>1038.119874</v>
      </c>
      <c r="N4895" s="15">
        <f t="shared" si="3"/>
        <v>-0.03811987417</v>
      </c>
      <c r="O4895" s="15">
        <f t="shared" si="4"/>
        <v>0.03811987417</v>
      </c>
      <c r="P4895" s="8">
        <f t="shared" si="5"/>
        <v>64</v>
      </c>
    </row>
    <row r="4896" ht="12.75" customHeight="1">
      <c r="A4896" s="7">
        <v>44334.0</v>
      </c>
      <c r="B4896" s="8" t="s">
        <v>3313</v>
      </c>
      <c r="C4896" s="8" t="s">
        <v>3314</v>
      </c>
      <c r="D4896" s="9" t="s">
        <v>71</v>
      </c>
      <c r="E4896" s="10" t="s">
        <v>19</v>
      </c>
      <c r="F4896" s="11">
        <v>1.972286461E9</v>
      </c>
      <c r="G4896" s="8" t="s">
        <v>20</v>
      </c>
      <c r="H4896" s="8" t="str">
        <f t="shared" si="1"/>
        <v>SELL</v>
      </c>
      <c r="I4896" s="12">
        <v>25.559999</v>
      </c>
      <c r="J4896" s="12">
        <v>1000.0</v>
      </c>
      <c r="K4896" s="16">
        <v>44727.0</v>
      </c>
      <c r="L4896" s="14">
        <v>4.86</v>
      </c>
      <c r="M4896" s="14">
        <f t="shared" si="2"/>
        <v>190.1408525</v>
      </c>
      <c r="N4896" s="15">
        <f t="shared" si="3"/>
        <v>0.8098591475</v>
      </c>
      <c r="O4896" s="15">
        <f t="shared" si="4"/>
        <v>-0.8098591475</v>
      </c>
      <c r="P4896" s="8">
        <f t="shared" si="5"/>
        <v>393</v>
      </c>
    </row>
    <row r="4897" ht="12.75" customHeight="1">
      <c r="A4897" s="7">
        <v>44335.0</v>
      </c>
      <c r="B4897" s="8" t="s">
        <v>972</v>
      </c>
      <c r="C4897" s="8" t="s">
        <v>973</v>
      </c>
      <c r="D4897" s="9" t="s">
        <v>58</v>
      </c>
      <c r="E4897" s="10" t="s">
        <v>19</v>
      </c>
      <c r="F4897" s="11">
        <v>3.53092988E9</v>
      </c>
      <c r="G4897" s="8" t="s">
        <v>24</v>
      </c>
      <c r="H4897" s="8" t="str">
        <f t="shared" si="1"/>
        <v>BUY</v>
      </c>
      <c r="I4897" s="12">
        <v>12.64</v>
      </c>
      <c r="J4897" s="12">
        <v>1000.0</v>
      </c>
      <c r="K4897" s="16">
        <v>44335.0</v>
      </c>
      <c r="L4897" s="14">
        <v>12.64</v>
      </c>
      <c r="M4897" s="14">
        <f t="shared" si="2"/>
        <v>1000</v>
      </c>
      <c r="N4897" s="15">
        <f t="shared" si="3"/>
        <v>0</v>
      </c>
      <c r="O4897" s="15">
        <f t="shared" si="4"/>
        <v>0</v>
      </c>
      <c r="P4897" s="8">
        <f t="shared" si="5"/>
        <v>0</v>
      </c>
    </row>
    <row r="4898" ht="12.75" customHeight="1">
      <c r="A4898" s="7">
        <v>44335.0</v>
      </c>
      <c r="B4898" s="8" t="s">
        <v>2958</v>
      </c>
      <c r="C4898" s="8" t="s">
        <v>2959</v>
      </c>
      <c r="D4898" s="9" t="s">
        <v>18</v>
      </c>
      <c r="E4898" s="10" t="s">
        <v>19</v>
      </c>
      <c r="F4898" s="11">
        <v>3.01016056E8</v>
      </c>
      <c r="G4898" s="8" t="s">
        <v>24</v>
      </c>
      <c r="H4898" s="8" t="str">
        <f t="shared" si="1"/>
        <v>BUY</v>
      </c>
      <c r="I4898" s="12">
        <v>31.969999</v>
      </c>
      <c r="J4898" s="12">
        <v>1000.0</v>
      </c>
      <c r="K4898" s="16">
        <v>44727.0</v>
      </c>
      <c r="L4898" s="14">
        <v>15.27</v>
      </c>
      <c r="M4898" s="14">
        <f t="shared" si="2"/>
        <v>477.635298</v>
      </c>
      <c r="N4898" s="15">
        <f t="shared" si="3"/>
        <v>-0.522364702</v>
      </c>
      <c r="O4898" s="15">
        <f t="shared" si="4"/>
        <v>0.522364702</v>
      </c>
      <c r="P4898" s="8">
        <f t="shared" si="5"/>
        <v>392</v>
      </c>
    </row>
    <row r="4899" ht="12.75" customHeight="1">
      <c r="A4899" s="7">
        <v>44335.0</v>
      </c>
      <c r="B4899" s="8" t="s">
        <v>3315</v>
      </c>
      <c r="C4899" s="8" t="s">
        <v>3316</v>
      </c>
      <c r="D4899" s="9" t="s">
        <v>18</v>
      </c>
      <c r="E4899" s="10" t="s">
        <v>168</v>
      </c>
      <c r="F4899" s="11">
        <v>1.257341947E10</v>
      </c>
      <c r="G4899" s="8" t="s">
        <v>20</v>
      </c>
      <c r="H4899" s="8" t="str">
        <f t="shared" si="1"/>
        <v>SELL</v>
      </c>
      <c r="I4899" s="12">
        <v>31.738663</v>
      </c>
      <c r="J4899" s="12">
        <v>1000.0</v>
      </c>
      <c r="K4899" s="16">
        <v>44727.0</v>
      </c>
      <c r="L4899" s="14">
        <v>26.624346</v>
      </c>
      <c r="M4899" s="14">
        <f t="shared" si="2"/>
        <v>838.8616118</v>
      </c>
      <c r="N4899" s="15">
        <f t="shared" si="3"/>
        <v>0.1611383882</v>
      </c>
      <c r="O4899" s="15">
        <f t="shared" si="4"/>
        <v>-0.1611383882</v>
      </c>
      <c r="P4899" s="8">
        <f t="shared" si="5"/>
        <v>392</v>
      </c>
    </row>
    <row r="4900" ht="12.75" customHeight="1">
      <c r="A4900" s="7">
        <v>44335.0</v>
      </c>
      <c r="B4900" s="8" t="s">
        <v>1382</v>
      </c>
      <c r="C4900" s="8" t="s">
        <v>1383</v>
      </c>
      <c r="D4900" s="9" t="s">
        <v>39</v>
      </c>
      <c r="E4900" s="10" t="s">
        <v>106</v>
      </c>
      <c r="F4900" s="11">
        <v>7.0577326103E10</v>
      </c>
      <c r="G4900" s="8" t="s">
        <v>24</v>
      </c>
      <c r="H4900" s="8" t="str">
        <f t="shared" si="1"/>
        <v>BUY</v>
      </c>
      <c r="I4900" s="12">
        <v>35.1</v>
      </c>
      <c r="J4900" s="12">
        <v>1000.0</v>
      </c>
      <c r="K4900" s="7">
        <v>44335.0</v>
      </c>
      <c r="L4900" s="14">
        <v>35.1</v>
      </c>
      <c r="M4900" s="14">
        <f t="shared" si="2"/>
        <v>1000</v>
      </c>
      <c r="N4900" s="15">
        <f t="shared" si="3"/>
        <v>0</v>
      </c>
      <c r="O4900" s="15">
        <f t="shared" si="4"/>
        <v>0</v>
      </c>
      <c r="P4900" s="8">
        <f t="shared" si="5"/>
        <v>0</v>
      </c>
    </row>
    <row r="4901" ht="12.75" customHeight="1">
      <c r="A4901" s="7">
        <v>44335.0</v>
      </c>
      <c r="B4901" s="8" t="s">
        <v>3264</v>
      </c>
      <c r="C4901" s="8" t="s">
        <v>3265</v>
      </c>
      <c r="D4901" s="9" t="s">
        <v>23</v>
      </c>
      <c r="E4901" s="10" t="s">
        <v>19</v>
      </c>
      <c r="F4901" s="11">
        <v>4.69545839E8</v>
      </c>
      <c r="G4901" s="8" t="s">
        <v>24</v>
      </c>
      <c r="H4901" s="8" t="str">
        <f t="shared" si="1"/>
        <v>BUY</v>
      </c>
      <c r="I4901" s="12">
        <v>13.98</v>
      </c>
      <c r="J4901" s="12">
        <v>1000.0</v>
      </c>
      <c r="K4901" s="16">
        <v>44727.0</v>
      </c>
      <c r="L4901" s="14">
        <v>3.54</v>
      </c>
      <c r="M4901" s="14">
        <f t="shared" si="2"/>
        <v>253.2188841</v>
      </c>
      <c r="N4901" s="15">
        <f t="shared" si="3"/>
        <v>-0.7467811159</v>
      </c>
      <c r="O4901" s="15">
        <f t="shared" si="4"/>
        <v>0.7467811159</v>
      </c>
      <c r="P4901" s="8">
        <f t="shared" si="5"/>
        <v>392</v>
      </c>
    </row>
    <row r="4902" ht="12.75" customHeight="1">
      <c r="A4902" s="7">
        <v>44336.0</v>
      </c>
      <c r="B4902" s="8" t="s">
        <v>3317</v>
      </c>
      <c r="C4902" s="8" t="s">
        <v>3318</v>
      </c>
      <c r="D4902" s="9" t="s">
        <v>35</v>
      </c>
      <c r="E4902" s="10" t="s">
        <v>19</v>
      </c>
      <c r="F4902" s="11">
        <v>2.0687418E7</v>
      </c>
      <c r="G4902" s="8" t="s">
        <v>24</v>
      </c>
      <c r="H4902" s="8" t="str">
        <f t="shared" si="1"/>
        <v>BUY</v>
      </c>
      <c r="I4902" s="12">
        <v>75.400002</v>
      </c>
      <c r="J4902" s="12">
        <v>1000.0</v>
      </c>
      <c r="K4902" s="16">
        <v>44727.0</v>
      </c>
      <c r="L4902" s="14">
        <v>7.28</v>
      </c>
      <c r="M4902" s="14">
        <f t="shared" si="2"/>
        <v>96.55172158</v>
      </c>
      <c r="N4902" s="15">
        <f t="shared" si="3"/>
        <v>-0.9034482784</v>
      </c>
      <c r="O4902" s="15">
        <f t="shared" si="4"/>
        <v>0.9034482784</v>
      </c>
      <c r="P4902" s="8">
        <f t="shared" si="5"/>
        <v>391</v>
      </c>
    </row>
    <row r="4903" ht="12.75" customHeight="1">
      <c r="A4903" s="16">
        <v>44336.0</v>
      </c>
      <c r="B4903" s="8" t="s">
        <v>3319</v>
      </c>
      <c r="C4903" s="8" t="s">
        <v>3320</v>
      </c>
      <c r="D4903" s="9" t="s">
        <v>32</v>
      </c>
      <c r="E4903" s="10" t="s">
        <v>19</v>
      </c>
      <c r="F4903" s="11">
        <v>1.216323E9</v>
      </c>
      <c r="G4903" s="18" t="s">
        <v>24</v>
      </c>
      <c r="H4903" s="17" t="str">
        <f t="shared" si="1"/>
        <v>BUY</v>
      </c>
      <c r="I4903" s="12">
        <v>22.641993</v>
      </c>
      <c r="J4903" s="12">
        <v>1000.0</v>
      </c>
      <c r="K4903" s="16">
        <v>44340.0</v>
      </c>
      <c r="L4903" s="14">
        <v>22.866072</v>
      </c>
      <c r="M4903" s="14">
        <f t="shared" si="2"/>
        <v>1009.896611</v>
      </c>
      <c r="N4903" s="15">
        <f t="shared" si="3"/>
        <v>0.009896611133</v>
      </c>
      <c r="O4903" s="15">
        <f t="shared" si="4"/>
        <v>-0.009896611133</v>
      </c>
      <c r="P4903" s="8">
        <f t="shared" si="5"/>
        <v>4</v>
      </c>
    </row>
    <row r="4904" ht="12.75" customHeight="1">
      <c r="A4904" s="7">
        <v>44337.0</v>
      </c>
      <c r="B4904" s="8" t="s">
        <v>562</v>
      </c>
      <c r="C4904" s="8" t="s">
        <v>563</v>
      </c>
      <c r="D4904" s="9" t="s">
        <v>35</v>
      </c>
      <c r="E4904" s="10" t="s">
        <v>19</v>
      </c>
      <c r="F4904" s="11">
        <v>1.7149203119E10</v>
      </c>
      <c r="G4904" s="8" t="s">
        <v>24</v>
      </c>
      <c r="H4904" s="8" t="str">
        <f t="shared" si="1"/>
        <v>BUY</v>
      </c>
      <c r="I4904" s="12">
        <v>105.328735</v>
      </c>
      <c r="J4904" s="12">
        <v>1000.0</v>
      </c>
      <c r="K4904" s="16">
        <v>44391.0</v>
      </c>
      <c r="L4904" s="14">
        <v>101.354507</v>
      </c>
      <c r="M4904" s="14">
        <f t="shared" si="2"/>
        <v>962.2683402</v>
      </c>
      <c r="N4904" s="15">
        <f t="shared" si="3"/>
        <v>-0.03773165984</v>
      </c>
      <c r="O4904" s="15">
        <f t="shared" si="4"/>
        <v>0.03773165984</v>
      </c>
      <c r="P4904" s="8">
        <f t="shared" si="5"/>
        <v>54</v>
      </c>
    </row>
    <row r="4905" ht="12.75" customHeight="1">
      <c r="A4905" s="7">
        <v>44337.0</v>
      </c>
      <c r="B4905" s="8" t="s">
        <v>566</v>
      </c>
      <c r="C4905" s="8" t="s">
        <v>567</v>
      </c>
      <c r="D4905" s="9" t="s">
        <v>32</v>
      </c>
      <c r="E4905" s="10" t="s">
        <v>19</v>
      </c>
      <c r="F4905" s="11">
        <v>3.5750388286E10</v>
      </c>
      <c r="G4905" s="8" t="s">
        <v>24</v>
      </c>
      <c r="H4905" s="8" t="str">
        <f t="shared" si="1"/>
        <v>BUY</v>
      </c>
      <c r="I4905" s="12">
        <v>200.741669</v>
      </c>
      <c r="J4905" s="12">
        <v>1000.0</v>
      </c>
      <c r="K4905" s="16">
        <v>44637.0</v>
      </c>
      <c r="L4905" s="14">
        <v>218.534302</v>
      </c>
      <c r="M4905" s="14">
        <f t="shared" si="2"/>
        <v>1088.634478</v>
      </c>
      <c r="N4905" s="15">
        <f t="shared" si="3"/>
        <v>0.08863447778</v>
      </c>
      <c r="O4905" s="15">
        <f t="shared" si="4"/>
        <v>-0.08863447778</v>
      </c>
      <c r="P4905" s="8">
        <f t="shared" si="5"/>
        <v>300</v>
      </c>
    </row>
    <row r="4906" ht="12.75" customHeight="1">
      <c r="A4906" s="7">
        <v>44337.0</v>
      </c>
      <c r="B4906" s="8" t="s">
        <v>568</v>
      </c>
      <c r="C4906" s="8" t="s">
        <v>569</v>
      </c>
      <c r="D4906" s="9" t="s">
        <v>32</v>
      </c>
      <c r="E4906" s="10" t="s">
        <v>19</v>
      </c>
      <c r="F4906" s="11">
        <v>3.1473180708E10</v>
      </c>
      <c r="G4906" s="8" t="s">
        <v>24</v>
      </c>
      <c r="H4906" s="8" t="str">
        <f t="shared" si="1"/>
        <v>BUY</v>
      </c>
      <c r="I4906" s="12">
        <v>108.580002</v>
      </c>
      <c r="J4906" s="12">
        <v>1000.0</v>
      </c>
      <c r="K4906" s="16">
        <v>44519.0</v>
      </c>
      <c r="L4906" s="14">
        <v>134.960007</v>
      </c>
      <c r="M4906" s="14">
        <f t="shared" si="2"/>
        <v>1242.954545</v>
      </c>
      <c r="N4906" s="15">
        <f t="shared" si="3"/>
        <v>0.2429545452</v>
      </c>
      <c r="O4906" s="15">
        <f t="shared" si="4"/>
        <v>-0.2429545452</v>
      </c>
      <c r="P4906" s="8">
        <f t="shared" si="5"/>
        <v>182</v>
      </c>
    </row>
    <row r="4907" ht="12.75" customHeight="1">
      <c r="A4907" s="7">
        <v>44337.0</v>
      </c>
      <c r="B4907" s="8" t="s">
        <v>2220</v>
      </c>
      <c r="C4907" s="8" t="s">
        <v>2221</v>
      </c>
      <c r="D4907" s="9" t="s">
        <v>23</v>
      </c>
      <c r="E4907" s="10" t="s">
        <v>2222</v>
      </c>
      <c r="F4907" s="11">
        <v>1.6350299372E10</v>
      </c>
      <c r="G4907" s="8" t="s">
        <v>20</v>
      </c>
      <c r="H4907" s="8" t="str">
        <f t="shared" si="1"/>
        <v>SELL</v>
      </c>
      <c r="I4907" s="12">
        <v>13.127518</v>
      </c>
      <c r="J4907" s="12">
        <v>1000.0</v>
      </c>
      <c r="K4907" s="16">
        <v>44727.0</v>
      </c>
      <c r="L4907" s="14">
        <v>7.402559</v>
      </c>
      <c r="M4907" s="14">
        <f t="shared" si="2"/>
        <v>563.8963131</v>
      </c>
      <c r="N4907" s="15">
        <f t="shared" si="3"/>
        <v>0.4361036869</v>
      </c>
      <c r="O4907" s="15">
        <f t="shared" si="4"/>
        <v>-0.4361036869</v>
      </c>
      <c r="P4907" s="8">
        <f t="shared" si="5"/>
        <v>390</v>
      </c>
    </row>
    <row r="4908" ht="12.75" customHeight="1">
      <c r="A4908" s="7">
        <v>44337.0</v>
      </c>
      <c r="B4908" s="8" t="s">
        <v>3129</v>
      </c>
      <c r="C4908" s="8" t="s">
        <v>3130</v>
      </c>
      <c r="D4908" s="9" t="s">
        <v>65</v>
      </c>
      <c r="E4908" s="10" t="s">
        <v>19</v>
      </c>
      <c r="F4908" s="11">
        <v>3.653663805E9</v>
      </c>
      <c r="G4908" s="8" t="s">
        <v>20</v>
      </c>
      <c r="H4908" s="8" t="str">
        <f t="shared" si="1"/>
        <v>SELL</v>
      </c>
      <c r="I4908" s="12">
        <v>26.49</v>
      </c>
      <c r="J4908" s="12">
        <v>1000.0</v>
      </c>
      <c r="K4908" s="7">
        <v>44489.0</v>
      </c>
      <c r="L4908" s="14">
        <v>36.220001</v>
      </c>
      <c r="M4908" s="14">
        <f t="shared" si="2"/>
        <v>1367.308456</v>
      </c>
      <c r="N4908" s="15">
        <f t="shared" si="3"/>
        <v>-0.367308456</v>
      </c>
      <c r="O4908" s="15">
        <f t="shared" si="4"/>
        <v>0.367308456</v>
      </c>
      <c r="P4908" s="8">
        <f t="shared" si="5"/>
        <v>152</v>
      </c>
    </row>
    <row r="4909" ht="12.75" customHeight="1">
      <c r="A4909" s="7">
        <v>44337.0</v>
      </c>
      <c r="B4909" s="8" t="s">
        <v>3321</v>
      </c>
      <c r="C4909" s="8" t="s">
        <v>3322</v>
      </c>
      <c r="D4909" s="9" t="s">
        <v>71</v>
      </c>
      <c r="E4909" s="10" t="s">
        <v>352</v>
      </c>
      <c r="F4909" s="11">
        <v>5.17656607E8</v>
      </c>
      <c r="G4909" s="8" t="s">
        <v>24</v>
      </c>
      <c r="H4909" s="8" t="str">
        <f t="shared" si="1"/>
        <v>BUY</v>
      </c>
      <c r="I4909" s="12">
        <v>17.389999</v>
      </c>
      <c r="J4909" s="12">
        <v>1000.0</v>
      </c>
      <c r="K4909" s="16">
        <v>44727.0</v>
      </c>
      <c r="L4909" s="14">
        <v>4.14</v>
      </c>
      <c r="M4909" s="14">
        <f t="shared" si="2"/>
        <v>238.0678688</v>
      </c>
      <c r="N4909" s="15">
        <f t="shared" si="3"/>
        <v>-0.7619321312</v>
      </c>
      <c r="O4909" s="15">
        <f t="shared" si="4"/>
        <v>0.7619321312</v>
      </c>
      <c r="P4909" s="8">
        <f t="shared" si="5"/>
        <v>390</v>
      </c>
    </row>
    <row r="4910" ht="12.75" customHeight="1">
      <c r="A4910" s="16">
        <v>44337.0</v>
      </c>
      <c r="B4910" s="8" t="s">
        <v>2452</v>
      </c>
      <c r="C4910" s="8" t="s">
        <v>2453</v>
      </c>
      <c r="D4910" s="9" t="s">
        <v>65</v>
      </c>
      <c r="E4910" s="10" t="s">
        <v>19</v>
      </c>
      <c r="F4910" s="11">
        <v>2.910712508E9</v>
      </c>
      <c r="G4910" s="18" t="s">
        <v>24</v>
      </c>
      <c r="H4910" s="17" t="str">
        <f t="shared" si="1"/>
        <v>BUY</v>
      </c>
      <c r="I4910" s="12">
        <v>233.667145</v>
      </c>
      <c r="J4910" s="12">
        <v>1000.0</v>
      </c>
      <c r="K4910" s="16">
        <v>44727.0</v>
      </c>
      <c r="L4910" s="14">
        <v>178.176758</v>
      </c>
      <c r="M4910" s="14">
        <f t="shared" si="2"/>
        <v>762.5237943</v>
      </c>
      <c r="N4910" s="15">
        <f t="shared" si="3"/>
        <v>-0.2374762057</v>
      </c>
      <c r="O4910" s="15">
        <f t="shared" si="4"/>
        <v>0.2374762057</v>
      </c>
      <c r="P4910" s="8">
        <f t="shared" si="5"/>
        <v>390</v>
      </c>
    </row>
    <row r="4911" ht="12.75" customHeight="1">
      <c r="A4911" s="16">
        <v>44337.0</v>
      </c>
      <c r="B4911" s="8" t="s">
        <v>2377</v>
      </c>
      <c r="C4911" s="8" t="s">
        <v>2378</v>
      </c>
      <c r="D4911" s="9" t="s">
        <v>35</v>
      </c>
      <c r="E4911" s="10" t="s">
        <v>19</v>
      </c>
      <c r="F4911" s="11">
        <v>3.938201777E9</v>
      </c>
      <c r="G4911" s="17" t="s">
        <v>20</v>
      </c>
      <c r="H4911" s="18" t="str">
        <f t="shared" si="1"/>
        <v>SELL</v>
      </c>
      <c r="I4911" s="12">
        <v>86.580002</v>
      </c>
      <c r="J4911" s="12">
        <v>1000.0</v>
      </c>
      <c r="K4911" s="16">
        <v>44727.0</v>
      </c>
      <c r="L4911" s="14">
        <v>42.560001</v>
      </c>
      <c r="M4911" s="14">
        <f t="shared" si="2"/>
        <v>491.5684918</v>
      </c>
      <c r="N4911" s="15">
        <f t="shared" si="3"/>
        <v>0.5084315082</v>
      </c>
      <c r="O4911" s="15">
        <f t="shared" si="4"/>
        <v>-0.5084315082</v>
      </c>
      <c r="P4911" s="8">
        <f t="shared" si="5"/>
        <v>390</v>
      </c>
    </row>
    <row r="4912" ht="12.75" customHeight="1">
      <c r="A4912" s="16">
        <v>44340.0</v>
      </c>
      <c r="B4912" s="8" t="s">
        <v>380</v>
      </c>
      <c r="C4912" s="8" t="s">
        <v>381</v>
      </c>
      <c r="D4912" s="9" t="s">
        <v>35</v>
      </c>
      <c r="E4912" s="10" t="s">
        <v>19</v>
      </c>
      <c r="F4912" s="11">
        <v>6.82995534313E11</v>
      </c>
      <c r="G4912" s="17" t="s">
        <v>20</v>
      </c>
      <c r="H4912" s="18" t="str">
        <f t="shared" si="1"/>
        <v>SELL</v>
      </c>
      <c r="I4912" s="12">
        <v>202.146667</v>
      </c>
      <c r="J4912" s="12">
        <v>1000.0</v>
      </c>
      <c r="K4912" s="16">
        <v>44404.0</v>
      </c>
      <c r="L4912" s="14">
        <v>214.926666</v>
      </c>
      <c r="M4912" s="14">
        <f t="shared" si="2"/>
        <v>1063.221418</v>
      </c>
      <c r="N4912" s="15">
        <f t="shared" si="3"/>
        <v>-0.06322141834</v>
      </c>
      <c r="O4912" s="15">
        <f t="shared" si="4"/>
        <v>0.06322141834</v>
      </c>
      <c r="P4912" s="8">
        <f t="shared" si="5"/>
        <v>64</v>
      </c>
    </row>
    <row r="4913" ht="12.75" customHeight="1">
      <c r="A4913" s="16">
        <v>44340.0</v>
      </c>
      <c r="B4913" s="8" t="s">
        <v>3319</v>
      </c>
      <c r="C4913" s="8" t="s">
        <v>3320</v>
      </c>
      <c r="D4913" s="9" t="s">
        <v>32</v>
      </c>
      <c r="E4913" s="10" t="s">
        <v>19</v>
      </c>
      <c r="F4913" s="11">
        <v>1.216323E9</v>
      </c>
      <c r="G4913" s="17" t="s">
        <v>20</v>
      </c>
      <c r="H4913" s="18" t="str">
        <f t="shared" si="1"/>
        <v>SELL</v>
      </c>
      <c r="I4913" s="12">
        <v>22.866072</v>
      </c>
      <c r="J4913" s="12">
        <v>1000.0</v>
      </c>
      <c r="K4913" s="16">
        <v>44727.0</v>
      </c>
      <c r="L4913" s="14">
        <v>12.599197</v>
      </c>
      <c r="M4913" s="14">
        <f t="shared" si="2"/>
        <v>550.9996207</v>
      </c>
      <c r="N4913" s="15">
        <f t="shared" si="3"/>
        <v>0.4490003793</v>
      </c>
      <c r="O4913" s="15">
        <f t="shared" si="4"/>
        <v>-0.4490003793</v>
      </c>
      <c r="P4913" s="8">
        <f t="shared" si="5"/>
        <v>387</v>
      </c>
    </row>
    <row r="4914" ht="12.75" customHeight="1">
      <c r="A4914" s="16">
        <v>44340.0</v>
      </c>
      <c r="B4914" s="8" t="s">
        <v>1317</v>
      </c>
      <c r="C4914" s="8" t="s">
        <v>1318</v>
      </c>
      <c r="D4914" s="9" t="s">
        <v>65</v>
      </c>
      <c r="E4914" s="10" t="s">
        <v>842</v>
      </c>
      <c r="F4914" s="11">
        <v>5.3403116733E10</v>
      </c>
      <c r="G4914" s="17" t="s">
        <v>20</v>
      </c>
      <c r="H4914" s="18" t="str">
        <f t="shared" si="1"/>
        <v>SELL</v>
      </c>
      <c r="I4914" s="12">
        <v>16.44</v>
      </c>
      <c r="J4914" s="12">
        <v>1000.0</v>
      </c>
      <c r="K4914" s="16">
        <v>44473.0</v>
      </c>
      <c r="L4914" s="14">
        <v>12.48</v>
      </c>
      <c r="M4914" s="14">
        <f t="shared" si="2"/>
        <v>759.1240876</v>
      </c>
      <c r="N4914" s="15">
        <f t="shared" si="3"/>
        <v>0.2408759124</v>
      </c>
      <c r="O4914" s="15">
        <f t="shared" si="4"/>
        <v>-0.2408759124</v>
      </c>
      <c r="P4914" s="8">
        <f t="shared" si="5"/>
        <v>133</v>
      </c>
    </row>
    <row r="4915" ht="12.75" customHeight="1">
      <c r="A4915" s="7">
        <v>44341.0</v>
      </c>
      <c r="B4915" s="8" t="s">
        <v>74</v>
      </c>
      <c r="C4915" s="8" t="s">
        <v>75</v>
      </c>
      <c r="D4915" s="9" t="s">
        <v>18</v>
      </c>
      <c r="E4915" s="10" t="s">
        <v>19</v>
      </c>
      <c r="F4915" s="11">
        <v>1.1640308784E11</v>
      </c>
      <c r="G4915" s="8" t="s">
        <v>20</v>
      </c>
      <c r="H4915" s="8" t="str">
        <f t="shared" si="1"/>
        <v>SELL</v>
      </c>
      <c r="I4915" s="12">
        <v>351.055237</v>
      </c>
      <c r="J4915" s="12">
        <v>1000.0</v>
      </c>
      <c r="K4915" s="7">
        <v>44482.0</v>
      </c>
      <c r="L4915" s="14">
        <v>321.992767</v>
      </c>
      <c r="M4915" s="14">
        <f t="shared" si="2"/>
        <v>917.2139682</v>
      </c>
      <c r="N4915" s="15">
        <f t="shared" si="3"/>
        <v>0.08278603176</v>
      </c>
      <c r="O4915" s="15">
        <f t="shared" si="4"/>
        <v>-0.08278603176</v>
      </c>
      <c r="P4915" s="8">
        <f t="shared" si="5"/>
        <v>141</v>
      </c>
    </row>
    <row r="4916" ht="12.75" customHeight="1">
      <c r="A4916" s="7">
        <v>44341.0</v>
      </c>
      <c r="B4916" s="8" t="s">
        <v>3323</v>
      </c>
      <c r="C4916" s="8" t="s">
        <v>3324</v>
      </c>
      <c r="D4916" s="9" t="s">
        <v>23</v>
      </c>
      <c r="E4916" s="10" t="s">
        <v>19</v>
      </c>
      <c r="F4916" s="11">
        <v>1.5524715E9</v>
      </c>
      <c r="G4916" s="8" t="s">
        <v>24</v>
      </c>
      <c r="H4916" s="8" t="str">
        <f t="shared" si="1"/>
        <v>BUY</v>
      </c>
      <c r="I4916" s="12">
        <v>27.870001</v>
      </c>
      <c r="J4916" s="12">
        <v>1000.0</v>
      </c>
      <c r="K4916" s="16">
        <v>44727.0</v>
      </c>
      <c r="L4916" s="14">
        <v>19.559999</v>
      </c>
      <c r="M4916" s="14">
        <f t="shared" si="2"/>
        <v>701.8298636</v>
      </c>
      <c r="N4916" s="15">
        <f t="shared" si="3"/>
        <v>-0.2981701364</v>
      </c>
      <c r="O4916" s="15">
        <f t="shared" si="4"/>
        <v>0.2981701364</v>
      </c>
      <c r="P4916" s="8">
        <f t="shared" si="5"/>
        <v>386</v>
      </c>
    </row>
    <row r="4917" ht="12.75" customHeight="1">
      <c r="A4917" s="7">
        <v>44342.0</v>
      </c>
      <c r="B4917" s="8" t="s">
        <v>972</v>
      </c>
      <c r="C4917" s="8" t="s">
        <v>973</v>
      </c>
      <c r="D4917" s="9" t="s">
        <v>58</v>
      </c>
      <c r="E4917" s="10" t="s">
        <v>19</v>
      </c>
      <c r="F4917" s="11">
        <v>3.53092988E9</v>
      </c>
      <c r="G4917" s="8" t="s">
        <v>20</v>
      </c>
      <c r="H4917" s="8" t="str">
        <f t="shared" si="1"/>
        <v>SELL</v>
      </c>
      <c r="I4917" s="12">
        <v>19.559999</v>
      </c>
      <c r="J4917" s="12">
        <v>1000.0</v>
      </c>
      <c r="K4917" s="16">
        <v>44342.0</v>
      </c>
      <c r="L4917" s="14">
        <v>19.559999</v>
      </c>
      <c r="M4917" s="14">
        <f t="shared" si="2"/>
        <v>1000</v>
      </c>
      <c r="N4917" s="15">
        <f t="shared" si="3"/>
        <v>0</v>
      </c>
      <c r="O4917" s="15">
        <f t="shared" si="4"/>
        <v>0</v>
      </c>
      <c r="P4917" s="8">
        <f t="shared" si="5"/>
        <v>0</v>
      </c>
    </row>
    <row r="4918" ht="12.75" customHeight="1">
      <c r="A4918" s="7">
        <v>44342.0</v>
      </c>
      <c r="B4918" s="8" t="s">
        <v>1015</v>
      </c>
      <c r="C4918" s="8" t="s">
        <v>1016</v>
      </c>
      <c r="D4918" s="9" t="s">
        <v>35</v>
      </c>
      <c r="E4918" s="10" t="s">
        <v>19</v>
      </c>
      <c r="F4918" s="11">
        <v>5.595228507E9</v>
      </c>
      <c r="G4918" s="8" t="s">
        <v>20</v>
      </c>
      <c r="H4918" s="8" t="str">
        <f t="shared" si="1"/>
        <v>SELL</v>
      </c>
      <c r="I4918" s="12">
        <v>60.639999</v>
      </c>
      <c r="J4918" s="12">
        <v>1000.0</v>
      </c>
      <c r="K4918" s="7">
        <v>44354.0</v>
      </c>
      <c r="L4918" s="14">
        <v>70.002502</v>
      </c>
      <c r="M4918" s="14">
        <f t="shared" si="2"/>
        <v>1154.394841</v>
      </c>
      <c r="N4918" s="15">
        <f t="shared" si="3"/>
        <v>-0.1543948409</v>
      </c>
      <c r="O4918" s="15">
        <f t="shared" si="4"/>
        <v>0.1543948409</v>
      </c>
      <c r="P4918" s="8">
        <f t="shared" si="5"/>
        <v>12</v>
      </c>
    </row>
    <row r="4919" ht="12.75" customHeight="1">
      <c r="A4919" s="7">
        <v>44343.0</v>
      </c>
      <c r="B4919" s="8" t="s">
        <v>714</v>
      </c>
      <c r="C4919" s="8" t="s">
        <v>601</v>
      </c>
      <c r="D4919" s="9" t="s">
        <v>23</v>
      </c>
      <c r="E4919" s="10" t="s">
        <v>19</v>
      </c>
      <c r="F4919" s="11">
        <v>3.0623792366E10</v>
      </c>
      <c r="G4919" s="8" t="s">
        <v>20</v>
      </c>
      <c r="H4919" s="8" t="str">
        <f t="shared" si="1"/>
        <v>SELL</v>
      </c>
      <c r="I4919" s="12">
        <v>29.96279</v>
      </c>
      <c r="J4919" s="12">
        <v>1000.0</v>
      </c>
      <c r="K4919" s="7">
        <v>44617.0</v>
      </c>
      <c r="L4919" s="14">
        <v>32.795479</v>
      </c>
      <c r="M4919" s="14">
        <f t="shared" si="2"/>
        <v>1094.540228</v>
      </c>
      <c r="N4919" s="15">
        <f t="shared" si="3"/>
        <v>-0.09454022806</v>
      </c>
      <c r="O4919" s="15">
        <f t="shared" si="4"/>
        <v>0.09454022806</v>
      </c>
      <c r="P4919" s="8">
        <f t="shared" si="5"/>
        <v>274</v>
      </c>
    </row>
    <row r="4920" ht="12.75" customHeight="1">
      <c r="A4920" s="7">
        <v>44343.0</v>
      </c>
      <c r="B4920" s="8" t="s">
        <v>1637</v>
      </c>
      <c r="C4920" s="8" t="s">
        <v>1638</v>
      </c>
      <c r="D4920" s="9" t="s">
        <v>35</v>
      </c>
      <c r="E4920" s="10" t="s">
        <v>19</v>
      </c>
      <c r="F4920" s="11">
        <v>1.40033231E10</v>
      </c>
      <c r="G4920" s="8" t="s">
        <v>20</v>
      </c>
      <c r="H4920" s="8" t="str">
        <f t="shared" si="1"/>
        <v>SELL</v>
      </c>
      <c r="I4920" s="12">
        <v>49.11</v>
      </c>
      <c r="J4920" s="12">
        <v>1000.0</v>
      </c>
      <c r="K4920" s="16">
        <v>44727.0</v>
      </c>
      <c r="L4920" s="14">
        <v>47.55</v>
      </c>
      <c r="M4920" s="14">
        <f t="shared" si="2"/>
        <v>968.2345754</v>
      </c>
      <c r="N4920" s="15">
        <f t="shared" si="3"/>
        <v>0.03176542456</v>
      </c>
      <c r="O4920" s="15">
        <f t="shared" si="4"/>
        <v>-0.03176542456</v>
      </c>
      <c r="P4920" s="8">
        <f t="shared" si="5"/>
        <v>384</v>
      </c>
    </row>
    <row r="4921" ht="12.75" customHeight="1">
      <c r="A4921" s="7">
        <v>44343.0</v>
      </c>
      <c r="B4921" s="8" t="s">
        <v>3325</v>
      </c>
      <c r="C4921" s="8" t="s">
        <v>3326</v>
      </c>
      <c r="D4921" s="9" t="s">
        <v>23</v>
      </c>
      <c r="E4921" s="10" t="s">
        <v>19</v>
      </c>
      <c r="F4921" s="11">
        <v>8.6162512E8</v>
      </c>
      <c r="G4921" s="8" t="s">
        <v>20</v>
      </c>
      <c r="H4921" s="8" t="str">
        <f t="shared" si="1"/>
        <v>SELL</v>
      </c>
      <c r="I4921" s="12">
        <v>26.0</v>
      </c>
      <c r="J4921" s="12">
        <v>1000.0</v>
      </c>
      <c r="K4921" s="16">
        <v>44621.0</v>
      </c>
      <c r="L4921" s="14">
        <v>9.33</v>
      </c>
      <c r="M4921" s="14">
        <f t="shared" si="2"/>
        <v>358.8461538</v>
      </c>
      <c r="N4921" s="15">
        <f t="shared" si="3"/>
        <v>0.6411538462</v>
      </c>
      <c r="O4921" s="15">
        <f t="shared" si="4"/>
        <v>-0.6411538462</v>
      </c>
      <c r="P4921" s="8">
        <f t="shared" si="5"/>
        <v>278</v>
      </c>
    </row>
    <row r="4922" ht="12.75" customHeight="1">
      <c r="A4922" s="7">
        <v>44354.0</v>
      </c>
      <c r="B4922" s="8" t="s">
        <v>3327</v>
      </c>
      <c r="C4922" s="8" t="s">
        <v>3328</v>
      </c>
      <c r="D4922" s="9" t="s">
        <v>39</v>
      </c>
      <c r="E4922" s="10" t="s">
        <v>19</v>
      </c>
      <c r="F4922" s="11">
        <v>2.3241E8</v>
      </c>
      <c r="G4922" s="8" t="s">
        <v>20</v>
      </c>
      <c r="H4922" s="8" t="str">
        <f t="shared" si="1"/>
        <v>SELL</v>
      </c>
      <c r="I4922" s="12">
        <v>3.44</v>
      </c>
      <c r="J4922" s="12">
        <v>1000.0</v>
      </c>
      <c r="K4922" s="16">
        <v>44727.0</v>
      </c>
      <c r="L4922" s="14">
        <v>0.353</v>
      </c>
      <c r="M4922" s="14">
        <f t="shared" si="2"/>
        <v>102.6162791</v>
      </c>
      <c r="N4922" s="15">
        <f t="shared" si="3"/>
        <v>0.8973837209</v>
      </c>
      <c r="O4922" s="15">
        <f t="shared" si="4"/>
        <v>-0.8973837209</v>
      </c>
      <c r="P4922" s="8">
        <f t="shared" si="5"/>
        <v>373</v>
      </c>
    </row>
    <row r="4923" ht="12.75" customHeight="1">
      <c r="A4923" s="7">
        <v>44354.0</v>
      </c>
      <c r="B4923" s="8" t="s">
        <v>1904</v>
      </c>
      <c r="C4923" s="8" t="s">
        <v>1905</v>
      </c>
      <c r="D4923" s="9" t="s">
        <v>39</v>
      </c>
      <c r="E4923" s="10" t="s">
        <v>19</v>
      </c>
      <c r="F4923" s="11">
        <v>3.77993733E10</v>
      </c>
      <c r="G4923" s="8" t="s">
        <v>20</v>
      </c>
      <c r="H4923" s="8" t="str">
        <f t="shared" si="1"/>
        <v>SELL</v>
      </c>
      <c r="I4923" s="12">
        <v>395.850006</v>
      </c>
      <c r="J4923" s="12">
        <v>1000.0</v>
      </c>
      <c r="K4923" s="16">
        <v>44362.0</v>
      </c>
      <c r="L4923" s="14">
        <v>396.079987</v>
      </c>
      <c r="M4923" s="14">
        <f t="shared" si="2"/>
        <v>1000.58098</v>
      </c>
      <c r="N4923" s="15">
        <f t="shared" si="3"/>
        <v>-0.0005809801604</v>
      </c>
      <c r="O4923" s="15">
        <f t="shared" si="4"/>
        <v>0.0005809801604</v>
      </c>
      <c r="P4923" s="8">
        <f t="shared" si="5"/>
        <v>8</v>
      </c>
    </row>
    <row r="4924" ht="12.75" customHeight="1">
      <c r="A4924" s="7">
        <v>44354.0</v>
      </c>
      <c r="B4924" s="8" t="s">
        <v>3329</v>
      </c>
      <c r="C4924" s="8" t="s">
        <v>3330</v>
      </c>
      <c r="D4924" s="9" t="s">
        <v>18</v>
      </c>
      <c r="E4924" s="10" t="s">
        <v>19</v>
      </c>
      <c r="F4924" s="11">
        <v>2.48772234E8</v>
      </c>
      <c r="G4924" s="8" t="s">
        <v>24</v>
      </c>
      <c r="H4924" s="8" t="str">
        <f t="shared" si="1"/>
        <v>BUY</v>
      </c>
      <c r="I4924" s="12">
        <v>10.61</v>
      </c>
      <c r="J4924" s="12">
        <v>1000.0</v>
      </c>
      <c r="K4924" s="16">
        <v>44452.0</v>
      </c>
      <c r="L4924" s="14">
        <v>9.29</v>
      </c>
      <c r="M4924" s="14">
        <f t="shared" si="2"/>
        <v>875.5890669</v>
      </c>
      <c r="N4924" s="15">
        <f t="shared" si="3"/>
        <v>-0.1244109331</v>
      </c>
      <c r="O4924" s="15">
        <f t="shared" si="4"/>
        <v>0.1244109331</v>
      </c>
      <c r="P4924" s="8">
        <f t="shared" si="5"/>
        <v>98</v>
      </c>
    </row>
    <row r="4925" ht="12.75" customHeight="1">
      <c r="A4925" s="7">
        <v>44354.0</v>
      </c>
      <c r="B4925" s="8" t="s">
        <v>1015</v>
      </c>
      <c r="C4925" s="8" t="s">
        <v>1016</v>
      </c>
      <c r="D4925" s="9" t="s">
        <v>35</v>
      </c>
      <c r="E4925" s="10" t="s">
        <v>19</v>
      </c>
      <c r="F4925" s="11">
        <v>5.595228507E9</v>
      </c>
      <c r="G4925" s="8" t="s">
        <v>24</v>
      </c>
      <c r="H4925" s="8" t="str">
        <f t="shared" si="1"/>
        <v>BUY</v>
      </c>
      <c r="I4925" s="12">
        <v>70.002502</v>
      </c>
      <c r="J4925" s="12">
        <v>1000.0</v>
      </c>
      <c r="K4925" s="16">
        <v>44727.0</v>
      </c>
      <c r="L4925" s="14">
        <v>32.322498</v>
      </c>
      <c r="M4925" s="14">
        <f t="shared" si="2"/>
        <v>461.7334678</v>
      </c>
      <c r="N4925" s="15">
        <f t="shared" si="3"/>
        <v>-0.5382665322</v>
      </c>
      <c r="O4925" s="15">
        <f t="shared" si="4"/>
        <v>0.5382665322</v>
      </c>
      <c r="P4925" s="8">
        <f t="shared" si="5"/>
        <v>373</v>
      </c>
    </row>
    <row r="4926" ht="12.75" customHeight="1">
      <c r="A4926" s="7">
        <v>44354.0</v>
      </c>
      <c r="B4926" s="8" t="s">
        <v>1703</v>
      </c>
      <c r="C4926" s="8" t="s">
        <v>1704</v>
      </c>
      <c r="D4926" s="9" t="s">
        <v>35</v>
      </c>
      <c r="E4926" s="10" t="s">
        <v>106</v>
      </c>
      <c r="F4926" s="11">
        <v>6.20062758E9</v>
      </c>
      <c r="G4926" s="8" t="s">
        <v>20</v>
      </c>
      <c r="H4926" s="8" t="str">
        <f t="shared" si="1"/>
        <v>SELL</v>
      </c>
      <c r="I4926" s="12">
        <v>24.4</v>
      </c>
      <c r="J4926" s="12">
        <v>1000.0</v>
      </c>
      <c r="K4926" s="16">
        <v>44727.0</v>
      </c>
      <c r="L4926" s="14">
        <v>18.51</v>
      </c>
      <c r="M4926" s="14">
        <f t="shared" si="2"/>
        <v>758.6065574</v>
      </c>
      <c r="N4926" s="15">
        <f t="shared" si="3"/>
        <v>0.2413934426</v>
      </c>
      <c r="O4926" s="15">
        <f t="shared" si="4"/>
        <v>-0.2413934426</v>
      </c>
      <c r="P4926" s="8">
        <f t="shared" si="5"/>
        <v>373</v>
      </c>
    </row>
    <row r="4927" ht="12.75" customHeight="1">
      <c r="A4927" s="7">
        <v>44354.0</v>
      </c>
      <c r="B4927" s="8" t="s">
        <v>2046</v>
      </c>
      <c r="C4927" s="8" t="s">
        <v>2047</v>
      </c>
      <c r="D4927" s="9" t="s">
        <v>23</v>
      </c>
      <c r="E4927" s="10" t="s">
        <v>1414</v>
      </c>
      <c r="F4927" s="11">
        <v>4.7880405032E10</v>
      </c>
      <c r="G4927" s="8" t="s">
        <v>24</v>
      </c>
      <c r="H4927" s="8" t="str">
        <f t="shared" si="1"/>
        <v>BUY</v>
      </c>
      <c r="I4927" s="12">
        <v>228.130005</v>
      </c>
      <c r="J4927" s="12">
        <v>1000.0</v>
      </c>
      <c r="K4927" s="16">
        <v>44727.0</v>
      </c>
      <c r="L4927" s="14">
        <v>179.660004</v>
      </c>
      <c r="M4927" s="14">
        <f t="shared" si="2"/>
        <v>787.5334242</v>
      </c>
      <c r="N4927" s="15">
        <f t="shared" si="3"/>
        <v>-0.2124665758</v>
      </c>
      <c r="O4927" s="15">
        <f t="shared" si="4"/>
        <v>0.2124665758</v>
      </c>
      <c r="P4927" s="8">
        <f t="shared" si="5"/>
        <v>373</v>
      </c>
    </row>
    <row r="4928" ht="12.75" customHeight="1">
      <c r="A4928" s="7">
        <v>44355.0</v>
      </c>
      <c r="B4928" s="8" t="s">
        <v>681</v>
      </c>
      <c r="C4928" s="8" t="s">
        <v>682</v>
      </c>
      <c r="D4928" s="9" t="s">
        <v>18</v>
      </c>
      <c r="E4928" s="10" t="s">
        <v>19</v>
      </c>
      <c r="F4928" s="11">
        <v>1.7341689E9</v>
      </c>
      <c r="G4928" s="8" t="s">
        <v>20</v>
      </c>
      <c r="H4928" s="8" t="str">
        <f t="shared" si="1"/>
        <v>SELL</v>
      </c>
      <c r="I4928" s="12">
        <v>216.93</v>
      </c>
      <c r="J4928" s="12">
        <v>1000.0</v>
      </c>
      <c r="K4928" s="16">
        <v>44714.0</v>
      </c>
      <c r="L4928" s="14">
        <v>147.15</v>
      </c>
      <c r="M4928" s="14">
        <f t="shared" si="2"/>
        <v>678.329415</v>
      </c>
      <c r="N4928" s="15">
        <f t="shared" si="3"/>
        <v>0.321670585</v>
      </c>
      <c r="O4928" s="15">
        <f t="shared" si="4"/>
        <v>-0.321670585</v>
      </c>
      <c r="P4928" s="8">
        <f t="shared" si="5"/>
        <v>359</v>
      </c>
    </row>
    <row r="4929" ht="12.75" customHeight="1">
      <c r="A4929" s="7">
        <v>44355.0</v>
      </c>
      <c r="B4929" s="8" t="s">
        <v>603</v>
      </c>
      <c r="C4929" s="8" t="s">
        <v>604</v>
      </c>
      <c r="D4929" s="9" t="s">
        <v>32</v>
      </c>
      <c r="E4929" s="10" t="s">
        <v>19</v>
      </c>
      <c r="F4929" s="11">
        <v>4.3368843374E10</v>
      </c>
      <c r="G4929" s="8" t="s">
        <v>24</v>
      </c>
      <c r="H4929" s="8" t="str">
        <f t="shared" si="1"/>
        <v>BUY</v>
      </c>
      <c r="I4929" s="12">
        <v>120.90686</v>
      </c>
      <c r="J4929" s="12">
        <v>1000.0</v>
      </c>
      <c r="K4929" s="16">
        <v>44727.0</v>
      </c>
      <c r="L4929" s="14">
        <v>118.078979</v>
      </c>
      <c r="M4929" s="14">
        <f t="shared" si="2"/>
        <v>976.611079</v>
      </c>
      <c r="N4929" s="15">
        <f t="shared" si="3"/>
        <v>-0.02338892103</v>
      </c>
      <c r="O4929" s="15">
        <f t="shared" si="4"/>
        <v>0.02338892103</v>
      </c>
      <c r="P4929" s="8">
        <f t="shared" si="5"/>
        <v>372</v>
      </c>
    </row>
    <row r="4930" ht="12.75" customHeight="1">
      <c r="A4930" s="7">
        <v>44357.0</v>
      </c>
      <c r="B4930" s="8" t="s">
        <v>3276</v>
      </c>
      <c r="C4930" s="8" t="s">
        <v>3277</v>
      </c>
      <c r="D4930" s="9" t="s">
        <v>27</v>
      </c>
      <c r="E4930" s="10" t="s">
        <v>19</v>
      </c>
      <c r="F4930" s="11">
        <v>9.1838096E8</v>
      </c>
      <c r="G4930" s="8" t="s">
        <v>20</v>
      </c>
      <c r="H4930" s="8" t="str">
        <f t="shared" si="1"/>
        <v>SELL</v>
      </c>
      <c r="I4930" s="12">
        <v>10.99</v>
      </c>
      <c r="J4930" s="12">
        <v>1000.0</v>
      </c>
      <c r="K4930" s="16">
        <v>44552.0</v>
      </c>
      <c r="L4930" s="14">
        <v>6.51</v>
      </c>
      <c r="M4930" s="14">
        <f t="shared" si="2"/>
        <v>592.3566879</v>
      </c>
      <c r="N4930" s="15">
        <f t="shared" si="3"/>
        <v>0.4076433121</v>
      </c>
      <c r="O4930" s="15">
        <f t="shared" si="4"/>
        <v>-0.4076433121</v>
      </c>
      <c r="P4930" s="8">
        <f t="shared" si="5"/>
        <v>195</v>
      </c>
    </row>
    <row r="4931" ht="12.75" customHeight="1">
      <c r="A4931" s="16">
        <v>44357.0</v>
      </c>
      <c r="B4931" s="8" t="s">
        <v>3331</v>
      </c>
      <c r="C4931" s="8" t="s">
        <v>3332</v>
      </c>
      <c r="D4931" s="9" t="s">
        <v>18</v>
      </c>
      <c r="E4931" s="10" t="s">
        <v>274</v>
      </c>
      <c r="F4931" s="11">
        <v>1.4902816E9</v>
      </c>
      <c r="G4931" s="18" t="s">
        <v>24</v>
      </c>
      <c r="H4931" s="17" t="str">
        <f t="shared" si="1"/>
        <v>BUY</v>
      </c>
      <c r="I4931" s="12">
        <v>18.314781</v>
      </c>
      <c r="J4931" s="12">
        <v>1000.0</v>
      </c>
      <c r="K4931" s="16">
        <v>44635.0</v>
      </c>
      <c r="L4931" s="14">
        <v>38.278854</v>
      </c>
      <c r="M4931" s="14">
        <f t="shared" si="2"/>
        <v>2090.05251</v>
      </c>
      <c r="N4931" s="15">
        <f t="shared" si="3"/>
        <v>1.09005251</v>
      </c>
      <c r="O4931" s="15">
        <f t="shared" si="4"/>
        <v>-1.09005251</v>
      </c>
      <c r="P4931" s="8">
        <f t="shared" si="5"/>
        <v>278</v>
      </c>
    </row>
    <row r="4932" ht="12.75" customHeight="1">
      <c r="A4932" s="7">
        <v>44358.0</v>
      </c>
      <c r="B4932" s="8" t="s">
        <v>123</v>
      </c>
      <c r="C4932" s="8" t="s">
        <v>124</v>
      </c>
      <c r="D4932" s="9" t="s">
        <v>32</v>
      </c>
      <c r="E4932" s="10" t="s">
        <v>19</v>
      </c>
      <c r="F4932" s="11">
        <v>3.4143176459E10</v>
      </c>
      <c r="G4932" s="8" t="s">
        <v>24</v>
      </c>
      <c r="H4932" s="8" t="str">
        <f t="shared" si="1"/>
        <v>BUY</v>
      </c>
      <c r="I4932" s="12">
        <v>36.95</v>
      </c>
      <c r="J4932" s="12">
        <v>1000.0</v>
      </c>
      <c r="K4932" s="7">
        <v>44425.0</v>
      </c>
      <c r="L4932" s="14">
        <v>43.59</v>
      </c>
      <c r="M4932" s="14">
        <f t="shared" si="2"/>
        <v>1179.7023</v>
      </c>
      <c r="N4932" s="15">
        <f t="shared" si="3"/>
        <v>0.1797023004</v>
      </c>
      <c r="O4932" s="15">
        <f t="shared" si="4"/>
        <v>-0.1797023004</v>
      </c>
      <c r="P4932" s="8">
        <f t="shared" si="5"/>
        <v>67</v>
      </c>
    </row>
    <row r="4933" ht="12.75" customHeight="1">
      <c r="A4933" s="7">
        <v>44361.0</v>
      </c>
      <c r="B4933" s="8" t="s">
        <v>3333</v>
      </c>
      <c r="C4933" s="8" t="s">
        <v>3334</v>
      </c>
      <c r="D4933" s="9" t="s">
        <v>39</v>
      </c>
      <c r="E4933" s="10" t="s">
        <v>19</v>
      </c>
      <c r="F4933" s="11">
        <v>4.87927584E8</v>
      </c>
      <c r="G4933" s="8" t="s">
        <v>24</v>
      </c>
      <c r="H4933" s="8" t="str">
        <f t="shared" si="1"/>
        <v>BUY</v>
      </c>
      <c r="I4933" s="12">
        <v>9.51</v>
      </c>
      <c r="J4933" s="12">
        <v>1000.0</v>
      </c>
      <c r="K4933" s="16">
        <v>44727.0</v>
      </c>
      <c r="L4933" s="14">
        <v>2.93</v>
      </c>
      <c r="M4933" s="14">
        <f t="shared" si="2"/>
        <v>308.0967403</v>
      </c>
      <c r="N4933" s="15">
        <f t="shared" si="3"/>
        <v>-0.6919032597</v>
      </c>
      <c r="O4933" s="15">
        <f t="shared" si="4"/>
        <v>0.6919032597</v>
      </c>
      <c r="P4933" s="8">
        <f t="shared" si="5"/>
        <v>366</v>
      </c>
    </row>
    <row r="4934" ht="12.75" customHeight="1">
      <c r="A4934" s="7">
        <v>44361.0</v>
      </c>
      <c r="B4934" s="8" t="s">
        <v>1847</v>
      </c>
      <c r="C4934" s="8" t="s">
        <v>1848</v>
      </c>
      <c r="D4934" s="9" t="s">
        <v>58</v>
      </c>
      <c r="E4934" s="10" t="s">
        <v>19</v>
      </c>
      <c r="F4934" s="11">
        <v>1.1164249786E10</v>
      </c>
      <c r="G4934" s="8" t="s">
        <v>24</v>
      </c>
      <c r="H4934" s="8" t="str">
        <f t="shared" si="1"/>
        <v>BUY</v>
      </c>
      <c r="I4934" s="12">
        <v>364.859985</v>
      </c>
      <c r="J4934" s="12">
        <v>1000.0</v>
      </c>
      <c r="K4934" s="7">
        <v>44410.0</v>
      </c>
      <c r="L4934" s="14">
        <v>421.369995</v>
      </c>
      <c r="M4934" s="14">
        <f t="shared" si="2"/>
        <v>1154.881358</v>
      </c>
      <c r="N4934" s="15">
        <f t="shared" si="3"/>
        <v>0.1548813581</v>
      </c>
      <c r="O4934" s="15">
        <f t="shared" si="4"/>
        <v>-0.1548813581</v>
      </c>
      <c r="P4934" s="8">
        <f t="shared" si="5"/>
        <v>49</v>
      </c>
    </row>
    <row r="4935" ht="12.75" customHeight="1">
      <c r="A4935" s="7">
        <v>44361.0</v>
      </c>
      <c r="B4935" s="8" t="s">
        <v>361</v>
      </c>
      <c r="C4935" s="8" t="s">
        <v>362</v>
      </c>
      <c r="D4935" s="9" t="s">
        <v>23</v>
      </c>
      <c r="E4935" s="10" t="s">
        <v>19</v>
      </c>
      <c r="F4935" s="11">
        <v>3.4406482717E10</v>
      </c>
      <c r="G4935" s="8" t="s">
        <v>20</v>
      </c>
      <c r="H4935" s="8" t="str">
        <f t="shared" si="1"/>
        <v>SELL</v>
      </c>
      <c r="I4935" s="12">
        <v>230.949997</v>
      </c>
      <c r="J4935" s="12">
        <v>1000.0</v>
      </c>
      <c r="K4935" s="16">
        <v>44727.0</v>
      </c>
      <c r="L4935" s="14">
        <v>62.91</v>
      </c>
      <c r="M4935" s="14">
        <f t="shared" si="2"/>
        <v>272.3966262</v>
      </c>
      <c r="N4935" s="15">
        <f t="shared" si="3"/>
        <v>0.7276033738</v>
      </c>
      <c r="O4935" s="15">
        <f t="shared" si="4"/>
        <v>-0.7276033738</v>
      </c>
      <c r="P4935" s="8">
        <f t="shared" si="5"/>
        <v>366</v>
      </c>
    </row>
    <row r="4936" ht="12.75" customHeight="1">
      <c r="A4936" s="16">
        <v>44361.0</v>
      </c>
      <c r="B4936" s="8" t="s">
        <v>836</v>
      </c>
      <c r="C4936" s="8" t="s">
        <v>837</v>
      </c>
      <c r="D4936" s="9" t="s">
        <v>58</v>
      </c>
      <c r="E4936" s="10" t="s">
        <v>19</v>
      </c>
      <c r="F4936" s="11">
        <v>1.0735109466E10</v>
      </c>
      <c r="G4936" s="18" t="s">
        <v>24</v>
      </c>
      <c r="H4936" s="17" t="str">
        <f t="shared" si="1"/>
        <v>BUY</v>
      </c>
      <c r="I4936" s="12">
        <v>343.070007</v>
      </c>
      <c r="J4936" s="12">
        <v>1000.0</v>
      </c>
      <c r="K4936" s="16">
        <v>44362.0</v>
      </c>
      <c r="L4936" s="14">
        <v>335.5</v>
      </c>
      <c r="M4936" s="14">
        <f t="shared" si="2"/>
        <v>977.9345124</v>
      </c>
      <c r="N4936" s="15">
        <f t="shared" si="3"/>
        <v>-0.02206548764</v>
      </c>
      <c r="O4936" s="15">
        <f t="shared" si="4"/>
        <v>0.02206548764</v>
      </c>
      <c r="P4936" s="8">
        <f t="shared" si="5"/>
        <v>1</v>
      </c>
    </row>
    <row r="4937" ht="12.75" customHeight="1">
      <c r="A4937" s="7">
        <v>44362.0</v>
      </c>
      <c r="B4937" s="8" t="s">
        <v>1904</v>
      </c>
      <c r="C4937" s="8" t="s">
        <v>1905</v>
      </c>
      <c r="D4937" s="9" t="s">
        <v>39</v>
      </c>
      <c r="E4937" s="10" t="s">
        <v>19</v>
      </c>
      <c r="F4937" s="11">
        <v>3.77993733E10</v>
      </c>
      <c r="G4937" s="8" t="s">
        <v>24</v>
      </c>
      <c r="H4937" s="8" t="str">
        <f t="shared" si="1"/>
        <v>BUY</v>
      </c>
      <c r="I4937" s="12">
        <v>396.079987</v>
      </c>
      <c r="J4937" s="12">
        <v>1000.0</v>
      </c>
      <c r="K4937" s="16">
        <v>44727.0</v>
      </c>
      <c r="L4937" s="14">
        <v>197.259995</v>
      </c>
      <c r="M4937" s="14">
        <f t="shared" si="2"/>
        <v>498.0307046</v>
      </c>
      <c r="N4937" s="15">
        <f t="shared" si="3"/>
        <v>-0.5019692954</v>
      </c>
      <c r="O4937" s="15">
        <f t="shared" si="4"/>
        <v>0.5019692954</v>
      </c>
      <c r="P4937" s="8">
        <f t="shared" si="5"/>
        <v>365</v>
      </c>
    </row>
    <row r="4938" ht="12.75" customHeight="1">
      <c r="A4938" s="7">
        <v>44362.0</v>
      </c>
      <c r="B4938" s="8" t="s">
        <v>83</v>
      </c>
      <c r="C4938" s="8" t="s">
        <v>84</v>
      </c>
      <c r="D4938" s="9" t="s">
        <v>71</v>
      </c>
      <c r="E4938" s="10" t="s">
        <v>19</v>
      </c>
      <c r="F4938" s="11">
        <v>1.0802232864E11</v>
      </c>
      <c r="G4938" s="8" t="s">
        <v>24</v>
      </c>
      <c r="H4938" s="8" t="str">
        <f t="shared" si="1"/>
        <v>BUY</v>
      </c>
      <c r="I4938" s="12">
        <v>352.883728</v>
      </c>
      <c r="J4938" s="12">
        <v>1000.0</v>
      </c>
      <c r="K4938" s="16">
        <v>44386.0</v>
      </c>
      <c r="L4938" s="14">
        <v>353.320892</v>
      </c>
      <c r="M4938" s="14">
        <f t="shared" si="2"/>
        <v>1001.238833</v>
      </c>
      <c r="N4938" s="15">
        <f t="shared" si="3"/>
        <v>0.001238832979</v>
      </c>
      <c r="O4938" s="15">
        <f t="shared" si="4"/>
        <v>-0.001238832979</v>
      </c>
      <c r="P4938" s="8">
        <f t="shared" si="5"/>
        <v>24</v>
      </c>
    </row>
    <row r="4939" ht="12.75" customHeight="1">
      <c r="A4939" s="7">
        <v>44362.0</v>
      </c>
      <c r="B4939" s="8" t="s">
        <v>767</v>
      </c>
      <c r="C4939" s="8" t="s">
        <v>768</v>
      </c>
      <c r="D4939" s="9" t="s">
        <v>39</v>
      </c>
      <c r="E4939" s="10" t="s">
        <v>19</v>
      </c>
      <c r="F4939" s="11">
        <v>5.18711258504E11</v>
      </c>
      <c r="G4939" s="8" t="s">
        <v>24</v>
      </c>
      <c r="H4939" s="8" t="str">
        <f t="shared" si="1"/>
        <v>BUY</v>
      </c>
      <c r="I4939" s="12">
        <v>217.35</v>
      </c>
      <c r="J4939" s="12">
        <v>1000.0</v>
      </c>
      <c r="K4939" s="7">
        <v>44371.0</v>
      </c>
      <c r="L4939" s="14">
        <v>226.54</v>
      </c>
      <c r="M4939" s="14">
        <f t="shared" si="2"/>
        <v>1042.282034</v>
      </c>
      <c r="N4939" s="15">
        <f t="shared" si="3"/>
        <v>0.04228203359</v>
      </c>
      <c r="O4939" s="15">
        <f t="shared" si="4"/>
        <v>-0.04228203359</v>
      </c>
      <c r="P4939" s="8">
        <f t="shared" si="5"/>
        <v>9</v>
      </c>
    </row>
    <row r="4940" ht="12.75" customHeight="1">
      <c r="A4940" s="16">
        <v>44362.0</v>
      </c>
      <c r="B4940" s="8" t="s">
        <v>836</v>
      </c>
      <c r="C4940" s="8" t="s">
        <v>837</v>
      </c>
      <c r="D4940" s="9" t="s">
        <v>58</v>
      </c>
      <c r="E4940" s="10" t="s">
        <v>19</v>
      </c>
      <c r="F4940" s="11">
        <v>1.0735109466E10</v>
      </c>
      <c r="G4940" s="17" t="s">
        <v>20</v>
      </c>
      <c r="H4940" s="18" t="str">
        <f t="shared" si="1"/>
        <v>SELL</v>
      </c>
      <c r="I4940" s="12">
        <v>335.5</v>
      </c>
      <c r="J4940" s="12">
        <v>1000.0</v>
      </c>
      <c r="K4940" s="16">
        <v>44672.0</v>
      </c>
      <c r="L4940" s="14">
        <v>124.839996</v>
      </c>
      <c r="M4940" s="14">
        <f t="shared" si="2"/>
        <v>372.1013294</v>
      </c>
      <c r="N4940" s="15">
        <f t="shared" si="3"/>
        <v>0.6278986706</v>
      </c>
      <c r="O4940" s="15">
        <f t="shared" si="4"/>
        <v>-0.6278986706</v>
      </c>
      <c r="P4940" s="8">
        <f t="shared" si="5"/>
        <v>310</v>
      </c>
    </row>
    <row r="4941" ht="12.75" customHeight="1">
      <c r="A4941" s="16">
        <v>44362.0</v>
      </c>
      <c r="B4941" s="8" t="s">
        <v>61</v>
      </c>
      <c r="C4941" s="8" t="s">
        <v>62</v>
      </c>
      <c r="D4941" s="9" t="s">
        <v>27</v>
      </c>
      <c r="E4941" s="10" t="s">
        <v>19</v>
      </c>
      <c r="F4941" s="11">
        <v>4.44889529764E11</v>
      </c>
      <c r="G4941" s="17" t="s">
        <v>20</v>
      </c>
      <c r="H4941" s="18" t="str">
        <f t="shared" si="1"/>
        <v>SELL</v>
      </c>
      <c r="I4941" s="12">
        <v>58.69</v>
      </c>
      <c r="J4941" s="12">
        <v>1000.0</v>
      </c>
      <c r="K4941" s="16">
        <v>44375.0</v>
      </c>
      <c r="L4941" s="14">
        <v>57.49</v>
      </c>
      <c r="M4941" s="14">
        <f t="shared" si="2"/>
        <v>979.5535866</v>
      </c>
      <c r="N4941" s="15">
        <f t="shared" si="3"/>
        <v>0.02044641336</v>
      </c>
      <c r="O4941" s="15">
        <f t="shared" si="4"/>
        <v>-0.02044641336</v>
      </c>
      <c r="P4941" s="8">
        <f t="shared" si="5"/>
        <v>13</v>
      </c>
    </row>
    <row r="4942" ht="12.75" customHeight="1">
      <c r="A4942" s="7">
        <v>44363.0</v>
      </c>
      <c r="B4942" s="8" t="s">
        <v>2992</v>
      </c>
      <c r="C4942" s="8" t="s">
        <v>2993</v>
      </c>
      <c r="D4942" s="9" t="s">
        <v>32</v>
      </c>
      <c r="E4942" s="10" t="s">
        <v>19</v>
      </c>
      <c r="F4942" s="11">
        <v>1.2567072046E10</v>
      </c>
      <c r="G4942" s="8" t="s">
        <v>20</v>
      </c>
      <c r="H4942" s="8" t="str">
        <f t="shared" si="1"/>
        <v>SELL</v>
      </c>
      <c r="I4942" s="12">
        <v>14.058884</v>
      </c>
      <c r="J4942" s="12">
        <v>1000.0</v>
      </c>
      <c r="K4942" s="16">
        <v>44727.0</v>
      </c>
      <c r="L4942" s="14">
        <v>20.962004</v>
      </c>
      <c r="M4942" s="14">
        <f t="shared" si="2"/>
        <v>1491.014792</v>
      </c>
      <c r="N4942" s="15">
        <f t="shared" si="3"/>
        <v>-0.4910147918</v>
      </c>
      <c r="O4942" s="15">
        <f t="shared" si="4"/>
        <v>0.4910147918</v>
      </c>
      <c r="P4942" s="8">
        <f t="shared" si="5"/>
        <v>364</v>
      </c>
    </row>
    <row r="4943" ht="12.75" customHeight="1">
      <c r="A4943" s="7">
        <v>44363.0</v>
      </c>
      <c r="B4943" s="8" t="s">
        <v>2042</v>
      </c>
      <c r="C4943" s="8" t="s">
        <v>2043</v>
      </c>
      <c r="D4943" s="9" t="s">
        <v>39</v>
      </c>
      <c r="E4943" s="10" t="s">
        <v>252</v>
      </c>
      <c r="F4943" s="11">
        <v>3.799935907E9</v>
      </c>
      <c r="G4943" s="8" t="s">
        <v>24</v>
      </c>
      <c r="H4943" s="8" t="str">
        <f t="shared" si="1"/>
        <v>BUY</v>
      </c>
      <c r="I4943" s="12">
        <v>123.910004</v>
      </c>
      <c r="J4943" s="12">
        <v>1000.0</v>
      </c>
      <c r="K4943" s="7">
        <v>44390.0</v>
      </c>
      <c r="L4943" s="14">
        <v>135.550003</v>
      </c>
      <c r="M4943" s="14">
        <f t="shared" si="2"/>
        <v>1093.939138</v>
      </c>
      <c r="N4943" s="15">
        <f t="shared" si="3"/>
        <v>0.09393913828</v>
      </c>
      <c r="O4943" s="15">
        <f t="shared" si="4"/>
        <v>-0.09393913828</v>
      </c>
      <c r="P4943" s="8">
        <f t="shared" si="5"/>
        <v>27</v>
      </c>
    </row>
    <row r="4944" ht="12.75" customHeight="1">
      <c r="A4944" s="7">
        <v>44365.0</v>
      </c>
      <c r="B4944" s="8" t="s">
        <v>3335</v>
      </c>
      <c r="C4944" s="8" t="s">
        <v>3336</v>
      </c>
      <c r="D4944" s="9" t="s">
        <v>193</v>
      </c>
      <c r="E4944" s="10" t="s">
        <v>19</v>
      </c>
      <c r="F4944" s="11">
        <v>1.0368984E8</v>
      </c>
      <c r="G4944" s="8" t="s">
        <v>24</v>
      </c>
      <c r="H4944" s="8" t="str">
        <f t="shared" si="1"/>
        <v>BUY</v>
      </c>
      <c r="I4944" s="12">
        <v>50.900002</v>
      </c>
      <c r="J4944" s="12">
        <v>1000.0</v>
      </c>
      <c r="K4944" s="16">
        <v>44727.0</v>
      </c>
      <c r="L4944" s="14">
        <v>6.01</v>
      </c>
      <c r="M4944" s="14">
        <f t="shared" si="2"/>
        <v>118.0746515</v>
      </c>
      <c r="N4944" s="15">
        <f t="shared" si="3"/>
        <v>-0.8819253485</v>
      </c>
      <c r="O4944" s="15">
        <f t="shared" si="4"/>
        <v>0.8819253485</v>
      </c>
      <c r="P4944" s="8">
        <f t="shared" si="5"/>
        <v>362</v>
      </c>
    </row>
    <row r="4945" ht="12.75" customHeight="1">
      <c r="A4945" s="7">
        <v>44365.0</v>
      </c>
      <c r="B4945" s="8" t="s">
        <v>3337</v>
      </c>
      <c r="C4945" s="8" t="s">
        <v>3338</v>
      </c>
      <c r="D4945" s="9" t="s">
        <v>23</v>
      </c>
      <c r="E4945" s="10" t="s">
        <v>19</v>
      </c>
      <c r="F4945" s="11">
        <v>3.531977242E9</v>
      </c>
      <c r="G4945" s="8" t="s">
        <v>24</v>
      </c>
      <c r="H4945" s="8" t="str">
        <f t="shared" si="1"/>
        <v>BUY</v>
      </c>
      <c r="I4945" s="12">
        <v>59.18</v>
      </c>
      <c r="J4945" s="12">
        <v>1000.0</v>
      </c>
      <c r="K4945" s="16">
        <v>44427.0</v>
      </c>
      <c r="L4945" s="14">
        <v>44.790001</v>
      </c>
      <c r="M4945" s="14">
        <f t="shared" si="2"/>
        <v>756.8435451</v>
      </c>
      <c r="N4945" s="15">
        <f t="shared" si="3"/>
        <v>-0.2431564549</v>
      </c>
      <c r="O4945" s="15">
        <f t="shared" si="4"/>
        <v>0.2431564549</v>
      </c>
      <c r="P4945" s="8">
        <f t="shared" si="5"/>
        <v>62</v>
      </c>
    </row>
    <row r="4946" ht="12.75" customHeight="1">
      <c r="A4946" s="7">
        <v>44365.0</v>
      </c>
      <c r="B4946" s="8" t="s">
        <v>3020</v>
      </c>
      <c r="C4946" s="8" t="s">
        <v>3021</v>
      </c>
      <c r="D4946" s="9" t="s">
        <v>39</v>
      </c>
      <c r="E4946" s="10" t="s">
        <v>19</v>
      </c>
      <c r="F4946" s="11">
        <v>2.6669529E9</v>
      </c>
      <c r="G4946" s="8" t="s">
        <v>24</v>
      </c>
      <c r="H4946" s="8" t="str">
        <f t="shared" si="1"/>
        <v>BUY</v>
      </c>
      <c r="I4946" s="12">
        <v>37.630001</v>
      </c>
      <c r="J4946" s="12">
        <v>1000.0</v>
      </c>
      <c r="K4946" s="7">
        <v>44385.0</v>
      </c>
      <c r="L4946" s="14">
        <v>33.139999</v>
      </c>
      <c r="M4946" s="14">
        <f t="shared" si="2"/>
        <v>880.6802583</v>
      </c>
      <c r="N4946" s="15">
        <f t="shared" si="3"/>
        <v>-0.1193197417</v>
      </c>
      <c r="O4946" s="15">
        <f t="shared" si="4"/>
        <v>0.1193197417</v>
      </c>
      <c r="P4946" s="8">
        <f t="shared" si="5"/>
        <v>20</v>
      </c>
    </row>
    <row r="4947" ht="12.75" customHeight="1">
      <c r="A4947" s="7">
        <v>44365.0</v>
      </c>
      <c r="B4947" s="8" t="s">
        <v>820</v>
      </c>
      <c r="C4947" s="8" t="s">
        <v>821</v>
      </c>
      <c r="D4947" s="9" t="s">
        <v>35</v>
      </c>
      <c r="E4947" s="10" t="s">
        <v>19</v>
      </c>
      <c r="F4947" s="11">
        <v>1.30507429E10</v>
      </c>
      <c r="G4947" s="8" t="s">
        <v>20</v>
      </c>
      <c r="H4947" s="8" t="str">
        <f t="shared" si="1"/>
        <v>SELL</v>
      </c>
      <c r="I4947" s="12">
        <v>113.160004</v>
      </c>
      <c r="J4947" s="12">
        <v>1000.0</v>
      </c>
      <c r="K4947" s="7">
        <v>44665.0</v>
      </c>
      <c r="L4947" s="14">
        <v>91.790001</v>
      </c>
      <c r="M4947" s="14">
        <f t="shared" si="2"/>
        <v>811.1523308</v>
      </c>
      <c r="N4947" s="15">
        <f t="shared" si="3"/>
        <v>0.1888476692</v>
      </c>
      <c r="O4947" s="15">
        <f t="shared" si="4"/>
        <v>-0.1888476692</v>
      </c>
      <c r="P4947" s="8">
        <f t="shared" si="5"/>
        <v>300</v>
      </c>
    </row>
    <row r="4948" ht="12.75" customHeight="1">
      <c r="A4948" s="7">
        <v>44365.0</v>
      </c>
      <c r="B4948" s="8" t="s">
        <v>509</v>
      </c>
      <c r="C4948" s="8" t="s">
        <v>510</v>
      </c>
      <c r="D4948" s="9" t="s">
        <v>35</v>
      </c>
      <c r="E4948" s="10" t="s">
        <v>19</v>
      </c>
      <c r="F4948" s="11">
        <v>1.61091919804E11</v>
      </c>
      <c r="G4948" s="8" t="s">
        <v>20</v>
      </c>
      <c r="H4948" s="8" t="str">
        <f t="shared" si="1"/>
        <v>SELL</v>
      </c>
      <c r="I4948" s="12">
        <v>125.833992</v>
      </c>
      <c r="J4948" s="12">
        <v>1000.0</v>
      </c>
      <c r="K4948" s="7">
        <v>44456.0</v>
      </c>
      <c r="L4948" s="14">
        <v>153.535019</v>
      </c>
      <c r="M4948" s="14">
        <f t="shared" si="2"/>
        <v>1220.13946</v>
      </c>
      <c r="N4948" s="15">
        <f t="shared" si="3"/>
        <v>-0.2201394596</v>
      </c>
      <c r="O4948" s="15">
        <f t="shared" si="4"/>
        <v>0.2201394596</v>
      </c>
      <c r="P4948" s="8">
        <f t="shared" si="5"/>
        <v>91</v>
      </c>
    </row>
    <row r="4949" ht="12.75" customHeight="1">
      <c r="A4949" s="7">
        <v>44365.0</v>
      </c>
      <c r="B4949" s="8" t="s">
        <v>3339</v>
      </c>
      <c r="C4949" s="8" t="s">
        <v>3340</v>
      </c>
      <c r="D4949" s="9" t="s">
        <v>71</v>
      </c>
      <c r="E4949" s="10" t="s">
        <v>19</v>
      </c>
      <c r="F4949" s="11">
        <v>7.73416512E9</v>
      </c>
      <c r="G4949" s="8" t="s">
        <v>20</v>
      </c>
      <c r="H4949" s="8" t="str">
        <f t="shared" si="1"/>
        <v>SELL</v>
      </c>
      <c r="I4949" s="12">
        <v>23.040001</v>
      </c>
      <c r="J4949" s="12">
        <v>1000.0</v>
      </c>
      <c r="K4949" s="7">
        <v>44566.0</v>
      </c>
      <c r="L4949" s="14">
        <v>14.1</v>
      </c>
      <c r="M4949" s="14">
        <f t="shared" si="2"/>
        <v>611.9791401</v>
      </c>
      <c r="N4949" s="15">
        <f t="shared" si="3"/>
        <v>0.3880208599</v>
      </c>
      <c r="O4949" s="15">
        <f t="shared" si="4"/>
        <v>-0.3880208599</v>
      </c>
      <c r="P4949" s="8">
        <f t="shared" si="5"/>
        <v>201</v>
      </c>
    </row>
    <row r="4950" ht="12.75" customHeight="1">
      <c r="A4950" s="16">
        <v>44365.0</v>
      </c>
      <c r="B4950" s="8" t="s">
        <v>1892</v>
      </c>
      <c r="C4950" s="8" t="s">
        <v>1893</v>
      </c>
      <c r="D4950" s="9" t="s">
        <v>35</v>
      </c>
      <c r="E4950" s="10" t="s">
        <v>19</v>
      </c>
      <c r="F4950" s="11">
        <v>1.964293212E9</v>
      </c>
      <c r="G4950" s="18" t="s">
        <v>24</v>
      </c>
      <c r="H4950" s="17" t="str">
        <f t="shared" si="1"/>
        <v>BUY</v>
      </c>
      <c r="I4950" s="12">
        <v>60.962841</v>
      </c>
      <c r="J4950" s="12">
        <v>1000.0</v>
      </c>
      <c r="K4950" s="16">
        <v>44727.0</v>
      </c>
      <c r="L4950" s="14">
        <v>46.717762</v>
      </c>
      <c r="M4950" s="14">
        <f t="shared" si="2"/>
        <v>766.3317725</v>
      </c>
      <c r="N4950" s="15">
        <f t="shared" si="3"/>
        <v>-0.2336682275</v>
      </c>
      <c r="O4950" s="15">
        <f t="shared" si="4"/>
        <v>0.2336682275</v>
      </c>
      <c r="P4950" s="8">
        <f t="shared" si="5"/>
        <v>362</v>
      </c>
    </row>
    <row r="4951" ht="12.75" customHeight="1">
      <c r="A4951" s="7">
        <v>44368.0</v>
      </c>
      <c r="B4951" s="8" t="s">
        <v>437</v>
      </c>
      <c r="C4951" s="8" t="s">
        <v>438</v>
      </c>
      <c r="D4951" s="9" t="s">
        <v>32</v>
      </c>
      <c r="E4951" s="10" t="s">
        <v>19</v>
      </c>
      <c r="F4951" s="11">
        <v>1.276728036E10</v>
      </c>
      <c r="G4951" s="8" t="s">
        <v>20</v>
      </c>
      <c r="H4951" s="8" t="str">
        <f t="shared" si="1"/>
        <v>SELL</v>
      </c>
      <c r="I4951" s="12">
        <v>42.455296</v>
      </c>
      <c r="J4951" s="12">
        <v>1000.0</v>
      </c>
      <c r="K4951" s="16">
        <v>44540.0</v>
      </c>
      <c r="L4951" s="14">
        <v>40.903316</v>
      </c>
      <c r="M4951" s="14">
        <f t="shared" si="2"/>
        <v>963.4443722</v>
      </c>
      <c r="N4951" s="15">
        <f t="shared" si="3"/>
        <v>0.03655562783</v>
      </c>
      <c r="O4951" s="15">
        <f t="shared" si="4"/>
        <v>-0.03655562783</v>
      </c>
      <c r="P4951" s="8">
        <f t="shared" si="5"/>
        <v>172</v>
      </c>
    </row>
    <row r="4952" ht="12.75" customHeight="1">
      <c r="A4952" s="7">
        <v>44368.0</v>
      </c>
      <c r="B4952" s="8" t="s">
        <v>3288</v>
      </c>
      <c r="C4952" s="8" t="s">
        <v>3289</v>
      </c>
      <c r="D4952" s="9" t="s">
        <v>23</v>
      </c>
      <c r="E4952" s="10" t="s">
        <v>19</v>
      </c>
      <c r="F4952" s="11">
        <v>1.008533682E9</v>
      </c>
      <c r="G4952" s="8" t="s">
        <v>20</v>
      </c>
      <c r="H4952" s="8" t="str">
        <f t="shared" si="1"/>
        <v>SELL</v>
      </c>
      <c r="I4952" s="12">
        <v>111.120003</v>
      </c>
      <c r="J4952" s="12">
        <v>1000.0</v>
      </c>
      <c r="K4952" s="16">
        <v>44727.0</v>
      </c>
      <c r="L4952" s="14">
        <v>26.58</v>
      </c>
      <c r="M4952" s="14">
        <f t="shared" si="2"/>
        <v>239.2008575</v>
      </c>
      <c r="N4952" s="15">
        <f t="shared" si="3"/>
        <v>0.7607991425</v>
      </c>
      <c r="O4952" s="15">
        <f t="shared" si="4"/>
        <v>-0.7607991425</v>
      </c>
      <c r="P4952" s="8">
        <f t="shared" si="5"/>
        <v>359</v>
      </c>
    </row>
    <row r="4953" ht="12.75" customHeight="1">
      <c r="A4953" s="7">
        <v>44368.0</v>
      </c>
      <c r="B4953" s="8" t="s">
        <v>3341</v>
      </c>
      <c r="C4953" s="8" t="s">
        <v>3342</v>
      </c>
      <c r="D4953" s="9" t="s">
        <v>65</v>
      </c>
      <c r="E4953" s="10" t="s">
        <v>19</v>
      </c>
      <c r="F4953" s="11">
        <v>3.440067E8</v>
      </c>
      <c r="G4953" s="8" t="s">
        <v>20</v>
      </c>
      <c r="H4953" s="8" t="str">
        <f t="shared" si="1"/>
        <v>SELL</v>
      </c>
      <c r="I4953" s="12">
        <v>7.91</v>
      </c>
      <c r="J4953" s="12">
        <v>1000.0</v>
      </c>
      <c r="K4953" s="16">
        <v>44651.0</v>
      </c>
      <c r="L4953" s="14">
        <v>4.68</v>
      </c>
      <c r="M4953" s="14">
        <f t="shared" si="2"/>
        <v>591.6561315</v>
      </c>
      <c r="N4953" s="15">
        <f t="shared" si="3"/>
        <v>0.4083438685</v>
      </c>
      <c r="O4953" s="15">
        <f t="shared" si="4"/>
        <v>-0.4083438685</v>
      </c>
      <c r="P4953" s="8">
        <f t="shared" si="5"/>
        <v>283</v>
      </c>
    </row>
    <row r="4954" ht="12.75" customHeight="1">
      <c r="A4954" s="7">
        <v>44368.0</v>
      </c>
      <c r="B4954" s="8" t="s">
        <v>3343</v>
      </c>
      <c r="C4954" s="8" t="s">
        <v>3344</v>
      </c>
      <c r="D4954" s="9" t="s">
        <v>18</v>
      </c>
      <c r="E4954" s="10" t="s">
        <v>19</v>
      </c>
      <c r="F4954" s="11">
        <v>4.273614488E9</v>
      </c>
      <c r="G4954" s="8" t="s">
        <v>20</v>
      </c>
      <c r="H4954" s="8" t="str">
        <f t="shared" si="1"/>
        <v>SELL</v>
      </c>
      <c r="I4954" s="12">
        <v>55.76</v>
      </c>
      <c r="J4954" s="12">
        <v>1000.0</v>
      </c>
      <c r="K4954" s="16">
        <v>44727.0</v>
      </c>
      <c r="L4954" s="14">
        <v>58.65</v>
      </c>
      <c r="M4954" s="14">
        <f t="shared" si="2"/>
        <v>1051.829268</v>
      </c>
      <c r="N4954" s="15">
        <f t="shared" si="3"/>
        <v>-0.05182926829</v>
      </c>
      <c r="O4954" s="15">
        <f t="shared" si="4"/>
        <v>0.05182926829</v>
      </c>
      <c r="P4954" s="8">
        <f t="shared" si="5"/>
        <v>359</v>
      </c>
    </row>
    <row r="4955" ht="12.75" customHeight="1">
      <c r="A4955" s="7">
        <v>44368.0</v>
      </c>
      <c r="B4955" s="8" t="s">
        <v>1073</v>
      </c>
      <c r="C4955" s="8" t="s">
        <v>1074</v>
      </c>
      <c r="D4955" s="9" t="s">
        <v>27</v>
      </c>
      <c r="E4955" s="10" t="s">
        <v>19</v>
      </c>
      <c r="F4955" s="11">
        <v>1.6298568716E10</v>
      </c>
      <c r="G4955" s="8" t="s">
        <v>20</v>
      </c>
      <c r="H4955" s="8" t="str">
        <f t="shared" si="1"/>
        <v>SELL</v>
      </c>
      <c r="I4955" s="12">
        <v>13.02</v>
      </c>
      <c r="J4955" s="12">
        <v>1000.0</v>
      </c>
      <c r="K4955" s="16">
        <v>44727.0</v>
      </c>
      <c r="L4955" s="14">
        <v>27.57</v>
      </c>
      <c r="M4955" s="14">
        <f t="shared" si="2"/>
        <v>2117.511521</v>
      </c>
      <c r="N4955" s="15">
        <f t="shared" si="3"/>
        <v>-1.117511521</v>
      </c>
      <c r="O4955" s="15">
        <f t="shared" si="4"/>
        <v>1.117511521</v>
      </c>
      <c r="P4955" s="8">
        <f t="shared" si="5"/>
        <v>359</v>
      </c>
    </row>
    <row r="4956" ht="12.75" customHeight="1">
      <c r="A4956" s="16">
        <v>44368.0</v>
      </c>
      <c r="B4956" s="8" t="s">
        <v>3248</v>
      </c>
      <c r="C4956" s="8" t="s">
        <v>3249</v>
      </c>
      <c r="D4956" s="9" t="s">
        <v>35</v>
      </c>
      <c r="E4956" s="10" t="s">
        <v>19</v>
      </c>
      <c r="F4956" s="11">
        <v>1.829032145E9</v>
      </c>
      <c r="G4956" s="18" t="s">
        <v>24</v>
      </c>
      <c r="H4956" s="17" t="str">
        <f t="shared" si="1"/>
        <v>BUY</v>
      </c>
      <c r="I4956" s="12">
        <v>21.799999</v>
      </c>
      <c r="J4956" s="12">
        <v>1000.0</v>
      </c>
      <c r="K4956" s="16">
        <v>44650.0</v>
      </c>
      <c r="L4956" s="14">
        <v>19.73</v>
      </c>
      <c r="M4956" s="14">
        <f t="shared" si="2"/>
        <v>905.0459131</v>
      </c>
      <c r="N4956" s="15">
        <f t="shared" si="3"/>
        <v>-0.09495408692</v>
      </c>
      <c r="O4956" s="15">
        <f t="shared" si="4"/>
        <v>0.09495408692</v>
      </c>
      <c r="P4956" s="8">
        <f t="shared" si="5"/>
        <v>282</v>
      </c>
    </row>
    <row r="4957" ht="12.75" customHeight="1">
      <c r="A4957" s="7">
        <v>44369.0</v>
      </c>
      <c r="B4957" s="8" t="s">
        <v>1382</v>
      </c>
      <c r="C4957" s="8" t="s">
        <v>1383</v>
      </c>
      <c r="D4957" s="9" t="s">
        <v>39</v>
      </c>
      <c r="E4957" s="10" t="s">
        <v>106</v>
      </c>
      <c r="F4957" s="11">
        <v>7.0577326103E10</v>
      </c>
      <c r="G4957" s="8" t="s">
        <v>20</v>
      </c>
      <c r="H4957" s="8" t="str">
        <f t="shared" si="1"/>
        <v>SELL</v>
      </c>
      <c r="I4957" s="12">
        <v>35.42</v>
      </c>
      <c r="J4957" s="12">
        <v>1000.0</v>
      </c>
      <c r="K4957" s="7">
        <v>44369.0</v>
      </c>
      <c r="L4957" s="14">
        <v>35.42</v>
      </c>
      <c r="M4957" s="14">
        <f t="shared" si="2"/>
        <v>1000</v>
      </c>
      <c r="N4957" s="15">
        <f t="shared" si="3"/>
        <v>0</v>
      </c>
      <c r="O4957" s="15">
        <f t="shared" si="4"/>
        <v>0</v>
      </c>
      <c r="P4957" s="8">
        <f t="shared" si="5"/>
        <v>0</v>
      </c>
    </row>
    <row r="4958" ht="12.75" customHeight="1">
      <c r="A4958" s="7">
        <v>44369.0</v>
      </c>
      <c r="B4958" s="8" t="s">
        <v>3345</v>
      </c>
      <c r="C4958" s="8" t="s">
        <v>3346</v>
      </c>
      <c r="D4958" s="9" t="s">
        <v>71</v>
      </c>
      <c r="E4958" s="10" t="s">
        <v>19</v>
      </c>
      <c r="F4958" s="11">
        <v>6.04002368E8</v>
      </c>
      <c r="G4958" s="8" t="s">
        <v>24</v>
      </c>
      <c r="H4958" s="8" t="str">
        <f t="shared" si="1"/>
        <v>BUY</v>
      </c>
      <c r="I4958" s="12">
        <v>12.130232</v>
      </c>
      <c r="J4958" s="12">
        <v>1000.0</v>
      </c>
      <c r="K4958" s="16">
        <v>44727.0</v>
      </c>
      <c r="L4958" s="14">
        <v>1.89</v>
      </c>
      <c r="M4958" s="14">
        <f t="shared" si="2"/>
        <v>155.8090562</v>
      </c>
      <c r="N4958" s="15">
        <f t="shared" si="3"/>
        <v>-0.8441909438</v>
      </c>
      <c r="O4958" s="15">
        <f t="shared" si="4"/>
        <v>0.8441909438</v>
      </c>
      <c r="P4958" s="8">
        <f t="shared" si="5"/>
        <v>358</v>
      </c>
    </row>
    <row r="4959" ht="12.75" customHeight="1">
      <c r="A4959" s="7">
        <v>44370.0</v>
      </c>
      <c r="B4959" s="8" t="s">
        <v>3347</v>
      </c>
      <c r="C4959" s="8" t="s">
        <v>3348</v>
      </c>
      <c r="D4959" s="9" t="s">
        <v>23</v>
      </c>
      <c r="E4959" s="10" t="s">
        <v>19</v>
      </c>
      <c r="F4959" s="11">
        <v>1.3300560344E10</v>
      </c>
      <c r="G4959" s="8" t="s">
        <v>20</v>
      </c>
      <c r="H4959" s="8" t="str">
        <f t="shared" si="1"/>
        <v>SELL</v>
      </c>
      <c r="I4959" s="12">
        <v>81.489998</v>
      </c>
      <c r="J4959" s="12">
        <v>1000.0</v>
      </c>
      <c r="K4959" s="16">
        <v>44727.0</v>
      </c>
      <c r="L4959" s="14">
        <v>34.07</v>
      </c>
      <c r="M4959" s="14">
        <f t="shared" si="2"/>
        <v>418.0881192</v>
      </c>
      <c r="N4959" s="15">
        <f t="shared" si="3"/>
        <v>0.5819118808</v>
      </c>
      <c r="O4959" s="15">
        <f t="shared" si="4"/>
        <v>-0.5819118808</v>
      </c>
      <c r="P4959" s="8">
        <f t="shared" si="5"/>
        <v>357</v>
      </c>
    </row>
    <row r="4960" ht="12.75" customHeight="1">
      <c r="A4960" s="7">
        <v>44370.0</v>
      </c>
      <c r="B4960" s="8" t="s">
        <v>2102</v>
      </c>
      <c r="C4960" s="8" t="s">
        <v>2103</v>
      </c>
      <c r="D4960" s="9" t="s">
        <v>35</v>
      </c>
      <c r="E4960" s="10" t="s">
        <v>19</v>
      </c>
      <c r="F4960" s="11">
        <v>1.181589994E9</v>
      </c>
      <c r="G4960" s="8" t="s">
        <v>24</v>
      </c>
      <c r="H4960" s="8" t="str">
        <f t="shared" si="1"/>
        <v>BUY</v>
      </c>
      <c r="I4960" s="12">
        <v>24.82</v>
      </c>
      <c r="J4960" s="12">
        <v>1000.0</v>
      </c>
      <c r="K4960" s="16">
        <v>44727.0</v>
      </c>
      <c r="L4960" s="14">
        <v>16.75</v>
      </c>
      <c r="M4960" s="14">
        <f t="shared" si="2"/>
        <v>674.8589847</v>
      </c>
      <c r="N4960" s="15">
        <f t="shared" si="3"/>
        <v>-0.3251410153</v>
      </c>
      <c r="O4960" s="15">
        <f t="shared" si="4"/>
        <v>0.3251410153</v>
      </c>
      <c r="P4960" s="8">
        <f t="shared" si="5"/>
        <v>357</v>
      </c>
    </row>
    <row r="4961" ht="12.75" customHeight="1">
      <c r="A4961" s="7">
        <v>44370.0</v>
      </c>
      <c r="B4961" s="8" t="s">
        <v>138</v>
      </c>
      <c r="C4961" s="8" t="s">
        <v>139</v>
      </c>
      <c r="D4961" s="9" t="s">
        <v>23</v>
      </c>
      <c r="E4961" s="10" t="s">
        <v>19</v>
      </c>
      <c r="F4961" s="11">
        <v>1.943271766E10</v>
      </c>
      <c r="G4961" s="8" t="s">
        <v>20</v>
      </c>
      <c r="H4961" s="8" t="str">
        <f t="shared" si="1"/>
        <v>SELL</v>
      </c>
      <c r="I4961" s="12">
        <v>80.190002</v>
      </c>
      <c r="J4961" s="12">
        <v>1000.0</v>
      </c>
      <c r="K4961" s="16">
        <v>44727.0</v>
      </c>
      <c r="L4961" s="14">
        <v>64.029999</v>
      </c>
      <c r="M4961" s="14">
        <f t="shared" si="2"/>
        <v>798.4785809</v>
      </c>
      <c r="N4961" s="15">
        <f t="shared" si="3"/>
        <v>0.2015214191</v>
      </c>
      <c r="O4961" s="15">
        <f t="shared" si="4"/>
        <v>-0.2015214191</v>
      </c>
      <c r="P4961" s="8">
        <f t="shared" si="5"/>
        <v>357</v>
      </c>
    </row>
    <row r="4962" ht="12.75" customHeight="1">
      <c r="A4962" s="7">
        <v>44370.0</v>
      </c>
      <c r="B4962" s="8" t="s">
        <v>3349</v>
      </c>
      <c r="C4962" s="8" t="s">
        <v>3350</v>
      </c>
      <c r="D4962" s="9" t="s">
        <v>35</v>
      </c>
      <c r="E4962" s="10" t="s">
        <v>19</v>
      </c>
      <c r="F4962" s="11">
        <v>6.925927E7</v>
      </c>
      <c r="G4962" s="8" t="s">
        <v>24</v>
      </c>
      <c r="H4962" s="8" t="str">
        <f t="shared" si="1"/>
        <v>BUY</v>
      </c>
      <c r="I4962" s="12">
        <v>17.65</v>
      </c>
      <c r="J4962" s="12">
        <v>1000.0</v>
      </c>
      <c r="K4962" s="16">
        <v>44727.0</v>
      </c>
      <c r="L4962" s="14">
        <v>3.34</v>
      </c>
      <c r="M4962" s="14">
        <f t="shared" si="2"/>
        <v>189.2351275</v>
      </c>
      <c r="N4962" s="15">
        <f t="shared" si="3"/>
        <v>-0.8107648725</v>
      </c>
      <c r="O4962" s="15">
        <f t="shared" si="4"/>
        <v>0.8107648725</v>
      </c>
      <c r="P4962" s="8">
        <f t="shared" si="5"/>
        <v>357</v>
      </c>
    </row>
    <row r="4963" ht="12.75" customHeight="1">
      <c r="A4963" s="7">
        <v>44371.0</v>
      </c>
      <c r="B4963" s="8" t="s">
        <v>1761</v>
      </c>
      <c r="C4963" s="8" t="s">
        <v>1762</v>
      </c>
      <c r="D4963" s="9" t="s">
        <v>35</v>
      </c>
      <c r="E4963" s="10" t="s">
        <v>19</v>
      </c>
      <c r="F4963" s="11">
        <v>6.96369651E9</v>
      </c>
      <c r="G4963" s="8" t="s">
        <v>24</v>
      </c>
      <c r="H4963" s="8" t="str">
        <f t="shared" si="1"/>
        <v>BUY</v>
      </c>
      <c r="I4963" s="12">
        <v>304.51001</v>
      </c>
      <c r="J4963" s="12">
        <v>1000.0</v>
      </c>
      <c r="K4963" s="16">
        <v>44384.0</v>
      </c>
      <c r="L4963" s="14">
        <v>316.880005</v>
      </c>
      <c r="M4963" s="14">
        <f t="shared" si="2"/>
        <v>1040.622622</v>
      </c>
      <c r="N4963" s="15">
        <f t="shared" si="3"/>
        <v>0.0406226219</v>
      </c>
      <c r="O4963" s="15">
        <f t="shared" si="4"/>
        <v>-0.0406226219</v>
      </c>
      <c r="P4963" s="8">
        <f t="shared" si="5"/>
        <v>13</v>
      </c>
    </row>
    <row r="4964" ht="12.75" customHeight="1">
      <c r="A4964" s="7">
        <v>44371.0</v>
      </c>
      <c r="B4964" s="8" t="s">
        <v>767</v>
      </c>
      <c r="C4964" s="8" t="s">
        <v>768</v>
      </c>
      <c r="D4964" s="9" t="s">
        <v>39</v>
      </c>
      <c r="E4964" s="10" t="s">
        <v>19</v>
      </c>
      <c r="F4964" s="11">
        <v>5.18711258504E11</v>
      </c>
      <c r="G4964" s="8" t="s">
        <v>20</v>
      </c>
      <c r="H4964" s="8" t="str">
        <f t="shared" si="1"/>
        <v>SELL</v>
      </c>
      <c r="I4964" s="12">
        <v>226.54</v>
      </c>
      <c r="J4964" s="12">
        <v>1000.0</v>
      </c>
      <c r="K4964" s="16">
        <v>44727.0</v>
      </c>
      <c r="L4964" s="14">
        <v>288.91</v>
      </c>
      <c r="M4964" s="14">
        <f t="shared" si="2"/>
        <v>1275.315618</v>
      </c>
      <c r="N4964" s="15">
        <f t="shared" si="3"/>
        <v>-0.2753156176</v>
      </c>
      <c r="O4964" s="15">
        <f t="shared" si="4"/>
        <v>0.2753156176</v>
      </c>
      <c r="P4964" s="8">
        <f t="shared" si="5"/>
        <v>356</v>
      </c>
    </row>
    <row r="4965" ht="12.75" customHeight="1">
      <c r="A4965" s="16">
        <v>44371.0</v>
      </c>
      <c r="B4965" s="8" t="s">
        <v>56</v>
      </c>
      <c r="C4965" s="8" t="s">
        <v>57</v>
      </c>
      <c r="D4965" s="9" t="s">
        <v>58</v>
      </c>
      <c r="E4965" s="10" t="s">
        <v>19</v>
      </c>
      <c r="F4965" s="11">
        <v>1.3948872E11</v>
      </c>
      <c r="G4965" s="17" t="s">
        <v>20</v>
      </c>
      <c r="H4965" s="18" t="str">
        <f t="shared" si="1"/>
        <v>SELL</v>
      </c>
      <c r="I4965" s="12">
        <v>49.695248</v>
      </c>
      <c r="J4965" s="12">
        <v>1000.0</v>
      </c>
      <c r="K4965" s="16">
        <v>44484.0</v>
      </c>
      <c r="L4965" s="14">
        <v>47.151794</v>
      </c>
      <c r="M4965" s="14">
        <f t="shared" si="2"/>
        <v>948.8189696</v>
      </c>
      <c r="N4965" s="15">
        <f t="shared" si="3"/>
        <v>0.05118103043</v>
      </c>
      <c r="O4965" s="15">
        <f t="shared" si="4"/>
        <v>-0.05118103043</v>
      </c>
      <c r="P4965" s="8">
        <f t="shared" si="5"/>
        <v>113</v>
      </c>
    </row>
    <row r="4966" ht="12.75" customHeight="1">
      <c r="A4966" s="7">
        <v>44372.0</v>
      </c>
      <c r="B4966" s="8" t="s">
        <v>1917</v>
      </c>
      <c r="C4966" s="8" t="s">
        <v>1918</v>
      </c>
      <c r="D4966" s="9" t="s">
        <v>39</v>
      </c>
      <c r="E4966" s="10" t="s">
        <v>19</v>
      </c>
      <c r="F4966" s="11">
        <v>1.31624388E9</v>
      </c>
      <c r="G4966" s="8" t="s">
        <v>20</v>
      </c>
      <c r="H4966" s="8" t="str">
        <f t="shared" si="1"/>
        <v>SELL</v>
      </c>
      <c r="I4966" s="12">
        <v>4.74</v>
      </c>
      <c r="J4966" s="12">
        <v>1000.0</v>
      </c>
      <c r="K4966" s="16">
        <v>44727.0</v>
      </c>
      <c r="L4966" s="14">
        <v>3.63</v>
      </c>
      <c r="M4966" s="14">
        <f t="shared" si="2"/>
        <v>765.8227848</v>
      </c>
      <c r="N4966" s="15">
        <f t="shared" si="3"/>
        <v>0.2341772152</v>
      </c>
      <c r="O4966" s="15">
        <f t="shared" si="4"/>
        <v>-0.2341772152</v>
      </c>
      <c r="P4966" s="8">
        <f t="shared" si="5"/>
        <v>355</v>
      </c>
    </row>
    <row r="4967" ht="12.75" customHeight="1">
      <c r="A4967" s="7">
        <v>44372.0</v>
      </c>
      <c r="B4967" s="8" t="s">
        <v>644</v>
      </c>
      <c r="C4967" s="8" t="s">
        <v>645</v>
      </c>
      <c r="D4967" s="9" t="s">
        <v>23</v>
      </c>
      <c r="E4967" s="10" t="s">
        <v>19</v>
      </c>
      <c r="F4967" s="11">
        <v>6.9650124965E10</v>
      </c>
      <c r="G4967" s="8" t="s">
        <v>24</v>
      </c>
      <c r="H4967" s="8" t="str">
        <f t="shared" si="1"/>
        <v>BUY</v>
      </c>
      <c r="I4967" s="12">
        <v>80.884438</v>
      </c>
      <c r="J4967" s="12">
        <v>1000.0</v>
      </c>
      <c r="K4967" s="7">
        <v>44405.0</v>
      </c>
      <c r="L4967" s="14">
        <v>74.494926</v>
      </c>
      <c r="M4967" s="14">
        <f t="shared" si="2"/>
        <v>921.0044335</v>
      </c>
      <c r="N4967" s="15">
        <f t="shared" si="3"/>
        <v>-0.07899556649</v>
      </c>
      <c r="O4967" s="15">
        <f t="shared" si="4"/>
        <v>0.07899556649</v>
      </c>
      <c r="P4967" s="8">
        <f t="shared" si="5"/>
        <v>33</v>
      </c>
    </row>
    <row r="4968" ht="12.75" customHeight="1">
      <c r="A4968" s="7">
        <v>44372.0</v>
      </c>
      <c r="B4968" s="8" t="s">
        <v>3351</v>
      </c>
      <c r="C4968" s="8" t="s">
        <v>3352</v>
      </c>
      <c r="D4968" s="9" t="s">
        <v>32</v>
      </c>
      <c r="E4968" s="10" t="s">
        <v>19</v>
      </c>
      <c r="F4968" s="11">
        <v>8.5162584E8</v>
      </c>
      <c r="G4968" s="8" t="s">
        <v>20</v>
      </c>
      <c r="H4968" s="8" t="str">
        <f t="shared" si="1"/>
        <v>SELL</v>
      </c>
      <c r="I4968" s="12">
        <v>17.65</v>
      </c>
      <c r="J4968" s="12">
        <v>1000.0</v>
      </c>
      <c r="K4968" s="16">
        <v>44727.0</v>
      </c>
      <c r="L4968" s="14">
        <v>11.36</v>
      </c>
      <c r="M4968" s="14">
        <f t="shared" si="2"/>
        <v>643.6260623</v>
      </c>
      <c r="N4968" s="15">
        <f t="shared" si="3"/>
        <v>0.3563739377</v>
      </c>
      <c r="O4968" s="15">
        <f t="shared" si="4"/>
        <v>-0.3563739377</v>
      </c>
      <c r="P4968" s="8">
        <f t="shared" si="5"/>
        <v>355</v>
      </c>
    </row>
    <row r="4969" ht="12.75" customHeight="1">
      <c r="A4969" s="7">
        <v>44375.0</v>
      </c>
      <c r="B4969" s="8" t="s">
        <v>162</v>
      </c>
      <c r="C4969" s="8" t="s">
        <v>163</v>
      </c>
      <c r="D4969" s="9" t="s">
        <v>18</v>
      </c>
      <c r="E4969" s="10" t="s">
        <v>19</v>
      </c>
      <c r="F4969" s="11">
        <v>1.36351276474E11</v>
      </c>
      <c r="G4969" s="8" t="s">
        <v>24</v>
      </c>
      <c r="H4969" s="8" t="str">
        <f t="shared" si="1"/>
        <v>BUY</v>
      </c>
      <c r="I4969" s="12">
        <v>239.960007</v>
      </c>
      <c r="J4969" s="12">
        <v>1000.0</v>
      </c>
      <c r="K4969" s="7">
        <v>44572.0</v>
      </c>
      <c r="L4969" s="14">
        <v>216.020004</v>
      </c>
      <c r="M4969" s="14">
        <f t="shared" si="2"/>
        <v>900.2333626</v>
      </c>
      <c r="N4969" s="15">
        <f t="shared" si="3"/>
        <v>-0.09976663736</v>
      </c>
      <c r="O4969" s="15">
        <f t="shared" si="4"/>
        <v>0.09976663736</v>
      </c>
      <c r="P4969" s="8">
        <f t="shared" si="5"/>
        <v>197</v>
      </c>
    </row>
    <row r="4970" ht="12.75" customHeight="1">
      <c r="A4970" s="7">
        <v>44375.0</v>
      </c>
      <c r="B4970" s="8" t="s">
        <v>3353</v>
      </c>
      <c r="C4970" s="8" t="s">
        <v>3354</v>
      </c>
      <c r="D4970" s="9" t="s">
        <v>35</v>
      </c>
      <c r="E4970" s="10" t="s">
        <v>19</v>
      </c>
      <c r="F4970" s="11">
        <v>2.38984991E8</v>
      </c>
      <c r="G4970" s="8" t="s">
        <v>20</v>
      </c>
      <c r="H4970" s="8" t="str">
        <f t="shared" si="1"/>
        <v>SELL</v>
      </c>
      <c r="I4970" s="12">
        <v>9.68</v>
      </c>
      <c r="J4970" s="12">
        <v>1000.0</v>
      </c>
      <c r="K4970" s="16">
        <v>44453.0</v>
      </c>
      <c r="L4970" s="14">
        <v>8.19</v>
      </c>
      <c r="M4970" s="14">
        <f t="shared" si="2"/>
        <v>846.0743802</v>
      </c>
      <c r="N4970" s="15">
        <f t="shared" si="3"/>
        <v>0.1539256198</v>
      </c>
      <c r="O4970" s="15">
        <f t="shared" si="4"/>
        <v>-0.1539256198</v>
      </c>
      <c r="P4970" s="8">
        <f t="shared" si="5"/>
        <v>78</v>
      </c>
    </row>
    <row r="4971" ht="12.75" customHeight="1">
      <c r="A4971" s="7">
        <v>44375.0</v>
      </c>
      <c r="B4971" s="8" t="s">
        <v>1120</v>
      </c>
      <c r="C4971" s="8" t="s">
        <v>1121</v>
      </c>
      <c r="D4971" s="9" t="s">
        <v>35</v>
      </c>
      <c r="E4971" s="10" t="s">
        <v>19</v>
      </c>
      <c r="F4971" s="11">
        <v>7.480992E9</v>
      </c>
      <c r="G4971" s="8" t="s">
        <v>20</v>
      </c>
      <c r="H4971" s="8" t="str">
        <f t="shared" si="1"/>
        <v>SELL</v>
      </c>
      <c r="I4971" s="12">
        <v>64.690765</v>
      </c>
      <c r="J4971" s="12">
        <v>1000.0</v>
      </c>
      <c r="K4971" s="16">
        <v>44727.0</v>
      </c>
      <c r="L4971" s="14">
        <v>53.879356</v>
      </c>
      <c r="M4971" s="14">
        <f t="shared" si="2"/>
        <v>832.8755426</v>
      </c>
      <c r="N4971" s="15">
        <f t="shared" si="3"/>
        <v>0.1671244574</v>
      </c>
      <c r="O4971" s="15">
        <f t="shared" si="4"/>
        <v>-0.1671244574</v>
      </c>
      <c r="P4971" s="8">
        <f t="shared" si="5"/>
        <v>352</v>
      </c>
    </row>
    <row r="4972" ht="12.75" customHeight="1">
      <c r="A4972" s="7">
        <v>44375.0</v>
      </c>
      <c r="B4972" s="8" t="s">
        <v>999</v>
      </c>
      <c r="C4972" s="8" t="s">
        <v>1000</v>
      </c>
      <c r="D4972" s="9" t="s">
        <v>35</v>
      </c>
      <c r="E4972" s="10" t="s">
        <v>19</v>
      </c>
      <c r="F4972" s="11">
        <v>9.10091056E9</v>
      </c>
      <c r="G4972" s="8" t="s">
        <v>20</v>
      </c>
      <c r="H4972" s="8" t="str">
        <f t="shared" si="1"/>
        <v>SELL</v>
      </c>
      <c r="I4972" s="12">
        <v>198.410004</v>
      </c>
      <c r="J4972" s="12">
        <v>1000.0</v>
      </c>
      <c r="K4972" s="16">
        <v>44727.0</v>
      </c>
      <c r="L4972" s="14">
        <v>76.050003</v>
      </c>
      <c r="M4972" s="14">
        <f t="shared" si="2"/>
        <v>383.2972202</v>
      </c>
      <c r="N4972" s="15">
        <f t="shared" si="3"/>
        <v>0.6167027798</v>
      </c>
      <c r="O4972" s="15">
        <f t="shared" si="4"/>
        <v>-0.6167027798</v>
      </c>
      <c r="P4972" s="8">
        <f t="shared" si="5"/>
        <v>352</v>
      </c>
    </row>
    <row r="4973" ht="12.75" customHeight="1">
      <c r="A4973" s="7">
        <v>44375.0</v>
      </c>
      <c r="B4973" s="8" t="s">
        <v>3355</v>
      </c>
      <c r="C4973" s="8" t="s">
        <v>3356</v>
      </c>
      <c r="D4973" s="9" t="s">
        <v>23</v>
      </c>
      <c r="E4973" s="10" t="s">
        <v>168</v>
      </c>
      <c r="F4973" s="11">
        <v>2.36284824E9</v>
      </c>
      <c r="G4973" s="8" t="s">
        <v>20</v>
      </c>
      <c r="H4973" s="8" t="str">
        <f t="shared" si="1"/>
        <v>SELL</v>
      </c>
      <c r="I4973" s="12">
        <v>86.169998</v>
      </c>
      <c r="J4973" s="12">
        <v>1000.0</v>
      </c>
      <c r="K4973" s="16">
        <v>44474.0</v>
      </c>
      <c r="L4973" s="14">
        <v>91.910004</v>
      </c>
      <c r="M4973" s="14">
        <f t="shared" si="2"/>
        <v>1066.612581</v>
      </c>
      <c r="N4973" s="15">
        <f t="shared" si="3"/>
        <v>-0.06661258133</v>
      </c>
      <c r="O4973" s="15">
        <f t="shared" si="4"/>
        <v>0.06661258133</v>
      </c>
      <c r="P4973" s="8">
        <f t="shared" si="5"/>
        <v>99</v>
      </c>
    </row>
    <row r="4974" ht="12.75" customHeight="1">
      <c r="A4974" s="7">
        <v>44375.0</v>
      </c>
      <c r="B4974" s="8" t="s">
        <v>1206</v>
      </c>
      <c r="C4974" s="8" t="s">
        <v>1207</v>
      </c>
      <c r="D4974" s="9" t="s">
        <v>35</v>
      </c>
      <c r="E4974" s="10" t="s">
        <v>19</v>
      </c>
      <c r="F4974" s="11">
        <v>6.1304806627E10</v>
      </c>
      <c r="G4974" s="8" t="s">
        <v>24</v>
      </c>
      <c r="H4974" s="8" t="str">
        <f t="shared" si="1"/>
        <v>BUY</v>
      </c>
      <c r="I4974" s="12">
        <v>133.97</v>
      </c>
      <c r="J4974" s="12">
        <v>1000.0</v>
      </c>
      <c r="K4974" s="7">
        <v>44498.0</v>
      </c>
      <c r="L4974" s="14">
        <v>157.78</v>
      </c>
      <c r="M4974" s="14">
        <f t="shared" si="2"/>
        <v>1177.726357</v>
      </c>
      <c r="N4974" s="15">
        <f t="shared" si="3"/>
        <v>0.1777263566</v>
      </c>
      <c r="O4974" s="15">
        <f t="shared" si="4"/>
        <v>-0.1777263566</v>
      </c>
      <c r="P4974" s="8">
        <f t="shared" si="5"/>
        <v>123</v>
      </c>
    </row>
    <row r="4975" ht="12.75" customHeight="1">
      <c r="A4975" s="7">
        <v>44375.0</v>
      </c>
      <c r="B4975" s="8" t="s">
        <v>1333</v>
      </c>
      <c r="C4975" s="8" t="s">
        <v>1334</v>
      </c>
      <c r="D4975" s="9" t="s">
        <v>39</v>
      </c>
      <c r="E4975" s="10" t="s">
        <v>19</v>
      </c>
      <c r="F4975" s="11">
        <v>3.31322019E9</v>
      </c>
      <c r="G4975" s="8" t="s">
        <v>20</v>
      </c>
      <c r="H4975" s="8" t="str">
        <f t="shared" si="1"/>
        <v>SELL</v>
      </c>
      <c r="I4975" s="12">
        <v>133.429993</v>
      </c>
      <c r="J4975" s="12">
        <v>1000.0</v>
      </c>
      <c r="K4975" s="16">
        <v>44727.0</v>
      </c>
      <c r="L4975" s="14">
        <v>40.93</v>
      </c>
      <c r="M4975" s="14">
        <f t="shared" si="2"/>
        <v>306.7526205</v>
      </c>
      <c r="N4975" s="15">
        <f t="shared" si="3"/>
        <v>0.6932473795</v>
      </c>
      <c r="O4975" s="15">
        <f t="shared" si="4"/>
        <v>-0.6932473795</v>
      </c>
      <c r="P4975" s="8">
        <f t="shared" si="5"/>
        <v>352</v>
      </c>
    </row>
    <row r="4976" ht="12.75" customHeight="1">
      <c r="A4976" s="16">
        <v>44375.0</v>
      </c>
      <c r="B4976" s="8" t="s">
        <v>61</v>
      </c>
      <c r="C4976" s="8" t="s">
        <v>62</v>
      </c>
      <c r="D4976" s="9" t="s">
        <v>27</v>
      </c>
      <c r="E4976" s="10" t="s">
        <v>19</v>
      </c>
      <c r="F4976" s="11">
        <v>4.44889529764E11</v>
      </c>
      <c r="G4976" s="18" t="s">
        <v>24</v>
      </c>
      <c r="H4976" s="17" t="str">
        <f t="shared" si="1"/>
        <v>BUY</v>
      </c>
      <c r="I4976" s="12">
        <v>57.49</v>
      </c>
      <c r="J4976" s="12">
        <v>1000.0</v>
      </c>
      <c r="K4976" s="16">
        <v>44400.0</v>
      </c>
      <c r="L4976" s="14">
        <v>52.04</v>
      </c>
      <c r="M4976" s="14">
        <f t="shared" si="2"/>
        <v>905.2009045</v>
      </c>
      <c r="N4976" s="15">
        <f t="shared" si="3"/>
        <v>-0.09479909549</v>
      </c>
      <c r="O4976" s="15">
        <f t="shared" si="4"/>
        <v>0.09479909549</v>
      </c>
      <c r="P4976" s="8">
        <f t="shared" si="5"/>
        <v>25</v>
      </c>
    </row>
    <row r="4977" ht="12.75" customHeight="1">
      <c r="A4977" s="7">
        <v>44376.0</v>
      </c>
      <c r="B4977" s="8" t="s">
        <v>3357</v>
      </c>
      <c r="C4977" s="8" t="s">
        <v>3358</v>
      </c>
      <c r="D4977" s="9" t="s">
        <v>23</v>
      </c>
      <c r="E4977" s="10" t="s">
        <v>19</v>
      </c>
      <c r="F4977" s="11">
        <v>2.898992E9</v>
      </c>
      <c r="G4977" s="8" t="s">
        <v>24</v>
      </c>
      <c r="H4977" s="8" t="str">
        <f t="shared" si="1"/>
        <v>BUY</v>
      </c>
      <c r="I4977" s="12">
        <v>54.82</v>
      </c>
      <c r="J4977" s="12">
        <v>1000.0</v>
      </c>
      <c r="K4977" s="16">
        <v>44530.0</v>
      </c>
      <c r="L4977" s="14">
        <v>100.809998</v>
      </c>
      <c r="M4977" s="14">
        <f t="shared" si="2"/>
        <v>1838.927362</v>
      </c>
      <c r="N4977" s="15">
        <f t="shared" si="3"/>
        <v>0.8389273623</v>
      </c>
      <c r="O4977" s="15">
        <f t="shared" si="4"/>
        <v>-0.8389273623</v>
      </c>
      <c r="P4977" s="8">
        <f t="shared" si="5"/>
        <v>154</v>
      </c>
    </row>
    <row r="4978" ht="12.75" customHeight="1">
      <c r="A4978" s="7">
        <v>44376.0</v>
      </c>
      <c r="B4978" s="8" t="s">
        <v>3359</v>
      </c>
      <c r="C4978" s="8" t="s">
        <v>3360</v>
      </c>
      <c r="D4978" s="9" t="s">
        <v>39</v>
      </c>
      <c r="E4978" s="10" t="s">
        <v>19</v>
      </c>
      <c r="F4978" s="11">
        <v>5.25830693E8</v>
      </c>
      <c r="G4978" s="8" t="s">
        <v>20</v>
      </c>
      <c r="H4978" s="8" t="str">
        <f t="shared" si="1"/>
        <v>SELL</v>
      </c>
      <c r="I4978" s="12">
        <v>11.52</v>
      </c>
      <c r="J4978" s="12">
        <v>1000.0</v>
      </c>
      <c r="K4978" s="7">
        <v>44403.0</v>
      </c>
      <c r="L4978" s="14">
        <v>8.58</v>
      </c>
      <c r="M4978" s="14">
        <f t="shared" si="2"/>
        <v>744.7916667</v>
      </c>
      <c r="N4978" s="15">
        <f t="shared" si="3"/>
        <v>0.2552083333</v>
      </c>
      <c r="O4978" s="15">
        <f t="shared" si="4"/>
        <v>-0.2552083333</v>
      </c>
      <c r="P4978" s="8">
        <f t="shared" si="5"/>
        <v>27</v>
      </c>
    </row>
    <row r="4979" ht="12.75" customHeight="1">
      <c r="A4979" s="7">
        <v>44376.0</v>
      </c>
      <c r="B4979" s="8" t="s">
        <v>150</v>
      </c>
      <c r="C4979" s="8" t="s">
        <v>151</v>
      </c>
      <c r="D4979" s="9" t="s">
        <v>23</v>
      </c>
      <c r="E4979" s="10" t="s">
        <v>19</v>
      </c>
      <c r="F4979" s="11">
        <v>2.353183809372E12</v>
      </c>
      <c r="G4979" s="8" t="s">
        <v>24</v>
      </c>
      <c r="H4979" s="8" t="str">
        <f t="shared" si="1"/>
        <v>BUY</v>
      </c>
      <c r="I4979" s="12">
        <v>266.06</v>
      </c>
      <c r="J4979" s="12">
        <v>1000.0</v>
      </c>
      <c r="K4979" s="7">
        <v>44390.0</v>
      </c>
      <c r="L4979" s="14">
        <v>275.45</v>
      </c>
      <c r="M4979" s="14">
        <f t="shared" si="2"/>
        <v>1035.292791</v>
      </c>
      <c r="N4979" s="15">
        <f t="shared" si="3"/>
        <v>0.0352927911</v>
      </c>
      <c r="O4979" s="15">
        <f t="shared" si="4"/>
        <v>-0.0352927911</v>
      </c>
      <c r="P4979" s="8">
        <f t="shared" si="5"/>
        <v>14</v>
      </c>
    </row>
    <row r="4980" ht="12.75" customHeight="1">
      <c r="A4980" s="7">
        <v>44377.0</v>
      </c>
      <c r="B4980" s="8" t="s">
        <v>3361</v>
      </c>
      <c r="C4980" s="8" t="s">
        <v>3362</v>
      </c>
      <c r="D4980" s="9" t="s">
        <v>39</v>
      </c>
      <c r="E4980" s="10" t="s">
        <v>19</v>
      </c>
      <c r="F4980" s="11">
        <v>4.297322112E9</v>
      </c>
      <c r="G4980" s="8" t="s">
        <v>20</v>
      </c>
      <c r="H4980" s="8" t="str">
        <f t="shared" si="1"/>
        <v>SELL</v>
      </c>
      <c r="I4980" s="12">
        <v>66.639999</v>
      </c>
      <c r="J4980" s="12">
        <v>1000.0</v>
      </c>
      <c r="K4980" s="16">
        <v>44727.0</v>
      </c>
      <c r="L4980" s="14">
        <v>61.790001</v>
      </c>
      <c r="M4980" s="14">
        <f t="shared" si="2"/>
        <v>927.2209173</v>
      </c>
      <c r="N4980" s="15">
        <f t="shared" si="3"/>
        <v>0.07277908272</v>
      </c>
      <c r="O4980" s="15">
        <f t="shared" si="4"/>
        <v>-0.07277908272</v>
      </c>
      <c r="P4980" s="8">
        <f t="shared" si="5"/>
        <v>350</v>
      </c>
    </row>
    <row r="4981" ht="12.75" customHeight="1">
      <c r="A4981" s="16">
        <v>44377.0</v>
      </c>
      <c r="B4981" s="8" t="s">
        <v>3363</v>
      </c>
      <c r="C4981" s="8" t="s">
        <v>3364</v>
      </c>
      <c r="D4981" s="9" t="s">
        <v>39</v>
      </c>
      <c r="E4981" s="10" t="s">
        <v>19</v>
      </c>
      <c r="F4981" s="11">
        <v>2.79552E8</v>
      </c>
      <c r="G4981" s="17" t="s">
        <v>20</v>
      </c>
      <c r="H4981" s="18" t="str">
        <f t="shared" si="1"/>
        <v>SELL</v>
      </c>
      <c r="I4981" s="12">
        <v>13.963347</v>
      </c>
      <c r="J4981" s="12">
        <v>1000.0</v>
      </c>
      <c r="K4981" s="16">
        <v>44727.0</v>
      </c>
      <c r="L4981" s="14">
        <v>7.73</v>
      </c>
      <c r="M4981" s="14">
        <f t="shared" si="2"/>
        <v>553.5922011</v>
      </c>
      <c r="N4981" s="15">
        <f t="shared" si="3"/>
        <v>0.4464077989</v>
      </c>
      <c r="O4981" s="15">
        <f t="shared" si="4"/>
        <v>-0.4464077989</v>
      </c>
      <c r="P4981" s="8">
        <f t="shared" si="5"/>
        <v>350</v>
      </c>
    </row>
    <row r="4982" ht="12.75" customHeight="1">
      <c r="A4982" s="7">
        <v>44383.0</v>
      </c>
      <c r="B4982" s="8" t="s">
        <v>2186</v>
      </c>
      <c r="C4982" s="8" t="s">
        <v>2187</v>
      </c>
      <c r="D4982" s="9" t="s">
        <v>23</v>
      </c>
      <c r="E4982" s="10" t="s">
        <v>19</v>
      </c>
      <c r="F4982" s="11">
        <v>9.770472266E9</v>
      </c>
      <c r="G4982" s="8" t="s">
        <v>20</v>
      </c>
      <c r="H4982" s="8" t="str">
        <f t="shared" si="1"/>
        <v>SELL</v>
      </c>
      <c r="I4982" s="12">
        <v>288.179993</v>
      </c>
      <c r="J4982" s="12">
        <v>1000.0</v>
      </c>
      <c r="K4982" s="16">
        <v>44505.0</v>
      </c>
      <c r="L4982" s="14">
        <v>267.48999</v>
      </c>
      <c r="M4982" s="14">
        <f t="shared" si="2"/>
        <v>928.2045822</v>
      </c>
      <c r="N4982" s="15">
        <f t="shared" si="3"/>
        <v>0.0717954178</v>
      </c>
      <c r="O4982" s="15">
        <f t="shared" si="4"/>
        <v>-0.0717954178</v>
      </c>
      <c r="P4982" s="8">
        <f t="shared" si="5"/>
        <v>122</v>
      </c>
    </row>
    <row r="4983" ht="12.75" customHeight="1">
      <c r="A4983" s="7">
        <v>44383.0</v>
      </c>
      <c r="B4983" s="8" t="s">
        <v>3365</v>
      </c>
      <c r="C4983" s="8" t="s">
        <v>3366</v>
      </c>
      <c r="D4983" s="9" t="s">
        <v>35</v>
      </c>
      <c r="E4983" s="10" t="s">
        <v>19</v>
      </c>
      <c r="F4983" s="11">
        <v>2.156114252E9</v>
      </c>
      <c r="G4983" s="8" t="s">
        <v>20</v>
      </c>
      <c r="H4983" s="8" t="str">
        <f t="shared" si="1"/>
        <v>SELL</v>
      </c>
      <c r="I4983" s="12">
        <v>16.360001</v>
      </c>
      <c r="J4983" s="12">
        <v>1000.0</v>
      </c>
      <c r="K4983" s="16">
        <v>44413.0</v>
      </c>
      <c r="L4983" s="14">
        <v>13.96</v>
      </c>
      <c r="M4983" s="14">
        <f t="shared" si="2"/>
        <v>853.3006813</v>
      </c>
      <c r="N4983" s="15">
        <f t="shared" si="3"/>
        <v>0.1466993187</v>
      </c>
      <c r="O4983" s="15">
        <f t="shared" si="4"/>
        <v>-0.1466993187</v>
      </c>
      <c r="P4983" s="8">
        <f t="shared" si="5"/>
        <v>30</v>
      </c>
    </row>
    <row r="4984" ht="12.75" customHeight="1">
      <c r="A4984" s="7">
        <v>44383.0</v>
      </c>
      <c r="B4984" s="8" t="s">
        <v>3117</v>
      </c>
      <c r="C4984" s="8" t="s">
        <v>3118</v>
      </c>
      <c r="D4984" s="9" t="s">
        <v>23</v>
      </c>
      <c r="E4984" s="10" t="s">
        <v>274</v>
      </c>
      <c r="F4984" s="11">
        <v>7.24166277E8</v>
      </c>
      <c r="G4984" s="8" t="s">
        <v>24</v>
      </c>
      <c r="H4984" s="8" t="str">
        <f t="shared" si="1"/>
        <v>BUY</v>
      </c>
      <c r="I4984" s="12">
        <v>7.6</v>
      </c>
      <c r="J4984" s="12">
        <v>1000.0</v>
      </c>
      <c r="K4984" s="16">
        <v>44727.0</v>
      </c>
      <c r="L4984" s="14">
        <v>3.03</v>
      </c>
      <c r="M4984" s="14">
        <f t="shared" si="2"/>
        <v>398.6842105</v>
      </c>
      <c r="N4984" s="15">
        <f t="shared" si="3"/>
        <v>-0.6013157895</v>
      </c>
      <c r="O4984" s="15">
        <f t="shared" si="4"/>
        <v>0.6013157895</v>
      </c>
      <c r="P4984" s="8">
        <f t="shared" si="5"/>
        <v>344</v>
      </c>
    </row>
    <row r="4985" ht="12.75" customHeight="1">
      <c r="A4985" s="7">
        <v>44383.0</v>
      </c>
      <c r="B4985" s="8" t="s">
        <v>3026</v>
      </c>
      <c r="C4985" s="8" t="s">
        <v>3027</v>
      </c>
      <c r="D4985" s="9" t="s">
        <v>39</v>
      </c>
      <c r="E4985" s="10" t="s">
        <v>19</v>
      </c>
      <c r="F4985" s="11">
        <v>1.993607583E9</v>
      </c>
      <c r="G4985" s="8" t="s">
        <v>20</v>
      </c>
      <c r="H4985" s="8" t="str">
        <f t="shared" si="1"/>
        <v>SELL</v>
      </c>
      <c r="I4985" s="12">
        <v>34.470001</v>
      </c>
      <c r="J4985" s="12">
        <v>1000.0</v>
      </c>
      <c r="K4985" s="16">
        <v>44727.0</v>
      </c>
      <c r="L4985" s="14">
        <v>17.58</v>
      </c>
      <c r="M4985" s="14">
        <f t="shared" si="2"/>
        <v>510.0086884</v>
      </c>
      <c r="N4985" s="15">
        <f t="shared" si="3"/>
        <v>0.4899913116</v>
      </c>
      <c r="O4985" s="15">
        <f t="shared" si="4"/>
        <v>-0.4899913116</v>
      </c>
      <c r="P4985" s="8">
        <f t="shared" si="5"/>
        <v>344</v>
      </c>
    </row>
    <row r="4986" ht="12.75" customHeight="1">
      <c r="A4986" s="7">
        <v>44384.0</v>
      </c>
      <c r="B4986" s="8" t="s">
        <v>1761</v>
      </c>
      <c r="C4986" s="8" t="s">
        <v>1762</v>
      </c>
      <c r="D4986" s="9" t="s">
        <v>35</v>
      </c>
      <c r="E4986" s="10" t="s">
        <v>19</v>
      </c>
      <c r="F4986" s="11">
        <v>6.96369651E9</v>
      </c>
      <c r="G4986" s="8" t="s">
        <v>20</v>
      </c>
      <c r="H4986" s="8" t="str">
        <f t="shared" si="1"/>
        <v>SELL</v>
      </c>
      <c r="I4986" s="12">
        <v>316.880005</v>
      </c>
      <c r="J4986" s="12">
        <v>1000.0</v>
      </c>
      <c r="K4986" s="16">
        <v>44672.0</v>
      </c>
      <c r="L4986" s="14">
        <v>83.139999</v>
      </c>
      <c r="M4986" s="14">
        <f t="shared" si="2"/>
        <v>262.3706062</v>
      </c>
      <c r="N4986" s="15">
        <f t="shared" si="3"/>
        <v>0.7376293938</v>
      </c>
      <c r="O4986" s="15">
        <f t="shared" si="4"/>
        <v>-0.7376293938</v>
      </c>
      <c r="P4986" s="8">
        <f t="shared" si="5"/>
        <v>288</v>
      </c>
    </row>
    <row r="4987" ht="12.75" customHeight="1">
      <c r="A4987" s="7">
        <v>44384.0</v>
      </c>
      <c r="B4987" s="8" t="s">
        <v>3367</v>
      </c>
      <c r="C4987" s="8" t="s">
        <v>3368</v>
      </c>
      <c r="D4987" s="9" t="s">
        <v>39</v>
      </c>
      <c r="E4987" s="10" t="s">
        <v>19</v>
      </c>
      <c r="F4987" s="11">
        <v>7.89132836E8</v>
      </c>
      <c r="G4987" s="8" t="s">
        <v>20</v>
      </c>
      <c r="H4987" s="8" t="str">
        <f t="shared" si="1"/>
        <v>SELL</v>
      </c>
      <c r="I4987" s="12">
        <v>12.84</v>
      </c>
      <c r="J4987" s="12">
        <v>1000.0</v>
      </c>
      <c r="K4987" s="16">
        <v>44497.0</v>
      </c>
      <c r="L4987" s="14">
        <v>8.19</v>
      </c>
      <c r="M4987" s="14">
        <f t="shared" si="2"/>
        <v>637.8504673</v>
      </c>
      <c r="N4987" s="15">
        <f t="shared" si="3"/>
        <v>0.3621495327</v>
      </c>
      <c r="O4987" s="15">
        <f t="shared" si="4"/>
        <v>-0.3621495327</v>
      </c>
      <c r="P4987" s="8">
        <f t="shared" si="5"/>
        <v>113</v>
      </c>
    </row>
    <row r="4988" ht="12.75" customHeight="1">
      <c r="A4988" s="7">
        <v>44384.0</v>
      </c>
      <c r="B4988" s="8" t="s">
        <v>3077</v>
      </c>
      <c r="C4988" s="8" t="s">
        <v>3078</v>
      </c>
      <c r="D4988" s="9" t="s">
        <v>58</v>
      </c>
      <c r="E4988" s="10" t="s">
        <v>19</v>
      </c>
      <c r="F4988" s="11">
        <v>1.084600064E9</v>
      </c>
      <c r="G4988" s="8" t="s">
        <v>24</v>
      </c>
      <c r="H4988" s="8" t="str">
        <f t="shared" si="1"/>
        <v>BUY</v>
      </c>
      <c r="I4988" s="12">
        <v>33.27</v>
      </c>
      <c r="J4988" s="12">
        <v>1000.0</v>
      </c>
      <c r="K4988" s="16">
        <v>44727.0</v>
      </c>
      <c r="L4988" s="14">
        <v>10.36</v>
      </c>
      <c r="M4988" s="14">
        <f t="shared" si="2"/>
        <v>311.3916441</v>
      </c>
      <c r="N4988" s="15">
        <f t="shared" si="3"/>
        <v>-0.6886083559</v>
      </c>
      <c r="O4988" s="15">
        <f t="shared" si="4"/>
        <v>0.6886083559</v>
      </c>
      <c r="P4988" s="8">
        <f t="shared" si="5"/>
        <v>343</v>
      </c>
    </row>
    <row r="4989" ht="12.75" customHeight="1">
      <c r="A4989" s="7">
        <v>44385.0</v>
      </c>
      <c r="B4989" s="8" t="s">
        <v>3369</v>
      </c>
      <c r="C4989" s="8" t="s">
        <v>3370</v>
      </c>
      <c r="D4989" s="9" t="s">
        <v>39</v>
      </c>
      <c r="E4989" s="10" t="s">
        <v>19</v>
      </c>
      <c r="F4989" s="11">
        <v>6.59635599E8</v>
      </c>
      <c r="G4989" s="8" t="s">
        <v>20</v>
      </c>
      <c r="H4989" s="8" t="str">
        <f t="shared" si="1"/>
        <v>SELL</v>
      </c>
      <c r="I4989" s="12">
        <v>25.75</v>
      </c>
      <c r="J4989" s="12">
        <v>1000.0</v>
      </c>
      <c r="K4989" s="16">
        <v>44727.0</v>
      </c>
      <c r="L4989" s="14">
        <v>8.1</v>
      </c>
      <c r="M4989" s="14">
        <f t="shared" si="2"/>
        <v>314.5631068</v>
      </c>
      <c r="N4989" s="15">
        <f t="shared" si="3"/>
        <v>0.6854368932</v>
      </c>
      <c r="O4989" s="15">
        <f t="shared" si="4"/>
        <v>-0.6854368932</v>
      </c>
      <c r="P4989" s="8">
        <f t="shared" si="5"/>
        <v>342</v>
      </c>
    </row>
    <row r="4990" ht="12.75" customHeight="1">
      <c r="A4990" s="7">
        <v>44385.0</v>
      </c>
      <c r="B4990" s="8" t="s">
        <v>3020</v>
      </c>
      <c r="C4990" s="8" t="s">
        <v>3021</v>
      </c>
      <c r="D4990" s="9" t="s">
        <v>39</v>
      </c>
      <c r="E4990" s="10" t="s">
        <v>19</v>
      </c>
      <c r="F4990" s="11">
        <v>2.6669529E9</v>
      </c>
      <c r="G4990" s="8" t="s">
        <v>20</v>
      </c>
      <c r="H4990" s="8" t="str">
        <f t="shared" si="1"/>
        <v>SELL</v>
      </c>
      <c r="I4990" s="12">
        <v>33.139999</v>
      </c>
      <c r="J4990" s="12">
        <v>1000.0</v>
      </c>
      <c r="K4990" s="7">
        <v>44582.0</v>
      </c>
      <c r="L4990" s="14">
        <v>23.51</v>
      </c>
      <c r="M4990" s="14">
        <f t="shared" si="2"/>
        <v>709.4146261</v>
      </c>
      <c r="N4990" s="15">
        <f t="shared" si="3"/>
        <v>0.2905853739</v>
      </c>
      <c r="O4990" s="15">
        <f t="shared" si="4"/>
        <v>-0.2905853739</v>
      </c>
      <c r="P4990" s="8">
        <f t="shared" si="5"/>
        <v>197</v>
      </c>
    </row>
    <row r="4991" ht="12.75" customHeight="1">
      <c r="A4991" s="7">
        <v>44386.0</v>
      </c>
      <c r="B4991" s="8" t="s">
        <v>3371</v>
      </c>
      <c r="C4991" s="8" t="s">
        <v>3372</v>
      </c>
      <c r="D4991" s="9" t="s">
        <v>39</v>
      </c>
      <c r="E4991" s="10" t="s">
        <v>19</v>
      </c>
      <c r="F4991" s="11">
        <v>1.3062433E8</v>
      </c>
      <c r="G4991" s="8" t="s">
        <v>24</v>
      </c>
      <c r="H4991" s="8" t="str">
        <f t="shared" si="1"/>
        <v>BUY</v>
      </c>
      <c r="I4991" s="12">
        <v>9.21</v>
      </c>
      <c r="J4991" s="12">
        <v>1000.0</v>
      </c>
      <c r="K4991" s="16">
        <v>44727.0</v>
      </c>
      <c r="L4991" s="14">
        <v>8.32</v>
      </c>
      <c r="M4991" s="14">
        <f t="shared" si="2"/>
        <v>903.3659066</v>
      </c>
      <c r="N4991" s="15">
        <f t="shared" si="3"/>
        <v>-0.09663409338</v>
      </c>
      <c r="O4991" s="15">
        <f t="shared" si="4"/>
        <v>0.09663409338</v>
      </c>
      <c r="P4991" s="8">
        <f t="shared" si="5"/>
        <v>341</v>
      </c>
    </row>
    <row r="4992" ht="12.75" customHeight="1">
      <c r="A4992" s="7">
        <v>44386.0</v>
      </c>
      <c r="B4992" s="8" t="s">
        <v>3373</v>
      </c>
      <c r="C4992" s="8" t="s">
        <v>3374</v>
      </c>
      <c r="D4992" s="9" t="s">
        <v>35</v>
      </c>
      <c r="E4992" s="10" t="s">
        <v>2071</v>
      </c>
      <c r="F4992" s="11">
        <v>3.1269744E7</v>
      </c>
      <c r="G4992" s="8" t="s">
        <v>24</v>
      </c>
      <c r="H4992" s="8" t="str">
        <f t="shared" si="1"/>
        <v>BUY</v>
      </c>
      <c r="I4992" s="12">
        <v>777.5</v>
      </c>
      <c r="J4992" s="12">
        <v>1000.0</v>
      </c>
      <c r="K4992" s="16">
        <v>44727.0</v>
      </c>
      <c r="L4992" s="14">
        <v>72.0</v>
      </c>
      <c r="M4992" s="14">
        <f t="shared" si="2"/>
        <v>92.60450161</v>
      </c>
      <c r="N4992" s="15">
        <f t="shared" si="3"/>
        <v>-0.9073954984</v>
      </c>
      <c r="O4992" s="15">
        <f t="shared" si="4"/>
        <v>0.9073954984</v>
      </c>
      <c r="P4992" s="8">
        <f t="shared" si="5"/>
        <v>341</v>
      </c>
    </row>
    <row r="4993" ht="12.75" customHeight="1">
      <c r="A4993" s="7">
        <v>44386.0</v>
      </c>
      <c r="B4993" s="8" t="s">
        <v>2868</v>
      </c>
      <c r="C4993" s="8" t="s">
        <v>2869</v>
      </c>
      <c r="D4993" s="9" t="s">
        <v>39</v>
      </c>
      <c r="E4993" s="10" t="s">
        <v>19</v>
      </c>
      <c r="F4993" s="11">
        <v>3.0874392E8</v>
      </c>
      <c r="G4993" s="8" t="s">
        <v>24</v>
      </c>
      <c r="H4993" s="8" t="str">
        <f t="shared" si="1"/>
        <v>BUY</v>
      </c>
      <c r="I4993" s="12">
        <v>5.27</v>
      </c>
      <c r="J4993" s="12">
        <v>1000.0</v>
      </c>
      <c r="K4993" s="16">
        <v>44727.0</v>
      </c>
      <c r="L4993" s="14">
        <v>4.72</v>
      </c>
      <c r="M4993" s="14">
        <f t="shared" si="2"/>
        <v>895.6356736</v>
      </c>
      <c r="N4993" s="15">
        <f t="shared" si="3"/>
        <v>-0.1043643264</v>
      </c>
      <c r="O4993" s="15">
        <f t="shared" si="4"/>
        <v>0.1043643264</v>
      </c>
      <c r="P4993" s="8">
        <f t="shared" si="5"/>
        <v>341</v>
      </c>
    </row>
    <row r="4994" ht="12.75" customHeight="1">
      <c r="A4994" s="7">
        <v>44386.0</v>
      </c>
      <c r="B4994" s="8" t="s">
        <v>372</v>
      </c>
      <c r="C4994" s="8" t="s">
        <v>373</v>
      </c>
      <c r="D4994" s="9" t="s">
        <v>18</v>
      </c>
      <c r="E4994" s="10" t="s">
        <v>19</v>
      </c>
      <c r="F4994" s="11">
        <v>2.6695412156E10</v>
      </c>
      <c r="G4994" s="8" t="s">
        <v>24</v>
      </c>
      <c r="H4994" s="8" t="str">
        <f t="shared" si="1"/>
        <v>BUY</v>
      </c>
      <c r="I4994" s="12">
        <v>42.830036</v>
      </c>
      <c r="J4994" s="12">
        <v>1000.0</v>
      </c>
      <c r="K4994" s="7">
        <v>44391.0</v>
      </c>
      <c r="L4994" s="14">
        <v>40.594734</v>
      </c>
      <c r="M4994" s="14">
        <f t="shared" si="2"/>
        <v>947.8099435</v>
      </c>
      <c r="N4994" s="15">
        <f t="shared" si="3"/>
        <v>-0.05219005653</v>
      </c>
      <c r="O4994" s="15">
        <f t="shared" si="4"/>
        <v>0.05219005653</v>
      </c>
      <c r="P4994" s="8">
        <f t="shared" si="5"/>
        <v>5</v>
      </c>
    </row>
    <row r="4995" ht="12.75" customHeight="1">
      <c r="A4995" s="7">
        <v>44386.0</v>
      </c>
      <c r="B4995" s="8" t="s">
        <v>83</v>
      </c>
      <c r="C4995" s="8" t="s">
        <v>84</v>
      </c>
      <c r="D4995" s="9" t="s">
        <v>71</v>
      </c>
      <c r="E4995" s="10" t="s">
        <v>19</v>
      </c>
      <c r="F4995" s="11">
        <v>1.0802232864E11</v>
      </c>
      <c r="G4995" s="8" t="s">
        <v>20</v>
      </c>
      <c r="H4995" s="8" t="str">
        <f t="shared" si="1"/>
        <v>SELL</v>
      </c>
      <c r="I4995" s="12">
        <v>353.320892</v>
      </c>
      <c r="J4995" s="12">
        <v>1000.0</v>
      </c>
      <c r="K4995" s="16">
        <v>44727.0</v>
      </c>
      <c r="L4995" s="14">
        <v>281.841248</v>
      </c>
      <c r="M4995" s="14">
        <f t="shared" si="2"/>
        <v>797.6919972</v>
      </c>
      <c r="N4995" s="15">
        <f t="shared" si="3"/>
        <v>0.2023080028</v>
      </c>
      <c r="O4995" s="15">
        <f t="shared" si="4"/>
        <v>-0.2023080028</v>
      </c>
      <c r="P4995" s="8">
        <f t="shared" si="5"/>
        <v>341</v>
      </c>
    </row>
    <row r="4996" ht="12.75" customHeight="1">
      <c r="A4996" s="7">
        <v>44389.0</v>
      </c>
      <c r="B4996" s="8" t="s">
        <v>320</v>
      </c>
      <c r="C4996" s="8" t="s">
        <v>321</v>
      </c>
      <c r="D4996" s="9" t="s">
        <v>23</v>
      </c>
      <c r="E4996" s="10" t="s">
        <v>19</v>
      </c>
      <c r="F4996" s="11">
        <v>8.4857285E8</v>
      </c>
      <c r="G4996" s="8" t="s">
        <v>24</v>
      </c>
      <c r="H4996" s="8" t="str">
        <f t="shared" si="1"/>
        <v>BUY</v>
      </c>
      <c r="I4996" s="12">
        <v>31.1</v>
      </c>
      <c r="J4996" s="12">
        <v>1000.0</v>
      </c>
      <c r="K4996" s="16">
        <v>44727.0</v>
      </c>
      <c r="L4996" s="14">
        <v>9.96</v>
      </c>
      <c r="M4996" s="14">
        <f t="shared" si="2"/>
        <v>320.2572347</v>
      </c>
      <c r="N4996" s="15">
        <f t="shared" si="3"/>
        <v>-0.6797427653</v>
      </c>
      <c r="O4996" s="15">
        <f t="shared" si="4"/>
        <v>0.6797427653</v>
      </c>
      <c r="P4996" s="8">
        <f t="shared" si="5"/>
        <v>338</v>
      </c>
    </row>
    <row r="4997" ht="12.75" customHeight="1">
      <c r="A4997" s="7">
        <v>44389.0</v>
      </c>
      <c r="B4997" s="8" t="s">
        <v>3375</v>
      </c>
      <c r="C4997" s="8" t="s">
        <v>3376</v>
      </c>
      <c r="D4997" s="9" t="s">
        <v>39</v>
      </c>
      <c r="E4997" s="10" t="s">
        <v>19</v>
      </c>
      <c r="F4997" s="11">
        <v>7.150677E7</v>
      </c>
      <c r="G4997" s="8" t="s">
        <v>20</v>
      </c>
      <c r="H4997" s="8" t="str">
        <f t="shared" si="1"/>
        <v>SELL</v>
      </c>
      <c r="I4997" s="12">
        <v>36.669998</v>
      </c>
      <c r="J4997" s="12">
        <v>1000.0</v>
      </c>
      <c r="K4997" s="16">
        <v>44727.0</v>
      </c>
      <c r="L4997" s="14">
        <v>4.74</v>
      </c>
      <c r="M4997" s="14">
        <f t="shared" si="2"/>
        <v>129.2609833</v>
      </c>
      <c r="N4997" s="15">
        <f t="shared" si="3"/>
        <v>0.8707390167</v>
      </c>
      <c r="O4997" s="15">
        <f t="shared" si="4"/>
        <v>-0.8707390167</v>
      </c>
      <c r="P4997" s="8">
        <f t="shared" si="5"/>
        <v>338</v>
      </c>
    </row>
    <row r="4998" ht="12.75" customHeight="1">
      <c r="A4998" s="7">
        <v>44389.0</v>
      </c>
      <c r="B4998" s="8" t="s">
        <v>1906</v>
      </c>
      <c r="C4998" s="8" t="s">
        <v>1907</v>
      </c>
      <c r="D4998" s="9" t="s">
        <v>23</v>
      </c>
      <c r="E4998" s="10" t="s">
        <v>19</v>
      </c>
      <c r="F4998" s="11">
        <v>2.4762072562E10</v>
      </c>
      <c r="G4998" s="8" t="s">
        <v>20</v>
      </c>
      <c r="H4998" s="8" t="str">
        <f t="shared" si="1"/>
        <v>SELL</v>
      </c>
      <c r="I4998" s="12">
        <v>350.690002</v>
      </c>
      <c r="J4998" s="12">
        <v>1000.0</v>
      </c>
      <c r="K4998" s="7">
        <v>44533.0</v>
      </c>
      <c r="L4998" s="14">
        <v>450.160004</v>
      </c>
      <c r="M4998" s="14">
        <f t="shared" si="2"/>
        <v>1283.640826</v>
      </c>
      <c r="N4998" s="15">
        <f t="shared" si="3"/>
        <v>-0.2836408265</v>
      </c>
      <c r="O4998" s="15">
        <f t="shared" si="4"/>
        <v>0.2836408265</v>
      </c>
      <c r="P4998" s="8">
        <f t="shared" si="5"/>
        <v>144</v>
      </c>
    </row>
    <row r="4999" ht="12.75" customHeight="1">
      <c r="A4999" s="7">
        <v>44389.0</v>
      </c>
      <c r="B4999" s="8" t="s">
        <v>3377</v>
      </c>
      <c r="C4999" s="8" t="s">
        <v>3378</v>
      </c>
      <c r="D4999" s="9" t="s">
        <v>39</v>
      </c>
      <c r="E4999" s="10" t="s">
        <v>19</v>
      </c>
      <c r="F4999" s="11">
        <v>3.0162243E7</v>
      </c>
      <c r="G4999" s="8" t="s">
        <v>20</v>
      </c>
      <c r="H4999" s="8" t="str">
        <f t="shared" si="1"/>
        <v>SELL</v>
      </c>
      <c r="I4999" s="12">
        <v>115.199997</v>
      </c>
      <c r="J4999" s="12">
        <v>1000.0</v>
      </c>
      <c r="K4999" s="16">
        <v>44727.0</v>
      </c>
      <c r="L4999" s="14">
        <v>20.4</v>
      </c>
      <c r="M4999" s="14">
        <f t="shared" si="2"/>
        <v>177.0833379</v>
      </c>
      <c r="N4999" s="15">
        <f t="shared" si="3"/>
        <v>0.8229166621</v>
      </c>
      <c r="O4999" s="15">
        <f t="shared" si="4"/>
        <v>-0.8229166621</v>
      </c>
      <c r="P4999" s="8">
        <f t="shared" si="5"/>
        <v>338</v>
      </c>
    </row>
    <row r="5000" ht="12.75" customHeight="1">
      <c r="A5000" s="16">
        <v>44389.0</v>
      </c>
      <c r="B5000" s="8" t="s">
        <v>2100</v>
      </c>
      <c r="C5000" s="8" t="s">
        <v>2101</v>
      </c>
      <c r="D5000" s="9" t="s">
        <v>23</v>
      </c>
      <c r="E5000" s="10" t="s">
        <v>19</v>
      </c>
      <c r="F5000" s="11">
        <v>1.98718142E10</v>
      </c>
      <c r="G5000" s="17" t="s">
        <v>20</v>
      </c>
      <c r="H5000" s="18" t="str">
        <f t="shared" si="1"/>
        <v>SELL</v>
      </c>
      <c r="I5000" s="12">
        <v>227.970001</v>
      </c>
      <c r="J5000" s="12">
        <v>1000.0</v>
      </c>
      <c r="K5000" s="16">
        <v>44565.0</v>
      </c>
      <c r="L5000" s="14">
        <v>281.579987</v>
      </c>
      <c r="M5000" s="14">
        <f t="shared" si="2"/>
        <v>1235.162459</v>
      </c>
      <c r="N5000" s="15">
        <f t="shared" si="3"/>
        <v>-0.2351624589</v>
      </c>
      <c r="O5000" s="15">
        <f t="shared" si="4"/>
        <v>0.2351624589</v>
      </c>
      <c r="P5000" s="8">
        <f t="shared" si="5"/>
        <v>176</v>
      </c>
    </row>
    <row r="5001" ht="12.75" customHeight="1">
      <c r="A5001" s="7">
        <v>44390.0</v>
      </c>
      <c r="B5001" s="8" t="s">
        <v>2042</v>
      </c>
      <c r="C5001" s="8" t="s">
        <v>2043</v>
      </c>
      <c r="D5001" s="9" t="s">
        <v>39</v>
      </c>
      <c r="E5001" s="10" t="s">
        <v>252</v>
      </c>
      <c r="F5001" s="11">
        <v>3.799935907E9</v>
      </c>
      <c r="G5001" s="8" t="s">
        <v>20</v>
      </c>
      <c r="H5001" s="8" t="str">
        <f t="shared" si="1"/>
        <v>SELL</v>
      </c>
      <c r="I5001" s="12">
        <v>135.550003</v>
      </c>
      <c r="J5001" s="12">
        <v>1000.0</v>
      </c>
      <c r="K5001" s="7">
        <v>44614.0</v>
      </c>
      <c r="L5001" s="14">
        <v>55.66</v>
      </c>
      <c r="M5001" s="14">
        <f t="shared" si="2"/>
        <v>410.6233771</v>
      </c>
      <c r="N5001" s="15">
        <f t="shared" si="3"/>
        <v>0.5893766229</v>
      </c>
      <c r="O5001" s="15">
        <f t="shared" si="4"/>
        <v>-0.5893766229</v>
      </c>
      <c r="P5001" s="8">
        <f t="shared" si="5"/>
        <v>224</v>
      </c>
    </row>
    <row r="5002" ht="12.75" customHeight="1">
      <c r="A5002" s="7">
        <v>44390.0</v>
      </c>
      <c r="B5002" s="8" t="s">
        <v>3379</v>
      </c>
      <c r="C5002" s="8" t="s">
        <v>3380</v>
      </c>
      <c r="D5002" s="9" t="s">
        <v>18</v>
      </c>
      <c r="E5002" s="10" t="s">
        <v>82</v>
      </c>
      <c r="F5002" s="11">
        <v>1.48735988E9</v>
      </c>
      <c r="G5002" s="8" t="s">
        <v>24</v>
      </c>
      <c r="H5002" s="8" t="str">
        <f t="shared" si="1"/>
        <v>BUY</v>
      </c>
      <c r="I5002" s="12">
        <v>6.730313</v>
      </c>
      <c r="J5002" s="12">
        <v>1000.0</v>
      </c>
      <c r="K5002" s="16">
        <v>44727.0</v>
      </c>
      <c r="L5002" s="14">
        <v>11.401838</v>
      </c>
      <c r="M5002" s="14">
        <f t="shared" si="2"/>
        <v>1694.102191</v>
      </c>
      <c r="N5002" s="15">
        <f t="shared" si="3"/>
        <v>0.6941021911</v>
      </c>
      <c r="O5002" s="15">
        <f t="shared" si="4"/>
        <v>-0.6941021911</v>
      </c>
      <c r="P5002" s="8">
        <f t="shared" si="5"/>
        <v>337</v>
      </c>
    </row>
    <row r="5003" ht="12.75" customHeight="1">
      <c r="A5003" s="7">
        <v>44390.0</v>
      </c>
      <c r="B5003" s="8" t="s">
        <v>150</v>
      </c>
      <c r="C5003" s="8" t="s">
        <v>151</v>
      </c>
      <c r="D5003" s="9" t="s">
        <v>23</v>
      </c>
      <c r="E5003" s="10" t="s">
        <v>19</v>
      </c>
      <c r="F5003" s="11">
        <v>2.353183809372E12</v>
      </c>
      <c r="G5003" s="8" t="s">
        <v>20</v>
      </c>
      <c r="H5003" s="8" t="str">
        <f t="shared" si="1"/>
        <v>SELL</v>
      </c>
      <c r="I5003" s="12">
        <v>275.45</v>
      </c>
      <c r="J5003" s="12">
        <v>1000.0</v>
      </c>
      <c r="K5003" s="7">
        <v>44400.0</v>
      </c>
      <c r="L5003" s="14">
        <v>283.97</v>
      </c>
      <c r="M5003" s="14">
        <f t="shared" si="2"/>
        <v>1030.931203</v>
      </c>
      <c r="N5003" s="15">
        <f t="shared" si="3"/>
        <v>-0.03093120349</v>
      </c>
      <c r="O5003" s="15">
        <f t="shared" si="4"/>
        <v>0.03093120349</v>
      </c>
      <c r="P5003" s="8">
        <f t="shared" si="5"/>
        <v>10</v>
      </c>
    </row>
    <row r="5004" ht="12.75" customHeight="1">
      <c r="A5004" s="7">
        <v>44391.0</v>
      </c>
      <c r="B5004" s="8" t="s">
        <v>3381</v>
      </c>
      <c r="C5004" s="8" t="s">
        <v>3382</v>
      </c>
      <c r="D5004" s="9" t="s">
        <v>18</v>
      </c>
      <c r="E5004" s="10" t="s">
        <v>19</v>
      </c>
      <c r="F5004" s="11">
        <v>9.11990107E8</v>
      </c>
      <c r="G5004" s="8" t="s">
        <v>20</v>
      </c>
      <c r="H5004" s="8" t="str">
        <f t="shared" si="1"/>
        <v>SELL</v>
      </c>
      <c r="I5004" s="12">
        <v>5.97</v>
      </c>
      <c r="J5004" s="12">
        <v>1000.0</v>
      </c>
      <c r="K5004" s="16">
        <v>44727.0</v>
      </c>
      <c r="L5004" s="14">
        <v>6.29</v>
      </c>
      <c r="M5004" s="14">
        <f t="shared" si="2"/>
        <v>1053.60134</v>
      </c>
      <c r="N5004" s="15">
        <f t="shared" si="3"/>
        <v>-0.05360134003</v>
      </c>
      <c r="O5004" s="15">
        <f t="shared" si="4"/>
        <v>0.05360134003</v>
      </c>
      <c r="P5004" s="8">
        <f t="shared" si="5"/>
        <v>336</v>
      </c>
    </row>
    <row r="5005" ht="12.75" customHeight="1">
      <c r="A5005" s="7">
        <v>44391.0</v>
      </c>
      <c r="B5005" s="8" t="s">
        <v>562</v>
      </c>
      <c r="C5005" s="8" t="s">
        <v>563</v>
      </c>
      <c r="D5005" s="9" t="s">
        <v>35</v>
      </c>
      <c r="E5005" s="10" t="s">
        <v>19</v>
      </c>
      <c r="F5005" s="11">
        <v>1.7149203119E10</v>
      </c>
      <c r="G5005" s="8" t="s">
        <v>20</v>
      </c>
      <c r="H5005" s="8" t="str">
        <f t="shared" si="1"/>
        <v>SELL</v>
      </c>
      <c r="I5005" s="12">
        <v>101.354507</v>
      </c>
      <c r="J5005" s="12">
        <v>1000.0</v>
      </c>
      <c r="K5005" s="16">
        <v>44617.0</v>
      </c>
      <c r="L5005" s="14">
        <v>89.533241</v>
      </c>
      <c r="M5005" s="14">
        <f t="shared" si="2"/>
        <v>883.3671402</v>
      </c>
      <c r="N5005" s="15">
        <f t="shared" si="3"/>
        <v>0.1166328598</v>
      </c>
      <c r="O5005" s="15">
        <f t="shared" si="4"/>
        <v>-0.1166328598</v>
      </c>
      <c r="P5005" s="8">
        <f t="shared" si="5"/>
        <v>226</v>
      </c>
    </row>
    <row r="5006" ht="12.75" customHeight="1">
      <c r="A5006" s="7">
        <v>44391.0</v>
      </c>
      <c r="B5006" s="8" t="s">
        <v>372</v>
      </c>
      <c r="C5006" s="8" t="s">
        <v>373</v>
      </c>
      <c r="D5006" s="9" t="s">
        <v>18</v>
      </c>
      <c r="E5006" s="10" t="s">
        <v>19</v>
      </c>
      <c r="F5006" s="11">
        <v>2.6695412156E10</v>
      </c>
      <c r="G5006" s="8" t="s">
        <v>20</v>
      </c>
      <c r="H5006" s="8" t="str">
        <f t="shared" si="1"/>
        <v>SELL</v>
      </c>
      <c r="I5006" s="12">
        <v>40.594734</v>
      </c>
      <c r="J5006" s="12">
        <v>1000.0</v>
      </c>
      <c r="K5006" s="7">
        <v>44568.0</v>
      </c>
      <c r="L5006" s="14">
        <v>41.422993</v>
      </c>
      <c r="M5006" s="14">
        <f t="shared" si="2"/>
        <v>1020.403114</v>
      </c>
      <c r="N5006" s="15">
        <f t="shared" si="3"/>
        <v>-0.02040311435</v>
      </c>
      <c r="O5006" s="15">
        <f t="shared" si="4"/>
        <v>0.02040311435</v>
      </c>
      <c r="P5006" s="8">
        <f t="shared" si="5"/>
        <v>177</v>
      </c>
    </row>
    <row r="5007" ht="12.75" customHeight="1">
      <c r="A5007" s="7">
        <v>44392.0</v>
      </c>
      <c r="B5007" s="8" t="s">
        <v>3052</v>
      </c>
      <c r="C5007" s="8" t="s">
        <v>3053</v>
      </c>
      <c r="D5007" s="9" t="s">
        <v>23</v>
      </c>
      <c r="E5007" s="10" t="s">
        <v>19</v>
      </c>
      <c r="F5007" s="11">
        <v>1.5309E9</v>
      </c>
      <c r="G5007" s="8" t="s">
        <v>20</v>
      </c>
      <c r="H5007" s="8" t="str">
        <f t="shared" si="1"/>
        <v>SELL</v>
      </c>
      <c r="I5007" s="12">
        <v>30.27</v>
      </c>
      <c r="J5007" s="12">
        <v>1000.0</v>
      </c>
      <c r="K5007" s="7">
        <v>44684.0</v>
      </c>
      <c r="L5007" s="14">
        <v>16.26</v>
      </c>
      <c r="M5007" s="14">
        <f t="shared" si="2"/>
        <v>537.1655104</v>
      </c>
      <c r="N5007" s="15">
        <f t="shared" si="3"/>
        <v>0.4628344896</v>
      </c>
      <c r="O5007" s="15">
        <f t="shared" si="4"/>
        <v>-0.4628344896</v>
      </c>
      <c r="P5007" s="8">
        <f t="shared" si="5"/>
        <v>292</v>
      </c>
    </row>
    <row r="5008" ht="12.75" customHeight="1">
      <c r="A5008" s="7">
        <v>44392.0</v>
      </c>
      <c r="B5008" s="8" t="s">
        <v>3115</v>
      </c>
      <c r="C5008" s="8" t="s">
        <v>3116</v>
      </c>
      <c r="D5008" s="9" t="s">
        <v>35</v>
      </c>
      <c r="E5008" s="10" t="s">
        <v>19</v>
      </c>
      <c r="F5008" s="11">
        <v>3.025775099E9</v>
      </c>
      <c r="G5008" s="8" t="s">
        <v>24</v>
      </c>
      <c r="H5008" s="8" t="str">
        <f t="shared" si="1"/>
        <v>BUY</v>
      </c>
      <c r="I5008" s="12">
        <v>23.68</v>
      </c>
      <c r="J5008" s="12">
        <v>1000.0</v>
      </c>
      <c r="K5008" s="16">
        <v>44727.0</v>
      </c>
      <c r="L5008" s="14">
        <v>9.21</v>
      </c>
      <c r="M5008" s="14">
        <f t="shared" si="2"/>
        <v>388.9358108</v>
      </c>
      <c r="N5008" s="15">
        <f t="shared" si="3"/>
        <v>-0.6110641892</v>
      </c>
      <c r="O5008" s="15">
        <f t="shared" si="4"/>
        <v>0.6110641892</v>
      </c>
      <c r="P5008" s="8">
        <f t="shared" si="5"/>
        <v>335</v>
      </c>
    </row>
    <row r="5009" ht="12.75" customHeight="1">
      <c r="A5009" s="7">
        <v>44392.0</v>
      </c>
      <c r="B5009" s="8" t="s">
        <v>2654</v>
      </c>
      <c r="C5009" s="8" t="s">
        <v>2655</v>
      </c>
      <c r="D5009" s="9" t="s">
        <v>35</v>
      </c>
      <c r="E5009" s="10" t="s">
        <v>19</v>
      </c>
      <c r="F5009" s="11">
        <v>2.4843152E8</v>
      </c>
      <c r="G5009" s="8" t="s">
        <v>24</v>
      </c>
      <c r="H5009" s="8" t="str">
        <f t="shared" si="1"/>
        <v>BUY</v>
      </c>
      <c r="I5009" s="12">
        <v>16.91</v>
      </c>
      <c r="J5009" s="12">
        <v>1000.0</v>
      </c>
      <c r="K5009" s="16">
        <v>44727.0</v>
      </c>
      <c r="L5009" s="14">
        <v>2.53</v>
      </c>
      <c r="M5009" s="14">
        <f t="shared" si="2"/>
        <v>149.6156121</v>
      </c>
      <c r="N5009" s="15">
        <f t="shared" si="3"/>
        <v>-0.8503843879</v>
      </c>
      <c r="O5009" s="15">
        <f t="shared" si="4"/>
        <v>0.8503843879</v>
      </c>
      <c r="P5009" s="8">
        <f t="shared" si="5"/>
        <v>335</v>
      </c>
    </row>
    <row r="5010" ht="12.75" customHeight="1">
      <c r="A5010" s="7">
        <v>44392.0</v>
      </c>
      <c r="B5010" s="8" t="s">
        <v>3383</v>
      </c>
      <c r="C5010" s="8" t="s">
        <v>3384</v>
      </c>
      <c r="D5010" s="9" t="s">
        <v>35</v>
      </c>
      <c r="E5010" s="10" t="s">
        <v>19</v>
      </c>
      <c r="F5010" s="11">
        <v>3.907111E8</v>
      </c>
      <c r="G5010" s="8" t="s">
        <v>24</v>
      </c>
      <c r="H5010" s="8" t="str">
        <f t="shared" si="1"/>
        <v>BUY</v>
      </c>
      <c r="I5010" s="12">
        <v>25.200001</v>
      </c>
      <c r="J5010" s="12">
        <v>1000.0</v>
      </c>
      <c r="K5010" s="16">
        <v>44727.0</v>
      </c>
      <c r="L5010" s="14">
        <v>3.57</v>
      </c>
      <c r="M5010" s="14">
        <f t="shared" si="2"/>
        <v>141.666661</v>
      </c>
      <c r="N5010" s="15">
        <f t="shared" si="3"/>
        <v>-0.858333339</v>
      </c>
      <c r="O5010" s="15">
        <f t="shared" si="4"/>
        <v>0.858333339</v>
      </c>
      <c r="P5010" s="8">
        <f t="shared" si="5"/>
        <v>335</v>
      </c>
    </row>
    <row r="5011" ht="12.75" customHeight="1">
      <c r="A5011" s="16">
        <v>44392.0</v>
      </c>
      <c r="B5011" s="8" t="s">
        <v>3179</v>
      </c>
      <c r="C5011" s="8" t="s">
        <v>3180</v>
      </c>
      <c r="D5011" s="9" t="s">
        <v>39</v>
      </c>
      <c r="E5011" s="10" t="s">
        <v>19</v>
      </c>
      <c r="F5011" s="11">
        <v>9.637564E7</v>
      </c>
      <c r="G5011" s="18" t="s">
        <v>24</v>
      </c>
      <c r="H5011" s="17" t="str">
        <f t="shared" si="1"/>
        <v>BUY</v>
      </c>
      <c r="I5011" s="12">
        <v>6.96</v>
      </c>
      <c r="J5011" s="12">
        <v>1000.0</v>
      </c>
      <c r="K5011" s="16">
        <v>44510.0</v>
      </c>
      <c r="L5011" s="14">
        <v>8.37</v>
      </c>
      <c r="M5011" s="14">
        <f t="shared" si="2"/>
        <v>1202.586207</v>
      </c>
      <c r="N5011" s="15">
        <f t="shared" si="3"/>
        <v>0.2025862069</v>
      </c>
      <c r="O5011" s="15">
        <f t="shared" si="4"/>
        <v>-0.2025862069</v>
      </c>
      <c r="P5011" s="8">
        <f t="shared" si="5"/>
        <v>118</v>
      </c>
    </row>
    <row r="5012" ht="12.75" customHeight="1">
      <c r="A5012" s="16">
        <v>44392.0</v>
      </c>
      <c r="B5012" s="8" t="s">
        <v>1512</v>
      </c>
      <c r="C5012" s="8" t="s">
        <v>1513</v>
      </c>
      <c r="D5012" s="9" t="s">
        <v>23</v>
      </c>
      <c r="E5012" s="10" t="s">
        <v>19</v>
      </c>
      <c r="F5012" s="11">
        <v>6.664923372E10</v>
      </c>
      <c r="G5012" s="18" t="s">
        <v>24</v>
      </c>
      <c r="H5012" s="17" t="str">
        <f t="shared" si="1"/>
        <v>BUY</v>
      </c>
      <c r="I5012" s="12">
        <v>123.819595</v>
      </c>
      <c r="J5012" s="12">
        <v>1000.0</v>
      </c>
      <c r="K5012" s="16">
        <v>44536.0</v>
      </c>
      <c r="L5012" s="14">
        <v>115.580002</v>
      </c>
      <c r="M5012" s="14">
        <f t="shared" si="2"/>
        <v>933.4548542</v>
      </c>
      <c r="N5012" s="15">
        <f t="shared" si="3"/>
        <v>-0.06654514578</v>
      </c>
      <c r="O5012" s="15">
        <f t="shared" si="4"/>
        <v>0.06654514578</v>
      </c>
      <c r="P5012" s="8">
        <f t="shared" si="5"/>
        <v>144</v>
      </c>
    </row>
    <row r="5013" ht="12.75" customHeight="1">
      <c r="A5013" s="7">
        <v>44396.0</v>
      </c>
      <c r="B5013" s="8" t="s">
        <v>3385</v>
      </c>
      <c r="C5013" s="8" t="s">
        <v>3386</v>
      </c>
      <c r="D5013" s="9" t="s">
        <v>35</v>
      </c>
      <c r="E5013" s="10" t="s">
        <v>19</v>
      </c>
      <c r="F5013" s="11">
        <v>4.378594802E9</v>
      </c>
      <c r="G5013" s="8" t="s">
        <v>20</v>
      </c>
      <c r="H5013" s="8" t="str">
        <f t="shared" si="1"/>
        <v>SELL</v>
      </c>
      <c r="I5013" s="12">
        <v>34.944641</v>
      </c>
      <c r="J5013" s="12">
        <v>1000.0</v>
      </c>
      <c r="K5013" s="16">
        <v>44727.0</v>
      </c>
      <c r="L5013" s="14">
        <v>34.826523</v>
      </c>
      <c r="M5013" s="14">
        <f t="shared" si="2"/>
        <v>996.6198537</v>
      </c>
      <c r="N5013" s="15">
        <f t="shared" si="3"/>
        <v>0.003380146329</v>
      </c>
      <c r="O5013" s="15">
        <f t="shared" si="4"/>
        <v>-0.003380146329</v>
      </c>
      <c r="P5013" s="8">
        <f t="shared" si="5"/>
        <v>331</v>
      </c>
    </row>
    <row r="5014" ht="12.75" customHeight="1">
      <c r="A5014" s="7">
        <v>44396.0</v>
      </c>
      <c r="B5014" s="8" t="s">
        <v>69</v>
      </c>
      <c r="C5014" s="8" t="s">
        <v>70</v>
      </c>
      <c r="D5014" s="9" t="s">
        <v>71</v>
      </c>
      <c r="E5014" s="10" t="s">
        <v>19</v>
      </c>
      <c r="F5014" s="11">
        <v>2.31528133463E11</v>
      </c>
      <c r="G5014" s="8" t="s">
        <v>24</v>
      </c>
      <c r="H5014" s="8" t="str">
        <f t="shared" si="1"/>
        <v>BUY</v>
      </c>
      <c r="I5014" s="12">
        <v>35.222363</v>
      </c>
      <c r="J5014" s="12">
        <v>1000.0</v>
      </c>
      <c r="K5014" s="7">
        <v>44474.0</v>
      </c>
      <c r="L5014" s="14">
        <v>42.391396</v>
      </c>
      <c r="M5014" s="14">
        <f t="shared" si="2"/>
        <v>1203.536401</v>
      </c>
      <c r="N5014" s="15">
        <f t="shared" si="3"/>
        <v>0.203536401</v>
      </c>
      <c r="O5014" s="15">
        <f t="shared" si="4"/>
        <v>-0.203536401</v>
      </c>
      <c r="P5014" s="8">
        <f t="shared" si="5"/>
        <v>78</v>
      </c>
    </row>
    <row r="5015" ht="12.75" customHeight="1">
      <c r="A5015" s="7">
        <v>44396.0</v>
      </c>
      <c r="B5015" s="8" t="s">
        <v>107</v>
      </c>
      <c r="C5015" s="8" t="s">
        <v>108</v>
      </c>
      <c r="D5015" s="9" t="s">
        <v>71</v>
      </c>
      <c r="E5015" s="10" t="s">
        <v>19</v>
      </c>
      <c r="F5015" s="11">
        <v>8.1360823648E10</v>
      </c>
      <c r="G5015" s="8" t="s">
        <v>24</v>
      </c>
      <c r="H5015" s="8" t="str">
        <f t="shared" si="1"/>
        <v>BUY</v>
      </c>
      <c r="I5015" s="12">
        <v>59.697544</v>
      </c>
      <c r="J5015" s="12">
        <v>1000.0</v>
      </c>
      <c r="K5015" s="7">
        <v>44477.0</v>
      </c>
      <c r="L5015" s="14">
        <v>66.861847</v>
      </c>
      <c r="M5015" s="14">
        <f t="shared" si="2"/>
        <v>1120.010012</v>
      </c>
      <c r="N5015" s="15">
        <f t="shared" si="3"/>
        <v>0.1200100125</v>
      </c>
      <c r="O5015" s="15">
        <f t="shared" si="4"/>
        <v>-0.1200100125</v>
      </c>
      <c r="P5015" s="8">
        <f t="shared" si="5"/>
        <v>81</v>
      </c>
    </row>
    <row r="5016" ht="12.75" customHeight="1">
      <c r="A5016" s="7">
        <v>44396.0</v>
      </c>
      <c r="B5016" s="8" t="s">
        <v>173</v>
      </c>
      <c r="C5016" s="8" t="s">
        <v>174</v>
      </c>
      <c r="D5016" s="9" t="s">
        <v>18</v>
      </c>
      <c r="E5016" s="10" t="s">
        <v>19</v>
      </c>
      <c r="F5016" s="11">
        <v>1.21670003777E11</v>
      </c>
      <c r="G5016" s="8" t="s">
        <v>24</v>
      </c>
      <c r="H5016" s="8" t="str">
        <f t="shared" si="1"/>
        <v>BUY</v>
      </c>
      <c r="I5016" s="12">
        <v>74.372925</v>
      </c>
      <c r="J5016" s="12">
        <v>1000.0</v>
      </c>
      <c r="K5016" s="7">
        <v>44396.0</v>
      </c>
      <c r="L5016" s="14">
        <v>74.372925</v>
      </c>
      <c r="M5016" s="14">
        <f t="shared" si="2"/>
        <v>1000</v>
      </c>
      <c r="N5016" s="15">
        <f t="shared" si="3"/>
        <v>0</v>
      </c>
      <c r="O5016" s="15">
        <f t="shared" si="4"/>
        <v>0</v>
      </c>
      <c r="P5016" s="8">
        <f t="shared" si="5"/>
        <v>0</v>
      </c>
    </row>
    <row r="5017" ht="12.75" customHeight="1">
      <c r="A5017" s="7">
        <v>44396.0</v>
      </c>
      <c r="B5017" s="8" t="s">
        <v>330</v>
      </c>
      <c r="C5017" s="8" t="s">
        <v>331</v>
      </c>
      <c r="D5017" s="9" t="s">
        <v>65</v>
      </c>
      <c r="E5017" s="10" t="s">
        <v>19</v>
      </c>
      <c r="F5017" s="11">
        <v>6.96689835E10</v>
      </c>
      <c r="G5017" s="8" t="s">
        <v>24</v>
      </c>
      <c r="H5017" s="8" t="str">
        <f t="shared" si="1"/>
        <v>BUY</v>
      </c>
      <c r="I5017" s="12">
        <v>277.16</v>
      </c>
      <c r="J5017" s="12">
        <v>1000.0</v>
      </c>
      <c r="K5017" s="16">
        <v>44727.0</v>
      </c>
      <c r="L5017" s="14">
        <v>226.15</v>
      </c>
      <c r="M5017" s="14">
        <f t="shared" si="2"/>
        <v>815.9546832</v>
      </c>
      <c r="N5017" s="15">
        <f t="shared" si="3"/>
        <v>-0.1840453168</v>
      </c>
      <c r="O5017" s="15">
        <f t="shared" si="4"/>
        <v>0.1840453168</v>
      </c>
      <c r="P5017" s="8">
        <f t="shared" si="5"/>
        <v>331</v>
      </c>
    </row>
    <row r="5018" ht="12.75" customHeight="1">
      <c r="A5018" s="7">
        <v>44397.0</v>
      </c>
      <c r="B5018" s="8" t="s">
        <v>3387</v>
      </c>
      <c r="C5018" s="8" t="s">
        <v>3388</v>
      </c>
      <c r="D5018" s="9" t="s">
        <v>35</v>
      </c>
      <c r="E5018" s="10" t="s">
        <v>19</v>
      </c>
      <c r="F5018" s="11">
        <v>1.9818867E8</v>
      </c>
      <c r="G5018" s="8" t="s">
        <v>20</v>
      </c>
      <c r="H5018" s="8" t="str">
        <f t="shared" si="1"/>
        <v>SELL</v>
      </c>
      <c r="I5018" s="12">
        <v>18.257193</v>
      </c>
      <c r="J5018" s="12">
        <v>1000.0</v>
      </c>
      <c r="K5018" s="16">
        <v>44727.0</v>
      </c>
      <c r="L5018" s="14">
        <v>10.487556</v>
      </c>
      <c r="M5018" s="14">
        <f t="shared" si="2"/>
        <v>574.434197</v>
      </c>
      <c r="N5018" s="15">
        <f t="shared" si="3"/>
        <v>0.425565803</v>
      </c>
      <c r="O5018" s="15">
        <f t="shared" si="4"/>
        <v>-0.425565803</v>
      </c>
      <c r="P5018" s="8">
        <f t="shared" si="5"/>
        <v>330</v>
      </c>
    </row>
    <row r="5019" ht="12.75" customHeight="1">
      <c r="A5019" s="7">
        <v>44397.0</v>
      </c>
      <c r="B5019" s="8" t="s">
        <v>549</v>
      </c>
      <c r="C5019" s="8" t="s">
        <v>550</v>
      </c>
      <c r="D5019" s="9" t="s">
        <v>35</v>
      </c>
      <c r="E5019" s="10" t="s">
        <v>19</v>
      </c>
      <c r="F5019" s="11">
        <v>2.0361631721E10</v>
      </c>
      <c r="G5019" s="8" t="s">
        <v>20</v>
      </c>
      <c r="H5019" s="8" t="str">
        <f t="shared" si="1"/>
        <v>SELL</v>
      </c>
      <c r="I5019" s="12">
        <v>21.190001</v>
      </c>
      <c r="J5019" s="12">
        <v>1000.0</v>
      </c>
      <c r="K5019" s="7">
        <v>44531.0</v>
      </c>
      <c r="L5019" s="14">
        <v>16.379999</v>
      </c>
      <c r="M5019" s="14">
        <f t="shared" si="2"/>
        <v>773.0060513</v>
      </c>
      <c r="N5019" s="15">
        <f t="shared" si="3"/>
        <v>0.2269939487</v>
      </c>
      <c r="O5019" s="15">
        <f t="shared" si="4"/>
        <v>-0.2269939487</v>
      </c>
      <c r="P5019" s="8">
        <f t="shared" si="5"/>
        <v>134</v>
      </c>
    </row>
    <row r="5020" ht="12.75" customHeight="1">
      <c r="A5020" s="7">
        <v>44397.0</v>
      </c>
      <c r="B5020" s="8" t="s">
        <v>3065</v>
      </c>
      <c r="C5020" s="8" t="s">
        <v>3066</v>
      </c>
      <c r="D5020" s="9" t="s">
        <v>23</v>
      </c>
      <c r="E5020" s="10" t="s">
        <v>19</v>
      </c>
      <c r="F5020" s="11">
        <v>3.0505534704E10</v>
      </c>
      <c r="G5020" s="8" t="s">
        <v>24</v>
      </c>
      <c r="H5020" s="8" t="str">
        <f t="shared" si="1"/>
        <v>BUY</v>
      </c>
      <c r="I5020" s="12">
        <v>22.18</v>
      </c>
      <c r="J5020" s="12">
        <v>1000.0</v>
      </c>
      <c r="K5020" s="7">
        <v>44456.0</v>
      </c>
      <c r="L5020" s="14">
        <v>28.709999</v>
      </c>
      <c r="M5020" s="14">
        <f t="shared" si="2"/>
        <v>1294.409333</v>
      </c>
      <c r="N5020" s="15">
        <f t="shared" si="3"/>
        <v>0.2944093327</v>
      </c>
      <c r="O5020" s="15">
        <f t="shared" si="4"/>
        <v>-0.2944093327</v>
      </c>
      <c r="P5020" s="8">
        <f t="shared" si="5"/>
        <v>59</v>
      </c>
    </row>
    <row r="5021" ht="12.75" customHeight="1">
      <c r="A5021" s="16">
        <v>44397.0</v>
      </c>
      <c r="B5021" s="8" t="s">
        <v>3091</v>
      </c>
      <c r="C5021" s="8" t="s">
        <v>3092</v>
      </c>
      <c r="D5021" s="9" t="s">
        <v>32</v>
      </c>
      <c r="E5021" s="9" t="s">
        <v>19</v>
      </c>
      <c r="F5021" s="11">
        <v>1.3218027E7</v>
      </c>
      <c r="G5021" s="18" t="s">
        <v>24</v>
      </c>
      <c r="H5021" s="17" t="str">
        <f t="shared" si="1"/>
        <v>BUY</v>
      </c>
      <c r="I5021" s="12">
        <v>20.040001</v>
      </c>
      <c r="J5021" s="12">
        <v>1000.0</v>
      </c>
      <c r="K5021" s="16">
        <v>44727.0</v>
      </c>
      <c r="L5021" s="14">
        <v>6.46</v>
      </c>
      <c r="M5021" s="14">
        <f t="shared" si="2"/>
        <v>322.3552733</v>
      </c>
      <c r="N5021" s="15">
        <f t="shared" si="3"/>
        <v>-0.6776447267</v>
      </c>
      <c r="O5021" s="15">
        <f t="shared" si="4"/>
        <v>0.6776447267</v>
      </c>
      <c r="P5021" s="8">
        <f t="shared" si="5"/>
        <v>330</v>
      </c>
    </row>
    <row r="5022" ht="12.75" customHeight="1">
      <c r="A5022" s="7">
        <v>44398.0</v>
      </c>
      <c r="B5022" s="8" t="s">
        <v>972</v>
      </c>
      <c r="C5022" s="8" t="s">
        <v>973</v>
      </c>
      <c r="D5022" s="9" t="s">
        <v>58</v>
      </c>
      <c r="E5022" s="10" t="s">
        <v>19</v>
      </c>
      <c r="F5022" s="11">
        <v>3.53092988E9</v>
      </c>
      <c r="G5022" s="8" t="s">
        <v>24</v>
      </c>
      <c r="H5022" s="8" t="str">
        <f t="shared" si="1"/>
        <v>BUY</v>
      </c>
      <c r="I5022" s="12">
        <v>40.779999</v>
      </c>
      <c r="J5022" s="12">
        <v>1000.0</v>
      </c>
      <c r="K5022" s="16">
        <v>44398.0</v>
      </c>
      <c r="L5022" s="14">
        <v>40.779999</v>
      </c>
      <c r="M5022" s="14">
        <f t="shared" si="2"/>
        <v>1000</v>
      </c>
      <c r="N5022" s="15">
        <f t="shared" si="3"/>
        <v>0</v>
      </c>
      <c r="O5022" s="15">
        <f t="shared" si="4"/>
        <v>0</v>
      </c>
      <c r="P5022" s="8">
        <f t="shared" si="5"/>
        <v>0</v>
      </c>
    </row>
    <row r="5023" ht="12.75" customHeight="1">
      <c r="A5023" s="7">
        <v>44398.0</v>
      </c>
      <c r="B5023" s="8" t="s">
        <v>3389</v>
      </c>
      <c r="C5023" s="8" t="s">
        <v>3390</v>
      </c>
      <c r="D5023" s="9" t="s">
        <v>39</v>
      </c>
      <c r="E5023" s="10" t="s">
        <v>19</v>
      </c>
      <c r="F5023" s="11">
        <v>4.337728664E9</v>
      </c>
      <c r="G5023" s="8" t="s">
        <v>20</v>
      </c>
      <c r="H5023" s="8" t="str">
        <f t="shared" si="1"/>
        <v>SELL</v>
      </c>
      <c r="I5023" s="12">
        <v>55.689999</v>
      </c>
      <c r="J5023" s="12">
        <v>1000.0</v>
      </c>
      <c r="K5023" s="16">
        <v>44620.0</v>
      </c>
      <c r="L5023" s="14">
        <v>61.349998</v>
      </c>
      <c r="M5023" s="14">
        <f t="shared" si="2"/>
        <v>1101.634029</v>
      </c>
      <c r="N5023" s="15">
        <f t="shared" si="3"/>
        <v>-0.1016340295</v>
      </c>
      <c r="O5023" s="15">
        <f t="shared" si="4"/>
        <v>0.1016340295</v>
      </c>
      <c r="P5023" s="8">
        <f t="shared" si="5"/>
        <v>222</v>
      </c>
    </row>
    <row r="5024" ht="12.75" customHeight="1">
      <c r="A5024" s="7">
        <v>44398.0</v>
      </c>
      <c r="B5024" s="8" t="s">
        <v>2504</v>
      </c>
      <c r="C5024" s="8" t="s">
        <v>2505</v>
      </c>
      <c r="D5024" s="9" t="s">
        <v>18</v>
      </c>
      <c r="E5024" s="10" t="s">
        <v>19</v>
      </c>
      <c r="F5024" s="11">
        <v>5.188639887E9</v>
      </c>
      <c r="G5024" s="8" t="s">
        <v>24</v>
      </c>
      <c r="H5024" s="8" t="str">
        <f t="shared" si="1"/>
        <v>BUY</v>
      </c>
      <c r="I5024" s="12">
        <v>28.049999</v>
      </c>
      <c r="J5024" s="12">
        <v>1000.0</v>
      </c>
      <c r="K5024" s="7">
        <v>44417.0</v>
      </c>
      <c r="L5024" s="14">
        <v>28.18</v>
      </c>
      <c r="M5024" s="14">
        <f t="shared" si="2"/>
        <v>1004.634617</v>
      </c>
      <c r="N5024" s="15">
        <f t="shared" si="3"/>
        <v>0.004634616921</v>
      </c>
      <c r="O5024" s="15">
        <f t="shared" si="4"/>
        <v>-0.004634616921</v>
      </c>
      <c r="P5024" s="8">
        <f t="shared" si="5"/>
        <v>19</v>
      </c>
    </row>
    <row r="5025" ht="12.75" customHeight="1">
      <c r="A5025" s="7">
        <v>44399.0</v>
      </c>
      <c r="B5025" s="8" t="s">
        <v>1454</v>
      </c>
      <c r="C5025" s="8" t="s">
        <v>1455</v>
      </c>
      <c r="D5025" s="9" t="s">
        <v>35</v>
      </c>
      <c r="E5025" s="10" t="s">
        <v>19</v>
      </c>
      <c r="F5025" s="11">
        <v>4.767003717E9</v>
      </c>
      <c r="G5025" s="8" t="s">
        <v>20</v>
      </c>
      <c r="H5025" s="8" t="str">
        <f t="shared" si="1"/>
        <v>SELL</v>
      </c>
      <c r="I5025" s="12">
        <v>195.220001</v>
      </c>
      <c r="J5025" s="12">
        <v>1000.0</v>
      </c>
      <c r="K5025" s="16">
        <v>44727.0</v>
      </c>
      <c r="L5025" s="14">
        <v>172.960007</v>
      </c>
      <c r="M5025" s="14">
        <f t="shared" si="2"/>
        <v>885.974829</v>
      </c>
      <c r="N5025" s="15">
        <f t="shared" si="3"/>
        <v>0.114025171</v>
      </c>
      <c r="O5025" s="15">
        <f t="shared" si="4"/>
        <v>-0.114025171</v>
      </c>
      <c r="P5025" s="8">
        <f t="shared" si="5"/>
        <v>328</v>
      </c>
    </row>
    <row r="5026" ht="12.75" customHeight="1">
      <c r="A5026" s="7">
        <v>44399.0</v>
      </c>
      <c r="B5026" s="8" t="s">
        <v>3391</v>
      </c>
      <c r="C5026" s="8" t="s">
        <v>3392</v>
      </c>
      <c r="D5026" s="9" t="s">
        <v>35</v>
      </c>
      <c r="E5026" s="9" t="s">
        <v>19</v>
      </c>
      <c r="F5026" s="11">
        <v>1.2076891E7</v>
      </c>
      <c r="G5026" s="8" t="s">
        <v>20</v>
      </c>
      <c r="H5026" s="8" t="str">
        <f t="shared" si="1"/>
        <v>SELL</v>
      </c>
      <c r="I5026" s="12">
        <v>15.7</v>
      </c>
      <c r="J5026" s="12">
        <v>1000.0</v>
      </c>
      <c r="K5026" s="16">
        <v>44476.0</v>
      </c>
      <c r="L5026" s="14">
        <v>14.05</v>
      </c>
      <c r="M5026" s="14">
        <f t="shared" si="2"/>
        <v>894.9044586</v>
      </c>
      <c r="N5026" s="15">
        <f t="shared" si="3"/>
        <v>0.1050955414</v>
      </c>
      <c r="O5026" s="15">
        <f t="shared" si="4"/>
        <v>-0.1050955414</v>
      </c>
      <c r="P5026" s="8">
        <f t="shared" si="5"/>
        <v>77</v>
      </c>
    </row>
    <row r="5027" ht="12.75" customHeight="1">
      <c r="A5027" s="7">
        <v>44399.0</v>
      </c>
      <c r="B5027" s="8" t="s">
        <v>2658</v>
      </c>
      <c r="C5027" s="8" t="s">
        <v>2659</v>
      </c>
      <c r="D5027" s="9" t="s">
        <v>39</v>
      </c>
      <c r="E5027" s="10" t="s">
        <v>274</v>
      </c>
      <c r="F5027" s="11">
        <v>3.111835764E9</v>
      </c>
      <c r="G5027" s="8" t="s">
        <v>24</v>
      </c>
      <c r="H5027" s="8" t="str">
        <f t="shared" si="1"/>
        <v>BUY</v>
      </c>
      <c r="I5027" s="12">
        <v>54.84</v>
      </c>
      <c r="J5027" s="12">
        <v>1000.0</v>
      </c>
      <c r="K5027" s="7">
        <v>44467.0</v>
      </c>
      <c r="L5027" s="14">
        <v>74.535004</v>
      </c>
      <c r="M5027" s="14">
        <f t="shared" si="2"/>
        <v>1359.13574</v>
      </c>
      <c r="N5027" s="15">
        <f t="shared" si="3"/>
        <v>0.3591357403</v>
      </c>
      <c r="O5027" s="15">
        <f t="shared" si="4"/>
        <v>-0.3591357403</v>
      </c>
      <c r="P5027" s="8">
        <f t="shared" si="5"/>
        <v>68</v>
      </c>
    </row>
    <row r="5028" ht="12.75" customHeight="1">
      <c r="A5028" s="7">
        <v>44399.0</v>
      </c>
      <c r="B5028" s="8" t="s">
        <v>2706</v>
      </c>
      <c r="C5028" s="8" t="s">
        <v>2707</v>
      </c>
      <c r="D5028" s="9" t="s">
        <v>35</v>
      </c>
      <c r="E5028" s="10" t="s">
        <v>19</v>
      </c>
      <c r="F5028" s="11">
        <v>2.483909373E9</v>
      </c>
      <c r="G5028" s="8" t="s">
        <v>24</v>
      </c>
      <c r="H5028" s="8" t="str">
        <f t="shared" si="1"/>
        <v>BUY</v>
      </c>
      <c r="I5028" s="12">
        <v>119.669998</v>
      </c>
      <c r="J5028" s="12">
        <v>1000.0</v>
      </c>
      <c r="K5028" s="7">
        <v>44615.0</v>
      </c>
      <c r="L5028" s="14">
        <v>27.0</v>
      </c>
      <c r="M5028" s="14">
        <f t="shared" si="2"/>
        <v>225.62046</v>
      </c>
      <c r="N5028" s="15">
        <f t="shared" si="3"/>
        <v>-0.77437954</v>
      </c>
      <c r="O5028" s="15">
        <f t="shared" si="4"/>
        <v>0.77437954</v>
      </c>
      <c r="P5028" s="8">
        <f t="shared" si="5"/>
        <v>216</v>
      </c>
    </row>
    <row r="5029" ht="12.75" customHeight="1">
      <c r="A5029" s="7">
        <v>44400.0</v>
      </c>
      <c r="B5029" s="8" t="s">
        <v>270</v>
      </c>
      <c r="C5029" s="8" t="s">
        <v>271</v>
      </c>
      <c r="D5029" s="9" t="s">
        <v>39</v>
      </c>
      <c r="E5029" s="10" t="s">
        <v>19</v>
      </c>
      <c r="F5029" s="11">
        <v>1.30378753979E11</v>
      </c>
      <c r="G5029" s="8" t="s">
        <v>24</v>
      </c>
      <c r="H5029" s="8" t="str">
        <f t="shared" si="1"/>
        <v>BUY</v>
      </c>
      <c r="I5029" s="12">
        <v>64.12735</v>
      </c>
      <c r="J5029" s="12">
        <v>1000.0</v>
      </c>
      <c r="K5029" s="16">
        <v>44529.0</v>
      </c>
      <c r="L5029" s="14">
        <v>51.689674</v>
      </c>
      <c r="M5029" s="14">
        <f t="shared" si="2"/>
        <v>806.0472482</v>
      </c>
      <c r="N5029" s="15">
        <f t="shared" si="3"/>
        <v>-0.1939527518</v>
      </c>
      <c r="O5029" s="15">
        <f t="shared" si="4"/>
        <v>0.1939527518</v>
      </c>
      <c r="P5029" s="8">
        <f t="shared" si="5"/>
        <v>129</v>
      </c>
    </row>
    <row r="5030" ht="12.75" customHeight="1">
      <c r="A5030" s="7">
        <v>44400.0</v>
      </c>
      <c r="B5030" s="8" t="s">
        <v>3393</v>
      </c>
      <c r="C5030" s="8" t="s">
        <v>3394</v>
      </c>
      <c r="D5030" s="9" t="s">
        <v>18</v>
      </c>
      <c r="E5030" s="10" t="s">
        <v>168</v>
      </c>
      <c r="F5030" s="11">
        <v>4.58611634E8</v>
      </c>
      <c r="G5030" s="8" t="s">
        <v>20</v>
      </c>
      <c r="H5030" s="8" t="str">
        <f t="shared" si="1"/>
        <v>SELL</v>
      </c>
      <c r="I5030" s="12">
        <v>14.39</v>
      </c>
      <c r="J5030" s="12">
        <v>1000.0</v>
      </c>
      <c r="K5030" s="7">
        <v>44495.0</v>
      </c>
      <c r="L5030" s="14">
        <v>13.45</v>
      </c>
      <c r="M5030" s="14">
        <f t="shared" si="2"/>
        <v>934.6768589</v>
      </c>
      <c r="N5030" s="15">
        <f t="shared" si="3"/>
        <v>0.06532314107</v>
      </c>
      <c r="O5030" s="15">
        <f t="shared" si="4"/>
        <v>-0.06532314107</v>
      </c>
      <c r="P5030" s="8">
        <f t="shared" si="5"/>
        <v>95</v>
      </c>
    </row>
    <row r="5031" ht="12.75" customHeight="1">
      <c r="A5031" s="7">
        <v>44400.0</v>
      </c>
      <c r="B5031" s="8" t="s">
        <v>3395</v>
      </c>
      <c r="C5031" s="8" t="s">
        <v>3396</v>
      </c>
      <c r="D5031" s="9" t="s">
        <v>23</v>
      </c>
      <c r="E5031" s="10" t="s">
        <v>274</v>
      </c>
      <c r="F5031" s="11">
        <v>7.776056925E9</v>
      </c>
      <c r="G5031" s="8" t="s">
        <v>20</v>
      </c>
      <c r="H5031" s="8" t="str">
        <f t="shared" si="1"/>
        <v>SELL</v>
      </c>
      <c r="I5031" s="12">
        <v>204.929993</v>
      </c>
      <c r="J5031" s="12">
        <v>1000.0</v>
      </c>
      <c r="K5031" s="16">
        <v>44663.0</v>
      </c>
      <c r="L5031" s="14">
        <v>141.130005</v>
      </c>
      <c r="M5031" s="14">
        <f t="shared" si="2"/>
        <v>688.6742294</v>
      </c>
      <c r="N5031" s="15">
        <f t="shared" si="3"/>
        <v>0.3113257706</v>
      </c>
      <c r="O5031" s="15">
        <f t="shared" si="4"/>
        <v>-0.3113257706</v>
      </c>
      <c r="P5031" s="8">
        <f t="shared" si="5"/>
        <v>263</v>
      </c>
    </row>
    <row r="5032" ht="12.75" customHeight="1">
      <c r="A5032" s="7">
        <v>44400.0</v>
      </c>
      <c r="B5032" s="8" t="s">
        <v>150</v>
      </c>
      <c r="C5032" s="8" t="s">
        <v>151</v>
      </c>
      <c r="D5032" s="9" t="s">
        <v>23</v>
      </c>
      <c r="E5032" s="10" t="s">
        <v>19</v>
      </c>
      <c r="F5032" s="11">
        <v>2.353183809372E12</v>
      </c>
      <c r="G5032" s="8" t="s">
        <v>24</v>
      </c>
      <c r="H5032" s="8" t="str">
        <f t="shared" si="1"/>
        <v>BUY</v>
      </c>
      <c r="I5032" s="12">
        <v>283.97</v>
      </c>
      <c r="J5032" s="12">
        <v>1000.0</v>
      </c>
      <c r="K5032" s="7">
        <v>44405.0</v>
      </c>
      <c r="L5032" s="14">
        <v>280.59</v>
      </c>
      <c r="M5032" s="14">
        <f t="shared" si="2"/>
        <v>988.0973342</v>
      </c>
      <c r="N5032" s="15">
        <f t="shared" si="3"/>
        <v>-0.01190266577</v>
      </c>
      <c r="O5032" s="15">
        <f t="shared" si="4"/>
        <v>0.01190266577</v>
      </c>
      <c r="P5032" s="8">
        <f t="shared" si="5"/>
        <v>5</v>
      </c>
    </row>
    <row r="5033" ht="12.75" customHeight="1">
      <c r="A5033" s="7">
        <v>44400.0</v>
      </c>
      <c r="B5033" s="8" t="s">
        <v>3397</v>
      </c>
      <c r="C5033" s="8" t="s">
        <v>3398</v>
      </c>
      <c r="D5033" s="9" t="s">
        <v>35</v>
      </c>
      <c r="E5033" s="10" t="s">
        <v>274</v>
      </c>
      <c r="F5033" s="11">
        <v>4.5182068E7</v>
      </c>
      <c r="G5033" s="8" t="s">
        <v>20</v>
      </c>
      <c r="H5033" s="8" t="str">
        <f t="shared" si="1"/>
        <v>SELL</v>
      </c>
      <c r="I5033" s="12">
        <v>10.21</v>
      </c>
      <c r="J5033" s="12">
        <v>1000.0</v>
      </c>
      <c r="K5033" s="16">
        <v>44475.0</v>
      </c>
      <c r="L5033" s="14">
        <v>3.99</v>
      </c>
      <c r="M5033" s="14">
        <f t="shared" si="2"/>
        <v>390.7933399</v>
      </c>
      <c r="N5033" s="15">
        <f t="shared" si="3"/>
        <v>0.6092066601</v>
      </c>
      <c r="O5033" s="15">
        <f t="shared" si="4"/>
        <v>-0.6092066601</v>
      </c>
      <c r="P5033" s="8">
        <f t="shared" si="5"/>
        <v>75</v>
      </c>
    </row>
    <row r="5034" ht="12.75" customHeight="1">
      <c r="A5034" s="16">
        <v>44400.0</v>
      </c>
      <c r="B5034" s="8" t="s">
        <v>61</v>
      </c>
      <c r="C5034" s="8" t="s">
        <v>62</v>
      </c>
      <c r="D5034" s="9" t="s">
        <v>27</v>
      </c>
      <c r="E5034" s="10" t="s">
        <v>19</v>
      </c>
      <c r="F5034" s="11">
        <v>4.44889529764E11</v>
      </c>
      <c r="G5034" s="17" t="s">
        <v>20</v>
      </c>
      <c r="H5034" s="18" t="str">
        <f t="shared" si="1"/>
        <v>SELL</v>
      </c>
      <c r="I5034" s="12">
        <v>52.04</v>
      </c>
      <c r="J5034" s="12">
        <v>1000.0</v>
      </c>
      <c r="K5034" s="16">
        <v>44727.0</v>
      </c>
      <c r="L5034" s="14">
        <v>90.97</v>
      </c>
      <c r="M5034" s="14">
        <f t="shared" si="2"/>
        <v>1748.078401</v>
      </c>
      <c r="N5034" s="15">
        <f t="shared" si="3"/>
        <v>-0.7480784012</v>
      </c>
      <c r="O5034" s="15">
        <f t="shared" si="4"/>
        <v>0.7480784012</v>
      </c>
      <c r="P5034" s="8">
        <f t="shared" si="5"/>
        <v>327</v>
      </c>
    </row>
    <row r="5035" ht="12.75" customHeight="1">
      <c r="A5035" s="7">
        <v>44403.0</v>
      </c>
      <c r="B5035" s="8" t="s">
        <v>1091</v>
      </c>
      <c r="C5035" s="8" t="s">
        <v>1092</v>
      </c>
      <c r="D5035" s="9" t="s">
        <v>35</v>
      </c>
      <c r="E5035" s="10" t="s">
        <v>352</v>
      </c>
      <c r="F5035" s="11">
        <v>2.25576883451E11</v>
      </c>
      <c r="G5035" s="8" t="s">
        <v>24</v>
      </c>
      <c r="H5035" s="8" t="str">
        <f t="shared" si="1"/>
        <v>BUY</v>
      </c>
      <c r="I5035" s="12">
        <v>191.759995</v>
      </c>
      <c r="J5035" s="12">
        <v>1000.0</v>
      </c>
      <c r="K5035" s="16">
        <v>44727.0</v>
      </c>
      <c r="L5035" s="14">
        <v>108.029999</v>
      </c>
      <c r="M5035" s="14">
        <f t="shared" si="2"/>
        <v>563.36046</v>
      </c>
      <c r="N5035" s="15">
        <f t="shared" si="3"/>
        <v>-0.43663954</v>
      </c>
      <c r="O5035" s="15">
        <f t="shared" si="4"/>
        <v>0.43663954</v>
      </c>
      <c r="P5035" s="8">
        <f t="shared" si="5"/>
        <v>324</v>
      </c>
    </row>
    <row r="5036" ht="12.75" customHeight="1">
      <c r="A5036" s="7">
        <v>44403.0</v>
      </c>
      <c r="B5036" s="8" t="s">
        <v>3359</v>
      </c>
      <c r="C5036" s="8" t="s">
        <v>3360</v>
      </c>
      <c r="D5036" s="9" t="s">
        <v>39</v>
      </c>
      <c r="E5036" s="10" t="s">
        <v>19</v>
      </c>
      <c r="F5036" s="11">
        <v>5.25830693E8</v>
      </c>
      <c r="G5036" s="8" t="s">
        <v>24</v>
      </c>
      <c r="H5036" s="8" t="str">
        <f t="shared" si="1"/>
        <v>BUY</v>
      </c>
      <c r="I5036" s="12">
        <v>8.58</v>
      </c>
      <c r="J5036" s="12">
        <v>1000.0</v>
      </c>
      <c r="K5036" s="7">
        <v>44447.0</v>
      </c>
      <c r="L5036" s="14">
        <v>8.03</v>
      </c>
      <c r="M5036" s="14">
        <f t="shared" si="2"/>
        <v>935.8974359</v>
      </c>
      <c r="N5036" s="15">
        <f t="shared" si="3"/>
        <v>-0.0641025641</v>
      </c>
      <c r="O5036" s="15">
        <f t="shared" si="4"/>
        <v>0.0641025641</v>
      </c>
      <c r="P5036" s="8">
        <f t="shared" si="5"/>
        <v>44</v>
      </c>
    </row>
    <row r="5037" ht="12.75" customHeight="1">
      <c r="A5037" s="7">
        <v>44403.0</v>
      </c>
      <c r="B5037" s="8" t="s">
        <v>3399</v>
      </c>
      <c r="C5037" s="8" t="s">
        <v>3400</v>
      </c>
      <c r="D5037" s="9" t="s">
        <v>39</v>
      </c>
      <c r="E5037" s="10" t="s">
        <v>19</v>
      </c>
      <c r="F5037" s="11">
        <v>2.2857682E7</v>
      </c>
      <c r="G5037" s="8" t="s">
        <v>24</v>
      </c>
      <c r="H5037" s="8" t="str">
        <f t="shared" si="1"/>
        <v>BUY</v>
      </c>
      <c r="I5037" s="12">
        <v>18.690001</v>
      </c>
      <c r="J5037" s="12">
        <v>1000.0</v>
      </c>
      <c r="K5037" s="16">
        <v>44727.0</v>
      </c>
      <c r="L5037" s="14">
        <v>0.518</v>
      </c>
      <c r="M5037" s="14">
        <f t="shared" si="2"/>
        <v>27.71535432</v>
      </c>
      <c r="N5037" s="15">
        <f t="shared" si="3"/>
        <v>-0.9722846457</v>
      </c>
      <c r="O5037" s="15">
        <f t="shared" si="4"/>
        <v>0.9722846457</v>
      </c>
      <c r="P5037" s="8">
        <f t="shared" si="5"/>
        <v>324</v>
      </c>
    </row>
    <row r="5038" ht="12.75" customHeight="1">
      <c r="A5038" s="7">
        <v>44404.0</v>
      </c>
      <c r="B5038" s="8" t="s">
        <v>3401</v>
      </c>
      <c r="C5038" s="8" t="s">
        <v>3402</v>
      </c>
      <c r="D5038" s="9" t="s">
        <v>18</v>
      </c>
      <c r="E5038" s="10" t="s">
        <v>19</v>
      </c>
      <c r="F5038" s="11">
        <v>6.5965085E7</v>
      </c>
      <c r="G5038" s="8" t="s">
        <v>20</v>
      </c>
      <c r="H5038" s="8" t="str">
        <f t="shared" si="1"/>
        <v>SELL</v>
      </c>
      <c r="I5038" s="12">
        <v>8.63</v>
      </c>
      <c r="J5038" s="12">
        <v>1000.0</v>
      </c>
      <c r="K5038" s="16">
        <v>44727.0</v>
      </c>
      <c r="L5038" s="14">
        <v>1.65</v>
      </c>
      <c r="M5038" s="14">
        <f t="shared" si="2"/>
        <v>191.193511</v>
      </c>
      <c r="N5038" s="15">
        <f t="shared" si="3"/>
        <v>0.808806489</v>
      </c>
      <c r="O5038" s="15">
        <f t="shared" si="4"/>
        <v>-0.808806489</v>
      </c>
      <c r="P5038" s="8">
        <f t="shared" si="5"/>
        <v>323</v>
      </c>
    </row>
    <row r="5039" ht="12.75" customHeight="1">
      <c r="A5039" s="7">
        <v>44404.0</v>
      </c>
      <c r="B5039" s="8" t="s">
        <v>3274</v>
      </c>
      <c r="C5039" s="8" t="s">
        <v>3275</v>
      </c>
      <c r="D5039" s="9" t="s">
        <v>35</v>
      </c>
      <c r="E5039" s="10" t="s">
        <v>19</v>
      </c>
      <c r="F5039" s="11">
        <v>2.494389724E9</v>
      </c>
      <c r="G5039" s="8" t="s">
        <v>20</v>
      </c>
      <c r="H5039" s="8" t="str">
        <f t="shared" si="1"/>
        <v>SELL</v>
      </c>
      <c r="I5039" s="12">
        <v>22.75</v>
      </c>
      <c r="J5039" s="12">
        <v>1000.0</v>
      </c>
      <c r="K5039" s="16">
        <v>44573.0</v>
      </c>
      <c r="L5039" s="14">
        <v>15.99</v>
      </c>
      <c r="M5039" s="14">
        <f t="shared" si="2"/>
        <v>702.8571429</v>
      </c>
      <c r="N5039" s="15">
        <f t="shared" si="3"/>
        <v>0.2971428571</v>
      </c>
      <c r="O5039" s="15">
        <f t="shared" si="4"/>
        <v>-0.2971428571</v>
      </c>
      <c r="P5039" s="8">
        <f t="shared" si="5"/>
        <v>169</v>
      </c>
    </row>
    <row r="5040" ht="12.75" customHeight="1">
      <c r="A5040" s="7">
        <v>44404.0</v>
      </c>
      <c r="B5040" s="8" t="s">
        <v>173</v>
      </c>
      <c r="C5040" s="8" t="s">
        <v>174</v>
      </c>
      <c r="D5040" s="9" t="s">
        <v>18</v>
      </c>
      <c r="E5040" s="10" t="s">
        <v>19</v>
      </c>
      <c r="F5040" s="11">
        <v>1.21670003777E11</v>
      </c>
      <c r="G5040" s="8" t="s">
        <v>20</v>
      </c>
      <c r="H5040" s="8" t="str">
        <f t="shared" si="1"/>
        <v>SELL</v>
      </c>
      <c r="I5040" s="12">
        <v>81.066467</v>
      </c>
      <c r="J5040" s="12">
        <v>1000.0</v>
      </c>
      <c r="K5040" s="7">
        <v>44404.0</v>
      </c>
      <c r="L5040" s="14">
        <v>81.066467</v>
      </c>
      <c r="M5040" s="14">
        <f t="shared" si="2"/>
        <v>1000</v>
      </c>
      <c r="N5040" s="15">
        <f t="shared" si="3"/>
        <v>0</v>
      </c>
      <c r="O5040" s="15">
        <f t="shared" si="4"/>
        <v>0</v>
      </c>
      <c r="P5040" s="8">
        <f t="shared" si="5"/>
        <v>0</v>
      </c>
    </row>
    <row r="5041" ht="12.75" customHeight="1">
      <c r="A5041" s="7">
        <v>44404.0</v>
      </c>
      <c r="B5041" s="8" t="s">
        <v>3403</v>
      </c>
      <c r="C5041" s="8" t="s">
        <v>3404</v>
      </c>
      <c r="D5041" s="9" t="s">
        <v>58</v>
      </c>
      <c r="E5041" s="10" t="s">
        <v>19</v>
      </c>
      <c r="F5041" s="11">
        <v>1.56489162E9</v>
      </c>
      <c r="G5041" s="8" t="s">
        <v>24</v>
      </c>
      <c r="H5041" s="8" t="str">
        <f t="shared" si="1"/>
        <v>BUY</v>
      </c>
      <c r="I5041" s="12">
        <v>10.19</v>
      </c>
      <c r="J5041" s="12">
        <v>1000.0</v>
      </c>
      <c r="K5041" s="16">
        <v>44511.0</v>
      </c>
      <c r="L5041" s="14">
        <v>15.03</v>
      </c>
      <c r="M5041" s="14">
        <f t="shared" si="2"/>
        <v>1474.975466</v>
      </c>
      <c r="N5041" s="15">
        <f t="shared" si="3"/>
        <v>0.4749754661</v>
      </c>
      <c r="O5041" s="15">
        <f t="shared" si="4"/>
        <v>-0.4749754661</v>
      </c>
      <c r="P5041" s="8">
        <f t="shared" si="5"/>
        <v>107</v>
      </c>
    </row>
    <row r="5042" ht="12.75" customHeight="1">
      <c r="A5042" s="7">
        <v>44404.0</v>
      </c>
      <c r="B5042" s="8" t="s">
        <v>3405</v>
      </c>
      <c r="C5042" s="8" t="s">
        <v>3406</v>
      </c>
      <c r="D5042" s="9" t="s">
        <v>58</v>
      </c>
      <c r="E5042" s="10" t="s">
        <v>19</v>
      </c>
      <c r="F5042" s="11">
        <v>1.024958292E9</v>
      </c>
      <c r="G5042" s="8" t="s">
        <v>24</v>
      </c>
      <c r="H5042" s="8" t="str">
        <f t="shared" si="1"/>
        <v>BUY</v>
      </c>
      <c r="I5042" s="12">
        <v>10.25</v>
      </c>
      <c r="J5042" s="12">
        <v>1000.0</v>
      </c>
      <c r="K5042" s="16">
        <v>44727.0</v>
      </c>
      <c r="L5042" s="14">
        <v>2.69</v>
      </c>
      <c r="M5042" s="14">
        <f t="shared" si="2"/>
        <v>262.4390244</v>
      </c>
      <c r="N5042" s="15">
        <f t="shared" si="3"/>
        <v>-0.7375609756</v>
      </c>
      <c r="O5042" s="15">
        <f t="shared" si="4"/>
        <v>0.7375609756</v>
      </c>
      <c r="P5042" s="8">
        <f t="shared" si="5"/>
        <v>323</v>
      </c>
    </row>
    <row r="5043" ht="12.75" customHeight="1">
      <c r="A5043" s="16">
        <v>44404.0</v>
      </c>
      <c r="B5043" s="8" t="s">
        <v>380</v>
      </c>
      <c r="C5043" s="8" t="s">
        <v>381</v>
      </c>
      <c r="D5043" s="9" t="s">
        <v>35</v>
      </c>
      <c r="E5043" s="10" t="s">
        <v>19</v>
      </c>
      <c r="F5043" s="11">
        <v>6.82995534313E11</v>
      </c>
      <c r="G5043" s="18" t="s">
        <v>24</v>
      </c>
      <c r="H5043" s="17" t="str">
        <f t="shared" si="1"/>
        <v>BUY</v>
      </c>
      <c r="I5043" s="12">
        <v>214.926666</v>
      </c>
      <c r="J5043" s="12">
        <v>1000.0</v>
      </c>
      <c r="K5043" s="16">
        <v>44406.0</v>
      </c>
      <c r="L5043" s="14">
        <v>225.78334</v>
      </c>
      <c r="M5043" s="14">
        <f t="shared" si="2"/>
        <v>1050.513388</v>
      </c>
      <c r="N5043" s="15">
        <f t="shared" si="3"/>
        <v>0.05051338767</v>
      </c>
      <c r="O5043" s="15">
        <f t="shared" si="4"/>
        <v>-0.05051338767</v>
      </c>
      <c r="P5043" s="8">
        <f t="shared" si="5"/>
        <v>2</v>
      </c>
    </row>
    <row r="5044" ht="12.75" customHeight="1">
      <c r="A5044" s="7">
        <v>44405.0</v>
      </c>
      <c r="B5044" s="8" t="s">
        <v>3407</v>
      </c>
      <c r="C5044" s="8" t="s">
        <v>3408</v>
      </c>
      <c r="D5044" s="9" t="s">
        <v>58</v>
      </c>
      <c r="E5044" s="10" t="s">
        <v>19</v>
      </c>
      <c r="F5044" s="11">
        <v>7.331339924E9</v>
      </c>
      <c r="G5044" s="8" t="s">
        <v>20</v>
      </c>
      <c r="H5044" s="8" t="str">
        <f t="shared" si="1"/>
        <v>SELL</v>
      </c>
      <c r="I5044" s="12">
        <v>25.610001</v>
      </c>
      <c r="J5044" s="12">
        <v>1000.0</v>
      </c>
      <c r="K5044" s="16">
        <v>44727.0</v>
      </c>
      <c r="L5044" s="14">
        <v>20.370001</v>
      </c>
      <c r="M5044" s="14">
        <f t="shared" si="2"/>
        <v>795.3924328</v>
      </c>
      <c r="N5044" s="15">
        <f t="shared" si="3"/>
        <v>0.2046075672</v>
      </c>
      <c r="O5044" s="15">
        <f t="shared" si="4"/>
        <v>-0.2046075672</v>
      </c>
      <c r="P5044" s="8">
        <f t="shared" si="5"/>
        <v>322</v>
      </c>
    </row>
    <row r="5045" ht="12.75" customHeight="1">
      <c r="A5045" s="7">
        <v>44405.0</v>
      </c>
      <c r="B5045" s="8" t="s">
        <v>117</v>
      </c>
      <c r="C5045" s="8" t="s">
        <v>118</v>
      </c>
      <c r="D5045" s="9" t="s">
        <v>23</v>
      </c>
      <c r="E5045" s="10" t="s">
        <v>19</v>
      </c>
      <c r="F5045" s="11">
        <v>1.36600252096E11</v>
      </c>
      <c r="G5045" s="8" t="s">
        <v>24</v>
      </c>
      <c r="H5045" s="8" t="str">
        <f t="shared" si="1"/>
        <v>BUY</v>
      </c>
      <c r="I5045" s="12">
        <v>49.37738</v>
      </c>
      <c r="J5045" s="12">
        <v>1000.0</v>
      </c>
      <c r="K5045" s="7">
        <v>44516.0</v>
      </c>
      <c r="L5045" s="14">
        <v>47.724136</v>
      </c>
      <c r="M5045" s="14">
        <f t="shared" si="2"/>
        <v>966.5181911</v>
      </c>
      <c r="N5045" s="15">
        <f t="shared" si="3"/>
        <v>-0.03348180888</v>
      </c>
      <c r="O5045" s="15">
        <f t="shared" si="4"/>
        <v>0.03348180888</v>
      </c>
      <c r="P5045" s="8">
        <f t="shared" si="5"/>
        <v>111</v>
      </c>
    </row>
    <row r="5046" ht="12.75" customHeight="1">
      <c r="A5046" s="7">
        <v>44405.0</v>
      </c>
      <c r="B5046" s="8" t="s">
        <v>150</v>
      </c>
      <c r="C5046" s="8" t="s">
        <v>151</v>
      </c>
      <c r="D5046" s="9" t="s">
        <v>23</v>
      </c>
      <c r="E5046" s="10" t="s">
        <v>19</v>
      </c>
      <c r="F5046" s="11">
        <v>2.353183809372E12</v>
      </c>
      <c r="G5046" s="8" t="s">
        <v>20</v>
      </c>
      <c r="H5046" s="8" t="str">
        <f t="shared" si="1"/>
        <v>SELL</v>
      </c>
      <c r="I5046" s="12">
        <v>280.59</v>
      </c>
      <c r="J5046" s="12">
        <v>1000.0</v>
      </c>
      <c r="K5046" s="16">
        <v>44727.0</v>
      </c>
      <c r="L5046" s="14">
        <v>248.82</v>
      </c>
      <c r="M5046" s="14">
        <f t="shared" si="2"/>
        <v>886.774297</v>
      </c>
      <c r="N5046" s="15">
        <f t="shared" si="3"/>
        <v>0.113225703</v>
      </c>
      <c r="O5046" s="15">
        <f t="shared" si="4"/>
        <v>-0.113225703</v>
      </c>
      <c r="P5046" s="8">
        <f t="shared" si="5"/>
        <v>322</v>
      </c>
    </row>
    <row r="5047" ht="12.75" customHeight="1">
      <c r="A5047" s="7">
        <v>44405.0</v>
      </c>
      <c r="B5047" s="8" t="s">
        <v>644</v>
      </c>
      <c r="C5047" s="8" t="s">
        <v>645</v>
      </c>
      <c r="D5047" s="9" t="s">
        <v>23</v>
      </c>
      <c r="E5047" s="10" t="s">
        <v>19</v>
      </c>
      <c r="F5047" s="11">
        <v>6.9650124965E10</v>
      </c>
      <c r="G5047" s="8" t="s">
        <v>20</v>
      </c>
      <c r="H5047" s="8" t="str">
        <f t="shared" si="1"/>
        <v>SELL</v>
      </c>
      <c r="I5047" s="12">
        <v>74.494926</v>
      </c>
      <c r="J5047" s="12">
        <v>1000.0</v>
      </c>
      <c r="K5047" s="16">
        <v>44727.0</v>
      </c>
      <c r="L5047" s="14">
        <v>58.51796</v>
      </c>
      <c r="M5047" s="14">
        <f t="shared" si="2"/>
        <v>785.5294735</v>
      </c>
      <c r="N5047" s="15">
        <f t="shared" si="3"/>
        <v>0.2144705265</v>
      </c>
      <c r="O5047" s="15">
        <f t="shared" si="4"/>
        <v>-0.2144705265</v>
      </c>
      <c r="P5047" s="8">
        <f t="shared" si="5"/>
        <v>322</v>
      </c>
    </row>
    <row r="5048" ht="12.75" customHeight="1">
      <c r="A5048" s="7">
        <v>44405.0</v>
      </c>
      <c r="B5048" s="8" t="s">
        <v>3409</v>
      </c>
      <c r="C5048" s="8" t="s">
        <v>3410</v>
      </c>
      <c r="D5048" s="9" t="s">
        <v>39</v>
      </c>
      <c r="E5048" s="10" t="s">
        <v>19</v>
      </c>
      <c r="F5048" s="11">
        <v>7.13079752E8</v>
      </c>
      <c r="G5048" s="8" t="s">
        <v>24</v>
      </c>
      <c r="H5048" s="8" t="str">
        <f t="shared" si="1"/>
        <v>BUY</v>
      </c>
      <c r="I5048" s="12">
        <v>135.300003</v>
      </c>
      <c r="J5048" s="12">
        <v>1000.0</v>
      </c>
      <c r="K5048" s="7">
        <v>44490.0</v>
      </c>
      <c r="L5048" s="14">
        <v>46.560001</v>
      </c>
      <c r="M5048" s="14">
        <f t="shared" si="2"/>
        <v>344.1241683</v>
      </c>
      <c r="N5048" s="15">
        <f t="shared" si="3"/>
        <v>-0.6558758317</v>
      </c>
      <c r="O5048" s="15">
        <f t="shared" si="4"/>
        <v>0.6558758317</v>
      </c>
      <c r="P5048" s="8">
        <f t="shared" si="5"/>
        <v>85</v>
      </c>
    </row>
    <row r="5049" ht="12.75" customHeight="1">
      <c r="A5049" s="7">
        <v>44406.0</v>
      </c>
      <c r="B5049" s="8" t="s">
        <v>3411</v>
      </c>
      <c r="C5049" s="8" t="s">
        <v>3412</v>
      </c>
      <c r="D5049" s="9" t="s">
        <v>23</v>
      </c>
      <c r="E5049" s="10" t="s">
        <v>19</v>
      </c>
      <c r="F5049" s="11">
        <v>9.255299062E9</v>
      </c>
      <c r="G5049" s="8" t="s">
        <v>20</v>
      </c>
      <c r="H5049" s="8" t="str">
        <f t="shared" si="1"/>
        <v>SELL</v>
      </c>
      <c r="I5049" s="12">
        <v>34.82</v>
      </c>
      <c r="J5049" s="12">
        <v>1000.0</v>
      </c>
      <c r="K5049" s="16">
        <v>44482.0</v>
      </c>
      <c r="L5049" s="14">
        <v>40.52</v>
      </c>
      <c r="M5049" s="14">
        <f t="shared" si="2"/>
        <v>1163.699024</v>
      </c>
      <c r="N5049" s="15">
        <f t="shared" si="3"/>
        <v>-0.1636990235</v>
      </c>
      <c r="O5049" s="15">
        <f t="shared" si="4"/>
        <v>0.1636990235</v>
      </c>
      <c r="P5049" s="8">
        <f t="shared" si="5"/>
        <v>76</v>
      </c>
    </row>
    <row r="5050" ht="12.75" customHeight="1">
      <c r="A5050" s="7">
        <v>44406.0</v>
      </c>
      <c r="B5050" s="8" t="s">
        <v>3413</v>
      </c>
      <c r="C5050" s="8" t="s">
        <v>3414</v>
      </c>
      <c r="D5050" s="9" t="s">
        <v>35</v>
      </c>
      <c r="E5050" s="10" t="s">
        <v>19</v>
      </c>
      <c r="F5050" s="11">
        <v>1.4050167706E10</v>
      </c>
      <c r="G5050" s="8" t="s">
        <v>20</v>
      </c>
      <c r="H5050" s="8" t="str">
        <f t="shared" si="1"/>
        <v>SELL</v>
      </c>
      <c r="I5050" s="12">
        <v>23.35</v>
      </c>
      <c r="J5050" s="12">
        <v>1000.0</v>
      </c>
      <c r="K5050" s="7">
        <v>44477.0</v>
      </c>
      <c r="L5050" s="14">
        <v>23.23</v>
      </c>
      <c r="M5050" s="14">
        <f t="shared" si="2"/>
        <v>994.8608137</v>
      </c>
      <c r="N5050" s="15">
        <f t="shared" si="3"/>
        <v>0.005139186296</v>
      </c>
      <c r="O5050" s="15">
        <f t="shared" si="4"/>
        <v>-0.005139186296</v>
      </c>
      <c r="P5050" s="8">
        <f t="shared" si="5"/>
        <v>71</v>
      </c>
    </row>
    <row r="5051" ht="12.75" customHeight="1">
      <c r="A5051" s="7">
        <v>44406.0</v>
      </c>
      <c r="B5051" s="8" t="s">
        <v>3415</v>
      </c>
      <c r="C5051" s="8" t="s">
        <v>3416</v>
      </c>
      <c r="D5051" s="9" t="s">
        <v>35</v>
      </c>
      <c r="E5051" s="10" t="s">
        <v>19</v>
      </c>
      <c r="F5051" s="11">
        <v>8.379424325E9</v>
      </c>
      <c r="G5051" s="8" t="s">
        <v>20</v>
      </c>
      <c r="H5051" s="8" t="str">
        <f t="shared" si="1"/>
        <v>SELL</v>
      </c>
      <c r="I5051" s="12">
        <v>169.564667</v>
      </c>
      <c r="J5051" s="12">
        <v>1000.0</v>
      </c>
      <c r="K5051" s="16">
        <v>44727.0</v>
      </c>
      <c r="L5051" s="14">
        <v>129.04805</v>
      </c>
      <c r="M5051" s="14">
        <f t="shared" si="2"/>
        <v>761.0550729</v>
      </c>
      <c r="N5051" s="15">
        <f t="shared" si="3"/>
        <v>0.2389449271</v>
      </c>
      <c r="O5051" s="15">
        <f t="shared" si="4"/>
        <v>-0.2389449271</v>
      </c>
      <c r="P5051" s="8">
        <f t="shared" si="5"/>
        <v>321</v>
      </c>
    </row>
    <row r="5052" ht="12.75" customHeight="1">
      <c r="A5052" s="16">
        <v>44406.0</v>
      </c>
      <c r="B5052" s="8" t="s">
        <v>380</v>
      </c>
      <c r="C5052" s="8" t="s">
        <v>381</v>
      </c>
      <c r="D5052" s="9" t="s">
        <v>35</v>
      </c>
      <c r="E5052" s="10" t="s">
        <v>19</v>
      </c>
      <c r="F5052" s="11">
        <v>6.82995534313E11</v>
      </c>
      <c r="G5052" s="17" t="s">
        <v>20</v>
      </c>
      <c r="H5052" s="18" t="str">
        <f t="shared" si="1"/>
        <v>SELL</v>
      </c>
      <c r="I5052" s="12">
        <v>225.78334</v>
      </c>
      <c r="J5052" s="12">
        <v>1000.0</v>
      </c>
      <c r="K5052" s="16">
        <v>44543.0</v>
      </c>
      <c r="L5052" s="14">
        <v>322.136658</v>
      </c>
      <c r="M5052" s="14">
        <f t="shared" si="2"/>
        <v>1426.75123</v>
      </c>
      <c r="N5052" s="15">
        <f t="shared" si="3"/>
        <v>-0.4267512297</v>
      </c>
      <c r="O5052" s="15">
        <f t="shared" si="4"/>
        <v>0.4267512297</v>
      </c>
      <c r="P5052" s="8">
        <f t="shared" si="5"/>
        <v>137</v>
      </c>
    </row>
    <row r="5053" ht="12.75" customHeight="1">
      <c r="A5053" s="7">
        <v>44410.0</v>
      </c>
      <c r="B5053" s="8" t="s">
        <v>350</v>
      </c>
      <c r="C5053" s="8" t="s">
        <v>351</v>
      </c>
      <c r="D5053" s="9" t="s">
        <v>58</v>
      </c>
      <c r="E5053" s="10" t="s">
        <v>352</v>
      </c>
      <c r="F5053" s="11">
        <v>4.3755559519E10</v>
      </c>
      <c r="G5053" s="8" t="s">
        <v>24</v>
      </c>
      <c r="H5053" s="8" t="str">
        <f t="shared" si="1"/>
        <v>BUY</v>
      </c>
      <c r="I5053" s="12">
        <v>166.610001</v>
      </c>
      <c r="J5053" s="12">
        <v>1000.0</v>
      </c>
      <c r="K5053" s="16">
        <v>44727.0</v>
      </c>
      <c r="L5053" s="14">
        <v>144.820007</v>
      </c>
      <c r="M5053" s="14">
        <f t="shared" si="2"/>
        <v>869.2155701</v>
      </c>
      <c r="N5053" s="15">
        <f t="shared" si="3"/>
        <v>-0.1307844299</v>
      </c>
      <c r="O5053" s="15">
        <f t="shared" si="4"/>
        <v>0.1307844299</v>
      </c>
      <c r="P5053" s="8">
        <f t="shared" si="5"/>
        <v>317</v>
      </c>
    </row>
    <row r="5054" ht="12.75" customHeight="1">
      <c r="A5054" s="7">
        <v>44410.0</v>
      </c>
      <c r="B5054" s="8" t="s">
        <v>2424</v>
      </c>
      <c r="C5054" s="8" t="s">
        <v>2425</v>
      </c>
      <c r="D5054" s="9" t="s">
        <v>27</v>
      </c>
      <c r="E5054" s="10" t="s">
        <v>19</v>
      </c>
      <c r="F5054" s="11">
        <v>4.0836250624E10</v>
      </c>
      <c r="G5054" s="8" t="s">
        <v>24</v>
      </c>
      <c r="H5054" s="8" t="str">
        <f t="shared" si="1"/>
        <v>BUY</v>
      </c>
      <c r="I5054" s="12">
        <v>8.09</v>
      </c>
      <c r="J5054" s="12">
        <v>1000.0</v>
      </c>
      <c r="K5054" s="16">
        <v>44615.0</v>
      </c>
      <c r="L5054" s="14">
        <v>8.57</v>
      </c>
      <c r="M5054" s="14">
        <f t="shared" si="2"/>
        <v>1059.332509</v>
      </c>
      <c r="N5054" s="15">
        <f t="shared" si="3"/>
        <v>0.05933250927</v>
      </c>
      <c r="O5054" s="15">
        <f t="shared" si="4"/>
        <v>-0.05933250927</v>
      </c>
      <c r="P5054" s="8">
        <f t="shared" si="5"/>
        <v>205</v>
      </c>
    </row>
    <row r="5055" ht="12.75" customHeight="1">
      <c r="A5055" s="7">
        <v>44410.0</v>
      </c>
      <c r="B5055" s="8" t="s">
        <v>1847</v>
      </c>
      <c r="C5055" s="8" t="s">
        <v>1848</v>
      </c>
      <c r="D5055" s="9" t="s">
        <v>58</v>
      </c>
      <c r="E5055" s="10" t="s">
        <v>19</v>
      </c>
      <c r="F5055" s="11">
        <v>1.1164249786E10</v>
      </c>
      <c r="G5055" s="8" t="s">
        <v>20</v>
      </c>
      <c r="H5055" s="8" t="str">
        <f t="shared" si="1"/>
        <v>SELL</v>
      </c>
      <c r="I5055" s="12">
        <v>421.369995</v>
      </c>
      <c r="J5055" s="12">
        <v>1000.0</v>
      </c>
      <c r="K5055" s="7">
        <v>44655.0</v>
      </c>
      <c r="L5055" s="14">
        <v>134.589996</v>
      </c>
      <c r="M5055" s="14">
        <f t="shared" si="2"/>
        <v>319.4104886</v>
      </c>
      <c r="N5055" s="15">
        <f t="shared" si="3"/>
        <v>0.6805895114</v>
      </c>
      <c r="O5055" s="15">
        <f t="shared" si="4"/>
        <v>-0.6805895114</v>
      </c>
      <c r="P5055" s="8">
        <f t="shared" si="5"/>
        <v>245</v>
      </c>
    </row>
    <row r="5056" ht="12.75" customHeight="1">
      <c r="A5056" s="7">
        <v>44410.0</v>
      </c>
      <c r="B5056" s="8" t="s">
        <v>1841</v>
      </c>
      <c r="C5056" s="8" t="s">
        <v>1842</v>
      </c>
      <c r="D5056" s="9" t="s">
        <v>18</v>
      </c>
      <c r="E5056" s="10" t="s">
        <v>19</v>
      </c>
      <c r="F5056" s="11">
        <v>1.81971387E9</v>
      </c>
      <c r="G5056" s="8" t="s">
        <v>24</v>
      </c>
      <c r="H5056" s="8" t="str">
        <f t="shared" si="1"/>
        <v>BUY</v>
      </c>
      <c r="I5056" s="12">
        <v>25.899626</v>
      </c>
      <c r="J5056" s="12">
        <v>1000.0</v>
      </c>
      <c r="K5056" s="7">
        <v>44580.0</v>
      </c>
      <c r="L5056" s="14">
        <v>21.909868</v>
      </c>
      <c r="M5056" s="14">
        <f t="shared" si="2"/>
        <v>845.9530651</v>
      </c>
      <c r="N5056" s="15">
        <f t="shared" si="3"/>
        <v>-0.1540469349</v>
      </c>
      <c r="O5056" s="15">
        <f t="shared" si="4"/>
        <v>0.1540469349</v>
      </c>
      <c r="P5056" s="8">
        <f t="shared" si="5"/>
        <v>170</v>
      </c>
    </row>
    <row r="5057" ht="12.75" customHeight="1">
      <c r="A5057" s="7">
        <v>44411.0</v>
      </c>
      <c r="B5057" s="8" t="s">
        <v>3155</v>
      </c>
      <c r="C5057" s="8" t="s">
        <v>3156</v>
      </c>
      <c r="D5057" s="9" t="s">
        <v>39</v>
      </c>
      <c r="E5057" s="10" t="s">
        <v>19</v>
      </c>
      <c r="F5057" s="11">
        <v>1.45818304E8</v>
      </c>
      <c r="G5057" s="8" t="s">
        <v>24</v>
      </c>
      <c r="H5057" s="8" t="str">
        <f t="shared" si="1"/>
        <v>BUY</v>
      </c>
      <c r="I5057" s="12">
        <v>6.7</v>
      </c>
      <c r="J5057" s="12">
        <v>1000.0</v>
      </c>
      <c r="K5057" s="16">
        <v>44727.0</v>
      </c>
      <c r="L5057" s="14">
        <v>2.19</v>
      </c>
      <c r="M5057" s="14">
        <f t="shared" si="2"/>
        <v>326.8656716</v>
      </c>
      <c r="N5057" s="15">
        <f t="shared" si="3"/>
        <v>-0.6731343284</v>
      </c>
      <c r="O5057" s="15">
        <f t="shared" si="4"/>
        <v>0.6731343284</v>
      </c>
      <c r="P5057" s="8">
        <f t="shared" si="5"/>
        <v>316</v>
      </c>
    </row>
    <row r="5058" ht="12.75" customHeight="1">
      <c r="A5058" s="7">
        <v>44411.0</v>
      </c>
      <c r="B5058" s="8" t="s">
        <v>570</v>
      </c>
      <c r="C5058" s="8" t="s">
        <v>571</v>
      </c>
      <c r="D5058" s="9" t="s">
        <v>32</v>
      </c>
      <c r="E5058" s="10" t="s">
        <v>19</v>
      </c>
      <c r="F5058" s="11">
        <v>2.1462870977E10</v>
      </c>
      <c r="G5058" s="8" t="s">
        <v>20</v>
      </c>
      <c r="H5058" s="8" t="str">
        <f t="shared" si="1"/>
        <v>SELL</v>
      </c>
      <c r="I5058" s="12">
        <v>44.186344</v>
      </c>
      <c r="J5058" s="12">
        <v>1000.0</v>
      </c>
      <c r="K5058" s="16">
        <v>44727.0</v>
      </c>
      <c r="L5058" s="14">
        <v>43.528297</v>
      </c>
      <c r="M5058" s="14">
        <f t="shared" si="2"/>
        <v>985.1074576</v>
      </c>
      <c r="N5058" s="15">
        <f t="shared" si="3"/>
        <v>0.01489254237</v>
      </c>
      <c r="O5058" s="15">
        <f t="shared" si="4"/>
        <v>-0.01489254237</v>
      </c>
      <c r="P5058" s="8">
        <f t="shared" si="5"/>
        <v>316</v>
      </c>
    </row>
    <row r="5059" ht="12.75" customHeight="1">
      <c r="A5059" s="7">
        <v>44412.0</v>
      </c>
      <c r="B5059" s="8" t="s">
        <v>1244</v>
      </c>
      <c r="C5059" s="8" t="s">
        <v>1245</v>
      </c>
      <c r="D5059" s="9" t="s">
        <v>32</v>
      </c>
      <c r="E5059" s="10" t="s">
        <v>19</v>
      </c>
      <c r="F5059" s="11">
        <v>4.5112117713E10</v>
      </c>
      <c r="G5059" s="8" t="s">
        <v>20</v>
      </c>
      <c r="H5059" s="8" t="str">
        <f t="shared" si="1"/>
        <v>SELL</v>
      </c>
      <c r="I5059" s="12">
        <v>56.05</v>
      </c>
      <c r="J5059" s="12">
        <v>1000.0</v>
      </c>
      <c r="K5059" s="16">
        <v>44727.0</v>
      </c>
      <c r="L5059" s="14">
        <v>80.2</v>
      </c>
      <c r="M5059" s="14">
        <f t="shared" si="2"/>
        <v>1430.865299</v>
      </c>
      <c r="N5059" s="15">
        <f t="shared" si="3"/>
        <v>-0.4308652988</v>
      </c>
      <c r="O5059" s="15">
        <f t="shared" si="4"/>
        <v>0.4308652988</v>
      </c>
      <c r="P5059" s="8">
        <f t="shared" si="5"/>
        <v>315</v>
      </c>
    </row>
    <row r="5060" ht="12.75" customHeight="1">
      <c r="A5060" s="7">
        <v>44412.0</v>
      </c>
      <c r="B5060" s="8" t="s">
        <v>1216</v>
      </c>
      <c r="C5060" s="8" t="s">
        <v>1217</v>
      </c>
      <c r="D5060" s="9" t="s">
        <v>23</v>
      </c>
      <c r="E5060" s="10" t="s">
        <v>19</v>
      </c>
      <c r="F5060" s="11">
        <v>1.53571818E10</v>
      </c>
      <c r="G5060" s="8" t="s">
        <v>24</v>
      </c>
      <c r="H5060" s="8" t="str">
        <f t="shared" si="1"/>
        <v>BUY</v>
      </c>
      <c r="I5060" s="12">
        <v>112.410004</v>
      </c>
      <c r="J5060" s="12">
        <v>1000.0</v>
      </c>
      <c r="K5060" s="16">
        <v>44727.0</v>
      </c>
      <c r="L5060" s="14">
        <v>91.040001</v>
      </c>
      <c r="M5060" s="14">
        <f t="shared" si="2"/>
        <v>809.8923384</v>
      </c>
      <c r="N5060" s="15">
        <f t="shared" si="3"/>
        <v>-0.1901076616</v>
      </c>
      <c r="O5060" s="15">
        <f t="shared" si="4"/>
        <v>0.1901076616</v>
      </c>
      <c r="P5060" s="8">
        <f t="shared" si="5"/>
        <v>315</v>
      </c>
    </row>
    <row r="5061" ht="12.75" customHeight="1">
      <c r="A5061" s="7">
        <v>44412.0</v>
      </c>
      <c r="B5061" s="8" t="s">
        <v>847</v>
      </c>
      <c r="C5061" s="8" t="s">
        <v>848</v>
      </c>
      <c r="D5061" s="9" t="s">
        <v>32</v>
      </c>
      <c r="E5061" s="10" t="s">
        <v>19</v>
      </c>
      <c r="F5061" s="11">
        <v>6.0039286518E10</v>
      </c>
      <c r="G5061" s="8" t="s">
        <v>20</v>
      </c>
      <c r="H5061" s="8" t="str">
        <f t="shared" si="1"/>
        <v>SELL</v>
      </c>
      <c r="I5061" s="12">
        <v>46.01</v>
      </c>
      <c r="J5061" s="12">
        <v>1000.0</v>
      </c>
      <c r="K5061" s="16">
        <v>44727.0</v>
      </c>
      <c r="L5061" s="14">
        <v>43.94</v>
      </c>
      <c r="M5061" s="14">
        <f t="shared" si="2"/>
        <v>955.0097805</v>
      </c>
      <c r="N5061" s="15">
        <f t="shared" si="3"/>
        <v>0.04499021952</v>
      </c>
      <c r="O5061" s="15">
        <f t="shared" si="4"/>
        <v>-0.04499021952</v>
      </c>
      <c r="P5061" s="8">
        <f t="shared" si="5"/>
        <v>315</v>
      </c>
    </row>
    <row r="5062" ht="12.75" customHeight="1">
      <c r="A5062" s="7">
        <v>44412.0</v>
      </c>
      <c r="B5062" s="8" t="s">
        <v>3417</v>
      </c>
      <c r="C5062" s="8" t="s">
        <v>3418</v>
      </c>
      <c r="D5062" s="9" t="s">
        <v>23</v>
      </c>
      <c r="E5062" s="10" t="s">
        <v>19</v>
      </c>
      <c r="F5062" s="11">
        <v>8.316420529E9</v>
      </c>
      <c r="G5062" s="8" t="s">
        <v>20</v>
      </c>
      <c r="H5062" s="8" t="str">
        <f t="shared" si="1"/>
        <v>SELL</v>
      </c>
      <c r="I5062" s="12">
        <v>62.0</v>
      </c>
      <c r="J5062" s="12">
        <v>1000.0</v>
      </c>
      <c r="K5062" s="16">
        <v>44658.0</v>
      </c>
      <c r="L5062" s="14">
        <v>21.08</v>
      </c>
      <c r="M5062" s="14">
        <f t="shared" si="2"/>
        <v>340</v>
      </c>
      <c r="N5062" s="15">
        <f t="shared" si="3"/>
        <v>0.66</v>
      </c>
      <c r="O5062" s="15">
        <f t="shared" si="4"/>
        <v>-0.66</v>
      </c>
      <c r="P5062" s="8">
        <f t="shared" si="5"/>
        <v>246</v>
      </c>
    </row>
    <row r="5063" ht="12.75" customHeight="1">
      <c r="A5063" s="7">
        <v>44412.0</v>
      </c>
      <c r="B5063" s="8" t="s">
        <v>2642</v>
      </c>
      <c r="C5063" s="8" t="s">
        <v>2643</v>
      </c>
      <c r="D5063" s="9" t="s">
        <v>35</v>
      </c>
      <c r="E5063" s="10" t="s">
        <v>19</v>
      </c>
      <c r="F5063" s="11">
        <v>1.834381084E9</v>
      </c>
      <c r="G5063" s="8" t="s">
        <v>24</v>
      </c>
      <c r="H5063" s="8" t="str">
        <f t="shared" si="1"/>
        <v>BUY</v>
      </c>
      <c r="I5063" s="12">
        <v>49.021378</v>
      </c>
      <c r="J5063" s="12">
        <v>1000.0</v>
      </c>
      <c r="K5063" s="16">
        <v>44727.0</v>
      </c>
      <c r="L5063" s="14">
        <v>38.760902</v>
      </c>
      <c r="M5063" s="14">
        <f t="shared" si="2"/>
        <v>790.6938479</v>
      </c>
      <c r="N5063" s="15">
        <f t="shared" si="3"/>
        <v>-0.2093061521</v>
      </c>
      <c r="O5063" s="15">
        <f t="shared" si="4"/>
        <v>0.2093061521</v>
      </c>
      <c r="P5063" s="8">
        <f t="shared" si="5"/>
        <v>315</v>
      </c>
    </row>
    <row r="5064" ht="12.75" customHeight="1">
      <c r="A5064" s="7">
        <v>44413.0</v>
      </c>
      <c r="B5064" s="8" t="s">
        <v>597</v>
      </c>
      <c r="C5064" s="8" t="s">
        <v>598</v>
      </c>
      <c r="D5064" s="9" t="s">
        <v>65</v>
      </c>
      <c r="E5064" s="10" t="s">
        <v>19</v>
      </c>
      <c r="F5064" s="11">
        <v>1.1137638E10</v>
      </c>
      <c r="G5064" s="8" t="s">
        <v>24</v>
      </c>
      <c r="H5064" s="8" t="str">
        <f t="shared" si="1"/>
        <v>BUY</v>
      </c>
      <c r="I5064" s="12">
        <v>89.669456</v>
      </c>
      <c r="J5064" s="12">
        <v>1000.0</v>
      </c>
      <c r="K5064" s="16">
        <v>44649.0</v>
      </c>
      <c r="L5064" s="14">
        <v>126.969437</v>
      </c>
      <c r="M5064" s="14">
        <f t="shared" si="2"/>
        <v>1415.971978</v>
      </c>
      <c r="N5064" s="15">
        <f t="shared" si="3"/>
        <v>0.4159719782</v>
      </c>
      <c r="O5064" s="15">
        <f t="shared" si="4"/>
        <v>-0.4159719782</v>
      </c>
      <c r="P5064" s="8">
        <f t="shared" si="5"/>
        <v>236</v>
      </c>
    </row>
    <row r="5065" ht="12.75" customHeight="1">
      <c r="A5065" s="7">
        <v>44413.0</v>
      </c>
      <c r="B5065" s="8" t="s">
        <v>3365</v>
      </c>
      <c r="C5065" s="8" t="s">
        <v>3366</v>
      </c>
      <c r="D5065" s="9" t="s">
        <v>35</v>
      </c>
      <c r="E5065" s="10" t="s">
        <v>19</v>
      </c>
      <c r="F5065" s="11">
        <v>2.156114252E9</v>
      </c>
      <c r="G5065" s="8" t="s">
        <v>24</v>
      </c>
      <c r="H5065" s="8" t="str">
        <f t="shared" si="1"/>
        <v>BUY</v>
      </c>
      <c r="I5065" s="12">
        <v>13.96</v>
      </c>
      <c r="J5065" s="12">
        <v>1000.0</v>
      </c>
      <c r="K5065" s="16">
        <v>44727.0</v>
      </c>
      <c r="L5065" s="14">
        <v>11.6</v>
      </c>
      <c r="M5065" s="14">
        <f t="shared" si="2"/>
        <v>830.9455587</v>
      </c>
      <c r="N5065" s="15">
        <f t="shared" si="3"/>
        <v>-0.1690544413</v>
      </c>
      <c r="O5065" s="15">
        <f t="shared" si="4"/>
        <v>0.1690544413</v>
      </c>
      <c r="P5065" s="8">
        <f t="shared" si="5"/>
        <v>314</v>
      </c>
    </row>
    <row r="5066" ht="12.75" customHeight="1">
      <c r="A5066" s="7">
        <v>44413.0</v>
      </c>
      <c r="B5066" s="8" t="s">
        <v>3419</v>
      </c>
      <c r="C5066" s="8" t="s">
        <v>3420</v>
      </c>
      <c r="D5066" s="9" t="s">
        <v>39</v>
      </c>
      <c r="E5066" s="10" t="s">
        <v>19</v>
      </c>
      <c r="F5066" s="11">
        <v>1.29688776E8</v>
      </c>
      <c r="G5066" s="8" t="s">
        <v>20</v>
      </c>
      <c r="H5066" s="8" t="str">
        <f t="shared" si="1"/>
        <v>SELL</v>
      </c>
      <c r="I5066" s="12">
        <v>17.32</v>
      </c>
      <c r="J5066" s="12">
        <v>1000.0</v>
      </c>
      <c r="K5066" s="16">
        <v>44727.0</v>
      </c>
      <c r="L5066" s="14">
        <v>3.96</v>
      </c>
      <c r="M5066" s="14">
        <f t="shared" si="2"/>
        <v>228.6374134</v>
      </c>
      <c r="N5066" s="15">
        <f t="shared" si="3"/>
        <v>0.7713625866</v>
      </c>
      <c r="O5066" s="15">
        <f t="shared" si="4"/>
        <v>-0.7713625866</v>
      </c>
      <c r="P5066" s="8">
        <f t="shared" si="5"/>
        <v>314</v>
      </c>
    </row>
    <row r="5067" ht="12.75" customHeight="1">
      <c r="A5067" s="16">
        <v>44413.0</v>
      </c>
      <c r="B5067" s="8" t="s">
        <v>650</v>
      </c>
      <c r="C5067" s="8" t="s">
        <v>651</v>
      </c>
      <c r="D5067" s="9" t="s">
        <v>65</v>
      </c>
      <c r="E5067" s="10" t="s">
        <v>19</v>
      </c>
      <c r="F5067" s="11">
        <v>4.1824097E8</v>
      </c>
      <c r="G5067" s="17" t="s">
        <v>20</v>
      </c>
      <c r="H5067" s="18" t="str">
        <f t="shared" si="1"/>
        <v>SELL</v>
      </c>
      <c r="I5067" s="12">
        <v>47.150246</v>
      </c>
      <c r="J5067" s="12">
        <v>1000.0</v>
      </c>
      <c r="K5067" s="16">
        <v>44727.0</v>
      </c>
      <c r="L5067" s="14">
        <v>38.379288</v>
      </c>
      <c r="M5067" s="14">
        <f t="shared" si="2"/>
        <v>813.9785315</v>
      </c>
      <c r="N5067" s="15">
        <f t="shared" si="3"/>
        <v>0.1860214685</v>
      </c>
      <c r="O5067" s="15">
        <f t="shared" si="4"/>
        <v>-0.1860214685</v>
      </c>
      <c r="P5067" s="8">
        <f t="shared" si="5"/>
        <v>314</v>
      </c>
    </row>
    <row r="5068" ht="12.75" customHeight="1">
      <c r="A5068" s="16">
        <v>44413.0</v>
      </c>
      <c r="B5068" s="8" t="s">
        <v>2563</v>
      </c>
      <c r="C5068" s="8" t="s">
        <v>2564</v>
      </c>
      <c r="D5068" s="9" t="s">
        <v>23</v>
      </c>
      <c r="E5068" s="10" t="s">
        <v>19</v>
      </c>
      <c r="F5068" s="11">
        <v>9.0444963415E10</v>
      </c>
      <c r="G5068" s="17" t="s">
        <v>20</v>
      </c>
      <c r="H5068" s="18" t="str">
        <f t="shared" si="1"/>
        <v>SELL</v>
      </c>
      <c r="I5068" s="12">
        <v>43.07</v>
      </c>
      <c r="J5068" s="12">
        <v>1000.0</v>
      </c>
      <c r="K5068" s="16">
        <v>44417.0</v>
      </c>
      <c r="L5068" s="14">
        <v>43.25</v>
      </c>
      <c r="M5068" s="14">
        <f t="shared" si="2"/>
        <v>1004.179243</v>
      </c>
      <c r="N5068" s="15">
        <f t="shared" si="3"/>
        <v>-0.004179243093</v>
      </c>
      <c r="O5068" s="15">
        <f t="shared" si="4"/>
        <v>0.004179243093</v>
      </c>
      <c r="P5068" s="8">
        <f t="shared" si="5"/>
        <v>4</v>
      </c>
    </row>
    <row r="5069" ht="12.75" customHeight="1">
      <c r="A5069" s="16">
        <v>44413.0</v>
      </c>
      <c r="B5069" s="8" t="s">
        <v>453</v>
      </c>
      <c r="C5069" s="8" t="s">
        <v>454</v>
      </c>
      <c r="D5069" s="9" t="s">
        <v>193</v>
      </c>
      <c r="E5069" s="10" t="s">
        <v>19</v>
      </c>
      <c r="F5069" s="11">
        <v>1.678618192E10</v>
      </c>
      <c r="G5069" s="17" t="s">
        <v>20</v>
      </c>
      <c r="H5069" s="18" t="str">
        <f t="shared" si="1"/>
        <v>SELL</v>
      </c>
      <c r="I5069" s="12">
        <v>55.714443</v>
      </c>
      <c r="J5069" s="12">
        <v>1000.0</v>
      </c>
      <c r="K5069" s="16">
        <v>44413.0</v>
      </c>
      <c r="L5069" s="14">
        <v>55.714443</v>
      </c>
      <c r="M5069" s="14">
        <f t="shared" si="2"/>
        <v>1000</v>
      </c>
      <c r="N5069" s="15">
        <f t="shared" si="3"/>
        <v>0</v>
      </c>
      <c r="O5069" s="15">
        <f t="shared" si="4"/>
        <v>0</v>
      </c>
      <c r="P5069" s="8">
        <f t="shared" si="5"/>
        <v>0</v>
      </c>
    </row>
    <row r="5070" ht="12.75" customHeight="1">
      <c r="A5070" s="7">
        <v>44417.0</v>
      </c>
      <c r="B5070" s="8" t="s">
        <v>1041</v>
      </c>
      <c r="C5070" s="8" t="s">
        <v>1042</v>
      </c>
      <c r="D5070" s="9" t="s">
        <v>65</v>
      </c>
      <c r="E5070" s="10" t="s">
        <v>19</v>
      </c>
      <c r="F5070" s="11">
        <v>6.3265075139E10</v>
      </c>
      <c r="G5070" s="8" t="s">
        <v>24</v>
      </c>
      <c r="H5070" s="8" t="str">
        <f t="shared" si="1"/>
        <v>BUY</v>
      </c>
      <c r="I5070" s="12">
        <v>262.749023</v>
      </c>
      <c r="J5070" s="12">
        <v>1000.0</v>
      </c>
      <c r="K5070" s="16">
        <v>44727.0</v>
      </c>
      <c r="L5070" s="14">
        <v>231.951813</v>
      </c>
      <c r="M5070" s="14">
        <f t="shared" si="2"/>
        <v>882.788489</v>
      </c>
      <c r="N5070" s="15">
        <f t="shared" si="3"/>
        <v>-0.117211511</v>
      </c>
      <c r="O5070" s="15">
        <f t="shared" si="4"/>
        <v>0.117211511</v>
      </c>
      <c r="P5070" s="8">
        <f t="shared" si="5"/>
        <v>310</v>
      </c>
    </row>
    <row r="5071" ht="12.75" customHeight="1">
      <c r="A5071" s="7">
        <v>44417.0</v>
      </c>
      <c r="B5071" s="8" t="s">
        <v>1995</v>
      </c>
      <c r="C5071" s="8" t="s">
        <v>1996</v>
      </c>
      <c r="D5071" s="9" t="s">
        <v>23</v>
      </c>
      <c r="E5071" s="10" t="s">
        <v>19</v>
      </c>
      <c r="F5071" s="11">
        <v>1.5668242148E10</v>
      </c>
      <c r="G5071" s="8" t="s">
        <v>24</v>
      </c>
      <c r="H5071" s="8" t="str">
        <f t="shared" si="1"/>
        <v>BUY</v>
      </c>
      <c r="I5071" s="12">
        <v>124.931282</v>
      </c>
      <c r="J5071" s="12">
        <v>1000.0</v>
      </c>
      <c r="K5071" s="16">
        <v>44727.0</v>
      </c>
      <c r="L5071" s="14">
        <v>92.018837</v>
      </c>
      <c r="M5071" s="14">
        <f t="shared" si="2"/>
        <v>736.555613</v>
      </c>
      <c r="N5071" s="15">
        <f t="shared" si="3"/>
        <v>-0.263444387</v>
      </c>
      <c r="O5071" s="15">
        <f t="shared" si="4"/>
        <v>0.263444387</v>
      </c>
      <c r="P5071" s="8">
        <f t="shared" si="5"/>
        <v>310</v>
      </c>
    </row>
    <row r="5072" ht="12.75" customHeight="1">
      <c r="A5072" s="16">
        <v>44417.0</v>
      </c>
      <c r="B5072" s="8" t="s">
        <v>2563</v>
      </c>
      <c r="C5072" s="8" t="s">
        <v>2564</v>
      </c>
      <c r="D5072" s="9" t="s">
        <v>23</v>
      </c>
      <c r="E5072" s="10" t="s">
        <v>19</v>
      </c>
      <c r="F5072" s="11">
        <v>9.0444963415E10</v>
      </c>
      <c r="G5072" s="18" t="s">
        <v>24</v>
      </c>
      <c r="H5072" s="17" t="str">
        <f t="shared" si="1"/>
        <v>BUY</v>
      </c>
      <c r="I5072" s="12">
        <v>43.25</v>
      </c>
      <c r="J5072" s="12">
        <v>1000.0</v>
      </c>
      <c r="K5072" s="16">
        <v>44460.0</v>
      </c>
      <c r="L5072" s="14">
        <v>44.360001</v>
      </c>
      <c r="M5072" s="14">
        <f t="shared" si="2"/>
        <v>1025.664763</v>
      </c>
      <c r="N5072" s="15">
        <f t="shared" si="3"/>
        <v>0.02566476301</v>
      </c>
      <c r="O5072" s="15">
        <f t="shared" si="4"/>
        <v>-0.02566476301</v>
      </c>
      <c r="P5072" s="8">
        <f t="shared" si="5"/>
        <v>43</v>
      </c>
    </row>
    <row r="5073" ht="12.75" customHeight="1">
      <c r="A5073" s="7">
        <v>44418.0</v>
      </c>
      <c r="B5073" s="8" t="s">
        <v>972</v>
      </c>
      <c r="C5073" s="8" t="s">
        <v>973</v>
      </c>
      <c r="D5073" s="9" t="s">
        <v>58</v>
      </c>
      <c r="E5073" s="10" t="s">
        <v>19</v>
      </c>
      <c r="F5073" s="11">
        <v>3.53092988E9</v>
      </c>
      <c r="G5073" s="8" t="s">
        <v>20</v>
      </c>
      <c r="H5073" s="8" t="str">
        <f t="shared" si="1"/>
        <v>SELL</v>
      </c>
      <c r="I5073" s="12">
        <v>31.75</v>
      </c>
      <c r="J5073" s="12">
        <v>1000.0</v>
      </c>
      <c r="K5073" s="16">
        <v>44418.0</v>
      </c>
      <c r="L5073" s="14">
        <v>31.75</v>
      </c>
      <c r="M5073" s="14">
        <f t="shared" si="2"/>
        <v>1000</v>
      </c>
      <c r="N5073" s="15">
        <f t="shared" si="3"/>
        <v>0</v>
      </c>
      <c r="O5073" s="15">
        <f t="shared" si="4"/>
        <v>0</v>
      </c>
      <c r="P5073" s="8">
        <f t="shared" si="5"/>
        <v>0</v>
      </c>
    </row>
    <row r="5074" ht="12.75" customHeight="1">
      <c r="A5074" s="7">
        <v>44418.0</v>
      </c>
      <c r="B5074" s="8" t="s">
        <v>3421</v>
      </c>
      <c r="C5074" s="8" t="s">
        <v>3422</v>
      </c>
      <c r="D5074" s="9" t="s">
        <v>35</v>
      </c>
      <c r="E5074" s="10" t="s">
        <v>19</v>
      </c>
      <c r="F5074" s="11">
        <v>1.245008766E9</v>
      </c>
      <c r="G5074" s="8" t="s">
        <v>20</v>
      </c>
      <c r="H5074" s="8" t="str">
        <f t="shared" si="1"/>
        <v>SELL</v>
      </c>
      <c r="I5074" s="12">
        <v>10.71</v>
      </c>
      <c r="J5074" s="12">
        <v>1000.0</v>
      </c>
      <c r="K5074" s="16">
        <v>44512.0</v>
      </c>
      <c r="L5074" s="14">
        <v>18.9</v>
      </c>
      <c r="M5074" s="14">
        <f t="shared" si="2"/>
        <v>1764.705882</v>
      </c>
      <c r="N5074" s="15">
        <f t="shared" si="3"/>
        <v>-0.7647058824</v>
      </c>
      <c r="O5074" s="15">
        <f t="shared" si="4"/>
        <v>0.7647058824</v>
      </c>
      <c r="P5074" s="8">
        <f t="shared" si="5"/>
        <v>94</v>
      </c>
    </row>
    <row r="5075" ht="12.75" customHeight="1">
      <c r="A5075" s="7">
        <v>44418.0</v>
      </c>
      <c r="B5075" s="8" t="s">
        <v>3113</v>
      </c>
      <c r="C5075" s="8" t="s">
        <v>3114</v>
      </c>
      <c r="D5075" s="9" t="s">
        <v>58</v>
      </c>
      <c r="E5075" s="10" t="s">
        <v>19</v>
      </c>
      <c r="F5075" s="11">
        <v>5.98292467E8</v>
      </c>
      <c r="G5075" s="8" t="s">
        <v>20</v>
      </c>
      <c r="H5075" s="8" t="str">
        <f t="shared" si="1"/>
        <v>SELL</v>
      </c>
      <c r="I5075" s="12">
        <v>28.639999</v>
      </c>
      <c r="J5075" s="12">
        <v>1000.0</v>
      </c>
      <c r="K5075" s="16">
        <v>44727.0</v>
      </c>
      <c r="L5075" s="14">
        <v>2.79</v>
      </c>
      <c r="M5075" s="14">
        <f t="shared" si="2"/>
        <v>97.41620452</v>
      </c>
      <c r="N5075" s="15">
        <f t="shared" si="3"/>
        <v>0.9025837955</v>
      </c>
      <c r="O5075" s="15">
        <f t="shared" si="4"/>
        <v>-0.9025837955</v>
      </c>
      <c r="P5075" s="8">
        <f t="shared" si="5"/>
        <v>309</v>
      </c>
    </row>
    <row r="5076" ht="12.75" customHeight="1">
      <c r="A5076" s="7">
        <v>44418.0</v>
      </c>
      <c r="B5076" s="8" t="s">
        <v>3423</v>
      </c>
      <c r="C5076" s="8" t="s">
        <v>3424</v>
      </c>
      <c r="D5076" s="9" t="s">
        <v>65</v>
      </c>
      <c r="E5076" s="10" t="s">
        <v>19</v>
      </c>
      <c r="F5076" s="11">
        <v>8.68811657E8</v>
      </c>
      <c r="G5076" s="8" t="s">
        <v>24</v>
      </c>
      <c r="H5076" s="8" t="str">
        <f t="shared" si="1"/>
        <v>BUY</v>
      </c>
      <c r="I5076" s="12">
        <v>64.160004</v>
      </c>
      <c r="J5076" s="12">
        <v>1000.0</v>
      </c>
      <c r="K5076" s="16">
        <v>44727.0</v>
      </c>
      <c r="L5076" s="14">
        <v>50.740002</v>
      </c>
      <c r="M5076" s="14">
        <f t="shared" si="2"/>
        <v>790.8353933</v>
      </c>
      <c r="N5076" s="15">
        <f t="shared" si="3"/>
        <v>-0.2091646067</v>
      </c>
      <c r="O5076" s="15">
        <f t="shared" si="4"/>
        <v>0.2091646067</v>
      </c>
      <c r="P5076" s="8">
        <f t="shared" si="5"/>
        <v>309</v>
      </c>
    </row>
    <row r="5077" ht="12.75" customHeight="1">
      <c r="A5077" s="7">
        <v>44418.0</v>
      </c>
      <c r="B5077" s="8" t="s">
        <v>3425</v>
      </c>
      <c r="C5077" s="8" t="s">
        <v>3426</v>
      </c>
      <c r="D5077" s="9" t="s">
        <v>39</v>
      </c>
      <c r="E5077" s="10" t="s">
        <v>19</v>
      </c>
      <c r="F5077" s="11">
        <v>1.018437543E9</v>
      </c>
      <c r="G5077" s="8" t="s">
        <v>24</v>
      </c>
      <c r="H5077" s="8" t="str">
        <f t="shared" si="1"/>
        <v>BUY</v>
      </c>
      <c r="I5077" s="12">
        <v>12.31</v>
      </c>
      <c r="J5077" s="12">
        <v>1000.0</v>
      </c>
      <c r="K5077" s="16">
        <v>44727.0</v>
      </c>
      <c r="L5077" s="14">
        <v>14.95</v>
      </c>
      <c r="M5077" s="14">
        <f t="shared" si="2"/>
        <v>1214.459789</v>
      </c>
      <c r="N5077" s="15">
        <f t="shared" si="3"/>
        <v>0.2144597888</v>
      </c>
      <c r="O5077" s="15">
        <f t="shared" si="4"/>
        <v>-0.2144597888</v>
      </c>
      <c r="P5077" s="8">
        <f t="shared" si="5"/>
        <v>309</v>
      </c>
    </row>
    <row r="5078" ht="12.75" customHeight="1">
      <c r="A5078" s="7">
        <v>44419.0</v>
      </c>
      <c r="B5078" s="8" t="s">
        <v>3427</v>
      </c>
      <c r="C5078" s="8" t="s">
        <v>3428</v>
      </c>
      <c r="D5078" s="9" t="s">
        <v>23</v>
      </c>
      <c r="E5078" s="9" t="s">
        <v>19</v>
      </c>
      <c r="F5078" s="11">
        <v>1.49401952E9</v>
      </c>
      <c r="G5078" s="8" t="s">
        <v>24</v>
      </c>
      <c r="H5078" s="8" t="str">
        <f t="shared" si="1"/>
        <v>BUY</v>
      </c>
      <c r="I5078" s="12">
        <v>20.17</v>
      </c>
      <c r="J5078" s="12">
        <v>1000.0</v>
      </c>
      <c r="K5078" s="16">
        <v>44727.0</v>
      </c>
      <c r="L5078" s="14">
        <v>7.33</v>
      </c>
      <c r="M5078" s="14">
        <f t="shared" si="2"/>
        <v>363.4110064</v>
      </c>
      <c r="N5078" s="15">
        <f t="shared" si="3"/>
        <v>-0.6365889936</v>
      </c>
      <c r="O5078" s="15">
        <f t="shared" si="4"/>
        <v>0.6365889936</v>
      </c>
      <c r="P5078" s="8">
        <f t="shared" si="5"/>
        <v>308</v>
      </c>
    </row>
    <row r="5079" ht="12.75" customHeight="1">
      <c r="A5079" s="16">
        <v>44419.0</v>
      </c>
      <c r="B5079" s="8" t="s">
        <v>3429</v>
      </c>
      <c r="C5079" s="8" t="s">
        <v>3430</v>
      </c>
      <c r="D5079" s="9" t="s">
        <v>18</v>
      </c>
      <c r="E5079" s="10" t="s">
        <v>19</v>
      </c>
      <c r="F5079" s="11">
        <v>1.3763552E7</v>
      </c>
      <c r="G5079" s="18" t="s">
        <v>24</v>
      </c>
      <c r="H5079" s="17" t="str">
        <f t="shared" si="1"/>
        <v>BUY</v>
      </c>
      <c r="I5079" s="12">
        <v>203.4</v>
      </c>
      <c r="J5079" s="12">
        <v>1000.0</v>
      </c>
      <c r="K5079" s="16">
        <v>44727.0</v>
      </c>
      <c r="L5079" s="14">
        <v>62.0</v>
      </c>
      <c r="M5079" s="14">
        <f t="shared" si="2"/>
        <v>304.8180924</v>
      </c>
      <c r="N5079" s="15">
        <f t="shared" si="3"/>
        <v>-0.6951819076</v>
      </c>
      <c r="O5079" s="15">
        <f t="shared" si="4"/>
        <v>0.6951819076</v>
      </c>
      <c r="P5079" s="8">
        <f t="shared" si="5"/>
        <v>308</v>
      </c>
    </row>
    <row r="5080" ht="12.75" customHeight="1">
      <c r="A5080" s="7">
        <v>44420.0</v>
      </c>
      <c r="B5080" s="8" t="s">
        <v>1744</v>
      </c>
      <c r="C5080" s="8" t="s">
        <v>1745</v>
      </c>
      <c r="D5080" s="9" t="s">
        <v>39</v>
      </c>
      <c r="E5080" s="10" t="s">
        <v>19</v>
      </c>
      <c r="F5080" s="11">
        <v>1.892566E8</v>
      </c>
      <c r="G5080" s="8" t="s">
        <v>24</v>
      </c>
      <c r="H5080" s="8" t="str">
        <f t="shared" si="1"/>
        <v>BUY</v>
      </c>
      <c r="I5080" s="12">
        <v>4.82</v>
      </c>
      <c r="J5080" s="12">
        <v>1000.0</v>
      </c>
      <c r="K5080" s="16">
        <v>44727.0</v>
      </c>
      <c r="L5080" s="14">
        <v>4.55</v>
      </c>
      <c r="M5080" s="14">
        <f t="shared" si="2"/>
        <v>943.9834025</v>
      </c>
      <c r="N5080" s="15">
        <f t="shared" si="3"/>
        <v>-0.05601659751</v>
      </c>
      <c r="O5080" s="15">
        <f t="shared" si="4"/>
        <v>0.05601659751</v>
      </c>
      <c r="P5080" s="8">
        <f t="shared" si="5"/>
        <v>307</v>
      </c>
    </row>
    <row r="5081" ht="12.75" customHeight="1">
      <c r="A5081" s="7">
        <v>44424.0</v>
      </c>
      <c r="B5081" s="8" t="s">
        <v>294</v>
      </c>
      <c r="C5081" s="8" t="s">
        <v>295</v>
      </c>
      <c r="D5081" s="9" t="s">
        <v>193</v>
      </c>
      <c r="E5081" s="10" t="s">
        <v>19</v>
      </c>
      <c r="F5081" s="11">
        <v>8.2233288762E10</v>
      </c>
      <c r="G5081" s="8" t="s">
        <v>20</v>
      </c>
      <c r="H5081" s="8" t="str">
        <f t="shared" si="1"/>
        <v>SELL</v>
      </c>
      <c r="I5081" s="12">
        <v>271.300293</v>
      </c>
      <c r="J5081" s="12">
        <v>1000.0</v>
      </c>
      <c r="K5081" s="16">
        <v>44727.0</v>
      </c>
      <c r="L5081" s="14">
        <v>234.737335</v>
      </c>
      <c r="M5081" s="14">
        <f t="shared" si="2"/>
        <v>865.2306726</v>
      </c>
      <c r="N5081" s="15">
        <f t="shared" si="3"/>
        <v>0.1347693274</v>
      </c>
      <c r="O5081" s="15">
        <f t="shared" si="4"/>
        <v>-0.1347693274</v>
      </c>
      <c r="P5081" s="8">
        <f t="shared" si="5"/>
        <v>303</v>
      </c>
    </row>
    <row r="5082" ht="12.75" customHeight="1">
      <c r="A5082" s="7">
        <v>44424.0</v>
      </c>
      <c r="B5082" s="8" t="s">
        <v>3431</v>
      </c>
      <c r="C5082" s="8" t="s">
        <v>3432</v>
      </c>
      <c r="D5082" s="9" t="s">
        <v>39</v>
      </c>
      <c r="E5082" s="10" t="s">
        <v>19</v>
      </c>
      <c r="F5082" s="11">
        <v>3.69115135E8</v>
      </c>
      <c r="G5082" s="8" t="s">
        <v>24</v>
      </c>
      <c r="H5082" s="8" t="str">
        <f t="shared" si="1"/>
        <v>BUY</v>
      </c>
      <c r="I5082" s="12">
        <v>10.18</v>
      </c>
      <c r="J5082" s="12">
        <v>1000.0</v>
      </c>
      <c r="K5082" s="16">
        <v>44727.0</v>
      </c>
      <c r="L5082" s="14">
        <v>3.22</v>
      </c>
      <c r="M5082" s="14">
        <f t="shared" si="2"/>
        <v>316.3064833</v>
      </c>
      <c r="N5082" s="15">
        <f t="shared" si="3"/>
        <v>-0.6836935167</v>
      </c>
      <c r="O5082" s="15">
        <f t="shared" si="4"/>
        <v>0.6836935167</v>
      </c>
      <c r="P5082" s="8">
        <f t="shared" si="5"/>
        <v>303</v>
      </c>
    </row>
    <row r="5083" ht="12.75" customHeight="1">
      <c r="A5083" s="7">
        <v>44424.0</v>
      </c>
      <c r="B5083" s="8" t="s">
        <v>3209</v>
      </c>
      <c r="C5083" s="8" t="s">
        <v>3210</v>
      </c>
      <c r="D5083" s="9" t="s">
        <v>23</v>
      </c>
      <c r="E5083" s="10" t="s">
        <v>19</v>
      </c>
      <c r="F5083" s="11">
        <v>2.1147411703E10</v>
      </c>
      <c r="G5083" s="8" t="s">
        <v>24</v>
      </c>
      <c r="H5083" s="8" t="str">
        <f t="shared" si="1"/>
        <v>BUY</v>
      </c>
      <c r="I5083" s="12">
        <v>448.119995</v>
      </c>
      <c r="J5083" s="12">
        <v>1000.0</v>
      </c>
      <c r="K5083" s="16">
        <v>44727.0</v>
      </c>
      <c r="L5083" s="14">
        <v>395.799988</v>
      </c>
      <c r="M5083" s="14">
        <f t="shared" si="2"/>
        <v>883.2455423</v>
      </c>
      <c r="N5083" s="15">
        <f t="shared" si="3"/>
        <v>-0.1167544577</v>
      </c>
      <c r="O5083" s="15">
        <f t="shared" si="4"/>
        <v>0.1167544577</v>
      </c>
      <c r="P5083" s="8">
        <f t="shared" si="5"/>
        <v>303</v>
      </c>
    </row>
    <row r="5084" ht="12.75" customHeight="1">
      <c r="A5084" s="7">
        <v>44424.0</v>
      </c>
      <c r="B5084" s="8" t="s">
        <v>3433</v>
      </c>
      <c r="C5084" s="8" t="s">
        <v>3434</v>
      </c>
      <c r="D5084" s="9" t="s">
        <v>39</v>
      </c>
      <c r="E5084" s="10" t="s">
        <v>19</v>
      </c>
      <c r="F5084" s="11">
        <v>1.53995247E8</v>
      </c>
      <c r="G5084" s="8" t="s">
        <v>20</v>
      </c>
      <c r="H5084" s="8" t="str">
        <f t="shared" si="1"/>
        <v>SELL</v>
      </c>
      <c r="I5084" s="12">
        <v>44.400002</v>
      </c>
      <c r="J5084" s="12">
        <v>1000.0</v>
      </c>
      <c r="K5084" s="16">
        <v>44727.0</v>
      </c>
      <c r="L5084" s="14">
        <v>11.43</v>
      </c>
      <c r="M5084" s="14">
        <f t="shared" si="2"/>
        <v>257.4324208</v>
      </c>
      <c r="N5084" s="15">
        <f t="shared" si="3"/>
        <v>0.7425675792</v>
      </c>
      <c r="O5084" s="15">
        <f t="shared" si="4"/>
        <v>-0.7425675792</v>
      </c>
      <c r="P5084" s="8">
        <f t="shared" si="5"/>
        <v>303</v>
      </c>
    </row>
    <row r="5085" ht="12.75" customHeight="1">
      <c r="A5085" s="7">
        <v>44425.0</v>
      </c>
      <c r="B5085" s="8" t="s">
        <v>3435</v>
      </c>
      <c r="C5085" s="8" t="s">
        <v>3436</v>
      </c>
      <c r="D5085" s="9" t="s">
        <v>32</v>
      </c>
      <c r="E5085" s="10" t="s">
        <v>19</v>
      </c>
      <c r="F5085" s="11">
        <v>2.188282E9</v>
      </c>
      <c r="G5085" s="8" t="s">
        <v>20</v>
      </c>
      <c r="H5085" s="8" t="str">
        <f t="shared" si="1"/>
        <v>SELL</v>
      </c>
      <c r="I5085" s="12">
        <v>13.76459</v>
      </c>
      <c r="J5085" s="12">
        <v>1000.0</v>
      </c>
      <c r="K5085" s="16">
        <v>44727.0</v>
      </c>
      <c r="L5085" s="14">
        <v>12.900038</v>
      </c>
      <c r="M5085" s="14">
        <f t="shared" si="2"/>
        <v>937.1901379</v>
      </c>
      <c r="N5085" s="15">
        <f t="shared" si="3"/>
        <v>0.06280986212</v>
      </c>
      <c r="O5085" s="15">
        <f t="shared" si="4"/>
        <v>-0.06280986212</v>
      </c>
      <c r="P5085" s="8">
        <f t="shared" si="5"/>
        <v>302</v>
      </c>
    </row>
    <row r="5086" ht="12.75" customHeight="1">
      <c r="A5086" s="7">
        <v>44425.0</v>
      </c>
      <c r="B5086" s="8" t="s">
        <v>123</v>
      </c>
      <c r="C5086" s="8" t="s">
        <v>124</v>
      </c>
      <c r="D5086" s="9" t="s">
        <v>32</v>
      </c>
      <c r="E5086" s="10" t="s">
        <v>19</v>
      </c>
      <c r="F5086" s="11">
        <v>3.4143176459E10</v>
      </c>
      <c r="G5086" s="8" t="s">
        <v>20</v>
      </c>
      <c r="H5086" s="8" t="str">
        <f t="shared" si="1"/>
        <v>SELL</v>
      </c>
      <c r="I5086" s="12">
        <v>43.59</v>
      </c>
      <c r="J5086" s="12">
        <v>1000.0</v>
      </c>
      <c r="K5086" s="16">
        <v>44727.0</v>
      </c>
      <c r="L5086" s="14">
        <v>49.47</v>
      </c>
      <c r="M5086" s="14">
        <f t="shared" si="2"/>
        <v>1134.893324</v>
      </c>
      <c r="N5086" s="15">
        <f t="shared" si="3"/>
        <v>-0.1348933242</v>
      </c>
      <c r="O5086" s="15">
        <f t="shared" si="4"/>
        <v>0.1348933242</v>
      </c>
      <c r="P5086" s="8">
        <f t="shared" si="5"/>
        <v>302</v>
      </c>
    </row>
    <row r="5087" ht="12.75" customHeight="1">
      <c r="A5087" s="7">
        <v>44425.0</v>
      </c>
      <c r="B5087" s="8" t="s">
        <v>3437</v>
      </c>
      <c r="C5087" s="8" t="s">
        <v>3438</v>
      </c>
      <c r="D5087" s="9" t="s">
        <v>23</v>
      </c>
      <c r="E5087" s="10" t="s">
        <v>19</v>
      </c>
      <c r="F5087" s="11">
        <v>1.88680082E8</v>
      </c>
      <c r="G5087" s="8" t="s">
        <v>24</v>
      </c>
      <c r="H5087" s="8" t="str">
        <f t="shared" si="1"/>
        <v>BUY</v>
      </c>
      <c r="I5087" s="12">
        <v>13.1</v>
      </c>
      <c r="J5087" s="12">
        <v>1000.0</v>
      </c>
      <c r="K5087" s="16">
        <v>44727.0</v>
      </c>
      <c r="L5087" s="14">
        <v>4.79</v>
      </c>
      <c r="M5087" s="14">
        <f t="shared" si="2"/>
        <v>365.648855</v>
      </c>
      <c r="N5087" s="15">
        <f t="shared" si="3"/>
        <v>-0.634351145</v>
      </c>
      <c r="O5087" s="15">
        <f t="shared" si="4"/>
        <v>0.634351145</v>
      </c>
      <c r="P5087" s="8">
        <f t="shared" si="5"/>
        <v>302</v>
      </c>
    </row>
    <row r="5088" ht="12.75" customHeight="1">
      <c r="A5088" s="7">
        <v>44425.0</v>
      </c>
      <c r="B5088" s="8" t="s">
        <v>3439</v>
      </c>
      <c r="C5088" s="8" t="s">
        <v>3440</v>
      </c>
      <c r="D5088" s="9" t="s">
        <v>39</v>
      </c>
      <c r="E5088" s="10" t="s">
        <v>19</v>
      </c>
      <c r="F5088" s="11">
        <v>2.08074426E9</v>
      </c>
      <c r="G5088" s="8" t="s">
        <v>20</v>
      </c>
      <c r="H5088" s="8" t="str">
        <f t="shared" si="1"/>
        <v>SELL</v>
      </c>
      <c r="I5088" s="12">
        <v>144.119995</v>
      </c>
      <c r="J5088" s="12">
        <v>1000.0</v>
      </c>
      <c r="K5088" s="16">
        <v>44727.0</v>
      </c>
      <c r="L5088" s="14">
        <v>64.480003</v>
      </c>
      <c r="M5088" s="14">
        <f t="shared" si="2"/>
        <v>447.4049767</v>
      </c>
      <c r="N5088" s="15">
        <f t="shared" si="3"/>
        <v>0.5525950233</v>
      </c>
      <c r="O5088" s="15">
        <f t="shared" si="4"/>
        <v>-0.5525950233</v>
      </c>
      <c r="P5088" s="8">
        <f t="shared" si="5"/>
        <v>302</v>
      </c>
    </row>
    <row r="5089" ht="12.75" customHeight="1">
      <c r="A5089" s="7">
        <v>44426.0</v>
      </c>
      <c r="B5089" s="8" t="s">
        <v>2228</v>
      </c>
      <c r="C5089" s="8" t="s">
        <v>2229</v>
      </c>
      <c r="D5089" s="9" t="s">
        <v>39</v>
      </c>
      <c r="E5089" s="10" t="s">
        <v>168</v>
      </c>
      <c r="F5089" s="11">
        <v>3.30985969E8</v>
      </c>
      <c r="G5089" s="8" t="s">
        <v>24</v>
      </c>
      <c r="H5089" s="8" t="str">
        <f t="shared" si="1"/>
        <v>BUY</v>
      </c>
      <c r="I5089" s="12">
        <v>17.27</v>
      </c>
      <c r="J5089" s="12">
        <v>1000.0</v>
      </c>
      <c r="K5089" s="16">
        <v>44727.0</v>
      </c>
      <c r="L5089" s="14">
        <v>3.52</v>
      </c>
      <c r="M5089" s="14">
        <f t="shared" si="2"/>
        <v>203.8216561</v>
      </c>
      <c r="N5089" s="15">
        <f t="shared" si="3"/>
        <v>-0.7961783439</v>
      </c>
      <c r="O5089" s="15">
        <f t="shared" si="4"/>
        <v>0.7961783439</v>
      </c>
      <c r="P5089" s="8">
        <f t="shared" si="5"/>
        <v>301</v>
      </c>
    </row>
    <row r="5090" ht="12.75" customHeight="1">
      <c r="A5090" s="7">
        <v>44426.0</v>
      </c>
      <c r="B5090" s="8" t="s">
        <v>3038</v>
      </c>
      <c r="C5090" s="8" t="s">
        <v>3039</v>
      </c>
      <c r="D5090" s="9" t="s">
        <v>35</v>
      </c>
      <c r="E5090" s="10" t="s">
        <v>19</v>
      </c>
      <c r="F5090" s="11">
        <v>2.2241966E8</v>
      </c>
      <c r="G5090" s="8" t="s">
        <v>24</v>
      </c>
      <c r="H5090" s="8" t="str">
        <f t="shared" si="1"/>
        <v>BUY</v>
      </c>
      <c r="I5090" s="12">
        <v>8.32</v>
      </c>
      <c r="J5090" s="12">
        <v>1000.0</v>
      </c>
      <c r="K5090" s="16">
        <v>44727.0</v>
      </c>
      <c r="L5090" s="14">
        <v>3.63</v>
      </c>
      <c r="M5090" s="14">
        <f t="shared" si="2"/>
        <v>436.2980769</v>
      </c>
      <c r="N5090" s="15">
        <f t="shared" si="3"/>
        <v>-0.5637019231</v>
      </c>
      <c r="O5090" s="15">
        <f t="shared" si="4"/>
        <v>0.5637019231</v>
      </c>
      <c r="P5090" s="8">
        <f t="shared" si="5"/>
        <v>301</v>
      </c>
    </row>
    <row r="5091" ht="12.75" customHeight="1">
      <c r="A5091" s="7">
        <v>44427.0</v>
      </c>
      <c r="B5091" s="8" t="s">
        <v>3337</v>
      </c>
      <c r="C5091" s="8" t="s">
        <v>3338</v>
      </c>
      <c r="D5091" s="9" t="s">
        <v>23</v>
      </c>
      <c r="E5091" s="10" t="s">
        <v>19</v>
      </c>
      <c r="F5091" s="11">
        <v>3.531977242E9</v>
      </c>
      <c r="G5091" s="8" t="s">
        <v>20</v>
      </c>
      <c r="H5091" s="8" t="str">
        <f t="shared" si="1"/>
        <v>SELL</v>
      </c>
      <c r="I5091" s="12">
        <v>44.790001</v>
      </c>
      <c r="J5091" s="12">
        <v>1000.0</v>
      </c>
      <c r="K5091" s="16">
        <v>44552.0</v>
      </c>
      <c r="L5091" s="14">
        <v>33.439999</v>
      </c>
      <c r="M5091" s="14">
        <f t="shared" si="2"/>
        <v>746.5951832</v>
      </c>
      <c r="N5091" s="15">
        <f t="shared" si="3"/>
        <v>0.2534048168</v>
      </c>
      <c r="O5091" s="15">
        <f t="shared" si="4"/>
        <v>-0.2534048168</v>
      </c>
      <c r="P5091" s="8">
        <f t="shared" si="5"/>
        <v>125</v>
      </c>
    </row>
    <row r="5092" ht="12.75" customHeight="1">
      <c r="A5092" s="7">
        <v>44427.0</v>
      </c>
      <c r="B5092" s="8" t="s">
        <v>3441</v>
      </c>
      <c r="C5092" s="8" t="s">
        <v>3442</v>
      </c>
      <c r="D5092" s="9" t="s">
        <v>35</v>
      </c>
      <c r="E5092" s="9" t="s">
        <v>19</v>
      </c>
      <c r="F5092" s="11">
        <v>5.8857725E8</v>
      </c>
      <c r="G5092" s="8" t="s">
        <v>20</v>
      </c>
      <c r="H5092" s="8" t="str">
        <f t="shared" si="1"/>
        <v>SELL</v>
      </c>
      <c r="I5092" s="12">
        <v>25.780001</v>
      </c>
      <c r="J5092" s="12">
        <v>1000.0</v>
      </c>
      <c r="K5092" s="16">
        <v>44727.0</v>
      </c>
      <c r="L5092" s="14">
        <v>4.28</v>
      </c>
      <c r="M5092" s="14">
        <f t="shared" si="2"/>
        <v>166.0201642</v>
      </c>
      <c r="N5092" s="15">
        <f t="shared" si="3"/>
        <v>0.8339798358</v>
      </c>
      <c r="O5092" s="15">
        <f t="shared" si="4"/>
        <v>-0.8339798358</v>
      </c>
      <c r="P5092" s="8">
        <f t="shared" si="5"/>
        <v>300</v>
      </c>
    </row>
    <row r="5093" ht="12.75" customHeight="1">
      <c r="A5093" s="7">
        <v>44427.0</v>
      </c>
      <c r="B5093" s="8" t="s">
        <v>2778</v>
      </c>
      <c r="C5093" s="8" t="s">
        <v>2779</v>
      </c>
      <c r="D5093" s="9" t="s">
        <v>35</v>
      </c>
      <c r="E5093" s="10" t="s">
        <v>877</v>
      </c>
      <c r="F5093" s="11">
        <v>2.1999597192E10</v>
      </c>
      <c r="G5093" s="8" t="s">
        <v>20</v>
      </c>
      <c r="H5093" s="8" t="str">
        <f t="shared" si="1"/>
        <v>SELL</v>
      </c>
      <c r="I5093" s="12">
        <v>321.119995</v>
      </c>
      <c r="J5093" s="12">
        <v>1000.0</v>
      </c>
      <c r="K5093" s="16">
        <v>44727.0</v>
      </c>
      <c r="L5093" s="14">
        <v>75.68</v>
      </c>
      <c r="M5093" s="14">
        <f t="shared" si="2"/>
        <v>235.6751407</v>
      </c>
      <c r="N5093" s="15">
        <f t="shared" si="3"/>
        <v>0.7643248593</v>
      </c>
      <c r="O5093" s="15">
        <f t="shared" si="4"/>
        <v>-0.7643248593</v>
      </c>
      <c r="P5093" s="8">
        <f t="shared" si="5"/>
        <v>300</v>
      </c>
    </row>
    <row r="5094" ht="12.75" customHeight="1">
      <c r="A5094" s="16">
        <v>44427.0</v>
      </c>
      <c r="B5094" s="8" t="s">
        <v>3443</v>
      </c>
      <c r="C5094" s="8" t="s">
        <v>3444</v>
      </c>
      <c r="D5094" s="9" t="s">
        <v>35</v>
      </c>
      <c r="E5094" s="9" t="s">
        <v>19</v>
      </c>
      <c r="F5094" s="11">
        <v>2.347127E9</v>
      </c>
      <c r="G5094" s="17" t="s">
        <v>20</v>
      </c>
      <c r="H5094" s="18" t="str">
        <f t="shared" si="1"/>
        <v>SELL</v>
      </c>
      <c r="I5094" s="12">
        <v>15.69</v>
      </c>
      <c r="J5094" s="12">
        <v>1000.0</v>
      </c>
      <c r="K5094" s="16">
        <v>44727.0</v>
      </c>
      <c r="L5094" s="14">
        <v>7.55</v>
      </c>
      <c r="M5094" s="14">
        <f t="shared" si="2"/>
        <v>481.1982154</v>
      </c>
      <c r="N5094" s="15">
        <f t="shared" si="3"/>
        <v>0.5188017846</v>
      </c>
      <c r="O5094" s="15">
        <f t="shared" si="4"/>
        <v>-0.5188017846</v>
      </c>
      <c r="P5094" s="8">
        <f t="shared" si="5"/>
        <v>300</v>
      </c>
    </row>
    <row r="5095" ht="12.75" customHeight="1">
      <c r="A5095" s="16">
        <v>44427.0</v>
      </c>
      <c r="B5095" s="8" t="s">
        <v>3135</v>
      </c>
      <c r="C5095" s="8" t="s">
        <v>3136</v>
      </c>
      <c r="D5095" s="9" t="s">
        <v>35</v>
      </c>
      <c r="E5095" s="10" t="s">
        <v>19</v>
      </c>
      <c r="F5095" s="11">
        <v>1.23711E8</v>
      </c>
      <c r="G5095" s="18" t="s">
        <v>24</v>
      </c>
      <c r="H5095" s="17" t="str">
        <f t="shared" si="1"/>
        <v>BUY</v>
      </c>
      <c r="I5095" s="12">
        <v>186.899994</v>
      </c>
      <c r="J5095" s="12">
        <v>1000.0</v>
      </c>
      <c r="K5095" s="16">
        <v>44533.0</v>
      </c>
      <c r="L5095" s="14">
        <v>98.400002</v>
      </c>
      <c r="M5095" s="14">
        <f t="shared" si="2"/>
        <v>526.4847788</v>
      </c>
      <c r="N5095" s="15">
        <f t="shared" si="3"/>
        <v>-0.4735152212</v>
      </c>
      <c r="O5095" s="15">
        <f t="shared" si="4"/>
        <v>0.4735152212</v>
      </c>
      <c r="P5095" s="8">
        <f t="shared" si="5"/>
        <v>106</v>
      </c>
    </row>
    <row r="5096" ht="12.75" customHeight="1">
      <c r="A5096" s="7">
        <v>44431.0</v>
      </c>
      <c r="B5096" s="8" t="s">
        <v>3445</v>
      </c>
      <c r="C5096" s="8" t="s">
        <v>3446</v>
      </c>
      <c r="D5096" s="9" t="s">
        <v>18</v>
      </c>
      <c r="E5096" s="9" t="s">
        <v>19</v>
      </c>
      <c r="F5096" s="11">
        <v>1.8469299E7</v>
      </c>
      <c r="G5096" s="8" t="s">
        <v>24</v>
      </c>
      <c r="H5096" s="8" t="str">
        <f t="shared" si="1"/>
        <v>BUY</v>
      </c>
      <c r="I5096" s="12">
        <v>14.45</v>
      </c>
      <c r="J5096" s="12">
        <v>1000.0</v>
      </c>
      <c r="K5096" s="7">
        <v>44517.0</v>
      </c>
      <c r="L5096" s="14">
        <v>7.24</v>
      </c>
      <c r="M5096" s="14">
        <f t="shared" si="2"/>
        <v>501.0380623</v>
      </c>
      <c r="N5096" s="15">
        <f t="shared" si="3"/>
        <v>-0.4989619377</v>
      </c>
      <c r="O5096" s="15">
        <f t="shared" si="4"/>
        <v>0.4989619377</v>
      </c>
      <c r="P5096" s="8">
        <f t="shared" si="5"/>
        <v>86</v>
      </c>
    </row>
    <row r="5097" ht="12.75" customHeight="1">
      <c r="A5097" s="7">
        <v>44431.0</v>
      </c>
      <c r="B5097" s="8" t="s">
        <v>3447</v>
      </c>
      <c r="C5097" s="8" t="s">
        <v>3448</v>
      </c>
      <c r="D5097" s="9" t="s">
        <v>35</v>
      </c>
      <c r="E5097" s="10" t="s">
        <v>19</v>
      </c>
      <c r="F5097" s="11">
        <v>8.35986624E9</v>
      </c>
      <c r="G5097" s="8" t="s">
        <v>20</v>
      </c>
      <c r="H5097" s="8" t="str">
        <f t="shared" si="1"/>
        <v>SELL</v>
      </c>
      <c r="I5097" s="12">
        <v>65.09</v>
      </c>
      <c r="J5097" s="12">
        <v>1000.0</v>
      </c>
      <c r="K5097" s="16">
        <v>44727.0</v>
      </c>
      <c r="L5097" s="14">
        <v>33.09</v>
      </c>
      <c r="M5097" s="14">
        <f t="shared" si="2"/>
        <v>508.373022</v>
      </c>
      <c r="N5097" s="15">
        <f t="shared" si="3"/>
        <v>0.491626978</v>
      </c>
      <c r="O5097" s="15">
        <f t="shared" si="4"/>
        <v>-0.491626978</v>
      </c>
      <c r="P5097" s="8">
        <f t="shared" si="5"/>
        <v>296</v>
      </c>
    </row>
    <row r="5098" ht="12.75" customHeight="1">
      <c r="A5098" s="7">
        <v>44431.0</v>
      </c>
      <c r="B5098" s="8" t="s">
        <v>3449</v>
      </c>
      <c r="C5098" s="8" t="s">
        <v>3450</v>
      </c>
      <c r="D5098" s="9" t="s">
        <v>58</v>
      </c>
      <c r="E5098" s="10" t="s">
        <v>19</v>
      </c>
      <c r="F5098" s="11">
        <v>1.14100102E8</v>
      </c>
      <c r="G5098" s="8" t="s">
        <v>24</v>
      </c>
      <c r="H5098" s="8" t="str">
        <f t="shared" si="1"/>
        <v>BUY</v>
      </c>
      <c r="I5098" s="12">
        <v>7.5</v>
      </c>
      <c r="J5098" s="12">
        <v>1000.0</v>
      </c>
      <c r="K5098" s="16">
        <v>44727.0</v>
      </c>
      <c r="L5098" s="14">
        <v>1.38</v>
      </c>
      <c r="M5098" s="14">
        <f t="shared" si="2"/>
        <v>184</v>
      </c>
      <c r="N5098" s="15">
        <f t="shared" si="3"/>
        <v>-0.816</v>
      </c>
      <c r="O5098" s="15">
        <f t="shared" si="4"/>
        <v>0.816</v>
      </c>
      <c r="P5098" s="8">
        <f t="shared" si="5"/>
        <v>296</v>
      </c>
    </row>
    <row r="5099" ht="12.75" customHeight="1">
      <c r="A5099" s="7">
        <v>44431.0</v>
      </c>
      <c r="B5099" s="8" t="s">
        <v>3451</v>
      </c>
      <c r="C5099" s="8" t="s">
        <v>3452</v>
      </c>
      <c r="D5099" s="9" t="s">
        <v>18</v>
      </c>
      <c r="E5099" s="10" t="s">
        <v>19</v>
      </c>
      <c r="F5099" s="11">
        <v>7.33072192E9</v>
      </c>
      <c r="G5099" s="8" t="s">
        <v>20</v>
      </c>
      <c r="H5099" s="8" t="str">
        <f t="shared" si="1"/>
        <v>SELL</v>
      </c>
      <c r="I5099" s="12">
        <v>79.059998</v>
      </c>
      <c r="J5099" s="12">
        <v>1000.0</v>
      </c>
      <c r="K5099" s="16">
        <v>44727.0</v>
      </c>
      <c r="L5099" s="14">
        <v>48.16</v>
      </c>
      <c r="M5099" s="14">
        <f t="shared" si="2"/>
        <v>609.1576172</v>
      </c>
      <c r="N5099" s="15">
        <f t="shared" si="3"/>
        <v>0.3908423828</v>
      </c>
      <c r="O5099" s="15">
        <f t="shared" si="4"/>
        <v>-0.3908423828</v>
      </c>
      <c r="P5099" s="8">
        <f t="shared" si="5"/>
        <v>296</v>
      </c>
    </row>
    <row r="5100" ht="12.75" customHeight="1">
      <c r="A5100" s="7">
        <v>44431.0</v>
      </c>
      <c r="B5100" s="8" t="s">
        <v>3453</v>
      </c>
      <c r="C5100" s="8" t="s">
        <v>3454</v>
      </c>
      <c r="D5100" s="9" t="s">
        <v>18</v>
      </c>
      <c r="E5100" s="10" t="s">
        <v>19</v>
      </c>
      <c r="F5100" s="11">
        <v>2.3045876E8</v>
      </c>
      <c r="G5100" s="8" t="s">
        <v>24</v>
      </c>
      <c r="H5100" s="8" t="str">
        <f t="shared" si="1"/>
        <v>BUY</v>
      </c>
      <c r="I5100" s="12">
        <v>7.55</v>
      </c>
      <c r="J5100" s="12">
        <v>1000.0</v>
      </c>
      <c r="K5100" s="16">
        <v>44727.0</v>
      </c>
      <c r="L5100" s="14">
        <v>4.1</v>
      </c>
      <c r="M5100" s="14">
        <f t="shared" si="2"/>
        <v>543.0463576</v>
      </c>
      <c r="N5100" s="15">
        <f t="shared" si="3"/>
        <v>-0.4569536424</v>
      </c>
      <c r="O5100" s="15">
        <f t="shared" si="4"/>
        <v>0.4569536424</v>
      </c>
      <c r="P5100" s="8">
        <f t="shared" si="5"/>
        <v>296</v>
      </c>
    </row>
    <row r="5101" ht="12.75" customHeight="1">
      <c r="A5101" s="16">
        <v>44431.0</v>
      </c>
      <c r="B5101" s="8" t="s">
        <v>3455</v>
      </c>
      <c r="C5101" s="8" t="s">
        <v>3456</v>
      </c>
      <c r="D5101" s="9" t="s">
        <v>35</v>
      </c>
      <c r="E5101" s="10" t="s">
        <v>19</v>
      </c>
      <c r="F5101" s="11">
        <v>1.588504005E9</v>
      </c>
      <c r="G5101" s="17" t="s">
        <v>20</v>
      </c>
      <c r="H5101" s="18" t="str">
        <f t="shared" si="1"/>
        <v>SELL</v>
      </c>
      <c r="I5101" s="12">
        <v>66.089996</v>
      </c>
      <c r="J5101" s="12">
        <v>1000.0</v>
      </c>
      <c r="K5101" s="16">
        <v>44727.0</v>
      </c>
      <c r="L5101" s="14">
        <v>33.43</v>
      </c>
      <c r="M5101" s="14">
        <f t="shared" si="2"/>
        <v>505.8254202</v>
      </c>
      <c r="N5101" s="15">
        <f t="shared" si="3"/>
        <v>0.4941745798</v>
      </c>
      <c r="O5101" s="15">
        <f t="shared" si="4"/>
        <v>-0.4941745798</v>
      </c>
      <c r="P5101" s="8">
        <f t="shared" si="5"/>
        <v>296</v>
      </c>
    </row>
    <row r="5102" ht="12.75" customHeight="1">
      <c r="A5102" s="7">
        <v>44432.0</v>
      </c>
      <c r="B5102" s="8" t="s">
        <v>3457</v>
      </c>
      <c r="C5102" s="8" t="s">
        <v>3458</v>
      </c>
      <c r="D5102" s="9" t="s">
        <v>193</v>
      </c>
      <c r="E5102" s="10" t="s">
        <v>19</v>
      </c>
      <c r="F5102" s="11">
        <v>5.28047756E8</v>
      </c>
      <c r="G5102" s="8" t="s">
        <v>24</v>
      </c>
      <c r="H5102" s="8" t="str">
        <f t="shared" si="1"/>
        <v>BUY</v>
      </c>
      <c r="I5102" s="12">
        <v>12.175796</v>
      </c>
      <c r="J5102" s="12">
        <v>1000.0</v>
      </c>
      <c r="K5102" s="16">
        <v>44727.0</v>
      </c>
      <c r="L5102" s="14">
        <v>10.120627</v>
      </c>
      <c r="M5102" s="14">
        <f t="shared" si="2"/>
        <v>831.2086536</v>
      </c>
      <c r="N5102" s="15">
        <f t="shared" si="3"/>
        <v>-0.1687913464</v>
      </c>
      <c r="O5102" s="15">
        <f t="shared" si="4"/>
        <v>0.1687913464</v>
      </c>
      <c r="P5102" s="8">
        <f t="shared" si="5"/>
        <v>295</v>
      </c>
    </row>
    <row r="5103" ht="12.75" customHeight="1">
      <c r="A5103" s="7">
        <v>44432.0</v>
      </c>
      <c r="B5103" s="8" t="s">
        <v>461</v>
      </c>
      <c r="C5103" s="8" t="s">
        <v>462</v>
      </c>
      <c r="D5103" s="9" t="s">
        <v>65</v>
      </c>
      <c r="E5103" s="10" t="s">
        <v>19</v>
      </c>
      <c r="F5103" s="11">
        <v>2.151824904E10</v>
      </c>
      <c r="G5103" s="8" t="s">
        <v>20</v>
      </c>
      <c r="H5103" s="8" t="str">
        <f t="shared" si="1"/>
        <v>SELL</v>
      </c>
      <c r="I5103" s="12">
        <v>226.140854</v>
      </c>
      <c r="J5103" s="12">
        <v>1000.0</v>
      </c>
      <c r="K5103" s="16">
        <v>44727.0</v>
      </c>
      <c r="L5103" s="14">
        <v>213.68335</v>
      </c>
      <c r="M5103" s="14">
        <f t="shared" si="2"/>
        <v>944.912634</v>
      </c>
      <c r="N5103" s="15">
        <f t="shared" si="3"/>
        <v>0.05508736604</v>
      </c>
      <c r="O5103" s="15">
        <f t="shared" si="4"/>
        <v>-0.05508736604</v>
      </c>
      <c r="P5103" s="8">
        <f t="shared" si="5"/>
        <v>295</v>
      </c>
    </row>
    <row r="5104" ht="12.75" customHeight="1">
      <c r="A5104" s="7">
        <v>44432.0</v>
      </c>
      <c r="B5104" s="8" t="s">
        <v>3459</v>
      </c>
      <c r="C5104" s="8" t="s">
        <v>3460</v>
      </c>
      <c r="D5104" s="9" t="s">
        <v>27</v>
      </c>
      <c r="E5104" s="10" t="s">
        <v>19</v>
      </c>
      <c r="F5104" s="11">
        <v>4.562153128E9</v>
      </c>
      <c r="G5104" s="8" t="s">
        <v>20</v>
      </c>
      <c r="H5104" s="8" t="str">
        <f t="shared" si="1"/>
        <v>SELL</v>
      </c>
      <c r="I5104" s="12">
        <v>69.379997</v>
      </c>
      <c r="J5104" s="12">
        <v>1000.0</v>
      </c>
      <c r="K5104" s="16">
        <v>44727.0</v>
      </c>
      <c r="L5104" s="14">
        <v>71.470001</v>
      </c>
      <c r="M5104" s="14">
        <f t="shared" si="2"/>
        <v>1030.124014</v>
      </c>
      <c r="N5104" s="15">
        <f t="shared" si="3"/>
        <v>-0.03012401399</v>
      </c>
      <c r="O5104" s="15">
        <f t="shared" si="4"/>
        <v>0.03012401399</v>
      </c>
      <c r="P5104" s="8">
        <f t="shared" si="5"/>
        <v>295</v>
      </c>
    </row>
    <row r="5105" ht="12.75" customHeight="1">
      <c r="A5105" s="7">
        <v>44432.0</v>
      </c>
      <c r="B5105" s="8" t="s">
        <v>3461</v>
      </c>
      <c r="C5105" s="8" t="s">
        <v>3462</v>
      </c>
      <c r="D5105" s="9" t="s">
        <v>18</v>
      </c>
      <c r="E5105" s="10" t="s">
        <v>19</v>
      </c>
      <c r="F5105" s="11">
        <v>4.823323131E9</v>
      </c>
      <c r="G5105" s="8" t="s">
        <v>24</v>
      </c>
      <c r="H5105" s="8" t="str">
        <f t="shared" si="1"/>
        <v>BUY</v>
      </c>
      <c r="I5105" s="12">
        <v>10.9</v>
      </c>
      <c r="J5105" s="12">
        <v>1000.0</v>
      </c>
      <c r="K5105" s="16">
        <v>44727.0</v>
      </c>
      <c r="L5105" s="14">
        <v>4.88</v>
      </c>
      <c r="M5105" s="14">
        <f t="shared" si="2"/>
        <v>447.706422</v>
      </c>
      <c r="N5105" s="15">
        <f t="shared" si="3"/>
        <v>-0.552293578</v>
      </c>
      <c r="O5105" s="15">
        <f t="shared" si="4"/>
        <v>0.552293578</v>
      </c>
      <c r="P5105" s="8">
        <f t="shared" si="5"/>
        <v>295</v>
      </c>
    </row>
    <row r="5106" ht="12.75" customHeight="1">
      <c r="A5106" s="7">
        <v>44432.0</v>
      </c>
      <c r="B5106" s="8" t="s">
        <v>3463</v>
      </c>
      <c r="C5106" s="8" t="s">
        <v>3464</v>
      </c>
      <c r="D5106" s="9" t="s">
        <v>23</v>
      </c>
      <c r="E5106" s="10" t="s">
        <v>168</v>
      </c>
      <c r="F5106" s="11">
        <v>1.03813177E8</v>
      </c>
      <c r="G5106" s="8" t="s">
        <v>24</v>
      </c>
      <c r="H5106" s="8" t="str">
        <f t="shared" si="1"/>
        <v>BUY</v>
      </c>
      <c r="I5106" s="12">
        <v>3.57</v>
      </c>
      <c r="J5106" s="12">
        <v>1000.0</v>
      </c>
      <c r="K5106" s="16">
        <v>44727.0</v>
      </c>
      <c r="L5106" s="14">
        <v>1.53</v>
      </c>
      <c r="M5106" s="14">
        <f t="shared" si="2"/>
        <v>428.5714286</v>
      </c>
      <c r="N5106" s="15">
        <f t="shared" si="3"/>
        <v>-0.5714285714</v>
      </c>
      <c r="O5106" s="15">
        <f t="shared" si="4"/>
        <v>0.5714285714</v>
      </c>
      <c r="P5106" s="8">
        <f t="shared" si="5"/>
        <v>295</v>
      </c>
    </row>
    <row r="5107" ht="12.75" customHeight="1">
      <c r="A5107" s="7">
        <v>44432.0</v>
      </c>
      <c r="B5107" s="8" t="s">
        <v>3465</v>
      </c>
      <c r="C5107" s="8" t="s">
        <v>3466</v>
      </c>
      <c r="D5107" s="9" t="s">
        <v>39</v>
      </c>
      <c r="E5107" s="10" t="s">
        <v>259</v>
      </c>
      <c r="F5107" s="11">
        <v>2.99366465E9</v>
      </c>
      <c r="G5107" s="8" t="s">
        <v>20</v>
      </c>
      <c r="H5107" s="8" t="str">
        <f t="shared" si="1"/>
        <v>SELL</v>
      </c>
      <c r="I5107" s="12">
        <v>63.98</v>
      </c>
      <c r="J5107" s="12">
        <v>1000.0</v>
      </c>
      <c r="K5107" s="16">
        <v>44727.0</v>
      </c>
      <c r="L5107" s="14">
        <v>23.68</v>
      </c>
      <c r="M5107" s="14">
        <f t="shared" si="2"/>
        <v>370.1156611</v>
      </c>
      <c r="N5107" s="15">
        <f t="shared" si="3"/>
        <v>0.6298843389</v>
      </c>
      <c r="O5107" s="15">
        <f t="shared" si="4"/>
        <v>-0.6298843389</v>
      </c>
      <c r="P5107" s="8">
        <f t="shared" si="5"/>
        <v>295</v>
      </c>
    </row>
    <row r="5108" ht="12.75" customHeight="1">
      <c r="A5108" s="7">
        <v>44447.0</v>
      </c>
      <c r="B5108" s="8" t="s">
        <v>3195</v>
      </c>
      <c r="C5108" s="8" t="s">
        <v>3196</v>
      </c>
      <c r="D5108" s="9" t="s">
        <v>65</v>
      </c>
      <c r="E5108" s="9" t="s">
        <v>19</v>
      </c>
      <c r="F5108" s="11">
        <v>1.0330259E7</v>
      </c>
      <c r="G5108" s="8" t="s">
        <v>24</v>
      </c>
      <c r="H5108" s="8" t="str">
        <f t="shared" si="1"/>
        <v>BUY</v>
      </c>
      <c r="I5108" s="12">
        <v>7.75</v>
      </c>
      <c r="J5108" s="12">
        <v>1000.0</v>
      </c>
      <c r="K5108" s="16">
        <v>44727.0</v>
      </c>
      <c r="L5108" s="14">
        <v>2.97</v>
      </c>
      <c r="M5108" s="14">
        <f t="shared" si="2"/>
        <v>383.2258065</v>
      </c>
      <c r="N5108" s="15">
        <f t="shared" si="3"/>
        <v>-0.6167741935</v>
      </c>
      <c r="O5108" s="15">
        <f t="shared" si="4"/>
        <v>0.6167741935</v>
      </c>
      <c r="P5108" s="8">
        <f t="shared" si="5"/>
        <v>280</v>
      </c>
    </row>
    <row r="5109" ht="12.75" customHeight="1">
      <c r="A5109" s="7">
        <v>44447.0</v>
      </c>
      <c r="B5109" s="8" t="s">
        <v>666</v>
      </c>
      <c r="C5109" s="8" t="s">
        <v>667</v>
      </c>
      <c r="D5109" s="9" t="s">
        <v>32</v>
      </c>
      <c r="E5109" s="10" t="s">
        <v>19</v>
      </c>
      <c r="F5109" s="11">
        <v>2.26082577E8</v>
      </c>
      <c r="G5109" s="8" t="s">
        <v>24</v>
      </c>
      <c r="H5109" s="8" t="str">
        <f t="shared" si="1"/>
        <v>BUY</v>
      </c>
      <c r="I5109" s="12">
        <v>42.786415</v>
      </c>
      <c r="J5109" s="12">
        <v>1000.0</v>
      </c>
      <c r="K5109" s="16">
        <v>44727.0</v>
      </c>
      <c r="L5109" s="14">
        <v>21.483036</v>
      </c>
      <c r="M5109" s="14">
        <f t="shared" si="2"/>
        <v>502.0994631</v>
      </c>
      <c r="N5109" s="15">
        <f t="shared" si="3"/>
        <v>-0.4979005369</v>
      </c>
      <c r="O5109" s="15">
        <f t="shared" si="4"/>
        <v>0.4979005369</v>
      </c>
      <c r="P5109" s="8">
        <f t="shared" si="5"/>
        <v>280</v>
      </c>
    </row>
    <row r="5110" ht="12.75" customHeight="1">
      <c r="A5110" s="7">
        <v>44447.0</v>
      </c>
      <c r="B5110" s="8" t="s">
        <v>3359</v>
      </c>
      <c r="C5110" s="8" t="s">
        <v>3360</v>
      </c>
      <c r="D5110" s="9" t="s">
        <v>39</v>
      </c>
      <c r="E5110" s="10" t="s">
        <v>19</v>
      </c>
      <c r="F5110" s="11">
        <v>5.25830693E8</v>
      </c>
      <c r="G5110" s="8" t="s">
        <v>20</v>
      </c>
      <c r="H5110" s="8" t="str">
        <f t="shared" si="1"/>
        <v>SELL</v>
      </c>
      <c r="I5110" s="12">
        <v>8.03</v>
      </c>
      <c r="J5110" s="12">
        <v>1000.0</v>
      </c>
      <c r="K5110" s="7">
        <v>44581.0</v>
      </c>
      <c r="L5110" s="14">
        <v>4.65</v>
      </c>
      <c r="M5110" s="14">
        <f t="shared" si="2"/>
        <v>579.0784558</v>
      </c>
      <c r="N5110" s="15">
        <f t="shared" si="3"/>
        <v>0.4209215442</v>
      </c>
      <c r="O5110" s="15">
        <f t="shared" si="4"/>
        <v>-0.4209215442</v>
      </c>
      <c r="P5110" s="8">
        <f t="shared" si="5"/>
        <v>134</v>
      </c>
    </row>
    <row r="5111" ht="12.75" customHeight="1">
      <c r="A5111" s="7">
        <v>44447.0</v>
      </c>
      <c r="B5111" s="8" t="s">
        <v>3467</v>
      </c>
      <c r="C5111" s="8" t="s">
        <v>3468</v>
      </c>
      <c r="D5111" s="9" t="s">
        <v>23</v>
      </c>
      <c r="E5111" s="10" t="s">
        <v>19</v>
      </c>
      <c r="F5111" s="11">
        <v>4.228550989E9</v>
      </c>
      <c r="G5111" s="8" t="s">
        <v>20</v>
      </c>
      <c r="H5111" s="8" t="str">
        <f t="shared" si="1"/>
        <v>SELL</v>
      </c>
      <c r="I5111" s="12">
        <v>68.239998</v>
      </c>
      <c r="J5111" s="12">
        <v>1000.0</v>
      </c>
      <c r="K5111" s="7">
        <v>44533.0</v>
      </c>
      <c r="L5111" s="14">
        <v>46.23</v>
      </c>
      <c r="M5111" s="14">
        <f t="shared" si="2"/>
        <v>677.461919</v>
      </c>
      <c r="N5111" s="15">
        <f t="shared" si="3"/>
        <v>0.322538081</v>
      </c>
      <c r="O5111" s="15">
        <f t="shared" si="4"/>
        <v>-0.322538081</v>
      </c>
      <c r="P5111" s="8">
        <f t="shared" si="5"/>
        <v>86</v>
      </c>
    </row>
    <row r="5112" ht="12.75" customHeight="1">
      <c r="A5112" s="7">
        <v>44447.0</v>
      </c>
      <c r="B5112" s="8" t="s">
        <v>781</v>
      </c>
      <c r="C5112" s="8" t="s">
        <v>782</v>
      </c>
      <c r="D5112" s="9" t="s">
        <v>193</v>
      </c>
      <c r="E5112" s="10" t="s">
        <v>19</v>
      </c>
      <c r="F5112" s="11">
        <v>6.23822789E9</v>
      </c>
      <c r="G5112" s="8" t="s">
        <v>20</v>
      </c>
      <c r="H5112" s="8" t="str">
        <f t="shared" si="1"/>
        <v>SELL</v>
      </c>
      <c r="I5112" s="12">
        <v>20.909222</v>
      </c>
      <c r="J5112" s="12">
        <v>1000.0</v>
      </c>
      <c r="K5112" s="7">
        <v>44543.0</v>
      </c>
      <c r="L5112" s="14">
        <v>20.292858</v>
      </c>
      <c r="M5112" s="14">
        <f t="shared" si="2"/>
        <v>970.5219066</v>
      </c>
      <c r="N5112" s="15">
        <f t="shared" si="3"/>
        <v>0.02947809345</v>
      </c>
      <c r="O5112" s="15">
        <f t="shared" si="4"/>
        <v>-0.02947809345</v>
      </c>
      <c r="P5112" s="8">
        <f t="shared" si="5"/>
        <v>96</v>
      </c>
    </row>
    <row r="5113" ht="12.75" customHeight="1">
      <c r="A5113" s="7">
        <v>44448.0</v>
      </c>
      <c r="B5113" s="8" t="s">
        <v>300</v>
      </c>
      <c r="C5113" s="8" t="s">
        <v>301</v>
      </c>
      <c r="D5113" s="9" t="s">
        <v>32</v>
      </c>
      <c r="E5113" s="10" t="s">
        <v>19</v>
      </c>
      <c r="F5113" s="11">
        <v>1.900432125E10</v>
      </c>
      <c r="G5113" s="8" t="s">
        <v>24</v>
      </c>
      <c r="H5113" s="8" t="str">
        <f t="shared" si="1"/>
        <v>BUY</v>
      </c>
      <c r="I5113" s="12">
        <v>158.96</v>
      </c>
      <c r="J5113" s="12">
        <v>1000.0</v>
      </c>
      <c r="K5113" s="7">
        <v>44546.0</v>
      </c>
      <c r="L5113" s="14">
        <v>168.87</v>
      </c>
      <c r="M5113" s="14">
        <f t="shared" si="2"/>
        <v>1062.342728</v>
      </c>
      <c r="N5113" s="15">
        <f t="shared" si="3"/>
        <v>0.06234272773</v>
      </c>
      <c r="O5113" s="15">
        <f t="shared" si="4"/>
        <v>-0.06234272773</v>
      </c>
      <c r="P5113" s="8">
        <f t="shared" si="5"/>
        <v>98</v>
      </c>
    </row>
    <row r="5114" ht="12.75" customHeight="1">
      <c r="A5114" s="7">
        <v>44448.0</v>
      </c>
      <c r="B5114" s="8" t="s">
        <v>2016</v>
      </c>
      <c r="C5114" s="8" t="s">
        <v>2017</v>
      </c>
      <c r="D5114" s="9" t="s">
        <v>35</v>
      </c>
      <c r="E5114" s="10" t="s">
        <v>19</v>
      </c>
      <c r="F5114" s="11">
        <v>9.46909304E9</v>
      </c>
      <c r="G5114" s="8" t="s">
        <v>24</v>
      </c>
      <c r="H5114" s="8" t="str">
        <f t="shared" si="1"/>
        <v>BUY</v>
      </c>
      <c r="I5114" s="12">
        <v>60.535866</v>
      </c>
      <c r="J5114" s="12">
        <v>1000.0</v>
      </c>
      <c r="K5114" s="7">
        <v>44505.0</v>
      </c>
      <c r="L5114" s="14">
        <v>64.827034</v>
      </c>
      <c r="M5114" s="14">
        <f t="shared" si="2"/>
        <v>1070.886373</v>
      </c>
      <c r="N5114" s="15">
        <f t="shared" si="3"/>
        <v>0.07088637338</v>
      </c>
      <c r="O5114" s="15">
        <f t="shared" si="4"/>
        <v>-0.07088637338</v>
      </c>
      <c r="P5114" s="8">
        <f t="shared" si="5"/>
        <v>57</v>
      </c>
    </row>
    <row r="5115" ht="12.75" customHeight="1">
      <c r="A5115" s="16">
        <v>44448.0</v>
      </c>
      <c r="B5115" s="8" t="s">
        <v>2592</v>
      </c>
      <c r="C5115" s="8" t="s">
        <v>2593</v>
      </c>
      <c r="D5115" s="9" t="s">
        <v>23</v>
      </c>
      <c r="E5115" s="10" t="s">
        <v>19</v>
      </c>
      <c r="F5115" s="11">
        <v>1.9724256923E10</v>
      </c>
      <c r="G5115" s="17" t="s">
        <v>20</v>
      </c>
      <c r="H5115" s="18" t="str">
        <f t="shared" si="1"/>
        <v>SELL</v>
      </c>
      <c r="I5115" s="12">
        <v>295.859985</v>
      </c>
      <c r="J5115" s="12">
        <v>1000.0</v>
      </c>
      <c r="K5115" s="16">
        <v>44489.0</v>
      </c>
      <c r="L5115" s="14">
        <v>275.709991</v>
      </c>
      <c r="M5115" s="14">
        <f t="shared" si="2"/>
        <v>931.89348</v>
      </c>
      <c r="N5115" s="15">
        <f t="shared" si="3"/>
        <v>0.06810652005</v>
      </c>
      <c r="O5115" s="15">
        <f t="shared" si="4"/>
        <v>-0.06810652005</v>
      </c>
      <c r="P5115" s="8">
        <f t="shared" si="5"/>
        <v>41</v>
      </c>
    </row>
    <row r="5116" ht="12.75" customHeight="1">
      <c r="A5116" s="7">
        <v>44449.0</v>
      </c>
      <c r="B5116" s="8" t="s">
        <v>3469</v>
      </c>
      <c r="C5116" s="8" t="s">
        <v>3470</v>
      </c>
      <c r="D5116" s="9" t="s">
        <v>23</v>
      </c>
      <c r="E5116" s="10" t="s">
        <v>19</v>
      </c>
      <c r="F5116" s="11">
        <v>3.704040499E9</v>
      </c>
      <c r="G5116" s="8" t="s">
        <v>24</v>
      </c>
      <c r="H5116" s="8" t="str">
        <f t="shared" si="1"/>
        <v>BUY</v>
      </c>
      <c r="I5116" s="12">
        <v>18.66</v>
      </c>
      <c r="J5116" s="12">
        <v>1000.0</v>
      </c>
      <c r="K5116" s="16">
        <v>44727.0</v>
      </c>
      <c r="L5116" s="14">
        <v>10.34</v>
      </c>
      <c r="M5116" s="14">
        <f t="shared" si="2"/>
        <v>554.1264737</v>
      </c>
      <c r="N5116" s="15">
        <f t="shared" si="3"/>
        <v>-0.4458735263</v>
      </c>
      <c r="O5116" s="15">
        <f t="shared" si="4"/>
        <v>0.4458735263</v>
      </c>
      <c r="P5116" s="8">
        <f t="shared" si="5"/>
        <v>278</v>
      </c>
    </row>
    <row r="5117" ht="12.75" customHeight="1">
      <c r="A5117" s="7">
        <v>44449.0</v>
      </c>
      <c r="B5117" s="8" t="s">
        <v>3471</v>
      </c>
      <c r="C5117" s="8" t="s">
        <v>3472</v>
      </c>
      <c r="D5117" s="9" t="s">
        <v>71</v>
      </c>
      <c r="E5117" s="10" t="s">
        <v>168</v>
      </c>
      <c r="F5117" s="11">
        <v>5.310528E8</v>
      </c>
      <c r="G5117" s="8" t="s">
        <v>24</v>
      </c>
      <c r="H5117" s="8" t="str">
        <f t="shared" si="1"/>
        <v>BUY</v>
      </c>
      <c r="I5117" s="12">
        <v>9.77</v>
      </c>
      <c r="J5117" s="12">
        <v>1000.0</v>
      </c>
      <c r="K5117" s="16">
        <v>44727.0</v>
      </c>
      <c r="L5117" s="14">
        <v>1.68</v>
      </c>
      <c r="M5117" s="14">
        <f t="shared" si="2"/>
        <v>171.9549642</v>
      </c>
      <c r="N5117" s="15">
        <f t="shared" si="3"/>
        <v>-0.8280450358</v>
      </c>
      <c r="O5117" s="15">
        <f t="shared" si="4"/>
        <v>0.8280450358</v>
      </c>
      <c r="P5117" s="8">
        <f t="shared" si="5"/>
        <v>278</v>
      </c>
    </row>
    <row r="5118" ht="12.75" customHeight="1">
      <c r="A5118" s="7">
        <v>44452.0</v>
      </c>
      <c r="B5118" s="8" t="s">
        <v>3329</v>
      </c>
      <c r="C5118" s="8" t="s">
        <v>3330</v>
      </c>
      <c r="D5118" s="9" t="s">
        <v>18</v>
      </c>
      <c r="E5118" s="10" t="s">
        <v>19</v>
      </c>
      <c r="F5118" s="11">
        <v>2.48772234E8</v>
      </c>
      <c r="G5118" s="8" t="s">
        <v>20</v>
      </c>
      <c r="H5118" s="8" t="str">
        <f t="shared" si="1"/>
        <v>SELL</v>
      </c>
      <c r="I5118" s="12">
        <v>9.29</v>
      </c>
      <c r="J5118" s="12">
        <v>1000.0</v>
      </c>
      <c r="K5118" s="16">
        <v>44727.0</v>
      </c>
      <c r="L5118" s="14">
        <v>5.29</v>
      </c>
      <c r="M5118" s="14">
        <f t="shared" si="2"/>
        <v>569.4294941</v>
      </c>
      <c r="N5118" s="15">
        <f t="shared" si="3"/>
        <v>0.4305705059</v>
      </c>
      <c r="O5118" s="15">
        <f t="shared" si="4"/>
        <v>-0.4305705059</v>
      </c>
      <c r="P5118" s="8">
        <f t="shared" si="5"/>
        <v>275</v>
      </c>
    </row>
    <row r="5119" ht="12.75" customHeight="1">
      <c r="A5119" s="7">
        <v>44452.0</v>
      </c>
      <c r="B5119" s="8" t="s">
        <v>3213</v>
      </c>
      <c r="C5119" s="8" t="s">
        <v>3214</v>
      </c>
      <c r="D5119" s="9" t="s">
        <v>35</v>
      </c>
      <c r="E5119" s="10" t="s">
        <v>19</v>
      </c>
      <c r="F5119" s="11">
        <v>9.290545403E9</v>
      </c>
      <c r="G5119" s="8" t="s">
        <v>24</v>
      </c>
      <c r="H5119" s="8" t="str">
        <f t="shared" si="1"/>
        <v>BUY</v>
      </c>
      <c r="I5119" s="12">
        <v>37.336597</v>
      </c>
      <c r="J5119" s="12">
        <v>1000.0</v>
      </c>
      <c r="K5119" s="16">
        <v>44727.0</v>
      </c>
      <c r="L5119" s="14">
        <v>30.944601</v>
      </c>
      <c r="M5119" s="14">
        <f t="shared" si="2"/>
        <v>828.8007876</v>
      </c>
      <c r="N5119" s="15">
        <f t="shared" si="3"/>
        <v>-0.1711992124</v>
      </c>
      <c r="O5119" s="15">
        <f t="shared" si="4"/>
        <v>0.1711992124</v>
      </c>
      <c r="P5119" s="8">
        <f t="shared" si="5"/>
        <v>275</v>
      </c>
    </row>
    <row r="5120" ht="12.75" customHeight="1">
      <c r="A5120" s="7">
        <v>44452.0</v>
      </c>
      <c r="B5120" s="8" t="s">
        <v>3473</v>
      </c>
      <c r="C5120" s="8" t="s">
        <v>3474</v>
      </c>
      <c r="D5120" s="9" t="s">
        <v>23</v>
      </c>
      <c r="E5120" s="9" t="s">
        <v>19</v>
      </c>
      <c r="F5120" s="11">
        <v>5700525.0</v>
      </c>
      <c r="G5120" s="8" t="s">
        <v>24</v>
      </c>
      <c r="H5120" s="8" t="str">
        <f t="shared" si="1"/>
        <v>BUY</v>
      </c>
      <c r="I5120" s="12">
        <v>19.389999</v>
      </c>
      <c r="J5120" s="12">
        <v>1000.0</v>
      </c>
      <c r="K5120" s="16">
        <v>44727.0</v>
      </c>
      <c r="L5120" s="14">
        <v>2.24</v>
      </c>
      <c r="M5120" s="14">
        <f t="shared" si="2"/>
        <v>115.5234717</v>
      </c>
      <c r="N5120" s="15">
        <f t="shared" si="3"/>
        <v>-0.8844765283</v>
      </c>
      <c r="O5120" s="15">
        <f t="shared" si="4"/>
        <v>0.8844765283</v>
      </c>
      <c r="P5120" s="8">
        <f t="shared" si="5"/>
        <v>275</v>
      </c>
    </row>
    <row r="5121" ht="12.75" customHeight="1">
      <c r="A5121" s="16">
        <v>44452.0</v>
      </c>
      <c r="B5121" s="8" t="s">
        <v>3475</v>
      </c>
      <c r="C5121" s="8" t="s">
        <v>3476</v>
      </c>
      <c r="D5121" s="9" t="s">
        <v>18</v>
      </c>
      <c r="E5121" s="10" t="s">
        <v>19</v>
      </c>
      <c r="F5121" s="11">
        <v>3.3464662E7</v>
      </c>
      <c r="G5121" s="17" t="s">
        <v>20</v>
      </c>
      <c r="H5121" s="18" t="str">
        <f t="shared" si="1"/>
        <v>SELL</v>
      </c>
      <c r="I5121" s="12">
        <v>74.800003</v>
      </c>
      <c r="J5121" s="12">
        <v>1000.0</v>
      </c>
      <c r="K5121" s="16">
        <v>44579.0</v>
      </c>
      <c r="L5121" s="14">
        <v>40.5</v>
      </c>
      <c r="M5121" s="14">
        <f t="shared" si="2"/>
        <v>541.4438286</v>
      </c>
      <c r="N5121" s="15">
        <f t="shared" si="3"/>
        <v>0.4585561714</v>
      </c>
      <c r="O5121" s="15">
        <f t="shared" si="4"/>
        <v>-0.4585561714</v>
      </c>
      <c r="P5121" s="8">
        <f t="shared" si="5"/>
        <v>127</v>
      </c>
    </row>
    <row r="5122" ht="12.75" customHeight="1">
      <c r="A5122" s="16">
        <v>44452.0</v>
      </c>
      <c r="B5122" s="8" t="s">
        <v>3477</v>
      </c>
      <c r="C5122" s="8" t="s">
        <v>3478</v>
      </c>
      <c r="D5122" s="9" t="s">
        <v>23</v>
      </c>
      <c r="E5122" s="10" t="s">
        <v>19</v>
      </c>
      <c r="F5122" s="11">
        <v>3.496213854E9</v>
      </c>
      <c r="G5122" s="18" t="s">
        <v>24</v>
      </c>
      <c r="H5122" s="17" t="str">
        <f t="shared" si="1"/>
        <v>BUY</v>
      </c>
      <c r="I5122" s="12">
        <v>43.95</v>
      </c>
      <c r="J5122" s="12">
        <v>1000.0</v>
      </c>
      <c r="K5122" s="16">
        <v>44727.0</v>
      </c>
      <c r="L5122" s="14">
        <v>22.35</v>
      </c>
      <c r="M5122" s="14">
        <f t="shared" si="2"/>
        <v>508.5324232</v>
      </c>
      <c r="N5122" s="15">
        <f t="shared" si="3"/>
        <v>-0.4914675768</v>
      </c>
      <c r="O5122" s="15">
        <f t="shared" si="4"/>
        <v>0.4914675768</v>
      </c>
      <c r="P5122" s="8">
        <f t="shared" si="5"/>
        <v>275</v>
      </c>
    </row>
    <row r="5123" ht="12.75" customHeight="1">
      <c r="A5123" s="7">
        <v>44453.0</v>
      </c>
      <c r="B5123" s="8" t="s">
        <v>3353</v>
      </c>
      <c r="C5123" s="8" t="s">
        <v>3354</v>
      </c>
      <c r="D5123" s="9" t="s">
        <v>35</v>
      </c>
      <c r="E5123" s="10" t="s">
        <v>19</v>
      </c>
      <c r="F5123" s="11">
        <v>2.38984991E8</v>
      </c>
      <c r="G5123" s="8" t="s">
        <v>24</v>
      </c>
      <c r="H5123" s="8" t="str">
        <f t="shared" si="1"/>
        <v>BUY</v>
      </c>
      <c r="I5123" s="12">
        <v>8.19</v>
      </c>
      <c r="J5123" s="12">
        <v>1000.0</v>
      </c>
      <c r="K5123" s="16">
        <v>44727.0</v>
      </c>
      <c r="L5123" s="14">
        <v>1.46</v>
      </c>
      <c r="M5123" s="14">
        <f t="shared" si="2"/>
        <v>178.2661783</v>
      </c>
      <c r="N5123" s="15">
        <f t="shared" si="3"/>
        <v>-0.8217338217</v>
      </c>
      <c r="O5123" s="15">
        <f t="shared" si="4"/>
        <v>0.8217338217</v>
      </c>
      <c r="P5123" s="8">
        <f t="shared" si="5"/>
        <v>274</v>
      </c>
    </row>
    <row r="5124" ht="12.75" customHeight="1">
      <c r="A5124" s="7">
        <v>44453.0</v>
      </c>
      <c r="B5124" s="8" t="s">
        <v>3479</v>
      </c>
      <c r="C5124" s="8" t="s">
        <v>3480</v>
      </c>
      <c r="D5124" s="9" t="s">
        <v>39</v>
      </c>
      <c r="E5124" s="10" t="s">
        <v>19</v>
      </c>
      <c r="F5124" s="11">
        <v>2.4147769E8</v>
      </c>
      <c r="G5124" s="8" t="s">
        <v>24</v>
      </c>
      <c r="H5124" s="8" t="str">
        <f t="shared" si="1"/>
        <v>BUY</v>
      </c>
      <c r="I5124" s="12">
        <v>26.219999</v>
      </c>
      <c r="J5124" s="12">
        <v>1000.0</v>
      </c>
      <c r="K5124" s="16">
        <v>44727.0</v>
      </c>
      <c r="L5124" s="14">
        <v>4.41</v>
      </c>
      <c r="M5124" s="14">
        <f t="shared" si="2"/>
        <v>168.1922261</v>
      </c>
      <c r="N5124" s="15">
        <f t="shared" si="3"/>
        <v>-0.8318077739</v>
      </c>
      <c r="O5124" s="15">
        <f t="shared" si="4"/>
        <v>0.8318077739</v>
      </c>
      <c r="P5124" s="8">
        <f t="shared" si="5"/>
        <v>274</v>
      </c>
    </row>
    <row r="5125" ht="12.75" customHeight="1">
      <c r="A5125" s="7">
        <v>44453.0</v>
      </c>
      <c r="B5125" s="8" t="s">
        <v>794</v>
      </c>
      <c r="C5125" s="8" t="s">
        <v>795</v>
      </c>
      <c r="D5125" s="9" t="s">
        <v>35</v>
      </c>
      <c r="E5125" s="10" t="s">
        <v>19</v>
      </c>
      <c r="F5125" s="11">
        <v>3.325491351E10</v>
      </c>
      <c r="G5125" s="8" t="s">
        <v>24</v>
      </c>
      <c r="H5125" s="8" t="str">
        <f t="shared" si="1"/>
        <v>BUY</v>
      </c>
      <c r="I5125" s="12">
        <v>95.850761</v>
      </c>
      <c r="J5125" s="12">
        <v>1000.0</v>
      </c>
      <c r="K5125" s="7">
        <v>44456.0</v>
      </c>
      <c r="L5125" s="14">
        <v>98.466019</v>
      </c>
      <c r="M5125" s="14">
        <f t="shared" si="2"/>
        <v>1027.284687</v>
      </c>
      <c r="N5125" s="15">
        <f t="shared" si="3"/>
        <v>0.02728468687</v>
      </c>
      <c r="O5125" s="15">
        <f t="shared" si="4"/>
        <v>-0.02728468687</v>
      </c>
      <c r="P5125" s="8">
        <f t="shared" si="5"/>
        <v>3</v>
      </c>
    </row>
    <row r="5126" ht="12.75" customHeight="1">
      <c r="A5126" s="16">
        <v>44453.0</v>
      </c>
      <c r="B5126" s="8" t="s">
        <v>158</v>
      </c>
      <c r="C5126" s="8" t="s">
        <v>159</v>
      </c>
      <c r="D5126" s="9" t="s">
        <v>35</v>
      </c>
      <c r="E5126" s="10" t="s">
        <v>19</v>
      </c>
      <c r="F5126" s="11">
        <v>1.068335624E10</v>
      </c>
      <c r="G5126" s="18" t="s">
        <v>24</v>
      </c>
      <c r="H5126" s="17" t="str">
        <f t="shared" si="1"/>
        <v>BUY</v>
      </c>
      <c r="I5126" s="12">
        <v>92.040871</v>
      </c>
      <c r="J5126" s="12">
        <v>1000.0</v>
      </c>
      <c r="K5126" s="16">
        <v>44456.0</v>
      </c>
      <c r="L5126" s="14">
        <v>83.101189</v>
      </c>
      <c r="M5126" s="14">
        <f t="shared" si="2"/>
        <v>902.8726923</v>
      </c>
      <c r="N5126" s="15">
        <f t="shared" si="3"/>
        <v>-0.09712730772</v>
      </c>
      <c r="O5126" s="15">
        <f t="shared" si="4"/>
        <v>0.09712730772</v>
      </c>
      <c r="P5126" s="8">
        <f t="shared" si="5"/>
        <v>3</v>
      </c>
    </row>
    <row r="5127" ht="12.75" customHeight="1">
      <c r="A5127" s="7">
        <v>44456.0</v>
      </c>
      <c r="B5127" s="8" t="s">
        <v>794</v>
      </c>
      <c r="C5127" s="8" t="s">
        <v>795</v>
      </c>
      <c r="D5127" s="9" t="s">
        <v>35</v>
      </c>
      <c r="E5127" s="10" t="s">
        <v>19</v>
      </c>
      <c r="F5127" s="11">
        <v>3.325491351E10</v>
      </c>
      <c r="G5127" s="8" t="s">
        <v>20</v>
      </c>
      <c r="H5127" s="8" t="str">
        <f t="shared" si="1"/>
        <v>SELL</v>
      </c>
      <c r="I5127" s="12">
        <v>98.466019</v>
      </c>
      <c r="J5127" s="12">
        <v>1000.0</v>
      </c>
      <c r="K5127" s="16">
        <v>44727.0</v>
      </c>
      <c r="L5127" s="14">
        <v>67.82029</v>
      </c>
      <c r="M5127" s="14">
        <f t="shared" si="2"/>
        <v>688.7684776</v>
      </c>
      <c r="N5127" s="15">
        <f t="shared" si="3"/>
        <v>0.3112315224</v>
      </c>
      <c r="O5127" s="15">
        <f t="shared" si="4"/>
        <v>-0.3112315224</v>
      </c>
      <c r="P5127" s="8">
        <f t="shared" si="5"/>
        <v>271</v>
      </c>
    </row>
    <row r="5128" ht="12.75" customHeight="1">
      <c r="A5128" s="7">
        <v>44456.0</v>
      </c>
      <c r="B5128" s="8" t="s">
        <v>146</v>
      </c>
      <c r="C5128" s="8" t="s">
        <v>147</v>
      </c>
      <c r="D5128" s="9" t="s">
        <v>35</v>
      </c>
      <c r="E5128" s="10" t="s">
        <v>19</v>
      </c>
      <c r="F5128" s="11">
        <v>4.07756017E10</v>
      </c>
      <c r="G5128" s="8" t="s">
        <v>24</v>
      </c>
      <c r="H5128" s="8" t="str">
        <f t="shared" si="1"/>
        <v>BUY</v>
      </c>
      <c r="I5128" s="12">
        <v>38.04</v>
      </c>
      <c r="J5128" s="12">
        <v>1000.0</v>
      </c>
      <c r="K5128" s="16">
        <v>44727.0</v>
      </c>
      <c r="L5128" s="14">
        <v>32.53</v>
      </c>
      <c r="M5128" s="14">
        <f t="shared" si="2"/>
        <v>855.1524711</v>
      </c>
      <c r="N5128" s="15">
        <f t="shared" si="3"/>
        <v>-0.1448475289</v>
      </c>
      <c r="O5128" s="15">
        <f t="shared" si="4"/>
        <v>0.1448475289</v>
      </c>
      <c r="P5128" s="8">
        <f t="shared" si="5"/>
        <v>271</v>
      </c>
    </row>
    <row r="5129" ht="12.75" customHeight="1">
      <c r="A5129" s="7">
        <v>44456.0</v>
      </c>
      <c r="B5129" s="8" t="s">
        <v>509</v>
      </c>
      <c r="C5129" s="8" t="s">
        <v>510</v>
      </c>
      <c r="D5129" s="9" t="s">
        <v>35</v>
      </c>
      <c r="E5129" s="10" t="s">
        <v>19</v>
      </c>
      <c r="F5129" s="11">
        <v>1.61091919804E11</v>
      </c>
      <c r="G5129" s="8" t="s">
        <v>24</v>
      </c>
      <c r="H5129" s="8" t="str">
        <f t="shared" si="1"/>
        <v>BUY</v>
      </c>
      <c r="I5129" s="12">
        <v>153.535019</v>
      </c>
      <c r="J5129" s="12">
        <v>1000.0</v>
      </c>
      <c r="K5129" s="7">
        <v>44474.0</v>
      </c>
      <c r="L5129" s="14">
        <v>146.703369</v>
      </c>
      <c r="M5129" s="14">
        <f t="shared" si="2"/>
        <v>955.5042879</v>
      </c>
      <c r="N5129" s="15">
        <f t="shared" si="3"/>
        <v>-0.04449571208</v>
      </c>
      <c r="O5129" s="15">
        <f t="shared" si="4"/>
        <v>0.04449571208</v>
      </c>
      <c r="P5129" s="8">
        <f t="shared" si="5"/>
        <v>18</v>
      </c>
    </row>
    <row r="5130" ht="12.75" customHeight="1">
      <c r="A5130" s="7">
        <v>44456.0</v>
      </c>
      <c r="B5130" s="8" t="s">
        <v>3065</v>
      </c>
      <c r="C5130" s="8" t="s">
        <v>3066</v>
      </c>
      <c r="D5130" s="9" t="s">
        <v>23</v>
      </c>
      <c r="E5130" s="10" t="s">
        <v>19</v>
      </c>
      <c r="F5130" s="11">
        <v>3.0505534704E10</v>
      </c>
      <c r="G5130" s="8" t="s">
        <v>20</v>
      </c>
      <c r="H5130" s="8" t="str">
        <f t="shared" si="1"/>
        <v>SELL</v>
      </c>
      <c r="I5130" s="12">
        <v>28.709999</v>
      </c>
      <c r="J5130" s="12">
        <v>1000.0</v>
      </c>
      <c r="K5130" s="7">
        <v>44470.0</v>
      </c>
      <c r="L5130" s="14">
        <v>24.33</v>
      </c>
      <c r="M5130" s="14">
        <f t="shared" si="2"/>
        <v>847.4399459</v>
      </c>
      <c r="N5130" s="15">
        <f t="shared" si="3"/>
        <v>0.1525600541</v>
      </c>
      <c r="O5130" s="15">
        <f t="shared" si="4"/>
        <v>-0.1525600541</v>
      </c>
      <c r="P5130" s="8">
        <f t="shared" si="5"/>
        <v>14</v>
      </c>
    </row>
    <row r="5131" ht="12.75" customHeight="1">
      <c r="A5131" s="16">
        <v>44456.0</v>
      </c>
      <c r="B5131" s="8" t="s">
        <v>158</v>
      </c>
      <c r="C5131" s="8" t="s">
        <v>159</v>
      </c>
      <c r="D5131" s="9" t="s">
        <v>35</v>
      </c>
      <c r="E5131" s="10" t="s">
        <v>19</v>
      </c>
      <c r="F5131" s="11">
        <v>1.068335624E10</v>
      </c>
      <c r="G5131" s="17" t="s">
        <v>20</v>
      </c>
      <c r="H5131" s="18" t="str">
        <f t="shared" si="1"/>
        <v>SELL</v>
      </c>
      <c r="I5131" s="12">
        <v>83.101189</v>
      </c>
      <c r="J5131" s="12">
        <v>1000.0</v>
      </c>
      <c r="K5131" s="16">
        <v>44529.0</v>
      </c>
      <c r="L5131" s="14">
        <v>82.811844</v>
      </c>
      <c r="M5131" s="14">
        <f t="shared" si="2"/>
        <v>996.5181605</v>
      </c>
      <c r="N5131" s="15">
        <f t="shared" si="3"/>
        <v>0.003481839472</v>
      </c>
      <c r="O5131" s="15">
        <f t="shared" si="4"/>
        <v>-0.003481839472</v>
      </c>
      <c r="P5131" s="8">
        <f t="shared" si="5"/>
        <v>73</v>
      </c>
    </row>
    <row r="5132" ht="12.75" customHeight="1">
      <c r="A5132" s="7">
        <v>44459.0</v>
      </c>
      <c r="B5132" s="8" t="s">
        <v>78</v>
      </c>
      <c r="C5132" s="8" t="s">
        <v>79</v>
      </c>
      <c r="D5132" s="9" t="s">
        <v>65</v>
      </c>
      <c r="E5132" s="10" t="s">
        <v>19</v>
      </c>
      <c r="F5132" s="11">
        <v>5.5668982979E10</v>
      </c>
      <c r="G5132" s="8" t="s">
        <v>24</v>
      </c>
      <c r="H5132" s="8" t="str">
        <f t="shared" si="1"/>
        <v>BUY</v>
      </c>
      <c r="I5132" s="12">
        <v>30.245216</v>
      </c>
      <c r="J5132" s="12">
        <v>1000.0</v>
      </c>
      <c r="K5132" s="16">
        <v>44624.0</v>
      </c>
      <c r="L5132" s="14">
        <v>48.88773</v>
      </c>
      <c r="M5132" s="14">
        <f t="shared" si="2"/>
        <v>1616.378934</v>
      </c>
      <c r="N5132" s="15">
        <f t="shared" si="3"/>
        <v>0.6163789341</v>
      </c>
      <c r="O5132" s="15">
        <f t="shared" si="4"/>
        <v>-0.6163789341</v>
      </c>
      <c r="P5132" s="8">
        <f t="shared" si="5"/>
        <v>165</v>
      </c>
    </row>
    <row r="5133" ht="12.75" customHeight="1">
      <c r="A5133" s="7">
        <v>44459.0</v>
      </c>
      <c r="B5133" s="8" t="s">
        <v>3481</v>
      </c>
      <c r="C5133" s="8" t="s">
        <v>3482</v>
      </c>
      <c r="D5133" s="9" t="s">
        <v>35</v>
      </c>
      <c r="E5133" s="10" t="s">
        <v>19</v>
      </c>
      <c r="F5133" s="11">
        <v>4.58026954E8</v>
      </c>
      <c r="G5133" s="8" t="s">
        <v>20</v>
      </c>
      <c r="H5133" s="8" t="str">
        <f t="shared" si="1"/>
        <v>SELL</v>
      </c>
      <c r="I5133" s="12">
        <v>24.540001</v>
      </c>
      <c r="J5133" s="12">
        <v>1000.0</v>
      </c>
      <c r="K5133" s="16">
        <v>44727.0</v>
      </c>
      <c r="L5133" s="14">
        <v>22.76</v>
      </c>
      <c r="M5133" s="14">
        <f t="shared" si="2"/>
        <v>927.4653249</v>
      </c>
      <c r="N5133" s="15">
        <f t="shared" si="3"/>
        <v>0.07253467512</v>
      </c>
      <c r="O5133" s="15">
        <f t="shared" si="4"/>
        <v>-0.07253467512</v>
      </c>
      <c r="P5133" s="8">
        <f t="shared" si="5"/>
        <v>268</v>
      </c>
    </row>
    <row r="5134" ht="12.75" customHeight="1">
      <c r="A5134" s="7">
        <v>44459.0</v>
      </c>
      <c r="B5134" s="8" t="s">
        <v>152</v>
      </c>
      <c r="C5134" s="8" t="s">
        <v>153</v>
      </c>
      <c r="D5134" s="9" t="s">
        <v>35</v>
      </c>
      <c r="E5134" s="10" t="s">
        <v>19</v>
      </c>
      <c r="F5134" s="11">
        <v>1.11464472E11</v>
      </c>
      <c r="G5134" s="8" t="s">
        <v>24</v>
      </c>
      <c r="H5134" s="8" t="str">
        <f t="shared" si="1"/>
        <v>BUY</v>
      </c>
      <c r="I5134" s="12">
        <v>107.11</v>
      </c>
      <c r="J5134" s="12">
        <v>1000.0</v>
      </c>
      <c r="K5134" s="7">
        <v>44474.0</v>
      </c>
      <c r="L5134" s="14">
        <v>106.18</v>
      </c>
      <c r="M5134" s="14">
        <f t="shared" si="2"/>
        <v>991.3173373</v>
      </c>
      <c r="N5134" s="15">
        <f t="shared" si="3"/>
        <v>-0.008682662683</v>
      </c>
      <c r="O5134" s="15">
        <f t="shared" si="4"/>
        <v>0.008682662683</v>
      </c>
      <c r="P5134" s="8">
        <f t="shared" si="5"/>
        <v>15</v>
      </c>
    </row>
    <row r="5135" ht="12.75" customHeight="1">
      <c r="A5135" s="7">
        <v>44460.0</v>
      </c>
      <c r="B5135" s="8" t="s">
        <v>3483</v>
      </c>
      <c r="C5135" s="8" t="s">
        <v>3484</v>
      </c>
      <c r="D5135" s="9" t="s">
        <v>39</v>
      </c>
      <c r="E5135" s="10" t="s">
        <v>19</v>
      </c>
      <c r="F5135" s="11">
        <v>5.758907E7</v>
      </c>
      <c r="G5135" s="8" t="s">
        <v>20</v>
      </c>
      <c r="H5135" s="8" t="str">
        <f t="shared" si="1"/>
        <v>SELL</v>
      </c>
      <c r="I5135" s="12">
        <v>6.39</v>
      </c>
      <c r="J5135" s="12">
        <v>1000.0</v>
      </c>
      <c r="K5135" s="16">
        <v>44727.0</v>
      </c>
      <c r="L5135" s="14">
        <v>4.19</v>
      </c>
      <c r="M5135" s="14">
        <f t="shared" si="2"/>
        <v>655.7120501</v>
      </c>
      <c r="N5135" s="15">
        <f t="shared" si="3"/>
        <v>0.3442879499</v>
      </c>
      <c r="O5135" s="15">
        <f t="shared" si="4"/>
        <v>-0.3442879499</v>
      </c>
      <c r="P5135" s="8">
        <f t="shared" si="5"/>
        <v>267</v>
      </c>
    </row>
    <row r="5136" ht="12.75" customHeight="1">
      <c r="A5136" s="16">
        <v>44460.0</v>
      </c>
      <c r="B5136" s="8" t="s">
        <v>2563</v>
      </c>
      <c r="C5136" s="8" t="s">
        <v>2564</v>
      </c>
      <c r="D5136" s="9" t="s">
        <v>23</v>
      </c>
      <c r="E5136" s="10" t="s">
        <v>19</v>
      </c>
      <c r="F5136" s="11">
        <v>9.0444963415E10</v>
      </c>
      <c r="G5136" s="17" t="s">
        <v>20</v>
      </c>
      <c r="H5136" s="18" t="str">
        <f t="shared" si="1"/>
        <v>SELL</v>
      </c>
      <c r="I5136" s="12">
        <v>44.360001</v>
      </c>
      <c r="J5136" s="12">
        <v>1000.0</v>
      </c>
      <c r="K5136" s="16">
        <v>44498.0</v>
      </c>
      <c r="L5136" s="14">
        <v>43.82</v>
      </c>
      <c r="M5136" s="14">
        <f t="shared" si="2"/>
        <v>987.8268488</v>
      </c>
      <c r="N5136" s="15">
        <f t="shared" si="3"/>
        <v>0.01217315121</v>
      </c>
      <c r="O5136" s="15">
        <f t="shared" si="4"/>
        <v>-0.01217315121</v>
      </c>
      <c r="P5136" s="8">
        <f t="shared" si="5"/>
        <v>38</v>
      </c>
    </row>
    <row r="5137" ht="12.75" customHeight="1">
      <c r="A5137" s="7">
        <v>44461.0</v>
      </c>
      <c r="B5137" s="8" t="s">
        <v>3485</v>
      </c>
      <c r="C5137" s="8" t="s">
        <v>3486</v>
      </c>
      <c r="D5137" s="9" t="s">
        <v>39</v>
      </c>
      <c r="E5137" s="10" t="s">
        <v>168</v>
      </c>
      <c r="F5137" s="11">
        <v>1.58511672E9</v>
      </c>
      <c r="G5137" s="8" t="s">
        <v>20</v>
      </c>
      <c r="H5137" s="8" t="str">
        <f t="shared" si="1"/>
        <v>SELL</v>
      </c>
      <c r="I5137" s="12">
        <v>21.34</v>
      </c>
      <c r="J5137" s="12">
        <v>1000.0</v>
      </c>
      <c r="K5137" s="16">
        <v>44512.0</v>
      </c>
      <c r="L5137" s="14">
        <v>15.02</v>
      </c>
      <c r="M5137" s="14">
        <f t="shared" si="2"/>
        <v>703.8425492</v>
      </c>
      <c r="N5137" s="15">
        <f t="shared" si="3"/>
        <v>0.2961574508</v>
      </c>
      <c r="O5137" s="15">
        <f t="shared" si="4"/>
        <v>-0.2961574508</v>
      </c>
      <c r="P5137" s="8">
        <f t="shared" si="5"/>
        <v>51</v>
      </c>
    </row>
    <row r="5138" ht="12.75" customHeight="1">
      <c r="A5138" s="7">
        <v>44461.0</v>
      </c>
      <c r="B5138" s="8" t="s">
        <v>3487</v>
      </c>
      <c r="C5138" s="8" t="s">
        <v>3488</v>
      </c>
      <c r="D5138" s="9" t="s">
        <v>23</v>
      </c>
      <c r="E5138" s="10" t="s">
        <v>274</v>
      </c>
      <c r="F5138" s="11">
        <v>3.79048807E8</v>
      </c>
      <c r="G5138" s="8" t="s">
        <v>20</v>
      </c>
      <c r="H5138" s="8" t="str">
        <f t="shared" si="1"/>
        <v>SELL</v>
      </c>
      <c r="I5138" s="12">
        <v>9.18</v>
      </c>
      <c r="J5138" s="12">
        <v>1000.0</v>
      </c>
      <c r="K5138" s="16">
        <v>44727.0</v>
      </c>
      <c r="L5138" s="14">
        <v>6.11</v>
      </c>
      <c r="M5138" s="14">
        <f t="shared" si="2"/>
        <v>665.577342</v>
      </c>
      <c r="N5138" s="15">
        <f t="shared" si="3"/>
        <v>0.334422658</v>
      </c>
      <c r="O5138" s="15">
        <f t="shared" si="4"/>
        <v>-0.334422658</v>
      </c>
      <c r="P5138" s="8">
        <f t="shared" si="5"/>
        <v>266</v>
      </c>
    </row>
    <row r="5139" ht="12.75" customHeight="1">
      <c r="A5139" s="7">
        <v>44461.0</v>
      </c>
      <c r="B5139" s="8" t="s">
        <v>3489</v>
      </c>
      <c r="C5139" s="8" t="s">
        <v>3490</v>
      </c>
      <c r="D5139" s="9" t="s">
        <v>65</v>
      </c>
      <c r="E5139" s="10" t="s">
        <v>168</v>
      </c>
      <c r="F5139" s="11">
        <v>6.125596E8</v>
      </c>
      <c r="G5139" s="8" t="s">
        <v>20</v>
      </c>
      <c r="H5139" s="8" t="str">
        <f t="shared" si="1"/>
        <v>SELL</v>
      </c>
      <c r="I5139" s="12">
        <v>7.04</v>
      </c>
      <c r="J5139" s="12">
        <v>1000.0</v>
      </c>
      <c r="K5139" s="7">
        <v>44497.0</v>
      </c>
      <c r="L5139" s="14">
        <v>12.26</v>
      </c>
      <c r="M5139" s="14">
        <f t="shared" si="2"/>
        <v>1741.477273</v>
      </c>
      <c r="N5139" s="15">
        <f t="shared" si="3"/>
        <v>-0.7414772727</v>
      </c>
      <c r="O5139" s="15">
        <f t="shared" si="4"/>
        <v>0.7414772727</v>
      </c>
      <c r="P5139" s="8">
        <f t="shared" si="5"/>
        <v>36</v>
      </c>
    </row>
    <row r="5140" ht="12.75" customHeight="1">
      <c r="A5140" s="7">
        <v>44461.0</v>
      </c>
      <c r="B5140" s="8" t="s">
        <v>3491</v>
      </c>
      <c r="C5140" s="8" t="s">
        <v>3492</v>
      </c>
      <c r="D5140" s="9" t="s">
        <v>23</v>
      </c>
      <c r="E5140" s="10" t="s">
        <v>19</v>
      </c>
      <c r="F5140" s="11">
        <v>1.1564528986E10</v>
      </c>
      <c r="G5140" s="8" t="s">
        <v>24</v>
      </c>
      <c r="H5140" s="8" t="str">
        <f t="shared" si="1"/>
        <v>BUY</v>
      </c>
      <c r="I5140" s="12">
        <v>62.509998</v>
      </c>
      <c r="J5140" s="12">
        <v>1000.0</v>
      </c>
      <c r="K5140" s="16">
        <v>44727.0</v>
      </c>
      <c r="L5140" s="14">
        <v>13.73</v>
      </c>
      <c r="M5140" s="14">
        <f t="shared" si="2"/>
        <v>219.6448639</v>
      </c>
      <c r="N5140" s="15">
        <f t="shared" si="3"/>
        <v>-0.7803551361</v>
      </c>
      <c r="O5140" s="15">
        <f t="shared" si="4"/>
        <v>0.7803551361</v>
      </c>
      <c r="P5140" s="8">
        <f t="shared" si="5"/>
        <v>266</v>
      </c>
    </row>
    <row r="5141" ht="12.75" customHeight="1">
      <c r="A5141" s="16">
        <v>44461.0</v>
      </c>
      <c r="B5141" s="8" t="s">
        <v>3016</v>
      </c>
      <c r="C5141" s="8" t="s">
        <v>3017</v>
      </c>
      <c r="D5141" s="9" t="s">
        <v>23</v>
      </c>
      <c r="E5141" s="10" t="s">
        <v>19</v>
      </c>
      <c r="F5141" s="11">
        <v>1.3029621229E10</v>
      </c>
      <c r="G5141" s="17" t="s">
        <v>20</v>
      </c>
      <c r="H5141" s="18" t="str">
        <f t="shared" si="1"/>
        <v>SELL</v>
      </c>
      <c r="I5141" s="12">
        <v>133.509995</v>
      </c>
      <c r="J5141" s="12">
        <v>1000.0</v>
      </c>
      <c r="K5141" s="16">
        <v>44727.0</v>
      </c>
      <c r="L5141" s="14">
        <v>36.169998</v>
      </c>
      <c r="M5141" s="14">
        <f t="shared" si="2"/>
        <v>270.9160314</v>
      </c>
      <c r="N5141" s="15">
        <f t="shared" si="3"/>
        <v>0.7290839686</v>
      </c>
      <c r="O5141" s="15">
        <f t="shared" si="4"/>
        <v>-0.7290839686</v>
      </c>
      <c r="P5141" s="8">
        <f t="shared" si="5"/>
        <v>266</v>
      </c>
    </row>
    <row r="5142" ht="12.75" customHeight="1">
      <c r="A5142" s="7">
        <v>44462.0</v>
      </c>
      <c r="B5142" s="8" t="s">
        <v>2063</v>
      </c>
      <c r="C5142" s="8" t="s">
        <v>2064</v>
      </c>
      <c r="D5142" s="9" t="s">
        <v>39</v>
      </c>
      <c r="E5142" s="10" t="s">
        <v>259</v>
      </c>
      <c r="F5142" s="11">
        <v>4.28169E8</v>
      </c>
      <c r="G5142" s="8" t="s">
        <v>20</v>
      </c>
      <c r="H5142" s="8" t="str">
        <f t="shared" si="1"/>
        <v>SELL</v>
      </c>
      <c r="I5142" s="12">
        <v>5.44</v>
      </c>
      <c r="J5142" s="12">
        <v>1000.0</v>
      </c>
      <c r="K5142" s="16">
        <v>44727.0</v>
      </c>
      <c r="L5142" s="14">
        <v>1.81</v>
      </c>
      <c r="M5142" s="14">
        <f t="shared" si="2"/>
        <v>332.7205882</v>
      </c>
      <c r="N5142" s="15">
        <f t="shared" si="3"/>
        <v>0.6672794118</v>
      </c>
      <c r="O5142" s="15">
        <f t="shared" si="4"/>
        <v>-0.6672794118</v>
      </c>
      <c r="P5142" s="8">
        <f t="shared" si="5"/>
        <v>265</v>
      </c>
    </row>
    <row r="5143" ht="12.75" customHeight="1">
      <c r="A5143" s="7">
        <v>44462.0</v>
      </c>
      <c r="B5143" s="8" t="s">
        <v>76</v>
      </c>
      <c r="C5143" s="8" t="s">
        <v>77</v>
      </c>
      <c r="D5143" s="9" t="s">
        <v>58</v>
      </c>
      <c r="E5143" s="10" t="s">
        <v>19</v>
      </c>
      <c r="F5143" s="11">
        <v>1.57074705249E11</v>
      </c>
      <c r="G5143" s="8" t="s">
        <v>24</v>
      </c>
      <c r="H5143" s="8" t="str">
        <f t="shared" si="1"/>
        <v>BUY</v>
      </c>
      <c r="I5143" s="12">
        <v>176.25</v>
      </c>
      <c r="J5143" s="12">
        <v>1000.0</v>
      </c>
      <c r="K5143" s="7">
        <v>44470.0</v>
      </c>
      <c r="L5143" s="14">
        <v>176.009995</v>
      </c>
      <c r="M5143" s="14">
        <f t="shared" si="2"/>
        <v>998.6382695</v>
      </c>
      <c r="N5143" s="15">
        <f t="shared" si="3"/>
        <v>-0.001361730496</v>
      </c>
      <c r="O5143" s="15">
        <f t="shared" si="4"/>
        <v>0.001361730496</v>
      </c>
      <c r="P5143" s="8">
        <f t="shared" si="5"/>
        <v>8</v>
      </c>
    </row>
    <row r="5144" ht="12.75" customHeight="1">
      <c r="A5144" s="7">
        <v>44462.0</v>
      </c>
      <c r="B5144" s="8" t="s">
        <v>1077</v>
      </c>
      <c r="C5144" s="8" t="s">
        <v>1078</v>
      </c>
      <c r="D5144" s="9" t="s">
        <v>39</v>
      </c>
      <c r="E5144" s="10" t="s">
        <v>19</v>
      </c>
      <c r="F5144" s="11">
        <v>1.86027456E9</v>
      </c>
      <c r="G5144" s="8" t="s">
        <v>20</v>
      </c>
      <c r="H5144" s="8" t="str">
        <f t="shared" si="1"/>
        <v>SELL</v>
      </c>
      <c r="I5144" s="12">
        <v>19.6</v>
      </c>
      <c r="J5144" s="12">
        <v>1000.0</v>
      </c>
      <c r="K5144" s="16">
        <v>44727.0</v>
      </c>
      <c r="L5144" s="14">
        <v>10.67</v>
      </c>
      <c r="M5144" s="14">
        <f t="shared" si="2"/>
        <v>544.3877551</v>
      </c>
      <c r="N5144" s="15">
        <f t="shared" si="3"/>
        <v>0.4556122449</v>
      </c>
      <c r="O5144" s="15">
        <f t="shared" si="4"/>
        <v>-0.4556122449</v>
      </c>
      <c r="P5144" s="8">
        <f t="shared" si="5"/>
        <v>265</v>
      </c>
    </row>
    <row r="5145" ht="12.75" customHeight="1">
      <c r="A5145" s="7">
        <v>44462.0</v>
      </c>
      <c r="B5145" s="8" t="s">
        <v>3493</v>
      </c>
      <c r="C5145" s="8" t="s">
        <v>3494</v>
      </c>
      <c r="D5145" s="9" t="s">
        <v>23</v>
      </c>
      <c r="E5145" s="10" t="s">
        <v>19</v>
      </c>
      <c r="F5145" s="11">
        <v>2.7429388E9</v>
      </c>
      <c r="G5145" s="8" t="s">
        <v>20</v>
      </c>
      <c r="H5145" s="8" t="str">
        <f t="shared" si="1"/>
        <v>SELL</v>
      </c>
      <c r="I5145" s="12">
        <v>34.119999</v>
      </c>
      <c r="J5145" s="12">
        <v>1000.0</v>
      </c>
      <c r="K5145" s="16">
        <v>44727.0</v>
      </c>
      <c r="L5145" s="14">
        <v>17.9</v>
      </c>
      <c r="M5145" s="14">
        <f t="shared" si="2"/>
        <v>524.6190072</v>
      </c>
      <c r="N5145" s="15">
        <f t="shared" si="3"/>
        <v>0.4753809928</v>
      </c>
      <c r="O5145" s="15">
        <f t="shared" si="4"/>
        <v>-0.4753809928</v>
      </c>
      <c r="P5145" s="8">
        <f t="shared" si="5"/>
        <v>265</v>
      </c>
    </row>
    <row r="5146" ht="12.75" customHeight="1">
      <c r="A5146" s="7">
        <v>44466.0</v>
      </c>
      <c r="B5146" s="8" t="s">
        <v>179</v>
      </c>
      <c r="C5146" s="8" t="s">
        <v>180</v>
      </c>
      <c r="D5146" s="9" t="s">
        <v>58</v>
      </c>
      <c r="E5146" s="10" t="s">
        <v>19</v>
      </c>
      <c r="F5146" s="11">
        <v>7.25893281281E11</v>
      </c>
      <c r="G5146" s="8" t="s">
        <v>24</v>
      </c>
      <c r="H5146" s="8" t="str">
        <f t="shared" si="1"/>
        <v>BUY</v>
      </c>
      <c r="I5146" s="12">
        <v>353.579987</v>
      </c>
      <c r="J5146" s="12">
        <v>1000.0</v>
      </c>
      <c r="K5146" s="7">
        <v>44496.0</v>
      </c>
      <c r="L5146" s="14">
        <v>312.220001</v>
      </c>
      <c r="M5146" s="14">
        <f t="shared" si="2"/>
        <v>883.0250933</v>
      </c>
      <c r="N5146" s="15">
        <f t="shared" si="3"/>
        <v>-0.1169749067</v>
      </c>
      <c r="O5146" s="15">
        <f t="shared" si="4"/>
        <v>0.1169749067</v>
      </c>
      <c r="P5146" s="8">
        <f t="shared" si="5"/>
        <v>30</v>
      </c>
    </row>
    <row r="5147" ht="12.75" customHeight="1">
      <c r="A5147" s="7">
        <v>44467.0</v>
      </c>
      <c r="B5147" s="8" t="s">
        <v>3254</v>
      </c>
      <c r="C5147" s="8" t="s">
        <v>3255</v>
      </c>
      <c r="D5147" s="9" t="s">
        <v>23</v>
      </c>
      <c r="E5147" s="10" t="s">
        <v>19</v>
      </c>
      <c r="F5147" s="11">
        <v>4.393178481E9</v>
      </c>
      <c r="G5147" s="8" t="s">
        <v>20</v>
      </c>
      <c r="H5147" s="8" t="str">
        <f t="shared" si="1"/>
        <v>SELL</v>
      </c>
      <c r="I5147" s="12">
        <v>102.25</v>
      </c>
      <c r="J5147" s="12">
        <v>1000.0</v>
      </c>
      <c r="K5147" s="16">
        <v>44536.0</v>
      </c>
      <c r="L5147" s="14">
        <v>65.860001</v>
      </c>
      <c r="M5147" s="14">
        <f t="shared" si="2"/>
        <v>644.1075892</v>
      </c>
      <c r="N5147" s="15">
        <f t="shared" si="3"/>
        <v>0.3558924108</v>
      </c>
      <c r="O5147" s="15">
        <f t="shared" si="4"/>
        <v>-0.3558924108</v>
      </c>
      <c r="P5147" s="8">
        <f t="shared" si="5"/>
        <v>69</v>
      </c>
    </row>
    <row r="5148" ht="12.75" customHeight="1">
      <c r="A5148" s="7">
        <v>44467.0</v>
      </c>
      <c r="B5148" s="8" t="s">
        <v>2658</v>
      </c>
      <c r="C5148" s="8" t="s">
        <v>2659</v>
      </c>
      <c r="D5148" s="9" t="s">
        <v>39</v>
      </c>
      <c r="E5148" s="10" t="s">
        <v>274</v>
      </c>
      <c r="F5148" s="11">
        <v>3.111835764E9</v>
      </c>
      <c r="G5148" s="8" t="s">
        <v>20</v>
      </c>
      <c r="H5148" s="8" t="str">
        <f t="shared" si="1"/>
        <v>SELL</v>
      </c>
      <c r="I5148" s="12">
        <v>74.535004</v>
      </c>
      <c r="J5148" s="12">
        <v>1000.0</v>
      </c>
      <c r="K5148" s="7">
        <v>44713.0</v>
      </c>
      <c r="L5148" s="14">
        <v>25.559999</v>
      </c>
      <c r="M5148" s="14">
        <f t="shared" si="2"/>
        <v>342.9261103</v>
      </c>
      <c r="N5148" s="15">
        <f t="shared" si="3"/>
        <v>0.6570738897</v>
      </c>
      <c r="O5148" s="15">
        <f t="shared" si="4"/>
        <v>-0.6570738897</v>
      </c>
      <c r="P5148" s="8">
        <f t="shared" si="5"/>
        <v>246</v>
      </c>
    </row>
    <row r="5149" ht="12.75" customHeight="1">
      <c r="A5149" s="7">
        <v>44467.0</v>
      </c>
      <c r="B5149" s="8" t="s">
        <v>3495</v>
      </c>
      <c r="C5149" s="8" t="s">
        <v>3496</v>
      </c>
      <c r="D5149" s="9" t="s">
        <v>18</v>
      </c>
      <c r="E5149" s="10" t="s">
        <v>19</v>
      </c>
      <c r="F5149" s="11">
        <v>2.30870544E9</v>
      </c>
      <c r="G5149" s="8" t="s">
        <v>24</v>
      </c>
      <c r="H5149" s="8" t="str">
        <f t="shared" si="1"/>
        <v>BUY</v>
      </c>
      <c r="I5149" s="12">
        <v>26.209999</v>
      </c>
      <c r="J5149" s="12">
        <v>1000.0</v>
      </c>
      <c r="K5149" s="16">
        <v>44727.0</v>
      </c>
      <c r="L5149" s="14">
        <v>13.51</v>
      </c>
      <c r="M5149" s="14">
        <f t="shared" si="2"/>
        <v>515.4521372</v>
      </c>
      <c r="N5149" s="15">
        <f t="shared" si="3"/>
        <v>-0.4845478628</v>
      </c>
      <c r="O5149" s="15">
        <f t="shared" si="4"/>
        <v>0.4845478628</v>
      </c>
      <c r="P5149" s="8">
        <f t="shared" si="5"/>
        <v>260</v>
      </c>
    </row>
    <row r="5150" ht="12.75" customHeight="1">
      <c r="A5150" s="7">
        <v>44467.0</v>
      </c>
      <c r="B5150" s="8" t="s">
        <v>3497</v>
      </c>
      <c r="C5150" s="8" t="s">
        <v>3498</v>
      </c>
      <c r="D5150" s="9" t="s">
        <v>23</v>
      </c>
      <c r="E5150" s="10" t="s">
        <v>19</v>
      </c>
      <c r="F5150" s="11">
        <v>7.3375264E8</v>
      </c>
      <c r="G5150" s="8" t="s">
        <v>24</v>
      </c>
      <c r="H5150" s="8" t="str">
        <f t="shared" si="1"/>
        <v>BUY</v>
      </c>
      <c r="I5150" s="12">
        <v>19.700001</v>
      </c>
      <c r="J5150" s="12">
        <v>1000.0</v>
      </c>
      <c r="K5150" s="7">
        <v>44552.0</v>
      </c>
      <c r="L5150" s="14">
        <v>24.15</v>
      </c>
      <c r="M5150" s="14">
        <f t="shared" si="2"/>
        <v>1225.888263</v>
      </c>
      <c r="N5150" s="15">
        <f t="shared" si="3"/>
        <v>0.2258882626</v>
      </c>
      <c r="O5150" s="15">
        <f t="shared" si="4"/>
        <v>-0.2258882626</v>
      </c>
      <c r="P5150" s="8">
        <f t="shared" si="5"/>
        <v>85</v>
      </c>
    </row>
    <row r="5151" ht="12.75" customHeight="1">
      <c r="A5151" s="7">
        <v>44468.0</v>
      </c>
      <c r="B5151" s="8" t="s">
        <v>3499</v>
      </c>
      <c r="C5151" s="8" t="s">
        <v>3500</v>
      </c>
      <c r="D5151" s="9" t="s">
        <v>35</v>
      </c>
      <c r="E5151" s="10" t="s">
        <v>19</v>
      </c>
      <c r="F5151" s="11">
        <v>1.761787296E9</v>
      </c>
      <c r="G5151" s="8" t="s">
        <v>24</v>
      </c>
      <c r="H5151" s="8" t="str">
        <f t="shared" si="1"/>
        <v>BUY</v>
      </c>
      <c r="I5151" s="12">
        <v>44.950001</v>
      </c>
      <c r="J5151" s="12">
        <v>1000.0</v>
      </c>
      <c r="K5151" s="16">
        <v>44505.0</v>
      </c>
      <c r="L5151" s="14">
        <v>67.980003</v>
      </c>
      <c r="M5151" s="14">
        <f t="shared" si="2"/>
        <v>1512.347085</v>
      </c>
      <c r="N5151" s="15">
        <f t="shared" si="3"/>
        <v>0.5123470854</v>
      </c>
      <c r="O5151" s="15">
        <f t="shared" si="4"/>
        <v>-0.5123470854</v>
      </c>
      <c r="P5151" s="8">
        <f t="shared" si="5"/>
        <v>37</v>
      </c>
    </row>
    <row r="5152" ht="12.75" customHeight="1">
      <c r="A5152" s="7">
        <v>44468.0</v>
      </c>
      <c r="B5152" s="8" t="s">
        <v>3501</v>
      </c>
      <c r="C5152" s="8" t="s">
        <v>3502</v>
      </c>
      <c r="D5152" s="9" t="s">
        <v>39</v>
      </c>
      <c r="E5152" s="10" t="s">
        <v>19</v>
      </c>
      <c r="F5152" s="11">
        <v>5.3066653E7</v>
      </c>
      <c r="G5152" s="8" t="s">
        <v>24</v>
      </c>
      <c r="H5152" s="8" t="str">
        <f t="shared" si="1"/>
        <v>BUY</v>
      </c>
      <c r="I5152" s="12">
        <v>13.14</v>
      </c>
      <c r="J5152" s="12">
        <v>1000.0</v>
      </c>
      <c r="K5152" s="16">
        <v>44727.0</v>
      </c>
      <c r="L5152" s="14">
        <v>4.4</v>
      </c>
      <c r="M5152" s="14">
        <f t="shared" si="2"/>
        <v>334.8554033</v>
      </c>
      <c r="N5152" s="15">
        <f t="shared" si="3"/>
        <v>-0.6651445967</v>
      </c>
      <c r="O5152" s="15">
        <f t="shared" si="4"/>
        <v>0.6651445967</v>
      </c>
      <c r="P5152" s="8">
        <f t="shared" si="5"/>
        <v>259</v>
      </c>
    </row>
    <row r="5153" ht="12.75" customHeight="1">
      <c r="A5153" s="7">
        <v>44468.0</v>
      </c>
      <c r="B5153" s="8" t="s">
        <v>1190</v>
      </c>
      <c r="C5153" s="8" t="s">
        <v>1191</v>
      </c>
      <c r="D5153" s="9" t="s">
        <v>23</v>
      </c>
      <c r="E5153" s="10" t="s">
        <v>19</v>
      </c>
      <c r="F5153" s="11">
        <v>2.5064068791E10</v>
      </c>
      <c r="G5153" s="8" t="s">
        <v>24</v>
      </c>
      <c r="H5153" s="8" t="str">
        <f t="shared" si="1"/>
        <v>BUY</v>
      </c>
      <c r="I5153" s="12">
        <v>681.23999</v>
      </c>
      <c r="J5153" s="12">
        <v>1000.0</v>
      </c>
      <c r="K5153" s="7">
        <v>44536.0</v>
      </c>
      <c r="L5153" s="14">
        <v>712.409973</v>
      </c>
      <c r="M5153" s="14">
        <f t="shared" si="2"/>
        <v>1045.754776</v>
      </c>
      <c r="N5153" s="15">
        <f t="shared" si="3"/>
        <v>0.04575477579</v>
      </c>
      <c r="O5153" s="15">
        <f t="shared" si="4"/>
        <v>-0.04575477579</v>
      </c>
      <c r="P5153" s="8">
        <f t="shared" si="5"/>
        <v>68</v>
      </c>
    </row>
    <row r="5154" ht="12.75" customHeight="1">
      <c r="A5154" s="16">
        <v>44468.0</v>
      </c>
      <c r="B5154" s="8" t="s">
        <v>3503</v>
      </c>
      <c r="C5154" s="8" t="s">
        <v>3504</v>
      </c>
      <c r="D5154" s="9" t="s">
        <v>23</v>
      </c>
      <c r="E5154" s="10" t="s">
        <v>19</v>
      </c>
      <c r="F5154" s="11">
        <v>3.689001752E9</v>
      </c>
      <c r="G5154" s="17" t="s">
        <v>20</v>
      </c>
      <c r="H5154" s="18" t="str">
        <f t="shared" si="1"/>
        <v>SELL</v>
      </c>
      <c r="I5154" s="12">
        <v>19.608603</v>
      </c>
      <c r="J5154" s="12">
        <v>1000.0</v>
      </c>
      <c r="K5154" s="16">
        <v>44727.0</v>
      </c>
      <c r="L5154" s="14">
        <v>18.422668</v>
      </c>
      <c r="M5154" s="14">
        <f t="shared" si="2"/>
        <v>939.5196588</v>
      </c>
      <c r="N5154" s="15">
        <f t="shared" si="3"/>
        <v>0.06048034121</v>
      </c>
      <c r="O5154" s="15">
        <f t="shared" si="4"/>
        <v>-0.06048034121</v>
      </c>
      <c r="P5154" s="8">
        <f t="shared" si="5"/>
        <v>259</v>
      </c>
    </row>
    <row r="5155" ht="12.75" customHeight="1">
      <c r="A5155" s="16">
        <v>44468.0</v>
      </c>
      <c r="B5155" s="8" t="s">
        <v>3505</v>
      </c>
      <c r="C5155" s="8" t="s">
        <v>3506</v>
      </c>
      <c r="D5155" s="9" t="s">
        <v>39</v>
      </c>
      <c r="E5155" s="10" t="s">
        <v>19</v>
      </c>
      <c r="F5155" s="11">
        <v>1.427286909E9</v>
      </c>
      <c r="G5155" s="18" t="s">
        <v>24</v>
      </c>
      <c r="H5155" s="17" t="str">
        <f t="shared" si="1"/>
        <v>BUY</v>
      </c>
      <c r="I5155" s="12">
        <v>54.490002</v>
      </c>
      <c r="J5155" s="12">
        <v>1000.0</v>
      </c>
      <c r="K5155" s="16">
        <v>44727.0</v>
      </c>
      <c r="L5155" s="14">
        <v>14.04</v>
      </c>
      <c r="M5155" s="14">
        <f t="shared" si="2"/>
        <v>257.6619469</v>
      </c>
      <c r="N5155" s="15">
        <f t="shared" si="3"/>
        <v>-0.7423380531</v>
      </c>
      <c r="O5155" s="15">
        <f t="shared" si="4"/>
        <v>0.7423380531</v>
      </c>
      <c r="P5155" s="8">
        <f t="shared" si="5"/>
        <v>259</v>
      </c>
    </row>
    <row r="5156" ht="12.75" customHeight="1">
      <c r="A5156" s="7">
        <v>44470.0</v>
      </c>
      <c r="B5156" s="8" t="s">
        <v>3507</v>
      </c>
      <c r="C5156" s="8" t="s">
        <v>3508</v>
      </c>
      <c r="D5156" s="9" t="s">
        <v>71</v>
      </c>
      <c r="E5156" s="9" t="s">
        <v>19</v>
      </c>
      <c r="F5156" s="11">
        <v>5.75693E8</v>
      </c>
      <c r="G5156" s="8" t="s">
        <v>20</v>
      </c>
      <c r="H5156" s="8" t="str">
        <f t="shared" si="1"/>
        <v>SELL</v>
      </c>
      <c r="I5156" s="12">
        <v>10.11</v>
      </c>
      <c r="J5156" s="12">
        <v>1000.0</v>
      </c>
      <c r="K5156" s="16">
        <v>44480.0</v>
      </c>
      <c r="L5156" s="14">
        <v>10.04</v>
      </c>
      <c r="M5156" s="14">
        <f t="shared" si="2"/>
        <v>993.0761622</v>
      </c>
      <c r="N5156" s="15">
        <f t="shared" si="3"/>
        <v>0.006923837784</v>
      </c>
      <c r="O5156" s="15">
        <f t="shared" si="4"/>
        <v>-0.006923837784</v>
      </c>
      <c r="P5156" s="8">
        <f t="shared" si="5"/>
        <v>10</v>
      </c>
    </row>
    <row r="5157" ht="12.75" customHeight="1">
      <c r="A5157" s="7">
        <v>44470.0</v>
      </c>
      <c r="B5157" s="8" t="s">
        <v>76</v>
      </c>
      <c r="C5157" s="8" t="s">
        <v>77</v>
      </c>
      <c r="D5157" s="9" t="s">
        <v>58</v>
      </c>
      <c r="E5157" s="10" t="s">
        <v>19</v>
      </c>
      <c r="F5157" s="11">
        <v>1.57074705249E11</v>
      </c>
      <c r="G5157" s="8" t="s">
        <v>20</v>
      </c>
      <c r="H5157" s="8" t="str">
        <f t="shared" si="1"/>
        <v>SELL</v>
      </c>
      <c r="I5157" s="12">
        <v>176.009995</v>
      </c>
      <c r="J5157" s="12">
        <v>1000.0</v>
      </c>
      <c r="K5157" s="7">
        <v>44529.0</v>
      </c>
      <c r="L5157" s="14">
        <v>147.809998</v>
      </c>
      <c r="M5157" s="14">
        <f t="shared" si="2"/>
        <v>839.7818431</v>
      </c>
      <c r="N5157" s="15">
        <f t="shared" si="3"/>
        <v>0.1602181569</v>
      </c>
      <c r="O5157" s="15">
        <f t="shared" si="4"/>
        <v>-0.1602181569</v>
      </c>
      <c r="P5157" s="8">
        <f t="shared" si="5"/>
        <v>59</v>
      </c>
    </row>
    <row r="5158" ht="12.75" customHeight="1">
      <c r="A5158" s="7">
        <v>44470.0</v>
      </c>
      <c r="B5158" s="8" t="s">
        <v>197</v>
      </c>
      <c r="C5158" s="8" t="s">
        <v>198</v>
      </c>
      <c r="D5158" s="9" t="s">
        <v>27</v>
      </c>
      <c r="E5158" s="10" t="s">
        <v>19</v>
      </c>
      <c r="F5158" s="11">
        <v>5.7646262221E10</v>
      </c>
      <c r="G5158" s="8" t="s">
        <v>24</v>
      </c>
      <c r="H5158" s="8" t="str">
        <f t="shared" si="1"/>
        <v>BUY</v>
      </c>
      <c r="I5158" s="12">
        <v>18.775118</v>
      </c>
      <c r="J5158" s="12">
        <v>1000.0</v>
      </c>
      <c r="K5158" s="7">
        <v>44488.0</v>
      </c>
      <c r="L5158" s="14">
        <v>21.07464</v>
      </c>
      <c r="M5158" s="14">
        <f t="shared" si="2"/>
        <v>1122.4771</v>
      </c>
      <c r="N5158" s="15">
        <f t="shared" si="3"/>
        <v>0.1224770997</v>
      </c>
      <c r="O5158" s="15">
        <f t="shared" si="4"/>
        <v>-0.1224770997</v>
      </c>
      <c r="P5158" s="8">
        <f t="shared" si="5"/>
        <v>18</v>
      </c>
    </row>
    <row r="5159" ht="12.75" customHeight="1">
      <c r="A5159" s="7">
        <v>44470.0</v>
      </c>
      <c r="B5159" s="8" t="s">
        <v>3065</v>
      </c>
      <c r="C5159" s="8" t="s">
        <v>3066</v>
      </c>
      <c r="D5159" s="9" t="s">
        <v>23</v>
      </c>
      <c r="E5159" s="10" t="s">
        <v>19</v>
      </c>
      <c r="F5159" s="11">
        <v>3.0505534704E10</v>
      </c>
      <c r="G5159" s="8" t="s">
        <v>24</v>
      </c>
      <c r="H5159" s="8" t="str">
        <f t="shared" si="1"/>
        <v>BUY</v>
      </c>
      <c r="I5159" s="12">
        <v>24.33</v>
      </c>
      <c r="J5159" s="12">
        <v>1000.0</v>
      </c>
      <c r="K5159" s="16">
        <v>44727.0</v>
      </c>
      <c r="L5159" s="14">
        <v>8.12</v>
      </c>
      <c r="M5159" s="14">
        <f t="shared" si="2"/>
        <v>333.7443485</v>
      </c>
      <c r="N5159" s="15">
        <f t="shared" si="3"/>
        <v>-0.6662556515</v>
      </c>
      <c r="O5159" s="15">
        <f t="shared" si="4"/>
        <v>0.6662556515</v>
      </c>
      <c r="P5159" s="8">
        <f t="shared" si="5"/>
        <v>257</v>
      </c>
    </row>
    <row r="5160" ht="12.75" customHeight="1">
      <c r="A5160" s="16">
        <v>44470.0</v>
      </c>
      <c r="B5160" s="8" t="s">
        <v>2327</v>
      </c>
      <c r="C5160" s="8" t="s">
        <v>2328</v>
      </c>
      <c r="D5160" s="9" t="s">
        <v>58</v>
      </c>
      <c r="E5160" s="10" t="s">
        <v>19</v>
      </c>
      <c r="F5160" s="11">
        <v>1.1725438046E10</v>
      </c>
      <c r="G5160" s="18" t="s">
        <v>24</v>
      </c>
      <c r="H5160" s="17" t="str">
        <f t="shared" si="1"/>
        <v>BUY</v>
      </c>
      <c r="I5160" s="12">
        <v>91.400002</v>
      </c>
      <c r="J5160" s="12">
        <v>1000.0</v>
      </c>
      <c r="K5160" s="16">
        <v>44727.0</v>
      </c>
      <c r="L5160" s="14">
        <v>31.51</v>
      </c>
      <c r="M5160" s="14">
        <f t="shared" si="2"/>
        <v>344.7483513</v>
      </c>
      <c r="N5160" s="15">
        <f t="shared" si="3"/>
        <v>-0.6552516487</v>
      </c>
      <c r="O5160" s="15">
        <f t="shared" si="4"/>
        <v>0.6552516487</v>
      </c>
      <c r="P5160" s="8">
        <f t="shared" si="5"/>
        <v>257</v>
      </c>
    </row>
    <row r="5161" ht="12.75" customHeight="1">
      <c r="A5161" s="7">
        <v>44473.0</v>
      </c>
      <c r="B5161" s="8" t="s">
        <v>2964</v>
      </c>
      <c r="C5161" s="8" t="s">
        <v>2965</v>
      </c>
      <c r="D5161" s="9" t="s">
        <v>35</v>
      </c>
      <c r="E5161" s="10" t="s">
        <v>19</v>
      </c>
      <c r="F5161" s="11">
        <v>1.6907526E8</v>
      </c>
      <c r="G5161" s="8" t="s">
        <v>24</v>
      </c>
      <c r="H5161" s="8" t="str">
        <f t="shared" si="1"/>
        <v>BUY</v>
      </c>
      <c r="I5161" s="12">
        <v>23.18</v>
      </c>
      <c r="J5161" s="12">
        <v>1000.0</v>
      </c>
      <c r="K5161" s="16">
        <v>44727.0</v>
      </c>
      <c r="L5161" s="14">
        <v>3.96</v>
      </c>
      <c r="M5161" s="14">
        <f t="shared" si="2"/>
        <v>170.8369284</v>
      </c>
      <c r="N5161" s="15">
        <f t="shared" si="3"/>
        <v>-0.8291630716</v>
      </c>
      <c r="O5161" s="15">
        <f t="shared" si="4"/>
        <v>0.8291630716</v>
      </c>
      <c r="P5161" s="8">
        <f t="shared" si="5"/>
        <v>254</v>
      </c>
    </row>
    <row r="5162" ht="12.75" customHeight="1">
      <c r="A5162" s="7">
        <v>44473.0</v>
      </c>
      <c r="B5162" s="8" t="s">
        <v>2504</v>
      </c>
      <c r="C5162" s="8" t="s">
        <v>2505</v>
      </c>
      <c r="D5162" s="9" t="s">
        <v>18</v>
      </c>
      <c r="E5162" s="10" t="s">
        <v>19</v>
      </c>
      <c r="F5162" s="11">
        <v>5.188639887E9</v>
      </c>
      <c r="G5162" s="8" t="s">
        <v>24</v>
      </c>
      <c r="H5162" s="8" t="str">
        <f t="shared" si="1"/>
        <v>BUY</v>
      </c>
      <c r="I5162" s="12">
        <v>24.32</v>
      </c>
      <c r="J5162" s="12">
        <v>1000.0</v>
      </c>
      <c r="K5162" s="7">
        <v>44480.0</v>
      </c>
      <c r="L5162" s="14">
        <v>27.65</v>
      </c>
      <c r="M5162" s="14">
        <f t="shared" si="2"/>
        <v>1136.924342</v>
      </c>
      <c r="N5162" s="15">
        <f t="shared" si="3"/>
        <v>0.1369243421</v>
      </c>
      <c r="O5162" s="15">
        <f t="shared" si="4"/>
        <v>-0.1369243421</v>
      </c>
      <c r="P5162" s="8">
        <f t="shared" si="5"/>
        <v>7</v>
      </c>
    </row>
    <row r="5163" ht="12.75" customHeight="1">
      <c r="A5163" s="16">
        <v>44473.0</v>
      </c>
      <c r="B5163" s="8" t="s">
        <v>1317</v>
      </c>
      <c r="C5163" s="8" t="s">
        <v>1318</v>
      </c>
      <c r="D5163" s="9" t="s">
        <v>65</v>
      </c>
      <c r="E5163" s="10" t="s">
        <v>842</v>
      </c>
      <c r="F5163" s="11">
        <v>5.3403116733E10</v>
      </c>
      <c r="G5163" s="18" t="s">
        <v>24</v>
      </c>
      <c r="H5163" s="17" t="str">
        <f t="shared" si="1"/>
        <v>BUY</v>
      </c>
      <c r="I5163" s="12">
        <v>12.48</v>
      </c>
      <c r="J5163" s="12">
        <v>1000.0</v>
      </c>
      <c r="K5163" s="16">
        <v>44670.0</v>
      </c>
      <c r="L5163" s="14">
        <v>16.85</v>
      </c>
      <c r="M5163" s="14">
        <f t="shared" si="2"/>
        <v>1350.160256</v>
      </c>
      <c r="N5163" s="15">
        <f t="shared" si="3"/>
        <v>0.3501602564</v>
      </c>
      <c r="O5163" s="15">
        <f t="shared" si="4"/>
        <v>-0.3501602564</v>
      </c>
      <c r="P5163" s="8">
        <f t="shared" si="5"/>
        <v>197</v>
      </c>
    </row>
    <row r="5164" ht="12.75" customHeight="1">
      <c r="A5164" s="7">
        <v>44474.0</v>
      </c>
      <c r="B5164" s="8" t="s">
        <v>69</v>
      </c>
      <c r="C5164" s="8" t="s">
        <v>70</v>
      </c>
      <c r="D5164" s="9" t="s">
        <v>71</v>
      </c>
      <c r="E5164" s="10" t="s">
        <v>19</v>
      </c>
      <c r="F5164" s="11">
        <v>2.31528133463E11</v>
      </c>
      <c r="G5164" s="8" t="s">
        <v>20</v>
      </c>
      <c r="H5164" s="8" t="str">
        <f t="shared" si="1"/>
        <v>SELL</v>
      </c>
      <c r="I5164" s="12">
        <v>42.391396</v>
      </c>
      <c r="J5164" s="12">
        <v>1000.0</v>
      </c>
      <c r="K5164" s="16">
        <v>44727.0</v>
      </c>
      <c r="L5164" s="14">
        <v>31.202171</v>
      </c>
      <c r="M5164" s="14">
        <f t="shared" si="2"/>
        <v>736.049622</v>
      </c>
      <c r="N5164" s="15">
        <f t="shared" si="3"/>
        <v>0.263950378</v>
      </c>
      <c r="O5164" s="15">
        <f t="shared" si="4"/>
        <v>-0.263950378</v>
      </c>
      <c r="P5164" s="8">
        <f t="shared" si="5"/>
        <v>253</v>
      </c>
    </row>
    <row r="5165" ht="12.75" customHeight="1">
      <c r="A5165" s="7">
        <v>44474.0</v>
      </c>
      <c r="B5165" s="8" t="s">
        <v>3509</v>
      </c>
      <c r="C5165" s="8" t="s">
        <v>3510</v>
      </c>
      <c r="D5165" s="9" t="s">
        <v>71</v>
      </c>
      <c r="E5165" s="10" t="s">
        <v>19</v>
      </c>
      <c r="F5165" s="11">
        <v>7.542106107E9</v>
      </c>
      <c r="G5165" s="8" t="s">
        <v>20</v>
      </c>
      <c r="H5165" s="8" t="str">
        <f t="shared" si="1"/>
        <v>SELL</v>
      </c>
      <c r="I5165" s="12">
        <v>34.22</v>
      </c>
      <c r="J5165" s="12">
        <v>1000.0</v>
      </c>
      <c r="K5165" s="16">
        <v>44727.0</v>
      </c>
      <c r="L5165" s="14">
        <v>25.45</v>
      </c>
      <c r="M5165" s="14">
        <f t="shared" si="2"/>
        <v>743.7171245</v>
      </c>
      <c r="N5165" s="15">
        <f t="shared" si="3"/>
        <v>0.2562828755</v>
      </c>
      <c r="O5165" s="15">
        <f t="shared" si="4"/>
        <v>-0.2562828755</v>
      </c>
      <c r="P5165" s="8">
        <f t="shared" si="5"/>
        <v>253</v>
      </c>
    </row>
    <row r="5166" ht="12.75" customHeight="1">
      <c r="A5166" s="7">
        <v>44474.0</v>
      </c>
      <c r="B5166" s="8" t="s">
        <v>3355</v>
      </c>
      <c r="C5166" s="8" t="s">
        <v>3356</v>
      </c>
      <c r="D5166" s="9" t="s">
        <v>23</v>
      </c>
      <c r="E5166" s="10" t="s">
        <v>168</v>
      </c>
      <c r="F5166" s="11">
        <v>2.36284824E9</v>
      </c>
      <c r="G5166" s="8" t="s">
        <v>24</v>
      </c>
      <c r="H5166" s="8" t="str">
        <f t="shared" si="1"/>
        <v>BUY</v>
      </c>
      <c r="I5166" s="12">
        <v>91.910004</v>
      </c>
      <c r="J5166" s="12">
        <v>1000.0</v>
      </c>
      <c r="K5166" s="16">
        <v>44727.0</v>
      </c>
      <c r="L5166" s="14">
        <v>21.59</v>
      </c>
      <c r="M5166" s="14">
        <f t="shared" si="2"/>
        <v>234.9036999</v>
      </c>
      <c r="N5166" s="15">
        <f t="shared" si="3"/>
        <v>-0.7650963001</v>
      </c>
      <c r="O5166" s="15">
        <f t="shared" si="4"/>
        <v>0.7650963001</v>
      </c>
      <c r="P5166" s="8">
        <f t="shared" si="5"/>
        <v>253</v>
      </c>
    </row>
    <row r="5167" ht="12.75" customHeight="1">
      <c r="A5167" s="7">
        <v>44474.0</v>
      </c>
      <c r="B5167" s="8" t="s">
        <v>3511</v>
      </c>
      <c r="C5167" s="8" t="s">
        <v>3512</v>
      </c>
      <c r="D5167" s="9" t="s">
        <v>39</v>
      </c>
      <c r="E5167" s="10" t="s">
        <v>19</v>
      </c>
      <c r="F5167" s="11">
        <v>4.06451E8</v>
      </c>
      <c r="G5167" s="8" t="s">
        <v>20</v>
      </c>
      <c r="H5167" s="8" t="str">
        <f t="shared" si="1"/>
        <v>SELL</v>
      </c>
      <c r="I5167" s="12">
        <v>4.85</v>
      </c>
      <c r="J5167" s="12">
        <v>1000.0</v>
      </c>
      <c r="K5167" s="16">
        <v>44727.0</v>
      </c>
      <c r="L5167" s="14">
        <v>1.4</v>
      </c>
      <c r="M5167" s="14">
        <f t="shared" si="2"/>
        <v>288.6597938</v>
      </c>
      <c r="N5167" s="15">
        <f t="shared" si="3"/>
        <v>0.7113402062</v>
      </c>
      <c r="O5167" s="15">
        <f t="shared" si="4"/>
        <v>-0.7113402062</v>
      </c>
      <c r="P5167" s="8">
        <f t="shared" si="5"/>
        <v>253</v>
      </c>
    </row>
    <row r="5168" ht="12.75" customHeight="1">
      <c r="A5168" s="7">
        <v>44474.0</v>
      </c>
      <c r="B5168" s="8" t="s">
        <v>509</v>
      </c>
      <c r="C5168" s="8" t="s">
        <v>510</v>
      </c>
      <c r="D5168" s="9" t="s">
        <v>35</v>
      </c>
      <c r="E5168" s="10" t="s">
        <v>19</v>
      </c>
      <c r="F5168" s="11">
        <v>1.61091919804E11</v>
      </c>
      <c r="G5168" s="8" t="s">
        <v>20</v>
      </c>
      <c r="H5168" s="8" t="str">
        <f t="shared" si="1"/>
        <v>SELL</v>
      </c>
      <c r="I5168" s="12">
        <v>146.703369</v>
      </c>
      <c r="J5168" s="12">
        <v>1000.0</v>
      </c>
      <c r="K5168" s="7">
        <v>44547.0</v>
      </c>
      <c r="L5168" s="14">
        <v>158.668594</v>
      </c>
      <c r="M5168" s="14">
        <f t="shared" si="2"/>
        <v>1081.56067</v>
      </c>
      <c r="N5168" s="15">
        <f t="shared" si="3"/>
        <v>-0.08156066954</v>
      </c>
      <c r="O5168" s="15">
        <f t="shared" si="4"/>
        <v>0.08156066954</v>
      </c>
      <c r="P5168" s="8">
        <f t="shared" si="5"/>
        <v>73</v>
      </c>
    </row>
    <row r="5169" ht="12.75" customHeight="1">
      <c r="A5169" s="7">
        <v>44474.0</v>
      </c>
      <c r="B5169" s="8" t="s">
        <v>152</v>
      </c>
      <c r="C5169" s="8" t="s">
        <v>153</v>
      </c>
      <c r="D5169" s="9" t="s">
        <v>35</v>
      </c>
      <c r="E5169" s="10" t="s">
        <v>19</v>
      </c>
      <c r="F5169" s="11">
        <v>1.11464472E11</v>
      </c>
      <c r="G5169" s="8" t="s">
        <v>20</v>
      </c>
      <c r="H5169" s="8" t="str">
        <f t="shared" si="1"/>
        <v>SELL</v>
      </c>
      <c r="I5169" s="12">
        <v>106.18</v>
      </c>
      <c r="J5169" s="12">
        <v>1000.0</v>
      </c>
      <c r="K5169" s="16">
        <v>44727.0</v>
      </c>
      <c r="L5169" s="14">
        <v>72.24</v>
      </c>
      <c r="M5169" s="14">
        <f t="shared" si="2"/>
        <v>680.3541157</v>
      </c>
      <c r="N5169" s="15">
        <f t="shared" si="3"/>
        <v>0.3196458843</v>
      </c>
      <c r="O5169" s="15">
        <f t="shared" si="4"/>
        <v>-0.3196458843</v>
      </c>
      <c r="P5169" s="8">
        <f t="shared" si="5"/>
        <v>253</v>
      </c>
    </row>
    <row r="5170" ht="12.75" customHeight="1">
      <c r="A5170" s="7">
        <v>44475.0</v>
      </c>
      <c r="B5170" s="8" t="s">
        <v>164</v>
      </c>
      <c r="C5170" s="8" t="s">
        <v>165</v>
      </c>
      <c r="D5170" s="9" t="s">
        <v>32</v>
      </c>
      <c r="E5170" s="10" t="s">
        <v>19</v>
      </c>
      <c r="F5170" s="11">
        <v>9.06246745E8</v>
      </c>
      <c r="G5170" s="8" t="s">
        <v>24</v>
      </c>
      <c r="H5170" s="8" t="str">
        <f t="shared" si="1"/>
        <v>BUY</v>
      </c>
      <c r="I5170" s="12">
        <v>26.1555</v>
      </c>
      <c r="J5170" s="12">
        <v>1000.0</v>
      </c>
      <c r="K5170" s="16">
        <v>44727.0</v>
      </c>
      <c r="L5170" s="14">
        <v>20.37846</v>
      </c>
      <c r="M5170" s="14">
        <f t="shared" si="2"/>
        <v>779.1271434</v>
      </c>
      <c r="N5170" s="15">
        <f t="shared" si="3"/>
        <v>-0.2208728566</v>
      </c>
      <c r="O5170" s="15">
        <f t="shared" si="4"/>
        <v>0.2208728566</v>
      </c>
      <c r="P5170" s="8">
        <f t="shared" si="5"/>
        <v>252</v>
      </c>
    </row>
    <row r="5171" ht="12.75" customHeight="1">
      <c r="A5171" s="7">
        <v>44475.0</v>
      </c>
      <c r="B5171" s="8" t="s">
        <v>3397</v>
      </c>
      <c r="C5171" s="8" t="s">
        <v>3398</v>
      </c>
      <c r="D5171" s="9" t="s">
        <v>35</v>
      </c>
      <c r="E5171" s="10" t="s">
        <v>274</v>
      </c>
      <c r="F5171" s="11">
        <v>4.5182068E7</v>
      </c>
      <c r="G5171" s="8" t="s">
        <v>24</v>
      </c>
      <c r="H5171" s="8" t="str">
        <f t="shared" si="1"/>
        <v>BUY</v>
      </c>
      <c r="I5171" s="12">
        <v>3.99</v>
      </c>
      <c r="J5171" s="12">
        <v>1000.0</v>
      </c>
      <c r="K5171" s="16">
        <v>44727.0</v>
      </c>
      <c r="L5171" s="14">
        <v>1.33</v>
      </c>
      <c r="M5171" s="14">
        <f t="shared" si="2"/>
        <v>333.3333333</v>
      </c>
      <c r="N5171" s="15">
        <f t="shared" si="3"/>
        <v>-0.6666666667</v>
      </c>
      <c r="O5171" s="15">
        <f t="shared" si="4"/>
        <v>0.6666666667</v>
      </c>
      <c r="P5171" s="8">
        <f t="shared" si="5"/>
        <v>252</v>
      </c>
    </row>
    <row r="5172" ht="12.75" customHeight="1">
      <c r="A5172" s="7">
        <v>44476.0</v>
      </c>
      <c r="B5172" s="8" t="s">
        <v>3391</v>
      </c>
      <c r="C5172" s="8" t="s">
        <v>3392</v>
      </c>
      <c r="D5172" s="9" t="s">
        <v>35</v>
      </c>
      <c r="E5172" s="9" t="s">
        <v>19</v>
      </c>
      <c r="F5172" s="11">
        <v>1.2076891E7</v>
      </c>
      <c r="G5172" s="8" t="s">
        <v>24</v>
      </c>
      <c r="H5172" s="8" t="str">
        <f t="shared" si="1"/>
        <v>BUY</v>
      </c>
      <c r="I5172" s="12">
        <v>14.05</v>
      </c>
      <c r="J5172" s="12">
        <v>1000.0</v>
      </c>
      <c r="K5172" s="16">
        <v>44588.0</v>
      </c>
      <c r="L5172" s="14">
        <v>11.49</v>
      </c>
      <c r="M5172" s="14">
        <f t="shared" si="2"/>
        <v>817.7935943</v>
      </c>
      <c r="N5172" s="15">
        <f t="shared" si="3"/>
        <v>-0.1822064057</v>
      </c>
      <c r="O5172" s="15">
        <f t="shared" si="4"/>
        <v>0.1822064057</v>
      </c>
      <c r="P5172" s="8">
        <f t="shared" si="5"/>
        <v>112</v>
      </c>
    </row>
    <row r="5173" ht="12.75" customHeight="1">
      <c r="A5173" s="7">
        <v>44476.0</v>
      </c>
      <c r="B5173" s="8" t="s">
        <v>3513</v>
      </c>
      <c r="C5173" s="8" t="s">
        <v>3514</v>
      </c>
      <c r="D5173" s="9" t="s">
        <v>35</v>
      </c>
      <c r="E5173" s="10" t="s">
        <v>19</v>
      </c>
      <c r="F5173" s="11">
        <v>3.283519384E9</v>
      </c>
      <c r="G5173" s="8" t="s">
        <v>20</v>
      </c>
      <c r="H5173" s="8" t="str">
        <f t="shared" si="1"/>
        <v>SELL</v>
      </c>
      <c r="I5173" s="12">
        <v>17.75</v>
      </c>
      <c r="J5173" s="12">
        <v>1000.0</v>
      </c>
      <c r="K5173" s="16">
        <v>44727.0</v>
      </c>
      <c r="L5173" s="14">
        <v>13.6</v>
      </c>
      <c r="M5173" s="14">
        <f t="shared" si="2"/>
        <v>766.1971831</v>
      </c>
      <c r="N5173" s="15">
        <f t="shared" si="3"/>
        <v>0.2338028169</v>
      </c>
      <c r="O5173" s="15">
        <f t="shared" si="4"/>
        <v>-0.2338028169</v>
      </c>
      <c r="P5173" s="8">
        <f t="shared" si="5"/>
        <v>251</v>
      </c>
    </row>
    <row r="5174" ht="12.75" customHeight="1">
      <c r="A5174" s="7">
        <v>44476.0</v>
      </c>
      <c r="B5174" s="8" t="s">
        <v>3515</v>
      </c>
      <c r="C5174" s="8" t="s">
        <v>3516</v>
      </c>
      <c r="D5174" s="9" t="s">
        <v>39</v>
      </c>
      <c r="E5174" s="10" t="s">
        <v>19</v>
      </c>
      <c r="F5174" s="11">
        <v>4.4357712E7</v>
      </c>
      <c r="G5174" s="8" t="s">
        <v>24</v>
      </c>
      <c r="H5174" s="8" t="str">
        <f t="shared" si="1"/>
        <v>BUY</v>
      </c>
      <c r="I5174" s="12">
        <v>7.18</v>
      </c>
      <c r="J5174" s="12">
        <v>1000.0</v>
      </c>
      <c r="K5174" s="16">
        <v>44727.0</v>
      </c>
      <c r="L5174" s="14">
        <v>2.21</v>
      </c>
      <c r="M5174" s="14">
        <f t="shared" si="2"/>
        <v>307.7994429</v>
      </c>
      <c r="N5174" s="15">
        <f t="shared" si="3"/>
        <v>-0.6922005571</v>
      </c>
      <c r="O5174" s="15">
        <f t="shared" si="4"/>
        <v>0.6922005571</v>
      </c>
      <c r="P5174" s="8">
        <f t="shared" si="5"/>
        <v>251</v>
      </c>
    </row>
    <row r="5175" ht="12.75" customHeight="1">
      <c r="A5175" s="7">
        <v>44476.0</v>
      </c>
      <c r="B5175" s="8" t="s">
        <v>3517</v>
      </c>
      <c r="C5175" s="8" t="s">
        <v>3518</v>
      </c>
      <c r="D5175" s="9" t="s">
        <v>39</v>
      </c>
      <c r="E5175" s="10" t="s">
        <v>19</v>
      </c>
      <c r="F5175" s="11">
        <v>3.68143622E8</v>
      </c>
      <c r="G5175" s="8" t="s">
        <v>20</v>
      </c>
      <c r="H5175" s="8" t="str">
        <f t="shared" si="1"/>
        <v>SELL</v>
      </c>
      <c r="I5175" s="12">
        <v>8.32</v>
      </c>
      <c r="J5175" s="12">
        <v>1000.0</v>
      </c>
      <c r="K5175" s="16">
        <v>44727.0</v>
      </c>
      <c r="L5175" s="14">
        <v>2.08</v>
      </c>
      <c r="M5175" s="14">
        <f t="shared" si="2"/>
        <v>250</v>
      </c>
      <c r="N5175" s="15">
        <f t="shared" si="3"/>
        <v>0.75</v>
      </c>
      <c r="O5175" s="15">
        <f t="shared" si="4"/>
        <v>-0.75</v>
      </c>
      <c r="P5175" s="8">
        <f t="shared" si="5"/>
        <v>251</v>
      </c>
    </row>
    <row r="5176" ht="12.75" customHeight="1">
      <c r="A5176" s="7">
        <v>44477.0</v>
      </c>
      <c r="B5176" s="8" t="s">
        <v>107</v>
      </c>
      <c r="C5176" s="8" t="s">
        <v>108</v>
      </c>
      <c r="D5176" s="9" t="s">
        <v>71</v>
      </c>
      <c r="E5176" s="10" t="s">
        <v>19</v>
      </c>
      <c r="F5176" s="11">
        <v>8.1360823648E10</v>
      </c>
      <c r="G5176" s="8" t="s">
        <v>20</v>
      </c>
      <c r="H5176" s="8" t="str">
        <f t="shared" si="1"/>
        <v>SELL</v>
      </c>
      <c r="I5176" s="12">
        <v>66.861847</v>
      </c>
      <c r="J5176" s="12">
        <v>1000.0</v>
      </c>
      <c r="K5176" s="7">
        <v>44581.0</v>
      </c>
      <c r="L5176" s="14">
        <v>60.002071</v>
      </c>
      <c r="M5176" s="14">
        <f t="shared" si="2"/>
        <v>897.4037316</v>
      </c>
      <c r="N5176" s="15">
        <f t="shared" si="3"/>
        <v>0.1025962684</v>
      </c>
      <c r="O5176" s="15">
        <f t="shared" si="4"/>
        <v>-0.1025962684</v>
      </c>
      <c r="P5176" s="8">
        <f t="shared" si="5"/>
        <v>104</v>
      </c>
    </row>
    <row r="5177" ht="12.75" customHeight="1">
      <c r="A5177" s="7">
        <v>44477.0</v>
      </c>
      <c r="B5177" s="8" t="s">
        <v>3519</v>
      </c>
      <c r="C5177" s="8" t="s">
        <v>3520</v>
      </c>
      <c r="D5177" s="9" t="s">
        <v>65</v>
      </c>
      <c r="E5177" s="10" t="s">
        <v>19</v>
      </c>
      <c r="F5177" s="11">
        <v>4.659406E9</v>
      </c>
      <c r="G5177" s="8" t="s">
        <v>20</v>
      </c>
      <c r="H5177" s="8" t="str">
        <f t="shared" si="1"/>
        <v>SELL</v>
      </c>
      <c r="I5177" s="12">
        <v>22.306709</v>
      </c>
      <c r="J5177" s="12">
        <v>1000.0</v>
      </c>
      <c r="K5177" s="16">
        <v>44727.0</v>
      </c>
      <c r="L5177" s="14">
        <v>19.117058</v>
      </c>
      <c r="M5177" s="14">
        <f t="shared" si="2"/>
        <v>857.0093419</v>
      </c>
      <c r="N5177" s="15">
        <f t="shared" si="3"/>
        <v>0.1429906581</v>
      </c>
      <c r="O5177" s="15">
        <f t="shared" si="4"/>
        <v>-0.1429906581</v>
      </c>
      <c r="P5177" s="8">
        <f t="shared" si="5"/>
        <v>250</v>
      </c>
    </row>
    <row r="5178" ht="12.75" customHeight="1">
      <c r="A5178" s="7">
        <v>44477.0</v>
      </c>
      <c r="B5178" s="8" t="s">
        <v>3413</v>
      </c>
      <c r="C5178" s="8" t="s">
        <v>3414</v>
      </c>
      <c r="D5178" s="9" t="s">
        <v>35</v>
      </c>
      <c r="E5178" s="10" t="s">
        <v>19</v>
      </c>
      <c r="F5178" s="11">
        <v>1.4050167706E10</v>
      </c>
      <c r="G5178" s="8" t="s">
        <v>24</v>
      </c>
      <c r="H5178" s="8" t="str">
        <f t="shared" si="1"/>
        <v>BUY</v>
      </c>
      <c r="I5178" s="12">
        <v>23.23</v>
      </c>
      <c r="J5178" s="12">
        <v>1000.0</v>
      </c>
      <c r="K5178" s="7">
        <v>44516.0</v>
      </c>
      <c r="L5178" s="14">
        <v>55.52</v>
      </c>
      <c r="M5178" s="14">
        <f t="shared" si="2"/>
        <v>2390.012914</v>
      </c>
      <c r="N5178" s="15">
        <f t="shared" si="3"/>
        <v>1.390012914</v>
      </c>
      <c r="O5178" s="15">
        <f t="shared" si="4"/>
        <v>-1.390012914</v>
      </c>
      <c r="P5178" s="8">
        <f t="shared" si="5"/>
        <v>39</v>
      </c>
    </row>
    <row r="5179" ht="12.75" customHeight="1">
      <c r="A5179" s="7">
        <v>44477.0</v>
      </c>
      <c r="B5179" s="8" t="s">
        <v>1258</v>
      </c>
      <c r="C5179" s="8" t="s">
        <v>1259</v>
      </c>
      <c r="D5179" s="9" t="s">
        <v>23</v>
      </c>
      <c r="E5179" s="10" t="s">
        <v>252</v>
      </c>
      <c r="F5179" s="11">
        <v>1.051797988E10</v>
      </c>
      <c r="G5179" s="8" t="s">
        <v>24</v>
      </c>
      <c r="H5179" s="8" t="str">
        <f t="shared" si="1"/>
        <v>BUY</v>
      </c>
      <c r="I5179" s="12">
        <v>85.982063</v>
      </c>
      <c r="J5179" s="12">
        <v>1000.0</v>
      </c>
      <c r="K5179" s="16">
        <v>44495.0</v>
      </c>
      <c r="L5179" s="14">
        <v>82.527122</v>
      </c>
      <c r="M5179" s="14">
        <f t="shared" si="2"/>
        <v>959.8178867</v>
      </c>
      <c r="N5179" s="15">
        <f t="shared" si="3"/>
        <v>-0.04018211333</v>
      </c>
      <c r="O5179" s="15">
        <f t="shared" si="4"/>
        <v>0.04018211333</v>
      </c>
      <c r="P5179" s="8">
        <f t="shared" si="5"/>
        <v>18</v>
      </c>
    </row>
    <row r="5180" ht="12.75" customHeight="1">
      <c r="A5180" s="7">
        <v>44477.0</v>
      </c>
      <c r="B5180" s="8" t="s">
        <v>2476</v>
      </c>
      <c r="C5180" s="8" t="s">
        <v>2477</v>
      </c>
      <c r="D5180" s="9" t="s">
        <v>23</v>
      </c>
      <c r="E5180" s="10" t="s">
        <v>19</v>
      </c>
      <c r="F5180" s="11">
        <v>3.38758134E8</v>
      </c>
      <c r="G5180" s="8" t="s">
        <v>24</v>
      </c>
      <c r="H5180" s="8" t="str">
        <f t="shared" si="1"/>
        <v>BUY</v>
      </c>
      <c r="I5180" s="12">
        <v>59.34</v>
      </c>
      <c r="J5180" s="12">
        <v>1000.0</v>
      </c>
      <c r="K5180" s="16">
        <v>44727.0</v>
      </c>
      <c r="L5180" s="14">
        <v>12.57</v>
      </c>
      <c r="M5180" s="14">
        <f t="shared" si="2"/>
        <v>211.8301314</v>
      </c>
      <c r="N5180" s="15">
        <f t="shared" si="3"/>
        <v>-0.7881698686</v>
      </c>
      <c r="O5180" s="15">
        <f t="shared" si="4"/>
        <v>0.7881698686</v>
      </c>
      <c r="P5180" s="8">
        <f t="shared" si="5"/>
        <v>250</v>
      </c>
    </row>
    <row r="5181" ht="12.75" customHeight="1">
      <c r="A5181" s="7">
        <v>44477.0</v>
      </c>
      <c r="B5181" s="8" t="s">
        <v>2404</v>
      </c>
      <c r="C5181" s="8" t="s">
        <v>2405</v>
      </c>
      <c r="D5181" s="9" t="s">
        <v>39</v>
      </c>
      <c r="E5181" s="10" t="s">
        <v>19</v>
      </c>
      <c r="F5181" s="11">
        <v>3.8738457767E10</v>
      </c>
      <c r="G5181" s="8" t="s">
        <v>24</v>
      </c>
      <c r="H5181" s="8" t="str">
        <f t="shared" si="1"/>
        <v>BUY</v>
      </c>
      <c r="I5181" s="12">
        <v>304.910004</v>
      </c>
      <c r="J5181" s="12">
        <v>1000.0</v>
      </c>
      <c r="K5181" s="7">
        <v>44644.0</v>
      </c>
      <c r="L5181" s="14">
        <v>179.679993</v>
      </c>
      <c r="M5181" s="14">
        <f t="shared" si="2"/>
        <v>589.2886119</v>
      </c>
      <c r="N5181" s="15">
        <f t="shared" si="3"/>
        <v>-0.4107113881</v>
      </c>
      <c r="O5181" s="15">
        <f t="shared" si="4"/>
        <v>0.4107113881</v>
      </c>
      <c r="P5181" s="8">
        <f t="shared" si="5"/>
        <v>167</v>
      </c>
    </row>
    <row r="5182" ht="12.75" customHeight="1">
      <c r="A5182" s="7">
        <v>44480.0</v>
      </c>
      <c r="B5182" s="8" t="s">
        <v>16</v>
      </c>
      <c r="C5182" s="8" t="s">
        <v>17</v>
      </c>
      <c r="D5182" s="9" t="s">
        <v>18</v>
      </c>
      <c r="E5182" s="10" t="s">
        <v>19</v>
      </c>
      <c r="F5182" s="11">
        <v>1.41375537264E11</v>
      </c>
      <c r="G5182" s="8" t="s">
        <v>24</v>
      </c>
      <c r="H5182" s="8" t="str">
        <f t="shared" si="1"/>
        <v>BUY</v>
      </c>
      <c r="I5182" s="12">
        <v>184.614151</v>
      </c>
      <c r="J5182" s="12">
        <v>1000.0</v>
      </c>
      <c r="K5182" s="7">
        <v>44508.0</v>
      </c>
      <c r="L5182" s="14">
        <v>206.189941</v>
      </c>
      <c r="M5182" s="14">
        <f t="shared" si="2"/>
        <v>1116.869643</v>
      </c>
      <c r="N5182" s="15">
        <f t="shared" si="3"/>
        <v>0.1168696434</v>
      </c>
      <c r="O5182" s="15">
        <f t="shared" si="4"/>
        <v>-0.1168696434</v>
      </c>
      <c r="P5182" s="8">
        <f t="shared" si="5"/>
        <v>28</v>
      </c>
    </row>
    <row r="5183" ht="12.75" customHeight="1">
      <c r="A5183" s="7">
        <v>44480.0</v>
      </c>
      <c r="B5183" s="8" t="s">
        <v>2742</v>
      </c>
      <c r="C5183" s="8" t="s">
        <v>2743</v>
      </c>
      <c r="D5183" s="9" t="s">
        <v>23</v>
      </c>
      <c r="E5183" s="10" t="s">
        <v>19</v>
      </c>
      <c r="F5183" s="11">
        <v>3.0137157935E10</v>
      </c>
      <c r="G5183" s="8" t="s">
        <v>20</v>
      </c>
      <c r="H5183" s="8" t="str">
        <f t="shared" si="1"/>
        <v>SELL</v>
      </c>
      <c r="I5183" s="12">
        <v>141.960007</v>
      </c>
      <c r="J5183" s="12">
        <v>1000.0</v>
      </c>
      <c r="K5183" s="16">
        <v>44565.0</v>
      </c>
      <c r="L5183" s="14">
        <v>157.759995</v>
      </c>
      <c r="M5183" s="14">
        <f t="shared" si="2"/>
        <v>1111.298867</v>
      </c>
      <c r="N5183" s="15">
        <f t="shared" si="3"/>
        <v>-0.1112988674</v>
      </c>
      <c r="O5183" s="15">
        <f t="shared" si="4"/>
        <v>0.1112988674</v>
      </c>
      <c r="P5183" s="8">
        <f t="shared" si="5"/>
        <v>85</v>
      </c>
    </row>
    <row r="5184" ht="12.75" customHeight="1">
      <c r="A5184" s="7">
        <v>44480.0</v>
      </c>
      <c r="B5184" s="8" t="s">
        <v>3008</v>
      </c>
      <c r="C5184" s="8" t="s">
        <v>3009</v>
      </c>
      <c r="D5184" s="9" t="s">
        <v>23</v>
      </c>
      <c r="E5184" s="10" t="s">
        <v>19</v>
      </c>
      <c r="F5184" s="11">
        <v>2.7406796E9</v>
      </c>
      <c r="G5184" s="8" t="s">
        <v>24</v>
      </c>
      <c r="H5184" s="8" t="str">
        <f t="shared" si="1"/>
        <v>BUY</v>
      </c>
      <c r="I5184" s="12">
        <v>32.75</v>
      </c>
      <c r="J5184" s="12">
        <v>1000.0</v>
      </c>
      <c r="K5184" s="16">
        <v>44727.0</v>
      </c>
      <c r="L5184" s="14">
        <v>18.790001</v>
      </c>
      <c r="M5184" s="14">
        <f t="shared" si="2"/>
        <v>573.7404885</v>
      </c>
      <c r="N5184" s="15">
        <f t="shared" si="3"/>
        <v>-0.4262595115</v>
      </c>
      <c r="O5184" s="15">
        <f t="shared" si="4"/>
        <v>0.4262595115</v>
      </c>
      <c r="P5184" s="8">
        <f t="shared" si="5"/>
        <v>247</v>
      </c>
    </row>
    <row r="5185" ht="12.75" customHeight="1">
      <c r="A5185" s="7">
        <v>44480.0</v>
      </c>
      <c r="B5185" s="8" t="s">
        <v>3521</v>
      </c>
      <c r="C5185" s="8" t="s">
        <v>3522</v>
      </c>
      <c r="D5185" s="9" t="s">
        <v>35</v>
      </c>
      <c r="E5185" s="10" t="s">
        <v>19</v>
      </c>
      <c r="F5185" s="11">
        <v>1.390734E8</v>
      </c>
      <c r="G5185" s="8" t="s">
        <v>24</v>
      </c>
      <c r="H5185" s="8" t="str">
        <f t="shared" si="1"/>
        <v>BUY</v>
      </c>
      <c r="I5185" s="12">
        <v>12.99</v>
      </c>
      <c r="J5185" s="12">
        <v>1000.0</v>
      </c>
      <c r="K5185" s="16">
        <v>44727.0</v>
      </c>
      <c r="L5185" s="14">
        <v>5.85</v>
      </c>
      <c r="M5185" s="14">
        <f t="shared" si="2"/>
        <v>450.3464203</v>
      </c>
      <c r="N5185" s="15">
        <f t="shared" si="3"/>
        <v>-0.5496535797</v>
      </c>
      <c r="O5185" s="15">
        <f t="shared" si="4"/>
        <v>0.5496535797</v>
      </c>
      <c r="P5185" s="8">
        <f t="shared" si="5"/>
        <v>247</v>
      </c>
    </row>
    <row r="5186" ht="12.75" customHeight="1">
      <c r="A5186" s="7">
        <v>44480.0</v>
      </c>
      <c r="B5186" s="8" t="s">
        <v>2504</v>
      </c>
      <c r="C5186" s="8" t="s">
        <v>2505</v>
      </c>
      <c r="D5186" s="9" t="s">
        <v>18</v>
      </c>
      <c r="E5186" s="10" t="s">
        <v>19</v>
      </c>
      <c r="F5186" s="11">
        <v>5.188639887E9</v>
      </c>
      <c r="G5186" s="8" t="s">
        <v>20</v>
      </c>
      <c r="H5186" s="8" t="str">
        <f t="shared" si="1"/>
        <v>SELL</v>
      </c>
      <c r="I5186" s="12">
        <v>27.65</v>
      </c>
      <c r="J5186" s="12">
        <v>1000.0</v>
      </c>
      <c r="K5186" s="7">
        <v>44515.0</v>
      </c>
      <c r="L5186" s="14">
        <v>41.82</v>
      </c>
      <c r="M5186" s="14">
        <f t="shared" si="2"/>
        <v>1512.477396</v>
      </c>
      <c r="N5186" s="15">
        <f t="shared" si="3"/>
        <v>-0.512477396</v>
      </c>
      <c r="O5186" s="15">
        <f t="shared" si="4"/>
        <v>0.512477396</v>
      </c>
      <c r="P5186" s="8">
        <f t="shared" si="5"/>
        <v>35</v>
      </c>
    </row>
    <row r="5187" ht="12.75" customHeight="1">
      <c r="A5187" s="7">
        <v>44482.0</v>
      </c>
      <c r="B5187" s="8" t="s">
        <v>74</v>
      </c>
      <c r="C5187" s="8" t="s">
        <v>75</v>
      </c>
      <c r="D5187" s="9" t="s">
        <v>18</v>
      </c>
      <c r="E5187" s="10" t="s">
        <v>19</v>
      </c>
      <c r="F5187" s="11">
        <v>1.1640308784E11</v>
      </c>
      <c r="G5187" s="8" t="s">
        <v>24</v>
      </c>
      <c r="H5187" s="8" t="str">
        <f t="shared" si="1"/>
        <v>BUY</v>
      </c>
      <c r="I5187" s="12">
        <v>321.992767</v>
      </c>
      <c r="J5187" s="12">
        <v>1000.0</v>
      </c>
      <c r="K5187" s="7">
        <v>44508.0</v>
      </c>
      <c r="L5187" s="14">
        <v>353.174194</v>
      </c>
      <c r="M5187" s="14">
        <f t="shared" si="2"/>
        <v>1096.838905</v>
      </c>
      <c r="N5187" s="15">
        <f t="shared" si="3"/>
        <v>0.09683890508</v>
      </c>
      <c r="O5187" s="15">
        <f t="shared" si="4"/>
        <v>-0.09683890508</v>
      </c>
      <c r="P5187" s="8">
        <f t="shared" si="5"/>
        <v>26</v>
      </c>
    </row>
    <row r="5188" ht="12.75" customHeight="1">
      <c r="A5188" s="7">
        <v>44482.0</v>
      </c>
      <c r="B5188" s="8" t="s">
        <v>388</v>
      </c>
      <c r="C5188" s="8" t="s">
        <v>389</v>
      </c>
      <c r="D5188" s="9" t="s">
        <v>18</v>
      </c>
      <c r="E5188" s="10" t="s">
        <v>19</v>
      </c>
      <c r="F5188" s="11">
        <v>6.5974267651E10</v>
      </c>
      <c r="G5188" s="8" t="s">
        <v>24</v>
      </c>
      <c r="H5188" s="8" t="str">
        <f t="shared" si="1"/>
        <v>BUY</v>
      </c>
      <c r="I5188" s="12">
        <v>216.065674</v>
      </c>
      <c r="J5188" s="12">
        <v>1000.0</v>
      </c>
      <c r="K5188" s="16">
        <v>44649.0</v>
      </c>
      <c r="L5188" s="14">
        <v>231.889908</v>
      </c>
      <c r="M5188" s="14">
        <f t="shared" si="2"/>
        <v>1073.238075</v>
      </c>
      <c r="N5188" s="15">
        <f t="shared" si="3"/>
        <v>0.07323807483</v>
      </c>
      <c r="O5188" s="15">
        <f t="shared" si="4"/>
        <v>-0.07323807483</v>
      </c>
      <c r="P5188" s="8">
        <f t="shared" si="5"/>
        <v>167</v>
      </c>
    </row>
    <row r="5189" ht="12.75" customHeight="1">
      <c r="A5189" s="7">
        <v>44482.0</v>
      </c>
      <c r="B5189" s="8" t="s">
        <v>3411</v>
      </c>
      <c r="C5189" s="8" t="s">
        <v>3412</v>
      </c>
      <c r="D5189" s="9" t="s">
        <v>23</v>
      </c>
      <c r="E5189" s="10" t="s">
        <v>19</v>
      </c>
      <c r="F5189" s="11">
        <v>9.255299062E9</v>
      </c>
      <c r="G5189" s="8" t="s">
        <v>24</v>
      </c>
      <c r="H5189" s="8" t="str">
        <f t="shared" si="1"/>
        <v>BUY</v>
      </c>
      <c r="I5189" s="12">
        <v>40.52</v>
      </c>
      <c r="J5189" s="12">
        <v>1000.0</v>
      </c>
      <c r="K5189" s="16">
        <v>44490.0</v>
      </c>
      <c r="L5189" s="14">
        <v>41.279999</v>
      </c>
      <c r="M5189" s="14">
        <f t="shared" si="2"/>
        <v>1018.756145</v>
      </c>
      <c r="N5189" s="15">
        <f t="shared" si="3"/>
        <v>0.01875614511</v>
      </c>
      <c r="O5189" s="15">
        <f t="shared" si="4"/>
        <v>-0.01875614511</v>
      </c>
      <c r="P5189" s="8">
        <f t="shared" si="5"/>
        <v>8</v>
      </c>
    </row>
    <row r="5190" ht="12.75" customHeight="1">
      <c r="A5190" s="7">
        <v>44482.0</v>
      </c>
      <c r="B5190" s="8" t="s">
        <v>2106</v>
      </c>
      <c r="C5190" s="8" t="s">
        <v>2107</v>
      </c>
      <c r="D5190" s="9" t="s">
        <v>18</v>
      </c>
      <c r="E5190" s="10" t="s">
        <v>19</v>
      </c>
      <c r="F5190" s="11">
        <v>1.973992845E10</v>
      </c>
      <c r="G5190" s="8" t="s">
        <v>24</v>
      </c>
      <c r="H5190" s="8" t="str">
        <f t="shared" si="1"/>
        <v>BUY</v>
      </c>
      <c r="I5190" s="12">
        <v>168.448959</v>
      </c>
      <c r="J5190" s="12">
        <v>1000.0</v>
      </c>
      <c r="K5190" s="16">
        <v>44727.0</v>
      </c>
      <c r="L5190" s="14">
        <v>159.722534</v>
      </c>
      <c r="M5190" s="14">
        <f t="shared" si="2"/>
        <v>948.1954353</v>
      </c>
      <c r="N5190" s="15">
        <f t="shared" si="3"/>
        <v>-0.05180456473</v>
      </c>
      <c r="O5190" s="15">
        <f t="shared" si="4"/>
        <v>0.05180456473</v>
      </c>
      <c r="P5190" s="8">
        <f t="shared" si="5"/>
        <v>245</v>
      </c>
    </row>
    <row r="5191" ht="12.75" customHeight="1">
      <c r="A5191" s="16">
        <v>44482.0</v>
      </c>
      <c r="B5191" s="8" t="s">
        <v>3523</v>
      </c>
      <c r="C5191" s="8" t="s">
        <v>3524</v>
      </c>
      <c r="D5191" s="9" t="s">
        <v>27</v>
      </c>
      <c r="E5191" s="10" t="s">
        <v>1569</v>
      </c>
      <c r="F5191" s="11">
        <v>1.50086560653E11</v>
      </c>
      <c r="G5191" s="17" t="s">
        <v>20</v>
      </c>
      <c r="H5191" s="18" t="str">
        <f t="shared" si="1"/>
        <v>SELL</v>
      </c>
      <c r="I5191" s="12">
        <v>45.057461</v>
      </c>
      <c r="J5191" s="12">
        <v>1000.0</v>
      </c>
      <c r="K5191" s="16">
        <v>44727.0</v>
      </c>
      <c r="L5191" s="14">
        <v>51.563778</v>
      </c>
      <c r="M5191" s="14">
        <f t="shared" si="2"/>
        <v>1144.400436</v>
      </c>
      <c r="N5191" s="15">
        <f t="shared" si="3"/>
        <v>-0.1444004357</v>
      </c>
      <c r="O5191" s="15">
        <f t="shared" si="4"/>
        <v>0.1444004357</v>
      </c>
      <c r="P5191" s="8">
        <f t="shared" si="5"/>
        <v>245</v>
      </c>
    </row>
    <row r="5192" ht="12.75" customHeight="1">
      <c r="A5192" s="7">
        <v>44483.0</v>
      </c>
      <c r="B5192" s="8" t="s">
        <v>2994</v>
      </c>
      <c r="C5192" s="8" t="s">
        <v>2995</v>
      </c>
      <c r="D5192" s="9" t="s">
        <v>71</v>
      </c>
      <c r="E5192" s="10" t="s">
        <v>19</v>
      </c>
      <c r="F5192" s="11">
        <v>2.0866649706E10</v>
      </c>
      <c r="G5192" s="8" t="s">
        <v>24</v>
      </c>
      <c r="H5192" s="8" t="str">
        <f t="shared" si="1"/>
        <v>BUY</v>
      </c>
      <c r="I5192" s="12">
        <v>14.872862</v>
      </c>
      <c r="J5192" s="12">
        <v>1000.0</v>
      </c>
      <c r="K5192" s="16">
        <v>44727.0</v>
      </c>
      <c r="L5192" s="14">
        <v>6.98</v>
      </c>
      <c r="M5192" s="14">
        <f t="shared" si="2"/>
        <v>469.3111521</v>
      </c>
      <c r="N5192" s="15">
        <f t="shared" si="3"/>
        <v>-0.5306888479</v>
      </c>
      <c r="O5192" s="15">
        <f t="shared" si="4"/>
        <v>0.5306888479</v>
      </c>
      <c r="P5192" s="8">
        <f t="shared" si="5"/>
        <v>244</v>
      </c>
    </row>
    <row r="5193" ht="12.75" customHeight="1">
      <c r="A5193" s="7">
        <v>44484.0</v>
      </c>
      <c r="B5193" s="8" t="s">
        <v>194</v>
      </c>
      <c r="C5193" s="8" t="s">
        <v>194</v>
      </c>
      <c r="D5193" s="9" t="s">
        <v>18</v>
      </c>
      <c r="E5193" s="10" t="s">
        <v>19</v>
      </c>
      <c r="F5193" s="11">
        <v>6.1935406606E10</v>
      </c>
      <c r="G5193" s="8" t="s">
        <v>24</v>
      </c>
      <c r="H5193" s="8" t="str">
        <f t="shared" si="1"/>
        <v>BUY</v>
      </c>
      <c r="I5193" s="12">
        <v>33.411644</v>
      </c>
      <c r="J5193" s="12">
        <v>1000.0</v>
      </c>
      <c r="K5193" s="16">
        <v>44727.0</v>
      </c>
      <c r="L5193" s="14">
        <v>29.028959</v>
      </c>
      <c r="M5193" s="14">
        <f t="shared" si="2"/>
        <v>868.8276159</v>
      </c>
      <c r="N5193" s="15">
        <f t="shared" si="3"/>
        <v>-0.1311723841</v>
      </c>
      <c r="O5193" s="15">
        <f t="shared" si="4"/>
        <v>0.1311723841</v>
      </c>
      <c r="P5193" s="8">
        <f t="shared" si="5"/>
        <v>243</v>
      </c>
    </row>
    <row r="5194" ht="12.75" customHeight="1">
      <c r="A5194" s="7">
        <v>44484.0</v>
      </c>
      <c r="B5194" s="8" t="s">
        <v>183</v>
      </c>
      <c r="C5194" s="8" t="s">
        <v>184</v>
      </c>
      <c r="D5194" s="9" t="s">
        <v>32</v>
      </c>
      <c r="E5194" s="10" t="s">
        <v>19</v>
      </c>
      <c r="F5194" s="11">
        <v>3.59532201359E11</v>
      </c>
      <c r="G5194" s="8" t="s">
        <v>20</v>
      </c>
      <c r="H5194" s="8" t="str">
        <f t="shared" si="1"/>
        <v>SELL</v>
      </c>
      <c r="I5194" s="12">
        <v>137.448013</v>
      </c>
      <c r="J5194" s="12">
        <v>1000.0</v>
      </c>
      <c r="K5194" s="16">
        <v>44727.0</v>
      </c>
      <c r="L5194" s="14">
        <v>128.29567</v>
      </c>
      <c r="M5194" s="14">
        <f t="shared" si="2"/>
        <v>933.4123295</v>
      </c>
      <c r="N5194" s="15">
        <f t="shared" si="3"/>
        <v>0.0665876705</v>
      </c>
      <c r="O5194" s="15">
        <f t="shared" si="4"/>
        <v>-0.0665876705</v>
      </c>
      <c r="P5194" s="8">
        <f t="shared" si="5"/>
        <v>243</v>
      </c>
    </row>
    <row r="5195" ht="12.75" customHeight="1">
      <c r="A5195" s="7">
        <v>44484.0</v>
      </c>
      <c r="B5195" s="8" t="s">
        <v>187</v>
      </c>
      <c r="C5195" s="8" t="s">
        <v>188</v>
      </c>
      <c r="D5195" s="9" t="s">
        <v>27</v>
      </c>
      <c r="E5195" s="10" t="s">
        <v>19</v>
      </c>
      <c r="F5195" s="11">
        <v>8.2460626286E10</v>
      </c>
      <c r="G5195" s="8" t="s">
        <v>20</v>
      </c>
      <c r="H5195" s="8" t="str">
        <f t="shared" si="1"/>
        <v>SELL</v>
      </c>
      <c r="I5195" s="12">
        <v>33.023766</v>
      </c>
      <c r="J5195" s="12">
        <v>1000.0</v>
      </c>
      <c r="K5195" s="16">
        <v>44727.0</v>
      </c>
      <c r="L5195" s="14">
        <v>40.772686</v>
      </c>
      <c r="M5195" s="14">
        <f t="shared" si="2"/>
        <v>1234.646769</v>
      </c>
      <c r="N5195" s="15">
        <f t="shared" si="3"/>
        <v>-0.2346467692</v>
      </c>
      <c r="O5195" s="15">
        <f t="shared" si="4"/>
        <v>0.2346467692</v>
      </c>
      <c r="P5195" s="8">
        <f t="shared" si="5"/>
        <v>243</v>
      </c>
    </row>
    <row r="5196" ht="12.75" customHeight="1">
      <c r="A5196" s="16">
        <v>44484.0</v>
      </c>
      <c r="B5196" s="8" t="s">
        <v>208</v>
      </c>
      <c r="C5196" s="8" t="s">
        <v>209</v>
      </c>
      <c r="D5196" s="9" t="s">
        <v>18</v>
      </c>
      <c r="E5196" s="10" t="s">
        <v>19</v>
      </c>
      <c r="F5196" s="11">
        <v>1.37339890294E11</v>
      </c>
      <c r="G5196" s="18" t="s">
        <v>24</v>
      </c>
      <c r="H5196" s="17" t="str">
        <f t="shared" si="1"/>
        <v>BUY</v>
      </c>
      <c r="I5196" s="12">
        <v>216.164856</v>
      </c>
      <c r="J5196" s="12">
        <v>1000.0</v>
      </c>
      <c r="K5196" s="16">
        <v>44517.0</v>
      </c>
      <c r="L5196" s="14">
        <v>230.171982</v>
      </c>
      <c r="M5196" s="14">
        <f t="shared" si="2"/>
        <v>1064.79835</v>
      </c>
      <c r="N5196" s="15">
        <f t="shared" si="3"/>
        <v>0.06479835001</v>
      </c>
      <c r="O5196" s="15">
        <f t="shared" si="4"/>
        <v>-0.06479835001</v>
      </c>
      <c r="P5196" s="8">
        <f t="shared" si="5"/>
        <v>33</v>
      </c>
    </row>
    <row r="5197" ht="12.75" customHeight="1">
      <c r="A5197" s="16">
        <v>44484.0</v>
      </c>
      <c r="B5197" s="8" t="s">
        <v>56</v>
      </c>
      <c r="C5197" s="8" t="s">
        <v>57</v>
      </c>
      <c r="D5197" s="9" t="s">
        <v>58</v>
      </c>
      <c r="E5197" s="10" t="s">
        <v>19</v>
      </c>
      <c r="F5197" s="11">
        <v>1.3948872E11</v>
      </c>
      <c r="G5197" s="18" t="s">
        <v>24</v>
      </c>
      <c r="H5197" s="17" t="str">
        <f t="shared" si="1"/>
        <v>BUY</v>
      </c>
      <c r="I5197" s="12">
        <v>47.151794</v>
      </c>
      <c r="J5197" s="12">
        <v>1000.0</v>
      </c>
      <c r="K5197" s="16">
        <v>44586.0</v>
      </c>
      <c r="L5197" s="14">
        <v>48.295048</v>
      </c>
      <c r="M5197" s="14">
        <f t="shared" si="2"/>
        <v>1024.246246</v>
      </c>
      <c r="N5197" s="15">
        <f t="shared" si="3"/>
        <v>0.02424624607</v>
      </c>
      <c r="O5197" s="15">
        <f t="shared" si="4"/>
        <v>-0.02424624607</v>
      </c>
      <c r="P5197" s="8">
        <f t="shared" si="5"/>
        <v>102</v>
      </c>
    </row>
    <row r="5198" ht="12.75" customHeight="1">
      <c r="A5198" s="7">
        <v>44487.0</v>
      </c>
      <c r="B5198" s="8" t="s">
        <v>3525</v>
      </c>
      <c r="C5198" s="8" t="s">
        <v>3526</v>
      </c>
      <c r="D5198" s="9" t="s">
        <v>39</v>
      </c>
      <c r="E5198" s="10" t="s">
        <v>19</v>
      </c>
      <c r="F5198" s="11">
        <v>9.8093407E8</v>
      </c>
      <c r="G5198" s="8" t="s">
        <v>24</v>
      </c>
      <c r="H5198" s="8" t="str">
        <f t="shared" si="1"/>
        <v>BUY</v>
      </c>
      <c r="I5198" s="12">
        <v>38.849998</v>
      </c>
      <c r="J5198" s="12">
        <v>1000.0</v>
      </c>
      <c r="K5198" s="16">
        <v>44727.0</v>
      </c>
      <c r="L5198" s="14">
        <v>5.97</v>
      </c>
      <c r="M5198" s="14">
        <f t="shared" si="2"/>
        <v>153.6679616</v>
      </c>
      <c r="N5198" s="15">
        <f t="shared" si="3"/>
        <v>-0.8463320384</v>
      </c>
      <c r="O5198" s="15">
        <f t="shared" si="4"/>
        <v>0.8463320384</v>
      </c>
      <c r="P5198" s="8">
        <f t="shared" si="5"/>
        <v>240</v>
      </c>
    </row>
    <row r="5199" ht="12.75" customHeight="1">
      <c r="A5199" s="7">
        <v>44487.0</v>
      </c>
      <c r="B5199" s="8" t="s">
        <v>3232</v>
      </c>
      <c r="C5199" s="8" t="s">
        <v>3233</v>
      </c>
      <c r="D5199" s="9" t="s">
        <v>39</v>
      </c>
      <c r="E5199" s="10" t="s">
        <v>19</v>
      </c>
      <c r="F5199" s="11">
        <v>9.14234248E8</v>
      </c>
      <c r="G5199" s="8" t="s">
        <v>24</v>
      </c>
      <c r="H5199" s="8" t="str">
        <f t="shared" si="1"/>
        <v>BUY</v>
      </c>
      <c r="I5199" s="12">
        <v>52.0</v>
      </c>
      <c r="J5199" s="12">
        <v>1000.0</v>
      </c>
      <c r="K5199" s="16">
        <v>44727.0</v>
      </c>
      <c r="L5199" s="14">
        <v>14.3</v>
      </c>
      <c r="M5199" s="14">
        <f t="shared" si="2"/>
        <v>275</v>
      </c>
      <c r="N5199" s="15">
        <f t="shared" si="3"/>
        <v>-0.725</v>
      </c>
      <c r="O5199" s="15">
        <f t="shared" si="4"/>
        <v>0.725</v>
      </c>
      <c r="P5199" s="8">
        <f t="shared" si="5"/>
        <v>240</v>
      </c>
    </row>
    <row r="5200" ht="12.75" customHeight="1">
      <c r="A5200" s="7">
        <v>44487.0</v>
      </c>
      <c r="B5200" s="8" t="s">
        <v>3527</v>
      </c>
      <c r="C5200" s="8" t="s">
        <v>3528</v>
      </c>
      <c r="D5200" s="9" t="s">
        <v>23</v>
      </c>
      <c r="E5200" s="10" t="s">
        <v>168</v>
      </c>
      <c r="F5200" s="11">
        <v>1.32698316E8</v>
      </c>
      <c r="G5200" s="8" t="s">
        <v>24</v>
      </c>
      <c r="H5200" s="8" t="str">
        <f t="shared" si="1"/>
        <v>BUY</v>
      </c>
      <c r="I5200" s="12">
        <v>15.99</v>
      </c>
      <c r="J5200" s="12">
        <v>1000.0</v>
      </c>
      <c r="K5200" s="16">
        <v>44727.0</v>
      </c>
      <c r="L5200" s="14">
        <v>3.36</v>
      </c>
      <c r="M5200" s="14">
        <f t="shared" si="2"/>
        <v>210.1313321</v>
      </c>
      <c r="N5200" s="15">
        <f t="shared" si="3"/>
        <v>-0.7898686679</v>
      </c>
      <c r="O5200" s="15">
        <f t="shared" si="4"/>
        <v>0.7898686679</v>
      </c>
      <c r="P5200" s="8">
        <f t="shared" si="5"/>
        <v>240</v>
      </c>
    </row>
    <row r="5201" ht="12.75" customHeight="1">
      <c r="A5201" s="16">
        <v>44487.0</v>
      </c>
      <c r="B5201" s="8" t="s">
        <v>2926</v>
      </c>
      <c r="C5201" s="8" t="s">
        <v>2927</v>
      </c>
      <c r="D5201" s="9" t="s">
        <v>23</v>
      </c>
      <c r="E5201" s="10" t="s">
        <v>19</v>
      </c>
      <c r="F5201" s="11">
        <v>7.817320123E9</v>
      </c>
      <c r="G5201" s="18" t="s">
        <v>24</v>
      </c>
      <c r="H5201" s="17" t="str">
        <f t="shared" si="1"/>
        <v>BUY</v>
      </c>
      <c r="I5201" s="12">
        <v>68.169998</v>
      </c>
      <c r="J5201" s="12">
        <v>1000.0</v>
      </c>
      <c r="K5201" s="16">
        <v>44672.0</v>
      </c>
      <c r="L5201" s="14">
        <v>51.25</v>
      </c>
      <c r="M5201" s="14">
        <f t="shared" si="2"/>
        <v>751.7970002</v>
      </c>
      <c r="N5201" s="15">
        <f t="shared" si="3"/>
        <v>-0.2482029998</v>
      </c>
      <c r="O5201" s="15">
        <f t="shared" si="4"/>
        <v>0.2482029998</v>
      </c>
      <c r="P5201" s="8">
        <f t="shared" si="5"/>
        <v>185</v>
      </c>
    </row>
    <row r="5202" ht="12.75" customHeight="1">
      <c r="A5202" s="7">
        <v>44488.0</v>
      </c>
      <c r="B5202" s="8" t="s">
        <v>197</v>
      </c>
      <c r="C5202" s="8" t="s">
        <v>198</v>
      </c>
      <c r="D5202" s="9" t="s">
        <v>27</v>
      </c>
      <c r="E5202" s="10" t="s">
        <v>19</v>
      </c>
      <c r="F5202" s="11">
        <v>5.7646262221E10</v>
      </c>
      <c r="G5202" s="8" t="s">
        <v>20</v>
      </c>
      <c r="H5202" s="8" t="str">
        <f t="shared" si="1"/>
        <v>SELL</v>
      </c>
      <c r="I5202" s="12">
        <v>21.07464</v>
      </c>
      <c r="J5202" s="12">
        <v>1000.0</v>
      </c>
      <c r="K5202" s="16">
        <v>44727.0</v>
      </c>
      <c r="L5202" s="14">
        <v>23.196602</v>
      </c>
      <c r="M5202" s="14">
        <f t="shared" si="2"/>
        <v>1100.687936</v>
      </c>
      <c r="N5202" s="15">
        <f t="shared" si="3"/>
        <v>-0.1006879358</v>
      </c>
      <c r="O5202" s="15">
        <f t="shared" si="4"/>
        <v>0.1006879358</v>
      </c>
      <c r="P5202" s="8">
        <f t="shared" si="5"/>
        <v>239</v>
      </c>
    </row>
    <row r="5203" ht="12.75" customHeight="1">
      <c r="A5203" s="7">
        <v>44488.0</v>
      </c>
      <c r="B5203" s="8" t="s">
        <v>3529</v>
      </c>
      <c r="C5203" s="8" t="s">
        <v>3530</v>
      </c>
      <c r="D5203" s="9" t="s">
        <v>35</v>
      </c>
      <c r="E5203" s="10" t="s">
        <v>252</v>
      </c>
      <c r="F5203" s="11">
        <v>9.603192621E9</v>
      </c>
      <c r="G5203" s="8" t="s">
        <v>24</v>
      </c>
      <c r="H5203" s="8" t="str">
        <f t="shared" si="1"/>
        <v>BUY</v>
      </c>
      <c r="I5203" s="12">
        <v>29.77</v>
      </c>
      <c r="J5203" s="12">
        <v>1000.0</v>
      </c>
      <c r="K5203" s="16">
        <v>44727.0</v>
      </c>
      <c r="L5203" s="14">
        <v>18.99</v>
      </c>
      <c r="M5203" s="14">
        <f t="shared" si="2"/>
        <v>637.8904938</v>
      </c>
      <c r="N5203" s="15">
        <f t="shared" si="3"/>
        <v>-0.3621095062</v>
      </c>
      <c r="O5203" s="15">
        <f t="shared" si="4"/>
        <v>0.3621095062</v>
      </c>
      <c r="P5203" s="8">
        <f t="shared" si="5"/>
        <v>239</v>
      </c>
    </row>
    <row r="5204" ht="12.75" customHeight="1">
      <c r="A5204" s="7">
        <v>44488.0</v>
      </c>
      <c r="B5204" s="8" t="s">
        <v>1176</v>
      </c>
      <c r="C5204" s="8" t="s">
        <v>1177</v>
      </c>
      <c r="D5204" s="9" t="s">
        <v>27</v>
      </c>
      <c r="E5204" s="10" t="s">
        <v>842</v>
      </c>
      <c r="F5204" s="11">
        <v>9.0591972111E10</v>
      </c>
      <c r="G5204" s="8" t="s">
        <v>20</v>
      </c>
      <c r="H5204" s="8" t="str">
        <f t="shared" si="1"/>
        <v>SELL</v>
      </c>
      <c r="I5204" s="12">
        <v>5.126666</v>
      </c>
      <c r="J5204" s="12">
        <v>1000.0</v>
      </c>
      <c r="K5204" s="16">
        <v>44727.0</v>
      </c>
      <c r="L5204" s="14">
        <v>8.46241</v>
      </c>
      <c r="M5204" s="14">
        <f t="shared" si="2"/>
        <v>1650.665364</v>
      </c>
      <c r="N5204" s="15">
        <f t="shared" si="3"/>
        <v>-0.6506653642</v>
      </c>
      <c r="O5204" s="15">
        <f t="shared" si="4"/>
        <v>0.6506653642</v>
      </c>
      <c r="P5204" s="8">
        <f t="shared" si="5"/>
        <v>239</v>
      </c>
    </row>
    <row r="5205" ht="12.75" customHeight="1">
      <c r="A5205" s="7">
        <v>44489.0</v>
      </c>
      <c r="B5205" s="8" t="s">
        <v>3531</v>
      </c>
      <c r="C5205" s="8" t="s">
        <v>3532</v>
      </c>
      <c r="D5205" s="9" t="s">
        <v>65</v>
      </c>
      <c r="E5205" s="10" t="s">
        <v>19</v>
      </c>
      <c r="F5205" s="11">
        <v>1.28043476E10</v>
      </c>
      <c r="G5205" s="8" t="s">
        <v>20</v>
      </c>
      <c r="H5205" s="8" t="str">
        <f t="shared" si="1"/>
        <v>SELL</v>
      </c>
      <c r="I5205" s="12">
        <v>159.249786</v>
      </c>
      <c r="J5205" s="12">
        <v>1000.0</v>
      </c>
      <c r="K5205" s="16">
        <v>44727.0</v>
      </c>
      <c r="L5205" s="14">
        <v>130.224503</v>
      </c>
      <c r="M5205" s="14">
        <f t="shared" si="2"/>
        <v>817.7373814</v>
      </c>
      <c r="N5205" s="15">
        <f t="shared" si="3"/>
        <v>0.1822626186</v>
      </c>
      <c r="O5205" s="15">
        <f t="shared" si="4"/>
        <v>-0.1822626186</v>
      </c>
      <c r="P5205" s="8">
        <f t="shared" si="5"/>
        <v>238</v>
      </c>
    </row>
    <row r="5206" ht="12.75" customHeight="1">
      <c r="A5206" s="7">
        <v>44489.0</v>
      </c>
      <c r="B5206" s="8" t="s">
        <v>3533</v>
      </c>
      <c r="C5206" s="8" t="s">
        <v>3533</v>
      </c>
      <c r="D5206" s="9" t="s">
        <v>35</v>
      </c>
      <c r="E5206" s="10" t="s">
        <v>19</v>
      </c>
      <c r="F5206" s="11">
        <v>1.104504527E9</v>
      </c>
      <c r="G5206" s="8" t="s">
        <v>20</v>
      </c>
      <c r="H5206" s="8" t="str">
        <f t="shared" si="1"/>
        <v>SELL</v>
      </c>
      <c r="I5206" s="12">
        <v>35.98</v>
      </c>
      <c r="J5206" s="12">
        <v>1000.0</v>
      </c>
      <c r="K5206" s="16">
        <v>44727.0</v>
      </c>
      <c r="L5206" s="14">
        <v>7.78</v>
      </c>
      <c r="M5206" s="14">
        <f t="shared" si="2"/>
        <v>216.2312396</v>
      </c>
      <c r="N5206" s="15">
        <f t="shared" si="3"/>
        <v>0.7837687604</v>
      </c>
      <c r="O5206" s="15">
        <f t="shared" si="4"/>
        <v>-0.7837687604</v>
      </c>
      <c r="P5206" s="8">
        <f t="shared" si="5"/>
        <v>238</v>
      </c>
    </row>
    <row r="5207" ht="12.75" customHeight="1">
      <c r="A5207" s="7">
        <v>44489.0</v>
      </c>
      <c r="B5207" s="8" t="s">
        <v>3534</v>
      </c>
      <c r="C5207" s="8" t="s">
        <v>3535</v>
      </c>
      <c r="D5207" s="9" t="s">
        <v>23</v>
      </c>
      <c r="E5207" s="10" t="s">
        <v>19</v>
      </c>
      <c r="F5207" s="11">
        <v>9.84418906E8</v>
      </c>
      <c r="G5207" s="8" t="s">
        <v>20</v>
      </c>
      <c r="H5207" s="8" t="str">
        <f t="shared" si="1"/>
        <v>SELL</v>
      </c>
      <c r="I5207" s="12">
        <v>11.35</v>
      </c>
      <c r="J5207" s="12">
        <v>1000.0</v>
      </c>
      <c r="K5207" s="16">
        <v>44683.0</v>
      </c>
      <c r="L5207" s="14">
        <v>7.33</v>
      </c>
      <c r="M5207" s="14">
        <f t="shared" si="2"/>
        <v>645.814978</v>
      </c>
      <c r="N5207" s="15">
        <f t="shared" si="3"/>
        <v>0.354185022</v>
      </c>
      <c r="O5207" s="15">
        <f t="shared" si="4"/>
        <v>-0.354185022</v>
      </c>
      <c r="P5207" s="8">
        <f t="shared" si="5"/>
        <v>194</v>
      </c>
    </row>
    <row r="5208" ht="12.75" customHeight="1">
      <c r="A5208" s="7">
        <v>44489.0</v>
      </c>
      <c r="B5208" s="8" t="s">
        <v>3129</v>
      </c>
      <c r="C5208" s="8" t="s">
        <v>3130</v>
      </c>
      <c r="D5208" s="9" t="s">
        <v>65</v>
      </c>
      <c r="E5208" s="10" t="s">
        <v>19</v>
      </c>
      <c r="F5208" s="11">
        <v>3.653663805E9</v>
      </c>
      <c r="G5208" s="8" t="s">
        <v>24</v>
      </c>
      <c r="H5208" s="8" t="str">
        <f t="shared" si="1"/>
        <v>BUY</v>
      </c>
      <c r="I5208" s="12">
        <v>36.220001</v>
      </c>
      <c r="J5208" s="12">
        <v>1000.0</v>
      </c>
      <c r="K5208" s="7">
        <v>44496.0</v>
      </c>
      <c r="L5208" s="14">
        <v>32.759998</v>
      </c>
      <c r="M5208" s="14">
        <f t="shared" si="2"/>
        <v>904.4725868</v>
      </c>
      <c r="N5208" s="15">
        <f t="shared" si="3"/>
        <v>-0.09552741315</v>
      </c>
      <c r="O5208" s="15">
        <f t="shared" si="4"/>
        <v>0.09552741315</v>
      </c>
      <c r="P5208" s="8">
        <f t="shared" si="5"/>
        <v>7</v>
      </c>
    </row>
    <row r="5209" ht="12.75" customHeight="1">
      <c r="A5209" s="16">
        <v>44489.0</v>
      </c>
      <c r="B5209" s="8" t="s">
        <v>3536</v>
      </c>
      <c r="C5209" s="8" t="s">
        <v>3537</v>
      </c>
      <c r="D5209" s="9" t="s">
        <v>18</v>
      </c>
      <c r="E5209" s="10" t="s">
        <v>19</v>
      </c>
      <c r="F5209" s="11">
        <v>2.27921545E9</v>
      </c>
      <c r="G5209" s="17" t="s">
        <v>20</v>
      </c>
      <c r="H5209" s="18" t="str">
        <f t="shared" si="1"/>
        <v>SELL</v>
      </c>
      <c r="I5209" s="12">
        <v>101.22</v>
      </c>
      <c r="J5209" s="12">
        <v>1000.0</v>
      </c>
      <c r="K5209" s="16">
        <v>44727.0</v>
      </c>
      <c r="L5209" s="14">
        <v>126.46</v>
      </c>
      <c r="M5209" s="14">
        <f t="shared" si="2"/>
        <v>1249.357834</v>
      </c>
      <c r="N5209" s="15">
        <f t="shared" si="3"/>
        <v>-0.2493578344</v>
      </c>
      <c r="O5209" s="15">
        <f t="shared" si="4"/>
        <v>0.2493578344</v>
      </c>
      <c r="P5209" s="8">
        <f t="shared" si="5"/>
        <v>238</v>
      </c>
    </row>
    <row r="5210" ht="12.75" customHeight="1">
      <c r="A5210" s="16">
        <v>44489.0</v>
      </c>
      <c r="B5210" s="8" t="s">
        <v>2592</v>
      </c>
      <c r="C5210" s="8" t="s">
        <v>2593</v>
      </c>
      <c r="D5210" s="9" t="s">
        <v>23</v>
      </c>
      <c r="E5210" s="10" t="s">
        <v>19</v>
      </c>
      <c r="F5210" s="11">
        <v>1.9724256923E10</v>
      </c>
      <c r="G5210" s="18" t="s">
        <v>24</v>
      </c>
      <c r="H5210" s="17" t="str">
        <f t="shared" si="1"/>
        <v>BUY</v>
      </c>
      <c r="I5210" s="12">
        <v>275.709991</v>
      </c>
      <c r="J5210" s="12">
        <v>1000.0</v>
      </c>
      <c r="K5210" s="16">
        <v>44519.0</v>
      </c>
      <c r="L5210" s="14">
        <v>251.300003</v>
      </c>
      <c r="M5210" s="14">
        <f t="shared" si="2"/>
        <v>911.4649857</v>
      </c>
      <c r="N5210" s="15">
        <f t="shared" si="3"/>
        <v>-0.08853501432</v>
      </c>
      <c r="O5210" s="15">
        <f t="shared" si="4"/>
        <v>0.08853501432</v>
      </c>
      <c r="P5210" s="8">
        <f t="shared" si="5"/>
        <v>30</v>
      </c>
    </row>
    <row r="5211" ht="12.75" customHeight="1">
      <c r="A5211" s="7">
        <v>44490.0</v>
      </c>
      <c r="B5211" s="8" t="s">
        <v>3411</v>
      </c>
      <c r="C5211" s="8" t="s">
        <v>3412</v>
      </c>
      <c r="D5211" s="9" t="s">
        <v>23</v>
      </c>
      <c r="E5211" s="10" t="s">
        <v>19</v>
      </c>
      <c r="F5211" s="11">
        <v>9.255299062E9</v>
      </c>
      <c r="G5211" s="8" t="s">
        <v>20</v>
      </c>
      <c r="H5211" s="8" t="str">
        <f t="shared" si="1"/>
        <v>SELL</v>
      </c>
      <c r="I5211" s="12">
        <v>41.279999</v>
      </c>
      <c r="J5211" s="12">
        <v>1000.0</v>
      </c>
      <c r="K5211" s="16">
        <v>44496.0</v>
      </c>
      <c r="L5211" s="14">
        <v>35.439999</v>
      </c>
      <c r="M5211" s="14">
        <f t="shared" si="2"/>
        <v>858.5271284</v>
      </c>
      <c r="N5211" s="15">
        <f t="shared" si="3"/>
        <v>0.1414728716</v>
      </c>
      <c r="O5211" s="15">
        <f t="shared" si="4"/>
        <v>-0.1414728716</v>
      </c>
      <c r="P5211" s="8">
        <f t="shared" si="5"/>
        <v>6</v>
      </c>
    </row>
    <row r="5212" ht="12.75" customHeight="1">
      <c r="A5212" s="7">
        <v>44490.0</v>
      </c>
      <c r="B5212" s="8" t="s">
        <v>3538</v>
      </c>
      <c r="C5212" s="8" t="s">
        <v>3539</v>
      </c>
      <c r="D5212" s="9" t="s">
        <v>23</v>
      </c>
      <c r="E5212" s="10" t="s">
        <v>19</v>
      </c>
      <c r="F5212" s="11">
        <v>3.092386509E9</v>
      </c>
      <c r="G5212" s="8" t="s">
        <v>24</v>
      </c>
      <c r="H5212" s="8" t="str">
        <f t="shared" si="1"/>
        <v>BUY</v>
      </c>
      <c r="I5212" s="12">
        <v>27.469999</v>
      </c>
      <c r="J5212" s="12">
        <v>1000.0</v>
      </c>
      <c r="K5212" s="16">
        <v>44727.0</v>
      </c>
      <c r="L5212" s="14">
        <v>9.45</v>
      </c>
      <c r="M5212" s="14">
        <f t="shared" si="2"/>
        <v>344.0116616</v>
      </c>
      <c r="N5212" s="15">
        <f t="shared" si="3"/>
        <v>-0.6559883384</v>
      </c>
      <c r="O5212" s="15">
        <f t="shared" si="4"/>
        <v>0.6559883384</v>
      </c>
      <c r="P5212" s="8">
        <f t="shared" si="5"/>
        <v>237</v>
      </c>
    </row>
    <row r="5213" ht="12.75" customHeight="1">
      <c r="A5213" s="7">
        <v>44490.0</v>
      </c>
      <c r="B5213" s="8" t="s">
        <v>3409</v>
      </c>
      <c r="C5213" s="8" t="s">
        <v>3410</v>
      </c>
      <c r="D5213" s="9" t="s">
        <v>39</v>
      </c>
      <c r="E5213" s="10" t="s">
        <v>19</v>
      </c>
      <c r="F5213" s="11">
        <v>7.13079752E8</v>
      </c>
      <c r="G5213" s="8" t="s">
        <v>20</v>
      </c>
      <c r="H5213" s="8" t="str">
        <f t="shared" si="1"/>
        <v>SELL</v>
      </c>
      <c r="I5213" s="12">
        <v>46.560001</v>
      </c>
      <c r="J5213" s="12">
        <v>1000.0</v>
      </c>
      <c r="K5213" s="7">
        <v>44516.0</v>
      </c>
      <c r="L5213" s="14">
        <v>61.689999</v>
      </c>
      <c r="M5213" s="14">
        <f t="shared" si="2"/>
        <v>1324.956995</v>
      </c>
      <c r="N5213" s="15">
        <f t="shared" si="3"/>
        <v>-0.3249569947</v>
      </c>
      <c r="O5213" s="15">
        <f t="shared" si="4"/>
        <v>0.3249569947</v>
      </c>
      <c r="P5213" s="8">
        <f t="shared" si="5"/>
        <v>26</v>
      </c>
    </row>
    <row r="5214" ht="12.75" customHeight="1">
      <c r="A5214" s="7">
        <v>44490.0</v>
      </c>
      <c r="B5214" s="8" t="s">
        <v>1549</v>
      </c>
      <c r="C5214" s="8" t="s">
        <v>1550</v>
      </c>
      <c r="D5214" s="9" t="s">
        <v>58</v>
      </c>
      <c r="E5214" s="10" t="s">
        <v>19</v>
      </c>
      <c r="F5214" s="11">
        <v>1.470424882E10</v>
      </c>
      <c r="G5214" s="8" t="s">
        <v>24</v>
      </c>
      <c r="H5214" s="8" t="str">
        <f t="shared" si="1"/>
        <v>BUY</v>
      </c>
      <c r="I5214" s="12">
        <v>75.110001</v>
      </c>
      <c r="J5214" s="12">
        <v>1000.0</v>
      </c>
      <c r="K5214" s="16">
        <v>44727.0</v>
      </c>
      <c r="L5214" s="14">
        <v>13.2</v>
      </c>
      <c r="M5214" s="14">
        <f t="shared" si="2"/>
        <v>175.7422424</v>
      </c>
      <c r="N5214" s="15">
        <f t="shared" si="3"/>
        <v>-0.8242577576</v>
      </c>
      <c r="O5214" s="15">
        <f t="shared" si="4"/>
        <v>0.8242577576</v>
      </c>
      <c r="P5214" s="8">
        <f t="shared" si="5"/>
        <v>237</v>
      </c>
    </row>
    <row r="5215" ht="12.75" customHeight="1">
      <c r="A5215" s="7">
        <v>44495.0</v>
      </c>
      <c r="B5215" s="8" t="s">
        <v>3393</v>
      </c>
      <c r="C5215" s="8" t="s">
        <v>3394</v>
      </c>
      <c r="D5215" s="9" t="s">
        <v>18</v>
      </c>
      <c r="E5215" s="10" t="s">
        <v>168</v>
      </c>
      <c r="F5215" s="11">
        <v>4.58611634E8</v>
      </c>
      <c r="G5215" s="8" t="s">
        <v>24</v>
      </c>
      <c r="H5215" s="8" t="str">
        <f t="shared" si="1"/>
        <v>BUY</v>
      </c>
      <c r="I5215" s="12">
        <v>13.45</v>
      </c>
      <c r="J5215" s="12">
        <v>1000.0</v>
      </c>
      <c r="K5215" s="7">
        <v>44564.0</v>
      </c>
      <c r="L5215" s="14">
        <v>9.99</v>
      </c>
      <c r="M5215" s="14">
        <f t="shared" si="2"/>
        <v>742.7509294</v>
      </c>
      <c r="N5215" s="15">
        <f t="shared" si="3"/>
        <v>-0.2572490706</v>
      </c>
      <c r="O5215" s="15">
        <f t="shared" si="4"/>
        <v>0.2572490706</v>
      </c>
      <c r="P5215" s="8">
        <f t="shared" si="5"/>
        <v>69</v>
      </c>
    </row>
    <row r="5216" ht="12.75" customHeight="1">
      <c r="A5216" s="7">
        <v>44495.0</v>
      </c>
      <c r="B5216" s="8" t="s">
        <v>1258</v>
      </c>
      <c r="C5216" s="8" t="s">
        <v>1259</v>
      </c>
      <c r="D5216" s="9" t="s">
        <v>23</v>
      </c>
      <c r="E5216" s="10" t="s">
        <v>252</v>
      </c>
      <c r="F5216" s="11">
        <v>1.051797988E10</v>
      </c>
      <c r="G5216" s="8" t="s">
        <v>20</v>
      </c>
      <c r="H5216" s="8" t="str">
        <f t="shared" si="1"/>
        <v>SELL</v>
      </c>
      <c r="I5216" s="12">
        <v>82.527122</v>
      </c>
      <c r="J5216" s="12">
        <v>1000.0</v>
      </c>
      <c r="K5216" s="16">
        <v>44727.0</v>
      </c>
      <c r="L5216" s="14">
        <v>52.323292</v>
      </c>
      <c r="M5216" s="14">
        <f t="shared" si="2"/>
        <v>634.0132884</v>
      </c>
      <c r="N5216" s="15">
        <f t="shared" si="3"/>
        <v>0.3659867116</v>
      </c>
      <c r="O5216" s="15">
        <f t="shared" si="4"/>
        <v>-0.3659867116</v>
      </c>
      <c r="P5216" s="8">
        <f t="shared" si="5"/>
        <v>232</v>
      </c>
    </row>
    <row r="5217" ht="12.75" customHeight="1">
      <c r="A5217" s="7">
        <v>44495.0</v>
      </c>
      <c r="B5217" s="8" t="s">
        <v>44</v>
      </c>
      <c r="C5217" s="8" t="s">
        <v>45</v>
      </c>
      <c r="D5217" s="9" t="s">
        <v>18</v>
      </c>
      <c r="E5217" s="10" t="s">
        <v>19</v>
      </c>
      <c r="F5217" s="11">
        <v>5.517271672E10</v>
      </c>
      <c r="G5217" s="8" t="s">
        <v>24</v>
      </c>
      <c r="H5217" s="8" t="str">
        <f t="shared" si="1"/>
        <v>BUY</v>
      </c>
      <c r="I5217" s="12">
        <v>168.513168</v>
      </c>
      <c r="J5217" s="12">
        <v>1000.0</v>
      </c>
      <c r="K5217" s="7">
        <v>44587.0</v>
      </c>
      <c r="L5217" s="14">
        <v>157.891159</v>
      </c>
      <c r="M5217" s="14">
        <f t="shared" si="2"/>
        <v>936.9662969</v>
      </c>
      <c r="N5217" s="15">
        <f t="shared" si="3"/>
        <v>-0.0630337031</v>
      </c>
      <c r="O5217" s="15">
        <f t="shared" si="4"/>
        <v>0.0630337031</v>
      </c>
      <c r="P5217" s="8">
        <f t="shared" si="5"/>
        <v>92</v>
      </c>
    </row>
    <row r="5218" ht="12.75" customHeight="1">
      <c r="A5218" s="7">
        <v>44495.0</v>
      </c>
      <c r="B5218" s="8" t="s">
        <v>3540</v>
      </c>
      <c r="C5218" s="8" t="s">
        <v>3541</v>
      </c>
      <c r="D5218" s="9" t="s">
        <v>18</v>
      </c>
      <c r="E5218" s="10" t="s">
        <v>19</v>
      </c>
      <c r="F5218" s="11">
        <v>5.60062884E8</v>
      </c>
      <c r="G5218" s="8" t="s">
        <v>24</v>
      </c>
      <c r="H5218" s="8" t="str">
        <f t="shared" si="1"/>
        <v>BUY</v>
      </c>
      <c r="I5218" s="12">
        <v>7.93</v>
      </c>
      <c r="J5218" s="12">
        <v>1000.0</v>
      </c>
      <c r="K5218" s="16">
        <v>44727.0</v>
      </c>
      <c r="L5218" s="14">
        <v>2.66</v>
      </c>
      <c r="M5218" s="14">
        <f t="shared" si="2"/>
        <v>335.4350567</v>
      </c>
      <c r="N5218" s="15">
        <f t="shared" si="3"/>
        <v>-0.6645649433</v>
      </c>
      <c r="O5218" s="15">
        <f t="shared" si="4"/>
        <v>0.6645649433</v>
      </c>
      <c r="P5218" s="8">
        <f t="shared" si="5"/>
        <v>232</v>
      </c>
    </row>
    <row r="5219" ht="12.75" customHeight="1">
      <c r="A5219" s="7">
        <v>44495.0</v>
      </c>
      <c r="B5219" s="8" t="s">
        <v>3542</v>
      </c>
      <c r="C5219" s="8" t="s">
        <v>3543</v>
      </c>
      <c r="D5219" s="9" t="s">
        <v>23</v>
      </c>
      <c r="E5219" s="10" t="s">
        <v>19</v>
      </c>
      <c r="F5219" s="11">
        <v>2.058240856E9</v>
      </c>
      <c r="G5219" s="8" t="s">
        <v>24</v>
      </c>
      <c r="H5219" s="8" t="str">
        <f t="shared" si="1"/>
        <v>BUY</v>
      </c>
      <c r="I5219" s="12">
        <v>123.190002</v>
      </c>
      <c r="J5219" s="12">
        <v>1000.0</v>
      </c>
      <c r="K5219" s="16">
        <v>44727.0</v>
      </c>
      <c r="L5219" s="14">
        <v>91.800003</v>
      </c>
      <c r="M5219" s="14">
        <f t="shared" si="2"/>
        <v>745.1903686</v>
      </c>
      <c r="N5219" s="15">
        <f t="shared" si="3"/>
        <v>-0.2548096314</v>
      </c>
      <c r="O5219" s="15">
        <f t="shared" si="4"/>
        <v>0.2548096314</v>
      </c>
      <c r="P5219" s="8">
        <f t="shared" si="5"/>
        <v>232</v>
      </c>
    </row>
    <row r="5220" ht="12.75" customHeight="1">
      <c r="A5220" s="7">
        <v>44495.0</v>
      </c>
      <c r="B5220" s="8" t="s">
        <v>3544</v>
      </c>
      <c r="C5220" s="8" t="s">
        <v>3545</v>
      </c>
      <c r="D5220" s="9" t="s">
        <v>65</v>
      </c>
      <c r="E5220" s="10" t="s">
        <v>168</v>
      </c>
      <c r="F5220" s="11">
        <v>3.36768E8</v>
      </c>
      <c r="G5220" s="8" t="s">
        <v>24</v>
      </c>
      <c r="H5220" s="8" t="str">
        <f t="shared" si="1"/>
        <v>BUY</v>
      </c>
      <c r="I5220" s="12">
        <v>3.13</v>
      </c>
      <c r="J5220" s="12">
        <v>1000.0</v>
      </c>
      <c r="K5220" s="16">
        <v>44727.0</v>
      </c>
      <c r="L5220" s="14">
        <v>1.16</v>
      </c>
      <c r="M5220" s="14">
        <f t="shared" si="2"/>
        <v>370.6070288</v>
      </c>
      <c r="N5220" s="15">
        <f t="shared" si="3"/>
        <v>-0.6293929712</v>
      </c>
      <c r="O5220" s="15">
        <f t="shared" si="4"/>
        <v>0.6293929712</v>
      </c>
      <c r="P5220" s="8">
        <f t="shared" si="5"/>
        <v>232</v>
      </c>
    </row>
    <row r="5221" ht="12.75" customHeight="1">
      <c r="A5221" s="7">
        <v>44496.0</v>
      </c>
      <c r="B5221" s="8" t="s">
        <v>3546</v>
      </c>
      <c r="C5221" s="8" t="s">
        <v>3547</v>
      </c>
      <c r="D5221" s="9" t="s">
        <v>23</v>
      </c>
      <c r="E5221" s="10" t="s">
        <v>19</v>
      </c>
      <c r="F5221" s="11">
        <v>5.0739036324E10</v>
      </c>
      <c r="G5221" s="8" t="s">
        <v>20</v>
      </c>
      <c r="H5221" s="8" t="str">
        <f t="shared" si="1"/>
        <v>SELL</v>
      </c>
      <c r="I5221" s="12">
        <v>74.343193</v>
      </c>
      <c r="J5221" s="12">
        <v>1000.0</v>
      </c>
      <c r="K5221" s="16">
        <v>44727.0</v>
      </c>
      <c r="L5221" s="14">
        <v>65.202545</v>
      </c>
      <c r="M5221" s="14">
        <f t="shared" si="2"/>
        <v>877.0479498</v>
      </c>
      <c r="N5221" s="15">
        <f t="shared" si="3"/>
        <v>0.1229520502</v>
      </c>
      <c r="O5221" s="15">
        <f t="shared" si="4"/>
        <v>-0.1229520502</v>
      </c>
      <c r="P5221" s="8">
        <f t="shared" si="5"/>
        <v>231</v>
      </c>
    </row>
    <row r="5222" ht="12.75" customHeight="1">
      <c r="A5222" s="7">
        <v>44496.0</v>
      </c>
      <c r="B5222" s="8" t="s">
        <v>3411</v>
      </c>
      <c r="C5222" s="8" t="s">
        <v>3412</v>
      </c>
      <c r="D5222" s="9" t="s">
        <v>23</v>
      </c>
      <c r="E5222" s="10" t="s">
        <v>19</v>
      </c>
      <c r="F5222" s="11">
        <v>9.255299062E9</v>
      </c>
      <c r="G5222" s="8" t="s">
        <v>24</v>
      </c>
      <c r="H5222" s="8" t="str">
        <f t="shared" si="1"/>
        <v>BUY</v>
      </c>
      <c r="I5222" s="12">
        <v>35.439999</v>
      </c>
      <c r="J5222" s="12">
        <v>1000.0</v>
      </c>
      <c r="K5222" s="16">
        <v>44593.0</v>
      </c>
      <c r="L5222" s="14">
        <v>14.65</v>
      </c>
      <c r="M5222" s="14">
        <f t="shared" si="2"/>
        <v>413.3747295</v>
      </c>
      <c r="N5222" s="15">
        <f t="shared" si="3"/>
        <v>-0.5866252705</v>
      </c>
      <c r="O5222" s="15">
        <f t="shared" si="4"/>
        <v>0.5866252705</v>
      </c>
      <c r="P5222" s="8">
        <f t="shared" si="5"/>
        <v>97</v>
      </c>
    </row>
    <row r="5223" ht="12.75" customHeight="1">
      <c r="A5223" s="7">
        <v>44496.0</v>
      </c>
      <c r="B5223" s="8" t="s">
        <v>179</v>
      </c>
      <c r="C5223" s="8" t="s">
        <v>180</v>
      </c>
      <c r="D5223" s="9" t="s">
        <v>58</v>
      </c>
      <c r="E5223" s="10" t="s">
        <v>19</v>
      </c>
      <c r="F5223" s="11">
        <v>7.25893281281E11</v>
      </c>
      <c r="G5223" s="8" t="s">
        <v>20</v>
      </c>
      <c r="H5223" s="8" t="str">
        <f t="shared" si="1"/>
        <v>SELL</v>
      </c>
      <c r="I5223" s="12">
        <v>312.220001</v>
      </c>
      <c r="J5223" s="12">
        <v>1000.0</v>
      </c>
      <c r="K5223" s="7">
        <v>44595.0</v>
      </c>
      <c r="L5223" s="14">
        <v>237.759995</v>
      </c>
      <c r="M5223" s="14">
        <f t="shared" si="2"/>
        <v>761.5142984</v>
      </c>
      <c r="N5223" s="15">
        <f t="shared" si="3"/>
        <v>0.2384857016</v>
      </c>
      <c r="O5223" s="15">
        <f t="shared" si="4"/>
        <v>-0.2384857016</v>
      </c>
      <c r="P5223" s="8">
        <f t="shared" si="5"/>
        <v>99</v>
      </c>
    </row>
    <row r="5224" ht="12.75" customHeight="1">
      <c r="A5224" s="7">
        <v>44496.0</v>
      </c>
      <c r="B5224" s="8" t="s">
        <v>3129</v>
      </c>
      <c r="C5224" s="8" t="s">
        <v>3130</v>
      </c>
      <c r="D5224" s="9" t="s">
        <v>65</v>
      </c>
      <c r="E5224" s="10" t="s">
        <v>19</v>
      </c>
      <c r="F5224" s="11">
        <v>3.653663805E9</v>
      </c>
      <c r="G5224" s="8" t="s">
        <v>20</v>
      </c>
      <c r="H5224" s="8" t="str">
        <f t="shared" si="1"/>
        <v>SELL</v>
      </c>
      <c r="I5224" s="12">
        <v>32.759998</v>
      </c>
      <c r="J5224" s="12">
        <v>1000.0</v>
      </c>
      <c r="K5224" s="16">
        <v>44727.0</v>
      </c>
      <c r="L5224" s="14">
        <v>35.57</v>
      </c>
      <c r="M5224" s="14">
        <f t="shared" si="2"/>
        <v>1085.775402</v>
      </c>
      <c r="N5224" s="15">
        <f t="shared" si="3"/>
        <v>-0.08577540206</v>
      </c>
      <c r="O5224" s="15">
        <f t="shared" si="4"/>
        <v>0.08577540206</v>
      </c>
      <c r="P5224" s="8">
        <f t="shared" si="5"/>
        <v>231</v>
      </c>
    </row>
    <row r="5225" ht="12.75" customHeight="1">
      <c r="A5225" s="7">
        <v>44496.0</v>
      </c>
      <c r="B5225" s="8" t="s">
        <v>1404</v>
      </c>
      <c r="C5225" s="8" t="s">
        <v>1405</v>
      </c>
      <c r="D5225" s="9" t="s">
        <v>193</v>
      </c>
      <c r="E5225" s="10" t="s">
        <v>19</v>
      </c>
      <c r="F5225" s="11">
        <v>3.830633271E10</v>
      </c>
      <c r="G5225" s="8" t="s">
        <v>20</v>
      </c>
      <c r="H5225" s="8" t="str">
        <f t="shared" si="1"/>
        <v>SELL</v>
      </c>
      <c r="I5225" s="12">
        <v>65.640915</v>
      </c>
      <c r="J5225" s="12">
        <v>1000.0</v>
      </c>
      <c r="K5225" s="16">
        <v>44727.0</v>
      </c>
      <c r="L5225" s="14">
        <v>61.569984</v>
      </c>
      <c r="M5225" s="14">
        <f t="shared" si="2"/>
        <v>937.981806</v>
      </c>
      <c r="N5225" s="15">
        <f t="shared" si="3"/>
        <v>0.06201819399</v>
      </c>
      <c r="O5225" s="15">
        <f t="shared" si="4"/>
        <v>-0.06201819399</v>
      </c>
      <c r="P5225" s="8">
        <f t="shared" si="5"/>
        <v>231</v>
      </c>
    </row>
    <row r="5226" ht="12.75" customHeight="1">
      <c r="A5226" s="7">
        <v>44496.0</v>
      </c>
      <c r="B5226" s="8" t="s">
        <v>3548</v>
      </c>
      <c r="C5226" s="8" t="s">
        <v>3549</v>
      </c>
      <c r="D5226" s="9" t="s">
        <v>23</v>
      </c>
      <c r="E5226" s="10" t="s">
        <v>274</v>
      </c>
      <c r="F5226" s="11">
        <v>7.47129295E8</v>
      </c>
      <c r="G5226" s="8" t="s">
        <v>20</v>
      </c>
      <c r="H5226" s="8" t="str">
        <f t="shared" si="1"/>
        <v>SELL</v>
      </c>
      <c r="I5226" s="12">
        <v>34.880001</v>
      </c>
      <c r="J5226" s="12">
        <v>1000.0</v>
      </c>
      <c r="K5226" s="16">
        <v>44727.0</v>
      </c>
      <c r="L5226" s="14">
        <v>21.540001</v>
      </c>
      <c r="M5226" s="14">
        <f t="shared" si="2"/>
        <v>617.5458825</v>
      </c>
      <c r="N5226" s="15">
        <f t="shared" si="3"/>
        <v>0.3824541175</v>
      </c>
      <c r="O5226" s="15">
        <f t="shared" si="4"/>
        <v>-0.3824541175</v>
      </c>
      <c r="P5226" s="8">
        <f t="shared" si="5"/>
        <v>231</v>
      </c>
    </row>
    <row r="5227" ht="12.75" customHeight="1">
      <c r="A5227" s="7">
        <v>44497.0</v>
      </c>
      <c r="B5227" s="8" t="s">
        <v>3550</v>
      </c>
      <c r="C5227" s="8" t="s">
        <v>3551</v>
      </c>
      <c r="D5227" s="9" t="s">
        <v>27</v>
      </c>
      <c r="E5227" s="10" t="s">
        <v>19</v>
      </c>
      <c r="F5227" s="11">
        <v>6.60264607E8</v>
      </c>
      <c r="G5227" s="8" t="s">
        <v>24</v>
      </c>
      <c r="H5227" s="8" t="str">
        <f t="shared" si="1"/>
        <v>BUY</v>
      </c>
      <c r="I5227" s="12">
        <v>52.490002</v>
      </c>
      <c r="J5227" s="12">
        <v>1000.0</v>
      </c>
      <c r="K5227" s="16">
        <v>44727.0</v>
      </c>
      <c r="L5227" s="14">
        <v>28.360001</v>
      </c>
      <c r="M5227" s="14">
        <f t="shared" si="2"/>
        <v>540.2933877</v>
      </c>
      <c r="N5227" s="15">
        <f t="shared" si="3"/>
        <v>-0.4597066123</v>
      </c>
      <c r="O5227" s="15">
        <f t="shared" si="4"/>
        <v>0.4597066123</v>
      </c>
      <c r="P5227" s="8">
        <f t="shared" si="5"/>
        <v>230</v>
      </c>
    </row>
    <row r="5228" ht="12.75" customHeight="1">
      <c r="A5228" s="7">
        <v>44497.0</v>
      </c>
      <c r="B5228" s="8" t="s">
        <v>3489</v>
      </c>
      <c r="C5228" s="8" t="s">
        <v>3490</v>
      </c>
      <c r="D5228" s="9" t="s">
        <v>65</v>
      </c>
      <c r="E5228" s="10" t="s">
        <v>168</v>
      </c>
      <c r="F5228" s="11">
        <v>6.125596E8</v>
      </c>
      <c r="G5228" s="8" t="s">
        <v>24</v>
      </c>
      <c r="H5228" s="8" t="str">
        <f t="shared" si="1"/>
        <v>BUY</v>
      </c>
      <c r="I5228" s="12">
        <v>12.26</v>
      </c>
      <c r="J5228" s="12">
        <v>1000.0</v>
      </c>
      <c r="K5228" s="7">
        <v>44539.0</v>
      </c>
      <c r="L5228" s="14">
        <v>9.01</v>
      </c>
      <c r="M5228" s="14">
        <f t="shared" si="2"/>
        <v>734.9102773</v>
      </c>
      <c r="N5228" s="15">
        <f t="shared" si="3"/>
        <v>-0.2650897227</v>
      </c>
      <c r="O5228" s="15">
        <f t="shared" si="4"/>
        <v>0.2650897227</v>
      </c>
      <c r="P5228" s="8">
        <f t="shared" si="5"/>
        <v>42</v>
      </c>
    </row>
    <row r="5229" ht="12.75" customHeight="1">
      <c r="A5229" s="16">
        <v>44497.0</v>
      </c>
      <c r="B5229" s="8" t="s">
        <v>3552</v>
      </c>
      <c r="C5229" s="8" t="s">
        <v>3553</v>
      </c>
      <c r="D5229" s="9" t="s">
        <v>193</v>
      </c>
      <c r="E5229" s="10" t="s">
        <v>19</v>
      </c>
      <c r="F5229" s="11">
        <v>1.11054468E8</v>
      </c>
      <c r="G5229" s="17" t="s">
        <v>20</v>
      </c>
      <c r="H5229" s="18" t="str">
        <f t="shared" si="1"/>
        <v>SELL</v>
      </c>
      <c r="I5229" s="12">
        <v>10.57</v>
      </c>
      <c r="J5229" s="12">
        <v>1000.0</v>
      </c>
      <c r="K5229" s="16">
        <v>44727.0</v>
      </c>
      <c r="L5229" s="14">
        <v>5.44</v>
      </c>
      <c r="M5229" s="14">
        <f t="shared" si="2"/>
        <v>514.6641438</v>
      </c>
      <c r="N5229" s="15">
        <f t="shared" si="3"/>
        <v>0.4853358562</v>
      </c>
      <c r="O5229" s="15">
        <f t="shared" si="4"/>
        <v>-0.4853358562</v>
      </c>
      <c r="P5229" s="8">
        <f t="shared" si="5"/>
        <v>230</v>
      </c>
    </row>
    <row r="5230" ht="12.75" customHeight="1">
      <c r="A5230" s="7">
        <v>44498.0</v>
      </c>
      <c r="B5230" s="8" t="s">
        <v>105</v>
      </c>
      <c r="C5230" s="8" t="s">
        <v>105</v>
      </c>
      <c r="D5230" s="9" t="s">
        <v>27</v>
      </c>
      <c r="E5230" s="10" t="s">
        <v>106</v>
      </c>
      <c r="F5230" s="11">
        <v>1.04646990459E11</v>
      </c>
      <c r="G5230" s="8" t="s">
        <v>20</v>
      </c>
      <c r="H5230" s="8" t="str">
        <f t="shared" si="1"/>
        <v>SELL</v>
      </c>
      <c r="I5230" s="12">
        <v>26.38</v>
      </c>
      <c r="J5230" s="12">
        <v>1000.0</v>
      </c>
      <c r="K5230" s="16">
        <v>44727.0</v>
      </c>
      <c r="L5230" s="14">
        <v>29.37</v>
      </c>
      <c r="M5230" s="14">
        <f t="shared" si="2"/>
        <v>1113.343442</v>
      </c>
      <c r="N5230" s="15">
        <f t="shared" si="3"/>
        <v>-0.113343442</v>
      </c>
      <c r="O5230" s="15">
        <f t="shared" si="4"/>
        <v>0.113343442</v>
      </c>
      <c r="P5230" s="8">
        <f t="shared" si="5"/>
        <v>229</v>
      </c>
    </row>
    <row r="5231" ht="12.75" customHeight="1">
      <c r="A5231" s="7">
        <v>44498.0</v>
      </c>
      <c r="B5231" s="8" t="s">
        <v>169</v>
      </c>
      <c r="C5231" s="8" t="s">
        <v>170</v>
      </c>
      <c r="D5231" s="9" t="s">
        <v>65</v>
      </c>
      <c r="E5231" s="10" t="s">
        <v>19</v>
      </c>
      <c r="F5231" s="11">
        <v>3.4609881197E10</v>
      </c>
      <c r="G5231" s="8" t="s">
        <v>24</v>
      </c>
      <c r="H5231" s="8" t="str">
        <f t="shared" si="1"/>
        <v>BUY</v>
      </c>
      <c r="I5231" s="12">
        <v>67.285522</v>
      </c>
      <c r="J5231" s="12">
        <v>1000.0</v>
      </c>
      <c r="K5231" s="16">
        <v>44502.0</v>
      </c>
      <c r="L5231" s="14">
        <v>74.913147</v>
      </c>
      <c r="M5231" s="14">
        <f t="shared" si="2"/>
        <v>1113.362054</v>
      </c>
      <c r="N5231" s="15">
        <f t="shared" si="3"/>
        <v>0.1133620543</v>
      </c>
      <c r="O5231" s="15">
        <f t="shared" si="4"/>
        <v>-0.1133620543</v>
      </c>
      <c r="P5231" s="8">
        <f t="shared" si="5"/>
        <v>4</v>
      </c>
    </row>
    <row r="5232" ht="12.75" customHeight="1">
      <c r="A5232" s="7">
        <v>44498.0</v>
      </c>
      <c r="B5232" s="8" t="s">
        <v>3554</v>
      </c>
      <c r="C5232" s="8" t="s">
        <v>3555</v>
      </c>
      <c r="D5232" s="9" t="s">
        <v>39</v>
      </c>
      <c r="E5232" s="10" t="s">
        <v>19</v>
      </c>
      <c r="F5232" s="11">
        <v>1.31340003E8</v>
      </c>
      <c r="G5232" s="8" t="s">
        <v>20</v>
      </c>
      <c r="H5232" s="8" t="str">
        <f t="shared" si="1"/>
        <v>SELL</v>
      </c>
      <c r="I5232" s="12">
        <v>177.0</v>
      </c>
      <c r="J5232" s="12">
        <v>1000.0</v>
      </c>
      <c r="K5232" s="16">
        <v>44727.0</v>
      </c>
      <c r="L5232" s="14">
        <v>36.400002</v>
      </c>
      <c r="M5232" s="14">
        <f t="shared" si="2"/>
        <v>205.6497288</v>
      </c>
      <c r="N5232" s="15">
        <f t="shared" si="3"/>
        <v>0.7943502712</v>
      </c>
      <c r="O5232" s="15">
        <f t="shared" si="4"/>
        <v>-0.7943502712</v>
      </c>
      <c r="P5232" s="8">
        <f t="shared" si="5"/>
        <v>229</v>
      </c>
    </row>
    <row r="5233" ht="12.75" customHeight="1">
      <c r="A5233" s="7">
        <v>44498.0</v>
      </c>
      <c r="B5233" s="8" t="s">
        <v>3556</v>
      </c>
      <c r="C5233" s="8" t="s">
        <v>3557</v>
      </c>
      <c r="D5233" s="9" t="s">
        <v>23</v>
      </c>
      <c r="E5233" s="10" t="s">
        <v>19</v>
      </c>
      <c r="F5233" s="11">
        <v>2.9764571835E10</v>
      </c>
      <c r="G5233" s="8" t="s">
        <v>20</v>
      </c>
      <c r="H5233" s="8" t="str">
        <f t="shared" si="1"/>
        <v>SELL</v>
      </c>
      <c r="I5233" s="12">
        <v>48.740002</v>
      </c>
      <c r="J5233" s="12">
        <v>1000.0</v>
      </c>
      <c r="K5233" s="16">
        <v>44727.0</v>
      </c>
      <c r="L5233" s="14">
        <v>49.459999</v>
      </c>
      <c r="M5233" s="14">
        <f t="shared" si="2"/>
        <v>1014.772199</v>
      </c>
      <c r="N5233" s="15">
        <f t="shared" si="3"/>
        <v>-0.01477219882</v>
      </c>
      <c r="O5233" s="15">
        <f t="shared" si="4"/>
        <v>0.01477219882</v>
      </c>
      <c r="P5233" s="8">
        <f t="shared" si="5"/>
        <v>229</v>
      </c>
    </row>
    <row r="5234" ht="12.75" customHeight="1">
      <c r="A5234" s="7">
        <v>44498.0</v>
      </c>
      <c r="B5234" s="8" t="s">
        <v>1206</v>
      </c>
      <c r="C5234" s="8" t="s">
        <v>1207</v>
      </c>
      <c r="D5234" s="9" t="s">
        <v>35</v>
      </c>
      <c r="E5234" s="10" t="s">
        <v>19</v>
      </c>
      <c r="F5234" s="11">
        <v>6.1304806627E10</v>
      </c>
      <c r="G5234" s="8" t="s">
        <v>20</v>
      </c>
      <c r="H5234" s="8" t="str">
        <f t="shared" si="1"/>
        <v>SELL</v>
      </c>
      <c r="I5234" s="12">
        <v>157.78</v>
      </c>
      <c r="J5234" s="12">
        <v>1000.0</v>
      </c>
      <c r="K5234" s="16">
        <v>44727.0</v>
      </c>
      <c r="L5234" s="14">
        <v>152.91</v>
      </c>
      <c r="M5234" s="14">
        <f t="shared" si="2"/>
        <v>969.1342375</v>
      </c>
      <c r="N5234" s="15">
        <f t="shared" si="3"/>
        <v>0.03086576245</v>
      </c>
      <c r="O5234" s="15">
        <f t="shared" si="4"/>
        <v>-0.03086576245</v>
      </c>
      <c r="P5234" s="8">
        <f t="shared" si="5"/>
        <v>229</v>
      </c>
    </row>
    <row r="5235" ht="12.75" customHeight="1">
      <c r="A5235" s="7">
        <v>44498.0</v>
      </c>
      <c r="B5235" s="8" t="s">
        <v>342</v>
      </c>
      <c r="C5235" s="8" t="s">
        <v>343</v>
      </c>
      <c r="D5235" s="9" t="s">
        <v>39</v>
      </c>
      <c r="E5235" s="10" t="s">
        <v>19</v>
      </c>
      <c r="F5235" s="11">
        <v>2.0695706284E11</v>
      </c>
      <c r="G5235" s="8" t="s">
        <v>24</v>
      </c>
      <c r="H5235" s="8" t="str">
        <f t="shared" si="1"/>
        <v>BUY</v>
      </c>
      <c r="I5235" s="12">
        <v>40.714428</v>
      </c>
      <c r="J5235" s="12">
        <v>1000.0</v>
      </c>
      <c r="K5235" s="7">
        <v>44533.0</v>
      </c>
      <c r="L5235" s="14">
        <v>50.959473</v>
      </c>
      <c r="M5235" s="14">
        <f t="shared" si="2"/>
        <v>1251.631805</v>
      </c>
      <c r="N5235" s="15">
        <f t="shared" si="3"/>
        <v>0.2516318048</v>
      </c>
      <c r="O5235" s="15">
        <f t="shared" si="4"/>
        <v>-0.2516318048</v>
      </c>
      <c r="P5235" s="8">
        <f t="shared" si="5"/>
        <v>35</v>
      </c>
    </row>
    <row r="5236" ht="12.75" customHeight="1">
      <c r="A5236" s="7">
        <v>44498.0</v>
      </c>
      <c r="B5236" s="8" t="s">
        <v>411</v>
      </c>
      <c r="C5236" s="8" t="s">
        <v>412</v>
      </c>
      <c r="D5236" s="9" t="s">
        <v>23</v>
      </c>
      <c r="E5236" s="10" t="s">
        <v>19</v>
      </c>
      <c r="F5236" s="11">
        <v>1.6663529338E10</v>
      </c>
      <c r="G5236" s="8" t="s">
        <v>24</v>
      </c>
      <c r="H5236" s="8" t="str">
        <f t="shared" si="1"/>
        <v>BUY</v>
      </c>
      <c r="I5236" s="12">
        <v>161.0</v>
      </c>
      <c r="J5236" s="12">
        <v>1000.0</v>
      </c>
      <c r="K5236" s="7">
        <v>44517.0</v>
      </c>
      <c r="L5236" s="14">
        <v>156.992569</v>
      </c>
      <c r="M5236" s="14">
        <f t="shared" si="2"/>
        <v>975.1091242</v>
      </c>
      <c r="N5236" s="15">
        <f t="shared" si="3"/>
        <v>-0.02489087578</v>
      </c>
      <c r="O5236" s="15">
        <f t="shared" si="4"/>
        <v>0.02489087578</v>
      </c>
      <c r="P5236" s="8">
        <f t="shared" si="5"/>
        <v>19</v>
      </c>
    </row>
    <row r="5237" ht="12.75" customHeight="1">
      <c r="A5237" s="16">
        <v>44498.0</v>
      </c>
      <c r="B5237" s="8" t="s">
        <v>2563</v>
      </c>
      <c r="C5237" s="8" t="s">
        <v>2564</v>
      </c>
      <c r="D5237" s="9" t="s">
        <v>23</v>
      </c>
      <c r="E5237" s="10" t="s">
        <v>19</v>
      </c>
      <c r="F5237" s="11">
        <v>9.0444963415E10</v>
      </c>
      <c r="G5237" s="18" t="s">
        <v>24</v>
      </c>
      <c r="H5237" s="17" t="str">
        <f t="shared" si="1"/>
        <v>BUY</v>
      </c>
      <c r="I5237" s="12">
        <v>43.82</v>
      </c>
      <c r="J5237" s="12">
        <v>1000.0</v>
      </c>
      <c r="K5237" s="16">
        <v>44571.0</v>
      </c>
      <c r="L5237" s="14">
        <v>42.599998</v>
      </c>
      <c r="M5237" s="14">
        <f t="shared" si="2"/>
        <v>972.1587859</v>
      </c>
      <c r="N5237" s="15">
        <f t="shared" si="3"/>
        <v>-0.02784121406</v>
      </c>
      <c r="O5237" s="15">
        <f t="shared" si="4"/>
        <v>0.02784121406</v>
      </c>
      <c r="P5237" s="8">
        <f t="shared" si="5"/>
        <v>73</v>
      </c>
    </row>
    <row r="5238" ht="12.75" customHeight="1">
      <c r="A5238" s="16">
        <v>44498.0</v>
      </c>
      <c r="B5238" s="8" t="s">
        <v>547</v>
      </c>
      <c r="C5238" s="8" t="s">
        <v>548</v>
      </c>
      <c r="D5238" s="9" t="s">
        <v>58</v>
      </c>
      <c r="E5238" s="10" t="s">
        <v>19</v>
      </c>
      <c r="F5238" s="11">
        <v>1.1845231754E10</v>
      </c>
      <c r="G5238" s="18" t="s">
        <v>24</v>
      </c>
      <c r="H5238" s="17" t="str">
        <f t="shared" si="1"/>
        <v>BUY</v>
      </c>
      <c r="I5238" s="12">
        <v>103.629997</v>
      </c>
      <c r="J5238" s="12">
        <v>1000.0</v>
      </c>
      <c r="K5238" s="16">
        <v>44727.0</v>
      </c>
      <c r="L5238" s="14">
        <v>31.530001</v>
      </c>
      <c r="M5238" s="14">
        <f t="shared" si="2"/>
        <v>304.2555429</v>
      </c>
      <c r="N5238" s="15">
        <f t="shared" si="3"/>
        <v>-0.6957444571</v>
      </c>
      <c r="O5238" s="15">
        <f t="shared" si="4"/>
        <v>0.6957444571</v>
      </c>
      <c r="P5238" s="8">
        <f t="shared" si="5"/>
        <v>229</v>
      </c>
    </row>
    <row r="5239" ht="12.75" customHeight="1">
      <c r="A5239" s="7">
        <v>44501.0</v>
      </c>
      <c r="B5239" s="8" t="s">
        <v>2974</v>
      </c>
      <c r="C5239" s="8" t="s">
        <v>2975</v>
      </c>
      <c r="D5239" s="9" t="s">
        <v>23</v>
      </c>
      <c r="E5239" s="10" t="s">
        <v>19</v>
      </c>
      <c r="F5239" s="11">
        <v>1.028930944E9</v>
      </c>
      <c r="G5239" s="8" t="s">
        <v>20</v>
      </c>
      <c r="H5239" s="8" t="str">
        <f t="shared" si="1"/>
        <v>SELL</v>
      </c>
      <c r="I5239" s="12">
        <v>21.190001</v>
      </c>
      <c r="J5239" s="12">
        <v>1000.0</v>
      </c>
      <c r="K5239" s="16">
        <v>44727.0</v>
      </c>
      <c r="L5239" s="14">
        <v>10.47</v>
      </c>
      <c r="M5239" s="14">
        <f t="shared" si="2"/>
        <v>494.1009677</v>
      </c>
      <c r="N5239" s="15">
        <f t="shared" si="3"/>
        <v>0.5058990323</v>
      </c>
      <c r="O5239" s="15">
        <f t="shared" si="4"/>
        <v>-0.5058990323</v>
      </c>
      <c r="P5239" s="8">
        <f t="shared" si="5"/>
        <v>226</v>
      </c>
    </row>
    <row r="5240" ht="12.75" customHeight="1">
      <c r="A5240" s="7">
        <v>44501.0</v>
      </c>
      <c r="B5240" s="8" t="s">
        <v>3558</v>
      </c>
      <c r="C5240" s="8" t="s">
        <v>3559</v>
      </c>
      <c r="D5240" s="9" t="s">
        <v>58</v>
      </c>
      <c r="E5240" s="10" t="s">
        <v>998</v>
      </c>
      <c r="F5240" s="11">
        <v>7.644585745E9</v>
      </c>
      <c r="G5240" s="8" t="s">
        <v>24</v>
      </c>
      <c r="H5240" s="8" t="str">
        <f t="shared" si="1"/>
        <v>BUY</v>
      </c>
      <c r="I5240" s="12">
        <v>48.434925</v>
      </c>
      <c r="J5240" s="12">
        <v>1000.0</v>
      </c>
      <c r="K5240" s="16">
        <v>44727.0</v>
      </c>
      <c r="L5240" s="14">
        <v>22.629999</v>
      </c>
      <c r="M5240" s="14">
        <f t="shared" si="2"/>
        <v>467.2248176</v>
      </c>
      <c r="N5240" s="15">
        <f t="shared" si="3"/>
        <v>-0.5327751824</v>
      </c>
      <c r="O5240" s="15">
        <f t="shared" si="4"/>
        <v>0.5327751824</v>
      </c>
      <c r="P5240" s="8">
        <f t="shared" si="5"/>
        <v>226</v>
      </c>
    </row>
    <row r="5241" ht="12.75" customHeight="1">
      <c r="A5241" s="16">
        <v>44501.0</v>
      </c>
      <c r="B5241" s="8" t="s">
        <v>3560</v>
      </c>
      <c r="C5241" s="8" t="s">
        <v>3561</v>
      </c>
      <c r="D5241" s="9" t="s">
        <v>18</v>
      </c>
      <c r="E5241" s="10" t="s">
        <v>19</v>
      </c>
      <c r="F5241" s="11">
        <v>2.818611484E9</v>
      </c>
      <c r="G5241" s="18" t="s">
        <v>24</v>
      </c>
      <c r="H5241" s="17" t="str">
        <f t="shared" si="1"/>
        <v>BUY</v>
      </c>
      <c r="I5241" s="12">
        <v>140.07373</v>
      </c>
      <c r="J5241" s="12">
        <v>1000.0</v>
      </c>
      <c r="K5241" s="16">
        <v>44727.0</v>
      </c>
      <c r="L5241" s="14">
        <v>122.280914</v>
      </c>
      <c r="M5241" s="14">
        <f t="shared" si="2"/>
        <v>872.9753538</v>
      </c>
      <c r="N5241" s="15">
        <f t="shared" si="3"/>
        <v>-0.1270246462</v>
      </c>
      <c r="O5241" s="15">
        <f t="shared" si="4"/>
        <v>0.1270246462</v>
      </c>
      <c r="P5241" s="8">
        <f t="shared" si="5"/>
        <v>226</v>
      </c>
    </row>
    <row r="5242" ht="12.75" customHeight="1">
      <c r="A5242" s="7">
        <v>44502.0</v>
      </c>
      <c r="B5242" s="8" t="s">
        <v>3562</v>
      </c>
      <c r="C5242" s="8" t="s">
        <v>3563</v>
      </c>
      <c r="D5242" s="9" t="s">
        <v>23</v>
      </c>
      <c r="E5242" s="10" t="s">
        <v>19</v>
      </c>
      <c r="F5242" s="11">
        <v>1.17108634E8</v>
      </c>
      <c r="G5242" s="8" t="s">
        <v>24</v>
      </c>
      <c r="H5242" s="8" t="str">
        <f t="shared" si="1"/>
        <v>BUY</v>
      </c>
      <c r="I5242" s="12">
        <v>36.599998</v>
      </c>
      <c r="J5242" s="12">
        <v>1000.0</v>
      </c>
      <c r="K5242" s="16">
        <v>44727.0</v>
      </c>
      <c r="L5242" s="14">
        <v>2.29</v>
      </c>
      <c r="M5242" s="14">
        <f t="shared" si="2"/>
        <v>62.56830943</v>
      </c>
      <c r="N5242" s="15">
        <f t="shared" si="3"/>
        <v>-0.9374316906</v>
      </c>
      <c r="O5242" s="15">
        <f t="shared" si="4"/>
        <v>0.9374316906</v>
      </c>
      <c r="P5242" s="8">
        <f t="shared" si="5"/>
        <v>225</v>
      </c>
    </row>
    <row r="5243" ht="12.75" customHeight="1">
      <c r="A5243" s="7">
        <v>44502.0</v>
      </c>
      <c r="B5243" s="8" t="s">
        <v>1400</v>
      </c>
      <c r="C5243" s="8" t="s">
        <v>1401</v>
      </c>
      <c r="D5243" s="9" t="s">
        <v>18</v>
      </c>
      <c r="E5243" s="10" t="s">
        <v>19</v>
      </c>
      <c r="F5243" s="11">
        <v>9.043173608E9</v>
      </c>
      <c r="G5243" s="8" t="s">
        <v>20</v>
      </c>
      <c r="H5243" s="8" t="str">
        <f t="shared" si="1"/>
        <v>SELL</v>
      </c>
      <c r="I5243" s="12">
        <v>357.170013</v>
      </c>
      <c r="J5243" s="12">
        <v>1000.0</v>
      </c>
      <c r="K5243" s="16">
        <v>44727.0</v>
      </c>
      <c r="L5243" s="14">
        <v>173.039993</v>
      </c>
      <c r="M5243" s="14">
        <f t="shared" si="2"/>
        <v>484.4751427</v>
      </c>
      <c r="N5243" s="15">
        <f t="shared" si="3"/>
        <v>0.5155248573</v>
      </c>
      <c r="O5243" s="15">
        <f t="shared" si="4"/>
        <v>-0.5155248573</v>
      </c>
      <c r="P5243" s="8">
        <f t="shared" si="5"/>
        <v>225</v>
      </c>
    </row>
    <row r="5244" ht="12.75" customHeight="1">
      <c r="A5244" s="7">
        <v>44502.0</v>
      </c>
      <c r="B5244" s="8" t="s">
        <v>886</v>
      </c>
      <c r="C5244" s="8" t="s">
        <v>887</v>
      </c>
      <c r="D5244" s="9" t="s">
        <v>32</v>
      </c>
      <c r="E5244" s="10" t="s">
        <v>19</v>
      </c>
      <c r="F5244" s="11">
        <v>1.19716E9</v>
      </c>
      <c r="G5244" s="8" t="s">
        <v>24</v>
      </c>
      <c r="H5244" s="8" t="str">
        <f t="shared" si="1"/>
        <v>BUY</v>
      </c>
      <c r="I5244" s="12">
        <v>32.119999</v>
      </c>
      <c r="J5244" s="12">
        <v>1000.0</v>
      </c>
      <c r="K5244" s="16">
        <v>44529.0</v>
      </c>
      <c r="L5244" s="14">
        <v>25.700001</v>
      </c>
      <c r="M5244" s="14">
        <f t="shared" si="2"/>
        <v>800.124589</v>
      </c>
      <c r="N5244" s="15">
        <f t="shared" si="3"/>
        <v>-0.199875411</v>
      </c>
      <c r="O5244" s="15">
        <f t="shared" si="4"/>
        <v>0.199875411</v>
      </c>
      <c r="P5244" s="8">
        <f t="shared" si="5"/>
        <v>27</v>
      </c>
    </row>
    <row r="5245" ht="12.75" customHeight="1">
      <c r="A5245" s="7">
        <v>44502.0</v>
      </c>
      <c r="B5245" s="8" t="s">
        <v>169</v>
      </c>
      <c r="C5245" s="8" t="s">
        <v>170</v>
      </c>
      <c r="D5245" s="9" t="s">
        <v>65</v>
      </c>
      <c r="E5245" s="10" t="s">
        <v>19</v>
      </c>
      <c r="F5245" s="11">
        <v>3.4609881197E10</v>
      </c>
      <c r="G5245" s="8" t="s">
        <v>20</v>
      </c>
      <c r="H5245" s="8" t="str">
        <f t="shared" si="1"/>
        <v>SELL</v>
      </c>
      <c r="I5245" s="12">
        <v>74.913147</v>
      </c>
      <c r="J5245" s="12">
        <v>1000.0</v>
      </c>
      <c r="K5245" s="16">
        <v>44580.0</v>
      </c>
      <c r="L5245" s="14">
        <v>79.175789</v>
      </c>
      <c r="M5245" s="14">
        <f t="shared" si="2"/>
        <v>1056.90112</v>
      </c>
      <c r="N5245" s="15">
        <f t="shared" si="3"/>
        <v>-0.05690112044</v>
      </c>
      <c r="O5245" s="15">
        <f t="shared" si="4"/>
        <v>0.05690112044</v>
      </c>
      <c r="P5245" s="8">
        <f t="shared" si="5"/>
        <v>78</v>
      </c>
    </row>
    <row r="5246" ht="12.75" customHeight="1">
      <c r="A5246" s="7">
        <v>44502.0</v>
      </c>
      <c r="B5246" s="8" t="s">
        <v>3564</v>
      </c>
      <c r="C5246" s="8" t="s">
        <v>3565</v>
      </c>
      <c r="D5246" s="9" t="s">
        <v>18</v>
      </c>
      <c r="E5246" s="10" t="s">
        <v>19</v>
      </c>
      <c r="F5246" s="11">
        <v>1.223530316E9</v>
      </c>
      <c r="G5246" s="8" t="s">
        <v>24</v>
      </c>
      <c r="H5246" s="8" t="str">
        <f t="shared" si="1"/>
        <v>BUY</v>
      </c>
      <c r="I5246" s="12">
        <v>16.239458</v>
      </c>
      <c r="J5246" s="12">
        <v>1000.0</v>
      </c>
      <c r="K5246" s="16">
        <v>44727.0</v>
      </c>
      <c r="L5246" s="14">
        <v>13.897141</v>
      </c>
      <c r="M5246" s="14">
        <f t="shared" si="2"/>
        <v>855.7638438</v>
      </c>
      <c r="N5246" s="15">
        <f t="shared" si="3"/>
        <v>-0.1442361562</v>
      </c>
      <c r="O5246" s="15">
        <f t="shared" si="4"/>
        <v>0.1442361562</v>
      </c>
      <c r="P5246" s="8">
        <f t="shared" si="5"/>
        <v>225</v>
      </c>
    </row>
    <row r="5247" ht="12.75" customHeight="1">
      <c r="A5247" s="16">
        <v>44502.0</v>
      </c>
      <c r="B5247" s="8" t="s">
        <v>3566</v>
      </c>
      <c r="C5247" s="8" t="s">
        <v>3567</v>
      </c>
      <c r="D5247" s="9" t="s">
        <v>23</v>
      </c>
      <c r="E5247" s="10" t="s">
        <v>842</v>
      </c>
      <c r="F5247" s="11">
        <v>3.529117E7</v>
      </c>
      <c r="G5247" s="17" t="s">
        <v>20</v>
      </c>
      <c r="H5247" s="18" t="str">
        <f t="shared" si="1"/>
        <v>SELL</v>
      </c>
      <c r="I5247" s="12">
        <v>10.08</v>
      </c>
      <c r="J5247" s="12">
        <v>1000.0</v>
      </c>
      <c r="K5247" s="16">
        <v>44727.0</v>
      </c>
      <c r="L5247" s="14">
        <v>2.8</v>
      </c>
      <c r="M5247" s="14">
        <f t="shared" si="2"/>
        <v>277.7777778</v>
      </c>
      <c r="N5247" s="15">
        <f t="shared" si="3"/>
        <v>0.7222222222</v>
      </c>
      <c r="O5247" s="15">
        <f t="shared" si="4"/>
        <v>-0.7222222222</v>
      </c>
      <c r="P5247" s="8">
        <f t="shared" si="5"/>
        <v>225</v>
      </c>
    </row>
    <row r="5248" ht="12.75" customHeight="1">
      <c r="A5248" s="16">
        <v>44503.0</v>
      </c>
      <c r="B5248" s="8" t="s">
        <v>3568</v>
      </c>
      <c r="C5248" s="8" t="s">
        <v>3569</v>
      </c>
      <c r="D5248" s="9" t="s">
        <v>18</v>
      </c>
      <c r="E5248" s="10" t="s">
        <v>19</v>
      </c>
      <c r="F5248" s="11">
        <v>4.962714E7</v>
      </c>
      <c r="G5248" s="18" t="s">
        <v>24</v>
      </c>
      <c r="H5248" s="17" t="str">
        <f t="shared" si="1"/>
        <v>BUY</v>
      </c>
      <c r="I5248" s="12">
        <v>5.02</v>
      </c>
      <c r="J5248" s="12">
        <v>1000.0</v>
      </c>
      <c r="K5248" s="16">
        <v>44727.0</v>
      </c>
      <c r="L5248" s="14">
        <v>2.55</v>
      </c>
      <c r="M5248" s="14">
        <f t="shared" si="2"/>
        <v>507.9681275</v>
      </c>
      <c r="N5248" s="15">
        <f t="shared" si="3"/>
        <v>-0.4920318725</v>
      </c>
      <c r="O5248" s="15">
        <f t="shared" si="4"/>
        <v>0.4920318725</v>
      </c>
      <c r="P5248" s="8">
        <f t="shared" si="5"/>
        <v>224</v>
      </c>
    </row>
    <row r="5249" ht="12.75" customHeight="1">
      <c r="A5249" s="7">
        <v>44504.0</v>
      </c>
      <c r="B5249" s="8" t="s">
        <v>3095</v>
      </c>
      <c r="C5249" s="8" t="s">
        <v>3096</v>
      </c>
      <c r="D5249" s="9" t="s">
        <v>35</v>
      </c>
      <c r="E5249" s="10" t="s">
        <v>19</v>
      </c>
      <c r="F5249" s="11">
        <v>1.28596898E8</v>
      </c>
      <c r="G5249" s="8" t="s">
        <v>24</v>
      </c>
      <c r="H5249" s="8" t="str">
        <f t="shared" si="1"/>
        <v>BUY</v>
      </c>
      <c r="I5249" s="12">
        <v>13.62</v>
      </c>
      <c r="J5249" s="12">
        <v>1000.0</v>
      </c>
      <c r="K5249" s="7">
        <v>44508.0</v>
      </c>
      <c r="L5249" s="14">
        <v>13.66</v>
      </c>
      <c r="M5249" s="14">
        <f t="shared" si="2"/>
        <v>1002.936858</v>
      </c>
      <c r="N5249" s="15">
        <f t="shared" si="3"/>
        <v>0.002936857562</v>
      </c>
      <c r="O5249" s="15">
        <f t="shared" si="4"/>
        <v>-0.002936857562</v>
      </c>
      <c r="P5249" s="8">
        <f t="shared" si="5"/>
        <v>4</v>
      </c>
    </row>
    <row r="5250" ht="12.75" customHeight="1">
      <c r="A5250" s="7">
        <v>44505.0</v>
      </c>
      <c r="B5250" s="8" t="s">
        <v>972</v>
      </c>
      <c r="C5250" s="8" t="s">
        <v>973</v>
      </c>
      <c r="D5250" s="9" t="s">
        <v>58</v>
      </c>
      <c r="E5250" s="10" t="s">
        <v>19</v>
      </c>
      <c r="F5250" s="11">
        <v>3.53092988E9</v>
      </c>
      <c r="G5250" s="8" t="s">
        <v>24</v>
      </c>
      <c r="H5250" s="8" t="str">
        <f t="shared" si="1"/>
        <v>BUY</v>
      </c>
      <c r="I5250" s="12">
        <v>41.700001</v>
      </c>
      <c r="J5250" s="12">
        <v>1000.0</v>
      </c>
      <c r="K5250" s="16">
        <v>44505.0</v>
      </c>
      <c r="L5250" s="14">
        <v>41.700001</v>
      </c>
      <c r="M5250" s="14">
        <f t="shared" si="2"/>
        <v>1000</v>
      </c>
      <c r="N5250" s="15">
        <f t="shared" si="3"/>
        <v>0</v>
      </c>
      <c r="O5250" s="15">
        <f t="shared" si="4"/>
        <v>0</v>
      </c>
      <c r="P5250" s="8">
        <f t="shared" si="5"/>
        <v>0</v>
      </c>
    </row>
    <row r="5251" ht="12.75" customHeight="1">
      <c r="A5251" s="7">
        <v>44505.0</v>
      </c>
      <c r="B5251" s="8" t="s">
        <v>3499</v>
      </c>
      <c r="C5251" s="8" t="s">
        <v>3500</v>
      </c>
      <c r="D5251" s="9" t="s">
        <v>35</v>
      </c>
      <c r="E5251" s="10" t="s">
        <v>19</v>
      </c>
      <c r="F5251" s="11">
        <v>1.761787296E9</v>
      </c>
      <c r="G5251" s="8" t="s">
        <v>20</v>
      </c>
      <c r="H5251" s="8" t="str">
        <f t="shared" si="1"/>
        <v>SELL</v>
      </c>
      <c r="I5251" s="12">
        <v>67.980003</v>
      </c>
      <c r="J5251" s="12">
        <v>1000.0</v>
      </c>
      <c r="K5251" s="16">
        <v>44544.0</v>
      </c>
      <c r="L5251" s="14">
        <v>49.689999</v>
      </c>
      <c r="M5251" s="14">
        <f t="shared" si="2"/>
        <v>730.9502325</v>
      </c>
      <c r="N5251" s="15">
        <f t="shared" si="3"/>
        <v>0.2690497675</v>
      </c>
      <c r="O5251" s="15">
        <f t="shared" si="4"/>
        <v>-0.2690497675</v>
      </c>
      <c r="P5251" s="8">
        <f t="shared" si="5"/>
        <v>39</v>
      </c>
    </row>
    <row r="5252" ht="12.75" customHeight="1">
      <c r="A5252" s="7">
        <v>44505.0</v>
      </c>
      <c r="B5252" s="8" t="s">
        <v>3256</v>
      </c>
      <c r="C5252" s="8" t="s">
        <v>3257</v>
      </c>
      <c r="D5252" s="9" t="s">
        <v>71</v>
      </c>
      <c r="E5252" s="10" t="s">
        <v>19</v>
      </c>
      <c r="F5252" s="11">
        <v>1.7167592634E10</v>
      </c>
      <c r="G5252" s="8" t="s">
        <v>20</v>
      </c>
      <c r="H5252" s="8" t="str">
        <f t="shared" si="1"/>
        <v>SELL</v>
      </c>
      <c r="I5252" s="12">
        <v>337.049988</v>
      </c>
      <c r="J5252" s="12">
        <v>1000.0</v>
      </c>
      <c r="K5252" s="16">
        <v>44593.0</v>
      </c>
      <c r="L5252" s="14">
        <v>197.729996</v>
      </c>
      <c r="M5252" s="14">
        <f t="shared" si="2"/>
        <v>586.6488742</v>
      </c>
      <c r="N5252" s="15">
        <f t="shared" si="3"/>
        <v>0.4133511258</v>
      </c>
      <c r="O5252" s="15">
        <f t="shared" si="4"/>
        <v>-0.4133511258</v>
      </c>
      <c r="P5252" s="8">
        <f t="shared" si="5"/>
        <v>88</v>
      </c>
    </row>
    <row r="5253" ht="12.75" customHeight="1">
      <c r="A5253" s="7">
        <v>44505.0</v>
      </c>
      <c r="B5253" s="8" t="s">
        <v>2186</v>
      </c>
      <c r="C5253" s="8" t="s">
        <v>2187</v>
      </c>
      <c r="D5253" s="9" t="s">
        <v>23</v>
      </c>
      <c r="E5253" s="10" t="s">
        <v>19</v>
      </c>
      <c r="F5253" s="11">
        <v>9.770472266E9</v>
      </c>
      <c r="G5253" s="8" t="s">
        <v>24</v>
      </c>
      <c r="H5253" s="8" t="str">
        <f t="shared" si="1"/>
        <v>BUY</v>
      </c>
      <c r="I5253" s="12">
        <v>267.48999</v>
      </c>
      <c r="J5253" s="12">
        <v>1000.0</v>
      </c>
      <c r="K5253" s="16">
        <v>44644.0</v>
      </c>
      <c r="L5253" s="14">
        <v>104.550003</v>
      </c>
      <c r="M5253" s="14">
        <f t="shared" si="2"/>
        <v>390.8557588</v>
      </c>
      <c r="N5253" s="15">
        <f t="shared" si="3"/>
        <v>-0.6091442412</v>
      </c>
      <c r="O5253" s="15">
        <f t="shared" si="4"/>
        <v>0.6091442412</v>
      </c>
      <c r="P5253" s="8">
        <f t="shared" si="5"/>
        <v>139</v>
      </c>
    </row>
    <row r="5254" ht="12.75" customHeight="1">
      <c r="A5254" s="7">
        <v>44505.0</v>
      </c>
      <c r="B5254" s="8" t="s">
        <v>3570</v>
      </c>
      <c r="C5254" s="8" t="s">
        <v>3571</v>
      </c>
      <c r="D5254" s="9" t="s">
        <v>71</v>
      </c>
      <c r="E5254" s="10" t="s">
        <v>19</v>
      </c>
      <c r="F5254" s="11">
        <v>5.61881525E8</v>
      </c>
      <c r="G5254" s="8" t="s">
        <v>24</v>
      </c>
      <c r="H5254" s="8" t="str">
        <f t="shared" si="1"/>
        <v>BUY</v>
      </c>
      <c r="I5254" s="12">
        <v>56.560001</v>
      </c>
      <c r="J5254" s="12">
        <v>1000.0</v>
      </c>
      <c r="K5254" s="16">
        <v>44727.0</v>
      </c>
      <c r="L5254" s="14">
        <v>30.129999</v>
      </c>
      <c r="M5254" s="14">
        <f t="shared" si="2"/>
        <v>532.7086009</v>
      </c>
      <c r="N5254" s="15">
        <f t="shared" si="3"/>
        <v>-0.4672913991</v>
      </c>
      <c r="O5254" s="15">
        <f t="shared" si="4"/>
        <v>0.4672913991</v>
      </c>
      <c r="P5254" s="8">
        <f t="shared" si="5"/>
        <v>222</v>
      </c>
    </row>
    <row r="5255" ht="12.75" customHeight="1">
      <c r="A5255" s="7">
        <v>44505.0</v>
      </c>
      <c r="B5255" s="8" t="s">
        <v>286</v>
      </c>
      <c r="C5255" s="8" t="s">
        <v>287</v>
      </c>
      <c r="D5255" s="9" t="s">
        <v>71</v>
      </c>
      <c r="E5255" s="10" t="s">
        <v>19</v>
      </c>
      <c r="F5255" s="11">
        <v>6.6295485348E10</v>
      </c>
      <c r="G5255" s="8" t="s">
        <v>24</v>
      </c>
      <c r="H5255" s="8" t="str">
        <f t="shared" si="1"/>
        <v>BUY</v>
      </c>
      <c r="I5255" s="12">
        <v>225.779999</v>
      </c>
      <c r="J5255" s="12">
        <v>1000.0</v>
      </c>
      <c r="K5255" s="7">
        <v>44530.0</v>
      </c>
      <c r="L5255" s="14">
        <v>184.889999</v>
      </c>
      <c r="M5255" s="14">
        <f t="shared" si="2"/>
        <v>818.8944983</v>
      </c>
      <c r="N5255" s="15">
        <f t="shared" si="3"/>
        <v>-0.1811055017</v>
      </c>
      <c r="O5255" s="15">
        <f t="shared" si="4"/>
        <v>0.1811055017</v>
      </c>
      <c r="P5255" s="8">
        <f t="shared" si="5"/>
        <v>25</v>
      </c>
    </row>
    <row r="5256" ht="12.75" customHeight="1">
      <c r="A5256" s="7">
        <v>44505.0</v>
      </c>
      <c r="B5256" s="8" t="s">
        <v>2016</v>
      </c>
      <c r="C5256" s="8" t="s">
        <v>2017</v>
      </c>
      <c r="D5256" s="9" t="s">
        <v>35</v>
      </c>
      <c r="E5256" s="10" t="s">
        <v>19</v>
      </c>
      <c r="F5256" s="11">
        <v>9.46909304E9</v>
      </c>
      <c r="G5256" s="8" t="s">
        <v>20</v>
      </c>
      <c r="H5256" s="8" t="str">
        <f t="shared" si="1"/>
        <v>SELL</v>
      </c>
      <c r="I5256" s="12">
        <v>64.827034</v>
      </c>
      <c r="J5256" s="12">
        <v>1000.0</v>
      </c>
      <c r="K5256" s="16">
        <v>44727.0</v>
      </c>
      <c r="L5256" s="14">
        <v>65.25296</v>
      </c>
      <c r="M5256" s="14">
        <f t="shared" si="2"/>
        <v>1006.570191</v>
      </c>
      <c r="N5256" s="15">
        <f t="shared" si="3"/>
        <v>-0.006570191072</v>
      </c>
      <c r="O5256" s="15">
        <f t="shared" si="4"/>
        <v>0.006570191072</v>
      </c>
      <c r="P5256" s="8">
        <f t="shared" si="5"/>
        <v>222</v>
      </c>
    </row>
    <row r="5257" ht="12.75" customHeight="1">
      <c r="A5257" s="7">
        <v>44508.0</v>
      </c>
      <c r="B5257" s="8" t="s">
        <v>16</v>
      </c>
      <c r="C5257" s="8" t="s">
        <v>17</v>
      </c>
      <c r="D5257" s="9" t="s">
        <v>18</v>
      </c>
      <c r="E5257" s="10" t="s">
        <v>19</v>
      </c>
      <c r="F5257" s="11">
        <v>1.41375537264E11</v>
      </c>
      <c r="G5257" s="8" t="s">
        <v>20</v>
      </c>
      <c r="H5257" s="8" t="str">
        <f t="shared" si="1"/>
        <v>SELL</v>
      </c>
      <c r="I5257" s="12">
        <v>206.189941</v>
      </c>
      <c r="J5257" s="12">
        <v>1000.0</v>
      </c>
      <c r="K5257" s="7">
        <v>44582.0</v>
      </c>
      <c r="L5257" s="14">
        <v>207.035721</v>
      </c>
      <c r="M5257" s="14">
        <f t="shared" si="2"/>
        <v>1004.101946</v>
      </c>
      <c r="N5257" s="15">
        <f t="shared" si="3"/>
        <v>-0.004101945982</v>
      </c>
      <c r="O5257" s="15">
        <f t="shared" si="4"/>
        <v>0.004101945982</v>
      </c>
      <c r="P5257" s="8">
        <f t="shared" si="5"/>
        <v>74</v>
      </c>
    </row>
    <row r="5258" ht="12.75" customHeight="1">
      <c r="A5258" s="7">
        <v>44508.0</v>
      </c>
      <c r="B5258" s="8" t="s">
        <v>74</v>
      </c>
      <c r="C5258" s="8" t="s">
        <v>75</v>
      </c>
      <c r="D5258" s="9" t="s">
        <v>18</v>
      </c>
      <c r="E5258" s="10" t="s">
        <v>19</v>
      </c>
      <c r="F5258" s="11">
        <v>1.1640308784E11</v>
      </c>
      <c r="G5258" s="8" t="s">
        <v>20</v>
      </c>
      <c r="H5258" s="8" t="str">
        <f t="shared" si="1"/>
        <v>SELL</v>
      </c>
      <c r="I5258" s="12">
        <v>353.174194</v>
      </c>
      <c r="J5258" s="12">
        <v>1000.0</v>
      </c>
      <c r="K5258" s="16">
        <v>44727.0</v>
      </c>
      <c r="L5258" s="14">
        <v>325.352081</v>
      </c>
      <c r="M5258" s="14">
        <f t="shared" si="2"/>
        <v>921.2226899</v>
      </c>
      <c r="N5258" s="15">
        <f t="shared" si="3"/>
        <v>0.0787773101</v>
      </c>
      <c r="O5258" s="15">
        <f t="shared" si="4"/>
        <v>-0.0787773101</v>
      </c>
      <c r="P5258" s="8">
        <f t="shared" si="5"/>
        <v>219</v>
      </c>
    </row>
    <row r="5259" ht="12.75" customHeight="1">
      <c r="A5259" s="7">
        <v>44508.0</v>
      </c>
      <c r="B5259" s="8" t="s">
        <v>3572</v>
      </c>
      <c r="C5259" s="8" t="s">
        <v>3573</v>
      </c>
      <c r="D5259" s="9" t="s">
        <v>32</v>
      </c>
      <c r="E5259" s="10" t="s">
        <v>352</v>
      </c>
      <c r="F5259" s="11">
        <v>7.73604786E8</v>
      </c>
      <c r="G5259" s="8" t="s">
        <v>24</v>
      </c>
      <c r="H5259" s="8" t="str">
        <f t="shared" si="1"/>
        <v>BUY</v>
      </c>
      <c r="I5259" s="12">
        <v>3.14</v>
      </c>
      <c r="J5259" s="12">
        <v>1000.0</v>
      </c>
      <c r="K5259" s="16">
        <v>44727.0</v>
      </c>
      <c r="L5259" s="14">
        <v>1.87</v>
      </c>
      <c r="M5259" s="14">
        <f t="shared" si="2"/>
        <v>595.5414013</v>
      </c>
      <c r="N5259" s="15">
        <f t="shared" si="3"/>
        <v>-0.4044585987</v>
      </c>
      <c r="O5259" s="15">
        <f t="shared" si="4"/>
        <v>0.4044585987</v>
      </c>
      <c r="P5259" s="8">
        <f t="shared" si="5"/>
        <v>219</v>
      </c>
    </row>
    <row r="5260" ht="12.75" customHeight="1">
      <c r="A5260" s="7">
        <v>44508.0</v>
      </c>
      <c r="B5260" s="8" t="s">
        <v>3574</v>
      </c>
      <c r="C5260" s="8" t="s">
        <v>3575</v>
      </c>
      <c r="D5260" s="9" t="s">
        <v>58</v>
      </c>
      <c r="E5260" s="10" t="s">
        <v>19</v>
      </c>
      <c r="F5260" s="11">
        <v>8.05336297E8</v>
      </c>
      <c r="G5260" s="8" t="s">
        <v>20</v>
      </c>
      <c r="H5260" s="8" t="str">
        <f t="shared" si="1"/>
        <v>SELL</v>
      </c>
      <c r="I5260" s="12">
        <v>13.01</v>
      </c>
      <c r="J5260" s="12">
        <v>1000.0</v>
      </c>
      <c r="K5260" s="16">
        <v>44727.0</v>
      </c>
      <c r="L5260" s="14">
        <v>3.32</v>
      </c>
      <c r="M5260" s="14">
        <f t="shared" si="2"/>
        <v>255.1883167</v>
      </c>
      <c r="N5260" s="15">
        <f t="shared" si="3"/>
        <v>0.7448116833</v>
      </c>
      <c r="O5260" s="15">
        <f t="shared" si="4"/>
        <v>-0.7448116833</v>
      </c>
      <c r="P5260" s="8">
        <f t="shared" si="5"/>
        <v>219</v>
      </c>
    </row>
    <row r="5261" ht="12.75" customHeight="1">
      <c r="A5261" s="7">
        <v>44508.0</v>
      </c>
      <c r="B5261" s="8" t="s">
        <v>3095</v>
      </c>
      <c r="C5261" s="8" t="s">
        <v>3096</v>
      </c>
      <c r="D5261" s="9" t="s">
        <v>35</v>
      </c>
      <c r="E5261" s="10" t="s">
        <v>19</v>
      </c>
      <c r="F5261" s="11">
        <v>1.28596898E8</v>
      </c>
      <c r="G5261" s="8" t="s">
        <v>20</v>
      </c>
      <c r="H5261" s="8" t="str">
        <f t="shared" si="1"/>
        <v>SELL</v>
      </c>
      <c r="I5261" s="12">
        <v>13.66</v>
      </c>
      <c r="J5261" s="12">
        <v>1000.0</v>
      </c>
      <c r="K5261" s="16">
        <v>44727.0</v>
      </c>
      <c r="L5261" s="14">
        <v>7.27</v>
      </c>
      <c r="M5261" s="14">
        <f t="shared" si="2"/>
        <v>532.2108346</v>
      </c>
      <c r="N5261" s="15">
        <f t="shared" si="3"/>
        <v>0.4677891654</v>
      </c>
      <c r="O5261" s="15">
        <f t="shared" si="4"/>
        <v>-0.4677891654</v>
      </c>
      <c r="P5261" s="8">
        <f t="shared" si="5"/>
        <v>219</v>
      </c>
    </row>
    <row r="5262" ht="12.75" customHeight="1">
      <c r="A5262" s="7">
        <v>44509.0</v>
      </c>
      <c r="B5262" s="8" t="s">
        <v>531</v>
      </c>
      <c r="C5262" s="8" t="s">
        <v>532</v>
      </c>
      <c r="D5262" s="9" t="s">
        <v>23</v>
      </c>
      <c r="E5262" s="10" t="s">
        <v>19</v>
      </c>
      <c r="F5262" s="11">
        <v>1.69812468749E11</v>
      </c>
      <c r="G5262" s="8" t="s">
        <v>24</v>
      </c>
      <c r="H5262" s="8" t="str">
        <f t="shared" si="1"/>
        <v>BUY</v>
      </c>
      <c r="I5262" s="12">
        <v>148.919998</v>
      </c>
      <c r="J5262" s="12">
        <v>1000.0</v>
      </c>
      <c r="K5262" s="16">
        <v>44540.0</v>
      </c>
      <c r="L5262" s="14">
        <v>138.550003</v>
      </c>
      <c r="M5262" s="14">
        <f t="shared" si="2"/>
        <v>930.3653294</v>
      </c>
      <c r="N5262" s="15">
        <f t="shared" si="3"/>
        <v>-0.06963467056</v>
      </c>
      <c r="O5262" s="15">
        <f t="shared" si="4"/>
        <v>0.06963467056</v>
      </c>
      <c r="P5262" s="8">
        <f t="shared" si="5"/>
        <v>31</v>
      </c>
    </row>
    <row r="5263" ht="12.75" customHeight="1">
      <c r="A5263" s="7">
        <v>44509.0</v>
      </c>
      <c r="B5263" s="8" t="s">
        <v>630</v>
      </c>
      <c r="C5263" s="8" t="s">
        <v>631</v>
      </c>
      <c r="D5263" s="9" t="s">
        <v>23</v>
      </c>
      <c r="E5263" s="10" t="s">
        <v>19</v>
      </c>
      <c r="F5263" s="11">
        <v>1.069485355423E12</v>
      </c>
      <c r="G5263" s="8" t="s">
        <v>24</v>
      </c>
      <c r="H5263" s="8" t="str">
        <f t="shared" si="1"/>
        <v>BUY</v>
      </c>
      <c r="I5263" s="12">
        <v>306.162415</v>
      </c>
      <c r="J5263" s="12">
        <v>1000.0</v>
      </c>
      <c r="K5263" s="7">
        <v>44510.0</v>
      </c>
      <c r="L5263" s="14">
        <v>294.198303</v>
      </c>
      <c r="M5263" s="14">
        <f t="shared" si="2"/>
        <v>960.9223359</v>
      </c>
      <c r="N5263" s="15">
        <f t="shared" si="3"/>
        <v>-0.03907766406</v>
      </c>
      <c r="O5263" s="15">
        <f t="shared" si="4"/>
        <v>0.03907766406</v>
      </c>
      <c r="P5263" s="8">
        <f t="shared" si="5"/>
        <v>1</v>
      </c>
    </row>
    <row r="5264" ht="12.75" customHeight="1">
      <c r="A5264" s="7">
        <v>44510.0</v>
      </c>
      <c r="B5264" s="8" t="s">
        <v>630</v>
      </c>
      <c r="C5264" s="8" t="s">
        <v>631</v>
      </c>
      <c r="D5264" s="9" t="s">
        <v>23</v>
      </c>
      <c r="E5264" s="10" t="s">
        <v>19</v>
      </c>
      <c r="F5264" s="11">
        <v>1.069485355423E12</v>
      </c>
      <c r="G5264" s="8" t="s">
        <v>20</v>
      </c>
      <c r="H5264" s="8" t="str">
        <f t="shared" si="1"/>
        <v>SELL</v>
      </c>
      <c r="I5264" s="12">
        <v>294.198303</v>
      </c>
      <c r="J5264" s="12">
        <v>1000.0</v>
      </c>
      <c r="K5264" s="16">
        <v>44727.0</v>
      </c>
      <c r="L5264" s="14">
        <v>165.133514</v>
      </c>
      <c r="M5264" s="14">
        <f t="shared" si="2"/>
        <v>561.3000222</v>
      </c>
      <c r="N5264" s="15">
        <f t="shared" si="3"/>
        <v>0.4386999778</v>
      </c>
      <c r="O5264" s="15">
        <f t="shared" si="4"/>
        <v>-0.4386999778</v>
      </c>
      <c r="P5264" s="8">
        <f t="shared" si="5"/>
        <v>217</v>
      </c>
    </row>
    <row r="5265" ht="12.75" customHeight="1">
      <c r="A5265" s="7">
        <v>44510.0</v>
      </c>
      <c r="B5265" s="8" t="s">
        <v>3576</v>
      </c>
      <c r="C5265" s="8" t="s">
        <v>3577</v>
      </c>
      <c r="D5265" s="9" t="s">
        <v>35</v>
      </c>
      <c r="E5265" s="10" t="s">
        <v>19</v>
      </c>
      <c r="F5265" s="11">
        <v>1.9356778132E10</v>
      </c>
      <c r="G5265" s="8" t="s">
        <v>20</v>
      </c>
      <c r="H5265" s="8" t="str">
        <f t="shared" si="1"/>
        <v>SELL</v>
      </c>
      <c r="I5265" s="12">
        <v>100.730003</v>
      </c>
      <c r="J5265" s="12">
        <v>1000.0</v>
      </c>
      <c r="K5265" s="16">
        <v>44572.0</v>
      </c>
      <c r="L5265" s="14">
        <v>83.550003</v>
      </c>
      <c r="M5265" s="14">
        <f t="shared" si="2"/>
        <v>829.4450562</v>
      </c>
      <c r="N5265" s="15">
        <f t="shared" si="3"/>
        <v>0.1705549438</v>
      </c>
      <c r="O5265" s="15">
        <f t="shared" si="4"/>
        <v>-0.1705549438</v>
      </c>
      <c r="P5265" s="8">
        <f t="shared" si="5"/>
        <v>62</v>
      </c>
    </row>
    <row r="5266" ht="12.75" customHeight="1">
      <c r="A5266" s="16">
        <v>44510.0</v>
      </c>
      <c r="B5266" s="8" t="s">
        <v>3179</v>
      </c>
      <c r="C5266" s="8" t="s">
        <v>3180</v>
      </c>
      <c r="D5266" s="9" t="s">
        <v>39</v>
      </c>
      <c r="E5266" s="10" t="s">
        <v>19</v>
      </c>
      <c r="F5266" s="11">
        <v>9.637564E7</v>
      </c>
      <c r="G5266" s="17" t="s">
        <v>20</v>
      </c>
      <c r="H5266" s="18" t="str">
        <f t="shared" si="1"/>
        <v>SELL</v>
      </c>
      <c r="I5266" s="12">
        <v>8.37</v>
      </c>
      <c r="J5266" s="12">
        <v>1000.0</v>
      </c>
      <c r="K5266" s="16">
        <v>44670.0</v>
      </c>
      <c r="L5266" s="14">
        <v>12.64</v>
      </c>
      <c r="M5266" s="14">
        <f t="shared" si="2"/>
        <v>1510.155317</v>
      </c>
      <c r="N5266" s="15">
        <f t="shared" si="3"/>
        <v>-0.5101553166</v>
      </c>
      <c r="O5266" s="15">
        <f t="shared" si="4"/>
        <v>0.5101553166</v>
      </c>
      <c r="P5266" s="8">
        <f t="shared" si="5"/>
        <v>160</v>
      </c>
    </row>
    <row r="5267" ht="12.75" customHeight="1">
      <c r="A5267" s="7">
        <v>44511.0</v>
      </c>
      <c r="B5267" s="8" t="s">
        <v>861</v>
      </c>
      <c r="C5267" s="8" t="s">
        <v>862</v>
      </c>
      <c r="D5267" s="9" t="s">
        <v>35</v>
      </c>
      <c r="E5267" s="10" t="s">
        <v>19</v>
      </c>
      <c r="F5267" s="11">
        <v>5.603110431E9</v>
      </c>
      <c r="G5267" s="8" t="s">
        <v>20</v>
      </c>
      <c r="H5267" s="8" t="str">
        <f t="shared" si="1"/>
        <v>SELL</v>
      </c>
      <c r="I5267" s="12">
        <v>296.840027</v>
      </c>
      <c r="J5267" s="12">
        <v>1000.0</v>
      </c>
      <c r="K5267" s="16">
        <v>44727.0</v>
      </c>
      <c r="L5267" s="14">
        <v>278.857391</v>
      </c>
      <c r="M5267" s="14">
        <f t="shared" si="2"/>
        <v>939.4197737</v>
      </c>
      <c r="N5267" s="15">
        <f t="shared" si="3"/>
        <v>0.06058022626</v>
      </c>
      <c r="O5267" s="15">
        <f t="shared" si="4"/>
        <v>-0.06058022626</v>
      </c>
      <c r="P5267" s="8">
        <f t="shared" si="5"/>
        <v>216</v>
      </c>
    </row>
    <row r="5268" ht="12.75" customHeight="1">
      <c r="A5268" s="7">
        <v>44511.0</v>
      </c>
      <c r="B5268" s="8" t="s">
        <v>1492</v>
      </c>
      <c r="C5268" s="8" t="s">
        <v>1493</v>
      </c>
      <c r="D5268" s="9" t="s">
        <v>35</v>
      </c>
      <c r="E5268" s="10" t="s">
        <v>19</v>
      </c>
      <c r="F5268" s="11">
        <v>1.048072E8</v>
      </c>
      <c r="G5268" s="8" t="s">
        <v>20</v>
      </c>
      <c r="H5268" s="8" t="str">
        <f t="shared" si="1"/>
        <v>SELL</v>
      </c>
      <c r="I5268" s="12">
        <v>16.98</v>
      </c>
      <c r="J5268" s="12">
        <v>1000.0</v>
      </c>
      <c r="K5268" s="16">
        <v>44727.0</v>
      </c>
      <c r="L5268" s="14">
        <v>6.26</v>
      </c>
      <c r="M5268" s="14">
        <f t="shared" si="2"/>
        <v>368.6690224</v>
      </c>
      <c r="N5268" s="15">
        <f t="shared" si="3"/>
        <v>0.6313309776</v>
      </c>
      <c r="O5268" s="15">
        <f t="shared" si="4"/>
        <v>-0.6313309776</v>
      </c>
      <c r="P5268" s="8">
        <f t="shared" si="5"/>
        <v>216</v>
      </c>
    </row>
    <row r="5269" ht="12.75" customHeight="1">
      <c r="A5269" s="7">
        <v>44511.0</v>
      </c>
      <c r="B5269" s="8" t="s">
        <v>3403</v>
      </c>
      <c r="C5269" s="8" t="s">
        <v>3404</v>
      </c>
      <c r="D5269" s="9" t="s">
        <v>58</v>
      </c>
      <c r="E5269" s="10" t="s">
        <v>19</v>
      </c>
      <c r="F5269" s="11">
        <v>1.56489162E9</v>
      </c>
      <c r="G5269" s="8" t="s">
        <v>20</v>
      </c>
      <c r="H5269" s="8" t="str">
        <f t="shared" si="1"/>
        <v>SELL</v>
      </c>
      <c r="I5269" s="12">
        <v>15.03</v>
      </c>
      <c r="J5269" s="12">
        <v>1000.0</v>
      </c>
      <c r="K5269" s="16">
        <v>44727.0</v>
      </c>
      <c r="L5269" s="14">
        <v>17.879999</v>
      </c>
      <c r="M5269" s="14">
        <f t="shared" si="2"/>
        <v>1189.620692</v>
      </c>
      <c r="N5269" s="15">
        <f t="shared" si="3"/>
        <v>-0.1896206919</v>
      </c>
      <c r="O5269" s="15">
        <f t="shared" si="4"/>
        <v>0.1896206919</v>
      </c>
      <c r="P5269" s="8">
        <f t="shared" si="5"/>
        <v>216</v>
      </c>
    </row>
    <row r="5270" ht="12.75" customHeight="1">
      <c r="A5270" s="7">
        <v>44511.0</v>
      </c>
      <c r="B5270" s="8" t="s">
        <v>445</v>
      </c>
      <c r="C5270" s="8" t="s">
        <v>446</v>
      </c>
      <c r="D5270" s="9" t="s">
        <v>35</v>
      </c>
      <c r="E5270" s="10" t="s">
        <v>19</v>
      </c>
      <c r="F5270" s="11">
        <v>3.29131240124E11</v>
      </c>
      <c r="G5270" s="8" t="s">
        <v>24</v>
      </c>
      <c r="H5270" s="8" t="str">
        <f t="shared" si="1"/>
        <v>BUY</v>
      </c>
      <c r="I5270" s="12">
        <v>352.028992</v>
      </c>
      <c r="J5270" s="12">
        <v>1000.0</v>
      </c>
      <c r="K5270" s="7">
        <v>44518.0</v>
      </c>
      <c r="L5270" s="14">
        <v>388.627075</v>
      </c>
      <c r="M5270" s="14">
        <f t="shared" si="2"/>
        <v>1103.963264</v>
      </c>
      <c r="N5270" s="15">
        <f t="shared" si="3"/>
        <v>0.1039632639</v>
      </c>
      <c r="O5270" s="15">
        <f t="shared" si="4"/>
        <v>-0.1039632639</v>
      </c>
      <c r="P5270" s="8">
        <f t="shared" si="5"/>
        <v>7</v>
      </c>
    </row>
    <row r="5271" ht="12.75" customHeight="1">
      <c r="A5271" s="7">
        <v>44511.0</v>
      </c>
      <c r="B5271" s="8" t="s">
        <v>401</v>
      </c>
      <c r="C5271" s="8" t="s">
        <v>402</v>
      </c>
      <c r="D5271" s="9" t="s">
        <v>35</v>
      </c>
      <c r="E5271" s="10" t="s">
        <v>19</v>
      </c>
      <c r="F5271" s="11">
        <v>3.11092483E9</v>
      </c>
      <c r="G5271" s="8" t="s">
        <v>20</v>
      </c>
      <c r="H5271" s="8" t="str">
        <f t="shared" si="1"/>
        <v>SELL</v>
      </c>
      <c r="I5271" s="12">
        <v>52.288139</v>
      </c>
      <c r="J5271" s="12">
        <v>1000.0</v>
      </c>
      <c r="K5271" s="7">
        <v>44617.0</v>
      </c>
      <c r="L5271" s="14">
        <v>51.353615</v>
      </c>
      <c r="M5271" s="14">
        <f t="shared" si="2"/>
        <v>982.127419</v>
      </c>
      <c r="N5271" s="15">
        <f t="shared" si="3"/>
        <v>0.01787258101</v>
      </c>
      <c r="O5271" s="15">
        <f t="shared" si="4"/>
        <v>-0.01787258101</v>
      </c>
      <c r="P5271" s="8">
        <f t="shared" si="5"/>
        <v>106</v>
      </c>
    </row>
    <row r="5272" ht="12.75" customHeight="1">
      <c r="A5272" s="7">
        <v>44511.0</v>
      </c>
      <c r="B5272" s="8" t="s">
        <v>507</v>
      </c>
      <c r="C5272" s="8" t="s">
        <v>508</v>
      </c>
      <c r="D5272" s="9" t="s">
        <v>35</v>
      </c>
      <c r="E5272" s="10" t="s">
        <v>19</v>
      </c>
      <c r="F5272" s="11">
        <v>1.28534930595E11</v>
      </c>
      <c r="G5272" s="8" t="s">
        <v>24</v>
      </c>
      <c r="H5272" s="8" t="str">
        <f t="shared" si="1"/>
        <v>BUY</v>
      </c>
      <c r="I5272" s="12">
        <v>224.72139</v>
      </c>
      <c r="J5272" s="12">
        <v>1000.0</v>
      </c>
      <c r="K5272" s="7">
        <v>44512.0</v>
      </c>
      <c r="L5272" s="14">
        <v>228.590576</v>
      </c>
      <c r="M5272" s="14">
        <f t="shared" si="2"/>
        <v>1017.217702</v>
      </c>
      <c r="N5272" s="15">
        <f t="shared" si="3"/>
        <v>0.01721770233</v>
      </c>
      <c r="O5272" s="15">
        <f t="shared" si="4"/>
        <v>-0.01721770233</v>
      </c>
      <c r="P5272" s="8">
        <f t="shared" si="5"/>
        <v>1</v>
      </c>
    </row>
    <row r="5273" ht="12.75" customHeight="1">
      <c r="A5273" s="7">
        <v>44512.0</v>
      </c>
      <c r="B5273" s="8" t="s">
        <v>3485</v>
      </c>
      <c r="C5273" s="8" t="s">
        <v>3486</v>
      </c>
      <c r="D5273" s="9" t="s">
        <v>39</v>
      </c>
      <c r="E5273" s="10" t="s">
        <v>168</v>
      </c>
      <c r="F5273" s="11">
        <v>1.58511672E9</v>
      </c>
      <c r="G5273" s="8" t="s">
        <v>24</v>
      </c>
      <c r="H5273" s="8" t="str">
        <f t="shared" si="1"/>
        <v>BUY</v>
      </c>
      <c r="I5273" s="12">
        <v>15.02</v>
      </c>
      <c r="J5273" s="12">
        <v>1000.0</v>
      </c>
      <c r="K5273" s="16">
        <v>44697.0</v>
      </c>
      <c r="L5273" s="14">
        <v>7.81</v>
      </c>
      <c r="M5273" s="14">
        <f t="shared" si="2"/>
        <v>519.9733688</v>
      </c>
      <c r="N5273" s="15">
        <f t="shared" si="3"/>
        <v>-0.4800266312</v>
      </c>
      <c r="O5273" s="15">
        <f t="shared" si="4"/>
        <v>0.4800266312</v>
      </c>
      <c r="P5273" s="8">
        <f t="shared" si="5"/>
        <v>185</v>
      </c>
    </row>
    <row r="5274" ht="12.75" customHeight="1">
      <c r="A5274" s="7">
        <v>44512.0</v>
      </c>
      <c r="B5274" s="8" t="s">
        <v>3578</v>
      </c>
      <c r="C5274" s="8" t="s">
        <v>3579</v>
      </c>
      <c r="D5274" s="9" t="s">
        <v>23</v>
      </c>
      <c r="E5274" s="10" t="s">
        <v>19</v>
      </c>
      <c r="F5274" s="11">
        <v>5.086429282E9</v>
      </c>
      <c r="G5274" s="8" t="s">
        <v>20</v>
      </c>
      <c r="H5274" s="8" t="str">
        <f t="shared" si="1"/>
        <v>SELL</v>
      </c>
      <c r="I5274" s="12">
        <v>155.020004</v>
      </c>
      <c r="J5274" s="12">
        <v>1000.0</v>
      </c>
      <c r="K5274" s="16">
        <v>44727.0</v>
      </c>
      <c r="L5274" s="14">
        <v>92.230003</v>
      </c>
      <c r="M5274" s="14">
        <f t="shared" si="2"/>
        <v>594.9554936</v>
      </c>
      <c r="N5274" s="15">
        <f t="shared" si="3"/>
        <v>0.4050445064</v>
      </c>
      <c r="O5274" s="15">
        <f t="shared" si="4"/>
        <v>-0.4050445064</v>
      </c>
      <c r="P5274" s="8">
        <f t="shared" si="5"/>
        <v>215</v>
      </c>
    </row>
    <row r="5275" ht="12.75" customHeight="1">
      <c r="A5275" s="7">
        <v>44512.0</v>
      </c>
      <c r="B5275" s="8" t="s">
        <v>3421</v>
      </c>
      <c r="C5275" s="8" t="s">
        <v>3422</v>
      </c>
      <c r="D5275" s="9" t="s">
        <v>35</v>
      </c>
      <c r="E5275" s="10" t="s">
        <v>19</v>
      </c>
      <c r="F5275" s="11">
        <v>1.245008766E9</v>
      </c>
      <c r="G5275" s="8" t="s">
        <v>24</v>
      </c>
      <c r="H5275" s="8" t="str">
        <f t="shared" si="1"/>
        <v>BUY</v>
      </c>
      <c r="I5275" s="12">
        <v>18.9</v>
      </c>
      <c r="J5275" s="12">
        <v>1000.0</v>
      </c>
      <c r="K5275" s="16">
        <v>44727.0</v>
      </c>
      <c r="L5275" s="14">
        <v>8.54</v>
      </c>
      <c r="M5275" s="14">
        <f t="shared" si="2"/>
        <v>451.8518519</v>
      </c>
      <c r="N5275" s="15">
        <f t="shared" si="3"/>
        <v>-0.5481481481</v>
      </c>
      <c r="O5275" s="15">
        <f t="shared" si="4"/>
        <v>0.5481481481</v>
      </c>
      <c r="P5275" s="8">
        <f t="shared" si="5"/>
        <v>215</v>
      </c>
    </row>
    <row r="5276" ht="12.75" customHeight="1">
      <c r="A5276" s="7">
        <v>44512.0</v>
      </c>
      <c r="B5276" s="8" t="s">
        <v>628</v>
      </c>
      <c r="C5276" s="8" t="s">
        <v>629</v>
      </c>
      <c r="D5276" s="9" t="s">
        <v>35</v>
      </c>
      <c r="E5276" s="10" t="s">
        <v>19</v>
      </c>
      <c r="F5276" s="11">
        <v>2.373457054E9</v>
      </c>
      <c r="G5276" s="8" t="s">
        <v>20</v>
      </c>
      <c r="H5276" s="8" t="str">
        <f t="shared" si="1"/>
        <v>SELL</v>
      </c>
      <c r="I5276" s="12">
        <v>50.468166</v>
      </c>
      <c r="J5276" s="12">
        <v>1000.0</v>
      </c>
      <c r="K5276" s="7">
        <v>44622.0</v>
      </c>
      <c r="L5276" s="14">
        <v>28.657305</v>
      </c>
      <c r="M5276" s="14">
        <f t="shared" si="2"/>
        <v>567.8293323</v>
      </c>
      <c r="N5276" s="15">
        <f t="shared" si="3"/>
        <v>0.4321706677</v>
      </c>
      <c r="O5276" s="15">
        <f t="shared" si="4"/>
        <v>-0.4321706677</v>
      </c>
      <c r="P5276" s="8">
        <f t="shared" si="5"/>
        <v>110</v>
      </c>
    </row>
    <row r="5277" ht="12.75" customHeight="1">
      <c r="A5277" s="7">
        <v>44512.0</v>
      </c>
      <c r="B5277" s="8" t="s">
        <v>507</v>
      </c>
      <c r="C5277" s="8" t="s">
        <v>508</v>
      </c>
      <c r="D5277" s="9" t="s">
        <v>35</v>
      </c>
      <c r="E5277" s="10" t="s">
        <v>19</v>
      </c>
      <c r="F5277" s="11">
        <v>1.28534930595E11</v>
      </c>
      <c r="G5277" s="8" t="s">
        <v>20</v>
      </c>
      <c r="H5277" s="8" t="str">
        <f t="shared" si="1"/>
        <v>SELL</v>
      </c>
      <c r="I5277" s="12">
        <v>228.590576</v>
      </c>
      <c r="J5277" s="12">
        <v>1000.0</v>
      </c>
      <c r="K5277" s="16">
        <v>44727.0</v>
      </c>
      <c r="L5277" s="14">
        <v>174.428955</v>
      </c>
      <c r="M5277" s="14">
        <f t="shared" si="2"/>
        <v>763.0627564</v>
      </c>
      <c r="N5277" s="15">
        <f t="shared" si="3"/>
        <v>0.2369372436</v>
      </c>
      <c r="O5277" s="15">
        <f t="shared" si="4"/>
        <v>-0.2369372436</v>
      </c>
      <c r="P5277" s="8">
        <f t="shared" si="5"/>
        <v>215</v>
      </c>
    </row>
    <row r="5278" ht="12.75" customHeight="1">
      <c r="A5278" s="16">
        <v>44512.0</v>
      </c>
      <c r="B5278" s="8" t="s">
        <v>59</v>
      </c>
      <c r="C5278" s="8" t="s">
        <v>60</v>
      </c>
      <c r="D5278" s="9" t="s">
        <v>32</v>
      </c>
      <c r="E5278" s="10" t="s">
        <v>19</v>
      </c>
      <c r="F5278" s="11">
        <v>4.25280211092E11</v>
      </c>
      <c r="G5278" s="18" t="s">
        <v>24</v>
      </c>
      <c r="H5278" s="17" t="str">
        <f t="shared" si="1"/>
        <v>BUY</v>
      </c>
      <c r="I5278" s="12">
        <v>143.24</v>
      </c>
      <c r="J5278" s="12">
        <v>1000.0</v>
      </c>
      <c r="K5278" s="16">
        <v>44512.0</v>
      </c>
      <c r="L5278" s="14">
        <v>143.24</v>
      </c>
      <c r="M5278" s="14">
        <f t="shared" si="2"/>
        <v>1000</v>
      </c>
      <c r="N5278" s="15">
        <f t="shared" si="3"/>
        <v>0</v>
      </c>
      <c r="O5278" s="15">
        <f t="shared" si="4"/>
        <v>0</v>
      </c>
      <c r="P5278" s="8">
        <f t="shared" si="5"/>
        <v>0</v>
      </c>
    </row>
    <row r="5279" ht="12.75" customHeight="1">
      <c r="A5279" s="7">
        <v>44515.0</v>
      </c>
      <c r="B5279" s="8" t="s">
        <v>830</v>
      </c>
      <c r="C5279" s="8" t="s">
        <v>831</v>
      </c>
      <c r="D5279" s="9" t="s">
        <v>23</v>
      </c>
      <c r="E5279" s="10" t="s">
        <v>19</v>
      </c>
      <c r="F5279" s="11">
        <v>5.91926211E9</v>
      </c>
      <c r="G5279" s="8" t="s">
        <v>20</v>
      </c>
      <c r="H5279" s="8" t="str">
        <f t="shared" si="1"/>
        <v>SELL</v>
      </c>
      <c r="I5279" s="12">
        <v>121.169998</v>
      </c>
      <c r="J5279" s="12">
        <v>1000.0</v>
      </c>
      <c r="K5279" s="16">
        <v>44727.0</v>
      </c>
      <c r="L5279" s="14">
        <v>45.02</v>
      </c>
      <c r="M5279" s="14">
        <f t="shared" si="2"/>
        <v>371.5441177</v>
      </c>
      <c r="N5279" s="15">
        <f t="shared" si="3"/>
        <v>0.6284558823</v>
      </c>
      <c r="O5279" s="15">
        <f t="shared" si="4"/>
        <v>-0.6284558823</v>
      </c>
      <c r="P5279" s="8">
        <f t="shared" si="5"/>
        <v>212</v>
      </c>
    </row>
    <row r="5280" ht="12.75" customHeight="1">
      <c r="A5280" s="7">
        <v>44515.0</v>
      </c>
      <c r="B5280" s="8" t="s">
        <v>2504</v>
      </c>
      <c r="C5280" s="8" t="s">
        <v>2505</v>
      </c>
      <c r="D5280" s="9" t="s">
        <v>18</v>
      </c>
      <c r="E5280" s="10" t="s">
        <v>19</v>
      </c>
      <c r="F5280" s="11">
        <v>5.188639887E9</v>
      </c>
      <c r="G5280" s="8" t="s">
        <v>24</v>
      </c>
      <c r="H5280" s="8" t="str">
        <f t="shared" si="1"/>
        <v>BUY</v>
      </c>
      <c r="I5280" s="12">
        <v>41.82</v>
      </c>
      <c r="J5280" s="12">
        <v>1000.0</v>
      </c>
      <c r="K5280" s="7">
        <v>44536.0</v>
      </c>
      <c r="L5280" s="14">
        <v>34.049999</v>
      </c>
      <c r="M5280" s="14">
        <f t="shared" si="2"/>
        <v>814.2037064</v>
      </c>
      <c r="N5280" s="15">
        <f t="shared" si="3"/>
        <v>-0.1857962936</v>
      </c>
      <c r="O5280" s="15">
        <f t="shared" si="4"/>
        <v>0.1857962936</v>
      </c>
      <c r="P5280" s="8">
        <f t="shared" si="5"/>
        <v>21</v>
      </c>
    </row>
    <row r="5281" ht="12.75" customHeight="1">
      <c r="A5281" s="7">
        <v>44516.0</v>
      </c>
      <c r="B5281" s="8" t="s">
        <v>117</v>
      </c>
      <c r="C5281" s="8" t="s">
        <v>118</v>
      </c>
      <c r="D5281" s="9" t="s">
        <v>23</v>
      </c>
      <c r="E5281" s="10" t="s">
        <v>19</v>
      </c>
      <c r="F5281" s="11">
        <v>1.36600252096E11</v>
      </c>
      <c r="G5281" s="8" t="s">
        <v>20</v>
      </c>
      <c r="H5281" s="8" t="str">
        <f t="shared" si="1"/>
        <v>SELL</v>
      </c>
      <c r="I5281" s="12">
        <v>47.724136</v>
      </c>
      <c r="J5281" s="12">
        <v>1000.0</v>
      </c>
      <c r="K5281" s="7">
        <v>44588.0</v>
      </c>
      <c r="L5281" s="14">
        <v>45.310108</v>
      </c>
      <c r="M5281" s="14">
        <f t="shared" si="2"/>
        <v>949.4170413</v>
      </c>
      <c r="N5281" s="15">
        <f t="shared" si="3"/>
        <v>0.05058295869</v>
      </c>
      <c r="O5281" s="15">
        <f t="shared" si="4"/>
        <v>-0.05058295869</v>
      </c>
      <c r="P5281" s="8">
        <f t="shared" si="5"/>
        <v>72</v>
      </c>
    </row>
    <row r="5282" ht="12.75" customHeight="1">
      <c r="A5282" s="7">
        <v>44516.0</v>
      </c>
      <c r="B5282" s="8" t="s">
        <v>3413</v>
      </c>
      <c r="C5282" s="8" t="s">
        <v>3414</v>
      </c>
      <c r="D5282" s="9" t="s">
        <v>35</v>
      </c>
      <c r="E5282" s="10" t="s">
        <v>19</v>
      </c>
      <c r="F5282" s="11">
        <v>1.4050167706E10</v>
      </c>
      <c r="G5282" s="8" t="s">
        <v>20</v>
      </c>
      <c r="H5282" s="8" t="str">
        <f t="shared" si="1"/>
        <v>SELL</v>
      </c>
      <c r="I5282" s="12">
        <v>55.52</v>
      </c>
      <c r="J5282" s="12">
        <v>1000.0</v>
      </c>
      <c r="K5282" s="7">
        <v>44565.0</v>
      </c>
      <c r="L5282" s="14">
        <v>39.41</v>
      </c>
      <c r="M5282" s="14">
        <f t="shared" si="2"/>
        <v>709.8342939</v>
      </c>
      <c r="N5282" s="15">
        <f t="shared" si="3"/>
        <v>0.2901657061</v>
      </c>
      <c r="O5282" s="15">
        <f t="shared" si="4"/>
        <v>-0.2901657061</v>
      </c>
      <c r="P5282" s="8">
        <f t="shared" si="5"/>
        <v>49</v>
      </c>
    </row>
    <row r="5283" ht="12.75" customHeight="1">
      <c r="A5283" s="7">
        <v>44516.0</v>
      </c>
      <c r="B5283" s="8" t="s">
        <v>3409</v>
      </c>
      <c r="C5283" s="8" t="s">
        <v>3410</v>
      </c>
      <c r="D5283" s="9" t="s">
        <v>39</v>
      </c>
      <c r="E5283" s="10" t="s">
        <v>19</v>
      </c>
      <c r="F5283" s="11">
        <v>7.13079752E8</v>
      </c>
      <c r="G5283" s="8" t="s">
        <v>24</v>
      </c>
      <c r="H5283" s="8" t="str">
        <f t="shared" si="1"/>
        <v>BUY</v>
      </c>
      <c r="I5283" s="12">
        <v>61.689999</v>
      </c>
      <c r="J5283" s="12">
        <v>1000.0</v>
      </c>
      <c r="K5283" s="16">
        <v>44727.0</v>
      </c>
      <c r="L5283" s="14">
        <v>26.799999</v>
      </c>
      <c r="M5283" s="14">
        <f t="shared" si="2"/>
        <v>434.4302064</v>
      </c>
      <c r="N5283" s="15">
        <f t="shared" si="3"/>
        <v>-0.5655697936</v>
      </c>
      <c r="O5283" s="15">
        <f t="shared" si="4"/>
        <v>0.5655697936</v>
      </c>
      <c r="P5283" s="8">
        <f t="shared" si="5"/>
        <v>211</v>
      </c>
    </row>
    <row r="5284" ht="12.75" customHeight="1">
      <c r="A5284" s="16">
        <v>44516.0</v>
      </c>
      <c r="B5284" s="8" t="s">
        <v>59</v>
      </c>
      <c r="C5284" s="8" t="s">
        <v>60</v>
      </c>
      <c r="D5284" s="9" t="s">
        <v>32</v>
      </c>
      <c r="E5284" s="10" t="s">
        <v>19</v>
      </c>
      <c r="F5284" s="11">
        <v>4.25280211092E11</v>
      </c>
      <c r="G5284" s="17" t="s">
        <v>20</v>
      </c>
      <c r="H5284" s="18" t="str">
        <f t="shared" si="1"/>
        <v>SELL</v>
      </c>
      <c r="I5284" s="12">
        <v>138.79</v>
      </c>
      <c r="J5284" s="12">
        <v>1000.0</v>
      </c>
      <c r="K5284" s="16">
        <v>44516.0</v>
      </c>
      <c r="L5284" s="14">
        <v>138.79</v>
      </c>
      <c r="M5284" s="14">
        <f t="shared" si="2"/>
        <v>1000</v>
      </c>
      <c r="N5284" s="15">
        <f t="shared" si="3"/>
        <v>0</v>
      </c>
      <c r="O5284" s="15">
        <f t="shared" si="4"/>
        <v>0</v>
      </c>
      <c r="P5284" s="8">
        <f t="shared" si="5"/>
        <v>0</v>
      </c>
    </row>
    <row r="5285" ht="12.75" customHeight="1">
      <c r="A5285" s="16">
        <v>44516.0</v>
      </c>
      <c r="B5285" s="8" t="s">
        <v>3580</v>
      </c>
      <c r="C5285" s="8" t="s">
        <v>3581</v>
      </c>
      <c r="D5285" s="9" t="s">
        <v>23</v>
      </c>
      <c r="E5285" s="10" t="s">
        <v>19</v>
      </c>
      <c r="F5285" s="11">
        <v>1.630571466E9</v>
      </c>
      <c r="G5285" s="18" t="s">
        <v>24</v>
      </c>
      <c r="H5285" s="17" t="str">
        <f t="shared" si="1"/>
        <v>BUY</v>
      </c>
      <c r="I5285" s="12">
        <v>9.14</v>
      </c>
      <c r="J5285" s="12">
        <v>1000.0</v>
      </c>
      <c r="K5285" s="16">
        <v>44727.0</v>
      </c>
      <c r="L5285" s="14">
        <v>5.7</v>
      </c>
      <c r="M5285" s="14">
        <f t="shared" si="2"/>
        <v>623.6323851</v>
      </c>
      <c r="N5285" s="15">
        <f t="shared" si="3"/>
        <v>-0.3763676149</v>
      </c>
      <c r="O5285" s="15">
        <f t="shared" si="4"/>
        <v>0.3763676149</v>
      </c>
      <c r="P5285" s="8">
        <f t="shared" si="5"/>
        <v>211</v>
      </c>
    </row>
    <row r="5286" ht="12.75" customHeight="1">
      <c r="A5286" s="7">
        <v>44517.0</v>
      </c>
      <c r="B5286" s="8" t="s">
        <v>3445</v>
      </c>
      <c r="C5286" s="8" t="s">
        <v>3446</v>
      </c>
      <c r="D5286" s="9" t="s">
        <v>18</v>
      </c>
      <c r="E5286" s="9" t="s">
        <v>19</v>
      </c>
      <c r="F5286" s="11">
        <v>1.8469299E7</v>
      </c>
      <c r="G5286" s="8" t="s">
        <v>20</v>
      </c>
      <c r="H5286" s="8" t="str">
        <f t="shared" si="1"/>
        <v>SELL</v>
      </c>
      <c r="I5286" s="12">
        <v>7.24</v>
      </c>
      <c r="J5286" s="12">
        <v>1000.0</v>
      </c>
      <c r="K5286" s="16">
        <v>44727.0</v>
      </c>
      <c r="L5286" s="14">
        <v>1.97</v>
      </c>
      <c r="M5286" s="14">
        <f t="shared" si="2"/>
        <v>272.0994475</v>
      </c>
      <c r="N5286" s="15">
        <f t="shared" si="3"/>
        <v>0.7279005525</v>
      </c>
      <c r="O5286" s="15">
        <f t="shared" si="4"/>
        <v>-0.7279005525</v>
      </c>
      <c r="P5286" s="8">
        <f t="shared" si="5"/>
        <v>210</v>
      </c>
    </row>
    <row r="5287" ht="12.75" customHeight="1">
      <c r="A5287" s="7">
        <v>44517.0</v>
      </c>
      <c r="B5287" s="8" t="s">
        <v>1378</v>
      </c>
      <c r="C5287" s="8" t="s">
        <v>1379</v>
      </c>
      <c r="D5287" s="9" t="s">
        <v>65</v>
      </c>
      <c r="E5287" s="10" t="s">
        <v>106</v>
      </c>
      <c r="F5287" s="11">
        <v>9.6243937501E10</v>
      </c>
      <c r="G5287" s="8" t="s">
        <v>24</v>
      </c>
      <c r="H5287" s="8" t="str">
        <f t="shared" si="1"/>
        <v>BUY</v>
      </c>
      <c r="I5287" s="12">
        <v>51.29</v>
      </c>
      <c r="J5287" s="12">
        <v>1000.0</v>
      </c>
      <c r="K5287" s="7">
        <v>44572.0</v>
      </c>
      <c r="L5287" s="14">
        <v>62.91</v>
      </c>
      <c r="M5287" s="14">
        <f t="shared" si="2"/>
        <v>1226.554884</v>
      </c>
      <c r="N5287" s="15">
        <f t="shared" si="3"/>
        <v>0.226554884</v>
      </c>
      <c r="O5287" s="15">
        <f t="shared" si="4"/>
        <v>-0.226554884</v>
      </c>
      <c r="P5287" s="8">
        <f t="shared" si="5"/>
        <v>55</v>
      </c>
    </row>
    <row r="5288" ht="12.75" customHeight="1">
      <c r="A5288" s="7">
        <v>44517.0</v>
      </c>
      <c r="B5288" s="8" t="s">
        <v>411</v>
      </c>
      <c r="C5288" s="8" t="s">
        <v>412</v>
      </c>
      <c r="D5288" s="9" t="s">
        <v>23</v>
      </c>
      <c r="E5288" s="10" t="s">
        <v>19</v>
      </c>
      <c r="F5288" s="11">
        <v>1.6663529338E10</v>
      </c>
      <c r="G5288" s="8" t="s">
        <v>20</v>
      </c>
      <c r="H5288" s="8" t="str">
        <f t="shared" si="1"/>
        <v>SELL</v>
      </c>
      <c r="I5288" s="12">
        <v>156.992569</v>
      </c>
      <c r="J5288" s="12">
        <v>1000.0</v>
      </c>
      <c r="K5288" s="16">
        <v>44727.0</v>
      </c>
      <c r="L5288" s="14">
        <v>92.347351</v>
      </c>
      <c r="M5288" s="14">
        <f t="shared" si="2"/>
        <v>588.2275294</v>
      </c>
      <c r="N5288" s="15">
        <f t="shared" si="3"/>
        <v>0.4117724706</v>
      </c>
      <c r="O5288" s="15">
        <f t="shared" si="4"/>
        <v>-0.4117724706</v>
      </c>
      <c r="P5288" s="8">
        <f t="shared" si="5"/>
        <v>210</v>
      </c>
    </row>
    <row r="5289" ht="12.75" customHeight="1">
      <c r="A5289" s="16">
        <v>44517.0</v>
      </c>
      <c r="B5289" s="8" t="s">
        <v>208</v>
      </c>
      <c r="C5289" s="8" t="s">
        <v>209</v>
      </c>
      <c r="D5289" s="9" t="s">
        <v>18</v>
      </c>
      <c r="E5289" s="10" t="s">
        <v>19</v>
      </c>
      <c r="F5289" s="11">
        <v>1.37339890294E11</v>
      </c>
      <c r="G5289" s="17" t="s">
        <v>20</v>
      </c>
      <c r="H5289" s="18" t="str">
        <f t="shared" si="1"/>
        <v>SELL</v>
      </c>
      <c r="I5289" s="12">
        <v>230.171982</v>
      </c>
      <c r="J5289" s="12">
        <v>1000.0</v>
      </c>
      <c r="K5289" s="16">
        <v>44727.0</v>
      </c>
      <c r="L5289" s="14">
        <v>204.612137</v>
      </c>
      <c r="M5289" s="14">
        <f t="shared" si="2"/>
        <v>888.9532741</v>
      </c>
      <c r="N5289" s="15">
        <f t="shared" si="3"/>
        <v>0.1110467259</v>
      </c>
      <c r="O5289" s="15">
        <f t="shared" si="4"/>
        <v>-0.1110467259</v>
      </c>
      <c r="P5289" s="8">
        <f t="shared" si="5"/>
        <v>210</v>
      </c>
    </row>
    <row r="5290" ht="12.75" customHeight="1">
      <c r="A5290" s="7">
        <v>44518.0</v>
      </c>
      <c r="B5290" s="8" t="s">
        <v>445</v>
      </c>
      <c r="C5290" s="8" t="s">
        <v>446</v>
      </c>
      <c r="D5290" s="9" t="s">
        <v>35</v>
      </c>
      <c r="E5290" s="10" t="s">
        <v>19</v>
      </c>
      <c r="F5290" s="11">
        <v>3.29131240124E11</v>
      </c>
      <c r="G5290" s="8" t="s">
        <v>20</v>
      </c>
      <c r="H5290" s="8" t="str">
        <f t="shared" si="1"/>
        <v>SELL</v>
      </c>
      <c r="I5290" s="12">
        <v>388.627075</v>
      </c>
      <c r="J5290" s="12">
        <v>1000.0</v>
      </c>
      <c r="K5290" s="7">
        <v>44615.0</v>
      </c>
      <c r="L5290" s="14">
        <v>296.58194</v>
      </c>
      <c r="M5290" s="14">
        <f t="shared" si="2"/>
        <v>763.1530562</v>
      </c>
      <c r="N5290" s="15">
        <f t="shared" si="3"/>
        <v>0.2368469438</v>
      </c>
      <c r="O5290" s="15">
        <f t="shared" si="4"/>
        <v>-0.2368469438</v>
      </c>
      <c r="P5290" s="8">
        <f t="shared" si="5"/>
        <v>97</v>
      </c>
    </row>
    <row r="5291" ht="12.75" customHeight="1">
      <c r="A5291" s="16">
        <v>44518.0</v>
      </c>
      <c r="B5291" s="8" t="s">
        <v>59</v>
      </c>
      <c r="C5291" s="8" t="s">
        <v>60</v>
      </c>
      <c r="D5291" s="9" t="s">
        <v>32</v>
      </c>
      <c r="E5291" s="10" t="s">
        <v>19</v>
      </c>
      <c r="F5291" s="11">
        <v>4.25280211092E11</v>
      </c>
      <c r="G5291" s="18" t="s">
        <v>24</v>
      </c>
      <c r="H5291" s="17" t="str">
        <f t="shared" si="1"/>
        <v>BUY</v>
      </c>
      <c r="I5291" s="12">
        <v>138.78</v>
      </c>
      <c r="J5291" s="12">
        <v>1000.0</v>
      </c>
      <c r="K5291" s="16">
        <v>44518.0</v>
      </c>
      <c r="L5291" s="14">
        <v>138.78</v>
      </c>
      <c r="M5291" s="14">
        <f t="shared" si="2"/>
        <v>1000</v>
      </c>
      <c r="N5291" s="15">
        <f t="shared" si="3"/>
        <v>0</v>
      </c>
      <c r="O5291" s="15">
        <f t="shared" si="4"/>
        <v>0</v>
      </c>
      <c r="P5291" s="8">
        <f t="shared" si="5"/>
        <v>0</v>
      </c>
    </row>
    <row r="5292" ht="12.75" customHeight="1">
      <c r="A5292" s="16">
        <v>44518.0</v>
      </c>
      <c r="B5292" s="8" t="s">
        <v>3582</v>
      </c>
      <c r="C5292" s="8" t="s">
        <v>3583</v>
      </c>
      <c r="D5292" s="9" t="s">
        <v>18</v>
      </c>
      <c r="E5292" s="10" t="s">
        <v>19</v>
      </c>
      <c r="F5292" s="11">
        <v>1.639689968E9</v>
      </c>
      <c r="G5292" s="17" t="s">
        <v>20</v>
      </c>
      <c r="H5292" s="18" t="str">
        <f t="shared" si="1"/>
        <v>SELL</v>
      </c>
      <c r="I5292" s="12">
        <v>31.35</v>
      </c>
      <c r="J5292" s="12">
        <v>1000.0</v>
      </c>
      <c r="K5292" s="16">
        <v>44727.0</v>
      </c>
      <c r="L5292" s="14">
        <v>15.96</v>
      </c>
      <c r="M5292" s="14">
        <f t="shared" si="2"/>
        <v>509.0909091</v>
      </c>
      <c r="N5292" s="15">
        <f t="shared" si="3"/>
        <v>0.4909090909</v>
      </c>
      <c r="O5292" s="15">
        <f t="shared" si="4"/>
        <v>-0.4909090909</v>
      </c>
      <c r="P5292" s="8">
        <f t="shared" si="5"/>
        <v>209</v>
      </c>
    </row>
    <row r="5293" ht="12.75" customHeight="1">
      <c r="A5293" s="7">
        <v>44519.0</v>
      </c>
      <c r="B5293" s="8" t="s">
        <v>3584</v>
      </c>
      <c r="C5293" s="8" t="s">
        <v>3585</v>
      </c>
      <c r="D5293" s="9" t="s">
        <v>18</v>
      </c>
      <c r="E5293" s="10" t="s">
        <v>19</v>
      </c>
      <c r="F5293" s="11">
        <v>6.45901854E8</v>
      </c>
      <c r="G5293" s="8" t="s">
        <v>24</v>
      </c>
      <c r="H5293" s="8" t="str">
        <f t="shared" si="1"/>
        <v>BUY</v>
      </c>
      <c r="I5293" s="12">
        <v>17.67</v>
      </c>
      <c r="J5293" s="12">
        <v>1000.0</v>
      </c>
      <c r="K5293" s="16">
        <v>44727.0</v>
      </c>
      <c r="L5293" s="14">
        <v>13.93</v>
      </c>
      <c r="M5293" s="14">
        <f t="shared" si="2"/>
        <v>788.3418223</v>
      </c>
      <c r="N5293" s="15">
        <f t="shared" si="3"/>
        <v>-0.2116581777</v>
      </c>
      <c r="O5293" s="15">
        <f t="shared" si="4"/>
        <v>0.2116581777</v>
      </c>
      <c r="P5293" s="8">
        <f t="shared" si="5"/>
        <v>208</v>
      </c>
    </row>
    <row r="5294" ht="12.75" customHeight="1">
      <c r="A5294" s="7">
        <v>44519.0</v>
      </c>
      <c r="B5294" s="8" t="s">
        <v>3586</v>
      </c>
      <c r="C5294" s="8" t="s">
        <v>3587</v>
      </c>
      <c r="D5294" s="9" t="s">
        <v>58</v>
      </c>
      <c r="E5294" s="10" t="s">
        <v>19</v>
      </c>
      <c r="F5294" s="11">
        <v>4.456921E7</v>
      </c>
      <c r="G5294" s="8" t="s">
        <v>24</v>
      </c>
      <c r="H5294" s="8" t="str">
        <f t="shared" si="1"/>
        <v>BUY</v>
      </c>
      <c r="I5294" s="12">
        <v>8.03</v>
      </c>
      <c r="J5294" s="12">
        <v>1000.0</v>
      </c>
      <c r="K5294" s="16">
        <v>44727.0</v>
      </c>
      <c r="L5294" s="14">
        <v>1.91</v>
      </c>
      <c r="M5294" s="14">
        <f t="shared" si="2"/>
        <v>237.8580324</v>
      </c>
      <c r="N5294" s="15">
        <f t="shared" si="3"/>
        <v>-0.7621419676</v>
      </c>
      <c r="O5294" s="15">
        <f t="shared" si="4"/>
        <v>0.7621419676</v>
      </c>
      <c r="P5294" s="8">
        <f t="shared" si="5"/>
        <v>208</v>
      </c>
    </row>
    <row r="5295" ht="12.75" customHeight="1">
      <c r="A5295" s="7">
        <v>44519.0</v>
      </c>
      <c r="B5295" s="8" t="s">
        <v>568</v>
      </c>
      <c r="C5295" s="8" t="s">
        <v>569</v>
      </c>
      <c r="D5295" s="9" t="s">
        <v>32</v>
      </c>
      <c r="E5295" s="10" t="s">
        <v>19</v>
      </c>
      <c r="F5295" s="11">
        <v>3.1473180708E10</v>
      </c>
      <c r="G5295" s="8" t="s">
        <v>20</v>
      </c>
      <c r="H5295" s="8" t="str">
        <f t="shared" si="1"/>
        <v>SELL</v>
      </c>
      <c r="I5295" s="12">
        <v>134.960007</v>
      </c>
      <c r="J5295" s="12">
        <v>1000.0</v>
      </c>
      <c r="K5295" s="16">
        <v>44727.0</v>
      </c>
      <c r="L5295" s="14">
        <v>154.539993</v>
      </c>
      <c r="M5295" s="14">
        <f t="shared" si="2"/>
        <v>1145.079912</v>
      </c>
      <c r="N5295" s="15">
        <f t="shared" si="3"/>
        <v>-0.1450799125</v>
      </c>
      <c r="O5295" s="15">
        <f t="shared" si="4"/>
        <v>0.1450799125</v>
      </c>
      <c r="P5295" s="8">
        <f t="shared" si="5"/>
        <v>208</v>
      </c>
    </row>
    <row r="5296" ht="12.75" customHeight="1">
      <c r="A5296" s="7">
        <v>44519.0</v>
      </c>
      <c r="B5296" s="8" t="s">
        <v>3127</v>
      </c>
      <c r="C5296" s="8" t="s">
        <v>3128</v>
      </c>
      <c r="D5296" s="9" t="s">
        <v>23</v>
      </c>
      <c r="E5296" s="10" t="s">
        <v>19</v>
      </c>
      <c r="F5296" s="11">
        <v>5.11272463E8</v>
      </c>
      <c r="G5296" s="8" t="s">
        <v>20</v>
      </c>
      <c r="H5296" s="8" t="str">
        <f t="shared" si="1"/>
        <v>SELL</v>
      </c>
      <c r="I5296" s="12">
        <v>6.91</v>
      </c>
      <c r="J5296" s="12">
        <v>1000.0</v>
      </c>
      <c r="K5296" s="16">
        <v>44623.0</v>
      </c>
      <c r="L5296" s="14">
        <v>3.84</v>
      </c>
      <c r="M5296" s="14">
        <f t="shared" si="2"/>
        <v>555.7163531</v>
      </c>
      <c r="N5296" s="15">
        <f t="shared" si="3"/>
        <v>0.4442836469</v>
      </c>
      <c r="O5296" s="15">
        <f t="shared" si="4"/>
        <v>-0.4442836469</v>
      </c>
      <c r="P5296" s="8">
        <f t="shared" si="5"/>
        <v>104</v>
      </c>
    </row>
    <row r="5297" ht="12.75" customHeight="1">
      <c r="A5297" s="16">
        <v>44519.0</v>
      </c>
      <c r="B5297" s="8" t="s">
        <v>3588</v>
      </c>
      <c r="C5297" s="8" t="s">
        <v>3589</v>
      </c>
      <c r="D5297" s="9" t="s">
        <v>23</v>
      </c>
      <c r="E5297" s="10" t="s">
        <v>19</v>
      </c>
      <c r="F5297" s="11">
        <v>2.6552022E8</v>
      </c>
      <c r="G5297" s="17" t="s">
        <v>20</v>
      </c>
      <c r="H5297" s="18" t="str">
        <f t="shared" si="1"/>
        <v>SELL</v>
      </c>
      <c r="I5297" s="12">
        <v>13.04</v>
      </c>
      <c r="J5297" s="12">
        <v>1000.0</v>
      </c>
      <c r="K5297" s="16">
        <v>44727.0</v>
      </c>
      <c r="L5297" s="14">
        <v>6.18</v>
      </c>
      <c r="M5297" s="14">
        <f t="shared" si="2"/>
        <v>473.9263804</v>
      </c>
      <c r="N5297" s="15">
        <f t="shared" si="3"/>
        <v>0.5260736196</v>
      </c>
      <c r="O5297" s="15">
        <f t="shared" si="4"/>
        <v>-0.5260736196</v>
      </c>
      <c r="P5297" s="8">
        <f t="shared" si="5"/>
        <v>208</v>
      </c>
    </row>
    <row r="5298" ht="12.75" customHeight="1">
      <c r="A5298" s="16">
        <v>44519.0</v>
      </c>
      <c r="B5298" s="8" t="s">
        <v>2592</v>
      </c>
      <c r="C5298" s="8" t="s">
        <v>2593</v>
      </c>
      <c r="D5298" s="9" t="s">
        <v>23</v>
      </c>
      <c r="E5298" s="10" t="s">
        <v>19</v>
      </c>
      <c r="F5298" s="11">
        <v>1.9724256923E10</v>
      </c>
      <c r="G5298" s="17" t="s">
        <v>20</v>
      </c>
      <c r="H5298" s="18" t="str">
        <f t="shared" si="1"/>
        <v>SELL</v>
      </c>
      <c r="I5298" s="12">
        <v>251.300003</v>
      </c>
      <c r="J5298" s="12">
        <v>1000.0</v>
      </c>
      <c r="K5298" s="16">
        <v>44617.0</v>
      </c>
      <c r="L5298" s="14">
        <v>125.32</v>
      </c>
      <c r="M5298" s="14">
        <f t="shared" si="2"/>
        <v>498.6868225</v>
      </c>
      <c r="N5298" s="15">
        <f t="shared" si="3"/>
        <v>0.5013131775</v>
      </c>
      <c r="O5298" s="15">
        <f t="shared" si="4"/>
        <v>-0.5013131775</v>
      </c>
      <c r="P5298" s="8">
        <f t="shared" si="5"/>
        <v>98</v>
      </c>
    </row>
    <row r="5299" ht="12.75" customHeight="1">
      <c r="A5299" s="7">
        <v>44522.0</v>
      </c>
      <c r="B5299" s="8" t="s">
        <v>3590</v>
      </c>
      <c r="C5299" s="8" t="s">
        <v>3591</v>
      </c>
      <c r="D5299" s="9" t="s">
        <v>39</v>
      </c>
      <c r="E5299" s="10" t="s">
        <v>19</v>
      </c>
      <c r="F5299" s="11">
        <v>1.98507088E8</v>
      </c>
      <c r="G5299" s="8" t="s">
        <v>20</v>
      </c>
      <c r="H5299" s="8" t="str">
        <f t="shared" si="1"/>
        <v>SELL</v>
      </c>
      <c r="I5299" s="12">
        <v>9.55</v>
      </c>
      <c r="J5299" s="12">
        <v>1000.0</v>
      </c>
      <c r="K5299" s="16">
        <v>44642.0</v>
      </c>
      <c r="L5299" s="14">
        <v>7.15</v>
      </c>
      <c r="M5299" s="14">
        <f t="shared" si="2"/>
        <v>748.6910995</v>
      </c>
      <c r="N5299" s="15">
        <f t="shared" si="3"/>
        <v>0.2513089005</v>
      </c>
      <c r="O5299" s="15">
        <f t="shared" si="4"/>
        <v>-0.2513089005</v>
      </c>
      <c r="P5299" s="8">
        <f t="shared" si="5"/>
        <v>120</v>
      </c>
    </row>
    <row r="5300" ht="12.75" customHeight="1">
      <c r="A5300" s="7">
        <v>44529.0</v>
      </c>
      <c r="B5300" s="8" t="s">
        <v>270</v>
      </c>
      <c r="C5300" s="8" t="s">
        <v>271</v>
      </c>
      <c r="D5300" s="9" t="s">
        <v>39</v>
      </c>
      <c r="E5300" s="10" t="s">
        <v>19</v>
      </c>
      <c r="F5300" s="11">
        <v>1.30378753979E11</v>
      </c>
      <c r="G5300" s="8" t="s">
        <v>20</v>
      </c>
      <c r="H5300" s="8" t="str">
        <f t="shared" si="1"/>
        <v>SELL</v>
      </c>
      <c r="I5300" s="12">
        <v>51.689674</v>
      </c>
      <c r="J5300" s="12">
        <v>1000.0</v>
      </c>
      <c r="K5300" s="16">
        <v>44727.0</v>
      </c>
      <c r="L5300" s="14">
        <v>70.19677</v>
      </c>
      <c r="M5300" s="14">
        <f t="shared" si="2"/>
        <v>1358.042421</v>
      </c>
      <c r="N5300" s="15">
        <f t="shared" si="3"/>
        <v>-0.3580424206</v>
      </c>
      <c r="O5300" s="15">
        <f t="shared" si="4"/>
        <v>0.3580424206</v>
      </c>
      <c r="P5300" s="8">
        <f t="shared" si="5"/>
        <v>198</v>
      </c>
    </row>
    <row r="5301" ht="12.75" customHeight="1">
      <c r="A5301" s="7">
        <v>44529.0</v>
      </c>
      <c r="B5301" s="8" t="s">
        <v>886</v>
      </c>
      <c r="C5301" s="8" t="s">
        <v>887</v>
      </c>
      <c r="D5301" s="9" t="s">
        <v>32</v>
      </c>
      <c r="E5301" s="10" t="s">
        <v>19</v>
      </c>
      <c r="F5301" s="11">
        <v>1.19716E9</v>
      </c>
      <c r="G5301" s="8" t="s">
        <v>20</v>
      </c>
      <c r="H5301" s="8" t="str">
        <f t="shared" si="1"/>
        <v>SELL</v>
      </c>
      <c r="I5301" s="12">
        <v>25.700001</v>
      </c>
      <c r="J5301" s="12">
        <v>1000.0</v>
      </c>
      <c r="K5301" s="16">
        <v>44727.0</v>
      </c>
      <c r="L5301" s="14">
        <v>18.59</v>
      </c>
      <c r="M5301" s="14">
        <f t="shared" si="2"/>
        <v>723.3462754</v>
      </c>
      <c r="N5301" s="15">
        <f t="shared" si="3"/>
        <v>0.2766537246</v>
      </c>
      <c r="O5301" s="15">
        <f t="shared" si="4"/>
        <v>-0.2766537246</v>
      </c>
      <c r="P5301" s="8">
        <f t="shared" si="5"/>
        <v>198</v>
      </c>
    </row>
    <row r="5302" ht="12.75" customHeight="1">
      <c r="A5302" s="7">
        <v>44529.0</v>
      </c>
      <c r="B5302" s="8" t="s">
        <v>76</v>
      </c>
      <c r="C5302" s="8" t="s">
        <v>77</v>
      </c>
      <c r="D5302" s="9" t="s">
        <v>58</v>
      </c>
      <c r="E5302" s="10" t="s">
        <v>19</v>
      </c>
      <c r="F5302" s="11">
        <v>1.57074705249E11</v>
      </c>
      <c r="G5302" s="8" t="s">
        <v>24</v>
      </c>
      <c r="H5302" s="8" t="str">
        <f t="shared" si="1"/>
        <v>BUY</v>
      </c>
      <c r="I5302" s="12">
        <v>147.809998</v>
      </c>
      <c r="J5302" s="12">
        <v>1000.0</v>
      </c>
      <c r="K5302" s="7">
        <v>44531.0</v>
      </c>
      <c r="L5302" s="14">
        <v>142.149994</v>
      </c>
      <c r="M5302" s="14">
        <f t="shared" si="2"/>
        <v>961.70757</v>
      </c>
      <c r="N5302" s="15">
        <f t="shared" si="3"/>
        <v>-0.03829242999</v>
      </c>
      <c r="O5302" s="15">
        <f t="shared" si="4"/>
        <v>0.03829242999</v>
      </c>
      <c r="P5302" s="8">
        <f t="shared" si="5"/>
        <v>2</v>
      </c>
    </row>
    <row r="5303" ht="12.75" customHeight="1">
      <c r="A5303" s="7">
        <v>44529.0</v>
      </c>
      <c r="B5303" s="8" t="s">
        <v>2942</v>
      </c>
      <c r="C5303" s="8" t="s">
        <v>2943</v>
      </c>
      <c r="D5303" s="9" t="s">
        <v>71</v>
      </c>
      <c r="E5303" s="10" t="s">
        <v>19</v>
      </c>
      <c r="F5303" s="11">
        <v>9.72174949E8</v>
      </c>
      <c r="G5303" s="8" t="s">
        <v>24</v>
      </c>
      <c r="H5303" s="8" t="str">
        <f t="shared" si="1"/>
        <v>BUY</v>
      </c>
      <c r="I5303" s="12">
        <v>51.32</v>
      </c>
      <c r="J5303" s="12">
        <v>1000.0</v>
      </c>
      <c r="K5303" s="16">
        <v>44727.0</v>
      </c>
      <c r="L5303" s="14">
        <v>17.700001</v>
      </c>
      <c r="M5303" s="14">
        <f t="shared" si="2"/>
        <v>344.8947973</v>
      </c>
      <c r="N5303" s="15">
        <f t="shared" si="3"/>
        <v>-0.6551052027</v>
      </c>
      <c r="O5303" s="15">
        <f t="shared" si="4"/>
        <v>0.6551052027</v>
      </c>
      <c r="P5303" s="8">
        <f t="shared" si="5"/>
        <v>198</v>
      </c>
    </row>
    <row r="5304" ht="12.75" customHeight="1">
      <c r="A5304" s="16">
        <v>44529.0</v>
      </c>
      <c r="B5304" s="8" t="s">
        <v>158</v>
      </c>
      <c r="C5304" s="8" t="s">
        <v>159</v>
      </c>
      <c r="D5304" s="9" t="s">
        <v>35</v>
      </c>
      <c r="E5304" s="10" t="s">
        <v>19</v>
      </c>
      <c r="F5304" s="11">
        <v>1.068335624E10</v>
      </c>
      <c r="G5304" s="18" t="s">
        <v>24</v>
      </c>
      <c r="H5304" s="17" t="str">
        <f t="shared" si="1"/>
        <v>BUY</v>
      </c>
      <c r="I5304" s="12">
        <v>82.811844</v>
      </c>
      <c r="J5304" s="12">
        <v>1000.0</v>
      </c>
      <c r="K5304" s="16">
        <v>44531.0</v>
      </c>
      <c r="L5304" s="14">
        <v>75.887573</v>
      </c>
      <c r="M5304" s="14">
        <f t="shared" si="2"/>
        <v>916.3854992</v>
      </c>
      <c r="N5304" s="15">
        <f t="shared" si="3"/>
        <v>-0.08361450084</v>
      </c>
      <c r="O5304" s="15">
        <f t="shared" si="4"/>
        <v>0.08361450084</v>
      </c>
      <c r="P5304" s="8">
        <f t="shared" si="5"/>
        <v>2</v>
      </c>
    </row>
    <row r="5305" ht="12.75" customHeight="1">
      <c r="A5305" s="7">
        <v>44530.0</v>
      </c>
      <c r="B5305" s="8" t="s">
        <v>3357</v>
      </c>
      <c r="C5305" s="8" t="s">
        <v>3358</v>
      </c>
      <c r="D5305" s="9" t="s">
        <v>23</v>
      </c>
      <c r="E5305" s="10" t="s">
        <v>19</v>
      </c>
      <c r="F5305" s="11">
        <v>2.898992E9</v>
      </c>
      <c r="G5305" s="8" t="s">
        <v>20</v>
      </c>
      <c r="H5305" s="8" t="str">
        <f t="shared" si="1"/>
        <v>SELL</v>
      </c>
      <c r="I5305" s="12">
        <v>100.809998</v>
      </c>
      <c r="J5305" s="12">
        <v>1000.0</v>
      </c>
      <c r="K5305" s="16">
        <v>44585.0</v>
      </c>
      <c r="L5305" s="14">
        <v>55.66</v>
      </c>
      <c r="M5305" s="14">
        <f t="shared" si="2"/>
        <v>552.1277761</v>
      </c>
      <c r="N5305" s="15">
        <f t="shared" si="3"/>
        <v>0.4478722239</v>
      </c>
      <c r="O5305" s="15">
        <f t="shared" si="4"/>
        <v>-0.4478722239</v>
      </c>
      <c r="P5305" s="8">
        <f t="shared" si="5"/>
        <v>55</v>
      </c>
    </row>
    <row r="5306" ht="12.75" customHeight="1">
      <c r="A5306" s="7">
        <v>44530.0</v>
      </c>
      <c r="B5306" s="8" t="s">
        <v>286</v>
      </c>
      <c r="C5306" s="8" t="s">
        <v>287</v>
      </c>
      <c r="D5306" s="9" t="s">
        <v>71</v>
      </c>
      <c r="E5306" s="10" t="s">
        <v>19</v>
      </c>
      <c r="F5306" s="11">
        <v>6.6295485348E10</v>
      </c>
      <c r="G5306" s="8" t="s">
        <v>20</v>
      </c>
      <c r="H5306" s="8" t="str">
        <f t="shared" si="1"/>
        <v>SELL</v>
      </c>
      <c r="I5306" s="12">
        <v>184.889999</v>
      </c>
      <c r="J5306" s="12">
        <v>1000.0</v>
      </c>
      <c r="K5306" s="7">
        <v>44594.0</v>
      </c>
      <c r="L5306" s="14">
        <v>132.570007</v>
      </c>
      <c r="M5306" s="14">
        <f t="shared" si="2"/>
        <v>717.0209731</v>
      </c>
      <c r="N5306" s="15">
        <f t="shared" si="3"/>
        <v>0.2829790269</v>
      </c>
      <c r="O5306" s="15">
        <f t="shared" si="4"/>
        <v>-0.2829790269</v>
      </c>
      <c r="P5306" s="8">
        <f t="shared" si="5"/>
        <v>64</v>
      </c>
    </row>
    <row r="5307" ht="12.75" customHeight="1">
      <c r="A5307" s="7">
        <v>44531.0</v>
      </c>
      <c r="B5307" s="8" t="s">
        <v>549</v>
      </c>
      <c r="C5307" s="8" t="s">
        <v>550</v>
      </c>
      <c r="D5307" s="9" t="s">
        <v>35</v>
      </c>
      <c r="E5307" s="10" t="s">
        <v>19</v>
      </c>
      <c r="F5307" s="11">
        <v>2.0361631721E10</v>
      </c>
      <c r="G5307" s="8" t="s">
        <v>24</v>
      </c>
      <c r="H5307" s="8" t="str">
        <f t="shared" si="1"/>
        <v>BUY</v>
      </c>
      <c r="I5307" s="12">
        <v>16.379999</v>
      </c>
      <c r="J5307" s="12">
        <v>1000.0</v>
      </c>
      <c r="K5307" s="16">
        <v>44727.0</v>
      </c>
      <c r="L5307" s="14">
        <v>9.84</v>
      </c>
      <c r="M5307" s="14">
        <f t="shared" si="2"/>
        <v>600.7326374</v>
      </c>
      <c r="N5307" s="15">
        <f t="shared" si="3"/>
        <v>-0.3992673626</v>
      </c>
      <c r="O5307" s="15">
        <f t="shared" si="4"/>
        <v>0.3992673626</v>
      </c>
      <c r="P5307" s="8">
        <f t="shared" si="5"/>
        <v>196</v>
      </c>
    </row>
    <row r="5308" ht="12.75" customHeight="1">
      <c r="A5308" s="7">
        <v>44531.0</v>
      </c>
      <c r="B5308" s="8" t="s">
        <v>3592</v>
      </c>
      <c r="C5308" s="8" t="s">
        <v>3593</v>
      </c>
      <c r="D5308" s="9" t="s">
        <v>18</v>
      </c>
      <c r="E5308" s="10" t="s">
        <v>168</v>
      </c>
      <c r="F5308" s="11">
        <v>7.3162616849E10</v>
      </c>
      <c r="G5308" s="8" t="s">
        <v>20</v>
      </c>
      <c r="H5308" s="8" t="str">
        <f t="shared" si="1"/>
        <v>SELL</v>
      </c>
      <c r="I5308" s="12">
        <v>67.822784</v>
      </c>
      <c r="J5308" s="12">
        <v>1000.0</v>
      </c>
      <c r="K5308" s="16">
        <v>44727.0</v>
      </c>
      <c r="L5308" s="14">
        <v>68.336861</v>
      </c>
      <c r="M5308" s="14">
        <f t="shared" si="2"/>
        <v>1007.579709</v>
      </c>
      <c r="N5308" s="15">
        <f t="shared" si="3"/>
        <v>-0.007579709497</v>
      </c>
      <c r="O5308" s="15">
        <f t="shared" si="4"/>
        <v>0.007579709497</v>
      </c>
      <c r="P5308" s="8">
        <f t="shared" si="5"/>
        <v>196</v>
      </c>
    </row>
    <row r="5309" ht="12.75" customHeight="1">
      <c r="A5309" s="7">
        <v>44531.0</v>
      </c>
      <c r="B5309" s="8" t="s">
        <v>3594</v>
      </c>
      <c r="C5309" s="8" t="s">
        <v>3595</v>
      </c>
      <c r="D5309" s="9" t="s">
        <v>39</v>
      </c>
      <c r="E5309" s="10" t="s">
        <v>19</v>
      </c>
      <c r="F5309" s="11">
        <v>2.964688916E9</v>
      </c>
      <c r="G5309" s="8" t="s">
        <v>24</v>
      </c>
      <c r="H5309" s="8" t="str">
        <f t="shared" si="1"/>
        <v>BUY</v>
      </c>
      <c r="I5309" s="12">
        <v>26.690001</v>
      </c>
      <c r="J5309" s="12">
        <v>1000.0</v>
      </c>
      <c r="K5309" s="16">
        <v>44727.0</v>
      </c>
      <c r="L5309" s="14">
        <v>17.799999</v>
      </c>
      <c r="M5309" s="14">
        <f t="shared" si="2"/>
        <v>666.9163857</v>
      </c>
      <c r="N5309" s="15">
        <f t="shared" si="3"/>
        <v>-0.3330836143</v>
      </c>
      <c r="O5309" s="15">
        <f t="shared" si="4"/>
        <v>0.3330836143</v>
      </c>
      <c r="P5309" s="8">
        <f t="shared" si="5"/>
        <v>196</v>
      </c>
    </row>
    <row r="5310" ht="12.75" customHeight="1">
      <c r="A5310" s="16">
        <v>44531.0</v>
      </c>
      <c r="B5310" s="8" t="s">
        <v>158</v>
      </c>
      <c r="C5310" s="8" t="s">
        <v>159</v>
      </c>
      <c r="D5310" s="9" t="s">
        <v>35</v>
      </c>
      <c r="E5310" s="10" t="s">
        <v>19</v>
      </c>
      <c r="F5310" s="11">
        <v>1.068335624E10</v>
      </c>
      <c r="G5310" s="17" t="s">
        <v>20</v>
      </c>
      <c r="H5310" s="18" t="str">
        <f t="shared" si="1"/>
        <v>SELL</v>
      </c>
      <c r="I5310" s="12">
        <v>75.887573</v>
      </c>
      <c r="J5310" s="12">
        <v>1000.0</v>
      </c>
      <c r="K5310" s="16">
        <v>44564.0</v>
      </c>
      <c r="L5310" s="14">
        <v>87.57103</v>
      </c>
      <c r="M5310" s="14">
        <f t="shared" si="2"/>
        <v>1153.957447</v>
      </c>
      <c r="N5310" s="15">
        <f t="shared" si="3"/>
        <v>-0.153957447</v>
      </c>
      <c r="O5310" s="15">
        <f t="shared" si="4"/>
        <v>0.153957447</v>
      </c>
      <c r="P5310" s="8">
        <f t="shared" si="5"/>
        <v>33</v>
      </c>
    </row>
    <row r="5311" ht="12.75" customHeight="1">
      <c r="A5311" s="7">
        <v>44532.0</v>
      </c>
      <c r="B5311" s="8" t="s">
        <v>3596</v>
      </c>
      <c r="C5311" s="8" t="s">
        <v>3597</v>
      </c>
      <c r="D5311" s="9" t="s">
        <v>35</v>
      </c>
      <c r="E5311" s="10" t="s">
        <v>19</v>
      </c>
      <c r="F5311" s="11">
        <v>2.00137067E8</v>
      </c>
      <c r="G5311" s="8" t="s">
        <v>24</v>
      </c>
      <c r="H5311" s="8" t="str">
        <f t="shared" si="1"/>
        <v>BUY</v>
      </c>
      <c r="I5311" s="12">
        <v>16.07</v>
      </c>
      <c r="J5311" s="12">
        <v>1000.0</v>
      </c>
      <c r="K5311" s="16">
        <v>44727.0</v>
      </c>
      <c r="L5311" s="14">
        <v>4.84</v>
      </c>
      <c r="M5311" s="14">
        <f t="shared" si="2"/>
        <v>301.1823273</v>
      </c>
      <c r="N5311" s="15">
        <f t="shared" si="3"/>
        <v>-0.6988176727</v>
      </c>
      <c r="O5311" s="15">
        <f t="shared" si="4"/>
        <v>0.6988176727</v>
      </c>
      <c r="P5311" s="8">
        <f t="shared" si="5"/>
        <v>195</v>
      </c>
    </row>
    <row r="5312" ht="12.75" customHeight="1">
      <c r="A5312" s="16">
        <v>44532.0</v>
      </c>
      <c r="B5312" s="8" t="s">
        <v>3598</v>
      </c>
      <c r="C5312" s="8" t="s">
        <v>3599</v>
      </c>
      <c r="D5312" s="9" t="s">
        <v>39</v>
      </c>
      <c r="E5312" s="10" t="s">
        <v>19</v>
      </c>
      <c r="F5312" s="11">
        <v>1.64523756E9</v>
      </c>
      <c r="G5312" s="17" t="s">
        <v>20</v>
      </c>
      <c r="H5312" s="18" t="str">
        <f t="shared" si="1"/>
        <v>SELL</v>
      </c>
      <c r="I5312" s="12">
        <v>45.939999</v>
      </c>
      <c r="J5312" s="12">
        <v>1000.0</v>
      </c>
      <c r="K5312" s="16">
        <v>44727.0</v>
      </c>
      <c r="L5312" s="14">
        <v>23.92</v>
      </c>
      <c r="M5312" s="14">
        <f t="shared" si="2"/>
        <v>520.679158</v>
      </c>
      <c r="N5312" s="15">
        <f t="shared" si="3"/>
        <v>0.479320842</v>
      </c>
      <c r="O5312" s="15">
        <f t="shared" si="4"/>
        <v>-0.479320842</v>
      </c>
      <c r="P5312" s="8">
        <f t="shared" si="5"/>
        <v>195</v>
      </c>
    </row>
    <row r="5313" ht="12.75" customHeight="1">
      <c r="A5313" s="7">
        <v>44533.0</v>
      </c>
      <c r="B5313" s="8" t="s">
        <v>2608</v>
      </c>
      <c r="C5313" s="8" t="s">
        <v>2609</v>
      </c>
      <c r="D5313" s="9" t="s">
        <v>35</v>
      </c>
      <c r="E5313" s="10" t="s">
        <v>19</v>
      </c>
      <c r="F5313" s="11">
        <v>1.1749994978E10</v>
      </c>
      <c r="G5313" s="8" t="s">
        <v>24</v>
      </c>
      <c r="H5313" s="8" t="str">
        <f t="shared" si="1"/>
        <v>BUY</v>
      </c>
      <c r="I5313" s="12">
        <v>62.69</v>
      </c>
      <c r="J5313" s="12">
        <v>1000.0</v>
      </c>
      <c r="K5313" s="16">
        <v>44727.0</v>
      </c>
      <c r="L5313" s="14">
        <v>29.24</v>
      </c>
      <c r="M5313" s="14">
        <f t="shared" si="2"/>
        <v>466.4220769</v>
      </c>
      <c r="N5313" s="15">
        <f t="shared" si="3"/>
        <v>-0.5335779231</v>
      </c>
      <c r="O5313" s="15">
        <f t="shared" si="4"/>
        <v>0.5335779231</v>
      </c>
      <c r="P5313" s="8">
        <f t="shared" si="5"/>
        <v>194</v>
      </c>
    </row>
    <row r="5314" ht="12.75" customHeight="1">
      <c r="A5314" s="7">
        <v>44533.0</v>
      </c>
      <c r="B5314" s="8" t="s">
        <v>1619</v>
      </c>
      <c r="C5314" s="8" t="s">
        <v>1620</v>
      </c>
      <c r="D5314" s="9" t="s">
        <v>23</v>
      </c>
      <c r="E5314" s="9" t="s">
        <v>19</v>
      </c>
      <c r="F5314" s="11">
        <v>6.116578737E9</v>
      </c>
      <c r="G5314" s="8" t="s">
        <v>24</v>
      </c>
      <c r="H5314" s="8" t="str">
        <f t="shared" si="1"/>
        <v>BUY</v>
      </c>
      <c r="I5314" s="12">
        <v>170.74</v>
      </c>
      <c r="J5314" s="12">
        <v>1000.0</v>
      </c>
      <c r="K5314" s="16">
        <v>44635.0</v>
      </c>
      <c r="L5314" s="14">
        <v>72.55</v>
      </c>
      <c r="M5314" s="14">
        <f t="shared" si="2"/>
        <v>424.9150756</v>
      </c>
      <c r="N5314" s="15">
        <f t="shared" si="3"/>
        <v>-0.5750849244</v>
      </c>
      <c r="O5314" s="15">
        <f t="shared" si="4"/>
        <v>0.5750849244</v>
      </c>
      <c r="P5314" s="8">
        <f t="shared" si="5"/>
        <v>102</v>
      </c>
    </row>
    <row r="5315" ht="12.75" customHeight="1">
      <c r="A5315" s="7">
        <v>44533.0</v>
      </c>
      <c r="B5315" s="8" t="s">
        <v>1906</v>
      </c>
      <c r="C5315" s="8" t="s">
        <v>1907</v>
      </c>
      <c r="D5315" s="9" t="s">
        <v>23</v>
      </c>
      <c r="E5315" s="10" t="s">
        <v>19</v>
      </c>
      <c r="F5315" s="11">
        <v>2.4762072562E10</v>
      </c>
      <c r="G5315" s="8" t="s">
        <v>24</v>
      </c>
      <c r="H5315" s="8" t="str">
        <f t="shared" si="1"/>
        <v>BUY</v>
      </c>
      <c r="I5315" s="12">
        <v>450.160004</v>
      </c>
      <c r="J5315" s="12">
        <v>1000.0</v>
      </c>
      <c r="K5315" s="7">
        <v>44543.0</v>
      </c>
      <c r="L5315" s="14">
        <v>494.929993</v>
      </c>
      <c r="M5315" s="14">
        <f t="shared" si="2"/>
        <v>1099.453502</v>
      </c>
      <c r="N5315" s="15">
        <f t="shared" si="3"/>
        <v>0.09945350232</v>
      </c>
      <c r="O5315" s="15">
        <f t="shared" si="4"/>
        <v>-0.09945350232</v>
      </c>
      <c r="P5315" s="8">
        <f t="shared" si="5"/>
        <v>10</v>
      </c>
    </row>
    <row r="5316" ht="12.75" customHeight="1">
      <c r="A5316" s="7">
        <v>44533.0</v>
      </c>
      <c r="B5316" s="8" t="s">
        <v>342</v>
      </c>
      <c r="C5316" s="8" t="s">
        <v>343</v>
      </c>
      <c r="D5316" s="9" t="s">
        <v>39</v>
      </c>
      <c r="E5316" s="10" t="s">
        <v>19</v>
      </c>
      <c r="F5316" s="11">
        <v>2.0695706284E11</v>
      </c>
      <c r="G5316" s="8" t="s">
        <v>20</v>
      </c>
      <c r="H5316" s="8" t="str">
        <f t="shared" si="1"/>
        <v>SELL</v>
      </c>
      <c r="I5316" s="12">
        <v>50.959473</v>
      </c>
      <c r="J5316" s="12">
        <v>1000.0</v>
      </c>
      <c r="K5316" s="16">
        <v>44727.0</v>
      </c>
      <c r="L5316" s="14">
        <v>46.271454</v>
      </c>
      <c r="M5316" s="14">
        <f t="shared" si="2"/>
        <v>908.0049552</v>
      </c>
      <c r="N5316" s="15">
        <f t="shared" si="3"/>
        <v>0.09199504477</v>
      </c>
      <c r="O5316" s="15">
        <f t="shared" si="4"/>
        <v>-0.09199504477</v>
      </c>
      <c r="P5316" s="8">
        <f t="shared" si="5"/>
        <v>194</v>
      </c>
    </row>
    <row r="5317" ht="12.75" customHeight="1">
      <c r="A5317" s="7">
        <v>44533.0</v>
      </c>
      <c r="B5317" s="8" t="s">
        <v>3600</v>
      </c>
      <c r="C5317" s="8" t="s">
        <v>3601</v>
      </c>
      <c r="D5317" s="9" t="s">
        <v>18</v>
      </c>
      <c r="E5317" s="10" t="s">
        <v>19</v>
      </c>
      <c r="F5317" s="11">
        <v>1.59023088E9</v>
      </c>
      <c r="G5317" s="8" t="s">
        <v>24</v>
      </c>
      <c r="H5317" s="8" t="str">
        <f t="shared" si="1"/>
        <v>BUY</v>
      </c>
      <c r="I5317" s="12">
        <v>45.139999</v>
      </c>
      <c r="J5317" s="12">
        <v>1000.0</v>
      </c>
      <c r="K5317" s="16">
        <v>44727.0</v>
      </c>
      <c r="L5317" s="14">
        <v>23.98</v>
      </c>
      <c r="M5317" s="14">
        <f t="shared" si="2"/>
        <v>531.236166</v>
      </c>
      <c r="N5317" s="15">
        <f t="shared" si="3"/>
        <v>-0.468763834</v>
      </c>
      <c r="O5317" s="15">
        <f t="shared" si="4"/>
        <v>0.468763834</v>
      </c>
      <c r="P5317" s="8">
        <f t="shared" si="5"/>
        <v>194</v>
      </c>
    </row>
    <row r="5318" ht="12.75" customHeight="1">
      <c r="A5318" s="7">
        <v>44533.0</v>
      </c>
      <c r="B5318" s="8" t="s">
        <v>3467</v>
      </c>
      <c r="C5318" s="8" t="s">
        <v>3468</v>
      </c>
      <c r="D5318" s="9" t="s">
        <v>23</v>
      </c>
      <c r="E5318" s="10" t="s">
        <v>19</v>
      </c>
      <c r="F5318" s="11">
        <v>4.228550989E9</v>
      </c>
      <c r="G5318" s="8" t="s">
        <v>24</v>
      </c>
      <c r="H5318" s="8" t="str">
        <f t="shared" si="1"/>
        <v>BUY</v>
      </c>
      <c r="I5318" s="12">
        <v>46.23</v>
      </c>
      <c r="J5318" s="12">
        <v>1000.0</v>
      </c>
      <c r="K5318" s="7">
        <v>44537.0</v>
      </c>
      <c r="L5318" s="14">
        <v>51.040001</v>
      </c>
      <c r="M5318" s="14">
        <f t="shared" si="2"/>
        <v>1104.045014</v>
      </c>
      <c r="N5318" s="15">
        <f t="shared" si="3"/>
        <v>0.1040450141</v>
      </c>
      <c r="O5318" s="15">
        <f t="shared" si="4"/>
        <v>-0.1040450141</v>
      </c>
      <c r="P5318" s="8">
        <f t="shared" si="5"/>
        <v>4</v>
      </c>
    </row>
    <row r="5319" ht="12.75" customHeight="1">
      <c r="A5319" s="16">
        <v>44533.0</v>
      </c>
      <c r="B5319" s="8" t="s">
        <v>3602</v>
      </c>
      <c r="C5319" s="8" t="s">
        <v>3603</v>
      </c>
      <c r="D5319" s="9" t="s">
        <v>23</v>
      </c>
      <c r="E5319" s="10" t="s">
        <v>106</v>
      </c>
      <c r="F5319" s="11">
        <v>9.8608124E8</v>
      </c>
      <c r="G5319" s="18" t="s">
        <v>24</v>
      </c>
      <c r="H5319" s="17" t="str">
        <f t="shared" si="1"/>
        <v>BUY</v>
      </c>
      <c r="I5319" s="12">
        <v>13.69</v>
      </c>
      <c r="J5319" s="12">
        <v>1000.0</v>
      </c>
      <c r="K5319" s="16">
        <v>44727.0</v>
      </c>
      <c r="L5319" s="14">
        <v>4.03</v>
      </c>
      <c r="M5319" s="14">
        <f t="shared" si="2"/>
        <v>294.3754565</v>
      </c>
      <c r="N5319" s="15">
        <f t="shared" si="3"/>
        <v>-0.7056245435</v>
      </c>
      <c r="O5319" s="15">
        <f t="shared" si="4"/>
        <v>0.7056245435</v>
      </c>
      <c r="P5319" s="8">
        <f t="shared" si="5"/>
        <v>194</v>
      </c>
    </row>
    <row r="5320" ht="12.75" customHeight="1">
      <c r="A5320" s="16">
        <v>44533.0</v>
      </c>
      <c r="B5320" s="8" t="s">
        <v>3135</v>
      </c>
      <c r="C5320" s="8" t="s">
        <v>3136</v>
      </c>
      <c r="D5320" s="9" t="s">
        <v>35</v>
      </c>
      <c r="E5320" s="10" t="s">
        <v>19</v>
      </c>
      <c r="F5320" s="11">
        <v>1.23711E8</v>
      </c>
      <c r="G5320" s="17" t="s">
        <v>20</v>
      </c>
      <c r="H5320" s="18" t="str">
        <f t="shared" si="1"/>
        <v>SELL</v>
      </c>
      <c r="I5320" s="12">
        <v>98.400002</v>
      </c>
      <c r="J5320" s="12">
        <v>1000.0</v>
      </c>
      <c r="K5320" s="16">
        <v>44727.0</v>
      </c>
      <c r="L5320" s="14">
        <v>51.900002</v>
      </c>
      <c r="M5320" s="14">
        <f t="shared" si="2"/>
        <v>527.439034</v>
      </c>
      <c r="N5320" s="15">
        <f t="shared" si="3"/>
        <v>0.472560966</v>
      </c>
      <c r="O5320" s="15">
        <f t="shared" si="4"/>
        <v>-0.472560966</v>
      </c>
      <c r="P5320" s="8">
        <f t="shared" si="5"/>
        <v>194</v>
      </c>
    </row>
    <row r="5321" ht="12.75" customHeight="1">
      <c r="A5321" s="7">
        <v>44536.0</v>
      </c>
      <c r="B5321" s="8" t="s">
        <v>3254</v>
      </c>
      <c r="C5321" s="8" t="s">
        <v>3255</v>
      </c>
      <c r="D5321" s="9" t="s">
        <v>23</v>
      </c>
      <c r="E5321" s="10" t="s">
        <v>19</v>
      </c>
      <c r="F5321" s="11">
        <v>4.393178481E9</v>
      </c>
      <c r="G5321" s="8" t="s">
        <v>24</v>
      </c>
      <c r="H5321" s="8" t="str">
        <f t="shared" si="1"/>
        <v>BUY</v>
      </c>
      <c r="I5321" s="12">
        <v>65.860001</v>
      </c>
      <c r="J5321" s="12">
        <v>1000.0</v>
      </c>
      <c r="K5321" s="16">
        <v>44727.0</v>
      </c>
      <c r="L5321" s="14">
        <v>18.76</v>
      </c>
      <c r="M5321" s="14">
        <f t="shared" si="2"/>
        <v>284.8466401</v>
      </c>
      <c r="N5321" s="15">
        <f t="shared" si="3"/>
        <v>-0.7151533599</v>
      </c>
      <c r="O5321" s="15">
        <f t="shared" si="4"/>
        <v>0.7151533599</v>
      </c>
      <c r="P5321" s="8">
        <f t="shared" si="5"/>
        <v>191</v>
      </c>
    </row>
    <row r="5322" ht="12.75" customHeight="1">
      <c r="A5322" s="7">
        <v>44536.0</v>
      </c>
      <c r="B5322" s="8" t="s">
        <v>1190</v>
      </c>
      <c r="C5322" s="8" t="s">
        <v>1191</v>
      </c>
      <c r="D5322" s="9" t="s">
        <v>23</v>
      </c>
      <c r="E5322" s="10" t="s">
        <v>19</v>
      </c>
      <c r="F5322" s="11">
        <v>2.5064068791E10</v>
      </c>
      <c r="G5322" s="8" t="s">
        <v>20</v>
      </c>
      <c r="H5322" s="8" t="str">
        <f t="shared" si="1"/>
        <v>SELL</v>
      </c>
      <c r="I5322" s="12">
        <v>712.409973</v>
      </c>
      <c r="J5322" s="12">
        <v>1000.0</v>
      </c>
      <c r="K5322" s="16">
        <v>44727.0</v>
      </c>
      <c r="L5322" s="14">
        <v>307.540009</v>
      </c>
      <c r="M5322" s="14">
        <f t="shared" si="2"/>
        <v>431.6896459</v>
      </c>
      <c r="N5322" s="15">
        <f t="shared" si="3"/>
        <v>0.5683103541</v>
      </c>
      <c r="O5322" s="15">
        <f t="shared" si="4"/>
        <v>-0.5683103541</v>
      </c>
      <c r="P5322" s="8">
        <f t="shared" si="5"/>
        <v>191</v>
      </c>
    </row>
    <row r="5323" ht="12.75" customHeight="1">
      <c r="A5323" s="7">
        <v>44536.0</v>
      </c>
      <c r="B5323" s="8" t="s">
        <v>2504</v>
      </c>
      <c r="C5323" s="8" t="s">
        <v>2505</v>
      </c>
      <c r="D5323" s="9" t="s">
        <v>18</v>
      </c>
      <c r="E5323" s="10" t="s">
        <v>19</v>
      </c>
      <c r="F5323" s="11">
        <v>5.188639887E9</v>
      </c>
      <c r="G5323" s="8" t="s">
        <v>20</v>
      </c>
      <c r="H5323" s="8" t="str">
        <f t="shared" si="1"/>
        <v>SELL</v>
      </c>
      <c r="I5323" s="12">
        <v>34.049999</v>
      </c>
      <c r="J5323" s="12">
        <v>1000.0</v>
      </c>
      <c r="K5323" s="7">
        <v>44552.0</v>
      </c>
      <c r="L5323" s="14">
        <v>28.879999</v>
      </c>
      <c r="M5323" s="14">
        <f t="shared" si="2"/>
        <v>848.1644596</v>
      </c>
      <c r="N5323" s="15">
        <f t="shared" si="3"/>
        <v>0.1518355404</v>
      </c>
      <c r="O5323" s="15">
        <f t="shared" si="4"/>
        <v>-0.1518355404</v>
      </c>
      <c r="P5323" s="8">
        <f t="shared" si="5"/>
        <v>16</v>
      </c>
    </row>
    <row r="5324" ht="12.75" customHeight="1">
      <c r="A5324" s="7">
        <v>44536.0</v>
      </c>
      <c r="B5324" s="8" t="s">
        <v>3010</v>
      </c>
      <c r="C5324" s="8" t="s">
        <v>3011</v>
      </c>
      <c r="D5324" s="9" t="s">
        <v>23</v>
      </c>
      <c r="E5324" s="10" t="s">
        <v>19</v>
      </c>
      <c r="F5324" s="11">
        <v>4.8112617E10</v>
      </c>
      <c r="G5324" s="8" t="s">
        <v>24</v>
      </c>
      <c r="H5324" s="8" t="str">
        <f t="shared" si="1"/>
        <v>BUY</v>
      </c>
      <c r="I5324" s="12">
        <v>341.660004</v>
      </c>
      <c r="J5324" s="12">
        <v>1000.0</v>
      </c>
      <c r="K5324" s="7">
        <v>44552.0</v>
      </c>
      <c r="L5324" s="14">
        <v>358.100006</v>
      </c>
      <c r="M5324" s="14">
        <f t="shared" si="2"/>
        <v>1048.118017</v>
      </c>
      <c r="N5324" s="15">
        <f t="shared" si="3"/>
        <v>0.04811801735</v>
      </c>
      <c r="O5324" s="15">
        <f t="shared" si="4"/>
        <v>-0.04811801735</v>
      </c>
      <c r="P5324" s="8">
        <f t="shared" si="5"/>
        <v>16</v>
      </c>
    </row>
    <row r="5325" ht="12.75" customHeight="1">
      <c r="A5325" s="7">
        <v>44536.0</v>
      </c>
      <c r="B5325" s="8" t="s">
        <v>240</v>
      </c>
      <c r="C5325" s="8" t="s">
        <v>241</v>
      </c>
      <c r="D5325" s="9" t="s">
        <v>39</v>
      </c>
      <c r="E5325" s="10" t="s">
        <v>19</v>
      </c>
      <c r="F5325" s="11">
        <v>1.5462486E9</v>
      </c>
      <c r="G5325" s="8" t="s">
        <v>24</v>
      </c>
      <c r="H5325" s="8" t="str">
        <f t="shared" si="1"/>
        <v>BUY</v>
      </c>
      <c r="I5325" s="12">
        <v>16.299999</v>
      </c>
      <c r="J5325" s="12">
        <v>1000.0</v>
      </c>
      <c r="K5325" s="16">
        <v>44727.0</v>
      </c>
      <c r="L5325" s="14">
        <v>3.87</v>
      </c>
      <c r="M5325" s="14">
        <f t="shared" si="2"/>
        <v>237.4233274</v>
      </c>
      <c r="N5325" s="15">
        <f t="shared" si="3"/>
        <v>-0.7625766726</v>
      </c>
      <c r="O5325" s="15">
        <f t="shared" si="4"/>
        <v>0.7625766726</v>
      </c>
      <c r="P5325" s="8">
        <f t="shared" si="5"/>
        <v>191</v>
      </c>
    </row>
    <row r="5326" ht="12.75" customHeight="1">
      <c r="A5326" s="16">
        <v>44536.0</v>
      </c>
      <c r="B5326" s="8" t="s">
        <v>1512</v>
      </c>
      <c r="C5326" s="8" t="s">
        <v>1513</v>
      </c>
      <c r="D5326" s="9" t="s">
        <v>23</v>
      </c>
      <c r="E5326" s="10" t="s">
        <v>19</v>
      </c>
      <c r="F5326" s="11">
        <v>6.664923372E10</v>
      </c>
      <c r="G5326" s="17" t="s">
        <v>20</v>
      </c>
      <c r="H5326" s="18" t="str">
        <f t="shared" si="1"/>
        <v>SELL</v>
      </c>
      <c r="I5326" s="12">
        <v>115.580002</v>
      </c>
      <c r="J5326" s="12">
        <v>1000.0</v>
      </c>
      <c r="K5326" s="16">
        <v>44727.0</v>
      </c>
      <c r="L5326" s="14">
        <v>120.870003</v>
      </c>
      <c r="M5326" s="14">
        <f t="shared" si="2"/>
        <v>1045.769172</v>
      </c>
      <c r="N5326" s="15">
        <f t="shared" si="3"/>
        <v>-0.04576917208</v>
      </c>
      <c r="O5326" s="15">
        <f t="shared" si="4"/>
        <v>0.04576917208</v>
      </c>
      <c r="P5326" s="8">
        <f t="shared" si="5"/>
        <v>191</v>
      </c>
    </row>
    <row r="5327" ht="12.75" customHeight="1">
      <c r="A5327" s="7">
        <v>44537.0</v>
      </c>
      <c r="B5327" s="8" t="s">
        <v>3604</v>
      </c>
      <c r="C5327" s="8" t="s">
        <v>3605</v>
      </c>
      <c r="D5327" s="9" t="s">
        <v>35</v>
      </c>
      <c r="E5327" s="10" t="s">
        <v>19</v>
      </c>
      <c r="F5327" s="11">
        <v>1.21897425E8</v>
      </c>
      <c r="G5327" s="8" t="s">
        <v>20</v>
      </c>
      <c r="H5327" s="8" t="str">
        <f t="shared" si="1"/>
        <v>SELL</v>
      </c>
      <c r="I5327" s="12">
        <v>21.629999</v>
      </c>
      <c r="J5327" s="12">
        <v>1000.0</v>
      </c>
      <c r="K5327" s="16">
        <v>44727.0</v>
      </c>
      <c r="L5327" s="14">
        <v>10.46</v>
      </c>
      <c r="M5327" s="14">
        <f t="shared" si="2"/>
        <v>483.5876322</v>
      </c>
      <c r="N5327" s="15">
        <f t="shared" si="3"/>
        <v>0.5164123678</v>
      </c>
      <c r="O5327" s="15">
        <f t="shared" si="4"/>
        <v>-0.5164123678</v>
      </c>
      <c r="P5327" s="8">
        <f t="shared" si="5"/>
        <v>190</v>
      </c>
    </row>
    <row r="5328" ht="12.75" customHeight="1">
      <c r="A5328" s="7">
        <v>44537.0</v>
      </c>
      <c r="B5328" s="8" t="s">
        <v>779</v>
      </c>
      <c r="C5328" s="8" t="s">
        <v>780</v>
      </c>
      <c r="D5328" s="9" t="s">
        <v>32</v>
      </c>
      <c r="E5328" s="10" t="s">
        <v>19</v>
      </c>
      <c r="F5328" s="11">
        <v>4.5360099E9</v>
      </c>
      <c r="G5328" s="8" t="s">
        <v>24</v>
      </c>
      <c r="H5328" s="8" t="str">
        <f t="shared" si="1"/>
        <v>BUY</v>
      </c>
      <c r="I5328" s="12">
        <v>51.529999</v>
      </c>
      <c r="J5328" s="12">
        <v>1000.0</v>
      </c>
      <c r="K5328" s="7">
        <v>44587.0</v>
      </c>
      <c r="L5328" s="14">
        <v>44.330002</v>
      </c>
      <c r="M5328" s="14">
        <f t="shared" si="2"/>
        <v>860.2756231</v>
      </c>
      <c r="N5328" s="15">
        <f t="shared" si="3"/>
        <v>-0.1397243769</v>
      </c>
      <c r="O5328" s="15">
        <f t="shared" si="4"/>
        <v>0.1397243769</v>
      </c>
      <c r="P5328" s="8">
        <f t="shared" si="5"/>
        <v>50</v>
      </c>
    </row>
    <row r="5329" ht="12.75" customHeight="1">
      <c r="A5329" s="7">
        <v>44537.0</v>
      </c>
      <c r="B5329" s="8" t="s">
        <v>3467</v>
      </c>
      <c r="C5329" s="8" t="s">
        <v>3468</v>
      </c>
      <c r="D5329" s="9" t="s">
        <v>23</v>
      </c>
      <c r="E5329" s="10" t="s">
        <v>19</v>
      </c>
      <c r="F5329" s="11">
        <v>4.228550989E9</v>
      </c>
      <c r="G5329" s="8" t="s">
        <v>20</v>
      </c>
      <c r="H5329" s="8" t="str">
        <f t="shared" si="1"/>
        <v>SELL</v>
      </c>
      <c r="I5329" s="12">
        <v>51.040001</v>
      </c>
      <c r="J5329" s="12">
        <v>1000.0</v>
      </c>
      <c r="K5329" s="7">
        <v>44615.0</v>
      </c>
      <c r="L5329" s="14">
        <v>34.09</v>
      </c>
      <c r="M5329" s="14">
        <f t="shared" si="2"/>
        <v>667.9075104</v>
      </c>
      <c r="N5329" s="15">
        <f t="shared" si="3"/>
        <v>0.3320924896</v>
      </c>
      <c r="O5329" s="15">
        <f t="shared" si="4"/>
        <v>-0.3320924896</v>
      </c>
      <c r="P5329" s="8">
        <f t="shared" si="5"/>
        <v>78</v>
      </c>
    </row>
    <row r="5330" ht="12.75" customHeight="1">
      <c r="A5330" s="7">
        <v>44538.0</v>
      </c>
      <c r="B5330" s="8" t="s">
        <v>1438</v>
      </c>
      <c r="C5330" s="8" t="s">
        <v>1439</v>
      </c>
      <c r="D5330" s="9" t="s">
        <v>35</v>
      </c>
      <c r="E5330" s="10" t="s">
        <v>19</v>
      </c>
      <c r="F5330" s="11">
        <v>4.8332112E9</v>
      </c>
      <c r="G5330" s="8" t="s">
        <v>24</v>
      </c>
      <c r="H5330" s="8" t="str">
        <f t="shared" si="1"/>
        <v>BUY</v>
      </c>
      <c r="I5330" s="12">
        <v>36.999126</v>
      </c>
      <c r="J5330" s="12">
        <v>1000.0</v>
      </c>
      <c r="K5330" s="16">
        <v>44727.0</v>
      </c>
      <c r="L5330" s="14">
        <v>31.684525</v>
      </c>
      <c r="M5330" s="14">
        <f t="shared" si="2"/>
        <v>856.3587421</v>
      </c>
      <c r="N5330" s="15">
        <f t="shared" si="3"/>
        <v>-0.1436412579</v>
      </c>
      <c r="O5330" s="15">
        <f t="shared" si="4"/>
        <v>0.1436412579</v>
      </c>
      <c r="P5330" s="8">
        <f t="shared" si="5"/>
        <v>189</v>
      </c>
    </row>
    <row r="5331" ht="12.75" customHeight="1">
      <c r="A5331" s="7">
        <v>44538.0</v>
      </c>
      <c r="B5331" s="8" t="s">
        <v>3606</v>
      </c>
      <c r="C5331" s="8" t="s">
        <v>3607</v>
      </c>
      <c r="D5331" s="9" t="s">
        <v>35</v>
      </c>
      <c r="E5331" s="10" t="s">
        <v>19</v>
      </c>
      <c r="F5331" s="11">
        <v>1.49345688E9</v>
      </c>
      <c r="G5331" s="8" t="s">
        <v>24</v>
      </c>
      <c r="H5331" s="8" t="str">
        <f t="shared" si="1"/>
        <v>BUY</v>
      </c>
      <c r="I5331" s="12">
        <v>33.0</v>
      </c>
      <c r="J5331" s="12">
        <v>1000.0</v>
      </c>
      <c r="K5331" s="16">
        <v>44727.0</v>
      </c>
      <c r="L5331" s="14">
        <v>13.74</v>
      </c>
      <c r="M5331" s="14">
        <f t="shared" si="2"/>
        <v>416.3636364</v>
      </c>
      <c r="N5331" s="15">
        <f t="shared" si="3"/>
        <v>-0.5836363636</v>
      </c>
      <c r="O5331" s="15">
        <f t="shared" si="4"/>
        <v>0.5836363636</v>
      </c>
      <c r="P5331" s="8">
        <f t="shared" si="5"/>
        <v>189</v>
      </c>
    </row>
    <row r="5332" ht="12.75" customHeight="1">
      <c r="A5332" s="7">
        <v>44539.0</v>
      </c>
      <c r="B5332" s="8" t="s">
        <v>3608</v>
      </c>
      <c r="C5332" s="8" t="s">
        <v>3609</v>
      </c>
      <c r="D5332" s="9" t="s">
        <v>18</v>
      </c>
      <c r="E5332" s="10" t="s">
        <v>1460</v>
      </c>
      <c r="F5332" s="11">
        <v>1.385670054E9</v>
      </c>
      <c r="G5332" s="8" t="s">
        <v>24</v>
      </c>
      <c r="H5332" s="8" t="str">
        <f t="shared" si="1"/>
        <v>BUY</v>
      </c>
      <c r="I5332" s="12">
        <v>67.756027</v>
      </c>
      <c r="J5332" s="12">
        <v>1000.0</v>
      </c>
      <c r="K5332" s="16">
        <v>44727.0</v>
      </c>
      <c r="L5332" s="14">
        <v>67.766144</v>
      </c>
      <c r="M5332" s="14">
        <f t="shared" si="2"/>
        <v>1000.149315</v>
      </c>
      <c r="N5332" s="15">
        <f t="shared" si="3"/>
        <v>0.0001493151303</v>
      </c>
      <c r="O5332" s="15">
        <f t="shared" si="4"/>
        <v>-0.0001493151303</v>
      </c>
      <c r="P5332" s="8">
        <f t="shared" si="5"/>
        <v>188</v>
      </c>
    </row>
    <row r="5333" ht="12.75" customHeight="1">
      <c r="A5333" s="7">
        <v>44539.0</v>
      </c>
      <c r="B5333" s="8" t="s">
        <v>3489</v>
      </c>
      <c r="C5333" s="8" t="s">
        <v>3490</v>
      </c>
      <c r="D5333" s="9" t="s">
        <v>65</v>
      </c>
      <c r="E5333" s="10" t="s">
        <v>168</v>
      </c>
      <c r="F5333" s="11">
        <v>6.125596E8</v>
      </c>
      <c r="G5333" s="8" t="s">
        <v>20</v>
      </c>
      <c r="H5333" s="8" t="str">
        <f t="shared" si="1"/>
        <v>SELL</v>
      </c>
      <c r="I5333" s="12">
        <v>9.01</v>
      </c>
      <c r="J5333" s="12">
        <v>1000.0</v>
      </c>
      <c r="K5333" s="16">
        <v>44727.0</v>
      </c>
      <c r="L5333" s="14">
        <v>4.33</v>
      </c>
      <c r="M5333" s="14">
        <f t="shared" si="2"/>
        <v>480.5771365</v>
      </c>
      <c r="N5333" s="15">
        <f t="shared" si="3"/>
        <v>0.5194228635</v>
      </c>
      <c r="O5333" s="15">
        <f t="shared" si="4"/>
        <v>-0.5194228635</v>
      </c>
      <c r="P5333" s="8">
        <f t="shared" si="5"/>
        <v>188</v>
      </c>
    </row>
    <row r="5334" ht="12.75" customHeight="1">
      <c r="A5334" s="7">
        <v>44540.0</v>
      </c>
      <c r="B5334" s="8" t="s">
        <v>531</v>
      </c>
      <c r="C5334" s="8" t="s">
        <v>532</v>
      </c>
      <c r="D5334" s="9" t="s">
        <v>23</v>
      </c>
      <c r="E5334" s="10" t="s">
        <v>19</v>
      </c>
      <c r="F5334" s="11">
        <v>1.69812468749E11</v>
      </c>
      <c r="G5334" s="8" t="s">
        <v>20</v>
      </c>
      <c r="H5334" s="8" t="str">
        <f t="shared" si="1"/>
        <v>SELL</v>
      </c>
      <c r="I5334" s="12">
        <v>138.550003</v>
      </c>
      <c r="J5334" s="12">
        <v>1000.0</v>
      </c>
      <c r="K5334" s="16">
        <v>44727.0</v>
      </c>
      <c r="L5334" s="14">
        <v>89.300003</v>
      </c>
      <c r="M5334" s="14">
        <f t="shared" si="2"/>
        <v>644.5326674</v>
      </c>
      <c r="N5334" s="15">
        <f t="shared" si="3"/>
        <v>0.3554673326</v>
      </c>
      <c r="O5334" s="15">
        <f t="shared" si="4"/>
        <v>-0.3554673326</v>
      </c>
      <c r="P5334" s="8">
        <f t="shared" si="5"/>
        <v>187</v>
      </c>
    </row>
    <row r="5335" ht="12.75" customHeight="1">
      <c r="A5335" s="7">
        <v>44540.0</v>
      </c>
      <c r="B5335" s="8" t="s">
        <v>437</v>
      </c>
      <c r="C5335" s="8" t="s">
        <v>438</v>
      </c>
      <c r="D5335" s="9" t="s">
        <v>32</v>
      </c>
      <c r="E5335" s="10" t="s">
        <v>19</v>
      </c>
      <c r="F5335" s="11">
        <v>1.276728036E10</v>
      </c>
      <c r="G5335" s="8" t="s">
        <v>24</v>
      </c>
      <c r="H5335" s="8" t="str">
        <f t="shared" si="1"/>
        <v>BUY</v>
      </c>
      <c r="I5335" s="12">
        <v>40.903316</v>
      </c>
      <c r="J5335" s="12">
        <v>1000.0</v>
      </c>
      <c r="K5335" s="16">
        <v>44545.0</v>
      </c>
      <c r="L5335" s="14">
        <v>41.225613</v>
      </c>
      <c r="M5335" s="14">
        <f t="shared" si="2"/>
        <v>1007.879483</v>
      </c>
      <c r="N5335" s="15">
        <f t="shared" si="3"/>
        <v>0.007879483414</v>
      </c>
      <c r="O5335" s="15">
        <f t="shared" si="4"/>
        <v>-0.007879483414</v>
      </c>
      <c r="P5335" s="8">
        <f t="shared" si="5"/>
        <v>5</v>
      </c>
    </row>
    <row r="5336" ht="12.75" customHeight="1">
      <c r="A5336" s="7">
        <v>44543.0</v>
      </c>
      <c r="B5336" s="8" t="s">
        <v>66</v>
      </c>
      <c r="C5336" s="8" t="s">
        <v>67</v>
      </c>
      <c r="D5336" s="9" t="s">
        <v>23</v>
      </c>
      <c r="E5336" s="10" t="s">
        <v>19</v>
      </c>
      <c r="F5336" s="11">
        <v>2.744500935588E12</v>
      </c>
      <c r="G5336" s="8" t="s">
        <v>24</v>
      </c>
      <c r="H5336" s="8" t="str">
        <f t="shared" si="1"/>
        <v>BUY</v>
      </c>
      <c r="I5336" s="12">
        <v>173.98</v>
      </c>
      <c r="J5336" s="12">
        <v>1000.0</v>
      </c>
      <c r="K5336" s="16">
        <v>44550.0</v>
      </c>
      <c r="L5336" s="14">
        <v>168.05</v>
      </c>
      <c r="M5336" s="14">
        <f t="shared" si="2"/>
        <v>965.9156225</v>
      </c>
      <c r="N5336" s="15">
        <f t="shared" si="3"/>
        <v>-0.03408437751</v>
      </c>
      <c r="O5336" s="15">
        <f t="shared" si="4"/>
        <v>0.03408437751</v>
      </c>
      <c r="P5336" s="8">
        <f t="shared" si="5"/>
        <v>7</v>
      </c>
    </row>
    <row r="5337" ht="12.75" customHeight="1">
      <c r="A5337" s="7">
        <v>44543.0</v>
      </c>
      <c r="B5337" s="8" t="s">
        <v>1906</v>
      </c>
      <c r="C5337" s="8" t="s">
        <v>1907</v>
      </c>
      <c r="D5337" s="9" t="s">
        <v>23</v>
      </c>
      <c r="E5337" s="10" t="s">
        <v>19</v>
      </c>
      <c r="F5337" s="11">
        <v>2.4762072562E10</v>
      </c>
      <c r="G5337" s="8" t="s">
        <v>20</v>
      </c>
      <c r="H5337" s="8" t="str">
        <f t="shared" si="1"/>
        <v>SELL</v>
      </c>
      <c r="I5337" s="12">
        <v>494.929993</v>
      </c>
      <c r="J5337" s="12">
        <v>1000.0</v>
      </c>
      <c r="K5337" s="7">
        <v>44624.0</v>
      </c>
      <c r="L5337" s="14">
        <v>306.109985</v>
      </c>
      <c r="M5337" s="14">
        <f t="shared" si="2"/>
        <v>618.4914823</v>
      </c>
      <c r="N5337" s="15">
        <f t="shared" si="3"/>
        <v>0.3815085177</v>
      </c>
      <c r="O5337" s="15">
        <f t="shared" si="4"/>
        <v>-0.3815085177</v>
      </c>
      <c r="P5337" s="8">
        <f t="shared" si="5"/>
        <v>81</v>
      </c>
    </row>
    <row r="5338" ht="12.75" customHeight="1">
      <c r="A5338" s="7">
        <v>44543.0</v>
      </c>
      <c r="B5338" s="8" t="s">
        <v>781</v>
      </c>
      <c r="C5338" s="8" t="s">
        <v>782</v>
      </c>
      <c r="D5338" s="9" t="s">
        <v>193</v>
      </c>
      <c r="E5338" s="10" t="s">
        <v>19</v>
      </c>
      <c r="F5338" s="11">
        <v>6.23822789E9</v>
      </c>
      <c r="G5338" s="8" t="s">
        <v>24</v>
      </c>
      <c r="H5338" s="8" t="str">
        <f t="shared" si="1"/>
        <v>BUY</v>
      </c>
      <c r="I5338" s="12">
        <v>20.292858</v>
      </c>
      <c r="J5338" s="12">
        <v>1000.0</v>
      </c>
      <c r="K5338" s="7">
        <v>44697.0</v>
      </c>
      <c r="L5338" s="14">
        <v>20.598581</v>
      </c>
      <c r="M5338" s="14">
        <f t="shared" si="2"/>
        <v>1015.065547</v>
      </c>
      <c r="N5338" s="15">
        <f t="shared" si="3"/>
        <v>0.01506554671</v>
      </c>
      <c r="O5338" s="15">
        <f t="shared" si="4"/>
        <v>-0.01506554671</v>
      </c>
      <c r="P5338" s="8">
        <f t="shared" si="5"/>
        <v>154</v>
      </c>
    </row>
    <row r="5339" ht="12.75" customHeight="1">
      <c r="A5339" s="16">
        <v>44543.0</v>
      </c>
      <c r="B5339" s="8" t="s">
        <v>380</v>
      </c>
      <c r="C5339" s="8" t="s">
        <v>381</v>
      </c>
      <c r="D5339" s="9" t="s">
        <v>35</v>
      </c>
      <c r="E5339" s="10" t="s">
        <v>19</v>
      </c>
      <c r="F5339" s="11">
        <v>6.82995534313E11</v>
      </c>
      <c r="G5339" s="18" t="s">
        <v>24</v>
      </c>
      <c r="H5339" s="17" t="str">
        <f t="shared" si="1"/>
        <v>BUY</v>
      </c>
      <c r="I5339" s="12">
        <v>322.136658</v>
      </c>
      <c r="J5339" s="12">
        <v>1000.0</v>
      </c>
      <c r="K5339" s="16">
        <v>44544.0</v>
      </c>
      <c r="L5339" s="14">
        <v>319.503326</v>
      </c>
      <c r="M5339" s="14">
        <f t="shared" si="2"/>
        <v>991.8254196</v>
      </c>
      <c r="N5339" s="15">
        <f t="shared" si="3"/>
        <v>-0.008174580367</v>
      </c>
      <c r="O5339" s="15">
        <f t="shared" si="4"/>
        <v>0.008174580367</v>
      </c>
      <c r="P5339" s="8">
        <f t="shared" si="5"/>
        <v>1</v>
      </c>
    </row>
    <row r="5340" ht="12.75" customHeight="1">
      <c r="A5340" s="7">
        <v>44544.0</v>
      </c>
      <c r="B5340" s="8" t="s">
        <v>3499</v>
      </c>
      <c r="C5340" s="8" t="s">
        <v>3500</v>
      </c>
      <c r="D5340" s="9" t="s">
        <v>35</v>
      </c>
      <c r="E5340" s="10" t="s">
        <v>19</v>
      </c>
      <c r="F5340" s="11">
        <v>1.761787296E9</v>
      </c>
      <c r="G5340" s="8" t="s">
        <v>24</v>
      </c>
      <c r="H5340" s="8" t="str">
        <f t="shared" si="1"/>
        <v>BUY</v>
      </c>
      <c r="I5340" s="12">
        <v>49.689999</v>
      </c>
      <c r="J5340" s="12">
        <v>1000.0</v>
      </c>
      <c r="K5340" s="16">
        <v>44585.0</v>
      </c>
      <c r="L5340" s="14">
        <v>45.509998</v>
      </c>
      <c r="M5340" s="14">
        <f t="shared" si="2"/>
        <v>915.8784245</v>
      </c>
      <c r="N5340" s="15">
        <f t="shared" si="3"/>
        <v>-0.08412157545</v>
      </c>
      <c r="O5340" s="15">
        <f t="shared" si="4"/>
        <v>0.08412157545</v>
      </c>
      <c r="P5340" s="8">
        <f t="shared" si="5"/>
        <v>41</v>
      </c>
    </row>
    <row r="5341" ht="12.75" customHeight="1">
      <c r="A5341" s="7">
        <v>44544.0</v>
      </c>
      <c r="B5341" s="8" t="s">
        <v>3610</v>
      </c>
      <c r="C5341" s="8" t="s">
        <v>3611</v>
      </c>
      <c r="D5341" s="9" t="s">
        <v>23</v>
      </c>
      <c r="E5341" s="10" t="s">
        <v>19</v>
      </c>
      <c r="F5341" s="11">
        <v>2.69779576E9</v>
      </c>
      <c r="G5341" s="8" t="s">
        <v>24</v>
      </c>
      <c r="H5341" s="8" t="str">
        <f t="shared" si="1"/>
        <v>BUY</v>
      </c>
      <c r="I5341" s="12">
        <v>16.1</v>
      </c>
      <c r="J5341" s="12">
        <v>1000.0</v>
      </c>
      <c r="K5341" s="16">
        <v>44727.0</v>
      </c>
      <c r="L5341" s="14">
        <v>5.0</v>
      </c>
      <c r="M5341" s="14">
        <f t="shared" si="2"/>
        <v>310.5590062</v>
      </c>
      <c r="N5341" s="15">
        <f t="shared" si="3"/>
        <v>-0.6894409938</v>
      </c>
      <c r="O5341" s="15">
        <f t="shared" si="4"/>
        <v>0.6894409938</v>
      </c>
      <c r="P5341" s="8">
        <f t="shared" si="5"/>
        <v>183</v>
      </c>
    </row>
    <row r="5342" ht="12.75" customHeight="1">
      <c r="A5342" s="16">
        <v>44544.0</v>
      </c>
      <c r="B5342" s="8" t="s">
        <v>380</v>
      </c>
      <c r="C5342" s="8" t="s">
        <v>381</v>
      </c>
      <c r="D5342" s="9" t="s">
        <v>35</v>
      </c>
      <c r="E5342" s="10" t="s">
        <v>19</v>
      </c>
      <c r="F5342" s="11">
        <v>6.82995534313E11</v>
      </c>
      <c r="G5342" s="17" t="s">
        <v>20</v>
      </c>
      <c r="H5342" s="18" t="str">
        <f t="shared" si="1"/>
        <v>SELL</v>
      </c>
      <c r="I5342" s="12">
        <v>319.503326</v>
      </c>
      <c r="J5342" s="12">
        <v>1000.0</v>
      </c>
      <c r="K5342" s="16">
        <v>44622.0</v>
      </c>
      <c r="L5342" s="14">
        <v>293.296661</v>
      </c>
      <c r="M5342" s="14">
        <f t="shared" si="2"/>
        <v>917.9768633</v>
      </c>
      <c r="N5342" s="15">
        <f t="shared" si="3"/>
        <v>0.08202313675</v>
      </c>
      <c r="O5342" s="15">
        <f t="shared" si="4"/>
        <v>-0.08202313675</v>
      </c>
      <c r="P5342" s="8">
        <f t="shared" si="5"/>
        <v>78</v>
      </c>
    </row>
    <row r="5343" ht="12.75" customHeight="1">
      <c r="A5343" s="16">
        <v>44544.0</v>
      </c>
      <c r="B5343" s="8" t="s">
        <v>1291</v>
      </c>
      <c r="C5343" s="8" t="s">
        <v>1292</v>
      </c>
      <c r="D5343" s="9" t="s">
        <v>71</v>
      </c>
      <c r="E5343" s="10" t="s">
        <v>19</v>
      </c>
      <c r="F5343" s="11">
        <v>4.406947128E9</v>
      </c>
      <c r="G5343" s="17" t="s">
        <v>20</v>
      </c>
      <c r="H5343" s="18" t="str">
        <f t="shared" si="1"/>
        <v>SELL</v>
      </c>
      <c r="I5343" s="12">
        <v>16.198275</v>
      </c>
      <c r="J5343" s="12">
        <v>1000.0</v>
      </c>
      <c r="K5343" s="16">
        <v>44727.0</v>
      </c>
      <c r="L5343" s="14">
        <v>14.925658</v>
      </c>
      <c r="M5343" s="14">
        <f t="shared" si="2"/>
        <v>921.4350293</v>
      </c>
      <c r="N5343" s="15">
        <f t="shared" si="3"/>
        <v>0.07856497065</v>
      </c>
      <c r="O5343" s="15">
        <f t="shared" si="4"/>
        <v>-0.07856497065</v>
      </c>
      <c r="P5343" s="8">
        <f t="shared" si="5"/>
        <v>183</v>
      </c>
    </row>
    <row r="5344" ht="12.75" customHeight="1">
      <c r="A5344" s="7">
        <v>44545.0</v>
      </c>
      <c r="B5344" s="8" t="s">
        <v>437</v>
      </c>
      <c r="C5344" s="8" t="s">
        <v>438</v>
      </c>
      <c r="D5344" s="9" t="s">
        <v>32</v>
      </c>
      <c r="E5344" s="10" t="s">
        <v>19</v>
      </c>
      <c r="F5344" s="11">
        <v>1.276728036E10</v>
      </c>
      <c r="G5344" s="8" t="s">
        <v>20</v>
      </c>
      <c r="H5344" s="8" t="str">
        <f t="shared" si="1"/>
        <v>SELL</v>
      </c>
      <c r="I5344" s="12">
        <v>41.225613</v>
      </c>
      <c r="J5344" s="12">
        <v>1000.0</v>
      </c>
      <c r="K5344" s="16">
        <v>44727.0</v>
      </c>
      <c r="L5344" s="14">
        <v>43.674149</v>
      </c>
      <c r="M5344" s="14">
        <f t="shared" si="2"/>
        <v>1059.393562</v>
      </c>
      <c r="N5344" s="15">
        <f t="shared" si="3"/>
        <v>-0.05939356196</v>
      </c>
      <c r="O5344" s="15">
        <f t="shared" si="4"/>
        <v>0.05939356196</v>
      </c>
      <c r="P5344" s="8">
        <f t="shared" si="5"/>
        <v>182</v>
      </c>
    </row>
    <row r="5345" ht="12.75" customHeight="1">
      <c r="A5345" s="7">
        <v>44545.0</v>
      </c>
      <c r="B5345" s="8" t="s">
        <v>3612</v>
      </c>
      <c r="C5345" s="8" t="s">
        <v>3613</v>
      </c>
      <c r="D5345" s="9" t="s">
        <v>39</v>
      </c>
      <c r="E5345" s="10" t="s">
        <v>19</v>
      </c>
      <c r="F5345" s="11">
        <v>3.090953439E9</v>
      </c>
      <c r="G5345" s="8" t="s">
        <v>24</v>
      </c>
      <c r="H5345" s="8" t="str">
        <f t="shared" si="1"/>
        <v>BUY</v>
      </c>
      <c r="I5345" s="12">
        <v>45.509998</v>
      </c>
      <c r="J5345" s="12">
        <v>1000.0</v>
      </c>
      <c r="K5345" s="16">
        <v>44727.0</v>
      </c>
      <c r="L5345" s="14">
        <v>22.58</v>
      </c>
      <c r="M5345" s="14">
        <f t="shared" si="2"/>
        <v>496.1547131</v>
      </c>
      <c r="N5345" s="15">
        <f t="shared" si="3"/>
        <v>-0.5038452869</v>
      </c>
      <c r="O5345" s="15">
        <f t="shared" si="4"/>
        <v>0.5038452869</v>
      </c>
      <c r="P5345" s="8">
        <f t="shared" si="5"/>
        <v>182</v>
      </c>
    </row>
    <row r="5346" ht="12.75" customHeight="1">
      <c r="A5346" s="7">
        <v>44545.0</v>
      </c>
      <c r="B5346" s="8" t="s">
        <v>2516</v>
      </c>
      <c r="C5346" s="8" t="s">
        <v>2517</v>
      </c>
      <c r="D5346" s="9" t="s">
        <v>23</v>
      </c>
      <c r="E5346" s="10" t="s">
        <v>19</v>
      </c>
      <c r="F5346" s="11">
        <v>9.35472351E8</v>
      </c>
      <c r="G5346" s="8" t="s">
        <v>24</v>
      </c>
      <c r="H5346" s="8" t="str">
        <f t="shared" si="1"/>
        <v>BUY</v>
      </c>
      <c r="I5346" s="12">
        <v>67.190002</v>
      </c>
      <c r="J5346" s="12">
        <v>1000.0</v>
      </c>
      <c r="K5346" s="16">
        <v>44727.0</v>
      </c>
      <c r="L5346" s="14">
        <v>30.309999</v>
      </c>
      <c r="M5346" s="14">
        <f t="shared" si="2"/>
        <v>451.1087676</v>
      </c>
      <c r="N5346" s="15">
        <f t="shared" si="3"/>
        <v>-0.5488912324</v>
      </c>
      <c r="O5346" s="15">
        <f t="shared" si="4"/>
        <v>0.5488912324</v>
      </c>
      <c r="P5346" s="8">
        <f t="shared" si="5"/>
        <v>182</v>
      </c>
    </row>
    <row r="5347" ht="12.75" customHeight="1">
      <c r="A5347" s="7">
        <v>44545.0</v>
      </c>
      <c r="B5347" s="8" t="s">
        <v>3614</v>
      </c>
      <c r="C5347" s="8" t="s">
        <v>3615</v>
      </c>
      <c r="D5347" s="9" t="s">
        <v>39</v>
      </c>
      <c r="E5347" s="10" t="s">
        <v>19</v>
      </c>
      <c r="F5347" s="11">
        <v>4.86497232E9</v>
      </c>
      <c r="G5347" s="8" t="s">
        <v>20</v>
      </c>
      <c r="H5347" s="8" t="str">
        <f t="shared" si="1"/>
        <v>SELL</v>
      </c>
      <c r="I5347" s="12">
        <v>42.830002</v>
      </c>
      <c r="J5347" s="12">
        <v>1000.0</v>
      </c>
      <c r="K5347" s="16">
        <v>44727.0</v>
      </c>
      <c r="L5347" s="14">
        <v>23.02</v>
      </c>
      <c r="M5347" s="14">
        <f t="shared" si="2"/>
        <v>537.4737083</v>
      </c>
      <c r="N5347" s="15">
        <f t="shared" si="3"/>
        <v>0.4625262917</v>
      </c>
      <c r="O5347" s="15">
        <f t="shared" si="4"/>
        <v>-0.4625262917</v>
      </c>
      <c r="P5347" s="8">
        <f t="shared" si="5"/>
        <v>182</v>
      </c>
    </row>
    <row r="5348" ht="12.75" customHeight="1">
      <c r="A5348" s="7">
        <v>44545.0</v>
      </c>
      <c r="B5348" s="8" t="s">
        <v>127</v>
      </c>
      <c r="C5348" s="8" t="s">
        <v>128</v>
      </c>
      <c r="D5348" s="9" t="s">
        <v>23</v>
      </c>
      <c r="E5348" s="10" t="s">
        <v>19</v>
      </c>
      <c r="F5348" s="11">
        <v>1.6144344E10</v>
      </c>
      <c r="G5348" s="8" t="s">
        <v>24</v>
      </c>
      <c r="H5348" s="8" t="str">
        <f t="shared" si="1"/>
        <v>BUY</v>
      </c>
      <c r="I5348" s="12">
        <v>112.82</v>
      </c>
      <c r="J5348" s="12">
        <v>1000.0</v>
      </c>
      <c r="K5348" s="7">
        <v>44624.0</v>
      </c>
      <c r="L5348" s="14">
        <v>129.059998</v>
      </c>
      <c r="M5348" s="14">
        <f t="shared" si="2"/>
        <v>1143.946091</v>
      </c>
      <c r="N5348" s="15">
        <f t="shared" si="3"/>
        <v>0.1439460911</v>
      </c>
      <c r="O5348" s="15">
        <f t="shared" si="4"/>
        <v>-0.1439460911</v>
      </c>
      <c r="P5348" s="8">
        <f t="shared" si="5"/>
        <v>79</v>
      </c>
    </row>
    <row r="5349" ht="12.75" customHeight="1">
      <c r="A5349" s="7">
        <v>44546.0</v>
      </c>
      <c r="B5349" s="8" t="s">
        <v>3616</v>
      </c>
      <c r="C5349" s="8" t="s">
        <v>3617</v>
      </c>
      <c r="D5349" s="9" t="s">
        <v>23</v>
      </c>
      <c r="E5349" s="10" t="s">
        <v>274</v>
      </c>
      <c r="F5349" s="11">
        <v>2.053027774E9</v>
      </c>
      <c r="G5349" s="8" t="s">
        <v>20</v>
      </c>
      <c r="H5349" s="8" t="str">
        <f t="shared" si="1"/>
        <v>SELL</v>
      </c>
      <c r="I5349" s="12">
        <v>40.779999</v>
      </c>
      <c r="J5349" s="12">
        <v>1000.0</v>
      </c>
      <c r="K5349" s="16">
        <v>44727.0</v>
      </c>
      <c r="L5349" s="14">
        <v>25.75</v>
      </c>
      <c r="M5349" s="14">
        <f t="shared" si="2"/>
        <v>631.4369944</v>
      </c>
      <c r="N5349" s="15">
        <f t="shared" si="3"/>
        <v>0.3685630056</v>
      </c>
      <c r="O5349" s="15">
        <f t="shared" si="4"/>
        <v>-0.3685630056</v>
      </c>
      <c r="P5349" s="8">
        <f t="shared" si="5"/>
        <v>181</v>
      </c>
    </row>
    <row r="5350" ht="12.75" customHeight="1">
      <c r="A5350" s="7">
        <v>44546.0</v>
      </c>
      <c r="B5350" s="8" t="s">
        <v>300</v>
      </c>
      <c r="C5350" s="8" t="s">
        <v>301</v>
      </c>
      <c r="D5350" s="9" t="s">
        <v>32</v>
      </c>
      <c r="E5350" s="10" t="s">
        <v>19</v>
      </c>
      <c r="F5350" s="11">
        <v>1.900432125E10</v>
      </c>
      <c r="G5350" s="8" t="s">
        <v>20</v>
      </c>
      <c r="H5350" s="8" t="str">
        <f t="shared" si="1"/>
        <v>SELL</v>
      </c>
      <c r="I5350" s="12">
        <v>168.87</v>
      </c>
      <c r="J5350" s="12">
        <v>1000.0</v>
      </c>
      <c r="K5350" s="16">
        <v>44727.0</v>
      </c>
      <c r="L5350" s="14">
        <v>118.37</v>
      </c>
      <c r="M5350" s="14">
        <f t="shared" si="2"/>
        <v>700.9533961</v>
      </c>
      <c r="N5350" s="15">
        <f t="shared" si="3"/>
        <v>0.2990466039</v>
      </c>
      <c r="O5350" s="15">
        <f t="shared" si="4"/>
        <v>-0.2990466039</v>
      </c>
      <c r="P5350" s="8">
        <f t="shared" si="5"/>
        <v>181</v>
      </c>
    </row>
    <row r="5351" ht="12.75" customHeight="1">
      <c r="A5351" s="7">
        <v>44546.0</v>
      </c>
      <c r="B5351" s="8" t="s">
        <v>2876</v>
      </c>
      <c r="C5351" s="8" t="s">
        <v>2877</v>
      </c>
      <c r="D5351" s="9" t="s">
        <v>58</v>
      </c>
      <c r="E5351" s="10" t="s">
        <v>274</v>
      </c>
      <c r="F5351" s="11">
        <v>1.06098575E9</v>
      </c>
      <c r="G5351" s="8" t="s">
        <v>24</v>
      </c>
      <c r="H5351" s="8" t="str">
        <f t="shared" si="1"/>
        <v>BUY</v>
      </c>
      <c r="I5351" s="12">
        <v>113.080002</v>
      </c>
      <c r="J5351" s="12">
        <v>1000.0</v>
      </c>
      <c r="K5351" s="16">
        <v>44727.0</v>
      </c>
      <c r="L5351" s="14">
        <v>35.91</v>
      </c>
      <c r="M5351" s="14">
        <f t="shared" si="2"/>
        <v>317.5627818</v>
      </c>
      <c r="N5351" s="15">
        <f t="shared" si="3"/>
        <v>-0.6824372182</v>
      </c>
      <c r="O5351" s="15">
        <f t="shared" si="4"/>
        <v>0.6824372182</v>
      </c>
      <c r="P5351" s="8">
        <f t="shared" si="5"/>
        <v>181</v>
      </c>
    </row>
    <row r="5352" ht="12.75" customHeight="1">
      <c r="A5352" s="7">
        <v>44546.0</v>
      </c>
      <c r="B5352" s="8" t="s">
        <v>783</v>
      </c>
      <c r="C5352" s="8" t="s">
        <v>784</v>
      </c>
      <c r="D5352" s="9" t="s">
        <v>58</v>
      </c>
      <c r="E5352" s="10" t="s">
        <v>19</v>
      </c>
      <c r="F5352" s="11">
        <v>1.00443452698E11</v>
      </c>
      <c r="G5352" s="8" t="s">
        <v>20</v>
      </c>
      <c r="H5352" s="8" t="str">
        <f t="shared" si="1"/>
        <v>SELL</v>
      </c>
      <c r="I5352" s="12">
        <v>15.915188</v>
      </c>
      <c r="J5352" s="12">
        <v>1000.0</v>
      </c>
      <c r="K5352" s="7">
        <v>44552.0</v>
      </c>
      <c r="L5352" s="14">
        <v>16.633413</v>
      </c>
      <c r="M5352" s="14">
        <f t="shared" si="2"/>
        <v>1045.128276</v>
      </c>
      <c r="N5352" s="15">
        <f t="shared" si="3"/>
        <v>-0.04512827621</v>
      </c>
      <c r="O5352" s="15">
        <f t="shared" si="4"/>
        <v>0.04512827621</v>
      </c>
      <c r="P5352" s="8">
        <f t="shared" si="5"/>
        <v>6</v>
      </c>
    </row>
    <row r="5353" ht="12.75" customHeight="1">
      <c r="A5353" s="16">
        <v>44546.0</v>
      </c>
      <c r="B5353" s="8" t="s">
        <v>419</v>
      </c>
      <c r="C5353" s="8" t="s">
        <v>420</v>
      </c>
      <c r="D5353" s="9" t="s">
        <v>35</v>
      </c>
      <c r="E5353" s="10" t="s">
        <v>19</v>
      </c>
      <c r="F5353" s="11">
        <v>7.909777829E9</v>
      </c>
      <c r="G5353" s="18" t="s">
        <v>24</v>
      </c>
      <c r="H5353" s="17" t="str">
        <f t="shared" si="1"/>
        <v>BUY</v>
      </c>
      <c r="I5353" s="12">
        <v>189.509995</v>
      </c>
      <c r="J5353" s="12">
        <v>1000.0</v>
      </c>
      <c r="K5353" s="16">
        <v>44727.0</v>
      </c>
      <c r="L5353" s="14">
        <v>48.610001</v>
      </c>
      <c r="M5353" s="14">
        <f t="shared" si="2"/>
        <v>256.5036266</v>
      </c>
      <c r="N5353" s="15">
        <f t="shared" si="3"/>
        <v>-0.7434963734</v>
      </c>
      <c r="O5353" s="15">
        <f t="shared" si="4"/>
        <v>0.7434963734</v>
      </c>
      <c r="P5353" s="8">
        <f t="shared" si="5"/>
        <v>181</v>
      </c>
    </row>
    <row r="5354" ht="12.75" customHeight="1">
      <c r="A5354" s="7">
        <v>44547.0</v>
      </c>
      <c r="B5354" s="8" t="s">
        <v>3618</v>
      </c>
      <c r="C5354" s="8" t="s">
        <v>3619</v>
      </c>
      <c r="D5354" s="9" t="s">
        <v>27</v>
      </c>
      <c r="E5354" s="10" t="s">
        <v>19</v>
      </c>
      <c r="F5354" s="11">
        <v>1.338502009E9</v>
      </c>
      <c r="G5354" s="8" t="s">
        <v>20</v>
      </c>
      <c r="H5354" s="8" t="str">
        <f t="shared" si="1"/>
        <v>SELL</v>
      </c>
      <c r="I5354" s="12">
        <v>13.75</v>
      </c>
      <c r="J5354" s="12">
        <v>1000.0</v>
      </c>
      <c r="K5354" s="16">
        <v>44727.0</v>
      </c>
      <c r="L5354" s="14">
        <v>13.1</v>
      </c>
      <c r="M5354" s="14">
        <f t="shared" si="2"/>
        <v>952.7272727</v>
      </c>
      <c r="N5354" s="15">
        <f t="shared" si="3"/>
        <v>0.04727272727</v>
      </c>
      <c r="O5354" s="15">
        <f t="shared" si="4"/>
        <v>-0.04727272727</v>
      </c>
      <c r="P5354" s="8">
        <f t="shared" si="5"/>
        <v>180</v>
      </c>
    </row>
    <row r="5355" ht="12.75" customHeight="1">
      <c r="A5355" s="7">
        <v>44547.0</v>
      </c>
      <c r="B5355" s="8" t="s">
        <v>257</v>
      </c>
      <c r="C5355" s="8" t="s">
        <v>258</v>
      </c>
      <c r="D5355" s="9" t="s">
        <v>39</v>
      </c>
      <c r="E5355" s="10" t="s">
        <v>259</v>
      </c>
      <c r="F5355" s="11">
        <v>1.08455021896E11</v>
      </c>
      <c r="G5355" s="8" t="s">
        <v>24</v>
      </c>
      <c r="H5355" s="8" t="str">
        <f t="shared" si="1"/>
        <v>BUY</v>
      </c>
      <c r="I5355" s="12">
        <v>95.420578</v>
      </c>
      <c r="J5355" s="12">
        <v>1000.0</v>
      </c>
      <c r="K5355" s="16">
        <v>44727.0</v>
      </c>
      <c r="L5355" s="14">
        <v>85.773247</v>
      </c>
      <c r="M5355" s="14">
        <f t="shared" si="2"/>
        <v>898.8967453</v>
      </c>
      <c r="N5355" s="15">
        <f t="shared" si="3"/>
        <v>-0.1011032547</v>
      </c>
      <c r="O5355" s="15">
        <f t="shared" si="4"/>
        <v>0.1011032547</v>
      </c>
      <c r="P5355" s="8">
        <f t="shared" si="5"/>
        <v>180</v>
      </c>
    </row>
    <row r="5356" ht="12.75" customHeight="1">
      <c r="A5356" s="7">
        <v>44547.0</v>
      </c>
      <c r="B5356" s="8" t="s">
        <v>509</v>
      </c>
      <c r="C5356" s="8" t="s">
        <v>510</v>
      </c>
      <c r="D5356" s="9" t="s">
        <v>35</v>
      </c>
      <c r="E5356" s="10" t="s">
        <v>19</v>
      </c>
      <c r="F5356" s="11">
        <v>1.61091919804E11</v>
      </c>
      <c r="G5356" s="8" t="s">
        <v>24</v>
      </c>
      <c r="H5356" s="8" t="str">
        <f t="shared" si="1"/>
        <v>BUY</v>
      </c>
      <c r="I5356" s="12">
        <v>158.668594</v>
      </c>
      <c r="J5356" s="12">
        <v>1000.0</v>
      </c>
      <c r="K5356" s="7">
        <v>44642.0</v>
      </c>
      <c r="L5356" s="14">
        <v>131.168732</v>
      </c>
      <c r="M5356" s="14">
        <f t="shared" si="2"/>
        <v>826.6836473</v>
      </c>
      <c r="N5356" s="15">
        <f t="shared" si="3"/>
        <v>-0.1733163527</v>
      </c>
      <c r="O5356" s="15">
        <f t="shared" si="4"/>
        <v>0.1733163527</v>
      </c>
      <c r="P5356" s="8">
        <f t="shared" si="5"/>
        <v>95</v>
      </c>
    </row>
    <row r="5357" ht="12.75" customHeight="1">
      <c r="A5357" s="7">
        <v>44547.0</v>
      </c>
      <c r="B5357" s="8" t="s">
        <v>3620</v>
      </c>
      <c r="C5357" s="8" t="s">
        <v>3621</v>
      </c>
      <c r="D5357" s="9" t="s">
        <v>65</v>
      </c>
      <c r="E5357" s="10" t="s">
        <v>19</v>
      </c>
      <c r="F5357" s="11">
        <v>2.00814611E8</v>
      </c>
      <c r="G5357" s="8" t="s">
        <v>20</v>
      </c>
      <c r="H5357" s="8" t="str">
        <f t="shared" si="1"/>
        <v>SELL</v>
      </c>
      <c r="I5357" s="12">
        <v>5.99</v>
      </c>
      <c r="J5357" s="12">
        <v>1000.0</v>
      </c>
      <c r="K5357" s="16">
        <v>44621.0</v>
      </c>
      <c r="L5357" s="14">
        <v>5.51</v>
      </c>
      <c r="M5357" s="14">
        <f t="shared" si="2"/>
        <v>919.8664441</v>
      </c>
      <c r="N5357" s="15">
        <f t="shared" si="3"/>
        <v>0.08013355593</v>
      </c>
      <c r="O5357" s="15">
        <f t="shared" si="4"/>
        <v>-0.08013355593</v>
      </c>
      <c r="P5357" s="8">
        <f t="shared" si="5"/>
        <v>74</v>
      </c>
    </row>
    <row r="5358" ht="12.75" customHeight="1">
      <c r="A5358" s="7">
        <v>44547.0</v>
      </c>
      <c r="B5358" s="8" t="s">
        <v>3262</v>
      </c>
      <c r="C5358" s="8" t="s">
        <v>3263</v>
      </c>
      <c r="D5358" s="9" t="s">
        <v>23</v>
      </c>
      <c r="E5358" s="10" t="s">
        <v>106</v>
      </c>
      <c r="F5358" s="11">
        <v>7.5787279E8</v>
      </c>
      <c r="G5358" s="8" t="s">
        <v>24</v>
      </c>
      <c r="H5358" s="8" t="str">
        <f t="shared" si="1"/>
        <v>BUY</v>
      </c>
      <c r="I5358" s="12">
        <v>46.68</v>
      </c>
      <c r="J5358" s="12">
        <v>1000.0</v>
      </c>
      <c r="K5358" s="7">
        <v>44567.0</v>
      </c>
      <c r="L5358" s="14">
        <v>45.84</v>
      </c>
      <c r="M5358" s="14">
        <f t="shared" si="2"/>
        <v>982.0051414</v>
      </c>
      <c r="N5358" s="15">
        <f t="shared" si="3"/>
        <v>-0.01799485861</v>
      </c>
      <c r="O5358" s="15">
        <f t="shared" si="4"/>
        <v>0.01799485861</v>
      </c>
      <c r="P5358" s="8">
        <f t="shared" si="5"/>
        <v>20</v>
      </c>
    </row>
    <row r="5359" ht="12.75" customHeight="1">
      <c r="A5359" s="7">
        <v>44547.0</v>
      </c>
      <c r="B5359" s="8" t="s">
        <v>3622</v>
      </c>
      <c r="C5359" s="8" t="s">
        <v>3623</v>
      </c>
      <c r="D5359" s="9" t="s">
        <v>35</v>
      </c>
      <c r="E5359" s="10" t="s">
        <v>19</v>
      </c>
      <c r="F5359" s="11">
        <v>1.01202024E9</v>
      </c>
      <c r="G5359" s="8" t="s">
        <v>20</v>
      </c>
      <c r="H5359" s="8" t="str">
        <f t="shared" si="1"/>
        <v>SELL</v>
      </c>
      <c r="I5359" s="12">
        <v>31.73</v>
      </c>
      <c r="J5359" s="12">
        <v>1000.0</v>
      </c>
      <c r="K5359" s="16">
        <v>44721.0</v>
      </c>
      <c r="L5359" s="14">
        <v>17.639999</v>
      </c>
      <c r="M5359" s="14">
        <f t="shared" si="2"/>
        <v>555.9407186</v>
      </c>
      <c r="N5359" s="15">
        <f t="shared" si="3"/>
        <v>0.4440592814</v>
      </c>
      <c r="O5359" s="15">
        <f t="shared" si="4"/>
        <v>-0.4440592814</v>
      </c>
      <c r="P5359" s="8">
        <f t="shared" si="5"/>
        <v>174</v>
      </c>
    </row>
    <row r="5360" ht="12.75" customHeight="1">
      <c r="A5360" s="7">
        <v>44550.0</v>
      </c>
      <c r="B5360" s="8" t="s">
        <v>66</v>
      </c>
      <c r="C5360" s="8" t="s">
        <v>67</v>
      </c>
      <c r="D5360" s="9" t="s">
        <v>23</v>
      </c>
      <c r="E5360" s="10" t="s">
        <v>19</v>
      </c>
      <c r="F5360" s="11">
        <v>2.744500935588E12</v>
      </c>
      <c r="G5360" s="8" t="s">
        <v>20</v>
      </c>
      <c r="H5360" s="8" t="str">
        <f t="shared" si="1"/>
        <v>SELL</v>
      </c>
      <c r="I5360" s="12">
        <v>168.05</v>
      </c>
      <c r="J5360" s="12">
        <v>1000.0</v>
      </c>
      <c r="K5360" s="16">
        <v>44662.0</v>
      </c>
      <c r="L5360" s="14">
        <v>164.3</v>
      </c>
      <c r="M5360" s="14">
        <f t="shared" si="2"/>
        <v>977.6852127</v>
      </c>
      <c r="N5360" s="15">
        <f t="shared" si="3"/>
        <v>0.02231478727</v>
      </c>
      <c r="O5360" s="15">
        <f t="shared" si="4"/>
        <v>-0.02231478727</v>
      </c>
      <c r="P5360" s="8">
        <f t="shared" si="5"/>
        <v>112</v>
      </c>
    </row>
    <row r="5361" ht="12.75" customHeight="1">
      <c r="A5361" s="7">
        <v>44550.0</v>
      </c>
      <c r="B5361" s="8" t="s">
        <v>3624</v>
      </c>
      <c r="C5361" s="8" t="s">
        <v>3625</v>
      </c>
      <c r="D5361" s="9" t="s">
        <v>39</v>
      </c>
      <c r="E5361" s="10" t="s">
        <v>106</v>
      </c>
      <c r="F5361" s="11">
        <v>3.75922808E8</v>
      </c>
      <c r="G5361" s="8" t="s">
        <v>24</v>
      </c>
      <c r="H5361" s="8" t="str">
        <f t="shared" si="1"/>
        <v>BUY</v>
      </c>
      <c r="I5361" s="12">
        <v>23.879999</v>
      </c>
      <c r="J5361" s="12">
        <v>1000.0</v>
      </c>
      <c r="K5361" s="16">
        <v>44727.0</v>
      </c>
      <c r="L5361" s="14">
        <v>9.41</v>
      </c>
      <c r="M5361" s="14">
        <f t="shared" si="2"/>
        <v>394.0536178</v>
      </c>
      <c r="N5361" s="15">
        <f t="shared" si="3"/>
        <v>-0.6059463822</v>
      </c>
      <c r="O5361" s="15">
        <f t="shared" si="4"/>
        <v>0.6059463822</v>
      </c>
      <c r="P5361" s="8">
        <f t="shared" si="5"/>
        <v>177</v>
      </c>
    </row>
    <row r="5362" ht="12.75" customHeight="1">
      <c r="A5362" s="7">
        <v>44550.0</v>
      </c>
      <c r="B5362" s="8" t="s">
        <v>3626</v>
      </c>
      <c r="C5362" s="8" t="s">
        <v>3627</v>
      </c>
      <c r="D5362" s="9" t="s">
        <v>71</v>
      </c>
      <c r="E5362" s="10" t="s">
        <v>19</v>
      </c>
      <c r="F5362" s="11">
        <v>7.060925E7</v>
      </c>
      <c r="G5362" s="8" t="s">
        <v>24</v>
      </c>
      <c r="H5362" s="8" t="str">
        <f t="shared" si="1"/>
        <v>BUY</v>
      </c>
      <c r="I5362" s="12">
        <v>131.0</v>
      </c>
      <c r="J5362" s="12">
        <v>1000.0</v>
      </c>
      <c r="K5362" s="16">
        <v>44727.0</v>
      </c>
      <c r="L5362" s="14">
        <v>34.25</v>
      </c>
      <c r="M5362" s="14">
        <f t="shared" si="2"/>
        <v>261.4503817</v>
      </c>
      <c r="N5362" s="15">
        <f t="shared" si="3"/>
        <v>-0.7385496183</v>
      </c>
      <c r="O5362" s="15">
        <f t="shared" si="4"/>
        <v>0.7385496183</v>
      </c>
      <c r="P5362" s="8">
        <f t="shared" si="5"/>
        <v>177</v>
      </c>
    </row>
    <row r="5363" ht="12.75" customHeight="1">
      <c r="A5363" s="7">
        <v>44551.0</v>
      </c>
      <c r="B5363" s="8" t="s">
        <v>545</v>
      </c>
      <c r="C5363" s="8" t="s">
        <v>546</v>
      </c>
      <c r="D5363" s="9" t="s">
        <v>23</v>
      </c>
      <c r="E5363" s="10" t="s">
        <v>19</v>
      </c>
      <c r="F5363" s="11">
        <v>2.6363E10</v>
      </c>
      <c r="G5363" s="8" t="s">
        <v>24</v>
      </c>
      <c r="H5363" s="8" t="str">
        <f t="shared" si="1"/>
        <v>BUY</v>
      </c>
      <c r="I5363" s="12">
        <v>34.57848</v>
      </c>
      <c r="J5363" s="12">
        <v>1000.0</v>
      </c>
      <c r="K5363" s="7">
        <v>44593.0</v>
      </c>
      <c r="L5363" s="14">
        <v>40.214409</v>
      </c>
      <c r="M5363" s="14">
        <f t="shared" si="2"/>
        <v>1162.989495</v>
      </c>
      <c r="N5363" s="15">
        <f t="shared" si="3"/>
        <v>0.1629894952</v>
      </c>
      <c r="O5363" s="15">
        <f t="shared" si="4"/>
        <v>-0.1629894952</v>
      </c>
      <c r="P5363" s="8">
        <f t="shared" si="5"/>
        <v>42</v>
      </c>
    </row>
    <row r="5364" ht="12.75" customHeight="1">
      <c r="A5364" s="7">
        <v>44551.0</v>
      </c>
      <c r="B5364" s="8" t="s">
        <v>1047</v>
      </c>
      <c r="C5364" s="8" t="s">
        <v>1048</v>
      </c>
      <c r="D5364" s="9" t="s">
        <v>39</v>
      </c>
      <c r="E5364" s="10" t="s">
        <v>19</v>
      </c>
      <c r="F5364" s="11">
        <v>1.428655552E10</v>
      </c>
      <c r="G5364" s="8" t="s">
        <v>20</v>
      </c>
      <c r="H5364" s="8" t="str">
        <f t="shared" si="1"/>
        <v>SELL</v>
      </c>
      <c r="I5364" s="12">
        <v>73.68</v>
      </c>
      <c r="J5364" s="12">
        <v>1000.0</v>
      </c>
      <c r="K5364" s="16">
        <v>44727.0</v>
      </c>
      <c r="L5364" s="14">
        <v>68.550003</v>
      </c>
      <c r="M5364" s="14">
        <f t="shared" si="2"/>
        <v>930.3746336</v>
      </c>
      <c r="N5364" s="15">
        <f t="shared" si="3"/>
        <v>0.06962536645</v>
      </c>
      <c r="O5364" s="15">
        <f t="shared" si="4"/>
        <v>-0.06962536645</v>
      </c>
      <c r="P5364" s="8">
        <f t="shared" si="5"/>
        <v>176</v>
      </c>
    </row>
    <row r="5365" ht="12.75" customHeight="1">
      <c r="A5365" s="7">
        <v>44552.0</v>
      </c>
      <c r="B5365" s="8" t="s">
        <v>3337</v>
      </c>
      <c r="C5365" s="8" t="s">
        <v>3338</v>
      </c>
      <c r="D5365" s="9" t="s">
        <v>23</v>
      </c>
      <c r="E5365" s="10" t="s">
        <v>19</v>
      </c>
      <c r="F5365" s="11">
        <v>3.531977242E9</v>
      </c>
      <c r="G5365" s="8" t="s">
        <v>24</v>
      </c>
      <c r="H5365" s="8" t="str">
        <f t="shared" si="1"/>
        <v>BUY</v>
      </c>
      <c r="I5365" s="12">
        <v>33.439999</v>
      </c>
      <c r="J5365" s="12">
        <v>1000.0</v>
      </c>
      <c r="K5365" s="16">
        <v>44727.0</v>
      </c>
      <c r="L5365" s="14">
        <v>17.200001</v>
      </c>
      <c r="M5365" s="14">
        <f t="shared" si="2"/>
        <v>514.3541123</v>
      </c>
      <c r="N5365" s="15">
        <f t="shared" si="3"/>
        <v>-0.4856458877</v>
      </c>
      <c r="O5365" s="15">
        <f t="shared" si="4"/>
        <v>0.4856458877</v>
      </c>
      <c r="P5365" s="8">
        <f t="shared" si="5"/>
        <v>175</v>
      </c>
    </row>
    <row r="5366" ht="12.75" customHeight="1">
      <c r="A5366" s="7">
        <v>44552.0</v>
      </c>
      <c r="B5366" s="8" t="s">
        <v>3628</v>
      </c>
      <c r="C5366" s="8" t="s">
        <v>3629</v>
      </c>
      <c r="D5366" s="9" t="s">
        <v>32</v>
      </c>
      <c r="E5366" s="9" t="s">
        <v>19</v>
      </c>
      <c r="F5366" s="11">
        <v>1.4006235E7</v>
      </c>
      <c r="G5366" s="8" t="s">
        <v>20</v>
      </c>
      <c r="H5366" s="8" t="str">
        <f t="shared" si="1"/>
        <v>SELL</v>
      </c>
      <c r="I5366" s="12">
        <v>10.76</v>
      </c>
      <c r="J5366" s="12">
        <v>1000.0</v>
      </c>
      <c r="K5366" s="16">
        <v>44594.0</v>
      </c>
      <c r="L5366" s="14">
        <v>9.41</v>
      </c>
      <c r="M5366" s="14">
        <f t="shared" si="2"/>
        <v>874.535316</v>
      </c>
      <c r="N5366" s="15">
        <f t="shared" si="3"/>
        <v>0.125464684</v>
      </c>
      <c r="O5366" s="15">
        <f t="shared" si="4"/>
        <v>-0.125464684</v>
      </c>
      <c r="P5366" s="8">
        <f t="shared" si="5"/>
        <v>42</v>
      </c>
    </row>
    <row r="5367" ht="12.75" customHeight="1">
      <c r="A5367" s="7">
        <v>44552.0</v>
      </c>
      <c r="B5367" s="8" t="s">
        <v>3276</v>
      </c>
      <c r="C5367" s="8" t="s">
        <v>3277</v>
      </c>
      <c r="D5367" s="9" t="s">
        <v>27</v>
      </c>
      <c r="E5367" s="10" t="s">
        <v>19</v>
      </c>
      <c r="F5367" s="11">
        <v>9.1838096E8</v>
      </c>
      <c r="G5367" s="8" t="s">
        <v>24</v>
      </c>
      <c r="H5367" s="8" t="str">
        <f t="shared" si="1"/>
        <v>BUY</v>
      </c>
      <c r="I5367" s="12">
        <v>6.51</v>
      </c>
      <c r="J5367" s="12">
        <v>1000.0</v>
      </c>
      <c r="K5367" s="16">
        <v>44620.0</v>
      </c>
      <c r="L5367" s="14">
        <v>7.27</v>
      </c>
      <c r="M5367" s="14">
        <f t="shared" si="2"/>
        <v>1116.743472</v>
      </c>
      <c r="N5367" s="15">
        <f t="shared" si="3"/>
        <v>0.1167434716</v>
      </c>
      <c r="O5367" s="15">
        <f t="shared" si="4"/>
        <v>-0.1167434716</v>
      </c>
      <c r="P5367" s="8">
        <f t="shared" si="5"/>
        <v>68</v>
      </c>
    </row>
    <row r="5368" ht="12.75" customHeight="1">
      <c r="A5368" s="7">
        <v>44552.0</v>
      </c>
      <c r="B5368" s="8" t="s">
        <v>3133</v>
      </c>
      <c r="C5368" s="8" t="s">
        <v>3134</v>
      </c>
      <c r="D5368" s="9" t="s">
        <v>35</v>
      </c>
      <c r="E5368" s="10" t="s">
        <v>19</v>
      </c>
      <c r="F5368" s="11">
        <v>2.207084206E9</v>
      </c>
      <c r="G5368" s="8" t="s">
        <v>20</v>
      </c>
      <c r="H5368" s="8" t="str">
        <f t="shared" si="1"/>
        <v>SELL</v>
      </c>
      <c r="I5368" s="12">
        <v>16.700001</v>
      </c>
      <c r="J5368" s="12">
        <v>1000.0</v>
      </c>
      <c r="K5368" s="16">
        <v>44727.0</v>
      </c>
      <c r="L5368" s="14">
        <v>7.6</v>
      </c>
      <c r="M5368" s="14">
        <f t="shared" si="2"/>
        <v>455.0897931</v>
      </c>
      <c r="N5368" s="15">
        <f t="shared" si="3"/>
        <v>0.5449102069</v>
      </c>
      <c r="O5368" s="15">
        <f t="shared" si="4"/>
        <v>-0.5449102069</v>
      </c>
      <c r="P5368" s="8">
        <f t="shared" si="5"/>
        <v>175</v>
      </c>
    </row>
    <row r="5369" ht="12.75" customHeight="1">
      <c r="A5369" s="7">
        <v>44552.0</v>
      </c>
      <c r="B5369" s="8" t="s">
        <v>3497</v>
      </c>
      <c r="C5369" s="8" t="s">
        <v>3498</v>
      </c>
      <c r="D5369" s="9" t="s">
        <v>23</v>
      </c>
      <c r="E5369" s="10" t="s">
        <v>19</v>
      </c>
      <c r="F5369" s="11">
        <v>7.3375264E8</v>
      </c>
      <c r="G5369" s="8" t="s">
        <v>20</v>
      </c>
      <c r="H5369" s="8" t="str">
        <f t="shared" si="1"/>
        <v>SELL</v>
      </c>
      <c r="I5369" s="12">
        <v>24.15</v>
      </c>
      <c r="J5369" s="12">
        <v>1000.0</v>
      </c>
      <c r="K5369" s="7">
        <v>44567.0</v>
      </c>
      <c r="L5369" s="14">
        <v>16.299999</v>
      </c>
      <c r="M5369" s="14">
        <f t="shared" si="2"/>
        <v>674.9481988</v>
      </c>
      <c r="N5369" s="15">
        <f t="shared" si="3"/>
        <v>0.3250518012</v>
      </c>
      <c r="O5369" s="15">
        <f t="shared" si="4"/>
        <v>-0.3250518012</v>
      </c>
      <c r="P5369" s="8">
        <f t="shared" si="5"/>
        <v>15</v>
      </c>
    </row>
    <row r="5370" ht="12.75" customHeight="1">
      <c r="A5370" s="7">
        <v>44552.0</v>
      </c>
      <c r="B5370" s="8" t="s">
        <v>2504</v>
      </c>
      <c r="C5370" s="8" t="s">
        <v>2505</v>
      </c>
      <c r="D5370" s="9" t="s">
        <v>18</v>
      </c>
      <c r="E5370" s="10" t="s">
        <v>19</v>
      </c>
      <c r="F5370" s="11">
        <v>5.188639887E9</v>
      </c>
      <c r="G5370" s="8" t="s">
        <v>24</v>
      </c>
      <c r="H5370" s="8" t="str">
        <f t="shared" si="1"/>
        <v>BUY</v>
      </c>
      <c r="I5370" s="12">
        <v>28.879999</v>
      </c>
      <c r="J5370" s="12">
        <v>1000.0</v>
      </c>
      <c r="K5370" s="7">
        <v>44670.0</v>
      </c>
      <c r="L5370" s="14">
        <v>28.049999</v>
      </c>
      <c r="M5370" s="14">
        <f t="shared" si="2"/>
        <v>971.2603868</v>
      </c>
      <c r="N5370" s="15">
        <f t="shared" si="3"/>
        <v>-0.02873961318</v>
      </c>
      <c r="O5370" s="15">
        <f t="shared" si="4"/>
        <v>0.02873961318</v>
      </c>
      <c r="P5370" s="8">
        <f t="shared" si="5"/>
        <v>118</v>
      </c>
    </row>
    <row r="5371" ht="12.75" customHeight="1">
      <c r="A5371" s="7">
        <v>44552.0</v>
      </c>
      <c r="B5371" s="8" t="s">
        <v>3010</v>
      </c>
      <c r="C5371" s="8" t="s">
        <v>3011</v>
      </c>
      <c r="D5371" s="9" t="s">
        <v>23</v>
      </c>
      <c r="E5371" s="10" t="s">
        <v>19</v>
      </c>
      <c r="F5371" s="11">
        <v>4.8112617E10</v>
      </c>
      <c r="G5371" s="8" t="s">
        <v>20</v>
      </c>
      <c r="H5371" s="8" t="str">
        <f t="shared" si="1"/>
        <v>SELL</v>
      </c>
      <c r="I5371" s="12">
        <v>358.100006</v>
      </c>
      <c r="J5371" s="12">
        <v>1000.0</v>
      </c>
      <c r="K5371" s="7">
        <v>44623.0</v>
      </c>
      <c r="L5371" s="14">
        <v>224.020004</v>
      </c>
      <c r="M5371" s="14">
        <f t="shared" si="2"/>
        <v>625.5794478</v>
      </c>
      <c r="N5371" s="15">
        <f t="shared" si="3"/>
        <v>0.3744205522</v>
      </c>
      <c r="O5371" s="15">
        <f t="shared" si="4"/>
        <v>-0.3744205522</v>
      </c>
      <c r="P5371" s="8">
        <f t="shared" si="5"/>
        <v>71</v>
      </c>
    </row>
    <row r="5372" ht="12.75" customHeight="1">
      <c r="A5372" s="7">
        <v>44552.0</v>
      </c>
      <c r="B5372" s="8" t="s">
        <v>783</v>
      </c>
      <c r="C5372" s="8" t="s">
        <v>784</v>
      </c>
      <c r="D5372" s="9" t="s">
        <v>58</v>
      </c>
      <c r="E5372" s="10" t="s">
        <v>19</v>
      </c>
      <c r="F5372" s="11">
        <v>1.00443452698E11</v>
      </c>
      <c r="G5372" s="8" t="s">
        <v>24</v>
      </c>
      <c r="H5372" s="8" t="str">
        <f t="shared" si="1"/>
        <v>BUY</v>
      </c>
      <c r="I5372" s="12">
        <v>16.633413</v>
      </c>
      <c r="J5372" s="12">
        <v>1000.0</v>
      </c>
      <c r="K5372" s="7">
        <v>44582.0</v>
      </c>
      <c r="L5372" s="14">
        <v>18.345535</v>
      </c>
      <c r="M5372" s="14">
        <f t="shared" si="2"/>
        <v>1102.932693</v>
      </c>
      <c r="N5372" s="15">
        <f t="shared" si="3"/>
        <v>0.1029326934</v>
      </c>
      <c r="O5372" s="15">
        <f t="shared" si="4"/>
        <v>-0.1029326934</v>
      </c>
      <c r="P5372" s="8">
        <f t="shared" si="5"/>
        <v>30</v>
      </c>
    </row>
    <row r="5373" ht="12.75" customHeight="1">
      <c r="A5373" s="16">
        <v>44552.0</v>
      </c>
      <c r="B5373" s="8" t="s">
        <v>3630</v>
      </c>
      <c r="C5373" s="8" t="s">
        <v>3631</v>
      </c>
      <c r="D5373" s="9" t="s">
        <v>39</v>
      </c>
      <c r="E5373" s="10" t="s">
        <v>19</v>
      </c>
      <c r="F5373" s="11">
        <v>1.552042687E9</v>
      </c>
      <c r="G5373" s="17" t="s">
        <v>20</v>
      </c>
      <c r="H5373" s="18" t="str">
        <f t="shared" si="1"/>
        <v>SELL</v>
      </c>
      <c r="I5373" s="12">
        <v>40.470001</v>
      </c>
      <c r="J5373" s="12">
        <v>1000.0</v>
      </c>
      <c r="K5373" s="16">
        <v>44727.0</v>
      </c>
      <c r="L5373" s="14">
        <v>23.5</v>
      </c>
      <c r="M5373" s="14">
        <f t="shared" si="2"/>
        <v>580.6770304</v>
      </c>
      <c r="N5373" s="15">
        <f t="shared" si="3"/>
        <v>0.4193229696</v>
      </c>
      <c r="O5373" s="15">
        <f t="shared" si="4"/>
        <v>-0.4193229696</v>
      </c>
      <c r="P5373" s="8">
        <f t="shared" si="5"/>
        <v>175</v>
      </c>
    </row>
    <row r="5374" ht="12.75" customHeight="1">
      <c r="A5374" s="16">
        <v>44552.0</v>
      </c>
      <c r="B5374" s="8" t="s">
        <v>453</v>
      </c>
      <c r="C5374" s="8" t="s">
        <v>454</v>
      </c>
      <c r="D5374" s="9" t="s">
        <v>193</v>
      </c>
      <c r="E5374" s="10" t="s">
        <v>19</v>
      </c>
      <c r="F5374" s="11">
        <v>1.678618192E10</v>
      </c>
      <c r="G5374" s="18" t="s">
        <v>24</v>
      </c>
      <c r="H5374" s="17" t="str">
        <f t="shared" si="1"/>
        <v>BUY</v>
      </c>
      <c r="I5374" s="12">
        <v>45.956219</v>
      </c>
      <c r="J5374" s="12">
        <v>1000.0</v>
      </c>
      <c r="K5374" s="16">
        <v>44552.0</v>
      </c>
      <c r="L5374" s="14">
        <v>45.956219</v>
      </c>
      <c r="M5374" s="14">
        <f t="shared" si="2"/>
        <v>1000</v>
      </c>
      <c r="N5374" s="15">
        <f t="shared" si="3"/>
        <v>0</v>
      </c>
      <c r="O5374" s="15">
        <f t="shared" si="4"/>
        <v>0</v>
      </c>
      <c r="P5374" s="8">
        <f t="shared" si="5"/>
        <v>0</v>
      </c>
    </row>
    <row r="5375" ht="12.75" customHeight="1">
      <c r="A5375" s="7">
        <v>44564.0</v>
      </c>
      <c r="B5375" s="8" t="s">
        <v>296</v>
      </c>
      <c r="C5375" s="8" t="s">
        <v>297</v>
      </c>
      <c r="D5375" s="9" t="s">
        <v>58</v>
      </c>
      <c r="E5375" s="10" t="s">
        <v>19</v>
      </c>
      <c r="F5375" s="11">
        <v>7.1123802559E10</v>
      </c>
      <c r="G5375" s="8" t="s">
        <v>24</v>
      </c>
      <c r="H5375" s="8" t="str">
        <f t="shared" si="1"/>
        <v>BUY</v>
      </c>
      <c r="I5375" s="12">
        <v>66.30632</v>
      </c>
      <c r="J5375" s="12">
        <v>1000.0</v>
      </c>
      <c r="K5375" s="16">
        <v>44727.0</v>
      </c>
      <c r="L5375" s="14">
        <v>74.545815</v>
      </c>
      <c r="M5375" s="14">
        <f t="shared" si="2"/>
        <v>1124.264097</v>
      </c>
      <c r="N5375" s="15">
        <f t="shared" si="3"/>
        <v>0.1242640973</v>
      </c>
      <c r="O5375" s="15">
        <f t="shared" si="4"/>
        <v>-0.1242640973</v>
      </c>
      <c r="P5375" s="8">
        <f t="shared" si="5"/>
        <v>163</v>
      </c>
    </row>
    <row r="5376" ht="12.75" customHeight="1">
      <c r="A5376" s="7">
        <v>44564.0</v>
      </c>
      <c r="B5376" s="8" t="s">
        <v>1580</v>
      </c>
      <c r="C5376" s="8" t="s">
        <v>1581</v>
      </c>
      <c r="D5376" s="9" t="s">
        <v>23</v>
      </c>
      <c r="E5376" s="9" t="s">
        <v>19</v>
      </c>
      <c r="F5376" s="11">
        <v>1.3183352E10</v>
      </c>
      <c r="G5376" s="8" t="s">
        <v>24</v>
      </c>
      <c r="H5376" s="8" t="str">
        <f t="shared" si="1"/>
        <v>BUY</v>
      </c>
      <c r="I5376" s="12">
        <v>98.26</v>
      </c>
      <c r="J5376" s="12">
        <v>1000.0</v>
      </c>
      <c r="K5376" s="16">
        <v>44727.0</v>
      </c>
      <c r="L5376" s="14">
        <v>92.71</v>
      </c>
      <c r="M5376" s="14">
        <f t="shared" si="2"/>
        <v>943.5171993</v>
      </c>
      <c r="N5376" s="15">
        <f t="shared" si="3"/>
        <v>-0.05648280073</v>
      </c>
      <c r="O5376" s="15">
        <f t="shared" si="4"/>
        <v>0.05648280073</v>
      </c>
      <c r="P5376" s="8">
        <f t="shared" si="5"/>
        <v>163</v>
      </c>
    </row>
    <row r="5377" ht="12.75" customHeight="1">
      <c r="A5377" s="7">
        <v>44564.0</v>
      </c>
      <c r="B5377" s="8" t="s">
        <v>1051</v>
      </c>
      <c r="C5377" s="8" t="s">
        <v>1052</v>
      </c>
      <c r="D5377" s="9" t="s">
        <v>137</v>
      </c>
      <c r="E5377" s="10" t="s">
        <v>19</v>
      </c>
      <c r="F5377" s="11">
        <v>3.09529528E10</v>
      </c>
      <c r="G5377" s="8" t="s">
        <v>20</v>
      </c>
      <c r="H5377" s="8" t="str">
        <f t="shared" si="1"/>
        <v>SELL</v>
      </c>
      <c r="I5377" s="12">
        <v>80.11</v>
      </c>
      <c r="J5377" s="12">
        <v>1000.0</v>
      </c>
      <c r="K5377" s="16">
        <v>44727.0</v>
      </c>
      <c r="L5377" s="14">
        <v>84.54</v>
      </c>
      <c r="M5377" s="14">
        <f t="shared" si="2"/>
        <v>1055.298964</v>
      </c>
      <c r="N5377" s="15">
        <f t="shared" si="3"/>
        <v>-0.05529896392</v>
      </c>
      <c r="O5377" s="15">
        <f t="shared" si="4"/>
        <v>0.05529896392</v>
      </c>
      <c r="P5377" s="8">
        <f t="shared" si="5"/>
        <v>163</v>
      </c>
    </row>
    <row r="5378" ht="12.75" customHeight="1">
      <c r="A5378" s="7">
        <v>44564.0</v>
      </c>
      <c r="B5378" s="8" t="s">
        <v>439</v>
      </c>
      <c r="C5378" s="8" t="s">
        <v>440</v>
      </c>
      <c r="D5378" s="9" t="s">
        <v>23</v>
      </c>
      <c r="E5378" s="10" t="s">
        <v>19</v>
      </c>
      <c r="F5378" s="11">
        <v>4.4881805189E10</v>
      </c>
      <c r="G5378" s="8" t="s">
        <v>24</v>
      </c>
      <c r="H5378" s="8" t="str">
        <f t="shared" si="1"/>
        <v>BUY</v>
      </c>
      <c r="I5378" s="12">
        <v>66.624001</v>
      </c>
      <c r="J5378" s="12">
        <v>1000.0</v>
      </c>
      <c r="K5378" s="16">
        <v>44727.0</v>
      </c>
      <c r="L5378" s="14">
        <v>55.504002</v>
      </c>
      <c r="M5378" s="14">
        <f t="shared" si="2"/>
        <v>833.0931971</v>
      </c>
      <c r="N5378" s="15">
        <f t="shared" si="3"/>
        <v>-0.1669068029</v>
      </c>
      <c r="O5378" s="15">
        <f t="shared" si="4"/>
        <v>0.1669068029</v>
      </c>
      <c r="P5378" s="8">
        <f t="shared" si="5"/>
        <v>163</v>
      </c>
    </row>
    <row r="5379" ht="12.75" customHeight="1">
      <c r="A5379" s="7">
        <v>44564.0</v>
      </c>
      <c r="B5379" s="8" t="s">
        <v>1342</v>
      </c>
      <c r="C5379" s="8" t="s">
        <v>1343</v>
      </c>
      <c r="D5379" s="9" t="s">
        <v>18</v>
      </c>
      <c r="E5379" s="10" t="s">
        <v>19</v>
      </c>
      <c r="F5379" s="11">
        <v>3.2497888188E10</v>
      </c>
      <c r="G5379" s="8" t="s">
        <v>24</v>
      </c>
      <c r="H5379" s="8" t="str">
        <f t="shared" si="1"/>
        <v>BUY</v>
      </c>
      <c r="I5379" s="12">
        <v>139.818451</v>
      </c>
      <c r="J5379" s="12">
        <v>1000.0</v>
      </c>
      <c r="K5379" s="16">
        <v>44727.0</v>
      </c>
      <c r="L5379" s="14">
        <v>111.788063</v>
      </c>
      <c r="M5379" s="14">
        <f t="shared" si="2"/>
        <v>799.5229685</v>
      </c>
      <c r="N5379" s="15">
        <f t="shared" si="3"/>
        <v>-0.2004770315</v>
      </c>
      <c r="O5379" s="15">
        <f t="shared" si="4"/>
        <v>0.2004770315</v>
      </c>
      <c r="P5379" s="8">
        <f t="shared" si="5"/>
        <v>163</v>
      </c>
    </row>
    <row r="5380" ht="12.75" customHeight="1">
      <c r="A5380" s="7">
        <v>44564.0</v>
      </c>
      <c r="B5380" s="8" t="s">
        <v>1957</v>
      </c>
      <c r="C5380" s="8" t="s">
        <v>1958</v>
      </c>
      <c r="D5380" s="9" t="s">
        <v>23</v>
      </c>
      <c r="E5380" s="10" t="s">
        <v>19</v>
      </c>
      <c r="F5380" s="11">
        <v>4.69271552E9</v>
      </c>
      <c r="G5380" s="8" t="s">
        <v>20</v>
      </c>
      <c r="H5380" s="8" t="str">
        <f t="shared" si="1"/>
        <v>SELL</v>
      </c>
      <c r="I5380" s="12">
        <v>173.809998</v>
      </c>
      <c r="J5380" s="12">
        <v>1000.0</v>
      </c>
      <c r="K5380" s="16">
        <v>44727.0</v>
      </c>
      <c r="L5380" s="14">
        <v>92.349998</v>
      </c>
      <c r="M5380" s="14">
        <f t="shared" si="2"/>
        <v>531.327306</v>
      </c>
      <c r="N5380" s="15">
        <f t="shared" si="3"/>
        <v>0.468672694</v>
      </c>
      <c r="O5380" s="15">
        <f t="shared" si="4"/>
        <v>-0.468672694</v>
      </c>
      <c r="P5380" s="8">
        <f t="shared" si="5"/>
        <v>163</v>
      </c>
    </row>
    <row r="5381" ht="12.75" customHeight="1">
      <c r="A5381" s="7">
        <v>44564.0</v>
      </c>
      <c r="B5381" s="8" t="s">
        <v>3393</v>
      </c>
      <c r="C5381" s="8" t="s">
        <v>3394</v>
      </c>
      <c r="D5381" s="9" t="s">
        <v>18</v>
      </c>
      <c r="E5381" s="10" t="s">
        <v>168</v>
      </c>
      <c r="F5381" s="11">
        <v>4.58611634E8</v>
      </c>
      <c r="G5381" s="8" t="s">
        <v>20</v>
      </c>
      <c r="H5381" s="8" t="str">
        <f t="shared" si="1"/>
        <v>SELL</v>
      </c>
      <c r="I5381" s="12">
        <v>9.99</v>
      </c>
      <c r="J5381" s="12">
        <v>1000.0</v>
      </c>
      <c r="K5381" s="16">
        <v>44727.0</v>
      </c>
      <c r="L5381" s="14">
        <v>4.82</v>
      </c>
      <c r="M5381" s="14">
        <f t="shared" si="2"/>
        <v>482.4824825</v>
      </c>
      <c r="N5381" s="15">
        <f t="shared" si="3"/>
        <v>0.5175175175</v>
      </c>
      <c r="O5381" s="15">
        <f t="shared" si="4"/>
        <v>-0.5175175175</v>
      </c>
      <c r="P5381" s="8">
        <f t="shared" si="5"/>
        <v>163</v>
      </c>
    </row>
    <row r="5382" ht="12.75" customHeight="1">
      <c r="A5382" s="7">
        <v>44564.0</v>
      </c>
      <c r="B5382" s="8" t="s">
        <v>1971</v>
      </c>
      <c r="C5382" s="8" t="s">
        <v>1972</v>
      </c>
      <c r="D5382" s="9" t="s">
        <v>71</v>
      </c>
      <c r="E5382" s="10" t="s">
        <v>19</v>
      </c>
      <c r="F5382" s="11">
        <v>9.34954508E9</v>
      </c>
      <c r="G5382" s="8" t="s">
        <v>24</v>
      </c>
      <c r="H5382" s="8" t="str">
        <f t="shared" si="1"/>
        <v>BUY</v>
      </c>
      <c r="I5382" s="12">
        <v>390.067902</v>
      </c>
      <c r="J5382" s="12">
        <v>1000.0</v>
      </c>
      <c r="K5382" s="16">
        <v>44727.0</v>
      </c>
      <c r="L5382" s="14">
        <v>266.65506</v>
      </c>
      <c r="M5382" s="14">
        <f t="shared" si="2"/>
        <v>683.611901</v>
      </c>
      <c r="N5382" s="15">
        <f t="shared" si="3"/>
        <v>-0.316388099</v>
      </c>
      <c r="O5382" s="15">
        <f t="shared" si="4"/>
        <v>0.316388099</v>
      </c>
      <c r="P5382" s="8">
        <f t="shared" si="5"/>
        <v>163</v>
      </c>
    </row>
    <row r="5383" ht="12.75" customHeight="1">
      <c r="A5383" s="7">
        <v>44564.0</v>
      </c>
      <c r="B5383" s="8" t="s">
        <v>3632</v>
      </c>
      <c r="C5383" s="8" t="s">
        <v>3633</v>
      </c>
      <c r="D5383" s="9" t="s">
        <v>137</v>
      </c>
      <c r="E5383" s="10" t="s">
        <v>19</v>
      </c>
      <c r="F5383" s="11">
        <v>5.9110149E9</v>
      </c>
      <c r="G5383" s="8" t="s">
        <v>24</v>
      </c>
      <c r="H5383" s="8" t="str">
        <f t="shared" si="1"/>
        <v>BUY</v>
      </c>
      <c r="I5383" s="12">
        <v>22.881521</v>
      </c>
      <c r="J5383" s="12">
        <v>1000.0</v>
      </c>
      <c r="K5383" s="16">
        <v>44727.0</v>
      </c>
      <c r="L5383" s="14">
        <v>38.474998</v>
      </c>
      <c r="M5383" s="14">
        <f t="shared" si="2"/>
        <v>1681.487782</v>
      </c>
      <c r="N5383" s="15">
        <f t="shared" si="3"/>
        <v>0.6814877822</v>
      </c>
      <c r="O5383" s="15">
        <f t="shared" si="4"/>
        <v>-0.6814877822</v>
      </c>
      <c r="P5383" s="8">
        <f t="shared" si="5"/>
        <v>163</v>
      </c>
    </row>
    <row r="5384" ht="12.75" customHeight="1">
      <c r="A5384" s="7">
        <v>44564.0</v>
      </c>
      <c r="B5384" s="8" t="s">
        <v>1538</v>
      </c>
      <c r="C5384" s="8" t="s">
        <v>1539</v>
      </c>
      <c r="D5384" s="9" t="s">
        <v>35</v>
      </c>
      <c r="E5384" s="10" t="s">
        <v>19</v>
      </c>
      <c r="F5384" s="11">
        <v>3.525622984E9</v>
      </c>
      <c r="G5384" s="8" t="s">
        <v>24</v>
      </c>
      <c r="H5384" s="8" t="str">
        <f t="shared" si="1"/>
        <v>BUY</v>
      </c>
      <c r="I5384" s="12">
        <v>50.639999</v>
      </c>
      <c r="J5384" s="12">
        <v>1000.0</v>
      </c>
      <c r="K5384" s="16">
        <v>44727.0</v>
      </c>
      <c r="L5384" s="14">
        <v>30.25</v>
      </c>
      <c r="M5384" s="14">
        <f t="shared" si="2"/>
        <v>597.3538823</v>
      </c>
      <c r="N5384" s="15">
        <f t="shared" si="3"/>
        <v>-0.4026461177</v>
      </c>
      <c r="O5384" s="15">
        <f t="shared" si="4"/>
        <v>0.4026461177</v>
      </c>
      <c r="P5384" s="8">
        <f t="shared" si="5"/>
        <v>163</v>
      </c>
    </row>
    <row r="5385" ht="12.75" customHeight="1">
      <c r="A5385" s="16">
        <v>44564.0</v>
      </c>
      <c r="B5385" s="8" t="s">
        <v>59</v>
      </c>
      <c r="C5385" s="8" t="s">
        <v>60</v>
      </c>
      <c r="D5385" s="9" t="s">
        <v>32</v>
      </c>
      <c r="E5385" s="10" t="s">
        <v>19</v>
      </c>
      <c r="F5385" s="11">
        <v>4.25280211092E11</v>
      </c>
      <c r="G5385" s="17" t="s">
        <v>20</v>
      </c>
      <c r="H5385" s="18" t="str">
        <f t="shared" si="1"/>
        <v>SELL</v>
      </c>
      <c r="I5385" s="12">
        <v>140.79</v>
      </c>
      <c r="J5385" s="12">
        <v>1000.0</v>
      </c>
      <c r="K5385" s="16">
        <v>44564.0</v>
      </c>
      <c r="L5385" s="14">
        <v>140.79</v>
      </c>
      <c r="M5385" s="14">
        <f t="shared" si="2"/>
        <v>1000</v>
      </c>
      <c r="N5385" s="15">
        <f t="shared" si="3"/>
        <v>0</v>
      </c>
      <c r="O5385" s="15">
        <f t="shared" si="4"/>
        <v>0</v>
      </c>
      <c r="P5385" s="8">
        <f t="shared" si="5"/>
        <v>0</v>
      </c>
    </row>
    <row r="5386" ht="12.75" customHeight="1">
      <c r="A5386" s="16">
        <v>44564.0</v>
      </c>
      <c r="B5386" s="8" t="s">
        <v>158</v>
      </c>
      <c r="C5386" s="8" t="s">
        <v>159</v>
      </c>
      <c r="D5386" s="9" t="s">
        <v>35</v>
      </c>
      <c r="E5386" s="10" t="s">
        <v>19</v>
      </c>
      <c r="F5386" s="11">
        <v>1.068335624E10</v>
      </c>
      <c r="G5386" s="18" t="s">
        <v>24</v>
      </c>
      <c r="H5386" s="17" t="str">
        <f t="shared" si="1"/>
        <v>BUY</v>
      </c>
      <c r="I5386" s="12">
        <v>87.57103</v>
      </c>
      <c r="J5386" s="12">
        <v>1000.0</v>
      </c>
      <c r="K5386" s="16">
        <v>44727.0</v>
      </c>
      <c r="L5386" s="14">
        <v>59.205479</v>
      </c>
      <c r="M5386" s="14">
        <f t="shared" si="2"/>
        <v>676.0852191</v>
      </c>
      <c r="N5386" s="15">
        <f t="shared" si="3"/>
        <v>-0.3239147809</v>
      </c>
      <c r="O5386" s="15">
        <f t="shared" si="4"/>
        <v>0.3239147809</v>
      </c>
      <c r="P5386" s="8">
        <f t="shared" si="5"/>
        <v>163</v>
      </c>
    </row>
    <row r="5387" ht="12.75" customHeight="1">
      <c r="A5387" s="7">
        <v>44565.0</v>
      </c>
      <c r="B5387" s="8" t="s">
        <v>1067</v>
      </c>
      <c r="C5387" s="8" t="s">
        <v>1068</v>
      </c>
      <c r="D5387" s="9" t="s">
        <v>27</v>
      </c>
      <c r="E5387" s="10" t="s">
        <v>19</v>
      </c>
      <c r="F5387" s="11">
        <v>1.3646248134E10</v>
      </c>
      <c r="G5387" s="8" t="s">
        <v>20</v>
      </c>
      <c r="H5387" s="8" t="str">
        <f t="shared" si="1"/>
        <v>SELL</v>
      </c>
      <c r="I5387" s="12">
        <v>28.450575</v>
      </c>
      <c r="J5387" s="12">
        <v>1000.0</v>
      </c>
      <c r="K5387" s="16">
        <v>44727.0</v>
      </c>
      <c r="L5387" s="14">
        <v>44.362389</v>
      </c>
      <c r="M5387" s="14">
        <f t="shared" si="2"/>
        <v>1559.279171</v>
      </c>
      <c r="N5387" s="15">
        <f t="shared" si="3"/>
        <v>-0.559279171</v>
      </c>
      <c r="O5387" s="15">
        <f t="shared" si="4"/>
        <v>0.559279171</v>
      </c>
      <c r="P5387" s="8">
        <f t="shared" si="5"/>
        <v>162</v>
      </c>
    </row>
    <row r="5388" ht="12.75" customHeight="1">
      <c r="A5388" s="7">
        <v>44565.0</v>
      </c>
      <c r="B5388" s="8" t="s">
        <v>2742</v>
      </c>
      <c r="C5388" s="8" t="s">
        <v>2743</v>
      </c>
      <c r="D5388" s="9" t="s">
        <v>23</v>
      </c>
      <c r="E5388" s="10" t="s">
        <v>19</v>
      </c>
      <c r="F5388" s="11">
        <v>3.0137157935E10</v>
      </c>
      <c r="G5388" s="8" t="s">
        <v>24</v>
      </c>
      <c r="H5388" s="8" t="str">
        <f t="shared" si="1"/>
        <v>BUY</v>
      </c>
      <c r="I5388" s="12">
        <v>157.759995</v>
      </c>
      <c r="J5388" s="12">
        <v>1000.0</v>
      </c>
      <c r="K5388" s="16">
        <v>44727.0</v>
      </c>
      <c r="L5388" s="14">
        <v>89.349998</v>
      </c>
      <c r="M5388" s="14">
        <f t="shared" si="2"/>
        <v>566.3666381</v>
      </c>
      <c r="N5388" s="15">
        <f t="shared" si="3"/>
        <v>-0.4336333619</v>
      </c>
      <c r="O5388" s="15">
        <f t="shared" si="4"/>
        <v>0.4336333619</v>
      </c>
      <c r="P5388" s="8">
        <f t="shared" si="5"/>
        <v>162</v>
      </c>
    </row>
    <row r="5389" ht="12.75" customHeight="1">
      <c r="A5389" s="7">
        <v>44565.0</v>
      </c>
      <c r="B5389" s="8" t="s">
        <v>3634</v>
      </c>
      <c r="C5389" s="8" t="s">
        <v>3635</v>
      </c>
      <c r="D5389" s="9" t="s">
        <v>23</v>
      </c>
      <c r="E5389" s="10" t="s">
        <v>19</v>
      </c>
      <c r="F5389" s="11">
        <v>4.30456502E8</v>
      </c>
      <c r="G5389" s="8" t="s">
        <v>24</v>
      </c>
      <c r="H5389" s="8" t="str">
        <f t="shared" si="1"/>
        <v>BUY</v>
      </c>
      <c r="I5389" s="12">
        <v>31.024929</v>
      </c>
      <c r="J5389" s="12">
        <v>1000.0</v>
      </c>
      <c r="K5389" s="16">
        <v>44727.0</v>
      </c>
      <c r="L5389" s="14">
        <v>23.242626</v>
      </c>
      <c r="M5389" s="14">
        <f t="shared" si="2"/>
        <v>749.1596838</v>
      </c>
      <c r="N5389" s="15">
        <f t="shared" si="3"/>
        <v>-0.2508403162</v>
      </c>
      <c r="O5389" s="15">
        <f t="shared" si="4"/>
        <v>0.2508403162</v>
      </c>
      <c r="P5389" s="8">
        <f t="shared" si="5"/>
        <v>162</v>
      </c>
    </row>
    <row r="5390" ht="12.75" customHeight="1">
      <c r="A5390" s="7">
        <v>44565.0</v>
      </c>
      <c r="B5390" s="8" t="s">
        <v>924</v>
      </c>
      <c r="C5390" s="8" t="s">
        <v>925</v>
      </c>
      <c r="D5390" s="9" t="s">
        <v>35</v>
      </c>
      <c r="E5390" s="10" t="s">
        <v>352</v>
      </c>
      <c r="F5390" s="11">
        <v>5.186681394E10</v>
      </c>
      <c r="G5390" s="8" t="s">
        <v>24</v>
      </c>
      <c r="H5390" s="8" t="str">
        <f t="shared" si="1"/>
        <v>BUY</v>
      </c>
      <c r="I5390" s="12">
        <v>61.692146</v>
      </c>
      <c r="J5390" s="12">
        <v>1000.0</v>
      </c>
      <c r="K5390" s="16">
        <v>44727.0</v>
      </c>
      <c r="L5390" s="14">
        <v>63.366882</v>
      </c>
      <c r="M5390" s="14">
        <f t="shared" si="2"/>
        <v>1027.146665</v>
      </c>
      <c r="N5390" s="15">
        <f t="shared" si="3"/>
        <v>0.02714666467</v>
      </c>
      <c r="O5390" s="15">
        <f t="shared" si="4"/>
        <v>-0.02714666467</v>
      </c>
      <c r="P5390" s="8">
        <f t="shared" si="5"/>
        <v>162</v>
      </c>
    </row>
    <row r="5391" ht="12.75" customHeight="1">
      <c r="A5391" s="7">
        <v>44565.0</v>
      </c>
      <c r="B5391" s="8" t="s">
        <v>3413</v>
      </c>
      <c r="C5391" s="8" t="s">
        <v>3414</v>
      </c>
      <c r="D5391" s="9" t="s">
        <v>35</v>
      </c>
      <c r="E5391" s="10" t="s">
        <v>19</v>
      </c>
      <c r="F5391" s="11">
        <v>1.4050167706E10</v>
      </c>
      <c r="G5391" s="8" t="s">
        <v>24</v>
      </c>
      <c r="H5391" s="8" t="str">
        <f t="shared" si="1"/>
        <v>BUY</v>
      </c>
      <c r="I5391" s="12">
        <v>39.41</v>
      </c>
      <c r="J5391" s="12">
        <v>1000.0</v>
      </c>
      <c r="K5391" s="16">
        <v>44737.0</v>
      </c>
      <c r="L5391" s="14">
        <v>19.209999</v>
      </c>
      <c r="M5391" s="14">
        <f t="shared" si="2"/>
        <v>487.4397107</v>
      </c>
      <c r="N5391" s="15">
        <f t="shared" si="3"/>
        <v>-0.5125602893</v>
      </c>
      <c r="O5391" s="15">
        <f t="shared" si="4"/>
        <v>0.5125602893</v>
      </c>
      <c r="P5391" s="8">
        <f t="shared" si="5"/>
        <v>172</v>
      </c>
    </row>
    <row r="5392" ht="12.75" customHeight="1">
      <c r="A5392" s="7">
        <v>44565.0</v>
      </c>
      <c r="B5392" s="8" t="s">
        <v>1965</v>
      </c>
      <c r="C5392" s="8" t="s">
        <v>1966</v>
      </c>
      <c r="D5392" s="9" t="s">
        <v>23</v>
      </c>
      <c r="E5392" s="10" t="s">
        <v>19</v>
      </c>
      <c r="F5392" s="11">
        <v>1.1645271E10</v>
      </c>
      <c r="G5392" s="8" t="s">
        <v>24</v>
      </c>
      <c r="H5392" s="8" t="str">
        <f t="shared" si="1"/>
        <v>BUY</v>
      </c>
      <c r="I5392" s="12">
        <v>215.009995</v>
      </c>
      <c r="J5392" s="12">
        <v>1000.0</v>
      </c>
      <c r="K5392" s="7">
        <v>44622.0</v>
      </c>
      <c r="L5392" s="14">
        <v>182.699997</v>
      </c>
      <c r="M5392" s="14">
        <f t="shared" si="2"/>
        <v>849.7279254</v>
      </c>
      <c r="N5392" s="15">
        <f t="shared" si="3"/>
        <v>-0.1502720746</v>
      </c>
      <c r="O5392" s="15">
        <f t="shared" si="4"/>
        <v>0.1502720746</v>
      </c>
      <c r="P5392" s="8">
        <f t="shared" si="5"/>
        <v>57</v>
      </c>
    </row>
    <row r="5393" ht="12.75" customHeight="1">
      <c r="A5393" s="7">
        <v>44565.0</v>
      </c>
      <c r="B5393" s="8" t="s">
        <v>3636</v>
      </c>
      <c r="C5393" s="8" t="s">
        <v>3637</v>
      </c>
      <c r="D5393" s="9" t="s">
        <v>71</v>
      </c>
      <c r="E5393" s="10" t="s">
        <v>19</v>
      </c>
      <c r="F5393" s="11">
        <v>4.0641757E8</v>
      </c>
      <c r="G5393" s="8" t="s">
        <v>20</v>
      </c>
      <c r="H5393" s="8" t="str">
        <f t="shared" si="1"/>
        <v>SELL</v>
      </c>
      <c r="I5393" s="12">
        <v>45.49</v>
      </c>
      <c r="J5393" s="12">
        <v>1000.0</v>
      </c>
      <c r="K5393" s="16">
        <v>44727.0</v>
      </c>
      <c r="L5393" s="14">
        <v>34.04</v>
      </c>
      <c r="M5393" s="14">
        <f t="shared" si="2"/>
        <v>748.2963289</v>
      </c>
      <c r="N5393" s="15">
        <f t="shared" si="3"/>
        <v>0.2517036711</v>
      </c>
      <c r="O5393" s="15">
        <f t="shared" si="4"/>
        <v>-0.2517036711</v>
      </c>
      <c r="P5393" s="8">
        <f t="shared" si="5"/>
        <v>162</v>
      </c>
    </row>
    <row r="5394" ht="12.75" customHeight="1">
      <c r="A5394" s="7">
        <v>44565.0</v>
      </c>
      <c r="B5394" s="8" t="s">
        <v>3638</v>
      </c>
      <c r="C5394" s="8" t="s">
        <v>3639</v>
      </c>
      <c r="D5394" s="9" t="s">
        <v>137</v>
      </c>
      <c r="E5394" s="10" t="s">
        <v>19</v>
      </c>
      <c r="F5394" s="11">
        <v>3.462814012E9</v>
      </c>
      <c r="G5394" s="8" t="s">
        <v>20</v>
      </c>
      <c r="H5394" s="8" t="str">
        <f t="shared" si="1"/>
        <v>SELL</v>
      </c>
      <c r="I5394" s="12">
        <v>65.45</v>
      </c>
      <c r="J5394" s="12">
        <v>1000.0</v>
      </c>
      <c r="K5394" s="16">
        <v>44727.0</v>
      </c>
      <c r="L5394" s="14">
        <v>62.14</v>
      </c>
      <c r="M5394" s="14">
        <f t="shared" si="2"/>
        <v>949.4270435</v>
      </c>
      <c r="N5394" s="15">
        <f t="shared" si="3"/>
        <v>0.05057295646</v>
      </c>
      <c r="O5394" s="15">
        <f t="shared" si="4"/>
        <v>-0.05057295646</v>
      </c>
      <c r="P5394" s="8">
        <f t="shared" si="5"/>
        <v>162</v>
      </c>
    </row>
    <row r="5395" ht="12.75" customHeight="1">
      <c r="A5395" s="16">
        <v>44565.0</v>
      </c>
      <c r="B5395" s="8" t="s">
        <v>3270</v>
      </c>
      <c r="C5395" s="8" t="s">
        <v>3271</v>
      </c>
      <c r="D5395" s="9" t="s">
        <v>23</v>
      </c>
      <c r="E5395" s="9" t="s">
        <v>19</v>
      </c>
      <c r="F5395" s="11">
        <v>1.1006014256E10</v>
      </c>
      <c r="G5395" s="18" t="s">
        <v>24</v>
      </c>
      <c r="H5395" s="17" t="str">
        <f t="shared" si="1"/>
        <v>BUY</v>
      </c>
      <c r="I5395" s="12">
        <v>31.950001</v>
      </c>
      <c r="J5395" s="12">
        <v>1000.0</v>
      </c>
      <c r="K5395" s="16">
        <v>44587.0</v>
      </c>
      <c r="L5395" s="14">
        <v>24.25</v>
      </c>
      <c r="M5395" s="14">
        <f t="shared" si="2"/>
        <v>758.9984113</v>
      </c>
      <c r="N5395" s="15">
        <f t="shared" si="3"/>
        <v>-0.2410015887</v>
      </c>
      <c r="O5395" s="15">
        <f t="shared" si="4"/>
        <v>0.2410015887</v>
      </c>
      <c r="P5395" s="8">
        <f t="shared" si="5"/>
        <v>22</v>
      </c>
    </row>
    <row r="5396" ht="12.75" customHeight="1">
      <c r="A5396" s="16">
        <v>44565.0</v>
      </c>
      <c r="B5396" s="8" t="s">
        <v>2100</v>
      </c>
      <c r="C5396" s="8" t="s">
        <v>2101</v>
      </c>
      <c r="D5396" s="9" t="s">
        <v>23</v>
      </c>
      <c r="E5396" s="10" t="s">
        <v>19</v>
      </c>
      <c r="F5396" s="11">
        <v>1.98718142E10</v>
      </c>
      <c r="G5396" s="18" t="s">
        <v>24</v>
      </c>
      <c r="H5396" s="17" t="str">
        <f t="shared" si="1"/>
        <v>BUY</v>
      </c>
      <c r="I5396" s="12">
        <v>281.579987</v>
      </c>
      <c r="J5396" s="12">
        <v>1000.0</v>
      </c>
      <c r="K5396" s="16">
        <v>44727.0</v>
      </c>
      <c r="L5396" s="14">
        <v>148.25</v>
      </c>
      <c r="M5396" s="14">
        <f t="shared" si="2"/>
        <v>526.4933832</v>
      </c>
      <c r="N5396" s="15">
        <f t="shared" si="3"/>
        <v>-0.4735066168</v>
      </c>
      <c r="O5396" s="15">
        <f t="shared" si="4"/>
        <v>0.4735066168</v>
      </c>
      <c r="P5396" s="8">
        <f t="shared" si="5"/>
        <v>162</v>
      </c>
    </row>
    <row r="5397" ht="12.75" customHeight="1">
      <c r="A5397" s="7">
        <v>44566.0</v>
      </c>
      <c r="B5397" s="8" t="s">
        <v>954</v>
      </c>
      <c r="C5397" s="8" t="s">
        <v>955</v>
      </c>
      <c r="D5397" s="9" t="s">
        <v>39</v>
      </c>
      <c r="E5397" s="10" t="s">
        <v>19</v>
      </c>
      <c r="F5397" s="11">
        <v>1.39897497235E11</v>
      </c>
      <c r="G5397" s="8" t="s">
        <v>24</v>
      </c>
      <c r="H5397" s="8" t="str">
        <f t="shared" si="1"/>
        <v>BUY</v>
      </c>
      <c r="I5397" s="12">
        <v>212.59</v>
      </c>
      <c r="J5397" s="12">
        <v>1000.0</v>
      </c>
      <c r="K5397" s="16">
        <v>44727.0</v>
      </c>
      <c r="L5397" s="14">
        <v>226.16</v>
      </c>
      <c r="M5397" s="14">
        <f t="shared" si="2"/>
        <v>1063.831789</v>
      </c>
      <c r="N5397" s="15">
        <f t="shared" si="3"/>
        <v>0.06383178889</v>
      </c>
      <c r="O5397" s="15">
        <f t="shared" si="4"/>
        <v>-0.06383178889</v>
      </c>
      <c r="P5397" s="8">
        <f t="shared" si="5"/>
        <v>161</v>
      </c>
    </row>
    <row r="5398" ht="12.75" customHeight="1">
      <c r="A5398" s="7">
        <v>44566.0</v>
      </c>
      <c r="B5398" s="8" t="s">
        <v>3640</v>
      </c>
      <c r="C5398" s="8" t="s">
        <v>3641</v>
      </c>
      <c r="D5398" s="9" t="s">
        <v>39</v>
      </c>
      <c r="E5398" s="10" t="s">
        <v>1101</v>
      </c>
      <c r="F5398" s="11">
        <v>2.622958E8</v>
      </c>
      <c r="G5398" s="8" t="s">
        <v>20</v>
      </c>
      <c r="H5398" s="8" t="str">
        <f t="shared" si="1"/>
        <v>SELL</v>
      </c>
      <c r="I5398" s="12">
        <v>6.44</v>
      </c>
      <c r="J5398" s="12">
        <v>1000.0</v>
      </c>
      <c r="K5398" s="16">
        <v>44727.0</v>
      </c>
      <c r="L5398" s="14">
        <v>3.31</v>
      </c>
      <c r="M5398" s="14">
        <f t="shared" si="2"/>
        <v>513.9751553</v>
      </c>
      <c r="N5398" s="15">
        <f t="shared" si="3"/>
        <v>0.4860248447</v>
      </c>
      <c r="O5398" s="15">
        <f t="shared" si="4"/>
        <v>-0.4860248447</v>
      </c>
      <c r="P5398" s="8">
        <f t="shared" si="5"/>
        <v>161</v>
      </c>
    </row>
    <row r="5399" ht="12.75" customHeight="1">
      <c r="A5399" s="7">
        <v>44566.0</v>
      </c>
      <c r="B5399" s="8" t="s">
        <v>76</v>
      </c>
      <c r="C5399" s="8" t="s">
        <v>77</v>
      </c>
      <c r="D5399" s="9" t="s">
        <v>58</v>
      </c>
      <c r="E5399" s="10" t="s">
        <v>19</v>
      </c>
      <c r="F5399" s="11">
        <v>1.57074705249E11</v>
      </c>
      <c r="G5399" s="8" t="s">
        <v>24</v>
      </c>
      <c r="H5399" s="8" t="str">
        <f t="shared" si="1"/>
        <v>BUY</v>
      </c>
      <c r="I5399" s="12">
        <v>155.190002</v>
      </c>
      <c r="J5399" s="12">
        <v>1000.0</v>
      </c>
      <c r="K5399" s="7">
        <v>44596.0</v>
      </c>
      <c r="L5399" s="14">
        <v>142.020004</v>
      </c>
      <c r="M5399" s="14">
        <f t="shared" si="2"/>
        <v>915.1362985</v>
      </c>
      <c r="N5399" s="15">
        <f t="shared" si="3"/>
        <v>-0.08486370146</v>
      </c>
      <c r="O5399" s="15">
        <f t="shared" si="4"/>
        <v>0.08486370146</v>
      </c>
      <c r="P5399" s="8">
        <f t="shared" si="5"/>
        <v>30</v>
      </c>
    </row>
    <row r="5400" ht="12.75" customHeight="1">
      <c r="A5400" s="7">
        <v>44566.0</v>
      </c>
      <c r="B5400" s="8" t="s">
        <v>3642</v>
      </c>
      <c r="C5400" s="8" t="s">
        <v>3643</v>
      </c>
      <c r="D5400" s="9" t="s">
        <v>23</v>
      </c>
      <c r="E5400" s="10" t="s">
        <v>274</v>
      </c>
      <c r="F5400" s="11">
        <v>7.76226212E8</v>
      </c>
      <c r="G5400" s="8" t="s">
        <v>24</v>
      </c>
      <c r="H5400" s="8" t="str">
        <f t="shared" si="1"/>
        <v>BUY</v>
      </c>
      <c r="I5400" s="12">
        <v>6.73</v>
      </c>
      <c r="J5400" s="12">
        <v>1000.0</v>
      </c>
      <c r="K5400" s="16">
        <v>44727.0</v>
      </c>
      <c r="L5400" s="14">
        <v>4.52</v>
      </c>
      <c r="M5400" s="14">
        <f t="shared" si="2"/>
        <v>671.6196137</v>
      </c>
      <c r="N5400" s="15">
        <f t="shared" si="3"/>
        <v>-0.3283803863</v>
      </c>
      <c r="O5400" s="15">
        <f t="shared" si="4"/>
        <v>0.3283803863</v>
      </c>
      <c r="P5400" s="8">
        <f t="shared" si="5"/>
        <v>161</v>
      </c>
    </row>
    <row r="5401" ht="12.75" customHeight="1">
      <c r="A5401" s="7">
        <v>44566.0</v>
      </c>
      <c r="B5401" s="8" t="s">
        <v>3339</v>
      </c>
      <c r="C5401" s="8" t="s">
        <v>3340</v>
      </c>
      <c r="D5401" s="9" t="s">
        <v>71</v>
      </c>
      <c r="E5401" s="10" t="s">
        <v>19</v>
      </c>
      <c r="F5401" s="11">
        <v>7.73416512E9</v>
      </c>
      <c r="G5401" s="8" t="s">
        <v>24</v>
      </c>
      <c r="H5401" s="8" t="str">
        <f t="shared" si="1"/>
        <v>BUY</v>
      </c>
      <c r="I5401" s="12">
        <v>14.1</v>
      </c>
      <c r="J5401" s="12">
        <v>1000.0</v>
      </c>
      <c r="K5401" s="7">
        <v>44580.0</v>
      </c>
      <c r="L5401" s="14">
        <v>13.71</v>
      </c>
      <c r="M5401" s="14">
        <f t="shared" si="2"/>
        <v>972.3404255</v>
      </c>
      <c r="N5401" s="15">
        <f t="shared" si="3"/>
        <v>-0.02765957447</v>
      </c>
      <c r="O5401" s="15">
        <f t="shared" si="4"/>
        <v>0.02765957447</v>
      </c>
      <c r="P5401" s="8">
        <f t="shared" si="5"/>
        <v>14</v>
      </c>
    </row>
    <row r="5402" ht="12.75" customHeight="1">
      <c r="A5402" s="16">
        <v>44566.0</v>
      </c>
      <c r="B5402" s="8" t="s">
        <v>59</v>
      </c>
      <c r="C5402" s="8" t="s">
        <v>60</v>
      </c>
      <c r="D5402" s="9" t="s">
        <v>32</v>
      </c>
      <c r="E5402" s="10" t="s">
        <v>19</v>
      </c>
      <c r="F5402" s="11">
        <v>4.25280211092E11</v>
      </c>
      <c r="G5402" s="18" t="s">
        <v>24</v>
      </c>
      <c r="H5402" s="17" t="str">
        <f t="shared" si="1"/>
        <v>BUY</v>
      </c>
      <c r="I5402" s="12">
        <v>140.08</v>
      </c>
      <c r="J5402" s="12">
        <v>1000.0</v>
      </c>
      <c r="K5402" s="16">
        <v>44566.0</v>
      </c>
      <c r="L5402" s="14">
        <v>140.08</v>
      </c>
      <c r="M5402" s="14">
        <f t="shared" si="2"/>
        <v>1000</v>
      </c>
      <c r="N5402" s="15">
        <f t="shared" si="3"/>
        <v>0</v>
      </c>
      <c r="O5402" s="15">
        <f t="shared" si="4"/>
        <v>0</v>
      </c>
      <c r="P5402" s="8">
        <f t="shared" si="5"/>
        <v>0</v>
      </c>
    </row>
    <row r="5403" ht="12.75" customHeight="1">
      <c r="A5403" s="7">
        <v>44567.0</v>
      </c>
      <c r="B5403" s="8" t="s">
        <v>1929</v>
      </c>
      <c r="C5403" s="8" t="s">
        <v>1930</v>
      </c>
      <c r="D5403" s="9" t="s">
        <v>23</v>
      </c>
      <c r="E5403" s="10" t="s">
        <v>19</v>
      </c>
      <c r="F5403" s="11">
        <v>2.011262723E9</v>
      </c>
      <c r="G5403" s="8" t="s">
        <v>24</v>
      </c>
      <c r="H5403" s="8" t="str">
        <f t="shared" si="1"/>
        <v>BUY</v>
      </c>
      <c r="I5403" s="12">
        <v>57.889999</v>
      </c>
      <c r="J5403" s="12">
        <v>1000.0</v>
      </c>
      <c r="K5403" s="7">
        <v>44699.0</v>
      </c>
      <c r="L5403" s="14">
        <v>53.57</v>
      </c>
      <c r="M5403" s="14">
        <f t="shared" si="2"/>
        <v>925.3757285</v>
      </c>
      <c r="N5403" s="15">
        <f t="shared" si="3"/>
        <v>-0.07462427146</v>
      </c>
      <c r="O5403" s="15">
        <f t="shared" si="4"/>
        <v>0.07462427146</v>
      </c>
      <c r="P5403" s="8">
        <f t="shared" si="5"/>
        <v>132</v>
      </c>
    </row>
    <row r="5404" ht="12.75" customHeight="1">
      <c r="A5404" s="7">
        <v>44567.0</v>
      </c>
      <c r="B5404" s="8" t="s">
        <v>2502</v>
      </c>
      <c r="C5404" s="8" t="s">
        <v>2503</v>
      </c>
      <c r="D5404" s="9" t="s">
        <v>39</v>
      </c>
      <c r="E5404" s="10" t="s">
        <v>19</v>
      </c>
      <c r="F5404" s="11">
        <v>4.3353514E9</v>
      </c>
      <c r="G5404" s="8" t="s">
        <v>24</v>
      </c>
      <c r="H5404" s="8" t="str">
        <f t="shared" si="1"/>
        <v>BUY</v>
      </c>
      <c r="I5404" s="12">
        <v>90.239998</v>
      </c>
      <c r="J5404" s="12">
        <v>1000.0</v>
      </c>
      <c r="K5404" s="16">
        <v>44727.0</v>
      </c>
      <c r="L5404" s="14">
        <v>38.419998</v>
      </c>
      <c r="M5404" s="14">
        <f t="shared" si="2"/>
        <v>425.7535334</v>
      </c>
      <c r="N5404" s="15">
        <f t="shared" si="3"/>
        <v>-0.5742464666</v>
      </c>
      <c r="O5404" s="15">
        <f t="shared" si="4"/>
        <v>0.5742464666</v>
      </c>
      <c r="P5404" s="8">
        <f t="shared" si="5"/>
        <v>160</v>
      </c>
    </row>
    <row r="5405" ht="12.75" customHeight="1">
      <c r="A5405" s="7">
        <v>44567.0</v>
      </c>
      <c r="B5405" s="8" t="s">
        <v>3497</v>
      </c>
      <c r="C5405" s="8" t="s">
        <v>3498</v>
      </c>
      <c r="D5405" s="9" t="s">
        <v>23</v>
      </c>
      <c r="E5405" s="10" t="s">
        <v>19</v>
      </c>
      <c r="F5405" s="11">
        <v>7.3375264E8</v>
      </c>
      <c r="G5405" s="8" t="s">
        <v>24</v>
      </c>
      <c r="H5405" s="8" t="str">
        <f t="shared" si="1"/>
        <v>BUY</v>
      </c>
      <c r="I5405" s="12">
        <v>16.299999</v>
      </c>
      <c r="J5405" s="12">
        <v>1000.0</v>
      </c>
      <c r="K5405" s="16">
        <v>44727.0</v>
      </c>
      <c r="L5405" s="14">
        <v>4.05</v>
      </c>
      <c r="M5405" s="14">
        <f t="shared" si="2"/>
        <v>248.4662729</v>
      </c>
      <c r="N5405" s="15">
        <f t="shared" si="3"/>
        <v>-0.7515337271</v>
      </c>
      <c r="O5405" s="15">
        <f t="shared" si="4"/>
        <v>0.7515337271</v>
      </c>
      <c r="P5405" s="8">
        <f t="shared" si="5"/>
        <v>160</v>
      </c>
    </row>
    <row r="5406" ht="12.75" customHeight="1">
      <c r="A5406" s="7">
        <v>44567.0</v>
      </c>
      <c r="B5406" s="8" t="s">
        <v>3262</v>
      </c>
      <c r="C5406" s="8" t="s">
        <v>3263</v>
      </c>
      <c r="D5406" s="9" t="s">
        <v>23</v>
      </c>
      <c r="E5406" s="10" t="s">
        <v>106</v>
      </c>
      <c r="F5406" s="11">
        <v>7.5787279E8</v>
      </c>
      <c r="G5406" s="8" t="s">
        <v>20</v>
      </c>
      <c r="H5406" s="8" t="str">
        <f t="shared" si="1"/>
        <v>SELL</v>
      </c>
      <c r="I5406" s="12">
        <v>45.84</v>
      </c>
      <c r="J5406" s="12">
        <v>1000.0</v>
      </c>
      <c r="K5406" s="16">
        <v>44727.0</v>
      </c>
      <c r="L5406" s="14">
        <v>28.32</v>
      </c>
      <c r="M5406" s="14">
        <f t="shared" si="2"/>
        <v>617.8010471</v>
      </c>
      <c r="N5406" s="15">
        <f t="shared" si="3"/>
        <v>0.3821989529</v>
      </c>
      <c r="O5406" s="15">
        <f t="shared" si="4"/>
        <v>-0.3821989529</v>
      </c>
      <c r="P5406" s="8">
        <f t="shared" si="5"/>
        <v>160</v>
      </c>
    </row>
    <row r="5407" ht="12.75" customHeight="1">
      <c r="A5407" s="16">
        <v>44567.0</v>
      </c>
      <c r="B5407" s="8" t="s">
        <v>1170</v>
      </c>
      <c r="C5407" s="8" t="s">
        <v>1171</v>
      </c>
      <c r="D5407" s="9" t="s">
        <v>23</v>
      </c>
      <c r="E5407" s="10" t="s">
        <v>19</v>
      </c>
      <c r="F5407" s="11">
        <v>3.5285191268E10</v>
      </c>
      <c r="G5407" s="18" t="s">
        <v>24</v>
      </c>
      <c r="H5407" s="17" t="str">
        <f t="shared" si="1"/>
        <v>BUY</v>
      </c>
      <c r="I5407" s="12">
        <v>76.93</v>
      </c>
      <c r="J5407" s="12">
        <v>1000.0</v>
      </c>
      <c r="K5407" s="16">
        <v>44727.0</v>
      </c>
      <c r="L5407" s="14">
        <v>48.139999</v>
      </c>
      <c r="M5407" s="14">
        <f t="shared" si="2"/>
        <v>625.7636683</v>
      </c>
      <c r="N5407" s="15">
        <f t="shared" si="3"/>
        <v>-0.3742363317</v>
      </c>
      <c r="O5407" s="15">
        <f t="shared" si="4"/>
        <v>0.3742363317</v>
      </c>
      <c r="P5407" s="8">
        <f t="shared" si="5"/>
        <v>160</v>
      </c>
    </row>
    <row r="5408" ht="12.75" customHeight="1">
      <c r="A5408" s="7">
        <v>44568.0</v>
      </c>
      <c r="B5408" s="8" t="s">
        <v>372</v>
      </c>
      <c r="C5408" s="8" t="s">
        <v>373</v>
      </c>
      <c r="D5408" s="9" t="s">
        <v>18</v>
      </c>
      <c r="E5408" s="10" t="s">
        <v>19</v>
      </c>
      <c r="F5408" s="11">
        <v>2.6695412156E10</v>
      </c>
      <c r="G5408" s="8" t="s">
        <v>24</v>
      </c>
      <c r="H5408" s="8" t="str">
        <f t="shared" si="1"/>
        <v>BUY</v>
      </c>
      <c r="I5408" s="12">
        <v>41.422993</v>
      </c>
      <c r="J5408" s="12">
        <v>1000.0</v>
      </c>
      <c r="K5408" s="7">
        <v>44641.0</v>
      </c>
      <c r="L5408" s="14">
        <v>36.014355</v>
      </c>
      <c r="M5408" s="14">
        <f t="shared" si="2"/>
        <v>869.4290874</v>
      </c>
      <c r="N5408" s="15">
        <f t="shared" si="3"/>
        <v>-0.1305709126</v>
      </c>
      <c r="O5408" s="15">
        <f t="shared" si="4"/>
        <v>0.1305709126</v>
      </c>
      <c r="P5408" s="8">
        <f t="shared" si="5"/>
        <v>73</v>
      </c>
    </row>
    <row r="5409" ht="12.75" customHeight="1">
      <c r="A5409" s="16">
        <v>44568.0</v>
      </c>
      <c r="B5409" s="8" t="s">
        <v>3644</v>
      </c>
      <c r="C5409" s="8" t="s">
        <v>3645</v>
      </c>
      <c r="D5409" s="9" t="s">
        <v>71</v>
      </c>
      <c r="E5409" s="10" t="s">
        <v>19</v>
      </c>
      <c r="F5409" s="11">
        <v>2.548281736E9</v>
      </c>
      <c r="G5409" s="17" t="s">
        <v>20</v>
      </c>
      <c r="H5409" s="18" t="str">
        <f t="shared" si="1"/>
        <v>SELL</v>
      </c>
      <c r="I5409" s="12">
        <v>53.997395</v>
      </c>
      <c r="J5409" s="12">
        <v>1000.0</v>
      </c>
      <c r="K5409" s="16">
        <v>44727.0</v>
      </c>
      <c r="L5409" s="14">
        <v>40.014782</v>
      </c>
      <c r="M5409" s="14">
        <f t="shared" si="2"/>
        <v>741.0502303</v>
      </c>
      <c r="N5409" s="15">
        <f t="shared" si="3"/>
        <v>0.2589497697</v>
      </c>
      <c r="O5409" s="15">
        <f t="shared" si="4"/>
        <v>-0.2589497697</v>
      </c>
      <c r="P5409" s="8">
        <f t="shared" si="5"/>
        <v>159</v>
      </c>
    </row>
    <row r="5410" ht="12.75" customHeight="1">
      <c r="A5410" s="7">
        <v>44571.0</v>
      </c>
      <c r="B5410" s="8" t="s">
        <v>2882</v>
      </c>
      <c r="C5410" s="8" t="s">
        <v>2883</v>
      </c>
      <c r="D5410" s="9" t="s">
        <v>35</v>
      </c>
      <c r="E5410" s="10" t="s">
        <v>19</v>
      </c>
      <c r="F5410" s="11">
        <v>1.2271779195E10</v>
      </c>
      <c r="G5410" s="8" t="s">
        <v>24</v>
      </c>
      <c r="H5410" s="8" t="str">
        <f t="shared" si="1"/>
        <v>BUY</v>
      </c>
      <c r="I5410" s="12">
        <v>26.129999</v>
      </c>
      <c r="J5410" s="12">
        <v>1000.0</v>
      </c>
      <c r="K5410" s="7">
        <v>44593.0</v>
      </c>
      <c r="L5410" s="14">
        <v>23.68</v>
      </c>
      <c r="M5410" s="14">
        <f t="shared" si="2"/>
        <v>906.2380752</v>
      </c>
      <c r="N5410" s="15">
        <f t="shared" si="3"/>
        <v>-0.09376192475</v>
      </c>
      <c r="O5410" s="15">
        <f t="shared" si="4"/>
        <v>0.09376192475</v>
      </c>
      <c r="P5410" s="8">
        <f t="shared" si="5"/>
        <v>22</v>
      </c>
    </row>
    <row r="5411" ht="12.75" customHeight="1">
      <c r="A5411" s="7">
        <v>44571.0</v>
      </c>
      <c r="B5411" s="8" t="s">
        <v>3646</v>
      </c>
      <c r="C5411" s="8" t="s">
        <v>3647</v>
      </c>
      <c r="D5411" s="9" t="s">
        <v>23</v>
      </c>
      <c r="E5411" s="10" t="s">
        <v>877</v>
      </c>
      <c r="F5411" s="11">
        <v>1.226016E10</v>
      </c>
      <c r="G5411" s="8" t="s">
        <v>20</v>
      </c>
      <c r="H5411" s="8" t="str">
        <f t="shared" si="1"/>
        <v>SELL</v>
      </c>
      <c r="I5411" s="12">
        <v>6.6</v>
      </c>
      <c r="J5411" s="12">
        <v>1000.0</v>
      </c>
      <c r="K5411" s="16">
        <v>44727.0</v>
      </c>
      <c r="L5411" s="14">
        <v>2.5</v>
      </c>
      <c r="M5411" s="14">
        <f t="shared" si="2"/>
        <v>378.7878788</v>
      </c>
      <c r="N5411" s="15">
        <f t="shared" si="3"/>
        <v>0.6212121212</v>
      </c>
      <c r="O5411" s="15">
        <f t="shared" si="4"/>
        <v>-0.6212121212</v>
      </c>
      <c r="P5411" s="8">
        <f t="shared" si="5"/>
        <v>156</v>
      </c>
    </row>
    <row r="5412" ht="12.75" customHeight="1">
      <c r="A5412" s="16">
        <v>44571.0</v>
      </c>
      <c r="B5412" s="8" t="s">
        <v>2563</v>
      </c>
      <c r="C5412" s="8" t="s">
        <v>2564</v>
      </c>
      <c r="D5412" s="9" t="s">
        <v>23</v>
      </c>
      <c r="E5412" s="10" t="s">
        <v>19</v>
      </c>
      <c r="F5412" s="11">
        <v>9.0444963415E10</v>
      </c>
      <c r="G5412" s="17" t="s">
        <v>20</v>
      </c>
      <c r="H5412" s="18" t="str">
        <f t="shared" si="1"/>
        <v>SELL</v>
      </c>
      <c r="I5412" s="12">
        <v>42.599998</v>
      </c>
      <c r="J5412" s="12">
        <v>1000.0</v>
      </c>
      <c r="K5412" s="16">
        <v>44614.0</v>
      </c>
      <c r="L5412" s="14">
        <v>33.68</v>
      </c>
      <c r="M5412" s="14">
        <f t="shared" si="2"/>
        <v>790.6103658</v>
      </c>
      <c r="N5412" s="15">
        <f t="shared" si="3"/>
        <v>0.2093896342</v>
      </c>
      <c r="O5412" s="15">
        <f t="shared" si="4"/>
        <v>-0.2093896342</v>
      </c>
      <c r="P5412" s="8">
        <f t="shared" si="5"/>
        <v>43</v>
      </c>
    </row>
    <row r="5413" ht="12.75" customHeight="1">
      <c r="A5413" s="7">
        <v>44572.0</v>
      </c>
      <c r="B5413" s="8" t="s">
        <v>162</v>
      </c>
      <c r="C5413" s="8" t="s">
        <v>163</v>
      </c>
      <c r="D5413" s="9" t="s">
        <v>18</v>
      </c>
      <c r="E5413" s="10" t="s">
        <v>19</v>
      </c>
      <c r="F5413" s="11">
        <v>1.36351276474E11</v>
      </c>
      <c r="G5413" s="8" t="s">
        <v>20</v>
      </c>
      <c r="H5413" s="8" t="str">
        <f t="shared" si="1"/>
        <v>SELL</v>
      </c>
      <c r="I5413" s="12">
        <v>216.020004</v>
      </c>
      <c r="J5413" s="12">
        <v>1000.0</v>
      </c>
      <c r="K5413" s="7">
        <v>44582.0</v>
      </c>
      <c r="L5413" s="14">
        <v>205.440002</v>
      </c>
      <c r="M5413" s="14">
        <f t="shared" si="2"/>
        <v>951.0230451</v>
      </c>
      <c r="N5413" s="15">
        <f t="shared" si="3"/>
        <v>0.04897695493</v>
      </c>
      <c r="O5413" s="15">
        <f t="shared" si="4"/>
        <v>-0.04897695493</v>
      </c>
      <c r="P5413" s="8">
        <f t="shared" si="5"/>
        <v>10</v>
      </c>
    </row>
    <row r="5414" ht="12.75" customHeight="1">
      <c r="A5414" s="7">
        <v>44572.0</v>
      </c>
      <c r="B5414" s="8" t="s">
        <v>3648</v>
      </c>
      <c r="C5414" s="8" t="s">
        <v>3649</v>
      </c>
      <c r="D5414" s="9" t="s">
        <v>18</v>
      </c>
      <c r="E5414" s="10" t="s">
        <v>168</v>
      </c>
      <c r="F5414" s="11">
        <v>8.0886258E8</v>
      </c>
      <c r="G5414" s="8" t="s">
        <v>24</v>
      </c>
      <c r="H5414" s="8" t="str">
        <f t="shared" si="1"/>
        <v>BUY</v>
      </c>
      <c r="I5414" s="12">
        <v>8.99</v>
      </c>
      <c r="J5414" s="12">
        <v>1000.0</v>
      </c>
      <c r="K5414" s="16">
        <v>44727.0</v>
      </c>
      <c r="L5414" s="14">
        <v>7.48</v>
      </c>
      <c r="M5414" s="14">
        <f t="shared" si="2"/>
        <v>832.0355951</v>
      </c>
      <c r="N5414" s="15">
        <f t="shared" si="3"/>
        <v>-0.1679644049</v>
      </c>
      <c r="O5414" s="15">
        <f t="shared" si="4"/>
        <v>0.1679644049</v>
      </c>
      <c r="P5414" s="8">
        <f t="shared" si="5"/>
        <v>155</v>
      </c>
    </row>
    <row r="5415" ht="12.75" customHeight="1">
      <c r="A5415" s="7">
        <v>44572.0</v>
      </c>
      <c r="B5415" s="8" t="s">
        <v>89</v>
      </c>
      <c r="C5415" s="8" t="s">
        <v>90</v>
      </c>
      <c r="D5415" s="9" t="s">
        <v>58</v>
      </c>
      <c r="E5415" s="10" t="s">
        <v>19</v>
      </c>
      <c r="F5415" s="11">
        <v>1.79830167494E11</v>
      </c>
      <c r="G5415" s="8" t="s">
        <v>24</v>
      </c>
      <c r="H5415" s="8" t="str">
        <f t="shared" si="1"/>
        <v>BUY</v>
      </c>
      <c r="I5415" s="12">
        <v>540.840027</v>
      </c>
      <c r="J5415" s="12">
        <v>1000.0</v>
      </c>
      <c r="K5415" s="7">
        <v>44592.0</v>
      </c>
      <c r="L5415" s="14">
        <v>427.140015</v>
      </c>
      <c r="M5415" s="14">
        <f t="shared" si="2"/>
        <v>789.7714549</v>
      </c>
      <c r="N5415" s="15">
        <f t="shared" si="3"/>
        <v>-0.2102285451</v>
      </c>
      <c r="O5415" s="15">
        <f t="shared" si="4"/>
        <v>0.2102285451</v>
      </c>
      <c r="P5415" s="8">
        <f t="shared" si="5"/>
        <v>20</v>
      </c>
    </row>
    <row r="5416" ht="12.75" customHeight="1">
      <c r="A5416" s="7">
        <v>44572.0</v>
      </c>
      <c r="B5416" s="8" t="s">
        <v>1378</v>
      </c>
      <c r="C5416" s="8" t="s">
        <v>1379</v>
      </c>
      <c r="D5416" s="9" t="s">
        <v>65</v>
      </c>
      <c r="E5416" s="10" t="s">
        <v>106</v>
      </c>
      <c r="F5416" s="11">
        <v>9.6243937501E10</v>
      </c>
      <c r="G5416" s="8" t="s">
        <v>20</v>
      </c>
      <c r="H5416" s="8" t="str">
        <f t="shared" si="1"/>
        <v>SELL</v>
      </c>
      <c r="I5416" s="12">
        <v>62.91</v>
      </c>
      <c r="J5416" s="12">
        <v>1000.0</v>
      </c>
      <c r="K5416" s="16">
        <v>44727.0</v>
      </c>
      <c r="L5416" s="14">
        <v>62.63</v>
      </c>
      <c r="M5416" s="14">
        <f t="shared" si="2"/>
        <v>995.5491973</v>
      </c>
      <c r="N5416" s="15">
        <f t="shared" si="3"/>
        <v>0.004450802734</v>
      </c>
      <c r="O5416" s="15">
        <f t="shared" si="4"/>
        <v>-0.004450802734</v>
      </c>
      <c r="P5416" s="8">
        <f t="shared" si="5"/>
        <v>155</v>
      </c>
    </row>
    <row r="5417" ht="12.75" customHeight="1">
      <c r="A5417" s="7">
        <v>44572.0</v>
      </c>
      <c r="B5417" s="8" t="s">
        <v>3576</v>
      </c>
      <c r="C5417" s="8" t="s">
        <v>3577</v>
      </c>
      <c r="D5417" s="9" t="s">
        <v>35</v>
      </c>
      <c r="E5417" s="10" t="s">
        <v>19</v>
      </c>
      <c r="F5417" s="11">
        <v>1.9356778132E10</v>
      </c>
      <c r="G5417" s="8" t="s">
        <v>24</v>
      </c>
      <c r="H5417" s="8" t="str">
        <f t="shared" si="1"/>
        <v>BUY</v>
      </c>
      <c r="I5417" s="12">
        <v>83.550003</v>
      </c>
      <c r="J5417" s="12">
        <v>1000.0</v>
      </c>
      <c r="K5417" s="16">
        <v>44727.0</v>
      </c>
      <c r="L5417" s="14">
        <v>29.08</v>
      </c>
      <c r="M5417" s="14">
        <f t="shared" si="2"/>
        <v>348.0550444</v>
      </c>
      <c r="N5417" s="15">
        <f t="shared" si="3"/>
        <v>-0.6519449556</v>
      </c>
      <c r="O5417" s="15">
        <f t="shared" si="4"/>
        <v>0.6519449556</v>
      </c>
      <c r="P5417" s="8">
        <f t="shared" si="5"/>
        <v>155</v>
      </c>
    </row>
    <row r="5418" ht="12.75" customHeight="1">
      <c r="A5418" s="7">
        <v>44572.0</v>
      </c>
      <c r="B5418" s="8" t="s">
        <v>3650</v>
      </c>
      <c r="C5418" s="8" t="s">
        <v>3651</v>
      </c>
      <c r="D5418" s="9" t="s">
        <v>18</v>
      </c>
      <c r="E5418" s="10" t="s">
        <v>1460</v>
      </c>
      <c r="F5418" s="11">
        <v>1.89063936E9</v>
      </c>
      <c r="G5418" s="8" t="s">
        <v>24</v>
      </c>
      <c r="H5418" s="8" t="str">
        <f t="shared" si="1"/>
        <v>BUY</v>
      </c>
      <c r="I5418" s="12">
        <v>17.261366</v>
      </c>
      <c r="J5418" s="12">
        <v>1000.0</v>
      </c>
      <c r="K5418" s="16">
        <v>44641.0</v>
      </c>
      <c r="L5418" s="14">
        <v>23.726931</v>
      </c>
      <c r="M5418" s="14">
        <f t="shared" si="2"/>
        <v>1374.56856</v>
      </c>
      <c r="N5418" s="15">
        <f t="shared" si="3"/>
        <v>0.3745685596</v>
      </c>
      <c r="O5418" s="15">
        <f t="shared" si="4"/>
        <v>-0.3745685596</v>
      </c>
      <c r="P5418" s="8">
        <f t="shared" si="5"/>
        <v>69</v>
      </c>
    </row>
    <row r="5419" ht="12.75" customHeight="1">
      <c r="A5419" s="7">
        <v>44573.0</v>
      </c>
      <c r="B5419" s="8" t="s">
        <v>3274</v>
      </c>
      <c r="C5419" s="8" t="s">
        <v>3275</v>
      </c>
      <c r="D5419" s="9" t="s">
        <v>35</v>
      </c>
      <c r="E5419" s="10" t="s">
        <v>19</v>
      </c>
      <c r="F5419" s="11">
        <v>2.494389724E9</v>
      </c>
      <c r="G5419" s="8" t="s">
        <v>24</v>
      </c>
      <c r="H5419" s="8" t="str">
        <f t="shared" si="1"/>
        <v>BUY</v>
      </c>
      <c r="I5419" s="12">
        <v>15.99</v>
      </c>
      <c r="J5419" s="12">
        <v>1000.0</v>
      </c>
      <c r="K5419" s="16">
        <v>44727.0</v>
      </c>
      <c r="L5419" s="14">
        <v>13.36</v>
      </c>
      <c r="M5419" s="14">
        <f t="shared" si="2"/>
        <v>835.5222014</v>
      </c>
      <c r="N5419" s="15">
        <f t="shared" si="3"/>
        <v>-0.1644777986</v>
      </c>
      <c r="O5419" s="15">
        <f t="shared" si="4"/>
        <v>0.1644777986</v>
      </c>
      <c r="P5419" s="8">
        <f t="shared" si="5"/>
        <v>154</v>
      </c>
    </row>
    <row r="5420" ht="12.75" customHeight="1">
      <c r="A5420" s="7">
        <v>44573.0</v>
      </c>
      <c r="B5420" s="8" t="s">
        <v>3652</v>
      </c>
      <c r="C5420" s="8" t="s">
        <v>3653</v>
      </c>
      <c r="D5420" s="9" t="s">
        <v>23</v>
      </c>
      <c r="E5420" s="10" t="s">
        <v>19</v>
      </c>
      <c r="F5420" s="11">
        <v>4.08540309E9</v>
      </c>
      <c r="G5420" s="8" t="s">
        <v>24</v>
      </c>
      <c r="H5420" s="8" t="str">
        <f t="shared" si="1"/>
        <v>BUY</v>
      </c>
      <c r="I5420" s="12">
        <v>30.209999</v>
      </c>
      <c r="J5420" s="12">
        <v>1000.0</v>
      </c>
      <c r="K5420" s="16">
        <v>44727.0</v>
      </c>
      <c r="L5420" s="14">
        <v>20.879999</v>
      </c>
      <c r="M5420" s="14">
        <f t="shared" si="2"/>
        <v>691.1618567</v>
      </c>
      <c r="N5420" s="15">
        <f t="shared" si="3"/>
        <v>-0.3088381433</v>
      </c>
      <c r="O5420" s="15">
        <f t="shared" si="4"/>
        <v>0.3088381433</v>
      </c>
      <c r="P5420" s="8">
        <f t="shared" si="5"/>
        <v>154</v>
      </c>
    </row>
    <row r="5421" ht="12.75" customHeight="1">
      <c r="A5421" s="16">
        <v>44579.0</v>
      </c>
      <c r="B5421" s="8" t="s">
        <v>1623</v>
      </c>
      <c r="C5421" s="8" t="s">
        <v>1624</v>
      </c>
      <c r="D5421" s="9" t="s">
        <v>32</v>
      </c>
      <c r="E5421" s="10" t="s">
        <v>106</v>
      </c>
      <c r="F5421" s="11">
        <v>1.2739029524E11</v>
      </c>
      <c r="G5421" s="17" t="s">
        <v>20</v>
      </c>
      <c r="H5421" s="18" t="str">
        <f t="shared" si="1"/>
        <v>SELL</v>
      </c>
      <c r="I5421" s="12">
        <v>43.560272</v>
      </c>
      <c r="J5421" s="12">
        <v>1000.0</v>
      </c>
      <c r="K5421" s="16">
        <v>44727.0</v>
      </c>
      <c r="L5421" s="14">
        <v>42.147465</v>
      </c>
      <c r="M5421" s="14">
        <f t="shared" si="2"/>
        <v>967.5666167</v>
      </c>
      <c r="N5421" s="15">
        <f t="shared" si="3"/>
        <v>0.03243338334</v>
      </c>
      <c r="O5421" s="15">
        <f t="shared" si="4"/>
        <v>-0.03243338334</v>
      </c>
      <c r="P5421" s="8">
        <f t="shared" si="5"/>
        <v>148</v>
      </c>
    </row>
    <row r="5422" ht="12.75" customHeight="1">
      <c r="A5422" s="16">
        <v>44579.0</v>
      </c>
      <c r="B5422" s="8" t="s">
        <v>3475</v>
      </c>
      <c r="C5422" s="8" t="s">
        <v>3476</v>
      </c>
      <c r="D5422" s="9" t="s">
        <v>18</v>
      </c>
      <c r="E5422" s="10" t="s">
        <v>19</v>
      </c>
      <c r="F5422" s="11">
        <v>3.3464662E7</v>
      </c>
      <c r="G5422" s="18" t="s">
        <v>24</v>
      </c>
      <c r="H5422" s="17" t="str">
        <f t="shared" si="1"/>
        <v>BUY</v>
      </c>
      <c r="I5422" s="12">
        <v>40.5</v>
      </c>
      <c r="J5422" s="12">
        <v>1000.0</v>
      </c>
      <c r="K5422" s="16">
        <v>44624.0</v>
      </c>
      <c r="L5422" s="14">
        <v>31.299999</v>
      </c>
      <c r="M5422" s="14">
        <f t="shared" si="2"/>
        <v>772.8394815</v>
      </c>
      <c r="N5422" s="15">
        <f t="shared" si="3"/>
        <v>-0.2271605185</v>
      </c>
      <c r="O5422" s="15">
        <f t="shared" si="4"/>
        <v>0.2271605185</v>
      </c>
      <c r="P5422" s="8">
        <f t="shared" si="5"/>
        <v>45</v>
      </c>
    </row>
    <row r="5423" ht="12.75" customHeight="1">
      <c r="A5423" s="16">
        <v>44579.0</v>
      </c>
      <c r="B5423" s="8" t="s">
        <v>1035</v>
      </c>
      <c r="C5423" s="8" t="s">
        <v>1036</v>
      </c>
      <c r="D5423" s="9" t="s">
        <v>39</v>
      </c>
      <c r="E5423" s="10" t="s">
        <v>19</v>
      </c>
      <c r="F5423" s="11">
        <v>2.9957080906E10</v>
      </c>
      <c r="G5423" s="18" t="s">
        <v>24</v>
      </c>
      <c r="H5423" s="17" t="str">
        <f t="shared" si="1"/>
        <v>BUY</v>
      </c>
      <c r="I5423" s="12">
        <v>218.270004</v>
      </c>
      <c r="J5423" s="12">
        <v>1000.0</v>
      </c>
      <c r="K5423" s="16">
        <v>44727.0</v>
      </c>
      <c r="L5423" s="14">
        <v>183.169998</v>
      </c>
      <c r="M5423" s="14">
        <f t="shared" si="2"/>
        <v>839.1899695</v>
      </c>
      <c r="N5423" s="15">
        <f t="shared" si="3"/>
        <v>-0.1608100305</v>
      </c>
      <c r="O5423" s="15">
        <f t="shared" si="4"/>
        <v>0.1608100305</v>
      </c>
      <c r="P5423" s="8">
        <f t="shared" si="5"/>
        <v>148</v>
      </c>
    </row>
    <row r="5424" ht="12.75" customHeight="1">
      <c r="A5424" s="7">
        <v>44580.0</v>
      </c>
      <c r="B5424" s="8" t="s">
        <v>169</v>
      </c>
      <c r="C5424" s="8" t="s">
        <v>170</v>
      </c>
      <c r="D5424" s="9" t="s">
        <v>65</v>
      </c>
      <c r="E5424" s="10" t="s">
        <v>19</v>
      </c>
      <c r="F5424" s="11">
        <v>3.4609881197E10</v>
      </c>
      <c r="G5424" s="8" t="s">
        <v>24</v>
      </c>
      <c r="H5424" s="8" t="str">
        <f t="shared" si="1"/>
        <v>BUY</v>
      </c>
      <c r="I5424" s="12">
        <v>79.175789</v>
      </c>
      <c r="J5424" s="12">
        <v>1000.0</v>
      </c>
      <c r="K5424" s="16">
        <v>44727.0</v>
      </c>
      <c r="L5424" s="14">
        <v>59.11792</v>
      </c>
      <c r="M5424" s="14">
        <f t="shared" si="2"/>
        <v>746.6666357</v>
      </c>
      <c r="N5424" s="15">
        <f t="shared" si="3"/>
        <v>-0.2533333643</v>
      </c>
      <c r="O5424" s="15">
        <f t="shared" si="4"/>
        <v>0.2533333643</v>
      </c>
      <c r="P5424" s="8">
        <f t="shared" si="5"/>
        <v>147</v>
      </c>
    </row>
    <row r="5425" ht="12.75" customHeight="1">
      <c r="A5425" s="7">
        <v>44580.0</v>
      </c>
      <c r="B5425" s="8" t="s">
        <v>3654</v>
      </c>
      <c r="C5425" s="8" t="s">
        <v>3655</v>
      </c>
      <c r="D5425" s="9" t="s">
        <v>18</v>
      </c>
      <c r="E5425" s="10" t="s">
        <v>2071</v>
      </c>
      <c r="F5425" s="11">
        <v>9.15067698E8</v>
      </c>
      <c r="G5425" s="8" t="s">
        <v>24</v>
      </c>
      <c r="H5425" s="8" t="str">
        <f t="shared" si="1"/>
        <v>BUY</v>
      </c>
      <c r="I5425" s="12">
        <v>9.7</v>
      </c>
      <c r="J5425" s="12">
        <v>1000.0</v>
      </c>
      <c r="K5425" s="16">
        <v>44727.0</v>
      </c>
      <c r="L5425" s="14">
        <v>7.44</v>
      </c>
      <c r="M5425" s="14">
        <f t="shared" si="2"/>
        <v>767.0103093</v>
      </c>
      <c r="N5425" s="15">
        <f t="shared" si="3"/>
        <v>-0.2329896907</v>
      </c>
      <c r="O5425" s="15">
        <f t="shared" si="4"/>
        <v>0.2329896907</v>
      </c>
      <c r="P5425" s="8">
        <f t="shared" si="5"/>
        <v>147</v>
      </c>
    </row>
    <row r="5426" ht="12.75" customHeight="1">
      <c r="A5426" s="7">
        <v>44580.0</v>
      </c>
      <c r="B5426" s="8" t="s">
        <v>177</v>
      </c>
      <c r="C5426" s="8" t="s">
        <v>178</v>
      </c>
      <c r="D5426" s="9" t="s">
        <v>18</v>
      </c>
      <c r="E5426" s="10" t="s">
        <v>19</v>
      </c>
      <c r="F5426" s="11">
        <v>1.9131597722E10</v>
      </c>
      <c r="G5426" s="8" t="s">
        <v>24</v>
      </c>
      <c r="H5426" s="8" t="str">
        <f t="shared" si="1"/>
        <v>BUY</v>
      </c>
      <c r="I5426" s="12">
        <v>43.735287</v>
      </c>
      <c r="J5426" s="12">
        <v>1000.0</v>
      </c>
      <c r="K5426" s="16">
        <v>44727.0</v>
      </c>
      <c r="L5426" s="14">
        <v>36.647869</v>
      </c>
      <c r="M5426" s="14">
        <f t="shared" si="2"/>
        <v>837.9473765</v>
      </c>
      <c r="N5426" s="15">
        <f t="shared" si="3"/>
        <v>-0.1620526235</v>
      </c>
      <c r="O5426" s="15">
        <f t="shared" si="4"/>
        <v>0.1620526235</v>
      </c>
      <c r="P5426" s="8">
        <f t="shared" si="5"/>
        <v>147</v>
      </c>
    </row>
    <row r="5427" ht="12.75" customHeight="1">
      <c r="A5427" s="7">
        <v>44580.0</v>
      </c>
      <c r="B5427" s="8" t="s">
        <v>1841</v>
      </c>
      <c r="C5427" s="8" t="s">
        <v>1842</v>
      </c>
      <c r="D5427" s="9" t="s">
        <v>18</v>
      </c>
      <c r="E5427" s="10" t="s">
        <v>19</v>
      </c>
      <c r="F5427" s="11">
        <v>1.81971387E9</v>
      </c>
      <c r="G5427" s="8" t="s">
        <v>20</v>
      </c>
      <c r="H5427" s="8" t="str">
        <f t="shared" si="1"/>
        <v>SELL</v>
      </c>
      <c r="I5427" s="12">
        <v>21.909868</v>
      </c>
      <c r="J5427" s="12">
        <v>1000.0</v>
      </c>
      <c r="K5427" s="7">
        <v>44657.0</v>
      </c>
      <c r="L5427" s="14">
        <v>25.387623</v>
      </c>
      <c r="M5427" s="14">
        <f t="shared" si="2"/>
        <v>1158.730075</v>
      </c>
      <c r="N5427" s="15">
        <f t="shared" si="3"/>
        <v>-0.1587300754</v>
      </c>
      <c r="O5427" s="15">
        <f t="shared" si="4"/>
        <v>0.1587300754</v>
      </c>
      <c r="P5427" s="8">
        <f t="shared" si="5"/>
        <v>77</v>
      </c>
    </row>
    <row r="5428" ht="12.75" customHeight="1">
      <c r="A5428" s="7">
        <v>44581.0</v>
      </c>
      <c r="B5428" s="8" t="s">
        <v>107</v>
      </c>
      <c r="C5428" s="8" t="s">
        <v>108</v>
      </c>
      <c r="D5428" s="9" t="s">
        <v>71</v>
      </c>
      <c r="E5428" s="10" t="s">
        <v>19</v>
      </c>
      <c r="F5428" s="11">
        <v>8.1360823648E10</v>
      </c>
      <c r="G5428" s="8" t="s">
        <v>24</v>
      </c>
      <c r="H5428" s="8" t="str">
        <f t="shared" si="1"/>
        <v>BUY</v>
      </c>
      <c r="I5428" s="12">
        <v>60.002071</v>
      </c>
      <c r="J5428" s="12">
        <v>1000.0</v>
      </c>
      <c r="K5428" s="7">
        <v>44698.0</v>
      </c>
      <c r="L5428" s="14">
        <v>48.387115</v>
      </c>
      <c r="M5428" s="14">
        <f t="shared" si="2"/>
        <v>806.4240816</v>
      </c>
      <c r="N5428" s="15">
        <f t="shared" si="3"/>
        <v>-0.1935759184</v>
      </c>
      <c r="O5428" s="15">
        <f t="shared" si="4"/>
        <v>0.1935759184</v>
      </c>
      <c r="P5428" s="8">
        <f t="shared" si="5"/>
        <v>117</v>
      </c>
    </row>
    <row r="5429" ht="12.75" customHeight="1">
      <c r="A5429" s="7">
        <v>44581.0</v>
      </c>
      <c r="B5429" s="8" t="s">
        <v>3656</v>
      </c>
      <c r="C5429" s="8" t="s">
        <v>3657</v>
      </c>
      <c r="D5429" s="9" t="s">
        <v>18</v>
      </c>
      <c r="E5429" s="10" t="s">
        <v>19</v>
      </c>
      <c r="F5429" s="11">
        <v>1.0591110684E10</v>
      </c>
      <c r="G5429" s="8" t="s">
        <v>20</v>
      </c>
      <c r="H5429" s="8" t="str">
        <f t="shared" si="1"/>
        <v>SELL</v>
      </c>
      <c r="I5429" s="12">
        <v>126.31189</v>
      </c>
      <c r="J5429" s="12">
        <v>1000.0</v>
      </c>
      <c r="K5429" s="16">
        <v>44727.0</v>
      </c>
      <c r="L5429" s="14">
        <v>125.096878</v>
      </c>
      <c r="M5429" s="14">
        <f t="shared" si="2"/>
        <v>990.380858</v>
      </c>
      <c r="N5429" s="15">
        <f t="shared" si="3"/>
        <v>0.009619141951</v>
      </c>
      <c r="O5429" s="15">
        <f t="shared" si="4"/>
        <v>-0.009619141951</v>
      </c>
      <c r="P5429" s="8">
        <f t="shared" si="5"/>
        <v>146</v>
      </c>
    </row>
    <row r="5430" ht="12.75" customHeight="1">
      <c r="A5430" s="7">
        <v>44581.0</v>
      </c>
      <c r="B5430" s="8" t="s">
        <v>3359</v>
      </c>
      <c r="C5430" s="8" t="s">
        <v>3360</v>
      </c>
      <c r="D5430" s="9" t="s">
        <v>39</v>
      </c>
      <c r="E5430" s="10" t="s">
        <v>19</v>
      </c>
      <c r="F5430" s="11">
        <v>5.25830693E8</v>
      </c>
      <c r="G5430" s="8" t="s">
        <v>24</v>
      </c>
      <c r="H5430" s="8" t="str">
        <f t="shared" si="1"/>
        <v>BUY</v>
      </c>
      <c r="I5430" s="12">
        <v>4.65</v>
      </c>
      <c r="J5430" s="12">
        <v>1000.0</v>
      </c>
      <c r="K5430" s="7">
        <v>44652.0</v>
      </c>
      <c r="L5430" s="14">
        <v>3.96</v>
      </c>
      <c r="M5430" s="14">
        <f t="shared" si="2"/>
        <v>851.6129032</v>
      </c>
      <c r="N5430" s="15">
        <f t="shared" si="3"/>
        <v>-0.1483870968</v>
      </c>
      <c r="O5430" s="15">
        <f t="shared" si="4"/>
        <v>0.1483870968</v>
      </c>
      <c r="P5430" s="8">
        <f t="shared" si="5"/>
        <v>71</v>
      </c>
    </row>
    <row r="5431" ht="12.75" customHeight="1">
      <c r="A5431" s="7">
        <v>44581.0</v>
      </c>
      <c r="B5431" s="8" t="s">
        <v>3658</v>
      </c>
      <c r="C5431" s="8" t="s">
        <v>3659</v>
      </c>
      <c r="D5431" s="9" t="s">
        <v>39</v>
      </c>
      <c r="E5431" s="10" t="s">
        <v>19</v>
      </c>
      <c r="F5431" s="11">
        <v>6.7291904E7</v>
      </c>
      <c r="G5431" s="8" t="s">
        <v>24</v>
      </c>
      <c r="H5431" s="8" t="str">
        <f t="shared" si="1"/>
        <v>BUY</v>
      </c>
      <c r="I5431" s="12">
        <v>12.05</v>
      </c>
      <c r="J5431" s="12">
        <v>1000.0</v>
      </c>
      <c r="K5431" s="16">
        <v>44727.0</v>
      </c>
      <c r="L5431" s="14">
        <v>0.959</v>
      </c>
      <c r="M5431" s="14">
        <f t="shared" si="2"/>
        <v>79.58506224</v>
      </c>
      <c r="N5431" s="15">
        <f t="shared" si="3"/>
        <v>-0.9204149378</v>
      </c>
      <c r="O5431" s="15">
        <f t="shared" si="4"/>
        <v>0.9204149378</v>
      </c>
      <c r="P5431" s="8">
        <f t="shared" si="5"/>
        <v>146</v>
      </c>
    </row>
    <row r="5432" ht="12.75" customHeight="1">
      <c r="A5432" s="7">
        <v>44582.0</v>
      </c>
      <c r="B5432" s="8" t="s">
        <v>2864</v>
      </c>
      <c r="C5432" s="8" t="s">
        <v>2865</v>
      </c>
      <c r="D5432" s="9" t="s">
        <v>18</v>
      </c>
      <c r="E5432" s="10" t="s">
        <v>19</v>
      </c>
      <c r="F5432" s="11">
        <v>4.4572001674E10</v>
      </c>
      <c r="G5432" s="8" t="s">
        <v>20</v>
      </c>
      <c r="H5432" s="8" t="str">
        <f t="shared" si="1"/>
        <v>SELL</v>
      </c>
      <c r="I5432" s="12">
        <v>46.803497</v>
      </c>
      <c r="J5432" s="12">
        <v>1000.0</v>
      </c>
      <c r="K5432" s="16">
        <v>44727.0</v>
      </c>
      <c r="L5432" s="14">
        <v>36.138088</v>
      </c>
      <c r="M5432" s="14">
        <f t="shared" si="2"/>
        <v>772.1236727</v>
      </c>
      <c r="N5432" s="15">
        <f t="shared" si="3"/>
        <v>0.2278763273</v>
      </c>
      <c r="O5432" s="15">
        <f t="shared" si="4"/>
        <v>-0.2278763273</v>
      </c>
      <c r="P5432" s="8">
        <f t="shared" si="5"/>
        <v>145</v>
      </c>
    </row>
    <row r="5433" ht="12.75" customHeight="1">
      <c r="A5433" s="7">
        <v>44582.0</v>
      </c>
      <c r="B5433" s="8" t="s">
        <v>16</v>
      </c>
      <c r="C5433" s="8" t="s">
        <v>17</v>
      </c>
      <c r="D5433" s="9" t="s">
        <v>18</v>
      </c>
      <c r="E5433" s="10" t="s">
        <v>19</v>
      </c>
      <c r="F5433" s="11">
        <v>1.41375537264E11</v>
      </c>
      <c r="G5433" s="8" t="s">
        <v>24</v>
      </c>
      <c r="H5433" s="8" t="str">
        <f t="shared" si="1"/>
        <v>BUY</v>
      </c>
      <c r="I5433" s="12">
        <v>207.035721</v>
      </c>
      <c r="J5433" s="12">
        <v>1000.0</v>
      </c>
      <c r="K5433" s="7">
        <v>44672.0</v>
      </c>
      <c r="L5433" s="14">
        <v>224.906815</v>
      </c>
      <c r="M5433" s="14">
        <f t="shared" si="2"/>
        <v>1086.318892</v>
      </c>
      <c r="N5433" s="15">
        <f t="shared" si="3"/>
        <v>0.0863188918</v>
      </c>
      <c r="O5433" s="15">
        <f t="shared" si="4"/>
        <v>-0.0863188918</v>
      </c>
      <c r="P5433" s="8">
        <f t="shared" si="5"/>
        <v>90</v>
      </c>
    </row>
    <row r="5434" ht="12.75" customHeight="1">
      <c r="A5434" s="7">
        <v>44582.0</v>
      </c>
      <c r="B5434" s="8" t="s">
        <v>3660</v>
      </c>
      <c r="C5434" s="8" t="s">
        <v>3661</v>
      </c>
      <c r="D5434" s="9" t="s">
        <v>23</v>
      </c>
      <c r="E5434" s="9" t="s">
        <v>19</v>
      </c>
      <c r="F5434" s="11">
        <v>1.1720604E7</v>
      </c>
      <c r="G5434" s="8" t="s">
        <v>24</v>
      </c>
      <c r="H5434" s="8" t="str">
        <f t="shared" si="1"/>
        <v>BUY</v>
      </c>
      <c r="I5434" s="12">
        <v>10.86</v>
      </c>
      <c r="J5434" s="12">
        <v>1000.0</v>
      </c>
      <c r="K5434" s="16">
        <v>44727.0</v>
      </c>
      <c r="L5434" s="14">
        <v>13.14</v>
      </c>
      <c r="M5434" s="14">
        <f t="shared" si="2"/>
        <v>1209.944751</v>
      </c>
      <c r="N5434" s="15">
        <f t="shared" si="3"/>
        <v>0.2099447514</v>
      </c>
      <c r="O5434" s="15">
        <f t="shared" si="4"/>
        <v>-0.2099447514</v>
      </c>
      <c r="P5434" s="8">
        <f t="shared" si="5"/>
        <v>145</v>
      </c>
    </row>
    <row r="5435" ht="12.75" customHeight="1">
      <c r="A5435" s="7">
        <v>44582.0</v>
      </c>
      <c r="B5435" s="8" t="s">
        <v>3020</v>
      </c>
      <c r="C5435" s="8" t="s">
        <v>3021</v>
      </c>
      <c r="D5435" s="9" t="s">
        <v>39</v>
      </c>
      <c r="E5435" s="10" t="s">
        <v>19</v>
      </c>
      <c r="F5435" s="11">
        <v>2.6669529E9</v>
      </c>
      <c r="G5435" s="8" t="s">
        <v>24</v>
      </c>
      <c r="H5435" s="8" t="str">
        <f t="shared" si="1"/>
        <v>BUY</v>
      </c>
      <c r="I5435" s="12">
        <v>23.51</v>
      </c>
      <c r="J5435" s="12">
        <v>1000.0</v>
      </c>
      <c r="K5435" s="16">
        <v>44727.0</v>
      </c>
      <c r="L5435" s="14">
        <v>6.26</v>
      </c>
      <c r="M5435" s="14">
        <f t="shared" si="2"/>
        <v>266.2696725</v>
      </c>
      <c r="N5435" s="15">
        <f t="shared" si="3"/>
        <v>-0.7337303275</v>
      </c>
      <c r="O5435" s="15">
        <f t="shared" si="4"/>
        <v>0.7337303275</v>
      </c>
      <c r="P5435" s="8">
        <f t="shared" si="5"/>
        <v>145</v>
      </c>
    </row>
    <row r="5436" ht="12.75" customHeight="1">
      <c r="A5436" s="7">
        <v>44582.0</v>
      </c>
      <c r="B5436" s="8" t="s">
        <v>36</v>
      </c>
      <c r="C5436" s="8" t="s">
        <v>36</v>
      </c>
      <c r="D5436" s="9" t="s">
        <v>23</v>
      </c>
      <c r="E5436" s="10" t="s">
        <v>19</v>
      </c>
      <c r="F5436" s="11">
        <v>1.28825360723E11</v>
      </c>
      <c r="G5436" s="8" t="s">
        <v>24</v>
      </c>
      <c r="H5436" s="8" t="str">
        <f t="shared" si="1"/>
        <v>BUY</v>
      </c>
      <c r="I5436" s="12">
        <v>118.74</v>
      </c>
      <c r="J5436" s="12">
        <v>1000.0</v>
      </c>
      <c r="K5436" s="7">
        <v>44586.0</v>
      </c>
      <c r="L5436" s="14">
        <v>124.93</v>
      </c>
      <c r="M5436" s="14">
        <f t="shared" si="2"/>
        <v>1052.130706</v>
      </c>
      <c r="N5436" s="15">
        <f t="shared" si="3"/>
        <v>0.05213070574</v>
      </c>
      <c r="O5436" s="15">
        <f t="shared" si="4"/>
        <v>-0.05213070574</v>
      </c>
      <c r="P5436" s="8">
        <f t="shared" si="5"/>
        <v>4</v>
      </c>
    </row>
    <row r="5437" ht="12.75" customHeight="1">
      <c r="A5437" s="7">
        <v>44582.0</v>
      </c>
      <c r="B5437" s="8" t="s">
        <v>783</v>
      </c>
      <c r="C5437" s="8" t="s">
        <v>784</v>
      </c>
      <c r="D5437" s="9" t="s">
        <v>58</v>
      </c>
      <c r="E5437" s="10" t="s">
        <v>19</v>
      </c>
      <c r="F5437" s="11">
        <v>1.00443452698E11</v>
      </c>
      <c r="G5437" s="8" t="s">
        <v>20</v>
      </c>
      <c r="H5437" s="8" t="str">
        <f t="shared" si="1"/>
        <v>SELL</v>
      </c>
      <c r="I5437" s="12">
        <v>18.345535</v>
      </c>
      <c r="J5437" s="12">
        <v>1000.0</v>
      </c>
      <c r="K5437" s="7">
        <v>44596.0</v>
      </c>
      <c r="L5437" s="14">
        <v>16.601297</v>
      </c>
      <c r="M5437" s="14">
        <f t="shared" si="2"/>
        <v>904.9230235</v>
      </c>
      <c r="N5437" s="15">
        <f t="shared" si="3"/>
        <v>0.0950769765</v>
      </c>
      <c r="O5437" s="15">
        <f t="shared" si="4"/>
        <v>-0.0950769765</v>
      </c>
      <c r="P5437" s="8">
        <f t="shared" si="5"/>
        <v>14</v>
      </c>
    </row>
    <row r="5438" ht="12.75" customHeight="1">
      <c r="A5438" s="7">
        <v>44585.0</v>
      </c>
      <c r="B5438" s="8" t="s">
        <v>3499</v>
      </c>
      <c r="C5438" s="8" t="s">
        <v>3500</v>
      </c>
      <c r="D5438" s="9" t="s">
        <v>35</v>
      </c>
      <c r="E5438" s="10" t="s">
        <v>19</v>
      </c>
      <c r="F5438" s="11">
        <v>1.761787296E9</v>
      </c>
      <c r="G5438" s="8" t="s">
        <v>20</v>
      </c>
      <c r="H5438" s="8" t="str">
        <f t="shared" si="1"/>
        <v>SELL</v>
      </c>
      <c r="I5438" s="12">
        <v>45.509998</v>
      </c>
      <c r="J5438" s="12">
        <v>1000.0</v>
      </c>
      <c r="K5438" s="16">
        <v>44727.0</v>
      </c>
      <c r="L5438" s="14">
        <v>34.169998</v>
      </c>
      <c r="M5438" s="14">
        <f t="shared" si="2"/>
        <v>750.8239838</v>
      </c>
      <c r="N5438" s="15">
        <f t="shared" si="3"/>
        <v>0.2491760162</v>
      </c>
      <c r="O5438" s="15">
        <f t="shared" si="4"/>
        <v>-0.2491760162</v>
      </c>
      <c r="P5438" s="8">
        <f t="shared" si="5"/>
        <v>142</v>
      </c>
    </row>
    <row r="5439" ht="12.75" customHeight="1">
      <c r="A5439" s="7">
        <v>44585.0</v>
      </c>
      <c r="B5439" s="8" t="s">
        <v>3357</v>
      </c>
      <c r="C5439" s="8" t="s">
        <v>3358</v>
      </c>
      <c r="D5439" s="9" t="s">
        <v>23</v>
      </c>
      <c r="E5439" s="10" t="s">
        <v>19</v>
      </c>
      <c r="F5439" s="11">
        <v>2.898992E9</v>
      </c>
      <c r="G5439" s="8" t="s">
        <v>24</v>
      </c>
      <c r="H5439" s="8" t="str">
        <f t="shared" si="1"/>
        <v>BUY</v>
      </c>
      <c r="I5439" s="12">
        <v>55.66</v>
      </c>
      <c r="J5439" s="12">
        <v>1000.0</v>
      </c>
      <c r="K5439" s="16">
        <v>44727.0</v>
      </c>
      <c r="L5439" s="14">
        <v>43.84</v>
      </c>
      <c r="M5439" s="14">
        <f t="shared" si="2"/>
        <v>787.6392382</v>
      </c>
      <c r="N5439" s="15">
        <f t="shared" si="3"/>
        <v>-0.2123607618</v>
      </c>
      <c r="O5439" s="15">
        <f t="shared" si="4"/>
        <v>0.2123607618</v>
      </c>
      <c r="P5439" s="8">
        <f t="shared" si="5"/>
        <v>142</v>
      </c>
    </row>
    <row r="5440" ht="12.75" customHeight="1">
      <c r="A5440" s="7">
        <v>44585.0</v>
      </c>
      <c r="B5440" s="8" t="s">
        <v>119</v>
      </c>
      <c r="C5440" s="8" t="s">
        <v>120</v>
      </c>
      <c r="D5440" s="9" t="s">
        <v>71</v>
      </c>
      <c r="E5440" s="10" t="s">
        <v>19</v>
      </c>
      <c r="F5440" s="11">
        <v>4.32921712233E11</v>
      </c>
      <c r="G5440" s="8" t="s">
        <v>24</v>
      </c>
      <c r="H5440" s="8" t="str">
        <f t="shared" si="1"/>
        <v>BUY</v>
      </c>
      <c r="I5440" s="12">
        <v>138.278381</v>
      </c>
      <c r="J5440" s="12">
        <v>1000.0</v>
      </c>
      <c r="K5440" s="7">
        <v>44659.0</v>
      </c>
      <c r="L5440" s="14">
        <v>128.289795</v>
      </c>
      <c r="M5440" s="14">
        <f t="shared" si="2"/>
        <v>927.764659</v>
      </c>
      <c r="N5440" s="15">
        <f t="shared" si="3"/>
        <v>-0.07223534097</v>
      </c>
      <c r="O5440" s="15">
        <f t="shared" si="4"/>
        <v>0.07223534097</v>
      </c>
      <c r="P5440" s="8">
        <f t="shared" si="5"/>
        <v>74</v>
      </c>
    </row>
    <row r="5441" ht="12.75" customHeight="1">
      <c r="A5441" s="7">
        <v>44585.0</v>
      </c>
      <c r="B5441" s="8" t="s">
        <v>48</v>
      </c>
      <c r="C5441" s="8" t="s">
        <v>49</v>
      </c>
      <c r="D5441" s="9" t="s">
        <v>27</v>
      </c>
      <c r="E5441" s="10" t="s">
        <v>19</v>
      </c>
      <c r="F5441" s="11">
        <v>5.7134103688E10</v>
      </c>
      <c r="G5441" s="8" t="s">
        <v>24</v>
      </c>
      <c r="H5441" s="8" t="str">
        <f t="shared" si="1"/>
        <v>BUY</v>
      </c>
      <c r="I5441" s="12">
        <v>33.529518</v>
      </c>
      <c r="J5441" s="12">
        <v>1000.0</v>
      </c>
      <c r="K5441" s="16">
        <v>44727.0</v>
      </c>
      <c r="L5441" s="14">
        <v>59.682613</v>
      </c>
      <c r="M5441" s="14">
        <f t="shared" si="2"/>
        <v>1780.002116</v>
      </c>
      <c r="N5441" s="15">
        <f t="shared" si="3"/>
        <v>0.7800021163</v>
      </c>
      <c r="O5441" s="15">
        <f t="shared" si="4"/>
        <v>-0.7800021163</v>
      </c>
      <c r="P5441" s="8">
        <f t="shared" si="5"/>
        <v>142</v>
      </c>
    </row>
    <row r="5442" ht="12.75" customHeight="1">
      <c r="A5442" s="7">
        <v>44586.0</v>
      </c>
      <c r="B5442" s="8" t="s">
        <v>173</v>
      </c>
      <c r="C5442" s="8" t="s">
        <v>174</v>
      </c>
      <c r="D5442" s="9" t="s">
        <v>18</v>
      </c>
      <c r="E5442" s="10" t="s">
        <v>19</v>
      </c>
      <c r="F5442" s="11">
        <v>1.21670003777E11</v>
      </c>
      <c r="G5442" s="8" t="s">
        <v>24</v>
      </c>
      <c r="H5442" s="8" t="str">
        <f t="shared" si="1"/>
        <v>BUY</v>
      </c>
      <c r="I5442" s="12">
        <v>70.701286</v>
      </c>
      <c r="J5442" s="12">
        <v>1000.0</v>
      </c>
      <c r="K5442" s="7">
        <v>44586.0</v>
      </c>
      <c r="L5442" s="14">
        <v>70.701286</v>
      </c>
      <c r="M5442" s="14">
        <f t="shared" si="2"/>
        <v>1000</v>
      </c>
      <c r="N5442" s="15">
        <f t="shared" si="3"/>
        <v>0</v>
      </c>
      <c r="O5442" s="15">
        <f t="shared" si="4"/>
        <v>0</v>
      </c>
      <c r="P5442" s="8">
        <f t="shared" si="5"/>
        <v>0</v>
      </c>
    </row>
    <row r="5443" ht="12.75" customHeight="1">
      <c r="A5443" s="7">
        <v>44586.0</v>
      </c>
      <c r="B5443" s="8" t="s">
        <v>36</v>
      </c>
      <c r="C5443" s="8" t="s">
        <v>36</v>
      </c>
      <c r="D5443" s="9" t="s">
        <v>23</v>
      </c>
      <c r="E5443" s="10" t="s">
        <v>19</v>
      </c>
      <c r="F5443" s="11">
        <v>1.28825360723E11</v>
      </c>
      <c r="G5443" s="8" t="s">
        <v>20</v>
      </c>
      <c r="H5443" s="8" t="str">
        <f t="shared" si="1"/>
        <v>SELL</v>
      </c>
      <c r="I5443" s="12">
        <v>124.93</v>
      </c>
      <c r="J5443" s="12">
        <v>1000.0</v>
      </c>
      <c r="K5443" s="16">
        <v>44727.0</v>
      </c>
      <c r="L5443" s="14">
        <v>128.88</v>
      </c>
      <c r="M5443" s="14">
        <f t="shared" si="2"/>
        <v>1031.617706</v>
      </c>
      <c r="N5443" s="15">
        <f t="shared" si="3"/>
        <v>-0.03161770592</v>
      </c>
      <c r="O5443" s="15">
        <f t="shared" si="4"/>
        <v>0.03161770592</v>
      </c>
      <c r="P5443" s="8">
        <f t="shared" si="5"/>
        <v>141</v>
      </c>
    </row>
    <row r="5444" ht="12.75" customHeight="1">
      <c r="A5444" s="7">
        <v>44586.0</v>
      </c>
      <c r="B5444" s="8" t="s">
        <v>2830</v>
      </c>
      <c r="C5444" s="8" t="s">
        <v>2831</v>
      </c>
      <c r="D5444" s="9" t="s">
        <v>39</v>
      </c>
      <c r="E5444" s="10" t="s">
        <v>19</v>
      </c>
      <c r="F5444" s="11">
        <v>2.439732846E9</v>
      </c>
      <c r="G5444" s="8" t="s">
        <v>24</v>
      </c>
      <c r="H5444" s="8" t="str">
        <f t="shared" si="1"/>
        <v>BUY</v>
      </c>
      <c r="I5444" s="12">
        <v>27.59</v>
      </c>
      <c r="J5444" s="12">
        <v>1000.0</v>
      </c>
      <c r="K5444" s="16">
        <v>44727.0</v>
      </c>
      <c r="L5444" s="14">
        <v>24.51</v>
      </c>
      <c r="M5444" s="14">
        <f t="shared" si="2"/>
        <v>888.3653498</v>
      </c>
      <c r="N5444" s="15">
        <f t="shared" si="3"/>
        <v>-0.1116346502</v>
      </c>
      <c r="O5444" s="15">
        <f t="shared" si="4"/>
        <v>0.1116346502</v>
      </c>
      <c r="P5444" s="8">
        <f t="shared" si="5"/>
        <v>141</v>
      </c>
    </row>
    <row r="5445" ht="12.75" customHeight="1">
      <c r="A5445" s="16">
        <v>44586.0</v>
      </c>
      <c r="B5445" s="8" t="s">
        <v>56</v>
      </c>
      <c r="C5445" s="8" t="s">
        <v>57</v>
      </c>
      <c r="D5445" s="9" t="s">
        <v>58</v>
      </c>
      <c r="E5445" s="10" t="s">
        <v>19</v>
      </c>
      <c r="F5445" s="11">
        <v>1.3948872E11</v>
      </c>
      <c r="G5445" s="17" t="s">
        <v>20</v>
      </c>
      <c r="H5445" s="18" t="str">
        <f t="shared" si="1"/>
        <v>SELL</v>
      </c>
      <c r="I5445" s="12">
        <v>48.295048</v>
      </c>
      <c r="J5445" s="12">
        <v>1000.0</v>
      </c>
      <c r="K5445" s="16">
        <v>44727.0</v>
      </c>
      <c r="L5445" s="14">
        <v>45.417866</v>
      </c>
      <c r="M5445" s="14">
        <f t="shared" si="2"/>
        <v>940.4249065</v>
      </c>
      <c r="N5445" s="15">
        <f t="shared" si="3"/>
        <v>0.0595750935</v>
      </c>
      <c r="O5445" s="15">
        <f t="shared" si="4"/>
        <v>-0.0595750935</v>
      </c>
      <c r="P5445" s="8">
        <f t="shared" si="5"/>
        <v>141</v>
      </c>
    </row>
    <row r="5446" ht="12.75" customHeight="1">
      <c r="A5446" s="7">
        <v>44587.0</v>
      </c>
      <c r="B5446" s="8" t="s">
        <v>642</v>
      </c>
      <c r="C5446" s="8" t="s">
        <v>643</v>
      </c>
      <c r="D5446" s="9" t="s">
        <v>27</v>
      </c>
      <c r="E5446" s="10" t="s">
        <v>19</v>
      </c>
      <c r="F5446" s="11">
        <v>2.506603546E9</v>
      </c>
      <c r="G5446" s="8" t="s">
        <v>20</v>
      </c>
      <c r="H5446" s="8" t="str">
        <f t="shared" si="1"/>
        <v>SELL</v>
      </c>
      <c r="I5446" s="12">
        <v>51.150002</v>
      </c>
      <c r="J5446" s="12">
        <v>1000.0</v>
      </c>
      <c r="K5446" s="16">
        <v>44727.0</v>
      </c>
      <c r="L5446" s="14">
        <v>55.689999</v>
      </c>
      <c r="M5446" s="14">
        <f t="shared" si="2"/>
        <v>1088.758491</v>
      </c>
      <c r="N5446" s="15">
        <f t="shared" si="3"/>
        <v>-0.08875849115</v>
      </c>
      <c r="O5446" s="15">
        <f t="shared" si="4"/>
        <v>0.08875849115</v>
      </c>
      <c r="P5446" s="8">
        <f t="shared" si="5"/>
        <v>140</v>
      </c>
    </row>
    <row r="5447" ht="12.75" customHeight="1">
      <c r="A5447" s="7">
        <v>44587.0</v>
      </c>
      <c r="B5447" s="8" t="s">
        <v>3662</v>
      </c>
      <c r="C5447" s="8" t="s">
        <v>3663</v>
      </c>
      <c r="D5447" s="9" t="s">
        <v>35</v>
      </c>
      <c r="E5447" s="10" t="s">
        <v>19</v>
      </c>
      <c r="F5447" s="11">
        <v>2.8667844E8</v>
      </c>
      <c r="G5447" s="8" t="s">
        <v>20</v>
      </c>
      <c r="H5447" s="8" t="str">
        <f t="shared" si="1"/>
        <v>SELL</v>
      </c>
      <c r="I5447" s="12">
        <v>8.31</v>
      </c>
      <c r="J5447" s="12">
        <v>1000.0</v>
      </c>
      <c r="K5447" s="16">
        <v>44727.0</v>
      </c>
      <c r="L5447" s="14">
        <v>5.16</v>
      </c>
      <c r="M5447" s="14">
        <f t="shared" si="2"/>
        <v>620.9386282</v>
      </c>
      <c r="N5447" s="15">
        <f t="shared" si="3"/>
        <v>0.3790613718</v>
      </c>
      <c r="O5447" s="15">
        <f t="shared" si="4"/>
        <v>-0.3790613718</v>
      </c>
      <c r="P5447" s="8">
        <f t="shared" si="5"/>
        <v>140</v>
      </c>
    </row>
    <row r="5448" ht="12.75" customHeight="1">
      <c r="A5448" s="7">
        <v>44587.0</v>
      </c>
      <c r="B5448" s="8" t="s">
        <v>3664</v>
      </c>
      <c r="C5448" s="8" t="s">
        <v>3665</v>
      </c>
      <c r="D5448" s="9" t="s">
        <v>23</v>
      </c>
      <c r="E5448" s="10" t="s">
        <v>19</v>
      </c>
      <c r="F5448" s="11">
        <v>9.39188976E9</v>
      </c>
      <c r="G5448" s="8" t="s">
        <v>24</v>
      </c>
      <c r="H5448" s="8" t="str">
        <f t="shared" si="1"/>
        <v>BUY</v>
      </c>
      <c r="I5448" s="12">
        <v>202.490005</v>
      </c>
      <c r="J5448" s="12">
        <v>1000.0</v>
      </c>
      <c r="K5448" s="16">
        <v>44727.0</v>
      </c>
      <c r="L5448" s="14">
        <v>153.270004</v>
      </c>
      <c r="M5448" s="14">
        <f t="shared" si="2"/>
        <v>756.926269</v>
      </c>
      <c r="N5448" s="15">
        <f t="shared" si="3"/>
        <v>-0.243073731</v>
      </c>
      <c r="O5448" s="15">
        <f t="shared" si="4"/>
        <v>0.243073731</v>
      </c>
      <c r="P5448" s="8">
        <f t="shared" si="5"/>
        <v>140</v>
      </c>
    </row>
    <row r="5449" ht="12.75" customHeight="1">
      <c r="A5449" s="7">
        <v>44587.0</v>
      </c>
      <c r="B5449" s="8" t="s">
        <v>1444</v>
      </c>
      <c r="C5449" s="8" t="s">
        <v>1445</v>
      </c>
      <c r="D5449" s="9" t="s">
        <v>39</v>
      </c>
      <c r="E5449" s="10" t="s">
        <v>259</v>
      </c>
      <c r="F5449" s="11">
        <v>8.881396565E9</v>
      </c>
      <c r="G5449" s="8" t="s">
        <v>24</v>
      </c>
      <c r="H5449" s="8" t="str">
        <f t="shared" si="1"/>
        <v>BUY</v>
      </c>
      <c r="I5449" s="12">
        <v>133.020004</v>
      </c>
      <c r="J5449" s="12">
        <v>1000.0</v>
      </c>
      <c r="K5449" s="16">
        <v>44727.0</v>
      </c>
      <c r="L5449" s="14">
        <v>145.779999</v>
      </c>
      <c r="M5449" s="14">
        <f t="shared" si="2"/>
        <v>1095.925384</v>
      </c>
      <c r="N5449" s="15">
        <f t="shared" si="3"/>
        <v>0.09592538428</v>
      </c>
      <c r="O5449" s="15">
        <f t="shared" si="4"/>
        <v>-0.09592538428</v>
      </c>
      <c r="P5449" s="8">
        <f t="shared" si="5"/>
        <v>140</v>
      </c>
    </row>
    <row r="5450" ht="12.75" customHeight="1">
      <c r="A5450" s="7">
        <v>44587.0</v>
      </c>
      <c r="B5450" s="8" t="s">
        <v>44</v>
      </c>
      <c r="C5450" s="8" t="s">
        <v>45</v>
      </c>
      <c r="D5450" s="9" t="s">
        <v>18</v>
      </c>
      <c r="E5450" s="10" t="s">
        <v>19</v>
      </c>
      <c r="F5450" s="11">
        <v>5.517271672E10</v>
      </c>
      <c r="G5450" s="8" t="s">
        <v>20</v>
      </c>
      <c r="H5450" s="8" t="str">
        <f t="shared" si="1"/>
        <v>SELL</v>
      </c>
      <c r="I5450" s="12">
        <v>157.891159</v>
      </c>
      <c r="J5450" s="12">
        <v>1000.0</v>
      </c>
      <c r="K5450" s="7">
        <v>44592.0</v>
      </c>
      <c r="L5450" s="14">
        <v>154.832199</v>
      </c>
      <c r="M5450" s="14">
        <f t="shared" si="2"/>
        <v>980.6261477</v>
      </c>
      <c r="N5450" s="15">
        <f t="shared" si="3"/>
        <v>0.01937385234</v>
      </c>
      <c r="O5450" s="15">
        <f t="shared" si="4"/>
        <v>-0.01937385234</v>
      </c>
      <c r="P5450" s="8">
        <f t="shared" si="5"/>
        <v>5</v>
      </c>
    </row>
    <row r="5451" ht="12.75" customHeight="1">
      <c r="A5451" s="7">
        <v>44587.0</v>
      </c>
      <c r="B5451" s="8" t="s">
        <v>779</v>
      </c>
      <c r="C5451" s="8" t="s">
        <v>780</v>
      </c>
      <c r="D5451" s="9" t="s">
        <v>32</v>
      </c>
      <c r="E5451" s="10" t="s">
        <v>19</v>
      </c>
      <c r="F5451" s="11">
        <v>4.5360099E9</v>
      </c>
      <c r="G5451" s="8" t="s">
        <v>20</v>
      </c>
      <c r="H5451" s="8" t="str">
        <f t="shared" si="1"/>
        <v>SELL</v>
      </c>
      <c r="I5451" s="12">
        <v>44.330002</v>
      </c>
      <c r="J5451" s="12">
        <v>1000.0</v>
      </c>
      <c r="K5451" s="16">
        <v>44727.0</v>
      </c>
      <c r="L5451" s="14">
        <v>56.709999</v>
      </c>
      <c r="M5451" s="14">
        <f t="shared" si="2"/>
        <v>1279.269038</v>
      </c>
      <c r="N5451" s="15">
        <f t="shared" si="3"/>
        <v>-0.2792690377</v>
      </c>
      <c r="O5451" s="15">
        <f t="shared" si="4"/>
        <v>0.2792690377</v>
      </c>
      <c r="P5451" s="8">
        <f t="shared" si="5"/>
        <v>140</v>
      </c>
    </row>
    <row r="5452" ht="12.75" customHeight="1">
      <c r="A5452" s="7">
        <v>44587.0</v>
      </c>
      <c r="B5452" s="8" t="s">
        <v>2532</v>
      </c>
      <c r="C5452" s="8" t="s">
        <v>2533</v>
      </c>
      <c r="D5452" s="9" t="s">
        <v>58</v>
      </c>
      <c r="E5452" s="10" t="s">
        <v>19</v>
      </c>
      <c r="F5452" s="11">
        <v>1.8085373047E10</v>
      </c>
      <c r="G5452" s="8" t="s">
        <v>20</v>
      </c>
      <c r="H5452" s="8" t="str">
        <f t="shared" si="1"/>
        <v>SELL</v>
      </c>
      <c r="I5452" s="12">
        <v>26.74</v>
      </c>
      <c r="J5452" s="12">
        <v>1000.0</v>
      </c>
      <c r="K5452" s="16">
        <v>44727.0</v>
      </c>
      <c r="L5452" s="14">
        <v>19.07</v>
      </c>
      <c r="M5452" s="14">
        <f t="shared" si="2"/>
        <v>713.1637996</v>
      </c>
      <c r="N5452" s="15">
        <f t="shared" si="3"/>
        <v>0.2868362004</v>
      </c>
      <c r="O5452" s="15">
        <f t="shared" si="4"/>
        <v>-0.2868362004</v>
      </c>
      <c r="P5452" s="8">
        <f t="shared" si="5"/>
        <v>140</v>
      </c>
    </row>
    <row r="5453" ht="12.75" customHeight="1">
      <c r="A5453" s="16">
        <v>44587.0</v>
      </c>
      <c r="B5453" s="8" t="s">
        <v>3270</v>
      </c>
      <c r="C5453" s="8" t="s">
        <v>3271</v>
      </c>
      <c r="D5453" s="9" t="s">
        <v>23</v>
      </c>
      <c r="E5453" s="9" t="s">
        <v>19</v>
      </c>
      <c r="F5453" s="11">
        <v>1.1006014256E10</v>
      </c>
      <c r="G5453" s="17" t="s">
        <v>20</v>
      </c>
      <c r="H5453" s="18" t="str">
        <f t="shared" si="1"/>
        <v>SELL</v>
      </c>
      <c r="I5453" s="12">
        <v>24.25</v>
      </c>
      <c r="J5453" s="12">
        <v>1000.0</v>
      </c>
      <c r="K5453" s="16">
        <v>44727.0</v>
      </c>
      <c r="L5453" s="14">
        <v>12.28</v>
      </c>
      <c r="M5453" s="14">
        <f t="shared" si="2"/>
        <v>506.3917526</v>
      </c>
      <c r="N5453" s="15">
        <f t="shared" si="3"/>
        <v>0.4936082474</v>
      </c>
      <c r="O5453" s="15">
        <f t="shared" si="4"/>
        <v>-0.4936082474</v>
      </c>
      <c r="P5453" s="8">
        <f t="shared" si="5"/>
        <v>140</v>
      </c>
    </row>
    <row r="5454" ht="12.75" customHeight="1">
      <c r="A5454" s="7">
        <v>44588.0</v>
      </c>
      <c r="B5454" s="8" t="s">
        <v>3666</v>
      </c>
      <c r="C5454" s="8" t="s">
        <v>3667</v>
      </c>
      <c r="D5454" s="9" t="s">
        <v>32</v>
      </c>
      <c r="E5454" s="10" t="s">
        <v>259</v>
      </c>
      <c r="F5454" s="11">
        <v>1.187188992E9</v>
      </c>
      <c r="G5454" s="8" t="s">
        <v>20</v>
      </c>
      <c r="H5454" s="8" t="str">
        <f t="shared" si="1"/>
        <v>SELL</v>
      </c>
      <c r="I5454" s="12">
        <v>12.440339</v>
      </c>
      <c r="J5454" s="12">
        <v>1000.0</v>
      </c>
      <c r="K5454" s="16">
        <v>44727.0</v>
      </c>
      <c r="L5454" s="14">
        <v>8.915464</v>
      </c>
      <c r="M5454" s="14">
        <f t="shared" si="2"/>
        <v>716.6576409</v>
      </c>
      <c r="N5454" s="15">
        <f t="shared" si="3"/>
        <v>0.2833423591</v>
      </c>
      <c r="O5454" s="15">
        <f t="shared" si="4"/>
        <v>-0.2833423591</v>
      </c>
      <c r="P5454" s="8">
        <f t="shared" si="5"/>
        <v>139</v>
      </c>
    </row>
    <row r="5455" ht="12.75" customHeight="1">
      <c r="A5455" s="7">
        <v>44588.0</v>
      </c>
      <c r="B5455" s="8" t="s">
        <v>3391</v>
      </c>
      <c r="C5455" s="8" t="s">
        <v>3392</v>
      </c>
      <c r="D5455" s="9" t="s">
        <v>35</v>
      </c>
      <c r="E5455" s="9" t="s">
        <v>19</v>
      </c>
      <c r="F5455" s="11">
        <v>1.2076891E7</v>
      </c>
      <c r="G5455" s="8" t="s">
        <v>20</v>
      </c>
      <c r="H5455" s="8" t="str">
        <f t="shared" si="1"/>
        <v>SELL</v>
      </c>
      <c r="I5455" s="12">
        <v>11.49</v>
      </c>
      <c r="J5455" s="12">
        <v>1000.0</v>
      </c>
      <c r="K5455" s="16">
        <v>44727.0</v>
      </c>
      <c r="L5455" s="14">
        <v>4.67</v>
      </c>
      <c r="M5455" s="14">
        <f t="shared" si="2"/>
        <v>406.4403829</v>
      </c>
      <c r="N5455" s="15">
        <f t="shared" si="3"/>
        <v>0.5935596171</v>
      </c>
      <c r="O5455" s="15">
        <f t="shared" si="4"/>
        <v>-0.5935596171</v>
      </c>
      <c r="P5455" s="8">
        <f t="shared" si="5"/>
        <v>139</v>
      </c>
    </row>
    <row r="5456" ht="12.75" customHeight="1">
      <c r="A5456" s="7">
        <v>44588.0</v>
      </c>
      <c r="B5456" s="8" t="s">
        <v>3668</v>
      </c>
      <c r="C5456" s="8" t="s">
        <v>3669</v>
      </c>
      <c r="D5456" s="9" t="s">
        <v>35</v>
      </c>
      <c r="E5456" s="10" t="s">
        <v>19</v>
      </c>
      <c r="F5456" s="11">
        <v>6.9658674E8</v>
      </c>
      <c r="G5456" s="8" t="s">
        <v>20</v>
      </c>
      <c r="H5456" s="8" t="str">
        <f t="shared" si="1"/>
        <v>SELL</v>
      </c>
      <c r="I5456" s="12">
        <v>11.06</v>
      </c>
      <c r="J5456" s="12">
        <v>1000.0</v>
      </c>
      <c r="K5456" s="16">
        <v>44727.0</v>
      </c>
      <c r="L5456" s="14">
        <v>10.1</v>
      </c>
      <c r="M5456" s="14">
        <f t="shared" si="2"/>
        <v>913.2007233</v>
      </c>
      <c r="N5456" s="15">
        <f t="shared" si="3"/>
        <v>0.08679927667</v>
      </c>
      <c r="O5456" s="15">
        <f t="shared" si="4"/>
        <v>-0.08679927667</v>
      </c>
      <c r="P5456" s="8">
        <f t="shared" si="5"/>
        <v>139</v>
      </c>
    </row>
    <row r="5457" ht="12.75" customHeight="1">
      <c r="A5457" s="7">
        <v>44588.0</v>
      </c>
      <c r="B5457" s="8" t="s">
        <v>117</v>
      </c>
      <c r="C5457" s="8" t="s">
        <v>118</v>
      </c>
      <c r="D5457" s="9" t="s">
        <v>23</v>
      </c>
      <c r="E5457" s="10" t="s">
        <v>19</v>
      </c>
      <c r="F5457" s="11">
        <v>1.36600252096E11</v>
      </c>
      <c r="G5457" s="8" t="s">
        <v>24</v>
      </c>
      <c r="H5457" s="8" t="str">
        <f t="shared" si="1"/>
        <v>BUY</v>
      </c>
      <c r="I5457" s="12">
        <v>45.310108</v>
      </c>
      <c r="J5457" s="12">
        <v>1000.0</v>
      </c>
      <c r="K5457" s="7">
        <v>44644.0</v>
      </c>
      <c r="L5457" s="14">
        <v>49.04734</v>
      </c>
      <c r="M5457" s="14">
        <f t="shared" si="2"/>
        <v>1082.481198</v>
      </c>
      <c r="N5457" s="15">
        <f t="shared" si="3"/>
        <v>0.08248119824</v>
      </c>
      <c r="O5457" s="15">
        <f t="shared" si="4"/>
        <v>-0.08248119824</v>
      </c>
      <c r="P5457" s="8">
        <f t="shared" si="5"/>
        <v>56</v>
      </c>
    </row>
    <row r="5458" ht="12.75" customHeight="1">
      <c r="A5458" s="7">
        <v>44588.0</v>
      </c>
      <c r="B5458" s="8" t="s">
        <v>3670</v>
      </c>
      <c r="C5458" s="8" t="s">
        <v>3671</v>
      </c>
      <c r="D5458" s="9" t="s">
        <v>71</v>
      </c>
      <c r="E5458" s="10" t="s">
        <v>19</v>
      </c>
      <c r="F5458" s="11">
        <v>9.117087E8</v>
      </c>
      <c r="G5458" s="8" t="s">
        <v>20</v>
      </c>
      <c r="H5458" s="8" t="str">
        <f t="shared" si="1"/>
        <v>SELL</v>
      </c>
      <c r="I5458" s="12">
        <v>9.112518</v>
      </c>
      <c r="J5458" s="12">
        <v>1000.0</v>
      </c>
      <c r="K5458" s="16">
        <v>44727.0</v>
      </c>
      <c r="L5458" s="14">
        <v>6.243232</v>
      </c>
      <c r="M5458" s="14">
        <f t="shared" si="2"/>
        <v>685.1269869</v>
      </c>
      <c r="N5458" s="15">
        <f t="shared" si="3"/>
        <v>0.3148730131</v>
      </c>
      <c r="O5458" s="15">
        <f t="shared" si="4"/>
        <v>-0.3148730131</v>
      </c>
      <c r="P5458" s="8">
        <f t="shared" si="5"/>
        <v>139</v>
      </c>
    </row>
    <row r="5459" ht="12.75" customHeight="1">
      <c r="A5459" s="16">
        <v>44588.0</v>
      </c>
      <c r="B5459" s="8" t="s">
        <v>3672</v>
      </c>
      <c r="C5459" s="8" t="s">
        <v>3673</v>
      </c>
      <c r="D5459" s="9" t="s">
        <v>35</v>
      </c>
      <c r="E5459" s="10" t="s">
        <v>19</v>
      </c>
      <c r="F5459" s="11">
        <v>1.100960076E9</v>
      </c>
      <c r="G5459" s="17" t="s">
        <v>20</v>
      </c>
      <c r="H5459" s="18" t="str">
        <f t="shared" si="1"/>
        <v>SELL</v>
      </c>
      <c r="I5459" s="12">
        <v>15.9</v>
      </c>
      <c r="J5459" s="12">
        <v>1000.0</v>
      </c>
      <c r="K5459" s="16">
        <v>44727.0</v>
      </c>
      <c r="L5459" s="14">
        <v>14.45</v>
      </c>
      <c r="M5459" s="14">
        <f t="shared" si="2"/>
        <v>908.8050314</v>
      </c>
      <c r="N5459" s="15">
        <f t="shared" si="3"/>
        <v>0.09119496855</v>
      </c>
      <c r="O5459" s="15">
        <f t="shared" si="4"/>
        <v>-0.09119496855</v>
      </c>
      <c r="P5459" s="8">
        <f t="shared" si="5"/>
        <v>139</v>
      </c>
    </row>
    <row r="5460" ht="12.75" customHeight="1">
      <c r="A5460" s="7">
        <v>44589.0</v>
      </c>
      <c r="B5460" s="8" t="s">
        <v>2018</v>
      </c>
      <c r="C5460" s="8" t="s">
        <v>2019</v>
      </c>
      <c r="D5460" s="9" t="s">
        <v>18</v>
      </c>
      <c r="E5460" s="10" t="s">
        <v>19</v>
      </c>
      <c r="F5460" s="11">
        <v>1.333845408E9</v>
      </c>
      <c r="G5460" s="8" t="s">
        <v>20</v>
      </c>
      <c r="H5460" s="8" t="str">
        <f t="shared" si="1"/>
        <v>SELL</v>
      </c>
      <c r="I5460" s="12">
        <v>36.991016</v>
      </c>
      <c r="J5460" s="12">
        <v>1000.0</v>
      </c>
      <c r="K5460" s="16">
        <v>44652.0</v>
      </c>
      <c r="L5460" s="14">
        <v>48.479214</v>
      </c>
      <c r="M5460" s="14">
        <f t="shared" si="2"/>
        <v>1310.567247</v>
      </c>
      <c r="N5460" s="15">
        <f t="shared" si="3"/>
        <v>-0.3105672469</v>
      </c>
      <c r="O5460" s="15">
        <f t="shared" si="4"/>
        <v>0.3105672469</v>
      </c>
      <c r="P5460" s="8">
        <f t="shared" si="5"/>
        <v>63</v>
      </c>
    </row>
    <row r="5461" ht="12.75" customHeight="1">
      <c r="A5461" s="7">
        <v>44589.0</v>
      </c>
      <c r="B5461" s="8" t="s">
        <v>3674</v>
      </c>
      <c r="C5461" s="8" t="s">
        <v>3675</v>
      </c>
      <c r="D5461" s="9" t="s">
        <v>18</v>
      </c>
      <c r="E5461" s="10" t="s">
        <v>19</v>
      </c>
      <c r="F5461" s="11">
        <v>3.100061302E9</v>
      </c>
      <c r="G5461" s="8" t="s">
        <v>20</v>
      </c>
      <c r="H5461" s="8" t="str">
        <f t="shared" si="1"/>
        <v>SELL</v>
      </c>
      <c r="I5461" s="12">
        <v>44.444687</v>
      </c>
      <c r="J5461" s="12">
        <v>1000.0</v>
      </c>
      <c r="K5461" s="16">
        <v>44727.0</v>
      </c>
      <c r="L5461" s="14">
        <v>40.148243</v>
      </c>
      <c r="M5461" s="14">
        <f t="shared" si="2"/>
        <v>903.3305376</v>
      </c>
      <c r="N5461" s="15">
        <f t="shared" si="3"/>
        <v>0.09666946243</v>
      </c>
      <c r="O5461" s="15">
        <f t="shared" si="4"/>
        <v>-0.09666946243</v>
      </c>
      <c r="P5461" s="8">
        <f t="shared" si="5"/>
        <v>138</v>
      </c>
    </row>
    <row r="5462" ht="12.75" customHeight="1">
      <c r="A5462" s="7">
        <v>44589.0</v>
      </c>
      <c r="B5462" s="8" t="s">
        <v>3676</v>
      </c>
      <c r="C5462" s="8" t="s">
        <v>3677</v>
      </c>
      <c r="D5462" s="9" t="s">
        <v>18</v>
      </c>
      <c r="E5462" s="10" t="s">
        <v>19</v>
      </c>
      <c r="F5462" s="11">
        <v>3.6266498E9</v>
      </c>
      <c r="G5462" s="8" t="s">
        <v>20</v>
      </c>
      <c r="H5462" s="8" t="str">
        <f t="shared" si="1"/>
        <v>SELL</v>
      </c>
      <c r="I5462" s="12">
        <v>149.41</v>
      </c>
      <c r="J5462" s="12">
        <v>1000.0</v>
      </c>
      <c r="K5462" s="16">
        <v>44727.0</v>
      </c>
      <c r="L5462" s="14">
        <v>101.03</v>
      </c>
      <c r="M5462" s="14">
        <f t="shared" si="2"/>
        <v>676.1930259</v>
      </c>
      <c r="N5462" s="15">
        <f t="shared" si="3"/>
        <v>0.3238069741</v>
      </c>
      <c r="O5462" s="15">
        <f t="shared" si="4"/>
        <v>-0.3238069741</v>
      </c>
      <c r="P5462" s="8">
        <f t="shared" si="5"/>
        <v>138</v>
      </c>
    </row>
    <row r="5463" ht="12.75" customHeight="1">
      <c r="A5463" s="7">
        <v>44592.0</v>
      </c>
      <c r="B5463" s="8" t="s">
        <v>28</v>
      </c>
      <c r="C5463" s="8" t="s">
        <v>29</v>
      </c>
      <c r="D5463" s="9" t="s">
        <v>27</v>
      </c>
      <c r="E5463" s="10" t="s">
        <v>19</v>
      </c>
      <c r="F5463" s="11">
        <v>3.00794502426E11</v>
      </c>
      <c r="G5463" s="8" t="s">
        <v>24</v>
      </c>
      <c r="H5463" s="8" t="str">
        <f t="shared" si="1"/>
        <v>BUY</v>
      </c>
      <c r="I5463" s="12">
        <v>123.25</v>
      </c>
      <c r="J5463" s="12">
        <v>1000.0</v>
      </c>
      <c r="K5463" s="7">
        <v>44648.0</v>
      </c>
      <c r="L5463" s="14">
        <v>157.75</v>
      </c>
      <c r="M5463" s="14">
        <f t="shared" si="2"/>
        <v>1279.918864</v>
      </c>
      <c r="N5463" s="15">
        <f t="shared" si="3"/>
        <v>0.2799188641</v>
      </c>
      <c r="O5463" s="15">
        <f t="shared" si="4"/>
        <v>-0.2799188641</v>
      </c>
      <c r="P5463" s="8">
        <f t="shared" si="5"/>
        <v>56</v>
      </c>
    </row>
    <row r="5464" ht="12.75" customHeight="1">
      <c r="A5464" s="7">
        <v>44592.0</v>
      </c>
      <c r="B5464" s="8" t="s">
        <v>44</v>
      </c>
      <c r="C5464" s="8" t="s">
        <v>45</v>
      </c>
      <c r="D5464" s="9" t="s">
        <v>18</v>
      </c>
      <c r="E5464" s="10" t="s">
        <v>19</v>
      </c>
      <c r="F5464" s="11">
        <v>5.517271672E10</v>
      </c>
      <c r="G5464" s="8" t="s">
        <v>24</v>
      </c>
      <c r="H5464" s="8" t="str">
        <f t="shared" si="1"/>
        <v>BUY</v>
      </c>
      <c r="I5464" s="12">
        <v>154.832199</v>
      </c>
      <c r="J5464" s="12">
        <v>1000.0</v>
      </c>
      <c r="K5464" s="7">
        <v>44683.0</v>
      </c>
      <c r="L5464" s="14">
        <v>137.392792</v>
      </c>
      <c r="M5464" s="14">
        <f t="shared" si="2"/>
        <v>887.3657604</v>
      </c>
      <c r="N5464" s="15">
        <f t="shared" si="3"/>
        <v>-0.1126342396</v>
      </c>
      <c r="O5464" s="15">
        <f t="shared" si="4"/>
        <v>0.1126342396</v>
      </c>
      <c r="P5464" s="8">
        <f t="shared" si="5"/>
        <v>91</v>
      </c>
    </row>
    <row r="5465" ht="12.75" customHeight="1">
      <c r="A5465" s="7">
        <v>44592.0</v>
      </c>
      <c r="B5465" s="8" t="s">
        <v>260</v>
      </c>
      <c r="C5465" s="8" t="s">
        <v>261</v>
      </c>
      <c r="D5465" s="9" t="s">
        <v>35</v>
      </c>
      <c r="E5465" s="10" t="s">
        <v>19</v>
      </c>
      <c r="F5465" s="11">
        <v>7.075072067E9</v>
      </c>
      <c r="G5465" s="8" t="s">
        <v>24</v>
      </c>
      <c r="H5465" s="8" t="str">
        <f t="shared" si="1"/>
        <v>BUY</v>
      </c>
      <c r="I5465" s="12">
        <v>20.83</v>
      </c>
      <c r="J5465" s="12">
        <v>1000.0</v>
      </c>
      <c r="K5465" s="7">
        <v>44622.0</v>
      </c>
      <c r="L5465" s="14">
        <v>19.059999</v>
      </c>
      <c r="M5465" s="14">
        <f t="shared" si="2"/>
        <v>915.0263562</v>
      </c>
      <c r="N5465" s="15">
        <f t="shared" si="3"/>
        <v>-0.08497364378</v>
      </c>
      <c r="O5465" s="15">
        <f t="shared" si="4"/>
        <v>0.08497364378</v>
      </c>
      <c r="P5465" s="8">
        <f t="shared" si="5"/>
        <v>30</v>
      </c>
    </row>
    <row r="5466" ht="12.75" customHeight="1">
      <c r="A5466" s="7">
        <v>44592.0</v>
      </c>
      <c r="B5466" s="8" t="s">
        <v>89</v>
      </c>
      <c r="C5466" s="8" t="s">
        <v>90</v>
      </c>
      <c r="D5466" s="9" t="s">
        <v>58</v>
      </c>
      <c r="E5466" s="10" t="s">
        <v>19</v>
      </c>
      <c r="F5466" s="11">
        <v>1.79830167494E11</v>
      </c>
      <c r="G5466" s="8" t="s">
        <v>20</v>
      </c>
      <c r="H5466" s="8" t="str">
        <f t="shared" si="1"/>
        <v>SELL</v>
      </c>
      <c r="I5466" s="12">
        <v>427.140015</v>
      </c>
      <c r="J5466" s="12">
        <v>1000.0</v>
      </c>
      <c r="K5466" s="7">
        <v>44662.0</v>
      </c>
      <c r="L5466" s="14">
        <v>348.0</v>
      </c>
      <c r="M5466" s="14">
        <f t="shared" si="2"/>
        <v>814.7211401</v>
      </c>
      <c r="N5466" s="15">
        <f t="shared" si="3"/>
        <v>0.1852788599</v>
      </c>
      <c r="O5466" s="15">
        <f t="shared" si="4"/>
        <v>-0.1852788599</v>
      </c>
      <c r="P5466" s="8">
        <f t="shared" si="5"/>
        <v>70</v>
      </c>
    </row>
    <row r="5467" ht="12.75" customHeight="1">
      <c r="A5467" s="16">
        <v>44592.0</v>
      </c>
      <c r="B5467" s="8" t="s">
        <v>986</v>
      </c>
      <c r="C5467" s="8" t="s">
        <v>987</v>
      </c>
      <c r="D5467" s="9" t="s">
        <v>71</v>
      </c>
      <c r="E5467" s="10" t="s">
        <v>106</v>
      </c>
      <c r="F5467" s="11">
        <v>2.116980222E10</v>
      </c>
      <c r="G5467" s="17" t="s">
        <v>20</v>
      </c>
      <c r="H5467" s="18" t="str">
        <f t="shared" si="1"/>
        <v>SELL</v>
      </c>
      <c r="I5467" s="12">
        <v>228.836609</v>
      </c>
      <c r="J5467" s="12">
        <v>1000.0</v>
      </c>
      <c r="K5467" s="16">
        <v>44727.0</v>
      </c>
      <c r="L5467" s="14">
        <v>191.188034</v>
      </c>
      <c r="M5467" s="14">
        <f t="shared" si="2"/>
        <v>835.4783565</v>
      </c>
      <c r="N5467" s="15">
        <f t="shared" si="3"/>
        <v>0.1645216435</v>
      </c>
      <c r="O5467" s="15">
        <f t="shared" si="4"/>
        <v>-0.1645216435</v>
      </c>
      <c r="P5467" s="8">
        <f t="shared" si="5"/>
        <v>135</v>
      </c>
    </row>
    <row r="5468" ht="12.75" customHeight="1">
      <c r="A5468" s="7">
        <v>44593.0</v>
      </c>
      <c r="B5468" s="8" t="s">
        <v>3256</v>
      </c>
      <c r="C5468" s="8" t="s">
        <v>3257</v>
      </c>
      <c r="D5468" s="9" t="s">
        <v>71</v>
      </c>
      <c r="E5468" s="10" t="s">
        <v>19</v>
      </c>
      <c r="F5468" s="11">
        <v>1.7167592634E10</v>
      </c>
      <c r="G5468" s="8" t="s">
        <v>24</v>
      </c>
      <c r="H5468" s="8" t="str">
        <f t="shared" si="1"/>
        <v>BUY</v>
      </c>
      <c r="I5468" s="12">
        <v>197.729996</v>
      </c>
      <c r="J5468" s="12">
        <v>1000.0</v>
      </c>
      <c r="K5468" s="16">
        <v>44727.0</v>
      </c>
      <c r="L5468" s="14">
        <v>55.009998</v>
      </c>
      <c r="M5468" s="14">
        <f t="shared" si="2"/>
        <v>278.2076524</v>
      </c>
      <c r="N5468" s="15">
        <f t="shared" si="3"/>
        <v>-0.7217923476</v>
      </c>
      <c r="O5468" s="15">
        <f t="shared" si="4"/>
        <v>0.7217923476</v>
      </c>
      <c r="P5468" s="8">
        <f t="shared" si="5"/>
        <v>134</v>
      </c>
    </row>
    <row r="5469" ht="12.75" customHeight="1">
      <c r="A5469" s="7">
        <v>44593.0</v>
      </c>
      <c r="B5469" s="8" t="s">
        <v>2882</v>
      </c>
      <c r="C5469" s="8" t="s">
        <v>2883</v>
      </c>
      <c r="D5469" s="9" t="s">
        <v>35</v>
      </c>
      <c r="E5469" s="10" t="s">
        <v>19</v>
      </c>
      <c r="F5469" s="11">
        <v>1.2271779195E10</v>
      </c>
      <c r="G5469" s="8" t="s">
        <v>20</v>
      </c>
      <c r="H5469" s="8" t="str">
        <f t="shared" si="1"/>
        <v>SELL</v>
      </c>
      <c r="I5469" s="12">
        <v>23.68</v>
      </c>
      <c r="J5469" s="12">
        <v>1000.0</v>
      </c>
      <c r="K5469" s="16">
        <v>44727.0</v>
      </c>
      <c r="L5469" s="14">
        <v>12.23</v>
      </c>
      <c r="M5469" s="14">
        <f t="shared" si="2"/>
        <v>516.4695946</v>
      </c>
      <c r="N5469" s="15">
        <f t="shared" si="3"/>
        <v>0.4835304054</v>
      </c>
      <c r="O5469" s="15">
        <f t="shared" si="4"/>
        <v>-0.4835304054</v>
      </c>
      <c r="P5469" s="8">
        <f t="shared" si="5"/>
        <v>134</v>
      </c>
    </row>
    <row r="5470" ht="12.75" customHeight="1">
      <c r="A5470" s="7">
        <v>44593.0</v>
      </c>
      <c r="B5470" s="8" t="s">
        <v>80</v>
      </c>
      <c r="C5470" s="8" t="s">
        <v>81</v>
      </c>
      <c r="D5470" s="9" t="s">
        <v>27</v>
      </c>
      <c r="E5470" s="10" t="s">
        <v>82</v>
      </c>
      <c r="F5470" s="11">
        <v>2.348838E9</v>
      </c>
      <c r="G5470" s="8" t="s">
        <v>20</v>
      </c>
      <c r="H5470" s="8" t="str">
        <f t="shared" si="1"/>
        <v>SELL</v>
      </c>
      <c r="I5470" s="12">
        <v>14.781946</v>
      </c>
      <c r="J5470" s="12">
        <v>1000.0</v>
      </c>
      <c r="K5470" s="16">
        <v>44690.0</v>
      </c>
      <c r="L5470" s="14">
        <v>21.110004</v>
      </c>
      <c r="M5470" s="14">
        <f t="shared" si="2"/>
        <v>1428.093703</v>
      </c>
      <c r="N5470" s="15">
        <f t="shared" si="3"/>
        <v>-0.428093703</v>
      </c>
      <c r="O5470" s="15">
        <f t="shared" si="4"/>
        <v>0.428093703</v>
      </c>
      <c r="P5470" s="8">
        <f t="shared" si="5"/>
        <v>97</v>
      </c>
    </row>
    <row r="5471" ht="12.75" customHeight="1">
      <c r="A5471" s="7">
        <v>44593.0</v>
      </c>
      <c r="B5471" s="8" t="s">
        <v>545</v>
      </c>
      <c r="C5471" s="8" t="s">
        <v>546</v>
      </c>
      <c r="D5471" s="9" t="s">
        <v>23</v>
      </c>
      <c r="E5471" s="10" t="s">
        <v>19</v>
      </c>
      <c r="F5471" s="11">
        <v>2.6363E10</v>
      </c>
      <c r="G5471" s="8" t="s">
        <v>20</v>
      </c>
      <c r="H5471" s="8" t="str">
        <f t="shared" si="1"/>
        <v>SELL</v>
      </c>
      <c r="I5471" s="12">
        <v>40.214409</v>
      </c>
      <c r="J5471" s="12">
        <v>1000.0</v>
      </c>
      <c r="K5471" s="16">
        <v>44727.0</v>
      </c>
      <c r="L5471" s="14">
        <v>31.674025</v>
      </c>
      <c r="M5471" s="14">
        <f t="shared" si="2"/>
        <v>787.6287576</v>
      </c>
      <c r="N5471" s="15">
        <f t="shared" si="3"/>
        <v>0.2123712424</v>
      </c>
      <c r="O5471" s="15">
        <f t="shared" si="4"/>
        <v>-0.2123712424</v>
      </c>
      <c r="P5471" s="8">
        <f t="shared" si="5"/>
        <v>134</v>
      </c>
    </row>
    <row r="5472" ht="12.75" customHeight="1">
      <c r="A5472" s="7">
        <v>44593.0</v>
      </c>
      <c r="B5472" s="8" t="s">
        <v>3411</v>
      </c>
      <c r="C5472" s="8" t="s">
        <v>3412</v>
      </c>
      <c r="D5472" s="9" t="s">
        <v>23</v>
      </c>
      <c r="E5472" s="10" t="s">
        <v>19</v>
      </c>
      <c r="F5472" s="11">
        <v>9.255299062E9</v>
      </c>
      <c r="G5472" s="8" t="s">
        <v>20</v>
      </c>
      <c r="H5472" s="8" t="str">
        <f t="shared" si="1"/>
        <v>SELL</v>
      </c>
      <c r="I5472" s="12">
        <v>14.65</v>
      </c>
      <c r="J5472" s="12">
        <v>1000.0</v>
      </c>
      <c r="K5472" s="16">
        <v>44643.0</v>
      </c>
      <c r="L5472" s="14">
        <v>13.08</v>
      </c>
      <c r="M5472" s="14">
        <f t="shared" si="2"/>
        <v>892.8327645</v>
      </c>
      <c r="N5472" s="15">
        <f t="shared" si="3"/>
        <v>0.1071672355</v>
      </c>
      <c r="O5472" s="15">
        <f t="shared" si="4"/>
        <v>-0.1071672355</v>
      </c>
      <c r="P5472" s="8">
        <f t="shared" si="5"/>
        <v>50</v>
      </c>
    </row>
    <row r="5473" ht="12.75" customHeight="1">
      <c r="A5473" s="7">
        <v>44593.0</v>
      </c>
      <c r="B5473" s="8" t="s">
        <v>3678</v>
      </c>
      <c r="C5473" s="8" t="s">
        <v>3679</v>
      </c>
      <c r="D5473" s="9" t="s">
        <v>18</v>
      </c>
      <c r="E5473" s="10" t="s">
        <v>19</v>
      </c>
      <c r="F5473" s="11">
        <v>9.0262464E8</v>
      </c>
      <c r="G5473" s="8" t="s">
        <v>24</v>
      </c>
      <c r="H5473" s="8" t="str">
        <f t="shared" si="1"/>
        <v>BUY</v>
      </c>
      <c r="I5473" s="12">
        <v>6.41</v>
      </c>
      <c r="J5473" s="12">
        <v>1000.0</v>
      </c>
      <c r="K5473" s="16">
        <v>44727.0</v>
      </c>
      <c r="L5473" s="14">
        <v>4.56</v>
      </c>
      <c r="M5473" s="14">
        <f t="shared" si="2"/>
        <v>711.3884555</v>
      </c>
      <c r="N5473" s="15">
        <f t="shared" si="3"/>
        <v>-0.2886115445</v>
      </c>
      <c r="O5473" s="15">
        <f t="shared" si="4"/>
        <v>0.2886115445</v>
      </c>
      <c r="P5473" s="8">
        <f t="shared" si="5"/>
        <v>134</v>
      </c>
    </row>
    <row r="5474" ht="12.75" customHeight="1">
      <c r="A5474" s="7">
        <v>44593.0</v>
      </c>
      <c r="B5474" s="8" t="s">
        <v>900</v>
      </c>
      <c r="C5474" s="8" t="s">
        <v>901</v>
      </c>
      <c r="D5474" s="9" t="s">
        <v>39</v>
      </c>
      <c r="E5474" s="10" t="s">
        <v>19</v>
      </c>
      <c r="F5474" s="11">
        <v>3.782436995E9</v>
      </c>
      <c r="G5474" s="8" t="s">
        <v>20</v>
      </c>
      <c r="H5474" s="8" t="str">
        <f t="shared" si="1"/>
        <v>SELL</v>
      </c>
      <c r="I5474" s="12">
        <v>80.339996</v>
      </c>
      <c r="J5474" s="12">
        <v>1000.0</v>
      </c>
      <c r="K5474" s="16">
        <v>44727.0</v>
      </c>
      <c r="L5474" s="14">
        <v>30.959999</v>
      </c>
      <c r="M5474" s="14">
        <f t="shared" si="2"/>
        <v>385.3622173</v>
      </c>
      <c r="N5474" s="15">
        <f t="shared" si="3"/>
        <v>0.6146377827</v>
      </c>
      <c r="O5474" s="15">
        <f t="shared" si="4"/>
        <v>-0.6146377827</v>
      </c>
      <c r="P5474" s="8">
        <f t="shared" si="5"/>
        <v>134</v>
      </c>
    </row>
    <row r="5475" ht="12.75" customHeight="1">
      <c r="A5475" s="7">
        <v>44594.0</v>
      </c>
      <c r="B5475" s="8" t="s">
        <v>3628</v>
      </c>
      <c r="C5475" s="8" t="s">
        <v>3629</v>
      </c>
      <c r="D5475" s="9" t="s">
        <v>32</v>
      </c>
      <c r="E5475" s="9" t="s">
        <v>19</v>
      </c>
      <c r="F5475" s="11">
        <v>1.4006235E7</v>
      </c>
      <c r="G5475" s="8" t="s">
        <v>24</v>
      </c>
      <c r="H5475" s="8" t="str">
        <f t="shared" si="1"/>
        <v>BUY</v>
      </c>
      <c r="I5475" s="12">
        <v>9.41</v>
      </c>
      <c r="J5475" s="12">
        <v>1000.0</v>
      </c>
      <c r="K5475" s="16">
        <v>44727.0</v>
      </c>
      <c r="L5475" s="14">
        <v>1.46</v>
      </c>
      <c r="M5475" s="14">
        <f t="shared" si="2"/>
        <v>155.1540914</v>
      </c>
      <c r="N5475" s="15">
        <f t="shared" si="3"/>
        <v>-0.8448459086</v>
      </c>
      <c r="O5475" s="15">
        <f t="shared" si="4"/>
        <v>0.8448459086</v>
      </c>
      <c r="P5475" s="8">
        <f t="shared" si="5"/>
        <v>133</v>
      </c>
    </row>
    <row r="5476" ht="12.75" customHeight="1">
      <c r="A5476" s="7">
        <v>44594.0</v>
      </c>
      <c r="B5476" s="8" t="s">
        <v>3680</v>
      </c>
      <c r="C5476" s="8" t="s">
        <v>3681</v>
      </c>
      <c r="D5476" s="9" t="s">
        <v>27</v>
      </c>
      <c r="E5476" s="10" t="s">
        <v>19</v>
      </c>
      <c r="F5476" s="11">
        <v>2.1042044118E10</v>
      </c>
      <c r="G5476" s="8" t="s">
        <v>20</v>
      </c>
      <c r="H5476" s="8" t="str">
        <f t="shared" si="1"/>
        <v>SELL</v>
      </c>
      <c r="I5476" s="12">
        <v>20.17</v>
      </c>
      <c r="J5476" s="12">
        <v>1000.0</v>
      </c>
      <c r="K5476" s="16">
        <v>44727.0</v>
      </c>
      <c r="L5476" s="14">
        <v>28.17</v>
      </c>
      <c r="M5476" s="14">
        <f t="shared" si="2"/>
        <v>1396.628656</v>
      </c>
      <c r="N5476" s="15">
        <f t="shared" si="3"/>
        <v>-0.3966286564</v>
      </c>
      <c r="O5476" s="15">
        <f t="shared" si="4"/>
        <v>0.3966286564</v>
      </c>
      <c r="P5476" s="8">
        <f t="shared" si="5"/>
        <v>133</v>
      </c>
    </row>
    <row r="5477" ht="12.75" customHeight="1">
      <c r="A5477" s="7">
        <v>44594.0</v>
      </c>
      <c r="B5477" s="8" t="s">
        <v>3250</v>
      </c>
      <c r="C5477" s="8" t="s">
        <v>3251</v>
      </c>
      <c r="D5477" s="9" t="s">
        <v>35</v>
      </c>
      <c r="E5477" s="10" t="s">
        <v>19</v>
      </c>
      <c r="F5477" s="11">
        <v>6.7079376E9</v>
      </c>
      <c r="G5477" s="8" t="s">
        <v>20</v>
      </c>
      <c r="H5477" s="8" t="str">
        <f t="shared" si="1"/>
        <v>SELL</v>
      </c>
      <c r="I5477" s="12">
        <v>18.411821</v>
      </c>
      <c r="J5477" s="12">
        <v>1000.0</v>
      </c>
      <c r="K5477" s="16">
        <v>44727.0</v>
      </c>
      <c r="L5477" s="14">
        <v>20.186834</v>
      </c>
      <c r="M5477" s="14">
        <f t="shared" si="2"/>
        <v>1096.406162</v>
      </c>
      <c r="N5477" s="15">
        <f t="shared" si="3"/>
        <v>-0.09640616211</v>
      </c>
      <c r="O5477" s="15">
        <f t="shared" si="4"/>
        <v>0.09640616211</v>
      </c>
      <c r="P5477" s="8">
        <f t="shared" si="5"/>
        <v>133</v>
      </c>
    </row>
    <row r="5478" ht="12.75" customHeight="1">
      <c r="A5478" s="7">
        <v>44594.0</v>
      </c>
      <c r="B5478" s="8" t="s">
        <v>286</v>
      </c>
      <c r="C5478" s="8" t="s">
        <v>287</v>
      </c>
      <c r="D5478" s="9" t="s">
        <v>71</v>
      </c>
      <c r="E5478" s="10" t="s">
        <v>19</v>
      </c>
      <c r="F5478" s="11">
        <v>6.6295485348E10</v>
      </c>
      <c r="G5478" s="8" t="s">
        <v>24</v>
      </c>
      <c r="H5478" s="8" t="str">
        <f t="shared" si="1"/>
        <v>BUY</v>
      </c>
      <c r="I5478" s="12">
        <v>132.570007</v>
      </c>
      <c r="J5478" s="12">
        <v>1000.0</v>
      </c>
      <c r="K5478" s="7">
        <v>44655.0</v>
      </c>
      <c r="L5478" s="14">
        <v>121.860001</v>
      </c>
      <c r="M5478" s="14">
        <f t="shared" si="2"/>
        <v>919.2124505</v>
      </c>
      <c r="N5478" s="15">
        <f t="shared" si="3"/>
        <v>-0.08078754948</v>
      </c>
      <c r="O5478" s="15">
        <f t="shared" si="4"/>
        <v>0.08078754948</v>
      </c>
      <c r="P5478" s="8">
        <f t="shared" si="5"/>
        <v>61</v>
      </c>
    </row>
    <row r="5479" ht="12.75" customHeight="1">
      <c r="A5479" s="7">
        <v>44595.0</v>
      </c>
      <c r="B5479" s="8" t="s">
        <v>162</v>
      </c>
      <c r="C5479" s="8" t="s">
        <v>163</v>
      </c>
      <c r="D5479" s="9" t="s">
        <v>18</v>
      </c>
      <c r="E5479" s="10" t="s">
        <v>19</v>
      </c>
      <c r="F5479" s="11">
        <v>1.36351276474E11</v>
      </c>
      <c r="G5479" s="8" t="s">
        <v>20</v>
      </c>
      <c r="H5479" s="8" t="str">
        <f t="shared" si="1"/>
        <v>SELL</v>
      </c>
      <c r="I5479" s="12">
        <v>206.389999</v>
      </c>
      <c r="J5479" s="12">
        <v>1000.0</v>
      </c>
      <c r="K5479" s="7">
        <v>44672.0</v>
      </c>
      <c r="L5479" s="14">
        <v>181.020004</v>
      </c>
      <c r="M5479" s="14">
        <f t="shared" si="2"/>
        <v>877.0774014</v>
      </c>
      <c r="N5479" s="15">
        <f t="shared" si="3"/>
        <v>0.1229225986</v>
      </c>
      <c r="O5479" s="15">
        <f t="shared" si="4"/>
        <v>-0.1229225986</v>
      </c>
      <c r="P5479" s="8">
        <f t="shared" si="5"/>
        <v>77</v>
      </c>
    </row>
    <row r="5480" ht="12.75" customHeight="1">
      <c r="A5480" s="7">
        <v>44595.0</v>
      </c>
      <c r="B5480" s="8" t="s">
        <v>179</v>
      </c>
      <c r="C5480" s="8" t="s">
        <v>180</v>
      </c>
      <c r="D5480" s="9" t="s">
        <v>58</v>
      </c>
      <c r="E5480" s="10" t="s">
        <v>19</v>
      </c>
      <c r="F5480" s="11">
        <v>7.25893281281E11</v>
      </c>
      <c r="G5480" s="8" t="s">
        <v>24</v>
      </c>
      <c r="H5480" s="8" t="str">
        <f t="shared" si="1"/>
        <v>BUY</v>
      </c>
      <c r="I5480" s="12">
        <v>237.759995</v>
      </c>
      <c r="J5480" s="12">
        <v>1000.0</v>
      </c>
      <c r="K5480" s="7">
        <v>44645.0</v>
      </c>
      <c r="L5480" s="14">
        <v>221.820007</v>
      </c>
      <c r="M5480" s="14">
        <f t="shared" si="2"/>
        <v>932.9576534</v>
      </c>
      <c r="N5480" s="15">
        <f t="shared" si="3"/>
        <v>-0.06704234663</v>
      </c>
      <c r="O5480" s="15">
        <f t="shared" si="4"/>
        <v>0.06704234663</v>
      </c>
      <c r="P5480" s="8">
        <f t="shared" si="5"/>
        <v>50</v>
      </c>
    </row>
    <row r="5481" ht="12.75" customHeight="1">
      <c r="A5481" s="7">
        <v>44595.0</v>
      </c>
      <c r="B5481" s="8" t="s">
        <v>3682</v>
      </c>
      <c r="C5481" s="8" t="s">
        <v>3683</v>
      </c>
      <c r="D5481" s="9" t="s">
        <v>27</v>
      </c>
      <c r="E5481" s="9" t="s">
        <v>19</v>
      </c>
      <c r="F5481" s="11">
        <v>2.22607717E9</v>
      </c>
      <c r="G5481" s="8" t="s">
        <v>20</v>
      </c>
      <c r="H5481" s="8" t="str">
        <f t="shared" si="1"/>
        <v>SELL</v>
      </c>
      <c r="I5481" s="12">
        <v>11.705776</v>
      </c>
      <c r="J5481" s="12">
        <v>1000.0</v>
      </c>
      <c r="K5481" s="16">
        <v>44727.0</v>
      </c>
      <c r="L5481" s="14">
        <v>16.120121</v>
      </c>
      <c r="M5481" s="14">
        <f t="shared" si="2"/>
        <v>1377.108275</v>
      </c>
      <c r="N5481" s="15">
        <f t="shared" si="3"/>
        <v>-0.3771082754</v>
      </c>
      <c r="O5481" s="15">
        <f t="shared" si="4"/>
        <v>0.3771082754</v>
      </c>
      <c r="P5481" s="8">
        <f t="shared" si="5"/>
        <v>132</v>
      </c>
    </row>
    <row r="5482" ht="12.75" customHeight="1">
      <c r="A5482" s="7">
        <v>44596.0</v>
      </c>
      <c r="B5482" s="8" t="s">
        <v>76</v>
      </c>
      <c r="C5482" s="8" t="s">
        <v>77</v>
      </c>
      <c r="D5482" s="9" t="s">
        <v>58</v>
      </c>
      <c r="E5482" s="10" t="s">
        <v>19</v>
      </c>
      <c r="F5482" s="11">
        <v>1.57074705249E11</v>
      </c>
      <c r="G5482" s="8" t="s">
        <v>20</v>
      </c>
      <c r="H5482" s="8" t="str">
        <f t="shared" si="1"/>
        <v>SELL</v>
      </c>
      <c r="I5482" s="12">
        <v>142.020004</v>
      </c>
      <c r="J5482" s="12">
        <v>1000.0</v>
      </c>
      <c r="K5482" s="16">
        <v>44727.0</v>
      </c>
      <c r="L5482" s="14">
        <v>95.879997</v>
      </c>
      <c r="M5482" s="14">
        <f t="shared" si="2"/>
        <v>675.1161407</v>
      </c>
      <c r="N5482" s="15">
        <f t="shared" si="3"/>
        <v>0.3248838593</v>
      </c>
      <c r="O5482" s="15">
        <f t="shared" si="4"/>
        <v>-0.3248838593</v>
      </c>
      <c r="P5482" s="8">
        <f t="shared" si="5"/>
        <v>131</v>
      </c>
    </row>
    <row r="5483" ht="12.75" customHeight="1">
      <c r="A5483" s="7">
        <v>44596.0</v>
      </c>
      <c r="B5483" s="8" t="s">
        <v>2690</v>
      </c>
      <c r="C5483" s="8" t="s">
        <v>2691</v>
      </c>
      <c r="D5483" s="9" t="s">
        <v>23</v>
      </c>
      <c r="E5483" s="10" t="s">
        <v>19</v>
      </c>
      <c r="F5483" s="11">
        <v>1.9576169878E10</v>
      </c>
      <c r="G5483" s="8" t="s">
        <v>24</v>
      </c>
      <c r="H5483" s="8" t="str">
        <f t="shared" si="1"/>
        <v>BUY</v>
      </c>
      <c r="I5483" s="12">
        <v>103.190002</v>
      </c>
      <c r="J5483" s="12">
        <v>1000.0</v>
      </c>
      <c r="K5483" s="7">
        <v>44700.0</v>
      </c>
      <c r="L5483" s="14">
        <v>58.0</v>
      </c>
      <c r="M5483" s="14">
        <f t="shared" si="2"/>
        <v>562.0699571</v>
      </c>
      <c r="N5483" s="15">
        <f t="shared" si="3"/>
        <v>-0.4379300429</v>
      </c>
      <c r="O5483" s="15">
        <f t="shared" si="4"/>
        <v>0.4379300429</v>
      </c>
      <c r="P5483" s="8">
        <f t="shared" si="5"/>
        <v>104</v>
      </c>
    </row>
    <row r="5484" ht="12.75" customHeight="1">
      <c r="A5484" s="7">
        <v>44596.0</v>
      </c>
      <c r="B5484" s="8" t="s">
        <v>783</v>
      </c>
      <c r="C5484" s="8" t="s">
        <v>784</v>
      </c>
      <c r="D5484" s="9" t="s">
        <v>58</v>
      </c>
      <c r="E5484" s="10" t="s">
        <v>19</v>
      </c>
      <c r="F5484" s="11">
        <v>1.00443452698E11</v>
      </c>
      <c r="G5484" s="8" t="s">
        <v>24</v>
      </c>
      <c r="H5484" s="8" t="str">
        <f t="shared" si="1"/>
        <v>BUY</v>
      </c>
      <c r="I5484" s="12">
        <v>16.601297</v>
      </c>
      <c r="J5484" s="12">
        <v>1000.0</v>
      </c>
      <c r="K5484" s="7">
        <v>44684.0</v>
      </c>
      <c r="L5484" s="14">
        <v>17.898727</v>
      </c>
      <c r="M5484" s="14">
        <f t="shared" si="2"/>
        <v>1078.152327</v>
      </c>
      <c r="N5484" s="15">
        <f t="shared" si="3"/>
        <v>0.0781523275</v>
      </c>
      <c r="O5484" s="15">
        <f t="shared" si="4"/>
        <v>-0.0781523275</v>
      </c>
      <c r="P5484" s="8">
        <f t="shared" si="5"/>
        <v>88</v>
      </c>
    </row>
    <row r="5485" ht="12.75" customHeight="1">
      <c r="A5485" s="16">
        <v>44596.0</v>
      </c>
      <c r="B5485" s="8" t="s">
        <v>910</v>
      </c>
      <c r="C5485" s="8" t="s">
        <v>911</v>
      </c>
      <c r="D5485" s="9" t="s">
        <v>32</v>
      </c>
      <c r="E5485" s="10" t="s">
        <v>19</v>
      </c>
      <c r="F5485" s="11">
        <v>1.9427029476E10</v>
      </c>
      <c r="G5485" s="18" t="s">
        <v>24</v>
      </c>
      <c r="H5485" s="17" t="str">
        <f t="shared" si="1"/>
        <v>BUY</v>
      </c>
      <c r="I5485" s="12">
        <v>84.789948</v>
      </c>
      <c r="J5485" s="12">
        <v>1000.0</v>
      </c>
      <c r="K5485" s="16">
        <v>44727.0</v>
      </c>
      <c r="L5485" s="14">
        <v>81.587814</v>
      </c>
      <c r="M5485" s="14">
        <f t="shared" si="2"/>
        <v>962.2345092</v>
      </c>
      <c r="N5485" s="15">
        <f t="shared" si="3"/>
        <v>-0.03776549079</v>
      </c>
      <c r="O5485" s="15">
        <f t="shared" si="4"/>
        <v>0.03776549079</v>
      </c>
      <c r="P5485" s="8">
        <f t="shared" si="5"/>
        <v>131</v>
      </c>
    </row>
    <row r="5486" ht="12.75" customHeight="1">
      <c r="A5486" s="16">
        <v>44596.0</v>
      </c>
      <c r="B5486" s="8" t="s">
        <v>636</v>
      </c>
      <c r="C5486" s="8" t="s">
        <v>637</v>
      </c>
      <c r="D5486" s="9" t="s">
        <v>35</v>
      </c>
      <c r="E5486" s="10" t="s">
        <v>19</v>
      </c>
      <c r="F5486" s="11">
        <v>3.317700214E9</v>
      </c>
      <c r="G5486" s="17" t="s">
        <v>20</v>
      </c>
      <c r="H5486" s="18" t="str">
        <f t="shared" si="1"/>
        <v>SELL</v>
      </c>
      <c r="I5486" s="12">
        <v>16.43</v>
      </c>
      <c r="J5486" s="12">
        <v>1000.0</v>
      </c>
      <c r="K5486" s="16">
        <v>44727.0</v>
      </c>
      <c r="L5486" s="14">
        <v>8.79</v>
      </c>
      <c r="M5486" s="14">
        <f t="shared" si="2"/>
        <v>534.9969568</v>
      </c>
      <c r="N5486" s="15">
        <f t="shared" si="3"/>
        <v>0.4650030432</v>
      </c>
      <c r="O5486" s="15">
        <f t="shared" si="4"/>
        <v>-0.4650030432</v>
      </c>
      <c r="P5486" s="8">
        <f t="shared" si="5"/>
        <v>131</v>
      </c>
    </row>
    <row r="5487" ht="12.75" customHeight="1">
      <c r="A5487" s="16">
        <v>44596.0</v>
      </c>
      <c r="B5487" s="8" t="s">
        <v>859</v>
      </c>
      <c r="C5487" s="8" t="s">
        <v>860</v>
      </c>
      <c r="D5487" s="9" t="s">
        <v>18</v>
      </c>
      <c r="E5487" s="10" t="s">
        <v>19</v>
      </c>
      <c r="F5487" s="11">
        <v>1.6103818E10</v>
      </c>
      <c r="G5487" s="18" t="s">
        <v>24</v>
      </c>
      <c r="H5487" s="17" t="str">
        <f t="shared" si="1"/>
        <v>BUY</v>
      </c>
      <c r="I5487" s="12">
        <v>42.82</v>
      </c>
      <c r="J5487" s="12">
        <v>1000.0</v>
      </c>
      <c r="K5487" s="16">
        <v>44656.0</v>
      </c>
      <c r="L5487" s="14">
        <v>44.709999</v>
      </c>
      <c r="M5487" s="14">
        <f t="shared" si="2"/>
        <v>1044.13823</v>
      </c>
      <c r="N5487" s="15">
        <f t="shared" si="3"/>
        <v>0.0441382298</v>
      </c>
      <c r="O5487" s="15">
        <f t="shared" si="4"/>
        <v>-0.0441382298</v>
      </c>
      <c r="P5487" s="8">
        <f t="shared" si="5"/>
        <v>60</v>
      </c>
    </row>
    <row r="5488" ht="12.75" customHeight="1">
      <c r="A5488" s="16">
        <v>44596.0</v>
      </c>
      <c r="B5488" s="8" t="s">
        <v>3684</v>
      </c>
      <c r="C5488" s="8" t="s">
        <v>3685</v>
      </c>
      <c r="D5488" s="9" t="s">
        <v>39</v>
      </c>
      <c r="E5488" s="10" t="s">
        <v>19</v>
      </c>
      <c r="F5488" s="11">
        <v>1.5939072E10</v>
      </c>
      <c r="G5488" s="17" t="s">
        <v>20</v>
      </c>
      <c r="H5488" s="18" t="str">
        <f t="shared" si="1"/>
        <v>SELL</v>
      </c>
      <c r="I5488" s="12">
        <v>325.910004</v>
      </c>
      <c r="J5488" s="12">
        <v>1000.0</v>
      </c>
      <c r="K5488" s="16">
        <v>44727.0</v>
      </c>
      <c r="L5488" s="14">
        <v>324.26001</v>
      </c>
      <c r="M5488" s="14">
        <f t="shared" si="2"/>
        <v>994.9372711</v>
      </c>
      <c r="N5488" s="15">
        <f t="shared" si="3"/>
        <v>0.005062728912</v>
      </c>
      <c r="O5488" s="15">
        <f t="shared" si="4"/>
        <v>-0.005062728912</v>
      </c>
      <c r="P5488" s="8">
        <f t="shared" si="5"/>
        <v>131</v>
      </c>
    </row>
    <row r="5489" ht="12.75" customHeight="1">
      <c r="A5489" s="7">
        <v>44614.0</v>
      </c>
      <c r="B5489" s="8" t="s">
        <v>704</v>
      </c>
      <c r="C5489" s="8" t="s">
        <v>705</v>
      </c>
      <c r="D5489" s="9" t="s">
        <v>18</v>
      </c>
      <c r="E5489" s="10" t="s">
        <v>19</v>
      </c>
      <c r="F5489" s="11">
        <v>9.819059159E9</v>
      </c>
      <c r="G5489" s="8" t="s">
        <v>24</v>
      </c>
      <c r="H5489" s="8" t="str">
        <f t="shared" si="1"/>
        <v>BUY</v>
      </c>
      <c r="I5489" s="12">
        <v>17.43</v>
      </c>
      <c r="J5489" s="12">
        <v>1000.0</v>
      </c>
      <c r="K5489" s="16">
        <v>44635.0</v>
      </c>
      <c r="L5489" s="14">
        <v>15.57</v>
      </c>
      <c r="M5489" s="14">
        <f t="shared" si="2"/>
        <v>893.2874355</v>
      </c>
      <c r="N5489" s="15">
        <f t="shared" si="3"/>
        <v>-0.1067125645</v>
      </c>
      <c r="O5489" s="15">
        <f t="shared" si="4"/>
        <v>0.1067125645</v>
      </c>
      <c r="P5489" s="8">
        <f t="shared" si="5"/>
        <v>21</v>
      </c>
    </row>
    <row r="5490" ht="12.75" customHeight="1">
      <c r="A5490" s="7">
        <v>44614.0</v>
      </c>
      <c r="B5490" s="8" t="s">
        <v>2042</v>
      </c>
      <c r="C5490" s="8" t="s">
        <v>2043</v>
      </c>
      <c r="D5490" s="9" t="s">
        <v>39</v>
      </c>
      <c r="E5490" s="10" t="s">
        <v>252</v>
      </c>
      <c r="F5490" s="11">
        <v>3.799935907E9</v>
      </c>
      <c r="G5490" s="8" t="s">
        <v>24</v>
      </c>
      <c r="H5490" s="8" t="str">
        <f t="shared" si="1"/>
        <v>BUY</v>
      </c>
      <c r="I5490" s="12">
        <v>55.66</v>
      </c>
      <c r="J5490" s="12">
        <v>1000.0</v>
      </c>
      <c r="K5490" s="16">
        <v>44727.0</v>
      </c>
      <c r="L5490" s="14">
        <v>62.66</v>
      </c>
      <c r="M5490" s="14">
        <f t="shared" si="2"/>
        <v>1125.763564</v>
      </c>
      <c r="N5490" s="15">
        <f t="shared" si="3"/>
        <v>0.1257635645</v>
      </c>
      <c r="O5490" s="15">
        <f t="shared" si="4"/>
        <v>-0.1257635645</v>
      </c>
      <c r="P5490" s="8">
        <f t="shared" si="5"/>
        <v>113</v>
      </c>
    </row>
    <row r="5491" ht="12.75" customHeight="1">
      <c r="A5491" s="16">
        <v>44614.0</v>
      </c>
      <c r="B5491" s="8" t="s">
        <v>2563</v>
      </c>
      <c r="C5491" s="8" t="s">
        <v>2564</v>
      </c>
      <c r="D5491" s="9" t="s">
        <v>23</v>
      </c>
      <c r="E5491" s="10" t="s">
        <v>19</v>
      </c>
      <c r="F5491" s="11">
        <v>9.0444963415E10</v>
      </c>
      <c r="G5491" s="18" t="s">
        <v>24</v>
      </c>
      <c r="H5491" s="17" t="str">
        <f t="shared" si="1"/>
        <v>BUY</v>
      </c>
      <c r="I5491" s="12">
        <v>33.68</v>
      </c>
      <c r="J5491" s="12">
        <v>1000.0</v>
      </c>
      <c r="K5491" s="16">
        <v>44721.0</v>
      </c>
      <c r="L5491" s="14">
        <v>25.440001</v>
      </c>
      <c r="M5491" s="14">
        <f t="shared" si="2"/>
        <v>755.3444477</v>
      </c>
      <c r="N5491" s="15">
        <f t="shared" si="3"/>
        <v>-0.2446555523</v>
      </c>
      <c r="O5491" s="15">
        <f t="shared" si="4"/>
        <v>0.2446555523</v>
      </c>
      <c r="P5491" s="8">
        <f t="shared" si="5"/>
        <v>107</v>
      </c>
    </row>
    <row r="5492" ht="12.75" customHeight="1">
      <c r="A5492" s="16">
        <v>44614.0</v>
      </c>
      <c r="B5492" s="8" t="s">
        <v>59</v>
      </c>
      <c r="C5492" s="8" t="s">
        <v>60</v>
      </c>
      <c r="D5492" s="9" t="s">
        <v>32</v>
      </c>
      <c r="E5492" s="10" t="s">
        <v>19</v>
      </c>
      <c r="F5492" s="11">
        <v>4.25280211092E11</v>
      </c>
      <c r="G5492" s="17" t="s">
        <v>20</v>
      </c>
      <c r="H5492" s="18" t="str">
        <f t="shared" si="1"/>
        <v>SELL</v>
      </c>
      <c r="I5492" s="12">
        <v>132.81</v>
      </c>
      <c r="J5492" s="12">
        <v>1000.0</v>
      </c>
      <c r="K5492" s="16">
        <v>44614.0</v>
      </c>
      <c r="L5492" s="14">
        <v>132.81</v>
      </c>
      <c r="M5492" s="14">
        <f t="shared" si="2"/>
        <v>1000</v>
      </c>
      <c r="N5492" s="15">
        <f t="shared" si="3"/>
        <v>0</v>
      </c>
      <c r="O5492" s="15">
        <f t="shared" si="4"/>
        <v>0</v>
      </c>
      <c r="P5492" s="8">
        <f t="shared" si="5"/>
        <v>0</v>
      </c>
    </row>
    <row r="5493" ht="12.75" customHeight="1">
      <c r="A5493" s="7">
        <v>44615.0</v>
      </c>
      <c r="B5493" s="8" t="s">
        <v>1714</v>
      </c>
      <c r="C5493" s="8" t="s">
        <v>1715</v>
      </c>
      <c r="D5493" s="9" t="s">
        <v>27</v>
      </c>
      <c r="E5493" s="10" t="s">
        <v>19</v>
      </c>
      <c r="F5493" s="11">
        <v>2.8704402E9</v>
      </c>
      <c r="G5493" s="8" t="s">
        <v>20</v>
      </c>
      <c r="H5493" s="8" t="str">
        <f t="shared" si="1"/>
        <v>SELL</v>
      </c>
      <c r="I5493" s="12">
        <v>24.860853</v>
      </c>
      <c r="J5493" s="12">
        <v>1000.0</v>
      </c>
      <c r="K5493" s="16">
        <v>44727.0</v>
      </c>
      <c r="L5493" s="14">
        <v>23.073027</v>
      </c>
      <c r="M5493" s="14">
        <f t="shared" si="2"/>
        <v>928.0866992</v>
      </c>
      <c r="N5493" s="15">
        <f t="shared" si="3"/>
        <v>0.0719133008</v>
      </c>
      <c r="O5493" s="15">
        <f t="shared" si="4"/>
        <v>-0.0719133008</v>
      </c>
      <c r="P5493" s="8">
        <f t="shared" si="5"/>
        <v>112</v>
      </c>
    </row>
    <row r="5494" ht="12.75" customHeight="1">
      <c r="A5494" s="7">
        <v>44615.0</v>
      </c>
      <c r="B5494" s="8" t="s">
        <v>2424</v>
      </c>
      <c r="C5494" s="8" t="s">
        <v>2425</v>
      </c>
      <c r="D5494" s="9" t="s">
        <v>27</v>
      </c>
      <c r="E5494" s="10" t="s">
        <v>19</v>
      </c>
      <c r="F5494" s="11">
        <v>4.0836250624E10</v>
      </c>
      <c r="G5494" s="8" t="s">
        <v>20</v>
      </c>
      <c r="H5494" s="8" t="str">
        <f t="shared" si="1"/>
        <v>SELL</v>
      </c>
      <c r="I5494" s="12">
        <v>8.57</v>
      </c>
      <c r="J5494" s="12">
        <v>1000.0</v>
      </c>
      <c r="K5494" s="16">
        <v>44727.0</v>
      </c>
      <c r="L5494" s="14">
        <v>9.56</v>
      </c>
      <c r="M5494" s="14">
        <f t="shared" si="2"/>
        <v>1115.519253</v>
      </c>
      <c r="N5494" s="15">
        <f t="shared" si="3"/>
        <v>-0.1155192532</v>
      </c>
      <c r="O5494" s="15">
        <f t="shared" si="4"/>
        <v>0.1155192532</v>
      </c>
      <c r="P5494" s="8">
        <f t="shared" si="5"/>
        <v>112</v>
      </c>
    </row>
    <row r="5495" ht="12.75" customHeight="1">
      <c r="A5495" s="7">
        <v>44615.0</v>
      </c>
      <c r="B5495" s="8" t="s">
        <v>445</v>
      </c>
      <c r="C5495" s="8" t="s">
        <v>446</v>
      </c>
      <c r="D5495" s="9" t="s">
        <v>35</v>
      </c>
      <c r="E5495" s="10" t="s">
        <v>19</v>
      </c>
      <c r="F5495" s="11">
        <v>3.29131240124E11</v>
      </c>
      <c r="G5495" s="8" t="s">
        <v>24</v>
      </c>
      <c r="H5495" s="8" t="str">
        <f t="shared" si="1"/>
        <v>BUY</v>
      </c>
      <c r="I5495" s="12">
        <v>296.58194</v>
      </c>
      <c r="J5495" s="12">
        <v>1000.0</v>
      </c>
      <c r="K5495" s="7">
        <v>44698.0</v>
      </c>
      <c r="L5495" s="14">
        <v>291.116852</v>
      </c>
      <c r="M5495" s="14">
        <f t="shared" si="2"/>
        <v>981.5730924</v>
      </c>
      <c r="N5495" s="15">
        <f t="shared" si="3"/>
        <v>-0.01842690759</v>
      </c>
      <c r="O5495" s="15">
        <f t="shared" si="4"/>
        <v>0.01842690759</v>
      </c>
      <c r="P5495" s="8">
        <f t="shared" si="5"/>
        <v>83</v>
      </c>
    </row>
    <row r="5496" ht="12.75" customHeight="1">
      <c r="A5496" s="7">
        <v>44615.0</v>
      </c>
      <c r="B5496" s="8" t="s">
        <v>3686</v>
      </c>
      <c r="C5496" s="8" t="s">
        <v>3687</v>
      </c>
      <c r="D5496" s="9" t="s">
        <v>58</v>
      </c>
      <c r="E5496" s="10" t="s">
        <v>19</v>
      </c>
      <c r="F5496" s="11">
        <v>1.707360973E9</v>
      </c>
      <c r="G5496" s="8" t="s">
        <v>24</v>
      </c>
      <c r="H5496" s="8" t="str">
        <f t="shared" si="1"/>
        <v>BUY</v>
      </c>
      <c r="I5496" s="12">
        <v>8.987362</v>
      </c>
      <c r="J5496" s="12">
        <v>1000.0</v>
      </c>
      <c r="K5496" s="16">
        <v>44727.0</v>
      </c>
      <c r="L5496" s="14">
        <v>10.256041</v>
      </c>
      <c r="M5496" s="14">
        <f t="shared" si="2"/>
        <v>1141.162557</v>
      </c>
      <c r="N5496" s="15">
        <f t="shared" si="3"/>
        <v>0.1411625569</v>
      </c>
      <c r="O5496" s="15">
        <f t="shared" si="4"/>
        <v>-0.1411625569</v>
      </c>
      <c r="P5496" s="8">
        <f t="shared" si="5"/>
        <v>112</v>
      </c>
    </row>
    <row r="5497" ht="12.75" customHeight="1">
      <c r="A5497" s="7">
        <v>44615.0</v>
      </c>
      <c r="B5497" s="8" t="s">
        <v>2706</v>
      </c>
      <c r="C5497" s="8" t="s">
        <v>2707</v>
      </c>
      <c r="D5497" s="9" t="s">
        <v>35</v>
      </c>
      <c r="E5497" s="10" t="s">
        <v>19</v>
      </c>
      <c r="F5497" s="11">
        <v>2.483909373E9</v>
      </c>
      <c r="G5497" s="8" t="s">
        <v>20</v>
      </c>
      <c r="H5497" s="8" t="str">
        <f t="shared" si="1"/>
        <v>SELL</v>
      </c>
      <c r="I5497" s="12">
        <v>27.0</v>
      </c>
      <c r="J5497" s="12">
        <v>1000.0</v>
      </c>
      <c r="K5497" s="16">
        <v>44727.0</v>
      </c>
      <c r="L5497" s="14">
        <v>10.13</v>
      </c>
      <c r="M5497" s="14">
        <f t="shared" si="2"/>
        <v>375.1851852</v>
      </c>
      <c r="N5497" s="15">
        <f t="shared" si="3"/>
        <v>0.6248148148</v>
      </c>
      <c r="O5497" s="15">
        <f t="shared" si="4"/>
        <v>-0.6248148148</v>
      </c>
      <c r="P5497" s="8">
        <f t="shared" si="5"/>
        <v>112</v>
      </c>
    </row>
    <row r="5498" ht="12.75" customHeight="1">
      <c r="A5498" s="7">
        <v>44615.0</v>
      </c>
      <c r="B5498" s="8" t="s">
        <v>3467</v>
      </c>
      <c r="C5498" s="8" t="s">
        <v>3468</v>
      </c>
      <c r="D5498" s="9" t="s">
        <v>23</v>
      </c>
      <c r="E5498" s="10" t="s">
        <v>19</v>
      </c>
      <c r="F5498" s="11">
        <v>4.228550989E9</v>
      </c>
      <c r="G5498" s="8" t="s">
        <v>24</v>
      </c>
      <c r="H5498" s="8" t="str">
        <f t="shared" si="1"/>
        <v>BUY</v>
      </c>
      <c r="I5498" s="12">
        <v>34.09</v>
      </c>
      <c r="J5498" s="12">
        <v>1000.0</v>
      </c>
      <c r="K5498" s="7">
        <v>44636.0</v>
      </c>
      <c r="L5498" s="14">
        <v>35.049999</v>
      </c>
      <c r="M5498" s="14">
        <f t="shared" si="2"/>
        <v>1028.160722</v>
      </c>
      <c r="N5498" s="15">
        <f t="shared" si="3"/>
        <v>0.02816072162</v>
      </c>
      <c r="O5498" s="15">
        <f t="shared" si="4"/>
        <v>-0.02816072162</v>
      </c>
      <c r="P5498" s="8">
        <f t="shared" si="5"/>
        <v>21</v>
      </c>
    </row>
    <row r="5499" ht="12.75" customHeight="1">
      <c r="A5499" s="7">
        <v>44615.0</v>
      </c>
      <c r="B5499" s="8" t="s">
        <v>3688</v>
      </c>
      <c r="C5499" s="8" t="s">
        <v>3689</v>
      </c>
      <c r="D5499" s="9" t="s">
        <v>65</v>
      </c>
      <c r="E5499" s="10" t="s">
        <v>19</v>
      </c>
      <c r="F5499" s="11">
        <v>5.9722130736E10</v>
      </c>
      <c r="G5499" s="8" t="s">
        <v>20</v>
      </c>
      <c r="H5499" s="8" t="str">
        <f t="shared" si="1"/>
        <v>SELL</v>
      </c>
      <c r="I5499" s="12">
        <v>60.75</v>
      </c>
      <c r="J5499" s="12">
        <v>1000.0</v>
      </c>
      <c r="K5499" s="16">
        <v>44727.0</v>
      </c>
      <c r="L5499" s="14">
        <v>54.1</v>
      </c>
      <c r="M5499" s="14">
        <f t="shared" si="2"/>
        <v>890.5349794</v>
      </c>
      <c r="N5499" s="15">
        <f t="shared" si="3"/>
        <v>0.1094650206</v>
      </c>
      <c r="O5499" s="15">
        <f t="shared" si="4"/>
        <v>-0.1094650206</v>
      </c>
      <c r="P5499" s="8">
        <f t="shared" si="5"/>
        <v>112</v>
      </c>
    </row>
    <row r="5500" ht="12.75" customHeight="1">
      <c r="A5500" s="7">
        <v>44615.0</v>
      </c>
      <c r="B5500" s="8" t="s">
        <v>378</v>
      </c>
      <c r="C5500" s="8" t="s">
        <v>379</v>
      </c>
      <c r="D5500" s="9" t="s">
        <v>32</v>
      </c>
      <c r="E5500" s="10" t="s">
        <v>19</v>
      </c>
      <c r="F5500" s="11">
        <v>1.3622925831E10</v>
      </c>
      <c r="G5500" s="8" t="s">
        <v>20</v>
      </c>
      <c r="H5500" s="8" t="str">
        <f t="shared" si="1"/>
        <v>SELL</v>
      </c>
      <c r="I5500" s="12">
        <v>48.664658</v>
      </c>
      <c r="J5500" s="12">
        <v>1000.0</v>
      </c>
      <c r="K5500" s="16">
        <v>44727.0</v>
      </c>
      <c r="L5500" s="14">
        <v>50.353386</v>
      </c>
      <c r="M5500" s="14">
        <f t="shared" si="2"/>
        <v>1034.701323</v>
      </c>
      <c r="N5500" s="15">
        <f t="shared" si="3"/>
        <v>-0.03470132267</v>
      </c>
      <c r="O5500" s="15">
        <f t="shared" si="4"/>
        <v>0.03470132267</v>
      </c>
      <c r="P5500" s="8">
        <f t="shared" si="5"/>
        <v>112</v>
      </c>
    </row>
    <row r="5501" ht="12.75" customHeight="1">
      <c r="A5501" s="16">
        <v>44615.0</v>
      </c>
      <c r="B5501" s="8" t="s">
        <v>3036</v>
      </c>
      <c r="C5501" s="8" t="s">
        <v>3037</v>
      </c>
      <c r="D5501" s="9" t="s">
        <v>18</v>
      </c>
      <c r="E5501" s="10" t="s">
        <v>19</v>
      </c>
      <c r="F5501" s="11">
        <v>1.289963192E10</v>
      </c>
      <c r="G5501" s="18" t="s">
        <v>24</v>
      </c>
      <c r="H5501" s="17" t="str">
        <f t="shared" si="1"/>
        <v>BUY</v>
      </c>
      <c r="I5501" s="12">
        <v>12.37055</v>
      </c>
      <c r="J5501" s="12">
        <v>1000.0</v>
      </c>
      <c r="K5501" s="16">
        <v>44727.0</v>
      </c>
      <c r="L5501" s="14">
        <v>9.682603</v>
      </c>
      <c r="M5501" s="14">
        <f t="shared" si="2"/>
        <v>782.7140265</v>
      </c>
      <c r="N5501" s="15">
        <f t="shared" si="3"/>
        <v>-0.2172859735</v>
      </c>
      <c r="O5501" s="15">
        <f t="shared" si="4"/>
        <v>0.2172859735</v>
      </c>
      <c r="P5501" s="8">
        <f t="shared" si="5"/>
        <v>112</v>
      </c>
    </row>
    <row r="5502" ht="12.75" customHeight="1">
      <c r="A5502" s="7">
        <v>44616.0</v>
      </c>
      <c r="B5502" s="8" t="s">
        <v>912</v>
      </c>
      <c r="C5502" s="8" t="s">
        <v>913</v>
      </c>
      <c r="D5502" s="9" t="s">
        <v>23</v>
      </c>
      <c r="E5502" s="10" t="s">
        <v>19</v>
      </c>
      <c r="F5502" s="11">
        <v>4.267680768E10</v>
      </c>
      <c r="G5502" s="8" t="s">
        <v>24</v>
      </c>
      <c r="H5502" s="8" t="str">
        <f t="shared" si="1"/>
        <v>BUY</v>
      </c>
      <c r="I5502" s="12">
        <v>218.179993</v>
      </c>
      <c r="J5502" s="12">
        <v>1000.0</v>
      </c>
      <c r="K5502" s="16">
        <v>44727.0</v>
      </c>
      <c r="L5502" s="14">
        <v>176.710007</v>
      </c>
      <c r="M5502" s="14">
        <f t="shared" si="2"/>
        <v>809.9276408</v>
      </c>
      <c r="N5502" s="15">
        <f t="shared" si="3"/>
        <v>-0.1900723592</v>
      </c>
      <c r="O5502" s="15">
        <f t="shared" si="4"/>
        <v>0.1900723592</v>
      </c>
      <c r="P5502" s="8">
        <f t="shared" si="5"/>
        <v>111</v>
      </c>
    </row>
    <row r="5503" ht="12.75" customHeight="1">
      <c r="A5503" s="7">
        <v>44617.0</v>
      </c>
      <c r="B5503" s="8" t="s">
        <v>562</v>
      </c>
      <c r="C5503" s="8" t="s">
        <v>563</v>
      </c>
      <c r="D5503" s="9" t="s">
        <v>35</v>
      </c>
      <c r="E5503" s="10" t="s">
        <v>19</v>
      </c>
      <c r="F5503" s="11">
        <v>1.7149203119E10</v>
      </c>
      <c r="G5503" s="8" t="s">
        <v>24</v>
      </c>
      <c r="H5503" s="8" t="str">
        <f t="shared" si="1"/>
        <v>BUY</v>
      </c>
      <c r="I5503" s="12">
        <v>89.533241</v>
      </c>
      <c r="J5503" s="12">
        <v>1000.0</v>
      </c>
      <c r="K5503" s="16">
        <v>44637.0</v>
      </c>
      <c r="L5503" s="14">
        <v>92.765884</v>
      </c>
      <c r="M5503" s="14">
        <f t="shared" si="2"/>
        <v>1036.105506</v>
      </c>
      <c r="N5503" s="15">
        <f t="shared" si="3"/>
        <v>0.03610550633</v>
      </c>
      <c r="O5503" s="15">
        <f t="shared" si="4"/>
        <v>-0.03610550633</v>
      </c>
      <c r="P5503" s="8">
        <f t="shared" si="5"/>
        <v>20</v>
      </c>
    </row>
    <row r="5504" ht="12.75" customHeight="1">
      <c r="A5504" s="7">
        <v>44617.0</v>
      </c>
      <c r="B5504" s="8" t="s">
        <v>2436</v>
      </c>
      <c r="C5504" s="8" t="s">
        <v>2437</v>
      </c>
      <c r="D5504" s="9" t="s">
        <v>23</v>
      </c>
      <c r="E5504" s="10" t="s">
        <v>19</v>
      </c>
      <c r="F5504" s="11">
        <v>3.9947458429E10</v>
      </c>
      <c r="G5504" s="8" t="s">
        <v>24</v>
      </c>
      <c r="H5504" s="8" t="str">
        <f t="shared" si="1"/>
        <v>BUY</v>
      </c>
      <c r="I5504" s="12">
        <v>49.050838</v>
      </c>
      <c r="J5504" s="12">
        <v>1000.0</v>
      </c>
      <c r="K5504" s="16">
        <v>44727.0</v>
      </c>
      <c r="L5504" s="14">
        <v>45.986927</v>
      </c>
      <c r="M5504" s="14">
        <f t="shared" si="2"/>
        <v>937.5360111</v>
      </c>
      <c r="N5504" s="15">
        <f t="shared" si="3"/>
        <v>-0.06246398889</v>
      </c>
      <c r="O5504" s="15">
        <f t="shared" si="4"/>
        <v>0.06246398889</v>
      </c>
      <c r="P5504" s="8">
        <f t="shared" si="5"/>
        <v>110</v>
      </c>
    </row>
    <row r="5505" ht="12.75" customHeight="1">
      <c r="A5505" s="7">
        <v>44617.0</v>
      </c>
      <c r="B5505" s="8" t="s">
        <v>714</v>
      </c>
      <c r="C5505" s="8" t="s">
        <v>601</v>
      </c>
      <c r="D5505" s="9" t="s">
        <v>23</v>
      </c>
      <c r="E5505" s="10" t="s">
        <v>19</v>
      </c>
      <c r="F5505" s="11">
        <v>3.0623792366E10</v>
      </c>
      <c r="G5505" s="8" t="s">
        <v>24</v>
      </c>
      <c r="H5505" s="8" t="str">
        <f t="shared" si="1"/>
        <v>BUY</v>
      </c>
      <c r="I5505" s="12">
        <v>32.795479</v>
      </c>
      <c r="J5505" s="12">
        <v>1000.0</v>
      </c>
      <c r="K5505" s="7">
        <v>44620.0</v>
      </c>
      <c r="L5505" s="14">
        <v>32.709801</v>
      </c>
      <c r="M5505" s="14">
        <f t="shared" si="2"/>
        <v>997.3875058</v>
      </c>
      <c r="N5505" s="15">
        <f t="shared" si="3"/>
        <v>-0.00261249424</v>
      </c>
      <c r="O5505" s="15">
        <f t="shared" si="4"/>
        <v>0.00261249424</v>
      </c>
      <c r="P5505" s="8">
        <f t="shared" si="5"/>
        <v>3</v>
      </c>
    </row>
    <row r="5506" ht="12.75" customHeight="1">
      <c r="A5506" s="7">
        <v>44617.0</v>
      </c>
      <c r="B5506" s="8" t="s">
        <v>3690</v>
      </c>
      <c r="C5506" s="8" t="s">
        <v>3691</v>
      </c>
      <c r="D5506" s="9" t="s">
        <v>18</v>
      </c>
      <c r="E5506" s="10" t="s">
        <v>19</v>
      </c>
      <c r="F5506" s="11">
        <v>5.43789E9</v>
      </c>
      <c r="G5506" s="8" t="s">
        <v>20</v>
      </c>
      <c r="H5506" s="8" t="str">
        <f t="shared" si="1"/>
        <v>SELL</v>
      </c>
      <c r="I5506" s="12">
        <v>20.809999</v>
      </c>
      <c r="J5506" s="12">
        <v>1000.0</v>
      </c>
      <c r="K5506" s="16">
        <v>44727.0</v>
      </c>
      <c r="L5506" s="14">
        <v>18.110001</v>
      </c>
      <c r="M5506" s="14">
        <f t="shared" si="2"/>
        <v>870.2547751</v>
      </c>
      <c r="N5506" s="15">
        <f t="shared" si="3"/>
        <v>0.1297452249</v>
      </c>
      <c r="O5506" s="15">
        <f t="shared" si="4"/>
        <v>-0.1297452249</v>
      </c>
      <c r="P5506" s="8">
        <f t="shared" si="5"/>
        <v>110</v>
      </c>
    </row>
    <row r="5507" ht="12.75" customHeight="1">
      <c r="A5507" s="7">
        <v>44617.0</v>
      </c>
      <c r="B5507" s="8" t="s">
        <v>401</v>
      </c>
      <c r="C5507" s="8" t="s">
        <v>402</v>
      </c>
      <c r="D5507" s="9" t="s">
        <v>35</v>
      </c>
      <c r="E5507" s="10" t="s">
        <v>19</v>
      </c>
      <c r="F5507" s="11">
        <v>3.11092483E9</v>
      </c>
      <c r="G5507" s="8" t="s">
        <v>24</v>
      </c>
      <c r="H5507" s="8" t="str">
        <f t="shared" si="1"/>
        <v>BUY</v>
      </c>
      <c r="I5507" s="12">
        <v>51.353615</v>
      </c>
      <c r="J5507" s="12">
        <v>1000.0</v>
      </c>
      <c r="K5507" s="7">
        <v>44624.0</v>
      </c>
      <c r="L5507" s="14">
        <v>53.059982</v>
      </c>
      <c r="M5507" s="14">
        <f t="shared" si="2"/>
        <v>1033.227787</v>
      </c>
      <c r="N5507" s="15">
        <f t="shared" si="3"/>
        <v>0.03322778737</v>
      </c>
      <c r="O5507" s="15">
        <f t="shared" si="4"/>
        <v>-0.03322778737</v>
      </c>
      <c r="P5507" s="8">
        <f t="shared" si="5"/>
        <v>7</v>
      </c>
    </row>
    <row r="5508" ht="12.75" customHeight="1">
      <c r="A5508" s="16">
        <v>44617.0</v>
      </c>
      <c r="B5508" s="8" t="s">
        <v>455</v>
      </c>
      <c r="C5508" s="8" t="s">
        <v>456</v>
      </c>
      <c r="D5508" s="9" t="s">
        <v>23</v>
      </c>
      <c r="E5508" s="10" t="s">
        <v>19</v>
      </c>
      <c r="F5508" s="11">
        <v>5.8573620898E10</v>
      </c>
      <c r="G5508" s="18" t="s">
        <v>24</v>
      </c>
      <c r="H5508" s="17" t="str">
        <f t="shared" si="1"/>
        <v>BUY</v>
      </c>
      <c r="I5508" s="12">
        <v>225.229996</v>
      </c>
      <c r="J5508" s="12">
        <v>1000.0</v>
      </c>
      <c r="K5508" s="16">
        <v>44620.0</v>
      </c>
      <c r="L5508" s="14">
        <v>229.050003</v>
      </c>
      <c r="M5508" s="14">
        <f t="shared" si="2"/>
        <v>1016.960472</v>
      </c>
      <c r="N5508" s="15">
        <f t="shared" si="3"/>
        <v>0.01696047182</v>
      </c>
      <c r="O5508" s="15">
        <f t="shared" si="4"/>
        <v>-0.01696047182</v>
      </c>
      <c r="P5508" s="8">
        <f t="shared" si="5"/>
        <v>3</v>
      </c>
    </row>
    <row r="5509" ht="12.75" customHeight="1">
      <c r="A5509" s="16">
        <v>44617.0</v>
      </c>
      <c r="B5509" s="8" t="s">
        <v>2592</v>
      </c>
      <c r="C5509" s="8" t="s">
        <v>2593</v>
      </c>
      <c r="D5509" s="9" t="s">
        <v>23</v>
      </c>
      <c r="E5509" s="10" t="s">
        <v>19</v>
      </c>
      <c r="F5509" s="11">
        <v>1.9724256923E10</v>
      </c>
      <c r="G5509" s="18" t="s">
        <v>24</v>
      </c>
      <c r="H5509" s="17" t="str">
        <f t="shared" si="1"/>
        <v>BUY</v>
      </c>
      <c r="I5509" s="12">
        <v>125.32</v>
      </c>
      <c r="J5509" s="12">
        <v>1000.0</v>
      </c>
      <c r="K5509" s="16">
        <v>44665.0</v>
      </c>
      <c r="L5509" s="14">
        <v>110.309998</v>
      </c>
      <c r="M5509" s="14">
        <f t="shared" si="2"/>
        <v>880.2266039</v>
      </c>
      <c r="N5509" s="15">
        <f t="shared" si="3"/>
        <v>-0.1197733961</v>
      </c>
      <c r="O5509" s="15">
        <f t="shared" si="4"/>
        <v>0.1197733961</v>
      </c>
      <c r="P5509" s="8">
        <f t="shared" si="5"/>
        <v>48</v>
      </c>
    </row>
    <row r="5510" ht="12.75" customHeight="1">
      <c r="A5510" s="7">
        <v>44620.0</v>
      </c>
      <c r="B5510" s="8" t="s">
        <v>3276</v>
      </c>
      <c r="C5510" s="8" t="s">
        <v>3277</v>
      </c>
      <c r="D5510" s="9" t="s">
        <v>27</v>
      </c>
      <c r="E5510" s="10" t="s">
        <v>19</v>
      </c>
      <c r="F5510" s="11">
        <v>9.1838096E8</v>
      </c>
      <c r="G5510" s="8" t="s">
        <v>20</v>
      </c>
      <c r="H5510" s="8" t="str">
        <f t="shared" si="1"/>
        <v>SELL</v>
      </c>
      <c r="I5510" s="12">
        <v>7.27</v>
      </c>
      <c r="J5510" s="12">
        <v>1000.0</v>
      </c>
      <c r="K5510" s="16">
        <v>44727.0</v>
      </c>
      <c r="L5510" s="14">
        <v>5.06</v>
      </c>
      <c r="M5510" s="14">
        <f t="shared" si="2"/>
        <v>696.0110041</v>
      </c>
      <c r="N5510" s="15">
        <f t="shared" si="3"/>
        <v>0.3039889959</v>
      </c>
      <c r="O5510" s="15">
        <f t="shared" si="4"/>
        <v>-0.3039889959</v>
      </c>
      <c r="P5510" s="8">
        <f t="shared" si="5"/>
        <v>107</v>
      </c>
    </row>
    <row r="5511" ht="12.75" customHeight="1">
      <c r="A5511" s="7">
        <v>44620.0</v>
      </c>
      <c r="B5511" s="8" t="s">
        <v>3389</v>
      </c>
      <c r="C5511" s="8" t="s">
        <v>3390</v>
      </c>
      <c r="D5511" s="9" t="s">
        <v>39</v>
      </c>
      <c r="E5511" s="10" t="s">
        <v>19</v>
      </c>
      <c r="F5511" s="11">
        <v>4.337728664E9</v>
      </c>
      <c r="G5511" s="8" t="s">
        <v>24</v>
      </c>
      <c r="H5511" s="8" t="str">
        <f t="shared" si="1"/>
        <v>BUY</v>
      </c>
      <c r="I5511" s="12">
        <v>61.349998</v>
      </c>
      <c r="J5511" s="12">
        <v>1000.0</v>
      </c>
      <c r="K5511" s="16">
        <v>44713.0</v>
      </c>
      <c r="L5511" s="14">
        <v>35.529999</v>
      </c>
      <c r="M5511" s="14">
        <f t="shared" si="2"/>
        <v>579.1361069</v>
      </c>
      <c r="N5511" s="15">
        <f t="shared" si="3"/>
        <v>-0.4208638931</v>
      </c>
      <c r="O5511" s="15">
        <f t="shared" si="4"/>
        <v>0.4208638931</v>
      </c>
      <c r="P5511" s="8">
        <f t="shared" si="5"/>
        <v>93</v>
      </c>
    </row>
    <row r="5512" ht="12.75" customHeight="1">
      <c r="A5512" s="7">
        <v>44620.0</v>
      </c>
      <c r="B5512" s="8" t="s">
        <v>3692</v>
      </c>
      <c r="C5512" s="8" t="s">
        <v>3693</v>
      </c>
      <c r="D5512" s="9" t="s">
        <v>27</v>
      </c>
      <c r="E5512" s="10" t="s">
        <v>19</v>
      </c>
      <c r="F5512" s="11">
        <v>4.158556877E9</v>
      </c>
      <c r="G5512" s="8" t="s">
        <v>24</v>
      </c>
      <c r="H5512" s="8" t="str">
        <f t="shared" si="1"/>
        <v>BUY</v>
      </c>
      <c r="I5512" s="12">
        <v>5.665152</v>
      </c>
      <c r="J5512" s="12">
        <v>1000.0</v>
      </c>
      <c r="K5512" s="16">
        <v>44690.0</v>
      </c>
      <c r="L5512" s="14">
        <v>6.51467</v>
      </c>
      <c r="M5512" s="14">
        <f t="shared" si="2"/>
        <v>1149.955023</v>
      </c>
      <c r="N5512" s="15">
        <f t="shared" si="3"/>
        <v>0.1499550233</v>
      </c>
      <c r="O5512" s="15">
        <f t="shared" si="4"/>
        <v>-0.1499550233</v>
      </c>
      <c r="P5512" s="8">
        <f t="shared" si="5"/>
        <v>70</v>
      </c>
    </row>
    <row r="5513" ht="12.75" customHeight="1">
      <c r="A5513" s="7">
        <v>44620.0</v>
      </c>
      <c r="B5513" s="8" t="s">
        <v>714</v>
      </c>
      <c r="C5513" s="8" t="s">
        <v>601</v>
      </c>
      <c r="D5513" s="9" t="s">
        <v>23</v>
      </c>
      <c r="E5513" s="10" t="s">
        <v>19</v>
      </c>
      <c r="F5513" s="11">
        <v>3.0623792366E10</v>
      </c>
      <c r="G5513" s="8" t="s">
        <v>20</v>
      </c>
      <c r="H5513" s="8" t="str">
        <f t="shared" si="1"/>
        <v>SELL</v>
      </c>
      <c r="I5513" s="12">
        <v>32.709801</v>
      </c>
      <c r="J5513" s="12">
        <v>1000.0</v>
      </c>
      <c r="K5513" s="16">
        <v>44727.0</v>
      </c>
      <c r="L5513" s="14">
        <v>33.198677</v>
      </c>
      <c r="M5513" s="14">
        <f t="shared" si="2"/>
        <v>1014.945857</v>
      </c>
      <c r="N5513" s="15">
        <f t="shared" si="3"/>
        <v>-0.01494585675</v>
      </c>
      <c r="O5513" s="15">
        <f t="shared" si="4"/>
        <v>0.01494585675</v>
      </c>
      <c r="P5513" s="8">
        <f t="shared" si="5"/>
        <v>107</v>
      </c>
    </row>
    <row r="5514" ht="12.75" customHeight="1">
      <c r="A5514" s="7">
        <v>44620.0</v>
      </c>
      <c r="B5514" s="8" t="s">
        <v>1057</v>
      </c>
      <c r="C5514" s="8" t="s">
        <v>1058</v>
      </c>
      <c r="D5514" s="9" t="s">
        <v>71</v>
      </c>
      <c r="E5514" s="10" t="s">
        <v>82</v>
      </c>
      <c r="F5514" s="11">
        <v>2.90071102E9</v>
      </c>
      <c r="G5514" s="8" t="s">
        <v>20</v>
      </c>
      <c r="H5514" s="8" t="str">
        <f t="shared" si="1"/>
        <v>SELL</v>
      </c>
      <c r="I5514" s="12">
        <v>31.709143</v>
      </c>
      <c r="J5514" s="12">
        <v>1000.0</v>
      </c>
      <c r="K5514" s="16">
        <v>44727.0</v>
      </c>
      <c r="L5514" s="14">
        <v>30.302752</v>
      </c>
      <c r="M5514" s="14">
        <f t="shared" si="2"/>
        <v>955.6471457</v>
      </c>
      <c r="N5514" s="15">
        <f t="shared" si="3"/>
        <v>0.04435285432</v>
      </c>
      <c r="O5514" s="15">
        <f t="shared" si="4"/>
        <v>-0.04435285432</v>
      </c>
      <c r="P5514" s="8">
        <f t="shared" si="5"/>
        <v>107</v>
      </c>
    </row>
    <row r="5515" ht="12.75" customHeight="1">
      <c r="A5515" s="7">
        <v>44620.0</v>
      </c>
      <c r="B5515" s="8" t="s">
        <v>3694</v>
      </c>
      <c r="C5515" s="8" t="s">
        <v>3695</v>
      </c>
      <c r="D5515" s="9" t="s">
        <v>27</v>
      </c>
      <c r="E5515" s="10" t="s">
        <v>19</v>
      </c>
      <c r="F5515" s="11">
        <v>2.1605088E9</v>
      </c>
      <c r="G5515" s="8" t="s">
        <v>20</v>
      </c>
      <c r="H5515" s="8" t="str">
        <f t="shared" si="1"/>
        <v>SELL</v>
      </c>
      <c r="I5515" s="12">
        <v>14.64</v>
      </c>
      <c r="J5515" s="12">
        <v>1000.0</v>
      </c>
      <c r="K5515" s="16">
        <v>44727.0</v>
      </c>
      <c r="L5515" s="14">
        <v>10.91</v>
      </c>
      <c r="M5515" s="14">
        <f t="shared" si="2"/>
        <v>745.2185792</v>
      </c>
      <c r="N5515" s="15">
        <f t="shared" si="3"/>
        <v>0.2547814208</v>
      </c>
      <c r="O5515" s="15">
        <f t="shared" si="4"/>
        <v>-0.2547814208</v>
      </c>
      <c r="P5515" s="8">
        <f t="shared" si="5"/>
        <v>107</v>
      </c>
    </row>
    <row r="5516" ht="12.75" customHeight="1">
      <c r="A5516" s="16">
        <v>44620.0</v>
      </c>
      <c r="B5516" s="8" t="s">
        <v>455</v>
      </c>
      <c r="C5516" s="8" t="s">
        <v>456</v>
      </c>
      <c r="D5516" s="9" t="s">
        <v>23</v>
      </c>
      <c r="E5516" s="10" t="s">
        <v>19</v>
      </c>
      <c r="F5516" s="11">
        <v>5.8573620898E10</v>
      </c>
      <c r="G5516" s="17" t="s">
        <v>20</v>
      </c>
      <c r="H5516" s="18" t="str">
        <f t="shared" si="1"/>
        <v>SELL</v>
      </c>
      <c r="I5516" s="12">
        <v>229.050003</v>
      </c>
      <c r="J5516" s="12">
        <v>1000.0</v>
      </c>
      <c r="K5516" s="16">
        <v>44727.0</v>
      </c>
      <c r="L5516" s="14">
        <v>142.809998</v>
      </c>
      <c r="M5516" s="14">
        <f t="shared" si="2"/>
        <v>623.4883044</v>
      </c>
      <c r="N5516" s="15">
        <f t="shared" si="3"/>
        <v>0.3765116956</v>
      </c>
      <c r="O5516" s="15">
        <f t="shared" si="4"/>
        <v>-0.3765116956</v>
      </c>
      <c r="P5516" s="8">
        <f t="shared" si="5"/>
        <v>107</v>
      </c>
    </row>
    <row r="5517" ht="12.75" customHeight="1">
      <c r="A5517" s="7">
        <v>44621.0</v>
      </c>
      <c r="B5517" s="8" t="s">
        <v>3620</v>
      </c>
      <c r="C5517" s="8" t="s">
        <v>3621</v>
      </c>
      <c r="D5517" s="9" t="s">
        <v>65</v>
      </c>
      <c r="E5517" s="10" t="s">
        <v>19</v>
      </c>
      <c r="F5517" s="11">
        <v>2.00814611E8</v>
      </c>
      <c r="G5517" s="8" t="s">
        <v>24</v>
      </c>
      <c r="H5517" s="8" t="str">
        <f t="shared" si="1"/>
        <v>BUY</v>
      </c>
      <c r="I5517" s="12">
        <v>5.51</v>
      </c>
      <c r="J5517" s="12">
        <v>1000.0</v>
      </c>
      <c r="K5517" s="16">
        <v>44727.0</v>
      </c>
      <c r="L5517" s="14">
        <v>5.88</v>
      </c>
      <c r="M5517" s="14">
        <f t="shared" si="2"/>
        <v>1067.150635</v>
      </c>
      <c r="N5517" s="15">
        <f t="shared" si="3"/>
        <v>0.06715063521</v>
      </c>
      <c r="O5517" s="15">
        <f t="shared" si="4"/>
        <v>-0.06715063521</v>
      </c>
      <c r="P5517" s="8">
        <f t="shared" si="5"/>
        <v>106</v>
      </c>
    </row>
    <row r="5518" ht="12.75" customHeight="1">
      <c r="A5518" s="7">
        <v>44621.0</v>
      </c>
      <c r="B5518" s="8" t="s">
        <v>3696</v>
      </c>
      <c r="C5518" s="8" t="s">
        <v>3697</v>
      </c>
      <c r="D5518" s="9" t="s">
        <v>71</v>
      </c>
      <c r="E5518" s="10" t="s">
        <v>19</v>
      </c>
      <c r="F5518" s="11">
        <v>1.379488468E9</v>
      </c>
      <c r="G5518" s="8" t="s">
        <v>24</v>
      </c>
      <c r="H5518" s="8" t="str">
        <f t="shared" si="1"/>
        <v>BUY</v>
      </c>
      <c r="I5518" s="12">
        <v>50.81</v>
      </c>
      <c r="J5518" s="12">
        <v>1000.0</v>
      </c>
      <c r="K5518" s="16">
        <v>44727.0</v>
      </c>
      <c r="L5518" s="14">
        <v>42.76</v>
      </c>
      <c r="M5518" s="14">
        <f t="shared" si="2"/>
        <v>841.5666207</v>
      </c>
      <c r="N5518" s="15">
        <f t="shared" si="3"/>
        <v>-0.1584333793</v>
      </c>
      <c r="O5518" s="15">
        <f t="shared" si="4"/>
        <v>0.1584333793</v>
      </c>
      <c r="P5518" s="8">
        <f t="shared" si="5"/>
        <v>106</v>
      </c>
    </row>
    <row r="5519" ht="12.75" customHeight="1">
      <c r="A5519" s="7">
        <v>44621.0</v>
      </c>
      <c r="B5519" s="8" t="s">
        <v>3325</v>
      </c>
      <c r="C5519" s="8" t="s">
        <v>3326</v>
      </c>
      <c r="D5519" s="9" t="s">
        <v>23</v>
      </c>
      <c r="E5519" s="10" t="s">
        <v>19</v>
      </c>
      <c r="F5519" s="11">
        <v>8.6162512E8</v>
      </c>
      <c r="G5519" s="8" t="s">
        <v>24</v>
      </c>
      <c r="H5519" s="8" t="str">
        <f t="shared" si="1"/>
        <v>BUY</v>
      </c>
      <c r="I5519" s="12">
        <v>9.33</v>
      </c>
      <c r="J5519" s="12">
        <v>1000.0</v>
      </c>
      <c r="K5519" s="16">
        <v>44727.0</v>
      </c>
      <c r="L5519" s="14">
        <v>6.83</v>
      </c>
      <c r="M5519" s="14">
        <f t="shared" si="2"/>
        <v>732.0471597</v>
      </c>
      <c r="N5519" s="15">
        <f t="shared" si="3"/>
        <v>-0.2679528403</v>
      </c>
      <c r="O5519" s="15">
        <f t="shared" si="4"/>
        <v>0.2679528403</v>
      </c>
      <c r="P5519" s="8">
        <f t="shared" si="5"/>
        <v>106</v>
      </c>
    </row>
    <row r="5520" ht="12.75" customHeight="1">
      <c r="A5520" s="7">
        <v>44622.0</v>
      </c>
      <c r="B5520" s="8" t="s">
        <v>3698</v>
      </c>
      <c r="C5520" s="8" t="s">
        <v>3699</v>
      </c>
      <c r="D5520" s="9" t="s">
        <v>193</v>
      </c>
      <c r="E5520" s="10" t="s">
        <v>19</v>
      </c>
      <c r="F5520" s="11">
        <v>2.493028877E9</v>
      </c>
      <c r="G5520" s="8" t="s">
        <v>24</v>
      </c>
      <c r="H5520" s="8" t="str">
        <f t="shared" si="1"/>
        <v>BUY</v>
      </c>
      <c r="I5520" s="12">
        <v>29.502884</v>
      </c>
      <c r="J5520" s="12">
        <v>1000.0</v>
      </c>
      <c r="K5520" s="16">
        <v>44727.0</v>
      </c>
      <c r="L5520" s="14">
        <v>19.336349</v>
      </c>
      <c r="M5520" s="14">
        <f t="shared" si="2"/>
        <v>655.4053834</v>
      </c>
      <c r="N5520" s="15">
        <f t="shared" si="3"/>
        <v>-0.3445946166</v>
      </c>
      <c r="O5520" s="15">
        <f t="shared" si="4"/>
        <v>0.3445946166</v>
      </c>
      <c r="P5520" s="8">
        <f t="shared" si="5"/>
        <v>105</v>
      </c>
    </row>
    <row r="5521" ht="12.75" customHeight="1">
      <c r="A5521" s="7">
        <v>44622.0</v>
      </c>
      <c r="B5521" s="8" t="s">
        <v>628</v>
      </c>
      <c r="C5521" s="8" t="s">
        <v>629</v>
      </c>
      <c r="D5521" s="9" t="s">
        <v>35</v>
      </c>
      <c r="E5521" s="10" t="s">
        <v>19</v>
      </c>
      <c r="F5521" s="11">
        <v>2.373457054E9</v>
      </c>
      <c r="G5521" s="8" t="s">
        <v>24</v>
      </c>
      <c r="H5521" s="8" t="str">
        <f t="shared" si="1"/>
        <v>BUY</v>
      </c>
      <c r="I5521" s="12">
        <v>28.657305</v>
      </c>
      <c r="J5521" s="12">
        <v>1000.0</v>
      </c>
      <c r="K5521" s="16">
        <v>44727.0</v>
      </c>
      <c r="L5521" s="14">
        <v>27.513582</v>
      </c>
      <c r="M5521" s="14">
        <f t="shared" si="2"/>
        <v>960.0896525</v>
      </c>
      <c r="N5521" s="15">
        <f t="shared" si="3"/>
        <v>-0.03991034747</v>
      </c>
      <c r="O5521" s="15">
        <f t="shared" si="4"/>
        <v>0.03991034747</v>
      </c>
      <c r="P5521" s="8">
        <f t="shared" si="5"/>
        <v>105</v>
      </c>
    </row>
    <row r="5522" ht="12.75" customHeight="1">
      <c r="A5522" s="7">
        <v>44622.0</v>
      </c>
      <c r="B5522" s="8" t="s">
        <v>260</v>
      </c>
      <c r="C5522" s="8" t="s">
        <v>261</v>
      </c>
      <c r="D5522" s="9" t="s">
        <v>35</v>
      </c>
      <c r="E5522" s="10" t="s">
        <v>19</v>
      </c>
      <c r="F5522" s="11">
        <v>7.075072067E9</v>
      </c>
      <c r="G5522" s="8" t="s">
        <v>20</v>
      </c>
      <c r="H5522" s="8" t="str">
        <f t="shared" si="1"/>
        <v>SELL</v>
      </c>
      <c r="I5522" s="12">
        <v>19.059999</v>
      </c>
      <c r="J5522" s="12">
        <v>1000.0</v>
      </c>
      <c r="K5522" s="16">
        <v>44727.0</v>
      </c>
      <c r="L5522" s="14">
        <v>11.73</v>
      </c>
      <c r="M5522" s="14">
        <f t="shared" si="2"/>
        <v>615.4250061</v>
      </c>
      <c r="N5522" s="15">
        <f t="shared" si="3"/>
        <v>0.3845749939</v>
      </c>
      <c r="O5522" s="15">
        <f t="shared" si="4"/>
        <v>-0.3845749939</v>
      </c>
      <c r="P5522" s="8">
        <f t="shared" si="5"/>
        <v>105</v>
      </c>
    </row>
    <row r="5523" ht="12.75" customHeight="1">
      <c r="A5523" s="7">
        <v>44622.0</v>
      </c>
      <c r="B5523" s="8" t="s">
        <v>1965</v>
      </c>
      <c r="C5523" s="8" t="s">
        <v>1966</v>
      </c>
      <c r="D5523" s="9" t="s">
        <v>23</v>
      </c>
      <c r="E5523" s="10" t="s">
        <v>19</v>
      </c>
      <c r="F5523" s="11">
        <v>1.1645271E10</v>
      </c>
      <c r="G5523" s="8" t="s">
        <v>20</v>
      </c>
      <c r="H5523" s="8" t="str">
        <f t="shared" si="1"/>
        <v>SELL</v>
      </c>
      <c r="I5523" s="12">
        <v>182.699997</v>
      </c>
      <c r="J5523" s="12">
        <v>1000.0</v>
      </c>
      <c r="K5523" s="7">
        <v>44623.0</v>
      </c>
      <c r="L5523" s="14">
        <v>167.979996</v>
      </c>
      <c r="M5523" s="14">
        <f t="shared" si="2"/>
        <v>919.430754</v>
      </c>
      <c r="N5523" s="15">
        <f t="shared" si="3"/>
        <v>0.08056924599</v>
      </c>
      <c r="O5523" s="15">
        <f t="shared" si="4"/>
        <v>-0.08056924599</v>
      </c>
      <c r="P5523" s="8">
        <f t="shared" si="5"/>
        <v>1</v>
      </c>
    </row>
    <row r="5524" ht="12.75" customHeight="1">
      <c r="A5524" s="16">
        <v>44622.0</v>
      </c>
      <c r="B5524" s="8" t="s">
        <v>380</v>
      </c>
      <c r="C5524" s="8" t="s">
        <v>381</v>
      </c>
      <c r="D5524" s="9" t="s">
        <v>35</v>
      </c>
      <c r="E5524" s="10" t="s">
        <v>19</v>
      </c>
      <c r="F5524" s="11">
        <v>6.82995534313E11</v>
      </c>
      <c r="G5524" s="18" t="s">
        <v>24</v>
      </c>
      <c r="H5524" s="17" t="str">
        <f t="shared" si="1"/>
        <v>BUY</v>
      </c>
      <c r="I5524" s="12">
        <v>293.296661</v>
      </c>
      <c r="J5524" s="12">
        <v>1000.0</v>
      </c>
      <c r="K5524" s="16">
        <v>44663.0</v>
      </c>
      <c r="L5524" s="14">
        <v>328.983337</v>
      </c>
      <c r="M5524" s="14">
        <f t="shared" si="2"/>
        <v>1121.674334</v>
      </c>
      <c r="N5524" s="15">
        <f t="shared" si="3"/>
        <v>0.1216743344</v>
      </c>
      <c r="O5524" s="15">
        <f t="shared" si="4"/>
        <v>-0.1216743344</v>
      </c>
      <c r="P5524" s="8">
        <f t="shared" si="5"/>
        <v>41</v>
      </c>
    </row>
    <row r="5525" ht="12.75" customHeight="1">
      <c r="A5525" s="7">
        <v>44623.0</v>
      </c>
      <c r="B5525" s="8" t="s">
        <v>3127</v>
      </c>
      <c r="C5525" s="8" t="s">
        <v>3128</v>
      </c>
      <c r="D5525" s="9" t="s">
        <v>23</v>
      </c>
      <c r="E5525" s="10" t="s">
        <v>19</v>
      </c>
      <c r="F5525" s="11">
        <v>5.11272463E8</v>
      </c>
      <c r="G5525" s="8" t="s">
        <v>24</v>
      </c>
      <c r="H5525" s="8" t="str">
        <f t="shared" si="1"/>
        <v>BUY</v>
      </c>
      <c r="I5525" s="12">
        <v>3.84</v>
      </c>
      <c r="J5525" s="12">
        <v>1000.0</v>
      </c>
      <c r="K5525" s="16">
        <v>44727.0</v>
      </c>
      <c r="L5525" s="14">
        <v>2.11</v>
      </c>
      <c r="M5525" s="14">
        <f t="shared" si="2"/>
        <v>549.4791667</v>
      </c>
      <c r="N5525" s="15">
        <f t="shared" si="3"/>
        <v>-0.4505208333</v>
      </c>
      <c r="O5525" s="15">
        <f t="shared" si="4"/>
        <v>0.4505208333</v>
      </c>
      <c r="P5525" s="8">
        <f t="shared" si="5"/>
        <v>104</v>
      </c>
    </row>
    <row r="5526" ht="12.75" customHeight="1">
      <c r="A5526" s="7">
        <v>44623.0</v>
      </c>
      <c r="B5526" s="8" t="s">
        <v>1095</v>
      </c>
      <c r="C5526" s="8" t="s">
        <v>1096</v>
      </c>
      <c r="D5526" s="9" t="s">
        <v>27</v>
      </c>
      <c r="E5526" s="10" t="s">
        <v>19</v>
      </c>
      <c r="F5526" s="11">
        <v>1.331206352E10</v>
      </c>
      <c r="G5526" s="8" t="s">
        <v>20</v>
      </c>
      <c r="H5526" s="8" t="str">
        <f t="shared" si="1"/>
        <v>SELL</v>
      </c>
      <c r="I5526" s="12">
        <v>43.680779</v>
      </c>
      <c r="J5526" s="12">
        <v>1000.0</v>
      </c>
      <c r="K5526" s="16">
        <v>44727.0</v>
      </c>
      <c r="L5526" s="14">
        <v>44.923187</v>
      </c>
      <c r="M5526" s="14">
        <f t="shared" si="2"/>
        <v>1028.442899</v>
      </c>
      <c r="N5526" s="15">
        <f t="shared" si="3"/>
        <v>-0.02844289934</v>
      </c>
      <c r="O5526" s="15">
        <f t="shared" si="4"/>
        <v>0.02844289934</v>
      </c>
      <c r="P5526" s="8">
        <f t="shared" si="5"/>
        <v>104</v>
      </c>
    </row>
    <row r="5527" ht="12.75" customHeight="1">
      <c r="A5527" s="7">
        <v>44623.0</v>
      </c>
      <c r="B5527" s="8" t="s">
        <v>1965</v>
      </c>
      <c r="C5527" s="8" t="s">
        <v>1966</v>
      </c>
      <c r="D5527" s="9" t="s">
        <v>23</v>
      </c>
      <c r="E5527" s="10" t="s">
        <v>19</v>
      </c>
      <c r="F5527" s="11">
        <v>1.1645271E10</v>
      </c>
      <c r="G5527" s="8" t="s">
        <v>24</v>
      </c>
      <c r="H5527" s="8" t="str">
        <f t="shared" si="1"/>
        <v>BUY</v>
      </c>
      <c r="I5527" s="12">
        <v>167.979996</v>
      </c>
      <c r="J5527" s="12">
        <v>1000.0</v>
      </c>
      <c r="K5527" s="7">
        <v>44720.0</v>
      </c>
      <c r="L5527" s="14">
        <v>102.190002</v>
      </c>
      <c r="M5527" s="14">
        <f t="shared" si="2"/>
        <v>608.3462581</v>
      </c>
      <c r="N5527" s="15">
        <f t="shared" si="3"/>
        <v>-0.3916537419</v>
      </c>
      <c r="O5527" s="15">
        <f t="shared" si="4"/>
        <v>0.3916537419</v>
      </c>
      <c r="P5527" s="8">
        <f t="shared" si="5"/>
        <v>97</v>
      </c>
    </row>
    <row r="5528" ht="12.75" customHeight="1">
      <c r="A5528" s="7">
        <v>44623.0</v>
      </c>
      <c r="B5528" s="8" t="s">
        <v>3010</v>
      </c>
      <c r="C5528" s="8" t="s">
        <v>3011</v>
      </c>
      <c r="D5528" s="9" t="s">
        <v>23</v>
      </c>
      <c r="E5528" s="10" t="s">
        <v>19</v>
      </c>
      <c r="F5528" s="11">
        <v>4.8112617E10</v>
      </c>
      <c r="G5528" s="8" t="s">
        <v>24</v>
      </c>
      <c r="H5528" s="8" t="str">
        <f t="shared" si="1"/>
        <v>BUY</v>
      </c>
      <c r="I5528" s="12">
        <v>224.020004</v>
      </c>
      <c r="J5528" s="12">
        <v>1000.0</v>
      </c>
      <c r="K5528" s="7">
        <v>44635.0</v>
      </c>
      <c r="L5528" s="14">
        <v>170.779999</v>
      </c>
      <c r="M5528" s="14">
        <f t="shared" si="2"/>
        <v>762.3426299</v>
      </c>
      <c r="N5528" s="15">
        <f t="shared" si="3"/>
        <v>-0.2376573701</v>
      </c>
      <c r="O5528" s="15">
        <f t="shared" si="4"/>
        <v>0.2376573701</v>
      </c>
      <c r="P5528" s="8">
        <f t="shared" si="5"/>
        <v>12</v>
      </c>
    </row>
    <row r="5529" ht="12.75" customHeight="1">
      <c r="A5529" s="7">
        <v>44624.0</v>
      </c>
      <c r="B5529" s="8" t="s">
        <v>3187</v>
      </c>
      <c r="C5529" s="8" t="s">
        <v>3188</v>
      </c>
      <c r="D5529" s="9" t="s">
        <v>23</v>
      </c>
      <c r="E5529" s="10" t="s">
        <v>19</v>
      </c>
      <c r="F5529" s="11">
        <v>5.380320467E9</v>
      </c>
      <c r="G5529" s="8" t="s">
        <v>24</v>
      </c>
      <c r="H5529" s="8" t="str">
        <f t="shared" si="1"/>
        <v>BUY</v>
      </c>
      <c r="I5529" s="12">
        <v>18.08</v>
      </c>
      <c r="J5529" s="12">
        <v>1000.0</v>
      </c>
      <c r="K5529" s="16">
        <v>44727.0</v>
      </c>
      <c r="L5529" s="14">
        <v>31.610001</v>
      </c>
      <c r="M5529" s="14">
        <f t="shared" si="2"/>
        <v>1748.340763</v>
      </c>
      <c r="N5529" s="15">
        <f t="shared" si="3"/>
        <v>0.7483407633</v>
      </c>
      <c r="O5529" s="15">
        <f t="shared" si="4"/>
        <v>-0.7483407633</v>
      </c>
      <c r="P5529" s="8">
        <f t="shared" si="5"/>
        <v>103</v>
      </c>
    </row>
    <row r="5530" ht="12.75" customHeight="1">
      <c r="A5530" s="7">
        <v>44624.0</v>
      </c>
      <c r="B5530" s="8" t="s">
        <v>1679</v>
      </c>
      <c r="C5530" s="8" t="s">
        <v>1680</v>
      </c>
      <c r="D5530" s="9" t="s">
        <v>35</v>
      </c>
      <c r="E5530" s="10" t="s">
        <v>19</v>
      </c>
      <c r="F5530" s="11">
        <v>2.2988343286E10</v>
      </c>
      <c r="G5530" s="8" t="s">
        <v>24</v>
      </c>
      <c r="H5530" s="8" t="str">
        <f t="shared" si="1"/>
        <v>BUY</v>
      </c>
      <c r="I5530" s="12">
        <v>54.011505</v>
      </c>
      <c r="J5530" s="12">
        <v>1000.0</v>
      </c>
      <c r="K5530" s="16">
        <v>44727.0</v>
      </c>
      <c r="L5530" s="14">
        <v>42.58823</v>
      </c>
      <c r="M5530" s="14">
        <f t="shared" si="2"/>
        <v>788.502931</v>
      </c>
      <c r="N5530" s="15">
        <f t="shared" si="3"/>
        <v>-0.211497069</v>
      </c>
      <c r="O5530" s="15">
        <f t="shared" si="4"/>
        <v>0.211497069</v>
      </c>
      <c r="P5530" s="8">
        <f t="shared" si="5"/>
        <v>103</v>
      </c>
    </row>
    <row r="5531" ht="12.75" customHeight="1">
      <c r="A5531" s="7">
        <v>44624.0</v>
      </c>
      <c r="B5531" s="8" t="s">
        <v>401</v>
      </c>
      <c r="C5531" s="8" t="s">
        <v>402</v>
      </c>
      <c r="D5531" s="9" t="s">
        <v>35</v>
      </c>
      <c r="E5531" s="10" t="s">
        <v>19</v>
      </c>
      <c r="F5531" s="11">
        <v>3.11092483E9</v>
      </c>
      <c r="G5531" s="8" t="s">
        <v>20</v>
      </c>
      <c r="H5531" s="8" t="str">
        <f t="shared" si="1"/>
        <v>SELL</v>
      </c>
      <c r="I5531" s="12">
        <v>53.059982</v>
      </c>
      <c r="J5531" s="12">
        <v>1000.0</v>
      </c>
      <c r="K5531" s="7">
        <v>44659.0</v>
      </c>
      <c r="L5531" s="14">
        <v>52.681507</v>
      </c>
      <c r="M5531" s="14">
        <f t="shared" si="2"/>
        <v>992.8670349</v>
      </c>
      <c r="N5531" s="15">
        <f t="shared" si="3"/>
        <v>0.007132965104</v>
      </c>
      <c r="O5531" s="15">
        <f t="shared" si="4"/>
        <v>-0.007132965104</v>
      </c>
      <c r="P5531" s="8">
        <f t="shared" si="5"/>
        <v>35</v>
      </c>
    </row>
    <row r="5532" ht="12.75" customHeight="1">
      <c r="A5532" s="7">
        <v>44624.0</v>
      </c>
      <c r="B5532" s="8" t="s">
        <v>1906</v>
      </c>
      <c r="C5532" s="8" t="s">
        <v>1907</v>
      </c>
      <c r="D5532" s="9" t="s">
        <v>23</v>
      </c>
      <c r="E5532" s="10" t="s">
        <v>19</v>
      </c>
      <c r="F5532" s="11">
        <v>2.4762072562E10</v>
      </c>
      <c r="G5532" s="8" t="s">
        <v>24</v>
      </c>
      <c r="H5532" s="8" t="str">
        <f t="shared" si="1"/>
        <v>BUY</v>
      </c>
      <c r="I5532" s="12">
        <v>306.109985</v>
      </c>
      <c r="J5532" s="12">
        <v>1000.0</v>
      </c>
      <c r="K5532" s="16">
        <v>44727.0</v>
      </c>
      <c r="L5532" s="14">
        <v>254.320007</v>
      </c>
      <c r="M5532" s="14">
        <f t="shared" si="2"/>
        <v>830.8125166</v>
      </c>
      <c r="N5532" s="15">
        <f t="shared" si="3"/>
        <v>-0.1691874834</v>
      </c>
      <c r="O5532" s="15">
        <f t="shared" si="4"/>
        <v>0.1691874834</v>
      </c>
      <c r="P5532" s="8">
        <f t="shared" si="5"/>
        <v>103</v>
      </c>
    </row>
    <row r="5533" ht="12.75" customHeight="1">
      <c r="A5533" s="7">
        <v>44624.0</v>
      </c>
      <c r="B5533" s="8" t="s">
        <v>2178</v>
      </c>
      <c r="C5533" s="8" t="s">
        <v>2179</v>
      </c>
      <c r="D5533" s="9" t="s">
        <v>23</v>
      </c>
      <c r="E5533" s="10" t="s">
        <v>19</v>
      </c>
      <c r="F5533" s="11">
        <v>2.55122178E9</v>
      </c>
      <c r="G5533" s="8" t="s">
        <v>24</v>
      </c>
      <c r="H5533" s="8" t="str">
        <f t="shared" si="1"/>
        <v>BUY</v>
      </c>
      <c r="I5533" s="12">
        <v>43.553219</v>
      </c>
      <c r="J5533" s="12">
        <v>1000.0</v>
      </c>
      <c r="K5533" s="16">
        <v>44727.0</v>
      </c>
      <c r="L5533" s="14">
        <v>47.324429</v>
      </c>
      <c r="M5533" s="14">
        <f t="shared" si="2"/>
        <v>1086.588548</v>
      </c>
      <c r="N5533" s="15">
        <f t="shared" si="3"/>
        <v>0.08658854814</v>
      </c>
      <c r="O5533" s="15">
        <f t="shared" si="4"/>
        <v>-0.08658854814</v>
      </c>
      <c r="P5533" s="8">
        <f t="shared" si="5"/>
        <v>103</v>
      </c>
    </row>
    <row r="5534" ht="12.75" customHeight="1">
      <c r="A5534" s="7">
        <v>44624.0</v>
      </c>
      <c r="B5534" s="8" t="s">
        <v>1937</v>
      </c>
      <c r="C5534" s="8" t="s">
        <v>1938</v>
      </c>
      <c r="D5534" s="9" t="s">
        <v>35</v>
      </c>
      <c r="E5534" s="10" t="s">
        <v>19</v>
      </c>
      <c r="F5534" s="11">
        <v>4.27763924E8</v>
      </c>
      <c r="G5534" s="8" t="s">
        <v>24</v>
      </c>
      <c r="H5534" s="8" t="str">
        <f t="shared" si="1"/>
        <v>BUY</v>
      </c>
      <c r="I5534" s="12">
        <v>11.17</v>
      </c>
      <c r="J5534" s="12">
        <v>1000.0</v>
      </c>
      <c r="K5534" s="16">
        <v>44727.0</v>
      </c>
      <c r="L5534" s="14">
        <v>6.81</v>
      </c>
      <c r="M5534" s="14">
        <f t="shared" si="2"/>
        <v>609.6687556</v>
      </c>
      <c r="N5534" s="15">
        <f t="shared" si="3"/>
        <v>-0.3903312444</v>
      </c>
      <c r="O5534" s="15">
        <f t="shared" si="4"/>
        <v>0.3903312444</v>
      </c>
      <c r="P5534" s="8">
        <f t="shared" si="5"/>
        <v>103</v>
      </c>
    </row>
    <row r="5535" ht="12.75" customHeight="1">
      <c r="A5535" s="7">
        <v>44624.0</v>
      </c>
      <c r="B5535" s="8" t="s">
        <v>127</v>
      </c>
      <c r="C5535" s="8" t="s">
        <v>128</v>
      </c>
      <c r="D5535" s="9" t="s">
        <v>23</v>
      </c>
      <c r="E5535" s="10" t="s">
        <v>19</v>
      </c>
      <c r="F5535" s="11">
        <v>1.6144344E10</v>
      </c>
      <c r="G5535" s="8" t="s">
        <v>20</v>
      </c>
      <c r="H5535" s="8" t="str">
        <f t="shared" si="1"/>
        <v>SELL</v>
      </c>
      <c r="I5535" s="12">
        <v>129.059998</v>
      </c>
      <c r="J5535" s="12">
        <v>1000.0</v>
      </c>
      <c r="K5535" s="16">
        <v>44727.0</v>
      </c>
      <c r="L5535" s="14">
        <v>90.830002</v>
      </c>
      <c r="M5535" s="14">
        <f t="shared" si="2"/>
        <v>703.7812134</v>
      </c>
      <c r="N5535" s="15">
        <f t="shared" si="3"/>
        <v>0.2962187866</v>
      </c>
      <c r="O5535" s="15">
        <f t="shared" si="4"/>
        <v>-0.2962187866</v>
      </c>
      <c r="P5535" s="8">
        <f t="shared" si="5"/>
        <v>103</v>
      </c>
    </row>
    <row r="5536" ht="12.75" customHeight="1">
      <c r="A5536" s="16">
        <v>44624.0</v>
      </c>
      <c r="B5536" s="8" t="s">
        <v>2031</v>
      </c>
      <c r="C5536" s="8" t="s">
        <v>2032</v>
      </c>
      <c r="D5536" s="9" t="s">
        <v>18</v>
      </c>
      <c r="E5536" s="10" t="s">
        <v>19</v>
      </c>
      <c r="F5536" s="11">
        <v>7.3333896E9</v>
      </c>
      <c r="G5536" s="18" t="s">
        <v>24</v>
      </c>
      <c r="H5536" s="17" t="str">
        <f t="shared" si="1"/>
        <v>BUY</v>
      </c>
      <c r="I5536" s="12">
        <v>74.68</v>
      </c>
      <c r="J5536" s="12">
        <v>1000.0</v>
      </c>
      <c r="K5536" s="16">
        <v>44727.0</v>
      </c>
      <c r="L5536" s="14">
        <v>55.0</v>
      </c>
      <c r="M5536" s="14">
        <f t="shared" si="2"/>
        <v>736.4756294</v>
      </c>
      <c r="N5536" s="15">
        <f t="shared" si="3"/>
        <v>-0.2635243706</v>
      </c>
      <c r="O5536" s="15">
        <f t="shared" si="4"/>
        <v>0.2635243706</v>
      </c>
      <c r="P5536" s="8">
        <f t="shared" si="5"/>
        <v>103</v>
      </c>
    </row>
    <row r="5537" ht="12.75" customHeight="1">
      <c r="A5537" s="16">
        <v>44624.0</v>
      </c>
      <c r="B5537" s="8" t="s">
        <v>3475</v>
      </c>
      <c r="C5537" s="8" t="s">
        <v>3476</v>
      </c>
      <c r="D5537" s="9" t="s">
        <v>18</v>
      </c>
      <c r="E5537" s="10" t="s">
        <v>19</v>
      </c>
      <c r="F5537" s="11">
        <v>3.3464662E7</v>
      </c>
      <c r="G5537" s="17" t="s">
        <v>20</v>
      </c>
      <c r="H5537" s="18" t="str">
        <f t="shared" si="1"/>
        <v>SELL</v>
      </c>
      <c r="I5537" s="12">
        <v>31.299999</v>
      </c>
      <c r="J5537" s="12">
        <v>1000.0</v>
      </c>
      <c r="K5537" s="16">
        <v>44727.0</v>
      </c>
      <c r="L5537" s="14">
        <v>23.5</v>
      </c>
      <c r="M5537" s="14">
        <f t="shared" si="2"/>
        <v>750.798746</v>
      </c>
      <c r="N5537" s="15">
        <f t="shared" si="3"/>
        <v>0.249201254</v>
      </c>
      <c r="O5537" s="15">
        <f t="shared" si="4"/>
        <v>-0.249201254</v>
      </c>
      <c r="P5537" s="8">
        <f t="shared" si="5"/>
        <v>103</v>
      </c>
    </row>
    <row r="5538" ht="12.75" customHeight="1">
      <c r="A5538" s="7">
        <v>44634.0</v>
      </c>
      <c r="B5538" s="8" t="s">
        <v>994</v>
      </c>
      <c r="C5538" s="8" t="s">
        <v>995</v>
      </c>
      <c r="D5538" s="9" t="s">
        <v>65</v>
      </c>
      <c r="E5538" s="10" t="s">
        <v>19</v>
      </c>
      <c r="F5538" s="11">
        <v>4.2290881167E10</v>
      </c>
      <c r="G5538" s="8" t="s">
        <v>24</v>
      </c>
      <c r="H5538" s="8" t="str">
        <f t="shared" si="1"/>
        <v>BUY</v>
      </c>
      <c r="I5538" s="12">
        <v>129.042007</v>
      </c>
      <c r="J5538" s="12">
        <v>1000.0</v>
      </c>
      <c r="K5538" s="7">
        <v>44672.0</v>
      </c>
      <c r="L5538" s="14">
        <v>172.16217</v>
      </c>
      <c r="M5538" s="14">
        <f t="shared" si="2"/>
        <v>1334.156016</v>
      </c>
      <c r="N5538" s="15">
        <f t="shared" si="3"/>
        <v>0.3341560163</v>
      </c>
      <c r="O5538" s="15">
        <f t="shared" si="4"/>
        <v>-0.3341560163</v>
      </c>
      <c r="P5538" s="8">
        <f t="shared" si="5"/>
        <v>38</v>
      </c>
    </row>
    <row r="5539" ht="12.75" customHeight="1">
      <c r="A5539" s="7">
        <v>44635.0</v>
      </c>
      <c r="B5539" s="8" t="s">
        <v>704</v>
      </c>
      <c r="C5539" s="8" t="s">
        <v>705</v>
      </c>
      <c r="D5539" s="9" t="s">
        <v>18</v>
      </c>
      <c r="E5539" s="10" t="s">
        <v>19</v>
      </c>
      <c r="F5539" s="11">
        <v>9.819059159E9</v>
      </c>
      <c r="G5539" s="8" t="s">
        <v>20</v>
      </c>
      <c r="H5539" s="8" t="str">
        <f t="shared" si="1"/>
        <v>SELL</v>
      </c>
      <c r="I5539" s="12">
        <v>15.57</v>
      </c>
      <c r="J5539" s="12">
        <v>1000.0</v>
      </c>
      <c r="K5539" s="16">
        <v>44727.0</v>
      </c>
      <c r="L5539" s="14">
        <v>13.31</v>
      </c>
      <c r="M5539" s="14">
        <f t="shared" si="2"/>
        <v>854.8490687</v>
      </c>
      <c r="N5539" s="15">
        <f t="shared" si="3"/>
        <v>0.1451509313</v>
      </c>
      <c r="O5539" s="15">
        <f t="shared" si="4"/>
        <v>-0.1451509313</v>
      </c>
      <c r="P5539" s="8">
        <f t="shared" si="5"/>
        <v>92</v>
      </c>
    </row>
    <row r="5540" ht="12.75" customHeight="1">
      <c r="A5540" s="7">
        <v>44635.0</v>
      </c>
      <c r="B5540" s="8" t="s">
        <v>1619</v>
      </c>
      <c r="C5540" s="8" t="s">
        <v>1620</v>
      </c>
      <c r="D5540" s="9" t="s">
        <v>23</v>
      </c>
      <c r="E5540" s="9" t="s">
        <v>19</v>
      </c>
      <c r="F5540" s="11">
        <v>6.116578737E9</v>
      </c>
      <c r="G5540" s="8" t="s">
        <v>20</v>
      </c>
      <c r="H5540" s="8" t="str">
        <f t="shared" si="1"/>
        <v>SELL</v>
      </c>
      <c r="I5540" s="12">
        <v>72.55</v>
      </c>
      <c r="J5540" s="12">
        <v>1000.0</v>
      </c>
      <c r="K5540" s="16">
        <v>44727.0</v>
      </c>
      <c r="L5540" s="14">
        <v>54.87</v>
      </c>
      <c r="M5540" s="14">
        <f t="shared" si="2"/>
        <v>756.3059959</v>
      </c>
      <c r="N5540" s="15">
        <f t="shared" si="3"/>
        <v>0.2436940041</v>
      </c>
      <c r="O5540" s="15">
        <f t="shared" si="4"/>
        <v>-0.2436940041</v>
      </c>
      <c r="P5540" s="8">
        <f t="shared" si="5"/>
        <v>92</v>
      </c>
    </row>
    <row r="5541" ht="12.75" customHeight="1">
      <c r="A5541" s="7">
        <v>44635.0</v>
      </c>
      <c r="B5541" s="8" t="s">
        <v>1432</v>
      </c>
      <c r="C5541" s="8" t="s">
        <v>1433</v>
      </c>
      <c r="D5541" s="9" t="s">
        <v>71</v>
      </c>
      <c r="E5541" s="10" t="s">
        <v>19</v>
      </c>
      <c r="F5541" s="11">
        <v>7.12166E9</v>
      </c>
      <c r="G5541" s="8" t="s">
        <v>24</v>
      </c>
      <c r="H5541" s="8" t="str">
        <f t="shared" si="1"/>
        <v>BUY</v>
      </c>
      <c r="I5541" s="12">
        <v>22.205164</v>
      </c>
      <c r="J5541" s="12">
        <v>1000.0</v>
      </c>
      <c r="K5541" s="16">
        <v>44727.0</v>
      </c>
      <c r="L5541" s="14">
        <v>20.402731</v>
      </c>
      <c r="M5541" s="14">
        <f t="shared" si="2"/>
        <v>918.8282059</v>
      </c>
      <c r="N5541" s="15">
        <f t="shared" si="3"/>
        <v>-0.08117179409</v>
      </c>
      <c r="O5541" s="15">
        <f t="shared" si="4"/>
        <v>0.08117179409</v>
      </c>
      <c r="P5541" s="8">
        <f t="shared" si="5"/>
        <v>92</v>
      </c>
    </row>
    <row r="5542" ht="12.75" customHeight="1">
      <c r="A5542" s="7">
        <v>44635.0</v>
      </c>
      <c r="B5542" s="8" t="s">
        <v>3010</v>
      </c>
      <c r="C5542" s="8" t="s">
        <v>3011</v>
      </c>
      <c r="D5542" s="9" t="s">
        <v>23</v>
      </c>
      <c r="E5542" s="10" t="s">
        <v>19</v>
      </c>
      <c r="F5542" s="11">
        <v>4.8112617E10</v>
      </c>
      <c r="G5542" s="8" t="s">
        <v>20</v>
      </c>
      <c r="H5542" s="8" t="str">
        <f t="shared" si="1"/>
        <v>SELL</v>
      </c>
      <c r="I5542" s="12">
        <v>170.779999</v>
      </c>
      <c r="J5542" s="12">
        <v>1000.0</v>
      </c>
      <c r="K5542" s="16">
        <v>44727.0</v>
      </c>
      <c r="L5542" s="14">
        <v>122.540001</v>
      </c>
      <c r="M5542" s="14">
        <f t="shared" si="2"/>
        <v>717.5313369</v>
      </c>
      <c r="N5542" s="15">
        <f t="shared" si="3"/>
        <v>0.2824686631</v>
      </c>
      <c r="O5542" s="15">
        <f t="shared" si="4"/>
        <v>-0.2824686631</v>
      </c>
      <c r="P5542" s="8">
        <f t="shared" si="5"/>
        <v>92</v>
      </c>
    </row>
    <row r="5543" ht="12.75" customHeight="1">
      <c r="A5543" s="16">
        <v>44635.0</v>
      </c>
      <c r="B5543" s="8" t="s">
        <v>3331</v>
      </c>
      <c r="C5543" s="8" t="s">
        <v>3332</v>
      </c>
      <c r="D5543" s="9" t="s">
        <v>18</v>
      </c>
      <c r="E5543" s="10" t="s">
        <v>274</v>
      </c>
      <c r="F5543" s="11">
        <v>1.4902816E9</v>
      </c>
      <c r="G5543" s="17" t="s">
        <v>20</v>
      </c>
      <c r="H5543" s="18" t="str">
        <f t="shared" si="1"/>
        <v>SELL</v>
      </c>
      <c r="I5543" s="12">
        <v>38.278854</v>
      </c>
      <c r="J5543" s="12">
        <v>1000.0</v>
      </c>
      <c r="K5543" s="16">
        <v>44644.0</v>
      </c>
      <c r="L5543" s="14">
        <v>39.99588</v>
      </c>
      <c r="M5543" s="14">
        <f t="shared" si="2"/>
        <v>1044.855732</v>
      </c>
      <c r="N5543" s="15">
        <f t="shared" si="3"/>
        <v>-0.04485573157</v>
      </c>
      <c r="O5543" s="15">
        <f t="shared" si="4"/>
        <v>0.04485573157</v>
      </c>
      <c r="P5543" s="8">
        <f t="shared" si="5"/>
        <v>9</v>
      </c>
    </row>
    <row r="5544" ht="12.75" customHeight="1">
      <c r="A5544" s="7">
        <v>44636.0</v>
      </c>
      <c r="B5544" s="8" t="s">
        <v>3467</v>
      </c>
      <c r="C5544" s="8" t="s">
        <v>3468</v>
      </c>
      <c r="D5544" s="9" t="s">
        <v>23</v>
      </c>
      <c r="E5544" s="10" t="s">
        <v>19</v>
      </c>
      <c r="F5544" s="11">
        <v>4.228550989E9</v>
      </c>
      <c r="G5544" s="8" t="s">
        <v>20</v>
      </c>
      <c r="H5544" s="8" t="str">
        <f t="shared" si="1"/>
        <v>SELL</v>
      </c>
      <c r="I5544" s="12">
        <v>35.049999</v>
      </c>
      <c r="J5544" s="12">
        <v>1000.0</v>
      </c>
      <c r="K5544" s="16">
        <v>44727.0</v>
      </c>
      <c r="L5544" s="14">
        <v>22.1</v>
      </c>
      <c r="M5544" s="14">
        <f t="shared" si="2"/>
        <v>630.5278354</v>
      </c>
      <c r="N5544" s="15">
        <f t="shared" si="3"/>
        <v>0.3694721646</v>
      </c>
      <c r="O5544" s="15">
        <f t="shared" si="4"/>
        <v>-0.3694721646</v>
      </c>
      <c r="P5544" s="8">
        <f t="shared" si="5"/>
        <v>91</v>
      </c>
    </row>
    <row r="5545" ht="12.75" customHeight="1">
      <c r="A5545" s="7">
        <v>44637.0</v>
      </c>
      <c r="B5545" s="8" t="s">
        <v>562</v>
      </c>
      <c r="C5545" s="8" t="s">
        <v>563</v>
      </c>
      <c r="D5545" s="9" t="s">
        <v>35</v>
      </c>
      <c r="E5545" s="10" t="s">
        <v>19</v>
      </c>
      <c r="F5545" s="11">
        <v>1.7149203119E10</v>
      </c>
      <c r="G5545" s="8" t="s">
        <v>20</v>
      </c>
      <c r="H5545" s="8" t="str">
        <f t="shared" si="1"/>
        <v>SELL</v>
      </c>
      <c r="I5545" s="12">
        <v>92.765884</v>
      </c>
      <c r="J5545" s="12">
        <v>1000.0</v>
      </c>
      <c r="K5545" s="16">
        <v>44727.0</v>
      </c>
      <c r="L5545" s="14">
        <v>68.474281</v>
      </c>
      <c r="M5545" s="14">
        <f t="shared" si="2"/>
        <v>738.1407695</v>
      </c>
      <c r="N5545" s="15">
        <f t="shared" si="3"/>
        <v>0.2618592305</v>
      </c>
      <c r="O5545" s="15">
        <f t="shared" si="4"/>
        <v>-0.2618592305</v>
      </c>
      <c r="P5545" s="8">
        <f t="shared" si="5"/>
        <v>90</v>
      </c>
    </row>
    <row r="5546" ht="12.75" customHeight="1">
      <c r="A5546" s="7">
        <v>44637.0</v>
      </c>
      <c r="B5546" s="8" t="s">
        <v>566</v>
      </c>
      <c r="C5546" s="8" t="s">
        <v>567</v>
      </c>
      <c r="D5546" s="9" t="s">
        <v>32</v>
      </c>
      <c r="E5546" s="10" t="s">
        <v>19</v>
      </c>
      <c r="F5546" s="11">
        <v>3.5750388286E10</v>
      </c>
      <c r="G5546" s="8" t="s">
        <v>20</v>
      </c>
      <c r="H5546" s="8" t="str">
        <f t="shared" si="1"/>
        <v>SELL</v>
      </c>
      <c r="I5546" s="12">
        <v>218.534302</v>
      </c>
      <c r="J5546" s="12">
        <v>1000.0</v>
      </c>
      <c r="K5546" s="16">
        <v>44727.0</v>
      </c>
      <c r="L5546" s="14">
        <v>229.243271</v>
      </c>
      <c r="M5546" s="14">
        <f t="shared" si="2"/>
        <v>1049.003607</v>
      </c>
      <c r="N5546" s="15">
        <f t="shared" si="3"/>
        <v>-0.04900360677</v>
      </c>
      <c r="O5546" s="15">
        <f t="shared" si="4"/>
        <v>0.04900360677</v>
      </c>
      <c r="P5546" s="8">
        <f t="shared" si="5"/>
        <v>90</v>
      </c>
    </row>
    <row r="5547" ht="12.75" customHeight="1">
      <c r="A5547" s="7">
        <v>44637.0</v>
      </c>
      <c r="B5547" s="8" t="s">
        <v>3234</v>
      </c>
      <c r="C5547" s="8" t="s">
        <v>3235</v>
      </c>
      <c r="D5547" s="9" t="s">
        <v>58</v>
      </c>
      <c r="E5547" s="10" t="s">
        <v>19</v>
      </c>
      <c r="F5547" s="11">
        <v>1.6799834943E10</v>
      </c>
      <c r="G5547" s="8" t="s">
        <v>24</v>
      </c>
      <c r="H5547" s="8" t="str">
        <f t="shared" si="1"/>
        <v>BUY</v>
      </c>
      <c r="I5547" s="12">
        <v>46.349998</v>
      </c>
      <c r="J5547" s="12">
        <v>1000.0</v>
      </c>
      <c r="K5547" s="7">
        <v>44692.0</v>
      </c>
      <c r="L5547" s="14">
        <v>23.969999</v>
      </c>
      <c r="M5547" s="14">
        <f t="shared" si="2"/>
        <v>517.1521043</v>
      </c>
      <c r="N5547" s="15">
        <f t="shared" si="3"/>
        <v>-0.4828478957</v>
      </c>
      <c r="O5547" s="15">
        <f t="shared" si="4"/>
        <v>0.4828478957</v>
      </c>
      <c r="P5547" s="8">
        <f t="shared" si="5"/>
        <v>55</v>
      </c>
    </row>
    <row r="5548" ht="12.75" customHeight="1">
      <c r="A5548" s="7">
        <v>44637.0</v>
      </c>
      <c r="B5548" s="8" t="s">
        <v>93</v>
      </c>
      <c r="C5548" s="8" t="s">
        <v>94</v>
      </c>
      <c r="D5548" s="9" t="s">
        <v>18</v>
      </c>
      <c r="E5548" s="10" t="s">
        <v>19</v>
      </c>
      <c r="F5548" s="11">
        <v>9.35696004E8</v>
      </c>
      <c r="G5548" s="8" t="s">
        <v>24</v>
      </c>
      <c r="H5548" s="8" t="str">
        <f t="shared" si="1"/>
        <v>BUY</v>
      </c>
      <c r="I5548" s="12">
        <v>63.98</v>
      </c>
      <c r="J5548" s="12">
        <v>1000.0</v>
      </c>
      <c r="K5548" s="16">
        <v>44727.0</v>
      </c>
      <c r="L5548" s="14">
        <v>57.41</v>
      </c>
      <c r="M5548" s="14">
        <f t="shared" si="2"/>
        <v>897.3116599</v>
      </c>
      <c r="N5548" s="15">
        <f t="shared" si="3"/>
        <v>-0.1026883401</v>
      </c>
      <c r="O5548" s="15">
        <f t="shared" si="4"/>
        <v>0.1026883401</v>
      </c>
      <c r="P5548" s="8">
        <f t="shared" si="5"/>
        <v>90</v>
      </c>
    </row>
    <row r="5549" ht="12.75" customHeight="1">
      <c r="A5549" s="16">
        <v>44637.0</v>
      </c>
      <c r="B5549" s="8" t="s">
        <v>453</v>
      </c>
      <c r="C5549" s="8" t="s">
        <v>454</v>
      </c>
      <c r="D5549" s="9" t="s">
        <v>193</v>
      </c>
      <c r="E5549" s="10" t="s">
        <v>19</v>
      </c>
      <c r="F5549" s="11">
        <v>1.678618192E10</v>
      </c>
      <c r="G5549" s="17" t="s">
        <v>20</v>
      </c>
      <c r="H5549" s="18" t="str">
        <f t="shared" si="1"/>
        <v>SELL</v>
      </c>
      <c r="I5549" s="12">
        <v>55.969318</v>
      </c>
      <c r="J5549" s="12">
        <v>1000.0</v>
      </c>
      <c r="K5549" s="16">
        <v>44637.0</v>
      </c>
      <c r="L5549" s="14">
        <v>55.969318</v>
      </c>
      <c r="M5549" s="14">
        <f t="shared" si="2"/>
        <v>1000</v>
      </c>
      <c r="N5549" s="15">
        <f t="shared" si="3"/>
        <v>0</v>
      </c>
      <c r="O5549" s="15">
        <f t="shared" si="4"/>
        <v>0</v>
      </c>
      <c r="P5549" s="8">
        <f t="shared" si="5"/>
        <v>0</v>
      </c>
    </row>
    <row r="5550" ht="12.75" customHeight="1">
      <c r="A5550" s="7">
        <v>44638.0</v>
      </c>
      <c r="B5550" s="8" t="s">
        <v>3700</v>
      </c>
      <c r="C5550" s="8" t="s">
        <v>3701</v>
      </c>
      <c r="D5550" s="9" t="s">
        <v>18</v>
      </c>
      <c r="E5550" s="10" t="s">
        <v>19</v>
      </c>
      <c r="F5550" s="11">
        <v>2.95164696E9</v>
      </c>
      <c r="G5550" s="8" t="s">
        <v>20</v>
      </c>
      <c r="H5550" s="8" t="str">
        <f t="shared" si="1"/>
        <v>SELL</v>
      </c>
      <c r="I5550" s="12">
        <v>17.559999</v>
      </c>
      <c r="J5550" s="12">
        <v>1000.0</v>
      </c>
      <c r="K5550" s="16">
        <v>44727.0</v>
      </c>
      <c r="L5550" s="14">
        <v>14.75</v>
      </c>
      <c r="M5550" s="14">
        <f t="shared" si="2"/>
        <v>839.9772688</v>
      </c>
      <c r="N5550" s="15">
        <f t="shared" si="3"/>
        <v>0.1600227312</v>
      </c>
      <c r="O5550" s="15">
        <f t="shared" si="4"/>
        <v>-0.1600227312</v>
      </c>
      <c r="P5550" s="8">
        <f t="shared" si="5"/>
        <v>89</v>
      </c>
    </row>
    <row r="5551" ht="12.75" customHeight="1">
      <c r="A5551" s="7">
        <v>44638.0</v>
      </c>
      <c r="B5551" s="8" t="s">
        <v>3702</v>
      </c>
      <c r="C5551" s="8" t="s">
        <v>3703</v>
      </c>
      <c r="D5551" s="9" t="s">
        <v>32</v>
      </c>
      <c r="E5551" s="10" t="s">
        <v>19</v>
      </c>
      <c r="F5551" s="11">
        <v>1.425462458E9</v>
      </c>
      <c r="G5551" s="8" t="s">
        <v>24</v>
      </c>
      <c r="H5551" s="8" t="str">
        <f t="shared" si="1"/>
        <v>BUY</v>
      </c>
      <c r="I5551" s="12">
        <v>5.1</v>
      </c>
      <c r="J5551" s="12">
        <v>1000.0</v>
      </c>
      <c r="K5551" s="16">
        <v>44727.0</v>
      </c>
      <c r="L5551" s="14">
        <v>4.07</v>
      </c>
      <c r="M5551" s="14">
        <f t="shared" si="2"/>
        <v>798.0392157</v>
      </c>
      <c r="N5551" s="15">
        <f t="shared" si="3"/>
        <v>-0.2019607843</v>
      </c>
      <c r="O5551" s="15">
        <f t="shared" si="4"/>
        <v>0.2019607843</v>
      </c>
      <c r="P5551" s="8">
        <f t="shared" si="5"/>
        <v>89</v>
      </c>
    </row>
    <row r="5552" ht="12.75" customHeight="1">
      <c r="A5552" s="7">
        <v>44638.0</v>
      </c>
      <c r="B5552" s="8" t="s">
        <v>3704</v>
      </c>
      <c r="C5552" s="8" t="s">
        <v>3705</v>
      </c>
      <c r="D5552" s="9" t="s">
        <v>193</v>
      </c>
      <c r="E5552" s="10" t="s">
        <v>19</v>
      </c>
      <c r="F5552" s="11">
        <v>6.416766315E9</v>
      </c>
      <c r="G5552" s="8" t="s">
        <v>20</v>
      </c>
      <c r="H5552" s="8" t="str">
        <f t="shared" si="1"/>
        <v>SELL</v>
      </c>
      <c r="I5552" s="12">
        <v>19.65</v>
      </c>
      <c r="J5552" s="12">
        <v>1000.0</v>
      </c>
      <c r="K5552" s="16">
        <v>44727.0</v>
      </c>
      <c r="L5552" s="14">
        <v>18.88</v>
      </c>
      <c r="M5552" s="14">
        <f t="shared" si="2"/>
        <v>960.8142494</v>
      </c>
      <c r="N5552" s="15">
        <f t="shared" si="3"/>
        <v>0.03918575064</v>
      </c>
      <c r="O5552" s="15">
        <f t="shared" si="4"/>
        <v>-0.03918575064</v>
      </c>
      <c r="P5552" s="8">
        <f t="shared" si="5"/>
        <v>89</v>
      </c>
    </row>
    <row r="5553" ht="12.75" customHeight="1">
      <c r="A5553" s="7">
        <v>44638.0</v>
      </c>
      <c r="B5553" s="8" t="s">
        <v>3706</v>
      </c>
      <c r="C5553" s="8" t="s">
        <v>3707</v>
      </c>
      <c r="D5553" s="9" t="s">
        <v>23</v>
      </c>
      <c r="E5553" s="10" t="s">
        <v>19</v>
      </c>
      <c r="F5553" s="11">
        <v>5.491588E7</v>
      </c>
      <c r="G5553" s="8" t="s">
        <v>20</v>
      </c>
      <c r="H5553" s="8" t="str">
        <f t="shared" si="1"/>
        <v>SELL</v>
      </c>
      <c r="I5553" s="12">
        <v>4.411386</v>
      </c>
      <c r="J5553" s="12">
        <v>1000.0</v>
      </c>
      <c r="K5553" s="16">
        <v>44727.0</v>
      </c>
      <c r="L5553" s="14">
        <v>3.65458</v>
      </c>
      <c r="M5553" s="14">
        <f t="shared" si="2"/>
        <v>828.4425802</v>
      </c>
      <c r="N5553" s="15">
        <f t="shared" si="3"/>
        <v>0.1715574198</v>
      </c>
      <c r="O5553" s="15">
        <f t="shared" si="4"/>
        <v>-0.1715574198</v>
      </c>
      <c r="P5553" s="8">
        <f t="shared" si="5"/>
        <v>89</v>
      </c>
    </row>
    <row r="5554" ht="12.75" customHeight="1">
      <c r="A5554" s="7">
        <v>44638.0</v>
      </c>
      <c r="B5554" s="8" t="s">
        <v>3708</v>
      </c>
      <c r="C5554" s="8" t="s">
        <v>3709</v>
      </c>
      <c r="D5554" s="9" t="s">
        <v>71</v>
      </c>
      <c r="E5554" s="10" t="s">
        <v>19</v>
      </c>
      <c r="F5554" s="11">
        <v>1.1726975454E10</v>
      </c>
      <c r="G5554" s="8" t="s">
        <v>20</v>
      </c>
      <c r="H5554" s="8" t="str">
        <f t="shared" si="1"/>
        <v>SELL</v>
      </c>
      <c r="I5554" s="12">
        <v>36.119999</v>
      </c>
      <c r="J5554" s="12">
        <v>1000.0</v>
      </c>
      <c r="K5554" s="16">
        <v>44727.0</v>
      </c>
      <c r="L5554" s="14">
        <v>35.490002</v>
      </c>
      <c r="M5554" s="14">
        <f t="shared" si="2"/>
        <v>982.5582221</v>
      </c>
      <c r="N5554" s="15">
        <f t="shared" si="3"/>
        <v>0.01744177789</v>
      </c>
      <c r="O5554" s="15">
        <f t="shared" si="4"/>
        <v>-0.01744177789</v>
      </c>
      <c r="P5554" s="8">
        <f t="shared" si="5"/>
        <v>89</v>
      </c>
    </row>
    <row r="5555" ht="12.75" customHeight="1">
      <c r="A5555" s="7">
        <v>44638.0</v>
      </c>
      <c r="B5555" s="8" t="s">
        <v>3710</v>
      </c>
      <c r="C5555" s="8" t="s">
        <v>3711</v>
      </c>
      <c r="D5555" s="9" t="s">
        <v>58</v>
      </c>
      <c r="E5555" s="10" t="s">
        <v>19</v>
      </c>
      <c r="F5555" s="11">
        <v>1.429894815E9</v>
      </c>
      <c r="G5555" s="8" t="s">
        <v>20</v>
      </c>
      <c r="H5555" s="8" t="str">
        <f t="shared" si="1"/>
        <v>SELL</v>
      </c>
      <c r="I5555" s="12">
        <v>11.39</v>
      </c>
      <c r="J5555" s="12">
        <v>1000.0</v>
      </c>
      <c r="K5555" s="16">
        <v>44727.0</v>
      </c>
      <c r="L5555" s="14">
        <v>7.78</v>
      </c>
      <c r="M5555" s="14">
        <f t="shared" si="2"/>
        <v>683.0553117</v>
      </c>
      <c r="N5555" s="15">
        <f t="shared" si="3"/>
        <v>0.3169446883</v>
      </c>
      <c r="O5555" s="15">
        <f t="shared" si="4"/>
        <v>-0.3169446883</v>
      </c>
      <c r="P5555" s="8">
        <f t="shared" si="5"/>
        <v>89</v>
      </c>
    </row>
    <row r="5556" ht="12.75" customHeight="1">
      <c r="A5556" s="7">
        <v>44638.0</v>
      </c>
      <c r="B5556" s="8" t="s">
        <v>3712</v>
      </c>
      <c r="C5556" s="8" t="s">
        <v>3713</v>
      </c>
      <c r="D5556" s="9" t="s">
        <v>32</v>
      </c>
      <c r="E5556" s="10" t="s">
        <v>19</v>
      </c>
      <c r="F5556" s="11">
        <v>2.27859726E9</v>
      </c>
      <c r="G5556" s="8" t="s">
        <v>20</v>
      </c>
      <c r="H5556" s="8" t="str">
        <f t="shared" si="1"/>
        <v>SELL</v>
      </c>
      <c r="I5556" s="12">
        <v>12.63</v>
      </c>
      <c r="J5556" s="12">
        <v>1000.0</v>
      </c>
      <c r="K5556" s="16">
        <v>44727.0</v>
      </c>
      <c r="L5556" s="14">
        <v>13.64</v>
      </c>
      <c r="M5556" s="14">
        <f t="shared" si="2"/>
        <v>1079.968329</v>
      </c>
      <c r="N5556" s="15">
        <f t="shared" si="3"/>
        <v>-0.07996832937</v>
      </c>
      <c r="O5556" s="15">
        <f t="shared" si="4"/>
        <v>0.07996832937</v>
      </c>
      <c r="P5556" s="8">
        <f t="shared" si="5"/>
        <v>89</v>
      </c>
    </row>
    <row r="5557" ht="12.75" customHeight="1">
      <c r="A5557" s="16">
        <v>44638.0</v>
      </c>
      <c r="B5557" s="8" t="s">
        <v>3714</v>
      </c>
      <c r="C5557" s="8" t="s">
        <v>3715</v>
      </c>
      <c r="D5557" s="9" t="s">
        <v>23</v>
      </c>
      <c r="E5557" s="10" t="s">
        <v>19</v>
      </c>
      <c r="F5557" s="11">
        <v>2.71097312E8</v>
      </c>
      <c r="G5557" s="17" t="s">
        <v>20</v>
      </c>
      <c r="H5557" s="18" t="str">
        <f t="shared" si="1"/>
        <v>SELL</v>
      </c>
      <c r="I5557" s="12">
        <v>7.98</v>
      </c>
      <c r="J5557" s="12">
        <v>1000.0</v>
      </c>
      <c r="K5557" s="16">
        <v>44727.0</v>
      </c>
      <c r="L5557" s="14">
        <v>2.75</v>
      </c>
      <c r="M5557" s="14">
        <f t="shared" si="2"/>
        <v>344.6115288</v>
      </c>
      <c r="N5557" s="15">
        <f t="shared" si="3"/>
        <v>0.6553884712</v>
      </c>
      <c r="O5557" s="15">
        <f t="shared" si="4"/>
        <v>-0.6553884712</v>
      </c>
      <c r="P5557" s="8">
        <f t="shared" si="5"/>
        <v>89</v>
      </c>
    </row>
    <row r="5558" ht="12.75" customHeight="1">
      <c r="A5558" s="7">
        <v>44641.0</v>
      </c>
      <c r="B5558" s="8" t="s">
        <v>3716</v>
      </c>
      <c r="C5558" s="8" t="s">
        <v>3717</v>
      </c>
      <c r="D5558" s="9" t="s">
        <v>23</v>
      </c>
      <c r="E5558" s="10" t="s">
        <v>19</v>
      </c>
      <c r="F5558" s="11">
        <v>5.924709168E9</v>
      </c>
      <c r="G5558" s="8" t="s">
        <v>20</v>
      </c>
      <c r="H5558" s="8" t="str">
        <f t="shared" si="1"/>
        <v>SELL</v>
      </c>
      <c r="I5558" s="12">
        <v>111.860001</v>
      </c>
      <c r="J5558" s="12">
        <v>1000.0</v>
      </c>
      <c r="K5558" s="16">
        <v>44727.0</v>
      </c>
      <c r="L5558" s="14">
        <v>89.519997</v>
      </c>
      <c r="M5558" s="14">
        <f t="shared" si="2"/>
        <v>800.2860379</v>
      </c>
      <c r="N5558" s="15">
        <f t="shared" si="3"/>
        <v>0.1997139621</v>
      </c>
      <c r="O5558" s="15">
        <f t="shared" si="4"/>
        <v>-0.1997139621</v>
      </c>
      <c r="P5558" s="8">
        <f t="shared" si="5"/>
        <v>86</v>
      </c>
    </row>
    <row r="5559" ht="12.75" customHeight="1">
      <c r="A5559" s="7">
        <v>44641.0</v>
      </c>
      <c r="B5559" s="8" t="s">
        <v>372</v>
      </c>
      <c r="C5559" s="8" t="s">
        <v>373</v>
      </c>
      <c r="D5559" s="9" t="s">
        <v>18</v>
      </c>
      <c r="E5559" s="10" t="s">
        <v>19</v>
      </c>
      <c r="F5559" s="11">
        <v>2.6695412156E10</v>
      </c>
      <c r="G5559" s="8" t="s">
        <v>20</v>
      </c>
      <c r="H5559" s="8" t="str">
        <f t="shared" si="1"/>
        <v>SELL</v>
      </c>
      <c r="I5559" s="12">
        <v>36.014355</v>
      </c>
      <c r="J5559" s="12">
        <v>1000.0</v>
      </c>
      <c r="K5559" s="7">
        <v>44659.0</v>
      </c>
      <c r="L5559" s="14">
        <v>36.662994</v>
      </c>
      <c r="M5559" s="14">
        <f t="shared" si="2"/>
        <v>1018.010568</v>
      </c>
      <c r="N5559" s="15">
        <f t="shared" si="3"/>
        <v>-0.01801056829</v>
      </c>
      <c r="O5559" s="15">
        <f t="shared" si="4"/>
        <v>0.01801056829</v>
      </c>
      <c r="P5559" s="8">
        <f t="shared" si="5"/>
        <v>18</v>
      </c>
    </row>
    <row r="5560" ht="12.75" customHeight="1">
      <c r="A5560" s="7">
        <v>44641.0</v>
      </c>
      <c r="B5560" s="8" t="s">
        <v>3718</v>
      </c>
      <c r="C5560" s="8" t="s">
        <v>3719</v>
      </c>
      <c r="D5560" s="9" t="s">
        <v>27</v>
      </c>
      <c r="E5560" s="10" t="s">
        <v>19</v>
      </c>
      <c r="F5560" s="11">
        <v>5.2211997E8</v>
      </c>
      <c r="G5560" s="8" t="s">
        <v>20</v>
      </c>
      <c r="H5560" s="8" t="str">
        <f t="shared" si="1"/>
        <v>SELL</v>
      </c>
      <c r="I5560" s="12">
        <v>5.921553</v>
      </c>
      <c r="J5560" s="12">
        <v>1000.0</v>
      </c>
      <c r="K5560" s="16">
        <v>44727.0</v>
      </c>
      <c r="L5560" s="14">
        <v>7.828473</v>
      </c>
      <c r="M5560" s="14">
        <f t="shared" si="2"/>
        <v>1322.030386</v>
      </c>
      <c r="N5560" s="15">
        <f t="shared" si="3"/>
        <v>-0.3220303863</v>
      </c>
      <c r="O5560" s="15">
        <f t="shared" si="4"/>
        <v>0.3220303863</v>
      </c>
      <c r="P5560" s="8">
        <f t="shared" si="5"/>
        <v>86</v>
      </c>
    </row>
    <row r="5561" ht="12.75" customHeight="1">
      <c r="A5561" s="7">
        <v>44641.0</v>
      </c>
      <c r="B5561" s="8" t="s">
        <v>926</v>
      </c>
      <c r="C5561" s="8" t="s">
        <v>927</v>
      </c>
      <c r="D5561" s="9" t="s">
        <v>27</v>
      </c>
      <c r="E5561" s="10" t="s">
        <v>19</v>
      </c>
      <c r="F5561" s="11">
        <v>1.0692351145E10</v>
      </c>
      <c r="G5561" s="8" t="s">
        <v>20</v>
      </c>
      <c r="H5561" s="8" t="str">
        <f t="shared" si="1"/>
        <v>SELL</v>
      </c>
      <c r="I5561" s="12">
        <v>9.63872</v>
      </c>
      <c r="J5561" s="12">
        <v>1000.0</v>
      </c>
      <c r="K5561" s="16">
        <v>44727.0</v>
      </c>
      <c r="L5561" s="14">
        <v>9.457944</v>
      </c>
      <c r="M5561" s="14">
        <f t="shared" si="2"/>
        <v>981.2448126</v>
      </c>
      <c r="N5561" s="15">
        <f t="shared" si="3"/>
        <v>0.01875518741</v>
      </c>
      <c r="O5561" s="15">
        <f t="shared" si="4"/>
        <v>-0.01875518741</v>
      </c>
      <c r="P5561" s="8">
        <f t="shared" si="5"/>
        <v>86</v>
      </c>
    </row>
    <row r="5562" ht="12.75" customHeight="1">
      <c r="A5562" s="7">
        <v>44641.0</v>
      </c>
      <c r="B5562" s="8" t="s">
        <v>3650</v>
      </c>
      <c r="C5562" s="8" t="s">
        <v>3651</v>
      </c>
      <c r="D5562" s="9" t="s">
        <v>18</v>
      </c>
      <c r="E5562" s="10" t="s">
        <v>1460</v>
      </c>
      <c r="F5562" s="11">
        <v>1.89063936E9</v>
      </c>
      <c r="G5562" s="8" t="s">
        <v>20</v>
      </c>
      <c r="H5562" s="8" t="str">
        <f t="shared" si="1"/>
        <v>SELL</v>
      </c>
      <c r="I5562" s="12">
        <v>23.726931</v>
      </c>
      <c r="J5562" s="12">
        <v>1000.0</v>
      </c>
      <c r="K5562" s="16">
        <v>44727.0</v>
      </c>
      <c r="L5562" s="14">
        <v>22.643818</v>
      </c>
      <c r="M5562" s="14">
        <f t="shared" si="2"/>
        <v>954.3509019</v>
      </c>
      <c r="N5562" s="15">
        <f t="shared" si="3"/>
        <v>0.04564909806</v>
      </c>
      <c r="O5562" s="15">
        <f t="shared" si="4"/>
        <v>-0.04564909806</v>
      </c>
      <c r="P5562" s="8">
        <f t="shared" si="5"/>
        <v>86</v>
      </c>
    </row>
    <row r="5563" ht="12.75" customHeight="1">
      <c r="A5563" s="7">
        <v>44641.0</v>
      </c>
      <c r="B5563" s="8" t="s">
        <v>3720</v>
      </c>
      <c r="C5563" s="8" t="s">
        <v>3721</v>
      </c>
      <c r="D5563" s="9" t="s">
        <v>71</v>
      </c>
      <c r="E5563" s="10" t="s">
        <v>19</v>
      </c>
      <c r="F5563" s="11">
        <v>6.6438006E9</v>
      </c>
      <c r="G5563" s="8" t="s">
        <v>20</v>
      </c>
      <c r="H5563" s="8" t="str">
        <f t="shared" si="1"/>
        <v>SELL</v>
      </c>
      <c r="I5563" s="12">
        <v>67.660805</v>
      </c>
      <c r="J5563" s="12">
        <v>1000.0</v>
      </c>
      <c r="K5563" s="16">
        <v>44727.0</v>
      </c>
      <c r="L5563" s="14">
        <v>56.623676</v>
      </c>
      <c r="M5563" s="14">
        <f t="shared" si="2"/>
        <v>836.8755885</v>
      </c>
      <c r="N5563" s="15">
        <f t="shared" si="3"/>
        <v>0.1631244115</v>
      </c>
      <c r="O5563" s="15">
        <f t="shared" si="4"/>
        <v>-0.1631244115</v>
      </c>
      <c r="P5563" s="8">
        <f t="shared" si="5"/>
        <v>86</v>
      </c>
    </row>
    <row r="5564" ht="12.75" customHeight="1">
      <c r="A5564" s="7">
        <v>44641.0</v>
      </c>
      <c r="B5564" s="8" t="s">
        <v>3722</v>
      </c>
      <c r="C5564" s="8" t="s">
        <v>3723</v>
      </c>
      <c r="D5564" s="9" t="s">
        <v>71</v>
      </c>
      <c r="E5564" s="10" t="s">
        <v>19</v>
      </c>
      <c r="F5564" s="11">
        <v>3.8334385321E10</v>
      </c>
      <c r="G5564" s="8" t="s">
        <v>20</v>
      </c>
      <c r="H5564" s="8" t="str">
        <f t="shared" si="1"/>
        <v>SELL</v>
      </c>
      <c r="I5564" s="12">
        <v>54.2</v>
      </c>
      <c r="J5564" s="12">
        <v>1000.0</v>
      </c>
      <c r="K5564" s="16">
        <v>44727.0</v>
      </c>
      <c r="L5564" s="14">
        <v>43.51</v>
      </c>
      <c r="M5564" s="14">
        <f t="shared" si="2"/>
        <v>802.7675277</v>
      </c>
      <c r="N5564" s="15">
        <f t="shared" si="3"/>
        <v>0.1972324723</v>
      </c>
      <c r="O5564" s="15">
        <f t="shared" si="4"/>
        <v>-0.1972324723</v>
      </c>
      <c r="P5564" s="8">
        <f t="shared" si="5"/>
        <v>86</v>
      </c>
    </row>
    <row r="5565" ht="12.75" customHeight="1">
      <c r="A5565" s="7">
        <v>44642.0</v>
      </c>
      <c r="B5565" s="8" t="s">
        <v>3590</v>
      </c>
      <c r="C5565" s="8" t="s">
        <v>3591</v>
      </c>
      <c r="D5565" s="9" t="s">
        <v>39</v>
      </c>
      <c r="E5565" s="10" t="s">
        <v>19</v>
      </c>
      <c r="F5565" s="11">
        <v>1.98507088E8</v>
      </c>
      <c r="G5565" s="8" t="s">
        <v>24</v>
      </c>
      <c r="H5565" s="8" t="str">
        <f t="shared" si="1"/>
        <v>BUY</v>
      </c>
      <c r="I5565" s="12">
        <v>7.15</v>
      </c>
      <c r="J5565" s="12">
        <v>1000.0</v>
      </c>
      <c r="K5565" s="16">
        <v>44727.0</v>
      </c>
      <c r="L5565" s="14">
        <v>4.83</v>
      </c>
      <c r="M5565" s="14">
        <f t="shared" si="2"/>
        <v>675.5244755</v>
      </c>
      <c r="N5565" s="15">
        <f t="shared" si="3"/>
        <v>-0.3244755245</v>
      </c>
      <c r="O5565" s="15">
        <f t="shared" si="4"/>
        <v>0.3244755245</v>
      </c>
      <c r="P5565" s="8">
        <f t="shared" si="5"/>
        <v>85</v>
      </c>
    </row>
    <row r="5566" ht="12.75" customHeight="1">
      <c r="A5566" s="7">
        <v>44642.0</v>
      </c>
      <c r="B5566" s="8" t="s">
        <v>166</v>
      </c>
      <c r="C5566" s="8" t="s">
        <v>167</v>
      </c>
      <c r="D5566" s="9" t="s">
        <v>27</v>
      </c>
      <c r="E5566" s="10" t="s">
        <v>168</v>
      </c>
      <c r="F5566" s="11">
        <v>1.501321944E10</v>
      </c>
      <c r="G5566" s="8" t="s">
        <v>20</v>
      </c>
      <c r="H5566" s="8" t="str">
        <f t="shared" si="1"/>
        <v>SELL</v>
      </c>
      <c r="I5566" s="12">
        <v>29.077391</v>
      </c>
      <c r="J5566" s="12">
        <v>1000.0</v>
      </c>
      <c r="K5566" s="16">
        <v>44727.0</v>
      </c>
      <c r="L5566" s="14">
        <v>22.423161</v>
      </c>
      <c r="M5566" s="14">
        <f t="shared" si="2"/>
        <v>771.1545028</v>
      </c>
      <c r="N5566" s="15">
        <f t="shared" si="3"/>
        <v>0.2288454972</v>
      </c>
      <c r="O5566" s="15">
        <f t="shared" si="4"/>
        <v>-0.2288454972</v>
      </c>
      <c r="P5566" s="8">
        <f t="shared" si="5"/>
        <v>85</v>
      </c>
    </row>
    <row r="5567" ht="12.75" customHeight="1">
      <c r="A5567" s="7">
        <v>44642.0</v>
      </c>
      <c r="B5567" s="8" t="s">
        <v>761</v>
      </c>
      <c r="C5567" s="8" t="s">
        <v>762</v>
      </c>
      <c r="D5567" s="9" t="s">
        <v>65</v>
      </c>
      <c r="E5567" s="10" t="s">
        <v>19</v>
      </c>
      <c r="F5567" s="11">
        <v>1.541475E10</v>
      </c>
      <c r="G5567" s="8" t="s">
        <v>24</v>
      </c>
      <c r="H5567" s="8" t="str">
        <f t="shared" si="1"/>
        <v>BUY</v>
      </c>
      <c r="I5567" s="12">
        <v>97.29</v>
      </c>
      <c r="J5567" s="12">
        <v>1000.0</v>
      </c>
      <c r="K5567" s="16">
        <v>44650.0</v>
      </c>
      <c r="L5567" s="14">
        <v>98.27</v>
      </c>
      <c r="M5567" s="14">
        <f t="shared" si="2"/>
        <v>1010.072978</v>
      </c>
      <c r="N5567" s="15">
        <f t="shared" si="3"/>
        <v>0.0100729777</v>
      </c>
      <c r="O5567" s="15">
        <f t="shared" si="4"/>
        <v>-0.0100729777</v>
      </c>
      <c r="P5567" s="8">
        <f t="shared" si="5"/>
        <v>8</v>
      </c>
    </row>
    <row r="5568" ht="12.75" customHeight="1">
      <c r="A5568" s="7">
        <v>44642.0</v>
      </c>
      <c r="B5568" s="8" t="s">
        <v>3724</v>
      </c>
      <c r="C5568" s="8" t="s">
        <v>3725</v>
      </c>
      <c r="D5568" s="9" t="s">
        <v>23</v>
      </c>
      <c r="E5568" s="10" t="s">
        <v>19</v>
      </c>
      <c r="F5568" s="11">
        <v>1.2690029214E10</v>
      </c>
      <c r="G5568" s="8" t="s">
        <v>24</v>
      </c>
      <c r="H5568" s="8" t="str">
        <f t="shared" si="1"/>
        <v>BUY</v>
      </c>
      <c r="I5568" s="12">
        <v>17.48</v>
      </c>
      <c r="J5568" s="12">
        <v>1000.0</v>
      </c>
      <c r="K5568" s="16">
        <v>44727.0</v>
      </c>
      <c r="L5568" s="14">
        <v>11.38</v>
      </c>
      <c r="M5568" s="14">
        <f t="shared" si="2"/>
        <v>651.0297483</v>
      </c>
      <c r="N5568" s="15">
        <f t="shared" si="3"/>
        <v>-0.3489702517</v>
      </c>
      <c r="O5568" s="15">
        <f t="shared" si="4"/>
        <v>0.3489702517</v>
      </c>
      <c r="P5568" s="8">
        <f t="shared" si="5"/>
        <v>85</v>
      </c>
    </row>
    <row r="5569" ht="12.75" customHeight="1">
      <c r="A5569" s="7">
        <v>44642.0</v>
      </c>
      <c r="B5569" s="8" t="s">
        <v>1514</v>
      </c>
      <c r="C5569" s="8" t="s">
        <v>1515</v>
      </c>
      <c r="D5569" s="9" t="s">
        <v>65</v>
      </c>
      <c r="E5569" s="10" t="s">
        <v>19</v>
      </c>
      <c r="F5569" s="11">
        <v>1.3121626274E10</v>
      </c>
      <c r="G5569" s="8" t="s">
        <v>24</v>
      </c>
      <c r="H5569" s="8" t="str">
        <f t="shared" si="1"/>
        <v>BUY</v>
      </c>
      <c r="I5569" s="12">
        <v>64.184792</v>
      </c>
      <c r="J5569" s="12">
        <v>1000.0</v>
      </c>
      <c r="K5569" s="16">
        <v>44727.0</v>
      </c>
      <c r="L5569" s="14">
        <v>52.515301</v>
      </c>
      <c r="M5569" s="14">
        <f t="shared" si="2"/>
        <v>818.1891592</v>
      </c>
      <c r="N5569" s="15">
        <f t="shared" si="3"/>
        <v>-0.1818108408</v>
      </c>
      <c r="O5569" s="15">
        <f t="shared" si="4"/>
        <v>0.1818108408</v>
      </c>
      <c r="P5569" s="8">
        <f t="shared" si="5"/>
        <v>85</v>
      </c>
    </row>
    <row r="5570" ht="12.75" customHeight="1">
      <c r="A5570" s="7">
        <v>44642.0</v>
      </c>
      <c r="B5570" s="8" t="s">
        <v>509</v>
      </c>
      <c r="C5570" s="8" t="s">
        <v>510</v>
      </c>
      <c r="D5570" s="9" t="s">
        <v>35</v>
      </c>
      <c r="E5570" s="10" t="s">
        <v>19</v>
      </c>
      <c r="F5570" s="11">
        <v>1.61091919804E11</v>
      </c>
      <c r="G5570" s="8" t="s">
        <v>20</v>
      </c>
      <c r="H5570" s="8" t="str">
        <f t="shared" si="1"/>
        <v>SELL</v>
      </c>
      <c r="I5570" s="12">
        <v>131.168732</v>
      </c>
      <c r="J5570" s="12">
        <v>1000.0</v>
      </c>
      <c r="K5570" s="16">
        <v>44727.0</v>
      </c>
      <c r="L5570" s="14">
        <v>112.079399</v>
      </c>
      <c r="M5570" s="14">
        <f t="shared" si="2"/>
        <v>854.4673513</v>
      </c>
      <c r="N5570" s="15">
        <f t="shared" si="3"/>
        <v>0.1455326487</v>
      </c>
      <c r="O5570" s="15">
        <f t="shared" si="4"/>
        <v>-0.1455326487</v>
      </c>
      <c r="P5570" s="8">
        <f t="shared" si="5"/>
        <v>85</v>
      </c>
    </row>
    <row r="5571" ht="12.75" customHeight="1">
      <c r="A5571" s="7">
        <v>44643.0</v>
      </c>
      <c r="B5571" s="8" t="s">
        <v>3411</v>
      </c>
      <c r="C5571" s="8" t="s">
        <v>3412</v>
      </c>
      <c r="D5571" s="9" t="s">
        <v>23</v>
      </c>
      <c r="E5571" s="10" t="s">
        <v>19</v>
      </c>
      <c r="F5571" s="11">
        <v>9.255299062E9</v>
      </c>
      <c r="G5571" s="8" t="s">
        <v>24</v>
      </c>
      <c r="H5571" s="8" t="str">
        <f t="shared" si="1"/>
        <v>BUY</v>
      </c>
      <c r="I5571" s="12">
        <v>13.08</v>
      </c>
      <c r="J5571" s="12">
        <v>1000.0</v>
      </c>
      <c r="K5571" s="16">
        <v>44727.0</v>
      </c>
      <c r="L5571" s="14">
        <v>7.05</v>
      </c>
      <c r="M5571" s="14">
        <f t="shared" si="2"/>
        <v>538.9908257</v>
      </c>
      <c r="N5571" s="15">
        <f t="shared" si="3"/>
        <v>-0.4610091743</v>
      </c>
      <c r="O5571" s="15">
        <f t="shared" si="4"/>
        <v>0.4610091743</v>
      </c>
      <c r="P5571" s="8">
        <f t="shared" si="5"/>
        <v>84</v>
      </c>
    </row>
    <row r="5572" ht="12.75" customHeight="1">
      <c r="A5572" s="7">
        <v>44643.0</v>
      </c>
      <c r="B5572" s="8" t="s">
        <v>2092</v>
      </c>
      <c r="C5572" s="8" t="s">
        <v>2093</v>
      </c>
      <c r="D5572" s="9" t="s">
        <v>23</v>
      </c>
      <c r="E5572" s="10" t="s">
        <v>274</v>
      </c>
      <c r="F5572" s="11">
        <v>9.146998598E9</v>
      </c>
      <c r="G5572" s="8" t="s">
        <v>20</v>
      </c>
      <c r="H5572" s="8" t="str">
        <f t="shared" si="1"/>
        <v>SELL</v>
      </c>
      <c r="I5572" s="12">
        <v>327.269989</v>
      </c>
      <c r="J5572" s="12">
        <v>1000.0</v>
      </c>
      <c r="K5572" s="16">
        <v>44727.0</v>
      </c>
      <c r="L5572" s="14">
        <v>274.130005</v>
      </c>
      <c r="M5572" s="14">
        <f t="shared" si="2"/>
        <v>837.6264681</v>
      </c>
      <c r="N5572" s="15">
        <f t="shared" si="3"/>
        <v>0.1623735319</v>
      </c>
      <c r="O5572" s="15">
        <f t="shared" si="4"/>
        <v>-0.1623735319</v>
      </c>
      <c r="P5572" s="8">
        <f t="shared" si="5"/>
        <v>84</v>
      </c>
    </row>
    <row r="5573" ht="12.75" customHeight="1">
      <c r="A5573" s="7">
        <v>44643.0</v>
      </c>
      <c r="B5573" s="8" t="s">
        <v>1214</v>
      </c>
      <c r="C5573" s="8" t="s">
        <v>1215</v>
      </c>
      <c r="D5573" s="9" t="s">
        <v>65</v>
      </c>
      <c r="E5573" s="10" t="s">
        <v>19</v>
      </c>
      <c r="F5573" s="11">
        <v>2.803044279E9</v>
      </c>
      <c r="G5573" s="8" t="s">
        <v>24</v>
      </c>
      <c r="H5573" s="8" t="str">
        <f t="shared" si="1"/>
        <v>BUY</v>
      </c>
      <c r="I5573" s="12">
        <v>118.975571</v>
      </c>
      <c r="J5573" s="12">
        <v>1000.0</v>
      </c>
      <c r="K5573" s="16">
        <v>44727.0</v>
      </c>
      <c r="L5573" s="14">
        <v>83.573128</v>
      </c>
      <c r="M5573" s="14">
        <f t="shared" si="2"/>
        <v>702.4393941</v>
      </c>
      <c r="N5573" s="15">
        <f t="shared" si="3"/>
        <v>-0.2975606059</v>
      </c>
      <c r="O5573" s="15">
        <f t="shared" si="4"/>
        <v>0.2975606059</v>
      </c>
      <c r="P5573" s="8">
        <f t="shared" si="5"/>
        <v>84</v>
      </c>
    </row>
    <row r="5574" ht="12.75" customHeight="1">
      <c r="A5574" s="7">
        <v>44644.0</v>
      </c>
      <c r="B5574" s="8" t="s">
        <v>3726</v>
      </c>
      <c r="C5574" s="8" t="s">
        <v>3727</v>
      </c>
      <c r="D5574" s="9" t="s">
        <v>27</v>
      </c>
      <c r="E5574" s="10" t="s">
        <v>19</v>
      </c>
      <c r="F5574" s="11">
        <v>3.161695E9</v>
      </c>
      <c r="G5574" s="8" t="s">
        <v>24</v>
      </c>
      <c r="H5574" s="8" t="str">
        <f t="shared" si="1"/>
        <v>BUY</v>
      </c>
      <c r="I5574" s="12">
        <v>25.08</v>
      </c>
      <c r="J5574" s="12">
        <v>1000.0</v>
      </c>
      <c r="K5574" s="16">
        <v>44727.0</v>
      </c>
      <c r="L5574" s="14">
        <v>23.24</v>
      </c>
      <c r="M5574" s="14">
        <f t="shared" si="2"/>
        <v>926.6347687</v>
      </c>
      <c r="N5574" s="15">
        <f t="shared" si="3"/>
        <v>-0.07336523126</v>
      </c>
      <c r="O5574" s="15">
        <f t="shared" si="4"/>
        <v>0.07336523126</v>
      </c>
      <c r="P5574" s="8">
        <f t="shared" si="5"/>
        <v>83</v>
      </c>
    </row>
    <row r="5575" ht="12.75" customHeight="1">
      <c r="A5575" s="7">
        <v>44644.0</v>
      </c>
      <c r="B5575" s="8" t="s">
        <v>2186</v>
      </c>
      <c r="C5575" s="8" t="s">
        <v>2187</v>
      </c>
      <c r="D5575" s="9" t="s">
        <v>23</v>
      </c>
      <c r="E5575" s="10" t="s">
        <v>19</v>
      </c>
      <c r="F5575" s="11">
        <v>9.770472266E9</v>
      </c>
      <c r="G5575" s="8" t="s">
        <v>20</v>
      </c>
      <c r="H5575" s="8" t="str">
        <f t="shared" si="1"/>
        <v>SELL</v>
      </c>
      <c r="I5575" s="12">
        <v>104.550003</v>
      </c>
      <c r="J5575" s="12">
        <v>1000.0</v>
      </c>
      <c r="K5575" s="16">
        <v>44655.0</v>
      </c>
      <c r="L5575" s="14">
        <v>112.279999</v>
      </c>
      <c r="M5575" s="14">
        <f t="shared" si="2"/>
        <v>1073.935875</v>
      </c>
      <c r="N5575" s="15">
        <f t="shared" si="3"/>
        <v>-0.07393587545</v>
      </c>
      <c r="O5575" s="15">
        <f t="shared" si="4"/>
        <v>0.07393587545</v>
      </c>
      <c r="P5575" s="8">
        <f t="shared" si="5"/>
        <v>11</v>
      </c>
    </row>
    <row r="5576" ht="12.75" customHeight="1">
      <c r="A5576" s="7">
        <v>44644.0</v>
      </c>
      <c r="B5576" s="8" t="s">
        <v>3728</v>
      </c>
      <c r="C5576" s="8" t="s">
        <v>3729</v>
      </c>
      <c r="D5576" s="9" t="s">
        <v>18</v>
      </c>
      <c r="E5576" s="10" t="s">
        <v>19</v>
      </c>
      <c r="F5576" s="11">
        <v>2.222148E9</v>
      </c>
      <c r="G5576" s="8" t="s">
        <v>24</v>
      </c>
      <c r="H5576" s="8" t="str">
        <f t="shared" si="1"/>
        <v>BUY</v>
      </c>
      <c r="I5576" s="12">
        <v>14.48</v>
      </c>
      <c r="J5576" s="12">
        <v>1000.0</v>
      </c>
      <c r="K5576" s="16">
        <v>44727.0</v>
      </c>
      <c r="L5576" s="14">
        <v>11.04</v>
      </c>
      <c r="M5576" s="14">
        <f t="shared" si="2"/>
        <v>762.4309392</v>
      </c>
      <c r="N5576" s="15">
        <f t="shared" si="3"/>
        <v>-0.2375690608</v>
      </c>
      <c r="O5576" s="15">
        <f t="shared" si="4"/>
        <v>0.2375690608</v>
      </c>
      <c r="P5576" s="8">
        <f t="shared" si="5"/>
        <v>83</v>
      </c>
    </row>
    <row r="5577" ht="12.75" customHeight="1">
      <c r="A5577" s="7">
        <v>44644.0</v>
      </c>
      <c r="B5577" s="8" t="s">
        <v>117</v>
      </c>
      <c r="C5577" s="8" t="s">
        <v>118</v>
      </c>
      <c r="D5577" s="9" t="s">
        <v>23</v>
      </c>
      <c r="E5577" s="10" t="s">
        <v>19</v>
      </c>
      <c r="F5577" s="11">
        <v>1.36600252096E11</v>
      </c>
      <c r="G5577" s="8" t="s">
        <v>20</v>
      </c>
      <c r="H5577" s="8" t="str">
        <f t="shared" si="1"/>
        <v>SELL</v>
      </c>
      <c r="I5577" s="12">
        <v>49.04734</v>
      </c>
      <c r="J5577" s="12">
        <v>1000.0</v>
      </c>
      <c r="K5577" s="16">
        <v>44727.0</v>
      </c>
      <c r="L5577" s="14">
        <v>37.014038</v>
      </c>
      <c r="M5577" s="14">
        <f t="shared" si="2"/>
        <v>754.6594372</v>
      </c>
      <c r="N5577" s="15">
        <f t="shared" si="3"/>
        <v>0.2453405628</v>
      </c>
      <c r="O5577" s="15">
        <f t="shared" si="4"/>
        <v>-0.2453405628</v>
      </c>
      <c r="P5577" s="8">
        <f t="shared" si="5"/>
        <v>83</v>
      </c>
    </row>
    <row r="5578" ht="12.75" customHeight="1">
      <c r="A5578" s="7">
        <v>44644.0</v>
      </c>
      <c r="B5578" s="8" t="s">
        <v>1019</v>
      </c>
      <c r="C5578" s="8" t="s">
        <v>1020</v>
      </c>
      <c r="D5578" s="9" t="s">
        <v>18</v>
      </c>
      <c r="E5578" s="10" t="s">
        <v>19</v>
      </c>
      <c r="F5578" s="11">
        <v>2.082171299E9</v>
      </c>
      <c r="G5578" s="8" t="s">
        <v>20</v>
      </c>
      <c r="H5578" s="8" t="str">
        <f t="shared" si="1"/>
        <v>SELL</v>
      </c>
      <c r="I5578" s="12">
        <v>14.44</v>
      </c>
      <c r="J5578" s="12">
        <v>1000.0</v>
      </c>
      <c r="K5578" s="7">
        <v>44676.0</v>
      </c>
      <c r="L5578" s="14">
        <v>13.06</v>
      </c>
      <c r="M5578" s="14">
        <f t="shared" si="2"/>
        <v>904.432133</v>
      </c>
      <c r="N5578" s="15">
        <f t="shared" si="3"/>
        <v>0.09556786704</v>
      </c>
      <c r="O5578" s="15">
        <f t="shared" si="4"/>
        <v>-0.09556786704</v>
      </c>
      <c r="P5578" s="8">
        <f t="shared" si="5"/>
        <v>32</v>
      </c>
    </row>
    <row r="5579" ht="12.75" customHeight="1">
      <c r="A5579" s="7">
        <v>44644.0</v>
      </c>
      <c r="B5579" s="8" t="s">
        <v>2404</v>
      </c>
      <c r="C5579" s="8" t="s">
        <v>2405</v>
      </c>
      <c r="D5579" s="9" t="s">
        <v>39</v>
      </c>
      <c r="E5579" s="10" t="s">
        <v>19</v>
      </c>
      <c r="F5579" s="11">
        <v>3.8738457767E10</v>
      </c>
      <c r="G5579" s="8" t="s">
        <v>20</v>
      </c>
      <c r="H5579" s="8" t="str">
        <f t="shared" si="1"/>
        <v>SELL</v>
      </c>
      <c r="I5579" s="12">
        <v>179.679993</v>
      </c>
      <c r="J5579" s="12">
        <v>1000.0</v>
      </c>
      <c r="K5579" s="16">
        <v>44727.0</v>
      </c>
      <c r="L5579" s="14">
        <v>128.529999</v>
      </c>
      <c r="M5579" s="14">
        <f t="shared" si="2"/>
        <v>715.3272707</v>
      </c>
      <c r="N5579" s="15">
        <f t="shared" si="3"/>
        <v>0.2846727293</v>
      </c>
      <c r="O5579" s="15">
        <f t="shared" si="4"/>
        <v>-0.2846727293</v>
      </c>
      <c r="P5579" s="8">
        <f t="shared" si="5"/>
        <v>83</v>
      </c>
    </row>
    <row r="5580" ht="12.75" customHeight="1">
      <c r="A5580" s="16">
        <v>44644.0</v>
      </c>
      <c r="B5580" s="8" t="s">
        <v>2922</v>
      </c>
      <c r="C5580" s="8" t="s">
        <v>2923</v>
      </c>
      <c r="D5580" s="9" t="s">
        <v>23</v>
      </c>
      <c r="E5580" s="9" t="s">
        <v>1290</v>
      </c>
      <c r="F5580" s="11">
        <v>6.797281786E9</v>
      </c>
      <c r="G5580" s="18" t="s">
        <v>24</v>
      </c>
      <c r="H5580" s="17" t="str">
        <f t="shared" si="1"/>
        <v>BUY</v>
      </c>
      <c r="I5580" s="12">
        <v>18.94</v>
      </c>
      <c r="J5580" s="12">
        <v>1000.0</v>
      </c>
      <c r="K5580" s="16">
        <v>44727.0</v>
      </c>
      <c r="L5580" s="14">
        <v>18.94</v>
      </c>
      <c r="M5580" s="14">
        <f t="shared" si="2"/>
        <v>1000</v>
      </c>
      <c r="N5580" s="15">
        <f t="shared" si="3"/>
        <v>0</v>
      </c>
      <c r="O5580" s="15">
        <f t="shared" si="4"/>
        <v>0</v>
      </c>
      <c r="P5580" s="8">
        <f t="shared" si="5"/>
        <v>83</v>
      </c>
    </row>
    <row r="5581" ht="12.75" customHeight="1">
      <c r="A5581" s="16">
        <v>44644.0</v>
      </c>
      <c r="B5581" s="8" t="s">
        <v>3331</v>
      </c>
      <c r="C5581" s="8" t="s">
        <v>3332</v>
      </c>
      <c r="D5581" s="9" t="s">
        <v>18</v>
      </c>
      <c r="E5581" s="10" t="s">
        <v>274</v>
      </c>
      <c r="F5581" s="11">
        <v>1.4902816E9</v>
      </c>
      <c r="G5581" s="18" t="s">
        <v>24</v>
      </c>
      <c r="H5581" s="17" t="str">
        <f t="shared" si="1"/>
        <v>BUY</v>
      </c>
      <c r="I5581" s="12">
        <v>39.99588</v>
      </c>
      <c r="J5581" s="12">
        <v>1000.0</v>
      </c>
      <c r="K5581" s="16">
        <v>44727.0</v>
      </c>
      <c r="L5581" s="14">
        <v>30.028328</v>
      </c>
      <c r="M5581" s="14">
        <f t="shared" si="2"/>
        <v>750.7855309</v>
      </c>
      <c r="N5581" s="15">
        <f t="shared" si="3"/>
        <v>-0.2492144691</v>
      </c>
      <c r="O5581" s="15">
        <f t="shared" si="4"/>
        <v>0.2492144691</v>
      </c>
      <c r="P5581" s="8">
        <f t="shared" si="5"/>
        <v>83</v>
      </c>
    </row>
    <row r="5582" ht="12.75" customHeight="1">
      <c r="A5582" s="7">
        <v>44645.0</v>
      </c>
      <c r="B5582" s="8" t="s">
        <v>63</v>
      </c>
      <c r="C5582" s="8" t="s">
        <v>64</v>
      </c>
      <c r="D5582" s="9" t="s">
        <v>65</v>
      </c>
      <c r="E5582" s="10" t="s">
        <v>19</v>
      </c>
      <c r="F5582" s="11">
        <v>5.168276738E9</v>
      </c>
      <c r="G5582" s="8" t="s">
        <v>24</v>
      </c>
      <c r="H5582" s="8" t="str">
        <f t="shared" si="1"/>
        <v>BUY</v>
      </c>
      <c r="I5582" s="12">
        <v>90.69</v>
      </c>
      <c r="J5582" s="12">
        <v>1000.0</v>
      </c>
      <c r="K5582" s="16">
        <v>44727.0</v>
      </c>
      <c r="L5582" s="14">
        <v>50.49</v>
      </c>
      <c r="M5582" s="14">
        <f t="shared" si="2"/>
        <v>556.7317235</v>
      </c>
      <c r="N5582" s="15">
        <f t="shared" si="3"/>
        <v>-0.4432682765</v>
      </c>
      <c r="O5582" s="15">
        <f t="shared" si="4"/>
        <v>0.4432682765</v>
      </c>
      <c r="P5582" s="8">
        <f t="shared" si="5"/>
        <v>82</v>
      </c>
    </row>
    <row r="5583" ht="12.75" customHeight="1">
      <c r="A5583" s="7">
        <v>44645.0</v>
      </c>
      <c r="B5583" s="8" t="s">
        <v>3730</v>
      </c>
      <c r="C5583" s="8" t="s">
        <v>3731</v>
      </c>
      <c r="D5583" s="9" t="s">
        <v>18</v>
      </c>
      <c r="E5583" s="10" t="s">
        <v>19</v>
      </c>
      <c r="F5583" s="11">
        <v>1.563309422E9</v>
      </c>
      <c r="G5583" s="8" t="s">
        <v>24</v>
      </c>
      <c r="H5583" s="8" t="str">
        <f t="shared" si="1"/>
        <v>BUY</v>
      </c>
      <c r="I5583" s="12">
        <v>5.11</v>
      </c>
      <c r="J5583" s="12">
        <v>1000.0</v>
      </c>
      <c r="K5583" s="16">
        <v>44727.0</v>
      </c>
      <c r="L5583" s="14">
        <v>4.39</v>
      </c>
      <c r="M5583" s="14">
        <f t="shared" si="2"/>
        <v>859.0998043</v>
      </c>
      <c r="N5583" s="15">
        <f t="shared" si="3"/>
        <v>-0.1409001957</v>
      </c>
      <c r="O5583" s="15">
        <f t="shared" si="4"/>
        <v>0.1409001957</v>
      </c>
      <c r="P5583" s="8">
        <f t="shared" si="5"/>
        <v>82</v>
      </c>
    </row>
    <row r="5584" ht="12.75" customHeight="1">
      <c r="A5584" s="7">
        <v>44645.0</v>
      </c>
      <c r="B5584" s="8" t="s">
        <v>3732</v>
      </c>
      <c r="C5584" s="8" t="s">
        <v>3733</v>
      </c>
      <c r="D5584" s="9" t="s">
        <v>71</v>
      </c>
      <c r="E5584" s="10" t="s">
        <v>19</v>
      </c>
      <c r="F5584" s="11">
        <v>3.180553985E9</v>
      </c>
      <c r="G5584" s="8" t="s">
        <v>24</v>
      </c>
      <c r="H5584" s="8" t="str">
        <f t="shared" si="1"/>
        <v>BUY</v>
      </c>
      <c r="I5584" s="12">
        <v>53.869999</v>
      </c>
      <c r="J5584" s="12">
        <v>1000.0</v>
      </c>
      <c r="K5584" s="16">
        <v>44727.0</v>
      </c>
      <c r="L5584" s="14">
        <v>42.240002</v>
      </c>
      <c r="M5584" s="14">
        <f t="shared" si="2"/>
        <v>784.1099459</v>
      </c>
      <c r="N5584" s="15">
        <f t="shared" si="3"/>
        <v>-0.2158900541</v>
      </c>
      <c r="O5584" s="15">
        <f t="shared" si="4"/>
        <v>0.2158900541</v>
      </c>
      <c r="P5584" s="8">
        <f t="shared" si="5"/>
        <v>82</v>
      </c>
    </row>
    <row r="5585" ht="12.75" customHeight="1">
      <c r="A5585" s="7">
        <v>44645.0</v>
      </c>
      <c r="B5585" s="8" t="s">
        <v>3734</v>
      </c>
      <c r="C5585" s="8" t="s">
        <v>3735</v>
      </c>
      <c r="D5585" s="9" t="s">
        <v>137</v>
      </c>
      <c r="E5585" s="10" t="s">
        <v>19</v>
      </c>
      <c r="F5585" s="11">
        <v>3.3988541308E10</v>
      </c>
      <c r="G5585" s="8" t="s">
        <v>20</v>
      </c>
      <c r="H5585" s="8" t="str">
        <f t="shared" si="1"/>
        <v>SELL</v>
      </c>
      <c r="I5585" s="12">
        <v>52.97</v>
      </c>
      <c r="J5585" s="12">
        <v>1000.0</v>
      </c>
      <c r="K5585" s="16">
        <v>44727.0</v>
      </c>
      <c r="L5585" s="14">
        <v>57.44</v>
      </c>
      <c r="M5585" s="14">
        <f t="shared" si="2"/>
        <v>1084.387389</v>
      </c>
      <c r="N5585" s="15">
        <f t="shared" si="3"/>
        <v>-0.08438738909</v>
      </c>
      <c r="O5585" s="15">
        <f t="shared" si="4"/>
        <v>0.08438738909</v>
      </c>
      <c r="P5585" s="8">
        <f t="shared" si="5"/>
        <v>82</v>
      </c>
    </row>
    <row r="5586" ht="12.75" customHeight="1">
      <c r="A5586" s="7">
        <v>44645.0</v>
      </c>
      <c r="B5586" s="8" t="s">
        <v>3736</v>
      </c>
      <c r="C5586" s="8" t="s">
        <v>3737</v>
      </c>
      <c r="D5586" s="9" t="s">
        <v>23</v>
      </c>
      <c r="E5586" s="10" t="s">
        <v>1711</v>
      </c>
      <c r="F5586" s="11">
        <v>5.77015346E9</v>
      </c>
      <c r="G5586" s="8" t="s">
        <v>20</v>
      </c>
      <c r="H5586" s="8" t="str">
        <f t="shared" si="1"/>
        <v>SELL</v>
      </c>
      <c r="I5586" s="12">
        <v>30.51</v>
      </c>
      <c r="J5586" s="12">
        <v>1000.0</v>
      </c>
      <c r="K5586" s="16">
        <v>44727.0</v>
      </c>
      <c r="L5586" s="14">
        <v>25.4</v>
      </c>
      <c r="M5586" s="14">
        <f t="shared" si="2"/>
        <v>832.5139299</v>
      </c>
      <c r="N5586" s="15">
        <f t="shared" si="3"/>
        <v>0.1674860701</v>
      </c>
      <c r="O5586" s="15">
        <f t="shared" si="4"/>
        <v>-0.1674860701</v>
      </c>
      <c r="P5586" s="8">
        <f t="shared" si="5"/>
        <v>82</v>
      </c>
    </row>
    <row r="5587" ht="12.75" customHeight="1">
      <c r="A5587" s="7">
        <v>44645.0</v>
      </c>
      <c r="B5587" s="8" t="s">
        <v>179</v>
      </c>
      <c r="C5587" s="8" t="s">
        <v>180</v>
      </c>
      <c r="D5587" s="9" t="s">
        <v>58</v>
      </c>
      <c r="E5587" s="10" t="s">
        <v>19</v>
      </c>
      <c r="F5587" s="11">
        <v>7.25893281281E11</v>
      </c>
      <c r="G5587" s="8" t="s">
        <v>20</v>
      </c>
      <c r="H5587" s="8" t="str">
        <f t="shared" si="1"/>
        <v>SELL</v>
      </c>
      <c r="I5587" s="12">
        <v>221.820007</v>
      </c>
      <c r="J5587" s="12">
        <v>1000.0</v>
      </c>
      <c r="K5587" s="7">
        <v>44662.0</v>
      </c>
      <c r="L5587" s="14">
        <v>216.460007</v>
      </c>
      <c r="M5587" s="14">
        <f t="shared" si="2"/>
        <v>975.8362644</v>
      </c>
      <c r="N5587" s="15">
        <f t="shared" si="3"/>
        <v>0.0241637356</v>
      </c>
      <c r="O5587" s="15">
        <f t="shared" si="4"/>
        <v>-0.0241637356</v>
      </c>
      <c r="P5587" s="8">
        <f t="shared" si="5"/>
        <v>17</v>
      </c>
    </row>
    <row r="5588" ht="12.75" customHeight="1">
      <c r="A5588" s="7">
        <v>44645.0</v>
      </c>
      <c r="B5588" s="8" t="s">
        <v>609</v>
      </c>
      <c r="C5588" s="8" t="s">
        <v>610</v>
      </c>
      <c r="D5588" s="9" t="s">
        <v>137</v>
      </c>
      <c r="E5588" s="10" t="s">
        <v>19</v>
      </c>
      <c r="F5588" s="11">
        <v>8.3919564E9</v>
      </c>
      <c r="G5588" s="8" t="s">
        <v>20</v>
      </c>
      <c r="H5588" s="8" t="str">
        <f t="shared" si="1"/>
        <v>SELL</v>
      </c>
      <c r="I5588" s="12">
        <v>34.899052</v>
      </c>
      <c r="J5588" s="12">
        <v>1000.0</v>
      </c>
      <c r="K5588" s="16">
        <v>44727.0</v>
      </c>
      <c r="L5588" s="14">
        <v>37.209919</v>
      </c>
      <c r="M5588" s="14">
        <f t="shared" si="2"/>
        <v>1066.215753</v>
      </c>
      <c r="N5588" s="15">
        <f t="shared" si="3"/>
        <v>-0.06621575279</v>
      </c>
      <c r="O5588" s="15">
        <f t="shared" si="4"/>
        <v>0.06621575279</v>
      </c>
      <c r="P5588" s="8">
        <f t="shared" si="5"/>
        <v>82</v>
      </c>
    </row>
    <row r="5589" ht="12.75" customHeight="1">
      <c r="A5589" s="7">
        <v>44645.0</v>
      </c>
      <c r="B5589" s="8" t="s">
        <v>697</v>
      </c>
      <c r="C5589" s="8" t="s">
        <v>698</v>
      </c>
      <c r="D5589" s="9" t="s">
        <v>58</v>
      </c>
      <c r="E5589" s="10" t="s">
        <v>19</v>
      </c>
      <c r="F5589" s="11">
        <v>1.7211321E9</v>
      </c>
      <c r="G5589" s="8" t="s">
        <v>20</v>
      </c>
      <c r="H5589" s="8" t="str">
        <f t="shared" si="1"/>
        <v>SELL</v>
      </c>
      <c r="I5589" s="12">
        <v>43.34</v>
      </c>
      <c r="J5589" s="12">
        <v>1000.0</v>
      </c>
      <c r="K5589" s="7">
        <v>44648.0</v>
      </c>
      <c r="L5589" s="14">
        <v>43.119999</v>
      </c>
      <c r="M5589" s="14">
        <f t="shared" si="2"/>
        <v>994.9238348</v>
      </c>
      <c r="N5589" s="15">
        <f t="shared" si="3"/>
        <v>0.005076165205</v>
      </c>
      <c r="O5589" s="15">
        <f t="shared" si="4"/>
        <v>-0.005076165205</v>
      </c>
      <c r="P5589" s="8">
        <f t="shared" si="5"/>
        <v>3</v>
      </c>
    </row>
    <row r="5590" ht="12.75" customHeight="1">
      <c r="A5590" s="16">
        <v>44645.0</v>
      </c>
      <c r="B5590" s="8" t="s">
        <v>1911</v>
      </c>
      <c r="C5590" s="8" t="s">
        <v>1912</v>
      </c>
      <c r="D5590" s="9" t="s">
        <v>137</v>
      </c>
      <c r="E5590" s="10" t="s">
        <v>19</v>
      </c>
      <c r="F5590" s="11">
        <v>1.1138586459E10</v>
      </c>
      <c r="G5590" s="17" t="s">
        <v>20</v>
      </c>
      <c r="H5590" s="18" t="str">
        <f t="shared" si="1"/>
        <v>SELL</v>
      </c>
      <c r="I5590" s="12">
        <v>21.864134</v>
      </c>
      <c r="J5590" s="12">
        <v>1000.0</v>
      </c>
      <c r="K5590" s="16">
        <v>44727.0</v>
      </c>
      <c r="L5590" s="14">
        <v>22.59486</v>
      </c>
      <c r="M5590" s="14">
        <f t="shared" si="2"/>
        <v>1033.421219</v>
      </c>
      <c r="N5590" s="15">
        <f t="shared" si="3"/>
        <v>-0.03342121851</v>
      </c>
      <c r="O5590" s="15">
        <f t="shared" si="4"/>
        <v>0.03342121851</v>
      </c>
      <c r="P5590" s="8">
        <f t="shared" si="5"/>
        <v>82</v>
      </c>
    </row>
    <row r="5591" ht="12.75" customHeight="1">
      <c r="A5591" s="7">
        <v>44648.0</v>
      </c>
      <c r="B5591" s="8" t="s">
        <v>934</v>
      </c>
      <c r="C5591" s="8" t="s">
        <v>935</v>
      </c>
      <c r="D5591" s="9" t="s">
        <v>39</v>
      </c>
      <c r="E5591" s="9" t="s">
        <v>19</v>
      </c>
      <c r="F5591" s="11">
        <v>1.7180649405E10</v>
      </c>
      <c r="G5591" s="8" t="s">
        <v>20</v>
      </c>
      <c r="H5591" s="8" t="str">
        <f t="shared" si="1"/>
        <v>SELL</v>
      </c>
      <c r="I5591" s="12">
        <v>321.809998</v>
      </c>
      <c r="J5591" s="12">
        <v>1000.0</v>
      </c>
      <c r="K5591" s="16">
        <v>44727.0</v>
      </c>
      <c r="L5591" s="14">
        <v>232.350006</v>
      </c>
      <c r="M5591" s="14">
        <f t="shared" si="2"/>
        <v>722.0099047</v>
      </c>
      <c r="N5591" s="15">
        <f t="shared" si="3"/>
        <v>0.2779900953</v>
      </c>
      <c r="O5591" s="15">
        <f t="shared" si="4"/>
        <v>-0.2779900953</v>
      </c>
      <c r="P5591" s="8">
        <f t="shared" si="5"/>
        <v>79</v>
      </c>
    </row>
    <row r="5592" ht="12.75" customHeight="1">
      <c r="A5592" s="7">
        <v>44648.0</v>
      </c>
      <c r="B5592" s="8" t="s">
        <v>28</v>
      </c>
      <c r="C5592" s="8" t="s">
        <v>29</v>
      </c>
      <c r="D5592" s="9" t="s">
        <v>27</v>
      </c>
      <c r="E5592" s="10" t="s">
        <v>19</v>
      </c>
      <c r="F5592" s="11">
        <v>3.00794502426E11</v>
      </c>
      <c r="G5592" s="8" t="s">
        <v>20</v>
      </c>
      <c r="H5592" s="8" t="str">
        <f t="shared" si="1"/>
        <v>SELL</v>
      </c>
      <c r="I5592" s="12">
        <v>157.75</v>
      </c>
      <c r="J5592" s="12">
        <v>1000.0</v>
      </c>
      <c r="K5592" s="16">
        <v>44727.0</v>
      </c>
      <c r="L5592" s="14">
        <v>157.05</v>
      </c>
      <c r="M5592" s="14">
        <f t="shared" si="2"/>
        <v>995.562599</v>
      </c>
      <c r="N5592" s="15">
        <f t="shared" si="3"/>
        <v>0.004437400951</v>
      </c>
      <c r="O5592" s="15">
        <f t="shared" si="4"/>
        <v>-0.004437400951</v>
      </c>
      <c r="P5592" s="8">
        <f t="shared" si="5"/>
        <v>79</v>
      </c>
    </row>
    <row r="5593" ht="12.75" customHeight="1">
      <c r="A5593" s="7">
        <v>44648.0</v>
      </c>
      <c r="B5593" s="8" t="s">
        <v>202</v>
      </c>
      <c r="C5593" s="8" t="s">
        <v>203</v>
      </c>
      <c r="D5593" s="9" t="s">
        <v>35</v>
      </c>
      <c r="E5593" s="10" t="s">
        <v>19</v>
      </c>
      <c r="F5593" s="11">
        <v>3.956334088E9</v>
      </c>
      <c r="G5593" s="8" t="s">
        <v>24</v>
      </c>
      <c r="H5593" s="8" t="str">
        <f t="shared" si="1"/>
        <v>BUY</v>
      </c>
      <c r="I5593" s="12">
        <v>32.97319</v>
      </c>
      <c r="J5593" s="12">
        <v>1000.0</v>
      </c>
      <c r="K5593" s="16">
        <v>44727.0</v>
      </c>
      <c r="L5593" s="14">
        <v>27.726044</v>
      </c>
      <c r="M5593" s="14">
        <f t="shared" si="2"/>
        <v>840.8662917</v>
      </c>
      <c r="N5593" s="15">
        <f t="shared" si="3"/>
        <v>-0.1591337083</v>
      </c>
      <c r="O5593" s="15">
        <f t="shared" si="4"/>
        <v>0.1591337083</v>
      </c>
      <c r="P5593" s="8">
        <f t="shared" si="5"/>
        <v>79</v>
      </c>
    </row>
    <row r="5594" ht="12.75" customHeight="1">
      <c r="A5594" s="7">
        <v>44648.0</v>
      </c>
      <c r="B5594" s="8" t="s">
        <v>697</v>
      </c>
      <c r="C5594" s="8" t="s">
        <v>698</v>
      </c>
      <c r="D5594" s="9" t="s">
        <v>58</v>
      </c>
      <c r="E5594" s="10" t="s">
        <v>19</v>
      </c>
      <c r="F5594" s="11">
        <v>1.7211321E9</v>
      </c>
      <c r="G5594" s="8" t="s">
        <v>24</v>
      </c>
      <c r="H5594" s="8" t="str">
        <f t="shared" si="1"/>
        <v>BUY</v>
      </c>
      <c r="I5594" s="12">
        <v>43.119999</v>
      </c>
      <c r="J5594" s="12">
        <v>1000.0</v>
      </c>
      <c r="K5594" s="16">
        <v>44727.0</v>
      </c>
      <c r="L5594" s="14">
        <v>36.25</v>
      </c>
      <c r="M5594" s="14">
        <f t="shared" si="2"/>
        <v>840.6771995</v>
      </c>
      <c r="N5594" s="15">
        <f t="shared" si="3"/>
        <v>-0.1593228005</v>
      </c>
      <c r="O5594" s="15">
        <f t="shared" si="4"/>
        <v>0.1593228005</v>
      </c>
      <c r="P5594" s="8">
        <f t="shared" si="5"/>
        <v>79</v>
      </c>
    </row>
    <row r="5595" ht="12.75" customHeight="1">
      <c r="A5595" s="7">
        <v>44649.0</v>
      </c>
      <c r="B5595" s="8" t="s">
        <v>388</v>
      </c>
      <c r="C5595" s="8" t="s">
        <v>389</v>
      </c>
      <c r="D5595" s="9" t="s">
        <v>18</v>
      </c>
      <c r="E5595" s="10" t="s">
        <v>19</v>
      </c>
      <c r="F5595" s="11">
        <v>6.5974267651E10</v>
      </c>
      <c r="G5595" s="8" t="s">
        <v>20</v>
      </c>
      <c r="H5595" s="8" t="str">
        <f t="shared" si="1"/>
        <v>SELL</v>
      </c>
      <c r="I5595" s="12">
        <v>231.889908</v>
      </c>
      <c r="J5595" s="12">
        <v>1000.0</v>
      </c>
      <c r="K5595" s="16">
        <v>44727.0</v>
      </c>
      <c r="L5595" s="14">
        <v>226.262009</v>
      </c>
      <c r="M5595" s="14">
        <f t="shared" si="2"/>
        <v>975.7302978</v>
      </c>
      <c r="N5595" s="15">
        <f t="shared" si="3"/>
        <v>0.02426970216</v>
      </c>
      <c r="O5595" s="15">
        <f t="shared" si="4"/>
        <v>-0.02426970216</v>
      </c>
      <c r="P5595" s="8">
        <f t="shared" si="5"/>
        <v>78</v>
      </c>
    </row>
    <row r="5596" ht="12.75" customHeight="1">
      <c r="A5596" s="7">
        <v>44649.0</v>
      </c>
      <c r="B5596" s="8" t="s">
        <v>597</v>
      </c>
      <c r="C5596" s="8" t="s">
        <v>598</v>
      </c>
      <c r="D5596" s="9" t="s">
        <v>65</v>
      </c>
      <c r="E5596" s="10" t="s">
        <v>19</v>
      </c>
      <c r="F5596" s="11">
        <v>1.1137638E10</v>
      </c>
      <c r="G5596" s="8" t="s">
        <v>20</v>
      </c>
      <c r="H5596" s="8" t="str">
        <f t="shared" si="1"/>
        <v>SELL</v>
      </c>
      <c r="I5596" s="12">
        <v>126.969437</v>
      </c>
      <c r="J5596" s="12">
        <v>1000.0</v>
      </c>
      <c r="K5596" s="16">
        <v>44727.0</v>
      </c>
      <c r="L5596" s="14">
        <v>104.525208</v>
      </c>
      <c r="M5596" s="14">
        <f t="shared" si="2"/>
        <v>823.2312474</v>
      </c>
      <c r="N5596" s="15">
        <f t="shared" si="3"/>
        <v>0.1767687526</v>
      </c>
      <c r="O5596" s="15">
        <f t="shared" si="4"/>
        <v>-0.1767687526</v>
      </c>
      <c r="P5596" s="8">
        <f t="shared" si="5"/>
        <v>78</v>
      </c>
    </row>
    <row r="5597" ht="12.75" customHeight="1">
      <c r="A5597" s="7">
        <v>44649.0</v>
      </c>
      <c r="B5597" s="8" t="s">
        <v>3738</v>
      </c>
      <c r="C5597" s="8" t="s">
        <v>3739</v>
      </c>
      <c r="D5597" s="9" t="s">
        <v>39</v>
      </c>
      <c r="E5597" s="10" t="s">
        <v>19</v>
      </c>
      <c r="F5597" s="11">
        <v>3.31395754E8</v>
      </c>
      <c r="G5597" s="8" t="s">
        <v>20</v>
      </c>
      <c r="H5597" s="8" t="str">
        <f t="shared" si="1"/>
        <v>SELL</v>
      </c>
      <c r="I5597" s="12">
        <v>6.189761</v>
      </c>
      <c r="J5597" s="12">
        <v>1000.0</v>
      </c>
      <c r="K5597" s="16">
        <v>44727.0</v>
      </c>
      <c r="L5597" s="14">
        <v>9.552691</v>
      </c>
      <c r="M5597" s="14">
        <f t="shared" si="2"/>
        <v>1543.305307</v>
      </c>
      <c r="N5597" s="15">
        <f t="shared" si="3"/>
        <v>-0.5433053069</v>
      </c>
      <c r="O5597" s="15">
        <f t="shared" si="4"/>
        <v>0.5433053069</v>
      </c>
      <c r="P5597" s="8">
        <f t="shared" si="5"/>
        <v>78</v>
      </c>
    </row>
    <row r="5598" ht="12.75" customHeight="1">
      <c r="A5598" s="16">
        <v>44649.0</v>
      </c>
      <c r="B5598" s="8" t="s">
        <v>2565</v>
      </c>
      <c r="C5598" s="8" t="s">
        <v>2566</v>
      </c>
      <c r="D5598" s="9" t="s">
        <v>32</v>
      </c>
      <c r="E5598" s="10" t="s">
        <v>168</v>
      </c>
      <c r="F5598" s="11">
        <v>1.0362466E8</v>
      </c>
      <c r="G5598" s="18" t="s">
        <v>24</v>
      </c>
      <c r="H5598" s="17" t="str">
        <f t="shared" si="1"/>
        <v>BUY</v>
      </c>
      <c r="I5598" s="12">
        <v>5.74</v>
      </c>
      <c r="J5598" s="12">
        <v>1000.0</v>
      </c>
      <c r="K5598" s="16">
        <v>44727.0</v>
      </c>
      <c r="L5598" s="14">
        <v>2.7</v>
      </c>
      <c r="M5598" s="14">
        <f t="shared" si="2"/>
        <v>470.3832753</v>
      </c>
      <c r="N5598" s="15">
        <f t="shared" si="3"/>
        <v>-0.5296167247</v>
      </c>
      <c r="O5598" s="15">
        <f t="shared" si="4"/>
        <v>0.5296167247</v>
      </c>
      <c r="P5598" s="8">
        <f t="shared" si="5"/>
        <v>78</v>
      </c>
    </row>
    <row r="5599" ht="12.75" customHeight="1">
      <c r="A5599" s="7">
        <v>44650.0</v>
      </c>
      <c r="B5599" s="8" t="s">
        <v>761</v>
      </c>
      <c r="C5599" s="8" t="s">
        <v>762</v>
      </c>
      <c r="D5599" s="9" t="s">
        <v>65</v>
      </c>
      <c r="E5599" s="10" t="s">
        <v>19</v>
      </c>
      <c r="F5599" s="11">
        <v>1.541475E10</v>
      </c>
      <c r="G5599" s="8" t="s">
        <v>20</v>
      </c>
      <c r="H5599" s="8" t="str">
        <f t="shared" si="1"/>
        <v>SELL</v>
      </c>
      <c r="I5599" s="12">
        <v>98.27</v>
      </c>
      <c r="J5599" s="12">
        <v>1000.0</v>
      </c>
      <c r="K5599" s="16">
        <v>44727.0</v>
      </c>
      <c r="L5599" s="14">
        <v>89.94</v>
      </c>
      <c r="M5599" s="14">
        <f t="shared" si="2"/>
        <v>915.2335402</v>
      </c>
      <c r="N5599" s="15">
        <f t="shared" si="3"/>
        <v>0.08476645975</v>
      </c>
      <c r="O5599" s="15">
        <f t="shared" si="4"/>
        <v>-0.08476645975</v>
      </c>
      <c r="P5599" s="8">
        <f t="shared" si="5"/>
        <v>77</v>
      </c>
    </row>
    <row r="5600" ht="12.75" customHeight="1">
      <c r="A5600" s="7">
        <v>44650.0</v>
      </c>
      <c r="B5600" s="8" t="s">
        <v>2359</v>
      </c>
      <c r="C5600" s="8" t="s">
        <v>2360</v>
      </c>
      <c r="D5600" s="9" t="s">
        <v>35</v>
      </c>
      <c r="E5600" s="10" t="s">
        <v>19</v>
      </c>
      <c r="F5600" s="11">
        <v>5.8800174E9</v>
      </c>
      <c r="G5600" s="8" t="s">
        <v>24</v>
      </c>
      <c r="H5600" s="8" t="str">
        <f t="shared" si="1"/>
        <v>BUY</v>
      </c>
      <c r="I5600" s="12">
        <v>79.559998</v>
      </c>
      <c r="J5600" s="12">
        <v>1000.0</v>
      </c>
      <c r="K5600" s="16">
        <v>44691.0</v>
      </c>
      <c r="L5600" s="14">
        <v>54.200001</v>
      </c>
      <c r="M5600" s="14">
        <f t="shared" si="2"/>
        <v>681.2468874</v>
      </c>
      <c r="N5600" s="15">
        <f t="shared" si="3"/>
        <v>-0.3187531126</v>
      </c>
      <c r="O5600" s="15">
        <f t="shared" si="4"/>
        <v>0.3187531126</v>
      </c>
      <c r="P5600" s="8">
        <f t="shared" si="5"/>
        <v>41</v>
      </c>
    </row>
    <row r="5601" ht="12.75" customHeight="1">
      <c r="A5601" s="7">
        <v>44650.0</v>
      </c>
      <c r="B5601" s="8" t="s">
        <v>1325</v>
      </c>
      <c r="C5601" s="8" t="s">
        <v>1326</v>
      </c>
      <c r="D5601" s="9" t="s">
        <v>65</v>
      </c>
      <c r="E5601" s="10" t="s">
        <v>19</v>
      </c>
      <c r="F5601" s="11">
        <v>7.301452E9</v>
      </c>
      <c r="G5601" s="8" t="s">
        <v>24</v>
      </c>
      <c r="H5601" s="8" t="str">
        <f t="shared" si="1"/>
        <v>BUY</v>
      </c>
      <c r="I5601" s="12">
        <v>51.8</v>
      </c>
      <c r="J5601" s="12">
        <v>1000.0</v>
      </c>
      <c r="K5601" s="16">
        <v>44727.0</v>
      </c>
      <c r="L5601" s="14">
        <v>50.56</v>
      </c>
      <c r="M5601" s="14">
        <f t="shared" si="2"/>
        <v>976.0617761</v>
      </c>
      <c r="N5601" s="15">
        <f t="shared" si="3"/>
        <v>-0.02393822394</v>
      </c>
      <c r="O5601" s="15">
        <f t="shared" si="4"/>
        <v>0.02393822394</v>
      </c>
      <c r="P5601" s="8">
        <f t="shared" si="5"/>
        <v>77</v>
      </c>
    </row>
    <row r="5602" ht="12.75" customHeight="1">
      <c r="A5602" s="16">
        <v>44650.0</v>
      </c>
      <c r="B5602" s="8" t="s">
        <v>3248</v>
      </c>
      <c r="C5602" s="8" t="s">
        <v>3249</v>
      </c>
      <c r="D5602" s="9" t="s">
        <v>35</v>
      </c>
      <c r="E5602" s="10" t="s">
        <v>19</v>
      </c>
      <c r="F5602" s="11">
        <v>1.829032145E9</v>
      </c>
      <c r="G5602" s="17" t="s">
        <v>20</v>
      </c>
      <c r="H5602" s="18" t="str">
        <f t="shared" si="1"/>
        <v>SELL</v>
      </c>
      <c r="I5602" s="12">
        <v>19.73</v>
      </c>
      <c r="J5602" s="12">
        <v>1000.0</v>
      </c>
      <c r="K5602" s="16">
        <v>44727.0</v>
      </c>
      <c r="L5602" s="14">
        <v>16.26</v>
      </c>
      <c r="M5602" s="14">
        <f t="shared" si="2"/>
        <v>824.1256969</v>
      </c>
      <c r="N5602" s="15">
        <f t="shared" si="3"/>
        <v>0.1758743031</v>
      </c>
      <c r="O5602" s="15">
        <f t="shared" si="4"/>
        <v>-0.1758743031</v>
      </c>
      <c r="P5602" s="8">
        <f t="shared" si="5"/>
        <v>77</v>
      </c>
    </row>
    <row r="5603" ht="12.75" customHeight="1">
      <c r="A5603" s="7">
        <v>44651.0</v>
      </c>
      <c r="B5603" s="8" t="s">
        <v>3740</v>
      </c>
      <c r="C5603" s="8" t="s">
        <v>3741</v>
      </c>
      <c r="D5603" s="9" t="s">
        <v>65</v>
      </c>
      <c r="E5603" s="10" t="s">
        <v>19</v>
      </c>
      <c r="F5603" s="11">
        <v>2.76180564E8</v>
      </c>
      <c r="G5603" s="8" t="s">
        <v>20</v>
      </c>
      <c r="H5603" s="8" t="str">
        <f t="shared" si="1"/>
        <v>SELL</v>
      </c>
      <c r="I5603" s="12">
        <v>6.82</v>
      </c>
      <c r="J5603" s="12">
        <v>1000.0</v>
      </c>
      <c r="K5603" s="16">
        <v>44727.0</v>
      </c>
      <c r="L5603" s="14">
        <v>4.84</v>
      </c>
      <c r="M5603" s="14">
        <f t="shared" si="2"/>
        <v>709.6774194</v>
      </c>
      <c r="N5603" s="15">
        <f t="shared" si="3"/>
        <v>0.2903225806</v>
      </c>
      <c r="O5603" s="15">
        <f t="shared" si="4"/>
        <v>-0.2903225806</v>
      </c>
      <c r="P5603" s="8">
        <f t="shared" si="5"/>
        <v>76</v>
      </c>
    </row>
    <row r="5604" ht="12.75" customHeight="1">
      <c r="A5604" s="7">
        <v>44651.0</v>
      </c>
      <c r="B5604" s="8" t="s">
        <v>3341</v>
      </c>
      <c r="C5604" s="8" t="s">
        <v>3342</v>
      </c>
      <c r="D5604" s="9" t="s">
        <v>65</v>
      </c>
      <c r="E5604" s="10" t="s">
        <v>19</v>
      </c>
      <c r="F5604" s="11">
        <v>3.440067E8</v>
      </c>
      <c r="G5604" s="8" t="s">
        <v>24</v>
      </c>
      <c r="H5604" s="8" t="str">
        <f t="shared" si="1"/>
        <v>BUY</v>
      </c>
      <c r="I5604" s="12">
        <v>4.68</v>
      </c>
      <c r="J5604" s="12">
        <v>1000.0</v>
      </c>
      <c r="K5604" s="16">
        <v>44727.0</v>
      </c>
      <c r="L5604" s="14">
        <v>2.6</v>
      </c>
      <c r="M5604" s="14">
        <f t="shared" si="2"/>
        <v>555.5555556</v>
      </c>
      <c r="N5604" s="15">
        <f t="shared" si="3"/>
        <v>-0.4444444444</v>
      </c>
      <c r="O5604" s="15">
        <f t="shared" si="4"/>
        <v>0.4444444444</v>
      </c>
      <c r="P5604" s="8">
        <f t="shared" si="5"/>
        <v>76</v>
      </c>
    </row>
    <row r="5605" ht="12.75" customHeight="1">
      <c r="A5605" s="7">
        <v>44651.0</v>
      </c>
      <c r="B5605" s="8" t="s">
        <v>3742</v>
      </c>
      <c r="C5605" s="8" t="s">
        <v>3743</v>
      </c>
      <c r="D5605" s="9" t="s">
        <v>27</v>
      </c>
      <c r="E5605" s="10" t="s">
        <v>19</v>
      </c>
      <c r="F5605" s="11">
        <v>3.41296256E9</v>
      </c>
      <c r="G5605" s="8" t="s">
        <v>20</v>
      </c>
      <c r="H5605" s="8" t="str">
        <f t="shared" si="1"/>
        <v>SELL</v>
      </c>
      <c r="I5605" s="12">
        <v>7.19</v>
      </c>
      <c r="J5605" s="12">
        <v>1000.0</v>
      </c>
      <c r="K5605" s="16">
        <v>44714.0</v>
      </c>
      <c r="L5605" s="14">
        <v>8.29</v>
      </c>
      <c r="M5605" s="14">
        <f t="shared" si="2"/>
        <v>1152.990264</v>
      </c>
      <c r="N5605" s="15">
        <f t="shared" si="3"/>
        <v>-0.1529902643</v>
      </c>
      <c r="O5605" s="15">
        <f t="shared" si="4"/>
        <v>0.1529902643</v>
      </c>
      <c r="P5605" s="8">
        <f t="shared" si="5"/>
        <v>63</v>
      </c>
    </row>
    <row r="5606" ht="12.75" customHeight="1">
      <c r="A5606" s="7">
        <v>44651.0</v>
      </c>
      <c r="B5606" s="8" t="s">
        <v>3744</v>
      </c>
      <c r="C5606" s="8" t="s">
        <v>3745</v>
      </c>
      <c r="D5606" s="9" t="s">
        <v>193</v>
      </c>
      <c r="E5606" s="10" t="s">
        <v>19</v>
      </c>
      <c r="F5606" s="11">
        <v>5.5428128E8</v>
      </c>
      <c r="G5606" s="8" t="s">
        <v>24</v>
      </c>
      <c r="H5606" s="8" t="str">
        <f t="shared" si="1"/>
        <v>BUY</v>
      </c>
      <c r="I5606" s="12">
        <v>35.290131</v>
      </c>
      <c r="J5606" s="12">
        <v>1000.0</v>
      </c>
      <c r="K5606" s="16">
        <v>44670.0</v>
      </c>
      <c r="L5606" s="14">
        <v>40.416023</v>
      </c>
      <c r="M5606" s="14">
        <f t="shared" si="2"/>
        <v>1145.250013</v>
      </c>
      <c r="N5606" s="15">
        <f t="shared" si="3"/>
        <v>0.1452500134</v>
      </c>
      <c r="O5606" s="15">
        <f t="shared" si="4"/>
        <v>-0.1452500134</v>
      </c>
      <c r="P5606" s="8">
        <f t="shared" si="5"/>
        <v>19</v>
      </c>
    </row>
    <row r="5607" ht="12.75" customHeight="1">
      <c r="A5607" s="7">
        <v>44652.0</v>
      </c>
      <c r="B5607" s="8" t="s">
        <v>3746</v>
      </c>
      <c r="C5607" s="8" t="s">
        <v>3747</v>
      </c>
      <c r="D5607" s="9" t="s">
        <v>58</v>
      </c>
      <c r="E5607" s="10" t="s">
        <v>19</v>
      </c>
      <c r="F5607" s="11">
        <v>1.5127863723E10</v>
      </c>
      <c r="G5607" s="8" t="s">
        <v>20</v>
      </c>
      <c r="H5607" s="8" t="str">
        <f t="shared" si="1"/>
        <v>SELL</v>
      </c>
      <c r="I5607" s="12">
        <v>62.151276</v>
      </c>
      <c r="J5607" s="12">
        <v>1000.0</v>
      </c>
      <c r="K5607" s="16">
        <v>44727.0</v>
      </c>
      <c r="L5607" s="14">
        <v>54.960709</v>
      </c>
      <c r="M5607" s="14">
        <f t="shared" si="2"/>
        <v>884.3054003</v>
      </c>
      <c r="N5607" s="15">
        <f t="shared" si="3"/>
        <v>0.1156945997</v>
      </c>
      <c r="O5607" s="15">
        <f t="shared" si="4"/>
        <v>-0.1156945997</v>
      </c>
      <c r="P5607" s="8">
        <f t="shared" si="5"/>
        <v>75</v>
      </c>
    </row>
    <row r="5608" ht="12.75" customHeight="1">
      <c r="A5608" s="7">
        <v>44652.0</v>
      </c>
      <c r="B5608" s="8" t="s">
        <v>2018</v>
      </c>
      <c r="C5608" s="8" t="s">
        <v>2019</v>
      </c>
      <c r="D5608" s="9" t="s">
        <v>18</v>
      </c>
      <c r="E5608" s="10" t="s">
        <v>19</v>
      </c>
      <c r="F5608" s="11">
        <v>1.333845408E9</v>
      </c>
      <c r="G5608" s="8" t="s">
        <v>24</v>
      </c>
      <c r="H5608" s="8" t="str">
        <f t="shared" si="1"/>
        <v>BUY</v>
      </c>
      <c r="I5608" s="12">
        <v>48.479214</v>
      </c>
      <c r="J5608" s="12">
        <v>1000.0</v>
      </c>
      <c r="K5608" s="16">
        <v>44727.0</v>
      </c>
      <c r="L5608" s="14">
        <v>37.433762</v>
      </c>
      <c r="M5608" s="14">
        <f t="shared" si="2"/>
        <v>772.1610751</v>
      </c>
      <c r="N5608" s="15">
        <f t="shared" si="3"/>
        <v>-0.2278389249</v>
      </c>
      <c r="O5608" s="15">
        <f t="shared" si="4"/>
        <v>0.2278389249</v>
      </c>
      <c r="P5608" s="8">
        <f t="shared" si="5"/>
        <v>75</v>
      </c>
    </row>
    <row r="5609" ht="12.75" customHeight="1">
      <c r="A5609" s="7">
        <v>44652.0</v>
      </c>
      <c r="B5609" s="8" t="s">
        <v>3359</v>
      </c>
      <c r="C5609" s="8" t="s">
        <v>3360</v>
      </c>
      <c r="D5609" s="9" t="s">
        <v>39</v>
      </c>
      <c r="E5609" s="10" t="s">
        <v>19</v>
      </c>
      <c r="F5609" s="11">
        <v>5.25830693E8</v>
      </c>
      <c r="G5609" s="8" t="s">
        <v>20</v>
      </c>
      <c r="H5609" s="8" t="str">
        <f t="shared" si="1"/>
        <v>SELL</v>
      </c>
      <c r="I5609" s="12">
        <v>3.96</v>
      </c>
      <c r="J5609" s="12">
        <v>1000.0</v>
      </c>
      <c r="K5609" s="16">
        <v>44727.0</v>
      </c>
      <c r="L5609" s="14">
        <v>2.47</v>
      </c>
      <c r="M5609" s="14">
        <f t="shared" si="2"/>
        <v>623.7373737</v>
      </c>
      <c r="N5609" s="15">
        <f t="shared" si="3"/>
        <v>0.3762626263</v>
      </c>
      <c r="O5609" s="15">
        <f t="shared" si="4"/>
        <v>-0.3762626263</v>
      </c>
      <c r="P5609" s="8">
        <f t="shared" si="5"/>
        <v>75</v>
      </c>
    </row>
    <row r="5610" ht="12.75" customHeight="1">
      <c r="A5610" s="7">
        <v>44652.0</v>
      </c>
      <c r="B5610" s="8" t="s">
        <v>3748</v>
      </c>
      <c r="C5610" s="8" t="s">
        <v>3749</v>
      </c>
      <c r="D5610" s="9" t="s">
        <v>71</v>
      </c>
      <c r="E5610" s="10" t="s">
        <v>19</v>
      </c>
      <c r="F5610" s="11">
        <v>1.5689499221E10</v>
      </c>
      <c r="G5610" s="8" t="s">
        <v>20</v>
      </c>
      <c r="H5610" s="8" t="str">
        <f t="shared" si="1"/>
        <v>SELL</v>
      </c>
      <c r="I5610" s="12">
        <v>12.142356</v>
      </c>
      <c r="J5610" s="12">
        <v>1000.0</v>
      </c>
      <c r="K5610" s="16">
        <v>44727.0</v>
      </c>
      <c r="L5610" s="14">
        <v>10.143846</v>
      </c>
      <c r="M5610" s="14">
        <f t="shared" si="2"/>
        <v>835.4100308</v>
      </c>
      <c r="N5610" s="15">
        <f t="shared" si="3"/>
        <v>0.1645899692</v>
      </c>
      <c r="O5610" s="15">
        <f t="shared" si="4"/>
        <v>-0.1645899692</v>
      </c>
      <c r="P5610" s="8">
        <f t="shared" si="5"/>
        <v>75</v>
      </c>
    </row>
    <row r="5611" ht="12.75" customHeight="1">
      <c r="A5611" s="7">
        <v>44655.0</v>
      </c>
      <c r="B5611" s="8" t="s">
        <v>1576</v>
      </c>
      <c r="C5611" s="8" t="s">
        <v>1577</v>
      </c>
      <c r="D5611" s="9" t="s">
        <v>39</v>
      </c>
      <c r="E5611" s="10" t="s">
        <v>168</v>
      </c>
      <c r="F5611" s="11">
        <v>1.40030286E9</v>
      </c>
      <c r="G5611" s="8" t="s">
        <v>20</v>
      </c>
      <c r="H5611" s="8" t="str">
        <f t="shared" si="1"/>
        <v>SELL</v>
      </c>
      <c r="I5611" s="12">
        <v>12.55</v>
      </c>
      <c r="J5611" s="12">
        <v>1000.0</v>
      </c>
      <c r="K5611" s="16">
        <v>44727.0</v>
      </c>
      <c r="L5611" s="14">
        <v>9.91</v>
      </c>
      <c r="M5611" s="14">
        <f t="shared" si="2"/>
        <v>789.6414343</v>
      </c>
      <c r="N5611" s="15">
        <f t="shared" si="3"/>
        <v>0.2103585657</v>
      </c>
      <c r="O5611" s="15">
        <f t="shared" si="4"/>
        <v>-0.2103585657</v>
      </c>
      <c r="P5611" s="8">
        <f t="shared" si="5"/>
        <v>72</v>
      </c>
    </row>
    <row r="5612" ht="12.75" customHeight="1">
      <c r="A5612" s="7">
        <v>44655.0</v>
      </c>
      <c r="B5612" s="8" t="s">
        <v>3111</v>
      </c>
      <c r="C5612" s="8" t="s">
        <v>3112</v>
      </c>
      <c r="D5612" s="9" t="s">
        <v>58</v>
      </c>
      <c r="E5612" s="10" t="s">
        <v>19</v>
      </c>
      <c r="F5612" s="11">
        <v>3.0238048846E10</v>
      </c>
      <c r="G5612" s="8" t="s">
        <v>24</v>
      </c>
      <c r="H5612" s="8" t="str">
        <f t="shared" si="1"/>
        <v>BUY</v>
      </c>
      <c r="I5612" s="12">
        <v>127.209999</v>
      </c>
      <c r="J5612" s="12">
        <v>1000.0</v>
      </c>
      <c r="K5612" s="16">
        <v>44727.0</v>
      </c>
      <c r="L5612" s="14">
        <v>63.619999</v>
      </c>
      <c r="M5612" s="14">
        <f t="shared" si="2"/>
        <v>500.1179113</v>
      </c>
      <c r="N5612" s="15">
        <f t="shared" si="3"/>
        <v>-0.4998820887</v>
      </c>
      <c r="O5612" s="15">
        <f t="shared" si="4"/>
        <v>0.4998820887</v>
      </c>
      <c r="P5612" s="8">
        <f t="shared" si="5"/>
        <v>72</v>
      </c>
    </row>
    <row r="5613" ht="12.75" customHeight="1">
      <c r="A5613" s="7">
        <v>44655.0</v>
      </c>
      <c r="B5613" s="8" t="s">
        <v>2186</v>
      </c>
      <c r="C5613" s="8" t="s">
        <v>2187</v>
      </c>
      <c r="D5613" s="9" t="s">
        <v>23</v>
      </c>
      <c r="E5613" s="10" t="s">
        <v>19</v>
      </c>
      <c r="F5613" s="11">
        <v>9.770472266E9</v>
      </c>
      <c r="G5613" s="8" t="s">
        <v>24</v>
      </c>
      <c r="H5613" s="8" t="str">
        <f t="shared" si="1"/>
        <v>BUY</v>
      </c>
      <c r="I5613" s="12">
        <v>112.279999</v>
      </c>
      <c r="J5613" s="12">
        <v>1000.0</v>
      </c>
      <c r="K5613" s="16">
        <v>44727.0</v>
      </c>
      <c r="L5613" s="14">
        <v>60.470001</v>
      </c>
      <c r="M5613" s="14">
        <f t="shared" si="2"/>
        <v>538.5643172</v>
      </c>
      <c r="N5613" s="15">
        <f t="shared" si="3"/>
        <v>-0.4614356828</v>
      </c>
      <c r="O5613" s="15">
        <f t="shared" si="4"/>
        <v>0.4614356828</v>
      </c>
      <c r="P5613" s="8">
        <f t="shared" si="5"/>
        <v>72</v>
      </c>
    </row>
    <row r="5614" ht="12.75" customHeight="1">
      <c r="A5614" s="7">
        <v>44655.0</v>
      </c>
      <c r="B5614" s="8" t="s">
        <v>286</v>
      </c>
      <c r="C5614" s="8" t="s">
        <v>287</v>
      </c>
      <c r="D5614" s="9" t="s">
        <v>71</v>
      </c>
      <c r="E5614" s="10" t="s">
        <v>19</v>
      </c>
      <c r="F5614" s="11">
        <v>6.6295485348E10</v>
      </c>
      <c r="G5614" s="8" t="s">
        <v>20</v>
      </c>
      <c r="H5614" s="8" t="str">
        <f t="shared" si="1"/>
        <v>SELL</v>
      </c>
      <c r="I5614" s="12">
        <v>121.860001</v>
      </c>
      <c r="J5614" s="12">
        <v>1000.0</v>
      </c>
      <c r="K5614" s="16">
        <v>44727.0</v>
      </c>
      <c r="L5614" s="14">
        <v>75.830002</v>
      </c>
      <c r="M5614" s="14">
        <f t="shared" si="2"/>
        <v>622.2714704</v>
      </c>
      <c r="N5614" s="15">
        <f t="shared" si="3"/>
        <v>0.3777285296</v>
      </c>
      <c r="O5614" s="15">
        <f t="shared" si="4"/>
        <v>-0.3777285296</v>
      </c>
      <c r="P5614" s="8">
        <f t="shared" si="5"/>
        <v>72</v>
      </c>
    </row>
    <row r="5615" ht="12.75" customHeight="1">
      <c r="A5615" s="7">
        <v>44655.0</v>
      </c>
      <c r="B5615" s="8" t="s">
        <v>1847</v>
      </c>
      <c r="C5615" s="8" t="s">
        <v>1848</v>
      </c>
      <c r="D5615" s="9" t="s">
        <v>58</v>
      </c>
      <c r="E5615" s="10" t="s">
        <v>19</v>
      </c>
      <c r="F5615" s="11">
        <v>1.1164249786E10</v>
      </c>
      <c r="G5615" s="8" t="s">
        <v>24</v>
      </c>
      <c r="H5615" s="8" t="str">
        <f t="shared" si="1"/>
        <v>BUY</v>
      </c>
      <c r="I5615" s="12">
        <v>134.589996</v>
      </c>
      <c r="J5615" s="12">
        <v>1000.0</v>
      </c>
      <c r="K5615" s="16">
        <v>44727.0</v>
      </c>
      <c r="L5615" s="14">
        <v>83.0</v>
      </c>
      <c r="M5615" s="14">
        <f t="shared" si="2"/>
        <v>616.6877366</v>
      </c>
      <c r="N5615" s="15">
        <f t="shared" si="3"/>
        <v>-0.3833122634</v>
      </c>
      <c r="O5615" s="15">
        <f t="shared" si="4"/>
        <v>0.3833122634</v>
      </c>
      <c r="P5615" s="8">
        <f t="shared" si="5"/>
        <v>72</v>
      </c>
    </row>
    <row r="5616" ht="12.75" customHeight="1">
      <c r="A5616" s="7">
        <v>44656.0</v>
      </c>
      <c r="B5616" s="8" t="s">
        <v>3750</v>
      </c>
      <c r="C5616" s="8" t="s">
        <v>3751</v>
      </c>
      <c r="D5616" s="9" t="s">
        <v>193</v>
      </c>
      <c r="E5616" s="10" t="s">
        <v>19</v>
      </c>
      <c r="F5616" s="11">
        <v>1.133705678E10</v>
      </c>
      <c r="G5616" s="8" t="s">
        <v>20</v>
      </c>
      <c r="H5616" s="8" t="str">
        <f t="shared" si="1"/>
        <v>SELL</v>
      </c>
      <c r="I5616" s="12">
        <v>162.91954</v>
      </c>
      <c r="J5616" s="12">
        <v>1000.0</v>
      </c>
      <c r="K5616" s="16">
        <v>44727.0</v>
      </c>
      <c r="L5616" s="14">
        <v>123.261185</v>
      </c>
      <c r="M5616" s="14">
        <f t="shared" si="2"/>
        <v>756.5770502</v>
      </c>
      <c r="N5616" s="15">
        <f t="shared" si="3"/>
        <v>0.2434229498</v>
      </c>
      <c r="O5616" s="15">
        <f t="shared" si="4"/>
        <v>-0.2434229498</v>
      </c>
      <c r="P5616" s="8">
        <f t="shared" si="5"/>
        <v>71</v>
      </c>
    </row>
    <row r="5617" ht="12.75" customHeight="1">
      <c r="A5617" s="7">
        <v>44656.0</v>
      </c>
      <c r="B5617" s="8" t="s">
        <v>1799</v>
      </c>
      <c r="C5617" s="8" t="s">
        <v>1800</v>
      </c>
      <c r="D5617" s="9" t="s">
        <v>23</v>
      </c>
      <c r="E5617" s="10" t="s">
        <v>19</v>
      </c>
      <c r="F5617" s="11">
        <v>3.491441705E10</v>
      </c>
      <c r="G5617" s="8" t="s">
        <v>20</v>
      </c>
      <c r="H5617" s="8" t="str">
        <f t="shared" si="1"/>
        <v>SELL</v>
      </c>
      <c r="I5617" s="12">
        <v>84.971214</v>
      </c>
      <c r="J5617" s="12">
        <v>1000.0</v>
      </c>
      <c r="K5617" s="16">
        <v>44727.0</v>
      </c>
      <c r="L5617" s="14">
        <v>67.30574</v>
      </c>
      <c r="M5617" s="14">
        <f t="shared" si="2"/>
        <v>792.1004871</v>
      </c>
      <c r="N5617" s="15">
        <f t="shared" si="3"/>
        <v>0.2078995129</v>
      </c>
      <c r="O5617" s="15">
        <f t="shared" si="4"/>
        <v>-0.2078995129</v>
      </c>
      <c r="P5617" s="8">
        <f t="shared" si="5"/>
        <v>71</v>
      </c>
    </row>
    <row r="5618" ht="12.75" customHeight="1">
      <c r="A5618" s="7">
        <v>44656.0</v>
      </c>
      <c r="B5618" s="8" t="s">
        <v>3752</v>
      </c>
      <c r="C5618" s="8" t="s">
        <v>3753</v>
      </c>
      <c r="D5618" s="9" t="s">
        <v>193</v>
      </c>
      <c r="E5618" s="10" t="s">
        <v>19</v>
      </c>
      <c r="F5618" s="11">
        <v>3.604653322E9</v>
      </c>
      <c r="G5618" s="8" t="s">
        <v>20</v>
      </c>
      <c r="H5618" s="8" t="str">
        <f t="shared" si="1"/>
        <v>SELL</v>
      </c>
      <c r="I5618" s="12">
        <v>25.197475</v>
      </c>
      <c r="J5618" s="12">
        <v>1000.0</v>
      </c>
      <c r="K5618" s="16">
        <v>44727.0</v>
      </c>
      <c r="L5618" s="14">
        <v>20.5821</v>
      </c>
      <c r="M5618" s="14">
        <f t="shared" si="2"/>
        <v>816.8318453</v>
      </c>
      <c r="N5618" s="15">
        <f t="shared" si="3"/>
        <v>0.1831681547</v>
      </c>
      <c r="O5618" s="15">
        <f t="shared" si="4"/>
        <v>-0.1831681547</v>
      </c>
      <c r="P5618" s="8">
        <f t="shared" si="5"/>
        <v>71</v>
      </c>
    </row>
    <row r="5619" ht="12.75" customHeight="1">
      <c r="A5619" s="7">
        <v>44656.0</v>
      </c>
      <c r="B5619" s="8" t="s">
        <v>376</v>
      </c>
      <c r="C5619" s="8" t="s">
        <v>377</v>
      </c>
      <c r="D5619" s="9" t="s">
        <v>27</v>
      </c>
      <c r="E5619" s="10" t="s">
        <v>19</v>
      </c>
      <c r="F5619" s="11">
        <v>3.992571118E10</v>
      </c>
      <c r="G5619" s="8" t="s">
        <v>20</v>
      </c>
      <c r="H5619" s="8" t="str">
        <f t="shared" si="1"/>
        <v>SELL</v>
      </c>
      <c r="I5619" s="12">
        <v>138.73</v>
      </c>
      <c r="J5619" s="12">
        <v>1000.0</v>
      </c>
      <c r="K5619" s="16">
        <v>44727.0</v>
      </c>
      <c r="L5619" s="14">
        <v>128.87</v>
      </c>
      <c r="M5619" s="14">
        <f t="shared" si="2"/>
        <v>928.9266921</v>
      </c>
      <c r="N5619" s="15">
        <f t="shared" si="3"/>
        <v>0.07107330786</v>
      </c>
      <c r="O5619" s="15">
        <f t="shared" si="4"/>
        <v>-0.07107330786</v>
      </c>
      <c r="P5619" s="8">
        <f t="shared" si="5"/>
        <v>71</v>
      </c>
    </row>
    <row r="5620" ht="12.75" customHeight="1">
      <c r="A5620" s="16">
        <v>44656.0</v>
      </c>
      <c r="B5620" s="8" t="s">
        <v>859</v>
      </c>
      <c r="C5620" s="8" t="s">
        <v>860</v>
      </c>
      <c r="D5620" s="9" t="s">
        <v>18</v>
      </c>
      <c r="E5620" s="10" t="s">
        <v>19</v>
      </c>
      <c r="F5620" s="11">
        <v>1.6103818E10</v>
      </c>
      <c r="G5620" s="17" t="s">
        <v>20</v>
      </c>
      <c r="H5620" s="18" t="str">
        <f t="shared" si="1"/>
        <v>SELL</v>
      </c>
      <c r="I5620" s="12">
        <v>44.709999</v>
      </c>
      <c r="J5620" s="12">
        <v>1000.0</v>
      </c>
      <c r="K5620" s="16">
        <v>44727.0</v>
      </c>
      <c r="L5620" s="14">
        <v>37.889999</v>
      </c>
      <c r="M5620" s="14">
        <f t="shared" si="2"/>
        <v>847.4614146</v>
      </c>
      <c r="N5620" s="15">
        <f t="shared" si="3"/>
        <v>0.1525385854</v>
      </c>
      <c r="O5620" s="15">
        <f t="shared" si="4"/>
        <v>-0.1525385854</v>
      </c>
      <c r="P5620" s="8">
        <f t="shared" si="5"/>
        <v>71</v>
      </c>
    </row>
    <row r="5621" ht="12.75" customHeight="1">
      <c r="A5621" s="7">
        <v>44657.0</v>
      </c>
      <c r="B5621" s="8" t="s">
        <v>3754</v>
      </c>
      <c r="C5621" s="8" t="s">
        <v>3755</v>
      </c>
      <c r="D5621" s="9" t="s">
        <v>18</v>
      </c>
      <c r="E5621" s="10" t="s">
        <v>19</v>
      </c>
      <c r="F5621" s="11">
        <v>7.38206143E8</v>
      </c>
      <c r="G5621" s="8" t="s">
        <v>20</v>
      </c>
      <c r="H5621" s="8" t="str">
        <f t="shared" si="1"/>
        <v>SELL</v>
      </c>
      <c r="I5621" s="12">
        <v>60.41</v>
      </c>
      <c r="J5621" s="12">
        <v>1000.0</v>
      </c>
      <c r="K5621" s="16">
        <v>44727.0</v>
      </c>
      <c r="L5621" s="14">
        <v>69.379997</v>
      </c>
      <c r="M5621" s="14">
        <f t="shared" si="2"/>
        <v>1148.4853</v>
      </c>
      <c r="N5621" s="15">
        <f t="shared" si="3"/>
        <v>-0.1484853004</v>
      </c>
      <c r="O5621" s="15">
        <f t="shared" si="4"/>
        <v>0.1484853004</v>
      </c>
      <c r="P5621" s="8">
        <f t="shared" si="5"/>
        <v>70</v>
      </c>
    </row>
    <row r="5622" ht="12.75" customHeight="1">
      <c r="A5622" s="7">
        <v>44657.0</v>
      </c>
      <c r="B5622" s="8" t="s">
        <v>3756</v>
      </c>
      <c r="C5622" s="8" t="s">
        <v>3757</v>
      </c>
      <c r="D5622" s="9" t="s">
        <v>193</v>
      </c>
      <c r="E5622" s="10" t="s">
        <v>19</v>
      </c>
      <c r="F5622" s="11">
        <v>1.80810716E8</v>
      </c>
      <c r="G5622" s="8" t="s">
        <v>20</v>
      </c>
      <c r="H5622" s="8" t="str">
        <f t="shared" si="1"/>
        <v>SELL</v>
      </c>
      <c r="I5622" s="12">
        <v>6.22</v>
      </c>
      <c r="J5622" s="12">
        <v>1000.0</v>
      </c>
      <c r="K5622" s="16">
        <v>44727.0</v>
      </c>
      <c r="L5622" s="14">
        <v>4.57</v>
      </c>
      <c r="M5622" s="14">
        <f t="shared" si="2"/>
        <v>734.7266881</v>
      </c>
      <c r="N5622" s="15">
        <f t="shared" si="3"/>
        <v>0.2652733119</v>
      </c>
      <c r="O5622" s="15">
        <f t="shared" si="4"/>
        <v>-0.2652733119</v>
      </c>
      <c r="P5622" s="8">
        <f t="shared" si="5"/>
        <v>70</v>
      </c>
    </row>
    <row r="5623" ht="12.75" customHeight="1">
      <c r="A5623" s="7">
        <v>44657.0</v>
      </c>
      <c r="B5623" s="8" t="s">
        <v>3758</v>
      </c>
      <c r="C5623" s="8" t="s">
        <v>3759</v>
      </c>
      <c r="D5623" s="9" t="s">
        <v>71</v>
      </c>
      <c r="E5623" s="10" t="s">
        <v>19</v>
      </c>
      <c r="F5623" s="11">
        <v>1.403623819E10</v>
      </c>
      <c r="G5623" s="8" t="s">
        <v>20</v>
      </c>
      <c r="H5623" s="8" t="str">
        <f t="shared" si="1"/>
        <v>SELL</v>
      </c>
      <c r="I5623" s="12">
        <v>62.96</v>
      </c>
      <c r="J5623" s="12">
        <v>1000.0</v>
      </c>
      <c r="K5623" s="16">
        <v>44727.0</v>
      </c>
      <c r="L5623" s="14">
        <v>58.6</v>
      </c>
      <c r="M5623" s="14">
        <f t="shared" si="2"/>
        <v>930.7496823</v>
      </c>
      <c r="N5623" s="15">
        <f t="shared" si="3"/>
        <v>0.06925031766</v>
      </c>
      <c r="O5623" s="15">
        <f t="shared" si="4"/>
        <v>-0.06925031766</v>
      </c>
      <c r="P5623" s="8">
        <f t="shared" si="5"/>
        <v>70</v>
      </c>
    </row>
    <row r="5624" ht="12.75" customHeight="1">
      <c r="A5624" s="7">
        <v>44657.0</v>
      </c>
      <c r="B5624" s="8" t="s">
        <v>1841</v>
      </c>
      <c r="C5624" s="8" t="s">
        <v>1842</v>
      </c>
      <c r="D5624" s="9" t="s">
        <v>18</v>
      </c>
      <c r="E5624" s="10" t="s">
        <v>19</v>
      </c>
      <c r="F5624" s="11">
        <v>1.81971387E9</v>
      </c>
      <c r="G5624" s="8" t="s">
        <v>24</v>
      </c>
      <c r="H5624" s="8" t="str">
        <f t="shared" si="1"/>
        <v>BUY</v>
      </c>
      <c r="I5624" s="12">
        <v>25.387623</v>
      </c>
      <c r="J5624" s="12">
        <v>1000.0</v>
      </c>
      <c r="K5624" s="16">
        <v>44727.0</v>
      </c>
      <c r="L5624" s="14">
        <v>20.924501</v>
      </c>
      <c r="M5624" s="14">
        <f t="shared" si="2"/>
        <v>824.2008714</v>
      </c>
      <c r="N5624" s="15">
        <f t="shared" si="3"/>
        <v>-0.1757991286</v>
      </c>
      <c r="O5624" s="15">
        <f t="shared" si="4"/>
        <v>0.1757991286</v>
      </c>
      <c r="P5624" s="8">
        <f t="shared" si="5"/>
        <v>70</v>
      </c>
    </row>
    <row r="5625" ht="12.75" customHeight="1">
      <c r="A5625" s="7">
        <v>44657.0</v>
      </c>
      <c r="B5625" s="8" t="s">
        <v>3760</v>
      </c>
      <c r="C5625" s="8" t="s">
        <v>3761</v>
      </c>
      <c r="D5625" s="9" t="s">
        <v>18</v>
      </c>
      <c r="E5625" s="10" t="s">
        <v>19</v>
      </c>
      <c r="F5625" s="11">
        <v>4.31751364E8</v>
      </c>
      <c r="G5625" s="8" t="s">
        <v>20</v>
      </c>
      <c r="H5625" s="8" t="str">
        <f t="shared" si="1"/>
        <v>SELL</v>
      </c>
      <c r="I5625" s="12">
        <v>9.75</v>
      </c>
      <c r="J5625" s="12">
        <v>1000.0</v>
      </c>
      <c r="K5625" s="16">
        <v>44727.0</v>
      </c>
      <c r="L5625" s="14">
        <v>9.23</v>
      </c>
      <c r="M5625" s="14">
        <f t="shared" si="2"/>
        <v>946.6666667</v>
      </c>
      <c r="N5625" s="15">
        <f t="shared" si="3"/>
        <v>0.05333333333</v>
      </c>
      <c r="O5625" s="15">
        <f t="shared" si="4"/>
        <v>-0.05333333333</v>
      </c>
      <c r="P5625" s="8">
        <f t="shared" si="5"/>
        <v>70</v>
      </c>
    </row>
    <row r="5626" ht="12.75" customHeight="1">
      <c r="A5626" s="16">
        <v>44657.0</v>
      </c>
      <c r="B5626" s="8" t="s">
        <v>3762</v>
      </c>
      <c r="C5626" s="8" t="s">
        <v>3763</v>
      </c>
      <c r="D5626" s="9" t="s">
        <v>18</v>
      </c>
      <c r="E5626" s="10" t="s">
        <v>168</v>
      </c>
      <c r="F5626" s="11">
        <v>3.5542864896E10</v>
      </c>
      <c r="G5626" s="18" t="s">
        <v>24</v>
      </c>
      <c r="H5626" s="17" t="str">
        <f t="shared" si="1"/>
        <v>BUY</v>
      </c>
      <c r="I5626" s="12">
        <v>140.23</v>
      </c>
      <c r="J5626" s="12">
        <v>1000.0</v>
      </c>
      <c r="K5626" s="16">
        <v>44727.0</v>
      </c>
      <c r="L5626" s="14">
        <v>117.13</v>
      </c>
      <c r="M5626" s="14">
        <f t="shared" si="2"/>
        <v>835.2706268</v>
      </c>
      <c r="N5626" s="15">
        <f t="shared" si="3"/>
        <v>-0.1647293732</v>
      </c>
      <c r="O5626" s="15">
        <f t="shared" si="4"/>
        <v>0.1647293732</v>
      </c>
      <c r="P5626" s="8">
        <f t="shared" si="5"/>
        <v>70</v>
      </c>
    </row>
    <row r="5627" ht="12.75" customHeight="1">
      <c r="A5627" s="7">
        <v>44658.0</v>
      </c>
      <c r="B5627" s="8" t="s">
        <v>3764</v>
      </c>
      <c r="C5627" s="8" t="s">
        <v>3765</v>
      </c>
      <c r="D5627" s="9" t="s">
        <v>23</v>
      </c>
      <c r="E5627" s="10" t="s">
        <v>19</v>
      </c>
      <c r="F5627" s="11">
        <v>7.78967219E8</v>
      </c>
      <c r="G5627" s="8" t="s">
        <v>24</v>
      </c>
      <c r="H5627" s="8" t="str">
        <f t="shared" si="1"/>
        <v>BUY</v>
      </c>
      <c r="I5627" s="12">
        <v>19.059999</v>
      </c>
      <c r="J5627" s="12">
        <v>1000.0</v>
      </c>
      <c r="K5627" s="16">
        <v>44727.0</v>
      </c>
      <c r="L5627" s="14">
        <v>14.45</v>
      </c>
      <c r="M5627" s="14">
        <f t="shared" si="2"/>
        <v>758.1322538</v>
      </c>
      <c r="N5627" s="15">
        <f t="shared" si="3"/>
        <v>-0.2418677462</v>
      </c>
      <c r="O5627" s="15">
        <f t="shared" si="4"/>
        <v>0.2418677462</v>
      </c>
      <c r="P5627" s="8">
        <f t="shared" si="5"/>
        <v>69</v>
      </c>
    </row>
    <row r="5628" ht="12.75" customHeight="1">
      <c r="A5628" s="7">
        <v>44658.0</v>
      </c>
      <c r="B5628" s="8" t="s">
        <v>1279</v>
      </c>
      <c r="C5628" s="8" t="s">
        <v>1280</v>
      </c>
      <c r="D5628" s="9" t="s">
        <v>32</v>
      </c>
      <c r="E5628" s="10" t="s">
        <v>19</v>
      </c>
      <c r="F5628" s="11">
        <v>2.273853576E10</v>
      </c>
      <c r="G5628" s="8" t="s">
        <v>20</v>
      </c>
      <c r="H5628" s="8" t="str">
        <f t="shared" si="1"/>
        <v>SELL</v>
      </c>
      <c r="I5628" s="12">
        <v>101.55</v>
      </c>
      <c r="J5628" s="12">
        <v>1000.0</v>
      </c>
      <c r="K5628" s="16">
        <v>44727.0</v>
      </c>
      <c r="L5628" s="14">
        <v>80.25</v>
      </c>
      <c r="M5628" s="14">
        <f t="shared" si="2"/>
        <v>790.2511078</v>
      </c>
      <c r="N5628" s="15">
        <f t="shared" si="3"/>
        <v>0.2097488922</v>
      </c>
      <c r="O5628" s="15">
        <f t="shared" si="4"/>
        <v>-0.2097488922</v>
      </c>
      <c r="P5628" s="8">
        <f t="shared" si="5"/>
        <v>69</v>
      </c>
    </row>
    <row r="5629" ht="12.75" customHeight="1">
      <c r="A5629" s="7">
        <v>44658.0</v>
      </c>
      <c r="B5629" s="8" t="s">
        <v>3417</v>
      </c>
      <c r="C5629" s="8" t="s">
        <v>3418</v>
      </c>
      <c r="D5629" s="9" t="s">
        <v>23</v>
      </c>
      <c r="E5629" s="10" t="s">
        <v>19</v>
      </c>
      <c r="F5629" s="11">
        <v>8.316420529E9</v>
      </c>
      <c r="G5629" s="8" t="s">
        <v>24</v>
      </c>
      <c r="H5629" s="8" t="str">
        <f t="shared" si="1"/>
        <v>BUY</v>
      </c>
      <c r="I5629" s="12">
        <v>21.08</v>
      </c>
      <c r="J5629" s="12">
        <v>1000.0</v>
      </c>
      <c r="K5629" s="16">
        <v>44727.0</v>
      </c>
      <c r="L5629" s="14">
        <v>19.139999</v>
      </c>
      <c r="M5629" s="14">
        <f t="shared" si="2"/>
        <v>907.969592</v>
      </c>
      <c r="N5629" s="15">
        <f t="shared" si="3"/>
        <v>-0.09203040797</v>
      </c>
      <c r="O5629" s="15">
        <f t="shared" si="4"/>
        <v>0.09203040797</v>
      </c>
      <c r="P5629" s="8">
        <f t="shared" si="5"/>
        <v>69</v>
      </c>
    </row>
    <row r="5630" ht="12.75" customHeight="1">
      <c r="A5630" s="7">
        <v>44659.0</v>
      </c>
      <c r="B5630" s="8" t="s">
        <v>1339</v>
      </c>
      <c r="C5630" s="8" t="s">
        <v>1339</v>
      </c>
      <c r="D5630" s="9" t="s">
        <v>35</v>
      </c>
      <c r="E5630" s="10" t="s">
        <v>19</v>
      </c>
      <c r="F5630" s="11">
        <v>3.135522007E9</v>
      </c>
      <c r="G5630" s="8" t="s">
        <v>24</v>
      </c>
      <c r="H5630" s="8" t="str">
        <f t="shared" si="1"/>
        <v>BUY</v>
      </c>
      <c r="I5630" s="12">
        <v>15.710421</v>
      </c>
      <c r="J5630" s="12">
        <v>1000.0</v>
      </c>
      <c r="K5630" s="16">
        <v>44697.0</v>
      </c>
      <c r="L5630" s="14">
        <v>13.675141</v>
      </c>
      <c r="M5630" s="14">
        <f t="shared" si="2"/>
        <v>870.4503208</v>
      </c>
      <c r="N5630" s="15">
        <f t="shared" si="3"/>
        <v>-0.1295496792</v>
      </c>
      <c r="O5630" s="15">
        <f t="shared" si="4"/>
        <v>0.1295496792</v>
      </c>
      <c r="P5630" s="8">
        <f t="shared" si="5"/>
        <v>38</v>
      </c>
    </row>
    <row r="5631" ht="12.75" customHeight="1">
      <c r="A5631" s="7">
        <v>44659.0</v>
      </c>
      <c r="B5631" s="8" t="s">
        <v>3766</v>
      </c>
      <c r="C5631" s="8" t="s">
        <v>3767</v>
      </c>
      <c r="D5631" s="9" t="s">
        <v>23</v>
      </c>
      <c r="E5631" s="10" t="s">
        <v>19</v>
      </c>
      <c r="F5631" s="11">
        <v>3.0218948E7</v>
      </c>
      <c r="G5631" s="8" t="s">
        <v>24</v>
      </c>
      <c r="H5631" s="8" t="str">
        <f t="shared" si="1"/>
        <v>BUY</v>
      </c>
      <c r="I5631" s="12">
        <v>6.54</v>
      </c>
      <c r="J5631" s="12">
        <v>1000.0</v>
      </c>
      <c r="K5631" s="16">
        <v>44727.0</v>
      </c>
      <c r="L5631" s="14">
        <v>5.41</v>
      </c>
      <c r="M5631" s="14">
        <f t="shared" si="2"/>
        <v>827.2171254</v>
      </c>
      <c r="N5631" s="15">
        <f t="shared" si="3"/>
        <v>-0.1727828746</v>
      </c>
      <c r="O5631" s="15">
        <f t="shared" si="4"/>
        <v>0.1727828746</v>
      </c>
      <c r="P5631" s="8">
        <f t="shared" si="5"/>
        <v>68</v>
      </c>
    </row>
    <row r="5632" ht="12.75" customHeight="1">
      <c r="A5632" s="7">
        <v>44659.0</v>
      </c>
      <c r="B5632" s="8" t="s">
        <v>372</v>
      </c>
      <c r="C5632" s="8" t="s">
        <v>373</v>
      </c>
      <c r="D5632" s="9" t="s">
        <v>18</v>
      </c>
      <c r="E5632" s="10" t="s">
        <v>19</v>
      </c>
      <c r="F5632" s="11">
        <v>2.6695412156E10</v>
      </c>
      <c r="G5632" s="8" t="s">
        <v>24</v>
      </c>
      <c r="H5632" s="8" t="str">
        <f t="shared" si="1"/>
        <v>BUY</v>
      </c>
      <c r="I5632" s="12">
        <v>36.662994</v>
      </c>
      <c r="J5632" s="12">
        <v>1000.0</v>
      </c>
      <c r="K5632" s="7">
        <v>44664.0</v>
      </c>
      <c r="L5632" s="14">
        <v>40.934021</v>
      </c>
      <c r="M5632" s="14">
        <f t="shared" si="2"/>
        <v>1116.494223</v>
      </c>
      <c r="N5632" s="15">
        <f t="shared" si="3"/>
        <v>0.116494223</v>
      </c>
      <c r="O5632" s="15">
        <f t="shared" si="4"/>
        <v>-0.116494223</v>
      </c>
      <c r="P5632" s="8">
        <f t="shared" si="5"/>
        <v>5</v>
      </c>
    </row>
    <row r="5633" ht="12.75" customHeight="1">
      <c r="A5633" s="7">
        <v>44659.0</v>
      </c>
      <c r="B5633" s="8" t="s">
        <v>119</v>
      </c>
      <c r="C5633" s="8" t="s">
        <v>120</v>
      </c>
      <c r="D5633" s="9" t="s">
        <v>71</v>
      </c>
      <c r="E5633" s="10" t="s">
        <v>19</v>
      </c>
      <c r="F5633" s="11">
        <v>4.32921712233E11</v>
      </c>
      <c r="G5633" s="8" t="s">
        <v>20</v>
      </c>
      <c r="H5633" s="8" t="str">
        <f t="shared" si="1"/>
        <v>SELL</v>
      </c>
      <c r="I5633" s="12">
        <v>128.289795</v>
      </c>
      <c r="J5633" s="12">
        <v>1000.0</v>
      </c>
      <c r="K5633" s="16">
        <v>44727.0</v>
      </c>
      <c r="L5633" s="14">
        <v>110.914108</v>
      </c>
      <c r="M5633" s="14">
        <f t="shared" si="2"/>
        <v>864.5590867</v>
      </c>
      <c r="N5633" s="15">
        <f t="shared" si="3"/>
        <v>0.1354409133</v>
      </c>
      <c r="O5633" s="15">
        <f t="shared" si="4"/>
        <v>-0.1354409133</v>
      </c>
      <c r="P5633" s="8">
        <f t="shared" si="5"/>
        <v>68</v>
      </c>
    </row>
    <row r="5634" ht="12.75" customHeight="1">
      <c r="A5634" s="7">
        <v>44659.0</v>
      </c>
      <c r="B5634" s="8" t="s">
        <v>401</v>
      </c>
      <c r="C5634" s="8" t="s">
        <v>402</v>
      </c>
      <c r="D5634" s="9" t="s">
        <v>35</v>
      </c>
      <c r="E5634" s="10" t="s">
        <v>19</v>
      </c>
      <c r="F5634" s="11">
        <v>3.11092483E9</v>
      </c>
      <c r="G5634" s="8" t="s">
        <v>24</v>
      </c>
      <c r="H5634" s="8" t="str">
        <f t="shared" si="1"/>
        <v>BUY</v>
      </c>
      <c r="I5634" s="12">
        <v>52.681507</v>
      </c>
      <c r="J5634" s="12">
        <v>1000.0</v>
      </c>
      <c r="K5634" s="16">
        <v>44727.0</v>
      </c>
      <c r="L5634" s="14">
        <v>39.462421</v>
      </c>
      <c r="M5634" s="14">
        <f t="shared" si="2"/>
        <v>749.0754014</v>
      </c>
      <c r="N5634" s="15">
        <f t="shared" si="3"/>
        <v>-0.2509245986</v>
      </c>
      <c r="O5634" s="15">
        <f t="shared" si="4"/>
        <v>0.2509245986</v>
      </c>
      <c r="P5634" s="8">
        <f t="shared" si="5"/>
        <v>68</v>
      </c>
    </row>
    <row r="5635" ht="12.75" customHeight="1">
      <c r="A5635" s="7">
        <v>44659.0</v>
      </c>
      <c r="B5635" s="8" t="s">
        <v>3768</v>
      </c>
      <c r="C5635" s="8" t="s">
        <v>3769</v>
      </c>
      <c r="D5635" s="9" t="s">
        <v>193</v>
      </c>
      <c r="E5635" s="10" t="s">
        <v>19</v>
      </c>
      <c r="F5635" s="11">
        <v>1.69097368E9</v>
      </c>
      <c r="G5635" s="8" t="s">
        <v>24</v>
      </c>
      <c r="H5635" s="8" t="str">
        <f t="shared" si="1"/>
        <v>BUY</v>
      </c>
      <c r="I5635" s="12">
        <v>18.216154</v>
      </c>
      <c r="J5635" s="12">
        <v>1000.0</v>
      </c>
      <c r="K5635" s="16">
        <v>44727.0</v>
      </c>
      <c r="L5635" s="14">
        <v>14.943906</v>
      </c>
      <c r="M5635" s="14">
        <f t="shared" si="2"/>
        <v>820.3655942</v>
      </c>
      <c r="N5635" s="15">
        <f t="shared" si="3"/>
        <v>-0.1796344058</v>
      </c>
      <c r="O5635" s="15">
        <f t="shared" si="4"/>
        <v>0.1796344058</v>
      </c>
      <c r="P5635" s="8">
        <f t="shared" si="5"/>
        <v>68</v>
      </c>
    </row>
    <row r="5636" ht="12.75" customHeight="1">
      <c r="A5636" s="7">
        <v>44662.0</v>
      </c>
      <c r="B5636" s="8" t="s">
        <v>66</v>
      </c>
      <c r="C5636" s="8" t="s">
        <v>67</v>
      </c>
      <c r="D5636" s="9" t="s">
        <v>23</v>
      </c>
      <c r="E5636" s="10" t="s">
        <v>19</v>
      </c>
      <c r="F5636" s="11">
        <v>2.744500935588E12</v>
      </c>
      <c r="G5636" s="8" t="s">
        <v>24</v>
      </c>
      <c r="H5636" s="8" t="str">
        <f t="shared" si="1"/>
        <v>BUY</v>
      </c>
      <c r="I5636" s="12">
        <v>164.3</v>
      </c>
      <c r="J5636" s="12">
        <v>1000.0</v>
      </c>
      <c r="K5636" s="16">
        <v>44663.0</v>
      </c>
      <c r="L5636" s="14">
        <v>166.2</v>
      </c>
      <c r="M5636" s="14">
        <f t="shared" si="2"/>
        <v>1011.564212</v>
      </c>
      <c r="N5636" s="15">
        <f t="shared" si="3"/>
        <v>0.01156421181</v>
      </c>
      <c r="O5636" s="15">
        <f t="shared" si="4"/>
        <v>-0.01156421181</v>
      </c>
      <c r="P5636" s="8">
        <f t="shared" si="5"/>
        <v>1</v>
      </c>
    </row>
    <row r="5637" ht="12.75" customHeight="1">
      <c r="A5637" s="7">
        <v>44662.0</v>
      </c>
      <c r="B5637" s="8" t="s">
        <v>275</v>
      </c>
      <c r="C5637" s="8" t="s">
        <v>276</v>
      </c>
      <c r="D5637" s="9" t="s">
        <v>35</v>
      </c>
      <c r="E5637" s="10" t="s">
        <v>19</v>
      </c>
      <c r="F5637" s="11">
        <v>1.5880479963E10</v>
      </c>
      <c r="G5637" s="8" t="s">
        <v>20</v>
      </c>
      <c r="H5637" s="8" t="str">
        <f t="shared" si="1"/>
        <v>SELL</v>
      </c>
      <c r="I5637" s="12">
        <v>177.300003</v>
      </c>
      <c r="J5637" s="12">
        <v>1000.0</v>
      </c>
      <c r="K5637" s="16">
        <v>44727.0</v>
      </c>
      <c r="L5637" s="14">
        <v>104.410004</v>
      </c>
      <c r="M5637" s="14">
        <f t="shared" si="2"/>
        <v>588.8889015</v>
      </c>
      <c r="N5637" s="15">
        <f t="shared" si="3"/>
        <v>0.4111110985</v>
      </c>
      <c r="O5637" s="15">
        <f t="shared" si="4"/>
        <v>-0.4111110985</v>
      </c>
      <c r="P5637" s="8">
        <f t="shared" si="5"/>
        <v>65</v>
      </c>
    </row>
    <row r="5638" ht="12.75" customHeight="1">
      <c r="A5638" s="7">
        <v>44662.0</v>
      </c>
      <c r="B5638" s="8" t="s">
        <v>878</v>
      </c>
      <c r="C5638" s="8" t="s">
        <v>879</v>
      </c>
      <c r="D5638" s="9" t="s">
        <v>32</v>
      </c>
      <c r="E5638" s="10" t="s">
        <v>19</v>
      </c>
      <c r="F5638" s="11">
        <v>4.4718414314E10</v>
      </c>
      <c r="G5638" s="8" t="s">
        <v>20</v>
      </c>
      <c r="H5638" s="8" t="str">
        <f t="shared" si="1"/>
        <v>SELL</v>
      </c>
      <c r="I5638" s="12">
        <v>217.92</v>
      </c>
      <c r="J5638" s="12">
        <v>1000.0</v>
      </c>
      <c r="K5638" s="16">
        <v>44727.0</v>
      </c>
      <c r="L5638" s="14">
        <v>201.53</v>
      </c>
      <c r="M5638" s="14">
        <f t="shared" si="2"/>
        <v>924.7889134</v>
      </c>
      <c r="N5638" s="15">
        <f t="shared" si="3"/>
        <v>0.07521108664</v>
      </c>
      <c r="O5638" s="15">
        <f t="shared" si="4"/>
        <v>-0.07521108664</v>
      </c>
      <c r="P5638" s="8">
        <f t="shared" si="5"/>
        <v>65</v>
      </c>
    </row>
    <row r="5639" ht="12.75" customHeight="1">
      <c r="A5639" s="7">
        <v>44662.0</v>
      </c>
      <c r="B5639" s="8" t="s">
        <v>179</v>
      </c>
      <c r="C5639" s="8" t="s">
        <v>180</v>
      </c>
      <c r="D5639" s="9" t="s">
        <v>58</v>
      </c>
      <c r="E5639" s="10" t="s">
        <v>19</v>
      </c>
      <c r="F5639" s="11">
        <v>7.25893281281E11</v>
      </c>
      <c r="G5639" s="8" t="s">
        <v>24</v>
      </c>
      <c r="H5639" s="8" t="str">
        <f t="shared" si="1"/>
        <v>BUY</v>
      </c>
      <c r="I5639" s="12">
        <v>216.460007</v>
      </c>
      <c r="J5639" s="12">
        <v>1000.0</v>
      </c>
      <c r="K5639" s="7">
        <v>44679.0</v>
      </c>
      <c r="L5639" s="14">
        <v>205.729996</v>
      </c>
      <c r="M5639" s="14">
        <f t="shared" si="2"/>
        <v>950.4295914</v>
      </c>
      <c r="N5639" s="15">
        <f t="shared" si="3"/>
        <v>-0.04957040863</v>
      </c>
      <c r="O5639" s="15">
        <f t="shared" si="4"/>
        <v>0.04957040863</v>
      </c>
      <c r="P5639" s="8">
        <f t="shared" si="5"/>
        <v>17</v>
      </c>
    </row>
    <row r="5640" ht="12.75" customHeight="1">
      <c r="A5640" s="7">
        <v>44662.0</v>
      </c>
      <c r="B5640" s="8" t="s">
        <v>775</v>
      </c>
      <c r="C5640" s="8" t="s">
        <v>776</v>
      </c>
      <c r="D5640" s="9" t="s">
        <v>32</v>
      </c>
      <c r="E5640" s="10" t="s">
        <v>19</v>
      </c>
      <c r="F5640" s="11">
        <v>7.65960664E10</v>
      </c>
      <c r="G5640" s="8" t="s">
        <v>20</v>
      </c>
      <c r="H5640" s="8" t="str">
        <f t="shared" si="1"/>
        <v>SELL</v>
      </c>
      <c r="I5640" s="12">
        <v>49.089832</v>
      </c>
      <c r="J5640" s="12">
        <v>1000.0</v>
      </c>
      <c r="K5640" s="16">
        <v>44727.0</v>
      </c>
      <c r="L5640" s="14">
        <v>41.975201</v>
      </c>
      <c r="M5640" s="14">
        <f t="shared" si="2"/>
        <v>855.0691516</v>
      </c>
      <c r="N5640" s="15">
        <f t="shared" si="3"/>
        <v>0.1449308484</v>
      </c>
      <c r="O5640" s="15">
        <f t="shared" si="4"/>
        <v>-0.1449308484</v>
      </c>
      <c r="P5640" s="8">
        <f t="shared" si="5"/>
        <v>65</v>
      </c>
    </row>
    <row r="5641" ht="12.75" customHeight="1">
      <c r="A5641" s="7">
        <v>44662.0</v>
      </c>
      <c r="B5641" s="8" t="s">
        <v>89</v>
      </c>
      <c r="C5641" s="8" t="s">
        <v>90</v>
      </c>
      <c r="D5641" s="9" t="s">
        <v>58</v>
      </c>
      <c r="E5641" s="10" t="s">
        <v>19</v>
      </c>
      <c r="F5641" s="11">
        <v>1.79830167494E11</v>
      </c>
      <c r="G5641" s="8" t="s">
        <v>24</v>
      </c>
      <c r="H5641" s="8" t="str">
        <f t="shared" si="1"/>
        <v>BUY</v>
      </c>
      <c r="I5641" s="12">
        <v>348.0</v>
      </c>
      <c r="J5641" s="12">
        <v>1000.0</v>
      </c>
      <c r="K5641" s="16">
        <v>44727.0</v>
      </c>
      <c r="L5641" s="14">
        <v>180.110001</v>
      </c>
      <c r="M5641" s="14">
        <f t="shared" si="2"/>
        <v>517.5574741</v>
      </c>
      <c r="N5641" s="15">
        <f t="shared" si="3"/>
        <v>-0.4824425259</v>
      </c>
      <c r="O5641" s="15">
        <f t="shared" si="4"/>
        <v>0.4824425259</v>
      </c>
      <c r="P5641" s="8">
        <f t="shared" si="5"/>
        <v>65</v>
      </c>
    </row>
    <row r="5642" ht="12.75" customHeight="1">
      <c r="A5642" s="7">
        <v>44662.0</v>
      </c>
      <c r="B5642" s="8" t="s">
        <v>3339</v>
      </c>
      <c r="C5642" s="8" t="s">
        <v>3340</v>
      </c>
      <c r="D5642" s="9" t="s">
        <v>71</v>
      </c>
      <c r="E5642" s="10" t="s">
        <v>19</v>
      </c>
      <c r="F5642" s="11">
        <v>7.73416512E9</v>
      </c>
      <c r="G5642" s="8" t="s">
        <v>24</v>
      </c>
      <c r="H5642" s="8" t="str">
        <f t="shared" si="1"/>
        <v>BUY</v>
      </c>
      <c r="I5642" s="12">
        <v>7.72</v>
      </c>
      <c r="J5642" s="12">
        <v>1000.0</v>
      </c>
      <c r="K5642" s="7">
        <v>44683.0</v>
      </c>
      <c r="L5642" s="14">
        <v>6.33</v>
      </c>
      <c r="M5642" s="14">
        <f t="shared" si="2"/>
        <v>819.9481865</v>
      </c>
      <c r="N5642" s="15">
        <f t="shared" si="3"/>
        <v>-0.1800518135</v>
      </c>
      <c r="O5642" s="15">
        <f t="shared" si="4"/>
        <v>0.1800518135</v>
      </c>
      <c r="P5642" s="8">
        <f t="shared" si="5"/>
        <v>21</v>
      </c>
    </row>
    <row r="5643" ht="12.75" customHeight="1">
      <c r="A5643" s="7">
        <v>44662.0</v>
      </c>
      <c r="B5643" s="8" t="s">
        <v>662</v>
      </c>
      <c r="C5643" s="8" t="s">
        <v>663</v>
      </c>
      <c r="D5643" s="9" t="s">
        <v>32</v>
      </c>
      <c r="E5643" s="10" t="s">
        <v>19</v>
      </c>
      <c r="F5643" s="11">
        <v>3.627845788E10</v>
      </c>
      <c r="G5643" s="8" t="s">
        <v>20</v>
      </c>
      <c r="H5643" s="8" t="str">
        <f t="shared" si="1"/>
        <v>SELL</v>
      </c>
      <c r="I5643" s="12">
        <v>82.06189</v>
      </c>
      <c r="J5643" s="12">
        <v>1000.0</v>
      </c>
      <c r="K5643" s="16">
        <v>44727.0</v>
      </c>
      <c r="L5643" s="14">
        <v>78.254738</v>
      </c>
      <c r="M5643" s="14">
        <f t="shared" si="2"/>
        <v>953.606333</v>
      </c>
      <c r="N5643" s="15">
        <f t="shared" si="3"/>
        <v>0.04639366702</v>
      </c>
      <c r="O5643" s="15">
        <f t="shared" si="4"/>
        <v>-0.04639366702</v>
      </c>
      <c r="P5643" s="8">
        <f t="shared" si="5"/>
        <v>65</v>
      </c>
    </row>
    <row r="5644" ht="12.75" customHeight="1">
      <c r="A5644" s="7">
        <v>44663.0</v>
      </c>
      <c r="B5644" s="8" t="s">
        <v>66</v>
      </c>
      <c r="C5644" s="8" t="s">
        <v>67</v>
      </c>
      <c r="D5644" s="9" t="s">
        <v>23</v>
      </c>
      <c r="E5644" s="10" t="s">
        <v>19</v>
      </c>
      <c r="F5644" s="11">
        <v>2.744500935588E12</v>
      </c>
      <c r="G5644" s="8" t="s">
        <v>20</v>
      </c>
      <c r="H5644" s="8" t="str">
        <f t="shared" si="1"/>
        <v>SELL</v>
      </c>
      <c r="I5644" s="12">
        <v>166.2</v>
      </c>
      <c r="J5644" s="12">
        <v>1000.0</v>
      </c>
      <c r="K5644" s="16">
        <v>44727.0</v>
      </c>
      <c r="L5644" s="14">
        <v>134.44</v>
      </c>
      <c r="M5644" s="14">
        <f t="shared" si="2"/>
        <v>808.9049338</v>
      </c>
      <c r="N5644" s="15">
        <f t="shared" si="3"/>
        <v>0.1910950662</v>
      </c>
      <c r="O5644" s="15">
        <f t="shared" si="4"/>
        <v>-0.1910950662</v>
      </c>
      <c r="P5644" s="8">
        <f t="shared" si="5"/>
        <v>64</v>
      </c>
    </row>
    <row r="5645" ht="12.75" customHeight="1">
      <c r="A5645" s="7">
        <v>44663.0</v>
      </c>
      <c r="B5645" s="8" t="s">
        <v>1122</v>
      </c>
      <c r="C5645" s="8" t="s">
        <v>1123</v>
      </c>
      <c r="D5645" s="9" t="s">
        <v>71</v>
      </c>
      <c r="E5645" s="10" t="s">
        <v>19</v>
      </c>
      <c r="F5645" s="11">
        <v>3.4281984344E10</v>
      </c>
      <c r="G5645" s="8" t="s">
        <v>20</v>
      </c>
      <c r="H5645" s="8" t="str">
        <f t="shared" si="1"/>
        <v>SELL</v>
      </c>
      <c r="I5645" s="12">
        <v>45.276024</v>
      </c>
      <c r="J5645" s="12">
        <v>1000.0</v>
      </c>
      <c r="K5645" s="16">
        <v>44727.0</v>
      </c>
      <c r="L5645" s="14">
        <v>40.099144</v>
      </c>
      <c r="M5645" s="14">
        <f t="shared" si="2"/>
        <v>885.6595712</v>
      </c>
      <c r="N5645" s="15">
        <f t="shared" si="3"/>
        <v>0.1143404288</v>
      </c>
      <c r="O5645" s="15">
        <f t="shared" si="4"/>
        <v>-0.1143404288</v>
      </c>
      <c r="P5645" s="8">
        <f t="shared" si="5"/>
        <v>64</v>
      </c>
    </row>
    <row r="5646" ht="12.75" customHeight="1">
      <c r="A5646" s="7">
        <v>44663.0</v>
      </c>
      <c r="B5646" s="8" t="s">
        <v>3770</v>
      </c>
      <c r="C5646" s="8" t="s">
        <v>3771</v>
      </c>
      <c r="D5646" s="9" t="s">
        <v>27</v>
      </c>
      <c r="E5646" s="10" t="s">
        <v>19</v>
      </c>
      <c r="F5646" s="11">
        <v>1.81304494E9</v>
      </c>
      <c r="G5646" s="8" t="s">
        <v>20</v>
      </c>
      <c r="H5646" s="8" t="str">
        <f t="shared" si="1"/>
        <v>SELL</v>
      </c>
      <c r="I5646" s="12">
        <v>21.73</v>
      </c>
      <c r="J5646" s="12">
        <v>1000.0</v>
      </c>
      <c r="K5646" s="16">
        <v>44727.0</v>
      </c>
      <c r="L5646" s="14">
        <v>31.69</v>
      </c>
      <c r="M5646" s="14">
        <f t="shared" si="2"/>
        <v>1458.352508</v>
      </c>
      <c r="N5646" s="15">
        <f t="shared" si="3"/>
        <v>-0.4583525081</v>
      </c>
      <c r="O5646" s="15">
        <f t="shared" si="4"/>
        <v>0.4583525081</v>
      </c>
      <c r="P5646" s="8">
        <f t="shared" si="5"/>
        <v>64</v>
      </c>
    </row>
    <row r="5647" ht="12.75" customHeight="1">
      <c r="A5647" s="7">
        <v>44663.0</v>
      </c>
      <c r="B5647" s="8" t="s">
        <v>3395</v>
      </c>
      <c r="C5647" s="8" t="s">
        <v>3396</v>
      </c>
      <c r="D5647" s="9" t="s">
        <v>23</v>
      </c>
      <c r="E5647" s="10" t="s">
        <v>274</v>
      </c>
      <c r="F5647" s="11">
        <v>7.776056925E9</v>
      </c>
      <c r="G5647" s="8" t="s">
        <v>24</v>
      </c>
      <c r="H5647" s="8" t="str">
        <f t="shared" si="1"/>
        <v>BUY</v>
      </c>
      <c r="I5647" s="12">
        <v>141.130005</v>
      </c>
      <c r="J5647" s="12">
        <v>1000.0</v>
      </c>
      <c r="K5647" s="16">
        <v>44727.0</v>
      </c>
      <c r="L5647" s="14">
        <v>104.040001</v>
      </c>
      <c r="M5647" s="14">
        <f t="shared" si="2"/>
        <v>737.1926402</v>
      </c>
      <c r="N5647" s="15">
        <f t="shared" si="3"/>
        <v>-0.2628073598</v>
      </c>
      <c r="O5647" s="15">
        <f t="shared" si="4"/>
        <v>0.2628073598</v>
      </c>
      <c r="P5647" s="8">
        <f t="shared" si="5"/>
        <v>64</v>
      </c>
    </row>
    <row r="5648" ht="12.75" customHeight="1">
      <c r="A5648" s="7">
        <v>44663.0</v>
      </c>
      <c r="B5648" s="8" t="s">
        <v>3772</v>
      </c>
      <c r="C5648" s="8" t="s">
        <v>3773</v>
      </c>
      <c r="D5648" s="9" t="s">
        <v>71</v>
      </c>
      <c r="E5648" s="9" t="s">
        <v>19</v>
      </c>
      <c r="F5648" s="11">
        <v>2078142.0</v>
      </c>
      <c r="G5648" s="8" t="s">
        <v>20</v>
      </c>
      <c r="H5648" s="8" t="str">
        <f t="shared" si="1"/>
        <v>SELL</v>
      </c>
      <c r="I5648" s="12">
        <v>264.809937</v>
      </c>
      <c r="J5648" s="12">
        <v>1000.0</v>
      </c>
      <c r="K5648" s="16">
        <v>44727.0</v>
      </c>
      <c r="L5648" s="14">
        <v>178.701874</v>
      </c>
      <c r="M5648" s="14">
        <f t="shared" si="2"/>
        <v>674.8306956</v>
      </c>
      <c r="N5648" s="15">
        <f t="shared" si="3"/>
        <v>0.3251693044</v>
      </c>
      <c r="O5648" s="15">
        <f t="shared" si="4"/>
        <v>-0.3251693044</v>
      </c>
      <c r="P5648" s="8">
        <f t="shared" si="5"/>
        <v>64</v>
      </c>
    </row>
    <row r="5649" ht="12.75" customHeight="1">
      <c r="A5649" s="7">
        <v>44663.0</v>
      </c>
      <c r="B5649" s="8" t="s">
        <v>2301</v>
      </c>
      <c r="C5649" s="8" t="s">
        <v>2302</v>
      </c>
      <c r="D5649" s="9" t="s">
        <v>39</v>
      </c>
      <c r="E5649" s="10" t="s">
        <v>168</v>
      </c>
      <c r="F5649" s="11">
        <v>1.784795781E9</v>
      </c>
      <c r="G5649" s="8" t="s">
        <v>20</v>
      </c>
      <c r="H5649" s="8" t="str">
        <f t="shared" si="1"/>
        <v>SELL</v>
      </c>
      <c r="I5649" s="12">
        <v>6.23</v>
      </c>
      <c r="J5649" s="12">
        <v>1000.0</v>
      </c>
      <c r="K5649" s="7">
        <v>44677.0</v>
      </c>
      <c r="L5649" s="14">
        <v>5.07</v>
      </c>
      <c r="M5649" s="14">
        <f t="shared" si="2"/>
        <v>813.8041734</v>
      </c>
      <c r="N5649" s="15">
        <f t="shared" si="3"/>
        <v>0.1861958266</v>
      </c>
      <c r="O5649" s="15">
        <f t="shared" si="4"/>
        <v>-0.1861958266</v>
      </c>
      <c r="P5649" s="8">
        <f t="shared" si="5"/>
        <v>14</v>
      </c>
    </row>
    <row r="5650" ht="12.75" customHeight="1">
      <c r="A5650" s="16">
        <v>44663.0</v>
      </c>
      <c r="B5650" s="8" t="s">
        <v>380</v>
      </c>
      <c r="C5650" s="8" t="s">
        <v>381</v>
      </c>
      <c r="D5650" s="9" t="s">
        <v>35</v>
      </c>
      <c r="E5650" s="10" t="s">
        <v>19</v>
      </c>
      <c r="F5650" s="11">
        <v>6.82995534313E11</v>
      </c>
      <c r="G5650" s="17" t="s">
        <v>20</v>
      </c>
      <c r="H5650" s="18" t="str">
        <f t="shared" si="1"/>
        <v>SELL</v>
      </c>
      <c r="I5650" s="12">
        <v>328.983337</v>
      </c>
      <c r="J5650" s="12">
        <v>1000.0</v>
      </c>
      <c r="K5650" s="16">
        <v>44727.0</v>
      </c>
      <c r="L5650" s="14">
        <v>233.0</v>
      </c>
      <c r="M5650" s="14">
        <f t="shared" si="2"/>
        <v>708.2425576</v>
      </c>
      <c r="N5650" s="15">
        <f t="shared" si="3"/>
        <v>0.2917574424</v>
      </c>
      <c r="O5650" s="15">
        <f t="shared" si="4"/>
        <v>-0.2917574424</v>
      </c>
      <c r="P5650" s="8">
        <f t="shared" si="5"/>
        <v>64</v>
      </c>
    </row>
    <row r="5651" ht="12.75" customHeight="1">
      <c r="A5651" s="7">
        <v>44664.0</v>
      </c>
      <c r="B5651" s="8" t="s">
        <v>372</v>
      </c>
      <c r="C5651" s="8" t="s">
        <v>373</v>
      </c>
      <c r="D5651" s="9" t="s">
        <v>18</v>
      </c>
      <c r="E5651" s="10" t="s">
        <v>19</v>
      </c>
      <c r="F5651" s="11">
        <v>2.6695412156E10</v>
      </c>
      <c r="G5651" s="8" t="s">
        <v>20</v>
      </c>
      <c r="H5651" s="8" t="str">
        <f t="shared" si="1"/>
        <v>SELL</v>
      </c>
      <c r="I5651" s="12">
        <v>40.934021</v>
      </c>
      <c r="J5651" s="12">
        <v>1000.0</v>
      </c>
      <c r="K5651" s="16">
        <v>44727.0</v>
      </c>
      <c r="L5651" s="14">
        <v>31.893011</v>
      </c>
      <c r="M5651" s="14">
        <f t="shared" si="2"/>
        <v>779.1321307</v>
      </c>
      <c r="N5651" s="15">
        <f t="shared" si="3"/>
        <v>0.2208678693</v>
      </c>
      <c r="O5651" s="15">
        <f t="shared" si="4"/>
        <v>-0.2208678693</v>
      </c>
      <c r="P5651" s="8">
        <f t="shared" si="5"/>
        <v>63</v>
      </c>
    </row>
    <row r="5652" ht="12.75" customHeight="1">
      <c r="A5652" s="7">
        <v>44664.0</v>
      </c>
      <c r="B5652" s="8" t="s">
        <v>3774</v>
      </c>
      <c r="C5652" s="8" t="s">
        <v>3775</v>
      </c>
      <c r="D5652" s="9" t="s">
        <v>193</v>
      </c>
      <c r="E5652" s="10" t="s">
        <v>19</v>
      </c>
      <c r="F5652" s="11">
        <v>3.386007213E9</v>
      </c>
      <c r="G5652" s="8" t="s">
        <v>20</v>
      </c>
      <c r="H5652" s="8" t="str">
        <f t="shared" si="1"/>
        <v>SELL</v>
      </c>
      <c r="I5652" s="12">
        <v>16.363688</v>
      </c>
      <c r="J5652" s="12">
        <v>1000.0</v>
      </c>
      <c r="K5652" s="16">
        <v>44727.0</v>
      </c>
      <c r="L5652" s="14">
        <v>15.669136</v>
      </c>
      <c r="M5652" s="14">
        <f t="shared" si="2"/>
        <v>957.5552895</v>
      </c>
      <c r="N5652" s="15">
        <f t="shared" si="3"/>
        <v>0.04244471051</v>
      </c>
      <c r="O5652" s="15">
        <f t="shared" si="4"/>
        <v>-0.04244471051</v>
      </c>
      <c r="P5652" s="8">
        <f t="shared" si="5"/>
        <v>63</v>
      </c>
    </row>
    <row r="5653" ht="12.75" customHeight="1">
      <c r="A5653" s="7">
        <v>44664.0</v>
      </c>
      <c r="B5653" s="8" t="s">
        <v>397</v>
      </c>
      <c r="C5653" s="8" t="s">
        <v>398</v>
      </c>
      <c r="D5653" s="9" t="s">
        <v>35</v>
      </c>
      <c r="E5653" s="10" t="s">
        <v>19</v>
      </c>
      <c r="F5653" s="11">
        <v>1.638476112E9</v>
      </c>
      <c r="G5653" s="8" t="s">
        <v>24</v>
      </c>
      <c r="H5653" s="8" t="str">
        <f t="shared" si="1"/>
        <v>BUY</v>
      </c>
      <c r="I5653" s="12">
        <v>89.049225</v>
      </c>
      <c r="J5653" s="12">
        <v>1000.0</v>
      </c>
      <c r="K5653" s="16">
        <v>44727.0</v>
      </c>
      <c r="L5653" s="14">
        <v>60.248711</v>
      </c>
      <c r="M5653" s="14">
        <f t="shared" si="2"/>
        <v>676.5776008</v>
      </c>
      <c r="N5653" s="15">
        <f t="shared" si="3"/>
        <v>-0.3234223992</v>
      </c>
      <c r="O5653" s="15">
        <f t="shared" si="4"/>
        <v>0.3234223992</v>
      </c>
      <c r="P5653" s="8">
        <f t="shared" si="5"/>
        <v>63</v>
      </c>
    </row>
    <row r="5654" ht="12.75" customHeight="1">
      <c r="A5654" s="7">
        <v>44665.0</v>
      </c>
      <c r="B5654" s="8" t="s">
        <v>3776</v>
      </c>
      <c r="C5654" s="8" t="s">
        <v>3777</v>
      </c>
      <c r="D5654" s="9" t="s">
        <v>23</v>
      </c>
      <c r="E5654" s="10" t="s">
        <v>19</v>
      </c>
      <c r="F5654" s="11">
        <v>5.86661148E8</v>
      </c>
      <c r="G5654" s="8" t="s">
        <v>20</v>
      </c>
      <c r="H5654" s="8" t="str">
        <f t="shared" si="1"/>
        <v>SELL</v>
      </c>
      <c r="I5654" s="12">
        <v>59.02</v>
      </c>
      <c r="J5654" s="12">
        <v>1000.0</v>
      </c>
      <c r="K5654" s="16">
        <v>44727.0</v>
      </c>
      <c r="L5654" s="14">
        <v>57.529999</v>
      </c>
      <c r="M5654" s="14">
        <f t="shared" si="2"/>
        <v>974.7543036</v>
      </c>
      <c r="N5654" s="15">
        <f t="shared" si="3"/>
        <v>0.02524569637</v>
      </c>
      <c r="O5654" s="15">
        <f t="shared" si="4"/>
        <v>-0.02524569637</v>
      </c>
      <c r="P5654" s="8">
        <f t="shared" si="5"/>
        <v>62</v>
      </c>
    </row>
    <row r="5655" ht="12.75" customHeight="1">
      <c r="A5655" s="7">
        <v>44665.0</v>
      </c>
      <c r="B5655" s="8" t="s">
        <v>2460</v>
      </c>
      <c r="C5655" s="8" t="s">
        <v>2461</v>
      </c>
      <c r="D5655" s="9" t="s">
        <v>35</v>
      </c>
      <c r="E5655" s="10" t="s">
        <v>19</v>
      </c>
      <c r="F5655" s="11">
        <v>4.98128201E8</v>
      </c>
      <c r="G5655" s="8" t="s">
        <v>20</v>
      </c>
      <c r="H5655" s="8" t="str">
        <f t="shared" si="1"/>
        <v>SELL</v>
      </c>
      <c r="I5655" s="12">
        <v>13.4</v>
      </c>
      <c r="J5655" s="12">
        <v>1000.0</v>
      </c>
      <c r="K5655" s="16">
        <v>44727.0</v>
      </c>
      <c r="L5655" s="14">
        <v>9.7</v>
      </c>
      <c r="M5655" s="14">
        <f t="shared" si="2"/>
        <v>723.880597</v>
      </c>
      <c r="N5655" s="15">
        <f t="shared" si="3"/>
        <v>0.276119403</v>
      </c>
      <c r="O5655" s="15">
        <f t="shared" si="4"/>
        <v>-0.276119403</v>
      </c>
      <c r="P5655" s="8">
        <f t="shared" si="5"/>
        <v>62</v>
      </c>
    </row>
    <row r="5656" ht="12.75" customHeight="1">
      <c r="A5656" s="7">
        <v>44665.0</v>
      </c>
      <c r="B5656" s="8" t="s">
        <v>173</v>
      </c>
      <c r="C5656" s="8" t="s">
        <v>174</v>
      </c>
      <c r="D5656" s="9" t="s">
        <v>18</v>
      </c>
      <c r="E5656" s="10" t="s">
        <v>19</v>
      </c>
      <c r="F5656" s="11">
        <v>1.21670003777E11</v>
      </c>
      <c r="G5656" s="8" t="s">
        <v>20</v>
      </c>
      <c r="H5656" s="8" t="str">
        <f t="shared" si="1"/>
        <v>SELL</v>
      </c>
      <c r="I5656" s="12">
        <v>70.547318</v>
      </c>
      <c r="J5656" s="12">
        <v>1000.0</v>
      </c>
      <c r="K5656" s="7">
        <v>44665.0</v>
      </c>
      <c r="L5656" s="14">
        <v>70.547318</v>
      </c>
      <c r="M5656" s="14">
        <f t="shared" si="2"/>
        <v>1000</v>
      </c>
      <c r="N5656" s="15">
        <f t="shared" si="3"/>
        <v>0</v>
      </c>
      <c r="O5656" s="15">
        <f t="shared" si="4"/>
        <v>0</v>
      </c>
      <c r="P5656" s="8">
        <f t="shared" si="5"/>
        <v>0</v>
      </c>
    </row>
    <row r="5657" ht="12.75" customHeight="1">
      <c r="A5657" s="7">
        <v>44665.0</v>
      </c>
      <c r="B5657" s="8" t="s">
        <v>3778</v>
      </c>
      <c r="C5657" s="8" t="s">
        <v>3779</v>
      </c>
      <c r="D5657" s="9" t="s">
        <v>18</v>
      </c>
      <c r="E5657" s="10" t="s">
        <v>19</v>
      </c>
      <c r="F5657" s="11">
        <v>2.016033537E10</v>
      </c>
      <c r="G5657" s="8" t="s">
        <v>20</v>
      </c>
      <c r="H5657" s="8" t="str">
        <f t="shared" si="1"/>
        <v>SELL</v>
      </c>
      <c r="I5657" s="12">
        <v>35.305691</v>
      </c>
      <c r="J5657" s="12">
        <v>1000.0</v>
      </c>
      <c r="K5657" s="16">
        <v>44727.0</v>
      </c>
      <c r="L5657" s="14">
        <v>32.567116</v>
      </c>
      <c r="M5657" s="14">
        <f t="shared" si="2"/>
        <v>922.432477</v>
      </c>
      <c r="N5657" s="15">
        <f t="shared" si="3"/>
        <v>0.07756752304</v>
      </c>
      <c r="O5657" s="15">
        <f t="shared" si="4"/>
        <v>-0.07756752304</v>
      </c>
      <c r="P5657" s="8">
        <f t="shared" si="5"/>
        <v>62</v>
      </c>
    </row>
    <row r="5658" ht="12.75" customHeight="1">
      <c r="A5658" s="7">
        <v>44665.0</v>
      </c>
      <c r="B5658" s="8" t="s">
        <v>922</v>
      </c>
      <c r="C5658" s="8" t="s">
        <v>923</v>
      </c>
      <c r="D5658" s="9" t="s">
        <v>18</v>
      </c>
      <c r="E5658" s="10" t="s">
        <v>259</v>
      </c>
      <c r="F5658" s="11">
        <v>4.0678810184E10</v>
      </c>
      <c r="G5658" s="8" t="s">
        <v>20</v>
      </c>
      <c r="H5658" s="8" t="str">
        <f t="shared" si="1"/>
        <v>SELL</v>
      </c>
      <c r="I5658" s="12">
        <v>59.627369</v>
      </c>
      <c r="J5658" s="12">
        <v>1000.0</v>
      </c>
      <c r="K5658" s="16">
        <v>44727.0</v>
      </c>
      <c r="L5658" s="14">
        <v>48.31823</v>
      </c>
      <c r="M5658" s="14">
        <f t="shared" si="2"/>
        <v>810.3364413</v>
      </c>
      <c r="N5658" s="15">
        <f t="shared" si="3"/>
        <v>0.1896635587</v>
      </c>
      <c r="O5658" s="15">
        <f t="shared" si="4"/>
        <v>-0.1896635587</v>
      </c>
      <c r="P5658" s="8">
        <f t="shared" si="5"/>
        <v>62</v>
      </c>
    </row>
    <row r="5659" ht="12.75" customHeight="1">
      <c r="A5659" s="7">
        <v>44665.0</v>
      </c>
      <c r="B5659" s="8" t="s">
        <v>820</v>
      </c>
      <c r="C5659" s="8" t="s">
        <v>821</v>
      </c>
      <c r="D5659" s="9" t="s">
        <v>35</v>
      </c>
      <c r="E5659" s="10" t="s">
        <v>19</v>
      </c>
      <c r="F5659" s="11">
        <v>1.30507429E10</v>
      </c>
      <c r="G5659" s="8" t="s">
        <v>24</v>
      </c>
      <c r="H5659" s="8" t="str">
        <f t="shared" si="1"/>
        <v>BUY</v>
      </c>
      <c r="I5659" s="12">
        <v>91.790001</v>
      </c>
      <c r="J5659" s="12">
        <v>1000.0</v>
      </c>
      <c r="K5659" s="16">
        <v>44727.0</v>
      </c>
      <c r="L5659" s="14">
        <v>91.540001</v>
      </c>
      <c r="M5659" s="14">
        <f t="shared" si="2"/>
        <v>997.2763918</v>
      </c>
      <c r="N5659" s="15">
        <f t="shared" si="3"/>
        <v>-0.002723608207</v>
      </c>
      <c r="O5659" s="15">
        <f t="shared" si="4"/>
        <v>0.002723608207</v>
      </c>
      <c r="P5659" s="8">
        <f t="shared" si="5"/>
        <v>62</v>
      </c>
    </row>
    <row r="5660" ht="12.75" customHeight="1">
      <c r="A5660" s="16">
        <v>44665.0</v>
      </c>
      <c r="B5660" s="8" t="s">
        <v>527</v>
      </c>
      <c r="C5660" s="8" t="s">
        <v>528</v>
      </c>
      <c r="D5660" s="9" t="s">
        <v>71</v>
      </c>
      <c r="E5660" s="10" t="s">
        <v>19</v>
      </c>
      <c r="F5660" s="11">
        <v>3.719620674E10</v>
      </c>
      <c r="G5660" s="17" t="s">
        <v>20</v>
      </c>
      <c r="H5660" s="18" t="str">
        <f t="shared" si="1"/>
        <v>SELL</v>
      </c>
      <c r="I5660" s="12">
        <v>179.351212</v>
      </c>
      <c r="J5660" s="12">
        <v>1000.0</v>
      </c>
      <c r="K5660" s="16">
        <v>44727.0</v>
      </c>
      <c r="L5660" s="14">
        <v>162.003601</v>
      </c>
      <c r="M5660" s="14">
        <f t="shared" si="2"/>
        <v>903.2757526</v>
      </c>
      <c r="N5660" s="15">
        <f t="shared" si="3"/>
        <v>0.09672424739</v>
      </c>
      <c r="O5660" s="15">
        <f t="shared" si="4"/>
        <v>-0.09672424739</v>
      </c>
      <c r="P5660" s="8">
        <f t="shared" si="5"/>
        <v>62</v>
      </c>
    </row>
    <row r="5661" ht="12.75" customHeight="1">
      <c r="A5661" s="16">
        <v>44665.0</v>
      </c>
      <c r="B5661" s="8" t="s">
        <v>2333</v>
      </c>
      <c r="C5661" s="8" t="s">
        <v>2334</v>
      </c>
      <c r="D5661" s="9" t="s">
        <v>18</v>
      </c>
      <c r="E5661" s="10" t="s">
        <v>19</v>
      </c>
      <c r="F5661" s="11">
        <v>1.517642E10</v>
      </c>
      <c r="G5661" s="17" t="s">
        <v>20</v>
      </c>
      <c r="H5661" s="18" t="str">
        <f t="shared" si="1"/>
        <v>SELL</v>
      </c>
      <c r="I5661" s="12">
        <v>68.549774</v>
      </c>
      <c r="J5661" s="12">
        <v>1000.0</v>
      </c>
      <c r="K5661" s="16">
        <v>44727.0</v>
      </c>
      <c r="L5661" s="14">
        <v>61.268497</v>
      </c>
      <c r="M5661" s="14">
        <f t="shared" si="2"/>
        <v>893.781167</v>
      </c>
      <c r="N5661" s="15">
        <f t="shared" si="3"/>
        <v>0.106218833</v>
      </c>
      <c r="O5661" s="15">
        <f t="shared" si="4"/>
        <v>-0.106218833</v>
      </c>
      <c r="P5661" s="8">
        <f t="shared" si="5"/>
        <v>62</v>
      </c>
    </row>
    <row r="5662" ht="12.75" customHeight="1">
      <c r="A5662" s="16">
        <v>44665.0</v>
      </c>
      <c r="B5662" s="8" t="s">
        <v>2592</v>
      </c>
      <c r="C5662" s="8" t="s">
        <v>2593</v>
      </c>
      <c r="D5662" s="9" t="s">
        <v>23</v>
      </c>
      <c r="E5662" s="10" t="s">
        <v>19</v>
      </c>
      <c r="F5662" s="11">
        <v>1.9724256923E10</v>
      </c>
      <c r="G5662" s="17" t="s">
        <v>20</v>
      </c>
      <c r="H5662" s="18" t="str">
        <f t="shared" si="1"/>
        <v>SELL</v>
      </c>
      <c r="I5662" s="12">
        <v>110.309998</v>
      </c>
      <c r="J5662" s="12">
        <v>1000.0</v>
      </c>
      <c r="K5662" s="16">
        <v>44727.0</v>
      </c>
      <c r="L5662" s="14">
        <v>112.93</v>
      </c>
      <c r="M5662" s="14">
        <f t="shared" si="2"/>
        <v>1023.751265</v>
      </c>
      <c r="N5662" s="15">
        <f t="shared" si="3"/>
        <v>-0.02375126505</v>
      </c>
      <c r="O5662" s="15">
        <f t="shared" si="4"/>
        <v>0.02375126505</v>
      </c>
      <c r="P5662" s="8">
        <f t="shared" si="5"/>
        <v>62</v>
      </c>
    </row>
    <row r="5663" ht="12.75" customHeight="1">
      <c r="A5663" s="7">
        <v>44670.0</v>
      </c>
      <c r="B5663" s="8" t="s">
        <v>3780</v>
      </c>
      <c r="C5663" s="8" t="s">
        <v>3781</v>
      </c>
      <c r="D5663" s="9" t="s">
        <v>35</v>
      </c>
      <c r="E5663" s="10" t="s">
        <v>283</v>
      </c>
      <c r="F5663" s="11">
        <v>6.32706359E8</v>
      </c>
      <c r="G5663" s="8" t="s">
        <v>24</v>
      </c>
      <c r="H5663" s="8" t="str">
        <f t="shared" si="1"/>
        <v>BUY</v>
      </c>
      <c r="I5663" s="12">
        <v>10.83</v>
      </c>
      <c r="J5663" s="12">
        <v>1000.0</v>
      </c>
      <c r="K5663" s="16">
        <v>44727.0</v>
      </c>
      <c r="L5663" s="14">
        <v>7.48</v>
      </c>
      <c r="M5663" s="14">
        <f t="shared" si="2"/>
        <v>690.6740536</v>
      </c>
      <c r="N5663" s="15">
        <f t="shared" si="3"/>
        <v>-0.3093259464</v>
      </c>
      <c r="O5663" s="15">
        <f t="shared" si="4"/>
        <v>0.3093259464</v>
      </c>
      <c r="P5663" s="8">
        <f t="shared" si="5"/>
        <v>57</v>
      </c>
    </row>
    <row r="5664" ht="12.75" customHeight="1">
      <c r="A5664" s="7">
        <v>44670.0</v>
      </c>
      <c r="B5664" s="8" t="s">
        <v>3782</v>
      </c>
      <c r="C5664" s="8" t="s">
        <v>3783</v>
      </c>
      <c r="D5664" s="9" t="s">
        <v>71</v>
      </c>
      <c r="E5664" s="10" t="s">
        <v>19</v>
      </c>
      <c r="F5664" s="11">
        <v>1.0641854289E10</v>
      </c>
      <c r="G5664" s="8" t="s">
        <v>20</v>
      </c>
      <c r="H5664" s="8" t="str">
        <f t="shared" si="1"/>
        <v>SELL</v>
      </c>
      <c r="I5664" s="12">
        <v>44.65</v>
      </c>
      <c r="J5664" s="12">
        <v>1000.0</v>
      </c>
      <c r="K5664" s="16">
        <v>44727.0</v>
      </c>
      <c r="L5664" s="14">
        <v>40.03</v>
      </c>
      <c r="M5664" s="14">
        <f t="shared" si="2"/>
        <v>896.5285554</v>
      </c>
      <c r="N5664" s="15">
        <f t="shared" si="3"/>
        <v>0.1034714446</v>
      </c>
      <c r="O5664" s="15">
        <f t="shared" si="4"/>
        <v>-0.1034714446</v>
      </c>
      <c r="P5664" s="8">
        <f t="shared" si="5"/>
        <v>57</v>
      </c>
    </row>
    <row r="5665" ht="12.75" customHeight="1">
      <c r="A5665" s="7">
        <v>44670.0</v>
      </c>
      <c r="B5665" s="8" t="s">
        <v>3744</v>
      </c>
      <c r="C5665" s="8" t="s">
        <v>3745</v>
      </c>
      <c r="D5665" s="9" t="s">
        <v>193</v>
      </c>
      <c r="E5665" s="10" t="s">
        <v>19</v>
      </c>
      <c r="F5665" s="11">
        <v>5.5428128E8</v>
      </c>
      <c r="G5665" s="8" t="s">
        <v>20</v>
      </c>
      <c r="H5665" s="8" t="str">
        <f t="shared" si="1"/>
        <v>SELL</v>
      </c>
      <c r="I5665" s="12">
        <v>40.416023</v>
      </c>
      <c r="J5665" s="12">
        <v>1000.0</v>
      </c>
      <c r="K5665" s="16">
        <v>44727.0</v>
      </c>
      <c r="L5665" s="14">
        <v>21.604464</v>
      </c>
      <c r="M5665" s="14">
        <f t="shared" si="2"/>
        <v>534.5519523</v>
      </c>
      <c r="N5665" s="15">
        <f t="shared" si="3"/>
        <v>0.4654480477</v>
      </c>
      <c r="O5665" s="15">
        <f t="shared" si="4"/>
        <v>-0.4654480477</v>
      </c>
      <c r="P5665" s="8">
        <f t="shared" si="5"/>
        <v>57</v>
      </c>
    </row>
    <row r="5666" ht="12.75" customHeight="1">
      <c r="A5666" s="7">
        <v>44670.0</v>
      </c>
      <c r="B5666" s="8" t="s">
        <v>2504</v>
      </c>
      <c r="C5666" s="8" t="s">
        <v>2505</v>
      </c>
      <c r="D5666" s="9" t="s">
        <v>18</v>
      </c>
      <c r="E5666" s="10" t="s">
        <v>19</v>
      </c>
      <c r="F5666" s="11">
        <v>5.188639887E9</v>
      </c>
      <c r="G5666" s="8" t="s">
        <v>20</v>
      </c>
      <c r="H5666" s="8" t="str">
        <f t="shared" si="1"/>
        <v>SELL</v>
      </c>
      <c r="I5666" s="12">
        <v>28.049999</v>
      </c>
      <c r="J5666" s="12">
        <v>1000.0</v>
      </c>
      <c r="K5666" s="16">
        <v>44727.0</v>
      </c>
      <c r="L5666" s="14">
        <v>15.22</v>
      </c>
      <c r="M5666" s="14">
        <f t="shared" si="2"/>
        <v>542.6025149</v>
      </c>
      <c r="N5666" s="15">
        <f t="shared" si="3"/>
        <v>0.4573974851</v>
      </c>
      <c r="O5666" s="15">
        <f t="shared" si="4"/>
        <v>-0.4573974851</v>
      </c>
      <c r="P5666" s="8">
        <f t="shared" si="5"/>
        <v>57</v>
      </c>
    </row>
    <row r="5667" ht="12.75" customHeight="1">
      <c r="A5667" s="16">
        <v>44670.0</v>
      </c>
      <c r="B5667" s="8" t="s">
        <v>1317</v>
      </c>
      <c r="C5667" s="8" t="s">
        <v>1318</v>
      </c>
      <c r="D5667" s="9" t="s">
        <v>65</v>
      </c>
      <c r="E5667" s="10" t="s">
        <v>842</v>
      </c>
      <c r="F5667" s="11">
        <v>5.3403116733E10</v>
      </c>
      <c r="G5667" s="17" t="s">
        <v>20</v>
      </c>
      <c r="H5667" s="18" t="str">
        <f t="shared" si="1"/>
        <v>SELL</v>
      </c>
      <c r="I5667" s="12">
        <v>16.85</v>
      </c>
      <c r="J5667" s="12">
        <v>1000.0</v>
      </c>
      <c r="K5667" s="16">
        <v>44727.0</v>
      </c>
      <c r="L5667" s="14">
        <v>14.61</v>
      </c>
      <c r="M5667" s="14">
        <f t="shared" si="2"/>
        <v>867.0623145</v>
      </c>
      <c r="N5667" s="15">
        <f t="shared" si="3"/>
        <v>0.1329376855</v>
      </c>
      <c r="O5667" s="15">
        <f t="shared" si="4"/>
        <v>-0.1329376855</v>
      </c>
      <c r="P5667" s="8">
        <f t="shared" si="5"/>
        <v>57</v>
      </c>
    </row>
    <row r="5668" ht="12.75" customHeight="1">
      <c r="A5668" s="16">
        <v>44670.0</v>
      </c>
      <c r="B5668" s="8" t="s">
        <v>3179</v>
      </c>
      <c r="C5668" s="8" t="s">
        <v>3180</v>
      </c>
      <c r="D5668" s="9" t="s">
        <v>39</v>
      </c>
      <c r="E5668" s="10" t="s">
        <v>19</v>
      </c>
      <c r="F5668" s="11">
        <v>9.637564E7</v>
      </c>
      <c r="G5668" s="18" t="s">
        <v>24</v>
      </c>
      <c r="H5668" s="17" t="str">
        <f t="shared" si="1"/>
        <v>BUY</v>
      </c>
      <c r="I5668" s="12">
        <v>12.64</v>
      </c>
      <c r="J5668" s="12">
        <v>1000.0</v>
      </c>
      <c r="K5668" s="16">
        <v>44677.0</v>
      </c>
      <c r="L5668" s="14">
        <v>13.16</v>
      </c>
      <c r="M5668" s="14">
        <f t="shared" si="2"/>
        <v>1041.139241</v>
      </c>
      <c r="N5668" s="15">
        <f t="shared" si="3"/>
        <v>0.04113924051</v>
      </c>
      <c r="O5668" s="15">
        <f t="shared" si="4"/>
        <v>-0.04113924051</v>
      </c>
      <c r="P5668" s="8">
        <f t="shared" si="5"/>
        <v>7</v>
      </c>
    </row>
    <row r="5669" ht="12.75" customHeight="1">
      <c r="A5669" s="7">
        <v>44671.0</v>
      </c>
      <c r="B5669" s="8" t="s">
        <v>2013</v>
      </c>
      <c r="C5669" s="8" t="s">
        <v>1954</v>
      </c>
      <c r="D5669" s="9" t="s">
        <v>18</v>
      </c>
      <c r="E5669" s="10" t="s">
        <v>19</v>
      </c>
      <c r="F5669" s="11">
        <v>1.478444773E10</v>
      </c>
      <c r="G5669" s="8" t="s">
        <v>20</v>
      </c>
      <c r="H5669" s="8" t="str">
        <f t="shared" si="1"/>
        <v>SELL</v>
      </c>
      <c r="I5669" s="12">
        <v>124.639999</v>
      </c>
      <c r="J5669" s="12">
        <v>1000.0</v>
      </c>
      <c r="K5669" s="16">
        <v>44727.0</v>
      </c>
      <c r="L5669" s="14">
        <v>90.879997</v>
      </c>
      <c r="M5669" s="14">
        <f t="shared" si="2"/>
        <v>729.1399048</v>
      </c>
      <c r="N5669" s="15">
        <f t="shared" si="3"/>
        <v>0.2708600952</v>
      </c>
      <c r="O5669" s="15">
        <f t="shared" si="4"/>
        <v>-0.2708600952</v>
      </c>
      <c r="P5669" s="8">
        <f t="shared" si="5"/>
        <v>56</v>
      </c>
    </row>
    <row r="5670" ht="12.75" customHeight="1">
      <c r="A5670" s="7">
        <v>44671.0</v>
      </c>
      <c r="B5670" s="8" t="s">
        <v>869</v>
      </c>
      <c r="C5670" s="8" t="s">
        <v>870</v>
      </c>
      <c r="D5670" s="9" t="s">
        <v>39</v>
      </c>
      <c r="E5670" s="10" t="s">
        <v>106</v>
      </c>
      <c r="F5670" s="11">
        <v>2.12208193828E11</v>
      </c>
      <c r="G5670" s="8" t="s">
        <v>24</v>
      </c>
      <c r="H5670" s="8" t="str">
        <f t="shared" si="1"/>
        <v>BUY</v>
      </c>
      <c r="I5670" s="12">
        <v>66.95</v>
      </c>
      <c r="J5670" s="12">
        <v>1000.0</v>
      </c>
      <c r="K5670" s="16">
        <v>44727.0</v>
      </c>
      <c r="L5670" s="14">
        <v>58.9</v>
      </c>
      <c r="M5670" s="14">
        <f t="shared" si="2"/>
        <v>879.7610157</v>
      </c>
      <c r="N5670" s="15">
        <f t="shared" si="3"/>
        <v>-0.1202389843</v>
      </c>
      <c r="O5670" s="15">
        <f t="shared" si="4"/>
        <v>0.1202389843</v>
      </c>
      <c r="P5670" s="8">
        <f t="shared" si="5"/>
        <v>56</v>
      </c>
    </row>
    <row r="5671" ht="12.75" customHeight="1">
      <c r="A5671" s="7">
        <v>44671.0</v>
      </c>
      <c r="B5671" s="8" t="s">
        <v>3784</v>
      </c>
      <c r="C5671" s="8" t="s">
        <v>3785</v>
      </c>
      <c r="D5671" s="9" t="s">
        <v>27</v>
      </c>
      <c r="E5671" s="10" t="s">
        <v>19</v>
      </c>
      <c r="F5671" s="11">
        <v>3.5600258436E10</v>
      </c>
      <c r="G5671" s="8" t="s">
        <v>24</v>
      </c>
      <c r="H5671" s="8" t="str">
        <f t="shared" si="1"/>
        <v>BUY</v>
      </c>
      <c r="I5671" s="12">
        <v>34.217617</v>
      </c>
      <c r="J5671" s="12">
        <v>1000.0</v>
      </c>
      <c r="K5671" s="16">
        <v>44727.0</v>
      </c>
      <c r="L5671" s="14">
        <v>30.890522</v>
      </c>
      <c r="M5671" s="14">
        <f t="shared" si="2"/>
        <v>902.766607</v>
      </c>
      <c r="N5671" s="15">
        <f t="shared" si="3"/>
        <v>-0.09723339296</v>
      </c>
      <c r="O5671" s="15">
        <f t="shared" si="4"/>
        <v>0.09723339296</v>
      </c>
      <c r="P5671" s="8">
        <f t="shared" si="5"/>
        <v>56</v>
      </c>
    </row>
    <row r="5672" ht="12.75" customHeight="1">
      <c r="A5672" s="16">
        <v>44671.0</v>
      </c>
      <c r="B5672" s="8" t="s">
        <v>970</v>
      </c>
      <c r="C5672" s="8" t="s">
        <v>971</v>
      </c>
      <c r="D5672" s="9" t="s">
        <v>71</v>
      </c>
      <c r="E5672" s="10" t="s">
        <v>19</v>
      </c>
      <c r="F5672" s="11">
        <v>5.6472775158E10</v>
      </c>
      <c r="G5672" s="18" t="s">
        <v>24</v>
      </c>
      <c r="H5672" s="17" t="str">
        <f t="shared" si="1"/>
        <v>BUY</v>
      </c>
      <c r="I5672" s="12">
        <v>49.913006</v>
      </c>
      <c r="J5672" s="12">
        <v>1000.0</v>
      </c>
      <c r="K5672" s="16">
        <v>44727.0</v>
      </c>
      <c r="L5672" s="14">
        <v>43.618607</v>
      </c>
      <c r="M5672" s="14">
        <f t="shared" si="2"/>
        <v>873.8926083</v>
      </c>
      <c r="N5672" s="15">
        <f t="shared" si="3"/>
        <v>-0.1261073917</v>
      </c>
      <c r="O5672" s="15">
        <f t="shared" si="4"/>
        <v>0.1261073917</v>
      </c>
      <c r="P5672" s="8">
        <f t="shared" si="5"/>
        <v>56</v>
      </c>
    </row>
    <row r="5673" ht="12.75" customHeight="1">
      <c r="A5673" s="7">
        <v>44672.0</v>
      </c>
      <c r="B5673" s="8" t="s">
        <v>16</v>
      </c>
      <c r="C5673" s="8" t="s">
        <v>17</v>
      </c>
      <c r="D5673" s="9" t="s">
        <v>18</v>
      </c>
      <c r="E5673" s="10" t="s">
        <v>19</v>
      </c>
      <c r="F5673" s="11">
        <v>1.41375537264E11</v>
      </c>
      <c r="G5673" s="8" t="s">
        <v>20</v>
      </c>
      <c r="H5673" s="8" t="str">
        <f t="shared" si="1"/>
        <v>SELL</v>
      </c>
      <c r="I5673" s="12">
        <v>224.906815</v>
      </c>
      <c r="J5673" s="12">
        <v>1000.0</v>
      </c>
      <c r="K5673" s="16">
        <v>44727.0</v>
      </c>
      <c r="L5673" s="14">
        <v>200.167648</v>
      </c>
      <c r="M5673" s="14">
        <f t="shared" si="2"/>
        <v>890.0025906</v>
      </c>
      <c r="N5673" s="15">
        <f t="shared" si="3"/>
        <v>0.1099974094</v>
      </c>
      <c r="O5673" s="15">
        <f t="shared" si="4"/>
        <v>-0.1099974094</v>
      </c>
      <c r="P5673" s="8">
        <f t="shared" si="5"/>
        <v>55</v>
      </c>
    </row>
    <row r="5674" ht="12.75" customHeight="1">
      <c r="A5674" s="7">
        <v>44672.0</v>
      </c>
      <c r="B5674" s="8" t="s">
        <v>1761</v>
      </c>
      <c r="C5674" s="8" t="s">
        <v>1762</v>
      </c>
      <c r="D5674" s="9" t="s">
        <v>35</v>
      </c>
      <c r="E5674" s="10" t="s">
        <v>19</v>
      </c>
      <c r="F5674" s="11">
        <v>6.96369651E9</v>
      </c>
      <c r="G5674" s="8" t="s">
        <v>24</v>
      </c>
      <c r="H5674" s="8" t="str">
        <f t="shared" si="1"/>
        <v>BUY</v>
      </c>
      <c r="I5674" s="12">
        <v>83.139999</v>
      </c>
      <c r="J5674" s="12">
        <v>1000.0</v>
      </c>
      <c r="K5674" s="16">
        <v>44727.0</v>
      </c>
      <c r="L5674" s="14">
        <v>24.43</v>
      </c>
      <c r="M5674" s="14">
        <f t="shared" si="2"/>
        <v>293.8417163</v>
      </c>
      <c r="N5674" s="15">
        <f t="shared" si="3"/>
        <v>-0.7061582837</v>
      </c>
      <c r="O5674" s="15">
        <f t="shared" si="4"/>
        <v>0.7061582837</v>
      </c>
      <c r="P5674" s="8">
        <f t="shared" si="5"/>
        <v>55</v>
      </c>
    </row>
    <row r="5675" ht="12.75" customHeight="1">
      <c r="A5675" s="7">
        <v>44672.0</v>
      </c>
      <c r="B5675" s="8" t="s">
        <v>3786</v>
      </c>
      <c r="C5675" s="8" t="s">
        <v>3787</v>
      </c>
      <c r="D5675" s="9" t="s">
        <v>23</v>
      </c>
      <c r="E5675" s="10" t="s">
        <v>19</v>
      </c>
      <c r="F5675" s="11">
        <v>4.969102899E9</v>
      </c>
      <c r="G5675" s="8" t="s">
        <v>20</v>
      </c>
      <c r="H5675" s="8" t="str">
        <f t="shared" si="1"/>
        <v>SELL</v>
      </c>
      <c r="I5675" s="12">
        <v>17.98</v>
      </c>
      <c r="J5675" s="12">
        <v>1000.0</v>
      </c>
      <c r="K5675" s="16">
        <v>44727.0</v>
      </c>
      <c r="L5675" s="14">
        <v>13.06</v>
      </c>
      <c r="M5675" s="14">
        <f t="shared" si="2"/>
        <v>726.3626251</v>
      </c>
      <c r="N5675" s="15">
        <f t="shared" si="3"/>
        <v>0.2736373749</v>
      </c>
      <c r="O5675" s="15">
        <f t="shared" si="4"/>
        <v>-0.2736373749</v>
      </c>
      <c r="P5675" s="8">
        <f t="shared" si="5"/>
        <v>55</v>
      </c>
    </row>
    <row r="5676" ht="12.75" customHeight="1">
      <c r="A5676" s="7">
        <v>44672.0</v>
      </c>
      <c r="B5676" s="8" t="s">
        <v>3788</v>
      </c>
      <c r="C5676" s="8" t="s">
        <v>3789</v>
      </c>
      <c r="D5676" s="9" t="s">
        <v>39</v>
      </c>
      <c r="E5676" s="10" t="s">
        <v>19</v>
      </c>
      <c r="F5676" s="11">
        <v>1.0911285E9</v>
      </c>
      <c r="G5676" s="8" t="s">
        <v>20</v>
      </c>
      <c r="H5676" s="8" t="str">
        <f t="shared" si="1"/>
        <v>SELL</v>
      </c>
      <c r="I5676" s="12">
        <v>24.559999</v>
      </c>
      <c r="J5676" s="12">
        <v>1000.0</v>
      </c>
      <c r="K5676" s="16">
        <v>44727.0</v>
      </c>
      <c r="L5676" s="14">
        <v>19.200001</v>
      </c>
      <c r="M5676" s="14">
        <f t="shared" si="2"/>
        <v>781.7590302</v>
      </c>
      <c r="N5676" s="15">
        <f t="shared" si="3"/>
        <v>0.2182409698</v>
      </c>
      <c r="O5676" s="15">
        <f t="shared" si="4"/>
        <v>-0.2182409698</v>
      </c>
      <c r="P5676" s="8">
        <f t="shared" si="5"/>
        <v>55</v>
      </c>
    </row>
    <row r="5677" ht="12.75" customHeight="1">
      <c r="A5677" s="7">
        <v>44672.0</v>
      </c>
      <c r="B5677" s="8" t="s">
        <v>994</v>
      </c>
      <c r="C5677" s="8" t="s">
        <v>995</v>
      </c>
      <c r="D5677" s="9" t="s">
        <v>65</v>
      </c>
      <c r="E5677" s="10" t="s">
        <v>19</v>
      </c>
      <c r="F5677" s="11">
        <v>4.2290881167E10</v>
      </c>
      <c r="G5677" s="8" t="s">
        <v>20</v>
      </c>
      <c r="H5677" s="8" t="str">
        <f t="shared" si="1"/>
        <v>SELL</v>
      </c>
      <c r="I5677" s="12">
        <v>172.16217</v>
      </c>
      <c r="J5677" s="12">
        <v>1000.0</v>
      </c>
      <c r="K5677" s="16">
        <v>44727.0</v>
      </c>
      <c r="L5677" s="14">
        <v>114.186501</v>
      </c>
      <c r="M5677" s="14">
        <f t="shared" si="2"/>
        <v>663.2496616</v>
      </c>
      <c r="N5677" s="15">
        <f t="shared" si="3"/>
        <v>0.3367503384</v>
      </c>
      <c r="O5677" s="15">
        <f t="shared" si="4"/>
        <v>-0.3367503384</v>
      </c>
      <c r="P5677" s="8">
        <f t="shared" si="5"/>
        <v>55</v>
      </c>
    </row>
    <row r="5678" ht="12.75" customHeight="1">
      <c r="A5678" s="7">
        <v>44672.0</v>
      </c>
      <c r="B5678" s="8" t="s">
        <v>3790</v>
      </c>
      <c r="C5678" s="8" t="s">
        <v>3791</v>
      </c>
      <c r="D5678" s="9" t="s">
        <v>23</v>
      </c>
      <c r="E5678" s="10" t="s">
        <v>19</v>
      </c>
      <c r="F5678" s="11">
        <v>1.0687918605E10</v>
      </c>
      <c r="G5678" s="8" t="s">
        <v>20</v>
      </c>
      <c r="H5678" s="8" t="str">
        <f t="shared" si="1"/>
        <v>SELL</v>
      </c>
      <c r="I5678" s="12">
        <v>190.899994</v>
      </c>
      <c r="J5678" s="12">
        <v>1000.0</v>
      </c>
      <c r="K5678" s="16">
        <v>44727.0</v>
      </c>
      <c r="L5678" s="14">
        <v>164.320007</v>
      </c>
      <c r="M5678" s="14">
        <f t="shared" si="2"/>
        <v>860.764862</v>
      </c>
      <c r="N5678" s="15">
        <f t="shared" si="3"/>
        <v>0.139235138</v>
      </c>
      <c r="O5678" s="15">
        <f t="shared" si="4"/>
        <v>-0.139235138</v>
      </c>
      <c r="P5678" s="8">
        <f t="shared" si="5"/>
        <v>55</v>
      </c>
    </row>
    <row r="5679" ht="12.75" customHeight="1">
      <c r="A5679" s="7">
        <v>44672.0</v>
      </c>
      <c r="B5679" s="8" t="s">
        <v>3157</v>
      </c>
      <c r="C5679" s="8" t="s">
        <v>3158</v>
      </c>
      <c r="D5679" s="9" t="s">
        <v>23</v>
      </c>
      <c r="E5679" s="10" t="s">
        <v>19</v>
      </c>
      <c r="F5679" s="11">
        <v>6.38313104E8</v>
      </c>
      <c r="G5679" s="8" t="s">
        <v>20</v>
      </c>
      <c r="H5679" s="8" t="str">
        <f t="shared" si="1"/>
        <v>SELL</v>
      </c>
      <c r="I5679" s="12">
        <v>23.530001</v>
      </c>
      <c r="J5679" s="12">
        <v>1000.0</v>
      </c>
      <c r="K5679" s="16">
        <v>44727.0</v>
      </c>
      <c r="L5679" s="14">
        <v>18.92</v>
      </c>
      <c r="M5679" s="14">
        <f t="shared" si="2"/>
        <v>804.0798638</v>
      </c>
      <c r="N5679" s="15">
        <f t="shared" si="3"/>
        <v>0.1959201362</v>
      </c>
      <c r="O5679" s="15">
        <f t="shared" si="4"/>
        <v>-0.1959201362</v>
      </c>
      <c r="P5679" s="8">
        <f t="shared" si="5"/>
        <v>55</v>
      </c>
    </row>
    <row r="5680" ht="12.75" customHeight="1">
      <c r="A5680" s="7">
        <v>44672.0</v>
      </c>
      <c r="B5680" s="8" t="s">
        <v>3792</v>
      </c>
      <c r="C5680" s="8" t="s">
        <v>3793</v>
      </c>
      <c r="D5680" s="9" t="s">
        <v>18</v>
      </c>
      <c r="E5680" s="10" t="s">
        <v>19</v>
      </c>
      <c r="F5680" s="11">
        <v>3.752213E8</v>
      </c>
      <c r="G5680" s="8" t="s">
        <v>24</v>
      </c>
      <c r="H5680" s="8" t="str">
        <f t="shared" si="1"/>
        <v>BUY</v>
      </c>
      <c r="I5680" s="12">
        <v>8.06</v>
      </c>
      <c r="J5680" s="12">
        <v>1000.0</v>
      </c>
      <c r="K5680" s="16">
        <v>44727.0</v>
      </c>
      <c r="L5680" s="14">
        <v>6.39</v>
      </c>
      <c r="M5680" s="14">
        <f t="shared" si="2"/>
        <v>792.8039702</v>
      </c>
      <c r="N5680" s="15">
        <f t="shared" si="3"/>
        <v>-0.2071960298</v>
      </c>
      <c r="O5680" s="15">
        <f t="shared" si="4"/>
        <v>0.2071960298</v>
      </c>
      <c r="P5680" s="8">
        <f t="shared" si="5"/>
        <v>55</v>
      </c>
    </row>
    <row r="5681" ht="12.75" customHeight="1">
      <c r="A5681" s="16">
        <v>44672.0</v>
      </c>
      <c r="B5681" s="8" t="s">
        <v>836</v>
      </c>
      <c r="C5681" s="8" t="s">
        <v>837</v>
      </c>
      <c r="D5681" s="9" t="s">
        <v>58</v>
      </c>
      <c r="E5681" s="10" t="s">
        <v>19</v>
      </c>
      <c r="F5681" s="11">
        <v>1.0735109466E10</v>
      </c>
      <c r="G5681" s="18" t="s">
        <v>24</v>
      </c>
      <c r="H5681" s="17" t="str">
        <f t="shared" si="1"/>
        <v>BUY</v>
      </c>
      <c r="I5681" s="12">
        <v>124.839996</v>
      </c>
      <c r="J5681" s="12">
        <v>1000.0</v>
      </c>
      <c r="K5681" s="16">
        <v>44727.0</v>
      </c>
      <c r="L5681" s="14">
        <v>85.160004</v>
      </c>
      <c r="M5681" s="14">
        <f t="shared" si="2"/>
        <v>682.1532099</v>
      </c>
      <c r="N5681" s="15">
        <f t="shared" si="3"/>
        <v>-0.3178467901</v>
      </c>
      <c r="O5681" s="15">
        <f t="shared" si="4"/>
        <v>0.3178467901</v>
      </c>
      <c r="P5681" s="8">
        <f t="shared" si="5"/>
        <v>55</v>
      </c>
    </row>
    <row r="5682" ht="12.75" customHeight="1">
      <c r="A5682" s="16">
        <v>44672.0</v>
      </c>
      <c r="B5682" s="8" t="s">
        <v>2926</v>
      </c>
      <c r="C5682" s="8" t="s">
        <v>2927</v>
      </c>
      <c r="D5682" s="9" t="s">
        <v>23</v>
      </c>
      <c r="E5682" s="10" t="s">
        <v>19</v>
      </c>
      <c r="F5682" s="11">
        <v>7.817320123E9</v>
      </c>
      <c r="G5682" s="17" t="s">
        <v>20</v>
      </c>
      <c r="H5682" s="18" t="str">
        <f t="shared" si="1"/>
        <v>SELL</v>
      </c>
      <c r="I5682" s="12">
        <v>51.25</v>
      </c>
      <c r="J5682" s="12">
        <v>1000.0</v>
      </c>
      <c r="K5682" s="16">
        <v>44727.0</v>
      </c>
      <c r="L5682" s="14">
        <v>33.990002</v>
      </c>
      <c r="M5682" s="14">
        <f t="shared" si="2"/>
        <v>663.2195512</v>
      </c>
      <c r="N5682" s="15">
        <f t="shared" si="3"/>
        <v>0.3367804488</v>
      </c>
      <c r="O5682" s="15">
        <f t="shared" si="4"/>
        <v>-0.3367804488</v>
      </c>
      <c r="P5682" s="8">
        <f t="shared" si="5"/>
        <v>55</v>
      </c>
    </row>
    <row r="5683" ht="12.75" customHeight="1">
      <c r="A5683" s="7">
        <v>44676.0</v>
      </c>
      <c r="B5683" s="8" t="s">
        <v>2534</v>
      </c>
      <c r="C5683" s="8" t="s">
        <v>2535</v>
      </c>
      <c r="D5683" s="9" t="s">
        <v>27</v>
      </c>
      <c r="E5683" s="10" t="s">
        <v>19</v>
      </c>
      <c r="F5683" s="11">
        <v>5.601187684E9</v>
      </c>
      <c r="G5683" s="8" t="s">
        <v>20</v>
      </c>
      <c r="H5683" s="8" t="str">
        <f t="shared" si="1"/>
        <v>SELL</v>
      </c>
      <c r="I5683" s="12">
        <v>9.071915</v>
      </c>
      <c r="J5683" s="12">
        <v>1000.0</v>
      </c>
      <c r="K5683" s="16">
        <v>44727.0</v>
      </c>
      <c r="L5683" s="14">
        <v>8.976134</v>
      </c>
      <c r="M5683" s="14">
        <f t="shared" si="2"/>
        <v>989.4420307</v>
      </c>
      <c r="N5683" s="15">
        <f t="shared" si="3"/>
        <v>0.01055796929</v>
      </c>
      <c r="O5683" s="15">
        <f t="shared" si="4"/>
        <v>-0.01055796929</v>
      </c>
      <c r="P5683" s="8">
        <f t="shared" si="5"/>
        <v>51</v>
      </c>
    </row>
    <row r="5684" ht="12.75" customHeight="1">
      <c r="A5684" s="7">
        <v>44676.0</v>
      </c>
      <c r="B5684" s="8" t="s">
        <v>3794</v>
      </c>
      <c r="C5684" s="8" t="s">
        <v>3795</v>
      </c>
      <c r="D5684" s="9" t="s">
        <v>27</v>
      </c>
      <c r="E5684" s="10" t="s">
        <v>106</v>
      </c>
      <c r="F5684" s="11">
        <v>8.067356156E9</v>
      </c>
      <c r="G5684" s="8" t="s">
        <v>20</v>
      </c>
      <c r="H5684" s="8" t="str">
        <f t="shared" si="1"/>
        <v>SELL</v>
      </c>
      <c r="I5684" s="12">
        <v>7.73</v>
      </c>
      <c r="J5684" s="12">
        <v>1000.0</v>
      </c>
      <c r="K5684" s="16">
        <v>44727.0</v>
      </c>
      <c r="L5684" s="14">
        <v>7.05</v>
      </c>
      <c r="M5684" s="14">
        <f t="shared" si="2"/>
        <v>912.0310479</v>
      </c>
      <c r="N5684" s="15">
        <f t="shared" si="3"/>
        <v>0.08796895213</v>
      </c>
      <c r="O5684" s="15">
        <f t="shared" si="4"/>
        <v>-0.08796895213</v>
      </c>
      <c r="P5684" s="8">
        <f t="shared" si="5"/>
        <v>51</v>
      </c>
    </row>
    <row r="5685" ht="12.75" customHeight="1">
      <c r="A5685" s="7">
        <v>44676.0</v>
      </c>
      <c r="B5685" s="8" t="s">
        <v>3796</v>
      </c>
      <c r="C5685" s="8" t="s">
        <v>3797</v>
      </c>
      <c r="D5685" s="9" t="s">
        <v>23</v>
      </c>
      <c r="E5685" s="10" t="s">
        <v>19</v>
      </c>
      <c r="F5685" s="11">
        <v>5.533579809E9</v>
      </c>
      <c r="G5685" s="8" t="s">
        <v>20</v>
      </c>
      <c r="H5685" s="8" t="str">
        <f t="shared" si="1"/>
        <v>SELL</v>
      </c>
      <c r="I5685" s="12">
        <v>21.620001</v>
      </c>
      <c r="J5685" s="12">
        <v>1000.0</v>
      </c>
      <c r="K5685" s="16">
        <v>44727.0</v>
      </c>
      <c r="L5685" s="14">
        <v>19.23</v>
      </c>
      <c r="M5685" s="14">
        <f t="shared" si="2"/>
        <v>889.4541679</v>
      </c>
      <c r="N5685" s="15">
        <f t="shared" si="3"/>
        <v>0.1105458321</v>
      </c>
      <c r="O5685" s="15">
        <f t="shared" si="4"/>
        <v>-0.1105458321</v>
      </c>
      <c r="P5685" s="8">
        <f t="shared" si="5"/>
        <v>51</v>
      </c>
    </row>
    <row r="5686" ht="12.75" customHeight="1">
      <c r="A5686" s="7">
        <v>44676.0</v>
      </c>
      <c r="B5686" s="8" t="s">
        <v>1019</v>
      </c>
      <c r="C5686" s="8" t="s">
        <v>1020</v>
      </c>
      <c r="D5686" s="9" t="s">
        <v>18</v>
      </c>
      <c r="E5686" s="10" t="s">
        <v>19</v>
      </c>
      <c r="F5686" s="11">
        <v>2.082171299E9</v>
      </c>
      <c r="G5686" s="8" t="s">
        <v>24</v>
      </c>
      <c r="H5686" s="8" t="str">
        <f t="shared" si="1"/>
        <v>BUY</v>
      </c>
      <c r="I5686" s="12">
        <v>13.06</v>
      </c>
      <c r="J5686" s="12">
        <v>1000.0</v>
      </c>
      <c r="K5686" s="16">
        <v>44727.0</v>
      </c>
      <c r="L5686" s="14">
        <v>8.63</v>
      </c>
      <c r="M5686" s="14">
        <f t="shared" si="2"/>
        <v>660.7963247</v>
      </c>
      <c r="N5686" s="15">
        <f t="shared" si="3"/>
        <v>-0.3392036753</v>
      </c>
      <c r="O5686" s="15">
        <f t="shared" si="4"/>
        <v>0.3392036753</v>
      </c>
      <c r="P5686" s="8">
        <f t="shared" si="5"/>
        <v>51</v>
      </c>
    </row>
    <row r="5687" ht="12.75" customHeight="1">
      <c r="A5687" s="16">
        <v>44676.0</v>
      </c>
      <c r="B5687" s="8" t="s">
        <v>3798</v>
      </c>
      <c r="C5687" s="8" t="s">
        <v>3799</v>
      </c>
      <c r="D5687" s="9" t="s">
        <v>18</v>
      </c>
      <c r="E5687" s="10" t="s">
        <v>19</v>
      </c>
      <c r="F5687" s="11">
        <v>1.509952415E9</v>
      </c>
      <c r="G5687" s="18" t="s">
        <v>24</v>
      </c>
      <c r="H5687" s="17" t="str">
        <f t="shared" si="1"/>
        <v>BUY</v>
      </c>
      <c r="I5687" s="12">
        <v>11.31</v>
      </c>
      <c r="J5687" s="12">
        <v>1000.0</v>
      </c>
      <c r="K5687" s="16">
        <v>44727.0</v>
      </c>
      <c r="L5687" s="14">
        <v>9.6</v>
      </c>
      <c r="M5687" s="14">
        <f t="shared" si="2"/>
        <v>848.806366</v>
      </c>
      <c r="N5687" s="15">
        <f t="shared" si="3"/>
        <v>-0.151193634</v>
      </c>
      <c r="O5687" s="15">
        <f t="shared" si="4"/>
        <v>0.151193634</v>
      </c>
      <c r="P5687" s="8">
        <f t="shared" si="5"/>
        <v>51</v>
      </c>
    </row>
    <row r="5688" ht="12.75" customHeight="1">
      <c r="A5688" s="7">
        <v>44677.0</v>
      </c>
      <c r="B5688" s="8" t="s">
        <v>1902</v>
      </c>
      <c r="C5688" s="8" t="s">
        <v>1903</v>
      </c>
      <c r="D5688" s="9" t="s">
        <v>71</v>
      </c>
      <c r="E5688" s="10" t="s">
        <v>19</v>
      </c>
      <c r="F5688" s="11">
        <v>8.213085588E9</v>
      </c>
      <c r="G5688" s="8" t="s">
        <v>24</v>
      </c>
      <c r="H5688" s="8" t="str">
        <f t="shared" si="1"/>
        <v>BUY</v>
      </c>
      <c r="I5688" s="12">
        <v>38.288803</v>
      </c>
      <c r="J5688" s="12">
        <v>1000.0</v>
      </c>
      <c r="K5688" s="16">
        <v>44727.0</v>
      </c>
      <c r="L5688" s="14">
        <v>33.094303</v>
      </c>
      <c r="M5688" s="14">
        <f t="shared" si="2"/>
        <v>864.3337061</v>
      </c>
      <c r="N5688" s="15">
        <f t="shared" si="3"/>
        <v>-0.1356662939</v>
      </c>
      <c r="O5688" s="15">
        <f t="shared" si="4"/>
        <v>0.1356662939</v>
      </c>
      <c r="P5688" s="8">
        <f t="shared" si="5"/>
        <v>50</v>
      </c>
    </row>
    <row r="5689" ht="12.75" customHeight="1">
      <c r="A5689" s="7">
        <v>44677.0</v>
      </c>
      <c r="B5689" s="8" t="s">
        <v>1212</v>
      </c>
      <c r="C5689" s="8" t="s">
        <v>1213</v>
      </c>
      <c r="D5689" s="9" t="s">
        <v>27</v>
      </c>
      <c r="E5689" s="10" t="s">
        <v>252</v>
      </c>
      <c r="F5689" s="11">
        <v>6.30020256E9</v>
      </c>
      <c r="G5689" s="8" t="s">
        <v>20</v>
      </c>
      <c r="H5689" s="8" t="str">
        <f t="shared" si="1"/>
        <v>SELL</v>
      </c>
      <c r="I5689" s="12">
        <v>3.83</v>
      </c>
      <c r="J5689" s="12">
        <v>1000.0</v>
      </c>
      <c r="K5689" s="16">
        <v>44727.0</v>
      </c>
      <c r="L5689" s="14">
        <v>3.9</v>
      </c>
      <c r="M5689" s="14">
        <f t="shared" si="2"/>
        <v>1018.276762</v>
      </c>
      <c r="N5689" s="15">
        <f t="shared" si="3"/>
        <v>-0.0182767624</v>
      </c>
      <c r="O5689" s="15">
        <f t="shared" si="4"/>
        <v>0.0182767624</v>
      </c>
      <c r="P5689" s="8">
        <f t="shared" si="5"/>
        <v>50</v>
      </c>
    </row>
    <row r="5690" ht="12.75" customHeight="1">
      <c r="A5690" s="7">
        <v>44677.0</v>
      </c>
      <c r="B5690" s="8" t="s">
        <v>2301</v>
      </c>
      <c r="C5690" s="8" t="s">
        <v>2302</v>
      </c>
      <c r="D5690" s="9" t="s">
        <v>39</v>
      </c>
      <c r="E5690" s="10" t="s">
        <v>168</v>
      </c>
      <c r="F5690" s="11">
        <v>1.784795781E9</v>
      </c>
      <c r="G5690" s="8" t="s">
        <v>24</v>
      </c>
      <c r="H5690" s="8" t="str">
        <f t="shared" si="1"/>
        <v>BUY</v>
      </c>
      <c r="I5690" s="12">
        <v>5.07</v>
      </c>
      <c r="J5690" s="12">
        <v>1000.0</v>
      </c>
      <c r="K5690" s="16">
        <v>44727.0</v>
      </c>
      <c r="L5690" s="14">
        <v>3.2</v>
      </c>
      <c r="M5690" s="14">
        <f t="shared" si="2"/>
        <v>631.1637081</v>
      </c>
      <c r="N5690" s="15">
        <f t="shared" si="3"/>
        <v>-0.3688362919</v>
      </c>
      <c r="O5690" s="15">
        <f t="shared" si="4"/>
        <v>0.3688362919</v>
      </c>
      <c r="P5690" s="8">
        <f t="shared" si="5"/>
        <v>50</v>
      </c>
    </row>
    <row r="5691" ht="12.75" customHeight="1">
      <c r="A5691" s="16">
        <v>44677.0</v>
      </c>
      <c r="B5691" s="8" t="s">
        <v>3179</v>
      </c>
      <c r="C5691" s="8" t="s">
        <v>3180</v>
      </c>
      <c r="D5691" s="9" t="s">
        <v>39</v>
      </c>
      <c r="E5691" s="10" t="s">
        <v>19</v>
      </c>
      <c r="F5691" s="11">
        <v>9.637564E7</v>
      </c>
      <c r="G5691" s="17" t="s">
        <v>20</v>
      </c>
      <c r="H5691" s="18" t="str">
        <f t="shared" si="1"/>
        <v>SELL</v>
      </c>
      <c r="I5691" s="12">
        <v>13.16</v>
      </c>
      <c r="J5691" s="12">
        <v>1000.0</v>
      </c>
      <c r="K5691" s="16">
        <v>44699.0</v>
      </c>
      <c r="L5691" s="14">
        <v>15.01</v>
      </c>
      <c r="M5691" s="14">
        <f t="shared" si="2"/>
        <v>1140.577508</v>
      </c>
      <c r="N5691" s="15">
        <f t="shared" si="3"/>
        <v>-0.1405775076</v>
      </c>
      <c r="O5691" s="15">
        <f t="shared" si="4"/>
        <v>0.1405775076</v>
      </c>
      <c r="P5691" s="8">
        <f t="shared" si="5"/>
        <v>22</v>
      </c>
    </row>
    <row r="5692" ht="12.75" customHeight="1">
      <c r="A5692" s="7">
        <v>44679.0</v>
      </c>
      <c r="B5692" s="8" t="s">
        <v>179</v>
      </c>
      <c r="C5692" s="8" t="s">
        <v>180</v>
      </c>
      <c r="D5692" s="9" t="s">
        <v>58</v>
      </c>
      <c r="E5692" s="10" t="s">
        <v>19</v>
      </c>
      <c r="F5692" s="11">
        <v>7.25893281281E11</v>
      </c>
      <c r="G5692" s="8" t="s">
        <v>20</v>
      </c>
      <c r="H5692" s="8" t="str">
        <f t="shared" si="1"/>
        <v>SELL</v>
      </c>
      <c r="I5692" s="12">
        <v>205.729996</v>
      </c>
      <c r="J5692" s="12">
        <v>1000.0</v>
      </c>
      <c r="K5692" s="16">
        <v>44727.0</v>
      </c>
      <c r="L5692" s="14">
        <v>169.350006</v>
      </c>
      <c r="M5692" s="14">
        <f t="shared" si="2"/>
        <v>823.1663311</v>
      </c>
      <c r="N5692" s="15">
        <f t="shared" si="3"/>
        <v>0.1768336689</v>
      </c>
      <c r="O5692" s="15">
        <f t="shared" si="4"/>
        <v>-0.1768336689</v>
      </c>
      <c r="P5692" s="8">
        <f t="shared" si="5"/>
        <v>48</v>
      </c>
    </row>
    <row r="5693" ht="12.75" customHeight="1">
      <c r="A5693" s="7">
        <v>44679.0</v>
      </c>
      <c r="B5693" s="8" t="s">
        <v>3800</v>
      </c>
      <c r="C5693" s="8" t="s">
        <v>3801</v>
      </c>
      <c r="D5693" s="9" t="s">
        <v>27</v>
      </c>
      <c r="E5693" s="10" t="s">
        <v>19</v>
      </c>
      <c r="F5693" s="11">
        <v>5.832669547E9</v>
      </c>
      <c r="G5693" s="8" t="s">
        <v>20</v>
      </c>
      <c r="H5693" s="8" t="str">
        <f t="shared" si="1"/>
        <v>SELL</v>
      </c>
      <c r="I5693" s="12">
        <v>23.45</v>
      </c>
      <c r="J5693" s="12">
        <v>1000.0</v>
      </c>
      <c r="K5693" s="16">
        <v>44727.0</v>
      </c>
      <c r="L5693" s="14">
        <v>26.4</v>
      </c>
      <c r="M5693" s="14">
        <f t="shared" si="2"/>
        <v>1125.799574</v>
      </c>
      <c r="N5693" s="15">
        <f t="shared" si="3"/>
        <v>-0.1257995736</v>
      </c>
      <c r="O5693" s="15">
        <f t="shared" si="4"/>
        <v>0.1257995736</v>
      </c>
      <c r="P5693" s="8">
        <f t="shared" si="5"/>
        <v>48</v>
      </c>
    </row>
    <row r="5694" ht="12.75" customHeight="1">
      <c r="A5694" s="7">
        <v>44683.0</v>
      </c>
      <c r="B5694" s="8" t="s">
        <v>3534</v>
      </c>
      <c r="C5694" s="8" t="s">
        <v>3535</v>
      </c>
      <c r="D5694" s="9" t="s">
        <v>23</v>
      </c>
      <c r="E5694" s="10" t="s">
        <v>19</v>
      </c>
      <c r="F5694" s="11">
        <v>9.84418906E8</v>
      </c>
      <c r="G5694" s="8" t="s">
        <v>24</v>
      </c>
      <c r="H5694" s="8" t="str">
        <f t="shared" si="1"/>
        <v>BUY</v>
      </c>
      <c r="I5694" s="12">
        <v>7.33</v>
      </c>
      <c r="J5694" s="12">
        <v>1000.0</v>
      </c>
      <c r="K5694" s="16">
        <v>44727.0</v>
      </c>
      <c r="L5694" s="14">
        <v>6.51</v>
      </c>
      <c r="M5694" s="14">
        <f t="shared" si="2"/>
        <v>888.1309686</v>
      </c>
      <c r="N5694" s="15">
        <f t="shared" si="3"/>
        <v>-0.1118690314</v>
      </c>
      <c r="O5694" s="15">
        <f t="shared" si="4"/>
        <v>0.1118690314</v>
      </c>
      <c r="P5694" s="8">
        <f t="shared" si="5"/>
        <v>44</v>
      </c>
    </row>
    <row r="5695" ht="12.75" customHeight="1">
      <c r="A5695" s="7">
        <v>44683.0</v>
      </c>
      <c r="B5695" s="8" t="s">
        <v>44</v>
      </c>
      <c r="C5695" s="8" t="s">
        <v>45</v>
      </c>
      <c r="D5695" s="9" t="s">
        <v>18</v>
      </c>
      <c r="E5695" s="10" t="s">
        <v>19</v>
      </c>
      <c r="F5695" s="11">
        <v>5.517271672E10</v>
      </c>
      <c r="G5695" s="8" t="s">
        <v>20</v>
      </c>
      <c r="H5695" s="8" t="str">
        <f t="shared" si="1"/>
        <v>SELL</v>
      </c>
      <c r="I5695" s="12">
        <v>137.392792</v>
      </c>
      <c r="J5695" s="12">
        <v>1000.0</v>
      </c>
      <c r="K5695" s="16">
        <v>44727.0</v>
      </c>
      <c r="L5695" s="14">
        <v>127.767014</v>
      </c>
      <c r="M5695" s="14">
        <f t="shared" si="2"/>
        <v>929.9397162</v>
      </c>
      <c r="N5695" s="15">
        <f t="shared" si="3"/>
        <v>0.0700602838</v>
      </c>
      <c r="O5695" s="15">
        <f t="shared" si="4"/>
        <v>-0.0700602838</v>
      </c>
      <c r="P5695" s="8">
        <f t="shared" si="5"/>
        <v>44</v>
      </c>
    </row>
    <row r="5696" ht="12.75" customHeight="1">
      <c r="A5696" s="7">
        <v>44683.0</v>
      </c>
      <c r="B5696" s="8" t="s">
        <v>3339</v>
      </c>
      <c r="C5696" s="8" t="s">
        <v>3340</v>
      </c>
      <c r="D5696" s="9" t="s">
        <v>71</v>
      </c>
      <c r="E5696" s="10" t="s">
        <v>19</v>
      </c>
      <c r="F5696" s="11">
        <v>7.73416512E9</v>
      </c>
      <c r="G5696" s="8" t="s">
        <v>20</v>
      </c>
      <c r="H5696" s="8" t="str">
        <f t="shared" si="1"/>
        <v>SELL</v>
      </c>
      <c r="I5696" s="12">
        <v>6.33</v>
      </c>
      <c r="J5696" s="12">
        <v>1000.0</v>
      </c>
      <c r="K5696" s="16">
        <v>44727.0</v>
      </c>
      <c r="L5696" s="14">
        <v>5.94</v>
      </c>
      <c r="M5696" s="14">
        <f t="shared" si="2"/>
        <v>938.3886256</v>
      </c>
      <c r="N5696" s="15">
        <f t="shared" si="3"/>
        <v>0.06161137441</v>
      </c>
      <c r="O5696" s="15">
        <f t="shared" si="4"/>
        <v>-0.06161137441</v>
      </c>
      <c r="P5696" s="8">
        <f t="shared" si="5"/>
        <v>44</v>
      </c>
    </row>
    <row r="5697" ht="12.75" customHeight="1">
      <c r="A5697" s="7">
        <v>44684.0</v>
      </c>
      <c r="B5697" s="8" t="s">
        <v>3052</v>
      </c>
      <c r="C5697" s="8" t="s">
        <v>3053</v>
      </c>
      <c r="D5697" s="9" t="s">
        <v>23</v>
      </c>
      <c r="E5697" s="10" t="s">
        <v>19</v>
      </c>
      <c r="F5697" s="11">
        <v>1.5309E9</v>
      </c>
      <c r="G5697" s="8" t="s">
        <v>24</v>
      </c>
      <c r="H5697" s="8" t="str">
        <f t="shared" si="1"/>
        <v>BUY</v>
      </c>
      <c r="I5697" s="12">
        <v>16.26</v>
      </c>
      <c r="J5697" s="12">
        <v>1000.0</v>
      </c>
      <c r="K5697" s="16">
        <v>44727.0</v>
      </c>
      <c r="L5697" s="14">
        <v>14.32</v>
      </c>
      <c r="M5697" s="14">
        <f t="shared" si="2"/>
        <v>880.6888069</v>
      </c>
      <c r="N5697" s="15">
        <f t="shared" si="3"/>
        <v>-0.1193111931</v>
      </c>
      <c r="O5697" s="15">
        <f t="shared" si="4"/>
        <v>0.1193111931</v>
      </c>
      <c r="P5697" s="8">
        <f t="shared" si="5"/>
        <v>43</v>
      </c>
    </row>
    <row r="5698" ht="12.75" customHeight="1">
      <c r="A5698" s="7">
        <v>44684.0</v>
      </c>
      <c r="B5698" s="8" t="s">
        <v>783</v>
      </c>
      <c r="C5698" s="8" t="s">
        <v>784</v>
      </c>
      <c r="D5698" s="9" t="s">
        <v>58</v>
      </c>
      <c r="E5698" s="10" t="s">
        <v>19</v>
      </c>
      <c r="F5698" s="11">
        <v>1.00443452698E11</v>
      </c>
      <c r="G5698" s="8" t="s">
        <v>20</v>
      </c>
      <c r="H5698" s="8" t="str">
        <f t="shared" si="1"/>
        <v>SELL</v>
      </c>
      <c r="I5698" s="12">
        <v>17.898727</v>
      </c>
      <c r="J5698" s="12">
        <v>1000.0</v>
      </c>
      <c r="K5698" s="7">
        <v>44693.0</v>
      </c>
      <c r="L5698" s="14">
        <v>18.25985</v>
      </c>
      <c r="M5698" s="14">
        <f t="shared" si="2"/>
        <v>1020.175904</v>
      </c>
      <c r="N5698" s="15">
        <f t="shared" si="3"/>
        <v>-0.02017590413</v>
      </c>
      <c r="O5698" s="15">
        <f t="shared" si="4"/>
        <v>0.02017590413</v>
      </c>
      <c r="P5698" s="8">
        <f t="shared" si="5"/>
        <v>9</v>
      </c>
    </row>
    <row r="5699" ht="12.75" customHeight="1">
      <c r="A5699" s="16">
        <v>44684.0</v>
      </c>
      <c r="B5699" s="8" t="s">
        <v>3151</v>
      </c>
      <c r="C5699" s="8" t="s">
        <v>3152</v>
      </c>
      <c r="D5699" s="9" t="s">
        <v>71</v>
      </c>
      <c r="E5699" s="10" t="s">
        <v>19</v>
      </c>
      <c r="F5699" s="11">
        <v>2.65291239E9</v>
      </c>
      <c r="G5699" s="18" t="s">
        <v>24</v>
      </c>
      <c r="H5699" s="17" t="str">
        <f t="shared" si="1"/>
        <v>BUY</v>
      </c>
      <c r="I5699" s="12">
        <v>85.459999</v>
      </c>
      <c r="J5699" s="12">
        <v>1000.0</v>
      </c>
      <c r="K5699" s="16">
        <v>44714.0</v>
      </c>
      <c r="L5699" s="14">
        <v>51.709999</v>
      </c>
      <c r="M5699" s="14">
        <f t="shared" si="2"/>
        <v>605.0783946</v>
      </c>
      <c r="N5699" s="15">
        <f t="shared" si="3"/>
        <v>-0.3949216054</v>
      </c>
      <c r="O5699" s="15">
        <f t="shared" si="4"/>
        <v>0.3949216054</v>
      </c>
      <c r="P5699" s="8">
        <f t="shared" si="5"/>
        <v>30</v>
      </c>
    </row>
    <row r="5700" ht="12.75" customHeight="1">
      <c r="A5700" s="16">
        <v>44684.0</v>
      </c>
      <c r="B5700" s="8" t="s">
        <v>421</v>
      </c>
      <c r="C5700" s="8" t="s">
        <v>422</v>
      </c>
      <c r="D5700" s="9" t="s">
        <v>35</v>
      </c>
      <c r="E5700" s="10" t="s">
        <v>19</v>
      </c>
      <c r="F5700" s="11">
        <v>4.34959104E9</v>
      </c>
      <c r="G5700" s="18" t="s">
        <v>24</v>
      </c>
      <c r="H5700" s="17" t="str">
        <f t="shared" si="1"/>
        <v>BUY</v>
      </c>
      <c r="I5700" s="12">
        <v>18.441656</v>
      </c>
      <c r="J5700" s="12">
        <v>1000.0</v>
      </c>
      <c r="K5700" s="16">
        <v>44727.0</v>
      </c>
      <c r="L5700" s="14">
        <v>17.395954</v>
      </c>
      <c r="M5700" s="14">
        <f t="shared" si="2"/>
        <v>943.2967408</v>
      </c>
      <c r="N5700" s="15">
        <f t="shared" si="3"/>
        <v>-0.05670325919</v>
      </c>
      <c r="O5700" s="15">
        <f t="shared" si="4"/>
        <v>0.05670325919</v>
      </c>
      <c r="P5700" s="8">
        <f t="shared" si="5"/>
        <v>43</v>
      </c>
    </row>
    <row r="5701" ht="12.75" customHeight="1">
      <c r="A5701" s="7">
        <v>44690.0</v>
      </c>
      <c r="B5701" s="8" t="s">
        <v>3802</v>
      </c>
      <c r="C5701" s="8" t="s">
        <v>3803</v>
      </c>
      <c r="D5701" s="9" t="s">
        <v>27</v>
      </c>
      <c r="E5701" s="10" t="s">
        <v>19</v>
      </c>
      <c r="F5701" s="11">
        <v>2.136285539E9</v>
      </c>
      <c r="G5701" s="8" t="s">
        <v>20</v>
      </c>
      <c r="H5701" s="8" t="str">
        <f t="shared" si="1"/>
        <v>SELL</v>
      </c>
      <c r="I5701" s="12">
        <v>23.699438</v>
      </c>
      <c r="J5701" s="12">
        <v>1000.0</v>
      </c>
      <c r="K5701" s="16">
        <v>44727.0</v>
      </c>
      <c r="L5701" s="14">
        <v>25.06365</v>
      </c>
      <c r="M5701" s="14">
        <f t="shared" si="2"/>
        <v>1057.563053</v>
      </c>
      <c r="N5701" s="15">
        <f t="shared" si="3"/>
        <v>-0.05756305276</v>
      </c>
      <c r="O5701" s="15">
        <f t="shared" si="4"/>
        <v>0.05756305276</v>
      </c>
      <c r="P5701" s="8">
        <f t="shared" si="5"/>
        <v>37</v>
      </c>
    </row>
    <row r="5702" ht="12.75" customHeight="1">
      <c r="A5702" s="7">
        <v>44690.0</v>
      </c>
      <c r="B5702" s="8" t="s">
        <v>3692</v>
      </c>
      <c r="C5702" s="8" t="s">
        <v>3693</v>
      </c>
      <c r="D5702" s="9" t="s">
        <v>27</v>
      </c>
      <c r="E5702" s="10" t="s">
        <v>19</v>
      </c>
      <c r="F5702" s="11">
        <v>4.158556877E9</v>
      </c>
      <c r="G5702" s="8" t="s">
        <v>20</v>
      </c>
      <c r="H5702" s="8" t="str">
        <f t="shared" si="1"/>
        <v>SELL</v>
      </c>
      <c r="I5702" s="12">
        <v>6.51467</v>
      </c>
      <c r="J5702" s="12">
        <v>1000.0</v>
      </c>
      <c r="K5702" s="16">
        <v>44727.0</v>
      </c>
      <c r="L5702" s="14">
        <v>6.397532</v>
      </c>
      <c r="M5702" s="14">
        <f t="shared" si="2"/>
        <v>982.0193502</v>
      </c>
      <c r="N5702" s="15">
        <f t="shared" si="3"/>
        <v>0.01798064983</v>
      </c>
      <c r="O5702" s="15">
        <f t="shared" si="4"/>
        <v>-0.01798064983</v>
      </c>
      <c r="P5702" s="8">
        <f t="shared" si="5"/>
        <v>37</v>
      </c>
    </row>
    <row r="5703" ht="12.75" customHeight="1">
      <c r="A5703" s="7">
        <v>44690.0</v>
      </c>
      <c r="B5703" s="8" t="s">
        <v>80</v>
      </c>
      <c r="C5703" s="8" t="s">
        <v>81</v>
      </c>
      <c r="D5703" s="9" t="s">
        <v>27</v>
      </c>
      <c r="E5703" s="10" t="s">
        <v>82</v>
      </c>
      <c r="F5703" s="11">
        <v>2.348838E9</v>
      </c>
      <c r="G5703" s="8" t="s">
        <v>24</v>
      </c>
      <c r="H5703" s="8" t="str">
        <f t="shared" si="1"/>
        <v>BUY</v>
      </c>
      <c r="I5703" s="12">
        <v>21.110004</v>
      </c>
      <c r="J5703" s="12">
        <v>1000.0</v>
      </c>
      <c r="K5703" s="16">
        <v>44727.0</v>
      </c>
      <c r="L5703" s="14">
        <v>23.473139</v>
      </c>
      <c r="M5703" s="14">
        <f t="shared" si="2"/>
        <v>1111.943844</v>
      </c>
      <c r="N5703" s="15">
        <f t="shared" si="3"/>
        <v>0.1119438443</v>
      </c>
      <c r="O5703" s="15">
        <f t="shared" si="4"/>
        <v>-0.1119438443</v>
      </c>
      <c r="P5703" s="8">
        <f t="shared" si="5"/>
        <v>37</v>
      </c>
    </row>
    <row r="5704" ht="12.75" customHeight="1">
      <c r="A5704" s="7">
        <v>44690.0</v>
      </c>
      <c r="B5704" s="8" t="s">
        <v>1427</v>
      </c>
      <c r="C5704" s="8" t="s">
        <v>1428</v>
      </c>
      <c r="D5704" s="9" t="s">
        <v>71</v>
      </c>
      <c r="E5704" s="10" t="s">
        <v>1429</v>
      </c>
      <c r="F5704" s="11">
        <v>6.1823261389E10</v>
      </c>
      <c r="G5704" s="8" t="s">
        <v>24</v>
      </c>
      <c r="H5704" s="8" t="str">
        <f t="shared" si="1"/>
        <v>BUY</v>
      </c>
      <c r="I5704" s="12">
        <v>2.644888</v>
      </c>
      <c r="J5704" s="12">
        <v>1000.0</v>
      </c>
      <c r="K5704" s="16">
        <v>44727.0</v>
      </c>
      <c r="L5704" s="14">
        <v>2.702595</v>
      </c>
      <c r="M5704" s="14">
        <f t="shared" si="2"/>
        <v>1021.818315</v>
      </c>
      <c r="N5704" s="15">
        <f t="shared" si="3"/>
        <v>0.02181831518</v>
      </c>
      <c r="O5704" s="15">
        <f t="shared" si="4"/>
        <v>-0.02181831518</v>
      </c>
      <c r="P5704" s="8">
        <f t="shared" si="5"/>
        <v>37</v>
      </c>
    </row>
    <row r="5705" ht="12.75" customHeight="1">
      <c r="A5705" s="7">
        <v>44691.0</v>
      </c>
      <c r="B5705" s="8" t="s">
        <v>1471</v>
      </c>
      <c r="C5705" s="8" t="s">
        <v>1472</v>
      </c>
      <c r="D5705" s="9" t="s">
        <v>18</v>
      </c>
      <c r="E5705" s="10" t="s">
        <v>19</v>
      </c>
      <c r="F5705" s="11">
        <v>1.2077623805E10</v>
      </c>
      <c r="G5705" s="8" t="s">
        <v>20</v>
      </c>
      <c r="H5705" s="8" t="str">
        <f t="shared" si="1"/>
        <v>SELL</v>
      </c>
      <c r="I5705" s="12">
        <v>65.104149</v>
      </c>
      <c r="J5705" s="12">
        <v>1000.0</v>
      </c>
      <c r="K5705" s="16">
        <v>44727.0</v>
      </c>
      <c r="L5705" s="14">
        <v>63.768623</v>
      </c>
      <c r="M5705" s="14">
        <f t="shared" si="2"/>
        <v>979.4863151</v>
      </c>
      <c r="N5705" s="15">
        <f t="shared" si="3"/>
        <v>0.02051368493</v>
      </c>
      <c r="O5705" s="15">
        <f t="shared" si="4"/>
        <v>-0.02051368493</v>
      </c>
      <c r="P5705" s="8">
        <f t="shared" si="5"/>
        <v>36</v>
      </c>
    </row>
    <row r="5706" ht="12.75" customHeight="1">
      <c r="A5706" s="7">
        <v>44691.0</v>
      </c>
      <c r="B5706" s="8" t="s">
        <v>3147</v>
      </c>
      <c r="C5706" s="8" t="s">
        <v>3148</v>
      </c>
      <c r="D5706" s="9" t="s">
        <v>23</v>
      </c>
      <c r="E5706" s="10" t="s">
        <v>19</v>
      </c>
      <c r="F5706" s="11">
        <v>4.287447174E9</v>
      </c>
      <c r="G5706" s="8" t="s">
        <v>24</v>
      </c>
      <c r="H5706" s="8" t="str">
        <f t="shared" si="1"/>
        <v>BUY</v>
      </c>
      <c r="I5706" s="12">
        <v>18.190001</v>
      </c>
      <c r="J5706" s="12">
        <v>1000.0</v>
      </c>
      <c r="K5706" s="16">
        <v>44693.0</v>
      </c>
      <c r="L5706" s="14">
        <v>18.040001</v>
      </c>
      <c r="M5706" s="14">
        <f t="shared" si="2"/>
        <v>991.7537113</v>
      </c>
      <c r="N5706" s="15">
        <f t="shared" si="3"/>
        <v>-0.008246288717</v>
      </c>
      <c r="O5706" s="15">
        <f t="shared" si="4"/>
        <v>0.008246288717</v>
      </c>
      <c r="P5706" s="8">
        <f t="shared" si="5"/>
        <v>2</v>
      </c>
    </row>
    <row r="5707" ht="12.75" customHeight="1">
      <c r="A5707" s="7">
        <v>44691.0</v>
      </c>
      <c r="B5707" s="8" t="s">
        <v>3804</v>
      </c>
      <c r="C5707" s="8" t="s">
        <v>3805</v>
      </c>
      <c r="D5707" s="9" t="s">
        <v>23</v>
      </c>
      <c r="E5707" s="9" t="s">
        <v>19</v>
      </c>
      <c r="F5707" s="11">
        <v>1.1663017805E10</v>
      </c>
      <c r="G5707" s="8" t="s">
        <v>24</v>
      </c>
      <c r="H5707" s="8" t="str">
        <f t="shared" si="1"/>
        <v>BUY</v>
      </c>
      <c r="I5707" s="12">
        <v>69.540001</v>
      </c>
      <c r="J5707" s="12">
        <v>1000.0</v>
      </c>
      <c r="K5707" s="16">
        <v>44727.0</v>
      </c>
      <c r="L5707" s="14">
        <v>64.540001</v>
      </c>
      <c r="M5707" s="14">
        <f t="shared" si="2"/>
        <v>928.0989369</v>
      </c>
      <c r="N5707" s="15">
        <f t="shared" si="3"/>
        <v>-0.0719010631</v>
      </c>
      <c r="O5707" s="15">
        <f t="shared" si="4"/>
        <v>0.0719010631</v>
      </c>
      <c r="P5707" s="8">
        <f t="shared" si="5"/>
        <v>36</v>
      </c>
    </row>
    <row r="5708" ht="12.75" customHeight="1">
      <c r="A5708" s="7">
        <v>44691.0</v>
      </c>
      <c r="B5708" s="8" t="s">
        <v>2339</v>
      </c>
      <c r="C5708" s="8" t="s">
        <v>2340</v>
      </c>
      <c r="D5708" s="9" t="s">
        <v>35</v>
      </c>
      <c r="E5708" s="10" t="s">
        <v>19</v>
      </c>
      <c r="F5708" s="11">
        <v>3.00083024E8</v>
      </c>
      <c r="G5708" s="8" t="s">
        <v>20</v>
      </c>
      <c r="H5708" s="8" t="str">
        <f t="shared" si="1"/>
        <v>SELL</v>
      </c>
      <c r="I5708" s="12">
        <v>19.33</v>
      </c>
      <c r="J5708" s="12">
        <v>1000.0</v>
      </c>
      <c r="K5708" s="16">
        <v>44727.0</v>
      </c>
      <c r="L5708" s="14">
        <v>20.52</v>
      </c>
      <c r="M5708" s="14">
        <f t="shared" si="2"/>
        <v>1061.562338</v>
      </c>
      <c r="N5708" s="15">
        <f t="shared" si="3"/>
        <v>-0.06156233833</v>
      </c>
      <c r="O5708" s="15">
        <f t="shared" si="4"/>
        <v>0.06156233833</v>
      </c>
      <c r="P5708" s="8">
        <f t="shared" si="5"/>
        <v>36</v>
      </c>
    </row>
    <row r="5709" ht="12.75" customHeight="1">
      <c r="A5709" s="7">
        <v>44692.0</v>
      </c>
      <c r="B5709" s="8" t="s">
        <v>121</v>
      </c>
      <c r="C5709" s="8" t="s">
        <v>122</v>
      </c>
      <c r="D5709" s="9" t="s">
        <v>71</v>
      </c>
      <c r="E5709" s="10" t="s">
        <v>19</v>
      </c>
      <c r="F5709" s="11">
        <v>6.7681050569E10</v>
      </c>
      <c r="G5709" s="8" t="s">
        <v>24</v>
      </c>
      <c r="H5709" s="8" t="str">
        <f t="shared" si="1"/>
        <v>BUY</v>
      </c>
      <c r="I5709" s="12">
        <v>49.27</v>
      </c>
      <c r="J5709" s="12">
        <v>1000.0</v>
      </c>
      <c r="K5709" s="16">
        <v>44727.0</v>
      </c>
      <c r="L5709" s="14">
        <v>47.99</v>
      </c>
      <c r="M5709" s="14">
        <f t="shared" si="2"/>
        <v>974.0207023</v>
      </c>
      <c r="N5709" s="15">
        <f t="shared" si="3"/>
        <v>-0.02597929775</v>
      </c>
      <c r="O5709" s="15">
        <f t="shared" si="4"/>
        <v>0.02597929775</v>
      </c>
      <c r="P5709" s="8">
        <f t="shared" si="5"/>
        <v>35</v>
      </c>
    </row>
    <row r="5710" ht="12.75" customHeight="1">
      <c r="A5710" s="7">
        <v>44692.0</v>
      </c>
      <c r="B5710" s="8" t="s">
        <v>3234</v>
      </c>
      <c r="C5710" s="8" t="s">
        <v>3235</v>
      </c>
      <c r="D5710" s="9" t="s">
        <v>58</v>
      </c>
      <c r="E5710" s="10" t="s">
        <v>19</v>
      </c>
      <c r="F5710" s="11">
        <v>1.6799834943E10</v>
      </c>
      <c r="G5710" s="8" t="s">
        <v>20</v>
      </c>
      <c r="H5710" s="8" t="str">
        <f t="shared" si="1"/>
        <v>SELL</v>
      </c>
      <c r="I5710" s="12">
        <v>23.969999</v>
      </c>
      <c r="J5710" s="12">
        <v>1000.0</v>
      </c>
      <c r="K5710" s="7">
        <v>44712.0</v>
      </c>
      <c r="L5710" s="14">
        <v>29.940001</v>
      </c>
      <c r="M5710" s="14">
        <f t="shared" si="2"/>
        <v>1249.06142</v>
      </c>
      <c r="N5710" s="15">
        <f t="shared" si="3"/>
        <v>-0.2490614205</v>
      </c>
      <c r="O5710" s="15">
        <f t="shared" si="4"/>
        <v>0.2490614205</v>
      </c>
      <c r="P5710" s="8">
        <f t="shared" si="5"/>
        <v>20</v>
      </c>
    </row>
    <row r="5711" ht="12.75" customHeight="1">
      <c r="A5711" s="7">
        <v>44693.0</v>
      </c>
      <c r="B5711" s="8" t="s">
        <v>3147</v>
      </c>
      <c r="C5711" s="8" t="s">
        <v>3148</v>
      </c>
      <c r="D5711" s="9" t="s">
        <v>23</v>
      </c>
      <c r="E5711" s="10" t="s">
        <v>19</v>
      </c>
      <c r="F5711" s="11">
        <v>4.287447174E9</v>
      </c>
      <c r="G5711" s="8" t="s">
        <v>20</v>
      </c>
      <c r="H5711" s="8" t="str">
        <f t="shared" si="1"/>
        <v>SELL</v>
      </c>
      <c r="I5711" s="12">
        <v>18.040001</v>
      </c>
      <c r="J5711" s="12">
        <v>1000.0</v>
      </c>
      <c r="K5711" s="16">
        <v>44727.0</v>
      </c>
      <c r="L5711" s="14">
        <v>18.6</v>
      </c>
      <c r="M5711" s="14">
        <f t="shared" si="2"/>
        <v>1031.042071</v>
      </c>
      <c r="N5711" s="15">
        <f t="shared" si="3"/>
        <v>-0.03104207145</v>
      </c>
      <c r="O5711" s="15">
        <f t="shared" si="4"/>
        <v>0.03104207145</v>
      </c>
      <c r="P5711" s="8">
        <f t="shared" si="5"/>
        <v>34</v>
      </c>
    </row>
    <row r="5712" ht="12.75" customHeight="1">
      <c r="A5712" s="7">
        <v>44693.0</v>
      </c>
      <c r="B5712" s="8" t="s">
        <v>1701</v>
      </c>
      <c r="C5712" s="8" t="s">
        <v>1702</v>
      </c>
      <c r="D5712" s="9" t="s">
        <v>18</v>
      </c>
      <c r="E5712" s="10" t="s">
        <v>19</v>
      </c>
      <c r="F5712" s="11">
        <v>8.753615208E9</v>
      </c>
      <c r="G5712" s="8" t="s">
        <v>20</v>
      </c>
      <c r="H5712" s="8" t="str">
        <f t="shared" si="1"/>
        <v>SELL</v>
      </c>
      <c r="I5712" s="12">
        <v>198.169479</v>
      </c>
      <c r="J5712" s="12">
        <v>1000.0</v>
      </c>
      <c r="K5712" s="16">
        <v>44727.0</v>
      </c>
      <c r="L5712" s="14">
        <v>201.168945</v>
      </c>
      <c r="M5712" s="14">
        <f t="shared" si="2"/>
        <v>1015.135863</v>
      </c>
      <c r="N5712" s="15">
        <f t="shared" si="3"/>
        <v>-0.01513586257</v>
      </c>
      <c r="O5712" s="15">
        <f t="shared" si="4"/>
        <v>0.01513586257</v>
      </c>
      <c r="P5712" s="8">
        <f t="shared" si="5"/>
        <v>34</v>
      </c>
    </row>
    <row r="5713" ht="12.75" customHeight="1">
      <c r="A5713" s="7">
        <v>44693.0</v>
      </c>
      <c r="B5713" s="8" t="s">
        <v>783</v>
      </c>
      <c r="C5713" s="8" t="s">
        <v>784</v>
      </c>
      <c r="D5713" s="9" t="s">
        <v>58</v>
      </c>
      <c r="E5713" s="10" t="s">
        <v>19</v>
      </c>
      <c r="F5713" s="11">
        <v>1.00443452698E11</v>
      </c>
      <c r="G5713" s="8" t="s">
        <v>24</v>
      </c>
      <c r="H5713" s="8" t="str">
        <f t="shared" si="1"/>
        <v>BUY</v>
      </c>
      <c r="I5713" s="12">
        <v>18.25985</v>
      </c>
      <c r="J5713" s="12">
        <v>1000.0</v>
      </c>
      <c r="K5713" s="7">
        <v>44713.0</v>
      </c>
      <c r="L5713" s="14">
        <v>19.648785</v>
      </c>
      <c r="M5713" s="14">
        <f t="shared" si="2"/>
        <v>1076.064973</v>
      </c>
      <c r="N5713" s="15">
        <f t="shared" si="3"/>
        <v>0.07606497315</v>
      </c>
      <c r="O5713" s="15">
        <f t="shared" si="4"/>
        <v>-0.07606497315</v>
      </c>
      <c r="P5713" s="8">
        <f t="shared" si="5"/>
        <v>20</v>
      </c>
    </row>
    <row r="5714" ht="12.75" customHeight="1">
      <c r="A5714" s="7">
        <v>44693.0</v>
      </c>
      <c r="B5714" s="8" t="s">
        <v>3806</v>
      </c>
      <c r="C5714" s="8" t="s">
        <v>3807</v>
      </c>
      <c r="D5714" s="9" t="s">
        <v>27</v>
      </c>
      <c r="E5714" s="10" t="s">
        <v>19</v>
      </c>
      <c r="F5714" s="11">
        <v>2.13947424E9</v>
      </c>
      <c r="G5714" s="8" t="s">
        <v>20</v>
      </c>
      <c r="H5714" s="8" t="str">
        <f t="shared" si="1"/>
        <v>SELL</v>
      </c>
      <c r="I5714" s="12">
        <v>17.6</v>
      </c>
      <c r="J5714" s="12">
        <v>1000.0</v>
      </c>
      <c r="K5714" s="16">
        <v>44727.0</v>
      </c>
      <c r="L5714" s="14">
        <v>21.17</v>
      </c>
      <c r="M5714" s="14">
        <f t="shared" si="2"/>
        <v>1202.840909</v>
      </c>
      <c r="N5714" s="15">
        <f t="shared" si="3"/>
        <v>-0.2028409091</v>
      </c>
      <c r="O5714" s="15">
        <f t="shared" si="4"/>
        <v>0.2028409091</v>
      </c>
      <c r="P5714" s="8">
        <f t="shared" si="5"/>
        <v>34</v>
      </c>
    </row>
    <row r="5715" ht="12.75" customHeight="1">
      <c r="A5715" s="7">
        <v>44697.0</v>
      </c>
      <c r="B5715" s="8" t="s">
        <v>3485</v>
      </c>
      <c r="C5715" s="8" t="s">
        <v>3486</v>
      </c>
      <c r="D5715" s="9" t="s">
        <v>39</v>
      </c>
      <c r="E5715" s="10" t="s">
        <v>168</v>
      </c>
      <c r="F5715" s="11">
        <v>1.58511672E9</v>
      </c>
      <c r="G5715" s="8" t="s">
        <v>20</v>
      </c>
      <c r="H5715" s="8" t="str">
        <f t="shared" si="1"/>
        <v>SELL</v>
      </c>
      <c r="I5715" s="12">
        <v>7.81</v>
      </c>
      <c r="J5715" s="12">
        <v>1000.0</v>
      </c>
      <c r="K5715" s="16">
        <v>44727.0</v>
      </c>
      <c r="L5715" s="14">
        <v>9.27</v>
      </c>
      <c r="M5715" s="14">
        <f t="shared" si="2"/>
        <v>1186.939821</v>
      </c>
      <c r="N5715" s="15">
        <f t="shared" si="3"/>
        <v>-0.1869398207</v>
      </c>
      <c r="O5715" s="15">
        <f t="shared" si="4"/>
        <v>0.1869398207</v>
      </c>
      <c r="P5715" s="8">
        <f t="shared" si="5"/>
        <v>30</v>
      </c>
    </row>
    <row r="5716" ht="12.75" customHeight="1">
      <c r="A5716" s="7">
        <v>44697.0</v>
      </c>
      <c r="B5716" s="8" t="s">
        <v>1339</v>
      </c>
      <c r="C5716" s="8" t="s">
        <v>1339</v>
      </c>
      <c r="D5716" s="9" t="s">
        <v>35</v>
      </c>
      <c r="E5716" s="10" t="s">
        <v>19</v>
      </c>
      <c r="F5716" s="11">
        <v>3.135522007E9</v>
      </c>
      <c r="G5716" s="8" t="s">
        <v>24</v>
      </c>
      <c r="H5716" s="8" t="str">
        <f t="shared" si="1"/>
        <v>BUY</v>
      </c>
      <c r="I5716" s="12">
        <v>13.675141</v>
      </c>
      <c r="J5716" s="12">
        <v>1000.0</v>
      </c>
      <c r="K5716" s="16">
        <v>44727.0</v>
      </c>
      <c r="L5716" s="14">
        <v>11.698013</v>
      </c>
      <c r="M5716" s="14">
        <f t="shared" si="2"/>
        <v>855.4217467</v>
      </c>
      <c r="N5716" s="15">
        <f t="shared" si="3"/>
        <v>-0.1445782533</v>
      </c>
      <c r="O5716" s="15">
        <f t="shared" si="4"/>
        <v>0.1445782533</v>
      </c>
      <c r="P5716" s="8">
        <f t="shared" si="5"/>
        <v>30</v>
      </c>
    </row>
    <row r="5717" ht="12.75" customHeight="1">
      <c r="A5717" s="7">
        <v>44697.0</v>
      </c>
      <c r="B5717" s="8" t="s">
        <v>2410</v>
      </c>
      <c r="C5717" s="8" t="s">
        <v>2411</v>
      </c>
      <c r="D5717" s="9" t="s">
        <v>193</v>
      </c>
      <c r="E5717" s="10" t="s">
        <v>19</v>
      </c>
      <c r="F5717" s="11">
        <v>2.13822945E9</v>
      </c>
      <c r="G5717" s="8" t="s">
        <v>24</v>
      </c>
      <c r="H5717" s="8" t="str">
        <f t="shared" si="1"/>
        <v>BUY</v>
      </c>
      <c r="I5717" s="12">
        <v>120.352524</v>
      </c>
      <c r="J5717" s="12">
        <v>1000.0</v>
      </c>
      <c r="K5717" s="16">
        <v>44727.0</v>
      </c>
      <c r="L5717" s="14">
        <v>105.403358</v>
      </c>
      <c r="M5717" s="14">
        <f t="shared" si="2"/>
        <v>875.7885128</v>
      </c>
      <c r="N5717" s="15">
        <f t="shared" si="3"/>
        <v>-0.1242114872</v>
      </c>
      <c r="O5717" s="15">
        <f t="shared" si="4"/>
        <v>0.1242114872</v>
      </c>
      <c r="P5717" s="8">
        <f t="shared" si="5"/>
        <v>30</v>
      </c>
    </row>
    <row r="5718" ht="12.75" customHeight="1">
      <c r="A5718" s="7">
        <v>44697.0</v>
      </c>
      <c r="B5718" s="8" t="s">
        <v>781</v>
      </c>
      <c r="C5718" s="8" t="s">
        <v>782</v>
      </c>
      <c r="D5718" s="9" t="s">
        <v>193</v>
      </c>
      <c r="E5718" s="10" t="s">
        <v>19</v>
      </c>
      <c r="F5718" s="11">
        <v>6.23822789E9</v>
      </c>
      <c r="G5718" s="8" t="s">
        <v>20</v>
      </c>
      <c r="H5718" s="8" t="str">
        <f t="shared" si="1"/>
        <v>SELL</v>
      </c>
      <c r="I5718" s="12">
        <v>20.598581</v>
      </c>
      <c r="J5718" s="12">
        <v>1000.0</v>
      </c>
      <c r="K5718" s="16">
        <v>44727.0</v>
      </c>
      <c r="L5718" s="14">
        <v>18.365744</v>
      </c>
      <c r="M5718" s="14">
        <f t="shared" si="2"/>
        <v>891.6023876</v>
      </c>
      <c r="N5718" s="15">
        <f t="shared" si="3"/>
        <v>0.1083976124</v>
      </c>
      <c r="O5718" s="15">
        <f t="shared" si="4"/>
        <v>-0.1083976124</v>
      </c>
      <c r="P5718" s="8">
        <f t="shared" si="5"/>
        <v>30</v>
      </c>
    </row>
    <row r="5719" ht="12.75" customHeight="1">
      <c r="A5719" s="7">
        <v>44698.0</v>
      </c>
      <c r="B5719" s="8" t="s">
        <v>107</v>
      </c>
      <c r="C5719" s="8" t="s">
        <v>108</v>
      </c>
      <c r="D5719" s="9" t="s">
        <v>71</v>
      </c>
      <c r="E5719" s="10" t="s">
        <v>19</v>
      </c>
      <c r="F5719" s="11">
        <v>8.1360823648E10</v>
      </c>
      <c r="G5719" s="8" t="s">
        <v>20</v>
      </c>
      <c r="H5719" s="8" t="str">
        <f t="shared" si="1"/>
        <v>SELL</v>
      </c>
      <c r="I5719" s="12">
        <v>48.387115</v>
      </c>
      <c r="J5719" s="12">
        <v>1000.0</v>
      </c>
      <c r="K5719" s="16">
        <v>44727.0</v>
      </c>
      <c r="L5719" s="14">
        <v>45.098125</v>
      </c>
      <c r="M5719" s="14">
        <f t="shared" si="2"/>
        <v>932.0275656</v>
      </c>
      <c r="N5719" s="15">
        <f t="shared" si="3"/>
        <v>0.0679724344</v>
      </c>
      <c r="O5719" s="15">
        <f t="shared" si="4"/>
        <v>-0.0679724344</v>
      </c>
      <c r="P5719" s="8">
        <f t="shared" si="5"/>
        <v>29</v>
      </c>
    </row>
    <row r="5720" ht="12.75" customHeight="1">
      <c r="A5720" s="7">
        <v>44698.0</v>
      </c>
      <c r="B5720" s="8" t="s">
        <v>3075</v>
      </c>
      <c r="C5720" s="8" t="s">
        <v>3076</v>
      </c>
      <c r="D5720" s="9" t="s">
        <v>35</v>
      </c>
      <c r="E5720" s="10" t="s">
        <v>19</v>
      </c>
      <c r="F5720" s="11">
        <v>1.894207446E9</v>
      </c>
      <c r="G5720" s="8" t="s">
        <v>24</v>
      </c>
      <c r="H5720" s="8" t="str">
        <f t="shared" si="1"/>
        <v>BUY</v>
      </c>
      <c r="I5720" s="12">
        <v>10.61</v>
      </c>
      <c r="J5720" s="12">
        <v>1000.0</v>
      </c>
      <c r="K5720" s="16">
        <v>44727.0</v>
      </c>
      <c r="L5720" s="14">
        <v>8.74</v>
      </c>
      <c r="M5720" s="14">
        <f t="shared" si="2"/>
        <v>823.7511781</v>
      </c>
      <c r="N5720" s="15">
        <f t="shared" si="3"/>
        <v>-0.1762488219</v>
      </c>
      <c r="O5720" s="15">
        <f t="shared" si="4"/>
        <v>0.1762488219</v>
      </c>
      <c r="P5720" s="8">
        <f t="shared" si="5"/>
        <v>29</v>
      </c>
    </row>
    <row r="5721" ht="12.75" customHeight="1">
      <c r="A5721" s="7">
        <v>44698.0</v>
      </c>
      <c r="B5721" s="8" t="s">
        <v>445</v>
      </c>
      <c r="C5721" s="8" t="s">
        <v>446</v>
      </c>
      <c r="D5721" s="9" t="s">
        <v>35</v>
      </c>
      <c r="E5721" s="10" t="s">
        <v>19</v>
      </c>
      <c r="F5721" s="11">
        <v>3.29131240124E11</v>
      </c>
      <c r="G5721" s="8" t="s">
        <v>20</v>
      </c>
      <c r="H5721" s="8" t="str">
        <f t="shared" si="1"/>
        <v>SELL</v>
      </c>
      <c r="I5721" s="12">
        <v>291.116852</v>
      </c>
      <c r="J5721" s="12">
        <v>1000.0</v>
      </c>
      <c r="K5721" s="16">
        <v>44727.0</v>
      </c>
      <c r="L5721" s="14">
        <v>272.299072</v>
      </c>
      <c r="M5721" s="14">
        <f t="shared" si="2"/>
        <v>935.3600457</v>
      </c>
      <c r="N5721" s="15">
        <f t="shared" si="3"/>
        <v>0.06463995427</v>
      </c>
      <c r="O5721" s="15">
        <f t="shared" si="4"/>
        <v>-0.06463995427</v>
      </c>
      <c r="P5721" s="8">
        <f t="shared" si="5"/>
        <v>29</v>
      </c>
    </row>
    <row r="5722" ht="12.75" customHeight="1">
      <c r="A5722" s="7">
        <v>44699.0</v>
      </c>
      <c r="B5722" s="8" t="s">
        <v>3808</v>
      </c>
      <c r="C5722" s="8" t="s">
        <v>3809</v>
      </c>
      <c r="D5722" s="9" t="s">
        <v>39</v>
      </c>
      <c r="E5722" s="10" t="s">
        <v>1101</v>
      </c>
      <c r="F5722" s="11">
        <v>2.65956564E10</v>
      </c>
      <c r="G5722" s="8" t="s">
        <v>20</v>
      </c>
      <c r="H5722" s="8" t="str">
        <f t="shared" si="1"/>
        <v>SELL</v>
      </c>
      <c r="I5722" s="12">
        <v>155.006912</v>
      </c>
      <c r="J5722" s="12">
        <v>1000.0</v>
      </c>
      <c r="K5722" s="16">
        <v>44727.0</v>
      </c>
      <c r="L5722" s="14">
        <v>137.990005</v>
      </c>
      <c r="M5722" s="14">
        <f t="shared" si="2"/>
        <v>890.2183988</v>
      </c>
      <c r="N5722" s="15">
        <f t="shared" si="3"/>
        <v>0.1097816012</v>
      </c>
      <c r="O5722" s="15">
        <f t="shared" si="4"/>
        <v>-0.1097816012</v>
      </c>
      <c r="P5722" s="8">
        <f t="shared" si="5"/>
        <v>28</v>
      </c>
    </row>
    <row r="5723" ht="12.75" customHeight="1">
      <c r="A5723" s="7">
        <v>44699.0</v>
      </c>
      <c r="B5723" s="8" t="s">
        <v>3046</v>
      </c>
      <c r="C5723" s="8" t="s">
        <v>3047</v>
      </c>
      <c r="D5723" s="9" t="s">
        <v>65</v>
      </c>
      <c r="E5723" s="10" t="s">
        <v>19</v>
      </c>
      <c r="F5723" s="11">
        <v>3.8093856E9</v>
      </c>
      <c r="G5723" s="8" t="s">
        <v>20</v>
      </c>
      <c r="H5723" s="8" t="str">
        <f t="shared" si="1"/>
        <v>SELL</v>
      </c>
      <c r="I5723" s="12">
        <v>27.17</v>
      </c>
      <c r="J5723" s="12">
        <v>1000.0</v>
      </c>
      <c r="K5723" s="16">
        <v>44727.0</v>
      </c>
      <c r="L5723" s="14">
        <v>24.67</v>
      </c>
      <c r="M5723" s="14">
        <f t="shared" si="2"/>
        <v>907.9867501</v>
      </c>
      <c r="N5723" s="15">
        <f t="shared" si="3"/>
        <v>0.09201324991</v>
      </c>
      <c r="O5723" s="15">
        <f t="shared" si="4"/>
        <v>-0.09201324991</v>
      </c>
      <c r="P5723" s="8">
        <f t="shared" si="5"/>
        <v>28</v>
      </c>
    </row>
    <row r="5724" ht="12.75" customHeight="1">
      <c r="A5724" s="16">
        <v>44699.0</v>
      </c>
      <c r="B5724" s="8" t="s">
        <v>3179</v>
      </c>
      <c r="C5724" s="8" t="s">
        <v>3180</v>
      </c>
      <c r="D5724" s="9" t="s">
        <v>39</v>
      </c>
      <c r="E5724" s="10" t="s">
        <v>19</v>
      </c>
      <c r="F5724" s="11">
        <v>9.637564E7</v>
      </c>
      <c r="G5724" s="18" t="s">
        <v>24</v>
      </c>
      <c r="H5724" s="17" t="str">
        <f t="shared" si="1"/>
        <v>BUY</v>
      </c>
      <c r="I5724" s="12">
        <v>15.01</v>
      </c>
      <c r="J5724" s="12">
        <v>1000.0</v>
      </c>
      <c r="K5724" s="16">
        <v>44727.0</v>
      </c>
      <c r="L5724" s="14">
        <v>12.85</v>
      </c>
      <c r="M5724" s="14">
        <f t="shared" si="2"/>
        <v>856.095936</v>
      </c>
      <c r="N5724" s="15">
        <f t="shared" si="3"/>
        <v>-0.143904064</v>
      </c>
      <c r="O5724" s="15">
        <f t="shared" si="4"/>
        <v>0.143904064</v>
      </c>
      <c r="P5724" s="8">
        <f t="shared" si="5"/>
        <v>28</v>
      </c>
    </row>
    <row r="5725" ht="12.75" customHeight="1">
      <c r="A5725" s="16">
        <v>44699.0</v>
      </c>
      <c r="B5725" s="8" t="s">
        <v>3810</v>
      </c>
      <c r="C5725" s="8" t="s">
        <v>3811</v>
      </c>
      <c r="D5725" s="9" t="s">
        <v>27</v>
      </c>
      <c r="E5725" s="10" t="s">
        <v>19</v>
      </c>
      <c r="F5725" s="11">
        <v>4.29820726E8</v>
      </c>
      <c r="G5725" s="17" t="s">
        <v>20</v>
      </c>
      <c r="H5725" s="18" t="str">
        <f t="shared" si="1"/>
        <v>SELL</v>
      </c>
      <c r="I5725" s="12">
        <v>15.07</v>
      </c>
      <c r="J5725" s="12">
        <v>1000.0</v>
      </c>
      <c r="K5725" s="16">
        <v>44727.0</v>
      </c>
      <c r="L5725" s="14">
        <v>14.47</v>
      </c>
      <c r="M5725" s="14">
        <f t="shared" si="2"/>
        <v>960.1857996</v>
      </c>
      <c r="N5725" s="15">
        <f t="shared" si="3"/>
        <v>0.0398142004</v>
      </c>
      <c r="O5725" s="15">
        <f t="shared" si="4"/>
        <v>-0.0398142004</v>
      </c>
      <c r="P5725" s="8">
        <f t="shared" si="5"/>
        <v>28</v>
      </c>
    </row>
    <row r="5726" ht="12.75" customHeight="1">
      <c r="A5726" s="7">
        <v>44700.0</v>
      </c>
      <c r="B5726" s="8" t="s">
        <v>2690</v>
      </c>
      <c r="C5726" s="8" t="s">
        <v>2691</v>
      </c>
      <c r="D5726" s="9" t="s">
        <v>23</v>
      </c>
      <c r="E5726" s="10" t="s">
        <v>19</v>
      </c>
      <c r="F5726" s="11">
        <v>1.9576169878E10</v>
      </c>
      <c r="G5726" s="8" t="s">
        <v>20</v>
      </c>
      <c r="H5726" s="8" t="str">
        <f t="shared" si="1"/>
        <v>SELL</v>
      </c>
      <c r="I5726" s="12">
        <v>58.0</v>
      </c>
      <c r="J5726" s="12">
        <v>1000.0</v>
      </c>
      <c r="K5726" s="16">
        <v>44727.0</v>
      </c>
      <c r="L5726" s="14">
        <v>43.560001</v>
      </c>
      <c r="M5726" s="14">
        <f t="shared" si="2"/>
        <v>751.0345</v>
      </c>
      <c r="N5726" s="15">
        <f t="shared" si="3"/>
        <v>0.2489655</v>
      </c>
      <c r="O5726" s="15">
        <f t="shared" si="4"/>
        <v>-0.2489655</v>
      </c>
      <c r="P5726" s="8">
        <f t="shared" si="5"/>
        <v>27</v>
      </c>
    </row>
    <row r="5727" ht="12.75" customHeight="1">
      <c r="A5727" s="7">
        <v>44700.0</v>
      </c>
      <c r="B5727" s="8" t="s">
        <v>908</v>
      </c>
      <c r="C5727" s="8" t="s">
        <v>909</v>
      </c>
      <c r="D5727" s="9" t="s">
        <v>18</v>
      </c>
      <c r="E5727" s="10" t="s">
        <v>19</v>
      </c>
      <c r="F5727" s="11">
        <v>6.5325189471E10</v>
      </c>
      <c r="G5727" s="8" t="s">
        <v>20</v>
      </c>
      <c r="H5727" s="8" t="str">
        <f t="shared" si="1"/>
        <v>SELL</v>
      </c>
      <c r="I5727" s="12">
        <v>440.28241</v>
      </c>
      <c r="J5727" s="12">
        <v>1000.0</v>
      </c>
      <c r="K5727" s="16">
        <v>44727.0</v>
      </c>
      <c r="L5727" s="14">
        <v>451.722015</v>
      </c>
      <c r="M5727" s="14">
        <f t="shared" si="2"/>
        <v>1025.982426</v>
      </c>
      <c r="N5727" s="15">
        <f t="shared" si="3"/>
        <v>-0.02598242569</v>
      </c>
      <c r="O5727" s="15">
        <f t="shared" si="4"/>
        <v>0.02598242569</v>
      </c>
      <c r="P5727" s="8">
        <f t="shared" si="5"/>
        <v>27</v>
      </c>
    </row>
    <row r="5728" ht="12.75" customHeight="1">
      <c r="A5728" s="7">
        <v>44700.0</v>
      </c>
      <c r="B5728" s="8" t="s">
        <v>3812</v>
      </c>
      <c r="C5728" s="8" t="s">
        <v>3813</v>
      </c>
      <c r="D5728" s="9" t="s">
        <v>35</v>
      </c>
      <c r="E5728" s="10" t="s">
        <v>19</v>
      </c>
      <c r="F5728" s="11">
        <v>1.00126464E8</v>
      </c>
      <c r="G5728" s="8" t="s">
        <v>24</v>
      </c>
      <c r="H5728" s="8" t="str">
        <f t="shared" si="1"/>
        <v>BUY</v>
      </c>
      <c r="I5728" s="12">
        <v>9.06</v>
      </c>
      <c r="J5728" s="12">
        <v>1000.0</v>
      </c>
      <c r="K5728" s="16">
        <v>44727.0</v>
      </c>
      <c r="L5728" s="14">
        <v>7.58</v>
      </c>
      <c r="M5728" s="14">
        <f t="shared" si="2"/>
        <v>836.6445916</v>
      </c>
      <c r="N5728" s="15">
        <f t="shared" si="3"/>
        <v>-0.1633554084</v>
      </c>
      <c r="O5728" s="15">
        <f t="shared" si="4"/>
        <v>0.1633554084</v>
      </c>
      <c r="P5728" s="8">
        <f t="shared" si="5"/>
        <v>27</v>
      </c>
    </row>
    <row r="5729" ht="12.75" customHeight="1">
      <c r="A5729" s="7">
        <v>44712.0</v>
      </c>
      <c r="B5729" s="8" t="s">
        <v>3234</v>
      </c>
      <c r="C5729" s="8" t="s">
        <v>3235</v>
      </c>
      <c r="D5729" s="9" t="s">
        <v>58</v>
      </c>
      <c r="E5729" s="10" t="s">
        <v>19</v>
      </c>
      <c r="F5729" s="11">
        <v>1.6799834943E10</v>
      </c>
      <c r="G5729" s="8" t="s">
        <v>24</v>
      </c>
      <c r="H5729" s="8" t="str">
        <f t="shared" si="1"/>
        <v>BUY</v>
      </c>
      <c r="I5729" s="12">
        <v>29.940001</v>
      </c>
      <c r="J5729" s="12">
        <v>1000.0</v>
      </c>
      <c r="K5729" s="16">
        <v>44727.0</v>
      </c>
      <c r="L5729" s="14">
        <v>28.9</v>
      </c>
      <c r="M5729" s="14">
        <f t="shared" si="2"/>
        <v>965.2638288</v>
      </c>
      <c r="N5729" s="15">
        <f t="shared" si="3"/>
        <v>-0.03473617118</v>
      </c>
      <c r="O5729" s="15">
        <f t="shared" si="4"/>
        <v>0.03473617118</v>
      </c>
      <c r="P5729" s="8">
        <f t="shared" si="5"/>
        <v>15</v>
      </c>
    </row>
    <row r="5730" ht="12.75" customHeight="1">
      <c r="A5730" s="7">
        <v>44713.0</v>
      </c>
      <c r="B5730" s="8" t="s">
        <v>3814</v>
      </c>
      <c r="C5730" s="8" t="s">
        <v>3815</v>
      </c>
      <c r="D5730" s="9" t="s">
        <v>137</v>
      </c>
      <c r="E5730" s="10" t="s">
        <v>106</v>
      </c>
      <c r="F5730" s="11">
        <v>2.5437507E9</v>
      </c>
      <c r="G5730" s="8" t="s">
        <v>20</v>
      </c>
      <c r="H5730" s="8" t="str">
        <f t="shared" si="1"/>
        <v>SELL</v>
      </c>
      <c r="I5730" s="12">
        <v>30.161066</v>
      </c>
      <c r="J5730" s="12">
        <v>1000.0</v>
      </c>
      <c r="K5730" s="16">
        <v>44727.0</v>
      </c>
      <c r="L5730" s="14">
        <v>30.489412</v>
      </c>
      <c r="M5730" s="14">
        <f t="shared" si="2"/>
        <v>1010.886419</v>
      </c>
      <c r="N5730" s="15">
        <f t="shared" si="3"/>
        <v>-0.01088641893</v>
      </c>
      <c r="O5730" s="15">
        <f t="shared" si="4"/>
        <v>0.01088641893</v>
      </c>
      <c r="P5730" s="8">
        <f t="shared" si="5"/>
        <v>14</v>
      </c>
    </row>
    <row r="5731" ht="12.75" customHeight="1">
      <c r="A5731" s="7">
        <v>44713.0</v>
      </c>
      <c r="B5731" s="8" t="s">
        <v>3389</v>
      </c>
      <c r="C5731" s="8" t="s">
        <v>3390</v>
      </c>
      <c r="D5731" s="9" t="s">
        <v>39</v>
      </c>
      <c r="E5731" s="10" t="s">
        <v>19</v>
      </c>
      <c r="F5731" s="11">
        <v>4.337728664E9</v>
      </c>
      <c r="G5731" s="8" t="s">
        <v>20</v>
      </c>
      <c r="H5731" s="8" t="str">
        <f t="shared" si="1"/>
        <v>SELL</v>
      </c>
      <c r="I5731" s="12">
        <v>35.529999</v>
      </c>
      <c r="J5731" s="12">
        <v>1000.0</v>
      </c>
      <c r="K5731" s="16">
        <v>44727.0</v>
      </c>
      <c r="L5731" s="14">
        <v>34.75</v>
      </c>
      <c r="M5731" s="14">
        <f t="shared" si="2"/>
        <v>978.0467486</v>
      </c>
      <c r="N5731" s="15">
        <f t="shared" si="3"/>
        <v>0.02195325139</v>
      </c>
      <c r="O5731" s="15">
        <f t="shared" si="4"/>
        <v>-0.02195325139</v>
      </c>
      <c r="P5731" s="8">
        <f t="shared" si="5"/>
        <v>14</v>
      </c>
    </row>
    <row r="5732" ht="12.75" customHeight="1">
      <c r="A5732" s="7">
        <v>44713.0</v>
      </c>
      <c r="B5732" s="8" t="s">
        <v>539</v>
      </c>
      <c r="C5732" s="8" t="s">
        <v>540</v>
      </c>
      <c r="D5732" s="9" t="s">
        <v>39</v>
      </c>
      <c r="E5732" s="10" t="s">
        <v>19</v>
      </c>
      <c r="F5732" s="11">
        <v>4.0102861682E10</v>
      </c>
      <c r="G5732" s="8" t="s">
        <v>24</v>
      </c>
      <c r="H5732" s="8" t="str">
        <f t="shared" si="1"/>
        <v>BUY</v>
      </c>
      <c r="I5732" s="12">
        <v>369.630005</v>
      </c>
      <c r="J5732" s="12">
        <v>1000.0</v>
      </c>
      <c r="K5732" s="16">
        <v>44727.0</v>
      </c>
      <c r="L5732" s="14">
        <v>333.940002</v>
      </c>
      <c r="M5732" s="14">
        <f t="shared" si="2"/>
        <v>903.4439777</v>
      </c>
      <c r="N5732" s="15">
        <f t="shared" si="3"/>
        <v>-0.09655602229</v>
      </c>
      <c r="O5732" s="15">
        <f t="shared" si="4"/>
        <v>0.09655602229</v>
      </c>
      <c r="P5732" s="8">
        <f t="shared" si="5"/>
        <v>14</v>
      </c>
    </row>
    <row r="5733" ht="12.75" customHeight="1">
      <c r="A5733" s="7">
        <v>44713.0</v>
      </c>
      <c r="B5733" s="8" t="s">
        <v>2658</v>
      </c>
      <c r="C5733" s="8" t="s">
        <v>2659</v>
      </c>
      <c r="D5733" s="9" t="s">
        <v>39</v>
      </c>
      <c r="E5733" s="10" t="s">
        <v>274</v>
      </c>
      <c r="F5733" s="11">
        <v>3.111835764E9</v>
      </c>
      <c r="G5733" s="8" t="s">
        <v>24</v>
      </c>
      <c r="H5733" s="8" t="str">
        <f t="shared" si="1"/>
        <v>BUY</v>
      </c>
      <c r="I5733" s="12">
        <v>25.559999</v>
      </c>
      <c r="J5733" s="12">
        <v>1000.0</v>
      </c>
      <c r="K5733" s="16">
        <v>44727.0</v>
      </c>
      <c r="L5733" s="14">
        <v>22.6</v>
      </c>
      <c r="M5733" s="14">
        <f t="shared" si="2"/>
        <v>884.1940878</v>
      </c>
      <c r="N5733" s="15">
        <f t="shared" si="3"/>
        <v>-0.1158059122</v>
      </c>
      <c r="O5733" s="15">
        <f t="shared" si="4"/>
        <v>0.1158059122</v>
      </c>
      <c r="P5733" s="8">
        <f t="shared" si="5"/>
        <v>14</v>
      </c>
    </row>
    <row r="5734" ht="12.75" customHeight="1">
      <c r="A5734" s="7">
        <v>44713.0</v>
      </c>
      <c r="B5734" s="8" t="s">
        <v>3816</v>
      </c>
      <c r="C5734" s="8" t="s">
        <v>3817</v>
      </c>
      <c r="D5734" s="9" t="s">
        <v>18</v>
      </c>
      <c r="E5734" s="10" t="s">
        <v>19</v>
      </c>
      <c r="F5734" s="11">
        <v>1.770746757E9</v>
      </c>
      <c r="G5734" s="8" t="s">
        <v>20</v>
      </c>
      <c r="H5734" s="8" t="str">
        <f t="shared" si="1"/>
        <v>SELL</v>
      </c>
      <c r="I5734" s="12">
        <v>17.247635</v>
      </c>
      <c r="J5734" s="12">
        <v>1000.0</v>
      </c>
      <c r="K5734" s="16">
        <v>44727.0</v>
      </c>
      <c r="L5734" s="14">
        <v>17.475664</v>
      </c>
      <c r="M5734" s="14">
        <f t="shared" si="2"/>
        <v>1013.220885</v>
      </c>
      <c r="N5734" s="15">
        <f t="shared" si="3"/>
        <v>-0.01322088507</v>
      </c>
      <c r="O5734" s="15">
        <f t="shared" si="4"/>
        <v>0.01322088507</v>
      </c>
      <c r="P5734" s="8">
        <f t="shared" si="5"/>
        <v>14</v>
      </c>
    </row>
    <row r="5735" ht="12.75" customHeight="1">
      <c r="A5735" s="7">
        <v>44713.0</v>
      </c>
      <c r="B5735" s="8" t="s">
        <v>3818</v>
      </c>
      <c r="C5735" s="8" t="s">
        <v>3819</v>
      </c>
      <c r="D5735" s="9" t="s">
        <v>35</v>
      </c>
      <c r="E5735" s="10" t="s">
        <v>19</v>
      </c>
      <c r="F5735" s="11">
        <v>1.766547878E9</v>
      </c>
      <c r="G5735" s="8" t="s">
        <v>24</v>
      </c>
      <c r="H5735" s="8" t="str">
        <f t="shared" si="1"/>
        <v>BUY</v>
      </c>
      <c r="I5735" s="12">
        <v>15.66</v>
      </c>
      <c r="J5735" s="12">
        <v>1000.0</v>
      </c>
      <c r="K5735" s="16">
        <v>44727.0</v>
      </c>
      <c r="L5735" s="14">
        <v>15.19</v>
      </c>
      <c r="M5735" s="14">
        <f t="shared" si="2"/>
        <v>969.9872286</v>
      </c>
      <c r="N5735" s="15">
        <f t="shared" si="3"/>
        <v>-0.03001277139</v>
      </c>
      <c r="O5735" s="15">
        <f t="shared" si="4"/>
        <v>0.03001277139</v>
      </c>
      <c r="P5735" s="8">
        <f t="shared" si="5"/>
        <v>14</v>
      </c>
    </row>
    <row r="5736" ht="12.75" customHeight="1">
      <c r="A5736" s="7">
        <v>44713.0</v>
      </c>
      <c r="B5736" s="8" t="s">
        <v>783</v>
      </c>
      <c r="C5736" s="8" t="s">
        <v>784</v>
      </c>
      <c r="D5736" s="9" t="s">
        <v>58</v>
      </c>
      <c r="E5736" s="10" t="s">
        <v>19</v>
      </c>
      <c r="F5736" s="11">
        <v>1.00443452698E11</v>
      </c>
      <c r="G5736" s="8" t="s">
        <v>20</v>
      </c>
      <c r="H5736" s="8" t="str">
        <f t="shared" si="1"/>
        <v>SELL</v>
      </c>
      <c r="I5736" s="12">
        <v>19.648785</v>
      </c>
      <c r="J5736" s="12">
        <v>1000.0</v>
      </c>
      <c r="K5736" s="16">
        <v>44727.0</v>
      </c>
      <c r="L5736" s="14">
        <v>18.000584</v>
      </c>
      <c r="M5736" s="14">
        <f t="shared" si="2"/>
        <v>916.1168998</v>
      </c>
      <c r="N5736" s="15">
        <f t="shared" si="3"/>
        <v>0.08388310015</v>
      </c>
      <c r="O5736" s="15">
        <f t="shared" si="4"/>
        <v>-0.08388310015</v>
      </c>
      <c r="P5736" s="8">
        <f t="shared" si="5"/>
        <v>14</v>
      </c>
    </row>
    <row r="5737" ht="12.75" customHeight="1">
      <c r="A5737" s="7">
        <v>44714.0</v>
      </c>
      <c r="B5737" s="8" t="s">
        <v>681</v>
      </c>
      <c r="C5737" s="8" t="s">
        <v>682</v>
      </c>
      <c r="D5737" s="9" t="s">
        <v>18</v>
      </c>
      <c r="E5737" s="10" t="s">
        <v>19</v>
      </c>
      <c r="F5737" s="11">
        <v>1.7341689E9</v>
      </c>
      <c r="G5737" s="8" t="s">
        <v>24</v>
      </c>
      <c r="H5737" s="8" t="str">
        <f t="shared" si="1"/>
        <v>BUY</v>
      </c>
      <c r="I5737" s="12">
        <v>147.15</v>
      </c>
      <c r="J5737" s="12">
        <v>1000.0</v>
      </c>
      <c r="K5737" s="16">
        <v>44727.0</v>
      </c>
      <c r="L5737" s="14">
        <v>121.86</v>
      </c>
      <c r="M5737" s="14">
        <f t="shared" si="2"/>
        <v>828.1345566</v>
      </c>
      <c r="N5737" s="15">
        <f t="shared" si="3"/>
        <v>-0.1718654434</v>
      </c>
      <c r="O5737" s="15">
        <f t="shared" si="4"/>
        <v>0.1718654434</v>
      </c>
      <c r="P5737" s="8">
        <f t="shared" si="5"/>
        <v>13</v>
      </c>
    </row>
    <row r="5738" ht="12.75" customHeight="1">
      <c r="A5738" s="7">
        <v>44714.0</v>
      </c>
      <c r="B5738" s="8" t="s">
        <v>3742</v>
      </c>
      <c r="C5738" s="8" t="s">
        <v>3743</v>
      </c>
      <c r="D5738" s="9" t="s">
        <v>27</v>
      </c>
      <c r="E5738" s="10" t="s">
        <v>19</v>
      </c>
      <c r="F5738" s="11">
        <v>3.41296256E9</v>
      </c>
      <c r="G5738" s="8" t="s">
        <v>24</v>
      </c>
      <c r="H5738" s="8" t="str">
        <f t="shared" si="1"/>
        <v>BUY</v>
      </c>
      <c r="I5738" s="12">
        <v>8.29</v>
      </c>
      <c r="J5738" s="12">
        <v>1000.0</v>
      </c>
      <c r="K5738" s="16">
        <v>44727.0</v>
      </c>
      <c r="L5738" s="14">
        <v>7.37</v>
      </c>
      <c r="M5738" s="14">
        <f t="shared" si="2"/>
        <v>889.0229192</v>
      </c>
      <c r="N5738" s="15">
        <f t="shared" si="3"/>
        <v>-0.1109770808</v>
      </c>
      <c r="O5738" s="15">
        <f t="shared" si="4"/>
        <v>0.1109770808</v>
      </c>
      <c r="P5738" s="8">
        <f t="shared" si="5"/>
        <v>13</v>
      </c>
    </row>
    <row r="5739" ht="12.75" customHeight="1">
      <c r="A5739" s="7">
        <v>44714.0</v>
      </c>
      <c r="B5739" s="8" t="s">
        <v>3820</v>
      </c>
      <c r="C5739" s="8" t="s">
        <v>3821</v>
      </c>
      <c r="D5739" s="9" t="s">
        <v>18</v>
      </c>
      <c r="E5739" s="10" t="s">
        <v>19</v>
      </c>
      <c r="F5739" s="11">
        <v>2.804953413E9</v>
      </c>
      <c r="G5739" s="8" t="s">
        <v>24</v>
      </c>
      <c r="H5739" s="8" t="str">
        <f t="shared" si="1"/>
        <v>BUY</v>
      </c>
      <c r="I5739" s="12">
        <v>4.92</v>
      </c>
      <c r="J5739" s="12">
        <v>1000.0</v>
      </c>
      <c r="K5739" s="16">
        <v>44727.0</v>
      </c>
      <c r="L5739" s="14">
        <v>4.33</v>
      </c>
      <c r="M5739" s="14">
        <f t="shared" si="2"/>
        <v>880.0813008</v>
      </c>
      <c r="N5739" s="15">
        <f t="shared" si="3"/>
        <v>-0.1199186992</v>
      </c>
      <c r="O5739" s="15">
        <f t="shared" si="4"/>
        <v>0.1199186992</v>
      </c>
      <c r="P5739" s="8">
        <f t="shared" si="5"/>
        <v>13</v>
      </c>
    </row>
    <row r="5740" ht="12.75" customHeight="1">
      <c r="A5740" s="16">
        <v>44714.0</v>
      </c>
      <c r="B5740" s="8" t="s">
        <v>3151</v>
      </c>
      <c r="C5740" s="8" t="s">
        <v>3152</v>
      </c>
      <c r="D5740" s="9" t="s">
        <v>71</v>
      </c>
      <c r="E5740" s="10" t="s">
        <v>19</v>
      </c>
      <c r="F5740" s="11">
        <v>2.65291239E9</v>
      </c>
      <c r="G5740" s="17" t="s">
        <v>20</v>
      </c>
      <c r="H5740" s="18" t="str">
        <f t="shared" si="1"/>
        <v>SELL</v>
      </c>
      <c r="I5740" s="12">
        <v>51.709999</v>
      </c>
      <c r="J5740" s="12">
        <v>1000.0</v>
      </c>
      <c r="K5740" s="16">
        <v>44727.0</v>
      </c>
      <c r="L5740" s="14">
        <v>34.990002</v>
      </c>
      <c r="M5740" s="14">
        <f t="shared" si="2"/>
        <v>676.6583384</v>
      </c>
      <c r="N5740" s="15">
        <f t="shared" si="3"/>
        <v>0.3233416616</v>
      </c>
      <c r="O5740" s="15">
        <f t="shared" si="4"/>
        <v>-0.3233416616</v>
      </c>
      <c r="P5740" s="8">
        <f t="shared" si="5"/>
        <v>13</v>
      </c>
    </row>
    <row r="5741" ht="12.75" customHeight="1">
      <c r="A5741" s="7">
        <v>44719.0</v>
      </c>
      <c r="B5741" s="8" t="s">
        <v>2488</v>
      </c>
      <c r="C5741" s="8" t="s">
        <v>2489</v>
      </c>
      <c r="D5741" s="9" t="s">
        <v>23</v>
      </c>
      <c r="E5741" s="10" t="s">
        <v>19</v>
      </c>
      <c r="F5741" s="11">
        <v>3.149604953E9</v>
      </c>
      <c r="G5741" s="8" t="s">
        <v>24</v>
      </c>
      <c r="H5741" s="8" t="str">
        <f t="shared" si="1"/>
        <v>BUY</v>
      </c>
      <c r="I5741" s="12">
        <v>78.32</v>
      </c>
      <c r="J5741" s="12">
        <v>1000.0</v>
      </c>
      <c r="K5741" s="16">
        <v>44727.0</v>
      </c>
      <c r="L5741" s="14">
        <v>68.93</v>
      </c>
      <c r="M5741" s="14">
        <f t="shared" si="2"/>
        <v>880.1072523</v>
      </c>
      <c r="N5741" s="15">
        <f t="shared" si="3"/>
        <v>-0.1198927477</v>
      </c>
      <c r="O5741" s="15">
        <f t="shared" si="4"/>
        <v>0.1198927477</v>
      </c>
      <c r="P5741" s="8">
        <f t="shared" si="5"/>
        <v>8</v>
      </c>
    </row>
    <row r="5742" ht="12.75" customHeight="1">
      <c r="A5742" s="7">
        <v>44719.0</v>
      </c>
      <c r="B5742" s="8" t="s">
        <v>3822</v>
      </c>
      <c r="C5742" s="8" t="s">
        <v>3823</v>
      </c>
      <c r="D5742" s="9" t="s">
        <v>71</v>
      </c>
      <c r="E5742" s="10" t="s">
        <v>19</v>
      </c>
      <c r="F5742" s="11">
        <v>1.74734934E9</v>
      </c>
      <c r="G5742" s="8" t="s">
        <v>24</v>
      </c>
      <c r="H5742" s="8" t="str">
        <f t="shared" si="1"/>
        <v>BUY</v>
      </c>
      <c r="I5742" s="12">
        <v>16.595163</v>
      </c>
      <c r="J5742" s="12">
        <v>1000.0</v>
      </c>
      <c r="K5742" s="16">
        <v>44727.0</v>
      </c>
      <c r="L5742" s="14">
        <v>14.691875</v>
      </c>
      <c r="M5742" s="14">
        <f t="shared" si="2"/>
        <v>885.3106776</v>
      </c>
      <c r="N5742" s="15">
        <f t="shared" si="3"/>
        <v>-0.1146893224</v>
      </c>
      <c r="O5742" s="15">
        <f t="shared" si="4"/>
        <v>0.1146893224</v>
      </c>
      <c r="P5742" s="8">
        <f t="shared" si="5"/>
        <v>8</v>
      </c>
    </row>
    <row r="5743" ht="12.75" customHeight="1">
      <c r="A5743" s="7">
        <v>44719.0</v>
      </c>
      <c r="B5743" s="8" t="s">
        <v>148</v>
      </c>
      <c r="C5743" s="8" t="s">
        <v>149</v>
      </c>
      <c r="D5743" s="9" t="s">
        <v>71</v>
      </c>
      <c r="E5743" s="10" t="s">
        <v>19</v>
      </c>
      <c r="F5743" s="11">
        <v>4.7680014962E10</v>
      </c>
      <c r="G5743" s="8" t="s">
        <v>20</v>
      </c>
      <c r="H5743" s="8" t="str">
        <f t="shared" si="1"/>
        <v>SELL</v>
      </c>
      <c r="I5743" s="12">
        <v>65.06</v>
      </c>
      <c r="J5743" s="12">
        <v>1000.0</v>
      </c>
      <c r="K5743" s="16">
        <v>44727.0</v>
      </c>
      <c r="L5743" s="14">
        <v>59.89</v>
      </c>
      <c r="M5743" s="14">
        <f t="shared" si="2"/>
        <v>920.5348909</v>
      </c>
      <c r="N5743" s="15">
        <f t="shared" si="3"/>
        <v>0.07946510913</v>
      </c>
      <c r="O5743" s="15">
        <f t="shared" si="4"/>
        <v>-0.07946510913</v>
      </c>
      <c r="P5743" s="8">
        <f t="shared" si="5"/>
        <v>8</v>
      </c>
    </row>
    <row r="5744" ht="12.75" customHeight="1">
      <c r="A5744" s="7">
        <v>44719.0</v>
      </c>
      <c r="B5744" s="8" t="s">
        <v>97</v>
      </c>
      <c r="C5744" s="8" t="s">
        <v>98</v>
      </c>
      <c r="D5744" s="9" t="s">
        <v>32</v>
      </c>
      <c r="E5744" s="10" t="s">
        <v>19</v>
      </c>
      <c r="F5744" s="11">
        <v>1.45044414E10</v>
      </c>
      <c r="G5744" s="8" t="s">
        <v>20</v>
      </c>
      <c r="H5744" s="8" t="str">
        <f t="shared" si="1"/>
        <v>SELL</v>
      </c>
      <c r="I5744" s="12">
        <v>125.8</v>
      </c>
      <c r="J5744" s="12">
        <v>1000.0</v>
      </c>
      <c r="K5744" s="16">
        <v>44727.0</v>
      </c>
      <c r="L5744" s="14">
        <v>120.84</v>
      </c>
      <c r="M5744" s="14">
        <f t="shared" si="2"/>
        <v>960.572337</v>
      </c>
      <c r="N5744" s="15">
        <f t="shared" si="3"/>
        <v>0.03942766296</v>
      </c>
      <c r="O5744" s="15">
        <f t="shared" si="4"/>
        <v>-0.03942766296</v>
      </c>
      <c r="P5744" s="8">
        <f t="shared" si="5"/>
        <v>8</v>
      </c>
    </row>
    <row r="5745" ht="12.75" customHeight="1">
      <c r="A5745" s="7">
        <v>44720.0</v>
      </c>
      <c r="B5745" s="8" t="s">
        <v>2484</v>
      </c>
      <c r="C5745" s="8" t="s">
        <v>2485</v>
      </c>
      <c r="D5745" s="9" t="s">
        <v>23</v>
      </c>
      <c r="E5745" s="10" t="s">
        <v>19</v>
      </c>
      <c r="F5745" s="11">
        <v>1.786231496E10</v>
      </c>
      <c r="G5745" s="8" t="s">
        <v>24</v>
      </c>
      <c r="H5745" s="8" t="str">
        <f t="shared" si="1"/>
        <v>BUY</v>
      </c>
      <c r="I5745" s="12">
        <v>204.770004</v>
      </c>
      <c r="J5745" s="12">
        <v>1000.0</v>
      </c>
      <c r="K5745" s="16">
        <v>44727.0</v>
      </c>
      <c r="L5745" s="14">
        <v>188.479996</v>
      </c>
      <c r="M5745" s="14">
        <f t="shared" si="2"/>
        <v>920.4472936</v>
      </c>
      <c r="N5745" s="15">
        <f t="shared" si="3"/>
        <v>-0.07955270636</v>
      </c>
      <c r="O5745" s="15">
        <f t="shared" si="4"/>
        <v>0.07955270636</v>
      </c>
      <c r="P5745" s="8">
        <f t="shared" si="5"/>
        <v>7</v>
      </c>
    </row>
    <row r="5746" ht="12.75" customHeight="1">
      <c r="A5746" s="7">
        <v>44720.0</v>
      </c>
      <c r="B5746" s="8" t="s">
        <v>1965</v>
      </c>
      <c r="C5746" s="8" t="s">
        <v>1966</v>
      </c>
      <c r="D5746" s="9" t="s">
        <v>23</v>
      </c>
      <c r="E5746" s="10" t="s">
        <v>19</v>
      </c>
      <c r="F5746" s="11">
        <v>1.1645271E10</v>
      </c>
      <c r="G5746" s="8" t="s">
        <v>20</v>
      </c>
      <c r="H5746" s="8" t="str">
        <f t="shared" si="1"/>
        <v>SELL</v>
      </c>
      <c r="I5746" s="12">
        <v>102.190002</v>
      </c>
      <c r="J5746" s="12">
        <v>1000.0</v>
      </c>
      <c r="K5746" s="16">
        <v>44727.0</v>
      </c>
      <c r="L5746" s="14">
        <v>85.910004</v>
      </c>
      <c r="M5746" s="14">
        <f t="shared" si="2"/>
        <v>840.6889355</v>
      </c>
      <c r="N5746" s="15">
        <f t="shared" si="3"/>
        <v>0.1593110645</v>
      </c>
      <c r="O5746" s="15">
        <f t="shared" si="4"/>
        <v>-0.1593110645</v>
      </c>
      <c r="P5746" s="8">
        <f t="shared" si="5"/>
        <v>7</v>
      </c>
    </row>
    <row r="5747" ht="12.75" customHeight="1">
      <c r="A5747" s="7">
        <v>44721.0</v>
      </c>
      <c r="B5747" s="8" t="s">
        <v>367</v>
      </c>
      <c r="C5747" s="8" t="s">
        <v>368</v>
      </c>
      <c r="D5747" s="9" t="s">
        <v>32</v>
      </c>
      <c r="E5747" s="10" t="s">
        <v>369</v>
      </c>
      <c r="F5747" s="11">
        <v>1.10593506784E11</v>
      </c>
      <c r="G5747" s="8" t="s">
        <v>20</v>
      </c>
      <c r="H5747" s="8" t="str">
        <f t="shared" si="1"/>
        <v>SELL</v>
      </c>
      <c r="I5747" s="12">
        <v>52.481888</v>
      </c>
      <c r="J5747" s="12">
        <v>1000.0</v>
      </c>
      <c r="K5747" s="16">
        <v>44727.0</v>
      </c>
      <c r="L5747" s="14">
        <v>52.156158</v>
      </c>
      <c r="M5747" s="14">
        <f t="shared" si="2"/>
        <v>993.7934779</v>
      </c>
      <c r="N5747" s="15">
        <f t="shared" si="3"/>
        <v>0.006206522143</v>
      </c>
      <c r="O5747" s="15">
        <f t="shared" si="4"/>
        <v>-0.006206522143</v>
      </c>
      <c r="P5747" s="8">
        <f t="shared" si="5"/>
        <v>6</v>
      </c>
    </row>
    <row r="5748" ht="12.75" customHeight="1">
      <c r="A5748" s="7">
        <v>44721.0</v>
      </c>
      <c r="B5748" s="8" t="s">
        <v>3622</v>
      </c>
      <c r="C5748" s="8" t="s">
        <v>3623</v>
      </c>
      <c r="D5748" s="9" t="s">
        <v>35</v>
      </c>
      <c r="E5748" s="10" t="s">
        <v>19</v>
      </c>
      <c r="F5748" s="11">
        <v>1.01202024E9</v>
      </c>
      <c r="G5748" s="8" t="s">
        <v>24</v>
      </c>
      <c r="H5748" s="8" t="str">
        <f t="shared" si="1"/>
        <v>BUY</v>
      </c>
      <c r="I5748" s="12">
        <v>17.639999</v>
      </c>
      <c r="J5748" s="12">
        <v>1000.0</v>
      </c>
      <c r="K5748" s="16">
        <v>44727.0</v>
      </c>
      <c r="L5748" s="14">
        <v>16.370001</v>
      </c>
      <c r="M5748" s="14">
        <f t="shared" si="2"/>
        <v>928.0046444</v>
      </c>
      <c r="N5748" s="15">
        <f t="shared" si="3"/>
        <v>-0.07199535556</v>
      </c>
      <c r="O5748" s="15">
        <f t="shared" si="4"/>
        <v>0.07199535556</v>
      </c>
      <c r="P5748" s="8">
        <f t="shared" si="5"/>
        <v>6</v>
      </c>
    </row>
    <row r="5749" ht="12.75" customHeight="1">
      <c r="A5749" s="16">
        <v>44721.0</v>
      </c>
      <c r="B5749" s="8" t="s">
        <v>2563</v>
      </c>
      <c r="C5749" s="8" t="s">
        <v>2564</v>
      </c>
      <c r="D5749" s="9" t="s">
        <v>23</v>
      </c>
      <c r="E5749" s="10" t="s">
        <v>19</v>
      </c>
      <c r="F5749" s="11">
        <v>9.0444963415E10</v>
      </c>
      <c r="G5749" s="17" t="s">
        <v>20</v>
      </c>
      <c r="H5749" s="18" t="str">
        <f t="shared" si="1"/>
        <v>SELL</v>
      </c>
      <c r="I5749" s="12">
        <v>25.440001</v>
      </c>
      <c r="J5749" s="12">
        <v>1000.0</v>
      </c>
      <c r="K5749" s="16">
        <v>44727.0</v>
      </c>
      <c r="L5749" s="14">
        <v>22.030001</v>
      </c>
      <c r="M5749" s="14">
        <f t="shared" si="2"/>
        <v>865.9591248</v>
      </c>
      <c r="N5749" s="15">
        <f t="shared" si="3"/>
        <v>0.1340408752</v>
      </c>
      <c r="O5749" s="15">
        <f t="shared" si="4"/>
        <v>-0.1340408752</v>
      </c>
      <c r="P5749" s="8">
        <f t="shared" si="5"/>
        <v>6</v>
      </c>
    </row>
    <row r="5750" ht="12.75" customHeight="1">
      <c r="A5750" s="7">
        <v>44727.0</v>
      </c>
      <c r="B5750" s="8" t="s">
        <v>871</v>
      </c>
      <c r="C5750" s="8" t="s">
        <v>872</v>
      </c>
      <c r="D5750" s="9" t="s">
        <v>65</v>
      </c>
      <c r="E5750" s="10" t="s">
        <v>19</v>
      </c>
      <c r="F5750" s="11">
        <v>7.70558196E9</v>
      </c>
      <c r="G5750" s="8" t="s">
        <v>24</v>
      </c>
      <c r="H5750" s="8" t="str">
        <f t="shared" si="1"/>
        <v>BUY</v>
      </c>
      <c r="I5750" s="12">
        <v>18.049999</v>
      </c>
      <c r="J5750" s="12">
        <v>1000.0</v>
      </c>
      <c r="K5750" s="16">
        <v>44727.0</v>
      </c>
      <c r="L5750" s="14">
        <v>18.049999</v>
      </c>
      <c r="M5750" s="14">
        <f t="shared" si="2"/>
        <v>1000</v>
      </c>
      <c r="N5750" s="15">
        <f t="shared" si="3"/>
        <v>0</v>
      </c>
      <c r="O5750" s="15">
        <f t="shared" si="4"/>
        <v>0</v>
      </c>
      <c r="P5750" s="8">
        <f t="shared" si="5"/>
        <v>0</v>
      </c>
    </row>
    <row r="5751" ht="12.75" customHeight="1">
      <c r="A5751" s="7">
        <v>44727.0</v>
      </c>
      <c r="B5751" s="8" t="s">
        <v>2650</v>
      </c>
      <c r="C5751" s="8" t="s">
        <v>2651</v>
      </c>
      <c r="D5751" s="9" t="s">
        <v>193</v>
      </c>
      <c r="E5751" s="10" t="s">
        <v>19</v>
      </c>
      <c r="F5751" s="11">
        <v>4.146219222E9</v>
      </c>
      <c r="G5751" s="8" t="s">
        <v>20</v>
      </c>
      <c r="H5751" s="8" t="str">
        <f t="shared" si="1"/>
        <v>SELL</v>
      </c>
      <c r="I5751" s="12">
        <v>13.425481</v>
      </c>
      <c r="J5751" s="12">
        <v>1000.0</v>
      </c>
      <c r="K5751" s="16">
        <v>44727.0</v>
      </c>
      <c r="L5751" s="14">
        <v>13.425481</v>
      </c>
      <c r="M5751" s="14">
        <f t="shared" si="2"/>
        <v>1000</v>
      </c>
      <c r="N5751" s="15">
        <f t="shared" si="3"/>
        <v>0</v>
      </c>
      <c r="O5751" s="15">
        <f t="shared" si="4"/>
        <v>0</v>
      </c>
      <c r="P5751" s="8">
        <f t="shared" si="5"/>
        <v>0</v>
      </c>
    </row>
    <row r="5752" ht="12.75" customHeight="1">
      <c r="A5752" s="7">
        <v>44727.0</v>
      </c>
      <c r="B5752" s="8" t="s">
        <v>3465</v>
      </c>
      <c r="C5752" s="8" t="s">
        <v>3466</v>
      </c>
      <c r="D5752" s="9" t="s">
        <v>39</v>
      </c>
      <c r="E5752" s="10" t="s">
        <v>259</v>
      </c>
      <c r="F5752" s="11">
        <v>2.99366465E9</v>
      </c>
      <c r="G5752" s="8" t="s">
        <v>24</v>
      </c>
      <c r="H5752" s="8" t="str">
        <f t="shared" si="1"/>
        <v>BUY</v>
      </c>
      <c r="I5752" s="12">
        <v>23.68</v>
      </c>
      <c r="J5752" s="12">
        <v>1000.0</v>
      </c>
      <c r="K5752" s="16">
        <v>44727.0</v>
      </c>
      <c r="L5752" s="14">
        <v>23.68</v>
      </c>
      <c r="M5752" s="14">
        <f t="shared" si="2"/>
        <v>1000</v>
      </c>
      <c r="N5752" s="15">
        <f t="shared" si="3"/>
        <v>0</v>
      </c>
      <c r="O5752" s="15">
        <f t="shared" si="4"/>
        <v>0</v>
      </c>
      <c r="P5752" s="8">
        <f t="shared" si="5"/>
        <v>0</v>
      </c>
    </row>
    <row r="5753" ht="12.75" customHeight="1">
      <c r="A5753" s="16">
        <v>44727.0</v>
      </c>
      <c r="B5753" s="8" t="s">
        <v>3824</v>
      </c>
      <c r="C5753" s="8" t="s">
        <v>3825</v>
      </c>
      <c r="D5753" s="9" t="s">
        <v>27</v>
      </c>
      <c r="E5753" s="10" t="s">
        <v>1414</v>
      </c>
      <c r="F5753" s="21">
        <v>4.6804186317E10</v>
      </c>
      <c r="G5753" s="17" t="s">
        <v>20</v>
      </c>
      <c r="H5753" s="18" t="str">
        <f t="shared" si="1"/>
        <v>SELL</v>
      </c>
      <c r="I5753" s="12">
        <v>19.820782</v>
      </c>
      <c r="J5753" s="12">
        <v>1000.0</v>
      </c>
      <c r="K5753" s="16">
        <v>44727.0</v>
      </c>
      <c r="L5753" s="14">
        <v>19.820782</v>
      </c>
      <c r="M5753" s="14">
        <f t="shared" si="2"/>
        <v>1000</v>
      </c>
      <c r="N5753" s="15">
        <f t="shared" si="3"/>
        <v>0</v>
      </c>
      <c r="O5753" s="15">
        <f t="shared" si="4"/>
        <v>0</v>
      </c>
      <c r="P5753" s="8">
        <f t="shared" si="5"/>
        <v>0</v>
      </c>
    </row>
  </sheetData>
  <autoFilter ref="$A$1:$AF$5753"/>
  <conditionalFormatting sqref="G1:H5753">
    <cfRule type="cellIs" dxfId="0" priority="1" operator="equal">
      <formula>"BUY"</formula>
    </cfRule>
  </conditionalFormatting>
  <conditionalFormatting sqref="G1:H5753">
    <cfRule type="cellIs" dxfId="1" priority="2" operator="equal">
      <formula>"SELL"</formula>
    </cfRule>
  </conditionalFormatting>
  <conditionalFormatting sqref="N1:O5753">
    <cfRule type="colorScale" priority="3">
      <colorScale>
        <cfvo type="percentile" val="30"/>
        <cfvo type="percentile" val="50"/>
        <cfvo type="percentile" val="80"/>
        <color rgb="FFE06666"/>
        <color rgb="FFFFE599"/>
        <color rgb="FF6AA84F"/>
      </colorScale>
    </cfRule>
  </conditionalFormatting>
  <printOptions/>
  <pageMargins bottom="0.984027777777778" footer="0.0" header="0.0" left="0.747916666666667" right="0.747916666666667" top="0.984027777777778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2.13"/>
    <col customWidth="1" min="2" max="2" width="8.25"/>
    <col customWidth="1" min="3" max="3" width="28.88"/>
    <col customWidth="1" min="4" max="4" width="23.63"/>
    <col customWidth="1" min="5" max="13" width="28.88"/>
    <col customWidth="1" min="14" max="14" width="14.38"/>
  </cols>
  <sheetData>
    <row r="1" ht="12.75" customHeight="1">
      <c r="A1" s="1" t="s">
        <v>0</v>
      </c>
      <c r="B1" s="2" t="s">
        <v>1</v>
      </c>
      <c r="C1" s="2" t="s">
        <v>2</v>
      </c>
      <c r="D1" s="4" t="s">
        <v>5</v>
      </c>
      <c r="E1" s="2" t="s">
        <v>6</v>
      </c>
      <c r="F1" s="2" t="s">
        <v>7</v>
      </c>
      <c r="G1" s="5" t="s">
        <v>8</v>
      </c>
      <c r="H1" s="5" t="s">
        <v>9</v>
      </c>
      <c r="I1" s="1" t="s">
        <v>10</v>
      </c>
      <c r="J1" s="5" t="s">
        <v>11</v>
      </c>
      <c r="K1" s="5" t="s">
        <v>12</v>
      </c>
      <c r="L1" s="2" t="s">
        <v>13</v>
      </c>
      <c r="M1" s="6" t="s">
        <v>14</v>
      </c>
      <c r="N1" s="6" t="s">
        <v>15</v>
      </c>
    </row>
    <row r="2" ht="12.75" customHeight="1">
      <c r="A2" s="7">
        <v>42478.0</v>
      </c>
      <c r="B2" s="8" t="s">
        <v>46</v>
      </c>
      <c r="C2" s="8" t="s">
        <v>47</v>
      </c>
      <c r="D2" s="11">
        <v>1.39459392E9</v>
      </c>
      <c r="E2" s="8" t="s">
        <v>24</v>
      </c>
      <c r="F2" s="8" t="str">
        <f t="shared" ref="F2:F1139" si="1">IF(E2="BUY", "SELL", IF(E2="SELL", "BUY", ""))</f>
        <v>BUY</v>
      </c>
      <c r="G2" s="12">
        <v>38.77</v>
      </c>
      <c r="H2" s="12">
        <v>1000.0</v>
      </c>
      <c r="I2" s="16">
        <v>43132.0</v>
      </c>
      <c r="J2" s="14">
        <v>37.650002</v>
      </c>
      <c r="K2" s="14">
        <f t="shared" ref="K2:K5753" si="2">(H2/G2)*J2</f>
        <v>971.1117359</v>
      </c>
      <c r="L2" s="15">
        <f t="shared" ref="L2:L5753" si="3">IF(F2="BUY",(K2-H2)/H2, IF(F2="SELL", (H2-K2)/H2, "Invalid"))</f>
        <v>-0.02888826412</v>
      </c>
      <c r="M2" s="15">
        <f t="shared" ref="M2:M5753" si="4">IF(E2="BUY",(K2-H2)/H2,IF(E2="SELL",(H2-K2)/H2,""))</f>
        <v>0.02888826412</v>
      </c>
      <c r="N2" s="8">
        <f t="shared" ref="N2:N1139" si="5">DATEDIF(A2, I2, "d")</f>
        <v>654</v>
      </c>
    </row>
    <row r="3" ht="12.75" customHeight="1">
      <c r="A3" s="7">
        <v>42478.0</v>
      </c>
      <c r="B3" s="8" t="s">
        <v>52</v>
      </c>
      <c r="C3" s="8" t="s">
        <v>53</v>
      </c>
      <c r="D3" s="11">
        <v>1.454739324E9</v>
      </c>
      <c r="E3" s="8" t="s">
        <v>20</v>
      </c>
      <c r="F3" s="8" t="str">
        <f t="shared" si="1"/>
        <v>SELL</v>
      </c>
      <c r="G3" s="12">
        <v>19.690001</v>
      </c>
      <c r="H3" s="12">
        <v>1000.0</v>
      </c>
      <c r="I3" s="16">
        <v>44727.0</v>
      </c>
      <c r="J3" s="14">
        <v>12.25</v>
      </c>
      <c r="K3" s="14">
        <f t="shared" si="2"/>
        <v>622.1431883</v>
      </c>
      <c r="L3" s="15">
        <f t="shared" si="3"/>
        <v>0.3778568117</v>
      </c>
      <c r="M3" s="15">
        <f t="shared" si="4"/>
        <v>-0.3778568117</v>
      </c>
      <c r="N3" s="8">
        <f t="shared" si="5"/>
        <v>2249</v>
      </c>
    </row>
    <row r="4" ht="12.75" customHeight="1">
      <c r="A4" s="7">
        <v>42479.0</v>
      </c>
      <c r="B4" s="8" t="s">
        <v>93</v>
      </c>
      <c r="C4" s="8" t="s">
        <v>94</v>
      </c>
      <c r="D4" s="11">
        <v>9.35696004E8</v>
      </c>
      <c r="E4" s="8" t="s">
        <v>24</v>
      </c>
      <c r="F4" s="8" t="str">
        <f t="shared" si="1"/>
        <v>BUY</v>
      </c>
      <c r="G4" s="12">
        <v>46.18</v>
      </c>
      <c r="H4" s="12">
        <v>1000.0</v>
      </c>
      <c r="I4" s="16">
        <v>42690.0</v>
      </c>
      <c r="J4" s="14">
        <v>37.39</v>
      </c>
      <c r="K4" s="14">
        <f t="shared" si="2"/>
        <v>809.6578605</v>
      </c>
      <c r="L4" s="15">
        <f t="shared" si="3"/>
        <v>-0.1903421395</v>
      </c>
      <c r="M4" s="15">
        <f t="shared" si="4"/>
        <v>0.1903421395</v>
      </c>
      <c r="N4" s="8">
        <f t="shared" si="5"/>
        <v>211</v>
      </c>
    </row>
    <row r="5" ht="12.75" customHeight="1">
      <c r="A5" s="7">
        <v>42480.0</v>
      </c>
      <c r="B5" s="8" t="s">
        <v>113</v>
      </c>
      <c r="C5" s="8" t="s">
        <v>114</v>
      </c>
      <c r="D5" s="11">
        <v>2.1815568E8</v>
      </c>
      <c r="E5" s="8" t="s">
        <v>24</v>
      </c>
      <c r="F5" s="8" t="str">
        <f t="shared" si="1"/>
        <v>BUY</v>
      </c>
      <c r="G5" s="12">
        <v>35.290001</v>
      </c>
      <c r="H5" s="12">
        <v>1000.0</v>
      </c>
      <c r="I5" s="16">
        <v>44727.0</v>
      </c>
      <c r="J5" s="14">
        <v>7.3</v>
      </c>
      <c r="K5" s="14">
        <f t="shared" si="2"/>
        <v>206.8574608</v>
      </c>
      <c r="L5" s="15">
        <f t="shared" si="3"/>
        <v>-0.7931425392</v>
      </c>
      <c r="M5" s="15">
        <f t="shared" si="4"/>
        <v>0.7931425392</v>
      </c>
      <c r="N5" s="8">
        <f t="shared" si="5"/>
        <v>2247</v>
      </c>
    </row>
    <row r="6" ht="12.75" customHeight="1">
      <c r="A6" s="7">
        <v>42482.0</v>
      </c>
      <c r="B6" s="8" t="s">
        <v>164</v>
      </c>
      <c r="C6" s="8" t="s">
        <v>165</v>
      </c>
      <c r="D6" s="11">
        <v>9.06246745E8</v>
      </c>
      <c r="E6" s="8" t="s">
        <v>24</v>
      </c>
      <c r="F6" s="8" t="str">
        <f t="shared" si="1"/>
        <v>BUY</v>
      </c>
      <c r="G6" s="12">
        <v>20.091219</v>
      </c>
      <c r="H6" s="12">
        <v>1000.0</v>
      </c>
      <c r="I6" s="7">
        <v>42500.0</v>
      </c>
      <c r="J6" s="14">
        <v>26.841618</v>
      </c>
      <c r="K6" s="14">
        <f t="shared" si="2"/>
        <v>1335.987528</v>
      </c>
      <c r="L6" s="15">
        <f t="shared" si="3"/>
        <v>0.3359875277</v>
      </c>
      <c r="M6" s="15">
        <f t="shared" si="4"/>
        <v>-0.3359875277</v>
      </c>
      <c r="N6" s="8">
        <f t="shared" si="5"/>
        <v>18</v>
      </c>
    </row>
    <row r="7" ht="12.75" customHeight="1">
      <c r="A7" s="7">
        <v>42485.0</v>
      </c>
      <c r="B7" s="8" t="s">
        <v>201</v>
      </c>
      <c r="C7" s="8" t="s">
        <v>201</v>
      </c>
      <c r="D7" s="11">
        <v>1.065594848E9</v>
      </c>
      <c r="E7" s="8" t="s">
        <v>20</v>
      </c>
      <c r="F7" s="8" t="str">
        <f t="shared" si="1"/>
        <v>SELL</v>
      </c>
      <c r="G7" s="12">
        <v>32.549999</v>
      </c>
      <c r="H7" s="12">
        <v>1000.0</v>
      </c>
      <c r="I7" s="16">
        <v>43019.0</v>
      </c>
      <c r="J7" s="14">
        <v>21.450001</v>
      </c>
      <c r="K7" s="14">
        <f t="shared" si="2"/>
        <v>658.9862261</v>
      </c>
      <c r="L7" s="15">
        <f t="shared" si="3"/>
        <v>0.3410137739</v>
      </c>
      <c r="M7" s="15">
        <f t="shared" si="4"/>
        <v>-0.3410137739</v>
      </c>
      <c r="N7" s="8">
        <f t="shared" si="5"/>
        <v>534</v>
      </c>
    </row>
    <row r="8" ht="12.75" customHeight="1">
      <c r="A8" s="7">
        <v>42485.0</v>
      </c>
      <c r="B8" s="8" t="s">
        <v>204</v>
      </c>
      <c r="C8" s="8" t="s">
        <v>205</v>
      </c>
      <c r="D8" s="11">
        <v>5.52797817E8</v>
      </c>
      <c r="E8" s="8" t="s">
        <v>20</v>
      </c>
      <c r="F8" s="8" t="str">
        <f t="shared" si="1"/>
        <v>SELL</v>
      </c>
      <c r="G8" s="12">
        <v>21.360001</v>
      </c>
      <c r="H8" s="12">
        <v>1000.0</v>
      </c>
      <c r="I8" s="7">
        <v>43356.0</v>
      </c>
      <c r="J8" s="14">
        <v>22.35</v>
      </c>
      <c r="K8" s="14">
        <f t="shared" si="2"/>
        <v>1046.348266</v>
      </c>
      <c r="L8" s="15">
        <f t="shared" si="3"/>
        <v>-0.04634826562</v>
      </c>
      <c r="M8" s="15">
        <f t="shared" si="4"/>
        <v>0.04634826562</v>
      </c>
      <c r="N8" s="8">
        <f t="shared" si="5"/>
        <v>871</v>
      </c>
    </row>
    <row r="9" ht="12.75" customHeight="1">
      <c r="A9" s="7">
        <v>42486.0</v>
      </c>
      <c r="B9" s="8" t="s">
        <v>214</v>
      </c>
      <c r="C9" s="8" t="s">
        <v>215</v>
      </c>
      <c r="D9" s="11">
        <v>7.11399954E8</v>
      </c>
      <c r="E9" s="8" t="s">
        <v>24</v>
      </c>
      <c r="F9" s="8" t="str">
        <f t="shared" si="1"/>
        <v>BUY</v>
      </c>
      <c r="G9" s="12">
        <v>43.727188</v>
      </c>
      <c r="H9" s="12">
        <v>1000.0</v>
      </c>
      <c r="I9" s="16">
        <v>44727.0</v>
      </c>
      <c r="J9" s="14">
        <v>23.639999</v>
      </c>
      <c r="K9" s="14">
        <f t="shared" si="2"/>
        <v>540.6247253</v>
      </c>
      <c r="L9" s="15">
        <f t="shared" si="3"/>
        <v>-0.4593752747</v>
      </c>
      <c r="M9" s="15">
        <f t="shared" si="4"/>
        <v>0.4593752747</v>
      </c>
      <c r="N9" s="8">
        <f t="shared" si="5"/>
        <v>2241</v>
      </c>
    </row>
    <row r="10" ht="12.75" customHeight="1">
      <c r="A10" s="7">
        <v>42486.0</v>
      </c>
      <c r="B10" s="8" t="s">
        <v>220</v>
      </c>
      <c r="C10" s="8" t="s">
        <v>221</v>
      </c>
      <c r="D10" s="11">
        <v>1.696935E9</v>
      </c>
      <c r="E10" s="8" t="s">
        <v>20</v>
      </c>
      <c r="F10" s="8" t="str">
        <f t="shared" si="1"/>
        <v>SELL</v>
      </c>
      <c r="G10" s="12">
        <v>17.39</v>
      </c>
      <c r="H10" s="12">
        <v>1000.0</v>
      </c>
      <c r="I10" s="16">
        <v>42495.0</v>
      </c>
      <c r="J10" s="14">
        <v>13.88</v>
      </c>
      <c r="K10" s="14">
        <f t="shared" si="2"/>
        <v>798.159862</v>
      </c>
      <c r="L10" s="15">
        <f t="shared" si="3"/>
        <v>0.201840138</v>
      </c>
      <c r="M10" s="15">
        <f t="shared" si="4"/>
        <v>-0.201840138</v>
      </c>
      <c r="N10" s="8">
        <f t="shared" si="5"/>
        <v>9</v>
      </c>
    </row>
    <row r="11" ht="12.75" customHeight="1">
      <c r="A11" s="7">
        <v>42486.0</v>
      </c>
      <c r="B11" s="8" t="s">
        <v>240</v>
      </c>
      <c r="C11" s="8" t="s">
        <v>241</v>
      </c>
      <c r="D11" s="11">
        <v>1.5462486E9</v>
      </c>
      <c r="E11" s="8" t="s">
        <v>24</v>
      </c>
      <c r="F11" s="8" t="str">
        <f t="shared" si="1"/>
        <v>BUY</v>
      </c>
      <c r="G11" s="12">
        <v>9.64</v>
      </c>
      <c r="H11" s="12">
        <v>1000.0</v>
      </c>
      <c r="I11" s="7">
        <v>42801.0</v>
      </c>
      <c r="J11" s="14">
        <v>10.9</v>
      </c>
      <c r="K11" s="14">
        <f t="shared" si="2"/>
        <v>1130.705394</v>
      </c>
      <c r="L11" s="15">
        <f t="shared" si="3"/>
        <v>0.1307053942</v>
      </c>
      <c r="M11" s="15">
        <f t="shared" si="4"/>
        <v>-0.1307053942</v>
      </c>
      <c r="N11" s="8">
        <f t="shared" si="5"/>
        <v>315</v>
      </c>
    </row>
    <row r="12" ht="12.75" customHeight="1">
      <c r="A12" s="7">
        <v>42487.0</v>
      </c>
      <c r="B12" s="8" t="s">
        <v>255</v>
      </c>
      <c r="C12" s="8" t="s">
        <v>256</v>
      </c>
      <c r="D12" s="11">
        <v>4.67021256E8</v>
      </c>
      <c r="E12" s="8" t="s">
        <v>24</v>
      </c>
      <c r="F12" s="8" t="str">
        <f t="shared" si="1"/>
        <v>BUY</v>
      </c>
      <c r="G12" s="12">
        <v>42.625729</v>
      </c>
      <c r="H12" s="12">
        <v>1000.0</v>
      </c>
      <c r="I12" s="16">
        <v>42719.0</v>
      </c>
      <c r="J12" s="14">
        <v>54.920124</v>
      </c>
      <c r="K12" s="14">
        <f t="shared" si="2"/>
        <v>1288.426621</v>
      </c>
      <c r="L12" s="15">
        <f t="shared" si="3"/>
        <v>0.2884266214</v>
      </c>
      <c r="M12" s="15">
        <f t="shared" si="4"/>
        <v>-0.2884266214</v>
      </c>
      <c r="N12" s="8">
        <f t="shared" si="5"/>
        <v>232</v>
      </c>
    </row>
    <row r="13" ht="12.75" customHeight="1">
      <c r="A13" s="16">
        <v>42487.0</v>
      </c>
      <c r="B13" s="8" t="s">
        <v>262</v>
      </c>
      <c r="C13" s="8" t="s">
        <v>263</v>
      </c>
      <c r="D13" s="11">
        <v>1.643554984E9</v>
      </c>
      <c r="E13" s="17" t="s">
        <v>20</v>
      </c>
      <c r="F13" s="18" t="str">
        <f t="shared" si="1"/>
        <v>SELL</v>
      </c>
      <c r="G13" s="12">
        <v>6.70512</v>
      </c>
      <c r="H13" s="12">
        <v>1000.0</v>
      </c>
      <c r="I13" s="16">
        <v>44580.0</v>
      </c>
      <c r="J13" s="14">
        <v>10.395229</v>
      </c>
      <c r="K13" s="14">
        <f t="shared" si="2"/>
        <v>1550.341977</v>
      </c>
      <c r="L13" s="15">
        <f t="shared" si="3"/>
        <v>-0.5503419775</v>
      </c>
      <c r="M13" s="15">
        <f t="shared" si="4"/>
        <v>0.5503419775</v>
      </c>
      <c r="N13" s="8">
        <f t="shared" si="5"/>
        <v>2093</v>
      </c>
    </row>
    <row r="14" ht="12.75" customHeight="1">
      <c r="A14" s="7">
        <v>42488.0</v>
      </c>
      <c r="B14" s="8" t="s">
        <v>277</v>
      </c>
      <c r="C14" s="8" t="s">
        <v>278</v>
      </c>
      <c r="D14" s="11">
        <v>2.76962298E8</v>
      </c>
      <c r="E14" s="8" t="s">
        <v>24</v>
      </c>
      <c r="F14" s="8" t="str">
        <f t="shared" si="1"/>
        <v>BUY</v>
      </c>
      <c r="G14" s="12">
        <v>17.483238</v>
      </c>
      <c r="H14" s="12">
        <v>1000.0</v>
      </c>
      <c r="I14" s="16">
        <v>44727.0</v>
      </c>
      <c r="J14" s="14">
        <v>9.599823</v>
      </c>
      <c r="K14" s="14">
        <f t="shared" si="2"/>
        <v>549.0872457</v>
      </c>
      <c r="L14" s="15">
        <f t="shared" si="3"/>
        <v>-0.4509127543</v>
      </c>
      <c r="M14" s="15">
        <f t="shared" si="4"/>
        <v>0.4509127543</v>
      </c>
      <c r="N14" s="8">
        <f t="shared" si="5"/>
        <v>2239</v>
      </c>
    </row>
    <row r="15" ht="12.75" customHeight="1">
      <c r="A15" s="7">
        <v>42488.0</v>
      </c>
      <c r="B15" s="8" t="s">
        <v>290</v>
      </c>
      <c r="C15" s="8" t="s">
        <v>291</v>
      </c>
      <c r="D15" s="11">
        <v>1.741068E8</v>
      </c>
      <c r="E15" s="8" t="s">
        <v>24</v>
      </c>
      <c r="F15" s="8" t="str">
        <f t="shared" si="1"/>
        <v>BUY</v>
      </c>
      <c r="G15" s="12">
        <v>64.0</v>
      </c>
      <c r="H15" s="12">
        <v>1000.0</v>
      </c>
      <c r="I15" s="7">
        <v>42874.0</v>
      </c>
      <c r="J15" s="14">
        <v>72.949997</v>
      </c>
      <c r="K15" s="14">
        <f t="shared" si="2"/>
        <v>1139.843703</v>
      </c>
      <c r="L15" s="15">
        <f t="shared" si="3"/>
        <v>0.1398437031</v>
      </c>
      <c r="M15" s="15">
        <f t="shared" si="4"/>
        <v>-0.1398437031</v>
      </c>
      <c r="N15" s="8">
        <f t="shared" si="5"/>
        <v>386</v>
      </c>
    </row>
    <row r="16" ht="12.75" customHeight="1">
      <c r="A16" s="7">
        <v>42489.0</v>
      </c>
      <c r="B16" s="8" t="s">
        <v>306</v>
      </c>
      <c r="C16" s="8" t="s">
        <v>307</v>
      </c>
      <c r="D16" s="11">
        <v>5.54891866E8</v>
      </c>
      <c r="E16" s="8" t="s">
        <v>24</v>
      </c>
      <c r="F16" s="8" t="str">
        <f t="shared" si="1"/>
        <v>BUY</v>
      </c>
      <c r="G16" s="12">
        <v>9.89</v>
      </c>
      <c r="H16" s="12">
        <v>1000.0</v>
      </c>
      <c r="I16" s="16">
        <v>43111.0</v>
      </c>
      <c r="J16" s="14">
        <v>14.44</v>
      </c>
      <c r="K16" s="14">
        <f t="shared" si="2"/>
        <v>1460.060667</v>
      </c>
      <c r="L16" s="15">
        <f t="shared" si="3"/>
        <v>0.4600606673</v>
      </c>
      <c r="M16" s="15">
        <f t="shared" si="4"/>
        <v>-0.4600606673</v>
      </c>
      <c r="N16" s="8">
        <f t="shared" si="5"/>
        <v>622</v>
      </c>
    </row>
    <row r="17" ht="12.75" customHeight="1">
      <c r="A17" s="7">
        <v>42489.0</v>
      </c>
      <c r="B17" s="8" t="s">
        <v>312</v>
      </c>
      <c r="C17" s="8" t="s">
        <v>313</v>
      </c>
      <c r="D17" s="11">
        <v>1.10284452E9</v>
      </c>
      <c r="E17" s="8" t="s">
        <v>24</v>
      </c>
      <c r="F17" s="8" t="str">
        <f t="shared" si="1"/>
        <v>BUY</v>
      </c>
      <c r="G17" s="12">
        <v>41.860001</v>
      </c>
      <c r="H17" s="12">
        <v>1000.0</v>
      </c>
      <c r="I17" s="16">
        <v>42494.0</v>
      </c>
      <c r="J17" s="14">
        <v>44.889999</v>
      </c>
      <c r="K17" s="14">
        <f t="shared" si="2"/>
        <v>1072.384088</v>
      </c>
      <c r="L17" s="15">
        <f t="shared" si="3"/>
        <v>0.07238408809</v>
      </c>
      <c r="M17" s="15">
        <f t="shared" si="4"/>
        <v>-0.07238408809</v>
      </c>
      <c r="N17" s="8">
        <f t="shared" si="5"/>
        <v>5</v>
      </c>
    </row>
    <row r="18" ht="12.75" customHeight="1">
      <c r="A18" s="7">
        <v>42492.0</v>
      </c>
      <c r="B18" s="8" t="s">
        <v>320</v>
      </c>
      <c r="C18" s="8" t="s">
        <v>321</v>
      </c>
      <c r="D18" s="11">
        <v>8.4857285E8</v>
      </c>
      <c r="E18" s="8" t="s">
        <v>24</v>
      </c>
      <c r="F18" s="8" t="str">
        <f t="shared" si="1"/>
        <v>BUY</v>
      </c>
      <c r="G18" s="12">
        <v>16.58</v>
      </c>
      <c r="H18" s="12">
        <v>1000.0</v>
      </c>
      <c r="I18" s="16">
        <v>43326.0</v>
      </c>
      <c r="J18" s="14">
        <v>19.0</v>
      </c>
      <c r="K18" s="14">
        <f t="shared" si="2"/>
        <v>1145.958987</v>
      </c>
      <c r="L18" s="15">
        <f t="shared" si="3"/>
        <v>0.1459589867</v>
      </c>
      <c r="M18" s="15">
        <f t="shared" si="4"/>
        <v>-0.1459589867</v>
      </c>
      <c r="N18" s="8">
        <f t="shared" si="5"/>
        <v>834</v>
      </c>
    </row>
    <row r="19" ht="12.75" customHeight="1">
      <c r="A19" s="7">
        <v>42493.0</v>
      </c>
      <c r="B19" s="8" t="s">
        <v>338</v>
      </c>
      <c r="C19" s="8" t="s">
        <v>339</v>
      </c>
      <c r="D19" s="11">
        <v>8.51948643E8</v>
      </c>
      <c r="E19" s="8" t="s">
        <v>24</v>
      </c>
      <c r="F19" s="8" t="str">
        <f t="shared" si="1"/>
        <v>BUY</v>
      </c>
      <c r="G19" s="12">
        <v>64.797943</v>
      </c>
      <c r="H19" s="12">
        <v>1000.0</v>
      </c>
      <c r="I19" s="16">
        <v>42509.0</v>
      </c>
      <c r="J19" s="14">
        <v>61.264465</v>
      </c>
      <c r="K19" s="14">
        <f t="shared" si="2"/>
        <v>945.4692875</v>
      </c>
      <c r="L19" s="15">
        <f t="shared" si="3"/>
        <v>-0.05453071249</v>
      </c>
      <c r="M19" s="15">
        <f t="shared" si="4"/>
        <v>0.05453071249</v>
      </c>
      <c r="N19" s="8">
        <f t="shared" si="5"/>
        <v>16</v>
      </c>
    </row>
    <row r="20" ht="12.75" customHeight="1">
      <c r="A20" s="7">
        <v>42494.0</v>
      </c>
      <c r="B20" s="8" t="s">
        <v>353</v>
      </c>
      <c r="C20" s="8" t="s">
        <v>354</v>
      </c>
      <c r="D20" s="11">
        <v>6.04163E8</v>
      </c>
      <c r="E20" s="8" t="s">
        <v>20</v>
      </c>
      <c r="F20" s="8" t="str">
        <f t="shared" si="1"/>
        <v>SELL</v>
      </c>
      <c r="G20" s="12">
        <v>17.559999</v>
      </c>
      <c r="H20" s="12">
        <v>1000.0</v>
      </c>
      <c r="I20" s="16">
        <v>43371.0</v>
      </c>
      <c r="J20" s="14">
        <v>15.7</v>
      </c>
      <c r="K20" s="14">
        <f t="shared" si="2"/>
        <v>894.0774997</v>
      </c>
      <c r="L20" s="15">
        <f t="shared" si="3"/>
        <v>0.1059225003</v>
      </c>
      <c r="M20" s="15">
        <f t="shared" si="4"/>
        <v>-0.1059225003</v>
      </c>
      <c r="N20" s="8">
        <f t="shared" si="5"/>
        <v>877</v>
      </c>
    </row>
    <row r="21" ht="12.75" customHeight="1">
      <c r="A21" s="7">
        <v>42494.0</v>
      </c>
      <c r="B21" s="8" t="s">
        <v>312</v>
      </c>
      <c r="C21" s="8" t="s">
        <v>313</v>
      </c>
      <c r="D21" s="11">
        <v>1.10284452E9</v>
      </c>
      <c r="E21" s="8" t="s">
        <v>20</v>
      </c>
      <c r="F21" s="8" t="str">
        <f t="shared" si="1"/>
        <v>SELL</v>
      </c>
      <c r="G21" s="12">
        <v>44.889999</v>
      </c>
      <c r="H21" s="12">
        <v>1000.0</v>
      </c>
      <c r="I21" s="16">
        <v>43229.0</v>
      </c>
      <c r="J21" s="14">
        <v>28.01</v>
      </c>
      <c r="K21" s="14">
        <f t="shared" si="2"/>
        <v>623.9697176</v>
      </c>
      <c r="L21" s="15">
        <f t="shared" si="3"/>
        <v>0.3760302824</v>
      </c>
      <c r="M21" s="15">
        <f t="shared" si="4"/>
        <v>-0.3760302824</v>
      </c>
      <c r="N21" s="8">
        <f t="shared" si="5"/>
        <v>735</v>
      </c>
    </row>
    <row r="22" ht="12.75" customHeight="1">
      <c r="A22" s="7">
        <v>42494.0</v>
      </c>
      <c r="B22" s="8" t="s">
        <v>355</v>
      </c>
      <c r="C22" s="8" t="s">
        <v>356</v>
      </c>
      <c r="D22" s="11">
        <v>1.16025984E8</v>
      </c>
      <c r="E22" s="8" t="s">
        <v>20</v>
      </c>
      <c r="F22" s="8" t="str">
        <f t="shared" si="1"/>
        <v>SELL</v>
      </c>
      <c r="G22" s="12">
        <v>9.39</v>
      </c>
      <c r="H22" s="12">
        <v>1000.0</v>
      </c>
      <c r="I22" s="7">
        <v>42542.0</v>
      </c>
      <c r="J22" s="14">
        <v>11.26</v>
      </c>
      <c r="K22" s="14">
        <f t="shared" si="2"/>
        <v>1199.14803</v>
      </c>
      <c r="L22" s="15">
        <f t="shared" si="3"/>
        <v>-0.1991480298</v>
      </c>
      <c r="M22" s="15">
        <f t="shared" si="4"/>
        <v>0.1991480298</v>
      </c>
      <c r="N22" s="8">
        <f t="shared" si="5"/>
        <v>48</v>
      </c>
    </row>
    <row r="23" ht="12.75" customHeight="1">
      <c r="A23" s="16">
        <v>42494.0</v>
      </c>
      <c r="B23" s="8" t="s">
        <v>363</v>
      </c>
      <c r="C23" s="8" t="s">
        <v>364</v>
      </c>
      <c r="D23" s="11">
        <v>2.49563831E8</v>
      </c>
      <c r="E23" s="17" t="s">
        <v>20</v>
      </c>
      <c r="F23" s="18" t="str">
        <f t="shared" si="1"/>
        <v>SELL</v>
      </c>
      <c r="G23" s="12">
        <v>82.620003</v>
      </c>
      <c r="H23" s="12">
        <v>1000.0</v>
      </c>
      <c r="I23" s="16">
        <v>42507.0</v>
      </c>
      <c r="J23" s="14">
        <v>67.400002</v>
      </c>
      <c r="K23" s="14">
        <f t="shared" si="2"/>
        <v>815.783098</v>
      </c>
      <c r="L23" s="15">
        <f t="shared" si="3"/>
        <v>0.184216902</v>
      </c>
      <c r="M23" s="15">
        <f t="shared" si="4"/>
        <v>-0.184216902</v>
      </c>
      <c r="N23" s="8">
        <f t="shared" si="5"/>
        <v>13</v>
      </c>
    </row>
    <row r="24" ht="12.75" customHeight="1">
      <c r="A24" s="7">
        <v>42495.0</v>
      </c>
      <c r="B24" s="8" t="s">
        <v>370</v>
      </c>
      <c r="C24" s="8" t="s">
        <v>371</v>
      </c>
      <c r="D24" s="11">
        <v>1.548324E9</v>
      </c>
      <c r="E24" s="8" t="s">
        <v>24</v>
      </c>
      <c r="F24" s="8" t="str">
        <f t="shared" si="1"/>
        <v>BUY</v>
      </c>
      <c r="G24" s="12">
        <v>8.575366</v>
      </c>
      <c r="H24" s="12">
        <v>1000.0</v>
      </c>
      <c r="I24" s="16">
        <v>43244.0</v>
      </c>
      <c r="J24" s="14">
        <v>21.03574</v>
      </c>
      <c r="K24" s="14">
        <f t="shared" si="2"/>
        <v>2453.042821</v>
      </c>
      <c r="L24" s="15">
        <f t="shared" si="3"/>
        <v>1.453042821</v>
      </c>
      <c r="M24" s="15">
        <f t="shared" si="4"/>
        <v>-1.453042821</v>
      </c>
      <c r="N24" s="8">
        <f t="shared" si="5"/>
        <v>749</v>
      </c>
    </row>
    <row r="25" ht="12.75" customHeight="1">
      <c r="A25" s="7">
        <v>42495.0</v>
      </c>
      <c r="B25" s="8" t="s">
        <v>220</v>
      </c>
      <c r="C25" s="8" t="s">
        <v>221</v>
      </c>
      <c r="D25" s="11">
        <v>1.696935E9</v>
      </c>
      <c r="E25" s="8" t="s">
        <v>24</v>
      </c>
      <c r="F25" s="8" t="str">
        <f t="shared" si="1"/>
        <v>BUY</v>
      </c>
      <c r="G25" s="12">
        <v>13.88</v>
      </c>
      <c r="H25" s="12">
        <v>1000.0</v>
      </c>
      <c r="I25" s="16">
        <v>42543.0</v>
      </c>
      <c r="J25" s="14">
        <v>12.79</v>
      </c>
      <c r="K25" s="14">
        <f t="shared" si="2"/>
        <v>921.4697406</v>
      </c>
      <c r="L25" s="15">
        <f t="shared" si="3"/>
        <v>-0.07853025937</v>
      </c>
      <c r="M25" s="15">
        <f t="shared" si="4"/>
        <v>0.07853025937</v>
      </c>
      <c r="N25" s="8">
        <f t="shared" si="5"/>
        <v>48</v>
      </c>
    </row>
    <row r="26" ht="12.75" customHeight="1">
      <c r="A26" s="7">
        <v>42496.0</v>
      </c>
      <c r="B26" s="8" t="s">
        <v>397</v>
      </c>
      <c r="C26" s="8" t="s">
        <v>398</v>
      </c>
      <c r="D26" s="11">
        <v>1.638476112E9</v>
      </c>
      <c r="E26" s="8" t="s">
        <v>24</v>
      </c>
      <c r="F26" s="8" t="str">
        <f t="shared" si="1"/>
        <v>BUY</v>
      </c>
      <c r="G26" s="12">
        <v>60.08934</v>
      </c>
      <c r="H26" s="12">
        <v>1000.0</v>
      </c>
      <c r="I26" s="7">
        <v>42502.0</v>
      </c>
      <c r="J26" s="14">
        <v>65.828011</v>
      </c>
      <c r="K26" s="14">
        <f t="shared" si="2"/>
        <v>1095.502314</v>
      </c>
      <c r="L26" s="15">
        <f t="shared" si="3"/>
        <v>0.09550231372</v>
      </c>
      <c r="M26" s="15">
        <f t="shared" si="4"/>
        <v>-0.09550231372</v>
      </c>
      <c r="N26" s="8">
        <f t="shared" si="5"/>
        <v>6</v>
      </c>
    </row>
    <row r="27" ht="12.75" customHeight="1">
      <c r="A27" s="16">
        <v>42496.0</v>
      </c>
      <c r="B27" s="8" t="s">
        <v>417</v>
      </c>
      <c r="C27" s="8" t="s">
        <v>418</v>
      </c>
      <c r="D27" s="11">
        <v>5.49614916E8</v>
      </c>
      <c r="E27" s="18" t="s">
        <v>24</v>
      </c>
      <c r="F27" s="17" t="str">
        <f t="shared" si="1"/>
        <v>BUY</v>
      </c>
      <c r="G27" s="12">
        <v>24.194885</v>
      </c>
      <c r="H27" s="12">
        <v>1000.0</v>
      </c>
      <c r="I27" s="16">
        <v>43273.0</v>
      </c>
      <c r="J27" s="14">
        <v>37.366058</v>
      </c>
      <c r="K27" s="14">
        <f t="shared" si="2"/>
        <v>1544.378409</v>
      </c>
      <c r="L27" s="15">
        <f t="shared" si="3"/>
        <v>0.5443784089</v>
      </c>
      <c r="M27" s="15">
        <f t="shared" si="4"/>
        <v>-0.5443784089</v>
      </c>
      <c r="N27" s="8">
        <f t="shared" si="5"/>
        <v>777</v>
      </c>
    </row>
    <row r="28" ht="12.75" customHeight="1">
      <c r="A28" s="7">
        <v>42500.0</v>
      </c>
      <c r="B28" s="8" t="s">
        <v>164</v>
      </c>
      <c r="C28" s="8" t="s">
        <v>165</v>
      </c>
      <c r="D28" s="11">
        <v>9.06246745E8</v>
      </c>
      <c r="E28" s="8" t="s">
        <v>20</v>
      </c>
      <c r="F28" s="8" t="str">
        <f t="shared" si="1"/>
        <v>SELL</v>
      </c>
      <c r="G28" s="12">
        <v>26.841618</v>
      </c>
      <c r="H28" s="12">
        <v>1000.0</v>
      </c>
      <c r="I28" s="7">
        <v>42538.0</v>
      </c>
      <c r="J28" s="14">
        <v>27.918486</v>
      </c>
      <c r="K28" s="14">
        <f t="shared" si="2"/>
        <v>1040.11934</v>
      </c>
      <c r="L28" s="15">
        <f t="shared" si="3"/>
        <v>-0.04011934005</v>
      </c>
      <c r="M28" s="15">
        <f t="shared" si="4"/>
        <v>0.04011934005</v>
      </c>
      <c r="N28" s="8">
        <f t="shared" si="5"/>
        <v>38</v>
      </c>
    </row>
    <row r="29" ht="12.75" customHeight="1">
      <c r="A29" s="7">
        <v>42500.0</v>
      </c>
      <c r="B29" s="8" t="s">
        <v>447</v>
      </c>
      <c r="C29" s="8" t="s">
        <v>448</v>
      </c>
      <c r="D29" s="11">
        <v>1.020153877E9</v>
      </c>
      <c r="E29" s="8" t="s">
        <v>20</v>
      </c>
      <c r="F29" s="8" t="str">
        <f t="shared" si="1"/>
        <v>SELL</v>
      </c>
      <c r="G29" s="12">
        <v>37.939999</v>
      </c>
      <c r="H29" s="12">
        <v>1000.0</v>
      </c>
      <c r="I29" s="7">
        <v>42872.0</v>
      </c>
      <c r="J29" s="14">
        <v>90.139999</v>
      </c>
      <c r="K29" s="14">
        <f t="shared" si="2"/>
        <v>2375.856652</v>
      </c>
      <c r="L29" s="15">
        <f t="shared" si="3"/>
        <v>-1.375856652</v>
      </c>
      <c r="M29" s="15">
        <f t="shared" si="4"/>
        <v>1.375856652</v>
      </c>
      <c r="N29" s="8">
        <f t="shared" si="5"/>
        <v>372</v>
      </c>
    </row>
    <row r="30" ht="12.75" customHeight="1">
      <c r="A30" s="7">
        <v>42500.0</v>
      </c>
      <c r="B30" s="8" t="s">
        <v>449</v>
      </c>
      <c r="C30" s="8" t="s">
        <v>450</v>
      </c>
      <c r="D30" s="11">
        <v>1.04663624E9</v>
      </c>
      <c r="E30" s="8" t="s">
        <v>24</v>
      </c>
      <c r="F30" s="8" t="str">
        <f t="shared" si="1"/>
        <v>BUY</v>
      </c>
      <c r="G30" s="12">
        <v>12.192284</v>
      </c>
      <c r="H30" s="12">
        <v>1000.0</v>
      </c>
      <c r="I30" s="16">
        <v>44727.0</v>
      </c>
      <c r="J30" s="14">
        <v>9.026966</v>
      </c>
      <c r="K30" s="14">
        <f t="shared" si="2"/>
        <v>740.3835081</v>
      </c>
      <c r="L30" s="15">
        <f t="shared" si="3"/>
        <v>-0.2596164919</v>
      </c>
      <c r="M30" s="15">
        <f t="shared" si="4"/>
        <v>0.2596164919</v>
      </c>
      <c r="N30" s="8">
        <f t="shared" si="5"/>
        <v>2227</v>
      </c>
    </row>
    <row r="31" ht="12.75" customHeight="1">
      <c r="A31" s="7">
        <v>42501.0</v>
      </c>
      <c r="B31" s="8" t="s">
        <v>473</v>
      </c>
      <c r="C31" s="8" t="s">
        <v>474</v>
      </c>
      <c r="D31" s="11">
        <v>4.91931204E8</v>
      </c>
      <c r="E31" s="8" t="s">
        <v>20</v>
      </c>
      <c r="F31" s="8" t="str">
        <f t="shared" si="1"/>
        <v>SELL</v>
      </c>
      <c r="G31" s="12">
        <v>8.47</v>
      </c>
      <c r="H31" s="12">
        <v>1000.0</v>
      </c>
      <c r="I31" s="16">
        <v>42856.0</v>
      </c>
      <c r="J31" s="14">
        <v>8.7</v>
      </c>
      <c r="K31" s="14">
        <f t="shared" si="2"/>
        <v>1027.154664</v>
      </c>
      <c r="L31" s="15">
        <f t="shared" si="3"/>
        <v>-0.02715466352</v>
      </c>
      <c r="M31" s="15">
        <f t="shared" si="4"/>
        <v>0.02715466352</v>
      </c>
      <c r="N31" s="8">
        <f t="shared" si="5"/>
        <v>355</v>
      </c>
    </row>
    <row r="32" ht="12.75" customHeight="1">
      <c r="A32" s="7">
        <v>42501.0</v>
      </c>
      <c r="B32" s="8" t="s">
        <v>475</v>
      </c>
      <c r="C32" s="8" t="s">
        <v>476</v>
      </c>
      <c r="D32" s="11">
        <v>1.885409715E9</v>
      </c>
      <c r="E32" s="8" t="s">
        <v>24</v>
      </c>
      <c r="F32" s="8" t="str">
        <f t="shared" si="1"/>
        <v>BUY</v>
      </c>
      <c r="G32" s="12">
        <v>31.818422</v>
      </c>
      <c r="H32" s="12">
        <v>1000.0</v>
      </c>
      <c r="I32" s="16">
        <v>44727.0</v>
      </c>
      <c r="J32" s="14">
        <v>36.619999</v>
      </c>
      <c r="K32" s="14">
        <f t="shared" si="2"/>
        <v>1150.905567</v>
      </c>
      <c r="L32" s="15">
        <f t="shared" si="3"/>
        <v>0.1509055666</v>
      </c>
      <c r="M32" s="15">
        <f t="shared" si="4"/>
        <v>-0.1509055666</v>
      </c>
      <c r="N32" s="8">
        <f t="shared" si="5"/>
        <v>2226</v>
      </c>
    </row>
    <row r="33" ht="12.75" customHeight="1">
      <c r="A33" s="7">
        <v>42501.0</v>
      </c>
      <c r="B33" s="8" t="s">
        <v>481</v>
      </c>
      <c r="C33" s="8" t="s">
        <v>482</v>
      </c>
      <c r="D33" s="11">
        <v>1.494728092E9</v>
      </c>
      <c r="E33" s="8" t="s">
        <v>20</v>
      </c>
      <c r="F33" s="8" t="str">
        <f t="shared" si="1"/>
        <v>SELL</v>
      </c>
      <c r="G33" s="12">
        <v>36.316521</v>
      </c>
      <c r="H33" s="12">
        <v>1000.0</v>
      </c>
      <c r="I33" s="16">
        <v>44727.0</v>
      </c>
      <c r="J33" s="14">
        <v>54.312805</v>
      </c>
      <c r="K33" s="14">
        <f t="shared" si="2"/>
        <v>1495.539867</v>
      </c>
      <c r="L33" s="15">
        <f t="shared" si="3"/>
        <v>-0.4955398674</v>
      </c>
      <c r="M33" s="15">
        <f t="shared" si="4"/>
        <v>0.4955398674</v>
      </c>
      <c r="N33" s="8">
        <f t="shared" si="5"/>
        <v>2226</v>
      </c>
    </row>
    <row r="34" ht="12.75" customHeight="1">
      <c r="A34" s="7">
        <v>42501.0</v>
      </c>
      <c r="B34" s="8" t="s">
        <v>483</v>
      </c>
      <c r="C34" s="8" t="s">
        <v>484</v>
      </c>
      <c r="D34" s="11">
        <v>1.2985656E9</v>
      </c>
      <c r="E34" s="8" t="s">
        <v>24</v>
      </c>
      <c r="F34" s="8" t="str">
        <f t="shared" si="1"/>
        <v>BUY</v>
      </c>
      <c r="G34" s="12">
        <v>38.700001</v>
      </c>
      <c r="H34" s="12">
        <v>1000.0</v>
      </c>
      <c r="I34" s="16">
        <v>44727.0</v>
      </c>
      <c r="J34" s="14">
        <v>35.09</v>
      </c>
      <c r="K34" s="14">
        <f t="shared" si="2"/>
        <v>906.7183228</v>
      </c>
      <c r="L34" s="15">
        <f t="shared" si="3"/>
        <v>-0.09328167718</v>
      </c>
      <c r="M34" s="15">
        <f t="shared" si="4"/>
        <v>0.09328167718</v>
      </c>
      <c r="N34" s="8">
        <f t="shared" si="5"/>
        <v>2226</v>
      </c>
    </row>
    <row r="35" ht="12.75" customHeight="1">
      <c r="A35" s="7">
        <v>42502.0</v>
      </c>
      <c r="B35" s="8" t="s">
        <v>397</v>
      </c>
      <c r="C35" s="8" t="s">
        <v>398</v>
      </c>
      <c r="D35" s="11">
        <v>1.638476112E9</v>
      </c>
      <c r="E35" s="8" t="s">
        <v>20</v>
      </c>
      <c r="F35" s="8" t="str">
        <f t="shared" si="1"/>
        <v>SELL</v>
      </c>
      <c r="G35" s="12">
        <v>65.828011</v>
      </c>
      <c r="H35" s="12">
        <v>1000.0</v>
      </c>
      <c r="I35" s="7">
        <v>44664.0</v>
      </c>
      <c r="J35" s="14">
        <v>89.049225</v>
      </c>
      <c r="K35" s="14">
        <f t="shared" si="2"/>
        <v>1352.75582</v>
      </c>
      <c r="L35" s="15">
        <f t="shared" si="3"/>
        <v>-0.35275582</v>
      </c>
      <c r="M35" s="15">
        <f t="shared" si="4"/>
        <v>0.35275582</v>
      </c>
      <c r="N35" s="8">
        <f t="shared" si="5"/>
        <v>2162</v>
      </c>
    </row>
    <row r="36" ht="12.75" customHeight="1">
      <c r="A36" s="16">
        <v>42506.0</v>
      </c>
      <c r="B36" s="8" t="s">
        <v>529</v>
      </c>
      <c r="C36" s="8" t="s">
        <v>530</v>
      </c>
      <c r="D36" s="11">
        <v>2.50224E8</v>
      </c>
      <c r="E36" s="17" t="s">
        <v>20</v>
      </c>
      <c r="F36" s="18" t="str">
        <f t="shared" si="1"/>
        <v>SELL</v>
      </c>
      <c r="G36" s="12">
        <v>37.349998</v>
      </c>
      <c r="H36" s="12">
        <v>1000.0</v>
      </c>
      <c r="I36" s="16">
        <v>42760.0</v>
      </c>
      <c r="J36" s="14">
        <v>22.34</v>
      </c>
      <c r="K36" s="14">
        <f t="shared" si="2"/>
        <v>598.1258687</v>
      </c>
      <c r="L36" s="15">
        <f t="shared" si="3"/>
        <v>0.4018741313</v>
      </c>
      <c r="M36" s="15">
        <f t="shared" si="4"/>
        <v>-0.4018741313</v>
      </c>
      <c r="N36" s="8">
        <f t="shared" si="5"/>
        <v>254</v>
      </c>
    </row>
    <row r="37" ht="12.75" customHeight="1">
      <c r="A37" s="7">
        <v>42507.0</v>
      </c>
      <c r="B37" s="8" t="s">
        <v>541</v>
      </c>
      <c r="C37" s="8" t="s">
        <v>542</v>
      </c>
      <c r="D37" s="11">
        <v>2.52174003E8</v>
      </c>
      <c r="E37" s="8" t="s">
        <v>20</v>
      </c>
      <c r="F37" s="8" t="str">
        <f t="shared" si="1"/>
        <v>SELL</v>
      </c>
      <c r="G37" s="12">
        <v>13.630978</v>
      </c>
      <c r="H37" s="12">
        <v>1000.0</v>
      </c>
      <c r="I37" s="7">
        <v>43231.0</v>
      </c>
      <c r="J37" s="14">
        <v>27.318155</v>
      </c>
      <c r="K37" s="14">
        <f t="shared" si="2"/>
        <v>2004.122888</v>
      </c>
      <c r="L37" s="15">
        <f t="shared" si="3"/>
        <v>-1.004122888</v>
      </c>
      <c r="M37" s="15">
        <f t="shared" si="4"/>
        <v>1.004122888</v>
      </c>
      <c r="N37" s="8">
        <f t="shared" si="5"/>
        <v>724</v>
      </c>
    </row>
    <row r="38" ht="12.75" customHeight="1">
      <c r="A38" s="16">
        <v>42507.0</v>
      </c>
      <c r="B38" s="8" t="s">
        <v>363</v>
      </c>
      <c r="C38" s="8" t="s">
        <v>364</v>
      </c>
      <c r="D38" s="11">
        <v>2.49563831E8</v>
      </c>
      <c r="E38" s="18" t="s">
        <v>24</v>
      </c>
      <c r="F38" s="17" t="str">
        <f t="shared" si="1"/>
        <v>BUY</v>
      </c>
      <c r="G38" s="12">
        <v>67.400002</v>
      </c>
      <c r="H38" s="12">
        <v>1000.0</v>
      </c>
      <c r="I38" s="16">
        <v>42510.0</v>
      </c>
      <c r="J38" s="14">
        <v>69.040001</v>
      </c>
      <c r="K38" s="14">
        <f t="shared" si="2"/>
        <v>1024.332329</v>
      </c>
      <c r="L38" s="15">
        <f t="shared" si="3"/>
        <v>0.02433232865</v>
      </c>
      <c r="M38" s="15">
        <f t="shared" si="4"/>
        <v>-0.02433232865</v>
      </c>
      <c r="N38" s="8">
        <f t="shared" si="5"/>
        <v>3</v>
      </c>
    </row>
    <row r="39" ht="12.75" customHeight="1">
      <c r="A39" s="7">
        <v>42509.0</v>
      </c>
      <c r="B39" s="8" t="s">
        <v>551</v>
      </c>
      <c r="C39" s="8" t="s">
        <v>552</v>
      </c>
      <c r="D39" s="11">
        <v>7.25136E8</v>
      </c>
      <c r="E39" s="8" t="s">
        <v>20</v>
      </c>
      <c r="F39" s="8" t="str">
        <f t="shared" si="1"/>
        <v>SELL</v>
      </c>
      <c r="G39" s="12">
        <v>36.83</v>
      </c>
      <c r="H39" s="12">
        <v>1000.0</v>
      </c>
      <c r="I39" s="16">
        <v>42940.0</v>
      </c>
      <c r="J39" s="14">
        <v>14.94</v>
      </c>
      <c r="K39" s="14">
        <f t="shared" si="2"/>
        <v>405.6475699</v>
      </c>
      <c r="L39" s="15">
        <f t="shared" si="3"/>
        <v>0.5943524301</v>
      </c>
      <c r="M39" s="15">
        <f t="shared" si="4"/>
        <v>-0.5943524301</v>
      </c>
      <c r="N39" s="8">
        <f t="shared" si="5"/>
        <v>431</v>
      </c>
    </row>
    <row r="40" ht="12.75" customHeight="1">
      <c r="A40" s="7">
        <v>42509.0</v>
      </c>
      <c r="B40" s="8" t="s">
        <v>338</v>
      </c>
      <c r="C40" s="8" t="s">
        <v>339</v>
      </c>
      <c r="D40" s="11">
        <v>8.51948643E8</v>
      </c>
      <c r="E40" s="8" t="s">
        <v>20</v>
      </c>
      <c r="F40" s="8" t="str">
        <f t="shared" si="1"/>
        <v>SELL</v>
      </c>
      <c r="G40" s="12">
        <v>61.264465</v>
      </c>
      <c r="H40" s="12">
        <v>1000.0</v>
      </c>
      <c r="I40" s="16">
        <v>42585.0</v>
      </c>
      <c r="J40" s="14">
        <v>58.435852</v>
      </c>
      <c r="K40" s="14">
        <f t="shared" si="2"/>
        <v>953.829467</v>
      </c>
      <c r="L40" s="15">
        <f t="shared" si="3"/>
        <v>0.04617053295</v>
      </c>
      <c r="M40" s="15">
        <f t="shared" si="4"/>
        <v>-0.04617053295</v>
      </c>
      <c r="N40" s="8">
        <f t="shared" si="5"/>
        <v>76</v>
      </c>
    </row>
    <row r="41" ht="12.75" customHeight="1">
      <c r="A41" s="7">
        <v>42510.0</v>
      </c>
      <c r="B41" s="8" t="s">
        <v>558</v>
      </c>
      <c r="C41" s="8" t="s">
        <v>559</v>
      </c>
      <c r="D41" s="11">
        <v>1.55677365E9</v>
      </c>
      <c r="E41" s="8" t="s">
        <v>24</v>
      </c>
      <c r="F41" s="8" t="str">
        <f t="shared" si="1"/>
        <v>BUY</v>
      </c>
      <c r="G41" s="12">
        <v>12.72</v>
      </c>
      <c r="H41" s="12">
        <v>1000.0</v>
      </c>
      <c r="I41" s="16">
        <v>44727.0</v>
      </c>
      <c r="J41" s="14">
        <v>30.33</v>
      </c>
      <c r="K41" s="14">
        <f t="shared" si="2"/>
        <v>2384.433962</v>
      </c>
      <c r="L41" s="15">
        <f t="shared" si="3"/>
        <v>1.384433962</v>
      </c>
      <c r="M41" s="15">
        <f t="shared" si="4"/>
        <v>-1.384433962</v>
      </c>
      <c r="N41" s="8">
        <f t="shared" si="5"/>
        <v>2217</v>
      </c>
    </row>
    <row r="42" ht="12.75" customHeight="1">
      <c r="A42" s="7">
        <v>42510.0</v>
      </c>
      <c r="B42" s="8" t="s">
        <v>574</v>
      </c>
      <c r="C42" s="8" t="s">
        <v>575</v>
      </c>
      <c r="D42" s="11">
        <v>7.2110357E8</v>
      </c>
      <c r="E42" s="8" t="s">
        <v>24</v>
      </c>
      <c r="F42" s="8" t="str">
        <f t="shared" si="1"/>
        <v>BUY</v>
      </c>
      <c r="G42" s="12">
        <v>19.950001</v>
      </c>
      <c r="H42" s="12">
        <v>1000.0</v>
      </c>
      <c r="I42" s="16">
        <v>44727.0</v>
      </c>
      <c r="J42" s="14">
        <v>13.2</v>
      </c>
      <c r="K42" s="14">
        <f t="shared" si="2"/>
        <v>661.6541022</v>
      </c>
      <c r="L42" s="15">
        <f t="shared" si="3"/>
        <v>-0.3383458978</v>
      </c>
      <c r="M42" s="15">
        <f t="shared" si="4"/>
        <v>0.3383458978</v>
      </c>
      <c r="N42" s="8">
        <f t="shared" si="5"/>
        <v>2217</v>
      </c>
    </row>
    <row r="43" ht="12.75" customHeight="1">
      <c r="A43" s="16">
        <v>42510.0</v>
      </c>
      <c r="B43" s="8" t="s">
        <v>363</v>
      </c>
      <c r="C43" s="8" t="s">
        <v>364</v>
      </c>
      <c r="D43" s="11">
        <v>2.49563831E8</v>
      </c>
      <c r="E43" s="17" t="s">
        <v>20</v>
      </c>
      <c r="F43" s="18" t="str">
        <f t="shared" si="1"/>
        <v>SELL</v>
      </c>
      <c r="G43" s="12">
        <v>69.040001</v>
      </c>
      <c r="H43" s="12">
        <v>1000.0</v>
      </c>
      <c r="I43" s="16">
        <v>43227.0</v>
      </c>
      <c r="J43" s="14">
        <v>272.450012</v>
      </c>
      <c r="K43" s="14">
        <f t="shared" si="2"/>
        <v>3946.263153</v>
      </c>
      <c r="L43" s="15">
        <f t="shared" si="3"/>
        <v>-2.946263153</v>
      </c>
      <c r="M43" s="15">
        <f t="shared" si="4"/>
        <v>2.946263153</v>
      </c>
      <c r="N43" s="8">
        <f t="shared" si="5"/>
        <v>717</v>
      </c>
    </row>
    <row r="44" ht="12.75" customHeight="1">
      <c r="A44" s="7">
        <v>42513.0</v>
      </c>
      <c r="B44" s="8" t="s">
        <v>605</v>
      </c>
      <c r="C44" s="8" t="s">
        <v>606</v>
      </c>
      <c r="D44" s="11">
        <v>1.2513744E9</v>
      </c>
      <c r="E44" s="8" t="s">
        <v>24</v>
      </c>
      <c r="F44" s="8" t="str">
        <f t="shared" si="1"/>
        <v>BUY</v>
      </c>
      <c r="G44" s="12">
        <v>66.93</v>
      </c>
      <c r="H44" s="12">
        <v>1000.0</v>
      </c>
      <c r="I44" s="16">
        <v>44727.0</v>
      </c>
      <c r="J44" s="14">
        <v>19.52</v>
      </c>
      <c r="K44" s="14">
        <f t="shared" si="2"/>
        <v>291.6479904</v>
      </c>
      <c r="L44" s="15">
        <f t="shared" si="3"/>
        <v>-0.7083520096</v>
      </c>
      <c r="M44" s="15">
        <f t="shared" si="4"/>
        <v>0.7083520096</v>
      </c>
      <c r="N44" s="8">
        <f t="shared" si="5"/>
        <v>2214</v>
      </c>
    </row>
    <row r="45" ht="12.75" customHeight="1">
      <c r="A45" s="7">
        <v>42513.0</v>
      </c>
      <c r="B45" s="8" t="s">
        <v>607</v>
      </c>
      <c r="C45" s="8" t="s">
        <v>608</v>
      </c>
      <c r="D45" s="11">
        <v>8.7276728E8</v>
      </c>
      <c r="E45" s="8" t="s">
        <v>20</v>
      </c>
      <c r="F45" s="8" t="str">
        <f t="shared" si="1"/>
        <v>SELL</v>
      </c>
      <c r="G45" s="12">
        <v>9.094458</v>
      </c>
      <c r="H45" s="12">
        <v>1000.0</v>
      </c>
      <c r="I45" s="7">
        <v>42583.0</v>
      </c>
      <c r="J45" s="14">
        <v>7.930836</v>
      </c>
      <c r="K45" s="14">
        <f t="shared" si="2"/>
        <v>872.0515285</v>
      </c>
      <c r="L45" s="15">
        <f t="shared" si="3"/>
        <v>0.1279484715</v>
      </c>
      <c r="M45" s="15">
        <f t="shared" si="4"/>
        <v>-0.1279484715</v>
      </c>
      <c r="N45" s="8">
        <f t="shared" si="5"/>
        <v>70</v>
      </c>
    </row>
    <row r="46" ht="12.75" customHeight="1">
      <c r="A46" s="7">
        <v>42513.0</v>
      </c>
      <c r="B46" s="8" t="s">
        <v>611</v>
      </c>
      <c r="C46" s="8" t="s">
        <v>612</v>
      </c>
      <c r="D46" s="11">
        <v>9.4682821E7</v>
      </c>
      <c r="E46" s="8" t="s">
        <v>24</v>
      </c>
      <c r="F46" s="8" t="str">
        <f t="shared" si="1"/>
        <v>BUY</v>
      </c>
      <c r="G46" s="12">
        <v>153.399994</v>
      </c>
      <c r="H46" s="12">
        <v>1000.0</v>
      </c>
      <c r="I46" s="7">
        <v>42531.0</v>
      </c>
      <c r="J46" s="14">
        <v>156.600006</v>
      </c>
      <c r="K46" s="14">
        <f t="shared" si="2"/>
        <v>1020.860574</v>
      </c>
      <c r="L46" s="15">
        <f t="shared" si="3"/>
        <v>0.02086057448</v>
      </c>
      <c r="M46" s="15">
        <f t="shared" si="4"/>
        <v>-0.02086057448</v>
      </c>
      <c r="N46" s="8">
        <f t="shared" si="5"/>
        <v>18</v>
      </c>
    </row>
    <row r="47" ht="12.75" customHeight="1">
      <c r="A47" s="7">
        <v>42513.0</v>
      </c>
      <c r="B47" s="8" t="s">
        <v>613</v>
      </c>
      <c r="C47" s="8" t="s">
        <v>614</v>
      </c>
      <c r="D47" s="11">
        <v>1.37700456E9</v>
      </c>
      <c r="E47" s="8" t="s">
        <v>24</v>
      </c>
      <c r="F47" s="8" t="str">
        <f t="shared" si="1"/>
        <v>BUY</v>
      </c>
      <c r="G47" s="12">
        <v>7.851537</v>
      </c>
      <c r="H47" s="12">
        <v>1000.0</v>
      </c>
      <c r="I47" s="7">
        <v>42569.0</v>
      </c>
      <c r="J47" s="14">
        <v>7.793936</v>
      </c>
      <c r="K47" s="14">
        <f t="shared" si="2"/>
        <v>992.6637294</v>
      </c>
      <c r="L47" s="15">
        <f t="shared" si="3"/>
        <v>-0.007336270593</v>
      </c>
      <c r="M47" s="15">
        <f t="shared" si="4"/>
        <v>0.007336270593</v>
      </c>
      <c r="N47" s="8">
        <f t="shared" si="5"/>
        <v>56</v>
      </c>
    </row>
    <row r="48" ht="12.75" customHeight="1">
      <c r="A48" s="7">
        <v>42514.0</v>
      </c>
      <c r="B48" s="8" t="s">
        <v>623</v>
      </c>
      <c r="C48" s="8" t="s">
        <v>624</v>
      </c>
      <c r="D48" s="11">
        <v>1.30777758E9</v>
      </c>
      <c r="E48" s="8" t="s">
        <v>24</v>
      </c>
      <c r="F48" s="8" t="str">
        <f t="shared" si="1"/>
        <v>BUY</v>
      </c>
      <c r="G48" s="12">
        <v>5.873442</v>
      </c>
      <c r="H48" s="12">
        <v>1000.0</v>
      </c>
      <c r="I48" s="16">
        <v>44727.0</v>
      </c>
      <c r="J48" s="14">
        <v>11.776783</v>
      </c>
      <c r="K48" s="14">
        <f t="shared" si="2"/>
        <v>2005.090541</v>
      </c>
      <c r="L48" s="15">
        <f t="shared" si="3"/>
        <v>1.005090541</v>
      </c>
      <c r="M48" s="15">
        <f t="shared" si="4"/>
        <v>-1.005090541</v>
      </c>
      <c r="N48" s="8">
        <f t="shared" si="5"/>
        <v>2213</v>
      </c>
    </row>
    <row r="49" ht="12.75" customHeight="1">
      <c r="A49" s="7">
        <v>42515.0</v>
      </c>
      <c r="B49" s="8" t="s">
        <v>640</v>
      </c>
      <c r="C49" s="8" t="s">
        <v>641</v>
      </c>
      <c r="D49" s="11">
        <v>9.3259816E7</v>
      </c>
      <c r="E49" s="8" t="s">
        <v>24</v>
      </c>
      <c r="F49" s="8" t="str">
        <f t="shared" si="1"/>
        <v>BUY</v>
      </c>
      <c r="G49" s="12">
        <v>7.0</v>
      </c>
      <c r="H49" s="12">
        <v>1000.0</v>
      </c>
      <c r="I49" s="16">
        <v>43983.0</v>
      </c>
      <c r="J49" s="14">
        <v>15.32</v>
      </c>
      <c r="K49" s="14">
        <f t="shared" si="2"/>
        <v>2188.571429</v>
      </c>
      <c r="L49" s="15">
        <f t="shared" si="3"/>
        <v>1.188571429</v>
      </c>
      <c r="M49" s="15">
        <f t="shared" si="4"/>
        <v>-1.188571429</v>
      </c>
      <c r="N49" s="8">
        <f t="shared" si="5"/>
        <v>1468</v>
      </c>
    </row>
    <row r="50" ht="12.75" customHeight="1">
      <c r="A50" s="16">
        <v>42516.0</v>
      </c>
      <c r="B50" s="8" t="s">
        <v>650</v>
      </c>
      <c r="C50" s="8" t="s">
        <v>651</v>
      </c>
      <c r="D50" s="11">
        <v>4.1824097E8</v>
      </c>
      <c r="E50" s="17" t="s">
        <v>20</v>
      </c>
      <c r="F50" s="18" t="str">
        <f t="shared" si="1"/>
        <v>SELL</v>
      </c>
      <c r="G50" s="12">
        <v>37.774448</v>
      </c>
      <c r="H50" s="12">
        <v>1000.0</v>
      </c>
      <c r="I50" s="16">
        <v>42895.0</v>
      </c>
      <c r="J50" s="14">
        <v>55.060291</v>
      </c>
      <c r="K50" s="14">
        <f t="shared" si="2"/>
        <v>1457.606766</v>
      </c>
      <c r="L50" s="15">
        <f t="shared" si="3"/>
        <v>-0.4576067664</v>
      </c>
      <c r="M50" s="15">
        <f t="shared" si="4"/>
        <v>0.4576067664</v>
      </c>
      <c r="N50" s="8">
        <f t="shared" si="5"/>
        <v>379</v>
      </c>
    </row>
    <row r="51" ht="12.75" customHeight="1">
      <c r="A51" s="16">
        <v>42516.0</v>
      </c>
      <c r="B51" s="8" t="s">
        <v>652</v>
      </c>
      <c r="C51" s="8" t="s">
        <v>653</v>
      </c>
      <c r="D51" s="11">
        <v>2.3659671E8</v>
      </c>
      <c r="E51" s="18" t="s">
        <v>24</v>
      </c>
      <c r="F51" s="17" t="str">
        <f t="shared" si="1"/>
        <v>BUY</v>
      </c>
      <c r="G51" s="12">
        <v>13.041554</v>
      </c>
      <c r="H51" s="12">
        <v>1000.0</v>
      </c>
      <c r="I51" s="16">
        <v>44727.0</v>
      </c>
      <c r="J51" s="14">
        <v>1.87</v>
      </c>
      <c r="K51" s="14">
        <f t="shared" si="2"/>
        <v>143.3878202</v>
      </c>
      <c r="L51" s="15">
        <f t="shared" si="3"/>
        <v>-0.8566121798</v>
      </c>
      <c r="M51" s="15">
        <f t="shared" si="4"/>
        <v>0.8566121798</v>
      </c>
      <c r="N51" s="8">
        <f t="shared" si="5"/>
        <v>2211</v>
      </c>
    </row>
    <row r="52" ht="12.75" customHeight="1">
      <c r="A52" s="7">
        <v>42517.0</v>
      </c>
      <c r="B52" s="8" t="s">
        <v>656</v>
      </c>
      <c r="C52" s="8" t="s">
        <v>657</v>
      </c>
      <c r="D52" s="11">
        <v>9.4743293E8</v>
      </c>
      <c r="E52" s="8" t="s">
        <v>24</v>
      </c>
      <c r="F52" s="8" t="str">
        <f t="shared" si="1"/>
        <v>BUY</v>
      </c>
      <c r="G52" s="12">
        <v>38.549999</v>
      </c>
      <c r="H52" s="12">
        <v>1000.0</v>
      </c>
      <c r="I52" s="16">
        <v>43991.0</v>
      </c>
      <c r="J52" s="14">
        <v>17.280001</v>
      </c>
      <c r="K52" s="14">
        <f t="shared" si="2"/>
        <v>448.2490648</v>
      </c>
      <c r="L52" s="15">
        <f t="shared" si="3"/>
        <v>-0.5517509352</v>
      </c>
      <c r="M52" s="15">
        <f t="shared" si="4"/>
        <v>0.5517509352</v>
      </c>
      <c r="N52" s="8">
        <f t="shared" si="5"/>
        <v>1474</v>
      </c>
    </row>
    <row r="53" ht="12.75" customHeight="1">
      <c r="A53" s="7">
        <v>42517.0</v>
      </c>
      <c r="B53" s="8" t="s">
        <v>658</v>
      </c>
      <c r="C53" s="8" t="s">
        <v>659</v>
      </c>
      <c r="D53" s="11">
        <v>3.0803136E8</v>
      </c>
      <c r="E53" s="8" t="s">
        <v>24</v>
      </c>
      <c r="F53" s="8" t="str">
        <f t="shared" si="1"/>
        <v>BUY</v>
      </c>
      <c r="G53" s="12">
        <v>17.43</v>
      </c>
      <c r="H53" s="12">
        <v>1000.0</v>
      </c>
      <c r="I53" s="16">
        <v>44005.0</v>
      </c>
      <c r="J53" s="14">
        <v>9.4</v>
      </c>
      <c r="K53" s="14">
        <f t="shared" si="2"/>
        <v>539.3000574</v>
      </c>
      <c r="L53" s="15">
        <f t="shared" si="3"/>
        <v>-0.4606999426</v>
      </c>
      <c r="M53" s="15">
        <f t="shared" si="4"/>
        <v>0.4606999426</v>
      </c>
      <c r="N53" s="8">
        <f t="shared" si="5"/>
        <v>1488</v>
      </c>
    </row>
    <row r="54" ht="12.75" customHeight="1">
      <c r="A54" s="7">
        <v>42522.0</v>
      </c>
      <c r="B54" s="8" t="s">
        <v>660</v>
      </c>
      <c r="C54" s="8" t="s">
        <v>661</v>
      </c>
      <c r="D54" s="11">
        <v>8.0694385E8</v>
      </c>
      <c r="E54" s="8" t="s">
        <v>24</v>
      </c>
      <c r="F54" s="8" t="str">
        <f t="shared" si="1"/>
        <v>BUY</v>
      </c>
      <c r="G54" s="12">
        <v>9.930676</v>
      </c>
      <c r="H54" s="12">
        <v>1000.0</v>
      </c>
      <c r="I54" s="16">
        <v>44727.0</v>
      </c>
      <c r="J54" s="14">
        <v>8.2083</v>
      </c>
      <c r="K54" s="14">
        <f t="shared" si="2"/>
        <v>826.5600449</v>
      </c>
      <c r="L54" s="15">
        <f t="shared" si="3"/>
        <v>-0.1734399551</v>
      </c>
      <c r="M54" s="15">
        <f t="shared" si="4"/>
        <v>0.1734399551</v>
      </c>
      <c r="N54" s="8">
        <f t="shared" si="5"/>
        <v>2205</v>
      </c>
    </row>
    <row r="55" ht="12.75" customHeight="1">
      <c r="A55" s="7">
        <v>42523.0</v>
      </c>
      <c r="B55" s="8" t="s">
        <v>666</v>
      </c>
      <c r="C55" s="8" t="s">
        <v>667</v>
      </c>
      <c r="D55" s="11">
        <v>2.26082577E8</v>
      </c>
      <c r="E55" s="8" t="s">
        <v>24</v>
      </c>
      <c r="F55" s="8" t="str">
        <f t="shared" si="1"/>
        <v>BUY</v>
      </c>
      <c r="G55" s="12">
        <v>41.227196</v>
      </c>
      <c r="H55" s="12">
        <v>1000.0</v>
      </c>
      <c r="I55" s="16">
        <v>42874.0</v>
      </c>
      <c r="J55" s="14">
        <v>38.057758</v>
      </c>
      <c r="K55" s="14">
        <f t="shared" si="2"/>
        <v>923.1226397</v>
      </c>
      <c r="L55" s="15">
        <f t="shared" si="3"/>
        <v>-0.07687736027</v>
      </c>
      <c r="M55" s="15">
        <f t="shared" si="4"/>
        <v>0.07687736027</v>
      </c>
      <c r="N55" s="8">
        <f t="shared" si="5"/>
        <v>351</v>
      </c>
    </row>
    <row r="56" ht="12.75" customHeight="1">
      <c r="A56" s="7">
        <v>42523.0</v>
      </c>
      <c r="B56" s="8" t="s">
        <v>668</v>
      </c>
      <c r="C56" s="8" t="s">
        <v>669</v>
      </c>
      <c r="D56" s="11">
        <v>5.83698716E8</v>
      </c>
      <c r="E56" s="8" t="s">
        <v>24</v>
      </c>
      <c r="F56" s="8" t="str">
        <f t="shared" si="1"/>
        <v>BUY</v>
      </c>
      <c r="G56" s="12">
        <v>10.7200003</v>
      </c>
      <c r="H56" s="12">
        <v>1000.0</v>
      </c>
      <c r="I56" s="16">
        <v>42585.0</v>
      </c>
      <c r="J56" s="14">
        <v>13.3000002</v>
      </c>
      <c r="K56" s="14">
        <f t="shared" si="2"/>
        <v>1240.671626</v>
      </c>
      <c r="L56" s="15">
        <f t="shared" si="3"/>
        <v>0.2406716257</v>
      </c>
      <c r="M56" s="15">
        <f t="shared" si="4"/>
        <v>-0.2406716257</v>
      </c>
      <c r="N56" s="8">
        <f t="shared" si="5"/>
        <v>62</v>
      </c>
    </row>
    <row r="57" ht="12.75" customHeight="1">
      <c r="A57" s="7">
        <v>42523.0</v>
      </c>
      <c r="B57" s="8" t="s">
        <v>679</v>
      </c>
      <c r="C57" s="8" t="s">
        <v>680</v>
      </c>
      <c r="D57" s="11">
        <v>5.4630193E8</v>
      </c>
      <c r="E57" s="8" t="s">
        <v>24</v>
      </c>
      <c r="F57" s="8" t="str">
        <f t="shared" si="1"/>
        <v>BUY</v>
      </c>
      <c r="G57" s="12">
        <v>13.28</v>
      </c>
      <c r="H57" s="12">
        <v>1000.0</v>
      </c>
      <c r="I57" s="16">
        <v>44727.0</v>
      </c>
      <c r="J57" s="14">
        <v>9.96</v>
      </c>
      <c r="K57" s="14">
        <f t="shared" si="2"/>
        <v>750</v>
      </c>
      <c r="L57" s="15">
        <f t="shared" si="3"/>
        <v>-0.25</v>
      </c>
      <c r="M57" s="15">
        <f t="shared" si="4"/>
        <v>0.25</v>
      </c>
      <c r="N57" s="8">
        <f t="shared" si="5"/>
        <v>2204</v>
      </c>
    </row>
    <row r="58" ht="12.75" customHeight="1">
      <c r="A58" s="7">
        <v>42524.0</v>
      </c>
      <c r="B58" s="8" t="s">
        <v>681</v>
      </c>
      <c r="C58" s="8" t="s">
        <v>682</v>
      </c>
      <c r="D58" s="11">
        <v>1.7341689E9</v>
      </c>
      <c r="E58" s="8" t="s">
        <v>24</v>
      </c>
      <c r="F58" s="8" t="str">
        <f t="shared" si="1"/>
        <v>BUY</v>
      </c>
      <c r="G58" s="12">
        <v>128.07</v>
      </c>
      <c r="H58" s="12">
        <v>1000.0</v>
      </c>
      <c r="I58" s="16">
        <v>44355.0</v>
      </c>
      <c r="J58" s="14">
        <v>216.93</v>
      </c>
      <c r="K58" s="14">
        <f t="shared" si="2"/>
        <v>1693.839307</v>
      </c>
      <c r="L58" s="15">
        <f t="shared" si="3"/>
        <v>0.6938393066</v>
      </c>
      <c r="M58" s="15">
        <f t="shared" si="4"/>
        <v>-0.6938393066</v>
      </c>
      <c r="N58" s="8">
        <f t="shared" si="5"/>
        <v>1831</v>
      </c>
    </row>
    <row r="59" ht="12.75" customHeight="1">
      <c r="A59" s="7">
        <v>42524.0</v>
      </c>
      <c r="B59" s="8" t="s">
        <v>687</v>
      </c>
      <c r="C59" s="8" t="s">
        <v>688</v>
      </c>
      <c r="D59" s="11">
        <v>1.511406816E9</v>
      </c>
      <c r="E59" s="8" t="s">
        <v>24</v>
      </c>
      <c r="F59" s="8" t="str">
        <f t="shared" si="1"/>
        <v>BUY</v>
      </c>
      <c r="G59" s="12">
        <v>39.697227</v>
      </c>
      <c r="H59" s="12">
        <v>1000.0</v>
      </c>
      <c r="I59" s="16">
        <v>43391.0</v>
      </c>
      <c r="J59" s="14">
        <v>45.056797</v>
      </c>
      <c r="K59" s="14">
        <f t="shared" si="2"/>
        <v>1135.011194</v>
      </c>
      <c r="L59" s="15">
        <f t="shared" si="3"/>
        <v>0.1350111936</v>
      </c>
      <c r="M59" s="15">
        <f t="shared" si="4"/>
        <v>-0.1350111936</v>
      </c>
      <c r="N59" s="8">
        <f t="shared" si="5"/>
        <v>867</v>
      </c>
    </row>
    <row r="60" ht="12.75" customHeight="1">
      <c r="A60" s="7">
        <v>42524.0</v>
      </c>
      <c r="B60" s="8" t="s">
        <v>695</v>
      </c>
      <c r="C60" s="8" t="s">
        <v>696</v>
      </c>
      <c r="D60" s="11">
        <v>6.16218443E8</v>
      </c>
      <c r="E60" s="8" t="s">
        <v>24</v>
      </c>
      <c r="F60" s="8" t="str">
        <f t="shared" si="1"/>
        <v>BUY</v>
      </c>
      <c r="G60" s="12">
        <v>122.400002</v>
      </c>
      <c r="H60" s="12">
        <v>1000.0</v>
      </c>
      <c r="I60" s="7">
        <v>42612.0</v>
      </c>
      <c r="J60" s="14">
        <v>139.199997</v>
      </c>
      <c r="K60" s="14">
        <f t="shared" si="2"/>
        <v>1137.254859</v>
      </c>
      <c r="L60" s="15">
        <f t="shared" si="3"/>
        <v>0.1372548589</v>
      </c>
      <c r="M60" s="15">
        <f t="shared" si="4"/>
        <v>-0.1372548589</v>
      </c>
      <c r="N60" s="8">
        <f t="shared" si="5"/>
        <v>88</v>
      </c>
    </row>
    <row r="61" ht="12.75" customHeight="1">
      <c r="A61" s="7">
        <v>42524.0</v>
      </c>
      <c r="B61" s="8" t="s">
        <v>697</v>
      </c>
      <c r="C61" s="8" t="s">
        <v>698</v>
      </c>
      <c r="D61" s="11">
        <v>1.7211321E9</v>
      </c>
      <c r="E61" s="8" t="s">
        <v>20</v>
      </c>
      <c r="F61" s="8" t="str">
        <f t="shared" si="1"/>
        <v>SELL</v>
      </c>
      <c r="G61" s="12">
        <v>39.7635</v>
      </c>
      <c r="H61" s="12">
        <v>1000.0</v>
      </c>
      <c r="I61" s="7">
        <v>43070.0</v>
      </c>
      <c r="J61" s="14">
        <v>51.852219</v>
      </c>
      <c r="K61" s="14">
        <f t="shared" si="2"/>
        <v>1304.015466</v>
      </c>
      <c r="L61" s="15">
        <f t="shared" si="3"/>
        <v>-0.3040154664</v>
      </c>
      <c r="M61" s="15">
        <f t="shared" si="4"/>
        <v>0.3040154664</v>
      </c>
      <c r="N61" s="8">
        <f t="shared" si="5"/>
        <v>546</v>
      </c>
    </row>
    <row r="62" ht="12.75" customHeight="1">
      <c r="A62" s="16">
        <v>42524.0</v>
      </c>
      <c r="B62" s="8" t="s">
        <v>700</v>
      </c>
      <c r="C62" s="8" t="s">
        <v>701</v>
      </c>
      <c r="D62" s="11">
        <v>1.226514744E9</v>
      </c>
      <c r="E62" s="18" t="s">
        <v>24</v>
      </c>
      <c r="F62" s="17" t="str">
        <f t="shared" si="1"/>
        <v>BUY</v>
      </c>
      <c r="G62" s="12">
        <v>38.610001</v>
      </c>
      <c r="H62" s="12">
        <v>1000.0</v>
      </c>
      <c r="I62" s="16">
        <v>43917.0</v>
      </c>
      <c r="J62" s="14">
        <v>8.41</v>
      </c>
      <c r="K62" s="14">
        <f t="shared" si="2"/>
        <v>217.8192122</v>
      </c>
      <c r="L62" s="15">
        <f t="shared" si="3"/>
        <v>-0.7821807878</v>
      </c>
      <c r="M62" s="15">
        <f t="shared" si="4"/>
        <v>0.7821807878</v>
      </c>
      <c r="N62" s="8">
        <f t="shared" si="5"/>
        <v>1393</v>
      </c>
    </row>
    <row r="63" ht="12.75" customHeight="1">
      <c r="A63" s="7">
        <v>42530.0</v>
      </c>
      <c r="B63" s="8" t="s">
        <v>729</v>
      </c>
      <c r="C63" s="8" t="s">
        <v>730</v>
      </c>
      <c r="D63" s="11">
        <v>1.2594848E8</v>
      </c>
      <c r="E63" s="8" t="s">
        <v>24</v>
      </c>
      <c r="F63" s="8" t="str">
        <f t="shared" si="1"/>
        <v>BUY</v>
      </c>
      <c r="G63" s="12">
        <v>14.33</v>
      </c>
      <c r="H63" s="12">
        <v>1000.0</v>
      </c>
      <c r="I63" s="16">
        <v>44041.0</v>
      </c>
      <c r="J63" s="14">
        <v>22.73</v>
      </c>
      <c r="K63" s="14">
        <f t="shared" si="2"/>
        <v>1586.182833</v>
      </c>
      <c r="L63" s="15">
        <f t="shared" si="3"/>
        <v>0.5861828332</v>
      </c>
      <c r="M63" s="15">
        <f t="shared" si="4"/>
        <v>-0.5861828332</v>
      </c>
      <c r="N63" s="8">
        <f t="shared" si="5"/>
        <v>1511</v>
      </c>
    </row>
    <row r="64" ht="12.75" customHeight="1">
      <c r="A64" s="7">
        <v>42531.0</v>
      </c>
      <c r="B64" s="8" t="s">
        <v>737</v>
      </c>
      <c r="C64" s="8" t="s">
        <v>738</v>
      </c>
      <c r="D64" s="11">
        <v>4.07274E8</v>
      </c>
      <c r="E64" s="8" t="s">
        <v>24</v>
      </c>
      <c r="F64" s="8" t="str">
        <f t="shared" si="1"/>
        <v>BUY</v>
      </c>
      <c r="G64" s="12">
        <v>13.78</v>
      </c>
      <c r="H64" s="12">
        <v>1000.0</v>
      </c>
      <c r="I64" s="16">
        <v>44727.0</v>
      </c>
      <c r="J64" s="14">
        <v>5.76</v>
      </c>
      <c r="K64" s="14">
        <f t="shared" si="2"/>
        <v>417.9970972</v>
      </c>
      <c r="L64" s="15">
        <f t="shared" si="3"/>
        <v>-0.5820029028</v>
      </c>
      <c r="M64" s="15">
        <f t="shared" si="4"/>
        <v>0.5820029028</v>
      </c>
      <c r="N64" s="8">
        <f t="shared" si="5"/>
        <v>2196</v>
      </c>
    </row>
    <row r="65" ht="12.75" customHeight="1">
      <c r="A65" s="7">
        <v>42531.0</v>
      </c>
      <c r="B65" s="8" t="s">
        <v>741</v>
      </c>
      <c r="C65" s="8" t="s">
        <v>742</v>
      </c>
      <c r="D65" s="11">
        <v>4.5404855E8</v>
      </c>
      <c r="E65" s="8" t="s">
        <v>20</v>
      </c>
      <c r="F65" s="8" t="str">
        <f t="shared" si="1"/>
        <v>SELL</v>
      </c>
      <c r="G65" s="12">
        <v>33.529999</v>
      </c>
      <c r="H65" s="12">
        <v>1000.0</v>
      </c>
      <c r="I65" s="16">
        <v>44727.0</v>
      </c>
      <c r="J65" s="14">
        <v>2.82</v>
      </c>
      <c r="K65" s="14">
        <f t="shared" si="2"/>
        <v>84.10379016</v>
      </c>
      <c r="L65" s="15">
        <f t="shared" si="3"/>
        <v>0.9158962098</v>
      </c>
      <c r="M65" s="15">
        <f t="shared" si="4"/>
        <v>-0.9158962098</v>
      </c>
      <c r="N65" s="8">
        <f t="shared" si="5"/>
        <v>2196</v>
      </c>
    </row>
    <row r="66" ht="12.75" customHeight="1">
      <c r="A66" s="7">
        <v>42531.0</v>
      </c>
      <c r="B66" s="8" t="s">
        <v>611</v>
      </c>
      <c r="C66" s="8" t="s">
        <v>612</v>
      </c>
      <c r="D66" s="11">
        <v>9.4682821E7</v>
      </c>
      <c r="E66" s="8" t="s">
        <v>20</v>
      </c>
      <c r="F66" s="8" t="str">
        <f t="shared" si="1"/>
        <v>SELL</v>
      </c>
      <c r="G66" s="12">
        <v>156.600006</v>
      </c>
      <c r="H66" s="12">
        <v>1000.0</v>
      </c>
      <c r="I66" s="7">
        <v>42541.0</v>
      </c>
      <c r="J66" s="14">
        <v>154.800003</v>
      </c>
      <c r="K66" s="14">
        <f t="shared" si="2"/>
        <v>988.5057284</v>
      </c>
      <c r="L66" s="15">
        <f t="shared" si="3"/>
        <v>0.01149427159</v>
      </c>
      <c r="M66" s="15">
        <f t="shared" si="4"/>
        <v>-0.01149427159</v>
      </c>
      <c r="N66" s="8">
        <f t="shared" si="5"/>
        <v>10</v>
      </c>
    </row>
    <row r="67" ht="12.75" customHeight="1">
      <c r="A67" s="7">
        <v>42534.0</v>
      </c>
      <c r="B67" s="8" t="s">
        <v>747</v>
      </c>
      <c r="C67" s="8" t="s">
        <v>748</v>
      </c>
      <c r="D67" s="11">
        <v>1.884947716E9</v>
      </c>
      <c r="E67" s="8" t="s">
        <v>20</v>
      </c>
      <c r="F67" s="8" t="str">
        <f t="shared" si="1"/>
        <v>SELL</v>
      </c>
      <c r="G67" s="12">
        <v>120.466576</v>
      </c>
      <c r="H67" s="12">
        <v>1000.0</v>
      </c>
      <c r="I67" s="16">
        <v>42622.0</v>
      </c>
      <c r="J67" s="14">
        <v>108.962616</v>
      </c>
      <c r="K67" s="14">
        <f t="shared" si="2"/>
        <v>904.5049641</v>
      </c>
      <c r="L67" s="15">
        <f t="shared" si="3"/>
        <v>0.0954950359</v>
      </c>
      <c r="M67" s="15">
        <f t="shared" si="4"/>
        <v>-0.0954950359</v>
      </c>
      <c r="N67" s="8">
        <f t="shared" si="5"/>
        <v>88</v>
      </c>
    </row>
    <row r="68" ht="12.75" customHeight="1">
      <c r="A68" s="7">
        <v>42534.0</v>
      </c>
      <c r="B68" s="8" t="s">
        <v>749</v>
      </c>
      <c r="C68" s="8" t="s">
        <v>750</v>
      </c>
      <c r="D68" s="11">
        <v>4.03274524E8</v>
      </c>
      <c r="E68" s="8" t="s">
        <v>20</v>
      </c>
      <c r="F68" s="8" t="str">
        <f t="shared" si="1"/>
        <v>SELL</v>
      </c>
      <c r="G68" s="12">
        <v>5.269441</v>
      </c>
      <c r="H68" s="12">
        <v>1000.0</v>
      </c>
      <c r="I68" s="16">
        <v>44727.0</v>
      </c>
      <c r="J68" s="14">
        <v>4.740802</v>
      </c>
      <c r="K68" s="14">
        <f t="shared" si="2"/>
        <v>899.678353</v>
      </c>
      <c r="L68" s="15">
        <f t="shared" si="3"/>
        <v>0.100321647</v>
      </c>
      <c r="M68" s="15">
        <f t="shared" si="4"/>
        <v>-0.100321647</v>
      </c>
      <c r="N68" s="8">
        <f t="shared" si="5"/>
        <v>2193</v>
      </c>
    </row>
    <row r="69" ht="12.75" customHeight="1">
      <c r="A69" s="7">
        <v>42534.0</v>
      </c>
      <c r="B69" s="8" t="s">
        <v>751</v>
      </c>
      <c r="C69" s="8" t="s">
        <v>752</v>
      </c>
      <c r="D69" s="11">
        <v>7.73456826E8</v>
      </c>
      <c r="E69" s="8" t="s">
        <v>20</v>
      </c>
      <c r="F69" s="8" t="str">
        <f t="shared" si="1"/>
        <v>SELL</v>
      </c>
      <c r="G69" s="12">
        <v>10.47843</v>
      </c>
      <c r="H69" s="12">
        <v>1000.0</v>
      </c>
      <c r="I69" s="16">
        <v>42789.0</v>
      </c>
      <c r="J69" s="14">
        <v>12.612047</v>
      </c>
      <c r="K69" s="14">
        <f t="shared" si="2"/>
        <v>1203.619913</v>
      </c>
      <c r="L69" s="15">
        <f t="shared" si="3"/>
        <v>-0.2036199125</v>
      </c>
      <c r="M69" s="15">
        <f t="shared" si="4"/>
        <v>0.2036199125</v>
      </c>
      <c r="N69" s="8">
        <f t="shared" si="5"/>
        <v>255</v>
      </c>
    </row>
    <row r="70" ht="12.75" customHeight="1">
      <c r="A70" s="7">
        <v>42534.0</v>
      </c>
      <c r="B70" s="8" t="s">
        <v>753</v>
      </c>
      <c r="C70" s="8" t="s">
        <v>754</v>
      </c>
      <c r="D70" s="11">
        <v>3.23930508E8</v>
      </c>
      <c r="E70" s="8" t="s">
        <v>20</v>
      </c>
      <c r="F70" s="8" t="str">
        <f t="shared" si="1"/>
        <v>SELL</v>
      </c>
      <c r="G70" s="12">
        <v>31.504475</v>
      </c>
      <c r="H70" s="12">
        <v>1000.0</v>
      </c>
      <c r="I70" s="16">
        <v>44727.0</v>
      </c>
      <c r="J70" s="14">
        <v>5.1</v>
      </c>
      <c r="K70" s="14">
        <f t="shared" si="2"/>
        <v>161.8817644</v>
      </c>
      <c r="L70" s="15">
        <f t="shared" si="3"/>
        <v>0.8381182356</v>
      </c>
      <c r="M70" s="15">
        <f t="shared" si="4"/>
        <v>-0.8381182356</v>
      </c>
      <c r="N70" s="8">
        <f t="shared" si="5"/>
        <v>2193</v>
      </c>
    </row>
    <row r="71" ht="12.75" customHeight="1">
      <c r="A71" s="7">
        <v>42534.0</v>
      </c>
      <c r="B71" s="8" t="s">
        <v>757</v>
      </c>
      <c r="C71" s="8" t="s">
        <v>758</v>
      </c>
      <c r="D71" s="11">
        <v>7.17480653E8</v>
      </c>
      <c r="E71" s="8" t="s">
        <v>20</v>
      </c>
      <c r="F71" s="8" t="str">
        <f t="shared" si="1"/>
        <v>SELL</v>
      </c>
      <c r="G71" s="12">
        <v>16.149256</v>
      </c>
      <c r="H71" s="12">
        <v>1000.0</v>
      </c>
      <c r="I71" s="16">
        <v>44727.0</v>
      </c>
      <c r="J71" s="14">
        <v>13.56</v>
      </c>
      <c r="K71" s="14">
        <f t="shared" si="2"/>
        <v>839.6671649</v>
      </c>
      <c r="L71" s="15">
        <f t="shared" si="3"/>
        <v>0.1603328351</v>
      </c>
      <c r="M71" s="15">
        <f t="shared" si="4"/>
        <v>-0.1603328351</v>
      </c>
      <c r="N71" s="8">
        <f t="shared" si="5"/>
        <v>2193</v>
      </c>
    </row>
    <row r="72" ht="12.75" customHeight="1">
      <c r="A72" s="16">
        <v>42537.0</v>
      </c>
      <c r="B72" s="8" t="s">
        <v>787</v>
      </c>
      <c r="C72" s="8" t="s">
        <v>788</v>
      </c>
      <c r="D72" s="11">
        <v>2.53941723E8</v>
      </c>
      <c r="E72" s="18" t="s">
        <v>24</v>
      </c>
      <c r="F72" s="17" t="str">
        <f t="shared" si="1"/>
        <v>BUY</v>
      </c>
      <c r="G72" s="12">
        <v>7.46</v>
      </c>
      <c r="H72" s="12">
        <v>1000.0</v>
      </c>
      <c r="I72" s="16">
        <v>44727.0</v>
      </c>
      <c r="J72" s="14">
        <v>11.67</v>
      </c>
      <c r="K72" s="14">
        <f t="shared" si="2"/>
        <v>1564.343164</v>
      </c>
      <c r="L72" s="15">
        <f t="shared" si="3"/>
        <v>0.5643431635</v>
      </c>
      <c r="M72" s="15">
        <f t="shared" si="4"/>
        <v>-0.5643431635</v>
      </c>
      <c r="N72" s="8">
        <f t="shared" si="5"/>
        <v>2190</v>
      </c>
    </row>
    <row r="73" ht="12.75" customHeight="1">
      <c r="A73" s="7">
        <v>42538.0</v>
      </c>
      <c r="B73" s="8" t="s">
        <v>164</v>
      </c>
      <c r="C73" s="8" t="s">
        <v>165</v>
      </c>
      <c r="D73" s="11">
        <v>9.06246745E8</v>
      </c>
      <c r="E73" s="8" t="s">
        <v>24</v>
      </c>
      <c r="F73" s="8" t="str">
        <f t="shared" si="1"/>
        <v>BUY</v>
      </c>
      <c r="G73" s="12">
        <v>27.918486</v>
      </c>
      <c r="H73" s="12">
        <v>1000.0</v>
      </c>
      <c r="I73" s="7">
        <v>42667.0</v>
      </c>
      <c r="J73" s="14">
        <v>30.117754</v>
      </c>
      <c r="K73" s="14">
        <f t="shared" si="2"/>
        <v>1078.774616</v>
      </c>
      <c r="L73" s="15">
        <f t="shared" si="3"/>
        <v>0.0787746155</v>
      </c>
      <c r="M73" s="15">
        <f t="shared" si="4"/>
        <v>-0.0787746155</v>
      </c>
      <c r="N73" s="8">
        <f t="shared" si="5"/>
        <v>129</v>
      </c>
    </row>
    <row r="74" ht="12.75" customHeight="1">
      <c r="A74" s="7">
        <v>42538.0</v>
      </c>
      <c r="B74" s="8" t="s">
        <v>796</v>
      </c>
      <c r="C74" s="8" t="s">
        <v>797</v>
      </c>
      <c r="D74" s="11">
        <v>1.31846897E9</v>
      </c>
      <c r="E74" s="8" t="s">
        <v>24</v>
      </c>
      <c r="F74" s="8" t="str">
        <f t="shared" si="1"/>
        <v>BUY</v>
      </c>
      <c r="G74" s="12">
        <v>33.448147</v>
      </c>
      <c r="H74" s="12">
        <v>1000.0</v>
      </c>
      <c r="I74" s="16">
        <v>44727.0</v>
      </c>
      <c r="J74" s="14">
        <v>35.015984</v>
      </c>
      <c r="K74" s="14">
        <f t="shared" si="2"/>
        <v>1046.873658</v>
      </c>
      <c r="L74" s="15">
        <f t="shared" si="3"/>
        <v>0.0468736579</v>
      </c>
      <c r="M74" s="15">
        <f t="shared" si="4"/>
        <v>-0.0468736579</v>
      </c>
      <c r="N74" s="8">
        <f t="shared" si="5"/>
        <v>2189</v>
      </c>
    </row>
    <row r="75" ht="12.75" customHeight="1">
      <c r="A75" s="7">
        <v>42538.0</v>
      </c>
      <c r="B75" s="8" t="s">
        <v>800</v>
      </c>
      <c r="C75" s="8" t="s">
        <v>801</v>
      </c>
      <c r="D75" s="11">
        <v>1.79354056E9</v>
      </c>
      <c r="E75" s="8" t="s">
        <v>24</v>
      </c>
      <c r="F75" s="8" t="str">
        <f t="shared" si="1"/>
        <v>BUY</v>
      </c>
      <c r="G75" s="12">
        <v>33.444984</v>
      </c>
      <c r="H75" s="12">
        <v>1000.0</v>
      </c>
      <c r="I75" s="16">
        <v>44727.0</v>
      </c>
      <c r="J75" s="14">
        <v>54.289803</v>
      </c>
      <c r="K75" s="14">
        <f t="shared" si="2"/>
        <v>1623.256958</v>
      </c>
      <c r="L75" s="15">
        <f t="shared" si="3"/>
        <v>0.6232569584</v>
      </c>
      <c r="M75" s="15">
        <f t="shared" si="4"/>
        <v>-0.6232569584</v>
      </c>
      <c r="N75" s="8">
        <f t="shared" si="5"/>
        <v>2189</v>
      </c>
    </row>
    <row r="76" ht="12.75" customHeight="1">
      <c r="A76" s="7">
        <v>42541.0</v>
      </c>
      <c r="B76" s="8" t="s">
        <v>802</v>
      </c>
      <c r="C76" s="8" t="s">
        <v>803</v>
      </c>
      <c r="D76" s="11">
        <v>1.151677392E9</v>
      </c>
      <c r="E76" s="8" t="s">
        <v>20</v>
      </c>
      <c r="F76" s="8" t="str">
        <f t="shared" si="1"/>
        <v>SELL</v>
      </c>
      <c r="G76" s="12">
        <v>111.367264</v>
      </c>
      <c r="H76" s="12">
        <v>1000.0</v>
      </c>
      <c r="I76" s="16">
        <v>42968.0</v>
      </c>
      <c r="J76" s="14">
        <v>82.877769</v>
      </c>
      <c r="K76" s="14">
        <f t="shared" si="2"/>
        <v>744.1842964</v>
      </c>
      <c r="L76" s="15">
        <f t="shared" si="3"/>
        <v>0.2558157036</v>
      </c>
      <c r="M76" s="15">
        <f t="shared" si="4"/>
        <v>-0.2558157036</v>
      </c>
      <c r="N76" s="8">
        <f t="shared" si="5"/>
        <v>427</v>
      </c>
    </row>
    <row r="77" ht="12.75" customHeight="1">
      <c r="A77" s="7">
        <v>42541.0</v>
      </c>
      <c r="B77" s="8" t="s">
        <v>810</v>
      </c>
      <c r="C77" s="8" t="s">
        <v>811</v>
      </c>
      <c r="D77" s="11">
        <v>1.352139264E9</v>
      </c>
      <c r="E77" s="8" t="s">
        <v>20</v>
      </c>
      <c r="F77" s="8" t="str">
        <f t="shared" si="1"/>
        <v>SELL</v>
      </c>
      <c r="G77" s="12">
        <v>9.19</v>
      </c>
      <c r="H77" s="12">
        <v>1000.0</v>
      </c>
      <c r="I77" s="7">
        <v>42795.0</v>
      </c>
      <c r="J77" s="14">
        <v>8.37</v>
      </c>
      <c r="K77" s="14">
        <f t="shared" si="2"/>
        <v>910.7725789</v>
      </c>
      <c r="L77" s="15">
        <f t="shared" si="3"/>
        <v>0.08922742111</v>
      </c>
      <c r="M77" s="15">
        <f t="shared" si="4"/>
        <v>-0.08922742111</v>
      </c>
      <c r="N77" s="8">
        <f t="shared" si="5"/>
        <v>254</v>
      </c>
    </row>
    <row r="78" ht="12.75" customHeight="1">
      <c r="A78" s="7">
        <v>42541.0</v>
      </c>
      <c r="B78" s="8" t="s">
        <v>611</v>
      </c>
      <c r="C78" s="8" t="s">
        <v>612</v>
      </c>
      <c r="D78" s="11">
        <v>9.4682821E7</v>
      </c>
      <c r="E78" s="8" t="s">
        <v>24</v>
      </c>
      <c r="F78" s="8" t="str">
        <f t="shared" si="1"/>
        <v>BUY</v>
      </c>
      <c r="G78" s="12">
        <v>154.800003</v>
      </c>
      <c r="H78" s="12">
        <v>1000.0</v>
      </c>
      <c r="I78" s="7">
        <v>42619.0</v>
      </c>
      <c r="J78" s="14">
        <v>151.199997</v>
      </c>
      <c r="K78" s="14">
        <f t="shared" si="2"/>
        <v>976.7441477</v>
      </c>
      <c r="L78" s="15">
        <f t="shared" si="3"/>
        <v>-0.02325585226</v>
      </c>
      <c r="M78" s="15">
        <f t="shared" si="4"/>
        <v>0.02325585226</v>
      </c>
      <c r="N78" s="8">
        <f t="shared" si="5"/>
        <v>78</v>
      </c>
    </row>
    <row r="79" ht="12.75" customHeight="1">
      <c r="A79" s="7">
        <v>42542.0</v>
      </c>
      <c r="B79" s="8" t="s">
        <v>355</v>
      </c>
      <c r="C79" s="8" t="s">
        <v>356</v>
      </c>
      <c r="D79" s="11">
        <v>1.16025984E8</v>
      </c>
      <c r="E79" s="8" t="s">
        <v>24</v>
      </c>
      <c r="F79" s="8" t="str">
        <f t="shared" si="1"/>
        <v>BUY</v>
      </c>
      <c r="G79" s="12">
        <v>11.26</v>
      </c>
      <c r="H79" s="12">
        <v>1000.0</v>
      </c>
      <c r="I79" s="7">
        <v>42894.0</v>
      </c>
      <c r="J79" s="14">
        <v>8.19</v>
      </c>
      <c r="K79" s="14">
        <f t="shared" si="2"/>
        <v>727.3534636</v>
      </c>
      <c r="L79" s="15">
        <f t="shared" si="3"/>
        <v>-0.2726465364</v>
      </c>
      <c r="M79" s="15">
        <f t="shared" si="4"/>
        <v>0.2726465364</v>
      </c>
      <c r="N79" s="8">
        <f t="shared" si="5"/>
        <v>352</v>
      </c>
    </row>
    <row r="80" ht="12.75" customHeight="1">
      <c r="A80" s="7">
        <v>42542.0</v>
      </c>
      <c r="B80" s="8" t="s">
        <v>824</v>
      </c>
      <c r="C80" s="8" t="s">
        <v>825</v>
      </c>
      <c r="D80" s="11">
        <v>1.778952733E9</v>
      </c>
      <c r="E80" s="8" t="s">
        <v>20</v>
      </c>
      <c r="F80" s="8" t="str">
        <f t="shared" si="1"/>
        <v>SELL</v>
      </c>
      <c r="G80" s="12">
        <v>46.71373</v>
      </c>
      <c r="H80" s="12">
        <v>1000.0</v>
      </c>
      <c r="I80" s="7">
        <v>43402.0</v>
      </c>
      <c r="J80" s="14">
        <v>48.315739</v>
      </c>
      <c r="K80" s="14">
        <f t="shared" si="2"/>
        <v>1034.294179</v>
      </c>
      <c r="L80" s="15">
        <f t="shared" si="3"/>
        <v>-0.03429417861</v>
      </c>
      <c r="M80" s="15">
        <f t="shared" si="4"/>
        <v>0.03429417861</v>
      </c>
      <c r="N80" s="8">
        <f t="shared" si="5"/>
        <v>860</v>
      </c>
    </row>
    <row r="81" ht="12.75" customHeight="1">
      <c r="A81" s="7">
        <v>42543.0</v>
      </c>
      <c r="B81" s="8" t="s">
        <v>220</v>
      </c>
      <c r="C81" s="8" t="s">
        <v>221</v>
      </c>
      <c r="D81" s="11">
        <v>1.696935E9</v>
      </c>
      <c r="E81" s="8" t="s">
        <v>20</v>
      </c>
      <c r="F81" s="8" t="str">
        <f t="shared" si="1"/>
        <v>SELL</v>
      </c>
      <c r="G81" s="12">
        <v>12.79</v>
      </c>
      <c r="H81" s="12">
        <v>1000.0</v>
      </c>
      <c r="I81" s="16">
        <v>42604.0</v>
      </c>
      <c r="J81" s="14">
        <v>14.44</v>
      </c>
      <c r="K81" s="14">
        <f t="shared" si="2"/>
        <v>1129.007037</v>
      </c>
      <c r="L81" s="15">
        <f t="shared" si="3"/>
        <v>-0.1290070367</v>
      </c>
      <c r="M81" s="15">
        <f t="shared" si="4"/>
        <v>0.1290070367</v>
      </c>
      <c r="N81" s="8">
        <f t="shared" si="5"/>
        <v>61</v>
      </c>
    </row>
    <row r="82" ht="12.75" customHeight="1">
      <c r="A82" s="7">
        <v>42544.0</v>
      </c>
      <c r="B82" s="8" t="s">
        <v>832</v>
      </c>
      <c r="C82" s="8" t="s">
        <v>833</v>
      </c>
      <c r="D82" s="11">
        <v>1.776042968E9</v>
      </c>
      <c r="E82" s="8" t="s">
        <v>20</v>
      </c>
      <c r="F82" s="8" t="str">
        <f t="shared" si="1"/>
        <v>SELL</v>
      </c>
      <c r="G82" s="12">
        <v>24.777271</v>
      </c>
      <c r="H82" s="12">
        <v>1000.0</v>
      </c>
      <c r="I82" s="16">
        <v>44727.0</v>
      </c>
      <c r="J82" s="14">
        <v>22.299999</v>
      </c>
      <c r="K82" s="14">
        <f t="shared" si="2"/>
        <v>900.0183676</v>
      </c>
      <c r="L82" s="15">
        <f t="shared" si="3"/>
        <v>0.09998163236</v>
      </c>
      <c r="M82" s="15">
        <f t="shared" si="4"/>
        <v>-0.09998163236</v>
      </c>
      <c r="N82" s="8">
        <f t="shared" si="5"/>
        <v>2183</v>
      </c>
    </row>
    <row r="83" ht="12.75" customHeight="1">
      <c r="A83" s="7">
        <v>42545.0</v>
      </c>
      <c r="B83" s="8" t="s">
        <v>843</v>
      </c>
      <c r="C83" s="8" t="s">
        <v>844</v>
      </c>
      <c r="D83" s="11">
        <v>5.44858E8</v>
      </c>
      <c r="E83" s="8" t="s">
        <v>20</v>
      </c>
      <c r="F83" s="8" t="str">
        <f t="shared" si="1"/>
        <v>SELL</v>
      </c>
      <c r="G83" s="12">
        <v>19.106394</v>
      </c>
      <c r="H83" s="12">
        <v>1000.0</v>
      </c>
      <c r="I83" s="16">
        <v>42629.0</v>
      </c>
      <c r="J83" s="14">
        <v>21.5306</v>
      </c>
      <c r="K83" s="14">
        <f t="shared" si="2"/>
        <v>1126.879305</v>
      </c>
      <c r="L83" s="15">
        <f t="shared" si="3"/>
        <v>-0.1268793054</v>
      </c>
      <c r="M83" s="15">
        <f t="shared" si="4"/>
        <v>0.1268793054</v>
      </c>
      <c r="N83" s="8">
        <f t="shared" si="5"/>
        <v>84</v>
      </c>
    </row>
    <row r="84" ht="12.75" customHeight="1">
      <c r="A84" s="7">
        <v>42549.0</v>
      </c>
      <c r="B84" s="8" t="s">
        <v>855</v>
      </c>
      <c r="C84" s="8" t="s">
        <v>856</v>
      </c>
      <c r="D84" s="11">
        <v>1.61839755E8</v>
      </c>
      <c r="E84" s="8" t="s">
        <v>20</v>
      </c>
      <c r="F84" s="8" t="str">
        <f t="shared" si="1"/>
        <v>SELL</v>
      </c>
      <c r="G84" s="12">
        <v>29.09</v>
      </c>
      <c r="H84" s="12">
        <v>1000.0</v>
      </c>
      <c r="I84" s="7">
        <v>42892.0</v>
      </c>
      <c r="J84" s="14">
        <v>82.349998</v>
      </c>
      <c r="K84" s="14">
        <f t="shared" si="2"/>
        <v>2830.869646</v>
      </c>
      <c r="L84" s="15">
        <f t="shared" si="3"/>
        <v>-1.830869646</v>
      </c>
      <c r="M84" s="15">
        <f t="shared" si="4"/>
        <v>1.830869646</v>
      </c>
      <c r="N84" s="8">
        <f t="shared" si="5"/>
        <v>343</v>
      </c>
    </row>
    <row r="85" ht="12.75" customHeight="1">
      <c r="A85" s="7">
        <v>42552.0</v>
      </c>
      <c r="B85" s="8" t="s">
        <v>886</v>
      </c>
      <c r="C85" s="8" t="s">
        <v>887</v>
      </c>
      <c r="D85" s="11">
        <v>1.19716E9</v>
      </c>
      <c r="E85" s="8" t="s">
        <v>24</v>
      </c>
      <c r="F85" s="8" t="str">
        <f t="shared" si="1"/>
        <v>BUY</v>
      </c>
      <c r="G85" s="12">
        <v>5.06</v>
      </c>
      <c r="H85" s="12">
        <v>1000.0</v>
      </c>
      <c r="I85" s="16">
        <v>42690.0</v>
      </c>
      <c r="J85" s="14">
        <v>7.86</v>
      </c>
      <c r="K85" s="14">
        <f t="shared" si="2"/>
        <v>1553.359684</v>
      </c>
      <c r="L85" s="15">
        <f t="shared" si="3"/>
        <v>0.5533596838</v>
      </c>
      <c r="M85" s="15">
        <f t="shared" si="4"/>
        <v>-0.5533596838</v>
      </c>
      <c r="N85" s="8">
        <f t="shared" si="5"/>
        <v>138</v>
      </c>
    </row>
    <row r="86" ht="12.75" customHeight="1">
      <c r="A86" s="7">
        <v>42569.0</v>
      </c>
      <c r="B86" s="8" t="s">
        <v>613</v>
      </c>
      <c r="C86" s="8" t="s">
        <v>614</v>
      </c>
      <c r="D86" s="11">
        <v>1.37700456E9</v>
      </c>
      <c r="E86" s="8" t="s">
        <v>20</v>
      </c>
      <c r="F86" s="8" t="str">
        <f t="shared" si="1"/>
        <v>SELL</v>
      </c>
      <c r="G86" s="12">
        <v>7.793936</v>
      </c>
      <c r="H86" s="12">
        <v>1000.0</v>
      </c>
      <c r="I86" s="7">
        <v>43178.0</v>
      </c>
      <c r="J86" s="14">
        <v>9.088614</v>
      </c>
      <c r="K86" s="14">
        <f t="shared" si="2"/>
        <v>1166.113502</v>
      </c>
      <c r="L86" s="15">
        <f t="shared" si="3"/>
        <v>-0.1661135016</v>
      </c>
      <c r="M86" s="15">
        <f t="shared" si="4"/>
        <v>0.1661135016</v>
      </c>
      <c r="N86" s="8">
        <f t="shared" si="5"/>
        <v>609</v>
      </c>
    </row>
    <row r="87" ht="12.75" customHeight="1">
      <c r="A87" s="7">
        <v>42572.0</v>
      </c>
      <c r="B87" s="8" t="s">
        <v>948</v>
      </c>
      <c r="C87" s="8" t="s">
        <v>949</v>
      </c>
      <c r="D87" s="11">
        <v>1.50880644E9</v>
      </c>
      <c r="E87" s="8" t="s">
        <v>24</v>
      </c>
      <c r="F87" s="8" t="str">
        <f t="shared" si="1"/>
        <v>BUY</v>
      </c>
      <c r="G87" s="12">
        <v>23.51</v>
      </c>
      <c r="H87" s="12">
        <v>1000.0</v>
      </c>
      <c r="I87" s="16">
        <v>44727.0</v>
      </c>
      <c r="J87" s="14">
        <v>36.95</v>
      </c>
      <c r="K87" s="14">
        <f t="shared" si="2"/>
        <v>1571.671629</v>
      </c>
      <c r="L87" s="15">
        <f t="shared" si="3"/>
        <v>0.5716716291</v>
      </c>
      <c r="M87" s="15">
        <f t="shared" si="4"/>
        <v>-0.5716716291</v>
      </c>
      <c r="N87" s="8">
        <f t="shared" si="5"/>
        <v>2155</v>
      </c>
    </row>
    <row r="88" ht="12.75" customHeight="1">
      <c r="A88" s="7">
        <v>42576.0</v>
      </c>
      <c r="B88" s="8" t="s">
        <v>958</v>
      </c>
      <c r="C88" s="8" t="s">
        <v>959</v>
      </c>
      <c r="D88" s="11">
        <v>1.808372761E9</v>
      </c>
      <c r="E88" s="8" t="s">
        <v>20</v>
      </c>
      <c r="F88" s="8" t="str">
        <f t="shared" si="1"/>
        <v>SELL</v>
      </c>
      <c r="G88" s="12">
        <v>21.81</v>
      </c>
      <c r="H88" s="12">
        <v>1000.0</v>
      </c>
      <c r="I88" s="16">
        <v>43313.0</v>
      </c>
      <c r="J88" s="14">
        <v>17.14</v>
      </c>
      <c r="K88" s="14">
        <f t="shared" si="2"/>
        <v>785.8780376</v>
      </c>
      <c r="L88" s="15">
        <f t="shared" si="3"/>
        <v>0.2141219624</v>
      </c>
      <c r="M88" s="15">
        <f t="shared" si="4"/>
        <v>-0.2141219624</v>
      </c>
      <c r="N88" s="8">
        <f t="shared" si="5"/>
        <v>737</v>
      </c>
    </row>
    <row r="89" ht="12.75" customHeight="1">
      <c r="A89" s="7">
        <v>42583.0</v>
      </c>
      <c r="B89" s="8" t="s">
        <v>988</v>
      </c>
      <c r="C89" s="8" t="s">
        <v>989</v>
      </c>
      <c r="D89" s="11">
        <v>8.6486594E8</v>
      </c>
      <c r="E89" s="8" t="s">
        <v>20</v>
      </c>
      <c r="F89" s="8" t="str">
        <f t="shared" si="1"/>
        <v>SELL</v>
      </c>
      <c r="G89" s="12">
        <v>53.563889</v>
      </c>
      <c r="H89" s="12">
        <v>1000.0</v>
      </c>
      <c r="I89" s="16">
        <v>44727.0</v>
      </c>
      <c r="J89" s="14">
        <v>20.744478</v>
      </c>
      <c r="K89" s="14">
        <f t="shared" si="2"/>
        <v>387.2847619</v>
      </c>
      <c r="L89" s="15">
        <f t="shared" si="3"/>
        <v>0.6127152381</v>
      </c>
      <c r="M89" s="15">
        <f t="shared" si="4"/>
        <v>-0.6127152381</v>
      </c>
      <c r="N89" s="8">
        <f t="shared" si="5"/>
        <v>2144</v>
      </c>
    </row>
    <row r="90" ht="12.75" customHeight="1">
      <c r="A90" s="7">
        <v>42583.0</v>
      </c>
      <c r="B90" s="8" t="s">
        <v>990</v>
      </c>
      <c r="C90" s="8" t="s">
        <v>991</v>
      </c>
      <c r="D90" s="11">
        <v>9.1825712E8</v>
      </c>
      <c r="E90" s="8" t="s">
        <v>24</v>
      </c>
      <c r="F90" s="8" t="str">
        <f t="shared" si="1"/>
        <v>BUY</v>
      </c>
      <c r="G90" s="12">
        <v>8.62</v>
      </c>
      <c r="H90" s="12">
        <v>1000.0</v>
      </c>
      <c r="I90" s="16">
        <v>44727.0</v>
      </c>
      <c r="J90" s="14">
        <v>5.0</v>
      </c>
      <c r="K90" s="14">
        <f t="shared" si="2"/>
        <v>580.0464037</v>
      </c>
      <c r="L90" s="15">
        <f t="shared" si="3"/>
        <v>-0.4199535963</v>
      </c>
      <c r="M90" s="15">
        <f t="shared" si="4"/>
        <v>0.4199535963</v>
      </c>
      <c r="N90" s="8">
        <f t="shared" si="5"/>
        <v>2144</v>
      </c>
    </row>
    <row r="91" ht="12.75" customHeight="1">
      <c r="A91" s="7">
        <v>42583.0</v>
      </c>
      <c r="B91" s="8" t="s">
        <v>607</v>
      </c>
      <c r="C91" s="8" t="s">
        <v>608</v>
      </c>
      <c r="D91" s="11">
        <v>8.7276728E8</v>
      </c>
      <c r="E91" s="8" t="s">
        <v>24</v>
      </c>
      <c r="F91" s="8" t="str">
        <f t="shared" si="1"/>
        <v>BUY</v>
      </c>
      <c r="G91" s="12">
        <v>7.930836</v>
      </c>
      <c r="H91" s="12">
        <v>1000.0</v>
      </c>
      <c r="I91" s="7">
        <v>43945.0</v>
      </c>
      <c r="J91" s="14">
        <v>4.640679</v>
      </c>
      <c r="K91" s="14">
        <f t="shared" si="2"/>
        <v>585.1437352</v>
      </c>
      <c r="L91" s="15">
        <f t="shared" si="3"/>
        <v>-0.4148562648</v>
      </c>
      <c r="M91" s="15">
        <f t="shared" si="4"/>
        <v>0.4148562648</v>
      </c>
      <c r="N91" s="8">
        <f t="shared" si="5"/>
        <v>1362</v>
      </c>
    </row>
    <row r="92" ht="12.75" customHeight="1">
      <c r="A92" s="7">
        <v>42585.0</v>
      </c>
      <c r="B92" s="8" t="s">
        <v>338</v>
      </c>
      <c r="C92" s="8" t="s">
        <v>339</v>
      </c>
      <c r="D92" s="11">
        <v>8.51948643E8</v>
      </c>
      <c r="E92" s="8" t="s">
        <v>24</v>
      </c>
      <c r="F92" s="8" t="str">
        <f t="shared" si="1"/>
        <v>BUY</v>
      </c>
      <c r="G92" s="12">
        <v>58.435852</v>
      </c>
      <c r="H92" s="12">
        <v>1000.0</v>
      </c>
      <c r="I92" s="16">
        <v>43662.0</v>
      </c>
      <c r="J92" s="14">
        <v>84.503204</v>
      </c>
      <c r="K92" s="14">
        <f t="shared" si="2"/>
        <v>1446.084914</v>
      </c>
      <c r="L92" s="15">
        <f t="shared" si="3"/>
        <v>0.4460849138</v>
      </c>
      <c r="M92" s="15">
        <f t="shared" si="4"/>
        <v>-0.4460849138</v>
      </c>
      <c r="N92" s="8">
        <f t="shared" si="5"/>
        <v>1077</v>
      </c>
    </row>
    <row r="93" ht="12.75" customHeight="1">
      <c r="A93" s="7">
        <v>42585.0</v>
      </c>
      <c r="B93" s="8" t="s">
        <v>668</v>
      </c>
      <c r="C93" s="8" t="s">
        <v>669</v>
      </c>
      <c r="D93" s="11">
        <v>5.83698716E8</v>
      </c>
      <c r="E93" s="8" t="s">
        <v>20</v>
      </c>
      <c r="F93" s="8" t="str">
        <f t="shared" si="1"/>
        <v>SELL</v>
      </c>
      <c r="G93" s="12">
        <v>13.3000002</v>
      </c>
      <c r="H93" s="12">
        <v>1000.0</v>
      </c>
      <c r="I93" s="16">
        <v>42677.0</v>
      </c>
      <c r="J93" s="14">
        <v>11.9399996</v>
      </c>
      <c r="K93" s="14">
        <f t="shared" si="2"/>
        <v>897.7443173</v>
      </c>
      <c r="L93" s="15">
        <f t="shared" si="3"/>
        <v>0.1022556827</v>
      </c>
      <c r="M93" s="15">
        <f t="shared" si="4"/>
        <v>-0.1022556827</v>
      </c>
      <c r="N93" s="8">
        <f t="shared" si="5"/>
        <v>92</v>
      </c>
    </row>
    <row r="94" ht="12.75" customHeight="1">
      <c r="A94" s="7">
        <v>42585.0</v>
      </c>
      <c r="B94" s="8" t="s">
        <v>1001</v>
      </c>
      <c r="C94" s="8" t="s">
        <v>1002</v>
      </c>
      <c r="D94" s="11">
        <v>3.47637164E8</v>
      </c>
      <c r="E94" s="8" t="s">
        <v>20</v>
      </c>
      <c r="F94" s="8" t="str">
        <f t="shared" si="1"/>
        <v>SELL</v>
      </c>
      <c r="G94" s="12">
        <v>106.599998</v>
      </c>
      <c r="H94" s="12">
        <v>1000.0</v>
      </c>
      <c r="I94" s="16">
        <v>43496.0</v>
      </c>
      <c r="J94" s="14">
        <v>75.400002</v>
      </c>
      <c r="K94" s="14">
        <f t="shared" si="2"/>
        <v>707.3171052</v>
      </c>
      <c r="L94" s="15">
        <f t="shared" si="3"/>
        <v>0.2926828948</v>
      </c>
      <c r="M94" s="15">
        <f t="shared" si="4"/>
        <v>-0.2926828948</v>
      </c>
      <c r="N94" s="8">
        <f t="shared" si="5"/>
        <v>911</v>
      </c>
    </row>
    <row r="95" ht="12.75" customHeight="1">
      <c r="A95" s="7">
        <v>42585.0</v>
      </c>
      <c r="B95" s="8" t="s">
        <v>1003</v>
      </c>
      <c r="C95" s="8" t="s">
        <v>1004</v>
      </c>
      <c r="D95" s="11">
        <v>1.552158E9</v>
      </c>
      <c r="E95" s="8" t="s">
        <v>24</v>
      </c>
      <c r="F95" s="8" t="str">
        <f t="shared" si="1"/>
        <v>BUY</v>
      </c>
      <c r="G95" s="12">
        <v>25.634527</v>
      </c>
      <c r="H95" s="12">
        <v>1000.0</v>
      </c>
      <c r="I95" s="16">
        <v>43291.0</v>
      </c>
      <c r="J95" s="14">
        <v>34.79649</v>
      </c>
      <c r="K95" s="14">
        <f t="shared" si="2"/>
        <v>1357.407141</v>
      </c>
      <c r="L95" s="15">
        <f t="shared" si="3"/>
        <v>0.3574071408</v>
      </c>
      <c r="M95" s="15">
        <f t="shared" si="4"/>
        <v>-0.3574071408</v>
      </c>
      <c r="N95" s="8">
        <f t="shared" si="5"/>
        <v>706</v>
      </c>
    </row>
    <row r="96" ht="12.75" customHeight="1">
      <c r="A96" s="7">
        <v>42586.0</v>
      </c>
      <c r="B96" s="8" t="s">
        <v>1011</v>
      </c>
      <c r="C96" s="8" t="s">
        <v>1012</v>
      </c>
      <c r="D96" s="11">
        <v>1.526341772E9</v>
      </c>
      <c r="E96" s="8" t="s">
        <v>24</v>
      </c>
      <c r="F96" s="8" t="str">
        <f t="shared" si="1"/>
        <v>BUY</v>
      </c>
      <c r="G96" s="12">
        <v>33.77</v>
      </c>
      <c r="H96" s="12">
        <v>1000.0</v>
      </c>
      <c r="I96" s="16">
        <v>44727.0</v>
      </c>
      <c r="J96" s="14">
        <v>22.82</v>
      </c>
      <c r="K96" s="14">
        <f t="shared" si="2"/>
        <v>675.7477051</v>
      </c>
      <c r="L96" s="15">
        <f t="shared" si="3"/>
        <v>-0.3242522949</v>
      </c>
      <c r="M96" s="15">
        <f t="shared" si="4"/>
        <v>0.3242522949</v>
      </c>
      <c r="N96" s="8">
        <f t="shared" si="5"/>
        <v>2141</v>
      </c>
    </row>
    <row r="97" ht="12.75" customHeight="1">
      <c r="A97" s="7">
        <v>42604.0</v>
      </c>
      <c r="B97" s="8" t="s">
        <v>220</v>
      </c>
      <c r="C97" s="8" t="s">
        <v>221</v>
      </c>
      <c r="D97" s="11">
        <v>1.696935E9</v>
      </c>
      <c r="E97" s="8" t="s">
        <v>24</v>
      </c>
      <c r="F97" s="8" t="str">
        <f t="shared" si="1"/>
        <v>BUY</v>
      </c>
      <c r="G97" s="12">
        <v>14.44</v>
      </c>
      <c r="H97" s="12">
        <v>1000.0</v>
      </c>
      <c r="I97" s="16">
        <v>42649.0</v>
      </c>
      <c r="J97" s="14">
        <v>14.61</v>
      </c>
      <c r="K97" s="14">
        <f t="shared" si="2"/>
        <v>1011.772853</v>
      </c>
      <c r="L97" s="15">
        <f t="shared" si="3"/>
        <v>0.01177285319</v>
      </c>
      <c r="M97" s="15">
        <f t="shared" si="4"/>
        <v>-0.01177285319</v>
      </c>
      <c r="N97" s="8">
        <f t="shared" si="5"/>
        <v>45</v>
      </c>
    </row>
    <row r="98" ht="12.75" customHeight="1">
      <c r="A98" s="7">
        <v>42612.0</v>
      </c>
      <c r="B98" s="8" t="s">
        <v>695</v>
      </c>
      <c r="C98" s="8" t="s">
        <v>696</v>
      </c>
      <c r="D98" s="11">
        <v>6.16218443E8</v>
      </c>
      <c r="E98" s="8" t="s">
        <v>20</v>
      </c>
      <c r="F98" s="8" t="str">
        <f t="shared" si="1"/>
        <v>SELL</v>
      </c>
      <c r="G98" s="12">
        <v>139.199997</v>
      </c>
      <c r="H98" s="12">
        <v>1000.0</v>
      </c>
      <c r="I98" s="7">
        <v>43964.0</v>
      </c>
      <c r="J98" s="14">
        <v>40.669998</v>
      </c>
      <c r="K98" s="14">
        <f t="shared" si="2"/>
        <v>292.1695322</v>
      </c>
      <c r="L98" s="15">
        <f t="shared" si="3"/>
        <v>0.7078304678</v>
      </c>
      <c r="M98" s="15">
        <f t="shared" si="4"/>
        <v>-0.7078304678</v>
      </c>
      <c r="N98" s="8">
        <f t="shared" si="5"/>
        <v>1352</v>
      </c>
    </row>
    <row r="99" ht="12.75" customHeight="1">
      <c r="A99" s="7">
        <v>42619.0</v>
      </c>
      <c r="B99" s="8" t="s">
        <v>611</v>
      </c>
      <c r="C99" s="8" t="s">
        <v>612</v>
      </c>
      <c r="D99" s="11">
        <v>9.4682821E7</v>
      </c>
      <c r="E99" s="8" t="s">
        <v>20</v>
      </c>
      <c r="F99" s="8" t="str">
        <f t="shared" si="1"/>
        <v>SELL</v>
      </c>
      <c r="G99" s="12">
        <v>151.199997</v>
      </c>
      <c r="H99" s="12">
        <v>1000.0</v>
      </c>
      <c r="I99" s="7">
        <v>42629.0</v>
      </c>
      <c r="J99" s="14">
        <v>160.600006</v>
      </c>
      <c r="K99" s="14">
        <f t="shared" si="2"/>
        <v>1062.169373</v>
      </c>
      <c r="L99" s="15">
        <f t="shared" si="3"/>
        <v>-0.06216937293</v>
      </c>
      <c r="M99" s="15">
        <f t="shared" si="4"/>
        <v>0.06216937293</v>
      </c>
      <c r="N99" s="8">
        <f t="shared" si="5"/>
        <v>10</v>
      </c>
    </row>
    <row r="100" ht="12.75" customHeight="1">
      <c r="A100" s="7">
        <v>42620.0</v>
      </c>
      <c r="B100" s="8" t="s">
        <v>1059</v>
      </c>
      <c r="C100" s="8" t="s">
        <v>1060</v>
      </c>
      <c r="D100" s="11">
        <v>1.16795014E9</v>
      </c>
      <c r="E100" s="8" t="s">
        <v>20</v>
      </c>
      <c r="F100" s="8" t="str">
        <f t="shared" si="1"/>
        <v>SELL</v>
      </c>
      <c r="G100" s="12">
        <v>8.53</v>
      </c>
      <c r="H100" s="12">
        <v>1000.0</v>
      </c>
      <c r="I100" s="16">
        <v>44727.0</v>
      </c>
      <c r="J100" s="14">
        <v>25.700001</v>
      </c>
      <c r="K100" s="14">
        <f t="shared" si="2"/>
        <v>3012.89578</v>
      </c>
      <c r="L100" s="15">
        <f t="shared" si="3"/>
        <v>-2.01289578</v>
      </c>
      <c r="M100" s="15">
        <f t="shared" si="4"/>
        <v>2.01289578</v>
      </c>
      <c r="N100" s="8">
        <f t="shared" si="5"/>
        <v>2107</v>
      </c>
    </row>
    <row r="101" ht="12.75" customHeight="1">
      <c r="A101" s="7">
        <v>42620.0</v>
      </c>
      <c r="B101" s="8" t="s">
        <v>1061</v>
      </c>
      <c r="C101" s="8" t="s">
        <v>1062</v>
      </c>
      <c r="D101" s="11">
        <v>1.17407681E9</v>
      </c>
      <c r="E101" s="8" t="s">
        <v>24</v>
      </c>
      <c r="F101" s="8" t="str">
        <f t="shared" si="1"/>
        <v>BUY</v>
      </c>
      <c r="G101" s="12">
        <v>11.475681</v>
      </c>
      <c r="H101" s="12">
        <v>1000.0</v>
      </c>
      <c r="I101" s="16">
        <v>42846.0</v>
      </c>
      <c r="J101" s="14">
        <v>26.108894</v>
      </c>
      <c r="K101" s="14">
        <f t="shared" si="2"/>
        <v>2275.149858</v>
      </c>
      <c r="L101" s="15">
        <f t="shared" si="3"/>
        <v>1.275149858</v>
      </c>
      <c r="M101" s="15">
        <f t="shared" si="4"/>
        <v>-1.275149858</v>
      </c>
      <c r="N101" s="8">
        <f t="shared" si="5"/>
        <v>226</v>
      </c>
    </row>
    <row r="102" ht="12.75" customHeight="1">
      <c r="A102" s="7">
        <v>42620.0</v>
      </c>
      <c r="B102" s="8" t="s">
        <v>1065</v>
      </c>
      <c r="C102" s="8" t="s">
        <v>1066</v>
      </c>
      <c r="D102" s="11">
        <v>1.18747094E9</v>
      </c>
      <c r="E102" s="8" t="s">
        <v>24</v>
      </c>
      <c r="F102" s="8" t="str">
        <f t="shared" si="1"/>
        <v>BUY</v>
      </c>
      <c r="G102" s="12">
        <v>41.34</v>
      </c>
      <c r="H102" s="12">
        <v>1000.0</v>
      </c>
      <c r="I102" s="7">
        <v>42836.0</v>
      </c>
      <c r="J102" s="14">
        <v>69.93</v>
      </c>
      <c r="K102" s="14">
        <f t="shared" si="2"/>
        <v>1691.582003</v>
      </c>
      <c r="L102" s="15">
        <f t="shared" si="3"/>
        <v>0.6915820029</v>
      </c>
      <c r="M102" s="15">
        <f t="shared" si="4"/>
        <v>-0.6915820029</v>
      </c>
      <c r="N102" s="8">
        <f t="shared" si="5"/>
        <v>216</v>
      </c>
    </row>
    <row r="103" ht="12.75" customHeight="1">
      <c r="A103" s="7">
        <v>42621.0</v>
      </c>
      <c r="B103" s="8" t="s">
        <v>1069</v>
      </c>
      <c r="C103" s="8" t="s">
        <v>1070</v>
      </c>
      <c r="D103" s="11">
        <v>1.6928673E8</v>
      </c>
      <c r="E103" s="8" t="s">
        <v>24</v>
      </c>
      <c r="F103" s="8" t="str">
        <f t="shared" si="1"/>
        <v>BUY</v>
      </c>
      <c r="G103" s="12">
        <v>12.85</v>
      </c>
      <c r="H103" s="12">
        <v>1000.0</v>
      </c>
      <c r="I103" s="16">
        <v>44727.0</v>
      </c>
      <c r="J103" s="14">
        <v>6.52</v>
      </c>
      <c r="K103" s="14">
        <f t="shared" si="2"/>
        <v>507.3929961</v>
      </c>
      <c r="L103" s="15">
        <f t="shared" si="3"/>
        <v>-0.4926070039</v>
      </c>
      <c r="M103" s="15">
        <f t="shared" si="4"/>
        <v>0.4926070039</v>
      </c>
      <c r="N103" s="8">
        <f t="shared" si="5"/>
        <v>2106</v>
      </c>
    </row>
    <row r="104" ht="12.75" customHeight="1">
      <c r="A104" s="7">
        <v>42621.0</v>
      </c>
      <c r="B104" s="8" t="s">
        <v>1071</v>
      </c>
      <c r="C104" s="8" t="s">
        <v>1072</v>
      </c>
      <c r="D104" s="11">
        <v>1.6166601E9</v>
      </c>
      <c r="E104" s="8" t="s">
        <v>24</v>
      </c>
      <c r="F104" s="8" t="str">
        <f t="shared" si="1"/>
        <v>BUY</v>
      </c>
      <c r="G104" s="12">
        <v>17.4</v>
      </c>
      <c r="H104" s="12">
        <v>1000.0</v>
      </c>
      <c r="I104" s="16">
        <v>44727.0</v>
      </c>
      <c r="J104" s="14">
        <v>7.85</v>
      </c>
      <c r="K104" s="14">
        <f t="shared" si="2"/>
        <v>451.1494253</v>
      </c>
      <c r="L104" s="15">
        <f t="shared" si="3"/>
        <v>-0.5488505747</v>
      </c>
      <c r="M104" s="15">
        <f t="shared" si="4"/>
        <v>0.5488505747</v>
      </c>
      <c r="N104" s="8">
        <f t="shared" si="5"/>
        <v>2106</v>
      </c>
    </row>
    <row r="105" ht="12.75" customHeight="1">
      <c r="A105" s="7">
        <v>42622.0</v>
      </c>
      <c r="B105" s="8" t="s">
        <v>747</v>
      </c>
      <c r="C105" s="8" t="s">
        <v>748</v>
      </c>
      <c r="D105" s="11">
        <v>1.884947716E9</v>
      </c>
      <c r="E105" s="8" t="s">
        <v>24</v>
      </c>
      <c r="F105" s="8" t="str">
        <f t="shared" si="1"/>
        <v>BUY</v>
      </c>
      <c r="G105" s="12">
        <v>108.962616</v>
      </c>
      <c r="H105" s="12">
        <v>1000.0</v>
      </c>
      <c r="I105" s="16">
        <v>42696.0</v>
      </c>
      <c r="J105" s="14">
        <v>121.958832</v>
      </c>
      <c r="K105" s="14">
        <f t="shared" si="2"/>
        <v>1119.272247</v>
      </c>
      <c r="L105" s="15">
        <f t="shared" si="3"/>
        <v>0.1192722465</v>
      </c>
      <c r="M105" s="15">
        <f t="shared" si="4"/>
        <v>-0.1192722465</v>
      </c>
      <c r="N105" s="8">
        <f t="shared" si="5"/>
        <v>74</v>
      </c>
    </row>
    <row r="106" ht="12.75" customHeight="1">
      <c r="A106" s="7">
        <v>42622.0</v>
      </c>
      <c r="B106" s="8" t="s">
        <v>1077</v>
      </c>
      <c r="C106" s="8" t="s">
        <v>1078</v>
      </c>
      <c r="D106" s="11">
        <v>1.86027456E9</v>
      </c>
      <c r="E106" s="8" t="s">
        <v>20</v>
      </c>
      <c r="F106" s="8" t="str">
        <f t="shared" si="1"/>
        <v>SELL</v>
      </c>
      <c r="G106" s="12">
        <v>11.86</v>
      </c>
      <c r="H106" s="12">
        <v>1000.0</v>
      </c>
      <c r="I106" s="16">
        <v>43168.0</v>
      </c>
      <c r="J106" s="14">
        <v>17.549999</v>
      </c>
      <c r="K106" s="14">
        <f t="shared" si="2"/>
        <v>1479.763828</v>
      </c>
      <c r="L106" s="15">
        <f t="shared" si="3"/>
        <v>-0.479763828</v>
      </c>
      <c r="M106" s="15">
        <f t="shared" si="4"/>
        <v>0.479763828</v>
      </c>
      <c r="N106" s="8">
        <f t="shared" si="5"/>
        <v>546</v>
      </c>
    </row>
    <row r="107" ht="12.75" customHeight="1">
      <c r="A107" s="7">
        <v>42622.0</v>
      </c>
      <c r="B107" s="8" t="s">
        <v>1079</v>
      </c>
      <c r="C107" s="8" t="s">
        <v>1080</v>
      </c>
      <c r="D107" s="11">
        <v>1.04022576E9</v>
      </c>
      <c r="E107" s="8" t="s">
        <v>24</v>
      </c>
      <c r="F107" s="8" t="str">
        <f t="shared" si="1"/>
        <v>BUY</v>
      </c>
      <c r="G107" s="12">
        <v>11.331165</v>
      </c>
      <c r="H107" s="12">
        <v>1000.0</v>
      </c>
      <c r="I107" s="16">
        <v>44727.0</v>
      </c>
      <c r="J107" s="14">
        <v>27.803959</v>
      </c>
      <c r="K107" s="14">
        <f t="shared" si="2"/>
        <v>2453.759962</v>
      </c>
      <c r="L107" s="15">
        <f t="shared" si="3"/>
        <v>1.453759962</v>
      </c>
      <c r="M107" s="15">
        <f t="shared" si="4"/>
        <v>-1.453759962</v>
      </c>
      <c r="N107" s="8">
        <f t="shared" si="5"/>
        <v>2105</v>
      </c>
    </row>
    <row r="108" ht="12.75" customHeight="1">
      <c r="A108" s="7">
        <v>42625.0</v>
      </c>
      <c r="B108" s="8" t="s">
        <v>1087</v>
      </c>
      <c r="C108" s="8" t="s">
        <v>1088</v>
      </c>
      <c r="D108" s="11">
        <v>1.534200528E9</v>
      </c>
      <c r="E108" s="8" t="s">
        <v>20</v>
      </c>
      <c r="F108" s="8" t="str">
        <f t="shared" si="1"/>
        <v>SELL</v>
      </c>
      <c r="G108" s="12">
        <v>34.009998</v>
      </c>
      <c r="H108" s="12">
        <v>1000.0</v>
      </c>
      <c r="I108" s="16">
        <v>43416.0</v>
      </c>
      <c r="J108" s="14">
        <v>20.51</v>
      </c>
      <c r="K108" s="14">
        <f t="shared" si="2"/>
        <v>603.0579596</v>
      </c>
      <c r="L108" s="15">
        <f t="shared" si="3"/>
        <v>0.3969420404</v>
      </c>
      <c r="M108" s="15">
        <f t="shared" si="4"/>
        <v>-0.3969420404</v>
      </c>
      <c r="N108" s="8">
        <f t="shared" si="5"/>
        <v>791</v>
      </c>
    </row>
    <row r="109" ht="12.75" customHeight="1">
      <c r="A109" s="7">
        <v>42629.0</v>
      </c>
      <c r="B109" s="8" t="s">
        <v>1104</v>
      </c>
      <c r="C109" s="8" t="s">
        <v>1105</v>
      </c>
      <c r="D109" s="11">
        <v>1.529273864E9</v>
      </c>
      <c r="E109" s="8" t="s">
        <v>24</v>
      </c>
      <c r="F109" s="8" t="str">
        <f t="shared" si="1"/>
        <v>BUY</v>
      </c>
      <c r="G109" s="12">
        <v>14.57</v>
      </c>
      <c r="H109" s="12">
        <v>1000.0</v>
      </c>
      <c r="I109" s="16">
        <v>44727.0</v>
      </c>
      <c r="J109" s="14">
        <v>19.469999</v>
      </c>
      <c r="K109" s="14">
        <f t="shared" si="2"/>
        <v>1336.307412</v>
      </c>
      <c r="L109" s="15">
        <f t="shared" si="3"/>
        <v>0.3363074125</v>
      </c>
      <c r="M109" s="15">
        <f t="shared" si="4"/>
        <v>-0.3363074125</v>
      </c>
      <c r="N109" s="8">
        <f t="shared" si="5"/>
        <v>2098</v>
      </c>
    </row>
    <row r="110" ht="12.75" customHeight="1">
      <c r="A110" s="7">
        <v>42629.0</v>
      </c>
      <c r="B110" s="8" t="s">
        <v>843</v>
      </c>
      <c r="C110" s="8" t="s">
        <v>844</v>
      </c>
      <c r="D110" s="11">
        <v>5.44858E8</v>
      </c>
      <c r="E110" s="8" t="s">
        <v>24</v>
      </c>
      <c r="F110" s="8" t="str">
        <f t="shared" si="1"/>
        <v>BUY</v>
      </c>
      <c r="G110" s="12">
        <v>21.5306</v>
      </c>
      <c r="H110" s="12">
        <v>1000.0</v>
      </c>
      <c r="I110" s="16">
        <v>43084.0</v>
      </c>
      <c r="J110" s="14">
        <v>11.89704</v>
      </c>
      <c r="K110" s="14">
        <f t="shared" si="2"/>
        <v>552.5642574</v>
      </c>
      <c r="L110" s="15">
        <f t="shared" si="3"/>
        <v>-0.4474357426</v>
      </c>
      <c r="M110" s="15">
        <f t="shared" si="4"/>
        <v>0.4474357426</v>
      </c>
      <c r="N110" s="8">
        <f t="shared" si="5"/>
        <v>455</v>
      </c>
    </row>
    <row r="111" ht="12.75" customHeight="1">
      <c r="A111" s="7">
        <v>42629.0</v>
      </c>
      <c r="B111" s="8" t="s">
        <v>1106</v>
      </c>
      <c r="C111" s="8" t="s">
        <v>1107</v>
      </c>
      <c r="D111" s="11">
        <v>1.22170941E9</v>
      </c>
      <c r="E111" s="8" t="s">
        <v>24</v>
      </c>
      <c r="F111" s="8" t="str">
        <f t="shared" si="1"/>
        <v>BUY</v>
      </c>
      <c r="G111" s="12">
        <v>19.7</v>
      </c>
      <c r="H111" s="12">
        <v>1000.0</v>
      </c>
      <c r="I111" s="16">
        <v>44727.0</v>
      </c>
      <c r="J111" s="14">
        <v>43.17</v>
      </c>
      <c r="K111" s="14">
        <f t="shared" si="2"/>
        <v>2191.370558</v>
      </c>
      <c r="L111" s="15">
        <f t="shared" si="3"/>
        <v>1.191370558</v>
      </c>
      <c r="M111" s="15">
        <f t="shared" si="4"/>
        <v>-1.191370558</v>
      </c>
      <c r="N111" s="8">
        <f t="shared" si="5"/>
        <v>2098</v>
      </c>
    </row>
    <row r="112" ht="12.75" customHeight="1">
      <c r="A112" s="7">
        <v>42629.0</v>
      </c>
      <c r="B112" s="8" t="s">
        <v>611</v>
      </c>
      <c r="C112" s="8" t="s">
        <v>612</v>
      </c>
      <c r="D112" s="11">
        <v>9.4682821E7</v>
      </c>
      <c r="E112" s="8" t="s">
        <v>24</v>
      </c>
      <c r="F112" s="8" t="str">
        <f t="shared" si="1"/>
        <v>BUY</v>
      </c>
      <c r="G112" s="12">
        <v>160.600006</v>
      </c>
      <c r="H112" s="12">
        <v>1000.0</v>
      </c>
      <c r="I112" s="7">
        <v>42702.0</v>
      </c>
      <c r="J112" s="14">
        <v>155.199997</v>
      </c>
      <c r="K112" s="14">
        <f t="shared" si="2"/>
        <v>966.3760349</v>
      </c>
      <c r="L112" s="15">
        <f t="shared" si="3"/>
        <v>-0.03362396512</v>
      </c>
      <c r="M112" s="15">
        <f t="shared" si="4"/>
        <v>0.03362396512</v>
      </c>
      <c r="N112" s="8">
        <f t="shared" si="5"/>
        <v>73</v>
      </c>
    </row>
    <row r="113" ht="12.75" customHeight="1">
      <c r="A113" s="7">
        <v>42636.0</v>
      </c>
      <c r="B113" s="8" t="s">
        <v>1112</v>
      </c>
      <c r="C113" s="8" t="s">
        <v>1113</v>
      </c>
      <c r="D113" s="11">
        <v>3.7350612E8</v>
      </c>
      <c r="E113" s="8" t="s">
        <v>20</v>
      </c>
      <c r="F113" s="8" t="str">
        <f t="shared" si="1"/>
        <v>SELL</v>
      </c>
      <c r="G113" s="12">
        <v>46.42487</v>
      </c>
      <c r="H113" s="12">
        <v>1000.0</v>
      </c>
      <c r="I113" s="16">
        <v>42705.0</v>
      </c>
      <c r="J113" s="14">
        <v>44.462437</v>
      </c>
      <c r="K113" s="14">
        <f t="shared" si="2"/>
        <v>957.7288423</v>
      </c>
      <c r="L113" s="15">
        <f t="shared" si="3"/>
        <v>0.04227115768</v>
      </c>
      <c r="M113" s="15">
        <f t="shared" si="4"/>
        <v>-0.04227115768</v>
      </c>
      <c r="N113" s="8">
        <f t="shared" si="5"/>
        <v>69</v>
      </c>
    </row>
    <row r="114" ht="12.75" customHeight="1">
      <c r="A114" s="7">
        <v>42636.0</v>
      </c>
      <c r="B114" s="8" t="s">
        <v>1114</v>
      </c>
      <c r="C114" s="8" t="s">
        <v>1115</v>
      </c>
      <c r="D114" s="11">
        <v>2.24851983E8</v>
      </c>
      <c r="E114" s="8" t="s">
        <v>24</v>
      </c>
      <c r="F114" s="8" t="str">
        <f t="shared" si="1"/>
        <v>BUY</v>
      </c>
      <c r="G114" s="12">
        <v>15.41</v>
      </c>
      <c r="H114" s="12">
        <v>1000.0</v>
      </c>
      <c r="I114" s="16">
        <v>42936.0</v>
      </c>
      <c r="J114" s="14">
        <v>29.889999</v>
      </c>
      <c r="K114" s="14">
        <f t="shared" si="2"/>
        <v>1939.649513</v>
      </c>
      <c r="L114" s="15">
        <f t="shared" si="3"/>
        <v>0.9396495133</v>
      </c>
      <c r="M114" s="15">
        <f t="shared" si="4"/>
        <v>-0.9396495133</v>
      </c>
      <c r="N114" s="8">
        <f t="shared" si="5"/>
        <v>300</v>
      </c>
    </row>
    <row r="115" ht="12.75" customHeight="1">
      <c r="A115" s="7">
        <v>42641.0</v>
      </c>
      <c r="B115" s="8" t="s">
        <v>1128</v>
      </c>
      <c r="C115" s="8" t="s">
        <v>1129</v>
      </c>
      <c r="D115" s="11">
        <v>1.45978578E8</v>
      </c>
      <c r="E115" s="8" t="s">
        <v>20</v>
      </c>
      <c r="F115" s="8" t="str">
        <f t="shared" si="1"/>
        <v>SELL</v>
      </c>
      <c r="G115" s="12">
        <v>21.809999</v>
      </c>
      <c r="H115" s="12">
        <v>1000.0</v>
      </c>
      <c r="I115" s="16">
        <v>44727.0</v>
      </c>
      <c r="J115" s="14">
        <v>5.55</v>
      </c>
      <c r="K115" s="14">
        <f t="shared" si="2"/>
        <v>254.4704381</v>
      </c>
      <c r="L115" s="15">
        <f t="shared" si="3"/>
        <v>0.7455295619</v>
      </c>
      <c r="M115" s="15">
        <f t="shared" si="4"/>
        <v>-0.7455295619</v>
      </c>
      <c r="N115" s="8">
        <f t="shared" si="5"/>
        <v>2086</v>
      </c>
    </row>
    <row r="116" ht="12.75" customHeight="1">
      <c r="A116" s="7">
        <v>42641.0</v>
      </c>
      <c r="B116" s="8" t="s">
        <v>1132</v>
      </c>
      <c r="C116" s="8" t="s">
        <v>1133</v>
      </c>
      <c r="D116" s="11">
        <v>7.67714234E8</v>
      </c>
      <c r="E116" s="8" t="s">
        <v>20</v>
      </c>
      <c r="F116" s="8" t="str">
        <f t="shared" si="1"/>
        <v>SELL</v>
      </c>
      <c r="G116" s="12">
        <v>6.57</v>
      </c>
      <c r="H116" s="12">
        <v>1000.0</v>
      </c>
      <c r="I116" s="16">
        <v>44727.0</v>
      </c>
      <c r="J116" s="14">
        <v>7.02</v>
      </c>
      <c r="K116" s="14">
        <f t="shared" si="2"/>
        <v>1068.493151</v>
      </c>
      <c r="L116" s="15">
        <f t="shared" si="3"/>
        <v>-0.06849315068</v>
      </c>
      <c r="M116" s="15">
        <f t="shared" si="4"/>
        <v>0.06849315068</v>
      </c>
      <c r="N116" s="8">
        <f t="shared" si="5"/>
        <v>2086</v>
      </c>
    </row>
    <row r="117" ht="12.75" customHeight="1">
      <c r="A117" s="7">
        <v>42642.0</v>
      </c>
      <c r="B117" s="8" t="s">
        <v>1134</v>
      </c>
      <c r="C117" s="8" t="s">
        <v>1135</v>
      </c>
      <c r="D117" s="11">
        <v>1.680795E9</v>
      </c>
      <c r="E117" s="8" t="s">
        <v>24</v>
      </c>
      <c r="F117" s="8" t="str">
        <f t="shared" si="1"/>
        <v>BUY</v>
      </c>
      <c r="G117" s="12">
        <v>0.2</v>
      </c>
      <c r="H117" s="12">
        <v>1000.0</v>
      </c>
      <c r="I117" s="16">
        <v>44727.0</v>
      </c>
      <c r="J117" s="14">
        <v>0.07</v>
      </c>
      <c r="K117" s="14">
        <f t="shared" si="2"/>
        <v>350</v>
      </c>
      <c r="L117" s="15">
        <f t="shared" si="3"/>
        <v>-0.65</v>
      </c>
      <c r="M117" s="15">
        <f t="shared" si="4"/>
        <v>0.65</v>
      </c>
      <c r="N117" s="8">
        <f t="shared" si="5"/>
        <v>2085</v>
      </c>
    </row>
    <row r="118" ht="12.75" customHeight="1">
      <c r="A118" s="7">
        <v>42648.0</v>
      </c>
      <c r="B118" s="8" t="s">
        <v>1150</v>
      </c>
      <c r="C118" s="8" t="s">
        <v>1151</v>
      </c>
      <c r="D118" s="11">
        <v>2.0E7</v>
      </c>
      <c r="E118" s="8" t="s">
        <v>24</v>
      </c>
      <c r="F118" s="8" t="str">
        <f t="shared" si="1"/>
        <v>BUY</v>
      </c>
      <c r="G118" s="12">
        <v>24.357784</v>
      </c>
      <c r="H118" s="12">
        <v>1000.0</v>
      </c>
      <c r="I118" s="16">
        <v>42717.0</v>
      </c>
      <c r="J118" s="14">
        <v>23.830393</v>
      </c>
      <c r="K118" s="14">
        <f t="shared" si="2"/>
        <v>978.3481535</v>
      </c>
      <c r="L118" s="15">
        <f t="shared" si="3"/>
        <v>-0.02165184649</v>
      </c>
      <c r="M118" s="15">
        <f t="shared" si="4"/>
        <v>0.02165184649</v>
      </c>
      <c r="N118" s="8">
        <f t="shared" si="5"/>
        <v>69</v>
      </c>
    </row>
    <row r="119" ht="12.75" customHeight="1">
      <c r="A119" s="7">
        <v>42649.0</v>
      </c>
      <c r="B119" s="8" t="s">
        <v>220</v>
      </c>
      <c r="C119" s="8" t="s">
        <v>221</v>
      </c>
      <c r="D119" s="11">
        <v>1.696935E9</v>
      </c>
      <c r="E119" s="8" t="s">
        <v>20</v>
      </c>
      <c r="F119" s="8" t="str">
        <f t="shared" si="1"/>
        <v>SELL</v>
      </c>
      <c r="G119" s="12">
        <v>14.61</v>
      </c>
      <c r="H119" s="12">
        <v>1000.0</v>
      </c>
      <c r="I119" s="16">
        <v>42677.0</v>
      </c>
      <c r="J119" s="14">
        <v>8.51</v>
      </c>
      <c r="K119" s="14">
        <f t="shared" si="2"/>
        <v>582.477755</v>
      </c>
      <c r="L119" s="15">
        <f t="shared" si="3"/>
        <v>0.417522245</v>
      </c>
      <c r="M119" s="15">
        <f t="shared" si="4"/>
        <v>-0.417522245</v>
      </c>
      <c r="N119" s="8">
        <f t="shared" si="5"/>
        <v>28</v>
      </c>
    </row>
    <row r="120" ht="12.75" customHeight="1">
      <c r="A120" s="7">
        <v>42650.0</v>
      </c>
      <c r="B120" s="8" t="s">
        <v>1154</v>
      </c>
      <c r="C120" s="8" t="s">
        <v>1155</v>
      </c>
      <c r="D120" s="11">
        <v>2.01216165E8</v>
      </c>
      <c r="E120" s="8" t="s">
        <v>20</v>
      </c>
      <c r="F120" s="8" t="str">
        <f t="shared" si="1"/>
        <v>SELL</v>
      </c>
      <c r="G120" s="12">
        <v>12.418886</v>
      </c>
      <c r="H120" s="12">
        <v>1000.0</v>
      </c>
      <c r="I120" s="16">
        <v>44727.0</v>
      </c>
      <c r="J120" s="14">
        <v>3.15</v>
      </c>
      <c r="K120" s="14">
        <f t="shared" si="2"/>
        <v>253.6459389</v>
      </c>
      <c r="L120" s="15">
        <f t="shared" si="3"/>
        <v>0.7463540611</v>
      </c>
      <c r="M120" s="15">
        <f t="shared" si="4"/>
        <v>-0.7463540611</v>
      </c>
      <c r="N120" s="8">
        <f t="shared" si="5"/>
        <v>2077</v>
      </c>
    </row>
    <row r="121" ht="12.75" customHeight="1">
      <c r="A121" s="7">
        <v>42654.0</v>
      </c>
      <c r="B121" s="8" t="s">
        <v>1156</v>
      </c>
      <c r="C121" s="8" t="s">
        <v>1157</v>
      </c>
      <c r="D121" s="11">
        <v>3.20864754E8</v>
      </c>
      <c r="E121" s="8" t="s">
        <v>24</v>
      </c>
      <c r="F121" s="8" t="str">
        <f t="shared" si="1"/>
        <v>BUY</v>
      </c>
      <c r="G121" s="12">
        <v>10.4</v>
      </c>
      <c r="H121" s="12">
        <v>1000.0</v>
      </c>
      <c r="I121" s="16">
        <v>44727.0</v>
      </c>
      <c r="J121" s="14">
        <v>2.24</v>
      </c>
      <c r="K121" s="14">
        <f t="shared" si="2"/>
        <v>215.3846154</v>
      </c>
      <c r="L121" s="15">
        <f t="shared" si="3"/>
        <v>-0.7846153846</v>
      </c>
      <c r="M121" s="15">
        <f t="shared" si="4"/>
        <v>0.7846153846</v>
      </c>
      <c r="N121" s="8">
        <f t="shared" si="5"/>
        <v>2073</v>
      </c>
    </row>
    <row r="122" ht="12.75" customHeight="1">
      <c r="A122" s="7">
        <v>42661.0</v>
      </c>
      <c r="B122" s="8" t="s">
        <v>1182</v>
      </c>
      <c r="C122" s="8" t="s">
        <v>1183</v>
      </c>
      <c r="D122" s="11">
        <v>1.263232918E9</v>
      </c>
      <c r="E122" s="8" t="s">
        <v>24</v>
      </c>
      <c r="F122" s="8" t="str">
        <f t="shared" si="1"/>
        <v>BUY</v>
      </c>
      <c r="G122" s="12">
        <v>5.592665</v>
      </c>
      <c r="H122" s="12">
        <v>1000.0</v>
      </c>
      <c r="I122" s="7">
        <v>43773.0</v>
      </c>
      <c r="J122" s="14">
        <v>5.435494</v>
      </c>
      <c r="K122" s="14">
        <f t="shared" si="2"/>
        <v>971.89694</v>
      </c>
      <c r="L122" s="15">
        <f t="shared" si="3"/>
        <v>-0.02810305999</v>
      </c>
      <c r="M122" s="15">
        <f t="shared" si="4"/>
        <v>0.02810305999</v>
      </c>
      <c r="N122" s="8">
        <f t="shared" si="5"/>
        <v>1112</v>
      </c>
    </row>
    <row r="123" ht="12.75" customHeight="1">
      <c r="A123" s="7">
        <v>42662.0</v>
      </c>
      <c r="B123" s="8" t="s">
        <v>1184</v>
      </c>
      <c r="C123" s="8" t="s">
        <v>1185</v>
      </c>
      <c r="D123" s="11">
        <v>9.53459514E8</v>
      </c>
      <c r="E123" s="8" t="s">
        <v>24</v>
      </c>
      <c r="F123" s="8" t="str">
        <f t="shared" si="1"/>
        <v>BUY</v>
      </c>
      <c r="G123" s="12">
        <v>15.76</v>
      </c>
      <c r="H123" s="12">
        <v>1000.0</v>
      </c>
      <c r="I123" s="16">
        <v>42740.0</v>
      </c>
      <c r="J123" s="14">
        <v>21.89</v>
      </c>
      <c r="K123" s="14">
        <f t="shared" si="2"/>
        <v>1388.959391</v>
      </c>
      <c r="L123" s="15">
        <f t="shared" si="3"/>
        <v>0.3889593909</v>
      </c>
      <c r="M123" s="15">
        <f t="shared" si="4"/>
        <v>-0.3889593909</v>
      </c>
      <c r="N123" s="8">
        <f t="shared" si="5"/>
        <v>78</v>
      </c>
    </row>
    <row r="124" ht="12.75" customHeight="1">
      <c r="A124" s="7">
        <v>42662.0</v>
      </c>
      <c r="B124" s="8" t="s">
        <v>1186</v>
      </c>
      <c r="C124" s="8" t="s">
        <v>1187</v>
      </c>
      <c r="D124" s="11">
        <v>3.0822964E7</v>
      </c>
      <c r="E124" s="8" t="s">
        <v>20</v>
      </c>
      <c r="F124" s="8" t="str">
        <f t="shared" si="1"/>
        <v>SELL</v>
      </c>
      <c r="G124" s="12">
        <v>232.5</v>
      </c>
      <c r="H124" s="12">
        <v>1000.0</v>
      </c>
      <c r="I124" s="16">
        <v>42671.0</v>
      </c>
      <c r="J124" s="14">
        <v>157.5</v>
      </c>
      <c r="K124" s="14">
        <f t="shared" si="2"/>
        <v>677.4193548</v>
      </c>
      <c r="L124" s="15">
        <f t="shared" si="3"/>
        <v>0.3225806452</v>
      </c>
      <c r="M124" s="15">
        <f t="shared" si="4"/>
        <v>-0.3225806452</v>
      </c>
      <c r="N124" s="8">
        <f t="shared" si="5"/>
        <v>9</v>
      </c>
    </row>
    <row r="125" ht="12.75" customHeight="1">
      <c r="A125" s="7">
        <v>42662.0</v>
      </c>
      <c r="B125" s="8" t="s">
        <v>1188</v>
      </c>
      <c r="C125" s="8" t="s">
        <v>1189</v>
      </c>
      <c r="D125" s="11">
        <v>1.360180648E9</v>
      </c>
      <c r="E125" s="8" t="s">
        <v>24</v>
      </c>
      <c r="F125" s="8" t="str">
        <f t="shared" si="1"/>
        <v>BUY</v>
      </c>
      <c r="G125" s="12">
        <v>23.68</v>
      </c>
      <c r="H125" s="12">
        <v>1000.0</v>
      </c>
      <c r="I125" s="16">
        <v>44727.0</v>
      </c>
      <c r="J125" s="14">
        <v>28.370001</v>
      </c>
      <c r="K125" s="14">
        <f t="shared" si="2"/>
        <v>1198.057475</v>
      </c>
      <c r="L125" s="15">
        <f t="shared" si="3"/>
        <v>0.1980574747</v>
      </c>
      <c r="M125" s="15">
        <f t="shared" si="4"/>
        <v>-0.1980574747</v>
      </c>
      <c r="N125" s="8">
        <f t="shared" si="5"/>
        <v>2065</v>
      </c>
    </row>
    <row r="126" ht="12.75" customHeight="1">
      <c r="A126" s="7">
        <v>42667.0</v>
      </c>
      <c r="B126" s="8" t="s">
        <v>164</v>
      </c>
      <c r="C126" s="8" t="s">
        <v>165</v>
      </c>
      <c r="D126" s="11">
        <v>9.06246745E8</v>
      </c>
      <c r="E126" s="8" t="s">
        <v>20</v>
      </c>
      <c r="F126" s="8" t="str">
        <f t="shared" si="1"/>
        <v>SELL</v>
      </c>
      <c r="G126" s="12">
        <v>30.117754</v>
      </c>
      <c r="H126" s="12">
        <v>1000.0</v>
      </c>
      <c r="I126" s="7">
        <v>42909.0</v>
      </c>
      <c r="J126" s="14">
        <v>23.774979</v>
      </c>
      <c r="K126" s="14">
        <f t="shared" si="2"/>
        <v>789.4007966</v>
      </c>
      <c r="L126" s="15">
        <f t="shared" si="3"/>
        <v>0.2105992034</v>
      </c>
      <c r="M126" s="15">
        <f t="shared" si="4"/>
        <v>-0.2105992034</v>
      </c>
      <c r="N126" s="8">
        <f t="shared" si="5"/>
        <v>242</v>
      </c>
    </row>
    <row r="127" ht="12.75" customHeight="1">
      <c r="A127" s="7">
        <v>42667.0</v>
      </c>
      <c r="B127" s="8" t="s">
        <v>1210</v>
      </c>
      <c r="C127" s="8" t="s">
        <v>1211</v>
      </c>
      <c r="D127" s="11">
        <v>1.023600046E9</v>
      </c>
      <c r="E127" s="8" t="s">
        <v>24</v>
      </c>
      <c r="F127" s="8" t="str">
        <f t="shared" si="1"/>
        <v>BUY</v>
      </c>
      <c r="G127" s="12">
        <v>20.059999</v>
      </c>
      <c r="H127" s="12">
        <v>1000.0</v>
      </c>
      <c r="I127" s="16">
        <v>44727.0</v>
      </c>
      <c r="J127" s="14">
        <v>18.290001</v>
      </c>
      <c r="K127" s="14">
        <f t="shared" si="2"/>
        <v>911.7648012</v>
      </c>
      <c r="L127" s="15">
        <f t="shared" si="3"/>
        <v>-0.08823519882</v>
      </c>
      <c r="M127" s="15">
        <f t="shared" si="4"/>
        <v>0.08823519882</v>
      </c>
      <c r="N127" s="8">
        <f t="shared" si="5"/>
        <v>2060</v>
      </c>
    </row>
    <row r="128" ht="12.75" customHeight="1">
      <c r="A128" s="7">
        <v>42670.0</v>
      </c>
      <c r="B128" s="8" t="s">
        <v>1222</v>
      </c>
      <c r="C128" s="8" t="s">
        <v>1223</v>
      </c>
      <c r="D128" s="11">
        <v>1.66632697E9</v>
      </c>
      <c r="E128" s="8" t="s">
        <v>20</v>
      </c>
      <c r="F128" s="8" t="str">
        <f t="shared" si="1"/>
        <v>SELL</v>
      </c>
      <c r="G128" s="12">
        <v>45.16</v>
      </c>
      <c r="H128" s="12">
        <v>1000.0</v>
      </c>
      <c r="I128" s="16">
        <v>42901.0</v>
      </c>
      <c r="J128" s="14">
        <v>46.1</v>
      </c>
      <c r="K128" s="14">
        <f t="shared" si="2"/>
        <v>1020.81488</v>
      </c>
      <c r="L128" s="15">
        <f t="shared" si="3"/>
        <v>-0.02081488043</v>
      </c>
      <c r="M128" s="15">
        <f t="shared" si="4"/>
        <v>0.02081488043</v>
      </c>
      <c r="N128" s="8">
        <f t="shared" si="5"/>
        <v>231</v>
      </c>
    </row>
    <row r="129" ht="12.75" customHeight="1">
      <c r="A129" s="7">
        <v>42671.0</v>
      </c>
      <c r="B129" s="8" t="s">
        <v>1230</v>
      </c>
      <c r="C129" s="8" t="s">
        <v>1231</v>
      </c>
      <c r="D129" s="11">
        <v>2.77582932E8</v>
      </c>
      <c r="E129" s="8" t="s">
        <v>20</v>
      </c>
      <c r="F129" s="8" t="str">
        <f t="shared" si="1"/>
        <v>SELL</v>
      </c>
      <c r="G129" s="12">
        <v>43.0</v>
      </c>
      <c r="H129" s="12">
        <v>1000.0</v>
      </c>
      <c r="I129" s="16">
        <v>44727.0</v>
      </c>
      <c r="J129" s="14">
        <v>21.959999</v>
      </c>
      <c r="K129" s="14">
        <f t="shared" si="2"/>
        <v>510.6976512</v>
      </c>
      <c r="L129" s="15">
        <f t="shared" si="3"/>
        <v>0.4893023488</v>
      </c>
      <c r="M129" s="15">
        <f t="shared" si="4"/>
        <v>-0.4893023488</v>
      </c>
      <c r="N129" s="8">
        <f t="shared" si="5"/>
        <v>2056</v>
      </c>
    </row>
    <row r="130" ht="12.75" customHeight="1">
      <c r="A130" s="7">
        <v>42671.0</v>
      </c>
      <c r="B130" s="8" t="s">
        <v>1186</v>
      </c>
      <c r="C130" s="8" t="s">
        <v>1187</v>
      </c>
      <c r="D130" s="11">
        <v>3.0822964E7</v>
      </c>
      <c r="E130" s="8" t="s">
        <v>24</v>
      </c>
      <c r="F130" s="8" t="str">
        <f t="shared" si="1"/>
        <v>BUY</v>
      </c>
      <c r="G130" s="12">
        <v>157.5</v>
      </c>
      <c r="H130" s="12">
        <v>1000.0</v>
      </c>
      <c r="I130" s="16">
        <v>42696.0</v>
      </c>
      <c r="J130" s="14">
        <v>238.5</v>
      </c>
      <c r="K130" s="14">
        <f t="shared" si="2"/>
        <v>1514.285714</v>
      </c>
      <c r="L130" s="15">
        <f t="shared" si="3"/>
        <v>0.5142857143</v>
      </c>
      <c r="M130" s="15">
        <f t="shared" si="4"/>
        <v>-0.5142857143</v>
      </c>
      <c r="N130" s="8">
        <f t="shared" si="5"/>
        <v>25</v>
      </c>
    </row>
    <row r="131" ht="12.75" customHeight="1">
      <c r="A131" s="7">
        <v>42677.0</v>
      </c>
      <c r="B131" s="8" t="s">
        <v>668</v>
      </c>
      <c r="C131" s="8" t="s">
        <v>669</v>
      </c>
      <c r="D131" s="11">
        <v>5.83698716E8</v>
      </c>
      <c r="E131" s="8" t="s">
        <v>24</v>
      </c>
      <c r="F131" s="8" t="str">
        <f t="shared" si="1"/>
        <v>BUY</v>
      </c>
      <c r="G131" s="12">
        <v>11.9399996</v>
      </c>
      <c r="H131" s="12">
        <v>1000.0</v>
      </c>
      <c r="I131" s="16">
        <v>43032.0</v>
      </c>
      <c r="J131" s="14">
        <v>9.3999996</v>
      </c>
      <c r="K131" s="14">
        <f t="shared" si="2"/>
        <v>787.2696746</v>
      </c>
      <c r="L131" s="15">
        <f t="shared" si="3"/>
        <v>-0.2127303254</v>
      </c>
      <c r="M131" s="15">
        <f t="shared" si="4"/>
        <v>0.2127303254</v>
      </c>
      <c r="N131" s="8">
        <f t="shared" si="5"/>
        <v>355</v>
      </c>
    </row>
    <row r="132" ht="12.75" customHeight="1">
      <c r="A132" s="16">
        <v>42677.0</v>
      </c>
      <c r="B132" s="8" t="s">
        <v>1250</v>
      </c>
      <c r="C132" s="8" t="s">
        <v>1251</v>
      </c>
      <c r="D132" s="11">
        <v>4.15506E8</v>
      </c>
      <c r="E132" s="17" t="s">
        <v>20</v>
      </c>
      <c r="F132" s="18" t="str">
        <f t="shared" si="1"/>
        <v>SELL</v>
      </c>
      <c r="G132" s="12">
        <v>15.055232</v>
      </c>
      <c r="H132" s="12">
        <v>1000.0</v>
      </c>
      <c r="I132" s="16">
        <v>43003.0</v>
      </c>
      <c r="J132" s="14">
        <v>16.951498</v>
      </c>
      <c r="K132" s="14">
        <f t="shared" si="2"/>
        <v>1125.953954</v>
      </c>
      <c r="L132" s="15">
        <f t="shared" si="3"/>
        <v>-0.1259539541</v>
      </c>
      <c r="M132" s="15">
        <f t="shared" si="4"/>
        <v>0.1259539541</v>
      </c>
      <c r="N132" s="8">
        <f t="shared" si="5"/>
        <v>326</v>
      </c>
    </row>
    <row r="133" ht="12.75" customHeight="1">
      <c r="A133" s="7">
        <v>42678.0</v>
      </c>
      <c r="B133" s="8" t="s">
        <v>1256</v>
      </c>
      <c r="C133" s="8" t="s">
        <v>1257</v>
      </c>
      <c r="D133" s="11">
        <v>2.6506753E8</v>
      </c>
      <c r="E133" s="8" t="s">
        <v>24</v>
      </c>
      <c r="F133" s="8" t="str">
        <f t="shared" si="1"/>
        <v>BUY</v>
      </c>
      <c r="G133" s="12">
        <v>26.99</v>
      </c>
      <c r="H133" s="12">
        <v>1000.0</v>
      </c>
      <c r="I133" s="16">
        <v>43500.0</v>
      </c>
      <c r="J133" s="14">
        <v>23.26</v>
      </c>
      <c r="K133" s="14">
        <f t="shared" si="2"/>
        <v>861.8006669</v>
      </c>
      <c r="L133" s="15">
        <f t="shared" si="3"/>
        <v>-0.1381993331</v>
      </c>
      <c r="M133" s="15">
        <f t="shared" si="4"/>
        <v>0.1381993331</v>
      </c>
      <c r="N133" s="8">
        <f t="shared" si="5"/>
        <v>822</v>
      </c>
    </row>
    <row r="134" ht="12.75" customHeight="1">
      <c r="A134" s="7">
        <v>42678.0</v>
      </c>
      <c r="B134" s="8" t="s">
        <v>1260</v>
      </c>
      <c r="C134" s="8" t="s">
        <v>1261</v>
      </c>
      <c r="D134" s="11">
        <v>1.73830619E8</v>
      </c>
      <c r="E134" s="8" t="s">
        <v>24</v>
      </c>
      <c r="F134" s="8" t="str">
        <f t="shared" si="1"/>
        <v>BUY</v>
      </c>
      <c r="G134" s="12">
        <v>18.614954</v>
      </c>
      <c r="H134" s="12">
        <v>1000.0</v>
      </c>
      <c r="I134" s="16">
        <v>44727.0</v>
      </c>
      <c r="J134" s="14">
        <v>5.57</v>
      </c>
      <c r="K134" s="14">
        <f t="shared" si="2"/>
        <v>299.2217977</v>
      </c>
      <c r="L134" s="15">
        <f t="shared" si="3"/>
        <v>-0.7007782023</v>
      </c>
      <c r="M134" s="15">
        <f t="shared" si="4"/>
        <v>0.7007782023</v>
      </c>
      <c r="N134" s="8">
        <f t="shared" si="5"/>
        <v>2049</v>
      </c>
    </row>
    <row r="135" ht="12.75" customHeight="1">
      <c r="A135" s="7">
        <v>42681.0</v>
      </c>
      <c r="B135" s="8" t="s">
        <v>1264</v>
      </c>
      <c r="C135" s="8" t="s">
        <v>1265</v>
      </c>
      <c r="D135" s="11">
        <v>1.7726243E7</v>
      </c>
      <c r="E135" s="8" t="s">
        <v>24</v>
      </c>
      <c r="F135" s="8" t="str">
        <f t="shared" si="1"/>
        <v>BUY</v>
      </c>
      <c r="G135" s="12">
        <v>213.75</v>
      </c>
      <c r="H135" s="12">
        <v>1000.0</v>
      </c>
      <c r="I135" s="16">
        <v>44727.0</v>
      </c>
      <c r="J135" s="14">
        <v>7.75</v>
      </c>
      <c r="K135" s="14">
        <f t="shared" si="2"/>
        <v>36.25730994</v>
      </c>
      <c r="L135" s="15">
        <f t="shared" si="3"/>
        <v>-0.9637426901</v>
      </c>
      <c r="M135" s="15">
        <f t="shared" si="4"/>
        <v>0.9637426901</v>
      </c>
      <c r="N135" s="8">
        <f t="shared" si="5"/>
        <v>2046</v>
      </c>
    </row>
    <row r="136" ht="12.75" customHeight="1">
      <c r="A136" s="7">
        <v>42685.0</v>
      </c>
      <c r="B136" s="8" t="s">
        <v>1277</v>
      </c>
      <c r="C136" s="8" t="s">
        <v>1278</v>
      </c>
      <c r="D136" s="11">
        <v>1.687134108E9</v>
      </c>
      <c r="E136" s="8" t="s">
        <v>20</v>
      </c>
      <c r="F136" s="8" t="str">
        <f t="shared" si="1"/>
        <v>SELL</v>
      </c>
      <c r="G136" s="12">
        <v>21.6</v>
      </c>
      <c r="H136" s="12">
        <v>1000.0</v>
      </c>
      <c r="I136" s="16">
        <v>44727.0</v>
      </c>
      <c r="J136" s="14">
        <v>27.43</v>
      </c>
      <c r="K136" s="14">
        <f t="shared" si="2"/>
        <v>1269.907407</v>
      </c>
      <c r="L136" s="15">
        <f t="shared" si="3"/>
        <v>-0.2699074074</v>
      </c>
      <c r="M136" s="15">
        <f t="shared" si="4"/>
        <v>0.2699074074</v>
      </c>
      <c r="N136" s="8">
        <f t="shared" si="5"/>
        <v>2042</v>
      </c>
    </row>
    <row r="137" ht="12.75" customHeight="1">
      <c r="A137" s="7">
        <v>42690.0</v>
      </c>
      <c r="B137" s="8" t="s">
        <v>886</v>
      </c>
      <c r="C137" s="8" t="s">
        <v>887</v>
      </c>
      <c r="D137" s="11">
        <v>1.19716E9</v>
      </c>
      <c r="E137" s="8" t="s">
        <v>20</v>
      </c>
      <c r="F137" s="8" t="str">
        <f t="shared" si="1"/>
        <v>SELL</v>
      </c>
      <c r="G137" s="12">
        <v>7.86</v>
      </c>
      <c r="H137" s="12">
        <v>1000.0</v>
      </c>
      <c r="I137" s="16">
        <v>43271.0</v>
      </c>
      <c r="J137" s="14">
        <v>29.42</v>
      </c>
      <c r="K137" s="14">
        <f t="shared" si="2"/>
        <v>3743.002545</v>
      </c>
      <c r="L137" s="15">
        <f t="shared" si="3"/>
        <v>-2.743002545</v>
      </c>
      <c r="M137" s="15">
        <f t="shared" si="4"/>
        <v>2.743002545</v>
      </c>
      <c r="N137" s="8">
        <f t="shared" si="5"/>
        <v>581</v>
      </c>
    </row>
    <row r="138" ht="12.75" customHeight="1">
      <c r="A138" s="7">
        <v>42690.0</v>
      </c>
      <c r="B138" s="8" t="s">
        <v>1281</v>
      </c>
      <c r="C138" s="8" t="s">
        <v>1282</v>
      </c>
      <c r="D138" s="11">
        <v>8.9855112E8</v>
      </c>
      <c r="E138" s="8" t="s">
        <v>24</v>
      </c>
      <c r="F138" s="8" t="str">
        <f t="shared" si="1"/>
        <v>BUY</v>
      </c>
      <c r="G138" s="12">
        <v>13.601</v>
      </c>
      <c r="H138" s="12">
        <v>1000.0</v>
      </c>
      <c r="I138" s="16">
        <v>44727.0</v>
      </c>
      <c r="J138" s="14">
        <v>6.28</v>
      </c>
      <c r="K138" s="14">
        <f t="shared" si="2"/>
        <v>461.7307551</v>
      </c>
      <c r="L138" s="15">
        <f t="shared" si="3"/>
        <v>-0.5382692449</v>
      </c>
      <c r="M138" s="15">
        <f t="shared" si="4"/>
        <v>0.5382692449</v>
      </c>
      <c r="N138" s="8">
        <f t="shared" si="5"/>
        <v>2037</v>
      </c>
    </row>
    <row r="139" ht="12.75" customHeight="1">
      <c r="A139" s="7">
        <v>42690.0</v>
      </c>
      <c r="B139" s="8" t="s">
        <v>1283</v>
      </c>
      <c r="C139" s="8" t="s">
        <v>1284</v>
      </c>
      <c r="D139" s="11">
        <v>1.07256E9</v>
      </c>
      <c r="E139" s="8" t="s">
        <v>24</v>
      </c>
      <c r="F139" s="8" t="str">
        <f t="shared" si="1"/>
        <v>BUY</v>
      </c>
      <c r="G139" s="12">
        <v>5.9864</v>
      </c>
      <c r="H139" s="12">
        <v>1000.0</v>
      </c>
      <c r="I139" s="16">
        <v>44727.0</v>
      </c>
      <c r="J139" s="14">
        <v>7.426212</v>
      </c>
      <c r="K139" s="14">
        <f t="shared" si="2"/>
        <v>1240.513831</v>
      </c>
      <c r="L139" s="15">
        <f t="shared" si="3"/>
        <v>0.2405138314</v>
      </c>
      <c r="M139" s="15">
        <f t="shared" si="4"/>
        <v>-0.2405138314</v>
      </c>
      <c r="N139" s="8">
        <f t="shared" si="5"/>
        <v>2037</v>
      </c>
    </row>
    <row r="140" ht="12.75" customHeight="1">
      <c r="A140" s="7">
        <v>42690.0</v>
      </c>
      <c r="B140" s="8" t="s">
        <v>1286</v>
      </c>
      <c r="C140" s="8" t="s">
        <v>1287</v>
      </c>
      <c r="D140" s="11">
        <v>1.309546862E9</v>
      </c>
      <c r="E140" s="8" t="s">
        <v>24</v>
      </c>
      <c r="F140" s="8" t="str">
        <f t="shared" si="1"/>
        <v>BUY</v>
      </c>
      <c r="G140" s="12">
        <v>65.169998</v>
      </c>
      <c r="H140" s="12">
        <v>1000.0</v>
      </c>
      <c r="I140" s="16">
        <v>44727.0</v>
      </c>
      <c r="J140" s="14">
        <v>85.75</v>
      </c>
      <c r="K140" s="14">
        <f t="shared" si="2"/>
        <v>1315.789514</v>
      </c>
      <c r="L140" s="15">
        <f t="shared" si="3"/>
        <v>0.3157895141</v>
      </c>
      <c r="M140" s="15">
        <f t="shared" si="4"/>
        <v>-0.3157895141</v>
      </c>
      <c r="N140" s="8">
        <f t="shared" si="5"/>
        <v>2037</v>
      </c>
    </row>
    <row r="141" ht="12.75" customHeight="1">
      <c r="A141" s="7">
        <v>42690.0</v>
      </c>
      <c r="B141" s="8" t="s">
        <v>1288</v>
      </c>
      <c r="C141" s="8" t="s">
        <v>1289</v>
      </c>
      <c r="D141" s="11">
        <v>3.5558271E8</v>
      </c>
      <c r="E141" s="8" t="s">
        <v>24</v>
      </c>
      <c r="F141" s="8" t="str">
        <f t="shared" si="1"/>
        <v>BUY</v>
      </c>
      <c r="G141" s="12">
        <v>9.69</v>
      </c>
      <c r="H141" s="12">
        <v>1000.0</v>
      </c>
      <c r="I141" s="16">
        <v>44727.0</v>
      </c>
      <c r="J141" s="14">
        <v>5.67</v>
      </c>
      <c r="K141" s="14">
        <f t="shared" si="2"/>
        <v>585.1393189</v>
      </c>
      <c r="L141" s="15">
        <f t="shared" si="3"/>
        <v>-0.4148606811</v>
      </c>
      <c r="M141" s="15">
        <f t="shared" si="4"/>
        <v>0.4148606811</v>
      </c>
      <c r="N141" s="8">
        <f t="shared" si="5"/>
        <v>2037</v>
      </c>
    </row>
    <row r="142" ht="12.75" customHeight="1">
      <c r="A142" s="7">
        <v>42690.0</v>
      </c>
      <c r="B142" s="8" t="s">
        <v>93</v>
      </c>
      <c r="C142" s="8" t="s">
        <v>94</v>
      </c>
      <c r="D142" s="11">
        <v>9.35696004E8</v>
      </c>
      <c r="E142" s="8" t="s">
        <v>20</v>
      </c>
      <c r="F142" s="8" t="str">
        <f t="shared" si="1"/>
        <v>SELL</v>
      </c>
      <c r="G142" s="12">
        <v>37.39</v>
      </c>
      <c r="H142" s="12">
        <v>1000.0</v>
      </c>
      <c r="I142" s="16">
        <v>44637.0</v>
      </c>
      <c r="J142" s="14">
        <v>63.98</v>
      </c>
      <c r="K142" s="14">
        <f t="shared" si="2"/>
        <v>1711.152715</v>
      </c>
      <c r="L142" s="15">
        <f t="shared" si="3"/>
        <v>-0.7111527146</v>
      </c>
      <c r="M142" s="15">
        <f t="shared" si="4"/>
        <v>0.7111527146</v>
      </c>
      <c r="N142" s="8">
        <f t="shared" si="5"/>
        <v>1947</v>
      </c>
    </row>
    <row r="143" ht="12.75" customHeight="1">
      <c r="A143" s="7">
        <v>42692.0</v>
      </c>
      <c r="B143" s="8" t="s">
        <v>1301</v>
      </c>
      <c r="C143" s="8" t="s">
        <v>1302</v>
      </c>
      <c r="D143" s="11">
        <v>3.44609216E8</v>
      </c>
      <c r="E143" s="8" t="s">
        <v>20</v>
      </c>
      <c r="F143" s="8" t="str">
        <f t="shared" si="1"/>
        <v>SELL</v>
      </c>
      <c r="G143" s="12">
        <v>93.665962</v>
      </c>
      <c r="H143" s="12">
        <v>1000.0</v>
      </c>
      <c r="I143" s="16">
        <v>43951.0</v>
      </c>
      <c r="J143" s="14">
        <v>29.559999</v>
      </c>
      <c r="K143" s="14">
        <f t="shared" si="2"/>
        <v>315.5895522</v>
      </c>
      <c r="L143" s="15">
        <f t="shared" si="3"/>
        <v>0.6844104478</v>
      </c>
      <c r="M143" s="15">
        <f t="shared" si="4"/>
        <v>-0.6844104478</v>
      </c>
      <c r="N143" s="8">
        <f t="shared" si="5"/>
        <v>1259</v>
      </c>
    </row>
    <row r="144" ht="12.75" customHeight="1">
      <c r="A144" s="7">
        <v>42696.0</v>
      </c>
      <c r="B144" s="8" t="s">
        <v>747</v>
      </c>
      <c r="C144" s="8" t="s">
        <v>748</v>
      </c>
      <c r="D144" s="11">
        <v>1.884947716E9</v>
      </c>
      <c r="E144" s="8" t="s">
        <v>20</v>
      </c>
      <c r="F144" s="8" t="str">
        <f t="shared" si="1"/>
        <v>SELL</v>
      </c>
      <c r="G144" s="12">
        <v>121.958832</v>
      </c>
      <c r="H144" s="12">
        <v>1000.0</v>
      </c>
      <c r="I144" s="16">
        <v>43060.0</v>
      </c>
      <c r="J144" s="14">
        <v>118.75016</v>
      </c>
      <c r="K144" s="14">
        <f t="shared" si="2"/>
        <v>973.6905319</v>
      </c>
      <c r="L144" s="15">
        <f t="shared" si="3"/>
        <v>0.0263094681</v>
      </c>
      <c r="M144" s="15">
        <f t="shared" si="4"/>
        <v>-0.0263094681</v>
      </c>
      <c r="N144" s="8">
        <f t="shared" si="5"/>
        <v>364</v>
      </c>
    </row>
    <row r="145" ht="12.75" customHeight="1">
      <c r="A145" s="7">
        <v>42696.0</v>
      </c>
      <c r="B145" s="8" t="s">
        <v>1186</v>
      </c>
      <c r="C145" s="8" t="s">
        <v>1187</v>
      </c>
      <c r="D145" s="11">
        <v>3.0822964E7</v>
      </c>
      <c r="E145" s="8" t="s">
        <v>20</v>
      </c>
      <c r="F145" s="8" t="str">
        <f t="shared" si="1"/>
        <v>SELL</v>
      </c>
      <c r="G145" s="12">
        <v>238.5</v>
      </c>
      <c r="H145" s="12">
        <v>1000.0</v>
      </c>
      <c r="I145" s="16">
        <v>44727.0</v>
      </c>
      <c r="J145" s="14">
        <v>7.89</v>
      </c>
      <c r="K145" s="14">
        <f t="shared" si="2"/>
        <v>33.08176101</v>
      </c>
      <c r="L145" s="15">
        <f t="shared" si="3"/>
        <v>0.966918239</v>
      </c>
      <c r="M145" s="15">
        <f t="shared" si="4"/>
        <v>-0.966918239</v>
      </c>
      <c r="N145" s="8">
        <f t="shared" si="5"/>
        <v>2031</v>
      </c>
    </row>
    <row r="146" ht="12.75" customHeight="1">
      <c r="A146" s="7">
        <v>42702.0</v>
      </c>
      <c r="B146" s="8" t="s">
        <v>611</v>
      </c>
      <c r="C146" s="8" t="s">
        <v>612</v>
      </c>
      <c r="D146" s="11">
        <v>9.4682821E7</v>
      </c>
      <c r="E146" s="8" t="s">
        <v>20</v>
      </c>
      <c r="F146" s="8" t="str">
        <f t="shared" si="1"/>
        <v>SELL</v>
      </c>
      <c r="G146" s="12">
        <v>155.199997</v>
      </c>
      <c r="H146" s="12">
        <v>1000.0</v>
      </c>
      <c r="I146" s="7">
        <v>42772.0</v>
      </c>
      <c r="J146" s="14">
        <v>105.800003</v>
      </c>
      <c r="K146" s="14">
        <f t="shared" si="2"/>
        <v>681.7010634</v>
      </c>
      <c r="L146" s="15">
        <f t="shared" si="3"/>
        <v>0.3182989366</v>
      </c>
      <c r="M146" s="15">
        <f t="shared" si="4"/>
        <v>-0.3182989366</v>
      </c>
      <c r="N146" s="8">
        <f t="shared" si="5"/>
        <v>70</v>
      </c>
    </row>
    <row r="147" ht="12.75" customHeight="1">
      <c r="A147" s="7">
        <v>42704.0</v>
      </c>
      <c r="B147" s="8" t="s">
        <v>1319</v>
      </c>
      <c r="C147" s="8" t="s">
        <v>1320</v>
      </c>
      <c r="D147" s="11">
        <v>1.158799596E9</v>
      </c>
      <c r="E147" s="8" t="s">
        <v>20</v>
      </c>
      <c r="F147" s="8" t="str">
        <f t="shared" si="1"/>
        <v>SELL</v>
      </c>
      <c r="G147" s="12">
        <v>19.491655</v>
      </c>
      <c r="H147" s="12">
        <v>1000.0</v>
      </c>
      <c r="I147" s="16">
        <v>42863.0</v>
      </c>
      <c r="J147" s="14">
        <v>22.237511</v>
      </c>
      <c r="K147" s="14">
        <f t="shared" si="2"/>
        <v>1140.873415</v>
      </c>
      <c r="L147" s="15">
        <f t="shared" si="3"/>
        <v>-0.1408734148</v>
      </c>
      <c r="M147" s="15">
        <f t="shared" si="4"/>
        <v>0.1408734148</v>
      </c>
      <c r="N147" s="8">
        <f t="shared" si="5"/>
        <v>159</v>
      </c>
    </row>
    <row r="148" ht="12.75" customHeight="1">
      <c r="A148" s="7">
        <v>42705.0</v>
      </c>
      <c r="B148" s="8" t="s">
        <v>1112</v>
      </c>
      <c r="C148" s="8" t="s">
        <v>1113</v>
      </c>
      <c r="D148" s="11">
        <v>3.7350612E8</v>
      </c>
      <c r="E148" s="8" t="s">
        <v>24</v>
      </c>
      <c r="F148" s="8" t="str">
        <f t="shared" si="1"/>
        <v>BUY</v>
      </c>
      <c r="G148" s="12">
        <v>44.462437</v>
      </c>
      <c r="H148" s="12">
        <v>1000.0</v>
      </c>
      <c r="I148" s="16">
        <v>42726.0</v>
      </c>
      <c r="J148" s="14">
        <v>40.479275</v>
      </c>
      <c r="K148" s="14">
        <f t="shared" si="2"/>
        <v>910.4151219</v>
      </c>
      <c r="L148" s="15">
        <f t="shared" si="3"/>
        <v>-0.08958487813</v>
      </c>
      <c r="M148" s="15">
        <f t="shared" si="4"/>
        <v>0.08958487813</v>
      </c>
      <c r="N148" s="8">
        <f t="shared" si="5"/>
        <v>21</v>
      </c>
    </row>
    <row r="149" ht="12.75" customHeight="1">
      <c r="A149" s="16">
        <v>42705.0</v>
      </c>
      <c r="B149" s="8" t="s">
        <v>1335</v>
      </c>
      <c r="C149" s="8" t="s">
        <v>1336</v>
      </c>
      <c r="D149" s="11">
        <v>3.9657E7</v>
      </c>
      <c r="E149" s="18" t="s">
        <v>24</v>
      </c>
      <c r="F149" s="17" t="str">
        <f t="shared" si="1"/>
        <v>BUY</v>
      </c>
      <c r="G149" s="12">
        <v>295.0</v>
      </c>
      <c r="H149" s="12">
        <v>1000.0</v>
      </c>
      <c r="I149" s="16">
        <v>42738.0</v>
      </c>
      <c r="J149" s="14">
        <v>298.5</v>
      </c>
      <c r="K149" s="14">
        <f t="shared" si="2"/>
        <v>1011.864407</v>
      </c>
      <c r="L149" s="15">
        <f t="shared" si="3"/>
        <v>0.01186440678</v>
      </c>
      <c r="M149" s="15">
        <f t="shared" si="4"/>
        <v>-0.01186440678</v>
      </c>
      <c r="N149" s="8">
        <f t="shared" si="5"/>
        <v>33</v>
      </c>
    </row>
    <row r="150" ht="12.75" customHeight="1">
      <c r="A150" s="7">
        <v>42716.0</v>
      </c>
      <c r="B150" s="8" t="s">
        <v>1346</v>
      </c>
      <c r="C150" s="8" t="s">
        <v>1347</v>
      </c>
      <c r="D150" s="11">
        <v>7.10145117E8</v>
      </c>
      <c r="E150" s="8" t="s">
        <v>24</v>
      </c>
      <c r="F150" s="8" t="str">
        <f t="shared" si="1"/>
        <v>BUY</v>
      </c>
      <c r="G150" s="12">
        <v>13.832155</v>
      </c>
      <c r="H150" s="12">
        <v>1000.0</v>
      </c>
      <c r="I150" s="16">
        <v>44727.0</v>
      </c>
      <c r="J150" s="14">
        <v>16.980621</v>
      </c>
      <c r="K150" s="14">
        <f t="shared" si="2"/>
        <v>1227.619341</v>
      </c>
      <c r="L150" s="15">
        <f t="shared" si="3"/>
        <v>0.2276193406</v>
      </c>
      <c r="M150" s="15">
        <f t="shared" si="4"/>
        <v>-0.2276193406</v>
      </c>
      <c r="N150" s="8">
        <f t="shared" si="5"/>
        <v>2011</v>
      </c>
    </row>
    <row r="151" ht="12.75" customHeight="1">
      <c r="A151" s="7">
        <v>42717.0</v>
      </c>
      <c r="B151" s="8" t="s">
        <v>1150</v>
      </c>
      <c r="C151" s="8" t="s">
        <v>1151</v>
      </c>
      <c r="D151" s="11">
        <v>2.0E7</v>
      </c>
      <c r="E151" s="8" t="s">
        <v>20</v>
      </c>
      <c r="F151" s="8" t="str">
        <f t="shared" si="1"/>
        <v>SELL</v>
      </c>
      <c r="G151" s="12">
        <v>23.830393</v>
      </c>
      <c r="H151" s="12">
        <v>1000.0</v>
      </c>
      <c r="I151" s="16">
        <v>43873.0</v>
      </c>
      <c r="J151" s="14">
        <v>8.89</v>
      </c>
      <c r="K151" s="14">
        <f t="shared" si="2"/>
        <v>373.0530168</v>
      </c>
      <c r="L151" s="15">
        <f t="shared" si="3"/>
        <v>0.6269469832</v>
      </c>
      <c r="M151" s="15">
        <f t="shared" si="4"/>
        <v>-0.6269469832</v>
      </c>
      <c r="N151" s="8">
        <f t="shared" si="5"/>
        <v>1156</v>
      </c>
    </row>
    <row r="152" ht="12.75" customHeight="1">
      <c r="A152" s="7">
        <v>42717.0</v>
      </c>
      <c r="B152" s="8" t="s">
        <v>1354</v>
      </c>
      <c r="C152" s="8" t="s">
        <v>1355</v>
      </c>
      <c r="D152" s="11">
        <v>1.043810996E9</v>
      </c>
      <c r="E152" s="8" t="s">
        <v>20</v>
      </c>
      <c r="F152" s="8" t="str">
        <f t="shared" si="1"/>
        <v>SELL</v>
      </c>
      <c r="G152" s="12">
        <v>744.889404</v>
      </c>
      <c r="H152" s="12">
        <v>1000.0</v>
      </c>
      <c r="I152" s="16">
        <v>42870.0</v>
      </c>
      <c r="J152" s="14">
        <v>458.934784</v>
      </c>
      <c r="K152" s="14">
        <f t="shared" si="2"/>
        <v>616.1113066</v>
      </c>
      <c r="L152" s="15">
        <f t="shared" si="3"/>
        <v>0.3838886934</v>
      </c>
      <c r="M152" s="15">
        <f t="shared" si="4"/>
        <v>-0.3838886934</v>
      </c>
      <c r="N152" s="8">
        <f t="shared" si="5"/>
        <v>153</v>
      </c>
    </row>
    <row r="153" ht="12.75" customHeight="1">
      <c r="A153" s="7">
        <v>42717.0</v>
      </c>
      <c r="B153" s="8" t="s">
        <v>1356</v>
      </c>
      <c r="C153" s="8" t="s">
        <v>1357</v>
      </c>
      <c r="D153" s="11">
        <v>2.63538063E8</v>
      </c>
      <c r="E153" s="8" t="s">
        <v>24</v>
      </c>
      <c r="F153" s="8" t="str">
        <f t="shared" si="1"/>
        <v>BUY</v>
      </c>
      <c r="G153" s="12">
        <v>9.124045</v>
      </c>
      <c r="H153" s="12">
        <v>1000.0</v>
      </c>
      <c r="I153" s="16">
        <v>44727.0</v>
      </c>
      <c r="J153" s="14">
        <v>7.56</v>
      </c>
      <c r="K153" s="14">
        <f t="shared" si="2"/>
        <v>828.5798678</v>
      </c>
      <c r="L153" s="15">
        <f t="shared" si="3"/>
        <v>-0.1714201322</v>
      </c>
      <c r="M153" s="15">
        <f t="shared" si="4"/>
        <v>0.1714201322</v>
      </c>
      <c r="N153" s="8">
        <f t="shared" si="5"/>
        <v>2010</v>
      </c>
    </row>
    <row r="154" ht="12.75" customHeight="1">
      <c r="A154" s="16">
        <v>42717.0</v>
      </c>
      <c r="B154" s="8" t="s">
        <v>1358</v>
      </c>
      <c r="C154" s="8" t="s">
        <v>1359</v>
      </c>
      <c r="D154" s="11">
        <v>3.75413012E8</v>
      </c>
      <c r="E154" s="18" t="s">
        <v>24</v>
      </c>
      <c r="F154" s="17" t="str">
        <f t="shared" si="1"/>
        <v>BUY</v>
      </c>
      <c r="G154" s="12">
        <v>24.950001</v>
      </c>
      <c r="H154" s="12">
        <v>1000.0</v>
      </c>
      <c r="I154" s="16">
        <v>44727.0</v>
      </c>
      <c r="J154" s="14">
        <v>28.719999</v>
      </c>
      <c r="K154" s="14">
        <f t="shared" si="2"/>
        <v>1151.102118</v>
      </c>
      <c r="L154" s="15">
        <f t="shared" si="3"/>
        <v>0.1511021182</v>
      </c>
      <c r="M154" s="15">
        <f t="shared" si="4"/>
        <v>-0.1511021182</v>
      </c>
      <c r="N154" s="8">
        <f t="shared" si="5"/>
        <v>2010</v>
      </c>
    </row>
    <row r="155" ht="12.75" customHeight="1">
      <c r="A155" s="7">
        <v>42719.0</v>
      </c>
      <c r="B155" s="8" t="s">
        <v>255</v>
      </c>
      <c r="C155" s="8" t="s">
        <v>256</v>
      </c>
      <c r="D155" s="11">
        <v>4.67021256E8</v>
      </c>
      <c r="E155" s="8" t="s">
        <v>20</v>
      </c>
      <c r="F155" s="8" t="str">
        <f t="shared" si="1"/>
        <v>SELL</v>
      </c>
      <c r="G155" s="12">
        <v>54.920124</v>
      </c>
      <c r="H155" s="12">
        <v>1000.0</v>
      </c>
      <c r="I155" s="16">
        <v>44201.0</v>
      </c>
      <c r="J155" s="14">
        <v>18.02</v>
      </c>
      <c r="K155" s="14">
        <f t="shared" si="2"/>
        <v>328.112879</v>
      </c>
      <c r="L155" s="15">
        <f t="shared" si="3"/>
        <v>0.671887121</v>
      </c>
      <c r="M155" s="15">
        <f t="shared" si="4"/>
        <v>-0.671887121</v>
      </c>
      <c r="N155" s="8">
        <f t="shared" si="5"/>
        <v>1482</v>
      </c>
    </row>
    <row r="156" ht="12.75" customHeight="1">
      <c r="A156" s="7">
        <v>42719.0</v>
      </c>
      <c r="B156" s="8" t="s">
        <v>1364</v>
      </c>
      <c r="C156" s="8" t="s">
        <v>1365</v>
      </c>
      <c r="D156" s="11">
        <v>1.78820116E9</v>
      </c>
      <c r="E156" s="8" t="s">
        <v>24</v>
      </c>
      <c r="F156" s="8" t="str">
        <f t="shared" si="1"/>
        <v>BUY</v>
      </c>
      <c r="G156" s="12">
        <v>13.336351</v>
      </c>
      <c r="H156" s="12">
        <v>1000.0</v>
      </c>
      <c r="I156" s="16">
        <v>44727.0</v>
      </c>
      <c r="J156" s="14">
        <v>5.023466</v>
      </c>
      <c r="K156" s="14">
        <f t="shared" si="2"/>
        <v>376.6746991</v>
      </c>
      <c r="L156" s="15">
        <f t="shared" si="3"/>
        <v>-0.6233253009</v>
      </c>
      <c r="M156" s="15">
        <f t="shared" si="4"/>
        <v>0.6233253009</v>
      </c>
      <c r="N156" s="8">
        <f t="shared" si="5"/>
        <v>2008</v>
      </c>
    </row>
    <row r="157" ht="12.75" customHeight="1">
      <c r="A157" s="7">
        <v>42720.0</v>
      </c>
      <c r="B157" s="8" t="s">
        <v>1366</v>
      </c>
      <c r="C157" s="8" t="s">
        <v>1367</v>
      </c>
      <c r="D157" s="11">
        <v>1.38813E8</v>
      </c>
      <c r="E157" s="8" t="s">
        <v>20</v>
      </c>
      <c r="F157" s="8" t="str">
        <f t="shared" si="1"/>
        <v>SELL</v>
      </c>
      <c r="G157" s="12">
        <v>27.2</v>
      </c>
      <c r="H157" s="12">
        <v>1000.0</v>
      </c>
      <c r="I157" s="16">
        <v>44041.0</v>
      </c>
      <c r="J157" s="14">
        <v>6.87</v>
      </c>
      <c r="K157" s="14">
        <f t="shared" si="2"/>
        <v>252.5735294</v>
      </c>
      <c r="L157" s="15">
        <f t="shared" si="3"/>
        <v>0.7474264706</v>
      </c>
      <c r="M157" s="15">
        <f t="shared" si="4"/>
        <v>-0.7474264706</v>
      </c>
      <c r="N157" s="8">
        <f t="shared" si="5"/>
        <v>1321</v>
      </c>
    </row>
    <row r="158" ht="12.75" customHeight="1">
      <c r="A158" s="7">
        <v>42720.0</v>
      </c>
      <c r="B158" s="8" t="s">
        <v>1370</v>
      </c>
      <c r="C158" s="8" t="s">
        <v>1371</v>
      </c>
      <c r="D158" s="11">
        <v>1.417499E9</v>
      </c>
      <c r="E158" s="8" t="s">
        <v>20</v>
      </c>
      <c r="F158" s="8" t="str">
        <f t="shared" si="1"/>
        <v>SELL</v>
      </c>
      <c r="G158" s="12">
        <v>9.23</v>
      </c>
      <c r="H158" s="12">
        <v>1000.0</v>
      </c>
      <c r="I158" s="16">
        <v>43178.0</v>
      </c>
      <c r="J158" s="14">
        <v>9.87</v>
      </c>
      <c r="K158" s="14">
        <f t="shared" si="2"/>
        <v>1069.339112</v>
      </c>
      <c r="L158" s="15">
        <f t="shared" si="3"/>
        <v>-0.06933911159</v>
      </c>
      <c r="M158" s="15">
        <f t="shared" si="4"/>
        <v>0.06933911159</v>
      </c>
      <c r="N158" s="8">
        <f t="shared" si="5"/>
        <v>458</v>
      </c>
    </row>
    <row r="159" ht="12.75" customHeight="1">
      <c r="A159" s="7">
        <v>42726.0</v>
      </c>
      <c r="B159" s="8" t="s">
        <v>1112</v>
      </c>
      <c r="C159" s="8" t="s">
        <v>1113</v>
      </c>
      <c r="D159" s="11">
        <v>3.7350612E8</v>
      </c>
      <c r="E159" s="8" t="s">
        <v>20</v>
      </c>
      <c r="F159" s="8" t="str">
        <f t="shared" si="1"/>
        <v>SELL</v>
      </c>
      <c r="G159" s="12">
        <v>40.479275</v>
      </c>
      <c r="H159" s="12">
        <v>1000.0</v>
      </c>
      <c r="I159" s="16">
        <v>43272.0</v>
      </c>
      <c r="J159" s="14">
        <v>121.340675</v>
      </c>
      <c r="K159" s="14">
        <f t="shared" si="2"/>
        <v>2997.600006</v>
      </c>
      <c r="L159" s="15">
        <f t="shared" si="3"/>
        <v>-1.997600006</v>
      </c>
      <c r="M159" s="15">
        <f t="shared" si="4"/>
        <v>1.997600006</v>
      </c>
      <c r="N159" s="8">
        <f t="shared" si="5"/>
        <v>546</v>
      </c>
    </row>
    <row r="160" ht="12.75" customHeight="1">
      <c r="A160" s="16">
        <v>42738.0</v>
      </c>
      <c r="B160" s="8" t="s">
        <v>1335</v>
      </c>
      <c r="C160" s="8" t="s">
        <v>1336</v>
      </c>
      <c r="D160" s="11">
        <v>3.9657E7</v>
      </c>
      <c r="E160" s="17" t="s">
        <v>20</v>
      </c>
      <c r="F160" s="18" t="str">
        <f t="shared" si="1"/>
        <v>SELL</v>
      </c>
      <c r="G160" s="12">
        <v>298.5</v>
      </c>
      <c r="H160" s="12">
        <v>1000.0</v>
      </c>
      <c r="I160" s="16">
        <v>43389.0</v>
      </c>
      <c r="J160" s="14">
        <v>298.5</v>
      </c>
      <c r="K160" s="14">
        <f t="shared" si="2"/>
        <v>1000</v>
      </c>
      <c r="L160" s="15">
        <f t="shared" si="3"/>
        <v>0</v>
      </c>
      <c r="M160" s="15">
        <f t="shared" si="4"/>
        <v>0</v>
      </c>
      <c r="N160" s="8">
        <f t="shared" si="5"/>
        <v>651</v>
      </c>
    </row>
    <row r="161" ht="12.75" customHeight="1">
      <c r="A161" s="7">
        <v>42740.0</v>
      </c>
      <c r="B161" s="8" t="s">
        <v>1184</v>
      </c>
      <c r="C161" s="8" t="s">
        <v>1185</v>
      </c>
      <c r="D161" s="11">
        <v>9.53459514E8</v>
      </c>
      <c r="E161" s="8" t="s">
        <v>20</v>
      </c>
      <c r="F161" s="8" t="str">
        <f t="shared" si="1"/>
        <v>SELL</v>
      </c>
      <c r="G161" s="12">
        <v>21.89</v>
      </c>
      <c r="H161" s="12">
        <v>1000.0</v>
      </c>
      <c r="I161" s="16">
        <v>44717.0</v>
      </c>
      <c r="J161" s="14">
        <v>45.18</v>
      </c>
      <c r="K161" s="14">
        <f t="shared" si="2"/>
        <v>2063.956144</v>
      </c>
      <c r="L161" s="15">
        <f t="shared" si="3"/>
        <v>-1.063956144</v>
      </c>
      <c r="M161" s="15">
        <f t="shared" si="4"/>
        <v>1.063956144</v>
      </c>
      <c r="N161" s="8">
        <f t="shared" si="5"/>
        <v>1977</v>
      </c>
    </row>
    <row r="162" ht="12.75" customHeight="1">
      <c r="A162" s="7">
        <v>42740.0</v>
      </c>
      <c r="B162" s="8" t="s">
        <v>1396</v>
      </c>
      <c r="C162" s="8" t="s">
        <v>1397</v>
      </c>
      <c r="D162" s="11">
        <v>9.6484128E8</v>
      </c>
      <c r="E162" s="8" t="s">
        <v>24</v>
      </c>
      <c r="F162" s="8" t="str">
        <f t="shared" si="1"/>
        <v>BUY</v>
      </c>
      <c r="G162" s="12">
        <v>53.988651</v>
      </c>
      <c r="H162" s="12">
        <v>1000.0</v>
      </c>
      <c r="I162" s="16">
        <v>44727.0</v>
      </c>
      <c r="J162" s="14">
        <v>13.56</v>
      </c>
      <c r="K162" s="14">
        <f t="shared" si="2"/>
        <v>251.1638974</v>
      </c>
      <c r="L162" s="15">
        <f t="shared" si="3"/>
        <v>-0.7488361026</v>
      </c>
      <c r="M162" s="15">
        <f t="shared" si="4"/>
        <v>0.7488361026</v>
      </c>
      <c r="N162" s="8">
        <f t="shared" si="5"/>
        <v>1987</v>
      </c>
    </row>
    <row r="163" ht="12.75" customHeight="1">
      <c r="A163" s="7">
        <v>42741.0</v>
      </c>
      <c r="B163" s="8" t="s">
        <v>1402</v>
      </c>
      <c r="C163" s="8" t="s">
        <v>1403</v>
      </c>
      <c r="D163" s="11">
        <v>4.72327138E8</v>
      </c>
      <c r="E163" s="8" t="s">
        <v>24</v>
      </c>
      <c r="F163" s="8" t="str">
        <f t="shared" si="1"/>
        <v>BUY</v>
      </c>
      <c r="G163" s="12">
        <v>7.76</v>
      </c>
      <c r="H163" s="12">
        <v>1000.0</v>
      </c>
      <c r="I163" s="16">
        <v>44727.0</v>
      </c>
      <c r="J163" s="14">
        <v>10.16</v>
      </c>
      <c r="K163" s="14">
        <f t="shared" si="2"/>
        <v>1309.278351</v>
      </c>
      <c r="L163" s="15">
        <f t="shared" si="3"/>
        <v>0.3092783505</v>
      </c>
      <c r="M163" s="15">
        <f t="shared" si="4"/>
        <v>-0.3092783505</v>
      </c>
      <c r="N163" s="8">
        <f t="shared" si="5"/>
        <v>1986</v>
      </c>
    </row>
    <row r="164" ht="12.75" customHeight="1">
      <c r="A164" s="7">
        <v>42741.0</v>
      </c>
      <c r="B164" s="8" t="s">
        <v>1406</v>
      </c>
      <c r="C164" s="8" t="s">
        <v>1407</v>
      </c>
      <c r="D164" s="11">
        <v>1.147639196E9</v>
      </c>
      <c r="E164" s="8" t="s">
        <v>24</v>
      </c>
      <c r="F164" s="8" t="str">
        <f t="shared" si="1"/>
        <v>BUY</v>
      </c>
      <c r="G164" s="12">
        <v>17.70256</v>
      </c>
      <c r="H164" s="12">
        <v>1000.0</v>
      </c>
      <c r="I164" s="16">
        <v>44727.0</v>
      </c>
      <c r="J164" s="14">
        <v>22.391951</v>
      </c>
      <c r="K164" s="14">
        <f t="shared" si="2"/>
        <v>1264.899032</v>
      </c>
      <c r="L164" s="15">
        <f t="shared" si="3"/>
        <v>0.2648990316</v>
      </c>
      <c r="M164" s="15">
        <f t="shared" si="4"/>
        <v>-0.2648990316</v>
      </c>
      <c r="N164" s="8">
        <f t="shared" si="5"/>
        <v>1986</v>
      </c>
    </row>
    <row r="165" ht="12.75" customHeight="1">
      <c r="A165" s="16">
        <v>42745.0</v>
      </c>
      <c r="B165" s="8" t="s">
        <v>1415</v>
      </c>
      <c r="C165" s="8" t="s">
        <v>1416</v>
      </c>
      <c r="D165" s="11">
        <v>2.29999484E8</v>
      </c>
      <c r="E165" s="18" t="s">
        <v>24</v>
      </c>
      <c r="F165" s="17" t="str">
        <f t="shared" si="1"/>
        <v>BUY</v>
      </c>
      <c r="G165" s="12">
        <v>34.450001</v>
      </c>
      <c r="H165" s="12">
        <v>1000.0</v>
      </c>
      <c r="I165" s="16">
        <v>42964.0</v>
      </c>
      <c r="J165" s="14">
        <v>47.939999</v>
      </c>
      <c r="K165" s="14">
        <f t="shared" si="2"/>
        <v>1391.581933</v>
      </c>
      <c r="L165" s="15">
        <f t="shared" si="3"/>
        <v>0.3915819335</v>
      </c>
      <c r="M165" s="15">
        <f t="shared" si="4"/>
        <v>-0.3915819335</v>
      </c>
      <c r="N165" s="8">
        <f t="shared" si="5"/>
        <v>219</v>
      </c>
    </row>
    <row r="166" ht="12.75" customHeight="1">
      <c r="A166" s="7">
        <v>42762.0</v>
      </c>
      <c r="B166" s="8" t="s">
        <v>1458</v>
      </c>
      <c r="C166" s="8" t="s">
        <v>1459</v>
      </c>
      <c r="D166" s="11">
        <v>2.7711288E8</v>
      </c>
      <c r="E166" s="8" t="s">
        <v>20</v>
      </c>
      <c r="F166" s="8" t="str">
        <f t="shared" si="1"/>
        <v>SELL</v>
      </c>
      <c r="G166" s="12">
        <v>8.597613</v>
      </c>
      <c r="H166" s="12">
        <v>1000.0</v>
      </c>
      <c r="I166" s="16">
        <v>43266.0</v>
      </c>
      <c r="J166" s="14">
        <v>10.527369</v>
      </c>
      <c r="K166" s="14">
        <f t="shared" si="2"/>
        <v>1224.452531</v>
      </c>
      <c r="L166" s="15">
        <f t="shared" si="3"/>
        <v>-0.2244525312</v>
      </c>
      <c r="M166" s="15">
        <f t="shared" si="4"/>
        <v>0.2244525312</v>
      </c>
      <c r="N166" s="8">
        <f t="shared" si="5"/>
        <v>504</v>
      </c>
    </row>
    <row r="167" ht="12.75" customHeight="1">
      <c r="A167" s="7">
        <v>42765.0</v>
      </c>
      <c r="B167" s="8" t="s">
        <v>1463</v>
      </c>
      <c r="C167" s="8" t="s">
        <v>1464</v>
      </c>
      <c r="D167" s="11">
        <v>8.0913472E8</v>
      </c>
      <c r="E167" s="8" t="s">
        <v>24</v>
      </c>
      <c r="F167" s="8" t="str">
        <f t="shared" si="1"/>
        <v>BUY</v>
      </c>
      <c r="G167" s="12">
        <v>23.57115</v>
      </c>
      <c r="H167" s="12">
        <v>1000.0</v>
      </c>
      <c r="I167" s="16">
        <v>42775.0</v>
      </c>
      <c r="J167" s="14">
        <v>25.289593</v>
      </c>
      <c r="K167" s="14">
        <f t="shared" si="2"/>
        <v>1072.904504</v>
      </c>
      <c r="L167" s="15">
        <f t="shared" si="3"/>
        <v>0.07290450402</v>
      </c>
      <c r="M167" s="15">
        <f t="shared" si="4"/>
        <v>-0.07290450402</v>
      </c>
      <c r="N167" s="8">
        <f t="shared" si="5"/>
        <v>10</v>
      </c>
    </row>
    <row r="168" ht="12.75" customHeight="1">
      <c r="A168" s="7">
        <v>42767.0</v>
      </c>
      <c r="B168" s="8" t="s">
        <v>1473</v>
      </c>
      <c r="C168" s="8" t="s">
        <v>1474</v>
      </c>
      <c r="D168" s="11">
        <v>1.60869936E8</v>
      </c>
      <c r="E168" s="8" t="s">
        <v>24</v>
      </c>
      <c r="F168" s="8" t="str">
        <f t="shared" si="1"/>
        <v>BUY</v>
      </c>
      <c r="G168" s="12">
        <v>16.49</v>
      </c>
      <c r="H168" s="12">
        <v>1000.0</v>
      </c>
      <c r="I168" s="16">
        <v>42849.0</v>
      </c>
      <c r="J168" s="14">
        <v>16.610001</v>
      </c>
      <c r="K168" s="14">
        <f t="shared" si="2"/>
        <v>1007.277198</v>
      </c>
      <c r="L168" s="15">
        <f t="shared" si="3"/>
        <v>0.007277198302</v>
      </c>
      <c r="M168" s="15">
        <f t="shared" si="4"/>
        <v>-0.007277198302</v>
      </c>
      <c r="N168" s="8">
        <f t="shared" si="5"/>
        <v>82</v>
      </c>
    </row>
    <row r="169" ht="12.75" customHeight="1">
      <c r="A169" s="16">
        <v>42768.0</v>
      </c>
      <c r="B169" s="8" t="s">
        <v>1477</v>
      </c>
      <c r="C169" s="8" t="s">
        <v>1478</v>
      </c>
      <c r="D169" s="11">
        <v>7.45534594E8</v>
      </c>
      <c r="E169" s="17" t="s">
        <v>20</v>
      </c>
      <c r="F169" s="18" t="str">
        <f t="shared" si="1"/>
        <v>SELL</v>
      </c>
      <c r="G169" s="12">
        <v>12.592865</v>
      </c>
      <c r="H169" s="12">
        <v>1000.0</v>
      </c>
      <c r="I169" s="16">
        <v>43501.0</v>
      </c>
      <c r="J169" s="14">
        <v>5.525406</v>
      </c>
      <c r="K169" s="14">
        <f t="shared" si="2"/>
        <v>438.7727495</v>
      </c>
      <c r="L169" s="15">
        <f t="shared" si="3"/>
        <v>0.5612272505</v>
      </c>
      <c r="M169" s="15">
        <f t="shared" si="4"/>
        <v>-0.5612272505</v>
      </c>
      <c r="N169" s="8">
        <f t="shared" si="5"/>
        <v>733</v>
      </c>
    </row>
    <row r="170" ht="12.75" customHeight="1">
      <c r="A170" s="7">
        <v>42769.0</v>
      </c>
      <c r="B170" s="8" t="s">
        <v>1486</v>
      </c>
      <c r="C170" s="8" t="s">
        <v>1487</v>
      </c>
      <c r="D170" s="11">
        <v>1.93573751E9</v>
      </c>
      <c r="E170" s="8" t="s">
        <v>20</v>
      </c>
      <c r="F170" s="8" t="str">
        <f t="shared" si="1"/>
        <v>SELL</v>
      </c>
      <c r="G170" s="12">
        <v>8.57</v>
      </c>
      <c r="H170" s="12">
        <v>1000.0</v>
      </c>
      <c r="I170" s="7">
        <v>43140.0</v>
      </c>
      <c r="J170" s="14">
        <v>11.25</v>
      </c>
      <c r="K170" s="14">
        <f t="shared" si="2"/>
        <v>1312.718786</v>
      </c>
      <c r="L170" s="15">
        <f t="shared" si="3"/>
        <v>-0.3127187865</v>
      </c>
      <c r="M170" s="15">
        <f t="shared" si="4"/>
        <v>0.3127187865</v>
      </c>
      <c r="N170" s="8">
        <f t="shared" si="5"/>
        <v>371</v>
      </c>
    </row>
    <row r="171" ht="12.75" customHeight="1">
      <c r="A171" s="7">
        <v>42769.0</v>
      </c>
      <c r="B171" s="8" t="s">
        <v>1488</v>
      </c>
      <c r="C171" s="8" t="s">
        <v>1489</v>
      </c>
      <c r="D171" s="11">
        <v>1.16685625E9</v>
      </c>
      <c r="E171" s="8" t="s">
        <v>20</v>
      </c>
      <c r="F171" s="8" t="str">
        <f t="shared" si="1"/>
        <v>SELL</v>
      </c>
      <c r="G171" s="12">
        <v>38.665634</v>
      </c>
      <c r="H171" s="12">
        <v>1000.0</v>
      </c>
      <c r="I171" s="16">
        <v>44727.0</v>
      </c>
      <c r="J171" s="14">
        <v>38.849239</v>
      </c>
      <c r="K171" s="14">
        <f t="shared" si="2"/>
        <v>1004.748532</v>
      </c>
      <c r="L171" s="15">
        <f t="shared" si="3"/>
        <v>-0.004748531991</v>
      </c>
      <c r="M171" s="15">
        <f t="shared" si="4"/>
        <v>0.004748531991</v>
      </c>
      <c r="N171" s="8">
        <f t="shared" si="5"/>
        <v>1958</v>
      </c>
    </row>
    <row r="172" ht="12.75" customHeight="1">
      <c r="A172" s="7">
        <v>42769.0</v>
      </c>
      <c r="B172" s="8" t="s">
        <v>1490</v>
      </c>
      <c r="C172" s="8" t="s">
        <v>1491</v>
      </c>
      <c r="D172" s="11">
        <v>6.87193017E8</v>
      </c>
      <c r="E172" s="8" t="s">
        <v>24</v>
      </c>
      <c r="F172" s="8" t="str">
        <f t="shared" si="1"/>
        <v>BUY</v>
      </c>
      <c r="G172" s="12">
        <v>2.91</v>
      </c>
      <c r="H172" s="12">
        <v>1000.0</v>
      </c>
      <c r="I172" s="16">
        <v>44727.0</v>
      </c>
      <c r="J172" s="14">
        <v>1.25</v>
      </c>
      <c r="K172" s="14">
        <f t="shared" si="2"/>
        <v>429.5532646</v>
      </c>
      <c r="L172" s="15">
        <f t="shared" si="3"/>
        <v>-0.5704467354</v>
      </c>
      <c r="M172" s="15">
        <f t="shared" si="4"/>
        <v>0.5704467354</v>
      </c>
      <c r="N172" s="8">
        <f t="shared" si="5"/>
        <v>1958</v>
      </c>
    </row>
    <row r="173" ht="12.75" customHeight="1">
      <c r="A173" s="7">
        <v>42772.0</v>
      </c>
      <c r="B173" s="8" t="s">
        <v>1492</v>
      </c>
      <c r="C173" s="8" t="s">
        <v>1493</v>
      </c>
      <c r="D173" s="11">
        <v>1.048072E8</v>
      </c>
      <c r="E173" s="8" t="s">
        <v>24</v>
      </c>
      <c r="F173" s="8" t="str">
        <f t="shared" si="1"/>
        <v>BUY</v>
      </c>
      <c r="G173" s="12">
        <v>25.610001</v>
      </c>
      <c r="H173" s="12">
        <v>1000.0</v>
      </c>
      <c r="I173" s="16">
        <v>44511.0</v>
      </c>
      <c r="J173" s="14">
        <v>16.98</v>
      </c>
      <c r="K173" s="14">
        <f t="shared" si="2"/>
        <v>663.022231</v>
      </c>
      <c r="L173" s="15">
        <f t="shared" si="3"/>
        <v>-0.336977769</v>
      </c>
      <c r="M173" s="15">
        <f t="shared" si="4"/>
        <v>0.336977769</v>
      </c>
      <c r="N173" s="8">
        <f t="shared" si="5"/>
        <v>1739</v>
      </c>
    </row>
    <row r="174" ht="12.75" customHeight="1">
      <c r="A174" s="7">
        <v>42772.0</v>
      </c>
      <c r="B174" s="8" t="s">
        <v>611</v>
      </c>
      <c r="C174" s="8" t="s">
        <v>612</v>
      </c>
      <c r="D174" s="11">
        <v>9.4682821E7</v>
      </c>
      <c r="E174" s="8" t="s">
        <v>24</v>
      </c>
      <c r="F174" s="8" t="str">
        <f t="shared" si="1"/>
        <v>BUY</v>
      </c>
      <c r="G174" s="12">
        <v>105.800003</v>
      </c>
      <c r="H174" s="12">
        <v>1000.0</v>
      </c>
      <c r="I174" s="7">
        <v>43818.0</v>
      </c>
      <c r="J174" s="14">
        <v>11.84</v>
      </c>
      <c r="K174" s="14">
        <f t="shared" si="2"/>
        <v>111.9092596</v>
      </c>
      <c r="L174" s="15">
        <f t="shared" si="3"/>
        <v>-0.8880907404</v>
      </c>
      <c r="M174" s="15">
        <f t="shared" si="4"/>
        <v>0.8880907404</v>
      </c>
      <c r="N174" s="8">
        <f t="shared" si="5"/>
        <v>1046</v>
      </c>
    </row>
    <row r="175" ht="12.75" customHeight="1">
      <c r="A175" s="7">
        <v>42773.0</v>
      </c>
      <c r="B175" s="8" t="s">
        <v>1496</v>
      </c>
      <c r="C175" s="8" t="s">
        <v>1497</v>
      </c>
      <c r="D175" s="11">
        <v>1.904938413E9</v>
      </c>
      <c r="E175" s="8" t="s">
        <v>24</v>
      </c>
      <c r="F175" s="8" t="str">
        <f t="shared" si="1"/>
        <v>BUY</v>
      </c>
      <c r="G175" s="12">
        <v>15.184301</v>
      </c>
      <c r="H175" s="12">
        <v>1000.0</v>
      </c>
      <c r="I175" s="16">
        <v>44033.0</v>
      </c>
      <c r="J175" s="14">
        <v>12.389491</v>
      </c>
      <c r="K175" s="14">
        <f t="shared" si="2"/>
        <v>815.9408194</v>
      </c>
      <c r="L175" s="15">
        <f t="shared" si="3"/>
        <v>-0.1840591806</v>
      </c>
      <c r="M175" s="15">
        <f t="shared" si="4"/>
        <v>0.1840591806</v>
      </c>
      <c r="N175" s="8">
        <f t="shared" si="5"/>
        <v>1260</v>
      </c>
    </row>
    <row r="176" ht="12.75" customHeight="1">
      <c r="A176" s="7">
        <v>42775.0</v>
      </c>
      <c r="B176" s="8" t="s">
        <v>1502</v>
      </c>
      <c r="C176" s="8" t="s">
        <v>1503</v>
      </c>
      <c r="D176" s="11">
        <v>1.75238244E8</v>
      </c>
      <c r="E176" s="8" t="s">
        <v>24</v>
      </c>
      <c r="F176" s="8" t="str">
        <f t="shared" si="1"/>
        <v>BUY</v>
      </c>
      <c r="G176" s="12">
        <v>10.966265</v>
      </c>
      <c r="H176" s="12">
        <v>1000.0</v>
      </c>
      <c r="I176" s="16">
        <v>44727.0</v>
      </c>
      <c r="J176" s="14">
        <v>15.384082</v>
      </c>
      <c r="K176" s="14">
        <f t="shared" si="2"/>
        <v>1402.855211</v>
      </c>
      <c r="L176" s="15">
        <f t="shared" si="3"/>
        <v>0.402855211</v>
      </c>
      <c r="M176" s="15">
        <f t="shared" si="4"/>
        <v>-0.402855211</v>
      </c>
      <c r="N176" s="8">
        <f t="shared" si="5"/>
        <v>1952</v>
      </c>
    </row>
    <row r="177" ht="12.75" customHeight="1">
      <c r="A177" s="7">
        <v>42775.0</v>
      </c>
      <c r="B177" s="8" t="s">
        <v>1504</v>
      </c>
      <c r="C177" s="8" t="s">
        <v>1505</v>
      </c>
      <c r="D177" s="11">
        <v>1.37636586E8</v>
      </c>
      <c r="E177" s="8" t="s">
        <v>24</v>
      </c>
      <c r="F177" s="8" t="str">
        <f t="shared" si="1"/>
        <v>BUY</v>
      </c>
      <c r="G177" s="12">
        <v>3.04</v>
      </c>
      <c r="H177" s="12">
        <v>1000.0</v>
      </c>
      <c r="I177" s="16">
        <v>44727.0</v>
      </c>
      <c r="J177" s="14">
        <v>0.28</v>
      </c>
      <c r="K177" s="14">
        <f t="shared" si="2"/>
        <v>92.10526316</v>
      </c>
      <c r="L177" s="15">
        <f t="shared" si="3"/>
        <v>-0.9078947368</v>
      </c>
      <c r="M177" s="15">
        <f t="shared" si="4"/>
        <v>0.9078947368</v>
      </c>
      <c r="N177" s="8">
        <f t="shared" si="5"/>
        <v>1952</v>
      </c>
    </row>
    <row r="178" ht="12.75" customHeight="1">
      <c r="A178" s="7">
        <v>42775.0</v>
      </c>
      <c r="B178" s="8" t="s">
        <v>1463</v>
      </c>
      <c r="C178" s="8" t="s">
        <v>1464</v>
      </c>
      <c r="D178" s="11">
        <v>8.0913472E8</v>
      </c>
      <c r="E178" s="8" t="s">
        <v>20</v>
      </c>
      <c r="F178" s="8" t="str">
        <f t="shared" si="1"/>
        <v>SELL</v>
      </c>
      <c r="G178" s="12">
        <v>25.289593</v>
      </c>
      <c r="H178" s="12">
        <v>1000.0</v>
      </c>
      <c r="I178" s="16">
        <v>44727.0</v>
      </c>
      <c r="J178" s="14">
        <v>10.929672</v>
      </c>
      <c r="K178" s="14">
        <f t="shared" si="2"/>
        <v>432.1806207</v>
      </c>
      <c r="L178" s="15">
        <f t="shared" si="3"/>
        <v>0.5678193793</v>
      </c>
      <c r="M178" s="15">
        <f t="shared" si="4"/>
        <v>-0.5678193793</v>
      </c>
      <c r="N178" s="8">
        <f t="shared" si="5"/>
        <v>1952</v>
      </c>
    </row>
    <row r="179" ht="12.75" customHeight="1">
      <c r="A179" s="7">
        <v>42779.0</v>
      </c>
      <c r="B179" s="8" t="s">
        <v>1508</v>
      </c>
      <c r="C179" s="8" t="s">
        <v>1509</v>
      </c>
      <c r="D179" s="11">
        <v>1.601332212E9</v>
      </c>
      <c r="E179" s="8" t="s">
        <v>24</v>
      </c>
      <c r="F179" s="8" t="str">
        <f t="shared" si="1"/>
        <v>BUY</v>
      </c>
      <c r="G179" s="12">
        <v>41.970001</v>
      </c>
      <c r="H179" s="12">
        <v>1000.0</v>
      </c>
      <c r="I179" s="16">
        <v>44727.0</v>
      </c>
      <c r="J179" s="14">
        <v>43.340168</v>
      </c>
      <c r="K179" s="14">
        <f t="shared" si="2"/>
        <v>1032.646342</v>
      </c>
      <c r="L179" s="15">
        <f t="shared" si="3"/>
        <v>0.03264634185</v>
      </c>
      <c r="M179" s="15">
        <f t="shared" si="4"/>
        <v>-0.03264634185</v>
      </c>
      <c r="N179" s="8">
        <f t="shared" si="5"/>
        <v>1948</v>
      </c>
    </row>
    <row r="180" ht="12.75" customHeight="1">
      <c r="A180" s="7">
        <v>42788.0</v>
      </c>
      <c r="B180" s="8" t="s">
        <v>1518</v>
      </c>
      <c r="C180" s="8" t="s">
        <v>1519</v>
      </c>
      <c r="D180" s="11">
        <v>7.1476746E8</v>
      </c>
      <c r="E180" s="8" t="s">
        <v>20</v>
      </c>
      <c r="F180" s="8" t="str">
        <f t="shared" si="1"/>
        <v>SELL</v>
      </c>
      <c r="G180" s="12">
        <v>14.91</v>
      </c>
      <c r="H180" s="12">
        <v>1000.0</v>
      </c>
      <c r="I180" s="7">
        <v>43185.0</v>
      </c>
      <c r="J180" s="14">
        <v>6.78</v>
      </c>
      <c r="K180" s="14">
        <f t="shared" si="2"/>
        <v>454.7283702</v>
      </c>
      <c r="L180" s="15">
        <f t="shared" si="3"/>
        <v>0.5452716298</v>
      </c>
      <c r="M180" s="15">
        <f t="shared" si="4"/>
        <v>-0.5452716298</v>
      </c>
      <c r="N180" s="8">
        <f t="shared" si="5"/>
        <v>397</v>
      </c>
    </row>
    <row r="181" ht="12.75" customHeight="1">
      <c r="A181" s="7">
        <v>42789.0</v>
      </c>
      <c r="B181" s="8" t="s">
        <v>1520</v>
      </c>
      <c r="C181" s="8" t="s">
        <v>1521</v>
      </c>
      <c r="D181" s="11">
        <v>5.41654134E8</v>
      </c>
      <c r="E181" s="8" t="s">
        <v>24</v>
      </c>
      <c r="F181" s="8" t="str">
        <f t="shared" si="1"/>
        <v>BUY</v>
      </c>
      <c r="G181" s="12">
        <v>56.531937</v>
      </c>
      <c r="H181" s="12">
        <v>1000.0</v>
      </c>
      <c r="I181" s="16">
        <v>44727.0</v>
      </c>
      <c r="J181" s="14">
        <v>36.972782</v>
      </c>
      <c r="K181" s="14">
        <f t="shared" si="2"/>
        <v>654.0158353</v>
      </c>
      <c r="L181" s="15">
        <f t="shared" si="3"/>
        <v>-0.3459841647</v>
      </c>
      <c r="M181" s="15">
        <f t="shared" si="4"/>
        <v>0.3459841647</v>
      </c>
      <c r="N181" s="8">
        <f t="shared" si="5"/>
        <v>1938</v>
      </c>
    </row>
    <row r="182" ht="12.75" customHeight="1">
      <c r="A182" s="7">
        <v>42789.0</v>
      </c>
      <c r="B182" s="8" t="s">
        <v>751</v>
      </c>
      <c r="C182" s="8" t="s">
        <v>752</v>
      </c>
      <c r="D182" s="11">
        <v>7.73456826E8</v>
      </c>
      <c r="E182" s="8" t="s">
        <v>24</v>
      </c>
      <c r="F182" s="8" t="str">
        <f t="shared" si="1"/>
        <v>BUY</v>
      </c>
      <c r="G182" s="12">
        <v>12.612047</v>
      </c>
      <c r="H182" s="12">
        <v>1000.0</v>
      </c>
      <c r="I182" s="16">
        <v>43868.0</v>
      </c>
      <c r="J182" s="14">
        <v>20.330999</v>
      </c>
      <c r="K182" s="14">
        <f t="shared" si="2"/>
        <v>1612.030069</v>
      </c>
      <c r="L182" s="15">
        <f t="shared" si="3"/>
        <v>0.6120300693</v>
      </c>
      <c r="M182" s="15">
        <f t="shared" si="4"/>
        <v>-0.6120300693</v>
      </c>
      <c r="N182" s="8">
        <f t="shared" si="5"/>
        <v>1079</v>
      </c>
    </row>
    <row r="183" ht="12.75" customHeight="1">
      <c r="A183" s="7">
        <v>42789.0</v>
      </c>
      <c r="B183" s="8" t="s">
        <v>1524</v>
      </c>
      <c r="C183" s="8" t="s">
        <v>1525</v>
      </c>
      <c r="D183" s="11">
        <v>9.9100036E7</v>
      </c>
      <c r="E183" s="8" t="s">
        <v>24</v>
      </c>
      <c r="F183" s="8" t="str">
        <f t="shared" si="1"/>
        <v>BUY</v>
      </c>
      <c r="G183" s="12">
        <v>30.860001</v>
      </c>
      <c r="H183" s="12">
        <v>1000.0</v>
      </c>
      <c r="I183" s="16">
        <v>44727.0</v>
      </c>
      <c r="J183" s="14">
        <v>1.21</v>
      </c>
      <c r="K183" s="14">
        <f t="shared" si="2"/>
        <v>39.2093312</v>
      </c>
      <c r="L183" s="15">
        <f t="shared" si="3"/>
        <v>-0.9607906688</v>
      </c>
      <c r="M183" s="15">
        <f t="shared" si="4"/>
        <v>0.9607906688</v>
      </c>
      <c r="N183" s="8">
        <f t="shared" si="5"/>
        <v>1938</v>
      </c>
    </row>
    <row r="184" ht="12.75" customHeight="1">
      <c r="A184" s="7">
        <v>42789.0</v>
      </c>
      <c r="B184" s="8" t="s">
        <v>1526</v>
      </c>
      <c r="C184" s="8" t="s">
        <v>1527</v>
      </c>
      <c r="D184" s="11">
        <v>3.9885582E8</v>
      </c>
      <c r="E184" s="8" t="s">
        <v>24</v>
      </c>
      <c r="F184" s="8" t="str">
        <f t="shared" si="1"/>
        <v>BUY</v>
      </c>
      <c r="G184" s="12">
        <v>14.609932</v>
      </c>
      <c r="H184" s="12">
        <v>1000.0</v>
      </c>
      <c r="I184" s="16">
        <v>44727.0</v>
      </c>
      <c r="J184" s="14">
        <v>2.21</v>
      </c>
      <c r="K184" s="14">
        <f t="shared" si="2"/>
        <v>151.26696</v>
      </c>
      <c r="L184" s="15">
        <f t="shared" si="3"/>
        <v>-0.84873304</v>
      </c>
      <c r="M184" s="15">
        <f t="shared" si="4"/>
        <v>0.84873304</v>
      </c>
      <c r="N184" s="8">
        <f t="shared" si="5"/>
        <v>1938</v>
      </c>
    </row>
    <row r="185" ht="12.75" customHeight="1">
      <c r="A185" s="7">
        <v>42793.0</v>
      </c>
      <c r="B185" s="8" t="s">
        <v>1532</v>
      </c>
      <c r="C185" s="8" t="s">
        <v>1533</v>
      </c>
      <c r="D185" s="11">
        <v>1.37333421E8</v>
      </c>
      <c r="E185" s="8" t="s">
        <v>24</v>
      </c>
      <c r="F185" s="8" t="str">
        <f t="shared" si="1"/>
        <v>BUY</v>
      </c>
      <c r="G185" s="12">
        <v>25.870001</v>
      </c>
      <c r="H185" s="12">
        <v>1000.0</v>
      </c>
      <c r="I185" s="16">
        <v>43790.0</v>
      </c>
      <c r="J185" s="14">
        <v>47.080002</v>
      </c>
      <c r="K185" s="14">
        <f t="shared" si="2"/>
        <v>1819.868581</v>
      </c>
      <c r="L185" s="15">
        <f t="shared" si="3"/>
        <v>0.8198685806</v>
      </c>
      <c r="M185" s="15">
        <f t="shared" si="4"/>
        <v>-0.8198685806</v>
      </c>
      <c r="N185" s="8">
        <f t="shared" si="5"/>
        <v>997</v>
      </c>
    </row>
    <row r="186" ht="12.75" customHeight="1">
      <c r="A186" s="7">
        <v>42794.0</v>
      </c>
      <c r="B186" s="8" t="s">
        <v>1536</v>
      </c>
      <c r="C186" s="8" t="s">
        <v>1537</v>
      </c>
      <c r="D186" s="11">
        <v>8.4258108E8</v>
      </c>
      <c r="E186" s="8" t="s">
        <v>24</v>
      </c>
      <c r="F186" s="8" t="str">
        <f t="shared" si="1"/>
        <v>BUY</v>
      </c>
      <c r="G186" s="12">
        <v>8.59</v>
      </c>
      <c r="H186" s="12">
        <v>1000.0</v>
      </c>
      <c r="I186" s="16">
        <v>44727.0</v>
      </c>
      <c r="J186" s="14">
        <v>3.45</v>
      </c>
      <c r="K186" s="14">
        <f t="shared" si="2"/>
        <v>401.6298021</v>
      </c>
      <c r="L186" s="15">
        <f t="shared" si="3"/>
        <v>-0.5983701979</v>
      </c>
      <c r="M186" s="15">
        <f t="shared" si="4"/>
        <v>0.5983701979</v>
      </c>
      <c r="N186" s="8">
        <f t="shared" si="5"/>
        <v>1933</v>
      </c>
    </row>
    <row r="187" ht="12.75" customHeight="1">
      <c r="A187" s="7">
        <v>42795.0</v>
      </c>
      <c r="B187" s="8" t="s">
        <v>810</v>
      </c>
      <c r="C187" s="8" t="s">
        <v>811</v>
      </c>
      <c r="D187" s="11">
        <v>1.352139264E9</v>
      </c>
      <c r="E187" s="8" t="s">
        <v>24</v>
      </c>
      <c r="F187" s="8" t="str">
        <f t="shared" si="1"/>
        <v>BUY</v>
      </c>
      <c r="G187" s="12">
        <v>8.37</v>
      </c>
      <c r="H187" s="12">
        <v>1000.0</v>
      </c>
      <c r="I187" s="7">
        <v>42956.0</v>
      </c>
      <c r="J187" s="14">
        <v>6.43</v>
      </c>
      <c r="K187" s="14">
        <f t="shared" si="2"/>
        <v>768.2198327</v>
      </c>
      <c r="L187" s="15">
        <f t="shared" si="3"/>
        <v>-0.2317801673</v>
      </c>
      <c r="M187" s="15">
        <f t="shared" si="4"/>
        <v>0.2317801673</v>
      </c>
      <c r="N187" s="8">
        <f t="shared" si="5"/>
        <v>161</v>
      </c>
    </row>
    <row r="188" ht="12.75" customHeight="1">
      <c r="A188" s="7">
        <v>42801.0</v>
      </c>
      <c r="B188" s="8" t="s">
        <v>240</v>
      </c>
      <c r="C188" s="8" t="s">
        <v>241</v>
      </c>
      <c r="D188" s="11">
        <v>1.5462486E9</v>
      </c>
      <c r="E188" s="8" t="s">
        <v>20</v>
      </c>
      <c r="F188" s="8" t="str">
        <f t="shared" si="1"/>
        <v>SELL</v>
      </c>
      <c r="G188" s="12">
        <v>10.9</v>
      </c>
      <c r="H188" s="12">
        <v>1000.0</v>
      </c>
      <c r="I188" s="7">
        <v>44536.0</v>
      </c>
      <c r="J188" s="14">
        <v>16.299999</v>
      </c>
      <c r="K188" s="14">
        <f t="shared" si="2"/>
        <v>1495.412752</v>
      </c>
      <c r="L188" s="15">
        <f t="shared" si="3"/>
        <v>-0.4954127523</v>
      </c>
      <c r="M188" s="15">
        <f t="shared" si="4"/>
        <v>0.4954127523</v>
      </c>
      <c r="N188" s="8">
        <f t="shared" si="5"/>
        <v>1735</v>
      </c>
    </row>
    <row r="189" ht="12.75" customHeight="1">
      <c r="A189" s="7">
        <v>42804.0</v>
      </c>
      <c r="B189" s="8" t="s">
        <v>1557</v>
      </c>
      <c r="C189" s="8" t="s">
        <v>1558</v>
      </c>
      <c r="D189" s="11">
        <v>4.55891935E8</v>
      </c>
      <c r="E189" s="8" t="s">
        <v>24</v>
      </c>
      <c r="F189" s="8" t="str">
        <f t="shared" si="1"/>
        <v>BUY</v>
      </c>
      <c r="G189" s="12">
        <v>12.332912</v>
      </c>
      <c r="H189" s="12">
        <v>1000.0</v>
      </c>
      <c r="I189" s="7">
        <v>42867.0</v>
      </c>
      <c r="J189" s="14">
        <v>12.842295</v>
      </c>
      <c r="K189" s="14">
        <f t="shared" si="2"/>
        <v>1041.302735</v>
      </c>
      <c r="L189" s="15">
        <f t="shared" si="3"/>
        <v>0.04130273532</v>
      </c>
      <c r="M189" s="15">
        <f t="shared" si="4"/>
        <v>-0.04130273532</v>
      </c>
      <c r="N189" s="8">
        <f t="shared" si="5"/>
        <v>63</v>
      </c>
    </row>
    <row r="190" ht="12.75" customHeight="1">
      <c r="A190" s="7">
        <v>42807.0</v>
      </c>
      <c r="B190" s="8" t="s">
        <v>1559</v>
      </c>
      <c r="C190" s="8" t="s">
        <v>1560</v>
      </c>
      <c r="D190" s="11">
        <v>2.50130639E8</v>
      </c>
      <c r="E190" s="8" t="s">
        <v>24</v>
      </c>
      <c r="F190" s="8" t="str">
        <f t="shared" si="1"/>
        <v>BUY</v>
      </c>
      <c r="G190" s="12">
        <v>54.995804</v>
      </c>
      <c r="H190" s="12">
        <v>1000.0</v>
      </c>
      <c r="I190" s="16">
        <v>44727.0</v>
      </c>
      <c r="J190" s="14">
        <v>18.290001</v>
      </c>
      <c r="K190" s="14">
        <f t="shared" si="2"/>
        <v>332.5708449</v>
      </c>
      <c r="L190" s="15">
        <f t="shared" si="3"/>
        <v>-0.6674291551</v>
      </c>
      <c r="M190" s="15">
        <f t="shared" si="4"/>
        <v>0.6674291551</v>
      </c>
      <c r="N190" s="8">
        <f t="shared" si="5"/>
        <v>1920</v>
      </c>
    </row>
    <row r="191" ht="12.75" customHeight="1">
      <c r="A191" s="7">
        <v>42809.0</v>
      </c>
      <c r="B191" s="8" t="s">
        <v>1563</v>
      </c>
      <c r="C191" s="8" t="s">
        <v>1564</v>
      </c>
      <c r="D191" s="11">
        <v>3.7370496E8</v>
      </c>
      <c r="E191" s="8" t="s">
        <v>24</v>
      </c>
      <c r="F191" s="8" t="str">
        <f t="shared" si="1"/>
        <v>BUY</v>
      </c>
      <c r="G191" s="12">
        <v>47.400002</v>
      </c>
      <c r="H191" s="12">
        <v>1000.0</v>
      </c>
      <c r="I191" s="16">
        <v>44727.0</v>
      </c>
      <c r="J191" s="14">
        <v>1.98</v>
      </c>
      <c r="K191" s="14">
        <f t="shared" si="2"/>
        <v>41.77215014</v>
      </c>
      <c r="L191" s="15">
        <f t="shared" si="3"/>
        <v>-0.9582278499</v>
      </c>
      <c r="M191" s="15">
        <f t="shared" si="4"/>
        <v>0.9582278499</v>
      </c>
      <c r="N191" s="8">
        <f t="shared" si="5"/>
        <v>1918</v>
      </c>
    </row>
    <row r="192" ht="12.75" customHeight="1">
      <c r="A192" s="7">
        <v>42809.0</v>
      </c>
      <c r="B192" s="8" t="s">
        <v>1567</v>
      </c>
      <c r="C192" s="8" t="s">
        <v>1568</v>
      </c>
      <c r="D192" s="11">
        <v>1.63694034E9</v>
      </c>
      <c r="E192" s="8" t="s">
        <v>24</v>
      </c>
      <c r="F192" s="8" t="str">
        <f t="shared" si="1"/>
        <v>BUY</v>
      </c>
      <c r="G192" s="12">
        <v>48.75</v>
      </c>
      <c r="H192" s="12">
        <v>1000.0</v>
      </c>
      <c r="I192" s="16">
        <v>44727.0</v>
      </c>
      <c r="J192" s="14">
        <v>24.6</v>
      </c>
      <c r="K192" s="14">
        <f t="shared" si="2"/>
        <v>504.6153846</v>
      </c>
      <c r="L192" s="15">
        <f t="shared" si="3"/>
        <v>-0.4953846154</v>
      </c>
      <c r="M192" s="15">
        <f t="shared" si="4"/>
        <v>0.4953846154</v>
      </c>
      <c r="N192" s="8">
        <f t="shared" si="5"/>
        <v>1918</v>
      </c>
    </row>
    <row r="193" ht="12.75" customHeight="1">
      <c r="A193" s="7">
        <v>42810.0</v>
      </c>
      <c r="B193" s="8" t="s">
        <v>1572</v>
      </c>
      <c r="C193" s="8" t="s">
        <v>1573</v>
      </c>
      <c r="D193" s="11">
        <v>1.578007129E9</v>
      </c>
      <c r="E193" s="8" t="s">
        <v>20</v>
      </c>
      <c r="F193" s="8" t="str">
        <f t="shared" si="1"/>
        <v>SELL</v>
      </c>
      <c r="G193" s="12">
        <v>16.08</v>
      </c>
      <c r="H193" s="12">
        <v>1000.0</v>
      </c>
      <c r="I193" s="16">
        <v>43257.0</v>
      </c>
      <c r="J193" s="14">
        <v>44.220001</v>
      </c>
      <c r="K193" s="14">
        <f t="shared" si="2"/>
        <v>2750.000062</v>
      </c>
      <c r="L193" s="15">
        <f t="shared" si="3"/>
        <v>-1.750000062</v>
      </c>
      <c r="M193" s="15">
        <f t="shared" si="4"/>
        <v>1.750000062</v>
      </c>
      <c r="N193" s="8">
        <f t="shared" si="5"/>
        <v>447</v>
      </c>
    </row>
    <row r="194" ht="12.75" customHeight="1">
      <c r="A194" s="7">
        <v>42810.0</v>
      </c>
      <c r="B194" s="8" t="s">
        <v>1574</v>
      </c>
      <c r="C194" s="8" t="s">
        <v>1575</v>
      </c>
      <c r="D194" s="11">
        <v>9.26400804E8</v>
      </c>
      <c r="E194" s="8" t="s">
        <v>24</v>
      </c>
      <c r="F194" s="8" t="str">
        <f t="shared" si="1"/>
        <v>BUY</v>
      </c>
      <c r="G194" s="12">
        <v>13.484414</v>
      </c>
      <c r="H194" s="12">
        <v>1000.0</v>
      </c>
      <c r="I194" s="16">
        <v>44727.0</v>
      </c>
      <c r="J194" s="14">
        <v>14.199603</v>
      </c>
      <c r="K194" s="14">
        <f t="shared" si="2"/>
        <v>1053.038197</v>
      </c>
      <c r="L194" s="15">
        <f t="shared" si="3"/>
        <v>0.05303819654</v>
      </c>
      <c r="M194" s="15">
        <f t="shared" si="4"/>
        <v>-0.05303819654</v>
      </c>
      <c r="N194" s="8">
        <f t="shared" si="5"/>
        <v>1917</v>
      </c>
    </row>
    <row r="195" ht="12.75" customHeight="1">
      <c r="A195" s="7">
        <v>42811.0</v>
      </c>
      <c r="B195" s="8" t="s">
        <v>1576</v>
      </c>
      <c r="C195" s="8" t="s">
        <v>1577</v>
      </c>
      <c r="D195" s="11">
        <v>1.40030286E9</v>
      </c>
      <c r="E195" s="8" t="s">
        <v>24</v>
      </c>
      <c r="F195" s="8" t="str">
        <f t="shared" si="1"/>
        <v>BUY</v>
      </c>
      <c r="G195" s="12">
        <v>7.7</v>
      </c>
      <c r="H195" s="12">
        <v>1000.0</v>
      </c>
      <c r="I195" s="16">
        <v>42933.0</v>
      </c>
      <c r="J195" s="14">
        <v>7.45</v>
      </c>
      <c r="K195" s="14">
        <f t="shared" si="2"/>
        <v>967.5324675</v>
      </c>
      <c r="L195" s="15">
        <f t="shared" si="3"/>
        <v>-0.03246753247</v>
      </c>
      <c r="M195" s="15">
        <f t="shared" si="4"/>
        <v>0.03246753247</v>
      </c>
      <c r="N195" s="8">
        <f t="shared" si="5"/>
        <v>122</v>
      </c>
    </row>
    <row r="196" ht="12.75" customHeight="1">
      <c r="A196" s="7">
        <v>42811.0</v>
      </c>
      <c r="B196" s="8" t="s">
        <v>1582</v>
      </c>
      <c r="C196" s="8" t="s">
        <v>1583</v>
      </c>
      <c r="D196" s="11">
        <v>4.55387463E8</v>
      </c>
      <c r="E196" s="8" t="s">
        <v>24</v>
      </c>
      <c r="F196" s="8" t="str">
        <f t="shared" si="1"/>
        <v>BUY</v>
      </c>
      <c r="G196" s="12">
        <v>9.34</v>
      </c>
      <c r="H196" s="12">
        <v>1000.0</v>
      </c>
      <c r="I196" s="16">
        <v>44727.0</v>
      </c>
      <c r="J196" s="14">
        <v>4.17</v>
      </c>
      <c r="K196" s="14">
        <f t="shared" si="2"/>
        <v>446.4668094</v>
      </c>
      <c r="L196" s="15">
        <f t="shared" si="3"/>
        <v>-0.5535331906</v>
      </c>
      <c r="M196" s="15">
        <f t="shared" si="4"/>
        <v>0.5535331906</v>
      </c>
      <c r="N196" s="8">
        <f t="shared" si="5"/>
        <v>1916</v>
      </c>
    </row>
    <row r="197" ht="12.75" customHeight="1">
      <c r="A197" s="7">
        <v>42817.0</v>
      </c>
      <c r="B197" s="8" t="s">
        <v>1589</v>
      </c>
      <c r="C197" s="8" t="s">
        <v>1590</v>
      </c>
      <c r="D197" s="11">
        <v>1.28116992E9</v>
      </c>
      <c r="E197" s="8" t="s">
        <v>20</v>
      </c>
      <c r="F197" s="8" t="str">
        <f t="shared" si="1"/>
        <v>SELL</v>
      </c>
      <c r="G197" s="12">
        <v>9.468606</v>
      </c>
      <c r="H197" s="12">
        <v>1000.0</v>
      </c>
      <c r="I197" s="16">
        <v>43117.0</v>
      </c>
      <c r="J197" s="14">
        <v>9.388129</v>
      </c>
      <c r="K197" s="14">
        <f t="shared" si="2"/>
        <v>991.5006496</v>
      </c>
      <c r="L197" s="15">
        <f t="shared" si="3"/>
        <v>0.00849935038</v>
      </c>
      <c r="M197" s="15">
        <f t="shared" si="4"/>
        <v>-0.00849935038</v>
      </c>
      <c r="N197" s="8">
        <f t="shared" si="5"/>
        <v>300</v>
      </c>
    </row>
    <row r="198" ht="12.75" customHeight="1">
      <c r="A198" s="16">
        <v>42821.0</v>
      </c>
      <c r="B198" s="8" t="s">
        <v>1599</v>
      </c>
      <c r="C198" s="8" t="s">
        <v>1600</v>
      </c>
      <c r="D198" s="11">
        <v>4585050.0</v>
      </c>
      <c r="E198" s="18" t="s">
        <v>24</v>
      </c>
      <c r="F198" s="17" t="str">
        <f t="shared" si="1"/>
        <v>BUY</v>
      </c>
      <c r="G198" s="12">
        <v>9.47</v>
      </c>
      <c r="H198" s="12">
        <v>1000.0</v>
      </c>
      <c r="I198" s="16">
        <v>44727.0</v>
      </c>
      <c r="J198" s="14">
        <v>2.69</v>
      </c>
      <c r="K198" s="14">
        <f t="shared" si="2"/>
        <v>284.0549102</v>
      </c>
      <c r="L198" s="15">
        <f t="shared" si="3"/>
        <v>-0.7159450898</v>
      </c>
      <c r="M198" s="15">
        <f t="shared" si="4"/>
        <v>0.7159450898</v>
      </c>
      <c r="N198" s="8">
        <f t="shared" si="5"/>
        <v>1906</v>
      </c>
    </row>
    <row r="199" ht="12.75" customHeight="1">
      <c r="A199" s="7">
        <v>42836.0</v>
      </c>
      <c r="B199" s="8" t="s">
        <v>1607</v>
      </c>
      <c r="C199" s="8" t="s">
        <v>1608</v>
      </c>
      <c r="D199" s="11">
        <v>2.467624E8</v>
      </c>
      <c r="E199" s="8" t="s">
        <v>24</v>
      </c>
      <c r="F199" s="8" t="str">
        <f t="shared" si="1"/>
        <v>BUY</v>
      </c>
      <c r="G199" s="12">
        <v>10.9</v>
      </c>
      <c r="H199" s="12">
        <v>1000.0</v>
      </c>
      <c r="I199" s="16">
        <v>44727.0</v>
      </c>
      <c r="J199" s="14">
        <v>8.43</v>
      </c>
      <c r="K199" s="14">
        <f t="shared" si="2"/>
        <v>773.3944954</v>
      </c>
      <c r="L199" s="15">
        <f t="shared" si="3"/>
        <v>-0.2266055046</v>
      </c>
      <c r="M199" s="15">
        <f t="shared" si="4"/>
        <v>0.2266055046</v>
      </c>
      <c r="N199" s="8">
        <f t="shared" si="5"/>
        <v>1891</v>
      </c>
    </row>
    <row r="200" ht="12.75" customHeight="1">
      <c r="A200" s="7">
        <v>42836.0</v>
      </c>
      <c r="B200" s="8" t="s">
        <v>1609</v>
      </c>
      <c r="C200" s="8" t="s">
        <v>1610</v>
      </c>
      <c r="D200" s="11">
        <v>1.533196E9</v>
      </c>
      <c r="E200" s="8" t="s">
        <v>20</v>
      </c>
      <c r="F200" s="8" t="str">
        <f t="shared" si="1"/>
        <v>SELL</v>
      </c>
      <c r="G200" s="12">
        <v>28.629999</v>
      </c>
      <c r="H200" s="12">
        <v>1000.0</v>
      </c>
      <c r="I200" s="7">
        <v>42895.0</v>
      </c>
      <c r="J200" s="14">
        <v>30.59</v>
      </c>
      <c r="K200" s="14">
        <f t="shared" si="2"/>
        <v>1068.459695</v>
      </c>
      <c r="L200" s="15">
        <f t="shared" si="3"/>
        <v>-0.06845969502</v>
      </c>
      <c r="M200" s="15">
        <f t="shared" si="4"/>
        <v>0.06845969502</v>
      </c>
      <c r="N200" s="8">
        <f t="shared" si="5"/>
        <v>59</v>
      </c>
    </row>
    <row r="201" ht="12.75" customHeight="1">
      <c r="A201" s="7">
        <v>42836.0</v>
      </c>
      <c r="B201" s="8" t="s">
        <v>1611</v>
      </c>
      <c r="C201" s="8" t="s">
        <v>1612</v>
      </c>
      <c r="D201" s="11">
        <v>1.8365868E9</v>
      </c>
      <c r="E201" s="8" t="s">
        <v>24</v>
      </c>
      <c r="F201" s="8" t="str">
        <f t="shared" si="1"/>
        <v>BUY</v>
      </c>
      <c r="G201" s="12">
        <v>26.26</v>
      </c>
      <c r="H201" s="12">
        <v>1000.0</v>
      </c>
      <c r="I201" s="16">
        <v>43328.0</v>
      </c>
      <c r="J201" s="14">
        <v>16.46</v>
      </c>
      <c r="K201" s="14">
        <f t="shared" si="2"/>
        <v>626.8088347</v>
      </c>
      <c r="L201" s="15">
        <f t="shared" si="3"/>
        <v>-0.3731911653</v>
      </c>
      <c r="M201" s="15">
        <f t="shared" si="4"/>
        <v>0.3731911653</v>
      </c>
      <c r="N201" s="8">
        <f t="shared" si="5"/>
        <v>492</v>
      </c>
    </row>
    <row r="202" ht="12.75" customHeight="1">
      <c r="A202" s="7">
        <v>42836.0</v>
      </c>
      <c r="B202" s="8" t="s">
        <v>1065</v>
      </c>
      <c r="C202" s="8" t="s">
        <v>1066</v>
      </c>
      <c r="D202" s="11">
        <v>1.18747094E9</v>
      </c>
      <c r="E202" s="8" t="s">
        <v>20</v>
      </c>
      <c r="F202" s="8" t="str">
        <f t="shared" si="1"/>
        <v>SELL</v>
      </c>
      <c r="G202" s="12">
        <v>69.93</v>
      </c>
      <c r="H202" s="12">
        <v>1000.0</v>
      </c>
      <c r="I202" s="7">
        <v>43206.0</v>
      </c>
      <c r="J202" s="14">
        <v>162.949997</v>
      </c>
      <c r="K202" s="14">
        <f t="shared" si="2"/>
        <v>2330.187287</v>
      </c>
      <c r="L202" s="15">
        <f t="shared" si="3"/>
        <v>-1.330187287</v>
      </c>
      <c r="M202" s="15">
        <f t="shared" si="4"/>
        <v>1.330187287</v>
      </c>
      <c r="N202" s="8">
        <f t="shared" si="5"/>
        <v>370</v>
      </c>
    </row>
    <row r="203" ht="12.75" customHeight="1">
      <c r="A203" s="7">
        <v>42837.0</v>
      </c>
      <c r="B203" s="8" t="s">
        <v>1615</v>
      </c>
      <c r="C203" s="8" t="s">
        <v>1616</v>
      </c>
      <c r="D203" s="11">
        <v>4.94641628E8</v>
      </c>
      <c r="E203" s="8" t="s">
        <v>20</v>
      </c>
      <c r="F203" s="8" t="str">
        <f t="shared" si="1"/>
        <v>SELL</v>
      </c>
      <c r="G203" s="12">
        <v>58.400002</v>
      </c>
      <c r="H203" s="12">
        <v>1000.0</v>
      </c>
      <c r="I203" s="16">
        <v>44727.0</v>
      </c>
      <c r="J203" s="14">
        <v>30.719999</v>
      </c>
      <c r="K203" s="14">
        <f t="shared" si="2"/>
        <v>526.0273621</v>
      </c>
      <c r="L203" s="15">
        <f t="shared" si="3"/>
        <v>0.4739726379</v>
      </c>
      <c r="M203" s="15">
        <f t="shared" si="4"/>
        <v>-0.4739726379</v>
      </c>
      <c r="N203" s="8">
        <f t="shared" si="5"/>
        <v>1890</v>
      </c>
    </row>
    <row r="204" ht="12.75" customHeight="1">
      <c r="A204" s="7">
        <v>42846.0</v>
      </c>
      <c r="B204" s="8" t="s">
        <v>1061</v>
      </c>
      <c r="C204" s="8" t="s">
        <v>1062</v>
      </c>
      <c r="D204" s="11">
        <v>1.17407681E9</v>
      </c>
      <c r="E204" s="8" t="s">
        <v>20</v>
      </c>
      <c r="F204" s="8" t="str">
        <f t="shared" si="1"/>
        <v>SELL</v>
      </c>
      <c r="G204" s="12">
        <v>26.108894</v>
      </c>
      <c r="H204" s="12">
        <v>1000.0</v>
      </c>
      <c r="I204" s="16">
        <v>43748.0</v>
      </c>
      <c r="J204" s="14">
        <v>14.173923</v>
      </c>
      <c r="K204" s="14">
        <f t="shared" si="2"/>
        <v>542.8771897</v>
      </c>
      <c r="L204" s="15">
        <f t="shared" si="3"/>
        <v>0.4571228103</v>
      </c>
      <c r="M204" s="15">
        <f t="shared" si="4"/>
        <v>-0.4571228103</v>
      </c>
      <c r="N204" s="8">
        <f t="shared" si="5"/>
        <v>902</v>
      </c>
    </row>
    <row r="205" ht="12.75" customHeight="1">
      <c r="A205" s="7">
        <v>42849.0</v>
      </c>
      <c r="B205" s="8" t="s">
        <v>1473</v>
      </c>
      <c r="C205" s="8" t="s">
        <v>1474</v>
      </c>
      <c r="D205" s="11">
        <v>1.60869936E8</v>
      </c>
      <c r="E205" s="8" t="s">
        <v>20</v>
      </c>
      <c r="F205" s="8" t="str">
        <f t="shared" si="1"/>
        <v>SELL</v>
      </c>
      <c r="G205" s="12">
        <v>16.610001</v>
      </c>
      <c r="H205" s="12">
        <v>1000.0</v>
      </c>
      <c r="I205" s="16">
        <v>42926.0</v>
      </c>
      <c r="J205" s="14">
        <v>12.21</v>
      </c>
      <c r="K205" s="14">
        <f t="shared" si="2"/>
        <v>735.0992935</v>
      </c>
      <c r="L205" s="15">
        <f t="shared" si="3"/>
        <v>0.2649007065</v>
      </c>
      <c r="M205" s="15">
        <f t="shared" si="4"/>
        <v>-0.2649007065</v>
      </c>
      <c r="N205" s="8">
        <f t="shared" si="5"/>
        <v>77</v>
      </c>
    </row>
    <row r="206" ht="12.75" customHeight="1">
      <c r="A206" s="7">
        <v>42856.0</v>
      </c>
      <c r="B206" s="8" t="s">
        <v>473</v>
      </c>
      <c r="C206" s="8" t="s">
        <v>474</v>
      </c>
      <c r="D206" s="11">
        <v>4.91931204E8</v>
      </c>
      <c r="E206" s="8" t="s">
        <v>24</v>
      </c>
      <c r="F206" s="8" t="str">
        <f t="shared" si="1"/>
        <v>BUY</v>
      </c>
      <c r="G206" s="12">
        <v>8.7</v>
      </c>
      <c r="H206" s="12">
        <v>1000.0</v>
      </c>
      <c r="I206" s="16">
        <v>44237.0</v>
      </c>
      <c r="J206" s="14">
        <v>16.27</v>
      </c>
      <c r="K206" s="14">
        <f t="shared" si="2"/>
        <v>1870.114943</v>
      </c>
      <c r="L206" s="15">
        <f t="shared" si="3"/>
        <v>0.8701149425</v>
      </c>
      <c r="M206" s="15">
        <f t="shared" si="4"/>
        <v>-0.8701149425</v>
      </c>
      <c r="N206" s="8">
        <f t="shared" si="5"/>
        <v>1381</v>
      </c>
    </row>
    <row r="207" ht="12.75" customHeight="1">
      <c r="A207" s="16">
        <v>42856.0</v>
      </c>
      <c r="B207" s="8" t="s">
        <v>1639</v>
      </c>
      <c r="C207" s="8" t="s">
        <v>1640</v>
      </c>
      <c r="D207" s="11">
        <v>1.05548679E9</v>
      </c>
      <c r="E207" s="18" t="s">
        <v>24</v>
      </c>
      <c r="F207" s="17" t="str">
        <f t="shared" si="1"/>
        <v>BUY</v>
      </c>
      <c r="G207" s="12">
        <v>14.63</v>
      </c>
      <c r="H207" s="12">
        <v>1000.0</v>
      </c>
      <c r="I207" s="16">
        <v>42908.0</v>
      </c>
      <c r="J207" s="14">
        <v>13.24</v>
      </c>
      <c r="K207" s="14">
        <f t="shared" si="2"/>
        <v>904.9897471</v>
      </c>
      <c r="L207" s="15">
        <f t="shared" si="3"/>
        <v>-0.0950102529</v>
      </c>
      <c r="M207" s="15">
        <f t="shared" si="4"/>
        <v>0.0950102529</v>
      </c>
      <c r="N207" s="8">
        <f t="shared" si="5"/>
        <v>52</v>
      </c>
    </row>
    <row r="208" ht="12.75" customHeight="1">
      <c r="A208" s="7">
        <v>42857.0</v>
      </c>
      <c r="B208" s="8" t="s">
        <v>1641</v>
      </c>
      <c r="C208" s="8" t="s">
        <v>1642</v>
      </c>
      <c r="D208" s="11">
        <v>7.09779222E8</v>
      </c>
      <c r="E208" s="8" t="s">
        <v>24</v>
      </c>
      <c r="F208" s="8" t="str">
        <f t="shared" si="1"/>
        <v>BUY</v>
      </c>
      <c r="G208" s="12">
        <v>4.89866</v>
      </c>
      <c r="H208" s="12">
        <v>1000.0</v>
      </c>
      <c r="I208" s="16">
        <v>44727.0</v>
      </c>
      <c r="J208" s="14">
        <v>1.21</v>
      </c>
      <c r="K208" s="14">
        <f t="shared" si="2"/>
        <v>247.0063242</v>
      </c>
      <c r="L208" s="15">
        <f t="shared" si="3"/>
        <v>-0.7529936758</v>
      </c>
      <c r="M208" s="15">
        <f t="shared" si="4"/>
        <v>0.7529936758</v>
      </c>
      <c r="N208" s="8">
        <f t="shared" si="5"/>
        <v>1870</v>
      </c>
    </row>
    <row r="209" ht="12.75" customHeight="1">
      <c r="A209" s="7">
        <v>42863.0</v>
      </c>
      <c r="B209" s="8" t="s">
        <v>1319</v>
      </c>
      <c r="C209" s="8" t="s">
        <v>1320</v>
      </c>
      <c r="D209" s="11">
        <v>1.158799596E9</v>
      </c>
      <c r="E209" s="8" t="s">
        <v>24</v>
      </c>
      <c r="F209" s="8" t="str">
        <f t="shared" si="1"/>
        <v>BUY</v>
      </c>
      <c r="G209" s="12">
        <v>22.237511</v>
      </c>
      <c r="H209" s="12">
        <v>1000.0</v>
      </c>
      <c r="I209" s="16">
        <v>43178.0</v>
      </c>
      <c r="J209" s="14">
        <v>24.508265</v>
      </c>
      <c r="K209" s="14">
        <f t="shared" si="2"/>
        <v>1102.113676</v>
      </c>
      <c r="L209" s="15">
        <f t="shared" si="3"/>
        <v>0.1021136763</v>
      </c>
      <c r="M209" s="15">
        <f t="shared" si="4"/>
        <v>-0.1021136763</v>
      </c>
      <c r="N209" s="8">
        <f t="shared" si="5"/>
        <v>315</v>
      </c>
    </row>
    <row r="210" ht="12.75" customHeight="1">
      <c r="A210" s="7">
        <v>42863.0</v>
      </c>
      <c r="B210" s="8" t="s">
        <v>1649</v>
      </c>
      <c r="C210" s="8" t="s">
        <v>1650</v>
      </c>
      <c r="D210" s="11">
        <v>1.38141556E8</v>
      </c>
      <c r="E210" s="8" t="s">
        <v>20</v>
      </c>
      <c r="F210" s="8" t="str">
        <f t="shared" si="1"/>
        <v>SELL</v>
      </c>
      <c r="G210" s="12">
        <v>17.93</v>
      </c>
      <c r="H210" s="12">
        <v>1000.0</v>
      </c>
      <c r="I210" s="7">
        <v>43227.0</v>
      </c>
      <c r="J210" s="14">
        <v>78.760002</v>
      </c>
      <c r="K210" s="14">
        <f t="shared" si="2"/>
        <v>4392.638148</v>
      </c>
      <c r="L210" s="15">
        <f t="shared" si="3"/>
        <v>-3.392638148</v>
      </c>
      <c r="M210" s="15">
        <f t="shared" si="4"/>
        <v>3.392638148</v>
      </c>
      <c r="N210" s="8">
        <f t="shared" si="5"/>
        <v>364</v>
      </c>
    </row>
    <row r="211" ht="12.75" customHeight="1">
      <c r="A211" s="7">
        <v>42863.0</v>
      </c>
      <c r="B211" s="8" t="s">
        <v>1651</v>
      </c>
      <c r="C211" s="8" t="s">
        <v>1652</v>
      </c>
      <c r="D211" s="11">
        <v>7.4415668E8</v>
      </c>
      <c r="E211" s="8" t="s">
        <v>20</v>
      </c>
      <c r="F211" s="8" t="str">
        <f t="shared" si="1"/>
        <v>SELL</v>
      </c>
      <c r="G211" s="12">
        <v>61.150002</v>
      </c>
      <c r="H211" s="12">
        <v>1000.0</v>
      </c>
      <c r="I211" s="16">
        <v>44727.0</v>
      </c>
      <c r="J211" s="14">
        <v>46.41</v>
      </c>
      <c r="K211" s="14">
        <f t="shared" si="2"/>
        <v>758.9533685</v>
      </c>
      <c r="L211" s="15">
        <f t="shared" si="3"/>
        <v>0.2410466315</v>
      </c>
      <c r="M211" s="15">
        <f t="shared" si="4"/>
        <v>-0.2410466315</v>
      </c>
      <c r="N211" s="8">
        <f t="shared" si="5"/>
        <v>1864</v>
      </c>
    </row>
    <row r="212" ht="12.75" customHeight="1">
      <c r="A212" s="16">
        <v>42864.0</v>
      </c>
      <c r="B212" s="8" t="s">
        <v>1659</v>
      </c>
      <c r="C212" s="8" t="s">
        <v>1660</v>
      </c>
      <c r="D212" s="11">
        <v>2.0358E7</v>
      </c>
      <c r="E212" s="18" t="s">
        <v>24</v>
      </c>
      <c r="F212" s="17" t="str">
        <f t="shared" si="1"/>
        <v>BUY</v>
      </c>
      <c r="G212" s="12">
        <v>8.29</v>
      </c>
      <c r="H212" s="12">
        <v>1000.0</v>
      </c>
      <c r="I212" s="16">
        <v>43181.0</v>
      </c>
      <c r="J212" s="14">
        <v>6.45</v>
      </c>
      <c r="K212" s="14">
        <f t="shared" si="2"/>
        <v>778.0458384</v>
      </c>
      <c r="L212" s="15">
        <f t="shared" si="3"/>
        <v>-0.2219541616</v>
      </c>
      <c r="M212" s="15">
        <f t="shared" si="4"/>
        <v>0.2219541616</v>
      </c>
      <c r="N212" s="8">
        <f t="shared" si="5"/>
        <v>317</v>
      </c>
    </row>
    <row r="213" ht="12.75" customHeight="1">
      <c r="A213" s="7">
        <v>42865.0</v>
      </c>
      <c r="B213" s="8" t="s">
        <v>1661</v>
      </c>
      <c r="C213" s="8" t="s">
        <v>1662</v>
      </c>
      <c r="D213" s="11">
        <v>3.90718564E8</v>
      </c>
      <c r="E213" s="8" t="s">
        <v>24</v>
      </c>
      <c r="F213" s="8" t="str">
        <f t="shared" si="1"/>
        <v>BUY</v>
      </c>
      <c r="G213" s="12">
        <v>11.0</v>
      </c>
      <c r="H213" s="12">
        <v>1000.0</v>
      </c>
      <c r="I213" s="16">
        <v>44717.0</v>
      </c>
      <c r="J213" s="14">
        <v>4.12</v>
      </c>
      <c r="K213" s="14">
        <f t="shared" si="2"/>
        <v>374.5454545</v>
      </c>
      <c r="L213" s="15">
        <f t="shared" si="3"/>
        <v>-0.6254545455</v>
      </c>
      <c r="M213" s="15">
        <f t="shared" si="4"/>
        <v>0.6254545455</v>
      </c>
      <c r="N213" s="8">
        <f t="shared" si="5"/>
        <v>1852</v>
      </c>
    </row>
    <row r="214" ht="12.75" customHeight="1">
      <c r="A214" s="7">
        <v>42867.0</v>
      </c>
      <c r="B214" s="8" t="s">
        <v>1557</v>
      </c>
      <c r="C214" s="8" t="s">
        <v>1558</v>
      </c>
      <c r="D214" s="11">
        <v>4.55891935E8</v>
      </c>
      <c r="E214" s="8" t="s">
        <v>20</v>
      </c>
      <c r="F214" s="8" t="str">
        <f t="shared" si="1"/>
        <v>SELL</v>
      </c>
      <c r="G214" s="12">
        <v>12.842295</v>
      </c>
      <c r="H214" s="12">
        <v>1000.0</v>
      </c>
      <c r="I214" s="7">
        <v>43199.0</v>
      </c>
      <c r="J214" s="14">
        <v>10.54028</v>
      </c>
      <c r="K214" s="14">
        <f t="shared" si="2"/>
        <v>820.747382</v>
      </c>
      <c r="L214" s="15">
        <f t="shared" si="3"/>
        <v>0.179252618</v>
      </c>
      <c r="M214" s="15">
        <f t="shared" si="4"/>
        <v>-0.179252618</v>
      </c>
      <c r="N214" s="8">
        <f t="shared" si="5"/>
        <v>332</v>
      </c>
    </row>
    <row r="215" ht="12.75" customHeight="1">
      <c r="A215" s="16">
        <v>42867.0</v>
      </c>
      <c r="B215" s="8" t="s">
        <v>1671</v>
      </c>
      <c r="C215" s="8" t="s">
        <v>1672</v>
      </c>
      <c r="D215" s="11">
        <v>3.76813818E8</v>
      </c>
      <c r="E215" s="18" t="s">
        <v>24</v>
      </c>
      <c r="F215" s="17" t="str">
        <f t="shared" si="1"/>
        <v>BUY</v>
      </c>
      <c r="G215" s="12">
        <v>17.83</v>
      </c>
      <c r="H215" s="12">
        <v>1000.0</v>
      </c>
      <c r="I215" s="16">
        <v>44727.0</v>
      </c>
      <c r="J215" s="14">
        <v>1.68</v>
      </c>
      <c r="K215" s="14">
        <f t="shared" si="2"/>
        <v>94.22321929</v>
      </c>
      <c r="L215" s="15">
        <f t="shared" si="3"/>
        <v>-0.9057767807</v>
      </c>
      <c r="M215" s="15">
        <f t="shared" si="4"/>
        <v>0.9057767807</v>
      </c>
      <c r="N215" s="8">
        <f t="shared" si="5"/>
        <v>1860</v>
      </c>
    </row>
    <row r="216" ht="12.75" customHeight="1">
      <c r="A216" s="7">
        <v>42870.0</v>
      </c>
      <c r="B216" s="8" t="s">
        <v>1354</v>
      </c>
      <c r="C216" s="8" t="s">
        <v>1355</v>
      </c>
      <c r="D216" s="11">
        <v>1.043810996E9</v>
      </c>
      <c r="E216" s="8" t="s">
        <v>24</v>
      </c>
      <c r="F216" s="8" t="str">
        <f t="shared" si="1"/>
        <v>BUY</v>
      </c>
      <c r="G216" s="12">
        <v>458.934784</v>
      </c>
      <c r="H216" s="12">
        <v>1000.0</v>
      </c>
      <c r="I216" s="16">
        <v>44727.0</v>
      </c>
      <c r="J216" s="14">
        <v>151.949997</v>
      </c>
      <c r="K216" s="14">
        <f t="shared" si="2"/>
        <v>331.0927877</v>
      </c>
      <c r="L216" s="15">
        <f t="shared" si="3"/>
        <v>-0.6689072123</v>
      </c>
      <c r="M216" s="15">
        <f t="shared" si="4"/>
        <v>0.6689072123</v>
      </c>
      <c r="N216" s="8">
        <f t="shared" si="5"/>
        <v>1857</v>
      </c>
    </row>
    <row r="217" ht="12.75" customHeight="1">
      <c r="A217" s="7">
        <v>42872.0</v>
      </c>
      <c r="B217" s="8" t="s">
        <v>447</v>
      </c>
      <c r="C217" s="8" t="s">
        <v>448</v>
      </c>
      <c r="D217" s="11">
        <v>1.020153877E9</v>
      </c>
      <c r="E217" s="8" t="s">
        <v>24</v>
      </c>
      <c r="F217" s="8" t="str">
        <f t="shared" si="1"/>
        <v>BUY</v>
      </c>
      <c r="G217" s="12">
        <v>90.139999</v>
      </c>
      <c r="H217" s="12">
        <v>1000.0</v>
      </c>
      <c r="I217" s="7">
        <v>42971.0</v>
      </c>
      <c r="J217" s="14">
        <v>90.690002</v>
      </c>
      <c r="K217" s="14">
        <f t="shared" si="2"/>
        <v>1006.101653</v>
      </c>
      <c r="L217" s="15">
        <f t="shared" si="3"/>
        <v>0.006101653052</v>
      </c>
      <c r="M217" s="15">
        <f t="shared" si="4"/>
        <v>-0.006101653052</v>
      </c>
      <c r="N217" s="8">
        <f t="shared" si="5"/>
        <v>99</v>
      </c>
    </row>
    <row r="218" ht="12.75" customHeight="1">
      <c r="A218" s="7">
        <v>42874.0</v>
      </c>
      <c r="B218" s="8" t="s">
        <v>666</v>
      </c>
      <c r="C218" s="8" t="s">
        <v>667</v>
      </c>
      <c r="D218" s="11">
        <v>2.26082577E8</v>
      </c>
      <c r="E218" s="8" t="s">
        <v>20</v>
      </c>
      <c r="F218" s="8" t="str">
        <f t="shared" si="1"/>
        <v>SELL</v>
      </c>
      <c r="G218" s="12">
        <v>38.057758</v>
      </c>
      <c r="H218" s="12">
        <v>1000.0</v>
      </c>
      <c r="I218" s="16">
        <v>44447.0</v>
      </c>
      <c r="J218" s="14">
        <v>42.786415</v>
      </c>
      <c r="K218" s="14">
        <f t="shared" si="2"/>
        <v>1124.249489</v>
      </c>
      <c r="L218" s="15">
        <f t="shared" si="3"/>
        <v>-0.1242494894</v>
      </c>
      <c r="M218" s="15">
        <f t="shared" si="4"/>
        <v>0.1242494894</v>
      </c>
      <c r="N218" s="8">
        <f t="shared" si="5"/>
        <v>1573</v>
      </c>
    </row>
    <row r="219" ht="12.75" customHeight="1">
      <c r="A219" s="7">
        <v>42874.0</v>
      </c>
      <c r="B219" s="8" t="s">
        <v>290</v>
      </c>
      <c r="C219" s="8" t="s">
        <v>291</v>
      </c>
      <c r="D219" s="11">
        <v>1.741068E8</v>
      </c>
      <c r="E219" s="8" t="s">
        <v>20</v>
      </c>
      <c r="F219" s="8" t="str">
        <f t="shared" si="1"/>
        <v>SELL</v>
      </c>
      <c r="G219" s="12">
        <v>72.949997</v>
      </c>
      <c r="H219" s="12">
        <v>1000.0</v>
      </c>
      <c r="I219" s="7">
        <v>43046.0</v>
      </c>
      <c r="J219" s="14">
        <v>47.700001</v>
      </c>
      <c r="K219" s="14">
        <f t="shared" si="2"/>
        <v>653.872556</v>
      </c>
      <c r="L219" s="15">
        <f t="shared" si="3"/>
        <v>0.346127444</v>
      </c>
      <c r="M219" s="15">
        <f t="shared" si="4"/>
        <v>-0.346127444</v>
      </c>
      <c r="N219" s="8">
        <f t="shared" si="5"/>
        <v>172</v>
      </c>
    </row>
    <row r="220" ht="12.75" customHeight="1">
      <c r="A220" s="7">
        <v>42887.0</v>
      </c>
      <c r="B220" s="8" t="s">
        <v>1687</v>
      </c>
      <c r="C220" s="8" t="s">
        <v>1688</v>
      </c>
      <c r="D220" s="11">
        <v>1.19916733E9</v>
      </c>
      <c r="E220" s="8" t="s">
        <v>20</v>
      </c>
      <c r="F220" s="8" t="str">
        <f t="shared" si="1"/>
        <v>SELL</v>
      </c>
      <c r="G220" s="12">
        <v>16.809999</v>
      </c>
      <c r="H220" s="12">
        <v>1000.0</v>
      </c>
      <c r="I220" s="16">
        <v>43052.0</v>
      </c>
      <c r="J220" s="14">
        <v>10.8</v>
      </c>
      <c r="K220" s="14">
        <f t="shared" si="2"/>
        <v>642.4747556</v>
      </c>
      <c r="L220" s="15">
        <f t="shared" si="3"/>
        <v>0.3575252444</v>
      </c>
      <c r="M220" s="15">
        <f t="shared" si="4"/>
        <v>-0.3575252444</v>
      </c>
      <c r="N220" s="8">
        <f t="shared" si="5"/>
        <v>165</v>
      </c>
    </row>
    <row r="221" ht="12.75" customHeight="1">
      <c r="A221" s="7">
        <v>42892.0</v>
      </c>
      <c r="B221" s="8" t="s">
        <v>855</v>
      </c>
      <c r="C221" s="8" t="s">
        <v>856</v>
      </c>
      <c r="D221" s="11">
        <v>1.61839755E8</v>
      </c>
      <c r="E221" s="8" t="s">
        <v>24</v>
      </c>
      <c r="F221" s="8" t="str">
        <f t="shared" si="1"/>
        <v>BUY</v>
      </c>
      <c r="G221" s="12">
        <v>82.349998</v>
      </c>
      <c r="H221" s="12">
        <v>1000.0</v>
      </c>
      <c r="I221" s="7">
        <v>43081.0</v>
      </c>
      <c r="J221" s="14">
        <v>99.599998</v>
      </c>
      <c r="K221" s="14">
        <f t="shared" si="2"/>
        <v>1209.471772</v>
      </c>
      <c r="L221" s="15">
        <f t="shared" si="3"/>
        <v>0.2094717719</v>
      </c>
      <c r="M221" s="15">
        <f t="shared" si="4"/>
        <v>-0.2094717719</v>
      </c>
      <c r="N221" s="8">
        <f t="shared" si="5"/>
        <v>189</v>
      </c>
    </row>
    <row r="222" ht="12.75" customHeight="1">
      <c r="A222" s="16">
        <v>42892.0</v>
      </c>
      <c r="B222" s="8" t="s">
        <v>1693</v>
      </c>
      <c r="C222" s="8" t="s">
        <v>1694</v>
      </c>
      <c r="D222" s="11">
        <v>1.91217398E8</v>
      </c>
      <c r="E222" s="18" t="s">
        <v>24</v>
      </c>
      <c r="F222" s="17" t="str">
        <f t="shared" si="1"/>
        <v>BUY</v>
      </c>
      <c r="G222" s="12">
        <v>316.6</v>
      </c>
      <c r="H222" s="12">
        <v>1000.0</v>
      </c>
      <c r="I222" s="16">
        <v>44727.0</v>
      </c>
      <c r="J222" s="14">
        <v>20.0</v>
      </c>
      <c r="K222" s="14">
        <f t="shared" si="2"/>
        <v>63.17119394</v>
      </c>
      <c r="L222" s="15">
        <f t="shared" si="3"/>
        <v>-0.9368288061</v>
      </c>
      <c r="M222" s="15">
        <f t="shared" si="4"/>
        <v>0.9368288061</v>
      </c>
      <c r="N222" s="8">
        <f t="shared" si="5"/>
        <v>1835</v>
      </c>
    </row>
    <row r="223" ht="12.75" customHeight="1">
      <c r="A223" s="7">
        <v>42894.0</v>
      </c>
      <c r="B223" s="8" t="s">
        <v>355</v>
      </c>
      <c r="C223" s="8" t="s">
        <v>356</v>
      </c>
      <c r="D223" s="11">
        <v>1.16025984E8</v>
      </c>
      <c r="E223" s="8" t="s">
        <v>20</v>
      </c>
      <c r="F223" s="8" t="str">
        <f t="shared" si="1"/>
        <v>SELL</v>
      </c>
      <c r="G223" s="12">
        <v>8.19</v>
      </c>
      <c r="H223" s="12">
        <v>1000.0</v>
      </c>
      <c r="I223" s="7">
        <v>42949.0</v>
      </c>
      <c r="J223" s="14">
        <v>5.39</v>
      </c>
      <c r="K223" s="14">
        <f t="shared" si="2"/>
        <v>658.1196581</v>
      </c>
      <c r="L223" s="15">
        <f t="shared" si="3"/>
        <v>0.3418803419</v>
      </c>
      <c r="M223" s="15">
        <f t="shared" si="4"/>
        <v>-0.3418803419</v>
      </c>
      <c r="N223" s="8">
        <f t="shared" si="5"/>
        <v>55</v>
      </c>
    </row>
    <row r="224" ht="12.75" customHeight="1">
      <c r="A224" s="7">
        <v>42895.0</v>
      </c>
      <c r="B224" s="8" t="s">
        <v>1609</v>
      </c>
      <c r="C224" s="8" t="s">
        <v>1610</v>
      </c>
      <c r="D224" s="11">
        <v>1.533196E9</v>
      </c>
      <c r="E224" s="8" t="s">
        <v>24</v>
      </c>
      <c r="F224" s="8" t="str">
        <f t="shared" si="1"/>
        <v>BUY</v>
      </c>
      <c r="G224" s="12">
        <v>30.59</v>
      </c>
      <c r="H224" s="12">
        <v>1000.0</v>
      </c>
      <c r="I224" s="7">
        <v>42964.0</v>
      </c>
      <c r="J224" s="14">
        <v>37.619999</v>
      </c>
      <c r="K224" s="14">
        <f t="shared" si="2"/>
        <v>1229.813632</v>
      </c>
      <c r="L224" s="15">
        <f t="shared" si="3"/>
        <v>0.2298136319</v>
      </c>
      <c r="M224" s="15">
        <f t="shared" si="4"/>
        <v>-0.2298136319</v>
      </c>
      <c r="N224" s="8">
        <f t="shared" si="5"/>
        <v>69</v>
      </c>
    </row>
    <row r="225" ht="12.75" customHeight="1">
      <c r="A225" s="16">
        <v>42895.0</v>
      </c>
      <c r="B225" s="8" t="s">
        <v>650</v>
      </c>
      <c r="C225" s="8" t="s">
        <v>651</v>
      </c>
      <c r="D225" s="11">
        <v>4.1824097E8</v>
      </c>
      <c r="E225" s="18" t="s">
        <v>24</v>
      </c>
      <c r="F225" s="17" t="str">
        <f t="shared" si="1"/>
        <v>BUY</v>
      </c>
      <c r="G225" s="12">
        <v>55.060291</v>
      </c>
      <c r="H225" s="12">
        <v>1000.0</v>
      </c>
      <c r="I225" s="16">
        <v>43164.0</v>
      </c>
      <c r="J225" s="14">
        <v>65.919678</v>
      </c>
      <c r="K225" s="14">
        <f t="shared" si="2"/>
        <v>1197.2272</v>
      </c>
      <c r="L225" s="15">
        <f t="shared" si="3"/>
        <v>0.1972271995</v>
      </c>
      <c r="M225" s="15">
        <f t="shared" si="4"/>
        <v>-0.1972271995</v>
      </c>
      <c r="N225" s="8">
        <f t="shared" si="5"/>
        <v>269</v>
      </c>
    </row>
    <row r="226" ht="12.75" customHeight="1">
      <c r="A226" s="7">
        <v>42899.0</v>
      </c>
      <c r="B226" s="8" t="s">
        <v>1712</v>
      </c>
      <c r="C226" s="8" t="s">
        <v>1713</v>
      </c>
      <c r="D226" s="11">
        <v>6.4443465E8</v>
      </c>
      <c r="E226" s="8" t="s">
        <v>24</v>
      </c>
      <c r="F226" s="8" t="str">
        <f t="shared" si="1"/>
        <v>BUY</v>
      </c>
      <c r="G226" s="12">
        <v>5.780358</v>
      </c>
      <c r="H226" s="12">
        <v>1000.0</v>
      </c>
      <c r="I226" s="16">
        <v>44727.0</v>
      </c>
      <c r="J226" s="14">
        <v>3.12</v>
      </c>
      <c r="K226" s="14">
        <f t="shared" si="2"/>
        <v>539.7589561</v>
      </c>
      <c r="L226" s="15">
        <f t="shared" si="3"/>
        <v>-0.4602410439</v>
      </c>
      <c r="M226" s="15">
        <f t="shared" si="4"/>
        <v>0.4602410439</v>
      </c>
      <c r="N226" s="8">
        <f t="shared" si="5"/>
        <v>1828</v>
      </c>
    </row>
    <row r="227" ht="12.75" customHeight="1">
      <c r="A227" s="7">
        <v>42901.0</v>
      </c>
      <c r="B227" s="8" t="s">
        <v>1222</v>
      </c>
      <c r="C227" s="8" t="s">
        <v>1223</v>
      </c>
      <c r="D227" s="11">
        <v>1.66632697E9</v>
      </c>
      <c r="E227" s="8" t="s">
        <v>24</v>
      </c>
      <c r="F227" s="8" t="str">
        <f t="shared" si="1"/>
        <v>BUY</v>
      </c>
      <c r="G227" s="12">
        <v>46.1</v>
      </c>
      <c r="H227" s="12">
        <v>1000.0</v>
      </c>
      <c r="I227" s="16">
        <v>43199.0</v>
      </c>
      <c r="J227" s="14">
        <v>46.12</v>
      </c>
      <c r="K227" s="14">
        <f t="shared" si="2"/>
        <v>1000.433839</v>
      </c>
      <c r="L227" s="15">
        <f t="shared" si="3"/>
        <v>0.0004338394794</v>
      </c>
      <c r="M227" s="15">
        <f t="shared" si="4"/>
        <v>-0.0004338394794</v>
      </c>
      <c r="N227" s="8">
        <f t="shared" si="5"/>
        <v>298</v>
      </c>
    </row>
    <row r="228" ht="12.75" customHeight="1">
      <c r="A228" s="7">
        <v>42902.0</v>
      </c>
      <c r="B228" s="8" t="s">
        <v>1722</v>
      </c>
      <c r="C228" s="8" t="s">
        <v>1723</v>
      </c>
      <c r="D228" s="11">
        <v>1.258013E9</v>
      </c>
      <c r="E228" s="8" t="s">
        <v>24</v>
      </c>
      <c r="F228" s="8" t="str">
        <f t="shared" si="1"/>
        <v>BUY</v>
      </c>
      <c r="G228" s="12">
        <v>22.540022</v>
      </c>
      <c r="H228" s="12">
        <v>1000.0</v>
      </c>
      <c r="I228" s="16">
        <v>43073.0</v>
      </c>
      <c r="J228" s="14">
        <v>18.99</v>
      </c>
      <c r="K228" s="14">
        <f t="shared" si="2"/>
        <v>842.501396</v>
      </c>
      <c r="L228" s="15">
        <f t="shared" si="3"/>
        <v>-0.157498604</v>
      </c>
      <c r="M228" s="15">
        <f t="shared" si="4"/>
        <v>0.157498604</v>
      </c>
      <c r="N228" s="8">
        <f t="shared" si="5"/>
        <v>171</v>
      </c>
    </row>
    <row r="229" ht="12.75" customHeight="1">
      <c r="A229" s="16">
        <v>42905.0</v>
      </c>
      <c r="B229" s="8" t="s">
        <v>1726</v>
      </c>
      <c r="C229" s="8" t="s">
        <v>1727</v>
      </c>
      <c r="D229" s="11">
        <v>1.465213552E9</v>
      </c>
      <c r="E229" s="17" t="s">
        <v>20</v>
      </c>
      <c r="F229" s="18" t="str">
        <f t="shared" si="1"/>
        <v>SELL</v>
      </c>
      <c r="G229" s="12">
        <v>21.01</v>
      </c>
      <c r="H229" s="12">
        <v>1000.0</v>
      </c>
      <c r="I229" s="16">
        <v>42941.0</v>
      </c>
      <c r="J229" s="14">
        <v>24.02</v>
      </c>
      <c r="K229" s="14">
        <f t="shared" si="2"/>
        <v>1143.265112</v>
      </c>
      <c r="L229" s="15">
        <f t="shared" si="3"/>
        <v>-0.1432651119</v>
      </c>
      <c r="M229" s="15">
        <f t="shared" si="4"/>
        <v>0.1432651119</v>
      </c>
      <c r="N229" s="8">
        <f t="shared" si="5"/>
        <v>36</v>
      </c>
    </row>
    <row r="230" ht="12.75" customHeight="1">
      <c r="A230" s="16">
        <v>42908.0</v>
      </c>
      <c r="B230" s="8" t="s">
        <v>1639</v>
      </c>
      <c r="C230" s="8" t="s">
        <v>1640</v>
      </c>
      <c r="D230" s="11">
        <v>1.05548679E9</v>
      </c>
      <c r="E230" s="17" t="s">
        <v>20</v>
      </c>
      <c r="F230" s="18" t="str">
        <f t="shared" si="1"/>
        <v>SELL</v>
      </c>
      <c r="G230" s="12">
        <v>13.24</v>
      </c>
      <c r="H230" s="12">
        <v>1000.0</v>
      </c>
      <c r="I230" s="16">
        <v>43502.0</v>
      </c>
      <c r="J230" s="14">
        <v>17.200001</v>
      </c>
      <c r="K230" s="14">
        <f t="shared" si="2"/>
        <v>1299.093731</v>
      </c>
      <c r="L230" s="15">
        <f t="shared" si="3"/>
        <v>-0.2990937311</v>
      </c>
      <c r="M230" s="15">
        <f t="shared" si="4"/>
        <v>0.2990937311</v>
      </c>
      <c r="N230" s="8">
        <f t="shared" si="5"/>
        <v>594</v>
      </c>
    </row>
    <row r="231" ht="12.75" customHeight="1">
      <c r="A231" s="7">
        <v>42909.0</v>
      </c>
      <c r="B231" s="8" t="s">
        <v>164</v>
      </c>
      <c r="C231" s="8" t="s">
        <v>165</v>
      </c>
      <c r="D231" s="11">
        <v>9.06246745E8</v>
      </c>
      <c r="E231" s="8" t="s">
        <v>24</v>
      </c>
      <c r="F231" s="8" t="str">
        <f t="shared" si="1"/>
        <v>BUY</v>
      </c>
      <c r="G231" s="12">
        <v>23.774979</v>
      </c>
      <c r="H231" s="12">
        <v>1000.0</v>
      </c>
      <c r="I231" s="7">
        <v>43087.0</v>
      </c>
      <c r="J231" s="14">
        <v>23.223064</v>
      </c>
      <c r="K231" s="14">
        <f t="shared" si="2"/>
        <v>976.7858891</v>
      </c>
      <c r="L231" s="15">
        <f t="shared" si="3"/>
        <v>-0.02321411094</v>
      </c>
      <c r="M231" s="15">
        <f t="shared" si="4"/>
        <v>0.02321411094</v>
      </c>
      <c r="N231" s="8">
        <f t="shared" si="5"/>
        <v>178</v>
      </c>
    </row>
    <row r="232" ht="12.75" customHeight="1">
      <c r="A232" s="7">
        <v>42909.0</v>
      </c>
      <c r="B232" s="8" t="s">
        <v>1728</v>
      </c>
      <c r="C232" s="8" t="s">
        <v>1729</v>
      </c>
      <c r="D232" s="11">
        <v>5.64216046E8</v>
      </c>
      <c r="E232" s="8" t="s">
        <v>24</v>
      </c>
      <c r="F232" s="8" t="str">
        <f t="shared" si="1"/>
        <v>BUY</v>
      </c>
      <c r="G232" s="12">
        <v>7.604674</v>
      </c>
      <c r="H232" s="12">
        <v>1000.0</v>
      </c>
      <c r="I232" s="16">
        <v>44727.0</v>
      </c>
      <c r="J232" s="14">
        <v>13.827474</v>
      </c>
      <c r="K232" s="14">
        <f t="shared" si="2"/>
        <v>1818.286228</v>
      </c>
      <c r="L232" s="15">
        <f t="shared" si="3"/>
        <v>0.8182862277</v>
      </c>
      <c r="M232" s="15">
        <f t="shared" si="4"/>
        <v>-0.8182862277</v>
      </c>
      <c r="N232" s="8">
        <f t="shared" si="5"/>
        <v>1818</v>
      </c>
    </row>
    <row r="233" ht="12.75" customHeight="1">
      <c r="A233" s="7">
        <v>42909.0</v>
      </c>
      <c r="B233" s="8" t="s">
        <v>1730</v>
      </c>
      <c r="C233" s="8" t="s">
        <v>1731</v>
      </c>
      <c r="D233" s="11">
        <v>8.84060307E8</v>
      </c>
      <c r="E233" s="8" t="s">
        <v>20</v>
      </c>
      <c r="F233" s="8" t="str">
        <f t="shared" si="1"/>
        <v>SELL</v>
      </c>
      <c r="G233" s="12">
        <v>18.214079</v>
      </c>
      <c r="H233" s="12">
        <v>1000.0</v>
      </c>
      <c r="I233" s="16">
        <v>44727.0</v>
      </c>
      <c r="J233" s="14">
        <v>36.072525</v>
      </c>
      <c r="K233" s="14">
        <f t="shared" si="2"/>
        <v>1980.474829</v>
      </c>
      <c r="L233" s="15">
        <f t="shared" si="3"/>
        <v>-0.9804748294</v>
      </c>
      <c r="M233" s="15">
        <f t="shared" si="4"/>
        <v>0.9804748294</v>
      </c>
      <c r="N233" s="8">
        <f t="shared" si="5"/>
        <v>1818</v>
      </c>
    </row>
    <row r="234" ht="12.75" customHeight="1">
      <c r="A234" s="7">
        <v>42922.0</v>
      </c>
      <c r="B234" s="8" t="s">
        <v>1734</v>
      </c>
      <c r="C234" s="8" t="s">
        <v>1735</v>
      </c>
      <c r="D234" s="11">
        <v>5.5970217E7</v>
      </c>
      <c r="E234" s="8" t="s">
        <v>24</v>
      </c>
      <c r="F234" s="8" t="str">
        <f t="shared" si="1"/>
        <v>BUY</v>
      </c>
      <c r="G234" s="12">
        <v>1450.800049</v>
      </c>
      <c r="H234" s="12">
        <v>1000.0</v>
      </c>
      <c r="I234" s="16">
        <v>44727.0</v>
      </c>
      <c r="J234" s="14">
        <v>30.24</v>
      </c>
      <c r="K234" s="14">
        <f t="shared" si="2"/>
        <v>20.84367175</v>
      </c>
      <c r="L234" s="15">
        <f t="shared" si="3"/>
        <v>-0.9791563282</v>
      </c>
      <c r="M234" s="15">
        <f t="shared" si="4"/>
        <v>0.9791563282</v>
      </c>
      <c r="N234" s="8">
        <f t="shared" si="5"/>
        <v>1805</v>
      </c>
    </row>
    <row r="235" ht="12.75" customHeight="1">
      <c r="A235" s="7">
        <v>42923.0</v>
      </c>
      <c r="B235" s="8" t="s">
        <v>1740</v>
      </c>
      <c r="C235" s="8" t="s">
        <v>1741</v>
      </c>
      <c r="D235" s="11">
        <v>6.96833196E8</v>
      </c>
      <c r="E235" s="8" t="s">
        <v>24</v>
      </c>
      <c r="F235" s="8" t="str">
        <f t="shared" si="1"/>
        <v>BUY</v>
      </c>
      <c r="G235" s="12">
        <v>16.0</v>
      </c>
      <c r="H235" s="12">
        <v>1000.0</v>
      </c>
      <c r="I235" s="16">
        <v>44727.0</v>
      </c>
      <c r="J235" s="14">
        <v>4.48</v>
      </c>
      <c r="K235" s="14">
        <f t="shared" si="2"/>
        <v>280</v>
      </c>
      <c r="L235" s="15">
        <f t="shared" si="3"/>
        <v>-0.72</v>
      </c>
      <c r="M235" s="15">
        <f t="shared" si="4"/>
        <v>0.72</v>
      </c>
      <c r="N235" s="8">
        <f t="shared" si="5"/>
        <v>1804</v>
      </c>
    </row>
    <row r="236" ht="12.75" customHeight="1">
      <c r="A236" s="7">
        <v>42923.0</v>
      </c>
      <c r="B236" s="8" t="s">
        <v>1742</v>
      </c>
      <c r="C236" s="8" t="s">
        <v>1743</v>
      </c>
      <c r="D236" s="11">
        <v>7.06013428E8</v>
      </c>
      <c r="E236" s="8" t="s">
        <v>24</v>
      </c>
      <c r="F236" s="8" t="str">
        <f t="shared" si="1"/>
        <v>BUY</v>
      </c>
      <c r="G236" s="12">
        <v>17.18</v>
      </c>
      <c r="H236" s="12">
        <v>1000.0</v>
      </c>
      <c r="I236" s="16">
        <v>43290.0</v>
      </c>
      <c r="J236" s="14">
        <v>38.389999</v>
      </c>
      <c r="K236" s="14">
        <f t="shared" si="2"/>
        <v>2234.575029</v>
      </c>
      <c r="L236" s="15">
        <f t="shared" si="3"/>
        <v>1.234575029</v>
      </c>
      <c r="M236" s="15">
        <f t="shared" si="4"/>
        <v>-1.234575029</v>
      </c>
      <c r="N236" s="8">
        <f t="shared" si="5"/>
        <v>367</v>
      </c>
    </row>
    <row r="237" ht="12.75" customHeight="1">
      <c r="A237" s="7">
        <v>42923.0</v>
      </c>
      <c r="B237" s="8" t="s">
        <v>1744</v>
      </c>
      <c r="C237" s="8" t="s">
        <v>1745</v>
      </c>
      <c r="D237" s="11">
        <v>1.892566E8</v>
      </c>
      <c r="E237" s="8" t="s">
        <v>20</v>
      </c>
      <c r="F237" s="8" t="str">
        <f t="shared" si="1"/>
        <v>SELL</v>
      </c>
      <c r="G237" s="12">
        <v>9.3</v>
      </c>
      <c r="H237" s="12">
        <v>1000.0</v>
      </c>
      <c r="I237" s="7">
        <v>43264.0</v>
      </c>
      <c r="J237" s="14">
        <v>17.5</v>
      </c>
      <c r="K237" s="14">
        <f t="shared" si="2"/>
        <v>1881.72043</v>
      </c>
      <c r="L237" s="15">
        <f t="shared" si="3"/>
        <v>-0.8817204301</v>
      </c>
      <c r="M237" s="15">
        <f t="shared" si="4"/>
        <v>0.8817204301</v>
      </c>
      <c r="N237" s="8">
        <f t="shared" si="5"/>
        <v>341</v>
      </c>
    </row>
    <row r="238" ht="12.75" customHeight="1">
      <c r="A238" s="7">
        <v>42926.0</v>
      </c>
      <c r="B238" s="8" t="s">
        <v>1473</v>
      </c>
      <c r="C238" s="8" t="s">
        <v>1474</v>
      </c>
      <c r="D238" s="11">
        <v>1.60869936E8</v>
      </c>
      <c r="E238" s="8" t="s">
        <v>24</v>
      </c>
      <c r="F238" s="8" t="str">
        <f t="shared" si="1"/>
        <v>BUY</v>
      </c>
      <c r="G238" s="12">
        <v>12.21</v>
      </c>
      <c r="H238" s="12">
        <v>1000.0</v>
      </c>
      <c r="I238" s="16">
        <v>43080.0</v>
      </c>
      <c r="J238" s="14">
        <v>12.54</v>
      </c>
      <c r="K238" s="14">
        <f t="shared" si="2"/>
        <v>1027.027027</v>
      </c>
      <c r="L238" s="15">
        <f t="shared" si="3"/>
        <v>0.02702702703</v>
      </c>
      <c r="M238" s="15">
        <f t="shared" si="4"/>
        <v>-0.02702702703</v>
      </c>
      <c r="N238" s="8">
        <f t="shared" si="5"/>
        <v>154</v>
      </c>
    </row>
    <row r="239" ht="12.75" customHeight="1">
      <c r="A239" s="7">
        <v>42933.0</v>
      </c>
      <c r="B239" s="8" t="s">
        <v>1576</v>
      </c>
      <c r="C239" s="8" t="s">
        <v>1577</v>
      </c>
      <c r="D239" s="11">
        <v>1.40030286E9</v>
      </c>
      <c r="E239" s="8" t="s">
        <v>20</v>
      </c>
      <c r="F239" s="8" t="str">
        <f t="shared" si="1"/>
        <v>SELL</v>
      </c>
      <c r="G239" s="12">
        <v>7.45</v>
      </c>
      <c r="H239" s="12">
        <v>1000.0</v>
      </c>
      <c r="I239" s="16">
        <v>43523.0</v>
      </c>
      <c r="J239" s="14">
        <v>7.1</v>
      </c>
      <c r="K239" s="14">
        <f t="shared" si="2"/>
        <v>953.0201342</v>
      </c>
      <c r="L239" s="15">
        <f t="shared" si="3"/>
        <v>0.04697986577</v>
      </c>
      <c r="M239" s="15">
        <f t="shared" si="4"/>
        <v>-0.04697986577</v>
      </c>
      <c r="N239" s="8">
        <f t="shared" si="5"/>
        <v>590</v>
      </c>
    </row>
    <row r="240" ht="12.75" customHeight="1">
      <c r="A240" s="7">
        <v>42936.0</v>
      </c>
      <c r="B240" s="8" t="s">
        <v>1114</v>
      </c>
      <c r="C240" s="8" t="s">
        <v>1115</v>
      </c>
      <c r="D240" s="11">
        <v>2.24851983E8</v>
      </c>
      <c r="E240" s="8" t="s">
        <v>20</v>
      </c>
      <c r="F240" s="8" t="str">
        <f t="shared" si="1"/>
        <v>SELL</v>
      </c>
      <c r="G240" s="12">
        <v>29.889999</v>
      </c>
      <c r="H240" s="12">
        <v>1000.0</v>
      </c>
      <c r="I240" s="16">
        <v>44727.0</v>
      </c>
      <c r="J240" s="14">
        <v>10.19</v>
      </c>
      <c r="K240" s="14">
        <f t="shared" si="2"/>
        <v>340.916706</v>
      </c>
      <c r="L240" s="15">
        <f t="shared" si="3"/>
        <v>0.659083294</v>
      </c>
      <c r="M240" s="15">
        <f t="shared" si="4"/>
        <v>-0.659083294</v>
      </c>
      <c r="N240" s="8">
        <f t="shared" si="5"/>
        <v>1791</v>
      </c>
    </row>
    <row r="241" ht="12.75" customHeight="1">
      <c r="A241" s="7">
        <v>42940.0</v>
      </c>
      <c r="B241" s="8" t="s">
        <v>551</v>
      </c>
      <c r="C241" s="8" t="s">
        <v>552</v>
      </c>
      <c r="D241" s="11">
        <v>7.25136E8</v>
      </c>
      <c r="E241" s="8" t="s">
        <v>24</v>
      </c>
      <c r="F241" s="8" t="str">
        <f t="shared" si="1"/>
        <v>BUY</v>
      </c>
      <c r="G241" s="12">
        <v>14.94</v>
      </c>
      <c r="H241" s="12">
        <v>1000.0</v>
      </c>
      <c r="I241" s="16">
        <v>43270.0</v>
      </c>
      <c r="J241" s="14">
        <v>28.36</v>
      </c>
      <c r="K241" s="14">
        <f t="shared" si="2"/>
        <v>1898.259705</v>
      </c>
      <c r="L241" s="15">
        <f t="shared" si="3"/>
        <v>0.8982597055</v>
      </c>
      <c r="M241" s="15">
        <f t="shared" si="4"/>
        <v>-0.8982597055</v>
      </c>
      <c r="N241" s="8">
        <f t="shared" si="5"/>
        <v>330</v>
      </c>
    </row>
    <row r="242" ht="12.75" customHeight="1">
      <c r="A242" s="7">
        <v>42941.0</v>
      </c>
      <c r="B242" s="8" t="s">
        <v>1763</v>
      </c>
      <c r="C242" s="8" t="s">
        <v>1764</v>
      </c>
      <c r="D242" s="11">
        <v>2.19216452E8</v>
      </c>
      <c r="E242" s="8" t="s">
        <v>24</v>
      </c>
      <c r="F242" s="8" t="str">
        <f t="shared" si="1"/>
        <v>BUY</v>
      </c>
      <c r="G242" s="12">
        <v>27.15</v>
      </c>
      <c r="H242" s="12">
        <v>1000.0</v>
      </c>
      <c r="I242" s="16">
        <v>44727.0</v>
      </c>
      <c r="J242" s="14">
        <v>37.759998</v>
      </c>
      <c r="K242" s="14">
        <f t="shared" si="2"/>
        <v>1390.791823</v>
      </c>
      <c r="L242" s="15">
        <f t="shared" si="3"/>
        <v>0.3907918232</v>
      </c>
      <c r="M242" s="15">
        <f t="shared" si="4"/>
        <v>-0.3907918232</v>
      </c>
      <c r="N242" s="8">
        <f t="shared" si="5"/>
        <v>1786</v>
      </c>
    </row>
    <row r="243" ht="12.75" customHeight="1">
      <c r="A243" s="16">
        <v>42941.0</v>
      </c>
      <c r="B243" s="8" t="s">
        <v>1726</v>
      </c>
      <c r="C243" s="8" t="s">
        <v>1727</v>
      </c>
      <c r="D243" s="11">
        <v>1.465213552E9</v>
      </c>
      <c r="E243" s="18" t="s">
        <v>24</v>
      </c>
      <c r="F243" s="17" t="str">
        <f t="shared" si="1"/>
        <v>BUY</v>
      </c>
      <c r="G243" s="12">
        <v>24.02</v>
      </c>
      <c r="H243" s="12">
        <v>1000.0</v>
      </c>
      <c r="I243" s="16">
        <v>43053.0</v>
      </c>
      <c r="J243" s="14">
        <v>23.959999</v>
      </c>
      <c r="K243" s="14">
        <f t="shared" si="2"/>
        <v>997.50204</v>
      </c>
      <c r="L243" s="15">
        <f t="shared" si="3"/>
        <v>-0.002497960033</v>
      </c>
      <c r="M243" s="15">
        <f t="shared" si="4"/>
        <v>0.002497960033</v>
      </c>
      <c r="N243" s="8">
        <f t="shared" si="5"/>
        <v>112</v>
      </c>
    </row>
    <row r="244" ht="12.75" customHeight="1">
      <c r="A244" s="16">
        <v>42943.0</v>
      </c>
      <c r="B244" s="8" t="s">
        <v>1767</v>
      </c>
      <c r="C244" s="8" t="s">
        <v>1768</v>
      </c>
      <c r="D244" s="11">
        <v>1.0941588E8</v>
      </c>
      <c r="E244" s="18" t="s">
        <v>24</v>
      </c>
      <c r="F244" s="17" t="str">
        <f t="shared" si="1"/>
        <v>BUY</v>
      </c>
      <c r="G244" s="12">
        <v>53.29599</v>
      </c>
      <c r="H244" s="12">
        <v>1000.0</v>
      </c>
      <c r="I244" s="16">
        <v>44727.0</v>
      </c>
      <c r="J244" s="14">
        <v>6.69</v>
      </c>
      <c r="K244" s="14">
        <f t="shared" si="2"/>
        <v>125.5253913</v>
      </c>
      <c r="L244" s="15">
        <f t="shared" si="3"/>
        <v>-0.8744746087</v>
      </c>
      <c r="M244" s="15">
        <f t="shared" si="4"/>
        <v>0.8744746087</v>
      </c>
      <c r="N244" s="8">
        <f t="shared" si="5"/>
        <v>1784</v>
      </c>
    </row>
    <row r="245" ht="12.75" customHeight="1">
      <c r="A245" s="7">
        <v>42949.0</v>
      </c>
      <c r="B245" s="8" t="s">
        <v>355</v>
      </c>
      <c r="C245" s="8" t="s">
        <v>356</v>
      </c>
      <c r="D245" s="11">
        <v>1.16025984E8</v>
      </c>
      <c r="E245" s="8" t="s">
        <v>24</v>
      </c>
      <c r="F245" s="8" t="str">
        <f t="shared" si="1"/>
        <v>BUY</v>
      </c>
      <c r="G245" s="12">
        <v>5.39</v>
      </c>
      <c r="H245" s="12">
        <v>1000.0</v>
      </c>
      <c r="I245" s="7">
        <v>43906.0</v>
      </c>
      <c r="J245" s="14">
        <v>6.13</v>
      </c>
      <c r="K245" s="14">
        <f t="shared" si="2"/>
        <v>1137.29128</v>
      </c>
      <c r="L245" s="15">
        <f t="shared" si="3"/>
        <v>0.1372912801</v>
      </c>
      <c r="M245" s="15">
        <f t="shared" si="4"/>
        <v>-0.1372912801</v>
      </c>
      <c r="N245" s="8">
        <f t="shared" si="5"/>
        <v>957</v>
      </c>
    </row>
    <row r="246" ht="12.75" customHeight="1">
      <c r="A246" s="7">
        <v>42955.0</v>
      </c>
      <c r="B246" s="8" t="s">
        <v>1775</v>
      </c>
      <c r="C246" s="8" t="s">
        <v>1776</v>
      </c>
      <c r="D246" s="11">
        <v>6.2874108E8</v>
      </c>
      <c r="E246" s="8" t="s">
        <v>24</v>
      </c>
      <c r="F246" s="8" t="str">
        <f t="shared" si="1"/>
        <v>BUY</v>
      </c>
      <c r="G246" s="12">
        <v>9.783106</v>
      </c>
      <c r="H246" s="12">
        <v>1000.0</v>
      </c>
      <c r="I246" s="7">
        <v>42997.0</v>
      </c>
      <c r="J246" s="14">
        <v>9.603309</v>
      </c>
      <c r="K246" s="14">
        <f t="shared" si="2"/>
        <v>981.6216854</v>
      </c>
      <c r="L246" s="15">
        <f t="shared" si="3"/>
        <v>-0.01837831462</v>
      </c>
      <c r="M246" s="15">
        <f t="shared" si="4"/>
        <v>0.01837831462</v>
      </c>
      <c r="N246" s="8">
        <f t="shared" si="5"/>
        <v>42</v>
      </c>
    </row>
    <row r="247" ht="12.75" customHeight="1">
      <c r="A247" s="7">
        <v>42956.0</v>
      </c>
      <c r="B247" s="8" t="s">
        <v>810</v>
      </c>
      <c r="C247" s="8" t="s">
        <v>811</v>
      </c>
      <c r="D247" s="11">
        <v>1.352139264E9</v>
      </c>
      <c r="E247" s="8" t="s">
        <v>20</v>
      </c>
      <c r="F247" s="8" t="str">
        <f t="shared" si="1"/>
        <v>SELL</v>
      </c>
      <c r="G247" s="12">
        <v>6.43</v>
      </c>
      <c r="H247" s="12">
        <v>1000.0</v>
      </c>
      <c r="I247" s="7">
        <v>43055.0</v>
      </c>
      <c r="J247" s="14">
        <v>4.87</v>
      </c>
      <c r="K247" s="14">
        <f t="shared" si="2"/>
        <v>757.3872473</v>
      </c>
      <c r="L247" s="15">
        <f t="shared" si="3"/>
        <v>0.2426127527</v>
      </c>
      <c r="M247" s="15">
        <f t="shared" si="4"/>
        <v>-0.2426127527</v>
      </c>
      <c r="N247" s="8">
        <f t="shared" si="5"/>
        <v>99</v>
      </c>
    </row>
    <row r="248" ht="12.75" customHeight="1">
      <c r="A248" s="7">
        <v>42962.0</v>
      </c>
      <c r="B248" s="8" t="s">
        <v>1779</v>
      </c>
      <c r="C248" s="8" t="s">
        <v>1780</v>
      </c>
      <c r="D248" s="11">
        <v>1.45433606E8</v>
      </c>
      <c r="E248" s="8" t="s">
        <v>20</v>
      </c>
      <c r="F248" s="8" t="str">
        <f t="shared" si="1"/>
        <v>SELL</v>
      </c>
      <c r="G248" s="12">
        <v>91.949997</v>
      </c>
      <c r="H248" s="12">
        <v>1000.0</v>
      </c>
      <c r="I248" s="16">
        <v>43846.0</v>
      </c>
      <c r="J248" s="14">
        <v>51.790001</v>
      </c>
      <c r="K248" s="14">
        <f t="shared" si="2"/>
        <v>563.240921</v>
      </c>
      <c r="L248" s="15">
        <f t="shared" si="3"/>
        <v>0.436759079</v>
      </c>
      <c r="M248" s="15">
        <f t="shared" si="4"/>
        <v>-0.436759079</v>
      </c>
      <c r="N248" s="8">
        <f t="shared" si="5"/>
        <v>884</v>
      </c>
    </row>
    <row r="249" ht="12.75" customHeight="1">
      <c r="A249" s="7">
        <v>42963.0</v>
      </c>
      <c r="B249" s="8" t="s">
        <v>1781</v>
      </c>
      <c r="C249" s="8" t="s">
        <v>1782</v>
      </c>
      <c r="D249" s="11">
        <v>9.32753329E8</v>
      </c>
      <c r="E249" s="8" t="s">
        <v>24</v>
      </c>
      <c r="F249" s="8" t="str">
        <f t="shared" si="1"/>
        <v>BUY</v>
      </c>
      <c r="G249" s="12">
        <v>11.6</v>
      </c>
      <c r="H249" s="12">
        <v>1000.0</v>
      </c>
      <c r="I249" s="16">
        <v>44727.0</v>
      </c>
      <c r="J249" s="14">
        <v>13.55</v>
      </c>
      <c r="K249" s="14">
        <f t="shared" si="2"/>
        <v>1168.103448</v>
      </c>
      <c r="L249" s="15">
        <f t="shared" si="3"/>
        <v>0.1681034483</v>
      </c>
      <c r="M249" s="15">
        <f t="shared" si="4"/>
        <v>-0.1681034483</v>
      </c>
      <c r="N249" s="8">
        <f t="shared" si="5"/>
        <v>1764</v>
      </c>
    </row>
    <row r="250" ht="12.75" customHeight="1">
      <c r="A250" s="7">
        <v>42964.0</v>
      </c>
      <c r="B250" s="8" t="s">
        <v>1609</v>
      </c>
      <c r="C250" s="8" t="s">
        <v>1610</v>
      </c>
      <c r="D250" s="11">
        <v>1.533196E9</v>
      </c>
      <c r="E250" s="8" t="s">
        <v>20</v>
      </c>
      <c r="F250" s="8" t="str">
        <f t="shared" si="1"/>
        <v>SELL</v>
      </c>
      <c r="G250" s="12">
        <v>37.619999</v>
      </c>
      <c r="H250" s="12">
        <v>1000.0</v>
      </c>
      <c r="I250" s="7">
        <v>43228.0</v>
      </c>
      <c r="J250" s="14">
        <v>53.849998</v>
      </c>
      <c r="K250" s="14">
        <f t="shared" si="2"/>
        <v>1431.419443</v>
      </c>
      <c r="L250" s="15">
        <f t="shared" si="3"/>
        <v>-0.4314194426</v>
      </c>
      <c r="M250" s="15">
        <f t="shared" si="4"/>
        <v>0.4314194426</v>
      </c>
      <c r="N250" s="8">
        <f t="shared" si="5"/>
        <v>264</v>
      </c>
    </row>
    <row r="251" ht="12.75" customHeight="1">
      <c r="A251" s="16">
        <v>42964.0</v>
      </c>
      <c r="B251" s="8" t="s">
        <v>1415</v>
      </c>
      <c r="C251" s="8" t="s">
        <v>1416</v>
      </c>
      <c r="D251" s="11">
        <v>2.29999484E8</v>
      </c>
      <c r="E251" s="17" t="s">
        <v>20</v>
      </c>
      <c r="F251" s="18" t="str">
        <f t="shared" si="1"/>
        <v>SELL</v>
      </c>
      <c r="G251" s="12">
        <v>47.939999</v>
      </c>
      <c r="H251" s="12">
        <v>1000.0</v>
      </c>
      <c r="I251" s="16">
        <v>44062.0</v>
      </c>
      <c r="J251" s="14">
        <v>39.32</v>
      </c>
      <c r="K251" s="14">
        <f t="shared" si="2"/>
        <v>820.1919237</v>
      </c>
      <c r="L251" s="15">
        <f t="shared" si="3"/>
        <v>0.1798080763</v>
      </c>
      <c r="M251" s="15">
        <f t="shared" si="4"/>
        <v>-0.1798080763</v>
      </c>
      <c r="N251" s="8">
        <f t="shared" si="5"/>
        <v>1098</v>
      </c>
    </row>
    <row r="252" ht="12.75" customHeight="1">
      <c r="A252" s="7">
        <v>42968.0</v>
      </c>
      <c r="B252" s="8" t="s">
        <v>802</v>
      </c>
      <c r="C252" s="8" t="s">
        <v>803</v>
      </c>
      <c r="D252" s="11">
        <v>1.151677392E9</v>
      </c>
      <c r="E252" s="8" t="s">
        <v>24</v>
      </c>
      <c r="F252" s="8" t="str">
        <f t="shared" si="1"/>
        <v>BUY</v>
      </c>
      <c r="G252" s="12">
        <v>82.877769</v>
      </c>
      <c r="H252" s="12">
        <v>1000.0</v>
      </c>
      <c r="I252" s="16">
        <v>43111.0</v>
      </c>
      <c r="J252" s="14">
        <v>111.402885</v>
      </c>
      <c r="K252" s="14">
        <f t="shared" si="2"/>
        <v>1344.182962</v>
      </c>
      <c r="L252" s="15">
        <f t="shared" si="3"/>
        <v>0.3441829618</v>
      </c>
      <c r="M252" s="15">
        <f t="shared" si="4"/>
        <v>-0.3441829618</v>
      </c>
      <c r="N252" s="8">
        <f t="shared" si="5"/>
        <v>143</v>
      </c>
    </row>
    <row r="253" ht="12.75" customHeight="1">
      <c r="A253" s="7">
        <v>42971.0</v>
      </c>
      <c r="B253" s="8" t="s">
        <v>447</v>
      </c>
      <c r="C253" s="8" t="s">
        <v>448</v>
      </c>
      <c r="D253" s="11">
        <v>1.020153877E9</v>
      </c>
      <c r="E253" s="8" t="s">
        <v>20</v>
      </c>
      <c r="F253" s="8" t="str">
        <f t="shared" si="1"/>
        <v>SELL</v>
      </c>
      <c r="G253" s="12">
        <v>90.690002</v>
      </c>
      <c r="H253" s="12">
        <v>1000.0</v>
      </c>
      <c r="I253" s="7">
        <v>43202.0</v>
      </c>
      <c r="J253" s="14">
        <v>67.379997</v>
      </c>
      <c r="K253" s="14">
        <f t="shared" si="2"/>
        <v>742.9705096</v>
      </c>
      <c r="L253" s="15">
        <f t="shared" si="3"/>
        <v>0.2570294904</v>
      </c>
      <c r="M253" s="15">
        <f t="shared" si="4"/>
        <v>-0.2570294904</v>
      </c>
      <c r="N253" s="8">
        <f t="shared" si="5"/>
        <v>231</v>
      </c>
    </row>
    <row r="254" ht="12.75" customHeight="1">
      <c r="A254" s="7">
        <v>42976.0</v>
      </c>
      <c r="B254" s="8" t="s">
        <v>1803</v>
      </c>
      <c r="C254" s="8" t="s">
        <v>1804</v>
      </c>
      <c r="D254" s="11">
        <v>4.2890975E7</v>
      </c>
      <c r="E254" s="8" t="s">
        <v>24</v>
      </c>
      <c r="F254" s="8" t="str">
        <f t="shared" si="1"/>
        <v>BUY</v>
      </c>
      <c r="G254" s="12">
        <v>6.51</v>
      </c>
      <c r="H254" s="12">
        <v>1000.0</v>
      </c>
      <c r="I254" s="16">
        <v>43186.0</v>
      </c>
      <c r="J254" s="14">
        <v>7.13</v>
      </c>
      <c r="K254" s="14">
        <f t="shared" si="2"/>
        <v>1095.238095</v>
      </c>
      <c r="L254" s="15">
        <f t="shared" si="3"/>
        <v>0.09523809524</v>
      </c>
      <c r="M254" s="15">
        <f t="shared" si="4"/>
        <v>-0.09523809524</v>
      </c>
      <c r="N254" s="8">
        <f t="shared" si="5"/>
        <v>210</v>
      </c>
    </row>
    <row r="255" ht="12.75" customHeight="1">
      <c r="A255" s="7">
        <v>42976.0</v>
      </c>
      <c r="B255" s="8" t="s">
        <v>1805</v>
      </c>
      <c r="C255" s="8" t="s">
        <v>1806</v>
      </c>
      <c r="D255" s="11">
        <v>1.074114244E9</v>
      </c>
      <c r="E255" s="8" t="s">
        <v>24</v>
      </c>
      <c r="F255" s="8" t="str">
        <f t="shared" si="1"/>
        <v>BUY</v>
      </c>
      <c r="G255" s="12">
        <v>15.9</v>
      </c>
      <c r="H255" s="12">
        <v>1000.0</v>
      </c>
      <c r="I255" s="16">
        <v>44727.0</v>
      </c>
      <c r="J255" s="14">
        <v>9.81</v>
      </c>
      <c r="K255" s="14">
        <f t="shared" si="2"/>
        <v>616.9811321</v>
      </c>
      <c r="L255" s="15">
        <f t="shared" si="3"/>
        <v>-0.3830188679</v>
      </c>
      <c r="M255" s="15">
        <f t="shared" si="4"/>
        <v>0.3830188679</v>
      </c>
      <c r="N255" s="8">
        <f t="shared" si="5"/>
        <v>1751</v>
      </c>
    </row>
    <row r="256" ht="12.75" customHeight="1">
      <c r="A256" s="7">
        <v>42978.0</v>
      </c>
      <c r="B256" s="8" t="s">
        <v>1811</v>
      </c>
      <c r="C256" s="8" t="s">
        <v>1812</v>
      </c>
      <c r="D256" s="11">
        <v>1.87650648E9</v>
      </c>
      <c r="E256" s="8" t="s">
        <v>20</v>
      </c>
      <c r="F256" s="8" t="str">
        <f t="shared" si="1"/>
        <v>SELL</v>
      </c>
      <c r="G256" s="12">
        <v>62.970001</v>
      </c>
      <c r="H256" s="12">
        <v>1000.0</v>
      </c>
      <c r="I256" s="7">
        <v>43979.0</v>
      </c>
      <c r="J256" s="14">
        <v>53.540001</v>
      </c>
      <c r="K256" s="14">
        <f t="shared" si="2"/>
        <v>850.2461513</v>
      </c>
      <c r="L256" s="15">
        <f t="shared" si="3"/>
        <v>0.1497538487</v>
      </c>
      <c r="M256" s="15">
        <f t="shared" si="4"/>
        <v>-0.1497538487</v>
      </c>
      <c r="N256" s="8">
        <f t="shared" si="5"/>
        <v>1001</v>
      </c>
    </row>
    <row r="257" ht="12.75" customHeight="1">
      <c r="A257" s="7">
        <v>42993.0</v>
      </c>
      <c r="B257" s="8" t="s">
        <v>1817</v>
      </c>
      <c r="C257" s="8" t="s">
        <v>1818</v>
      </c>
      <c r="D257" s="11">
        <v>9.839484E8</v>
      </c>
      <c r="E257" s="8" t="s">
        <v>20</v>
      </c>
      <c r="F257" s="8" t="str">
        <f t="shared" si="1"/>
        <v>SELL</v>
      </c>
      <c r="G257" s="12">
        <v>26.530001</v>
      </c>
      <c r="H257" s="12">
        <v>1000.0</v>
      </c>
      <c r="I257" s="16">
        <v>43402.0</v>
      </c>
      <c r="J257" s="14">
        <v>14.79</v>
      </c>
      <c r="K257" s="14">
        <f t="shared" si="2"/>
        <v>557.4820747</v>
      </c>
      <c r="L257" s="15">
        <f t="shared" si="3"/>
        <v>0.4425179253</v>
      </c>
      <c r="M257" s="15">
        <f t="shared" si="4"/>
        <v>-0.4425179253</v>
      </c>
      <c r="N257" s="8">
        <f t="shared" si="5"/>
        <v>409</v>
      </c>
    </row>
    <row r="258" ht="12.75" customHeight="1">
      <c r="A258" s="7">
        <v>42996.0</v>
      </c>
      <c r="B258" s="8" t="s">
        <v>1821</v>
      </c>
      <c r="C258" s="8" t="s">
        <v>1822</v>
      </c>
      <c r="D258" s="11">
        <v>1.251490116E9</v>
      </c>
      <c r="E258" s="8" t="s">
        <v>24</v>
      </c>
      <c r="F258" s="8" t="str">
        <f t="shared" si="1"/>
        <v>BUY</v>
      </c>
      <c r="G258" s="12">
        <v>4.63</v>
      </c>
      <c r="H258" s="12">
        <v>1000.0</v>
      </c>
      <c r="I258" s="16">
        <v>44210.0</v>
      </c>
      <c r="J258" s="14">
        <v>34.549999</v>
      </c>
      <c r="K258" s="14">
        <f t="shared" si="2"/>
        <v>7462.202808</v>
      </c>
      <c r="L258" s="15">
        <f t="shared" si="3"/>
        <v>6.462202808</v>
      </c>
      <c r="M258" s="15">
        <f t="shared" si="4"/>
        <v>-6.462202808</v>
      </c>
      <c r="N258" s="8">
        <f t="shared" si="5"/>
        <v>1214</v>
      </c>
    </row>
    <row r="259" ht="12.75" customHeight="1">
      <c r="A259" s="16">
        <v>42996.0</v>
      </c>
      <c r="B259" s="8" t="s">
        <v>1827</v>
      </c>
      <c r="C259" s="8" t="s">
        <v>1828</v>
      </c>
      <c r="D259" s="11">
        <v>1.992737266E9</v>
      </c>
      <c r="E259" s="17" t="s">
        <v>20</v>
      </c>
      <c r="F259" s="18" t="str">
        <f t="shared" si="1"/>
        <v>SELL</v>
      </c>
      <c r="G259" s="12">
        <v>15.099956</v>
      </c>
      <c r="H259" s="12">
        <v>1000.0</v>
      </c>
      <c r="I259" s="16">
        <v>43089.0</v>
      </c>
      <c r="J259" s="14">
        <v>12.850571</v>
      </c>
      <c r="K259" s="14">
        <f t="shared" si="2"/>
        <v>851.0336719</v>
      </c>
      <c r="L259" s="15">
        <f t="shared" si="3"/>
        <v>0.1489663281</v>
      </c>
      <c r="M259" s="15">
        <f t="shared" si="4"/>
        <v>-0.1489663281</v>
      </c>
      <c r="N259" s="8">
        <f t="shared" si="5"/>
        <v>93</v>
      </c>
    </row>
    <row r="260" ht="12.75" customHeight="1">
      <c r="A260" s="16">
        <v>42996.0</v>
      </c>
      <c r="B260" s="8" t="s">
        <v>1829</v>
      </c>
      <c r="C260" s="8" t="s">
        <v>1829</v>
      </c>
      <c r="D260" s="11">
        <v>1.28052E8</v>
      </c>
      <c r="E260" s="17" t="s">
        <v>20</v>
      </c>
      <c r="F260" s="18" t="str">
        <f t="shared" si="1"/>
        <v>SELL</v>
      </c>
      <c r="G260" s="12">
        <v>14.7</v>
      </c>
      <c r="H260" s="12">
        <v>1000.0</v>
      </c>
      <c r="I260" s="16">
        <v>43165.0</v>
      </c>
      <c r="J260" s="14">
        <v>15.15</v>
      </c>
      <c r="K260" s="14">
        <f t="shared" si="2"/>
        <v>1030.612245</v>
      </c>
      <c r="L260" s="15">
        <f t="shared" si="3"/>
        <v>-0.0306122449</v>
      </c>
      <c r="M260" s="15">
        <f t="shared" si="4"/>
        <v>0.0306122449</v>
      </c>
      <c r="N260" s="8">
        <f t="shared" si="5"/>
        <v>169</v>
      </c>
    </row>
    <row r="261" ht="12.75" customHeight="1">
      <c r="A261" s="7">
        <v>42997.0</v>
      </c>
      <c r="B261" s="8" t="s">
        <v>1775</v>
      </c>
      <c r="C261" s="8" t="s">
        <v>1776</v>
      </c>
      <c r="D261" s="11">
        <v>6.2874108E8</v>
      </c>
      <c r="E261" s="8" t="s">
        <v>20</v>
      </c>
      <c r="F261" s="8" t="str">
        <f t="shared" si="1"/>
        <v>SELL</v>
      </c>
      <c r="G261" s="12">
        <v>9.603309</v>
      </c>
      <c r="H261" s="12">
        <v>1000.0</v>
      </c>
      <c r="I261" s="7">
        <v>43119.0</v>
      </c>
      <c r="J261" s="14">
        <v>9.58423</v>
      </c>
      <c r="K261" s="14">
        <f t="shared" si="2"/>
        <v>998.013289</v>
      </c>
      <c r="L261" s="15">
        <f t="shared" si="3"/>
        <v>0.001986711039</v>
      </c>
      <c r="M261" s="15">
        <f t="shared" si="4"/>
        <v>-0.001986711039</v>
      </c>
      <c r="N261" s="8">
        <f t="shared" si="5"/>
        <v>122</v>
      </c>
    </row>
    <row r="262" ht="12.75" customHeight="1">
      <c r="A262" s="7">
        <v>42999.0</v>
      </c>
      <c r="B262" s="8" t="s">
        <v>1831</v>
      </c>
      <c r="C262" s="8" t="s">
        <v>1832</v>
      </c>
      <c r="D262" s="11">
        <v>4.35630195E8</v>
      </c>
      <c r="E262" s="8" t="s">
        <v>20</v>
      </c>
      <c r="F262" s="8" t="str">
        <f t="shared" si="1"/>
        <v>SELL</v>
      </c>
      <c r="G262" s="12">
        <v>73.699997</v>
      </c>
      <c r="H262" s="12">
        <v>1000.0</v>
      </c>
      <c r="I262" s="16">
        <v>44727.0</v>
      </c>
      <c r="J262" s="14">
        <v>11.85</v>
      </c>
      <c r="K262" s="14">
        <f t="shared" si="2"/>
        <v>160.7869808</v>
      </c>
      <c r="L262" s="15">
        <f t="shared" si="3"/>
        <v>0.8392130192</v>
      </c>
      <c r="M262" s="15">
        <f t="shared" si="4"/>
        <v>-0.8392130192</v>
      </c>
      <c r="N262" s="8">
        <f t="shared" si="5"/>
        <v>1728</v>
      </c>
    </row>
    <row r="263" ht="12.75" customHeight="1">
      <c r="A263" s="7">
        <v>43003.0</v>
      </c>
      <c r="B263" s="8" t="s">
        <v>1833</v>
      </c>
      <c r="C263" s="8" t="s">
        <v>1834</v>
      </c>
      <c r="D263" s="11">
        <v>5.7759676E7</v>
      </c>
      <c r="E263" s="8" t="s">
        <v>20</v>
      </c>
      <c r="F263" s="8" t="str">
        <f t="shared" si="1"/>
        <v>SELL</v>
      </c>
      <c r="G263" s="12">
        <v>31.25</v>
      </c>
      <c r="H263" s="12">
        <v>1000.0</v>
      </c>
      <c r="I263" s="16">
        <v>44727.0</v>
      </c>
      <c r="J263" s="14">
        <v>1.3</v>
      </c>
      <c r="K263" s="14">
        <f t="shared" si="2"/>
        <v>41.6</v>
      </c>
      <c r="L263" s="15">
        <f t="shared" si="3"/>
        <v>0.9584</v>
      </c>
      <c r="M263" s="15">
        <f t="shared" si="4"/>
        <v>-0.9584</v>
      </c>
      <c r="N263" s="8">
        <f t="shared" si="5"/>
        <v>1724</v>
      </c>
    </row>
    <row r="264" ht="12.75" customHeight="1">
      <c r="A264" s="7">
        <v>43003.0</v>
      </c>
      <c r="B264" s="8" t="s">
        <v>1837</v>
      </c>
      <c r="C264" s="8" t="s">
        <v>1838</v>
      </c>
      <c r="D264" s="11">
        <v>1.260981512E9</v>
      </c>
      <c r="E264" s="8" t="s">
        <v>24</v>
      </c>
      <c r="F264" s="8" t="str">
        <f t="shared" si="1"/>
        <v>BUY</v>
      </c>
      <c r="G264" s="12">
        <v>34.34</v>
      </c>
      <c r="H264" s="12">
        <v>1000.0</v>
      </c>
      <c r="I264" s="16">
        <v>44727.0</v>
      </c>
      <c r="J264" s="14">
        <v>15.73</v>
      </c>
      <c r="K264" s="14">
        <f t="shared" si="2"/>
        <v>458.0663949</v>
      </c>
      <c r="L264" s="15">
        <f t="shared" si="3"/>
        <v>-0.5419336051</v>
      </c>
      <c r="M264" s="15">
        <f t="shared" si="4"/>
        <v>0.5419336051</v>
      </c>
      <c r="N264" s="8">
        <f t="shared" si="5"/>
        <v>1724</v>
      </c>
    </row>
    <row r="265" ht="12.75" customHeight="1">
      <c r="A265" s="16">
        <v>43003.0</v>
      </c>
      <c r="B265" s="8" t="s">
        <v>1250</v>
      </c>
      <c r="C265" s="8" t="s">
        <v>1251</v>
      </c>
      <c r="D265" s="11">
        <v>4.15506E8</v>
      </c>
      <c r="E265" s="18" t="s">
        <v>24</v>
      </c>
      <c r="F265" s="17" t="str">
        <f t="shared" si="1"/>
        <v>BUY</v>
      </c>
      <c r="G265" s="12">
        <v>16.951498</v>
      </c>
      <c r="H265" s="12">
        <v>1000.0</v>
      </c>
      <c r="I265" s="16">
        <v>44727.0</v>
      </c>
      <c r="J265" s="14">
        <v>11.592422</v>
      </c>
      <c r="K265" s="14">
        <f t="shared" si="2"/>
        <v>683.8582643</v>
      </c>
      <c r="L265" s="15">
        <f t="shared" si="3"/>
        <v>-0.3161417357</v>
      </c>
      <c r="M265" s="15">
        <f t="shared" si="4"/>
        <v>0.3161417357</v>
      </c>
      <c r="N265" s="8">
        <f t="shared" si="5"/>
        <v>1724</v>
      </c>
    </row>
    <row r="266" ht="12.75" customHeight="1">
      <c r="A266" s="16">
        <v>43003.0</v>
      </c>
      <c r="B266" s="8" t="s">
        <v>1839</v>
      </c>
      <c r="C266" s="8" t="s">
        <v>1840</v>
      </c>
      <c r="D266" s="11">
        <v>1.03477688E8</v>
      </c>
      <c r="E266" s="18" t="s">
        <v>24</v>
      </c>
      <c r="F266" s="17" t="str">
        <f t="shared" si="1"/>
        <v>BUY</v>
      </c>
      <c r="G266" s="12">
        <v>58.650002</v>
      </c>
      <c r="H266" s="12">
        <v>1000.0</v>
      </c>
      <c r="I266" s="16">
        <v>44727.0</v>
      </c>
      <c r="J266" s="14">
        <v>6.22</v>
      </c>
      <c r="K266" s="14">
        <f t="shared" si="2"/>
        <v>106.0528523</v>
      </c>
      <c r="L266" s="15">
        <f t="shared" si="3"/>
        <v>-0.8939471477</v>
      </c>
      <c r="M266" s="15">
        <f t="shared" si="4"/>
        <v>0.8939471477</v>
      </c>
      <c r="N266" s="8">
        <f t="shared" si="5"/>
        <v>1724</v>
      </c>
    </row>
    <row r="267" ht="12.75" customHeight="1">
      <c r="A267" s="7">
        <v>43004.0</v>
      </c>
      <c r="B267" s="8" t="s">
        <v>1841</v>
      </c>
      <c r="C267" s="8" t="s">
        <v>1842</v>
      </c>
      <c r="D267" s="11">
        <v>1.81971387E9</v>
      </c>
      <c r="E267" s="8" t="s">
        <v>24</v>
      </c>
      <c r="F267" s="8" t="str">
        <f t="shared" si="1"/>
        <v>BUY</v>
      </c>
      <c r="G267" s="12">
        <v>32.526688</v>
      </c>
      <c r="H267" s="12">
        <v>1000.0</v>
      </c>
      <c r="I267" s="7">
        <v>43432.0</v>
      </c>
      <c r="J267" s="14">
        <v>60.310101</v>
      </c>
      <c r="K267" s="14">
        <f t="shared" si="2"/>
        <v>1854.172826</v>
      </c>
      <c r="L267" s="15">
        <f t="shared" si="3"/>
        <v>0.8541728257</v>
      </c>
      <c r="M267" s="15">
        <f t="shared" si="4"/>
        <v>-0.8541728257</v>
      </c>
      <c r="N267" s="8">
        <f t="shared" si="5"/>
        <v>428</v>
      </c>
    </row>
    <row r="268" ht="12.75" customHeight="1">
      <c r="A268" s="7">
        <v>43007.0</v>
      </c>
      <c r="B268" s="8" t="s">
        <v>1843</v>
      </c>
      <c r="C268" s="8" t="s">
        <v>1844</v>
      </c>
      <c r="D268" s="11">
        <v>1.450394097E9</v>
      </c>
      <c r="E268" s="8" t="s">
        <v>24</v>
      </c>
      <c r="F268" s="8" t="str">
        <f t="shared" si="1"/>
        <v>BUY</v>
      </c>
      <c r="G268" s="12">
        <v>24.545031</v>
      </c>
      <c r="H268" s="12">
        <v>1000.0</v>
      </c>
      <c r="I268" s="16">
        <v>44727.0</v>
      </c>
      <c r="J268" s="14">
        <v>9.2</v>
      </c>
      <c r="K268" s="14">
        <f t="shared" si="2"/>
        <v>374.8212826</v>
      </c>
      <c r="L268" s="15">
        <f t="shared" si="3"/>
        <v>-0.6251787174</v>
      </c>
      <c r="M268" s="15">
        <f t="shared" si="4"/>
        <v>0.6251787174</v>
      </c>
      <c r="N268" s="8">
        <f t="shared" si="5"/>
        <v>1720</v>
      </c>
    </row>
    <row r="269" ht="12.75" customHeight="1">
      <c r="A269" s="16">
        <v>43010.0</v>
      </c>
      <c r="B269" s="8" t="s">
        <v>1851</v>
      </c>
      <c r="C269" s="8" t="s">
        <v>1852</v>
      </c>
      <c r="D269" s="11">
        <v>1.250122478E9</v>
      </c>
      <c r="E269" s="18" t="s">
        <v>24</v>
      </c>
      <c r="F269" s="17" t="str">
        <f t="shared" si="1"/>
        <v>BUY</v>
      </c>
      <c r="G269" s="12">
        <v>9.031714</v>
      </c>
      <c r="H269" s="12">
        <v>1000.0</v>
      </c>
      <c r="I269" s="16">
        <v>44727.0</v>
      </c>
      <c r="J269" s="14">
        <v>8.795174</v>
      </c>
      <c r="K269" s="14">
        <f t="shared" si="2"/>
        <v>973.8100653</v>
      </c>
      <c r="L269" s="15">
        <f t="shared" si="3"/>
        <v>-0.02618993471</v>
      </c>
      <c r="M269" s="15">
        <f t="shared" si="4"/>
        <v>0.02618993471</v>
      </c>
      <c r="N269" s="8">
        <f t="shared" si="5"/>
        <v>1717</v>
      </c>
    </row>
    <row r="270" ht="12.75" customHeight="1">
      <c r="A270" s="7">
        <v>43012.0</v>
      </c>
      <c r="B270" s="8" t="s">
        <v>1858</v>
      </c>
      <c r="C270" s="8" t="s">
        <v>1859</v>
      </c>
      <c r="D270" s="11">
        <v>9.0553666E8</v>
      </c>
      <c r="E270" s="8" t="s">
        <v>20</v>
      </c>
      <c r="F270" s="8" t="str">
        <f t="shared" si="1"/>
        <v>SELL</v>
      </c>
      <c r="G270" s="12">
        <v>30.865025</v>
      </c>
      <c r="H270" s="12">
        <v>1000.0</v>
      </c>
      <c r="I270" s="16">
        <v>44727.0</v>
      </c>
      <c r="J270" s="14">
        <v>23.98719</v>
      </c>
      <c r="K270" s="14">
        <f t="shared" si="2"/>
        <v>777.1641202</v>
      </c>
      <c r="L270" s="15">
        <f t="shared" si="3"/>
        <v>0.2228358798</v>
      </c>
      <c r="M270" s="15">
        <f t="shared" si="4"/>
        <v>-0.2228358798</v>
      </c>
      <c r="N270" s="8">
        <f t="shared" si="5"/>
        <v>1715</v>
      </c>
    </row>
    <row r="271" ht="12.75" customHeight="1">
      <c r="A271" s="7">
        <v>43018.0</v>
      </c>
      <c r="B271" s="8" t="s">
        <v>1864</v>
      </c>
      <c r="C271" s="8" t="s">
        <v>1865</v>
      </c>
      <c r="D271" s="11">
        <v>1.3173624E8</v>
      </c>
      <c r="E271" s="8" t="s">
        <v>24</v>
      </c>
      <c r="F271" s="8" t="str">
        <f t="shared" si="1"/>
        <v>BUY</v>
      </c>
      <c r="G271" s="12">
        <v>55.150002</v>
      </c>
      <c r="H271" s="12">
        <v>1000.0</v>
      </c>
      <c r="I271" s="16">
        <v>44137.0</v>
      </c>
      <c r="J271" s="14">
        <v>39.200001</v>
      </c>
      <c r="K271" s="14">
        <f t="shared" si="2"/>
        <v>710.7887503</v>
      </c>
      <c r="L271" s="15">
        <f t="shared" si="3"/>
        <v>-0.2892112497</v>
      </c>
      <c r="M271" s="15">
        <f t="shared" si="4"/>
        <v>0.2892112497</v>
      </c>
      <c r="N271" s="8">
        <f t="shared" si="5"/>
        <v>1119</v>
      </c>
    </row>
    <row r="272" ht="12.75" customHeight="1">
      <c r="A272" s="7">
        <v>43018.0</v>
      </c>
      <c r="B272" s="8" t="s">
        <v>1866</v>
      </c>
      <c r="C272" s="8" t="s">
        <v>1867</v>
      </c>
      <c r="D272" s="11">
        <v>1.431306E9</v>
      </c>
      <c r="E272" s="8" t="s">
        <v>24</v>
      </c>
      <c r="F272" s="8" t="str">
        <f t="shared" si="1"/>
        <v>BUY</v>
      </c>
      <c r="G272" s="12">
        <v>13.98</v>
      </c>
      <c r="H272" s="12">
        <v>1000.0</v>
      </c>
      <c r="I272" s="16">
        <v>44727.0</v>
      </c>
      <c r="J272" s="14">
        <v>15.81</v>
      </c>
      <c r="K272" s="14">
        <f t="shared" si="2"/>
        <v>1130.901288</v>
      </c>
      <c r="L272" s="15">
        <f t="shared" si="3"/>
        <v>0.1309012876</v>
      </c>
      <c r="M272" s="15">
        <f t="shared" si="4"/>
        <v>-0.1309012876</v>
      </c>
      <c r="N272" s="8">
        <f t="shared" si="5"/>
        <v>1709</v>
      </c>
    </row>
    <row r="273" ht="12.75" customHeight="1">
      <c r="A273" s="7">
        <v>43019.0</v>
      </c>
      <c r="B273" s="8" t="s">
        <v>201</v>
      </c>
      <c r="C273" s="8" t="s">
        <v>201</v>
      </c>
      <c r="D273" s="11">
        <v>1.065594848E9</v>
      </c>
      <c r="E273" s="8" t="s">
        <v>24</v>
      </c>
      <c r="F273" s="8" t="str">
        <f t="shared" si="1"/>
        <v>BUY</v>
      </c>
      <c r="G273" s="12">
        <v>21.450001</v>
      </c>
      <c r="H273" s="12">
        <v>1000.0</v>
      </c>
      <c r="I273" s="16">
        <v>44727.0</v>
      </c>
      <c r="J273" s="14">
        <v>15.75</v>
      </c>
      <c r="K273" s="14">
        <f t="shared" si="2"/>
        <v>734.2657</v>
      </c>
      <c r="L273" s="15">
        <f t="shared" si="3"/>
        <v>-0.2657343</v>
      </c>
      <c r="M273" s="15">
        <f t="shared" si="4"/>
        <v>0.2657343</v>
      </c>
      <c r="N273" s="8">
        <f t="shared" si="5"/>
        <v>1708</v>
      </c>
    </row>
    <row r="274" ht="12.75" customHeight="1">
      <c r="A274" s="7">
        <v>43019.0</v>
      </c>
      <c r="B274" s="8" t="s">
        <v>1872</v>
      </c>
      <c r="C274" s="8" t="s">
        <v>1873</v>
      </c>
      <c r="D274" s="11">
        <v>1.620134462E9</v>
      </c>
      <c r="E274" s="8" t="s">
        <v>20</v>
      </c>
      <c r="F274" s="8" t="str">
        <f t="shared" si="1"/>
        <v>SELL</v>
      </c>
      <c r="G274" s="12">
        <v>14.75</v>
      </c>
      <c r="H274" s="12">
        <v>1000.0</v>
      </c>
      <c r="I274" s="16">
        <v>44727.0</v>
      </c>
      <c r="J274" s="14">
        <v>17.690001</v>
      </c>
      <c r="K274" s="14">
        <f t="shared" si="2"/>
        <v>1199.322102</v>
      </c>
      <c r="L274" s="15">
        <f t="shared" si="3"/>
        <v>-0.1993221017</v>
      </c>
      <c r="M274" s="15">
        <f t="shared" si="4"/>
        <v>0.1993221017</v>
      </c>
      <c r="N274" s="8">
        <f t="shared" si="5"/>
        <v>1708</v>
      </c>
    </row>
    <row r="275" ht="12.75" customHeight="1">
      <c r="A275" s="7">
        <v>43021.0</v>
      </c>
      <c r="B275" s="8" t="s">
        <v>1878</v>
      </c>
      <c r="C275" s="8" t="s">
        <v>1879</v>
      </c>
      <c r="D275" s="11">
        <v>2.3203205E7</v>
      </c>
      <c r="E275" s="8" t="s">
        <v>24</v>
      </c>
      <c r="F275" s="8" t="str">
        <f t="shared" si="1"/>
        <v>BUY</v>
      </c>
      <c r="G275" s="12">
        <v>5.72</v>
      </c>
      <c r="H275" s="12">
        <v>1000.0</v>
      </c>
      <c r="I275" s="16">
        <v>44727.0</v>
      </c>
      <c r="J275" s="14">
        <v>1.65</v>
      </c>
      <c r="K275" s="14">
        <f t="shared" si="2"/>
        <v>288.4615385</v>
      </c>
      <c r="L275" s="15">
        <f t="shared" si="3"/>
        <v>-0.7115384615</v>
      </c>
      <c r="M275" s="15">
        <f t="shared" si="4"/>
        <v>0.7115384615</v>
      </c>
      <c r="N275" s="8">
        <f t="shared" si="5"/>
        <v>1706</v>
      </c>
    </row>
    <row r="276" ht="12.75" customHeight="1">
      <c r="A276" s="7">
        <v>43025.0</v>
      </c>
      <c r="B276" s="8" t="s">
        <v>1884</v>
      </c>
      <c r="C276" s="8" t="s">
        <v>1885</v>
      </c>
      <c r="D276" s="11">
        <v>1.57495712E8</v>
      </c>
      <c r="E276" s="8" t="s">
        <v>24</v>
      </c>
      <c r="F276" s="8" t="str">
        <f t="shared" si="1"/>
        <v>BUY</v>
      </c>
      <c r="G276" s="12">
        <v>14.5</v>
      </c>
      <c r="H276" s="12">
        <v>1000.0</v>
      </c>
      <c r="I276" s="7">
        <v>43482.0</v>
      </c>
      <c r="J276" s="14">
        <v>11.29</v>
      </c>
      <c r="K276" s="14">
        <f t="shared" si="2"/>
        <v>778.6206897</v>
      </c>
      <c r="L276" s="15">
        <f t="shared" si="3"/>
        <v>-0.2213793103</v>
      </c>
      <c r="M276" s="15">
        <f t="shared" si="4"/>
        <v>0.2213793103</v>
      </c>
      <c r="N276" s="8">
        <f t="shared" si="5"/>
        <v>457</v>
      </c>
    </row>
    <row r="277" ht="12.75" customHeight="1">
      <c r="A277" s="16">
        <v>43027.0</v>
      </c>
      <c r="B277" s="8" t="s">
        <v>1892</v>
      </c>
      <c r="C277" s="8" t="s">
        <v>1893</v>
      </c>
      <c r="D277" s="11">
        <v>1.964293212E9</v>
      </c>
      <c r="E277" s="17" t="s">
        <v>20</v>
      </c>
      <c r="F277" s="18" t="str">
        <f t="shared" si="1"/>
        <v>SELL</v>
      </c>
      <c r="G277" s="12">
        <v>42.945538</v>
      </c>
      <c r="H277" s="12">
        <v>1000.0</v>
      </c>
      <c r="I277" s="16">
        <v>43209.0</v>
      </c>
      <c r="J277" s="14">
        <v>33.469944</v>
      </c>
      <c r="K277" s="14">
        <f t="shared" si="2"/>
        <v>779.3578928</v>
      </c>
      <c r="L277" s="15">
        <f t="shared" si="3"/>
        <v>0.2206421072</v>
      </c>
      <c r="M277" s="15">
        <f t="shared" si="4"/>
        <v>-0.2206421072</v>
      </c>
      <c r="N277" s="8">
        <f t="shared" si="5"/>
        <v>182</v>
      </c>
    </row>
    <row r="278" ht="12.75" customHeight="1">
      <c r="A278" s="7">
        <v>43028.0</v>
      </c>
      <c r="B278" s="8" t="s">
        <v>1894</v>
      </c>
      <c r="C278" s="8" t="s">
        <v>1895</v>
      </c>
      <c r="D278" s="11">
        <v>2.5653372E8</v>
      </c>
      <c r="E278" s="8" t="s">
        <v>24</v>
      </c>
      <c r="F278" s="8" t="str">
        <f t="shared" si="1"/>
        <v>BUY</v>
      </c>
      <c r="G278" s="12">
        <v>19.236128</v>
      </c>
      <c r="H278" s="12">
        <v>1000.0</v>
      </c>
      <c r="I278" s="16">
        <v>44727.0</v>
      </c>
      <c r="J278" s="14">
        <v>9.119846</v>
      </c>
      <c r="K278" s="14">
        <f t="shared" si="2"/>
        <v>474.0998812</v>
      </c>
      <c r="L278" s="15">
        <f t="shared" si="3"/>
        <v>-0.5259001188</v>
      </c>
      <c r="M278" s="15">
        <f t="shared" si="4"/>
        <v>0.5259001188</v>
      </c>
      <c r="N278" s="8">
        <f t="shared" si="5"/>
        <v>1699</v>
      </c>
    </row>
    <row r="279" ht="12.75" customHeight="1">
      <c r="A279" s="7">
        <v>43031.0</v>
      </c>
      <c r="B279" s="8" t="s">
        <v>1898</v>
      </c>
      <c r="C279" s="8" t="s">
        <v>1899</v>
      </c>
      <c r="D279" s="11">
        <v>5.1284772E8</v>
      </c>
      <c r="E279" s="8" t="s">
        <v>20</v>
      </c>
      <c r="F279" s="8" t="str">
        <f t="shared" si="1"/>
        <v>SELL</v>
      </c>
      <c r="G279" s="12">
        <v>4.18</v>
      </c>
      <c r="H279" s="12">
        <v>1000.0</v>
      </c>
      <c r="I279" s="16">
        <v>43991.0</v>
      </c>
      <c r="J279" s="14">
        <v>3.7</v>
      </c>
      <c r="K279" s="14">
        <f t="shared" si="2"/>
        <v>885.1674641</v>
      </c>
      <c r="L279" s="15">
        <f t="shared" si="3"/>
        <v>0.1148325359</v>
      </c>
      <c r="M279" s="15">
        <f t="shared" si="4"/>
        <v>-0.1148325359</v>
      </c>
      <c r="N279" s="8">
        <f t="shared" si="5"/>
        <v>960</v>
      </c>
    </row>
    <row r="280" ht="12.75" customHeight="1">
      <c r="A280" s="7">
        <v>43032.0</v>
      </c>
      <c r="B280" s="8" t="s">
        <v>668</v>
      </c>
      <c r="C280" s="8" t="s">
        <v>669</v>
      </c>
      <c r="D280" s="11">
        <v>5.83698716E8</v>
      </c>
      <c r="E280" s="8" t="s">
        <v>20</v>
      </c>
      <c r="F280" s="8" t="str">
        <f t="shared" si="1"/>
        <v>SELL</v>
      </c>
      <c r="G280" s="12">
        <v>9.3999996</v>
      </c>
      <c r="H280" s="12">
        <v>1000.0</v>
      </c>
      <c r="I280" s="16">
        <v>43054.0</v>
      </c>
      <c r="J280" s="14">
        <v>8.1599998</v>
      </c>
      <c r="K280" s="14">
        <f t="shared" si="2"/>
        <v>868.085122</v>
      </c>
      <c r="L280" s="15">
        <f t="shared" si="3"/>
        <v>0.131914878</v>
      </c>
      <c r="M280" s="15">
        <f t="shared" si="4"/>
        <v>-0.131914878</v>
      </c>
      <c r="N280" s="8">
        <f t="shared" si="5"/>
        <v>22</v>
      </c>
    </row>
    <row r="281" ht="12.75" customHeight="1">
      <c r="A281" s="7">
        <v>43042.0</v>
      </c>
      <c r="B281" s="8" t="s">
        <v>1917</v>
      </c>
      <c r="C281" s="8" t="s">
        <v>1918</v>
      </c>
      <c r="D281" s="11">
        <v>1.31624388E9</v>
      </c>
      <c r="E281" s="8" t="s">
        <v>24</v>
      </c>
      <c r="F281" s="8" t="str">
        <f t="shared" si="1"/>
        <v>BUY</v>
      </c>
      <c r="G281" s="12">
        <v>3.26</v>
      </c>
      <c r="H281" s="12">
        <v>1000.0</v>
      </c>
      <c r="I281" s="16">
        <v>44372.0</v>
      </c>
      <c r="J281" s="14">
        <v>4.74</v>
      </c>
      <c r="K281" s="14">
        <f t="shared" si="2"/>
        <v>1453.98773</v>
      </c>
      <c r="L281" s="15">
        <f t="shared" si="3"/>
        <v>0.4539877301</v>
      </c>
      <c r="M281" s="15">
        <f t="shared" si="4"/>
        <v>-0.4539877301</v>
      </c>
      <c r="N281" s="8">
        <f t="shared" si="5"/>
        <v>1330</v>
      </c>
    </row>
    <row r="282" ht="12.75" customHeight="1">
      <c r="A282" s="7">
        <v>43046.0</v>
      </c>
      <c r="B282" s="8" t="s">
        <v>290</v>
      </c>
      <c r="C282" s="8" t="s">
        <v>291</v>
      </c>
      <c r="D282" s="11">
        <v>1.741068E8</v>
      </c>
      <c r="E282" s="8" t="s">
        <v>24</v>
      </c>
      <c r="F282" s="8" t="str">
        <f t="shared" si="1"/>
        <v>BUY</v>
      </c>
      <c r="G282" s="12">
        <v>47.700001</v>
      </c>
      <c r="H282" s="12">
        <v>1000.0</v>
      </c>
      <c r="I282" s="16">
        <v>44727.0</v>
      </c>
      <c r="J282" s="14">
        <v>8.05</v>
      </c>
      <c r="K282" s="14">
        <f t="shared" si="2"/>
        <v>168.7630992</v>
      </c>
      <c r="L282" s="15">
        <f t="shared" si="3"/>
        <v>-0.8312369008</v>
      </c>
      <c r="M282" s="15">
        <f t="shared" si="4"/>
        <v>0.8312369008</v>
      </c>
      <c r="N282" s="8">
        <f t="shared" si="5"/>
        <v>1681</v>
      </c>
    </row>
    <row r="283" ht="12.75" customHeight="1">
      <c r="A283" s="7">
        <v>43047.0</v>
      </c>
      <c r="B283" s="8" t="s">
        <v>1923</v>
      </c>
      <c r="C283" s="8" t="s">
        <v>1924</v>
      </c>
      <c r="D283" s="11">
        <v>9.8238364E8</v>
      </c>
      <c r="E283" s="8" t="s">
        <v>24</v>
      </c>
      <c r="F283" s="8" t="str">
        <f t="shared" si="1"/>
        <v>BUY</v>
      </c>
      <c r="G283" s="12">
        <v>14.28</v>
      </c>
      <c r="H283" s="12">
        <v>1000.0</v>
      </c>
      <c r="I283" s="16">
        <v>44727.0</v>
      </c>
      <c r="J283" s="14">
        <v>21.33</v>
      </c>
      <c r="K283" s="14">
        <f t="shared" si="2"/>
        <v>1493.697479</v>
      </c>
      <c r="L283" s="15">
        <f t="shared" si="3"/>
        <v>0.493697479</v>
      </c>
      <c r="M283" s="15">
        <f t="shared" si="4"/>
        <v>-0.493697479</v>
      </c>
      <c r="N283" s="8">
        <f t="shared" si="5"/>
        <v>1680</v>
      </c>
    </row>
    <row r="284" ht="12.75" customHeight="1">
      <c r="A284" s="7">
        <v>43052.0</v>
      </c>
      <c r="B284" s="8" t="s">
        <v>1687</v>
      </c>
      <c r="C284" s="8" t="s">
        <v>1688</v>
      </c>
      <c r="D284" s="11">
        <v>1.19916733E9</v>
      </c>
      <c r="E284" s="8" t="s">
        <v>24</v>
      </c>
      <c r="F284" s="8" t="str">
        <f t="shared" si="1"/>
        <v>BUY</v>
      </c>
      <c r="G284" s="12">
        <v>10.8</v>
      </c>
      <c r="H284" s="12">
        <v>1000.0</v>
      </c>
      <c r="I284" s="16">
        <v>44727.0</v>
      </c>
      <c r="J284" s="14">
        <v>10.4</v>
      </c>
      <c r="K284" s="14">
        <f t="shared" si="2"/>
        <v>962.962963</v>
      </c>
      <c r="L284" s="15">
        <f t="shared" si="3"/>
        <v>-0.03703703704</v>
      </c>
      <c r="M284" s="15">
        <f t="shared" si="4"/>
        <v>0.03703703704</v>
      </c>
      <c r="N284" s="8">
        <f t="shared" si="5"/>
        <v>1675</v>
      </c>
    </row>
    <row r="285" ht="12.75" customHeight="1">
      <c r="A285" s="16">
        <v>43053.0</v>
      </c>
      <c r="B285" s="8" t="s">
        <v>1726</v>
      </c>
      <c r="C285" s="8" t="s">
        <v>1727</v>
      </c>
      <c r="D285" s="11">
        <v>1.465213552E9</v>
      </c>
      <c r="E285" s="17" t="s">
        <v>20</v>
      </c>
      <c r="F285" s="18" t="str">
        <f t="shared" si="1"/>
        <v>SELL</v>
      </c>
      <c r="G285" s="12">
        <v>23.959999</v>
      </c>
      <c r="H285" s="12">
        <v>1000.0</v>
      </c>
      <c r="I285" s="16">
        <v>44727.0</v>
      </c>
      <c r="J285" s="14">
        <v>30.33</v>
      </c>
      <c r="K285" s="14">
        <f t="shared" si="2"/>
        <v>1265.859819</v>
      </c>
      <c r="L285" s="15">
        <f t="shared" si="3"/>
        <v>-0.2658598191</v>
      </c>
      <c r="M285" s="15">
        <f t="shared" si="4"/>
        <v>0.2658598191</v>
      </c>
      <c r="N285" s="8">
        <f t="shared" si="5"/>
        <v>1674</v>
      </c>
    </row>
    <row r="286" ht="12.75" customHeight="1">
      <c r="A286" s="7">
        <v>43054.0</v>
      </c>
      <c r="B286" s="8" t="s">
        <v>668</v>
      </c>
      <c r="C286" s="8" t="s">
        <v>669</v>
      </c>
      <c r="D286" s="11">
        <v>5.83698716E8</v>
      </c>
      <c r="E286" s="8" t="s">
        <v>24</v>
      </c>
      <c r="F286" s="8" t="str">
        <f t="shared" si="1"/>
        <v>BUY</v>
      </c>
      <c r="G286" s="12">
        <v>8.1599998</v>
      </c>
      <c r="H286" s="12">
        <v>1000.0</v>
      </c>
      <c r="I286" s="16">
        <v>43369.0</v>
      </c>
      <c r="J286" s="14">
        <v>6.9200001</v>
      </c>
      <c r="K286" s="14">
        <f t="shared" si="2"/>
        <v>848.0392487</v>
      </c>
      <c r="L286" s="15">
        <f t="shared" si="3"/>
        <v>-0.1519607513</v>
      </c>
      <c r="M286" s="15">
        <f t="shared" si="4"/>
        <v>0.1519607513</v>
      </c>
      <c r="N286" s="8">
        <f t="shared" si="5"/>
        <v>315</v>
      </c>
    </row>
    <row r="287" ht="12.75" customHeight="1">
      <c r="A287" s="7">
        <v>43055.0</v>
      </c>
      <c r="B287" s="8" t="s">
        <v>810</v>
      </c>
      <c r="C287" s="8" t="s">
        <v>811</v>
      </c>
      <c r="D287" s="11">
        <v>1.352139264E9</v>
      </c>
      <c r="E287" s="8" t="s">
        <v>24</v>
      </c>
      <c r="F287" s="8" t="str">
        <f t="shared" si="1"/>
        <v>BUY</v>
      </c>
      <c r="G287" s="12">
        <v>4.87</v>
      </c>
      <c r="H287" s="12">
        <v>1000.0</v>
      </c>
      <c r="I287" s="7">
        <v>43229.0</v>
      </c>
      <c r="J287" s="14">
        <v>4.16</v>
      </c>
      <c r="K287" s="14">
        <f t="shared" si="2"/>
        <v>854.2094456</v>
      </c>
      <c r="L287" s="15">
        <f t="shared" si="3"/>
        <v>-0.1457905544</v>
      </c>
      <c r="M287" s="15">
        <f t="shared" si="4"/>
        <v>0.1457905544</v>
      </c>
      <c r="N287" s="8">
        <f t="shared" si="5"/>
        <v>174</v>
      </c>
    </row>
    <row r="288" ht="12.75" customHeight="1">
      <c r="A288" s="7">
        <v>43060.0</v>
      </c>
      <c r="B288" s="8" t="s">
        <v>747</v>
      </c>
      <c r="C288" s="8" t="s">
        <v>748</v>
      </c>
      <c r="D288" s="11">
        <v>1.884947716E9</v>
      </c>
      <c r="E288" s="8" t="s">
        <v>24</v>
      </c>
      <c r="F288" s="8" t="str">
        <f t="shared" si="1"/>
        <v>BUY</v>
      </c>
      <c r="G288" s="12">
        <v>118.75016</v>
      </c>
      <c r="H288" s="12">
        <v>1000.0</v>
      </c>
      <c r="I288" s="16">
        <v>43249.0</v>
      </c>
      <c r="J288" s="14">
        <v>125.335075</v>
      </c>
      <c r="K288" s="14">
        <f t="shared" si="2"/>
        <v>1055.451841</v>
      </c>
      <c r="L288" s="15">
        <f t="shared" si="3"/>
        <v>0.05545184108</v>
      </c>
      <c r="M288" s="15">
        <f t="shared" si="4"/>
        <v>-0.05545184108</v>
      </c>
      <c r="N288" s="8">
        <f t="shared" si="5"/>
        <v>189</v>
      </c>
    </row>
    <row r="289" ht="12.75" customHeight="1">
      <c r="A289" s="7">
        <v>43068.0</v>
      </c>
      <c r="B289" s="8" t="s">
        <v>1937</v>
      </c>
      <c r="C289" s="8" t="s">
        <v>1938</v>
      </c>
      <c r="D289" s="11">
        <v>4.27763924E8</v>
      </c>
      <c r="E289" s="8" t="s">
        <v>24</v>
      </c>
      <c r="F289" s="8" t="str">
        <f t="shared" si="1"/>
        <v>BUY</v>
      </c>
      <c r="G289" s="12">
        <v>22.26</v>
      </c>
      <c r="H289" s="12">
        <v>1000.0</v>
      </c>
      <c r="I289" s="7">
        <v>43290.0</v>
      </c>
      <c r="J289" s="14">
        <v>31.120001</v>
      </c>
      <c r="K289" s="14">
        <f t="shared" si="2"/>
        <v>1398.023405</v>
      </c>
      <c r="L289" s="15">
        <f t="shared" si="3"/>
        <v>0.3980234052</v>
      </c>
      <c r="M289" s="15">
        <f t="shared" si="4"/>
        <v>-0.3980234052</v>
      </c>
      <c r="N289" s="8">
        <f t="shared" si="5"/>
        <v>222</v>
      </c>
    </row>
    <row r="290" ht="12.75" customHeight="1">
      <c r="A290" s="7">
        <v>43070.0</v>
      </c>
      <c r="B290" s="8" t="s">
        <v>697</v>
      </c>
      <c r="C290" s="8" t="s">
        <v>698</v>
      </c>
      <c r="D290" s="11">
        <v>1.7211321E9</v>
      </c>
      <c r="E290" s="8" t="s">
        <v>24</v>
      </c>
      <c r="F290" s="8" t="str">
        <f t="shared" si="1"/>
        <v>BUY</v>
      </c>
      <c r="G290" s="12">
        <v>51.852219</v>
      </c>
      <c r="H290" s="12">
        <v>1000.0</v>
      </c>
      <c r="I290" s="7">
        <v>43103.0</v>
      </c>
      <c r="J290" s="14">
        <v>54.761749</v>
      </c>
      <c r="K290" s="14">
        <f t="shared" si="2"/>
        <v>1056.111967</v>
      </c>
      <c r="L290" s="15">
        <f t="shared" si="3"/>
        <v>0.05611196697</v>
      </c>
      <c r="M290" s="15">
        <f t="shared" si="4"/>
        <v>-0.05611196697</v>
      </c>
      <c r="N290" s="8">
        <f t="shared" si="5"/>
        <v>33</v>
      </c>
    </row>
    <row r="291" ht="12.75" customHeight="1">
      <c r="A291" s="7">
        <v>43073.0</v>
      </c>
      <c r="B291" s="8" t="s">
        <v>1941</v>
      </c>
      <c r="C291" s="8" t="s">
        <v>1942</v>
      </c>
      <c r="D291" s="11">
        <v>1.9333211E9</v>
      </c>
      <c r="E291" s="8" t="s">
        <v>20</v>
      </c>
      <c r="F291" s="8" t="str">
        <f t="shared" si="1"/>
        <v>SELL</v>
      </c>
      <c r="G291" s="12">
        <v>59.976089</v>
      </c>
      <c r="H291" s="12">
        <v>1000.0</v>
      </c>
      <c r="I291" s="16">
        <v>43684.0</v>
      </c>
      <c r="J291" s="14">
        <v>42.731239</v>
      </c>
      <c r="K291" s="14">
        <f t="shared" si="2"/>
        <v>712.4712483</v>
      </c>
      <c r="L291" s="15">
        <f t="shared" si="3"/>
        <v>0.2875287517</v>
      </c>
      <c r="M291" s="15">
        <f t="shared" si="4"/>
        <v>-0.2875287517</v>
      </c>
      <c r="N291" s="8">
        <f t="shared" si="5"/>
        <v>611</v>
      </c>
    </row>
    <row r="292" ht="12.75" customHeight="1">
      <c r="A292" s="7">
        <v>43075.0</v>
      </c>
      <c r="B292" s="8" t="s">
        <v>1943</v>
      </c>
      <c r="C292" s="8" t="s">
        <v>1944</v>
      </c>
      <c r="D292" s="11">
        <v>1.734216446E9</v>
      </c>
      <c r="E292" s="8" t="s">
        <v>20</v>
      </c>
      <c r="F292" s="8" t="str">
        <f t="shared" si="1"/>
        <v>SELL</v>
      </c>
      <c r="G292" s="12">
        <v>8.426495</v>
      </c>
      <c r="H292" s="12">
        <v>1000.0</v>
      </c>
      <c r="I292" s="16">
        <v>43168.0</v>
      </c>
      <c r="J292" s="14">
        <v>7.468479</v>
      </c>
      <c r="K292" s="14">
        <f t="shared" si="2"/>
        <v>886.3090763</v>
      </c>
      <c r="L292" s="15">
        <f t="shared" si="3"/>
        <v>0.1136909237</v>
      </c>
      <c r="M292" s="15">
        <f t="shared" si="4"/>
        <v>-0.1136909237</v>
      </c>
      <c r="N292" s="8">
        <f t="shared" si="5"/>
        <v>93</v>
      </c>
    </row>
    <row r="293" ht="12.75" customHeight="1">
      <c r="A293" s="7">
        <v>43080.0</v>
      </c>
      <c r="B293" s="8" t="s">
        <v>1473</v>
      </c>
      <c r="C293" s="8" t="s">
        <v>1474</v>
      </c>
      <c r="D293" s="11">
        <v>1.60869936E8</v>
      </c>
      <c r="E293" s="8" t="s">
        <v>20</v>
      </c>
      <c r="F293" s="8" t="str">
        <f t="shared" si="1"/>
        <v>SELL</v>
      </c>
      <c r="G293" s="12">
        <v>12.54</v>
      </c>
      <c r="H293" s="12">
        <v>1000.0</v>
      </c>
      <c r="I293" s="16">
        <v>43249.0</v>
      </c>
      <c r="J293" s="14">
        <v>15.84</v>
      </c>
      <c r="K293" s="14">
        <f t="shared" si="2"/>
        <v>1263.157895</v>
      </c>
      <c r="L293" s="15">
        <f t="shared" si="3"/>
        <v>-0.2631578947</v>
      </c>
      <c r="M293" s="15">
        <f t="shared" si="4"/>
        <v>0.2631578947</v>
      </c>
      <c r="N293" s="8">
        <f t="shared" si="5"/>
        <v>169</v>
      </c>
    </row>
    <row r="294" ht="12.75" customHeight="1">
      <c r="A294" s="7">
        <v>43081.0</v>
      </c>
      <c r="B294" s="8" t="s">
        <v>855</v>
      </c>
      <c r="C294" s="8" t="s">
        <v>856</v>
      </c>
      <c r="D294" s="11">
        <v>1.61839755E8</v>
      </c>
      <c r="E294" s="8" t="s">
        <v>20</v>
      </c>
      <c r="F294" s="8" t="str">
        <f t="shared" si="1"/>
        <v>SELL</v>
      </c>
      <c r="G294" s="12">
        <v>99.599998</v>
      </c>
      <c r="H294" s="12">
        <v>1000.0</v>
      </c>
      <c r="I294" s="7">
        <v>43167.0</v>
      </c>
      <c r="J294" s="14">
        <v>80.849998</v>
      </c>
      <c r="K294" s="14">
        <f t="shared" si="2"/>
        <v>811.7469842</v>
      </c>
      <c r="L294" s="15">
        <f t="shared" si="3"/>
        <v>0.1882530158</v>
      </c>
      <c r="M294" s="15">
        <f t="shared" si="4"/>
        <v>-0.1882530158</v>
      </c>
      <c r="N294" s="8">
        <f t="shared" si="5"/>
        <v>86</v>
      </c>
    </row>
    <row r="295" ht="12.75" customHeight="1">
      <c r="A295" s="7">
        <v>43083.0</v>
      </c>
      <c r="B295" s="8" t="s">
        <v>1967</v>
      </c>
      <c r="C295" s="8" t="s">
        <v>1968</v>
      </c>
      <c r="D295" s="11">
        <v>2.0565272E7</v>
      </c>
      <c r="E295" s="8" t="s">
        <v>24</v>
      </c>
      <c r="F295" s="8" t="str">
        <f t="shared" si="1"/>
        <v>BUY</v>
      </c>
      <c r="G295" s="12">
        <v>2484.0</v>
      </c>
      <c r="H295" s="12">
        <v>1000.0</v>
      </c>
      <c r="I295" s="16">
        <v>44727.0</v>
      </c>
      <c r="J295" s="14">
        <v>8.0</v>
      </c>
      <c r="K295" s="14">
        <f t="shared" si="2"/>
        <v>3.220611916</v>
      </c>
      <c r="L295" s="15">
        <f t="shared" si="3"/>
        <v>-0.9967793881</v>
      </c>
      <c r="M295" s="15">
        <f t="shared" si="4"/>
        <v>0.9967793881</v>
      </c>
      <c r="N295" s="8">
        <f t="shared" si="5"/>
        <v>1644</v>
      </c>
    </row>
    <row r="296" ht="12.75" customHeight="1">
      <c r="A296" s="7">
        <v>43084.0</v>
      </c>
      <c r="B296" s="8" t="s">
        <v>1969</v>
      </c>
      <c r="C296" s="8" t="s">
        <v>1970</v>
      </c>
      <c r="D296" s="11">
        <v>2.28312272E8</v>
      </c>
      <c r="E296" s="8" t="s">
        <v>24</v>
      </c>
      <c r="F296" s="8" t="str">
        <f t="shared" si="1"/>
        <v>BUY</v>
      </c>
      <c r="G296" s="12">
        <v>57.400002</v>
      </c>
      <c r="H296" s="12">
        <v>1000.0</v>
      </c>
      <c r="I296" s="16">
        <v>44727.0</v>
      </c>
      <c r="J296" s="14">
        <v>43.540001</v>
      </c>
      <c r="K296" s="14">
        <f t="shared" si="2"/>
        <v>758.5365764</v>
      </c>
      <c r="L296" s="15">
        <f t="shared" si="3"/>
        <v>-0.2414634236</v>
      </c>
      <c r="M296" s="15">
        <f t="shared" si="4"/>
        <v>0.2414634236</v>
      </c>
      <c r="N296" s="8">
        <f t="shared" si="5"/>
        <v>1643</v>
      </c>
    </row>
    <row r="297" ht="12.75" customHeight="1">
      <c r="A297" s="7">
        <v>43087.0</v>
      </c>
      <c r="B297" s="8" t="s">
        <v>164</v>
      </c>
      <c r="C297" s="8" t="s">
        <v>165</v>
      </c>
      <c r="D297" s="11">
        <v>9.06246745E8</v>
      </c>
      <c r="E297" s="8" t="s">
        <v>20</v>
      </c>
      <c r="F297" s="8" t="str">
        <f t="shared" si="1"/>
        <v>SELL</v>
      </c>
      <c r="G297" s="12">
        <v>23.223064</v>
      </c>
      <c r="H297" s="12">
        <v>1000.0</v>
      </c>
      <c r="I297" s="7">
        <v>43207.0</v>
      </c>
      <c r="J297" s="14">
        <v>17.859411</v>
      </c>
      <c r="K297" s="14">
        <f t="shared" si="2"/>
        <v>769.0376688</v>
      </c>
      <c r="L297" s="15">
        <f t="shared" si="3"/>
        <v>0.2309623312</v>
      </c>
      <c r="M297" s="15">
        <f t="shared" si="4"/>
        <v>-0.2309623312</v>
      </c>
      <c r="N297" s="8">
        <f t="shared" si="5"/>
        <v>120</v>
      </c>
    </row>
    <row r="298" ht="12.75" customHeight="1">
      <c r="A298" s="7">
        <v>43089.0</v>
      </c>
      <c r="B298" s="8" t="s">
        <v>1975</v>
      </c>
      <c r="C298" s="8" t="s">
        <v>1976</v>
      </c>
      <c r="D298" s="11">
        <v>1.01993346E8</v>
      </c>
      <c r="E298" s="8" t="s">
        <v>24</v>
      </c>
      <c r="F298" s="8" t="str">
        <f t="shared" si="1"/>
        <v>BUY</v>
      </c>
      <c r="G298" s="12">
        <v>8.95</v>
      </c>
      <c r="H298" s="12">
        <v>1000.0</v>
      </c>
      <c r="I298" s="16">
        <v>44727.0</v>
      </c>
      <c r="J298" s="14">
        <v>5.73</v>
      </c>
      <c r="K298" s="14">
        <f t="shared" si="2"/>
        <v>640.2234637</v>
      </c>
      <c r="L298" s="15">
        <f t="shared" si="3"/>
        <v>-0.3597765363</v>
      </c>
      <c r="M298" s="15">
        <f t="shared" si="4"/>
        <v>0.3597765363</v>
      </c>
      <c r="N298" s="8">
        <f t="shared" si="5"/>
        <v>1638</v>
      </c>
    </row>
    <row r="299" ht="12.75" customHeight="1">
      <c r="A299" s="7">
        <v>43089.0</v>
      </c>
      <c r="B299" s="8" t="s">
        <v>1977</v>
      </c>
      <c r="C299" s="8" t="s">
        <v>1978</v>
      </c>
      <c r="D299" s="11">
        <v>1.885043632E9</v>
      </c>
      <c r="E299" s="8" t="s">
        <v>20</v>
      </c>
      <c r="F299" s="8" t="str">
        <f t="shared" si="1"/>
        <v>SELL</v>
      </c>
      <c r="G299" s="12">
        <v>12.228062</v>
      </c>
      <c r="H299" s="12">
        <v>1000.0</v>
      </c>
      <c r="I299" s="16">
        <v>44089.0</v>
      </c>
      <c r="J299" s="14">
        <v>14.81929</v>
      </c>
      <c r="K299" s="14">
        <f t="shared" si="2"/>
        <v>1211.908314</v>
      </c>
      <c r="L299" s="15">
        <f t="shared" si="3"/>
        <v>-0.2119083138</v>
      </c>
      <c r="M299" s="15">
        <f t="shared" si="4"/>
        <v>0.2119083138</v>
      </c>
      <c r="N299" s="8">
        <f t="shared" si="5"/>
        <v>1000</v>
      </c>
    </row>
    <row r="300" ht="12.75" customHeight="1">
      <c r="A300" s="7">
        <v>43089.0</v>
      </c>
      <c r="B300" s="8" t="s">
        <v>1981</v>
      </c>
      <c r="C300" s="8" t="s">
        <v>1982</v>
      </c>
      <c r="D300" s="11">
        <v>1.163577996E9</v>
      </c>
      <c r="E300" s="8" t="s">
        <v>20</v>
      </c>
      <c r="F300" s="8" t="str">
        <f t="shared" si="1"/>
        <v>SELL</v>
      </c>
      <c r="G300" s="12">
        <v>15.825</v>
      </c>
      <c r="H300" s="12">
        <v>1000.0</v>
      </c>
      <c r="I300" s="16">
        <v>43187.0</v>
      </c>
      <c r="J300" s="14">
        <v>24.85</v>
      </c>
      <c r="K300" s="14">
        <f t="shared" si="2"/>
        <v>1570.300158</v>
      </c>
      <c r="L300" s="15">
        <f t="shared" si="3"/>
        <v>-0.570300158</v>
      </c>
      <c r="M300" s="15">
        <f t="shared" si="4"/>
        <v>0.570300158</v>
      </c>
      <c r="N300" s="8">
        <f t="shared" si="5"/>
        <v>98</v>
      </c>
    </row>
    <row r="301" ht="12.75" customHeight="1">
      <c r="A301" s="7">
        <v>43103.0</v>
      </c>
      <c r="B301" s="8" t="s">
        <v>697</v>
      </c>
      <c r="C301" s="8" t="s">
        <v>698</v>
      </c>
      <c r="D301" s="11">
        <v>1.7211321E9</v>
      </c>
      <c r="E301" s="8" t="s">
        <v>20</v>
      </c>
      <c r="F301" s="8" t="str">
        <f t="shared" si="1"/>
        <v>SELL</v>
      </c>
      <c r="G301" s="12">
        <v>54.761749</v>
      </c>
      <c r="H301" s="12">
        <v>1000.0</v>
      </c>
      <c r="I301" s="7">
        <v>43553.0</v>
      </c>
      <c r="J301" s="14">
        <v>49.293888</v>
      </c>
      <c r="K301" s="14">
        <f t="shared" si="2"/>
        <v>900.1518195</v>
      </c>
      <c r="L301" s="15">
        <f t="shared" si="3"/>
        <v>0.09984818052</v>
      </c>
      <c r="M301" s="15">
        <f t="shared" si="4"/>
        <v>-0.09984818052</v>
      </c>
      <c r="N301" s="8">
        <f t="shared" si="5"/>
        <v>450</v>
      </c>
    </row>
    <row r="302" ht="12.75" customHeight="1">
      <c r="A302" s="7">
        <v>43105.0</v>
      </c>
      <c r="B302" s="8" t="s">
        <v>1989</v>
      </c>
      <c r="C302" s="8" t="s">
        <v>1990</v>
      </c>
      <c r="D302" s="11">
        <v>1.430391241E9</v>
      </c>
      <c r="E302" s="8" t="s">
        <v>24</v>
      </c>
      <c r="F302" s="8" t="str">
        <f t="shared" si="1"/>
        <v>BUY</v>
      </c>
      <c r="G302" s="12">
        <v>9.569819</v>
      </c>
      <c r="H302" s="12">
        <v>1000.0</v>
      </c>
      <c r="I302" s="16">
        <v>44727.0</v>
      </c>
      <c r="J302" s="14">
        <v>8.536549</v>
      </c>
      <c r="K302" s="14">
        <f t="shared" si="2"/>
        <v>892.0282609</v>
      </c>
      <c r="L302" s="15">
        <f t="shared" si="3"/>
        <v>-0.1079717391</v>
      </c>
      <c r="M302" s="15">
        <f t="shared" si="4"/>
        <v>0.1079717391</v>
      </c>
      <c r="N302" s="8">
        <f t="shared" si="5"/>
        <v>1622</v>
      </c>
    </row>
    <row r="303" ht="12.75" customHeight="1">
      <c r="A303" s="7">
        <v>43109.0</v>
      </c>
      <c r="B303" s="8" t="s">
        <v>1999</v>
      </c>
      <c r="C303" s="8" t="s">
        <v>2000</v>
      </c>
      <c r="D303" s="11">
        <v>1.02750464E8</v>
      </c>
      <c r="E303" s="8" t="s">
        <v>24</v>
      </c>
      <c r="F303" s="8" t="str">
        <f t="shared" si="1"/>
        <v>BUY</v>
      </c>
      <c r="G303" s="12">
        <v>34.799999</v>
      </c>
      <c r="H303" s="12">
        <v>1000.0</v>
      </c>
      <c r="I303" s="16">
        <v>44727.0</v>
      </c>
      <c r="J303" s="14">
        <v>8.78</v>
      </c>
      <c r="K303" s="14">
        <f t="shared" si="2"/>
        <v>252.2988578</v>
      </c>
      <c r="L303" s="15">
        <f t="shared" si="3"/>
        <v>-0.7477011422</v>
      </c>
      <c r="M303" s="15">
        <f t="shared" si="4"/>
        <v>0.7477011422</v>
      </c>
      <c r="N303" s="8">
        <f t="shared" si="5"/>
        <v>1618</v>
      </c>
    </row>
    <row r="304" ht="12.75" customHeight="1">
      <c r="A304" s="7">
        <v>43111.0</v>
      </c>
      <c r="B304" s="8" t="s">
        <v>802</v>
      </c>
      <c r="C304" s="8" t="s">
        <v>803</v>
      </c>
      <c r="D304" s="11">
        <v>1.151677392E9</v>
      </c>
      <c r="E304" s="8" t="s">
        <v>20</v>
      </c>
      <c r="F304" s="8" t="str">
        <f t="shared" si="1"/>
        <v>SELL</v>
      </c>
      <c r="G304" s="12">
        <v>111.402885</v>
      </c>
      <c r="H304" s="12">
        <v>1000.0</v>
      </c>
      <c r="I304" s="16">
        <v>43838.0</v>
      </c>
      <c r="J304" s="14">
        <v>39.697929</v>
      </c>
      <c r="K304" s="14">
        <f t="shared" si="2"/>
        <v>356.3456099</v>
      </c>
      <c r="L304" s="15">
        <f t="shared" si="3"/>
        <v>0.6436543901</v>
      </c>
      <c r="M304" s="15">
        <f t="shared" si="4"/>
        <v>-0.6436543901</v>
      </c>
      <c r="N304" s="8">
        <f t="shared" si="5"/>
        <v>727</v>
      </c>
    </row>
    <row r="305" ht="12.75" customHeight="1">
      <c r="A305" s="7">
        <v>43111.0</v>
      </c>
      <c r="B305" s="8" t="s">
        <v>306</v>
      </c>
      <c r="C305" s="8" t="s">
        <v>307</v>
      </c>
      <c r="D305" s="11">
        <v>5.54891866E8</v>
      </c>
      <c r="E305" s="8" t="s">
        <v>20</v>
      </c>
      <c r="F305" s="8" t="str">
        <f t="shared" si="1"/>
        <v>SELL</v>
      </c>
      <c r="G305" s="12">
        <v>14.44</v>
      </c>
      <c r="H305" s="12">
        <v>1000.0</v>
      </c>
      <c r="I305" s="16">
        <v>44727.0</v>
      </c>
      <c r="J305" s="14">
        <v>9.08</v>
      </c>
      <c r="K305" s="14">
        <f t="shared" si="2"/>
        <v>628.8088643</v>
      </c>
      <c r="L305" s="15">
        <f t="shared" si="3"/>
        <v>0.3711911357</v>
      </c>
      <c r="M305" s="15">
        <f t="shared" si="4"/>
        <v>-0.3711911357</v>
      </c>
      <c r="N305" s="8">
        <f t="shared" si="5"/>
        <v>1616</v>
      </c>
    </row>
    <row r="306" ht="12.75" customHeight="1">
      <c r="A306" s="7">
        <v>43111.0</v>
      </c>
      <c r="B306" s="8" t="s">
        <v>2009</v>
      </c>
      <c r="C306" s="8" t="s">
        <v>2010</v>
      </c>
      <c r="D306" s="11">
        <v>1.646441235E9</v>
      </c>
      <c r="E306" s="8" t="s">
        <v>20</v>
      </c>
      <c r="F306" s="8" t="str">
        <f t="shared" si="1"/>
        <v>SELL</v>
      </c>
      <c r="G306" s="12">
        <v>14.36</v>
      </c>
      <c r="H306" s="12">
        <v>1000.0</v>
      </c>
      <c r="I306" s="16">
        <v>44727.0</v>
      </c>
      <c r="J306" s="14">
        <v>8.99</v>
      </c>
      <c r="K306" s="14">
        <f t="shared" si="2"/>
        <v>626.0445682</v>
      </c>
      <c r="L306" s="15">
        <f t="shared" si="3"/>
        <v>0.3739554318</v>
      </c>
      <c r="M306" s="15">
        <f t="shared" si="4"/>
        <v>-0.3739554318</v>
      </c>
      <c r="N306" s="8">
        <f t="shared" si="5"/>
        <v>1616</v>
      </c>
    </row>
    <row r="307" ht="12.75" customHeight="1">
      <c r="A307" s="7">
        <v>43116.0</v>
      </c>
      <c r="B307" s="8" t="s">
        <v>2014</v>
      </c>
      <c r="C307" s="8" t="s">
        <v>2015</v>
      </c>
      <c r="D307" s="11">
        <v>4.22274177E8</v>
      </c>
      <c r="E307" s="8" t="s">
        <v>24</v>
      </c>
      <c r="F307" s="8" t="str">
        <f t="shared" si="1"/>
        <v>BUY</v>
      </c>
      <c r="G307" s="12">
        <v>12.6</v>
      </c>
      <c r="H307" s="12">
        <v>1000.0</v>
      </c>
      <c r="I307" s="16">
        <v>44727.0</v>
      </c>
      <c r="J307" s="14">
        <v>5.99</v>
      </c>
      <c r="K307" s="14">
        <f t="shared" si="2"/>
        <v>475.3968254</v>
      </c>
      <c r="L307" s="15">
        <f t="shared" si="3"/>
        <v>-0.5246031746</v>
      </c>
      <c r="M307" s="15">
        <f t="shared" si="4"/>
        <v>0.5246031746</v>
      </c>
      <c r="N307" s="8">
        <f t="shared" si="5"/>
        <v>1611</v>
      </c>
    </row>
    <row r="308" ht="12.75" customHeight="1">
      <c r="A308" s="7">
        <v>43117.0</v>
      </c>
      <c r="B308" s="8" t="s">
        <v>1589</v>
      </c>
      <c r="C308" s="8" t="s">
        <v>1590</v>
      </c>
      <c r="D308" s="11">
        <v>1.28116992E9</v>
      </c>
      <c r="E308" s="8" t="s">
        <v>24</v>
      </c>
      <c r="F308" s="8" t="str">
        <f t="shared" si="1"/>
        <v>BUY</v>
      </c>
      <c r="G308" s="12">
        <v>9.388129</v>
      </c>
      <c r="H308" s="12">
        <v>1000.0</v>
      </c>
      <c r="I308" s="16">
        <v>44727.0</v>
      </c>
      <c r="J308" s="14">
        <v>6.835513</v>
      </c>
      <c r="K308" s="14">
        <f t="shared" si="2"/>
        <v>728.1017336</v>
      </c>
      <c r="L308" s="15">
        <f t="shared" si="3"/>
        <v>-0.2718982664</v>
      </c>
      <c r="M308" s="15">
        <f t="shared" si="4"/>
        <v>0.2718982664</v>
      </c>
      <c r="N308" s="8">
        <f t="shared" si="5"/>
        <v>1610</v>
      </c>
    </row>
    <row r="309" ht="12.75" customHeight="1">
      <c r="A309" s="7">
        <v>43118.0</v>
      </c>
      <c r="B309" s="8" t="s">
        <v>2018</v>
      </c>
      <c r="C309" s="8" t="s">
        <v>2019</v>
      </c>
      <c r="D309" s="11">
        <v>1.333845408E9</v>
      </c>
      <c r="E309" s="8" t="s">
        <v>24</v>
      </c>
      <c r="F309" s="8" t="str">
        <f t="shared" si="1"/>
        <v>BUY</v>
      </c>
      <c r="G309" s="12">
        <v>43.223755</v>
      </c>
      <c r="H309" s="12">
        <v>1000.0</v>
      </c>
      <c r="I309" s="16">
        <v>44589.0</v>
      </c>
      <c r="J309" s="14">
        <v>36.991016</v>
      </c>
      <c r="K309" s="14">
        <f t="shared" si="2"/>
        <v>855.802926</v>
      </c>
      <c r="L309" s="15">
        <f t="shared" si="3"/>
        <v>-0.144197074</v>
      </c>
      <c r="M309" s="15">
        <f t="shared" si="4"/>
        <v>0.144197074</v>
      </c>
      <c r="N309" s="8">
        <f t="shared" si="5"/>
        <v>1471</v>
      </c>
    </row>
    <row r="310" ht="12.75" customHeight="1">
      <c r="A310" s="7">
        <v>43119.0</v>
      </c>
      <c r="B310" s="8" t="s">
        <v>1775</v>
      </c>
      <c r="C310" s="8" t="s">
        <v>1776</v>
      </c>
      <c r="D310" s="11">
        <v>6.2874108E8</v>
      </c>
      <c r="E310" s="8" t="s">
        <v>24</v>
      </c>
      <c r="F310" s="8" t="str">
        <f t="shared" si="1"/>
        <v>BUY</v>
      </c>
      <c r="G310" s="12">
        <v>9.58423</v>
      </c>
      <c r="H310" s="12">
        <v>1000.0</v>
      </c>
      <c r="I310" s="16">
        <v>44727.0</v>
      </c>
      <c r="J310" s="14">
        <v>3.77963</v>
      </c>
      <c r="K310" s="14">
        <f t="shared" si="2"/>
        <v>394.3592756</v>
      </c>
      <c r="L310" s="15">
        <f t="shared" si="3"/>
        <v>-0.6056407244</v>
      </c>
      <c r="M310" s="15">
        <f t="shared" si="4"/>
        <v>0.6056407244</v>
      </c>
      <c r="N310" s="8">
        <f t="shared" si="5"/>
        <v>1608</v>
      </c>
    </row>
    <row r="311" ht="12.75" customHeight="1">
      <c r="A311" s="7">
        <v>43123.0</v>
      </c>
      <c r="B311" s="8" t="s">
        <v>2021</v>
      </c>
      <c r="C311" s="8" t="s">
        <v>2022</v>
      </c>
      <c r="D311" s="11">
        <v>1.891316784E9</v>
      </c>
      <c r="E311" s="8" t="s">
        <v>24</v>
      </c>
      <c r="F311" s="8" t="str">
        <f t="shared" si="1"/>
        <v>BUY</v>
      </c>
      <c r="G311" s="12">
        <v>17.206354</v>
      </c>
      <c r="H311" s="12">
        <v>1000.0</v>
      </c>
      <c r="I311" s="16">
        <v>44727.0</v>
      </c>
      <c r="J311" s="14">
        <v>33.439999</v>
      </c>
      <c r="K311" s="14">
        <f t="shared" si="2"/>
        <v>1943.468035</v>
      </c>
      <c r="L311" s="15">
        <f t="shared" si="3"/>
        <v>0.9434680351</v>
      </c>
      <c r="M311" s="15">
        <f t="shared" si="4"/>
        <v>-0.9434680351</v>
      </c>
      <c r="N311" s="8">
        <f t="shared" si="5"/>
        <v>1604</v>
      </c>
    </row>
    <row r="312" ht="12.75" customHeight="1">
      <c r="A312" s="7">
        <v>43124.0</v>
      </c>
      <c r="B312" s="8" t="s">
        <v>2025</v>
      </c>
      <c r="C312" s="8" t="s">
        <v>2026</v>
      </c>
      <c r="D312" s="11">
        <v>4.4264178E7</v>
      </c>
      <c r="E312" s="8" t="s">
        <v>20</v>
      </c>
      <c r="F312" s="8" t="str">
        <f t="shared" si="1"/>
        <v>SELL</v>
      </c>
      <c r="G312" s="12">
        <v>8.82</v>
      </c>
      <c r="H312" s="12">
        <v>1000.0</v>
      </c>
      <c r="I312" s="16">
        <v>44727.0</v>
      </c>
      <c r="J312" s="14">
        <v>4.15</v>
      </c>
      <c r="K312" s="14">
        <f t="shared" si="2"/>
        <v>470.521542</v>
      </c>
      <c r="L312" s="15">
        <f t="shared" si="3"/>
        <v>0.529478458</v>
      </c>
      <c r="M312" s="15">
        <f t="shared" si="4"/>
        <v>-0.529478458</v>
      </c>
      <c r="N312" s="8">
        <f t="shared" si="5"/>
        <v>1603</v>
      </c>
    </row>
    <row r="313" ht="12.75" customHeight="1">
      <c r="A313" s="7">
        <v>43131.0</v>
      </c>
      <c r="B313" s="8" t="s">
        <v>2033</v>
      </c>
      <c r="C313" s="8" t="s">
        <v>2034</v>
      </c>
      <c r="D313" s="11">
        <v>1.88100852E9</v>
      </c>
      <c r="E313" s="8" t="s">
        <v>20</v>
      </c>
      <c r="F313" s="8" t="str">
        <f t="shared" si="1"/>
        <v>SELL</v>
      </c>
      <c r="G313" s="12">
        <v>73.74</v>
      </c>
      <c r="H313" s="12">
        <v>1000.0</v>
      </c>
      <c r="I313" s="16">
        <v>44727.0</v>
      </c>
      <c r="J313" s="14">
        <v>61.21</v>
      </c>
      <c r="K313" s="14">
        <f t="shared" si="2"/>
        <v>830.0786547</v>
      </c>
      <c r="L313" s="15">
        <f t="shared" si="3"/>
        <v>0.1699213453</v>
      </c>
      <c r="M313" s="15">
        <f t="shared" si="4"/>
        <v>-0.1699213453</v>
      </c>
      <c r="N313" s="8">
        <f t="shared" si="5"/>
        <v>1596</v>
      </c>
    </row>
    <row r="314" ht="12.75" customHeight="1">
      <c r="A314" s="7">
        <v>43132.0</v>
      </c>
      <c r="B314" s="8" t="s">
        <v>2035</v>
      </c>
      <c r="C314" s="8" t="s">
        <v>2036</v>
      </c>
      <c r="D314" s="11">
        <v>1.00838028E8</v>
      </c>
      <c r="E314" s="8" t="s">
        <v>24</v>
      </c>
      <c r="F314" s="8" t="str">
        <f t="shared" si="1"/>
        <v>BUY</v>
      </c>
      <c r="G314" s="12">
        <v>9.931053</v>
      </c>
      <c r="H314" s="12">
        <v>1000.0</v>
      </c>
      <c r="I314" s="16">
        <v>44727.0</v>
      </c>
      <c r="J314" s="14">
        <v>3.94</v>
      </c>
      <c r="K314" s="14">
        <f t="shared" si="2"/>
        <v>396.7353714</v>
      </c>
      <c r="L314" s="15">
        <f t="shared" si="3"/>
        <v>-0.6032646286</v>
      </c>
      <c r="M314" s="15">
        <f t="shared" si="4"/>
        <v>0.6032646286</v>
      </c>
      <c r="N314" s="8">
        <f t="shared" si="5"/>
        <v>1595</v>
      </c>
    </row>
    <row r="315" ht="12.75" customHeight="1">
      <c r="A315" s="7">
        <v>43132.0</v>
      </c>
      <c r="B315" s="8" t="s">
        <v>46</v>
      </c>
      <c r="C315" s="8" t="s">
        <v>47</v>
      </c>
      <c r="D315" s="11">
        <v>1.39459392E9</v>
      </c>
      <c r="E315" s="8" t="s">
        <v>20</v>
      </c>
      <c r="F315" s="8" t="str">
        <f t="shared" si="1"/>
        <v>SELL</v>
      </c>
      <c r="G315" s="12">
        <v>37.650002</v>
      </c>
      <c r="H315" s="12">
        <v>1000.0</v>
      </c>
      <c r="I315" s="16">
        <v>44727.0</v>
      </c>
      <c r="J315" s="14">
        <v>16.83</v>
      </c>
      <c r="K315" s="14">
        <f t="shared" si="2"/>
        <v>447.0119284</v>
      </c>
      <c r="L315" s="15">
        <f t="shared" si="3"/>
        <v>0.5529880716</v>
      </c>
      <c r="M315" s="15">
        <f t="shared" si="4"/>
        <v>-0.5529880716</v>
      </c>
      <c r="N315" s="8">
        <f t="shared" si="5"/>
        <v>1595</v>
      </c>
    </row>
    <row r="316" ht="12.75" customHeight="1">
      <c r="A316" s="7">
        <v>43136.0</v>
      </c>
      <c r="B316" s="8" t="s">
        <v>2044</v>
      </c>
      <c r="C316" s="8" t="s">
        <v>2045</v>
      </c>
      <c r="D316" s="11">
        <v>1.032316E9</v>
      </c>
      <c r="E316" s="8" t="s">
        <v>20</v>
      </c>
      <c r="F316" s="8" t="str">
        <f t="shared" si="1"/>
        <v>SELL</v>
      </c>
      <c r="G316" s="12">
        <v>18.700001</v>
      </c>
      <c r="H316" s="12">
        <v>1000.0</v>
      </c>
      <c r="I316" s="16">
        <v>43168.0</v>
      </c>
      <c r="J316" s="14">
        <v>19.780001</v>
      </c>
      <c r="K316" s="14">
        <f t="shared" si="2"/>
        <v>1057.754008</v>
      </c>
      <c r="L316" s="15">
        <f t="shared" si="3"/>
        <v>-0.05775400761</v>
      </c>
      <c r="M316" s="15">
        <f t="shared" si="4"/>
        <v>0.05775400761</v>
      </c>
      <c r="N316" s="8">
        <f t="shared" si="5"/>
        <v>32</v>
      </c>
    </row>
    <row r="317" ht="12.75" customHeight="1">
      <c r="A317" s="7">
        <v>43140.0</v>
      </c>
      <c r="B317" s="8" t="s">
        <v>1486</v>
      </c>
      <c r="C317" s="8" t="s">
        <v>1487</v>
      </c>
      <c r="D317" s="11">
        <v>1.93573751E9</v>
      </c>
      <c r="E317" s="8" t="s">
        <v>24</v>
      </c>
      <c r="F317" s="8" t="str">
        <f t="shared" si="1"/>
        <v>BUY</v>
      </c>
      <c r="G317" s="12">
        <v>11.25</v>
      </c>
      <c r="H317" s="12">
        <v>1000.0</v>
      </c>
      <c r="I317" s="7">
        <v>44096.0</v>
      </c>
      <c r="J317" s="14">
        <v>18.870001</v>
      </c>
      <c r="K317" s="14">
        <f t="shared" si="2"/>
        <v>1677.333422</v>
      </c>
      <c r="L317" s="15">
        <f t="shared" si="3"/>
        <v>0.6773334222</v>
      </c>
      <c r="M317" s="15">
        <f t="shared" si="4"/>
        <v>-0.6773334222</v>
      </c>
      <c r="N317" s="8">
        <f t="shared" si="5"/>
        <v>956</v>
      </c>
    </row>
    <row r="318" ht="12.75" customHeight="1">
      <c r="A318" s="7">
        <v>43161.0</v>
      </c>
      <c r="B318" s="8" t="s">
        <v>2054</v>
      </c>
      <c r="C318" s="8" t="s">
        <v>2055</v>
      </c>
      <c r="D318" s="11">
        <v>7.0831776E8</v>
      </c>
      <c r="E318" s="8" t="s">
        <v>24</v>
      </c>
      <c r="F318" s="8" t="str">
        <f t="shared" si="1"/>
        <v>BUY</v>
      </c>
      <c r="G318" s="12">
        <v>9.4</v>
      </c>
      <c r="H318" s="12">
        <v>1000.0</v>
      </c>
      <c r="I318" s="16">
        <v>43490.0</v>
      </c>
      <c r="J318" s="14">
        <v>16.02</v>
      </c>
      <c r="K318" s="14">
        <f t="shared" si="2"/>
        <v>1704.255319</v>
      </c>
      <c r="L318" s="15">
        <f t="shared" si="3"/>
        <v>0.7042553191</v>
      </c>
      <c r="M318" s="15">
        <f t="shared" si="4"/>
        <v>-0.7042553191</v>
      </c>
      <c r="N318" s="8">
        <f t="shared" si="5"/>
        <v>329</v>
      </c>
    </row>
    <row r="319" ht="12.75" customHeight="1">
      <c r="A319" s="16">
        <v>43164.0</v>
      </c>
      <c r="B319" s="8" t="s">
        <v>650</v>
      </c>
      <c r="C319" s="8" t="s">
        <v>651</v>
      </c>
      <c r="D319" s="11">
        <v>4.1824097E8</v>
      </c>
      <c r="E319" s="17" t="s">
        <v>20</v>
      </c>
      <c r="F319" s="18" t="str">
        <f t="shared" si="1"/>
        <v>SELL</v>
      </c>
      <c r="G319" s="12">
        <v>65.919678</v>
      </c>
      <c r="H319" s="12">
        <v>1000.0</v>
      </c>
      <c r="I319" s="16">
        <v>44055.0</v>
      </c>
      <c r="J319" s="14">
        <v>24.827415</v>
      </c>
      <c r="K319" s="14">
        <f t="shared" si="2"/>
        <v>376.6313149</v>
      </c>
      <c r="L319" s="15">
        <f t="shared" si="3"/>
        <v>0.6233686851</v>
      </c>
      <c r="M319" s="15">
        <f t="shared" si="4"/>
        <v>-0.6233686851</v>
      </c>
      <c r="N319" s="8">
        <f t="shared" si="5"/>
        <v>891</v>
      </c>
    </row>
    <row r="320" ht="12.75" customHeight="1">
      <c r="A320" s="7">
        <v>43165.0</v>
      </c>
      <c r="B320" s="8" t="s">
        <v>1615</v>
      </c>
      <c r="C320" s="8" t="s">
        <v>1616</v>
      </c>
      <c r="D320" s="11">
        <v>4.94641628E8</v>
      </c>
      <c r="E320" s="8" t="s">
        <v>24</v>
      </c>
      <c r="F320" s="8" t="str">
        <f t="shared" si="1"/>
        <v>BUY</v>
      </c>
      <c r="G320" s="12">
        <v>53.0</v>
      </c>
      <c r="H320" s="12">
        <v>1000.0</v>
      </c>
      <c r="I320" s="16">
        <v>44727.0</v>
      </c>
      <c r="J320" s="14">
        <v>30.719999</v>
      </c>
      <c r="K320" s="14">
        <f t="shared" si="2"/>
        <v>579.6226226</v>
      </c>
      <c r="L320" s="15">
        <f t="shared" si="3"/>
        <v>-0.4203773774</v>
      </c>
      <c r="M320" s="15">
        <f t="shared" si="4"/>
        <v>0.4203773774</v>
      </c>
      <c r="N320" s="8">
        <f t="shared" si="5"/>
        <v>1562</v>
      </c>
    </row>
    <row r="321" ht="12.75" customHeight="1">
      <c r="A321" s="7">
        <v>43167.0</v>
      </c>
      <c r="B321" s="8" t="s">
        <v>855</v>
      </c>
      <c r="C321" s="8" t="s">
        <v>856</v>
      </c>
      <c r="D321" s="11">
        <v>1.61839755E8</v>
      </c>
      <c r="E321" s="8" t="s">
        <v>24</v>
      </c>
      <c r="F321" s="8" t="str">
        <f t="shared" si="1"/>
        <v>BUY</v>
      </c>
      <c r="G321" s="12">
        <v>80.849998</v>
      </c>
      <c r="H321" s="12">
        <v>1000.0</v>
      </c>
      <c r="I321" s="16">
        <v>44727.0</v>
      </c>
      <c r="J321" s="14">
        <v>3.05</v>
      </c>
      <c r="K321" s="14">
        <f t="shared" si="2"/>
        <v>37.72418151</v>
      </c>
      <c r="L321" s="15">
        <f t="shared" si="3"/>
        <v>-0.9622758185</v>
      </c>
      <c r="M321" s="15">
        <f t="shared" si="4"/>
        <v>0.9622758185</v>
      </c>
      <c r="N321" s="8">
        <f t="shared" si="5"/>
        <v>1560</v>
      </c>
    </row>
    <row r="322" ht="12.75" customHeight="1">
      <c r="A322" s="7">
        <v>43168.0</v>
      </c>
      <c r="B322" s="8" t="s">
        <v>2063</v>
      </c>
      <c r="C322" s="8" t="s">
        <v>2064</v>
      </c>
      <c r="D322" s="11">
        <v>4.28169E8</v>
      </c>
      <c r="E322" s="8" t="s">
        <v>20</v>
      </c>
      <c r="F322" s="8" t="str">
        <f t="shared" si="1"/>
        <v>SELL</v>
      </c>
      <c r="G322" s="12">
        <v>3.6</v>
      </c>
      <c r="H322" s="12">
        <v>1000.0</v>
      </c>
      <c r="I322" s="7">
        <v>43368.0</v>
      </c>
      <c r="J322" s="14">
        <v>13.0</v>
      </c>
      <c r="K322" s="14">
        <f t="shared" si="2"/>
        <v>3611.111111</v>
      </c>
      <c r="L322" s="15">
        <f t="shared" si="3"/>
        <v>-2.611111111</v>
      </c>
      <c r="M322" s="15">
        <f t="shared" si="4"/>
        <v>2.611111111</v>
      </c>
      <c r="N322" s="8">
        <f t="shared" si="5"/>
        <v>200</v>
      </c>
    </row>
    <row r="323" ht="12.75" customHeight="1">
      <c r="A323" s="7">
        <v>43168.0</v>
      </c>
      <c r="B323" s="8" t="s">
        <v>1077</v>
      </c>
      <c r="C323" s="8" t="s">
        <v>1078</v>
      </c>
      <c r="D323" s="11">
        <v>1.86027456E9</v>
      </c>
      <c r="E323" s="8" t="s">
        <v>24</v>
      </c>
      <c r="F323" s="8" t="str">
        <f t="shared" si="1"/>
        <v>BUY</v>
      </c>
      <c r="G323" s="12">
        <v>17.549999</v>
      </c>
      <c r="H323" s="12">
        <v>1000.0</v>
      </c>
      <c r="I323" s="16">
        <v>43297.0</v>
      </c>
      <c r="J323" s="14">
        <v>14.65</v>
      </c>
      <c r="K323" s="14">
        <f t="shared" si="2"/>
        <v>834.7578823</v>
      </c>
      <c r="L323" s="15">
        <f t="shared" si="3"/>
        <v>-0.1652421177</v>
      </c>
      <c r="M323" s="15">
        <f t="shared" si="4"/>
        <v>0.1652421177</v>
      </c>
      <c r="N323" s="8">
        <f t="shared" si="5"/>
        <v>129</v>
      </c>
    </row>
    <row r="324" ht="12.75" customHeight="1">
      <c r="A324" s="7">
        <v>43178.0</v>
      </c>
      <c r="B324" s="8" t="s">
        <v>1319</v>
      </c>
      <c r="C324" s="8" t="s">
        <v>1320</v>
      </c>
      <c r="D324" s="11">
        <v>1.158799596E9</v>
      </c>
      <c r="E324" s="8" t="s">
        <v>20</v>
      </c>
      <c r="F324" s="8" t="str">
        <f t="shared" si="1"/>
        <v>SELL</v>
      </c>
      <c r="G324" s="12">
        <v>24.508265</v>
      </c>
      <c r="H324" s="12">
        <v>1000.0</v>
      </c>
      <c r="I324" s="16">
        <v>43244.0</v>
      </c>
      <c r="J324" s="14">
        <v>14.298879</v>
      </c>
      <c r="K324" s="14">
        <f t="shared" si="2"/>
        <v>583.4308957</v>
      </c>
      <c r="L324" s="15">
        <f t="shared" si="3"/>
        <v>0.4165691043</v>
      </c>
      <c r="M324" s="15">
        <f t="shared" si="4"/>
        <v>-0.4165691043</v>
      </c>
      <c r="N324" s="8">
        <f t="shared" si="5"/>
        <v>66</v>
      </c>
    </row>
    <row r="325" ht="12.75" customHeight="1">
      <c r="A325" s="7">
        <v>43178.0</v>
      </c>
      <c r="B325" s="8" t="s">
        <v>613</v>
      </c>
      <c r="C325" s="8" t="s">
        <v>614</v>
      </c>
      <c r="D325" s="11">
        <v>1.37700456E9</v>
      </c>
      <c r="E325" s="8" t="s">
        <v>24</v>
      </c>
      <c r="F325" s="8" t="str">
        <f t="shared" si="1"/>
        <v>BUY</v>
      </c>
      <c r="G325" s="12">
        <v>9.088614</v>
      </c>
      <c r="H325" s="12">
        <v>1000.0</v>
      </c>
      <c r="I325" s="16">
        <v>44727.0</v>
      </c>
      <c r="J325" s="14">
        <v>9.033771</v>
      </c>
      <c r="K325" s="14">
        <f t="shared" si="2"/>
        <v>993.9657466</v>
      </c>
      <c r="L325" s="15">
        <f t="shared" si="3"/>
        <v>-0.006034253408</v>
      </c>
      <c r="M325" s="15">
        <f t="shared" si="4"/>
        <v>0.006034253408</v>
      </c>
      <c r="N325" s="8">
        <f t="shared" si="5"/>
        <v>1549</v>
      </c>
    </row>
    <row r="326" ht="12.75" customHeight="1">
      <c r="A326" s="16">
        <v>43179.0</v>
      </c>
      <c r="B326" s="19" t="s">
        <v>2076</v>
      </c>
      <c r="C326" s="8" t="s">
        <v>2077</v>
      </c>
      <c r="D326" s="11">
        <v>1.8285426E8</v>
      </c>
      <c r="E326" s="18" t="s">
        <v>24</v>
      </c>
      <c r="F326" s="17" t="str">
        <f t="shared" si="1"/>
        <v>BUY</v>
      </c>
      <c r="G326" s="12">
        <v>9.94</v>
      </c>
      <c r="H326" s="12">
        <v>1000.0</v>
      </c>
      <c r="I326" s="16">
        <v>44727.0</v>
      </c>
      <c r="J326" s="14">
        <v>2.75</v>
      </c>
      <c r="K326" s="14">
        <f t="shared" si="2"/>
        <v>276.6599598</v>
      </c>
      <c r="L326" s="15">
        <f t="shared" si="3"/>
        <v>-0.7233400402</v>
      </c>
      <c r="M326" s="15">
        <f t="shared" si="4"/>
        <v>0.7233400402</v>
      </c>
      <c r="N326" s="8">
        <f t="shared" si="5"/>
        <v>1548</v>
      </c>
    </row>
    <row r="327" ht="12.75" customHeight="1">
      <c r="A327" s="7">
        <v>43181.0</v>
      </c>
      <c r="B327" s="8" t="s">
        <v>2078</v>
      </c>
      <c r="C327" s="8" t="s">
        <v>2079</v>
      </c>
      <c r="D327" s="11">
        <v>193807.0</v>
      </c>
      <c r="E327" s="8" t="s">
        <v>24</v>
      </c>
      <c r="F327" s="8" t="str">
        <f t="shared" si="1"/>
        <v>BUY</v>
      </c>
      <c r="G327" s="12">
        <v>64.5</v>
      </c>
      <c r="H327" s="12">
        <v>1000.0</v>
      </c>
      <c r="I327" s="16">
        <v>44727.0</v>
      </c>
      <c r="J327" s="14">
        <v>1.0E-4</v>
      </c>
      <c r="K327" s="14">
        <f t="shared" si="2"/>
        <v>0.001550387597</v>
      </c>
      <c r="L327" s="15">
        <f t="shared" si="3"/>
        <v>-0.9999984496</v>
      </c>
      <c r="M327" s="15">
        <f t="shared" si="4"/>
        <v>0.9999984496</v>
      </c>
      <c r="N327" s="8">
        <f t="shared" si="5"/>
        <v>1546</v>
      </c>
    </row>
    <row r="328" ht="12.75" customHeight="1">
      <c r="A328" s="16">
        <v>43181.0</v>
      </c>
      <c r="B328" s="8" t="s">
        <v>1659</v>
      </c>
      <c r="C328" s="8" t="s">
        <v>1660</v>
      </c>
      <c r="D328" s="11">
        <v>2.0358E7</v>
      </c>
      <c r="E328" s="17" t="s">
        <v>20</v>
      </c>
      <c r="F328" s="18" t="str">
        <f t="shared" si="1"/>
        <v>SELL</v>
      </c>
      <c r="G328" s="12">
        <v>6.45</v>
      </c>
      <c r="H328" s="12">
        <v>1000.0</v>
      </c>
      <c r="I328" s="16">
        <v>43203.0</v>
      </c>
      <c r="J328" s="14">
        <v>6.69</v>
      </c>
      <c r="K328" s="14">
        <f t="shared" si="2"/>
        <v>1037.209302</v>
      </c>
      <c r="L328" s="15">
        <f t="shared" si="3"/>
        <v>-0.03720930233</v>
      </c>
      <c r="M328" s="15">
        <f t="shared" si="4"/>
        <v>0.03720930233</v>
      </c>
      <c r="N328" s="8">
        <f t="shared" si="5"/>
        <v>22</v>
      </c>
    </row>
    <row r="329" ht="12.75" customHeight="1">
      <c r="A329" s="7">
        <v>43185.0</v>
      </c>
      <c r="B329" s="8" t="s">
        <v>2082</v>
      </c>
      <c r="C329" s="8" t="s">
        <v>2083</v>
      </c>
      <c r="D329" s="11">
        <v>7.478244E8</v>
      </c>
      <c r="E329" s="8" t="s">
        <v>24</v>
      </c>
      <c r="F329" s="8" t="str">
        <f t="shared" si="1"/>
        <v>BUY</v>
      </c>
      <c r="G329" s="12">
        <v>17.309999</v>
      </c>
      <c r="H329" s="12">
        <v>1000.0</v>
      </c>
      <c r="I329" s="16">
        <v>44727.0</v>
      </c>
      <c r="J329" s="14">
        <v>10.59</v>
      </c>
      <c r="K329" s="14">
        <f t="shared" si="2"/>
        <v>611.7851307</v>
      </c>
      <c r="L329" s="15">
        <f t="shared" si="3"/>
        <v>-0.3882148693</v>
      </c>
      <c r="M329" s="15">
        <f t="shared" si="4"/>
        <v>0.3882148693</v>
      </c>
      <c r="N329" s="8">
        <f t="shared" si="5"/>
        <v>1542</v>
      </c>
    </row>
    <row r="330" ht="12.75" customHeight="1">
      <c r="A330" s="7">
        <v>43185.0</v>
      </c>
      <c r="B330" s="8" t="s">
        <v>1518</v>
      </c>
      <c r="C330" s="8" t="s">
        <v>1519</v>
      </c>
      <c r="D330" s="11">
        <v>7.1476746E8</v>
      </c>
      <c r="E330" s="8" t="s">
        <v>24</v>
      </c>
      <c r="F330" s="8" t="str">
        <f t="shared" si="1"/>
        <v>BUY</v>
      </c>
      <c r="G330" s="12">
        <v>6.78</v>
      </c>
      <c r="H330" s="12">
        <v>1000.0</v>
      </c>
      <c r="I330" s="7">
        <v>43321.0</v>
      </c>
      <c r="J330" s="14">
        <v>7.13</v>
      </c>
      <c r="K330" s="14">
        <f t="shared" si="2"/>
        <v>1051.622419</v>
      </c>
      <c r="L330" s="15">
        <f t="shared" si="3"/>
        <v>0.05162241888</v>
      </c>
      <c r="M330" s="15">
        <f t="shared" si="4"/>
        <v>-0.05162241888</v>
      </c>
      <c r="N330" s="8">
        <f t="shared" si="5"/>
        <v>136</v>
      </c>
    </row>
    <row r="331" ht="12.75" customHeight="1">
      <c r="A331" s="7">
        <v>43187.0</v>
      </c>
      <c r="B331" s="8" t="s">
        <v>1981</v>
      </c>
      <c r="C331" s="8" t="s">
        <v>1982</v>
      </c>
      <c r="D331" s="11">
        <v>1.163577996E9</v>
      </c>
      <c r="E331" s="8" t="s">
        <v>24</v>
      </c>
      <c r="F331" s="8" t="str">
        <f t="shared" si="1"/>
        <v>BUY</v>
      </c>
      <c r="G331" s="12">
        <v>24.85</v>
      </c>
      <c r="H331" s="12">
        <v>1000.0</v>
      </c>
      <c r="I331" s="16">
        <v>44727.0</v>
      </c>
      <c r="J331" s="14">
        <v>21.07</v>
      </c>
      <c r="K331" s="14">
        <f t="shared" si="2"/>
        <v>847.8873239</v>
      </c>
      <c r="L331" s="15">
        <f t="shared" si="3"/>
        <v>-0.1521126761</v>
      </c>
      <c r="M331" s="15">
        <f t="shared" si="4"/>
        <v>0.1521126761</v>
      </c>
      <c r="N331" s="8">
        <f t="shared" si="5"/>
        <v>1540</v>
      </c>
    </row>
    <row r="332" ht="12.75" customHeight="1">
      <c r="A332" s="7">
        <v>43199.0</v>
      </c>
      <c r="B332" s="8" t="s">
        <v>1222</v>
      </c>
      <c r="C332" s="8" t="s">
        <v>1223</v>
      </c>
      <c r="D332" s="11">
        <v>1.66632697E9</v>
      </c>
      <c r="E332" s="8" t="s">
        <v>20</v>
      </c>
      <c r="F332" s="8" t="str">
        <f t="shared" si="1"/>
        <v>SELL</v>
      </c>
      <c r="G332" s="12">
        <v>46.12</v>
      </c>
      <c r="H332" s="12">
        <v>1000.0</v>
      </c>
      <c r="I332" s="16">
        <v>43916.0</v>
      </c>
      <c r="J332" s="14">
        <v>18.75</v>
      </c>
      <c r="K332" s="14">
        <f t="shared" si="2"/>
        <v>406.5481353</v>
      </c>
      <c r="L332" s="15">
        <f t="shared" si="3"/>
        <v>0.5934518647</v>
      </c>
      <c r="M332" s="15">
        <f t="shared" si="4"/>
        <v>-0.5934518647</v>
      </c>
      <c r="N332" s="8">
        <f t="shared" si="5"/>
        <v>717</v>
      </c>
    </row>
    <row r="333" ht="12.75" customHeight="1">
      <c r="A333" s="7">
        <v>43199.0</v>
      </c>
      <c r="B333" s="8" t="s">
        <v>1557</v>
      </c>
      <c r="C333" s="8" t="s">
        <v>1558</v>
      </c>
      <c r="D333" s="11">
        <v>4.55891935E8</v>
      </c>
      <c r="E333" s="8" t="s">
        <v>24</v>
      </c>
      <c r="F333" s="8" t="str">
        <f t="shared" si="1"/>
        <v>BUY</v>
      </c>
      <c r="G333" s="12">
        <v>10.54028</v>
      </c>
      <c r="H333" s="12">
        <v>1000.0</v>
      </c>
      <c r="I333" s="7">
        <v>43255.0</v>
      </c>
      <c r="J333" s="14">
        <v>12.117404</v>
      </c>
      <c r="K333" s="14">
        <f t="shared" si="2"/>
        <v>1149.628283</v>
      </c>
      <c r="L333" s="15">
        <f t="shared" si="3"/>
        <v>0.1496282831</v>
      </c>
      <c r="M333" s="15">
        <f t="shared" si="4"/>
        <v>-0.1496282831</v>
      </c>
      <c r="N333" s="8">
        <f t="shared" si="5"/>
        <v>56</v>
      </c>
    </row>
    <row r="334" ht="12.75" customHeight="1">
      <c r="A334" s="7">
        <v>43202.0</v>
      </c>
      <c r="B334" s="8" t="s">
        <v>447</v>
      </c>
      <c r="C334" s="8" t="s">
        <v>448</v>
      </c>
      <c r="D334" s="11">
        <v>1.020153877E9</v>
      </c>
      <c r="E334" s="8" t="s">
        <v>24</v>
      </c>
      <c r="F334" s="8" t="str">
        <f t="shared" si="1"/>
        <v>BUY</v>
      </c>
      <c r="G334" s="12">
        <v>67.379997</v>
      </c>
      <c r="H334" s="12">
        <v>1000.0</v>
      </c>
      <c r="I334" s="16">
        <v>44727.0</v>
      </c>
      <c r="J334" s="14">
        <v>41.470001</v>
      </c>
      <c r="K334" s="14">
        <f t="shared" si="2"/>
        <v>615.4645718</v>
      </c>
      <c r="L334" s="15">
        <f t="shared" si="3"/>
        <v>-0.3845354282</v>
      </c>
      <c r="M334" s="15">
        <f t="shared" si="4"/>
        <v>0.3845354282</v>
      </c>
      <c r="N334" s="8">
        <f t="shared" si="5"/>
        <v>1525</v>
      </c>
    </row>
    <row r="335" ht="12.75" customHeight="1">
      <c r="A335" s="7">
        <v>43203.0</v>
      </c>
      <c r="B335" s="8" t="s">
        <v>2098</v>
      </c>
      <c r="C335" s="8" t="s">
        <v>2099</v>
      </c>
      <c r="D335" s="11">
        <v>8.6007144E8</v>
      </c>
      <c r="E335" s="8" t="s">
        <v>24</v>
      </c>
      <c r="F335" s="8" t="str">
        <f t="shared" si="1"/>
        <v>BUY</v>
      </c>
      <c r="G335" s="12">
        <v>6.97</v>
      </c>
      <c r="H335" s="12">
        <v>1000.0</v>
      </c>
      <c r="I335" s="16">
        <v>44727.0</v>
      </c>
      <c r="J335" s="14">
        <v>3.56</v>
      </c>
      <c r="K335" s="14">
        <f t="shared" si="2"/>
        <v>510.7604017</v>
      </c>
      <c r="L335" s="15">
        <f t="shared" si="3"/>
        <v>-0.4892395983</v>
      </c>
      <c r="M335" s="15">
        <f t="shared" si="4"/>
        <v>0.4892395983</v>
      </c>
      <c r="N335" s="8">
        <f t="shared" si="5"/>
        <v>1524</v>
      </c>
    </row>
    <row r="336" ht="12.75" customHeight="1">
      <c r="A336" s="7">
        <v>43206.0</v>
      </c>
      <c r="B336" s="8" t="s">
        <v>2102</v>
      </c>
      <c r="C336" s="8" t="s">
        <v>2103</v>
      </c>
      <c r="D336" s="11">
        <v>1.181589994E9</v>
      </c>
      <c r="E336" s="8" t="s">
        <v>24</v>
      </c>
      <c r="F336" s="8" t="str">
        <f t="shared" si="1"/>
        <v>BUY</v>
      </c>
      <c r="G336" s="12">
        <v>6.31</v>
      </c>
      <c r="H336" s="12">
        <v>1000.0</v>
      </c>
      <c r="I336" s="16">
        <v>44026.0</v>
      </c>
      <c r="J336" s="14">
        <v>5.47</v>
      </c>
      <c r="K336" s="14">
        <f t="shared" si="2"/>
        <v>866.8779715</v>
      </c>
      <c r="L336" s="15">
        <f t="shared" si="3"/>
        <v>-0.1331220285</v>
      </c>
      <c r="M336" s="15">
        <f t="shared" si="4"/>
        <v>0.1331220285</v>
      </c>
      <c r="N336" s="8">
        <f t="shared" si="5"/>
        <v>820</v>
      </c>
    </row>
    <row r="337" ht="12.75" customHeight="1">
      <c r="A337" s="7">
        <v>43206.0</v>
      </c>
      <c r="B337" s="8" t="s">
        <v>2104</v>
      </c>
      <c r="C337" s="8" t="s">
        <v>2105</v>
      </c>
      <c r="D337" s="11">
        <v>1.327881891E9</v>
      </c>
      <c r="E337" s="8" t="s">
        <v>24</v>
      </c>
      <c r="F337" s="8" t="str">
        <f t="shared" si="1"/>
        <v>BUY</v>
      </c>
      <c r="G337" s="12">
        <v>3.79</v>
      </c>
      <c r="H337" s="12">
        <v>1000.0</v>
      </c>
      <c r="I337" s="16">
        <v>44727.0</v>
      </c>
      <c r="J337" s="14">
        <v>1.3</v>
      </c>
      <c r="K337" s="14">
        <f t="shared" si="2"/>
        <v>343.0079156</v>
      </c>
      <c r="L337" s="15">
        <f t="shared" si="3"/>
        <v>-0.6569920844</v>
      </c>
      <c r="M337" s="15">
        <f t="shared" si="4"/>
        <v>0.6569920844</v>
      </c>
      <c r="N337" s="8">
        <f t="shared" si="5"/>
        <v>1521</v>
      </c>
    </row>
    <row r="338" ht="12.75" customHeight="1">
      <c r="A338" s="7">
        <v>43206.0</v>
      </c>
      <c r="B338" s="8" t="s">
        <v>1065</v>
      </c>
      <c r="C338" s="8" t="s">
        <v>1066</v>
      </c>
      <c r="D338" s="11">
        <v>1.18747094E9</v>
      </c>
      <c r="E338" s="8" t="s">
        <v>24</v>
      </c>
      <c r="F338" s="8" t="str">
        <f t="shared" si="1"/>
        <v>BUY</v>
      </c>
      <c r="G338" s="12">
        <v>162.949997</v>
      </c>
      <c r="H338" s="12">
        <v>1000.0</v>
      </c>
      <c r="I338" s="7">
        <v>43293.0</v>
      </c>
      <c r="J338" s="14">
        <v>167.789993</v>
      </c>
      <c r="K338" s="14">
        <f t="shared" si="2"/>
        <v>1029.702339</v>
      </c>
      <c r="L338" s="15">
        <f t="shared" si="3"/>
        <v>0.02970233869</v>
      </c>
      <c r="M338" s="15">
        <f t="shared" si="4"/>
        <v>-0.02970233869</v>
      </c>
      <c r="N338" s="8">
        <f t="shared" si="5"/>
        <v>87</v>
      </c>
    </row>
    <row r="339" ht="12.75" customHeight="1">
      <c r="A339" s="7">
        <v>43206.0</v>
      </c>
      <c r="B339" s="8" t="s">
        <v>2108</v>
      </c>
      <c r="C339" s="8" t="s">
        <v>2109</v>
      </c>
      <c r="D339" s="11">
        <v>1.76406732E8</v>
      </c>
      <c r="E339" s="8" t="s">
        <v>20</v>
      </c>
      <c r="F339" s="8" t="str">
        <f t="shared" si="1"/>
        <v>SELL</v>
      </c>
      <c r="G339" s="12">
        <v>35.57</v>
      </c>
      <c r="H339" s="12">
        <v>1000.0</v>
      </c>
      <c r="I339" s="16">
        <v>44727.0</v>
      </c>
      <c r="J339" s="14">
        <v>33.080002</v>
      </c>
      <c r="K339" s="14">
        <f t="shared" si="2"/>
        <v>929.9972449</v>
      </c>
      <c r="L339" s="15">
        <f t="shared" si="3"/>
        <v>0.07000275513</v>
      </c>
      <c r="M339" s="15">
        <f t="shared" si="4"/>
        <v>-0.07000275513</v>
      </c>
      <c r="N339" s="8">
        <f t="shared" si="5"/>
        <v>1521</v>
      </c>
    </row>
    <row r="340" ht="12.75" customHeight="1">
      <c r="A340" s="7">
        <v>43207.0</v>
      </c>
      <c r="B340" s="8" t="s">
        <v>164</v>
      </c>
      <c r="C340" s="8" t="s">
        <v>165</v>
      </c>
      <c r="D340" s="11">
        <v>9.06246745E8</v>
      </c>
      <c r="E340" s="8" t="s">
        <v>24</v>
      </c>
      <c r="F340" s="8" t="str">
        <f t="shared" si="1"/>
        <v>BUY</v>
      </c>
      <c r="G340" s="12">
        <v>17.859411</v>
      </c>
      <c r="H340" s="12">
        <v>1000.0</v>
      </c>
      <c r="I340" s="7">
        <v>43985.0</v>
      </c>
      <c r="J340" s="14">
        <v>19.327871</v>
      </c>
      <c r="K340" s="14">
        <f t="shared" si="2"/>
        <v>1082.223316</v>
      </c>
      <c r="L340" s="15">
        <f t="shared" si="3"/>
        <v>0.08222331632</v>
      </c>
      <c r="M340" s="15">
        <f t="shared" si="4"/>
        <v>-0.08222331632</v>
      </c>
      <c r="N340" s="8">
        <f t="shared" si="5"/>
        <v>778</v>
      </c>
    </row>
    <row r="341" ht="12.75" customHeight="1">
      <c r="A341" s="16">
        <v>43209.0</v>
      </c>
      <c r="B341" s="8" t="s">
        <v>1892</v>
      </c>
      <c r="C341" s="8" t="s">
        <v>1893</v>
      </c>
      <c r="D341" s="11">
        <v>1.964293212E9</v>
      </c>
      <c r="E341" s="18" t="s">
        <v>24</v>
      </c>
      <c r="F341" s="17" t="str">
        <f t="shared" si="1"/>
        <v>BUY</v>
      </c>
      <c r="G341" s="12">
        <v>33.469944</v>
      </c>
      <c r="H341" s="12">
        <v>1000.0</v>
      </c>
      <c r="I341" s="16">
        <v>43271.0</v>
      </c>
      <c r="J341" s="14">
        <v>43.806732</v>
      </c>
      <c r="K341" s="14">
        <f t="shared" si="2"/>
        <v>1308.837923</v>
      </c>
      <c r="L341" s="15">
        <f t="shared" si="3"/>
        <v>0.3088379234</v>
      </c>
      <c r="M341" s="15">
        <f t="shared" si="4"/>
        <v>-0.3088379234</v>
      </c>
      <c r="N341" s="8">
        <f t="shared" si="5"/>
        <v>62</v>
      </c>
    </row>
    <row r="342" ht="12.75" customHeight="1">
      <c r="A342" s="7">
        <v>43213.0</v>
      </c>
      <c r="B342" s="8" t="s">
        <v>2117</v>
      </c>
      <c r="C342" s="8" t="s">
        <v>2118</v>
      </c>
      <c r="D342" s="11">
        <v>4.32156572E8</v>
      </c>
      <c r="E342" s="8" t="s">
        <v>24</v>
      </c>
      <c r="F342" s="8" t="str">
        <f t="shared" si="1"/>
        <v>BUY</v>
      </c>
      <c r="G342" s="12">
        <v>10.399868</v>
      </c>
      <c r="H342" s="12">
        <v>1000.0</v>
      </c>
      <c r="I342" s="16">
        <v>44727.0</v>
      </c>
      <c r="J342" s="14">
        <v>19.173592</v>
      </c>
      <c r="K342" s="14">
        <f t="shared" si="2"/>
        <v>1843.638015</v>
      </c>
      <c r="L342" s="15">
        <f t="shared" si="3"/>
        <v>0.8436380154</v>
      </c>
      <c r="M342" s="15">
        <f t="shared" si="4"/>
        <v>-0.8436380154</v>
      </c>
      <c r="N342" s="8">
        <f t="shared" si="5"/>
        <v>1514</v>
      </c>
    </row>
    <row r="343" ht="12.75" customHeight="1">
      <c r="A343" s="7">
        <v>43216.0</v>
      </c>
      <c r="B343" s="8" t="s">
        <v>2123</v>
      </c>
      <c r="C343" s="8" t="s">
        <v>2124</v>
      </c>
      <c r="D343" s="11">
        <v>3.3909824E8</v>
      </c>
      <c r="E343" s="8" t="s">
        <v>24</v>
      </c>
      <c r="F343" s="8" t="str">
        <f t="shared" si="1"/>
        <v>BUY</v>
      </c>
      <c r="G343" s="12">
        <v>15.62</v>
      </c>
      <c r="H343" s="12">
        <v>1000.0</v>
      </c>
      <c r="I343" s="16">
        <v>44727.0</v>
      </c>
      <c r="J343" s="14">
        <v>1.95</v>
      </c>
      <c r="K343" s="14">
        <f t="shared" si="2"/>
        <v>124.8399488</v>
      </c>
      <c r="L343" s="15">
        <f t="shared" si="3"/>
        <v>-0.8751600512</v>
      </c>
      <c r="M343" s="15">
        <f t="shared" si="4"/>
        <v>0.8751600512</v>
      </c>
      <c r="N343" s="8">
        <f t="shared" si="5"/>
        <v>1511</v>
      </c>
    </row>
    <row r="344" ht="12.75" customHeight="1">
      <c r="A344" s="7">
        <v>43227.0</v>
      </c>
      <c r="B344" s="8" t="s">
        <v>1649</v>
      </c>
      <c r="C344" s="8" t="s">
        <v>1650</v>
      </c>
      <c r="D344" s="11">
        <v>1.38141556E8</v>
      </c>
      <c r="E344" s="8" t="s">
        <v>24</v>
      </c>
      <c r="F344" s="8" t="str">
        <f t="shared" si="1"/>
        <v>BUY</v>
      </c>
      <c r="G344" s="12">
        <v>78.760002</v>
      </c>
      <c r="H344" s="12">
        <v>1000.0</v>
      </c>
      <c r="I344" s="7">
        <v>43256.0</v>
      </c>
      <c r="J344" s="14">
        <v>55.959999</v>
      </c>
      <c r="K344" s="14">
        <f t="shared" si="2"/>
        <v>710.51292</v>
      </c>
      <c r="L344" s="15">
        <f t="shared" si="3"/>
        <v>-0.28948708</v>
      </c>
      <c r="M344" s="15">
        <f t="shared" si="4"/>
        <v>0.28948708</v>
      </c>
      <c r="N344" s="8">
        <f t="shared" si="5"/>
        <v>29</v>
      </c>
    </row>
    <row r="345" ht="12.75" customHeight="1">
      <c r="A345" s="16">
        <v>43227.0</v>
      </c>
      <c r="B345" s="8" t="s">
        <v>363</v>
      </c>
      <c r="C345" s="8" t="s">
        <v>364</v>
      </c>
      <c r="D345" s="11">
        <v>2.49563831E8</v>
      </c>
      <c r="E345" s="18" t="s">
        <v>24</v>
      </c>
      <c r="F345" s="17" t="str">
        <f t="shared" si="1"/>
        <v>BUY</v>
      </c>
      <c r="G345" s="12">
        <v>272.450012</v>
      </c>
      <c r="H345" s="12">
        <v>1000.0</v>
      </c>
      <c r="I345" s="16">
        <v>43593.0</v>
      </c>
      <c r="J345" s="14">
        <v>387.029999</v>
      </c>
      <c r="K345" s="14">
        <f t="shared" si="2"/>
        <v>1420.554164</v>
      </c>
      <c r="L345" s="15">
        <f t="shared" si="3"/>
        <v>0.4205541639</v>
      </c>
      <c r="M345" s="15">
        <f t="shared" si="4"/>
        <v>-0.4205541639</v>
      </c>
      <c r="N345" s="8">
        <f t="shared" si="5"/>
        <v>366</v>
      </c>
    </row>
    <row r="346" ht="12.75" customHeight="1">
      <c r="A346" s="7">
        <v>43228.0</v>
      </c>
      <c r="B346" s="8" t="s">
        <v>1609</v>
      </c>
      <c r="C346" s="8" t="s">
        <v>1610</v>
      </c>
      <c r="D346" s="11">
        <v>1.533196E9</v>
      </c>
      <c r="E346" s="8" t="s">
        <v>24</v>
      </c>
      <c r="F346" s="8" t="str">
        <f t="shared" si="1"/>
        <v>BUY</v>
      </c>
      <c r="G346" s="12">
        <v>53.849998</v>
      </c>
      <c r="H346" s="12">
        <v>1000.0</v>
      </c>
      <c r="I346" s="7">
        <v>43252.0</v>
      </c>
      <c r="J346" s="14">
        <v>59.200001</v>
      </c>
      <c r="K346" s="14">
        <f t="shared" si="2"/>
        <v>1099.350106</v>
      </c>
      <c r="L346" s="15">
        <f t="shared" si="3"/>
        <v>0.09935010583</v>
      </c>
      <c r="M346" s="15">
        <f t="shared" si="4"/>
        <v>-0.09935010583</v>
      </c>
      <c r="N346" s="8">
        <f t="shared" si="5"/>
        <v>24</v>
      </c>
    </row>
    <row r="347" ht="12.75" customHeight="1">
      <c r="A347" s="7">
        <v>43229.0</v>
      </c>
      <c r="B347" s="8" t="s">
        <v>312</v>
      </c>
      <c r="C347" s="8" t="s">
        <v>313</v>
      </c>
      <c r="D347" s="11">
        <v>1.10284452E9</v>
      </c>
      <c r="E347" s="8" t="s">
        <v>24</v>
      </c>
      <c r="F347" s="8" t="str">
        <f t="shared" si="1"/>
        <v>BUY</v>
      </c>
      <c r="G347" s="12">
        <v>28.01</v>
      </c>
      <c r="H347" s="12">
        <v>1000.0</v>
      </c>
      <c r="I347" s="16">
        <v>44173.0</v>
      </c>
      <c r="J347" s="14">
        <v>38.18</v>
      </c>
      <c r="K347" s="14">
        <f t="shared" si="2"/>
        <v>1363.084613</v>
      </c>
      <c r="L347" s="15">
        <f t="shared" si="3"/>
        <v>0.3630846126</v>
      </c>
      <c r="M347" s="15">
        <f t="shared" si="4"/>
        <v>-0.3630846126</v>
      </c>
      <c r="N347" s="8">
        <f t="shared" si="5"/>
        <v>944</v>
      </c>
    </row>
    <row r="348" ht="12.75" customHeight="1">
      <c r="A348" s="7">
        <v>43229.0</v>
      </c>
      <c r="B348" s="8" t="s">
        <v>810</v>
      </c>
      <c r="C348" s="8" t="s">
        <v>811</v>
      </c>
      <c r="D348" s="11">
        <v>1.352139264E9</v>
      </c>
      <c r="E348" s="8" t="s">
        <v>20</v>
      </c>
      <c r="F348" s="8" t="str">
        <f t="shared" si="1"/>
        <v>SELL</v>
      </c>
      <c r="G348" s="12">
        <v>4.16</v>
      </c>
      <c r="H348" s="12">
        <v>1000.0</v>
      </c>
      <c r="I348" s="7">
        <v>43242.0</v>
      </c>
      <c r="J348" s="14">
        <v>3.75</v>
      </c>
      <c r="K348" s="14">
        <f t="shared" si="2"/>
        <v>901.4423077</v>
      </c>
      <c r="L348" s="15">
        <f t="shared" si="3"/>
        <v>0.09855769231</v>
      </c>
      <c r="M348" s="15">
        <f t="shared" si="4"/>
        <v>-0.09855769231</v>
      </c>
      <c r="N348" s="8">
        <f t="shared" si="5"/>
        <v>13</v>
      </c>
    </row>
    <row r="349" ht="12.75" customHeight="1">
      <c r="A349" s="7">
        <v>43231.0</v>
      </c>
      <c r="B349" s="8" t="s">
        <v>2140</v>
      </c>
      <c r="C349" s="8" t="s">
        <v>2141</v>
      </c>
      <c r="D349" s="11">
        <v>2.42394348E8</v>
      </c>
      <c r="E349" s="8" t="s">
        <v>24</v>
      </c>
      <c r="F349" s="8" t="str">
        <f t="shared" si="1"/>
        <v>BUY</v>
      </c>
      <c r="G349" s="12">
        <v>9.3</v>
      </c>
      <c r="H349" s="12">
        <v>1000.0</v>
      </c>
      <c r="I349" s="16">
        <v>43335.0</v>
      </c>
      <c r="J349" s="14">
        <v>8.99</v>
      </c>
      <c r="K349" s="14">
        <f t="shared" si="2"/>
        <v>966.6666667</v>
      </c>
      <c r="L349" s="15">
        <f t="shared" si="3"/>
        <v>-0.03333333333</v>
      </c>
      <c r="M349" s="15">
        <f t="shared" si="4"/>
        <v>0.03333333333</v>
      </c>
      <c r="N349" s="8">
        <f t="shared" si="5"/>
        <v>104</v>
      </c>
    </row>
    <row r="350" ht="12.75" customHeight="1">
      <c r="A350" s="7">
        <v>43231.0</v>
      </c>
      <c r="B350" s="8" t="s">
        <v>541</v>
      </c>
      <c r="C350" s="8" t="s">
        <v>542</v>
      </c>
      <c r="D350" s="11">
        <v>2.52174003E8</v>
      </c>
      <c r="E350" s="8" t="s">
        <v>24</v>
      </c>
      <c r="F350" s="8" t="str">
        <f t="shared" si="1"/>
        <v>BUY</v>
      </c>
      <c r="G350" s="12">
        <v>27.318155</v>
      </c>
      <c r="H350" s="12">
        <v>1000.0</v>
      </c>
      <c r="I350" s="7">
        <v>43334.0</v>
      </c>
      <c r="J350" s="14">
        <v>29.964876</v>
      </c>
      <c r="K350" s="14">
        <f t="shared" si="2"/>
        <v>1096.885057</v>
      </c>
      <c r="L350" s="15">
        <f t="shared" si="3"/>
        <v>0.09688505684</v>
      </c>
      <c r="M350" s="15">
        <f t="shared" si="4"/>
        <v>-0.09688505684</v>
      </c>
      <c r="N350" s="8">
        <f t="shared" si="5"/>
        <v>103</v>
      </c>
    </row>
    <row r="351" ht="12.75" customHeight="1">
      <c r="A351" s="7">
        <v>43235.0</v>
      </c>
      <c r="B351" s="8" t="s">
        <v>2144</v>
      </c>
      <c r="C351" s="8" t="s">
        <v>2145</v>
      </c>
      <c r="D351" s="11">
        <v>1.7637482E8</v>
      </c>
      <c r="E351" s="8" t="s">
        <v>24</v>
      </c>
      <c r="F351" s="8" t="str">
        <f t="shared" si="1"/>
        <v>BUY</v>
      </c>
      <c r="G351" s="12">
        <v>12.81</v>
      </c>
      <c r="H351" s="12">
        <v>1000.0</v>
      </c>
      <c r="I351" s="16">
        <v>44727.0</v>
      </c>
      <c r="J351" s="14">
        <v>1.61</v>
      </c>
      <c r="K351" s="14">
        <f t="shared" si="2"/>
        <v>125.6830601</v>
      </c>
      <c r="L351" s="15">
        <f t="shared" si="3"/>
        <v>-0.8743169399</v>
      </c>
      <c r="M351" s="15">
        <f t="shared" si="4"/>
        <v>0.8743169399</v>
      </c>
      <c r="N351" s="8">
        <f t="shared" si="5"/>
        <v>1492</v>
      </c>
    </row>
    <row r="352" ht="12.75" customHeight="1">
      <c r="A352" s="7">
        <v>43235.0</v>
      </c>
      <c r="B352" s="8" t="s">
        <v>2148</v>
      </c>
      <c r="C352" s="8" t="s">
        <v>2149</v>
      </c>
      <c r="D352" s="11">
        <v>2.95702528E8</v>
      </c>
      <c r="E352" s="8" t="s">
        <v>24</v>
      </c>
      <c r="F352" s="8" t="str">
        <f t="shared" si="1"/>
        <v>BUY</v>
      </c>
      <c r="G352" s="12">
        <v>15.879136</v>
      </c>
      <c r="H352" s="12">
        <v>1000.0</v>
      </c>
      <c r="I352" s="16">
        <v>44727.0</v>
      </c>
      <c r="J352" s="14">
        <v>3.35</v>
      </c>
      <c r="K352" s="14">
        <f t="shared" si="2"/>
        <v>210.9686572</v>
      </c>
      <c r="L352" s="15">
        <f t="shared" si="3"/>
        <v>-0.7890313428</v>
      </c>
      <c r="M352" s="15">
        <f t="shared" si="4"/>
        <v>0.7890313428</v>
      </c>
      <c r="N352" s="8">
        <f t="shared" si="5"/>
        <v>1492</v>
      </c>
    </row>
    <row r="353" ht="12.75" customHeight="1">
      <c r="A353" s="7">
        <v>43242.0</v>
      </c>
      <c r="B353" s="8" t="s">
        <v>810</v>
      </c>
      <c r="C353" s="8" t="s">
        <v>811</v>
      </c>
      <c r="D353" s="11">
        <v>1.352139264E9</v>
      </c>
      <c r="E353" s="8" t="s">
        <v>24</v>
      </c>
      <c r="F353" s="8" t="str">
        <f t="shared" si="1"/>
        <v>BUY</v>
      </c>
      <c r="G353" s="12">
        <v>3.75</v>
      </c>
      <c r="H353" s="12">
        <v>1000.0</v>
      </c>
      <c r="I353" s="7">
        <v>43251.0</v>
      </c>
      <c r="J353" s="14">
        <v>3.88</v>
      </c>
      <c r="K353" s="14">
        <f t="shared" si="2"/>
        <v>1034.666667</v>
      </c>
      <c r="L353" s="15">
        <f t="shared" si="3"/>
        <v>0.03466666667</v>
      </c>
      <c r="M353" s="15">
        <f t="shared" si="4"/>
        <v>-0.03466666667</v>
      </c>
      <c r="N353" s="8">
        <f t="shared" si="5"/>
        <v>9</v>
      </c>
    </row>
    <row r="354" ht="12.75" customHeight="1">
      <c r="A354" s="7">
        <v>43244.0</v>
      </c>
      <c r="B354" s="8" t="s">
        <v>370</v>
      </c>
      <c r="C354" s="8" t="s">
        <v>371</v>
      </c>
      <c r="D354" s="11">
        <v>1.548324E9</v>
      </c>
      <c r="E354" s="8" t="s">
        <v>20</v>
      </c>
      <c r="F354" s="8" t="str">
        <f t="shared" si="1"/>
        <v>SELL</v>
      </c>
      <c r="G354" s="12">
        <v>21.03574</v>
      </c>
      <c r="H354" s="12">
        <v>1000.0</v>
      </c>
      <c r="I354" s="16">
        <v>43489.0</v>
      </c>
      <c r="J354" s="14">
        <v>10.48</v>
      </c>
      <c r="K354" s="14">
        <f t="shared" si="2"/>
        <v>498.1997306</v>
      </c>
      <c r="L354" s="15">
        <f t="shared" si="3"/>
        <v>0.5018002694</v>
      </c>
      <c r="M354" s="15">
        <f t="shared" si="4"/>
        <v>-0.5018002694</v>
      </c>
      <c r="N354" s="8">
        <f t="shared" si="5"/>
        <v>245</v>
      </c>
    </row>
    <row r="355" ht="12.75" customHeight="1">
      <c r="A355" s="7">
        <v>43244.0</v>
      </c>
      <c r="B355" s="8" t="s">
        <v>1319</v>
      </c>
      <c r="C355" s="8" t="s">
        <v>1320</v>
      </c>
      <c r="D355" s="11">
        <v>1.158799596E9</v>
      </c>
      <c r="E355" s="8" t="s">
        <v>24</v>
      </c>
      <c r="F355" s="8" t="str">
        <f t="shared" si="1"/>
        <v>BUY</v>
      </c>
      <c r="G355" s="12">
        <v>14.298879</v>
      </c>
      <c r="H355" s="12">
        <v>1000.0</v>
      </c>
      <c r="I355" s="16">
        <v>43257.0</v>
      </c>
      <c r="J355" s="14">
        <v>15.095251</v>
      </c>
      <c r="K355" s="14">
        <f t="shared" si="2"/>
        <v>1055.694716</v>
      </c>
      <c r="L355" s="15">
        <f t="shared" si="3"/>
        <v>0.05569471565</v>
      </c>
      <c r="M355" s="15">
        <f t="shared" si="4"/>
        <v>-0.05569471565</v>
      </c>
      <c r="N355" s="8">
        <f t="shared" si="5"/>
        <v>13</v>
      </c>
    </row>
    <row r="356" ht="12.75" customHeight="1">
      <c r="A356" s="7">
        <v>43244.0</v>
      </c>
      <c r="B356" s="8" t="s">
        <v>2156</v>
      </c>
      <c r="C356" s="8" t="s">
        <v>2157</v>
      </c>
      <c r="D356" s="11">
        <v>1.731081759E9</v>
      </c>
      <c r="E356" s="8" t="s">
        <v>24</v>
      </c>
      <c r="F356" s="8" t="str">
        <f t="shared" si="1"/>
        <v>BUY</v>
      </c>
      <c r="G356" s="12">
        <v>16.492582</v>
      </c>
      <c r="H356" s="12">
        <v>1000.0</v>
      </c>
      <c r="I356" s="16">
        <v>44159.0</v>
      </c>
      <c r="J356" s="14">
        <v>18.061502</v>
      </c>
      <c r="K356" s="14">
        <f t="shared" si="2"/>
        <v>1095.128828</v>
      </c>
      <c r="L356" s="15">
        <f t="shared" si="3"/>
        <v>0.09512882822</v>
      </c>
      <c r="M356" s="15">
        <f t="shared" si="4"/>
        <v>-0.09512882822</v>
      </c>
      <c r="N356" s="8">
        <f t="shared" si="5"/>
        <v>915</v>
      </c>
    </row>
    <row r="357" ht="12.75" customHeight="1">
      <c r="A357" s="7">
        <v>43249.0</v>
      </c>
      <c r="B357" s="8" t="s">
        <v>1473</v>
      </c>
      <c r="C357" s="8" t="s">
        <v>1474</v>
      </c>
      <c r="D357" s="11">
        <v>1.60869936E8</v>
      </c>
      <c r="E357" s="8" t="s">
        <v>24</v>
      </c>
      <c r="F357" s="8" t="str">
        <f t="shared" si="1"/>
        <v>BUY</v>
      </c>
      <c r="G357" s="12">
        <v>15.84</v>
      </c>
      <c r="H357" s="12">
        <v>1000.0</v>
      </c>
      <c r="I357" s="16">
        <v>43287.0</v>
      </c>
      <c r="J357" s="14">
        <v>20.0</v>
      </c>
      <c r="K357" s="14">
        <f t="shared" si="2"/>
        <v>1262.626263</v>
      </c>
      <c r="L357" s="15">
        <f t="shared" si="3"/>
        <v>0.2626262626</v>
      </c>
      <c r="M357" s="15">
        <f t="shared" si="4"/>
        <v>-0.2626262626</v>
      </c>
      <c r="N357" s="8">
        <f t="shared" si="5"/>
        <v>38</v>
      </c>
    </row>
    <row r="358" ht="12.75" customHeight="1">
      <c r="A358" s="7">
        <v>43249.0</v>
      </c>
      <c r="B358" s="8" t="s">
        <v>747</v>
      </c>
      <c r="C358" s="8" t="s">
        <v>748</v>
      </c>
      <c r="D358" s="11">
        <v>1.884947716E9</v>
      </c>
      <c r="E358" s="8" t="s">
        <v>20</v>
      </c>
      <c r="F358" s="8" t="str">
        <f t="shared" si="1"/>
        <v>SELL</v>
      </c>
      <c r="G358" s="12">
        <v>125.335075</v>
      </c>
      <c r="H358" s="12">
        <v>1000.0</v>
      </c>
      <c r="I358" s="16">
        <v>43291.0</v>
      </c>
      <c r="J358" s="14">
        <v>126.453499</v>
      </c>
      <c r="K358" s="14">
        <f t="shared" si="2"/>
        <v>1008.923472</v>
      </c>
      <c r="L358" s="15">
        <f t="shared" si="3"/>
        <v>-0.008923471742</v>
      </c>
      <c r="M358" s="15">
        <f t="shared" si="4"/>
        <v>0.008923471742</v>
      </c>
      <c r="N358" s="8">
        <f t="shared" si="5"/>
        <v>42</v>
      </c>
    </row>
    <row r="359" ht="12.75" customHeight="1">
      <c r="A359" s="7">
        <v>43251.0</v>
      </c>
      <c r="B359" s="8" t="s">
        <v>810</v>
      </c>
      <c r="C359" s="8" t="s">
        <v>811</v>
      </c>
      <c r="D359" s="11">
        <v>1.352139264E9</v>
      </c>
      <c r="E359" s="8" t="s">
        <v>20</v>
      </c>
      <c r="F359" s="8" t="str">
        <f t="shared" si="1"/>
        <v>SELL</v>
      </c>
      <c r="G359" s="12">
        <v>3.88</v>
      </c>
      <c r="H359" s="12">
        <v>1000.0</v>
      </c>
      <c r="I359" s="7">
        <v>43298.0</v>
      </c>
      <c r="J359" s="14">
        <v>6.29</v>
      </c>
      <c r="K359" s="14">
        <f t="shared" si="2"/>
        <v>1621.134021</v>
      </c>
      <c r="L359" s="15">
        <f t="shared" si="3"/>
        <v>-0.6211340206</v>
      </c>
      <c r="M359" s="15">
        <f t="shared" si="4"/>
        <v>0.6211340206</v>
      </c>
      <c r="N359" s="8">
        <f t="shared" si="5"/>
        <v>47</v>
      </c>
    </row>
    <row r="360" ht="12.75" customHeight="1">
      <c r="A360" s="7">
        <v>43252.0</v>
      </c>
      <c r="B360" s="8" t="s">
        <v>2166</v>
      </c>
      <c r="C360" s="8" t="s">
        <v>2167</v>
      </c>
      <c r="D360" s="11">
        <v>8.6341392E7</v>
      </c>
      <c r="E360" s="8" t="s">
        <v>24</v>
      </c>
      <c r="F360" s="8" t="str">
        <f t="shared" si="1"/>
        <v>BUY</v>
      </c>
      <c r="G360" s="12">
        <v>19.1</v>
      </c>
      <c r="H360" s="12">
        <v>1000.0</v>
      </c>
      <c r="I360" s="16">
        <v>44727.0</v>
      </c>
      <c r="J360" s="14">
        <v>3.88</v>
      </c>
      <c r="K360" s="14">
        <f t="shared" si="2"/>
        <v>203.1413613</v>
      </c>
      <c r="L360" s="15">
        <f t="shared" si="3"/>
        <v>-0.7968586387</v>
      </c>
      <c r="M360" s="15">
        <f t="shared" si="4"/>
        <v>0.7968586387</v>
      </c>
      <c r="N360" s="8">
        <f t="shared" si="5"/>
        <v>1475</v>
      </c>
    </row>
    <row r="361" ht="12.75" customHeight="1">
      <c r="A361" s="7">
        <v>43252.0</v>
      </c>
      <c r="B361" s="8" t="s">
        <v>2168</v>
      </c>
      <c r="C361" s="8" t="s">
        <v>2169</v>
      </c>
      <c r="D361" s="11">
        <v>6.5555136E8</v>
      </c>
      <c r="E361" s="8" t="s">
        <v>24</v>
      </c>
      <c r="F361" s="8" t="str">
        <f t="shared" si="1"/>
        <v>BUY</v>
      </c>
      <c r="G361" s="12">
        <v>7.153128</v>
      </c>
      <c r="H361" s="12">
        <v>1000.0</v>
      </c>
      <c r="I361" s="16">
        <v>44727.0</v>
      </c>
      <c r="J361" s="14">
        <v>5.66</v>
      </c>
      <c r="K361" s="14">
        <f t="shared" si="2"/>
        <v>791.2622282</v>
      </c>
      <c r="L361" s="15">
        <f t="shared" si="3"/>
        <v>-0.2087377718</v>
      </c>
      <c r="M361" s="15">
        <f t="shared" si="4"/>
        <v>0.2087377718</v>
      </c>
      <c r="N361" s="8">
        <f t="shared" si="5"/>
        <v>1475</v>
      </c>
    </row>
    <row r="362" ht="12.75" customHeight="1">
      <c r="A362" s="7">
        <v>43252.0</v>
      </c>
      <c r="B362" s="8" t="s">
        <v>1609</v>
      </c>
      <c r="C362" s="8" t="s">
        <v>1610</v>
      </c>
      <c r="D362" s="11">
        <v>1.533196E9</v>
      </c>
      <c r="E362" s="8" t="s">
        <v>20</v>
      </c>
      <c r="F362" s="8" t="str">
        <f t="shared" si="1"/>
        <v>SELL</v>
      </c>
      <c r="G362" s="12">
        <v>59.200001</v>
      </c>
      <c r="H362" s="12">
        <v>1000.0</v>
      </c>
      <c r="I362" s="7">
        <v>43364.0</v>
      </c>
      <c r="J362" s="14">
        <v>58.150002</v>
      </c>
      <c r="K362" s="14">
        <f t="shared" si="2"/>
        <v>982.2635307</v>
      </c>
      <c r="L362" s="15">
        <f t="shared" si="3"/>
        <v>0.01773646929</v>
      </c>
      <c r="M362" s="15">
        <f t="shared" si="4"/>
        <v>-0.01773646929</v>
      </c>
      <c r="N362" s="8">
        <f t="shared" si="5"/>
        <v>112</v>
      </c>
    </row>
    <row r="363" ht="12.75" customHeight="1">
      <c r="A363" s="7">
        <v>43255.0</v>
      </c>
      <c r="B363" s="8" t="s">
        <v>2174</v>
      </c>
      <c r="C363" s="8" t="s">
        <v>2175</v>
      </c>
      <c r="D363" s="11">
        <v>9.8208942E8</v>
      </c>
      <c r="E363" s="8" t="s">
        <v>24</v>
      </c>
      <c r="F363" s="8" t="str">
        <f t="shared" si="1"/>
        <v>BUY</v>
      </c>
      <c r="G363" s="12">
        <v>26.18</v>
      </c>
      <c r="H363" s="12">
        <v>1000.0</v>
      </c>
      <c r="I363" s="16">
        <v>44727.0</v>
      </c>
      <c r="J363" s="14">
        <v>27.299999</v>
      </c>
      <c r="K363" s="14">
        <f t="shared" si="2"/>
        <v>1042.78071</v>
      </c>
      <c r="L363" s="15">
        <f t="shared" si="3"/>
        <v>0.04278071047</v>
      </c>
      <c r="M363" s="15">
        <f t="shared" si="4"/>
        <v>-0.04278071047</v>
      </c>
      <c r="N363" s="8">
        <f t="shared" si="5"/>
        <v>1472</v>
      </c>
    </row>
    <row r="364" ht="12.75" customHeight="1">
      <c r="A364" s="7">
        <v>43255.0</v>
      </c>
      <c r="B364" s="8" t="s">
        <v>2176</v>
      </c>
      <c r="C364" s="8" t="s">
        <v>2177</v>
      </c>
      <c r="D364" s="11">
        <v>3.60972504E8</v>
      </c>
      <c r="E364" s="8" t="s">
        <v>24</v>
      </c>
      <c r="F364" s="8" t="str">
        <f t="shared" si="1"/>
        <v>BUY</v>
      </c>
      <c r="G364" s="12">
        <v>9.180358</v>
      </c>
      <c r="H364" s="12">
        <v>1000.0</v>
      </c>
      <c r="I364" s="16">
        <v>44727.0</v>
      </c>
      <c r="J364" s="14">
        <v>8.556787</v>
      </c>
      <c r="K364" s="14">
        <f t="shared" si="2"/>
        <v>932.0755247</v>
      </c>
      <c r="L364" s="15">
        <f t="shared" si="3"/>
        <v>-0.06792447528</v>
      </c>
      <c r="M364" s="15">
        <f t="shared" si="4"/>
        <v>0.06792447528</v>
      </c>
      <c r="N364" s="8">
        <f t="shared" si="5"/>
        <v>1472</v>
      </c>
    </row>
    <row r="365" ht="12.75" customHeight="1">
      <c r="A365" s="7">
        <v>43255.0</v>
      </c>
      <c r="B365" s="8" t="s">
        <v>1557</v>
      </c>
      <c r="C365" s="8" t="s">
        <v>1558</v>
      </c>
      <c r="D365" s="11">
        <v>4.55891935E8</v>
      </c>
      <c r="E365" s="8" t="s">
        <v>20</v>
      </c>
      <c r="F365" s="8" t="str">
        <f t="shared" si="1"/>
        <v>SELL</v>
      </c>
      <c r="G365" s="12">
        <v>12.117404</v>
      </c>
      <c r="H365" s="12">
        <v>1000.0</v>
      </c>
      <c r="I365" s="7">
        <v>43390.0</v>
      </c>
      <c r="J365" s="14">
        <v>9.923146</v>
      </c>
      <c r="K365" s="14">
        <f t="shared" si="2"/>
        <v>818.9168241</v>
      </c>
      <c r="L365" s="15">
        <f t="shared" si="3"/>
        <v>0.1810831759</v>
      </c>
      <c r="M365" s="15">
        <f t="shared" si="4"/>
        <v>-0.1810831759</v>
      </c>
      <c r="N365" s="8">
        <f t="shared" si="5"/>
        <v>135</v>
      </c>
    </row>
    <row r="366" ht="12.75" customHeight="1">
      <c r="A366" s="7">
        <v>43256.0</v>
      </c>
      <c r="B366" s="8" t="s">
        <v>1649</v>
      </c>
      <c r="C366" s="8" t="s">
        <v>1650</v>
      </c>
      <c r="D366" s="11">
        <v>1.38141556E8</v>
      </c>
      <c r="E366" s="8" t="s">
        <v>20</v>
      </c>
      <c r="F366" s="8" t="str">
        <f t="shared" si="1"/>
        <v>SELL</v>
      </c>
      <c r="G366" s="12">
        <v>55.959999</v>
      </c>
      <c r="H366" s="12">
        <v>1000.0</v>
      </c>
      <c r="I366" s="7">
        <v>43468.0</v>
      </c>
      <c r="J366" s="14">
        <v>31.58</v>
      </c>
      <c r="K366" s="14">
        <f t="shared" si="2"/>
        <v>564.3316756</v>
      </c>
      <c r="L366" s="15">
        <f t="shared" si="3"/>
        <v>0.4356683244</v>
      </c>
      <c r="M366" s="15">
        <f t="shared" si="4"/>
        <v>-0.4356683244</v>
      </c>
      <c r="N366" s="8">
        <f t="shared" si="5"/>
        <v>212</v>
      </c>
    </row>
    <row r="367" ht="12.75" customHeight="1">
      <c r="A367" s="7">
        <v>43257.0</v>
      </c>
      <c r="B367" s="8" t="s">
        <v>1319</v>
      </c>
      <c r="C367" s="8" t="s">
        <v>1320</v>
      </c>
      <c r="D367" s="11">
        <v>1.158799596E9</v>
      </c>
      <c r="E367" s="8" t="s">
        <v>20</v>
      </c>
      <c r="F367" s="8" t="str">
        <f t="shared" si="1"/>
        <v>SELL</v>
      </c>
      <c r="G367" s="12">
        <v>15.095251</v>
      </c>
      <c r="H367" s="12">
        <v>1000.0</v>
      </c>
      <c r="I367" s="16">
        <v>43356.0</v>
      </c>
      <c r="J367" s="14">
        <v>13.852174</v>
      </c>
      <c r="K367" s="14">
        <f t="shared" si="2"/>
        <v>917.6511209</v>
      </c>
      <c r="L367" s="15">
        <f t="shared" si="3"/>
        <v>0.08234887913</v>
      </c>
      <c r="M367" s="15">
        <f t="shared" si="4"/>
        <v>-0.08234887913</v>
      </c>
      <c r="N367" s="8">
        <f t="shared" si="5"/>
        <v>99</v>
      </c>
    </row>
    <row r="368" ht="12.75" customHeight="1">
      <c r="A368" s="7">
        <v>43257.0</v>
      </c>
      <c r="B368" s="8" t="s">
        <v>1572</v>
      </c>
      <c r="C368" s="8" t="s">
        <v>1573</v>
      </c>
      <c r="D368" s="11">
        <v>1.578007129E9</v>
      </c>
      <c r="E368" s="8" t="s">
        <v>24</v>
      </c>
      <c r="F368" s="8" t="str">
        <f t="shared" si="1"/>
        <v>BUY</v>
      </c>
      <c r="G368" s="12">
        <v>44.220001</v>
      </c>
      <c r="H368" s="12">
        <v>1000.0</v>
      </c>
      <c r="I368" s="16">
        <v>43298.0</v>
      </c>
      <c r="J368" s="14">
        <v>63.599998</v>
      </c>
      <c r="K368" s="14">
        <f t="shared" si="2"/>
        <v>1438.263152</v>
      </c>
      <c r="L368" s="15">
        <f t="shared" si="3"/>
        <v>0.4382631516</v>
      </c>
      <c r="M368" s="15">
        <f t="shared" si="4"/>
        <v>-0.4382631516</v>
      </c>
      <c r="N368" s="8">
        <f t="shared" si="5"/>
        <v>41</v>
      </c>
    </row>
    <row r="369" ht="12.75" customHeight="1">
      <c r="A369" s="7">
        <v>43264.0</v>
      </c>
      <c r="B369" s="8" t="s">
        <v>2184</v>
      </c>
      <c r="C369" s="8" t="s">
        <v>2185</v>
      </c>
      <c r="D369" s="11">
        <v>1.502015381E9</v>
      </c>
      <c r="E369" s="8" t="s">
        <v>20</v>
      </c>
      <c r="F369" s="8" t="str">
        <f t="shared" si="1"/>
        <v>SELL</v>
      </c>
      <c r="G369" s="12">
        <v>13.4</v>
      </c>
      <c r="H369" s="12">
        <v>1000.0</v>
      </c>
      <c r="I369" s="16">
        <v>44727.0</v>
      </c>
      <c r="J369" s="14">
        <v>8.2</v>
      </c>
      <c r="K369" s="14">
        <f t="shared" si="2"/>
        <v>611.9402985</v>
      </c>
      <c r="L369" s="15">
        <f t="shared" si="3"/>
        <v>0.3880597015</v>
      </c>
      <c r="M369" s="15">
        <f t="shared" si="4"/>
        <v>-0.3880597015</v>
      </c>
      <c r="N369" s="8">
        <f t="shared" si="5"/>
        <v>1463</v>
      </c>
    </row>
    <row r="370" ht="12.75" customHeight="1">
      <c r="A370" s="7">
        <v>43264.0</v>
      </c>
      <c r="B370" s="8" t="s">
        <v>1744</v>
      </c>
      <c r="C370" s="8" t="s">
        <v>1745</v>
      </c>
      <c r="D370" s="11">
        <v>1.892566E8</v>
      </c>
      <c r="E370" s="8" t="s">
        <v>24</v>
      </c>
      <c r="F370" s="8" t="str">
        <f t="shared" si="1"/>
        <v>BUY</v>
      </c>
      <c r="G370" s="12">
        <v>17.5</v>
      </c>
      <c r="H370" s="12">
        <v>1000.0</v>
      </c>
      <c r="I370" s="7">
        <v>44067.0</v>
      </c>
      <c r="J370" s="14">
        <v>14.19</v>
      </c>
      <c r="K370" s="14">
        <f t="shared" si="2"/>
        <v>810.8571429</v>
      </c>
      <c r="L370" s="15">
        <f t="shared" si="3"/>
        <v>-0.1891428571</v>
      </c>
      <c r="M370" s="15">
        <f t="shared" si="4"/>
        <v>0.1891428571</v>
      </c>
      <c r="N370" s="8">
        <f t="shared" si="5"/>
        <v>803</v>
      </c>
    </row>
    <row r="371" ht="12.75" customHeight="1">
      <c r="A371" s="7">
        <v>43265.0</v>
      </c>
      <c r="B371" s="8" t="s">
        <v>2188</v>
      </c>
      <c r="C371" s="8" t="s">
        <v>2189</v>
      </c>
      <c r="D371" s="11">
        <v>5.41905056E8</v>
      </c>
      <c r="E371" s="8" t="s">
        <v>24</v>
      </c>
      <c r="F371" s="8" t="str">
        <f t="shared" si="1"/>
        <v>BUY</v>
      </c>
      <c r="G371" s="12">
        <v>28.85</v>
      </c>
      <c r="H371" s="12">
        <v>1000.0</v>
      </c>
      <c r="I371" s="16">
        <v>43503.0</v>
      </c>
      <c r="J371" s="14">
        <v>28.91</v>
      </c>
      <c r="K371" s="14">
        <f t="shared" si="2"/>
        <v>1002.079723</v>
      </c>
      <c r="L371" s="15">
        <f t="shared" si="3"/>
        <v>0.002079722704</v>
      </c>
      <c r="M371" s="15">
        <f t="shared" si="4"/>
        <v>-0.002079722704</v>
      </c>
      <c r="N371" s="8">
        <f t="shared" si="5"/>
        <v>238</v>
      </c>
    </row>
    <row r="372" ht="12.75" customHeight="1">
      <c r="A372" s="16">
        <v>43265.0</v>
      </c>
      <c r="B372" s="8" t="s">
        <v>2190</v>
      </c>
      <c r="C372" s="8" t="s">
        <v>2191</v>
      </c>
      <c r="D372" s="11">
        <v>1.37249993E9</v>
      </c>
      <c r="E372" s="17" t="s">
        <v>20</v>
      </c>
      <c r="F372" s="18" t="str">
        <f t="shared" si="1"/>
        <v>SELL</v>
      </c>
      <c r="G372" s="12">
        <v>31.34</v>
      </c>
      <c r="H372" s="12">
        <v>1000.0</v>
      </c>
      <c r="I372" s="16">
        <v>43671.0</v>
      </c>
      <c r="J372" s="14">
        <v>15.3</v>
      </c>
      <c r="K372" s="14">
        <f t="shared" si="2"/>
        <v>488.1940013</v>
      </c>
      <c r="L372" s="15">
        <f t="shared" si="3"/>
        <v>0.5118059987</v>
      </c>
      <c r="M372" s="15">
        <f t="shared" si="4"/>
        <v>-0.5118059987</v>
      </c>
      <c r="N372" s="8">
        <f t="shared" si="5"/>
        <v>406</v>
      </c>
    </row>
    <row r="373" ht="12.75" customHeight="1">
      <c r="A373" s="7">
        <v>43266.0</v>
      </c>
      <c r="B373" s="8" t="s">
        <v>1458</v>
      </c>
      <c r="C373" s="8" t="s">
        <v>1459</v>
      </c>
      <c r="D373" s="11">
        <v>2.7711288E8</v>
      </c>
      <c r="E373" s="8" t="s">
        <v>24</v>
      </c>
      <c r="F373" s="8" t="str">
        <f t="shared" si="1"/>
        <v>BUY</v>
      </c>
      <c r="G373" s="12">
        <v>10.527369</v>
      </c>
      <c r="H373" s="12">
        <v>1000.0</v>
      </c>
      <c r="I373" s="16">
        <v>44727.0</v>
      </c>
      <c r="J373" s="14">
        <v>4.10608</v>
      </c>
      <c r="K373" s="14">
        <f t="shared" si="2"/>
        <v>390.0385747</v>
      </c>
      <c r="L373" s="15">
        <f t="shared" si="3"/>
        <v>-0.6099614253</v>
      </c>
      <c r="M373" s="15">
        <f t="shared" si="4"/>
        <v>0.6099614253</v>
      </c>
      <c r="N373" s="8">
        <f t="shared" si="5"/>
        <v>1461</v>
      </c>
    </row>
    <row r="374" ht="12.75" customHeight="1">
      <c r="A374" s="7">
        <v>43266.0</v>
      </c>
      <c r="B374" s="8" t="s">
        <v>2192</v>
      </c>
      <c r="C374" s="8" t="s">
        <v>2193</v>
      </c>
      <c r="D374" s="11">
        <v>1.885017906E9</v>
      </c>
      <c r="E374" s="8" t="s">
        <v>24</v>
      </c>
      <c r="F374" s="8" t="str">
        <f t="shared" si="1"/>
        <v>BUY</v>
      </c>
      <c r="G374" s="12">
        <v>19.91</v>
      </c>
      <c r="H374" s="12">
        <v>1000.0</v>
      </c>
      <c r="I374" s="16">
        <v>43525.0</v>
      </c>
      <c r="J374" s="14">
        <v>69.239998</v>
      </c>
      <c r="K374" s="14">
        <f t="shared" si="2"/>
        <v>3477.649322</v>
      </c>
      <c r="L374" s="15">
        <f t="shared" si="3"/>
        <v>2.477649322</v>
      </c>
      <c r="M374" s="15">
        <f t="shared" si="4"/>
        <v>-2.477649322</v>
      </c>
      <c r="N374" s="8">
        <f t="shared" si="5"/>
        <v>259</v>
      </c>
    </row>
    <row r="375" ht="12.75" customHeight="1">
      <c r="A375" s="7">
        <v>43270.0</v>
      </c>
      <c r="B375" s="8" t="s">
        <v>551</v>
      </c>
      <c r="C375" s="8" t="s">
        <v>552</v>
      </c>
      <c r="D375" s="11">
        <v>7.25136E8</v>
      </c>
      <c r="E375" s="8" t="s">
        <v>20</v>
      </c>
      <c r="F375" s="8" t="str">
        <f t="shared" si="1"/>
        <v>SELL</v>
      </c>
      <c r="G375" s="12">
        <v>28.36</v>
      </c>
      <c r="H375" s="12">
        <v>1000.0</v>
      </c>
      <c r="I375" s="16">
        <v>43405.0</v>
      </c>
      <c r="J375" s="14">
        <v>18.62</v>
      </c>
      <c r="K375" s="14">
        <f t="shared" si="2"/>
        <v>656.5585331</v>
      </c>
      <c r="L375" s="15">
        <f t="shared" si="3"/>
        <v>0.3434414669</v>
      </c>
      <c r="M375" s="15">
        <f t="shared" si="4"/>
        <v>-0.3434414669</v>
      </c>
      <c r="N375" s="8">
        <f t="shared" si="5"/>
        <v>135</v>
      </c>
    </row>
    <row r="376" ht="12.75" customHeight="1">
      <c r="A376" s="7">
        <v>43270.0</v>
      </c>
      <c r="B376" s="8" t="s">
        <v>2200</v>
      </c>
      <c r="C376" s="8" t="s">
        <v>2201</v>
      </c>
      <c r="D376" s="11">
        <v>1.455428E8</v>
      </c>
      <c r="E376" s="8" t="s">
        <v>20</v>
      </c>
      <c r="F376" s="8" t="str">
        <f t="shared" si="1"/>
        <v>SELL</v>
      </c>
      <c r="G376" s="12">
        <v>24.469999</v>
      </c>
      <c r="H376" s="12">
        <v>1000.0</v>
      </c>
      <c r="I376" s="16">
        <v>43384.0</v>
      </c>
      <c r="J376" s="14">
        <v>10.0</v>
      </c>
      <c r="K376" s="14">
        <f t="shared" si="2"/>
        <v>408.6636865</v>
      </c>
      <c r="L376" s="15">
        <f t="shared" si="3"/>
        <v>0.5913363135</v>
      </c>
      <c r="M376" s="15">
        <f t="shared" si="4"/>
        <v>-0.5913363135</v>
      </c>
      <c r="N376" s="8">
        <f t="shared" si="5"/>
        <v>114</v>
      </c>
    </row>
    <row r="377" ht="12.75" customHeight="1">
      <c r="A377" s="7">
        <v>43271.0</v>
      </c>
      <c r="B377" s="8" t="s">
        <v>886</v>
      </c>
      <c r="C377" s="8" t="s">
        <v>887</v>
      </c>
      <c r="D377" s="11">
        <v>1.19716E9</v>
      </c>
      <c r="E377" s="8" t="s">
        <v>24</v>
      </c>
      <c r="F377" s="8" t="str">
        <f t="shared" si="1"/>
        <v>BUY</v>
      </c>
      <c r="G377" s="12">
        <v>29.42</v>
      </c>
      <c r="H377" s="12">
        <v>1000.0</v>
      </c>
      <c r="I377" s="16">
        <v>43586.0</v>
      </c>
      <c r="J377" s="14">
        <v>34.740002</v>
      </c>
      <c r="K377" s="14">
        <f t="shared" si="2"/>
        <v>1180.829436</v>
      </c>
      <c r="L377" s="15">
        <f t="shared" si="3"/>
        <v>0.1808294358</v>
      </c>
      <c r="M377" s="15">
        <f t="shared" si="4"/>
        <v>-0.1808294358</v>
      </c>
      <c r="N377" s="8">
        <f t="shared" si="5"/>
        <v>315</v>
      </c>
    </row>
    <row r="378" ht="12.75" customHeight="1">
      <c r="A378" s="16">
        <v>43271.0</v>
      </c>
      <c r="B378" s="8" t="s">
        <v>1892</v>
      </c>
      <c r="C378" s="8" t="s">
        <v>1893</v>
      </c>
      <c r="D378" s="11">
        <v>1.964293212E9</v>
      </c>
      <c r="E378" s="17" t="s">
        <v>20</v>
      </c>
      <c r="F378" s="18" t="str">
        <f t="shared" si="1"/>
        <v>SELL</v>
      </c>
      <c r="G378" s="12">
        <v>43.806732</v>
      </c>
      <c r="H378" s="12">
        <v>1000.0</v>
      </c>
      <c r="I378" s="16">
        <v>43451.0</v>
      </c>
      <c r="J378" s="14">
        <v>19.576246</v>
      </c>
      <c r="K378" s="14">
        <f t="shared" si="2"/>
        <v>446.8775712</v>
      </c>
      <c r="L378" s="15">
        <f t="shared" si="3"/>
        <v>0.5531224288</v>
      </c>
      <c r="M378" s="15">
        <f t="shared" si="4"/>
        <v>-0.5531224288</v>
      </c>
      <c r="N378" s="8">
        <f t="shared" si="5"/>
        <v>180</v>
      </c>
    </row>
    <row r="379" ht="12.75" customHeight="1">
      <c r="A379" s="7">
        <v>43272.0</v>
      </c>
      <c r="B379" s="8" t="s">
        <v>1112</v>
      </c>
      <c r="C379" s="8" t="s">
        <v>1113</v>
      </c>
      <c r="D379" s="11">
        <v>3.7350612E8</v>
      </c>
      <c r="E379" s="8" t="s">
        <v>24</v>
      </c>
      <c r="F379" s="8" t="str">
        <f t="shared" si="1"/>
        <v>BUY</v>
      </c>
      <c r="G379" s="12">
        <v>121.340675</v>
      </c>
      <c r="H379" s="12">
        <v>1000.0</v>
      </c>
      <c r="I379" s="16">
        <v>43367.0</v>
      </c>
      <c r="J379" s="14">
        <v>90.31736</v>
      </c>
      <c r="K379" s="14">
        <f t="shared" si="2"/>
        <v>744.3288081</v>
      </c>
      <c r="L379" s="15">
        <f t="shared" si="3"/>
        <v>-0.2556711919</v>
      </c>
      <c r="M379" s="15">
        <f t="shared" si="4"/>
        <v>0.2556711919</v>
      </c>
      <c r="N379" s="8">
        <f t="shared" si="5"/>
        <v>95</v>
      </c>
    </row>
    <row r="380" ht="12.75" customHeight="1">
      <c r="A380" s="7">
        <v>43272.0</v>
      </c>
      <c r="B380" s="8" t="s">
        <v>2202</v>
      </c>
      <c r="C380" s="8" t="s">
        <v>2203</v>
      </c>
      <c r="D380" s="11">
        <v>1.3768608E9</v>
      </c>
      <c r="E380" s="8" t="s">
        <v>24</v>
      </c>
      <c r="F380" s="8" t="str">
        <f t="shared" si="1"/>
        <v>BUY</v>
      </c>
      <c r="G380" s="12">
        <v>13.495157</v>
      </c>
      <c r="H380" s="12">
        <v>1000.0</v>
      </c>
      <c r="I380" s="16">
        <v>44727.0</v>
      </c>
      <c r="J380" s="14">
        <v>12.726126</v>
      </c>
      <c r="K380" s="14">
        <f t="shared" si="2"/>
        <v>943.0142976</v>
      </c>
      <c r="L380" s="15">
        <f t="shared" si="3"/>
        <v>-0.05698570235</v>
      </c>
      <c r="M380" s="15">
        <f t="shared" si="4"/>
        <v>0.05698570235</v>
      </c>
      <c r="N380" s="8">
        <f t="shared" si="5"/>
        <v>1455</v>
      </c>
    </row>
    <row r="381" ht="12.75" customHeight="1">
      <c r="A381" s="7">
        <v>43287.0</v>
      </c>
      <c r="B381" s="8" t="s">
        <v>1473</v>
      </c>
      <c r="C381" s="8" t="s">
        <v>1474</v>
      </c>
      <c r="D381" s="11">
        <v>1.60869936E8</v>
      </c>
      <c r="E381" s="8" t="s">
        <v>20</v>
      </c>
      <c r="F381" s="8" t="str">
        <f t="shared" si="1"/>
        <v>SELL</v>
      </c>
      <c r="G381" s="12">
        <v>20.0</v>
      </c>
      <c r="H381" s="12">
        <v>1000.0</v>
      </c>
      <c r="I381" s="16">
        <v>43810.0</v>
      </c>
      <c r="J381" s="14">
        <v>16.35</v>
      </c>
      <c r="K381" s="14">
        <f t="shared" si="2"/>
        <v>817.5</v>
      </c>
      <c r="L381" s="15">
        <f t="shared" si="3"/>
        <v>0.1825</v>
      </c>
      <c r="M381" s="15">
        <f t="shared" si="4"/>
        <v>-0.1825</v>
      </c>
      <c r="N381" s="8">
        <f t="shared" si="5"/>
        <v>523</v>
      </c>
    </row>
    <row r="382" ht="12.75" customHeight="1">
      <c r="A382" s="7">
        <v>43287.0</v>
      </c>
      <c r="B382" s="8" t="s">
        <v>2212</v>
      </c>
      <c r="C382" s="8" t="s">
        <v>2213</v>
      </c>
      <c r="D382" s="11">
        <v>1.17357714E8</v>
      </c>
      <c r="E382" s="8" t="s">
        <v>20</v>
      </c>
      <c r="F382" s="8" t="str">
        <f t="shared" si="1"/>
        <v>SELL</v>
      </c>
      <c r="G382" s="12">
        <v>11.5</v>
      </c>
      <c r="H382" s="12">
        <v>1000.0</v>
      </c>
      <c r="I382" s="16">
        <v>44727.0</v>
      </c>
      <c r="J382" s="14">
        <v>2.03</v>
      </c>
      <c r="K382" s="14">
        <f t="shared" si="2"/>
        <v>176.5217391</v>
      </c>
      <c r="L382" s="15">
        <f t="shared" si="3"/>
        <v>0.8234782609</v>
      </c>
      <c r="M382" s="15">
        <f t="shared" si="4"/>
        <v>-0.8234782609</v>
      </c>
      <c r="N382" s="8">
        <f t="shared" si="5"/>
        <v>1440</v>
      </c>
    </row>
    <row r="383" ht="12.75" customHeight="1">
      <c r="A383" s="7">
        <v>43290.0</v>
      </c>
      <c r="B383" s="8" t="s">
        <v>1937</v>
      </c>
      <c r="C383" s="8" t="s">
        <v>1938</v>
      </c>
      <c r="D383" s="11">
        <v>4.27763924E8</v>
      </c>
      <c r="E383" s="8" t="s">
        <v>20</v>
      </c>
      <c r="F383" s="8" t="str">
        <f t="shared" si="1"/>
        <v>SELL</v>
      </c>
      <c r="G383" s="12">
        <v>31.120001</v>
      </c>
      <c r="H383" s="12">
        <v>1000.0</v>
      </c>
      <c r="I383" s="7">
        <v>43452.0</v>
      </c>
      <c r="J383" s="14">
        <v>19.639999</v>
      </c>
      <c r="K383" s="14">
        <f t="shared" si="2"/>
        <v>631.105346</v>
      </c>
      <c r="L383" s="15">
        <f t="shared" si="3"/>
        <v>0.368894654</v>
      </c>
      <c r="M383" s="15">
        <f t="shared" si="4"/>
        <v>-0.368894654</v>
      </c>
      <c r="N383" s="8">
        <f t="shared" si="5"/>
        <v>162</v>
      </c>
    </row>
    <row r="384" ht="12.75" customHeight="1">
      <c r="A384" s="7">
        <v>43291.0</v>
      </c>
      <c r="B384" s="8" t="s">
        <v>747</v>
      </c>
      <c r="C384" s="8" t="s">
        <v>748</v>
      </c>
      <c r="D384" s="11">
        <v>1.884947716E9</v>
      </c>
      <c r="E384" s="8" t="s">
        <v>24</v>
      </c>
      <c r="F384" s="8" t="str">
        <f t="shared" si="1"/>
        <v>BUY</v>
      </c>
      <c r="G384" s="12">
        <v>126.453499</v>
      </c>
      <c r="H384" s="12">
        <v>1000.0</v>
      </c>
      <c r="I384" s="16">
        <v>43725.0</v>
      </c>
      <c r="J384" s="14">
        <v>145.284622</v>
      </c>
      <c r="K384" s="14">
        <f t="shared" si="2"/>
        <v>1148.917374</v>
      </c>
      <c r="L384" s="15">
        <f t="shared" si="3"/>
        <v>0.148917374</v>
      </c>
      <c r="M384" s="15">
        <f t="shared" si="4"/>
        <v>-0.148917374</v>
      </c>
      <c r="N384" s="8">
        <f t="shared" si="5"/>
        <v>434</v>
      </c>
    </row>
    <row r="385" ht="12.75" customHeight="1">
      <c r="A385" s="7">
        <v>43291.0</v>
      </c>
      <c r="B385" s="8" t="s">
        <v>2223</v>
      </c>
      <c r="C385" s="8" t="s">
        <v>2224</v>
      </c>
      <c r="D385" s="11">
        <v>5.54077368E8</v>
      </c>
      <c r="E385" s="8" t="s">
        <v>20</v>
      </c>
      <c r="F385" s="8" t="str">
        <f t="shared" si="1"/>
        <v>SELL</v>
      </c>
      <c r="G385" s="12">
        <v>18.442904</v>
      </c>
      <c r="H385" s="12">
        <v>1000.0</v>
      </c>
      <c r="I385" s="16">
        <v>44727.0</v>
      </c>
      <c r="J385" s="14">
        <v>15.018399</v>
      </c>
      <c r="K385" s="14">
        <f t="shared" si="2"/>
        <v>814.3185585</v>
      </c>
      <c r="L385" s="15">
        <f t="shared" si="3"/>
        <v>0.1856814415</v>
      </c>
      <c r="M385" s="15">
        <f t="shared" si="4"/>
        <v>-0.1856814415</v>
      </c>
      <c r="N385" s="8">
        <f t="shared" si="5"/>
        <v>1436</v>
      </c>
    </row>
    <row r="386" ht="12.75" customHeight="1">
      <c r="A386" s="7">
        <v>43292.0</v>
      </c>
      <c r="B386" s="8" t="s">
        <v>2228</v>
      </c>
      <c r="C386" s="8" t="s">
        <v>2229</v>
      </c>
      <c r="D386" s="11">
        <v>3.30985969E8</v>
      </c>
      <c r="E386" s="8" t="s">
        <v>20</v>
      </c>
      <c r="F386" s="8" t="str">
        <f t="shared" si="1"/>
        <v>SELL</v>
      </c>
      <c r="G386" s="12">
        <v>29.59</v>
      </c>
      <c r="H386" s="12">
        <v>1000.0</v>
      </c>
      <c r="I386" s="7">
        <v>43319.0</v>
      </c>
      <c r="J386" s="14">
        <v>26.209999</v>
      </c>
      <c r="K386" s="14">
        <f t="shared" si="2"/>
        <v>885.7721865</v>
      </c>
      <c r="L386" s="15">
        <f t="shared" si="3"/>
        <v>0.1142278135</v>
      </c>
      <c r="M386" s="15">
        <f t="shared" si="4"/>
        <v>-0.1142278135</v>
      </c>
      <c r="N386" s="8">
        <f t="shared" si="5"/>
        <v>27</v>
      </c>
    </row>
    <row r="387" ht="12.75" customHeight="1">
      <c r="A387" s="7">
        <v>43293.0</v>
      </c>
      <c r="B387" s="8" t="s">
        <v>1065</v>
      </c>
      <c r="C387" s="8" t="s">
        <v>1066</v>
      </c>
      <c r="D387" s="11">
        <v>1.18747094E9</v>
      </c>
      <c r="E387" s="8" t="s">
        <v>20</v>
      </c>
      <c r="F387" s="8" t="str">
        <f t="shared" si="1"/>
        <v>SELL</v>
      </c>
      <c r="G387" s="12">
        <v>167.789993</v>
      </c>
      <c r="H387" s="12">
        <v>1000.0</v>
      </c>
      <c r="I387" s="16">
        <v>44727.0</v>
      </c>
      <c r="J387" s="14">
        <v>32.57</v>
      </c>
      <c r="K387" s="14">
        <f t="shared" si="2"/>
        <v>194.1116953</v>
      </c>
      <c r="L387" s="15">
        <f t="shared" si="3"/>
        <v>0.8058883047</v>
      </c>
      <c r="M387" s="15">
        <f t="shared" si="4"/>
        <v>-0.8058883047</v>
      </c>
      <c r="N387" s="8">
        <f t="shared" si="5"/>
        <v>1434</v>
      </c>
    </row>
    <row r="388" ht="12.75" customHeight="1">
      <c r="A388" s="7">
        <v>43297.0</v>
      </c>
      <c r="B388" s="8" t="s">
        <v>1077</v>
      </c>
      <c r="C388" s="8" t="s">
        <v>1078</v>
      </c>
      <c r="D388" s="11">
        <v>1.86027456E9</v>
      </c>
      <c r="E388" s="8" t="s">
        <v>20</v>
      </c>
      <c r="F388" s="8" t="str">
        <f t="shared" si="1"/>
        <v>SELL</v>
      </c>
      <c r="G388" s="12">
        <v>14.65</v>
      </c>
      <c r="H388" s="12">
        <v>1000.0</v>
      </c>
      <c r="I388" s="16">
        <v>43479.0</v>
      </c>
      <c r="J388" s="14">
        <v>10.8</v>
      </c>
      <c r="K388" s="14">
        <f t="shared" si="2"/>
        <v>737.2013652</v>
      </c>
      <c r="L388" s="15">
        <f t="shared" si="3"/>
        <v>0.2627986348</v>
      </c>
      <c r="M388" s="15">
        <f t="shared" si="4"/>
        <v>-0.2627986348</v>
      </c>
      <c r="N388" s="8">
        <f t="shared" si="5"/>
        <v>182</v>
      </c>
    </row>
    <row r="389" ht="12.75" customHeight="1">
      <c r="A389" s="7">
        <v>43298.0</v>
      </c>
      <c r="B389" s="8" t="s">
        <v>1572</v>
      </c>
      <c r="C389" s="8" t="s">
        <v>1573</v>
      </c>
      <c r="D389" s="11">
        <v>1.578007129E9</v>
      </c>
      <c r="E389" s="8" t="s">
        <v>20</v>
      </c>
      <c r="F389" s="8" t="str">
        <f t="shared" si="1"/>
        <v>SELL</v>
      </c>
      <c r="G389" s="12">
        <v>63.599998</v>
      </c>
      <c r="H389" s="12">
        <v>1000.0</v>
      </c>
      <c r="I389" s="16">
        <v>43552.0</v>
      </c>
      <c r="J389" s="14">
        <v>47.02</v>
      </c>
      <c r="K389" s="14">
        <f t="shared" si="2"/>
        <v>739.3081993</v>
      </c>
      <c r="L389" s="15">
        <f t="shared" si="3"/>
        <v>0.2606918007</v>
      </c>
      <c r="M389" s="15">
        <f t="shared" si="4"/>
        <v>-0.2606918007</v>
      </c>
      <c r="N389" s="8">
        <f t="shared" si="5"/>
        <v>254</v>
      </c>
    </row>
    <row r="390" ht="12.75" customHeight="1">
      <c r="A390" s="7">
        <v>43300.0</v>
      </c>
      <c r="B390" s="8" t="s">
        <v>2234</v>
      </c>
      <c r="C390" s="8" t="s">
        <v>2235</v>
      </c>
      <c r="D390" s="11">
        <v>1.516414814E9</v>
      </c>
      <c r="E390" s="8" t="s">
        <v>20</v>
      </c>
      <c r="F390" s="8" t="str">
        <f t="shared" si="1"/>
        <v>SELL</v>
      </c>
      <c r="G390" s="12">
        <v>31.23291</v>
      </c>
      <c r="H390" s="12">
        <v>1000.0</v>
      </c>
      <c r="I390" s="16">
        <v>44727.0</v>
      </c>
      <c r="J390" s="14">
        <v>34.303585</v>
      </c>
      <c r="K390" s="14">
        <f t="shared" si="2"/>
        <v>1098.315367</v>
      </c>
      <c r="L390" s="15">
        <f t="shared" si="3"/>
        <v>-0.09831536671</v>
      </c>
      <c r="M390" s="15">
        <f t="shared" si="4"/>
        <v>0.09831536671</v>
      </c>
      <c r="N390" s="8">
        <f t="shared" si="5"/>
        <v>1427</v>
      </c>
    </row>
    <row r="391" ht="12.75" customHeight="1">
      <c r="A391" s="7">
        <v>43305.0</v>
      </c>
      <c r="B391" s="8" t="s">
        <v>2238</v>
      </c>
      <c r="C391" s="8" t="s">
        <v>2239</v>
      </c>
      <c r="D391" s="11">
        <v>1.8326292E9</v>
      </c>
      <c r="E391" s="8" t="s">
        <v>24</v>
      </c>
      <c r="F391" s="8" t="str">
        <f t="shared" si="1"/>
        <v>BUY</v>
      </c>
      <c r="G391" s="12">
        <v>16.620001</v>
      </c>
      <c r="H391" s="12">
        <v>1000.0</v>
      </c>
      <c r="I391" s="16">
        <v>44727.0</v>
      </c>
      <c r="J391" s="14">
        <v>21.02</v>
      </c>
      <c r="K391" s="14">
        <f t="shared" si="2"/>
        <v>1264.741199</v>
      </c>
      <c r="L391" s="15">
        <f t="shared" si="3"/>
        <v>0.2647411995</v>
      </c>
      <c r="M391" s="15">
        <f t="shared" si="4"/>
        <v>-0.2647411995</v>
      </c>
      <c r="N391" s="8">
        <f t="shared" si="5"/>
        <v>1422</v>
      </c>
    </row>
    <row r="392" ht="12.75" customHeight="1">
      <c r="A392" s="16">
        <v>43305.0</v>
      </c>
      <c r="B392" s="8" t="s">
        <v>2240</v>
      </c>
      <c r="C392" s="8" t="s">
        <v>2241</v>
      </c>
      <c r="D392" s="11">
        <v>6.60880097E8</v>
      </c>
      <c r="E392" s="18" t="s">
        <v>24</v>
      </c>
      <c r="F392" s="17" t="str">
        <f t="shared" si="1"/>
        <v>BUY</v>
      </c>
      <c r="G392" s="12">
        <v>32.612835</v>
      </c>
      <c r="H392" s="12">
        <v>1000.0</v>
      </c>
      <c r="I392" s="16">
        <v>44727.0</v>
      </c>
      <c r="J392" s="14">
        <v>19.496159</v>
      </c>
      <c r="K392" s="14">
        <f t="shared" si="2"/>
        <v>597.8063238</v>
      </c>
      <c r="L392" s="15">
        <f t="shared" si="3"/>
        <v>-0.4021936762</v>
      </c>
      <c r="M392" s="15">
        <f t="shared" si="4"/>
        <v>0.4021936762</v>
      </c>
      <c r="N392" s="8">
        <f t="shared" si="5"/>
        <v>1422</v>
      </c>
    </row>
    <row r="393" ht="12.75" customHeight="1">
      <c r="A393" s="7">
        <v>43313.0</v>
      </c>
      <c r="B393" s="8" t="s">
        <v>2246</v>
      </c>
      <c r="C393" s="8" t="s">
        <v>2247</v>
      </c>
      <c r="D393" s="11">
        <v>1.89004565E8</v>
      </c>
      <c r="E393" s="8" t="s">
        <v>20</v>
      </c>
      <c r="F393" s="8" t="str">
        <f t="shared" si="1"/>
        <v>SELL</v>
      </c>
      <c r="G393" s="12">
        <v>28.15</v>
      </c>
      <c r="H393" s="12">
        <v>1000.0</v>
      </c>
      <c r="I393" s="16">
        <v>43355.0</v>
      </c>
      <c r="J393" s="14">
        <v>22.5</v>
      </c>
      <c r="K393" s="14">
        <f t="shared" si="2"/>
        <v>799.2895204</v>
      </c>
      <c r="L393" s="15">
        <f t="shared" si="3"/>
        <v>0.2007104796</v>
      </c>
      <c r="M393" s="15">
        <f t="shared" si="4"/>
        <v>-0.2007104796</v>
      </c>
      <c r="N393" s="8">
        <f t="shared" si="5"/>
        <v>42</v>
      </c>
    </row>
    <row r="394" ht="12.75" customHeight="1">
      <c r="A394" s="7">
        <v>43313.0</v>
      </c>
      <c r="B394" s="8" t="s">
        <v>2248</v>
      </c>
      <c r="C394" s="8" t="s">
        <v>2249</v>
      </c>
      <c r="D394" s="11">
        <v>1.507251966E9</v>
      </c>
      <c r="E394" s="8" t="s">
        <v>24</v>
      </c>
      <c r="F394" s="8" t="str">
        <f t="shared" si="1"/>
        <v>BUY</v>
      </c>
      <c r="G394" s="12">
        <v>26.130817</v>
      </c>
      <c r="H394" s="12">
        <v>1000.0</v>
      </c>
      <c r="I394" s="16">
        <v>44727.0</v>
      </c>
      <c r="J394" s="14">
        <v>23.102098</v>
      </c>
      <c r="K394" s="14">
        <f t="shared" si="2"/>
        <v>884.0939799</v>
      </c>
      <c r="L394" s="15">
        <f t="shared" si="3"/>
        <v>-0.1159060201</v>
      </c>
      <c r="M394" s="15">
        <f t="shared" si="4"/>
        <v>0.1159060201</v>
      </c>
      <c r="N394" s="8">
        <f t="shared" si="5"/>
        <v>1414</v>
      </c>
    </row>
    <row r="395" ht="12.75" customHeight="1">
      <c r="A395" s="7">
        <v>43313.0</v>
      </c>
      <c r="B395" s="8" t="s">
        <v>958</v>
      </c>
      <c r="C395" s="8" t="s">
        <v>959</v>
      </c>
      <c r="D395" s="11">
        <v>1.808372761E9</v>
      </c>
      <c r="E395" s="8" t="s">
        <v>24</v>
      </c>
      <c r="F395" s="8" t="str">
        <f t="shared" si="1"/>
        <v>BUY</v>
      </c>
      <c r="G395" s="12">
        <v>17.14</v>
      </c>
      <c r="H395" s="12">
        <v>1000.0</v>
      </c>
      <c r="I395" s="16">
        <v>44727.0</v>
      </c>
      <c r="J395" s="14">
        <v>37.37</v>
      </c>
      <c r="K395" s="14">
        <f t="shared" si="2"/>
        <v>2180.280047</v>
      </c>
      <c r="L395" s="15">
        <f t="shared" si="3"/>
        <v>1.180280047</v>
      </c>
      <c r="M395" s="15">
        <f t="shared" si="4"/>
        <v>-1.180280047</v>
      </c>
      <c r="N395" s="8">
        <f t="shared" si="5"/>
        <v>1414</v>
      </c>
    </row>
    <row r="396" ht="12.75" customHeight="1">
      <c r="A396" s="7">
        <v>43319.0</v>
      </c>
      <c r="B396" s="8" t="s">
        <v>2228</v>
      </c>
      <c r="C396" s="8" t="s">
        <v>2229</v>
      </c>
      <c r="D396" s="11">
        <v>3.30985969E8</v>
      </c>
      <c r="E396" s="8" t="s">
        <v>24</v>
      </c>
      <c r="F396" s="8" t="str">
        <f t="shared" si="1"/>
        <v>BUY</v>
      </c>
      <c r="G396" s="12">
        <v>26.209999</v>
      </c>
      <c r="H396" s="12">
        <v>1000.0</v>
      </c>
      <c r="I396" s="7">
        <v>43349.0</v>
      </c>
      <c r="J396" s="14">
        <v>50.669998</v>
      </c>
      <c r="K396" s="14">
        <f t="shared" si="2"/>
        <v>1933.231588</v>
      </c>
      <c r="L396" s="15">
        <f t="shared" si="3"/>
        <v>0.9332315884</v>
      </c>
      <c r="M396" s="15">
        <f t="shared" si="4"/>
        <v>-0.9332315884</v>
      </c>
      <c r="N396" s="8">
        <f t="shared" si="5"/>
        <v>30</v>
      </c>
    </row>
    <row r="397" ht="12.75" customHeight="1">
      <c r="A397" s="7">
        <v>43320.0</v>
      </c>
      <c r="B397" s="8" t="s">
        <v>2254</v>
      </c>
      <c r="C397" s="8" t="s">
        <v>2255</v>
      </c>
      <c r="D397" s="11">
        <v>1.7644275E9</v>
      </c>
      <c r="E397" s="8" t="s">
        <v>24</v>
      </c>
      <c r="F397" s="8" t="str">
        <f t="shared" si="1"/>
        <v>BUY</v>
      </c>
      <c r="G397" s="12">
        <v>18.139999</v>
      </c>
      <c r="H397" s="12">
        <v>1000.0</v>
      </c>
      <c r="I397" s="16">
        <v>44062.0</v>
      </c>
      <c r="J397" s="14">
        <v>14.27</v>
      </c>
      <c r="K397" s="14">
        <f t="shared" si="2"/>
        <v>786.6593598</v>
      </c>
      <c r="L397" s="15">
        <f t="shared" si="3"/>
        <v>-0.2133406402</v>
      </c>
      <c r="M397" s="15">
        <f t="shared" si="4"/>
        <v>0.2133406402</v>
      </c>
      <c r="N397" s="8">
        <f t="shared" si="5"/>
        <v>742</v>
      </c>
    </row>
    <row r="398" ht="12.75" customHeight="1">
      <c r="A398" s="7">
        <v>43321.0</v>
      </c>
      <c r="B398" s="8" t="s">
        <v>2258</v>
      </c>
      <c r="C398" s="8" t="s">
        <v>2259</v>
      </c>
      <c r="D398" s="11">
        <v>1.712447E9</v>
      </c>
      <c r="E398" s="8" t="s">
        <v>20</v>
      </c>
      <c r="F398" s="8" t="str">
        <f t="shared" si="1"/>
        <v>SELL</v>
      </c>
      <c r="G398" s="12">
        <v>36.119999</v>
      </c>
      <c r="H398" s="12">
        <v>1000.0</v>
      </c>
      <c r="I398" s="16">
        <v>43360.0</v>
      </c>
      <c r="J398" s="14">
        <v>39.459999</v>
      </c>
      <c r="K398" s="14">
        <f t="shared" si="2"/>
        <v>1092.469549</v>
      </c>
      <c r="L398" s="15">
        <f t="shared" si="3"/>
        <v>-0.09246954852</v>
      </c>
      <c r="M398" s="15">
        <f t="shared" si="4"/>
        <v>0.09246954852</v>
      </c>
      <c r="N398" s="8">
        <f t="shared" si="5"/>
        <v>39</v>
      </c>
    </row>
    <row r="399" ht="12.75" customHeight="1">
      <c r="A399" s="7">
        <v>43321.0</v>
      </c>
      <c r="B399" s="8" t="s">
        <v>2262</v>
      </c>
      <c r="C399" s="8" t="s">
        <v>2263</v>
      </c>
      <c r="D399" s="11">
        <v>8.13900908E8</v>
      </c>
      <c r="E399" s="8" t="s">
        <v>20</v>
      </c>
      <c r="F399" s="8" t="str">
        <f t="shared" si="1"/>
        <v>SELL</v>
      </c>
      <c r="G399" s="12">
        <v>83.410004</v>
      </c>
      <c r="H399" s="12">
        <v>1000.0</v>
      </c>
      <c r="I399" s="16">
        <v>43692.0</v>
      </c>
      <c r="J399" s="14">
        <v>29.530001</v>
      </c>
      <c r="K399" s="14">
        <f t="shared" si="2"/>
        <v>354.0342835</v>
      </c>
      <c r="L399" s="15">
        <f t="shared" si="3"/>
        <v>0.6459657165</v>
      </c>
      <c r="M399" s="15">
        <f t="shared" si="4"/>
        <v>-0.6459657165</v>
      </c>
      <c r="N399" s="8">
        <f t="shared" si="5"/>
        <v>371</v>
      </c>
    </row>
    <row r="400" ht="12.75" customHeight="1">
      <c r="A400" s="7">
        <v>43321.0</v>
      </c>
      <c r="B400" s="8" t="s">
        <v>1518</v>
      </c>
      <c r="C400" s="8" t="s">
        <v>1519</v>
      </c>
      <c r="D400" s="11">
        <v>7.1476746E8</v>
      </c>
      <c r="E400" s="8" t="s">
        <v>20</v>
      </c>
      <c r="F400" s="8" t="str">
        <f t="shared" si="1"/>
        <v>SELL</v>
      </c>
      <c r="G400" s="12">
        <v>7.13</v>
      </c>
      <c r="H400" s="12">
        <v>1000.0</v>
      </c>
      <c r="I400" s="7">
        <v>43418.0</v>
      </c>
      <c r="J400" s="14">
        <v>7.16</v>
      </c>
      <c r="K400" s="14">
        <f t="shared" si="2"/>
        <v>1004.207574</v>
      </c>
      <c r="L400" s="15">
        <f t="shared" si="3"/>
        <v>-0.004207573633</v>
      </c>
      <c r="M400" s="15">
        <f t="shared" si="4"/>
        <v>0.004207573633</v>
      </c>
      <c r="N400" s="8">
        <f t="shared" si="5"/>
        <v>97</v>
      </c>
    </row>
    <row r="401" ht="12.75" customHeight="1">
      <c r="A401" s="7">
        <v>43326.0</v>
      </c>
      <c r="B401" s="8" t="s">
        <v>320</v>
      </c>
      <c r="C401" s="8" t="s">
        <v>321</v>
      </c>
      <c r="D401" s="11">
        <v>8.4857285E8</v>
      </c>
      <c r="E401" s="8" t="s">
        <v>20</v>
      </c>
      <c r="F401" s="8" t="str">
        <f t="shared" si="1"/>
        <v>SELL</v>
      </c>
      <c r="G401" s="12">
        <v>19.0</v>
      </c>
      <c r="H401" s="12">
        <v>1000.0</v>
      </c>
      <c r="I401" s="16">
        <v>43424.0</v>
      </c>
      <c r="J401" s="14">
        <v>12.19</v>
      </c>
      <c r="K401" s="14">
        <f t="shared" si="2"/>
        <v>641.5789474</v>
      </c>
      <c r="L401" s="15">
        <f t="shared" si="3"/>
        <v>0.3584210526</v>
      </c>
      <c r="M401" s="15">
        <f t="shared" si="4"/>
        <v>-0.3584210526</v>
      </c>
      <c r="N401" s="8">
        <f t="shared" si="5"/>
        <v>98</v>
      </c>
    </row>
    <row r="402" ht="12.75" customHeight="1">
      <c r="A402" s="7">
        <v>43328.0</v>
      </c>
      <c r="B402" s="8" t="s">
        <v>1611</v>
      </c>
      <c r="C402" s="8" t="s">
        <v>1612</v>
      </c>
      <c r="D402" s="11">
        <v>1.8365868E9</v>
      </c>
      <c r="E402" s="8" t="s">
        <v>20</v>
      </c>
      <c r="F402" s="8" t="str">
        <f t="shared" si="1"/>
        <v>SELL</v>
      </c>
      <c r="G402" s="12">
        <v>16.46</v>
      </c>
      <c r="H402" s="12">
        <v>1000.0</v>
      </c>
      <c r="I402" s="16">
        <v>44727.0</v>
      </c>
      <c r="J402" s="14">
        <v>12.38</v>
      </c>
      <c r="K402" s="14">
        <f t="shared" si="2"/>
        <v>752.126367</v>
      </c>
      <c r="L402" s="15">
        <f t="shared" si="3"/>
        <v>0.247873633</v>
      </c>
      <c r="M402" s="15">
        <f t="shared" si="4"/>
        <v>-0.247873633</v>
      </c>
      <c r="N402" s="8">
        <f t="shared" si="5"/>
        <v>1399</v>
      </c>
    </row>
    <row r="403" ht="12.75" customHeight="1">
      <c r="A403" s="7">
        <v>43333.0</v>
      </c>
      <c r="B403" s="8" t="s">
        <v>2268</v>
      </c>
      <c r="C403" s="8" t="s">
        <v>2269</v>
      </c>
      <c r="D403" s="11">
        <v>5.79550842E8</v>
      </c>
      <c r="E403" s="8" t="s">
        <v>20</v>
      </c>
      <c r="F403" s="8" t="str">
        <f t="shared" si="1"/>
        <v>SELL</v>
      </c>
      <c r="G403" s="12">
        <v>36.790001</v>
      </c>
      <c r="H403" s="12">
        <v>1000.0</v>
      </c>
      <c r="I403" s="7">
        <v>43479.0</v>
      </c>
      <c r="J403" s="14">
        <v>24.690001</v>
      </c>
      <c r="K403" s="14">
        <f t="shared" si="2"/>
        <v>671.1062878</v>
      </c>
      <c r="L403" s="15">
        <f t="shared" si="3"/>
        <v>0.3288937122</v>
      </c>
      <c r="M403" s="15">
        <f t="shared" si="4"/>
        <v>-0.3288937122</v>
      </c>
      <c r="N403" s="8">
        <f t="shared" si="5"/>
        <v>146</v>
      </c>
    </row>
    <row r="404" ht="12.75" customHeight="1">
      <c r="A404" s="7">
        <v>43334.0</v>
      </c>
      <c r="B404" s="8" t="s">
        <v>541</v>
      </c>
      <c r="C404" s="8" t="s">
        <v>542</v>
      </c>
      <c r="D404" s="11">
        <v>2.52174003E8</v>
      </c>
      <c r="E404" s="8" t="s">
        <v>20</v>
      </c>
      <c r="F404" s="8" t="str">
        <f t="shared" si="1"/>
        <v>SELL</v>
      </c>
      <c r="G404" s="12">
        <v>29.964876</v>
      </c>
      <c r="H404" s="12">
        <v>1000.0</v>
      </c>
      <c r="I404" s="7">
        <v>43587.0</v>
      </c>
      <c r="J404" s="14">
        <v>17.651115</v>
      </c>
      <c r="K404" s="14">
        <f t="shared" si="2"/>
        <v>589.0601716</v>
      </c>
      <c r="L404" s="15">
        <f t="shared" si="3"/>
        <v>0.4109398284</v>
      </c>
      <c r="M404" s="15">
        <f t="shared" si="4"/>
        <v>-0.4109398284</v>
      </c>
      <c r="N404" s="8">
        <f t="shared" si="5"/>
        <v>253</v>
      </c>
    </row>
    <row r="405" ht="12.75" customHeight="1">
      <c r="A405" s="7">
        <v>43335.0</v>
      </c>
      <c r="B405" s="8" t="s">
        <v>2140</v>
      </c>
      <c r="C405" s="8" t="s">
        <v>2141</v>
      </c>
      <c r="D405" s="11">
        <v>2.42394348E8</v>
      </c>
      <c r="E405" s="8" t="s">
        <v>20</v>
      </c>
      <c r="F405" s="8" t="str">
        <f t="shared" si="1"/>
        <v>SELL</v>
      </c>
      <c r="G405" s="12">
        <v>8.99</v>
      </c>
      <c r="H405" s="12">
        <v>1000.0</v>
      </c>
      <c r="I405" s="16">
        <v>44727.0</v>
      </c>
      <c r="J405" s="14">
        <v>6.97</v>
      </c>
      <c r="K405" s="14">
        <f t="shared" si="2"/>
        <v>775.3058954</v>
      </c>
      <c r="L405" s="15">
        <f t="shared" si="3"/>
        <v>0.2246941046</v>
      </c>
      <c r="M405" s="15">
        <f t="shared" si="4"/>
        <v>-0.2246941046</v>
      </c>
      <c r="N405" s="8">
        <f t="shared" si="5"/>
        <v>1392</v>
      </c>
    </row>
    <row r="406" ht="12.75" customHeight="1">
      <c r="A406" s="7">
        <v>43336.0</v>
      </c>
      <c r="B406" s="8" t="s">
        <v>2273</v>
      </c>
      <c r="C406" s="8" t="s">
        <v>2274</v>
      </c>
      <c r="D406" s="11">
        <v>6.1362954E8</v>
      </c>
      <c r="E406" s="8" t="s">
        <v>20</v>
      </c>
      <c r="F406" s="8" t="str">
        <f t="shared" si="1"/>
        <v>SELL</v>
      </c>
      <c r="G406" s="12">
        <v>45.328503</v>
      </c>
      <c r="H406" s="12">
        <v>1000.0</v>
      </c>
      <c r="I406" s="16">
        <v>44727.0</v>
      </c>
      <c r="J406" s="14">
        <v>17.643951</v>
      </c>
      <c r="K406" s="14">
        <f t="shared" si="2"/>
        <v>389.2462762</v>
      </c>
      <c r="L406" s="15">
        <f t="shared" si="3"/>
        <v>0.6107537238</v>
      </c>
      <c r="M406" s="15">
        <f t="shared" si="4"/>
        <v>-0.6107537238</v>
      </c>
      <c r="N406" s="8">
        <f t="shared" si="5"/>
        <v>1391</v>
      </c>
    </row>
    <row r="407" ht="12.75" customHeight="1">
      <c r="A407" s="7">
        <v>43347.0</v>
      </c>
      <c r="B407" s="8" t="s">
        <v>2277</v>
      </c>
      <c r="C407" s="8" t="s">
        <v>2278</v>
      </c>
      <c r="D407" s="11">
        <v>7.825167E8</v>
      </c>
      <c r="E407" s="8" t="s">
        <v>24</v>
      </c>
      <c r="F407" s="8" t="str">
        <f t="shared" si="1"/>
        <v>BUY</v>
      </c>
      <c r="G407" s="12">
        <v>31.360001</v>
      </c>
      <c r="H407" s="12">
        <v>1000.0</v>
      </c>
      <c r="I407" s="16">
        <v>44727.0</v>
      </c>
      <c r="J407" s="14">
        <v>7.65</v>
      </c>
      <c r="K407" s="14">
        <f t="shared" si="2"/>
        <v>243.9413188</v>
      </c>
      <c r="L407" s="15">
        <f t="shared" si="3"/>
        <v>-0.7560586812</v>
      </c>
      <c r="M407" s="15">
        <f t="shared" si="4"/>
        <v>0.7560586812</v>
      </c>
      <c r="N407" s="8">
        <f t="shared" si="5"/>
        <v>1380</v>
      </c>
    </row>
    <row r="408" ht="12.75" customHeight="1">
      <c r="A408" s="7">
        <v>43349.0</v>
      </c>
      <c r="B408" s="8" t="s">
        <v>2228</v>
      </c>
      <c r="C408" s="8" t="s">
        <v>2229</v>
      </c>
      <c r="D408" s="11">
        <v>3.30985969E8</v>
      </c>
      <c r="E408" s="8" t="s">
        <v>20</v>
      </c>
      <c r="F408" s="8" t="str">
        <f t="shared" si="1"/>
        <v>SELL</v>
      </c>
      <c r="G408" s="12">
        <v>50.669998</v>
      </c>
      <c r="H408" s="12">
        <v>1000.0</v>
      </c>
      <c r="I408" s="7">
        <v>43503.0</v>
      </c>
      <c r="J408" s="14">
        <v>46.93</v>
      </c>
      <c r="K408" s="14">
        <f t="shared" si="2"/>
        <v>926.1891031</v>
      </c>
      <c r="L408" s="15">
        <f t="shared" si="3"/>
        <v>0.07381089693</v>
      </c>
      <c r="M408" s="15">
        <f t="shared" si="4"/>
        <v>-0.07381089693</v>
      </c>
      <c r="N408" s="8">
        <f t="shared" si="5"/>
        <v>154</v>
      </c>
    </row>
    <row r="409" ht="12.75" customHeight="1">
      <c r="A409" s="7">
        <v>43354.0</v>
      </c>
      <c r="B409" s="8" t="s">
        <v>2279</v>
      </c>
      <c r="C409" s="8" t="s">
        <v>2280</v>
      </c>
      <c r="D409" s="11">
        <v>2.30432046E8</v>
      </c>
      <c r="E409" s="8" t="s">
        <v>20</v>
      </c>
      <c r="F409" s="8" t="str">
        <f t="shared" si="1"/>
        <v>SELL</v>
      </c>
      <c r="G409" s="12">
        <v>25.84</v>
      </c>
      <c r="H409" s="12">
        <v>1000.0</v>
      </c>
      <c r="I409" s="16">
        <v>44727.0</v>
      </c>
      <c r="J409" s="14">
        <v>2.05</v>
      </c>
      <c r="K409" s="14">
        <f t="shared" si="2"/>
        <v>79.33436533</v>
      </c>
      <c r="L409" s="15">
        <f t="shared" si="3"/>
        <v>0.9206656347</v>
      </c>
      <c r="M409" s="15">
        <f t="shared" si="4"/>
        <v>-0.9206656347</v>
      </c>
      <c r="N409" s="8">
        <f t="shared" si="5"/>
        <v>1373</v>
      </c>
    </row>
    <row r="410" ht="12.75" customHeight="1">
      <c r="A410" s="7">
        <v>43355.0</v>
      </c>
      <c r="B410" s="8" t="s">
        <v>2281</v>
      </c>
      <c r="C410" s="8" t="s">
        <v>2282</v>
      </c>
      <c r="D410" s="11">
        <v>2.49314308E8</v>
      </c>
      <c r="E410" s="8" t="s">
        <v>24</v>
      </c>
      <c r="F410" s="8" t="str">
        <f t="shared" si="1"/>
        <v>BUY</v>
      </c>
      <c r="G410" s="12">
        <v>59.610001</v>
      </c>
      <c r="H410" s="12">
        <v>1000.0</v>
      </c>
      <c r="I410" s="16">
        <v>43376.0</v>
      </c>
      <c r="J410" s="14">
        <v>52.439999</v>
      </c>
      <c r="K410" s="14">
        <f t="shared" si="2"/>
        <v>879.7181366</v>
      </c>
      <c r="L410" s="15">
        <f t="shared" si="3"/>
        <v>-0.1202818634</v>
      </c>
      <c r="M410" s="15">
        <f t="shared" si="4"/>
        <v>0.1202818634</v>
      </c>
      <c r="N410" s="8">
        <f t="shared" si="5"/>
        <v>21</v>
      </c>
    </row>
    <row r="411" ht="12.75" customHeight="1">
      <c r="A411" s="7">
        <v>43356.0</v>
      </c>
      <c r="B411" s="8" t="s">
        <v>1319</v>
      </c>
      <c r="C411" s="8" t="s">
        <v>1320</v>
      </c>
      <c r="D411" s="11">
        <v>1.158799596E9</v>
      </c>
      <c r="E411" s="8" t="s">
        <v>24</v>
      </c>
      <c r="F411" s="8" t="str">
        <f t="shared" si="1"/>
        <v>BUY</v>
      </c>
      <c r="G411" s="12">
        <v>13.852174</v>
      </c>
      <c r="H411" s="12">
        <v>1000.0</v>
      </c>
      <c r="I411" s="16">
        <v>43360.0</v>
      </c>
      <c r="J411" s="14">
        <v>15.475425</v>
      </c>
      <c r="K411" s="14">
        <f t="shared" si="2"/>
        <v>1117.183844</v>
      </c>
      <c r="L411" s="15">
        <f t="shared" si="3"/>
        <v>0.1171838442</v>
      </c>
      <c r="M411" s="15">
        <f t="shared" si="4"/>
        <v>-0.1171838442</v>
      </c>
      <c r="N411" s="8">
        <f t="shared" si="5"/>
        <v>4</v>
      </c>
    </row>
    <row r="412" ht="12.75" customHeight="1">
      <c r="A412" s="7">
        <v>43356.0</v>
      </c>
      <c r="B412" s="8" t="s">
        <v>2283</v>
      </c>
      <c r="C412" s="8" t="s">
        <v>2284</v>
      </c>
      <c r="D412" s="11">
        <v>1.114685793E9</v>
      </c>
      <c r="E412" s="8" t="s">
        <v>24</v>
      </c>
      <c r="F412" s="8" t="str">
        <f t="shared" si="1"/>
        <v>BUY</v>
      </c>
      <c r="G412" s="12">
        <v>37.5</v>
      </c>
      <c r="H412" s="12">
        <v>1000.0</v>
      </c>
      <c r="I412" s="16">
        <v>44727.0</v>
      </c>
      <c r="J412" s="14">
        <v>57.23</v>
      </c>
      <c r="K412" s="14">
        <f t="shared" si="2"/>
        <v>1526.133333</v>
      </c>
      <c r="L412" s="15">
        <f t="shared" si="3"/>
        <v>0.5261333333</v>
      </c>
      <c r="M412" s="15">
        <f t="shared" si="4"/>
        <v>-0.5261333333</v>
      </c>
      <c r="N412" s="8">
        <f t="shared" si="5"/>
        <v>1371</v>
      </c>
    </row>
    <row r="413" ht="12.75" customHeight="1">
      <c r="A413" s="7">
        <v>43356.0</v>
      </c>
      <c r="B413" s="8" t="s">
        <v>204</v>
      </c>
      <c r="C413" s="8" t="s">
        <v>205</v>
      </c>
      <c r="D413" s="11">
        <v>5.52797817E8</v>
      </c>
      <c r="E413" s="8" t="s">
        <v>24</v>
      </c>
      <c r="F413" s="8" t="str">
        <f t="shared" si="1"/>
        <v>BUY</v>
      </c>
      <c r="G413" s="12">
        <v>22.35</v>
      </c>
      <c r="H413" s="12">
        <v>1000.0</v>
      </c>
      <c r="I413" s="7">
        <v>44285.0</v>
      </c>
      <c r="J413" s="14">
        <v>21.120001</v>
      </c>
      <c r="K413" s="14">
        <f t="shared" si="2"/>
        <v>944.9664877</v>
      </c>
      <c r="L413" s="15">
        <f t="shared" si="3"/>
        <v>-0.0550335123</v>
      </c>
      <c r="M413" s="15">
        <f t="shared" si="4"/>
        <v>0.0550335123</v>
      </c>
      <c r="N413" s="8">
        <f t="shared" si="5"/>
        <v>929</v>
      </c>
    </row>
    <row r="414" ht="12.75" customHeight="1">
      <c r="A414" s="7">
        <v>43357.0</v>
      </c>
      <c r="B414" s="8" t="s">
        <v>2287</v>
      </c>
      <c r="C414" s="8" t="s">
        <v>2288</v>
      </c>
      <c r="D414" s="11">
        <v>1.4338E8</v>
      </c>
      <c r="E414" s="8" t="s">
        <v>24</v>
      </c>
      <c r="F414" s="8" t="str">
        <f t="shared" si="1"/>
        <v>BUY</v>
      </c>
      <c r="G414" s="12">
        <v>18.889091</v>
      </c>
      <c r="H414" s="12">
        <v>1000.0</v>
      </c>
      <c r="I414" s="16">
        <v>44727.0</v>
      </c>
      <c r="J414" s="14">
        <v>19.578053</v>
      </c>
      <c r="K414" s="14">
        <f t="shared" si="2"/>
        <v>1036.474069</v>
      </c>
      <c r="L414" s="15">
        <f t="shared" si="3"/>
        <v>0.03647406855</v>
      </c>
      <c r="M414" s="15">
        <f t="shared" si="4"/>
        <v>-0.03647406855</v>
      </c>
      <c r="N414" s="8">
        <f t="shared" si="5"/>
        <v>1370</v>
      </c>
    </row>
    <row r="415" ht="12.75" customHeight="1">
      <c r="A415" s="7">
        <v>43360.0</v>
      </c>
      <c r="B415" s="8" t="s">
        <v>1319</v>
      </c>
      <c r="C415" s="8" t="s">
        <v>1320</v>
      </c>
      <c r="D415" s="11">
        <v>1.158799596E9</v>
      </c>
      <c r="E415" s="8" t="s">
        <v>20</v>
      </c>
      <c r="F415" s="8" t="str">
        <f t="shared" si="1"/>
        <v>SELL</v>
      </c>
      <c r="G415" s="12">
        <v>15.475425</v>
      </c>
      <c r="H415" s="12">
        <v>1000.0</v>
      </c>
      <c r="I415" s="16">
        <v>43378.0</v>
      </c>
      <c r="J415" s="14">
        <v>15.060513</v>
      </c>
      <c r="K415" s="14">
        <f t="shared" si="2"/>
        <v>973.1889754</v>
      </c>
      <c r="L415" s="15">
        <f t="shared" si="3"/>
        <v>0.02681102458</v>
      </c>
      <c r="M415" s="15">
        <f t="shared" si="4"/>
        <v>-0.02681102458</v>
      </c>
      <c r="N415" s="8">
        <f t="shared" si="5"/>
        <v>18</v>
      </c>
    </row>
    <row r="416" ht="12.75" customHeight="1">
      <c r="A416" s="7">
        <v>43360.0</v>
      </c>
      <c r="B416" s="8" t="s">
        <v>2293</v>
      </c>
      <c r="C416" s="8" t="s">
        <v>2294</v>
      </c>
      <c r="D416" s="11">
        <v>2.78922259E8</v>
      </c>
      <c r="E416" s="8" t="s">
        <v>24</v>
      </c>
      <c r="F416" s="8" t="str">
        <f t="shared" si="1"/>
        <v>BUY</v>
      </c>
      <c r="G416" s="12">
        <v>16.52</v>
      </c>
      <c r="H416" s="12">
        <v>1000.0</v>
      </c>
      <c r="I416" s="16">
        <v>43490.0</v>
      </c>
      <c r="J416" s="14">
        <v>14.79</v>
      </c>
      <c r="K416" s="14">
        <f t="shared" si="2"/>
        <v>895.2784504</v>
      </c>
      <c r="L416" s="15">
        <f t="shared" si="3"/>
        <v>-0.1047215496</v>
      </c>
      <c r="M416" s="15">
        <f t="shared" si="4"/>
        <v>0.1047215496</v>
      </c>
      <c r="N416" s="8">
        <f t="shared" si="5"/>
        <v>130</v>
      </c>
    </row>
    <row r="417" ht="12.75" customHeight="1">
      <c r="A417" s="7">
        <v>43361.0</v>
      </c>
      <c r="B417" s="8" t="s">
        <v>2295</v>
      </c>
      <c r="C417" s="8" t="s">
        <v>2296</v>
      </c>
      <c r="D417" s="11">
        <v>1.12497559E9</v>
      </c>
      <c r="E417" s="8" t="s">
        <v>24</v>
      </c>
      <c r="F417" s="8" t="str">
        <f t="shared" si="1"/>
        <v>BUY</v>
      </c>
      <c r="G417" s="12">
        <v>36.75</v>
      </c>
      <c r="H417" s="12">
        <v>1000.0</v>
      </c>
      <c r="I417" s="16">
        <v>44727.0</v>
      </c>
      <c r="J417" s="14">
        <v>33.02</v>
      </c>
      <c r="K417" s="14">
        <f t="shared" si="2"/>
        <v>898.5034014</v>
      </c>
      <c r="L417" s="15">
        <f t="shared" si="3"/>
        <v>-0.1014965986</v>
      </c>
      <c r="M417" s="15">
        <f t="shared" si="4"/>
        <v>0.1014965986</v>
      </c>
      <c r="N417" s="8">
        <f t="shared" si="5"/>
        <v>1366</v>
      </c>
    </row>
    <row r="418" ht="12.75" customHeight="1">
      <c r="A418" s="7">
        <v>43361.0</v>
      </c>
      <c r="B418" s="8" t="s">
        <v>2297</v>
      </c>
      <c r="C418" s="8" t="s">
        <v>2298</v>
      </c>
      <c r="D418" s="11">
        <v>1.835816556E9</v>
      </c>
      <c r="E418" s="8" t="s">
        <v>20</v>
      </c>
      <c r="F418" s="8" t="str">
        <f t="shared" si="1"/>
        <v>SELL</v>
      </c>
      <c r="G418" s="12">
        <v>39.39</v>
      </c>
      <c r="H418" s="12">
        <v>1000.0</v>
      </c>
      <c r="I418" s="16">
        <v>44727.0</v>
      </c>
      <c r="J418" s="14">
        <v>30.07</v>
      </c>
      <c r="K418" s="14">
        <f t="shared" si="2"/>
        <v>763.3917238</v>
      </c>
      <c r="L418" s="15">
        <f t="shared" si="3"/>
        <v>0.2366082762</v>
      </c>
      <c r="M418" s="15">
        <f t="shared" si="4"/>
        <v>-0.2366082762</v>
      </c>
      <c r="N418" s="8">
        <f t="shared" si="5"/>
        <v>1366</v>
      </c>
    </row>
    <row r="419" ht="12.75" customHeight="1">
      <c r="A419" s="7">
        <v>43361.0</v>
      </c>
      <c r="B419" s="8" t="s">
        <v>2301</v>
      </c>
      <c r="C419" s="8" t="s">
        <v>2302</v>
      </c>
      <c r="D419" s="11">
        <v>1.784795781E9</v>
      </c>
      <c r="E419" s="8" t="s">
        <v>20</v>
      </c>
      <c r="F419" s="8" t="str">
        <f t="shared" si="1"/>
        <v>SELL</v>
      </c>
      <c r="G419" s="12">
        <v>154.979996</v>
      </c>
      <c r="H419" s="12">
        <v>1000.0</v>
      </c>
      <c r="I419" s="7">
        <v>43363.0</v>
      </c>
      <c r="J419" s="14">
        <v>176.350006</v>
      </c>
      <c r="K419" s="14">
        <f t="shared" si="2"/>
        <v>1137.888828</v>
      </c>
      <c r="L419" s="15">
        <f t="shared" si="3"/>
        <v>-0.1378888279</v>
      </c>
      <c r="M419" s="15">
        <f t="shared" si="4"/>
        <v>0.1378888279</v>
      </c>
      <c r="N419" s="8">
        <f t="shared" si="5"/>
        <v>2</v>
      </c>
    </row>
    <row r="420" ht="12.75" customHeight="1">
      <c r="A420" s="7">
        <v>43363.0</v>
      </c>
      <c r="B420" s="8" t="s">
        <v>2301</v>
      </c>
      <c r="C420" s="8" t="s">
        <v>2302</v>
      </c>
      <c r="D420" s="11">
        <v>1.784795781E9</v>
      </c>
      <c r="E420" s="8" t="s">
        <v>24</v>
      </c>
      <c r="F420" s="8" t="str">
        <f t="shared" si="1"/>
        <v>BUY</v>
      </c>
      <c r="G420" s="12">
        <v>176.350006</v>
      </c>
      <c r="H420" s="12">
        <v>1000.0</v>
      </c>
      <c r="I420" s="7">
        <v>43413.0</v>
      </c>
      <c r="J420" s="14">
        <v>108.989998</v>
      </c>
      <c r="K420" s="14">
        <f t="shared" si="2"/>
        <v>618.0322897</v>
      </c>
      <c r="L420" s="15">
        <f t="shared" si="3"/>
        <v>-0.3819677103</v>
      </c>
      <c r="M420" s="15">
        <f t="shared" si="4"/>
        <v>0.3819677103</v>
      </c>
      <c r="N420" s="8">
        <f t="shared" si="5"/>
        <v>50</v>
      </c>
    </row>
    <row r="421" ht="12.75" customHeight="1">
      <c r="A421" s="16">
        <v>43363.0</v>
      </c>
      <c r="B421" s="8" t="s">
        <v>2303</v>
      </c>
      <c r="C421" s="8" t="s">
        <v>2304</v>
      </c>
      <c r="D421" s="11">
        <v>2.15186983E8</v>
      </c>
      <c r="E421" s="18" t="s">
        <v>24</v>
      </c>
      <c r="F421" s="17" t="str">
        <f t="shared" si="1"/>
        <v>BUY</v>
      </c>
      <c r="G421" s="12">
        <v>28.243105</v>
      </c>
      <c r="H421" s="12">
        <v>1000.0</v>
      </c>
      <c r="I421" s="16">
        <v>44727.0</v>
      </c>
      <c r="J421" s="14">
        <v>2.24</v>
      </c>
      <c r="K421" s="14">
        <f t="shared" si="2"/>
        <v>79.31139299</v>
      </c>
      <c r="L421" s="15">
        <f t="shared" si="3"/>
        <v>-0.920688607</v>
      </c>
      <c r="M421" s="15">
        <f t="shared" si="4"/>
        <v>0.920688607</v>
      </c>
      <c r="N421" s="8">
        <f t="shared" si="5"/>
        <v>1364</v>
      </c>
    </row>
    <row r="422" ht="12.75" customHeight="1">
      <c r="A422" s="7">
        <v>43367.0</v>
      </c>
      <c r="B422" s="8" t="s">
        <v>1112</v>
      </c>
      <c r="C422" s="8" t="s">
        <v>1113</v>
      </c>
      <c r="D422" s="11">
        <v>3.7350612E8</v>
      </c>
      <c r="E422" s="8" t="s">
        <v>20</v>
      </c>
      <c r="F422" s="8" t="str">
        <f t="shared" si="1"/>
        <v>SELL</v>
      </c>
      <c r="G422" s="12">
        <v>90.31736</v>
      </c>
      <c r="H422" s="12">
        <v>1000.0</v>
      </c>
      <c r="I422" s="16">
        <v>44727.0</v>
      </c>
      <c r="J422" s="14">
        <v>3.48</v>
      </c>
      <c r="K422" s="14">
        <f t="shared" si="2"/>
        <v>38.53079851</v>
      </c>
      <c r="L422" s="15">
        <f t="shared" si="3"/>
        <v>0.9614692015</v>
      </c>
      <c r="M422" s="15">
        <f t="shared" si="4"/>
        <v>-0.9614692015</v>
      </c>
      <c r="N422" s="8">
        <f t="shared" si="5"/>
        <v>1360</v>
      </c>
    </row>
    <row r="423" ht="12.75" customHeight="1">
      <c r="A423" s="7">
        <v>43369.0</v>
      </c>
      <c r="B423" s="8" t="s">
        <v>668</v>
      </c>
      <c r="C423" s="8" t="s">
        <v>669</v>
      </c>
      <c r="D423" s="11">
        <v>5.83698716E8</v>
      </c>
      <c r="E423" s="8" t="s">
        <v>20</v>
      </c>
      <c r="F423" s="8" t="str">
        <f t="shared" si="1"/>
        <v>SELL</v>
      </c>
      <c r="G423" s="12">
        <v>6.9200001</v>
      </c>
      <c r="H423" s="12">
        <v>1000.0</v>
      </c>
      <c r="I423" s="16">
        <v>44006.0</v>
      </c>
      <c r="J423" s="14">
        <v>4.6399999</v>
      </c>
      <c r="K423" s="14">
        <f t="shared" si="2"/>
        <v>670.5202071</v>
      </c>
      <c r="L423" s="15">
        <f t="shared" si="3"/>
        <v>0.3294797929</v>
      </c>
      <c r="M423" s="15">
        <f t="shared" si="4"/>
        <v>-0.3294797929</v>
      </c>
      <c r="N423" s="8">
        <f t="shared" si="5"/>
        <v>637</v>
      </c>
    </row>
    <row r="424" ht="12.75" customHeight="1">
      <c r="A424" s="16">
        <v>43370.0</v>
      </c>
      <c r="B424" s="8" t="s">
        <v>2311</v>
      </c>
      <c r="C424" s="8" t="s">
        <v>2312</v>
      </c>
      <c r="D424" s="11">
        <v>2.585952E8</v>
      </c>
      <c r="E424" s="17" t="s">
        <v>20</v>
      </c>
      <c r="F424" s="18" t="str">
        <f t="shared" si="1"/>
        <v>SELL</v>
      </c>
      <c r="G424" s="12">
        <v>85.080002</v>
      </c>
      <c r="H424" s="12">
        <v>1000.0</v>
      </c>
      <c r="I424" s="16">
        <v>44727.0</v>
      </c>
      <c r="J424" s="14">
        <v>12.72</v>
      </c>
      <c r="K424" s="14">
        <f t="shared" si="2"/>
        <v>149.5063435</v>
      </c>
      <c r="L424" s="15">
        <f t="shared" si="3"/>
        <v>0.8504936565</v>
      </c>
      <c r="M424" s="15">
        <f t="shared" si="4"/>
        <v>-0.8504936565</v>
      </c>
      <c r="N424" s="8">
        <f t="shared" si="5"/>
        <v>1357</v>
      </c>
    </row>
    <row r="425" ht="12.75" customHeight="1">
      <c r="A425" s="7">
        <v>43374.0</v>
      </c>
      <c r="B425" s="8" t="s">
        <v>2315</v>
      </c>
      <c r="C425" s="8" t="s">
        <v>2316</v>
      </c>
      <c r="D425" s="11">
        <v>1.877626108E9</v>
      </c>
      <c r="E425" s="8" t="s">
        <v>20</v>
      </c>
      <c r="F425" s="8" t="str">
        <f t="shared" si="1"/>
        <v>SELL</v>
      </c>
      <c r="G425" s="12">
        <v>18.01</v>
      </c>
      <c r="H425" s="12">
        <v>1000.0</v>
      </c>
      <c r="I425" s="16">
        <v>43445.0</v>
      </c>
      <c r="J425" s="14">
        <v>9.0</v>
      </c>
      <c r="K425" s="14">
        <f t="shared" si="2"/>
        <v>499.7223765</v>
      </c>
      <c r="L425" s="15">
        <f t="shared" si="3"/>
        <v>0.5002776235</v>
      </c>
      <c r="M425" s="15">
        <f t="shared" si="4"/>
        <v>-0.5002776235</v>
      </c>
      <c r="N425" s="8">
        <f t="shared" si="5"/>
        <v>71</v>
      </c>
    </row>
    <row r="426" ht="12.75" customHeight="1">
      <c r="A426" s="7">
        <v>43376.0</v>
      </c>
      <c r="B426" s="8" t="s">
        <v>2281</v>
      </c>
      <c r="C426" s="8" t="s">
        <v>2282</v>
      </c>
      <c r="D426" s="11">
        <v>2.49314308E8</v>
      </c>
      <c r="E426" s="8" t="s">
        <v>20</v>
      </c>
      <c r="F426" s="8" t="str">
        <f t="shared" si="1"/>
        <v>SELL</v>
      </c>
      <c r="G426" s="12">
        <v>52.439999</v>
      </c>
      <c r="H426" s="12">
        <v>1000.0</v>
      </c>
      <c r="I426" s="16">
        <v>44727.0</v>
      </c>
      <c r="J426" s="14">
        <v>26.389999</v>
      </c>
      <c r="K426" s="14">
        <f t="shared" si="2"/>
        <v>503.2417907</v>
      </c>
      <c r="L426" s="15">
        <f t="shared" si="3"/>
        <v>0.4967582093</v>
      </c>
      <c r="M426" s="15">
        <f t="shared" si="4"/>
        <v>-0.4967582093</v>
      </c>
      <c r="N426" s="8">
        <f t="shared" si="5"/>
        <v>1351</v>
      </c>
    </row>
    <row r="427" ht="12.75" customHeight="1">
      <c r="A427" s="7">
        <v>43378.0</v>
      </c>
      <c r="B427" s="8" t="s">
        <v>1319</v>
      </c>
      <c r="C427" s="8" t="s">
        <v>1320</v>
      </c>
      <c r="D427" s="11">
        <v>1.158799596E9</v>
      </c>
      <c r="E427" s="8" t="s">
        <v>24</v>
      </c>
      <c r="F427" s="8" t="str">
        <f t="shared" si="1"/>
        <v>BUY</v>
      </c>
      <c r="G427" s="12">
        <v>15.060513</v>
      </c>
      <c r="H427" s="12">
        <v>1000.0</v>
      </c>
      <c r="I427" s="16">
        <v>43550.0</v>
      </c>
      <c r="J427" s="14">
        <v>10.258874</v>
      </c>
      <c r="K427" s="14">
        <f t="shared" si="2"/>
        <v>681.1769294</v>
      </c>
      <c r="L427" s="15">
        <f t="shared" si="3"/>
        <v>-0.3188230706</v>
      </c>
      <c r="M427" s="15">
        <f t="shared" si="4"/>
        <v>0.3188230706</v>
      </c>
      <c r="N427" s="8">
        <f t="shared" si="5"/>
        <v>172</v>
      </c>
    </row>
    <row r="428" ht="12.75" customHeight="1">
      <c r="A428" s="7">
        <v>43378.0</v>
      </c>
      <c r="B428" s="8" t="s">
        <v>2325</v>
      </c>
      <c r="C428" s="8" t="s">
        <v>2326</v>
      </c>
      <c r="D428" s="11">
        <v>2.10377146E8</v>
      </c>
      <c r="E428" s="8" t="s">
        <v>24</v>
      </c>
      <c r="F428" s="8" t="str">
        <f t="shared" si="1"/>
        <v>BUY</v>
      </c>
      <c r="G428" s="12">
        <v>15.8</v>
      </c>
      <c r="H428" s="12">
        <v>1000.0</v>
      </c>
      <c r="I428" s="16">
        <v>44727.0</v>
      </c>
      <c r="J428" s="14">
        <v>0.79</v>
      </c>
      <c r="K428" s="14">
        <f t="shared" si="2"/>
        <v>50</v>
      </c>
      <c r="L428" s="15">
        <f t="shared" si="3"/>
        <v>-0.95</v>
      </c>
      <c r="M428" s="15">
        <f t="shared" si="4"/>
        <v>0.95</v>
      </c>
      <c r="N428" s="8">
        <f t="shared" si="5"/>
        <v>1349</v>
      </c>
    </row>
    <row r="429" ht="12.75" customHeight="1">
      <c r="A429" s="7">
        <v>43384.0</v>
      </c>
      <c r="B429" s="8" t="s">
        <v>2200</v>
      </c>
      <c r="C429" s="8" t="s">
        <v>2201</v>
      </c>
      <c r="D429" s="11">
        <v>1.455428E8</v>
      </c>
      <c r="E429" s="8" t="s">
        <v>24</v>
      </c>
      <c r="F429" s="8" t="str">
        <f t="shared" si="1"/>
        <v>BUY</v>
      </c>
      <c r="G429" s="12">
        <v>10.0</v>
      </c>
      <c r="H429" s="12">
        <v>1000.0</v>
      </c>
      <c r="I429" s="16">
        <v>44727.0</v>
      </c>
      <c r="J429" s="14">
        <v>3.48</v>
      </c>
      <c r="K429" s="14">
        <f t="shared" si="2"/>
        <v>348</v>
      </c>
      <c r="L429" s="15">
        <f t="shared" si="3"/>
        <v>-0.652</v>
      </c>
      <c r="M429" s="15">
        <f t="shared" si="4"/>
        <v>0.652</v>
      </c>
      <c r="N429" s="8">
        <f t="shared" si="5"/>
        <v>1343</v>
      </c>
    </row>
    <row r="430" ht="12.75" customHeight="1">
      <c r="A430" s="16">
        <v>43389.0</v>
      </c>
      <c r="B430" s="8" t="s">
        <v>1335</v>
      </c>
      <c r="C430" s="8" t="s">
        <v>1336</v>
      </c>
      <c r="D430" s="11">
        <v>3.9657E7</v>
      </c>
      <c r="E430" s="18" t="s">
        <v>24</v>
      </c>
      <c r="F430" s="17" t="str">
        <f t="shared" si="1"/>
        <v>BUY</v>
      </c>
      <c r="G430" s="12">
        <v>298.5</v>
      </c>
      <c r="H430" s="12">
        <v>1000.0</v>
      </c>
      <c r="I430" s="16">
        <v>43454.0</v>
      </c>
      <c r="J430" s="14">
        <v>178.0</v>
      </c>
      <c r="K430" s="14">
        <f t="shared" si="2"/>
        <v>596.3149079</v>
      </c>
      <c r="L430" s="15">
        <f t="shared" si="3"/>
        <v>-0.4036850921</v>
      </c>
      <c r="M430" s="15">
        <f t="shared" si="4"/>
        <v>0.4036850921</v>
      </c>
      <c r="N430" s="8">
        <f t="shared" si="5"/>
        <v>65</v>
      </c>
    </row>
    <row r="431" ht="12.75" customHeight="1">
      <c r="A431" s="7">
        <v>43391.0</v>
      </c>
      <c r="B431" s="8" t="s">
        <v>687</v>
      </c>
      <c r="C431" s="8" t="s">
        <v>688</v>
      </c>
      <c r="D431" s="11">
        <v>1.511406816E9</v>
      </c>
      <c r="E431" s="8" t="s">
        <v>20</v>
      </c>
      <c r="F431" s="8" t="str">
        <f t="shared" si="1"/>
        <v>SELL</v>
      </c>
      <c r="G431" s="12">
        <v>45.056797</v>
      </c>
      <c r="H431" s="12">
        <v>1000.0</v>
      </c>
      <c r="I431" s="16">
        <v>43494.0</v>
      </c>
      <c r="J431" s="14">
        <v>40.388168</v>
      </c>
      <c r="K431" s="14">
        <f t="shared" si="2"/>
        <v>896.3834691</v>
      </c>
      <c r="L431" s="15">
        <f t="shared" si="3"/>
        <v>0.1036165309</v>
      </c>
      <c r="M431" s="15">
        <f t="shared" si="4"/>
        <v>-0.1036165309</v>
      </c>
      <c r="N431" s="8">
        <f t="shared" si="5"/>
        <v>103</v>
      </c>
    </row>
    <row r="432" ht="12.75" customHeight="1">
      <c r="A432" s="7">
        <v>43392.0</v>
      </c>
      <c r="B432" s="8" t="s">
        <v>2339</v>
      </c>
      <c r="C432" s="8" t="s">
        <v>2340</v>
      </c>
      <c r="D432" s="11">
        <v>3.00083024E8</v>
      </c>
      <c r="E432" s="8" t="s">
        <v>20</v>
      </c>
      <c r="F432" s="8" t="str">
        <f t="shared" si="1"/>
        <v>SELL</v>
      </c>
      <c r="G432" s="12">
        <v>18.219999</v>
      </c>
      <c r="H432" s="12">
        <v>1000.0</v>
      </c>
      <c r="I432" s="16">
        <v>43683.0</v>
      </c>
      <c r="J432" s="14">
        <v>22.120001</v>
      </c>
      <c r="K432" s="14">
        <f t="shared" si="2"/>
        <v>1214.050615</v>
      </c>
      <c r="L432" s="15">
        <f t="shared" si="3"/>
        <v>-0.2140506155</v>
      </c>
      <c r="M432" s="15">
        <f t="shared" si="4"/>
        <v>0.2140506155</v>
      </c>
      <c r="N432" s="8">
        <f t="shared" si="5"/>
        <v>291</v>
      </c>
    </row>
    <row r="433" ht="12.75" customHeight="1">
      <c r="A433" s="7">
        <v>43396.0</v>
      </c>
      <c r="B433" s="8" t="s">
        <v>2341</v>
      </c>
      <c r="C433" s="8" t="s">
        <v>2342</v>
      </c>
      <c r="D433" s="11">
        <v>1.74082514E8</v>
      </c>
      <c r="E433" s="8" t="s">
        <v>24</v>
      </c>
      <c r="F433" s="8" t="str">
        <f t="shared" si="1"/>
        <v>BUY</v>
      </c>
      <c r="G433" s="12">
        <v>168.050003</v>
      </c>
      <c r="H433" s="12">
        <v>1000.0</v>
      </c>
      <c r="I433" s="16">
        <v>44727.0</v>
      </c>
      <c r="J433" s="14">
        <v>5.26</v>
      </c>
      <c r="K433" s="14">
        <f t="shared" si="2"/>
        <v>31.30020771</v>
      </c>
      <c r="L433" s="15">
        <f t="shared" si="3"/>
        <v>-0.9686997923</v>
      </c>
      <c r="M433" s="15">
        <f t="shared" si="4"/>
        <v>0.9686997923</v>
      </c>
      <c r="N433" s="8">
        <f t="shared" si="5"/>
        <v>1331</v>
      </c>
    </row>
    <row r="434" ht="12.75" customHeight="1">
      <c r="A434" s="7">
        <v>43402.0</v>
      </c>
      <c r="B434" s="8" t="s">
        <v>1817</v>
      </c>
      <c r="C434" s="8" t="s">
        <v>1818</v>
      </c>
      <c r="D434" s="11">
        <v>9.839484E8</v>
      </c>
      <c r="E434" s="8" t="s">
        <v>24</v>
      </c>
      <c r="F434" s="8" t="str">
        <f t="shared" si="1"/>
        <v>BUY</v>
      </c>
      <c r="G434" s="12">
        <v>14.79</v>
      </c>
      <c r="H434" s="12">
        <v>1000.0</v>
      </c>
      <c r="I434" s="16">
        <v>44727.0</v>
      </c>
      <c r="J434" s="14">
        <v>8.03</v>
      </c>
      <c r="K434" s="14">
        <f t="shared" si="2"/>
        <v>542.9344151</v>
      </c>
      <c r="L434" s="15">
        <f t="shared" si="3"/>
        <v>-0.4570655849</v>
      </c>
      <c r="M434" s="15">
        <f t="shared" si="4"/>
        <v>0.4570655849</v>
      </c>
      <c r="N434" s="8">
        <f t="shared" si="5"/>
        <v>1325</v>
      </c>
    </row>
    <row r="435" ht="12.75" customHeight="1">
      <c r="A435" s="7">
        <v>43402.0</v>
      </c>
      <c r="B435" s="8" t="s">
        <v>824</v>
      </c>
      <c r="C435" s="8" t="s">
        <v>825</v>
      </c>
      <c r="D435" s="11">
        <v>1.778952733E9</v>
      </c>
      <c r="E435" s="8" t="s">
        <v>24</v>
      </c>
      <c r="F435" s="8" t="str">
        <f t="shared" si="1"/>
        <v>BUY</v>
      </c>
      <c r="G435" s="12">
        <v>48.315739</v>
      </c>
      <c r="H435" s="12">
        <v>1000.0</v>
      </c>
      <c r="I435" s="7">
        <v>43418.0</v>
      </c>
      <c r="J435" s="14">
        <v>51.805569</v>
      </c>
      <c r="K435" s="14">
        <f t="shared" si="2"/>
        <v>1072.229672</v>
      </c>
      <c r="L435" s="15">
        <f t="shared" si="3"/>
        <v>0.07222967241</v>
      </c>
      <c r="M435" s="15">
        <f t="shared" si="4"/>
        <v>-0.07222967241</v>
      </c>
      <c r="N435" s="8">
        <f t="shared" si="5"/>
        <v>16</v>
      </c>
    </row>
    <row r="436" ht="12.75" customHeight="1">
      <c r="A436" s="7">
        <v>43405.0</v>
      </c>
      <c r="B436" s="8" t="s">
        <v>551</v>
      </c>
      <c r="C436" s="8" t="s">
        <v>552</v>
      </c>
      <c r="D436" s="11">
        <v>7.25136E8</v>
      </c>
      <c r="E436" s="8" t="s">
        <v>24</v>
      </c>
      <c r="F436" s="8" t="str">
        <f t="shared" si="1"/>
        <v>BUY</v>
      </c>
      <c r="G436" s="12">
        <v>18.62</v>
      </c>
      <c r="H436" s="12">
        <v>1000.0</v>
      </c>
      <c r="I436" s="16">
        <v>43557.0</v>
      </c>
      <c r="J436" s="14">
        <v>12.34</v>
      </c>
      <c r="K436" s="14">
        <f t="shared" si="2"/>
        <v>662.7282492</v>
      </c>
      <c r="L436" s="15">
        <f t="shared" si="3"/>
        <v>-0.3372717508</v>
      </c>
      <c r="M436" s="15">
        <f t="shared" si="4"/>
        <v>0.3372717508</v>
      </c>
      <c r="N436" s="8">
        <f t="shared" si="5"/>
        <v>152</v>
      </c>
    </row>
    <row r="437" ht="12.75" customHeight="1">
      <c r="A437" s="7">
        <v>43411.0</v>
      </c>
      <c r="B437" s="8" t="s">
        <v>2353</v>
      </c>
      <c r="C437" s="8" t="s">
        <v>2354</v>
      </c>
      <c r="D437" s="11">
        <v>1.195498111E9</v>
      </c>
      <c r="E437" s="8" t="s">
        <v>20</v>
      </c>
      <c r="F437" s="8" t="str">
        <f t="shared" si="1"/>
        <v>SELL</v>
      </c>
      <c r="G437" s="12">
        <v>19.08</v>
      </c>
      <c r="H437" s="12">
        <v>1000.0</v>
      </c>
      <c r="I437" s="16">
        <v>43697.0</v>
      </c>
      <c r="J437" s="14">
        <v>8.3</v>
      </c>
      <c r="K437" s="14">
        <f t="shared" si="2"/>
        <v>435.0104822</v>
      </c>
      <c r="L437" s="15">
        <f t="shared" si="3"/>
        <v>0.5649895178</v>
      </c>
      <c r="M437" s="15">
        <f t="shared" si="4"/>
        <v>-0.5649895178</v>
      </c>
      <c r="N437" s="8">
        <f t="shared" si="5"/>
        <v>286</v>
      </c>
    </row>
    <row r="438" ht="12.75" customHeight="1">
      <c r="A438" s="7">
        <v>43411.0</v>
      </c>
      <c r="B438" s="8" t="s">
        <v>2355</v>
      </c>
      <c r="C438" s="8" t="s">
        <v>2356</v>
      </c>
      <c r="D438" s="11">
        <v>1.518815863E9</v>
      </c>
      <c r="E438" s="8" t="s">
        <v>24</v>
      </c>
      <c r="F438" s="8" t="str">
        <f t="shared" si="1"/>
        <v>BUY</v>
      </c>
      <c r="G438" s="12">
        <v>11.608234</v>
      </c>
      <c r="H438" s="12">
        <v>1000.0</v>
      </c>
      <c r="I438" s="16">
        <v>44727.0</v>
      </c>
      <c r="J438" s="14">
        <v>21.747599</v>
      </c>
      <c r="K438" s="14">
        <f t="shared" si="2"/>
        <v>1873.463181</v>
      </c>
      <c r="L438" s="15">
        <f t="shared" si="3"/>
        <v>0.8734631814</v>
      </c>
      <c r="M438" s="15">
        <f t="shared" si="4"/>
        <v>-0.8734631814</v>
      </c>
      <c r="N438" s="8">
        <f t="shared" si="5"/>
        <v>1316</v>
      </c>
    </row>
    <row r="439" ht="12.75" customHeight="1">
      <c r="A439" s="7">
        <v>43413.0</v>
      </c>
      <c r="B439" s="8" t="s">
        <v>2301</v>
      </c>
      <c r="C439" s="8" t="s">
        <v>2302</v>
      </c>
      <c r="D439" s="11">
        <v>1.784795781E9</v>
      </c>
      <c r="E439" s="8" t="s">
        <v>20</v>
      </c>
      <c r="F439" s="8" t="str">
        <f t="shared" si="1"/>
        <v>SELL</v>
      </c>
      <c r="G439" s="12">
        <v>108.989998</v>
      </c>
      <c r="H439" s="12">
        <v>1000.0</v>
      </c>
      <c r="I439" s="7">
        <v>43473.0</v>
      </c>
      <c r="J439" s="14">
        <v>83.260002</v>
      </c>
      <c r="K439" s="14">
        <f t="shared" si="2"/>
        <v>763.9233281</v>
      </c>
      <c r="L439" s="15">
        <f t="shared" si="3"/>
        <v>0.2360766719</v>
      </c>
      <c r="M439" s="15">
        <f t="shared" si="4"/>
        <v>-0.2360766719</v>
      </c>
      <c r="N439" s="8">
        <f t="shared" si="5"/>
        <v>60</v>
      </c>
    </row>
    <row r="440" ht="12.75" customHeight="1">
      <c r="A440" s="7">
        <v>43416.0</v>
      </c>
      <c r="B440" s="8" t="s">
        <v>1087</v>
      </c>
      <c r="C440" s="8" t="s">
        <v>1088</v>
      </c>
      <c r="D440" s="11">
        <v>1.534200528E9</v>
      </c>
      <c r="E440" s="8" t="s">
        <v>24</v>
      </c>
      <c r="F440" s="8" t="str">
        <f t="shared" si="1"/>
        <v>BUY</v>
      </c>
      <c r="G440" s="12">
        <v>20.51</v>
      </c>
      <c r="H440" s="12">
        <v>1000.0</v>
      </c>
      <c r="I440" s="16">
        <v>44727.0</v>
      </c>
      <c r="J440" s="14">
        <v>50.299999</v>
      </c>
      <c r="K440" s="14">
        <f t="shared" si="2"/>
        <v>2452.462165</v>
      </c>
      <c r="L440" s="15">
        <f t="shared" si="3"/>
        <v>1.452462165</v>
      </c>
      <c r="M440" s="15">
        <f t="shared" si="4"/>
        <v>-1.452462165</v>
      </c>
      <c r="N440" s="8">
        <f t="shared" si="5"/>
        <v>1311</v>
      </c>
    </row>
    <row r="441" ht="12.75" customHeight="1">
      <c r="A441" s="7">
        <v>43417.0</v>
      </c>
      <c r="B441" s="8" t="s">
        <v>2369</v>
      </c>
      <c r="C441" s="8" t="s">
        <v>2370</v>
      </c>
      <c r="D441" s="11">
        <v>1.61534212E8</v>
      </c>
      <c r="E441" s="8" t="s">
        <v>24</v>
      </c>
      <c r="F441" s="8" t="str">
        <f t="shared" si="1"/>
        <v>BUY</v>
      </c>
      <c r="G441" s="12">
        <v>4.16</v>
      </c>
      <c r="H441" s="12">
        <v>1000.0</v>
      </c>
      <c r="I441" s="16">
        <v>44727.0</v>
      </c>
      <c r="J441" s="14">
        <v>2.71</v>
      </c>
      <c r="K441" s="14">
        <f t="shared" si="2"/>
        <v>651.4423077</v>
      </c>
      <c r="L441" s="15">
        <f t="shared" si="3"/>
        <v>-0.3485576923</v>
      </c>
      <c r="M441" s="15">
        <f t="shared" si="4"/>
        <v>0.3485576923</v>
      </c>
      <c r="N441" s="8">
        <f t="shared" si="5"/>
        <v>1310</v>
      </c>
    </row>
    <row r="442" ht="12.75" customHeight="1">
      <c r="A442" s="7">
        <v>43418.0</v>
      </c>
      <c r="B442" s="8" t="s">
        <v>824</v>
      </c>
      <c r="C442" s="8" t="s">
        <v>825</v>
      </c>
      <c r="D442" s="11">
        <v>1.778952733E9</v>
      </c>
      <c r="E442" s="8" t="s">
        <v>20</v>
      </c>
      <c r="F442" s="8" t="str">
        <f t="shared" si="1"/>
        <v>SELL</v>
      </c>
      <c r="G442" s="12">
        <v>51.805569</v>
      </c>
      <c r="H442" s="12">
        <v>1000.0</v>
      </c>
      <c r="I442" s="7">
        <v>43510.0</v>
      </c>
      <c r="J442" s="14">
        <v>51.734978</v>
      </c>
      <c r="K442" s="14">
        <f t="shared" si="2"/>
        <v>998.6373859</v>
      </c>
      <c r="L442" s="15">
        <f t="shared" si="3"/>
        <v>0.001362614124</v>
      </c>
      <c r="M442" s="15">
        <f t="shared" si="4"/>
        <v>-0.001362614124</v>
      </c>
      <c r="N442" s="8">
        <f t="shared" si="5"/>
        <v>92</v>
      </c>
    </row>
    <row r="443" ht="12.75" customHeight="1">
      <c r="A443" s="7">
        <v>43418.0</v>
      </c>
      <c r="B443" s="8" t="s">
        <v>1518</v>
      </c>
      <c r="C443" s="8" t="s">
        <v>1519</v>
      </c>
      <c r="D443" s="11">
        <v>7.1476746E8</v>
      </c>
      <c r="E443" s="8" t="s">
        <v>24</v>
      </c>
      <c r="F443" s="8" t="str">
        <f t="shared" si="1"/>
        <v>BUY</v>
      </c>
      <c r="G443" s="12">
        <v>7.16</v>
      </c>
      <c r="H443" s="12">
        <v>1000.0</v>
      </c>
      <c r="I443" s="7">
        <v>43657.0</v>
      </c>
      <c r="J443" s="14">
        <v>8.12</v>
      </c>
      <c r="K443" s="14">
        <f t="shared" si="2"/>
        <v>1134.078212</v>
      </c>
      <c r="L443" s="15">
        <f t="shared" si="3"/>
        <v>0.1340782123</v>
      </c>
      <c r="M443" s="15">
        <f t="shared" si="4"/>
        <v>-0.1340782123</v>
      </c>
      <c r="N443" s="8">
        <f t="shared" si="5"/>
        <v>239</v>
      </c>
    </row>
    <row r="444" ht="12.75" customHeight="1">
      <c r="A444" s="7">
        <v>43419.0</v>
      </c>
      <c r="B444" s="8" t="s">
        <v>2371</v>
      </c>
      <c r="C444" s="8" t="s">
        <v>2372</v>
      </c>
      <c r="D444" s="11">
        <v>5.06022768E8</v>
      </c>
      <c r="E444" s="8" t="s">
        <v>24</v>
      </c>
      <c r="F444" s="8" t="str">
        <f t="shared" si="1"/>
        <v>BUY</v>
      </c>
      <c r="G444" s="12">
        <v>4.58</v>
      </c>
      <c r="H444" s="12">
        <v>1000.0</v>
      </c>
      <c r="I444" s="16">
        <v>44727.0</v>
      </c>
      <c r="J444" s="14">
        <v>1.12</v>
      </c>
      <c r="K444" s="14">
        <f t="shared" si="2"/>
        <v>244.5414847</v>
      </c>
      <c r="L444" s="15">
        <f t="shared" si="3"/>
        <v>-0.7554585153</v>
      </c>
      <c r="M444" s="15">
        <f t="shared" si="4"/>
        <v>0.7554585153</v>
      </c>
      <c r="N444" s="8">
        <f t="shared" si="5"/>
        <v>1308</v>
      </c>
    </row>
    <row r="445" ht="12.75" customHeight="1">
      <c r="A445" s="7">
        <v>43420.0</v>
      </c>
      <c r="B445" s="8" t="s">
        <v>2373</v>
      </c>
      <c r="C445" s="8" t="s">
        <v>2374</v>
      </c>
      <c r="D445" s="11">
        <v>2.02203848E8</v>
      </c>
      <c r="E445" s="8" t="s">
        <v>24</v>
      </c>
      <c r="F445" s="8" t="str">
        <f t="shared" si="1"/>
        <v>BUY</v>
      </c>
      <c r="G445" s="12">
        <v>24.91</v>
      </c>
      <c r="H445" s="12">
        <v>1000.0</v>
      </c>
      <c r="I445" s="16">
        <v>44727.0</v>
      </c>
      <c r="J445" s="14">
        <v>13.9</v>
      </c>
      <c r="K445" s="14">
        <f t="shared" si="2"/>
        <v>558.0088318</v>
      </c>
      <c r="L445" s="15">
        <f t="shared" si="3"/>
        <v>-0.4419911682</v>
      </c>
      <c r="M445" s="15">
        <f t="shared" si="4"/>
        <v>0.4419911682</v>
      </c>
      <c r="N445" s="8">
        <f t="shared" si="5"/>
        <v>1307</v>
      </c>
    </row>
    <row r="446" ht="12.75" customHeight="1">
      <c r="A446" s="7">
        <v>43424.0</v>
      </c>
      <c r="B446" s="8" t="s">
        <v>320</v>
      </c>
      <c r="C446" s="8" t="s">
        <v>321</v>
      </c>
      <c r="D446" s="11">
        <v>8.4857285E8</v>
      </c>
      <c r="E446" s="8" t="s">
        <v>24</v>
      </c>
      <c r="F446" s="8" t="str">
        <f t="shared" si="1"/>
        <v>BUY</v>
      </c>
      <c r="G446" s="12">
        <v>12.19</v>
      </c>
      <c r="H446" s="12">
        <v>1000.0</v>
      </c>
      <c r="I446" s="16">
        <v>44231.0</v>
      </c>
      <c r="J446" s="14">
        <v>44.400002</v>
      </c>
      <c r="K446" s="14">
        <f t="shared" si="2"/>
        <v>3642.329943</v>
      </c>
      <c r="L446" s="15">
        <f t="shared" si="3"/>
        <v>2.642329943</v>
      </c>
      <c r="M446" s="15">
        <f t="shared" si="4"/>
        <v>-2.642329943</v>
      </c>
      <c r="N446" s="8">
        <f t="shared" si="5"/>
        <v>807</v>
      </c>
    </row>
    <row r="447" ht="12.75" customHeight="1">
      <c r="A447" s="7">
        <v>43430.0</v>
      </c>
      <c r="B447" s="8" t="s">
        <v>2385</v>
      </c>
      <c r="C447" s="8" t="s">
        <v>2386</v>
      </c>
      <c r="D447" s="11">
        <v>1.266227019E9</v>
      </c>
      <c r="E447" s="8" t="s">
        <v>24</v>
      </c>
      <c r="F447" s="8" t="str">
        <f t="shared" si="1"/>
        <v>BUY</v>
      </c>
      <c r="G447" s="12">
        <v>23.792263</v>
      </c>
      <c r="H447" s="12">
        <v>1000.0</v>
      </c>
      <c r="I447" s="16">
        <v>44727.0</v>
      </c>
      <c r="J447" s="14">
        <v>17.446945</v>
      </c>
      <c r="K447" s="14">
        <f t="shared" si="2"/>
        <v>733.3033012</v>
      </c>
      <c r="L447" s="15">
        <f t="shared" si="3"/>
        <v>-0.2666966988</v>
      </c>
      <c r="M447" s="15">
        <f t="shared" si="4"/>
        <v>0.2666966988</v>
      </c>
      <c r="N447" s="8">
        <f t="shared" si="5"/>
        <v>1297</v>
      </c>
    </row>
    <row r="448" ht="12.75" customHeight="1">
      <c r="A448" s="7">
        <v>43432.0</v>
      </c>
      <c r="B448" s="8" t="s">
        <v>1841</v>
      </c>
      <c r="C448" s="8" t="s">
        <v>1842</v>
      </c>
      <c r="D448" s="11">
        <v>1.81971387E9</v>
      </c>
      <c r="E448" s="8" t="s">
        <v>20</v>
      </c>
      <c r="F448" s="8" t="str">
        <f t="shared" si="1"/>
        <v>SELL</v>
      </c>
      <c r="G448" s="12">
        <v>60.310101</v>
      </c>
      <c r="H448" s="12">
        <v>1000.0</v>
      </c>
      <c r="I448" s="7">
        <v>44006.0</v>
      </c>
      <c r="J448" s="14">
        <v>16.345455</v>
      </c>
      <c r="K448" s="14">
        <f t="shared" si="2"/>
        <v>271.0235057</v>
      </c>
      <c r="L448" s="15">
        <f t="shared" si="3"/>
        <v>0.7289764943</v>
      </c>
      <c r="M448" s="15">
        <f t="shared" si="4"/>
        <v>-0.7289764943</v>
      </c>
      <c r="N448" s="8">
        <f t="shared" si="5"/>
        <v>574</v>
      </c>
    </row>
    <row r="449" ht="12.75" customHeight="1">
      <c r="A449" s="7">
        <v>43434.0</v>
      </c>
      <c r="B449" s="8" t="s">
        <v>2394</v>
      </c>
      <c r="C449" s="8" t="s">
        <v>2395</v>
      </c>
      <c r="D449" s="11">
        <v>1.65014799E9</v>
      </c>
      <c r="E449" s="8" t="s">
        <v>20</v>
      </c>
      <c r="F449" s="8" t="str">
        <f t="shared" si="1"/>
        <v>SELL</v>
      </c>
      <c r="G449" s="12">
        <v>20.570797</v>
      </c>
      <c r="H449" s="12">
        <v>1000.0</v>
      </c>
      <c r="I449" s="16">
        <v>44727.0</v>
      </c>
      <c r="J449" s="14">
        <v>14.62</v>
      </c>
      <c r="K449" s="14">
        <f t="shared" si="2"/>
        <v>710.7162644</v>
      </c>
      <c r="L449" s="15">
        <f t="shared" si="3"/>
        <v>0.2892837356</v>
      </c>
      <c r="M449" s="15">
        <f t="shared" si="4"/>
        <v>-0.2892837356</v>
      </c>
      <c r="N449" s="8">
        <f t="shared" si="5"/>
        <v>1293</v>
      </c>
    </row>
    <row r="450" ht="12.75" customHeight="1">
      <c r="A450" s="7">
        <v>43437.0</v>
      </c>
      <c r="B450" s="8" t="s">
        <v>2398</v>
      </c>
      <c r="C450" s="8" t="s">
        <v>2399</v>
      </c>
      <c r="D450" s="11">
        <v>7.2960636E8</v>
      </c>
      <c r="E450" s="8" t="s">
        <v>20</v>
      </c>
      <c r="F450" s="8" t="str">
        <f t="shared" si="1"/>
        <v>SELL</v>
      </c>
      <c r="G450" s="12">
        <v>26.610001</v>
      </c>
      <c r="H450" s="12">
        <v>1000.0</v>
      </c>
      <c r="I450" s="16">
        <v>44727.0</v>
      </c>
      <c r="J450" s="14">
        <v>7.57</v>
      </c>
      <c r="K450" s="14">
        <f t="shared" si="2"/>
        <v>284.4795083</v>
      </c>
      <c r="L450" s="15">
        <f t="shared" si="3"/>
        <v>0.7155204917</v>
      </c>
      <c r="M450" s="15">
        <f t="shared" si="4"/>
        <v>-0.7155204917</v>
      </c>
      <c r="N450" s="8">
        <f t="shared" si="5"/>
        <v>1290</v>
      </c>
    </row>
    <row r="451" ht="12.75" customHeight="1">
      <c r="A451" s="7">
        <v>43446.0</v>
      </c>
      <c r="B451" s="8" t="s">
        <v>2406</v>
      </c>
      <c r="C451" s="8" t="s">
        <v>2407</v>
      </c>
      <c r="D451" s="11">
        <v>9.4693172E8</v>
      </c>
      <c r="E451" s="8" t="s">
        <v>24</v>
      </c>
      <c r="F451" s="8" t="str">
        <f t="shared" si="1"/>
        <v>BUY</v>
      </c>
      <c r="G451" s="12">
        <v>29.5</v>
      </c>
      <c r="H451" s="12">
        <v>1000.0</v>
      </c>
      <c r="I451" s="16">
        <v>44727.0</v>
      </c>
      <c r="J451" s="14">
        <v>26.57</v>
      </c>
      <c r="K451" s="14">
        <f t="shared" si="2"/>
        <v>900.6779661</v>
      </c>
      <c r="L451" s="15">
        <f t="shared" si="3"/>
        <v>-0.0993220339</v>
      </c>
      <c r="M451" s="15">
        <f t="shared" si="4"/>
        <v>0.0993220339</v>
      </c>
      <c r="N451" s="8">
        <f t="shared" si="5"/>
        <v>1281</v>
      </c>
    </row>
    <row r="452" ht="12.75" customHeight="1">
      <c r="A452" s="16">
        <v>43451.0</v>
      </c>
      <c r="B452" s="8" t="s">
        <v>1892</v>
      </c>
      <c r="C452" s="8" t="s">
        <v>1893</v>
      </c>
      <c r="D452" s="11">
        <v>1.964293212E9</v>
      </c>
      <c r="E452" s="18" t="s">
        <v>24</v>
      </c>
      <c r="F452" s="17" t="str">
        <f t="shared" si="1"/>
        <v>BUY</v>
      </c>
      <c r="G452" s="12">
        <v>19.576246</v>
      </c>
      <c r="H452" s="12">
        <v>1000.0</v>
      </c>
      <c r="I452" s="16">
        <v>43766.0</v>
      </c>
      <c r="J452" s="14">
        <v>49.415829</v>
      </c>
      <c r="K452" s="14">
        <f t="shared" si="2"/>
        <v>2524.275032</v>
      </c>
      <c r="L452" s="15">
        <f t="shared" si="3"/>
        <v>1.524275032</v>
      </c>
      <c r="M452" s="15">
        <f t="shared" si="4"/>
        <v>-1.524275032</v>
      </c>
      <c r="N452" s="8">
        <f t="shared" si="5"/>
        <v>315</v>
      </c>
    </row>
    <row r="453" ht="12.75" customHeight="1">
      <c r="A453" s="7">
        <v>43452.0</v>
      </c>
      <c r="B453" s="8" t="s">
        <v>1937</v>
      </c>
      <c r="C453" s="8" t="s">
        <v>1938</v>
      </c>
      <c r="D453" s="11">
        <v>4.27763924E8</v>
      </c>
      <c r="E453" s="8" t="s">
        <v>24</v>
      </c>
      <c r="F453" s="8" t="str">
        <f t="shared" si="1"/>
        <v>BUY</v>
      </c>
      <c r="G453" s="12">
        <v>19.639999</v>
      </c>
      <c r="H453" s="12">
        <v>1000.0</v>
      </c>
      <c r="I453" s="7">
        <v>43735.0</v>
      </c>
      <c r="J453" s="14">
        <v>18.34</v>
      </c>
      <c r="K453" s="14">
        <f t="shared" si="2"/>
        <v>933.8086015</v>
      </c>
      <c r="L453" s="15">
        <f t="shared" si="3"/>
        <v>-0.06619139848</v>
      </c>
      <c r="M453" s="15">
        <f t="shared" si="4"/>
        <v>0.06619139848</v>
      </c>
      <c r="N453" s="8">
        <f t="shared" si="5"/>
        <v>283</v>
      </c>
    </row>
    <row r="454" ht="12.75" customHeight="1">
      <c r="A454" s="16">
        <v>43454.0</v>
      </c>
      <c r="B454" s="8" t="s">
        <v>1335</v>
      </c>
      <c r="C454" s="8" t="s">
        <v>1336</v>
      </c>
      <c r="D454" s="11">
        <v>3.9657E7</v>
      </c>
      <c r="E454" s="17" t="s">
        <v>20</v>
      </c>
      <c r="F454" s="18" t="str">
        <f t="shared" si="1"/>
        <v>SELL</v>
      </c>
      <c r="G454" s="12">
        <v>178.0</v>
      </c>
      <c r="H454" s="12">
        <v>1000.0</v>
      </c>
      <c r="I454" s="16">
        <v>43503.0</v>
      </c>
      <c r="J454" s="14">
        <v>271.5</v>
      </c>
      <c r="K454" s="14">
        <f t="shared" si="2"/>
        <v>1525.280899</v>
      </c>
      <c r="L454" s="15">
        <f t="shared" si="3"/>
        <v>-0.5252808989</v>
      </c>
      <c r="M454" s="15">
        <f t="shared" si="4"/>
        <v>0.5252808989</v>
      </c>
      <c r="N454" s="8">
        <f t="shared" si="5"/>
        <v>49</v>
      </c>
    </row>
    <row r="455" ht="12.75" customHeight="1">
      <c r="A455" s="7">
        <v>43468.0</v>
      </c>
      <c r="B455" s="8" t="s">
        <v>1649</v>
      </c>
      <c r="C455" s="8" t="s">
        <v>1650</v>
      </c>
      <c r="D455" s="11">
        <v>1.38141556E8</v>
      </c>
      <c r="E455" s="8" t="s">
        <v>24</v>
      </c>
      <c r="F455" s="8" t="str">
        <f t="shared" si="1"/>
        <v>BUY</v>
      </c>
      <c r="G455" s="12">
        <v>31.58</v>
      </c>
      <c r="H455" s="12">
        <v>1000.0</v>
      </c>
      <c r="I455" s="16">
        <v>44727.0</v>
      </c>
      <c r="J455" s="14">
        <v>3.36</v>
      </c>
      <c r="K455" s="14">
        <f t="shared" si="2"/>
        <v>106.3964535</v>
      </c>
      <c r="L455" s="15">
        <f t="shared" si="3"/>
        <v>-0.8936035465</v>
      </c>
      <c r="M455" s="15">
        <f t="shared" si="4"/>
        <v>0.8936035465</v>
      </c>
      <c r="N455" s="8">
        <f t="shared" si="5"/>
        <v>1259</v>
      </c>
    </row>
    <row r="456" ht="12.75" customHeight="1">
      <c r="A456" s="7">
        <v>43473.0</v>
      </c>
      <c r="B456" s="8" t="s">
        <v>2301</v>
      </c>
      <c r="C456" s="8" t="s">
        <v>2302</v>
      </c>
      <c r="D456" s="11">
        <v>1.784795781E9</v>
      </c>
      <c r="E456" s="8" t="s">
        <v>24</v>
      </c>
      <c r="F456" s="8" t="str">
        <f t="shared" si="1"/>
        <v>BUY</v>
      </c>
      <c r="G456" s="12">
        <v>83.260002</v>
      </c>
      <c r="H456" s="12">
        <v>1000.0</v>
      </c>
      <c r="I456" s="7">
        <v>43493.0</v>
      </c>
      <c r="J456" s="14">
        <v>81.93</v>
      </c>
      <c r="K456" s="14">
        <f t="shared" si="2"/>
        <v>984.0259192</v>
      </c>
      <c r="L456" s="15">
        <f t="shared" si="3"/>
        <v>-0.01597408081</v>
      </c>
      <c r="M456" s="15">
        <f t="shared" si="4"/>
        <v>0.01597408081</v>
      </c>
      <c r="N456" s="8">
        <f t="shared" si="5"/>
        <v>20</v>
      </c>
    </row>
    <row r="457" ht="12.75" customHeight="1">
      <c r="A457" s="7">
        <v>43474.0</v>
      </c>
      <c r="B457" s="8" t="s">
        <v>2246</v>
      </c>
      <c r="C457" s="8" t="s">
        <v>2247</v>
      </c>
      <c r="D457" s="11">
        <v>1.89004565E8</v>
      </c>
      <c r="E457" s="8" t="s">
        <v>20</v>
      </c>
      <c r="F457" s="8" t="str">
        <f t="shared" si="1"/>
        <v>SELL</v>
      </c>
      <c r="G457" s="12">
        <v>16.360001</v>
      </c>
      <c r="H457" s="12">
        <v>1000.0</v>
      </c>
      <c r="I457" s="16">
        <v>44334.0</v>
      </c>
      <c r="J457" s="14">
        <v>28.83</v>
      </c>
      <c r="K457" s="14">
        <f t="shared" si="2"/>
        <v>1762.224831</v>
      </c>
      <c r="L457" s="15">
        <f t="shared" si="3"/>
        <v>-0.7622248312</v>
      </c>
      <c r="M457" s="15">
        <f t="shared" si="4"/>
        <v>0.7622248312</v>
      </c>
      <c r="N457" s="8">
        <f t="shared" si="5"/>
        <v>860</v>
      </c>
    </row>
    <row r="458" ht="12.75" customHeight="1">
      <c r="A458" s="7">
        <v>43475.0</v>
      </c>
      <c r="B458" s="8" t="s">
        <v>2420</v>
      </c>
      <c r="C458" s="8" t="s">
        <v>2421</v>
      </c>
      <c r="D458" s="11">
        <v>1.31265266E9</v>
      </c>
      <c r="E458" s="8" t="s">
        <v>24</v>
      </c>
      <c r="F458" s="8" t="str">
        <f t="shared" si="1"/>
        <v>BUY</v>
      </c>
      <c r="G458" s="12">
        <v>11.521142</v>
      </c>
      <c r="H458" s="12">
        <v>1000.0</v>
      </c>
      <c r="I458" s="16">
        <v>44727.0</v>
      </c>
      <c r="J458" s="14">
        <v>8.802524</v>
      </c>
      <c r="K458" s="14">
        <f t="shared" si="2"/>
        <v>764.0322461</v>
      </c>
      <c r="L458" s="15">
        <f t="shared" si="3"/>
        <v>-0.2359677539</v>
      </c>
      <c r="M458" s="15">
        <f t="shared" si="4"/>
        <v>0.2359677539</v>
      </c>
      <c r="N458" s="8">
        <f t="shared" si="5"/>
        <v>1252</v>
      </c>
    </row>
    <row r="459" ht="12.75" customHeight="1">
      <c r="A459" s="16">
        <v>43476.0</v>
      </c>
      <c r="B459" s="8" t="s">
        <v>2426</v>
      </c>
      <c r="C459" s="8" t="s">
        <v>2427</v>
      </c>
      <c r="D459" s="11">
        <v>1.253743701E9</v>
      </c>
      <c r="E459" s="18" t="s">
        <v>24</v>
      </c>
      <c r="F459" s="17" t="str">
        <f t="shared" si="1"/>
        <v>BUY</v>
      </c>
      <c r="G459" s="12">
        <v>32.338169</v>
      </c>
      <c r="H459" s="12">
        <v>1000.0</v>
      </c>
      <c r="I459" s="16">
        <v>44727.0</v>
      </c>
      <c r="J459" s="14">
        <v>14.908244</v>
      </c>
      <c r="K459" s="14">
        <f t="shared" si="2"/>
        <v>461.0107641</v>
      </c>
      <c r="L459" s="15">
        <f t="shared" si="3"/>
        <v>-0.5389892359</v>
      </c>
      <c r="M459" s="15">
        <f t="shared" si="4"/>
        <v>0.5389892359</v>
      </c>
      <c r="N459" s="8">
        <f t="shared" si="5"/>
        <v>1251</v>
      </c>
    </row>
    <row r="460" ht="12.75" customHeight="1">
      <c r="A460" s="7">
        <v>43479.0</v>
      </c>
      <c r="B460" s="8" t="s">
        <v>1077</v>
      </c>
      <c r="C460" s="8" t="s">
        <v>1078</v>
      </c>
      <c r="D460" s="11">
        <v>1.86027456E9</v>
      </c>
      <c r="E460" s="8" t="s">
        <v>24</v>
      </c>
      <c r="F460" s="8" t="str">
        <f t="shared" si="1"/>
        <v>BUY</v>
      </c>
      <c r="G460" s="12">
        <v>10.8</v>
      </c>
      <c r="H460" s="12">
        <v>1000.0</v>
      </c>
      <c r="I460" s="16">
        <v>44462.0</v>
      </c>
      <c r="J460" s="14">
        <v>19.6</v>
      </c>
      <c r="K460" s="14">
        <f t="shared" si="2"/>
        <v>1814.814815</v>
      </c>
      <c r="L460" s="15">
        <f t="shared" si="3"/>
        <v>0.8148148148</v>
      </c>
      <c r="M460" s="15">
        <f t="shared" si="4"/>
        <v>-0.8148148148</v>
      </c>
      <c r="N460" s="8">
        <f t="shared" si="5"/>
        <v>983</v>
      </c>
    </row>
    <row r="461" ht="12.75" customHeight="1">
      <c r="A461" s="7">
        <v>43479.0</v>
      </c>
      <c r="B461" s="8" t="s">
        <v>2268</v>
      </c>
      <c r="C461" s="8" t="s">
        <v>2269</v>
      </c>
      <c r="D461" s="11">
        <v>5.79550842E8</v>
      </c>
      <c r="E461" s="8" t="s">
        <v>24</v>
      </c>
      <c r="F461" s="8" t="str">
        <f t="shared" si="1"/>
        <v>BUY</v>
      </c>
      <c r="G461" s="12">
        <v>24.690001</v>
      </c>
      <c r="H461" s="12">
        <v>1000.0</v>
      </c>
      <c r="I461" s="7">
        <v>43544.0</v>
      </c>
      <c r="J461" s="14">
        <v>29.91</v>
      </c>
      <c r="K461" s="14">
        <f t="shared" si="2"/>
        <v>1211.421579</v>
      </c>
      <c r="L461" s="15">
        <f t="shared" si="3"/>
        <v>0.2114215791</v>
      </c>
      <c r="M461" s="15">
        <f t="shared" si="4"/>
        <v>-0.2114215791</v>
      </c>
      <c r="N461" s="8">
        <f t="shared" si="5"/>
        <v>65</v>
      </c>
    </row>
    <row r="462" ht="12.75" customHeight="1">
      <c r="A462" s="7">
        <v>43482.0</v>
      </c>
      <c r="B462" s="8" t="s">
        <v>1884</v>
      </c>
      <c r="C462" s="8" t="s">
        <v>1885</v>
      </c>
      <c r="D462" s="11">
        <v>1.57495712E8</v>
      </c>
      <c r="E462" s="8" t="s">
        <v>20</v>
      </c>
      <c r="F462" s="8" t="str">
        <f t="shared" si="1"/>
        <v>SELL</v>
      </c>
      <c r="G462" s="12">
        <v>11.29</v>
      </c>
      <c r="H462" s="12">
        <v>1000.0</v>
      </c>
      <c r="I462" s="7">
        <v>44158.0</v>
      </c>
      <c r="J462" s="14">
        <v>9.99</v>
      </c>
      <c r="K462" s="14">
        <f t="shared" si="2"/>
        <v>884.853853</v>
      </c>
      <c r="L462" s="15">
        <f t="shared" si="3"/>
        <v>0.115146147</v>
      </c>
      <c r="M462" s="15">
        <f t="shared" si="4"/>
        <v>-0.115146147</v>
      </c>
      <c r="N462" s="8">
        <f t="shared" si="5"/>
        <v>676</v>
      </c>
    </row>
    <row r="463" ht="12.75" customHeight="1">
      <c r="A463" s="7">
        <v>43487.0</v>
      </c>
      <c r="B463" s="8" t="s">
        <v>2438</v>
      </c>
      <c r="C463" s="8" t="s">
        <v>2439</v>
      </c>
      <c r="D463" s="11">
        <v>1.14309405E9</v>
      </c>
      <c r="E463" s="8" t="s">
        <v>24</v>
      </c>
      <c r="F463" s="8" t="str">
        <f t="shared" si="1"/>
        <v>BUY</v>
      </c>
      <c r="G463" s="12">
        <v>70.436684</v>
      </c>
      <c r="H463" s="12">
        <v>1000.0</v>
      </c>
      <c r="I463" s="16">
        <v>44727.0</v>
      </c>
      <c r="J463" s="14">
        <v>49.3325</v>
      </c>
      <c r="K463" s="14">
        <f t="shared" si="2"/>
        <v>700.3807845</v>
      </c>
      <c r="L463" s="15">
        <f t="shared" si="3"/>
        <v>-0.2996192155</v>
      </c>
      <c r="M463" s="15">
        <f t="shared" si="4"/>
        <v>0.2996192155</v>
      </c>
      <c r="N463" s="8">
        <f t="shared" si="5"/>
        <v>1240</v>
      </c>
    </row>
    <row r="464" ht="12.75" customHeight="1">
      <c r="A464" s="7">
        <v>43489.0</v>
      </c>
      <c r="B464" s="8" t="s">
        <v>2440</v>
      </c>
      <c r="C464" s="8" t="s">
        <v>2441</v>
      </c>
      <c r="D464" s="11">
        <v>1.127964843E9</v>
      </c>
      <c r="E464" s="8" t="s">
        <v>24</v>
      </c>
      <c r="F464" s="8" t="str">
        <f t="shared" si="1"/>
        <v>BUY</v>
      </c>
      <c r="G464" s="12">
        <v>38.27</v>
      </c>
      <c r="H464" s="12">
        <v>1000.0</v>
      </c>
      <c r="I464" s="16">
        <v>44727.0</v>
      </c>
      <c r="J464" s="14">
        <v>53.799999</v>
      </c>
      <c r="K464" s="14">
        <f t="shared" si="2"/>
        <v>1405.800862</v>
      </c>
      <c r="L464" s="15">
        <f t="shared" si="3"/>
        <v>0.4058008623</v>
      </c>
      <c r="M464" s="15">
        <f t="shared" si="4"/>
        <v>-0.4058008623</v>
      </c>
      <c r="N464" s="8">
        <f t="shared" si="5"/>
        <v>1238</v>
      </c>
    </row>
    <row r="465" ht="12.75" customHeight="1">
      <c r="A465" s="7">
        <v>43490.0</v>
      </c>
      <c r="B465" s="8" t="s">
        <v>2054</v>
      </c>
      <c r="C465" s="8" t="s">
        <v>2055</v>
      </c>
      <c r="D465" s="11">
        <v>7.0831776E8</v>
      </c>
      <c r="E465" s="8" t="s">
        <v>20</v>
      </c>
      <c r="F465" s="8" t="str">
        <f t="shared" si="1"/>
        <v>SELL</v>
      </c>
      <c r="G465" s="12">
        <v>16.02</v>
      </c>
      <c r="H465" s="12">
        <v>1000.0</v>
      </c>
      <c r="I465" s="16">
        <v>43523.0</v>
      </c>
      <c r="J465" s="14">
        <v>21.33</v>
      </c>
      <c r="K465" s="14">
        <f t="shared" si="2"/>
        <v>1331.460674</v>
      </c>
      <c r="L465" s="15">
        <f t="shared" si="3"/>
        <v>-0.3314606742</v>
      </c>
      <c r="M465" s="15">
        <f t="shared" si="4"/>
        <v>0.3314606742</v>
      </c>
      <c r="N465" s="8">
        <f t="shared" si="5"/>
        <v>33</v>
      </c>
    </row>
    <row r="466" ht="12.75" customHeight="1">
      <c r="A466" s="7">
        <v>43490.0</v>
      </c>
      <c r="B466" s="8" t="s">
        <v>2293</v>
      </c>
      <c r="C466" s="8" t="s">
        <v>2294</v>
      </c>
      <c r="D466" s="11">
        <v>2.78922259E8</v>
      </c>
      <c r="E466" s="8" t="s">
        <v>20</v>
      </c>
      <c r="F466" s="8" t="str">
        <f t="shared" si="1"/>
        <v>SELL</v>
      </c>
      <c r="G466" s="12">
        <v>14.79</v>
      </c>
      <c r="H466" s="12">
        <v>1000.0</v>
      </c>
      <c r="I466" s="16">
        <v>43924.0</v>
      </c>
      <c r="J466" s="14">
        <v>12.62</v>
      </c>
      <c r="K466" s="14">
        <f t="shared" si="2"/>
        <v>853.2792427</v>
      </c>
      <c r="L466" s="15">
        <f t="shared" si="3"/>
        <v>0.1467207573</v>
      </c>
      <c r="M466" s="15">
        <f t="shared" si="4"/>
        <v>-0.1467207573</v>
      </c>
      <c r="N466" s="8">
        <f t="shared" si="5"/>
        <v>434</v>
      </c>
    </row>
    <row r="467" ht="12.75" customHeight="1">
      <c r="A467" s="7">
        <v>43493.0</v>
      </c>
      <c r="B467" s="8" t="s">
        <v>2442</v>
      </c>
      <c r="C467" s="8" t="s">
        <v>2443</v>
      </c>
      <c r="D467" s="11">
        <v>1.80715909E8</v>
      </c>
      <c r="E467" s="8" t="s">
        <v>20</v>
      </c>
      <c r="F467" s="8" t="str">
        <f t="shared" si="1"/>
        <v>SELL</v>
      </c>
      <c r="G467" s="12">
        <v>85.199997</v>
      </c>
      <c r="H467" s="12">
        <v>1000.0</v>
      </c>
      <c r="I467" s="16">
        <v>43522.0</v>
      </c>
      <c r="J467" s="14">
        <v>93.0</v>
      </c>
      <c r="K467" s="14">
        <f t="shared" si="2"/>
        <v>1091.549334</v>
      </c>
      <c r="L467" s="15">
        <f t="shared" si="3"/>
        <v>-0.09154933421</v>
      </c>
      <c r="M467" s="15">
        <f t="shared" si="4"/>
        <v>0.09154933421</v>
      </c>
      <c r="N467" s="8">
        <f t="shared" si="5"/>
        <v>29</v>
      </c>
    </row>
    <row r="468" ht="12.75" customHeight="1">
      <c r="A468" s="7">
        <v>43493.0</v>
      </c>
      <c r="B468" s="8" t="s">
        <v>2444</v>
      </c>
      <c r="C468" s="8" t="s">
        <v>2445</v>
      </c>
      <c r="D468" s="11">
        <v>9.8604706E8</v>
      </c>
      <c r="E468" s="8" t="s">
        <v>20</v>
      </c>
      <c r="F468" s="8" t="str">
        <f t="shared" si="1"/>
        <v>SELL</v>
      </c>
      <c r="G468" s="12">
        <v>10.000501</v>
      </c>
      <c r="H468" s="12">
        <v>1000.0</v>
      </c>
      <c r="I468" s="16">
        <v>44727.0</v>
      </c>
      <c r="J468" s="14">
        <v>17.477118</v>
      </c>
      <c r="K468" s="14">
        <f t="shared" si="2"/>
        <v>1747.624244</v>
      </c>
      <c r="L468" s="15">
        <f t="shared" si="3"/>
        <v>-0.747624244</v>
      </c>
      <c r="M468" s="15">
        <f t="shared" si="4"/>
        <v>0.747624244</v>
      </c>
      <c r="N468" s="8">
        <f t="shared" si="5"/>
        <v>1234</v>
      </c>
    </row>
    <row r="469" ht="12.75" customHeight="1">
      <c r="A469" s="7">
        <v>43493.0</v>
      </c>
      <c r="B469" s="8" t="s">
        <v>2446</v>
      </c>
      <c r="C469" s="8" t="s">
        <v>2447</v>
      </c>
      <c r="D469" s="11">
        <v>1.7286819E9</v>
      </c>
      <c r="E469" s="8" t="s">
        <v>20</v>
      </c>
      <c r="F469" s="8" t="str">
        <f t="shared" si="1"/>
        <v>SELL</v>
      </c>
      <c r="G469" s="12">
        <v>16.51</v>
      </c>
      <c r="H469" s="12">
        <v>1000.0</v>
      </c>
      <c r="I469" s="16">
        <v>44727.0</v>
      </c>
      <c r="J469" s="14">
        <v>7.52</v>
      </c>
      <c r="K469" s="14">
        <f t="shared" si="2"/>
        <v>455.4815263</v>
      </c>
      <c r="L469" s="15">
        <f t="shared" si="3"/>
        <v>0.5445184737</v>
      </c>
      <c r="M469" s="15">
        <f t="shared" si="4"/>
        <v>-0.5445184737</v>
      </c>
      <c r="N469" s="8">
        <f t="shared" si="5"/>
        <v>1234</v>
      </c>
    </row>
    <row r="470" ht="12.75" customHeight="1">
      <c r="A470" s="7">
        <v>43493.0</v>
      </c>
      <c r="B470" s="8" t="s">
        <v>2301</v>
      </c>
      <c r="C470" s="8" t="s">
        <v>2302</v>
      </c>
      <c r="D470" s="11">
        <v>1.784795781E9</v>
      </c>
      <c r="E470" s="8" t="s">
        <v>20</v>
      </c>
      <c r="F470" s="8" t="str">
        <f t="shared" si="1"/>
        <v>SELL</v>
      </c>
      <c r="G470" s="12">
        <v>81.93</v>
      </c>
      <c r="H470" s="12">
        <v>1000.0</v>
      </c>
      <c r="I470" s="7">
        <v>43592.0</v>
      </c>
      <c r="J470" s="14">
        <v>47.220001</v>
      </c>
      <c r="K470" s="14">
        <f t="shared" si="2"/>
        <v>576.3456731</v>
      </c>
      <c r="L470" s="15">
        <f t="shared" si="3"/>
        <v>0.4236543269</v>
      </c>
      <c r="M470" s="15">
        <f t="shared" si="4"/>
        <v>-0.4236543269</v>
      </c>
      <c r="N470" s="8">
        <f t="shared" si="5"/>
        <v>99</v>
      </c>
    </row>
    <row r="471" ht="12.75" customHeight="1">
      <c r="A471" s="7">
        <v>43494.0</v>
      </c>
      <c r="B471" s="8" t="s">
        <v>687</v>
      </c>
      <c r="C471" s="8" t="s">
        <v>688</v>
      </c>
      <c r="D471" s="11">
        <v>1.511406816E9</v>
      </c>
      <c r="E471" s="8" t="s">
        <v>24</v>
      </c>
      <c r="F471" s="8" t="str">
        <f t="shared" si="1"/>
        <v>BUY</v>
      </c>
      <c r="G471" s="12">
        <v>40.388168</v>
      </c>
      <c r="H471" s="12">
        <v>1000.0</v>
      </c>
      <c r="I471" s="16">
        <v>44061.0</v>
      </c>
      <c r="J471" s="14">
        <v>37.720001</v>
      </c>
      <c r="K471" s="14">
        <f t="shared" si="2"/>
        <v>933.9369144</v>
      </c>
      <c r="L471" s="15">
        <f t="shared" si="3"/>
        <v>-0.0660630856</v>
      </c>
      <c r="M471" s="15">
        <f t="shared" si="4"/>
        <v>0.0660630856</v>
      </c>
      <c r="N471" s="8">
        <f t="shared" si="5"/>
        <v>567</v>
      </c>
    </row>
    <row r="472" ht="12.75" customHeight="1">
      <c r="A472" s="7">
        <v>43495.0</v>
      </c>
      <c r="B472" s="8" t="s">
        <v>2456</v>
      </c>
      <c r="C472" s="8" t="s">
        <v>2457</v>
      </c>
      <c r="D472" s="11">
        <v>1.6057782E9</v>
      </c>
      <c r="E472" s="8" t="s">
        <v>24</v>
      </c>
      <c r="F472" s="8" t="str">
        <f t="shared" si="1"/>
        <v>BUY</v>
      </c>
      <c r="G472" s="12">
        <v>5.95</v>
      </c>
      <c r="H472" s="12">
        <v>1000.0</v>
      </c>
      <c r="I472" s="16">
        <v>44727.0</v>
      </c>
      <c r="J472" s="14">
        <v>7.95</v>
      </c>
      <c r="K472" s="14">
        <f t="shared" si="2"/>
        <v>1336.134454</v>
      </c>
      <c r="L472" s="15">
        <f t="shared" si="3"/>
        <v>0.3361344538</v>
      </c>
      <c r="M472" s="15">
        <f t="shared" si="4"/>
        <v>-0.3361344538</v>
      </c>
      <c r="N472" s="8">
        <f t="shared" si="5"/>
        <v>1232</v>
      </c>
    </row>
    <row r="473" ht="12.75" customHeight="1">
      <c r="A473" s="7">
        <v>43496.0</v>
      </c>
      <c r="B473" s="8" t="s">
        <v>1001</v>
      </c>
      <c r="C473" s="8" t="s">
        <v>1002</v>
      </c>
      <c r="D473" s="11">
        <v>3.47637164E8</v>
      </c>
      <c r="E473" s="8" t="s">
        <v>24</v>
      </c>
      <c r="F473" s="8" t="str">
        <f t="shared" si="1"/>
        <v>BUY</v>
      </c>
      <c r="G473" s="12">
        <v>75.400002</v>
      </c>
      <c r="H473" s="12">
        <v>1000.0</v>
      </c>
      <c r="I473" s="16">
        <v>44258.0</v>
      </c>
      <c r="J473" s="14">
        <v>61.18</v>
      </c>
      <c r="K473" s="14">
        <f t="shared" si="2"/>
        <v>811.405814</v>
      </c>
      <c r="L473" s="15">
        <f t="shared" si="3"/>
        <v>-0.188594186</v>
      </c>
      <c r="M473" s="15">
        <f t="shared" si="4"/>
        <v>0.188594186</v>
      </c>
      <c r="N473" s="8">
        <f t="shared" si="5"/>
        <v>762</v>
      </c>
    </row>
    <row r="474" ht="12.75" customHeight="1">
      <c r="A474" s="7">
        <v>43500.0</v>
      </c>
      <c r="B474" s="8" t="s">
        <v>1256</v>
      </c>
      <c r="C474" s="8" t="s">
        <v>1257</v>
      </c>
      <c r="D474" s="11">
        <v>2.6506753E8</v>
      </c>
      <c r="E474" s="8" t="s">
        <v>20</v>
      </c>
      <c r="F474" s="8" t="str">
        <f t="shared" si="1"/>
        <v>SELL</v>
      </c>
      <c r="G474" s="12">
        <v>23.26</v>
      </c>
      <c r="H474" s="12">
        <v>1000.0</v>
      </c>
      <c r="I474" s="16">
        <v>43557.0</v>
      </c>
      <c r="J474" s="14">
        <v>23.17</v>
      </c>
      <c r="K474" s="14">
        <f t="shared" si="2"/>
        <v>996.1306965</v>
      </c>
      <c r="L474" s="15">
        <f t="shared" si="3"/>
        <v>0.003869303525</v>
      </c>
      <c r="M474" s="15">
        <f t="shared" si="4"/>
        <v>-0.003869303525</v>
      </c>
      <c r="N474" s="8">
        <f t="shared" si="5"/>
        <v>57</v>
      </c>
    </row>
    <row r="475" ht="12.75" customHeight="1">
      <c r="A475" s="7">
        <v>43501.0</v>
      </c>
      <c r="B475" s="8" t="s">
        <v>2460</v>
      </c>
      <c r="C475" s="8" t="s">
        <v>2461</v>
      </c>
      <c r="D475" s="11">
        <v>4.98128201E8</v>
      </c>
      <c r="E475" s="8" t="s">
        <v>24</v>
      </c>
      <c r="F475" s="8" t="str">
        <f t="shared" si="1"/>
        <v>BUY</v>
      </c>
      <c r="G475" s="12">
        <v>17.309999</v>
      </c>
      <c r="H475" s="12">
        <v>1000.0</v>
      </c>
      <c r="I475" s="16">
        <v>43592.0</v>
      </c>
      <c r="J475" s="14">
        <v>20.43</v>
      </c>
      <c r="K475" s="14">
        <f t="shared" si="2"/>
        <v>1180.242702</v>
      </c>
      <c r="L475" s="15">
        <f t="shared" si="3"/>
        <v>0.1802427025</v>
      </c>
      <c r="M475" s="15">
        <f t="shared" si="4"/>
        <v>-0.1802427025</v>
      </c>
      <c r="N475" s="8">
        <f t="shared" si="5"/>
        <v>91</v>
      </c>
    </row>
    <row r="476" ht="12.75" customHeight="1">
      <c r="A476" s="16">
        <v>43501.0</v>
      </c>
      <c r="B476" s="8" t="s">
        <v>1477</v>
      </c>
      <c r="C476" s="8" t="s">
        <v>1478</v>
      </c>
      <c r="D476" s="11">
        <v>7.45534594E8</v>
      </c>
      <c r="E476" s="18" t="s">
        <v>24</v>
      </c>
      <c r="F476" s="17" t="str">
        <f t="shared" si="1"/>
        <v>BUY</v>
      </c>
      <c r="G476" s="12">
        <v>5.525406</v>
      </c>
      <c r="H476" s="12">
        <v>1000.0</v>
      </c>
      <c r="I476" s="16">
        <v>44727.0</v>
      </c>
      <c r="J476" s="14">
        <v>19.129999</v>
      </c>
      <c r="K476" s="14">
        <f t="shared" si="2"/>
        <v>3462.188842</v>
      </c>
      <c r="L476" s="15">
        <f t="shared" si="3"/>
        <v>2.462188842</v>
      </c>
      <c r="M476" s="15">
        <f t="shared" si="4"/>
        <v>-2.462188842</v>
      </c>
      <c r="N476" s="8">
        <f t="shared" si="5"/>
        <v>1226</v>
      </c>
    </row>
    <row r="477" ht="12.75" customHeight="1">
      <c r="A477" s="16">
        <v>43502.0</v>
      </c>
      <c r="B477" s="8" t="s">
        <v>1639</v>
      </c>
      <c r="C477" s="8" t="s">
        <v>1640</v>
      </c>
      <c r="D477" s="11">
        <v>1.05548679E9</v>
      </c>
      <c r="E477" s="18" t="s">
        <v>24</v>
      </c>
      <c r="F477" s="17" t="str">
        <f t="shared" si="1"/>
        <v>BUY</v>
      </c>
      <c r="G477" s="12">
        <v>17.200001</v>
      </c>
      <c r="H477" s="12">
        <v>1000.0</v>
      </c>
      <c r="I477" s="16">
        <v>43557.0</v>
      </c>
      <c r="J477" s="14">
        <v>22.01</v>
      </c>
      <c r="K477" s="14">
        <f t="shared" si="2"/>
        <v>1279.651088</v>
      </c>
      <c r="L477" s="15">
        <f t="shared" si="3"/>
        <v>0.2796510884</v>
      </c>
      <c r="M477" s="15">
        <f t="shared" si="4"/>
        <v>-0.2796510884</v>
      </c>
      <c r="N477" s="8">
        <f t="shared" si="5"/>
        <v>55</v>
      </c>
    </row>
    <row r="478" ht="12.75" customHeight="1">
      <c r="A478" s="7">
        <v>43503.0</v>
      </c>
      <c r="B478" s="8" t="s">
        <v>2228</v>
      </c>
      <c r="C478" s="8" t="s">
        <v>2229</v>
      </c>
      <c r="D478" s="11">
        <v>3.30985969E8</v>
      </c>
      <c r="E478" s="8" t="s">
        <v>24</v>
      </c>
      <c r="F478" s="8" t="str">
        <f t="shared" si="1"/>
        <v>BUY</v>
      </c>
      <c r="G478" s="12">
        <v>46.93</v>
      </c>
      <c r="H478" s="12">
        <v>1000.0</v>
      </c>
      <c r="I478" s="7">
        <v>43522.0</v>
      </c>
      <c r="J478" s="14">
        <v>46.259998</v>
      </c>
      <c r="K478" s="14">
        <f t="shared" si="2"/>
        <v>985.7233752</v>
      </c>
      <c r="L478" s="15">
        <f t="shared" si="3"/>
        <v>-0.01427662476</v>
      </c>
      <c r="M478" s="15">
        <f t="shared" si="4"/>
        <v>0.01427662476</v>
      </c>
      <c r="N478" s="8">
        <f t="shared" si="5"/>
        <v>19</v>
      </c>
    </row>
    <row r="479" ht="12.75" customHeight="1">
      <c r="A479" s="16">
        <v>43503.0</v>
      </c>
      <c r="B479" s="8" t="s">
        <v>1335</v>
      </c>
      <c r="C479" s="8" t="s">
        <v>1336</v>
      </c>
      <c r="D479" s="11">
        <v>3.9657E7</v>
      </c>
      <c r="E479" s="18" t="s">
        <v>24</v>
      </c>
      <c r="F479" s="17" t="str">
        <f t="shared" si="1"/>
        <v>BUY</v>
      </c>
      <c r="G479" s="12">
        <v>271.5</v>
      </c>
      <c r="H479" s="12">
        <v>1000.0</v>
      </c>
      <c r="I479" s="16">
        <v>44727.0</v>
      </c>
      <c r="J479" s="14">
        <v>9.92</v>
      </c>
      <c r="K479" s="14">
        <f t="shared" si="2"/>
        <v>36.53775322</v>
      </c>
      <c r="L479" s="15">
        <f t="shared" si="3"/>
        <v>-0.9634622468</v>
      </c>
      <c r="M479" s="15">
        <f t="shared" si="4"/>
        <v>0.9634622468</v>
      </c>
      <c r="N479" s="8">
        <f t="shared" si="5"/>
        <v>1224</v>
      </c>
    </row>
    <row r="480" ht="12.75" customHeight="1">
      <c r="A480" s="7">
        <v>43510.0</v>
      </c>
      <c r="B480" s="8" t="s">
        <v>824</v>
      </c>
      <c r="C480" s="8" t="s">
        <v>825</v>
      </c>
      <c r="D480" s="11">
        <v>1.778952733E9</v>
      </c>
      <c r="E480" s="8" t="s">
        <v>24</v>
      </c>
      <c r="F480" s="8" t="str">
        <f t="shared" si="1"/>
        <v>BUY</v>
      </c>
      <c r="G480" s="12">
        <v>51.734978</v>
      </c>
      <c r="H480" s="12">
        <v>1000.0</v>
      </c>
      <c r="I480" s="7">
        <v>43675.0</v>
      </c>
      <c r="J480" s="14">
        <v>50.455406</v>
      </c>
      <c r="K480" s="14">
        <f t="shared" si="2"/>
        <v>975.2667915</v>
      </c>
      <c r="L480" s="15">
        <f t="shared" si="3"/>
        <v>-0.02473320855</v>
      </c>
      <c r="M480" s="15">
        <f t="shared" si="4"/>
        <v>0.02473320855</v>
      </c>
      <c r="N480" s="8">
        <f t="shared" si="5"/>
        <v>165</v>
      </c>
    </row>
    <row r="481" ht="12.75" customHeight="1">
      <c r="A481" s="7">
        <v>43511.0</v>
      </c>
      <c r="B481" s="8" t="s">
        <v>2470</v>
      </c>
      <c r="C481" s="8" t="s">
        <v>2471</v>
      </c>
      <c r="D481" s="11">
        <v>2.61825985E8</v>
      </c>
      <c r="E481" s="8" t="s">
        <v>24</v>
      </c>
      <c r="F481" s="8" t="str">
        <f t="shared" si="1"/>
        <v>BUY</v>
      </c>
      <c r="G481" s="12">
        <v>15.01</v>
      </c>
      <c r="H481" s="12">
        <v>1000.0</v>
      </c>
      <c r="I481" s="16">
        <v>44228.0</v>
      </c>
      <c r="J481" s="14">
        <v>25.530001</v>
      </c>
      <c r="K481" s="14">
        <f t="shared" si="2"/>
        <v>1700.866156</v>
      </c>
      <c r="L481" s="15">
        <f t="shared" si="3"/>
        <v>0.7008661559</v>
      </c>
      <c r="M481" s="15">
        <f t="shared" si="4"/>
        <v>-0.7008661559</v>
      </c>
      <c r="N481" s="8">
        <f t="shared" si="5"/>
        <v>717</v>
      </c>
    </row>
    <row r="482" ht="12.75" customHeight="1">
      <c r="A482" s="7">
        <v>43521.0</v>
      </c>
      <c r="B482" s="8" t="s">
        <v>2476</v>
      </c>
      <c r="C482" s="8" t="s">
        <v>2477</v>
      </c>
      <c r="D482" s="11">
        <v>3.38758134E8</v>
      </c>
      <c r="E482" s="8" t="s">
        <v>20</v>
      </c>
      <c r="F482" s="8" t="str">
        <f t="shared" si="1"/>
        <v>SELL</v>
      </c>
      <c r="G482" s="12">
        <v>28.219999</v>
      </c>
      <c r="H482" s="12">
        <v>1000.0</v>
      </c>
      <c r="I482" s="16">
        <v>44477.0</v>
      </c>
      <c r="J482" s="14">
        <v>59.34</v>
      </c>
      <c r="K482" s="14">
        <f t="shared" si="2"/>
        <v>2102.764072</v>
      </c>
      <c r="L482" s="15">
        <f t="shared" si="3"/>
        <v>-1.102764072</v>
      </c>
      <c r="M482" s="15">
        <f t="shared" si="4"/>
        <v>1.102764072</v>
      </c>
      <c r="N482" s="8">
        <f t="shared" si="5"/>
        <v>956</v>
      </c>
    </row>
    <row r="483" ht="12.75" customHeight="1">
      <c r="A483" s="7">
        <v>43522.0</v>
      </c>
      <c r="B483" s="8" t="s">
        <v>2442</v>
      </c>
      <c r="C483" s="8" t="s">
        <v>2443</v>
      </c>
      <c r="D483" s="11">
        <v>1.80715909E8</v>
      </c>
      <c r="E483" s="8" t="s">
        <v>24</v>
      </c>
      <c r="F483" s="8" t="str">
        <f t="shared" si="1"/>
        <v>BUY</v>
      </c>
      <c r="G483" s="12">
        <v>93.0</v>
      </c>
      <c r="H483" s="12">
        <v>1000.0</v>
      </c>
      <c r="I483" s="16">
        <v>44727.0</v>
      </c>
      <c r="J483" s="14">
        <v>1.35</v>
      </c>
      <c r="K483" s="14">
        <f t="shared" si="2"/>
        <v>14.51612903</v>
      </c>
      <c r="L483" s="15">
        <f t="shared" si="3"/>
        <v>-0.985483871</v>
      </c>
      <c r="M483" s="15">
        <f t="shared" si="4"/>
        <v>0.985483871</v>
      </c>
      <c r="N483" s="8">
        <f t="shared" si="5"/>
        <v>1205</v>
      </c>
    </row>
    <row r="484" ht="12.75" customHeight="1">
      <c r="A484" s="7">
        <v>43522.0</v>
      </c>
      <c r="B484" s="8" t="s">
        <v>2228</v>
      </c>
      <c r="C484" s="8" t="s">
        <v>2229</v>
      </c>
      <c r="D484" s="11">
        <v>3.30985969E8</v>
      </c>
      <c r="E484" s="8" t="s">
        <v>20</v>
      </c>
      <c r="F484" s="8" t="str">
        <f t="shared" si="1"/>
        <v>SELL</v>
      </c>
      <c r="G484" s="12">
        <v>46.259998</v>
      </c>
      <c r="H484" s="12">
        <v>1000.0</v>
      </c>
      <c r="I484" s="7">
        <v>43697.0</v>
      </c>
      <c r="J484" s="14">
        <v>27.219999</v>
      </c>
      <c r="K484" s="14">
        <f t="shared" si="2"/>
        <v>588.4133199</v>
      </c>
      <c r="L484" s="15">
        <f t="shared" si="3"/>
        <v>0.4115866801</v>
      </c>
      <c r="M484" s="15">
        <f t="shared" si="4"/>
        <v>-0.4115866801</v>
      </c>
      <c r="N484" s="8">
        <f t="shared" si="5"/>
        <v>175</v>
      </c>
    </row>
    <row r="485" ht="12.75" customHeight="1">
      <c r="A485" s="7">
        <v>43523.0</v>
      </c>
      <c r="B485" s="8" t="s">
        <v>1576</v>
      </c>
      <c r="C485" s="8" t="s">
        <v>1577</v>
      </c>
      <c r="D485" s="11">
        <v>1.40030286E9</v>
      </c>
      <c r="E485" s="8" t="s">
        <v>24</v>
      </c>
      <c r="F485" s="8" t="str">
        <f t="shared" si="1"/>
        <v>BUY</v>
      </c>
      <c r="G485" s="12">
        <v>7.1</v>
      </c>
      <c r="H485" s="12">
        <v>1000.0</v>
      </c>
      <c r="I485" s="16">
        <v>44655.0</v>
      </c>
      <c r="J485" s="14">
        <v>12.55</v>
      </c>
      <c r="K485" s="14">
        <f t="shared" si="2"/>
        <v>1767.605634</v>
      </c>
      <c r="L485" s="15">
        <f t="shared" si="3"/>
        <v>0.7676056338</v>
      </c>
      <c r="M485" s="15">
        <f t="shared" si="4"/>
        <v>-0.7676056338</v>
      </c>
      <c r="N485" s="8">
        <f t="shared" si="5"/>
        <v>1132</v>
      </c>
    </row>
    <row r="486" ht="12.75" customHeight="1">
      <c r="A486" s="7">
        <v>43523.0</v>
      </c>
      <c r="B486" s="8" t="s">
        <v>2054</v>
      </c>
      <c r="C486" s="8" t="s">
        <v>2055</v>
      </c>
      <c r="D486" s="11">
        <v>7.0831776E8</v>
      </c>
      <c r="E486" s="8" t="s">
        <v>24</v>
      </c>
      <c r="F486" s="8" t="str">
        <f t="shared" si="1"/>
        <v>BUY</v>
      </c>
      <c r="G486" s="12">
        <v>21.33</v>
      </c>
      <c r="H486" s="12">
        <v>1000.0</v>
      </c>
      <c r="I486" s="16">
        <v>43524.0</v>
      </c>
      <c r="J486" s="14">
        <v>21.639999</v>
      </c>
      <c r="K486" s="14">
        <f t="shared" si="2"/>
        <v>1014.533474</v>
      </c>
      <c r="L486" s="15">
        <f t="shared" si="3"/>
        <v>0.01453347398</v>
      </c>
      <c r="M486" s="15">
        <f t="shared" si="4"/>
        <v>-0.01453347398</v>
      </c>
      <c r="N486" s="8">
        <f t="shared" si="5"/>
        <v>1</v>
      </c>
    </row>
    <row r="487" ht="12.75" customHeight="1">
      <c r="A487" s="7">
        <v>43524.0</v>
      </c>
      <c r="B487" s="8" t="s">
        <v>2054</v>
      </c>
      <c r="C487" s="8" t="s">
        <v>2055</v>
      </c>
      <c r="D487" s="11">
        <v>7.0831776E8</v>
      </c>
      <c r="E487" s="8" t="s">
        <v>20</v>
      </c>
      <c r="F487" s="8" t="str">
        <f t="shared" si="1"/>
        <v>SELL</v>
      </c>
      <c r="G487" s="12">
        <v>21.639999</v>
      </c>
      <c r="H487" s="12">
        <v>1000.0</v>
      </c>
      <c r="I487" s="16">
        <v>43546.0</v>
      </c>
      <c r="J487" s="14">
        <v>19.23</v>
      </c>
      <c r="K487" s="14">
        <f t="shared" si="2"/>
        <v>888.6322037</v>
      </c>
      <c r="L487" s="15">
        <f t="shared" si="3"/>
        <v>0.1113677963</v>
      </c>
      <c r="M487" s="15">
        <f t="shared" si="4"/>
        <v>-0.1113677963</v>
      </c>
      <c r="N487" s="8">
        <f t="shared" si="5"/>
        <v>22</v>
      </c>
    </row>
    <row r="488" ht="12.75" customHeight="1">
      <c r="A488" s="7">
        <v>43525.0</v>
      </c>
      <c r="B488" s="8" t="s">
        <v>2192</v>
      </c>
      <c r="C488" s="8" t="s">
        <v>2193</v>
      </c>
      <c r="D488" s="11">
        <v>1.885017906E9</v>
      </c>
      <c r="E488" s="8" t="s">
        <v>20</v>
      </c>
      <c r="F488" s="8" t="str">
        <f t="shared" si="1"/>
        <v>SELL</v>
      </c>
      <c r="G488" s="12">
        <v>69.239998</v>
      </c>
      <c r="H488" s="12">
        <v>1000.0</v>
      </c>
      <c r="I488" s="16">
        <v>44727.0</v>
      </c>
      <c r="J488" s="14">
        <v>57.169998</v>
      </c>
      <c r="K488" s="14">
        <f t="shared" si="2"/>
        <v>825.6787933</v>
      </c>
      <c r="L488" s="15">
        <f t="shared" si="3"/>
        <v>0.1743212067</v>
      </c>
      <c r="M488" s="15">
        <f t="shared" si="4"/>
        <v>-0.1743212067</v>
      </c>
      <c r="N488" s="8">
        <f t="shared" si="5"/>
        <v>1202</v>
      </c>
    </row>
    <row r="489" ht="12.75" customHeight="1">
      <c r="A489" s="7">
        <v>43528.0</v>
      </c>
      <c r="B489" s="8" t="s">
        <v>2486</v>
      </c>
      <c r="C489" s="8" t="s">
        <v>2487</v>
      </c>
      <c r="D489" s="11">
        <v>5.3498146E8</v>
      </c>
      <c r="E489" s="8" t="s">
        <v>24</v>
      </c>
      <c r="F489" s="8" t="str">
        <f t="shared" si="1"/>
        <v>BUY</v>
      </c>
      <c r="G489" s="12">
        <v>24.559999</v>
      </c>
      <c r="H489" s="12">
        <v>1000.0</v>
      </c>
      <c r="I489" s="16">
        <v>44727.0</v>
      </c>
      <c r="J489" s="14">
        <v>4.29</v>
      </c>
      <c r="K489" s="14">
        <f t="shared" si="2"/>
        <v>174.6742742</v>
      </c>
      <c r="L489" s="15">
        <f t="shared" si="3"/>
        <v>-0.8253257258</v>
      </c>
      <c r="M489" s="15">
        <f t="shared" si="4"/>
        <v>0.8253257258</v>
      </c>
      <c r="N489" s="8">
        <f t="shared" si="5"/>
        <v>1199</v>
      </c>
    </row>
    <row r="490" ht="12.75" customHeight="1">
      <c r="A490" s="7">
        <v>43530.0</v>
      </c>
      <c r="B490" s="8" t="s">
        <v>2492</v>
      </c>
      <c r="C490" s="8" t="s">
        <v>2493</v>
      </c>
      <c r="D490" s="11">
        <v>4.36647965E8</v>
      </c>
      <c r="E490" s="8" t="s">
        <v>24</v>
      </c>
      <c r="F490" s="8" t="str">
        <f t="shared" si="1"/>
        <v>BUY</v>
      </c>
      <c r="G490" s="12">
        <v>40.686527</v>
      </c>
      <c r="H490" s="12">
        <v>1000.0</v>
      </c>
      <c r="I490" s="16">
        <v>44727.0</v>
      </c>
      <c r="J490" s="14">
        <v>27.055597</v>
      </c>
      <c r="K490" s="14">
        <f t="shared" si="2"/>
        <v>664.9768116</v>
      </c>
      <c r="L490" s="15">
        <f t="shared" si="3"/>
        <v>-0.3350231884</v>
      </c>
      <c r="M490" s="15">
        <f t="shared" si="4"/>
        <v>0.3350231884</v>
      </c>
      <c r="N490" s="8">
        <f t="shared" si="5"/>
        <v>1197</v>
      </c>
    </row>
    <row r="491" ht="12.75" customHeight="1">
      <c r="A491" s="7">
        <v>43537.0</v>
      </c>
      <c r="B491" s="8" t="s">
        <v>2498</v>
      </c>
      <c r="C491" s="8" t="s">
        <v>2499</v>
      </c>
      <c r="D491" s="11">
        <v>1.363262607E9</v>
      </c>
      <c r="E491" s="8" t="s">
        <v>24</v>
      </c>
      <c r="F491" s="8" t="str">
        <f t="shared" si="1"/>
        <v>BUY</v>
      </c>
      <c r="G491" s="12">
        <v>4.35</v>
      </c>
      <c r="H491" s="12">
        <v>1000.0</v>
      </c>
      <c r="I491" s="16">
        <v>44727.0</v>
      </c>
      <c r="J491" s="14">
        <v>5.41</v>
      </c>
      <c r="K491" s="14">
        <f t="shared" si="2"/>
        <v>1243.678161</v>
      </c>
      <c r="L491" s="15">
        <f t="shared" si="3"/>
        <v>0.2436781609</v>
      </c>
      <c r="M491" s="15">
        <f t="shared" si="4"/>
        <v>-0.2436781609</v>
      </c>
      <c r="N491" s="8">
        <f t="shared" si="5"/>
        <v>1190</v>
      </c>
    </row>
    <row r="492" ht="12.75" customHeight="1">
      <c r="A492" s="7">
        <v>43544.0</v>
      </c>
      <c r="B492" s="8" t="s">
        <v>2268</v>
      </c>
      <c r="C492" s="8" t="s">
        <v>2269</v>
      </c>
      <c r="D492" s="11">
        <v>5.79550842E8</v>
      </c>
      <c r="E492" s="8" t="s">
        <v>20</v>
      </c>
      <c r="F492" s="8" t="str">
        <f t="shared" si="1"/>
        <v>SELL</v>
      </c>
      <c r="G492" s="12">
        <v>29.91</v>
      </c>
      <c r="H492" s="12">
        <v>1000.0</v>
      </c>
      <c r="I492" s="7">
        <v>43838.0</v>
      </c>
      <c r="J492" s="14">
        <v>24.35</v>
      </c>
      <c r="K492" s="14">
        <f t="shared" si="2"/>
        <v>814.1089936</v>
      </c>
      <c r="L492" s="15">
        <f t="shared" si="3"/>
        <v>0.1858910064</v>
      </c>
      <c r="M492" s="15">
        <f t="shared" si="4"/>
        <v>-0.1858910064</v>
      </c>
      <c r="N492" s="8">
        <f t="shared" si="5"/>
        <v>294</v>
      </c>
    </row>
    <row r="493" ht="12.75" customHeight="1">
      <c r="A493" s="16">
        <v>43545.0</v>
      </c>
      <c r="B493" s="8" t="s">
        <v>2508</v>
      </c>
      <c r="C493" s="8" t="s">
        <v>2509</v>
      </c>
      <c r="D493" s="11">
        <v>4.81403396E8</v>
      </c>
      <c r="E493" s="18" t="s">
        <v>24</v>
      </c>
      <c r="F493" s="17" t="str">
        <f t="shared" si="1"/>
        <v>BUY</v>
      </c>
      <c r="G493" s="12">
        <v>9.292178</v>
      </c>
      <c r="H493" s="12">
        <v>1000.0</v>
      </c>
      <c r="I493" s="16">
        <v>44727.0</v>
      </c>
      <c r="J493" s="14">
        <v>10.324657</v>
      </c>
      <c r="K493" s="14">
        <f t="shared" si="2"/>
        <v>1111.112701</v>
      </c>
      <c r="L493" s="15">
        <f t="shared" si="3"/>
        <v>0.1111127015</v>
      </c>
      <c r="M493" s="15">
        <f t="shared" si="4"/>
        <v>-0.1111127015</v>
      </c>
      <c r="N493" s="8">
        <f t="shared" si="5"/>
        <v>1182</v>
      </c>
    </row>
    <row r="494" ht="12.75" customHeight="1">
      <c r="A494" s="7">
        <v>43546.0</v>
      </c>
      <c r="B494" s="8" t="s">
        <v>2054</v>
      </c>
      <c r="C494" s="8" t="s">
        <v>2055</v>
      </c>
      <c r="D494" s="11">
        <v>7.0831776E8</v>
      </c>
      <c r="E494" s="8" t="s">
        <v>24</v>
      </c>
      <c r="F494" s="8" t="str">
        <f t="shared" si="1"/>
        <v>BUY</v>
      </c>
      <c r="G494" s="12">
        <v>19.23</v>
      </c>
      <c r="H494" s="12">
        <v>1000.0</v>
      </c>
      <c r="I494" s="16">
        <v>43565.0</v>
      </c>
      <c r="J494" s="14">
        <v>18.02</v>
      </c>
      <c r="K494" s="14">
        <f t="shared" si="2"/>
        <v>937.0774831</v>
      </c>
      <c r="L494" s="15">
        <f t="shared" si="3"/>
        <v>-0.0629225169</v>
      </c>
      <c r="M494" s="15">
        <f t="shared" si="4"/>
        <v>0.0629225169</v>
      </c>
      <c r="N494" s="8">
        <f t="shared" si="5"/>
        <v>19</v>
      </c>
    </row>
    <row r="495" ht="12.75" customHeight="1">
      <c r="A495" s="7">
        <v>43550.0</v>
      </c>
      <c r="B495" s="8" t="s">
        <v>1319</v>
      </c>
      <c r="C495" s="8" t="s">
        <v>1320</v>
      </c>
      <c r="D495" s="11">
        <v>1.158799596E9</v>
      </c>
      <c r="E495" s="8" t="s">
        <v>20</v>
      </c>
      <c r="F495" s="8" t="str">
        <f t="shared" si="1"/>
        <v>SELL</v>
      </c>
      <c r="G495" s="12">
        <v>10.258874</v>
      </c>
      <c r="H495" s="12">
        <v>1000.0</v>
      </c>
      <c r="I495" s="16">
        <v>44727.0</v>
      </c>
      <c r="J495" s="14">
        <v>22.217789</v>
      </c>
      <c r="K495" s="14">
        <f t="shared" si="2"/>
        <v>2165.71419</v>
      </c>
      <c r="L495" s="15">
        <f t="shared" si="3"/>
        <v>-1.16571419</v>
      </c>
      <c r="M495" s="15">
        <f t="shared" si="4"/>
        <v>1.16571419</v>
      </c>
      <c r="N495" s="8">
        <f t="shared" si="5"/>
        <v>1177</v>
      </c>
    </row>
    <row r="496" ht="12.75" customHeight="1">
      <c r="A496" s="7">
        <v>43552.0</v>
      </c>
      <c r="B496" s="8" t="s">
        <v>1572</v>
      </c>
      <c r="C496" s="8" t="s">
        <v>1573</v>
      </c>
      <c r="D496" s="11">
        <v>1.578007129E9</v>
      </c>
      <c r="E496" s="8" t="s">
        <v>24</v>
      </c>
      <c r="F496" s="8" t="str">
        <f t="shared" si="1"/>
        <v>BUY</v>
      </c>
      <c r="G496" s="12">
        <v>47.02</v>
      </c>
      <c r="H496" s="12">
        <v>1000.0</v>
      </c>
      <c r="I496" s="16">
        <v>44727.0</v>
      </c>
      <c r="J496" s="14">
        <v>18.889999</v>
      </c>
      <c r="K496" s="14">
        <f t="shared" si="2"/>
        <v>401.7439175</v>
      </c>
      <c r="L496" s="15">
        <f t="shared" si="3"/>
        <v>-0.5982560825</v>
      </c>
      <c r="M496" s="15">
        <f t="shared" si="4"/>
        <v>0.5982560825</v>
      </c>
      <c r="N496" s="8">
        <f t="shared" si="5"/>
        <v>1175</v>
      </c>
    </row>
    <row r="497" ht="12.75" customHeight="1">
      <c r="A497" s="7">
        <v>43553.0</v>
      </c>
      <c r="B497" s="8" t="s">
        <v>2514</v>
      </c>
      <c r="C497" s="8" t="s">
        <v>2515</v>
      </c>
      <c r="D497" s="11">
        <v>4.7242845E8</v>
      </c>
      <c r="E497" s="8" t="s">
        <v>24</v>
      </c>
      <c r="F497" s="8" t="str">
        <f t="shared" si="1"/>
        <v>BUY</v>
      </c>
      <c r="G497" s="12">
        <v>10.546646</v>
      </c>
      <c r="H497" s="12">
        <v>1000.0</v>
      </c>
      <c r="I497" s="16">
        <v>44727.0</v>
      </c>
      <c r="J497" s="14">
        <v>7.21</v>
      </c>
      <c r="K497" s="14">
        <f t="shared" si="2"/>
        <v>683.6296582</v>
      </c>
      <c r="L497" s="15">
        <f t="shared" si="3"/>
        <v>-0.3163703418</v>
      </c>
      <c r="M497" s="15">
        <f t="shared" si="4"/>
        <v>0.3163703418</v>
      </c>
      <c r="N497" s="8">
        <f t="shared" si="5"/>
        <v>1174</v>
      </c>
    </row>
    <row r="498" ht="12.75" customHeight="1">
      <c r="A498" s="7">
        <v>43553.0</v>
      </c>
      <c r="B498" s="8" t="s">
        <v>2516</v>
      </c>
      <c r="C498" s="8" t="s">
        <v>2517</v>
      </c>
      <c r="D498" s="11">
        <v>9.35472351E8</v>
      </c>
      <c r="E498" s="8" t="s">
        <v>24</v>
      </c>
      <c r="F498" s="8" t="str">
        <f t="shared" si="1"/>
        <v>BUY</v>
      </c>
      <c r="G498" s="12">
        <v>75.010002</v>
      </c>
      <c r="H498" s="12">
        <v>1000.0</v>
      </c>
      <c r="I498" s="16">
        <v>43854.0</v>
      </c>
      <c r="J498" s="14">
        <v>89.800003</v>
      </c>
      <c r="K498" s="14">
        <f t="shared" si="2"/>
        <v>1197.173718</v>
      </c>
      <c r="L498" s="15">
        <f t="shared" si="3"/>
        <v>0.1971737182</v>
      </c>
      <c r="M498" s="15">
        <f t="shared" si="4"/>
        <v>-0.1971737182</v>
      </c>
      <c r="N498" s="8">
        <f t="shared" si="5"/>
        <v>301</v>
      </c>
    </row>
    <row r="499" ht="12.75" customHeight="1">
      <c r="A499" s="7">
        <v>43553.0</v>
      </c>
      <c r="B499" s="8" t="s">
        <v>697</v>
      </c>
      <c r="C499" s="8" t="s">
        <v>698</v>
      </c>
      <c r="D499" s="11">
        <v>1.7211321E9</v>
      </c>
      <c r="E499" s="8" t="s">
        <v>24</v>
      </c>
      <c r="F499" s="8" t="str">
        <f t="shared" si="1"/>
        <v>BUY</v>
      </c>
      <c r="G499" s="12">
        <v>49.293888</v>
      </c>
      <c r="H499" s="12">
        <v>1000.0</v>
      </c>
      <c r="I499" s="7">
        <v>43623.0</v>
      </c>
      <c r="J499" s="14">
        <v>48.651398</v>
      </c>
      <c r="K499" s="14">
        <f t="shared" si="2"/>
        <v>986.9661326</v>
      </c>
      <c r="L499" s="15">
        <f t="shared" si="3"/>
        <v>-0.0130338674</v>
      </c>
      <c r="M499" s="15">
        <f t="shared" si="4"/>
        <v>0.0130338674</v>
      </c>
      <c r="N499" s="8">
        <f t="shared" si="5"/>
        <v>70</v>
      </c>
    </row>
    <row r="500" ht="12.75" customHeight="1">
      <c r="A500" s="7">
        <v>43557.0</v>
      </c>
      <c r="B500" s="8" t="s">
        <v>551</v>
      </c>
      <c r="C500" s="8" t="s">
        <v>552</v>
      </c>
      <c r="D500" s="11">
        <v>7.25136E8</v>
      </c>
      <c r="E500" s="8" t="s">
        <v>20</v>
      </c>
      <c r="F500" s="8" t="str">
        <f t="shared" si="1"/>
        <v>SELL</v>
      </c>
      <c r="G500" s="12">
        <v>12.34</v>
      </c>
      <c r="H500" s="12">
        <v>1000.0</v>
      </c>
      <c r="I500" s="16">
        <v>43685.0</v>
      </c>
      <c r="J500" s="14">
        <v>9.79</v>
      </c>
      <c r="K500" s="14">
        <f t="shared" si="2"/>
        <v>793.3549433</v>
      </c>
      <c r="L500" s="15">
        <f t="shared" si="3"/>
        <v>0.2066450567</v>
      </c>
      <c r="M500" s="15">
        <f t="shared" si="4"/>
        <v>-0.2066450567</v>
      </c>
      <c r="N500" s="8">
        <f t="shared" si="5"/>
        <v>128</v>
      </c>
    </row>
    <row r="501" ht="12.75" customHeight="1">
      <c r="A501" s="7">
        <v>43557.0</v>
      </c>
      <c r="B501" s="8" t="s">
        <v>1256</v>
      </c>
      <c r="C501" s="8" t="s">
        <v>1257</v>
      </c>
      <c r="D501" s="11">
        <v>2.6506753E8</v>
      </c>
      <c r="E501" s="8" t="s">
        <v>24</v>
      </c>
      <c r="F501" s="8" t="str">
        <f t="shared" si="1"/>
        <v>BUY</v>
      </c>
      <c r="G501" s="12">
        <v>23.17</v>
      </c>
      <c r="H501" s="12">
        <v>1000.0</v>
      </c>
      <c r="I501" s="16">
        <v>44727.0</v>
      </c>
      <c r="J501" s="14">
        <v>11.14</v>
      </c>
      <c r="K501" s="14">
        <f t="shared" si="2"/>
        <v>480.7941303</v>
      </c>
      <c r="L501" s="15">
        <f t="shared" si="3"/>
        <v>-0.5192058697</v>
      </c>
      <c r="M501" s="15">
        <f t="shared" si="4"/>
        <v>0.5192058697</v>
      </c>
      <c r="N501" s="8">
        <f t="shared" si="5"/>
        <v>1170</v>
      </c>
    </row>
    <row r="502" ht="12.75" customHeight="1">
      <c r="A502" s="16">
        <v>43557.0</v>
      </c>
      <c r="B502" s="8" t="s">
        <v>1639</v>
      </c>
      <c r="C502" s="8" t="s">
        <v>1640</v>
      </c>
      <c r="D502" s="11">
        <v>1.05548679E9</v>
      </c>
      <c r="E502" s="17" t="s">
        <v>20</v>
      </c>
      <c r="F502" s="18" t="str">
        <f t="shared" si="1"/>
        <v>SELL</v>
      </c>
      <c r="G502" s="12">
        <v>22.01</v>
      </c>
      <c r="H502" s="12">
        <v>1000.0</v>
      </c>
      <c r="I502" s="16">
        <v>44727.0</v>
      </c>
      <c r="J502" s="14">
        <v>5.58</v>
      </c>
      <c r="K502" s="14">
        <f t="shared" si="2"/>
        <v>253.5211268</v>
      </c>
      <c r="L502" s="15">
        <f t="shared" si="3"/>
        <v>0.7464788732</v>
      </c>
      <c r="M502" s="15">
        <f t="shared" si="4"/>
        <v>-0.7464788732</v>
      </c>
      <c r="N502" s="8">
        <f t="shared" si="5"/>
        <v>1170</v>
      </c>
    </row>
    <row r="503" ht="12.75" customHeight="1">
      <c r="A503" s="7">
        <v>43558.0</v>
      </c>
      <c r="B503" s="8" t="s">
        <v>2520</v>
      </c>
      <c r="C503" s="8" t="s">
        <v>2521</v>
      </c>
      <c r="D503" s="11">
        <v>7.8297024E8</v>
      </c>
      <c r="E503" s="8" t="s">
        <v>24</v>
      </c>
      <c r="F503" s="8" t="str">
        <f t="shared" si="1"/>
        <v>BUY</v>
      </c>
      <c r="G503" s="12">
        <v>6.63</v>
      </c>
      <c r="H503" s="12">
        <v>1000.0</v>
      </c>
      <c r="I503" s="16">
        <v>44727.0</v>
      </c>
      <c r="J503" s="14">
        <v>4.83</v>
      </c>
      <c r="K503" s="14">
        <f t="shared" si="2"/>
        <v>728.5067873</v>
      </c>
      <c r="L503" s="15">
        <f t="shared" si="3"/>
        <v>-0.2714932127</v>
      </c>
      <c r="M503" s="15">
        <f t="shared" si="4"/>
        <v>0.2714932127</v>
      </c>
      <c r="N503" s="8">
        <f t="shared" si="5"/>
        <v>1169</v>
      </c>
    </row>
    <row r="504" ht="12.75" customHeight="1">
      <c r="A504" s="7">
        <v>43565.0</v>
      </c>
      <c r="B504" s="8" t="s">
        <v>2054</v>
      </c>
      <c r="C504" s="8" t="s">
        <v>2055</v>
      </c>
      <c r="D504" s="11">
        <v>7.0831776E8</v>
      </c>
      <c r="E504" s="8" t="s">
        <v>20</v>
      </c>
      <c r="F504" s="8" t="str">
        <f t="shared" si="1"/>
        <v>SELL</v>
      </c>
      <c r="G504" s="12">
        <v>18.02</v>
      </c>
      <c r="H504" s="12">
        <v>1000.0</v>
      </c>
      <c r="I504" s="16">
        <v>43606.0</v>
      </c>
      <c r="J504" s="14">
        <v>15.6</v>
      </c>
      <c r="K504" s="14">
        <f t="shared" si="2"/>
        <v>865.7047725</v>
      </c>
      <c r="L504" s="15">
        <f t="shared" si="3"/>
        <v>0.1342952275</v>
      </c>
      <c r="M504" s="15">
        <f t="shared" si="4"/>
        <v>-0.1342952275</v>
      </c>
      <c r="N504" s="8">
        <f t="shared" si="5"/>
        <v>41</v>
      </c>
    </row>
    <row r="505" ht="12.75" customHeight="1">
      <c r="A505" s="7">
        <v>43578.0</v>
      </c>
      <c r="B505" s="8" t="s">
        <v>2536</v>
      </c>
      <c r="C505" s="8" t="s">
        <v>2537</v>
      </c>
      <c r="D505" s="11">
        <v>1.019571566E9</v>
      </c>
      <c r="E505" s="8" t="s">
        <v>24</v>
      </c>
      <c r="F505" s="8" t="str">
        <f t="shared" si="1"/>
        <v>BUY</v>
      </c>
      <c r="G505" s="12">
        <v>2.96</v>
      </c>
      <c r="H505" s="12">
        <v>1000.0</v>
      </c>
      <c r="I505" s="16">
        <v>44727.0</v>
      </c>
      <c r="J505" s="14">
        <v>2.01</v>
      </c>
      <c r="K505" s="14">
        <f t="shared" si="2"/>
        <v>679.0540541</v>
      </c>
      <c r="L505" s="15">
        <f t="shared" si="3"/>
        <v>-0.3209459459</v>
      </c>
      <c r="M505" s="15">
        <f t="shared" si="4"/>
        <v>0.3209459459</v>
      </c>
      <c r="N505" s="8">
        <f t="shared" si="5"/>
        <v>1149</v>
      </c>
    </row>
    <row r="506" ht="12.75" customHeight="1">
      <c r="A506" s="7">
        <v>43579.0</v>
      </c>
      <c r="B506" s="8" t="s">
        <v>2538</v>
      </c>
      <c r="C506" s="8" t="s">
        <v>2539</v>
      </c>
      <c r="D506" s="11">
        <v>1.243023408E9</v>
      </c>
      <c r="E506" s="8" t="s">
        <v>24</v>
      </c>
      <c r="F506" s="8" t="str">
        <f t="shared" si="1"/>
        <v>BUY</v>
      </c>
      <c r="G506" s="12">
        <v>20.799999</v>
      </c>
      <c r="H506" s="12">
        <v>1000.0</v>
      </c>
      <c r="I506" s="16">
        <v>44727.0</v>
      </c>
      <c r="J506" s="14">
        <v>9.51</v>
      </c>
      <c r="K506" s="14">
        <f t="shared" si="2"/>
        <v>457.2115604</v>
      </c>
      <c r="L506" s="15">
        <f t="shared" si="3"/>
        <v>-0.5427884396</v>
      </c>
      <c r="M506" s="15">
        <f t="shared" si="4"/>
        <v>0.5427884396</v>
      </c>
      <c r="N506" s="8">
        <f t="shared" si="5"/>
        <v>1148</v>
      </c>
    </row>
    <row r="507" ht="12.75" customHeight="1">
      <c r="A507" s="7">
        <v>43580.0</v>
      </c>
      <c r="B507" s="8" t="s">
        <v>2540</v>
      </c>
      <c r="C507" s="8" t="s">
        <v>2541</v>
      </c>
      <c r="D507" s="11">
        <v>1.48366854E9</v>
      </c>
      <c r="E507" s="8" t="s">
        <v>24</v>
      </c>
      <c r="F507" s="8" t="str">
        <f t="shared" si="1"/>
        <v>BUY</v>
      </c>
      <c r="G507" s="12">
        <v>31.089359</v>
      </c>
      <c r="H507" s="12">
        <v>1000.0</v>
      </c>
      <c r="I507" s="16">
        <v>44727.0</v>
      </c>
      <c r="J507" s="14">
        <v>34.397652</v>
      </c>
      <c r="K507" s="14">
        <f t="shared" si="2"/>
        <v>1106.41239</v>
      </c>
      <c r="L507" s="15">
        <f t="shared" si="3"/>
        <v>0.1064123902</v>
      </c>
      <c r="M507" s="15">
        <f t="shared" si="4"/>
        <v>-0.1064123902</v>
      </c>
      <c r="N507" s="8">
        <f t="shared" si="5"/>
        <v>1147</v>
      </c>
    </row>
    <row r="508" ht="12.75" customHeight="1">
      <c r="A508" s="7">
        <v>43586.0</v>
      </c>
      <c r="B508" s="8" t="s">
        <v>886</v>
      </c>
      <c r="C508" s="8" t="s">
        <v>887</v>
      </c>
      <c r="D508" s="11">
        <v>1.19716E9</v>
      </c>
      <c r="E508" s="8" t="s">
        <v>20</v>
      </c>
      <c r="F508" s="8" t="str">
        <f t="shared" si="1"/>
        <v>SELL</v>
      </c>
      <c r="G508" s="12">
        <v>34.740002</v>
      </c>
      <c r="H508" s="12">
        <v>1000.0</v>
      </c>
      <c r="I508" s="16">
        <v>44502.0</v>
      </c>
      <c r="J508" s="14">
        <v>32.119999</v>
      </c>
      <c r="K508" s="14">
        <f t="shared" si="2"/>
        <v>924.5825317</v>
      </c>
      <c r="L508" s="15">
        <f t="shared" si="3"/>
        <v>0.07541746831</v>
      </c>
      <c r="M508" s="15">
        <f t="shared" si="4"/>
        <v>-0.07541746831</v>
      </c>
      <c r="N508" s="8">
        <f t="shared" si="5"/>
        <v>916</v>
      </c>
    </row>
    <row r="509" ht="12.75" customHeight="1">
      <c r="A509" s="7">
        <v>43587.0</v>
      </c>
      <c r="B509" s="8" t="s">
        <v>541</v>
      </c>
      <c r="C509" s="8" t="s">
        <v>542</v>
      </c>
      <c r="D509" s="11">
        <v>2.52174003E8</v>
      </c>
      <c r="E509" s="8" t="s">
        <v>24</v>
      </c>
      <c r="F509" s="8" t="str">
        <f t="shared" si="1"/>
        <v>BUY</v>
      </c>
      <c r="G509" s="12">
        <v>17.651115</v>
      </c>
      <c r="H509" s="12">
        <v>1000.0</v>
      </c>
      <c r="I509" s="7">
        <v>44062.0</v>
      </c>
      <c r="J509" s="14">
        <v>29.17112</v>
      </c>
      <c r="K509" s="14">
        <f t="shared" si="2"/>
        <v>1652.650272</v>
      </c>
      <c r="L509" s="15">
        <f t="shared" si="3"/>
        <v>0.6526502717</v>
      </c>
      <c r="M509" s="15">
        <f t="shared" si="4"/>
        <v>-0.6526502717</v>
      </c>
      <c r="N509" s="8">
        <f t="shared" si="5"/>
        <v>475</v>
      </c>
    </row>
    <row r="510" ht="12.75" customHeight="1">
      <c r="A510" s="7">
        <v>43592.0</v>
      </c>
      <c r="B510" s="8" t="s">
        <v>2460</v>
      </c>
      <c r="C510" s="8" t="s">
        <v>2461</v>
      </c>
      <c r="D510" s="11">
        <v>4.98128201E8</v>
      </c>
      <c r="E510" s="8" t="s">
        <v>20</v>
      </c>
      <c r="F510" s="8" t="str">
        <f t="shared" si="1"/>
        <v>SELL</v>
      </c>
      <c r="G510" s="12">
        <v>20.43</v>
      </c>
      <c r="H510" s="12">
        <v>1000.0</v>
      </c>
      <c r="I510" s="16">
        <v>44082.0</v>
      </c>
      <c r="J510" s="14">
        <v>24.16</v>
      </c>
      <c r="K510" s="14">
        <f t="shared" si="2"/>
        <v>1182.574645</v>
      </c>
      <c r="L510" s="15">
        <f t="shared" si="3"/>
        <v>-0.1825746451</v>
      </c>
      <c r="M510" s="15">
        <f t="shared" si="4"/>
        <v>0.1825746451</v>
      </c>
      <c r="N510" s="8">
        <f t="shared" si="5"/>
        <v>490</v>
      </c>
    </row>
    <row r="511" ht="12.75" customHeight="1">
      <c r="A511" s="7">
        <v>43592.0</v>
      </c>
      <c r="B511" s="8" t="s">
        <v>2301</v>
      </c>
      <c r="C511" s="8" t="s">
        <v>2302</v>
      </c>
      <c r="D511" s="11">
        <v>1.784795781E9</v>
      </c>
      <c r="E511" s="8" t="s">
        <v>24</v>
      </c>
      <c r="F511" s="8" t="str">
        <f t="shared" si="1"/>
        <v>BUY</v>
      </c>
      <c r="G511" s="12">
        <v>47.220001</v>
      </c>
      <c r="H511" s="12">
        <v>1000.0</v>
      </c>
      <c r="I511" s="7">
        <v>44663.0</v>
      </c>
      <c r="J511" s="14">
        <v>6.23</v>
      </c>
      <c r="K511" s="14">
        <f t="shared" si="2"/>
        <v>131.9356177</v>
      </c>
      <c r="L511" s="15">
        <f t="shared" si="3"/>
        <v>-0.8680643823</v>
      </c>
      <c r="M511" s="15">
        <f t="shared" si="4"/>
        <v>0.8680643823</v>
      </c>
      <c r="N511" s="8">
        <f t="shared" si="5"/>
        <v>1071</v>
      </c>
    </row>
    <row r="512" ht="12.75" customHeight="1">
      <c r="A512" s="16">
        <v>43593.0</v>
      </c>
      <c r="B512" s="8" t="s">
        <v>363</v>
      </c>
      <c r="C512" s="8" t="s">
        <v>364</v>
      </c>
      <c r="D512" s="11">
        <v>2.49563831E8</v>
      </c>
      <c r="E512" s="17" t="s">
        <v>20</v>
      </c>
      <c r="F512" s="18" t="str">
        <f t="shared" si="1"/>
        <v>SELL</v>
      </c>
      <c r="G512" s="12">
        <v>387.029999</v>
      </c>
      <c r="H512" s="12">
        <v>1000.0</v>
      </c>
      <c r="I512" s="16">
        <v>44727.0</v>
      </c>
      <c r="J512" s="14">
        <v>53.080002</v>
      </c>
      <c r="K512" s="14">
        <f t="shared" si="2"/>
        <v>137.1469967</v>
      </c>
      <c r="L512" s="15">
        <f t="shared" si="3"/>
        <v>0.8628530033</v>
      </c>
      <c r="M512" s="15">
        <f t="shared" si="4"/>
        <v>-0.8628530033</v>
      </c>
      <c r="N512" s="8">
        <f t="shared" si="5"/>
        <v>1134</v>
      </c>
    </row>
    <row r="513" ht="12.75" customHeight="1">
      <c r="A513" s="7">
        <v>43595.0</v>
      </c>
      <c r="B513" s="8" t="s">
        <v>2559</v>
      </c>
      <c r="C513" s="8" t="s">
        <v>2560</v>
      </c>
      <c r="D513" s="11">
        <v>6.09758444E8</v>
      </c>
      <c r="E513" s="8" t="s">
        <v>20</v>
      </c>
      <c r="F513" s="8" t="str">
        <f t="shared" si="1"/>
        <v>SELL</v>
      </c>
      <c r="G513" s="12">
        <v>36.720001</v>
      </c>
      <c r="H513" s="12">
        <v>1000.0</v>
      </c>
      <c r="I513" s="16">
        <v>44727.0</v>
      </c>
      <c r="J513" s="14">
        <v>25.01</v>
      </c>
      <c r="K513" s="14">
        <f t="shared" si="2"/>
        <v>681.1001993</v>
      </c>
      <c r="L513" s="15">
        <f t="shared" si="3"/>
        <v>0.3188998007</v>
      </c>
      <c r="M513" s="15">
        <f t="shared" si="4"/>
        <v>-0.3188998007</v>
      </c>
      <c r="N513" s="8">
        <f t="shared" si="5"/>
        <v>1132</v>
      </c>
    </row>
    <row r="514" ht="12.75" customHeight="1">
      <c r="A514" s="16">
        <v>43598.0</v>
      </c>
      <c r="B514" s="8" t="s">
        <v>2565</v>
      </c>
      <c r="C514" s="8" t="s">
        <v>2566</v>
      </c>
      <c r="D514" s="11">
        <v>1.0362466E8</v>
      </c>
      <c r="E514" s="18" t="s">
        <v>24</v>
      </c>
      <c r="F514" s="17" t="str">
        <f t="shared" si="1"/>
        <v>BUY</v>
      </c>
      <c r="G514" s="12">
        <v>12.37</v>
      </c>
      <c r="H514" s="12">
        <v>1000.0</v>
      </c>
      <c r="I514" s="16">
        <v>43606.0</v>
      </c>
      <c r="J514" s="14">
        <v>13.21</v>
      </c>
      <c r="K514" s="14">
        <f t="shared" si="2"/>
        <v>1067.906225</v>
      </c>
      <c r="L514" s="15">
        <f t="shared" si="3"/>
        <v>0.06790622474</v>
      </c>
      <c r="M514" s="15">
        <f t="shared" si="4"/>
        <v>-0.06790622474</v>
      </c>
      <c r="N514" s="8">
        <f t="shared" si="5"/>
        <v>8</v>
      </c>
    </row>
    <row r="515" ht="12.75" customHeight="1">
      <c r="A515" s="16">
        <v>43605.0</v>
      </c>
      <c r="B515" s="8" t="s">
        <v>2571</v>
      </c>
      <c r="C515" s="8" t="s">
        <v>2572</v>
      </c>
      <c r="D515" s="11">
        <v>7.08213E7</v>
      </c>
      <c r="E515" s="18" t="s">
        <v>24</v>
      </c>
      <c r="F515" s="17" t="str">
        <f t="shared" si="1"/>
        <v>BUY</v>
      </c>
      <c r="G515" s="12">
        <v>14.51</v>
      </c>
      <c r="H515" s="12">
        <v>1000.0</v>
      </c>
      <c r="I515" s="16">
        <v>44727.0</v>
      </c>
      <c r="J515" s="14">
        <v>1.12</v>
      </c>
      <c r="K515" s="14">
        <f t="shared" si="2"/>
        <v>77.18814611</v>
      </c>
      <c r="L515" s="15">
        <f t="shared" si="3"/>
        <v>-0.9228118539</v>
      </c>
      <c r="M515" s="15">
        <f t="shared" si="4"/>
        <v>0.9228118539</v>
      </c>
      <c r="N515" s="8">
        <f t="shared" si="5"/>
        <v>1122</v>
      </c>
    </row>
    <row r="516" ht="12.75" customHeight="1">
      <c r="A516" s="7">
        <v>43606.0</v>
      </c>
      <c r="B516" s="8" t="s">
        <v>2054</v>
      </c>
      <c r="C516" s="8" t="s">
        <v>2055</v>
      </c>
      <c r="D516" s="11">
        <v>7.0831776E8</v>
      </c>
      <c r="E516" s="8" t="s">
        <v>24</v>
      </c>
      <c r="F516" s="8" t="str">
        <f t="shared" si="1"/>
        <v>BUY</v>
      </c>
      <c r="G516" s="12">
        <v>15.6</v>
      </c>
      <c r="H516" s="12">
        <v>1000.0</v>
      </c>
      <c r="I516" s="16">
        <v>43657.0</v>
      </c>
      <c r="J516" s="14">
        <v>15.15</v>
      </c>
      <c r="K516" s="14">
        <f t="shared" si="2"/>
        <v>971.1538462</v>
      </c>
      <c r="L516" s="15">
        <f t="shared" si="3"/>
        <v>-0.02884615385</v>
      </c>
      <c r="M516" s="15">
        <f t="shared" si="4"/>
        <v>0.02884615385</v>
      </c>
      <c r="N516" s="8">
        <f t="shared" si="5"/>
        <v>51</v>
      </c>
    </row>
    <row r="517" ht="12.75" customHeight="1">
      <c r="A517" s="16">
        <v>43606.0</v>
      </c>
      <c r="B517" s="8" t="s">
        <v>2565</v>
      </c>
      <c r="C517" s="8" t="s">
        <v>2566</v>
      </c>
      <c r="D517" s="11">
        <v>1.0362466E8</v>
      </c>
      <c r="E517" s="17" t="s">
        <v>20</v>
      </c>
      <c r="F517" s="18" t="str">
        <f t="shared" si="1"/>
        <v>SELL</v>
      </c>
      <c r="G517" s="12">
        <v>13.21</v>
      </c>
      <c r="H517" s="12">
        <v>1000.0</v>
      </c>
      <c r="I517" s="16">
        <v>44649.0</v>
      </c>
      <c r="J517" s="14">
        <v>5.74</v>
      </c>
      <c r="K517" s="14">
        <f t="shared" si="2"/>
        <v>434.5193036</v>
      </c>
      <c r="L517" s="15">
        <f t="shared" si="3"/>
        <v>0.5654806964</v>
      </c>
      <c r="M517" s="15">
        <f t="shared" si="4"/>
        <v>-0.5654806964</v>
      </c>
      <c r="N517" s="8">
        <f t="shared" si="5"/>
        <v>1043</v>
      </c>
    </row>
    <row r="518" ht="12.75" customHeight="1">
      <c r="A518" s="7">
        <v>43607.0</v>
      </c>
      <c r="B518" s="8" t="s">
        <v>2573</v>
      </c>
      <c r="C518" s="8" t="s">
        <v>2574</v>
      </c>
      <c r="D518" s="11">
        <v>1.899556608E9</v>
      </c>
      <c r="E518" s="8" t="s">
        <v>20</v>
      </c>
      <c r="F518" s="8" t="str">
        <f t="shared" si="1"/>
        <v>SELL</v>
      </c>
      <c r="G518" s="12">
        <v>30.876928</v>
      </c>
      <c r="H518" s="12">
        <v>1000.0</v>
      </c>
      <c r="I518" s="16">
        <v>44727.0</v>
      </c>
      <c r="J518" s="14">
        <v>32.617996</v>
      </c>
      <c r="K518" s="14">
        <f t="shared" si="2"/>
        <v>1056.387345</v>
      </c>
      <c r="L518" s="15">
        <f t="shared" si="3"/>
        <v>-0.05638734527</v>
      </c>
      <c r="M518" s="15">
        <f t="shared" si="4"/>
        <v>0.05638734527</v>
      </c>
      <c r="N518" s="8">
        <f t="shared" si="5"/>
        <v>1120</v>
      </c>
    </row>
    <row r="519" ht="12.75" customHeight="1">
      <c r="A519" s="16">
        <v>43607.0</v>
      </c>
      <c r="B519" s="8" t="s">
        <v>2575</v>
      </c>
      <c r="C519" s="8" t="s">
        <v>2576</v>
      </c>
      <c r="D519" s="11">
        <v>1.112082566E9</v>
      </c>
      <c r="E519" s="17" t="s">
        <v>20</v>
      </c>
      <c r="F519" s="18" t="str">
        <f t="shared" si="1"/>
        <v>SELL</v>
      </c>
      <c r="G519" s="12">
        <v>26.190001</v>
      </c>
      <c r="H519" s="12">
        <v>1000.0</v>
      </c>
      <c r="I519" s="16">
        <v>43789.0</v>
      </c>
      <c r="J519" s="14">
        <v>22.85</v>
      </c>
      <c r="K519" s="14">
        <f t="shared" si="2"/>
        <v>872.4703752</v>
      </c>
      <c r="L519" s="15">
        <f t="shared" si="3"/>
        <v>0.1275296248</v>
      </c>
      <c r="M519" s="15">
        <f t="shared" si="4"/>
        <v>-0.1275296248</v>
      </c>
      <c r="N519" s="8">
        <f t="shared" si="5"/>
        <v>182</v>
      </c>
    </row>
    <row r="520" ht="12.75" customHeight="1">
      <c r="A520" s="7">
        <v>43616.0</v>
      </c>
      <c r="B520" s="8" t="s">
        <v>2581</v>
      </c>
      <c r="C520" s="8" t="s">
        <v>2582</v>
      </c>
      <c r="D520" s="11">
        <v>7.7714307E8</v>
      </c>
      <c r="E520" s="8" t="s">
        <v>24</v>
      </c>
      <c r="F520" s="8" t="str">
        <f t="shared" si="1"/>
        <v>BUY</v>
      </c>
      <c r="G520" s="12">
        <v>104.120003</v>
      </c>
      <c r="H520" s="12">
        <v>1000.0</v>
      </c>
      <c r="I520" s="16">
        <v>43623.0</v>
      </c>
      <c r="J520" s="14">
        <v>138.649994</v>
      </c>
      <c r="K520" s="14">
        <f t="shared" si="2"/>
        <v>1331.636477</v>
      </c>
      <c r="L520" s="15">
        <f t="shared" si="3"/>
        <v>0.3316364772</v>
      </c>
      <c r="M520" s="15">
        <f t="shared" si="4"/>
        <v>-0.3316364772</v>
      </c>
      <c r="N520" s="8">
        <f t="shared" si="5"/>
        <v>7</v>
      </c>
    </row>
    <row r="521" ht="12.75" customHeight="1">
      <c r="A521" s="7">
        <v>43620.0</v>
      </c>
      <c r="B521" s="8" t="s">
        <v>2585</v>
      </c>
      <c r="C521" s="8" t="s">
        <v>2586</v>
      </c>
      <c r="D521" s="11">
        <v>2.50726063E8</v>
      </c>
      <c r="E521" s="8" t="s">
        <v>20</v>
      </c>
      <c r="F521" s="8" t="str">
        <f t="shared" si="1"/>
        <v>SELL</v>
      </c>
      <c r="G521" s="12">
        <v>45.380001</v>
      </c>
      <c r="H521" s="12">
        <v>1000.0</v>
      </c>
      <c r="I521" s="16">
        <v>44333.0</v>
      </c>
      <c r="J521" s="14">
        <v>60.290001</v>
      </c>
      <c r="K521" s="14">
        <f t="shared" si="2"/>
        <v>1328.558829</v>
      </c>
      <c r="L521" s="15">
        <f t="shared" si="3"/>
        <v>-0.3285588293</v>
      </c>
      <c r="M521" s="15">
        <f t="shared" si="4"/>
        <v>0.3285588293</v>
      </c>
      <c r="N521" s="8">
        <f t="shared" si="5"/>
        <v>713</v>
      </c>
    </row>
    <row r="522" ht="12.75" customHeight="1">
      <c r="A522" s="7">
        <v>43620.0</v>
      </c>
      <c r="B522" s="8" t="s">
        <v>2587</v>
      </c>
      <c r="C522" s="8" t="s">
        <v>2587</v>
      </c>
      <c r="D522" s="11">
        <v>3.1237444E7</v>
      </c>
      <c r="E522" s="8" t="s">
        <v>24</v>
      </c>
      <c r="F522" s="8" t="str">
        <f t="shared" si="1"/>
        <v>BUY</v>
      </c>
      <c r="G522" s="12">
        <v>362.320007</v>
      </c>
      <c r="H522" s="12">
        <v>1000.0</v>
      </c>
      <c r="I522" s="16">
        <v>43696.0</v>
      </c>
      <c r="J522" s="14">
        <v>241.919998</v>
      </c>
      <c r="K522" s="14">
        <f t="shared" si="2"/>
        <v>667.6970449</v>
      </c>
      <c r="L522" s="15">
        <f t="shared" si="3"/>
        <v>-0.3323029551</v>
      </c>
      <c r="M522" s="15">
        <f t="shared" si="4"/>
        <v>0.3323029551</v>
      </c>
      <c r="N522" s="8">
        <f t="shared" si="5"/>
        <v>76</v>
      </c>
    </row>
    <row r="523" ht="12.75" customHeight="1">
      <c r="A523" s="7">
        <v>43623.0</v>
      </c>
      <c r="B523" s="8" t="s">
        <v>2581</v>
      </c>
      <c r="C523" s="8" t="s">
        <v>2582</v>
      </c>
      <c r="D523" s="11">
        <v>7.7714307E8</v>
      </c>
      <c r="E523" s="8" t="s">
        <v>20</v>
      </c>
      <c r="F523" s="8" t="str">
        <f t="shared" si="1"/>
        <v>SELL</v>
      </c>
      <c r="G523" s="12">
        <v>138.649994</v>
      </c>
      <c r="H523" s="12">
        <v>1000.0</v>
      </c>
      <c r="I523" s="16">
        <v>43629.0</v>
      </c>
      <c r="J523" s="14">
        <v>141.389999</v>
      </c>
      <c r="K523" s="14">
        <f t="shared" si="2"/>
        <v>1019.762028</v>
      </c>
      <c r="L523" s="15">
        <f t="shared" si="3"/>
        <v>-0.01976202754</v>
      </c>
      <c r="M523" s="15">
        <f t="shared" si="4"/>
        <v>0.01976202754</v>
      </c>
      <c r="N523" s="8">
        <f t="shared" si="5"/>
        <v>6</v>
      </c>
    </row>
    <row r="524" ht="12.75" customHeight="1">
      <c r="A524" s="7">
        <v>43623.0</v>
      </c>
      <c r="B524" s="8" t="s">
        <v>697</v>
      </c>
      <c r="C524" s="8" t="s">
        <v>698</v>
      </c>
      <c r="D524" s="11">
        <v>1.7211321E9</v>
      </c>
      <c r="E524" s="8" t="s">
        <v>20</v>
      </c>
      <c r="F524" s="8" t="str">
        <f t="shared" si="1"/>
        <v>SELL</v>
      </c>
      <c r="G524" s="12">
        <v>48.651398</v>
      </c>
      <c r="H524" s="12">
        <v>1000.0</v>
      </c>
      <c r="I524" s="7">
        <v>43928.0</v>
      </c>
      <c r="J524" s="14">
        <v>11.99</v>
      </c>
      <c r="K524" s="14">
        <f t="shared" si="2"/>
        <v>246.4471833</v>
      </c>
      <c r="L524" s="15">
        <f t="shared" si="3"/>
        <v>0.7535528167</v>
      </c>
      <c r="M524" s="15">
        <f t="shared" si="4"/>
        <v>-0.7535528167</v>
      </c>
      <c r="N524" s="8">
        <f t="shared" si="5"/>
        <v>305</v>
      </c>
    </row>
    <row r="525" ht="12.75" customHeight="1">
      <c r="A525" s="7">
        <v>43627.0</v>
      </c>
      <c r="B525" s="8" t="s">
        <v>2596</v>
      </c>
      <c r="C525" s="8" t="s">
        <v>2597</v>
      </c>
      <c r="D525" s="11">
        <v>3.67454532E8</v>
      </c>
      <c r="E525" s="8" t="s">
        <v>24</v>
      </c>
      <c r="F525" s="8" t="str">
        <f t="shared" si="1"/>
        <v>BUY</v>
      </c>
      <c r="G525" s="12">
        <v>5.965534</v>
      </c>
      <c r="H525" s="12">
        <v>1000.0</v>
      </c>
      <c r="I525" s="16">
        <v>44727.0</v>
      </c>
      <c r="J525" s="14">
        <v>3.03</v>
      </c>
      <c r="K525" s="14">
        <f t="shared" si="2"/>
        <v>507.9176483</v>
      </c>
      <c r="L525" s="15">
        <f t="shared" si="3"/>
        <v>-0.4920823517</v>
      </c>
      <c r="M525" s="15">
        <f t="shared" si="4"/>
        <v>0.4920823517</v>
      </c>
      <c r="N525" s="8">
        <f t="shared" si="5"/>
        <v>1100</v>
      </c>
    </row>
    <row r="526" ht="12.75" customHeight="1">
      <c r="A526" s="7">
        <v>43628.0</v>
      </c>
      <c r="B526" s="8" t="s">
        <v>2598</v>
      </c>
      <c r="C526" s="8" t="s">
        <v>2599</v>
      </c>
      <c r="D526" s="11">
        <v>1.05076569E8</v>
      </c>
      <c r="E526" s="8" t="s">
        <v>24</v>
      </c>
      <c r="F526" s="8" t="str">
        <f t="shared" si="1"/>
        <v>BUY</v>
      </c>
      <c r="G526" s="12">
        <v>11.9</v>
      </c>
      <c r="H526" s="12">
        <v>1000.0</v>
      </c>
      <c r="I526" s="16">
        <v>43718.0</v>
      </c>
      <c r="J526" s="14">
        <v>10.0</v>
      </c>
      <c r="K526" s="14">
        <f t="shared" si="2"/>
        <v>840.3361345</v>
      </c>
      <c r="L526" s="15">
        <f t="shared" si="3"/>
        <v>-0.1596638655</v>
      </c>
      <c r="M526" s="15">
        <f t="shared" si="4"/>
        <v>0.1596638655</v>
      </c>
      <c r="N526" s="8">
        <f t="shared" si="5"/>
        <v>90</v>
      </c>
    </row>
    <row r="527" ht="12.75" customHeight="1">
      <c r="A527" s="7">
        <v>43628.0</v>
      </c>
      <c r="B527" s="8" t="s">
        <v>2600</v>
      </c>
      <c r="C527" s="8" t="s">
        <v>2601</v>
      </c>
      <c r="D527" s="11">
        <v>1.109071023E9</v>
      </c>
      <c r="E527" s="8" t="s">
        <v>20</v>
      </c>
      <c r="F527" s="8" t="str">
        <f t="shared" si="1"/>
        <v>SELL</v>
      </c>
      <c r="G527" s="12">
        <v>36.509998</v>
      </c>
      <c r="H527" s="12">
        <v>1000.0</v>
      </c>
      <c r="I527" s="7">
        <v>43941.0</v>
      </c>
      <c r="J527" s="14">
        <v>11.94</v>
      </c>
      <c r="K527" s="14">
        <f t="shared" si="2"/>
        <v>327.0337073</v>
      </c>
      <c r="L527" s="15">
        <f t="shared" si="3"/>
        <v>0.6729662927</v>
      </c>
      <c r="M527" s="15">
        <f t="shared" si="4"/>
        <v>-0.6729662927</v>
      </c>
      <c r="N527" s="8">
        <f t="shared" si="5"/>
        <v>313</v>
      </c>
    </row>
    <row r="528" ht="12.75" customHeight="1">
      <c r="A528" s="7">
        <v>43629.0</v>
      </c>
      <c r="B528" s="8" t="s">
        <v>2581</v>
      </c>
      <c r="C528" s="8" t="s">
        <v>2582</v>
      </c>
      <c r="D528" s="11">
        <v>7.7714307E8</v>
      </c>
      <c r="E528" s="8" t="s">
        <v>24</v>
      </c>
      <c r="F528" s="8" t="str">
        <f t="shared" si="1"/>
        <v>BUY</v>
      </c>
      <c r="G528" s="12">
        <v>141.389999</v>
      </c>
      <c r="H528" s="12">
        <v>1000.0</v>
      </c>
      <c r="I528" s="16">
        <v>43633.0</v>
      </c>
      <c r="J528" s="14">
        <v>169.960007</v>
      </c>
      <c r="K528" s="14">
        <f t="shared" si="2"/>
        <v>1202.065268</v>
      </c>
      <c r="L528" s="15">
        <f t="shared" si="3"/>
        <v>0.2020652677</v>
      </c>
      <c r="M528" s="15">
        <f t="shared" si="4"/>
        <v>-0.2020652677</v>
      </c>
      <c r="N528" s="8">
        <f t="shared" si="5"/>
        <v>4</v>
      </c>
    </row>
    <row r="529" ht="12.75" customHeight="1">
      <c r="A529" s="7">
        <v>43629.0</v>
      </c>
      <c r="B529" s="8" t="s">
        <v>2604</v>
      </c>
      <c r="C529" s="8" t="s">
        <v>2605</v>
      </c>
      <c r="D529" s="11">
        <v>5.80608688E8</v>
      </c>
      <c r="E529" s="8" t="s">
        <v>24</v>
      </c>
      <c r="F529" s="8" t="str">
        <f t="shared" si="1"/>
        <v>BUY</v>
      </c>
      <c r="G529" s="12">
        <v>13.384894</v>
      </c>
      <c r="H529" s="12">
        <v>1000.0</v>
      </c>
      <c r="I529" s="16">
        <v>44727.0</v>
      </c>
      <c r="J529" s="14">
        <v>13.671488</v>
      </c>
      <c r="K529" s="14">
        <f t="shared" si="2"/>
        <v>1021.41175</v>
      </c>
      <c r="L529" s="15">
        <f t="shared" si="3"/>
        <v>0.02141174969</v>
      </c>
      <c r="M529" s="15">
        <f t="shared" si="4"/>
        <v>-0.02141174969</v>
      </c>
      <c r="N529" s="8">
        <f t="shared" si="5"/>
        <v>1098</v>
      </c>
    </row>
    <row r="530" ht="12.75" customHeight="1">
      <c r="A530" s="7">
        <v>43633.0</v>
      </c>
      <c r="B530" s="8" t="s">
        <v>2581</v>
      </c>
      <c r="C530" s="8" t="s">
        <v>2582</v>
      </c>
      <c r="D530" s="11">
        <v>7.7714307E8</v>
      </c>
      <c r="E530" s="8" t="s">
        <v>20</v>
      </c>
      <c r="F530" s="8" t="str">
        <f t="shared" si="1"/>
        <v>SELL</v>
      </c>
      <c r="G530" s="12">
        <v>169.960007</v>
      </c>
      <c r="H530" s="12">
        <v>1000.0</v>
      </c>
      <c r="I530" s="16">
        <v>43656.0</v>
      </c>
      <c r="J530" s="14">
        <v>163.509995</v>
      </c>
      <c r="K530" s="14">
        <f t="shared" si="2"/>
        <v>962.0498251</v>
      </c>
      <c r="L530" s="15">
        <f t="shared" si="3"/>
        <v>0.03795017495</v>
      </c>
      <c r="M530" s="15">
        <f t="shared" si="4"/>
        <v>-0.03795017495</v>
      </c>
      <c r="N530" s="8">
        <f t="shared" si="5"/>
        <v>23</v>
      </c>
    </row>
    <row r="531" ht="12.75" customHeight="1">
      <c r="A531" s="7">
        <v>43636.0</v>
      </c>
      <c r="B531" s="8" t="s">
        <v>2063</v>
      </c>
      <c r="C531" s="8" t="s">
        <v>2064</v>
      </c>
      <c r="D531" s="11">
        <v>4.28169E8</v>
      </c>
      <c r="E531" s="8" t="s">
        <v>20</v>
      </c>
      <c r="F531" s="8" t="str">
        <f t="shared" si="1"/>
        <v>SELL</v>
      </c>
      <c r="G531" s="12">
        <v>19.4</v>
      </c>
      <c r="H531" s="12">
        <v>1000.0</v>
      </c>
      <c r="I531" s="7">
        <v>43691.0</v>
      </c>
      <c r="J531" s="14">
        <v>14.82</v>
      </c>
      <c r="K531" s="14">
        <f t="shared" si="2"/>
        <v>763.9175258</v>
      </c>
      <c r="L531" s="15">
        <f t="shared" si="3"/>
        <v>0.2360824742</v>
      </c>
      <c r="M531" s="15">
        <f t="shared" si="4"/>
        <v>-0.2360824742</v>
      </c>
      <c r="N531" s="8">
        <f t="shared" si="5"/>
        <v>55</v>
      </c>
    </row>
    <row r="532" ht="12.75" customHeight="1">
      <c r="A532" s="7">
        <v>43656.0</v>
      </c>
      <c r="B532" s="8" t="s">
        <v>2581</v>
      </c>
      <c r="C532" s="8" t="s">
        <v>2582</v>
      </c>
      <c r="D532" s="11">
        <v>7.7714307E8</v>
      </c>
      <c r="E532" s="8" t="s">
        <v>24</v>
      </c>
      <c r="F532" s="8" t="str">
        <f t="shared" si="1"/>
        <v>BUY</v>
      </c>
      <c r="G532" s="12">
        <v>163.509995</v>
      </c>
      <c r="H532" s="12">
        <v>1000.0</v>
      </c>
      <c r="I532" s="16">
        <v>43777.0</v>
      </c>
      <c r="J532" s="14">
        <v>79.949997</v>
      </c>
      <c r="K532" s="14">
        <f t="shared" si="2"/>
        <v>488.9609164</v>
      </c>
      <c r="L532" s="15">
        <f t="shared" si="3"/>
        <v>-0.5110390836</v>
      </c>
      <c r="M532" s="15">
        <f t="shared" si="4"/>
        <v>0.5110390836</v>
      </c>
      <c r="N532" s="8">
        <f t="shared" si="5"/>
        <v>121</v>
      </c>
    </row>
    <row r="533" ht="12.75" customHeight="1">
      <c r="A533" s="7">
        <v>43656.0</v>
      </c>
      <c r="B533" s="8" t="s">
        <v>2618</v>
      </c>
      <c r="C533" s="8" t="s">
        <v>2619</v>
      </c>
      <c r="D533" s="11">
        <v>4.52399971E8</v>
      </c>
      <c r="E533" s="8" t="s">
        <v>20</v>
      </c>
      <c r="F533" s="8" t="str">
        <f t="shared" si="1"/>
        <v>SELL</v>
      </c>
      <c r="G533" s="12">
        <v>39.529999</v>
      </c>
      <c r="H533" s="12">
        <v>1000.0</v>
      </c>
      <c r="I533" s="16">
        <v>43791.0</v>
      </c>
      <c r="J533" s="14">
        <v>20.700001</v>
      </c>
      <c r="K533" s="14">
        <f t="shared" si="2"/>
        <v>523.6529604</v>
      </c>
      <c r="L533" s="15">
        <f t="shared" si="3"/>
        <v>0.4763470396</v>
      </c>
      <c r="M533" s="15">
        <f t="shared" si="4"/>
        <v>-0.4763470396</v>
      </c>
      <c r="N533" s="8">
        <f t="shared" si="5"/>
        <v>135</v>
      </c>
    </row>
    <row r="534" ht="12.75" customHeight="1">
      <c r="A534" s="7">
        <v>43657.0</v>
      </c>
      <c r="B534" s="8" t="s">
        <v>2054</v>
      </c>
      <c r="C534" s="8" t="s">
        <v>2055</v>
      </c>
      <c r="D534" s="11">
        <v>7.0831776E8</v>
      </c>
      <c r="E534" s="8" t="s">
        <v>20</v>
      </c>
      <c r="F534" s="8" t="str">
        <f t="shared" si="1"/>
        <v>SELL</v>
      </c>
      <c r="G534" s="12">
        <v>15.15</v>
      </c>
      <c r="H534" s="12">
        <v>1000.0</v>
      </c>
      <c r="I534" s="16">
        <v>43784.0</v>
      </c>
      <c r="J534" s="14">
        <v>6.28</v>
      </c>
      <c r="K534" s="14">
        <f t="shared" si="2"/>
        <v>414.5214521</v>
      </c>
      <c r="L534" s="15">
        <f t="shared" si="3"/>
        <v>0.5854785479</v>
      </c>
      <c r="M534" s="15">
        <f t="shared" si="4"/>
        <v>-0.5854785479</v>
      </c>
      <c r="N534" s="8">
        <f t="shared" si="5"/>
        <v>127</v>
      </c>
    </row>
    <row r="535" ht="12.75" customHeight="1">
      <c r="A535" s="7">
        <v>43657.0</v>
      </c>
      <c r="B535" s="8" t="s">
        <v>1518</v>
      </c>
      <c r="C535" s="8" t="s">
        <v>1519</v>
      </c>
      <c r="D535" s="11">
        <v>7.1476746E8</v>
      </c>
      <c r="E535" s="8" t="s">
        <v>20</v>
      </c>
      <c r="F535" s="8" t="str">
        <f t="shared" si="1"/>
        <v>SELL</v>
      </c>
      <c r="G535" s="12">
        <v>8.12</v>
      </c>
      <c r="H535" s="12">
        <v>1000.0</v>
      </c>
      <c r="I535" s="16">
        <v>44727.0</v>
      </c>
      <c r="J535" s="14">
        <v>3.81</v>
      </c>
      <c r="K535" s="14">
        <f t="shared" si="2"/>
        <v>469.2118227</v>
      </c>
      <c r="L535" s="15">
        <f t="shared" si="3"/>
        <v>0.5307881773</v>
      </c>
      <c r="M535" s="15">
        <f t="shared" si="4"/>
        <v>-0.5307881773</v>
      </c>
      <c r="N535" s="8">
        <f t="shared" si="5"/>
        <v>1070</v>
      </c>
    </row>
    <row r="536" ht="12.75" customHeight="1">
      <c r="A536" s="7">
        <v>43662.0</v>
      </c>
      <c r="B536" s="8" t="s">
        <v>338</v>
      </c>
      <c r="C536" s="8" t="s">
        <v>339</v>
      </c>
      <c r="D536" s="11">
        <v>8.51948643E8</v>
      </c>
      <c r="E536" s="8" t="s">
        <v>20</v>
      </c>
      <c r="F536" s="8" t="str">
        <f t="shared" si="1"/>
        <v>SELL</v>
      </c>
      <c r="G536" s="12">
        <v>84.503204</v>
      </c>
      <c r="H536" s="12">
        <v>1000.0</v>
      </c>
      <c r="I536" s="16">
        <v>43914.0</v>
      </c>
      <c r="J536" s="14">
        <v>23.910908</v>
      </c>
      <c r="K536" s="14">
        <f t="shared" si="2"/>
        <v>282.9585965</v>
      </c>
      <c r="L536" s="15">
        <f t="shared" si="3"/>
        <v>0.7170414035</v>
      </c>
      <c r="M536" s="15">
        <f t="shared" si="4"/>
        <v>-0.7170414035</v>
      </c>
      <c r="N536" s="8">
        <f t="shared" si="5"/>
        <v>252</v>
      </c>
    </row>
    <row r="537" ht="12.75" customHeight="1">
      <c r="A537" s="7">
        <v>43663.0</v>
      </c>
      <c r="B537" s="8" t="s">
        <v>2624</v>
      </c>
      <c r="C537" s="8" t="s">
        <v>2625</v>
      </c>
      <c r="D537" s="11">
        <v>1.60124495E8</v>
      </c>
      <c r="E537" s="8" t="s">
        <v>24</v>
      </c>
      <c r="F537" s="8" t="str">
        <f t="shared" si="1"/>
        <v>BUY</v>
      </c>
      <c r="G537" s="12">
        <v>11.591901</v>
      </c>
      <c r="H537" s="12">
        <v>1000.0</v>
      </c>
      <c r="I537" s="16">
        <v>44727.0</v>
      </c>
      <c r="J537" s="14">
        <v>10.968353</v>
      </c>
      <c r="K537" s="14">
        <f t="shared" si="2"/>
        <v>946.2083053</v>
      </c>
      <c r="L537" s="15">
        <f t="shared" si="3"/>
        <v>-0.05379169474</v>
      </c>
      <c r="M537" s="15">
        <f t="shared" si="4"/>
        <v>0.05379169474</v>
      </c>
      <c r="N537" s="8">
        <f t="shared" si="5"/>
        <v>1064</v>
      </c>
    </row>
    <row r="538" ht="12.75" customHeight="1">
      <c r="A538" s="7">
        <v>43663.0</v>
      </c>
      <c r="B538" s="8" t="s">
        <v>2626</v>
      </c>
      <c r="C538" s="8" t="s">
        <v>2627</v>
      </c>
      <c r="D538" s="11">
        <v>3.893714E8</v>
      </c>
      <c r="E538" s="8" t="s">
        <v>24</v>
      </c>
      <c r="F538" s="8" t="str">
        <f t="shared" si="1"/>
        <v>BUY</v>
      </c>
      <c r="G538" s="12">
        <v>9.278043</v>
      </c>
      <c r="H538" s="12">
        <v>1000.0</v>
      </c>
      <c r="I538" s="16">
        <v>44727.0</v>
      </c>
      <c r="J538" s="14">
        <v>11.017905</v>
      </c>
      <c r="K538" s="14">
        <f t="shared" si="2"/>
        <v>1187.524675</v>
      </c>
      <c r="L538" s="15">
        <f t="shared" si="3"/>
        <v>0.1875246752</v>
      </c>
      <c r="M538" s="15">
        <f t="shared" si="4"/>
        <v>-0.1875246752</v>
      </c>
      <c r="N538" s="8">
        <f t="shared" si="5"/>
        <v>1064</v>
      </c>
    </row>
    <row r="539" ht="12.75" customHeight="1">
      <c r="A539" s="7">
        <v>43670.0</v>
      </c>
      <c r="B539" s="8" t="s">
        <v>2630</v>
      </c>
      <c r="C539" s="8" t="s">
        <v>2631</v>
      </c>
      <c r="D539" s="11">
        <v>1.41341655E8</v>
      </c>
      <c r="E539" s="8" t="s">
        <v>24</v>
      </c>
      <c r="F539" s="8" t="str">
        <f t="shared" si="1"/>
        <v>BUY</v>
      </c>
      <c r="G539" s="12">
        <v>98.544518</v>
      </c>
      <c r="H539" s="12">
        <v>1000.0</v>
      </c>
      <c r="I539" s="16">
        <v>44727.0</v>
      </c>
      <c r="J539" s="14">
        <v>16.98</v>
      </c>
      <c r="K539" s="14">
        <f t="shared" si="2"/>
        <v>172.3079106</v>
      </c>
      <c r="L539" s="15">
        <f t="shared" si="3"/>
        <v>-0.8276920894</v>
      </c>
      <c r="M539" s="15">
        <f t="shared" si="4"/>
        <v>0.8276920894</v>
      </c>
      <c r="N539" s="8">
        <f t="shared" si="5"/>
        <v>1057</v>
      </c>
    </row>
    <row r="540" ht="12.75" customHeight="1">
      <c r="A540" s="16">
        <v>43671.0</v>
      </c>
      <c r="B540" s="8" t="s">
        <v>2190</v>
      </c>
      <c r="C540" s="8" t="s">
        <v>2191</v>
      </c>
      <c r="D540" s="11">
        <v>1.37249993E9</v>
      </c>
      <c r="E540" s="18" t="s">
        <v>24</v>
      </c>
      <c r="F540" s="17" t="str">
        <f t="shared" si="1"/>
        <v>BUY</v>
      </c>
      <c r="G540" s="12">
        <v>15.3</v>
      </c>
      <c r="H540" s="12">
        <v>1000.0</v>
      </c>
      <c r="I540" s="16">
        <v>44727.0</v>
      </c>
      <c r="J540" s="14">
        <v>8.91</v>
      </c>
      <c r="K540" s="14">
        <f t="shared" si="2"/>
        <v>582.3529412</v>
      </c>
      <c r="L540" s="15">
        <f t="shared" si="3"/>
        <v>-0.4176470588</v>
      </c>
      <c r="M540" s="15">
        <f t="shared" si="4"/>
        <v>0.4176470588</v>
      </c>
      <c r="N540" s="8">
        <f t="shared" si="5"/>
        <v>1056</v>
      </c>
    </row>
    <row r="541" ht="12.75" customHeight="1">
      <c r="A541" s="7">
        <v>43675.0</v>
      </c>
      <c r="B541" s="8" t="s">
        <v>824</v>
      </c>
      <c r="C541" s="8" t="s">
        <v>825</v>
      </c>
      <c r="D541" s="11">
        <v>1.778952733E9</v>
      </c>
      <c r="E541" s="8" t="s">
        <v>20</v>
      </c>
      <c r="F541" s="8" t="str">
        <f t="shared" si="1"/>
        <v>SELL</v>
      </c>
      <c r="G541" s="12">
        <v>50.455406</v>
      </c>
      <c r="H541" s="12">
        <v>1000.0</v>
      </c>
      <c r="I541" s="7">
        <v>43696.0</v>
      </c>
      <c r="J541" s="14">
        <v>54.804512</v>
      </c>
      <c r="K541" s="14">
        <f t="shared" si="2"/>
        <v>1086.197027</v>
      </c>
      <c r="L541" s="15">
        <f t="shared" si="3"/>
        <v>-0.08619702713</v>
      </c>
      <c r="M541" s="15">
        <f t="shared" si="4"/>
        <v>0.08619702713</v>
      </c>
      <c r="N541" s="8">
        <f t="shared" si="5"/>
        <v>21</v>
      </c>
    </row>
    <row r="542" ht="12.75" customHeight="1">
      <c r="A542" s="7">
        <v>43677.0</v>
      </c>
      <c r="B542" s="8" t="s">
        <v>2638</v>
      </c>
      <c r="C542" s="8" t="s">
        <v>2639</v>
      </c>
      <c r="D542" s="11">
        <v>9.22411572E8</v>
      </c>
      <c r="E542" s="8" t="s">
        <v>24</v>
      </c>
      <c r="F542" s="8" t="str">
        <f t="shared" si="1"/>
        <v>BUY</v>
      </c>
      <c r="G542" s="12">
        <v>38.026146</v>
      </c>
      <c r="H542" s="12">
        <v>1000.0</v>
      </c>
      <c r="I542" s="16">
        <v>44727.0</v>
      </c>
      <c r="J542" s="14">
        <v>44.834438</v>
      </c>
      <c r="K542" s="14">
        <f t="shared" si="2"/>
        <v>1179.042388</v>
      </c>
      <c r="L542" s="15">
        <f t="shared" si="3"/>
        <v>0.1790423884</v>
      </c>
      <c r="M542" s="15">
        <f t="shared" si="4"/>
        <v>-0.1790423884</v>
      </c>
      <c r="N542" s="8">
        <f t="shared" si="5"/>
        <v>1050</v>
      </c>
    </row>
    <row r="543" ht="12.75" customHeight="1">
      <c r="A543" s="7">
        <v>43678.0</v>
      </c>
      <c r="B543" s="8" t="s">
        <v>2642</v>
      </c>
      <c r="C543" s="8" t="s">
        <v>2643</v>
      </c>
      <c r="D543" s="11">
        <v>1.834381084E9</v>
      </c>
      <c r="E543" s="8" t="s">
        <v>20</v>
      </c>
      <c r="F543" s="8" t="str">
        <f t="shared" si="1"/>
        <v>SELL</v>
      </c>
      <c r="G543" s="12">
        <v>25.41025</v>
      </c>
      <c r="H543" s="12">
        <v>1000.0</v>
      </c>
      <c r="I543" s="16">
        <v>44412.0</v>
      </c>
      <c r="J543" s="14">
        <v>49.021378</v>
      </c>
      <c r="K543" s="14">
        <f t="shared" si="2"/>
        <v>1929.196997</v>
      </c>
      <c r="L543" s="15">
        <f t="shared" si="3"/>
        <v>-0.9291969973</v>
      </c>
      <c r="M543" s="15">
        <f t="shared" si="4"/>
        <v>0.9291969973</v>
      </c>
      <c r="N543" s="8">
        <f t="shared" si="5"/>
        <v>734</v>
      </c>
    </row>
    <row r="544" ht="12.75" customHeight="1">
      <c r="A544" s="7">
        <v>43683.0</v>
      </c>
      <c r="B544" s="8" t="s">
        <v>2339</v>
      </c>
      <c r="C544" s="8" t="s">
        <v>2340</v>
      </c>
      <c r="D544" s="11">
        <v>3.00083024E8</v>
      </c>
      <c r="E544" s="8" t="s">
        <v>24</v>
      </c>
      <c r="F544" s="8" t="str">
        <f t="shared" si="1"/>
        <v>BUY</v>
      </c>
      <c r="G544" s="12">
        <v>22.120001</v>
      </c>
      <c r="H544" s="12">
        <v>1000.0</v>
      </c>
      <c r="I544" s="16">
        <v>43728.0</v>
      </c>
      <c r="J544" s="14">
        <v>21.92</v>
      </c>
      <c r="K544" s="14">
        <f t="shared" si="2"/>
        <v>990.9583639</v>
      </c>
      <c r="L544" s="15">
        <f t="shared" si="3"/>
        <v>-0.009041636119</v>
      </c>
      <c r="M544" s="15">
        <f t="shared" si="4"/>
        <v>0.009041636119</v>
      </c>
      <c r="N544" s="8">
        <f t="shared" si="5"/>
        <v>45</v>
      </c>
    </row>
    <row r="545" ht="12.75" customHeight="1">
      <c r="A545" s="7">
        <v>43684.0</v>
      </c>
      <c r="B545" s="8" t="s">
        <v>1941</v>
      </c>
      <c r="C545" s="8" t="s">
        <v>1942</v>
      </c>
      <c r="D545" s="11">
        <v>1.9333211E9</v>
      </c>
      <c r="E545" s="8" t="s">
        <v>24</v>
      </c>
      <c r="F545" s="8" t="str">
        <f t="shared" si="1"/>
        <v>BUY</v>
      </c>
      <c r="G545" s="12">
        <v>42.731239</v>
      </c>
      <c r="H545" s="12">
        <v>1000.0</v>
      </c>
      <c r="I545" s="16">
        <v>44727.0</v>
      </c>
      <c r="J545" s="14">
        <v>32.788116</v>
      </c>
      <c r="K545" s="14">
        <f t="shared" si="2"/>
        <v>767.3102107</v>
      </c>
      <c r="L545" s="15">
        <f t="shared" si="3"/>
        <v>-0.2326897893</v>
      </c>
      <c r="M545" s="15">
        <f t="shared" si="4"/>
        <v>0.2326897893</v>
      </c>
      <c r="N545" s="8">
        <f t="shared" si="5"/>
        <v>1043</v>
      </c>
    </row>
    <row r="546" ht="12.75" customHeight="1">
      <c r="A546" s="7">
        <v>43685.0</v>
      </c>
      <c r="B546" s="8" t="s">
        <v>2646</v>
      </c>
      <c r="C546" s="8" t="s">
        <v>2647</v>
      </c>
      <c r="D546" s="11">
        <v>6.70621584E8</v>
      </c>
      <c r="E546" s="8" t="s">
        <v>20</v>
      </c>
      <c r="F546" s="8" t="str">
        <f t="shared" si="1"/>
        <v>SELL</v>
      </c>
      <c r="G546" s="12">
        <v>42.849998</v>
      </c>
      <c r="H546" s="12">
        <v>1000.0</v>
      </c>
      <c r="I546" s="16">
        <v>43949.0</v>
      </c>
      <c r="J546" s="14">
        <v>25.4</v>
      </c>
      <c r="K546" s="14">
        <f t="shared" si="2"/>
        <v>592.7654886</v>
      </c>
      <c r="L546" s="15">
        <f t="shared" si="3"/>
        <v>0.4072345114</v>
      </c>
      <c r="M546" s="15">
        <f t="shared" si="4"/>
        <v>-0.4072345114</v>
      </c>
      <c r="N546" s="8">
        <f t="shared" si="5"/>
        <v>264</v>
      </c>
    </row>
    <row r="547" ht="12.75" customHeight="1">
      <c r="A547" s="7">
        <v>43691.0</v>
      </c>
      <c r="B547" s="8" t="s">
        <v>2063</v>
      </c>
      <c r="C547" s="8" t="s">
        <v>2064</v>
      </c>
      <c r="D547" s="11">
        <v>4.28169E8</v>
      </c>
      <c r="E547" s="8" t="s">
        <v>24</v>
      </c>
      <c r="F547" s="8" t="str">
        <f t="shared" si="1"/>
        <v>BUY</v>
      </c>
      <c r="G547" s="12">
        <v>14.82</v>
      </c>
      <c r="H547" s="12">
        <v>1000.0</v>
      </c>
      <c r="I547" s="7">
        <v>43761.0</v>
      </c>
      <c r="J547" s="14">
        <v>16.74</v>
      </c>
      <c r="K547" s="14">
        <f t="shared" si="2"/>
        <v>1129.554656</v>
      </c>
      <c r="L547" s="15">
        <f t="shared" si="3"/>
        <v>0.1295546559</v>
      </c>
      <c r="M547" s="15">
        <f t="shared" si="4"/>
        <v>-0.1295546559</v>
      </c>
      <c r="N547" s="8">
        <f t="shared" si="5"/>
        <v>70</v>
      </c>
    </row>
    <row r="548" ht="12.75" customHeight="1">
      <c r="A548" s="7">
        <v>43691.0</v>
      </c>
      <c r="B548" s="8" t="s">
        <v>2654</v>
      </c>
      <c r="C548" s="8" t="s">
        <v>2655</v>
      </c>
      <c r="D548" s="11">
        <v>2.4843152E8</v>
      </c>
      <c r="E548" s="8" t="s">
        <v>20</v>
      </c>
      <c r="F548" s="8" t="str">
        <f t="shared" si="1"/>
        <v>SELL</v>
      </c>
      <c r="G548" s="12">
        <v>14.28</v>
      </c>
      <c r="H548" s="12">
        <v>1000.0</v>
      </c>
      <c r="I548" s="16">
        <v>44392.0</v>
      </c>
      <c r="J548" s="14">
        <v>16.91</v>
      </c>
      <c r="K548" s="14">
        <f t="shared" si="2"/>
        <v>1184.173669</v>
      </c>
      <c r="L548" s="15">
        <f t="shared" si="3"/>
        <v>-0.1841736695</v>
      </c>
      <c r="M548" s="15">
        <f t="shared" si="4"/>
        <v>0.1841736695</v>
      </c>
      <c r="N548" s="8">
        <f t="shared" si="5"/>
        <v>701</v>
      </c>
    </row>
    <row r="549" ht="12.75" customHeight="1">
      <c r="A549" s="7">
        <v>43692.0</v>
      </c>
      <c r="B549" s="8" t="s">
        <v>2262</v>
      </c>
      <c r="C549" s="8" t="s">
        <v>2263</v>
      </c>
      <c r="D549" s="11">
        <v>8.13900908E8</v>
      </c>
      <c r="E549" s="8" t="s">
        <v>24</v>
      </c>
      <c r="F549" s="8" t="str">
        <f t="shared" si="1"/>
        <v>BUY</v>
      </c>
      <c r="G549" s="12">
        <v>29.530001</v>
      </c>
      <c r="H549" s="12">
        <v>1000.0</v>
      </c>
      <c r="I549" s="16">
        <v>44014.0</v>
      </c>
      <c r="J549" s="14">
        <v>49.529999</v>
      </c>
      <c r="K549" s="14">
        <f t="shared" si="2"/>
        <v>1677.277254</v>
      </c>
      <c r="L549" s="15">
        <f t="shared" si="3"/>
        <v>0.6772772544</v>
      </c>
      <c r="M549" s="15">
        <f t="shared" si="4"/>
        <v>-0.6772772544</v>
      </c>
      <c r="N549" s="8">
        <f t="shared" si="5"/>
        <v>322</v>
      </c>
    </row>
    <row r="550" ht="12.75" customHeight="1">
      <c r="A550" s="7">
        <v>43696.0</v>
      </c>
      <c r="B550" s="8" t="s">
        <v>2587</v>
      </c>
      <c r="C550" s="8" t="s">
        <v>2587</v>
      </c>
      <c r="D550" s="11">
        <v>3.1237444E7</v>
      </c>
      <c r="E550" s="8" t="s">
        <v>20</v>
      </c>
      <c r="F550" s="8" t="str">
        <f t="shared" si="1"/>
        <v>SELL</v>
      </c>
      <c r="G550" s="12">
        <v>241.919998</v>
      </c>
      <c r="H550" s="12">
        <v>1000.0</v>
      </c>
      <c r="I550" s="16">
        <v>43746.0</v>
      </c>
      <c r="J550" s="14">
        <v>207.199997</v>
      </c>
      <c r="K550" s="14">
        <f t="shared" si="2"/>
        <v>856.4814762</v>
      </c>
      <c r="L550" s="15">
        <f t="shared" si="3"/>
        <v>0.1435185238</v>
      </c>
      <c r="M550" s="15">
        <f t="shared" si="4"/>
        <v>-0.1435185238</v>
      </c>
      <c r="N550" s="8">
        <f t="shared" si="5"/>
        <v>50</v>
      </c>
    </row>
    <row r="551" ht="12.75" customHeight="1">
      <c r="A551" s="7">
        <v>43696.0</v>
      </c>
      <c r="B551" s="8" t="s">
        <v>824</v>
      </c>
      <c r="C551" s="8" t="s">
        <v>825</v>
      </c>
      <c r="D551" s="11">
        <v>1.778952733E9</v>
      </c>
      <c r="E551" s="8" t="s">
        <v>24</v>
      </c>
      <c r="F551" s="8" t="str">
        <f t="shared" si="1"/>
        <v>BUY</v>
      </c>
      <c r="G551" s="12">
        <v>54.804512</v>
      </c>
      <c r="H551" s="12">
        <v>1000.0</v>
      </c>
      <c r="I551" s="7">
        <v>43733.0</v>
      </c>
      <c r="J551" s="14">
        <v>50.131653</v>
      </c>
      <c r="K551" s="14">
        <f t="shared" si="2"/>
        <v>914.7358707</v>
      </c>
      <c r="L551" s="15">
        <f t="shared" si="3"/>
        <v>-0.08526412935</v>
      </c>
      <c r="M551" s="15">
        <f t="shared" si="4"/>
        <v>0.08526412935</v>
      </c>
      <c r="N551" s="8">
        <f t="shared" si="5"/>
        <v>37</v>
      </c>
    </row>
    <row r="552" ht="12.75" customHeight="1">
      <c r="A552" s="7">
        <v>43697.0</v>
      </c>
      <c r="B552" s="8" t="s">
        <v>2353</v>
      </c>
      <c r="C552" s="8" t="s">
        <v>2354</v>
      </c>
      <c r="D552" s="11">
        <v>1.195498111E9</v>
      </c>
      <c r="E552" s="8" t="s">
        <v>24</v>
      </c>
      <c r="F552" s="8" t="str">
        <f t="shared" si="1"/>
        <v>BUY</v>
      </c>
      <c r="G552" s="12">
        <v>8.3</v>
      </c>
      <c r="H552" s="12">
        <v>1000.0</v>
      </c>
      <c r="I552" s="16">
        <v>44014.0</v>
      </c>
      <c r="J552" s="14">
        <v>13.43</v>
      </c>
      <c r="K552" s="14">
        <f t="shared" si="2"/>
        <v>1618.072289</v>
      </c>
      <c r="L552" s="15">
        <f t="shared" si="3"/>
        <v>0.6180722892</v>
      </c>
      <c r="M552" s="15">
        <f t="shared" si="4"/>
        <v>-0.6180722892</v>
      </c>
      <c r="N552" s="8">
        <f t="shared" si="5"/>
        <v>317</v>
      </c>
    </row>
    <row r="553" ht="12.75" customHeight="1">
      <c r="A553" s="7">
        <v>43697.0</v>
      </c>
      <c r="B553" s="8" t="s">
        <v>2228</v>
      </c>
      <c r="C553" s="8" t="s">
        <v>2229</v>
      </c>
      <c r="D553" s="11">
        <v>3.30985969E8</v>
      </c>
      <c r="E553" s="8" t="s">
        <v>24</v>
      </c>
      <c r="F553" s="8" t="str">
        <f t="shared" si="1"/>
        <v>BUY</v>
      </c>
      <c r="G553" s="12">
        <v>27.219999</v>
      </c>
      <c r="H553" s="12">
        <v>1000.0</v>
      </c>
      <c r="I553" s="7">
        <v>43731.0</v>
      </c>
      <c r="J553" s="14">
        <v>25.6</v>
      </c>
      <c r="K553" s="14">
        <f t="shared" si="2"/>
        <v>940.4849721</v>
      </c>
      <c r="L553" s="15">
        <f t="shared" si="3"/>
        <v>-0.0595150279</v>
      </c>
      <c r="M553" s="15">
        <f t="shared" si="4"/>
        <v>0.0595150279</v>
      </c>
      <c r="N553" s="8">
        <f t="shared" si="5"/>
        <v>34</v>
      </c>
    </row>
    <row r="554" ht="12.75" customHeight="1">
      <c r="A554" s="7">
        <v>43698.0</v>
      </c>
      <c r="B554" s="8" t="s">
        <v>2662</v>
      </c>
      <c r="C554" s="8" t="s">
        <v>2663</v>
      </c>
      <c r="D554" s="11">
        <v>2.44145E8</v>
      </c>
      <c r="E554" s="8" t="s">
        <v>20</v>
      </c>
      <c r="F554" s="8" t="str">
        <f t="shared" si="1"/>
        <v>SELL</v>
      </c>
      <c r="G554" s="12">
        <v>21.623524</v>
      </c>
      <c r="H554" s="12">
        <v>1000.0</v>
      </c>
      <c r="I554" s="16">
        <v>44727.0</v>
      </c>
      <c r="J554" s="14">
        <v>23.345598</v>
      </c>
      <c r="K554" s="14">
        <f t="shared" si="2"/>
        <v>1079.638915</v>
      </c>
      <c r="L554" s="15">
        <f t="shared" si="3"/>
        <v>-0.07963891547</v>
      </c>
      <c r="M554" s="15">
        <f t="shared" si="4"/>
        <v>0.07963891547</v>
      </c>
      <c r="N554" s="8">
        <f t="shared" si="5"/>
        <v>1029</v>
      </c>
    </row>
    <row r="555" ht="12.75" customHeight="1">
      <c r="A555" s="16">
        <v>43704.0</v>
      </c>
      <c r="B555" s="8" t="s">
        <v>2668</v>
      </c>
      <c r="C555" s="8" t="s">
        <v>2669</v>
      </c>
      <c r="D555" s="11">
        <v>8.142691E7</v>
      </c>
      <c r="E555" s="18" t="s">
        <v>24</v>
      </c>
      <c r="F555" s="17" t="str">
        <f t="shared" si="1"/>
        <v>BUY</v>
      </c>
      <c r="G555" s="12">
        <v>39.470001</v>
      </c>
      <c r="H555" s="12">
        <v>1000.0</v>
      </c>
      <c r="I555" s="16">
        <v>44727.0</v>
      </c>
      <c r="J555" s="14">
        <v>13.68</v>
      </c>
      <c r="K555" s="14">
        <f t="shared" si="2"/>
        <v>346.5923398</v>
      </c>
      <c r="L555" s="15">
        <f t="shared" si="3"/>
        <v>-0.6534076602</v>
      </c>
      <c r="M555" s="15">
        <f t="shared" si="4"/>
        <v>0.6534076602</v>
      </c>
      <c r="N555" s="8">
        <f t="shared" si="5"/>
        <v>1023</v>
      </c>
    </row>
    <row r="556" ht="12.75" customHeight="1">
      <c r="A556" s="7">
        <v>43718.0</v>
      </c>
      <c r="B556" s="8" t="s">
        <v>2598</v>
      </c>
      <c r="C556" s="8" t="s">
        <v>2599</v>
      </c>
      <c r="D556" s="11">
        <v>1.05076569E8</v>
      </c>
      <c r="E556" s="8" t="s">
        <v>20</v>
      </c>
      <c r="F556" s="8" t="str">
        <f t="shared" si="1"/>
        <v>SELL</v>
      </c>
      <c r="G556" s="12">
        <v>10.0</v>
      </c>
      <c r="H556" s="12">
        <v>1000.0</v>
      </c>
      <c r="I556" s="16">
        <v>44727.0</v>
      </c>
      <c r="J556" s="14">
        <v>1.54</v>
      </c>
      <c r="K556" s="14">
        <f t="shared" si="2"/>
        <v>154</v>
      </c>
      <c r="L556" s="15">
        <f t="shared" si="3"/>
        <v>0.846</v>
      </c>
      <c r="M556" s="15">
        <f t="shared" si="4"/>
        <v>-0.846</v>
      </c>
      <c r="N556" s="8">
        <f t="shared" si="5"/>
        <v>1009</v>
      </c>
    </row>
    <row r="557" ht="12.75" customHeight="1">
      <c r="A557" s="7">
        <v>43721.0</v>
      </c>
      <c r="B557" s="8" t="s">
        <v>2674</v>
      </c>
      <c r="C557" s="8" t="s">
        <v>2675</v>
      </c>
      <c r="D557" s="11">
        <v>9.9719704E7</v>
      </c>
      <c r="E557" s="8" t="s">
        <v>24</v>
      </c>
      <c r="F557" s="8" t="str">
        <f t="shared" si="1"/>
        <v>BUY</v>
      </c>
      <c r="G557" s="12">
        <v>204.800003</v>
      </c>
      <c r="H557" s="12">
        <v>1000.0</v>
      </c>
      <c r="I557" s="16">
        <v>44727.0</v>
      </c>
      <c r="J557" s="14">
        <v>9.3</v>
      </c>
      <c r="K557" s="14">
        <f t="shared" si="2"/>
        <v>45.41015558</v>
      </c>
      <c r="L557" s="15">
        <f t="shared" si="3"/>
        <v>-0.9545898444</v>
      </c>
      <c r="M557" s="15">
        <f t="shared" si="4"/>
        <v>0.9545898444</v>
      </c>
      <c r="N557" s="8">
        <f t="shared" si="5"/>
        <v>1006</v>
      </c>
    </row>
    <row r="558" ht="12.75" customHeight="1">
      <c r="A558" s="7">
        <v>43721.0</v>
      </c>
      <c r="B558" s="8" t="s">
        <v>2676</v>
      </c>
      <c r="C558" s="8" t="s">
        <v>2677</v>
      </c>
      <c r="D558" s="11">
        <v>1.158456816E9</v>
      </c>
      <c r="E558" s="8" t="s">
        <v>24</v>
      </c>
      <c r="F558" s="8" t="str">
        <f t="shared" si="1"/>
        <v>BUY</v>
      </c>
      <c r="G558" s="12">
        <v>5.75</v>
      </c>
      <c r="H558" s="12">
        <v>1000.0</v>
      </c>
      <c r="I558" s="16">
        <v>44727.0</v>
      </c>
      <c r="J558" s="14">
        <v>1.93</v>
      </c>
      <c r="K558" s="14">
        <f t="shared" si="2"/>
        <v>335.6521739</v>
      </c>
      <c r="L558" s="15">
        <f t="shared" si="3"/>
        <v>-0.6643478261</v>
      </c>
      <c r="M558" s="15">
        <f t="shared" si="4"/>
        <v>0.6643478261</v>
      </c>
      <c r="N558" s="8">
        <f t="shared" si="5"/>
        <v>1006</v>
      </c>
    </row>
    <row r="559" ht="12.75" customHeight="1">
      <c r="A559" s="7">
        <v>43721.0</v>
      </c>
      <c r="B559" s="8" t="s">
        <v>2682</v>
      </c>
      <c r="C559" s="8" t="s">
        <v>2683</v>
      </c>
      <c r="D559" s="11">
        <v>7.6717843E8</v>
      </c>
      <c r="E559" s="8" t="s">
        <v>20</v>
      </c>
      <c r="F559" s="8" t="str">
        <f t="shared" si="1"/>
        <v>SELL</v>
      </c>
      <c r="G559" s="12">
        <v>37.919998</v>
      </c>
      <c r="H559" s="12">
        <v>1000.0</v>
      </c>
      <c r="I559" s="16">
        <v>43840.0</v>
      </c>
      <c r="J559" s="14">
        <v>44.880001</v>
      </c>
      <c r="K559" s="14">
        <f t="shared" si="2"/>
        <v>1183.544393</v>
      </c>
      <c r="L559" s="15">
        <f t="shared" si="3"/>
        <v>-0.1835443926</v>
      </c>
      <c r="M559" s="15">
        <f t="shared" si="4"/>
        <v>0.1835443926</v>
      </c>
      <c r="N559" s="8">
        <f t="shared" si="5"/>
        <v>119</v>
      </c>
    </row>
    <row r="560" ht="12.75" customHeight="1">
      <c r="A560" s="7">
        <v>43721.0</v>
      </c>
      <c r="B560" s="8" t="s">
        <v>2684</v>
      </c>
      <c r="C560" s="8" t="s">
        <v>2685</v>
      </c>
      <c r="D560" s="11">
        <v>2.31197137E8</v>
      </c>
      <c r="E560" s="8" t="s">
        <v>20</v>
      </c>
      <c r="F560" s="8" t="str">
        <f t="shared" si="1"/>
        <v>SELL</v>
      </c>
      <c r="G560" s="12">
        <v>18.68</v>
      </c>
      <c r="H560" s="12">
        <v>1000.0</v>
      </c>
      <c r="I560" s="7">
        <v>43735.0</v>
      </c>
      <c r="J560" s="14">
        <v>13.0</v>
      </c>
      <c r="K560" s="14">
        <f t="shared" si="2"/>
        <v>695.9314775</v>
      </c>
      <c r="L560" s="15">
        <f t="shared" si="3"/>
        <v>0.3040685225</v>
      </c>
      <c r="M560" s="15">
        <f t="shared" si="4"/>
        <v>-0.3040685225</v>
      </c>
      <c r="N560" s="8">
        <f t="shared" si="5"/>
        <v>14</v>
      </c>
    </row>
    <row r="561" ht="12.75" customHeight="1">
      <c r="A561" s="16">
        <v>43721.0</v>
      </c>
      <c r="B561" s="8" t="s">
        <v>2686</v>
      </c>
      <c r="C561" s="8" t="s">
        <v>2687</v>
      </c>
      <c r="D561" s="11">
        <v>1.49467802E9</v>
      </c>
      <c r="E561" s="18" t="s">
        <v>24</v>
      </c>
      <c r="F561" s="17" t="str">
        <f t="shared" si="1"/>
        <v>BUY</v>
      </c>
      <c r="G561" s="12">
        <v>12.23</v>
      </c>
      <c r="H561" s="12">
        <v>1000.0</v>
      </c>
      <c r="I561" s="16">
        <v>44727.0</v>
      </c>
      <c r="J561" s="14">
        <v>13.63</v>
      </c>
      <c r="K561" s="14">
        <f t="shared" si="2"/>
        <v>1114.472608</v>
      </c>
      <c r="L561" s="15">
        <f t="shared" si="3"/>
        <v>0.1144726083</v>
      </c>
      <c r="M561" s="15">
        <f t="shared" si="4"/>
        <v>-0.1144726083</v>
      </c>
      <c r="N561" s="8">
        <f t="shared" si="5"/>
        <v>1006</v>
      </c>
    </row>
    <row r="562" ht="12.75" customHeight="1">
      <c r="A562" s="7">
        <v>43725.0</v>
      </c>
      <c r="B562" s="8" t="s">
        <v>747</v>
      </c>
      <c r="C562" s="8" t="s">
        <v>748</v>
      </c>
      <c r="D562" s="11">
        <v>1.884947716E9</v>
      </c>
      <c r="E562" s="8" t="s">
        <v>20</v>
      </c>
      <c r="F562" s="8" t="str">
        <f t="shared" si="1"/>
        <v>SELL</v>
      </c>
      <c r="G562" s="12">
        <v>145.284622</v>
      </c>
      <c r="H562" s="12">
        <v>1000.0</v>
      </c>
      <c r="I562" s="16">
        <v>44061.0</v>
      </c>
      <c r="J562" s="14">
        <v>106.093803</v>
      </c>
      <c r="K562" s="14">
        <f t="shared" si="2"/>
        <v>730.2479887</v>
      </c>
      <c r="L562" s="15">
        <f t="shared" si="3"/>
        <v>0.2697520113</v>
      </c>
      <c r="M562" s="15">
        <f t="shared" si="4"/>
        <v>-0.2697520113</v>
      </c>
      <c r="N562" s="8">
        <f t="shared" si="5"/>
        <v>336</v>
      </c>
    </row>
    <row r="563" ht="12.75" customHeight="1">
      <c r="A563" s="7">
        <v>43725.0</v>
      </c>
      <c r="B563" s="8" t="s">
        <v>2696</v>
      </c>
      <c r="C563" s="8" t="s">
        <v>2697</v>
      </c>
      <c r="D563" s="11">
        <v>7380504.0</v>
      </c>
      <c r="E563" s="8" t="s">
        <v>24</v>
      </c>
      <c r="F563" s="8" t="str">
        <f t="shared" si="1"/>
        <v>BUY</v>
      </c>
      <c r="G563" s="12">
        <v>55.080002</v>
      </c>
      <c r="H563" s="12">
        <v>1000.0</v>
      </c>
      <c r="I563" s="16">
        <v>44727.0</v>
      </c>
      <c r="J563" s="14">
        <v>2.28</v>
      </c>
      <c r="K563" s="14">
        <f t="shared" si="2"/>
        <v>41.39433401</v>
      </c>
      <c r="L563" s="15">
        <f t="shared" si="3"/>
        <v>-0.958605666</v>
      </c>
      <c r="M563" s="15">
        <f t="shared" si="4"/>
        <v>0.958605666</v>
      </c>
      <c r="N563" s="8">
        <f t="shared" si="5"/>
        <v>1002</v>
      </c>
    </row>
    <row r="564" ht="12.75" customHeight="1">
      <c r="A564" s="7">
        <v>43728.0</v>
      </c>
      <c r="B564" s="8" t="s">
        <v>2698</v>
      </c>
      <c r="C564" s="8" t="s">
        <v>2699</v>
      </c>
      <c r="D564" s="11">
        <v>9.0861834E8</v>
      </c>
      <c r="E564" s="8" t="s">
        <v>24</v>
      </c>
      <c r="F564" s="8" t="str">
        <f t="shared" si="1"/>
        <v>BUY</v>
      </c>
      <c r="G564" s="12">
        <v>6.95</v>
      </c>
      <c r="H564" s="12">
        <v>1000.0</v>
      </c>
      <c r="I564" s="16">
        <v>44727.0</v>
      </c>
      <c r="J564" s="14">
        <v>16.15</v>
      </c>
      <c r="K564" s="14">
        <f t="shared" si="2"/>
        <v>2323.741007</v>
      </c>
      <c r="L564" s="15">
        <f t="shared" si="3"/>
        <v>1.323741007</v>
      </c>
      <c r="M564" s="15">
        <f t="shared" si="4"/>
        <v>-1.323741007</v>
      </c>
      <c r="N564" s="8">
        <f t="shared" si="5"/>
        <v>999</v>
      </c>
    </row>
    <row r="565" ht="12.75" customHeight="1">
      <c r="A565" s="7">
        <v>43728.0</v>
      </c>
      <c r="B565" s="8" t="s">
        <v>2339</v>
      </c>
      <c r="C565" s="8" t="s">
        <v>2340</v>
      </c>
      <c r="D565" s="11">
        <v>3.00083024E8</v>
      </c>
      <c r="E565" s="8" t="s">
        <v>20</v>
      </c>
      <c r="F565" s="8" t="str">
        <f t="shared" si="1"/>
        <v>SELL</v>
      </c>
      <c r="G565" s="12">
        <v>21.92</v>
      </c>
      <c r="H565" s="12">
        <v>1000.0</v>
      </c>
      <c r="I565" s="16">
        <v>43815.0</v>
      </c>
      <c r="J565" s="14">
        <v>15.18</v>
      </c>
      <c r="K565" s="14">
        <f t="shared" si="2"/>
        <v>692.5182482</v>
      </c>
      <c r="L565" s="15">
        <f t="shared" si="3"/>
        <v>0.3074817518</v>
      </c>
      <c r="M565" s="15">
        <f t="shared" si="4"/>
        <v>-0.3074817518</v>
      </c>
      <c r="N565" s="8">
        <f t="shared" si="5"/>
        <v>87</v>
      </c>
    </row>
    <row r="566" ht="12.75" customHeight="1">
      <c r="A566" s="7">
        <v>43731.0</v>
      </c>
      <c r="B566" s="8" t="s">
        <v>2228</v>
      </c>
      <c r="C566" s="8" t="s">
        <v>2229</v>
      </c>
      <c r="D566" s="11">
        <v>3.30985969E8</v>
      </c>
      <c r="E566" s="8" t="s">
        <v>20</v>
      </c>
      <c r="F566" s="8" t="str">
        <f t="shared" si="1"/>
        <v>SELL</v>
      </c>
      <c r="G566" s="12">
        <v>25.6</v>
      </c>
      <c r="H566" s="12">
        <v>1000.0</v>
      </c>
      <c r="I566" s="7">
        <v>43754.0</v>
      </c>
      <c r="J566" s="14">
        <v>19.73</v>
      </c>
      <c r="K566" s="14">
        <f t="shared" si="2"/>
        <v>770.703125</v>
      </c>
      <c r="L566" s="15">
        <f t="shared" si="3"/>
        <v>0.229296875</v>
      </c>
      <c r="M566" s="15">
        <f t="shared" si="4"/>
        <v>-0.229296875</v>
      </c>
      <c r="N566" s="8">
        <f t="shared" si="5"/>
        <v>23</v>
      </c>
    </row>
    <row r="567" ht="12.75" customHeight="1">
      <c r="A567" s="7">
        <v>43731.0</v>
      </c>
      <c r="B567" s="8" t="s">
        <v>2700</v>
      </c>
      <c r="C567" s="8" t="s">
        <v>2701</v>
      </c>
      <c r="D567" s="11">
        <v>6.2221E7</v>
      </c>
      <c r="E567" s="8" t="s">
        <v>20</v>
      </c>
      <c r="F567" s="8" t="str">
        <f t="shared" si="1"/>
        <v>SELL</v>
      </c>
      <c r="G567" s="12">
        <v>8.55</v>
      </c>
      <c r="H567" s="12">
        <v>1000.0</v>
      </c>
      <c r="I567" s="16">
        <v>44727.0</v>
      </c>
      <c r="J567" s="14">
        <v>3.86</v>
      </c>
      <c r="K567" s="14">
        <f t="shared" si="2"/>
        <v>451.4619883</v>
      </c>
      <c r="L567" s="15">
        <f t="shared" si="3"/>
        <v>0.5485380117</v>
      </c>
      <c r="M567" s="15">
        <f t="shared" si="4"/>
        <v>-0.5485380117</v>
      </c>
      <c r="N567" s="8">
        <f t="shared" si="5"/>
        <v>996</v>
      </c>
    </row>
    <row r="568" ht="12.75" customHeight="1">
      <c r="A568" s="7">
        <v>43733.0</v>
      </c>
      <c r="B568" s="8" t="s">
        <v>824</v>
      </c>
      <c r="C568" s="8" t="s">
        <v>825</v>
      </c>
      <c r="D568" s="11">
        <v>1.778952733E9</v>
      </c>
      <c r="E568" s="8" t="s">
        <v>20</v>
      </c>
      <c r="F568" s="8" t="str">
        <f t="shared" si="1"/>
        <v>SELL</v>
      </c>
      <c r="G568" s="12">
        <v>50.131653</v>
      </c>
      <c r="H568" s="12">
        <v>1000.0</v>
      </c>
      <c r="I568" s="7">
        <v>43745.0</v>
      </c>
      <c r="J568" s="14">
        <v>47.537632</v>
      </c>
      <c r="K568" s="14">
        <f t="shared" si="2"/>
        <v>948.2558255</v>
      </c>
      <c r="L568" s="15">
        <f t="shared" si="3"/>
        <v>0.05174417448</v>
      </c>
      <c r="M568" s="15">
        <f t="shared" si="4"/>
        <v>-0.05174417448</v>
      </c>
      <c r="N568" s="8">
        <f t="shared" si="5"/>
        <v>12</v>
      </c>
    </row>
    <row r="569" ht="12.75" customHeight="1">
      <c r="A569" s="7">
        <v>43734.0</v>
      </c>
      <c r="B569" s="8" t="s">
        <v>2702</v>
      </c>
      <c r="C569" s="8" t="s">
        <v>2703</v>
      </c>
      <c r="D569" s="11">
        <v>1.19598064E9</v>
      </c>
      <c r="E569" s="8" t="s">
        <v>24</v>
      </c>
      <c r="F569" s="8" t="str">
        <f t="shared" si="1"/>
        <v>BUY</v>
      </c>
      <c r="G569" s="12">
        <v>15.694941</v>
      </c>
      <c r="H569" s="12">
        <v>1000.0</v>
      </c>
      <c r="I569" s="16">
        <v>44727.0</v>
      </c>
      <c r="J569" s="14">
        <v>9.448131</v>
      </c>
      <c r="K569" s="14">
        <f t="shared" si="2"/>
        <v>601.9857609</v>
      </c>
      <c r="L569" s="15">
        <f t="shared" si="3"/>
        <v>-0.3980142391</v>
      </c>
      <c r="M569" s="15">
        <f t="shared" si="4"/>
        <v>0.3980142391</v>
      </c>
      <c r="N569" s="8">
        <f t="shared" si="5"/>
        <v>993</v>
      </c>
    </row>
    <row r="570" ht="12.75" customHeight="1">
      <c r="A570" s="7">
        <v>43734.0</v>
      </c>
      <c r="B570" s="8" t="s">
        <v>2704</v>
      </c>
      <c r="C570" s="8" t="s">
        <v>2705</v>
      </c>
      <c r="D570" s="11">
        <v>9.82705834E8</v>
      </c>
      <c r="E570" s="8" t="s">
        <v>20</v>
      </c>
      <c r="F570" s="8" t="str">
        <f t="shared" si="1"/>
        <v>SELL</v>
      </c>
      <c r="G570" s="12">
        <v>15.531036</v>
      </c>
      <c r="H570" s="12">
        <v>1000.0</v>
      </c>
      <c r="I570" s="16">
        <v>44727.0</v>
      </c>
      <c r="J570" s="14">
        <v>10.338077</v>
      </c>
      <c r="K570" s="14">
        <f t="shared" si="2"/>
        <v>665.6398839</v>
      </c>
      <c r="L570" s="15">
        <f t="shared" si="3"/>
        <v>0.3343601161</v>
      </c>
      <c r="M570" s="15">
        <f t="shared" si="4"/>
        <v>-0.3343601161</v>
      </c>
      <c r="N570" s="8">
        <f t="shared" si="5"/>
        <v>993</v>
      </c>
    </row>
    <row r="571" ht="12.75" customHeight="1">
      <c r="A571" s="7">
        <v>43735.0</v>
      </c>
      <c r="B571" s="8" t="s">
        <v>2684</v>
      </c>
      <c r="C571" s="8" t="s">
        <v>2685</v>
      </c>
      <c r="D571" s="11">
        <v>2.31197137E8</v>
      </c>
      <c r="E571" s="8" t="s">
        <v>24</v>
      </c>
      <c r="F571" s="8" t="str">
        <f t="shared" si="1"/>
        <v>BUY</v>
      </c>
      <c r="G571" s="12">
        <v>13.0</v>
      </c>
      <c r="H571" s="12">
        <v>1000.0</v>
      </c>
      <c r="I571" s="7">
        <v>44116.0</v>
      </c>
      <c r="J571" s="14">
        <v>12.51</v>
      </c>
      <c r="K571" s="14">
        <f t="shared" si="2"/>
        <v>962.3076923</v>
      </c>
      <c r="L571" s="15">
        <f t="shared" si="3"/>
        <v>-0.03769230769</v>
      </c>
      <c r="M571" s="15">
        <f t="shared" si="4"/>
        <v>0.03769230769</v>
      </c>
      <c r="N571" s="8">
        <f t="shared" si="5"/>
        <v>381</v>
      </c>
    </row>
    <row r="572" ht="12.75" customHeight="1">
      <c r="A572" s="7">
        <v>43735.0</v>
      </c>
      <c r="B572" s="8" t="s">
        <v>1937</v>
      </c>
      <c r="C572" s="8" t="s">
        <v>1938</v>
      </c>
      <c r="D572" s="11">
        <v>4.27763924E8</v>
      </c>
      <c r="E572" s="8" t="s">
        <v>20</v>
      </c>
      <c r="F572" s="8" t="str">
        <f t="shared" si="1"/>
        <v>SELL</v>
      </c>
      <c r="G572" s="12">
        <v>18.34</v>
      </c>
      <c r="H572" s="12">
        <v>1000.0</v>
      </c>
      <c r="I572" s="7">
        <v>43805.0</v>
      </c>
      <c r="J572" s="14">
        <v>24.09</v>
      </c>
      <c r="K572" s="14">
        <f t="shared" si="2"/>
        <v>1313.522356</v>
      </c>
      <c r="L572" s="15">
        <f t="shared" si="3"/>
        <v>-0.3135223555</v>
      </c>
      <c r="M572" s="15">
        <f t="shared" si="4"/>
        <v>0.3135223555</v>
      </c>
      <c r="N572" s="8">
        <f t="shared" si="5"/>
        <v>70</v>
      </c>
    </row>
    <row r="573" ht="12.75" customHeight="1">
      <c r="A573" s="7">
        <v>43745.0</v>
      </c>
      <c r="B573" s="8" t="s">
        <v>824</v>
      </c>
      <c r="C573" s="8" t="s">
        <v>825</v>
      </c>
      <c r="D573" s="11">
        <v>1.778952733E9</v>
      </c>
      <c r="E573" s="8" t="s">
        <v>24</v>
      </c>
      <c r="F573" s="8" t="str">
        <f t="shared" si="1"/>
        <v>BUY</v>
      </c>
      <c r="G573" s="12">
        <v>47.537632</v>
      </c>
      <c r="H573" s="12">
        <v>1000.0</v>
      </c>
      <c r="I573" s="16">
        <v>44727.0</v>
      </c>
      <c r="J573" s="14">
        <v>23.07</v>
      </c>
      <c r="K573" s="14">
        <f t="shared" si="2"/>
        <v>485.2997305</v>
      </c>
      <c r="L573" s="15">
        <f t="shared" si="3"/>
        <v>-0.5147002695</v>
      </c>
      <c r="M573" s="15">
        <f t="shared" si="4"/>
        <v>0.5147002695</v>
      </c>
      <c r="N573" s="8">
        <f t="shared" si="5"/>
        <v>982</v>
      </c>
    </row>
    <row r="574" ht="12.75" customHeight="1">
      <c r="A574" s="7">
        <v>43746.0</v>
      </c>
      <c r="B574" s="8" t="s">
        <v>2587</v>
      </c>
      <c r="C574" s="8" t="s">
        <v>2587</v>
      </c>
      <c r="D574" s="11">
        <v>3.1237444E7</v>
      </c>
      <c r="E574" s="8" t="s">
        <v>24</v>
      </c>
      <c r="F574" s="8" t="str">
        <f t="shared" si="1"/>
        <v>BUY</v>
      </c>
      <c r="G574" s="12">
        <v>207.199997</v>
      </c>
      <c r="H574" s="12">
        <v>1000.0</v>
      </c>
      <c r="I574" s="16">
        <v>44727.0</v>
      </c>
      <c r="J574" s="14">
        <v>2.912</v>
      </c>
      <c r="K574" s="14">
        <f t="shared" si="2"/>
        <v>14.05405426</v>
      </c>
      <c r="L574" s="15">
        <f t="shared" si="3"/>
        <v>-0.9859459457</v>
      </c>
      <c r="M574" s="15">
        <f t="shared" si="4"/>
        <v>0.9859459457</v>
      </c>
      <c r="N574" s="8">
        <f t="shared" si="5"/>
        <v>981</v>
      </c>
    </row>
    <row r="575" ht="12.75" customHeight="1">
      <c r="A575" s="7">
        <v>43748.0</v>
      </c>
      <c r="B575" s="8" t="s">
        <v>1061</v>
      </c>
      <c r="C575" s="8" t="s">
        <v>1062</v>
      </c>
      <c r="D575" s="11">
        <v>1.17407681E9</v>
      </c>
      <c r="E575" s="8" t="s">
        <v>24</v>
      </c>
      <c r="F575" s="8" t="str">
        <f t="shared" si="1"/>
        <v>BUY</v>
      </c>
      <c r="G575" s="12">
        <v>14.173923</v>
      </c>
      <c r="H575" s="12">
        <v>1000.0</v>
      </c>
      <c r="I575" s="16">
        <v>44727.0</v>
      </c>
      <c r="J575" s="14">
        <v>11.54</v>
      </c>
      <c r="K575" s="14">
        <f t="shared" si="2"/>
        <v>814.1712072</v>
      </c>
      <c r="L575" s="15">
        <f t="shared" si="3"/>
        <v>-0.1858287928</v>
      </c>
      <c r="M575" s="15">
        <f t="shared" si="4"/>
        <v>0.1858287928</v>
      </c>
      <c r="N575" s="8">
        <f t="shared" si="5"/>
        <v>979</v>
      </c>
    </row>
    <row r="576" ht="12.75" customHeight="1">
      <c r="A576" s="7">
        <v>43749.0</v>
      </c>
      <c r="B576" s="8" t="s">
        <v>2710</v>
      </c>
      <c r="C576" s="8" t="s">
        <v>2711</v>
      </c>
      <c r="D576" s="11">
        <v>4.70093389E8</v>
      </c>
      <c r="E576" s="8" t="s">
        <v>20</v>
      </c>
      <c r="F576" s="8" t="str">
        <f t="shared" si="1"/>
        <v>SELL</v>
      </c>
      <c r="G576" s="12">
        <v>15.21</v>
      </c>
      <c r="H576" s="12">
        <v>1000.0</v>
      </c>
      <c r="I576" s="16">
        <v>44727.0</v>
      </c>
      <c r="J576" s="14">
        <v>14.1</v>
      </c>
      <c r="K576" s="14">
        <f t="shared" si="2"/>
        <v>927.0216963</v>
      </c>
      <c r="L576" s="15">
        <f t="shared" si="3"/>
        <v>0.07297830375</v>
      </c>
      <c r="M576" s="15">
        <f t="shared" si="4"/>
        <v>-0.07297830375</v>
      </c>
      <c r="N576" s="8">
        <f t="shared" si="5"/>
        <v>978</v>
      </c>
    </row>
    <row r="577" ht="12.75" customHeight="1">
      <c r="A577" s="7">
        <v>43754.0</v>
      </c>
      <c r="B577" s="8" t="s">
        <v>2228</v>
      </c>
      <c r="C577" s="8" t="s">
        <v>2229</v>
      </c>
      <c r="D577" s="11">
        <v>3.30985969E8</v>
      </c>
      <c r="E577" s="8" t="s">
        <v>24</v>
      </c>
      <c r="F577" s="8" t="str">
        <f t="shared" si="1"/>
        <v>BUY</v>
      </c>
      <c r="G577" s="12">
        <v>19.73</v>
      </c>
      <c r="H577" s="12">
        <v>1000.0</v>
      </c>
      <c r="I577" s="7">
        <v>43839.0</v>
      </c>
      <c r="J577" s="14">
        <v>20.799999</v>
      </c>
      <c r="K577" s="14">
        <f t="shared" si="2"/>
        <v>1054.232083</v>
      </c>
      <c r="L577" s="15">
        <f t="shared" si="3"/>
        <v>0.05423208312</v>
      </c>
      <c r="M577" s="15">
        <f t="shared" si="4"/>
        <v>-0.05423208312</v>
      </c>
      <c r="N577" s="8">
        <f t="shared" si="5"/>
        <v>85</v>
      </c>
    </row>
    <row r="578" ht="12.75" customHeight="1">
      <c r="A578" s="7">
        <v>43761.0</v>
      </c>
      <c r="B578" s="8" t="s">
        <v>2063</v>
      </c>
      <c r="C578" s="8" t="s">
        <v>2064</v>
      </c>
      <c r="D578" s="11">
        <v>4.28169E8</v>
      </c>
      <c r="E578" s="8" t="s">
        <v>20</v>
      </c>
      <c r="F578" s="8" t="str">
        <f t="shared" si="1"/>
        <v>SELL</v>
      </c>
      <c r="G578" s="12">
        <v>16.74</v>
      </c>
      <c r="H578" s="12">
        <v>1000.0</v>
      </c>
      <c r="I578" s="7">
        <v>43936.0</v>
      </c>
      <c r="J578" s="14">
        <v>6.32</v>
      </c>
      <c r="K578" s="14">
        <f t="shared" si="2"/>
        <v>377.5388292</v>
      </c>
      <c r="L578" s="15">
        <f t="shared" si="3"/>
        <v>0.6224611708</v>
      </c>
      <c r="M578" s="15">
        <f t="shared" si="4"/>
        <v>-0.6224611708</v>
      </c>
      <c r="N578" s="8">
        <f t="shared" si="5"/>
        <v>175</v>
      </c>
    </row>
    <row r="579" ht="12.75" customHeight="1">
      <c r="A579" s="16">
        <v>43766.0</v>
      </c>
      <c r="B579" s="8" t="s">
        <v>1892</v>
      </c>
      <c r="C579" s="8" t="s">
        <v>1893</v>
      </c>
      <c r="D579" s="11">
        <v>1.964293212E9</v>
      </c>
      <c r="E579" s="17" t="s">
        <v>20</v>
      </c>
      <c r="F579" s="18" t="str">
        <f t="shared" si="1"/>
        <v>SELL</v>
      </c>
      <c r="G579" s="12">
        <v>49.415829</v>
      </c>
      <c r="H579" s="12">
        <v>1000.0</v>
      </c>
      <c r="I579" s="16">
        <v>44365.0</v>
      </c>
      <c r="J579" s="14">
        <v>60.962841</v>
      </c>
      <c r="K579" s="14">
        <f t="shared" si="2"/>
        <v>1233.670308</v>
      </c>
      <c r="L579" s="15">
        <f t="shared" si="3"/>
        <v>-0.2336703084</v>
      </c>
      <c r="M579" s="15">
        <f t="shared" si="4"/>
        <v>0.2336703084</v>
      </c>
      <c r="N579" s="8">
        <f t="shared" si="5"/>
        <v>599</v>
      </c>
    </row>
    <row r="580" ht="12.75" customHeight="1">
      <c r="A580" s="7">
        <v>43769.0</v>
      </c>
      <c r="B580" s="8" t="s">
        <v>2718</v>
      </c>
      <c r="C580" s="8" t="s">
        <v>2719</v>
      </c>
      <c r="D580" s="11">
        <v>4.4903238E8</v>
      </c>
      <c r="E580" s="8" t="s">
        <v>24</v>
      </c>
      <c r="F580" s="8" t="str">
        <f t="shared" si="1"/>
        <v>BUY</v>
      </c>
      <c r="G580" s="12">
        <v>18.709999</v>
      </c>
      <c r="H580" s="12">
        <v>1000.0</v>
      </c>
      <c r="I580" s="16">
        <v>44727.0</v>
      </c>
      <c r="J580" s="14">
        <v>11.86</v>
      </c>
      <c r="K580" s="14">
        <f t="shared" si="2"/>
        <v>633.8856565</v>
      </c>
      <c r="L580" s="15">
        <f t="shared" si="3"/>
        <v>-0.3661143435</v>
      </c>
      <c r="M580" s="15">
        <f t="shared" si="4"/>
        <v>0.3661143435</v>
      </c>
      <c r="N580" s="8">
        <f t="shared" si="5"/>
        <v>958</v>
      </c>
    </row>
    <row r="581" ht="12.75" customHeight="1">
      <c r="A581" s="7">
        <v>43773.0</v>
      </c>
      <c r="B581" s="8" t="s">
        <v>1182</v>
      </c>
      <c r="C581" s="8" t="s">
        <v>1183</v>
      </c>
      <c r="D581" s="11">
        <v>1.263232918E9</v>
      </c>
      <c r="E581" s="8" t="s">
        <v>20</v>
      </c>
      <c r="F581" s="8" t="str">
        <f t="shared" si="1"/>
        <v>SELL</v>
      </c>
      <c r="G581" s="12">
        <v>5.435494</v>
      </c>
      <c r="H581" s="12">
        <v>1000.0</v>
      </c>
      <c r="I581" s="7">
        <v>43935.0</v>
      </c>
      <c r="J581" s="14">
        <v>4.368042</v>
      </c>
      <c r="K581" s="14">
        <f t="shared" si="2"/>
        <v>803.6145381</v>
      </c>
      <c r="L581" s="15">
        <f t="shared" si="3"/>
        <v>0.1963854619</v>
      </c>
      <c r="M581" s="15">
        <f t="shared" si="4"/>
        <v>-0.1963854619</v>
      </c>
      <c r="N581" s="8">
        <f t="shared" si="5"/>
        <v>162</v>
      </c>
    </row>
    <row r="582" ht="12.75" customHeight="1">
      <c r="A582" s="7">
        <v>43775.0</v>
      </c>
      <c r="B582" s="8" t="s">
        <v>2724</v>
      </c>
      <c r="C582" s="8" t="s">
        <v>2725</v>
      </c>
      <c r="D582" s="11">
        <v>1.032166252E9</v>
      </c>
      <c r="E582" s="8" t="s">
        <v>24</v>
      </c>
      <c r="F582" s="8" t="str">
        <f t="shared" si="1"/>
        <v>BUY</v>
      </c>
      <c r="G582" s="12">
        <v>8.9</v>
      </c>
      <c r="H582" s="12">
        <v>1000.0</v>
      </c>
      <c r="I582" s="16">
        <v>44727.0</v>
      </c>
      <c r="J582" s="14">
        <v>8.44</v>
      </c>
      <c r="K582" s="14">
        <f t="shared" si="2"/>
        <v>948.3146067</v>
      </c>
      <c r="L582" s="15">
        <f t="shared" si="3"/>
        <v>-0.05168539326</v>
      </c>
      <c r="M582" s="15">
        <f t="shared" si="4"/>
        <v>0.05168539326</v>
      </c>
      <c r="N582" s="8">
        <f t="shared" si="5"/>
        <v>952</v>
      </c>
    </row>
    <row r="583" ht="12.75" customHeight="1">
      <c r="A583" s="7">
        <v>43776.0</v>
      </c>
      <c r="B583" s="8" t="s">
        <v>2726</v>
      </c>
      <c r="C583" s="8" t="s">
        <v>2727</v>
      </c>
      <c r="D583" s="11">
        <v>8.05370054E8</v>
      </c>
      <c r="E583" s="8" t="s">
        <v>24</v>
      </c>
      <c r="F583" s="8" t="str">
        <f t="shared" si="1"/>
        <v>BUY</v>
      </c>
      <c r="G583" s="12">
        <v>9.8</v>
      </c>
      <c r="H583" s="12">
        <v>1000.0</v>
      </c>
      <c r="I583" s="7">
        <v>43922.0</v>
      </c>
      <c r="J583" s="14">
        <v>13.3</v>
      </c>
      <c r="K583" s="14">
        <f t="shared" si="2"/>
        <v>1357.142857</v>
      </c>
      <c r="L583" s="15">
        <f t="shared" si="3"/>
        <v>0.3571428571</v>
      </c>
      <c r="M583" s="15">
        <f t="shared" si="4"/>
        <v>-0.3571428571</v>
      </c>
      <c r="N583" s="8">
        <f t="shared" si="5"/>
        <v>146</v>
      </c>
    </row>
    <row r="584" ht="12.75" customHeight="1">
      <c r="A584" s="7">
        <v>43777.0</v>
      </c>
      <c r="B584" s="8" t="s">
        <v>2581</v>
      </c>
      <c r="C584" s="8" t="s">
        <v>2582</v>
      </c>
      <c r="D584" s="11">
        <v>7.7714307E8</v>
      </c>
      <c r="E584" s="8" t="s">
        <v>20</v>
      </c>
      <c r="F584" s="8" t="str">
        <f t="shared" si="1"/>
        <v>SELL</v>
      </c>
      <c r="G584" s="12">
        <v>79.949997</v>
      </c>
      <c r="H584" s="12">
        <v>1000.0</v>
      </c>
      <c r="I584" s="16">
        <v>43845.0</v>
      </c>
      <c r="J584" s="14">
        <v>107.080002</v>
      </c>
      <c r="K584" s="14">
        <f t="shared" si="2"/>
        <v>1339.337161</v>
      </c>
      <c r="L584" s="15">
        <f t="shared" si="3"/>
        <v>-0.339337161</v>
      </c>
      <c r="M584" s="15">
        <f t="shared" si="4"/>
        <v>0.339337161</v>
      </c>
      <c r="N584" s="8">
        <f t="shared" si="5"/>
        <v>68</v>
      </c>
    </row>
    <row r="585" ht="12.75" customHeight="1">
      <c r="A585" s="16">
        <v>43777.0</v>
      </c>
      <c r="B585" s="8" t="s">
        <v>2730</v>
      </c>
      <c r="C585" s="8" t="s">
        <v>2731</v>
      </c>
      <c r="D585" s="11">
        <v>1.708797321E9</v>
      </c>
      <c r="E585" s="18" t="s">
        <v>24</v>
      </c>
      <c r="F585" s="17" t="str">
        <f t="shared" si="1"/>
        <v>BUY</v>
      </c>
      <c r="G585" s="12">
        <v>9.67</v>
      </c>
      <c r="H585" s="12">
        <v>1000.0</v>
      </c>
      <c r="I585" s="16">
        <v>44145.0</v>
      </c>
      <c r="J585" s="14">
        <v>20.459999</v>
      </c>
      <c r="K585" s="14">
        <f t="shared" si="2"/>
        <v>2115.822027</v>
      </c>
      <c r="L585" s="15">
        <f t="shared" si="3"/>
        <v>1.115822027</v>
      </c>
      <c r="M585" s="15">
        <f t="shared" si="4"/>
        <v>-1.115822027</v>
      </c>
      <c r="N585" s="8">
        <f t="shared" si="5"/>
        <v>368</v>
      </c>
    </row>
    <row r="586" ht="12.75" customHeight="1">
      <c r="A586" s="7">
        <v>43780.0</v>
      </c>
      <c r="B586" s="8" t="s">
        <v>2732</v>
      </c>
      <c r="C586" s="8" t="s">
        <v>2733</v>
      </c>
      <c r="D586" s="11">
        <v>1.26382965E8</v>
      </c>
      <c r="E586" s="8" t="s">
        <v>24</v>
      </c>
      <c r="F586" s="8" t="str">
        <f t="shared" si="1"/>
        <v>BUY</v>
      </c>
      <c r="G586" s="12">
        <v>13.56</v>
      </c>
      <c r="H586" s="12">
        <v>1000.0</v>
      </c>
      <c r="I586" s="16">
        <v>44727.0</v>
      </c>
      <c r="J586" s="14">
        <v>3.908</v>
      </c>
      <c r="K586" s="14">
        <f t="shared" si="2"/>
        <v>288.20059</v>
      </c>
      <c r="L586" s="15">
        <f t="shared" si="3"/>
        <v>-0.71179941</v>
      </c>
      <c r="M586" s="15">
        <f t="shared" si="4"/>
        <v>0.71179941</v>
      </c>
      <c r="N586" s="8">
        <f t="shared" si="5"/>
        <v>947</v>
      </c>
    </row>
    <row r="587" ht="12.75" customHeight="1">
      <c r="A587" s="7">
        <v>43782.0</v>
      </c>
      <c r="B587" s="8" t="s">
        <v>2738</v>
      </c>
      <c r="C587" s="8" t="s">
        <v>2739</v>
      </c>
      <c r="D587" s="11">
        <v>2.6977212E8</v>
      </c>
      <c r="E587" s="8" t="s">
        <v>20</v>
      </c>
      <c r="F587" s="8" t="str">
        <f t="shared" si="1"/>
        <v>SELL</v>
      </c>
      <c r="G587" s="12">
        <v>12.431151</v>
      </c>
      <c r="H587" s="12">
        <v>1000.0</v>
      </c>
      <c r="I587" s="16">
        <v>44727.0</v>
      </c>
      <c r="J587" s="14">
        <v>9.735259</v>
      </c>
      <c r="K587" s="14">
        <f t="shared" si="2"/>
        <v>783.1341603</v>
      </c>
      <c r="L587" s="15">
        <f t="shared" si="3"/>
        <v>0.2168658397</v>
      </c>
      <c r="M587" s="15">
        <f t="shared" si="4"/>
        <v>-0.2168658397</v>
      </c>
      <c r="N587" s="8">
        <f t="shared" si="5"/>
        <v>945</v>
      </c>
    </row>
    <row r="588" ht="12.75" customHeight="1">
      <c r="A588" s="7">
        <v>43784.0</v>
      </c>
      <c r="B588" s="8" t="s">
        <v>2054</v>
      </c>
      <c r="C588" s="8" t="s">
        <v>2055</v>
      </c>
      <c r="D588" s="11">
        <v>7.0831776E8</v>
      </c>
      <c r="E588" s="8" t="s">
        <v>24</v>
      </c>
      <c r="F588" s="8" t="str">
        <f t="shared" si="1"/>
        <v>BUY</v>
      </c>
      <c r="G588" s="12">
        <v>6.28</v>
      </c>
      <c r="H588" s="12">
        <v>1000.0</v>
      </c>
      <c r="I588" s="16">
        <v>44727.0</v>
      </c>
      <c r="J588" s="14">
        <v>2.72</v>
      </c>
      <c r="K588" s="14">
        <f t="shared" si="2"/>
        <v>433.1210191</v>
      </c>
      <c r="L588" s="15">
        <f t="shared" si="3"/>
        <v>-0.5668789809</v>
      </c>
      <c r="M588" s="15">
        <f t="shared" si="4"/>
        <v>0.5668789809</v>
      </c>
      <c r="N588" s="8">
        <f t="shared" si="5"/>
        <v>943</v>
      </c>
    </row>
    <row r="589" ht="12.75" customHeight="1">
      <c r="A589" s="16">
        <v>43789.0</v>
      </c>
      <c r="B589" s="8" t="s">
        <v>2575</v>
      </c>
      <c r="C589" s="8" t="s">
        <v>2576</v>
      </c>
      <c r="D589" s="11">
        <v>1.112082566E9</v>
      </c>
      <c r="E589" s="18" t="s">
        <v>24</v>
      </c>
      <c r="F589" s="17" t="str">
        <f t="shared" si="1"/>
        <v>BUY</v>
      </c>
      <c r="G589" s="12">
        <v>22.85</v>
      </c>
      <c r="H589" s="12">
        <v>1000.0</v>
      </c>
      <c r="I589" s="16">
        <v>44727.0</v>
      </c>
      <c r="J589" s="14">
        <v>29.93</v>
      </c>
      <c r="K589" s="14">
        <f t="shared" si="2"/>
        <v>1309.846827</v>
      </c>
      <c r="L589" s="15">
        <f t="shared" si="3"/>
        <v>0.3098468271</v>
      </c>
      <c r="M589" s="15">
        <f t="shared" si="4"/>
        <v>-0.3098468271</v>
      </c>
      <c r="N589" s="8">
        <f t="shared" si="5"/>
        <v>938</v>
      </c>
    </row>
    <row r="590" ht="12.75" customHeight="1">
      <c r="A590" s="7">
        <v>43790.0</v>
      </c>
      <c r="B590" s="8" t="s">
        <v>1532</v>
      </c>
      <c r="C590" s="8" t="s">
        <v>1533</v>
      </c>
      <c r="D590" s="11">
        <v>1.37333421E8</v>
      </c>
      <c r="E590" s="8" t="s">
        <v>20</v>
      </c>
      <c r="F590" s="8" t="str">
        <f t="shared" si="1"/>
        <v>SELL</v>
      </c>
      <c r="G590" s="12">
        <v>47.080002</v>
      </c>
      <c r="H590" s="12">
        <v>1000.0</v>
      </c>
      <c r="I590" s="16">
        <v>43886.0</v>
      </c>
      <c r="J590" s="14">
        <v>59.91</v>
      </c>
      <c r="K590" s="14">
        <f t="shared" si="2"/>
        <v>1272.514814</v>
      </c>
      <c r="L590" s="15">
        <f t="shared" si="3"/>
        <v>-0.2725148143</v>
      </c>
      <c r="M590" s="15">
        <f t="shared" si="4"/>
        <v>0.2725148143</v>
      </c>
      <c r="N590" s="8">
        <f t="shared" si="5"/>
        <v>96</v>
      </c>
    </row>
    <row r="591" ht="12.75" customHeight="1">
      <c r="A591" s="7">
        <v>43791.0</v>
      </c>
      <c r="B591" s="8" t="s">
        <v>2618</v>
      </c>
      <c r="C591" s="8" t="s">
        <v>2619</v>
      </c>
      <c r="D591" s="11">
        <v>4.52399971E8</v>
      </c>
      <c r="E591" s="8" t="s">
        <v>24</v>
      </c>
      <c r="F591" s="8" t="str">
        <f t="shared" si="1"/>
        <v>BUY</v>
      </c>
      <c r="G591" s="12">
        <v>20.700001</v>
      </c>
      <c r="H591" s="12">
        <v>1000.0</v>
      </c>
      <c r="I591" s="16">
        <v>44727.0</v>
      </c>
      <c r="J591" s="14">
        <v>21.09</v>
      </c>
      <c r="K591" s="14">
        <f t="shared" si="2"/>
        <v>1018.84053</v>
      </c>
      <c r="L591" s="15">
        <f t="shared" si="3"/>
        <v>0.01884053049</v>
      </c>
      <c r="M591" s="15">
        <f t="shared" si="4"/>
        <v>-0.01884053049</v>
      </c>
      <c r="N591" s="8">
        <f t="shared" si="5"/>
        <v>936</v>
      </c>
    </row>
    <row r="592" ht="12.75" customHeight="1">
      <c r="A592" s="7">
        <v>43791.0</v>
      </c>
      <c r="B592" s="8" t="s">
        <v>2746</v>
      </c>
      <c r="C592" s="8" t="s">
        <v>2747</v>
      </c>
      <c r="D592" s="11">
        <v>7.79525688E8</v>
      </c>
      <c r="E592" s="8" t="s">
        <v>20</v>
      </c>
      <c r="F592" s="8" t="str">
        <f t="shared" si="1"/>
        <v>SELL</v>
      </c>
      <c r="G592" s="12">
        <v>15.12</v>
      </c>
      <c r="H592" s="12">
        <v>1000.0</v>
      </c>
      <c r="I592" s="16">
        <v>44727.0</v>
      </c>
      <c r="J592" s="14">
        <v>14.03</v>
      </c>
      <c r="K592" s="14">
        <f t="shared" si="2"/>
        <v>927.9100529</v>
      </c>
      <c r="L592" s="15">
        <f t="shared" si="3"/>
        <v>0.07208994709</v>
      </c>
      <c r="M592" s="15">
        <f t="shared" si="4"/>
        <v>-0.07208994709</v>
      </c>
      <c r="N592" s="8">
        <f t="shared" si="5"/>
        <v>936</v>
      </c>
    </row>
    <row r="593" ht="12.75" customHeight="1">
      <c r="A593" s="7">
        <v>43801.0</v>
      </c>
      <c r="B593" s="8" t="s">
        <v>2748</v>
      </c>
      <c r="C593" s="8" t="s">
        <v>2749</v>
      </c>
      <c r="D593" s="11">
        <v>2.14194435E8</v>
      </c>
      <c r="E593" s="8" t="s">
        <v>20</v>
      </c>
      <c r="F593" s="8" t="str">
        <f t="shared" si="1"/>
        <v>SELL</v>
      </c>
      <c r="G593" s="12">
        <v>90.790001</v>
      </c>
      <c r="H593" s="12">
        <v>1000.0</v>
      </c>
      <c r="I593" s="16">
        <v>44082.0</v>
      </c>
      <c r="J593" s="14">
        <v>66.32</v>
      </c>
      <c r="K593" s="14">
        <f t="shared" si="2"/>
        <v>730.4769167</v>
      </c>
      <c r="L593" s="15">
        <f t="shared" si="3"/>
        <v>0.2695230833</v>
      </c>
      <c r="M593" s="15">
        <f t="shared" si="4"/>
        <v>-0.2695230833</v>
      </c>
      <c r="N593" s="8">
        <f t="shared" si="5"/>
        <v>281</v>
      </c>
    </row>
    <row r="594" ht="12.75" customHeight="1">
      <c r="A594" s="7">
        <v>43805.0</v>
      </c>
      <c r="B594" s="8" t="s">
        <v>1937</v>
      </c>
      <c r="C594" s="8" t="s">
        <v>1938</v>
      </c>
      <c r="D594" s="11">
        <v>4.27763924E8</v>
      </c>
      <c r="E594" s="8" t="s">
        <v>24</v>
      </c>
      <c r="F594" s="8" t="str">
        <f t="shared" si="1"/>
        <v>BUY</v>
      </c>
      <c r="G594" s="12">
        <v>24.09</v>
      </c>
      <c r="H594" s="12">
        <v>1000.0</v>
      </c>
      <c r="I594" s="7">
        <v>43808.0</v>
      </c>
      <c r="J594" s="14">
        <v>25.02</v>
      </c>
      <c r="K594" s="14">
        <f t="shared" si="2"/>
        <v>1038.60523</v>
      </c>
      <c r="L594" s="15">
        <f t="shared" si="3"/>
        <v>0.03860523039</v>
      </c>
      <c r="M594" s="15">
        <f t="shared" si="4"/>
        <v>-0.03860523039</v>
      </c>
      <c r="N594" s="8">
        <f t="shared" si="5"/>
        <v>3</v>
      </c>
    </row>
    <row r="595" ht="12.75" customHeight="1">
      <c r="A595" s="7">
        <v>43808.0</v>
      </c>
      <c r="B595" s="8" t="s">
        <v>1937</v>
      </c>
      <c r="C595" s="8" t="s">
        <v>1938</v>
      </c>
      <c r="D595" s="11">
        <v>4.27763924E8</v>
      </c>
      <c r="E595" s="8" t="s">
        <v>20</v>
      </c>
      <c r="F595" s="8" t="str">
        <f t="shared" si="1"/>
        <v>SELL</v>
      </c>
      <c r="G595" s="12">
        <v>25.02</v>
      </c>
      <c r="H595" s="12">
        <v>1000.0</v>
      </c>
      <c r="I595" s="7">
        <v>44624.0</v>
      </c>
      <c r="J595" s="14">
        <v>11.17</v>
      </c>
      <c r="K595" s="14">
        <f t="shared" si="2"/>
        <v>446.4428457</v>
      </c>
      <c r="L595" s="15">
        <f t="shared" si="3"/>
        <v>0.5535571543</v>
      </c>
      <c r="M595" s="15">
        <f t="shared" si="4"/>
        <v>-0.5535571543</v>
      </c>
      <c r="N595" s="8">
        <f t="shared" si="5"/>
        <v>816</v>
      </c>
    </row>
    <row r="596" ht="12.75" customHeight="1">
      <c r="A596" s="7">
        <v>43809.0</v>
      </c>
      <c r="B596" s="8" t="s">
        <v>2756</v>
      </c>
      <c r="C596" s="8" t="s">
        <v>2757</v>
      </c>
      <c r="D596" s="11">
        <v>1.826406179E9</v>
      </c>
      <c r="E596" s="8" t="s">
        <v>24</v>
      </c>
      <c r="F596" s="8" t="str">
        <f t="shared" si="1"/>
        <v>BUY</v>
      </c>
      <c r="G596" s="12">
        <v>22.373718</v>
      </c>
      <c r="H596" s="12">
        <v>1000.0</v>
      </c>
      <c r="I596" s="16">
        <v>44727.0</v>
      </c>
      <c r="J596" s="14">
        <v>15.94632</v>
      </c>
      <c r="K596" s="14">
        <f t="shared" si="2"/>
        <v>712.7255291</v>
      </c>
      <c r="L596" s="15">
        <f t="shared" si="3"/>
        <v>-0.2872744709</v>
      </c>
      <c r="M596" s="15">
        <f t="shared" si="4"/>
        <v>0.2872744709</v>
      </c>
      <c r="N596" s="8">
        <f t="shared" si="5"/>
        <v>918</v>
      </c>
    </row>
    <row r="597" ht="12.75" customHeight="1">
      <c r="A597" s="7">
        <v>43810.0</v>
      </c>
      <c r="B597" s="8" t="s">
        <v>1473</v>
      </c>
      <c r="C597" s="8" t="s">
        <v>1474</v>
      </c>
      <c r="D597" s="11">
        <v>1.60869936E8</v>
      </c>
      <c r="E597" s="8" t="s">
        <v>24</v>
      </c>
      <c r="F597" s="8" t="str">
        <f t="shared" si="1"/>
        <v>BUY</v>
      </c>
      <c r="G597" s="12">
        <v>16.35</v>
      </c>
      <c r="H597" s="12">
        <v>1000.0</v>
      </c>
      <c r="I597" s="16">
        <v>44727.0</v>
      </c>
      <c r="J597" s="14">
        <v>7.94</v>
      </c>
      <c r="K597" s="14">
        <f t="shared" si="2"/>
        <v>485.6269113</v>
      </c>
      <c r="L597" s="15">
        <f t="shared" si="3"/>
        <v>-0.5143730887</v>
      </c>
      <c r="M597" s="15">
        <f t="shared" si="4"/>
        <v>0.5143730887</v>
      </c>
      <c r="N597" s="8">
        <f t="shared" si="5"/>
        <v>917</v>
      </c>
    </row>
    <row r="598" ht="12.75" customHeight="1">
      <c r="A598" s="7">
        <v>43812.0</v>
      </c>
      <c r="B598" s="8" t="s">
        <v>2758</v>
      </c>
      <c r="C598" s="8" t="s">
        <v>2759</v>
      </c>
      <c r="D598" s="11">
        <v>1.31469575E9</v>
      </c>
      <c r="E598" s="8" t="s">
        <v>20</v>
      </c>
      <c r="F598" s="8" t="str">
        <f t="shared" si="1"/>
        <v>SELL</v>
      </c>
      <c r="G598" s="12">
        <v>52.45</v>
      </c>
      <c r="H598" s="12">
        <v>1000.0</v>
      </c>
      <c r="I598" s="16">
        <v>44727.0</v>
      </c>
      <c r="J598" s="14">
        <v>144.98</v>
      </c>
      <c r="K598" s="14">
        <f t="shared" si="2"/>
        <v>2764.156339</v>
      </c>
      <c r="L598" s="15">
        <f t="shared" si="3"/>
        <v>-1.764156339</v>
      </c>
      <c r="M598" s="15">
        <f t="shared" si="4"/>
        <v>1.764156339</v>
      </c>
      <c r="N598" s="8">
        <f t="shared" si="5"/>
        <v>915</v>
      </c>
    </row>
    <row r="599" ht="12.75" customHeight="1">
      <c r="A599" s="7">
        <v>43812.0</v>
      </c>
      <c r="B599" s="8" t="s">
        <v>2760</v>
      </c>
      <c r="C599" s="8" t="s">
        <v>2761</v>
      </c>
      <c r="D599" s="11">
        <v>4.35100463E8</v>
      </c>
      <c r="E599" s="8" t="s">
        <v>24</v>
      </c>
      <c r="F599" s="8" t="str">
        <f t="shared" si="1"/>
        <v>BUY</v>
      </c>
      <c r="G599" s="12">
        <v>6.0</v>
      </c>
      <c r="H599" s="12">
        <v>1000.0</v>
      </c>
      <c r="I599" s="16">
        <v>44727.0</v>
      </c>
      <c r="J599" s="14">
        <v>3.15</v>
      </c>
      <c r="K599" s="14">
        <f t="shared" si="2"/>
        <v>525</v>
      </c>
      <c r="L599" s="15">
        <f t="shared" si="3"/>
        <v>-0.475</v>
      </c>
      <c r="M599" s="15">
        <f t="shared" si="4"/>
        <v>0.475</v>
      </c>
      <c r="N599" s="8">
        <f t="shared" si="5"/>
        <v>915</v>
      </c>
    </row>
    <row r="600" ht="12.75" customHeight="1">
      <c r="A600" s="16">
        <v>43816.0</v>
      </c>
      <c r="B600" s="8" t="s">
        <v>2764</v>
      </c>
      <c r="C600" s="8" t="s">
        <v>2765</v>
      </c>
      <c r="D600" s="11">
        <v>4.21312072E8</v>
      </c>
      <c r="E600" s="18" t="s">
        <v>24</v>
      </c>
      <c r="F600" s="17" t="str">
        <f t="shared" si="1"/>
        <v>BUY</v>
      </c>
      <c r="G600" s="12">
        <v>15.25</v>
      </c>
      <c r="H600" s="12">
        <v>1000.0</v>
      </c>
      <c r="I600" s="16">
        <v>44727.0</v>
      </c>
      <c r="J600" s="14">
        <v>2.19</v>
      </c>
      <c r="K600" s="14">
        <f t="shared" si="2"/>
        <v>143.6065574</v>
      </c>
      <c r="L600" s="15">
        <f t="shared" si="3"/>
        <v>-0.8563934426</v>
      </c>
      <c r="M600" s="15">
        <f t="shared" si="4"/>
        <v>0.8563934426</v>
      </c>
      <c r="N600" s="8">
        <f t="shared" si="5"/>
        <v>911</v>
      </c>
    </row>
    <row r="601" ht="12.75" customHeight="1">
      <c r="A601" s="7">
        <v>43817.0</v>
      </c>
      <c r="B601" s="8" t="s">
        <v>2766</v>
      </c>
      <c r="C601" s="8" t="s">
        <v>2767</v>
      </c>
      <c r="D601" s="11">
        <v>6.380116E7</v>
      </c>
      <c r="E601" s="8" t="s">
        <v>24</v>
      </c>
      <c r="F601" s="8" t="str">
        <f t="shared" si="1"/>
        <v>BUY</v>
      </c>
      <c r="G601" s="12">
        <v>7.11</v>
      </c>
      <c r="H601" s="12">
        <v>1000.0</v>
      </c>
      <c r="I601" s="7">
        <v>43942.0</v>
      </c>
      <c r="J601" s="14">
        <v>11.31</v>
      </c>
      <c r="K601" s="14">
        <f t="shared" si="2"/>
        <v>1590.7173</v>
      </c>
      <c r="L601" s="15">
        <f t="shared" si="3"/>
        <v>0.5907172996</v>
      </c>
      <c r="M601" s="15">
        <f t="shared" si="4"/>
        <v>-0.5907172996</v>
      </c>
      <c r="N601" s="8">
        <f t="shared" si="5"/>
        <v>125</v>
      </c>
    </row>
    <row r="602" ht="12.75" customHeight="1">
      <c r="A602" s="7">
        <v>43818.0</v>
      </c>
      <c r="B602" s="8" t="s">
        <v>611</v>
      </c>
      <c r="C602" s="8" t="s">
        <v>612</v>
      </c>
      <c r="D602" s="11">
        <v>9.4682821E7</v>
      </c>
      <c r="E602" s="8" t="s">
        <v>20</v>
      </c>
      <c r="F602" s="8" t="str">
        <f t="shared" si="1"/>
        <v>SELL</v>
      </c>
      <c r="G602" s="12">
        <v>11.84</v>
      </c>
      <c r="H602" s="12">
        <v>1000.0</v>
      </c>
      <c r="I602" s="7">
        <v>43859.0</v>
      </c>
      <c r="J602" s="14">
        <v>11.99</v>
      </c>
      <c r="K602" s="14">
        <f t="shared" si="2"/>
        <v>1012.668919</v>
      </c>
      <c r="L602" s="15">
        <f t="shared" si="3"/>
        <v>-0.01266891892</v>
      </c>
      <c r="M602" s="15">
        <f t="shared" si="4"/>
        <v>0.01266891892</v>
      </c>
      <c r="N602" s="8">
        <f t="shared" si="5"/>
        <v>41</v>
      </c>
    </row>
    <row r="603" ht="12.75" customHeight="1">
      <c r="A603" s="7">
        <v>43819.0</v>
      </c>
      <c r="B603" s="8" t="s">
        <v>2770</v>
      </c>
      <c r="C603" s="8" t="s">
        <v>2771</v>
      </c>
      <c r="D603" s="11">
        <v>2.68336942E8</v>
      </c>
      <c r="E603" s="8" t="s">
        <v>24</v>
      </c>
      <c r="F603" s="8" t="str">
        <f t="shared" si="1"/>
        <v>BUY</v>
      </c>
      <c r="G603" s="12">
        <v>108.760002</v>
      </c>
      <c r="H603" s="12">
        <v>1000.0</v>
      </c>
      <c r="I603" s="16">
        <v>44727.0</v>
      </c>
      <c r="J603" s="14">
        <v>2.8</v>
      </c>
      <c r="K603" s="14">
        <f t="shared" si="2"/>
        <v>25.74475863</v>
      </c>
      <c r="L603" s="15">
        <f t="shared" si="3"/>
        <v>-0.9742552414</v>
      </c>
      <c r="M603" s="15">
        <f t="shared" si="4"/>
        <v>0.9742552414</v>
      </c>
      <c r="N603" s="8">
        <f t="shared" si="5"/>
        <v>908</v>
      </c>
    </row>
    <row r="604" ht="12.75" customHeight="1">
      <c r="A604" s="7">
        <v>43838.0</v>
      </c>
      <c r="B604" s="8" t="s">
        <v>802</v>
      </c>
      <c r="C604" s="8" t="s">
        <v>803</v>
      </c>
      <c r="D604" s="11">
        <v>1.151677392E9</v>
      </c>
      <c r="E604" s="8" t="s">
        <v>24</v>
      </c>
      <c r="F604" s="8" t="str">
        <f t="shared" si="1"/>
        <v>BUY</v>
      </c>
      <c r="G604" s="12">
        <v>39.697929</v>
      </c>
      <c r="H604" s="12">
        <v>1000.0</v>
      </c>
      <c r="I604" s="16">
        <v>44727.0</v>
      </c>
      <c r="J604" s="14">
        <v>22.437077</v>
      </c>
      <c r="K604" s="14">
        <f t="shared" si="2"/>
        <v>565.1951516</v>
      </c>
      <c r="L604" s="15">
        <f t="shared" si="3"/>
        <v>-0.4348048484</v>
      </c>
      <c r="M604" s="15">
        <f t="shared" si="4"/>
        <v>0.4348048484</v>
      </c>
      <c r="N604" s="8">
        <f t="shared" si="5"/>
        <v>889</v>
      </c>
    </row>
    <row r="605" ht="12.75" customHeight="1">
      <c r="A605" s="7">
        <v>43838.0</v>
      </c>
      <c r="B605" s="8" t="s">
        <v>2268</v>
      </c>
      <c r="C605" s="8" t="s">
        <v>2269</v>
      </c>
      <c r="D605" s="11">
        <v>5.79550842E8</v>
      </c>
      <c r="E605" s="8" t="s">
        <v>24</v>
      </c>
      <c r="F605" s="8" t="str">
        <f t="shared" si="1"/>
        <v>BUY</v>
      </c>
      <c r="G605" s="12">
        <v>24.35</v>
      </c>
      <c r="H605" s="12">
        <v>1000.0</v>
      </c>
      <c r="I605" s="16">
        <v>44727.0</v>
      </c>
      <c r="J605" s="14">
        <v>15.41</v>
      </c>
      <c r="K605" s="14">
        <f t="shared" si="2"/>
        <v>632.8542094</v>
      </c>
      <c r="L605" s="15">
        <f t="shared" si="3"/>
        <v>-0.3671457906</v>
      </c>
      <c r="M605" s="15">
        <f t="shared" si="4"/>
        <v>0.3671457906</v>
      </c>
      <c r="N605" s="8">
        <f t="shared" si="5"/>
        <v>889</v>
      </c>
    </row>
    <row r="606" ht="12.75" customHeight="1">
      <c r="A606" s="7">
        <v>43839.0</v>
      </c>
      <c r="B606" s="8" t="s">
        <v>2228</v>
      </c>
      <c r="C606" s="8" t="s">
        <v>2229</v>
      </c>
      <c r="D606" s="11">
        <v>3.30985969E8</v>
      </c>
      <c r="E606" s="8" t="s">
        <v>20</v>
      </c>
      <c r="F606" s="8" t="str">
        <f t="shared" si="1"/>
        <v>SELL</v>
      </c>
      <c r="G606" s="12">
        <v>20.799999</v>
      </c>
      <c r="H606" s="12">
        <v>1000.0</v>
      </c>
      <c r="I606" s="7">
        <v>43899.0</v>
      </c>
      <c r="J606" s="14">
        <v>13.22</v>
      </c>
      <c r="K606" s="14">
        <f t="shared" si="2"/>
        <v>635.5769536</v>
      </c>
      <c r="L606" s="15">
        <f t="shared" si="3"/>
        <v>0.3644230464</v>
      </c>
      <c r="M606" s="15">
        <f t="shared" si="4"/>
        <v>-0.3644230464</v>
      </c>
      <c r="N606" s="8">
        <f t="shared" si="5"/>
        <v>60</v>
      </c>
    </row>
    <row r="607" ht="12.75" customHeight="1">
      <c r="A607" s="7">
        <v>43840.0</v>
      </c>
      <c r="B607" s="8" t="s">
        <v>2682</v>
      </c>
      <c r="C607" s="8" t="s">
        <v>2683</v>
      </c>
      <c r="D607" s="11">
        <v>7.6717843E8</v>
      </c>
      <c r="E607" s="8" t="s">
        <v>24</v>
      </c>
      <c r="F607" s="8" t="str">
        <f t="shared" si="1"/>
        <v>BUY</v>
      </c>
      <c r="G607" s="12">
        <v>44.880001</v>
      </c>
      <c r="H607" s="12">
        <v>1000.0</v>
      </c>
      <c r="I607" s="16">
        <v>44727.0</v>
      </c>
      <c r="J607" s="14">
        <v>20.959999</v>
      </c>
      <c r="K607" s="14">
        <f t="shared" si="2"/>
        <v>467.0231402</v>
      </c>
      <c r="L607" s="15">
        <f t="shared" si="3"/>
        <v>-0.5329768598</v>
      </c>
      <c r="M607" s="15">
        <f t="shared" si="4"/>
        <v>0.5329768598</v>
      </c>
      <c r="N607" s="8">
        <f t="shared" si="5"/>
        <v>887</v>
      </c>
    </row>
    <row r="608" ht="12.75" customHeight="1">
      <c r="A608" s="7">
        <v>43845.0</v>
      </c>
      <c r="B608" s="8" t="s">
        <v>2581</v>
      </c>
      <c r="C608" s="8" t="s">
        <v>2582</v>
      </c>
      <c r="D608" s="11">
        <v>7.7714307E8</v>
      </c>
      <c r="E608" s="8" t="s">
        <v>24</v>
      </c>
      <c r="F608" s="8" t="str">
        <f t="shared" si="1"/>
        <v>BUY</v>
      </c>
      <c r="G608" s="12">
        <v>107.080002</v>
      </c>
      <c r="H608" s="12">
        <v>1000.0</v>
      </c>
      <c r="I608" s="16">
        <v>43851.0</v>
      </c>
      <c r="J608" s="14">
        <v>129.179993</v>
      </c>
      <c r="K608" s="14">
        <f t="shared" si="2"/>
        <v>1206.38766</v>
      </c>
      <c r="L608" s="15">
        <f t="shared" si="3"/>
        <v>0.2063876596</v>
      </c>
      <c r="M608" s="15">
        <f t="shared" si="4"/>
        <v>-0.2063876596</v>
      </c>
      <c r="N608" s="8">
        <f t="shared" si="5"/>
        <v>6</v>
      </c>
    </row>
    <row r="609" ht="12.75" customHeight="1">
      <c r="A609" s="16">
        <v>43845.0</v>
      </c>
      <c r="B609" s="8" t="s">
        <v>2784</v>
      </c>
      <c r="C609" s="8" t="s">
        <v>2785</v>
      </c>
      <c r="D609" s="11">
        <v>1.395754812E9</v>
      </c>
      <c r="E609" s="18" t="s">
        <v>24</v>
      </c>
      <c r="F609" s="17" t="str">
        <f t="shared" si="1"/>
        <v>BUY</v>
      </c>
      <c r="G609" s="12">
        <v>7.37</v>
      </c>
      <c r="H609" s="12">
        <v>1000.0</v>
      </c>
      <c r="I609" s="16">
        <v>44727.0</v>
      </c>
      <c r="J609" s="14">
        <v>2.17</v>
      </c>
      <c r="K609" s="14">
        <f t="shared" si="2"/>
        <v>294.4369064</v>
      </c>
      <c r="L609" s="15">
        <f t="shared" si="3"/>
        <v>-0.7055630936</v>
      </c>
      <c r="M609" s="15">
        <f t="shared" si="4"/>
        <v>0.7055630936</v>
      </c>
      <c r="N609" s="8">
        <f t="shared" si="5"/>
        <v>882</v>
      </c>
    </row>
    <row r="610" ht="12.75" customHeight="1">
      <c r="A610" s="7">
        <v>43846.0</v>
      </c>
      <c r="B610" s="8" t="s">
        <v>2786</v>
      </c>
      <c r="C610" s="8" t="s">
        <v>2787</v>
      </c>
      <c r="D610" s="11">
        <v>1.6092E8</v>
      </c>
      <c r="E610" s="8" t="s">
        <v>20</v>
      </c>
      <c r="F610" s="8" t="str">
        <f t="shared" si="1"/>
        <v>SELL</v>
      </c>
      <c r="G610" s="12">
        <v>11.7</v>
      </c>
      <c r="H610" s="12">
        <v>1000.0</v>
      </c>
      <c r="I610" s="16">
        <v>44727.0</v>
      </c>
      <c r="J610" s="14">
        <v>0.971</v>
      </c>
      <c r="K610" s="14">
        <f t="shared" si="2"/>
        <v>82.99145299</v>
      </c>
      <c r="L610" s="15">
        <f t="shared" si="3"/>
        <v>0.917008547</v>
      </c>
      <c r="M610" s="15">
        <f t="shared" si="4"/>
        <v>-0.917008547</v>
      </c>
      <c r="N610" s="8">
        <f t="shared" si="5"/>
        <v>881</v>
      </c>
    </row>
    <row r="611" ht="12.75" customHeight="1">
      <c r="A611" s="7">
        <v>43846.0</v>
      </c>
      <c r="B611" s="8" t="s">
        <v>1779</v>
      </c>
      <c r="C611" s="8" t="s">
        <v>1780</v>
      </c>
      <c r="D611" s="11">
        <v>1.45433606E8</v>
      </c>
      <c r="E611" s="8" t="s">
        <v>24</v>
      </c>
      <c r="F611" s="8" t="str">
        <f t="shared" si="1"/>
        <v>BUY</v>
      </c>
      <c r="G611" s="12">
        <v>51.790001</v>
      </c>
      <c r="H611" s="12">
        <v>1000.0</v>
      </c>
      <c r="I611" s="16">
        <v>44727.0</v>
      </c>
      <c r="J611" s="14">
        <v>24.32</v>
      </c>
      <c r="K611" s="14">
        <f t="shared" si="2"/>
        <v>469.5887146</v>
      </c>
      <c r="L611" s="15">
        <f t="shared" si="3"/>
        <v>-0.5304112854</v>
      </c>
      <c r="M611" s="15">
        <f t="shared" si="4"/>
        <v>0.5304112854</v>
      </c>
      <c r="N611" s="8">
        <f t="shared" si="5"/>
        <v>881</v>
      </c>
    </row>
    <row r="612" ht="12.75" customHeight="1">
      <c r="A612" s="7">
        <v>43851.0</v>
      </c>
      <c r="B612" s="8" t="s">
        <v>2581</v>
      </c>
      <c r="C612" s="8" t="s">
        <v>2582</v>
      </c>
      <c r="D612" s="11">
        <v>7.7714307E8</v>
      </c>
      <c r="E612" s="8" t="s">
        <v>20</v>
      </c>
      <c r="F612" s="8" t="str">
        <f t="shared" si="1"/>
        <v>SELL</v>
      </c>
      <c r="G612" s="12">
        <v>129.179993</v>
      </c>
      <c r="H612" s="12">
        <v>1000.0</v>
      </c>
      <c r="I612" s="16">
        <v>44727.0</v>
      </c>
      <c r="J612" s="14">
        <v>25.559999</v>
      </c>
      <c r="K612" s="14">
        <f t="shared" si="2"/>
        <v>197.8634493</v>
      </c>
      <c r="L612" s="15">
        <f t="shared" si="3"/>
        <v>0.8021365507</v>
      </c>
      <c r="M612" s="15">
        <f t="shared" si="4"/>
        <v>-0.8021365507</v>
      </c>
      <c r="N612" s="8">
        <f t="shared" si="5"/>
        <v>876</v>
      </c>
    </row>
    <row r="613" ht="12.75" customHeight="1">
      <c r="A613" s="7">
        <v>43851.0</v>
      </c>
      <c r="B613" s="8" t="s">
        <v>2788</v>
      </c>
      <c r="C613" s="8" t="s">
        <v>2789</v>
      </c>
      <c r="D613" s="11">
        <v>3.4911303E8</v>
      </c>
      <c r="E613" s="8" t="s">
        <v>24</v>
      </c>
      <c r="F613" s="8" t="str">
        <f t="shared" si="1"/>
        <v>BUY</v>
      </c>
      <c r="G613" s="12">
        <v>15.33</v>
      </c>
      <c r="H613" s="12">
        <v>1000.0</v>
      </c>
      <c r="I613" s="16">
        <v>44727.0</v>
      </c>
      <c r="J613" s="14">
        <v>17.66</v>
      </c>
      <c r="K613" s="14">
        <f t="shared" si="2"/>
        <v>1151.989563</v>
      </c>
      <c r="L613" s="15">
        <f t="shared" si="3"/>
        <v>0.1519895629</v>
      </c>
      <c r="M613" s="15">
        <f t="shared" si="4"/>
        <v>-0.1519895629</v>
      </c>
      <c r="N613" s="8">
        <f t="shared" si="5"/>
        <v>876</v>
      </c>
    </row>
    <row r="614" ht="12.75" customHeight="1">
      <c r="A614" s="7">
        <v>43854.0</v>
      </c>
      <c r="B614" s="8" t="s">
        <v>2516</v>
      </c>
      <c r="C614" s="8" t="s">
        <v>2517</v>
      </c>
      <c r="D614" s="11">
        <v>9.35472351E8</v>
      </c>
      <c r="E614" s="8" t="s">
        <v>20</v>
      </c>
      <c r="F614" s="8" t="str">
        <f t="shared" si="1"/>
        <v>SELL</v>
      </c>
      <c r="G614" s="12">
        <v>89.800003</v>
      </c>
      <c r="H614" s="12">
        <v>1000.0</v>
      </c>
      <c r="I614" s="16">
        <v>44545.0</v>
      </c>
      <c r="J614" s="14">
        <v>67.190002</v>
      </c>
      <c r="K614" s="14">
        <f t="shared" si="2"/>
        <v>748.2182601</v>
      </c>
      <c r="L614" s="15">
        <f t="shared" si="3"/>
        <v>0.2517817399</v>
      </c>
      <c r="M614" s="15">
        <f t="shared" si="4"/>
        <v>-0.2517817399</v>
      </c>
      <c r="N614" s="8">
        <f t="shared" si="5"/>
        <v>691</v>
      </c>
    </row>
    <row r="615" ht="12.75" customHeight="1">
      <c r="A615" s="7">
        <v>43857.0</v>
      </c>
      <c r="B615" s="8" t="s">
        <v>2800</v>
      </c>
      <c r="C615" s="8" t="s">
        <v>2801</v>
      </c>
      <c r="D615" s="11">
        <v>1.246723616E9</v>
      </c>
      <c r="E615" s="8" t="s">
        <v>20</v>
      </c>
      <c r="F615" s="8" t="str">
        <f t="shared" si="1"/>
        <v>SELL</v>
      </c>
      <c r="G615" s="12">
        <v>6.568537</v>
      </c>
      <c r="H615" s="12">
        <v>1000.0</v>
      </c>
      <c r="I615" s="16">
        <v>44727.0</v>
      </c>
      <c r="J615" s="14">
        <v>30.879999</v>
      </c>
      <c r="K615" s="14">
        <f t="shared" si="2"/>
        <v>4701.198912</v>
      </c>
      <c r="L615" s="15">
        <f t="shared" si="3"/>
        <v>-3.701198912</v>
      </c>
      <c r="M615" s="15">
        <f t="shared" si="4"/>
        <v>3.701198912</v>
      </c>
      <c r="N615" s="8">
        <f t="shared" si="5"/>
        <v>870</v>
      </c>
    </row>
    <row r="616" ht="12.75" customHeight="1">
      <c r="A616" s="7">
        <v>43858.0</v>
      </c>
      <c r="B616" s="8" t="s">
        <v>2802</v>
      </c>
      <c r="C616" s="8" t="s">
        <v>2803</v>
      </c>
      <c r="D616" s="11">
        <v>8.9761447E8</v>
      </c>
      <c r="E616" s="8" t="s">
        <v>24</v>
      </c>
      <c r="F616" s="8" t="str">
        <f t="shared" si="1"/>
        <v>BUY</v>
      </c>
      <c r="G616" s="12">
        <v>31.09</v>
      </c>
      <c r="H616" s="12">
        <v>1000.0</v>
      </c>
      <c r="I616" s="16">
        <v>44727.0</v>
      </c>
      <c r="J616" s="14">
        <v>7.15</v>
      </c>
      <c r="K616" s="14">
        <f t="shared" si="2"/>
        <v>229.9774847</v>
      </c>
      <c r="L616" s="15">
        <f t="shared" si="3"/>
        <v>-0.7700225153</v>
      </c>
      <c r="M616" s="15">
        <f t="shared" si="4"/>
        <v>0.7700225153</v>
      </c>
      <c r="N616" s="8">
        <f t="shared" si="5"/>
        <v>869</v>
      </c>
    </row>
    <row r="617" ht="12.75" customHeight="1">
      <c r="A617" s="7">
        <v>43859.0</v>
      </c>
      <c r="B617" s="8" t="s">
        <v>611</v>
      </c>
      <c r="C617" s="8" t="s">
        <v>612</v>
      </c>
      <c r="D617" s="11">
        <v>9.4682821E7</v>
      </c>
      <c r="E617" s="8" t="s">
        <v>24</v>
      </c>
      <c r="F617" s="8" t="str">
        <f t="shared" si="1"/>
        <v>BUY</v>
      </c>
      <c r="G617" s="12">
        <v>11.99</v>
      </c>
      <c r="H617" s="12">
        <v>1000.0</v>
      </c>
      <c r="I617" s="7">
        <v>44176.0</v>
      </c>
      <c r="J617" s="14">
        <v>18.459999</v>
      </c>
      <c r="K617" s="14">
        <f t="shared" si="2"/>
        <v>1539.616264</v>
      </c>
      <c r="L617" s="15">
        <f t="shared" si="3"/>
        <v>0.5396162636</v>
      </c>
      <c r="M617" s="15">
        <f t="shared" si="4"/>
        <v>-0.5396162636</v>
      </c>
      <c r="N617" s="8">
        <f t="shared" si="5"/>
        <v>317</v>
      </c>
    </row>
    <row r="618" ht="12.75" customHeight="1">
      <c r="A618" s="7">
        <v>43860.0</v>
      </c>
      <c r="B618" s="8" t="s">
        <v>2804</v>
      </c>
      <c r="C618" s="8" t="s">
        <v>2805</v>
      </c>
      <c r="D618" s="11">
        <v>1.75011354E9</v>
      </c>
      <c r="E618" s="8" t="s">
        <v>20</v>
      </c>
      <c r="F618" s="8" t="str">
        <f t="shared" si="1"/>
        <v>SELL</v>
      </c>
      <c r="G618" s="12">
        <v>49.512299</v>
      </c>
      <c r="H618" s="12">
        <v>1000.0</v>
      </c>
      <c r="I618" s="16">
        <v>44727.0</v>
      </c>
      <c r="J618" s="14">
        <v>65.236176</v>
      </c>
      <c r="K618" s="14">
        <f t="shared" si="2"/>
        <v>1317.575175</v>
      </c>
      <c r="L618" s="15">
        <f t="shared" si="3"/>
        <v>-0.3175751746</v>
      </c>
      <c r="M618" s="15">
        <f t="shared" si="4"/>
        <v>0.3175751746</v>
      </c>
      <c r="N618" s="8">
        <f t="shared" si="5"/>
        <v>867</v>
      </c>
    </row>
    <row r="619" ht="12.75" customHeight="1">
      <c r="A619" s="7">
        <v>43861.0</v>
      </c>
      <c r="B619" s="8" t="s">
        <v>2808</v>
      </c>
      <c r="C619" s="8" t="s">
        <v>2809</v>
      </c>
      <c r="D619" s="11">
        <v>5.75166024E8</v>
      </c>
      <c r="E619" s="8" t="s">
        <v>20</v>
      </c>
      <c r="F619" s="8" t="str">
        <f t="shared" si="1"/>
        <v>SELL</v>
      </c>
      <c r="G619" s="12">
        <v>10.47</v>
      </c>
      <c r="H619" s="12">
        <v>1000.0</v>
      </c>
      <c r="I619" s="16">
        <v>44727.0</v>
      </c>
      <c r="J619" s="14">
        <v>14.59</v>
      </c>
      <c r="K619" s="14">
        <f t="shared" si="2"/>
        <v>1393.505253</v>
      </c>
      <c r="L619" s="15">
        <f t="shared" si="3"/>
        <v>-0.3935052531</v>
      </c>
      <c r="M619" s="15">
        <f t="shared" si="4"/>
        <v>0.3935052531</v>
      </c>
      <c r="N619" s="8">
        <f t="shared" si="5"/>
        <v>866</v>
      </c>
    </row>
    <row r="620" ht="12.75" customHeight="1">
      <c r="A620" s="7">
        <v>43868.0</v>
      </c>
      <c r="B620" s="8" t="s">
        <v>751</v>
      </c>
      <c r="C620" s="8" t="s">
        <v>752</v>
      </c>
      <c r="D620" s="11">
        <v>7.73456826E8</v>
      </c>
      <c r="E620" s="8" t="s">
        <v>20</v>
      </c>
      <c r="F620" s="8" t="str">
        <f t="shared" si="1"/>
        <v>SELL</v>
      </c>
      <c r="G620" s="12">
        <v>20.330999</v>
      </c>
      <c r="H620" s="12">
        <v>1000.0</v>
      </c>
      <c r="I620" s="16">
        <v>44727.0</v>
      </c>
      <c r="J620" s="14">
        <v>18.280798</v>
      </c>
      <c r="K620" s="14">
        <f t="shared" si="2"/>
        <v>899.1588657</v>
      </c>
      <c r="L620" s="15">
        <f t="shared" si="3"/>
        <v>0.1008411343</v>
      </c>
      <c r="M620" s="15">
        <f t="shared" si="4"/>
        <v>-0.1008411343</v>
      </c>
      <c r="N620" s="8">
        <f t="shared" si="5"/>
        <v>859</v>
      </c>
    </row>
    <row r="621" ht="12.75" customHeight="1">
      <c r="A621" s="7">
        <v>43873.0</v>
      </c>
      <c r="B621" s="8" t="s">
        <v>1150</v>
      </c>
      <c r="C621" s="8" t="s">
        <v>1151</v>
      </c>
      <c r="D621" s="11">
        <v>2.0E7</v>
      </c>
      <c r="E621" s="8" t="s">
        <v>24</v>
      </c>
      <c r="F621" s="8" t="str">
        <f t="shared" si="1"/>
        <v>BUY</v>
      </c>
      <c r="G621" s="12">
        <v>8.89</v>
      </c>
      <c r="H621" s="12">
        <v>1000.0</v>
      </c>
      <c r="I621" s="16">
        <v>44727.0</v>
      </c>
      <c r="J621" s="14">
        <v>2.4</v>
      </c>
      <c r="K621" s="14">
        <f t="shared" si="2"/>
        <v>269.9662542</v>
      </c>
      <c r="L621" s="15">
        <f t="shared" si="3"/>
        <v>-0.7300337458</v>
      </c>
      <c r="M621" s="15">
        <f t="shared" si="4"/>
        <v>0.7300337458</v>
      </c>
      <c r="N621" s="8">
        <f t="shared" si="5"/>
        <v>854</v>
      </c>
    </row>
    <row r="622" ht="12.75" customHeight="1">
      <c r="A622" s="7">
        <v>43874.0</v>
      </c>
      <c r="B622" s="8" t="s">
        <v>2820</v>
      </c>
      <c r="C622" s="8" t="s">
        <v>2821</v>
      </c>
      <c r="D622" s="11">
        <v>4.3232955E8</v>
      </c>
      <c r="E622" s="8" t="s">
        <v>24</v>
      </c>
      <c r="F622" s="8" t="str">
        <f t="shared" si="1"/>
        <v>BUY</v>
      </c>
      <c r="G622" s="12">
        <v>93.07</v>
      </c>
      <c r="H622" s="12">
        <v>1000.0</v>
      </c>
      <c r="I622" s="16">
        <v>43965.0</v>
      </c>
      <c r="J622" s="14">
        <v>51.494999</v>
      </c>
      <c r="K622" s="14">
        <f t="shared" si="2"/>
        <v>553.2932094</v>
      </c>
      <c r="L622" s="15">
        <f t="shared" si="3"/>
        <v>-0.4467067906</v>
      </c>
      <c r="M622" s="15">
        <f t="shared" si="4"/>
        <v>0.4467067906</v>
      </c>
      <c r="N622" s="8">
        <f t="shared" si="5"/>
        <v>91</v>
      </c>
    </row>
    <row r="623" ht="12.75" customHeight="1">
      <c r="A623" s="7">
        <v>43886.0</v>
      </c>
      <c r="B623" s="8" t="s">
        <v>1532</v>
      </c>
      <c r="C623" s="8" t="s">
        <v>1533</v>
      </c>
      <c r="D623" s="11">
        <v>1.37333421E8</v>
      </c>
      <c r="E623" s="8" t="s">
        <v>24</v>
      </c>
      <c r="F623" s="8" t="str">
        <f t="shared" si="1"/>
        <v>BUY</v>
      </c>
      <c r="G623" s="12">
        <v>59.91</v>
      </c>
      <c r="H623" s="12">
        <v>1000.0</v>
      </c>
      <c r="I623" s="16">
        <v>44727.0</v>
      </c>
      <c r="J623" s="14">
        <v>5.33</v>
      </c>
      <c r="K623" s="14">
        <f t="shared" si="2"/>
        <v>88.96678351</v>
      </c>
      <c r="L623" s="15">
        <f t="shared" si="3"/>
        <v>-0.9110332165</v>
      </c>
      <c r="M623" s="15">
        <f t="shared" si="4"/>
        <v>0.9110332165</v>
      </c>
      <c r="N623" s="8">
        <f t="shared" si="5"/>
        <v>841</v>
      </c>
    </row>
    <row r="624" ht="12.75" customHeight="1">
      <c r="A624" s="7">
        <v>43899.0</v>
      </c>
      <c r="B624" s="8" t="s">
        <v>2228</v>
      </c>
      <c r="C624" s="8" t="s">
        <v>2229</v>
      </c>
      <c r="D624" s="11">
        <v>3.30985969E8</v>
      </c>
      <c r="E624" s="8" t="s">
        <v>24</v>
      </c>
      <c r="F624" s="8" t="str">
        <f t="shared" si="1"/>
        <v>BUY</v>
      </c>
      <c r="G624" s="12">
        <v>13.22</v>
      </c>
      <c r="H624" s="12">
        <v>1000.0</v>
      </c>
      <c r="I624" s="7">
        <v>43977.0</v>
      </c>
      <c r="J624" s="14">
        <v>20.01</v>
      </c>
      <c r="K624" s="14">
        <f t="shared" si="2"/>
        <v>1513.615734</v>
      </c>
      <c r="L624" s="15">
        <f t="shared" si="3"/>
        <v>0.5136157337</v>
      </c>
      <c r="M624" s="15">
        <f t="shared" si="4"/>
        <v>-0.5136157337</v>
      </c>
      <c r="N624" s="8">
        <f t="shared" si="5"/>
        <v>78</v>
      </c>
    </row>
    <row r="625" ht="12.75" customHeight="1">
      <c r="A625" s="7">
        <v>43906.0</v>
      </c>
      <c r="B625" s="8" t="s">
        <v>2836</v>
      </c>
      <c r="C625" s="8" t="s">
        <v>2837</v>
      </c>
      <c r="D625" s="11">
        <v>1.96662075E9</v>
      </c>
      <c r="E625" s="8" t="s">
        <v>24</v>
      </c>
      <c r="F625" s="8" t="str">
        <f t="shared" si="1"/>
        <v>BUY</v>
      </c>
      <c r="G625" s="12">
        <v>8.27795</v>
      </c>
      <c r="H625" s="12">
        <v>1000.0</v>
      </c>
      <c r="I625" s="16">
        <v>44727.0</v>
      </c>
      <c r="J625" s="14">
        <v>16.233053</v>
      </c>
      <c r="K625" s="14">
        <f t="shared" si="2"/>
        <v>1960.99916</v>
      </c>
      <c r="L625" s="15">
        <f t="shared" si="3"/>
        <v>0.9609991604</v>
      </c>
      <c r="M625" s="15">
        <f t="shared" si="4"/>
        <v>-0.9609991604</v>
      </c>
      <c r="N625" s="8">
        <f t="shared" si="5"/>
        <v>821</v>
      </c>
    </row>
    <row r="626" ht="12.75" customHeight="1">
      <c r="A626" s="7">
        <v>43906.0</v>
      </c>
      <c r="B626" s="8" t="s">
        <v>355</v>
      </c>
      <c r="C626" s="8" t="s">
        <v>356</v>
      </c>
      <c r="D626" s="11">
        <v>1.16025984E8</v>
      </c>
      <c r="E626" s="8" t="s">
        <v>20</v>
      </c>
      <c r="F626" s="8" t="str">
        <f t="shared" si="1"/>
        <v>SELL</v>
      </c>
      <c r="G626" s="12">
        <v>6.13</v>
      </c>
      <c r="H626" s="12">
        <v>1000.0</v>
      </c>
      <c r="I626" s="7">
        <v>44014.0</v>
      </c>
      <c r="J626" s="14">
        <v>21.450001</v>
      </c>
      <c r="K626" s="14">
        <f t="shared" si="2"/>
        <v>3499.184502</v>
      </c>
      <c r="L626" s="15">
        <f t="shared" si="3"/>
        <v>-2.499184502</v>
      </c>
      <c r="M626" s="15">
        <f t="shared" si="4"/>
        <v>2.499184502</v>
      </c>
      <c r="N626" s="8">
        <f t="shared" si="5"/>
        <v>108</v>
      </c>
    </row>
    <row r="627" ht="12.75" customHeight="1">
      <c r="A627" s="7">
        <v>43908.0</v>
      </c>
      <c r="B627" s="8" t="s">
        <v>2840</v>
      </c>
      <c r="C627" s="8" t="s">
        <v>2841</v>
      </c>
      <c r="D627" s="11">
        <v>1.75165474E9</v>
      </c>
      <c r="E627" s="8" t="s">
        <v>24</v>
      </c>
      <c r="F627" s="8" t="str">
        <f t="shared" si="1"/>
        <v>BUY</v>
      </c>
      <c r="G627" s="12">
        <v>16.549999</v>
      </c>
      <c r="H627" s="12">
        <v>1000.0</v>
      </c>
      <c r="I627" s="16">
        <v>44111.0</v>
      </c>
      <c r="J627" s="14">
        <v>29.83</v>
      </c>
      <c r="K627" s="14">
        <f t="shared" si="2"/>
        <v>1802.417027</v>
      </c>
      <c r="L627" s="15">
        <f t="shared" si="3"/>
        <v>0.8024170273</v>
      </c>
      <c r="M627" s="15">
        <f t="shared" si="4"/>
        <v>-0.8024170273</v>
      </c>
      <c r="N627" s="8">
        <f t="shared" si="5"/>
        <v>203</v>
      </c>
    </row>
    <row r="628" ht="12.75" customHeight="1">
      <c r="A628" s="7">
        <v>43910.0</v>
      </c>
      <c r="B628" s="8" t="s">
        <v>2842</v>
      </c>
      <c r="C628" s="8" t="s">
        <v>2843</v>
      </c>
      <c r="D628" s="11">
        <v>3.7254569E7</v>
      </c>
      <c r="E628" s="8" t="s">
        <v>24</v>
      </c>
      <c r="F628" s="8" t="str">
        <f t="shared" si="1"/>
        <v>BUY</v>
      </c>
      <c r="G628" s="12">
        <v>10.45</v>
      </c>
      <c r="H628" s="12">
        <v>1000.0</v>
      </c>
      <c r="I628" s="16">
        <v>44727.0</v>
      </c>
      <c r="J628" s="14">
        <v>5.36</v>
      </c>
      <c r="K628" s="14">
        <f t="shared" si="2"/>
        <v>512.9186603</v>
      </c>
      <c r="L628" s="15">
        <f t="shared" si="3"/>
        <v>-0.4870813397</v>
      </c>
      <c r="M628" s="15">
        <f t="shared" si="4"/>
        <v>0.4870813397</v>
      </c>
      <c r="N628" s="8">
        <f t="shared" si="5"/>
        <v>817</v>
      </c>
    </row>
    <row r="629" ht="12.75" customHeight="1">
      <c r="A629" s="7">
        <v>43914.0</v>
      </c>
      <c r="B629" s="8" t="s">
        <v>338</v>
      </c>
      <c r="C629" s="8" t="s">
        <v>339</v>
      </c>
      <c r="D629" s="11">
        <v>8.51948643E8</v>
      </c>
      <c r="E629" s="8" t="s">
        <v>24</v>
      </c>
      <c r="F629" s="8" t="str">
        <f t="shared" si="1"/>
        <v>BUY</v>
      </c>
      <c r="G629" s="12">
        <v>23.910908</v>
      </c>
      <c r="H629" s="12">
        <v>1000.0</v>
      </c>
      <c r="I629" s="16">
        <v>44727.0</v>
      </c>
      <c r="J629" s="14">
        <v>66.449364</v>
      </c>
      <c r="K629" s="14">
        <f t="shared" si="2"/>
        <v>2779.039759</v>
      </c>
      <c r="L629" s="15">
        <f t="shared" si="3"/>
        <v>1.779039759</v>
      </c>
      <c r="M629" s="15">
        <f t="shared" si="4"/>
        <v>-1.779039759</v>
      </c>
      <c r="N629" s="8">
        <f t="shared" si="5"/>
        <v>813</v>
      </c>
    </row>
    <row r="630" ht="12.75" customHeight="1">
      <c r="A630" s="7">
        <v>43916.0</v>
      </c>
      <c r="B630" s="8" t="s">
        <v>1222</v>
      </c>
      <c r="C630" s="8" t="s">
        <v>1223</v>
      </c>
      <c r="D630" s="11">
        <v>1.66632697E9</v>
      </c>
      <c r="E630" s="8" t="s">
        <v>24</v>
      </c>
      <c r="F630" s="8" t="str">
        <f t="shared" si="1"/>
        <v>BUY</v>
      </c>
      <c r="G630" s="12">
        <v>18.75</v>
      </c>
      <c r="H630" s="12">
        <v>1000.0</v>
      </c>
      <c r="I630" s="16">
        <v>44175.0</v>
      </c>
      <c r="J630" s="14">
        <v>36.34</v>
      </c>
      <c r="K630" s="14">
        <f t="shared" si="2"/>
        <v>1938.133333</v>
      </c>
      <c r="L630" s="15">
        <f t="shared" si="3"/>
        <v>0.9381333333</v>
      </c>
      <c r="M630" s="15">
        <f t="shared" si="4"/>
        <v>-0.9381333333</v>
      </c>
      <c r="N630" s="8">
        <f t="shared" si="5"/>
        <v>259</v>
      </c>
    </row>
    <row r="631" ht="12.75" customHeight="1">
      <c r="A631" s="16">
        <v>43917.0</v>
      </c>
      <c r="B631" s="8" t="s">
        <v>700</v>
      </c>
      <c r="C631" s="8" t="s">
        <v>701</v>
      </c>
      <c r="D631" s="11">
        <v>1.226514744E9</v>
      </c>
      <c r="E631" s="17" t="s">
        <v>20</v>
      </c>
      <c r="F631" s="18" t="str">
        <f t="shared" si="1"/>
        <v>SELL</v>
      </c>
      <c r="G631" s="12">
        <v>8.41</v>
      </c>
      <c r="H631" s="12">
        <v>1000.0</v>
      </c>
      <c r="I631" s="16">
        <v>43957.0</v>
      </c>
      <c r="J631" s="14">
        <v>10.78</v>
      </c>
      <c r="K631" s="14">
        <f t="shared" si="2"/>
        <v>1281.807372</v>
      </c>
      <c r="L631" s="15">
        <f t="shared" si="3"/>
        <v>-0.2818073722</v>
      </c>
      <c r="M631" s="15">
        <f t="shared" si="4"/>
        <v>0.2818073722</v>
      </c>
      <c r="N631" s="8">
        <f t="shared" si="5"/>
        <v>40</v>
      </c>
    </row>
    <row r="632" ht="12.75" customHeight="1">
      <c r="A632" s="7">
        <v>43922.0</v>
      </c>
      <c r="B632" s="8" t="s">
        <v>2726</v>
      </c>
      <c r="C632" s="8" t="s">
        <v>2727</v>
      </c>
      <c r="D632" s="11">
        <v>8.05370054E8</v>
      </c>
      <c r="E632" s="8" t="s">
        <v>20</v>
      </c>
      <c r="F632" s="8" t="str">
        <f t="shared" si="1"/>
        <v>SELL</v>
      </c>
      <c r="G632" s="12">
        <v>13.3</v>
      </c>
      <c r="H632" s="12">
        <v>1000.0</v>
      </c>
      <c r="I632" s="7">
        <v>43985.0</v>
      </c>
      <c r="J632" s="14">
        <v>16.389999</v>
      </c>
      <c r="K632" s="14">
        <f t="shared" si="2"/>
        <v>1232.330752</v>
      </c>
      <c r="L632" s="15">
        <f t="shared" si="3"/>
        <v>-0.2323307519</v>
      </c>
      <c r="M632" s="15">
        <f t="shared" si="4"/>
        <v>0.2323307519</v>
      </c>
      <c r="N632" s="8">
        <f t="shared" si="5"/>
        <v>63</v>
      </c>
    </row>
    <row r="633" ht="12.75" customHeight="1">
      <c r="A633" s="7">
        <v>43924.0</v>
      </c>
      <c r="B633" s="8" t="s">
        <v>2293</v>
      </c>
      <c r="C633" s="8" t="s">
        <v>2294</v>
      </c>
      <c r="D633" s="11">
        <v>2.78922259E8</v>
      </c>
      <c r="E633" s="8" t="s">
        <v>24</v>
      </c>
      <c r="F633" s="8" t="str">
        <f t="shared" si="1"/>
        <v>BUY</v>
      </c>
      <c r="G633" s="12">
        <v>12.62</v>
      </c>
      <c r="H633" s="12">
        <v>1000.0</v>
      </c>
      <c r="I633" s="16">
        <v>44727.0</v>
      </c>
      <c r="J633" s="14">
        <v>2.34</v>
      </c>
      <c r="K633" s="14">
        <f t="shared" si="2"/>
        <v>185.4199683</v>
      </c>
      <c r="L633" s="15">
        <f t="shared" si="3"/>
        <v>-0.8145800317</v>
      </c>
      <c r="M633" s="15">
        <f t="shared" si="4"/>
        <v>0.8145800317</v>
      </c>
      <c r="N633" s="8">
        <f t="shared" si="5"/>
        <v>803</v>
      </c>
    </row>
    <row r="634" ht="12.75" customHeight="1">
      <c r="A634" s="7">
        <v>43928.0</v>
      </c>
      <c r="B634" s="8" t="s">
        <v>697</v>
      </c>
      <c r="C634" s="8" t="s">
        <v>698</v>
      </c>
      <c r="D634" s="11">
        <v>1.7211321E9</v>
      </c>
      <c r="E634" s="8" t="s">
        <v>24</v>
      </c>
      <c r="F634" s="8" t="str">
        <f t="shared" si="1"/>
        <v>BUY</v>
      </c>
      <c r="G634" s="12">
        <v>11.99</v>
      </c>
      <c r="H634" s="12">
        <v>1000.0</v>
      </c>
      <c r="I634" s="7">
        <v>44645.0</v>
      </c>
      <c r="J634" s="14">
        <v>43.34</v>
      </c>
      <c r="K634" s="14">
        <f t="shared" si="2"/>
        <v>3614.678899</v>
      </c>
      <c r="L634" s="15">
        <f t="shared" si="3"/>
        <v>2.614678899</v>
      </c>
      <c r="M634" s="15">
        <f t="shared" si="4"/>
        <v>-2.614678899</v>
      </c>
      <c r="N634" s="8">
        <f t="shared" si="5"/>
        <v>717</v>
      </c>
    </row>
    <row r="635" ht="12.75" customHeight="1">
      <c r="A635" s="7">
        <v>43930.0</v>
      </c>
      <c r="B635" s="8" t="s">
        <v>2850</v>
      </c>
      <c r="C635" s="8" t="s">
        <v>2851</v>
      </c>
      <c r="D635" s="11">
        <v>243625.0</v>
      </c>
      <c r="E635" s="8" t="s">
        <v>20</v>
      </c>
      <c r="F635" s="8" t="str">
        <f t="shared" si="1"/>
        <v>SELL</v>
      </c>
      <c r="G635" s="12">
        <v>6.26</v>
      </c>
      <c r="H635" s="12">
        <v>1000.0</v>
      </c>
      <c r="I635" s="16">
        <v>44727.0</v>
      </c>
      <c r="J635" s="14">
        <v>2.75</v>
      </c>
      <c r="K635" s="14">
        <f t="shared" si="2"/>
        <v>439.2971246</v>
      </c>
      <c r="L635" s="15">
        <f t="shared" si="3"/>
        <v>0.5607028754</v>
      </c>
      <c r="M635" s="15">
        <f t="shared" si="4"/>
        <v>-0.5607028754</v>
      </c>
      <c r="N635" s="8">
        <f t="shared" si="5"/>
        <v>797</v>
      </c>
    </row>
    <row r="636" ht="12.75" customHeight="1">
      <c r="A636" s="7">
        <v>43930.0</v>
      </c>
      <c r="B636" s="8" t="s">
        <v>2852</v>
      </c>
      <c r="C636" s="8" t="s">
        <v>2853</v>
      </c>
      <c r="D636" s="11">
        <v>2.5763E8</v>
      </c>
      <c r="E636" s="8" t="s">
        <v>24</v>
      </c>
      <c r="F636" s="8" t="str">
        <f t="shared" si="1"/>
        <v>BUY</v>
      </c>
      <c r="G636" s="12">
        <v>3.965316</v>
      </c>
      <c r="H636" s="12">
        <v>1000.0</v>
      </c>
      <c r="I636" s="16">
        <v>44727.0</v>
      </c>
      <c r="J636" s="14">
        <v>7.910226</v>
      </c>
      <c r="K636" s="14">
        <f t="shared" si="2"/>
        <v>1994.853878</v>
      </c>
      <c r="L636" s="15">
        <f t="shared" si="3"/>
        <v>0.994853878</v>
      </c>
      <c r="M636" s="15">
        <f t="shared" si="4"/>
        <v>-0.994853878</v>
      </c>
      <c r="N636" s="8">
        <f t="shared" si="5"/>
        <v>797</v>
      </c>
    </row>
    <row r="637" ht="12.75" customHeight="1">
      <c r="A637" s="7">
        <v>43935.0</v>
      </c>
      <c r="B637" s="8" t="s">
        <v>1182</v>
      </c>
      <c r="C637" s="8" t="s">
        <v>1183</v>
      </c>
      <c r="D637" s="11">
        <v>1.263232918E9</v>
      </c>
      <c r="E637" s="8" t="s">
        <v>24</v>
      </c>
      <c r="F637" s="8" t="str">
        <f t="shared" si="1"/>
        <v>BUY</v>
      </c>
      <c r="G637" s="12">
        <v>4.368042</v>
      </c>
      <c r="H637" s="12">
        <v>1000.0</v>
      </c>
      <c r="I637" s="7">
        <v>44207.0</v>
      </c>
      <c r="J637" s="14">
        <v>29.65</v>
      </c>
      <c r="K637" s="14">
        <f t="shared" si="2"/>
        <v>6787.938394</v>
      </c>
      <c r="L637" s="15">
        <f t="shared" si="3"/>
        <v>5.787938394</v>
      </c>
      <c r="M637" s="15">
        <f t="shared" si="4"/>
        <v>-5.787938394</v>
      </c>
      <c r="N637" s="8">
        <f t="shared" si="5"/>
        <v>272</v>
      </c>
    </row>
    <row r="638" ht="12.75" customHeight="1">
      <c r="A638" s="7">
        <v>43936.0</v>
      </c>
      <c r="B638" s="8" t="s">
        <v>2063</v>
      </c>
      <c r="C638" s="8" t="s">
        <v>2064</v>
      </c>
      <c r="D638" s="11">
        <v>4.28169E8</v>
      </c>
      <c r="E638" s="8" t="s">
        <v>24</v>
      </c>
      <c r="F638" s="8" t="str">
        <f t="shared" si="1"/>
        <v>BUY</v>
      </c>
      <c r="G638" s="12">
        <v>6.32</v>
      </c>
      <c r="H638" s="12">
        <v>1000.0</v>
      </c>
      <c r="I638" s="7">
        <v>44179.0</v>
      </c>
      <c r="J638" s="14">
        <v>5.09</v>
      </c>
      <c r="K638" s="14">
        <f t="shared" si="2"/>
        <v>805.3797468</v>
      </c>
      <c r="L638" s="15">
        <f t="shared" si="3"/>
        <v>-0.1946202532</v>
      </c>
      <c r="M638" s="15">
        <f t="shared" si="4"/>
        <v>0.1946202532</v>
      </c>
      <c r="N638" s="8">
        <f t="shared" si="5"/>
        <v>243</v>
      </c>
    </row>
    <row r="639" ht="12.75" customHeight="1">
      <c r="A639" s="7">
        <v>43941.0</v>
      </c>
      <c r="B639" s="8" t="s">
        <v>2600</v>
      </c>
      <c r="C639" s="8" t="s">
        <v>2601</v>
      </c>
      <c r="D639" s="11">
        <v>1.109071023E9</v>
      </c>
      <c r="E639" s="8" t="s">
        <v>24</v>
      </c>
      <c r="F639" s="8" t="str">
        <f t="shared" si="1"/>
        <v>BUY</v>
      </c>
      <c r="G639" s="12">
        <v>11.94</v>
      </c>
      <c r="H639" s="12">
        <v>1000.0</v>
      </c>
      <c r="I639" s="7">
        <v>43964.0</v>
      </c>
      <c r="J639" s="14">
        <v>14.64</v>
      </c>
      <c r="K639" s="14">
        <f t="shared" si="2"/>
        <v>1226.130653</v>
      </c>
      <c r="L639" s="15">
        <f t="shared" si="3"/>
        <v>0.2261306533</v>
      </c>
      <c r="M639" s="15">
        <f t="shared" si="4"/>
        <v>-0.2261306533</v>
      </c>
      <c r="N639" s="8">
        <f t="shared" si="5"/>
        <v>23</v>
      </c>
    </row>
    <row r="640" ht="12.75" customHeight="1">
      <c r="A640" s="7">
        <v>43942.0</v>
      </c>
      <c r="B640" s="8" t="s">
        <v>2766</v>
      </c>
      <c r="C640" s="8" t="s">
        <v>2767</v>
      </c>
      <c r="D640" s="11">
        <v>6.380116E7</v>
      </c>
      <c r="E640" s="8" t="s">
        <v>20</v>
      </c>
      <c r="F640" s="8" t="str">
        <f t="shared" si="1"/>
        <v>SELL</v>
      </c>
      <c r="G640" s="12">
        <v>11.31</v>
      </c>
      <c r="H640" s="12">
        <v>1000.0</v>
      </c>
      <c r="I640" s="7">
        <v>44308.0</v>
      </c>
      <c r="J640" s="14">
        <v>8.91</v>
      </c>
      <c r="K640" s="14">
        <f t="shared" si="2"/>
        <v>787.7984085</v>
      </c>
      <c r="L640" s="15">
        <f t="shared" si="3"/>
        <v>0.2122015915</v>
      </c>
      <c r="M640" s="15">
        <f t="shared" si="4"/>
        <v>-0.2122015915</v>
      </c>
      <c r="N640" s="8">
        <f t="shared" si="5"/>
        <v>366</v>
      </c>
    </row>
    <row r="641" ht="12.75" customHeight="1">
      <c r="A641" s="7">
        <v>43942.0</v>
      </c>
      <c r="B641" s="8" t="s">
        <v>2862</v>
      </c>
      <c r="C641" s="8" t="s">
        <v>2863</v>
      </c>
      <c r="D641" s="11">
        <v>1.27786242E9</v>
      </c>
      <c r="E641" s="8" t="s">
        <v>24</v>
      </c>
      <c r="F641" s="8" t="str">
        <f t="shared" si="1"/>
        <v>BUY</v>
      </c>
      <c r="G641" s="12">
        <v>5.131472</v>
      </c>
      <c r="H641" s="12">
        <v>1000.0</v>
      </c>
      <c r="I641" s="16">
        <v>44727.0</v>
      </c>
      <c r="J641" s="14">
        <v>10.705193</v>
      </c>
      <c r="K641" s="14">
        <f t="shared" si="2"/>
        <v>2086.183653</v>
      </c>
      <c r="L641" s="15">
        <f t="shared" si="3"/>
        <v>1.086183653</v>
      </c>
      <c r="M641" s="15">
        <f t="shared" si="4"/>
        <v>-1.086183653</v>
      </c>
      <c r="N641" s="8">
        <f t="shared" si="5"/>
        <v>785</v>
      </c>
    </row>
    <row r="642" ht="12.75" customHeight="1">
      <c r="A642" s="7">
        <v>43945.0</v>
      </c>
      <c r="B642" s="8" t="s">
        <v>607</v>
      </c>
      <c r="C642" s="8" t="s">
        <v>608</v>
      </c>
      <c r="D642" s="11">
        <v>8.7276728E8</v>
      </c>
      <c r="E642" s="8" t="s">
        <v>20</v>
      </c>
      <c r="F642" s="8" t="str">
        <f t="shared" si="1"/>
        <v>SELL</v>
      </c>
      <c r="G642" s="12">
        <v>4.640679</v>
      </c>
      <c r="H642" s="12">
        <v>1000.0</v>
      </c>
      <c r="I642" s="7">
        <v>44090.0</v>
      </c>
      <c r="J642" s="14">
        <v>3.351056</v>
      </c>
      <c r="K642" s="14">
        <f t="shared" si="2"/>
        <v>722.1046748</v>
      </c>
      <c r="L642" s="15">
        <f t="shared" si="3"/>
        <v>0.2778953252</v>
      </c>
      <c r="M642" s="15">
        <f t="shared" si="4"/>
        <v>-0.2778953252</v>
      </c>
      <c r="N642" s="8">
        <f t="shared" si="5"/>
        <v>145</v>
      </c>
    </row>
    <row r="643" ht="12.75" customHeight="1">
      <c r="A643" s="7">
        <v>43948.0</v>
      </c>
      <c r="B643" s="8" t="s">
        <v>2866</v>
      </c>
      <c r="C643" s="8" t="s">
        <v>2867</v>
      </c>
      <c r="D643" s="11">
        <v>1.345217257E9</v>
      </c>
      <c r="E643" s="8" t="s">
        <v>24</v>
      </c>
      <c r="F643" s="8" t="str">
        <f t="shared" si="1"/>
        <v>BUY</v>
      </c>
      <c r="G643" s="12">
        <v>3.55</v>
      </c>
      <c r="H643" s="12">
        <v>1000.0</v>
      </c>
      <c r="I643" s="16">
        <v>44727.0</v>
      </c>
      <c r="J643" s="14">
        <v>9.3</v>
      </c>
      <c r="K643" s="14">
        <f t="shared" si="2"/>
        <v>2619.71831</v>
      </c>
      <c r="L643" s="15">
        <f t="shared" si="3"/>
        <v>1.61971831</v>
      </c>
      <c r="M643" s="15">
        <f t="shared" si="4"/>
        <v>-1.61971831</v>
      </c>
      <c r="N643" s="8">
        <f t="shared" si="5"/>
        <v>779</v>
      </c>
    </row>
    <row r="644" ht="12.75" customHeight="1">
      <c r="A644" s="7">
        <v>43949.0</v>
      </c>
      <c r="B644" s="8" t="s">
        <v>2646</v>
      </c>
      <c r="C644" s="8" t="s">
        <v>2647</v>
      </c>
      <c r="D644" s="11">
        <v>6.70621584E8</v>
      </c>
      <c r="E644" s="8" t="s">
        <v>24</v>
      </c>
      <c r="F644" s="8" t="str">
        <f t="shared" si="1"/>
        <v>BUY</v>
      </c>
      <c r="G644" s="12">
        <v>25.4</v>
      </c>
      <c r="H644" s="12">
        <v>1000.0</v>
      </c>
      <c r="I644" s="16">
        <v>44727.0</v>
      </c>
      <c r="J644" s="14">
        <v>12.49</v>
      </c>
      <c r="K644" s="14">
        <f t="shared" si="2"/>
        <v>491.7322835</v>
      </c>
      <c r="L644" s="15">
        <f t="shared" si="3"/>
        <v>-0.5082677165</v>
      </c>
      <c r="M644" s="15">
        <f t="shared" si="4"/>
        <v>0.5082677165</v>
      </c>
      <c r="N644" s="8">
        <f t="shared" si="5"/>
        <v>778</v>
      </c>
    </row>
    <row r="645" ht="12.75" customHeight="1">
      <c r="A645" s="7">
        <v>43950.0</v>
      </c>
      <c r="B645" s="8" t="s">
        <v>2868</v>
      </c>
      <c r="C645" s="8" t="s">
        <v>2869</v>
      </c>
      <c r="D645" s="11">
        <v>3.0874392E8</v>
      </c>
      <c r="E645" s="8" t="s">
        <v>20</v>
      </c>
      <c r="F645" s="8" t="str">
        <f t="shared" si="1"/>
        <v>SELL</v>
      </c>
      <c r="G645" s="12">
        <v>6.14</v>
      </c>
      <c r="H645" s="12">
        <v>1000.0</v>
      </c>
      <c r="I645" s="16">
        <v>44386.0</v>
      </c>
      <c r="J645" s="14">
        <v>5.27</v>
      </c>
      <c r="K645" s="14">
        <f t="shared" si="2"/>
        <v>858.3061889</v>
      </c>
      <c r="L645" s="15">
        <f t="shared" si="3"/>
        <v>0.1416938111</v>
      </c>
      <c r="M645" s="15">
        <f t="shared" si="4"/>
        <v>-0.1416938111</v>
      </c>
      <c r="N645" s="8">
        <f t="shared" si="5"/>
        <v>436</v>
      </c>
    </row>
    <row r="646" ht="12.75" customHeight="1">
      <c r="A646" s="7">
        <v>43951.0</v>
      </c>
      <c r="B646" s="8" t="s">
        <v>1301</v>
      </c>
      <c r="C646" s="8" t="s">
        <v>1302</v>
      </c>
      <c r="D646" s="11">
        <v>3.44609216E8</v>
      </c>
      <c r="E646" s="8" t="s">
        <v>24</v>
      </c>
      <c r="F646" s="8" t="str">
        <f t="shared" si="1"/>
        <v>BUY</v>
      </c>
      <c r="G646" s="12">
        <v>29.559999</v>
      </c>
      <c r="H646" s="12">
        <v>1000.0</v>
      </c>
      <c r="I646" s="16">
        <v>44727.0</v>
      </c>
      <c r="J646" s="14">
        <v>45.009998</v>
      </c>
      <c r="K646" s="14">
        <f t="shared" si="2"/>
        <v>1522.665748</v>
      </c>
      <c r="L646" s="15">
        <f t="shared" si="3"/>
        <v>0.5226657484</v>
      </c>
      <c r="M646" s="15">
        <f t="shared" si="4"/>
        <v>-0.5226657484</v>
      </c>
      <c r="N646" s="8">
        <f t="shared" si="5"/>
        <v>776</v>
      </c>
    </row>
    <row r="647" ht="12.75" customHeight="1">
      <c r="A647" s="16">
        <v>43957.0</v>
      </c>
      <c r="B647" s="8" t="s">
        <v>700</v>
      </c>
      <c r="C647" s="8" t="s">
        <v>701</v>
      </c>
      <c r="D647" s="11">
        <v>1.226514744E9</v>
      </c>
      <c r="E647" s="18" t="s">
        <v>24</v>
      </c>
      <c r="F647" s="17" t="str">
        <f t="shared" si="1"/>
        <v>BUY</v>
      </c>
      <c r="G647" s="12">
        <v>10.78</v>
      </c>
      <c r="H647" s="12">
        <v>1000.0</v>
      </c>
      <c r="I647" s="16">
        <v>44727.0</v>
      </c>
      <c r="J647" s="14">
        <v>40.939999</v>
      </c>
      <c r="K647" s="14">
        <f t="shared" si="2"/>
        <v>3797.773562</v>
      </c>
      <c r="L647" s="15">
        <f t="shared" si="3"/>
        <v>2.797773562</v>
      </c>
      <c r="M647" s="15">
        <f t="shared" si="4"/>
        <v>-2.797773562</v>
      </c>
      <c r="N647" s="8">
        <f t="shared" si="5"/>
        <v>770</v>
      </c>
    </row>
    <row r="648" ht="12.75" customHeight="1">
      <c r="A648" s="16">
        <v>43962.0</v>
      </c>
      <c r="B648" s="8" t="s">
        <v>2874</v>
      </c>
      <c r="C648" s="8" t="s">
        <v>2875</v>
      </c>
      <c r="D648" s="11">
        <v>1.8551913E9</v>
      </c>
      <c r="E648" s="17" t="s">
        <v>20</v>
      </c>
      <c r="F648" s="18" t="str">
        <f t="shared" si="1"/>
        <v>SELL</v>
      </c>
      <c r="G648" s="12">
        <v>10.51</v>
      </c>
      <c r="H648" s="12">
        <v>1000.0</v>
      </c>
      <c r="I648" s="16">
        <v>44727.0</v>
      </c>
      <c r="J648" s="14">
        <v>18.469999</v>
      </c>
      <c r="K648" s="14">
        <f t="shared" si="2"/>
        <v>1757.373834</v>
      </c>
      <c r="L648" s="15">
        <f t="shared" si="3"/>
        <v>-0.7573738344</v>
      </c>
      <c r="M648" s="15">
        <f t="shared" si="4"/>
        <v>0.7573738344</v>
      </c>
      <c r="N648" s="8">
        <f t="shared" si="5"/>
        <v>765</v>
      </c>
    </row>
    <row r="649" ht="12.75" customHeight="1">
      <c r="A649" s="7">
        <v>43963.0</v>
      </c>
      <c r="B649" s="8" t="s">
        <v>2876</v>
      </c>
      <c r="C649" s="8" t="s">
        <v>2877</v>
      </c>
      <c r="D649" s="11">
        <v>1.06098575E9</v>
      </c>
      <c r="E649" s="8" t="s">
        <v>24</v>
      </c>
      <c r="F649" s="8" t="str">
        <f t="shared" si="1"/>
        <v>BUY</v>
      </c>
      <c r="G649" s="12">
        <v>54.560001</v>
      </c>
      <c r="H649" s="12">
        <v>1000.0</v>
      </c>
      <c r="I649" s="7">
        <v>44270.0</v>
      </c>
      <c r="J649" s="14">
        <v>241.309998</v>
      </c>
      <c r="K649" s="14">
        <f t="shared" si="2"/>
        <v>4422.837126</v>
      </c>
      <c r="L649" s="15">
        <f t="shared" si="3"/>
        <v>3.422837126</v>
      </c>
      <c r="M649" s="15">
        <f t="shared" si="4"/>
        <v>-3.422837126</v>
      </c>
      <c r="N649" s="8">
        <f t="shared" si="5"/>
        <v>307</v>
      </c>
    </row>
    <row r="650" ht="12.75" customHeight="1">
      <c r="A650" s="7">
        <v>43964.0</v>
      </c>
      <c r="B650" s="8" t="s">
        <v>695</v>
      </c>
      <c r="C650" s="8" t="s">
        <v>696</v>
      </c>
      <c r="D650" s="11">
        <v>6.16218443E8</v>
      </c>
      <c r="E650" s="8" t="s">
        <v>24</v>
      </c>
      <c r="F650" s="8" t="str">
        <f t="shared" si="1"/>
        <v>BUY</v>
      </c>
      <c r="G650" s="12">
        <v>40.669998</v>
      </c>
      <c r="H650" s="12">
        <v>1000.0</v>
      </c>
      <c r="I650" s="7">
        <v>44035.0</v>
      </c>
      <c r="J650" s="14">
        <v>139.589996</v>
      </c>
      <c r="K650" s="14">
        <f t="shared" si="2"/>
        <v>3432.259721</v>
      </c>
      <c r="L650" s="15">
        <f t="shared" si="3"/>
        <v>2.432259721</v>
      </c>
      <c r="M650" s="15">
        <f t="shared" si="4"/>
        <v>-2.432259721</v>
      </c>
      <c r="N650" s="8">
        <f t="shared" si="5"/>
        <v>71</v>
      </c>
    </row>
    <row r="651" ht="12.75" customHeight="1">
      <c r="A651" s="7">
        <v>43964.0</v>
      </c>
      <c r="B651" s="8" t="s">
        <v>2600</v>
      </c>
      <c r="C651" s="8" t="s">
        <v>2601</v>
      </c>
      <c r="D651" s="11">
        <v>1.109071023E9</v>
      </c>
      <c r="E651" s="8" t="s">
        <v>20</v>
      </c>
      <c r="F651" s="8" t="str">
        <f t="shared" si="1"/>
        <v>SELL</v>
      </c>
      <c r="G651" s="12">
        <v>14.64</v>
      </c>
      <c r="H651" s="12">
        <v>1000.0</v>
      </c>
      <c r="I651" s="16">
        <v>44727.0</v>
      </c>
      <c r="J651" s="14">
        <v>30.09</v>
      </c>
      <c r="K651" s="14">
        <f t="shared" si="2"/>
        <v>2055.327869</v>
      </c>
      <c r="L651" s="15">
        <f t="shared" si="3"/>
        <v>-1.055327869</v>
      </c>
      <c r="M651" s="15">
        <f t="shared" si="4"/>
        <v>1.055327869</v>
      </c>
      <c r="N651" s="8">
        <f t="shared" si="5"/>
        <v>763</v>
      </c>
    </row>
    <row r="652" ht="12.75" customHeight="1">
      <c r="A652" s="7">
        <v>43965.0</v>
      </c>
      <c r="B652" s="8" t="s">
        <v>2820</v>
      </c>
      <c r="C652" s="8" t="s">
        <v>2821</v>
      </c>
      <c r="D652" s="11">
        <v>4.3232955E8</v>
      </c>
      <c r="E652" s="8" t="s">
        <v>20</v>
      </c>
      <c r="F652" s="8" t="str">
        <f t="shared" si="1"/>
        <v>SELL</v>
      </c>
      <c r="G652" s="12">
        <v>51.494999</v>
      </c>
      <c r="H652" s="12">
        <v>1000.0</v>
      </c>
      <c r="I652" s="16">
        <v>44727.0</v>
      </c>
      <c r="J652" s="14">
        <v>23.66</v>
      </c>
      <c r="K652" s="14">
        <f t="shared" si="2"/>
        <v>459.4620926</v>
      </c>
      <c r="L652" s="15">
        <f t="shared" si="3"/>
        <v>0.5405379074</v>
      </c>
      <c r="M652" s="15">
        <f t="shared" si="4"/>
        <v>-0.5405379074</v>
      </c>
      <c r="N652" s="8">
        <f t="shared" si="5"/>
        <v>762</v>
      </c>
    </row>
    <row r="653" ht="12.75" customHeight="1">
      <c r="A653" s="7">
        <v>43970.0</v>
      </c>
      <c r="B653" s="8" t="s">
        <v>2892</v>
      </c>
      <c r="C653" s="8" t="s">
        <v>2893</v>
      </c>
      <c r="D653" s="11">
        <v>6469979.0</v>
      </c>
      <c r="E653" s="8" t="s">
        <v>20</v>
      </c>
      <c r="F653" s="8" t="str">
        <f t="shared" si="1"/>
        <v>SELL</v>
      </c>
      <c r="G653" s="12">
        <v>74.5</v>
      </c>
      <c r="H653" s="12">
        <v>1000.0</v>
      </c>
      <c r="I653" s="16">
        <v>44727.0</v>
      </c>
      <c r="J653" s="14">
        <v>9.25</v>
      </c>
      <c r="K653" s="14">
        <f t="shared" si="2"/>
        <v>124.1610738</v>
      </c>
      <c r="L653" s="15">
        <f t="shared" si="3"/>
        <v>0.8758389262</v>
      </c>
      <c r="M653" s="15">
        <f t="shared" si="4"/>
        <v>-0.8758389262</v>
      </c>
      <c r="N653" s="8">
        <f t="shared" si="5"/>
        <v>757</v>
      </c>
    </row>
    <row r="654" ht="12.75" customHeight="1">
      <c r="A654" s="7">
        <v>43972.0</v>
      </c>
      <c r="B654" s="8" t="s">
        <v>2894</v>
      </c>
      <c r="C654" s="8" t="s">
        <v>2895</v>
      </c>
      <c r="D654" s="11">
        <v>9.136744E8</v>
      </c>
      <c r="E654" s="8" t="s">
        <v>20</v>
      </c>
      <c r="F654" s="8" t="str">
        <f t="shared" si="1"/>
        <v>SELL</v>
      </c>
      <c r="G654" s="12">
        <v>81.577042</v>
      </c>
      <c r="H654" s="12">
        <v>1000.0</v>
      </c>
      <c r="I654" s="16">
        <v>44727.0</v>
      </c>
      <c r="J654" s="14">
        <v>168.076813</v>
      </c>
      <c r="K654" s="14">
        <f t="shared" si="2"/>
        <v>2060.344539</v>
      </c>
      <c r="L654" s="15">
        <f t="shared" si="3"/>
        <v>-1.060344539</v>
      </c>
      <c r="M654" s="15">
        <f t="shared" si="4"/>
        <v>1.060344539</v>
      </c>
      <c r="N654" s="8">
        <f t="shared" si="5"/>
        <v>755</v>
      </c>
    </row>
    <row r="655" ht="12.75" customHeight="1">
      <c r="A655" s="7">
        <v>43977.0</v>
      </c>
      <c r="B655" s="8" t="s">
        <v>2228</v>
      </c>
      <c r="C655" s="8" t="s">
        <v>2229</v>
      </c>
      <c r="D655" s="11">
        <v>3.30985969E8</v>
      </c>
      <c r="E655" s="8" t="s">
        <v>20</v>
      </c>
      <c r="F655" s="8" t="str">
        <f t="shared" si="1"/>
        <v>SELL</v>
      </c>
      <c r="G655" s="12">
        <v>20.01</v>
      </c>
      <c r="H655" s="12">
        <v>1000.0</v>
      </c>
      <c r="I655" s="7">
        <v>44426.0</v>
      </c>
      <c r="J655" s="14">
        <v>17.27</v>
      </c>
      <c r="K655" s="14">
        <f t="shared" si="2"/>
        <v>863.0684658</v>
      </c>
      <c r="L655" s="15">
        <f t="shared" si="3"/>
        <v>0.1369315342</v>
      </c>
      <c r="M655" s="15">
        <f t="shared" si="4"/>
        <v>-0.1369315342</v>
      </c>
      <c r="N655" s="8">
        <f t="shared" si="5"/>
        <v>449</v>
      </c>
    </row>
    <row r="656" ht="12.75" customHeight="1">
      <c r="A656" s="7">
        <v>43978.0</v>
      </c>
      <c r="B656" s="8" t="s">
        <v>2896</v>
      </c>
      <c r="C656" s="8" t="s">
        <v>2897</v>
      </c>
      <c r="D656" s="11">
        <v>5.21584352E8</v>
      </c>
      <c r="E656" s="8" t="s">
        <v>24</v>
      </c>
      <c r="F656" s="8" t="str">
        <f t="shared" si="1"/>
        <v>BUY</v>
      </c>
      <c r="G656" s="12">
        <v>14.442702</v>
      </c>
      <c r="H656" s="12">
        <v>1000.0</v>
      </c>
      <c r="I656" s="16">
        <v>44727.0</v>
      </c>
      <c r="J656" s="14">
        <v>17.054167</v>
      </c>
      <c r="K656" s="14">
        <f t="shared" si="2"/>
        <v>1180.815543</v>
      </c>
      <c r="L656" s="15">
        <f t="shared" si="3"/>
        <v>0.1808155427</v>
      </c>
      <c r="M656" s="15">
        <f t="shared" si="4"/>
        <v>-0.1808155427</v>
      </c>
      <c r="N656" s="8">
        <f t="shared" si="5"/>
        <v>749</v>
      </c>
    </row>
    <row r="657" ht="12.75" customHeight="1">
      <c r="A657" s="7">
        <v>43979.0</v>
      </c>
      <c r="B657" s="8" t="s">
        <v>1811</v>
      </c>
      <c r="C657" s="8" t="s">
        <v>1812</v>
      </c>
      <c r="D657" s="11">
        <v>1.87650648E9</v>
      </c>
      <c r="E657" s="8" t="s">
        <v>24</v>
      </c>
      <c r="F657" s="8" t="str">
        <f t="shared" si="1"/>
        <v>BUY</v>
      </c>
      <c r="G657" s="12">
        <v>53.540001</v>
      </c>
      <c r="H657" s="12">
        <v>1000.0</v>
      </c>
      <c r="I657" s="7">
        <v>44028.0</v>
      </c>
      <c r="J657" s="14">
        <v>57.950001</v>
      </c>
      <c r="K657" s="14">
        <f t="shared" si="2"/>
        <v>1082.368321</v>
      </c>
      <c r="L657" s="15">
        <f t="shared" si="3"/>
        <v>0.08236832121</v>
      </c>
      <c r="M657" s="15">
        <f t="shared" si="4"/>
        <v>-0.08236832121</v>
      </c>
      <c r="N657" s="8">
        <f t="shared" si="5"/>
        <v>49</v>
      </c>
    </row>
    <row r="658" ht="12.75" customHeight="1">
      <c r="A658" s="7">
        <v>43979.0</v>
      </c>
      <c r="B658" s="8" t="s">
        <v>2898</v>
      </c>
      <c r="C658" s="8" t="s">
        <v>2899</v>
      </c>
      <c r="D658" s="11">
        <v>1.603186788E9</v>
      </c>
      <c r="E658" s="8" t="s">
        <v>24</v>
      </c>
      <c r="F658" s="8" t="str">
        <f t="shared" si="1"/>
        <v>BUY</v>
      </c>
      <c r="G658" s="12">
        <v>41.542805</v>
      </c>
      <c r="H658" s="12">
        <v>1000.0</v>
      </c>
      <c r="I658" s="16">
        <v>44727.0</v>
      </c>
      <c r="J658" s="14">
        <v>88.468636</v>
      </c>
      <c r="K658" s="14">
        <f t="shared" si="2"/>
        <v>2129.577817</v>
      </c>
      <c r="L658" s="15">
        <f t="shared" si="3"/>
        <v>1.129577817</v>
      </c>
      <c r="M658" s="15">
        <f t="shared" si="4"/>
        <v>-1.129577817</v>
      </c>
      <c r="N658" s="8">
        <f t="shared" si="5"/>
        <v>748</v>
      </c>
    </row>
    <row r="659" ht="12.75" customHeight="1">
      <c r="A659" s="7">
        <v>43979.0</v>
      </c>
      <c r="B659" s="8" t="s">
        <v>2900</v>
      </c>
      <c r="C659" s="8" t="s">
        <v>2901</v>
      </c>
      <c r="D659" s="11">
        <v>8.15749204E8</v>
      </c>
      <c r="E659" s="8" t="s">
        <v>20</v>
      </c>
      <c r="F659" s="8" t="str">
        <f t="shared" si="1"/>
        <v>SELL</v>
      </c>
      <c r="G659" s="12">
        <v>18.468111</v>
      </c>
      <c r="H659" s="12">
        <v>1000.0</v>
      </c>
      <c r="I659" s="16">
        <v>44727.0</v>
      </c>
      <c r="J659" s="14">
        <v>31.260242</v>
      </c>
      <c r="K659" s="14">
        <f t="shared" si="2"/>
        <v>1692.6605</v>
      </c>
      <c r="L659" s="15">
        <f t="shared" si="3"/>
        <v>-0.6926605</v>
      </c>
      <c r="M659" s="15">
        <f t="shared" si="4"/>
        <v>0.6926605</v>
      </c>
      <c r="N659" s="8">
        <f t="shared" si="5"/>
        <v>748</v>
      </c>
    </row>
    <row r="660" ht="12.75" customHeight="1">
      <c r="A660" s="7">
        <v>43983.0</v>
      </c>
      <c r="B660" s="8" t="s">
        <v>640</v>
      </c>
      <c r="C660" s="8" t="s">
        <v>641</v>
      </c>
      <c r="D660" s="11">
        <v>9.3259816E7</v>
      </c>
      <c r="E660" s="8" t="s">
        <v>20</v>
      </c>
      <c r="F660" s="8" t="str">
        <f t="shared" si="1"/>
        <v>SELL</v>
      </c>
      <c r="G660" s="12">
        <v>15.32</v>
      </c>
      <c r="H660" s="12">
        <v>1000.0</v>
      </c>
      <c r="I660" s="16">
        <v>44727.0</v>
      </c>
      <c r="J660" s="14">
        <v>1.67</v>
      </c>
      <c r="K660" s="14">
        <f t="shared" si="2"/>
        <v>109.0078329</v>
      </c>
      <c r="L660" s="15">
        <f t="shared" si="3"/>
        <v>0.8909921671</v>
      </c>
      <c r="M660" s="15">
        <f t="shared" si="4"/>
        <v>-0.8909921671</v>
      </c>
      <c r="N660" s="8">
        <f t="shared" si="5"/>
        <v>744</v>
      </c>
    </row>
    <row r="661" ht="12.75" customHeight="1">
      <c r="A661" s="7">
        <v>43984.0</v>
      </c>
      <c r="B661" s="8" t="s">
        <v>2906</v>
      </c>
      <c r="C661" s="8" t="s">
        <v>2907</v>
      </c>
      <c r="D661" s="11">
        <v>7.8546791E8</v>
      </c>
      <c r="E661" s="8" t="s">
        <v>20</v>
      </c>
      <c r="F661" s="8" t="str">
        <f t="shared" si="1"/>
        <v>SELL</v>
      </c>
      <c r="G661" s="12">
        <v>40.18</v>
      </c>
      <c r="H661" s="12">
        <v>1000.0</v>
      </c>
      <c r="I661" s="16">
        <v>44727.0</v>
      </c>
      <c r="J661" s="14">
        <v>13.31</v>
      </c>
      <c r="K661" s="14">
        <f t="shared" si="2"/>
        <v>331.259333</v>
      </c>
      <c r="L661" s="15">
        <f t="shared" si="3"/>
        <v>0.668740667</v>
      </c>
      <c r="M661" s="15">
        <f t="shared" si="4"/>
        <v>-0.668740667</v>
      </c>
      <c r="N661" s="8">
        <f t="shared" si="5"/>
        <v>743</v>
      </c>
    </row>
    <row r="662" ht="12.75" customHeight="1">
      <c r="A662" s="7">
        <v>43985.0</v>
      </c>
      <c r="B662" s="8" t="s">
        <v>164</v>
      </c>
      <c r="C662" s="8" t="s">
        <v>165</v>
      </c>
      <c r="D662" s="11">
        <v>9.06246745E8</v>
      </c>
      <c r="E662" s="8" t="s">
        <v>20</v>
      </c>
      <c r="F662" s="8" t="str">
        <f t="shared" si="1"/>
        <v>SELL</v>
      </c>
      <c r="G662" s="12">
        <v>19.327871</v>
      </c>
      <c r="H662" s="12">
        <v>1000.0</v>
      </c>
      <c r="I662" s="7">
        <v>44475.0</v>
      </c>
      <c r="J662" s="14">
        <v>26.1555</v>
      </c>
      <c r="K662" s="14">
        <f t="shared" si="2"/>
        <v>1353.25303</v>
      </c>
      <c r="L662" s="15">
        <f t="shared" si="3"/>
        <v>-0.3532530303</v>
      </c>
      <c r="M662" s="15">
        <f t="shared" si="4"/>
        <v>0.3532530303</v>
      </c>
      <c r="N662" s="8">
        <f t="shared" si="5"/>
        <v>490</v>
      </c>
    </row>
    <row r="663" ht="12.75" customHeight="1">
      <c r="A663" s="7">
        <v>43985.0</v>
      </c>
      <c r="B663" s="8" t="s">
        <v>2726</v>
      </c>
      <c r="C663" s="8" t="s">
        <v>2727</v>
      </c>
      <c r="D663" s="11">
        <v>8.05370054E8</v>
      </c>
      <c r="E663" s="8" t="s">
        <v>24</v>
      </c>
      <c r="F663" s="8" t="str">
        <f t="shared" si="1"/>
        <v>BUY</v>
      </c>
      <c r="G663" s="12">
        <v>16.389999</v>
      </c>
      <c r="H663" s="12">
        <v>1000.0</v>
      </c>
      <c r="I663" s="7">
        <v>44032.0</v>
      </c>
      <c r="J663" s="14">
        <v>22.98</v>
      </c>
      <c r="K663" s="14">
        <f t="shared" si="2"/>
        <v>1402.074521</v>
      </c>
      <c r="L663" s="15">
        <f t="shared" si="3"/>
        <v>0.4020745212</v>
      </c>
      <c r="M663" s="15">
        <f t="shared" si="4"/>
        <v>-0.4020745212</v>
      </c>
      <c r="N663" s="8">
        <f t="shared" si="5"/>
        <v>47</v>
      </c>
    </row>
    <row r="664" ht="12.75" customHeight="1">
      <c r="A664" s="7">
        <v>43991.0</v>
      </c>
      <c r="B664" s="8" t="s">
        <v>1898</v>
      </c>
      <c r="C664" s="8" t="s">
        <v>1899</v>
      </c>
      <c r="D664" s="11">
        <v>5.1284772E8</v>
      </c>
      <c r="E664" s="8" t="s">
        <v>24</v>
      </c>
      <c r="F664" s="8" t="str">
        <f t="shared" si="1"/>
        <v>BUY</v>
      </c>
      <c r="G664" s="12">
        <v>3.7</v>
      </c>
      <c r="H664" s="12">
        <v>1000.0</v>
      </c>
      <c r="I664" s="16">
        <v>44727.0</v>
      </c>
      <c r="J664" s="14">
        <v>1.36</v>
      </c>
      <c r="K664" s="14">
        <f t="shared" si="2"/>
        <v>367.5675676</v>
      </c>
      <c r="L664" s="15">
        <f t="shared" si="3"/>
        <v>-0.6324324324</v>
      </c>
      <c r="M664" s="15">
        <f t="shared" si="4"/>
        <v>0.6324324324</v>
      </c>
      <c r="N664" s="8">
        <f t="shared" si="5"/>
        <v>736</v>
      </c>
    </row>
    <row r="665" ht="12.75" customHeight="1">
      <c r="A665" s="7">
        <v>43991.0</v>
      </c>
      <c r="B665" s="8" t="s">
        <v>656</v>
      </c>
      <c r="C665" s="8" t="s">
        <v>657</v>
      </c>
      <c r="D665" s="11">
        <v>9.4743293E8</v>
      </c>
      <c r="E665" s="8" t="s">
        <v>20</v>
      </c>
      <c r="F665" s="8" t="str">
        <f t="shared" si="1"/>
        <v>SELL</v>
      </c>
      <c r="G665" s="12">
        <v>17.280001</v>
      </c>
      <c r="H665" s="12">
        <v>1000.0</v>
      </c>
      <c r="I665" s="16">
        <v>44727.0</v>
      </c>
      <c r="J665" s="14">
        <v>22.200001</v>
      </c>
      <c r="K665" s="14">
        <f t="shared" si="2"/>
        <v>1284.722206</v>
      </c>
      <c r="L665" s="15">
        <f t="shared" si="3"/>
        <v>-0.2847222057</v>
      </c>
      <c r="M665" s="15">
        <f t="shared" si="4"/>
        <v>0.2847222057</v>
      </c>
      <c r="N665" s="8">
        <f t="shared" si="5"/>
        <v>736</v>
      </c>
    </row>
    <row r="666" ht="12.75" customHeight="1">
      <c r="A666" s="16">
        <v>43991.0</v>
      </c>
      <c r="B666" s="8" t="s">
        <v>2190</v>
      </c>
      <c r="C666" s="8" t="s">
        <v>2191</v>
      </c>
      <c r="D666" s="11">
        <v>1.37249993E9</v>
      </c>
      <c r="E666" s="17" t="s">
        <v>20</v>
      </c>
      <c r="F666" s="18" t="str">
        <f t="shared" si="1"/>
        <v>SELL</v>
      </c>
      <c r="G666" s="12">
        <v>12.42</v>
      </c>
      <c r="H666" s="12">
        <v>1000.0</v>
      </c>
      <c r="I666" s="16">
        <v>44123.0</v>
      </c>
      <c r="J666" s="14">
        <v>10.9</v>
      </c>
      <c r="K666" s="14">
        <f t="shared" si="2"/>
        <v>877.6167472</v>
      </c>
      <c r="L666" s="15">
        <f t="shared" si="3"/>
        <v>0.1223832528</v>
      </c>
      <c r="M666" s="15">
        <f t="shared" si="4"/>
        <v>-0.1223832528</v>
      </c>
      <c r="N666" s="8">
        <f t="shared" si="5"/>
        <v>132</v>
      </c>
    </row>
    <row r="667" ht="12.75" customHeight="1">
      <c r="A667" s="7">
        <v>43993.0</v>
      </c>
      <c r="B667" s="8" t="s">
        <v>2908</v>
      </c>
      <c r="C667" s="8" t="s">
        <v>2909</v>
      </c>
      <c r="D667" s="11">
        <v>5.9446683E8</v>
      </c>
      <c r="E667" s="8" t="s">
        <v>24</v>
      </c>
      <c r="F667" s="8" t="str">
        <f t="shared" si="1"/>
        <v>BUY</v>
      </c>
      <c r="G667" s="12">
        <v>12.364127</v>
      </c>
      <c r="H667" s="12">
        <v>1000.0</v>
      </c>
      <c r="I667" s="7">
        <v>44095.0</v>
      </c>
      <c r="J667" s="14">
        <v>14.21942</v>
      </c>
      <c r="K667" s="14">
        <f t="shared" si="2"/>
        <v>1150.054508</v>
      </c>
      <c r="L667" s="15">
        <f t="shared" si="3"/>
        <v>0.1500545085</v>
      </c>
      <c r="M667" s="15">
        <f t="shared" si="4"/>
        <v>-0.1500545085</v>
      </c>
      <c r="N667" s="8">
        <f t="shared" si="5"/>
        <v>102</v>
      </c>
    </row>
    <row r="668" ht="12.75" customHeight="1">
      <c r="A668" s="7">
        <v>43997.0</v>
      </c>
      <c r="B668" s="8" t="s">
        <v>2910</v>
      </c>
      <c r="C668" s="8" t="s">
        <v>2911</v>
      </c>
      <c r="D668" s="11">
        <v>6.54885197E8</v>
      </c>
      <c r="E668" s="8" t="s">
        <v>24</v>
      </c>
      <c r="F668" s="8" t="str">
        <f t="shared" si="1"/>
        <v>BUY</v>
      </c>
      <c r="G668" s="12">
        <v>2.54</v>
      </c>
      <c r="H668" s="12">
        <v>1000.0</v>
      </c>
      <c r="I668" s="16">
        <v>44727.0</v>
      </c>
      <c r="J668" s="14">
        <v>3.43</v>
      </c>
      <c r="K668" s="14">
        <f t="shared" si="2"/>
        <v>1350.393701</v>
      </c>
      <c r="L668" s="15">
        <f t="shared" si="3"/>
        <v>0.3503937008</v>
      </c>
      <c r="M668" s="15">
        <f t="shared" si="4"/>
        <v>-0.3503937008</v>
      </c>
      <c r="N668" s="8">
        <f t="shared" si="5"/>
        <v>730</v>
      </c>
    </row>
    <row r="669" ht="12.75" customHeight="1">
      <c r="A669" s="7">
        <v>44000.0</v>
      </c>
      <c r="B669" s="8" t="s">
        <v>2918</v>
      </c>
      <c r="C669" s="8" t="s">
        <v>2919</v>
      </c>
      <c r="D669" s="11">
        <v>2.34897768E8</v>
      </c>
      <c r="E669" s="8" t="s">
        <v>24</v>
      </c>
      <c r="F669" s="8" t="str">
        <f t="shared" si="1"/>
        <v>BUY</v>
      </c>
      <c r="G669" s="12">
        <v>8.78</v>
      </c>
      <c r="H669" s="12">
        <v>1000.0</v>
      </c>
      <c r="I669" s="16">
        <v>44727.0</v>
      </c>
      <c r="J669" s="14">
        <v>7.3</v>
      </c>
      <c r="K669" s="14">
        <f t="shared" si="2"/>
        <v>831.4350797</v>
      </c>
      <c r="L669" s="15">
        <f t="shared" si="3"/>
        <v>-0.1685649203</v>
      </c>
      <c r="M669" s="15">
        <f t="shared" si="4"/>
        <v>0.1685649203</v>
      </c>
      <c r="N669" s="8">
        <f t="shared" si="5"/>
        <v>727</v>
      </c>
    </row>
    <row r="670" ht="12.75" customHeight="1">
      <c r="A670" s="7">
        <v>44005.0</v>
      </c>
      <c r="B670" s="8" t="s">
        <v>658</v>
      </c>
      <c r="C670" s="8" t="s">
        <v>659</v>
      </c>
      <c r="D670" s="11">
        <v>3.0803136E8</v>
      </c>
      <c r="E670" s="8" t="s">
        <v>20</v>
      </c>
      <c r="F670" s="8" t="str">
        <f t="shared" si="1"/>
        <v>SELL</v>
      </c>
      <c r="G670" s="12">
        <v>9.4</v>
      </c>
      <c r="H670" s="12">
        <v>1000.0</v>
      </c>
      <c r="I670" s="16">
        <v>44727.0</v>
      </c>
      <c r="J670" s="14">
        <v>11.11</v>
      </c>
      <c r="K670" s="14">
        <f t="shared" si="2"/>
        <v>1181.914894</v>
      </c>
      <c r="L670" s="15">
        <f t="shared" si="3"/>
        <v>-0.1819148936</v>
      </c>
      <c r="M670" s="15">
        <f t="shared" si="4"/>
        <v>0.1819148936</v>
      </c>
      <c r="N670" s="8">
        <f t="shared" si="5"/>
        <v>722</v>
      </c>
    </row>
    <row r="671" ht="12.75" customHeight="1">
      <c r="A671" s="7">
        <v>44006.0</v>
      </c>
      <c r="B671" s="8" t="s">
        <v>668</v>
      </c>
      <c r="C671" s="8" t="s">
        <v>669</v>
      </c>
      <c r="D671" s="11">
        <v>5.83698716E8</v>
      </c>
      <c r="E671" s="8" t="s">
        <v>24</v>
      </c>
      <c r="F671" s="8" t="str">
        <f t="shared" si="1"/>
        <v>BUY</v>
      </c>
      <c r="G671" s="12">
        <v>4.6399999</v>
      </c>
      <c r="H671" s="12">
        <v>1000.0</v>
      </c>
      <c r="I671" s="16">
        <v>44727.0</v>
      </c>
      <c r="J671" s="14">
        <v>5.98</v>
      </c>
      <c r="K671" s="14">
        <f t="shared" si="2"/>
        <v>1288.793131</v>
      </c>
      <c r="L671" s="15">
        <f t="shared" si="3"/>
        <v>0.2887931312</v>
      </c>
      <c r="M671" s="15">
        <f t="shared" si="4"/>
        <v>-0.2887931312</v>
      </c>
      <c r="N671" s="8">
        <f t="shared" si="5"/>
        <v>721</v>
      </c>
    </row>
    <row r="672" ht="12.75" customHeight="1">
      <c r="A672" s="7">
        <v>44006.0</v>
      </c>
      <c r="B672" s="8" t="s">
        <v>2924</v>
      </c>
      <c r="C672" s="8" t="s">
        <v>2925</v>
      </c>
      <c r="D672" s="11">
        <v>1.404902536E9</v>
      </c>
      <c r="E672" s="8" t="s">
        <v>24</v>
      </c>
      <c r="F672" s="8" t="str">
        <f t="shared" si="1"/>
        <v>BUY</v>
      </c>
      <c r="G672" s="12">
        <v>74.190002</v>
      </c>
      <c r="H672" s="12">
        <v>1000.0</v>
      </c>
      <c r="I672" s="16">
        <v>44727.0</v>
      </c>
      <c r="J672" s="14">
        <v>5.66</v>
      </c>
      <c r="K672" s="14">
        <f t="shared" si="2"/>
        <v>76.29060315</v>
      </c>
      <c r="L672" s="15">
        <f t="shared" si="3"/>
        <v>-0.9237093969</v>
      </c>
      <c r="M672" s="15">
        <f t="shared" si="4"/>
        <v>0.9237093969</v>
      </c>
      <c r="N672" s="8">
        <f t="shared" si="5"/>
        <v>721</v>
      </c>
    </row>
    <row r="673" ht="12.75" customHeight="1">
      <c r="A673" s="7">
        <v>44006.0</v>
      </c>
      <c r="B673" s="8" t="s">
        <v>1841</v>
      </c>
      <c r="C673" s="8" t="s">
        <v>1842</v>
      </c>
      <c r="D673" s="11">
        <v>1.81971387E9</v>
      </c>
      <c r="E673" s="8" t="s">
        <v>24</v>
      </c>
      <c r="F673" s="8" t="str">
        <f t="shared" si="1"/>
        <v>BUY</v>
      </c>
      <c r="G673" s="12">
        <v>16.345455</v>
      </c>
      <c r="H673" s="12">
        <v>1000.0</v>
      </c>
      <c r="I673" s="7">
        <v>44182.0</v>
      </c>
      <c r="J673" s="14">
        <v>25.667774</v>
      </c>
      <c r="K673" s="14">
        <f t="shared" si="2"/>
        <v>1570.330957</v>
      </c>
      <c r="L673" s="15">
        <f t="shared" si="3"/>
        <v>0.5703309574</v>
      </c>
      <c r="M673" s="15">
        <f t="shared" si="4"/>
        <v>-0.5703309574</v>
      </c>
      <c r="N673" s="8">
        <f t="shared" si="5"/>
        <v>176</v>
      </c>
    </row>
    <row r="674" ht="12.75" customHeight="1">
      <c r="A674" s="16">
        <v>44011.0</v>
      </c>
      <c r="B674" s="8" t="s">
        <v>2928</v>
      </c>
      <c r="C674" s="8" t="s">
        <v>2929</v>
      </c>
      <c r="D674" s="11">
        <v>1.891764472E9</v>
      </c>
      <c r="E674" s="17" t="s">
        <v>20</v>
      </c>
      <c r="F674" s="18" t="str">
        <f t="shared" si="1"/>
        <v>SELL</v>
      </c>
      <c r="G674" s="12">
        <v>46.803833</v>
      </c>
      <c r="H674" s="12">
        <v>1000.0</v>
      </c>
      <c r="I674" s="16">
        <v>44727.0</v>
      </c>
      <c r="J674" s="14">
        <v>75.171219</v>
      </c>
      <c r="K674" s="14">
        <f t="shared" si="2"/>
        <v>1606.091087</v>
      </c>
      <c r="L674" s="15">
        <f t="shared" si="3"/>
        <v>-0.6060910866</v>
      </c>
      <c r="M674" s="15">
        <f t="shared" si="4"/>
        <v>0.6060910866</v>
      </c>
      <c r="N674" s="8">
        <f t="shared" si="5"/>
        <v>716</v>
      </c>
    </row>
    <row r="675" ht="12.75" customHeight="1">
      <c r="A675" s="16">
        <v>44012.0</v>
      </c>
      <c r="B675" s="8" t="s">
        <v>2930</v>
      </c>
      <c r="C675" s="8" t="s">
        <v>2931</v>
      </c>
      <c r="D675" s="11">
        <v>1.07633864E8</v>
      </c>
      <c r="E675" s="18" t="s">
        <v>24</v>
      </c>
      <c r="F675" s="17" t="str">
        <f t="shared" si="1"/>
        <v>BUY</v>
      </c>
      <c r="G675" s="12">
        <v>8.85</v>
      </c>
      <c r="H675" s="12">
        <v>1000.0</v>
      </c>
      <c r="I675" s="16">
        <v>44727.0</v>
      </c>
      <c r="J675" s="14">
        <v>2.92</v>
      </c>
      <c r="K675" s="14">
        <f t="shared" si="2"/>
        <v>329.9435028</v>
      </c>
      <c r="L675" s="15">
        <f t="shared" si="3"/>
        <v>-0.6700564972</v>
      </c>
      <c r="M675" s="15">
        <f t="shared" si="4"/>
        <v>0.6700564972</v>
      </c>
      <c r="N675" s="8">
        <f t="shared" si="5"/>
        <v>715</v>
      </c>
    </row>
    <row r="676" ht="12.75" customHeight="1">
      <c r="A676" s="7">
        <v>44013.0</v>
      </c>
      <c r="B676" s="8" t="s">
        <v>2932</v>
      </c>
      <c r="C676" s="8" t="s">
        <v>2933</v>
      </c>
      <c r="D676" s="11">
        <v>2.14755135E8</v>
      </c>
      <c r="E676" s="8" t="s">
        <v>20</v>
      </c>
      <c r="F676" s="8" t="str">
        <f t="shared" si="1"/>
        <v>SELL</v>
      </c>
      <c r="G676" s="12">
        <v>59.509998</v>
      </c>
      <c r="H676" s="12">
        <v>1000.0</v>
      </c>
      <c r="I676" s="16">
        <v>44727.0</v>
      </c>
      <c r="J676" s="14">
        <v>7.88</v>
      </c>
      <c r="K676" s="14">
        <f t="shared" si="2"/>
        <v>132.4147247</v>
      </c>
      <c r="L676" s="15">
        <f t="shared" si="3"/>
        <v>0.8675852753</v>
      </c>
      <c r="M676" s="15">
        <f t="shared" si="4"/>
        <v>-0.8675852753</v>
      </c>
      <c r="N676" s="8">
        <f t="shared" si="5"/>
        <v>714</v>
      </c>
    </row>
    <row r="677" ht="12.75" customHeight="1">
      <c r="A677" s="16">
        <v>44013.0</v>
      </c>
      <c r="B677" s="8" t="s">
        <v>2934</v>
      </c>
      <c r="C677" s="8" t="s">
        <v>2935</v>
      </c>
      <c r="D677" s="11">
        <v>1.66378909E8</v>
      </c>
      <c r="E677" s="18" t="s">
        <v>24</v>
      </c>
      <c r="F677" s="17" t="str">
        <f t="shared" si="1"/>
        <v>BUY</v>
      </c>
      <c r="G677" s="12">
        <v>19.18</v>
      </c>
      <c r="H677" s="12">
        <v>1000.0</v>
      </c>
      <c r="I677" s="16">
        <v>44025.0</v>
      </c>
      <c r="J677" s="14">
        <v>15.44</v>
      </c>
      <c r="K677" s="14">
        <f t="shared" si="2"/>
        <v>805.0052138</v>
      </c>
      <c r="L677" s="15">
        <f t="shared" si="3"/>
        <v>-0.1949947862</v>
      </c>
      <c r="M677" s="15">
        <f t="shared" si="4"/>
        <v>0.1949947862</v>
      </c>
      <c r="N677" s="8">
        <f t="shared" si="5"/>
        <v>12</v>
      </c>
    </row>
    <row r="678" ht="12.75" customHeight="1">
      <c r="A678" s="7">
        <v>44014.0</v>
      </c>
      <c r="B678" s="8" t="s">
        <v>2353</v>
      </c>
      <c r="C678" s="8" t="s">
        <v>2354</v>
      </c>
      <c r="D678" s="11">
        <v>1.195498111E9</v>
      </c>
      <c r="E678" s="8" t="s">
        <v>20</v>
      </c>
      <c r="F678" s="8" t="str">
        <f t="shared" si="1"/>
        <v>SELL</v>
      </c>
      <c r="G678" s="12">
        <v>13.43</v>
      </c>
      <c r="H678" s="12">
        <v>1000.0</v>
      </c>
      <c r="I678" s="16">
        <v>44727.0</v>
      </c>
      <c r="J678" s="14">
        <v>4.47</v>
      </c>
      <c r="K678" s="14">
        <f t="shared" si="2"/>
        <v>332.8369322</v>
      </c>
      <c r="L678" s="15">
        <f t="shared" si="3"/>
        <v>0.6671630678</v>
      </c>
      <c r="M678" s="15">
        <f t="shared" si="4"/>
        <v>-0.6671630678</v>
      </c>
      <c r="N678" s="8">
        <f t="shared" si="5"/>
        <v>713</v>
      </c>
    </row>
    <row r="679" ht="12.75" customHeight="1">
      <c r="A679" s="7">
        <v>44014.0</v>
      </c>
      <c r="B679" s="8" t="s">
        <v>2262</v>
      </c>
      <c r="C679" s="8" t="s">
        <v>2263</v>
      </c>
      <c r="D679" s="11">
        <v>8.13900908E8</v>
      </c>
      <c r="E679" s="8" t="s">
        <v>20</v>
      </c>
      <c r="F679" s="8" t="str">
        <f t="shared" si="1"/>
        <v>SELL</v>
      </c>
      <c r="G679" s="12">
        <v>49.529999</v>
      </c>
      <c r="H679" s="12">
        <v>1000.0</v>
      </c>
      <c r="I679" s="16">
        <v>44727.0</v>
      </c>
      <c r="J679" s="14">
        <v>24.469999</v>
      </c>
      <c r="K679" s="14">
        <f t="shared" si="2"/>
        <v>494.0440035</v>
      </c>
      <c r="L679" s="15">
        <f t="shared" si="3"/>
        <v>0.5059559965</v>
      </c>
      <c r="M679" s="15">
        <f t="shared" si="4"/>
        <v>-0.5059559965</v>
      </c>
      <c r="N679" s="8">
        <f t="shared" si="5"/>
        <v>713</v>
      </c>
    </row>
    <row r="680" ht="12.75" customHeight="1">
      <c r="A680" s="7">
        <v>44014.0</v>
      </c>
      <c r="B680" s="8" t="s">
        <v>355</v>
      </c>
      <c r="C680" s="8" t="s">
        <v>356</v>
      </c>
      <c r="D680" s="11">
        <v>1.16025984E8</v>
      </c>
      <c r="E680" s="8" t="s">
        <v>24</v>
      </c>
      <c r="F680" s="8" t="str">
        <f t="shared" si="1"/>
        <v>BUY</v>
      </c>
      <c r="G680" s="12">
        <v>21.450001</v>
      </c>
      <c r="H680" s="12">
        <v>1000.0</v>
      </c>
      <c r="I680" s="16">
        <v>44727.0</v>
      </c>
      <c r="J680" s="14">
        <v>1.52</v>
      </c>
      <c r="K680" s="14">
        <f t="shared" si="2"/>
        <v>70.86246756</v>
      </c>
      <c r="L680" s="15">
        <f t="shared" si="3"/>
        <v>-0.9291375324</v>
      </c>
      <c r="M680" s="15">
        <f t="shared" si="4"/>
        <v>0.9291375324</v>
      </c>
      <c r="N680" s="8">
        <f t="shared" si="5"/>
        <v>713</v>
      </c>
    </row>
    <row r="681" ht="12.75" customHeight="1">
      <c r="A681" s="16">
        <v>44014.0</v>
      </c>
      <c r="B681" s="8" t="s">
        <v>2936</v>
      </c>
      <c r="C681" s="8" t="s">
        <v>2937</v>
      </c>
      <c r="D681" s="11">
        <v>1.693726E8</v>
      </c>
      <c r="E681" s="17" t="s">
        <v>20</v>
      </c>
      <c r="F681" s="18" t="str">
        <f t="shared" si="1"/>
        <v>SELL</v>
      </c>
      <c r="G681" s="12">
        <v>54.299999</v>
      </c>
      <c r="H681" s="12">
        <v>1000.0</v>
      </c>
      <c r="I681" s="16">
        <v>44153.0</v>
      </c>
      <c r="J681" s="14">
        <v>35.77</v>
      </c>
      <c r="K681" s="14">
        <f t="shared" si="2"/>
        <v>658.7477101</v>
      </c>
      <c r="L681" s="15">
        <f t="shared" si="3"/>
        <v>0.3412522899</v>
      </c>
      <c r="M681" s="15">
        <f t="shared" si="4"/>
        <v>-0.3412522899</v>
      </c>
      <c r="N681" s="8">
        <f t="shared" si="5"/>
        <v>139</v>
      </c>
    </row>
    <row r="682" ht="12.75" customHeight="1">
      <c r="A682" s="16">
        <v>44025.0</v>
      </c>
      <c r="B682" s="8" t="s">
        <v>2934</v>
      </c>
      <c r="C682" s="8" t="s">
        <v>2935</v>
      </c>
      <c r="D682" s="11">
        <v>1.66378909E8</v>
      </c>
      <c r="E682" s="17" t="s">
        <v>20</v>
      </c>
      <c r="F682" s="18" t="str">
        <f t="shared" si="1"/>
        <v>SELL</v>
      </c>
      <c r="G682" s="12">
        <v>15.44</v>
      </c>
      <c r="H682" s="12">
        <v>1000.0</v>
      </c>
      <c r="I682" s="16">
        <v>44089.0</v>
      </c>
      <c r="J682" s="14">
        <v>25.35</v>
      </c>
      <c r="K682" s="14">
        <f t="shared" si="2"/>
        <v>1641.839378</v>
      </c>
      <c r="L682" s="15">
        <f t="shared" si="3"/>
        <v>-0.6418393782</v>
      </c>
      <c r="M682" s="15">
        <f t="shared" si="4"/>
        <v>0.6418393782</v>
      </c>
      <c r="N682" s="8">
        <f t="shared" si="5"/>
        <v>64</v>
      </c>
    </row>
    <row r="683" ht="12.75" customHeight="1">
      <c r="A683" s="7">
        <v>44026.0</v>
      </c>
      <c r="B683" s="8" t="s">
        <v>2102</v>
      </c>
      <c r="C683" s="8" t="s">
        <v>2103</v>
      </c>
      <c r="D683" s="11">
        <v>1.181589994E9</v>
      </c>
      <c r="E683" s="8" t="s">
        <v>20</v>
      </c>
      <c r="F683" s="8" t="str">
        <f t="shared" si="1"/>
        <v>SELL</v>
      </c>
      <c r="G683" s="12">
        <v>5.47</v>
      </c>
      <c r="H683" s="12">
        <v>1000.0</v>
      </c>
      <c r="I683" s="16">
        <v>44370.0</v>
      </c>
      <c r="J683" s="14">
        <v>24.82</v>
      </c>
      <c r="K683" s="14">
        <f t="shared" si="2"/>
        <v>4537.477148</v>
      </c>
      <c r="L683" s="15">
        <f t="shared" si="3"/>
        <v>-3.537477148</v>
      </c>
      <c r="M683" s="15">
        <f t="shared" si="4"/>
        <v>3.537477148</v>
      </c>
      <c r="N683" s="8">
        <f t="shared" si="5"/>
        <v>344</v>
      </c>
    </row>
    <row r="684" ht="12.75" customHeight="1">
      <c r="A684" s="7">
        <v>44027.0</v>
      </c>
      <c r="B684" s="8" t="s">
        <v>2942</v>
      </c>
      <c r="C684" s="8" t="s">
        <v>2943</v>
      </c>
      <c r="D684" s="11">
        <v>9.72174949E8</v>
      </c>
      <c r="E684" s="8" t="s">
        <v>24</v>
      </c>
      <c r="F684" s="8" t="str">
        <f t="shared" si="1"/>
        <v>BUY</v>
      </c>
      <c r="G684" s="12">
        <v>74.169998</v>
      </c>
      <c r="H684" s="12">
        <v>1000.0</v>
      </c>
      <c r="I684" s="7">
        <v>44035.0</v>
      </c>
      <c r="J684" s="14">
        <v>82.160004</v>
      </c>
      <c r="K684" s="14">
        <f t="shared" si="2"/>
        <v>1107.725579</v>
      </c>
      <c r="L684" s="15">
        <f t="shared" si="3"/>
        <v>0.1077255793</v>
      </c>
      <c r="M684" s="15">
        <f t="shared" si="4"/>
        <v>-0.1077255793</v>
      </c>
      <c r="N684" s="8">
        <f t="shared" si="5"/>
        <v>8</v>
      </c>
    </row>
    <row r="685" ht="12.75" customHeight="1">
      <c r="A685" s="7">
        <v>44028.0</v>
      </c>
      <c r="B685" s="8" t="s">
        <v>1811</v>
      </c>
      <c r="C685" s="8" t="s">
        <v>1812</v>
      </c>
      <c r="D685" s="11">
        <v>1.87650648E9</v>
      </c>
      <c r="E685" s="8" t="s">
        <v>20</v>
      </c>
      <c r="F685" s="8" t="str">
        <f t="shared" si="1"/>
        <v>SELL</v>
      </c>
      <c r="G685" s="12">
        <v>57.950001</v>
      </c>
      <c r="H685" s="12">
        <v>1000.0</v>
      </c>
      <c r="I685" s="16">
        <v>44727.0</v>
      </c>
      <c r="J685" s="14">
        <v>67.769997</v>
      </c>
      <c r="K685" s="14">
        <f t="shared" si="2"/>
        <v>1169.456356</v>
      </c>
      <c r="L685" s="15">
        <f t="shared" si="3"/>
        <v>-0.169456356</v>
      </c>
      <c r="M685" s="15">
        <f t="shared" si="4"/>
        <v>0.169456356</v>
      </c>
      <c r="N685" s="8">
        <f t="shared" si="5"/>
        <v>699</v>
      </c>
    </row>
    <row r="686" ht="12.75" customHeight="1">
      <c r="A686" s="7">
        <v>44029.0</v>
      </c>
      <c r="B686" s="8" t="s">
        <v>2944</v>
      </c>
      <c r="C686" s="8" t="s">
        <v>2945</v>
      </c>
      <c r="D686" s="11">
        <v>3.01848E8</v>
      </c>
      <c r="E686" s="8" t="s">
        <v>24</v>
      </c>
      <c r="F686" s="8" t="str">
        <f t="shared" si="1"/>
        <v>BUY</v>
      </c>
      <c r="G686" s="12">
        <v>7.63</v>
      </c>
      <c r="H686" s="12">
        <v>1000.0</v>
      </c>
      <c r="I686" s="7">
        <v>44137.0</v>
      </c>
      <c r="J686" s="14">
        <v>16.049999</v>
      </c>
      <c r="K686" s="14">
        <f t="shared" si="2"/>
        <v>2103.538532</v>
      </c>
      <c r="L686" s="15">
        <f t="shared" si="3"/>
        <v>1.103538532</v>
      </c>
      <c r="M686" s="15">
        <f t="shared" si="4"/>
        <v>-1.103538532</v>
      </c>
      <c r="N686" s="8">
        <f t="shared" si="5"/>
        <v>108</v>
      </c>
    </row>
    <row r="687" ht="12.75" customHeight="1">
      <c r="A687" s="7">
        <v>44032.0</v>
      </c>
      <c r="B687" s="8" t="s">
        <v>2946</v>
      </c>
      <c r="C687" s="8" t="s">
        <v>2947</v>
      </c>
      <c r="D687" s="11">
        <v>1.19519834E9</v>
      </c>
      <c r="E687" s="8" t="s">
        <v>24</v>
      </c>
      <c r="F687" s="8" t="str">
        <f t="shared" si="1"/>
        <v>BUY</v>
      </c>
      <c r="G687" s="12">
        <v>35.540001</v>
      </c>
      <c r="H687" s="12">
        <v>1000.0</v>
      </c>
      <c r="I687" s="16">
        <v>44727.0</v>
      </c>
      <c r="J687" s="14">
        <v>4.7</v>
      </c>
      <c r="K687" s="14">
        <f t="shared" si="2"/>
        <v>132.2453536</v>
      </c>
      <c r="L687" s="15">
        <f t="shared" si="3"/>
        <v>-0.8677546464</v>
      </c>
      <c r="M687" s="15">
        <f t="shared" si="4"/>
        <v>0.8677546464</v>
      </c>
      <c r="N687" s="8">
        <f t="shared" si="5"/>
        <v>695</v>
      </c>
    </row>
    <row r="688" ht="12.75" customHeight="1">
      <c r="A688" s="7">
        <v>44032.0</v>
      </c>
      <c r="B688" s="8" t="s">
        <v>810</v>
      </c>
      <c r="C688" s="8" t="s">
        <v>811</v>
      </c>
      <c r="D688" s="11">
        <v>1.352139264E9</v>
      </c>
      <c r="E688" s="8" t="s">
        <v>20</v>
      </c>
      <c r="F688" s="8" t="str">
        <f t="shared" si="1"/>
        <v>SELL</v>
      </c>
      <c r="G688" s="12">
        <v>4.94</v>
      </c>
      <c r="H688" s="12">
        <v>1000.0</v>
      </c>
      <c r="I688" s="7">
        <v>44211.0</v>
      </c>
      <c r="J688" s="14">
        <v>4.55</v>
      </c>
      <c r="K688" s="14">
        <f t="shared" si="2"/>
        <v>921.0526316</v>
      </c>
      <c r="L688" s="15">
        <f t="shared" si="3"/>
        <v>0.07894736842</v>
      </c>
      <c r="M688" s="15">
        <f t="shared" si="4"/>
        <v>-0.07894736842</v>
      </c>
      <c r="N688" s="8">
        <f t="shared" si="5"/>
        <v>179</v>
      </c>
    </row>
    <row r="689" ht="12.75" customHeight="1">
      <c r="A689" s="7">
        <v>44032.0</v>
      </c>
      <c r="B689" s="8" t="s">
        <v>2726</v>
      </c>
      <c r="C689" s="8" t="s">
        <v>2727</v>
      </c>
      <c r="D689" s="11">
        <v>8.05370054E8</v>
      </c>
      <c r="E689" s="8" t="s">
        <v>20</v>
      </c>
      <c r="F689" s="8" t="str">
        <f t="shared" si="1"/>
        <v>SELL</v>
      </c>
      <c r="G689" s="12">
        <v>22.98</v>
      </c>
      <c r="H689" s="12">
        <v>1000.0</v>
      </c>
      <c r="I689" s="7">
        <v>44112.0</v>
      </c>
      <c r="J689" s="14">
        <v>22.09</v>
      </c>
      <c r="K689" s="14">
        <f t="shared" si="2"/>
        <v>961.2706701</v>
      </c>
      <c r="L689" s="15">
        <f t="shared" si="3"/>
        <v>0.03872932985</v>
      </c>
      <c r="M689" s="15">
        <f t="shared" si="4"/>
        <v>-0.03872932985</v>
      </c>
      <c r="N689" s="8">
        <f t="shared" si="5"/>
        <v>80</v>
      </c>
    </row>
    <row r="690" ht="12.75" customHeight="1">
      <c r="A690" s="7">
        <v>44033.0</v>
      </c>
      <c r="B690" s="8" t="s">
        <v>1496</v>
      </c>
      <c r="C690" s="8" t="s">
        <v>1497</v>
      </c>
      <c r="D690" s="11">
        <v>1.904938413E9</v>
      </c>
      <c r="E690" s="8" t="s">
        <v>20</v>
      </c>
      <c r="F690" s="8" t="str">
        <f t="shared" si="1"/>
        <v>SELL</v>
      </c>
      <c r="G690" s="12">
        <v>12.389491</v>
      </c>
      <c r="H690" s="12">
        <v>1000.0</v>
      </c>
      <c r="I690" s="16">
        <v>44144.0</v>
      </c>
      <c r="J690" s="14">
        <v>11.685993</v>
      </c>
      <c r="K690" s="14">
        <f t="shared" si="2"/>
        <v>943.2181677</v>
      </c>
      <c r="L690" s="15">
        <f t="shared" si="3"/>
        <v>0.05678183228</v>
      </c>
      <c r="M690" s="15">
        <f t="shared" si="4"/>
        <v>-0.05678183228</v>
      </c>
      <c r="N690" s="8">
        <f t="shared" si="5"/>
        <v>111</v>
      </c>
    </row>
    <row r="691" ht="12.75" customHeight="1">
      <c r="A691" s="7">
        <v>44035.0</v>
      </c>
      <c r="B691" s="8" t="s">
        <v>2948</v>
      </c>
      <c r="C691" s="8" t="s">
        <v>2949</v>
      </c>
      <c r="D691" s="11">
        <v>5.51715397E8</v>
      </c>
      <c r="E691" s="8" t="s">
        <v>24</v>
      </c>
      <c r="F691" s="8" t="str">
        <f t="shared" si="1"/>
        <v>BUY</v>
      </c>
      <c r="G691" s="12">
        <v>9.32</v>
      </c>
      <c r="H691" s="12">
        <v>1000.0</v>
      </c>
      <c r="I691" s="16">
        <v>44727.0</v>
      </c>
      <c r="J691" s="14">
        <v>11.34</v>
      </c>
      <c r="K691" s="14">
        <f t="shared" si="2"/>
        <v>1216.738197</v>
      </c>
      <c r="L691" s="15">
        <f t="shared" si="3"/>
        <v>0.2167381974</v>
      </c>
      <c r="M691" s="15">
        <f t="shared" si="4"/>
        <v>-0.2167381974</v>
      </c>
      <c r="N691" s="8">
        <f t="shared" si="5"/>
        <v>692</v>
      </c>
    </row>
    <row r="692" ht="12.75" customHeight="1">
      <c r="A692" s="7">
        <v>44035.0</v>
      </c>
      <c r="B692" s="8" t="s">
        <v>2942</v>
      </c>
      <c r="C692" s="8" t="s">
        <v>2943</v>
      </c>
      <c r="D692" s="11">
        <v>9.72174949E8</v>
      </c>
      <c r="E692" s="8" t="s">
        <v>20</v>
      </c>
      <c r="F692" s="8" t="str">
        <f t="shared" si="1"/>
        <v>SELL</v>
      </c>
      <c r="G692" s="12">
        <v>82.160004</v>
      </c>
      <c r="H692" s="12">
        <v>1000.0</v>
      </c>
      <c r="I692" s="7">
        <v>44123.0</v>
      </c>
      <c r="J692" s="14">
        <v>58.950001</v>
      </c>
      <c r="K692" s="14">
        <f t="shared" si="2"/>
        <v>717.5024115</v>
      </c>
      <c r="L692" s="15">
        <f t="shared" si="3"/>
        <v>0.2824975885</v>
      </c>
      <c r="M692" s="15">
        <f t="shared" si="4"/>
        <v>-0.2824975885</v>
      </c>
      <c r="N692" s="8">
        <f t="shared" si="5"/>
        <v>88</v>
      </c>
    </row>
    <row r="693" ht="12.75" customHeight="1">
      <c r="A693" s="7">
        <v>44035.0</v>
      </c>
      <c r="B693" s="8" t="s">
        <v>695</v>
      </c>
      <c r="C693" s="8" t="s">
        <v>696</v>
      </c>
      <c r="D693" s="11">
        <v>6.16218443E8</v>
      </c>
      <c r="E693" s="8" t="s">
        <v>20</v>
      </c>
      <c r="F693" s="8" t="str">
        <f t="shared" si="1"/>
        <v>SELL</v>
      </c>
      <c r="G693" s="12">
        <v>139.589996</v>
      </c>
      <c r="H693" s="12">
        <v>1000.0</v>
      </c>
      <c r="I693" s="7">
        <v>44053.0</v>
      </c>
      <c r="J693" s="14">
        <v>178.509995</v>
      </c>
      <c r="K693" s="14">
        <f t="shared" si="2"/>
        <v>1278.816535</v>
      </c>
      <c r="L693" s="15">
        <f t="shared" si="3"/>
        <v>-0.278816535</v>
      </c>
      <c r="M693" s="15">
        <f t="shared" si="4"/>
        <v>0.278816535</v>
      </c>
      <c r="N693" s="8">
        <f t="shared" si="5"/>
        <v>18</v>
      </c>
    </row>
    <row r="694" ht="12.75" customHeight="1">
      <c r="A694" s="7">
        <v>44041.0</v>
      </c>
      <c r="B694" s="8" t="s">
        <v>729</v>
      </c>
      <c r="C694" s="8" t="s">
        <v>730</v>
      </c>
      <c r="D694" s="11">
        <v>1.2594848E8</v>
      </c>
      <c r="E694" s="8" t="s">
        <v>20</v>
      </c>
      <c r="F694" s="8" t="str">
        <f t="shared" si="1"/>
        <v>SELL</v>
      </c>
      <c r="G694" s="12">
        <v>22.73</v>
      </c>
      <c r="H694" s="12">
        <v>1000.0</v>
      </c>
      <c r="I694" s="16">
        <v>44727.0</v>
      </c>
      <c r="J694" s="14">
        <v>10.48</v>
      </c>
      <c r="K694" s="14">
        <f t="shared" si="2"/>
        <v>461.0646722</v>
      </c>
      <c r="L694" s="15">
        <f t="shared" si="3"/>
        <v>0.5389353278</v>
      </c>
      <c r="M694" s="15">
        <f t="shared" si="4"/>
        <v>-0.5389353278</v>
      </c>
      <c r="N694" s="8">
        <f t="shared" si="5"/>
        <v>686</v>
      </c>
    </row>
    <row r="695" ht="12.75" customHeight="1">
      <c r="A695" s="7">
        <v>44042.0</v>
      </c>
      <c r="B695" s="8" t="s">
        <v>2958</v>
      </c>
      <c r="C695" s="8" t="s">
        <v>2959</v>
      </c>
      <c r="D695" s="11">
        <v>3.01016056E8</v>
      </c>
      <c r="E695" s="8" t="s">
        <v>24</v>
      </c>
      <c r="F695" s="8" t="str">
        <f t="shared" si="1"/>
        <v>BUY</v>
      </c>
      <c r="G695" s="12">
        <v>12.49</v>
      </c>
      <c r="H695" s="12">
        <v>1000.0</v>
      </c>
      <c r="I695" s="7">
        <v>44158.0</v>
      </c>
      <c r="J695" s="14">
        <v>33.619999</v>
      </c>
      <c r="K695" s="14">
        <f t="shared" si="2"/>
        <v>2691.753323</v>
      </c>
      <c r="L695" s="15">
        <f t="shared" si="3"/>
        <v>1.691753323</v>
      </c>
      <c r="M695" s="15">
        <f t="shared" si="4"/>
        <v>-1.691753323</v>
      </c>
      <c r="N695" s="8">
        <f t="shared" si="5"/>
        <v>116</v>
      </c>
    </row>
    <row r="696" ht="12.75" customHeight="1">
      <c r="A696" s="7">
        <v>44049.0</v>
      </c>
      <c r="B696" s="8" t="s">
        <v>2960</v>
      </c>
      <c r="C696" s="8" t="s">
        <v>2961</v>
      </c>
      <c r="D696" s="11">
        <v>1.743627756E9</v>
      </c>
      <c r="E696" s="8" t="s">
        <v>24</v>
      </c>
      <c r="F696" s="8" t="str">
        <f t="shared" si="1"/>
        <v>BUY</v>
      </c>
      <c r="G696" s="12">
        <v>15.897279</v>
      </c>
      <c r="H696" s="12">
        <v>1000.0</v>
      </c>
      <c r="I696" s="16">
        <v>44727.0</v>
      </c>
      <c r="J696" s="14">
        <v>35.708294</v>
      </c>
      <c r="K696" s="14">
        <f t="shared" si="2"/>
        <v>2246.189049</v>
      </c>
      <c r="L696" s="15">
        <f t="shared" si="3"/>
        <v>1.246189049</v>
      </c>
      <c r="M696" s="15">
        <f t="shared" si="4"/>
        <v>-1.246189049</v>
      </c>
      <c r="N696" s="8">
        <f t="shared" si="5"/>
        <v>678</v>
      </c>
    </row>
    <row r="697" ht="12.75" customHeight="1">
      <c r="A697" s="7">
        <v>44053.0</v>
      </c>
      <c r="B697" s="8" t="s">
        <v>2962</v>
      </c>
      <c r="C697" s="8" t="s">
        <v>2963</v>
      </c>
      <c r="D697" s="11">
        <v>1.09978953E9</v>
      </c>
      <c r="E697" s="8" t="s">
        <v>20</v>
      </c>
      <c r="F697" s="8" t="str">
        <f t="shared" si="1"/>
        <v>SELL</v>
      </c>
      <c r="G697" s="12">
        <v>13.82</v>
      </c>
      <c r="H697" s="12">
        <v>1000.0</v>
      </c>
      <c r="I697" s="16">
        <v>44727.0</v>
      </c>
      <c r="J697" s="14">
        <v>23.639999</v>
      </c>
      <c r="K697" s="14">
        <f t="shared" si="2"/>
        <v>1710.564327</v>
      </c>
      <c r="L697" s="15">
        <f t="shared" si="3"/>
        <v>-0.7105643271</v>
      </c>
      <c r="M697" s="15">
        <f t="shared" si="4"/>
        <v>0.7105643271</v>
      </c>
      <c r="N697" s="8">
        <f t="shared" si="5"/>
        <v>674</v>
      </c>
    </row>
    <row r="698" ht="12.75" customHeight="1">
      <c r="A698" s="7">
        <v>44053.0</v>
      </c>
      <c r="B698" s="8" t="s">
        <v>695</v>
      </c>
      <c r="C698" s="8" t="s">
        <v>696</v>
      </c>
      <c r="D698" s="11">
        <v>6.16218443E8</v>
      </c>
      <c r="E698" s="8" t="s">
        <v>24</v>
      </c>
      <c r="F698" s="8" t="str">
        <f t="shared" si="1"/>
        <v>BUY</v>
      </c>
      <c r="G698" s="12">
        <v>178.509995</v>
      </c>
      <c r="H698" s="12">
        <v>1000.0</v>
      </c>
      <c r="I698" s="16">
        <v>44727.0</v>
      </c>
      <c r="J698" s="14">
        <v>41.23</v>
      </c>
      <c r="K698" s="14">
        <f t="shared" si="2"/>
        <v>230.9674593</v>
      </c>
      <c r="L698" s="15">
        <f t="shared" si="3"/>
        <v>-0.7690325407</v>
      </c>
      <c r="M698" s="15">
        <f t="shared" si="4"/>
        <v>0.7690325407</v>
      </c>
      <c r="N698" s="8">
        <f t="shared" si="5"/>
        <v>674</v>
      </c>
    </row>
    <row r="699" ht="12.75" customHeight="1">
      <c r="A699" s="7">
        <v>44054.0</v>
      </c>
      <c r="B699" s="8" t="s">
        <v>2964</v>
      </c>
      <c r="C699" s="8" t="s">
        <v>2965</v>
      </c>
      <c r="D699" s="11">
        <v>1.6907526E8</v>
      </c>
      <c r="E699" s="8" t="s">
        <v>24</v>
      </c>
      <c r="F699" s="8" t="str">
        <f t="shared" si="1"/>
        <v>BUY</v>
      </c>
      <c r="G699" s="12">
        <v>8.61</v>
      </c>
      <c r="H699" s="12">
        <v>1000.0</v>
      </c>
      <c r="I699" s="7">
        <v>44060.0</v>
      </c>
      <c r="J699" s="14">
        <v>16.16</v>
      </c>
      <c r="K699" s="14">
        <f t="shared" si="2"/>
        <v>1876.88734</v>
      </c>
      <c r="L699" s="15">
        <f t="shared" si="3"/>
        <v>0.8768873403</v>
      </c>
      <c r="M699" s="15">
        <f t="shared" si="4"/>
        <v>-0.8768873403</v>
      </c>
      <c r="N699" s="8">
        <f t="shared" si="5"/>
        <v>6</v>
      </c>
    </row>
    <row r="700" ht="12.75" customHeight="1">
      <c r="A700" s="7">
        <v>44055.0</v>
      </c>
      <c r="B700" s="8" t="s">
        <v>2968</v>
      </c>
      <c r="C700" s="8" t="s">
        <v>2969</v>
      </c>
      <c r="D700" s="11">
        <v>2.44456709E8</v>
      </c>
      <c r="E700" s="8" t="s">
        <v>24</v>
      </c>
      <c r="F700" s="8" t="str">
        <f t="shared" si="1"/>
        <v>BUY</v>
      </c>
      <c r="G700" s="12">
        <v>8.68</v>
      </c>
      <c r="H700" s="12">
        <v>1000.0</v>
      </c>
      <c r="I700" s="16">
        <v>44727.0</v>
      </c>
      <c r="J700" s="14">
        <v>2.49</v>
      </c>
      <c r="K700" s="14">
        <f t="shared" si="2"/>
        <v>286.8663594</v>
      </c>
      <c r="L700" s="15">
        <f t="shared" si="3"/>
        <v>-0.7131336406</v>
      </c>
      <c r="M700" s="15">
        <f t="shared" si="4"/>
        <v>0.7131336406</v>
      </c>
      <c r="N700" s="8">
        <f t="shared" si="5"/>
        <v>672</v>
      </c>
    </row>
    <row r="701" ht="12.75" customHeight="1">
      <c r="A701" s="16">
        <v>44055.0</v>
      </c>
      <c r="B701" s="8" t="s">
        <v>650</v>
      </c>
      <c r="C701" s="8" t="s">
        <v>651</v>
      </c>
      <c r="D701" s="11">
        <v>4.1824097E8</v>
      </c>
      <c r="E701" s="18" t="s">
        <v>24</v>
      </c>
      <c r="F701" s="17" t="str">
        <f t="shared" si="1"/>
        <v>BUY</v>
      </c>
      <c r="G701" s="12">
        <v>24.827415</v>
      </c>
      <c r="H701" s="12">
        <v>1000.0</v>
      </c>
      <c r="I701" s="16">
        <v>44413.0</v>
      </c>
      <c r="J701" s="14">
        <v>47.150246</v>
      </c>
      <c r="K701" s="14">
        <f t="shared" si="2"/>
        <v>1899.120227</v>
      </c>
      <c r="L701" s="15">
        <f t="shared" si="3"/>
        <v>0.8991202266</v>
      </c>
      <c r="M701" s="15">
        <f t="shared" si="4"/>
        <v>-0.8991202266</v>
      </c>
      <c r="N701" s="8">
        <f t="shared" si="5"/>
        <v>358</v>
      </c>
    </row>
    <row r="702" ht="12.75" customHeight="1">
      <c r="A702" s="7">
        <v>44056.0</v>
      </c>
      <c r="B702" s="8" t="s">
        <v>2974</v>
      </c>
      <c r="C702" s="8" t="s">
        <v>2975</v>
      </c>
      <c r="D702" s="11">
        <v>1.028930944E9</v>
      </c>
      <c r="E702" s="8" t="s">
        <v>24</v>
      </c>
      <c r="F702" s="8" t="str">
        <f t="shared" si="1"/>
        <v>BUY</v>
      </c>
      <c r="G702" s="12">
        <v>9.91</v>
      </c>
      <c r="H702" s="12">
        <v>1000.0</v>
      </c>
      <c r="I702" s="16">
        <v>44501.0</v>
      </c>
      <c r="J702" s="14">
        <v>21.190001</v>
      </c>
      <c r="K702" s="14">
        <f t="shared" si="2"/>
        <v>2138.244299</v>
      </c>
      <c r="L702" s="15">
        <f t="shared" si="3"/>
        <v>1.138244299</v>
      </c>
      <c r="M702" s="15">
        <f t="shared" si="4"/>
        <v>-1.138244299</v>
      </c>
      <c r="N702" s="8">
        <f t="shared" si="5"/>
        <v>445</v>
      </c>
    </row>
    <row r="703" ht="12.75" customHeight="1">
      <c r="A703" s="7">
        <v>44060.0</v>
      </c>
      <c r="B703" s="8" t="s">
        <v>2964</v>
      </c>
      <c r="C703" s="8" t="s">
        <v>2965</v>
      </c>
      <c r="D703" s="11">
        <v>1.6907526E8</v>
      </c>
      <c r="E703" s="8" t="s">
        <v>20</v>
      </c>
      <c r="F703" s="8" t="str">
        <f t="shared" si="1"/>
        <v>SELL</v>
      </c>
      <c r="G703" s="12">
        <v>16.16</v>
      </c>
      <c r="H703" s="12">
        <v>1000.0</v>
      </c>
      <c r="I703" s="7">
        <v>44167.0</v>
      </c>
      <c r="J703" s="14">
        <v>35.43</v>
      </c>
      <c r="K703" s="14">
        <f t="shared" si="2"/>
        <v>2192.450495</v>
      </c>
      <c r="L703" s="15">
        <f t="shared" si="3"/>
        <v>-1.192450495</v>
      </c>
      <c r="M703" s="15">
        <f t="shared" si="4"/>
        <v>1.192450495</v>
      </c>
      <c r="N703" s="8">
        <f t="shared" si="5"/>
        <v>107</v>
      </c>
    </row>
    <row r="704" ht="12.75" customHeight="1">
      <c r="A704" s="7">
        <v>44061.0</v>
      </c>
      <c r="B704" s="8" t="s">
        <v>747</v>
      </c>
      <c r="C704" s="8" t="s">
        <v>748</v>
      </c>
      <c r="D704" s="11">
        <v>1.884947716E9</v>
      </c>
      <c r="E704" s="8" t="s">
        <v>24</v>
      </c>
      <c r="F704" s="8" t="str">
        <f t="shared" si="1"/>
        <v>BUY</v>
      </c>
      <c r="G704" s="12">
        <v>106.093803</v>
      </c>
      <c r="H704" s="12">
        <v>1000.0</v>
      </c>
      <c r="I704" s="16">
        <v>44116.0</v>
      </c>
      <c r="J704" s="14">
        <v>106.283318</v>
      </c>
      <c r="K704" s="14">
        <f t="shared" si="2"/>
        <v>1001.786297</v>
      </c>
      <c r="L704" s="15">
        <f t="shared" si="3"/>
        <v>0.001786296604</v>
      </c>
      <c r="M704" s="15">
        <f t="shared" si="4"/>
        <v>-0.001786296604</v>
      </c>
      <c r="N704" s="8">
        <f t="shared" si="5"/>
        <v>55</v>
      </c>
    </row>
    <row r="705" ht="12.75" customHeight="1">
      <c r="A705" s="7">
        <v>44061.0</v>
      </c>
      <c r="B705" s="8" t="s">
        <v>687</v>
      </c>
      <c r="C705" s="8" t="s">
        <v>688</v>
      </c>
      <c r="D705" s="11">
        <v>1.511406816E9</v>
      </c>
      <c r="E705" s="8" t="s">
        <v>20</v>
      </c>
      <c r="F705" s="8" t="str">
        <f t="shared" si="1"/>
        <v>SELL</v>
      </c>
      <c r="G705" s="12">
        <v>37.720001</v>
      </c>
      <c r="H705" s="12">
        <v>1000.0</v>
      </c>
      <c r="I705" s="16">
        <v>44727.0</v>
      </c>
      <c r="J705" s="14">
        <v>26.459999</v>
      </c>
      <c r="K705" s="14">
        <f t="shared" si="2"/>
        <v>701.4845784</v>
      </c>
      <c r="L705" s="15">
        <f t="shared" si="3"/>
        <v>0.2985154216</v>
      </c>
      <c r="M705" s="15">
        <f t="shared" si="4"/>
        <v>-0.2985154216</v>
      </c>
      <c r="N705" s="8">
        <f t="shared" si="5"/>
        <v>666</v>
      </c>
    </row>
    <row r="706" ht="12.75" customHeight="1">
      <c r="A706" s="7">
        <v>44062.0</v>
      </c>
      <c r="B706" s="8" t="s">
        <v>541</v>
      </c>
      <c r="C706" s="8" t="s">
        <v>542</v>
      </c>
      <c r="D706" s="11">
        <v>2.52174003E8</v>
      </c>
      <c r="E706" s="8" t="s">
        <v>20</v>
      </c>
      <c r="F706" s="8" t="str">
        <f t="shared" si="1"/>
        <v>SELL</v>
      </c>
      <c r="G706" s="12">
        <v>29.17112</v>
      </c>
      <c r="H706" s="12">
        <v>1000.0</v>
      </c>
      <c r="I706" s="16">
        <v>44727.0</v>
      </c>
      <c r="J706" s="14">
        <v>20.235542</v>
      </c>
      <c r="K706" s="14">
        <f t="shared" si="2"/>
        <v>693.6840958</v>
      </c>
      <c r="L706" s="15">
        <f t="shared" si="3"/>
        <v>0.3063159042</v>
      </c>
      <c r="M706" s="15">
        <f t="shared" si="4"/>
        <v>-0.3063159042</v>
      </c>
      <c r="N706" s="8">
        <f t="shared" si="5"/>
        <v>665</v>
      </c>
    </row>
    <row r="707" ht="12.75" customHeight="1">
      <c r="A707" s="16">
        <v>44062.0</v>
      </c>
      <c r="B707" s="8" t="s">
        <v>1415</v>
      </c>
      <c r="C707" s="8" t="s">
        <v>1416</v>
      </c>
      <c r="D707" s="11">
        <v>2.29999484E8</v>
      </c>
      <c r="E707" s="18" t="s">
        <v>24</v>
      </c>
      <c r="F707" s="17" t="str">
        <f t="shared" si="1"/>
        <v>BUY</v>
      </c>
      <c r="G707" s="12">
        <v>39.32</v>
      </c>
      <c r="H707" s="12">
        <v>1000.0</v>
      </c>
      <c r="I707" s="16">
        <v>44727.0</v>
      </c>
      <c r="J707" s="14">
        <v>8.46</v>
      </c>
      <c r="K707" s="14">
        <f t="shared" si="2"/>
        <v>215.1576806</v>
      </c>
      <c r="L707" s="15">
        <f t="shared" si="3"/>
        <v>-0.7848423194</v>
      </c>
      <c r="M707" s="15">
        <f t="shared" si="4"/>
        <v>0.7848423194</v>
      </c>
      <c r="N707" s="8">
        <f t="shared" si="5"/>
        <v>665</v>
      </c>
    </row>
    <row r="708" ht="12.75" customHeight="1">
      <c r="A708" s="7">
        <v>44063.0</v>
      </c>
      <c r="B708" s="8" t="s">
        <v>2982</v>
      </c>
      <c r="C708" s="8" t="s">
        <v>2983</v>
      </c>
      <c r="D708" s="11">
        <v>3.65585E8</v>
      </c>
      <c r="E708" s="8" t="s">
        <v>24</v>
      </c>
      <c r="F708" s="8" t="str">
        <f t="shared" si="1"/>
        <v>BUY</v>
      </c>
      <c r="G708" s="12">
        <v>17.18</v>
      </c>
      <c r="H708" s="12">
        <v>1000.0</v>
      </c>
      <c r="I708" s="16">
        <v>44727.0</v>
      </c>
      <c r="J708" s="14">
        <v>11.78</v>
      </c>
      <c r="K708" s="14">
        <f t="shared" si="2"/>
        <v>685.6810244</v>
      </c>
      <c r="L708" s="15">
        <f t="shared" si="3"/>
        <v>-0.3143189756</v>
      </c>
      <c r="M708" s="15">
        <f t="shared" si="4"/>
        <v>0.3143189756</v>
      </c>
      <c r="N708" s="8">
        <f t="shared" si="5"/>
        <v>664</v>
      </c>
    </row>
    <row r="709" ht="12.75" customHeight="1">
      <c r="A709" s="7">
        <v>44067.0</v>
      </c>
      <c r="B709" s="8" t="s">
        <v>1744</v>
      </c>
      <c r="C709" s="8" t="s">
        <v>1745</v>
      </c>
      <c r="D709" s="11">
        <v>1.892566E8</v>
      </c>
      <c r="E709" s="8" t="s">
        <v>20</v>
      </c>
      <c r="F709" s="8" t="str">
        <f t="shared" si="1"/>
        <v>SELL</v>
      </c>
      <c r="G709" s="12">
        <v>14.19</v>
      </c>
      <c r="H709" s="12">
        <v>1000.0</v>
      </c>
      <c r="I709" s="7">
        <v>44420.0</v>
      </c>
      <c r="J709" s="14">
        <v>4.82</v>
      </c>
      <c r="K709" s="14">
        <f t="shared" si="2"/>
        <v>339.675828</v>
      </c>
      <c r="L709" s="15">
        <f t="shared" si="3"/>
        <v>0.660324172</v>
      </c>
      <c r="M709" s="15">
        <f t="shared" si="4"/>
        <v>-0.660324172</v>
      </c>
      <c r="N709" s="8">
        <f t="shared" si="5"/>
        <v>353</v>
      </c>
    </row>
    <row r="710" ht="12.75" customHeight="1">
      <c r="A710" s="7">
        <v>44069.0</v>
      </c>
      <c r="B710" s="8" t="s">
        <v>2986</v>
      </c>
      <c r="C710" s="8" t="s">
        <v>2987</v>
      </c>
      <c r="D710" s="11">
        <v>7.4175E8</v>
      </c>
      <c r="E710" s="8" t="s">
        <v>24</v>
      </c>
      <c r="F710" s="8" t="str">
        <f t="shared" si="1"/>
        <v>BUY</v>
      </c>
      <c r="G710" s="12">
        <v>10.52</v>
      </c>
      <c r="H710" s="12">
        <v>1000.0</v>
      </c>
      <c r="I710" s="16">
        <v>44215.0</v>
      </c>
      <c r="J710" s="14">
        <v>10.65</v>
      </c>
      <c r="K710" s="14">
        <f t="shared" si="2"/>
        <v>1012.357414</v>
      </c>
      <c r="L710" s="15">
        <f t="shared" si="3"/>
        <v>0.01235741445</v>
      </c>
      <c r="M710" s="15">
        <f t="shared" si="4"/>
        <v>-0.01235741445</v>
      </c>
      <c r="N710" s="8">
        <f t="shared" si="5"/>
        <v>146</v>
      </c>
    </row>
    <row r="711" ht="12.75" customHeight="1">
      <c r="A711" s="7">
        <v>44069.0</v>
      </c>
      <c r="B711" s="8" t="s">
        <v>2988</v>
      </c>
      <c r="C711" s="8" t="s">
        <v>2989</v>
      </c>
      <c r="D711" s="11">
        <v>1.42039375E8</v>
      </c>
      <c r="E711" s="8" t="s">
        <v>20</v>
      </c>
      <c r="F711" s="8" t="str">
        <f t="shared" si="1"/>
        <v>SELL</v>
      </c>
      <c r="G711" s="12">
        <v>16.12</v>
      </c>
      <c r="H711" s="12">
        <v>1000.0</v>
      </c>
      <c r="I711" s="16">
        <v>44727.0</v>
      </c>
      <c r="J711" s="14">
        <v>9.78</v>
      </c>
      <c r="K711" s="14">
        <f t="shared" si="2"/>
        <v>606.6997519</v>
      </c>
      <c r="L711" s="15">
        <f t="shared" si="3"/>
        <v>0.3933002481</v>
      </c>
      <c r="M711" s="15">
        <f t="shared" si="4"/>
        <v>-0.3933002481</v>
      </c>
      <c r="N711" s="8">
        <f t="shared" si="5"/>
        <v>658</v>
      </c>
    </row>
    <row r="712" ht="12.75" customHeight="1">
      <c r="A712" s="7">
        <v>44082.0</v>
      </c>
      <c r="B712" s="8" t="s">
        <v>2748</v>
      </c>
      <c r="C712" s="8" t="s">
        <v>2749</v>
      </c>
      <c r="D712" s="11">
        <v>2.14194435E8</v>
      </c>
      <c r="E712" s="8" t="s">
        <v>24</v>
      </c>
      <c r="F712" s="8" t="str">
        <f t="shared" si="1"/>
        <v>BUY</v>
      </c>
      <c r="G712" s="12">
        <v>66.32</v>
      </c>
      <c r="H712" s="12">
        <v>1000.0</v>
      </c>
      <c r="I712" s="16">
        <v>44727.0</v>
      </c>
      <c r="J712" s="14">
        <v>9.61</v>
      </c>
      <c r="K712" s="14">
        <f t="shared" si="2"/>
        <v>144.9034982</v>
      </c>
      <c r="L712" s="15">
        <f t="shared" si="3"/>
        <v>-0.8550965018</v>
      </c>
      <c r="M712" s="15">
        <f t="shared" si="4"/>
        <v>0.8550965018</v>
      </c>
      <c r="N712" s="8">
        <f t="shared" si="5"/>
        <v>645</v>
      </c>
    </row>
    <row r="713" ht="12.75" customHeight="1">
      <c r="A713" s="7">
        <v>44082.0</v>
      </c>
      <c r="B713" s="8" t="s">
        <v>2990</v>
      </c>
      <c r="C713" s="8" t="s">
        <v>2991</v>
      </c>
      <c r="D713" s="11">
        <v>8.072238E8</v>
      </c>
      <c r="E713" s="8" t="s">
        <v>20</v>
      </c>
      <c r="F713" s="8" t="str">
        <f t="shared" si="1"/>
        <v>SELL</v>
      </c>
      <c r="G713" s="12">
        <v>33.391285</v>
      </c>
      <c r="H713" s="12">
        <v>1000.0</v>
      </c>
      <c r="I713" s="16">
        <v>44727.0</v>
      </c>
      <c r="J713" s="14">
        <v>61.018089</v>
      </c>
      <c r="K713" s="14">
        <f t="shared" si="2"/>
        <v>1827.365703</v>
      </c>
      <c r="L713" s="15">
        <f t="shared" si="3"/>
        <v>-0.8273657034</v>
      </c>
      <c r="M713" s="15">
        <f t="shared" si="4"/>
        <v>0.8273657034</v>
      </c>
      <c r="N713" s="8">
        <f t="shared" si="5"/>
        <v>645</v>
      </c>
    </row>
    <row r="714" ht="12.75" customHeight="1">
      <c r="A714" s="7">
        <v>44082.0</v>
      </c>
      <c r="B714" s="8" t="s">
        <v>2460</v>
      </c>
      <c r="C714" s="8" t="s">
        <v>2461</v>
      </c>
      <c r="D714" s="11">
        <v>4.98128201E8</v>
      </c>
      <c r="E714" s="8" t="s">
        <v>24</v>
      </c>
      <c r="F714" s="8" t="str">
        <f t="shared" si="1"/>
        <v>BUY</v>
      </c>
      <c r="G714" s="12">
        <v>24.16</v>
      </c>
      <c r="H714" s="12">
        <v>1000.0</v>
      </c>
      <c r="I714" s="16">
        <v>44665.0</v>
      </c>
      <c r="J714" s="14">
        <v>13.4</v>
      </c>
      <c r="K714" s="14">
        <f t="shared" si="2"/>
        <v>554.6357616</v>
      </c>
      <c r="L714" s="15">
        <f t="shared" si="3"/>
        <v>-0.4453642384</v>
      </c>
      <c r="M714" s="15">
        <f t="shared" si="4"/>
        <v>0.4453642384</v>
      </c>
      <c r="N714" s="8">
        <f t="shared" si="5"/>
        <v>583</v>
      </c>
    </row>
    <row r="715" ht="12.75" customHeight="1">
      <c r="A715" s="7">
        <v>44085.0</v>
      </c>
      <c r="B715" s="8" t="s">
        <v>2998</v>
      </c>
      <c r="C715" s="8" t="s">
        <v>2999</v>
      </c>
      <c r="D715" s="11">
        <v>1.48325882E8</v>
      </c>
      <c r="E715" s="8" t="s">
        <v>24</v>
      </c>
      <c r="F715" s="8" t="str">
        <f t="shared" si="1"/>
        <v>BUY</v>
      </c>
      <c r="G715" s="12">
        <v>18.120001</v>
      </c>
      <c r="H715" s="12">
        <v>1000.0</v>
      </c>
      <c r="I715" s="16">
        <v>44727.0</v>
      </c>
      <c r="J715" s="14">
        <v>26.6</v>
      </c>
      <c r="K715" s="14">
        <f t="shared" si="2"/>
        <v>1467.991089</v>
      </c>
      <c r="L715" s="15">
        <f t="shared" si="3"/>
        <v>0.467991089</v>
      </c>
      <c r="M715" s="15">
        <f t="shared" si="4"/>
        <v>-0.467991089</v>
      </c>
      <c r="N715" s="8">
        <f t="shared" si="5"/>
        <v>642</v>
      </c>
    </row>
    <row r="716" ht="12.75" customHeight="1">
      <c r="A716" s="7">
        <v>44085.0</v>
      </c>
      <c r="B716" s="8" t="s">
        <v>3000</v>
      </c>
      <c r="C716" s="8" t="s">
        <v>3001</v>
      </c>
      <c r="D716" s="11">
        <v>2.458521E8</v>
      </c>
      <c r="E716" s="8" t="s">
        <v>24</v>
      </c>
      <c r="F716" s="8" t="str">
        <f t="shared" si="1"/>
        <v>BUY</v>
      </c>
      <c r="G716" s="12">
        <v>23.561701</v>
      </c>
      <c r="H716" s="12">
        <v>1000.0</v>
      </c>
      <c r="I716" s="16">
        <v>44727.0</v>
      </c>
      <c r="J716" s="14">
        <v>4.018585</v>
      </c>
      <c r="K716" s="14">
        <f t="shared" si="2"/>
        <v>170.55581</v>
      </c>
      <c r="L716" s="15">
        <f t="shared" si="3"/>
        <v>-0.82944419</v>
      </c>
      <c r="M716" s="15">
        <f t="shared" si="4"/>
        <v>0.82944419</v>
      </c>
      <c r="N716" s="8">
        <f t="shared" si="5"/>
        <v>642</v>
      </c>
    </row>
    <row r="717" ht="12.75" customHeight="1">
      <c r="A717" s="7">
        <v>44089.0</v>
      </c>
      <c r="B717" s="8" t="s">
        <v>1977</v>
      </c>
      <c r="C717" s="8" t="s">
        <v>1978</v>
      </c>
      <c r="D717" s="11">
        <v>1.885043632E9</v>
      </c>
      <c r="E717" s="8" t="s">
        <v>24</v>
      </c>
      <c r="F717" s="8" t="str">
        <f t="shared" si="1"/>
        <v>BUY</v>
      </c>
      <c r="G717" s="12">
        <v>14.81929</v>
      </c>
      <c r="H717" s="12">
        <v>1000.0</v>
      </c>
      <c r="I717" s="16">
        <v>44727.0</v>
      </c>
      <c r="J717" s="14">
        <v>27.262363</v>
      </c>
      <c r="K717" s="14">
        <f t="shared" si="2"/>
        <v>1839.653789</v>
      </c>
      <c r="L717" s="15">
        <f t="shared" si="3"/>
        <v>0.8396537891</v>
      </c>
      <c r="M717" s="15">
        <f t="shared" si="4"/>
        <v>-0.8396537891</v>
      </c>
      <c r="N717" s="8">
        <f t="shared" si="5"/>
        <v>638</v>
      </c>
    </row>
    <row r="718" ht="12.75" customHeight="1">
      <c r="A718" s="7">
        <v>44089.0</v>
      </c>
      <c r="B718" s="8" t="s">
        <v>3004</v>
      </c>
      <c r="C718" s="8" t="s">
        <v>3005</v>
      </c>
      <c r="D718" s="11">
        <v>3.78468018E8</v>
      </c>
      <c r="E718" s="8" t="s">
        <v>24</v>
      </c>
      <c r="F718" s="8" t="str">
        <f t="shared" si="1"/>
        <v>BUY</v>
      </c>
      <c r="G718" s="12">
        <v>6.23</v>
      </c>
      <c r="H718" s="12">
        <v>1000.0</v>
      </c>
      <c r="I718" s="16">
        <v>44727.0</v>
      </c>
      <c r="J718" s="14">
        <v>5.28</v>
      </c>
      <c r="K718" s="14">
        <f t="shared" si="2"/>
        <v>847.5120385</v>
      </c>
      <c r="L718" s="15">
        <f t="shared" si="3"/>
        <v>-0.1524879615</v>
      </c>
      <c r="M718" s="15">
        <f t="shared" si="4"/>
        <v>0.1524879615</v>
      </c>
      <c r="N718" s="8">
        <f t="shared" si="5"/>
        <v>638</v>
      </c>
    </row>
    <row r="719" ht="12.75" customHeight="1">
      <c r="A719" s="7">
        <v>44089.0</v>
      </c>
      <c r="B719" s="8" t="s">
        <v>3006</v>
      </c>
      <c r="C719" s="8" t="s">
        <v>3007</v>
      </c>
      <c r="D719" s="11">
        <v>4.850054E8</v>
      </c>
      <c r="E719" s="8" t="s">
        <v>24</v>
      </c>
      <c r="F719" s="8" t="str">
        <f t="shared" si="1"/>
        <v>BUY</v>
      </c>
      <c r="G719" s="12">
        <v>18.4</v>
      </c>
      <c r="H719" s="12">
        <v>1000.0</v>
      </c>
      <c r="I719" s="16">
        <v>44727.0</v>
      </c>
      <c r="J719" s="14">
        <v>6.72</v>
      </c>
      <c r="K719" s="14">
        <f t="shared" si="2"/>
        <v>365.2173913</v>
      </c>
      <c r="L719" s="15">
        <f t="shared" si="3"/>
        <v>-0.6347826087</v>
      </c>
      <c r="M719" s="15">
        <f t="shared" si="4"/>
        <v>0.6347826087</v>
      </c>
      <c r="N719" s="8">
        <f t="shared" si="5"/>
        <v>638</v>
      </c>
    </row>
    <row r="720" ht="12.75" customHeight="1">
      <c r="A720" s="16">
        <v>44089.0</v>
      </c>
      <c r="B720" s="8" t="s">
        <v>2934</v>
      </c>
      <c r="C720" s="8" t="s">
        <v>2935</v>
      </c>
      <c r="D720" s="11">
        <v>1.66378909E8</v>
      </c>
      <c r="E720" s="18" t="s">
        <v>24</v>
      </c>
      <c r="F720" s="17" t="str">
        <f t="shared" si="1"/>
        <v>BUY</v>
      </c>
      <c r="G720" s="12">
        <v>25.35</v>
      </c>
      <c r="H720" s="12">
        <v>1000.0</v>
      </c>
      <c r="I720" s="16">
        <v>44154.0</v>
      </c>
      <c r="J720" s="14">
        <v>22.780001</v>
      </c>
      <c r="K720" s="14">
        <f t="shared" si="2"/>
        <v>898.6193688</v>
      </c>
      <c r="L720" s="15">
        <f t="shared" si="3"/>
        <v>-0.1013806312</v>
      </c>
      <c r="M720" s="15">
        <f t="shared" si="4"/>
        <v>0.1013806312</v>
      </c>
      <c r="N720" s="8">
        <f t="shared" si="5"/>
        <v>65</v>
      </c>
    </row>
    <row r="721" ht="12.75" customHeight="1">
      <c r="A721" s="7">
        <v>44090.0</v>
      </c>
      <c r="B721" s="8" t="s">
        <v>607</v>
      </c>
      <c r="C721" s="8" t="s">
        <v>608</v>
      </c>
      <c r="D721" s="11">
        <v>8.7276728E8</v>
      </c>
      <c r="E721" s="8" t="s">
        <v>24</v>
      </c>
      <c r="F721" s="8" t="str">
        <f t="shared" si="1"/>
        <v>BUY</v>
      </c>
      <c r="G721" s="12">
        <v>3.351056</v>
      </c>
      <c r="H721" s="12">
        <v>1000.0</v>
      </c>
      <c r="I721" s="16">
        <v>44727.0</v>
      </c>
      <c r="J721" s="14">
        <v>1.862703</v>
      </c>
      <c r="K721" s="14">
        <f t="shared" si="2"/>
        <v>555.8555273</v>
      </c>
      <c r="L721" s="15">
        <f t="shared" si="3"/>
        <v>-0.4441444727</v>
      </c>
      <c r="M721" s="15">
        <f t="shared" si="4"/>
        <v>0.4441444727</v>
      </c>
      <c r="N721" s="8">
        <f t="shared" si="5"/>
        <v>637</v>
      </c>
    </row>
    <row r="722" ht="12.75" customHeight="1">
      <c r="A722" s="7">
        <v>44091.0</v>
      </c>
      <c r="B722" s="8" t="s">
        <v>3012</v>
      </c>
      <c r="C722" s="8" t="s">
        <v>3013</v>
      </c>
      <c r="D722" s="11">
        <v>3.70747068E8</v>
      </c>
      <c r="E722" s="8" t="s">
        <v>20</v>
      </c>
      <c r="F722" s="8" t="str">
        <f t="shared" si="1"/>
        <v>SELL</v>
      </c>
      <c r="G722" s="12">
        <v>23.07</v>
      </c>
      <c r="H722" s="12">
        <v>1000.0</v>
      </c>
      <c r="I722" s="16">
        <v>44123.0</v>
      </c>
      <c r="J722" s="14">
        <v>34.880001</v>
      </c>
      <c r="K722" s="14">
        <f t="shared" si="2"/>
        <v>1511.920286</v>
      </c>
      <c r="L722" s="15">
        <f t="shared" si="3"/>
        <v>-0.5119202861</v>
      </c>
      <c r="M722" s="15">
        <f t="shared" si="4"/>
        <v>0.5119202861</v>
      </c>
      <c r="N722" s="8">
        <f t="shared" si="5"/>
        <v>32</v>
      </c>
    </row>
    <row r="723" ht="12.75" customHeight="1">
      <c r="A723" s="7">
        <v>44091.0</v>
      </c>
      <c r="B723" s="8" t="s">
        <v>3014</v>
      </c>
      <c r="C723" s="8" t="s">
        <v>3015</v>
      </c>
      <c r="D723" s="11">
        <v>9.99148368E8</v>
      </c>
      <c r="E723" s="8" t="s">
        <v>20</v>
      </c>
      <c r="F723" s="8" t="str">
        <f t="shared" si="1"/>
        <v>SELL</v>
      </c>
      <c r="G723" s="12">
        <v>31.719999</v>
      </c>
      <c r="H723" s="12">
        <v>1000.0</v>
      </c>
      <c r="I723" s="16">
        <v>44727.0</v>
      </c>
      <c r="J723" s="14">
        <v>49.810001</v>
      </c>
      <c r="K723" s="14">
        <f t="shared" si="2"/>
        <v>1570.302729</v>
      </c>
      <c r="L723" s="15">
        <f t="shared" si="3"/>
        <v>-0.5703027292</v>
      </c>
      <c r="M723" s="15">
        <f t="shared" si="4"/>
        <v>0.5703027292</v>
      </c>
      <c r="N723" s="8">
        <f t="shared" si="5"/>
        <v>636</v>
      </c>
    </row>
    <row r="724" ht="12.75" customHeight="1">
      <c r="A724" s="7">
        <v>44095.0</v>
      </c>
      <c r="B724" s="8" t="s">
        <v>3018</v>
      </c>
      <c r="C724" s="8" t="s">
        <v>3019</v>
      </c>
      <c r="D724" s="11">
        <v>5.13734389E8</v>
      </c>
      <c r="E724" s="8" t="s">
        <v>24</v>
      </c>
      <c r="F724" s="8" t="str">
        <f t="shared" si="1"/>
        <v>BUY</v>
      </c>
      <c r="G724" s="12">
        <v>9.232134</v>
      </c>
      <c r="H724" s="12">
        <v>1000.0</v>
      </c>
      <c r="I724" s="16">
        <v>44727.0</v>
      </c>
      <c r="J724" s="14">
        <v>14.554187</v>
      </c>
      <c r="K724" s="14">
        <f t="shared" si="2"/>
        <v>1576.470511</v>
      </c>
      <c r="L724" s="15">
        <f t="shared" si="3"/>
        <v>0.5764705105</v>
      </c>
      <c r="M724" s="15">
        <f t="shared" si="4"/>
        <v>-0.5764705105</v>
      </c>
      <c r="N724" s="8">
        <f t="shared" si="5"/>
        <v>632</v>
      </c>
    </row>
    <row r="725" ht="12.75" customHeight="1">
      <c r="A725" s="7">
        <v>44095.0</v>
      </c>
      <c r="B725" s="8" t="s">
        <v>2908</v>
      </c>
      <c r="C725" s="8" t="s">
        <v>2909</v>
      </c>
      <c r="D725" s="11">
        <v>5.9446683E8</v>
      </c>
      <c r="E725" s="8" t="s">
        <v>20</v>
      </c>
      <c r="F725" s="8" t="str">
        <f t="shared" si="1"/>
        <v>SELL</v>
      </c>
      <c r="G725" s="12">
        <v>14.21942</v>
      </c>
      <c r="H725" s="12">
        <v>1000.0</v>
      </c>
      <c r="I725" s="7">
        <v>44309.0</v>
      </c>
      <c r="J725" s="14">
        <v>16.704374</v>
      </c>
      <c r="K725" s="14">
        <f t="shared" si="2"/>
        <v>1174.757761</v>
      </c>
      <c r="L725" s="15">
        <f t="shared" si="3"/>
        <v>-0.1747577609</v>
      </c>
      <c r="M725" s="15">
        <f t="shared" si="4"/>
        <v>0.1747577609</v>
      </c>
      <c r="N725" s="8">
        <f t="shared" si="5"/>
        <v>214</v>
      </c>
    </row>
    <row r="726" ht="12.75" customHeight="1">
      <c r="A726" s="7">
        <v>44096.0</v>
      </c>
      <c r="B726" s="8" t="s">
        <v>1486</v>
      </c>
      <c r="C726" s="8" t="s">
        <v>1487</v>
      </c>
      <c r="D726" s="11">
        <v>1.93573751E9</v>
      </c>
      <c r="E726" s="8" t="s">
        <v>20</v>
      </c>
      <c r="F726" s="8" t="str">
        <f t="shared" si="1"/>
        <v>SELL</v>
      </c>
      <c r="G726" s="12">
        <v>18.870001</v>
      </c>
      <c r="H726" s="12">
        <v>1000.0</v>
      </c>
      <c r="I726" s="16">
        <v>44727.0</v>
      </c>
      <c r="J726" s="14">
        <v>14.2</v>
      </c>
      <c r="K726" s="14">
        <f t="shared" si="2"/>
        <v>752.5171832</v>
      </c>
      <c r="L726" s="15">
        <f t="shared" si="3"/>
        <v>0.2474828168</v>
      </c>
      <c r="M726" s="15">
        <f t="shared" si="4"/>
        <v>-0.2474828168</v>
      </c>
      <c r="N726" s="8">
        <f t="shared" si="5"/>
        <v>631</v>
      </c>
    </row>
    <row r="727" ht="12.75" customHeight="1">
      <c r="A727" s="7">
        <v>44099.0</v>
      </c>
      <c r="B727" s="8" t="s">
        <v>3022</v>
      </c>
      <c r="C727" s="8" t="s">
        <v>3023</v>
      </c>
      <c r="D727" s="11">
        <v>3631571.0</v>
      </c>
      <c r="E727" s="8" t="s">
        <v>24</v>
      </c>
      <c r="F727" s="8" t="str">
        <f t="shared" si="1"/>
        <v>BUY</v>
      </c>
      <c r="G727" s="12">
        <v>403.600006</v>
      </c>
      <c r="H727" s="12">
        <v>1000.0</v>
      </c>
      <c r="I727" s="16">
        <v>44727.0</v>
      </c>
      <c r="J727" s="14">
        <v>25.68</v>
      </c>
      <c r="K727" s="14">
        <f t="shared" si="2"/>
        <v>63.62735287</v>
      </c>
      <c r="L727" s="15">
        <f t="shared" si="3"/>
        <v>-0.9363726471</v>
      </c>
      <c r="M727" s="15">
        <f t="shared" si="4"/>
        <v>0.9363726471</v>
      </c>
      <c r="N727" s="8">
        <f t="shared" si="5"/>
        <v>628</v>
      </c>
    </row>
    <row r="728" ht="12.75" customHeight="1">
      <c r="A728" s="7">
        <v>44110.0</v>
      </c>
      <c r="B728" s="8" t="s">
        <v>3026</v>
      </c>
      <c r="C728" s="8" t="s">
        <v>3027</v>
      </c>
      <c r="D728" s="11">
        <v>1.993607583E9</v>
      </c>
      <c r="E728" s="8" t="s">
        <v>24</v>
      </c>
      <c r="F728" s="8" t="str">
        <f t="shared" si="1"/>
        <v>BUY</v>
      </c>
      <c r="G728" s="12">
        <v>15.69</v>
      </c>
      <c r="H728" s="12">
        <v>1000.0</v>
      </c>
      <c r="I728" s="16">
        <v>44383.0</v>
      </c>
      <c r="J728" s="14">
        <v>34.470001</v>
      </c>
      <c r="K728" s="14">
        <f t="shared" si="2"/>
        <v>2196.94079</v>
      </c>
      <c r="L728" s="15">
        <f t="shared" si="3"/>
        <v>1.19694079</v>
      </c>
      <c r="M728" s="15">
        <f t="shared" si="4"/>
        <v>-1.19694079</v>
      </c>
      <c r="N728" s="8">
        <f t="shared" si="5"/>
        <v>273</v>
      </c>
    </row>
    <row r="729" ht="12.75" customHeight="1">
      <c r="A729" s="16">
        <v>44111.0</v>
      </c>
      <c r="B729" s="8" t="s">
        <v>3030</v>
      </c>
      <c r="C729" s="8" t="s">
        <v>3031</v>
      </c>
      <c r="D729" s="11">
        <v>8.07849538E8</v>
      </c>
      <c r="E729" s="18" t="s">
        <v>24</v>
      </c>
      <c r="F729" s="17" t="str">
        <f t="shared" si="1"/>
        <v>BUY</v>
      </c>
      <c r="G729" s="12">
        <v>22.690001</v>
      </c>
      <c r="H729" s="12">
        <v>1000.0</v>
      </c>
      <c r="I729" s="16">
        <v>44727.0</v>
      </c>
      <c r="J729" s="14">
        <v>7.16</v>
      </c>
      <c r="K729" s="14">
        <f t="shared" si="2"/>
        <v>315.5575004</v>
      </c>
      <c r="L729" s="15">
        <f t="shared" si="3"/>
        <v>-0.6844424996</v>
      </c>
      <c r="M729" s="15">
        <f t="shared" si="4"/>
        <v>0.6844424996</v>
      </c>
      <c r="N729" s="8">
        <f t="shared" si="5"/>
        <v>616</v>
      </c>
    </row>
    <row r="730" ht="12.75" customHeight="1">
      <c r="A730" s="7">
        <v>44112.0</v>
      </c>
      <c r="B730" s="8" t="s">
        <v>2726</v>
      </c>
      <c r="C730" s="8" t="s">
        <v>2727</v>
      </c>
      <c r="D730" s="11">
        <v>8.05370054E8</v>
      </c>
      <c r="E730" s="8" t="s">
        <v>24</v>
      </c>
      <c r="F730" s="8" t="str">
        <f t="shared" si="1"/>
        <v>BUY</v>
      </c>
      <c r="G730" s="12">
        <v>22.09</v>
      </c>
      <c r="H730" s="12">
        <v>1000.0</v>
      </c>
      <c r="I730" s="16">
        <v>44727.0</v>
      </c>
      <c r="J730" s="14">
        <v>6.05</v>
      </c>
      <c r="K730" s="14">
        <f t="shared" si="2"/>
        <v>273.8795835</v>
      </c>
      <c r="L730" s="15">
        <f t="shared" si="3"/>
        <v>-0.7261204165</v>
      </c>
      <c r="M730" s="15">
        <f t="shared" si="4"/>
        <v>0.7261204165</v>
      </c>
      <c r="N730" s="8">
        <f t="shared" si="5"/>
        <v>615</v>
      </c>
    </row>
    <row r="731" ht="12.75" customHeight="1">
      <c r="A731" s="7">
        <v>44116.0</v>
      </c>
      <c r="B731" s="8" t="s">
        <v>747</v>
      </c>
      <c r="C731" s="8" t="s">
        <v>748</v>
      </c>
      <c r="D731" s="11">
        <v>1.884947716E9</v>
      </c>
      <c r="E731" s="8" t="s">
        <v>20</v>
      </c>
      <c r="F731" s="8" t="str">
        <f t="shared" si="1"/>
        <v>SELL</v>
      </c>
      <c r="G731" s="12">
        <v>106.283318</v>
      </c>
      <c r="H731" s="12">
        <v>1000.0</v>
      </c>
      <c r="I731" s="16">
        <v>44727.0</v>
      </c>
      <c r="J731" s="14">
        <v>83.611633</v>
      </c>
      <c r="K731" s="14">
        <f t="shared" si="2"/>
        <v>786.6863264</v>
      </c>
      <c r="L731" s="15">
        <f t="shared" si="3"/>
        <v>0.2133136736</v>
      </c>
      <c r="M731" s="15">
        <f t="shared" si="4"/>
        <v>-0.2133136736</v>
      </c>
      <c r="N731" s="8">
        <f t="shared" si="5"/>
        <v>611</v>
      </c>
    </row>
    <row r="732" ht="12.75" customHeight="1">
      <c r="A732" s="7">
        <v>44116.0</v>
      </c>
      <c r="B732" s="8" t="s">
        <v>3034</v>
      </c>
      <c r="C732" s="8" t="s">
        <v>3035</v>
      </c>
      <c r="D732" s="11">
        <v>1.705211022E9</v>
      </c>
      <c r="E732" s="8" t="s">
        <v>24</v>
      </c>
      <c r="F732" s="8" t="str">
        <f t="shared" si="1"/>
        <v>BUY</v>
      </c>
      <c r="G732" s="12">
        <v>59.400002</v>
      </c>
      <c r="H732" s="12">
        <v>1000.0</v>
      </c>
      <c r="I732" s="16">
        <v>44727.0</v>
      </c>
      <c r="J732" s="14">
        <v>57.119999</v>
      </c>
      <c r="K732" s="14">
        <f t="shared" si="2"/>
        <v>961.6161124</v>
      </c>
      <c r="L732" s="15">
        <f t="shared" si="3"/>
        <v>-0.0383838876</v>
      </c>
      <c r="M732" s="15">
        <f t="shared" si="4"/>
        <v>0.0383838876</v>
      </c>
      <c r="N732" s="8">
        <f t="shared" si="5"/>
        <v>611</v>
      </c>
    </row>
    <row r="733" ht="12.75" customHeight="1">
      <c r="A733" s="7">
        <v>44116.0</v>
      </c>
      <c r="B733" s="8" t="s">
        <v>2684</v>
      </c>
      <c r="C733" s="8" t="s">
        <v>2685</v>
      </c>
      <c r="D733" s="11">
        <v>2.31197137E8</v>
      </c>
      <c r="E733" s="8" t="s">
        <v>20</v>
      </c>
      <c r="F733" s="8" t="str">
        <f t="shared" si="1"/>
        <v>SELL</v>
      </c>
      <c r="G733" s="12">
        <v>12.51</v>
      </c>
      <c r="H733" s="12">
        <v>1000.0</v>
      </c>
      <c r="I733" s="16">
        <v>44727.0</v>
      </c>
      <c r="J733" s="14">
        <v>1.1</v>
      </c>
      <c r="K733" s="14">
        <f t="shared" si="2"/>
        <v>87.92965627</v>
      </c>
      <c r="L733" s="15">
        <f t="shared" si="3"/>
        <v>0.9120703437</v>
      </c>
      <c r="M733" s="15">
        <f t="shared" si="4"/>
        <v>-0.9120703437</v>
      </c>
      <c r="N733" s="8">
        <f t="shared" si="5"/>
        <v>611</v>
      </c>
    </row>
    <row r="734" ht="12.75" customHeight="1">
      <c r="A734" s="7">
        <v>44119.0</v>
      </c>
      <c r="B734" s="8" t="s">
        <v>3038</v>
      </c>
      <c r="C734" s="8" t="s">
        <v>3039</v>
      </c>
      <c r="D734" s="11">
        <v>2.2241966E8</v>
      </c>
      <c r="E734" s="8" t="s">
        <v>20</v>
      </c>
      <c r="F734" s="8" t="str">
        <f t="shared" si="1"/>
        <v>SELL</v>
      </c>
      <c r="G734" s="12">
        <v>28.27</v>
      </c>
      <c r="H734" s="12">
        <v>1000.0</v>
      </c>
      <c r="I734" s="16">
        <v>44286.0</v>
      </c>
      <c r="J734" s="14">
        <v>10.67</v>
      </c>
      <c r="K734" s="14">
        <f t="shared" si="2"/>
        <v>377.4319066</v>
      </c>
      <c r="L734" s="15">
        <f t="shared" si="3"/>
        <v>0.6225680934</v>
      </c>
      <c r="M734" s="15">
        <f t="shared" si="4"/>
        <v>-0.6225680934</v>
      </c>
      <c r="N734" s="8">
        <f t="shared" si="5"/>
        <v>167</v>
      </c>
    </row>
    <row r="735" ht="12.75" customHeight="1">
      <c r="A735" s="7">
        <v>44123.0</v>
      </c>
      <c r="B735" s="8" t="s">
        <v>3040</v>
      </c>
      <c r="C735" s="8" t="s">
        <v>3041</v>
      </c>
      <c r="D735" s="11">
        <v>9.15887335E8</v>
      </c>
      <c r="E735" s="8" t="s">
        <v>20</v>
      </c>
      <c r="F735" s="8" t="str">
        <f t="shared" si="1"/>
        <v>SELL</v>
      </c>
      <c r="G735" s="12">
        <v>34.31</v>
      </c>
      <c r="H735" s="12">
        <v>1000.0</v>
      </c>
      <c r="I735" s="16">
        <v>44727.0</v>
      </c>
      <c r="J735" s="14">
        <v>18.65</v>
      </c>
      <c r="K735" s="14">
        <f t="shared" si="2"/>
        <v>543.5733022</v>
      </c>
      <c r="L735" s="15">
        <f t="shared" si="3"/>
        <v>0.4564266978</v>
      </c>
      <c r="M735" s="15">
        <f t="shared" si="4"/>
        <v>-0.4564266978</v>
      </c>
      <c r="N735" s="8">
        <f t="shared" si="5"/>
        <v>604</v>
      </c>
    </row>
    <row r="736" ht="12.75" customHeight="1">
      <c r="A736" s="7">
        <v>44123.0</v>
      </c>
      <c r="B736" s="8" t="s">
        <v>3012</v>
      </c>
      <c r="C736" s="8" t="s">
        <v>3013</v>
      </c>
      <c r="D736" s="11">
        <v>3.70747068E8</v>
      </c>
      <c r="E736" s="8" t="s">
        <v>24</v>
      </c>
      <c r="F736" s="8" t="str">
        <f t="shared" si="1"/>
        <v>BUY</v>
      </c>
      <c r="G736" s="12">
        <v>34.880001</v>
      </c>
      <c r="H736" s="12">
        <v>1000.0</v>
      </c>
      <c r="I736" s="16">
        <v>44727.0</v>
      </c>
      <c r="J736" s="14">
        <v>4.25</v>
      </c>
      <c r="K736" s="14">
        <f t="shared" si="2"/>
        <v>121.8463268</v>
      </c>
      <c r="L736" s="15">
        <f t="shared" si="3"/>
        <v>-0.8781536732</v>
      </c>
      <c r="M736" s="15">
        <f t="shared" si="4"/>
        <v>0.8781536732</v>
      </c>
      <c r="N736" s="8">
        <f t="shared" si="5"/>
        <v>604</v>
      </c>
    </row>
    <row r="737" ht="12.75" customHeight="1">
      <c r="A737" s="7">
        <v>44123.0</v>
      </c>
      <c r="B737" s="8" t="s">
        <v>2942</v>
      </c>
      <c r="C737" s="8" t="s">
        <v>2943</v>
      </c>
      <c r="D737" s="11">
        <v>9.72174949E8</v>
      </c>
      <c r="E737" s="8" t="s">
        <v>24</v>
      </c>
      <c r="F737" s="8" t="str">
        <f t="shared" si="1"/>
        <v>BUY</v>
      </c>
      <c r="G737" s="12">
        <v>58.950001</v>
      </c>
      <c r="H737" s="12">
        <v>1000.0</v>
      </c>
      <c r="I737" s="7">
        <v>44141.0</v>
      </c>
      <c r="J737" s="14">
        <v>61.369999</v>
      </c>
      <c r="K737" s="14">
        <f t="shared" si="2"/>
        <v>1041.051704</v>
      </c>
      <c r="L737" s="15">
        <f t="shared" si="3"/>
        <v>0.04105170414</v>
      </c>
      <c r="M737" s="15">
        <f t="shared" si="4"/>
        <v>-0.04105170414</v>
      </c>
      <c r="N737" s="8">
        <f t="shared" si="5"/>
        <v>18</v>
      </c>
    </row>
    <row r="738" ht="12.75" customHeight="1">
      <c r="A738" s="16">
        <v>44123.0</v>
      </c>
      <c r="B738" s="8" t="s">
        <v>2190</v>
      </c>
      <c r="C738" s="8" t="s">
        <v>2191</v>
      </c>
      <c r="D738" s="11">
        <v>1.37249993E9</v>
      </c>
      <c r="E738" s="18" t="s">
        <v>24</v>
      </c>
      <c r="F738" s="17" t="str">
        <f t="shared" si="1"/>
        <v>BUY</v>
      </c>
      <c r="G738" s="12">
        <v>10.9</v>
      </c>
      <c r="H738" s="12">
        <v>1000.0</v>
      </c>
      <c r="I738" s="16">
        <v>44727.0</v>
      </c>
      <c r="J738" s="14">
        <v>8.91</v>
      </c>
      <c r="K738" s="14">
        <f t="shared" si="2"/>
        <v>817.4311927</v>
      </c>
      <c r="L738" s="15">
        <f t="shared" si="3"/>
        <v>-0.1825688073</v>
      </c>
      <c r="M738" s="15">
        <f t="shared" si="4"/>
        <v>0.1825688073</v>
      </c>
      <c r="N738" s="8">
        <f t="shared" si="5"/>
        <v>604</v>
      </c>
    </row>
    <row r="739" ht="12.75" customHeight="1">
      <c r="A739" s="7">
        <v>44124.0</v>
      </c>
      <c r="B739" s="8" t="s">
        <v>3048</v>
      </c>
      <c r="C739" s="8" t="s">
        <v>3049</v>
      </c>
      <c r="D739" s="11">
        <v>8.57960831E8</v>
      </c>
      <c r="E739" s="8" t="s">
        <v>24</v>
      </c>
      <c r="F739" s="8" t="str">
        <f t="shared" si="1"/>
        <v>BUY</v>
      </c>
      <c r="G739" s="12">
        <v>17.018332</v>
      </c>
      <c r="H739" s="12">
        <v>1000.0</v>
      </c>
      <c r="I739" s="16">
        <v>44727.0</v>
      </c>
      <c r="J739" s="14">
        <v>19.786192</v>
      </c>
      <c r="K739" s="14">
        <f t="shared" si="2"/>
        <v>1162.639911</v>
      </c>
      <c r="L739" s="15">
        <f t="shared" si="3"/>
        <v>0.1626399109</v>
      </c>
      <c r="M739" s="15">
        <f t="shared" si="4"/>
        <v>-0.1626399109</v>
      </c>
      <c r="N739" s="8">
        <f t="shared" si="5"/>
        <v>603</v>
      </c>
    </row>
    <row r="740" ht="12.75" customHeight="1">
      <c r="A740" s="7">
        <v>44126.0</v>
      </c>
      <c r="B740" s="8" t="s">
        <v>3052</v>
      </c>
      <c r="C740" s="8" t="s">
        <v>3053</v>
      </c>
      <c r="D740" s="11">
        <v>1.5309E9</v>
      </c>
      <c r="E740" s="8" t="s">
        <v>20</v>
      </c>
      <c r="F740" s="8" t="str">
        <f t="shared" si="1"/>
        <v>SELL</v>
      </c>
      <c r="G740" s="12">
        <v>24.02</v>
      </c>
      <c r="H740" s="12">
        <v>1000.0</v>
      </c>
      <c r="I740" s="7">
        <v>44208.0</v>
      </c>
      <c r="J740" s="14">
        <v>41.990002</v>
      </c>
      <c r="K740" s="14">
        <f t="shared" si="2"/>
        <v>1748.126644</v>
      </c>
      <c r="L740" s="15">
        <f t="shared" si="3"/>
        <v>-0.7481266445</v>
      </c>
      <c r="M740" s="15">
        <f t="shared" si="4"/>
        <v>0.7481266445</v>
      </c>
      <c r="N740" s="8">
        <f t="shared" si="5"/>
        <v>82</v>
      </c>
    </row>
    <row r="741" ht="12.75" customHeight="1">
      <c r="A741" s="7">
        <v>44126.0</v>
      </c>
      <c r="B741" s="8" t="s">
        <v>3054</v>
      </c>
      <c r="C741" s="8" t="s">
        <v>3055</v>
      </c>
      <c r="D741" s="11">
        <v>1.988095125E9</v>
      </c>
      <c r="E741" s="8" t="s">
        <v>20</v>
      </c>
      <c r="F741" s="8" t="str">
        <f t="shared" si="1"/>
        <v>SELL</v>
      </c>
      <c r="G741" s="12">
        <v>39.900002</v>
      </c>
      <c r="H741" s="12">
        <v>1000.0</v>
      </c>
      <c r="I741" s="16">
        <v>44277.0</v>
      </c>
      <c r="J741" s="14">
        <v>48.799999</v>
      </c>
      <c r="K741" s="14">
        <f t="shared" si="2"/>
        <v>1223.057558</v>
      </c>
      <c r="L741" s="15">
        <f t="shared" si="3"/>
        <v>-0.2230575577</v>
      </c>
      <c r="M741" s="15">
        <f t="shared" si="4"/>
        <v>0.2230575577</v>
      </c>
      <c r="N741" s="8">
        <f t="shared" si="5"/>
        <v>151</v>
      </c>
    </row>
    <row r="742" ht="12.75" customHeight="1">
      <c r="A742" s="7">
        <v>44126.0</v>
      </c>
      <c r="B742" s="8" t="s">
        <v>3056</v>
      </c>
      <c r="C742" s="8" t="s">
        <v>3057</v>
      </c>
      <c r="D742" s="11">
        <v>2.11585E8</v>
      </c>
      <c r="E742" s="8" t="s">
        <v>24</v>
      </c>
      <c r="F742" s="8" t="str">
        <f t="shared" si="1"/>
        <v>BUY</v>
      </c>
      <c r="G742" s="12">
        <v>5.35</v>
      </c>
      <c r="H742" s="12">
        <v>1000.0</v>
      </c>
      <c r="I742" s="16">
        <v>44727.0</v>
      </c>
      <c r="J742" s="14">
        <v>2.25</v>
      </c>
      <c r="K742" s="14">
        <f t="shared" si="2"/>
        <v>420.5607477</v>
      </c>
      <c r="L742" s="15">
        <f t="shared" si="3"/>
        <v>-0.5794392523</v>
      </c>
      <c r="M742" s="15">
        <f t="shared" si="4"/>
        <v>0.5794392523</v>
      </c>
      <c r="N742" s="8">
        <f t="shared" si="5"/>
        <v>601</v>
      </c>
    </row>
    <row r="743" ht="12.75" customHeight="1">
      <c r="A743" s="7">
        <v>44127.0</v>
      </c>
      <c r="B743" s="8" t="s">
        <v>3058</v>
      </c>
      <c r="C743" s="8" t="s">
        <v>3059</v>
      </c>
      <c r="D743" s="11">
        <v>3.1736509E7</v>
      </c>
      <c r="E743" s="8" t="s">
        <v>20</v>
      </c>
      <c r="F743" s="8" t="str">
        <f t="shared" si="1"/>
        <v>SELL</v>
      </c>
      <c r="G743" s="12">
        <v>26.389999</v>
      </c>
      <c r="H743" s="12">
        <v>1000.0</v>
      </c>
      <c r="I743" s="16">
        <v>44727.0</v>
      </c>
      <c r="J743" s="14">
        <v>2.18</v>
      </c>
      <c r="K743" s="14">
        <f t="shared" si="2"/>
        <v>82.60705125</v>
      </c>
      <c r="L743" s="15">
        <f t="shared" si="3"/>
        <v>0.9173929487</v>
      </c>
      <c r="M743" s="15">
        <f t="shared" si="4"/>
        <v>-0.9173929487</v>
      </c>
      <c r="N743" s="8">
        <f t="shared" si="5"/>
        <v>600</v>
      </c>
    </row>
    <row r="744" ht="12.75" customHeight="1">
      <c r="A744" s="7">
        <v>44132.0</v>
      </c>
      <c r="B744" s="8" t="s">
        <v>3069</v>
      </c>
      <c r="C744" s="8" t="s">
        <v>3070</v>
      </c>
      <c r="D744" s="11">
        <v>2.32188077E8</v>
      </c>
      <c r="E744" s="8" t="s">
        <v>24</v>
      </c>
      <c r="F744" s="8" t="str">
        <f t="shared" si="1"/>
        <v>BUY</v>
      </c>
      <c r="G744" s="12">
        <v>27.34</v>
      </c>
      <c r="H744" s="12">
        <v>1000.0</v>
      </c>
      <c r="I744" s="16">
        <v>44159.0</v>
      </c>
      <c r="J744" s="14">
        <v>33.099998</v>
      </c>
      <c r="K744" s="14">
        <f t="shared" si="2"/>
        <v>1210.680249</v>
      </c>
      <c r="L744" s="15">
        <f t="shared" si="3"/>
        <v>0.2106802487</v>
      </c>
      <c r="M744" s="15">
        <f t="shared" si="4"/>
        <v>-0.2106802487</v>
      </c>
      <c r="N744" s="8">
        <f t="shared" si="5"/>
        <v>27</v>
      </c>
    </row>
    <row r="745" ht="12.75" customHeight="1">
      <c r="A745" s="7">
        <v>44137.0</v>
      </c>
      <c r="B745" s="8" t="s">
        <v>1864</v>
      </c>
      <c r="C745" s="8" t="s">
        <v>1865</v>
      </c>
      <c r="D745" s="11">
        <v>1.3173624E8</v>
      </c>
      <c r="E745" s="8" t="s">
        <v>20</v>
      </c>
      <c r="F745" s="8" t="str">
        <f t="shared" si="1"/>
        <v>SELL</v>
      </c>
      <c r="G745" s="12">
        <v>39.200001</v>
      </c>
      <c r="H745" s="12">
        <v>1000.0</v>
      </c>
      <c r="I745" s="16">
        <v>44727.0</v>
      </c>
      <c r="J745" s="14">
        <v>9.41</v>
      </c>
      <c r="K745" s="14">
        <f t="shared" si="2"/>
        <v>240.0510143</v>
      </c>
      <c r="L745" s="15">
        <f t="shared" si="3"/>
        <v>0.7599489857</v>
      </c>
      <c r="M745" s="15">
        <f t="shared" si="4"/>
        <v>-0.7599489857</v>
      </c>
      <c r="N745" s="8">
        <f t="shared" si="5"/>
        <v>590</v>
      </c>
    </row>
    <row r="746" ht="12.75" customHeight="1">
      <c r="A746" s="7">
        <v>44137.0</v>
      </c>
      <c r="B746" s="8" t="s">
        <v>2944</v>
      </c>
      <c r="C746" s="8" t="s">
        <v>2945</v>
      </c>
      <c r="D746" s="11">
        <v>3.01848E8</v>
      </c>
      <c r="E746" s="8" t="s">
        <v>20</v>
      </c>
      <c r="F746" s="8" t="str">
        <f t="shared" si="1"/>
        <v>SELL</v>
      </c>
      <c r="G746" s="12">
        <v>16.049999</v>
      </c>
      <c r="H746" s="12">
        <v>1000.0</v>
      </c>
      <c r="I746" s="7">
        <v>44167.0</v>
      </c>
      <c r="J746" s="14">
        <v>32.700001</v>
      </c>
      <c r="K746" s="14">
        <f t="shared" si="2"/>
        <v>2037.383367</v>
      </c>
      <c r="L746" s="15">
        <f t="shared" si="3"/>
        <v>-1.037383367</v>
      </c>
      <c r="M746" s="15">
        <f t="shared" si="4"/>
        <v>1.037383367</v>
      </c>
      <c r="N746" s="8">
        <f t="shared" si="5"/>
        <v>30</v>
      </c>
    </row>
    <row r="747" ht="12.75" customHeight="1">
      <c r="A747" s="7">
        <v>44137.0</v>
      </c>
      <c r="B747" s="8" t="s">
        <v>3073</v>
      </c>
      <c r="C747" s="8" t="s">
        <v>3074</v>
      </c>
      <c r="D747" s="11">
        <v>1.686839441E9</v>
      </c>
      <c r="E747" s="8" t="s">
        <v>24</v>
      </c>
      <c r="F747" s="8" t="str">
        <f t="shared" si="1"/>
        <v>BUY</v>
      </c>
      <c r="G747" s="12">
        <v>6.68</v>
      </c>
      <c r="H747" s="12">
        <v>1000.0</v>
      </c>
      <c r="I747" s="16">
        <v>44727.0</v>
      </c>
      <c r="J747" s="14">
        <v>6.31</v>
      </c>
      <c r="K747" s="14">
        <f t="shared" si="2"/>
        <v>944.6107784</v>
      </c>
      <c r="L747" s="15">
        <f t="shared" si="3"/>
        <v>-0.05538922156</v>
      </c>
      <c r="M747" s="15">
        <f t="shared" si="4"/>
        <v>0.05538922156</v>
      </c>
      <c r="N747" s="8">
        <f t="shared" si="5"/>
        <v>590</v>
      </c>
    </row>
    <row r="748" ht="12.75" customHeight="1">
      <c r="A748" s="7">
        <v>44138.0</v>
      </c>
      <c r="B748" s="8" t="s">
        <v>3075</v>
      </c>
      <c r="C748" s="8" t="s">
        <v>3076</v>
      </c>
      <c r="D748" s="11">
        <v>1.894207446E9</v>
      </c>
      <c r="E748" s="8" t="s">
        <v>20</v>
      </c>
      <c r="F748" s="8" t="str">
        <f t="shared" si="1"/>
        <v>SELL</v>
      </c>
      <c r="G748" s="12">
        <v>11.65</v>
      </c>
      <c r="H748" s="12">
        <v>1000.0</v>
      </c>
      <c r="I748" s="16">
        <v>44698.0</v>
      </c>
      <c r="J748" s="14">
        <v>10.61</v>
      </c>
      <c r="K748" s="14">
        <f t="shared" si="2"/>
        <v>910.7296137</v>
      </c>
      <c r="L748" s="15">
        <f t="shared" si="3"/>
        <v>0.08927038627</v>
      </c>
      <c r="M748" s="15">
        <f t="shared" si="4"/>
        <v>-0.08927038627</v>
      </c>
      <c r="N748" s="8">
        <f t="shared" si="5"/>
        <v>560</v>
      </c>
    </row>
    <row r="749" ht="12.75" customHeight="1">
      <c r="A749" s="7">
        <v>44139.0</v>
      </c>
      <c r="B749" s="8" t="s">
        <v>3077</v>
      </c>
      <c r="C749" s="8" t="s">
        <v>3078</v>
      </c>
      <c r="D749" s="11">
        <v>1.084600064E9</v>
      </c>
      <c r="E749" s="8" t="s">
        <v>24</v>
      </c>
      <c r="F749" s="8" t="str">
        <f t="shared" si="1"/>
        <v>BUY</v>
      </c>
      <c r="G749" s="12">
        <v>10.08</v>
      </c>
      <c r="H749" s="12">
        <v>1000.0</v>
      </c>
      <c r="I749" s="7">
        <v>44237.0</v>
      </c>
      <c r="J749" s="14">
        <v>57.639999</v>
      </c>
      <c r="K749" s="14">
        <f t="shared" si="2"/>
        <v>5718.253869</v>
      </c>
      <c r="L749" s="15">
        <f t="shared" si="3"/>
        <v>4.718253869</v>
      </c>
      <c r="M749" s="15">
        <f t="shared" si="4"/>
        <v>-4.718253869</v>
      </c>
      <c r="N749" s="8">
        <f t="shared" si="5"/>
        <v>98</v>
      </c>
    </row>
    <row r="750" ht="12.75" customHeight="1">
      <c r="A750" s="7">
        <v>44141.0</v>
      </c>
      <c r="B750" s="8" t="s">
        <v>3079</v>
      </c>
      <c r="C750" s="8" t="s">
        <v>3080</v>
      </c>
      <c r="D750" s="11">
        <v>2.48613834E8</v>
      </c>
      <c r="E750" s="8" t="s">
        <v>20</v>
      </c>
      <c r="F750" s="8" t="str">
        <f t="shared" si="1"/>
        <v>SELL</v>
      </c>
      <c r="G750" s="12">
        <v>0.105</v>
      </c>
      <c r="H750" s="12">
        <v>1000.0</v>
      </c>
      <c r="I750" s="16">
        <v>44727.0</v>
      </c>
      <c r="J750" s="14">
        <v>1.21</v>
      </c>
      <c r="K750" s="14">
        <f t="shared" si="2"/>
        <v>11523.80952</v>
      </c>
      <c r="L750" s="15">
        <f t="shared" si="3"/>
        <v>-10.52380952</v>
      </c>
      <c r="M750" s="15">
        <f t="shared" si="4"/>
        <v>10.52380952</v>
      </c>
      <c r="N750" s="8">
        <f t="shared" si="5"/>
        <v>586</v>
      </c>
    </row>
    <row r="751" ht="12.75" customHeight="1">
      <c r="A751" s="7">
        <v>44141.0</v>
      </c>
      <c r="B751" s="8" t="s">
        <v>2942</v>
      </c>
      <c r="C751" s="8" t="s">
        <v>2943</v>
      </c>
      <c r="D751" s="11">
        <v>9.72174949E8</v>
      </c>
      <c r="E751" s="8" t="s">
        <v>20</v>
      </c>
      <c r="F751" s="8" t="str">
        <f t="shared" si="1"/>
        <v>SELL</v>
      </c>
      <c r="G751" s="12">
        <v>61.369999</v>
      </c>
      <c r="H751" s="12">
        <v>1000.0</v>
      </c>
      <c r="I751" s="7">
        <v>44204.0</v>
      </c>
      <c r="J751" s="14">
        <v>160.740005</v>
      </c>
      <c r="K751" s="14">
        <f t="shared" si="2"/>
        <v>2619.195171</v>
      </c>
      <c r="L751" s="15">
        <f t="shared" si="3"/>
        <v>-1.619195171</v>
      </c>
      <c r="M751" s="15">
        <f t="shared" si="4"/>
        <v>1.619195171</v>
      </c>
      <c r="N751" s="8">
        <f t="shared" si="5"/>
        <v>63</v>
      </c>
    </row>
    <row r="752" ht="12.75" customHeight="1">
      <c r="A752" s="16">
        <v>44141.0</v>
      </c>
      <c r="B752" s="8" t="s">
        <v>3081</v>
      </c>
      <c r="C752" s="8" t="s">
        <v>3082</v>
      </c>
      <c r="D752" s="11">
        <v>1.184817996E9</v>
      </c>
      <c r="E752" s="17" t="s">
        <v>20</v>
      </c>
      <c r="F752" s="18" t="str">
        <f t="shared" si="1"/>
        <v>SELL</v>
      </c>
      <c r="G752" s="12">
        <v>91.75</v>
      </c>
      <c r="H752" s="12">
        <v>1000.0</v>
      </c>
      <c r="I752" s="16">
        <v>44727.0</v>
      </c>
      <c r="J752" s="14">
        <v>53.07</v>
      </c>
      <c r="K752" s="14">
        <f t="shared" si="2"/>
        <v>578.4196185</v>
      </c>
      <c r="L752" s="15">
        <f t="shared" si="3"/>
        <v>0.4215803815</v>
      </c>
      <c r="M752" s="15">
        <f t="shared" si="4"/>
        <v>-0.4215803815</v>
      </c>
      <c r="N752" s="8">
        <f t="shared" si="5"/>
        <v>586</v>
      </c>
    </row>
    <row r="753" ht="12.75" customHeight="1">
      <c r="A753" s="7">
        <v>44144.0</v>
      </c>
      <c r="B753" s="8" t="s">
        <v>1496</v>
      </c>
      <c r="C753" s="8" t="s">
        <v>1497</v>
      </c>
      <c r="D753" s="11">
        <v>1.904938413E9</v>
      </c>
      <c r="E753" s="8" t="s">
        <v>24</v>
      </c>
      <c r="F753" s="8" t="str">
        <f t="shared" si="1"/>
        <v>BUY</v>
      </c>
      <c r="G753" s="12">
        <v>11.685993</v>
      </c>
      <c r="H753" s="12">
        <v>1000.0</v>
      </c>
      <c r="I753" s="16">
        <v>44727.0</v>
      </c>
      <c r="J753" s="14">
        <v>9.849156</v>
      </c>
      <c r="K753" s="14">
        <f t="shared" si="2"/>
        <v>842.8172086</v>
      </c>
      <c r="L753" s="15">
        <f t="shared" si="3"/>
        <v>-0.1571827914</v>
      </c>
      <c r="M753" s="15">
        <f t="shared" si="4"/>
        <v>0.1571827914</v>
      </c>
      <c r="N753" s="8">
        <f t="shared" si="5"/>
        <v>583</v>
      </c>
    </row>
    <row r="754" ht="12.75" customHeight="1">
      <c r="A754" s="16">
        <v>44145.0</v>
      </c>
      <c r="B754" s="8" t="s">
        <v>2730</v>
      </c>
      <c r="C754" s="8" t="s">
        <v>2731</v>
      </c>
      <c r="D754" s="11">
        <v>1.708797321E9</v>
      </c>
      <c r="E754" s="17" t="s">
        <v>20</v>
      </c>
      <c r="F754" s="18" t="str">
        <f t="shared" si="1"/>
        <v>SELL</v>
      </c>
      <c r="G754" s="12">
        <v>20.459999</v>
      </c>
      <c r="H754" s="12">
        <v>1000.0</v>
      </c>
      <c r="I754" s="16">
        <v>44727.0</v>
      </c>
      <c r="J754" s="14">
        <v>33.880001</v>
      </c>
      <c r="K754" s="14">
        <f t="shared" si="2"/>
        <v>1655.914108</v>
      </c>
      <c r="L754" s="15">
        <f t="shared" si="3"/>
        <v>-0.6559141083</v>
      </c>
      <c r="M754" s="15">
        <f t="shared" si="4"/>
        <v>0.6559141083</v>
      </c>
      <c r="N754" s="8">
        <f t="shared" si="5"/>
        <v>582</v>
      </c>
    </row>
    <row r="755" ht="12.75" customHeight="1">
      <c r="A755" s="7">
        <v>44152.0</v>
      </c>
      <c r="B755" s="8" t="s">
        <v>3089</v>
      </c>
      <c r="C755" s="8" t="s">
        <v>3090</v>
      </c>
      <c r="D755" s="11">
        <v>3.695164E7</v>
      </c>
      <c r="E755" s="8" t="s">
        <v>20</v>
      </c>
      <c r="F755" s="8" t="str">
        <f t="shared" si="1"/>
        <v>SELL</v>
      </c>
      <c r="G755" s="12">
        <v>370.5</v>
      </c>
      <c r="H755" s="12">
        <v>1000.0</v>
      </c>
      <c r="I755" s="16">
        <v>44270.0</v>
      </c>
      <c r="J755" s="14">
        <v>243.300003</v>
      </c>
      <c r="K755" s="14">
        <f t="shared" si="2"/>
        <v>656.68017</v>
      </c>
      <c r="L755" s="15">
        <f t="shared" si="3"/>
        <v>0.34331983</v>
      </c>
      <c r="M755" s="15">
        <f t="shared" si="4"/>
        <v>-0.34331983</v>
      </c>
      <c r="N755" s="8">
        <f t="shared" si="5"/>
        <v>118</v>
      </c>
    </row>
    <row r="756" ht="12.75" customHeight="1">
      <c r="A756" s="16">
        <v>44153.0</v>
      </c>
      <c r="B756" s="8" t="s">
        <v>3091</v>
      </c>
      <c r="C756" s="8" t="s">
        <v>3092</v>
      </c>
      <c r="D756" s="11">
        <v>1.3218027E7</v>
      </c>
      <c r="E756" s="18" t="s">
        <v>24</v>
      </c>
      <c r="F756" s="17" t="str">
        <f t="shared" si="1"/>
        <v>BUY</v>
      </c>
      <c r="G756" s="12">
        <v>16.83</v>
      </c>
      <c r="H756" s="12">
        <v>1000.0</v>
      </c>
      <c r="I756" s="16">
        <v>44201.0</v>
      </c>
      <c r="J756" s="14">
        <v>23.6</v>
      </c>
      <c r="K756" s="14">
        <f t="shared" si="2"/>
        <v>1402.257873</v>
      </c>
      <c r="L756" s="15">
        <f t="shared" si="3"/>
        <v>0.4022578728</v>
      </c>
      <c r="M756" s="15">
        <f t="shared" si="4"/>
        <v>-0.4022578728</v>
      </c>
      <c r="N756" s="8">
        <f t="shared" si="5"/>
        <v>48</v>
      </c>
    </row>
    <row r="757" ht="12.75" customHeight="1">
      <c r="A757" s="16">
        <v>44153.0</v>
      </c>
      <c r="B757" s="8" t="s">
        <v>2936</v>
      </c>
      <c r="C757" s="8" t="s">
        <v>2937</v>
      </c>
      <c r="D757" s="11">
        <v>1.693726E8</v>
      </c>
      <c r="E757" s="18" t="s">
        <v>24</v>
      </c>
      <c r="F757" s="17" t="str">
        <f t="shared" si="1"/>
        <v>BUY</v>
      </c>
      <c r="G757" s="12">
        <v>35.77</v>
      </c>
      <c r="H757" s="12">
        <v>1000.0</v>
      </c>
      <c r="I757" s="16">
        <v>44727.0</v>
      </c>
      <c r="J757" s="14">
        <v>1.21</v>
      </c>
      <c r="K757" s="14">
        <f t="shared" si="2"/>
        <v>33.82722952</v>
      </c>
      <c r="L757" s="15">
        <f t="shared" si="3"/>
        <v>-0.9661727705</v>
      </c>
      <c r="M757" s="15">
        <f t="shared" si="4"/>
        <v>0.9661727705</v>
      </c>
      <c r="N757" s="8">
        <f t="shared" si="5"/>
        <v>574</v>
      </c>
    </row>
    <row r="758" ht="12.75" customHeight="1">
      <c r="A758" s="7">
        <v>44154.0</v>
      </c>
      <c r="B758" s="8" t="s">
        <v>3093</v>
      </c>
      <c r="C758" s="8" t="s">
        <v>3094</v>
      </c>
      <c r="D758" s="11">
        <v>2.1236315E7</v>
      </c>
      <c r="E758" s="8" t="s">
        <v>20</v>
      </c>
      <c r="F758" s="8" t="str">
        <f t="shared" si="1"/>
        <v>SELL</v>
      </c>
      <c r="G758" s="12">
        <v>24.15</v>
      </c>
      <c r="H758" s="12">
        <v>1000.0</v>
      </c>
      <c r="I758" s="16">
        <v>44727.0</v>
      </c>
      <c r="J758" s="14">
        <v>1.09</v>
      </c>
      <c r="K758" s="14">
        <f t="shared" si="2"/>
        <v>45.13457557</v>
      </c>
      <c r="L758" s="15">
        <f t="shared" si="3"/>
        <v>0.9548654244</v>
      </c>
      <c r="M758" s="15">
        <f t="shared" si="4"/>
        <v>-0.9548654244</v>
      </c>
      <c r="N758" s="8">
        <f t="shared" si="5"/>
        <v>573</v>
      </c>
    </row>
    <row r="759" ht="12.75" customHeight="1">
      <c r="A759" s="7">
        <v>44154.0</v>
      </c>
      <c r="B759" s="8" t="s">
        <v>3095</v>
      </c>
      <c r="C759" s="8" t="s">
        <v>3096</v>
      </c>
      <c r="D759" s="11">
        <v>1.28596898E8</v>
      </c>
      <c r="E759" s="8" t="s">
        <v>20</v>
      </c>
      <c r="F759" s="8" t="str">
        <f t="shared" si="1"/>
        <v>SELL</v>
      </c>
      <c r="G759" s="12">
        <v>10.38</v>
      </c>
      <c r="H759" s="12">
        <v>1000.0</v>
      </c>
      <c r="I759" s="7">
        <v>44504.0</v>
      </c>
      <c r="J759" s="14">
        <v>13.62</v>
      </c>
      <c r="K759" s="14">
        <f t="shared" si="2"/>
        <v>1312.138728</v>
      </c>
      <c r="L759" s="15">
        <f t="shared" si="3"/>
        <v>-0.3121387283</v>
      </c>
      <c r="M759" s="15">
        <f t="shared" si="4"/>
        <v>0.3121387283</v>
      </c>
      <c r="N759" s="8">
        <f t="shared" si="5"/>
        <v>350</v>
      </c>
    </row>
    <row r="760" ht="12.75" customHeight="1">
      <c r="A760" s="16">
        <v>44154.0</v>
      </c>
      <c r="B760" s="8" t="s">
        <v>2934</v>
      </c>
      <c r="C760" s="8" t="s">
        <v>2935</v>
      </c>
      <c r="D760" s="11">
        <v>1.66378909E8</v>
      </c>
      <c r="E760" s="17" t="s">
        <v>20</v>
      </c>
      <c r="F760" s="18" t="str">
        <f t="shared" si="1"/>
        <v>SELL</v>
      </c>
      <c r="G760" s="12">
        <v>22.780001</v>
      </c>
      <c r="H760" s="12">
        <v>1000.0</v>
      </c>
      <c r="I760" s="16">
        <v>44216.0</v>
      </c>
      <c r="J760" s="14">
        <v>23.33</v>
      </c>
      <c r="K760" s="14">
        <f t="shared" si="2"/>
        <v>1024.143941</v>
      </c>
      <c r="L760" s="15">
        <f t="shared" si="3"/>
        <v>-0.02414394099</v>
      </c>
      <c r="M760" s="15">
        <f t="shared" si="4"/>
        <v>0.02414394099</v>
      </c>
      <c r="N760" s="8">
        <f t="shared" si="5"/>
        <v>62</v>
      </c>
    </row>
    <row r="761" ht="12.75" customHeight="1">
      <c r="A761" s="7">
        <v>44158.0</v>
      </c>
      <c r="B761" s="8" t="s">
        <v>2958</v>
      </c>
      <c r="C761" s="8" t="s">
        <v>2959</v>
      </c>
      <c r="D761" s="11">
        <v>3.01016056E8</v>
      </c>
      <c r="E761" s="8" t="s">
        <v>20</v>
      </c>
      <c r="F761" s="8" t="str">
        <f t="shared" si="1"/>
        <v>SELL</v>
      </c>
      <c r="G761" s="12">
        <v>33.619999</v>
      </c>
      <c r="H761" s="12">
        <v>1000.0</v>
      </c>
      <c r="I761" s="7">
        <v>44335.0</v>
      </c>
      <c r="J761" s="14">
        <v>31.969999</v>
      </c>
      <c r="K761" s="14">
        <f t="shared" si="2"/>
        <v>950.9220687</v>
      </c>
      <c r="L761" s="15">
        <f t="shared" si="3"/>
        <v>0.04907793126</v>
      </c>
      <c r="M761" s="15">
        <f t="shared" si="4"/>
        <v>-0.04907793126</v>
      </c>
      <c r="N761" s="8">
        <f t="shared" si="5"/>
        <v>177</v>
      </c>
    </row>
    <row r="762" ht="12.75" customHeight="1">
      <c r="A762" s="7">
        <v>44158.0</v>
      </c>
      <c r="B762" s="8" t="s">
        <v>1884</v>
      </c>
      <c r="C762" s="8" t="s">
        <v>1885</v>
      </c>
      <c r="D762" s="11">
        <v>1.57495712E8</v>
      </c>
      <c r="E762" s="8" t="s">
        <v>24</v>
      </c>
      <c r="F762" s="8" t="str">
        <f t="shared" si="1"/>
        <v>BUY</v>
      </c>
      <c r="G762" s="12">
        <v>9.99</v>
      </c>
      <c r="H762" s="12">
        <v>1000.0</v>
      </c>
      <c r="I762" s="16">
        <v>44727.0</v>
      </c>
      <c r="J762" s="14">
        <v>3.45</v>
      </c>
      <c r="K762" s="14">
        <f t="shared" si="2"/>
        <v>345.3453453</v>
      </c>
      <c r="L762" s="15">
        <f t="shared" si="3"/>
        <v>-0.6546546547</v>
      </c>
      <c r="M762" s="15">
        <f t="shared" si="4"/>
        <v>0.6546546547</v>
      </c>
      <c r="N762" s="8">
        <f t="shared" si="5"/>
        <v>569</v>
      </c>
    </row>
    <row r="763" ht="12.75" customHeight="1">
      <c r="A763" s="7">
        <v>44159.0</v>
      </c>
      <c r="B763" s="8" t="s">
        <v>3097</v>
      </c>
      <c r="C763" s="8" t="s">
        <v>3098</v>
      </c>
      <c r="D763" s="11">
        <v>8.0996829E7</v>
      </c>
      <c r="E763" s="8" t="s">
        <v>24</v>
      </c>
      <c r="F763" s="8" t="str">
        <f t="shared" si="1"/>
        <v>BUY</v>
      </c>
      <c r="G763" s="12">
        <v>7.12</v>
      </c>
      <c r="H763" s="12">
        <v>1000.0</v>
      </c>
      <c r="I763" s="16">
        <v>44727.0</v>
      </c>
      <c r="J763" s="14">
        <v>1.13</v>
      </c>
      <c r="K763" s="14">
        <f t="shared" si="2"/>
        <v>158.7078652</v>
      </c>
      <c r="L763" s="15">
        <f t="shared" si="3"/>
        <v>-0.8412921348</v>
      </c>
      <c r="M763" s="15">
        <f t="shared" si="4"/>
        <v>0.8412921348</v>
      </c>
      <c r="N763" s="8">
        <f t="shared" si="5"/>
        <v>568</v>
      </c>
    </row>
    <row r="764" ht="12.75" customHeight="1">
      <c r="A764" s="7">
        <v>44159.0</v>
      </c>
      <c r="B764" s="8" t="s">
        <v>3069</v>
      </c>
      <c r="C764" s="8" t="s">
        <v>3070</v>
      </c>
      <c r="D764" s="11">
        <v>2.32188077E8</v>
      </c>
      <c r="E764" s="8" t="s">
        <v>20</v>
      </c>
      <c r="F764" s="8" t="str">
        <f t="shared" si="1"/>
        <v>SELL</v>
      </c>
      <c r="G764" s="12">
        <v>33.099998</v>
      </c>
      <c r="H764" s="12">
        <v>1000.0</v>
      </c>
      <c r="I764" s="16">
        <v>44727.0</v>
      </c>
      <c r="J764" s="14">
        <v>7.77</v>
      </c>
      <c r="K764" s="14">
        <f t="shared" si="2"/>
        <v>234.7432166</v>
      </c>
      <c r="L764" s="15">
        <f t="shared" si="3"/>
        <v>0.7652567834</v>
      </c>
      <c r="M764" s="15">
        <f t="shared" si="4"/>
        <v>-0.7652567834</v>
      </c>
      <c r="N764" s="8">
        <f t="shared" si="5"/>
        <v>568</v>
      </c>
    </row>
    <row r="765" ht="12.75" customHeight="1">
      <c r="A765" s="7">
        <v>44159.0</v>
      </c>
      <c r="B765" s="8" t="s">
        <v>2156</v>
      </c>
      <c r="C765" s="8" t="s">
        <v>2157</v>
      </c>
      <c r="D765" s="11">
        <v>1.731081759E9</v>
      </c>
      <c r="E765" s="8" t="s">
        <v>20</v>
      </c>
      <c r="F765" s="8" t="str">
        <f t="shared" si="1"/>
        <v>SELL</v>
      </c>
      <c r="G765" s="12">
        <v>18.061502</v>
      </c>
      <c r="H765" s="12">
        <v>1000.0</v>
      </c>
      <c r="I765" s="16">
        <v>44727.0</v>
      </c>
      <c r="J765" s="14">
        <v>28.868677</v>
      </c>
      <c r="K765" s="14">
        <f t="shared" si="2"/>
        <v>1598.354168</v>
      </c>
      <c r="L765" s="15">
        <f t="shared" si="3"/>
        <v>-0.5983541679</v>
      </c>
      <c r="M765" s="15">
        <f t="shared" si="4"/>
        <v>0.5983541679</v>
      </c>
      <c r="N765" s="8">
        <f t="shared" si="5"/>
        <v>568</v>
      </c>
    </row>
    <row r="766" ht="12.75" customHeight="1">
      <c r="A766" s="7">
        <v>44167.0</v>
      </c>
      <c r="B766" s="8" t="s">
        <v>2964</v>
      </c>
      <c r="C766" s="8" t="s">
        <v>2965</v>
      </c>
      <c r="D766" s="11">
        <v>1.6907526E8</v>
      </c>
      <c r="E766" s="8" t="s">
        <v>24</v>
      </c>
      <c r="F766" s="8" t="str">
        <f t="shared" si="1"/>
        <v>BUY</v>
      </c>
      <c r="G766" s="12">
        <v>35.43</v>
      </c>
      <c r="H766" s="12">
        <v>1000.0</v>
      </c>
      <c r="I766" s="7">
        <v>44274.0</v>
      </c>
      <c r="J766" s="14">
        <v>54.779999</v>
      </c>
      <c r="K766" s="14">
        <f t="shared" si="2"/>
        <v>1546.147305</v>
      </c>
      <c r="L766" s="15">
        <f t="shared" si="3"/>
        <v>0.5461473045</v>
      </c>
      <c r="M766" s="15">
        <f t="shared" si="4"/>
        <v>-0.5461473045</v>
      </c>
      <c r="N766" s="8">
        <f t="shared" si="5"/>
        <v>107</v>
      </c>
    </row>
    <row r="767" ht="12.75" customHeight="1">
      <c r="A767" s="7">
        <v>44167.0</v>
      </c>
      <c r="B767" s="8" t="s">
        <v>2944</v>
      </c>
      <c r="C767" s="8" t="s">
        <v>2945</v>
      </c>
      <c r="D767" s="11">
        <v>3.01848E8</v>
      </c>
      <c r="E767" s="8" t="s">
        <v>24</v>
      </c>
      <c r="F767" s="8" t="str">
        <f t="shared" si="1"/>
        <v>BUY</v>
      </c>
      <c r="G767" s="12">
        <v>32.700001</v>
      </c>
      <c r="H767" s="12">
        <v>1000.0</v>
      </c>
      <c r="I767" s="16">
        <v>44727.0</v>
      </c>
      <c r="J767" s="14">
        <v>6.44</v>
      </c>
      <c r="K767" s="14">
        <f t="shared" si="2"/>
        <v>196.94189</v>
      </c>
      <c r="L767" s="15">
        <f t="shared" si="3"/>
        <v>-0.80305811</v>
      </c>
      <c r="M767" s="15">
        <f t="shared" si="4"/>
        <v>0.80305811</v>
      </c>
      <c r="N767" s="8">
        <f t="shared" si="5"/>
        <v>560</v>
      </c>
    </row>
    <row r="768" ht="12.75" customHeight="1">
      <c r="A768" s="7">
        <v>44172.0</v>
      </c>
      <c r="B768" s="8" t="s">
        <v>3103</v>
      </c>
      <c r="C768" s="8" t="s">
        <v>3104</v>
      </c>
      <c r="D768" s="11">
        <v>6.17138815E8</v>
      </c>
      <c r="E768" s="8" t="s">
        <v>24</v>
      </c>
      <c r="F768" s="8" t="str">
        <f t="shared" si="1"/>
        <v>BUY</v>
      </c>
      <c r="G768" s="12">
        <v>50.48</v>
      </c>
      <c r="H768" s="12">
        <v>1000.0</v>
      </c>
      <c r="I768" s="16">
        <v>44727.0</v>
      </c>
      <c r="J768" s="14">
        <v>26.48</v>
      </c>
      <c r="K768" s="14">
        <f t="shared" si="2"/>
        <v>524.5641838</v>
      </c>
      <c r="L768" s="15">
        <f t="shared" si="3"/>
        <v>-0.4754358162</v>
      </c>
      <c r="M768" s="15">
        <f t="shared" si="4"/>
        <v>0.4754358162</v>
      </c>
      <c r="N768" s="8">
        <f t="shared" si="5"/>
        <v>555</v>
      </c>
    </row>
    <row r="769" ht="12.75" customHeight="1">
      <c r="A769" s="7">
        <v>44173.0</v>
      </c>
      <c r="B769" s="8" t="s">
        <v>312</v>
      </c>
      <c r="C769" s="8" t="s">
        <v>313</v>
      </c>
      <c r="D769" s="11">
        <v>1.10284452E9</v>
      </c>
      <c r="E769" s="8" t="s">
        <v>20</v>
      </c>
      <c r="F769" s="8" t="str">
        <f t="shared" si="1"/>
        <v>SELL</v>
      </c>
      <c r="G769" s="12">
        <v>38.18</v>
      </c>
      <c r="H769" s="12">
        <v>1000.0</v>
      </c>
      <c r="I769" s="16">
        <v>44727.0</v>
      </c>
      <c r="J769" s="14">
        <v>23.58</v>
      </c>
      <c r="K769" s="14">
        <f t="shared" si="2"/>
        <v>617.6008381</v>
      </c>
      <c r="L769" s="15">
        <f t="shared" si="3"/>
        <v>0.3823991619</v>
      </c>
      <c r="M769" s="15">
        <f t="shared" si="4"/>
        <v>-0.3823991619</v>
      </c>
      <c r="N769" s="8">
        <f t="shared" si="5"/>
        <v>554</v>
      </c>
    </row>
    <row r="770" ht="12.75" customHeight="1">
      <c r="A770" s="7">
        <v>44175.0</v>
      </c>
      <c r="B770" s="8" t="s">
        <v>3109</v>
      </c>
      <c r="C770" s="8" t="s">
        <v>3110</v>
      </c>
      <c r="D770" s="11">
        <v>1.6323873E7</v>
      </c>
      <c r="E770" s="8" t="s">
        <v>20</v>
      </c>
      <c r="F770" s="8" t="str">
        <f t="shared" si="1"/>
        <v>SELL</v>
      </c>
      <c r="G770" s="12">
        <v>7.0</v>
      </c>
      <c r="H770" s="12">
        <v>1000.0</v>
      </c>
      <c r="I770" s="16">
        <v>44727.0</v>
      </c>
      <c r="J770" s="14">
        <v>1.55</v>
      </c>
      <c r="K770" s="14">
        <f t="shared" si="2"/>
        <v>221.4285714</v>
      </c>
      <c r="L770" s="15">
        <f t="shared" si="3"/>
        <v>0.7785714286</v>
      </c>
      <c r="M770" s="15">
        <f t="shared" si="4"/>
        <v>-0.7785714286</v>
      </c>
      <c r="N770" s="8">
        <f t="shared" si="5"/>
        <v>552</v>
      </c>
    </row>
    <row r="771" ht="12.75" customHeight="1">
      <c r="A771" s="7">
        <v>44175.0</v>
      </c>
      <c r="B771" s="8" t="s">
        <v>1222</v>
      </c>
      <c r="C771" s="8" t="s">
        <v>1223</v>
      </c>
      <c r="D771" s="11">
        <v>1.66632697E9</v>
      </c>
      <c r="E771" s="8" t="s">
        <v>20</v>
      </c>
      <c r="F771" s="8" t="str">
        <f t="shared" si="1"/>
        <v>SELL</v>
      </c>
      <c r="G771" s="12">
        <v>36.34</v>
      </c>
      <c r="H771" s="12">
        <v>1000.0</v>
      </c>
      <c r="I771" s="16">
        <v>44727.0</v>
      </c>
      <c r="J771" s="14">
        <v>28.02</v>
      </c>
      <c r="K771" s="14">
        <f t="shared" si="2"/>
        <v>771.0511833</v>
      </c>
      <c r="L771" s="15">
        <f t="shared" si="3"/>
        <v>0.2289488167</v>
      </c>
      <c r="M771" s="15">
        <f t="shared" si="4"/>
        <v>-0.2289488167</v>
      </c>
      <c r="N771" s="8">
        <f t="shared" si="5"/>
        <v>552</v>
      </c>
    </row>
    <row r="772" ht="12.75" customHeight="1">
      <c r="A772" s="7">
        <v>44175.0</v>
      </c>
      <c r="B772" s="8" t="s">
        <v>3113</v>
      </c>
      <c r="C772" s="8" t="s">
        <v>3114</v>
      </c>
      <c r="D772" s="11">
        <v>5.98292467E8</v>
      </c>
      <c r="E772" s="8" t="s">
        <v>24</v>
      </c>
      <c r="F772" s="8" t="str">
        <f t="shared" si="1"/>
        <v>BUY</v>
      </c>
      <c r="G772" s="12">
        <v>28.9</v>
      </c>
      <c r="H772" s="12">
        <v>1000.0</v>
      </c>
      <c r="I772" s="7">
        <v>44237.0</v>
      </c>
      <c r="J772" s="14">
        <v>45.849998</v>
      </c>
      <c r="K772" s="14">
        <f t="shared" si="2"/>
        <v>1586.505121</v>
      </c>
      <c r="L772" s="15">
        <f t="shared" si="3"/>
        <v>0.5865051211</v>
      </c>
      <c r="M772" s="15">
        <f t="shared" si="4"/>
        <v>-0.5865051211</v>
      </c>
      <c r="N772" s="8">
        <f t="shared" si="5"/>
        <v>62</v>
      </c>
    </row>
    <row r="773" ht="12.75" customHeight="1">
      <c r="A773" s="7">
        <v>44176.0</v>
      </c>
      <c r="B773" s="8" t="s">
        <v>3117</v>
      </c>
      <c r="C773" s="8" t="s">
        <v>3118</v>
      </c>
      <c r="D773" s="11">
        <v>7.24166277E8</v>
      </c>
      <c r="E773" s="8" t="s">
        <v>24</v>
      </c>
      <c r="F773" s="8" t="str">
        <f t="shared" si="1"/>
        <v>BUY</v>
      </c>
      <c r="G773" s="12">
        <v>6.14</v>
      </c>
      <c r="H773" s="12">
        <v>1000.0</v>
      </c>
      <c r="I773" s="7">
        <v>44320.0</v>
      </c>
      <c r="J773" s="14">
        <v>6.98</v>
      </c>
      <c r="K773" s="14">
        <f t="shared" si="2"/>
        <v>1136.807818</v>
      </c>
      <c r="L773" s="15">
        <f t="shared" si="3"/>
        <v>0.1368078176</v>
      </c>
      <c r="M773" s="15">
        <f t="shared" si="4"/>
        <v>-0.1368078176</v>
      </c>
      <c r="N773" s="8">
        <f t="shared" si="5"/>
        <v>144</v>
      </c>
    </row>
    <row r="774" ht="12.75" customHeight="1">
      <c r="A774" s="7">
        <v>44176.0</v>
      </c>
      <c r="B774" s="8" t="s">
        <v>611</v>
      </c>
      <c r="C774" s="8" t="s">
        <v>612</v>
      </c>
      <c r="D774" s="11">
        <v>9.4682821E7</v>
      </c>
      <c r="E774" s="8" t="s">
        <v>20</v>
      </c>
      <c r="F774" s="8" t="str">
        <f t="shared" si="1"/>
        <v>SELL</v>
      </c>
      <c r="G774" s="12">
        <v>18.459999</v>
      </c>
      <c r="H774" s="12">
        <v>1000.0</v>
      </c>
      <c r="I774" s="16">
        <v>44727.0</v>
      </c>
      <c r="J774" s="14">
        <v>6.37</v>
      </c>
      <c r="K774" s="14">
        <f t="shared" si="2"/>
        <v>345.0704412</v>
      </c>
      <c r="L774" s="15">
        <f t="shared" si="3"/>
        <v>0.6549295588</v>
      </c>
      <c r="M774" s="15">
        <f t="shared" si="4"/>
        <v>-0.6549295588</v>
      </c>
      <c r="N774" s="8">
        <f t="shared" si="5"/>
        <v>551</v>
      </c>
    </row>
    <row r="775" ht="12.75" customHeight="1">
      <c r="A775" s="16">
        <v>44176.0</v>
      </c>
      <c r="B775" s="8" t="s">
        <v>3119</v>
      </c>
      <c r="C775" s="8" t="s">
        <v>3120</v>
      </c>
      <c r="D775" s="11">
        <v>3.4561075E8</v>
      </c>
      <c r="E775" s="17" t="s">
        <v>20</v>
      </c>
      <c r="F775" s="18" t="str">
        <f t="shared" si="1"/>
        <v>SELL</v>
      </c>
      <c r="G775" s="12">
        <v>18.127745</v>
      </c>
      <c r="H775" s="12">
        <v>1000.0</v>
      </c>
      <c r="I775" s="16">
        <v>44727.0</v>
      </c>
      <c r="J775" s="14">
        <v>27.539557</v>
      </c>
      <c r="K775" s="14">
        <f t="shared" si="2"/>
        <v>1519.193755</v>
      </c>
      <c r="L775" s="15">
        <f t="shared" si="3"/>
        <v>-0.5191937552</v>
      </c>
      <c r="M775" s="15">
        <f t="shared" si="4"/>
        <v>0.5191937552</v>
      </c>
      <c r="N775" s="8">
        <f t="shared" si="5"/>
        <v>551</v>
      </c>
    </row>
    <row r="776" ht="12.75" customHeight="1">
      <c r="A776" s="7">
        <v>44179.0</v>
      </c>
      <c r="B776" s="8" t="s">
        <v>2063</v>
      </c>
      <c r="C776" s="8" t="s">
        <v>2064</v>
      </c>
      <c r="D776" s="11">
        <v>4.28169E8</v>
      </c>
      <c r="E776" s="8" t="s">
        <v>20</v>
      </c>
      <c r="F776" s="8" t="str">
        <f t="shared" si="1"/>
        <v>SELL</v>
      </c>
      <c r="G776" s="12">
        <v>5.09</v>
      </c>
      <c r="H776" s="12">
        <v>1000.0</v>
      </c>
      <c r="I776" s="7">
        <v>44300.0</v>
      </c>
      <c r="J776" s="14">
        <v>5.11</v>
      </c>
      <c r="K776" s="14">
        <f t="shared" si="2"/>
        <v>1003.929273</v>
      </c>
      <c r="L776" s="15">
        <f t="shared" si="3"/>
        <v>-0.003929273084</v>
      </c>
      <c r="M776" s="15">
        <f t="shared" si="4"/>
        <v>0.003929273084</v>
      </c>
      <c r="N776" s="8">
        <f t="shared" si="5"/>
        <v>121</v>
      </c>
    </row>
    <row r="777" ht="12.75" customHeight="1">
      <c r="A777" s="7">
        <v>44179.0</v>
      </c>
      <c r="B777" s="8" t="s">
        <v>3123</v>
      </c>
      <c r="C777" s="8" t="s">
        <v>3124</v>
      </c>
      <c r="D777" s="11">
        <v>2.35927506E8</v>
      </c>
      <c r="E777" s="8" t="s">
        <v>24</v>
      </c>
      <c r="F777" s="8" t="str">
        <f t="shared" si="1"/>
        <v>BUY</v>
      </c>
      <c r="G777" s="12">
        <v>11.57</v>
      </c>
      <c r="H777" s="12">
        <v>1000.0</v>
      </c>
      <c r="I777" s="16">
        <v>44727.0</v>
      </c>
      <c r="J777" s="14">
        <v>9.73</v>
      </c>
      <c r="K777" s="14">
        <f t="shared" si="2"/>
        <v>840.9680207</v>
      </c>
      <c r="L777" s="15">
        <f t="shared" si="3"/>
        <v>-0.1590319793</v>
      </c>
      <c r="M777" s="15">
        <f t="shared" si="4"/>
        <v>0.1590319793</v>
      </c>
      <c r="N777" s="8">
        <f t="shared" si="5"/>
        <v>548</v>
      </c>
    </row>
    <row r="778" ht="12.75" customHeight="1">
      <c r="A778" s="7">
        <v>44180.0</v>
      </c>
      <c r="B778" s="8" t="s">
        <v>3125</v>
      </c>
      <c r="C778" s="8" t="s">
        <v>3126</v>
      </c>
      <c r="D778" s="11">
        <v>1.22828792E8</v>
      </c>
      <c r="E778" s="8" t="s">
        <v>24</v>
      </c>
      <c r="F778" s="8" t="str">
        <f t="shared" si="1"/>
        <v>BUY</v>
      </c>
      <c r="G778" s="12">
        <v>52.900002</v>
      </c>
      <c r="H778" s="12">
        <v>1000.0</v>
      </c>
      <c r="I778" s="16">
        <v>44727.0</v>
      </c>
      <c r="J778" s="14">
        <v>8.12</v>
      </c>
      <c r="K778" s="14">
        <f t="shared" si="2"/>
        <v>153.4971587</v>
      </c>
      <c r="L778" s="15">
        <f t="shared" si="3"/>
        <v>-0.8465028413</v>
      </c>
      <c r="M778" s="15">
        <f t="shared" si="4"/>
        <v>0.8465028413</v>
      </c>
      <c r="N778" s="8">
        <f t="shared" si="5"/>
        <v>547</v>
      </c>
    </row>
    <row r="779" ht="12.75" customHeight="1">
      <c r="A779" s="7">
        <v>44181.0</v>
      </c>
      <c r="B779" s="8" t="s">
        <v>3127</v>
      </c>
      <c r="C779" s="8" t="s">
        <v>3128</v>
      </c>
      <c r="D779" s="11">
        <v>5.11272463E8</v>
      </c>
      <c r="E779" s="8" t="s">
        <v>24</v>
      </c>
      <c r="F779" s="8" t="str">
        <f t="shared" si="1"/>
        <v>BUY</v>
      </c>
      <c r="G779" s="12">
        <v>17.129999</v>
      </c>
      <c r="H779" s="12">
        <v>1000.0</v>
      </c>
      <c r="I779" s="16">
        <v>44519.0</v>
      </c>
      <c r="J779" s="14">
        <v>6.91</v>
      </c>
      <c r="K779" s="14">
        <f t="shared" si="2"/>
        <v>403.3858963</v>
      </c>
      <c r="L779" s="15">
        <f t="shared" si="3"/>
        <v>-0.5966141037</v>
      </c>
      <c r="M779" s="15">
        <f t="shared" si="4"/>
        <v>0.5966141037</v>
      </c>
      <c r="N779" s="8">
        <f t="shared" si="5"/>
        <v>338</v>
      </c>
    </row>
    <row r="780" ht="12.75" customHeight="1">
      <c r="A780" s="7">
        <v>44182.0</v>
      </c>
      <c r="B780" s="8" t="s">
        <v>3131</v>
      </c>
      <c r="C780" s="8" t="s">
        <v>3132</v>
      </c>
      <c r="D780" s="11">
        <v>4.458873E8</v>
      </c>
      <c r="E780" s="8" t="s">
        <v>24</v>
      </c>
      <c r="F780" s="8" t="str">
        <f t="shared" si="1"/>
        <v>BUY</v>
      </c>
      <c r="G780" s="12">
        <v>11.111281</v>
      </c>
      <c r="H780" s="12">
        <v>1000.0</v>
      </c>
      <c r="I780" s="16">
        <v>44727.0</v>
      </c>
      <c r="J780" s="14">
        <v>7.503579</v>
      </c>
      <c r="K780" s="14">
        <f t="shared" si="2"/>
        <v>675.3117845</v>
      </c>
      <c r="L780" s="15">
        <f t="shared" si="3"/>
        <v>-0.3246882155</v>
      </c>
      <c r="M780" s="15">
        <f t="shared" si="4"/>
        <v>0.3246882155</v>
      </c>
      <c r="N780" s="8">
        <f t="shared" si="5"/>
        <v>545</v>
      </c>
    </row>
    <row r="781" ht="12.75" customHeight="1">
      <c r="A781" s="7">
        <v>44182.0</v>
      </c>
      <c r="B781" s="8" t="s">
        <v>1841</v>
      </c>
      <c r="C781" s="8" t="s">
        <v>1842</v>
      </c>
      <c r="D781" s="11">
        <v>1.81971387E9</v>
      </c>
      <c r="E781" s="8" t="s">
        <v>20</v>
      </c>
      <c r="F781" s="8" t="str">
        <f t="shared" si="1"/>
        <v>SELL</v>
      </c>
      <c r="G781" s="12">
        <v>25.667774</v>
      </c>
      <c r="H781" s="12">
        <v>1000.0</v>
      </c>
      <c r="I781" s="7">
        <v>44410.0</v>
      </c>
      <c r="J781" s="14">
        <v>25.899626</v>
      </c>
      <c r="K781" s="14">
        <f t="shared" si="2"/>
        <v>1009.032805</v>
      </c>
      <c r="L781" s="15">
        <f t="shared" si="3"/>
        <v>-0.009032805104</v>
      </c>
      <c r="M781" s="15">
        <f t="shared" si="4"/>
        <v>0.009032805104</v>
      </c>
      <c r="N781" s="8">
        <f t="shared" si="5"/>
        <v>228</v>
      </c>
    </row>
    <row r="782" ht="12.75" customHeight="1">
      <c r="A782" s="16">
        <v>44187.0</v>
      </c>
      <c r="B782" s="8" t="s">
        <v>3135</v>
      </c>
      <c r="C782" s="8" t="s">
        <v>3136</v>
      </c>
      <c r="D782" s="11">
        <v>1.23711E8</v>
      </c>
      <c r="E782" s="18" t="s">
        <v>24</v>
      </c>
      <c r="F782" s="17" t="str">
        <f t="shared" si="1"/>
        <v>BUY</v>
      </c>
      <c r="G782" s="12">
        <v>665.700012</v>
      </c>
      <c r="H782" s="12">
        <v>1000.0</v>
      </c>
      <c r="I782" s="16">
        <v>44312.0</v>
      </c>
      <c r="J782" s="14">
        <v>424.799988</v>
      </c>
      <c r="K782" s="14">
        <f t="shared" si="2"/>
        <v>638.1252521</v>
      </c>
      <c r="L782" s="15">
        <f t="shared" si="3"/>
        <v>-0.3618747479</v>
      </c>
      <c r="M782" s="15">
        <f t="shared" si="4"/>
        <v>0.3618747479</v>
      </c>
      <c r="N782" s="8">
        <f t="shared" si="5"/>
        <v>125</v>
      </c>
    </row>
    <row r="783" ht="12.75" customHeight="1">
      <c r="A783" s="7">
        <v>44201.0</v>
      </c>
      <c r="B783" s="8" t="s">
        <v>255</v>
      </c>
      <c r="C783" s="8" t="s">
        <v>256</v>
      </c>
      <c r="D783" s="11">
        <v>4.67021256E8</v>
      </c>
      <c r="E783" s="8" t="s">
        <v>24</v>
      </c>
      <c r="F783" s="8" t="str">
        <f t="shared" si="1"/>
        <v>BUY</v>
      </c>
      <c r="G783" s="12">
        <v>18.02</v>
      </c>
      <c r="H783" s="12">
        <v>1000.0</v>
      </c>
      <c r="I783" s="16">
        <v>44326.0</v>
      </c>
      <c r="J783" s="14">
        <v>24.030001</v>
      </c>
      <c r="K783" s="14">
        <f t="shared" si="2"/>
        <v>1333.518368</v>
      </c>
      <c r="L783" s="15">
        <f t="shared" si="3"/>
        <v>0.3335183685</v>
      </c>
      <c r="M783" s="15">
        <f t="shared" si="4"/>
        <v>-0.3335183685</v>
      </c>
      <c r="N783" s="8">
        <f t="shared" si="5"/>
        <v>125</v>
      </c>
    </row>
    <row r="784" ht="12.75" customHeight="1">
      <c r="A784" s="16">
        <v>44201.0</v>
      </c>
      <c r="B784" s="8" t="s">
        <v>3091</v>
      </c>
      <c r="C784" s="8" t="s">
        <v>3092</v>
      </c>
      <c r="D784" s="11">
        <v>1.3218027E7</v>
      </c>
      <c r="E784" s="17" t="s">
        <v>20</v>
      </c>
      <c r="F784" s="18" t="str">
        <f t="shared" si="1"/>
        <v>SELL</v>
      </c>
      <c r="G784" s="12">
        <v>23.6</v>
      </c>
      <c r="H784" s="12">
        <v>1000.0</v>
      </c>
      <c r="I784" s="16">
        <v>44256.0</v>
      </c>
      <c r="J784" s="14">
        <v>21.18</v>
      </c>
      <c r="K784" s="14">
        <f t="shared" si="2"/>
        <v>897.4576271</v>
      </c>
      <c r="L784" s="15">
        <f t="shared" si="3"/>
        <v>0.1025423729</v>
      </c>
      <c r="M784" s="15">
        <f t="shared" si="4"/>
        <v>-0.1025423729</v>
      </c>
      <c r="N784" s="8">
        <f t="shared" si="5"/>
        <v>55</v>
      </c>
    </row>
    <row r="785" ht="12.75" customHeight="1">
      <c r="A785" s="7">
        <v>44203.0</v>
      </c>
      <c r="B785" s="8" t="s">
        <v>3141</v>
      </c>
      <c r="C785" s="8" t="s">
        <v>3142</v>
      </c>
      <c r="D785" s="11">
        <v>7.99173856E8</v>
      </c>
      <c r="E785" s="8" t="s">
        <v>24</v>
      </c>
      <c r="F785" s="8" t="str">
        <f t="shared" si="1"/>
        <v>BUY</v>
      </c>
      <c r="G785" s="12">
        <v>65.629997</v>
      </c>
      <c r="H785" s="12">
        <v>1000.0</v>
      </c>
      <c r="I785" s="16">
        <v>44727.0</v>
      </c>
      <c r="J785" s="14">
        <v>15.43</v>
      </c>
      <c r="K785" s="14">
        <f t="shared" si="2"/>
        <v>235.1059074</v>
      </c>
      <c r="L785" s="15">
        <f t="shared" si="3"/>
        <v>-0.7648940926</v>
      </c>
      <c r="M785" s="15">
        <f t="shared" si="4"/>
        <v>0.7648940926</v>
      </c>
      <c r="N785" s="8">
        <f t="shared" si="5"/>
        <v>524</v>
      </c>
    </row>
    <row r="786" ht="12.75" customHeight="1">
      <c r="A786" s="7">
        <v>44204.0</v>
      </c>
      <c r="B786" s="8" t="s">
        <v>3143</v>
      </c>
      <c r="C786" s="8" t="s">
        <v>3144</v>
      </c>
      <c r="D786" s="11">
        <v>1.17555256E9</v>
      </c>
      <c r="E786" s="8" t="s">
        <v>24</v>
      </c>
      <c r="F786" s="8" t="str">
        <f t="shared" si="1"/>
        <v>BUY</v>
      </c>
      <c r="G786" s="12">
        <v>4.859436</v>
      </c>
      <c r="H786" s="12">
        <v>1000.0</v>
      </c>
      <c r="I786" s="16">
        <v>44727.0</v>
      </c>
      <c r="J786" s="14">
        <v>5.867245</v>
      </c>
      <c r="K786" s="14">
        <f t="shared" si="2"/>
        <v>1207.392175</v>
      </c>
      <c r="L786" s="15">
        <f t="shared" si="3"/>
        <v>0.2073921747</v>
      </c>
      <c r="M786" s="15">
        <f t="shared" si="4"/>
        <v>-0.2073921747</v>
      </c>
      <c r="N786" s="8">
        <f t="shared" si="5"/>
        <v>523</v>
      </c>
    </row>
    <row r="787" ht="12.75" customHeight="1">
      <c r="A787" s="7">
        <v>44204.0</v>
      </c>
      <c r="B787" s="8" t="s">
        <v>2942</v>
      </c>
      <c r="C787" s="8" t="s">
        <v>2943</v>
      </c>
      <c r="D787" s="11">
        <v>9.72174949E8</v>
      </c>
      <c r="E787" s="8" t="s">
        <v>24</v>
      </c>
      <c r="F787" s="8" t="str">
        <f t="shared" si="1"/>
        <v>BUY</v>
      </c>
      <c r="G787" s="12">
        <v>160.740005</v>
      </c>
      <c r="H787" s="12">
        <v>1000.0</v>
      </c>
      <c r="I787" s="7">
        <v>44218.0</v>
      </c>
      <c r="J787" s="14">
        <v>153.490005</v>
      </c>
      <c r="K787" s="14">
        <f t="shared" si="2"/>
        <v>954.8961069</v>
      </c>
      <c r="L787" s="15">
        <f t="shared" si="3"/>
        <v>-0.04510389308</v>
      </c>
      <c r="M787" s="15">
        <f t="shared" si="4"/>
        <v>0.04510389308</v>
      </c>
      <c r="N787" s="8">
        <f t="shared" si="5"/>
        <v>14</v>
      </c>
    </row>
    <row r="788" ht="12.75" customHeight="1">
      <c r="A788" s="7">
        <v>44207.0</v>
      </c>
      <c r="B788" s="8" t="s">
        <v>1182</v>
      </c>
      <c r="C788" s="8" t="s">
        <v>1183</v>
      </c>
      <c r="D788" s="11">
        <v>1.263232918E9</v>
      </c>
      <c r="E788" s="8" t="s">
        <v>20</v>
      </c>
      <c r="F788" s="8" t="str">
        <f t="shared" si="1"/>
        <v>SELL</v>
      </c>
      <c r="G788" s="12">
        <v>29.65</v>
      </c>
      <c r="H788" s="12">
        <v>1000.0</v>
      </c>
      <c r="I788" s="7">
        <v>44251.0</v>
      </c>
      <c r="J788" s="14">
        <v>37.75</v>
      </c>
      <c r="K788" s="14">
        <f t="shared" si="2"/>
        <v>1273.187184</v>
      </c>
      <c r="L788" s="15">
        <f t="shared" si="3"/>
        <v>-0.2731871838</v>
      </c>
      <c r="M788" s="15">
        <f t="shared" si="4"/>
        <v>0.2731871838</v>
      </c>
      <c r="N788" s="8">
        <f t="shared" si="5"/>
        <v>44</v>
      </c>
    </row>
    <row r="789" ht="12.75" customHeight="1">
      <c r="A789" s="7">
        <v>44208.0</v>
      </c>
      <c r="B789" s="8" t="s">
        <v>3052</v>
      </c>
      <c r="C789" s="8" t="s">
        <v>3053</v>
      </c>
      <c r="D789" s="11">
        <v>1.5309E9</v>
      </c>
      <c r="E789" s="8" t="s">
        <v>24</v>
      </c>
      <c r="F789" s="8" t="str">
        <f t="shared" si="1"/>
        <v>BUY</v>
      </c>
      <c r="G789" s="12">
        <v>41.990002</v>
      </c>
      <c r="H789" s="12">
        <v>1000.0</v>
      </c>
      <c r="I789" s="7">
        <v>44392.0</v>
      </c>
      <c r="J789" s="14">
        <v>30.27</v>
      </c>
      <c r="K789" s="14">
        <f t="shared" si="2"/>
        <v>720.8858909</v>
      </c>
      <c r="L789" s="15">
        <f t="shared" si="3"/>
        <v>-0.2791141091</v>
      </c>
      <c r="M789" s="15">
        <f t="shared" si="4"/>
        <v>0.2791141091</v>
      </c>
      <c r="N789" s="8">
        <f t="shared" si="5"/>
        <v>184</v>
      </c>
    </row>
    <row r="790" ht="12.75" customHeight="1">
      <c r="A790" s="7">
        <v>44210.0</v>
      </c>
      <c r="B790" s="8" t="s">
        <v>1821</v>
      </c>
      <c r="C790" s="8" t="s">
        <v>1822</v>
      </c>
      <c r="D790" s="11">
        <v>1.251490116E9</v>
      </c>
      <c r="E790" s="8" t="s">
        <v>20</v>
      </c>
      <c r="F790" s="8" t="str">
        <f t="shared" si="1"/>
        <v>SELL</v>
      </c>
      <c r="G790" s="12">
        <v>34.549999</v>
      </c>
      <c r="H790" s="12">
        <v>1000.0</v>
      </c>
      <c r="I790" s="16">
        <v>44727.0</v>
      </c>
      <c r="J790" s="14">
        <v>6.25</v>
      </c>
      <c r="K790" s="14">
        <f t="shared" si="2"/>
        <v>180.8972556</v>
      </c>
      <c r="L790" s="15">
        <f t="shared" si="3"/>
        <v>0.8191027444</v>
      </c>
      <c r="M790" s="15">
        <f t="shared" si="4"/>
        <v>-0.8191027444</v>
      </c>
      <c r="N790" s="8">
        <f t="shared" si="5"/>
        <v>517</v>
      </c>
    </row>
    <row r="791" ht="12.75" customHeight="1">
      <c r="A791" s="7">
        <v>44211.0</v>
      </c>
      <c r="B791" s="8" t="s">
        <v>810</v>
      </c>
      <c r="C791" s="8" t="s">
        <v>811</v>
      </c>
      <c r="D791" s="11">
        <v>1.352139264E9</v>
      </c>
      <c r="E791" s="8" t="s">
        <v>24</v>
      </c>
      <c r="F791" s="8" t="str">
        <f t="shared" si="1"/>
        <v>BUY</v>
      </c>
      <c r="G791" s="12">
        <v>4.55</v>
      </c>
      <c r="H791" s="12">
        <v>1000.0</v>
      </c>
      <c r="I791" s="16">
        <v>44727.0</v>
      </c>
      <c r="J791" s="14">
        <v>2.52</v>
      </c>
      <c r="K791" s="14">
        <f t="shared" si="2"/>
        <v>553.8461538</v>
      </c>
      <c r="L791" s="15">
        <f t="shared" si="3"/>
        <v>-0.4461538462</v>
      </c>
      <c r="M791" s="15">
        <f t="shared" si="4"/>
        <v>0.4461538462</v>
      </c>
      <c r="N791" s="8">
        <f t="shared" si="5"/>
        <v>516</v>
      </c>
    </row>
    <row r="792" ht="12.75" customHeight="1">
      <c r="A792" s="7">
        <v>44211.0</v>
      </c>
      <c r="B792" s="8" t="s">
        <v>3149</v>
      </c>
      <c r="C792" s="8" t="s">
        <v>3150</v>
      </c>
      <c r="D792" s="11">
        <v>5.4651282E7</v>
      </c>
      <c r="E792" s="8" t="s">
        <v>20</v>
      </c>
      <c r="F792" s="8" t="str">
        <f t="shared" si="1"/>
        <v>SELL</v>
      </c>
      <c r="G792" s="12">
        <v>12.3</v>
      </c>
      <c r="H792" s="12">
        <v>1000.0</v>
      </c>
      <c r="I792" s="16">
        <v>44727.0</v>
      </c>
      <c r="J792" s="14">
        <v>1.53</v>
      </c>
      <c r="K792" s="14">
        <f t="shared" si="2"/>
        <v>124.3902439</v>
      </c>
      <c r="L792" s="15">
        <f t="shared" si="3"/>
        <v>0.8756097561</v>
      </c>
      <c r="M792" s="15">
        <f t="shared" si="4"/>
        <v>-0.8756097561</v>
      </c>
      <c r="N792" s="8">
        <f t="shared" si="5"/>
        <v>516</v>
      </c>
    </row>
    <row r="793" ht="12.75" customHeight="1">
      <c r="A793" s="7">
        <v>44216.0</v>
      </c>
      <c r="B793" s="8" t="s">
        <v>3153</v>
      </c>
      <c r="C793" s="8" t="s">
        <v>3154</v>
      </c>
      <c r="D793" s="11">
        <v>2.50652579E8</v>
      </c>
      <c r="E793" s="8" t="s">
        <v>20</v>
      </c>
      <c r="F793" s="8" t="str">
        <f t="shared" si="1"/>
        <v>SELL</v>
      </c>
      <c r="G793" s="12">
        <v>17.360001</v>
      </c>
      <c r="H793" s="12">
        <v>1000.0</v>
      </c>
      <c r="I793" s="16">
        <v>44291.0</v>
      </c>
      <c r="J793" s="14">
        <v>8.47</v>
      </c>
      <c r="K793" s="14">
        <f t="shared" si="2"/>
        <v>487.9031977</v>
      </c>
      <c r="L793" s="15">
        <f t="shared" si="3"/>
        <v>0.5120968023</v>
      </c>
      <c r="M793" s="15">
        <f t="shared" si="4"/>
        <v>-0.5120968023</v>
      </c>
      <c r="N793" s="8">
        <f t="shared" si="5"/>
        <v>75</v>
      </c>
    </row>
    <row r="794" ht="12.75" customHeight="1">
      <c r="A794" s="7">
        <v>44216.0</v>
      </c>
      <c r="B794" s="8" t="s">
        <v>3155</v>
      </c>
      <c r="C794" s="8" t="s">
        <v>3156</v>
      </c>
      <c r="D794" s="11">
        <v>1.45818304E8</v>
      </c>
      <c r="E794" s="8" t="s">
        <v>20</v>
      </c>
      <c r="F794" s="8" t="str">
        <f t="shared" si="1"/>
        <v>SELL</v>
      </c>
      <c r="G794" s="12">
        <v>25.49</v>
      </c>
      <c r="H794" s="12">
        <v>1000.0</v>
      </c>
      <c r="I794" s="16">
        <v>44411.0</v>
      </c>
      <c r="J794" s="14">
        <v>6.7</v>
      </c>
      <c r="K794" s="14">
        <f t="shared" si="2"/>
        <v>262.8481758</v>
      </c>
      <c r="L794" s="15">
        <f t="shared" si="3"/>
        <v>0.7371518242</v>
      </c>
      <c r="M794" s="15">
        <f t="shared" si="4"/>
        <v>-0.7371518242</v>
      </c>
      <c r="N794" s="8">
        <f t="shared" si="5"/>
        <v>195</v>
      </c>
    </row>
    <row r="795" ht="12.75" customHeight="1">
      <c r="A795" s="7">
        <v>44216.0</v>
      </c>
      <c r="B795" s="8" t="s">
        <v>3157</v>
      </c>
      <c r="C795" s="8" t="s">
        <v>3158</v>
      </c>
      <c r="D795" s="11">
        <v>6.38313104E8</v>
      </c>
      <c r="E795" s="8" t="s">
        <v>24</v>
      </c>
      <c r="F795" s="8" t="str">
        <f t="shared" si="1"/>
        <v>BUY</v>
      </c>
      <c r="G795" s="12">
        <v>34.5</v>
      </c>
      <c r="H795" s="12">
        <v>1000.0</v>
      </c>
      <c r="I795" s="16">
        <v>44672.0</v>
      </c>
      <c r="J795" s="14">
        <v>23.530001</v>
      </c>
      <c r="K795" s="14">
        <f t="shared" si="2"/>
        <v>682.0290145</v>
      </c>
      <c r="L795" s="15">
        <f t="shared" si="3"/>
        <v>-0.3179709855</v>
      </c>
      <c r="M795" s="15">
        <f t="shared" si="4"/>
        <v>0.3179709855</v>
      </c>
      <c r="N795" s="8">
        <f t="shared" si="5"/>
        <v>456</v>
      </c>
    </row>
    <row r="796" ht="12.75" customHeight="1">
      <c r="A796" s="16">
        <v>44216.0</v>
      </c>
      <c r="B796" s="8" t="s">
        <v>2934</v>
      </c>
      <c r="C796" s="8" t="s">
        <v>2935</v>
      </c>
      <c r="D796" s="11">
        <v>1.66378909E8</v>
      </c>
      <c r="E796" s="18" t="s">
        <v>24</v>
      </c>
      <c r="F796" s="17" t="str">
        <f t="shared" si="1"/>
        <v>BUY</v>
      </c>
      <c r="G796" s="12">
        <v>23.33</v>
      </c>
      <c r="H796" s="12">
        <v>1000.0</v>
      </c>
      <c r="I796" s="16">
        <v>44727.0</v>
      </c>
      <c r="J796" s="14">
        <v>2.94</v>
      </c>
      <c r="K796" s="14">
        <f t="shared" si="2"/>
        <v>126.0180026</v>
      </c>
      <c r="L796" s="15">
        <f t="shared" si="3"/>
        <v>-0.8739819974</v>
      </c>
      <c r="M796" s="15">
        <f t="shared" si="4"/>
        <v>0.8739819974</v>
      </c>
      <c r="N796" s="8">
        <f t="shared" si="5"/>
        <v>511</v>
      </c>
    </row>
    <row r="797" ht="12.75" customHeight="1">
      <c r="A797" s="7">
        <v>44217.0</v>
      </c>
      <c r="B797" s="8" t="s">
        <v>3159</v>
      </c>
      <c r="C797" s="8" t="s">
        <v>3160</v>
      </c>
      <c r="D797" s="11">
        <v>6.5158295E8</v>
      </c>
      <c r="E797" s="8" t="s">
        <v>24</v>
      </c>
      <c r="F797" s="8" t="str">
        <f t="shared" si="1"/>
        <v>BUY</v>
      </c>
      <c r="G797" s="12">
        <v>13.59</v>
      </c>
      <c r="H797" s="12">
        <v>1000.0</v>
      </c>
      <c r="I797" s="16">
        <v>44727.0</v>
      </c>
      <c r="J797" s="14">
        <v>2.23</v>
      </c>
      <c r="K797" s="14">
        <f t="shared" si="2"/>
        <v>164.0912436</v>
      </c>
      <c r="L797" s="15">
        <f t="shared" si="3"/>
        <v>-0.8359087564</v>
      </c>
      <c r="M797" s="15">
        <f t="shared" si="4"/>
        <v>0.8359087564</v>
      </c>
      <c r="N797" s="8">
        <f t="shared" si="5"/>
        <v>510</v>
      </c>
    </row>
    <row r="798" ht="12.75" customHeight="1">
      <c r="A798" s="7">
        <v>44218.0</v>
      </c>
      <c r="B798" s="8" t="s">
        <v>3161</v>
      </c>
      <c r="C798" s="8" t="s">
        <v>3162</v>
      </c>
      <c r="D798" s="11">
        <v>1.59899255E8</v>
      </c>
      <c r="E798" s="8" t="s">
        <v>24</v>
      </c>
      <c r="F798" s="8" t="str">
        <f t="shared" si="1"/>
        <v>BUY</v>
      </c>
      <c r="G798" s="12">
        <v>32.93</v>
      </c>
      <c r="H798" s="12">
        <v>1000.0</v>
      </c>
      <c r="I798" s="16">
        <v>44727.0</v>
      </c>
      <c r="J798" s="14">
        <v>9.65</v>
      </c>
      <c r="K798" s="14">
        <f t="shared" si="2"/>
        <v>293.0458548</v>
      </c>
      <c r="L798" s="15">
        <f t="shared" si="3"/>
        <v>-0.7069541452</v>
      </c>
      <c r="M798" s="15">
        <f t="shared" si="4"/>
        <v>0.7069541452</v>
      </c>
      <c r="N798" s="8">
        <f t="shared" si="5"/>
        <v>509</v>
      </c>
    </row>
    <row r="799" ht="12.75" customHeight="1">
      <c r="A799" s="7">
        <v>44218.0</v>
      </c>
      <c r="B799" s="8" t="s">
        <v>3163</v>
      </c>
      <c r="C799" s="8" t="s">
        <v>3164</v>
      </c>
      <c r="D799" s="11">
        <v>8.2206048E7</v>
      </c>
      <c r="E799" s="8" t="s">
        <v>24</v>
      </c>
      <c r="F799" s="8" t="str">
        <f t="shared" si="1"/>
        <v>BUY</v>
      </c>
      <c r="G799" s="12">
        <v>10.9</v>
      </c>
      <c r="H799" s="12">
        <v>1000.0</v>
      </c>
      <c r="I799" s="16">
        <v>44727.0</v>
      </c>
      <c r="J799" s="14">
        <v>1.68</v>
      </c>
      <c r="K799" s="14">
        <f t="shared" si="2"/>
        <v>154.1284404</v>
      </c>
      <c r="L799" s="15">
        <f t="shared" si="3"/>
        <v>-0.8458715596</v>
      </c>
      <c r="M799" s="15">
        <f t="shared" si="4"/>
        <v>0.8458715596</v>
      </c>
      <c r="N799" s="8">
        <f t="shared" si="5"/>
        <v>509</v>
      </c>
    </row>
    <row r="800" ht="12.75" customHeight="1">
      <c r="A800" s="7">
        <v>44218.0</v>
      </c>
      <c r="B800" s="8" t="s">
        <v>2942</v>
      </c>
      <c r="C800" s="8" t="s">
        <v>2943</v>
      </c>
      <c r="D800" s="11">
        <v>9.72174949E8</v>
      </c>
      <c r="E800" s="8" t="s">
        <v>20</v>
      </c>
      <c r="F800" s="8" t="str">
        <f t="shared" si="1"/>
        <v>SELL</v>
      </c>
      <c r="G800" s="12">
        <v>153.490005</v>
      </c>
      <c r="H800" s="12">
        <v>1000.0</v>
      </c>
      <c r="I800" s="7">
        <v>44529.0</v>
      </c>
      <c r="J800" s="14">
        <v>51.32</v>
      </c>
      <c r="K800" s="14">
        <f t="shared" si="2"/>
        <v>334.3540187</v>
      </c>
      <c r="L800" s="15">
        <f t="shared" si="3"/>
        <v>0.6656459813</v>
      </c>
      <c r="M800" s="15">
        <f t="shared" si="4"/>
        <v>-0.6656459813</v>
      </c>
      <c r="N800" s="8">
        <f t="shared" si="5"/>
        <v>311</v>
      </c>
    </row>
    <row r="801" ht="12.75" customHeight="1">
      <c r="A801" s="7">
        <v>44218.0</v>
      </c>
      <c r="B801" s="8" t="s">
        <v>3165</v>
      </c>
      <c r="C801" s="8" t="s">
        <v>3166</v>
      </c>
      <c r="D801" s="11">
        <v>1.35134981E8</v>
      </c>
      <c r="E801" s="8" t="s">
        <v>24</v>
      </c>
      <c r="F801" s="8" t="str">
        <f t="shared" si="1"/>
        <v>BUY</v>
      </c>
      <c r="G801" s="12">
        <v>352.619995</v>
      </c>
      <c r="H801" s="12">
        <v>1000.0</v>
      </c>
      <c r="I801" s="16">
        <v>44727.0</v>
      </c>
      <c r="J801" s="14">
        <v>22.68</v>
      </c>
      <c r="K801" s="14">
        <f t="shared" si="2"/>
        <v>64.31853077</v>
      </c>
      <c r="L801" s="15">
        <f t="shared" si="3"/>
        <v>-0.9356814692</v>
      </c>
      <c r="M801" s="15">
        <f t="shared" si="4"/>
        <v>0.9356814692</v>
      </c>
      <c r="N801" s="8">
        <f t="shared" si="5"/>
        <v>509</v>
      </c>
    </row>
    <row r="802" ht="12.75" customHeight="1">
      <c r="A802" s="7">
        <v>44228.0</v>
      </c>
      <c r="B802" s="8" t="s">
        <v>2470</v>
      </c>
      <c r="C802" s="8" t="s">
        <v>2471</v>
      </c>
      <c r="D802" s="11">
        <v>2.61825985E8</v>
      </c>
      <c r="E802" s="8" t="s">
        <v>20</v>
      </c>
      <c r="F802" s="8" t="str">
        <f t="shared" si="1"/>
        <v>SELL</v>
      </c>
      <c r="G802" s="12">
        <v>25.530001</v>
      </c>
      <c r="H802" s="12">
        <v>1000.0</v>
      </c>
      <c r="I802" s="16">
        <v>44727.0</v>
      </c>
      <c r="J802" s="14">
        <v>5.3</v>
      </c>
      <c r="K802" s="14">
        <f t="shared" si="2"/>
        <v>207.5988951</v>
      </c>
      <c r="L802" s="15">
        <f t="shared" si="3"/>
        <v>0.7924011049</v>
      </c>
      <c r="M802" s="15">
        <f t="shared" si="4"/>
        <v>-0.7924011049</v>
      </c>
      <c r="N802" s="8">
        <f t="shared" si="5"/>
        <v>499</v>
      </c>
    </row>
    <row r="803" ht="12.75" customHeight="1">
      <c r="A803" s="7">
        <v>44229.0</v>
      </c>
      <c r="B803" s="8" t="s">
        <v>3167</v>
      </c>
      <c r="C803" s="8" t="s">
        <v>3168</v>
      </c>
      <c r="D803" s="11">
        <v>1.000400106E9</v>
      </c>
      <c r="E803" s="8" t="s">
        <v>24</v>
      </c>
      <c r="F803" s="8" t="str">
        <f t="shared" si="1"/>
        <v>BUY</v>
      </c>
      <c r="G803" s="12">
        <v>81.449997</v>
      </c>
      <c r="H803" s="12">
        <v>1000.0</v>
      </c>
      <c r="I803" s="16">
        <v>44727.0</v>
      </c>
      <c r="J803" s="14">
        <v>9.6</v>
      </c>
      <c r="K803" s="14">
        <f t="shared" si="2"/>
        <v>117.8637244</v>
      </c>
      <c r="L803" s="15">
        <f t="shared" si="3"/>
        <v>-0.8821362756</v>
      </c>
      <c r="M803" s="15">
        <f t="shared" si="4"/>
        <v>0.8821362756</v>
      </c>
      <c r="N803" s="8">
        <f t="shared" si="5"/>
        <v>498</v>
      </c>
    </row>
    <row r="804" ht="12.75" customHeight="1">
      <c r="A804" s="16">
        <v>44229.0</v>
      </c>
      <c r="B804" s="8" t="s">
        <v>3169</v>
      </c>
      <c r="C804" s="8" t="s">
        <v>3170</v>
      </c>
      <c r="D804" s="11">
        <v>7.15341E7</v>
      </c>
      <c r="E804" s="18" t="s">
        <v>24</v>
      </c>
      <c r="F804" s="17" t="str">
        <f t="shared" si="1"/>
        <v>BUY</v>
      </c>
      <c r="G804" s="12">
        <v>9.11</v>
      </c>
      <c r="H804" s="12">
        <v>1000.0</v>
      </c>
      <c r="I804" s="16">
        <v>44727.0</v>
      </c>
      <c r="J804" s="14">
        <v>2.08</v>
      </c>
      <c r="K804" s="14">
        <f t="shared" si="2"/>
        <v>228.3205269</v>
      </c>
      <c r="L804" s="15">
        <f t="shared" si="3"/>
        <v>-0.7716794731</v>
      </c>
      <c r="M804" s="15">
        <f t="shared" si="4"/>
        <v>0.7716794731</v>
      </c>
      <c r="N804" s="8">
        <f t="shared" si="5"/>
        <v>498</v>
      </c>
    </row>
    <row r="805" ht="12.75" customHeight="1">
      <c r="A805" s="7">
        <v>44231.0</v>
      </c>
      <c r="B805" s="8" t="s">
        <v>320</v>
      </c>
      <c r="C805" s="8" t="s">
        <v>321</v>
      </c>
      <c r="D805" s="11">
        <v>8.4857285E8</v>
      </c>
      <c r="E805" s="8" t="s">
        <v>20</v>
      </c>
      <c r="F805" s="8" t="str">
        <f t="shared" si="1"/>
        <v>SELL</v>
      </c>
      <c r="G805" s="12">
        <v>44.400002</v>
      </c>
      <c r="H805" s="12">
        <v>1000.0</v>
      </c>
      <c r="I805" s="16">
        <v>44389.0</v>
      </c>
      <c r="J805" s="14">
        <v>31.1</v>
      </c>
      <c r="K805" s="14">
        <f t="shared" si="2"/>
        <v>700.4504189</v>
      </c>
      <c r="L805" s="15">
        <f t="shared" si="3"/>
        <v>0.2995495811</v>
      </c>
      <c r="M805" s="15">
        <f t="shared" si="4"/>
        <v>-0.2995495811</v>
      </c>
      <c r="N805" s="8">
        <f t="shared" si="5"/>
        <v>158</v>
      </c>
    </row>
    <row r="806" ht="12.75" customHeight="1">
      <c r="A806" s="7">
        <v>44231.0</v>
      </c>
      <c r="B806" s="8" t="s">
        <v>3173</v>
      </c>
      <c r="C806" s="8" t="s">
        <v>3174</v>
      </c>
      <c r="D806" s="11">
        <v>2.0999228E8</v>
      </c>
      <c r="E806" s="8" t="s">
        <v>24</v>
      </c>
      <c r="F806" s="8" t="str">
        <f t="shared" si="1"/>
        <v>BUY</v>
      </c>
      <c r="G806" s="12">
        <v>48.759998</v>
      </c>
      <c r="H806" s="12">
        <v>1000.0</v>
      </c>
      <c r="I806" s="16">
        <v>44727.0</v>
      </c>
      <c r="J806" s="14">
        <v>4.07</v>
      </c>
      <c r="K806" s="14">
        <f t="shared" si="2"/>
        <v>83.47006085</v>
      </c>
      <c r="L806" s="15">
        <f t="shared" si="3"/>
        <v>-0.9165299392</v>
      </c>
      <c r="M806" s="15">
        <f t="shared" si="4"/>
        <v>0.9165299392</v>
      </c>
      <c r="N806" s="8">
        <f t="shared" si="5"/>
        <v>496</v>
      </c>
    </row>
    <row r="807" ht="12.75" customHeight="1">
      <c r="A807" s="16">
        <v>44235.0</v>
      </c>
      <c r="B807" s="8" t="s">
        <v>3179</v>
      </c>
      <c r="C807" s="8" t="s">
        <v>3180</v>
      </c>
      <c r="D807" s="11">
        <v>9.637564E7</v>
      </c>
      <c r="E807" s="17" t="s">
        <v>20</v>
      </c>
      <c r="F807" s="18" t="str">
        <f t="shared" si="1"/>
        <v>SELL</v>
      </c>
      <c r="G807" s="12">
        <v>13.92</v>
      </c>
      <c r="H807" s="12">
        <v>1000.0</v>
      </c>
      <c r="I807" s="16">
        <v>44392.0</v>
      </c>
      <c r="J807" s="14">
        <v>6.96</v>
      </c>
      <c r="K807" s="14">
        <f t="shared" si="2"/>
        <v>500</v>
      </c>
      <c r="L807" s="15">
        <f t="shared" si="3"/>
        <v>0.5</v>
      </c>
      <c r="M807" s="15">
        <f t="shared" si="4"/>
        <v>-0.5</v>
      </c>
      <c r="N807" s="8">
        <f t="shared" si="5"/>
        <v>157</v>
      </c>
    </row>
    <row r="808" ht="12.75" customHeight="1">
      <c r="A808" s="7">
        <v>44236.0</v>
      </c>
      <c r="B808" s="8" t="s">
        <v>3181</v>
      </c>
      <c r="C808" s="8" t="s">
        <v>3182</v>
      </c>
      <c r="D808" s="11">
        <v>4.02435992E8</v>
      </c>
      <c r="E808" s="8" t="s">
        <v>20</v>
      </c>
      <c r="F808" s="8" t="str">
        <f t="shared" si="1"/>
        <v>SELL</v>
      </c>
      <c r="G808" s="12">
        <v>25.280001</v>
      </c>
      <c r="H808" s="12">
        <v>1000.0</v>
      </c>
      <c r="I808" s="16">
        <v>44727.0</v>
      </c>
      <c r="J808" s="14">
        <v>15.13</v>
      </c>
      <c r="K808" s="14">
        <f t="shared" si="2"/>
        <v>598.4968118</v>
      </c>
      <c r="L808" s="15">
        <f t="shared" si="3"/>
        <v>0.4015031882</v>
      </c>
      <c r="M808" s="15">
        <f t="shared" si="4"/>
        <v>-0.4015031882</v>
      </c>
      <c r="N808" s="8">
        <f t="shared" si="5"/>
        <v>491</v>
      </c>
    </row>
    <row r="809" ht="12.75" customHeight="1">
      <c r="A809" s="7">
        <v>44236.0</v>
      </c>
      <c r="B809" s="8" t="s">
        <v>3183</v>
      </c>
      <c r="C809" s="8" t="s">
        <v>3184</v>
      </c>
      <c r="D809" s="11">
        <v>1.13316417E8</v>
      </c>
      <c r="E809" s="8" t="s">
        <v>24</v>
      </c>
      <c r="F809" s="8" t="str">
        <f t="shared" si="1"/>
        <v>BUY</v>
      </c>
      <c r="G809" s="12">
        <v>12.61</v>
      </c>
      <c r="H809" s="12">
        <v>1000.0</v>
      </c>
      <c r="I809" s="7">
        <v>44292.0</v>
      </c>
      <c r="J809" s="14">
        <v>6.35</v>
      </c>
      <c r="K809" s="14">
        <f t="shared" si="2"/>
        <v>503.5685964</v>
      </c>
      <c r="L809" s="15">
        <f t="shared" si="3"/>
        <v>-0.4964314036</v>
      </c>
      <c r="M809" s="15">
        <f t="shared" si="4"/>
        <v>0.4964314036</v>
      </c>
      <c r="N809" s="8">
        <f t="shared" si="5"/>
        <v>56</v>
      </c>
    </row>
    <row r="810" ht="12.75" customHeight="1">
      <c r="A810" s="7">
        <v>44237.0</v>
      </c>
      <c r="B810" s="8" t="s">
        <v>3113</v>
      </c>
      <c r="C810" s="8" t="s">
        <v>3114</v>
      </c>
      <c r="D810" s="11">
        <v>5.98292467E8</v>
      </c>
      <c r="E810" s="8" t="s">
        <v>20</v>
      </c>
      <c r="F810" s="8" t="str">
        <f t="shared" si="1"/>
        <v>SELL</v>
      </c>
      <c r="G810" s="12">
        <v>45.849998</v>
      </c>
      <c r="H810" s="12">
        <v>1000.0</v>
      </c>
      <c r="I810" s="7">
        <v>44328.0</v>
      </c>
      <c r="J810" s="14">
        <v>19.379999</v>
      </c>
      <c r="K810" s="14">
        <f t="shared" si="2"/>
        <v>422.6826575</v>
      </c>
      <c r="L810" s="15">
        <f t="shared" si="3"/>
        <v>0.5773173425</v>
      </c>
      <c r="M810" s="15">
        <f t="shared" si="4"/>
        <v>-0.5773173425</v>
      </c>
      <c r="N810" s="8">
        <f t="shared" si="5"/>
        <v>91</v>
      </c>
    </row>
    <row r="811" ht="12.75" customHeight="1">
      <c r="A811" s="7">
        <v>44237.0</v>
      </c>
      <c r="B811" s="8" t="s">
        <v>3077</v>
      </c>
      <c r="C811" s="8" t="s">
        <v>3078</v>
      </c>
      <c r="D811" s="11">
        <v>1.084600064E9</v>
      </c>
      <c r="E811" s="8" t="s">
        <v>20</v>
      </c>
      <c r="F811" s="8" t="str">
        <f t="shared" si="1"/>
        <v>SELL</v>
      </c>
      <c r="G811" s="12">
        <v>57.639999</v>
      </c>
      <c r="H811" s="12">
        <v>1000.0</v>
      </c>
      <c r="I811" s="7">
        <v>44384.0</v>
      </c>
      <c r="J811" s="14">
        <v>33.27</v>
      </c>
      <c r="K811" s="14">
        <f t="shared" si="2"/>
        <v>577.203341</v>
      </c>
      <c r="L811" s="15">
        <f t="shared" si="3"/>
        <v>0.422796659</v>
      </c>
      <c r="M811" s="15">
        <f t="shared" si="4"/>
        <v>-0.422796659</v>
      </c>
      <c r="N811" s="8">
        <f t="shared" si="5"/>
        <v>147</v>
      </c>
    </row>
    <row r="812" ht="12.75" customHeight="1">
      <c r="A812" s="16">
        <v>44237.0</v>
      </c>
      <c r="B812" s="8" t="s">
        <v>3185</v>
      </c>
      <c r="C812" s="8" t="s">
        <v>3186</v>
      </c>
      <c r="D812" s="11">
        <v>1.29843E8</v>
      </c>
      <c r="E812" s="18" t="s">
        <v>24</v>
      </c>
      <c r="F812" s="17" t="str">
        <f t="shared" si="1"/>
        <v>BUY</v>
      </c>
      <c r="G812" s="12">
        <v>11.44</v>
      </c>
      <c r="H812" s="12">
        <v>1000.0</v>
      </c>
      <c r="I812" s="16">
        <v>44727.0</v>
      </c>
      <c r="J812" s="14">
        <v>1.14</v>
      </c>
      <c r="K812" s="14">
        <f t="shared" si="2"/>
        <v>99.65034965</v>
      </c>
      <c r="L812" s="15">
        <f t="shared" si="3"/>
        <v>-0.9003496503</v>
      </c>
      <c r="M812" s="15">
        <f t="shared" si="4"/>
        <v>0.9003496503</v>
      </c>
      <c r="N812" s="8">
        <f t="shared" si="5"/>
        <v>490</v>
      </c>
    </row>
    <row r="813" ht="12.75" customHeight="1">
      <c r="A813" s="16">
        <v>44239.0</v>
      </c>
      <c r="B813" s="8" t="s">
        <v>3193</v>
      </c>
      <c r="C813" s="8" t="s">
        <v>3194</v>
      </c>
      <c r="D813" s="11">
        <v>1.7737542E7</v>
      </c>
      <c r="E813" s="17" t="s">
        <v>20</v>
      </c>
      <c r="F813" s="18" t="str">
        <f t="shared" si="1"/>
        <v>SELL</v>
      </c>
      <c r="G813" s="12">
        <v>14.7</v>
      </c>
      <c r="H813" s="12">
        <v>1000.0</v>
      </c>
      <c r="I813" s="16">
        <v>44727.0</v>
      </c>
      <c r="J813" s="14">
        <v>0.64</v>
      </c>
      <c r="K813" s="14">
        <f t="shared" si="2"/>
        <v>43.53741497</v>
      </c>
      <c r="L813" s="15">
        <f t="shared" si="3"/>
        <v>0.956462585</v>
      </c>
      <c r="M813" s="15">
        <f t="shared" si="4"/>
        <v>-0.956462585</v>
      </c>
      <c r="N813" s="8">
        <f t="shared" si="5"/>
        <v>488</v>
      </c>
    </row>
    <row r="814" ht="12.75" customHeight="1">
      <c r="A814" s="7">
        <v>44251.0</v>
      </c>
      <c r="B814" s="8" t="s">
        <v>3195</v>
      </c>
      <c r="C814" s="8" t="s">
        <v>3196</v>
      </c>
      <c r="D814" s="11">
        <v>1.0330259E7</v>
      </c>
      <c r="E814" s="8" t="s">
        <v>20</v>
      </c>
      <c r="F814" s="8" t="str">
        <f t="shared" si="1"/>
        <v>SELL</v>
      </c>
      <c r="G814" s="12">
        <v>33.48</v>
      </c>
      <c r="H814" s="12">
        <v>1000.0</v>
      </c>
      <c r="I814" s="16">
        <v>44447.0</v>
      </c>
      <c r="J814" s="14">
        <v>7.75</v>
      </c>
      <c r="K814" s="14">
        <f t="shared" si="2"/>
        <v>231.4814815</v>
      </c>
      <c r="L814" s="15">
        <f t="shared" si="3"/>
        <v>0.7685185185</v>
      </c>
      <c r="M814" s="15">
        <f t="shared" si="4"/>
        <v>-0.7685185185</v>
      </c>
      <c r="N814" s="8">
        <f t="shared" si="5"/>
        <v>196</v>
      </c>
    </row>
    <row r="815" ht="12.75" customHeight="1">
      <c r="A815" s="7">
        <v>44251.0</v>
      </c>
      <c r="B815" s="8" t="s">
        <v>3199</v>
      </c>
      <c r="C815" s="8" t="s">
        <v>3200</v>
      </c>
      <c r="D815" s="11">
        <v>1.02676554E9</v>
      </c>
      <c r="E815" s="8" t="s">
        <v>20</v>
      </c>
      <c r="F815" s="8" t="str">
        <f t="shared" si="1"/>
        <v>SELL</v>
      </c>
      <c r="G815" s="12">
        <v>39.060001</v>
      </c>
      <c r="H815" s="12">
        <v>1000.0</v>
      </c>
      <c r="I815" s="16">
        <v>44727.0</v>
      </c>
      <c r="J815" s="14">
        <v>10.84</v>
      </c>
      <c r="K815" s="14">
        <f t="shared" si="2"/>
        <v>277.5217543</v>
      </c>
      <c r="L815" s="15">
        <f t="shared" si="3"/>
        <v>0.7224782457</v>
      </c>
      <c r="M815" s="15">
        <f t="shared" si="4"/>
        <v>-0.7224782457</v>
      </c>
      <c r="N815" s="8">
        <f t="shared" si="5"/>
        <v>476</v>
      </c>
    </row>
    <row r="816" ht="12.75" customHeight="1">
      <c r="A816" s="7">
        <v>44251.0</v>
      </c>
      <c r="B816" s="8" t="s">
        <v>3201</v>
      </c>
      <c r="C816" s="8" t="s">
        <v>3202</v>
      </c>
      <c r="D816" s="11">
        <v>8.606865E7</v>
      </c>
      <c r="E816" s="8" t="s">
        <v>20</v>
      </c>
      <c r="F816" s="8" t="str">
        <f t="shared" si="1"/>
        <v>SELL</v>
      </c>
      <c r="G816" s="12">
        <v>19.43</v>
      </c>
      <c r="H816" s="12">
        <v>1000.0</v>
      </c>
      <c r="I816" s="16">
        <v>44727.0</v>
      </c>
      <c r="J816" s="14">
        <v>2.69</v>
      </c>
      <c r="K816" s="14">
        <f t="shared" si="2"/>
        <v>138.4457025</v>
      </c>
      <c r="L816" s="15">
        <f t="shared" si="3"/>
        <v>0.8615542975</v>
      </c>
      <c r="M816" s="15">
        <f t="shared" si="4"/>
        <v>-0.8615542975</v>
      </c>
      <c r="N816" s="8">
        <f t="shared" si="5"/>
        <v>476</v>
      </c>
    </row>
    <row r="817" ht="12.75" customHeight="1">
      <c r="A817" s="7">
        <v>44251.0</v>
      </c>
      <c r="B817" s="8" t="s">
        <v>3203</v>
      </c>
      <c r="C817" s="8" t="s">
        <v>3204</v>
      </c>
      <c r="D817" s="11">
        <v>1.54925589E8</v>
      </c>
      <c r="E817" s="8" t="s">
        <v>20</v>
      </c>
      <c r="F817" s="8" t="str">
        <f t="shared" si="1"/>
        <v>SELL</v>
      </c>
      <c r="G817" s="12">
        <v>659.0</v>
      </c>
      <c r="H817" s="12">
        <v>1000.0</v>
      </c>
      <c r="I817" s="16">
        <v>44727.0</v>
      </c>
      <c r="J817" s="14">
        <v>28.6</v>
      </c>
      <c r="K817" s="14">
        <f t="shared" si="2"/>
        <v>43.39908953</v>
      </c>
      <c r="L817" s="15">
        <f t="shared" si="3"/>
        <v>0.9566009105</v>
      </c>
      <c r="M817" s="15">
        <f t="shared" si="4"/>
        <v>-0.9566009105</v>
      </c>
      <c r="N817" s="8">
        <f t="shared" si="5"/>
        <v>476</v>
      </c>
    </row>
    <row r="818" ht="12.75" customHeight="1">
      <c r="A818" s="7">
        <v>44251.0</v>
      </c>
      <c r="B818" s="8" t="s">
        <v>1182</v>
      </c>
      <c r="C818" s="8" t="s">
        <v>1183</v>
      </c>
      <c r="D818" s="11">
        <v>1.263232918E9</v>
      </c>
      <c r="E818" s="8" t="s">
        <v>24</v>
      </c>
      <c r="F818" s="8" t="str">
        <f t="shared" si="1"/>
        <v>BUY</v>
      </c>
      <c r="G818" s="12">
        <v>37.75</v>
      </c>
      <c r="H818" s="12">
        <v>1000.0</v>
      </c>
      <c r="I818" s="16">
        <v>44727.0</v>
      </c>
      <c r="J818" s="14">
        <v>17.389999</v>
      </c>
      <c r="K818" s="14">
        <f t="shared" si="2"/>
        <v>460.6622252</v>
      </c>
      <c r="L818" s="15">
        <f t="shared" si="3"/>
        <v>-0.5393377748</v>
      </c>
      <c r="M818" s="15">
        <f t="shared" si="4"/>
        <v>0.5393377748</v>
      </c>
      <c r="N818" s="8">
        <f t="shared" si="5"/>
        <v>476</v>
      </c>
    </row>
    <row r="819" ht="12.75" customHeight="1">
      <c r="A819" s="7">
        <v>44252.0</v>
      </c>
      <c r="B819" s="8" t="s">
        <v>3207</v>
      </c>
      <c r="C819" s="8" t="s">
        <v>3208</v>
      </c>
      <c r="D819" s="11">
        <v>1.28747936E8</v>
      </c>
      <c r="E819" s="8" t="s">
        <v>20</v>
      </c>
      <c r="F819" s="8" t="str">
        <f t="shared" si="1"/>
        <v>SELL</v>
      </c>
      <c r="G819" s="12">
        <v>70.639999</v>
      </c>
      <c r="H819" s="12">
        <v>1000.0</v>
      </c>
      <c r="I819" s="16">
        <v>44727.0</v>
      </c>
      <c r="J819" s="14">
        <v>12.9</v>
      </c>
      <c r="K819" s="14">
        <f t="shared" si="2"/>
        <v>182.6160841</v>
      </c>
      <c r="L819" s="15">
        <f t="shared" si="3"/>
        <v>0.8173839159</v>
      </c>
      <c r="M819" s="15">
        <f t="shared" si="4"/>
        <v>-0.8173839159</v>
      </c>
      <c r="N819" s="8">
        <f t="shared" si="5"/>
        <v>475</v>
      </c>
    </row>
    <row r="820" ht="12.75" customHeight="1">
      <c r="A820" s="16">
        <v>44256.0</v>
      </c>
      <c r="B820" s="8" t="s">
        <v>3091</v>
      </c>
      <c r="C820" s="8" t="s">
        <v>3092</v>
      </c>
      <c r="D820" s="11">
        <v>1.3218027E7</v>
      </c>
      <c r="E820" s="18" t="s">
        <v>24</v>
      </c>
      <c r="F820" s="17" t="str">
        <f t="shared" si="1"/>
        <v>BUY</v>
      </c>
      <c r="G820" s="12">
        <v>21.18</v>
      </c>
      <c r="H820" s="12">
        <v>1000.0</v>
      </c>
      <c r="I820" s="16">
        <v>44308.0</v>
      </c>
      <c r="J820" s="14">
        <v>16.68</v>
      </c>
      <c r="K820" s="14">
        <f t="shared" si="2"/>
        <v>787.5354108</v>
      </c>
      <c r="L820" s="15">
        <f t="shared" si="3"/>
        <v>-0.2124645892</v>
      </c>
      <c r="M820" s="15">
        <f t="shared" si="4"/>
        <v>0.2124645892</v>
      </c>
      <c r="N820" s="8">
        <f t="shared" si="5"/>
        <v>52</v>
      </c>
    </row>
    <row r="821" ht="12.75" customHeight="1">
      <c r="A821" s="7">
        <v>44257.0</v>
      </c>
      <c r="B821" s="8" t="s">
        <v>3215</v>
      </c>
      <c r="C821" s="8" t="s">
        <v>3216</v>
      </c>
      <c r="D821" s="11">
        <v>3.5195761E8</v>
      </c>
      <c r="E821" s="8" t="s">
        <v>24</v>
      </c>
      <c r="F821" s="8" t="str">
        <f t="shared" si="1"/>
        <v>BUY</v>
      </c>
      <c r="G821" s="12">
        <v>30.1</v>
      </c>
      <c r="H821" s="12">
        <v>1000.0</v>
      </c>
      <c r="I821" s="16">
        <v>44727.0</v>
      </c>
      <c r="J821" s="14">
        <v>6.09</v>
      </c>
      <c r="K821" s="14">
        <f t="shared" si="2"/>
        <v>202.3255814</v>
      </c>
      <c r="L821" s="15">
        <f t="shared" si="3"/>
        <v>-0.7976744186</v>
      </c>
      <c r="M821" s="15">
        <f t="shared" si="4"/>
        <v>0.7976744186</v>
      </c>
      <c r="N821" s="8">
        <f t="shared" si="5"/>
        <v>470</v>
      </c>
    </row>
    <row r="822" ht="12.75" customHeight="1">
      <c r="A822" s="7">
        <v>44257.0</v>
      </c>
      <c r="B822" s="8" t="s">
        <v>3217</v>
      </c>
      <c r="C822" s="8" t="s">
        <v>3218</v>
      </c>
      <c r="D822" s="11">
        <v>5.1719178E7</v>
      </c>
      <c r="E822" s="8" t="s">
        <v>24</v>
      </c>
      <c r="F822" s="8" t="str">
        <f t="shared" si="1"/>
        <v>BUY</v>
      </c>
      <c r="G822" s="12">
        <v>68.07</v>
      </c>
      <c r="H822" s="12">
        <v>1000.0</v>
      </c>
      <c r="I822" s="16">
        <v>44333.0</v>
      </c>
      <c r="J822" s="14">
        <v>57.369999</v>
      </c>
      <c r="K822" s="14">
        <f t="shared" si="2"/>
        <v>842.8088585</v>
      </c>
      <c r="L822" s="15">
        <f t="shared" si="3"/>
        <v>-0.1571911415</v>
      </c>
      <c r="M822" s="15">
        <f t="shared" si="4"/>
        <v>0.1571911415</v>
      </c>
      <c r="N822" s="8">
        <f t="shared" si="5"/>
        <v>76</v>
      </c>
    </row>
    <row r="823" ht="12.75" customHeight="1">
      <c r="A823" s="7">
        <v>44258.0</v>
      </c>
      <c r="B823" s="8" t="s">
        <v>1001</v>
      </c>
      <c r="C823" s="8" t="s">
        <v>1002</v>
      </c>
      <c r="D823" s="11">
        <v>3.47637164E8</v>
      </c>
      <c r="E823" s="8" t="s">
        <v>20</v>
      </c>
      <c r="F823" s="8" t="str">
        <f t="shared" si="1"/>
        <v>SELL</v>
      </c>
      <c r="G823" s="12">
        <v>61.18</v>
      </c>
      <c r="H823" s="12">
        <v>1000.0</v>
      </c>
      <c r="I823" s="16">
        <v>44727.0</v>
      </c>
      <c r="J823" s="14">
        <v>15.07</v>
      </c>
      <c r="K823" s="14">
        <f t="shared" si="2"/>
        <v>246.3223276</v>
      </c>
      <c r="L823" s="15">
        <f t="shared" si="3"/>
        <v>0.7536776724</v>
      </c>
      <c r="M823" s="15">
        <f t="shared" si="4"/>
        <v>-0.7536776724</v>
      </c>
      <c r="N823" s="8">
        <f t="shared" si="5"/>
        <v>469</v>
      </c>
    </row>
    <row r="824" ht="12.75" customHeight="1">
      <c r="A824" s="7">
        <v>44270.0</v>
      </c>
      <c r="B824" s="8" t="s">
        <v>2876</v>
      </c>
      <c r="C824" s="8" t="s">
        <v>2877</v>
      </c>
      <c r="D824" s="11">
        <v>1.06098575E9</v>
      </c>
      <c r="E824" s="8" t="s">
        <v>20</v>
      </c>
      <c r="F824" s="8" t="str">
        <f t="shared" si="1"/>
        <v>SELL</v>
      </c>
      <c r="G824" s="12">
        <v>241.309998</v>
      </c>
      <c r="H824" s="12">
        <v>1000.0</v>
      </c>
      <c r="I824" s="7">
        <v>44546.0</v>
      </c>
      <c r="J824" s="14">
        <v>113.080002</v>
      </c>
      <c r="K824" s="14">
        <f t="shared" si="2"/>
        <v>468.6088556</v>
      </c>
      <c r="L824" s="15">
        <f t="shared" si="3"/>
        <v>0.5313911444</v>
      </c>
      <c r="M824" s="15">
        <f t="shared" si="4"/>
        <v>-0.5313911444</v>
      </c>
      <c r="N824" s="8">
        <f t="shared" si="5"/>
        <v>276</v>
      </c>
    </row>
    <row r="825" ht="12.75" customHeight="1">
      <c r="A825" s="7">
        <v>44270.0</v>
      </c>
      <c r="B825" s="8" t="s">
        <v>3089</v>
      </c>
      <c r="C825" s="8" t="s">
        <v>3090</v>
      </c>
      <c r="D825" s="11">
        <v>3.695164E7</v>
      </c>
      <c r="E825" s="8" t="s">
        <v>24</v>
      </c>
      <c r="F825" s="8" t="str">
        <f t="shared" si="1"/>
        <v>BUY</v>
      </c>
      <c r="G825" s="12">
        <v>243.300003</v>
      </c>
      <c r="H825" s="12">
        <v>1000.0</v>
      </c>
      <c r="I825" s="16">
        <v>44727.0</v>
      </c>
      <c r="J825" s="14">
        <v>24.75</v>
      </c>
      <c r="K825" s="14">
        <f t="shared" si="2"/>
        <v>101.7262626</v>
      </c>
      <c r="L825" s="15">
        <f t="shared" si="3"/>
        <v>-0.8982737374</v>
      </c>
      <c r="M825" s="15">
        <f t="shared" si="4"/>
        <v>0.8982737374</v>
      </c>
      <c r="N825" s="8">
        <f t="shared" si="5"/>
        <v>457</v>
      </c>
    </row>
    <row r="826" ht="12.75" customHeight="1">
      <c r="A826" s="7">
        <v>44272.0</v>
      </c>
      <c r="B826" s="8" t="s">
        <v>3224</v>
      </c>
      <c r="C826" s="8" t="s">
        <v>3225</v>
      </c>
      <c r="D826" s="11">
        <v>9.2209624E7</v>
      </c>
      <c r="E826" s="8" t="s">
        <v>24</v>
      </c>
      <c r="F826" s="8" t="str">
        <f t="shared" si="1"/>
        <v>BUY</v>
      </c>
      <c r="G826" s="12">
        <v>5.71</v>
      </c>
      <c r="H826" s="12">
        <v>1000.0</v>
      </c>
      <c r="I826" s="16">
        <v>44727.0</v>
      </c>
      <c r="J826" s="14">
        <v>1.36</v>
      </c>
      <c r="K826" s="14">
        <f t="shared" si="2"/>
        <v>238.178634</v>
      </c>
      <c r="L826" s="15">
        <f t="shared" si="3"/>
        <v>-0.761821366</v>
      </c>
      <c r="M826" s="15">
        <f t="shared" si="4"/>
        <v>0.761821366</v>
      </c>
      <c r="N826" s="8">
        <f t="shared" si="5"/>
        <v>455</v>
      </c>
    </row>
    <row r="827" ht="12.75" customHeight="1">
      <c r="A827" s="7">
        <v>44272.0</v>
      </c>
      <c r="B827" s="8" t="s">
        <v>3226</v>
      </c>
      <c r="C827" s="8" t="s">
        <v>3227</v>
      </c>
      <c r="D827" s="11">
        <v>5.216984E8</v>
      </c>
      <c r="E827" s="8" t="s">
        <v>20</v>
      </c>
      <c r="F827" s="8" t="str">
        <f t="shared" si="1"/>
        <v>SELL</v>
      </c>
      <c r="G827" s="12">
        <v>15.2</v>
      </c>
      <c r="H827" s="12">
        <v>1000.0</v>
      </c>
      <c r="I827" s="16">
        <v>44727.0</v>
      </c>
      <c r="J827" s="14">
        <v>7.16</v>
      </c>
      <c r="K827" s="14">
        <f t="shared" si="2"/>
        <v>471.0526316</v>
      </c>
      <c r="L827" s="15">
        <f t="shared" si="3"/>
        <v>0.5289473684</v>
      </c>
      <c r="M827" s="15">
        <f t="shared" si="4"/>
        <v>-0.5289473684</v>
      </c>
      <c r="N827" s="8">
        <f t="shared" si="5"/>
        <v>455</v>
      </c>
    </row>
    <row r="828" ht="12.75" customHeight="1">
      <c r="A828" s="7">
        <v>44274.0</v>
      </c>
      <c r="B828" s="8" t="s">
        <v>2964</v>
      </c>
      <c r="C828" s="8" t="s">
        <v>2965</v>
      </c>
      <c r="D828" s="11">
        <v>1.6907526E8</v>
      </c>
      <c r="E828" s="8" t="s">
        <v>20</v>
      </c>
      <c r="F828" s="8" t="str">
        <f t="shared" si="1"/>
        <v>SELL</v>
      </c>
      <c r="G828" s="12">
        <v>54.779999</v>
      </c>
      <c r="H828" s="12">
        <v>1000.0</v>
      </c>
      <c r="I828" s="7">
        <v>44473.0</v>
      </c>
      <c r="J828" s="14">
        <v>23.18</v>
      </c>
      <c r="K828" s="14">
        <f t="shared" si="2"/>
        <v>423.1471417</v>
      </c>
      <c r="L828" s="15">
        <f t="shared" si="3"/>
        <v>0.5768528583</v>
      </c>
      <c r="M828" s="15">
        <f t="shared" si="4"/>
        <v>-0.5768528583</v>
      </c>
      <c r="N828" s="8">
        <f t="shared" si="5"/>
        <v>199</v>
      </c>
    </row>
    <row r="829" ht="12.75" customHeight="1">
      <c r="A829" s="7">
        <v>44274.0</v>
      </c>
      <c r="B829" s="8" t="s">
        <v>3230</v>
      </c>
      <c r="C829" s="8" t="s">
        <v>3231</v>
      </c>
      <c r="D829" s="11">
        <v>1.91725023E9</v>
      </c>
      <c r="E829" s="8" t="s">
        <v>24</v>
      </c>
      <c r="F829" s="8" t="str">
        <f t="shared" si="1"/>
        <v>BUY</v>
      </c>
      <c r="G829" s="12">
        <v>43.049999</v>
      </c>
      <c r="H829" s="12">
        <v>1000.0</v>
      </c>
      <c r="I829" s="16">
        <v>44727.0</v>
      </c>
      <c r="J829" s="14">
        <v>6.87</v>
      </c>
      <c r="K829" s="14">
        <f t="shared" si="2"/>
        <v>159.5818852</v>
      </c>
      <c r="L829" s="15">
        <f t="shared" si="3"/>
        <v>-0.8404181148</v>
      </c>
      <c r="M829" s="15">
        <f t="shared" si="4"/>
        <v>0.8404181148</v>
      </c>
      <c r="N829" s="8">
        <f t="shared" si="5"/>
        <v>453</v>
      </c>
    </row>
    <row r="830" ht="12.75" customHeight="1">
      <c r="A830" s="7">
        <v>44277.0</v>
      </c>
      <c r="B830" s="8" t="s">
        <v>3232</v>
      </c>
      <c r="C830" s="8" t="s">
        <v>3233</v>
      </c>
      <c r="D830" s="11">
        <v>9.14234248E8</v>
      </c>
      <c r="E830" s="8" t="s">
        <v>20</v>
      </c>
      <c r="F830" s="8" t="str">
        <f t="shared" si="1"/>
        <v>SELL</v>
      </c>
      <c r="G830" s="12">
        <v>90.5</v>
      </c>
      <c r="H830" s="12">
        <v>1000.0</v>
      </c>
      <c r="I830" s="16">
        <v>44487.0</v>
      </c>
      <c r="J830" s="14">
        <v>52.0</v>
      </c>
      <c r="K830" s="14">
        <f t="shared" si="2"/>
        <v>574.5856354</v>
      </c>
      <c r="L830" s="15">
        <f t="shared" si="3"/>
        <v>0.4254143646</v>
      </c>
      <c r="M830" s="15">
        <f t="shared" si="4"/>
        <v>-0.4254143646</v>
      </c>
      <c r="N830" s="8">
        <f t="shared" si="5"/>
        <v>210</v>
      </c>
    </row>
    <row r="831" ht="12.75" customHeight="1">
      <c r="A831" s="7">
        <v>44277.0</v>
      </c>
      <c r="B831" s="8" t="s">
        <v>3054</v>
      </c>
      <c r="C831" s="8" t="s">
        <v>3055</v>
      </c>
      <c r="D831" s="11">
        <v>1.988095125E9</v>
      </c>
      <c r="E831" s="8" t="s">
        <v>24</v>
      </c>
      <c r="F831" s="8" t="str">
        <f t="shared" si="1"/>
        <v>BUY</v>
      </c>
      <c r="G831" s="12">
        <v>48.799999</v>
      </c>
      <c r="H831" s="12">
        <v>1000.0</v>
      </c>
      <c r="I831" s="16">
        <v>44727.0</v>
      </c>
      <c r="J831" s="14">
        <v>29.780001</v>
      </c>
      <c r="K831" s="14">
        <f t="shared" si="2"/>
        <v>610.2459346</v>
      </c>
      <c r="L831" s="15">
        <f t="shared" si="3"/>
        <v>-0.3897540654</v>
      </c>
      <c r="M831" s="15">
        <f t="shared" si="4"/>
        <v>0.3897540654</v>
      </c>
      <c r="N831" s="8">
        <f t="shared" si="5"/>
        <v>450</v>
      </c>
    </row>
    <row r="832" ht="12.75" customHeight="1">
      <c r="A832" s="7">
        <v>44278.0</v>
      </c>
      <c r="B832" s="8" t="s">
        <v>3236</v>
      </c>
      <c r="C832" s="8" t="s">
        <v>3237</v>
      </c>
      <c r="D832" s="11">
        <v>9.402211E7</v>
      </c>
      <c r="E832" s="8" t="s">
        <v>20</v>
      </c>
      <c r="F832" s="8" t="str">
        <f t="shared" si="1"/>
        <v>SELL</v>
      </c>
      <c r="G832" s="12">
        <v>21.59</v>
      </c>
      <c r="H832" s="12">
        <v>1000.0</v>
      </c>
      <c r="I832" s="16">
        <v>44727.0</v>
      </c>
      <c r="J832" s="14">
        <v>4.27</v>
      </c>
      <c r="K832" s="14">
        <f t="shared" si="2"/>
        <v>197.7767485</v>
      </c>
      <c r="L832" s="15">
        <f t="shared" si="3"/>
        <v>0.8022232515</v>
      </c>
      <c r="M832" s="15">
        <f t="shared" si="4"/>
        <v>-0.8022232515</v>
      </c>
      <c r="N832" s="8">
        <f t="shared" si="5"/>
        <v>449</v>
      </c>
    </row>
    <row r="833" ht="12.75" customHeight="1">
      <c r="A833" s="7">
        <v>44284.0</v>
      </c>
      <c r="B833" s="8" t="s">
        <v>3238</v>
      </c>
      <c r="C833" s="8" t="s">
        <v>3239</v>
      </c>
      <c r="D833" s="11">
        <v>1.56337879E9</v>
      </c>
      <c r="E833" s="8" t="s">
        <v>24</v>
      </c>
      <c r="F833" s="8" t="str">
        <f t="shared" si="1"/>
        <v>BUY</v>
      </c>
      <c r="G833" s="12">
        <v>25.23</v>
      </c>
      <c r="H833" s="12">
        <v>1000.0</v>
      </c>
      <c r="I833" s="16">
        <v>44727.0</v>
      </c>
      <c r="J833" s="14">
        <v>4.26</v>
      </c>
      <c r="K833" s="14">
        <f t="shared" si="2"/>
        <v>168.8466112</v>
      </c>
      <c r="L833" s="15">
        <f t="shared" si="3"/>
        <v>-0.8311533888</v>
      </c>
      <c r="M833" s="15">
        <f t="shared" si="4"/>
        <v>0.8311533888</v>
      </c>
      <c r="N833" s="8">
        <f t="shared" si="5"/>
        <v>443</v>
      </c>
    </row>
    <row r="834" ht="12.75" customHeight="1">
      <c r="A834" s="7">
        <v>44285.0</v>
      </c>
      <c r="B834" s="8" t="s">
        <v>204</v>
      </c>
      <c r="C834" s="8" t="s">
        <v>205</v>
      </c>
      <c r="D834" s="11">
        <v>5.52797817E8</v>
      </c>
      <c r="E834" s="8" t="s">
        <v>20</v>
      </c>
      <c r="F834" s="8" t="str">
        <f t="shared" si="1"/>
        <v>SELL</v>
      </c>
      <c r="G834" s="12">
        <v>21.120001</v>
      </c>
      <c r="H834" s="12">
        <v>1000.0</v>
      </c>
      <c r="I834" s="16">
        <v>44727.0</v>
      </c>
      <c r="J834" s="14">
        <v>11.91</v>
      </c>
      <c r="K834" s="14">
        <f t="shared" si="2"/>
        <v>563.9204278</v>
      </c>
      <c r="L834" s="15">
        <f t="shared" si="3"/>
        <v>0.4360795722</v>
      </c>
      <c r="M834" s="15">
        <f t="shared" si="4"/>
        <v>-0.4360795722</v>
      </c>
      <c r="N834" s="8">
        <f t="shared" si="5"/>
        <v>442</v>
      </c>
    </row>
    <row r="835" ht="12.75" customHeight="1">
      <c r="A835" s="7">
        <v>44286.0</v>
      </c>
      <c r="B835" s="8" t="s">
        <v>3038</v>
      </c>
      <c r="C835" s="8" t="s">
        <v>3039</v>
      </c>
      <c r="D835" s="11">
        <v>2.2241966E8</v>
      </c>
      <c r="E835" s="8" t="s">
        <v>24</v>
      </c>
      <c r="F835" s="8" t="str">
        <f t="shared" si="1"/>
        <v>BUY</v>
      </c>
      <c r="G835" s="12">
        <v>10.67</v>
      </c>
      <c r="H835" s="12">
        <v>1000.0</v>
      </c>
      <c r="I835" s="16">
        <v>44336.0</v>
      </c>
      <c r="J835" s="14">
        <v>9.75</v>
      </c>
      <c r="K835" s="14">
        <f t="shared" si="2"/>
        <v>913.7769447</v>
      </c>
      <c r="L835" s="15">
        <f t="shared" si="3"/>
        <v>-0.0862230553</v>
      </c>
      <c r="M835" s="15">
        <f t="shared" si="4"/>
        <v>0.0862230553</v>
      </c>
      <c r="N835" s="8">
        <f t="shared" si="5"/>
        <v>50</v>
      </c>
    </row>
    <row r="836" ht="12.75" customHeight="1">
      <c r="A836" s="7">
        <v>44287.0</v>
      </c>
      <c r="B836" s="8" t="s">
        <v>3244</v>
      </c>
      <c r="C836" s="8" t="s">
        <v>3245</v>
      </c>
      <c r="D836" s="11">
        <v>3.88258516E8</v>
      </c>
      <c r="E836" s="8" t="s">
        <v>24</v>
      </c>
      <c r="F836" s="8" t="str">
        <f t="shared" si="1"/>
        <v>BUY</v>
      </c>
      <c r="G836" s="12">
        <v>22.0</v>
      </c>
      <c r="H836" s="12">
        <v>1000.0</v>
      </c>
      <c r="I836" s="16">
        <v>44727.0</v>
      </c>
      <c r="J836" s="14">
        <v>3.26</v>
      </c>
      <c r="K836" s="14">
        <f t="shared" si="2"/>
        <v>148.1818182</v>
      </c>
      <c r="L836" s="15">
        <f t="shared" si="3"/>
        <v>-0.8518181818</v>
      </c>
      <c r="M836" s="15">
        <f t="shared" si="4"/>
        <v>0.8518181818</v>
      </c>
      <c r="N836" s="8">
        <f t="shared" si="5"/>
        <v>440</v>
      </c>
    </row>
    <row r="837" ht="12.75" customHeight="1">
      <c r="A837" s="7">
        <v>44291.0</v>
      </c>
      <c r="B837" s="8" t="s">
        <v>3153</v>
      </c>
      <c r="C837" s="8" t="s">
        <v>3154</v>
      </c>
      <c r="D837" s="11">
        <v>2.50652579E8</v>
      </c>
      <c r="E837" s="8" t="s">
        <v>24</v>
      </c>
      <c r="F837" s="8" t="str">
        <f t="shared" si="1"/>
        <v>BUY</v>
      </c>
      <c r="G837" s="12">
        <v>8.47</v>
      </c>
      <c r="H837" s="12">
        <v>1000.0</v>
      </c>
      <c r="I837" s="16">
        <v>44727.0</v>
      </c>
      <c r="J837" s="14">
        <v>2.76</v>
      </c>
      <c r="K837" s="14">
        <f t="shared" si="2"/>
        <v>325.8559622</v>
      </c>
      <c r="L837" s="15">
        <f t="shared" si="3"/>
        <v>-0.6741440378</v>
      </c>
      <c r="M837" s="15">
        <f t="shared" si="4"/>
        <v>0.6741440378</v>
      </c>
      <c r="N837" s="8">
        <f t="shared" si="5"/>
        <v>436</v>
      </c>
    </row>
    <row r="838" ht="12.75" customHeight="1">
      <c r="A838" s="7">
        <v>44291.0</v>
      </c>
      <c r="B838" s="8" t="s">
        <v>3246</v>
      </c>
      <c r="C838" s="8" t="s">
        <v>3247</v>
      </c>
      <c r="D838" s="11">
        <v>3.2631548E7</v>
      </c>
      <c r="E838" s="8" t="s">
        <v>24</v>
      </c>
      <c r="F838" s="8" t="str">
        <f t="shared" si="1"/>
        <v>BUY</v>
      </c>
      <c r="G838" s="12">
        <v>11.98</v>
      </c>
      <c r="H838" s="12">
        <v>1000.0</v>
      </c>
      <c r="I838" s="16">
        <v>44727.0</v>
      </c>
      <c r="J838" s="14">
        <v>4.15</v>
      </c>
      <c r="K838" s="14">
        <f t="shared" si="2"/>
        <v>346.4106845</v>
      </c>
      <c r="L838" s="15">
        <f t="shared" si="3"/>
        <v>-0.6535893155</v>
      </c>
      <c r="M838" s="15">
        <f t="shared" si="4"/>
        <v>0.6535893155</v>
      </c>
      <c r="N838" s="8">
        <f t="shared" si="5"/>
        <v>436</v>
      </c>
    </row>
    <row r="839" ht="12.75" customHeight="1">
      <c r="A839" s="7">
        <v>44292.0</v>
      </c>
      <c r="B839" s="8" t="s">
        <v>3183</v>
      </c>
      <c r="C839" s="8" t="s">
        <v>3184</v>
      </c>
      <c r="D839" s="11">
        <v>1.13316417E8</v>
      </c>
      <c r="E839" s="8" t="s">
        <v>20</v>
      </c>
      <c r="F839" s="8" t="str">
        <f t="shared" si="1"/>
        <v>SELL</v>
      </c>
      <c r="G839" s="12">
        <v>6.35</v>
      </c>
      <c r="H839" s="12">
        <v>1000.0</v>
      </c>
      <c r="I839" s="7">
        <v>44314.0</v>
      </c>
      <c r="J839" s="14">
        <v>11.21</v>
      </c>
      <c r="K839" s="14">
        <f t="shared" si="2"/>
        <v>1765.354331</v>
      </c>
      <c r="L839" s="15">
        <f t="shared" si="3"/>
        <v>-0.7653543307</v>
      </c>
      <c r="M839" s="15">
        <f t="shared" si="4"/>
        <v>0.7653543307</v>
      </c>
      <c r="N839" s="8">
        <f t="shared" si="5"/>
        <v>22</v>
      </c>
    </row>
    <row r="840" ht="12.75" customHeight="1">
      <c r="A840" s="16">
        <v>44293.0</v>
      </c>
      <c r="B840" s="8" t="s">
        <v>3248</v>
      </c>
      <c r="C840" s="8" t="s">
        <v>3249</v>
      </c>
      <c r="D840" s="11">
        <v>1.829032145E9</v>
      </c>
      <c r="E840" s="18" t="s">
        <v>24</v>
      </c>
      <c r="F840" s="17" t="str">
        <f t="shared" si="1"/>
        <v>BUY</v>
      </c>
      <c r="G840" s="12">
        <v>21.16</v>
      </c>
      <c r="H840" s="12">
        <v>1000.0</v>
      </c>
      <c r="I840" s="16">
        <v>44315.0</v>
      </c>
      <c r="J840" s="14">
        <v>24.76</v>
      </c>
      <c r="K840" s="14">
        <f t="shared" si="2"/>
        <v>1170.132325</v>
      </c>
      <c r="L840" s="15">
        <f t="shared" si="3"/>
        <v>0.1701323251</v>
      </c>
      <c r="M840" s="15">
        <f t="shared" si="4"/>
        <v>-0.1701323251</v>
      </c>
      <c r="N840" s="8">
        <f t="shared" si="5"/>
        <v>22</v>
      </c>
    </row>
    <row r="841" ht="12.75" customHeight="1">
      <c r="A841" s="7">
        <v>44298.0</v>
      </c>
      <c r="B841" s="8" t="s">
        <v>3252</v>
      </c>
      <c r="C841" s="8" t="s">
        <v>3253</v>
      </c>
      <c r="D841" s="11">
        <v>6.90536021E8</v>
      </c>
      <c r="E841" s="8" t="s">
        <v>20</v>
      </c>
      <c r="F841" s="8" t="str">
        <f t="shared" si="1"/>
        <v>SELL</v>
      </c>
      <c r="G841" s="12">
        <v>23.860149</v>
      </c>
      <c r="H841" s="12">
        <v>1000.0</v>
      </c>
      <c r="I841" s="16">
        <v>44727.0</v>
      </c>
      <c r="J841" s="14">
        <v>17.522663</v>
      </c>
      <c r="K841" s="14">
        <f t="shared" si="2"/>
        <v>734.3903427</v>
      </c>
      <c r="L841" s="15">
        <f t="shared" si="3"/>
        <v>0.2656096573</v>
      </c>
      <c r="M841" s="15">
        <f t="shared" si="4"/>
        <v>-0.2656096573</v>
      </c>
      <c r="N841" s="8">
        <f t="shared" si="5"/>
        <v>429</v>
      </c>
    </row>
    <row r="842" ht="12.75" customHeight="1">
      <c r="A842" s="7">
        <v>44300.0</v>
      </c>
      <c r="B842" s="8" t="s">
        <v>2063</v>
      </c>
      <c r="C842" s="8" t="s">
        <v>2064</v>
      </c>
      <c r="D842" s="11">
        <v>4.28169E8</v>
      </c>
      <c r="E842" s="8" t="s">
        <v>24</v>
      </c>
      <c r="F842" s="8" t="str">
        <f t="shared" si="1"/>
        <v>BUY</v>
      </c>
      <c r="G842" s="12">
        <v>5.11</v>
      </c>
      <c r="H842" s="12">
        <v>1000.0</v>
      </c>
      <c r="I842" s="7">
        <v>44462.0</v>
      </c>
      <c r="J842" s="14">
        <v>5.44</v>
      </c>
      <c r="K842" s="14">
        <f t="shared" si="2"/>
        <v>1064.579256</v>
      </c>
      <c r="L842" s="15">
        <f t="shared" si="3"/>
        <v>0.06457925636</v>
      </c>
      <c r="M842" s="15">
        <f t="shared" si="4"/>
        <v>-0.06457925636</v>
      </c>
      <c r="N842" s="8">
        <f t="shared" si="5"/>
        <v>162</v>
      </c>
    </row>
    <row r="843" ht="12.75" customHeight="1">
      <c r="A843" s="7">
        <v>44300.0</v>
      </c>
      <c r="B843" s="8" t="s">
        <v>3258</v>
      </c>
      <c r="C843" s="8" t="s">
        <v>3259</v>
      </c>
      <c r="D843" s="11">
        <v>2155348.0</v>
      </c>
      <c r="E843" s="8" t="s">
        <v>24</v>
      </c>
      <c r="F843" s="8" t="str">
        <f t="shared" si="1"/>
        <v>BUY</v>
      </c>
      <c r="G843" s="12">
        <v>15.38</v>
      </c>
      <c r="H843" s="12">
        <v>1000.0</v>
      </c>
      <c r="I843" s="16">
        <v>44727.0</v>
      </c>
      <c r="J843" s="14">
        <v>2.27</v>
      </c>
      <c r="K843" s="14">
        <f t="shared" si="2"/>
        <v>147.5942783</v>
      </c>
      <c r="L843" s="15">
        <f t="shared" si="3"/>
        <v>-0.8524057217</v>
      </c>
      <c r="M843" s="15">
        <f t="shared" si="4"/>
        <v>0.8524057217</v>
      </c>
      <c r="N843" s="8">
        <f t="shared" si="5"/>
        <v>427</v>
      </c>
    </row>
    <row r="844" ht="12.75" customHeight="1">
      <c r="A844" s="7">
        <v>44300.0</v>
      </c>
      <c r="B844" s="8" t="s">
        <v>3260</v>
      </c>
      <c r="C844" s="8" t="s">
        <v>3261</v>
      </c>
      <c r="D844" s="11">
        <v>1.027725E9</v>
      </c>
      <c r="E844" s="8" t="s">
        <v>20</v>
      </c>
      <c r="F844" s="8" t="str">
        <f t="shared" si="1"/>
        <v>SELL</v>
      </c>
      <c r="G844" s="12">
        <v>77.75</v>
      </c>
      <c r="H844" s="12">
        <v>1000.0</v>
      </c>
      <c r="I844" s="16">
        <v>44727.0</v>
      </c>
      <c r="J844" s="14">
        <v>34.43</v>
      </c>
      <c r="K844" s="14">
        <f t="shared" si="2"/>
        <v>442.829582</v>
      </c>
      <c r="L844" s="15">
        <f t="shared" si="3"/>
        <v>0.557170418</v>
      </c>
      <c r="M844" s="15">
        <f t="shared" si="4"/>
        <v>-0.557170418</v>
      </c>
      <c r="N844" s="8">
        <f t="shared" si="5"/>
        <v>427</v>
      </c>
    </row>
    <row r="845" ht="12.75" customHeight="1">
      <c r="A845" s="7">
        <v>44300.0</v>
      </c>
      <c r="B845" s="8" t="s">
        <v>3262</v>
      </c>
      <c r="C845" s="8" t="s">
        <v>3263</v>
      </c>
      <c r="D845" s="11">
        <v>7.5787279E8</v>
      </c>
      <c r="E845" s="8" t="s">
        <v>20</v>
      </c>
      <c r="F845" s="8" t="str">
        <f t="shared" si="1"/>
        <v>SELL</v>
      </c>
      <c r="G845" s="12">
        <v>164.759995</v>
      </c>
      <c r="H845" s="12">
        <v>1000.0</v>
      </c>
      <c r="I845" s="7">
        <v>44547.0</v>
      </c>
      <c r="J845" s="14">
        <v>46.68</v>
      </c>
      <c r="K845" s="14">
        <f t="shared" si="2"/>
        <v>283.3212031</v>
      </c>
      <c r="L845" s="15">
        <f t="shared" si="3"/>
        <v>0.7166787969</v>
      </c>
      <c r="M845" s="15">
        <f t="shared" si="4"/>
        <v>-0.7166787969</v>
      </c>
      <c r="N845" s="8">
        <f t="shared" si="5"/>
        <v>247</v>
      </c>
    </row>
    <row r="846" ht="12.75" customHeight="1">
      <c r="A846" s="7">
        <v>44305.0</v>
      </c>
      <c r="B846" s="8" t="s">
        <v>3264</v>
      </c>
      <c r="C846" s="8" t="s">
        <v>3265</v>
      </c>
      <c r="D846" s="11">
        <v>4.69545839E8</v>
      </c>
      <c r="E846" s="8" t="s">
        <v>24</v>
      </c>
      <c r="F846" s="8" t="str">
        <f t="shared" si="1"/>
        <v>BUY</v>
      </c>
      <c r="G846" s="12">
        <v>10.5</v>
      </c>
      <c r="H846" s="12">
        <v>1000.0</v>
      </c>
      <c r="I846" s="7">
        <v>44312.0</v>
      </c>
      <c r="J846" s="14">
        <v>26.440001</v>
      </c>
      <c r="K846" s="14">
        <f t="shared" si="2"/>
        <v>2518.095333</v>
      </c>
      <c r="L846" s="15">
        <f t="shared" si="3"/>
        <v>1.518095333</v>
      </c>
      <c r="M846" s="15">
        <f t="shared" si="4"/>
        <v>-1.518095333</v>
      </c>
      <c r="N846" s="8">
        <f t="shared" si="5"/>
        <v>7</v>
      </c>
    </row>
    <row r="847" ht="12.75" customHeight="1">
      <c r="A847" s="7">
        <v>44308.0</v>
      </c>
      <c r="B847" s="8" t="s">
        <v>2766</v>
      </c>
      <c r="C847" s="8" t="s">
        <v>2767</v>
      </c>
      <c r="D847" s="11">
        <v>6.380116E7</v>
      </c>
      <c r="E847" s="8" t="s">
        <v>24</v>
      </c>
      <c r="F847" s="8" t="str">
        <f t="shared" si="1"/>
        <v>BUY</v>
      </c>
      <c r="G847" s="12">
        <v>8.91</v>
      </c>
      <c r="H847" s="12">
        <v>1000.0</v>
      </c>
      <c r="I847" s="16">
        <v>44727.0</v>
      </c>
      <c r="J847" s="14">
        <v>1.94</v>
      </c>
      <c r="K847" s="14">
        <f t="shared" si="2"/>
        <v>217.7328844</v>
      </c>
      <c r="L847" s="15">
        <f t="shared" si="3"/>
        <v>-0.7822671156</v>
      </c>
      <c r="M847" s="15">
        <f t="shared" si="4"/>
        <v>0.7822671156</v>
      </c>
      <c r="N847" s="8">
        <f t="shared" si="5"/>
        <v>419</v>
      </c>
    </row>
    <row r="848" ht="12.75" customHeight="1">
      <c r="A848" s="16">
        <v>44308.0</v>
      </c>
      <c r="B848" s="8" t="s">
        <v>3091</v>
      </c>
      <c r="C848" s="8" t="s">
        <v>3092</v>
      </c>
      <c r="D848" s="11">
        <v>1.3218027E7</v>
      </c>
      <c r="E848" s="17" t="s">
        <v>20</v>
      </c>
      <c r="F848" s="18" t="str">
        <f t="shared" si="1"/>
        <v>SELL</v>
      </c>
      <c r="G848" s="12">
        <v>16.68</v>
      </c>
      <c r="H848" s="12">
        <v>1000.0</v>
      </c>
      <c r="I848" s="16">
        <v>44397.0</v>
      </c>
      <c r="J848" s="14">
        <v>20.040001</v>
      </c>
      <c r="K848" s="14">
        <f t="shared" si="2"/>
        <v>1201.438909</v>
      </c>
      <c r="L848" s="15">
        <f t="shared" si="3"/>
        <v>-0.2014389089</v>
      </c>
      <c r="M848" s="15">
        <f t="shared" si="4"/>
        <v>0.2014389089</v>
      </c>
      <c r="N848" s="8">
        <f t="shared" si="5"/>
        <v>89</v>
      </c>
    </row>
    <row r="849" ht="12.75" customHeight="1">
      <c r="A849" s="7">
        <v>44309.0</v>
      </c>
      <c r="B849" s="8" t="s">
        <v>3276</v>
      </c>
      <c r="C849" s="8" t="s">
        <v>3277</v>
      </c>
      <c r="D849" s="11">
        <v>9.1838096E8</v>
      </c>
      <c r="E849" s="8" t="s">
        <v>24</v>
      </c>
      <c r="F849" s="8" t="str">
        <f t="shared" si="1"/>
        <v>BUY</v>
      </c>
      <c r="G849" s="12">
        <v>10.39</v>
      </c>
      <c r="H849" s="12">
        <v>1000.0</v>
      </c>
      <c r="I849" s="16">
        <v>44357.0</v>
      </c>
      <c r="J849" s="14">
        <v>10.99</v>
      </c>
      <c r="K849" s="14">
        <f t="shared" si="2"/>
        <v>1057.747834</v>
      </c>
      <c r="L849" s="15">
        <f t="shared" si="3"/>
        <v>0.05774783446</v>
      </c>
      <c r="M849" s="15">
        <f t="shared" si="4"/>
        <v>-0.05774783446</v>
      </c>
      <c r="N849" s="8">
        <f t="shared" si="5"/>
        <v>48</v>
      </c>
    </row>
    <row r="850" ht="12.75" customHeight="1">
      <c r="A850" s="7">
        <v>44309.0</v>
      </c>
      <c r="B850" s="8" t="s">
        <v>2908</v>
      </c>
      <c r="C850" s="8" t="s">
        <v>2909</v>
      </c>
      <c r="D850" s="11">
        <v>5.9446683E8</v>
      </c>
      <c r="E850" s="8" t="s">
        <v>24</v>
      </c>
      <c r="F850" s="8" t="str">
        <f t="shared" si="1"/>
        <v>BUY</v>
      </c>
      <c r="G850" s="12">
        <v>16.704374</v>
      </c>
      <c r="H850" s="12">
        <v>1000.0</v>
      </c>
      <c r="I850" s="16">
        <v>44727.0</v>
      </c>
      <c r="J850" s="14">
        <v>13.869552</v>
      </c>
      <c r="K850" s="14">
        <f t="shared" si="2"/>
        <v>830.2946282</v>
      </c>
      <c r="L850" s="15">
        <f t="shared" si="3"/>
        <v>-0.1697053718</v>
      </c>
      <c r="M850" s="15">
        <f t="shared" si="4"/>
        <v>0.1697053718</v>
      </c>
      <c r="N850" s="8">
        <f t="shared" si="5"/>
        <v>418</v>
      </c>
    </row>
    <row r="851" ht="12.75" customHeight="1">
      <c r="A851" s="7">
        <v>44312.0</v>
      </c>
      <c r="B851" s="8" t="s">
        <v>3264</v>
      </c>
      <c r="C851" s="8" t="s">
        <v>3265</v>
      </c>
      <c r="D851" s="11">
        <v>4.69545839E8</v>
      </c>
      <c r="E851" s="8" t="s">
        <v>20</v>
      </c>
      <c r="F851" s="8" t="str">
        <f t="shared" si="1"/>
        <v>SELL</v>
      </c>
      <c r="G851" s="12">
        <v>26.440001</v>
      </c>
      <c r="H851" s="12">
        <v>1000.0</v>
      </c>
      <c r="I851" s="7">
        <v>44335.0</v>
      </c>
      <c r="J851" s="14">
        <v>13.98</v>
      </c>
      <c r="K851" s="14">
        <f t="shared" si="2"/>
        <v>528.7443068</v>
      </c>
      <c r="L851" s="15">
        <f t="shared" si="3"/>
        <v>0.4712556932</v>
      </c>
      <c r="M851" s="15">
        <f t="shared" si="4"/>
        <v>-0.4712556932</v>
      </c>
      <c r="N851" s="8">
        <f t="shared" si="5"/>
        <v>23</v>
      </c>
    </row>
    <row r="852" ht="12.75" customHeight="1">
      <c r="A852" s="16">
        <v>44312.0</v>
      </c>
      <c r="B852" s="8" t="s">
        <v>3135</v>
      </c>
      <c r="C852" s="8" t="s">
        <v>3136</v>
      </c>
      <c r="D852" s="11">
        <v>1.23711E8</v>
      </c>
      <c r="E852" s="17" t="s">
        <v>20</v>
      </c>
      <c r="F852" s="18" t="str">
        <f t="shared" si="1"/>
        <v>SELL</v>
      </c>
      <c r="G852" s="12">
        <v>424.799988</v>
      </c>
      <c r="H852" s="12">
        <v>1000.0</v>
      </c>
      <c r="I852" s="16">
        <v>44427.0</v>
      </c>
      <c r="J852" s="14">
        <v>186.899994</v>
      </c>
      <c r="K852" s="14">
        <f t="shared" si="2"/>
        <v>439.9717497</v>
      </c>
      <c r="L852" s="15">
        <f t="shared" si="3"/>
        <v>0.5600282503</v>
      </c>
      <c r="M852" s="15">
        <f t="shared" si="4"/>
        <v>-0.5600282503</v>
      </c>
      <c r="N852" s="8">
        <f t="shared" si="5"/>
        <v>115</v>
      </c>
    </row>
    <row r="853" ht="12.75" customHeight="1">
      <c r="A853" s="7">
        <v>44314.0</v>
      </c>
      <c r="B853" s="8" t="s">
        <v>3278</v>
      </c>
      <c r="C853" s="8" t="s">
        <v>3279</v>
      </c>
      <c r="D853" s="11">
        <v>1.211525423E9</v>
      </c>
      <c r="E853" s="8" t="s">
        <v>24</v>
      </c>
      <c r="F853" s="8" t="str">
        <f t="shared" si="1"/>
        <v>BUY</v>
      </c>
      <c r="G853" s="12">
        <v>29.18</v>
      </c>
      <c r="H853" s="12">
        <v>1000.0</v>
      </c>
      <c r="I853" s="16">
        <v>44727.0</v>
      </c>
      <c r="J853" s="14">
        <v>15.72</v>
      </c>
      <c r="K853" s="14">
        <f t="shared" si="2"/>
        <v>538.7251542</v>
      </c>
      <c r="L853" s="15">
        <f t="shared" si="3"/>
        <v>-0.4612748458</v>
      </c>
      <c r="M853" s="15">
        <f t="shared" si="4"/>
        <v>0.4612748458</v>
      </c>
      <c r="N853" s="8">
        <f t="shared" si="5"/>
        <v>413</v>
      </c>
    </row>
    <row r="854" ht="12.75" customHeight="1">
      <c r="A854" s="7">
        <v>44314.0</v>
      </c>
      <c r="B854" s="8" t="s">
        <v>3183</v>
      </c>
      <c r="C854" s="8" t="s">
        <v>3184</v>
      </c>
      <c r="D854" s="11">
        <v>1.13316417E8</v>
      </c>
      <c r="E854" s="8" t="s">
        <v>24</v>
      </c>
      <c r="F854" s="8" t="str">
        <f t="shared" si="1"/>
        <v>BUY</v>
      </c>
      <c r="G854" s="12">
        <v>11.21</v>
      </c>
      <c r="H854" s="12">
        <v>1000.0</v>
      </c>
      <c r="I854" s="16">
        <v>44727.0</v>
      </c>
      <c r="J854" s="14">
        <v>2.08</v>
      </c>
      <c r="K854" s="14">
        <f t="shared" si="2"/>
        <v>185.5486173</v>
      </c>
      <c r="L854" s="15">
        <f t="shared" si="3"/>
        <v>-0.8144513827</v>
      </c>
      <c r="M854" s="15">
        <f t="shared" si="4"/>
        <v>0.8144513827</v>
      </c>
      <c r="N854" s="8">
        <f t="shared" si="5"/>
        <v>413</v>
      </c>
    </row>
    <row r="855" ht="12.75" customHeight="1">
      <c r="A855" s="16">
        <v>44315.0</v>
      </c>
      <c r="B855" s="8" t="s">
        <v>3248</v>
      </c>
      <c r="C855" s="8" t="s">
        <v>3249</v>
      </c>
      <c r="D855" s="11">
        <v>1.829032145E9</v>
      </c>
      <c r="E855" s="17" t="s">
        <v>20</v>
      </c>
      <c r="F855" s="18" t="str">
        <f t="shared" si="1"/>
        <v>SELL</v>
      </c>
      <c r="G855" s="12">
        <v>24.76</v>
      </c>
      <c r="H855" s="12">
        <v>1000.0</v>
      </c>
      <c r="I855" s="16">
        <v>44368.0</v>
      </c>
      <c r="J855" s="14">
        <v>21.799999</v>
      </c>
      <c r="K855" s="14">
        <f t="shared" si="2"/>
        <v>880.4523021</v>
      </c>
      <c r="L855" s="15">
        <f t="shared" si="3"/>
        <v>0.1195476979</v>
      </c>
      <c r="M855" s="15">
        <f t="shared" si="4"/>
        <v>-0.1195476979</v>
      </c>
      <c r="N855" s="8">
        <f t="shared" si="5"/>
        <v>53</v>
      </c>
    </row>
    <row r="856" ht="12.75" customHeight="1">
      <c r="A856" s="7">
        <v>44319.0</v>
      </c>
      <c r="B856" s="8" t="s">
        <v>3282</v>
      </c>
      <c r="C856" s="8" t="s">
        <v>3283</v>
      </c>
      <c r="D856" s="11">
        <v>1.92254028E8</v>
      </c>
      <c r="E856" s="8" t="s">
        <v>20</v>
      </c>
      <c r="F856" s="8" t="str">
        <f t="shared" si="1"/>
        <v>SELL</v>
      </c>
      <c r="G856" s="12">
        <v>18.01</v>
      </c>
      <c r="H856" s="12">
        <v>1000.0</v>
      </c>
      <c r="I856" s="16">
        <v>44727.0</v>
      </c>
      <c r="J856" s="14">
        <v>5.87</v>
      </c>
      <c r="K856" s="14">
        <f t="shared" si="2"/>
        <v>325.9300389</v>
      </c>
      <c r="L856" s="15">
        <f t="shared" si="3"/>
        <v>0.6740699611</v>
      </c>
      <c r="M856" s="15">
        <f t="shared" si="4"/>
        <v>-0.6740699611</v>
      </c>
      <c r="N856" s="8">
        <f t="shared" si="5"/>
        <v>408</v>
      </c>
    </row>
    <row r="857" ht="12.75" customHeight="1">
      <c r="A857" s="7">
        <v>44320.0</v>
      </c>
      <c r="B857" s="8" t="s">
        <v>3117</v>
      </c>
      <c r="C857" s="8" t="s">
        <v>3118</v>
      </c>
      <c r="D857" s="11">
        <v>7.24166277E8</v>
      </c>
      <c r="E857" s="8" t="s">
        <v>20</v>
      </c>
      <c r="F857" s="8" t="str">
        <f t="shared" si="1"/>
        <v>SELL</v>
      </c>
      <c r="G857" s="12">
        <v>6.98</v>
      </c>
      <c r="H857" s="12">
        <v>1000.0</v>
      </c>
      <c r="I857" s="7">
        <v>44383.0</v>
      </c>
      <c r="J857" s="14">
        <v>7.6</v>
      </c>
      <c r="K857" s="14">
        <f t="shared" si="2"/>
        <v>1088.825215</v>
      </c>
      <c r="L857" s="15">
        <f t="shared" si="3"/>
        <v>-0.0888252149</v>
      </c>
      <c r="M857" s="15">
        <f t="shared" si="4"/>
        <v>0.0888252149</v>
      </c>
      <c r="N857" s="8">
        <f t="shared" si="5"/>
        <v>63</v>
      </c>
    </row>
    <row r="858" ht="12.75" customHeight="1">
      <c r="A858" s="7">
        <v>44320.0</v>
      </c>
      <c r="B858" s="8" t="s">
        <v>3284</v>
      </c>
      <c r="C858" s="8" t="s">
        <v>3285</v>
      </c>
      <c r="D858" s="11">
        <v>7.70823242E8</v>
      </c>
      <c r="E858" s="8" t="s">
        <v>20</v>
      </c>
      <c r="F858" s="8" t="str">
        <f t="shared" si="1"/>
        <v>SELL</v>
      </c>
      <c r="G858" s="12">
        <v>41.37</v>
      </c>
      <c r="H858" s="12">
        <v>1000.0</v>
      </c>
      <c r="I858" s="16">
        <v>44727.0</v>
      </c>
      <c r="J858" s="14">
        <v>39.81</v>
      </c>
      <c r="K858" s="14">
        <f t="shared" si="2"/>
        <v>962.2915156</v>
      </c>
      <c r="L858" s="15">
        <f t="shared" si="3"/>
        <v>0.03770848441</v>
      </c>
      <c r="M858" s="15">
        <f t="shared" si="4"/>
        <v>-0.03770848441</v>
      </c>
      <c r="N858" s="8">
        <f t="shared" si="5"/>
        <v>407</v>
      </c>
    </row>
    <row r="859" ht="12.75" customHeight="1">
      <c r="A859" s="7">
        <v>44321.0</v>
      </c>
      <c r="B859" s="8" t="s">
        <v>3288</v>
      </c>
      <c r="C859" s="8" t="s">
        <v>3289</v>
      </c>
      <c r="D859" s="11">
        <v>1.008533682E9</v>
      </c>
      <c r="E859" s="8" t="s">
        <v>24</v>
      </c>
      <c r="F859" s="8" t="str">
        <f t="shared" si="1"/>
        <v>BUY</v>
      </c>
      <c r="G859" s="12">
        <v>93.25</v>
      </c>
      <c r="H859" s="12">
        <v>1000.0</v>
      </c>
      <c r="I859" s="16">
        <v>44368.0</v>
      </c>
      <c r="J859" s="14">
        <v>111.120003</v>
      </c>
      <c r="K859" s="14">
        <f t="shared" si="2"/>
        <v>1191.635421</v>
      </c>
      <c r="L859" s="15">
        <f t="shared" si="3"/>
        <v>0.1916354209</v>
      </c>
      <c r="M859" s="15">
        <f t="shared" si="4"/>
        <v>-0.1916354209</v>
      </c>
      <c r="N859" s="8">
        <f t="shared" si="5"/>
        <v>47</v>
      </c>
    </row>
    <row r="860" ht="12.75" customHeight="1">
      <c r="A860" s="7">
        <v>44323.0</v>
      </c>
      <c r="B860" s="8" t="s">
        <v>3292</v>
      </c>
      <c r="C860" s="8" t="s">
        <v>3293</v>
      </c>
      <c r="D860" s="11">
        <v>813494.0</v>
      </c>
      <c r="E860" s="8" t="s">
        <v>20</v>
      </c>
      <c r="F860" s="8" t="str">
        <f t="shared" si="1"/>
        <v>SELL</v>
      </c>
      <c r="G860" s="12">
        <v>1140.0</v>
      </c>
      <c r="H860" s="12">
        <v>1000.0</v>
      </c>
      <c r="I860" s="16">
        <v>44727.0</v>
      </c>
      <c r="J860" s="14">
        <v>36.0</v>
      </c>
      <c r="K860" s="14">
        <f t="shared" si="2"/>
        <v>31.57894737</v>
      </c>
      <c r="L860" s="15">
        <f t="shared" si="3"/>
        <v>0.9684210526</v>
      </c>
      <c r="M860" s="15">
        <f t="shared" si="4"/>
        <v>-0.9684210526</v>
      </c>
      <c r="N860" s="8">
        <f t="shared" si="5"/>
        <v>404</v>
      </c>
    </row>
    <row r="861" ht="12.75" customHeight="1">
      <c r="A861" s="7">
        <v>44323.0</v>
      </c>
      <c r="B861" s="8" t="s">
        <v>3295</v>
      </c>
      <c r="C861" s="8" t="s">
        <v>3296</v>
      </c>
      <c r="D861" s="11">
        <v>1.29869791E8</v>
      </c>
      <c r="E861" s="8" t="s">
        <v>20</v>
      </c>
      <c r="F861" s="8" t="str">
        <f t="shared" si="1"/>
        <v>SELL</v>
      </c>
      <c r="G861" s="12">
        <v>19.0799999</v>
      </c>
      <c r="H861" s="12">
        <v>1000.0</v>
      </c>
      <c r="I861" s="16">
        <v>44483.0</v>
      </c>
      <c r="J861" s="14">
        <v>9.3900003</v>
      </c>
      <c r="K861" s="14">
        <f t="shared" si="2"/>
        <v>492.1383831</v>
      </c>
      <c r="L861" s="15">
        <f t="shared" si="3"/>
        <v>0.5078616169</v>
      </c>
      <c r="M861" s="15">
        <f t="shared" si="4"/>
        <v>-0.5078616169</v>
      </c>
      <c r="N861" s="8">
        <f t="shared" si="5"/>
        <v>160</v>
      </c>
    </row>
    <row r="862" ht="12.75" customHeight="1">
      <c r="A862" s="16">
        <v>44323.0</v>
      </c>
      <c r="B862" s="8" t="s">
        <v>3297</v>
      </c>
      <c r="C862" s="8" t="s">
        <v>3298</v>
      </c>
      <c r="D862" s="11">
        <v>1.209977771E9</v>
      </c>
      <c r="E862" s="17" t="s">
        <v>20</v>
      </c>
      <c r="F862" s="18" t="str">
        <f t="shared" si="1"/>
        <v>SELL</v>
      </c>
      <c r="G862" s="12">
        <v>26.459999</v>
      </c>
      <c r="H862" s="12">
        <v>1000.0</v>
      </c>
      <c r="I862" s="16">
        <v>44727.0</v>
      </c>
      <c r="J862" s="14">
        <v>9.0</v>
      </c>
      <c r="K862" s="14">
        <f t="shared" si="2"/>
        <v>340.1360673</v>
      </c>
      <c r="L862" s="15">
        <f t="shared" si="3"/>
        <v>0.6598639327</v>
      </c>
      <c r="M862" s="15">
        <f t="shared" si="4"/>
        <v>-0.6598639327</v>
      </c>
      <c r="N862" s="8">
        <f t="shared" si="5"/>
        <v>404</v>
      </c>
    </row>
    <row r="863" ht="12.75" customHeight="1">
      <c r="A863" s="7">
        <v>44326.0</v>
      </c>
      <c r="B863" s="8" t="s">
        <v>255</v>
      </c>
      <c r="C863" s="8" t="s">
        <v>256</v>
      </c>
      <c r="D863" s="11">
        <v>4.67021256E8</v>
      </c>
      <c r="E863" s="8" t="s">
        <v>20</v>
      </c>
      <c r="F863" s="8" t="str">
        <f t="shared" si="1"/>
        <v>SELL</v>
      </c>
      <c r="G863" s="12">
        <v>24.030001</v>
      </c>
      <c r="H863" s="12">
        <v>1000.0</v>
      </c>
      <c r="I863" s="16">
        <v>44727.0</v>
      </c>
      <c r="J863" s="14">
        <v>13.73</v>
      </c>
      <c r="K863" s="14">
        <f t="shared" si="2"/>
        <v>571.3690982</v>
      </c>
      <c r="L863" s="15">
        <f t="shared" si="3"/>
        <v>0.4286309018</v>
      </c>
      <c r="M863" s="15">
        <f t="shared" si="4"/>
        <v>-0.4286309018</v>
      </c>
      <c r="N863" s="8">
        <f t="shared" si="5"/>
        <v>401</v>
      </c>
    </row>
    <row r="864" ht="12.75" customHeight="1">
      <c r="A864" s="16">
        <v>44327.0</v>
      </c>
      <c r="B864" s="8" t="s">
        <v>3301</v>
      </c>
      <c r="C864" s="8" t="s">
        <v>3302</v>
      </c>
      <c r="D864" s="11">
        <v>1.454741781E9</v>
      </c>
      <c r="E864" s="18" t="s">
        <v>24</v>
      </c>
      <c r="F864" s="17" t="str">
        <f t="shared" si="1"/>
        <v>BUY</v>
      </c>
      <c r="G864" s="12">
        <v>3.04</v>
      </c>
      <c r="H864" s="12">
        <v>1000.0</v>
      </c>
      <c r="I864" s="16">
        <v>44727.0</v>
      </c>
      <c r="J864" s="14">
        <v>3.39</v>
      </c>
      <c r="K864" s="14">
        <f t="shared" si="2"/>
        <v>1115.131579</v>
      </c>
      <c r="L864" s="15">
        <f t="shared" si="3"/>
        <v>0.1151315789</v>
      </c>
      <c r="M864" s="15">
        <f t="shared" si="4"/>
        <v>-0.1151315789</v>
      </c>
      <c r="N864" s="8">
        <f t="shared" si="5"/>
        <v>400</v>
      </c>
    </row>
    <row r="865" ht="12.75" customHeight="1">
      <c r="A865" s="7">
        <v>44328.0</v>
      </c>
      <c r="B865" s="8" t="s">
        <v>3113</v>
      </c>
      <c r="C865" s="8" t="s">
        <v>3114</v>
      </c>
      <c r="D865" s="11">
        <v>5.98292467E8</v>
      </c>
      <c r="E865" s="8" t="s">
        <v>24</v>
      </c>
      <c r="F865" s="8" t="str">
        <f t="shared" si="1"/>
        <v>BUY</v>
      </c>
      <c r="G865" s="12">
        <v>19.379999</v>
      </c>
      <c r="H865" s="12">
        <v>1000.0</v>
      </c>
      <c r="I865" s="7">
        <v>44418.0</v>
      </c>
      <c r="J865" s="14">
        <v>28.639999</v>
      </c>
      <c r="K865" s="14">
        <f t="shared" si="2"/>
        <v>1477.812202</v>
      </c>
      <c r="L865" s="15">
        <f t="shared" si="3"/>
        <v>0.4778122022</v>
      </c>
      <c r="M865" s="15">
        <f t="shared" si="4"/>
        <v>-0.4778122022</v>
      </c>
      <c r="N865" s="8">
        <f t="shared" si="5"/>
        <v>90</v>
      </c>
    </row>
    <row r="866" ht="12.75" customHeight="1">
      <c r="A866" s="7">
        <v>44328.0</v>
      </c>
      <c r="B866" s="8" t="s">
        <v>3303</v>
      </c>
      <c r="C866" s="8" t="s">
        <v>3304</v>
      </c>
      <c r="D866" s="11">
        <v>3.957325E7</v>
      </c>
      <c r="E866" s="8" t="s">
        <v>20</v>
      </c>
      <c r="F866" s="8" t="str">
        <f t="shared" si="1"/>
        <v>SELL</v>
      </c>
      <c r="G866" s="12">
        <v>80.82</v>
      </c>
      <c r="H866" s="12">
        <v>1000.0</v>
      </c>
      <c r="I866" s="16">
        <v>44727.0</v>
      </c>
      <c r="J866" s="14">
        <v>64.400002</v>
      </c>
      <c r="K866" s="14">
        <f t="shared" si="2"/>
        <v>796.832492</v>
      </c>
      <c r="L866" s="15">
        <f t="shared" si="3"/>
        <v>0.203167508</v>
      </c>
      <c r="M866" s="15">
        <f t="shared" si="4"/>
        <v>-0.203167508</v>
      </c>
      <c r="N866" s="8">
        <f t="shared" si="5"/>
        <v>399</v>
      </c>
    </row>
    <row r="867" ht="12.75" customHeight="1">
      <c r="A867" s="7">
        <v>44329.0</v>
      </c>
      <c r="B867" s="8" t="s">
        <v>3305</v>
      </c>
      <c r="C867" s="8" t="s">
        <v>3306</v>
      </c>
      <c r="D867" s="11">
        <v>2.24768212E8</v>
      </c>
      <c r="E867" s="8" t="s">
        <v>24</v>
      </c>
      <c r="F867" s="8" t="str">
        <f t="shared" si="1"/>
        <v>BUY</v>
      </c>
      <c r="G867" s="12">
        <v>7.06</v>
      </c>
      <c r="H867" s="12">
        <v>1000.0</v>
      </c>
      <c r="I867" s="16">
        <v>44727.0</v>
      </c>
      <c r="J867" s="14">
        <v>2.93</v>
      </c>
      <c r="K867" s="14">
        <f t="shared" si="2"/>
        <v>415.0141643</v>
      </c>
      <c r="L867" s="15">
        <f t="shared" si="3"/>
        <v>-0.5849858357</v>
      </c>
      <c r="M867" s="15">
        <f t="shared" si="4"/>
        <v>0.5849858357</v>
      </c>
      <c r="N867" s="8">
        <f t="shared" si="5"/>
        <v>398</v>
      </c>
    </row>
    <row r="868" ht="12.75" customHeight="1">
      <c r="A868" s="7">
        <v>44330.0</v>
      </c>
      <c r="B868" s="8" t="s">
        <v>3307</v>
      </c>
      <c r="C868" s="8" t="s">
        <v>3308</v>
      </c>
      <c r="D868" s="11">
        <v>5175825.0</v>
      </c>
      <c r="E868" s="8" t="s">
        <v>24</v>
      </c>
      <c r="F868" s="8" t="str">
        <f t="shared" si="1"/>
        <v>BUY</v>
      </c>
      <c r="G868" s="12">
        <v>0.25</v>
      </c>
      <c r="H868" s="12">
        <v>1000.0</v>
      </c>
      <c r="I868" s="16">
        <v>44727.0</v>
      </c>
      <c r="J868" s="14">
        <v>0.3</v>
      </c>
      <c r="K868" s="14">
        <f t="shared" si="2"/>
        <v>1200</v>
      </c>
      <c r="L868" s="15">
        <f t="shared" si="3"/>
        <v>0.2</v>
      </c>
      <c r="M868" s="15">
        <f t="shared" si="4"/>
        <v>-0.2</v>
      </c>
      <c r="N868" s="8">
        <f t="shared" si="5"/>
        <v>397</v>
      </c>
    </row>
    <row r="869" ht="12.75" customHeight="1">
      <c r="A869" s="7">
        <v>44333.0</v>
      </c>
      <c r="B869" s="8" t="s">
        <v>2585</v>
      </c>
      <c r="C869" s="8" t="s">
        <v>2586</v>
      </c>
      <c r="D869" s="11">
        <v>2.50726063E8</v>
      </c>
      <c r="E869" s="8" t="s">
        <v>24</v>
      </c>
      <c r="F869" s="8" t="str">
        <f t="shared" si="1"/>
        <v>BUY</v>
      </c>
      <c r="G869" s="12">
        <v>60.290001</v>
      </c>
      <c r="H869" s="12">
        <v>1000.0</v>
      </c>
      <c r="I869" s="16">
        <v>44727.0</v>
      </c>
      <c r="J869" s="14">
        <v>28.4</v>
      </c>
      <c r="K869" s="14">
        <f t="shared" si="2"/>
        <v>471.0565521</v>
      </c>
      <c r="L869" s="15">
        <f t="shared" si="3"/>
        <v>-0.5289434479</v>
      </c>
      <c r="M869" s="15">
        <f t="shared" si="4"/>
        <v>0.5289434479</v>
      </c>
      <c r="N869" s="8">
        <f t="shared" si="5"/>
        <v>394</v>
      </c>
    </row>
    <row r="870" ht="12.75" customHeight="1">
      <c r="A870" s="7">
        <v>44333.0</v>
      </c>
      <c r="B870" s="8" t="s">
        <v>3217</v>
      </c>
      <c r="C870" s="8" t="s">
        <v>3218</v>
      </c>
      <c r="D870" s="11">
        <v>5.1719178E7</v>
      </c>
      <c r="E870" s="8" t="s">
        <v>20</v>
      </c>
      <c r="F870" s="8" t="str">
        <f t="shared" si="1"/>
        <v>SELL</v>
      </c>
      <c r="G870" s="12">
        <v>57.369999</v>
      </c>
      <c r="H870" s="12">
        <v>1000.0</v>
      </c>
      <c r="I870" s="16">
        <v>44727.0</v>
      </c>
      <c r="J870" s="14">
        <v>4.29</v>
      </c>
      <c r="K870" s="14">
        <f t="shared" si="2"/>
        <v>74.77775971</v>
      </c>
      <c r="L870" s="15">
        <f t="shared" si="3"/>
        <v>0.9252222403</v>
      </c>
      <c r="M870" s="15">
        <f t="shared" si="4"/>
        <v>-0.9252222403</v>
      </c>
      <c r="N870" s="8">
        <f t="shared" si="5"/>
        <v>394</v>
      </c>
    </row>
    <row r="871" ht="12.75" customHeight="1">
      <c r="A871" s="7">
        <v>44334.0</v>
      </c>
      <c r="B871" s="8" t="s">
        <v>3309</v>
      </c>
      <c r="C871" s="8" t="s">
        <v>3310</v>
      </c>
      <c r="D871" s="11">
        <v>1.793075E8</v>
      </c>
      <c r="E871" s="8" t="s">
        <v>20</v>
      </c>
      <c r="F871" s="8" t="str">
        <f t="shared" si="1"/>
        <v>SELL</v>
      </c>
      <c r="G871" s="12">
        <v>7.32</v>
      </c>
      <c r="H871" s="12">
        <v>1000.0</v>
      </c>
      <c r="I871" s="16">
        <v>44727.0</v>
      </c>
      <c r="J871" s="14">
        <v>3.67</v>
      </c>
      <c r="K871" s="14">
        <f t="shared" si="2"/>
        <v>501.3661202</v>
      </c>
      <c r="L871" s="15">
        <f t="shared" si="3"/>
        <v>0.4986338798</v>
      </c>
      <c r="M871" s="15">
        <f t="shared" si="4"/>
        <v>-0.4986338798</v>
      </c>
      <c r="N871" s="8">
        <f t="shared" si="5"/>
        <v>393</v>
      </c>
    </row>
    <row r="872" ht="12.75" customHeight="1">
      <c r="A872" s="7">
        <v>44334.0</v>
      </c>
      <c r="B872" s="8" t="s">
        <v>2246</v>
      </c>
      <c r="C872" s="8" t="s">
        <v>2247</v>
      </c>
      <c r="D872" s="11">
        <v>1.89004565E8</v>
      </c>
      <c r="E872" s="8" t="s">
        <v>24</v>
      </c>
      <c r="F872" s="8" t="str">
        <f t="shared" si="1"/>
        <v>BUY</v>
      </c>
      <c r="G872" s="12">
        <v>28.83</v>
      </c>
      <c r="H872" s="12">
        <v>1000.0</v>
      </c>
      <c r="I872" s="16">
        <v>44727.0</v>
      </c>
      <c r="J872" s="14">
        <v>14.6</v>
      </c>
      <c r="K872" s="14">
        <f t="shared" si="2"/>
        <v>506.4169268</v>
      </c>
      <c r="L872" s="15">
        <f t="shared" si="3"/>
        <v>-0.4935830732</v>
      </c>
      <c r="M872" s="15">
        <f t="shared" si="4"/>
        <v>0.4935830732</v>
      </c>
      <c r="N872" s="8">
        <f t="shared" si="5"/>
        <v>393</v>
      </c>
    </row>
    <row r="873" ht="12.75" customHeight="1">
      <c r="A873" s="7">
        <v>44334.0</v>
      </c>
      <c r="B873" s="8" t="s">
        <v>3311</v>
      </c>
      <c r="C873" s="8" t="s">
        <v>3312</v>
      </c>
      <c r="D873" s="11">
        <v>1.1880889E9</v>
      </c>
      <c r="E873" s="8" t="s">
        <v>20</v>
      </c>
      <c r="F873" s="8" t="str">
        <f t="shared" si="1"/>
        <v>SELL</v>
      </c>
      <c r="G873" s="12">
        <v>50.380001</v>
      </c>
      <c r="H873" s="12">
        <v>1000.0</v>
      </c>
      <c r="I873" s="16">
        <v>44727.0</v>
      </c>
      <c r="J873" s="14">
        <v>30.610001</v>
      </c>
      <c r="K873" s="14">
        <f t="shared" si="2"/>
        <v>607.5823817</v>
      </c>
      <c r="L873" s="15">
        <f t="shared" si="3"/>
        <v>0.3924176183</v>
      </c>
      <c r="M873" s="15">
        <f t="shared" si="4"/>
        <v>-0.3924176183</v>
      </c>
      <c r="N873" s="8">
        <f t="shared" si="5"/>
        <v>393</v>
      </c>
    </row>
    <row r="874" ht="12.75" customHeight="1">
      <c r="A874" s="7">
        <v>44334.0</v>
      </c>
      <c r="B874" s="8" t="s">
        <v>3313</v>
      </c>
      <c r="C874" s="8" t="s">
        <v>3314</v>
      </c>
      <c r="D874" s="11">
        <v>1.972286461E9</v>
      </c>
      <c r="E874" s="8" t="s">
        <v>20</v>
      </c>
      <c r="F874" s="8" t="str">
        <f t="shared" si="1"/>
        <v>SELL</v>
      </c>
      <c r="G874" s="12">
        <v>25.559999</v>
      </c>
      <c r="H874" s="12">
        <v>1000.0</v>
      </c>
      <c r="I874" s="16">
        <v>44727.0</v>
      </c>
      <c r="J874" s="14">
        <v>4.86</v>
      </c>
      <c r="K874" s="14">
        <f t="shared" si="2"/>
        <v>190.1408525</v>
      </c>
      <c r="L874" s="15">
        <f t="shared" si="3"/>
        <v>0.8098591475</v>
      </c>
      <c r="M874" s="15">
        <f t="shared" si="4"/>
        <v>-0.8098591475</v>
      </c>
      <c r="N874" s="8">
        <f t="shared" si="5"/>
        <v>393</v>
      </c>
    </row>
    <row r="875" ht="12.75" customHeight="1">
      <c r="A875" s="7">
        <v>44335.0</v>
      </c>
      <c r="B875" s="8" t="s">
        <v>2958</v>
      </c>
      <c r="C875" s="8" t="s">
        <v>2959</v>
      </c>
      <c r="D875" s="11">
        <v>3.01016056E8</v>
      </c>
      <c r="E875" s="8" t="s">
        <v>24</v>
      </c>
      <c r="F875" s="8" t="str">
        <f t="shared" si="1"/>
        <v>BUY</v>
      </c>
      <c r="G875" s="12">
        <v>31.969999</v>
      </c>
      <c r="H875" s="12">
        <v>1000.0</v>
      </c>
      <c r="I875" s="16">
        <v>44727.0</v>
      </c>
      <c r="J875" s="14">
        <v>15.27</v>
      </c>
      <c r="K875" s="14">
        <f t="shared" si="2"/>
        <v>477.635298</v>
      </c>
      <c r="L875" s="15">
        <f t="shared" si="3"/>
        <v>-0.522364702</v>
      </c>
      <c r="M875" s="15">
        <f t="shared" si="4"/>
        <v>0.522364702</v>
      </c>
      <c r="N875" s="8">
        <f t="shared" si="5"/>
        <v>392</v>
      </c>
    </row>
    <row r="876" ht="12.75" customHeight="1">
      <c r="A876" s="7">
        <v>44335.0</v>
      </c>
      <c r="B876" s="8" t="s">
        <v>3264</v>
      </c>
      <c r="C876" s="8" t="s">
        <v>3265</v>
      </c>
      <c r="D876" s="11">
        <v>4.69545839E8</v>
      </c>
      <c r="E876" s="8" t="s">
        <v>24</v>
      </c>
      <c r="F876" s="8" t="str">
        <f t="shared" si="1"/>
        <v>BUY</v>
      </c>
      <c r="G876" s="12">
        <v>13.98</v>
      </c>
      <c r="H876" s="12">
        <v>1000.0</v>
      </c>
      <c r="I876" s="16">
        <v>44727.0</v>
      </c>
      <c r="J876" s="14">
        <v>3.54</v>
      </c>
      <c r="K876" s="14">
        <f t="shared" si="2"/>
        <v>253.2188841</v>
      </c>
      <c r="L876" s="15">
        <f t="shared" si="3"/>
        <v>-0.7467811159</v>
      </c>
      <c r="M876" s="15">
        <f t="shared" si="4"/>
        <v>0.7467811159</v>
      </c>
      <c r="N876" s="8">
        <f t="shared" si="5"/>
        <v>392</v>
      </c>
    </row>
    <row r="877" ht="12.75" customHeight="1">
      <c r="A877" s="7">
        <v>44336.0</v>
      </c>
      <c r="B877" s="8" t="s">
        <v>3317</v>
      </c>
      <c r="C877" s="8" t="s">
        <v>3318</v>
      </c>
      <c r="D877" s="11">
        <v>2.0687418E7</v>
      </c>
      <c r="E877" s="8" t="s">
        <v>24</v>
      </c>
      <c r="F877" s="8" t="str">
        <f t="shared" si="1"/>
        <v>BUY</v>
      </c>
      <c r="G877" s="12">
        <v>75.400002</v>
      </c>
      <c r="H877" s="12">
        <v>1000.0</v>
      </c>
      <c r="I877" s="16">
        <v>44727.0</v>
      </c>
      <c r="J877" s="14">
        <v>7.28</v>
      </c>
      <c r="K877" s="14">
        <f t="shared" si="2"/>
        <v>96.55172158</v>
      </c>
      <c r="L877" s="15">
        <f t="shared" si="3"/>
        <v>-0.9034482784</v>
      </c>
      <c r="M877" s="15">
        <f t="shared" si="4"/>
        <v>0.9034482784</v>
      </c>
      <c r="N877" s="8">
        <f t="shared" si="5"/>
        <v>391</v>
      </c>
    </row>
    <row r="878" ht="12.75" customHeight="1">
      <c r="A878" s="16">
        <v>44336.0</v>
      </c>
      <c r="B878" s="8" t="s">
        <v>3319</v>
      </c>
      <c r="C878" s="8" t="s">
        <v>3320</v>
      </c>
      <c r="D878" s="11">
        <v>1.216323E9</v>
      </c>
      <c r="E878" s="18" t="s">
        <v>24</v>
      </c>
      <c r="F878" s="17" t="str">
        <f t="shared" si="1"/>
        <v>BUY</v>
      </c>
      <c r="G878" s="12">
        <v>22.641993</v>
      </c>
      <c r="H878" s="12">
        <v>1000.0</v>
      </c>
      <c r="I878" s="16">
        <v>44340.0</v>
      </c>
      <c r="J878" s="14">
        <v>22.866072</v>
      </c>
      <c r="K878" s="14">
        <f t="shared" si="2"/>
        <v>1009.896611</v>
      </c>
      <c r="L878" s="15">
        <f t="shared" si="3"/>
        <v>0.009896611133</v>
      </c>
      <c r="M878" s="15">
        <f t="shared" si="4"/>
        <v>-0.009896611133</v>
      </c>
      <c r="N878" s="8">
        <f t="shared" si="5"/>
        <v>4</v>
      </c>
    </row>
    <row r="879" ht="12.75" customHeight="1">
      <c r="A879" s="7">
        <v>44337.0</v>
      </c>
      <c r="B879" s="8" t="s">
        <v>3321</v>
      </c>
      <c r="C879" s="8" t="s">
        <v>3322</v>
      </c>
      <c r="D879" s="11">
        <v>5.17656607E8</v>
      </c>
      <c r="E879" s="8" t="s">
        <v>24</v>
      </c>
      <c r="F879" s="8" t="str">
        <f t="shared" si="1"/>
        <v>BUY</v>
      </c>
      <c r="G879" s="12">
        <v>17.389999</v>
      </c>
      <c r="H879" s="12">
        <v>1000.0</v>
      </c>
      <c r="I879" s="16">
        <v>44727.0</v>
      </c>
      <c r="J879" s="14">
        <v>4.14</v>
      </c>
      <c r="K879" s="14">
        <f t="shared" si="2"/>
        <v>238.0678688</v>
      </c>
      <c r="L879" s="15">
        <f t="shared" si="3"/>
        <v>-0.7619321312</v>
      </c>
      <c r="M879" s="15">
        <f t="shared" si="4"/>
        <v>0.7619321312</v>
      </c>
      <c r="N879" s="8">
        <f t="shared" si="5"/>
        <v>390</v>
      </c>
    </row>
    <row r="880" ht="12.75" customHeight="1">
      <c r="A880" s="16">
        <v>44340.0</v>
      </c>
      <c r="B880" s="8" t="s">
        <v>3319</v>
      </c>
      <c r="C880" s="8" t="s">
        <v>3320</v>
      </c>
      <c r="D880" s="11">
        <v>1.216323E9</v>
      </c>
      <c r="E880" s="17" t="s">
        <v>20</v>
      </c>
      <c r="F880" s="18" t="str">
        <f t="shared" si="1"/>
        <v>SELL</v>
      </c>
      <c r="G880" s="12">
        <v>22.866072</v>
      </c>
      <c r="H880" s="12">
        <v>1000.0</v>
      </c>
      <c r="I880" s="16">
        <v>44727.0</v>
      </c>
      <c r="J880" s="14">
        <v>12.599197</v>
      </c>
      <c r="K880" s="14">
        <f t="shared" si="2"/>
        <v>550.9996207</v>
      </c>
      <c r="L880" s="15">
        <f t="shared" si="3"/>
        <v>0.4490003793</v>
      </c>
      <c r="M880" s="15">
        <f t="shared" si="4"/>
        <v>-0.4490003793</v>
      </c>
      <c r="N880" s="8">
        <f t="shared" si="5"/>
        <v>387</v>
      </c>
    </row>
    <row r="881" ht="12.75" customHeight="1">
      <c r="A881" s="7">
        <v>44341.0</v>
      </c>
      <c r="B881" s="8" t="s">
        <v>3323</v>
      </c>
      <c r="C881" s="8" t="s">
        <v>3324</v>
      </c>
      <c r="D881" s="11">
        <v>1.5524715E9</v>
      </c>
      <c r="E881" s="8" t="s">
        <v>24</v>
      </c>
      <c r="F881" s="8" t="str">
        <f t="shared" si="1"/>
        <v>BUY</v>
      </c>
      <c r="G881" s="12">
        <v>27.870001</v>
      </c>
      <c r="H881" s="12">
        <v>1000.0</v>
      </c>
      <c r="I881" s="16">
        <v>44727.0</v>
      </c>
      <c r="J881" s="14">
        <v>19.559999</v>
      </c>
      <c r="K881" s="14">
        <f t="shared" si="2"/>
        <v>701.8298636</v>
      </c>
      <c r="L881" s="15">
        <f t="shared" si="3"/>
        <v>-0.2981701364</v>
      </c>
      <c r="M881" s="15">
        <f t="shared" si="4"/>
        <v>0.2981701364</v>
      </c>
      <c r="N881" s="8">
        <f t="shared" si="5"/>
        <v>386</v>
      </c>
    </row>
    <row r="882" ht="12.75" customHeight="1">
      <c r="A882" s="7">
        <v>44343.0</v>
      </c>
      <c r="B882" s="8" t="s">
        <v>3325</v>
      </c>
      <c r="C882" s="8" t="s">
        <v>3326</v>
      </c>
      <c r="D882" s="11">
        <v>8.6162512E8</v>
      </c>
      <c r="E882" s="8" t="s">
        <v>20</v>
      </c>
      <c r="F882" s="8" t="str">
        <f t="shared" si="1"/>
        <v>SELL</v>
      </c>
      <c r="G882" s="12">
        <v>26.0</v>
      </c>
      <c r="H882" s="12">
        <v>1000.0</v>
      </c>
      <c r="I882" s="16">
        <v>44621.0</v>
      </c>
      <c r="J882" s="14">
        <v>9.33</v>
      </c>
      <c r="K882" s="14">
        <f t="shared" si="2"/>
        <v>358.8461538</v>
      </c>
      <c r="L882" s="15">
        <f t="shared" si="3"/>
        <v>0.6411538462</v>
      </c>
      <c r="M882" s="15">
        <f t="shared" si="4"/>
        <v>-0.6411538462</v>
      </c>
      <c r="N882" s="8">
        <f t="shared" si="5"/>
        <v>278</v>
      </c>
    </row>
    <row r="883" ht="12.75" customHeight="1">
      <c r="A883" s="7">
        <v>44354.0</v>
      </c>
      <c r="B883" s="8" t="s">
        <v>3327</v>
      </c>
      <c r="C883" s="8" t="s">
        <v>3328</v>
      </c>
      <c r="D883" s="11">
        <v>2.3241E8</v>
      </c>
      <c r="E883" s="8" t="s">
        <v>20</v>
      </c>
      <c r="F883" s="8" t="str">
        <f t="shared" si="1"/>
        <v>SELL</v>
      </c>
      <c r="G883" s="12">
        <v>3.44</v>
      </c>
      <c r="H883" s="12">
        <v>1000.0</v>
      </c>
      <c r="I883" s="16">
        <v>44727.0</v>
      </c>
      <c r="J883" s="14">
        <v>0.353</v>
      </c>
      <c r="K883" s="14">
        <f t="shared" si="2"/>
        <v>102.6162791</v>
      </c>
      <c r="L883" s="15">
        <f t="shared" si="3"/>
        <v>0.8973837209</v>
      </c>
      <c r="M883" s="15">
        <f t="shared" si="4"/>
        <v>-0.8973837209</v>
      </c>
      <c r="N883" s="8">
        <f t="shared" si="5"/>
        <v>373</v>
      </c>
    </row>
    <row r="884" ht="12.75" customHeight="1">
      <c r="A884" s="7">
        <v>44354.0</v>
      </c>
      <c r="B884" s="8" t="s">
        <v>3329</v>
      </c>
      <c r="C884" s="8" t="s">
        <v>3330</v>
      </c>
      <c r="D884" s="11">
        <v>2.48772234E8</v>
      </c>
      <c r="E884" s="8" t="s">
        <v>24</v>
      </c>
      <c r="F884" s="8" t="str">
        <f t="shared" si="1"/>
        <v>BUY</v>
      </c>
      <c r="G884" s="12">
        <v>10.61</v>
      </c>
      <c r="H884" s="12">
        <v>1000.0</v>
      </c>
      <c r="I884" s="16">
        <v>44452.0</v>
      </c>
      <c r="J884" s="14">
        <v>9.29</v>
      </c>
      <c r="K884" s="14">
        <f t="shared" si="2"/>
        <v>875.5890669</v>
      </c>
      <c r="L884" s="15">
        <f t="shared" si="3"/>
        <v>-0.1244109331</v>
      </c>
      <c r="M884" s="15">
        <f t="shared" si="4"/>
        <v>0.1244109331</v>
      </c>
      <c r="N884" s="8">
        <f t="shared" si="5"/>
        <v>98</v>
      </c>
    </row>
    <row r="885" ht="12.75" customHeight="1">
      <c r="A885" s="7">
        <v>44355.0</v>
      </c>
      <c r="B885" s="8" t="s">
        <v>681</v>
      </c>
      <c r="C885" s="8" t="s">
        <v>682</v>
      </c>
      <c r="D885" s="11">
        <v>1.7341689E9</v>
      </c>
      <c r="E885" s="8" t="s">
        <v>20</v>
      </c>
      <c r="F885" s="8" t="str">
        <f t="shared" si="1"/>
        <v>SELL</v>
      </c>
      <c r="G885" s="12">
        <v>216.93</v>
      </c>
      <c r="H885" s="12">
        <v>1000.0</v>
      </c>
      <c r="I885" s="16">
        <v>44714.0</v>
      </c>
      <c r="J885" s="14">
        <v>147.15</v>
      </c>
      <c r="K885" s="14">
        <f t="shared" si="2"/>
        <v>678.329415</v>
      </c>
      <c r="L885" s="15">
        <f t="shared" si="3"/>
        <v>0.321670585</v>
      </c>
      <c r="M885" s="15">
        <f t="shared" si="4"/>
        <v>-0.321670585</v>
      </c>
      <c r="N885" s="8">
        <f t="shared" si="5"/>
        <v>359</v>
      </c>
    </row>
    <row r="886" ht="12.75" customHeight="1">
      <c r="A886" s="7">
        <v>44357.0</v>
      </c>
      <c r="B886" s="8" t="s">
        <v>3276</v>
      </c>
      <c r="C886" s="8" t="s">
        <v>3277</v>
      </c>
      <c r="D886" s="11">
        <v>9.1838096E8</v>
      </c>
      <c r="E886" s="8" t="s">
        <v>20</v>
      </c>
      <c r="F886" s="8" t="str">
        <f t="shared" si="1"/>
        <v>SELL</v>
      </c>
      <c r="G886" s="12">
        <v>10.99</v>
      </c>
      <c r="H886" s="12">
        <v>1000.0</v>
      </c>
      <c r="I886" s="16">
        <v>44552.0</v>
      </c>
      <c r="J886" s="14">
        <v>6.51</v>
      </c>
      <c r="K886" s="14">
        <f t="shared" si="2"/>
        <v>592.3566879</v>
      </c>
      <c r="L886" s="15">
        <f t="shared" si="3"/>
        <v>0.4076433121</v>
      </c>
      <c r="M886" s="15">
        <f t="shared" si="4"/>
        <v>-0.4076433121</v>
      </c>
      <c r="N886" s="8">
        <f t="shared" si="5"/>
        <v>195</v>
      </c>
    </row>
    <row r="887" ht="12.75" customHeight="1">
      <c r="A887" s="16">
        <v>44357.0</v>
      </c>
      <c r="B887" s="8" t="s">
        <v>3331</v>
      </c>
      <c r="C887" s="8" t="s">
        <v>3332</v>
      </c>
      <c r="D887" s="11">
        <v>1.4902816E9</v>
      </c>
      <c r="E887" s="18" t="s">
        <v>24</v>
      </c>
      <c r="F887" s="17" t="str">
        <f t="shared" si="1"/>
        <v>BUY</v>
      </c>
      <c r="G887" s="12">
        <v>18.314781</v>
      </c>
      <c r="H887" s="12">
        <v>1000.0</v>
      </c>
      <c r="I887" s="16">
        <v>44635.0</v>
      </c>
      <c r="J887" s="14">
        <v>38.278854</v>
      </c>
      <c r="K887" s="14">
        <f t="shared" si="2"/>
        <v>2090.05251</v>
      </c>
      <c r="L887" s="15">
        <f t="shared" si="3"/>
        <v>1.09005251</v>
      </c>
      <c r="M887" s="15">
        <f t="shared" si="4"/>
        <v>-1.09005251</v>
      </c>
      <c r="N887" s="8">
        <f t="shared" si="5"/>
        <v>278</v>
      </c>
    </row>
    <row r="888" ht="12.75" customHeight="1">
      <c r="A888" s="7">
        <v>44361.0</v>
      </c>
      <c r="B888" s="8" t="s">
        <v>3333</v>
      </c>
      <c r="C888" s="8" t="s">
        <v>3334</v>
      </c>
      <c r="D888" s="11">
        <v>4.87927584E8</v>
      </c>
      <c r="E888" s="8" t="s">
        <v>24</v>
      </c>
      <c r="F888" s="8" t="str">
        <f t="shared" si="1"/>
        <v>BUY</v>
      </c>
      <c r="G888" s="12">
        <v>9.51</v>
      </c>
      <c r="H888" s="12">
        <v>1000.0</v>
      </c>
      <c r="I888" s="16">
        <v>44727.0</v>
      </c>
      <c r="J888" s="14">
        <v>2.93</v>
      </c>
      <c r="K888" s="14">
        <f t="shared" si="2"/>
        <v>308.0967403</v>
      </c>
      <c r="L888" s="15">
        <f t="shared" si="3"/>
        <v>-0.6919032597</v>
      </c>
      <c r="M888" s="15">
        <f t="shared" si="4"/>
        <v>0.6919032597</v>
      </c>
      <c r="N888" s="8">
        <f t="shared" si="5"/>
        <v>366</v>
      </c>
    </row>
    <row r="889" ht="12.75" customHeight="1">
      <c r="A889" s="7">
        <v>44365.0</v>
      </c>
      <c r="B889" s="8" t="s">
        <v>3335</v>
      </c>
      <c r="C889" s="8" t="s">
        <v>3336</v>
      </c>
      <c r="D889" s="11">
        <v>1.0368984E8</v>
      </c>
      <c r="E889" s="8" t="s">
        <v>24</v>
      </c>
      <c r="F889" s="8" t="str">
        <f t="shared" si="1"/>
        <v>BUY</v>
      </c>
      <c r="G889" s="12">
        <v>50.900002</v>
      </c>
      <c r="H889" s="12">
        <v>1000.0</v>
      </c>
      <c r="I889" s="16">
        <v>44727.0</v>
      </c>
      <c r="J889" s="14">
        <v>6.01</v>
      </c>
      <c r="K889" s="14">
        <f t="shared" si="2"/>
        <v>118.0746515</v>
      </c>
      <c r="L889" s="15">
        <f t="shared" si="3"/>
        <v>-0.8819253485</v>
      </c>
      <c r="M889" s="15">
        <f t="shared" si="4"/>
        <v>0.8819253485</v>
      </c>
      <c r="N889" s="8">
        <f t="shared" si="5"/>
        <v>362</v>
      </c>
    </row>
    <row r="890" ht="12.75" customHeight="1">
      <c r="A890" s="16">
        <v>44365.0</v>
      </c>
      <c r="B890" s="8" t="s">
        <v>1892</v>
      </c>
      <c r="C890" s="8" t="s">
        <v>1893</v>
      </c>
      <c r="D890" s="11">
        <v>1.964293212E9</v>
      </c>
      <c r="E890" s="18" t="s">
        <v>24</v>
      </c>
      <c r="F890" s="17" t="str">
        <f t="shared" si="1"/>
        <v>BUY</v>
      </c>
      <c r="G890" s="12">
        <v>60.962841</v>
      </c>
      <c r="H890" s="12">
        <v>1000.0</v>
      </c>
      <c r="I890" s="16">
        <v>44727.0</v>
      </c>
      <c r="J890" s="14">
        <v>46.717762</v>
      </c>
      <c r="K890" s="14">
        <f t="shared" si="2"/>
        <v>766.3317725</v>
      </c>
      <c r="L890" s="15">
        <f t="shared" si="3"/>
        <v>-0.2336682275</v>
      </c>
      <c r="M890" s="15">
        <f t="shared" si="4"/>
        <v>0.2336682275</v>
      </c>
      <c r="N890" s="8">
        <f t="shared" si="5"/>
        <v>362</v>
      </c>
    </row>
    <row r="891" ht="12.75" customHeight="1">
      <c r="A891" s="7">
        <v>44368.0</v>
      </c>
      <c r="B891" s="8" t="s">
        <v>3288</v>
      </c>
      <c r="C891" s="8" t="s">
        <v>3289</v>
      </c>
      <c r="D891" s="11">
        <v>1.008533682E9</v>
      </c>
      <c r="E891" s="8" t="s">
        <v>20</v>
      </c>
      <c r="F891" s="8" t="str">
        <f t="shared" si="1"/>
        <v>SELL</v>
      </c>
      <c r="G891" s="12">
        <v>111.120003</v>
      </c>
      <c r="H891" s="12">
        <v>1000.0</v>
      </c>
      <c r="I891" s="16">
        <v>44727.0</v>
      </c>
      <c r="J891" s="14">
        <v>26.58</v>
      </c>
      <c r="K891" s="14">
        <f t="shared" si="2"/>
        <v>239.2008575</v>
      </c>
      <c r="L891" s="15">
        <f t="shared" si="3"/>
        <v>0.7607991425</v>
      </c>
      <c r="M891" s="15">
        <f t="shared" si="4"/>
        <v>-0.7607991425</v>
      </c>
      <c r="N891" s="8">
        <f t="shared" si="5"/>
        <v>359</v>
      </c>
    </row>
    <row r="892" ht="12.75" customHeight="1">
      <c r="A892" s="7">
        <v>44368.0</v>
      </c>
      <c r="B892" s="8" t="s">
        <v>3341</v>
      </c>
      <c r="C892" s="8" t="s">
        <v>3342</v>
      </c>
      <c r="D892" s="11">
        <v>3.440067E8</v>
      </c>
      <c r="E892" s="8" t="s">
        <v>20</v>
      </c>
      <c r="F892" s="8" t="str">
        <f t="shared" si="1"/>
        <v>SELL</v>
      </c>
      <c r="G892" s="12">
        <v>7.91</v>
      </c>
      <c r="H892" s="12">
        <v>1000.0</v>
      </c>
      <c r="I892" s="16">
        <v>44651.0</v>
      </c>
      <c r="J892" s="14">
        <v>4.68</v>
      </c>
      <c r="K892" s="14">
        <f t="shared" si="2"/>
        <v>591.6561315</v>
      </c>
      <c r="L892" s="15">
        <f t="shared" si="3"/>
        <v>0.4083438685</v>
      </c>
      <c r="M892" s="15">
        <f t="shared" si="4"/>
        <v>-0.4083438685</v>
      </c>
      <c r="N892" s="8">
        <f t="shared" si="5"/>
        <v>283</v>
      </c>
    </row>
    <row r="893" ht="12.75" customHeight="1">
      <c r="A893" s="16">
        <v>44368.0</v>
      </c>
      <c r="B893" s="8" t="s">
        <v>3248</v>
      </c>
      <c r="C893" s="8" t="s">
        <v>3249</v>
      </c>
      <c r="D893" s="11">
        <v>1.829032145E9</v>
      </c>
      <c r="E893" s="18" t="s">
        <v>24</v>
      </c>
      <c r="F893" s="17" t="str">
        <f t="shared" si="1"/>
        <v>BUY</v>
      </c>
      <c r="G893" s="12">
        <v>21.799999</v>
      </c>
      <c r="H893" s="12">
        <v>1000.0</v>
      </c>
      <c r="I893" s="16">
        <v>44650.0</v>
      </c>
      <c r="J893" s="14">
        <v>19.73</v>
      </c>
      <c r="K893" s="14">
        <f t="shared" si="2"/>
        <v>905.0459131</v>
      </c>
      <c r="L893" s="15">
        <f t="shared" si="3"/>
        <v>-0.09495408692</v>
      </c>
      <c r="M893" s="15">
        <f t="shared" si="4"/>
        <v>0.09495408692</v>
      </c>
      <c r="N893" s="8">
        <f t="shared" si="5"/>
        <v>282</v>
      </c>
    </row>
    <row r="894" ht="12.75" customHeight="1">
      <c r="A894" s="7">
        <v>44369.0</v>
      </c>
      <c r="B894" s="8" t="s">
        <v>3345</v>
      </c>
      <c r="C894" s="8" t="s">
        <v>3346</v>
      </c>
      <c r="D894" s="11">
        <v>6.04002368E8</v>
      </c>
      <c r="E894" s="8" t="s">
        <v>24</v>
      </c>
      <c r="F894" s="8" t="str">
        <f t="shared" si="1"/>
        <v>BUY</v>
      </c>
      <c r="G894" s="12">
        <v>12.130232</v>
      </c>
      <c r="H894" s="12">
        <v>1000.0</v>
      </c>
      <c r="I894" s="16">
        <v>44727.0</v>
      </c>
      <c r="J894" s="14">
        <v>1.89</v>
      </c>
      <c r="K894" s="14">
        <f t="shared" si="2"/>
        <v>155.8090562</v>
      </c>
      <c r="L894" s="15">
        <f t="shared" si="3"/>
        <v>-0.8441909438</v>
      </c>
      <c r="M894" s="15">
        <f t="shared" si="4"/>
        <v>0.8441909438</v>
      </c>
      <c r="N894" s="8">
        <f t="shared" si="5"/>
        <v>358</v>
      </c>
    </row>
    <row r="895" ht="12.75" customHeight="1">
      <c r="A895" s="7">
        <v>44370.0</v>
      </c>
      <c r="B895" s="8" t="s">
        <v>2102</v>
      </c>
      <c r="C895" s="8" t="s">
        <v>2103</v>
      </c>
      <c r="D895" s="11">
        <v>1.181589994E9</v>
      </c>
      <c r="E895" s="8" t="s">
        <v>24</v>
      </c>
      <c r="F895" s="8" t="str">
        <f t="shared" si="1"/>
        <v>BUY</v>
      </c>
      <c r="G895" s="12">
        <v>24.82</v>
      </c>
      <c r="H895" s="12">
        <v>1000.0</v>
      </c>
      <c r="I895" s="16">
        <v>44727.0</v>
      </c>
      <c r="J895" s="14">
        <v>16.75</v>
      </c>
      <c r="K895" s="14">
        <f t="shared" si="2"/>
        <v>674.8589847</v>
      </c>
      <c r="L895" s="15">
        <f t="shared" si="3"/>
        <v>-0.3251410153</v>
      </c>
      <c r="M895" s="15">
        <f t="shared" si="4"/>
        <v>0.3251410153</v>
      </c>
      <c r="N895" s="8">
        <f t="shared" si="5"/>
        <v>357</v>
      </c>
    </row>
    <row r="896" ht="12.75" customHeight="1">
      <c r="A896" s="7">
        <v>44370.0</v>
      </c>
      <c r="B896" s="8" t="s">
        <v>3349</v>
      </c>
      <c r="C896" s="8" t="s">
        <v>3350</v>
      </c>
      <c r="D896" s="11">
        <v>6.925927E7</v>
      </c>
      <c r="E896" s="8" t="s">
        <v>24</v>
      </c>
      <c r="F896" s="8" t="str">
        <f t="shared" si="1"/>
        <v>BUY</v>
      </c>
      <c r="G896" s="12">
        <v>17.65</v>
      </c>
      <c r="H896" s="12">
        <v>1000.0</v>
      </c>
      <c r="I896" s="16">
        <v>44727.0</v>
      </c>
      <c r="J896" s="14">
        <v>3.34</v>
      </c>
      <c r="K896" s="14">
        <f t="shared" si="2"/>
        <v>189.2351275</v>
      </c>
      <c r="L896" s="15">
        <f t="shared" si="3"/>
        <v>-0.8107648725</v>
      </c>
      <c r="M896" s="15">
        <f t="shared" si="4"/>
        <v>0.8107648725</v>
      </c>
      <c r="N896" s="8">
        <f t="shared" si="5"/>
        <v>357</v>
      </c>
    </row>
    <row r="897" ht="12.75" customHeight="1">
      <c r="A897" s="7">
        <v>44372.0</v>
      </c>
      <c r="B897" s="8" t="s">
        <v>1917</v>
      </c>
      <c r="C897" s="8" t="s">
        <v>1918</v>
      </c>
      <c r="D897" s="11">
        <v>1.31624388E9</v>
      </c>
      <c r="E897" s="8" t="s">
        <v>20</v>
      </c>
      <c r="F897" s="8" t="str">
        <f t="shared" si="1"/>
        <v>SELL</v>
      </c>
      <c r="G897" s="12">
        <v>4.74</v>
      </c>
      <c r="H897" s="12">
        <v>1000.0</v>
      </c>
      <c r="I897" s="16">
        <v>44727.0</v>
      </c>
      <c r="J897" s="14">
        <v>3.63</v>
      </c>
      <c r="K897" s="14">
        <f t="shared" si="2"/>
        <v>765.8227848</v>
      </c>
      <c r="L897" s="15">
        <f t="shared" si="3"/>
        <v>0.2341772152</v>
      </c>
      <c r="M897" s="15">
        <f t="shared" si="4"/>
        <v>-0.2341772152</v>
      </c>
      <c r="N897" s="8">
        <f t="shared" si="5"/>
        <v>355</v>
      </c>
    </row>
    <row r="898" ht="12.75" customHeight="1">
      <c r="A898" s="7">
        <v>44372.0</v>
      </c>
      <c r="B898" s="8" t="s">
        <v>3351</v>
      </c>
      <c r="C898" s="8" t="s">
        <v>3352</v>
      </c>
      <c r="D898" s="11">
        <v>8.5162584E8</v>
      </c>
      <c r="E898" s="8" t="s">
        <v>20</v>
      </c>
      <c r="F898" s="8" t="str">
        <f t="shared" si="1"/>
        <v>SELL</v>
      </c>
      <c r="G898" s="12">
        <v>17.65</v>
      </c>
      <c r="H898" s="12">
        <v>1000.0</v>
      </c>
      <c r="I898" s="16">
        <v>44727.0</v>
      </c>
      <c r="J898" s="14">
        <v>11.36</v>
      </c>
      <c r="K898" s="14">
        <f t="shared" si="2"/>
        <v>643.6260623</v>
      </c>
      <c r="L898" s="15">
        <f t="shared" si="3"/>
        <v>0.3563739377</v>
      </c>
      <c r="M898" s="15">
        <f t="shared" si="4"/>
        <v>-0.3563739377</v>
      </c>
      <c r="N898" s="8">
        <f t="shared" si="5"/>
        <v>355</v>
      </c>
    </row>
    <row r="899" ht="12.75" customHeight="1">
      <c r="A899" s="7">
        <v>44375.0</v>
      </c>
      <c r="B899" s="8" t="s">
        <v>3353</v>
      </c>
      <c r="C899" s="8" t="s">
        <v>3354</v>
      </c>
      <c r="D899" s="11">
        <v>2.38984991E8</v>
      </c>
      <c r="E899" s="8" t="s">
        <v>20</v>
      </c>
      <c r="F899" s="8" t="str">
        <f t="shared" si="1"/>
        <v>SELL</v>
      </c>
      <c r="G899" s="12">
        <v>9.68</v>
      </c>
      <c r="H899" s="12">
        <v>1000.0</v>
      </c>
      <c r="I899" s="16">
        <v>44453.0</v>
      </c>
      <c r="J899" s="14">
        <v>8.19</v>
      </c>
      <c r="K899" s="14">
        <f t="shared" si="2"/>
        <v>846.0743802</v>
      </c>
      <c r="L899" s="15">
        <f t="shared" si="3"/>
        <v>0.1539256198</v>
      </c>
      <c r="M899" s="15">
        <f t="shared" si="4"/>
        <v>-0.1539256198</v>
      </c>
      <c r="N899" s="8">
        <f t="shared" si="5"/>
        <v>78</v>
      </c>
    </row>
    <row r="900" ht="12.75" customHeight="1">
      <c r="A900" s="7">
        <v>44376.0</v>
      </c>
      <c r="B900" s="8" t="s">
        <v>3359</v>
      </c>
      <c r="C900" s="8" t="s">
        <v>3360</v>
      </c>
      <c r="D900" s="11">
        <v>5.25830693E8</v>
      </c>
      <c r="E900" s="8" t="s">
        <v>20</v>
      </c>
      <c r="F900" s="8" t="str">
        <f t="shared" si="1"/>
        <v>SELL</v>
      </c>
      <c r="G900" s="12">
        <v>11.52</v>
      </c>
      <c r="H900" s="12">
        <v>1000.0</v>
      </c>
      <c r="I900" s="7">
        <v>44403.0</v>
      </c>
      <c r="J900" s="14">
        <v>8.58</v>
      </c>
      <c r="K900" s="14">
        <f t="shared" si="2"/>
        <v>744.7916667</v>
      </c>
      <c r="L900" s="15">
        <f t="shared" si="3"/>
        <v>0.2552083333</v>
      </c>
      <c r="M900" s="15">
        <f t="shared" si="4"/>
        <v>-0.2552083333</v>
      </c>
      <c r="N900" s="8">
        <f t="shared" si="5"/>
        <v>27</v>
      </c>
    </row>
    <row r="901" ht="12.75" customHeight="1">
      <c r="A901" s="16">
        <v>44377.0</v>
      </c>
      <c r="B901" s="8" t="s">
        <v>3363</v>
      </c>
      <c r="C901" s="8" t="s">
        <v>3364</v>
      </c>
      <c r="D901" s="11">
        <v>2.79552E8</v>
      </c>
      <c r="E901" s="17" t="s">
        <v>20</v>
      </c>
      <c r="F901" s="18" t="str">
        <f t="shared" si="1"/>
        <v>SELL</v>
      </c>
      <c r="G901" s="12">
        <v>13.963347</v>
      </c>
      <c r="H901" s="12">
        <v>1000.0</v>
      </c>
      <c r="I901" s="16">
        <v>44727.0</v>
      </c>
      <c r="J901" s="14">
        <v>7.73</v>
      </c>
      <c r="K901" s="14">
        <f t="shared" si="2"/>
        <v>553.5922011</v>
      </c>
      <c r="L901" s="15">
        <f t="shared" si="3"/>
        <v>0.4464077989</v>
      </c>
      <c r="M901" s="15">
        <f t="shared" si="4"/>
        <v>-0.4464077989</v>
      </c>
      <c r="N901" s="8">
        <f t="shared" si="5"/>
        <v>350</v>
      </c>
    </row>
    <row r="902" ht="12.75" customHeight="1">
      <c r="A902" s="7">
        <v>44383.0</v>
      </c>
      <c r="B902" s="8" t="s">
        <v>3117</v>
      </c>
      <c r="C902" s="8" t="s">
        <v>3118</v>
      </c>
      <c r="D902" s="11">
        <v>7.24166277E8</v>
      </c>
      <c r="E902" s="8" t="s">
        <v>24</v>
      </c>
      <c r="F902" s="8" t="str">
        <f t="shared" si="1"/>
        <v>BUY</v>
      </c>
      <c r="G902" s="12">
        <v>7.6</v>
      </c>
      <c r="H902" s="12">
        <v>1000.0</v>
      </c>
      <c r="I902" s="16">
        <v>44727.0</v>
      </c>
      <c r="J902" s="14">
        <v>3.03</v>
      </c>
      <c r="K902" s="14">
        <f t="shared" si="2"/>
        <v>398.6842105</v>
      </c>
      <c r="L902" s="15">
        <f t="shared" si="3"/>
        <v>-0.6013157895</v>
      </c>
      <c r="M902" s="15">
        <f t="shared" si="4"/>
        <v>0.6013157895</v>
      </c>
      <c r="N902" s="8">
        <f t="shared" si="5"/>
        <v>344</v>
      </c>
    </row>
    <row r="903" ht="12.75" customHeight="1">
      <c r="A903" s="7">
        <v>44383.0</v>
      </c>
      <c r="B903" s="8" t="s">
        <v>3026</v>
      </c>
      <c r="C903" s="8" t="s">
        <v>3027</v>
      </c>
      <c r="D903" s="11">
        <v>1.993607583E9</v>
      </c>
      <c r="E903" s="8" t="s">
        <v>20</v>
      </c>
      <c r="F903" s="8" t="str">
        <f t="shared" si="1"/>
        <v>SELL</v>
      </c>
      <c r="G903" s="12">
        <v>34.470001</v>
      </c>
      <c r="H903" s="12">
        <v>1000.0</v>
      </c>
      <c r="I903" s="16">
        <v>44727.0</v>
      </c>
      <c r="J903" s="14">
        <v>17.58</v>
      </c>
      <c r="K903" s="14">
        <f t="shared" si="2"/>
        <v>510.0086884</v>
      </c>
      <c r="L903" s="15">
        <f t="shared" si="3"/>
        <v>0.4899913116</v>
      </c>
      <c r="M903" s="15">
        <f t="shared" si="4"/>
        <v>-0.4899913116</v>
      </c>
      <c r="N903" s="8">
        <f t="shared" si="5"/>
        <v>344</v>
      </c>
    </row>
    <row r="904" ht="12.75" customHeight="1">
      <c r="A904" s="7">
        <v>44384.0</v>
      </c>
      <c r="B904" s="8" t="s">
        <v>3367</v>
      </c>
      <c r="C904" s="8" t="s">
        <v>3368</v>
      </c>
      <c r="D904" s="11">
        <v>7.89132836E8</v>
      </c>
      <c r="E904" s="8" t="s">
        <v>20</v>
      </c>
      <c r="F904" s="8" t="str">
        <f t="shared" si="1"/>
        <v>SELL</v>
      </c>
      <c r="G904" s="12">
        <v>12.84</v>
      </c>
      <c r="H904" s="12">
        <v>1000.0</v>
      </c>
      <c r="I904" s="16">
        <v>44497.0</v>
      </c>
      <c r="J904" s="14">
        <v>8.19</v>
      </c>
      <c r="K904" s="14">
        <f t="shared" si="2"/>
        <v>637.8504673</v>
      </c>
      <c r="L904" s="15">
        <f t="shared" si="3"/>
        <v>0.3621495327</v>
      </c>
      <c r="M904" s="15">
        <f t="shared" si="4"/>
        <v>-0.3621495327</v>
      </c>
      <c r="N904" s="8">
        <f t="shared" si="5"/>
        <v>113</v>
      </c>
    </row>
    <row r="905" ht="12.75" customHeight="1">
      <c r="A905" s="7">
        <v>44384.0</v>
      </c>
      <c r="B905" s="8" t="s">
        <v>3077</v>
      </c>
      <c r="C905" s="8" t="s">
        <v>3078</v>
      </c>
      <c r="D905" s="11">
        <v>1.084600064E9</v>
      </c>
      <c r="E905" s="8" t="s">
        <v>24</v>
      </c>
      <c r="F905" s="8" t="str">
        <f t="shared" si="1"/>
        <v>BUY</v>
      </c>
      <c r="G905" s="12">
        <v>33.27</v>
      </c>
      <c r="H905" s="12">
        <v>1000.0</v>
      </c>
      <c r="I905" s="16">
        <v>44727.0</v>
      </c>
      <c r="J905" s="14">
        <v>10.36</v>
      </c>
      <c r="K905" s="14">
        <f t="shared" si="2"/>
        <v>311.3916441</v>
      </c>
      <c r="L905" s="15">
        <f t="shared" si="3"/>
        <v>-0.6886083559</v>
      </c>
      <c r="M905" s="15">
        <f t="shared" si="4"/>
        <v>0.6886083559</v>
      </c>
      <c r="N905" s="8">
        <f t="shared" si="5"/>
        <v>343</v>
      </c>
    </row>
    <row r="906" ht="12.75" customHeight="1">
      <c r="A906" s="7">
        <v>44385.0</v>
      </c>
      <c r="B906" s="8" t="s">
        <v>3369</v>
      </c>
      <c r="C906" s="8" t="s">
        <v>3370</v>
      </c>
      <c r="D906" s="11">
        <v>6.59635599E8</v>
      </c>
      <c r="E906" s="8" t="s">
        <v>20</v>
      </c>
      <c r="F906" s="8" t="str">
        <f t="shared" si="1"/>
        <v>SELL</v>
      </c>
      <c r="G906" s="12">
        <v>25.75</v>
      </c>
      <c r="H906" s="12">
        <v>1000.0</v>
      </c>
      <c r="I906" s="16">
        <v>44727.0</v>
      </c>
      <c r="J906" s="14">
        <v>8.1</v>
      </c>
      <c r="K906" s="14">
        <f t="shared" si="2"/>
        <v>314.5631068</v>
      </c>
      <c r="L906" s="15">
        <f t="shared" si="3"/>
        <v>0.6854368932</v>
      </c>
      <c r="M906" s="15">
        <f t="shared" si="4"/>
        <v>-0.6854368932</v>
      </c>
      <c r="N906" s="8">
        <f t="shared" si="5"/>
        <v>342</v>
      </c>
    </row>
    <row r="907" ht="12.75" customHeight="1">
      <c r="A907" s="7">
        <v>44386.0</v>
      </c>
      <c r="B907" s="8" t="s">
        <v>3371</v>
      </c>
      <c r="C907" s="8" t="s">
        <v>3372</v>
      </c>
      <c r="D907" s="11">
        <v>1.3062433E8</v>
      </c>
      <c r="E907" s="8" t="s">
        <v>24</v>
      </c>
      <c r="F907" s="8" t="str">
        <f t="shared" si="1"/>
        <v>BUY</v>
      </c>
      <c r="G907" s="12">
        <v>9.21</v>
      </c>
      <c r="H907" s="12">
        <v>1000.0</v>
      </c>
      <c r="I907" s="16">
        <v>44727.0</v>
      </c>
      <c r="J907" s="14">
        <v>8.32</v>
      </c>
      <c r="K907" s="14">
        <f t="shared" si="2"/>
        <v>903.3659066</v>
      </c>
      <c r="L907" s="15">
        <f t="shared" si="3"/>
        <v>-0.09663409338</v>
      </c>
      <c r="M907" s="15">
        <f t="shared" si="4"/>
        <v>0.09663409338</v>
      </c>
      <c r="N907" s="8">
        <f t="shared" si="5"/>
        <v>341</v>
      </c>
    </row>
    <row r="908" ht="12.75" customHeight="1">
      <c r="A908" s="7">
        <v>44386.0</v>
      </c>
      <c r="B908" s="8" t="s">
        <v>3373</v>
      </c>
      <c r="C908" s="8" t="s">
        <v>3374</v>
      </c>
      <c r="D908" s="11">
        <v>3.1269744E7</v>
      </c>
      <c r="E908" s="8" t="s">
        <v>24</v>
      </c>
      <c r="F908" s="8" t="str">
        <f t="shared" si="1"/>
        <v>BUY</v>
      </c>
      <c r="G908" s="12">
        <v>777.5</v>
      </c>
      <c r="H908" s="12">
        <v>1000.0</v>
      </c>
      <c r="I908" s="16">
        <v>44727.0</v>
      </c>
      <c r="J908" s="14">
        <v>72.0</v>
      </c>
      <c r="K908" s="14">
        <f t="shared" si="2"/>
        <v>92.60450161</v>
      </c>
      <c r="L908" s="15">
        <f t="shared" si="3"/>
        <v>-0.9073954984</v>
      </c>
      <c r="M908" s="15">
        <f t="shared" si="4"/>
        <v>0.9073954984</v>
      </c>
      <c r="N908" s="8">
        <f t="shared" si="5"/>
        <v>341</v>
      </c>
    </row>
    <row r="909" ht="12.75" customHeight="1">
      <c r="A909" s="7">
        <v>44386.0</v>
      </c>
      <c r="B909" s="8" t="s">
        <v>2868</v>
      </c>
      <c r="C909" s="8" t="s">
        <v>2869</v>
      </c>
      <c r="D909" s="11">
        <v>3.0874392E8</v>
      </c>
      <c r="E909" s="8" t="s">
        <v>24</v>
      </c>
      <c r="F909" s="8" t="str">
        <f t="shared" si="1"/>
        <v>BUY</v>
      </c>
      <c r="G909" s="12">
        <v>5.27</v>
      </c>
      <c r="H909" s="12">
        <v>1000.0</v>
      </c>
      <c r="I909" s="16">
        <v>44727.0</v>
      </c>
      <c r="J909" s="14">
        <v>4.72</v>
      </c>
      <c r="K909" s="14">
        <f t="shared" si="2"/>
        <v>895.6356736</v>
      </c>
      <c r="L909" s="15">
        <f t="shared" si="3"/>
        <v>-0.1043643264</v>
      </c>
      <c r="M909" s="15">
        <f t="shared" si="4"/>
        <v>0.1043643264</v>
      </c>
      <c r="N909" s="8">
        <f t="shared" si="5"/>
        <v>341</v>
      </c>
    </row>
    <row r="910" ht="12.75" customHeight="1">
      <c r="A910" s="7">
        <v>44389.0</v>
      </c>
      <c r="B910" s="8" t="s">
        <v>320</v>
      </c>
      <c r="C910" s="8" t="s">
        <v>321</v>
      </c>
      <c r="D910" s="11">
        <v>8.4857285E8</v>
      </c>
      <c r="E910" s="8" t="s">
        <v>24</v>
      </c>
      <c r="F910" s="8" t="str">
        <f t="shared" si="1"/>
        <v>BUY</v>
      </c>
      <c r="G910" s="12">
        <v>31.1</v>
      </c>
      <c r="H910" s="12">
        <v>1000.0</v>
      </c>
      <c r="I910" s="16">
        <v>44727.0</v>
      </c>
      <c r="J910" s="14">
        <v>9.96</v>
      </c>
      <c r="K910" s="14">
        <f t="shared" si="2"/>
        <v>320.2572347</v>
      </c>
      <c r="L910" s="15">
        <f t="shared" si="3"/>
        <v>-0.6797427653</v>
      </c>
      <c r="M910" s="15">
        <f t="shared" si="4"/>
        <v>0.6797427653</v>
      </c>
      <c r="N910" s="8">
        <f t="shared" si="5"/>
        <v>338</v>
      </c>
    </row>
    <row r="911" ht="12.75" customHeight="1">
      <c r="A911" s="7">
        <v>44389.0</v>
      </c>
      <c r="B911" s="8" t="s">
        <v>3375</v>
      </c>
      <c r="C911" s="8" t="s">
        <v>3376</v>
      </c>
      <c r="D911" s="11">
        <v>7.150677E7</v>
      </c>
      <c r="E911" s="8" t="s">
        <v>20</v>
      </c>
      <c r="F911" s="8" t="str">
        <f t="shared" si="1"/>
        <v>SELL</v>
      </c>
      <c r="G911" s="12">
        <v>36.669998</v>
      </c>
      <c r="H911" s="12">
        <v>1000.0</v>
      </c>
      <c r="I911" s="16">
        <v>44727.0</v>
      </c>
      <c r="J911" s="14">
        <v>4.74</v>
      </c>
      <c r="K911" s="14">
        <f t="shared" si="2"/>
        <v>129.2609833</v>
      </c>
      <c r="L911" s="15">
        <f t="shared" si="3"/>
        <v>0.8707390167</v>
      </c>
      <c r="M911" s="15">
        <f t="shared" si="4"/>
        <v>-0.8707390167</v>
      </c>
      <c r="N911" s="8">
        <f t="shared" si="5"/>
        <v>338</v>
      </c>
    </row>
    <row r="912" ht="12.75" customHeight="1">
      <c r="A912" s="7">
        <v>44389.0</v>
      </c>
      <c r="B912" s="8" t="s">
        <v>3377</v>
      </c>
      <c r="C912" s="8" t="s">
        <v>3378</v>
      </c>
      <c r="D912" s="11">
        <v>3.0162243E7</v>
      </c>
      <c r="E912" s="8" t="s">
        <v>20</v>
      </c>
      <c r="F912" s="8" t="str">
        <f t="shared" si="1"/>
        <v>SELL</v>
      </c>
      <c r="G912" s="12">
        <v>115.199997</v>
      </c>
      <c r="H912" s="12">
        <v>1000.0</v>
      </c>
      <c r="I912" s="16">
        <v>44727.0</v>
      </c>
      <c r="J912" s="14">
        <v>20.4</v>
      </c>
      <c r="K912" s="14">
        <f t="shared" si="2"/>
        <v>177.0833379</v>
      </c>
      <c r="L912" s="15">
        <f t="shared" si="3"/>
        <v>0.8229166621</v>
      </c>
      <c r="M912" s="15">
        <f t="shared" si="4"/>
        <v>-0.8229166621</v>
      </c>
      <c r="N912" s="8">
        <f t="shared" si="5"/>
        <v>338</v>
      </c>
    </row>
    <row r="913" ht="12.75" customHeight="1">
      <c r="A913" s="7">
        <v>44390.0</v>
      </c>
      <c r="B913" s="8" t="s">
        <v>3379</v>
      </c>
      <c r="C913" s="8" t="s">
        <v>3380</v>
      </c>
      <c r="D913" s="11">
        <v>1.48735988E9</v>
      </c>
      <c r="E913" s="8" t="s">
        <v>24</v>
      </c>
      <c r="F913" s="8" t="str">
        <f t="shared" si="1"/>
        <v>BUY</v>
      </c>
      <c r="G913" s="12">
        <v>6.730313</v>
      </c>
      <c r="H913" s="12">
        <v>1000.0</v>
      </c>
      <c r="I913" s="16">
        <v>44727.0</v>
      </c>
      <c r="J913" s="14">
        <v>11.401838</v>
      </c>
      <c r="K913" s="14">
        <f t="shared" si="2"/>
        <v>1694.102191</v>
      </c>
      <c r="L913" s="15">
        <f t="shared" si="3"/>
        <v>0.6941021911</v>
      </c>
      <c r="M913" s="15">
        <f t="shared" si="4"/>
        <v>-0.6941021911</v>
      </c>
      <c r="N913" s="8">
        <f t="shared" si="5"/>
        <v>337</v>
      </c>
    </row>
    <row r="914" ht="12.75" customHeight="1">
      <c r="A914" s="7">
        <v>44391.0</v>
      </c>
      <c r="B914" s="8" t="s">
        <v>3381</v>
      </c>
      <c r="C914" s="8" t="s">
        <v>3382</v>
      </c>
      <c r="D914" s="11">
        <v>9.11990107E8</v>
      </c>
      <c r="E914" s="8" t="s">
        <v>20</v>
      </c>
      <c r="F914" s="8" t="str">
        <f t="shared" si="1"/>
        <v>SELL</v>
      </c>
      <c r="G914" s="12">
        <v>5.97</v>
      </c>
      <c r="H914" s="12">
        <v>1000.0</v>
      </c>
      <c r="I914" s="16">
        <v>44727.0</v>
      </c>
      <c r="J914" s="14">
        <v>6.29</v>
      </c>
      <c r="K914" s="14">
        <f t="shared" si="2"/>
        <v>1053.60134</v>
      </c>
      <c r="L914" s="15">
        <f t="shared" si="3"/>
        <v>-0.05360134003</v>
      </c>
      <c r="M914" s="15">
        <f t="shared" si="4"/>
        <v>0.05360134003</v>
      </c>
      <c r="N914" s="8">
        <f t="shared" si="5"/>
        <v>336</v>
      </c>
    </row>
    <row r="915" ht="12.75" customHeight="1">
      <c r="A915" s="7">
        <v>44392.0</v>
      </c>
      <c r="B915" s="8" t="s">
        <v>3052</v>
      </c>
      <c r="C915" s="8" t="s">
        <v>3053</v>
      </c>
      <c r="D915" s="11">
        <v>1.5309E9</v>
      </c>
      <c r="E915" s="8" t="s">
        <v>20</v>
      </c>
      <c r="F915" s="8" t="str">
        <f t="shared" si="1"/>
        <v>SELL</v>
      </c>
      <c r="G915" s="12">
        <v>30.27</v>
      </c>
      <c r="H915" s="12">
        <v>1000.0</v>
      </c>
      <c r="I915" s="7">
        <v>44684.0</v>
      </c>
      <c r="J915" s="14">
        <v>16.26</v>
      </c>
      <c r="K915" s="14">
        <f t="shared" si="2"/>
        <v>537.1655104</v>
      </c>
      <c r="L915" s="15">
        <f t="shared" si="3"/>
        <v>0.4628344896</v>
      </c>
      <c r="M915" s="15">
        <f t="shared" si="4"/>
        <v>-0.4628344896</v>
      </c>
      <c r="N915" s="8">
        <f t="shared" si="5"/>
        <v>292</v>
      </c>
    </row>
    <row r="916" ht="12.75" customHeight="1">
      <c r="A916" s="7">
        <v>44392.0</v>
      </c>
      <c r="B916" s="8" t="s">
        <v>2654</v>
      </c>
      <c r="C916" s="8" t="s">
        <v>2655</v>
      </c>
      <c r="D916" s="11">
        <v>2.4843152E8</v>
      </c>
      <c r="E916" s="8" t="s">
        <v>24</v>
      </c>
      <c r="F916" s="8" t="str">
        <f t="shared" si="1"/>
        <v>BUY</v>
      </c>
      <c r="G916" s="12">
        <v>16.91</v>
      </c>
      <c r="H916" s="12">
        <v>1000.0</v>
      </c>
      <c r="I916" s="16">
        <v>44727.0</v>
      </c>
      <c r="J916" s="14">
        <v>2.53</v>
      </c>
      <c r="K916" s="14">
        <f t="shared" si="2"/>
        <v>149.6156121</v>
      </c>
      <c r="L916" s="15">
        <f t="shared" si="3"/>
        <v>-0.8503843879</v>
      </c>
      <c r="M916" s="15">
        <f t="shared" si="4"/>
        <v>0.8503843879</v>
      </c>
      <c r="N916" s="8">
        <f t="shared" si="5"/>
        <v>335</v>
      </c>
    </row>
    <row r="917" ht="12.75" customHeight="1">
      <c r="A917" s="7">
        <v>44392.0</v>
      </c>
      <c r="B917" s="8" t="s">
        <v>3383</v>
      </c>
      <c r="C917" s="8" t="s">
        <v>3384</v>
      </c>
      <c r="D917" s="11">
        <v>3.907111E8</v>
      </c>
      <c r="E917" s="8" t="s">
        <v>24</v>
      </c>
      <c r="F917" s="8" t="str">
        <f t="shared" si="1"/>
        <v>BUY</v>
      </c>
      <c r="G917" s="12">
        <v>25.200001</v>
      </c>
      <c r="H917" s="12">
        <v>1000.0</v>
      </c>
      <c r="I917" s="16">
        <v>44727.0</v>
      </c>
      <c r="J917" s="14">
        <v>3.57</v>
      </c>
      <c r="K917" s="14">
        <f t="shared" si="2"/>
        <v>141.666661</v>
      </c>
      <c r="L917" s="15">
        <f t="shared" si="3"/>
        <v>-0.858333339</v>
      </c>
      <c r="M917" s="15">
        <f t="shared" si="4"/>
        <v>0.858333339</v>
      </c>
      <c r="N917" s="8">
        <f t="shared" si="5"/>
        <v>335</v>
      </c>
    </row>
    <row r="918" ht="12.75" customHeight="1">
      <c r="A918" s="16">
        <v>44392.0</v>
      </c>
      <c r="B918" s="8" t="s">
        <v>3179</v>
      </c>
      <c r="C918" s="8" t="s">
        <v>3180</v>
      </c>
      <c r="D918" s="11">
        <v>9.637564E7</v>
      </c>
      <c r="E918" s="18" t="s">
        <v>24</v>
      </c>
      <c r="F918" s="17" t="str">
        <f t="shared" si="1"/>
        <v>BUY</v>
      </c>
      <c r="G918" s="12">
        <v>6.96</v>
      </c>
      <c r="H918" s="12">
        <v>1000.0</v>
      </c>
      <c r="I918" s="16">
        <v>44510.0</v>
      </c>
      <c r="J918" s="14">
        <v>8.37</v>
      </c>
      <c r="K918" s="14">
        <f t="shared" si="2"/>
        <v>1202.586207</v>
      </c>
      <c r="L918" s="15">
        <f t="shared" si="3"/>
        <v>0.2025862069</v>
      </c>
      <c r="M918" s="15">
        <f t="shared" si="4"/>
        <v>-0.2025862069</v>
      </c>
      <c r="N918" s="8">
        <f t="shared" si="5"/>
        <v>118</v>
      </c>
    </row>
    <row r="919" ht="12.75" customHeight="1">
      <c r="A919" s="7">
        <v>44397.0</v>
      </c>
      <c r="B919" s="8" t="s">
        <v>3387</v>
      </c>
      <c r="C919" s="8" t="s">
        <v>3388</v>
      </c>
      <c r="D919" s="11">
        <v>1.9818867E8</v>
      </c>
      <c r="E919" s="8" t="s">
        <v>20</v>
      </c>
      <c r="F919" s="8" t="str">
        <f t="shared" si="1"/>
        <v>SELL</v>
      </c>
      <c r="G919" s="12">
        <v>18.257193</v>
      </c>
      <c r="H919" s="12">
        <v>1000.0</v>
      </c>
      <c r="I919" s="16">
        <v>44727.0</v>
      </c>
      <c r="J919" s="14">
        <v>10.487556</v>
      </c>
      <c r="K919" s="14">
        <f t="shared" si="2"/>
        <v>574.434197</v>
      </c>
      <c r="L919" s="15">
        <f t="shared" si="3"/>
        <v>0.425565803</v>
      </c>
      <c r="M919" s="15">
        <f t="shared" si="4"/>
        <v>-0.425565803</v>
      </c>
      <c r="N919" s="8">
        <f t="shared" si="5"/>
        <v>330</v>
      </c>
    </row>
    <row r="920" ht="12.75" customHeight="1">
      <c r="A920" s="16">
        <v>44397.0</v>
      </c>
      <c r="B920" s="8" t="s">
        <v>3091</v>
      </c>
      <c r="C920" s="8" t="s">
        <v>3092</v>
      </c>
      <c r="D920" s="11">
        <v>1.3218027E7</v>
      </c>
      <c r="E920" s="18" t="s">
        <v>24</v>
      </c>
      <c r="F920" s="17" t="str">
        <f t="shared" si="1"/>
        <v>BUY</v>
      </c>
      <c r="G920" s="12">
        <v>20.040001</v>
      </c>
      <c r="H920" s="12">
        <v>1000.0</v>
      </c>
      <c r="I920" s="16">
        <v>44727.0</v>
      </c>
      <c r="J920" s="14">
        <v>6.46</v>
      </c>
      <c r="K920" s="14">
        <f t="shared" si="2"/>
        <v>322.3552733</v>
      </c>
      <c r="L920" s="15">
        <f t="shared" si="3"/>
        <v>-0.6776447267</v>
      </c>
      <c r="M920" s="15">
        <f t="shared" si="4"/>
        <v>0.6776447267</v>
      </c>
      <c r="N920" s="8">
        <f t="shared" si="5"/>
        <v>330</v>
      </c>
    </row>
    <row r="921" ht="12.75" customHeight="1">
      <c r="A921" s="7">
        <v>44399.0</v>
      </c>
      <c r="B921" s="8" t="s">
        <v>3391</v>
      </c>
      <c r="C921" s="8" t="s">
        <v>3392</v>
      </c>
      <c r="D921" s="11">
        <v>1.2076891E7</v>
      </c>
      <c r="E921" s="8" t="s">
        <v>20</v>
      </c>
      <c r="F921" s="8" t="str">
        <f t="shared" si="1"/>
        <v>SELL</v>
      </c>
      <c r="G921" s="12">
        <v>15.7</v>
      </c>
      <c r="H921" s="12">
        <v>1000.0</v>
      </c>
      <c r="I921" s="16">
        <v>44476.0</v>
      </c>
      <c r="J921" s="14">
        <v>14.05</v>
      </c>
      <c r="K921" s="14">
        <f t="shared" si="2"/>
        <v>894.9044586</v>
      </c>
      <c r="L921" s="15">
        <f t="shared" si="3"/>
        <v>0.1050955414</v>
      </c>
      <c r="M921" s="15">
        <f t="shared" si="4"/>
        <v>-0.1050955414</v>
      </c>
      <c r="N921" s="8">
        <f t="shared" si="5"/>
        <v>77</v>
      </c>
    </row>
    <row r="922" ht="12.75" customHeight="1">
      <c r="A922" s="7">
        <v>44400.0</v>
      </c>
      <c r="B922" s="8" t="s">
        <v>3393</v>
      </c>
      <c r="C922" s="8" t="s">
        <v>3394</v>
      </c>
      <c r="D922" s="11">
        <v>4.58611634E8</v>
      </c>
      <c r="E922" s="8" t="s">
        <v>20</v>
      </c>
      <c r="F922" s="8" t="str">
        <f t="shared" si="1"/>
        <v>SELL</v>
      </c>
      <c r="G922" s="12">
        <v>14.39</v>
      </c>
      <c r="H922" s="12">
        <v>1000.0</v>
      </c>
      <c r="I922" s="7">
        <v>44495.0</v>
      </c>
      <c r="J922" s="14">
        <v>13.45</v>
      </c>
      <c r="K922" s="14">
        <f t="shared" si="2"/>
        <v>934.6768589</v>
      </c>
      <c r="L922" s="15">
        <f t="shared" si="3"/>
        <v>0.06532314107</v>
      </c>
      <c r="M922" s="15">
        <f t="shared" si="4"/>
        <v>-0.06532314107</v>
      </c>
      <c r="N922" s="8">
        <f t="shared" si="5"/>
        <v>95</v>
      </c>
    </row>
    <row r="923" ht="12.75" customHeight="1">
      <c r="A923" s="7">
        <v>44400.0</v>
      </c>
      <c r="B923" s="8" t="s">
        <v>3397</v>
      </c>
      <c r="C923" s="8" t="s">
        <v>3398</v>
      </c>
      <c r="D923" s="11">
        <v>4.5182068E7</v>
      </c>
      <c r="E923" s="8" t="s">
        <v>20</v>
      </c>
      <c r="F923" s="8" t="str">
        <f t="shared" si="1"/>
        <v>SELL</v>
      </c>
      <c r="G923" s="12">
        <v>10.21</v>
      </c>
      <c r="H923" s="12">
        <v>1000.0</v>
      </c>
      <c r="I923" s="16">
        <v>44475.0</v>
      </c>
      <c r="J923" s="14">
        <v>3.99</v>
      </c>
      <c r="K923" s="14">
        <f t="shared" si="2"/>
        <v>390.7933399</v>
      </c>
      <c r="L923" s="15">
        <f t="shared" si="3"/>
        <v>0.6092066601</v>
      </c>
      <c r="M923" s="15">
        <f t="shared" si="4"/>
        <v>-0.6092066601</v>
      </c>
      <c r="N923" s="8">
        <f t="shared" si="5"/>
        <v>75</v>
      </c>
    </row>
    <row r="924" ht="12.75" customHeight="1">
      <c r="A924" s="7">
        <v>44403.0</v>
      </c>
      <c r="B924" s="8" t="s">
        <v>3359</v>
      </c>
      <c r="C924" s="8" t="s">
        <v>3360</v>
      </c>
      <c r="D924" s="11">
        <v>5.25830693E8</v>
      </c>
      <c r="E924" s="8" t="s">
        <v>24</v>
      </c>
      <c r="F924" s="8" t="str">
        <f t="shared" si="1"/>
        <v>BUY</v>
      </c>
      <c r="G924" s="12">
        <v>8.58</v>
      </c>
      <c r="H924" s="12">
        <v>1000.0</v>
      </c>
      <c r="I924" s="7">
        <v>44447.0</v>
      </c>
      <c r="J924" s="14">
        <v>8.03</v>
      </c>
      <c r="K924" s="14">
        <f t="shared" si="2"/>
        <v>935.8974359</v>
      </c>
      <c r="L924" s="15">
        <f t="shared" si="3"/>
        <v>-0.0641025641</v>
      </c>
      <c r="M924" s="15">
        <f t="shared" si="4"/>
        <v>0.0641025641</v>
      </c>
      <c r="N924" s="8">
        <f t="shared" si="5"/>
        <v>44</v>
      </c>
    </row>
    <row r="925" ht="12.75" customHeight="1">
      <c r="A925" s="7">
        <v>44403.0</v>
      </c>
      <c r="B925" s="8" t="s">
        <v>3399</v>
      </c>
      <c r="C925" s="8" t="s">
        <v>3400</v>
      </c>
      <c r="D925" s="11">
        <v>2.2857682E7</v>
      </c>
      <c r="E925" s="8" t="s">
        <v>24</v>
      </c>
      <c r="F925" s="8" t="str">
        <f t="shared" si="1"/>
        <v>BUY</v>
      </c>
      <c r="G925" s="12">
        <v>18.690001</v>
      </c>
      <c r="H925" s="12">
        <v>1000.0</v>
      </c>
      <c r="I925" s="16">
        <v>44727.0</v>
      </c>
      <c r="J925" s="14">
        <v>0.518</v>
      </c>
      <c r="K925" s="14">
        <f t="shared" si="2"/>
        <v>27.71535432</v>
      </c>
      <c r="L925" s="15">
        <f t="shared" si="3"/>
        <v>-0.9722846457</v>
      </c>
      <c r="M925" s="15">
        <f t="shared" si="4"/>
        <v>0.9722846457</v>
      </c>
      <c r="N925" s="8">
        <f t="shared" si="5"/>
        <v>324</v>
      </c>
    </row>
    <row r="926" ht="12.75" customHeight="1">
      <c r="A926" s="7">
        <v>44404.0</v>
      </c>
      <c r="B926" s="8" t="s">
        <v>3401</v>
      </c>
      <c r="C926" s="8" t="s">
        <v>3402</v>
      </c>
      <c r="D926" s="11">
        <v>6.5965085E7</v>
      </c>
      <c r="E926" s="8" t="s">
        <v>20</v>
      </c>
      <c r="F926" s="8" t="str">
        <f t="shared" si="1"/>
        <v>SELL</v>
      </c>
      <c r="G926" s="12">
        <v>8.63</v>
      </c>
      <c r="H926" s="12">
        <v>1000.0</v>
      </c>
      <c r="I926" s="16">
        <v>44727.0</v>
      </c>
      <c r="J926" s="14">
        <v>1.65</v>
      </c>
      <c r="K926" s="14">
        <f t="shared" si="2"/>
        <v>191.193511</v>
      </c>
      <c r="L926" s="15">
        <f t="shared" si="3"/>
        <v>0.808806489</v>
      </c>
      <c r="M926" s="15">
        <f t="shared" si="4"/>
        <v>-0.808806489</v>
      </c>
      <c r="N926" s="8">
        <f t="shared" si="5"/>
        <v>323</v>
      </c>
    </row>
    <row r="927" ht="12.75" customHeight="1">
      <c r="A927" s="7">
        <v>44404.0</v>
      </c>
      <c r="B927" s="8" t="s">
        <v>3403</v>
      </c>
      <c r="C927" s="8" t="s">
        <v>3404</v>
      </c>
      <c r="D927" s="11">
        <v>1.56489162E9</v>
      </c>
      <c r="E927" s="8" t="s">
        <v>24</v>
      </c>
      <c r="F927" s="8" t="str">
        <f t="shared" si="1"/>
        <v>BUY</v>
      </c>
      <c r="G927" s="12">
        <v>10.19</v>
      </c>
      <c r="H927" s="12">
        <v>1000.0</v>
      </c>
      <c r="I927" s="16">
        <v>44511.0</v>
      </c>
      <c r="J927" s="14">
        <v>15.03</v>
      </c>
      <c r="K927" s="14">
        <f t="shared" si="2"/>
        <v>1474.975466</v>
      </c>
      <c r="L927" s="15">
        <f t="shared" si="3"/>
        <v>0.4749754661</v>
      </c>
      <c r="M927" s="15">
        <f t="shared" si="4"/>
        <v>-0.4749754661</v>
      </c>
      <c r="N927" s="8">
        <f t="shared" si="5"/>
        <v>107</v>
      </c>
    </row>
    <row r="928" ht="12.75" customHeight="1">
      <c r="A928" s="7">
        <v>44404.0</v>
      </c>
      <c r="B928" s="8" t="s">
        <v>3405</v>
      </c>
      <c r="C928" s="8" t="s">
        <v>3406</v>
      </c>
      <c r="D928" s="11">
        <v>1.024958292E9</v>
      </c>
      <c r="E928" s="8" t="s">
        <v>24</v>
      </c>
      <c r="F928" s="8" t="str">
        <f t="shared" si="1"/>
        <v>BUY</v>
      </c>
      <c r="G928" s="12">
        <v>10.25</v>
      </c>
      <c r="H928" s="12">
        <v>1000.0</v>
      </c>
      <c r="I928" s="16">
        <v>44727.0</v>
      </c>
      <c r="J928" s="14">
        <v>2.69</v>
      </c>
      <c r="K928" s="14">
        <f t="shared" si="2"/>
        <v>262.4390244</v>
      </c>
      <c r="L928" s="15">
        <f t="shared" si="3"/>
        <v>-0.7375609756</v>
      </c>
      <c r="M928" s="15">
        <f t="shared" si="4"/>
        <v>0.7375609756</v>
      </c>
      <c r="N928" s="8">
        <f t="shared" si="5"/>
        <v>323</v>
      </c>
    </row>
    <row r="929" ht="12.75" customHeight="1">
      <c r="A929" s="7">
        <v>44405.0</v>
      </c>
      <c r="B929" s="8" t="s">
        <v>3409</v>
      </c>
      <c r="C929" s="8" t="s">
        <v>3410</v>
      </c>
      <c r="D929" s="11">
        <v>7.13079752E8</v>
      </c>
      <c r="E929" s="8" t="s">
        <v>24</v>
      </c>
      <c r="F929" s="8" t="str">
        <f t="shared" si="1"/>
        <v>BUY</v>
      </c>
      <c r="G929" s="12">
        <v>135.300003</v>
      </c>
      <c r="H929" s="12">
        <v>1000.0</v>
      </c>
      <c r="I929" s="7">
        <v>44490.0</v>
      </c>
      <c r="J929" s="14">
        <v>46.560001</v>
      </c>
      <c r="K929" s="14">
        <f t="shared" si="2"/>
        <v>344.1241683</v>
      </c>
      <c r="L929" s="15">
        <f t="shared" si="3"/>
        <v>-0.6558758317</v>
      </c>
      <c r="M929" s="15">
        <f t="shared" si="4"/>
        <v>0.6558758317</v>
      </c>
      <c r="N929" s="8">
        <f t="shared" si="5"/>
        <v>85</v>
      </c>
    </row>
    <row r="930" ht="12.75" customHeight="1">
      <c r="A930" s="7">
        <v>44410.0</v>
      </c>
      <c r="B930" s="8" t="s">
        <v>1841</v>
      </c>
      <c r="C930" s="8" t="s">
        <v>1842</v>
      </c>
      <c r="D930" s="11">
        <v>1.81971387E9</v>
      </c>
      <c r="E930" s="8" t="s">
        <v>24</v>
      </c>
      <c r="F930" s="8" t="str">
        <f t="shared" si="1"/>
        <v>BUY</v>
      </c>
      <c r="G930" s="12">
        <v>25.899626</v>
      </c>
      <c r="H930" s="12">
        <v>1000.0</v>
      </c>
      <c r="I930" s="7">
        <v>44580.0</v>
      </c>
      <c r="J930" s="14">
        <v>21.909868</v>
      </c>
      <c r="K930" s="14">
        <f t="shared" si="2"/>
        <v>845.9530651</v>
      </c>
      <c r="L930" s="15">
        <f t="shared" si="3"/>
        <v>-0.1540469349</v>
      </c>
      <c r="M930" s="15">
        <f t="shared" si="4"/>
        <v>0.1540469349</v>
      </c>
      <c r="N930" s="8">
        <f t="shared" si="5"/>
        <v>170</v>
      </c>
    </row>
    <row r="931" ht="12.75" customHeight="1">
      <c r="A931" s="7">
        <v>44411.0</v>
      </c>
      <c r="B931" s="8" t="s">
        <v>3155</v>
      </c>
      <c r="C931" s="8" t="s">
        <v>3156</v>
      </c>
      <c r="D931" s="11">
        <v>1.45818304E8</v>
      </c>
      <c r="E931" s="8" t="s">
        <v>24</v>
      </c>
      <c r="F931" s="8" t="str">
        <f t="shared" si="1"/>
        <v>BUY</v>
      </c>
      <c r="G931" s="12">
        <v>6.7</v>
      </c>
      <c r="H931" s="12">
        <v>1000.0</v>
      </c>
      <c r="I931" s="16">
        <v>44727.0</v>
      </c>
      <c r="J931" s="14">
        <v>2.19</v>
      </c>
      <c r="K931" s="14">
        <f t="shared" si="2"/>
        <v>326.8656716</v>
      </c>
      <c r="L931" s="15">
        <f t="shared" si="3"/>
        <v>-0.6731343284</v>
      </c>
      <c r="M931" s="15">
        <f t="shared" si="4"/>
        <v>0.6731343284</v>
      </c>
      <c r="N931" s="8">
        <f t="shared" si="5"/>
        <v>316</v>
      </c>
    </row>
    <row r="932" ht="12.75" customHeight="1">
      <c r="A932" s="7">
        <v>44412.0</v>
      </c>
      <c r="B932" s="8" t="s">
        <v>2642</v>
      </c>
      <c r="C932" s="8" t="s">
        <v>2643</v>
      </c>
      <c r="D932" s="11">
        <v>1.834381084E9</v>
      </c>
      <c r="E932" s="8" t="s">
        <v>24</v>
      </c>
      <c r="F932" s="8" t="str">
        <f t="shared" si="1"/>
        <v>BUY</v>
      </c>
      <c r="G932" s="12">
        <v>49.021378</v>
      </c>
      <c r="H932" s="12">
        <v>1000.0</v>
      </c>
      <c r="I932" s="16">
        <v>44727.0</v>
      </c>
      <c r="J932" s="14">
        <v>38.760902</v>
      </c>
      <c r="K932" s="14">
        <f t="shared" si="2"/>
        <v>790.6938479</v>
      </c>
      <c r="L932" s="15">
        <f t="shared" si="3"/>
        <v>-0.2093061521</v>
      </c>
      <c r="M932" s="15">
        <f t="shared" si="4"/>
        <v>0.2093061521</v>
      </c>
      <c r="N932" s="8">
        <f t="shared" si="5"/>
        <v>315</v>
      </c>
    </row>
    <row r="933" ht="12.75" customHeight="1">
      <c r="A933" s="7">
        <v>44413.0</v>
      </c>
      <c r="B933" s="8" t="s">
        <v>3419</v>
      </c>
      <c r="C933" s="8" t="s">
        <v>3420</v>
      </c>
      <c r="D933" s="11">
        <v>1.29688776E8</v>
      </c>
      <c r="E933" s="8" t="s">
        <v>20</v>
      </c>
      <c r="F933" s="8" t="str">
        <f t="shared" si="1"/>
        <v>SELL</v>
      </c>
      <c r="G933" s="12">
        <v>17.32</v>
      </c>
      <c r="H933" s="12">
        <v>1000.0</v>
      </c>
      <c r="I933" s="16">
        <v>44727.0</v>
      </c>
      <c r="J933" s="14">
        <v>3.96</v>
      </c>
      <c r="K933" s="14">
        <f t="shared" si="2"/>
        <v>228.6374134</v>
      </c>
      <c r="L933" s="15">
        <f t="shared" si="3"/>
        <v>0.7713625866</v>
      </c>
      <c r="M933" s="15">
        <f t="shared" si="4"/>
        <v>-0.7713625866</v>
      </c>
      <c r="N933" s="8">
        <f t="shared" si="5"/>
        <v>314</v>
      </c>
    </row>
    <row r="934" ht="12.75" customHeight="1">
      <c r="A934" s="16">
        <v>44413.0</v>
      </c>
      <c r="B934" s="8" t="s">
        <v>650</v>
      </c>
      <c r="C934" s="8" t="s">
        <v>651</v>
      </c>
      <c r="D934" s="11">
        <v>4.1824097E8</v>
      </c>
      <c r="E934" s="17" t="s">
        <v>20</v>
      </c>
      <c r="F934" s="18" t="str">
        <f t="shared" si="1"/>
        <v>SELL</v>
      </c>
      <c r="G934" s="12">
        <v>47.150246</v>
      </c>
      <c r="H934" s="12">
        <v>1000.0</v>
      </c>
      <c r="I934" s="16">
        <v>44727.0</v>
      </c>
      <c r="J934" s="14">
        <v>38.379288</v>
      </c>
      <c r="K934" s="14">
        <f t="shared" si="2"/>
        <v>813.9785315</v>
      </c>
      <c r="L934" s="15">
        <f t="shared" si="3"/>
        <v>0.1860214685</v>
      </c>
      <c r="M934" s="15">
        <f t="shared" si="4"/>
        <v>-0.1860214685</v>
      </c>
      <c r="N934" s="8">
        <f t="shared" si="5"/>
        <v>314</v>
      </c>
    </row>
    <row r="935" ht="12.75" customHeight="1">
      <c r="A935" s="7">
        <v>44418.0</v>
      </c>
      <c r="B935" s="8" t="s">
        <v>3421</v>
      </c>
      <c r="C935" s="8" t="s">
        <v>3422</v>
      </c>
      <c r="D935" s="11">
        <v>1.245008766E9</v>
      </c>
      <c r="E935" s="8" t="s">
        <v>20</v>
      </c>
      <c r="F935" s="8" t="str">
        <f t="shared" si="1"/>
        <v>SELL</v>
      </c>
      <c r="G935" s="12">
        <v>10.71</v>
      </c>
      <c r="H935" s="12">
        <v>1000.0</v>
      </c>
      <c r="I935" s="16">
        <v>44512.0</v>
      </c>
      <c r="J935" s="14">
        <v>18.9</v>
      </c>
      <c r="K935" s="14">
        <f t="shared" si="2"/>
        <v>1764.705882</v>
      </c>
      <c r="L935" s="15">
        <f t="shared" si="3"/>
        <v>-0.7647058824</v>
      </c>
      <c r="M935" s="15">
        <f t="shared" si="4"/>
        <v>0.7647058824</v>
      </c>
      <c r="N935" s="8">
        <f t="shared" si="5"/>
        <v>94</v>
      </c>
    </row>
    <row r="936" ht="12.75" customHeight="1">
      <c r="A936" s="7">
        <v>44418.0</v>
      </c>
      <c r="B936" s="8" t="s">
        <v>3113</v>
      </c>
      <c r="C936" s="8" t="s">
        <v>3114</v>
      </c>
      <c r="D936" s="11">
        <v>5.98292467E8</v>
      </c>
      <c r="E936" s="8" t="s">
        <v>20</v>
      </c>
      <c r="F936" s="8" t="str">
        <f t="shared" si="1"/>
        <v>SELL</v>
      </c>
      <c r="G936" s="12">
        <v>28.639999</v>
      </c>
      <c r="H936" s="12">
        <v>1000.0</v>
      </c>
      <c r="I936" s="16">
        <v>44727.0</v>
      </c>
      <c r="J936" s="14">
        <v>2.79</v>
      </c>
      <c r="K936" s="14">
        <f t="shared" si="2"/>
        <v>97.41620452</v>
      </c>
      <c r="L936" s="15">
        <f t="shared" si="3"/>
        <v>0.9025837955</v>
      </c>
      <c r="M936" s="15">
        <f t="shared" si="4"/>
        <v>-0.9025837955</v>
      </c>
      <c r="N936" s="8">
        <f t="shared" si="5"/>
        <v>309</v>
      </c>
    </row>
    <row r="937" ht="12.75" customHeight="1">
      <c r="A937" s="7">
        <v>44418.0</v>
      </c>
      <c r="B937" s="8" t="s">
        <v>3423</v>
      </c>
      <c r="C937" s="8" t="s">
        <v>3424</v>
      </c>
      <c r="D937" s="11">
        <v>8.68811657E8</v>
      </c>
      <c r="E937" s="8" t="s">
        <v>24</v>
      </c>
      <c r="F937" s="8" t="str">
        <f t="shared" si="1"/>
        <v>BUY</v>
      </c>
      <c r="G937" s="12">
        <v>64.160004</v>
      </c>
      <c r="H937" s="12">
        <v>1000.0</v>
      </c>
      <c r="I937" s="16">
        <v>44727.0</v>
      </c>
      <c r="J937" s="14">
        <v>50.740002</v>
      </c>
      <c r="K937" s="14">
        <f t="shared" si="2"/>
        <v>790.8353933</v>
      </c>
      <c r="L937" s="15">
        <f t="shared" si="3"/>
        <v>-0.2091646067</v>
      </c>
      <c r="M937" s="15">
        <f t="shared" si="4"/>
        <v>0.2091646067</v>
      </c>
      <c r="N937" s="8">
        <f t="shared" si="5"/>
        <v>309</v>
      </c>
    </row>
    <row r="938" ht="12.75" customHeight="1">
      <c r="A938" s="7">
        <v>44418.0</v>
      </c>
      <c r="B938" s="8" t="s">
        <v>3425</v>
      </c>
      <c r="C938" s="8" t="s">
        <v>3426</v>
      </c>
      <c r="D938" s="11">
        <v>1.018437543E9</v>
      </c>
      <c r="E938" s="8" t="s">
        <v>24</v>
      </c>
      <c r="F938" s="8" t="str">
        <f t="shared" si="1"/>
        <v>BUY</v>
      </c>
      <c r="G938" s="12">
        <v>12.31</v>
      </c>
      <c r="H938" s="12">
        <v>1000.0</v>
      </c>
      <c r="I938" s="16">
        <v>44727.0</v>
      </c>
      <c r="J938" s="14">
        <v>14.95</v>
      </c>
      <c r="K938" s="14">
        <f t="shared" si="2"/>
        <v>1214.459789</v>
      </c>
      <c r="L938" s="15">
        <f t="shared" si="3"/>
        <v>0.2144597888</v>
      </c>
      <c r="M938" s="15">
        <f t="shared" si="4"/>
        <v>-0.2144597888</v>
      </c>
      <c r="N938" s="8">
        <f t="shared" si="5"/>
        <v>309</v>
      </c>
    </row>
    <row r="939" ht="12.75" customHeight="1">
      <c r="A939" s="7">
        <v>44419.0</v>
      </c>
      <c r="B939" s="8" t="s">
        <v>3427</v>
      </c>
      <c r="C939" s="8" t="s">
        <v>3428</v>
      </c>
      <c r="D939" s="11">
        <v>1.49401952E9</v>
      </c>
      <c r="E939" s="8" t="s">
        <v>24</v>
      </c>
      <c r="F939" s="8" t="str">
        <f t="shared" si="1"/>
        <v>BUY</v>
      </c>
      <c r="G939" s="12">
        <v>20.17</v>
      </c>
      <c r="H939" s="12">
        <v>1000.0</v>
      </c>
      <c r="I939" s="16">
        <v>44727.0</v>
      </c>
      <c r="J939" s="14">
        <v>7.33</v>
      </c>
      <c r="K939" s="14">
        <f t="shared" si="2"/>
        <v>363.4110064</v>
      </c>
      <c r="L939" s="15">
        <f t="shared" si="3"/>
        <v>-0.6365889936</v>
      </c>
      <c r="M939" s="15">
        <f t="shared" si="4"/>
        <v>0.6365889936</v>
      </c>
      <c r="N939" s="8">
        <f t="shared" si="5"/>
        <v>308</v>
      </c>
    </row>
    <row r="940" ht="12.75" customHeight="1">
      <c r="A940" s="16">
        <v>44419.0</v>
      </c>
      <c r="B940" s="8" t="s">
        <v>3429</v>
      </c>
      <c r="C940" s="8" t="s">
        <v>3430</v>
      </c>
      <c r="D940" s="11">
        <v>1.3763552E7</v>
      </c>
      <c r="E940" s="18" t="s">
        <v>24</v>
      </c>
      <c r="F940" s="17" t="str">
        <f t="shared" si="1"/>
        <v>BUY</v>
      </c>
      <c r="G940" s="12">
        <v>203.4</v>
      </c>
      <c r="H940" s="12">
        <v>1000.0</v>
      </c>
      <c r="I940" s="16">
        <v>44727.0</v>
      </c>
      <c r="J940" s="14">
        <v>62.0</v>
      </c>
      <c r="K940" s="14">
        <f t="shared" si="2"/>
        <v>304.8180924</v>
      </c>
      <c r="L940" s="15">
        <f t="shared" si="3"/>
        <v>-0.6951819076</v>
      </c>
      <c r="M940" s="15">
        <f t="shared" si="4"/>
        <v>0.6951819076</v>
      </c>
      <c r="N940" s="8">
        <f t="shared" si="5"/>
        <v>308</v>
      </c>
    </row>
    <row r="941" ht="12.75" customHeight="1">
      <c r="A941" s="7">
        <v>44420.0</v>
      </c>
      <c r="B941" s="8" t="s">
        <v>1744</v>
      </c>
      <c r="C941" s="8" t="s">
        <v>1745</v>
      </c>
      <c r="D941" s="11">
        <v>1.892566E8</v>
      </c>
      <c r="E941" s="8" t="s">
        <v>24</v>
      </c>
      <c r="F941" s="8" t="str">
        <f t="shared" si="1"/>
        <v>BUY</v>
      </c>
      <c r="G941" s="12">
        <v>4.82</v>
      </c>
      <c r="H941" s="12">
        <v>1000.0</v>
      </c>
      <c r="I941" s="16">
        <v>44727.0</v>
      </c>
      <c r="J941" s="14">
        <v>4.55</v>
      </c>
      <c r="K941" s="14">
        <f t="shared" si="2"/>
        <v>943.9834025</v>
      </c>
      <c r="L941" s="15">
        <f t="shared" si="3"/>
        <v>-0.05601659751</v>
      </c>
      <c r="M941" s="15">
        <f t="shared" si="4"/>
        <v>0.05601659751</v>
      </c>
      <c r="N941" s="8">
        <f t="shared" si="5"/>
        <v>307</v>
      </c>
    </row>
    <row r="942" ht="12.75" customHeight="1">
      <c r="A942" s="7">
        <v>44424.0</v>
      </c>
      <c r="B942" s="8" t="s">
        <v>3431</v>
      </c>
      <c r="C942" s="8" t="s">
        <v>3432</v>
      </c>
      <c r="D942" s="11">
        <v>3.69115135E8</v>
      </c>
      <c r="E942" s="8" t="s">
        <v>24</v>
      </c>
      <c r="F942" s="8" t="str">
        <f t="shared" si="1"/>
        <v>BUY</v>
      </c>
      <c r="G942" s="12">
        <v>10.18</v>
      </c>
      <c r="H942" s="12">
        <v>1000.0</v>
      </c>
      <c r="I942" s="16">
        <v>44727.0</v>
      </c>
      <c r="J942" s="14">
        <v>3.22</v>
      </c>
      <c r="K942" s="14">
        <f t="shared" si="2"/>
        <v>316.3064833</v>
      </c>
      <c r="L942" s="15">
        <f t="shared" si="3"/>
        <v>-0.6836935167</v>
      </c>
      <c r="M942" s="15">
        <f t="shared" si="4"/>
        <v>0.6836935167</v>
      </c>
      <c r="N942" s="8">
        <f t="shared" si="5"/>
        <v>303</v>
      </c>
    </row>
    <row r="943" ht="12.75" customHeight="1">
      <c r="A943" s="7">
        <v>44424.0</v>
      </c>
      <c r="B943" s="8" t="s">
        <v>3433</v>
      </c>
      <c r="C943" s="8" t="s">
        <v>3434</v>
      </c>
      <c r="D943" s="11">
        <v>1.53995247E8</v>
      </c>
      <c r="E943" s="8" t="s">
        <v>20</v>
      </c>
      <c r="F943" s="8" t="str">
        <f t="shared" si="1"/>
        <v>SELL</v>
      </c>
      <c r="G943" s="12">
        <v>44.400002</v>
      </c>
      <c r="H943" s="12">
        <v>1000.0</v>
      </c>
      <c r="I943" s="16">
        <v>44727.0</v>
      </c>
      <c r="J943" s="14">
        <v>11.43</v>
      </c>
      <c r="K943" s="14">
        <f t="shared" si="2"/>
        <v>257.4324208</v>
      </c>
      <c r="L943" s="15">
        <f t="shared" si="3"/>
        <v>0.7425675792</v>
      </c>
      <c r="M943" s="15">
        <f t="shared" si="4"/>
        <v>-0.7425675792</v>
      </c>
      <c r="N943" s="8">
        <f t="shared" si="5"/>
        <v>303</v>
      </c>
    </row>
    <row r="944" ht="12.75" customHeight="1">
      <c r="A944" s="7">
        <v>44425.0</v>
      </c>
      <c r="B944" s="8" t="s">
        <v>3437</v>
      </c>
      <c r="C944" s="8" t="s">
        <v>3438</v>
      </c>
      <c r="D944" s="11">
        <v>1.88680082E8</v>
      </c>
      <c r="E944" s="8" t="s">
        <v>24</v>
      </c>
      <c r="F944" s="8" t="str">
        <f t="shared" si="1"/>
        <v>BUY</v>
      </c>
      <c r="G944" s="12">
        <v>13.1</v>
      </c>
      <c r="H944" s="12">
        <v>1000.0</v>
      </c>
      <c r="I944" s="16">
        <v>44727.0</v>
      </c>
      <c r="J944" s="14">
        <v>4.79</v>
      </c>
      <c r="K944" s="14">
        <f t="shared" si="2"/>
        <v>365.648855</v>
      </c>
      <c r="L944" s="15">
        <f t="shared" si="3"/>
        <v>-0.634351145</v>
      </c>
      <c r="M944" s="15">
        <f t="shared" si="4"/>
        <v>0.634351145</v>
      </c>
      <c r="N944" s="8">
        <f t="shared" si="5"/>
        <v>302</v>
      </c>
    </row>
    <row r="945" ht="12.75" customHeight="1">
      <c r="A945" s="7">
        <v>44426.0</v>
      </c>
      <c r="B945" s="8" t="s">
        <v>2228</v>
      </c>
      <c r="C945" s="8" t="s">
        <v>2229</v>
      </c>
      <c r="D945" s="11">
        <v>3.30985969E8</v>
      </c>
      <c r="E945" s="8" t="s">
        <v>24</v>
      </c>
      <c r="F945" s="8" t="str">
        <f t="shared" si="1"/>
        <v>BUY</v>
      </c>
      <c r="G945" s="12">
        <v>17.27</v>
      </c>
      <c r="H945" s="12">
        <v>1000.0</v>
      </c>
      <c r="I945" s="16">
        <v>44727.0</v>
      </c>
      <c r="J945" s="14">
        <v>3.52</v>
      </c>
      <c r="K945" s="14">
        <f t="shared" si="2"/>
        <v>203.8216561</v>
      </c>
      <c r="L945" s="15">
        <f t="shared" si="3"/>
        <v>-0.7961783439</v>
      </c>
      <c r="M945" s="15">
        <f t="shared" si="4"/>
        <v>0.7961783439</v>
      </c>
      <c r="N945" s="8">
        <f t="shared" si="5"/>
        <v>301</v>
      </c>
    </row>
    <row r="946" ht="12.75" customHeight="1">
      <c r="A946" s="7">
        <v>44426.0</v>
      </c>
      <c r="B946" s="8" t="s">
        <v>3038</v>
      </c>
      <c r="C946" s="8" t="s">
        <v>3039</v>
      </c>
      <c r="D946" s="11">
        <v>2.2241966E8</v>
      </c>
      <c r="E946" s="8" t="s">
        <v>24</v>
      </c>
      <c r="F946" s="8" t="str">
        <f t="shared" si="1"/>
        <v>BUY</v>
      </c>
      <c r="G946" s="12">
        <v>8.32</v>
      </c>
      <c r="H946" s="12">
        <v>1000.0</v>
      </c>
      <c r="I946" s="16">
        <v>44727.0</v>
      </c>
      <c r="J946" s="14">
        <v>3.63</v>
      </c>
      <c r="K946" s="14">
        <f t="shared" si="2"/>
        <v>436.2980769</v>
      </c>
      <c r="L946" s="15">
        <f t="shared" si="3"/>
        <v>-0.5637019231</v>
      </c>
      <c r="M946" s="15">
        <f t="shared" si="4"/>
        <v>0.5637019231</v>
      </c>
      <c r="N946" s="8">
        <f t="shared" si="5"/>
        <v>301</v>
      </c>
    </row>
    <row r="947" ht="12.75" customHeight="1">
      <c r="A947" s="7">
        <v>44427.0</v>
      </c>
      <c r="B947" s="8" t="s">
        <v>3441</v>
      </c>
      <c r="C947" s="8" t="s">
        <v>3442</v>
      </c>
      <c r="D947" s="11">
        <v>5.8857725E8</v>
      </c>
      <c r="E947" s="8" t="s">
        <v>20</v>
      </c>
      <c r="F947" s="8" t="str">
        <f t="shared" si="1"/>
        <v>SELL</v>
      </c>
      <c r="G947" s="12">
        <v>25.780001</v>
      </c>
      <c r="H947" s="12">
        <v>1000.0</v>
      </c>
      <c r="I947" s="16">
        <v>44727.0</v>
      </c>
      <c r="J947" s="14">
        <v>4.28</v>
      </c>
      <c r="K947" s="14">
        <f t="shared" si="2"/>
        <v>166.0201642</v>
      </c>
      <c r="L947" s="15">
        <f t="shared" si="3"/>
        <v>0.8339798358</v>
      </c>
      <c r="M947" s="15">
        <f t="shared" si="4"/>
        <v>-0.8339798358</v>
      </c>
      <c r="N947" s="8">
        <f t="shared" si="5"/>
        <v>300</v>
      </c>
    </row>
    <row r="948" ht="12.75" customHeight="1">
      <c r="A948" s="16">
        <v>44427.0</v>
      </c>
      <c r="B948" s="8" t="s">
        <v>3135</v>
      </c>
      <c r="C948" s="8" t="s">
        <v>3136</v>
      </c>
      <c r="D948" s="11">
        <v>1.23711E8</v>
      </c>
      <c r="E948" s="18" t="s">
        <v>24</v>
      </c>
      <c r="F948" s="17" t="str">
        <f t="shared" si="1"/>
        <v>BUY</v>
      </c>
      <c r="G948" s="12">
        <v>186.899994</v>
      </c>
      <c r="H948" s="12">
        <v>1000.0</v>
      </c>
      <c r="I948" s="16">
        <v>44533.0</v>
      </c>
      <c r="J948" s="14">
        <v>98.400002</v>
      </c>
      <c r="K948" s="14">
        <f t="shared" si="2"/>
        <v>526.4847788</v>
      </c>
      <c r="L948" s="15">
        <f t="shared" si="3"/>
        <v>-0.4735152212</v>
      </c>
      <c r="M948" s="15">
        <f t="shared" si="4"/>
        <v>0.4735152212</v>
      </c>
      <c r="N948" s="8">
        <f t="shared" si="5"/>
        <v>106</v>
      </c>
    </row>
    <row r="949" ht="12.75" customHeight="1">
      <c r="A949" s="7">
        <v>44431.0</v>
      </c>
      <c r="B949" s="8" t="s">
        <v>3445</v>
      </c>
      <c r="C949" s="8" t="s">
        <v>3446</v>
      </c>
      <c r="D949" s="11">
        <v>1.8469299E7</v>
      </c>
      <c r="E949" s="8" t="s">
        <v>24</v>
      </c>
      <c r="F949" s="8" t="str">
        <f t="shared" si="1"/>
        <v>BUY</v>
      </c>
      <c r="G949" s="12">
        <v>14.45</v>
      </c>
      <c r="H949" s="12">
        <v>1000.0</v>
      </c>
      <c r="I949" s="7">
        <v>44517.0</v>
      </c>
      <c r="J949" s="14">
        <v>7.24</v>
      </c>
      <c r="K949" s="14">
        <f t="shared" si="2"/>
        <v>501.0380623</v>
      </c>
      <c r="L949" s="15">
        <f t="shared" si="3"/>
        <v>-0.4989619377</v>
      </c>
      <c r="M949" s="15">
        <f t="shared" si="4"/>
        <v>0.4989619377</v>
      </c>
      <c r="N949" s="8">
        <f t="shared" si="5"/>
        <v>86</v>
      </c>
    </row>
    <row r="950" ht="12.75" customHeight="1">
      <c r="A950" s="7">
        <v>44431.0</v>
      </c>
      <c r="B950" s="8" t="s">
        <v>3449</v>
      </c>
      <c r="C950" s="8" t="s">
        <v>3450</v>
      </c>
      <c r="D950" s="11">
        <v>1.14100102E8</v>
      </c>
      <c r="E950" s="8" t="s">
        <v>24</v>
      </c>
      <c r="F950" s="8" t="str">
        <f t="shared" si="1"/>
        <v>BUY</v>
      </c>
      <c r="G950" s="12">
        <v>7.5</v>
      </c>
      <c r="H950" s="12">
        <v>1000.0</v>
      </c>
      <c r="I950" s="16">
        <v>44727.0</v>
      </c>
      <c r="J950" s="14">
        <v>1.38</v>
      </c>
      <c r="K950" s="14">
        <f t="shared" si="2"/>
        <v>184</v>
      </c>
      <c r="L950" s="15">
        <f t="shared" si="3"/>
        <v>-0.816</v>
      </c>
      <c r="M950" s="15">
        <f t="shared" si="4"/>
        <v>0.816</v>
      </c>
      <c r="N950" s="8">
        <f t="shared" si="5"/>
        <v>296</v>
      </c>
    </row>
    <row r="951" ht="12.75" customHeight="1">
      <c r="A951" s="7">
        <v>44431.0</v>
      </c>
      <c r="B951" s="8" t="s">
        <v>3453</v>
      </c>
      <c r="C951" s="8" t="s">
        <v>3454</v>
      </c>
      <c r="D951" s="11">
        <v>2.3045876E8</v>
      </c>
      <c r="E951" s="8" t="s">
        <v>24</v>
      </c>
      <c r="F951" s="8" t="str">
        <f t="shared" si="1"/>
        <v>BUY</v>
      </c>
      <c r="G951" s="12">
        <v>7.55</v>
      </c>
      <c r="H951" s="12">
        <v>1000.0</v>
      </c>
      <c r="I951" s="16">
        <v>44727.0</v>
      </c>
      <c r="J951" s="14">
        <v>4.1</v>
      </c>
      <c r="K951" s="14">
        <f t="shared" si="2"/>
        <v>543.0463576</v>
      </c>
      <c r="L951" s="15">
        <f t="shared" si="3"/>
        <v>-0.4569536424</v>
      </c>
      <c r="M951" s="15">
        <f t="shared" si="4"/>
        <v>0.4569536424</v>
      </c>
      <c r="N951" s="8">
        <f t="shared" si="5"/>
        <v>296</v>
      </c>
    </row>
    <row r="952" ht="12.75" customHeight="1">
      <c r="A952" s="16">
        <v>44431.0</v>
      </c>
      <c r="B952" s="8" t="s">
        <v>3455</v>
      </c>
      <c r="C952" s="8" t="s">
        <v>3456</v>
      </c>
      <c r="D952" s="11">
        <v>1.588504005E9</v>
      </c>
      <c r="E952" s="17" t="s">
        <v>20</v>
      </c>
      <c r="F952" s="18" t="str">
        <f t="shared" si="1"/>
        <v>SELL</v>
      </c>
      <c r="G952" s="12">
        <v>66.089996</v>
      </c>
      <c r="H952" s="12">
        <v>1000.0</v>
      </c>
      <c r="I952" s="16">
        <v>44727.0</v>
      </c>
      <c r="J952" s="14">
        <v>33.43</v>
      </c>
      <c r="K952" s="14">
        <f t="shared" si="2"/>
        <v>505.8254202</v>
      </c>
      <c r="L952" s="15">
        <f t="shared" si="3"/>
        <v>0.4941745798</v>
      </c>
      <c r="M952" s="15">
        <f t="shared" si="4"/>
        <v>-0.4941745798</v>
      </c>
      <c r="N952" s="8">
        <f t="shared" si="5"/>
        <v>296</v>
      </c>
    </row>
    <row r="953" ht="12.75" customHeight="1">
      <c r="A953" s="7">
        <v>44432.0</v>
      </c>
      <c r="B953" s="8" t="s">
        <v>3457</v>
      </c>
      <c r="C953" s="8" t="s">
        <v>3458</v>
      </c>
      <c r="D953" s="11">
        <v>5.28047756E8</v>
      </c>
      <c r="E953" s="8" t="s">
        <v>24</v>
      </c>
      <c r="F953" s="8" t="str">
        <f t="shared" si="1"/>
        <v>BUY</v>
      </c>
      <c r="G953" s="12">
        <v>12.175796</v>
      </c>
      <c r="H953" s="12">
        <v>1000.0</v>
      </c>
      <c r="I953" s="16">
        <v>44727.0</v>
      </c>
      <c r="J953" s="14">
        <v>10.120627</v>
      </c>
      <c r="K953" s="14">
        <f t="shared" si="2"/>
        <v>831.2086536</v>
      </c>
      <c r="L953" s="15">
        <f t="shared" si="3"/>
        <v>-0.1687913464</v>
      </c>
      <c r="M953" s="15">
        <f t="shared" si="4"/>
        <v>0.1687913464</v>
      </c>
      <c r="N953" s="8">
        <f t="shared" si="5"/>
        <v>295</v>
      </c>
    </row>
    <row r="954" ht="12.75" customHeight="1">
      <c r="A954" s="7">
        <v>44432.0</v>
      </c>
      <c r="B954" s="8" t="s">
        <v>3463</v>
      </c>
      <c r="C954" s="8" t="s">
        <v>3464</v>
      </c>
      <c r="D954" s="11">
        <v>1.03813177E8</v>
      </c>
      <c r="E954" s="8" t="s">
        <v>24</v>
      </c>
      <c r="F954" s="8" t="str">
        <f t="shared" si="1"/>
        <v>BUY</v>
      </c>
      <c r="G954" s="12">
        <v>3.57</v>
      </c>
      <c r="H954" s="12">
        <v>1000.0</v>
      </c>
      <c r="I954" s="16">
        <v>44727.0</v>
      </c>
      <c r="J954" s="14">
        <v>1.53</v>
      </c>
      <c r="K954" s="14">
        <f t="shared" si="2"/>
        <v>428.5714286</v>
      </c>
      <c r="L954" s="15">
        <f t="shared" si="3"/>
        <v>-0.5714285714</v>
      </c>
      <c r="M954" s="15">
        <f t="shared" si="4"/>
        <v>0.5714285714</v>
      </c>
      <c r="N954" s="8">
        <f t="shared" si="5"/>
        <v>295</v>
      </c>
    </row>
    <row r="955" ht="12.75" customHeight="1">
      <c r="A955" s="7">
        <v>44447.0</v>
      </c>
      <c r="B955" s="8" t="s">
        <v>3195</v>
      </c>
      <c r="C955" s="8" t="s">
        <v>3196</v>
      </c>
      <c r="D955" s="11">
        <v>1.0330259E7</v>
      </c>
      <c r="E955" s="8" t="s">
        <v>24</v>
      </c>
      <c r="F955" s="8" t="str">
        <f t="shared" si="1"/>
        <v>BUY</v>
      </c>
      <c r="G955" s="12">
        <v>7.75</v>
      </c>
      <c r="H955" s="12">
        <v>1000.0</v>
      </c>
      <c r="I955" s="16">
        <v>44727.0</v>
      </c>
      <c r="J955" s="14">
        <v>2.97</v>
      </c>
      <c r="K955" s="14">
        <f t="shared" si="2"/>
        <v>383.2258065</v>
      </c>
      <c r="L955" s="15">
        <f t="shared" si="3"/>
        <v>-0.6167741935</v>
      </c>
      <c r="M955" s="15">
        <f t="shared" si="4"/>
        <v>0.6167741935</v>
      </c>
      <c r="N955" s="8">
        <f t="shared" si="5"/>
        <v>280</v>
      </c>
    </row>
    <row r="956" ht="12.75" customHeight="1">
      <c r="A956" s="7">
        <v>44447.0</v>
      </c>
      <c r="B956" s="8" t="s">
        <v>666</v>
      </c>
      <c r="C956" s="8" t="s">
        <v>667</v>
      </c>
      <c r="D956" s="11">
        <v>2.26082577E8</v>
      </c>
      <c r="E956" s="8" t="s">
        <v>24</v>
      </c>
      <c r="F956" s="8" t="str">
        <f t="shared" si="1"/>
        <v>BUY</v>
      </c>
      <c r="G956" s="12">
        <v>42.786415</v>
      </c>
      <c r="H956" s="12">
        <v>1000.0</v>
      </c>
      <c r="I956" s="16">
        <v>44727.0</v>
      </c>
      <c r="J956" s="14">
        <v>21.483036</v>
      </c>
      <c r="K956" s="14">
        <f t="shared" si="2"/>
        <v>502.0994631</v>
      </c>
      <c r="L956" s="15">
        <f t="shared" si="3"/>
        <v>-0.4979005369</v>
      </c>
      <c r="M956" s="15">
        <f t="shared" si="4"/>
        <v>0.4979005369</v>
      </c>
      <c r="N956" s="8">
        <f t="shared" si="5"/>
        <v>280</v>
      </c>
    </row>
    <row r="957" ht="12.75" customHeight="1">
      <c r="A957" s="7">
        <v>44447.0</v>
      </c>
      <c r="B957" s="8" t="s">
        <v>3359</v>
      </c>
      <c r="C957" s="8" t="s">
        <v>3360</v>
      </c>
      <c r="D957" s="11">
        <v>5.25830693E8</v>
      </c>
      <c r="E957" s="8" t="s">
        <v>20</v>
      </c>
      <c r="F957" s="8" t="str">
        <f t="shared" si="1"/>
        <v>SELL</v>
      </c>
      <c r="G957" s="12">
        <v>8.03</v>
      </c>
      <c r="H957" s="12">
        <v>1000.0</v>
      </c>
      <c r="I957" s="7">
        <v>44581.0</v>
      </c>
      <c r="J957" s="14">
        <v>4.65</v>
      </c>
      <c r="K957" s="14">
        <f t="shared" si="2"/>
        <v>579.0784558</v>
      </c>
      <c r="L957" s="15">
        <f t="shared" si="3"/>
        <v>0.4209215442</v>
      </c>
      <c r="M957" s="15">
        <f t="shared" si="4"/>
        <v>-0.4209215442</v>
      </c>
      <c r="N957" s="8">
        <f t="shared" si="5"/>
        <v>134</v>
      </c>
    </row>
    <row r="958" ht="12.75" customHeight="1">
      <c r="A958" s="7">
        <v>44449.0</v>
      </c>
      <c r="B958" s="8" t="s">
        <v>3471</v>
      </c>
      <c r="C958" s="8" t="s">
        <v>3472</v>
      </c>
      <c r="D958" s="11">
        <v>5.310528E8</v>
      </c>
      <c r="E958" s="8" t="s">
        <v>24</v>
      </c>
      <c r="F958" s="8" t="str">
        <f t="shared" si="1"/>
        <v>BUY</v>
      </c>
      <c r="G958" s="12">
        <v>9.77</v>
      </c>
      <c r="H958" s="12">
        <v>1000.0</v>
      </c>
      <c r="I958" s="16">
        <v>44727.0</v>
      </c>
      <c r="J958" s="14">
        <v>1.68</v>
      </c>
      <c r="K958" s="14">
        <f t="shared" si="2"/>
        <v>171.9549642</v>
      </c>
      <c r="L958" s="15">
        <f t="shared" si="3"/>
        <v>-0.8280450358</v>
      </c>
      <c r="M958" s="15">
        <f t="shared" si="4"/>
        <v>0.8280450358</v>
      </c>
      <c r="N958" s="8">
        <f t="shared" si="5"/>
        <v>278</v>
      </c>
    </row>
    <row r="959" ht="12.75" customHeight="1">
      <c r="A959" s="7">
        <v>44452.0</v>
      </c>
      <c r="B959" s="8" t="s">
        <v>3329</v>
      </c>
      <c r="C959" s="8" t="s">
        <v>3330</v>
      </c>
      <c r="D959" s="11">
        <v>2.48772234E8</v>
      </c>
      <c r="E959" s="8" t="s">
        <v>20</v>
      </c>
      <c r="F959" s="8" t="str">
        <f t="shared" si="1"/>
        <v>SELL</v>
      </c>
      <c r="G959" s="12">
        <v>9.29</v>
      </c>
      <c r="H959" s="12">
        <v>1000.0</v>
      </c>
      <c r="I959" s="16">
        <v>44727.0</v>
      </c>
      <c r="J959" s="14">
        <v>5.29</v>
      </c>
      <c r="K959" s="14">
        <f t="shared" si="2"/>
        <v>569.4294941</v>
      </c>
      <c r="L959" s="15">
        <f t="shared" si="3"/>
        <v>0.4305705059</v>
      </c>
      <c r="M959" s="15">
        <f t="shared" si="4"/>
        <v>-0.4305705059</v>
      </c>
      <c r="N959" s="8">
        <f t="shared" si="5"/>
        <v>275</v>
      </c>
    </row>
    <row r="960" ht="12.75" customHeight="1">
      <c r="A960" s="7">
        <v>44452.0</v>
      </c>
      <c r="B960" s="8" t="s">
        <v>3473</v>
      </c>
      <c r="C960" s="8" t="s">
        <v>3474</v>
      </c>
      <c r="D960" s="11">
        <v>5700525.0</v>
      </c>
      <c r="E960" s="8" t="s">
        <v>24</v>
      </c>
      <c r="F960" s="8" t="str">
        <f t="shared" si="1"/>
        <v>BUY</v>
      </c>
      <c r="G960" s="12">
        <v>19.389999</v>
      </c>
      <c r="H960" s="12">
        <v>1000.0</v>
      </c>
      <c r="I960" s="16">
        <v>44727.0</v>
      </c>
      <c r="J960" s="14">
        <v>2.24</v>
      </c>
      <c r="K960" s="14">
        <f t="shared" si="2"/>
        <v>115.5234717</v>
      </c>
      <c r="L960" s="15">
        <f t="shared" si="3"/>
        <v>-0.8844765283</v>
      </c>
      <c r="M960" s="15">
        <f t="shared" si="4"/>
        <v>0.8844765283</v>
      </c>
      <c r="N960" s="8">
        <f t="shared" si="5"/>
        <v>275</v>
      </c>
    </row>
    <row r="961" ht="12.75" customHeight="1">
      <c r="A961" s="16">
        <v>44452.0</v>
      </c>
      <c r="B961" s="8" t="s">
        <v>3475</v>
      </c>
      <c r="C961" s="8" t="s">
        <v>3476</v>
      </c>
      <c r="D961" s="11">
        <v>3.3464662E7</v>
      </c>
      <c r="E961" s="17" t="s">
        <v>20</v>
      </c>
      <c r="F961" s="18" t="str">
        <f t="shared" si="1"/>
        <v>SELL</v>
      </c>
      <c r="G961" s="12">
        <v>74.800003</v>
      </c>
      <c r="H961" s="12">
        <v>1000.0</v>
      </c>
      <c r="I961" s="16">
        <v>44579.0</v>
      </c>
      <c r="J961" s="14">
        <v>40.5</v>
      </c>
      <c r="K961" s="14">
        <f t="shared" si="2"/>
        <v>541.4438286</v>
      </c>
      <c r="L961" s="15">
        <f t="shared" si="3"/>
        <v>0.4585561714</v>
      </c>
      <c r="M961" s="15">
        <f t="shared" si="4"/>
        <v>-0.4585561714</v>
      </c>
      <c r="N961" s="8">
        <f t="shared" si="5"/>
        <v>127</v>
      </c>
    </row>
    <row r="962" ht="12.75" customHeight="1">
      <c r="A962" s="7">
        <v>44453.0</v>
      </c>
      <c r="B962" s="8" t="s">
        <v>3353</v>
      </c>
      <c r="C962" s="8" t="s">
        <v>3354</v>
      </c>
      <c r="D962" s="11">
        <v>2.38984991E8</v>
      </c>
      <c r="E962" s="8" t="s">
        <v>24</v>
      </c>
      <c r="F962" s="8" t="str">
        <f t="shared" si="1"/>
        <v>BUY</v>
      </c>
      <c r="G962" s="12">
        <v>8.19</v>
      </c>
      <c r="H962" s="12">
        <v>1000.0</v>
      </c>
      <c r="I962" s="16">
        <v>44727.0</v>
      </c>
      <c r="J962" s="14">
        <v>1.46</v>
      </c>
      <c r="K962" s="14">
        <f t="shared" si="2"/>
        <v>178.2661783</v>
      </c>
      <c r="L962" s="15">
        <f t="shared" si="3"/>
        <v>-0.8217338217</v>
      </c>
      <c r="M962" s="15">
        <f t="shared" si="4"/>
        <v>0.8217338217</v>
      </c>
      <c r="N962" s="8">
        <f t="shared" si="5"/>
        <v>274</v>
      </c>
    </row>
    <row r="963" ht="12.75" customHeight="1">
      <c r="A963" s="7">
        <v>44453.0</v>
      </c>
      <c r="B963" s="8" t="s">
        <v>3479</v>
      </c>
      <c r="C963" s="8" t="s">
        <v>3480</v>
      </c>
      <c r="D963" s="11">
        <v>2.4147769E8</v>
      </c>
      <c r="E963" s="8" t="s">
        <v>24</v>
      </c>
      <c r="F963" s="8" t="str">
        <f t="shared" si="1"/>
        <v>BUY</v>
      </c>
      <c r="G963" s="12">
        <v>26.219999</v>
      </c>
      <c r="H963" s="12">
        <v>1000.0</v>
      </c>
      <c r="I963" s="16">
        <v>44727.0</v>
      </c>
      <c r="J963" s="14">
        <v>4.41</v>
      </c>
      <c r="K963" s="14">
        <f t="shared" si="2"/>
        <v>168.1922261</v>
      </c>
      <c r="L963" s="15">
        <f t="shared" si="3"/>
        <v>-0.8318077739</v>
      </c>
      <c r="M963" s="15">
        <f t="shared" si="4"/>
        <v>0.8318077739</v>
      </c>
      <c r="N963" s="8">
        <f t="shared" si="5"/>
        <v>274</v>
      </c>
    </row>
    <row r="964" ht="12.75" customHeight="1">
      <c r="A964" s="7">
        <v>44459.0</v>
      </c>
      <c r="B964" s="8" t="s">
        <v>3481</v>
      </c>
      <c r="C964" s="8" t="s">
        <v>3482</v>
      </c>
      <c r="D964" s="11">
        <v>4.58026954E8</v>
      </c>
      <c r="E964" s="8" t="s">
        <v>20</v>
      </c>
      <c r="F964" s="8" t="str">
        <f t="shared" si="1"/>
        <v>SELL</v>
      </c>
      <c r="G964" s="12">
        <v>24.540001</v>
      </c>
      <c r="H964" s="12">
        <v>1000.0</v>
      </c>
      <c r="I964" s="16">
        <v>44727.0</v>
      </c>
      <c r="J964" s="14">
        <v>22.76</v>
      </c>
      <c r="K964" s="14">
        <f t="shared" si="2"/>
        <v>927.4653249</v>
      </c>
      <c r="L964" s="15">
        <f t="shared" si="3"/>
        <v>0.07253467512</v>
      </c>
      <c r="M964" s="15">
        <f t="shared" si="4"/>
        <v>-0.07253467512</v>
      </c>
      <c r="N964" s="8">
        <f t="shared" si="5"/>
        <v>268</v>
      </c>
    </row>
    <row r="965" ht="12.75" customHeight="1">
      <c r="A965" s="7">
        <v>44460.0</v>
      </c>
      <c r="B965" s="8" t="s">
        <v>3483</v>
      </c>
      <c r="C965" s="8" t="s">
        <v>3484</v>
      </c>
      <c r="D965" s="11">
        <v>5.758907E7</v>
      </c>
      <c r="E965" s="8" t="s">
        <v>20</v>
      </c>
      <c r="F965" s="8" t="str">
        <f t="shared" si="1"/>
        <v>SELL</v>
      </c>
      <c r="G965" s="12">
        <v>6.39</v>
      </c>
      <c r="H965" s="12">
        <v>1000.0</v>
      </c>
      <c r="I965" s="16">
        <v>44727.0</v>
      </c>
      <c r="J965" s="14">
        <v>4.19</v>
      </c>
      <c r="K965" s="14">
        <f t="shared" si="2"/>
        <v>655.7120501</v>
      </c>
      <c r="L965" s="15">
        <f t="shared" si="3"/>
        <v>0.3442879499</v>
      </c>
      <c r="M965" s="15">
        <f t="shared" si="4"/>
        <v>-0.3442879499</v>
      </c>
      <c r="N965" s="8">
        <f t="shared" si="5"/>
        <v>267</v>
      </c>
    </row>
    <row r="966" ht="12.75" customHeight="1">
      <c r="A966" s="7">
        <v>44461.0</v>
      </c>
      <c r="B966" s="8" t="s">
        <v>3485</v>
      </c>
      <c r="C966" s="8" t="s">
        <v>3486</v>
      </c>
      <c r="D966" s="11">
        <v>1.58511672E9</v>
      </c>
      <c r="E966" s="8" t="s">
        <v>20</v>
      </c>
      <c r="F966" s="8" t="str">
        <f t="shared" si="1"/>
        <v>SELL</v>
      </c>
      <c r="G966" s="12">
        <v>21.34</v>
      </c>
      <c r="H966" s="12">
        <v>1000.0</v>
      </c>
      <c r="I966" s="16">
        <v>44512.0</v>
      </c>
      <c r="J966" s="14">
        <v>15.02</v>
      </c>
      <c r="K966" s="14">
        <f t="shared" si="2"/>
        <v>703.8425492</v>
      </c>
      <c r="L966" s="15">
        <f t="shared" si="3"/>
        <v>0.2961574508</v>
      </c>
      <c r="M966" s="15">
        <f t="shared" si="4"/>
        <v>-0.2961574508</v>
      </c>
      <c r="N966" s="8">
        <f t="shared" si="5"/>
        <v>51</v>
      </c>
    </row>
    <row r="967" ht="12.75" customHeight="1">
      <c r="A967" s="7">
        <v>44461.0</v>
      </c>
      <c r="B967" s="8" t="s">
        <v>3487</v>
      </c>
      <c r="C967" s="8" t="s">
        <v>3488</v>
      </c>
      <c r="D967" s="11">
        <v>3.79048807E8</v>
      </c>
      <c r="E967" s="8" t="s">
        <v>20</v>
      </c>
      <c r="F967" s="8" t="str">
        <f t="shared" si="1"/>
        <v>SELL</v>
      </c>
      <c r="G967" s="12">
        <v>9.18</v>
      </c>
      <c r="H967" s="12">
        <v>1000.0</v>
      </c>
      <c r="I967" s="16">
        <v>44727.0</v>
      </c>
      <c r="J967" s="14">
        <v>6.11</v>
      </c>
      <c r="K967" s="14">
        <f t="shared" si="2"/>
        <v>665.577342</v>
      </c>
      <c r="L967" s="15">
        <f t="shared" si="3"/>
        <v>0.334422658</v>
      </c>
      <c r="M967" s="15">
        <f t="shared" si="4"/>
        <v>-0.334422658</v>
      </c>
      <c r="N967" s="8">
        <f t="shared" si="5"/>
        <v>266</v>
      </c>
    </row>
    <row r="968" ht="12.75" customHeight="1">
      <c r="A968" s="7">
        <v>44461.0</v>
      </c>
      <c r="B968" s="8" t="s">
        <v>3489</v>
      </c>
      <c r="C968" s="8" t="s">
        <v>3490</v>
      </c>
      <c r="D968" s="11">
        <v>6.125596E8</v>
      </c>
      <c r="E968" s="8" t="s">
        <v>20</v>
      </c>
      <c r="F968" s="8" t="str">
        <f t="shared" si="1"/>
        <v>SELL</v>
      </c>
      <c r="G968" s="12">
        <v>7.04</v>
      </c>
      <c r="H968" s="12">
        <v>1000.0</v>
      </c>
      <c r="I968" s="7">
        <v>44497.0</v>
      </c>
      <c r="J968" s="14">
        <v>12.26</v>
      </c>
      <c r="K968" s="14">
        <f t="shared" si="2"/>
        <v>1741.477273</v>
      </c>
      <c r="L968" s="15">
        <f t="shared" si="3"/>
        <v>-0.7414772727</v>
      </c>
      <c r="M968" s="15">
        <f t="shared" si="4"/>
        <v>0.7414772727</v>
      </c>
      <c r="N968" s="8">
        <f t="shared" si="5"/>
        <v>36</v>
      </c>
    </row>
    <row r="969" ht="12.75" customHeight="1">
      <c r="A969" s="7">
        <v>44462.0</v>
      </c>
      <c r="B969" s="8" t="s">
        <v>2063</v>
      </c>
      <c r="C969" s="8" t="s">
        <v>2064</v>
      </c>
      <c r="D969" s="11">
        <v>4.28169E8</v>
      </c>
      <c r="E969" s="8" t="s">
        <v>20</v>
      </c>
      <c r="F969" s="8" t="str">
        <f t="shared" si="1"/>
        <v>SELL</v>
      </c>
      <c r="G969" s="12">
        <v>5.44</v>
      </c>
      <c r="H969" s="12">
        <v>1000.0</v>
      </c>
      <c r="I969" s="16">
        <v>44727.0</v>
      </c>
      <c r="J969" s="14">
        <v>1.81</v>
      </c>
      <c r="K969" s="14">
        <f t="shared" si="2"/>
        <v>332.7205882</v>
      </c>
      <c r="L969" s="15">
        <f t="shared" si="3"/>
        <v>0.6672794118</v>
      </c>
      <c r="M969" s="15">
        <f t="shared" si="4"/>
        <v>-0.6672794118</v>
      </c>
      <c r="N969" s="8">
        <f t="shared" si="5"/>
        <v>265</v>
      </c>
    </row>
    <row r="970" ht="12.75" customHeight="1">
      <c r="A970" s="7">
        <v>44462.0</v>
      </c>
      <c r="B970" s="8" t="s">
        <v>1077</v>
      </c>
      <c r="C970" s="8" t="s">
        <v>1078</v>
      </c>
      <c r="D970" s="11">
        <v>1.86027456E9</v>
      </c>
      <c r="E970" s="8" t="s">
        <v>20</v>
      </c>
      <c r="F970" s="8" t="str">
        <f t="shared" si="1"/>
        <v>SELL</v>
      </c>
      <c r="G970" s="12">
        <v>19.6</v>
      </c>
      <c r="H970" s="12">
        <v>1000.0</v>
      </c>
      <c r="I970" s="16">
        <v>44727.0</v>
      </c>
      <c r="J970" s="14">
        <v>10.67</v>
      </c>
      <c r="K970" s="14">
        <f t="shared" si="2"/>
        <v>544.3877551</v>
      </c>
      <c r="L970" s="15">
        <f t="shared" si="3"/>
        <v>0.4556122449</v>
      </c>
      <c r="M970" s="15">
        <f t="shared" si="4"/>
        <v>-0.4556122449</v>
      </c>
      <c r="N970" s="8">
        <f t="shared" si="5"/>
        <v>265</v>
      </c>
    </row>
    <row r="971" ht="12.75" customHeight="1">
      <c r="A971" s="7">
        <v>44467.0</v>
      </c>
      <c r="B971" s="8" t="s">
        <v>3497</v>
      </c>
      <c r="C971" s="8" t="s">
        <v>3498</v>
      </c>
      <c r="D971" s="11">
        <v>7.3375264E8</v>
      </c>
      <c r="E971" s="8" t="s">
        <v>24</v>
      </c>
      <c r="F971" s="8" t="str">
        <f t="shared" si="1"/>
        <v>BUY</v>
      </c>
      <c r="G971" s="12">
        <v>19.700001</v>
      </c>
      <c r="H971" s="12">
        <v>1000.0</v>
      </c>
      <c r="I971" s="7">
        <v>44552.0</v>
      </c>
      <c r="J971" s="14">
        <v>24.15</v>
      </c>
      <c r="K971" s="14">
        <f t="shared" si="2"/>
        <v>1225.888263</v>
      </c>
      <c r="L971" s="15">
        <f t="shared" si="3"/>
        <v>0.2258882626</v>
      </c>
      <c r="M971" s="15">
        <f t="shared" si="4"/>
        <v>-0.2258882626</v>
      </c>
      <c r="N971" s="8">
        <f t="shared" si="5"/>
        <v>85</v>
      </c>
    </row>
    <row r="972" ht="12.75" customHeight="1">
      <c r="A972" s="7">
        <v>44468.0</v>
      </c>
      <c r="B972" s="8" t="s">
        <v>3499</v>
      </c>
      <c r="C972" s="8" t="s">
        <v>3500</v>
      </c>
      <c r="D972" s="11">
        <v>1.761787296E9</v>
      </c>
      <c r="E972" s="8" t="s">
        <v>24</v>
      </c>
      <c r="F972" s="8" t="str">
        <f t="shared" si="1"/>
        <v>BUY</v>
      </c>
      <c r="G972" s="12">
        <v>44.950001</v>
      </c>
      <c r="H972" s="12">
        <v>1000.0</v>
      </c>
      <c r="I972" s="16">
        <v>44505.0</v>
      </c>
      <c r="J972" s="14">
        <v>67.980003</v>
      </c>
      <c r="K972" s="14">
        <f t="shared" si="2"/>
        <v>1512.347085</v>
      </c>
      <c r="L972" s="15">
        <f t="shared" si="3"/>
        <v>0.5123470854</v>
      </c>
      <c r="M972" s="15">
        <f t="shared" si="4"/>
        <v>-0.5123470854</v>
      </c>
      <c r="N972" s="8">
        <f t="shared" si="5"/>
        <v>37</v>
      </c>
    </row>
    <row r="973" ht="12.75" customHeight="1">
      <c r="A973" s="7">
        <v>44468.0</v>
      </c>
      <c r="B973" s="8" t="s">
        <v>3501</v>
      </c>
      <c r="C973" s="8" t="s">
        <v>3502</v>
      </c>
      <c r="D973" s="11">
        <v>5.3066653E7</v>
      </c>
      <c r="E973" s="8" t="s">
        <v>24</v>
      </c>
      <c r="F973" s="8" t="str">
        <f t="shared" si="1"/>
        <v>BUY</v>
      </c>
      <c r="G973" s="12">
        <v>13.14</v>
      </c>
      <c r="H973" s="12">
        <v>1000.0</v>
      </c>
      <c r="I973" s="16">
        <v>44727.0</v>
      </c>
      <c r="J973" s="14">
        <v>4.4</v>
      </c>
      <c r="K973" s="14">
        <f t="shared" si="2"/>
        <v>334.8554033</v>
      </c>
      <c r="L973" s="15">
        <f t="shared" si="3"/>
        <v>-0.6651445967</v>
      </c>
      <c r="M973" s="15">
        <f t="shared" si="4"/>
        <v>0.6651445967</v>
      </c>
      <c r="N973" s="8">
        <f t="shared" si="5"/>
        <v>259</v>
      </c>
    </row>
    <row r="974" ht="12.75" customHeight="1">
      <c r="A974" s="16">
        <v>44468.0</v>
      </c>
      <c r="B974" s="8" t="s">
        <v>3505</v>
      </c>
      <c r="C974" s="8" t="s">
        <v>3506</v>
      </c>
      <c r="D974" s="11">
        <v>1.427286909E9</v>
      </c>
      <c r="E974" s="18" t="s">
        <v>24</v>
      </c>
      <c r="F974" s="17" t="str">
        <f t="shared" si="1"/>
        <v>BUY</v>
      </c>
      <c r="G974" s="12">
        <v>54.490002</v>
      </c>
      <c r="H974" s="12">
        <v>1000.0</v>
      </c>
      <c r="I974" s="16">
        <v>44727.0</v>
      </c>
      <c r="J974" s="14">
        <v>14.04</v>
      </c>
      <c r="K974" s="14">
        <f t="shared" si="2"/>
        <v>257.6619469</v>
      </c>
      <c r="L974" s="15">
        <f t="shared" si="3"/>
        <v>-0.7423380531</v>
      </c>
      <c r="M974" s="15">
        <f t="shared" si="4"/>
        <v>0.7423380531</v>
      </c>
      <c r="N974" s="8">
        <f t="shared" si="5"/>
        <v>259</v>
      </c>
    </row>
    <row r="975" ht="12.75" customHeight="1">
      <c r="A975" s="7">
        <v>44470.0</v>
      </c>
      <c r="B975" s="8" t="s">
        <v>3507</v>
      </c>
      <c r="C975" s="8" t="s">
        <v>3508</v>
      </c>
      <c r="D975" s="11">
        <v>5.75693E8</v>
      </c>
      <c r="E975" s="8" t="s">
        <v>20</v>
      </c>
      <c r="F975" s="8" t="str">
        <f t="shared" si="1"/>
        <v>SELL</v>
      </c>
      <c r="G975" s="12">
        <v>10.11</v>
      </c>
      <c r="H975" s="12">
        <v>1000.0</v>
      </c>
      <c r="I975" s="16">
        <v>44480.0</v>
      </c>
      <c r="J975" s="14">
        <v>10.04</v>
      </c>
      <c r="K975" s="14">
        <f t="shared" si="2"/>
        <v>993.0761622</v>
      </c>
      <c r="L975" s="15">
        <f t="shared" si="3"/>
        <v>0.006923837784</v>
      </c>
      <c r="M975" s="15">
        <f t="shared" si="4"/>
        <v>-0.006923837784</v>
      </c>
      <c r="N975" s="8">
        <f t="shared" si="5"/>
        <v>10</v>
      </c>
    </row>
    <row r="976" ht="12.75" customHeight="1">
      <c r="A976" s="7">
        <v>44473.0</v>
      </c>
      <c r="B976" s="8" t="s">
        <v>2964</v>
      </c>
      <c r="C976" s="8" t="s">
        <v>2965</v>
      </c>
      <c r="D976" s="11">
        <v>1.6907526E8</v>
      </c>
      <c r="E976" s="8" t="s">
        <v>24</v>
      </c>
      <c r="F976" s="8" t="str">
        <f t="shared" si="1"/>
        <v>BUY</v>
      </c>
      <c r="G976" s="12">
        <v>23.18</v>
      </c>
      <c r="H976" s="12">
        <v>1000.0</v>
      </c>
      <c r="I976" s="16">
        <v>44727.0</v>
      </c>
      <c r="J976" s="14">
        <v>3.96</v>
      </c>
      <c r="K976" s="14">
        <f t="shared" si="2"/>
        <v>170.8369284</v>
      </c>
      <c r="L976" s="15">
        <f t="shared" si="3"/>
        <v>-0.8291630716</v>
      </c>
      <c r="M976" s="15">
        <f t="shared" si="4"/>
        <v>0.8291630716</v>
      </c>
      <c r="N976" s="8">
        <f t="shared" si="5"/>
        <v>254</v>
      </c>
    </row>
    <row r="977" ht="12.75" customHeight="1">
      <c r="A977" s="7">
        <v>44474.0</v>
      </c>
      <c r="B977" s="8" t="s">
        <v>3511</v>
      </c>
      <c r="C977" s="8" t="s">
        <v>3512</v>
      </c>
      <c r="D977" s="11">
        <v>4.06451E8</v>
      </c>
      <c r="E977" s="8" t="s">
        <v>20</v>
      </c>
      <c r="F977" s="8" t="str">
        <f t="shared" si="1"/>
        <v>SELL</v>
      </c>
      <c r="G977" s="12">
        <v>4.85</v>
      </c>
      <c r="H977" s="12">
        <v>1000.0</v>
      </c>
      <c r="I977" s="16">
        <v>44727.0</v>
      </c>
      <c r="J977" s="14">
        <v>1.4</v>
      </c>
      <c r="K977" s="14">
        <f t="shared" si="2"/>
        <v>288.6597938</v>
      </c>
      <c r="L977" s="15">
        <f t="shared" si="3"/>
        <v>0.7113402062</v>
      </c>
      <c r="M977" s="15">
        <f t="shared" si="4"/>
        <v>-0.7113402062</v>
      </c>
      <c r="N977" s="8">
        <f t="shared" si="5"/>
        <v>253</v>
      </c>
    </row>
    <row r="978" ht="12.75" customHeight="1">
      <c r="A978" s="7">
        <v>44475.0</v>
      </c>
      <c r="B978" s="8" t="s">
        <v>164</v>
      </c>
      <c r="C978" s="8" t="s">
        <v>165</v>
      </c>
      <c r="D978" s="11">
        <v>9.06246745E8</v>
      </c>
      <c r="E978" s="8" t="s">
        <v>24</v>
      </c>
      <c r="F978" s="8" t="str">
        <f t="shared" si="1"/>
        <v>BUY</v>
      </c>
      <c r="G978" s="12">
        <v>26.1555</v>
      </c>
      <c r="H978" s="12">
        <v>1000.0</v>
      </c>
      <c r="I978" s="16">
        <v>44727.0</v>
      </c>
      <c r="J978" s="14">
        <v>20.37846</v>
      </c>
      <c r="K978" s="14">
        <f t="shared" si="2"/>
        <v>779.1271434</v>
      </c>
      <c r="L978" s="15">
        <f t="shared" si="3"/>
        <v>-0.2208728566</v>
      </c>
      <c r="M978" s="15">
        <f t="shared" si="4"/>
        <v>0.2208728566</v>
      </c>
      <c r="N978" s="8">
        <f t="shared" si="5"/>
        <v>252</v>
      </c>
    </row>
    <row r="979" ht="12.75" customHeight="1">
      <c r="A979" s="7">
        <v>44475.0</v>
      </c>
      <c r="B979" s="8" t="s">
        <v>3397</v>
      </c>
      <c r="C979" s="8" t="s">
        <v>3398</v>
      </c>
      <c r="D979" s="11">
        <v>4.5182068E7</v>
      </c>
      <c r="E979" s="8" t="s">
        <v>24</v>
      </c>
      <c r="F979" s="8" t="str">
        <f t="shared" si="1"/>
        <v>BUY</v>
      </c>
      <c r="G979" s="12">
        <v>3.99</v>
      </c>
      <c r="H979" s="12">
        <v>1000.0</v>
      </c>
      <c r="I979" s="16">
        <v>44727.0</v>
      </c>
      <c r="J979" s="14">
        <v>1.33</v>
      </c>
      <c r="K979" s="14">
        <f t="shared" si="2"/>
        <v>333.3333333</v>
      </c>
      <c r="L979" s="15">
        <f t="shared" si="3"/>
        <v>-0.6666666667</v>
      </c>
      <c r="M979" s="15">
        <f t="shared" si="4"/>
        <v>0.6666666667</v>
      </c>
      <c r="N979" s="8">
        <f t="shared" si="5"/>
        <v>252</v>
      </c>
    </row>
    <row r="980" ht="12.75" customHeight="1">
      <c r="A980" s="7">
        <v>44476.0</v>
      </c>
      <c r="B980" s="8" t="s">
        <v>3391</v>
      </c>
      <c r="C980" s="8" t="s">
        <v>3392</v>
      </c>
      <c r="D980" s="11">
        <v>1.2076891E7</v>
      </c>
      <c r="E980" s="8" t="s">
        <v>24</v>
      </c>
      <c r="F980" s="8" t="str">
        <f t="shared" si="1"/>
        <v>BUY</v>
      </c>
      <c r="G980" s="12">
        <v>14.05</v>
      </c>
      <c r="H980" s="12">
        <v>1000.0</v>
      </c>
      <c r="I980" s="16">
        <v>44588.0</v>
      </c>
      <c r="J980" s="14">
        <v>11.49</v>
      </c>
      <c r="K980" s="14">
        <f t="shared" si="2"/>
        <v>817.7935943</v>
      </c>
      <c r="L980" s="15">
        <f t="shared" si="3"/>
        <v>-0.1822064057</v>
      </c>
      <c r="M980" s="15">
        <f t="shared" si="4"/>
        <v>0.1822064057</v>
      </c>
      <c r="N980" s="8">
        <f t="shared" si="5"/>
        <v>112</v>
      </c>
    </row>
    <row r="981" ht="12.75" customHeight="1">
      <c r="A981" s="7">
        <v>44476.0</v>
      </c>
      <c r="B981" s="8" t="s">
        <v>3515</v>
      </c>
      <c r="C981" s="8" t="s">
        <v>3516</v>
      </c>
      <c r="D981" s="11">
        <v>4.4357712E7</v>
      </c>
      <c r="E981" s="8" t="s">
        <v>24</v>
      </c>
      <c r="F981" s="8" t="str">
        <f t="shared" si="1"/>
        <v>BUY</v>
      </c>
      <c r="G981" s="12">
        <v>7.18</v>
      </c>
      <c r="H981" s="12">
        <v>1000.0</v>
      </c>
      <c r="I981" s="16">
        <v>44727.0</v>
      </c>
      <c r="J981" s="14">
        <v>2.21</v>
      </c>
      <c r="K981" s="14">
        <f t="shared" si="2"/>
        <v>307.7994429</v>
      </c>
      <c r="L981" s="15">
        <f t="shared" si="3"/>
        <v>-0.6922005571</v>
      </c>
      <c r="M981" s="15">
        <f t="shared" si="4"/>
        <v>0.6922005571</v>
      </c>
      <c r="N981" s="8">
        <f t="shared" si="5"/>
        <v>251</v>
      </c>
    </row>
    <row r="982" ht="12.75" customHeight="1">
      <c r="A982" s="7">
        <v>44476.0</v>
      </c>
      <c r="B982" s="8" t="s">
        <v>3517</v>
      </c>
      <c r="C982" s="8" t="s">
        <v>3518</v>
      </c>
      <c r="D982" s="11">
        <v>3.68143622E8</v>
      </c>
      <c r="E982" s="8" t="s">
        <v>20</v>
      </c>
      <c r="F982" s="8" t="str">
        <f t="shared" si="1"/>
        <v>SELL</v>
      </c>
      <c r="G982" s="12">
        <v>8.32</v>
      </c>
      <c r="H982" s="12">
        <v>1000.0</v>
      </c>
      <c r="I982" s="16">
        <v>44727.0</v>
      </c>
      <c r="J982" s="14">
        <v>2.08</v>
      </c>
      <c r="K982" s="14">
        <f t="shared" si="2"/>
        <v>250</v>
      </c>
      <c r="L982" s="15">
        <f t="shared" si="3"/>
        <v>0.75</v>
      </c>
      <c r="M982" s="15">
        <f t="shared" si="4"/>
        <v>-0.75</v>
      </c>
      <c r="N982" s="8">
        <f t="shared" si="5"/>
        <v>251</v>
      </c>
    </row>
    <row r="983" ht="12.75" customHeight="1">
      <c r="A983" s="7">
        <v>44477.0</v>
      </c>
      <c r="B983" s="8" t="s">
        <v>2476</v>
      </c>
      <c r="C983" s="8" t="s">
        <v>2477</v>
      </c>
      <c r="D983" s="11">
        <v>3.38758134E8</v>
      </c>
      <c r="E983" s="8" t="s">
        <v>24</v>
      </c>
      <c r="F983" s="8" t="str">
        <f t="shared" si="1"/>
        <v>BUY</v>
      </c>
      <c r="G983" s="12">
        <v>59.34</v>
      </c>
      <c r="H983" s="12">
        <v>1000.0</v>
      </c>
      <c r="I983" s="16">
        <v>44727.0</v>
      </c>
      <c r="J983" s="14">
        <v>12.57</v>
      </c>
      <c r="K983" s="14">
        <f t="shared" si="2"/>
        <v>211.8301314</v>
      </c>
      <c r="L983" s="15">
        <f t="shared" si="3"/>
        <v>-0.7881698686</v>
      </c>
      <c r="M983" s="15">
        <f t="shared" si="4"/>
        <v>0.7881698686</v>
      </c>
      <c r="N983" s="8">
        <f t="shared" si="5"/>
        <v>250</v>
      </c>
    </row>
    <row r="984" ht="12.75" customHeight="1">
      <c r="A984" s="7">
        <v>44480.0</v>
      </c>
      <c r="B984" s="8" t="s">
        <v>3521</v>
      </c>
      <c r="C984" s="8" t="s">
        <v>3522</v>
      </c>
      <c r="D984" s="11">
        <v>1.390734E8</v>
      </c>
      <c r="E984" s="8" t="s">
        <v>24</v>
      </c>
      <c r="F984" s="8" t="str">
        <f t="shared" si="1"/>
        <v>BUY</v>
      </c>
      <c r="G984" s="12">
        <v>12.99</v>
      </c>
      <c r="H984" s="12">
        <v>1000.0</v>
      </c>
      <c r="I984" s="16">
        <v>44727.0</v>
      </c>
      <c r="J984" s="14">
        <v>5.85</v>
      </c>
      <c r="K984" s="14">
        <f t="shared" si="2"/>
        <v>450.3464203</v>
      </c>
      <c r="L984" s="15">
        <f t="shared" si="3"/>
        <v>-0.5496535797</v>
      </c>
      <c r="M984" s="15">
        <f t="shared" si="4"/>
        <v>0.5496535797</v>
      </c>
      <c r="N984" s="8">
        <f t="shared" si="5"/>
        <v>247</v>
      </c>
    </row>
    <row r="985" ht="12.75" customHeight="1">
      <c r="A985" s="7">
        <v>44487.0</v>
      </c>
      <c r="B985" s="8" t="s">
        <v>3525</v>
      </c>
      <c r="C985" s="8" t="s">
        <v>3526</v>
      </c>
      <c r="D985" s="11">
        <v>9.8093407E8</v>
      </c>
      <c r="E985" s="8" t="s">
        <v>24</v>
      </c>
      <c r="F985" s="8" t="str">
        <f t="shared" si="1"/>
        <v>BUY</v>
      </c>
      <c r="G985" s="12">
        <v>38.849998</v>
      </c>
      <c r="H985" s="12">
        <v>1000.0</v>
      </c>
      <c r="I985" s="16">
        <v>44727.0</v>
      </c>
      <c r="J985" s="14">
        <v>5.97</v>
      </c>
      <c r="K985" s="14">
        <f t="shared" si="2"/>
        <v>153.6679616</v>
      </c>
      <c r="L985" s="15">
        <f t="shared" si="3"/>
        <v>-0.8463320384</v>
      </c>
      <c r="M985" s="15">
        <f t="shared" si="4"/>
        <v>0.8463320384</v>
      </c>
      <c r="N985" s="8">
        <f t="shared" si="5"/>
        <v>240</v>
      </c>
    </row>
    <row r="986" ht="12.75" customHeight="1">
      <c r="A986" s="7">
        <v>44487.0</v>
      </c>
      <c r="B986" s="8" t="s">
        <v>3232</v>
      </c>
      <c r="C986" s="8" t="s">
        <v>3233</v>
      </c>
      <c r="D986" s="11">
        <v>9.14234248E8</v>
      </c>
      <c r="E986" s="8" t="s">
        <v>24</v>
      </c>
      <c r="F986" s="8" t="str">
        <f t="shared" si="1"/>
        <v>BUY</v>
      </c>
      <c r="G986" s="12">
        <v>52.0</v>
      </c>
      <c r="H986" s="12">
        <v>1000.0</v>
      </c>
      <c r="I986" s="16">
        <v>44727.0</v>
      </c>
      <c r="J986" s="14">
        <v>14.3</v>
      </c>
      <c r="K986" s="14">
        <f t="shared" si="2"/>
        <v>275</v>
      </c>
      <c r="L986" s="15">
        <f t="shared" si="3"/>
        <v>-0.725</v>
      </c>
      <c r="M986" s="15">
        <f t="shared" si="4"/>
        <v>0.725</v>
      </c>
      <c r="N986" s="8">
        <f t="shared" si="5"/>
        <v>240</v>
      </c>
    </row>
    <row r="987" ht="12.75" customHeight="1">
      <c r="A987" s="7">
        <v>44487.0</v>
      </c>
      <c r="B987" s="8" t="s">
        <v>3527</v>
      </c>
      <c r="C987" s="8" t="s">
        <v>3528</v>
      </c>
      <c r="D987" s="11">
        <v>1.32698316E8</v>
      </c>
      <c r="E987" s="8" t="s">
        <v>24</v>
      </c>
      <c r="F987" s="8" t="str">
        <f t="shared" si="1"/>
        <v>BUY</v>
      </c>
      <c r="G987" s="12">
        <v>15.99</v>
      </c>
      <c r="H987" s="12">
        <v>1000.0</v>
      </c>
      <c r="I987" s="16">
        <v>44727.0</v>
      </c>
      <c r="J987" s="14">
        <v>3.36</v>
      </c>
      <c r="K987" s="14">
        <f t="shared" si="2"/>
        <v>210.1313321</v>
      </c>
      <c r="L987" s="15">
        <f t="shared" si="3"/>
        <v>-0.7898686679</v>
      </c>
      <c r="M987" s="15">
        <f t="shared" si="4"/>
        <v>0.7898686679</v>
      </c>
      <c r="N987" s="8">
        <f t="shared" si="5"/>
        <v>240</v>
      </c>
    </row>
    <row r="988" ht="12.75" customHeight="1">
      <c r="A988" s="7">
        <v>44489.0</v>
      </c>
      <c r="B988" s="8" t="s">
        <v>3533</v>
      </c>
      <c r="C988" s="8" t="s">
        <v>3533</v>
      </c>
      <c r="D988" s="11">
        <v>1.104504527E9</v>
      </c>
      <c r="E988" s="8" t="s">
        <v>20</v>
      </c>
      <c r="F988" s="8" t="str">
        <f t="shared" si="1"/>
        <v>SELL</v>
      </c>
      <c r="G988" s="12">
        <v>35.98</v>
      </c>
      <c r="H988" s="12">
        <v>1000.0</v>
      </c>
      <c r="I988" s="16">
        <v>44727.0</v>
      </c>
      <c r="J988" s="14">
        <v>7.78</v>
      </c>
      <c r="K988" s="14">
        <f t="shared" si="2"/>
        <v>216.2312396</v>
      </c>
      <c r="L988" s="15">
        <f t="shared" si="3"/>
        <v>0.7837687604</v>
      </c>
      <c r="M988" s="15">
        <f t="shared" si="4"/>
        <v>-0.7837687604</v>
      </c>
      <c r="N988" s="8">
        <f t="shared" si="5"/>
        <v>238</v>
      </c>
    </row>
    <row r="989" ht="12.75" customHeight="1">
      <c r="A989" s="7">
        <v>44489.0</v>
      </c>
      <c r="B989" s="8" t="s">
        <v>3534</v>
      </c>
      <c r="C989" s="8" t="s">
        <v>3535</v>
      </c>
      <c r="D989" s="11">
        <v>9.84418906E8</v>
      </c>
      <c r="E989" s="8" t="s">
        <v>20</v>
      </c>
      <c r="F989" s="8" t="str">
        <f t="shared" si="1"/>
        <v>SELL</v>
      </c>
      <c r="G989" s="12">
        <v>11.35</v>
      </c>
      <c r="H989" s="12">
        <v>1000.0</v>
      </c>
      <c r="I989" s="16">
        <v>44683.0</v>
      </c>
      <c r="J989" s="14">
        <v>7.33</v>
      </c>
      <c r="K989" s="14">
        <f t="shared" si="2"/>
        <v>645.814978</v>
      </c>
      <c r="L989" s="15">
        <f t="shared" si="3"/>
        <v>0.354185022</v>
      </c>
      <c r="M989" s="15">
        <f t="shared" si="4"/>
        <v>-0.354185022</v>
      </c>
      <c r="N989" s="8">
        <f t="shared" si="5"/>
        <v>194</v>
      </c>
    </row>
    <row r="990" ht="12.75" customHeight="1">
      <c r="A990" s="7">
        <v>44490.0</v>
      </c>
      <c r="B990" s="8" t="s">
        <v>3409</v>
      </c>
      <c r="C990" s="8" t="s">
        <v>3410</v>
      </c>
      <c r="D990" s="11">
        <v>7.13079752E8</v>
      </c>
      <c r="E990" s="8" t="s">
        <v>20</v>
      </c>
      <c r="F990" s="8" t="str">
        <f t="shared" si="1"/>
        <v>SELL</v>
      </c>
      <c r="G990" s="12">
        <v>46.560001</v>
      </c>
      <c r="H990" s="12">
        <v>1000.0</v>
      </c>
      <c r="I990" s="7">
        <v>44516.0</v>
      </c>
      <c r="J990" s="14">
        <v>61.689999</v>
      </c>
      <c r="K990" s="14">
        <f t="shared" si="2"/>
        <v>1324.956995</v>
      </c>
      <c r="L990" s="15">
        <f t="shared" si="3"/>
        <v>-0.3249569947</v>
      </c>
      <c r="M990" s="15">
        <f t="shared" si="4"/>
        <v>0.3249569947</v>
      </c>
      <c r="N990" s="8">
        <f t="shared" si="5"/>
        <v>26</v>
      </c>
    </row>
    <row r="991" ht="12.75" customHeight="1">
      <c r="A991" s="7">
        <v>44495.0</v>
      </c>
      <c r="B991" s="8" t="s">
        <v>3393</v>
      </c>
      <c r="C991" s="8" t="s">
        <v>3394</v>
      </c>
      <c r="D991" s="11">
        <v>4.58611634E8</v>
      </c>
      <c r="E991" s="8" t="s">
        <v>24</v>
      </c>
      <c r="F991" s="8" t="str">
        <f t="shared" si="1"/>
        <v>BUY</v>
      </c>
      <c r="G991" s="12">
        <v>13.45</v>
      </c>
      <c r="H991" s="12">
        <v>1000.0</v>
      </c>
      <c r="I991" s="7">
        <v>44564.0</v>
      </c>
      <c r="J991" s="14">
        <v>9.99</v>
      </c>
      <c r="K991" s="14">
        <f t="shared" si="2"/>
        <v>742.7509294</v>
      </c>
      <c r="L991" s="15">
        <f t="shared" si="3"/>
        <v>-0.2572490706</v>
      </c>
      <c r="M991" s="15">
        <f t="shared" si="4"/>
        <v>0.2572490706</v>
      </c>
      <c r="N991" s="8">
        <f t="shared" si="5"/>
        <v>69</v>
      </c>
    </row>
    <row r="992" ht="12.75" customHeight="1">
      <c r="A992" s="7">
        <v>44495.0</v>
      </c>
      <c r="B992" s="8" t="s">
        <v>3540</v>
      </c>
      <c r="C992" s="8" t="s">
        <v>3541</v>
      </c>
      <c r="D992" s="11">
        <v>5.60062884E8</v>
      </c>
      <c r="E992" s="8" t="s">
        <v>24</v>
      </c>
      <c r="F992" s="8" t="str">
        <f t="shared" si="1"/>
        <v>BUY</v>
      </c>
      <c r="G992" s="12">
        <v>7.93</v>
      </c>
      <c r="H992" s="12">
        <v>1000.0</v>
      </c>
      <c r="I992" s="16">
        <v>44727.0</v>
      </c>
      <c r="J992" s="14">
        <v>2.66</v>
      </c>
      <c r="K992" s="14">
        <f t="shared" si="2"/>
        <v>335.4350567</v>
      </c>
      <c r="L992" s="15">
        <f t="shared" si="3"/>
        <v>-0.6645649433</v>
      </c>
      <c r="M992" s="15">
        <f t="shared" si="4"/>
        <v>0.6645649433</v>
      </c>
      <c r="N992" s="8">
        <f t="shared" si="5"/>
        <v>232</v>
      </c>
    </row>
    <row r="993" ht="12.75" customHeight="1">
      <c r="A993" s="7">
        <v>44495.0</v>
      </c>
      <c r="B993" s="8" t="s">
        <v>3544</v>
      </c>
      <c r="C993" s="8" t="s">
        <v>3545</v>
      </c>
      <c r="D993" s="11">
        <v>3.36768E8</v>
      </c>
      <c r="E993" s="8" t="s">
        <v>24</v>
      </c>
      <c r="F993" s="8" t="str">
        <f t="shared" si="1"/>
        <v>BUY</v>
      </c>
      <c r="G993" s="12">
        <v>3.13</v>
      </c>
      <c r="H993" s="12">
        <v>1000.0</v>
      </c>
      <c r="I993" s="16">
        <v>44727.0</v>
      </c>
      <c r="J993" s="14">
        <v>1.16</v>
      </c>
      <c r="K993" s="14">
        <f t="shared" si="2"/>
        <v>370.6070288</v>
      </c>
      <c r="L993" s="15">
        <f t="shared" si="3"/>
        <v>-0.6293929712</v>
      </c>
      <c r="M993" s="15">
        <f t="shared" si="4"/>
        <v>0.6293929712</v>
      </c>
      <c r="N993" s="8">
        <f t="shared" si="5"/>
        <v>232</v>
      </c>
    </row>
    <row r="994" ht="12.75" customHeight="1">
      <c r="A994" s="7">
        <v>44496.0</v>
      </c>
      <c r="B994" s="8" t="s">
        <v>3548</v>
      </c>
      <c r="C994" s="8" t="s">
        <v>3549</v>
      </c>
      <c r="D994" s="11">
        <v>7.47129295E8</v>
      </c>
      <c r="E994" s="8" t="s">
        <v>20</v>
      </c>
      <c r="F994" s="8" t="str">
        <f t="shared" si="1"/>
        <v>SELL</v>
      </c>
      <c r="G994" s="12">
        <v>34.880001</v>
      </c>
      <c r="H994" s="12">
        <v>1000.0</v>
      </c>
      <c r="I994" s="16">
        <v>44727.0</v>
      </c>
      <c r="J994" s="14">
        <v>21.540001</v>
      </c>
      <c r="K994" s="14">
        <f t="shared" si="2"/>
        <v>617.5458825</v>
      </c>
      <c r="L994" s="15">
        <f t="shared" si="3"/>
        <v>0.3824541175</v>
      </c>
      <c r="M994" s="15">
        <f t="shared" si="4"/>
        <v>-0.3824541175</v>
      </c>
      <c r="N994" s="8">
        <f t="shared" si="5"/>
        <v>231</v>
      </c>
    </row>
    <row r="995" ht="12.75" customHeight="1">
      <c r="A995" s="7">
        <v>44497.0</v>
      </c>
      <c r="B995" s="8" t="s">
        <v>3550</v>
      </c>
      <c r="C995" s="8" t="s">
        <v>3551</v>
      </c>
      <c r="D995" s="11">
        <v>6.60264607E8</v>
      </c>
      <c r="E995" s="8" t="s">
        <v>24</v>
      </c>
      <c r="F995" s="8" t="str">
        <f t="shared" si="1"/>
        <v>BUY</v>
      </c>
      <c r="G995" s="12">
        <v>52.490002</v>
      </c>
      <c r="H995" s="12">
        <v>1000.0</v>
      </c>
      <c r="I995" s="16">
        <v>44727.0</v>
      </c>
      <c r="J995" s="14">
        <v>28.360001</v>
      </c>
      <c r="K995" s="14">
        <f t="shared" si="2"/>
        <v>540.2933877</v>
      </c>
      <c r="L995" s="15">
        <f t="shared" si="3"/>
        <v>-0.4597066123</v>
      </c>
      <c r="M995" s="15">
        <f t="shared" si="4"/>
        <v>0.4597066123</v>
      </c>
      <c r="N995" s="8">
        <f t="shared" si="5"/>
        <v>230</v>
      </c>
    </row>
    <row r="996" ht="12.75" customHeight="1">
      <c r="A996" s="7">
        <v>44497.0</v>
      </c>
      <c r="B996" s="8" t="s">
        <v>3489</v>
      </c>
      <c r="C996" s="8" t="s">
        <v>3490</v>
      </c>
      <c r="D996" s="11">
        <v>6.125596E8</v>
      </c>
      <c r="E996" s="8" t="s">
        <v>24</v>
      </c>
      <c r="F996" s="8" t="str">
        <f t="shared" si="1"/>
        <v>BUY</v>
      </c>
      <c r="G996" s="12">
        <v>12.26</v>
      </c>
      <c r="H996" s="12">
        <v>1000.0</v>
      </c>
      <c r="I996" s="7">
        <v>44539.0</v>
      </c>
      <c r="J996" s="14">
        <v>9.01</v>
      </c>
      <c r="K996" s="14">
        <f t="shared" si="2"/>
        <v>734.9102773</v>
      </c>
      <c r="L996" s="15">
        <f t="shared" si="3"/>
        <v>-0.2650897227</v>
      </c>
      <c r="M996" s="15">
        <f t="shared" si="4"/>
        <v>0.2650897227</v>
      </c>
      <c r="N996" s="8">
        <f t="shared" si="5"/>
        <v>42</v>
      </c>
    </row>
    <row r="997" ht="12.75" customHeight="1">
      <c r="A997" s="16">
        <v>44497.0</v>
      </c>
      <c r="B997" s="8" t="s">
        <v>3552</v>
      </c>
      <c r="C997" s="8" t="s">
        <v>3553</v>
      </c>
      <c r="D997" s="11">
        <v>1.11054468E8</v>
      </c>
      <c r="E997" s="17" t="s">
        <v>20</v>
      </c>
      <c r="F997" s="18" t="str">
        <f t="shared" si="1"/>
        <v>SELL</v>
      </c>
      <c r="G997" s="12">
        <v>10.57</v>
      </c>
      <c r="H997" s="12">
        <v>1000.0</v>
      </c>
      <c r="I997" s="16">
        <v>44727.0</v>
      </c>
      <c r="J997" s="14">
        <v>5.44</v>
      </c>
      <c r="K997" s="14">
        <f t="shared" si="2"/>
        <v>514.6641438</v>
      </c>
      <c r="L997" s="15">
        <f t="shared" si="3"/>
        <v>0.4853358562</v>
      </c>
      <c r="M997" s="15">
        <f t="shared" si="4"/>
        <v>-0.4853358562</v>
      </c>
      <c r="N997" s="8">
        <f t="shared" si="5"/>
        <v>230</v>
      </c>
    </row>
    <row r="998" ht="12.75" customHeight="1">
      <c r="A998" s="7">
        <v>44498.0</v>
      </c>
      <c r="B998" s="8" t="s">
        <v>3554</v>
      </c>
      <c r="C998" s="8" t="s">
        <v>3555</v>
      </c>
      <c r="D998" s="11">
        <v>1.31340003E8</v>
      </c>
      <c r="E998" s="8" t="s">
        <v>20</v>
      </c>
      <c r="F998" s="8" t="str">
        <f t="shared" si="1"/>
        <v>SELL</v>
      </c>
      <c r="G998" s="12">
        <v>177.0</v>
      </c>
      <c r="H998" s="12">
        <v>1000.0</v>
      </c>
      <c r="I998" s="16">
        <v>44727.0</v>
      </c>
      <c r="J998" s="14">
        <v>36.400002</v>
      </c>
      <c r="K998" s="14">
        <f t="shared" si="2"/>
        <v>205.6497288</v>
      </c>
      <c r="L998" s="15">
        <f t="shared" si="3"/>
        <v>0.7943502712</v>
      </c>
      <c r="M998" s="15">
        <f t="shared" si="4"/>
        <v>-0.7943502712</v>
      </c>
      <c r="N998" s="8">
        <f t="shared" si="5"/>
        <v>229</v>
      </c>
    </row>
    <row r="999" ht="12.75" customHeight="1">
      <c r="A999" s="7">
        <v>44501.0</v>
      </c>
      <c r="B999" s="8" t="s">
        <v>2974</v>
      </c>
      <c r="C999" s="8" t="s">
        <v>2975</v>
      </c>
      <c r="D999" s="11">
        <v>1.028930944E9</v>
      </c>
      <c r="E999" s="8" t="s">
        <v>20</v>
      </c>
      <c r="F999" s="8" t="str">
        <f t="shared" si="1"/>
        <v>SELL</v>
      </c>
      <c r="G999" s="12">
        <v>21.190001</v>
      </c>
      <c r="H999" s="12">
        <v>1000.0</v>
      </c>
      <c r="I999" s="16">
        <v>44727.0</v>
      </c>
      <c r="J999" s="14">
        <v>10.47</v>
      </c>
      <c r="K999" s="14">
        <f t="shared" si="2"/>
        <v>494.1009677</v>
      </c>
      <c r="L999" s="15">
        <f t="shared" si="3"/>
        <v>0.5058990323</v>
      </c>
      <c r="M999" s="15">
        <f t="shared" si="4"/>
        <v>-0.5058990323</v>
      </c>
      <c r="N999" s="8">
        <f t="shared" si="5"/>
        <v>226</v>
      </c>
    </row>
    <row r="1000" ht="12.75" customHeight="1">
      <c r="A1000" s="7">
        <v>44502.0</v>
      </c>
      <c r="B1000" s="8" t="s">
        <v>3562</v>
      </c>
      <c r="C1000" s="8" t="s">
        <v>3563</v>
      </c>
      <c r="D1000" s="11">
        <v>1.17108634E8</v>
      </c>
      <c r="E1000" s="8" t="s">
        <v>24</v>
      </c>
      <c r="F1000" s="8" t="str">
        <f t="shared" si="1"/>
        <v>BUY</v>
      </c>
      <c r="G1000" s="12">
        <v>36.599998</v>
      </c>
      <c r="H1000" s="12">
        <v>1000.0</v>
      </c>
      <c r="I1000" s="16">
        <v>44727.0</v>
      </c>
      <c r="J1000" s="14">
        <v>2.29</v>
      </c>
      <c r="K1000" s="14">
        <f t="shared" si="2"/>
        <v>62.56830943</v>
      </c>
      <c r="L1000" s="15">
        <f t="shared" si="3"/>
        <v>-0.9374316906</v>
      </c>
      <c r="M1000" s="15">
        <f t="shared" si="4"/>
        <v>0.9374316906</v>
      </c>
      <c r="N1000" s="8">
        <f t="shared" si="5"/>
        <v>225</v>
      </c>
    </row>
    <row r="1001" ht="12.75" customHeight="1">
      <c r="A1001" s="7">
        <v>44502.0</v>
      </c>
      <c r="B1001" s="8" t="s">
        <v>886</v>
      </c>
      <c r="C1001" s="8" t="s">
        <v>887</v>
      </c>
      <c r="D1001" s="11">
        <v>1.19716E9</v>
      </c>
      <c r="E1001" s="8" t="s">
        <v>24</v>
      </c>
      <c r="F1001" s="8" t="str">
        <f t="shared" si="1"/>
        <v>BUY</v>
      </c>
      <c r="G1001" s="12">
        <v>32.119999</v>
      </c>
      <c r="H1001" s="12">
        <v>1000.0</v>
      </c>
      <c r="I1001" s="16">
        <v>44529.0</v>
      </c>
      <c r="J1001" s="14">
        <v>25.700001</v>
      </c>
      <c r="K1001" s="14">
        <f t="shared" si="2"/>
        <v>800.124589</v>
      </c>
      <c r="L1001" s="15">
        <f t="shared" si="3"/>
        <v>-0.199875411</v>
      </c>
      <c r="M1001" s="15">
        <f t="shared" si="4"/>
        <v>0.199875411</v>
      </c>
      <c r="N1001" s="8">
        <f t="shared" si="5"/>
        <v>27</v>
      </c>
    </row>
    <row r="1002" ht="12.75" customHeight="1">
      <c r="A1002" s="7">
        <v>44502.0</v>
      </c>
      <c r="B1002" s="8" t="s">
        <v>3564</v>
      </c>
      <c r="C1002" s="8" t="s">
        <v>3565</v>
      </c>
      <c r="D1002" s="11">
        <v>1.223530316E9</v>
      </c>
      <c r="E1002" s="8" t="s">
        <v>24</v>
      </c>
      <c r="F1002" s="8" t="str">
        <f t="shared" si="1"/>
        <v>BUY</v>
      </c>
      <c r="G1002" s="12">
        <v>16.239458</v>
      </c>
      <c r="H1002" s="12">
        <v>1000.0</v>
      </c>
      <c r="I1002" s="16">
        <v>44727.0</v>
      </c>
      <c r="J1002" s="14">
        <v>13.897141</v>
      </c>
      <c r="K1002" s="14">
        <f t="shared" si="2"/>
        <v>855.7638438</v>
      </c>
      <c r="L1002" s="15">
        <f t="shared" si="3"/>
        <v>-0.1442361562</v>
      </c>
      <c r="M1002" s="15">
        <f t="shared" si="4"/>
        <v>0.1442361562</v>
      </c>
      <c r="N1002" s="8">
        <f t="shared" si="5"/>
        <v>225</v>
      </c>
    </row>
    <row r="1003" ht="12.75" customHeight="1">
      <c r="A1003" s="16">
        <v>44502.0</v>
      </c>
      <c r="B1003" s="8" t="s">
        <v>3566</v>
      </c>
      <c r="C1003" s="8" t="s">
        <v>3567</v>
      </c>
      <c r="D1003" s="11">
        <v>3.529117E7</v>
      </c>
      <c r="E1003" s="17" t="s">
        <v>20</v>
      </c>
      <c r="F1003" s="18" t="str">
        <f t="shared" si="1"/>
        <v>SELL</v>
      </c>
      <c r="G1003" s="12">
        <v>10.08</v>
      </c>
      <c r="H1003" s="12">
        <v>1000.0</v>
      </c>
      <c r="I1003" s="16">
        <v>44727.0</v>
      </c>
      <c r="J1003" s="14">
        <v>2.8</v>
      </c>
      <c r="K1003" s="14">
        <f t="shared" si="2"/>
        <v>277.7777778</v>
      </c>
      <c r="L1003" s="15">
        <f t="shared" si="3"/>
        <v>0.7222222222</v>
      </c>
      <c r="M1003" s="15">
        <f t="shared" si="4"/>
        <v>-0.7222222222</v>
      </c>
      <c r="N1003" s="8">
        <f t="shared" si="5"/>
        <v>225</v>
      </c>
    </row>
    <row r="1004" ht="12.75" customHeight="1">
      <c r="A1004" s="16">
        <v>44503.0</v>
      </c>
      <c r="B1004" s="8" t="s">
        <v>3568</v>
      </c>
      <c r="C1004" s="8" t="s">
        <v>3569</v>
      </c>
      <c r="D1004" s="11">
        <v>4.962714E7</v>
      </c>
      <c r="E1004" s="18" t="s">
        <v>24</v>
      </c>
      <c r="F1004" s="17" t="str">
        <f t="shared" si="1"/>
        <v>BUY</v>
      </c>
      <c r="G1004" s="12">
        <v>5.02</v>
      </c>
      <c r="H1004" s="12">
        <v>1000.0</v>
      </c>
      <c r="I1004" s="16">
        <v>44727.0</v>
      </c>
      <c r="J1004" s="14">
        <v>2.55</v>
      </c>
      <c r="K1004" s="14">
        <f t="shared" si="2"/>
        <v>507.9681275</v>
      </c>
      <c r="L1004" s="15">
        <f t="shared" si="3"/>
        <v>-0.4920318725</v>
      </c>
      <c r="M1004" s="15">
        <f t="shared" si="4"/>
        <v>0.4920318725</v>
      </c>
      <c r="N1004" s="8">
        <f t="shared" si="5"/>
        <v>224</v>
      </c>
    </row>
    <row r="1005" ht="12.75" customHeight="1">
      <c r="A1005" s="7">
        <v>44504.0</v>
      </c>
      <c r="B1005" s="8" t="s">
        <v>3095</v>
      </c>
      <c r="C1005" s="8" t="s">
        <v>3096</v>
      </c>
      <c r="D1005" s="11">
        <v>1.28596898E8</v>
      </c>
      <c r="E1005" s="8" t="s">
        <v>24</v>
      </c>
      <c r="F1005" s="8" t="str">
        <f t="shared" si="1"/>
        <v>BUY</v>
      </c>
      <c r="G1005" s="12">
        <v>13.62</v>
      </c>
      <c r="H1005" s="12">
        <v>1000.0</v>
      </c>
      <c r="I1005" s="7">
        <v>44508.0</v>
      </c>
      <c r="J1005" s="14">
        <v>13.66</v>
      </c>
      <c r="K1005" s="14">
        <f t="shared" si="2"/>
        <v>1002.936858</v>
      </c>
      <c r="L1005" s="15">
        <f t="shared" si="3"/>
        <v>0.002936857562</v>
      </c>
      <c r="M1005" s="15">
        <f t="shared" si="4"/>
        <v>-0.002936857562</v>
      </c>
      <c r="N1005" s="8">
        <f t="shared" si="5"/>
        <v>4</v>
      </c>
    </row>
    <row r="1006" ht="12.75" customHeight="1">
      <c r="A1006" s="7">
        <v>44505.0</v>
      </c>
      <c r="B1006" s="8" t="s">
        <v>3499</v>
      </c>
      <c r="C1006" s="8" t="s">
        <v>3500</v>
      </c>
      <c r="D1006" s="11">
        <v>1.761787296E9</v>
      </c>
      <c r="E1006" s="8" t="s">
        <v>20</v>
      </c>
      <c r="F1006" s="8" t="str">
        <f t="shared" si="1"/>
        <v>SELL</v>
      </c>
      <c r="G1006" s="12">
        <v>67.980003</v>
      </c>
      <c r="H1006" s="12">
        <v>1000.0</v>
      </c>
      <c r="I1006" s="16">
        <v>44544.0</v>
      </c>
      <c r="J1006" s="14">
        <v>49.689999</v>
      </c>
      <c r="K1006" s="14">
        <f t="shared" si="2"/>
        <v>730.9502325</v>
      </c>
      <c r="L1006" s="15">
        <f t="shared" si="3"/>
        <v>0.2690497675</v>
      </c>
      <c r="M1006" s="15">
        <f t="shared" si="4"/>
        <v>-0.2690497675</v>
      </c>
      <c r="N1006" s="8">
        <f t="shared" si="5"/>
        <v>39</v>
      </c>
    </row>
    <row r="1007" ht="12.75" customHeight="1">
      <c r="A1007" s="7">
        <v>44505.0</v>
      </c>
      <c r="B1007" s="8" t="s">
        <v>3570</v>
      </c>
      <c r="C1007" s="8" t="s">
        <v>3571</v>
      </c>
      <c r="D1007" s="11">
        <v>5.61881525E8</v>
      </c>
      <c r="E1007" s="8" t="s">
        <v>24</v>
      </c>
      <c r="F1007" s="8" t="str">
        <f t="shared" si="1"/>
        <v>BUY</v>
      </c>
      <c r="G1007" s="12">
        <v>56.560001</v>
      </c>
      <c r="H1007" s="12">
        <v>1000.0</v>
      </c>
      <c r="I1007" s="16">
        <v>44727.0</v>
      </c>
      <c r="J1007" s="14">
        <v>30.129999</v>
      </c>
      <c r="K1007" s="14">
        <f t="shared" si="2"/>
        <v>532.7086009</v>
      </c>
      <c r="L1007" s="15">
        <f t="shared" si="3"/>
        <v>-0.4672913991</v>
      </c>
      <c r="M1007" s="15">
        <f t="shared" si="4"/>
        <v>0.4672913991</v>
      </c>
      <c r="N1007" s="8">
        <f t="shared" si="5"/>
        <v>222</v>
      </c>
    </row>
    <row r="1008" ht="12.75" customHeight="1">
      <c r="A1008" s="7">
        <v>44508.0</v>
      </c>
      <c r="B1008" s="8" t="s">
        <v>3572</v>
      </c>
      <c r="C1008" s="8" t="s">
        <v>3573</v>
      </c>
      <c r="D1008" s="11">
        <v>7.73604786E8</v>
      </c>
      <c r="E1008" s="8" t="s">
        <v>24</v>
      </c>
      <c r="F1008" s="8" t="str">
        <f t="shared" si="1"/>
        <v>BUY</v>
      </c>
      <c r="G1008" s="12">
        <v>3.14</v>
      </c>
      <c r="H1008" s="12">
        <v>1000.0</v>
      </c>
      <c r="I1008" s="16">
        <v>44727.0</v>
      </c>
      <c r="J1008" s="14">
        <v>1.87</v>
      </c>
      <c r="K1008" s="14">
        <f t="shared" si="2"/>
        <v>595.5414013</v>
      </c>
      <c r="L1008" s="15">
        <f t="shared" si="3"/>
        <v>-0.4044585987</v>
      </c>
      <c r="M1008" s="15">
        <f t="shared" si="4"/>
        <v>0.4044585987</v>
      </c>
      <c r="N1008" s="8">
        <f t="shared" si="5"/>
        <v>219</v>
      </c>
    </row>
    <row r="1009" ht="12.75" customHeight="1">
      <c r="A1009" s="7">
        <v>44508.0</v>
      </c>
      <c r="B1009" s="8" t="s">
        <v>3574</v>
      </c>
      <c r="C1009" s="8" t="s">
        <v>3575</v>
      </c>
      <c r="D1009" s="11">
        <v>8.05336297E8</v>
      </c>
      <c r="E1009" s="8" t="s">
        <v>20</v>
      </c>
      <c r="F1009" s="8" t="str">
        <f t="shared" si="1"/>
        <v>SELL</v>
      </c>
      <c r="G1009" s="12">
        <v>13.01</v>
      </c>
      <c r="H1009" s="12">
        <v>1000.0</v>
      </c>
      <c r="I1009" s="16">
        <v>44727.0</v>
      </c>
      <c r="J1009" s="14">
        <v>3.32</v>
      </c>
      <c r="K1009" s="14">
        <f t="shared" si="2"/>
        <v>255.1883167</v>
      </c>
      <c r="L1009" s="15">
        <f t="shared" si="3"/>
        <v>0.7448116833</v>
      </c>
      <c r="M1009" s="15">
        <f t="shared" si="4"/>
        <v>-0.7448116833</v>
      </c>
      <c r="N1009" s="8">
        <f t="shared" si="5"/>
        <v>219</v>
      </c>
    </row>
    <row r="1010" ht="12.75" customHeight="1">
      <c r="A1010" s="7">
        <v>44508.0</v>
      </c>
      <c r="B1010" s="8" t="s">
        <v>3095</v>
      </c>
      <c r="C1010" s="8" t="s">
        <v>3096</v>
      </c>
      <c r="D1010" s="11">
        <v>1.28596898E8</v>
      </c>
      <c r="E1010" s="8" t="s">
        <v>20</v>
      </c>
      <c r="F1010" s="8" t="str">
        <f t="shared" si="1"/>
        <v>SELL</v>
      </c>
      <c r="G1010" s="12">
        <v>13.66</v>
      </c>
      <c r="H1010" s="12">
        <v>1000.0</v>
      </c>
      <c r="I1010" s="16">
        <v>44727.0</v>
      </c>
      <c r="J1010" s="14">
        <v>7.27</v>
      </c>
      <c r="K1010" s="14">
        <f t="shared" si="2"/>
        <v>532.2108346</v>
      </c>
      <c r="L1010" s="15">
        <f t="shared" si="3"/>
        <v>0.4677891654</v>
      </c>
      <c r="M1010" s="15">
        <f t="shared" si="4"/>
        <v>-0.4677891654</v>
      </c>
      <c r="N1010" s="8">
        <f t="shared" si="5"/>
        <v>219</v>
      </c>
    </row>
    <row r="1011" ht="12.75" customHeight="1">
      <c r="A1011" s="16">
        <v>44510.0</v>
      </c>
      <c r="B1011" s="8" t="s">
        <v>3179</v>
      </c>
      <c r="C1011" s="8" t="s">
        <v>3180</v>
      </c>
      <c r="D1011" s="11">
        <v>9.637564E7</v>
      </c>
      <c r="E1011" s="17" t="s">
        <v>20</v>
      </c>
      <c r="F1011" s="18" t="str">
        <f t="shared" si="1"/>
        <v>SELL</v>
      </c>
      <c r="G1011" s="12">
        <v>8.37</v>
      </c>
      <c r="H1011" s="12">
        <v>1000.0</v>
      </c>
      <c r="I1011" s="16">
        <v>44670.0</v>
      </c>
      <c r="J1011" s="14">
        <v>12.64</v>
      </c>
      <c r="K1011" s="14">
        <f t="shared" si="2"/>
        <v>1510.155317</v>
      </c>
      <c r="L1011" s="15">
        <f t="shared" si="3"/>
        <v>-0.5101553166</v>
      </c>
      <c r="M1011" s="15">
        <f t="shared" si="4"/>
        <v>0.5101553166</v>
      </c>
      <c r="N1011" s="8">
        <f t="shared" si="5"/>
        <v>160</v>
      </c>
    </row>
    <row r="1012" ht="12.75" customHeight="1">
      <c r="A1012" s="7">
        <v>44511.0</v>
      </c>
      <c r="B1012" s="8" t="s">
        <v>1492</v>
      </c>
      <c r="C1012" s="8" t="s">
        <v>1493</v>
      </c>
      <c r="D1012" s="11">
        <v>1.048072E8</v>
      </c>
      <c r="E1012" s="8" t="s">
        <v>20</v>
      </c>
      <c r="F1012" s="8" t="str">
        <f t="shared" si="1"/>
        <v>SELL</v>
      </c>
      <c r="G1012" s="12">
        <v>16.98</v>
      </c>
      <c r="H1012" s="12">
        <v>1000.0</v>
      </c>
      <c r="I1012" s="16">
        <v>44727.0</v>
      </c>
      <c r="J1012" s="14">
        <v>6.26</v>
      </c>
      <c r="K1012" s="14">
        <f t="shared" si="2"/>
        <v>368.6690224</v>
      </c>
      <c r="L1012" s="15">
        <f t="shared" si="3"/>
        <v>0.6313309776</v>
      </c>
      <c r="M1012" s="15">
        <f t="shared" si="4"/>
        <v>-0.6313309776</v>
      </c>
      <c r="N1012" s="8">
        <f t="shared" si="5"/>
        <v>216</v>
      </c>
    </row>
    <row r="1013" ht="12.75" customHeight="1">
      <c r="A1013" s="7">
        <v>44511.0</v>
      </c>
      <c r="B1013" s="8" t="s">
        <v>3403</v>
      </c>
      <c r="C1013" s="8" t="s">
        <v>3404</v>
      </c>
      <c r="D1013" s="11">
        <v>1.56489162E9</v>
      </c>
      <c r="E1013" s="8" t="s">
        <v>20</v>
      </c>
      <c r="F1013" s="8" t="str">
        <f t="shared" si="1"/>
        <v>SELL</v>
      </c>
      <c r="G1013" s="12">
        <v>15.03</v>
      </c>
      <c r="H1013" s="12">
        <v>1000.0</v>
      </c>
      <c r="I1013" s="16">
        <v>44727.0</v>
      </c>
      <c r="J1013" s="14">
        <v>17.879999</v>
      </c>
      <c r="K1013" s="14">
        <f t="shared" si="2"/>
        <v>1189.620692</v>
      </c>
      <c r="L1013" s="15">
        <f t="shared" si="3"/>
        <v>-0.1896206919</v>
      </c>
      <c r="M1013" s="15">
        <f t="shared" si="4"/>
        <v>0.1896206919</v>
      </c>
      <c r="N1013" s="8">
        <f t="shared" si="5"/>
        <v>216</v>
      </c>
    </row>
    <row r="1014" ht="12.75" customHeight="1">
      <c r="A1014" s="7">
        <v>44512.0</v>
      </c>
      <c r="B1014" s="8" t="s">
        <v>3485</v>
      </c>
      <c r="C1014" s="8" t="s">
        <v>3486</v>
      </c>
      <c r="D1014" s="11">
        <v>1.58511672E9</v>
      </c>
      <c r="E1014" s="8" t="s">
        <v>24</v>
      </c>
      <c r="F1014" s="8" t="str">
        <f t="shared" si="1"/>
        <v>BUY</v>
      </c>
      <c r="G1014" s="12">
        <v>15.02</v>
      </c>
      <c r="H1014" s="12">
        <v>1000.0</v>
      </c>
      <c r="I1014" s="16">
        <v>44697.0</v>
      </c>
      <c r="J1014" s="14">
        <v>7.81</v>
      </c>
      <c r="K1014" s="14">
        <f t="shared" si="2"/>
        <v>519.9733688</v>
      </c>
      <c r="L1014" s="15">
        <f t="shared" si="3"/>
        <v>-0.4800266312</v>
      </c>
      <c r="M1014" s="15">
        <f t="shared" si="4"/>
        <v>0.4800266312</v>
      </c>
      <c r="N1014" s="8">
        <f t="shared" si="5"/>
        <v>185</v>
      </c>
    </row>
    <row r="1015" ht="12.75" customHeight="1">
      <c r="A1015" s="7">
        <v>44512.0</v>
      </c>
      <c r="B1015" s="8" t="s">
        <v>3421</v>
      </c>
      <c r="C1015" s="8" t="s">
        <v>3422</v>
      </c>
      <c r="D1015" s="11">
        <v>1.245008766E9</v>
      </c>
      <c r="E1015" s="8" t="s">
        <v>24</v>
      </c>
      <c r="F1015" s="8" t="str">
        <f t="shared" si="1"/>
        <v>BUY</v>
      </c>
      <c r="G1015" s="12">
        <v>18.9</v>
      </c>
      <c r="H1015" s="12">
        <v>1000.0</v>
      </c>
      <c r="I1015" s="16">
        <v>44727.0</v>
      </c>
      <c r="J1015" s="14">
        <v>8.54</v>
      </c>
      <c r="K1015" s="14">
        <f t="shared" si="2"/>
        <v>451.8518519</v>
      </c>
      <c r="L1015" s="15">
        <f t="shared" si="3"/>
        <v>-0.5481481481</v>
      </c>
      <c r="M1015" s="15">
        <f t="shared" si="4"/>
        <v>0.5481481481</v>
      </c>
      <c r="N1015" s="8">
        <f t="shared" si="5"/>
        <v>215</v>
      </c>
    </row>
    <row r="1016" ht="12.75" customHeight="1">
      <c r="A1016" s="7">
        <v>44516.0</v>
      </c>
      <c r="B1016" s="8" t="s">
        <v>3409</v>
      </c>
      <c r="C1016" s="8" t="s">
        <v>3410</v>
      </c>
      <c r="D1016" s="11">
        <v>7.13079752E8</v>
      </c>
      <c r="E1016" s="8" t="s">
        <v>24</v>
      </c>
      <c r="F1016" s="8" t="str">
        <f t="shared" si="1"/>
        <v>BUY</v>
      </c>
      <c r="G1016" s="12">
        <v>61.689999</v>
      </c>
      <c r="H1016" s="12">
        <v>1000.0</v>
      </c>
      <c r="I1016" s="16">
        <v>44727.0</v>
      </c>
      <c r="J1016" s="14">
        <v>26.799999</v>
      </c>
      <c r="K1016" s="14">
        <f t="shared" si="2"/>
        <v>434.4302064</v>
      </c>
      <c r="L1016" s="15">
        <f t="shared" si="3"/>
        <v>-0.5655697936</v>
      </c>
      <c r="M1016" s="15">
        <f t="shared" si="4"/>
        <v>0.5655697936</v>
      </c>
      <c r="N1016" s="8">
        <f t="shared" si="5"/>
        <v>211</v>
      </c>
    </row>
    <row r="1017" ht="12.75" customHeight="1">
      <c r="A1017" s="16">
        <v>44516.0</v>
      </c>
      <c r="B1017" s="8" t="s">
        <v>3580</v>
      </c>
      <c r="C1017" s="8" t="s">
        <v>3581</v>
      </c>
      <c r="D1017" s="11">
        <v>1.630571466E9</v>
      </c>
      <c r="E1017" s="18" t="s">
        <v>24</v>
      </c>
      <c r="F1017" s="17" t="str">
        <f t="shared" si="1"/>
        <v>BUY</v>
      </c>
      <c r="G1017" s="12">
        <v>9.14</v>
      </c>
      <c r="H1017" s="12">
        <v>1000.0</v>
      </c>
      <c r="I1017" s="16">
        <v>44727.0</v>
      </c>
      <c r="J1017" s="14">
        <v>5.7</v>
      </c>
      <c r="K1017" s="14">
        <f t="shared" si="2"/>
        <v>623.6323851</v>
      </c>
      <c r="L1017" s="15">
        <f t="shared" si="3"/>
        <v>-0.3763676149</v>
      </c>
      <c r="M1017" s="15">
        <f t="shared" si="4"/>
        <v>0.3763676149</v>
      </c>
      <c r="N1017" s="8">
        <f t="shared" si="5"/>
        <v>211</v>
      </c>
    </row>
    <row r="1018" ht="12.75" customHeight="1">
      <c r="A1018" s="7">
        <v>44517.0</v>
      </c>
      <c r="B1018" s="8" t="s">
        <v>3445</v>
      </c>
      <c r="C1018" s="8" t="s">
        <v>3446</v>
      </c>
      <c r="D1018" s="11">
        <v>1.8469299E7</v>
      </c>
      <c r="E1018" s="8" t="s">
        <v>20</v>
      </c>
      <c r="F1018" s="8" t="str">
        <f t="shared" si="1"/>
        <v>SELL</v>
      </c>
      <c r="G1018" s="12">
        <v>7.24</v>
      </c>
      <c r="H1018" s="12">
        <v>1000.0</v>
      </c>
      <c r="I1018" s="16">
        <v>44727.0</v>
      </c>
      <c r="J1018" s="14">
        <v>1.97</v>
      </c>
      <c r="K1018" s="14">
        <f t="shared" si="2"/>
        <v>272.0994475</v>
      </c>
      <c r="L1018" s="15">
        <f t="shared" si="3"/>
        <v>0.7279005525</v>
      </c>
      <c r="M1018" s="15">
        <f t="shared" si="4"/>
        <v>-0.7279005525</v>
      </c>
      <c r="N1018" s="8">
        <f t="shared" si="5"/>
        <v>210</v>
      </c>
    </row>
    <row r="1019" ht="12.75" customHeight="1">
      <c r="A1019" s="16">
        <v>44518.0</v>
      </c>
      <c r="B1019" s="8" t="s">
        <v>3582</v>
      </c>
      <c r="C1019" s="8" t="s">
        <v>3583</v>
      </c>
      <c r="D1019" s="11">
        <v>1.639689968E9</v>
      </c>
      <c r="E1019" s="17" t="s">
        <v>20</v>
      </c>
      <c r="F1019" s="18" t="str">
        <f t="shared" si="1"/>
        <v>SELL</v>
      </c>
      <c r="G1019" s="12">
        <v>31.35</v>
      </c>
      <c r="H1019" s="12">
        <v>1000.0</v>
      </c>
      <c r="I1019" s="16">
        <v>44727.0</v>
      </c>
      <c r="J1019" s="14">
        <v>15.96</v>
      </c>
      <c r="K1019" s="14">
        <f t="shared" si="2"/>
        <v>509.0909091</v>
      </c>
      <c r="L1019" s="15">
        <f t="shared" si="3"/>
        <v>0.4909090909</v>
      </c>
      <c r="M1019" s="15">
        <f t="shared" si="4"/>
        <v>-0.4909090909</v>
      </c>
      <c r="N1019" s="8">
        <f t="shared" si="5"/>
        <v>209</v>
      </c>
    </row>
    <row r="1020" ht="12.75" customHeight="1">
      <c r="A1020" s="7">
        <v>44519.0</v>
      </c>
      <c r="B1020" s="8" t="s">
        <v>3584</v>
      </c>
      <c r="C1020" s="8" t="s">
        <v>3585</v>
      </c>
      <c r="D1020" s="11">
        <v>6.45901854E8</v>
      </c>
      <c r="E1020" s="8" t="s">
        <v>24</v>
      </c>
      <c r="F1020" s="8" t="str">
        <f t="shared" si="1"/>
        <v>BUY</v>
      </c>
      <c r="G1020" s="12">
        <v>17.67</v>
      </c>
      <c r="H1020" s="12">
        <v>1000.0</v>
      </c>
      <c r="I1020" s="16">
        <v>44727.0</v>
      </c>
      <c r="J1020" s="14">
        <v>13.93</v>
      </c>
      <c r="K1020" s="14">
        <f t="shared" si="2"/>
        <v>788.3418223</v>
      </c>
      <c r="L1020" s="15">
        <f t="shared" si="3"/>
        <v>-0.2116581777</v>
      </c>
      <c r="M1020" s="15">
        <f t="shared" si="4"/>
        <v>0.2116581777</v>
      </c>
      <c r="N1020" s="8">
        <f t="shared" si="5"/>
        <v>208</v>
      </c>
    </row>
    <row r="1021" ht="12.75" customHeight="1">
      <c r="A1021" s="7">
        <v>44519.0</v>
      </c>
      <c r="B1021" s="8" t="s">
        <v>3586</v>
      </c>
      <c r="C1021" s="8" t="s">
        <v>3587</v>
      </c>
      <c r="D1021" s="11">
        <v>4.456921E7</v>
      </c>
      <c r="E1021" s="8" t="s">
        <v>24</v>
      </c>
      <c r="F1021" s="8" t="str">
        <f t="shared" si="1"/>
        <v>BUY</v>
      </c>
      <c r="G1021" s="12">
        <v>8.03</v>
      </c>
      <c r="H1021" s="12">
        <v>1000.0</v>
      </c>
      <c r="I1021" s="16">
        <v>44727.0</v>
      </c>
      <c r="J1021" s="14">
        <v>1.91</v>
      </c>
      <c r="K1021" s="14">
        <f t="shared" si="2"/>
        <v>237.8580324</v>
      </c>
      <c r="L1021" s="15">
        <f t="shared" si="3"/>
        <v>-0.7621419676</v>
      </c>
      <c r="M1021" s="15">
        <f t="shared" si="4"/>
        <v>0.7621419676</v>
      </c>
      <c r="N1021" s="8">
        <f t="shared" si="5"/>
        <v>208</v>
      </c>
    </row>
    <row r="1022" ht="12.75" customHeight="1">
      <c r="A1022" s="7">
        <v>44519.0</v>
      </c>
      <c r="B1022" s="8" t="s">
        <v>3127</v>
      </c>
      <c r="C1022" s="8" t="s">
        <v>3128</v>
      </c>
      <c r="D1022" s="11">
        <v>5.11272463E8</v>
      </c>
      <c r="E1022" s="8" t="s">
        <v>20</v>
      </c>
      <c r="F1022" s="8" t="str">
        <f t="shared" si="1"/>
        <v>SELL</v>
      </c>
      <c r="G1022" s="12">
        <v>6.91</v>
      </c>
      <c r="H1022" s="12">
        <v>1000.0</v>
      </c>
      <c r="I1022" s="16">
        <v>44623.0</v>
      </c>
      <c r="J1022" s="14">
        <v>3.84</v>
      </c>
      <c r="K1022" s="14">
        <f t="shared" si="2"/>
        <v>555.7163531</v>
      </c>
      <c r="L1022" s="15">
        <f t="shared" si="3"/>
        <v>0.4442836469</v>
      </c>
      <c r="M1022" s="15">
        <f t="shared" si="4"/>
        <v>-0.4442836469</v>
      </c>
      <c r="N1022" s="8">
        <f t="shared" si="5"/>
        <v>104</v>
      </c>
    </row>
    <row r="1023" ht="12.75" customHeight="1">
      <c r="A1023" s="16">
        <v>44519.0</v>
      </c>
      <c r="B1023" s="8" t="s">
        <v>3588</v>
      </c>
      <c r="C1023" s="8" t="s">
        <v>3589</v>
      </c>
      <c r="D1023" s="11">
        <v>2.6552022E8</v>
      </c>
      <c r="E1023" s="17" t="s">
        <v>20</v>
      </c>
      <c r="F1023" s="18" t="str">
        <f t="shared" si="1"/>
        <v>SELL</v>
      </c>
      <c r="G1023" s="12">
        <v>13.04</v>
      </c>
      <c r="H1023" s="12">
        <v>1000.0</v>
      </c>
      <c r="I1023" s="16">
        <v>44727.0</v>
      </c>
      <c r="J1023" s="14">
        <v>6.18</v>
      </c>
      <c r="K1023" s="14">
        <f t="shared" si="2"/>
        <v>473.9263804</v>
      </c>
      <c r="L1023" s="15">
        <f t="shared" si="3"/>
        <v>0.5260736196</v>
      </c>
      <c r="M1023" s="15">
        <f t="shared" si="4"/>
        <v>-0.5260736196</v>
      </c>
      <c r="N1023" s="8">
        <f t="shared" si="5"/>
        <v>208</v>
      </c>
    </row>
    <row r="1024" ht="12.75" customHeight="1">
      <c r="A1024" s="7">
        <v>44522.0</v>
      </c>
      <c r="B1024" s="8" t="s">
        <v>3590</v>
      </c>
      <c r="C1024" s="8" t="s">
        <v>3591</v>
      </c>
      <c r="D1024" s="11">
        <v>1.98507088E8</v>
      </c>
      <c r="E1024" s="8" t="s">
        <v>20</v>
      </c>
      <c r="F1024" s="8" t="str">
        <f t="shared" si="1"/>
        <v>SELL</v>
      </c>
      <c r="G1024" s="12">
        <v>9.55</v>
      </c>
      <c r="H1024" s="12">
        <v>1000.0</v>
      </c>
      <c r="I1024" s="16">
        <v>44642.0</v>
      </c>
      <c r="J1024" s="14">
        <v>7.15</v>
      </c>
      <c r="K1024" s="14">
        <f t="shared" si="2"/>
        <v>748.6910995</v>
      </c>
      <c r="L1024" s="15">
        <f t="shared" si="3"/>
        <v>0.2513089005</v>
      </c>
      <c r="M1024" s="15">
        <f t="shared" si="4"/>
        <v>-0.2513089005</v>
      </c>
      <c r="N1024" s="8">
        <f t="shared" si="5"/>
        <v>120</v>
      </c>
    </row>
    <row r="1025" ht="12.75" customHeight="1">
      <c r="A1025" s="7">
        <v>44529.0</v>
      </c>
      <c r="B1025" s="8" t="s">
        <v>886</v>
      </c>
      <c r="C1025" s="8" t="s">
        <v>887</v>
      </c>
      <c r="D1025" s="11">
        <v>1.19716E9</v>
      </c>
      <c r="E1025" s="8" t="s">
        <v>20</v>
      </c>
      <c r="F1025" s="8" t="str">
        <f t="shared" si="1"/>
        <v>SELL</v>
      </c>
      <c r="G1025" s="12">
        <v>25.700001</v>
      </c>
      <c r="H1025" s="12">
        <v>1000.0</v>
      </c>
      <c r="I1025" s="16">
        <v>44727.0</v>
      </c>
      <c r="J1025" s="14">
        <v>18.59</v>
      </c>
      <c r="K1025" s="14">
        <f t="shared" si="2"/>
        <v>723.3462754</v>
      </c>
      <c r="L1025" s="15">
        <f t="shared" si="3"/>
        <v>0.2766537246</v>
      </c>
      <c r="M1025" s="15">
        <f t="shared" si="4"/>
        <v>-0.2766537246</v>
      </c>
      <c r="N1025" s="8">
        <f t="shared" si="5"/>
        <v>198</v>
      </c>
    </row>
    <row r="1026" ht="12.75" customHeight="1">
      <c r="A1026" s="7">
        <v>44529.0</v>
      </c>
      <c r="B1026" s="8" t="s">
        <v>2942</v>
      </c>
      <c r="C1026" s="8" t="s">
        <v>2943</v>
      </c>
      <c r="D1026" s="11">
        <v>9.72174949E8</v>
      </c>
      <c r="E1026" s="8" t="s">
        <v>24</v>
      </c>
      <c r="F1026" s="8" t="str">
        <f t="shared" si="1"/>
        <v>BUY</v>
      </c>
      <c r="G1026" s="12">
        <v>51.32</v>
      </c>
      <c r="H1026" s="12">
        <v>1000.0</v>
      </c>
      <c r="I1026" s="16">
        <v>44727.0</v>
      </c>
      <c r="J1026" s="14">
        <v>17.700001</v>
      </c>
      <c r="K1026" s="14">
        <f t="shared" si="2"/>
        <v>344.8947973</v>
      </c>
      <c r="L1026" s="15">
        <f t="shared" si="3"/>
        <v>-0.6551052027</v>
      </c>
      <c r="M1026" s="15">
        <f t="shared" si="4"/>
        <v>0.6551052027</v>
      </c>
      <c r="N1026" s="8">
        <f t="shared" si="5"/>
        <v>198</v>
      </c>
    </row>
    <row r="1027" ht="12.75" customHeight="1">
      <c r="A1027" s="7">
        <v>44532.0</v>
      </c>
      <c r="B1027" s="8" t="s">
        <v>3596</v>
      </c>
      <c r="C1027" s="8" t="s">
        <v>3597</v>
      </c>
      <c r="D1027" s="11">
        <v>2.00137067E8</v>
      </c>
      <c r="E1027" s="8" t="s">
        <v>24</v>
      </c>
      <c r="F1027" s="8" t="str">
        <f t="shared" si="1"/>
        <v>BUY</v>
      </c>
      <c r="G1027" s="12">
        <v>16.07</v>
      </c>
      <c r="H1027" s="12">
        <v>1000.0</v>
      </c>
      <c r="I1027" s="16">
        <v>44727.0</v>
      </c>
      <c r="J1027" s="14">
        <v>4.84</v>
      </c>
      <c r="K1027" s="14">
        <f t="shared" si="2"/>
        <v>301.1823273</v>
      </c>
      <c r="L1027" s="15">
        <f t="shared" si="3"/>
        <v>-0.6988176727</v>
      </c>
      <c r="M1027" s="15">
        <f t="shared" si="4"/>
        <v>0.6988176727</v>
      </c>
      <c r="N1027" s="8">
        <f t="shared" si="5"/>
        <v>195</v>
      </c>
    </row>
    <row r="1028" ht="12.75" customHeight="1">
      <c r="A1028" s="16">
        <v>44532.0</v>
      </c>
      <c r="B1028" s="8" t="s">
        <v>3598</v>
      </c>
      <c r="C1028" s="8" t="s">
        <v>3599</v>
      </c>
      <c r="D1028" s="11">
        <v>1.64523756E9</v>
      </c>
      <c r="E1028" s="17" t="s">
        <v>20</v>
      </c>
      <c r="F1028" s="18" t="str">
        <f t="shared" si="1"/>
        <v>SELL</v>
      </c>
      <c r="G1028" s="12">
        <v>45.939999</v>
      </c>
      <c r="H1028" s="12">
        <v>1000.0</v>
      </c>
      <c r="I1028" s="16">
        <v>44727.0</v>
      </c>
      <c r="J1028" s="14">
        <v>23.92</v>
      </c>
      <c r="K1028" s="14">
        <f t="shared" si="2"/>
        <v>520.679158</v>
      </c>
      <c r="L1028" s="15">
        <f t="shared" si="3"/>
        <v>0.479320842</v>
      </c>
      <c r="M1028" s="15">
        <f t="shared" si="4"/>
        <v>-0.479320842</v>
      </c>
      <c r="N1028" s="8">
        <f t="shared" si="5"/>
        <v>195</v>
      </c>
    </row>
    <row r="1029" ht="12.75" customHeight="1">
      <c r="A1029" s="7">
        <v>44533.0</v>
      </c>
      <c r="B1029" s="8" t="s">
        <v>3600</v>
      </c>
      <c r="C1029" s="8" t="s">
        <v>3601</v>
      </c>
      <c r="D1029" s="11">
        <v>1.59023088E9</v>
      </c>
      <c r="E1029" s="8" t="s">
        <v>24</v>
      </c>
      <c r="F1029" s="8" t="str">
        <f t="shared" si="1"/>
        <v>BUY</v>
      </c>
      <c r="G1029" s="12">
        <v>45.139999</v>
      </c>
      <c r="H1029" s="12">
        <v>1000.0</v>
      </c>
      <c r="I1029" s="16">
        <v>44727.0</v>
      </c>
      <c r="J1029" s="14">
        <v>23.98</v>
      </c>
      <c r="K1029" s="14">
        <f t="shared" si="2"/>
        <v>531.236166</v>
      </c>
      <c r="L1029" s="15">
        <f t="shared" si="3"/>
        <v>-0.468763834</v>
      </c>
      <c r="M1029" s="15">
        <f t="shared" si="4"/>
        <v>0.468763834</v>
      </c>
      <c r="N1029" s="8">
        <f t="shared" si="5"/>
        <v>194</v>
      </c>
    </row>
    <row r="1030" ht="12.75" customHeight="1">
      <c r="A1030" s="16">
        <v>44533.0</v>
      </c>
      <c r="B1030" s="8" t="s">
        <v>3602</v>
      </c>
      <c r="C1030" s="8" t="s">
        <v>3603</v>
      </c>
      <c r="D1030" s="11">
        <v>9.8608124E8</v>
      </c>
      <c r="E1030" s="18" t="s">
        <v>24</v>
      </c>
      <c r="F1030" s="17" t="str">
        <f t="shared" si="1"/>
        <v>BUY</v>
      </c>
      <c r="G1030" s="12">
        <v>13.69</v>
      </c>
      <c r="H1030" s="12">
        <v>1000.0</v>
      </c>
      <c r="I1030" s="16">
        <v>44727.0</v>
      </c>
      <c r="J1030" s="14">
        <v>4.03</v>
      </c>
      <c r="K1030" s="14">
        <f t="shared" si="2"/>
        <v>294.3754565</v>
      </c>
      <c r="L1030" s="15">
        <f t="shared" si="3"/>
        <v>-0.7056245435</v>
      </c>
      <c r="M1030" s="15">
        <f t="shared" si="4"/>
        <v>0.7056245435</v>
      </c>
      <c r="N1030" s="8">
        <f t="shared" si="5"/>
        <v>194</v>
      </c>
    </row>
    <row r="1031" ht="12.75" customHeight="1">
      <c r="A1031" s="16">
        <v>44533.0</v>
      </c>
      <c r="B1031" s="8" t="s">
        <v>3135</v>
      </c>
      <c r="C1031" s="8" t="s">
        <v>3136</v>
      </c>
      <c r="D1031" s="11">
        <v>1.23711E8</v>
      </c>
      <c r="E1031" s="17" t="s">
        <v>20</v>
      </c>
      <c r="F1031" s="18" t="str">
        <f t="shared" si="1"/>
        <v>SELL</v>
      </c>
      <c r="G1031" s="12">
        <v>98.400002</v>
      </c>
      <c r="H1031" s="12">
        <v>1000.0</v>
      </c>
      <c r="I1031" s="16">
        <v>44727.0</v>
      </c>
      <c r="J1031" s="14">
        <v>51.900002</v>
      </c>
      <c r="K1031" s="14">
        <f t="shared" si="2"/>
        <v>527.439034</v>
      </c>
      <c r="L1031" s="15">
        <f t="shared" si="3"/>
        <v>0.472560966</v>
      </c>
      <c r="M1031" s="15">
        <f t="shared" si="4"/>
        <v>-0.472560966</v>
      </c>
      <c r="N1031" s="8">
        <f t="shared" si="5"/>
        <v>194</v>
      </c>
    </row>
    <row r="1032" ht="12.75" customHeight="1">
      <c r="A1032" s="7">
        <v>44536.0</v>
      </c>
      <c r="B1032" s="8" t="s">
        <v>240</v>
      </c>
      <c r="C1032" s="8" t="s">
        <v>241</v>
      </c>
      <c r="D1032" s="11">
        <v>1.5462486E9</v>
      </c>
      <c r="E1032" s="8" t="s">
        <v>24</v>
      </c>
      <c r="F1032" s="8" t="str">
        <f t="shared" si="1"/>
        <v>BUY</v>
      </c>
      <c r="G1032" s="12">
        <v>16.299999</v>
      </c>
      <c r="H1032" s="12">
        <v>1000.0</v>
      </c>
      <c r="I1032" s="16">
        <v>44727.0</v>
      </c>
      <c r="J1032" s="14">
        <v>3.87</v>
      </c>
      <c r="K1032" s="14">
        <f t="shared" si="2"/>
        <v>237.4233274</v>
      </c>
      <c r="L1032" s="15">
        <f t="shared" si="3"/>
        <v>-0.7625766726</v>
      </c>
      <c r="M1032" s="15">
        <f t="shared" si="4"/>
        <v>0.7625766726</v>
      </c>
      <c r="N1032" s="8">
        <f t="shared" si="5"/>
        <v>191</v>
      </c>
    </row>
    <row r="1033" ht="12.75" customHeight="1">
      <c r="A1033" s="7">
        <v>44537.0</v>
      </c>
      <c r="B1033" s="8" t="s">
        <v>3604</v>
      </c>
      <c r="C1033" s="8" t="s">
        <v>3605</v>
      </c>
      <c r="D1033" s="11">
        <v>1.21897425E8</v>
      </c>
      <c r="E1033" s="8" t="s">
        <v>20</v>
      </c>
      <c r="F1033" s="8" t="str">
        <f t="shared" si="1"/>
        <v>SELL</v>
      </c>
      <c r="G1033" s="12">
        <v>21.629999</v>
      </c>
      <c r="H1033" s="12">
        <v>1000.0</v>
      </c>
      <c r="I1033" s="16">
        <v>44727.0</v>
      </c>
      <c r="J1033" s="14">
        <v>10.46</v>
      </c>
      <c r="K1033" s="14">
        <f t="shared" si="2"/>
        <v>483.5876322</v>
      </c>
      <c r="L1033" s="15">
        <f t="shared" si="3"/>
        <v>0.5164123678</v>
      </c>
      <c r="M1033" s="15">
        <f t="shared" si="4"/>
        <v>-0.5164123678</v>
      </c>
      <c r="N1033" s="8">
        <f t="shared" si="5"/>
        <v>190</v>
      </c>
    </row>
    <row r="1034" ht="12.75" customHeight="1">
      <c r="A1034" s="7">
        <v>44538.0</v>
      </c>
      <c r="B1034" s="8" t="s">
        <v>3606</v>
      </c>
      <c r="C1034" s="8" t="s">
        <v>3607</v>
      </c>
      <c r="D1034" s="11">
        <v>1.49345688E9</v>
      </c>
      <c r="E1034" s="8" t="s">
        <v>24</v>
      </c>
      <c r="F1034" s="8" t="str">
        <f t="shared" si="1"/>
        <v>BUY</v>
      </c>
      <c r="G1034" s="12">
        <v>33.0</v>
      </c>
      <c r="H1034" s="12">
        <v>1000.0</v>
      </c>
      <c r="I1034" s="16">
        <v>44727.0</v>
      </c>
      <c r="J1034" s="14">
        <v>13.74</v>
      </c>
      <c r="K1034" s="14">
        <f t="shared" si="2"/>
        <v>416.3636364</v>
      </c>
      <c r="L1034" s="15">
        <f t="shared" si="3"/>
        <v>-0.5836363636</v>
      </c>
      <c r="M1034" s="15">
        <f t="shared" si="4"/>
        <v>0.5836363636</v>
      </c>
      <c r="N1034" s="8">
        <f t="shared" si="5"/>
        <v>189</v>
      </c>
    </row>
    <row r="1035" ht="12.75" customHeight="1">
      <c r="A1035" s="7">
        <v>44539.0</v>
      </c>
      <c r="B1035" s="8" t="s">
        <v>3608</v>
      </c>
      <c r="C1035" s="8" t="s">
        <v>3609</v>
      </c>
      <c r="D1035" s="11">
        <v>1.385670054E9</v>
      </c>
      <c r="E1035" s="8" t="s">
        <v>24</v>
      </c>
      <c r="F1035" s="8" t="str">
        <f t="shared" si="1"/>
        <v>BUY</v>
      </c>
      <c r="G1035" s="12">
        <v>67.756027</v>
      </c>
      <c r="H1035" s="12">
        <v>1000.0</v>
      </c>
      <c r="I1035" s="16">
        <v>44727.0</v>
      </c>
      <c r="J1035" s="14">
        <v>67.766144</v>
      </c>
      <c r="K1035" s="14">
        <f t="shared" si="2"/>
        <v>1000.149315</v>
      </c>
      <c r="L1035" s="15">
        <f t="shared" si="3"/>
        <v>0.0001493151303</v>
      </c>
      <c r="M1035" s="15">
        <f t="shared" si="4"/>
        <v>-0.0001493151303</v>
      </c>
      <c r="N1035" s="8">
        <f t="shared" si="5"/>
        <v>188</v>
      </c>
    </row>
    <row r="1036" ht="12.75" customHeight="1">
      <c r="A1036" s="7">
        <v>44539.0</v>
      </c>
      <c r="B1036" s="8" t="s">
        <v>3489</v>
      </c>
      <c r="C1036" s="8" t="s">
        <v>3490</v>
      </c>
      <c r="D1036" s="11">
        <v>6.125596E8</v>
      </c>
      <c r="E1036" s="8" t="s">
        <v>20</v>
      </c>
      <c r="F1036" s="8" t="str">
        <f t="shared" si="1"/>
        <v>SELL</v>
      </c>
      <c r="G1036" s="12">
        <v>9.01</v>
      </c>
      <c r="H1036" s="12">
        <v>1000.0</v>
      </c>
      <c r="I1036" s="16">
        <v>44727.0</v>
      </c>
      <c r="J1036" s="14">
        <v>4.33</v>
      </c>
      <c r="K1036" s="14">
        <f t="shared" si="2"/>
        <v>480.5771365</v>
      </c>
      <c r="L1036" s="15">
        <f t="shared" si="3"/>
        <v>0.5194228635</v>
      </c>
      <c r="M1036" s="15">
        <f t="shared" si="4"/>
        <v>-0.5194228635</v>
      </c>
      <c r="N1036" s="8">
        <f t="shared" si="5"/>
        <v>188</v>
      </c>
    </row>
    <row r="1037" ht="12.75" customHeight="1">
      <c r="A1037" s="7">
        <v>44544.0</v>
      </c>
      <c r="B1037" s="8" t="s">
        <v>3499</v>
      </c>
      <c r="C1037" s="8" t="s">
        <v>3500</v>
      </c>
      <c r="D1037" s="11">
        <v>1.761787296E9</v>
      </c>
      <c r="E1037" s="8" t="s">
        <v>24</v>
      </c>
      <c r="F1037" s="8" t="str">
        <f t="shared" si="1"/>
        <v>BUY</v>
      </c>
      <c r="G1037" s="12">
        <v>49.689999</v>
      </c>
      <c r="H1037" s="12">
        <v>1000.0</v>
      </c>
      <c r="I1037" s="16">
        <v>44585.0</v>
      </c>
      <c r="J1037" s="14">
        <v>45.509998</v>
      </c>
      <c r="K1037" s="14">
        <f t="shared" si="2"/>
        <v>915.8784245</v>
      </c>
      <c r="L1037" s="15">
        <f t="shared" si="3"/>
        <v>-0.08412157545</v>
      </c>
      <c r="M1037" s="15">
        <f t="shared" si="4"/>
        <v>0.08412157545</v>
      </c>
      <c r="N1037" s="8">
        <f t="shared" si="5"/>
        <v>41</v>
      </c>
    </row>
    <row r="1038" ht="12.75" customHeight="1">
      <c r="A1038" s="7">
        <v>44545.0</v>
      </c>
      <c r="B1038" s="8" t="s">
        <v>2516</v>
      </c>
      <c r="C1038" s="8" t="s">
        <v>2517</v>
      </c>
      <c r="D1038" s="11">
        <v>9.35472351E8</v>
      </c>
      <c r="E1038" s="8" t="s">
        <v>24</v>
      </c>
      <c r="F1038" s="8" t="str">
        <f t="shared" si="1"/>
        <v>BUY</v>
      </c>
      <c r="G1038" s="12">
        <v>67.190002</v>
      </c>
      <c r="H1038" s="12">
        <v>1000.0</v>
      </c>
      <c r="I1038" s="16">
        <v>44727.0</v>
      </c>
      <c r="J1038" s="14">
        <v>30.309999</v>
      </c>
      <c r="K1038" s="14">
        <f t="shared" si="2"/>
        <v>451.1087676</v>
      </c>
      <c r="L1038" s="15">
        <f t="shared" si="3"/>
        <v>-0.5488912324</v>
      </c>
      <c r="M1038" s="15">
        <f t="shared" si="4"/>
        <v>0.5488912324</v>
      </c>
      <c r="N1038" s="8">
        <f t="shared" si="5"/>
        <v>182</v>
      </c>
    </row>
    <row r="1039" ht="12.75" customHeight="1">
      <c r="A1039" s="7">
        <v>44546.0</v>
      </c>
      <c r="B1039" s="8" t="s">
        <v>2876</v>
      </c>
      <c r="C1039" s="8" t="s">
        <v>2877</v>
      </c>
      <c r="D1039" s="11">
        <v>1.06098575E9</v>
      </c>
      <c r="E1039" s="8" t="s">
        <v>24</v>
      </c>
      <c r="F1039" s="8" t="str">
        <f t="shared" si="1"/>
        <v>BUY</v>
      </c>
      <c r="G1039" s="12">
        <v>113.080002</v>
      </c>
      <c r="H1039" s="12">
        <v>1000.0</v>
      </c>
      <c r="I1039" s="16">
        <v>44727.0</v>
      </c>
      <c r="J1039" s="14">
        <v>35.91</v>
      </c>
      <c r="K1039" s="14">
        <f t="shared" si="2"/>
        <v>317.5627818</v>
      </c>
      <c r="L1039" s="15">
        <f t="shared" si="3"/>
        <v>-0.6824372182</v>
      </c>
      <c r="M1039" s="15">
        <f t="shared" si="4"/>
        <v>0.6824372182</v>
      </c>
      <c r="N1039" s="8">
        <f t="shared" si="5"/>
        <v>181</v>
      </c>
    </row>
    <row r="1040" ht="12.75" customHeight="1">
      <c r="A1040" s="7">
        <v>44547.0</v>
      </c>
      <c r="B1040" s="8" t="s">
        <v>3618</v>
      </c>
      <c r="C1040" s="8" t="s">
        <v>3619</v>
      </c>
      <c r="D1040" s="11">
        <v>1.338502009E9</v>
      </c>
      <c r="E1040" s="8" t="s">
        <v>20</v>
      </c>
      <c r="F1040" s="8" t="str">
        <f t="shared" si="1"/>
        <v>SELL</v>
      </c>
      <c r="G1040" s="12">
        <v>13.75</v>
      </c>
      <c r="H1040" s="12">
        <v>1000.0</v>
      </c>
      <c r="I1040" s="16">
        <v>44727.0</v>
      </c>
      <c r="J1040" s="14">
        <v>13.1</v>
      </c>
      <c r="K1040" s="14">
        <f t="shared" si="2"/>
        <v>952.7272727</v>
      </c>
      <c r="L1040" s="15">
        <f t="shared" si="3"/>
        <v>0.04727272727</v>
      </c>
      <c r="M1040" s="15">
        <f t="shared" si="4"/>
        <v>-0.04727272727</v>
      </c>
      <c r="N1040" s="8">
        <f t="shared" si="5"/>
        <v>180</v>
      </c>
    </row>
    <row r="1041" ht="12.75" customHeight="1">
      <c r="A1041" s="7">
        <v>44547.0</v>
      </c>
      <c r="B1041" s="8" t="s">
        <v>3620</v>
      </c>
      <c r="C1041" s="8" t="s">
        <v>3621</v>
      </c>
      <c r="D1041" s="11">
        <v>2.00814611E8</v>
      </c>
      <c r="E1041" s="8" t="s">
        <v>20</v>
      </c>
      <c r="F1041" s="8" t="str">
        <f t="shared" si="1"/>
        <v>SELL</v>
      </c>
      <c r="G1041" s="12">
        <v>5.99</v>
      </c>
      <c r="H1041" s="12">
        <v>1000.0</v>
      </c>
      <c r="I1041" s="16">
        <v>44621.0</v>
      </c>
      <c r="J1041" s="14">
        <v>5.51</v>
      </c>
      <c r="K1041" s="14">
        <f t="shared" si="2"/>
        <v>919.8664441</v>
      </c>
      <c r="L1041" s="15">
        <f t="shared" si="3"/>
        <v>0.08013355593</v>
      </c>
      <c r="M1041" s="15">
        <f t="shared" si="4"/>
        <v>-0.08013355593</v>
      </c>
      <c r="N1041" s="8">
        <f t="shared" si="5"/>
        <v>74</v>
      </c>
    </row>
    <row r="1042" ht="12.75" customHeight="1">
      <c r="A1042" s="7">
        <v>44547.0</v>
      </c>
      <c r="B1042" s="8" t="s">
        <v>3262</v>
      </c>
      <c r="C1042" s="8" t="s">
        <v>3263</v>
      </c>
      <c r="D1042" s="11">
        <v>7.5787279E8</v>
      </c>
      <c r="E1042" s="8" t="s">
        <v>24</v>
      </c>
      <c r="F1042" s="8" t="str">
        <f t="shared" si="1"/>
        <v>BUY</v>
      </c>
      <c r="G1042" s="12">
        <v>46.68</v>
      </c>
      <c r="H1042" s="12">
        <v>1000.0</v>
      </c>
      <c r="I1042" s="7">
        <v>44567.0</v>
      </c>
      <c r="J1042" s="14">
        <v>45.84</v>
      </c>
      <c r="K1042" s="14">
        <f t="shared" si="2"/>
        <v>982.0051414</v>
      </c>
      <c r="L1042" s="15">
        <f t="shared" si="3"/>
        <v>-0.01799485861</v>
      </c>
      <c r="M1042" s="15">
        <f t="shared" si="4"/>
        <v>0.01799485861</v>
      </c>
      <c r="N1042" s="8">
        <f t="shared" si="5"/>
        <v>20</v>
      </c>
    </row>
    <row r="1043" ht="12.75" customHeight="1">
      <c r="A1043" s="7">
        <v>44547.0</v>
      </c>
      <c r="B1043" s="8" t="s">
        <v>3622</v>
      </c>
      <c r="C1043" s="8" t="s">
        <v>3623</v>
      </c>
      <c r="D1043" s="11">
        <v>1.01202024E9</v>
      </c>
      <c r="E1043" s="8" t="s">
        <v>20</v>
      </c>
      <c r="F1043" s="8" t="str">
        <f t="shared" si="1"/>
        <v>SELL</v>
      </c>
      <c r="G1043" s="12">
        <v>31.73</v>
      </c>
      <c r="H1043" s="12">
        <v>1000.0</v>
      </c>
      <c r="I1043" s="16">
        <v>44721.0</v>
      </c>
      <c r="J1043" s="14">
        <v>17.639999</v>
      </c>
      <c r="K1043" s="14">
        <f t="shared" si="2"/>
        <v>555.9407186</v>
      </c>
      <c r="L1043" s="15">
        <f t="shared" si="3"/>
        <v>0.4440592814</v>
      </c>
      <c r="M1043" s="15">
        <f t="shared" si="4"/>
        <v>-0.4440592814</v>
      </c>
      <c r="N1043" s="8">
        <f t="shared" si="5"/>
        <v>174</v>
      </c>
    </row>
    <row r="1044" ht="12.75" customHeight="1">
      <c r="A1044" s="7">
        <v>44550.0</v>
      </c>
      <c r="B1044" s="8" t="s">
        <v>3624</v>
      </c>
      <c r="C1044" s="8" t="s">
        <v>3625</v>
      </c>
      <c r="D1044" s="11">
        <v>3.75922808E8</v>
      </c>
      <c r="E1044" s="8" t="s">
        <v>24</v>
      </c>
      <c r="F1044" s="8" t="str">
        <f t="shared" si="1"/>
        <v>BUY</v>
      </c>
      <c r="G1044" s="12">
        <v>23.879999</v>
      </c>
      <c r="H1044" s="12">
        <v>1000.0</v>
      </c>
      <c r="I1044" s="16">
        <v>44727.0</v>
      </c>
      <c r="J1044" s="14">
        <v>9.41</v>
      </c>
      <c r="K1044" s="14">
        <f t="shared" si="2"/>
        <v>394.0536178</v>
      </c>
      <c r="L1044" s="15">
        <f t="shared" si="3"/>
        <v>-0.6059463822</v>
      </c>
      <c r="M1044" s="15">
        <f t="shared" si="4"/>
        <v>0.6059463822</v>
      </c>
      <c r="N1044" s="8">
        <f t="shared" si="5"/>
        <v>177</v>
      </c>
    </row>
    <row r="1045" ht="12.75" customHeight="1">
      <c r="A1045" s="7">
        <v>44550.0</v>
      </c>
      <c r="B1045" s="8" t="s">
        <v>3626</v>
      </c>
      <c r="C1045" s="8" t="s">
        <v>3627</v>
      </c>
      <c r="D1045" s="11">
        <v>7.060925E7</v>
      </c>
      <c r="E1045" s="8" t="s">
        <v>24</v>
      </c>
      <c r="F1045" s="8" t="str">
        <f t="shared" si="1"/>
        <v>BUY</v>
      </c>
      <c r="G1045" s="12">
        <v>131.0</v>
      </c>
      <c r="H1045" s="12">
        <v>1000.0</v>
      </c>
      <c r="I1045" s="16">
        <v>44727.0</v>
      </c>
      <c r="J1045" s="14">
        <v>34.25</v>
      </c>
      <c r="K1045" s="14">
        <f t="shared" si="2"/>
        <v>261.4503817</v>
      </c>
      <c r="L1045" s="15">
        <f t="shared" si="3"/>
        <v>-0.7385496183</v>
      </c>
      <c r="M1045" s="15">
        <f t="shared" si="4"/>
        <v>0.7385496183</v>
      </c>
      <c r="N1045" s="8">
        <f t="shared" si="5"/>
        <v>177</v>
      </c>
    </row>
    <row r="1046" ht="12.75" customHeight="1">
      <c r="A1046" s="7">
        <v>44552.0</v>
      </c>
      <c r="B1046" s="8" t="s">
        <v>3628</v>
      </c>
      <c r="C1046" s="8" t="s">
        <v>3629</v>
      </c>
      <c r="D1046" s="11">
        <v>1.4006235E7</v>
      </c>
      <c r="E1046" s="8" t="s">
        <v>20</v>
      </c>
      <c r="F1046" s="8" t="str">
        <f t="shared" si="1"/>
        <v>SELL</v>
      </c>
      <c r="G1046" s="12">
        <v>10.76</v>
      </c>
      <c r="H1046" s="12">
        <v>1000.0</v>
      </c>
      <c r="I1046" s="16">
        <v>44594.0</v>
      </c>
      <c r="J1046" s="14">
        <v>9.41</v>
      </c>
      <c r="K1046" s="14">
        <f t="shared" si="2"/>
        <v>874.535316</v>
      </c>
      <c r="L1046" s="15">
        <f t="shared" si="3"/>
        <v>0.125464684</v>
      </c>
      <c r="M1046" s="15">
        <f t="shared" si="4"/>
        <v>-0.125464684</v>
      </c>
      <c r="N1046" s="8">
        <f t="shared" si="5"/>
        <v>42</v>
      </c>
    </row>
    <row r="1047" ht="12.75" customHeight="1">
      <c r="A1047" s="7">
        <v>44552.0</v>
      </c>
      <c r="B1047" s="8" t="s">
        <v>3276</v>
      </c>
      <c r="C1047" s="8" t="s">
        <v>3277</v>
      </c>
      <c r="D1047" s="11">
        <v>9.1838096E8</v>
      </c>
      <c r="E1047" s="8" t="s">
        <v>24</v>
      </c>
      <c r="F1047" s="8" t="str">
        <f t="shared" si="1"/>
        <v>BUY</v>
      </c>
      <c r="G1047" s="12">
        <v>6.51</v>
      </c>
      <c r="H1047" s="12">
        <v>1000.0</v>
      </c>
      <c r="I1047" s="16">
        <v>44620.0</v>
      </c>
      <c r="J1047" s="14">
        <v>7.27</v>
      </c>
      <c r="K1047" s="14">
        <f t="shared" si="2"/>
        <v>1116.743472</v>
      </c>
      <c r="L1047" s="15">
        <f t="shared" si="3"/>
        <v>0.1167434716</v>
      </c>
      <c r="M1047" s="15">
        <f t="shared" si="4"/>
        <v>-0.1167434716</v>
      </c>
      <c r="N1047" s="8">
        <f t="shared" si="5"/>
        <v>68</v>
      </c>
    </row>
    <row r="1048" ht="12.75" customHeight="1">
      <c r="A1048" s="7">
        <v>44552.0</v>
      </c>
      <c r="B1048" s="8" t="s">
        <v>3497</v>
      </c>
      <c r="C1048" s="8" t="s">
        <v>3498</v>
      </c>
      <c r="D1048" s="11">
        <v>7.3375264E8</v>
      </c>
      <c r="E1048" s="8" t="s">
        <v>20</v>
      </c>
      <c r="F1048" s="8" t="str">
        <f t="shared" si="1"/>
        <v>SELL</v>
      </c>
      <c r="G1048" s="12">
        <v>24.15</v>
      </c>
      <c r="H1048" s="12">
        <v>1000.0</v>
      </c>
      <c r="I1048" s="7">
        <v>44567.0</v>
      </c>
      <c r="J1048" s="14">
        <v>16.299999</v>
      </c>
      <c r="K1048" s="14">
        <f t="shared" si="2"/>
        <v>674.9481988</v>
      </c>
      <c r="L1048" s="15">
        <f t="shared" si="3"/>
        <v>0.3250518012</v>
      </c>
      <c r="M1048" s="15">
        <f t="shared" si="4"/>
        <v>-0.3250518012</v>
      </c>
      <c r="N1048" s="8">
        <f t="shared" si="5"/>
        <v>15</v>
      </c>
    </row>
    <row r="1049" ht="12.75" customHeight="1">
      <c r="A1049" s="16">
        <v>44552.0</v>
      </c>
      <c r="B1049" s="8" t="s">
        <v>3630</v>
      </c>
      <c r="C1049" s="8" t="s">
        <v>3631</v>
      </c>
      <c r="D1049" s="11">
        <v>1.552042687E9</v>
      </c>
      <c r="E1049" s="17" t="s">
        <v>20</v>
      </c>
      <c r="F1049" s="18" t="str">
        <f t="shared" si="1"/>
        <v>SELL</v>
      </c>
      <c r="G1049" s="12">
        <v>40.470001</v>
      </c>
      <c r="H1049" s="12">
        <v>1000.0</v>
      </c>
      <c r="I1049" s="16">
        <v>44727.0</v>
      </c>
      <c r="J1049" s="14">
        <v>23.5</v>
      </c>
      <c r="K1049" s="14">
        <f t="shared" si="2"/>
        <v>580.6770304</v>
      </c>
      <c r="L1049" s="15">
        <f t="shared" si="3"/>
        <v>0.4193229696</v>
      </c>
      <c r="M1049" s="15">
        <f t="shared" si="4"/>
        <v>-0.4193229696</v>
      </c>
      <c r="N1049" s="8">
        <f t="shared" si="5"/>
        <v>175</v>
      </c>
    </row>
    <row r="1050" ht="12.75" customHeight="1">
      <c r="A1050" s="7">
        <v>44564.0</v>
      </c>
      <c r="B1050" s="8" t="s">
        <v>3393</v>
      </c>
      <c r="C1050" s="8" t="s">
        <v>3394</v>
      </c>
      <c r="D1050" s="11">
        <v>4.58611634E8</v>
      </c>
      <c r="E1050" s="8" t="s">
        <v>20</v>
      </c>
      <c r="F1050" s="8" t="str">
        <f t="shared" si="1"/>
        <v>SELL</v>
      </c>
      <c r="G1050" s="12">
        <v>9.99</v>
      </c>
      <c r="H1050" s="12">
        <v>1000.0</v>
      </c>
      <c r="I1050" s="16">
        <v>44727.0</v>
      </c>
      <c r="J1050" s="14">
        <v>4.82</v>
      </c>
      <c r="K1050" s="14">
        <f t="shared" si="2"/>
        <v>482.4824825</v>
      </c>
      <c r="L1050" s="15">
        <f t="shared" si="3"/>
        <v>0.5175175175</v>
      </c>
      <c r="M1050" s="15">
        <f t="shared" si="4"/>
        <v>-0.5175175175</v>
      </c>
      <c r="N1050" s="8">
        <f t="shared" si="5"/>
        <v>163</v>
      </c>
    </row>
    <row r="1051" ht="12.75" customHeight="1">
      <c r="A1051" s="7">
        <v>44565.0</v>
      </c>
      <c r="B1051" s="8" t="s">
        <v>3634</v>
      </c>
      <c r="C1051" s="8" t="s">
        <v>3635</v>
      </c>
      <c r="D1051" s="11">
        <v>4.30456502E8</v>
      </c>
      <c r="E1051" s="8" t="s">
        <v>24</v>
      </c>
      <c r="F1051" s="8" t="str">
        <f t="shared" si="1"/>
        <v>BUY</v>
      </c>
      <c r="G1051" s="12">
        <v>31.024929</v>
      </c>
      <c r="H1051" s="12">
        <v>1000.0</v>
      </c>
      <c r="I1051" s="16">
        <v>44727.0</v>
      </c>
      <c r="J1051" s="14">
        <v>23.242626</v>
      </c>
      <c r="K1051" s="14">
        <f t="shared" si="2"/>
        <v>749.1596838</v>
      </c>
      <c r="L1051" s="15">
        <f t="shared" si="3"/>
        <v>-0.2508403162</v>
      </c>
      <c r="M1051" s="15">
        <f t="shared" si="4"/>
        <v>0.2508403162</v>
      </c>
      <c r="N1051" s="8">
        <f t="shared" si="5"/>
        <v>162</v>
      </c>
    </row>
    <row r="1052" ht="12.75" customHeight="1">
      <c r="A1052" s="7">
        <v>44565.0</v>
      </c>
      <c r="B1052" s="8" t="s">
        <v>3636</v>
      </c>
      <c r="C1052" s="8" t="s">
        <v>3637</v>
      </c>
      <c r="D1052" s="11">
        <v>4.0641757E8</v>
      </c>
      <c r="E1052" s="8" t="s">
        <v>20</v>
      </c>
      <c r="F1052" s="8" t="str">
        <f t="shared" si="1"/>
        <v>SELL</v>
      </c>
      <c r="G1052" s="12">
        <v>45.49</v>
      </c>
      <c r="H1052" s="12">
        <v>1000.0</v>
      </c>
      <c r="I1052" s="16">
        <v>44727.0</v>
      </c>
      <c r="J1052" s="14">
        <v>34.04</v>
      </c>
      <c r="K1052" s="14">
        <f t="shared" si="2"/>
        <v>748.2963289</v>
      </c>
      <c r="L1052" s="15">
        <f t="shared" si="3"/>
        <v>0.2517036711</v>
      </c>
      <c r="M1052" s="15">
        <f t="shared" si="4"/>
        <v>-0.2517036711</v>
      </c>
      <c r="N1052" s="8">
        <f t="shared" si="5"/>
        <v>162</v>
      </c>
    </row>
    <row r="1053" ht="12.75" customHeight="1">
      <c r="A1053" s="7">
        <v>44566.0</v>
      </c>
      <c r="B1053" s="8" t="s">
        <v>3640</v>
      </c>
      <c r="C1053" s="8" t="s">
        <v>3641</v>
      </c>
      <c r="D1053" s="11">
        <v>2.622958E8</v>
      </c>
      <c r="E1053" s="8" t="s">
        <v>20</v>
      </c>
      <c r="F1053" s="8" t="str">
        <f t="shared" si="1"/>
        <v>SELL</v>
      </c>
      <c r="G1053" s="12">
        <v>6.44</v>
      </c>
      <c r="H1053" s="12">
        <v>1000.0</v>
      </c>
      <c r="I1053" s="16">
        <v>44727.0</v>
      </c>
      <c r="J1053" s="14">
        <v>3.31</v>
      </c>
      <c r="K1053" s="14">
        <f t="shared" si="2"/>
        <v>513.9751553</v>
      </c>
      <c r="L1053" s="15">
        <f t="shared" si="3"/>
        <v>0.4860248447</v>
      </c>
      <c r="M1053" s="15">
        <f t="shared" si="4"/>
        <v>-0.4860248447</v>
      </c>
      <c r="N1053" s="8">
        <f t="shared" si="5"/>
        <v>161</v>
      </c>
    </row>
    <row r="1054" ht="12.75" customHeight="1">
      <c r="A1054" s="7">
        <v>44566.0</v>
      </c>
      <c r="B1054" s="8" t="s">
        <v>3642</v>
      </c>
      <c r="C1054" s="8" t="s">
        <v>3643</v>
      </c>
      <c r="D1054" s="11">
        <v>7.76226212E8</v>
      </c>
      <c r="E1054" s="8" t="s">
        <v>24</v>
      </c>
      <c r="F1054" s="8" t="str">
        <f t="shared" si="1"/>
        <v>BUY</v>
      </c>
      <c r="G1054" s="12">
        <v>6.73</v>
      </c>
      <c r="H1054" s="12">
        <v>1000.0</v>
      </c>
      <c r="I1054" s="16">
        <v>44727.0</v>
      </c>
      <c r="J1054" s="14">
        <v>4.52</v>
      </c>
      <c r="K1054" s="14">
        <f t="shared" si="2"/>
        <v>671.6196137</v>
      </c>
      <c r="L1054" s="15">
        <f t="shared" si="3"/>
        <v>-0.3283803863</v>
      </c>
      <c r="M1054" s="15">
        <f t="shared" si="4"/>
        <v>0.3283803863</v>
      </c>
      <c r="N1054" s="8">
        <f t="shared" si="5"/>
        <v>161</v>
      </c>
    </row>
    <row r="1055" ht="12.75" customHeight="1">
      <c r="A1055" s="7">
        <v>44567.0</v>
      </c>
      <c r="B1055" s="8" t="s">
        <v>3497</v>
      </c>
      <c r="C1055" s="8" t="s">
        <v>3498</v>
      </c>
      <c r="D1055" s="11">
        <v>7.3375264E8</v>
      </c>
      <c r="E1055" s="8" t="s">
        <v>24</v>
      </c>
      <c r="F1055" s="8" t="str">
        <f t="shared" si="1"/>
        <v>BUY</v>
      </c>
      <c r="G1055" s="12">
        <v>16.299999</v>
      </c>
      <c r="H1055" s="12">
        <v>1000.0</v>
      </c>
      <c r="I1055" s="16">
        <v>44727.0</v>
      </c>
      <c r="J1055" s="14">
        <v>4.05</v>
      </c>
      <c r="K1055" s="14">
        <f t="shared" si="2"/>
        <v>248.4662729</v>
      </c>
      <c r="L1055" s="15">
        <f t="shared" si="3"/>
        <v>-0.7515337271</v>
      </c>
      <c r="M1055" s="15">
        <f t="shared" si="4"/>
        <v>0.7515337271</v>
      </c>
      <c r="N1055" s="8">
        <f t="shared" si="5"/>
        <v>160</v>
      </c>
    </row>
    <row r="1056" ht="12.75" customHeight="1">
      <c r="A1056" s="7">
        <v>44567.0</v>
      </c>
      <c r="B1056" s="8" t="s">
        <v>3262</v>
      </c>
      <c r="C1056" s="8" t="s">
        <v>3263</v>
      </c>
      <c r="D1056" s="11">
        <v>7.5787279E8</v>
      </c>
      <c r="E1056" s="8" t="s">
        <v>20</v>
      </c>
      <c r="F1056" s="8" t="str">
        <f t="shared" si="1"/>
        <v>SELL</v>
      </c>
      <c r="G1056" s="12">
        <v>45.84</v>
      </c>
      <c r="H1056" s="12">
        <v>1000.0</v>
      </c>
      <c r="I1056" s="16">
        <v>44727.0</v>
      </c>
      <c r="J1056" s="14">
        <v>28.32</v>
      </c>
      <c r="K1056" s="14">
        <f t="shared" si="2"/>
        <v>617.8010471</v>
      </c>
      <c r="L1056" s="15">
        <f t="shared" si="3"/>
        <v>0.3821989529</v>
      </c>
      <c r="M1056" s="15">
        <f t="shared" si="4"/>
        <v>-0.3821989529</v>
      </c>
      <c r="N1056" s="8">
        <f t="shared" si="5"/>
        <v>160</v>
      </c>
    </row>
    <row r="1057" ht="12.75" customHeight="1">
      <c r="A1057" s="7">
        <v>44572.0</v>
      </c>
      <c r="B1057" s="8" t="s">
        <v>3648</v>
      </c>
      <c r="C1057" s="8" t="s">
        <v>3649</v>
      </c>
      <c r="D1057" s="11">
        <v>8.0886258E8</v>
      </c>
      <c r="E1057" s="8" t="s">
        <v>24</v>
      </c>
      <c r="F1057" s="8" t="str">
        <f t="shared" si="1"/>
        <v>BUY</v>
      </c>
      <c r="G1057" s="12">
        <v>8.99</v>
      </c>
      <c r="H1057" s="12">
        <v>1000.0</v>
      </c>
      <c r="I1057" s="16">
        <v>44727.0</v>
      </c>
      <c r="J1057" s="14">
        <v>7.48</v>
      </c>
      <c r="K1057" s="14">
        <f t="shared" si="2"/>
        <v>832.0355951</v>
      </c>
      <c r="L1057" s="15">
        <f t="shared" si="3"/>
        <v>-0.1679644049</v>
      </c>
      <c r="M1057" s="15">
        <f t="shared" si="4"/>
        <v>0.1679644049</v>
      </c>
      <c r="N1057" s="8">
        <f t="shared" si="5"/>
        <v>155</v>
      </c>
    </row>
    <row r="1058" ht="12.75" customHeight="1">
      <c r="A1058" s="7">
        <v>44572.0</v>
      </c>
      <c r="B1058" s="8" t="s">
        <v>3650</v>
      </c>
      <c r="C1058" s="8" t="s">
        <v>3651</v>
      </c>
      <c r="D1058" s="11">
        <v>1.89063936E9</v>
      </c>
      <c r="E1058" s="8" t="s">
        <v>24</v>
      </c>
      <c r="F1058" s="8" t="str">
        <f t="shared" si="1"/>
        <v>BUY</v>
      </c>
      <c r="G1058" s="12">
        <v>17.261366</v>
      </c>
      <c r="H1058" s="12">
        <v>1000.0</v>
      </c>
      <c r="I1058" s="16">
        <v>44641.0</v>
      </c>
      <c r="J1058" s="14">
        <v>23.726931</v>
      </c>
      <c r="K1058" s="14">
        <f t="shared" si="2"/>
        <v>1374.56856</v>
      </c>
      <c r="L1058" s="15">
        <f t="shared" si="3"/>
        <v>0.3745685596</v>
      </c>
      <c r="M1058" s="15">
        <f t="shared" si="4"/>
        <v>-0.3745685596</v>
      </c>
      <c r="N1058" s="8">
        <f t="shared" si="5"/>
        <v>69</v>
      </c>
    </row>
    <row r="1059" ht="12.75" customHeight="1">
      <c r="A1059" s="16">
        <v>44579.0</v>
      </c>
      <c r="B1059" s="8" t="s">
        <v>3475</v>
      </c>
      <c r="C1059" s="8" t="s">
        <v>3476</v>
      </c>
      <c r="D1059" s="11">
        <v>3.3464662E7</v>
      </c>
      <c r="E1059" s="18" t="s">
        <v>24</v>
      </c>
      <c r="F1059" s="17" t="str">
        <f t="shared" si="1"/>
        <v>BUY</v>
      </c>
      <c r="G1059" s="12">
        <v>40.5</v>
      </c>
      <c r="H1059" s="12">
        <v>1000.0</v>
      </c>
      <c r="I1059" s="16">
        <v>44624.0</v>
      </c>
      <c r="J1059" s="14">
        <v>31.299999</v>
      </c>
      <c r="K1059" s="14">
        <f t="shared" si="2"/>
        <v>772.8394815</v>
      </c>
      <c r="L1059" s="15">
        <f t="shared" si="3"/>
        <v>-0.2271605185</v>
      </c>
      <c r="M1059" s="15">
        <f t="shared" si="4"/>
        <v>0.2271605185</v>
      </c>
      <c r="N1059" s="8">
        <f t="shared" si="5"/>
        <v>45</v>
      </c>
    </row>
    <row r="1060" ht="12.75" customHeight="1">
      <c r="A1060" s="7">
        <v>44580.0</v>
      </c>
      <c r="B1060" s="8" t="s">
        <v>3654</v>
      </c>
      <c r="C1060" s="8" t="s">
        <v>3655</v>
      </c>
      <c r="D1060" s="11">
        <v>9.15067698E8</v>
      </c>
      <c r="E1060" s="8" t="s">
        <v>24</v>
      </c>
      <c r="F1060" s="8" t="str">
        <f t="shared" si="1"/>
        <v>BUY</v>
      </c>
      <c r="G1060" s="12">
        <v>9.7</v>
      </c>
      <c r="H1060" s="12">
        <v>1000.0</v>
      </c>
      <c r="I1060" s="16">
        <v>44727.0</v>
      </c>
      <c r="J1060" s="14">
        <v>7.44</v>
      </c>
      <c r="K1060" s="14">
        <f t="shared" si="2"/>
        <v>767.0103093</v>
      </c>
      <c r="L1060" s="15">
        <f t="shared" si="3"/>
        <v>-0.2329896907</v>
      </c>
      <c r="M1060" s="15">
        <f t="shared" si="4"/>
        <v>0.2329896907</v>
      </c>
      <c r="N1060" s="8">
        <f t="shared" si="5"/>
        <v>147</v>
      </c>
    </row>
    <row r="1061" ht="12.75" customHeight="1">
      <c r="A1061" s="7">
        <v>44580.0</v>
      </c>
      <c r="B1061" s="8" t="s">
        <v>1841</v>
      </c>
      <c r="C1061" s="8" t="s">
        <v>1842</v>
      </c>
      <c r="D1061" s="11">
        <v>1.81971387E9</v>
      </c>
      <c r="E1061" s="8" t="s">
        <v>20</v>
      </c>
      <c r="F1061" s="8" t="str">
        <f t="shared" si="1"/>
        <v>SELL</v>
      </c>
      <c r="G1061" s="12">
        <v>21.909868</v>
      </c>
      <c r="H1061" s="12">
        <v>1000.0</v>
      </c>
      <c r="I1061" s="7">
        <v>44657.0</v>
      </c>
      <c r="J1061" s="14">
        <v>25.387623</v>
      </c>
      <c r="K1061" s="14">
        <f t="shared" si="2"/>
        <v>1158.730075</v>
      </c>
      <c r="L1061" s="15">
        <f t="shared" si="3"/>
        <v>-0.1587300754</v>
      </c>
      <c r="M1061" s="15">
        <f t="shared" si="4"/>
        <v>0.1587300754</v>
      </c>
      <c r="N1061" s="8">
        <f t="shared" si="5"/>
        <v>77</v>
      </c>
    </row>
    <row r="1062" ht="12.75" customHeight="1">
      <c r="A1062" s="7">
        <v>44581.0</v>
      </c>
      <c r="B1062" s="8" t="s">
        <v>3359</v>
      </c>
      <c r="C1062" s="8" t="s">
        <v>3360</v>
      </c>
      <c r="D1062" s="11">
        <v>5.25830693E8</v>
      </c>
      <c r="E1062" s="8" t="s">
        <v>24</v>
      </c>
      <c r="F1062" s="8" t="str">
        <f t="shared" si="1"/>
        <v>BUY</v>
      </c>
      <c r="G1062" s="12">
        <v>4.65</v>
      </c>
      <c r="H1062" s="12">
        <v>1000.0</v>
      </c>
      <c r="I1062" s="7">
        <v>44652.0</v>
      </c>
      <c r="J1062" s="14">
        <v>3.96</v>
      </c>
      <c r="K1062" s="14">
        <f t="shared" si="2"/>
        <v>851.6129032</v>
      </c>
      <c r="L1062" s="15">
        <f t="shared" si="3"/>
        <v>-0.1483870968</v>
      </c>
      <c r="M1062" s="15">
        <f t="shared" si="4"/>
        <v>0.1483870968</v>
      </c>
      <c r="N1062" s="8">
        <f t="shared" si="5"/>
        <v>71</v>
      </c>
    </row>
    <row r="1063" ht="12.75" customHeight="1">
      <c r="A1063" s="7">
        <v>44581.0</v>
      </c>
      <c r="B1063" s="8" t="s">
        <v>3658</v>
      </c>
      <c r="C1063" s="8" t="s">
        <v>3659</v>
      </c>
      <c r="D1063" s="11">
        <v>6.7291904E7</v>
      </c>
      <c r="E1063" s="8" t="s">
        <v>24</v>
      </c>
      <c r="F1063" s="8" t="str">
        <f t="shared" si="1"/>
        <v>BUY</v>
      </c>
      <c r="G1063" s="12">
        <v>12.05</v>
      </c>
      <c r="H1063" s="12">
        <v>1000.0</v>
      </c>
      <c r="I1063" s="16">
        <v>44727.0</v>
      </c>
      <c r="J1063" s="14">
        <v>0.959</v>
      </c>
      <c r="K1063" s="14">
        <f t="shared" si="2"/>
        <v>79.58506224</v>
      </c>
      <c r="L1063" s="15">
        <f t="shared" si="3"/>
        <v>-0.9204149378</v>
      </c>
      <c r="M1063" s="15">
        <f t="shared" si="4"/>
        <v>0.9204149378</v>
      </c>
      <c r="N1063" s="8">
        <f t="shared" si="5"/>
        <v>146</v>
      </c>
    </row>
    <row r="1064" ht="12.75" customHeight="1">
      <c r="A1064" s="7">
        <v>44582.0</v>
      </c>
      <c r="B1064" s="8" t="s">
        <v>3660</v>
      </c>
      <c r="C1064" s="8" t="s">
        <v>3661</v>
      </c>
      <c r="D1064" s="11">
        <v>1.1720604E7</v>
      </c>
      <c r="E1064" s="8" t="s">
        <v>24</v>
      </c>
      <c r="F1064" s="8" t="str">
        <f t="shared" si="1"/>
        <v>BUY</v>
      </c>
      <c r="G1064" s="12">
        <v>10.86</v>
      </c>
      <c r="H1064" s="12">
        <v>1000.0</v>
      </c>
      <c r="I1064" s="16">
        <v>44727.0</v>
      </c>
      <c r="J1064" s="14">
        <v>13.14</v>
      </c>
      <c r="K1064" s="14">
        <f t="shared" si="2"/>
        <v>1209.944751</v>
      </c>
      <c r="L1064" s="15">
        <f t="shared" si="3"/>
        <v>0.2099447514</v>
      </c>
      <c r="M1064" s="15">
        <f t="shared" si="4"/>
        <v>-0.2099447514</v>
      </c>
      <c r="N1064" s="8">
        <f t="shared" si="5"/>
        <v>145</v>
      </c>
    </row>
    <row r="1065" ht="12.75" customHeight="1">
      <c r="A1065" s="7">
        <v>44585.0</v>
      </c>
      <c r="B1065" s="8" t="s">
        <v>3499</v>
      </c>
      <c r="C1065" s="8" t="s">
        <v>3500</v>
      </c>
      <c r="D1065" s="11">
        <v>1.761787296E9</v>
      </c>
      <c r="E1065" s="8" t="s">
        <v>20</v>
      </c>
      <c r="F1065" s="8" t="str">
        <f t="shared" si="1"/>
        <v>SELL</v>
      </c>
      <c r="G1065" s="12">
        <v>45.509998</v>
      </c>
      <c r="H1065" s="12">
        <v>1000.0</v>
      </c>
      <c r="I1065" s="16">
        <v>44727.0</v>
      </c>
      <c r="J1065" s="14">
        <v>34.169998</v>
      </c>
      <c r="K1065" s="14">
        <f t="shared" si="2"/>
        <v>750.8239838</v>
      </c>
      <c r="L1065" s="15">
        <f t="shared" si="3"/>
        <v>0.2491760162</v>
      </c>
      <c r="M1065" s="15">
        <f t="shared" si="4"/>
        <v>-0.2491760162</v>
      </c>
      <c r="N1065" s="8">
        <f t="shared" si="5"/>
        <v>142</v>
      </c>
    </row>
    <row r="1066" ht="12.75" customHeight="1">
      <c r="A1066" s="7">
        <v>44587.0</v>
      </c>
      <c r="B1066" s="8" t="s">
        <v>3662</v>
      </c>
      <c r="C1066" s="8" t="s">
        <v>3663</v>
      </c>
      <c r="D1066" s="11">
        <v>2.8667844E8</v>
      </c>
      <c r="E1066" s="8" t="s">
        <v>20</v>
      </c>
      <c r="F1066" s="8" t="str">
        <f t="shared" si="1"/>
        <v>SELL</v>
      </c>
      <c r="G1066" s="12">
        <v>8.31</v>
      </c>
      <c r="H1066" s="12">
        <v>1000.0</v>
      </c>
      <c r="I1066" s="16">
        <v>44727.0</v>
      </c>
      <c r="J1066" s="14">
        <v>5.16</v>
      </c>
      <c r="K1066" s="14">
        <f t="shared" si="2"/>
        <v>620.9386282</v>
      </c>
      <c r="L1066" s="15">
        <f t="shared" si="3"/>
        <v>0.3790613718</v>
      </c>
      <c r="M1066" s="15">
        <f t="shared" si="4"/>
        <v>-0.3790613718</v>
      </c>
      <c r="N1066" s="8">
        <f t="shared" si="5"/>
        <v>140</v>
      </c>
    </row>
    <row r="1067" ht="12.75" customHeight="1">
      <c r="A1067" s="7">
        <v>44588.0</v>
      </c>
      <c r="B1067" s="8" t="s">
        <v>3666</v>
      </c>
      <c r="C1067" s="8" t="s">
        <v>3667</v>
      </c>
      <c r="D1067" s="11">
        <v>1.187188992E9</v>
      </c>
      <c r="E1067" s="8" t="s">
        <v>20</v>
      </c>
      <c r="F1067" s="8" t="str">
        <f t="shared" si="1"/>
        <v>SELL</v>
      </c>
      <c r="G1067" s="12">
        <v>12.440339</v>
      </c>
      <c r="H1067" s="12">
        <v>1000.0</v>
      </c>
      <c r="I1067" s="16">
        <v>44727.0</v>
      </c>
      <c r="J1067" s="14">
        <v>8.915464</v>
      </c>
      <c r="K1067" s="14">
        <f t="shared" si="2"/>
        <v>716.6576409</v>
      </c>
      <c r="L1067" s="15">
        <f t="shared" si="3"/>
        <v>0.2833423591</v>
      </c>
      <c r="M1067" s="15">
        <f t="shared" si="4"/>
        <v>-0.2833423591</v>
      </c>
      <c r="N1067" s="8">
        <f t="shared" si="5"/>
        <v>139</v>
      </c>
    </row>
    <row r="1068" ht="12.75" customHeight="1">
      <c r="A1068" s="7">
        <v>44588.0</v>
      </c>
      <c r="B1068" s="8" t="s">
        <v>3391</v>
      </c>
      <c r="C1068" s="8" t="s">
        <v>3392</v>
      </c>
      <c r="D1068" s="11">
        <v>1.2076891E7</v>
      </c>
      <c r="E1068" s="8" t="s">
        <v>20</v>
      </c>
      <c r="F1068" s="8" t="str">
        <f t="shared" si="1"/>
        <v>SELL</v>
      </c>
      <c r="G1068" s="12">
        <v>11.49</v>
      </c>
      <c r="H1068" s="12">
        <v>1000.0</v>
      </c>
      <c r="I1068" s="16">
        <v>44727.0</v>
      </c>
      <c r="J1068" s="14">
        <v>4.67</v>
      </c>
      <c r="K1068" s="14">
        <f t="shared" si="2"/>
        <v>406.4403829</v>
      </c>
      <c r="L1068" s="15">
        <f t="shared" si="3"/>
        <v>0.5935596171</v>
      </c>
      <c r="M1068" s="15">
        <f t="shared" si="4"/>
        <v>-0.5935596171</v>
      </c>
      <c r="N1068" s="8">
        <f t="shared" si="5"/>
        <v>139</v>
      </c>
    </row>
    <row r="1069" ht="12.75" customHeight="1">
      <c r="A1069" s="7">
        <v>44588.0</v>
      </c>
      <c r="B1069" s="8" t="s">
        <v>3668</v>
      </c>
      <c r="C1069" s="8" t="s">
        <v>3669</v>
      </c>
      <c r="D1069" s="11">
        <v>6.9658674E8</v>
      </c>
      <c r="E1069" s="8" t="s">
        <v>20</v>
      </c>
      <c r="F1069" s="8" t="str">
        <f t="shared" si="1"/>
        <v>SELL</v>
      </c>
      <c r="G1069" s="12">
        <v>11.06</v>
      </c>
      <c r="H1069" s="12">
        <v>1000.0</v>
      </c>
      <c r="I1069" s="16">
        <v>44727.0</v>
      </c>
      <c r="J1069" s="14">
        <v>10.1</v>
      </c>
      <c r="K1069" s="14">
        <f t="shared" si="2"/>
        <v>913.2007233</v>
      </c>
      <c r="L1069" s="15">
        <f t="shared" si="3"/>
        <v>0.08679927667</v>
      </c>
      <c r="M1069" s="15">
        <f t="shared" si="4"/>
        <v>-0.08679927667</v>
      </c>
      <c r="N1069" s="8">
        <f t="shared" si="5"/>
        <v>139</v>
      </c>
    </row>
    <row r="1070" ht="12.75" customHeight="1">
      <c r="A1070" s="7">
        <v>44588.0</v>
      </c>
      <c r="B1070" s="8" t="s">
        <v>3670</v>
      </c>
      <c r="C1070" s="8" t="s">
        <v>3671</v>
      </c>
      <c r="D1070" s="11">
        <v>9.117087E8</v>
      </c>
      <c r="E1070" s="8" t="s">
        <v>20</v>
      </c>
      <c r="F1070" s="8" t="str">
        <f t="shared" si="1"/>
        <v>SELL</v>
      </c>
      <c r="G1070" s="12">
        <v>9.112518</v>
      </c>
      <c r="H1070" s="12">
        <v>1000.0</v>
      </c>
      <c r="I1070" s="16">
        <v>44727.0</v>
      </c>
      <c r="J1070" s="14">
        <v>6.243232</v>
      </c>
      <c r="K1070" s="14">
        <f t="shared" si="2"/>
        <v>685.1269869</v>
      </c>
      <c r="L1070" s="15">
        <f t="shared" si="3"/>
        <v>0.3148730131</v>
      </c>
      <c r="M1070" s="15">
        <f t="shared" si="4"/>
        <v>-0.3148730131</v>
      </c>
      <c r="N1070" s="8">
        <f t="shared" si="5"/>
        <v>139</v>
      </c>
    </row>
    <row r="1071" ht="12.75" customHeight="1">
      <c r="A1071" s="16">
        <v>44588.0</v>
      </c>
      <c r="B1071" s="8" t="s">
        <v>3672</v>
      </c>
      <c r="C1071" s="8" t="s">
        <v>3673</v>
      </c>
      <c r="D1071" s="11">
        <v>1.100960076E9</v>
      </c>
      <c r="E1071" s="17" t="s">
        <v>20</v>
      </c>
      <c r="F1071" s="18" t="str">
        <f t="shared" si="1"/>
        <v>SELL</v>
      </c>
      <c r="G1071" s="12">
        <v>15.9</v>
      </c>
      <c r="H1071" s="12">
        <v>1000.0</v>
      </c>
      <c r="I1071" s="16">
        <v>44727.0</v>
      </c>
      <c r="J1071" s="14">
        <v>14.45</v>
      </c>
      <c r="K1071" s="14">
        <f t="shared" si="2"/>
        <v>908.8050314</v>
      </c>
      <c r="L1071" s="15">
        <f t="shared" si="3"/>
        <v>0.09119496855</v>
      </c>
      <c r="M1071" s="15">
        <f t="shared" si="4"/>
        <v>-0.09119496855</v>
      </c>
      <c r="N1071" s="8">
        <f t="shared" si="5"/>
        <v>139</v>
      </c>
    </row>
    <row r="1072" ht="12.75" customHeight="1">
      <c r="A1072" s="7">
        <v>44589.0</v>
      </c>
      <c r="B1072" s="8" t="s">
        <v>2018</v>
      </c>
      <c r="C1072" s="8" t="s">
        <v>2019</v>
      </c>
      <c r="D1072" s="11">
        <v>1.333845408E9</v>
      </c>
      <c r="E1072" s="8" t="s">
        <v>20</v>
      </c>
      <c r="F1072" s="8" t="str">
        <f t="shared" si="1"/>
        <v>SELL</v>
      </c>
      <c r="G1072" s="12">
        <v>36.991016</v>
      </c>
      <c r="H1072" s="12">
        <v>1000.0</v>
      </c>
      <c r="I1072" s="16">
        <v>44652.0</v>
      </c>
      <c r="J1072" s="14">
        <v>48.479214</v>
      </c>
      <c r="K1072" s="14">
        <f t="shared" si="2"/>
        <v>1310.567247</v>
      </c>
      <c r="L1072" s="15">
        <f t="shared" si="3"/>
        <v>-0.3105672469</v>
      </c>
      <c r="M1072" s="15">
        <f t="shared" si="4"/>
        <v>0.3105672469</v>
      </c>
      <c r="N1072" s="8">
        <f t="shared" si="5"/>
        <v>63</v>
      </c>
    </row>
    <row r="1073" ht="12.75" customHeight="1">
      <c r="A1073" s="7">
        <v>44593.0</v>
      </c>
      <c r="B1073" s="8" t="s">
        <v>3678</v>
      </c>
      <c r="C1073" s="8" t="s">
        <v>3679</v>
      </c>
      <c r="D1073" s="11">
        <v>9.0262464E8</v>
      </c>
      <c r="E1073" s="8" t="s">
        <v>24</v>
      </c>
      <c r="F1073" s="8" t="str">
        <f t="shared" si="1"/>
        <v>BUY</v>
      </c>
      <c r="G1073" s="12">
        <v>6.41</v>
      </c>
      <c r="H1073" s="12">
        <v>1000.0</v>
      </c>
      <c r="I1073" s="16">
        <v>44727.0</v>
      </c>
      <c r="J1073" s="14">
        <v>4.56</v>
      </c>
      <c r="K1073" s="14">
        <f t="shared" si="2"/>
        <v>711.3884555</v>
      </c>
      <c r="L1073" s="15">
        <f t="shared" si="3"/>
        <v>-0.2886115445</v>
      </c>
      <c r="M1073" s="15">
        <f t="shared" si="4"/>
        <v>0.2886115445</v>
      </c>
      <c r="N1073" s="8">
        <f t="shared" si="5"/>
        <v>134</v>
      </c>
    </row>
    <row r="1074" ht="12.75" customHeight="1">
      <c r="A1074" s="7">
        <v>44594.0</v>
      </c>
      <c r="B1074" s="8" t="s">
        <v>3628</v>
      </c>
      <c r="C1074" s="8" t="s">
        <v>3629</v>
      </c>
      <c r="D1074" s="11">
        <v>1.4006235E7</v>
      </c>
      <c r="E1074" s="8" t="s">
        <v>24</v>
      </c>
      <c r="F1074" s="8" t="str">
        <f t="shared" si="1"/>
        <v>BUY</v>
      </c>
      <c r="G1074" s="12">
        <v>9.41</v>
      </c>
      <c r="H1074" s="12">
        <v>1000.0</v>
      </c>
      <c r="I1074" s="16">
        <v>44727.0</v>
      </c>
      <c r="J1074" s="14">
        <v>1.46</v>
      </c>
      <c r="K1074" s="14">
        <f t="shared" si="2"/>
        <v>155.1540914</v>
      </c>
      <c r="L1074" s="15">
        <f t="shared" si="3"/>
        <v>-0.8448459086</v>
      </c>
      <c r="M1074" s="15">
        <f t="shared" si="4"/>
        <v>0.8448459086</v>
      </c>
      <c r="N1074" s="8">
        <f t="shared" si="5"/>
        <v>133</v>
      </c>
    </row>
    <row r="1075" ht="12.75" customHeight="1">
      <c r="A1075" s="7">
        <v>44615.0</v>
      </c>
      <c r="B1075" s="8" t="s">
        <v>3686</v>
      </c>
      <c r="C1075" s="8" t="s">
        <v>3687</v>
      </c>
      <c r="D1075" s="11">
        <v>1.707360973E9</v>
      </c>
      <c r="E1075" s="8" t="s">
        <v>24</v>
      </c>
      <c r="F1075" s="8" t="str">
        <f t="shared" si="1"/>
        <v>BUY</v>
      </c>
      <c r="G1075" s="12">
        <v>8.987362</v>
      </c>
      <c r="H1075" s="12">
        <v>1000.0</v>
      </c>
      <c r="I1075" s="16">
        <v>44727.0</v>
      </c>
      <c r="J1075" s="14">
        <v>10.256041</v>
      </c>
      <c r="K1075" s="14">
        <f t="shared" si="2"/>
        <v>1141.162557</v>
      </c>
      <c r="L1075" s="15">
        <f t="shared" si="3"/>
        <v>0.1411625569</v>
      </c>
      <c r="M1075" s="15">
        <f t="shared" si="4"/>
        <v>-0.1411625569</v>
      </c>
      <c r="N1075" s="8">
        <f t="shared" si="5"/>
        <v>112</v>
      </c>
    </row>
    <row r="1076" ht="12.75" customHeight="1">
      <c r="A1076" s="7">
        <v>44620.0</v>
      </c>
      <c r="B1076" s="8" t="s">
        <v>3276</v>
      </c>
      <c r="C1076" s="8" t="s">
        <v>3277</v>
      </c>
      <c r="D1076" s="11">
        <v>9.1838096E8</v>
      </c>
      <c r="E1076" s="8" t="s">
        <v>20</v>
      </c>
      <c r="F1076" s="8" t="str">
        <f t="shared" si="1"/>
        <v>SELL</v>
      </c>
      <c r="G1076" s="12">
        <v>7.27</v>
      </c>
      <c r="H1076" s="12">
        <v>1000.0</v>
      </c>
      <c r="I1076" s="16">
        <v>44727.0</v>
      </c>
      <c r="J1076" s="14">
        <v>5.06</v>
      </c>
      <c r="K1076" s="14">
        <f t="shared" si="2"/>
        <v>696.0110041</v>
      </c>
      <c r="L1076" s="15">
        <f t="shared" si="3"/>
        <v>0.3039889959</v>
      </c>
      <c r="M1076" s="15">
        <f t="shared" si="4"/>
        <v>-0.3039889959</v>
      </c>
      <c r="N1076" s="8">
        <f t="shared" si="5"/>
        <v>107</v>
      </c>
    </row>
    <row r="1077" ht="12.75" customHeight="1">
      <c r="A1077" s="7">
        <v>44621.0</v>
      </c>
      <c r="B1077" s="8" t="s">
        <v>3620</v>
      </c>
      <c r="C1077" s="8" t="s">
        <v>3621</v>
      </c>
      <c r="D1077" s="11">
        <v>2.00814611E8</v>
      </c>
      <c r="E1077" s="8" t="s">
        <v>24</v>
      </c>
      <c r="F1077" s="8" t="str">
        <f t="shared" si="1"/>
        <v>BUY</v>
      </c>
      <c r="G1077" s="12">
        <v>5.51</v>
      </c>
      <c r="H1077" s="12">
        <v>1000.0</v>
      </c>
      <c r="I1077" s="16">
        <v>44727.0</v>
      </c>
      <c r="J1077" s="14">
        <v>5.88</v>
      </c>
      <c r="K1077" s="14">
        <f t="shared" si="2"/>
        <v>1067.150635</v>
      </c>
      <c r="L1077" s="15">
        <f t="shared" si="3"/>
        <v>0.06715063521</v>
      </c>
      <c r="M1077" s="15">
        <f t="shared" si="4"/>
        <v>-0.06715063521</v>
      </c>
      <c r="N1077" s="8">
        <f t="shared" si="5"/>
        <v>106</v>
      </c>
    </row>
    <row r="1078" ht="12.75" customHeight="1">
      <c r="A1078" s="7">
        <v>44621.0</v>
      </c>
      <c r="B1078" s="8" t="s">
        <v>3696</v>
      </c>
      <c r="C1078" s="8" t="s">
        <v>3697</v>
      </c>
      <c r="D1078" s="11">
        <v>1.379488468E9</v>
      </c>
      <c r="E1078" s="8" t="s">
        <v>24</v>
      </c>
      <c r="F1078" s="8" t="str">
        <f t="shared" si="1"/>
        <v>BUY</v>
      </c>
      <c r="G1078" s="12">
        <v>50.81</v>
      </c>
      <c r="H1078" s="12">
        <v>1000.0</v>
      </c>
      <c r="I1078" s="16">
        <v>44727.0</v>
      </c>
      <c r="J1078" s="14">
        <v>42.76</v>
      </c>
      <c r="K1078" s="14">
        <f t="shared" si="2"/>
        <v>841.5666207</v>
      </c>
      <c r="L1078" s="15">
        <f t="shared" si="3"/>
        <v>-0.1584333793</v>
      </c>
      <c r="M1078" s="15">
        <f t="shared" si="4"/>
        <v>0.1584333793</v>
      </c>
      <c r="N1078" s="8">
        <f t="shared" si="5"/>
        <v>106</v>
      </c>
    </row>
    <row r="1079" ht="12.75" customHeight="1">
      <c r="A1079" s="7">
        <v>44621.0</v>
      </c>
      <c r="B1079" s="8" t="s">
        <v>3325</v>
      </c>
      <c r="C1079" s="8" t="s">
        <v>3326</v>
      </c>
      <c r="D1079" s="11">
        <v>8.6162512E8</v>
      </c>
      <c r="E1079" s="8" t="s">
        <v>24</v>
      </c>
      <c r="F1079" s="8" t="str">
        <f t="shared" si="1"/>
        <v>BUY</v>
      </c>
      <c r="G1079" s="12">
        <v>9.33</v>
      </c>
      <c r="H1079" s="12">
        <v>1000.0</v>
      </c>
      <c r="I1079" s="16">
        <v>44727.0</v>
      </c>
      <c r="J1079" s="14">
        <v>6.83</v>
      </c>
      <c r="K1079" s="14">
        <f t="shared" si="2"/>
        <v>732.0471597</v>
      </c>
      <c r="L1079" s="15">
        <f t="shared" si="3"/>
        <v>-0.2679528403</v>
      </c>
      <c r="M1079" s="15">
        <f t="shared" si="4"/>
        <v>0.2679528403</v>
      </c>
      <c r="N1079" s="8">
        <f t="shared" si="5"/>
        <v>106</v>
      </c>
    </row>
    <row r="1080" ht="12.75" customHeight="1">
      <c r="A1080" s="7">
        <v>44623.0</v>
      </c>
      <c r="B1080" s="8" t="s">
        <v>3127</v>
      </c>
      <c r="C1080" s="8" t="s">
        <v>3128</v>
      </c>
      <c r="D1080" s="11">
        <v>5.11272463E8</v>
      </c>
      <c r="E1080" s="8" t="s">
        <v>24</v>
      </c>
      <c r="F1080" s="8" t="str">
        <f t="shared" si="1"/>
        <v>BUY</v>
      </c>
      <c r="G1080" s="12">
        <v>3.84</v>
      </c>
      <c r="H1080" s="12">
        <v>1000.0</v>
      </c>
      <c r="I1080" s="16">
        <v>44727.0</v>
      </c>
      <c r="J1080" s="14">
        <v>2.11</v>
      </c>
      <c r="K1080" s="14">
        <f t="shared" si="2"/>
        <v>549.4791667</v>
      </c>
      <c r="L1080" s="15">
        <f t="shared" si="3"/>
        <v>-0.4505208333</v>
      </c>
      <c r="M1080" s="15">
        <f t="shared" si="4"/>
        <v>0.4505208333</v>
      </c>
      <c r="N1080" s="8">
        <f t="shared" si="5"/>
        <v>104</v>
      </c>
    </row>
    <row r="1081" ht="12.75" customHeight="1">
      <c r="A1081" s="7">
        <v>44624.0</v>
      </c>
      <c r="B1081" s="8" t="s">
        <v>1937</v>
      </c>
      <c r="C1081" s="8" t="s">
        <v>1938</v>
      </c>
      <c r="D1081" s="11">
        <v>4.27763924E8</v>
      </c>
      <c r="E1081" s="8" t="s">
        <v>24</v>
      </c>
      <c r="F1081" s="8" t="str">
        <f t="shared" si="1"/>
        <v>BUY</v>
      </c>
      <c r="G1081" s="12">
        <v>11.17</v>
      </c>
      <c r="H1081" s="12">
        <v>1000.0</v>
      </c>
      <c r="I1081" s="16">
        <v>44727.0</v>
      </c>
      <c r="J1081" s="14">
        <v>6.81</v>
      </c>
      <c r="K1081" s="14">
        <f t="shared" si="2"/>
        <v>609.6687556</v>
      </c>
      <c r="L1081" s="15">
        <f t="shared" si="3"/>
        <v>-0.3903312444</v>
      </c>
      <c r="M1081" s="15">
        <f t="shared" si="4"/>
        <v>0.3903312444</v>
      </c>
      <c r="N1081" s="8">
        <f t="shared" si="5"/>
        <v>103</v>
      </c>
    </row>
    <row r="1082" ht="12.75" customHeight="1">
      <c r="A1082" s="16">
        <v>44624.0</v>
      </c>
      <c r="B1082" s="8" t="s">
        <v>3475</v>
      </c>
      <c r="C1082" s="8" t="s">
        <v>3476</v>
      </c>
      <c r="D1082" s="11">
        <v>3.3464662E7</v>
      </c>
      <c r="E1082" s="17" t="s">
        <v>20</v>
      </c>
      <c r="F1082" s="18" t="str">
        <f t="shared" si="1"/>
        <v>SELL</v>
      </c>
      <c r="G1082" s="12">
        <v>31.299999</v>
      </c>
      <c r="H1082" s="12">
        <v>1000.0</v>
      </c>
      <c r="I1082" s="16">
        <v>44727.0</v>
      </c>
      <c r="J1082" s="14">
        <v>23.5</v>
      </c>
      <c r="K1082" s="14">
        <f t="shared" si="2"/>
        <v>750.798746</v>
      </c>
      <c r="L1082" s="15">
        <f t="shared" si="3"/>
        <v>0.249201254</v>
      </c>
      <c r="M1082" s="15">
        <f t="shared" si="4"/>
        <v>-0.249201254</v>
      </c>
      <c r="N1082" s="8">
        <f t="shared" si="5"/>
        <v>103</v>
      </c>
    </row>
    <row r="1083" ht="12.75" customHeight="1">
      <c r="A1083" s="16">
        <v>44635.0</v>
      </c>
      <c r="B1083" s="8" t="s">
        <v>3331</v>
      </c>
      <c r="C1083" s="8" t="s">
        <v>3332</v>
      </c>
      <c r="D1083" s="11">
        <v>1.4902816E9</v>
      </c>
      <c r="E1083" s="17" t="s">
        <v>20</v>
      </c>
      <c r="F1083" s="18" t="str">
        <f t="shared" si="1"/>
        <v>SELL</v>
      </c>
      <c r="G1083" s="12">
        <v>38.278854</v>
      </c>
      <c r="H1083" s="12">
        <v>1000.0</v>
      </c>
      <c r="I1083" s="16">
        <v>44644.0</v>
      </c>
      <c r="J1083" s="14">
        <v>39.99588</v>
      </c>
      <c r="K1083" s="14">
        <f t="shared" si="2"/>
        <v>1044.855732</v>
      </c>
      <c r="L1083" s="15">
        <f t="shared" si="3"/>
        <v>-0.04485573157</v>
      </c>
      <c r="M1083" s="15">
        <f t="shared" si="4"/>
        <v>0.04485573157</v>
      </c>
      <c r="N1083" s="8">
        <f t="shared" si="5"/>
        <v>9</v>
      </c>
    </row>
    <row r="1084" ht="12.75" customHeight="1">
      <c r="A1084" s="7">
        <v>44637.0</v>
      </c>
      <c r="B1084" s="8" t="s">
        <v>93</v>
      </c>
      <c r="C1084" s="8" t="s">
        <v>94</v>
      </c>
      <c r="D1084" s="11">
        <v>9.35696004E8</v>
      </c>
      <c r="E1084" s="8" t="s">
        <v>24</v>
      </c>
      <c r="F1084" s="8" t="str">
        <f t="shared" si="1"/>
        <v>BUY</v>
      </c>
      <c r="G1084" s="12">
        <v>63.98</v>
      </c>
      <c r="H1084" s="12">
        <v>1000.0</v>
      </c>
      <c r="I1084" s="16">
        <v>44727.0</v>
      </c>
      <c r="J1084" s="14">
        <v>57.41</v>
      </c>
      <c r="K1084" s="14">
        <f t="shared" si="2"/>
        <v>897.3116599</v>
      </c>
      <c r="L1084" s="15">
        <f t="shared" si="3"/>
        <v>-0.1026883401</v>
      </c>
      <c r="M1084" s="15">
        <f t="shared" si="4"/>
        <v>0.1026883401</v>
      </c>
      <c r="N1084" s="8">
        <f t="shared" si="5"/>
        <v>90</v>
      </c>
    </row>
    <row r="1085" ht="12.75" customHeight="1">
      <c r="A1085" s="7">
        <v>44638.0</v>
      </c>
      <c r="B1085" s="8" t="s">
        <v>3702</v>
      </c>
      <c r="C1085" s="8" t="s">
        <v>3703</v>
      </c>
      <c r="D1085" s="11">
        <v>1.425462458E9</v>
      </c>
      <c r="E1085" s="8" t="s">
        <v>24</v>
      </c>
      <c r="F1085" s="8" t="str">
        <f t="shared" si="1"/>
        <v>BUY</v>
      </c>
      <c r="G1085" s="12">
        <v>5.1</v>
      </c>
      <c r="H1085" s="12">
        <v>1000.0</v>
      </c>
      <c r="I1085" s="16">
        <v>44727.0</v>
      </c>
      <c r="J1085" s="14">
        <v>4.07</v>
      </c>
      <c r="K1085" s="14">
        <f t="shared" si="2"/>
        <v>798.0392157</v>
      </c>
      <c r="L1085" s="15">
        <f t="shared" si="3"/>
        <v>-0.2019607843</v>
      </c>
      <c r="M1085" s="15">
        <f t="shared" si="4"/>
        <v>0.2019607843</v>
      </c>
      <c r="N1085" s="8">
        <f t="shared" si="5"/>
        <v>89</v>
      </c>
    </row>
    <row r="1086" ht="12.75" customHeight="1">
      <c r="A1086" s="7">
        <v>44638.0</v>
      </c>
      <c r="B1086" s="8" t="s">
        <v>3706</v>
      </c>
      <c r="C1086" s="8" t="s">
        <v>3707</v>
      </c>
      <c r="D1086" s="11">
        <v>5.491588E7</v>
      </c>
      <c r="E1086" s="8" t="s">
        <v>20</v>
      </c>
      <c r="F1086" s="8" t="str">
        <f t="shared" si="1"/>
        <v>SELL</v>
      </c>
      <c r="G1086" s="12">
        <v>4.411386</v>
      </c>
      <c r="H1086" s="12">
        <v>1000.0</v>
      </c>
      <c r="I1086" s="16">
        <v>44727.0</v>
      </c>
      <c r="J1086" s="14">
        <v>3.65458</v>
      </c>
      <c r="K1086" s="14">
        <f t="shared" si="2"/>
        <v>828.4425802</v>
      </c>
      <c r="L1086" s="15">
        <f t="shared" si="3"/>
        <v>0.1715574198</v>
      </c>
      <c r="M1086" s="15">
        <f t="shared" si="4"/>
        <v>-0.1715574198</v>
      </c>
      <c r="N1086" s="8">
        <f t="shared" si="5"/>
        <v>89</v>
      </c>
    </row>
    <row r="1087" ht="12.75" customHeight="1">
      <c r="A1087" s="7">
        <v>44638.0</v>
      </c>
      <c r="B1087" s="8" t="s">
        <v>3710</v>
      </c>
      <c r="C1087" s="8" t="s">
        <v>3711</v>
      </c>
      <c r="D1087" s="11">
        <v>1.429894815E9</v>
      </c>
      <c r="E1087" s="8" t="s">
        <v>20</v>
      </c>
      <c r="F1087" s="8" t="str">
        <f t="shared" si="1"/>
        <v>SELL</v>
      </c>
      <c r="G1087" s="12">
        <v>11.39</v>
      </c>
      <c r="H1087" s="12">
        <v>1000.0</v>
      </c>
      <c r="I1087" s="16">
        <v>44727.0</v>
      </c>
      <c r="J1087" s="14">
        <v>7.78</v>
      </c>
      <c r="K1087" s="14">
        <f t="shared" si="2"/>
        <v>683.0553117</v>
      </c>
      <c r="L1087" s="15">
        <f t="shared" si="3"/>
        <v>0.3169446883</v>
      </c>
      <c r="M1087" s="15">
        <f t="shared" si="4"/>
        <v>-0.3169446883</v>
      </c>
      <c r="N1087" s="8">
        <f t="shared" si="5"/>
        <v>89</v>
      </c>
    </row>
    <row r="1088" ht="12.75" customHeight="1">
      <c r="A1088" s="16">
        <v>44638.0</v>
      </c>
      <c r="B1088" s="8" t="s">
        <v>3714</v>
      </c>
      <c r="C1088" s="8" t="s">
        <v>3715</v>
      </c>
      <c r="D1088" s="11">
        <v>2.71097312E8</v>
      </c>
      <c r="E1088" s="17" t="s">
        <v>20</v>
      </c>
      <c r="F1088" s="18" t="str">
        <f t="shared" si="1"/>
        <v>SELL</v>
      </c>
      <c r="G1088" s="12">
        <v>7.98</v>
      </c>
      <c r="H1088" s="12">
        <v>1000.0</v>
      </c>
      <c r="I1088" s="16">
        <v>44727.0</v>
      </c>
      <c r="J1088" s="14">
        <v>2.75</v>
      </c>
      <c r="K1088" s="14">
        <f t="shared" si="2"/>
        <v>344.6115288</v>
      </c>
      <c r="L1088" s="15">
        <f t="shared" si="3"/>
        <v>0.6553884712</v>
      </c>
      <c r="M1088" s="15">
        <f t="shared" si="4"/>
        <v>-0.6553884712</v>
      </c>
      <c r="N1088" s="8">
        <f t="shared" si="5"/>
        <v>89</v>
      </c>
    </row>
    <row r="1089" ht="12.75" customHeight="1">
      <c r="A1089" s="7">
        <v>44641.0</v>
      </c>
      <c r="B1089" s="8" t="s">
        <v>3718</v>
      </c>
      <c r="C1089" s="8" t="s">
        <v>3719</v>
      </c>
      <c r="D1089" s="11">
        <v>5.2211997E8</v>
      </c>
      <c r="E1089" s="8" t="s">
        <v>20</v>
      </c>
      <c r="F1089" s="8" t="str">
        <f t="shared" si="1"/>
        <v>SELL</v>
      </c>
      <c r="G1089" s="12">
        <v>5.921553</v>
      </c>
      <c r="H1089" s="12">
        <v>1000.0</v>
      </c>
      <c r="I1089" s="16">
        <v>44727.0</v>
      </c>
      <c r="J1089" s="14">
        <v>7.828473</v>
      </c>
      <c r="K1089" s="14">
        <f t="shared" si="2"/>
        <v>1322.030386</v>
      </c>
      <c r="L1089" s="15">
        <f t="shared" si="3"/>
        <v>-0.3220303863</v>
      </c>
      <c r="M1089" s="15">
        <f t="shared" si="4"/>
        <v>0.3220303863</v>
      </c>
      <c r="N1089" s="8">
        <f t="shared" si="5"/>
        <v>86</v>
      </c>
    </row>
    <row r="1090" ht="12.75" customHeight="1">
      <c r="A1090" s="7">
        <v>44641.0</v>
      </c>
      <c r="B1090" s="8" t="s">
        <v>3650</v>
      </c>
      <c r="C1090" s="8" t="s">
        <v>3651</v>
      </c>
      <c r="D1090" s="11">
        <v>1.89063936E9</v>
      </c>
      <c r="E1090" s="8" t="s">
        <v>20</v>
      </c>
      <c r="F1090" s="8" t="str">
        <f t="shared" si="1"/>
        <v>SELL</v>
      </c>
      <c r="G1090" s="12">
        <v>23.726931</v>
      </c>
      <c r="H1090" s="12">
        <v>1000.0</v>
      </c>
      <c r="I1090" s="16">
        <v>44727.0</v>
      </c>
      <c r="J1090" s="14">
        <v>22.643818</v>
      </c>
      <c r="K1090" s="14">
        <f t="shared" si="2"/>
        <v>954.3509019</v>
      </c>
      <c r="L1090" s="15">
        <f t="shared" si="3"/>
        <v>0.04564909806</v>
      </c>
      <c r="M1090" s="15">
        <f t="shared" si="4"/>
        <v>-0.04564909806</v>
      </c>
      <c r="N1090" s="8">
        <f t="shared" si="5"/>
        <v>86</v>
      </c>
    </row>
    <row r="1091" ht="12.75" customHeight="1">
      <c r="A1091" s="7">
        <v>44642.0</v>
      </c>
      <c r="B1091" s="8" t="s">
        <v>3590</v>
      </c>
      <c r="C1091" s="8" t="s">
        <v>3591</v>
      </c>
      <c r="D1091" s="11">
        <v>1.98507088E8</v>
      </c>
      <c r="E1091" s="8" t="s">
        <v>24</v>
      </c>
      <c r="F1091" s="8" t="str">
        <f t="shared" si="1"/>
        <v>BUY</v>
      </c>
      <c r="G1091" s="12">
        <v>7.15</v>
      </c>
      <c r="H1091" s="12">
        <v>1000.0</v>
      </c>
      <c r="I1091" s="16">
        <v>44727.0</v>
      </c>
      <c r="J1091" s="14">
        <v>4.83</v>
      </c>
      <c r="K1091" s="14">
        <f t="shared" si="2"/>
        <v>675.5244755</v>
      </c>
      <c r="L1091" s="15">
        <f t="shared" si="3"/>
        <v>-0.3244755245</v>
      </c>
      <c r="M1091" s="15">
        <f t="shared" si="4"/>
        <v>0.3244755245</v>
      </c>
      <c r="N1091" s="8">
        <f t="shared" si="5"/>
        <v>85</v>
      </c>
    </row>
    <row r="1092" ht="12.75" customHeight="1">
      <c r="A1092" s="16">
        <v>44644.0</v>
      </c>
      <c r="B1092" s="8" t="s">
        <v>3331</v>
      </c>
      <c r="C1092" s="8" t="s">
        <v>3332</v>
      </c>
      <c r="D1092" s="11">
        <v>1.4902816E9</v>
      </c>
      <c r="E1092" s="18" t="s">
        <v>24</v>
      </c>
      <c r="F1092" s="17" t="str">
        <f t="shared" si="1"/>
        <v>BUY</v>
      </c>
      <c r="G1092" s="12">
        <v>39.99588</v>
      </c>
      <c r="H1092" s="12">
        <v>1000.0</v>
      </c>
      <c r="I1092" s="16">
        <v>44727.0</v>
      </c>
      <c r="J1092" s="14">
        <v>30.028328</v>
      </c>
      <c r="K1092" s="14">
        <f t="shared" si="2"/>
        <v>750.7855309</v>
      </c>
      <c r="L1092" s="15">
        <f t="shared" si="3"/>
        <v>-0.2492144691</v>
      </c>
      <c r="M1092" s="15">
        <f t="shared" si="4"/>
        <v>0.2492144691</v>
      </c>
      <c r="N1092" s="8">
        <f t="shared" si="5"/>
        <v>83</v>
      </c>
    </row>
    <row r="1093" ht="12.75" customHeight="1">
      <c r="A1093" s="7">
        <v>44645.0</v>
      </c>
      <c r="B1093" s="8" t="s">
        <v>3730</v>
      </c>
      <c r="C1093" s="8" t="s">
        <v>3731</v>
      </c>
      <c r="D1093" s="11">
        <v>1.563309422E9</v>
      </c>
      <c r="E1093" s="8" t="s">
        <v>24</v>
      </c>
      <c r="F1093" s="8" t="str">
        <f t="shared" si="1"/>
        <v>BUY</v>
      </c>
      <c r="G1093" s="12">
        <v>5.11</v>
      </c>
      <c r="H1093" s="12">
        <v>1000.0</v>
      </c>
      <c r="I1093" s="16">
        <v>44727.0</v>
      </c>
      <c r="J1093" s="14">
        <v>4.39</v>
      </c>
      <c r="K1093" s="14">
        <f t="shared" si="2"/>
        <v>859.0998043</v>
      </c>
      <c r="L1093" s="15">
        <f t="shared" si="3"/>
        <v>-0.1409001957</v>
      </c>
      <c r="M1093" s="15">
        <f t="shared" si="4"/>
        <v>0.1409001957</v>
      </c>
      <c r="N1093" s="8">
        <f t="shared" si="5"/>
        <v>82</v>
      </c>
    </row>
    <row r="1094" ht="12.75" customHeight="1">
      <c r="A1094" s="7">
        <v>44645.0</v>
      </c>
      <c r="B1094" s="8" t="s">
        <v>697</v>
      </c>
      <c r="C1094" s="8" t="s">
        <v>698</v>
      </c>
      <c r="D1094" s="11">
        <v>1.7211321E9</v>
      </c>
      <c r="E1094" s="8" t="s">
        <v>20</v>
      </c>
      <c r="F1094" s="8" t="str">
        <f t="shared" si="1"/>
        <v>SELL</v>
      </c>
      <c r="G1094" s="12">
        <v>43.34</v>
      </c>
      <c r="H1094" s="12">
        <v>1000.0</v>
      </c>
      <c r="I1094" s="7">
        <v>44648.0</v>
      </c>
      <c r="J1094" s="14">
        <v>43.119999</v>
      </c>
      <c r="K1094" s="14">
        <f t="shared" si="2"/>
        <v>994.9238348</v>
      </c>
      <c r="L1094" s="15">
        <f t="shared" si="3"/>
        <v>0.005076165205</v>
      </c>
      <c r="M1094" s="15">
        <f t="shared" si="4"/>
        <v>-0.005076165205</v>
      </c>
      <c r="N1094" s="8">
        <f t="shared" si="5"/>
        <v>3</v>
      </c>
    </row>
    <row r="1095" ht="12.75" customHeight="1">
      <c r="A1095" s="7">
        <v>44648.0</v>
      </c>
      <c r="B1095" s="8" t="s">
        <v>697</v>
      </c>
      <c r="C1095" s="8" t="s">
        <v>698</v>
      </c>
      <c r="D1095" s="11">
        <v>1.7211321E9</v>
      </c>
      <c r="E1095" s="8" t="s">
        <v>24</v>
      </c>
      <c r="F1095" s="8" t="str">
        <f t="shared" si="1"/>
        <v>BUY</v>
      </c>
      <c r="G1095" s="12">
        <v>43.119999</v>
      </c>
      <c r="H1095" s="12">
        <v>1000.0</v>
      </c>
      <c r="I1095" s="16">
        <v>44727.0</v>
      </c>
      <c r="J1095" s="14">
        <v>36.25</v>
      </c>
      <c r="K1095" s="14">
        <f t="shared" si="2"/>
        <v>840.6771995</v>
      </c>
      <c r="L1095" s="15">
        <f t="shared" si="3"/>
        <v>-0.1593228005</v>
      </c>
      <c r="M1095" s="15">
        <f t="shared" si="4"/>
        <v>0.1593228005</v>
      </c>
      <c r="N1095" s="8">
        <f t="shared" si="5"/>
        <v>79</v>
      </c>
    </row>
    <row r="1096" ht="12.75" customHeight="1">
      <c r="A1096" s="7">
        <v>44649.0</v>
      </c>
      <c r="B1096" s="8" t="s">
        <v>3738</v>
      </c>
      <c r="C1096" s="8" t="s">
        <v>3739</v>
      </c>
      <c r="D1096" s="11">
        <v>3.31395754E8</v>
      </c>
      <c r="E1096" s="8" t="s">
        <v>20</v>
      </c>
      <c r="F1096" s="8" t="str">
        <f t="shared" si="1"/>
        <v>SELL</v>
      </c>
      <c r="G1096" s="12">
        <v>6.189761</v>
      </c>
      <c r="H1096" s="12">
        <v>1000.0</v>
      </c>
      <c r="I1096" s="16">
        <v>44727.0</v>
      </c>
      <c r="J1096" s="14">
        <v>9.552691</v>
      </c>
      <c r="K1096" s="14">
        <f t="shared" si="2"/>
        <v>1543.305307</v>
      </c>
      <c r="L1096" s="15">
        <f t="shared" si="3"/>
        <v>-0.5433053069</v>
      </c>
      <c r="M1096" s="15">
        <f t="shared" si="4"/>
        <v>0.5433053069</v>
      </c>
      <c r="N1096" s="8">
        <f t="shared" si="5"/>
        <v>78</v>
      </c>
    </row>
    <row r="1097" ht="12.75" customHeight="1">
      <c r="A1097" s="16">
        <v>44649.0</v>
      </c>
      <c r="B1097" s="8" t="s">
        <v>2565</v>
      </c>
      <c r="C1097" s="8" t="s">
        <v>2566</v>
      </c>
      <c r="D1097" s="11">
        <v>1.0362466E8</v>
      </c>
      <c r="E1097" s="18" t="s">
        <v>24</v>
      </c>
      <c r="F1097" s="17" t="str">
        <f t="shared" si="1"/>
        <v>BUY</v>
      </c>
      <c r="G1097" s="12">
        <v>5.74</v>
      </c>
      <c r="H1097" s="12">
        <v>1000.0</v>
      </c>
      <c r="I1097" s="16">
        <v>44727.0</v>
      </c>
      <c r="J1097" s="14">
        <v>2.7</v>
      </c>
      <c r="K1097" s="14">
        <f t="shared" si="2"/>
        <v>470.3832753</v>
      </c>
      <c r="L1097" s="15">
        <f t="shared" si="3"/>
        <v>-0.5296167247</v>
      </c>
      <c r="M1097" s="15">
        <f t="shared" si="4"/>
        <v>0.5296167247</v>
      </c>
      <c r="N1097" s="8">
        <f t="shared" si="5"/>
        <v>78</v>
      </c>
    </row>
    <row r="1098" ht="12.75" customHeight="1">
      <c r="A1098" s="16">
        <v>44650.0</v>
      </c>
      <c r="B1098" s="8" t="s">
        <v>3248</v>
      </c>
      <c r="C1098" s="8" t="s">
        <v>3249</v>
      </c>
      <c r="D1098" s="11">
        <v>1.829032145E9</v>
      </c>
      <c r="E1098" s="17" t="s">
        <v>20</v>
      </c>
      <c r="F1098" s="18" t="str">
        <f t="shared" si="1"/>
        <v>SELL</v>
      </c>
      <c r="G1098" s="12">
        <v>19.73</v>
      </c>
      <c r="H1098" s="12">
        <v>1000.0</v>
      </c>
      <c r="I1098" s="16">
        <v>44727.0</v>
      </c>
      <c r="J1098" s="14">
        <v>16.26</v>
      </c>
      <c r="K1098" s="14">
        <f t="shared" si="2"/>
        <v>824.1256969</v>
      </c>
      <c r="L1098" s="15">
        <f t="shared" si="3"/>
        <v>0.1758743031</v>
      </c>
      <c r="M1098" s="15">
        <f t="shared" si="4"/>
        <v>-0.1758743031</v>
      </c>
      <c r="N1098" s="8">
        <f t="shared" si="5"/>
        <v>77</v>
      </c>
    </row>
    <row r="1099" ht="12.75" customHeight="1">
      <c r="A1099" s="7">
        <v>44651.0</v>
      </c>
      <c r="B1099" s="8" t="s">
        <v>3740</v>
      </c>
      <c r="C1099" s="8" t="s">
        <v>3741</v>
      </c>
      <c r="D1099" s="11">
        <v>2.76180564E8</v>
      </c>
      <c r="E1099" s="8" t="s">
        <v>20</v>
      </c>
      <c r="F1099" s="8" t="str">
        <f t="shared" si="1"/>
        <v>SELL</v>
      </c>
      <c r="G1099" s="12">
        <v>6.82</v>
      </c>
      <c r="H1099" s="12">
        <v>1000.0</v>
      </c>
      <c r="I1099" s="16">
        <v>44727.0</v>
      </c>
      <c r="J1099" s="14">
        <v>4.84</v>
      </c>
      <c r="K1099" s="14">
        <f t="shared" si="2"/>
        <v>709.6774194</v>
      </c>
      <c r="L1099" s="15">
        <f t="shared" si="3"/>
        <v>0.2903225806</v>
      </c>
      <c r="M1099" s="15">
        <f t="shared" si="4"/>
        <v>-0.2903225806</v>
      </c>
      <c r="N1099" s="8">
        <f t="shared" si="5"/>
        <v>76</v>
      </c>
    </row>
    <row r="1100" ht="12.75" customHeight="1">
      <c r="A1100" s="7">
        <v>44651.0</v>
      </c>
      <c r="B1100" s="8" t="s">
        <v>3341</v>
      </c>
      <c r="C1100" s="8" t="s">
        <v>3342</v>
      </c>
      <c r="D1100" s="11">
        <v>3.440067E8</v>
      </c>
      <c r="E1100" s="8" t="s">
        <v>24</v>
      </c>
      <c r="F1100" s="8" t="str">
        <f t="shared" si="1"/>
        <v>BUY</v>
      </c>
      <c r="G1100" s="12">
        <v>4.68</v>
      </c>
      <c r="H1100" s="12">
        <v>1000.0</v>
      </c>
      <c r="I1100" s="16">
        <v>44727.0</v>
      </c>
      <c r="J1100" s="14">
        <v>2.6</v>
      </c>
      <c r="K1100" s="14">
        <f t="shared" si="2"/>
        <v>555.5555556</v>
      </c>
      <c r="L1100" s="15">
        <f t="shared" si="3"/>
        <v>-0.4444444444</v>
      </c>
      <c r="M1100" s="15">
        <f t="shared" si="4"/>
        <v>0.4444444444</v>
      </c>
      <c r="N1100" s="8">
        <f t="shared" si="5"/>
        <v>76</v>
      </c>
    </row>
    <row r="1101" ht="12.75" customHeight="1">
      <c r="A1101" s="7">
        <v>44651.0</v>
      </c>
      <c r="B1101" s="8" t="s">
        <v>3744</v>
      </c>
      <c r="C1101" s="8" t="s">
        <v>3745</v>
      </c>
      <c r="D1101" s="11">
        <v>5.5428128E8</v>
      </c>
      <c r="E1101" s="8" t="s">
        <v>24</v>
      </c>
      <c r="F1101" s="8" t="str">
        <f t="shared" si="1"/>
        <v>BUY</v>
      </c>
      <c r="G1101" s="12">
        <v>35.290131</v>
      </c>
      <c r="H1101" s="12">
        <v>1000.0</v>
      </c>
      <c r="I1101" s="16">
        <v>44670.0</v>
      </c>
      <c r="J1101" s="14">
        <v>40.416023</v>
      </c>
      <c r="K1101" s="14">
        <f t="shared" si="2"/>
        <v>1145.250013</v>
      </c>
      <c r="L1101" s="15">
        <f t="shared" si="3"/>
        <v>0.1452500134</v>
      </c>
      <c r="M1101" s="15">
        <f t="shared" si="4"/>
        <v>-0.1452500134</v>
      </c>
      <c r="N1101" s="8">
        <f t="shared" si="5"/>
        <v>19</v>
      </c>
    </row>
    <row r="1102" ht="12.75" customHeight="1">
      <c r="A1102" s="7">
        <v>44652.0</v>
      </c>
      <c r="B1102" s="8" t="s">
        <v>2018</v>
      </c>
      <c r="C1102" s="8" t="s">
        <v>2019</v>
      </c>
      <c r="D1102" s="11">
        <v>1.333845408E9</v>
      </c>
      <c r="E1102" s="8" t="s">
        <v>24</v>
      </c>
      <c r="F1102" s="8" t="str">
        <f t="shared" si="1"/>
        <v>BUY</v>
      </c>
      <c r="G1102" s="12">
        <v>48.479214</v>
      </c>
      <c r="H1102" s="12">
        <v>1000.0</v>
      </c>
      <c r="I1102" s="16">
        <v>44727.0</v>
      </c>
      <c r="J1102" s="14">
        <v>37.433762</v>
      </c>
      <c r="K1102" s="14">
        <f t="shared" si="2"/>
        <v>772.1610751</v>
      </c>
      <c r="L1102" s="15">
        <f t="shared" si="3"/>
        <v>-0.2278389249</v>
      </c>
      <c r="M1102" s="15">
        <f t="shared" si="4"/>
        <v>0.2278389249</v>
      </c>
      <c r="N1102" s="8">
        <f t="shared" si="5"/>
        <v>75</v>
      </c>
    </row>
    <row r="1103" ht="12.75" customHeight="1">
      <c r="A1103" s="7">
        <v>44652.0</v>
      </c>
      <c r="B1103" s="8" t="s">
        <v>3359</v>
      </c>
      <c r="C1103" s="8" t="s">
        <v>3360</v>
      </c>
      <c r="D1103" s="11">
        <v>5.25830693E8</v>
      </c>
      <c r="E1103" s="8" t="s">
        <v>20</v>
      </c>
      <c r="F1103" s="8" t="str">
        <f t="shared" si="1"/>
        <v>SELL</v>
      </c>
      <c r="G1103" s="12">
        <v>3.96</v>
      </c>
      <c r="H1103" s="12">
        <v>1000.0</v>
      </c>
      <c r="I1103" s="16">
        <v>44727.0</v>
      </c>
      <c r="J1103" s="14">
        <v>2.47</v>
      </c>
      <c r="K1103" s="14">
        <f t="shared" si="2"/>
        <v>623.7373737</v>
      </c>
      <c r="L1103" s="15">
        <f t="shared" si="3"/>
        <v>0.3762626263</v>
      </c>
      <c r="M1103" s="15">
        <f t="shared" si="4"/>
        <v>-0.3762626263</v>
      </c>
      <c r="N1103" s="8">
        <f t="shared" si="5"/>
        <v>75</v>
      </c>
    </row>
    <row r="1104" ht="12.75" customHeight="1">
      <c r="A1104" s="7">
        <v>44655.0</v>
      </c>
      <c r="B1104" s="8" t="s">
        <v>1576</v>
      </c>
      <c r="C1104" s="8" t="s">
        <v>1577</v>
      </c>
      <c r="D1104" s="11">
        <v>1.40030286E9</v>
      </c>
      <c r="E1104" s="8" t="s">
        <v>20</v>
      </c>
      <c r="F1104" s="8" t="str">
        <f t="shared" si="1"/>
        <v>SELL</v>
      </c>
      <c r="G1104" s="12">
        <v>12.55</v>
      </c>
      <c r="H1104" s="12">
        <v>1000.0</v>
      </c>
      <c r="I1104" s="16">
        <v>44727.0</v>
      </c>
      <c r="J1104" s="14">
        <v>9.91</v>
      </c>
      <c r="K1104" s="14">
        <f t="shared" si="2"/>
        <v>789.6414343</v>
      </c>
      <c r="L1104" s="15">
        <f t="shared" si="3"/>
        <v>0.2103585657</v>
      </c>
      <c r="M1104" s="15">
        <f t="shared" si="4"/>
        <v>-0.2103585657</v>
      </c>
      <c r="N1104" s="8">
        <f t="shared" si="5"/>
        <v>72</v>
      </c>
    </row>
    <row r="1105" ht="12.75" customHeight="1">
      <c r="A1105" s="7">
        <v>44657.0</v>
      </c>
      <c r="B1105" s="8" t="s">
        <v>3754</v>
      </c>
      <c r="C1105" s="8" t="s">
        <v>3755</v>
      </c>
      <c r="D1105" s="11">
        <v>7.38206143E8</v>
      </c>
      <c r="E1105" s="8" t="s">
        <v>20</v>
      </c>
      <c r="F1105" s="8" t="str">
        <f t="shared" si="1"/>
        <v>SELL</v>
      </c>
      <c r="G1105" s="12">
        <v>60.41</v>
      </c>
      <c r="H1105" s="12">
        <v>1000.0</v>
      </c>
      <c r="I1105" s="16">
        <v>44727.0</v>
      </c>
      <c r="J1105" s="14">
        <v>69.379997</v>
      </c>
      <c r="K1105" s="14">
        <f t="shared" si="2"/>
        <v>1148.4853</v>
      </c>
      <c r="L1105" s="15">
        <f t="shared" si="3"/>
        <v>-0.1484853004</v>
      </c>
      <c r="M1105" s="15">
        <f t="shared" si="4"/>
        <v>0.1484853004</v>
      </c>
      <c r="N1105" s="8">
        <f t="shared" si="5"/>
        <v>70</v>
      </c>
    </row>
    <row r="1106" ht="12.75" customHeight="1">
      <c r="A1106" s="7">
        <v>44657.0</v>
      </c>
      <c r="B1106" s="8" t="s">
        <v>3756</v>
      </c>
      <c r="C1106" s="8" t="s">
        <v>3757</v>
      </c>
      <c r="D1106" s="11">
        <v>1.80810716E8</v>
      </c>
      <c r="E1106" s="8" t="s">
        <v>20</v>
      </c>
      <c r="F1106" s="8" t="str">
        <f t="shared" si="1"/>
        <v>SELL</v>
      </c>
      <c r="G1106" s="12">
        <v>6.22</v>
      </c>
      <c r="H1106" s="12">
        <v>1000.0</v>
      </c>
      <c r="I1106" s="16">
        <v>44727.0</v>
      </c>
      <c r="J1106" s="14">
        <v>4.57</v>
      </c>
      <c r="K1106" s="14">
        <f t="shared" si="2"/>
        <v>734.7266881</v>
      </c>
      <c r="L1106" s="15">
        <f t="shared" si="3"/>
        <v>0.2652733119</v>
      </c>
      <c r="M1106" s="15">
        <f t="shared" si="4"/>
        <v>-0.2652733119</v>
      </c>
      <c r="N1106" s="8">
        <f t="shared" si="5"/>
        <v>70</v>
      </c>
    </row>
    <row r="1107" ht="12.75" customHeight="1">
      <c r="A1107" s="7">
        <v>44657.0</v>
      </c>
      <c r="B1107" s="8" t="s">
        <v>1841</v>
      </c>
      <c r="C1107" s="8" t="s">
        <v>1842</v>
      </c>
      <c r="D1107" s="11">
        <v>1.81971387E9</v>
      </c>
      <c r="E1107" s="8" t="s">
        <v>24</v>
      </c>
      <c r="F1107" s="8" t="str">
        <f t="shared" si="1"/>
        <v>BUY</v>
      </c>
      <c r="G1107" s="12">
        <v>25.387623</v>
      </c>
      <c r="H1107" s="12">
        <v>1000.0</v>
      </c>
      <c r="I1107" s="16">
        <v>44727.0</v>
      </c>
      <c r="J1107" s="14">
        <v>20.924501</v>
      </c>
      <c r="K1107" s="14">
        <f t="shared" si="2"/>
        <v>824.2008714</v>
      </c>
      <c r="L1107" s="15">
        <f t="shared" si="3"/>
        <v>-0.1757991286</v>
      </c>
      <c r="M1107" s="15">
        <f t="shared" si="4"/>
        <v>0.1757991286</v>
      </c>
      <c r="N1107" s="8">
        <f t="shared" si="5"/>
        <v>70</v>
      </c>
    </row>
    <row r="1108" ht="12.75" customHeight="1">
      <c r="A1108" s="7">
        <v>44657.0</v>
      </c>
      <c r="B1108" s="8" t="s">
        <v>3760</v>
      </c>
      <c r="C1108" s="8" t="s">
        <v>3761</v>
      </c>
      <c r="D1108" s="11">
        <v>4.31751364E8</v>
      </c>
      <c r="E1108" s="8" t="s">
        <v>20</v>
      </c>
      <c r="F1108" s="8" t="str">
        <f t="shared" si="1"/>
        <v>SELL</v>
      </c>
      <c r="G1108" s="12">
        <v>9.75</v>
      </c>
      <c r="H1108" s="12">
        <v>1000.0</v>
      </c>
      <c r="I1108" s="16">
        <v>44727.0</v>
      </c>
      <c r="J1108" s="14">
        <v>9.23</v>
      </c>
      <c r="K1108" s="14">
        <f t="shared" si="2"/>
        <v>946.6666667</v>
      </c>
      <c r="L1108" s="15">
        <f t="shared" si="3"/>
        <v>0.05333333333</v>
      </c>
      <c r="M1108" s="15">
        <f t="shared" si="4"/>
        <v>-0.05333333333</v>
      </c>
      <c r="N1108" s="8">
        <f t="shared" si="5"/>
        <v>70</v>
      </c>
    </row>
    <row r="1109" ht="12.75" customHeight="1">
      <c r="A1109" s="7">
        <v>44658.0</v>
      </c>
      <c r="B1109" s="8" t="s">
        <v>3764</v>
      </c>
      <c r="C1109" s="8" t="s">
        <v>3765</v>
      </c>
      <c r="D1109" s="11">
        <v>7.78967219E8</v>
      </c>
      <c r="E1109" s="8" t="s">
        <v>24</v>
      </c>
      <c r="F1109" s="8" t="str">
        <f t="shared" si="1"/>
        <v>BUY</v>
      </c>
      <c r="G1109" s="12">
        <v>19.059999</v>
      </c>
      <c r="H1109" s="12">
        <v>1000.0</v>
      </c>
      <c r="I1109" s="16">
        <v>44727.0</v>
      </c>
      <c r="J1109" s="14">
        <v>14.45</v>
      </c>
      <c r="K1109" s="14">
        <f t="shared" si="2"/>
        <v>758.1322538</v>
      </c>
      <c r="L1109" s="15">
        <f t="shared" si="3"/>
        <v>-0.2418677462</v>
      </c>
      <c r="M1109" s="15">
        <f t="shared" si="4"/>
        <v>0.2418677462</v>
      </c>
      <c r="N1109" s="8">
        <f t="shared" si="5"/>
        <v>69</v>
      </c>
    </row>
    <row r="1110" ht="12.75" customHeight="1">
      <c r="A1110" s="7">
        <v>44659.0</v>
      </c>
      <c r="B1110" s="8" t="s">
        <v>3766</v>
      </c>
      <c r="C1110" s="8" t="s">
        <v>3767</v>
      </c>
      <c r="D1110" s="11">
        <v>3.0218948E7</v>
      </c>
      <c r="E1110" s="8" t="s">
        <v>24</v>
      </c>
      <c r="F1110" s="8" t="str">
        <f t="shared" si="1"/>
        <v>BUY</v>
      </c>
      <c r="G1110" s="12">
        <v>6.54</v>
      </c>
      <c r="H1110" s="12">
        <v>1000.0</v>
      </c>
      <c r="I1110" s="16">
        <v>44727.0</v>
      </c>
      <c r="J1110" s="14">
        <v>5.41</v>
      </c>
      <c r="K1110" s="14">
        <f t="shared" si="2"/>
        <v>827.2171254</v>
      </c>
      <c r="L1110" s="15">
        <f t="shared" si="3"/>
        <v>-0.1727828746</v>
      </c>
      <c r="M1110" s="15">
        <f t="shared" si="4"/>
        <v>0.1727828746</v>
      </c>
      <c r="N1110" s="8">
        <f t="shared" si="5"/>
        <v>68</v>
      </c>
    </row>
    <row r="1111" ht="12.75" customHeight="1">
      <c r="A1111" s="7">
        <v>44659.0</v>
      </c>
      <c r="B1111" s="8" t="s">
        <v>3768</v>
      </c>
      <c r="C1111" s="8" t="s">
        <v>3769</v>
      </c>
      <c r="D1111" s="11">
        <v>1.69097368E9</v>
      </c>
      <c r="E1111" s="8" t="s">
        <v>24</v>
      </c>
      <c r="F1111" s="8" t="str">
        <f t="shared" si="1"/>
        <v>BUY</v>
      </c>
      <c r="G1111" s="12">
        <v>18.216154</v>
      </c>
      <c r="H1111" s="12">
        <v>1000.0</v>
      </c>
      <c r="I1111" s="16">
        <v>44727.0</v>
      </c>
      <c r="J1111" s="14">
        <v>14.943906</v>
      </c>
      <c r="K1111" s="14">
        <f t="shared" si="2"/>
        <v>820.3655942</v>
      </c>
      <c r="L1111" s="15">
        <f t="shared" si="3"/>
        <v>-0.1796344058</v>
      </c>
      <c r="M1111" s="15">
        <f t="shared" si="4"/>
        <v>0.1796344058</v>
      </c>
      <c r="N1111" s="8">
        <f t="shared" si="5"/>
        <v>68</v>
      </c>
    </row>
    <row r="1112" ht="12.75" customHeight="1">
      <c r="A1112" s="7">
        <v>44663.0</v>
      </c>
      <c r="B1112" s="8" t="s">
        <v>3770</v>
      </c>
      <c r="C1112" s="8" t="s">
        <v>3771</v>
      </c>
      <c r="D1112" s="11">
        <v>1.81304494E9</v>
      </c>
      <c r="E1112" s="8" t="s">
        <v>20</v>
      </c>
      <c r="F1112" s="8" t="str">
        <f t="shared" si="1"/>
        <v>SELL</v>
      </c>
      <c r="G1112" s="12">
        <v>21.73</v>
      </c>
      <c r="H1112" s="12">
        <v>1000.0</v>
      </c>
      <c r="I1112" s="16">
        <v>44727.0</v>
      </c>
      <c r="J1112" s="14">
        <v>31.69</v>
      </c>
      <c r="K1112" s="14">
        <f t="shared" si="2"/>
        <v>1458.352508</v>
      </c>
      <c r="L1112" s="15">
        <f t="shared" si="3"/>
        <v>-0.4583525081</v>
      </c>
      <c r="M1112" s="15">
        <f t="shared" si="4"/>
        <v>0.4583525081</v>
      </c>
      <c r="N1112" s="8">
        <f t="shared" si="5"/>
        <v>64</v>
      </c>
    </row>
    <row r="1113" ht="12.75" customHeight="1">
      <c r="A1113" s="7">
        <v>44663.0</v>
      </c>
      <c r="B1113" s="8" t="s">
        <v>3772</v>
      </c>
      <c r="C1113" s="8" t="s">
        <v>3773</v>
      </c>
      <c r="D1113" s="11">
        <v>2078142.0</v>
      </c>
      <c r="E1113" s="8" t="s">
        <v>20</v>
      </c>
      <c r="F1113" s="8" t="str">
        <f t="shared" si="1"/>
        <v>SELL</v>
      </c>
      <c r="G1113" s="12">
        <v>264.809937</v>
      </c>
      <c r="H1113" s="12">
        <v>1000.0</v>
      </c>
      <c r="I1113" s="16">
        <v>44727.0</v>
      </c>
      <c r="J1113" s="14">
        <v>178.701874</v>
      </c>
      <c r="K1113" s="14">
        <f t="shared" si="2"/>
        <v>674.8306956</v>
      </c>
      <c r="L1113" s="15">
        <f t="shared" si="3"/>
        <v>0.3251693044</v>
      </c>
      <c r="M1113" s="15">
        <f t="shared" si="4"/>
        <v>-0.3251693044</v>
      </c>
      <c r="N1113" s="8">
        <f t="shared" si="5"/>
        <v>64</v>
      </c>
    </row>
    <row r="1114" ht="12.75" customHeight="1">
      <c r="A1114" s="7">
        <v>44663.0</v>
      </c>
      <c r="B1114" s="8" t="s">
        <v>2301</v>
      </c>
      <c r="C1114" s="8" t="s">
        <v>2302</v>
      </c>
      <c r="D1114" s="11">
        <v>1.784795781E9</v>
      </c>
      <c r="E1114" s="8" t="s">
        <v>20</v>
      </c>
      <c r="F1114" s="8" t="str">
        <f t="shared" si="1"/>
        <v>SELL</v>
      </c>
      <c r="G1114" s="12">
        <v>6.23</v>
      </c>
      <c r="H1114" s="12">
        <v>1000.0</v>
      </c>
      <c r="I1114" s="7">
        <v>44677.0</v>
      </c>
      <c r="J1114" s="14">
        <v>5.07</v>
      </c>
      <c r="K1114" s="14">
        <f t="shared" si="2"/>
        <v>813.8041734</v>
      </c>
      <c r="L1114" s="15">
        <f t="shared" si="3"/>
        <v>0.1861958266</v>
      </c>
      <c r="M1114" s="15">
        <f t="shared" si="4"/>
        <v>-0.1861958266</v>
      </c>
      <c r="N1114" s="8">
        <f t="shared" si="5"/>
        <v>14</v>
      </c>
    </row>
    <row r="1115" ht="12.75" customHeight="1">
      <c r="A1115" s="7">
        <v>44664.0</v>
      </c>
      <c r="B1115" s="8" t="s">
        <v>397</v>
      </c>
      <c r="C1115" s="8" t="s">
        <v>398</v>
      </c>
      <c r="D1115" s="11">
        <v>1.638476112E9</v>
      </c>
      <c r="E1115" s="8" t="s">
        <v>24</v>
      </c>
      <c r="F1115" s="8" t="str">
        <f t="shared" si="1"/>
        <v>BUY</v>
      </c>
      <c r="G1115" s="12">
        <v>89.049225</v>
      </c>
      <c r="H1115" s="12">
        <v>1000.0</v>
      </c>
      <c r="I1115" s="16">
        <v>44727.0</v>
      </c>
      <c r="J1115" s="14">
        <v>60.248711</v>
      </c>
      <c r="K1115" s="14">
        <f t="shared" si="2"/>
        <v>676.5776008</v>
      </c>
      <c r="L1115" s="15">
        <f t="shared" si="3"/>
        <v>-0.3234223992</v>
      </c>
      <c r="M1115" s="15">
        <f t="shared" si="4"/>
        <v>0.3234223992</v>
      </c>
      <c r="N1115" s="8">
        <f t="shared" si="5"/>
        <v>63</v>
      </c>
    </row>
    <row r="1116" ht="12.75" customHeight="1">
      <c r="A1116" s="7">
        <v>44665.0</v>
      </c>
      <c r="B1116" s="8" t="s">
        <v>3776</v>
      </c>
      <c r="C1116" s="8" t="s">
        <v>3777</v>
      </c>
      <c r="D1116" s="11">
        <v>5.86661148E8</v>
      </c>
      <c r="E1116" s="8" t="s">
        <v>20</v>
      </c>
      <c r="F1116" s="8" t="str">
        <f t="shared" si="1"/>
        <v>SELL</v>
      </c>
      <c r="G1116" s="12">
        <v>59.02</v>
      </c>
      <c r="H1116" s="12">
        <v>1000.0</v>
      </c>
      <c r="I1116" s="16">
        <v>44727.0</v>
      </c>
      <c r="J1116" s="14">
        <v>57.529999</v>
      </c>
      <c r="K1116" s="14">
        <f t="shared" si="2"/>
        <v>974.7543036</v>
      </c>
      <c r="L1116" s="15">
        <f t="shared" si="3"/>
        <v>0.02524569637</v>
      </c>
      <c r="M1116" s="15">
        <f t="shared" si="4"/>
        <v>-0.02524569637</v>
      </c>
      <c r="N1116" s="8">
        <f t="shared" si="5"/>
        <v>62</v>
      </c>
    </row>
    <row r="1117" ht="12.75" customHeight="1">
      <c r="A1117" s="7">
        <v>44665.0</v>
      </c>
      <c r="B1117" s="8" t="s">
        <v>2460</v>
      </c>
      <c r="C1117" s="8" t="s">
        <v>2461</v>
      </c>
      <c r="D1117" s="11">
        <v>4.98128201E8</v>
      </c>
      <c r="E1117" s="8" t="s">
        <v>20</v>
      </c>
      <c r="F1117" s="8" t="str">
        <f t="shared" si="1"/>
        <v>SELL</v>
      </c>
      <c r="G1117" s="12">
        <v>13.4</v>
      </c>
      <c r="H1117" s="12">
        <v>1000.0</v>
      </c>
      <c r="I1117" s="16">
        <v>44727.0</v>
      </c>
      <c r="J1117" s="14">
        <v>9.7</v>
      </c>
      <c r="K1117" s="14">
        <f t="shared" si="2"/>
        <v>723.880597</v>
      </c>
      <c r="L1117" s="15">
        <f t="shared" si="3"/>
        <v>0.276119403</v>
      </c>
      <c r="M1117" s="15">
        <f t="shared" si="4"/>
        <v>-0.276119403</v>
      </c>
      <c r="N1117" s="8">
        <f t="shared" si="5"/>
        <v>62</v>
      </c>
    </row>
    <row r="1118" ht="12.75" customHeight="1">
      <c r="A1118" s="7">
        <v>44670.0</v>
      </c>
      <c r="B1118" s="8" t="s">
        <v>3780</v>
      </c>
      <c r="C1118" s="8" t="s">
        <v>3781</v>
      </c>
      <c r="D1118" s="11">
        <v>6.32706359E8</v>
      </c>
      <c r="E1118" s="8" t="s">
        <v>24</v>
      </c>
      <c r="F1118" s="8" t="str">
        <f t="shared" si="1"/>
        <v>BUY</v>
      </c>
      <c r="G1118" s="12">
        <v>10.83</v>
      </c>
      <c r="H1118" s="12">
        <v>1000.0</v>
      </c>
      <c r="I1118" s="16">
        <v>44727.0</v>
      </c>
      <c r="J1118" s="14">
        <v>7.48</v>
      </c>
      <c r="K1118" s="14">
        <f t="shared" si="2"/>
        <v>690.6740536</v>
      </c>
      <c r="L1118" s="15">
        <f t="shared" si="3"/>
        <v>-0.3093259464</v>
      </c>
      <c r="M1118" s="15">
        <f t="shared" si="4"/>
        <v>0.3093259464</v>
      </c>
      <c r="N1118" s="8">
        <f t="shared" si="5"/>
        <v>57</v>
      </c>
    </row>
    <row r="1119" ht="12.75" customHeight="1">
      <c r="A1119" s="7">
        <v>44670.0</v>
      </c>
      <c r="B1119" s="8" t="s">
        <v>3744</v>
      </c>
      <c r="C1119" s="8" t="s">
        <v>3745</v>
      </c>
      <c r="D1119" s="11">
        <v>5.5428128E8</v>
      </c>
      <c r="E1119" s="8" t="s">
        <v>20</v>
      </c>
      <c r="F1119" s="8" t="str">
        <f t="shared" si="1"/>
        <v>SELL</v>
      </c>
      <c r="G1119" s="12">
        <v>40.416023</v>
      </c>
      <c r="H1119" s="12">
        <v>1000.0</v>
      </c>
      <c r="I1119" s="16">
        <v>44727.0</v>
      </c>
      <c r="J1119" s="14">
        <v>21.604464</v>
      </c>
      <c r="K1119" s="14">
        <f t="shared" si="2"/>
        <v>534.5519523</v>
      </c>
      <c r="L1119" s="15">
        <f t="shared" si="3"/>
        <v>0.4654480477</v>
      </c>
      <c r="M1119" s="15">
        <f t="shared" si="4"/>
        <v>-0.4654480477</v>
      </c>
      <c r="N1119" s="8">
        <f t="shared" si="5"/>
        <v>57</v>
      </c>
    </row>
    <row r="1120" ht="12.75" customHeight="1">
      <c r="A1120" s="16">
        <v>44670.0</v>
      </c>
      <c r="B1120" s="8" t="s">
        <v>3179</v>
      </c>
      <c r="C1120" s="8" t="s">
        <v>3180</v>
      </c>
      <c r="D1120" s="11">
        <v>9.637564E7</v>
      </c>
      <c r="E1120" s="18" t="s">
        <v>24</v>
      </c>
      <c r="F1120" s="17" t="str">
        <f t="shared" si="1"/>
        <v>BUY</v>
      </c>
      <c r="G1120" s="12">
        <v>12.64</v>
      </c>
      <c r="H1120" s="12">
        <v>1000.0</v>
      </c>
      <c r="I1120" s="16">
        <v>44677.0</v>
      </c>
      <c r="J1120" s="14">
        <v>13.16</v>
      </c>
      <c r="K1120" s="14">
        <f t="shared" si="2"/>
        <v>1041.139241</v>
      </c>
      <c r="L1120" s="15">
        <f t="shared" si="3"/>
        <v>0.04113924051</v>
      </c>
      <c r="M1120" s="15">
        <f t="shared" si="4"/>
        <v>-0.04113924051</v>
      </c>
      <c r="N1120" s="8">
        <f t="shared" si="5"/>
        <v>7</v>
      </c>
    </row>
    <row r="1121" ht="12.75" customHeight="1">
      <c r="A1121" s="7">
        <v>44672.0</v>
      </c>
      <c r="B1121" s="8" t="s">
        <v>3788</v>
      </c>
      <c r="C1121" s="8" t="s">
        <v>3789</v>
      </c>
      <c r="D1121" s="11">
        <v>1.0911285E9</v>
      </c>
      <c r="E1121" s="8" t="s">
        <v>20</v>
      </c>
      <c r="F1121" s="8" t="str">
        <f t="shared" si="1"/>
        <v>SELL</v>
      </c>
      <c r="G1121" s="12">
        <v>24.559999</v>
      </c>
      <c r="H1121" s="12">
        <v>1000.0</v>
      </c>
      <c r="I1121" s="16">
        <v>44727.0</v>
      </c>
      <c r="J1121" s="14">
        <v>19.200001</v>
      </c>
      <c r="K1121" s="14">
        <f t="shared" si="2"/>
        <v>781.7590302</v>
      </c>
      <c r="L1121" s="15">
        <f t="shared" si="3"/>
        <v>0.2182409698</v>
      </c>
      <c r="M1121" s="15">
        <f t="shared" si="4"/>
        <v>-0.2182409698</v>
      </c>
      <c r="N1121" s="8">
        <f t="shared" si="5"/>
        <v>55</v>
      </c>
    </row>
    <row r="1122" ht="12.75" customHeight="1">
      <c r="A1122" s="7">
        <v>44672.0</v>
      </c>
      <c r="B1122" s="8" t="s">
        <v>3157</v>
      </c>
      <c r="C1122" s="8" t="s">
        <v>3158</v>
      </c>
      <c r="D1122" s="11">
        <v>6.38313104E8</v>
      </c>
      <c r="E1122" s="8" t="s">
        <v>20</v>
      </c>
      <c r="F1122" s="8" t="str">
        <f t="shared" si="1"/>
        <v>SELL</v>
      </c>
      <c r="G1122" s="12">
        <v>23.530001</v>
      </c>
      <c r="H1122" s="12">
        <v>1000.0</v>
      </c>
      <c r="I1122" s="16">
        <v>44727.0</v>
      </c>
      <c r="J1122" s="14">
        <v>18.92</v>
      </c>
      <c r="K1122" s="14">
        <f t="shared" si="2"/>
        <v>804.0798638</v>
      </c>
      <c r="L1122" s="15">
        <f t="shared" si="3"/>
        <v>0.1959201362</v>
      </c>
      <c r="M1122" s="15">
        <f t="shared" si="4"/>
        <v>-0.1959201362</v>
      </c>
      <c r="N1122" s="8">
        <f t="shared" si="5"/>
        <v>55</v>
      </c>
    </row>
    <row r="1123" ht="12.75" customHeight="1">
      <c r="A1123" s="7">
        <v>44672.0</v>
      </c>
      <c r="B1123" s="8" t="s">
        <v>3792</v>
      </c>
      <c r="C1123" s="8" t="s">
        <v>3793</v>
      </c>
      <c r="D1123" s="11">
        <v>3.752213E8</v>
      </c>
      <c r="E1123" s="8" t="s">
        <v>24</v>
      </c>
      <c r="F1123" s="8" t="str">
        <f t="shared" si="1"/>
        <v>BUY</v>
      </c>
      <c r="G1123" s="12">
        <v>8.06</v>
      </c>
      <c r="H1123" s="12">
        <v>1000.0</v>
      </c>
      <c r="I1123" s="16">
        <v>44727.0</v>
      </c>
      <c r="J1123" s="14">
        <v>6.39</v>
      </c>
      <c r="K1123" s="14">
        <f t="shared" si="2"/>
        <v>792.8039702</v>
      </c>
      <c r="L1123" s="15">
        <f t="shared" si="3"/>
        <v>-0.2071960298</v>
      </c>
      <c r="M1123" s="15">
        <f t="shared" si="4"/>
        <v>0.2071960298</v>
      </c>
      <c r="N1123" s="8">
        <f t="shared" si="5"/>
        <v>55</v>
      </c>
    </row>
    <row r="1124" ht="12.75" customHeight="1">
      <c r="A1124" s="16">
        <v>44676.0</v>
      </c>
      <c r="B1124" s="8" t="s">
        <v>3798</v>
      </c>
      <c r="C1124" s="8" t="s">
        <v>3799</v>
      </c>
      <c r="D1124" s="11">
        <v>1.509952415E9</v>
      </c>
      <c r="E1124" s="18" t="s">
        <v>24</v>
      </c>
      <c r="F1124" s="17" t="str">
        <f t="shared" si="1"/>
        <v>BUY</v>
      </c>
      <c r="G1124" s="12">
        <v>11.31</v>
      </c>
      <c r="H1124" s="12">
        <v>1000.0</v>
      </c>
      <c r="I1124" s="16">
        <v>44727.0</v>
      </c>
      <c r="J1124" s="14">
        <v>9.6</v>
      </c>
      <c r="K1124" s="14">
        <f t="shared" si="2"/>
        <v>848.806366</v>
      </c>
      <c r="L1124" s="15">
        <f t="shared" si="3"/>
        <v>-0.151193634</v>
      </c>
      <c r="M1124" s="15">
        <f t="shared" si="4"/>
        <v>0.151193634</v>
      </c>
      <c r="N1124" s="8">
        <f t="shared" si="5"/>
        <v>51</v>
      </c>
    </row>
    <row r="1125" ht="12.75" customHeight="1">
      <c r="A1125" s="7">
        <v>44677.0</v>
      </c>
      <c r="B1125" s="8" t="s">
        <v>2301</v>
      </c>
      <c r="C1125" s="8" t="s">
        <v>2302</v>
      </c>
      <c r="D1125" s="11">
        <v>1.784795781E9</v>
      </c>
      <c r="E1125" s="8" t="s">
        <v>24</v>
      </c>
      <c r="F1125" s="8" t="str">
        <f t="shared" si="1"/>
        <v>BUY</v>
      </c>
      <c r="G1125" s="12">
        <v>5.07</v>
      </c>
      <c r="H1125" s="12">
        <v>1000.0</v>
      </c>
      <c r="I1125" s="16">
        <v>44727.0</v>
      </c>
      <c r="J1125" s="14">
        <v>3.2</v>
      </c>
      <c r="K1125" s="14">
        <f t="shared" si="2"/>
        <v>631.1637081</v>
      </c>
      <c r="L1125" s="15">
        <f t="shared" si="3"/>
        <v>-0.3688362919</v>
      </c>
      <c r="M1125" s="15">
        <f t="shared" si="4"/>
        <v>0.3688362919</v>
      </c>
      <c r="N1125" s="8">
        <f t="shared" si="5"/>
        <v>50</v>
      </c>
    </row>
    <row r="1126" ht="12.75" customHeight="1">
      <c r="A1126" s="16">
        <v>44677.0</v>
      </c>
      <c r="B1126" s="8" t="s">
        <v>3179</v>
      </c>
      <c r="C1126" s="8" t="s">
        <v>3180</v>
      </c>
      <c r="D1126" s="11">
        <v>9.637564E7</v>
      </c>
      <c r="E1126" s="17" t="s">
        <v>20</v>
      </c>
      <c r="F1126" s="18" t="str">
        <f t="shared" si="1"/>
        <v>SELL</v>
      </c>
      <c r="G1126" s="12">
        <v>13.16</v>
      </c>
      <c r="H1126" s="12">
        <v>1000.0</v>
      </c>
      <c r="I1126" s="16">
        <v>44699.0</v>
      </c>
      <c r="J1126" s="14">
        <v>15.01</v>
      </c>
      <c r="K1126" s="14">
        <f t="shared" si="2"/>
        <v>1140.577508</v>
      </c>
      <c r="L1126" s="15">
        <f t="shared" si="3"/>
        <v>-0.1405775076</v>
      </c>
      <c r="M1126" s="15">
        <f t="shared" si="4"/>
        <v>0.1405775076</v>
      </c>
      <c r="N1126" s="8">
        <f t="shared" si="5"/>
        <v>22</v>
      </c>
    </row>
    <row r="1127" ht="12.75" customHeight="1">
      <c r="A1127" s="7">
        <v>44683.0</v>
      </c>
      <c r="B1127" s="8" t="s">
        <v>3534</v>
      </c>
      <c r="C1127" s="8" t="s">
        <v>3535</v>
      </c>
      <c r="D1127" s="11">
        <v>9.84418906E8</v>
      </c>
      <c r="E1127" s="8" t="s">
        <v>24</v>
      </c>
      <c r="F1127" s="8" t="str">
        <f t="shared" si="1"/>
        <v>BUY</v>
      </c>
      <c r="G1127" s="12">
        <v>7.33</v>
      </c>
      <c r="H1127" s="12">
        <v>1000.0</v>
      </c>
      <c r="I1127" s="16">
        <v>44727.0</v>
      </c>
      <c r="J1127" s="14">
        <v>6.51</v>
      </c>
      <c r="K1127" s="14">
        <f t="shared" si="2"/>
        <v>888.1309686</v>
      </c>
      <c r="L1127" s="15">
        <f t="shared" si="3"/>
        <v>-0.1118690314</v>
      </c>
      <c r="M1127" s="15">
        <f t="shared" si="4"/>
        <v>0.1118690314</v>
      </c>
      <c r="N1127" s="8">
        <f t="shared" si="5"/>
        <v>44</v>
      </c>
    </row>
    <row r="1128" ht="12.75" customHeight="1">
      <c r="A1128" s="7">
        <v>44684.0</v>
      </c>
      <c r="B1128" s="8" t="s">
        <v>3052</v>
      </c>
      <c r="C1128" s="8" t="s">
        <v>3053</v>
      </c>
      <c r="D1128" s="11">
        <v>1.5309E9</v>
      </c>
      <c r="E1128" s="8" t="s">
        <v>24</v>
      </c>
      <c r="F1128" s="8" t="str">
        <f t="shared" si="1"/>
        <v>BUY</v>
      </c>
      <c r="G1128" s="12">
        <v>16.26</v>
      </c>
      <c r="H1128" s="12">
        <v>1000.0</v>
      </c>
      <c r="I1128" s="16">
        <v>44727.0</v>
      </c>
      <c r="J1128" s="14">
        <v>14.32</v>
      </c>
      <c r="K1128" s="14">
        <f t="shared" si="2"/>
        <v>880.6888069</v>
      </c>
      <c r="L1128" s="15">
        <f t="shared" si="3"/>
        <v>-0.1193111931</v>
      </c>
      <c r="M1128" s="15">
        <f t="shared" si="4"/>
        <v>0.1193111931</v>
      </c>
      <c r="N1128" s="8">
        <f t="shared" si="5"/>
        <v>43</v>
      </c>
    </row>
    <row r="1129" ht="12.75" customHeight="1">
      <c r="A1129" s="7">
        <v>44691.0</v>
      </c>
      <c r="B1129" s="8" t="s">
        <v>2339</v>
      </c>
      <c r="C1129" s="8" t="s">
        <v>2340</v>
      </c>
      <c r="D1129" s="11">
        <v>3.00083024E8</v>
      </c>
      <c r="E1129" s="8" t="s">
        <v>20</v>
      </c>
      <c r="F1129" s="8" t="str">
        <f t="shared" si="1"/>
        <v>SELL</v>
      </c>
      <c r="G1129" s="12">
        <v>19.33</v>
      </c>
      <c r="H1129" s="12">
        <v>1000.0</v>
      </c>
      <c r="I1129" s="16">
        <v>44727.0</v>
      </c>
      <c r="J1129" s="14">
        <v>20.52</v>
      </c>
      <c r="K1129" s="14">
        <f t="shared" si="2"/>
        <v>1061.562338</v>
      </c>
      <c r="L1129" s="15">
        <f t="shared" si="3"/>
        <v>-0.06156233833</v>
      </c>
      <c r="M1129" s="15">
        <f t="shared" si="4"/>
        <v>0.06156233833</v>
      </c>
      <c r="N1129" s="8">
        <f t="shared" si="5"/>
        <v>36</v>
      </c>
    </row>
    <row r="1130" ht="12.75" customHeight="1">
      <c r="A1130" s="7">
        <v>44697.0</v>
      </c>
      <c r="B1130" s="8" t="s">
        <v>3485</v>
      </c>
      <c r="C1130" s="8" t="s">
        <v>3486</v>
      </c>
      <c r="D1130" s="11">
        <v>1.58511672E9</v>
      </c>
      <c r="E1130" s="8" t="s">
        <v>20</v>
      </c>
      <c r="F1130" s="8" t="str">
        <f t="shared" si="1"/>
        <v>SELL</v>
      </c>
      <c r="G1130" s="12">
        <v>7.81</v>
      </c>
      <c r="H1130" s="12">
        <v>1000.0</v>
      </c>
      <c r="I1130" s="16">
        <v>44727.0</v>
      </c>
      <c r="J1130" s="14">
        <v>9.27</v>
      </c>
      <c r="K1130" s="14">
        <f t="shared" si="2"/>
        <v>1186.939821</v>
      </c>
      <c r="L1130" s="15">
        <f t="shared" si="3"/>
        <v>-0.1869398207</v>
      </c>
      <c r="M1130" s="15">
        <f t="shared" si="4"/>
        <v>0.1869398207</v>
      </c>
      <c r="N1130" s="8">
        <f t="shared" si="5"/>
        <v>30</v>
      </c>
    </row>
    <row r="1131" ht="12.75" customHeight="1">
      <c r="A1131" s="7">
        <v>44698.0</v>
      </c>
      <c r="B1131" s="8" t="s">
        <v>3075</v>
      </c>
      <c r="C1131" s="8" t="s">
        <v>3076</v>
      </c>
      <c r="D1131" s="11">
        <v>1.894207446E9</v>
      </c>
      <c r="E1131" s="8" t="s">
        <v>24</v>
      </c>
      <c r="F1131" s="8" t="str">
        <f t="shared" si="1"/>
        <v>BUY</v>
      </c>
      <c r="G1131" s="12">
        <v>10.61</v>
      </c>
      <c r="H1131" s="12">
        <v>1000.0</v>
      </c>
      <c r="I1131" s="16">
        <v>44727.0</v>
      </c>
      <c r="J1131" s="14">
        <v>8.74</v>
      </c>
      <c r="K1131" s="14">
        <f t="shared" si="2"/>
        <v>823.7511781</v>
      </c>
      <c r="L1131" s="15">
        <f t="shared" si="3"/>
        <v>-0.1762488219</v>
      </c>
      <c r="M1131" s="15">
        <f t="shared" si="4"/>
        <v>0.1762488219</v>
      </c>
      <c r="N1131" s="8">
        <f t="shared" si="5"/>
        <v>29</v>
      </c>
    </row>
    <row r="1132" ht="12.75" customHeight="1">
      <c r="A1132" s="16">
        <v>44699.0</v>
      </c>
      <c r="B1132" s="8" t="s">
        <v>3179</v>
      </c>
      <c r="C1132" s="8" t="s">
        <v>3180</v>
      </c>
      <c r="D1132" s="11">
        <v>9.637564E7</v>
      </c>
      <c r="E1132" s="18" t="s">
        <v>24</v>
      </c>
      <c r="F1132" s="17" t="str">
        <f t="shared" si="1"/>
        <v>BUY</v>
      </c>
      <c r="G1132" s="12">
        <v>15.01</v>
      </c>
      <c r="H1132" s="12">
        <v>1000.0</v>
      </c>
      <c r="I1132" s="16">
        <v>44727.0</v>
      </c>
      <c r="J1132" s="14">
        <v>12.85</v>
      </c>
      <c r="K1132" s="14">
        <f t="shared" si="2"/>
        <v>856.095936</v>
      </c>
      <c r="L1132" s="15">
        <f t="shared" si="3"/>
        <v>-0.143904064</v>
      </c>
      <c r="M1132" s="15">
        <f t="shared" si="4"/>
        <v>0.143904064</v>
      </c>
      <c r="N1132" s="8">
        <f t="shared" si="5"/>
        <v>28</v>
      </c>
    </row>
    <row r="1133" ht="12.75" customHeight="1">
      <c r="A1133" s="16">
        <v>44699.0</v>
      </c>
      <c r="B1133" s="8" t="s">
        <v>3810</v>
      </c>
      <c r="C1133" s="8" t="s">
        <v>3811</v>
      </c>
      <c r="D1133" s="11">
        <v>4.29820726E8</v>
      </c>
      <c r="E1133" s="17" t="s">
        <v>20</v>
      </c>
      <c r="F1133" s="18" t="str">
        <f t="shared" si="1"/>
        <v>SELL</v>
      </c>
      <c r="G1133" s="12">
        <v>15.07</v>
      </c>
      <c r="H1133" s="12">
        <v>1000.0</v>
      </c>
      <c r="I1133" s="16">
        <v>44727.0</v>
      </c>
      <c r="J1133" s="14">
        <v>14.47</v>
      </c>
      <c r="K1133" s="14">
        <f t="shared" si="2"/>
        <v>960.1857996</v>
      </c>
      <c r="L1133" s="15">
        <f t="shared" si="3"/>
        <v>0.0398142004</v>
      </c>
      <c r="M1133" s="15">
        <f t="shared" si="4"/>
        <v>-0.0398142004</v>
      </c>
      <c r="N1133" s="8">
        <f t="shared" si="5"/>
        <v>28</v>
      </c>
    </row>
    <row r="1134" ht="12.75" customHeight="1">
      <c r="A1134" s="7">
        <v>44700.0</v>
      </c>
      <c r="B1134" s="8" t="s">
        <v>3812</v>
      </c>
      <c r="C1134" s="8" t="s">
        <v>3813</v>
      </c>
      <c r="D1134" s="11">
        <v>1.00126464E8</v>
      </c>
      <c r="E1134" s="8" t="s">
        <v>24</v>
      </c>
      <c r="F1134" s="8" t="str">
        <f t="shared" si="1"/>
        <v>BUY</v>
      </c>
      <c r="G1134" s="12">
        <v>9.06</v>
      </c>
      <c r="H1134" s="12">
        <v>1000.0</v>
      </c>
      <c r="I1134" s="16">
        <v>44727.0</v>
      </c>
      <c r="J1134" s="14">
        <v>7.58</v>
      </c>
      <c r="K1134" s="14">
        <f t="shared" si="2"/>
        <v>836.6445916</v>
      </c>
      <c r="L1134" s="15">
        <f t="shared" si="3"/>
        <v>-0.1633554084</v>
      </c>
      <c r="M1134" s="15">
        <f t="shared" si="4"/>
        <v>0.1633554084</v>
      </c>
      <c r="N1134" s="8">
        <f t="shared" si="5"/>
        <v>27</v>
      </c>
    </row>
    <row r="1135" ht="12.75" customHeight="1">
      <c r="A1135" s="7">
        <v>44713.0</v>
      </c>
      <c r="B1135" s="8" t="s">
        <v>3816</v>
      </c>
      <c r="C1135" s="8" t="s">
        <v>3817</v>
      </c>
      <c r="D1135" s="11">
        <v>1.770746757E9</v>
      </c>
      <c r="E1135" s="8" t="s">
        <v>20</v>
      </c>
      <c r="F1135" s="8" t="str">
        <f t="shared" si="1"/>
        <v>SELL</v>
      </c>
      <c r="G1135" s="12">
        <v>17.247635</v>
      </c>
      <c r="H1135" s="12">
        <v>1000.0</v>
      </c>
      <c r="I1135" s="16">
        <v>44727.0</v>
      </c>
      <c r="J1135" s="14">
        <v>17.475664</v>
      </c>
      <c r="K1135" s="14">
        <f t="shared" si="2"/>
        <v>1013.220885</v>
      </c>
      <c r="L1135" s="15">
        <f t="shared" si="3"/>
        <v>-0.01322088507</v>
      </c>
      <c r="M1135" s="15">
        <f t="shared" si="4"/>
        <v>0.01322088507</v>
      </c>
      <c r="N1135" s="8">
        <f t="shared" si="5"/>
        <v>14</v>
      </c>
    </row>
    <row r="1136" ht="12.75" customHeight="1">
      <c r="A1136" s="7">
        <v>44713.0</v>
      </c>
      <c r="B1136" s="8" t="s">
        <v>3818</v>
      </c>
      <c r="C1136" s="8" t="s">
        <v>3819</v>
      </c>
      <c r="D1136" s="11">
        <v>1.766547878E9</v>
      </c>
      <c r="E1136" s="8" t="s">
        <v>24</v>
      </c>
      <c r="F1136" s="8" t="str">
        <f t="shared" si="1"/>
        <v>BUY</v>
      </c>
      <c r="G1136" s="12">
        <v>15.66</v>
      </c>
      <c r="H1136" s="12">
        <v>1000.0</v>
      </c>
      <c r="I1136" s="16">
        <v>44727.0</v>
      </c>
      <c r="J1136" s="14">
        <v>15.19</v>
      </c>
      <c r="K1136" s="14">
        <f t="shared" si="2"/>
        <v>969.9872286</v>
      </c>
      <c r="L1136" s="15">
        <f t="shared" si="3"/>
        <v>-0.03001277139</v>
      </c>
      <c r="M1136" s="15">
        <f t="shared" si="4"/>
        <v>0.03001277139</v>
      </c>
      <c r="N1136" s="8">
        <f t="shared" si="5"/>
        <v>14</v>
      </c>
    </row>
    <row r="1137" ht="12.75" customHeight="1">
      <c r="A1137" s="7">
        <v>44714.0</v>
      </c>
      <c r="B1137" s="8" t="s">
        <v>681</v>
      </c>
      <c r="C1137" s="8" t="s">
        <v>682</v>
      </c>
      <c r="D1137" s="11">
        <v>1.7341689E9</v>
      </c>
      <c r="E1137" s="8" t="s">
        <v>24</v>
      </c>
      <c r="F1137" s="8" t="str">
        <f t="shared" si="1"/>
        <v>BUY</v>
      </c>
      <c r="G1137" s="12">
        <v>147.15</v>
      </c>
      <c r="H1137" s="12">
        <v>1000.0</v>
      </c>
      <c r="I1137" s="16">
        <v>44727.0</v>
      </c>
      <c r="J1137" s="14">
        <v>121.86</v>
      </c>
      <c r="K1137" s="14">
        <f t="shared" si="2"/>
        <v>828.1345566</v>
      </c>
      <c r="L1137" s="15">
        <f t="shared" si="3"/>
        <v>-0.1718654434</v>
      </c>
      <c r="M1137" s="15">
        <f t="shared" si="4"/>
        <v>0.1718654434</v>
      </c>
      <c r="N1137" s="8">
        <f t="shared" si="5"/>
        <v>13</v>
      </c>
    </row>
    <row r="1138" ht="12.75" customHeight="1">
      <c r="A1138" s="7">
        <v>44719.0</v>
      </c>
      <c r="B1138" s="8" t="s">
        <v>3822</v>
      </c>
      <c r="C1138" s="8" t="s">
        <v>3823</v>
      </c>
      <c r="D1138" s="11">
        <v>1.74734934E9</v>
      </c>
      <c r="E1138" s="8" t="s">
        <v>24</v>
      </c>
      <c r="F1138" s="8" t="str">
        <f t="shared" si="1"/>
        <v>BUY</v>
      </c>
      <c r="G1138" s="12">
        <v>16.595163</v>
      </c>
      <c r="H1138" s="12">
        <v>1000.0</v>
      </c>
      <c r="I1138" s="16">
        <v>44727.0</v>
      </c>
      <c r="J1138" s="14">
        <v>14.691875</v>
      </c>
      <c r="K1138" s="14">
        <f t="shared" si="2"/>
        <v>885.3106776</v>
      </c>
      <c r="L1138" s="15">
        <f t="shared" si="3"/>
        <v>-0.1146893224</v>
      </c>
      <c r="M1138" s="15">
        <f t="shared" si="4"/>
        <v>0.1146893224</v>
      </c>
      <c r="N1138" s="8">
        <f t="shared" si="5"/>
        <v>8</v>
      </c>
    </row>
    <row r="1139" ht="12.75" customHeight="1">
      <c r="A1139" s="7">
        <v>44721.0</v>
      </c>
      <c r="B1139" s="8" t="s">
        <v>3622</v>
      </c>
      <c r="C1139" s="8" t="s">
        <v>3623</v>
      </c>
      <c r="D1139" s="11">
        <v>1.01202024E9</v>
      </c>
      <c r="E1139" s="8" t="s">
        <v>24</v>
      </c>
      <c r="F1139" s="8" t="str">
        <f t="shared" si="1"/>
        <v>BUY</v>
      </c>
      <c r="G1139" s="12">
        <v>17.639999</v>
      </c>
      <c r="H1139" s="12">
        <v>1000.0</v>
      </c>
      <c r="I1139" s="16">
        <v>44727.0</v>
      </c>
      <c r="J1139" s="14">
        <v>16.370001</v>
      </c>
      <c r="K1139" s="14">
        <f t="shared" si="2"/>
        <v>928.0046444</v>
      </c>
      <c r="L1139" s="15">
        <f t="shared" si="3"/>
        <v>-0.07199535556</v>
      </c>
      <c r="M1139" s="15">
        <f t="shared" si="4"/>
        <v>0.07199535556</v>
      </c>
      <c r="N1139" s="8">
        <f t="shared" si="5"/>
        <v>6</v>
      </c>
    </row>
    <row r="1140" ht="12.75" customHeight="1">
      <c r="H1140" s="12">
        <v>1000.0</v>
      </c>
      <c r="K1140" s="14" t="str">
        <f t="shared" si="2"/>
        <v>#DIV/0!</v>
      </c>
      <c r="L1140" s="15" t="str">
        <f t="shared" si="3"/>
        <v>Invalid</v>
      </c>
      <c r="M1140" s="15" t="str">
        <f t="shared" si="4"/>
        <v/>
      </c>
    </row>
    <row r="1141" ht="12.75" customHeight="1">
      <c r="H1141" s="12">
        <v>1000.0</v>
      </c>
      <c r="K1141" s="14" t="str">
        <f t="shared" si="2"/>
        <v>#DIV/0!</v>
      </c>
      <c r="L1141" s="15" t="str">
        <f t="shared" si="3"/>
        <v>Invalid</v>
      </c>
      <c r="M1141" s="15" t="str">
        <f t="shared" si="4"/>
        <v/>
      </c>
    </row>
    <row r="1142" ht="12.75" customHeight="1">
      <c r="H1142" s="12">
        <v>1000.0</v>
      </c>
      <c r="K1142" s="14" t="str">
        <f t="shared" si="2"/>
        <v>#DIV/0!</v>
      </c>
      <c r="L1142" s="15" t="str">
        <f t="shared" si="3"/>
        <v>Invalid</v>
      </c>
      <c r="M1142" s="15" t="str">
        <f t="shared" si="4"/>
        <v/>
      </c>
    </row>
    <row r="1143" ht="12.75" customHeight="1">
      <c r="H1143" s="12">
        <v>1000.0</v>
      </c>
      <c r="K1143" s="14" t="str">
        <f t="shared" si="2"/>
        <v>#DIV/0!</v>
      </c>
      <c r="L1143" s="15" t="str">
        <f t="shared" si="3"/>
        <v>Invalid</v>
      </c>
      <c r="M1143" s="15" t="str">
        <f t="shared" si="4"/>
        <v/>
      </c>
    </row>
    <row r="1144" ht="12.75" customHeight="1">
      <c r="H1144" s="12">
        <v>1000.0</v>
      </c>
      <c r="K1144" s="14" t="str">
        <f t="shared" si="2"/>
        <v>#DIV/0!</v>
      </c>
      <c r="L1144" s="15" t="str">
        <f t="shared" si="3"/>
        <v>Invalid</v>
      </c>
      <c r="M1144" s="15" t="str">
        <f t="shared" si="4"/>
        <v/>
      </c>
    </row>
    <row r="1145" ht="12.75" customHeight="1">
      <c r="H1145" s="12">
        <v>1000.0</v>
      </c>
      <c r="K1145" s="14" t="str">
        <f t="shared" si="2"/>
        <v>#DIV/0!</v>
      </c>
      <c r="L1145" s="15" t="str">
        <f t="shared" si="3"/>
        <v>Invalid</v>
      </c>
      <c r="M1145" s="15" t="str">
        <f t="shared" si="4"/>
        <v/>
      </c>
    </row>
    <row r="1146" ht="12.75" customHeight="1">
      <c r="H1146" s="12">
        <v>1000.0</v>
      </c>
      <c r="K1146" s="14" t="str">
        <f t="shared" si="2"/>
        <v>#DIV/0!</v>
      </c>
      <c r="L1146" s="15" t="str">
        <f t="shared" si="3"/>
        <v>Invalid</v>
      </c>
      <c r="M1146" s="15" t="str">
        <f t="shared" si="4"/>
        <v/>
      </c>
    </row>
    <row r="1147" ht="12.75" customHeight="1">
      <c r="H1147" s="12">
        <v>1000.0</v>
      </c>
      <c r="K1147" s="14" t="str">
        <f t="shared" si="2"/>
        <v>#DIV/0!</v>
      </c>
      <c r="L1147" s="15" t="str">
        <f t="shared" si="3"/>
        <v>Invalid</v>
      </c>
      <c r="M1147" s="15" t="str">
        <f t="shared" si="4"/>
        <v/>
      </c>
    </row>
    <row r="1148" ht="12.75" customHeight="1">
      <c r="H1148" s="12">
        <v>1000.0</v>
      </c>
      <c r="K1148" s="14" t="str">
        <f t="shared" si="2"/>
        <v>#DIV/0!</v>
      </c>
      <c r="L1148" s="15" t="str">
        <f t="shared" si="3"/>
        <v>Invalid</v>
      </c>
      <c r="M1148" s="15" t="str">
        <f t="shared" si="4"/>
        <v/>
      </c>
    </row>
    <row r="1149" ht="12.75" customHeight="1">
      <c r="H1149" s="12">
        <v>1000.0</v>
      </c>
      <c r="K1149" s="14" t="str">
        <f t="shared" si="2"/>
        <v>#DIV/0!</v>
      </c>
      <c r="L1149" s="15" t="str">
        <f t="shared" si="3"/>
        <v>Invalid</v>
      </c>
      <c r="M1149" s="15" t="str">
        <f t="shared" si="4"/>
        <v/>
      </c>
    </row>
    <row r="1150" ht="12.75" customHeight="1">
      <c r="H1150" s="12">
        <v>1000.0</v>
      </c>
      <c r="K1150" s="14" t="str">
        <f t="shared" si="2"/>
        <v>#DIV/0!</v>
      </c>
      <c r="L1150" s="15" t="str">
        <f t="shared" si="3"/>
        <v>Invalid</v>
      </c>
      <c r="M1150" s="15" t="str">
        <f t="shared" si="4"/>
        <v/>
      </c>
    </row>
    <row r="1151" ht="12.75" customHeight="1">
      <c r="H1151" s="12">
        <v>1000.0</v>
      </c>
      <c r="K1151" s="14" t="str">
        <f t="shared" si="2"/>
        <v>#DIV/0!</v>
      </c>
      <c r="L1151" s="15" t="str">
        <f t="shared" si="3"/>
        <v>Invalid</v>
      </c>
      <c r="M1151" s="15" t="str">
        <f t="shared" si="4"/>
        <v/>
      </c>
    </row>
    <row r="1152" ht="12.75" customHeight="1">
      <c r="H1152" s="12">
        <v>1000.0</v>
      </c>
      <c r="K1152" s="14" t="str">
        <f t="shared" si="2"/>
        <v>#DIV/0!</v>
      </c>
      <c r="L1152" s="15" t="str">
        <f t="shared" si="3"/>
        <v>Invalid</v>
      </c>
      <c r="M1152" s="15" t="str">
        <f t="shared" si="4"/>
        <v/>
      </c>
    </row>
    <row r="1153" ht="12.75" customHeight="1">
      <c r="H1153" s="12">
        <v>1000.0</v>
      </c>
      <c r="K1153" s="14" t="str">
        <f t="shared" si="2"/>
        <v>#DIV/0!</v>
      </c>
      <c r="L1153" s="15" t="str">
        <f t="shared" si="3"/>
        <v>Invalid</v>
      </c>
      <c r="M1153" s="15" t="str">
        <f t="shared" si="4"/>
        <v/>
      </c>
    </row>
    <row r="1154" ht="12.75" customHeight="1">
      <c r="H1154" s="12">
        <v>1000.0</v>
      </c>
      <c r="K1154" s="14" t="str">
        <f t="shared" si="2"/>
        <v>#DIV/0!</v>
      </c>
      <c r="L1154" s="15" t="str">
        <f t="shared" si="3"/>
        <v>Invalid</v>
      </c>
      <c r="M1154" s="15" t="str">
        <f t="shared" si="4"/>
        <v/>
      </c>
    </row>
    <row r="1155" ht="12.75" customHeight="1">
      <c r="H1155" s="12">
        <v>1000.0</v>
      </c>
      <c r="K1155" s="14" t="str">
        <f t="shared" si="2"/>
        <v>#DIV/0!</v>
      </c>
      <c r="L1155" s="15" t="str">
        <f t="shared" si="3"/>
        <v>Invalid</v>
      </c>
      <c r="M1155" s="15" t="str">
        <f t="shared" si="4"/>
        <v/>
      </c>
    </row>
    <row r="1156" ht="12.75" customHeight="1">
      <c r="H1156" s="12">
        <v>1000.0</v>
      </c>
      <c r="K1156" s="14" t="str">
        <f t="shared" si="2"/>
        <v>#DIV/0!</v>
      </c>
      <c r="L1156" s="15" t="str">
        <f t="shared" si="3"/>
        <v>Invalid</v>
      </c>
      <c r="M1156" s="15" t="str">
        <f t="shared" si="4"/>
        <v/>
      </c>
    </row>
    <row r="1157" ht="12.75" customHeight="1">
      <c r="H1157" s="12">
        <v>1000.0</v>
      </c>
      <c r="K1157" s="14" t="str">
        <f t="shared" si="2"/>
        <v>#DIV/0!</v>
      </c>
      <c r="L1157" s="15" t="str">
        <f t="shared" si="3"/>
        <v>Invalid</v>
      </c>
      <c r="M1157" s="15" t="str">
        <f t="shared" si="4"/>
        <v/>
      </c>
    </row>
    <row r="1158" ht="12.75" customHeight="1">
      <c r="H1158" s="12">
        <v>1000.0</v>
      </c>
      <c r="K1158" s="14" t="str">
        <f t="shared" si="2"/>
        <v>#DIV/0!</v>
      </c>
      <c r="L1158" s="15" t="str">
        <f t="shared" si="3"/>
        <v>Invalid</v>
      </c>
      <c r="M1158" s="15" t="str">
        <f t="shared" si="4"/>
        <v/>
      </c>
    </row>
    <row r="1159" ht="12.75" customHeight="1">
      <c r="H1159" s="12">
        <v>1000.0</v>
      </c>
      <c r="K1159" s="14" t="str">
        <f t="shared" si="2"/>
        <v>#DIV/0!</v>
      </c>
      <c r="L1159" s="15" t="str">
        <f t="shared" si="3"/>
        <v>Invalid</v>
      </c>
      <c r="M1159" s="15" t="str">
        <f t="shared" si="4"/>
        <v/>
      </c>
    </row>
    <row r="1160" ht="12.75" customHeight="1">
      <c r="H1160" s="12">
        <v>1000.0</v>
      </c>
      <c r="K1160" s="14" t="str">
        <f t="shared" si="2"/>
        <v>#DIV/0!</v>
      </c>
      <c r="L1160" s="15" t="str">
        <f t="shared" si="3"/>
        <v>Invalid</v>
      </c>
      <c r="M1160" s="15" t="str">
        <f t="shared" si="4"/>
        <v/>
      </c>
    </row>
    <row r="1161" ht="12.75" customHeight="1">
      <c r="H1161" s="12">
        <v>1000.0</v>
      </c>
      <c r="K1161" s="14" t="str">
        <f t="shared" si="2"/>
        <v>#DIV/0!</v>
      </c>
      <c r="L1161" s="15" t="str">
        <f t="shared" si="3"/>
        <v>Invalid</v>
      </c>
      <c r="M1161" s="15" t="str">
        <f t="shared" si="4"/>
        <v/>
      </c>
    </row>
    <row r="1162" ht="12.75" customHeight="1">
      <c r="H1162" s="12">
        <v>1000.0</v>
      </c>
      <c r="K1162" s="14" t="str">
        <f t="shared" si="2"/>
        <v>#DIV/0!</v>
      </c>
      <c r="L1162" s="15" t="str">
        <f t="shared" si="3"/>
        <v>Invalid</v>
      </c>
      <c r="M1162" s="15" t="str">
        <f t="shared" si="4"/>
        <v/>
      </c>
    </row>
    <row r="1163" ht="12.75" customHeight="1">
      <c r="H1163" s="12">
        <v>1000.0</v>
      </c>
      <c r="K1163" s="14" t="str">
        <f t="shared" si="2"/>
        <v>#DIV/0!</v>
      </c>
      <c r="L1163" s="15" t="str">
        <f t="shared" si="3"/>
        <v>Invalid</v>
      </c>
      <c r="M1163" s="15" t="str">
        <f t="shared" si="4"/>
        <v/>
      </c>
    </row>
    <row r="1164" ht="12.75" customHeight="1">
      <c r="H1164" s="12">
        <v>1000.0</v>
      </c>
      <c r="K1164" s="14" t="str">
        <f t="shared" si="2"/>
        <v>#DIV/0!</v>
      </c>
      <c r="L1164" s="15" t="str">
        <f t="shared" si="3"/>
        <v>Invalid</v>
      </c>
      <c r="M1164" s="15" t="str">
        <f t="shared" si="4"/>
        <v/>
      </c>
    </row>
    <row r="1165" ht="12.75" customHeight="1">
      <c r="H1165" s="12">
        <v>1000.0</v>
      </c>
      <c r="K1165" s="14" t="str">
        <f t="shared" si="2"/>
        <v>#DIV/0!</v>
      </c>
      <c r="L1165" s="15" t="str">
        <f t="shared" si="3"/>
        <v>Invalid</v>
      </c>
      <c r="M1165" s="15" t="str">
        <f t="shared" si="4"/>
        <v/>
      </c>
    </row>
    <row r="1166" ht="12.75" customHeight="1">
      <c r="H1166" s="12">
        <v>1000.0</v>
      </c>
      <c r="K1166" s="14" t="str">
        <f t="shared" si="2"/>
        <v>#DIV/0!</v>
      </c>
      <c r="L1166" s="15" t="str">
        <f t="shared" si="3"/>
        <v>Invalid</v>
      </c>
      <c r="M1166" s="15" t="str">
        <f t="shared" si="4"/>
        <v/>
      </c>
    </row>
    <row r="1167" ht="12.75" customHeight="1">
      <c r="H1167" s="12">
        <v>1000.0</v>
      </c>
      <c r="K1167" s="14" t="str">
        <f t="shared" si="2"/>
        <v>#DIV/0!</v>
      </c>
      <c r="L1167" s="15" t="str">
        <f t="shared" si="3"/>
        <v>Invalid</v>
      </c>
      <c r="M1167" s="15" t="str">
        <f t="shared" si="4"/>
        <v/>
      </c>
    </row>
    <row r="1168" ht="12.75" customHeight="1">
      <c r="H1168" s="12">
        <v>1000.0</v>
      </c>
      <c r="K1168" s="14" t="str">
        <f t="shared" si="2"/>
        <v>#DIV/0!</v>
      </c>
      <c r="L1168" s="15" t="str">
        <f t="shared" si="3"/>
        <v>Invalid</v>
      </c>
      <c r="M1168" s="15" t="str">
        <f t="shared" si="4"/>
        <v/>
      </c>
    </row>
    <row r="1169" ht="12.75" customHeight="1">
      <c r="H1169" s="12">
        <v>1000.0</v>
      </c>
      <c r="K1169" s="14" t="str">
        <f t="shared" si="2"/>
        <v>#DIV/0!</v>
      </c>
      <c r="L1169" s="15" t="str">
        <f t="shared" si="3"/>
        <v>Invalid</v>
      </c>
      <c r="M1169" s="15" t="str">
        <f t="shared" si="4"/>
        <v/>
      </c>
    </row>
    <row r="1170" ht="12.75" customHeight="1">
      <c r="H1170" s="12">
        <v>1000.0</v>
      </c>
      <c r="K1170" s="14" t="str">
        <f t="shared" si="2"/>
        <v>#DIV/0!</v>
      </c>
      <c r="L1170" s="15" t="str">
        <f t="shared" si="3"/>
        <v>Invalid</v>
      </c>
      <c r="M1170" s="15" t="str">
        <f t="shared" si="4"/>
        <v/>
      </c>
    </row>
    <row r="1171" ht="12.75" customHeight="1">
      <c r="H1171" s="12">
        <v>1000.0</v>
      </c>
      <c r="K1171" s="14" t="str">
        <f t="shared" si="2"/>
        <v>#DIV/0!</v>
      </c>
      <c r="L1171" s="15" t="str">
        <f t="shared" si="3"/>
        <v>Invalid</v>
      </c>
      <c r="M1171" s="15" t="str">
        <f t="shared" si="4"/>
        <v/>
      </c>
    </row>
    <row r="1172" ht="12.75" customHeight="1">
      <c r="H1172" s="12">
        <v>1000.0</v>
      </c>
      <c r="K1172" s="14" t="str">
        <f t="shared" si="2"/>
        <v>#DIV/0!</v>
      </c>
      <c r="L1172" s="15" t="str">
        <f t="shared" si="3"/>
        <v>Invalid</v>
      </c>
      <c r="M1172" s="15" t="str">
        <f t="shared" si="4"/>
        <v/>
      </c>
    </row>
    <row r="1173" ht="12.75" customHeight="1">
      <c r="H1173" s="12">
        <v>1000.0</v>
      </c>
      <c r="K1173" s="14" t="str">
        <f t="shared" si="2"/>
        <v>#DIV/0!</v>
      </c>
      <c r="L1173" s="15" t="str">
        <f t="shared" si="3"/>
        <v>Invalid</v>
      </c>
      <c r="M1173" s="15" t="str">
        <f t="shared" si="4"/>
        <v/>
      </c>
    </row>
    <row r="1174" ht="12.75" customHeight="1">
      <c r="H1174" s="12">
        <v>1000.0</v>
      </c>
      <c r="K1174" s="14" t="str">
        <f t="shared" si="2"/>
        <v>#DIV/0!</v>
      </c>
      <c r="L1174" s="15" t="str">
        <f t="shared" si="3"/>
        <v>Invalid</v>
      </c>
      <c r="M1174" s="15" t="str">
        <f t="shared" si="4"/>
        <v/>
      </c>
    </row>
    <row r="1175" ht="12.75" customHeight="1">
      <c r="H1175" s="12">
        <v>1000.0</v>
      </c>
      <c r="K1175" s="14" t="str">
        <f t="shared" si="2"/>
        <v>#DIV/0!</v>
      </c>
      <c r="L1175" s="15" t="str">
        <f t="shared" si="3"/>
        <v>Invalid</v>
      </c>
      <c r="M1175" s="15" t="str">
        <f t="shared" si="4"/>
        <v/>
      </c>
    </row>
    <row r="1176" ht="12.75" customHeight="1">
      <c r="H1176" s="12">
        <v>1000.0</v>
      </c>
      <c r="K1176" s="14" t="str">
        <f t="shared" si="2"/>
        <v>#DIV/0!</v>
      </c>
      <c r="L1176" s="15" t="str">
        <f t="shared" si="3"/>
        <v>Invalid</v>
      </c>
      <c r="M1176" s="15" t="str">
        <f t="shared" si="4"/>
        <v/>
      </c>
    </row>
    <row r="1177" ht="12.75" customHeight="1">
      <c r="H1177" s="12">
        <v>1000.0</v>
      </c>
      <c r="K1177" s="14" t="str">
        <f t="shared" si="2"/>
        <v>#DIV/0!</v>
      </c>
      <c r="L1177" s="15" t="str">
        <f t="shared" si="3"/>
        <v>Invalid</v>
      </c>
      <c r="M1177" s="15" t="str">
        <f t="shared" si="4"/>
        <v/>
      </c>
    </row>
    <row r="1178" ht="12.75" customHeight="1">
      <c r="H1178" s="12">
        <v>1000.0</v>
      </c>
      <c r="K1178" s="14" t="str">
        <f t="shared" si="2"/>
        <v>#DIV/0!</v>
      </c>
      <c r="L1178" s="15" t="str">
        <f t="shared" si="3"/>
        <v>Invalid</v>
      </c>
      <c r="M1178" s="15" t="str">
        <f t="shared" si="4"/>
        <v/>
      </c>
    </row>
    <row r="1179" ht="12.75" customHeight="1">
      <c r="H1179" s="12">
        <v>1000.0</v>
      </c>
      <c r="K1179" s="14" t="str">
        <f t="shared" si="2"/>
        <v>#DIV/0!</v>
      </c>
      <c r="L1179" s="15" t="str">
        <f t="shared" si="3"/>
        <v>Invalid</v>
      </c>
      <c r="M1179" s="15" t="str">
        <f t="shared" si="4"/>
        <v/>
      </c>
    </row>
    <row r="1180" ht="12.75" customHeight="1">
      <c r="H1180" s="12">
        <v>1000.0</v>
      </c>
      <c r="K1180" s="14" t="str">
        <f t="shared" si="2"/>
        <v>#DIV/0!</v>
      </c>
      <c r="L1180" s="15" t="str">
        <f t="shared" si="3"/>
        <v>Invalid</v>
      </c>
      <c r="M1180" s="15" t="str">
        <f t="shared" si="4"/>
        <v/>
      </c>
    </row>
    <row r="1181" ht="12.75" customHeight="1">
      <c r="H1181" s="12">
        <v>1000.0</v>
      </c>
      <c r="K1181" s="14" t="str">
        <f t="shared" si="2"/>
        <v>#DIV/0!</v>
      </c>
      <c r="L1181" s="15" t="str">
        <f t="shared" si="3"/>
        <v>Invalid</v>
      </c>
      <c r="M1181" s="15" t="str">
        <f t="shared" si="4"/>
        <v/>
      </c>
    </row>
    <row r="1182" ht="12.75" customHeight="1">
      <c r="H1182" s="12">
        <v>1000.0</v>
      </c>
      <c r="K1182" s="14" t="str">
        <f t="shared" si="2"/>
        <v>#DIV/0!</v>
      </c>
      <c r="L1182" s="15" t="str">
        <f t="shared" si="3"/>
        <v>Invalid</v>
      </c>
      <c r="M1182" s="15" t="str">
        <f t="shared" si="4"/>
        <v/>
      </c>
    </row>
    <row r="1183" ht="12.75" customHeight="1">
      <c r="H1183" s="12">
        <v>1000.0</v>
      </c>
      <c r="K1183" s="14" t="str">
        <f t="shared" si="2"/>
        <v>#DIV/0!</v>
      </c>
      <c r="L1183" s="15" t="str">
        <f t="shared" si="3"/>
        <v>Invalid</v>
      </c>
      <c r="M1183" s="15" t="str">
        <f t="shared" si="4"/>
        <v/>
      </c>
    </row>
    <row r="1184" ht="12.75" customHeight="1">
      <c r="H1184" s="12">
        <v>1000.0</v>
      </c>
      <c r="K1184" s="14" t="str">
        <f t="shared" si="2"/>
        <v>#DIV/0!</v>
      </c>
      <c r="L1184" s="15" t="str">
        <f t="shared" si="3"/>
        <v>Invalid</v>
      </c>
      <c r="M1184" s="15" t="str">
        <f t="shared" si="4"/>
        <v/>
      </c>
    </row>
    <row r="1185" ht="12.75" customHeight="1">
      <c r="H1185" s="12">
        <v>1000.0</v>
      </c>
      <c r="K1185" s="14" t="str">
        <f t="shared" si="2"/>
        <v>#DIV/0!</v>
      </c>
      <c r="L1185" s="15" t="str">
        <f t="shared" si="3"/>
        <v>Invalid</v>
      </c>
      <c r="M1185" s="15" t="str">
        <f t="shared" si="4"/>
        <v/>
      </c>
    </row>
    <row r="1186" ht="12.75" customHeight="1">
      <c r="H1186" s="12">
        <v>1000.0</v>
      </c>
      <c r="K1186" s="14" t="str">
        <f t="shared" si="2"/>
        <v>#DIV/0!</v>
      </c>
      <c r="L1186" s="15" t="str">
        <f t="shared" si="3"/>
        <v>Invalid</v>
      </c>
      <c r="M1186" s="15" t="str">
        <f t="shared" si="4"/>
        <v/>
      </c>
    </row>
    <row r="1187" ht="12.75" customHeight="1">
      <c r="H1187" s="12">
        <v>1000.0</v>
      </c>
      <c r="K1187" s="14" t="str">
        <f t="shared" si="2"/>
        <v>#DIV/0!</v>
      </c>
      <c r="L1187" s="15" t="str">
        <f t="shared" si="3"/>
        <v>Invalid</v>
      </c>
      <c r="M1187" s="15" t="str">
        <f t="shared" si="4"/>
        <v/>
      </c>
    </row>
    <row r="1188" ht="12.75" customHeight="1">
      <c r="H1188" s="12">
        <v>1000.0</v>
      </c>
      <c r="K1188" s="14" t="str">
        <f t="shared" si="2"/>
        <v>#DIV/0!</v>
      </c>
      <c r="L1188" s="15" t="str">
        <f t="shared" si="3"/>
        <v>Invalid</v>
      </c>
      <c r="M1188" s="15" t="str">
        <f t="shared" si="4"/>
        <v/>
      </c>
    </row>
    <row r="1189" ht="12.75" customHeight="1">
      <c r="H1189" s="12">
        <v>1000.0</v>
      </c>
      <c r="K1189" s="14" t="str">
        <f t="shared" si="2"/>
        <v>#DIV/0!</v>
      </c>
      <c r="L1189" s="15" t="str">
        <f t="shared" si="3"/>
        <v>Invalid</v>
      </c>
      <c r="M1189" s="15" t="str">
        <f t="shared" si="4"/>
        <v/>
      </c>
    </row>
    <row r="1190" ht="12.75" customHeight="1">
      <c r="H1190" s="12">
        <v>1000.0</v>
      </c>
      <c r="K1190" s="14" t="str">
        <f t="shared" si="2"/>
        <v>#DIV/0!</v>
      </c>
      <c r="L1190" s="15" t="str">
        <f t="shared" si="3"/>
        <v>Invalid</v>
      </c>
      <c r="M1190" s="15" t="str">
        <f t="shared" si="4"/>
        <v/>
      </c>
    </row>
    <row r="1191" ht="12.75" customHeight="1">
      <c r="H1191" s="12">
        <v>1000.0</v>
      </c>
      <c r="K1191" s="14" t="str">
        <f t="shared" si="2"/>
        <v>#DIV/0!</v>
      </c>
      <c r="L1191" s="15" t="str">
        <f t="shared" si="3"/>
        <v>Invalid</v>
      </c>
      <c r="M1191" s="15" t="str">
        <f t="shared" si="4"/>
        <v/>
      </c>
    </row>
    <row r="1192" ht="12.75" customHeight="1">
      <c r="H1192" s="12">
        <v>1000.0</v>
      </c>
      <c r="K1192" s="14" t="str">
        <f t="shared" si="2"/>
        <v>#DIV/0!</v>
      </c>
      <c r="L1192" s="15" t="str">
        <f t="shared" si="3"/>
        <v>Invalid</v>
      </c>
      <c r="M1192" s="15" t="str">
        <f t="shared" si="4"/>
        <v/>
      </c>
    </row>
    <row r="1193" ht="12.75" customHeight="1">
      <c r="H1193" s="12">
        <v>1000.0</v>
      </c>
      <c r="K1193" s="14" t="str">
        <f t="shared" si="2"/>
        <v>#DIV/0!</v>
      </c>
      <c r="L1193" s="15" t="str">
        <f t="shared" si="3"/>
        <v>Invalid</v>
      </c>
      <c r="M1193" s="15" t="str">
        <f t="shared" si="4"/>
        <v/>
      </c>
    </row>
    <row r="1194" ht="12.75" customHeight="1">
      <c r="H1194" s="12">
        <v>1000.0</v>
      </c>
      <c r="K1194" s="14" t="str">
        <f t="shared" si="2"/>
        <v>#DIV/0!</v>
      </c>
      <c r="L1194" s="15" t="str">
        <f t="shared" si="3"/>
        <v>Invalid</v>
      </c>
      <c r="M1194" s="15" t="str">
        <f t="shared" si="4"/>
        <v/>
      </c>
    </row>
    <row r="1195" ht="12.75" customHeight="1">
      <c r="H1195" s="12">
        <v>1000.0</v>
      </c>
      <c r="K1195" s="14" t="str">
        <f t="shared" si="2"/>
        <v>#DIV/0!</v>
      </c>
      <c r="L1195" s="15" t="str">
        <f t="shared" si="3"/>
        <v>Invalid</v>
      </c>
      <c r="M1195" s="15" t="str">
        <f t="shared" si="4"/>
        <v/>
      </c>
    </row>
    <row r="1196" ht="12.75" customHeight="1">
      <c r="H1196" s="12">
        <v>1000.0</v>
      </c>
      <c r="K1196" s="14" t="str">
        <f t="shared" si="2"/>
        <v>#DIV/0!</v>
      </c>
      <c r="L1196" s="15" t="str">
        <f t="shared" si="3"/>
        <v>Invalid</v>
      </c>
      <c r="M1196" s="15" t="str">
        <f t="shared" si="4"/>
        <v/>
      </c>
    </row>
    <row r="1197" ht="12.75" customHeight="1">
      <c r="H1197" s="12">
        <v>1000.0</v>
      </c>
      <c r="K1197" s="14" t="str">
        <f t="shared" si="2"/>
        <v>#DIV/0!</v>
      </c>
      <c r="L1197" s="15" t="str">
        <f t="shared" si="3"/>
        <v>Invalid</v>
      </c>
      <c r="M1197" s="15" t="str">
        <f t="shared" si="4"/>
        <v/>
      </c>
    </row>
    <row r="1198" ht="12.75" customHeight="1">
      <c r="H1198" s="12">
        <v>1000.0</v>
      </c>
      <c r="K1198" s="14" t="str">
        <f t="shared" si="2"/>
        <v>#DIV/0!</v>
      </c>
      <c r="L1198" s="15" t="str">
        <f t="shared" si="3"/>
        <v>Invalid</v>
      </c>
      <c r="M1198" s="15" t="str">
        <f t="shared" si="4"/>
        <v/>
      </c>
    </row>
    <row r="1199" ht="12.75" customHeight="1">
      <c r="H1199" s="12">
        <v>1000.0</v>
      </c>
      <c r="K1199" s="14" t="str">
        <f t="shared" si="2"/>
        <v>#DIV/0!</v>
      </c>
      <c r="L1199" s="15" t="str">
        <f t="shared" si="3"/>
        <v>Invalid</v>
      </c>
      <c r="M1199" s="15" t="str">
        <f t="shared" si="4"/>
        <v/>
      </c>
    </row>
    <row r="1200" ht="12.75" customHeight="1">
      <c r="H1200" s="12">
        <v>1000.0</v>
      </c>
      <c r="K1200" s="14" t="str">
        <f t="shared" si="2"/>
        <v>#DIV/0!</v>
      </c>
      <c r="L1200" s="15" t="str">
        <f t="shared" si="3"/>
        <v>Invalid</v>
      </c>
      <c r="M1200" s="15" t="str">
        <f t="shared" si="4"/>
        <v/>
      </c>
    </row>
    <row r="1201" ht="12.75" customHeight="1">
      <c r="H1201" s="12">
        <v>1000.0</v>
      </c>
      <c r="K1201" s="14" t="str">
        <f t="shared" si="2"/>
        <v>#DIV/0!</v>
      </c>
      <c r="L1201" s="15" t="str">
        <f t="shared" si="3"/>
        <v>Invalid</v>
      </c>
      <c r="M1201" s="15" t="str">
        <f t="shared" si="4"/>
        <v/>
      </c>
    </row>
    <row r="1202" ht="12.75" customHeight="1">
      <c r="H1202" s="12">
        <v>1000.0</v>
      </c>
      <c r="K1202" s="14" t="str">
        <f t="shared" si="2"/>
        <v>#DIV/0!</v>
      </c>
      <c r="L1202" s="15" t="str">
        <f t="shared" si="3"/>
        <v>Invalid</v>
      </c>
      <c r="M1202" s="15" t="str">
        <f t="shared" si="4"/>
        <v/>
      </c>
    </row>
    <row r="1203" ht="12.75" customHeight="1">
      <c r="H1203" s="12">
        <v>1000.0</v>
      </c>
      <c r="K1203" s="14" t="str">
        <f t="shared" si="2"/>
        <v>#DIV/0!</v>
      </c>
      <c r="L1203" s="15" t="str">
        <f t="shared" si="3"/>
        <v>Invalid</v>
      </c>
      <c r="M1203" s="15" t="str">
        <f t="shared" si="4"/>
        <v/>
      </c>
    </row>
    <row r="1204" ht="12.75" customHeight="1">
      <c r="H1204" s="12">
        <v>1000.0</v>
      </c>
      <c r="K1204" s="14" t="str">
        <f t="shared" si="2"/>
        <v>#DIV/0!</v>
      </c>
      <c r="L1204" s="15" t="str">
        <f t="shared" si="3"/>
        <v>Invalid</v>
      </c>
      <c r="M1204" s="15" t="str">
        <f t="shared" si="4"/>
        <v/>
      </c>
    </row>
    <row r="1205" ht="12.75" customHeight="1">
      <c r="H1205" s="12">
        <v>1000.0</v>
      </c>
      <c r="K1205" s="14" t="str">
        <f t="shared" si="2"/>
        <v>#DIV/0!</v>
      </c>
      <c r="L1205" s="15" t="str">
        <f t="shared" si="3"/>
        <v>Invalid</v>
      </c>
      <c r="M1205" s="15" t="str">
        <f t="shared" si="4"/>
        <v/>
      </c>
    </row>
    <row r="1206" ht="12.75" customHeight="1">
      <c r="H1206" s="12">
        <v>1000.0</v>
      </c>
      <c r="K1206" s="14" t="str">
        <f t="shared" si="2"/>
        <v>#DIV/0!</v>
      </c>
      <c r="L1206" s="15" t="str">
        <f t="shared" si="3"/>
        <v>Invalid</v>
      </c>
      <c r="M1206" s="15" t="str">
        <f t="shared" si="4"/>
        <v/>
      </c>
    </row>
    <row r="1207" ht="12.75" customHeight="1">
      <c r="H1207" s="12">
        <v>1000.0</v>
      </c>
      <c r="K1207" s="14" t="str">
        <f t="shared" si="2"/>
        <v>#DIV/0!</v>
      </c>
      <c r="L1207" s="15" t="str">
        <f t="shared" si="3"/>
        <v>Invalid</v>
      </c>
      <c r="M1207" s="15" t="str">
        <f t="shared" si="4"/>
        <v/>
      </c>
    </row>
    <row r="1208" ht="12.75" customHeight="1">
      <c r="H1208" s="12">
        <v>1000.0</v>
      </c>
      <c r="K1208" s="14" t="str">
        <f t="shared" si="2"/>
        <v>#DIV/0!</v>
      </c>
      <c r="L1208" s="15" t="str">
        <f t="shared" si="3"/>
        <v>Invalid</v>
      </c>
      <c r="M1208" s="15" t="str">
        <f t="shared" si="4"/>
        <v/>
      </c>
    </row>
    <row r="1209" ht="12.75" customHeight="1">
      <c r="H1209" s="12">
        <v>1000.0</v>
      </c>
      <c r="K1209" s="14" t="str">
        <f t="shared" si="2"/>
        <v>#DIV/0!</v>
      </c>
      <c r="L1209" s="15" t="str">
        <f t="shared" si="3"/>
        <v>Invalid</v>
      </c>
      <c r="M1209" s="15" t="str">
        <f t="shared" si="4"/>
        <v/>
      </c>
    </row>
    <row r="1210" ht="12.75" customHeight="1">
      <c r="H1210" s="12">
        <v>1000.0</v>
      </c>
      <c r="K1210" s="14" t="str">
        <f t="shared" si="2"/>
        <v>#DIV/0!</v>
      </c>
      <c r="L1210" s="15" t="str">
        <f t="shared" si="3"/>
        <v>Invalid</v>
      </c>
      <c r="M1210" s="15" t="str">
        <f t="shared" si="4"/>
        <v/>
      </c>
    </row>
    <row r="1211" ht="12.75" customHeight="1">
      <c r="H1211" s="12">
        <v>1000.0</v>
      </c>
      <c r="K1211" s="14" t="str">
        <f t="shared" si="2"/>
        <v>#DIV/0!</v>
      </c>
      <c r="L1211" s="15" t="str">
        <f t="shared" si="3"/>
        <v>Invalid</v>
      </c>
      <c r="M1211" s="15" t="str">
        <f t="shared" si="4"/>
        <v/>
      </c>
    </row>
    <row r="1212" ht="12.75" customHeight="1">
      <c r="H1212" s="12">
        <v>1000.0</v>
      </c>
      <c r="K1212" s="14" t="str">
        <f t="shared" si="2"/>
        <v>#DIV/0!</v>
      </c>
      <c r="L1212" s="15" t="str">
        <f t="shared" si="3"/>
        <v>Invalid</v>
      </c>
      <c r="M1212" s="15" t="str">
        <f t="shared" si="4"/>
        <v/>
      </c>
    </row>
    <row r="1213" ht="12.75" customHeight="1">
      <c r="H1213" s="12">
        <v>1000.0</v>
      </c>
      <c r="K1213" s="14" t="str">
        <f t="shared" si="2"/>
        <v>#DIV/0!</v>
      </c>
      <c r="L1213" s="15" t="str">
        <f t="shared" si="3"/>
        <v>Invalid</v>
      </c>
      <c r="M1213" s="15" t="str">
        <f t="shared" si="4"/>
        <v/>
      </c>
    </row>
    <row r="1214" ht="12.75" customHeight="1">
      <c r="H1214" s="12">
        <v>1000.0</v>
      </c>
      <c r="K1214" s="14" t="str">
        <f t="shared" si="2"/>
        <v>#DIV/0!</v>
      </c>
      <c r="L1214" s="15" t="str">
        <f t="shared" si="3"/>
        <v>Invalid</v>
      </c>
      <c r="M1214" s="15" t="str">
        <f t="shared" si="4"/>
        <v/>
      </c>
    </row>
    <row r="1215" ht="12.75" customHeight="1">
      <c r="H1215" s="12">
        <v>1000.0</v>
      </c>
      <c r="K1215" s="14" t="str">
        <f t="shared" si="2"/>
        <v>#DIV/0!</v>
      </c>
      <c r="L1215" s="15" t="str">
        <f t="shared" si="3"/>
        <v>Invalid</v>
      </c>
      <c r="M1215" s="15" t="str">
        <f t="shared" si="4"/>
        <v/>
      </c>
    </row>
    <row r="1216" ht="12.75" customHeight="1">
      <c r="H1216" s="12">
        <v>1000.0</v>
      </c>
      <c r="K1216" s="14" t="str">
        <f t="shared" si="2"/>
        <v>#DIV/0!</v>
      </c>
      <c r="L1216" s="15" t="str">
        <f t="shared" si="3"/>
        <v>Invalid</v>
      </c>
      <c r="M1216" s="15" t="str">
        <f t="shared" si="4"/>
        <v/>
      </c>
    </row>
    <row r="1217" ht="12.75" customHeight="1">
      <c r="H1217" s="12">
        <v>1000.0</v>
      </c>
      <c r="K1217" s="14" t="str">
        <f t="shared" si="2"/>
        <v>#DIV/0!</v>
      </c>
      <c r="L1217" s="15" t="str">
        <f t="shared" si="3"/>
        <v>Invalid</v>
      </c>
      <c r="M1217" s="15" t="str">
        <f t="shared" si="4"/>
        <v/>
      </c>
    </row>
    <row r="1218" ht="12.75" customHeight="1">
      <c r="H1218" s="12">
        <v>1000.0</v>
      </c>
      <c r="K1218" s="14" t="str">
        <f t="shared" si="2"/>
        <v>#DIV/0!</v>
      </c>
      <c r="L1218" s="15" t="str">
        <f t="shared" si="3"/>
        <v>Invalid</v>
      </c>
      <c r="M1218" s="15" t="str">
        <f t="shared" si="4"/>
        <v/>
      </c>
    </row>
    <row r="1219" ht="12.75" customHeight="1">
      <c r="H1219" s="12">
        <v>1000.0</v>
      </c>
      <c r="K1219" s="14" t="str">
        <f t="shared" si="2"/>
        <v>#DIV/0!</v>
      </c>
      <c r="L1219" s="15" t="str">
        <f t="shared" si="3"/>
        <v>Invalid</v>
      </c>
      <c r="M1219" s="15" t="str">
        <f t="shared" si="4"/>
        <v/>
      </c>
    </row>
    <row r="1220" ht="12.75" customHeight="1">
      <c r="H1220" s="12">
        <v>1000.0</v>
      </c>
      <c r="K1220" s="14" t="str">
        <f t="shared" si="2"/>
        <v>#DIV/0!</v>
      </c>
      <c r="L1220" s="15" t="str">
        <f t="shared" si="3"/>
        <v>Invalid</v>
      </c>
      <c r="M1220" s="15" t="str">
        <f t="shared" si="4"/>
        <v/>
      </c>
    </row>
    <row r="1221" ht="12.75" customHeight="1">
      <c r="H1221" s="12">
        <v>1000.0</v>
      </c>
      <c r="K1221" s="14" t="str">
        <f t="shared" si="2"/>
        <v>#DIV/0!</v>
      </c>
      <c r="L1221" s="15" t="str">
        <f t="shared" si="3"/>
        <v>Invalid</v>
      </c>
      <c r="M1221" s="15" t="str">
        <f t="shared" si="4"/>
        <v/>
      </c>
    </row>
    <row r="1222" ht="12.75" customHeight="1">
      <c r="H1222" s="12">
        <v>1000.0</v>
      </c>
      <c r="K1222" s="14" t="str">
        <f t="shared" si="2"/>
        <v>#DIV/0!</v>
      </c>
      <c r="L1222" s="15" t="str">
        <f t="shared" si="3"/>
        <v>Invalid</v>
      </c>
      <c r="M1222" s="15" t="str">
        <f t="shared" si="4"/>
        <v/>
      </c>
    </row>
    <row r="1223" ht="12.75" customHeight="1">
      <c r="H1223" s="12">
        <v>1000.0</v>
      </c>
      <c r="K1223" s="14" t="str">
        <f t="shared" si="2"/>
        <v>#DIV/0!</v>
      </c>
      <c r="L1223" s="15" t="str">
        <f t="shared" si="3"/>
        <v>Invalid</v>
      </c>
      <c r="M1223" s="15" t="str">
        <f t="shared" si="4"/>
        <v/>
      </c>
    </row>
    <row r="1224" ht="12.75" customHeight="1">
      <c r="H1224" s="12">
        <v>1000.0</v>
      </c>
      <c r="K1224" s="14" t="str">
        <f t="shared" si="2"/>
        <v>#DIV/0!</v>
      </c>
      <c r="L1224" s="15" t="str">
        <f t="shared" si="3"/>
        <v>Invalid</v>
      </c>
      <c r="M1224" s="15" t="str">
        <f t="shared" si="4"/>
        <v/>
      </c>
    </row>
    <row r="1225" ht="12.75" customHeight="1">
      <c r="H1225" s="12">
        <v>1000.0</v>
      </c>
      <c r="K1225" s="14" t="str">
        <f t="shared" si="2"/>
        <v>#DIV/0!</v>
      </c>
      <c r="L1225" s="15" t="str">
        <f t="shared" si="3"/>
        <v>Invalid</v>
      </c>
      <c r="M1225" s="15" t="str">
        <f t="shared" si="4"/>
        <v/>
      </c>
    </row>
    <row r="1226" ht="12.75" customHeight="1">
      <c r="H1226" s="12">
        <v>1000.0</v>
      </c>
      <c r="K1226" s="14" t="str">
        <f t="shared" si="2"/>
        <v>#DIV/0!</v>
      </c>
      <c r="L1226" s="15" t="str">
        <f t="shared" si="3"/>
        <v>Invalid</v>
      </c>
      <c r="M1226" s="15" t="str">
        <f t="shared" si="4"/>
        <v/>
      </c>
    </row>
    <row r="1227" ht="12.75" customHeight="1">
      <c r="H1227" s="12">
        <v>1000.0</v>
      </c>
      <c r="K1227" s="14" t="str">
        <f t="shared" si="2"/>
        <v>#DIV/0!</v>
      </c>
      <c r="L1227" s="15" t="str">
        <f t="shared" si="3"/>
        <v>Invalid</v>
      </c>
      <c r="M1227" s="15" t="str">
        <f t="shared" si="4"/>
        <v/>
      </c>
    </row>
    <row r="1228" ht="12.75" customHeight="1">
      <c r="H1228" s="12">
        <v>1000.0</v>
      </c>
      <c r="K1228" s="14" t="str">
        <f t="shared" si="2"/>
        <v>#DIV/0!</v>
      </c>
      <c r="L1228" s="15" t="str">
        <f t="shared" si="3"/>
        <v>Invalid</v>
      </c>
      <c r="M1228" s="15" t="str">
        <f t="shared" si="4"/>
        <v/>
      </c>
    </row>
    <row r="1229" ht="12.75" customHeight="1">
      <c r="H1229" s="12">
        <v>1000.0</v>
      </c>
      <c r="K1229" s="14" t="str">
        <f t="shared" si="2"/>
        <v>#DIV/0!</v>
      </c>
      <c r="L1229" s="15" t="str">
        <f t="shared" si="3"/>
        <v>Invalid</v>
      </c>
      <c r="M1229" s="15" t="str">
        <f t="shared" si="4"/>
        <v/>
      </c>
    </row>
    <row r="1230" ht="12.75" customHeight="1">
      <c r="H1230" s="12">
        <v>1000.0</v>
      </c>
      <c r="K1230" s="14" t="str">
        <f t="shared" si="2"/>
        <v>#DIV/0!</v>
      </c>
      <c r="L1230" s="15" t="str">
        <f t="shared" si="3"/>
        <v>Invalid</v>
      </c>
      <c r="M1230" s="15" t="str">
        <f t="shared" si="4"/>
        <v/>
      </c>
    </row>
    <row r="1231" ht="12.75" customHeight="1">
      <c r="H1231" s="12">
        <v>1000.0</v>
      </c>
      <c r="K1231" s="14" t="str">
        <f t="shared" si="2"/>
        <v>#DIV/0!</v>
      </c>
      <c r="L1231" s="15" t="str">
        <f t="shared" si="3"/>
        <v>Invalid</v>
      </c>
      <c r="M1231" s="15" t="str">
        <f t="shared" si="4"/>
        <v/>
      </c>
    </row>
    <row r="1232" ht="12.75" customHeight="1">
      <c r="H1232" s="12">
        <v>1000.0</v>
      </c>
      <c r="K1232" s="14" t="str">
        <f t="shared" si="2"/>
        <v>#DIV/0!</v>
      </c>
      <c r="L1232" s="15" t="str">
        <f t="shared" si="3"/>
        <v>Invalid</v>
      </c>
      <c r="M1232" s="15" t="str">
        <f t="shared" si="4"/>
        <v/>
      </c>
    </row>
    <row r="1233" ht="12.75" customHeight="1">
      <c r="H1233" s="12">
        <v>1000.0</v>
      </c>
      <c r="K1233" s="14" t="str">
        <f t="shared" si="2"/>
        <v>#DIV/0!</v>
      </c>
      <c r="L1233" s="15" t="str">
        <f t="shared" si="3"/>
        <v>Invalid</v>
      </c>
      <c r="M1233" s="15" t="str">
        <f t="shared" si="4"/>
        <v/>
      </c>
    </row>
    <row r="1234" ht="12.75" customHeight="1">
      <c r="H1234" s="12">
        <v>1000.0</v>
      </c>
      <c r="K1234" s="14" t="str">
        <f t="shared" si="2"/>
        <v>#DIV/0!</v>
      </c>
      <c r="L1234" s="15" t="str">
        <f t="shared" si="3"/>
        <v>Invalid</v>
      </c>
      <c r="M1234" s="15" t="str">
        <f t="shared" si="4"/>
        <v/>
      </c>
    </row>
    <row r="1235" ht="12.75" customHeight="1">
      <c r="H1235" s="12">
        <v>1000.0</v>
      </c>
      <c r="K1235" s="14" t="str">
        <f t="shared" si="2"/>
        <v>#DIV/0!</v>
      </c>
      <c r="L1235" s="15" t="str">
        <f t="shared" si="3"/>
        <v>Invalid</v>
      </c>
      <c r="M1235" s="15" t="str">
        <f t="shared" si="4"/>
        <v/>
      </c>
    </row>
    <row r="1236" ht="12.75" customHeight="1">
      <c r="H1236" s="12">
        <v>1000.0</v>
      </c>
      <c r="K1236" s="14" t="str">
        <f t="shared" si="2"/>
        <v>#DIV/0!</v>
      </c>
      <c r="L1236" s="15" t="str">
        <f t="shared" si="3"/>
        <v>Invalid</v>
      </c>
      <c r="M1236" s="15" t="str">
        <f t="shared" si="4"/>
        <v/>
      </c>
    </row>
    <row r="1237" ht="12.75" customHeight="1">
      <c r="H1237" s="12">
        <v>1000.0</v>
      </c>
      <c r="K1237" s="14" t="str">
        <f t="shared" si="2"/>
        <v>#DIV/0!</v>
      </c>
      <c r="L1237" s="15" t="str">
        <f t="shared" si="3"/>
        <v>Invalid</v>
      </c>
      <c r="M1237" s="15" t="str">
        <f t="shared" si="4"/>
        <v/>
      </c>
    </row>
    <row r="1238" ht="12.75" customHeight="1">
      <c r="H1238" s="12">
        <v>1000.0</v>
      </c>
      <c r="K1238" s="14" t="str">
        <f t="shared" si="2"/>
        <v>#DIV/0!</v>
      </c>
      <c r="L1238" s="15" t="str">
        <f t="shared" si="3"/>
        <v>Invalid</v>
      </c>
      <c r="M1238" s="15" t="str">
        <f t="shared" si="4"/>
        <v/>
      </c>
    </row>
    <row r="1239" ht="12.75" customHeight="1">
      <c r="H1239" s="12">
        <v>1000.0</v>
      </c>
      <c r="K1239" s="14" t="str">
        <f t="shared" si="2"/>
        <v>#DIV/0!</v>
      </c>
      <c r="L1239" s="15" t="str">
        <f t="shared" si="3"/>
        <v>Invalid</v>
      </c>
      <c r="M1239" s="15" t="str">
        <f t="shared" si="4"/>
        <v/>
      </c>
    </row>
    <row r="1240" ht="12.75" customHeight="1">
      <c r="H1240" s="12">
        <v>1000.0</v>
      </c>
      <c r="K1240" s="14" t="str">
        <f t="shared" si="2"/>
        <v>#DIV/0!</v>
      </c>
      <c r="L1240" s="15" t="str">
        <f t="shared" si="3"/>
        <v>Invalid</v>
      </c>
      <c r="M1240" s="15" t="str">
        <f t="shared" si="4"/>
        <v/>
      </c>
    </row>
    <row r="1241" ht="12.75" customHeight="1">
      <c r="H1241" s="12">
        <v>1000.0</v>
      </c>
      <c r="K1241" s="14" t="str">
        <f t="shared" si="2"/>
        <v>#DIV/0!</v>
      </c>
      <c r="L1241" s="15" t="str">
        <f t="shared" si="3"/>
        <v>Invalid</v>
      </c>
      <c r="M1241" s="15" t="str">
        <f t="shared" si="4"/>
        <v/>
      </c>
    </row>
    <row r="1242" ht="12.75" customHeight="1">
      <c r="H1242" s="12">
        <v>1000.0</v>
      </c>
      <c r="K1242" s="14" t="str">
        <f t="shared" si="2"/>
        <v>#DIV/0!</v>
      </c>
      <c r="L1242" s="15" t="str">
        <f t="shared" si="3"/>
        <v>Invalid</v>
      </c>
      <c r="M1242" s="15" t="str">
        <f t="shared" si="4"/>
        <v/>
      </c>
    </row>
    <row r="1243" ht="12.75" customHeight="1">
      <c r="H1243" s="12">
        <v>1000.0</v>
      </c>
      <c r="K1243" s="14" t="str">
        <f t="shared" si="2"/>
        <v>#DIV/0!</v>
      </c>
      <c r="L1243" s="15" t="str">
        <f t="shared" si="3"/>
        <v>Invalid</v>
      </c>
      <c r="M1243" s="15" t="str">
        <f t="shared" si="4"/>
        <v/>
      </c>
    </row>
    <row r="1244" ht="12.75" customHeight="1">
      <c r="H1244" s="12">
        <v>1000.0</v>
      </c>
      <c r="K1244" s="14" t="str">
        <f t="shared" si="2"/>
        <v>#DIV/0!</v>
      </c>
      <c r="L1244" s="15" t="str">
        <f t="shared" si="3"/>
        <v>Invalid</v>
      </c>
      <c r="M1244" s="15" t="str">
        <f t="shared" si="4"/>
        <v/>
      </c>
    </row>
    <row r="1245" ht="12.75" customHeight="1">
      <c r="H1245" s="12">
        <v>1000.0</v>
      </c>
      <c r="K1245" s="14" t="str">
        <f t="shared" si="2"/>
        <v>#DIV/0!</v>
      </c>
      <c r="L1245" s="15" t="str">
        <f t="shared" si="3"/>
        <v>Invalid</v>
      </c>
      <c r="M1245" s="15" t="str">
        <f t="shared" si="4"/>
        <v/>
      </c>
    </row>
    <row r="1246" ht="12.75" customHeight="1">
      <c r="H1246" s="12">
        <v>1000.0</v>
      </c>
      <c r="K1246" s="14" t="str">
        <f t="shared" si="2"/>
        <v>#DIV/0!</v>
      </c>
      <c r="L1246" s="15" t="str">
        <f t="shared" si="3"/>
        <v>Invalid</v>
      </c>
      <c r="M1246" s="15" t="str">
        <f t="shared" si="4"/>
        <v/>
      </c>
    </row>
    <row r="1247" ht="12.75" customHeight="1">
      <c r="H1247" s="12">
        <v>1000.0</v>
      </c>
      <c r="K1247" s="14" t="str">
        <f t="shared" si="2"/>
        <v>#DIV/0!</v>
      </c>
      <c r="L1247" s="15" t="str">
        <f t="shared" si="3"/>
        <v>Invalid</v>
      </c>
      <c r="M1247" s="15" t="str">
        <f t="shared" si="4"/>
        <v/>
      </c>
    </row>
    <row r="1248" ht="12.75" customHeight="1">
      <c r="H1248" s="12">
        <v>1000.0</v>
      </c>
      <c r="K1248" s="14" t="str">
        <f t="shared" si="2"/>
        <v>#DIV/0!</v>
      </c>
      <c r="L1248" s="15" t="str">
        <f t="shared" si="3"/>
        <v>Invalid</v>
      </c>
      <c r="M1248" s="15" t="str">
        <f t="shared" si="4"/>
        <v/>
      </c>
    </row>
    <row r="1249" ht="12.75" customHeight="1">
      <c r="H1249" s="12">
        <v>1000.0</v>
      </c>
      <c r="K1249" s="14" t="str">
        <f t="shared" si="2"/>
        <v>#DIV/0!</v>
      </c>
      <c r="L1249" s="15" t="str">
        <f t="shared" si="3"/>
        <v>Invalid</v>
      </c>
      <c r="M1249" s="15" t="str">
        <f t="shared" si="4"/>
        <v/>
      </c>
    </row>
    <row r="1250" ht="12.75" customHeight="1">
      <c r="H1250" s="12">
        <v>1000.0</v>
      </c>
      <c r="K1250" s="14" t="str">
        <f t="shared" si="2"/>
        <v>#DIV/0!</v>
      </c>
      <c r="L1250" s="15" t="str">
        <f t="shared" si="3"/>
        <v>Invalid</v>
      </c>
      <c r="M1250" s="15" t="str">
        <f t="shared" si="4"/>
        <v/>
      </c>
    </row>
    <row r="1251" ht="12.75" customHeight="1">
      <c r="H1251" s="12">
        <v>1000.0</v>
      </c>
      <c r="K1251" s="14" t="str">
        <f t="shared" si="2"/>
        <v>#DIV/0!</v>
      </c>
      <c r="L1251" s="15" t="str">
        <f t="shared" si="3"/>
        <v>Invalid</v>
      </c>
      <c r="M1251" s="15" t="str">
        <f t="shared" si="4"/>
        <v/>
      </c>
    </row>
    <row r="1252" ht="12.75" customHeight="1">
      <c r="H1252" s="12">
        <v>1000.0</v>
      </c>
      <c r="K1252" s="14" t="str">
        <f t="shared" si="2"/>
        <v>#DIV/0!</v>
      </c>
      <c r="L1252" s="15" t="str">
        <f t="shared" si="3"/>
        <v>Invalid</v>
      </c>
      <c r="M1252" s="15" t="str">
        <f t="shared" si="4"/>
        <v/>
      </c>
    </row>
    <row r="1253" ht="12.75" customHeight="1">
      <c r="H1253" s="12">
        <v>1000.0</v>
      </c>
      <c r="K1253" s="14" t="str">
        <f t="shared" si="2"/>
        <v>#DIV/0!</v>
      </c>
      <c r="L1253" s="15" t="str">
        <f t="shared" si="3"/>
        <v>Invalid</v>
      </c>
      <c r="M1253" s="15" t="str">
        <f t="shared" si="4"/>
        <v/>
      </c>
    </row>
    <row r="1254" ht="12.75" customHeight="1">
      <c r="H1254" s="12">
        <v>1000.0</v>
      </c>
      <c r="K1254" s="14" t="str">
        <f t="shared" si="2"/>
        <v>#DIV/0!</v>
      </c>
      <c r="L1254" s="15" t="str">
        <f t="shared" si="3"/>
        <v>Invalid</v>
      </c>
      <c r="M1254" s="15" t="str">
        <f t="shared" si="4"/>
        <v/>
      </c>
    </row>
    <row r="1255" ht="12.75" customHeight="1">
      <c r="H1255" s="12">
        <v>1000.0</v>
      </c>
      <c r="K1255" s="14" t="str">
        <f t="shared" si="2"/>
        <v>#DIV/0!</v>
      </c>
      <c r="L1255" s="15" t="str">
        <f t="shared" si="3"/>
        <v>Invalid</v>
      </c>
      <c r="M1255" s="15" t="str">
        <f t="shared" si="4"/>
        <v/>
      </c>
    </row>
    <row r="1256" ht="12.75" customHeight="1">
      <c r="H1256" s="12">
        <v>1000.0</v>
      </c>
      <c r="K1256" s="14" t="str">
        <f t="shared" si="2"/>
        <v>#DIV/0!</v>
      </c>
      <c r="L1256" s="15" t="str">
        <f t="shared" si="3"/>
        <v>Invalid</v>
      </c>
      <c r="M1256" s="15" t="str">
        <f t="shared" si="4"/>
        <v/>
      </c>
    </row>
    <row r="1257" ht="12.75" customHeight="1">
      <c r="H1257" s="12">
        <v>1000.0</v>
      </c>
      <c r="K1257" s="14" t="str">
        <f t="shared" si="2"/>
        <v>#DIV/0!</v>
      </c>
      <c r="L1257" s="15" t="str">
        <f t="shared" si="3"/>
        <v>Invalid</v>
      </c>
      <c r="M1257" s="15" t="str">
        <f t="shared" si="4"/>
        <v/>
      </c>
    </row>
    <row r="1258" ht="12.75" customHeight="1">
      <c r="H1258" s="12">
        <v>1000.0</v>
      </c>
      <c r="K1258" s="14" t="str">
        <f t="shared" si="2"/>
        <v>#DIV/0!</v>
      </c>
      <c r="L1258" s="15" t="str">
        <f t="shared" si="3"/>
        <v>Invalid</v>
      </c>
      <c r="M1258" s="15" t="str">
        <f t="shared" si="4"/>
        <v/>
      </c>
    </row>
    <row r="1259" ht="12.75" customHeight="1">
      <c r="H1259" s="12">
        <v>1000.0</v>
      </c>
      <c r="K1259" s="14" t="str">
        <f t="shared" si="2"/>
        <v>#DIV/0!</v>
      </c>
      <c r="L1259" s="15" t="str">
        <f t="shared" si="3"/>
        <v>Invalid</v>
      </c>
      <c r="M1259" s="15" t="str">
        <f t="shared" si="4"/>
        <v/>
      </c>
    </row>
    <row r="1260" ht="12.75" customHeight="1">
      <c r="H1260" s="12">
        <v>1000.0</v>
      </c>
      <c r="K1260" s="14" t="str">
        <f t="shared" si="2"/>
        <v>#DIV/0!</v>
      </c>
      <c r="L1260" s="15" t="str">
        <f t="shared" si="3"/>
        <v>Invalid</v>
      </c>
      <c r="M1260" s="15" t="str">
        <f t="shared" si="4"/>
        <v/>
      </c>
    </row>
    <row r="1261" ht="12.75" customHeight="1">
      <c r="H1261" s="12">
        <v>1000.0</v>
      </c>
      <c r="K1261" s="14" t="str">
        <f t="shared" si="2"/>
        <v>#DIV/0!</v>
      </c>
      <c r="L1261" s="15" t="str">
        <f t="shared" si="3"/>
        <v>Invalid</v>
      </c>
      <c r="M1261" s="15" t="str">
        <f t="shared" si="4"/>
        <v/>
      </c>
    </row>
    <row r="1262" ht="12.75" customHeight="1">
      <c r="H1262" s="12">
        <v>1000.0</v>
      </c>
      <c r="K1262" s="14" t="str">
        <f t="shared" si="2"/>
        <v>#DIV/0!</v>
      </c>
      <c r="L1262" s="15" t="str">
        <f t="shared" si="3"/>
        <v>Invalid</v>
      </c>
      <c r="M1262" s="15" t="str">
        <f t="shared" si="4"/>
        <v/>
      </c>
    </row>
    <row r="1263" ht="12.75" customHeight="1">
      <c r="H1263" s="12">
        <v>1000.0</v>
      </c>
      <c r="K1263" s="14" t="str">
        <f t="shared" si="2"/>
        <v>#DIV/0!</v>
      </c>
      <c r="L1263" s="15" t="str">
        <f t="shared" si="3"/>
        <v>Invalid</v>
      </c>
      <c r="M1263" s="15" t="str">
        <f t="shared" si="4"/>
        <v/>
      </c>
    </row>
    <row r="1264" ht="12.75" customHeight="1">
      <c r="H1264" s="12">
        <v>1000.0</v>
      </c>
      <c r="K1264" s="14" t="str">
        <f t="shared" si="2"/>
        <v>#DIV/0!</v>
      </c>
      <c r="L1264" s="15" t="str">
        <f t="shared" si="3"/>
        <v>Invalid</v>
      </c>
      <c r="M1264" s="15" t="str">
        <f t="shared" si="4"/>
        <v/>
      </c>
    </row>
    <row r="1265" ht="12.75" customHeight="1">
      <c r="H1265" s="12">
        <v>1000.0</v>
      </c>
      <c r="K1265" s="14" t="str">
        <f t="shared" si="2"/>
        <v>#DIV/0!</v>
      </c>
      <c r="L1265" s="15" t="str">
        <f t="shared" si="3"/>
        <v>Invalid</v>
      </c>
      <c r="M1265" s="15" t="str">
        <f t="shared" si="4"/>
        <v/>
      </c>
    </row>
    <row r="1266" ht="12.75" customHeight="1">
      <c r="H1266" s="12">
        <v>1000.0</v>
      </c>
      <c r="K1266" s="14" t="str">
        <f t="shared" si="2"/>
        <v>#DIV/0!</v>
      </c>
      <c r="L1266" s="15" t="str">
        <f t="shared" si="3"/>
        <v>Invalid</v>
      </c>
      <c r="M1266" s="15" t="str">
        <f t="shared" si="4"/>
        <v/>
      </c>
    </row>
    <row r="1267" ht="12.75" customHeight="1">
      <c r="H1267" s="12">
        <v>1000.0</v>
      </c>
      <c r="K1267" s="14" t="str">
        <f t="shared" si="2"/>
        <v>#DIV/0!</v>
      </c>
      <c r="L1267" s="15" t="str">
        <f t="shared" si="3"/>
        <v>Invalid</v>
      </c>
      <c r="M1267" s="15" t="str">
        <f t="shared" si="4"/>
        <v/>
      </c>
    </row>
    <row r="1268" ht="12.75" customHeight="1">
      <c r="H1268" s="12">
        <v>1000.0</v>
      </c>
      <c r="K1268" s="14" t="str">
        <f t="shared" si="2"/>
        <v>#DIV/0!</v>
      </c>
      <c r="L1268" s="15" t="str">
        <f t="shared" si="3"/>
        <v>Invalid</v>
      </c>
      <c r="M1268" s="15" t="str">
        <f t="shared" si="4"/>
        <v/>
      </c>
    </row>
    <row r="1269" ht="12.75" customHeight="1">
      <c r="H1269" s="12">
        <v>1000.0</v>
      </c>
      <c r="K1269" s="14" t="str">
        <f t="shared" si="2"/>
        <v>#DIV/0!</v>
      </c>
      <c r="L1269" s="15" t="str">
        <f t="shared" si="3"/>
        <v>Invalid</v>
      </c>
      <c r="M1269" s="15" t="str">
        <f t="shared" si="4"/>
        <v/>
      </c>
    </row>
    <row r="1270" ht="12.75" customHeight="1">
      <c r="H1270" s="12">
        <v>1000.0</v>
      </c>
      <c r="K1270" s="14" t="str">
        <f t="shared" si="2"/>
        <v>#DIV/0!</v>
      </c>
      <c r="L1270" s="15" t="str">
        <f t="shared" si="3"/>
        <v>Invalid</v>
      </c>
      <c r="M1270" s="15" t="str">
        <f t="shared" si="4"/>
        <v/>
      </c>
    </row>
    <row r="1271" ht="12.75" customHeight="1">
      <c r="H1271" s="12">
        <v>1000.0</v>
      </c>
      <c r="K1271" s="14" t="str">
        <f t="shared" si="2"/>
        <v>#DIV/0!</v>
      </c>
      <c r="L1271" s="15" t="str">
        <f t="shared" si="3"/>
        <v>Invalid</v>
      </c>
      <c r="M1271" s="15" t="str">
        <f t="shared" si="4"/>
        <v/>
      </c>
    </row>
    <row r="1272" ht="12.75" customHeight="1">
      <c r="H1272" s="12">
        <v>1000.0</v>
      </c>
      <c r="K1272" s="14" t="str">
        <f t="shared" si="2"/>
        <v>#DIV/0!</v>
      </c>
      <c r="L1272" s="15" t="str">
        <f t="shared" si="3"/>
        <v>Invalid</v>
      </c>
      <c r="M1272" s="15" t="str">
        <f t="shared" si="4"/>
        <v/>
      </c>
    </row>
    <row r="1273" ht="12.75" customHeight="1">
      <c r="H1273" s="12">
        <v>1000.0</v>
      </c>
      <c r="K1273" s="14" t="str">
        <f t="shared" si="2"/>
        <v>#DIV/0!</v>
      </c>
      <c r="L1273" s="15" t="str">
        <f t="shared" si="3"/>
        <v>Invalid</v>
      </c>
      <c r="M1273" s="15" t="str">
        <f t="shared" si="4"/>
        <v/>
      </c>
    </row>
    <row r="1274" ht="12.75" customHeight="1">
      <c r="H1274" s="12">
        <v>1000.0</v>
      </c>
      <c r="K1274" s="14" t="str">
        <f t="shared" si="2"/>
        <v>#DIV/0!</v>
      </c>
      <c r="L1274" s="15" t="str">
        <f t="shared" si="3"/>
        <v>Invalid</v>
      </c>
      <c r="M1274" s="15" t="str">
        <f t="shared" si="4"/>
        <v/>
      </c>
    </row>
    <row r="1275" ht="12.75" customHeight="1">
      <c r="H1275" s="12">
        <v>1000.0</v>
      </c>
      <c r="K1275" s="14" t="str">
        <f t="shared" si="2"/>
        <v>#DIV/0!</v>
      </c>
      <c r="L1275" s="15" t="str">
        <f t="shared" si="3"/>
        <v>Invalid</v>
      </c>
      <c r="M1275" s="15" t="str">
        <f t="shared" si="4"/>
        <v/>
      </c>
    </row>
    <row r="1276" ht="12.75" customHeight="1">
      <c r="H1276" s="12">
        <v>1000.0</v>
      </c>
      <c r="K1276" s="14" t="str">
        <f t="shared" si="2"/>
        <v>#DIV/0!</v>
      </c>
      <c r="L1276" s="15" t="str">
        <f t="shared" si="3"/>
        <v>Invalid</v>
      </c>
      <c r="M1276" s="15" t="str">
        <f t="shared" si="4"/>
        <v/>
      </c>
    </row>
    <row r="1277" ht="12.75" customHeight="1">
      <c r="H1277" s="12">
        <v>1000.0</v>
      </c>
      <c r="K1277" s="14" t="str">
        <f t="shared" si="2"/>
        <v>#DIV/0!</v>
      </c>
      <c r="L1277" s="15" t="str">
        <f t="shared" si="3"/>
        <v>Invalid</v>
      </c>
      <c r="M1277" s="15" t="str">
        <f t="shared" si="4"/>
        <v/>
      </c>
    </row>
    <row r="1278" ht="12.75" customHeight="1">
      <c r="H1278" s="12">
        <v>1000.0</v>
      </c>
      <c r="K1278" s="14" t="str">
        <f t="shared" si="2"/>
        <v>#DIV/0!</v>
      </c>
      <c r="L1278" s="15" t="str">
        <f t="shared" si="3"/>
        <v>Invalid</v>
      </c>
      <c r="M1278" s="15" t="str">
        <f t="shared" si="4"/>
        <v/>
      </c>
    </row>
    <row r="1279" ht="12.75" customHeight="1">
      <c r="H1279" s="12">
        <v>1000.0</v>
      </c>
      <c r="K1279" s="14" t="str">
        <f t="shared" si="2"/>
        <v>#DIV/0!</v>
      </c>
      <c r="L1279" s="15" t="str">
        <f t="shared" si="3"/>
        <v>Invalid</v>
      </c>
      <c r="M1279" s="15" t="str">
        <f t="shared" si="4"/>
        <v/>
      </c>
    </row>
    <row r="1280" ht="12.75" customHeight="1">
      <c r="H1280" s="12">
        <v>1000.0</v>
      </c>
      <c r="K1280" s="14" t="str">
        <f t="shared" si="2"/>
        <v>#DIV/0!</v>
      </c>
      <c r="L1280" s="15" t="str">
        <f t="shared" si="3"/>
        <v>Invalid</v>
      </c>
      <c r="M1280" s="15" t="str">
        <f t="shared" si="4"/>
        <v/>
      </c>
    </row>
    <row r="1281" ht="12.75" customHeight="1">
      <c r="H1281" s="12">
        <v>1000.0</v>
      </c>
      <c r="K1281" s="14" t="str">
        <f t="shared" si="2"/>
        <v>#DIV/0!</v>
      </c>
      <c r="L1281" s="15" t="str">
        <f t="shared" si="3"/>
        <v>Invalid</v>
      </c>
      <c r="M1281" s="15" t="str">
        <f t="shared" si="4"/>
        <v/>
      </c>
    </row>
    <row r="1282" ht="12.75" customHeight="1">
      <c r="H1282" s="12">
        <v>1000.0</v>
      </c>
      <c r="K1282" s="14" t="str">
        <f t="shared" si="2"/>
        <v>#DIV/0!</v>
      </c>
      <c r="L1282" s="15" t="str">
        <f t="shared" si="3"/>
        <v>Invalid</v>
      </c>
      <c r="M1282" s="15" t="str">
        <f t="shared" si="4"/>
        <v/>
      </c>
    </row>
    <row r="1283" ht="12.75" customHeight="1">
      <c r="H1283" s="12">
        <v>1000.0</v>
      </c>
      <c r="K1283" s="14" t="str">
        <f t="shared" si="2"/>
        <v>#DIV/0!</v>
      </c>
      <c r="L1283" s="15" t="str">
        <f t="shared" si="3"/>
        <v>Invalid</v>
      </c>
      <c r="M1283" s="15" t="str">
        <f t="shared" si="4"/>
        <v/>
      </c>
    </row>
    <row r="1284" ht="12.75" customHeight="1">
      <c r="H1284" s="12">
        <v>1000.0</v>
      </c>
      <c r="K1284" s="14" t="str">
        <f t="shared" si="2"/>
        <v>#DIV/0!</v>
      </c>
      <c r="L1284" s="15" t="str">
        <f t="shared" si="3"/>
        <v>Invalid</v>
      </c>
      <c r="M1284" s="15" t="str">
        <f t="shared" si="4"/>
        <v/>
      </c>
    </row>
    <row r="1285" ht="12.75" customHeight="1">
      <c r="H1285" s="12">
        <v>1000.0</v>
      </c>
      <c r="K1285" s="14" t="str">
        <f t="shared" si="2"/>
        <v>#DIV/0!</v>
      </c>
      <c r="L1285" s="15" t="str">
        <f t="shared" si="3"/>
        <v>Invalid</v>
      </c>
      <c r="M1285" s="15" t="str">
        <f t="shared" si="4"/>
        <v/>
      </c>
    </row>
    <row r="1286" ht="12.75" customHeight="1">
      <c r="H1286" s="12">
        <v>1000.0</v>
      </c>
      <c r="K1286" s="14" t="str">
        <f t="shared" si="2"/>
        <v>#DIV/0!</v>
      </c>
      <c r="L1286" s="15" t="str">
        <f t="shared" si="3"/>
        <v>Invalid</v>
      </c>
      <c r="M1286" s="15" t="str">
        <f t="shared" si="4"/>
        <v/>
      </c>
    </row>
    <row r="1287" ht="12.75" customHeight="1">
      <c r="H1287" s="12">
        <v>1000.0</v>
      </c>
      <c r="K1287" s="14" t="str">
        <f t="shared" si="2"/>
        <v>#DIV/0!</v>
      </c>
      <c r="L1287" s="15" t="str">
        <f t="shared" si="3"/>
        <v>Invalid</v>
      </c>
      <c r="M1287" s="15" t="str">
        <f t="shared" si="4"/>
        <v/>
      </c>
    </row>
    <row r="1288" ht="12.75" customHeight="1">
      <c r="H1288" s="12">
        <v>1000.0</v>
      </c>
      <c r="K1288" s="14" t="str">
        <f t="shared" si="2"/>
        <v>#DIV/0!</v>
      </c>
      <c r="L1288" s="15" t="str">
        <f t="shared" si="3"/>
        <v>Invalid</v>
      </c>
      <c r="M1288" s="15" t="str">
        <f t="shared" si="4"/>
        <v/>
      </c>
    </row>
    <row r="1289" ht="12.75" customHeight="1">
      <c r="H1289" s="12">
        <v>1000.0</v>
      </c>
      <c r="K1289" s="14" t="str">
        <f t="shared" si="2"/>
        <v>#DIV/0!</v>
      </c>
      <c r="L1289" s="15" t="str">
        <f t="shared" si="3"/>
        <v>Invalid</v>
      </c>
      <c r="M1289" s="15" t="str">
        <f t="shared" si="4"/>
        <v/>
      </c>
    </row>
    <row r="1290" ht="12.75" customHeight="1">
      <c r="H1290" s="12">
        <v>1000.0</v>
      </c>
      <c r="K1290" s="14" t="str">
        <f t="shared" si="2"/>
        <v>#DIV/0!</v>
      </c>
      <c r="L1290" s="15" t="str">
        <f t="shared" si="3"/>
        <v>Invalid</v>
      </c>
      <c r="M1290" s="15" t="str">
        <f t="shared" si="4"/>
        <v/>
      </c>
    </row>
    <row r="1291" ht="12.75" customHeight="1">
      <c r="H1291" s="12">
        <v>1000.0</v>
      </c>
      <c r="K1291" s="14" t="str">
        <f t="shared" si="2"/>
        <v>#DIV/0!</v>
      </c>
      <c r="L1291" s="15" t="str">
        <f t="shared" si="3"/>
        <v>Invalid</v>
      </c>
      <c r="M1291" s="15" t="str">
        <f t="shared" si="4"/>
        <v/>
      </c>
    </row>
    <row r="1292" ht="12.75" customHeight="1">
      <c r="H1292" s="12">
        <v>1000.0</v>
      </c>
      <c r="K1292" s="14" t="str">
        <f t="shared" si="2"/>
        <v>#DIV/0!</v>
      </c>
      <c r="L1292" s="15" t="str">
        <f t="shared" si="3"/>
        <v>Invalid</v>
      </c>
      <c r="M1292" s="15" t="str">
        <f t="shared" si="4"/>
        <v/>
      </c>
    </row>
    <row r="1293" ht="12.75" customHeight="1">
      <c r="H1293" s="12">
        <v>1000.0</v>
      </c>
      <c r="K1293" s="14" t="str">
        <f t="shared" si="2"/>
        <v>#DIV/0!</v>
      </c>
      <c r="L1293" s="15" t="str">
        <f t="shared" si="3"/>
        <v>Invalid</v>
      </c>
      <c r="M1293" s="15" t="str">
        <f t="shared" si="4"/>
        <v/>
      </c>
    </row>
    <row r="1294" ht="12.75" customHeight="1">
      <c r="H1294" s="12">
        <v>1000.0</v>
      </c>
      <c r="K1294" s="14" t="str">
        <f t="shared" si="2"/>
        <v>#DIV/0!</v>
      </c>
      <c r="L1294" s="15" t="str">
        <f t="shared" si="3"/>
        <v>Invalid</v>
      </c>
      <c r="M1294" s="15" t="str">
        <f t="shared" si="4"/>
        <v/>
      </c>
    </row>
    <row r="1295" ht="12.75" customHeight="1">
      <c r="H1295" s="12">
        <v>1000.0</v>
      </c>
      <c r="K1295" s="14" t="str">
        <f t="shared" si="2"/>
        <v>#DIV/0!</v>
      </c>
      <c r="L1295" s="15" t="str">
        <f t="shared" si="3"/>
        <v>Invalid</v>
      </c>
      <c r="M1295" s="15" t="str">
        <f t="shared" si="4"/>
        <v/>
      </c>
    </row>
    <row r="1296" ht="12.75" customHeight="1">
      <c r="H1296" s="12">
        <v>1000.0</v>
      </c>
      <c r="K1296" s="14" t="str">
        <f t="shared" si="2"/>
        <v>#DIV/0!</v>
      </c>
      <c r="L1296" s="15" t="str">
        <f t="shared" si="3"/>
        <v>Invalid</v>
      </c>
      <c r="M1296" s="15" t="str">
        <f t="shared" si="4"/>
        <v/>
      </c>
    </row>
    <row r="1297" ht="12.75" customHeight="1">
      <c r="H1297" s="12">
        <v>1000.0</v>
      </c>
      <c r="K1297" s="14" t="str">
        <f t="shared" si="2"/>
        <v>#DIV/0!</v>
      </c>
      <c r="L1297" s="15" t="str">
        <f t="shared" si="3"/>
        <v>Invalid</v>
      </c>
      <c r="M1297" s="15" t="str">
        <f t="shared" si="4"/>
        <v/>
      </c>
    </row>
    <row r="1298" ht="12.75" customHeight="1">
      <c r="H1298" s="12">
        <v>1000.0</v>
      </c>
      <c r="K1298" s="14" t="str">
        <f t="shared" si="2"/>
        <v>#DIV/0!</v>
      </c>
      <c r="L1298" s="15" t="str">
        <f t="shared" si="3"/>
        <v>Invalid</v>
      </c>
      <c r="M1298" s="15" t="str">
        <f t="shared" si="4"/>
        <v/>
      </c>
    </row>
    <row r="1299" ht="12.75" customHeight="1">
      <c r="H1299" s="12">
        <v>1000.0</v>
      </c>
      <c r="K1299" s="14" t="str">
        <f t="shared" si="2"/>
        <v>#DIV/0!</v>
      </c>
      <c r="L1299" s="15" t="str">
        <f t="shared" si="3"/>
        <v>Invalid</v>
      </c>
      <c r="M1299" s="15" t="str">
        <f t="shared" si="4"/>
        <v/>
      </c>
    </row>
    <row r="1300" ht="12.75" customHeight="1">
      <c r="H1300" s="12">
        <v>1000.0</v>
      </c>
      <c r="K1300" s="14" t="str">
        <f t="shared" si="2"/>
        <v>#DIV/0!</v>
      </c>
      <c r="L1300" s="15" t="str">
        <f t="shared" si="3"/>
        <v>Invalid</v>
      </c>
      <c r="M1300" s="15" t="str">
        <f t="shared" si="4"/>
        <v/>
      </c>
    </row>
    <row r="1301" ht="12.75" customHeight="1">
      <c r="H1301" s="12">
        <v>1000.0</v>
      </c>
      <c r="K1301" s="14" t="str">
        <f t="shared" si="2"/>
        <v>#DIV/0!</v>
      </c>
      <c r="L1301" s="15" t="str">
        <f t="shared" si="3"/>
        <v>Invalid</v>
      </c>
      <c r="M1301" s="15" t="str">
        <f t="shared" si="4"/>
        <v/>
      </c>
    </row>
    <row r="1302" ht="12.75" customHeight="1">
      <c r="H1302" s="12">
        <v>1000.0</v>
      </c>
      <c r="K1302" s="14" t="str">
        <f t="shared" si="2"/>
        <v>#DIV/0!</v>
      </c>
      <c r="L1302" s="15" t="str">
        <f t="shared" si="3"/>
        <v>Invalid</v>
      </c>
      <c r="M1302" s="15" t="str">
        <f t="shared" si="4"/>
        <v/>
      </c>
    </row>
    <row r="1303" ht="12.75" customHeight="1">
      <c r="H1303" s="12">
        <v>1000.0</v>
      </c>
      <c r="K1303" s="14" t="str">
        <f t="shared" si="2"/>
        <v>#DIV/0!</v>
      </c>
      <c r="L1303" s="15" t="str">
        <f t="shared" si="3"/>
        <v>Invalid</v>
      </c>
      <c r="M1303" s="15" t="str">
        <f t="shared" si="4"/>
        <v/>
      </c>
    </row>
    <row r="1304" ht="12.75" customHeight="1">
      <c r="H1304" s="12">
        <v>1000.0</v>
      </c>
      <c r="K1304" s="14" t="str">
        <f t="shared" si="2"/>
        <v>#DIV/0!</v>
      </c>
      <c r="L1304" s="15" t="str">
        <f t="shared" si="3"/>
        <v>Invalid</v>
      </c>
      <c r="M1304" s="15" t="str">
        <f t="shared" si="4"/>
        <v/>
      </c>
    </row>
    <row r="1305" ht="12.75" customHeight="1">
      <c r="H1305" s="12">
        <v>1000.0</v>
      </c>
      <c r="K1305" s="14" t="str">
        <f t="shared" si="2"/>
        <v>#DIV/0!</v>
      </c>
      <c r="L1305" s="15" t="str">
        <f t="shared" si="3"/>
        <v>Invalid</v>
      </c>
      <c r="M1305" s="15" t="str">
        <f t="shared" si="4"/>
        <v/>
      </c>
    </row>
    <row r="1306" ht="12.75" customHeight="1">
      <c r="H1306" s="12">
        <v>1000.0</v>
      </c>
      <c r="K1306" s="14" t="str">
        <f t="shared" si="2"/>
        <v>#DIV/0!</v>
      </c>
      <c r="L1306" s="15" t="str">
        <f t="shared" si="3"/>
        <v>Invalid</v>
      </c>
      <c r="M1306" s="15" t="str">
        <f t="shared" si="4"/>
        <v/>
      </c>
    </row>
    <row r="1307" ht="12.75" customHeight="1">
      <c r="H1307" s="12">
        <v>1000.0</v>
      </c>
      <c r="K1307" s="14" t="str">
        <f t="shared" si="2"/>
        <v>#DIV/0!</v>
      </c>
      <c r="L1307" s="15" t="str">
        <f t="shared" si="3"/>
        <v>Invalid</v>
      </c>
      <c r="M1307" s="15" t="str">
        <f t="shared" si="4"/>
        <v/>
      </c>
    </row>
    <row r="1308" ht="12.75" customHeight="1">
      <c r="H1308" s="12">
        <v>1000.0</v>
      </c>
      <c r="K1308" s="14" t="str">
        <f t="shared" si="2"/>
        <v>#DIV/0!</v>
      </c>
      <c r="L1308" s="15" t="str">
        <f t="shared" si="3"/>
        <v>Invalid</v>
      </c>
      <c r="M1308" s="15" t="str">
        <f t="shared" si="4"/>
        <v/>
      </c>
    </row>
    <row r="1309" ht="12.75" customHeight="1">
      <c r="H1309" s="12">
        <v>1000.0</v>
      </c>
      <c r="K1309" s="14" t="str">
        <f t="shared" si="2"/>
        <v>#DIV/0!</v>
      </c>
      <c r="L1309" s="15" t="str">
        <f t="shared" si="3"/>
        <v>Invalid</v>
      </c>
      <c r="M1309" s="15" t="str">
        <f t="shared" si="4"/>
        <v/>
      </c>
    </row>
    <row r="1310" ht="12.75" customHeight="1">
      <c r="H1310" s="12">
        <v>1000.0</v>
      </c>
      <c r="K1310" s="14" t="str">
        <f t="shared" si="2"/>
        <v>#DIV/0!</v>
      </c>
      <c r="L1310" s="15" t="str">
        <f t="shared" si="3"/>
        <v>Invalid</v>
      </c>
      <c r="M1310" s="15" t="str">
        <f t="shared" si="4"/>
        <v/>
      </c>
    </row>
    <row r="1311" ht="12.75" customHeight="1">
      <c r="H1311" s="12">
        <v>1000.0</v>
      </c>
      <c r="K1311" s="14" t="str">
        <f t="shared" si="2"/>
        <v>#DIV/0!</v>
      </c>
      <c r="L1311" s="15" t="str">
        <f t="shared" si="3"/>
        <v>Invalid</v>
      </c>
      <c r="M1311" s="15" t="str">
        <f t="shared" si="4"/>
        <v/>
      </c>
    </row>
    <row r="1312" ht="12.75" customHeight="1">
      <c r="H1312" s="12">
        <v>1000.0</v>
      </c>
      <c r="K1312" s="14" t="str">
        <f t="shared" si="2"/>
        <v>#DIV/0!</v>
      </c>
      <c r="L1312" s="15" t="str">
        <f t="shared" si="3"/>
        <v>Invalid</v>
      </c>
      <c r="M1312" s="15" t="str">
        <f t="shared" si="4"/>
        <v/>
      </c>
    </row>
    <row r="1313" ht="12.75" customHeight="1">
      <c r="H1313" s="12">
        <v>1000.0</v>
      </c>
      <c r="K1313" s="14" t="str">
        <f t="shared" si="2"/>
        <v>#DIV/0!</v>
      </c>
      <c r="L1313" s="15" t="str">
        <f t="shared" si="3"/>
        <v>Invalid</v>
      </c>
      <c r="M1313" s="15" t="str">
        <f t="shared" si="4"/>
        <v/>
      </c>
    </row>
    <row r="1314" ht="12.75" customHeight="1">
      <c r="H1314" s="12">
        <v>1000.0</v>
      </c>
      <c r="K1314" s="14" t="str">
        <f t="shared" si="2"/>
        <v>#DIV/0!</v>
      </c>
      <c r="L1314" s="15" t="str">
        <f t="shared" si="3"/>
        <v>Invalid</v>
      </c>
      <c r="M1314" s="15" t="str">
        <f t="shared" si="4"/>
        <v/>
      </c>
    </row>
    <row r="1315" ht="12.75" customHeight="1">
      <c r="H1315" s="12">
        <v>1000.0</v>
      </c>
      <c r="K1315" s="14" t="str">
        <f t="shared" si="2"/>
        <v>#DIV/0!</v>
      </c>
      <c r="L1315" s="15" t="str">
        <f t="shared" si="3"/>
        <v>Invalid</v>
      </c>
      <c r="M1315" s="15" t="str">
        <f t="shared" si="4"/>
        <v/>
      </c>
    </row>
    <row r="1316" ht="12.75" customHeight="1">
      <c r="H1316" s="12">
        <v>1000.0</v>
      </c>
      <c r="K1316" s="14" t="str">
        <f t="shared" si="2"/>
        <v>#DIV/0!</v>
      </c>
      <c r="L1316" s="15" t="str">
        <f t="shared" si="3"/>
        <v>Invalid</v>
      </c>
      <c r="M1316" s="15" t="str">
        <f t="shared" si="4"/>
        <v/>
      </c>
    </row>
    <row r="1317" ht="12.75" customHeight="1">
      <c r="H1317" s="12">
        <v>1000.0</v>
      </c>
      <c r="K1317" s="14" t="str">
        <f t="shared" si="2"/>
        <v>#DIV/0!</v>
      </c>
      <c r="L1317" s="15" t="str">
        <f t="shared" si="3"/>
        <v>Invalid</v>
      </c>
      <c r="M1317" s="15" t="str">
        <f t="shared" si="4"/>
        <v/>
      </c>
    </row>
    <row r="1318" ht="12.75" customHeight="1">
      <c r="H1318" s="12">
        <v>1000.0</v>
      </c>
      <c r="K1318" s="14" t="str">
        <f t="shared" si="2"/>
        <v>#DIV/0!</v>
      </c>
      <c r="L1318" s="15" t="str">
        <f t="shared" si="3"/>
        <v>Invalid</v>
      </c>
      <c r="M1318" s="15" t="str">
        <f t="shared" si="4"/>
        <v/>
      </c>
    </row>
    <row r="1319" ht="12.75" customHeight="1">
      <c r="H1319" s="12">
        <v>1000.0</v>
      </c>
      <c r="K1319" s="14" t="str">
        <f t="shared" si="2"/>
        <v>#DIV/0!</v>
      </c>
      <c r="L1319" s="15" t="str">
        <f t="shared" si="3"/>
        <v>Invalid</v>
      </c>
      <c r="M1319" s="15" t="str">
        <f t="shared" si="4"/>
        <v/>
      </c>
    </row>
    <row r="1320" ht="12.75" customHeight="1">
      <c r="H1320" s="12">
        <v>1000.0</v>
      </c>
      <c r="K1320" s="14" t="str">
        <f t="shared" si="2"/>
        <v>#DIV/0!</v>
      </c>
      <c r="L1320" s="15" t="str">
        <f t="shared" si="3"/>
        <v>Invalid</v>
      </c>
      <c r="M1320" s="15" t="str">
        <f t="shared" si="4"/>
        <v/>
      </c>
    </row>
    <row r="1321" ht="12.75" customHeight="1">
      <c r="H1321" s="12">
        <v>1000.0</v>
      </c>
      <c r="K1321" s="14" t="str">
        <f t="shared" si="2"/>
        <v>#DIV/0!</v>
      </c>
      <c r="L1321" s="15" t="str">
        <f t="shared" si="3"/>
        <v>Invalid</v>
      </c>
      <c r="M1321" s="15" t="str">
        <f t="shared" si="4"/>
        <v/>
      </c>
    </row>
    <row r="1322" ht="12.75" customHeight="1">
      <c r="H1322" s="12">
        <v>1000.0</v>
      </c>
      <c r="K1322" s="14" t="str">
        <f t="shared" si="2"/>
        <v>#DIV/0!</v>
      </c>
      <c r="L1322" s="15" t="str">
        <f t="shared" si="3"/>
        <v>Invalid</v>
      </c>
      <c r="M1322" s="15" t="str">
        <f t="shared" si="4"/>
        <v/>
      </c>
    </row>
    <row r="1323" ht="12.75" customHeight="1">
      <c r="H1323" s="12">
        <v>1000.0</v>
      </c>
      <c r="K1323" s="14" t="str">
        <f t="shared" si="2"/>
        <v>#DIV/0!</v>
      </c>
      <c r="L1323" s="15" t="str">
        <f t="shared" si="3"/>
        <v>Invalid</v>
      </c>
      <c r="M1323" s="15" t="str">
        <f t="shared" si="4"/>
        <v/>
      </c>
    </row>
    <row r="1324" ht="12.75" customHeight="1">
      <c r="H1324" s="12">
        <v>1000.0</v>
      </c>
      <c r="K1324" s="14" t="str">
        <f t="shared" si="2"/>
        <v>#DIV/0!</v>
      </c>
      <c r="L1324" s="15" t="str">
        <f t="shared" si="3"/>
        <v>Invalid</v>
      </c>
      <c r="M1324" s="15" t="str">
        <f t="shared" si="4"/>
        <v/>
      </c>
    </row>
    <row r="1325" ht="12.75" customHeight="1">
      <c r="H1325" s="12">
        <v>1000.0</v>
      </c>
      <c r="K1325" s="14" t="str">
        <f t="shared" si="2"/>
        <v>#DIV/0!</v>
      </c>
      <c r="L1325" s="15" t="str">
        <f t="shared" si="3"/>
        <v>Invalid</v>
      </c>
      <c r="M1325" s="15" t="str">
        <f t="shared" si="4"/>
        <v/>
      </c>
    </row>
    <row r="1326" ht="12.75" customHeight="1">
      <c r="H1326" s="12">
        <v>1000.0</v>
      </c>
      <c r="K1326" s="14" t="str">
        <f t="shared" si="2"/>
        <v>#DIV/0!</v>
      </c>
      <c r="L1326" s="15" t="str">
        <f t="shared" si="3"/>
        <v>Invalid</v>
      </c>
      <c r="M1326" s="15" t="str">
        <f t="shared" si="4"/>
        <v/>
      </c>
    </row>
    <row r="1327" ht="12.75" customHeight="1">
      <c r="H1327" s="12">
        <v>1000.0</v>
      </c>
      <c r="K1327" s="14" t="str">
        <f t="shared" si="2"/>
        <v>#DIV/0!</v>
      </c>
      <c r="L1327" s="15" t="str">
        <f t="shared" si="3"/>
        <v>Invalid</v>
      </c>
      <c r="M1327" s="15" t="str">
        <f t="shared" si="4"/>
        <v/>
      </c>
    </row>
    <row r="1328" ht="12.75" customHeight="1">
      <c r="H1328" s="12">
        <v>1000.0</v>
      </c>
      <c r="K1328" s="14" t="str">
        <f t="shared" si="2"/>
        <v>#DIV/0!</v>
      </c>
      <c r="L1328" s="15" t="str">
        <f t="shared" si="3"/>
        <v>Invalid</v>
      </c>
      <c r="M1328" s="15" t="str">
        <f t="shared" si="4"/>
        <v/>
      </c>
    </row>
    <row r="1329" ht="12.75" customHeight="1">
      <c r="H1329" s="12">
        <v>1000.0</v>
      </c>
      <c r="K1329" s="14" t="str">
        <f t="shared" si="2"/>
        <v>#DIV/0!</v>
      </c>
      <c r="L1329" s="15" t="str">
        <f t="shared" si="3"/>
        <v>Invalid</v>
      </c>
      <c r="M1329" s="15" t="str">
        <f t="shared" si="4"/>
        <v/>
      </c>
    </row>
    <row r="1330" ht="12.75" customHeight="1">
      <c r="H1330" s="12">
        <v>1000.0</v>
      </c>
      <c r="K1330" s="14" t="str">
        <f t="shared" si="2"/>
        <v>#DIV/0!</v>
      </c>
      <c r="L1330" s="15" t="str">
        <f t="shared" si="3"/>
        <v>Invalid</v>
      </c>
      <c r="M1330" s="15" t="str">
        <f t="shared" si="4"/>
        <v/>
      </c>
    </row>
    <row r="1331" ht="12.75" customHeight="1">
      <c r="H1331" s="12">
        <v>1000.0</v>
      </c>
      <c r="K1331" s="14" t="str">
        <f t="shared" si="2"/>
        <v>#DIV/0!</v>
      </c>
      <c r="L1331" s="15" t="str">
        <f t="shared" si="3"/>
        <v>Invalid</v>
      </c>
      <c r="M1331" s="15" t="str">
        <f t="shared" si="4"/>
        <v/>
      </c>
    </row>
    <row r="1332" ht="12.75" customHeight="1">
      <c r="H1332" s="12">
        <v>1000.0</v>
      </c>
      <c r="K1332" s="14" t="str">
        <f t="shared" si="2"/>
        <v>#DIV/0!</v>
      </c>
      <c r="L1332" s="15" t="str">
        <f t="shared" si="3"/>
        <v>Invalid</v>
      </c>
      <c r="M1332" s="15" t="str">
        <f t="shared" si="4"/>
        <v/>
      </c>
    </row>
    <row r="1333" ht="12.75" customHeight="1">
      <c r="H1333" s="12">
        <v>1000.0</v>
      </c>
      <c r="K1333" s="14" t="str">
        <f t="shared" si="2"/>
        <v>#DIV/0!</v>
      </c>
      <c r="L1333" s="15" t="str">
        <f t="shared" si="3"/>
        <v>Invalid</v>
      </c>
      <c r="M1333" s="15" t="str">
        <f t="shared" si="4"/>
        <v/>
      </c>
    </row>
    <row r="1334" ht="12.75" customHeight="1">
      <c r="H1334" s="12">
        <v>1000.0</v>
      </c>
      <c r="K1334" s="14" t="str">
        <f t="shared" si="2"/>
        <v>#DIV/0!</v>
      </c>
      <c r="L1334" s="15" t="str">
        <f t="shared" si="3"/>
        <v>Invalid</v>
      </c>
      <c r="M1334" s="15" t="str">
        <f t="shared" si="4"/>
        <v/>
      </c>
    </row>
    <row r="1335" ht="12.75" customHeight="1">
      <c r="H1335" s="12">
        <v>1000.0</v>
      </c>
      <c r="K1335" s="14" t="str">
        <f t="shared" si="2"/>
        <v>#DIV/0!</v>
      </c>
      <c r="L1335" s="15" t="str">
        <f t="shared" si="3"/>
        <v>Invalid</v>
      </c>
      <c r="M1335" s="15" t="str">
        <f t="shared" si="4"/>
        <v/>
      </c>
    </row>
    <row r="1336" ht="12.75" customHeight="1">
      <c r="H1336" s="12">
        <v>1000.0</v>
      </c>
      <c r="K1336" s="14" t="str">
        <f t="shared" si="2"/>
        <v>#DIV/0!</v>
      </c>
      <c r="L1336" s="15" t="str">
        <f t="shared" si="3"/>
        <v>Invalid</v>
      </c>
      <c r="M1336" s="15" t="str">
        <f t="shared" si="4"/>
        <v/>
      </c>
    </row>
    <row r="1337" ht="12.75" customHeight="1">
      <c r="H1337" s="12">
        <v>1000.0</v>
      </c>
      <c r="K1337" s="14" t="str">
        <f t="shared" si="2"/>
        <v>#DIV/0!</v>
      </c>
      <c r="L1337" s="15" t="str">
        <f t="shared" si="3"/>
        <v>Invalid</v>
      </c>
      <c r="M1337" s="15" t="str">
        <f t="shared" si="4"/>
        <v/>
      </c>
    </row>
    <row r="1338" ht="12.75" customHeight="1">
      <c r="H1338" s="12">
        <v>1000.0</v>
      </c>
      <c r="K1338" s="14" t="str">
        <f t="shared" si="2"/>
        <v>#DIV/0!</v>
      </c>
      <c r="L1338" s="15" t="str">
        <f t="shared" si="3"/>
        <v>Invalid</v>
      </c>
      <c r="M1338" s="15" t="str">
        <f t="shared" si="4"/>
        <v/>
      </c>
    </row>
    <row r="1339" ht="12.75" customHeight="1">
      <c r="H1339" s="12">
        <v>1000.0</v>
      </c>
      <c r="K1339" s="14" t="str">
        <f t="shared" si="2"/>
        <v>#DIV/0!</v>
      </c>
      <c r="L1339" s="15" t="str">
        <f t="shared" si="3"/>
        <v>Invalid</v>
      </c>
      <c r="M1339" s="15" t="str">
        <f t="shared" si="4"/>
        <v/>
      </c>
    </row>
    <row r="1340" ht="12.75" customHeight="1">
      <c r="H1340" s="12">
        <v>1000.0</v>
      </c>
      <c r="K1340" s="14" t="str">
        <f t="shared" si="2"/>
        <v>#DIV/0!</v>
      </c>
      <c r="L1340" s="15" t="str">
        <f t="shared" si="3"/>
        <v>Invalid</v>
      </c>
      <c r="M1340" s="15" t="str">
        <f t="shared" si="4"/>
        <v/>
      </c>
    </row>
    <row r="1341" ht="12.75" customHeight="1">
      <c r="H1341" s="12">
        <v>1000.0</v>
      </c>
      <c r="K1341" s="14" t="str">
        <f t="shared" si="2"/>
        <v>#DIV/0!</v>
      </c>
      <c r="L1341" s="15" t="str">
        <f t="shared" si="3"/>
        <v>Invalid</v>
      </c>
      <c r="M1341" s="15" t="str">
        <f t="shared" si="4"/>
        <v/>
      </c>
    </row>
    <row r="1342" ht="12.75" customHeight="1">
      <c r="H1342" s="12">
        <v>1000.0</v>
      </c>
      <c r="K1342" s="14" t="str">
        <f t="shared" si="2"/>
        <v>#DIV/0!</v>
      </c>
      <c r="L1342" s="15" t="str">
        <f t="shared" si="3"/>
        <v>Invalid</v>
      </c>
      <c r="M1342" s="15" t="str">
        <f t="shared" si="4"/>
        <v/>
      </c>
    </row>
    <row r="1343" ht="12.75" customHeight="1">
      <c r="H1343" s="12">
        <v>1000.0</v>
      </c>
      <c r="K1343" s="14" t="str">
        <f t="shared" si="2"/>
        <v>#DIV/0!</v>
      </c>
      <c r="L1343" s="15" t="str">
        <f t="shared" si="3"/>
        <v>Invalid</v>
      </c>
      <c r="M1343" s="15" t="str">
        <f t="shared" si="4"/>
        <v/>
      </c>
    </row>
    <row r="1344" ht="12.75" customHeight="1">
      <c r="H1344" s="12">
        <v>1000.0</v>
      </c>
      <c r="K1344" s="14" t="str">
        <f t="shared" si="2"/>
        <v>#DIV/0!</v>
      </c>
      <c r="L1344" s="15" t="str">
        <f t="shared" si="3"/>
        <v>Invalid</v>
      </c>
      <c r="M1344" s="15" t="str">
        <f t="shared" si="4"/>
        <v/>
      </c>
    </row>
    <row r="1345" ht="12.75" customHeight="1">
      <c r="H1345" s="12">
        <v>1000.0</v>
      </c>
      <c r="K1345" s="14" t="str">
        <f t="shared" si="2"/>
        <v>#DIV/0!</v>
      </c>
      <c r="L1345" s="15" t="str">
        <f t="shared" si="3"/>
        <v>Invalid</v>
      </c>
      <c r="M1345" s="15" t="str">
        <f t="shared" si="4"/>
        <v/>
      </c>
    </row>
    <row r="1346" ht="12.75" customHeight="1">
      <c r="H1346" s="12">
        <v>1000.0</v>
      </c>
      <c r="K1346" s="14" t="str">
        <f t="shared" si="2"/>
        <v>#DIV/0!</v>
      </c>
      <c r="L1346" s="15" t="str">
        <f t="shared" si="3"/>
        <v>Invalid</v>
      </c>
      <c r="M1346" s="15" t="str">
        <f t="shared" si="4"/>
        <v/>
      </c>
    </row>
    <row r="1347" ht="12.75" customHeight="1">
      <c r="H1347" s="12">
        <v>1000.0</v>
      </c>
      <c r="K1347" s="14" t="str">
        <f t="shared" si="2"/>
        <v>#DIV/0!</v>
      </c>
      <c r="L1347" s="15" t="str">
        <f t="shared" si="3"/>
        <v>Invalid</v>
      </c>
      <c r="M1347" s="15" t="str">
        <f t="shared" si="4"/>
        <v/>
      </c>
    </row>
    <row r="1348" ht="12.75" customHeight="1">
      <c r="H1348" s="12">
        <v>1000.0</v>
      </c>
      <c r="K1348" s="14" t="str">
        <f t="shared" si="2"/>
        <v>#DIV/0!</v>
      </c>
      <c r="L1348" s="15" t="str">
        <f t="shared" si="3"/>
        <v>Invalid</v>
      </c>
      <c r="M1348" s="15" t="str">
        <f t="shared" si="4"/>
        <v/>
      </c>
    </row>
    <row r="1349" ht="12.75" customHeight="1">
      <c r="H1349" s="12">
        <v>1000.0</v>
      </c>
      <c r="K1349" s="14" t="str">
        <f t="shared" si="2"/>
        <v>#DIV/0!</v>
      </c>
      <c r="L1349" s="15" t="str">
        <f t="shared" si="3"/>
        <v>Invalid</v>
      </c>
      <c r="M1349" s="15" t="str">
        <f t="shared" si="4"/>
        <v/>
      </c>
    </row>
    <row r="1350" ht="12.75" customHeight="1">
      <c r="H1350" s="12">
        <v>1000.0</v>
      </c>
      <c r="K1350" s="14" t="str">
        <f t="shared" si="2"/>
        <v>#DIV/0!</v>
      </c>
      <c r="L1350" s="15" t="str">
        <f t="shared" si="3"/>
        <v>Invalid</v>
      </c>
      <c r="M1350" s="15" t="str">
        <f t="shared" si="4"/>
        <v/>
      </c>
    </row>
    <row r="1351" ht="12.75" customHeight="1">
      <c r="H1351" s="12">
        <v>1000.0</v>
      </c>
      <c r="K1351" s="14" t="str">
        <f t="shared" si="2"/>
        <v>#DIV/0!</v>
      </c>
      <c r="L1351" s="15" t="str">
        <f t="shared" si="3"/>
        <v>Invalid</v>
      </c>
      <c r="M1351" s="15" t="str">
        <f t="shared" si="4"/>
        <v/>
      </c>
    </row>
    <row r="1352" ht="12.75" customHeight="1">
      <c r="H1352" s="12">
        <v>1000.0</v>
      </c>
      <c r="K1352" s="14" t="str">
        <f t="shared" si="2"/>
        <v>#DIV/0!</v>
      </c>
      <c r="L1352" s="15" t="str">
        <f t="shared" si="3"/>
        <v>Invalid</v>
      </c>
      <c r="M1352" s="15" t="str">
        <f t="shared" si="4"/>
        <v/>
      </c>
    </row>
    <row r="1353" ht="12.75" customHeight="1">
      <c r="H1353" s="12">
        <v>1000.0</v>
      </c>
      <c r="K1353" s="14" t="str">
        <f t="shared" si="2"/>
        <v>#DIV/0!</v>
      </c>
      <c r="L1353" s="15" t="str">
        <f t="shared" si="3"/>
        <v>Invalid</v>
      </c>
      <c r="M1353" s="15" t="str">
        <f t="shared" si="4"/>
        <v/>
      </c>
    </row>
    <row r="1354" ht="12.75" customHeight="1">
      <c r="H1354" s="12">
        <v>1000.0</v>
      </c>
      <c r="K1354" s="14" t="str">
        <f t="shared" si="2"/>
        <v>#DIV/0!</v>
      </c>
      <c r="L1354" s="15" t="str">
        <f t="shared" si="3"/>
        <v>Invalid</v>
      </c>
      <c r="M1354" s="15" t="str">
        <f t="shared" si="4"/>
        <v/>
      </c>
    </row>
    <row r="1355" ht="12.75" customHeight="1">
      <c r="H1355" s="12">
        <v>1000.0</v>
      </c>
      <c r="K1355" s="14" t="str">
        <f t="shared" si="2"/>
        <v>#DIV/0!</v>
      </c>
      <c r="L1355" s="15" t="str">
        <f t="shared" si="3"/>
        <v>Invalid</v>
      </c>
      <c r="M1355" s="15" t="str">
        <f t="shared" si="4"/>
        <v/>
      </c>
    </row>
    <row r="1356" ht="12.75" customHeight="1">
      <c r="H1356" s="12">
        <v>1000.0</v>
      </c>
      <c r="K1356" s="14" t="str">
        <f t="shared" si="2"/>
        <v>#DIV/0!</v>
      </c>
      <c r="L1356" s="15" t="str">
        <f t="shared" si="3"/>
        <v>Invalid</v>
      </c>
      <c r="M1356" s="15" t="str">
        <f t="shared" si="4"/>
        <v/>
      </c>
    </row>
    <row r="1357" ht="12.75" customHeight="1">
      <c r="H1357" s="12">
        <v>1000.0</v>
      </c>
      <c r="K1357" s="14" t="str">
        <f t="shared" si="2"/>
        <v>#DIV/0!</v>
      </c>
      <c r="L1357" s="15" t="str">
        <f t="shared" si="3"/>
        <v>Invalid</v>
      </c>
      <c r="M1357" s="15" t="str">
        <f t="shared" si="4"/>
        <v/>
      </c>
    </row>
    <row r="1358" ht="12.75" customHeight="1">
      <c r="H1358" s="12">
        <v>1000.0</v>
      </c>
      <c r="K1358" s="14" t="str">
        <f t="shared" si="2"/>
        <v>#DIV/0!</v>
      </c>
      <c r="L1358" s="15" t="str">
        <f t="shared" si="3"/>
        <v>Invalid</v>
      </c>
      <c r="M1358" s="15" t="str">
        <f t="shared" si="4"/>
        <v/>
      </c>
    </row>
    <row r="1359" ht="12.75" customHeight="1">
      <c r="H1359" s="12">
        <v>1000.0</v>
      </c>
      <c r="K1359" s="14" t="str">
        <f t="shared" si="2"/>
        <v>#DIV/0!</v>
      </c>
      <c r="L1359" s="15" t="str">
        <f t="shared" si="3"/>
        <v>Invalid</v>
      </c>
      <c r="M1359" s="15" t="str">
        <f t="shared" si="4"/>
        <v/>
      </c>
    </row>
    <row r="1360" ht="12.75" customHeight="1">
      <c r="H1360" s="12">
        <v>1000.0</v>
      </c>
      <c r="K1360" s="14" t="str">
        <f t="shared" si="2"/>
        <v>#DIV/0!</v>
      </c>
      <c r="L1360" s="15" t="str">
        <f t="shared" si="3"/>
        <v>Invalid</v>
      </c>
      <c r="M1360" s="15" t="str">
        <f t="shared" si="4"/>
        <v/>
      </c>
    </row>
    <row r="1361" ht="12.75" customHeight="1">
      <c r="H1361" s="12">
        <v>1000.0</v>
      </c>
      <c r="K1361" s="14" t="str">
        <f t="shared" si="2"/>
        <v>#DIV/0!</v>
      </c>
      <c r="L1361" s="15" t="str">
        <f t="shared" si="3"/>
        <v>Invalid</v>
      </c>
      <c r="M1361" s="15" t="str">
        <f t="shared" si="4"/>
        <v/>
      </c>
    </row>
    <row r="1362" ht="12.75" customHeight="1">
      <c r="H1362" s="12">
        <v>1000.0</v>
      </c>
      <c r="K1362" s="14" t="str">
        <f t="shared" si="2"/>
        <v>#DIV/0!</v>
      </c>
      <c r="L1362" s="15" t="str">
        <f t="shared" si="3"/>
        <v>Invalid</v>
      </c>
      <c r="M1362" s="15" t="str">
        <f t="shared" si="4"/>
        <v/>
      </c>
    </row>
    <row r="1363" ht="12.75" customHeight="1">
      <c r="H1363" s="12">
        <v>1000.0</v>
      </c>
      <c r="K1363" s="14" t="str">
        <f t="shared" si="2"/>
        <v>#DIV/0!</v>
      </c>
      <c r="L1363" s="15" t="str">
        <f t="shared" si="3"/>
        <v>Invalid</v>
      </c>
      <c r="M1363" s="15" t="str">
        <f t="shared" si="4"/>
        <v/>
      </c>
    </row>
    <row r="1364" ht="12.75" customHeight="1">
      <c r="H1364" s="12">
        <v>1000.0</v>
      </c>
      <c r="K1364" s="14" t="str">
        <f t="shared" si="2"/>
        <v>#DIV/0!</v>
      </c>
      <c r="L1364" s="15" t="str">
        <f t="shared" si="3"/>
        <v>Invalid</v>
      </c>
      <c r="M1364" s="15" t="str">
        <f t="shared" si="4"/>
        <v/>
      </c>
    </row>
    <row r="1365" ht="12.75" customHeight="1">
      <c r="H1365" s="12">
        <v>1000.0</v>
      </c>
      <c r="K1365" s="14" t="str">
        <f t="shared" si="2"/>
        <v>#DIV/0!</v>
      </c>
      <c r="L1365" s="15" t="str">
        <f t="shared" si="3"/>
        <v>Invalid</v>
      </c>
      <c r="M1365" s="15" t="str">
        <f t="shared" si="4"/>
        <v/>
      </c>
    </row>
    <row r="1366" ht="12.75" customHeight="1">
      <c r="H1366" s="12">
        <v>1000.0</v>
      </c>
      <c r="K1366" s="14" t="str">
        <f t="shared" si="2"/>
        <v>#DIV/0!</v>
      </c>
      <c r="L1366" s="15" t="str">
        <f t="shared" si="3"/>
        <v>Invalid</v>
      </c>
      <c r="M1366" s="15" t="str">
        <f t="shared" si="4"/>
        <v/>
      </c>
    </row>
    <row r="1367" ht="12.75" customHeight="1">
      <c r="H1367" s="12">
        <v>1000.0</v>
      </c>
      <c r="K1367" s="14" t="str">
        <f t="shared" si="2"/>
        <v>#DIV/0!</v>
      </c>
      <c r="L1367" s="15" t="str">
        <f t="shared" si="3"/>
        <v>Invalid</v>
      </c>
      <c r="M1367" s="15" t="str">
        <f t="shared" si="4"/>
        <v/>
      </c>
    </row>
    <row r="1368" ht="12.75" customHeight="1">
      <c r="H1368" s="12">
        <v>1000.0</v>
      </c>
      <c r="K1368" s="14" t="str">
        <f t="shared" si="2"/>
        <v>#DIV/0!</v>
      </c>
      <c r="L1368" s="15" t="str">
        <f t="shared" si="3"/>
        <v>Invalid</v>
      </c>
      <c r="M1368" s="15" t="str">
        <f t="shared" si="4"/>
        <v/>
      </c>
    </row>
    <row r="1369" ht="12.75" customHeight="1">
      <c r="H1369" s="12">
        <v>1000.0</v>
      </c>
      <c r="K1369" s="14" t="str">
        <f t="shared" si="2"/>
        <v>#DIV/0!</v>
      </c>
      <c r="L1369" s="15" t="str">
        <f t="shared" si="3"/>
        <v>Invalid</v>
      </c>
      <c r="M1369" s="15" t="str">
        <f t="shared" si="4"/>
        <v/>
      </c>
    </row>
    <row r="1370" ht="12.75" customHeight="1">
      <c r="H1370" s="12">
        <v>1000.0</v>
      </c>
      <c r="K1370" s="14" t="str">
        <f t="shared" si="2"/>
        <v>#DIV/0!</v>
      </c>
      <c r="L1370" s="15" t="str">
        <f t="shared" si="3"/>
        <v>Invalid</v>
      </c>
      <c r="M1370" s="15" t="str">
        <f t="shared" si="4"/>
        <v/>
      </c>
    </row>
    <row r="1371" ht="12.75" customHeight="1">
      <c r="H1371" s="12">
        <v>1000.0</v>
      </c>
      <c r="K1371" s="14" t="str">
        <f t="shared" si="2"/>
        <v>#DIV/0!</v>
      </c>
      <c r="L1371" s="15" t="str">
        <f t="shared" si="3"/>
        <v>Invalid</v>
      </c>
      <c r="M1371" s="15" t="str">
        <f t="shared" si="4"/>
        <v/>
      </c>
    </row>
    <row r="1372" ht="12.75" customHeight="1">
      <c r="H1372" s="12">
        <v>1000.0</v>
      </c>
      <c r="K1372" s="14" t="str">
        <f t="shared" si="2"/>
        <v>#DIV/0!</v>
      </c>
      <c r="L1372" s="15" t="str">
        <f t="shared" si="3"/>
        <v>Invalid</v>
      </c>
      <c r="M1372" s="15" t="str">
        <f t="shared" si="4"/>
        <v/>
      </c>
    </row>
    <row r="1373" ht="12.75" customHeight="1">
      <c r="H1373" s="12">
        <v>1000.0</v>
      </c>
      <c r="K1373" s="14" t="str">
        <f t="shared" si="2"/>
        <v>#DIV/0!</v>
      </c>
      <c r="L1373" s="15" t="str">
        <f t="shared" si="3"/>
        <v>Invalid</v>
      </c>
      <c r="M1373" s="15" t="str">
        <f t="shared" si="4"/>
        <v/>
      </c>
    </row>
    <row r="1374" ht="12.75" customHeight="1">
      <c r="H1374" s="12">
        <v>1000.0</v>
      </c>
      <c r="K1374" s="14" t="str">
        <f t="shared" si="2"/>
        <v>#DIV/0!</v>
      </c>
      <c r="L1374" s="15" t="str">
        <f t="shared" si="3"/>
        <v>Invalid</v>
      </c>
      <c r="M1374" s="15" t="str">
        <f t="shared" si="4"/>
        <v/>
      </c>
    </row>
    <row r="1375" ht="12.75" customHeight="1">
      <c r="H1375" s="12">
        <v>1000.0</v>
      </c>
      <c r="K1375" s="14" t="str">
        <f t="shared" si="2"/>
        <v>#DIV/0!</v>
      </c>
      <c r="L1375" s="15" t="str">
        <f t="shared" si="3"/>
        <v>Invalid</v>
      </c>
      <c r="M1375" s="15" t="str">
        <f t="shared" si="4"/>
        <v/>
      </c>
    </row>
    <row r="1376" ht="12.75" customHeight="1">
      <c r="H1376" s="12">
        <v>1000.0</v>
      </c>
      <c r="K1376" s="14" t="str">
        <f t="shared" si="2"/>
        <v>#DIV/0!</v>
      </c>
      <c r="L1376" s="15" t="str">
        <f t="shared" si="3"/>
        <v>Invalid</v>
      </c>
      <c r="M1376" s="15" t="str">
        <f t="shared" si="4"/>
        <v/>
      </c>
    </row>
    <row r="1377" ht="12.75" customHeight="1">
      <c r="H1377" s="12">
        <v>1000.0</v>
      </c>
      <c r="K1377" s="14" t="str">
        <f t="shared" si="2"/>
        <v>#DIV/0!</v>
      </c>
      <c r="L1377" s="15" t="str">
        <f t="shared" si="3"/>
        <v>Invalid</v>
      </c>
      <c r="M1377" s="15" t="str">
        <f t="shared" si="4"/>
        <v/>
      </c>
    </row>
    <row r="1378" ht="12.75" customHeight="1">
      <c r="H1378" s="12">
        <v>1000.0</v>
      </c>
      <c r="K1378" s="14" t="str">
        <f t="shared" si="2"/>
        <v>#DIV/0!</v>
      </c>
      <c r="L1378" s="15" t="str">
        <f t="shared" si="3"/>
        <v>Invalid</v>
      </c>
      <c r="M1378" s="15" t="str">
        <f t="shared" si="4"/>
        <v/>
      </c>
    </row>
    <row r="1379" ht="12.75" customHeight="1">
      <c r="H1379" s="12">
        <v>1000.0</v>
      </c>
      <c r="K1379" s="14" t="str">
        <f t="shared" si="2"/>
        <v>#DIV/0!</v>
      </c>
      <c r="L1379" s="15" t="str">
        <f t="shared" si="3"/>
        <v>Invalid</v>
      </c>
      <c r="M1379" s="15" t="str">
        <f t="shared" si="4"/>
        <v/>
      </c>
    </row>
    <row r="1380" ht="12.75" customHeight="1">
      <c r="H1380" s="12">
        <v>1000.0</v>
      </c>
      <c r="K1380" s="14" t="str">
        <f t="shared" si="2"/>
        <v>#DIV/0!</v>
      </c>
      <c r="L1380" s="15" t="str">
        <f t="shared" si="3"/>
        <v>Invalid</v>
      </c>
      <c r="M1380" s="15" t="str">
        <f t="shared" si="4"/>
        <v/>
      </c>
    </row>
    <row r="1381" ht="12.75" customHeight="1">
      <c r="H1381" s="12">
        <v>1000.0</v>
      </c>
      <c r="K1381" s="14" t="str">
        <f t="shared" si="2"/>
        <v>#DIV/0!</v>
      </c>
      <c r="L1381" s="15" t="str">
        <f t="shared" si="3"/>
        <v>Invalid</v>
      </c>
      <c r="M1381" s="15" t="str">
        <f t="shared" si="4"/>
        <v/>
      </c>
    </row>
    <row r="1382" ht="12.75" customHeight="1">
      <c r="H1382" s="12">
        <v>1000.0</v>
      </c>
      <c r="K1382" s="14" t="str">
        <f t="shared" si="2"/>
        <v>#DIV/0!</v>
      </c>
      <c r="L1382" s="15" t="str">
        <f t="shared" si="3"/>
        <v>Invalid</v>
      </c>
      <c r="M1382" s="15" t="str">
        <f t="shared" si="4"/>
        <v/>
      </c>
    </row>
    <row r="1383" ht="12.75" customHeight="1">
      <c r="H1383" s="12">
        <v>1000.0</v>
      </c>
      <c r="K1383" s="14" t="str">
        <f t="shared" si="2"/>
        <v>#DIV/0!</v>
      </c>
      <c r="L1383" s="15" t="str">
        <f t="shared" si="3"/>
        <v>Invalid</v>
      </c>
      <c r="M1383" s="15" t="str">
        <f t="shared" si="4"/>
        <v/>
      </c>
    </row>
    <row r="1384" ht="12.75" customHeight="1">
      <c r="H1384" s="12">
        <v>1000.0</v>
      </c>
      <c r="K1384" s="14" t="str">
        <f t="shared" si="2"/>
        <v>#DIV/0!</v>
      </c>
      <c r="L1384" s="15" t="str">
        <f t="shared" si="3"/>
        <v>Invalid</v>
      </c>
      <c r="M1384" s="15" t="str">
        <f t="shared" si="4"/>
        <v/>
      </c>
    </row>
    <row r="1385" ht="12.75" customHeight="1">
      <c r="H1385" s="12">
        <v>1000.0</v>
      </c>
      <c r="K1385" s="14" t="str">
        <f t="shared" si="2"/>
        <v>#DIV/0!</v>
      </c>
      <c r="L1385" s="15" t="str">
        <f t="shared" si="3"/>
        <v>Invalid</v>
      </c>
      <c r="M1385" s="15" t="str">
        <f t="shared" si="4"/>
        <v/>
      </c>
    </row>
    <row r="1386" ht="12.75" customHeight="1">
      <c r="H1386" s="12">
        <v>1000.0</v>
      </c>
      <c r="K1386" s="14" t="str">
        <f t="shared" si="2"/>
        <v>#DIV/0!</v>
      </c>
      <c r="L1386" s="15" t="str">
        <f t="shared" si="3"/>
        <v>Invalid</v>
      </c>
      <c r="M1386" s="15" t="str">
        <f t="shared" si="4"/>
        <v/>
      </c>
    </row>
    <row r="1387" ht="12.75" customHeight="1">
      <c r="H1387" s="12">
        <v>1000.0</v>
      </c>
      <c r="K1387" s="14" t="str">
        <f t="shared" si="2"/>
        <v>#DIV/0!</v>
      </c>
      <c r="L1387" s="15" t="str">
        <f t="shared" si="3"/>
        <v>Invalid</v>
      </c>
      <c r="M1387" s="15" t="str">
        <f t="shared" si="4"/>
        <v/>
      </c>
    </row>
    <row r="1388" ht="12.75" customHeight="1">
      <c r="H1388" s="12">
        <v>1000.0</v>
      </c>
      <c r="K1388" s="14" t="str">
        <f t="shared" si="2"/>
        <v>#DIV/0!</v>
      </c>
      <c r="L1388" s="15" t="str">
        <f t="shared" si="3"/>
        <v>Invalid</v>
      </c>
      <c r="M1388" s="15" t="str">
        <f t="shared" si="4"/>
        <v/>
      </c>
    </row>
    <row r="1389" ht="12.75" customHeight="1">
      <c r="H1389" s="12">
        <v>1000.0</v>
      </c>
      <c r="K1389" s="14" t="str">
        <f t="shared" si="2"/>
        <v>#DIV/0!</v>
      </c>
      <c r="L1389" s="15" t="str">
        <f t="shared" si="3"/>
        <v>Invalid</v>
      </c>
      <c r="M1389" s="15" t="str">
        <f t="shared" si="4"/>
        <v/>
      </c>
    </row>
    <row r="1390" ht="12.75" customHeight="1">
      <c r="H1390" s="12">
        <v>1000.0</v>
      </c>
      <c r="K1390" s="14" t="str">
        <f t="shared" si="2"/>
        <v>#DIV/0!</v>
      </c>
      <c r="L1390" s="15" t="str">
        <f t="shared" si="3"/>
        <v>Invalid</v>
      </c>
      <c r="M1390" s="15" t="str">
        <f t="shared" si="4"/>
        <v/>
      </c>
    </row>
    <row r="1391" ht="12.75" customHeight="1">
      <c r="H1391" s="12">
        <v>1000.0</v>
      </c>
      <c r="K1391" s="14" t="str">
        <f t="shared" si="2"/>
        <v>#DIV/0!</v>
      </c>
      <c r="L1391" s="15" t="str">
        <f t="shared" si="3"/>
        <v>Invalid</v>
      </c>
      <c r="M1391" s="15" t="str">
        <f t="shared" si="4"/>
        <v/>
      </c>
    </row>
    <row r="1392" ht="12.75" customHeight="1">
      <c r="H1392" s="12">
        <v>1000.0</v>
      </c>
      <c r="K1392" s="14" t="str">
        <f t="shared" si="2"/>
        <v>#DIV/0!</v>
      </c>
      <c r="L1392" s="15" t="str">
        <f t="shared" si="3"/>
        <v>Invalid</v>
      </c>
      <c r="M1392" s="15" t="str">
        <f t="shared" si="4"/>
        <v/>
      </c>
    </row>
    <row r="1393" ht="12.75" customHeight="1">
      <c r="H1393" s="12">
        <v>1000.0</v>
      </c>
      <c r="K1393" s="14" t="str">
        <f t="shared" si="2"/>
        <v>#DIV/0!</v>
      </c>
      <c r="L1393" s="15" t="str">
        <f t="shared" si="3"/>
        <v>Invalid</v>
      </c>
      <c r="M1393" s="15" t="str">
        <f t="shared" si="4"/>
        <v/>
      </c>
    </row>
    <row r="1394" ht="12.75" customHeight="1">
      <c r="H1394" s="12">
        <v>1000.0</v>
      </c>
      <c r="K1394" s="14" t="str">
        <f t="shared" si="2"/>
        <v>#DIV/0!</v>
      </c>
      <c r="L1394" s="15" t="str">
        <f t="shared" si="3"/>
        <v>Invalid</v>
      </c>
      <c r="M1394" s="15" t="str">
        <f t="shared" si="4"/>
        <v/>
      </c>
    </row>
    <row r="1395" ht="12.75" customHeight="1">
      <c r="H1395" s="12">
        <v>1000.0</v>
      </c>
      <c r="K1395" s="14" t="str">
        <f t="shared" si="2"/>
        <v>#DIV/0!</v>
      </c>
      <c r="L1395" s="15" t="str">
        <f t="shared" si="3"/>
        <v>Invalid</v>
      </c>
      <c r="M1395" s="15" t="str">
        <f t="shared" si="4"/>
        <v/>
      </c>
    </row>
    <row r="1396" ht="12.75" customHeight="1">
      <c r="H1396" s="12">
        <v>1000.0</v>
      </c>
      <c r="K1396" s="14" t="str">
        <f t="shared" si="2"/>
        <v>#DIV/0!</v>
      </c>
      <c r="L1396" s="15" t="str">
        <f t="shared" si="3"/>
        <v>Invalid</v>
      </c>
      <c r="M1396" s="15" t="str">
        <f t="shared" si="4"/>
        <v/>
      </c>
    </row>
    <row r="1397" ht="12.75" customHeight="1">
      <c r="H1397" s="12">
        <v>1000.0</v>
      </c>
      <c r="K1397" s="14" t="str">
        <f t="shared" si="2"/>
        <v>#DIV/0!</v>
      </c>
      <c r="L1397" s="15" t="str">
        <f t="shared" si="3"/>
        <v>Invalid</v>
      </c>
      <c r="M1397" s="15" t="str">
        <f t="shared" si="4"/>
        <v/>
      </c>
    </row>
    <row r="1398" ht="12.75" customHeight="1">
      <c r="H1398" s="12">
        <v>1000.0</v>
      </c>
      <c r="K1398" s="14" t="str">
        <f t="shared" si="2"/>
        <v>#DIV/0!</v>
      </c>
      <c r="L1398" s="15" t="str">
        <f t="shared" si="3"/>
        <v>Invalid</v>
      </c>
      <c r="M1398" s="15" t="str">
        <f t="shared" si="4"/>
        <v/>
      </c>
    </row>
    <row r="1399" ht="12.75" customHeight="1">
      <c r="H1399" s="12">
        <v>1000.0</v>
      </c>
      <c r="K1399" s="14" t="str">
        <f t="shared" si="2"/>
        <v>#DIV/0!</v>
      </c>
      <c r="L1399" s="15" t="str">
        <f t="shared" si="3"/>
        <v>Invalid</v>
      </c>
      <c r="M1399" s="15" t="str">
        <f t="shared" si="4"/>
        <v/>
      </c>
    </row>
    <row r="1400" ht="12.75" customHeight="1">
      <c r="H1400" s="12">
        <v>1000.0</v>
      </c>
      <c r="K1400" s="14" t="str">
        <f t="shared" si="2"/>
        <v>#DIV/0!</v>
      </c>
      <c r="L1400" s="15" t="str">
        <f t="shared" si="3"/>
        <v>Invalid</v>
      </c>
      <c r="M1400" s="15" t="str">
        <f t="shared" si="4"/>
        <v/>
      </c>
    </row>
    <row r="1401" ht="12.75" customHeight="1">
      <c r="H1401" s="12">
        <v>1000.0</v>
      </c>
      <c r="K1401" s="14" t="str">
        <f t="shared" si="2"/>
        <v>#DIV/0!</v>
      </c>
      <c r="L1401" s="15" t="str">
        <f t="shared" si="3"/>
        <v>Invalid</v>
      </c>
      <c r="M1401" s="15" t="str">
        <f t="shared" si="4"/>
        <v/>
      </c>
    </row>
    <row r="1402" ht="12.75" customHeight="1">
      <c r="H1402" s="12">
        <v>1000.0</v>
      </c>
      <c r="K1402" s="14" t="str">
        <f t="shared" si="2"/>
        <v>#DIV/0!</v>
      </c>
      <c r="L1402" s="15" t="str">
        <f t="shared" si="3"/>
        <v>Invalid</v>
      </c>
      <c r="M1402" s="15" t="str">
        <f t="shared" si="4"/>
        <v/>
      </c>
    </row>
    <row r="1403" ht="12.75" customHeight="1">
      <c r="H1403" s="12">
        <v>1000.0</v>
      </c>
      <c r="K1403" s="14" t="str">
        <f t="shared" si="2"/>
        <v>#DIV/0!</v>
      </c>
      <c r="L1403" s="15" t="str">
        <f t="shared" si="3"/>
        <v>Invalid</v>
      </c>
      <c r="M1403" s="15" t="str">
        <f t="shared" si="4"/>
        <v/>
      </c>
    </row>
    <row r="1404" ht="12.75" customHeight="1">
      <c r="H1404" s="12">
        <v>1000.0</v>
      </c>
      <c r="K1404" s="14" t="str">
        <f t="shared" si="2"/>
        <v>#DIV/0!</v>
      </c>
      <c r="L1404" s="15" t="str">
        <f t="shared" si="3"/>
        <v>Invalid</v>
      </c>
      <c r="M1404" s="15" t="str">
        <f t="shared" si="4"/>
        <v/>
      </c>
    </row>
    <row r="1405" ht="12.75" customHeight="1">
      <c r="H1405" s="12">
        <v>1000.0</v>
      </c>
      <c r="K1405" s="14" t="str">
        <f t="shared" si="2"/>
        <v>#DIV/0!</v>
      </c>
      <c r="L1405" s="15" t="str">
        <f t="shared" si="3"/>
        <v>Invalid</v>
      </c>
      <c r="M1405" s="15" t="str">
        <f t="shared" si="4"/>
        <v/>
      </c>
    </row>
    <row r="1406" ht="12.75" customHeight="1">
      <c r="H1406" s="12">
        <v>1000.0</v>
      </c>
      <c r="K1406" s="14" t="str">
        <f t="shared" si="2"/>
        <v>#DIV/0!</v>
      </c>
      <c r="L1406" s="15" t="str">
        <f t="shared" si="3"/>
        <v>Invalid</v>
      </c>
      <c r="M1406" s="15" t="str">
        <f t="shared" si="4"/>
        <v/>
      </c>
    </row>
    <row r="1407" ht="12.75" customHeight="1">
      <c r="H1407" s="12">
        <v>1000.0</v>
      </c>
      <c r="K1407" s="14" t="str">
        <f t="shared" si="2"/>
        <v>#DIV/0!</v>
      </c>
      <c r="L1407" s="15" t="str">
        <f t="shared" si="3"/>
        <v>Invalid</v>
      </c>
      <c r="M1407" s="15" t="str">
        <f t="shared" si="4"/>
        <v/>
      </c>
    </row>
    <row r="1408" ht="12.75" customHeight="1">
      <c r="H1408" s="12">
        <v>1000.0</v>
      </c>
      <c r="K1408" s="14" t="str">
        <f t="shared" si="2"/>
        <v>#DIV/0!</v>
      </c>
      <c r="L1408" s="15" t="str">
        <f t="shared" si="3"/>
        <v>Invalid</v>
      </c>
      <c r="M1408" s="15" t="str">
        <f t="shared" si="4"/>
        <v/>
      </c>
    </row>
    <row r="1409" ht="12.75" customHeight="1">
      <c r="H1409" s="12">
        <v>1000.0</v>
      </c>
      <c r="K1409" s="14" t="str">
        <f t="shared" si="2"/>
        <v>#DIV/0!</v>
      </c>
      <c r="L1409" s="15" t="str">
        <f t="shared" si="3"/>
        <v>Invalid</v>
      </c>
      <c r="M1409" s="15" t="str">
        <f t="shared" si="4"/>
        <v/>
      </c>
    </row>
    <row r="1410" ht="12.75" customHeight="1">
      <c r="H1410" s="12">
        <v>1000.0</v>
      </c>
      <c r="K1410" s="14" t="str">
        <f t="shared" si="2"/>
        <v>#DIV/0!</v>
      </c>
      <c r="L1410" s="15" t="str">
        <f t="shared" si="3"/>
        <v>Invalid</v>
      </c>
      <c r="M1410" s="15" t="str">
        <f t="shared" si="4"/>
        <v/>
      </c>
    </row>
    <row r="1411" ht="12.75" customHeight="1">
      <c r="H1411" s="12">
        <v>1000.0</v>
      </c>
      <c r="K1411" s="14" t="str">
        <f t="shared" si="2"/>
        <v>#DIV/0!</v>
      </c>
      <c r="L1411" s="15" t="str">
        <f t="shared" si="3"/>
        <v>Invalid</v>
      </c>
      <c r="M1411" s="15" t="str">
        <f t="shared" si="4"/>
        <v/>
      </c>
    </row>
    <row r="1412" ht="12.75" customHeight="1">
      <c r="H1412" s="12">
        <v>1000.0</v>
      </c>
      <c r="K1412" s="14" t="str">
        <f t="shared" si="2"/>
        <v>#DIV/0!</v>
      </c>
      <c r="L1412" s="15" t="str">
        <f t="shared" si="3"/>
        <v>Invalid</v>
      </c>
      <c r="M1412" s="15" t="str">
        <f t="shared" si="4"/>
        <v/>
      </c>
    </row>
    <row r="1413" ht="12.75" customHeight="1">
      <c r="H1413" s="12">
        <v>1000.0</v>
      </c>
      <c r="K1413" s="14" t="str">
        <f t="shared" si="2"/>
        <v>#DIV/0!</v>
      </c>
      <c r="L1413" s="15" t="str">
        <f t="shared" si="3"/>
        <v>Invalid</v>
      </c>
      <c r="M1413" s="15" t="str">
        <f t="shared" si="4"/>
        <v/>
      </c>
    </row>
    <row r="1414" ht="12.75" customHeight="1">
      <c r="H1414" s="12">
        <v>1000.0</v>
      </c>
      <c r="K1414" s="14" t="str">
        <f t="shared" si="2"/>
        <v>#DIV/0!</v>
      </c>
      <c r="L1414" s="15" t="str">
        <f t="shared" si="3"/>
        <v>Invalid</v>
      </c>
      <c r="M1414" s="15" t="str">
        <f t="shared" si="4"/>
        <v/>
      </c>
    </row>
    <row r="1415" ht="12.75" customHeight="1">
      <c r="H1415" s="12">
        <v>1000.0</v>
      </c>
      <c r="K1415" s="14" t="str">
        <f t="shared" si="2"/>
        <v>#DIV/0!</v>
      </c>
      <c r="L1415" s="15" t="str">
        <f t="shared" si="3"/>
        <v>Invalid</v>
      </c>
      <c r="M1415" s="15" t="str">
        <f t="shared" si="4"/>
        <v/>
      </c>
    </row>
    <row r="1416" ht="12.75" customHeight="1">
      <c r="H1416" s="12">
        <v>1000.0</v>
      </c>
      <c r="K1416" s="14" t="str">
        <f t="shared" si="2"/>
        <v>#DIV/0!</v>
      </c>
      <c r="L1416" s="15" t="str">
        <f t="shared" si="3"/>
        <v>Invalid</v>
      </c>
      <c r="M1416" s="15" t="str">
        <f t="shared" si="4"/>
        <v/>
      </c>
    </row>
    <row r="1417" ht="12.75" customHeight="1">
      <c r="H1417" s="12">
        <v>1000.0</v>
      </c>
      <c r="K1417" s="14" t="str">
        <f t="shared" si="2"/>
        <v>#DIV/0!</v>
      </c>
      <c r="L1417" s="15" t="str">
        <f t="shared" si="3"/>
        <v>Invalid</v>
      </c>
      <c r="M1417" s="15" t="str">
        <f t="shared" si="4"/>
        <v/>
      </c>
    </row>
    <row r="1418" ht="12.75" customHeight="1">
      <c r="H1418" s="12">
        <v>1000.0</v>
      </c>
      <c r="K1418" s="14" t="str">
        <f t="shared" si="2"/>
        <v>#DIV/0!</v>
      </c>
      <c r="L1418" s="15" t="str">
        <f t="shared" si="3"/>
        <v>Invalid</v>
      </c>
      <c r="M1418" s="15" t="str">
        <f t="shared" si="4"/>
        <v/>
      </c>
    </row>
    <row r="1419" ht="12.75" customHeight="1">
      <c r="H1419" s="12">
        <v>1000.0</v>
      </c>
      <c r="K1419" s="14" t="str">
        <f t="shared" si="2"/>
        <v>#DIV/0!</v>
      </c>
      <c r="L1419" s="15" t="str">
        <f t="shared" si="3"/>
        <v>Invalid</v>
      </c>
      <c r="M1419" s="15" t="str">
        <f t="shared" si="4"/>
        <v/>
      </c>
    </row>
    <row r="1420" ht="12.75" customHeight="1">
      <c r="H1420" s="12">
        <v>1000.0</v>
      </c>
      <c r="K1420" s="14" t="str">
        <f t="shared" si="2"/>
        <v>#DIV/0!</v>
      </c>
      <c r="L1420" s="15" t="str">
        <f t="shared" si="3"/>
        <v>Invalid</v>
      </c>
      <c r="M1420" s="15" t="str">
        <f t="shared" si="4"/>
        <v/>
      </c>
    </row>
    <row r="1421" ht="12.75" customHeight="1">
      <c r="H1421" s="12">
        <v>1000.0</v>
      </c>
      <c r="K1421" s="14" t="str">
        <f t="shared" si="2"/>
        <v>#DIV/0!</v>
      </c>
      <c r="L1421" s="15" t="str">
        <f t="shared" si="3"/>
        <v>Invalid</v>
      </c>
      <c r="M1421" s="15" t="str">
        <f t="shared" si="4"/>
        <v/>
      </c>
    </row>
    <row r="1422" ht="12.75" customHeight="1">
      <c r="H1422" s="12">
        <v>1000.0</v>
      </c>
      <c r="K1422" s="14" t="str">
        <f t="shared" si="2"/>
        <v>#DIV/0!</v>
      </c>
      <c r="L1422" s="15" t="str">
        <f t="shared" si="3"/>
        <v>Invalid</v>
      </c>
      <c r="M1422" s="15" t="str">
        <f t="shared" si="4"/>
        <v/>
      </c>
    </row>
    <row r="1423" ht="12.75" customHeight="1">
      <c r="H1423" s="12">
        <v>1000.0</v>
      </c>
      <c r="K1423" s="14" t="str">
        <f t="shared" si="2"/>
        <v>#DIV/0!</v>
      </c>
      <c r="L1423" s="15" t="str">
        <f t="shared" si="3"/>
        <v>Invalid</v>
      </c>
      <c r="M1423" s="15" t="str">
        <f t="shared" si="4"/>
        <v/>
      </c>
    </row>
    <row r="1424" ht="12.75" customHeight="1">
      <c r="H1424" s="12">
        <v>1000.0</v>
      </c>
      <c r="K1424" s="14" t="str">
        <f t="shared" si="2"/>
        <v>#DIV/0!</v>
      </c>
      <c r="L1424" s="15" t="str">
        <f t="shared" si="3"/>
        <v>Invalid</v>
      </c>
      <c r="M1424" s="15" t="str">
        <f t="shared" si="4"/>
        <v/>
      </c>
    </row>
    <row r="1425" ht="12.75" customHeight="1">
      <c r="H1425" s="12">
        <v>1000.0</v>
      </c>
      <c r="K1425" s="14" t="str">
        <f t="shared" si="2"/>
        <v>#DIV/0!</v>
      </c>
      <c r="L1425" s="15" t="str">
        <f t="shared" si="3"/>
        <v>Invalid</v>
      </c>
      <c r="M1425" s="15" t="str">
        <f t="shared" si="4"/>
        <v/>
      </c>
    </row>
    <row r="1426" ht="12.75" customHeight="1">
      <c r="H1426" s="12">
        <v>1000.0</v>
      </c>
      <c r="K1426" s="14" t="str">
        <f t="shared" si="2"/>
        <v>#DIV/0!</v>
      </c>
      <c r="L1426" s="15" t="str">
        <f t="shared" si="3"/>
        <v>Invalid</v>
      </c>
      <c r="M1426" s="15" t="str">
        <f t="shared" si="4"/>
        <v/>
      </c>
    </row>
    <row r="1427" ht="12.75" customHeight="1">
      <c r="H1427" s="12">
        <v>1000.0</v>
      </c>
      <c r="K1427" s="14" t="str">
        <f t="shared" si="2"/>
        <v>#DIV/0!</v>
      </c>
      <c r="L1427" s="15" t="str">
        <f t="shared" si="3"/>
        <v>Invalid</v>
      </c>
      <c r="M1427" s="15" t="str">
        <f t="shared" si="4"/>
        <v/>
      </c>
    </row>
    <row r="1428" ht="12.75" customHeight="1">
      <c r="H1428" s="12">
        <v>1000.0</v>
      </c>
      <c r="K1428" s="14" t="str">
        <f t="shared" si="2"/>
        <v>#DIV/0!</v>
      </c>
      <c r="L1428" s="15" t="str">
        <f t="shared" si="3"/>
        <v>Invalid</v>
      </c>
      <c r="M1428" s="15" t="str">
        <f t="shared" si="4"/>
        <v/>
      </c>
    </row>
    <row r="1429" ht="12.75" customHeight="1">
      <c r="H1429" s="12">
        <v>1000.0</v>
      </c>
      <c r="K1429" s="14" t="str">
        <f t="shared" si="2"/>
        <v>#DIV/0!</v>
      </c>
      <c r="L1429" s="15" t="str">
        <f t="shared" si="3"/>
        <v>Invalid</v>
      </c>
      <c r="M1429" s="15" t="str">
        <f t="shared" si="4"/>
        <v/>
      </c>
    </row>
    <row r="1430" ht="12.75" customHeight="1">
      <c r="H1430" s="12">
        <v>1000.0</v>
      </c>
      <c r="K1430" s="14" t="str">
        <f t="shared" si="2"/>
        <v>#DIV/0!</v>
      </c>
      <c r="L1430" s="15" t="str">
        <f t="shared" si="3"/>
        <v>Invalid</v>
      </c>
      <c r="M1430" s="15" t="str">
        <f t="shared" si="4"/>
        <v/>
      </c>
    </row>
    <row r="1431" ht="12.75" customHeight="1">
      <c r="H1431" s="12">
        <v>1000.0</v>
      </c>
      <c r="K1431" s="14" t="str">
        <f t="shared" si="2"/>
        <v>#DIV/0!</v>
      </c>
      <c r="L1431" s="15" t="str">
        <f t="shared" si="3"/>
        <v>Invalid</v>
      </c>
      <c r="M1431" s="15" t="str">
        <f t="shared" si="4"/>
        <v/>
      </c>
    </row>
    <row r="1432" ht="12.75" customHeight="1">
      <c r="H1432" s="12">
        <v>1000.0</v>
      </c>
      <c r="K1432" s="14" t="str">
        <f t="shared" si="2"/>
        <v>#DIV/0!</v>
      </c>
      <c r="L1432" s="15" t="str">
        <f t="shared" si="3"/>
        <v>Invalid</v>
      </c>
      <c r="M1432" s="15" t="str">
        <f t="shared" si="4"/>
        <v/>
      </c>
    </row>
    <row r="1433" ht="12.75" customHeight="1">
      <c r="H1433" s="12">
        <v>1000.0</v>
      </c>
      <c r="K1433" s="14" t="str">
        <f t="shared" si="2"/>
        <v>#DIV/0!</v>
      </c>
      <c r="L1433" s="15" t="str">
        <f t="shared" si="3"/>
        <v>Invalid</v>
      </c>
      <c r="M1433" s="15" t="str">
        <f t="shared" si="4"/>
        <v/>
      </c>
    </row>
    <row r="1434" ht="12.75" customHeight="1">
      <c r="H1434" s="12">
        <v>1000.0</v>
      </c>
      <c r="K1434" s="14" t="str">
        <f t="shared" si="2"/>
        <v>#DIV/0!</v>
      </c>
      <c r="L1434" s="15" t="str">
        <f t="shared" si="3"/>
        <v>Invalid</v>
      </c>
      <c r="M1434" s="15" t="str">
        <f t="shared" si="4"/>
        <v/>
      </c>
    </row>
    <row r="1435" ht="12.75" customHeight="1">
      <c r="H1435" s="12">
        <v>1000.0</v>
      </c>
      <c r="K1435" s="14" t="str">
        <f t="shared" si="2"/>
        <v>#DIV/0!</v>
      </c>
      <c r="L1435" s="15" t="str">
        <f t="shared" si="3"/>
        <v>Invalid</v>
      </c>
      <c r="M1435" s="15" t="str">
        <f t="shared" si="4"/>
        <v/>
      </c>
    </row>
    <row r="1436" ht="12.75" customHeight="1">
      <c r="H1436" s="12">
        <v>1000.0</v>
      </c>
      <c r="K1436" s="14" t="str">
        <f t="shared" si="2"/>
        <v>#DIV/0!</v>
      </c>
      <c r="L1436" s="15" t="str">
        <f t="shared" si="3"/>
        <v>Invalid</v>
      </c>
      <c r="M1436" s="15" t="str">
        <f t="shared" si="4"/>
        <v/>
      </c>
    </row>
    <row r="1437" ht="12.75" customHeight="1">
      <c r="H1437" s="12">
        <v>1000.0</v>
      </c>
      <c r="K1437" s="14" t="str">
        <f t="shared" si="2"/>
        <v>#DIV/0!</v>
      </c>
      <c r="L1437" s="15" t="str">
        <f t="shared" si="3"/>
        <v>Invalid</v>
      </c>
      <c r="M1437" s="15" t="str">
        <f t="shared" si="4"/>
        <v/>
      </c>
    </row>
    <row r="1438" ht="12.75" customHeight="1">
      <c r="H1438" s="12">
        <v>1000.0</v>
      </c>
      <c r="K1438" s="14" t="str">
        <f t="shared" si="2"/>
        <v>#DIV/0!</v>
      </c>
      <c r="L1438" s="15" t="str">
        <f t="shared" si="3"/>
        <v>Invalid</v>
      </c>
      <c r="M1438" s="15" t="str">
        <f t="shared" si="4"/>
        <v/>
      </c>
    </row>
    <row r="1439" ht="12.75" customHeight="1">
      <c r="H1439" s="12">
        <v>1000.0</v>
      </c>
      <c r="K1439" s="14" t="str">
        <f t="shared" si="2"/>
        <v>#DIV/0!</v>
      </c>
      <c r="L1439" s="15" t="str">
        <f t="shared" si="3"/>
        <v>Invalid</v>
      </c>
      <c r="M1439" s="15" t="str">
        <f t="shared" si="4"/>
        <v/>
      </c>
    </row>
    <row r="1440" ht="12.75" customHeight="1">
      <c r="H1440" s="12">
        <v>1000.0</v>
      </c>
      <c r="K1440" s="14" t="str">
        <f t="shared" si="2"/>
        <v>#DIV/0!</v>
      </c>
      <c r="L1440" s="15" t="str">
        <f t="shared" si="3"/>
        <v>Invalid</v>
      </c>
      <c r="M1440" s="15" t="str">
        <f t="shared" si="4"/>
        <v/>
      </c>
    </row>
    <row r="1441" ht="12.75" customHeight="1">
      <c r="H1441" s="12">
        <v>1000.0</v>
      </c>
      <c r="K1441" s="14" t="str">
        <f t="shared" si="2"/>
        <v>#DIV/0!</v>
      </c>
      <c r="L1441" s="15" t="str">
        <f t="shared" si="3"/>
        <v>Invalid</v>
      </c>
      <c r="M1441" s="15" t="str">
        <f t="shared" si="4"/>
        <v/>
      </c>
    </row>
    <row r="1442" ht="12.75" customHeight="1">
      <c r="H1442" s="12">
        <v>1000.0</v>
      </c>
      <c r="K1442" s="14" t="str">
        <f t="shared" si="2"/>
        <v>#DIV/0!</v>
      </c>
      <c r="L1442" s="15" t="str">
        <f t="shared" si="3"/>
        <v>Invalid</v>
      </c>
      <c r="M1442" s="15" t="str">
        <f t="shared" si="4"/>
        <v/>
      </c>
    </row>
    <row r="1443" ht="12.75" customHeight="1">
      <c r="H1443" s="12">
        <v>1000.0</v>
      </c>
      <c r="K1443" s="14" t="str">
        <f t="shared" si="2"/>
        <v>#DIV/0!</v>
      </c>
      <c r="L1443" s="15" t="str">
        <f t="shared" si="3"/>
        <v>Invalid</v>
      </c>
      <c r="M1443" s="15" t="str">
        <f t="shared" si="4"/>
        <v/>
      </c>
    </row>
    <row r="1444" ht="12.75" customHeight="1">
      <c r="H1444" s="12">
        <v>1000.0</v>
      </c>
      <c r="K1444" s="14" t="str">
        <f t="shared" si="2"/>
        <v>#DIV/0!</v>
      </c>
      <c r="L1444" s="15" t="str">
        <f t="shared" si="3"/>
        <v>Invalid</v>
      </c>
      <c r="M1444" s="15" t="str">
        <f t="shared" si="4"/>
        <v/>
      </c>
    </row>
    <row r="1445" ht="12.75" customHeight="1">
      <c r="H1445" s="12">
        <v>1000.0</v>
      </c>
      <c r="K1445" s="14" t="str">
        <f t="shared" si="2"/>
        <v>#DIV/0!</v>
      </c>
      <c r="L1445" s="15" t="str">
        <f t="shared" si="3"/>
        <v>Invalid</v>
      </c>
      <c r="M1445" s="15" t="str">
        <f t="shared" si="4"/>
        <v/>
      </c>
    </row>
    <row r="1446" ht="12.75" customHeight="1">
      <c r="H1446" s="12">
        <v>1000.0</v>
      </c>
      <c r="K1446" s="14" t="str">
        <f t="shared" si="2"/>
        <v>#DIV/0!</v>
      </c>
      <c r="L1446" s="15" t="str">
        <f t="shared" si="3"/>
        <v>Invalid</v>
      </c>
      <c r="M1446" s="15" t="str">
        <f t="shared" si="4"/>
        <v/>
      </c>
    </row>
    <row r="1447" ht="12.75" customHeight="1">
      <c r="H1447" s="12">
        <v>1000.0</v>
      </c>
      <c r="K1447" s="14" t="str">
        <f t="shared" si="2"/>
        <v>#DIV/0!</v>
      </c>
      <c r="L1447" s="15" t="str">
        <f t="shared" si="3"/>
        <v>Invalid</v>
      </c>
      <c r="M1447" s="15" t="str">
        <f t="shared" si="4"/>
        <v/>
      </c>
    </row>
    <row r="1448" ht="12.75" customHeight="1">
      <c r="H1448" s="12">
        <v>1000.0</v>
      </c>
      <c r="K1448" s="14" t="str">
        <f t="shared" si="2"/>
        <v>#DIV/0!</v>
      </c>
      <c r="L1448" s="15" t="str">
        <f t="shared" si="3"/>
        <v>Invalid</v>
      </c>
      <c r="M1448" s="15" t="str">
        <f t="shared" si="4"/>
        <v/>
      </c>
    </row>
    <row r="1449" ht="12.75" customHeight="1">
      <c r="H1449" s="12">
        <v>1000.0</v>
      </c>
      <c r="K1449" s="14" t="str">
        <f t="shared" si="2"/>
        <v>#DIV/0!</v>
      </c>
      <c r="L1449" s="15" t="str">
        <f t="shared" si="3"/>
        <v>Invalid</v>
      </c>
      <c r="M1449" s="15" t="str">
        <f t="shared" si="4"/>
        <v/>
      </c>
    </row>
    <row r="1450" ht="12.75" customHeight="1">
      <c r="H1450" s="12">
        <v>1000.0</v>
      </c>
      <c r="K1450" s="14" t="str">
        <f t="shared" si="2"/>
        <v>#DIV/0!</v>
      </c>
      <c r="L1450" s="15" t="str">
        <f t="shared" si="3"/>
        <v>Invalid</v>
      </c>
      <c r="M1450" s="15" t="str">
        <f t="shared" si="4"/>
        <v/>
      </c>
    </row>
    <row r="1451" ht="12.75" customHeight="1">
      <c r="H1451" s="12">
        <v>1000.0</v>
      </c>
      <c r="K1451" s="14" t="str">
        <f t="shared" si="2"/>
        <v>#DIV/0!</v>
      </c>
      <c r="L1451" s="15" t="str">
        <f t="shared" si="3"/>
        <v>Invalid</v>
      </c>
      <c r="M1451" s="15" t="str">
        <f t="shared" si="4"/>
        <v/>
      </c>
    </row>
    <row r="1452" ht="12.75" customHeight="1">
      <c r="H1452" s="12">
        <v>1000.0</v>
      </c>
      <c r="K1452" s="14" t="str">
        <f t="shared" si="2"/>
        <v>#DIV/0!</v>
      </c>
      <c r="L1452" s="15" t="str">
        <f t="shared" si="3"/>
        <v>Invalid</v>
      </c>
      <c r="M1452" s="15" t="str">
        <f t="shared" si="4"/>
        <v/>
      </c>
    </row>
    <row r="1453" ht="12.75" customHeight="1">
      <c r="H1453" s="12">
        <v>1000.0</v>
      </c>
      <c r="K1453" s="14" t="str">
        <f t="shared" si="2"/>
        <v>#DIV/0!</v>
      </c>
      <c r="L1453" s="15" t="str">
        <f t="shared" si="3"/>
        <v>Invalid</v>
      </c>
      <c r="M1453" s="15" t="str">
        <f t="shared" si="4"/>
        <v/>
      </c>
    </row>
    <row r="1454" ht="12.75" customHeight="1">
      <c r="H1454" s="12">
        <v>1000.0</v>
      </c>
      <c r="K1454" s="14" t="str">
        <f t="shared" si="2"/>
        <v>#DIV/0!</v>
      </c>
      <c r="L1454" s="15" t="str">
        <f t="shared" si="3"/>
        <v>Invalid</v>
      </c>
      <c r="M1454" s="15" t="str">
        <f t="shared" si="4"/>
        <v/>
      </c>
    </row>
    <row r="1455" ht="12.75" customHeight="1">
      <c r="H1455" s="12">
        <v>1000.0</v>
      </c>
      <c r="K1455" s="14" t="str">
        <f t="shared" si="2"/>
        <v>#DIV/0!</v>
      </c>
      <c r="L1455" s="15" t="str">
        <f t="shared" si="3"/>
        <v>Invalid</v>
      </c>
      <c r="M1455" s="15" t="str">
        <f t="shared" si="4"/>
        <v/>
      </c>
    </row>
    <row r="1456" ht="12.75" customHeight="1">
      <c r="H1456" s="12">
        <v>1000.0</v>
      </c>
      <c r="K1456" s="14" t="str">
        <f t="shared" si="2"/>
        <v>#DIV/0!</v>
      </c>
      <c r="L1456" s="15" t="str">
        <f t="shared" si="3"/>
        <v>Invalid</v>
      </c>
      <c r="M1456" s="15" t="str">
        <f t="shared" si="4"/>
        <v/>
      </c>
    </row>
    <row r="1457" ht="12.75" customHeight="1">
      <c r="H1457" s="12">
        <v>1000.0</v>
      </c>
      <c r="K1457" s="14" t="str">
        <f t="shared" si="2"/>
        <v>#DIV/0!</v>
      </c>
      <c r="L1457" s="15" t="str">
        <f t="shared" si="3"/>
        <v>Invalid</v>
      </c>
      <c r="M1457" s="15" t="str">
        <f t="shared" si="4"/>
        <v/>
      </c>
    </row>
    <row r="1458" ht="12.75" customHeight="1">
      <c r="H1458" s="12">
        <v>1000.0</v>
      </c>
      <c r="K1458" s="14" t="str">
        <f t="shared" si="2"/>
        <v>#DIV/0!</v>
      </c>
      <c r="L1458" s="15" t="str">
        <f t="shared" si="3"/>
        <v>Invalid</v>
      </c>
      <c r="M1458" s="15" t="str">
        <f t="shared" si="4"/>
        <v/>
      </c>
    </row>
    <row r="1459" ht="12.75" customHeight="1">
      <c r="H1459" s="12">
        <v>1000.0</v>
      </c>
      <c r="K1459" s="14" t="str">
        <f t="shared" si="2"/>
        <v>#DIV/0!</v>
      </c>
      <c r="L1459" s="15" t="str">
        <f t="shared" si="3"/>
        <v>Invalid</v>
      </c>
      <c r="M1459" s="15" t="str">
        <f t="shared" si="4"/>
        <v/>
      </c>
    </row>
    <row r="1460" ht="12.75" customHeight="1">
      <c r="H1460" s="12">
        <v>1000.0</v>
      </c>
      <c r="K1460" s="14" t="str">
        <f t="shared" si="2"/>
        <v>#DIV/0!</v>
      </c>
      <c r="L1460" s="15" t="str">
        <f t="shared" si="3"/>
        <v>Invalid</v>
      </c>
      <c r="M1460" s="15" t="str">
        <f t="shared" si="4"/>
        <v/>
      </c>
    </row>
    <row r="1461" ht="12.75" customHeight="1">
      <c r="H1461" s="12">
        <v>1000.0</v>
      </c>
      <c r="K1461" s="14" t="str">
        <f t="shared" si="2"/>
        <v>#DIV/0!</v>
      </c>
      <c r="L1461" s="15" t="str">
        <f t="shared" si="3"/>
        <v>Invalid</v>
      </c>
      <c r="M1461" s="15" t="str">
        <f t="shared" si="4"/>
        <v/>
      </c>
    </row>
    <row r="1462" ht="12.75" customHeight="1">
      <c r="H1462" s="12">
        <v>1000.0</v>
      </c>
      <c r="K1462" s="14" t="str">
        <f t="shared" si="2"/>
        <v>#DIV/0!</v>
      </c>
      <c r="L1462" s="15" t="str">
        <f t="shared" si="3"/>
        <v>Invalid</v>
      </c>
      <c r="M1462" s="15" t="str">
        <f t="shared" si="4"/>
        <v/>
      </c>
    </row>
    <row r="1463" ht="12.75" customHeight="1">
      <c r="H1463" s="12">
        <v>1000.0</v>
      </c>
      <c r="K1463" s="14" t="str">
        <f t="shared" si="2"/>
        <v>#DIV/0!</v>
      </c>
      <c r="L1463" s="15" t="str">
        <f t="shared" si="3"/>
        <v>Invalid</v>
      </c>
      <c r="M1463" s="15" t="str">
        <f t="shared" si="4"/>
        <v/>
      </c>
    </row>
    <row r="1464" ht="12.75" customHeight="1">
      <c r="H1464" s="12">
        <v>1000.0</v>
      </c>
      <c r="K1464" s="14" t="str">
        <f t="shared" si="2"/>
        <v>#DIV/0!</v>
      </c>
      <c r="L1464" s="15" t="str">
        <f t="shared" si="3"/>
        <v>Invalid</v>
      </c>
      <c r="M1464" s="15" t="str">
        <f t="shared" si="4"/>
        <v/>
      </c>
    </row>
    <row r="1465" ht="12.75" customHeight="1">
      <c r="H1465" s="12">
        <v>1000.0</v>
      </c>
      <c r="K1465" s="14" t="str">
        <f t="shared" si="2"/>
        <v>#DIV/0!</v>
      </c>
      <c r="L1465" s="15" t="str">
        <f t="shared" si="3"/>
        <v>Invalid</v>
      </c>
      <c r="M1465" s="15" t="str">
        <f t="shared" si="4"/>
        <v/>
      </c>
    </row>
    <row r="1466" ht="12.75" customHeight="1">
      <c r="H1466" s="12">
        <v>1000.0</v>
      </c>
      <c r="K1466" s="14" t="str">
        <f t="shared" si="2"/>
        <v>#DIV/0!</v>
      </c>
      <c r="L1466" s="15" t="str">
        <f t="shared" si="3"/>
        <v>Invalid</v>
      </c>
      <c r="M1466" s="15" t="str">
        <f t="shared" si="4"/>
        <v/>
      </c>
    </row>
    <row r="1467" ht="12.75" customHeight="1">
      <c r="H1467" s="12">
        <v>1000.0</v>
      </c>
      <c r="K1467" s="14" t="str">
        <f t="shared" si="2"/>
        <v>#DIV/0!</v>
      </c>
      <c r="L1467" s="15" t="str">
        <f t="shared" si="3"/>
        <v>Invalid</v>
      </c>
      <c r="M1467" s="15" t="str">
        <f t="shared" si="4"/>
        <v/>
      </c>
    </row>
    <row r="1468" ht="12.75" customHeight="1">
      <c r="H1468" s="12">
        <v>1000.0</v>
      </c>
      <c r="K1468" s="14" t="str">
        <f t="shared" si="2"/>
        <v>#DIV/0!</v>
      </c>
      <c r="L1468" s="15" t="str">
        <f t="shared" si="3"/>
        <v>Invalid</v>
      </c>
      <c r="M1468" s="15" t="str">
        <f t="shared" si="4"/>
        <v/>
      </c>
    </row>
    <row r="1469" ht="12.75" customHeight="1">
      <c r="H1469" s="12">
        <v>1000.0</v>
      </c>
      <c r="K1469" s="14" t="str">
        <f t="shared" si="2"/>
        <v>#DIV/0!</v>
      </c>
      <c r="L1469" s="15" t="str">
        <f t="shared" si="3"/>
        <v>Invalid</v>
      </c>
      <c r="M1469" s="15" t="str">
        <f t="shared" si="4"/>
        <v/>
      </c>
    </row>
    <row r="1470" ht="12.75" customHeight="1">
      <c r="H1470" s="12">
        <v>1000.0</v>
      </c>
      <c r="K1470" s="14" t="str">
        <f t="shared" si="2"/>
        <v>#DIV/0!</v>
      </c>
      <c r="L1470" s="15" t="str">
        <f t="shared" si="3"/>
        <v>Invalid</v>
      </c>
      <c r="M1470" s="15" t="str">
        <f t="shared" si="4"/>
        <v/>
      </c>
    </row>
    <row r="1471" ht="12.75" customHeight="1">
      <c r="H1471" s="12">
        <v>1000.0</v>
      </c>
      <c r="K1471" s="14" t="str">
        <f t="shared" si="2"/>
        <v>#DIV/0!</v>
      </c>
      <c r="L1471" s="15" t="str">
        <f t="shared" si="3"/>
        <v>Invalid</v>
      </c>
      <c r="M1471" s="15" t="str">
        <f t="shared" si="4"/>
        <v/>
      </c>
    </row>
    <row r="1472" ht="12.75" customHeight="1">
      <c r="H1472" s="12">
        <v>1000.0</v>
      </c>
      <c r="K1472" s="14" t="str">
        <f t="shared" si="2"/>
        <v>#DIV/0!</v>
      </c>
      <c r="L1472" s="15" t="str">
        <f t="shared" si="3"/>
        <v>Invalid</v>
      </c>
      <c r="M1472" s="15" t="str">
        <f t="shared" si="4"/>
        <v/>
      </c>
    </row>
    <row r="1473" ht="12.75" customHeight="1">
      <c r="H1473" s="12">
        <v>1000.0</v>
      </c>
      <c r="K1473" s="14" t="str">
        <f t="shared" si="2"/>
        <v>#DIV/0!</v>
      </c>
      <c r="L1473" s="15" t="str">
        <f t="shared" si="3"/>
        <v>Invalid</v>
      </c>
      <c r="M1473" s="15" t="str">
        <f t="shared" si="4"/>
        <v/>
      </c>
    </row>
    <row r="1474" ht="12.75" customHeight="1">
      <c r="H1474" s="12">
        <v>1000.0</v>
      </c>
      <c r="K1474" s="14" t="str">
        <f t="shared" si="2"/>
        <v>#DIV/0!</v>
      </c>
      <c r="L1474" s="15" t="str">
        <f t="shared" si="3"/>
        <v>Invalid</v>
      </c>
      <c r="M1474" s="15" t="str">
        <f t="shared" si="4"/>
        <v/>
      </c>
    </row>
    <row r="1475" ht="12.75" customHeight="1">
      <c r="H1475" s="12">
        <v>1000.0</v>
      </c>
      <c r="K1475" s="14" t="str">
        <f t="shared" si="2"/>
        <v>#DIV/0!</v>
      </c>
      <c r="L1475" s="15" t="str">
        <f t="shared" si="3"/>
        <v>Invalid</v>
      </c>
      <c r="M1475" s="15" t="str">
        <f t="shared" si="4"/>
        <v/>
      </c>
    </row>
    <row r="1476" ht="12.75" customHeight="1">
      <c r="H1476" s="12">
        <v>1000.0</v>
      </c>
      <c r="K1476" s="14" t="str">
        <f t="shared" si="2"/>
        <v>#DIV/0!</v>
      </c>
      <c r="L1476" s="15" t="str">
        <f t="shared" si="3"/>
        <v>Invalid</v>
      </c>
      <c r="M1476" s="15" t="str">
        <f t="shared" si="4"/>
        <v/>
      </c>
    </row>
    <row r="1477" ht="12.75" customHeight="1">
      <c r="H1477" s="12">
        <v>1000.0</v>
      </c>
      <c r="K1477" s="14" t="str">
        <f t="shared" si="2"/>
        <v>#DIV/0!</v>
      </c>
      <c r="L1477" s="15" t="str">
        <f t="shared" si="3"/>
        <v>Invalid</v>
      </c>
      <c r="M1477" s="15" t="str">
        <f t="shared" si="4"/>
        <v/>
      </c>
    </row>
    <row r="1478" ht="12.75" customHeight="1">
      <c r="H1478" s="12">
        <v>1000.0</v>
      </c>
      <c r="K1478" s="14" t="str">
        <f t="shared" si="2"/>
        <v>#DIV/0!</v>
      </c>
      <c r="L1478" s="15" t="str">
        <f t="shared" si="3"/>
        <v>Invalid</v>
      </c>
      <c r="M1478" s="15" t="str">
        <f t="shared" si="4"/>
        <v/>
      </c>
    </row>
    <row r="1479" ht="12.75" customHeight="1">
      <c r="H1479" s="12">
        <v>1000.0</v>
      </c>
      <c r="K1479" s="14" t="str">
        <f t="shared" si="2"/>
        <v>#DIV/0!</v>
      </c>
      <c r="L1479" s="15" t="str">
        <f t="shared" si="3"/>
        <v>Invalid</v>
      </c>
      <c r="M1479" s="15" t="str">
        <f t="shared" si="4"/>
        <v/>
      </c>
    </row>
    <row r="1480" ht="12.75" customHeight="1">
      <c r="H1480" s="12">
        <v>1000.0</v>
      </c>
      <c r="K1480" s="14" t="str">
        <f t="shared" si="2"/>
        <v>#DIV/0!</v>
      </c>
      <c r="L1480" s="15" t="str">
        <f t="shared" si="3"/>
        <v>Invalid</v>
      </c>
      <c r="M1480" s="15" t="str">
        <f t="shared" si="4"/>
        <v/>
      </c>
    </row>
    <row r="1481" ht="12.75" customHeight="1">
      <c r="H1481" s="12">
        <v>1000.0</v>
      </c>
      <c r="K1481" s="14" t="str">
        <f t="shared" si="2"/>
        <v>#DIV/0!</v>
      </c>
      <c r="L1481" s="15" t="str">
        <f t="shared" si="3"/>
        <v>Invalid</v>
      </c>
      <c r="M1481" s="15" t="str">
        <f t="shared" si="4"/>
        <v/>
      </c>
    </row>
    <row r="1482" ht="12.75" customHeight="1">
      <c r="H1482" s="12">
        <v>1000.0</v>
      </c>
      <c r="K1482" s="14" t="str">
        <f t="shared" si="2"/>
        <v>#DIV/0!</v>
      </c>
      <c r="L1482" s="15" t="str">
        <f t="shared" si="3"/>
        <v>Invalid</v>
      </c>
      <c r="M1482" s="15" t="str">
        <f t="shared" si="4"/>
        <v/>
      </c>
    </row>
    <row r="1483" ht="12.75" customHeight="1">
      <c r="H1483" s="12">
        <v>1000.0</v>
      </c>
      <c r="K1483" s="14" t="str">
        <f t="shared" si="2"/>
        <v>#DIV/0!</v>
      </c>
      <c r="L1483" s="15" t="str">
        <f t="shared" si="3"/>
        <v>Invalid</v>
      </c>
      <c r="M1483" s="15" t="str">
        <f t="shared" si="4"/>
        <v/>
      </c>
    </row>
    <row r="1484" ht="12.75" customHeight="1">
      <c r="H1484" s="12">
        <v>1000.0</v>
      </c>
      <c r="K1484" s="14" t="str">
        <f t="shared" si="2"/>
        <v>#DIV/0!</v>
      </c>
      <c r="L1484" s="15" t="str">
        <f t="shared" si="3"/>
        <v>Invalid</v>
      </c>
      <c r="M1484" s="15" t="str">
        <f t="shared" si="4"/>
        <v/>
      </c>
    </row>
    <row r="1485" ht="12.75" customHeight="1">
      <c r="H1485" s="12">
        <v>1000.0</v>
      </c>
      <c r="K1485" s="14" t="str">
        <f t="shared" si="2"/>
        <v>#DIV/0!</v>
      </c>
      <c r="L1485" s="15" t="str">
        <f t="shared" si="3"/>
        <v>Invalid</v>
      </c>
      <c r="M1485" s="15" t="str">
        <f t="shared" si="4"/>
        <v/>
      </c>
    </row>
    <row r="1486" ht="12.75" customHeight="1">
      <c r="H1486" s="12">
        <v>1000.0</v>
      </c>
      <c r="K1486" s="14" t="str">
        <f t="shared" si="2"/>
        <v>#DIV/0!</v>
      </c>
      <c r="L1486" s="15" t="str">
        <f t="shared" si="3"/>
        <v>Invalid</v>
      </c>
      <c r="M1486" s="15" t="str">
        <f t="shared" si="4"/>
        <v/>
      </c>
    </row>
    <row r="1487" ht="12.75" customHeight="1">
      <c r="H1487" s="12">
        <v>1000.0</v>
      </c>
      <c r="K1487" s="14" t="str">
        <f t="shared" si="2"/>
        <v>#DIV/0!</v>
      </c>
      <c r="L1487" s="15" t="str">
        <f t="shared" si="3"/>
        <v>Invalid</v>
      </c>
      <c r="M1487" s="15" t="str">
        <f t="shared" si="4"/>
        <v/>
      </c>
    </row>
    <row r="1488" ht="12.75" customHeight="1">
      <c r="H1488" s="12">
        <v>1000.0</v>
      </c>
      <c r="K1488" s="14" t="str">
        <f t="shared" si="2"/>
        <v>#DIV/0!</v>
      </c>
      <c r="L1488" s="15" t="str">
        <f t="shared" si="3"/>
        <v>Invalid</v>
      </c>
      <c r="M1488" s="15" t="str">
        <f t="shared" si="4"/>
        <v/>
      </c>
    </row>
    <row r="1489" ht="12.75" customHeight="1">
      <c r="H1489" s="12">
        <v>1000.0</v>
      </c>
      <c r="K1489" s="14" t="str">
        <f t="shared" si="2"/>
        <v>#DIV/0!</v>
      </c>
      <c r="L1489" s="15" t="str">
        <f t="shared" si="3"/>
        <v>Invalid</v>
      </c>
      <c r="M1489" s="15" t="str">
        <f t="shared" si="4"/>
        <v/>
      </c>
    </row>
    <row r="1490" ht="12.75" customHeight="1">
      <c r="H1490" s="12">
        <v>1000.0</v>
      </c>
      <c r="K1490" s="14" t="str">
        <f t="shared" si="2"/>
        <v>#DIV/0!</v>
      </c>
      <c r="L1490" s="15" t="str">
        <f t="shared" si="3"/>
        <v>Invalid</v>
      </c>
      <c r="M1490" s="15" t="str">
        <f t="shared" si="4"/>
        <v/>
      </c>
    </row>
    <row r="1491" ht="12.75" customHeight="1">
      <c r="H1491" s="12">
        <v>1000.0</v>
      </c>
      <c r="K1491" s="14" t="str">
        <f t="shared" si="2"/>
        <v>#DIV/0!</v>
      </c>
      <c r="L1491" s="15" t="str">
        <f t="shared" si="3"/>
        <v>Invalid</v>
      </c>
      <c r="M1491" s="15" t="str">
        <f t="shared" si="4"/>
        <v/>
      </c>
    </row>
    <row r="1492" ht="12.75" customHeight="1">
      <c r="H1492" s="12">
        <v>1000.0</v>
      </c>
      <c r="K1492" s="14" t="str">
        <f t="shared" si="2"/>
        <v>#DIV/0!</v>
      </c>
      <c r="L1492" s="15" t="str">
        <f t="shared" si="3"/>
        <v>Invalid</v>
      </c>
      <c r="M1492" s="15" t="str">
        <f t="shared" si="4"/>
        <v/>
      </c>
    </row>
    <row r="1493" ht="12.75" customHeight="1">
      <c r="H1493" s="12">
        <v>1000.0</v>
      </c>
      <c r="K1493" s="14" t="str">
        <f t="shared" si="2"/>
        <v>#DIV/0!</v>
      </c>
      <c r="L1493" s="15" t="str">
        <f t="shared" si="3"/>
        <v>Invalid</v>
      </c>
      <c r="M1493" s="15" t="str">
        <f t="shared" si="4"/>
        <v/>
      </c>
    </row>
    <row r="1494" ht="12.75" customHeight="1">
      <c r="H1494" s="12">
        <v>1000.0</v>
      </c>
      <c r="K1494" s="14" t="str">
        <f t="shared" si="2"/>
        <v>#DIV/0!</v>
      </c>
      <c r="L1494" s="15" t="str">
        <f t="shared" si="3"/>
        <v>Invalid</v>
      </c>
      <c r="M1494" s="15" t="str">
        <f t="shared" si="4"/>
        <v/>
      </c>
    </row>
    <row r="1495" ht="12.75" customHeight="1">
      <c r="H1495" s="12">
        <v>1000.0</v>
      </c>
      <c r="K1495" s="14" t="str">
        <f t="shared" si="2"/>
        <v>#DIV/0!</v>
      </c>
      <c r="L1495" s="15" t="str">
        <f t="shared" si="3"/>
        <v>Invalid</v>
      </c>
      <c r="M1495" s="15" t="str">
        <f t="shared" si="4"/>
        <v/>
      </c>
    </row>
    <row r="1496" ht="12.75" customHeight="1">
      <c r="H1496" s="12">
        <v>1000.0</v>
      </c>
      <c r="K1496" s="14" t="str">
        <f t="shared" si="2"/>
        <v>#DIV/0!</v>
      </c>
      <c r="L1496" s="15" t="str">
        <f t="shared" si="3"/>
        <v>Invalid</v>
      </c>
      <c r="M1496" s="15" t="str">
        <f t="shared" si="4"/>
        <v/>
      </c>
    </row>
    <row r="1497" ht="12.75" customHeight="1">
      <c r="H1497" s="12">
        <v>1000.0</v>
      </c>
      <c r="K1497" s="14" t="str">
        <f t="shared" si="2"/>
        <v>#DIV/0!</v>
      </c>
      <c r="L1497" s="15" t="str">
        <f t="shared" si="3"/>
        <v>Invalid</v>
      </c>
      <c r="M1497" s="15" t="str">
        <f t="shared" si="4"/>
        <v/>
      </c>
    </row>
    <row r="1498" ht="12.75" customHeight="1">
      <c r="H1498" s="12">
        <v>1000.0</v>
      </c>
      <c r="K1498" s="14" t="str">
        <f t="shared" si="2"/>
        <v>#DIV/0!</v>
      </c>
      <c r="L1498" s="15" t="str">
        <f t="shared" si="3"/>
        <v>Invalid</v>
      </c>
      <c r="M1498" s="15" t="str">
        <f t="shared" si="4"/>
        <v/>
      </c>
    </row>
    <row r="1499" ht="12.75" customHeight="1">
      <c r="H1499" s="12">
        <v>1000.0</v>
      </c>
      <c r="K1499" s="14" t="str">
        <f t="shared" si="2"/>
        <v>#DIV/0!</v>
      </c>
      <c r="L1499" s="15" t="str">
        <f t="shared" si="3"/>
        <v>Invalid</v>
      </c>
      <c r="M1499" s="15" t="str">
        <f t="shared" si="4"/>
        <v/>
      </c>
    </row>
    <row r="1500" ht="12.75" customHeight="1">
      <c r="H1500" s="12">
        <v>1000.0</v>
      </c>
      <c r="K1500" s="14" t="str">
        <f t="shared" si="2"/>
        <v>#DIV/0!</v>
      </c>
      <c r="L1500" s="15" t="str">
        <f t="shared" si="3"/>
        <v>Invalid</v>
      </c>
      <c r="M1500" s="15" t="str">
        <f t="shared" si="4"/>
        <v/>
      </c>
    </row>
    <row r="1501" ht="12.75" customHeight="1">
      <c r="H1501" s="12">
        <v>1000.0</v>
      </c>
      <c r="K1501" s="14" t="str">
        <f t="shared" si="2"/>
        <v>#DIV/0!</v>
      </c>
      <c r="L1501" s="15" t="str">
        <f t="shared" si="3"/>
        <v>Invalid</v>
      </c>
      <c r="M1501" s="15" t="str">
        <f t="shared" si="4"/>
        <v/>
      </c>
    </row>
    <row r="1502" ht="12.75" customHeight="1">
      <c r="H1502" s="12">
        <v>1000.0</v>
      </c>
      <c r="K1502" s="14" t="str">
        <f t="shared" si="2"/>
        <v>#DIV/0!</v>
      </c>
      <c r="L1502" s="15" t="str">
        <f t="shared" si="3"/>
        <v>Invalid</v>
      </c>
      <c r="M1502" s="15" t="str">
        <f t="shared" si="4"/>
        <v/>
      </c>
    </row>
    <row r="1503" ht="12.75" customHeight="1">
      <c r="H1503" s="12">
        <v>1000.0</v>
      </c>
      <c r="K1503" s="14" t="str">
        <f t="shared" si="2"/>
        <v>#DIV/0!</v>
      </c>
      <c r="L1503" s="15" t="str">
        <f t="shared" si="3"/>
        <v>Invalid</v>
      </c>
      <c r="M1503" s="15" t="str">
        <f t="shared" si="4"/>
        <v/>
      </c>
    </row>
    <row r="1504" ht="12.75" customHeight="1">
      <c r="H1504" s="12">
        <v>1000.0</v>
      </c>
      <c r="K1504" s="14" t="str">
        <f t="shared" si="2"/>
        <v>#DIV/0!</v>
      </c>
      <c r="L1504" s="15" t="str">
        <f t="shared" si="3"/>
        <v>Invalid</v>
      </c>
      <c r="M1504" s="15" t="str">
        <f t="shared" si="4"/>
        <v/>
      </c>
    </row>
    <row r="1505" ht="12.75" customHeight="1">
      <c r="H1505" s="12">
        <v>1000.0</v>
      </c>
      <c r="K1505" s="14" t="str">
        <f t="shared" si="2"/>
        <v>#DIV/0!</v>
      </c>
      <c r="L1505" s="15" t="str">
        <f t="shared" si="3"/>
        <v>Invalid</v>
      </c>
      <c r="M1505" s="15" t="str">
        <f t="shared" si="4"/>
        <v/>
      </c>
    </row>
    <row r="1506" ht="12.75" customHeight="1">
      <c r="H1506" s="12">
        <v>1000.0</v>
      </c>
      <c r="K1506" s="14" t="str">
        <f t="shared" si="2"/>
        <v>#DIV/0!</v>
      </c>
      <c r="L1506" s="15" t="str">
        <f t="shared" si="3"/>
        <v>Invalid</v>
      </c>
      <c r="M1506" s="15" t="str">
        <f t="shared" si="4"/>
        <v/>
      </c>
    </row>
    <row r="1507" ht="12.75" customHeight="1">
      <c r="H1507" s="12">
        <v>1000.0</v>
      </c>
      <c r="K1507" s="14" t="str">
        <f t="shared" si="2"/>
        <v>#DIV/0!</v>
      </c>
      <c r="L1507" s="15" t="str">
        <f t="shared" si="3"/>
        <v>Invalid</v>
      </c>
      <c r="M1507" s="15" t="str">
        <f t="shared" si="4"/>
        <v/>
      </c>
    </row>
    <row r="1508" ht="12.75" customHeight="1">
      <c r="H1508" s="12">
        <v>1000.0</v>
      </c>
      <c r="K1508" s="14" t="str">
        <f t="shared" si="2"/>
        <v>#DIV/0!</v>
      </c>
      <c r="L1508" s="15" t="str">
        <f t="shared" si="3"/>
        <v>Invalid</v>
      </c>
      <c r="M1508" s="15" t="str">
        <f t="shared" si="4"/>
        <v/>
      </c>
    </row>
    <row r="1509" ht="12.75" customHeight="1">
      <c r="H1509" s="12">
        <v>1000.0</v>
      </c>
      <c r="K1509" s="14" t="str">
        <f t="shared" si="2"/>
        <v>#DIV/0!</v>
      </c>
      <c r="L1509" s="15" t="str">
        <f t="shared" si="3"/>
        <v>Invalid</v>
      </c>
      <c r="M1509" s="15" t="str">
        <f t="shared" si="4"/>
        <v/>
      </c>
    </row>
    <row r="1510" ht="12.75" customHeight="1">
      <c r="H1510" s="12">
        <v>1000.0</v>
      </c>
      <c r="K1510" s="14" t="str">
        <f t="shared" si="2"/>
        <v>#DIV/0!</v>
      </c>
      <c r="L1510" s="15" t="str">
        <f t="shared" si="3"/>
        <v>Invalid</v>
      </c>
      <c r="M1510" s="15" t="str">
        <f t="shared" si="4"/>
        <v/>
      </c>
    </row>
    <row r="1511" ht="12.75" customHeight="1">
      <c r="H1511" s="12">
        <v>1000.0</v>
      </c>
      <c r="K1511" s="14" t="str">
        <f t="shared" si="2"/>
        <v>#DIV/0!</v>
      </c>
      <c r="L1511" s="15" t="str">
        <f t="shared" si="3"/>
        <v>Invalid</v>
      </c>
      <c r="M1511" s="15" t="str">
        <f t="shared" si="4"/>
        <v/>
      </c>
    </row>
    <row r="1512" ht="12.75" customHeight="1">
      <c r="H1512" s="12">
        <v>1000.0</v>
      </c>
      <c r="K1512" s="14" t="str">
        <f t="shared" si="2"/>
        <v>#DIV/0!</v>
      </c>
      <c r="L1512" s="15" t="str">
        <f t="shared" si="3"/>
        <v>Invalid</v>
      </c>
      <c r="M1512" s="15" t="str">
        <f t="shared" si="4"/>
        <v/>
      </c>
    </row>
    <row r="1513" ht="12.75" customHeight="1">
      <c r="H1513" s="12">
        <v>1000.0</v>
      </c>
      <c r="K1513" s="14" t="str">
        <f t="shared" si="2"/>
        <v>#DIV/0!</v>
      </c>
      <c r="L1513" s="15" t="str">
        <f t="shared" si="3"/>
        <v>Invalid</v>
      </c>
      <c r="M1513" s="15" t="str">
        <f t="shared" si="4"/>
        <v/>
      </c>
    </row>
    <row r="1514" ht="12.75" customHeight="1">
      <c r="H1514" s="12">
        <v>1000.0</v>
      </c>
      <c r="K1514" s="14" t="str">
        <f t="shared" si="2"/>
        <v>#DIV/0!</v>
      </c>
      <c r="L1514" s="15" t="str">
        <f t="shared" si="3"/>
        <v>Invalid</v>
      </c>
      <c r="M1514" s="15" t="str">
        <f t="shared" si="4"/>
        <v/>
      </c>
    </row>
    <row r="1515" ht="12.75" customHeight="1">
      <c r="H1515" s="12">
        <v>1000.0</v>
      </c>
      <c r="K1515" s="14" t="str">
        <f t="shared" si="2"/>
        <v>#DIV/0!</v>
      </c>
      <c r="L1515" s="15" t="str">
        <f t="shared" si="3"/>
        <v>Invalid</v>
      </c>
      <c r="M1515" s="15" t="str">
        <f t="shared" si="4"/>
        <v/>
      </c>
    </row>
    <row r="1516" ht="12.75" customHeight="1">
      <c r="H1516" s="12">
        <v>1000.0</v>
      </c>
      <c r="K1516" s="14" t="str">
        <f t="shared" si="2"/>
        <v>#DIV/0!</v>
      </c>
      <c r="L1516" s="15" t="str">
        <f t="shared" si="3"/>
        <v>Invalid</v>
      </c>
      <c r="M1516" s="15" t="str">
        <f t="shared" si="4"/>
        <v/>
      </c>
    </row>
    <row r="1517" ht="12.75" customHeight="1">
      <c r="H1517" s="12">
        <v>1000.0</v>
      </c>
      <c r="K1517" s="14" t="str">
        <f t="shared" si="2"/>
        <v>#DIV/0!</v>
      </c>
      <c r="L1517" s="15" t="str">
        <f t="shared" si="3"/>
        <v>Invalid</v>
      </c>
      <c r="M1517" s="15" t="str">
        <f t="shared" si="4"/>
        <v/>
      </c>
    </row>
    <row r="1518" ht="12.75" customHeight="1">
      <c r="H1518" s="12">
        <v>1000.0</v>
      </c>
      <c r="K1518" s="14" t="str">
        <f t="shared" si="2"/>
        <v>#DIV/0!</v>
      </c>
      <c r="L1518" s="15" t="str">
        <f t="shared" si="3"/>
        <v>Invalid</v>
      </c>
      <c r="M1518" s="15" t="str">
        <f t="shared" si="4"/>
        <v/>
      </c>
    </row>
    <row r="1519" ht="12.75" customHeight="1">
      <c r="H1519" s="12">
        <v>1000.0</v>
      </c>
      <c r="K1519" s="14" t="str">
        <f t="shared" si="2"/>
        <v>#DIV/0!</v>
      </c>
      <c r="L1519" s="15" t="str">
        <f t="shared" si="3"/>
        <v>Invalid</v>
      </c>
      <c r="M1519" s="15" t="str">
        <f t="shared" si="4"/>
        <v/>
      </c>
    </row>
    <row r="1520" ht="12.75" customHeight="1">
      <c r="H1520" s="12">
        <v>1000.0</v>
      </c>
      <c r="K1520" s="14" t="str">
        <f t="shared" si="2"/>
        <v>#DIV/0!</v>
      </c>
      <c r="L1520" s="15" t="str">
        <f t="shared" si="3"/>
        <v>Invalid</v>
      </c>
      <c r="M1520" s="15" t="str">
        <f t="shared" si="4"/>
        <v/>
      </c>
    </row>
    <row r="1521" ht="12.75" customHeight="1">
      <c r="H1521" s="12">
        <v>1000.0</v>
      </c>
      <c r="K1521" s="14" t="str">
        <f t="shared" si="2"/>
        <v>#DIV/0!</v>
      </c>
      <c r="L1521" s="15" t="str">
        <f t="shared" si="3"/>
        <v>Invalid</v>
      </c>
      <c r="M1521" s="15" t="str">
        <f t="shared" si="4"/>
        <v/>
      </c>
    </row>
    <row r="1522" ht="12.75" customHeight="1">
      <c r="H1522" s="12">
        <v>1000.0</v>
      </c>
      <c r="K1522" s="14" t="str">
        <f t="shared" si="2"/>
        <v>#DIV/0!</v>
      </c>
      <c r="L1522" s="15" t="str">
        <f t="shared" si="3"/>
        <v>Invalid</v>
      </c>
      <c r="M1522" s="15" t="str">
        <f t="shared" si="4"/>
        <v/>
      </c>
    </row>
    <row r="1523" ht="12.75" customHeight="1">
      <c r="H1523" s="12">
        <v>1000.0</v>
      </c>
      <c r="K1523" s="14" t="str">
        <f t="shared" si="2"/>
        <v>#DIV/0!</v>
      </c>
      <c r="L1523" s="15" t="str">
        <f t="shared" si="3"/>
        <v>Invalid</v>
      </c>
      <c r="M1523" s="15" t="str">
        <f t="shared" si="4"/>
        <v/>
      </c>
    </row>
    <row r="1524" ht="12.75" customHeight="1">
      <c r="H1524" s="12">
        <v>1000.0</v>
      </c>
      <c r="K1524" s="14" t="str">
        <f t="shared" si="2"/>
        <v>#DIV/0!</v>
      </c>
      <c r="L1524" s="15" t="str">
        <f t="shared" si="3"/>
        <v>Invalid</v>
      </c>
      <c r="M1524" s="15" t="str">
        <f t="shared" si="4"/>
        <v/>
      </c>
    </row>
    <row r="1525" ht="12.75" customHeight="1">
      <c r="H1525" s="12">
        <v>1000.0</v>
      </c>
      <c r="K1525" s="14" t="str">
        <f t="shared" si="2"/>
        <v>#DIV/0!</v>
      </c>
      <c r="L1525" s="15" t="str">
        <f t="shared" si="3"/>
        <v>Invalid</v>
      </c>
      <c r="M1525" s="15" t="str">
        <f t="shared" si="4"/>
        <v/>
      </c>
    </row>
    <row r="1526" ht="12.75" customHeight="1">
      <c r="H1526" s="12">
        <v>1000.0</v>
      </c>
      <c r="K1526" s="14" t="str">
        <f t="shared" si="2"/>
        <v>#DIV/0!</v>
      </c>
      <c r="L1526" s="15" t="str">
        <f t="shared" si="3"/>
        <v>Invalid</v>
      </c>
      <c r="M1526" s="15" t="str">
        <f t="shared" si="4"/>
        <v/>
      </c>
    </row>
    <row r="1527" ht="12.75" customHeight="1">
      <c r="H1527" s="12">
        <v>1000.0</v>
      </c>
      <c r="K1527" s="14" t="str">
        <f t="shared" si="2"/>
        <v>#DIV/0!</v>
      </c>
      <c r="L1527" s="15" t="str">
        <f t="shared" si="3"/>
        <v>Invalid</v>
      </c>
      <c r="M1527" s="15" t="str">
        <f t="shared" si="4"/>
        <v/>
      </c>
    </row>
    <row r="1528" ht="12.75" customHeight="1">
      <c r="H1528" s="12">
        <v>1000.0</v>
      </c>
      <c r="K1528" s="14" t="str">
        <f t="shared" si="2"/>
        <v>#DIV/0!</v>
      </c>
      <c r="L1528" s="15" t="str">
        <f t="shared" si="3"/>
        <v>Invalid</v>
      </c>
      <c r="M1528" s="15" t="str">
        <f t="shared" si="4"/>
        <v/>
      </c>
    </row>
    <row r="1529" ht="12.75" customHeight="1">
      <c r="H1529" s="12">
        <v>1000.0</v>
      </c>
      <c r="K1529" s="14" t="str">
        <f t="shared" si="2"/>
        <v>#DIV/0!</v>
      </c>
      <c r="L1529" s="15" t="str">
        <f t="shared" si="3"/>
        <v>Invalid</v>
      </c>
      <c r="M1529" s="15" t="str">
        <f t="shared" si="4"/>
        <v/>
      </c>
    </row>
    <row r="1530" ht="12.75" customHeight="1">
      <c r="H1530" s="12">
        <v>1000.0</v>
      </c>
      <c r="K1530" s="14" t="str">
        <f t="shared" si="2"/>
        <v>#DIV/0!</v>
      </c>
      <c r="L1530" s="15" t="str">
        <f t="shared" si="3"/>
        <v>Invalid</v>
      </c>
      <c r="M1530" s="15" t="str">
        <f t="shared" si="4"/>
        <v/>
      </c>
    </row>
    <row r="1531" ht="12.75" customHeight="1">
      <c r="H1531" s="12">
        <v>1000.0</v>
      </c>
      <c r="K1531" s="14" t="str">
        <f t="shared" si="2"/>
        <v>#DIV/0!</v>
      </c>
      <c r="L1531" s="15" t="str">
        <f t="shared" si="3"/>
        <v>Invalid</v>
      </c>
      <c r="M1531" s="15" t="str">
        <f t="shared" si="4"/>
        <v/>
      </c>
    </row>
    <row r="1532" ht="12.75" customHeight="1">
      <c r="H1532" s="12">
        <v>1000.0</v>
      </c>
      <c r="K1532" s="14" t="str">
        <f t="shared" si="2"/>
        <v>#DIV/0!</v>
      </c>
      <c r="L1532" s="15" t="str">
        <f t="shared" si="3"/>
        <v>Invalid</v>
      </c>
      <c r="M1532" s="15" t="str">
        <f t="shared" si="4"/>
        <v/>
      </c>
    </row>
    <row r="1533" ht="12.75" customHeight="1">
      <c r="H1533" s="12">
        <v>1000.0</v>
      </c>
      <c r="K1533" s="14" t="str">
        <f t="shared" si="2"/>
        <v>#DIV/0!</v>
      </c>
      <c r="L1533" s="15" t="str">
        <f t="shared" si="3"/>
        <v>Invalid</v>
      </c>
      <c r="M1533" s="15" t="str">
        <f t="shared" si="4"/>
        <v/>
      </c>
    </row>
    <row r="1534" ht="12.75" customHeight="1">
      <c r="H1534" s="12">
        <v>1000.0</v>
      </c>
      <c r="K1534" s="14" t="str">
        <f t="shared" si="2"/>
        <v>#DIV/0!</v>
      </c>
      <c r="L1534" s="15" t="str">
        <f t="shared" si="3"/>
        <v>Invalid</v>
      </c>
      <c r="M1534" s="15" t="str">
        <f t="shared" si="4"/>
        <v/>
      </c>
    </row>
    <row r="1535" ht="12.75" customHeight="1">
      <c r="H1535" s="12">
        <v>1000.0</v>
      </c>
      <c r="K1535" s="14" t="str">
        <f t="shared" si="2"/>
        <v>#DIV/0!</v>
      </c>
      <c r="L1535" s="15" t="str">
        <f t="shared" si="3"/>
        <v>Invalid</v>
      </c>
      <c r="M1535" s="15" t="str">
        <f t="shared" si="4"/>
        <v/>
      </c>
    </row>
    <row r="1536" ht="12.75" customHeight="1">
      <c r="H1536" s="12">
        <v>1000.0</v>
      </c>
      <c r="K1536" s="14" t="str">
        <f t="shared" si="2"/>
        <v>#DIV/0!</v>
      </c>
      <c r="L1536" s="15" t="str">
        <f t="shared" si="3"/>
        <v>Invalid</v>
      </c>
      <c r="M1536" s="15" t="str">
        <f t="shared" si="4"/>
        <v/>
      </c>
    </row>
    <row r="1537" ht="12.75" customHeight="1">
      <c r="H1537" s="12">
        <v>1000.0</v>
      </c>
      <c r="K1537" s="14" t="str">
        <f t="shared" si="2"/>
        <v>#DIV/0!</v>
      </c>
      <c r="L1537" s="15" t="str">
        <f t="shared" si="3"/>
        <v>Invalid</v>
      </c>
      <c r="M1537" s="15" t="str">
        <f t="shared" si="4"/>
        <v/>
      </c>
    </row>
    <row r="1538" ht="12.75" customHeight="1">
      <c r="H1538" s="12">
        <v>1000.0</v>
      </c>
      <c r="K1538" s="14" t="str">
        <f t="shared" si="2"/>
        <v>#DIV/0!</v>
      </c>
      <c r="L1538" s="15" t="str">
        <f t="shared" si="3"/>
        <v>Invalid</v>
      </c>
      <c r="M1538" s="15" t="str">
        <f t="shared" si="4"/>
        <v/>
      </c>
    </row>
    <row r="1539" ht="12.75" customHeight="1">
      <c r="H1539" s="12">
        <v>1000.0</v>
      </c>
      <c r="K1539" s="14" t="str">
        <f t="shared" si="2"/>
        <v>#DIV/0!</v>
      </c>
      <c r="L1539" s="15" t="str">
        <f t="shared" si="3"/>
        <v>Invalid</v>
      </c>
      <c r="M1539" s="15" t="str">
        <f t="shared" si="4"/>
        <v/>
      </c>
    </row>
    <row r="1540" ht="12.75" customHeight="1">
      <c r="H1540" s="12">
        <v>1000.0</v>
      </c>
      <c r="K1540" s="14" t="str">
        <f t="shared" si="2"/>
        <v>#DIV/0!</v>
      </c>
      <c r="L1540" s="15" t="str">
        <f t="shared" si="3"/>
        <v>Invalid</v>
      </c>
      <c r="M1540" s="15" t="str">
        <f t="shared" si="4"/>
        <v/>
      </c>
    </row>
    <row r="1541" ht="12.75" customHeight="1">
      <c r="H1541" s="12">
        <v>1000.0</v>
      </c>
      <c r="K1541" s="14" t="str">
        <f t="shared" si="2"/>
        <v>#DIV/0!</v>
      </c>
      <c r="L1541" s="15" t="str">
        <f t="shared" si="3"/>
        <v>Invalid</v>
      </c>
      <c r="M1541" s="15" t="str">
        <f t="shared" si="4"/>
        <v/>
      </c>
    </row>
    <row r="1542" ht="12.75" customHeight="1">
      <c r="H1542" s="12">
        <v>1000.0</v>
      </c>
      <c r="K1542" s="14" t="str">
        <f t="shared" si="2"/>
        <v>#DIV/0!</v>
      </c>
      <c r="L1542" s="15" t="str">
        <f t="shared" si="3"/>
        <v>Invalid</v>
      </c>
      <c r="M1542" s="15" t="str">
        <f t="shared" si="4"/>
        <v/>
      </c>
    </row>
    <row r="1543" ht="12.75" customHeight="1">
      <c r="H1543" s="12">
        <v>1000.0</v>
      </c>
      <c r="K1543" s="14" t="str">
        <f t="shared" si="2"/>
        <v>#DIV/0!</v>
      </c>
      <c r="L1543" s="15" t="str">
        <f t="shared" si="3"/>
        <v>Invalid</v>
      </c>
      <c r="M1543" s="15" t="str">
        <f t="shared" si="4"/>
        <v/>
      </c>
    </row>
    <row r="1544" ht="12.75" customHeight="1">
      <c r="H1544" s="12">
        <v>1000.0</v>
      </c>
      <c r="K1544" s="14" t="str">
        <f t="shared" si="2"/>
        <v>#DIV/0!</v>
      </c>
      <c r="L1544" s="15" t="str">
        <f t="shared" si="3"/>
        <v>Invalid</v>
      </c>
      <c r="M1544" s="15" t="str">
        <f t="shared" si="4"/>
        <v/>
      </c>
    </row>
    <row r="1545" ht="12.75" customHeight="1">
      <c r="H1545" s="12">
        <v>1000.0</v>
      </c>
      <c r="K1545" s="14" t="str">
        <f t="shared" si="2"/>
        <v>#DIV/0!</v>
      </c>
      <c r="L1545" s="15" t="str">
        <f t="shared" si="3"/>
        <v>Invalid</v>
      </c>
      <c r="M1545" s="15" t="str">
        <f t="shared" si="4"/>
        <v/>
      </c>
    </row>
    <row r="1546" ht="12.75" customHeight="1">
      <c r="H1546" s="12">
        <v>1000.0</v>
      </c>
      <c r="K1546" s="14" t="str">
        <f t="shared" si="2"/>
        <v>#DIV/0!</v>
      </c>
      <c r="L1546" s="15" t="str">
        <f t="shared" si="3"/>
        <v>Invalid</v>
      </c>
      <c r="M1546" s="15" t="str">
        <f t="shared" si="4"/>
        <v/>
      </c>
    </row>
    <row r="1547" ht="12.75" customHeight="1">
      <c r="H1547" s="12">
        <v>1000.0</v>
      </c>
      <c r="K1547" s="14" t="str">
        <f t="shared" si="2"/>
        <v>#DIV/0!</v>
      </c>
      <c r="L1547" s="15" t="str">
        <f t="shared" si="3"/>
        <v>Invalid</v>
      </c>
      <c r="M1547" s="15" t="str">
        <f t="shared" si="4"/>
        <v/>
      </c>
    </row>
    <row r="1548" ht="12.75" customHeight="1">
      <c r="H1548" s="12">
        <v>1000.0</v>
      </c>
      <c r="K1548" s="14" t="str">
        <f t="shared" si="2"/>
        <v>#DIV/0!</v>
      </c>
      <c r="L1548" s="15" t="str">
        <f t="shared" si="3"/>
        <v>Invalid</v>
      </c>
      <c r="M1548" s="15" t="str">
        <f t="shared" si="4"/>
        <v/>
      </c>
    </row>
    <row r="1549" ht="12.75" customHeight="1">
      <c r="H1549" s="12">
        <v>1000.0</v>
      </c>
      <c r="K1549" s="14" t="str">
        <f t="shared" si="2"/>
        <v>#DIV/0!</v>
      </c>
      <c r="L1549" s="15" t="str">
        <f t="shared" si="3"/>
        <v>Invalid</v>
      </c>
      <c r="M1549" s="15" t="str">
        <f t="shared" si="4"/>
        <v/>
      </c>
    </row>
    <row r="1550" ht="12.75" customHeight="1">
      <c r="H1550" s="12">
        <v>1000.0</v>
      </c>
      <c r="K1550" s="14" t="str">
        <f t="shared" si="2"/>
        <v>#DIV/0!</v>
      </c>
      <c r="L1550" s="15" t="str">
        <f t="shared" si="3"/>
        <v>Invalid</v>
      </c>
      <c r="M1550" s="15" t="str">
        <f t="shared" si="4"/>
        <v/>
      </c>
    </row>
    <row r="1551" ht="12.75" customHeight="1">
      <c r="H1551" s="12">
        <v>1000.0</v>
      </c>
      <c r="K1551" s="14" t="str">
        <f t="shared" si="2"/>
        <v>#DIV/0!</v>
      </c>
      <c r="L1551" s="15" t="str">
        <f t="shared" si="3"/>
        <v>Invalid</v>
      </c>
      <c r="M1551" s="15" t="str">
        <f t="shared" si="4"/>
        <v/>
      </c>
    </row>
    <row r="1552" ht="12.75" customHeight="1">
      <c r="H1552" s="12">
        <v>1000.0</v>
      </c>
      <c r="K1552" s="14" t="str">
        <f t="shared" si="2"/>
        <v>#DIV/0!</v>
      </c>
      <c r="L1552" s="15" t="str">
        <f t="shared" si="3"/>
        <v>Invalid</v>
      </c>
      <c r="M1552" s="15" t="str">
        <f t="shared" si="4"/>
        <v/>
      </c>
    </row>
    <row r="1553" ht="12.75" customHeight="1">
      <c r="H1553" s="12">
        <v>1000.0</v>
      </c>
      <c r="K1553" s="14" t="str">
        <f t="shared" si="2"/>
        <v>#DIV/0!</v>
      </c>
      <c r="L1553" s="15" t="str">
        <f t="shared" si="3"/>
        <v>Invalid</v>
      </c>
      <c r="M1553" s="15" t="str">
        <f t="shared" si="4"/>
        <v/>
      </c>
    </row>
    <row r="1554" ht="12.75" customHeight="1">
      <c r="H1554" s="12">
        <v>1000.0</v>
      </c>
      <c r="K1554" s="14" t="str">
        <f t="shared" si="2"/>
        <v>#DIV/0!</v>
      </c>
      <c r="L1554" s="15" t="str">
        <f t="shared" si="3"/>
        <v>Invalid</v>
      </c>
      <c r="M1554" s="15" t="str">
        <f t="shared" si="4"/>
        <v/>
      </c>
    </row>
    <row r="1555" ht="12.75" customHeight="1">
      <c r="H1555" s="12">
        <v>1000.0</v>
      </c>
      <c r="K1555" s="14" t="str">
        <f t="shared" si="2"/>
        <v>#DIV/0!</v>
      </c>
      <c r="L1555" s="15" t="str">
        <f t="shared" si="3"/>
        <v>Invalid</v>
      </c>
      <c r="M1555" s="15" t="str">
        <f t="shared" si="4"/>
        <v/>
      </c>
    </row>
    <row r="1556" ht="12.75" customHeight="1">
      <c r="H1556" s="12">
        <v>1000.0</v>
      </c>
      <c r="K1556" s="14" t="str">
        <f t="shared" si="2"/>
        <v>#DIV/0!</v>
      </c>
      <c r="L1556" s="15" t="str">
        <f t="shared" si="3"/>
        <v>Invalid</v>
      </c>
      <c r="M1556" s="15" t="str">
        <f t="shared" si="4"/>
        <v/>
      </c>
    </row>
    <row r="1557" ht="12.75" customHeight="1">
      <c r="H1557" s="12">
        <v>1000.0</v>
      </c>
      <c r="K1557" s="14" t="str">
        <f t="shared" si="2"/>
        <v>#DIV/0!</v>
      </c>
      <c r="L1557" s="15" t="str">
        <f t="shared" si="3"/>
        <v>Invalid</v>
      </c>
      <c r="M1557" s="15" t="str">
        <f t="shared" si="4"/>
        <v/>
      </c>
    </row>
    <row r="1558" ht="12.75" customHeight="1">
      <c r="H1558" s="12">
        <v>1000.0</v>
      </c>
      <c r="K1558" s="14" t="str">
        <f t="shared" si="2"/>
        <v>#DIV/0!</v>
      </c>
      <c r="L1558" s="15" t="str">
        <f t="shared" si="3"/>
        <v>Invalid</v>
      </c>
      <c r="M1558" s="15" t="str">
        <f t="shared" si="4"/>
        <v/>
      </c>
    </row>
    <row r="1559" ht="12.75" customHeight="1">
      <c r="H1559" s="12">
        <v>1000.0</v>
      </c>
      <c r="K1559" s="14" t="str">
        <f t="shared" si="2"/>
        <v>#DIV/0!</v>
      </c>
      <c r="L1559" s="15" t="str">
        <f t="shared" si="3"/>
        <v>Invalid</v>
      </c>
      <c r="M1559" s="15" t="str">
        <f t="shared" si="4"/>
        <v/>
      </c>
    </row>
    <row r="1560" ht="12.75" customHeight="1">
      <c r="H1560" s="12">
        <v>1000.0</v>
      </c>
      <c r="K1560" s="14" t="str">
        <f t="shared" si="2"/>
        <v>#DIV/0!</v>
      </c>
      <c r="L1560" s="15" t="str">
        <f t="shared" si="3"/>
        <v>Invalid</v>
      </c>
      <c r="M1560" s="15" t="str">
        <f t="shared" si="4"/>
        <v/>
      </c>
    </row>
    <row r="1561" ht="12.75" customHeight="1">
      <c r="H1561" s="12">
        <v>1000.0</v>
      </c>
      <c r="K1561" s="14" t="str">
        <f t="shared" si="2"/>
        <v>#DIV/0!</v>
      </c>
      <c r="L1561" s="15" t="str">
        <f t="shared" si="3"/>
        <v>Invalid</v>
      </c>
      <c r="M1561" s="15" t="str">
        <f t="shared" si="4"/>
        <v/>
      </c>
    </row>
    <row r="1562" ht="12.75" customHeight="1">
      <c r="H1562" s="12">
        <v>1000.0</v>
      </c>
      <c r="K1562" s="14" t="str">
        <f t="shared" si="2"/>
        <v>#DIV/0!</v>
      </c>
      <c r="L1562" s="15" t="str">
        <f t="shared" si="3"/>
        <v>Invalid</v>
      </c>
      <c r="M1562" s="15" t="str">
        <f t="shared" si="4"/>
        <v/>
      </c>
    </row>
    <row r="1563" ht="12.75" customHeight="1">
      <c r="H1563" s="12">
        <v>1000.0</v>
      </c>
      <c r="K1563" s="14" t="str">
        <f t="shared" si="2"/>
        <v>#DIV/0!</v>
      </c>
      <c r="L1563" s="15" t="str">
        <f t="shared" si="3"/>
        <v>Invalid</v>
      </c>
      <c r="M1563" s="15" t="str">
        <f t="shared" si="4"/>
        <v/>
      </c>
    </row>
    <row r="1564" ht="12.75" customHeight="1">
      <c r="H1564" s="12">
        <v>1000.0</v>
      </c>
      <c r="K1564" s="14" t="str">
        <f t="shared" si="2"/>
        <v>#DIV/0!</v>
      </c>
      <c r="L1564" s="15" t="str">
        <f t="shared" si="3"/>
        <v>Invalid</v>
      </c>
      <c r="M1564" s="15" t="str">
        <f t="shared" si="4"/>
        <v/>
      </c>
    </row>
    <row r="1565" ht="12.75" customHeight="1">
      <c r="H1565" s="12">
        <v>1000.0</v>
      </c>
      <c r="K1565" s="14" t="str">
        <f t="shared" si="2"/>
        <v>#DIV/0!</v>
      </c>
      <c r="L1565" s="15" t="str">
        <f t="shared" si="3"/>
        <v>Invalid</v>
      </c>
      <c r="M1565" s="15" t="str">
        <f t="shared" si="4"/>
        <v/>
      </c>
    </row>
    <row r="1566" ht="12.75" customHeight="1">
      <c r="H1566" s="12">
        <v>1000.0</v>
      </c>
      <c r="K1566" s="14" t="str">
        <f t="shared" si="2"/>
        <v>#DIV/0!</v>
      </c>
      <c r="L1566" s="15" t="str">
        <f t="shared" si="3"/>
        <v>Invalid</v>
      </c>
      <c r="M1566" s="15" t="str">
        <f t="shared" si="4"/>
        <v/>
      </c>
    </row>
    <row r="1567" ht="12.75" customHeight="1">
      <c r="H1567" s="12">
        <v>1000.0</v>
      </c>
      <c r="K1567" s="14" t="str">
        <f t="shared" si="2"/>
        <v>#DIV/0!</v>
      </c>
      <c r="L1567" s="15" t="str">
        <f t="shared" si="3"/>
        <v>Invalid</v>
      </c>
      <c r="M1567" s="15" t="str">
        <f t="shared" si="4"/>
        <v/>
      </c>
    </row>
    <row r="1568" ht="12.75" customHeight="1">
      <c r="H1568" s="12">
        <v>1000.0</v>
      </c>
      <c r="K1568" s="14" t="str">
        <f t="shared" si="2"/>
        <v>#DIV/0!</v>
      </c>
      <c r="L1568" s="15" t="str">
        <f t="shared" si="3"/>
        <v>Invalid</v>
      </c>
      <c r="M1568" s="15" t="str">
        <f t="shared" si="4"/>
        <v/>
      </c>
    </row>
    <row r="1569" ht="12.75" customHeight="1">
      <c r="H1569" s="12">
        <v>1000.0</v>
      </c>
      <c r="K1569" s="14" t="str">
        <f t="shared" si="2"/>
        <v>#DIV/0!</v>
      </c>
      <c r="L1569" s="15" t="str">
        <f t="shared" si="3"/>
        <v>Invalid</v>
      </c>
      <c r="M1569" s="15" t="str">
        <f t="shared" si="4"/>
        <v/>
      </c>
    </row>
    <row r="1570" ht="12.75" customHeight="1">
      <c r="H1570" s="12">
        <v>1000.0</v>
      </c>
      <c r="K1570" s="14" t="str">
        <f t="shared" si="2"/>
        <v>#DIV/0!</v>
      </c>
      <c r="L1570" s="15" t="str">
        <f t="shared" si="3"/>
        <v>Invalid</v>
      </c>
      <c r="M1570" s="15" t="str">
        <f t="shared" si="4"/>
        <v/>
      </c>
    </row>
    <row r="1571" ht="12.75" customHeight="1">
      <c r="H1571" s="12">
        <v>1000.0</v>
      </c>
      <c r="K1571" s="14" t="str">
        <f t="shared" si="2"/>
        <v>#DIV/0!</v>
      </c>
      <c r="L1571" s="15" t="str">
        <f t="shared" si="3"/>
        <v>Invalid</v>
      </c>
      <c r="M1571" s="15" t="str">
        <f t="shared" si="4"/>
        <v/>
      </c>
    </row>
    <row r="1572" ht="12.75" customHeight="1">
      <c r="H1572" s="12">
        <v>1000.0</v>
      </c>
      <c r="K1572" s="14" t="str">
        <f t="shared" si="2"/>
        <v>#DIV/0!</v>
      </c>
      <c r="L1572" s="15" t="str">
        <f t="shared" si="3"/>
        <v>Invalid</v>
      </c>
      <c r="M1572" s="15" t="str">
        <f t="shared" si="4"/>
        <v/>
      </c>
    </row>
    <row r="1573" ht="12.75" customHeight="1">
      <c r="H1573" s="12">
        <v>1000.0</v>
      </c>
      <c r="K1573" s="14" t="str">
        <f t="shared" si="2"/>
        <v>#DIV/0!</v>
      </c>
      <c r="L1573" s="15" t="str">
        <f t="shared" si="3"/>
        <v>Invalid</v>
      </c>
      <c r="M1573" s="15" t="str">
        <f t="shared" si="4"/>
        <v/>
      </c>
    </row>
    <row r="1574" ht="12.75" customHeight="1">
      <c r="H1574" s="12">
        <v>1000.0</v>
      </c>
      <c r="K1574" s="14" t="str">
        <f t="shared" si="2"/>
        <v>#DIV/0!</v>
      </c>
      <c r="L1574" s="15" t="str">
        <f t="shared" si="3"/>
        <v>Invalid</v>
      </c>
      <c r="M1574" s="15" t="str">
        <f t="shared" si="4"/>
        <v/>
      </c>
    </row>
    <row r="1575" ht="12.75" customHeight="1">
      <c r="H1575" s="12">
        <v>1000.0</v>
      </c>
      <c r="K1575" s="14" t="str">
        <f t="shared" si="2"/>
        <v>#DIV/0!</v>
      </c>
      <c r="L1575" s="15" t="str">
        <f t="shared" si="3"/>
        <v>Invalid</v>
      </c>
      <c r="M1575" s="15" t="str">
        <f t="shared" si="4"/>
        <v/>
      </c>
    </row>
    <row r="1576" ht="12.75" customHeight="1">
      <c r="H1576" s="12">
        <v>1000.0</v>
      </c>
      <c r="K1576" s="14" t="str">
        <f t="shared" si="2"/>
        <v>#DIV/0!</v>
      </c>
      <c r="L1576" s="15" t="str">
        <f t="shared" si="3"/>
        <v>Invalid</v>
      </c>
      <c r="M1576" s="15" t="str">
        <f t="shared" si="4"/>
        <v/>
      </c>
    </row>
    <row r="1577" ht="12.75" customHeight="1">
      <c r="H1577" s="12">
        <v>1000.0</v>
      </c>
      <c r="K1577" s="14" t="str">
        <f t="shared" si="2"/>
        <v>#DIV/0!</v>
      </c>
      <c r="L1577" s="15" t="str">
        <f t="shared" si="3"/>
        <v>Invalid</v>
      </c>
      <c r="M1577" s="15" t="str">
        <f t="shared" si="4"/>
        <v/>
      </c>
    </row>
    <row r="1578" ht="12.75" customHeight="1">
      <c r="H1578" s="12">
        <v>1000.0</v>
      </c>
      <c r="K1578" s="14" t="str">
        <f t="shared" si="2"/>
        <v>#DIV/0!</v>
      </c>
      <c r="L1578" s="15" t="str">
        <f t="shared" si="3"/>
        <v>Invalid</v>
      </c>
      <c r="M1578" s="15" t="str">
        <f t="shared" si="4"/>
        <v/>
      </c>
    </row>
    <row r="1579" ht="12.75" customHeight="1">
      <c r="H1579" s="12">
        <v>1000.0</v>
      </c>
      <c r="K1579" s="14" t="str">
        <f t="shared" si="2"/>
        <v>#DIV/0!</v>
      </c>
      <c r="L1579" s="15" t="str">
        <f t="shared" si="3"/>
        <v>Invalid</v>
      </c>
      <c r="M1579" s="15" t="str">
        <f t="shared" si="4"/>
        <v/>
      </c>
    </row>
    <row r="1580" ht="12.75" customHeight="1">
      <c r="H1580" s="12">
        <v>1000.0</v>
      </c>
      <c r="K1580" s="14" t="str">
        <f t="shared" si="2"/>
        <v>#DIV/0!</v>
      </c>
      <c r="L1580" s="15" t="str">
        <f t="shared" si="3"/>
        <v>Invalid</v>
      </c>
      <c r="M1580" s="15" t="str">
        <f t="shared" si="4"/>
        <v/>
      </c>
    </row>
    <row r="1581" ht="12.75" customHeight="1">
      <c r="H1581" s="12">
        <v>1000.0</v>
      </c>
      <c r="K1581" s="14" t="str">
        <f t="shared" si="2"/>
        <v>#DIV/0!</v>
      </c>
      <c r="L1581" s="15" t="str">
        <f t="shared" si="3"/>
        <v>Invalid</v>
      </c>
      <c r="M1581" s="15" t="str">
        <f t="shared" si="4"/>
        <v/>
      </c>
    </row>
    <row r="1582" ht="12.75" customHeight="1">
      <c r="H1582" s="12">
        <v>1000.0</v>
      </c>
      <c r="K1582" s="14" t="str">
        <f t="shared" si="2"/>
        <v>#DIV/0!</v>
      </c>
      <c r="L1582" s="15" t="str">
        <f t="shared" si="3"/>
        <v>Invalid</v>
      </c>
      <c r="M1582" s="15" t="str">
        <f t="shared" si="4"/>
        <v/>
      </c>
    </row>
    <row r="1583" ht="12.75" customHeight="1">
      <c r="H1583" s="12">
        <v>1000.0</v>
      </c>
      <c r="K1583" s="14" t="str">
        <f t="shared" si="2"/>
        <v>#DIV/0!</v>
      </c>
      <c r="L1583" s="15" t="str">
        <f t="shared" si="3"/>
        <v>Invalid</v>
      </c>
      <c r="M1583" s="15" t="str">
        <f t="shared" si="4"/>
        <v/>
      </c>
    </row>
    <row r="1584" ht="12.75" customHeight="1">
      <c r="H1584" s="12">
        <v>1000.0</v>
      </c>
      <c r="K1584" s="14" t="str">
        <f t="shared" si="2"/>
        <v>#DIV/0!</v>
      </c>
      <c r="L1584" s="15" t="str">
        <f t="shared" si="3"/>
        <v>Invalid</v>
      </c>
      <c r="M1584" s="15" t="str">
        <f t="shared" si="4"/>
        <v/>
      </c>
    </row>
    <row r="1585" ht="12.75" customHeight="1">
      <c r="H1585" s="12">
        <v>1000.0</v>
      </c>
      <c r="K1585" s="14" t="str">
        <f t="shared" si="2"/>
        <v>#DIV/0!</v>
      </c>
      <c r="L1585" s="15" t="str">
        <f t="shared" si="3"/>
        <v>Invalid</v>
      </c>
      <c r="M1585" s="15" t="str">
        <f t="shared" si="4"/>
        <v/>
      </c>
    </row>
    <row r="1586" ht="12.75" customHeight="1">
      <c r="H1586" s="12">
        <v>1000.0</v>
      </c>
      <c r="K1586" s="14" t="str">
        <f t="shared" si="2"/>
        <v>#DIV/0!</v>
      </c>
      <c r="L1586" s="15" t="str">
        <f t="shared" si="3"/>
        <v>Invalid</v>
      </c>
      <c r="M1586" s="15" t="str">
        <f t="shared" si="4"/>
        <v/>
      </c>
    </row>
    <row r="1587" ht="12.75" customHeight="1">
      <c r="H1587" s="12">
        <v>1000.0</v>
      </c>
      <c r="K1587" s="14" t="str">
        <f t="shared" si="2"/>
        <v>#DIV/0!</v>
      </c>
      <c r="L1587" s="15" t="str">
        <f t="shared" si="3"/>
        <v>Invalid</v>
      </c>
      <c r="M1587" s="15" t="str">
        <f t="shared" si="4"/>
        <v/>
      </c>
    </row>
    <row r="1588" ht="12.75" customHeight="1">
      <c r="H1588" s="12">
        <v>1000.0</v>
      </c>
      <c r="K1588" s="14" t="str">
        <f t="shared" si="2"/>
        <v>#DIV/0!</v>
      </c>
      <c r="L1588" s="15" t="str">
        <f t="shared" si="3"/>
        <v>Invalid</v>
      </c>
      <c r="M1588" s="15" t="str">
        <f t="shared" si="4"/>
        <v/>
      </c>
    </row>
    <row r="1589" ht="12.75" customHeight="1">
      <c r="H1589" s="12">
        <v>1000.0</v>
      </c>
      <c r="K1589" s="14" t="str">
        <f t="shared" si="2"/>
        <v>#DIV/0!</v>
      </c>
      <c r="L1589" s="15" t="str">
        <f t="shared" si="3"/>
        <v>Invalid</v>
      </c>
      <c r="M1589" s="15" t="str">
        <f t="shared" si="4"/>
        <v/>
      </c>
    </row>
    <row r="1590" ht="12.75" customHeight="1">
      <c r="H1590" s="12">
        <v>1000.0</v>
      </c>
      <c r="K1590" s="14" t="str">
        <f t="shared" si="2"/>
        <v>#DIV/0!</v>
      </c>
      <c r="L1590" s="15" t="str">
        <f t="shared" si="3"/>
        <v>Invalid</v>
      </c>
      <c r="M1590" s="15" t="str">
        <f t="shared" si="4"/>
        <v/>
      </c>
    </row>
    <row r="1591" ht="12.75" customHeight="1">
      <c r="H1591" s="12">
        <v>1000.0</v>
      </c>
      <c r="K1591" s="14" t="str">
        <f t="shared" si="2"/>
        <v>#DIV/0!</v>
      </c>
      <c r="L1591" s="15" t="str">
        <f t="shared" si="3"/>
        <v>Invalid</v>
      </c>
      <c r="M1591" s="15" t="str">
        <f t="shared" si="4"/>
        <v/>
      </c>
    </row>
    <row r="1592" ht="12.75" customHeight="1">
      <c r="H1592" s="12">
        <v>1000.0</v>
      </c>
      <c r="K1592" s="14" t="str">
        <f t="shared" si="2"/>
        <v>#DIV/0!</v>
      </c>
      <c r="L1592" s="15" t="str">
        <f t="shared" si="3"/>
        <v>Invalid</v>
      </c>
      <c r="M1592" s="15" t="str">
        <f t="shared" si="4"/>
        <v/>
      </c>
    </row>
    <row r="1593" ht="12.75" customHeight="1">
      <c r="H1593" s="12">
        <v>1000.0</v>
      </c>
      <c r="K1593" s="14" t="str">
        <f t="shared" si="2"/>
        <v>#DIV/0!</v>
      </c>
      <c r="L1593" s="15" t="str">
        <f t="shared" si="3"/>
        <v>Invalid</v>
      </c>
      <c r="M1593" s="15" t="str">
        <f t="shared" si="4"/>
        <v/>
      </c>
    </row>
    <row r="1594" ht="12.75" customHeight="1">
      <c r="H1594" s="12">
        <v>1000.0</v>
      </c>
      <c r="K1594" s="14" t="str">
        <f t="shared" si="2"/>
        <v>#DIV/0!</v>
      </c>
      <c r="L1594" s="15" t="str">
        <f t="shared" si="3"/>
        <v>Invalid</v>
      </c>
      <c r="M1594" s="15" t="str">
        <f t="shared" si="4"/>
        <v/>
      </c>
    </row>
    <row r="1595" ht="12.75" customHeight="1">
      <c r="H1595" s="12">
        <v>1000.0</v>
      </c>
      <c r="K1595" s="14" t="str">
        <f t="shared" si="2"/>
        <v>#DIV/0!</v>
      </c>
      <c r="L1595" s="15" t="str">
        <f t="shared" si="3"/>
        <v>Invalid</v>
      </c>
      <c r="M1595" s="15" t="str">
        <f t="shared" si="4"/>
        <v/>
      </c>
    </row>
    <row r="1596" ht="12.75" customHeight="1">
      <c r="H1596" s="12">
        <v>1000.0</v>
      </c>
      <c r="K1596" s="14" t="str">
        <f t="shared" si="2"/>
        <v>#DIV/0!</v>
      </c>
      <c r="L1596" s="15" t="str">
        <f t="shared" si="3"/>
        <v>Invalid</v>
      </c>
      <c r="M1596" s="15" t="str">
        <f t="shared" si="4"/>
        <v/>
      </c>
    </row>
    <row r="1597" ht="12.75" customHeight="1">
      <c r="H1597" s="12">
        <v>1000.0</v>
      </c>
      <c r="K1597" s="14" t="str">
        <f t="shared" si="2"/>
        <v>#DIV/0!</v>
      </c>
      <c r="L1597" s="15" t="str">
        <f t="shared" si="3"/>
        <v>Invalid</v>
      </c>
      <c r="M1597" s="15" t="str">
        <f t="shared" si="4"/>
        <v/>
      </c>
    </row>
    <row r="1598" ht="12.75" customHeight="1">
      <c r="H1598" s="12">
        <v>1000.0</v>
      </c>
      <c r="K1598" s="14" t="str">
        <f t="shared" si="2"/>
        <v>#DIV/0!</v>
      </c>
      <c r="L1598" s="15" t="str">
        <f t="shared" si="3"/>
        <v>Invalid</v>
      </c>
      <c r="M1598" s="15" t="str">
        <f t="shared" si="4"/>
        <v/>
      </c>
    </row>
    <row r="1599" ht="12.75" customHeight="1">
      <c r="H1599" s="12">
        <v>1000.0</v>
      </c>
      <c r="K1599" s="14" t="str">
        <f t="shared" si="2"/>
        <v>#DIV/0!</v>
      </c>
      <c r="L1599" s="15" t="str">
        <f t="shared" si="3"/>
        <v>Invalid</v>
      </c>
      <c r="M1599" s="15" t="str">
        <f t="shared" si="4"/>
        <v/>
      </c>
    </row>
    <row r="1600" ht="12.75" customHeight="1">
      <c r="H1600" s="12">
        <v>1000.0</v>
      </c>
      <c r="K1600" s="14" t="str">
        <f t="shared" si="2"/>
        <v>#DIV/0!</v>
      </c>
      <c r="L1600" s="15" t="str">
        <f t="shared" si="3"/>
        <v>Invalid</v>
      </c>
      <c r="M1600" s="15" t="str">
        <f t="shared" si="4"/>
        <v/>
      </c>
    </row>
    <row r="1601" ht="12.75" customHeight="1">
      <c r="H1601" s="12">
        <v>1000.0</v>
      </c>
      <c r="K1601" s="14" t="str">
        <f t="shared" si="2"/>
        <v>#DIV/0!</v>
      </c>
      <c r="L1601" s="15" t="str">
        <f t="shared" si="3"/>
        <v>Invalid</v>
      </c>
      <c r="M1601" s="15" t="str">
        <f t="shared" si="4"/>
        <v/>
      </c>
    </row>
    <row r="1602" ht="12.75" customHeight="1">
      <c r="H1602" s="12">
        <v>1000.0</v>
      </c>
      <c r="K1602" s="14" t="str">
        <f t="shared" si="2"/>
        <v>#DIV/0!</v>
      </c>
      <c r="L1602" s="15" t="str">
        <f t="shared" si="3"/>
        <v>Invalid</v>
      </c>
      <c r="M1602" s="15" t="str">
        <f t="shared" si="4"/>
        <v/>
      </c>
    </row>
    <row r="1603" ht="12.75" customHeight="1">
      <c r="H1603" s="12">
        <v>1000.0</v>
      </c>
      <c r="K1603" s="14" t="str">
        <f t="shared" si="2"/>
        <v>#DIV/0!</v>
      </c>
      <c r="L1603" s="15" t="str">
        <f t="shared" si="3"/>
        <v>Invalid</v>
      </c>
      <c r="M1603" s="15" t="str">
        <f t="shared" si="4"/>
        <v/>
      </c>
    </row>
    <row r="1604" ht="12.75" customHeight="1">
      <c r="H1604" s="12">
        <v>1000.0</v>
      </c>
      <c r="K1604" s="14" t="str">
        <f t="shared" si="2"/>
        <v>#DIV/0!</v>
      </c>
      <c r="L1604" s="15" t="str">
        <f t="shared" si="3"/>
        <v>Invalid</v>
      </c>
      <c r="M1604" s="15" t="str">
        <f t="shared" si="4"/>
        <v/>
      </c>
    </row>
    <row r="1605" ht="12.75" customHeight="1">
      <c r="H1605" s="12">
        <v>1000.0</v>
      </c>
      <c r="K1605" s="14" t="str">
        <f t="shared" si="2"/>
        <v>#DIV/0!</v>
      </c>
      <c r="L1605" s="15" t="str">
        <f t="shared" si="3"/>
        <v>Invalid</v>
      </c>
      <c r="M1605" s="15" t="str">
        <f t="shared" si="4"/>
        <v/>
      </c>
    </row>
    <row r="1606" ht="12.75" customHeight="1">
      <c r="H1606" s="12">
        <v>1000.0</v>
      </c>
      <c r="K1606" s="14" t="str">
        <f t="shared" si="2"/>
        <v>#DIV/0!</v>
      </c>
      <c r="L1606" s="15" t="str">
        <f t="shared" si="3"/>
        <v>Invalid</v>
      </c>
      <c r="M1606" s="15" t="str">
        <f t="shared" si="4"/>
        <v/>
      </c>
    </row>
    <row r="1607" ht="12.75" customHeight="1">
      <c r="H1607" s="12">
        <v>1000.0</v>
      </c>
      <c r="K1607" s="14" t="str">
        <f t="shared" si="2"/>
        <v>#DIV/0!</v>
      </c>
      <c r="L1607" s="15" t="str">
        <f t="shared" si="3"/>
        <v>Invalid</v>
      </c>
      <c r="M1607" s="15" t="str">
        <f t="shared" si="4"/>
        <v/>
      </c>
    </row>
    <row r="1608" ht="12.75" customHeight="1">
      <c r="H1608" s="12">
        <v>1000.0</v>
      </c>
      <c r="K1608" s="14" t="str">
        <f t="shared" si="2"/>
        <v>#DIV/0!</v>
      </c>
      <c r="L1608" s="15" t="str">
        <f t="shared" si="3"/>
        <v>Invalid</v>
      </c>
      <c r="M1608" s="15" t="str">
        <f t="shared" si="4"/>
        <v/>
      </c>
    </row>
    <row r="1609" ht="12.75" customHeight="1">
      <c r="H1609" s="12">
        <v>1000.0</v>
      </c>
      <c r="K1609" s="14" t="str">
        <f t="shared" si="2"/>
        <v>#DIV/0!</v>
      </c>
      <c r="L1609" s="15" t="str">
        <f t="shared" si="3"/>
        <v>Invalid</v>
      </c>
      <c r="M1609" s="15" t="str">
        <f t="shared" si="4"/>
        <v/>
      </c>
    </row>
    <row r="1610" ht="12.75" customHeight="1">
      <c r="H1610" s="12">
        <v>1000.0</v>
      </c>
      <c r="K1610" s="14" t="str">
        <f t="shared" si="2"/>
        <v>#DIV/0!</v>
      </c>
      <c r="L1610" s="15" t="str">
        <f t="shared" si="3"/>
        <v>Invalid</v>
      </c>
      <c r="M1610" s="15" t="str">
        <f t="shared" si="4"/>
        <v/>
      </c>
    </row>
    <row r="1611" ht="12.75" customHeight="1">
      <c r="H1611" s="12">
        <v>1000.0</v>
      </c>
      <c r="K1611" s="14" t="str">
        <f t="shared" si="2"/>
        <v>#DIV/0!</v>
      </c>
      <c r="L1611" s="15" t="str">
        <f t="shared" si="3"/>
        <v>Invalid</v>
      </c>
      <c r="M1611" s="15" t="str">
        <f t="shared" si="4"/>
        <v/>
      </c>
    </row>
    <row r="1612" ht="12.75" customHeight="1">
      <c r="H1612" s="12">
        <v>1000.0</v>
      </c>
      <c r="K1612" s="14" t="str">
        <f t="shared" si="2"/>
        <v>#DIV/0!</v>
      </c>
      <c r="L1612" s="15" t="str">
        <f t="shared" si="3"/>
        <v>Invalid</v>
      </c>
      <c r="M1612" s="15" t="str">
        <f t="shared" si="4"/>
        <v/>
      </c>
    </row>
    <row r="1613" ht="12.75" customHeight="1">
      <c r="H1613" s="12">
        <v>1000.0</v>
      </c>
      <c r="K1613" s="14" t="str">
        <f t="shared" si="2"/>
        <v>#DIV/0!</v>
      </c>
      <c r="L1613" s="15" t="str">
        <f t="shared" si="3"/>
        <v>Invalid</v>
      </c>
      <c r="M1613" s="15" t="str">
        <f t="shared" si="4"/>
        <v/>
      </c>
    </row>
    <row r="1614" ht="12.75" customHeight="1">
      <c r="H1614" s="12">
        <v>1000.0</v>
      </c>
      <c r="K1614" s="14" t="str">
        <f t="shared" si="2"/>
        <v>#DIV/0!</v>
      </c>
      <c r="L1614" s="15" t="str">
        <f t="shared" si="3"/>
        <v>Invalid</v>
      </c>
      <c r="M1614" s="15" t="str">
        <f t="shared" si="4"/>
        <v/>
      </c>
    </row>
    <row r="1615" ht="12.75" customHeight="1">
      <c r="H1615" s="12">
        <v>1000.0</v>
      </c>
      <c r="K1615" s="14" t="str">
        <f t="shared" si="2"/>
        <v>#DIV/0!</v>
      </c>
      <c r="L1615" s="15" t="str">
        <f t="shared" si="3"/>
        <v>Invalid</v>
      </c>
      <c r="M1615" s="15" t="str">
        <f t="shared" si="4"/>
        <v/>
      </c>
    </row>
    <row r="1616" ht="12.75" customHeight="1">
      <c r="H1616" s="12">
        <v>1000.0</v>
      </c>
      <c r="K1616" s="14" t="str">
        <f t="shared" si="2"/>
        <v>#DIV/0!</v>
      </c>
      <c r="L1616" s="15" t="str">
        <f t="shared" si="3"/>
        <v>Invalid</v>
      </c>
      <c r="M1616" s="15" t="str">
        <f t="shared" si="4"/>
        <v/>
      </c>
    </row>
    <row r="1617" ht="12.75" customHeight="1">
      <c r="H1617" s="12">
        <v>1000.0</v>
      </c>
      <c r="K1617" s="14" t="str">
        <f t="shared" si="2"/>
        <v>#DIV/0!</v>
      </c>
      <c r="L1617" s="15" t="str">
        <f t="shared" si="3"/>
        <v>Invalid</v>
      </c>
      <c r="M1617" s="15" t="str">
        <f t="shared" si="4"/>
        <v/>
      </c>
    </row>
    <row r="1618" ht="12.75" customHeight="1">
      <c r="H1618" s="12">
        <v>1000.0</v>
      </c>
      <c r="K1618" s="14" t="str">
        <f t="shared" si="2"/>
        <v>#DIV/0!</v>
      </c>
      <c r="L1618" s="15" t="str">
        <f t="shared" si="3"/>
        <v>Invalid</v>
      </c>
      <c r="M1618" s="15" t="str">
        <f t="shared" si="4"/>
        <v/>
      </c>
    </row>
    <row r="1619" ht="12.75" customHeight="1">
      <c r="H1619" s="12">
        <v>1000.0</v>
      </c>
      <c r="K1619" s="14" t="str">
        <f t="shared" si="2"/>
        <v>#DIV/0!</v>
      </c>
      <c r="L1619" s="15" t="str">
        <f t="shared" si="3"/>
        <v>Invalid</v>
      </c>
      <c r="M1619" s="15" t="str">
        <f t="shared" si="4"/>
        <v/>
      </c>
    </row>
    <row r="1620" ht="12.75" customHeight="1">
      <c r="H1620" s="12">
        <v>1000.0</v>
      </c>
      <c r="K1620" s="14" t="str">
        <f t="shared" si="2"/>
        <v>#DIV/0!</v>
      </c>
      <c r="L1620" s="15" t="str">
        <f t="shared" si="3"/>
        <v>Invalid</v>
      </c>
      <c r="M1620" s="15" t="str">
        <f t="shared" si="4"/>
        <v/>
      </c>
    </row>
    <row r="1621" ht="12.75" customHeight="1">
      <c r="H1621" s="12">
        <v>1000.0</v>
      </c>
      <c r="K1621" s="14" t="str">
        <f t="shared" si="2"/>
        <v>#DIV/0!</v>
      </c>
      <c r="L1621" s="15" t="str">
        <f t="shared" si="3"/>
        <v>Invalid</v>
      </c>
      <c r="M1621" s="15" t="str">
        <f t="shared" si="4"/>
        <v/>
      </c>
    </row>
    <row r="1622" ht="12.75" customHeight="1">
      <c r="H1622" s="12">
        <v>1000.0</v>
      </c>
      <c r="K1622" s="14" t="str">
        <f t="shared" si="2"/>
        <v>#DIV/0!</v>
      </c>
      <c r="L1622" s="15" t="str">
        <f t="shared" si="3"/>
        <v>Invalid</v>
      </c>
      <c r="M1622" s="15" t="str">
        <f t="shared" si="4"/>
        <v/>
      </c>
    </row>
    <row r="1623" ht="12.75" customHeight="1">
      <c r="H1623" s="12">
        <v>1000.0</v>
      </c>
      <c r="K1623" s="14" t="str">
        <f t="shared" si="2"/>
        <v>#DIV/0!</v>
      </c>
      <c r="L1623" s="15" t="str">
        <f t="shared" si="3"/>
        <v>Invalid</v>
      </c>
      <c r="M1623" s="15" t="str">
        <f t="shared" si="4"/>
        <v/>
      </c>
    </row>
    <row r="1624" ht="12.75" customHeight="1">
      <c r="H1624" s="12">
        <v>1000.0</v>
      </c>
      <c r="K1624" s="14" t="str">
        <f t="shared" si="2"/>
        <v>#DIV/0!</v>
      </c>
      <c r="L1624" s="15" t="str">
        <f t="shared" si="3"/>
        <v>Invalid</v>
      </c>
      <c r="M1624" s="15" t="str">
        <f t="shared" si="4"/>
        <v/>
      </c>
    </row>
    <row r="1625" ht="12.75" customHeight="1">
      <c r="H1625" s="12">
        <v>1000.0</v>
      </c>
      <c r="K1625" s="14" t="str">
        <f t="shared" si="2"/>
        <v>#DIV/0!</v>
      </c>
      <c r="L1625" s="15" t="str">
        <f t="shared" si="3"/>
        <v>Invalid</v>
      </c>
      <c r="M1625" s="15" t="str">
        <f t="shared" si="4"/>
        <v/>
      </c>
    </row>
    <row r="1626" ht="12.75" customHeight="1">
      <c r="H1626" s="12">
        <v>1000.0</v>
      </c>
      <c r="K1626" s="14" t="str">
        <f t="shared" si="2"/>
        <v>#DIV/0!</v>
      </c>
      <c r="L1626" s="15" t="str">
        <f t="shared" si="3"/>
        <v>Invalid</v>
      </c>
      <c r="M1626" s="15" t="str">
        <f t="shared" si="4"/>
        <v/>
      </c>
    </row>
    <row r="1627" ht="12.75" customHeight="1">
      <c r="H1627" s="12">
        <v>1000.0</v>
      </c>
      <c r="K1627" s="14" t="str">
        <f t="shared" si="2"/>
        <v>#DIV/0!</v>
      </c>
      <c r="L1627" s="15" t="str">
        <f t="shared" si="3"/>
        <v>Invalid</v>
      </c>
      <c r="M1627" s="15" t="str">
        <f t="shared" si="4"/>
        <v/>
      </c>
    </row>
    <row r="1628" ht="12.75" customHeight="1">
      <c r="H1628" s="12">
        <v>1000.0</v>
      </c>
      <c r="K1628" s="14" t="str">
        <f t="shared" si="2"/>
        <v>#DIV/0!</v>
      </c>
      <c r="L1628" s="15" t="str">
        <f t="shared" si="3"/>
        <v>Invalid</v>
      </c>
      <c r="M1628" s="15" t="str">
        <f t="shared" si="4"/>
        <v/>
      </c>
    </row>
    <row r="1629" ht="12.75" customHeight="1">
      <c r="H1629" s="12">
        <v>1000.0</v>
      </c>
      <c r="K1629" s="14" t="str">
        <f t="shared" si="2"/>
        <v>#DIV/0!</v>
      </c>
      <c r="L1629" s="15" t="str">
        <f t="shared" si="3"/>
        <v>Invalid</v>
      </c>
      <c r="M1629" s="15" t="str">
        <f t="shared" si="4"/>
        <v/>
      </c>
    </row>
    <row r="1630" ht="12.75" customHeight="1">
      <c r="H1630" s="12">
        <v>1000.0</v>
      </c>
      <c r="K1630" s="14" t="str">
        <f t="shared" si="2"/>
        <v>#DIV/0!</v>
      </c>
      <c r="L1630" s="15" t="str">
        <f t="shared" si="3"/>
        <v>Invalid</v>
      </c>
      <c r="M1630" s="15" t="str">
        <f t="shared" si="4"/>
        <v/>
      </c>
    </row>
    <row r="1631" ht="12.75" customHeight="1">
      <c r="H1631" s="12">
        <v>1000.0</v>
      </c>
      <c r="K1631" s="14" t="str">
        <f t="shared" si="2"/>
        <v>#DIV/0!</v>
      </c>
      <c r="L1631" s="15" t="str">
        <f t="shared" si="3"/>
        <v>Invalid</v>
      </c>
      <c r="M1631" s="15" t="str">
        <f t="shared" si="4"/>
        <v/>
      </c>
    </row>
    <row r="1632" ht="12.75" customHeight="1">
      <c r="H1632" s="12">
        <v>1000.0</v>
      </c>
      <c r="K1632" s="14" t="str">
        <f t="shared" si="2"/>
        <v>#DIV/0!</v>
      </c>
      <c r="L1632" s="15" t="str">
        <f t="shared" si="3"/>
        <v>Invalid</v>
      </c>
      <c r="M1632" s="15" t="str">
        <f t="shared" si="4"/>
        <v/>
      </c>
    </row>
    <row r="1633" ht="12.75" customHeight="1">
      <c r="H1633" s="12">
        <v>1000.0</v>
      </c>
      <c r="K1633" s="14" t="str">
        <f t="shared" si="2"/>
        <v>#DIV/0!</v>
      </c>
      <c r="L1633" s="15" t="str">
        <f t="shared" si="3"/>
        <v>Invalid</v>
      </c>
      <c r="M1633" s="15" t="str">
        <f t="shared" si="4"/>
        <v/>
      </c>
    </row>
    <row r="1634" ht="12.75" customHeight="1">
      <c r="H1634" s="12">
        <v>1000.0</v>
      </c>
      <c r="K1634" s="14" t="str">
        <f t="shared" si="2"/>
        <v>#DIV/0!</v>
      </c>
      <c r="L1634" s="15" t="str">
        <f t="shared" si="3"/>
        <v>Invalid</v>
      </c>
      <c r="M1634" s="15" t="str">
        <f t="shared" si="4"/>
        <v/>
      </c>
    </row>
    <row r="1635" ht="12.75" customHeight="1">
      <c r="H1635" s="12">
        <v>1000.0</v>
      </c>
      <c r="K1635" s="14" t="str">
        <f t="shared" si="2"/>
        <v>#DIV/0!</v>
      </c>
      <c r="L1635" s="15" t="str">
        <f t="shared" si="3"/>
        <v>Invalid</v>
      </c>
      <c r="M1635" s="15" t="str">
        <f t="shared" si="4"/>
        <v/>
      </c>
    </row>
    <row r="1636" ht="12.75" customHeight="1">
      <c r="H1636" s="12">
        <v>1000.0</v>
      </c>
      <c r="K1636" s="14" t="str">
        <f t="shared" si="2"/>
        <v>#DIV/0!</v>
      </c>
      <c r="L1636" s="15" t="str">
        <f t="shared" si="3"/>
        <v>Invalid</v>
      </c>
      <c r="M1636" s="15" t="str">
        <f t="shared" si="4"/>
        <v/>
      </c>
    </row>
    <row r="1637" ht="12.75" customHeight="1">
      <c r="H1637" s="12">
        <v>1000.0</v>
      </c>
      <c r="K1637" s="14" t="str">
        <f t="shared" si="2"/>
        <v>#DIV/0!</v>
      </c>
      <c r="L1637" s="15" t="str">
        <f t="shared" si="3"/>
        <v>Invalid</v>
      </c>
      <c r="M1637" s="15" t="str">
        <f t="shared" si="4"/>
        <v/>
      </c>
    </row>
    <row r="1638" ht="12.75" customHeight="1">
      <c r="H1638" s="12">
        <v>1000.0</v>
      </c>
      <c r="K1638" s="14" t="str">
        <f t="shared" si="2"/>
        <v>#DIV/0!</v>
      </c>
      <c r="L1638" s="15" t="str">
        <f t="shared" si="3"/>
        <v>Invalid</v>
      </c>
      <c r="M1638" s="15" t="str">
        <f t="shared" si="4"/>
        <v/>
      </c>
    </row>
    <row r="1639" ht="12.75" customHeight="1">
      <c r="H1639" s="12">
        <v>1000.0</v>
      </c>
      <c r="K1639" s="14" t="str">
        <f t="shared" si="2"/>
        <v>#DIV/0!</v>
      </c>
      <c r="L1639" s="15" t="str">
        <f t="shared" si="3"/>
        <v>Invalid</v>
      </c>
      <c r="M1639" s="15" t="str">
        <f t="shared" si="4"/>
        <v/>
      </c>
    </row>
    <row r="1640" ht="12.75" customHeight="1">
      <c r="H1640" s="12">
        <v>1000.0</v>
      </c>
      <c r="K1640" s="14" t="str">
        <f t="shared" si="2"/>
        <v>#DIV/0!</v>
      </c>
      <c r="L1640" s="15" t="str">
        <f t="shared" si="3"/>
        <v>Invalid</v>
      </c>
      <c r="M1640" s="15" t="str">
        <f t="shared" si="4"/>
        <v/>
      </c>
    </row>
    <row r="1641" ht="12.75" customHeight="1">
      <c r="H1641" s="12">
        <v>1000.0</v>
      </c>
      <c r="K1641" s="14" t="str">
        <f t="shared" si="2"/>
        <v>#DIV/0!</v>
      </c>
      <c r="L1641" s="15" t="str">
        <f t="shared" si="3"/>
        <v>Invalid</v>
      </c>
      <c r="M1641" s="15" t="str">
        <f t="shared" si="4"/>
        <v/>
      </c>
    </row>
    <row r="1642" ht="12.75" customHeight="1">
      <c r="H1642" s="12">
        <v>1000.0</v>
      </c>
      <c r="K1642" s="14" t="str">
        <f t="shared" si="2"/>
        <v>#DIV/0!</v>
      </c>
      <c r="L1642" s="15" t="str">
        <f t="shared" si="3"/>
        <v>Invalid</v>
      </c>
      <c r="M1642" s="15" t="str">
        <f t="shared" si="4"/>
        <v/>
      </c>
    </row>
    <row r="1643" ht="12.75" customHeight="1">
      <c r="H1643" s="12">
        <v>1000.0</v>
      </c>
      <c r="K1643" s="14" t="str">
        <f t="shared" si="2"/>
        <v>#DIV/0!</v>
      </c>
      <c r="L1643" s="15" t="str">
        <f t="shared" si="3"/>
        <v>Invalid</v>
      </c>
      <c r="M1643" s="15" t="str">
        <f t="shared" si="4"/>
        <v/>
      </c>
    </row>
    <row r="1644" ht="12.75" customHeight="1">
      <c r="H1644" s="12">
        <v>1000.0</v>
      </c>
      <c r="K1644" s="14" t="str">
        <f t="shared" si="2"/>
        <v>#DIV/0!</v>
      </c>
      <c r="L1644" s="15" t="str">
        <f t="shared" si="3"/>
        <v>Invalid</v>
      </c>
      <c r="M1644" s="15" t="str">
        <f t="shared" si="4"/>
        <v/>
      </c>
    </row>
    <row r="1645" ht="12.75" customHeight="1">
      <c r="H1645" s="12">
        <v>1000.0</v>
      </c>
      <c r="K1645" s="14" t="str">
        <f t="shared" si="2"/>
        <v>#DIV/0!</v>
      </c>
      <c r="L1645" s="15" t="str">
        <f t="shared" si="3"/>
        <v>Invalid</v>
      </c>
      <c r="M1645" s="15" t="str">
        <f t="shared" si="4"/>
        <v/>
      </c>
    </row>
    <row r="1646" ht="12.75" customHeight="1">
      <c r="H1646" s="12">
        <v>1000.0</v>
      </c>
      <c r="K1646" s="14" t="str">
        <f t="shared" si="2"/>
        <v>#DIV/0!</v>
      </c>
      <c r="L1646" s="15" t="str">
        <f t="shared" si="3"/>
        <v>Invalid</v>
      </c>
      <c r="M1646" s="15" t="str">
        <f t="shared" si="4"/>
        <v/>
      </c>
    </row>
    <row r="1647" ht="12.75" customHeight="1">
      <c r="H1647" s="12">
        <v>1000.0</v>
      </c>
      <c r="K1647" s="14" t="str">
        <f t="shared" si="2"/>
        <v>#DIV/0!</v>
      </c>
      <c r="L1647" s="15" t="str">
        <f t="shared" si="3"/>
        <v>Invalid</v>
      </c>
      <c r="M1647" s="15" t="str">
        <f t="shared" si="4"/>
        <v/>
      </c>
    </row>
    <row r="1648" ht="12.75" customHeight="1">
      <c r="H1648" s="12">
        <v>1000.0</v>
      </c>
      <c r="K1648" s="14" t="str">
        <f t="shared" si="2"/>
        <v>#DIV/0!</v>
      </c>
      <c r="L1648" s="15" t="str">
        <f t="shared" si="3"/>
        <v>Invalid</v>
      </c>
      <c r="M1648" s="15" t="str">
        <f t="shared" si="4"/>
        <v/>
      </c>
    </row>
    <row r="1649" ht="12.75" customHeight="1">
      <c r="H1649" s="12">
        <v>1000.0</v>
      </c>
      <c r="K1649" s="14" t="str">
        <f t="shared" si="2"/>
        <v>#DIV/0!</v>
      </c>
      <c r="L1649" s="15" t="str">
        <f t="shared" si="3"/>
        <v>Invalid</v>
      </c>
      <c r="M1649" s="15" t="str">
        <f t="shared" si="4"/>
        <v/>
      </c>
    </row>
    <row r="1650" ht="12.75" customHeight="1">
      <c r="H1650" s="12">
        <v>1000.0</v>
      </c>
      <c r="K1650" s="14" t="str">
        <f t="shared" si="2"/>
        <v>#DIV/0!</v>
      </c>
      <c r="L1650" s="15" t="str">
        <f t="shared" si="3"/>
        <v>Invalid</v>
      </c>
      <c r="M1650" s="15" t="str">
        <f t="shared" si="4"/>
        <v/>
      </c>
    </row>
    <row r="1651" ht="12.75" customHeight="1">
      <c r="H1651" s="12">
        <v>1000.0</v>
      </c>
      <c r="K1651" s="14" t="str">
        <f t="shared" si="2"/>
        <v>#DIV/0!</v>
      </c>
      <c r="L1651" s="15" t="str">
        <f t="shared" si="3"/>
        <v>Invalid</v>
      </c>
      <c r="M1651" s="15" t="str">
        <f t="shared" si="4"/>
        <v/>
      </c>
    </row>
    <row r="1652" ht="12.75" customHeight="1">
      <c r="H1652" s="12">
        <v>1000.0</v>
      </c>
      <c r="K1652" s="14" t="str">
        <f t="shared" si="2"/>
        <v>#DIV/0!</v>
      </c>
      <c r="L1652" s="15" t="str">
        <f t="shared" si="3"/>
        <v>Invalid</v>
      </c>
      <c r="M1652" s="15" t="str">
        <f t="shared" si="4"/>
        <v/>
      </c>
    </row>
    <row r="1653" ht="12.75" customHeight="1">
      <c r="H1653" s="12">
        <v>1000.0</v>
      </c>
      <c r="K1653" s="14" t="str">
        <f t="shared" si="2"/>
        <v>#DIV/0!</v>
      </c>
      <c r="L1653" s="15" t="str">
        <f t="shared" si="3"/>
        <v>Invalid</v>
      </c>
      <c r="M1653" s="15" t="str">
        <f t="shared" si="4"/>
        <v/>
      </c>
    </row>
    <row r="1654" ht="12.75" customHeight="1">
      <c r="H1654" s="12">
        <v>1000.0</v>
      </c>
      <c r="K1654" s="14" t="str">
        <f t="shared" si="2"/>
        <v>#DIV/0!</v>
      </c>
      <c r="L1654" s="15" t="str">
        <f t="shared" si="3"/>
        <v>Invalid</v>
      </c>
      <c r="M1654" s="15" t="str">
        <f t="shared" si="4"/>
        <v/>
      </c>
    </row>
    <row r="1655" ht="12.75" customHeight="1">
      <c r="H1655" s="12">
        <v>1000.0</v>
      </c>
      <c r="K1655" s="14" t="str">
        <f t="shared" si="2"/>
        <v>#DIV/0!</v>
      </c>
      <c r="L1655" s="15" t="str">
        <f t="shared" si="3"/>
        <v>Invalid</v>
      </c>
      <c r="M1655" s="15" t="str">
        <f t="shared" si="4"/>
        <v/>
      </c>
    </row>
    <row r="1656" ht="12.75" customHeight="1">
      <c r="H1656" s="12">
        <v>1000.0</v>
      </c>
      <c r="K1656" s="14" t="str">
        <f t="shared" si="2"/>
        <v>#DIV/0!</v>
      </c>
      <c r="L1656" s="15" t="str">
        <f t="shared" si="3"/>
        <v>Invalid</v>
      </c>
      <c r="M1656" s="15" t="str">
        <f t="shared" si="4"/>
        <v/>
      </c>
    </row>
    <row r="1657" ht="12.75" customHeight="1">
      <c r="H1657" s="12">
        <v>1000.0</v>
      </c>
      <c r="K1657" s="14" t="str">
        <f t="shared" si="2"/>
        <v>#DIV/0!</v>
      </c>
      <c r="L1657" s="15" t="str">
        <f t="shared" si="3"/>
        <v>Invalid</v>
      </c>
      <c r="M1657" s="15" t="str">
        <f t="shared" si="4"/>
        <v/>
      </c>
    </row>
    <row r="1658" ht="12.75" customHeight="1">
      <c r="H1658" s="12">
        <v>1000.0</v>
      </c>
      <c r="K1658" s="14" t="str">
        <f t="shared" si="2"/>
        <v>#DIV/0!</v>
      </c>
      <c r="L1658" s="15" t="str">
        <f t="shared" si="3"/>
        <v>Invalid</v>
      </c>
      <c r="M1658" s="15" t="str">
        <f t="shared" si="4"/>
        <v/>
      </c>
    </row>
    <row r="1659" ht="12.75" customHeight="1">
      <c r="H1659" s="12">
        <v>1000.0</v>
      </c>
      <c r="K1659" s="14" t="str">
        <f t="shared" si="2"/>
        <v>#DIV/0!</v>
      </c>
      <c r="L1659" s="15" t="str">
        <f t="shared" si="3"/>
        <v>Invalid</v>
      </c>
      <c r="M1659" s="15" t="str">
        <f t="shared" si="4"/>
        <v/>
      </c>
    </row>
    <row r="1660" ht="12.75" customHeight="1">
      <c r="H1660" s="12">
        <v>1000.0</v>
      </c>
      <c r="K1660" s="14" t="str">
        <f t="shared" si="2"/>
        <v>#DIV/0!</v>
      </c>
      <c r="L1660" s="15" t="str">
        <f t="shared" si="3"/>
        <v>Invalid</v>
      </c>
      <c r="M1660" s="15" t="str">
        <f t="shared" si="4"/>
        <v/>
      </c>
    </row>
    <row r="1661" ht="12.75" customHeight="1">
      <c r="H1661" s="12">
        <v>1000.0</v>
      </c>
      <c r="K1661" s="14" t="str">
        <f t="shared" si="2"/>
        <v>#DIV/0!</v>
      </c>
      <c r="L1661" s="15" t="str">
        <f t="shared" si="3"/>
        <v>Invalid</v>
      </c>
      <c r="M1661" s="15" t="str">
        <f t="shared" si="4"/>
        <v/>
      </c>
    </row>
    <row r="1662" ht="12.75" customHeight="1">
      <c r="H1662" s="12">
        <v>1000.0</v>
      </c>
      <c r="K1662" s="14" t="str">
        <f t="shared" si="2"/>
        <v>#DIV/0!</v>
      </c>
      <c r="L1662" s="15" t="str">
        <f t="shared" si="3"/>
        <v>Invalid</v>
      </c>
      <c r="M1662" s="15" t="str">
        <f t="shared" si="4"/>
        <v/>
      </c>
    </row>
    <row r="1663" ht="12.75" customHeight="1">
      <c r="H1663" s="12">
        <v>1000.0</v>
      </c>
      <c r="K1663" s="14" t="str">
        <f t="shared" si="2"/>
        <v>#DIV/0!</v>
      </c>
      <c r="L1663" s="15" t="str">
        <f t="shared" si="3"/>
        <v>Invalid</v>
      </c>
      <c r="M1663" s="15" t="str">
        <f t="shared" si="4"/>
        <v/>
      </c>
    </row>
    <row r="1664" ht="12.75" customHeight="1">
      <c r="H1664" s="12">
        <v>1000.0</v>
      </c>
      <c r="K1664" s="14" t="str">
        <f t="shared" si="2"/>
        <v>#DIV/0!</v>
      </c>
      <c r="L1664" s="15" t="str">
        <f t="shared" si="3"/>
        <v>Invalid</v>
      </c>
      <c r="M1664" s="15" t="str">
        <f t="shared" si="4"/>
        <v/>
      </c>
    </row>
    <row r="1665" ht="12.75" customHeight="1">
      <c r="H1665" s="12">
        <v>1000.0</v>
      </c>
      <c r="K1665" s="14" t="str">
        <f t="shared" si="2"/>
        <v>#DIV/0!</v>
      </c>
      <c r="L1665" s="15" t="str">
        <f t="shared" si="3"/>
        <v>Invalid</v>
      </c>
      <c r="M1665" s="15" t="str">
        <f t="shared" si="4"/>
        <v/>
      </c>
    </row>
    <row r="1666" ht="12.75" customHeight="1">
      <c r="H1666" s="12">
        <v>1000.0</v>
      </c>
      <c r="K1666" s="14" t="str">
        <f t="shared" si="2"/>
        <v>#DIV/0!</v>
      </c>
      <c r="L1666" s="15" t="str">
        <f t="shared" si="3"/>
        <v>Invalid</v>
      </c>
      <c r="M1666" s="15" t="str">
        <f t="shared" si="4"/>
        <v/>
      </c>
    </row>
    <row r="1667" ht="12.75" customHeight="1">
      <c r="H1667" s="12">
        <v>1000.0</v>
      </c>
      <c r="K1667" s="14" t="str">
        <f t="shared" si="2"/>
        <v>#DIV/0!</v>
      </c>
      <c r="L1667" s="15" t="str">
        <f t="shared" si="3"/>
        <v>Invalid</v>
      </c>
      <c r="M1667" s="15" t="str">
        <f t="shared" si="4"/>
        <v/>
      </c>
    </row>
    <row r="1668" ht="12.75" customHeight="1">
      <c r="H1668" s="12">
        <v>1000.0</v>
      </c>
      <c r="K1668" s="14" t="str">
        <f t="shared" si="2"/>
        <v>#DIV/0!</v>
      </c>
      <c r="L1668" s="15" t="str">
        <f t="shared" si="3"/>
        <v>Invalid</v>
      </c>
      <c r="M1668" s="15" t="str">
        <f t="shared" si="4"/>
        <v/>
      </c>
    </row>
    <row r="1669" ht="12.75" customHeight="1">
      <c r="H1669" s="12">
        <v>1000.0</v>
      </c>
      <c r="K1669" s="14" t="str">
        <f t="shared" si="2"/>
        <v>#DIV/0!</v>
      </c>
      <c r="L1669" s="15" t="str">
        <f t="shared" si="3"/>
        <v>Invalid</v>
      </c>
      <c r="M1669" s="15" t="str">
        <f t="shared" si="4"/>
        <v/>
      </c>
    </row>
    <row r="1670" ht="12.75" customHeight="1">
      <c r="H1670" s="12">
        <v>1000.0</v>
      </c>
      <c r="K1670" s="14" t="str">
        <f t="shared" si="2"/>
        <v>#DIV/0!</v>
      </c>
      <c r="L1670" s="15" t="str">
        <f t="shared" si="3"/>
        <v>Invalid</v>
      </c>
      <c r="M1670" s="15" t="str">
        <f t="shared" si="4"/>
        <v/>
      </c>
    </row>
    <row r="1671" ht="12.75" customHeight="1">
      <c r="H1671" s="12">
        <v>1000.0</v>
      </c>
      <c r="K1671" s="14" t="str">
        <f t="shared" si="2"/>
        <v>#DIV/0!</v>
      </c>
      <c r="L1671" s="15" t="str">
        <f t="shared" si="3"/>
        <v>Invalid</v>
      </c>
      <c r="M1671" s="15" t="str">
        <f t="shared" si="4"/>
        <v/>
      </c>
    </row>
    <row r="1672" ht="12.75" customHeight="1">
      <c r="H1672" s="12">
        <v>1000.0</v>
      </c>
      <c r="K1672" s="14" t="str">
        <f t="shared" si="2"/>
        <v>#DIV/0!</v>
      </c>
      <c r="L1672" s="15" t="str">
        <f t="shared" si="3"/>
        <v>Invalid</v>
      </c>
      <c r="M1672" s="15" t="str">
        <f t="shared" si="4"/>
        <v/>
      </c>
    </row>
    <row r="1673" ht="12.75" customHeight="1">
      <c r="H1673" s="12">
        <v>1000.0</v>
      </c>
      <c r="K1673" s="14" t="str">
        <f t="shared" si="2"/>
        <v>#DIV/0!</v>
      </c>
      <c r="L1673" s="15" t="str">
        <f t="shared" si="3"/>
        <v>Invalid</v>
      </c>
      <c r="M1673" s="15" t="str">
        <f t="shared" si="4"/>
        <v/>
      </c>
    </row>
    <row r="1674" ht="12.75" customHeight="1">
      <c r="H1674" s="12">
        <v>1000.0</v>
      </c>
      <c r="K1674" s="14" t="str">
        <f t="shared" si="2"/>
        <v>#DIV/0!</v>
      </c>
      <c r="L1674" s="15" t="str">
        <f t="shared" si="3"/>
        <v>Invalid</v>
      </c>
      <c r="M1674" s="15" t="str">
        <f t="shared" si="4"/>
        <v/>
      </c>
    </row>
    <row r="1675" ht="12.75" customHeight="1">
      <c r="H1675" s="12">
        <v>1000.0</v>
      </c>
      <c r="K1675" s="14" t="str">
        <f t="shared" si="2"/>
        <v>#DIV/0!</v>
      </c>
      <c r="L1675" s="15" t="str">
        <f t="shared" si="3"/>
        <v>Invalid</v>
      </c>
      <c r="M1675" s="15" t="str">
        <f t="shared" si="4"/>
        <v/>
      </c>
    </row>
    <row r="1676" ht="12.75" customHeight="1">
      <c r="H1676" s="12">
        <v>1000.0</v>
      </c>
      <c r="K1676" s="14" t="str">
        <f t="shared" si="2"/>
        <v>#DIV/0!</v>
      </c>
      <c r="L1676" s="15" t="str">
        <f t="shared" si="3"/>
        <v>Invalid</v>
      </c>
      <c r="M1676" s="15" t="str">
        <f t="shared" si="4"/>
        <v/>
      </c>
    </row>
    <row r="1677" ht="12.75" customHeight="1">
      <c r="H1677" s="12">
        <v>1000.0</v>
      </c>
      <c r="K1677" s="14" t="str">
        <f t="shared" si="2"/>
        <v>#DIV/0!</v>
      </c>
      <c r="L1677" s="15" t="str">
        <f t="shared" si="3"/>
        <v>Invalid</v>
      </c>
      <c r="M1677" s="15" t="str">
        <f t="shared" si="4"/>
        <v/>
      </c>
    </row>
    <row r="1678" ht="12.75" customHeight="1">
      <c r="H1678" s="12">
        <v>1000.0</v>
      </c>
      <c r="K1678" s="14" t="str">
        <f t="shared" si="2"/>
        <v>#DIV/0!</v>
      </c>
      <c r="L1678" s="15" t="str">
        <f t="shared" si="3"/>
        <v>Invalid</v>
      </c>
      <c r="M1678" s="15" t="str">
        <f t="shared" si="4"/>
        <v/>
      </c>
    </row>
    <row r="1679" ht="12.75" customHeight="1">
      <c r="H1679" s="12">
        <v>1000.0</v>
      </c>
      <c r="K1679" s="14" t="str">
        <f t="shared" si="2"/>
        <v>#DIV/0!</v>
      </c>
      <c r="L1679" s="15" t="str">
        <f t="shared" si="3"/>
        <v>Invalid</v>
      </c>
      <c r="M1679" s="15" t="str">
        <f t="shared" si="4"/>
        <v/>
      </c>
    </row>
    <row r="1680" ht="12.75" customHeight="1">
      <c r="H1680" s="12">
        <v>1000.0</v>
      </c>
      <c r="K1680" s="14" t="str">
        <f t="shared" si="2"/>
        <v>#DIV/0!</v>
      </c>
      <c r="L1680" s="15" t="str">
        <f t="shared" si="3"/>
        <v>Invalid</v>
      </c>
      <c r="M1680" s="15" t="str">
        <f t="shared" si="4"/>
        <v/>
      </c>
    </row>
    <row r="1681" ht="12.75" customHeight="1">
      <c r="H1681" s="12">
        <v>1000.0</v>
      </c>
      <c r="K1681" s="14" t="str">
        <f t="shared" si="2"/>
        <v>#DIV/0!</v>
      </c>
      <c r="L1681" s="15" t="str">
        <f t="shared" si="3"/>
        <v>Invalid</v>
      </c>
      <c r="M1681" s="15" t="str">
        <f t="shared" si="4"/>
        <v/>
      </c>
    </row>
    <row r="1682" ht="12.75" customHeight="1">
      <c r="H1682" s="12">
        <v>1000.0</v>
      </c>
      <c r="K1682" s="14" t="str">
        <f t="shared" si="2"/>
        <v>#DIV/0!</v>
      </c>
      <c r="L1682" s="15" t="str">
        <f t="shared" si="3"/>
        <v>Invalid</v>
      </c>
      <c r="M1682" s="15" t="str">
        <f t="shared" si="4"/>
        <v/>
      </c>
    </row>
    <row r="1683" ht="12.75" customHeight="1">
      <c r="H1683" s="12">
        <v>1000.0</v>
      </c>
      <c r="K1683" s="14" t="str">
        <f t="shared" si="2"/>
        <v>#DIV/0!</v>
      </c>
      <c r="L1683" s="15" t="str">
        <f t="shared" si="3"/>
        <v>Invalid</v>
      </c>
      <c r="M1683" s="15" t="str">
        <f t="shared" si="4"/>
        <v/>
      </c>
    </row>
    <row r="1684" ht="12.75" customHeight="1">
      <c r="H1684" s="12">
        <v>1000.0</v>
      </c>
      <c r="K1684" s="14" t="str">
        <f t="shared" si="2"/>
        <v>#DIV/0!</v>
      </c>
      <c r="L1684" s="15" t="str">
        <f t="shared" si="3"/>
        <v>Invalid</v>
      </c>
      <c r="M1684" s="15" t="str">
        <f t="shared" si="4"/>
        <v/>
      </c>
    </row>
    <row r="1685" ht="12.75" customHeight="1">
      <c r="H1685" s="12">
        <v>1000.0</v>
      </c>
      <c r="K1685" s="14" t="str">
        <f t="shared" si="2"/>
        <v>#DIV/0!</v>
      </c>
      <c r="L1685" s="15" t="str">
        <f t="shared" si="3"/>
        <v>Invalid</v>
      </c>
      <c r="M1685" s="15" t="str">
        <f t="shared" si="4"/>
        <v/>
      </c>
    </row>
    <row r="1686" ht="12.75" customHeight="1">
      <c r="H1686" s="12">
        <v>1000.0</v>
      </c>
      <c r="K1686" s="14" t="str">
        <f t="shared" si="2"/>
        <v>#DIV/0!</v>
      </c>
      <c r="L1686" s="15" t="str">
        <f t="shared" si="3"/>
        <v>Invalid</v>
      </c>
      <c r="M1686" s="15" t="str">
        <f t="shared" si="4"/>
        <v/>
      </c>
    </row>
    <row r="1687" ht="12.75" customHeight="1">
      <c r="H1687" s="12">
        <v>1000.0</v>
      </c>
      <c r="K1687" s="14" t="str">
        <f t="shared" si="2"/>
        <v>#DIV/0!</v>
      </c>
      <c r="L1687" s="15" t="str">
        <f t="shared" si="3"/>
        <v>Invalid</v>
      </c>
      <c r="M1687" s="15" t="str">
        <f t="shared" si="4"/>
        <v/>
      </c>
    </row>
    <row r="1688" ht="12.75" customHeight="1">
      <c r="H1688" s="12">
        <v>1000.0</v>
      </c>
      <c r="K1688" s="14" t="str">
        <f t="shared" si="2"/>
        <v>#DIV/0!</v>
      </c>
      <c r="L1688" s="15" t="str">
        <f t="shared" si="3"/>
        <v>Invalid</v>
      </c>
      <c r="M1688" s="15" t="str">
        <f t="shared" si="4"/>
        <v/>
      </c>
    </row>
    <row r="1689" ht="12.75" customHeight="1">
      <c r="H1689" s="12">
        <v>1000.0</v>
      </c>
      <c r="K1689" s="14" t="str">
        <f t="shared" si="2"/>
        <v>#DIV/0!</v>
      </c>
      <c r="L1689" s="15" t="str">
        <f t="shared" si="3"/>
        <v>Invalid</v>
      </c>
      <c r="M1689" s="15" t="str">
        <f t="shared" si="4"/>
        <v/>
      </c>
    </row>
    <row r="1690" ht="12.75" customHeight="1">
      <c r="H1690" s="12">
        <v>1000.0</v>
      </c>
      <c r="K1690" s="14" t="str">
        <f t="shared" si="2"/>
        <v>#DIV/0!</v>
      </c>
      <c r="L1690" s="15" t="str">
        <f t="shared" si="3"/>
        <v>Invalid</v>
      </c>
      <c r="M1690" s="15" t="str">
        <f t="shared" si="4"/>
        <v/>
      </c>
    </row>
    <row r="1691" ht="12.75" customHeight="1">
      <c r="H1691" s="12">
        <v>1000.0</v>
      </c>
      <c r="K1691" s="14" t="str">
        <f t="shared" si="2"/>
        <v>#DIV/0!</v>
      </c>
      <c r="L1691" s="15" t="str">
        <f t="shared" si="3"/>
        <v>Invalid</v>
      </c>
      <c r="M1691" s="15" t="str">
        <f t="shared" si="4"/>
        <v/>
      </c>
    </row>
    <row r="1692" ht="12.75" customHeight="1">
      <c r="H1692" s="12">
        <v>1000.0</v>
      </c>
      <c r="K1692" s="14" t="str">
        <f t="shared" si="2"/>
        <v>#DIV/0!</v>
      </c>
      <c r="L1692" s="15" t="str">
        <f t="shared" si="3"/>
        <v>Invalid</v>
      </c>
      <c r="M1692" s="15" t="str">
        <f t="shared" si="4"/>
        <v/>
      </c>
    </row>
    <row r="1693" ht="12.75" customHeight="1">
      <c r="H1693" s="12">
        <v>1000.0</v>
      </c>
      <c r="K1693" s="14" t="str">
        <f t="shared" si="2"/>
        <v>#DIV/0!</v>
      </c>
      <c r="L1693" s="15" t="str">
        <f t="shared" si="3"/>
        <v>Invalid</v>
      </c>
      <c r="M1693" s="15" t="str">
        <f t="shared" si="4"/>
        <v/>
      </c>
    </row>
    <row r="1694" ht="12.75" customHeight="1">
      <c r="H1694" s="12">
        <v>1000.0</v>
      </c>
      <c r="K1694" s="14" t="str">
        <f t="shared" si="2"/>
        <v>#DIV/0!</v>
      </c>
      <c r="L1694" s="15" t="str">
        <f t="shared" si="3"/>
        <v>Invalid</v>
      </c>
      <c r="M1694" s="15" t="str">
        <f t="shared" si="4"/>
        <v/>
      </c>
    </row>
    <row r="1695" ht="12.75" customHeight="1">
      <c r="H1695" s="12">
        <v>1000.0</v>
      </c>
      <c r="K1695" s="14" t="str">
        <f t="shared" si="2"/>
        <v>#DIV/0!</v>
      </c>
      <c r="L1695" s="15" t="str">
        <f t="shared" si="3"/>
        <v>Invalid</v>
      </c>
      <c r="M1695" s="15" t="str">
        <f t="shared" si="4"/>
        <v/>
      </c>
    </row>
    <row r="1696" ht="12.75" customHeight="1">
      <c r="H1696" s="12">
        <v>1000.0</v>
      </c>
      <c r="K1696" s="14" t="str">
        <f t="shared" si="2"/>
        <v>#DIV/0!</v>
      </c>
      <c r="L1696" s="15" t="str">
        <f t="shared" si="3"/>
        <v>Invalid</v>
      </c>
      <c r="M1696" s="15" t="str">
        <f t="shared" si="4"/>
        <v/>
      </c>
    </row>
    <row r="1697" ht="12.75" customHeight="1">
      <c r="H1697" s="12">
        <v>1000.0</v>
      </c>
      <c r="K1697" s="14" t="str">
        <f t="shared" si="2"/>
        <v>#DIV/0!</v>
      </c>
      <c r="L1697" s="15" t="str">
        <f t="shared" si="3"/>
        <v>Invalid</v>
      </c>
      <c r="M1697" s="15" t="str">
        <f t="shared" si="4"/>
        <v/>
      </c>
    </row>
    <row r="1698" ht="12.75" customHeight="1">
      <c r="H1698" s="12">
        <v>1000.0</v>
      </c>
      <c r="K1698" s="14" t="str">
        <f t="shared" si="2"/>
        <v>#DIV/0!</v>
      </c>
      <c r="L1698" s="15" t="str">
        <f t="shared" si="3"/>
        <v>Invalid</v>
      </c>
      <c r="M1698" s="15" t="str">
        <f t="shared" si="4"/>
        <v/>
      </c>
    </row>
    <row r="1699" ht="12.75" customHeight="1">
      <c r="H1699" s="12">
        <v>1000.0</v>
      </c>
      <c r="K1699" s="14" t="str">
        <f t="shared" si="2"/>
        <v>#DIV/0!</v>
      </c>
      <c r="L1699" s="15" t="str">
        <f t="shared" si="3"/>
        <v>Invalid</v>
      </c>
      <c r="M1699" s="15" t="str">
        <f t="shared" si="4"/>
        <v/>
      </c>
    </row>
    <row r="1700" ht="12.75" customHeight="1">
      <c r="H1700" s="12">
        <v>1000.0</v>
      </c>
      <c r="K1700" s="14" t="str">
        <f t="shared" si="2"/>
        <v>#DIV/0!</v>
      </c>
      <c r="L1700" s="15" t="str">
        <f t="shared" si="3"/>
        <v>Invalid</v>
      </c>
      <c r="M1700" s="15" t="str">
        <f t="shared" si="4"/>
        <v/>
      </c>
    </row>
    <row r="1701" ht="12.75" customHeight="1">
      <c r="H1701" s="12">
        <v>1000.0</v>
      </c>
      <c r="K1701" s="14" t="str">
        <f t="shared" si="2"/>
        <v>#DIV/0!</v>
      </c>
      <c r="L1701" s="15" t="str">
        <f t="shared" si="3"/>
        <v>Invalid</v>
      </c>
      <c r="M1701" s="15" t="str">
        <f t="shared" si="4"/>
        <v/>
      </c>
    </row>
    <row r="1702" ht="12.75" customHeight="1">
      <c r="H1702" s="12">
        <v>1000.0</v>
      </c>
      <c r="K1702" s="14" t="str">
        <f t="shared" si="2"/>
        <v>#DIV/0!</v>
      </c>
      <c r="L1702" s="15" t="str">
        <f t="shared" si="3"/>
        <v>Invalid</v>
      </c>
      <c r="M1702" s="15" t="str">
        <f t="shared" si="4"/>
        <v/>
      </c>
    </row>
    <row r="1703" ht="12.75" customHeight="1">
      <c r="H1703" s="12">
        <v>1000.0</v>
      </c>
      <c r="K1703" s="14" t="str">
        <f t="shared" si="2"/>
        <v>#DIV/0!</v>
      </c>
      <c r="L1703" s="15" t="str">
        <f t="shared" si="3"/>
        <v>Invalid</v>
      </c>
      <c r="M1703" s="15" t="str">
        <f t="shared" si="4"/>
        <v/>
      </c>
    </row>
    <row r="1704" ht="12.75" customHeight="1">
      <c r="H1704" s="12">
        <v>1000.0</v>
      </c>
      <c r="K1704" s="14" t="str">
        <f t="shared" si="2"/>
        <v>#DIV/0!</v>
      </c>
      <c r="L1704" s="15" t="str">
        <f t="shared" si="3"/>
        <v>Invalid</v>
      </c>
      <c r="M1704" s="15" t="str">
        <f t="shared" si="4"/>
        <v/>
      </c>
    </row>
    <row r="1705" ht="12.75" customHeight="1">
      <c r="H1705" s="12">
        <v>1000.0</v>
      </c>
      <c r="K1705" s="14" t="str">
        <f t="shared" si="2"/>
        <v>#DIV/0!</v>
      </c>
      <c r="L1705" s="15" t="str">
        <f t="shared" si="3"/>
        <v>Invalid</v>
      </c>
      <c r="M1705" s="15" t="str">
        <f t="shared" si="4"/>
        <v/>
      </c>
    </row>
    <row r="1706" ht="12.75" customHeight="1">
      <c r="H1706" s="12">
        <v>1000.0</v>
      </c>
      <c r="K1706" s="14" t="str">
        <f t="shared" si="2"/>
        <v>#DIV/0!</v>
      </c>
      <c r="L1706" s="15" t="str">
        <f t="shared" si="3"/>
        <v>Invalid</v>
      </c>
      <c r="M1706" s="15" t="str">
        <f t="shared" si="4"/>
        <v/>
      </c>
    </row>
    <row r="1707" ht="12.75" customHeight="1">
      <c r="H1707" s="12">
        <v>1000.0</v>
      </c>
      <c r="K1707" s="14" t="str">
        <f t="shared" si="2"/>
        <v>#DIV/0!</v>
      </c>
      <c r="L1707" s="15" t="str">
        <f t="shared" si="3"/>
        <v>Invalid</v>
      </c>
      <c r="M1707" s="15" t="str">
        <f t="shared" si="4"/>
        <v/>
      </c>
    </row>
    <row r="1708" ht="12.75" customHeight="1">
      <c r="H1708" s="12">
        <v>1000.0</v>
      </c>
      <c r="K1708" s="14" t="str">
        <f t="shared" si="2"/>
        <v>#DIV/0!</v>
      </c>
      <c r="L1708" s="15" t="str">
        <f t="shared" si="3"/>
        <v>Invalid</v>
      </c>
      <c r="M1708" s="15" t="str">
        <f t="shared" si="4"/>
        <v/>
      </c>
    </row>
    <row r="1709" ht="12.75" customHeight="1">
      <c r="H1709" s="12">
        <v>1000.0</v>
      </c>
      <c r="K1709" s="14" t="str">
        <f t="shared" si="2"/>
        <v>#DIV/0!</v>
      </c>
      <c r="L1709" s="15" t="str">
        <f t="shared" si="3"/>
        <v>Invalid</v>
      </c>
      <c r="M1709" s="15" t="str">
        <f t="shared" si="4"/>
        <v/>
      </c>
    </row>
    <row r="1710" ht="12.75" customHeight="1">
      <c r="H1710" s="12">
        <v>1000.0</v>
      </c>
      <c r="K1710" s="14" t="str">
        <f t="shared" si="2"/>
        <v>#DIV/0!</v>
      </c>
      <c r="L1710" s="15" t="str">
        <f t="shared" si="3"/>
        <v>Invalid</v>
      </c>
      <c r="M1710" s="15" t="str">
        <f t="shared" si="4"/>
        <v/>
      </c>
    </row>
    <row r="1711" ht="12.75" customHeight="1">
      <c r="H1711" s="12">
        <v>1000.0</v>
      </c>
      <c r="K1711" s="14" t="str">
        <f t="shared" si="2"/>
        <v>#DIV/0!</v>
      </c>
      <c r="L1711" s="15" t="str">
        <f t="shared" si="3"/>
        <v>Invalid</v>
      </c>
      <c r="M1711" s="15" t="str">
        <f t="shared" si="4"/>
        <v/>
      </c>
    </row>
    <row r="1712" ht="12.75" customHeight="1">
      <c r="H1712" s="12">
        <v>1000.0</v>
      </c>
      <c r="K1712" s="14" t="str">
        <f t="shared" si="2"/>
        <v>#DIV/0!</v>
      </c>
      <c r="L1712" s="15" t="str">
        <f t="shared" si="3"/>
        <v>Invalid</v>
      </c>
      <c r="M1712" s="15" t="str">
        <f t="shared" si="4"/>
        <v/>
      </c>
    </row>
    <row r="1713" ht="12.75" customHeight="1">
      <c r="H1713" s="12">
        <v>1000.0</v>
      </c>
      <c r="K1713" s="14" t="str">
        <f t="shared" si="2"/>
        <v>#DIV/0!</v>
      </c>
      <c r="L1713" s="15" t="str">
        <f t="shared" si="3"/>
        <v>Invalid</v>
      </c>
      <c r="M1713" s="15" t="str">
        <f t="shared" si="4"/>
        <v/>
      </c>
    </row>
    <row r="1714" ht="12.75" customHeight="1">
      <c r="H1714" s="12">
        <v>1000.0</v>
      </c>
      <c r="K1714" s="14" t="str">
        <f t="shared" si="2"/>
        <v>#DIV/0!</v>
      </c>
      <c r="L1714" s="15" t="str">
        <f t="shared" si="3"/>
        <v>Invalid</v>
      </c>
      <c r="M1714" s="15" t="str">
        <f t="shared" si="4"/>
        <v/>
      </c>
    </row>
    <row r="1715" ht="12.75" customHeight="1">
      <c r="H1715" s="12">
        <v>1000.0</v>
      </c>
      <c r="K1715" s="14" t="str">
        <f t="shared" si="2"/>
        <v>#DIV/0!</v>
      </c>
      <c r="L1715" s="15" t="str">
        <f t="shared" si="3"/>
        <v>Invalid</v>
      </c>
      <c r="M1715" s="15" t="str">
        <f t="shared" si="4"/>
        <v/>
      </c>
    </row>
    <row r="1716" ht="12.75" customHeight="1">
      <c r="H1716" s="12">
        <v>1000.0</v>
      </c>
      <c r="K1716" s="14" t="str">
        <f t="shared" si="2"/>
        <v>#DIV/0!</v>
      </c>
      <c r="L1716" s="15" t="str">
        <f t="shared" si="3"/>
        <v>Invalid</v>
      </c>
      <c r="M1716" s="15" t="str">
        <f t="shared" si="4"/>
        <v/>
      </c>
    </row>
    <row r="1717" ht="12.75" customHeight="1">
      <c r="H1717" s="12">
        <v>1000.0</v>
      </c>
      <c r="K1717" s="14" t="str">
        <f t="shared" si="2"/>
        <v>#DIV/0!</v>
      </c>
      <c r="L1717" s="15" t="str">
        <f t="shared" si="3"/>
        <v>Invalid</v>
      </c>
      <c r="M1717" s="15" t="str">
        <f t="shared" si="4"/>
        <v/>
      </c>
    </row>
    <row r="1718" ht="12.75" customHeight="1">
      <c r="H1718" s="12">
        <v>1000.0</v>
      </c>
      <c r="K1718" s="14" t="str">
        <f t="shared" si="2"/>
        <v>#DIV/0!</v>
      </c>
      <c r="L1718" s="15" t="str">
        <f t="shared" si="3"/>
        <v>Invalid</v>
      </c>
      <c r="M1718" s="15" t="str">
        <f t="shared" si="4"/>
        <v/>
      </c>
    </row>
    <row r="1719" ht="12.75" customHeight="1">
      <c r="H1719" s="12">
        <v>1000.0</v>
      </c>
      <c r="K1719" s="14" t="str">
        <f t="shared" si="2"/>
        <v>#DIV/0!</v>
      </c>
      <c r="L1719" s="15" t="str">
        <f t="shared" si="3"/>
        <v>Invalid</v>
      </c>
      <c r="M1719" s="15" t="str">
        <f t="shared" si="4"/>
        <v/>
      </c>
    </row>
    <row r="1720" ht="12.75" customHeight="1">
      <c r="H1720" s="12">
        <v>1000.0</v>
      </c>
      <c r="K1720" s="14" t="str">
        <f t="shared" si="2"/>
        <v>#DIV/0!</v>
      </c>
      <c r="L1720" s="15" t="str">
        <f t="shared" si="3"/>
        <v>Invalid</v>
      </c>
      <c r="M1720" s="15" t="str">
        <f t="shared" si="4"/>
        <v/>
      </c>
    </row>
    <row r="1721" ht="12.75" customHeight="1">
      <c r="H1721" s="12">
        <v>1000.0</v>
      </c>
      <c r="K1721" s="14" t="str">
        <f t="shared" si="2"/>
        <v>#DIV/0!</v>
      </c>
      <c r="L1721" s="15" t="str">
        <f t="shared" si="3"/>
        <v>Invalid</v>
      </c>
      <c r="M1721" s="15" t="str">
        <f t="shared" si="4"/>
        <v/>
      </c>
    </row>
    <row r="1722" ht="12.75" customHeight="1">
      <c r="H1722" s="12">
        <v>1000.0</v>
      </c>
      <c r="K1722" s="14" t="str">
        <f t="shared" si="2"/>
        <v>#DIV/0!</v>
      </c>
      <c r="L1722" s="15" t="str">
        <f t="shared" si="3"/>
        <v>Invalid</v>
      </c>
      <c r="M1722" s="15" t="str">
        <f t="shared" si="4"/>
        <v/>
      </c>
    </row>
    <row r="1723" ht="12.75" customHeight="1">
      <c r="H1723" s="12">
        <v>1000.0</v>
      </c>
      <c r="K1723" s="14" t="str">
        <f t="shared" si="2"/>
        <v>#DIV/0!</v>
      </c>
      <c r="L1723" s="15" t="str">
        <f t="shared" si="3"/>
        <v>Invalid</v>
      </c>
      <c r="M1723" s="15" t="str">
        <f t="shared" si="4"/>
        <v/>
      </c>
    </row>
    <row r="1724" ht="12.75" customHeight="1">
      <c r="H1724" s="12">
        <v>1000.0</v>
      </c>
      <c r="K1724" s="14" t="str">
        <f t="shared" si="2"/>
        <v>#DIV/0!</v>
      </c>
      <c r="L1724" s="15" t="str">
        <f t="shared" si="3"/>
        <v>Invalid</v>
      </c>
      <c r="M1724" s="15" t="str">
        <f t="shared" si="4"/>
        <v/>
      </c>
    </row>
    <row r="1725" ht="12.75" customHeight="1">
      <c r="H1725" s="12">
        <v>1000.0</v>
      </c>
      <c r="K1725" s="14" t="str">
        <f t="shared" si="2"/>
        <v>#DIV/0!</v>
      </c>
      <c r="L1725" s="15" t="str">
        <f t="shared" si="3"/>
        <v>Invalid</v>
      </c>
      <c r="M1725" s="15" t="str">
        <f t="shared" si="4"/>
        <v/>
      </c>
    </row>
    <row r="1726" ht="12.75" customHeight="1">
      <c r="H1726" s="12">
        <v>1000.0</v>
      </c>
      <c r="K1726" s="14" t="str">
        <f t="shared" si="2"/>
        <v>#DIV/0!</v>
      </c>
      <c r="L1726" s="15" t="str">
        <f t="shared" si="3"/>
        <v>Invalid</v>
      </c>
      <c r="M1726" s="15" t="str">
        <f t="shared" si="4"/>
        <v/>
      </c>
    </row>
    <row r="1727" ht="12.75" customHeight="1">
      <c r="H1727" s="12">
        <v>1000.0</v>
      </c>
      <c r="K1727" s="14" t="str">
        <f t="shared" si="2"/>
        <v>#DIV/0!</v>
      </c>
      <c r="L1727" s="15" t="str">
        <f t="shared" si="3"/>
        <v>Invalid</v>
      </c>
      <c r="M1727" s="15" t="str">
        <f t="shared" si="4"/>
        <v/>
      </c>
    </row>
    <row r="1728" ht="12.75" customHeight="1">
      <c r="H1728" s="12">
        <v>1000.0</v>
      </c>
      <c r="K1728" s="14" t="str">
        <f t="shared" si="2"/>
        <v>#DIV/0!</v>
      </c>
      <c r="L1728" s="15" t="str">
        <f t="shared" si="3"/>
        <v>Invalid</v>
      </c>
      <c r="M1728" s="15" t="str">
        <f t="shared" si="4"/>
        <v/>
      </c>
    </row>
    <row r="1729" ht="12.75" customHeight="1">
      <c r="H1729" s="12">
        <v>1000.0</v>
      </c>
      <c r="K1729" s="14" t="str">
        <f t="shared" si="2"/>
        <v>#DIV/0!</v>
      </c>
      <c r="L1729" s="15" t="str">
        <f t="shared" si="3"/>
        <v>Invalid</v>
      </c>
      <c r="M1729" s="15" t="str">
        <f t="shared" si="4"/>
        <v/>
      </c>
    </row>
    <row r="1730" ht="12.75" customHeight="1">
      <c r="H1730" s="12">
        <v>1000.0</v>
      </c>
      <c r="K1730" s="14" t="str">
        <f t="shared" si="2"/>
        <v>#DIV/0!</v>
      </c>
      <c r="L1730" s="15" t="str">
        <f t="shared" si="3"/>
        <v>Invalid</v>
      </c>
      <c r="M1730" s="15" t="str">
        <f t="shared" si="4"/>
        <v/>
      </c>
    </row>
    <row r="1731" ht="12.75" customHeight="1">
      <c r="H1731" s="12">
        <v>1000.0</v>
      </c>
      <c r="K1731" s="14" t="str">
        <f t="shared" si="2"/>
        <v>#DIV/0!</v>
      </c>
      <c r="L1731" s="15" t="str">
        <f t="shared" si="3"/>
        <v>Invalid</v>
      </c>
      <c r="M1731" s="15" t="str">
        <f t="shared" si="4"/>
        <v/>
      </c>
    </row>
    <row r="1732" ht="12.75" customHeight="1">
      <c r="H1732" s="12">
        <v>1000.0</v>
      </c>
      <c r="K1732" s="14" t="str">
        <f t="shared" si="2"/>
        <v>#DIV/0!</v>
      </c>
      <c r="L1732" s="15" t="str">
        <f t="shared" si="3"/>
        <v>Invalid</v>
      </c>
      <c r="M1732" s="15" t="str">
        <f t="shared" si="4"/>
        <v/>
      </c>
    </row>
    <row r="1733" ht="12.75" customHeight="1">
      <c r="H1733" s="12">
        <v>1000.0</v>
      </c>
      <c r="K1733" s="14" t="str">
        <f t="shared" si="2"/>
        <v>#DIV/0!</v>
      </c>
      <c r="L1733" s="15" t="str">
        <f t="shared" si="3"/>
        <v>Invalid</v>
      </c>
      <c r="M1733" s="15" t="str">
        <f t="shared" si="4"/>
        <v/>
      </c>
    </row>
    <row r="1734" ht="12.75" customHeight="1">
      <c r="H1734" s="12">
        <v>1000.0</v>
      </c>
      <c r="K1734" s="14" t="str">
        <f t="shared" si="2"/>
        <v>#DIV/0!</v>
      </c>
      <c r="L1734" s="15" t="str">
        <f t="shared" si="3"/>
        <v>Invalid</v>
      </c>
      <c r="M1734" s="15" t="str">
        <f t="shared" si="4"/>
        <v/>
      </c>
    </row>
    <row r="1735" ht="12.75" customHeight="1">
      <c r="H1735" s="12">
        <v>1000.0</v>
      </c>
      <c r="K1735" s="14" t="str">
        <f t="shared" si="2"/>
        <v>#DIV/0!</v>
      </c>
      <c r="L1735" s="15" t="str">
        <f t="shared" si="3"/>
        <v>Invalid</v>
      </c>
      <c r="M1735" s="15" t="str">
        <f t="shared" si="4"/>
        <v/>
      </c>
    </row>
    <row r="1736" ht="12.75" customHeight="1">
      <c r="H1736" s="12">
        <v>1000.0</v>
      </c>
      <c r="K1736" s="14" t="str">
        <f t="shared" si="2"/>
        <v>#DIV/0!</v>
      </c>
      <c r="L1736" s="15" t="str">
        <f t="shared" si="3"/>
        <v>Invalid</v>
      </c>
      <c r="M1736" s="15" t="str">
        <f t="shared" si="4"/>
        <v/>
      </c>
    </row>
    <row r="1737" ht="12.75" customHeight="1">
      <c r="H1737" s="12">
        <v>1000.0</v>
      </c>
      <c r="K1737" s="14" t="str">
        <f t="shared" si="2"/>
        <v>#DIV/0!</v>
      </c>
      <c r="L1737" s="15" t="str">
        <f t="shared" si="3"/>
        <v>Invalid</v>
      </c>
      <c r="M1737" s="15" t="str">
        <f t="shared" si="4"/>
        <v/>
      </c>
    </row>
    <row r="1738" ht="12.75" customHeight="1">
      <c r="H1738" s="12">
        <v>1000.0</v>
      </c>
      <c r="K1738" s="14" t="str">
        <f t="shared" si="2"/>
        <v>#DIV/0!</v>
      </c>
      <c r="L1738" s="15" t="str">
        <f t="shared" si="3"/>
        <v>Invalid</v>
      </c>
      <c r="M1738" s="15" t="str">
        <f t="shared" si="4"/>
        <v/>
      </c>
    </row>
    <row r="1739" ht="12.75" customHeight="1">
      <c r="H1739" s="12">
        <v>1000.0</v>
      </c>
      <c r="K1739" s="14" t="str">
        <f t="shared" si="2"/>
        <v>#DIV/0!</v>
      </c>
      <c r="L1739" s="15" t="str">
        <f t="shared" si="3"/>
        <v>Invalid</v>
      </c>
      <c r="M1739" s="15" t="str">
        <f t="shared" si="4"/>
        <v/>
      </c>
    </row>
    <row r="1740" ht="12.75" customHeight="1">
      <c r="H1740" s="12">
        <v>1000.0</v>
      </c>
      <c r="K1740" s="14" t="str">
        <f t="shared" si="2"/>
        <v>#DIV/0!</v>
      </c>
      <c r="L1740" s="15" t="str">
        <f t="shared" si="3"/>
        <v>Invalid</v>
      </c>
      <c r="M1740" s="15" t="str">
        <f t="shared" si="4"/>
        <v/>
      </c>
    </row>
    <row r="1741" ht="12.75" customHeight="1">
      <c r="H1741" s="12">
        <v>1000.0</v>
      </c>
      <c r="K1741" s="14" t="str">
        <f t="shared" si="2"/>
        <v>#DIV/0!</v>
      </c>
      <c r="L1741" s="15" t="str">
        <f t="shared" si="3"/>
        <v>Invalid</v>
      </c>
      <c r="M1741" s="15" t="str">
        <f t="shared" si="4"/>
        <v/>
      </c>
    </row>
    <row r="1742" ht="12.75" customHeight="1">
      <c r="H1742" s="12">
        <v>1000.0</v>
      </c>
      <c r="K1742" s="14" t="str">
        <f t="shared" si="2"/>
        <v>#DIV/0!</v>
      </c>
      <c r="L1742" s="15" t="str">
        <f t="shared" si="3"/>
        <v>Invalid</v>
      </c>
      <c r="M1742" s="15" t="str">
        <f t="shared" si="4"/>
        <v/>
      </c>
    </row>
    <row r="1743" ht="12.75" customHeight="1">
      <c r="H1743" s="12">
        <v>1000.0</v>
      </c>
      <c r="K1743" s="14" t="str">
        <f t="shared" si="2"/>
        <v>#DIV/0!</v>
      </c>
      <c r="L1743" s="15" t="str">
        <f t="shared" si="3"/>
        <v>Invalid</v>
      </c>
      <c r="M1743" s="15" t="str">
        <f t="shared" si="4"/>
        <v/>
      </c>
    </row>
    <row r="1744" ht="12.75" customHeight="1">
      <c r="H1744" s="12">
        <v>1000.0</v>
      </c>
      <c r="K1744" s="14" t="str">
        <f t="shared" si="2"/>
        <v>#DIV/0!</v>
      </c>
      <c r="L1744" s="15" t="str">
        <f t="shared" si="3"/>
        <v>Invalid</v>
      </c>
      <c r="M1744" s="15" t="str">
        <f t="shared" si="4"/>
        <v/>
      </c>
    </row>
    <row r="1745" ht="12.75" customHeight="1">
      <c r="H1745" s="12">
        <v>1000.0</v>
      </c>
      <c r="K1745" s="14" t="str">
        <f t="shared" si="2"/>
        <v>#DIV/0!</v>
      </c>
      <c r="L1745" s="15" t="str">
        <f t="shared" si="3"/>
        <v>Invalid</v>
      </c>
      <c r="M1745" s="15" t="str">
        <f t="shared" si="4"/>
        <v/>
      </c>
    </row>
    <row r="1746" ht="12.75" customHeight="1">
      <c r="H1746" s="12">
        <v>1000.0</v>
      </c>
      <c r="K1746" s="14" t="str">
        <f t="shared" si="2"/>
        <v>#DIV/0!</v>
      </c>
      <c r="L1746" s="15" t="str">
        <f t="shared" si="3"/>
        <v>Invalid</v>
      </c>
      <c r="M1746" s="15" t="str">
        <f t="shared" si="4"/>
        <v/>
      </c>
    </row>
    <row r="1747" ht="12.75" customHeight="1">
      <c r="H1747" s="12">
        <v>1000.0</v>
      </c>
      <c r="K1747" s="14" t="str">
        <f t="shared" si="2"/>
        <v>#DIV/0!</v>
      </c>
      <c r="L1747" s="15" t="str">
        <f t="shared" si="3"/>
        <v>Invalid</v>
      </c>
      <c r="M1747" s="15" t="str">
        <f t="shared" si="4"/>
        <v/>
      </c>
    </row>
    <row r="1748" ht="12.75" customHeight="1">
      <c r="H1748" s="12">
        <v>1000.0</v>
      </c>
      <c r="K1748" s="14" t="str">
        <f t="shared" si="2"/>
        <v>#DIV/0!</v>
      </c>
      <c r="L1748" s="15" t="str">
        <f t="shared" si="3"/>
        <v>Invalid</v>
      </c>
      <c r="M1748" s="15" t="str">
        <f t="shared" si="4"/>
        <v/>
      </c>
    </row>
    <row r="1749" ht="12.75" customHeight="1">
      <c r="H1749" s="12">
        <v>1000.0</v>
      </c>
      <c r="K1749" s="14" t="str">
        <f t="shared" si="2"/>
        <v>#DIV/0!</v>
      </c>
      <c r="L1749" s="15" t="str">
        <f t="shared" si="3"/>
        <v>Invalid</v>
      </c>
      <c r="M1749" s="15" t="str">
        <f t="shared" si="4"/>
        <v/>
      </c>
    </row>
    <row r="1750" ht="12.75" customHeight="1">
      <c r="H1750" s="12">
        <v>1000.0</v>
      </c>
      <c r="K1750" s="14" t="str">
        <f t="shared" si="2"/>
        <v>#DIV/0!</v>
      </c>
      <c r="L1750" s="15" t="str">
        <f t="shared" si="3"/>
        <v>Invalid</v>
      </c>
      <c r="M1750" s="15" t="str">
        <f t="shared" si="4"/>
        <v/>
      </c>
    </row>
    <row r="1751" ht="12.75" customHeight="1">
      <c r="H1751" s="12">
        <v>1000.0</v>
      </c>
      <c r="K1751" s="14" t="str">
        <f t="shared" si="2"/>
        <v>#DIV/0!</v>
      </c>
      <c r="L1751" s="15" t="str">
        <f t="shared" si="3"/>
        <v>Invalid</v>
      </c>
      <c r="M1751" s="15" t="str">
        <f t="shared" si="4"/>
        <v/>
      </c>
    </row>
    <row r="1752" ht="12.75" customHeight="1">
      <c r="H1752" s="12">
        <v>1000.0</v>
      </c>
      <c r="K1752" s="14" t="str">
        <f t="shared" si="2"/>
        <v>#DIV/0!</v>
      </c>
      <c r="L1752" s="15" t="str">
        <f t="shared" si="3"/>
        <v>Invalid</v>
      </c>
      <c r="M1752" s="15" t="str">
        <f t="shared" si="4"/>
        <v/>
      </c>
    </row>
    <row r="1753" ht="12.75" customHeight="1">
      <c r="H1753" s="12">
        <v>1000.0</v>
      </c>
      <c r="K1753" s="14" t="str">
        <f t="shared" si="2"/>
        <v>#DIV/0!</v>
      </c>
      <c r="L1753" s="15" t="str">
        <f t="shared" si="3"/>
        <v>Invalid</v>
      </c>
      <c r="M1753" s="15" t="str">
        <f t="shared" si="4"/>
        <v/>
      </c>
    </row>
    <row r="1754" ht="12.75" customHeight="1">
      <c r="H1754" s="12">
        <v>1000.0</v>
      </c>
      <c r="K1754" s="14" t="str">
        <f t="shared" si="2"/>
        <v>#DIV/0!</v>
      </c>
      <c r="L1754" s="15" t="str">
        <f t="shared" si="3"/>
        <v>Invalid</v>
      </c>
      <c r="M1754" s="15" t="str">
        <f t="shared" si="4"/>
        <v/>
      </c>
    </row>
    <row r="1755" ht="12.75" customHeight="1">
      <c r="H1755" s="12">
        <v>1000.0</v>
      </c>
      <c r="K1755" s="14" t="str">
        <f t="shared" si="2"/>
        <v>#DIV/0!</v>
      </c>
      <c r="L1755" s="15" t="str">
        <f t="shared" si="3"/>
        <v>Invalid</v>
      </c>
      <c r="M1755" s="15" t="str">
        <f t="shared" si="4"/>
        <v/>
      </c>
    </row>
    <row r="1756" ht="12.75" customHeight="1">
      <c r="H1756" s="12">
        <v>1000.0</v>
      </c>
      <c r="K1756" s="14" t="str">
        <f t="shared" si="2"/>
        <v>#DIV/0!</v>
      </c>
      <c r="L1756" s="15" t="str">
        <f t="shared" si="3"/>
        <v>Invalid</v>
      </c>
      <c r="M1756" s="15" t="str">
        <f t="shared" si="4"/>
        <v/>
      </c>
    </row>
    <row r="1757" ht="12.75" customHeight="1">
      <c r="H1757" s="12">
        <v>1000.0</v>
      </c>
      <c r="K1757" s="14" t="str">
        <f t="shared" si="2"/>
        <v>#DIV/0!</v>
      </c>
      <c r="L1757" s="15" t="str">
        <f t="shared" si="3"/>
        <v>Invalid</v>
      </c>
      <c r="M1757" s="15" t="str">
        <f t="shared" si="4"/>
        <v/>
      </c>
    </row>
    <row r="1758" ht="12.75" customHeight="1">
      <c r="H1758" s="12">
        <v>1000.0</v>
      </c>
      <c r="K1758" s="14" t="str">
        <f t="shared" si="2"/>
        <v>#DIV/0!</v>
      </c>
      <c r="L1758" s="15" t="str">
        <f t="shared" si="3"/>
        <v>Invalid</v>
      </c>
      <c r="M1758" s="15" t="str">
        <f t="shared" si="4"/>
        <v/>
      </c>
    </row>
    <row r="1759" ht="12.75" customHeight="1">
      <c r="H1759" s="12">
        <v>1000.0</v>
      </c>
      <c r="K1759" s="14" t="str">
        <f t="shared" si="2"/>
        <v>#DIV/0!</v>
      </c>
      <c r="L1759" s="15" t="str">
        <f t="shared" si="3"/>
        <v>Invalid</v>
      </c>
      <c r="M1759" s="15" t="str">
        <f t="shared" si="4"/>
        <v/>
      </c>
    </row>
    <row r="1760" ht="12.75" customHeight="1">
      <c r="H1760" s="12">
        <v>1000.0</v>
      </c>
      <c r="K1760" s="14" t="str">
        <f t="shared" si="2"/>
        <v>#DIV/0!</v>
      </c>
      <c r="L1760" s="15" t="str">
        <f t="shared" si="3"/>
        <v>Invalid</v>
      </c>
      <c r="M1760" s="15" t="str">
        <f t="shared" si="4"/>
        <v/>
      </c>
    </row>
    <row r="1761" ht="12.75" customHeight="1">
      <c r="H1761" s="12">
        <v>1000.0</v>
      </c>
      <c r="K1761" s="14" t="str">
        <f t="shared" si="2"/>
        <v>#DIV/0!</v>
      </c>
      <c r="L1761" s="15" t="str">
        <f t="shared" si="3"/>
        <v>Invalid</v>
      </c>
      <c r="M1761" s="15" t="str">
        <f t="shared" si="4"/>
        <v/>
      </c>
    </row>
    <row r="1762" ht="12.75" customHeight="1">
      <c r="H1762" s="12">
        <v>1000.0</v>
      </c>
      <c r="K1762" s="14" t="str">
        <f t="shared" si="2"/>
        <v>#DIV/0!</v>
      </c>
      <c r="L1762" s="15" t="str">
        <f t="shared" si="3"/>
        <v>Invalid</v>
      </c>
      <c r="M1762" s="15" t="str">
        <f t="shared" si="4"/>
        <v/>
      </c>
    </row>
    <row r="1763" ht="12.75" customHeight="1">
      <c r="H1763" s="12">
        <v>1000.0</v>
      </c>
      <c r="K1763" s="14" t="str">
        <f t="shared" si="2"/>
        <v>#DIV/0!</v>
      </c>
      <c r="L1763" s="15" t="str">
        <f t="shared" si="3"/>
        <v>Invalid</v>
      </c>
      <c r="M1763" s="15" t="str">
        <f t="shared" si="4"/>
        <v/>
      </c>
    </row>
    <row r="1764" ht="12.75" customHeight="1">
      <c r="H1764" s="12">
        <v>1000.0</v>
      </c>
      <c r="K1764" s="14" t="str">
        <f t="shared" si="2"/>
        <v>#DIV/0!</v>
      </c>
      <c r="L1764" s="15" t="str">
        <f t="shared" si="3"/>
        <v>Invalid</v>
      </c>
      <c r="M1764" s="15" t="str">
        <f t="shared" si="4"/>
        <v/>
      </c>
    </row>
    <row r="1765" ht="12.75" customHeight="1">
      <c r="H1765" s="12">
        <v>1000.0</v>
      </c>
      <c r="K1765" s="14" t="str">
        <f t="shared" si="2"/>
        <v>#DIV/0!</v>
      </c>
      <c r="L1765" s="15" t="str">
        <f t="shared" si="3"/>
        <v>Invalid</v>
      </c>
      <c r="M1765" s="15" t="str">
        <f t="shared" si="4"/>
        <v/>
      </c>
    </row>
    <row r="1766" ht="12.75" customHeight="1">
      <c r="H1766" s="12">
        <v>1000.0</v>
      </c>
      <c r="K1766" s="14" t="str">
        <f t="shared" si="2"/>
        <v>#DIV/0!</v>
      </c>
      <c r="L1766" s="15" t="str">
        <f t="shared" si="3"/>
        <v>Invalid</v>
      </c>
      <c r="M1766" s="15" t="str">
        <f t="shared" si="4"/>
        <v/>
      </c>
    </row>
    <row r="1767" ht="12.75" customHeight="1">
      <c r="H1767" s="12">
        <v>1000.0</v>
      </c>
      <c r="K1767" s="14" t="str">
        <f t="shared" si="2"/>
        <v>#DIV/0!</v>
      </c>
      <c r="L1767" s="15" t="str">
        <f t="shared" si="3"/>
        <v>Invalid</v>
      </c>
      <c r="M1767" s="15" t="str">
        <f t="shared" si="4"/>
        <v/>
      </c>
    </row>
    <row r="1768" ht="12.75" customHeight="1">
      <c r="H1768" s="12">
        <v>1000.0</v>
      </c>
      <c r="K1768" s="14" t="str">
        <f t="shared" si="2"/>
        <v>#DIV/0!</v>
      </c>
      <c r="L1768" s="15" t="str">
        <f t="shared" si="3"/>
        <v>Invalid</v>
      </c>
      <c r="M1768" s="15" t="str">
        <f t="shared" si="4"/>
        <v/>
      </c>
    </row>
    <row r="1769" ht="12.75" customHeight="1">
      <c r="H1769" s="12">
        <v>1000.0</v>
      </c>
      <c r="K1769" s="14" t="str">
        <f t="shared" si="2"/>
        <v>#DIV/0!</v>
      </c>
      <c r="L1769" s="15" t="str">
        <f t="shared" si="3"/>
        <v>Invalid</v>
      </c>
      <c r="M1769" s="15" t="str">
        <f t="shared" si="4"/>
        <v/>
      </c>
    </row>
    <row r="1770" ht="12.75" customHeight="1">
      <c r="H1770" s="12">
        <v>1000.0</v>
      </c>
      <c r="K1770" s="14" t="str">
        <f t="shared" si="2"/>
        <v>#DIV/0!</v>
      </c>
      <c r="L1770" s="15" t="str">
        <f t="shared" si="3"/>
        <v>Invalid</v>
      </c>
      <c r="M1770" s="15" t="str">
        <f t="shared" si="4"/>
        <v/>
      </c>
    </row>
    <row r="1771" ht="12.75" customHeight="1">
      <c r="H1771" s="12">
        <v>1000.0</v>
      </c>
      <c r="K1771" s="14" t="str">
        <f t="shared" si="2"/>
        <v>#DIV/0!</v>
      </c>
      <c r="L1771" s="15" t="str">
        <f t="shared" si="3"/>
        <v>Invalid</v>
      </c>
      <c r="M1771" s="15" t="str">
        <f t="shared" si="4"/>
        <v/>
      </c>
    </row>
    <row r="1772" ht="12.75" customHeight="1">
      <c r="H1772" s="12">
        <v>1000.0</v>
      </c>
      <c r="K1772" s="14" t="str">
        <f t="shared" si="2"/>
        <v>#DIV/0!</v>
      </c>
      <c r="L1772" s="15" t="str">
        <f t="shared" si="3"/>
        <v>Invalid</v>
      </c>
      <c r="M1772" s="15" t="str">
        <f t="shared" si="4"/>
        <v/>
      </c>
    </row>
    <row r="1773" ht="12.75" customHeight="1">
      <c r="H1773" s="12">
        <v>1000.0</v>
      </c>
      <c r="K1773" s="14" t="str">
        <f t="shared" si="2"/>
        <v>#DIV/0!</v>
      </c>
      <c r="L1773" s="15" t="str">
        <f t="shared" si="3"/>
        <v>Invalid</v>
      </c>
      <c r="M1773" s="15" t="str">
        <f t="shared" si="4"/>
        <v/>
      </c>
    </row>
    <row r="1774" ht="12.75" customHeight="1">
      <c r="H1774" s="12">
        <v>1000.0</v>
      </c>
      <c r="K1774" s="14" t="str">
        <f t="shared" si="2"/>
        <v>#DIV/0!</v>
      </c>
      <c r="L1774" s="15" t="str">
        <f t="shared" si="3"/>
        <v>Invalid</v>
      </c>
      <c r="M1774" s="15" t="str">
        <f t="shared" si="4"/>
        <v/>
      </c>
    </row>
    <row r="1775" ht="12.75" customHeight="1">
      <c r="H1775" s="12">
        <v>1000.0</v>
      </c>
      <c r="K1775" s="14" t="str">
        <f t="shared" si="2"/>
        <v>#DIV/0!</v>
      </c>
      <c r="L1775" s="15" t="str">
        <f t="shared" si="3"/>
        <v>Invalid</v>
      </c>
      <c r="M1775" s="15" t="str">
        <f t="shared" si="4"/>
        <v/>
      </c>
    </row>
    <row r="1776" ht="12.75" customHeight="1">
      <c r="H1776" s="12">
        <v>1000.0</v>
      </c>
      <c r="K1776" s="14" t="str">
        <f t="shared" si="2"/>
        <v>#DIV/0!</v>
      </c>
      <c r="L1776" s="15" t="str">
        <f t="shared" si="3"/>
        <v>Invalid</v>
      </c>
      <c r="M1776" s="15" t="str">
        <f t="shared" si="4"/>
        <v/>
      </c>
    </row>
    <row r="1777" ht="12.75" customHeight="1">
      <c r="H1777" s="12">
        <v>1000.0</v>
      </c>
      <c r="K1777" s="14" t="str">
        <f t="shared" si="2"/>
        <v>#DIV/0!</v>
      </c>
      <c r="L1777" s="15" t="str">
        <f t="shared" si="3"/>
        <v>Invalid</v>
      </c>
      <c r="M1777" s="15" t="str">
        <f t="shared" si="4"/>
        <v/>
      </c>
    </row>
    <row r="1778" ht="12.75" customHeight="1">
      <c r="H1778" s="12">
        <v>1000.0</v>
      </c>
      <c r="K1778" s="14" t="str">
        <f t="shared" si="2"/>
        <v>#DIV/0!</v>
      </c>
      <c r="L1778" s="15" t="str">
        <f t="shared" si="3"/>
        <v>Invalid</v>
      </c>
      <c r="M1778" s="15" t="str">
        <f t="shared" si="4"/>
        <v/>
      </c>
    </row>
    <row r="1779" ht="12.75" customHeight="1">
      <c r="H1779" s="12">
        <v>1000.0</v>
      </c>
      <c r="K1779" s="14" t="str">
        <f t="shared" si="2"/>
        <v>#DIV/0!</v>
      </c>
      <c r="L1779" s="15" t="str">
        <f t="shared" si="3"/>
        <v>Invalid</v>
      </c>
      <c r="M1779" s="15" t="str">
        <f t="shared" si="4"/>
        <v/>
      </c>
    </row>
    <row r="1780" ht="12.75" customHeight="1">
      <c r="H1780" s="12">
        <v>1000.0</v>
      </c>
      <c r="K1780" s="14" t="str">
        <f t="shared" si="2"/>
        <v>#DIV/0!</v>
      </c>
      <c r="L1780" s="15" t="str">
        <f t="shared" si="3"/>
        <v>Invalid</v>
      </c>
      <c r="M1780" s="15" t="str">
        <f t="shared" si="4"/>
        <v/>
      </c>
    </row>
    <row r="1781" ht="12.75" customHeight="1">
      <c r="H1781" s="12">
        <v>1000.0</v>
      </c>
      <c r="K1781" s="14" t="str">
        <f t="shared" si="2"/>
        <v>#DIV/0!</v>
      </c>
      <c r="L1781" s="15" t="str">
        <f t="shared" si="3"/>
        <v>Invalid</v>
      </c>
      <c r="M1781" s="15" t="str">
        <f t="shared" si="4"/>
        <v/>
      </c>
    </row>
    <row r="1782" ht="12.75" customHeight="1">
      <c r="H1782" s="12">
        <v>1000.0</v>
      </c>
      <c r="K1782" s="14" t="str">
        <f t="shared" si="2"/>
        <v>#DIV/0!</v>
      </c>
      <c r="L1782" s="15" t="str">
        <f t="shared" si="3"/>
        <v>Invalid</v>
      </c>
      <c r="M1782" s="15" t="str">
        <f t="shared" si="4"/>
        <v/>
      </c>
    </row>
    <row r="1783" ht="12.75" customHeight="1">
      <c r="H1783" s="12">
        <v>1000.0</v>
      </c>
      <c r="K1783" s="14" t="str">
        <f t="shared" si="2"/>
        <v>#DIV/0!</v>
      </c>
      <c r="L1783" s="15" t="str">
        <f t="shared" si="3"/>
        <v>Invalid</v>
      </c>
      <c r="M1783" s="15" t="str">
        <f t="shared" si="4"/>
        <v/>
      </c>
    </row>
    <row r="1784" ht="12.75" customHeight="1">
      <c r="H1784" s="12">
        <v>1000.0</v>
      </c>
      <c r="K1784" s="14" t="str">
        <f t="shared" si="2"/>
        <v>#DIV/0!</v>
      </c>
      <c r="L1784" s="15" t="str">
        <f t="shared" si="3"/>
        <v>Invalid</v>
      </c>
      <c r="M1784" s="15" t="str">
        <f t="shared" si="4"/>
        <v/>
      </c>
    </row>
    <row r="1785" ht="12.75" customHeight="1">
      <c r="H1785" s="12">
        <v>1000.0</v>
      </c>
      <c r="K1785" s="14" t="str">
        <f t="shared" si="2"/>
        <v>#DIV/0!</v>
      </c>
      <c r="L1785" s="15" t="str">
        <f t="shared" si="3"/>
        <v>Invalid</v>
      </c>
      <c r="M1785" s="15" t="str">
        <f t="shared" si="4"/>
        <v/>
      </c>
    </row>
    <row r="1786" ht="12.75" customHeight="1">
      <c r="H1786" s="12">
        <v>1000.0</v>
      </c>
      <c r="K1786" s="14" t="str">
        <f t="shared" si="2"/>
        <v>#DIV/0!</v>
      </c>
      <c r="L1786" s="15" t="str">
        <f t="shared" si="3"/>
        <v>Invalid</v>
      </c>
      <c r="M1786" s="15" t="str">
        <f t="shared" si="4"/>
        <v/>
      </c>
    </row>
    <row r="1787" ht="12.75" customHeight="1">
      <c r="H1787" s="12">
        <v>1000.0</v>
      </c>
      <c r="K1787" s="14" t="str">
        <f t="shared" si="2"/>
        <v>#DIV/0!</v>
      </c>
      <c r="L1787" s="15" t="str">
        <f t="shared" si="3"/>
        <v>Invalid</v>
      </c>
      <c r="M1787" s="15" t="str">
        <f t="shared" si="4"/>
        <v/>
      </c>
    </row>
    <row r="1788" ht="12.75" customHeight="1">
      <c r="H1788" s="12">
        <v>1000.0</v>
      </c>
      <c r="K1788" s="14" t="str">
        <f t="shared" si="2"/>
        <v>#DIV/0!</v>
      </c>
      <c r="L1788" s="15" t="str">
        <f t="shared" si="3"/>
        <v>Invalid</v>
      </c>
      <c r="M1788" s="15" t="str">
        <f t="shared" si="4"/>
        <v/>
      </c>
    </row>
    <row r="1789" ht="12.75" customHeight="1">
      <c r="H1789" s="12">
        <v>1000.0</v>
      </c>
      <c r="K1789" s="14" t="str">
        <f t="shared" si="2"/>
        <v>#DIV/0!</v>
      </c>
      <c r="L1789" s="15" t="str">
        <f t="shared" si="3"/>
        <v>Invalid</v>
      </c>
      <c r="M1789" s="15" t="str">
        <f t="shared" si="4"/>
        <v/>
      </c>
    </row>
    <row r="1790" ht="12.75" customHeight="1">
      <c r="H1790" s="12">
        <v>1000.0</v>
      </c>
      <c r="K1790" s="14" t="str">
        <f t="shared" si="2"/>
        <v>#DIV/0!</v>
      </c>
      <c r="L1790" s="15" t="str">
        <f t="shared" si="3"/>
        <v>Invalid</v>
      </c>
      <c r="M1790" s="15" t="str">
        <f t="shared" si="4"/>
        <v/>
      </c>
    </row>
    <row r="1791" ht="12.75" customHeight="1">
      <c r="H1791" s="12">
        <v>1000.0</v>
      </c>
      <c r="K1791" s="14" t="str">
        <f t="shared" si="2"/>
        <v>#DIV/0!</v>
      </c>
      <c r="L1791" s="15" t="str">
        <f t="shared" si="3"/>
        <v>Invalid</v>
      </c>
      <c r="M1791" s="15" t="str">
        <f t="shared" si="4"/>
        <v/>
      </c>
    </row>
    <row r="1792" ht="12.75" customHeight="1">
      <c r="H1792" s="12">
        <v>1000.0</v>
      </c>
      <c r="K1792" s="14" t="str">
        <f t="shared" si="2"/>
        <v>#DIV/0!</v>
      </c>
      <c r="L1792" s="15" t="str">
        <f t="shared" si="3"/>
        <v>Invalid</v>
      </c>
      <c r="M1792" s="15" t="str">
        <f t="shared" si="4"/>
        <v/>
      </c>
    </row>
    <row r="1793" ht="12.75" customHeight="1">
      <c r="H1793" s="12">
        <v>1000.0</v>
      </c>
      <c r="K1793" s="14" t="str">
        <f t="shared" si="2"/>
        <v>#DIV/0!</v>
      </c>
      <c r="L1793" s="15" t="str">
        <f t="shared" si="3"/>
        <v>Invalid</v>
      </c>
      <c r="M1793" s="15" t="str">
        <f t="shared" si="4"/>
        <v/>
      </c>
    </row>
    <row r="1794" ht="12.75" customHeight="1">
      <c r="H1794" s="12">
        <v>1000.0</v>
      </c>
      <c r="K1794" s="14" t="str">
        <f t="shared" si="2"/>
        <v>#DIV/0!</v>
      </c>
      <c r="L1794" s="15" t="str">
        <f t="shared" si="3"/>
        <v>Invalid</v>
      </c>
      <c r="M1794" s="15" t="str">
        <f t="shared" si="4"/>
        <v/>
      </c>
    </row>
    <row r="1795" ht="12.75" customHeight="1">
      <c r="H1795" s="12">
        <v>1000.0</v>
      </c>
      <c r="K1795" s="14" t="str">
        <f t="shared" si="2"/>
        <v>#DIV/0!</v>
      </c>
      <c r="L1795" s="15" t="str">
        <f t="shared" si="3"/>
        <v>Invalid</v>
      </c>
      <c r="M1795" s="15" t="str">
        <f t="shared" si="4"/>
        <v/>
      </c>
    </row>
    <row r="1796" ht="12.75" customHeight="1">
      <c r="H1796" s="12">
        <v>1000.0</v>
      </c>
      <c r="K1796" s="14" t="str">
        <f t="shared" si="2"/>
        <v>#DIV/0!</v>
      </c>
      <c r="L1796" s="15" t="str">
        <f t="shared" si="3"/>
        <v>Invalid</v>
      </c>
      <c r="M1796" s="15" t="str">
        <f t="shared" si="4"/>
        <v/>
      </c>
    </row>
    <row r="1797" ht="12.75" customHeight="1">
      <c r="H1797" s="12">
        <v>1000.0</v>
      </c>
      <c r="K1797" s="14" t="str">
        <f t="shared" si="2"/>
        <v>#DIV/0!</v>
      </c>
      <c r="L1797" s="15" t="str">
        <f t="shared" si="3"/>
        <v>Invalid</v>
      </c>
      <c r="M1797" s="15" t="str">
        <f t="shared" si="4"/>
        <v/>
      </c>
    </row>
    <row r="1798" ht="12.75" customHeight="1">
      <c r="H1798" s="12">
        <v>1000.0</v>
      </c>
      <c r="K1798" s="14" t="str">
        <f t="shared" si="2"/>
        <v>#DIV/0!</v>
      </c>
      <c r="L1798" s="15" t="str">
        <f t="shared" si="3"/>
        <v>Invalid</v>
      </c>
      <c r="M1798" s="15" t="str">
        <f t="shared" si="4"/>
        <v/>
      </c>
    </row>
    <row r="1799" ht="12.75" customHeight="1">
      <c r="H1799" s="12">
        <v>1000.0</v>
      </c>
      <c r="K1799" s="14" t="str">
        <f t="shared" si="2"/>
        <v>#DIV/0!</v>
      </c>
      <c r="L1799" s="15" t="str">
        <f t="shared" si="3"/>
        <v>Invalid</v>
      </c>
      <c r="M1799" s="15" t="str">
        <f t="shared" si="4"/>
        <v/>
      </c>
    </row>
    <row r="1800" ht="12.75" customHeight="1">
      <c r="H1800" s="12">
        <v>1000.0</v>
      </c>
      <c r="K1800" s="14" t="str">
        <f t="shared" si="2"/>
        <v>#DIV/0!</v>
      </c>
      <c r="L1800" s="15" t="str">
        <f t="shared" si="3"/>
        <v>Invalid</v>
      </c>
      <c r="M1800" s="15" t="str">
        <f t="shared" si="4"/>
        <v/>
      </c>
    </row>
    <row r="1801" ht="12.75" customHeight="1">
      <c r="H1801" s="12">
        <v>1000.0</v>
      </c>
      <c r="K1801" s="14" t="str">
        <f t="shared" si="2"/>
        <v>#DIV/0!</v>
      </c>
      <c r="L1801" s="15" t="str">
        <f t="shared" si="3"/>
        <v>Invalid</v>
      </c>
      <c r="M1801" s="15" t="str">
        <f t="shared" si="4"/>
        <v/>
      </c>
    </row>
    <row r="1802" ht="12.75" customHeight="1">
      <c r="H1802" s="12">
        <v>1000.0</v>
      </c>
      <c r="K1802" s="14" t="str">
        <f t="shared" si="2"/>
        <v>#DIV/0!</v>
      </c>
      <c r="L1802" s="15" t="str">
        <f t="shared" si="3"/>
        <v>Invalid</v>
      </c>
      <c r="M1802" s="15" t="str">
        <f t="shared" si="4"/>
        <v/>
      </c>
    </row>
    <row r="1803" ht="12.75" customHeight="1">
      <c r="H1803" s="12">
        <v>1000.0</v>
      </c>
      <c r="K1803" s="14" t="str">
        <f t="shared" si="2"/>
        <v>#DIV/0!</v>
      </c>
      <c r="L1803" s="15" t="str">
        <f t="shared" si="3"/>
        <v>Invalid</v>
      </c>
      <c r="M1803" s="15" t="str">
        <f t="shared" si="4"/>
        <v/>
      </c>
    </row>
    <row r="1804" ht="12.75" customHeight="1">
      <c r="H1804" s="12">
        <v>1000.0</v>
      </c>
      <c r="K1804" s="14" t="str">
        <f t="shared" si="2"/>
        <v>#DIV/0!</v>
      </c>
      <c r="L1804" s="15" t="str">
        <f t="shared" si="3"/>
        <v>Invalid</v>
      </c>
      <c r="M1804" s="15" t="str">
        <f t="shared" si="4"/>
        <v/>
      </c>
    </row>
    <row r="1805" ht="12.75" customHeight="1">
      <c r="H1805" s="12">
        <v>1000.0</v>
      </c>
      <c r="K1805" s="14" t="str">
        <f t="shared" si="2"/>
        <v>#DIV/0!</v>
      </c>
      <c r="L1805" s="15" t="str">
        <f t="shared" si="3"/>
        <v>Invalid</v>
      </c>
      <c r="M1805" s="15" t="str">
        <f t="shared" si="4"/>
        <v/>
      </c>
    </row>
    <row r="1806" ht="12.75" customHeight="1">
      <c r="H1806" s="12">
        <v>1000.0</v>
      </c>
      <c r="K1806" s="14" t="str">
        <f t="shared" si="2"/>
        <v>#DIV/0!</v>
      </c>
      <c r="L1806" s="15" t="str">
        <f t="shared" si="3"/>
        <v>Invalid</v>
      </c>
      <c r="M1806" s="15" t="str">
        <f t="shared" si="4"/>
        <v/>
      </c>
    </row>
    <row r="1807" ht="12.75" customHeight="1">
      <c r="H1807" s="12">
        <v>1000.0</v>
      </c>
      <c r="K1807" s="14" t="str">
        <f t="shared" si="2"/>
        <v>#DIV/0!</v>
      </c>
      <c r="L1807" s="15" t="str">
        <f t="shared" si="3"/>
        <v>Invalid</v>
      </c>
      <c r="M1807" s="15" t="str">
        <f t="shared" si="4"/>
        <v/>
      </c>
    </row>
    <row r="1808" ht="12.75" customHeight="1">
      <c r="H1808" s="12">
        <v>1000.0</v>
      </c>
      <c r="K1808" s="14" t="str">
        <f t="shared" si="2"/>
        <v>#DIV/0!</v>
      </c>
      <c r="L1808" s="15" t="str">
        <f t="shared" si="3"/>
        <v>Invalid</v>
      </c>
      <c r="M1808" s="15" t="str">
        <f t="shared" si="4"/>
        <v/>
      </c>
    </row>
    <row r="1809" ht="12.75" customHeight="1">
      <c r="H1809" s="12">
        <v>1000.0</v>
      </c>
      <c r="K1809" s="14" t="str">
        <f t="shared" si="2"/>
        <v>#DIV/0!</v>
      </c>
      <c r="L1809" s="15" t="str">
        <f t="shared" si="3"/>
        <v>Invalid</v>
      </c>
      <c r="M1809" s="15" t="str">
        <f t="shared" si="4"/>
        <v/>
      </c>
    </row>
    <row r="1810" ht="12.75" customHeight="1">
      <c r="H1810" s="12">
        <v>1000.0</v>
      </c>
      <c r="K1810" s="14" t="str">
        <f t="shared" si="2"/>
        <v>#DIV/0!</v>
      </c>
      <c r="L1810" s="15" t="str">
        <f t="shared" si="3"/>
        <v>Invalid</v>
      </c>
      <c r="M1810" s="15" t="str">
        <f t="shared" si="4"/>
        <v/>
      </c>
    </row>
    <row r="1811" ht="12.75" customHeight="1">
      <c r="H1811" s="12">
        <v>1000.0</v>
      </c>
      <c r="K1811" s="14" t="str">
        <f t="shared" si="2"/>
        <v>#DIV/0!</v>
      </c>
      <c r="L1811" s="15" t="str">
        <f t="shared" si="3"/>
        <v>Invalid</v>
      </c>
      <c r="M1811" s="15" t="str">
        <f t="shared" si="4"/>
        <v/>
      </c>
    </row>
    <row r="1812" ht="12.75" customHeight="1">
      <c r="H1812" s="12">
        <v>1000.0</v>
      </c>
      <c r="K1812" s="14" t="str">
        <f t="shared" si="2"/>
        <v>#DIV/0!</v>
      </c>
      <c r="L1812" s="15" t="str">
        <f t="shared" si="3"/>
        <v>Invalid</v>
      </c>
      <c r="M1812" s="15" t="str">
        <f t="shared" si="4"/>
        <v/>
      </c>
    </row>
    <row r="1813" ht="12.75" customHeight="1">
      <c r="H1813" s="12">
        <v>1000.0</v>
      </c>
      <c r="K1813" s="14" t="str">
        <f t="shared" si="2"/>
        <v>#DIV/0!</v>
      </c>
      <c r="L1813" s="15" t="str">
        <f t="shared" si="3"/>
        <v>Invalid</v>
      </c>
      <c r="M1813" s="15" t="str">
        <f t="shared" si="4"/>
        <v/>
      </c>
    </row>
    <row r="1814" ht="12.75" customHeight="1">
      <c r="H1814" s="12">
        <v>1000.0</v>
      </c>
      <c r="K1814" s="14" t="str">
        <f t="shared" si="2"/>
        <v>#DIV/0!</v>
      </c>
      <c r="L1814" s="15" t="str">
        <f t="shared" si="3"/>
        <v>Invalid</v>
      </c>
      <c r="M1814" s="15" t="str">
        <f t="shared" si="4"/>
        <v/>
      </c>
    </row>
    <row r="1815" ht="12.75" customHeight="1">
      <c r="H1815" s="12">
        <v>1000.0</v>
      </c>
      <c r="K1815" s="14" t="str">
        <f t="shared" si="2"/>
        <v>#DIV/0!</v>
      </c>
      <c r="L1815" s="15" t="str">
        <f t="shared" si="3"/>
        <v>Invalid</v>
      </c>
      <c r="M1815" s="15" t="str">
        <f t="shared" si="4"/>
        <v/>
      </c>
    </row>
    <row r="1816" ht="12.75" customHeight="1">
      <c r="H1816" s="12">
        <v>1000.0</v>
      </c>
      <c r="K1816" s="14" t="str">
        <f t="shared" si="2"/>
        <v>#DIV/0!</v>
      </c>
      <c r="L1816" s="15" t="str">
        <f t="shared" si="3"/>
        <v>Invalid</v>
      </c>
      <c r="M1816" s="15" t="str">
        <f t="shared" si="4"/>
        <v/>
      </c>
    </row>
    <row r="1817" ht="12.75" customHeight="1">
      <c r="H1817" s="12">
        <v>1000.0</v>
      </c>
      <c r="K1817" s="14" t="str">
        <f t="shared" si="2"/>
        <v>#DIV/0!</v>
      </c>
      <c r="L1817" s="15" t="str">
        <f t="shared" si="3"/>
        <v>Invalid</v>
      </c>
      <c r="M1817" s="15" t="str">
        <f t="shared" si="4"/>
        <v/>
      </c>
    </row>
    <row r="1818" ht="12.75" customHeight="1">
      <c r="H1818" s="12">
        <v>1000.0</v>
      </c>
      <c r="K1818" s="14" t="str">
        <f t="shared" si="2"/>
        <v>#DIV/0!</v>
      </c>
      <c r="L1818" s="15" t="str">
        <f t="shared" si="3"/>
        <v>Invalid</v>
      </c>
      <c r="M1818" s="15" t="str">
        <f t="shared" si="4"/>
        <v/>
      </c>
    </row>
    <row r="1819" ht="12.75" customHeight="1">
      <c r="H1819" s="12">
        <v>1000.0</v>
      </c>
      <c r="K1819" s="14" t="str">
        <f t="shared" si="2"/>
        <v>#DIV/0!</v>
      </c>
      <c r="L1819" s="15" t="str">
        <f t="shared" si="3"/>
        <v>Invalid</v>
      </c>
      <c r="M1819" s="15" t="str">
        <f t="shared" si="4"/>
        <v/>
      </c>
    </row>
    <row r="1820" ht="12.75" customHeight="1">
      <c r="H1820" s="12">
        <v>1000.0</v>
      </c>
      <c r="K1820" s="14" t="str">
        <f t="shared" si="2"/>
        <v>#DIV/0!</v>
      </c>
      <c r="L1820" s="15" t="str">
        <f t="shared" si="3"/>
        <v>Invalid</v>
      </c>
      <c r="M1820" s="15" t="str">
        <f t="shared" si="4"/>
        <v/>
      </c>
    </row>
    <row r="1821" ht="12.75" customHeight="1">
      <c r="H1821" s="12">
        <v>1000.0</v>
      </c>
      <c r="K1821" s="14" t="str">
        <f t="shared" si="2"/>
        <v>#DIV/0!</v>
      </c>
      <c r="L1821" s="15" t="str">
        <f t="shared" si="3"/>
        <v>Invalid</v>
      </c>
      <c r="M1821" s="15" t="str">
        <f t="shared" si="4"/>
        <v/>
      </c>
    </row>
    <row r="1822" ht="12.75" customHeight="1">
      <c r="H1822" s="12">
        <v>1000.0</v>
      </c>
      <c r="K1822" s="14" t="str">
        <f t="shared" si="2"/>
        <v>#DIV/0!</v>
      </c>
      <c r="L1822" s="15" t="str">
        <f t="shared" si="3"/>
        <v>Invalid</v>
      </c>
      <c r="M1822" s="15" t="str">
        <f t="shared" si="4"/>
        <v/>
      </c>
    </row>
    <row r="1823" ht="12.75" customHeight="1">
      <c r="H1823" s="12">
        <v>1000.0</v>
      </c>
      <c r="K1823" s="14" t="str">
        <f t="shared" si="2"/>
        <v>#DIV/0!</v>
      </c>
      <c r="L1823" s="15" t="str">
        <f t="shared" si="3"/>
        <v>Invalid</v>
      </c>
      <c r="M1823" s="15" t="str">
        <f t="shared" si="4"/>
        <v/>
      </c>
    </row>
    <row r="1824" ht="12.75" customHeight="1">
      <c r="H1824" s="12">
        <v>1000.0</v>
      </c>
      <c r="K1824" s="14" t="str">
        <f t="shared" si="2"/>
        <v>#DIV/0!</v>
      </c>
      <c r="L1824" s="15" t="str">
        <f t="shared" si="3"/>
        <v>Invalid</v>
      </c>
      <c r="M1824" s="15" t="str">
        <f t="shared" si="4"/>
        <v/>
      </c>
    </row>
    <row r="1825" ht="12.75" customHeight="1">
      <c r="H1825" s="12">
        <v>1000.0</v>
      </c>
      <c r="K1825" s="14" t="str">
        <f t="shared" si="2"/>
        <v>#DIV/0!</v>
      </c>
      <c r="L1825" s="15" t="str">
        <f t="shared" si="3"/>
        <v>Invalid</v>
      </c>
      <c r="M1825" s="15" t="str">
        <f t="shared" si="4"/>
        <v/>
      </c>
    </row>
    <row r="1826" ht="12.75" customHeight="1">
      <c r="H1826" s="12">
        <v>1000.0</v>
      </c>
      <c r="K1826" s="14" t="str">
        <f t="shared" si="2"/>
        <v>#DIV/0!</v>
      </c>
      <c r="L1826" s="15" t="str">
        <f t="shared" si="3"/>
        <v>Invalid</v>
      </c>
      <c r="M1826" s="15" t="str">
        <f t="shared" si="4"/>
        <v/>
      </c>
    </row>
    <row r="1827" ht="12.75" customHeight="1">
      <c r="H1827" s="12">
        <v>1000.0</v>
      </c>
      <c r="K1827" s="14" t="str">
        <f t="shared" si="2"/>
        <v>#DIV/0!</v>
      </c>
      <c r="L1827" s="15" t="str">
        <f t="shared" si="3"/>
        <v>Invalid</v>
      </c>
      <c r="M1827" s="15" t="str">
        <f t="shared" si="4"/>
        <v/>
      </c>
    </row>
    <row r="1828" ht="12.75" customHeight="1">
      <c r="H1828" s="12">
        <v>1000.0</v>
      </c>
      <c r="K1828" s="14" t="str">
        <f t="shared" si="2"/>
        <v>#DIV/0!</v>
      </c>
      <c r="L1828" s="15" t="str">
        <f t="shared" si="3"/>
        <v>Invalid</v>
      </c>
      <c r="M1828" s="15" t="str">
        <f t="shared" si="4"/>
        <v/>
      </c>
    </row>
    <row r="1829" ht="12.75" customHeight="1">
      <c r="H1829" s="12">
        <v>1000.0</v>
      </c>
      <c r="K1829" s="14" t="str">
        <f t="shared" si="2"/>
        <v>#DIV/0!</v>
      </c>
      <c r="L1829" s="15" t="str">
        <f t="shared" si="3"/>
        <v>Invalid</v>
      </c>
      <c r="M1829" s="15" t="str">
        <f t="shared" si="4"/>
        <v/>
      </c>
    </row>
    <row r="1830" ht="12.75" customHeight="1">
      <c r="H1830" s="12">
        <v>1000.0</v>
      </c>
      <c r="K1830" s="14" t="str">
        <f t="shared" si="2"/>
        <v>#DIV/0!</v>
      </c>
      <c r="L1830" s="15" t="str">
        <f t="shared" si="3"/>
        <v>Invalid</v>
      </c>
      <c r="M1830" s="15" t="str">
        <f t="shared" si="4"/>
        <v/>
      </c>
    </row>
    <row r="1831" ht="12.75" customHeight="1">
      <c r="H1831" s="12">
        <v>1000.0</v>
      </c>
      <c r="K1831" s="14" t="str">
        <f t="shared" si="2"/>
        <v>#DIV/0!</v>
      </c>
      <c r="L1831" s="15" t="str">
        <f t="shared" si="3"/>
        <v>Invalid</v>
      </c>
      <c r="M1831" s="15" t="str">
        <f t="shared" si="4"/>
        <v/>
      </c>
    </row>
    <row r="1832" ht="12.75" customHeight="1">
      <c r="H1832" s="12">
        <v>1000.0</v>
      </c>
      <c r="K1832" s="14" t="str">
        <f t="shared" si="2"/>
        <v>#DIV/0!</v>
      </c>
      <c r="L1832" s="15" t="str">
        <f t="shared" si="3"/>
        <v>Invalid</v>
      </c>
      <c r="M1832" s="15" t="str">
        <f t="shared" si="4"/>
        <v/>
      </c>
    </row>
    <row r="1833" ht="12.75" customHeight="1">
      <c r="H1833" s="12">
        <v>1000.0</v>
      </c>
      <c r="K1833" s="14" t="str">
        <f t="shared" si="2"/>
        <v>#DIV/0!</v>
      </c>
      <c r="L1833" s="15" t="str">
        <f t="shared" si="3"/>
        <v>Invalid</v>
      </c>
      <c r="M1833" s="15" t="str">
        <f t="shared" si="4"/>
        <v/>
      </c>
    </row>
    <row r="1834" ht="12.75" customHeight="1">
      <c r="H1834" s="12">
        <v>1000.0</v>
      </c>
      <c r="K1834" s="14" t="str">
        <f t="shared" si="2"/>
        <v>#DIV/0!</v>
      </c>
      <c r="L1834" s="15" t="str">
        <f t="shared" si="3"/>
        <v>Invalid</v>
      </c>
      <c r="M1834" s="15" t="str">
        <f t="shared" si="4"/>
        <v/>
      </c>
    </row>
    <row r="1835" ht="12.75" customHeight="1">
      <c r="H1835" s="12">
        <v>1000.0</v>
      </c>
      <c r="K1835" s="14" t="str">
        <f t="shared" si="2"/>
        <v>#DIV/0!</v>
      </c>
      <c r="L1835" s="15" t="str">
        <f t="shared" si="3"/>
        <v>Invalid</v>
      </c>
      <c r="M1835" s="15" t="str">
        <f t="shared" si="4"/>
        <v/>
      </c>
    </row>
    <row r="1836" ht="12.75" customHeight="1">
      <c r="H1836" s="12">
        <v>1000.0</v>
      </c>
      <c r="K1836" s="14" t="str">
        <f t="shared" si="2"/>
        <v>#DIV/0!</v>
      </c>
      <c r="L1836" s="15" t="str">
        <f t="shared" si="3"/>
        <v>Invalid</v>
      </c>
      <c r="M1836" s="15" t="str">
        <f t="shared" si="4"/>
        <v/>
      </c>
    </row>
    <row r="1837" ht="12.75" customHeight="1">
      <c r="H1837" s="12">
        <v>1000.0</v>
      </c>
      <c r="K1837" s="14" t="str">
        <f t="shared" si="2"/>
        <v>#DIV/0!</v>
      </c>
      <c r="L1837" s="15" t="str">
        <f t="shared" si="3"/>
        <v>Invalid</v>
      </c>
      <c r="M1837" s="15" t="str">
        <f t="shared" si="4"/>
        <v/>
      </c>
    </row>
    <row r="1838" ht="12.75" customHeight="1">
      <c r="H1838" s="12">
        <v>1000.0</v>
      </c>
      <c r="K1838" s="14" t="str">
        <f t="shared" si="2"/>
        <v>#DIV/0!</v>
      </c>
      <c r="L1838" s="15" t="str">
        <f t="shared" si="3"/>
        <v>Invalid</v>
      </c>
      <c r="M1838" s="15" t="str">
        <f t="shared" si="4"/>
        <v/>
      </c>
    </row>
    <row r="1839" ht="12.75" customHeight="1">
      <c r="H1839" s="12">
        <v>1000.0</v>
      </c>
      <c r="K1839" s="14" t="str">
        <f t="shared" si="2"/>
        <v>#DIV/0!</v>
      </c>
      <c r="L1839" s="15" t="str">
        <f t="shared" si="3"/>
        <v>Invalid</v>
      </c>
      <c r="M1839" s="15" t="str">
        <f t="shared" si="4"/>
        <v/>
      </c>
    </row>
    <row r="1840" ht="12.75" customHeight="1">
      <c r="H1840" s="12">
        <v>1000.0</v>
      </c>
      <c r="K1840" s="14" t="str">
        <f t="shared" si="2"/>
        <v>#DIV/0!</v>
      </c>
      <c r="L1840" s="15" t="str">
        <f t="shared" si="3"/>
        <v>Invalid</v>
      </c>
      <c r="M1840" s="15" t="str">
        <f t="shared" si="4"/>
        <v/>
      </c>
    </row>
    <row r="1841" ht="12.75" customHeight="1">
      <c r="H1841" s="12">
        <v>1000.0</v>
      </c>
      <c r="K1841" s="14" t="str">
        <f t="shared" si="2"/>
        <v>#DIV/0!</v>
      </c>
      <c r="L1841" s="15" t="str">
        <f t="shared" si="3"/>
        <v>Invalid</v>
      </c>
      <c r="M1841" s="15" t="str">
        <f t="shared" si="4"/>
        <v/>
      </c>
    </row>
    <row r="1842" ht="12.75" customHeight="1">
      <c r="H1842" s="12">
        <v>1000.0</v>
      </c>
      <c r="K1842" s="14" t="str">
        <f t="shared" si="2"/>
        <v>#DIV/0!</v>
      </c>
      <c r="L1842" s="15" t="str">
        <f t="shared" si="3"/>
        <v>Invalid</v>
      </c>
      <c r="M1842" s="15" t="str">
        <f t="shared" si="4"/>
        <v/>
      </c>
    </row>
    <row r="1843" ht="12.75" customHeight="1">
      <c r="H1843" s="12">
        <v>1000.0</v>
      </c>
      <c r="K1843" s="14" t="str">
        <f t="shared" si="2"/>
        <v>#DIV/0!</v>
      </c>
      <c r="L1843" s="15" t="str">
        <f t="shared" si="3"/>
        <v>Invalid</v>
      </c>
      <c r="M1843" s="15" t="str">
        <f t="shared" si="4"/>
        <v/>
      </c>
    </row>
    <row r="1844" ht="12.75" customHeight="1">
      <c r="H1844" s="12">
        <v>1000.0</v>
      </c>
      <c r="K1844" s="14" t="str">
        <f t="shared" si="2"/>
        <v>#DIV/0!</v>
      </c>
      <c r="L1844" s="15" t="str">
        <f t="shared" si="3"/>
        <v>Invalid</v>
      </c>
      <c r="M1844" s="15" t="str">
        <f t="shared" si="4"/>
        <v/>
      </c>
    </row>
    <row r="1845" ht="12.75" customHeight="1">
      <c r="H1845" s="12">
        <v>1000.0</v>
      </c>
      <c r="K1845" s="14" t="str">
        <f t="shared" si="2"/>
        <v>#DIV/0!</v>
      </c>
      <c r="L1845" s="15" t="str">
        <f t="shared" si="3"/>
        <v>Invalid</v>
      </c>
      <c r="M1845" s="15" t="str">
        <f t="shared" si="4"/>
        <v/>
      </c>
    </row>
    <row r="1846" ht="12.75" customHeight="1">
      <c r="H1846" s="12">
        <v>1000.0</v>
      </c>
      <c r="K1846" s="14" t="str">
        <f t="shared" si="2"/>
        <v>#DIV/0!</v>
      </c>
      <c r="L1846" s="15" t="str">
        <f t="shared" si="3"/>
        <v>Invalid</v>
      </c>
      <c r="M1846" s="15" t="str">
        <f t="shared" si="4"/>
        <v/>
      </c>
    </row>
    <row r="1847" ht="12.75" customHeight="1">
      <c r="H1847" s="12">
        <v>1000.0</v>
      </c>
      <c r="K1847" s="14" t="str">
        <f t="shared" si="2"/>
        <v>#DIV/0!</v>
      </c>
      <c r="L1847" s="15" t="str">
        <f t="shared" si="3"/>
        <v>Invalid</v>
      </c>
      <c r="M1847" s="15" t="str">
        <f t="shared" si="4"/>
        <v/>
      </c>
    </row>
    <row r="1848" ht="12.75" customHeight="1">
      <c r="H1848" s="12">
        <v>1000.0</v>
      </c>
      <c r="K1848" s="14" t="str">
        <f t="shared" si="2"/>
        <v>#DIV/0!</v>
      </c>
      <c r="L1848" s="15" t="str">
        <f t="shared" si="3"/>
        <v>Invalid</v>
      </c>
      <c r="M1848" s="15" t="str">
        <f t="shared" si="4"/>
        <v/>
      </c>
    </row>
    <row r="1849" ht="12.75" customHeight="1">
      <c r="H1849" s="12">
        <v>1000.0</v>
      </c>
      <c r="K1849" s="14" t="str">
        <f t="shared" si="2"/>
        <v>#DIV/0!</v>
      </c>
      <c r="L1849" s="15" t="str">
        <f t="shared" si="3"/>
        <v>Invalid</v>
      </c>
      <c r="M1849" s="15" t="str">
        <f t="shared" si="4"/>
        <v/>
      </c>
    </row>
    <row r="1850" ht="12.75" customHeight="1">
      <c r="H1850" s="12">
        <v>1000.0</v>
      </c>
      <c r="K1850" s="14" t="str">
        <f t="shared" si="2"/>
        <v>#DIV/0!</v>
      </c>
      <c r="L1850" s="15" t="str">
        <f t="shared" si="3"/>
        <v>Invalid</v>
      </c>
      <c r="M1850" s="15" t="str">
        <f t="shared" si="4"/>
        <v/>
      </c>
    </row>
    <row r="1851" ht="12.75" customHeight="1">
      <c r="H1851" s="12">
        <v>1000.0</v>
      </c>
      <c r="K1851" s="14" t="str">
        <f t="shared" si="2"/>
        <v>#DIV/0!</v>
      </c>
      <c r="L1851" s="15" t="str">
        <f t="shared" si="3"/>
        <v>Invalid</v>
      </c>
      <c r="M1851" s="15" t="str">
        <f t="shared" si="4"/>
        <v/>
      </c>
    </row>
    <row r="1852" ht="12.75" customHeight="1">
      <c r="H1852" s="12">
        <v>1000.0</v>
      </c>
      <c r="K1852" s="14" t="str">
        <f t="shared" si="2"/>
        <v>#DIV/0!</v>
      </c>
      <c r="L1852" s="15" t="str">
        <f t="shared" si="3"/>
        <v>Invalid</v>
      </c>
      <c r="M1852" s="15" t="str">
        <f t="shared" si="4"/>
        <v/>
      </c>
    </row>
    <row r="1853" ht="12.75" customHeight="1">
      <c r="H1853" s="12">
        <v>1000.0</v>
      </c>
      <c r="K1853" s="14" t="str">
        <f t="shared" si="2"/>
        <v>#DIV/0!</v>
      </c>
      <c r="L1853" s="15" t="str">
        <f t="shared" si="3"/>
        <v>Invalid</v>
      </c>
      <c r="M1853" s="15" t="str">
        <f t="shared" si="4"/>
        <v/>
      </c>
    </row>
    <row r="1854" ht="12.75" customHeight="1">
      <c r="H1854" s="12">
        <v>1000.0</v>
      </c>
      <c r="K1854" s="14" t="str">
        <f t="shared" si="2"/>
        <v>#DIV/0!</v>
      </c>
      <c r="L1854" s="15" t="str">
        <f t="shared" si="3"/>
        <v>Invalid</v>
      </c>
      <c r="M1854" s="15" t="str">
        <f t="shared" si="4"/>
        <v/>
      </c>
    </row>
    <row r="1855" ht="12.75" customHeight="1">
      <c r="H1855" s="12">
        <v>1000.0</v>
      </c>
      <c r="K1855" s="14" t="str">
        <f t="shared" si="2"/>
        <v>#DIV/0!</v>
      </c>
      <c r="L1855" s="15" t="str">
        <f t="shared" si="3"/>
        <v>Invalid</v>
      </c>
      <c r="M1855" s="15" t="str">
        <f t="shared" si="4"/>
        <v/>
      </c>
    </row>
    <row r="1856" ht="12.75" customHeight="1">
      <c r="H1856" s="12">
        <v>1000.0</v>
      </c>
      <c r="K1856" s="14" t="str">
        <f t="shared" si="2"/>
        <v>#DIV/0!</v>
      </c>
      <c r="L1856" s="15" t="str">
        <f t="shared" si="3"/>
        <v>Invalid</v>
      </c>
      <c r="M1856" s="15" t="str">
        <f t="shared" si="4"/>
        <v/>
      </c>
    </row>
    <row r="1857" ht="12.75" customHeight="1">
      <c r="H1857" s="12">
        <v>1000.0</v>
      </c>
      <c r="K1857" s="14" t="str">
        <f t="shared" si="2"/>
        <v>#DIV/0!</v>
      </c>
      <c r="L1857" s="15" t="str">
        <f t="shared" si="3"/>
        <v>Invalid</v>
      </c>
      <c r="M1857" s="15" t="str">
        <f t="shared" si="4"/>
        <v/>
      </c>
    </row>
    <row r="1858" ht="12.75" customHeight="1">
      <c r="H1858" s="12">
        <v>1000.0</v>
      </c>
      <c r="K1858" s="14" t="str">
        <f t="shared" si="2"/>
        <v>#DIV/0!</v>
      </c>
      <c r="L1858" s="15" t="str">
        <f t="shared" si="3"/>
        <v>Invalid</v>
      </c>
      <c r="M1858" s="15" t="str">
        <f t="shared" si="4"/>
        <v/>
      </c>
    </row>
    <row r="1859" ht="12.75" customHeight="1">
      <c r="H1859" s="12">
        <v>1000.0</v>
      </c>
      <c r="K1859" s="14" t="str">
        <f t="shared" si="2"/>
        <v>#DIV/0!</v>
      </c>
      <c r="L1859" s="15" t="str">
        <f t="shared" si="3"/>
        <v>Invalid</v>
      </c>
      <c r="M1859" s="15" t="str">
        <f t="shared" si="4"/>
        <v/>
      </c>
    </row>
    <row r="1860" ht="12.75" customHeight="1">
      <c r="H1860" s="12">
        <v>1000.0</v>
      </c>
      <c r="K1860" s="14" t="str">
        <f t="shared" si="2"/>
        <v>#DIV/0!</v>
      </c>
      <c r="L1860" s="15" t="str">
        <f t="shared" si="3"/>
        <v>Invalid</v>
      </c>
      <c r="M1860" s="15" t="str">
        <f t="shared" si="4"/>
        <v/>
      </c>
    </row>
    <row r="1861" ht="12.75" customHeight="1">
      <c r="H1861" s="12">
        <v>1000.0</v>
      </c>
      <c r="K1861" s="14" t="str">
        <f t="shared" si="2"/>
        <v>#DIV/0!</v>
      </c>
      <c r="L1861" s="15" t="str">
        <f t="shared" si="3"/>
        <v>Invalid</v>
      </c>
      <c r="M1861" s="15" t="str">
        <f t="shared" si="4"/>
        <v/>
      </c>
    </row>
    <row r="1862" ht="12.75" customHeight="1">
      <c r="H1862" s="12">
        <v>1000.0</v>
      </c>
      <c r="K1862" s="14" t="str">
        <f t="shared" si="2"/>
        <v>#DIV/0!</v>
      </c>
      <c r="L1862" s="15" t="str">
        <f t="shared" si="3"/>
        <v>Invalid</v>
      </c>
      <c r="M1862" s="15" t="str">
        <f t="shared" si="4"/>
        <v/>
      </c>
    </row>
    <row r="1863" ht="12.75" customHeight="1">
      <c r="H1863" s="12">
        <v>1000.0</v>
      </c>
      <c r="K1863" s="14" t="str">
        <f t="shared" si="2"/>
        <v>#DIV/0!</v>
      </c>
      <c r="L1863" s="15" t="str">
        <f t="shared" si="3"/>
        <v>Invalid</v>
      </c>
      <c r="M1863" s="15" t="str">
        <f t="shared" si="4"/>
        <v/>
      </c>
    </row>
    <row r="1864" ht="12.75" customHeight="1">
      <c r="H1864" s="12">
        <v>1000.0</v>
      </c>
      <c r="K1864" s="14" t="str">
        <f t="shared" si="2"/>
        <v>#DIV/0!</v>
      </c>
      <c r="L1864" s="15" t="str">
        <f t="shared" si="3"/>
        <v>Invalid</v>
      </c>
      <c r="M1864" s="15" t="str">
        <f t="shared" si="4"/>
        <v/>
      </c>
    </row>
    <row r="1865" ht="12.75" customHeight="1">
      <c r="H1865" s="12">
        <v>1000.0</v>
      </c>
      <c r="K1865" s="14" t="str">
        <f t="shared" si="2"/>
        <v>#DIV/0!</v>
      </c>
      <c r="L1865" s="15" t="str">
        <f t="shared" si="3"/>
        <v>Invalid</v>
      </c>
      <c r="M1865" s="15" t="str">
        <f t="shared" si="4"/>
        <v/>
      </c>
    </row>
    <row r="1866" ht="12.75" customHeight="1">
      <c r="H1866" s="12">
        <v>1000.0</v>
      </c>
      <c r="K1866" s="14" t="str">
        <f t="shared" si="2"/>
        <v>#DIV/0!</v>
      </c>
      <c r="L1866" s="15" t="str">
        <f t="shared" si="3"/>
        <v>Invalid</v>
      </c>
      <c r="M1866" s="15" t="str">
        <f t="shared" si="4"/>
        <v/>
      </c>
    </row>
    <row r="1867" ht="12.75" customHeight="1">
      <c r="H1867" s="12">
        <v>1000.0</v>
      </c>
      <c r="K1867" s="14" t="str">
        <f t="shared" si="2"/>
        <v>#DIV/0!</v>
      </c>
      <c r="L1867" s="15" t="str">
        <f t="shared" si="3"/>
        <v>Invalid</v>
      </c>
      <c r="M1867" s="15" t="str">
        <f t="shared" si="4"/>
        <v/>
      </c>
    </row>
    <row r="1868" ht="12.75" customHeight="1">
      <c r="H1868" s="12">
        <v>1000.0</v>
      </c>
      <c r="K1868" s="14" t="str">
        <f t="shared" si="2"/>
        <v>#DIV/0!</v>
      </c>
      <c r="L1868" s="15" t="str">
        <f t="shared" si="3"/>
        <v>Invalid</v>
      </c>
      <c r="M1868" s="15" t="str">
        <f t="shared" si="4"/>
        <v/>
      </c>
    </row>
    <row r="1869" ht="12.75" customHeight="1">
      <c r="H1869" s="12">
        <v>1000.0</v>
      </c>
      <c r="K1869" s="14" t="str">
        <f t="shared" si="2"/>
        <v>#DIV/0!</v>
      </c>
      <c r="L1869" s="15" t="str">
        <f t="shared" si="3"/>
        <v>Invalid</v>
      </c>
      <c r="M1869" s="15" t="str">
        <f t="shared" si="4"/>
        <v/>
      </c>
    </row>
    <row r="1870" ht="12.75" customHeight="1">
      <c r="H1870" s="12">
        <v>1000.0</v>
      </c>
      <c r="K1870" s="14" t="str">
        <f t="shared" si="2"/>
        <v>#DIV/0!</v>
      </c>
      <c r="L1870" s="15" t="str">
        <f t="shared" si="3"/>
        <v>Invalid</v>
      </c>
      <c r="M1870" s="15" t="str">
        <f t="shared" si="4"/>
        <v/>
      </c>
    </row>
    <row r="1871" ht="12.75" customHeight="1">
      <c r="H1871" s="12">
        <v>1000.0</v>
      </c>
      <c r="K1871" s="14" t="str">
        <f t="shared" si="2"/>
        <v>#DIV/0!</v>
      </c>
      <c r="L1871" s="15" t="str">
        <f t="shared" si="3"/>
        <v>Invalid</v>
      </c>
      <c r="M1871" s="15" t="str">
        <f t="shared" si="4"/>
        <v/>
      </c>
    </row>
    <row r="1872" ht="12.75" customHeight="1">
      <c r="H1872" s="12">
        <v>1000.0</v>
      </c>
      <c r="K1872" s="14" t="str">
        <f t="shared" si="2"/>
        <v>#DIV/0!</v>
      </c>
      <c r="L1872" s="15" t="str">
        <f t="shared" si="3"/>
        <v>Invalid</v>
      </c>
      <c r="M1872" s="15" t="str">
        <f t="shared" si="4"/>
        <v/>
      </c>
    </row>
    <row r="1873" ht="12.75" customHeight="1">
      <c r="H1873" s="12">
        <v>1000.0</v>
      </c>
      <c r="K1873" s="14" t="str">
        <f t="shared" si="2"/>
        <v>#DIV/0!</v>
      </c>
      <c r="L1873" s="15" t="str">
        <f t="shared" si="3"/>
        <v>Invalid</v>
      </c>
      <c r="M1873" s="15" t="str">
        <f t="shared" si="4"/>
        <v/>
      </c>
    </row>
    <row r="1874" ht="12.75" customHeight="1">
      <c r="H1874" s="12">
        <v>1000.0</v>
      </c>
      <c r="K1874" s="14" t="str">
        <f t="shared" si="2"/>
        <v>#DIV/0!</v>
      </c>
      <c r="L1874" s="15" t="str">
        <f t="shared" si="3"/>
        <v>Invalid</v>
      </c>
      <c r="M1874" s="15" t="str">
        <f t="shared" si="4"/>
        <v/>
      </c>
    </row>
    <row r="1875" ht="12.75" customHeight="1">
      <c r="H1875" s="12">
        <v>1000.0</v>
      </c>
      <c r="K1875" s="14" t="str">
        <f t="shared" si="2"/>
        <v>#DIV/0!</v>
      </c>
      <c r="L1875" s="15" t="str">
        <f t="shared" si="3"/>
        <v>Invalid</v>
      </c>
      <c r="M1875" s="15" t="str">
        <f t="shared" si="4"/>
        <v/>
      </c>
    </row>
    <row r="1876" ht="12.75" customHeight="1">
      <c r="H1876" s="12">
        <v>1000.0</v>
      </c>
      <c r="K1876" s="14" t="str">
        <f t="shared" si="2"/>
        <v>#DIV/0!</v>
      </c>
      <c r="L1876" s="15" t="str">
        <f t="shared" si="3"/>
        <v>Invalid</v>
      </c>
      <c r="M1876" s="15" t="str">
        <f t="shared" si="4"/>
        <v/>
      </c>
    </row>
    <row r="1877" ht="12.75" customHeight="1">
      <c r="H1877" s="12">
        <v>1000.0</v>
      </c>
      <c r="K1877" s="14" t="str">
        <f t="shared" si="2"/>
        <v>#DIV/0!</v>
      </c>
      <c r="L1877" s="15" t="str">
        <f t="shared" si="3"/>
        <v>Invalid</v>
      </c>
      <c r="M1877" s="15" t="str">
        <f t="shared" si="4"/>
        <v/>
      </c>
    </row>
    <row r="1878" ht="12.75" customHeight="1">
      <c r="H1878" s="12">
        <v>1000.0</v>
      </c>
      <c r="K1878" s="14" t="str">
        <f t="shared" si="2"/>
        <v>#DIV/0!</v>
      </c>
      <c r="L1878" s="15" t="str">
        <f t="shared" si="3"/>
        <v>Invalid</v>
      </c>
      <c r="M1878" s="15" t="str">
        <f t="shared" si="4"/>
        <v/>
      </c>
    </row>
    <row r="1879" ht="12.75" customHeight="1">
      <c r="H1879" s="12">
        <v>1000.0</v>
      </c>
      <c r="K1879" s="14" t="str">
        <f t="shared" si="2"/>
        <v>#DIV/0!</v>
      </c>
      <c r="L1879" s="15" t="str">
        <f t="shared" si="3"/>
        <v>Invalid</v>
      </c>
      <c r="M1879" s="15" t="str">
        <f t="shared" si="4"/>
        <v/>
      </c>
    </row>
    <row r="1880" ht="12.75" customHeight="1">
      <c r="H1880" s="12">
        <v>1000.0</v>
      </c>
      <c r="K1880" s="14" t="str">
        <f t="shared" si="2"/>
        <v>#DIV/0!</v>
      </c>
      <c r="L1880" s="15" t="str">
        <f t="shared" si="3"/>
        <v>Invalid</v>
      </c>
      <c r="M1880" s="15" t="str">
        <f t="shared" si="4"/>
        <v/>
      </c>
    </row>
    <row r="1881" ht="12.75" customHeight="1">
      <c r="H1881" s="12">
        <v>1000.0</v>
      </c>
      <c r="K1881" s="14" t="str">
        <f t="shared" si="2"/>
        <v>#DIV/0!</v>
      </c>
      <c r="L1881" s="15" t="str">
        <f t="shared" si="3"/>
        <v>Invalid</v>
      </c>
      <c r="M1881" s="15" t="str">
        <f t="shared" si="4"/>
        <v/>
      </c>
    </row>
    <row r="1882" ht="12.75" customHeight="1">
      <c r="H1882" s="12">
        <v>1000.0</v>
      </c>
      <c r="K1882" s="14" t="str">
        <f t="shared" si="2"/>
        <v>#DIV/0!</v>
      </c>
      <c r="L1882" s="15" t="str">
        <f t="shared" si="3"/>
        <v>Invalid</v>
      </c>
      <c r="M1882" s="15" t="str">
        <f t="shared" si="4"/>
        <v/>
      </c>
    </row>
    <row r="1883" ht="12.75" customHeight="1">
      <c r="H1883" s="12">
        <v>1000.0</v>
      </c>
      <c r="K1883" s="14" t="str">
        <f t="shared" si="2"/>
        <v>#DIV/0!</v>
      </c>
      <c r="L1883" s="15" t="str">
        <f t="shared" si="3"/>
        <v>Invalid</v>
      </c>
      <c r="M1883" s="15" t="str">
        <f t="shared" si="4"/>
        <v/>
      </c>
    </row>
    <row r="1884" ht="12.75" customHeight="1">
      <c r="H1884" s="12">
        <v>1000.0</v>
      </c>
      <c r="K1884" s="14" t="str">
        <f t="shared" si="2"/>
        <v>#DIV/0!</v>
      </c>
      <c r="L1884" s="15" t="str">
        <f t="shared" si="3"/>
        <v>Invalid</v>
      </c>
      <c r="M1884" s="15" t="str">
        <f t="shared" si="4"/>
        <v/>
      </c>
    </row>
    <row r="1885" ht="12.75" customHeight="1">
      <c r="H1885" s="12">
        <v>1000.0</v>
      </c>
      <c r="K1885" s="14" t="str">
        <f t="shared" si="2"/>
        <v>#DIV/0!</v>
      </c>
      <c r="L1885" s="15" t="str">
        <f t="shared" si="3"/>
        <v>Invalid</v>
      </c>
      <c r="M1885" s="15" t="str">
        <f t="shared" si="4"/>
        <v/>
      </c>
    </row>
    <row r="1886" ht="12.75" customHeight="1">
      <c r="H1886" s="12">
        <v>1000.0</v>
      </c>
      <c r="K1886" s="14" t="str">
        <f t="shared" si="2"/>
        <v>#DIV/0!</v>
      </c>
      <c r="L1886" s="15" t="str">
        <f t="shared" si="3"/>
        <v>Invalid</v>
      </c>
      <c r="M1886" s="15" t="str">
        <f t="shared" si="4"/>
        <v/>
      </c>
    </row>
    <row r="1887" ht="12.75" customHeight="1">
      <c r="H1887" s="12">
        <v>1000.0</v>
      </c>
      <c r="K1887" s="14" t="str">
        <f t="shared" si="2"/>
        <v>#DIV/0!</v>
      </c>
      <c r="L1887" s="15" t="str">
        <f t="shared" si="3"/>
        <v>Invalid</v>
      </c>
      <c r="M1887" s="15" t="str">
        <f t="shared" si="4"/>
        <v/>
      </c>
    </row>
    <row r="1888" ht="12.75" customHeight="1">
      <c r="H1888" s="12">
        <v>1000.0</v>
      </c>
      <c r="K1888" s="14" t="str">
        <f t="shared" si="2"/>
        <v>#DIV/0!</v>
      </c>
      <c r="L1888" s="15" t="str">
        <f t="shared" si="3"/>
        <v>Invalid</v>
      </c>
      <c r="M1888" s="15" t="str">
        <f t="shared" si="4"/>
        <v/>
      </c>
    </row>
    <row r="1889" ht="12.75" customHeight="1">
      <c r="H1889" s="12">
        <v>1000.0</v>
      </c>
      <c r="K1889" s="14" t="str">
        <f t="shared" si="2"/>
        <v>#DIV/0!</v>
      </c>
      <c r="L1889" s="15" t="str">
        <f t="shared" si="3"/>
        <v>Invalid</v>
      </c>
      <c r="M1889" s="15" t="str">
        <f t="shared" si="4"/>
        <v/>
      </c>
    </row>
    <row r="1890" ht="12.75" customHeight="1">
      <c r="H1890" s="12">
        <v>1000.0</v>
      </c>
      <c r="K1890" s="14" t="str">
        <f t="shared" si="2"/>
        <v>#DIV/0!</v>
      </c>
      <c r="L1890" s="15" t="str">
        <f t="shared" si="3"/>
        <v>Invalid</v>
      </c>
      <c r="M1890" s="15" t="str">
        <f t="shared" si="4"/>
        <v/>
      </c>
    </row>
    <row r="1891" ht="12.75" customHeight="1">
      <c r="H1891" s="12">
        <v>1000.0</v>
      </c>
      <c r="K1891" s="14" t="str">
        <f t="shared" si="2"/>
        <v>#DIV/0!</v>
      </c>
      <c r="L1891" s="15" t="str">
        <f t="shared" si="3"/>
        <v>Invalid</v>
      </c>
      <c r="M1891" s="15" t="str">
        <f t="shared" si="4"/>
        <v/>
      </c>
    </row>
    <row r="1892" ht="12.75" customHeight="1">
      <c r="H1892" s="12">
        <v>1000.0</v>
      </c>
      <c r="K1892" s="14" t="str">
        <f t="shared" si="2"/>
        <v>#DIV/0!</v>
      </c>
      <c r="L1892" s="15" t="str">
        <f t="shared" si="3"/>
        <v>Invalid</v>
      </c>
      <c r="M1892" s="15" t="str">
        <f t="shared" si="4"/>
        <v/>
      </c>
    </row>
    <row r="1893" ht="12.75" customHeight="1">
      <c r="H1893" s="12">
        <v>1000.0</v>
      </c>
      <c r="K1893" s="14" t="str">
        <f t="shared" si="2"/>
        <v>#DIV/0!</v>
      </c>
      <c r="L1893" s="15" t="str">
        <f t="shared" si="3"/>
        <v>Invalid</v>
      </c>
      <c r="M1893" s="15" t="str">
        <f t="shared" si="4"/>
        <v/>
      </c>
    </row>
    <row r="1894" ht="12.75" customHeight="1">
      <c r="H1894" s="12">
        <v>1000.0</v>
      </c>
      <c r="K1894" s="14" t="str">
        <f t="shared" si="2"/>
        <v>#DIV/0!</v>
      </c>
      <c r="L1894" s="15" t="str">
        <f t="shared" si="3"/>
        <v>Invalid</v>
      </c>
      <c r="M1894" s="15" t="str">
        <f t="shared" si="4"/>
        <v/>
      </c>
    </row>
    <row r="1895" ht="12.75" customHeight="1">
      <c r="H1895" s="12">
        <v>1000.0</v>
      </c>
      <c r="K1895" s="14" t="str">
        <f t="shared" si="2"/>
        <v>#DIV/0!</v>
      </c>
      <c r="L1895" s="15" t="str">
        <f t="shared" si="3"/>
        <v>Invalid</v>
      </c>
      <c r="M1895" s="15" t="str">
        <f t="shared" si="4"/>
        <v/>
      </c>
    </row>
    <row r="1896" ht="12.75" customHeight="1">
      <c r="H1896" s="12">
        <v>1000.0</v>
      </c>
      <c r="K1896" s="14" t="str">
        <f t="shared" si="2"/>
        <v>#DIV/0!</v>
      </c>
      <c r="L1896" s="15" t="str">
        <f t="shared" si="3"/>
        <v>Invalid</v>
      </c>
      <c r="M1896" s="15" t="str">
        <f t="shared" si="4"/>
        <v/>
      </c>
    </row>
    <row r="1897" ht="12.75" customHeight="1">
      <c r="H1897" s="12">
        <v>1000.0</v>
      </c>
      <c r="K1897" s="14" t="str">
        <f t="shared" si="2"/>
        <v>#DIV/0!</v>
      </c>
      <c r="L1897" s="15" t="str">
        <f t="shared" si="3"/>
        <v>Invalid</v>
      </c>
      <c r="M1897" s="15" t="str">
        <f t="shared" si="4"/>
        <v/>
      </c>
    </row>
    <row r="1898" ht="12.75" customHeight="1">
      <c r="H1898" s="12">
        <v>1000.0</v>
      </c>
      <c r="K1898" s="14" t="str">
        <f t="shared" si="2"/>
        <v>#DIV/0!</v>
      </c>
      <c r="L1898" s="15" t="str">
        <f t="shared" si="3"/>
        <v>Invalid</v>
      </c>
      <c r="M1898" s="15" t="str">
        <f t="shared" si="4"/>
        <v/>
      </c>
    </row>
    <row r="1899" ht="12.75" customHeight="1">
      <c r="H1899" s="12">
        <v>1000.0</v>
      </c>
      <c r="K1899" s="14" t="str">
        <f t="shared" si="2"/>
        <v>#DIV/0!</v>
      </c>
      <c r="L1899" s="15" t="str">
        <f t="shared" si="3"/>
        <v>Invalid</v>
      </c>
      <c r="M1899" s="15" t="str">
        <f t="shared" si="4"/>
        <v/>
      </c>
    </row>
    <row r="1900" ht="12.75" customHeight="1">
      <c r="H1900" s="12">
        <v>1000.0</v>
      </c>
      <c r="K1900" s="14" t="str">
        <f t="shared" si="2"/>
        <v>#DIV/0!</v>
      </c>
      <c r="L1900" s="15" t="str">
        <f t="shared" si="3"/>
        <v>Invalid</v>
      </c>
      <c r="M1900" s="15" t="str">
        <f t="shared" si="4"/>
        <v/>
      </c>
    </row>
    <row r="1901" ht="12.75" customHeight="1">
      <c r="H1901" s="12">
        <v>1000.0</v>
      </c>
      <c r="K1901" s="14" t="str">
        <f t="shared" si="2"/>
        <v>#DIV/0!</v>
      </c>
      <c r="L1901" s="15" t="str">
        <f t="shared" si="3"/>
        <v>Invalid</v>
      </c>
      <c r="M1901" s="15" t="str">
        <f t="shared" si="4"/>
        <v/>
      </c>
    </row>
    <row r="1902" ht="12.75" customHeight="1">
      <c r="H1902" s="12">
        <v>1000.0</v>
      </c>
      <c r="K1902" s="14" t="str">
        <f t="shared" si="2"/>
        <v>#DIV/0!</v>
      </c>
      <c r="L1902" s="15" t="str">
        <f t="shared" si="3"/>
        <v>Invalid</v>
      </c>
      <c r="M1902" s="15" t="str">
        <f t="shared" si="4"/>
        <v/>
      </c>
    </row>
    <row r="1903" ht="12.75" customHeight="1">
      <c r="H1903" s="12">
        <v>1000.0</v>
      </c>
      <c r="K1903" s="14" t="str">
        <f t="shared" si="2"/>
        <v>#DIV/0!</v>
      </c>
      <c r="L1903" s="15" t="str">
        <f t="shared" si="3"/>
        <v>Invalid</v>
      </c>
      <c r="M1903" s="15" t="str">
        <f t="shared" si="4"/>
        <v/>
      </c>
    </row>
    <row r="1904" ht="12.75" customHeight="1">
      <c r="H1904" s="12">
        <v>1000.0</v>
      </c>
      <c r="K1904" s="14" t="str">
        <f t="shared" si="2"/>
        <v>#DIV/0!</v>
      </c>
      <c r="L1904" s="15" t="str">
        <f t="shared" si="3"/>
        <v>Invalid</v>
      </c>
      <c r="M1904" s="15" t="str">
        <f t="shared" si="4"/>
        <v/>
      </c>
    </row>
    <row r="1905" ht="12.75" customHeight="1">
      <c r="H1905" s="12">
        <v>1000.0</v>
      </c>
      <c r="K1905" s="14" t="str">
        <f t="shared" si="2"/>
        <v>#DIV/0!</v>
      </c>
      <c r="L1905" s="15" t="str">
        <f t="shared" si="3"/>
        <v>Invalid</v>
      </c>
      <c r="M1905" s="15" t="str">
        <f t="shared" si="4"/>
        <v/>
      </c>
    </row>
    <row r="1906" ht="12.75" customHeight="1">
      <c r="H1906" s="12">
        <v>1000.0</v>
      </c>
      <c r="K1906" s="14" t="str">
        <f t="shared" si="2"/>
        <v>#DIV/0!</v>
      </c>
      <c r="L1906" s="15" t="str">
        <f t="shared" si="3"/>
        <v>Invalid</v>
      </c>
      <c r="M1906" s="15" t="str">
        <f t="shared" si="4"/>
        <v/>
      </c>
    </row>
    <row r="1907" ht="12.75" customHeight="1">
      <c r="H1907" s="12">
        <v>1000.0</v>
      </c>
      <c r="K1907" s="14" t="str">
        <f t="shared" si="2"/>
        <v>#DIV/0!</v>
      </c>
      <c r="L1907" s="15" t="str">
        <f t="shared" si="3"/>
        <v>Invalid</v>
      </c>
      <c r="M1907" s="15" t="str">
        <f t="shared" si="4"/>
        <v/>
      </c>
    </row>
    <row r="1908" ht="12.75" customHeight="1">
      <c r="H1908" s="12">
        <v>1000.0</v>
      </c>
      <c r="K1908" s="14" t="str">
        <f t="shared" si="2"/>
        <v>#DIV/0!</v>
      </c>
      <c r="L1908" s="15" t="str">
        <f t="shared" si="3"/>
        <v>Invalid</v>
      </c>
      <c r="M1908" s="15" t="str">
        <f t="shared" si="4"/>
        <v/>
      </c>
    </row>
    <row r="1909" ht="12.75" customHeight="1">
      <c r="H1909" s="12">
        <v>1000.0</v>
      </c>
      <c r="K1909" s="14" t="str">
        <f t="shared" si="2"/>
        <v>#DIV/0!</v>
      </c>
      <c r="L1909" s="15" t="str">
        <f t="shared" si="3"/>
        <v>Invalid</v>
      </c>
      <c r="M1909" s="15" t="str">
        <f t="shared" si="4"/>
        <v/>
      </c>
    </row>
    <row r="1910" ht="12.75" customHeight="1">
      <c r="H1910" s="12">
        <v>1000.0</v>
      </c>
      <c r="K1910" s="14" t="str">
        <f t="shared" si="2"/>
        <v>#DIV/0!</v>
      </c>
      <c r="L1910" s="15" t="str">
        <f t="shared" si="3"/>
        <v>Invalid</v>
      </c>
      <c r="M1910" s="15" t="str">
        <f t="shared" si="4"/>
        <v/>
      </c>
    </row>
    <row r="1911" ht="12.75" customHeight="1">
      <c r="H1911" s="12">
        <v>1000.0</v>
      </c>
      <c r="K1911" s="14" t="str">
        <f t="shared" si="2"/>
        <v>#DIV/0!</v>
      </c>
      <c r="L1911" s="15" t="str">
        <f t="shared" si="3"/>
        <v>Invalid</v>
      </c>
      <c r="M1911" s="15" t="str">
        <f t="shared" si="4"/>
        <v/>
      </c>
    </row>
    <row r="1912" ht="12.75" customHeight="1">
      <c r="H1912" s="12">
        <v>1000.0</v>
      </c>
      <c r="K1912" s="14" t="str">
        <f t="shared" si="2"/>
        <v>#DIV/0!</v>
      </c>
      <c r="L1912" s="15" t="str">
        <f t="shared" si="3"/>
        <v>Invalid</v>
      </c>
      <c r="M1912" s="15" t="str">
        <f t="shared" si="4"/>
        <v/>
      </c>
    </row>
    <row r="1913" ht="12.75" customHeight="1">
      <c r="H1913" s="12">
        <v>1000.0</v>
      </c>
      <c r="K1913" s="14" t="str">
        <f t="shared" si="2"/>
        <v>#DIV/0!</v>
      </c>
      <c r="L1913" s="15" t="str">
        <f t="shared" si="3"/>
        <v>Invalid</v>
      </c>
      <c r="M1913" s="15" t="str">
        <f t="shared" si="4"/>
        <v/>
      </c>
    </row>
    <row r="1914" ht="12.75" customHeight="1">
      <c r="H1914" s="12">
        <v>1000.0</v>
      </c>
      <c r="K1914" s="14" t="str">
        <f t="shared" si="2"/>
        <v>#DIV/0!</v>
      </c>
      <c r="L1914" s="15" t="str">
        <f t="shared" si="3"/>
        <v>Invalid</v>
      </c>
      <c r="M1914" s="15" t="str">
        <f t="shared" si="4"/>
        <v/>
      </c>
    </row>
    <row r="1915" ht="12.75" customHeight="1">
      <c r="H1915" s="12">
        <v>1000.0</v>
      </c>
      <c r="K1915" s="14" t="str">
        <f t="shared" si="2"/>
        <v>#DIV/0!</v>
      </c>
      <c r="L1915" s="15" t="str">
        <f t="shared" si="3"/>
        <v>Invalid</v>
      </c>
      <c r="M1915" s="15" t="str">
        <f t="shared" si="4"/>
        <v/>
      </c>
    </row>
    <row r="1916" ht="12.75" customHeight="1">
      <c r="H1916" s="12">
        <v>1000.0</v>
      </c>
      <c r="K1916" s="14" t="str">
        <f t="shared" si="2"/>
        <v>#DIV/0!</v>
      </c>
      <c r="L1916" s="15" t="str">
        <f t="shared" si="3"/>
        <v>Invalid</v>
      </c>
      <c r="M1916" s="15" t="str">
        <f t="shared" si="4"/>
        <v/>
      </c>
    </row>
    <row r="1917" ht="12.75" customHeight="1">
      <c r="H1917" s="12">
        <v>1000.0</v>
      </c>
      <c r="K1917" s="14" t="str">
        <f t="shared" si="2"/>
        <v>#DIV/0!</v>
      </c>
      <c r="L1917" s="15" t="str">
        <f t="shared" si="3"/>
        <v>Invalid</v>
      </c>
      <c r="M1917" s="15" t="str">
        <f t="shared" si="4"/>
        <v/>
      </c>
    </row>
    <row r="1918" ht="12.75" customHeight="1">
      <c r="H1918" s="12">
        <v>1000.0</v>
      </c>
      <c r="K1918" s="14" t="str">
        <f t="shared" si="2"/>
        <v>#DIV/0!</v>
      </c>
      <c r="L1918" s="15" t="str">
        <f t="shared" si="3"/>
        <v>Invalid</v>
      </c>
      <c r="M1918" s="15" t="str">
        <f t="shared" si="4"/>
        <v/>
      </c>
    </row>
    <row r="1919" ht="12.75" customHeight="1">
      <c r="H1919" s="12">
        <v>1000.0</v>
      </c>
      <c r="K1919" s="14" t="str">
        <f t="shared" si="2"/>
        <v>#DIV/0!</v>
      </c>
      <c r="L1919" s="15" t="str">
        <f t="shared" si="3"/>
        <v>Invalid</v>
      </c>
      <c r="M1919" s="15" t="str">
        <f t="shared" si="4"/>
        <v/>
      </c>
    </row>
    <row r="1920" ht="12.75" customHeight="1">
      <c r="H1920" s="12">
        <v>1000.0</v>
      </c>
      <c r="K1920" s="14" t="str">
        <f t="shared" si="2"/>
        <v>#DIV/0!</v>
      </c>
      <c r="L1920" s="15" t="str">
        <f t="shared" si="3"/>
        <v>Invalid</v>
      </c>
      <c r="M1920" s="15" t="str">
        <f t="shared" si="4"/>
        <v/>
      </c>
    </row>
    <row r="1921" ht="12.75" customHeight="1">
      <c r="H1921" s="12">
        <v>1000.0</v>
      </c>
      <c r="K1921" s="14" t="str">
        <f t="shared" si="2"/>
        <v>#DIV/0!</v>
      </c>
      <c r="L1921" s="15" t="str">
        <f t="shared" si="3"/>
        <v>Invalid</v>
      </c>
      <c r="M1921" s="15" t="str">
        <f t="shared" si="4"/>
        <v/>
      </c>
    </row>
    <row r="1922" ht="12.75" customHeight="1">
      <c r="H1922" s="12">
        <v>1000.0</v>
      </c>
      <c r="K1922" s="14" t="str">
        <f t="shared" si="2"/>
        <v>#DIV/0!</v>
      </c>
      <c r="L1922" s="15" t="str">
        <f t="shared" si="3"/>
        <v>Invalid</v>
      </c>
      <c r="M1922" s="15" t="str">
        <f t="shared" si="4"/>
        <v/>
      </c>
    </row>
    <row r="1923" ht="12.75" customHeight="1">
      <c r="H1923" s="12">
        <v>1000.0</v>
      </c>
      <c r="K1923" s="14" t="str">
        <f t="shared" si="2"/>
        <v>#DIV/0!</v>
      </c>
      <c r="L1923" s="15" t="str">
        <f t="shared" si="3"/>
        <v>Invalid</v>
      </c>
      <c r="M1923" s="15" t="str">
        <f t="shared" si="4"/>
        <v/>
      </c>
    </row>
    <row r="1924" ht="12.75" customHeight="1">
      <c r="H1924" s="12">
        <v>1000.0</v>
      </c>
      <c r="K1924" s="14" t="str">
        <f t="shared" si="2"/>
        <v>#DIV/0!</v>
      </c>
      <c r="L1924" s="15" t="str">
        <f t="shared" si="3"/>
        <v>Invalid</v>
      </c>
      <c r="M1924" s="15" t="str">
        <f t="shared" si="4"/>
        <v/>
      </c>
    </row>
    <row r="1925" ht="12.75" customHeight="1">
      <c r="H1925" s="12">
        <v>1000.0</v>
      </c>
      <c r="K1925" s="14" t="str">
        <f t="shared" si="2"/>
        <v>#DIV/0!</v>
      </c>
      <c r="L1925" s="15" t="str">
        <f t="shared" si="3"/>
        <v>Invalid</v>
      </c>
      <c r="M1925" s="15" t="str">
        <f t="shared" si="4"/>
        <v/>
      </c>
    </row>
    <row r="1926" ht="12.75" customHeight="1">
      <c r="H1926" s="12">
        <v>1000.0</v>
      </c>
      <c r="K1926" s="14" t="str">
        <f t="shared" si="2"/>
        <v>#DIV/0!</v>
      </c>
      <c r="L1926" s="15" t="str">
        <f t="shared" si="3"/>
        <v>Invalid</v>
      </c>
      <c r="M1926" s="15" t="str">
        <f t="shared" si="4"/>
        <v/>
      </c>
    </row>
    <row r="1927" ht="12.75" customHeight="1">
      <c r="H1927" s="12">
        <v>1000.0</v>
      </c>
      <c r="K1927" s="14" t="str">
        <f t="shared" si="2"/>
        <v>#DIV/0!</v>
      </c>
      <c r="L1927" s="15" t="str">
        <f t="shared" si="3"/>
        <v>Invalid</v>
      </c>
      <c r="M1927" s="15" t="str">
        <f t="shared" si="4"/>
        <v/>
      </c>
    </row>
    <row r="1928" ht="12.75" customHeight="1">
      <c r="H1928" s="12">
        <v>1000.0</v>
      </c>
      <c r="K1928" s="14" t="str">
        <f t="shared" si="2"/>
        <v>#DIV/0!</v>
      </c>
      <c r="L1928" s="15" t="str">
        <f t="shared" si="3"/>
        <v>Invalid</v>
      </c>
      <c r="M1928" s="15" t="str">
        <f t="shared" si="4"/>
        <v/>
      </c>
    </row>
    <row r="1929" ht="12.75" customHeight="1">
      <c r="H1929" s="12">
        <v>1000.0</v>
      </c>
      <c r="K1929" s="14" t="str">
        <f t="shared" si="2"/>
        <v>#DIV/0!</v>
      </c>
      <c r="L1929" s="15" t="str">
        <f t="shared" si="3"/>
        <v>Invalid</v>
      </c>
      <c r="M1929" s="15" t="str">
        <f t="shared" si="4"/>
        <v/>
      </c>
    </row>
    <row r="1930" ht="12.75" customHeight="1">
      <c r="H1930" s="12">
        <v>1000.0</v>
      </c>
      <c r="K1930" s="14" t="str">
        <f t="shared" si="2"/>
        <v>#DIV/0!</v>
      </c>
      <c r="L1930" s="15" t="str">
        <f t="shared" si="3"/>
        <v>Invalid</v>
      </c>
      <c r="M1930" s="15" t="str">
        <f t="shared" si="4"/>
        <v/>
      </c>
    </row>
    <row r="1931" ht="12.75" customHeight="1">
      <c r="H1931" s="12">
        <v>1000.0</v>
      </c>
      <c r="K1931" s="14" t="str">
        <f t="shared" si="2"/>
        <v>#DIV/0!</v>
      </c>
      <c r="L1931" s="15" t="str">
        <f t="shared" si="3"/>
        <v>Invalid</v>
      </c>
      <c r="M1931" s="15" t="str">
        <f t="shared" si="4"/>
        <v/>
      </c>
    </row>
    <row r="1932" ht="12.75" customHeight="1">
      <c r="H1932" s="12">
        <v>1000.0</v>
      </c>
      <c r="K1932" s="14" t="str">
        <f t="shared" si="2"/>
        <v>#DIV/0!</v>
      </c>
      <c r="L1932" s="15" t="str">
        <f t="shared" si="3"/>
        <v>Invalid</v>
      </c>
      <c r="M1932" s="15" t="str">
        <f t="shared" si="4"/>
        <v/>
      </c>
    </row>
    <row r="1933" ht="12.75" customHeight="1">
      <c r="H1933" s="12">
        <v>1000.0</v>
      </c>
      <c r="K1933" s="14" t="str">
        <f t="shared" si="2"/>
        <v>#DIV/0!</v>
      </c>
      <c r="L1933" s="15" t="str">
        <f t="shared" si="3"/>
        <v>Invalid</v>
      </c>
      <c r="M1933" s="15" t="str">
        <f t="shared" si="4"/>
        <v/>
      </c>
    </row>
    <row r="1934" ht="12.75" customHeight="1">
      <c r="H1934" s="12">
        <v>1000.0</v>
      </c>
      <c r="K1934" s="14" t="str">
        <f t="shared" si="2"/>
        <v>#DIV/0!</v>
      </c>
      <c r="L1934" s="15" t="str">
        <f t="shared" si="3"/>
        <v>Invalid</v>
      </c>
      <c r="M1934" s="15" t="str">
        <f t="shared" si="4"/>
        <v/>
      </c>
    </row>
    <row r="1935" ht="12.75" customHeight="1">
      <c r="H1935" s="12">
        <v>1000.0</v>
      </c>
      <c r="K1935" s="14" t="str">
        <f t="shared" si="2"/>
        <v>#DIV/0!</v>
      </c>
      <c r="L1935" s="15" t="str">
        <f t="shared" si="3"/>
        <v>Invalid</v>
      </c>
      <c r="M1935" s="15" t="str">
        <f t="shared" si="4"/>
        <v/>
      </c>
    </row>
    <row r="1936" ht="12.75" customHeight="1">
      <c r="H1936" s="12">
        <v>1000.0</v>
      </c>
      <c r="K1936" s="14" t="str">
        <f t="shared" si="2"/>
        <v>#DIV/0!</v>
      </c>
      <c r="L1936" s="15" t="str">
        <f t="shared" si="3"/>
        <v>Invalid</v>
      </c>
      <c r="M1936" s="15" t="str">
        <f t="shared" si="4"/>
        <v/>
      </c>
    </row>
    <row r="1937" ht="12.75" customHeight="1">
      <c r="H1937" s="12">
        <v>1000.0</v>
      </c>
      <c r="K1937" s="14" t="str">
        <f t="shared" si="2"/>
        <v>#DIV/0!</v>
      </c>
      <c r="L1937" s="15" t="str">
        <f t="shared" si="3"/>
        <v>Invalid</v>
      </c>
      <c r="M1937" s="15" t="str">
        <f t="shared" si="4"/>
        <v/>
      </c>
    </row>
    <row r="1938" ht="12.75" customHeight="1">
      <c r="H1938" s="12">
        <v>1000.0</v>
      </c>
      <c r="K1938" s="14" t="str">
        <f t="shared" si="2"/>
        <v>#DIV/0!</v>
      </c>
      <c r="L1938" s="15" t="str">
        <f t="shared" si="3"/>
        <v>Invalid</v>
      </c>
      <c r="M1938" s="15" t="str">
        <f t="shared" si="4"/>
        <v/>
      </c>
    </row>
    <row r="1939" ht="12.75" customHeight="1">
      <c r="H1939" s="12">
        <v>1000.0</v>
      </c>
      <c r="K1939" s="14" t="str">
        <f t="shared" si="2"/>
        <v>#DIV/0!</v>
      </c>
      <c r="L1939" s="15" t="str">
        <f t="shared" si="3"/>
        <v>Invalid</v>
      </c>
      <c r="M1939" s="15" t="str">
        <f t="shared" si="4"/>
        <v/>
      </c>
    </row>
    <row r="1940" ht="12.75" customHeight="1">
      <c r="H1940" s="12">
        <v>1000.0</v>
      </c>
      <c r="K1940" s="14" t="str">
        <f t="shared" si="2"/>
        <v>#DIV/0!</v>
      </c>
      <c r="L1940" s="15" t="str">
        <f t="shared" si="3"/>
        <v>Invalid</v>
      </c>
      <c r="M1940" s="15" t="str">
        <f t="shared" si="4"/>
        <v/>
      </c>
    </row>
    <row r="1941" ht="12.75" customHeight="1">
      <c r="H1941" s="12">
        <v>1000.0</v>
      </c>
      <c r="K1941" s="14" t="str">
        <f t="shared" si="2"/>
        <v>#DIV/0!</v>
      </c>
      <c r="L1941" s="15" t="str">
        <f t="shared" si="3"/>
        <v>Invalid</v>
      </c>
      <c r="M1941" s="15" t="str">
        <f t="shared" si="4"/>
        <v/>
      </c>
    </row>
    <row r="1942" ht="12.75" customHeight="1">
      <c r="H1942" s="12">
        <v>1000.0</v>
      </c>
      <c r="K1942" s="14" t="str">
        <f t="shared" si="2"/>
        <v>#DIV/0!</v>
      </c>
      <c r="L1942" s="15" t="str">
        <f t="shared" si="3"/>
        <v>Invalid</v>
      </c>
      <c r="M1942" s="15" t="str">
        <f t="shared" si="4"/>
        <v/>
      </c>
    </row>
    <row r="1943" ht="12.75" customHeight="1">
      <c r="H1943" s="12">
        <v>1000.0</v>
      </c>
      <c r="K1943" s="14" t="str">
        <f t="shared" si="2"/>
        <v>#DIV/0!</v>
      </c>
      <c r="L1943" s="15" t="str">
        <f t="shared" si="3"/>
        <v>Invalid</v>
      </c>
      <c r="M1943" s="15" t="str">
        <f t="shared" si="4"/>
        <v/>
      </c>
    </row>
    <row r="1944" ht="12.75" customHeight="1">
      <c r="H1944" s="12">
        <v>1000.0</v>
      </c>
      <c r="K1944" s="14" t="str">
        <f t="shared" si="2"/>
        <v>#DIV/0!</v>
      </c>
      <c r="L1944" s="15" t="str">
        <f t="shared" si="3"/>
        <v>Invalid</v>
      </c>
      <c r="M1944" s="15" t="str">
        <f t="shared" si="4"/>
        <v/>
      </c>
    </row>
    <row r="1945" ht="12.75" customHeight="1">
      <c r="H1945" s="12">
        <v>1000.0</v>
      </c>
      <c r="K1945" s="14" t="str">
        <f t="shared" si="2"/>
        <v>#DIV/0!</v>
      </c>
      <c r="L1945" s="15" t="str">
        <f t="shared" si="3"/>
        <v>Invalid</v>
      </c>
      <c r="M1945" s="15" t="str">
        <f t="shared" si="4"/>
        <v/>
      </c>
    </row>
    <row r="1946" ht="12.75" customHeight="1">
      <c r="H1946" s="12">
        <v>1000.0</v>
      </c>
      <c r="K1946" s="14" t="str">
        <f t="shared" si="2"/>
        <v>#DIV/0!</v>
      </c>
      <c r="L1946" s="15" t="str">
        <f t="shared" si="3"/>
        <v>Invalid</v>
      </c>
      <c r="M1946" s="15" t="str">
        <f t="shared" si="4"/>
        <v/>
      </c>
    </row>
    <row r="1947" ht="12.75" customHeight="1">
      <c r="H1947" s="12">
        <v>1000.0</v>
      </c>
      <c r="K1947" s="14" t="str">
        <f t="shared" si="2"/>
        <v>#DIV/0!</v>
      </c>
      <c r="L1947" s="15" t="str">
        <f t="shared" si="3"/>
        <v>Invalid</v>
      </c>
      <c r="M1947" s="15" t="str">
        <f t="shared" si="4"/>
        <v/>
      </c>
    </row>
    <row r="1948" ht="12.75" customHeight="1">
      <c r="H1948" s="12">
        <v>1000.0</v>
      </c>
      <c r="K1948" s="14" t="str">
        <f t="shared" si="2"/>
        <v>#DIV/0!</v>
      </c>
      <c r="L1948" s="15" t="str">
        <f t="shared" si="3"/>
        <v>Invalid</v>
      </c>
      <c r="M1948" s="15" t="str">
        <f t="shared" si="4"/>
        <v/>
      </c>
    </row>
    <row r="1949" ht="12.75" customHeight="1">
      <c r="H1949" s="12">
        <v>1000.0</v>
      </c>
      <c r="K1949" s="14" t="str">
        <f t="shared" si="2"/>
        <v>#DIV/0!</v>
      </c>
      <c r="L1949" s="15" t="str">
        <f t="shared" si="3"/>
        <v>Invalid</v>
      </c>
      <c r="M1949" s="15" t="str">
        <f t="shared" si="4"/>
        <v/>
      </c>
    </row>
    <row r="1950" ht="12.75" customHeight="1">
      <c r="H1950" s="12">
        <v>1000.0</v>
      </c>
      <c r="K1950" s="14" t="str">
        <f t="shared" si="2"/>
        <v>#DIV/0!</v>
      </c>
      <c r="L1950" s="15" t="str">
        <f t="shared" si="3"/>
        <v>Invalid</v>
      </c>
      <c r="M1950" s="15" t="str">
        <f t="shared" si="4"/>
        <v/>
      </c>
    </row>
    <row r="1951" ht="12.75" customHeight="1">
      <c r="H1951" s="12">
        <v>1000.0</v>
      </c>
      <c r="K1951" s="14" t="str">
        <f t="shared" si="2"/>
        <v>#DIV/0!</v>
      </c>
      <c r="L1951" s="15" t="str">
        <f t="shared" si="3"/>
        <v>Invalid</v>
      </c>
      <c r="M1951" s="15" t="str">
        <f t="shared" si="4"/>
        <v/>
      </c>
    </row>
    <row r="1952" ht="12.75" customHeight="1">
      <c r="H1952" s="12">
        <v>1000.0</v>
      </c>
      <c r="K1952" s="14" t="str">
        <f t="shared" si="2"/>
        <v>#DIV/0!</v>
      </c>
      <c r="L1952" s="15" t="str">
        <f t="shared" si="3"/>
        <v>Invalid</v>
      </c>
      <c r="M1952" s="15" t="str">
        <f t="shared" si="4"/>
        <v/>
      </c>
    </row>
    <row r="1953" ht="12.75" customHeight="1">
      <c r="H1953" s="12">
        <v>1000.0</v>
      </c>
      <c r="K1953" s="14" t="str">
        <f t="shared" si="2"/>
        <v>#DIV/0!</v>
      </c>
      <c r="L1953" s="15" t="str">
        <f t="shared" si="3"/>
        <v>Invalid</v>
      </c>
      <c r="M1953" s="15" t="str">
        <f t="shared" si="4"/>
        <v/>
      </c>
    </row>
    <row r="1954" ht="12.75" customHeight="1">
      <c r="H1954" s="12">
        <v>1000.0</v>
      </c>
      <c r="K1954" s="14" t="str">
        <f t="shared" si="2"/>
        <v>#DIV/0!</v>
      </c>
      <c r="L1954" s="15" t="str">
        <f t="shared" si="3"/>
        <v>Invalid</v>
      </c>
      <c r="M1954" s="15" t="str">
        <f t="shared" si="4"/>
        <v/>
      </c>
    </row>
    <row r="1955" ht="12.75" customHeight="1">
      <c r="H1955" s="12">
        <v>1000.0</v>
      </c>
      <c r="K1955" s="14" t="str">
        <f t="shared" si="2"/>
        <v>#DIV/0!</v>
      </c>
      <c r="L1955" s="15" t="str">
        <f t="shared" si="3"/>
        <v>Invalid</v>
      </c>
      <c r="M1955" s="15" t="str">
        <f t="shared" si="4"/>
        <v/>
      </c>
    </row>
    <row r="1956" ht="12.75" customHeight="1">
      <c r="H1956" s="12">
        <v>1000.0</v>
      </c>
      <c r="K1956" s="14" t="str">
        <f t="shared" si="2"/>
        <v>#DIV/0!</v>
      </c>
      <c r="L1956" s="15" t="str">
        <f t="shared" si="3"/>
        <v>Invalid</v>
      </c>
      <c r="M1956" s="15" t="str">
        <f t="shared" si="4"/>
        <v/>
      </c>
    </row>
    <row r="1957" ht="12.75" customHeight="1">
      <c r="H1957" s="12">
        <v>1000.0</v>
      </c>
      <c r="K1957" s="14" t="str">
        <f t="shared" si="2"/>
        <v>#DIV/0!</v>
      </c>
      <c r="L1957" s="15" t="str">
        <f t="shared" si="3"/>
        <v>Invalid</v>
      </c>
      <c r="M1957" s="15" t="str">
        <f t="shared" si="4"/>
        <v/>
      </c>
    </row>
    <row r="1958" ht="12.75" customHeight="1">
      <c r="H1958" s="12">
        <v>1000.0</v>
      </c>
      <c r="K1958" s="14" t="str">
        <f t="shared" si="2"/>
        <v>#DIV/0!</v>
      </c>
      <c r="L1958" s="15" t="str">
        <f t="shared" si="3"/>
        <v>Invalid</v>
      </c>
      <c r="M1958" s="15" t="str">
        <f t="shared" si="4"/>
        <v/>
      </c>
    </row>
    <row r="1959" ht="12.75" customHeight="1">
      <c r="H1959" s="12">
        <v>1000.0</v>
      </c>
      <c r="K1959" s="14" t="str">
        <f t="shared" si="2"/>
        <v>#DIV/0!</v>
      </c>
      <c r="L1959" s="15" t="str">
        <f t="shared" si="3"/>
        <v>Invalid</v>
      </c>
      <c r="M1959" s="15" t="str">
        <f t="shared" si="4"/>
        <v/>
      </c>
    </row>
    <row r="1960" ht="12.75" customHeight="1">
      <c r="H1960" s="12">
        <v>1000.0</v>
      </c>
      <c r="K1960" s="14" t="str">
        <f t="shared" si="2"/>
        <v>#DIV/0!</v>
      </c>
      <c r="L1960" s="15" t="str">
        <f t="shared" si="3"/>
        <v>Invalid</v>
      </c>
      <c r="M1960" s="15" t="str">
        <f t="shared" si="4"/>
        <v/>
      </c>
    </row>
    <row r="1961" ht="12.75" customHeight="1">
      <c r="H1961" s="12">
        <v>1000.0</v>
      </c>
      <c r="K1961" s="14" t="str">
        <f t="shared" si="2"/>
        <v>#DIV/0!</v>
      </c>
      <c r="L1961" s="15" t="str">
        <f t="shared" si="3"/>
        <v>Invalid</v>
      </c>
      <c r="M1961" s="15" t="str">
        <f t="shared" si="4"/>
        <v/>
      </c>
    </row>
    <row r="1962" ht="12.75" customHeight="1">
      <c r="H1962" s="12">
        <v>1000.0</v>
      </c>
      <c r="K1962" s="14" t="str">
        <f t="shared" si="2"/>
        <v>#DIV/0!</v>
      </c>
      <c r="L1962" s="15" t="str">
        <f t="shared" si="3"/>
        <v>Invalid</v>
      </c>
      <c r="M1962" s="15" t="str">
        <f t="shared" si="4"/>
        <v/>
      </c>
    </row>
    <row r="1963" ht="12.75" customHeight="1">
      <c r="H1963" s="12">
        <v>1000.0</v>
      </c>
      <c r="K1963" s="14" t="str">
        <f t="shared" si="2"/>
        <v>#DIV/0!</v>
      </c>
      <c r="L1963" s="15" t="str">
        <f t="shared" si="3"/>
        <v>Invalid</v>
      </c>
      <c r="M1963" s="15" t="str">
        <f t="shared" si="4"/>
        <v/>
      </c>
    </row>
    <row r="1964" ht="12.75" customHeight="1">
      <c r="H1964" s="12">
        <v>1000.0</v>
      </c>
      <c r="K1964" s="14" t="str">
        <f t="shared" si="2"/>
        <v>#DIV/0!</v>
      </c>
      <c r="L1964" s="15" t="str">
        <f t="shared" si="3"/>
        <v>Invalid</v>
      </c>
      <c r="M1964" s="15" t="str">
        <f t="shared" si="4"/>
        <v/>
      </c>
    </row>
    <row r="1965" ht="12.75" customHeight="1">
      <c r="H1965" s="12">
        <v>1000.0</v>
      </c>
      <c r="K1965" s="14" t="str">
        <f t="shared" si="2"/>
        <v>#DIV/0!</v>
      </c>
      <c r="L1965" s="15" t="str">
        <f t="shared" si="3"/>
        <v>Invalid</v>
      </c>
      <c r="M1965" s="15" t="str">
        <f t="shared" si="4"/>
        <v/>
      </c>
    </row>
    <row r="1966" ht="12.75" customHeight="1">
      <c r="H1966" s="12">
        <v>1000.0</v>
      </c>
      <c r="K1966" s="14" t="str">
        <f t="shared" si="2"/>
        <v>#DIV/0!</v>
      </c>
      <c r="L1966" s="15" t="str">
        <f t="shared" si="3"/>
        <v>Invalid</v>
      </c>
      <c r="M1966" s="15" t="str">
        <f t="shared" si="4"/>
        <v/>
      </c>
    </row>
    <row r="1967" ht="12.75" customHeight="1">
      <c r="H1967" s="12">
        <v>1000.0</v>
      </c>
      <c r="K1967" s="14" t="str">
        <f t="shared" si="2"/>
        <v>#DIV/0!</v>
      </c>
      <c r="L1967" s="15" t="str">
        <f t="shared" si="3"/>
        <v>Invalid</v>
      </c>
      <c r="M1967" s="15" t="str">
        <f t="shared" si="4"/>
        <v/>
      </c>
    </row>
    <row r="1968" ht="12.75" customHeight="1">
      <c r="H1968" s="12">
        <v>1000.0</v>
      </c>
      <c r="K1968" s="14" t="str">
        <f t="shared" si="2"/>
        <v>#DIV/0!</v>
      </c>
      <c r="L1968" s="15" t="str">
        <f t="shared" si="3"/>
        <v>Invalid</v>
      </c>
      <c r="M1968" s="15" t="str">
        <f t="shared" si="4"/>
        <v/>
      </c>
    </row>
    <row r="1969" ht="12.75" customHeight="1">
      <c r="H1969" s="12">
        <v>1000.0</v>
      </c>
      <c r="K1969" s="14" t="str">
        <f t="shared" si="2"/>
        <v>#DIV/0!</v>
      </c>
      <c r="L1969" s="15" t="str">
        <f t="shared" si="3"/>
        <v>Invalid</v>
      </c>
      <c r="M1969" s="15" t="str">
        <f t="shared" si="4"/>
        <v/>
      </c>
    </row>
    <row r="1970" ht="12.75" customHeight="1">
      <c r="H1970" s="12">
        <v>1000.0</v>
      </c>
      <c r="K1970" s="14" t="str">
        <f t="shared" si="2"/>
        <v>#DIV/0!</v>
      </c>
      <c r="L1970" s="15" t="str">
        <f t="shared" si="3"/>
        <v>Invalid</v>
      </c>
      <c r="M1970" s="15" t="str">
        <f t="shared" si="4"/>
        <v/>
      </c>
    </row>
    <row r="1971" ht="12.75" customHeight="1">
      <c r="H1971" s="12">
        <v>1000.0</v>
      </c>
      <c r="K1971" s="14" t="str">
        <f t="shared" si="2"/>
        <v>#DIV/0!</v>
      </c>
      <c r="L1971" s="15" t="str">
        <f t="shared" si="3"/>
        <v>Invalid</v>
      </c>
      <c r="M1971" s="15" t="str">
        <f t="shared" si="4"/>
        <v/>
      </c>
    </row>
    <row r="1972" ht="12.75" customHeight="1">
      <c r="H1972" s="12">
        <v>1000.0</v>
      </c>
      <c r="K1972" s="14" t="str">
        <f t="shared" si="2"/>
        <v>#DIV/0!</v>
      </c>
      <c r="L1972" s="15" t="str">
        <f t="shared" si="3"/>
        <v>Invalid</v>
      </c>
      <c r="M1972" s="15" t="str">
        <f t="shared" si="4"/>
        <v/>
      </c>
    </row>
    <row r="1973" ht="12.75" customHeight="1">
      <c r="H1973" s="12">
        <v>1000.0</v>
      </c>
      <c r="K1973" s="14" t="str">
        <f t="shared" si="2"/>
        <v>#DIV/0!</v>
      </c>
      <c r="L1973" s="15" t="str">
        <f t="shared" si="3"/>
        <v>Invalid</v>
      </c>
      <c r="M1973" s="15" t="str">
        <f t="shared" si="4"/>
        <v/>
      </c>
    </row>
    <row r="1974" ht="12.75" customHeight="1">
      <c r="H1974" s="12">
        <v>1000.0</v>
      </c>
      <c r="K1974" s="14" t="str">
        <f t="shared" si="2"/>
        <v>#DIV/0!</v>
      </c>
      <c r="L1974" s="15" t="str">
        <f t="shared" si="3"/>
        <v>Invalid</v>
      </c>
      <c r="M1974" s="15" t="str">
        <f t="shared" si="4"/>
        <v/>
      </c>
    </row>
    <row r="1975" ht="12.75" customHeight="1">
      <c r="H1975" s="12">
        <v>1000.0</v>
      </c>
      <c r="K1975" s="14" t="str">
        <f t="shared" si="2"/>
        <v>#DIV/0!</v>
      </c>
      <c r="L1975" s="15" t="str">
        <f t="shared" si="3"/>
        <v>Invalid</v>
      </c>
      <c r="M1975" s="15" t="str">
        <f t="shared" si="4"/>
        <v/>
      </c>
    </row>
    <row r="1976" ht="12.75" customHeight="1">
      <c r="H1976" s="12">
        <v>1000.0</v>
      </c>
      <c r="K1976" s="14" t="str">
        <f t="shared" si="2"/>
        <v>#DIV/0!</v>
      </c>
      <c r="L1976" s="15" t="str">
        <f t="shared" si="3"/>
        <v>Invalid</v>
      </c>
      <c r="M1976" s="15" t="str">
        <f t="shared" si="4"/>
        <v/>
      </c>
    </row>
    <row r="1977" ht="12.75" customHeight="1">
      <c r="H1977" s="12">
        <v>1000.0</v>
      </c>
      <c r="K1977" s="14" t="str">
        <f t="shared" si="2"/>
        <v>#DIV/0!</v>
      </c>
      <c r="L1977" s="15" t="str">
        <f t="shared" si="3"/>
        <v>Invalid</v>
      </c>
      <c r="M1977" s="15" t="str">
        <f t="shared" si="4"/>
        <v/>
      </c>
    </row>
    <row r="1978" ht="12.75" customHeight="1">
      <c r="H1978" s="12">
        <v>1000.0</v>
      </c>
      <c r="K1978" s="14" t="str">
        <f t="shared" si="2"/>
        <v>#DIV/0!</v>
      </c>
      <c r="L1978" s="15" t="str">
        <f t="shared" si="3"/>
        <v>Invalid</v>
      </c>
      <c r="M1978" s="15" t="str">
        <f t="shared" si="4"/>
        <v/>
      </c>
    </row>
    <row r="1979" ht="12.75" customHeight="1">
      <c r="H1979" s="12">
        <v>1000.0</v>
      </c>
      <c r="K1979" s="14" t="str">
        <f t="shared" si="2"/>
        <v>#DIV/0!</v>
      </c>
      <c r="L1979" s="15" t="str">
        <f t="shared" si="3"/>
        <v>Invalid</v>
      </c>
      <c r="M1979" s="15" t="str">
        <f t="shared" si="4"/>
        <v/>
      </c>
    </row>
    <row r="1980" ht="12.75" customHeight="1">
      <c r="H1980" s="12">
        <v>1000.0</v>
      </c>
      <c r="K1980" s="14" t="str">
        <f t="shared" si="2"/>
        <v>#DIV/0!</v>
      </c>
      <c r="L1980" s="15" t="str">
        <f t="shared" si="3"/>
        <v>Invalid</v>
      </c>
      <c r="M1980" s="15" t="str">
        <f t="shared" si="4"/>
        <v/>
      </c>
    </row>
    <row r="1981" ht="12.75" customHeight="1">
      <c r="H1981" s="12">
        <v>1000.0</v>
      </c>
      <c r="K1981" s="14" t="str">
        <f t="shared" si="2"/>
        <v>#DIV/0!</v>
      </c>
      <c r="L1981" s="15" t="str">
        <f t="shared" si="3"/>
        <v>Invalid</v>
      </c>
      <c r="M1981" s="15" t="str">
        <f t="shared" si="4"/>
        <v/>
      </c>
    </row>
    <row r="1982" ht="12.75" customHeight="1">
      <c r="H1982" s="12">
        <v>1000.0</v>
      </c>
      <c r="K1982" s="14" t="str">
        <f t="shared" si="2"/>
        <v>#DIV/0!</v>
      </c>
      <c r="L1982" s="15" t="str">
        <f t="shared" si="3"/>
        <v>Invalid</v>
      </c>
      <c r="M1982" s="15" t="str">
        <f t="shared" si="4"/>
        <v/>
      </c>
    </row>
    <row r="1983" ht="12.75" customHeight="1">
      <c r="H1983" s="12">
        <v>1000.0</v>
      </c>
      <c r="K1983" s="14" t="str">
        <f t="shared" si="2"/>
        <v>#DIV/0!</v>
      </c>
      <c r="L1983" s="15" t="str">
        <f t="shared" si="3"/>
        <v>Invalid</v>
      </c>
      <c r="M1983" s="15" t="str">
        <f t="shared" si="4"/>
        <v/>
      </c>
    </row>
    <row r="1984" ht="12.75" customHeight="1">
      <c r="H1984" s="12">
        <v>1000.0</v>
      </c>
      <c r="K1984" s="14" t="str">
        <f t="shared" si="2"/>
        <v>#DIV/0!</v>
      </c>
      <c r="L1984" s="15" t="str">
        <f t="shared" si="3"/>
        <v>Invalid</v>
      </c>
      <c r="M1984" s="15" t="str">
        <f t="shared" si="4"/>
        <v/>
      </c>
    </row>
    <row r="1985" ht="12.75" customHeight="1">
      <c r="H1985" s="12">
        <v>1000.0</v>
      </c>
      <c r="K1985" s="14" t="str">
        <f t="shared" si="2"/>
        <v>#DIV/0!</v>
      </c>
      <c r="L1985" s="15" t="str">
        <f t="shared" si="3"/>
        <v>Invalid</v>
      </c>
      <c r="M1985" s="15" t="str">
        <f t="shared" si="4"/>
        <v/>
      </c>
    </row>
    <row r="1986" ht="12.75" customHeight="1">
      <c r="H1986" s="12">
        <v>1000.0</v>
      </c>
      <c r="K1986" s="14" t="str">
        <f t="shared" si="2"/>
        <v>#DIV/0!</v>
      </c>
      <c r="L1986" s="15" t="str">
        <f t="shared" si="3"/>
        <v>Invalid</v>
      </c>
      <c r="M1986" s="15" t="str">
        <f t="shared" si="4"/>
        <v/>
      </c>
    </row>
    <row r="1987" ht="12.75" customHeight="1">
      <c r="H1987" s="12">
        <v>1000.0</v>
      </c>
      <c r="K1987" s="14" t="str">
        <f t="shared" si="2"/>
        <v>#DIV/0!</v>
      </c>
      <c r="L1987" s="15" t="str">
        <f t="shared" si="3"/>
        <v>Invalid</v>
      </c>
      <c r="M1987" s="15" t="str">
        <f t="shared" si="4"/>
        <v/>
      </c>
    </row>
    <row r="1988" ht="12.75" customHeight="1">
      <c r="H1988" s="12">
        <v>1000.0</v>
      </c>
      <c r="K1988" s="14" t="str">
        <f t="shared" si="2"/>
        <v>#DIV/0!</v>
      </c>
      <c r="L1988" s="15" t="str">
        <f t="shared" si="3"/>
        <v>Invalid</v>
      </c>
      <c r="M1988" s="15" t="str">
        <f t="shared" si="4"/>
        <v/>
      </c>
    </row>
    <row r="1989" ht="12.75" customHeight="1">
      <c r="H1989" s="12">
        <v>1000.0</v>
      </c>
      <c r="K1989" s="14" t="str">
        <f t="shared" si="2"/>
        <v>#DIV/0!</v>
      </c>
      <c r="L1989" s="15" t="str">
        <f t="shared" si="3"/>
        <v>Invalid</v>
      </c>
      <c r="M1989" s="15" t="str">
        <f t="shared" si="4"/>
        <v/>
      </c>
    </row>
    <row r="1990" ht="12.75" customHeight="1">
      <c r="H1990" s="12">
        <v>1000.0</v>
      </c>
      <c r="K1990" s="14" t="str">
        <f t="shared" si="2"/>
        <v>#DIV/0!</v>
      </c>
      <c r="L1990" s="15" t="str">
        <f t="shared" si="3"/>
        <v>Invalid</v>
      </c>
      <c r="M1990" s="15" t="str">
        <f t="shared" si="4"/>
        <v/>
      </c>
    </row>
    <row r="1991" ht="12.75" customHeight="1">
      <c r="H1991" s="12">
        <v>1000.0</v>
      </c>
      <c r="K1991" s="14" t="str">
        <f t="shared" si="2"/>
        <v>#DIV/0!</v>
      </c>
      <c r="L1991" s="15" t="str">
        <f t="shared" si="3"/>
        <v>Invalid</v>
      </c>
      <c r="M1991" s="15" t="str">
        <f t="shared" si="4"/>
        <v/>
      </c>
    </row>
    <row r="1992" ht="12.75" customHeight="1">
      <c r="H1992" s="12">
        <v>1000.0</v>
      </c>
      <c r="K1992" s="14" t="str">
        <f t="shared" si="2"/>
        <v>#DIV/0!</v>
      </c>
      <c r="L1992" s="15" t="str">
        <f t="shared" si="3"/>
        <v>Invalid</v>
      </c>
      <c r="M1992" s="15" t="str">
        <f t="shared" si="4"/>
        <v/>
      </c>
    </row>
    <row r="1993" ht="12.75" customHeight="1">
      <c r="H1993" s="12">
        <v>1000.0</v>
      </c>
      <c r="K1993" s="14" t="str">
        <f t="shared" si="2"/>
        <v>#DIV/0!</v>
      </c>
      <c r="L1993" s="15" t="str">
        <f t="shared" si="3"/>
        <v>Invalid</v>
      </c>
      <c r="M1993" s="15" t="str">
        <f t="shared" si="4"/>
        <v/>
      </c>
    </row>
    <row r="1994" ht="12.75" customHeight="1">
      <c r="H1994" s="12">
        <v>1000.0</v>
      </c>
      <c r="K1994" s="14" t="str">
        <f t="shared" si="2"/>
        <v>#DIV/0!</v>
      </c>
      <c r="L1994" s="15" t="str">
        <f t="shared" si="3"/>
        <v>Invalid</v>
      </c>
      <c r="M1994" s="15" t="str">
        <f t="shared" si="4"/>
        <v/>
      </c>
    </row>
    <row r="1995" ht="12.75" customHeight="1">
      <c r="H1995" s="12">
        <v>1000.0</v>
      </c>
      <c r="K1995" s="14" t="str">
        <f t="shared" si="2"/>
        <v>#DIV/0!</v>
      </c>
      <c r="L1995" s="15" t="str">
        <f t="shared" si="3"/>
        <v>Invalid</v>
      </c>
      <c r="M1995" s="15" t="str">
        <f t="shared" si="4"/>
        <v/>
      </c>
    </row>
    <row r="1996" ht="12.75" customHeight="1">
      <c r="H1996" s="12">
        <v>1000.0</v>
      </c>
      <c r="K1996" s="14" t="str">
        <f t="shared" si="2"/>
        <v>#DIV/0!</v>
      </c>
      <c r="L1996" s="15" t="str">
        <f t="shared" si="3"/>
        <v>Invalid</v>
      </c>
      <c r="M1996" s="15" t="str">
        <f t="shared" si="4"/>
        <v/>
      </c>
    </row>
    <row r="1997" ht="12.75" customHeight="1">
      <c r="H1997" s="12">
        <v>1000.0</v>
      </c>
      <c r="K1997" s="14" t="str">
        <f t="shared" si="2"/>
        <v>#DIV/0!</v>
      </c>
      <c r="L1997" s="15" t="str">
        <f t="shared" si="3"/>
        <v>Invalid</v>
      </c>
      <c r="M1997" s="15" t="str">
        <f t="shared" si="4"/>
        <v/>
      </c>
    </row>
    <row r="1998" ht="12.75" customHeight="1">
      <c r="H1998" s="12">
        <v>1000.0</v>
      </c>
      <c r="K1998" s="14" t="str">
        <f t="shared" si="2"/>
        <v>#DIV/0!</v>
      </c>
      <c r="L1998" s="15" t="str">
        <f t="shared" si="3"/>
        <v>Invalid</v>
      </c>
      <c r="M1998" s="15" t="str">
        <f t="shared" si="4"/>
        <v/>
      </c>
    </row>
    <row r="1999" ht="12.75" customHeight="1">
      <c r="H1999" s="12">
        <v>1000.0</v>
      </c>
      <c r="K1999" s="14" t="str">
        <f t="shared" si="2"/>
        <v>#DIV/0!</v>
      </c>
      <c r="L1999" s="15" t="str">
        <f t="shared" si="3"/>
        <v>Invalid</v>
      </c>
      <c r="M1999" s="15" t="str">
        <f t="shared" si="4"/>
        <v/>
      </c>
    </row>
    <row r="2000" ht="12.75" customHeight="1">
      <c r="H2000" s="12">
        <v>1000.0</v>
      </c>
      <c r="K2000" s="14" t="str">
        <f t="shared" si="2"/>
        <v>#DIV/0!</v>
      </c>
      <c r="L2000" s="15" t="str">
        <f t="shared" si="3"/>
        <v>Invalid</v>
      </c>
      <c r="M2000" s="15" t="str">
        <f t="shared" si="4"/>
        <v/>
      </c>
    </row>
    <row r="2001" ht="12.75" customHeight="1">
      <c r="H2001" s="12">
        <v>1000.0</v>
      </c>
      <c r="K2001" s="14" t="str">
        <f t="shared" si="2"/>
        <v>#DIV/0!</v>
      </c>
      <c r="L2001" s="15" t="str">
        <f t="shared" si="3"/>
        <v>Invalid</v>
      </c>
      <c r="M2001" s="15" t="str">
        <f t="shared" si="4"/>
        <v/>
      </c>
    </row>
    <row r="2002" ht="12.75" customHeight="1">
      <c r="H2002" s="12">
        <v>1000.0</v>
      </c>
      <c r="K2002" s="14" t="str">
        <f t="shared" si="2"/>
        <v>#DIV/0!</v>
      </c>
      <c r="L2002" s="15" t="str">
        <f t="shared" si="3"/>
        <v>Invalid</v>
      </c>
      <c r="M2002" s="15" t="str">
        <f t="shared" si="4"/>
        <v/>
      </c>
    </row>
    <row r="2003" ht="12.75" customHeight="1">
      <c r="H2003" s="12">
        <v>1000.0</v>
      </c>
      <c r="K2003" s="14" t="str">
        <f t="shared" si="2"/>
        <v>#DIV/0!</v>
      </c>
      <c r="L2003" s="15" t="str">
        <f t="shared" si="3"/>
        <v>Invalid</v>
      </c>
      <c r="M2003" s="15" t="str">
        <f t="shared" si="4"/>
        <v/>
      </c>
    </row>
    <row r="2004" ht="12.75" customHeight="1">
      <c r="H2004" s="12">
        <v>1000.0</v>
      </c>
      <c r="K2004" s="14" t="str">
        <f t="shared" si="2"/>
        <v>#DIV/0!</v>
      </c>
      <c r="L2004" s="15" t="str">
        <f t="shared" si="3"/>
        <v>Invalid</v>
      </c>
      <c r="M2004" s="15" t="str">
        <f t="shared" si="4"/>
        <v/>
      </c>
    </row>
    <row r="2005" ht="12.75" customHeight="1">
      <c r="H2005" s="12">
        <v>1000.0</v>
      </c>
      <c r="K2005" s="14" t="str">
        <f t="shared" si="2"/>
        <v>#DIV/0!</v>
      </c>
      <c r="L2005" s="15" t="str">
        <f t="shared" si="3"/>
        <v>Invalid</v>
      </c>
      <c r="M2005" s="15" t="str">
        <f t="shared" si="4"/>
        <v/>
      </c>
    </row>
    <row r="2006" ht="12.75" customHeight="1">
      <c r="H2006" s="12">
        <v>1000.0</v>
      </c>
      <c r="K2006" s="14" t="str">
        <f t="shared" si="2"/>
        <v>#DIV/0!</v>
      </c>
      <c r="L2006" s="15" t="str">
        <f t="shared" si="3"/>
        <v>Invalid</v>
      </c>
      <c r="M2006" s="15" t="str">
        <f t="shared" si="4"/>
        <v/>
      </c>
    </row>
    <row r="2007" ht="12.75" customHeight="1">
      <c r="H2007" s="12">
        <v>1000.0</v>
      </c>
      <c r="K2007" s="14" t="str">
        <f t="shared" si="2"/>
        <v>#DIV/0!</v>
      </c>
      <c r="L2007" s="15" t="str">
        <f t="shared" si="3"/>
        <v>Invalid</v>
      </c>
      <c r="M2007" s="15" t="str">
        <f t="shared" si="4"/>
        <v/>
      </c>
    </row>
    <row r="2008" ht="12.75" customHeight="1">
      <c r="H2008" s="12">
        <v>1000.0</v>
      </c>
      <c r="K2008" s="14" t="str">
        <f t="shared" si="2"/>
        <v>#DIV/0!</v>
      </c>
      <c r="L2008" s="15" t="str">
        <f t="shared" si="3"/>
        <v>Invalid</v>
      </c>
      <c r="M2008" s="15" t="str">
        <f t="shared" si="4"/>
        <v/>
      </c>
    </row>
    <row r="2009" ht="12.75" customHeight="1">
      <c r="H2009" s="12">
        <v>1000.0</v>
      </c>
      <c r="K2009" s="14" t="str">
        <f t="shared" si="2"/>
        <v>#DIV/0!</v>
      </c>
      <c r="L2009" s="15" t="str">
        <f t="shared" si="3"/>
        <v>Invalid</v>
      </c>
      <c r="M2009" s="15" t="str">
        <f t="shared" si="4"/>
        <v/>
      </c>
    </row>
    <row r="2010" ht="12.75" customHeight="1">
      <c r="H2010" s="12">
        <v>1000.0</v>
      </c>
      <c r="K2010" s="14" t="str">
        <f t="shared" si="2"/>
        <v>#DIV/0!</v>
      </c>
      <c r="L2010" s="15" t="str">
        <f t="shared" si="3"/>
        <v>Invalid</v>
      </c>
      <c r="M2010" s="15" t="str">
        <f t="shared" si="4"/>
        <v/>
      </c>
    </row>
    <row r="2011" ht="12.75" customHeight="1">
      <c r="H2011" s="12">
        <v>1000.0</v>
      </c>
      <c r="K2011" s="14" t="str">
        <f t="shared" si="2"/>
        <v>#DIV/0!</v>
      </c>
      <c r="L2011" s="15" t="str">
        <f t="shared" si="3"/>
        <v>Invalid</v>
      </c>
      <c r="M2011" s="15" t="str">
        <f t="shared" si="4"/>
        <v/>
      </c>
    </row>
    <row r="2012" ht="12.75" customHeight="1">
      <c r="H2012" s="12">
        <v>1000.0</v>
      </c>
      <c r="K2012" s="14" t="str">
        <f t="shared" si="2"/>
        <v>#DIV/0!</v>
      </c>
      <c r="L2012" s="15" t="str">
        <f t="shared" si="3"/>
        <v>Invalid</v>
      </c>
      <c r="M2012" s="15" t="str">
        <f t="shared" si="4"/>
        <v/>
      </c>
    </row>
    <row r="2013" ht="12.75" customHeight="1">
      <c r="H2013" s="12">
        <v>1000.0</v>
      </c>
      <c r="K2013" s="14" t="str">
        <f t="shared" si="2"/>
        <v>#DIV/0!</v>
      </c>
      <c r="L2013" s="15" t="str">
        <f t="shared" si="3"/>
        <v>Invalid</v>
      </c>
      <c r="M2013" s="15" t="str">
        <f t="shared" si="4"/>
        <v/>
      </c>
    </row>
    <row r="2014" ht="12.75" customHeight="1">
      <c r="H2014" s="12">
        <v>1000.0</v>
      </c>
      <c r="K2014" s="14" t="str">
        <f t="shared" si="2"/>
        <v>#DIV/0!</v>
      </c>
      <c r="L2014" s="15" t="str">
        <f t="shared" si="3"/>
        <v>Invalid</v>
      </c>
      <c r="M2014" s="15" t="str">
        <f t="shared" si="4"/>
        <v/>
      </c>
    </row>
    <row r="2015" ht="12.75" customHeight="1">
      <c r="H2015" s="12">
        <v>1000.0</v>
      </c>
      <c r="K2015" s="14" t="str">
        <f t="shared" si="2"/>
        <v>#DIV/0!</v>
      </c>
      <c r="L2015" s="15" t="str">
        <f t="shared" si="3"/>
        <v>Invalid</v>
      </c>
      <c r="M2015" s="15" t="str">
        <f t="shared" si="4"/>
        <v/>
      </c>
    </row>
    <row r="2016" ht="12.75" customHeight="1">
      <c r="H2016" s="12">
        <v>1000.0</v>
      </c>
      <c r="K2016" s="14" t="str">
        <f t="shared" si="2"/>
        <v>#DIV/0!</v>
      </c>
      <c r="L2016" s="15" t="str">
        <f t="shared" si="3"/>
        <v>Invalid</v>
      </c>
      <c r="M2016" s="15" t="str">
        <f t="shared" si="4"/>
        <v/>
      </c>
    </row>
    <row r="2017" ht="12.75" customHeight="1">
      <c r="H2017" s="12">
        <v>1000.0</v>
      </c>
      <c r="K2017" s="14" t="str">
        <f t="shared" si="2"/>
        <v>#DIV/0!</v>
      </c>
      <c r="L2017" s="15" t="str">
        <f t="shared" si="3"/>
        <v>Invalid</v>
      </c>
      <c r="M2017" s="15" t="str">
        <f t="shared" si="4"/>
        <v/>
      </c>
    </row>
    <row r="2018" ht="12.75" customHeight="1">
      <c r="H2018" s="12">
        <v>1000.0</v>
      </c>
      <c r="K2018" s="14" t="str">
        <f t="shared" si="2"/>
        <v>#DIV/0!</v>
      </c>
      <c r="L2018" s="15" t="str">
        <f t="shared" si="3"/>
        <v>Invalid</v>
      </c>
      <c r="M2018" s="15" t="str">
        <f t="shared" si="4"/>
        <v/>
      </c>
    </row>
    <row r="2019" ht="12.75" customHeight="1">
      <c r="H2019" s="12">
        <v>1000.0</v>
      </c>
      <c r="K2019" s="14" t="str">
        <f t="shared" si="2"/>
        <v>#DIV/0!</v>
      </c>
      <c r="L2019" s="15" t="str">
        <f t="shared" si="3"/>
        <v>Invalid</v>
      </c>
      <c r="M2019" s="15" t="str">
        <f t="shared" si="4"/>
        <v/>
      </c>
    </row>
    <row r="2020" ht="12.75" customHeight="1">
      <c r="H2020" s="12">
        <v>1000.0</v>
      </c>
      <c r="K2020" s="14" t="str">
        <f t="shared" si="2"/>
        <v>#DIV/0!</v>
      </c>
      <c r="L2020" s="15" t="str">
        <f t="shared" si="3"/>
        <v>Invalid</v>
      </c>
      <c r="M2020" s="15" t="str">
        <f t="shared" si="4"/>
        <v/>
      </c>
    </row>
    <row r="2021" ht="12.75" customHeight="1">
      <c r="H2021" s="12">
        <v>1000.0</v>
      </c>
      <c r="K2021" s="14" t="str">
        <f t="shared" si="2"/>
        <v>#DIV/0!</v>
      </c>
      <c r="L2021" s="15" t="str">
        <f t="shared" si="3"/>
        <v>Invalid</v>
      </c>
      <c r="M2021" s="15" t="str">
        <f t="shared" si="4"/>
        <v/>
      </c>
    </row>
    <row r="2022" ht="12.75" customHeight="1">
      <c r="H2022" s="12">
        <v>1000.0</v>
      </c>
      <c r="K2022" s="14" t="str">
        <f t="shared" si="2"/>
        <v>#DIV/0!</v>
      </c>
      <c r="L2022" s="15" t="str">
        <f t="shared" si="3"/>
        <v>Invalid</v>
      </c>
      <c r="M2022" s="15" t="str">
        <f t="shared" si="4"/>
        <v/>
      </c>
    </row>
    <row r="2023" ht="12.75" customHeight="1">
      <c r="H2023" s="12">
        <v>1000.0</v>
      </c>
      <c r="K2023" s="14" t="str">
        <f t="shared" si="2"/>
        <v>#DIV/0!</v>
      </c>
      <c r="L2023" s="15" t="str">
        <f t="shared" si="3"/>
        <v>Invalid</v>
      </c>
      <c r="M2023" s="15" t="str">
        <f t="shared" si="4"/>
        <v/>
      </c>
    </row>
    <row r="2024" ht="12.75" customHeight="1">
      <c r="H2024" s="12">
        <v>1000.0</v>
      </c>
      <c r="K2024" s="14" t="str">
        <f t="shared" si="2"/>
        <v>#DIV/0!</v>
      </c>
      <c r="L2024" s="15" t="str">
        <f t="shared" si="3"/>
        <v>Invalid</v>
      </c>
      <c r="M2024" s="15" t="str">
        <f t="shared" si="4"/>
        <v/>
      </c>
    </row>
    <row r="2025" ht="12.75" customHeight="1">
      <c r="H2025" s="12">
        <v>1000.0</v>
      </c>
      <c r="K2025" s="14" t="str">
        <f t="shared" si="2"/>
        <v>#DIV/0!</v>
      </c>
      <c r="L2025" s="15" t="str">
        <f t="shared" si="3"/>
        <v>Invalid</v>
      </c>
      <c r="M2025" s="15" t="str">
        <f t="shared" si="4"/>
        <v/>
      </c>
    </row>
    <row r="2026" ht="12.75" customHeight="1">
      <c r="H2026" s="12">
        <v>1000.0</v>
      </c>
      <c r="K2026" s="14" t="str">
        <f t="shared" si="2"/>
        <v>#DIV/0!</v>
      </c>
      <c r="L2026" s="15" t="str">
        <f t="shared" si="3"/>
        <v>Invalid</v>
      </c>
      <c r="M2026" s="15" t="str">
        <f t="shared" si="4"/>
        <v/>
      </c>
    </row>
    <row r="2027" ht="12.75" customHeight="1">
      <c r="H2027" s="12">
        <v>1000.0</v>
      </c>
      <c r="K2027" s="14" t="str">
        <f t="shared" si="2"/>
        <v>#DIV/0!</v>
      </c>
      <c r="L2027" s="15" t="str">
        <f t="shared" si="3"/>
        <v>Invalid</v>
      </c>
      <c r="M2027" s="15" t="str">
        <f t="shared" si="4"/>
        <v/>
      </c>
    </row>
    <row r="2028" ht="12.75" customHeight="1">
      <c r="H2028" s="12">
        <v>1000.0</v>
      </c>
      <c r="K2028" s="14" t="str">
        <f t="shared" si="2"/>
        <v>#DIV/0!</v>
      </c>
      <c r="L2028" s="15" t="str">
        <f t="shared" si="3"/>
        <v>Invalid</v>
      </c>
      <c r="M2028" s="15" t="str">
        <f t="shared" si="4"/>
        <v/>
      </c>
    </row>
    <row r="2029" ht="12.75" customHeight="1">
      <c r="H2029" s="12">
        <v>1000.0</v>
      </c>
      <c r="K2029" s="14" t="str">
        <f t="shared" si="2"/>
        <v>#DIV/0!</v>
      </c>
      <c r="L2029" s="15" t="str">
        <f t="shared" si="3"/>
        <v>Invalid</v>
      </c>
      <c r="M2029" s="15" t="str">
        <f t="shared" si="4"/>
        <v/>
      </c>
    </row>
    <row r="2030" ht="12.75" customHeight="1">
      <c r="H2030" s="12">
        <v>1000.0</v>
      </c>
      <c r="K2030" s="14" t="str">
        <f t="shared" si="2"/>
        <v>#DIV/0!</v>
      </c>
      <c r="L2030" s="15" t="str">
        <f t="shared" si="3"/>
        <v>Invalid</v>
      </c>
      <c r="M2030" s="15" t="str">
        <f t="shared" si="4"/>
        <v/>
      </c>
    </row>
    <row r="2031" ht="12.75" customHeight="1">
      <c r="H2031" s="12">
        <v>1000.0</v>
      </c>
      <c r="K2031" s="14" t="str">
        <f t="shared" si="2"/>
        <v>#DIV/0!</v>
      </c>
      <c r="L2031" s="15" t="str">
        <f t="shared" si="3"/>
        <v>Invalid</v>
      </c>
      <c r="M2031" s="15" t="str">
        <f t="shared" si="4"/>
        <v/>
      </c>
    </row>
    <row r="2032" ht="12.75" customHeight="1">
      <c r="H2032" s="12">
        <v>1000.0</v>
      </c>
      <c r="K2032" s="14" t="str">
        <f t="shared" si="2"/>
        <v>#DIV/0!</v>
      </c>
      <c r="L2032" s="15" t="str">
        <f t="shared" si="3"/>
        <v>Invalid</v>
      </c>
      <c r="M2032" s="15" t="str">
        <f t="shared" si="4"/>
        <v/>
      </c>
    </row>
    <row r="2033" ht="12.75" customHeight="1">
      <c r="H2033" s="12">
        <v>1000.0</v>
      </c>
      <c r="K2033" s="14" t="str">
        <f t="shared" si="2"/>
        <v>#DIV/0!</v>
      </c>
      <c r="L2033" s="15" t="str">
        <f t="shared" si="3"/>
        <v>Invalid</v>
      </c>
      <c r="M2033" s="15" t="str">
        <f t="shared" si="4"/>
        <v/>
      </c>
    </row>
    <row r="2034" ht="12.75" customHeight="1">
      <c r="H2034" s="12">
        <v>1000.0</v>
      </c>
      <c r="K2034" s="14" t="str">
        <f t="shared" si="2"/>
        <v>#DIV/0!</v>
      </c>
      <c r="L2034" s="15" t="str">
        <f t="shared" si="3"/>
        <v>Invalid</v>
      </c>
      <c r="M2034" s="15" t="str">
        <f t="shared" si="4"/>
        <v/>
      </c>
    </row>
    <row r="2035" ht="12.75" customHeight="1">
      <c r="H2035" s="12">
        <v>1000.0</v>
      </c>
      <c r="K2035" s="14" t="str">
        <f t="shared" si="2"/>
        <v>#DIV/0!</v>
      </c>
      <c r="L2035" s="15" t="str">
        <f t="shared" si="3"/>
        <v>Invalid</v>
      </c>
      <c r="M2035" s="15" t="str">
        <f t="shared" si="4"/>
        <v/>
      </c>
    </row>
    <row r="2036" ht="12.75" customHeight="1">
      <c r="H2036" s="12">
        <v>1000.0</v>
      </c>
      <c r="K2036" s="14" t="str">
        <f t="shared" si="2"/>
        <v>#DIV/0!</v>
      </c>
      <c r="L2036" s="15" t="str">
        <f t="shared" si="3"/>
        <v>Invalid</v>
      </c>
      <c r="M2036" s="15" t="str">
        <f t="shared" si="4"/>
        <v/>
      </c>
    </row>
    <row r="2037" ht="12.75" customHeight="1">
      <c r="H2037" s="12">
        <v>1000.0</v>
      </c>
      <c r="K2037" s="14" t="str">
        <f t="shared" si="2"/>
        <v>#DIV/0!</v>
      </c>
      <c r="L2037" s="15" t="str">
        <f t="shared" si="3"/>
        <v>Invalid</v>
      </c>
      <c r="M2037" s="15" t="str">
        <f t="shared" si="4"/>
        <v/>
      </c>
    </row>
    <row r="2038" ht="12.75" customHeight="1">
      <c r="H2038" s="12">
        <v>1000.0</v>
      </c>
      <c r="K2038" s="14" t="str">
        <f t="shared" si="2"/>
        <v>#DIV/0!</v>
      </c>
      <c r="L2038" s="15" t="str">
        <f t="shared" si="3"/>
        <v>Invalid</v>
      </c>
      <c r="M2038" s="15" t="str">
        <f t="shared" si="4"/>
        <v/>
      </c>
    </row>
    <row r="2039" ht="12.75" customHeight="1">
      <c r="H2039" s="12">
        <v>1000.0</v>
      </c>
      <c r="K2039" s="14" t="str">
        <f t="shared" si="2"/>
        <v>#DIV/0!</v>
      </c>
      <c r="L2039" s="15" t="str">
        <f t="shared" si="3"/>
        <v>Invalid</v>
      </c>
      <c r="M2039" s="15" t="str">
        <f t="shared" si="4"/>
        <v/>
      </c>
    </row>
    <row r="2040" ht="12.75" customHeight="1">
      <c r="H2040" s="12">
        <v>1000.0</v>
      </c>
      <c r="K2040" s="14" t="str">
        <f t="shared" si="2"/>
        <v>#DIV/0!</v>
      </c>
      <c r="L2040" s="15" t="str">
        <f t="shared" si="3"/>
        <v>Invalid</v>
      </c>
      <c r="M2040" s="15" t="str">
        <f t="shared" si="4"/>
        <v/>
      </c>
    </row>
    <row r="2041" ht="12.75" customHeight="1">
      <c r="H2041" s="12">
        <v>1000.0</v>
      </c>
      <c r="K2041" s="14" t="str">
        <f t="shared" si="2"/>
        <v>#DIV/0!</v>
      </c>
      <c r="L2041" s="15" t="str">
        <f t="shared" si="3"/>
        <v>Invalid</v>
      </c>
      <c r="M2041" s="15" t="str">
        <f t="shared" si="4"/>
        <v/>
      </c>
    </row>
    <row r="2042" ht="12.75" customHeight="1">
      <c r="H2042" s="12">
        <v>1000.0</v>
      </c>
      <c r="K2042" s="14" t="str">
        <f t="shared" si="2"/>
        <v>#DIV/0!</v>
      </c>
      <c r="L2042" s="15" t="str">
        <f t="shared" si="3"/>
        <v>Invalid</v>
      </c>
      <c r="M2042" s="15" t="str">
        <f t="shared" si="4"/>
        <v/>
      </c>
    </row>
    <row r="2043" ht="12.75" customHeight="1">
      <c r="H2043" s="12">
        <v>1000.0</v>
      </c>
      <c r="K2043" s="14" t="str">
        <f t="shared" si="2"/>
        <v>#DIV/0!</v>
      </c>
      <c r="L2043" s="15" t="str">
        <f t="shared" si="3"/>
        <v>Invalid</v>
      </c>
      <c r="M2043" s="15" t="str">
        <f t="shared" si="4"/>
        <v/>
      </c>
    </row>
    <row r="2044" ht="12.75" customHeight="1">
      <c r="H2044" s="12">
        <v>1000.0</v>
      </c>
      <c r="K2044" s="14" t="str">
        <f t="shared" si="2"/>
        <v>#DIV/0!</v>
      </c>
      <c r="L2044" s="15" t="str">
        <f t="shared" si="3"/>
        <v>Invalid</v>
      </c>
      <c r="M2044" s="15" t="str">
        <f t="shared" si="4"/>
        <v/>
      </c>
    </row>
    <row r="2045" ht="12.75" customHeight="1">
      <c r="H2045" s="12">
        <v>1000.0</v>
      </c>
      <c r="K2045" s="14" t="str">
        <f t="shared" si="2"/>
        <v>#DIV/0!</v>
      </c>
      <c r="L2045" s="15" t="str">
        <f t="shared" si="3"/>
        <v>Invalid</v>
      </c>
      <c r="M2045" s="15" t="str">
        <f t="shared" si="4"/>
        <v/>
      </c>
    </row>
    <row r="2046" ht="12.75" customHeight="1">
      <c r="H2046" s="12">
        <v>1000.0</v>
      </c>
      <c r="K2046" s="14" t="str">
        <f t="shared" si="2"/>
        <v>#DIV/0!</v>
      </c>
      <c r="L2046" s="15" t="str">
        <f t="shared" si="3"/>
        <v>Invalid</v>
      </c>
      <c r="M2046" s="15" t="str">
        <f t="shared" si="4"/>
        <v/>
      </c>
    </row>
    <row r="2047" ht="12.75" customHeight="1">
      <c r="H2047" s="12">
        <v>1000.0</v>
      </c>
      <c r="K2047" s="14" t="str">
        <f t="shared" si="2"/>
        <v>#DIV/0!</v>
      </c>
      <c r="L2047" s="15" t="str">
        <f t="shared" si="3"/>
        <v>Invalid</v>
      </c>
      <c r="M2047" s="15" t="str">
        <f t="shared" si="4"/>
        <v/>
      </c>
    </row>
    <row r="2048" ht="12.75" customHeight="1">
      <c r="H2048" s="12">
        <v>1000.0</v>
      </c>
      <c r="K2048" s="14" t="str">
        <f t="shared" si="2"/>
        <v>#DIV/0!</v>
      </c>
      <c r="L2048" s="15" t="str">
        <f t="shared" si="3"/>
        <v>Invalid</v>
      </c>
      <c r="M2048" s="15" t="str">
        <f t="shared" si="4"/>
        <v/>
      </c>
    </row>
    <row r="2049" ht="12.75" customHeight="1">
      <c r="H2049" s="12">
        <v>1000.0</v>
      </c>
      <c r="K2049" s="14" t="str">
        <f t="shared" si="2"/>
        <v>#DIV/0!</v>
      </c>
      <c r="L2049" s="15" t="str">
        <f t="shared" si="3"/>
        <v>Invalid</v>
      </c>
      <c r="M2049" s="15" t="str">
        <f t="shared" si="4"/>
        <v/>
      </c>
    </row>
    <row r="2050" ht="12.75" customHeight="1">
      <c r="H2050" s="12">
        <v>1000.0</v>
      </c>
      <c r="K2050" s="14" t="str">
        <f t="shared" si="2"/>
        <v>#DIV/0!</v>
      </c>
      <c r="L2050" s="15" t="str">
        <f t="shared" si="3"/>
        <v>Invalid</v>
      </c>
      <c r="M2050" s="15" t="str">
        <f t="shared" si="4"/>
        <v/>
      </c>
    </row>
    <row r="2051" ht="12.75" customHeight="1">
      <c r="H2051" s="12">
        <v>1000.0</v>
      </c>
      <c r="K2051" s="14" t="str">
        <f t="shared" si="2"/>
        <v>#DIV/0!</v>
      </c>
      <c r="L2051" s="15" t="str">
        <f t="shared" si="3"/>
        <v>Invalid</v>
      </c>
      <c r="M2051" s="15" t="str">
        <f t="shared" si="4"/>
        <v/>
      </c>
    </row>
    <row r="2052" ht="12.75" customHeight="1">
      <c r="H2052" s="12">
        <v>1000.0</v>
      </c>
      <c r="K2052" s="14" t="str">
        <f t="shared" si="2"/>
        <v>#DIV/0!</v>
      </c>
      <c r="L2052" s="15" t="str">
        <f t="shared" si="3"/>
        <v>Invalid</v>
      </c>
      <c r="M2052" s="15" t="str">
        <f t="shared" si="4"/>
        <v/>
      </c>
    </row>
    <row r="2053" ht="12.75" customHeight="1">
      <c r="H2053" s="12">
        <v>1000.0</v>
      </c>
      <c r="K2053" s="14" t="str">
        <f t="shared" si="2"/>
        <v>#DIV/0!</v>
      </c>
      <c r="L2053" s="15" t="str">
        <f t="shared" si="3"/>
        <v>Invalid</v>
      </c>
      <c r="M2053" s="15" t="str">
        <f t="shared" si="4"/>
        <v/>
      </c>
    </row>
    <row r="2054" ht="12.75" customHeight="1">
      <c r="H2054" s="12">
        <v>1000.0</v>
      </c>
      <c r="K2054" s="14" t="str">
        <f t="shared" si="2"/>
        <v>#DIV/0!</v>
      </c>
      <c r="L2054" s="15" t="str">
        <f t="shared" si="3"/>
        <v>Invalid</v>
      </c>
      <c r="M2054" s="15" t="str">
        <f t="shared" si="4"/>
        <v/>
      </c>
    </row>
    <row r="2055" ht="12.75" customHeight="1">
      <c r="H2055" s="12">
        <v>1000.0</v>
      </c>
      <c r="K2055" s="14" t="str">
        <f t="shared" si="2"/>
        <v>#DIV/0!</v>
      </c>
      <c r="L2055" s="15" t="str">
        <f t="shared" si="3"/>
        <v>Invalid</v>
      </c>
      <c r="M2055" s="15" t="str">
        <f t="shared" si="4"/>
        <v/>
      </c>
    </row>
    <row r="2056" ht="12.75" customHeight="1">
      <c r="H2056" s="12">
        <v>1000.0</v>
      </c>
      <c r="K2056" s="14" t="str">
        <f t="shared" si="2"/>
        <v>#DIV/0!</v>
      </c>
      <c r="L2056" s="15" t="str">
        <f t="shared" si="3"/>
        <v>Invalid</v>
      </c>
      <c r="M2056" s="15" t="str">
        <f t="shared" si="4"/>
        <v/>
      </c>
    </row>
    <row r="2057" ht="12.75" customHeight="1">
      <c r="H2057" s="12">
        <v>1000.0</v>
      </c>
      <c r="K2057" s="14" t="str">
        <f t="shared" si="2"/>
        <v>#DIV/0!</v>
      </c>
      <c r="L2057" s="15" t="str">
        <f t="shared" si="3"/>
        <v>Invalid</v>
      </c>
      <c r="M2057" s="15" t="str">
        <f t="shared" si="4"/>
        <v/>
      </c>
    </row>
    <row r="2058" ht="12.75" customHeight="1">
      <c r="H2058" s="12">
        <v>1000.0</v>
      </c>
      <c r="K2058" s="14" t="str">
        <f t="shared" si="2"/>
        <v>#DIV/0!</v>
      </c>
      <c r="L2058" s="15" t="str">
        <f t="shared" si="3"/>
        <v>Invalid</v>
      </c>
      <c r="M2058" s="15" t="str">
        <f t="shared" si="4"/>
        <v/>
      </c>
    </row>
    <row r="2059" ht="12.75" customHeight="1">
      <c r="H2059" s="12">
        <v>1000.0</v>
      </c>
      <c r="K2059" s="14" t="str">
        <f t="shared" si="2"/>
        <v>#DIV/0!</v>
      </c>
      <c r="L2059" s="15" t="str">
        <f t="shared" si="3"/>
        <v>Invalid</v>
      </c>
      <c r="M2059" s="15" t="str">
        <f t="shared" si="4"/>
        <v/>
      </c>
    </row>
    <row r="2060" ht="12.75" customHeight="1">
      <c r="H2060" s="12">
        <v>1000.0</v>
      </c>
      <c r="K2060" s="14" t="str">
        <f t="shared" si="2"/>
        <v>#DIV/0!</v>
      </c>
      <c r="L2060" s="15" t="str">
        <f t="shared" si="3"/>
        <v>Invalid</v>
      </c>
      <c r="M2060" s="15" t="str">
        <f t="shared" si="4"/>
        <v/>
      </c>
    </row>
    <row r="2061" ht="12.75" customHeight="1">
      <c r="H2061" s="12">
        <v>1000.0</v>
      </c>
      <c r="K2061" s="14" t="str">
        <f t="shared" si="2"/>
        <v>#DIV/0!</v>
      </c>
      <c r="L2061" s="15" t="str">
        <f t="shared" si="3"/>
        <v>Invalid</v>
      </c>
      <c r="M2061" s="15" t="str">
        <f t="shared" si="4"/>
        <v/>
      </c>
    </row>
    <row r="2062" ht="12.75" customHeight="1">
      <c r="H2062" s="12">
        <v>1000.0</v>
      </c>
      <c r="K2062" s="14" t="str">
        <f t="shared" si="2"/>
        <v>#DIV/0!</v>
      </c>
      <c r="L2062" s="15" t="str">
        <f t="shared" si="3"/>
        <v>Invalid</v>
      </c>
      <c r="M2062" s="15" t="str">
        <f t="shared" si="4"/>
        <v/>
      </c>
    </row>
    <row r="2063" ht="12.75" customHeight="1">
      <c r="H2063" s="12">
        <v>1000.0</v>
      </c>
      <c r="K2063" s="14" t="str">
        <f t="shared" si="2"/>
        <v>#DIV/0!</v>
      </c>
      <c r="L2063" s="15" t="str">
        <f t="shared" si="3"/>
        <v>Invalid</v>
      </c>
      <c r="M2063" s="15" t="str">
        <f t="shared" si="4"/>
        <v/>
      </c>
    </row>
    <row r="2064" ht="12.75" customHeight="1">
      <c r="H2064" s="12">
        <v>1000.0</v>
      </c>
      <c r="K2064" s="14" t="str">
        <f t="shared" si="2"/>
        <v>#DIV/0!</v>
      </c>
      <c r="L2064" s="15" t="str">
        <f t="shared" si="3"/>
        <v>Invalid</v>
      </c>
      <c r="M2064" s="15" t="str">
        <f t="shared" si="4"/>
        <v/>
      </c>
    </row>
    <row r="2065" ht="12.75" customHeight="1">
      <c r="H2065" s="12">
        <v>1000.0</v>
      </c>
      <c r="K2065" s="14" t="str">
        <f t="shared" si="2"/>
        <v>#DIV/0!</v>
      </c>
      <c r="L2065" s="15" t="str">
        <f t="shared" si="3"/>
        <v>Invalid</v>
      </c>
      <c r="M2065" s="15" t="str">
        <f t="shared" si="4"/>
        <v/>
      </c>
    </row>
    <row r="2066" ht="12.75" customHeight="1">
      <c r="H2066" s="12">
        <v>1000.0</v>
      </c>
      <c r="K2066" s="14" t="str">
        <f t="shared" si="2"/>
        <v>#DIV/0!</v>
      </c>
      <c r="L2066" s="15" t="str">
        <f t="shared" si="3"/>
        <v>Invalid</v>
      </c>
      <c r="M2066" s="15" t="str">
        <f t="shared" si="4"/>
        <v/>
      </c>
    </row>
    <row r="2067" ht="12.75" customHeight="1">
      <c r="H2067" s="12">
        <v>1000.0</v>
      </c>
      <c r="K2067" s="14" t="str">
        <f t="shared" si="2"/>
        <v>#DIV/0!</v>
      </c>
      <c r="L2067" s="15" t="str">
        <f t="shared" si="3"/>
        <v>Invalid</v>
      </c>
      <c r="M2067" s="15" t="str">
        <f t="shared" si="4"/>
        <v/>
      </c>
    </row>
    <row r="2068" ht="12.75" customHeight="1">
      <c r="H2068" s="12">
        <v>1000.0</v>
      </c>
      <c r="K2068" s="14" t="str">
        <f t="shared" si="2"/>
        <v>#DIV/0!</v>
      </c>
      <c r="L2068" s="15" t="str">
        <f t="shared" si="3"/>
        <v>Invalid</v>
      </c>
      <c r="M2068" s="15" t="str">
        <f t="shared" si="4"/>
        <v/>
      </c>
    </row>
    <row r="2069" ht="12.75" customHeight="1">
      <c r="H2069" s="12">
        <v>1000.0</v>
      </c>
      <c r="K2069" s="14" t="str">
        <f t="shared" si="2"/>
        <v>#DIV/0!</v>
      </c>
      <c r="L2069" s="15" t="str">
        <f t="shared" si="3"/>
        <v>Invalid</v>
      </c>
      <c r="M2069" s="15" t="str">
        <f t="shared" si="4"/>
        <v/>
      </c>
    </row>
    <row r="2070" ht="12.75" customHeight="1">
      <c r="H2070" s="12">
        <v>1000.0</v>
      </c>
      <c r="K2070" s="14" t="str">
        <f t="shared" si="2"/>
        <v>#DIV/0!</v>
      </c>
      <c r="L2070" s="15" t="str">
        <f t="shared" si="3"/>
        <v>Invalid</v>
      </c>
      <c r="M2070" s="15" t="str">
        <f t="shared" si="4"/>
        <v/>
      </c>
    </row>
    <row r="2071" ht="12.75" customHeight="1">
      <c r="H2071" s="12">
        <v>1000.0</v>
      </c>
      <c r="K2071" s="14" t="str">
        <f t="shared" si="2"/>
        <v>#DIV/0!</v>
      </c>
      <c r="L2071" s="15" t="str">
        <f t="shared" si="3"/>
        <v>Invalid</v>
      </c>
      <c r="M2071" s="15" t="str">
        <f t="shared" si="4"/>
        <v/>
      </c>
    </row>
    <row r="2072" ht="12.75" customHeight="1">
      <c r="H2072" s="12">
        <v>1000.0</v>
      </c>
      <c r="K2072" s="14" t="str">
        <f t="shared" si="2"/>
        <v>#DIV/0!</v>
      </c>
      <c r="L2072" s="15" t="str">
        <f t="shared" si="3"/>
        <v>Invalid</v>
      </c>
      <c r="M2072" s="15" t="str">
        <f t="shared" si="4"/>
        <v/>
      </c>
    </row>
    <row r="2073" ht="12.75" customHeight="1">
      <c r="H2073" s="12">
        <v>1000.0</v>
      </c>
      <c r="K2073" s="14" t="str">
        <f t="shared" si="2"/>
        <v>#DIV/0!</v>
      </c>
      <c r="L2073" s="15" t="str">
        <f t="shared" si="3"/>
        <v>Invalid</v>
      </c>
      <c r="M2073" s="15" t="str">
        <f t="shared" si="4"/>
        <v/>
      </c>
    </row>
    <row r="2074" ht="12.75" customHeight="1">
      <c r="H2074" s="12">
        <v>1000.0</v>
      </c>
      <c r="K2074" s="14" t="str">
        <f t="shared" si="2"/>
        <v>#DIV/0!</v>
      </c>
      <c r="L2074" s="15" t="str">
        <f t="shared" si="3"/>
        <v>Invalid</v>
      </c>
      <c r="M2074" s="15" t="str">
        <f t="shared" si="4"/>
        <v/>
      </c>
    </row>
    <row r="2075" ht="12.75" customHeight="1">
      <c r="H2075" s="12">
        <v>1000.0</v>
      </c>
      <c r="K2075" s="14" t="str">
        <f t="shared" si="2"/>
        <v>#DIV/0!</v>
      </c>
      <c r="L2075" s="15" t="str">
        <f t="shared" si="3"/>
        <v>Invalid</v>
      </c>
      <c r="M2075" s="15" t="str">
        <f t="shared" si="4"/>
        <v/>
      </c>
    </row>
    <row r="2076" ht="12.75" customHeight="1">
      <c r="H2076" s="12">
        <v>1000.0</v>
      </c>
      <c r="K2076" s="14" t="str">
        <f t="shared" si="2"/>
        <v>#DIV/0!</v>
      </c>
      <c r="L2076" s="15" t="str">
        <f t="shared" si="3"/>
        <v>Invalid</v>
      </c>
      <c r="M2076" s="15" t="str">
        <f t="shared" si="4"/>
        <v/>
      </c>
    </row>
    <row r="2077" ht="12.75" customHeight="1">
      <c r="H2077" s="12">
        <v>1000.0</v>
      </c>
      <c r="K2077" s="14" t="str">
        <f t="shared" si="2"/>
        <v>#DIV/0!</v>
      </c>
      <c r="L2077" s="15" t="str">
        <f t="shared" si="3"/>
        <v>Invalid</v>
      </c>
      <c r="M2077" s="15" t="str">
        <f t="shared" si="4"/>
        <v/>
      </c>
    </row>
    <row r="2078" ht="12.75" customHeight="1">
      <c r="H2078" s="12">
        <v>1000.0</v>
      </c>
      <c r="K2078" s="14" t="str">
        <f t="shared" si="2"/>
        <v>#DIV/0!</v>
      </c>
      <c r="L2078" s="15" t="str">
        <f t="shared" si="3"/>
        <v>Invalid</v>
      </c>
      <c r="M2078" s="15" t="str">
        <f t="shared" si="4"/>
        <v/>
      </c>
    </row>
    <row r="2079" ht="12.75" customHeight="1">
      <c r="H2079" s="12">
        <v>1000.0</v>
      </c>
      <c r="K2079" s="14" t="str">
        <f t="shared" si="2"/>
        <v>#DIV/0!</v>
      </c>
      <c r="L2079" s="15" t="str">
        <f t="shared" si="3"/>
        <v>Invalid</v>
      </c>
      <c r="M2079" s="15" t="str">
        <f t="shared" si="4"/>
        <v/>
      </c>
    </row>
    <row r="2080" ht="12.75" customHeight="1">
      <c r="H2080" s="12">
        <v>1000.0</v>
      </c>
      <c r="K2080" s="14" t="str">
        <f t="shared" si="2"/>
        <v>#DIV/0!</v>
      </c>
      <c r="L2080" s="15" t="str">
        <f t="shared" si="3"/>
        <v>Invalid</v>
      </c>
      <c r="M2080" s="15" t="str">
        <f t="shared" si="4"/>
        <v/>
      </c>
    </row>
    <row r="2081" ht="12.75" customHeight="1">
      <c r="H2081" s="12">
        <v>1000.0</v>
      </c>
      <c r="K2081" s="14" t="str">
        <f t="shared" si="2"/>
        <v>#DIV/0!</v>
      </c>
      <c r="L2081" s="15" t="str">
        <f t="shared" si="3"/>
        <v>Invalid</v>
      </c>
      <c r="M2081" s="15" t="str">
        <f t="shared" si="4"/>
        <v/>
      </c>
    </row>
    <row r="2082" ht="12.75" customHeight="1">
      <c r="H2082" s="12">
        <v>1000.0</v>
      </c>
      <c r="K2082" s="14" t="str">
        <f t="shared" si="2"/>
        <v>#DIV/0!</v>
      </c>
      <c r="L2082" s="15" t="str">
        <f t="shared" si="3"/>
        <v>Invalid</v>
      </c>
      <c r="M2082" s="15" t="str">
        <f t="shared" si="4"/>
        <v/>
      </c>
    </row>
    <row r="2083" ht="12.75" customHeight="1">
      <c r="H2083" s="12">
        <v>1000.0</v>
      </c>
      <c r="K2083" s="14" t="str">
        <f t="shared" si="2"/>
        <v>#DIV/0!</v>
      </c>
      <c r="L2083" s="15" t="str">
        <f t="shared" si="3"/>
        <v>Invalid</v>
      </c>
      <c r="M2083" s="15" t="str">
        <f t="shared" si="4"/>
        <v/>
      </c>
    </row>
    <row r="2084" ht="12.75" customHeight="1">
      <c r="H2084" s="12">
        <v>1000.0</v>
      </c>
      <c r="K2084" s="14" t="str">
        <f t="shared" si="2"/>
        <v>#DIV/0!</v>
      </c>
      <c r="L2084" s="15" t="str">
        <f t="shared" si="3"/>
        <v>Invalid</v>
      </c>
      <c r="M2084" s="15" t="str">
        <f t="shared" si="4"/>
        <v/>
      </c>
    </row>
    <row r="2085" ht="12.75" customHeight="1">
      <c r="H2085" s="12">
        <v>1000.0</v>
      </c>
      <c r="K2085" s="14" t="str">
        <f t="shared" si="2"/>
        <v>#DIV/0!</v>
      </c>
      <c r="L2085" s="15" t="str">
        <f t="shared" si="3"/>
        <v>Invalid</v>
      </c>
      <c r="M2085" s="15" t="str">
        <f t="shared" si="4"/>
        <v/>
      </c>
    </row>
    <row r="2086" ht="12.75" customHeight="1">
      <c r="H2086" s="12">
        <v>1000.0</v>
      </c>
      <c r="K2086" s="14" t="str">
        <f t="shared" si="2"/>
        <v>#DIV/0!</v>
      </c>
      <c r="L2086" s="15" t="str">
        <f t="shared" si="3"/>
        <v>Invalid</v>
      </c>
      <c r="M2086" s="15" t="str">
        <f t="shared" si="4"/>
        <v/>
      </c>
    </row>
    <row r="2087" ht="12.75" customHeight="1">
      <c r="H2087" s="12">
        <v>1000.0</v>
      </c>
      <c r="K2087" s="14" t="str">
        <f t="shared" si="2"/>
        <v>#DIV/0!</v>
      </c>
      <c r="L2087" s="15" t="str">
        <f t="shared" si="3"/>
        <v>Invalid</v>
      </c>
      <c r="M2087" s="15" t="str">
        <f t="shared" si="4"/>
        <v/>
      </c>
    </row>
    <row r="2088" ht="12.75" customHeight="1">
      <c r="H2088" s="12">
        <v>1000.0</v>
      </c>
      <c r="K2088" s="14" t="str">
        <f t="shared" si="2"/>
        <v>#DIV/0!</v>
      </c>
      <c r="L2088" s="15" t="str">
        <f t="shared" si="3"/>
        <v>Invalid</v>
      </c>
      <c r="M2088" s="15" t="str">
        <f t="shared" si="4"/>
        <v/>
      </c>
    </row>
    <row r="2089" ht="12.75" customHeight="1">
      <c r="H2089" s="12">
        <v>1000.0</v>
      </c>
      <c r="K2089" s="14" t="str">
        <f t="shared" si="2"/>
        <v>#DIV/0!</v>
      </c>
      <c r="L2089" s="15" t="str">
        <f t="shared" si="3"/>
        <v>Invalid</v>
      </c>
      <c r="M2089" s="15" t="str">
        <f t="shared" si="4"/>
        <v/>
      </c>
    </row>
    <row r="2090" ht="12.75" customHeight="1">
      <c r="H2090" s="12">
        <v>1000.0</v>
      </c>
      <c r="K2090" s="14" t="str">
        <f t="shared" si="2"/>
        <v>#DIV/0!</v>
      </c>
      <c r="L2090" s="15" t="str">
        <f t="shared" si="3"/>
        <v>Invalid</v>
      </c>
      <c r="M2090" s="15" t="str">
        <f t="shared" si="4"/>
        <v/>
      </c>
    </row>
    <row r="2091" ht="12.75" customHeight="1">
      <c r="H2091" s="12">
        <v>1000.0</v>
      </c>
      <c r="K2091" s="14" t="str">
        <f t="shared" si="2"/>
        <v>#DIV/0!</v>
      </c>
      <c r="L2091" s="15" t="str">
        <f t="shared" si="3"/>
        <v>Invalid</v>
      </c>
      <c r="M2091" s="15" t="str">
        <f t="shared" si="4"/>
        <v/>
      </c>
    </row>
    <row r="2092" ht="12.75" customHeight="1">
      <c r="H2092" s="12">
        <v>1000.0</v>
      </c>
      <c r="K2092" s="14" t="str">
        <f t="shared" si="2"/>
        <v>#DIV/0!</v>
      </c>
      <c r="L2092" s="15" t="str">
        <f t="shared" si="3"/>
        <v>Invalid</v>
      </c>
      <c r="M2092" s="15" t="str">
        <f t="shared" si="4"/>
        <v/>
      </c>
    </row>
    <row r="2093" ht="12.75" customHeight="1">
      <c r="H2093" s="12">
        <v>1000.0</v>
      </c>
      <c r="K2093" s="14" t="str">
        <f t="shared" si="2"/>
        <v>#DIV/0!</v>
      </c>
      <c r="L2093" s="15" t="str">
        <f t="shared" si="3"/>
        <v>Invalid</v>
      </c>
      <c r="M2093" s="15" t="str">
        <f t="shared" si="4"/>
        <v/>
      </c>
    </row>
    <row r="2094" ht="12.75" customHeight="1">
      <c r="H2094" s="12">
        <v>1000.0</v>
      </c>
      <c r="K2094" s="14" t="str">
        <f t="shared" si="2"/>
        <v>#DIV/0!</v>
      </c>
      <c r="L2094" s="15" t="str">
        <f t="shared" si="3"/>
        <v>Invalid</v>
      </c>
      <c r="M2094" s="15" t="str">
        <f t="shared" si="4"/>
        <v/>
      </c>
    </row>
    <row r="2095" ht="12.75" customHeight="1">
      <c r="H2095" s="12">
        <v>1000.0</v>
      </c>
      <c r="K2095" s="14" t="str">
        <f t="shared" si="2"/>
        <v>#DIV/0!</v>
      </c>
      <c r="L2095" s="15" t="str">
        <f t="shared" si="3"/>
        <v>Invalid</v>
      </c>
      <c r="M2095" s="15" t="str">
        <f t="shared" si="4"/>
        <v/>
      </c>
    </row>
    <row r="2096" ht="12.75" customHeight="1">
      <c r="H2096" s="12">
        <v>1000.0</v>
      </c>
      <c r="K2096" s="14" t="str">
        <f t="shared" si="2"/>
        <v>#DIV/0!</v>
      </c>
      <c r="L2096" s="15" t="str">
        <f t="shared" si="3"/>
        <v>Invalid</v>
      </c>
      <c r="M2096" s="15" t="str">
        <f t="shared" si="4"/>
        <v/>
      </c>
    </row>
    <row r="2097" ht="12.75" customHeight="1">
      <c r="H2097" s="12">
        <v>1000.0</v>
      </c>
      <c r="K2097" s="14" t="str">
        <f t="shared" si="2"/>
        <v>#DIV/0!</v>
      </c>
      <c r="L2097" s="15" t="str">
        <f t="shared" si="3"/>
        <v>Invalid</v>
      </c>
      <c r="M2097" s="15" t="str">
        <f t="shared" si="4"/>
        <v/>
      </c>
    </row>
    <row r="2098" ht="12.75" customHeight="1">
      <c r="H2098" s="12">
        <v>1000.0</v>
      </c>
      <c r="K2098" s="14" t="str">
        <f t="shared" si="2"/>
        <v>#DIV/0!</v>
      </c>
      <c r="L2098" s="15" t="str">
        <f t="shared" si="3"/>
        <v>Invalid</v>
      </c>
      <c r="M2098" s="15" t="str">
        <f t="shared" si="4"/>
        <v/>
      </c>
    </row>
    <row r="2099" ht="12.75" customHeight="1">
      <c r="H2099" s="12">
        <v>1000.0</v>
      </c>
      <c r="K2099" s="14" t="str">
        <f t="shared" si="2"/>
        <v>#DIV/0!</v>
      </c>
      <c r="L2099" s="15" t="str">
        <f t="shared" si="3"/>
        <v>Invalid</v>
      </c>
      <c r="M2099" s="15" t="str">
        <f t="shared" si="4"/>
        <v/>
      </c>
    </row>
    <row r="2100" ht="12.75" customHeight="1">
      <c r="H2100" s="12">
        <v>1000.0</v>
      </c>
      <c r="K2100" s="14" t="str">
        <f t="shared" si="2"/>
        <v>#DIV/0!</v>
      </c>
      <c r="L2100" s="15" t="str">
        <f t="shared" si="3"/>
        <v>Invalid</v>
      </c>
      <c r="M2100" s="15" t="str">
        <f t="shared" si="4"/>
        <v/>
      </c>
    </row>
    <row r="2101" ht="12.75" customHeight="1">
      <c r="H2101" s="12">
        <v>1000.0</v>
      </c>
      <c r="K2101" s="14" t="str">
        <f t="shared" si="2"/>
        <v>#DIV/0!</v>
      </c>
      <c r="L2101" s="15" t="str">
        <f t="shared" si="3"/>
        <v>Invalid</v>
      </c>
      <c r="M2101" s="15" t="str">
        <f t="shared" si="4"/>
        <v/>
      </c>
    </row>
    <row r="2102" ht="12.75" customHeight="1">
      <c r="H2102" s="12">
        <v>1000.0</v>
      </c>
      <c r="K2102" s="14" t="str">
        <f t="shared" si="2"/>
        <v>#DIV/0!</v>
      </c>
      <c r="L2102" s="15" t="str">
        <f t="shared" si="3"/>
        <v>Invalid</v>
      </c>
      <c r="M2102" s="15" t="str">
        <f t="shared" si="4"/>
        <v/>
      </c>
    </row>
    <row r="2103" ht="12.75" customHeight="1">
      <c r="H2103" s="12">
        <v>1000.0</v>
      </c>
      <c r="K2103" s="14" t="str">
        <f t="shared" si="2"/>
        <v>#DIV/0!</v>
      </c>
      <c r="L2103" s="15" t="str">
        <f t="shared" si="3"/>
        <v>Invalid</v>
      </c>
      <c r="M2103" s="15" t="str">
        <f t="shared" si="4"/>
        <v/>
      </c>
    </row>
    <row r="2104" ht="12.75" customHeight="1">
      <c r="H2104" s="12">
        <v>1000.0</v>
      </c>
      <c r="K2104" s="14" t="str">
        <f t="shared" si="2"/>
        <v>#DIV/0!</v>
      </c>
      <c r="L2104" s="15" t="str">
        <f t="shared" si="3"/>
        <v>Invalid</v>
      </c>
      <c r="M2104" s="15" t="str">
        <f t="shared" si="4"/>
        <v/>
      </c>
    </row>
    <row r="2105" ht="12.75" customHeight="1">
      <c r="H2105" s="12">
        <v>1000.0</v>
      </c>
      <c r="K2105" s="14" t="str">
        <f t="shared" si="2"/>
        <v>#DIV/0!</v>
      </c>
      <c r="L2105" s="15" t="str">
        <f t="shared" si="3"/>
        <v>Invalid</v>
      </c>
      <c r="M2105" s="15" t="str">
        <f t="shared" si="4"/>
        <v/>
      </c>
    </row>
    <row r="2106" ht="12.75" customHeight="1">
      <c r="H2106" s="12">
        <v>1000.0</v>
      </c>
      <c r="K2106" s="14" t="str">
        <f t="shared" si="2"/>
        <v>#DIV/0!</v>
      </c>
      <c r="L2106" s="15" t="str">
        <f t="shared" si="3"/>
        <v>Invalid</v>
      </c>
      <c r="M2106" s="15" t="str">
        <f t="shared" si="4"/>
        <v/>
      </c>
    </row>
    <row r="2107" ht="12.75" customHeight="1">
      <c r="H2107" s="12">
        <v>1000.0</v>
      </c>
      <c r="K2107" s="14" t="str">
        <f t="shared" si="2"/>
        <v>#DIV/0!</v>
      </c>
      <c r="L2107" s="15" t="str">
        <f t="shared" si="3"/>
        <v>Invalid</v>
      </c>
      <c r="M2107" s="15" t="str">
        <f t="shared" si="4"/>
        <v/>
      </c>
    </row>
    <row r="2108" ht="12.75" customHeight="1">
      <c r="H2108" s="12">
        <v>1000.0</v>
      </c>
      <c r="K2108" s="14" t="str">
        <f t="shared" si="2"/>
        <v>#DIV/0!</v>
      </c>
      <c r="L2108" s="15" t="str">
        <f t="shared" si="3"/>
        <v>Invalid</v>
      </c>
      <c r="M2108" s="15" t="str">
        <f t="shared" si="4"/>
        <v/>
      </c>
    </row>
    <row r="2109" ht="12.75" customHeight="1">
      <c r="H2109" s="12">
        <v>1000.0</v>
      </c>
      <c r="K2109" s="14" t="str">
        <f t="shared" si="2"/>
        <v>#DIV/0!</v>
      </c>
      <c r="L2109" s="15" t="str">
        <f t="shared" si="3"/>
        <v>Invalid</v>
      </c>
      <c r="M2109" s="15" t="str">
        <f t="shared" si="4"/>
        <v/>
      </c>
    </row>
    <row r="2110" ht="12.75" customHeight="1">
      <c r="H2110" s="12">
        <v>1000.0</v>
      </c>
      <c r="K2110" s="14" t="str">
        <f t="shared" si="2"/>
        <v>#DIV/0!</v>
      </c>
      <c r="L2110" s="15" t="str">
        <f t="shared" si="3"/>
        <v>Invalid</v>
      </c>
      <c r="M2110" s="15" t="str">
        <f t="shared" si="4"/>
        <v/>
      </c>
    </row>
    <row r="2111" ht="12.75" customHeight="1">
      <c r="H2111" s="12">
        <v>1000.0</v>
      </c>
      <c r="K2111" s="14" t="str">
        <f t="shared" si="2"/>
        <v>#DIV/0!</v>
      </c>
      <c r="L2111" s="15" t="str">
        <f t="shared" si="3"/>
        <v>Invalid</v>
      </c>
      <c r="M2111" s="15" t="str">
        <f t="shared" si="4"/>
        <v/>
      </c>
    </row>
    <row r="2112" ht="12.75" customHeight="1">
      <c r="H2112" s="12">
        <v>1000.0</v>
      </c>
      <c r="K2112" s="14" t="str">
        <f t="shared" si="2"/>
        <v>#DIV/0!</v>
      </c>
      <c r="L2112" s="15" t="str">
        <f t="shared" si="3"/>
        <v>Invalid</v>
      </c>
      <c r="M2112" s="15" t="str">
        <f t="shared" si="4"/>
        <v/>
      </c>
    </row>
    <row r="2113" ht="12.75" customHeight="1">
      <c r="H2113" s="12">
        <v>1000.0</v>
      </c>
      <c r="K2113" s="14" t="str">
        <f t="shared" si="2"/>
        <v>#DIV/0!</v>
      </c>
      <c r="L2113" s="15" t="str">
        <f t="shared" si="3"/>
        <v>Invalid</v>
      </c>
      <c r="M2113" s="15" t="str">
        <f t="shared" si="4"/>
        <v/>
      </c>
    </row>
    <row r="2114" ht="12.75" customHeight="1">
      <c r="H2114" s="12">
        <v>1000.0</v>
      </c>
      <c r="K2114" s="14" t="str">
        <f t="shared" si="2"/>
        <v>#DIV/0!</v>
      </c>
      <c r="L2114" s="15" t="str">
        <f t="shared" si="3"/>
        <v>Invalid</v>
      </c>
      <c r="M2114" s="15" t="str">
        <f t="shared" si="4"/>
        <v/>
      </c>
    </row>
    <row r="2115" ht="12.75" customHeight="1">
      <c r="H2115" s="12">
        <v>1000.0</v>
      </c>
      <c r="K2115" s="14" t="str">
        <f t="shared" si="2"/>
        <v>#DIV/0!</v>
      </c>
      <c r="L2115" s="15" t="str">
        <f t="shared" si="3"/>
        <v>Invalid</v>
      </c>
      <c r="M2115" s="15" t="str">
        <f t="shared" si="4"/>
        <v/>
      </c>
    </row>
    <row r="2116" ht="12.75" customHeight="1">
      <c r="H2116" s="12">
        <v>1000.0</v>
      </c>
      <c r="K2116" s="14" t="str">
        <f t="shared" si="2"/>
        <v>#DIV/0!</v>
      </c>
      <c r="L2116" s="15" t="str">
        <f t="shared" si="3"/>
        <v>Invalid</v>
      </c>
      <c r="M2116" s="15" t="str">
        <f t="shared" si="4"/>
        <v/>
      </c>
    </row>
    <row r="2117" ht="12.75" customHeight="1">
      <c r="H2117" s="12">
        <v>1000.0</v>
      </c>
      <c r="K2117" s="14" t="str">
        <f t="shared" si="2"/>
        <v>#DIV/0!</v>
      </c>
      <c r="L2117" s="15" t="str">
        <f t="shared" si="3"/>
        <v>Invalid</v>
      </c>
      <c r="M2117" s="15" t="str">
        <f t="shared" si="4"/>
        <v/>
      </c>
    </row>
    <row r="2118" ht="12.75" customHeight="1">
      <c r="H2118" s="12">
        <v>1000.0</v>
      </c>
      <c r="K2118" s="14" t="str">
        <f t="shared" si="2"/>
        <v>#DIV/0!</v>
      </c>
      <c r="L2118" s="15" t="str">
        <f t="shared" si="3"/>
        <v>Invalid</v>
      </c>
      <c r="M2118" s="15" t="str">
        <f t="shared" si="4"/>
        <v/>
      </c>
    </row>
    <row r="2119" ht="12.75" customHeight="1">
      <c r="H2119" s="12">
        <v>1000.0</v>
      </c>
      <c r="K2119" s="14" t="str">
        <f t="shared" si="2"/>
        <v>#DIV/0!</v>
      </c>
      <c r="L2119" s="15" t="str">
        <f t="shared" si="3"/>
        <v>Invalid</v>
      </c>
      <c r="M2119" s="15" t="str">
        <f t="shared" si="4"/>
        <v/>
      </c>
    </row>
    <row r="2120" ht="12.75" customHeight="1">
      <c r="H2120" s="12">
        <v>1000.0</v>
      </c>
      <c r="K2120" s="14" t="str">
        <f t="shared" si="2"/>
        <v>#DIV/0!</v>
      </c>
      <c r="L2120" s="15" t="str">
        <f t="shared" si="3"/>
        <v>Invalid</v>
      </c>
      <c r="M2120" s="15" t="str">
        <f t="shared" si="4"/>
        <v/>
      </c>
    </row>
    <row r="2121" ht="12.75" customHeight="1">
      <c r="H2121" s="12">
        <v>1000.0</v>
      </c>
      <c r="K2121" s="14" t="str">
        <f t="shared" si="2"/>
        <v>#DIV/0!</v>
      </c>
      <c r="L2121" s="15" t="str">
        <f t="shared" si="3"/>
        <v>Invalid</v>
      </c>
      <c r="M2121" s="15" t="str">
        <f t="shared" si="4"/>
        <v/>
      </c>
    </row>
    <row r="2122" ht="12.75" customHeight="1">
      <c r="H2122" s="12">
        <v>1000.0</v>
      </c>
      <c r="K2122" s="14" t="str">
        <f t="shared" si="2"/>
        <v>#DIV/0!</v>
      </c>
      <c r="L2122" s="15" t="str">
        <f t="shared" si="3"/>
        <v>Invalid</v>
      </c>
      <c r="M2122" s="15" t="str">
        <f t="shared" si="4"/>
        <v/>
      </c>
    </row>
    <row r="2123" ht="12.75" customHeight="1">
      <c r="H2123" s="12">
        <v>1000.0</v>
      </c>
      <c r="K2123" s="14" t="str">
        <f t="shared" si="2"/>
        <v>#DIV/0!</v>
      </c>
      <c r="L2123" s="15" t="str">
        <f t="shared" si="3"/>
        <v>Invalid</v>
      </c>
      <c r="M2123" s="15" t="str">
        <f t="shared" si="4"/>
        <v/>
      </c>
    </row>
    <row r="2124" ht="12.75" customHeight="1">
      <c r="H2124" s="12">
        <v>1000.0</v>
      </c>
      <c r="K2124" s="14" t="str">
        <f t="shared" si="2"/>
        <v>#DIV/0!</v>
      </c>
      <c r="L2124" s="15" t="str">
        <f t="shared" si="3"/>
        <v>Invalid</v>
      </c>
      <c r="M2124" s="15" t="str">
        <f t="shared" si="4"/>
        <v/>
      </c>
    </row>
    <row r="2125" ht="12.75" customHeight="1">
      <c r="H2125" s="12">
        <v>1000.0</v>
      </c>
      <c r="K2125" s="14" t="str">
        <f t="shared" si="2"/>
        <v>#DIV/0!</v>
      </c>
      <c r="L2125" s="15" t="str">
        <f t="shared" si="3"/>
        <v>Invalid</v>
      </c>
      <c r="M2125" s="15" t="str">
        <f t="shared" si="4"/>
        <v/>
      </c>
    </row>
    <row r="2126" ht="12.75" customHeight="1">
      <c r="H2126" s="12">
        <v>1000.0</v>
      </c>
      <c r="K2126" s="14" t="str">
        <f t="shared" si="2"/>
        <v>#DIV/0!</v>
      </c>
      <c r="L2126" s="15" t="str">
        <f t="shared" si="3"/>
        <v>Invalid</v>
      </c>
      <c r="M2126" s="15" t="str">
        <f t="shared" si="4"/>
        <v/>
      </c>
    </row>
    <row r="2127" ht="12.75" customHeight="1">
      <c r="H2127" s="12">
        <v>1000.0</v>
      </c>
      <c r="K2127" s="14" t="str">
        <f t="shared" si="2"/>
        <v>#DIV/0!</v>
      </c>
      <c r="L2127" s="15" t="str">
        <f t="shared" si="3"/>
        <v>Invalid</v>
      </c>
      <c r="M2127" s="15" t="str">
        <f t="shared" si="4"/>
        <v/>
      </c>
    </row>
    <row r="2128" ht="12.75" customHeight="1">
      <c r="H2128" s="12">
        <v>1000.0</v>
      </c>
      <c r="K2128" s="14" t="str">
        <f t="shared" si="2"/>
        <v>#DIV/0!</v>
      </c>
      <c r="L2128" s="15" t="str">
        <f t="shared" si="3"/>
        <v>Invalid</v>
      </c>
      <c r="M2128" s="15" t="str">
        <f t="shared" si="4"/>
        <v/>
      </c>
    </row>
    <row r="2129" ht="12.75" customHeight="1">
      <c r="H2129" s="12">
        <v>1000.0</v>
      </c>
      <c r="K2129" s="14" t="str">
        <f t="shared" si="2"/>
        <v>#DIV/0!</v>
      </c>
      <c r="L2129" s="15" t="str">
        <f t="shared" si="3"/>
        <v>Invalid</v>
      </c>
      <c r="M2129" s="15" t="str">
        <f t="shared" si="4"/>
        <v/>
      </c>
    </row>
    <row r="2130" ht="12.75" customHeight="1">
      <c r="H2130" s="12">
        <v>1000.0</v>
      </c>
      <c r="K2130" s="14" t="str">
        <f t="shared" si="2"/>
        <v>#DIV/0!</v>
      </c>
      <c r="L2130" s="15" t="str">
        <f t="shared" si="3"/>
        <v>Invalid</v>
      </c>
      <c r="M2130" s="15" t="str">
        <f t="shared" si="4"/>
        <v/>
      </c>
    </row>
    <row r="2131" ht="12.75" customHeight="1">
      <c r="H2131" s="12">
        <v>1000.0</v>
      </c>
      <c r="K2131" s="14" t="str">
        <f t="shared" si="2"/>
        <v>#DIV/0!</v>
      </c>
      <c r="L2131" s="15" t="str">
        <f t="shared" si="3"/>
        <v>Invalid</v>
      </c>
      <c r="M2131" s="15" t="str">
        <f t="shared" si="4"/>
        <v/>
      </c>
    </row>
    <row r="2132" ht="12.75" customHeight="1">
      <c r="H2132" s="12">
        <v>1000.0</v>
      </c>
      <c r="K2132" s="14" t="str">
        <f t="shared" si="2"/>
        <v>#DIV/0!</v>
      </c>
      <c r="L2132" s="15" t="str">
        <f t="shared" si="3"/>
        <v>Invalid</v>
      </c>
      <c r="M2132" s="15" t="str">
        <f t="shared" si="4"/>
        <v/>
      </c>
    </row>
    <row r="2133" ht="12.75" customHeight="1">
      <c r="H2133" s="12">
        <v>1000.0</v>
      </c>
      <c r="K2133" s="14" t="str">
        <f t="shared" si="2"/>
        <v>#DIV/0!</v>
      </c>
      <c r="L2133" s="15" t="str">
        <f t="shared" si="3"/>
        <v>Invalid</v>
      </c>
      <c r="M2133" s="15" t="str">
        <f t="shared" si="4"/>
        <v/>
      </c>
    </row>
    <row r="2134" ht="12.75" customHeight="1">
      <c r="H2134" s="12">
        <v>1000.0</v>
      </c>
      <c r="K2134" s="14" t="str">
        <f t="shared" si="2"/>
        <v>#DIV/0!</v>
      </c>
      <c r="L2134" s="15" t="str">
        <f t="shared" si="3"/>
        <v>Invalid</v>
      </c>
      <c r="M2134" s="15" t="str">
        <f t="shared" si="4"/>
        <v/>
      </c>
    </row>
    <row r="2135" ht="12.75" customHeight="1">
      <c r="H2135" s="12">
        <v>1000.0</v>
      </c>
      <c r="K2135" s="14" t="str">
        <f t="shared" si="2"/>
        <v>#DIV/0!</v>
      </c>
      <c r="L2135" s="15" t="str">
        <f t="shared" si="3"/>
        <v>Invalid</v>
      </c>
      <c r="M2135" s="15" t="str">
        <f t="shared" si="4"/>
        <v/>
      </c>
    </row>
    <row r="2136" ht="12.75" customHeight="1">
      <c r="H2136" s="12">
        <v>1000.0</v>
      </c>
      <c r="K2136" s="14" t="str">
        <f t="shared" si="2"/>
        <v>#DIV/0!</v>
      </c>
      <c r="L2136" s="15" t="str">
        <f t="shared" si="3"/>
        <v>Invalid</v>
      </c>
      <c r="M2136" s="15" t="str">
        <f t="shared" si="4"/>
        <v/>
      </c>
    </row>
    <row r="2137" ht="12.75" customHeight="1">
      <c r="H2137" s="12">
        <v>1000.0</v>
      </c>
      <c r="K2137" s="14" t="str">
        <f t="shared" si="2"/>
        <v>#DIV/0!</v>
      </c>
      <c r="L2137" s="15" t="str">
        <f t="shared" si="3"/>
        <v>Invalid</v>
      </c>
      <c r="M2137" s="15" t="str">
        <f t="shared" si="4"/>
        <v/>
      </c>
    </row>
    <row r="2138" ht="12.75" customHeight="1">
      <c r="H2138" s="12">
        <v>1000.0</v>
      </c>
      <c r="K2138" s="14" t="str">
        <f t="shared" si="2"/>
        <v>#DIV/0!</v>
      </c>
      <c r="L2138" s="15" t="str">
        <f t="shared" si="3"/>
        <v>Invalid</v>
      </c>
      <c r="M2138" s="15" t="str">
        <f t="shared" si="4"/>
        <v/>
      </c>
    </row>
    <row r="2139" ht="12.75" customHeight="1">
      <c r="H2139" s="12">
        <v>1000.0</v>
      </c>
      <c r="K2139" s="14" t="str">
        <f t="shared" si="2"/>
        <v>#DIV/0!</v>
      </c>
      <c r="L2139" s="15" t="str">
        <f t="shared" si="3"/>
        <v>Invalid</v>
      </c>
      <c r="M2139" s="15" t="str">
        <f t="shared" si="4"/>
        <v/>
      </c>
    </row>
    <row r="2140" ht="12.75" customHeight="1">
      <c r="H2140" s="12">
        <v>1000.0</v>
      </c>
      <c r="K2140" s="14" t="str">
        <f t="shared" si="2"/>
        <v>#DIV/0!</v>
      </c>
      <c r="L2140" s="15" t="str">
        <f t="shared" si="3"/>
        <v>Invalid</v>
      </c>
      <c r="M2140" s="15" t="str">
        <f t="shared" si="4"/>
        <v/>
      </c>
    </row>
    <row r="2141" ht="12.75" customHeight="1">
      <c r="H2141" s="12">
        <v>1000.0</v>
      </c>
      <c r="K2141" s="14" t="str">
        <f t="shared" si="2"/>
        <v>#DIV/0!</v>
      </c>
      <c r="L2141" s="15" t="str">
        <f t="shared" si="3"/>
        <v>Invalid</v>
      </c>
      <c r="M2141" s="15" t="str">
        <f t="shared" si="4"/>
        <v/>
      </c>
    </row>
    <row r="2142" ht="12.75" customHeight="1">
      <c r="H2142" s="12">
        <v>1000.0</v>
      </c>
      <c r="K2142" s="14" t="str">
        <f t="shared" si="2"/>
        <v>#DIV/0!</v>
      </c>
      <c r="L2142" s="15" t="str">
        <f t="shared" si="3"/>
        <v>Invalid</v>
      </c>
      <c r="M2142" s="15" t="str">
        <f t="shared" si="4"/>
        <v/>
      </c>
    </row>
    <row r="2143" ht="12.75" customHeight="1">
      <c r="H2143" s="12">
        <v>1000.0</v>
      </c>
      <c r="K2143" s="14" t="str">
        <f t="shared" si="2"/>
        <v>#DIV/0!</v>
      </c>
      <c r="L2143" s="15" t="str">
        <f t="shared" si="3"/>
        <v>Invalid</v>
      </c>
      <c r="M2143" s="15" t="str">
        <f t="shared" si="4"/>
        <v/>
      </c>
    </row>
    <row r="2144" ht="12.75" customHeight="1">
      <c r="H2144" s="12">
        <v>1000.0</v>
      </c>
      <c r="K2144" s="14" t="str">
        <f t="shared" si="2"/>
        <v>#DIV/0!</v>
      </c>
      <c r="L2144" s="15" t="str">
        <f t="shared" si="3"/>
        <v>Invalid</v>
      </c>
      <c r="M2144" s="15" t="str">
        <f t="shared" si="4"/>
        <v/>
      </c>
    </row>
    <row r="2145" ht="12.75" customHeight="1">
      <c r="H2145" s="12">
        <v>1000.0</v>
      </c>
      <c r="K2145" s="14" t="str">
        <f t="shared" si="2"/>
        <v>#DIV/0!</v>
      </c>
      <c r="L2145" s="15" t="str">
        <f t="shared" si="3"/>
        <v>Invalid</v>
      </c>
      <c r="M2145" s="15" t="str">
        <f t="shared" si="4"/>
        <v/>
      </c>
    </row>
    <row r="2146" ht="12.75" customHeight="1">
      <c r="H2146" s="12">
        <v>1000.0</v>
      </c>
      <c r="K2146" s="14" t="str">
        <f t="shared" si="2"/>
        <v>#DIV/0!</v>
      </c>
      <c r="L2146" s="15" t="str">
        <f t="shared" si="3"/>
        <v>Invalid</v>
      </c>
      <c r="M2146" s="15" t="str">
        <f t="shared" si="4"/>
        <v/>
      </c>
    </row>
    <row r="2147" ht="12.75" customHeight="1">
      <c r="H2147" s="12">
        <v>1000.0</v>
      </c>
      <c r="K2147" s="14" t="str">
        <f t="shared" si="2"/>
        <v>#DIV/0!</v>
      </c>
      <c r="L2147" s="15" t="str">
        <f t="shared" si="3"/>
        <v>Invalid</v>
      </c>
      <c r="M2147" s="15" t="str">
        <f t="shared" si="4"/>
        <v/>
      </c>
    </row>
    <row r="2148" ht="12.75" customHeight="1">
      <c r="H2148" s="12">
        <v>1000.0</v>
      </c>
      <c r="K2148" s="14" t="str">
        <f t="shared" si="2"/>
        <v>#DIV/0!</v>
      </c>
      <c r="L2148" s="15" t="str">
        <f t="shared" si="3"/>
        <v>Invalid</v>
      </c>
      <c r="M2148" s="15" t="str">
        <f t="shared" si="4"/>
        <v/>
      </c>
    </row>
    <row r="2149" ht="12.75" customHeight="1">
      <c r="H2149" s="12">
        <v>1000.0</v>
      </c>
      <c r="K2149" s="14" t="str">
        <f t="shared" si="2"/>
        <v>#DIV/0!</v>
      </c>
      <c r="L2149" s="15" t="str">
        <f t="shared" si="3"/>
        <v>Invalid</v>
      </c>
      <c r="M2149" s="15" t="str">
        <f t="shared" si="4"/>
        <v/>
      </c>
    </row>
    <row r="2150" ht="12.75" customHeight="1">
      <c r="H2150" s="12">
        <v>1000.0</v>
      </c>
      <c r="K2150" s="14" t="str">
        <f t="shared" si="2"/>
        <v>#DIV/0!</v>
      </c>
      <c r="L2150" s="15" t="str">
        <f t="shared" si="3"/>
        <v>Invalid</v>
      </c>
      <c r="M2150" s="15" t="str">
        <f t="shared" si="4"/>
        <v/>
      </c>
    </row>
    <row r="2151" ht="12.75" customHeight="1">
      <c r="H2151" s="12">
        <v>1000.0</v>
      </c>
      <c r="K2151" s="14" t="str">
        <f t="shared" si="2"/>
        <v>#DIV/0!</v>
      </c>
      <c r="L2151" s="15" t="str">
        <f t="shared" si="3"/>
        <v>Invalid</v>
      </c>
      <c r="M2151" s="15" t="str">
        <f t="shared" si="4"/>
        <v/>
      </c>
    </row>
    <row r="2152" ht="12.75" customHeight="1">
      <c r="H2152" s="12">
        <v>1000.0</v>
      </c>
      <c r="K2152" s="14" t="str">
        <f t="shared" si="2"/>
        <v>#DIV/0!</v>
      </c>
      <c r="L2152" s="15" t="str">
        <f t="shared" si="3"/>
        <v>Invalid</v>
      </c>
      <c r="M2152" s="15" t="str">
        <f t="shared" si="4"/>
        <v/>
      </c>
    </row>
    <row r="2153" ht="12.75" customHeight="1">
      <c r="H2153" s="12">
        <v>1000.0</v>
      </c>
      <c r="K2153" s="14" t="str">
        <f t="shared" si="2"/>
        <v>#DIV/0!</v>
      </c>
      <c r="L2153" s="15" t="str">
        <f t="shared" si="3"/>
        <v>Invalid</v>
      </c>
      <c r="M2153" s="15" t="str">
        <f t="shared" si="4"/>
        <v/>
      </c>
    </row>
    <row r="2154" ht="12.75" customHeight="1">
      <c r="H2154" s="12">
        <v>1000.0</v>
      </c>
      <c r="K2154" s="14" t="str">
        <f t="shared" si="2"/>
        <v>#DIV/0!</v>
      </c>
      <c r="L2154" s="15" t="str">
        <f t="shared" si="3"/>
        <v>Invalid</v>
      </c>
      <c r="M2154" s="15" t="str">
        <f t="shared" si="4"/>
        <v/>
      </c>
    </row>
    <row r="2155" ht="12.75" customHeight="1">
      <c r="H2155" s="12">
        <v>1000.0</v>
      </c>
      <c r="K2155" s="14" t="str">
        <f t="shared" si="2"/>
        <v>#DIV/0!</v>
      </c>
      <c r="L2155" s="15" t="str">
        <f t="shared" si="3"/>
        <v>Invalid</v>
      </c>
      <c r="M2155" s="15" t="str">
        <f t="shared" si="4"/>
        <v/>
      </c>
    </row>
    <row r="2156" ht="12.75" customHeight="1">
      <c r="H2156" s="12">
        <v>1000.0</v>
      </c>
      <c r="K2156" s="14" t="str">
        <f t="shared" si="2"/>
        <v>#DIV/0!</v>
      </c>
      <c r="L2156" s="15" t="str">
        <f t="shared" si="3"/>
        <v>Invalid</v>
      </c>
      <c r="M2156" s="15" t="str">
        <f t="shared" si="4"/>
        <v/>
      </c>
    </row>
    <row r="2157" ht="12.75" customHeight="1">
      <c r="H2157" s="12">
        <v>1000.0</v>
      </c>
      <c r="K2157" s="14" t="str">
        <f t="shared" si="2"/>
        <v>#DIV/0!</v>
      </c>
      <c r="L2157" s="15" t="str">
        <f t="shared" si="3"/>
        <v>Invalid</v>
      </c>
      <c r="M2157" s="15" t="str">
        <f t="shared" si="4"/>
        <v/>
      </c>
    </row>
    <row r="2158" ht="12.75" customHeight="1">
      <c r="H2158" s="12">
        <v>1000.0</v>
      </c>
      <c r="K2158" s="14" t="str">
        <f t="shared" si="2"/>
        <v>#DIV/0!</v>
      </c>
      <c r="L2158" s="15" t="str">
        <f t="shared" si="3"/>
        <v>Invalid</v>
      </c>
      <c r="M2158" s="15" t="str">
        <f t="shared" si="4"/>
        <v/>
      </c>
    </row>
    <row r="2159" ht="12.75" customHeight="1">
      <c r="H2159" s="12">
        <v>1000.0</v>
      </c>
      <c r="K2159" s="14" t="str">
        <f t="shared" si="2"/>
        <v>#DIV/0!</v>
      </c>
      <c r="L2159" s="15" t="str">
        <f t="shared" si="3"/>
        <v>Invalid</v>
      </c>
      <c r="M2159" s="15" t="str">
        <f t="shared" si="4"/>
        <v/>
      </c>
    </row>
    <row r="2160" ht="12.75" customHeight="1">
      <c r="H2160" s="12">
        <v>1000.0</v>
      </c>
      <c r="K2160" s="14" t="str">
        <f t="shared" si="2"/>
        <v>#DIV/0!</v>
      </c>
      <c r="L2160" s="15" t="str">
        <f t="shared" si="3"/>
        <v>Invalid</v>
      </c>
      <c r="M2160" s="15" t="str">
        <f t="shared" si="4"/>
        <v/>
      </c>
    </row>
    <row r="2161" ht="12.75" customHeight="1">
      <c r="H2161" s="12">
        <v>1000.0</v>
      </c>
      <c r="K2161" s="14" t="str">
        <f t="shared" si="2"/>
        <v>#DIV/0!</v>
      </c>
      <c r="L2161" s="15" t="str">
        <f t="shared" si="3"/>
        <v>Invalid</v>
      </c>
      <c r="M2161" s="15" t="str">
        <f t="shared" si="4"/>
        <v/>
      </c>
    </row>
    <row r="2162" ht="12.75" customHeight="1">
      <c r="H2162" s="12">
        <v>1000.0</v>
      </c>
      <c r="K2162" s="14" t="str">
        <f t="shared" si="2"/>
        <v>#DIV/0!</v>
      </c>
      <c r="L2162" s="15" t="str">
        <f t="shared" si="3"/>
        <v>Invalid</v>
      </c>
      <c r="M2162" s="15" t="str">
        <f t="shared" si="4"/>
        <v/>
      </c>
    </row>
    <row r="2163" ht="12.75" customHeight="1">
      <c r="H2163" s="12">
        <v>1000.0</v>
      </c>
      <c r="K2163" s="14" t="str">
        <f t="shared" si="2"/>
        <v>#DIV/0!</v>
      </c>
      <c r="L2163" s="15" t="str">
        <f t="shared" si="3"/>
        <v>Invalid</v>
      </c>
      <c r="M2163" s="15" t="str">
        <f t="shared" si="4"/>
        <v/>
      </c>
    </row>
    <row r="2164" ht="12.75" customHeight="1">
      <c r="H2164" s="12">
        <v>1000.0</v>
      </c>
      <c r="K2164" s="14" t="str">
        <f t="shared" si="2"/>
        <v>#DIV/0!</v>
      </c>
      <c r="L2164" s="15" t="str">
        <f t="shared" si="3"/>
        <v>Invalid</v>
      </c>
      <c r="M2164" s="15" t="str">
        <f t="shared" si="4"/>
        <v/>
      </c>
    </row>
    <row r="2165" ht="12.75" customHeight="1">
      <c r="H2165" s="12">
        <v>1000.0</v>
      </c>
      <c r="K2165" s="14" t="str">
        <f t="shared" si="2"/>
        <v>#DIV/0!</v>
      </c>
      <c r="L2165" s="15" t="str">
        <f t="shared" si="3"/>
        <v>Invalid</v>
      </c>
      <c r="M2165" s="15" t="str">
        <f t="shared" si="4"/>
        <v/>
      </c>
    </row>
    <row r="2166" ht="12.75" customHeight="1">
      <c r="H2166" s="12">
        <v>1000.0</v>
      </c>
      <c r="K2166" s="14" t="str">
        <f t="shared" si="2"/>
        <v>#DIV/0!</v>
      </c>
      <c r="L2166" s="15" t="str">
        <f t="shared" si="3"/>
        <v>Invalid</v>
      </c>
      <c r="M2166" s="15" t="str">
        <f t="shared" si="4"/>
        <v/>
      </c>
    </row>
    <row r="2167" ht="12.75" customHeight="1">
      <c r="H2167" s="12">
        <v>1000.0</v>
      </c>
      <c r="K2167" s="14" t="str">
        <f t="shared" si="2"/>
        <v>#DIV/0!</v>
      </c>
      <c r="L2167" s="15" t="str">
        <f t="shared" si="3"/>
        <v>Invalid</v>
      </c>
      <c r="M2167" s="15" t="str">
        <f t="shared" si="4"/>
        <v/>
      </c>
    </row>
    <row r="2168" ht="12.75" customHeight="1">
      <c r="H2168" s="12">
        <v>1000.0</v>
      </c>
      <c r="K2168" s="14" t="str">
        <f t="shared" si="2"/>
        <v>#DIV/0!</v>
      </c>
      <c r="L2168" s="15" t="str">
        <f t="shared" si="3"/>
        <v>Invalid</v>
      </c>
      <c r="M2168" s="15" t="str">
        <f t="shared" si="4"/>
        <v/>
      </c>
    </row>
    <row r="2169" ht="12.75" customHeight="1">
      <c r="H2169" s="12">
        <v>1000.0</v>
      </c>
      <c r="K2169" s="14" t="str">
        <f t="shared" si="2"/>
        <v>#DIV/0!</v>
      </c>
      <c r="L2169" s="15" t="str">
        <f t="shared" si="3"/>
        <v>Invalid</v>
      </c>
      <c r="M2169" s="15" t="str">
        <f t="shared" si="4"/>
        <v/>
      </c>
    </row>
    <row r="2170" ht="12.75" customHeight="1">
      <c r="H2170" s="12">
        <v>1000.0</v>
      </c>
      <c r="K2170" s="14" t="str">
        <f t="shared" si="2"/>
        <v>#DIV/0!</v>
      </c>
      <c r="L2170" s="15" t="str">
        <f t="shared" si="3"/>
        <v>Invalid</v>
      </c>
      <c r="M2170" s="15" t="str">
        <f t="shared" si="4"/>
        <v/>
      </c>
    </row>
    <row r="2171" ht="12.75" customHeight="1">
      <c r="H2171" s="12">
        <v>1000.0</v>
      </c>
      <c r="K2171" s="14" t="str">
        <f t="shared" si="2"/>
        <v>#DIV/0!</v>
      </c>
      <c r="L2171" s="15" t="str">
        <f t="shared" si="3"/>
        <v>Invalid</v>
      </c>
      <c r="M2171" s="15" t="str">
        <f t="shared" si="4"/>
        <v/>
      </c>
    </row>
    <row r="2172" ht="12.75" customHeight="1">
      <c r="H2172" s="12">
        <v>1000.0</v>
      </c>
      <c r="K2172" s="14" t="str">
        <f t="shared" si="2"/>
        <v>#DIV/0!</v>
      </c>
      <c r="L2172" s="15" t="str">
        <f t="shared" si="3"/>
        <v>Invalid</v>
      </c>
      <c r="M2172" s="15" t="str">
        <f t="shared" si="4"/>
        <v/>
      </c>
    </row>
    <row r="2173" ht="12.75" customHeight="1">
      <c r="H2173" s="12">
        <v>1000.0</v>
      </c>
      <c r="K2173" s="14" t="str">
        <f t="shared" si="2"/>
        <v>#DIV/0!</v>
      </c>
      <c r="L2173" s="15" t="str">
        <f t="shared" si="3"/>
        <v>Invalid</v>
      </c>
      <c r="M2173" s="15" t="str">
        <f t="shared" si="4"/>
        <v/>
      </c>
    </row>
    <row r="2174" ht="12.75" customHeight="1">
      <c r="H2174" s="12">
        <v>1000.0</v>
      </c>
      <c r="K2174" s="14" t="str">
        <f t="shared" si="2"/>
        <v>#DIV/0!</v>
      </c>
      <c r="L2174" s="15" t="str">
        <f t="shared" si="3"/>
        <v>Invalid</v>
      </c>
      <c r="M2174" s="15" t="str">
        <f t="shared" si="4"/>
        <v/>
      </c>
    </row>
    <row r="2175" ht="12.75" customHeight="1">
      <c r="H2175" s="12">
        <v>1000.0</v>
      </c>
      <c r="K2175" s="14" t="str">
        <f t="shared" si="2"/>
        <v>#DIV/0!</v>
      </c>
      <c r="L2175" s="15" t="str">
        <f t="shared" si="3"/>
        <v>Invalid</v>
      </c>
      <c r="M2175" s="15" t="str">
        <f t="shared" si="4"/>
        <v/>
      </c>
    </row>
    <row r="2176" ht="12.75" customHeight="1">
      <c r="H2176" s="12">
        <v>1000.0</v>
      </c>
      <c r="K2176" s="14" t="str">
        <f t="shared" si="2"/>
        <v>#DIV/0!</v>
      </c>
      <c r="L2176" s="15" t="str">
        <f t="shared" si="3"/>
        <v>Invalid</v>
      </c>
      <c r="M2176" s="15" t="str">
        <f t="shared" si="4"/>
        <v/>
      </c>
    </row>
    <row r="2177" ht="12.75" customHeight="1">
      <c r="H2177" s="12">
        <v>1000.0</v>
      </c>
      <c r="K2177" s="14" t="str">
        <f t="shared" si="2"/>
        <v>#DIV/0!</v>
      </c>
      <c r="L2177" s="15" t="str">
        <f t="shared" si="3"/>
        <v>Invalid</v>
      </c>
      <c r="M2177" s="15" t="str">
        <f t="shared" si="4"/>
        <v/>
      </c>
    </row>
    <row r="2178" ht="12.75" customHeight="1">
      <c r="H2178" s="12">
        <v>1000.0</v>
      </c>
      <c r="K2178" s="14" t="str">
        <f t="shared" si="2"/>
        <v>#DIV/0!</v>
      </c>
      <c r="L2178" s="15" t="str">
        <f t="shared" si="3"/>
        <v>Invalid</v>
      </c>
      <c r="M2178" s="15" t="str">
        <f t="shared" si="4"/>
        <v/>
      </c>
    </row>
    <row r="2179" ht="12.75" customHeight="1">
      <c r="H2179" s="12">
        <v>1000.0</v>
      </c>
      <c r="K2179" s="14" t="str">
        <f t="shared" si="2"/>
        <v>#DIV/0!</v>
      </c>
      <c r="L2179" s="15" t="str">
        <f t="shared" si="3"/>
        <v>Invalid</v>
      </c>
      <c r="M2179" s="15" t="str">
        <f t="shared" si="4"/>
        <v/>
      </c>
    </row>
    <row r="2180" ht="12.75" customHeight="1">
      <c r="H2180" s="12">
        <v>1000.0</v>
      </c>
      <c r="K2180" s="14" t="str">
        <f t="shared" si="2"/>
        <v>#DIV/0!</v>
      </c>
      <c r="L2180" s="15" t="str">
        <f t="shared" si="3"/>
        <v>Invalid</v>
      </c>
      <c r="M2180" s="15" t="str">
        <f t="shared" si="4"/>
        <v/>
      </c>
    </row>
    <row r="2181" ht="12.75" customHeight="1">
      <c r="H2181" s="12">
        <v>1000.0</v>
      </c>
      <c r="K2181" s="14" t="str">
        <f t="shared" si="2"/>
        <v>#DIV/0!</v>
      </c>
      <c r="L2181" s="15" t="str">
        <f t="shared" si="3"/>
        <v>Invalid</v>
      </c>
      <c r="M2181" s="15" t="str">
        <f t="shared" si="4"/>
        <v/>
      </c>
    </row>
    <row r="2182" ht="12.75" customHeight="1">
      <c r="H2182" s="12">
        <v>1000.0</v>
      </c>
      <c r="K2182" s="14" t="str">
        <f t="shared" si="2"/>
        <v>#DIV/0!</v>
      </c>
      <c r="L2182" s="15" t="str">
        <f t="shared" si="3"/>
        <v>Invalid</v>
      </c>
      <c r="M2182" s="15" t="str">
        <f t="shared" si="4"/>
        <v/>
      </c>
    </row>
    <row r="2183" ht="12.75" customHeight="1">
      <c r="H2183" s="12">
        <v>1000.0</v>
      </c>
      <c r="K2183" s="14" t="str">
        <f t="shared" si="2"/>
        <v>#DIV/0!</v>
      </c>
      <c r="L2183" s="15" t="str">
        <f t="shared" si="3"/>
        <v>Invalid</v>
      </c>
      <c r="M2183" s="15" t="str">
        <f t="shared" si="4"/>
        <v/>
      </c>
    </row>
    <row r="2184" ht="12.75" customHeight="1">
      <c r="H2184" s="12">
        <v>1000.0</v>
      </c>
      <c r="K2184" s="14" t="str">
        <f t="shared" si="2"/>
        <v>#DIV/0!</v>
      </c>
      <c r="L2184" s="15" t="str">
        <f t="shared" si="3"/>
        <v>Invalid</v>
      </c>
      <c r="M2184" s="15" t="str">
        <f t="shared" si="4"/>
        <v/>
      </c>
    </row>
    <row r="2185" ht="12.75" customHeight="1">
      <c r="H2185" s="12">
        <v>1000.0</v>
      </c>
      <c r="K2185" s="14" t="str">
        <f t="shared" si="2"/>
        <v>#DIV/0!</v>
      </c>
      <c r="L2185" s="15" t="str">
        <f t="shared" si="3"/>
        <v>Invalid</v>
      </c>
      <c r="M2185" s="15" t="str">
        <f t="shared" si="4"/>
        <v/>
      </c>
    </row>
    <row r="2186" ht="12.75" customHeight="1">
      <c r="H2186" s="12">
        <v>1000.0</v>
      </c>
      <c r="K2186" s="14" t="str">
        <f t="shared" si="2"/>
        <v>#DIV/0!</v>
      </c>
      <c r="L2186" s="15" t="str">
        <f t="shared" si="3"/>
        <v>Invalid</v>
      </c>
      <c r="M2186" s="15" t="str">
        <f t="shared" si="4"/>
        <v/>
      </c>
    </row>
    <row r="2187" ht="12.75" customHeight="1">
      <c r="H2187" s="12">
        <v>1000.0</v>
      </c>
      <c r="K2187" s="14" t="str">
        <f t="shared" si="2"/>
        <v>#DIV/0!</v>
      </c>
      <c r="L2187" s="15" t="str">
        <f t="shared" si="3"/>
        <v>Invalid</v>
      </c>
      <c r="M2187" s="15" t="str">
        <f t="shared" si="4"/>
        <v/>
      </c>
    </row>
    <row r="2188" ht="12.75" customHeight="1">
      <c r="H2188" s="12">
        <v>1000.0</v>
      </c>
      <c r="K2188" s="14" t="str">
        <f t="shared" si="2"/>
        <v>#DIV/0!</v>
      </c>
      <c r="L2188" s="15" t="str">
        <f t="shared" si="3"/>
        <v>Invalid</v>
      </c>
      <c r="M2188" s="15" t="str">
        <f t="shared" si="4"/>
        <v/>
      </c>
    </row>
    <row r="2189" ht="12.75" customHeight="1">
      <c r="H2189" s="12">
        <v>1000.0</v>
      </c>
      <c r="K2189" s="14" t="str">
        <f t="shared" si="2"/>
        <v>#DIV/0!</v>
      </c>
      <c r="L2189" s="15" t="str">
        <f t="shared" si="3"/>
        <v>Invalid</v>
      </c>
      <c r="M2189" s="15" t="str">
        <f t="shared" si="4"/>
        <v/>
      </c>
    </row>
    <row r="2190" ht="12.75" customHeight="1">
      <c r="H2190" s="12">
        <v>1000.0</v>
      </c>
      <c r="K2190" s="14" t="str">
        <f t="shared" si="2"/>
        <v>#DIV/0!</v>
      </c>
      <c r="L2190" s="15" t="str">
        <f t="shared" si="3"/>
        <v>Invalid</v>
      </c>
      <c r="M2190" s="15" t="str">
        <f t="shared" si="4"/>
        <v/>
      </c>
    </row>
    <row r="2191" ht="12.75" customHeight="1">
      <c r="H2191" s="12">
        <v>1000.0</v>
      </c>
      <c r="K2191" s="14" t="str">
        <f t="shared" si="2"/>
        <v>#DIV/0!</v>
      </c>
      <c r="L2191" s="15" t="str">
        <f t="shared" si="3"/>
        <v>Invalid</v>
      </c>
      <c r="M2191" s="15" t="str">
        <f t="shared" si="4"/>
        <v/>
      </c>
    </row>
    <row r="2192" ht="12.75" customHeight="1">
      <c r="H2192" s="12">
        <v>1000.0</v>
      </c>
      <c r="K2192" s="14" t="str">
        <f t="shared" si="2"/>
        <v>#DIV/0!</v>
      </c>
      <c r="L2192" s="15" t="str">
        <f t="shared" si="3"/>
        <v>Invalid</v>
      </c>
      <c r="M2192" s="15" t="str">
        <f t="shared" si="4"/>
        <v/>
      </c>
    </row>
    <row r="2193" ht="12.75" customHeight="1">
      <c r="H2193" s="12">
        <v>1000.0</v>
      </c>
      <c r="K2193" s="14" t="str">
        <f t="shared" si="2"/>
        <v>#DIV/0!</v>
      </c>
      <c r="L2193" s="15" t="str">
        <f t="shared" si="3"/>
        <v>Invalid</v>
      </c>
      <c r="M2193" s="15" t="str">
        <f t="shared" si="4"/>
        <v/>
      </c>
    </row>
    <row r="2194" ht="12.75" customHeight="1">
      <c r="H2194" s="12">
        <v>1000.0</v>
      </c>
      <c r="K2194" s="14" t="str">
        <f t="shared" si="2"/>
        <v>#DIV/0!</v>
      </c>
      <c r="L2194" s="15" t="str">
        <f t="shared" si="3"/>
        <v>Invalid</v>
      </c>
      <c r="M2194" s="15" t="str">
        <f t="shared" si="4"/>
        <v/>
      </c>
    </row>
    <row r="2195" ht="12.75" customHeight="1">
      <c r="H2195" s="12">
        <v>1000.0</v>
      </c>
      <c r="K2195" s="14" t="str">
        <f t="shared" si="2"/>
        <v>#DIV/0!</v>
      </c>
      <c r="L2195" s="15" t="str">
        <f t="shared" si="3"/>
        <v>Invalid</v>
      </c>
      <c r="M2195" s="15" t="str">
        <f t="shared" si="4"/>
        <v/>
      </c>
    </row>
    <row r="2196" ht="12.75" customHeight="1">
      <c r="H2196" s="12">
        <v>1000.0</v>
      </c>
      <c r="K2196" s="14" t="str">
        <f t="shared" si="2"/>
        <v>#DIV/0!</v>
      </c>
      <c r="L2196" s="15" t="str">
        <f t="shared" si="3"/>
        <v>Invalid</v>
      </c>
      <c r="M2196" s="15" t="str">
        <f t="shared" si="4"/>
        <v/>
      </c>
    </row>
    <row r="2197" ht="12.75" customHeight="1">
      <c r="H2197" s="12">
        <v>1000.0</v>
      </c>
      <c r="K2197" s="14" t="str">
        <f t="shared" si="2"/>
        <v>#DIV/0!</v>
      </c>
      <c r="L2197" s="15" t="str">
        <f t="shared" si="3"/>
        <v>Invalid</v>
      </c>
      <c r="M2197" s="15" t="str">
        <f t="shared" si="4"/>
        <v/>
      </c>
    </row>
    <row r="2198" ht="12.75" customHeight="1">
      <c r="H2198" s="12">
        <v>1000.0</v>
      </c>
      <c r="K2198" s="14" t="str">
        <f t="shared" si="2"/>
        <v>#DIV/0!</v>
      </c>
      <c r="L2198" s="15" t="str">
        <f t="shared" si="3"/>
        <v>Invalid</v>
      </c>
      <c r="M2198" s="15" t="str">
        <f t="shared" si="4"/>
        <v/>
      </c>
    </row>
    <row r="2199" ht="12.75" customHeight="1">
      <c r="H2199" s="12">
        <v>1000.0</v>
      </c>
      <c r="K2199" s="14" t="str">
        <f t="shared" si="2"/>
        <v>#DIV/0!</v>
      </c>
      <c r="L2199" s="15" t="str">
        <f t="shared" si="3"/>
        <v>Invalid</v>
      </c>
      <c r="M2199" s="15" t="str">
        <f t="shared" si="4"/>
        <v/>
      </c>
    </row>
    <row r="2200" ht="12.75" customHeight="1">
      <c r="H2200" s="12">
        <v>1000.0</v>
      </c>
      <c r="K2200" s="14" t="str">
        <f t="shared" si="2"/>
        <v>#DIV/0!</v>
      </c>
      <c r="L2200" s="15" t="str">
        <f t="shared" si="3"/>
        <v>Invalid</v>
      </c>
      <c r="M2200" s="15" t="str">
        <f t="shared" si="4"/>
        <v/>
      </c>
    </row>
    <row r="2201" ht="12.75" customHeight="1">
      <c r="H2201" s="12">
        <v>1000.0</v>
      </c>
      <c r="K2201" s="14" t="str">
        <f t="shared" si="2"/>
        <v>#DIV/0!</v>
      </c>
      <c r="L2201" s="15" t="str">
        <f t="shared" si="3"/>
        <v>Invalid</v>
      </c>
      <c r="M2201" s="15" t="str">
        <f t="shared" si="4"/>
        <v/>
      </c>
    </row>
    <row r="2202" ht="12.75" customHeight="1">
      <c r="H2202" s="12">
        <v>1000.0</v>
      </c>
      <c r="K2202" s="14" t="str">
        <f t="shared" si="2"/>
        <v>#DIV/0!</v>
      </c>
      <c r="L2202" s="15" t="str">
        <f t="shared" si="3"/>
        <v>Invalid</v>
      </c>
      <c r="M2202" s="15" t="str">
        <f t="shared" si="4"/>
        <v/>
      </c>
    </row>
    <row r="2203" ht="12.75" customHeight="1">
      <c r="H2203" s="12">
        <v>1000.0</v>
      </c>
      <c r="K2203" s="14" t="str">
        <f t="shared" si="2"/>
        <v>#DIV/0!</v>
      </c>
      <c r="L2203" s="15" t="str">
        <f t="shared" si="3"/>
        <v>Invalid</v>
      </c>
      <c r="M2203" s="15" t="str">
        <f t="shared" si="4"/>
        <v/>
      </c>
    </row>
    <row r="2204" ht="12.75" customHeight="1">
      <c r="H2204" s="12">
        <v>1000.0</v>
      </c>
      <c r="K2204" s="14" t="str">
        <f t="shared" si="2"/>
        <v>#DIV/0!</v>
      </c>
      <c r="L2204" s="15" t="str">
        <f t="shared" si="3"/>
        <v>Invalid</v>
      </c>
      <c r="M2204" s="15" t="str">
        <f t="shared" si="4"/>
        <v/>
      </c>
    </row>
    <row r="2205" ht="12.75" customHeight="1">
      <c r="H2205" s="12">
        <v>1000.0</v>
      </c>
      <c r="K2205" s="14" t="str">
        <f t="shared" si="2"/>
        <v>#DIV/0!</v>
      </c>
      <c r="L2205" s="15" t="str">
        <f t="shared" si="3"/>
        <v>Invalid</v>
      </c>
      <c r="M2205" s="15" t="str">
        <f t="shared" si="4"/>
        <v/>
      </c>
    </row>
    <row r="2206" ht="12.75" customHeight="1">
      <c r="H2206" s="12">
        <v>1000.0</v>
      </c>
      <c r="K2206" s="14" t="str">
        <f t="shared" si="2"/>
        <v>#DIV/0!</v>
      </c>
      <c r="L2206" s="15" t="str">
        <f t="shared" si="3"/>
        <v>Invalid</v>
      </c>
      <c r="M2206" s="15" t="str">
        <f t="shared" si="4"/>
        <v/>
      </c>
    </row>
    <row r="2207" ht="12.75" customHeight="1">
      <c r="H2207" s="12">
        <v>1000.0</v>
      </c>
      <c r="K2207" s="14" t="str">
        <f t="shared" si="2"/>
        <v>#DIV/0!</v>
      </c>
      <c r="L2207" s="15" t="str">
        <f t="shared" si="3"/>
        <v>Invalid</v>
      </c>
      <c r="M2207" s="15" t="str">
        <f t="shared" si="4"/>
        <v/>
      </c>
    </row>
    <row r="2208" ht="12.75" customHeight="1">
      <c r="H2208" s="12">
        <v>1000.0</v>
      </c>
      <c r="K2208" s="14" t="str">
        <f t="shared" si="2"/>
        <v>#DIV/0!</v>
      </c>
      <c r="L2208" s="15" t="str">
        <f t="shared" si="3"/>
        <v>Invalid</v>
      </c>
      <c r="M2208" s="15" t="str">
        <f t="shared" si="4"/>
        <v/>
      </c>
    </row>
    <row r="2209" ht="12.75" customHeight="1">
      <c r="H2209" s="12">
        <v>1000.0</v>
      </c>
      <c r="K2209" s="14" t="str">
        <f t="shared" si="2"/>
        <v>#DIV/0!</v>
      </c>
      <c r="L2209" s="15" t="str">
        <f t="shared" si="3"/>
        <v>Invalid</v>
      </c>
      <c r="M2209" s="15" t="str">
        <f t="shared" si="4"/>
        <v/>
      </c>
    </row>
    <row r="2210" ht="12.75" customHeight="1">
      <c r="H2210" s="12">
        <v>1000.0</v>
      </c>
      <c r="K2210" s="14" t="str">
        <f t="shared" si="2"/>
        <v>#DIV/0!</v>
      </c>
      <c r="L2210" s="15" t="str">
        <f t="shared" si="3"/>
        <v>Invalid</v>
      </c>
      <c r="M2210" s="15" t="str">
        <f t="shared" si="4"/>
        <v/>
      </c>
    </row>
    <row r="2211" ht="12.75" customHeight="1">
      <c r="H2211" s="12">
        <v>1000.0</v>
      </c>
      <c r="K2211" s="14" t="str">
        <f t="shared" si="2"/>
        <v>#DIV/0!</v>
      </c>
      <c r="L2211" s="15" t="str">
        <f t="shared" si="3"/>
        <v>Invalid</v>
      </c>
      <c r="M2211" s="15" t="str">
        <f t="shared" si="4"/>
        <v/>
      </c>
    </row>
    <row r="2212" ht="12.75" customHeight="1">
      <c r="H2212" s="12">
        <v>1000.0</v>
      </c>
      <c r="K2212" s="14" t="str">
        <f t="shared" si="2"/>
        <v>#DIV/0!</v>
      </c>
      <c r="L2212" s="15" t="str">
        <f t="shared" si="3"/>
        <v>Invalid</v>
      </c>
      <c r="M2212" s="15" t="str">
        <f t="shared" si="4"/>
        <v/>
      </c>
    </row>
    <row r="2213" ht="12.75" customHeight="1">
      <c r="H2213" s="12">
        <v>1000.0</v>
      </c>
      <c r="K2213" s="14" t="str">
        <f t="shared" si="2"/>
        <v>#DIV/0!</v>
      </c>
      <c r="L2213" s="15" t="str">
        <f t="shared" si="3"/>
        <v>Invalid</v>
      </c>
      <c r="M2213" s="15" t="str">
        <f t="shared" si="4"/>
        <v/>
      </c>
    </row>
    <row r="2214" ht="12.75" customHeight="1">
      <c r="H2214" s="12">
        <v>1000.0</v>
      </c>
      <c r="K2214" s="14" t="str">
        <f t="shared" si="2"/>
        <v>#DIV/0!</v>
      </c>
      <c r="L2214" s="15" t="str">
        <f t="shared" si="3"/>
        <v>Invalid</v>
      </c>
      <c r="M2214" s="15" t="str">
        <f t="shared" si="4"/>
        <v/>
      </c>
    </row>
    <row r="2215" ht="12.75" customHeight="1">
      <c r="H2215" s="12">
        <v>1000.0</v>
      </c>
      <c r="K2215" s="14" t="str">
        <f t="shared" si="2"/>
        <v>#DIV/0!</v>
      </c>
      <c r="L2215" s="15" t="str">
        <f t="shared" si="3"/>
        <v>Invalid</v>
      </c>
      <c r="M2215" s="15" t="str">
        <f t="shared" si="4"/>
        <v/>
      </c>
    </row>
    <row r="2216" ht="12.75" customHeight="1">
      <c r="H2216" s="12">
        <v>1000.0</v>
      </c>
      <c r="K2216" s="14" t="str">
        <f t="shared" si="2"/>
        <v>#DIV/0!</v>
      </c>
      <c r="L2216" s="15" t="str">
        <f t="shared" si="3"/>
        <v>Invalid</v>
      </c>
      <c r="M2216" s="15" t="str">
        <f t="shared" si="4"/>
        <v/>
      </c>
    </row>
    <row r="2217" ht="12.75" customHeight="1">
      <c r="H2217" s="12">
        <v>1000.0</v>
      </c>
      <c r="K2217" s="14" t="str">
        <f t="shared" si="2"/>
        <v>#DIV/0!</v>
      </c>
      <c r="L2217" s="15" t="str">
        <f t="shared" si="3"/>
        <v>Invalid</v>
      </c>
      <c r="M2217" s="15" t="str">
        <f t="shared" si="4"/>
        <v/>
      </c>
    </row>
    <row r="2218" ht="12.75" customHeight="1">
      <c r="H2218" s="12">
        <v>1000.0</v>
      </c>
      <c r="K2218" s="14" t="str">
        <f t="shared" si="2"/>
        <v>#DIV/0!</v>
      </c>
      <c r="L2218" s="15" t="str">
        <f t="shared" si="3"/>
        <v>Invalid</v>
      </c>
      <c r="M2218" s="15" t="str">
        <f t="shared" si="4"/>
        <v/>
      </c>
    </row>
    <row r="2219" ht="12.75" customHeight="1">
      <c r="H2219" s="12">
        <v>1000.0</v>
      </c>
      <c r="K2219" s="14" t="str">
        <f t="shared" si="2"/>
        <v>#DIV/0!</v>
      </c>
      <c r="L2219" s="15" t="str">
        <f t="shared" si="3"/>
        <v>Invalid</v>
      </c>
      <c r="M2219" s="15" t="str">
        <f t="shared" si="4"/>
        <v/>
      </c>
    </row>
    <row r="2220" ht="12.75" customHeight="1">
      <c r="H2220" s="12">
        <v>1000.0</v>
      </c>
      <c r="K2220" s="14" t="str">
        <f t="shared" si="2"/>
        <v>#DIV/0!</v>
      </c>
      <c r="L2220" s="15" t="str">
        <f t="shared" si="3"/>
        <v>Invalid</v>
      </c>
      <c r="M2220" s="15" t="str">
        <f t="shared" si="4"/>
        <v/>
      </c>
    </row>
    <row r="2221" ht="12.75" customHeight="1">
      <c r="H2221" s="12">
        <v>1000.0</v>
      </c>
      <c r="K2221" s="14" t="str">
        <f t="shared" si="2"/>
        <v>#DIV/0!</v>
      </c>
      <c r="L2221" s="15" t="str">
        <f t="shared" si="3"/>
        <v>Invalid</v>
      </c>
      <c r="M2221" s="15" t="str">
        <f t="shared" si="4"/>
        <v/>
      </c>
    </row>
    <row r="2222" ht="12.75" customHeight="1">
      <c r="H2222" s="12">
        <v>1000.0</v>
      </c>
      <c r="K2222" s="14" t="str">
        <f t="shared" si="2"/>
        <v>#DIV/0!</v>
      </c>
      <c r="L2222" s="15" t="str">
        <f t="shared" si="3"/>
        <v>Invalid</v>
      </c>
      <c r="M2222" s="15" t="str">
        <f t="shared" si="4"/>
        <v/>
      </c>
    </row>
    <row r="2223" ht="12.75" customHeight="1">
      <c r="H2223" s="12">
        <v>1000.0</v>
      </c>
      <c r="K2223" s="14" t="str">
        <f t="shared" si="2"/>
        <v>#DIV/0!</v>
      </c>
      <c r="L2223" s="15" t="str">
        <f t="shared" si="3"/>
        <v>Invalid</v>
      </c>
      <c r="M2223" s="15" t="str">
        <f t="shared" si="4"/>
        <v/>
      </c>
    </row>
    <row r="2224" ht="12.75" customHeight="1">
      <c r="H2224" s="12">
        <v>1000.0</v>
      </c>
      <c r="K2224" s="14" t="str">
        <f t="shared" si="2"/>
        <v>#DIV/0!</v>
      </c>
      <c r="L2224" s="15" t="str">
        <f t="shared" si="3"/>
        <v>Invalid</v>
      </c>
      <c r="M2224" s="15" t="str">
        <f t="shared" si="4"/>
        <v/>
      </c>
    </row>
    <row r="2225" ht="12.75" customHeight="1">
      <c r="H2225" s="12">
        <v>1000.0</v>
      </c>
      <c r="K2225" s="14" t="str">
        <f t="shared" si="2"/>
        <v>#DIV/0!</v>
      </c>
      <c r="L2225" s="15" t="str">
        <f t="shared" si="3"/>
        <v>Invalid</v>
      </c>
      <c r="M2225" s="15" t="str">
        <f t="shared" si="4"/>
        <v/>
      </c>
    </row>
    <row r="2226" ht="12.75" customHeight="1">
      <c r="H2226" s="12">
        <v>1000.0</v>
      </c>
      <c r="K2226" s="14" t="str">
        <f t="shared" si="2"/>
        <v>#DIV/0!</v>
      </c>
      <c r="L2226" s="15" t="str">
        <f t="shared" si="3"/>
        <v>Invalid</v>
      </c>
      <c r="M2226" s="15" t="str">
        <f t="shared" si="4"/>
        <v/>
      </c>
    </row>
    <row r="2227" ht="12.75" customHeight="1">
      <c r="H2227" s="12">
        <v>1000.0</v>
      </c>
      <c r="K2227" s="14" t="str">
        <f t="shared" si="2"/>
        <v>#DIV/0!</v>
      </c>
      <c r="L2227" s="15" t="str">
        <f t="shared" si="3"/>
        <v>Invalid</v>
      </c>
      <c r="M2227" s="15" t="str">
        <f t="shared" si="4"/>
        <v/>
      </c>
    </row>
    <row r="2228" ht="12.75" customHeight="1">
      <c r="H2228" s="12">
        <v>1000.0</v>
      </c>
      <c r="K2228" s="14" t="str">
        <f t="shared" si="2"/>
        <v>#DIV/0!</v>
      </c>
      <c r="L2228" s="15" t="str">
        <f t="shared" si="3"/>
        <v>Invalid</v>
      </c>
      <c r="M2228" s="15" t="str">
        <f t="shared" si="4"/>
        <v/>
      </c>
    </row>
    <row r="2229" ht="12.75" customHeight="1">
      <c r="H2229" s="12">
        <v>1000.0</v>
      </c>
      <c r="K2229" s="14" t="str">
        <f t="shared" si="2"/>
        <v>#DIV/0!</v>
      </c>
      <c r="L2229" s="15" t="str">
        <f t="shared" si="3"/>
        <v>Invalid</v>
      </c>
      <c r="M2229" s="15" t="str">
        <f t="shared" si="4"/>
        <v/>
      </c>
    </row>
    <row r="2230" ht="12.75" customHeight="1">
      <c r="H2230" s="12">
        <v>1000.0</v>
      </c>
      <c r="K2230" s="14" t="str">
        <f t="shared" si="2"/>
        <v>#DIV/0!</v>
      </c>
      <c r="L2230" s="15" t="str">
        <f t="shared" si="3"/>
        <v>Invalid</v>
      </c>
      <c r="M2230" s="15" t="str">
        <f t="shared" si="4"/>
        <v/>
      </c>
    </row>
    <row r="2231" ht="12.75" customHeight="1">
      <c r="H2231" s="12">
        <v>1000.0</v>
      </c>
      <c r="K2231" s="14" t="str">
        <f t="shared" si="2"/>
        <v>#DIV/0!</v>
      </c>
      <c r="L2231" s="15" t="str">
        <f t="shared" si="3"/>
        <v>Invalid</v>
      </c>
      <c r="M2231" s="15" t="str">
        <f t="shared" si="4"/>
        <v/>
      </c>
    </row>
    <row r="2232" ht="12.75" customHeight="1">
      <c r="H2232" s="12">
        <v>1000.0</v>
      </c>
      <c r="K2232" s="14" t="str">
        <f t="shared" si="2"/>
        <v>#DIV/0!</v>
      </c>
      <c r="L2232" s="15" t="str">
        <f t="shared" si="3"/>
        <v>Invalid</v>
      </c>
      <c r="M2232" s="15" t="str">
        <f t="shared" si="4"/>
        <v/>
      </c>
    </row>
    <row r="2233" ht="12.75" customHeight="1">
      <c r="H2233" s="12">
        <v>1000.0</v>
      </c>
      <c r="K2233" s="14" t="str">
        <f t="shared" si="2"/>
        <v>#DIV/0!</v>
      </c>
      <c r="L2233" s="15" t="str">
        <f t="shared" si="3"/>
        <v>Invalid</v>
      </c>
      <c r="M2233" s="15" t="str">
        <f t="shared" si="4"/>
        <v/>
      </c>
    </row>
    <row r="2234" ht="12.75" customHeight="1">
      <c r="H2234" s="12">
        <v>1000.0</v>
      </c>
      <c r="K2234" s="14" t="str">
        <f t="shared" si="2"/>
        <v>#DIV/0!</v>
      </c>
      <c r="L2234" s="15" t="str">
        <f t="shared" si="3"/>
        <v>Invalid</v>
      </c>
      <c r="M2234" s="15" t="str">
        <f t="shared" si="4"/>
        <v/>
      </c>
    </row>
    <row r="2235" ht="12.75" customHeight="1">
      <c r="H2235" s="12">
        <v>1000.0</v>
      </c>
      <c r="K2235" s="14" t="str">
        <f t="shared" si="2"/>
        <v>#DIV/0!</v>
      </c>
      <c r="L2235" s="15" t="str">
        <f t="shared" si="3"/>
        <v>Invalid</v>
      </c>
      <c r="M2235" s="15" t="str">
        <f t="shared" si="4"/>
        <v/>
      </c>
    </row>
    <row r="2236" ht="12.75" customHeight="1">
      <c r="H2236" s="12">
        <v>1000.0</v>
      </c>
      <c r="K2236" s="14" t="str">
        <f t="shared" si="2"/>
        <v>#DIV/0!</v>
      </c>
      <c r="L2236" s="15" t="str">
        <f t="shared" si="3"/>
        <v>Invalid</v>
      </c>
      <c r="M2236" s="15" t="str">
        <f t="shared" si="4"/>
        <v/>
      </c>
    </row>
    <row r="2237" ht="12.75" customHeight="1">
      <c r="H2237" s="12">
        <v>1000.0</v>
      </c>
      <c r="K2237" s="14" t="str">
        <f t="shared" si="2"/>
        <v>#DIV/0!</v>
      </c>
      <c r="L2237" s="15" t="str">
        <f t="shared" si="3"/>
        <v>Invalid</v>
      </c>
      <c r="M2237" s="15" t="str">
        <f t="shared" si="4"/>
        <v/>
      </c>
    </row>
    <row r="2238" ht="12.75" customHeight="1">
      <c r="H2238" s="12">
        <v>1000.0</v>
      </c>
      <c r="K2238" s="14" t="str">
        <f t="shared" si="2"/>
        <v>#DIV/0!</v>
      </c>
      <c r="L2238" s="15" t="str">
        <f t="shared" si="3"/>
        <v>Invalid</v>
      </c>
      <c r="M2238" s="15" t="str">
        <f t="shared" si="4"/>
        <v/>
      </c>
    </row>
    <row r="2239" ht="12.75" customHeight="1">
      <c r="H2239" s="12">
        <v>1000.0</v>
      </c>
      <c r="K2239" s="14" t="str">
        <f t="shared" si="2"/>
        <v>#DIV/0!</v>
      </c>
      <c r="L2239" s="15" t="str">
        <f t="shared" si="3"/>
        <v>Invalid</v>
      </c>
      <c r="M2239" s="15" t="str">
        <f t="shared" si="4"/>
        <v/>
      </c>
    </row>
    <row r="2240" ht="12.75" customHeight="1">
      <c r="H2240" s="12">
        <v>1000.0</v>
      </c>
      <c r="K2240" s="14" t="str">
        <f t="shared" si="2"/>
        <v>#DIV/0!</v>
      </c>
      <c r="L2240" s="15" t="str">
        <f t="shared" si="3"/>
        <v>Invalid</v>
      </c>
      <c r="M2240" s="15" t="str">
        <f t="shared" si="4"/>
        <v/>
      </c>
    </row>
    <row r="2241" ht="12.75" customHeight="1">
      <c r="H2241" s="12">
        <v>1000.0</v>
      </c>
      <c r="K2241" s="14" t="str">
        <f t="shared" si="2"/>
        <v>#DIV/0!</v>
      </c>
      <c r="L2241" s="15" t="str">
        <f t="shared" si="3"/>
        <v>Invalid</v>
      </c>
      <c r="M2241" s="15" t="str">
        <f t="shared" si="4"/>
        <v/>
      </c>
    </row>
    <row r="2242" ht="12.75" customHeight="1">
      <c r="H2242" s="12">
        <v>1000.0</v>
      </c>
      <c r="K2242" s="14" t="str">
        <f t="shared" si="2"/>
        <v>#DIV/0!</v>
      </c>
      <c r="L2242" s="15" t="str">
        <f t="shared" si="3"/>
        <v>Invalid</v>
      </c>
      <c r="M2242" s="15" t="str">
        <f t="shared" si="4"/>
        <v/>
      </c>
    </row>
    <row r="2243" ht="12.75" customHeight="1">
      <c r="H2243" s="12">
        <v>1000.0</v>
      </c>
      <c r="K2243" s="14" t="str">
        <f t="shared" si="2"/>
        <v>#DIV/0!</v>
      </c>
      <c r="L2243" s="15" t="str">
        <f t="shared" si="3"/>
        <v>Invalid</v>
      </c>
      <c r="M2243" s="15" t="str">
        <f t="shared" si="4"/>
        <v/>
      </c>
    </row>
    <row r="2244" ht="12.75" customHeight="1">
      <c r="H2244" s="12">
        <v>1000.0</v>
      </c>
      <c r="K2244" s="14" t="str">
        <f t="shared" si="2"/>
        <v>#DIV/0!</v>
      </c>
      <c r="L2244" s="15" t="str">
        <f t="shared" si="3"/>
        <v>Invalid</v>
      </c>
      <c r="M2244" s="15" t="str">
        <f t="shared" si="4"/>
        <v/>
      </c>
    </row>
    <row r="2245" ht="12.75" customHeight="1">
      <c r="H2245" s="12">
        <v>1000.0</v>
      </c>
      <c r="K2245" s="14" t="str">
        <f t="shared" si="2"/>
        <v>#DIV/0!</v>
      </c>
      <c r="L2245" s="15" t="str">
        <f t="shared" si="3"/>
        <v>Invalid</v>
      </c>
      <c r="M2245" s="15" t="str">
        <f t="shared" si="4"/>
        <v/>
      </c>
    </row>
    <row r="2246" ht="12.75" customHeight="1">
      <c r="H2246" s="12">
        <v>1000.0</v>
      </c>
      <c r="K2246" s="14" t="str">
        <f t="shared" si="2"/>
        <v>#DIV/0!</v>
      </c>
      <c r="L2246" s="15" t="str">
        <f t="shared" si="3"/>
        <v>Invalid</v>
      </c>
      <c r="M2246" s="15" t="str">
        <f t="shared" si="4"/>
        <v/>
      </c>
    </row>
    <row r="2247" ht="12.75" customHeight="1">
      <c r="H2247" s="12">
        <v>1000.0</v>
      </c>
      <c r="K2247" s="14" t="str">
        <f t="shared" si="2"/>
        <v>#DIV/0!</v>
      </c>
      <c r="L2247" s="15" t="str">
        <f t="shared" si="3"/>
        <v>Invalid</v>
      </c>
      <c r="M2247" s="15" t="str">
        <f t="shared" si="4"/>
        <v/>
      </c>
    </row>
    <row r="2248" ht="12.75" customHeight="1">
      <c r="H2248" s="12">
        <v>1000.0</v>
      </c>
      <c r="K2248" s="14" t="str">
        <f t="shared" si="2"/>
        <v>#DIV/0!</v>
      </c>
      <c r="L2248" s="15" t="str">
        <f t="shared" si="3"/>
        <v>Invalid</v>
      </c>
      <c r="M2248" s="15" t="str">
        <f t="shared" si="4"/>
        <v/>
      </c>
    </row>
    <row r="2249" ht="12.75" customHeight="1">
      <c r="H2249" s="12">
        <v>1000.0</v>
      </c>
      <c r="K2249" s="14" t="str">
        <f t="shared" si="2"/>
        <v>#DIV/0!</v>
      </c>
      <c r="L2249" s="15" t="str">
        <f t="shared" si="3"/>
        <v>Invalid</v>
      </c>
      <c r="M2249" s="15" t="str">
        <f t="shared" si="4"/>
        <v/>
      </c>
    </row>
    <row r="2250" ht="12.75" customHeight="1">
      <c r="H2250" s="12">
        <v>1000.0</v>
      </c>
      <c r="K2250" s="14" t="str">
        <f t="shared" si="2"/>
        <v>#DIV/0!</v>
      </c>
      <c r="L2250" s="15" t="str">
        <f t="shared" si="3"/>
        <v>Invalid</v>
      </c>
      <c r="M2250" s="15" t="str">
        <f t="shared" si="4"/>
        <v/>
      </c>
    </row>
    <row r="2251" ht="12.75" customHeight="1">
      <c r="H2251" s="12">
        <v>1000.0</v>
      </c>
      <c r="K2251" s="14" t="str">
        <f t="shared" si="2"/>
        <v>#DIV/0!</v>
      </c>
      <c r="L2251" s="15" t="str">
        <f t="shared" si="3"/>
        <v>Invalid</v>
      </c>
      <c r="M2251" s="15" t="str">
        <f t="shared" si="4"/>
        <v/>
      </c>
    </row>
    <row r="2252" ht="12.75" customHeight="1">
      <c r="H2252" s="12">
        <v>1000.0</v>
      </c>
      <c r="K2252" s="14" t="str">
        <f t="shared" si="2"/>
        <v>#DIV/0!</v>
      </c>
      <c r="L2252" s="15" t="str">
        <f t="shared" si="3"/>
        <v>Invalid</v>
      </c>
      <c r="M2252" s="15" t="str">
        <f t="shared" si="4"/>
        <v/>
      </c>
    </row>
    <row r="2253" ht="12.75" customHeight="1">
      <c r="H2253" s="12">
        <v>1000.0</v>
      </c>
      <c r="K2253" s="14" t="str">
        <f t="shared" si="2"/>
        <v>#DIV/0!</v>
      </c>
      <c r="L2253" s="15" t="str">
        <f t="shared" si="3"/>
        <v>Invalid</v>
      </c>
      <c r="M2253" s="15" t="str">
        <f t="shared" si="4"/>
        <v/>
      </c>
    </row>
    <row r="2254" ht="12.75" customHeight="1">
      <c r="H2254" s="12">
        <v>1000.0</v>
      </c>
      <c r="K2254" s="14" t="str">
        <f t="shared" si="2"/>
        <v>#DIV/0!</v>
      </c>
      <c r="L2254" s="15" t="str">
        <f t="shared" si="3"/>
        <v>Invalid</v>
      </c>
      <c r="M2254" s="15" t="str">
        <f t="shared" si="4"/>
        <v/>
      </c>
    </row>
    <row r="2255" ht="12.75" customHeight="1">
      <c r="H2255" s="12">
        <v>1000.0</v>
      </c>
      <c r="K2255" s="14" t="str">
        <f t="shared" si="2"/>
        <v>#DIV/0!</v>
      </c>
      <c r="L2255" s="15" t="str">
        <f t="shared" si="3"/>
        <v>Invalid</v>
      </c>
      <c r="M2255" s="15" t="str">
        <f t="shared" si="4"/>
        <v/>
      </c>
    </row>
    <row r="2256" ht="12.75" customHeight="1">
      <c r="H2256" s="12">
        <v>1000.0</v>
      </c>
      <c r="K2256" s="14" t="str">
        <f t="shared" si="2"/>
        <v>#DIV/0!</v>
      </c>
      <c r="L2256" s="15" t="str">
        <f t="shared" si="3"/>
        <v>Invalid</v>
      </c>
      <c r="M2256" s="15" t="str">
        <f t="shared" si="4"/>
        <v/>
      </c>
    </row>
    <row r="2257" ht="12.75" customHeight="1">
      <c r="H2257" s="12">
        <v>1000.0</v>
      </c>
      <c r="K2257" s="14" t="str">
        <f t="shared" si="2"/>
        <v>#DIV/0!</v>
      </c>
      <c r="L2257" s="15" t="str">
        <f t="shared" si="3"/>
        <v>Invalid</v>
      </c>
      <c r="M2257" s="15" t="str">
        <f t="shared" si="4"/>
        <v/>
      </c>
    </row>
    <row r="2258" ht="12.75" customHeight="1">
      <c r="H2258" s="12">
        <v>1000.0</v>
      </c>
      <c r="K2258" s="14" t="str">
        <f t="shared" si="2"/>
        <v>#DIV/0!</v>
      </c>
      <c r="L2258" s="15" t="str">
        <f t="shared" si="3"/>
        <v>Invalid</v>
      </c>
      <c r="M2258" s="15" t="str">
        <f t="shared" si="4"/>
        <v/>
      </c>
    </row>
    <row r="2259" ht="12.75" customHeight="1">
      <c r="H2259" s="12">
        <v>1000.0</v>
      </c>
      <c r="K2259" s="14" t="str">
        <f t="shared" si="2"/>
        <v>#DIV/0!</v>
      </c>
      <c r="L2259" s="15" t="str">
        <f t="shared" si="3"/>
        <v>Invalid</v>
      </c>
      <c r="M2259" s="15" t="str">
        <f t="shared" si="4"/>
        <v/>
      </c>
    </row>
    <row r="2260" ht="12.75" customHeight="1">
      <c r="H2260" s="12">
        <v>1000.0</v>
      </c>
      <c r="K2260" s="14" t="str">
        <f t="shared" si="2"/>
        <v>#DIV/0!</v>
      </c>
      <c r="L2260" s="15" t="str">
        <f t="shared" si="3"/>
        <v>Invalid</v>
      </c>
      <c r="M2260" s="15" t="str">
        <f t="shared" si="4"/>
        <v/>
      </c>
    </row>
    <row r="2261" ht="12.75" customHeight="1">
      <c r="H2261" s="12">
        <v>1000.0</v>
      </c>
      <c r="K2261" s="14" t="str">
        <f t="shared" si="2"/>
        <v>#DIV/0!</v>
      </c>
      <c r="L2261" s="15" t="str">
        <f t="shared" si="3"/>
        <v>Invalid</v>
      </c>
      <c r="M2261" s="15" t="str">
        <f t="shared" si="4"/>
        <v/>
      </c>
    </row>
    <row r="2262" ht="12.75" customHeight="1">
      <c r="H2262" s="12">
        <v>1000.0</v>
      </c>
      <c r="K2262" s="14" t="str">
        <f t="shared" si="2"/>
        <v>#DIV/0!</v>
      </c>
      <c r="L2262" s="15" t="str">
        <f t="shared" si="3"/>
        <v>Invalid</v>
      </c>
      <c r="M2262" s="15" t="str">
        <f t="shared" si="4"/>
        <v/>
      </c>
    </row>
    <row r="2263" ht="12.75" customHeight="1">
      <c r="H2263" s="12">
        <v>1000.0</v>
      </c>
      <c r="K2263" s="14" t="str">
        <f t="shared" si="2"/>
        <v>#DIV/0!</v>
      </c>
      <c r="L2263" s="15" t="str">
        <f t="shared" si="3"/>
        <v>Invalid</v>
      </c>
      <c r="M2263" s="15" t="str">
        <f t="shared" si="4"/>
        <v/>
      </c>
    </row>
    <row r="2264" ht="12.75" customHeight="1">
      <c r="H2264" s="12">
        <v>1000.0</v>
      </c>
      <c r="K2264" s="14" t="str">
        <f t="shared" si="2"/>
        <v>#DIV/0!</v>
      </c>
      <c r="L2264" s="15" t="str">
        <f t="shared" si="3"/>
        <v>Invalid</v>
      </c>
      <c r="M2264" s="15" t="str">
        <f t="shared" si="4"/>
        <v/>
      </c>
    </row>
    <row r="2265" ht="12.75" customHeight="1">
      <c r="H2265" s="12">
        <v>1000.0</v>
      </c>
      <c r="K2265" s="14" t="str">
        <f t="shared" si="2"/>
        <v>#DIV/0!</v>
      </c>
      <c r="L2265" s="15" t="str">
        <f t="shared" si="3"/>
        <v>Invalid</v>
      </c>
      <c r="M2265" s="15" t="str">
        <f t="shared" si="4"/>
        <v/>
      </c>
    </row>
    <row r="2266" ht="12.75" customHeight="1">
      <c r="H2266" s="12">
        <v>1000.0</v>
      </c>
      <c r="K2266" s="14" t="str">
        <f t="shared" si="2"/>
        <v>#DIV/0!</v>
      </c>
      <c r="L2266" s="15" t="str">
        <f t="shared" si="3"/>
        <v>Invalid</v>
      </c>
      <c r="M2266" s="15" t="str">
        <f t="shared" si="4"/>
        <v/>
      </c>
    </row>
    <row r="2267" ht="12.75" customHeight="1">
      <c r="H2267" s="12">
        <v>1000.0</v>
      </c>
      <c r="K2267" s="14" t="str">
        <f t="shared" si="2"/>
        <v>#DIV/0!</v>
      </c>
      <c r="L2267" s="15" t="str">
        <f t="shared" si="3"/>
        <v>Invalid</v>
      </c>
      <c r="M2267" s="15" t="str">
        <f t="shared" si="4"/>
        <v/>
      </c>
    </row>
    <row r="2268" ht="12.75" customHeight="1">
      <c r="H2268" s="12">
        <v>1000.0</v>
      </c>
      <c r="K2268" s="14" t="str">
        <f t="shared" si="2"/>
        <v>#DIV/0!</v>
      </c>
      <c r="L2268" s="15" t="str">
        <f t="shared" si="3"/>
        <v>Invalid</v>
      </c>
      <c r="M2268" s="15" t="str">
        <f t="shared" si="4"/>
        <v/>
      </c>
    </row>
    <row r="2269" ht="12.75" customHeight="1">
      <c r="H2269" s="12">
        <v>1000.0</v>
      </c>
      <c r="K2269" s="14" t="str">
        <f t="shared" si="2"/>
        <v>#DIV/0!</v>
      </c>
      <c r="L2269" s="15" t="str">
        <f t="shared" si="3"/>
        <v>Invalid</v>
      </c>
      <c r="M2269" s="15" t="str">
        <f t="shared" si="4"/>
        <v/>
      </c>
    </row>
    <row r="2270" ht="12.75" customHeight="1">
      <c r="H2270" s="12">
        <v>1000.0</v>
      </c>
      <c r="K2270" s="14" t="str">
        <f t="shared" si="2"/>
        <v>#DIV/0!</v>
      </c>
      <c r="L2270" s="15" t="str">
        <f t="shared" si="3"/>
        <v>Invalid</v>
      </c>
      <c r="M2270" s="15" t="str">
        <f t="shared" si="4"/>
        <v/>
      </c>
    </row>
    <row r="2271" ht="12.75" customHeight="1">
      <c r="H2271" s="12">
        <v>1000.0</v>
      </c>
      <c r="K2271" s="14" t="str">
        <f t="shared" si="2"/>
        <v>#DIV/0!</v>
      </c>
      <c r="L2271" s="15" t="str">
        <f t="shared" si="3"/>
        <v>Invalid</v>
      </c>
      <c r="M2271" s="15" t="str">
        <f t="shared" si="4"/>
        <v/>
      </c>
    </row>
    <row r="2272" ht="12.75" customHeight="1">
      <c r="H2272" s="12">
        <v>1000.0</v>
      </c>
      <c r="K2272" s="14" t="str">
        <f t="shared" si="2"/>
        <v>#DIV/0!</v>
      </c>
      <c r="L2272" s="15" t="str">
        <f t="shared" si="3"/>
        <v>Invalid</v>
      </c>
      <c r="M2272" s="15" t="str">
        <f t="shared" si="4"/>
        <v/>
      </c>
    </row>
    <row r="2273" ht="12.75" customHeight="1">
      <c r="H2273" s="12">
        <v>1000.0</v>
      </c>
      <c r="K2273" s="14" t="str">
        <f t="shared" si="2"/>
        <v>#DIV/0!</v>
      </c>
      <c r="L2273" s="15" t="str">
        <f t="shared" si="3"/>
        <v>Invalid</v>
      </c>
      <c r="M2273" s="15" t="str">
        <f t="shared" si="4"/>
        <v/>
      </c>
    </row>
    <row r="2274" ht="12.75" customHeight="1">
      <c r="H2274" s="12">
        <v>1000.0</v>
      </c>
      <c r="K2274" s="14" t="str">
        <f t="shared" si="2"/>
        <v>#DIV/0!</v>
      </c>
      <c r="L2274" s="15" t="str">
        <f t="shared" si="3"/>
        <v>Invalid</v>
      </c>
      <c r="M2274" s="15" t="str">
        <f t="shared" si="4"/>
        <v/>
      </c>
    </row>
    <row r="2275" ht="12.75" customHeight="1">
      <c r="H2275" s="12">
        <v>1000.0</v>
      </c>
      <c r="K2275" s="14" t="str">
        <f t="shared" si="2"/>
        <v>#DIV/0!</v>
      </c>
      <c r="L2275" s="15" t="str">
        <f t="shared" si="3"/>
        <v>Invalid</v>
      </c>
      <c r="M2275" s="15" t="str">
        <f t="shared" si="4"/>
        <v/>
      </c>
    </row>
    <row r="2276" ht="12.75" customHeight="1">
      <c r="H2276" s="12">
        <v>1000.0</v>
      </c>
      <c r="K2276" s="14" t="str">
        <f t="shared" si="2"/>
        <v>#DIV/0!</v>
      </c>
      <c r="L2276" s="15" t="str">
        <f t="shared" si="3"/>
        <v>Invalid</v>
      </c>
      <c r="M2276" s="15" t="str">
        <f t="shared" si="4"/>
        <v/>
      </c>
    </row>
    <row r="2277" ht="12.75" customHeight="1">
      <c r="H2277" s="12">
        <v>1000.0</v>
      </c>
      <c r="K2277" s="14" t="str">
        <f t="shared" si="2"/>
        <v>#DIV/0!</v>
      </c>
      <c r="L2277" s="15" t="str">
        <f t="shared" si="3"/>
        <v>Invalid</v>
      </c>
      <c r="M2277" s="15" t="str">
        <f t="shared" si="4"/>
        <v/>
      </c>
    </row>
    <row r="2278" ht="12.75" customHeight="1">
      <c r="H2278" s="12">
        <v>1000.0</v>
      </c>
      <c r="K2278" s="14" t="str">
        <f t="shared" si="2"/>
        <v>#DIV/0!</v>
      </c>
      <c r="L2278" s="15" t="str">
        <f t="shared" si="3"/>
        <v>Invalid</v>
      </c>
      <c r="M2278" s="15" t="str">
        <f t="shared" si="4"/>
        <v/>
      </c>
    </row>
    <row r="2279" ht="12.75" customHeight="1">
      <c r="H2279" s="12">
        <v>1000.0</v>
      </c>
      <c r="K2279" s="14" t="str">
        <f t="shared" si="2"/>
        <v>#DIV/0!</v>
      </c>
      <c r="L2279" s="15" t="str">
        <f t="shared" si="3"/>
        <v>Invalid</v>
      </c>
      <c r="M2279" s="15" t="str">
        <f t="shared" si="4"/>
        <v/>
      </c>
    </row>
    <row r="2280" ht="12.75" customHeight="1">
      <c r="H2280" s="12">
        <v>1000.0</v>
      </c>
      <c r="K2280" s="14" t="str">
        <f t="shared" si="2"/>
        <v>#DIV/0!</v>
      </c>
      <c r="L2280" s="15" t="str">
        <f t="shared" si="3"/>
        <v>Invalid</v>
      </c>
      <c r="M2280" s="15" t="str">
        <f t="shared" si="4"/>
        <v/>
      </c>
    </row>
    <row r="2281" ht="12.75" customHeight="1">
      <c r="H2281" s="12">
        <v>1000.0</v>
      </c>
      <c r="K2281" s="14" t="str">
        <f t="shared" si="2"/>
        <v>#DIV/0!</v>
      </c>
      <c r="L2281" s="15" t="str">
        <f t="shared" si="3"/>
        <v>Invalid</v>
      </c>
      <c r="M2281" s="15" t="str">
        <f t="shared" si="4"/>
        <v/>
      </c>
    </row>
    <row r="2282" ht="12.75" customHeight="1">
      <c r="H2282" s="12">
        <v>1000.0</v>
      </c>
      <c r="K2282" s="14" t="str">
        <f t="shared" si="2"/>
        <v>#DIV/0!</v>
      </c>
      <c r="L2282" s="15" t="str">
        <f t="shared" si="3"/>
        <v>Invalid</v>
      </c>
      <c r="M2282" s="15" t="str">
        <f t="shared" si="4"/>
        <v/>
      </c>
    </row>
    <row r="2283" ht="12.75" customHeight="1">
      <c r="H2283" s="12">
        <v>1000.0</v>
      </c>
      <c r="K2283" s="14" t="str">
        <f t="shared" si="2"/>
        <v>#DIV/0!</v>
      </c>
      <c r="L2283" s="15" t="str">
        <f t="shared" si="3"/>
        <v>Invalid</v>
      </c>
      <c r="M2283" s="15" t="str">
        <f t="shared" si="4"/>
        <v/>
      </c>
    </row>
    <row r="2284" ht="12.75" customHeight="1">
      <c r="H2284" s="12">
        <v>1000.0</v>
      </c>
      <c r="K2284" s="14" t="str">
        <f t="shared" si="2"/>
        <v>#DIV/0!</v>
      </c>
      <c r="L2284" s="15" t="str">
        <f t="shared" si="3"/>
        <v>Invalid</v>
      </c>
      <c r="M2284" s="15" t="str">
        <f t="shared" si="4"/>
        <v/>
      </c>
    </row>
    <row r="2285" ht="12.75" customHeight="1">
      <c r="H2285" s="12">
        <v>1000.0</v>
      </c>
      <c r="K2285" s="14" t="str">
        <f t="shared" si="2"/>
        <v>#DIV/0!</v>
      </c>
      <c r="L2285" s="15" t="str">
        <f t="shared" si="3"/>
        <v>Invalid</v>
      </c>
      <c r="M2285" s="15" t="str">
        <f t="shared" si="4"/>
        <v/>
      </c>
    </row>
    <row r="2286" ht="12.75" customHeight="1">
      <c r="H2286" s="12">
        <v>1000.0</v>
      </c>
      <c r="K2286" s="14" t="str">
        <f t="shared" si="2"/>
        <v>#DIV/0!</v>
      </c>
      <c r="L2286" s="15" t="str">
        <f t="shared" si="3"/>
        <v>Invalid</v>
      </c>
      <c r="M2286" s="15" t="str">
        <f t="shared" si="4"/>
        <v/>
      </c>
    </row>
    <row r="2287" ht="12.75" customHeight="1">
      <c r="H2287" s="12">
        <v>1000.0</v>
      </c>
      <c r="K2287" s="14" t="str">
        <f t="shared" si="2"/>
        <v>#DIV/0!</v>
      </c>
      <c r="L2287" s="15" t="str">
        <f t="shared" si="3"/>
        <v>Invalid</v>
      </c>
      <c r="M2287" s="15" t="str">
        <f t="shared" si="4"/>
        <v/>
      </c>
    </row>
    <row r="2288" ht="12.75" customHeight="1">
      <c r="H2288" s="12">
        <v>1000.0</v>
      </c>
      <c r="K2288" s="14" t="str">
        <f t="shared" si="2"/>
        <v>#DIV/0!</v>
      </c>
      <c r="L2288" s="15" t="str">
        <f t="shared" si="3"/>
        <v>Invalid</v>
      </c>
      <c r="M2288" s="15" t="str">
        <f t="shared" si="4"/>
        <v/>
      </c>
    </row>
    <row r="2289" ht="12.75" customHeight="1">
      <c r="H2289" s="12">
        <v>1000.0</v>
      </c>
      <c r="K2289" s="14" t="str">
        <f t="shared" si="2"/>
        <v>#DIV/0!</v>
      </c>
      <c r="L2289" s="15" t="str">
        <f t="shared" si="3"/>
        <v>Invalid</v>
      </c>
      <c r="M2289" s="15" t="str">
        <f t="shared" si="4"/>
        <v/>
      </c>
    </row>
    <row r="2290" ht="12.75" customHeight="1">
      <c r="H2290" s="12">
        <v>1000.0</v>
      </c>
      <c r="K2290" s="14" t="str">
        <f t="shared" si="2"/>
        <v>#DIV/0!</v>
      </c>
      <c r="L2290" s="15" t="str">
        <f t="shared" si="3"/>
        <v>Invalid</v>
      </c>
      <c r="M2290" s="15" t="str">
        <f t="shared" si="4"/>
        <v/>
      </c>
    </row>
    <row r="2291" ht="12.75" customHeight="1">
      <c r="H2291" s="12">
        <v>1000.0</v>
      </c>
      <c r="K2291" s="14" t="str">
        <f t="shared" si="2"/>
        <v>#DIV/0!</v>
      </c>
      <c r="L2291" s="15" t="str">
        <f t="shared" si="3"/>
        <v>Invalid</v>
      </c>
      <c r="M2291" s="15" t="str">
        <f t="shared" si="4"/>
        <v/>
      </c>
    </row>
    <row r="2292" ht="12.75" customHeight="1">
      <c r="H2292" s="12">
        <v>1000.0</v>
      </c>
      <c r="K2292" s="14" t="str">
        <f t="shared" si="2"/>
        <v>#DIV/0!</v>
      </c>
      <c r="L2292" s="15" t="str">
        <f t="shared" si="3"/>
        <v>Invalid</v>
      </c>
      <c r="M2292" s="15" t="str">
        <f t="shared" si="4"/>
        <v/>
      </c>
    </row>
    <row r="2293" ht="12.75" customHeight="1">
      <c r="H2293" s="12">
        <v>1000.0</v>
      </c>
      <c r="K2293" s="14" t="str">
        <f t="shared" si="2"/>
        <v>#DIV/0!</v>
      </c>
      <c r="L2293" s="15" t="str">
        <f t="shared" si="3"/>
        <v>Invalid</v>
      </c>
      <c r="M2293" s="15" t="str">
        <f t="shared" si="4"/>
        <v/>
      </c>
    </row>
    <row r="2294" ht="12.75" customHeight="1">
      <c r="H2294" s="12">
        <v>1000.0</v>
      </c>
      <c r="K2294" s="14" t="str">
        <f t="shared" si="2"/>
        <v>#DIV/0!</v>
      </c>
      <c r="L2294" s="15" t="str">
        <f t="shared" si="3"/>
        <v>Invalid</v>
      </c>
      <c r="M2294" s="15" t="str">
        <f t="shared" si="4"/>
        <v/>
      </c>
    </row>
    <row r="2295" ht="12.75" customHeight="1">
      <c r="H2295" s="12">
        <v>1000.0</v>
      </c>
      <c r="K2295" s="14" t="str">
        <f t="shared" si="2"/>
        <v>#DIV/0!</v>
      </c>
      <c r="L2295" s="15" t="str">
        <f t="shared" si="3"/>
        <v>Invalid</v>
      </c>
      <c r="M2295" s="15" t="str">
        <f t="shared" si="4"/>
        <v/>
      </c>
    </row>
    <row r="2296" ht="12.75" customHeight="1">
      <c r="H2296" s="12">
        <v>1000.0</v>
      </c>
      <c r="K2296" s="14" t="str">
        <f t="shared" si="2"/>
        <v>#DIV/0!</v>
      </c>
      <c r="L2296" s="15" t="str">
        <f t="shared" si="3"/>
        <v>Invalid</v>
      </c>
      <c r="M2296" s="15" t="str">
        <f t="shared" si="4"/>
        <v/>
      </c>
    </row>
    <row r="2297" ht="12.75" customHeight="1">
      <c r="H2297" s="12">
        <v>1000.0</v>
      </c>
      <c r="K2297" s="14" t="str">
        <f t="shared" si="2"/>
        <v>#DIV/0!</v>
      </c>
      <c r="L2297" s="15" t="str">
        <f t="shared" si="3"/>
        <v>Invalid</v>
      </c>
      <c r="M2297" s="15" t="str">
        <f t="shared" si="4"/>
        <v/>
      </c>
    </row>
    <row r="2298" ht="12.75" customHeight="1">
      <c r="H2298" s="12">
        <v>1000.0</v>
      </c>
      <c r="K2298" s="14" t="str">
        <f t="shared" si="2"/>
        <v>#DIV/0!</v>
      </c>
      <c r="L2298" s="15" t="str">
        <f t="shared" si="3"/>
        <v>Invalid</v>
      </c>
      <c r="M2298" s="15" t="str">
        <f t="shared" si="4"/>
        <v/>
      </c>
    </row>
    <row r="2299" ht="12.75" customHeight="1">
      <c r="H2299" s="12">
        <v>1000.0</v>
      </c>
      <c r="K2299" s="14" t="str">
        <f t="shared" si="2"/>
        <v>#DIV/0!</v>
      </c>
      <c r="L2299" s="15" t="str">
        <f t="shared" si="3"/>
        <v>Invalid</v>
      </c>
      <c r="M2299" s="15" t="str">
        <f t="shared" si="4"/>
        <v/>
      </c>
    </row>
    <row r="2300" ht="12.75" customHeight="1">
      <c r="H2300" s="12">
        <v>1000.0</v>
      </c>
      <c r="K2300" s="14" t="str">
        <f t="shared" si="2"/>
        <v>#DIV/0!</v>
      </c>
      <c r="L2300" s="15" t="str">
        <f t="shared" si="3"/>
        <v>Invalid</v>
      </c>
      <c r="M2300" s="15" t="str">
        <f t="shared" si="4"/>
        <v/>
      </c>
    </row>
    <row r="2301" ht="12.75" customHeight="1">
      <c r="H2301" s="12">
        <v>1000.0</v>
      </c>
      <c r="K2301" s="14" t="str">
        <f t="shared" si="2"/>
        <v>#DIV/0!</v>
      </c>
      <c r="L2301" s="15" t="str">
        <f t="shared" si="3"/>
        <v>Invalid</v>
      </c>
      <c r="M2301" s="15" t="str">
        <f t="shared" si="4"/>
        <v/>
      </c>
    </row>
    <row r="2302" ht="12.75" customHeight="1">
      <c r="H2302" s="12">
        <v>1000.0</v>
      </c>
      <c r="K2302" s="14" t="str">
        <f t="shared" si="2"/>
        <v>#DIV/0!</v>
      </c>
      <c r="L2302" s="15" t="str">
        <f t="shared" si="3"/>
        <v>Invalid</v>
      </c>
      <c r="M2302" s="15" t="str">
        <f t="shared" si="4"/>
        <v/>
      </c>
    </row>
    <row r="2303" ht="12.75" customHeight="1">
      <c r="H2303" s="12">
        <v>1000.0</v>
      </c>
      <c r="K2303" s="14" t="str">
        <f t="shared" si="2"/>
        <v>#DIV/0!</v>
      </c>
      <c r="L2303" s="15" t="str">
        <f t="shared" si="3"/>
        <v>Invalid</v>
      </c>
      <c r="M2303" s="15" t="str">
        <f t="shared" si="4"/>
        <v/>
      </c>
    </row>
    <row r="2304" ht="12.75" customHeight="1">
      <c r="H2304" s="12">
        <v>1000.0</v>
      </c>
      <c r="K2304" s="14" t="str">
        <f t="shared" si="2"/>
        <v>#DIV/0!</v>
      </c>
      <c r="L2304" s="15" t="str">
        <f t="shared" si="3"/>
        <v>Invalid</v>
      </c>
      <c r="M2304" s="15" t="str">
        <f t="shared" si="4"/>
        <v/>
      </c>
    </row>
    <row r="2305" ht="12.75" customHeight="1">
      <c r="H2305" s="12">
        <v>1000.0</v>
      </c>
      <c r="K2305" s="14" t="str">
        <f t="shared" si="2"/>
        <v>#DIV/0!</v>
      </c>
      <c r="L2305" s="15" t="str">
        <f t="shared" si="3"/>
        <v>Invalid</v>
      </c>
      <c r="M2305" s="15" t="str">
        <f t="shared" si="4"/>
        <v/>
      </c>
    </row>
    <row r="2306" ht="12.75" customHeight="1">
      <c r="H2306" s="12">
        <v>1000.0</v>
      </c>
      <c r="K2306" s="14" t="str">
        <f t="shared" si="2"/>
        <v>#DIV/0!</v>
      </c>
      <c r="L2306" s="15" t="str">
        <f t="shared" si="3"/>
        <v>Invalid</v>
      </c>
      <c r="M2306" s="15" t="str">
        <f t="shared" si="4"/>
        <v/>
      </c>
    </row>
    <row r="2307" ht="12.75" customHeight="1">
      <c r="H2307" s="12">
        <v>1000.0</v>
      </c>
      <c r="K2307" s="14" t="str">
        <f t="shared" si="2"/>
        <v>#DIV/0!</v>
      </c>
      <c r="L2307" s="15" t="str">
        <f t="shared" si="3"/>
        <v>Invalid</v>
      </c>
      <c r="M2307" s="15" t="str">
        <f t="shared" si="4"/>
        <v/>
      </c>
    </row>
    <row r="2308" ht="12.75" customHeight="1">
      <c r="H2308" s="12">
        <v>1000.0</v>
      </c>
      <c r="K2308" s="14" t="str">
        <f t="shared" si="2"/>
        <v>#DIV/0!</v>
      </c>
      <c r="L2308" s="15" t="str">
        <f t="shared" si="3"/>
        <v>Invalid</v>
      </c>
      <c r="M2308" s="15" t="str">
        <f t="shared" si="4"/>
        <v/>
      </c>
    </row>
    <row r="2309" ht="12.75" customHeight="1">
      <c r="H2309" s="12">
        <v>1000.0</v>
      </c>
      <c r="K2309" s="14" t="str">
        <f t="shared" si="2"/>
        <v>#DIV/0!</v>
      </c>
      <c r="L2309" s="15" t="str">
        <f t="shared" si="3"/>
        <v>Invalid</v>
      </c>
      <c r="M2309" s="15" t="str">
        <f t="shared" si="4"/>
        <v/>
      </c>
    </row>
    <row r="2310" ht="12.75" customHeight="1">
      <c r="H2310" s="12">
        <v>1000.0</v>
      </c>
      <c r="K2310" s="14" t="str">
        <f t="shared" si="2"/>
        <v>#DIV/0!</v>
      </c>
      <c r="L2310" s="15" t="str">
        <f t="shared" si="3"/>
        <v>Invalid</v>
      </c>
      <c r="M2310" s="15" t="str">
        <f t="shared" si="4"/>
        <v/>
      </c>
    </row>
    <row r="2311" ht="12.75" customHeight="1">
      <c r="H2311" s="12">
        <v>1000.0</v>
      </c>
      <c r="K2311" s="14" t="str">
        <f t="shared" si="2"/>
        <v>#DIV/0!</v>
      </c>
      <c r="L2311" s="15" t="str">
        <f t="shared" si="3"/>
        <v>Invalid</v>
      </c>
      <c r="M2311" s="15" t="str">
        <f t="shared" si="4"/>
        <v/>
      </c>
    </row>
    <row r="2312" ht="12.75" customHeight="1">
      <c r="H2312" s="12">
        <v>1000.0</v>
      </c>
      <c r="K2312" s="14" t="str">
        <f t="shared" si="2"/>
        <v>#DIV/0!</v>
      </c>
      <c r="L2312" s="15" t="str">
        <f t="shared" si="3"/>
        <v>Invalid</v>
      </c>
      <c r="M2312" s="15" t="str">
        <f t="shared" si="4"/>
        <v/>
      </c>
    </row>
    <row r="2313" ht="12.75" customHeight="1">
      <c r="H2313" s="12">
        <v>1000.0</v>
      </c>
      <c r="K2313" s="14" t="str">
        <f t="shared" si="2"/>
        <v>#DIV/0!</v>
      </c>
      <c r="L2313" s="15" t="str">
        <f t="shared" si="3"/>
        <v>Invalid</v>
      </c>
      <c r="M2313" s="15" t="str">
        <f t="shared" si="4"/>
        <v/>
      </c>
    </row>
    <row r="2314" ht="12.75" customHeight="1">
      <c r="H2314" s="12">
        <v>1000.0</v>
      </c>
      <c r="K2314" s="14" t="str">
        <f t="shared" si="2"/>
        <v>#DIV/0!</v>
      </c>
      <c r="L2314" s="15" t="str">
        <f t="shared" si="3"/>
        <v>Invalid</v>
      </c>
      <c r="M2314" s="15" t="str">
        <f t="shared" si="4"/>
        <v/>
      </c>
    </row>
    <row r="2315" ht="12.75" customHeight="1">
      <c r="H2315" s="12">
        <v>1000.0</v>
      </c>
      <c r="K2315" s="14" t="str">
        <f t="shared" si="2"/>
        <v>#DIV/0!</v>
      </c>
      <c r="L2315" s="15" t="str">
        <f t="shared" si="3"/>
        <v>Invalid</v>
      </c>
      <c r="M2315" s="15" t="str">
        <f t="shared" si="4"/>
        <v/>
      </c>
    </row>
    <row r="2316" ht="12.75" customHeight="1">
      <c r="H2316" s="12">
        <v>1000.0</v>
      </c>
      <c r="K2316" s="14" t="str">
        <f t="shared" si="2"/>
        <v>#DIV/0!</v>
      </c>
      <c r="L2316" s="15" t="str">
        <f t="shared" si="3"/>
        <v>Invalid</v>
      </c>
      <c r="M2316" s="15" t="str">
        <f t="shared" si="4"/>
        <v/>
      </c>
    </row>
    <row r="2317" ht="12.75" customHeight="1">
      <c r="H2317" s="12">
        <v>1000.0</v>
      </c>
      <c r="K2317" s="14" t="str">
        <f t="shared" si="2"/>
        <v>#DIV/0!</v>
      </c>
      <c r="L2317" s="15" t="str">
        <f t="shared" si="3"/>
        <v>Invalid</v>
      </c>
      <c r="M2317" s="15" t="str">
        <f t="shared" si="4"/>
        <v/>
      </c>
    </row>
    <row r="2318" ht="12.75" customHeight="1">
      <c r="H2318" s="12">
        <v>1000.0</v>
      </c>
      <c r="K2318" s="14" t="str">
        <f t="shared" si="2"/>
        <v>#DIV/0!</v>
      </c>
      <c r="L2318" s="15" t="str">
        <f t="shared" si="3"/>
        <v>Invalid</v>
      </c>
      <c r="M2318" s="15" t="str">
        <f t="shared" si="4"/>
        <v/>
      </c>
    </row>
    <row r="2319" ht="12.75" customHeight="1">
      <c r="H2319" s="12">
        <v>1000.0</v>
      </c>
      <c r="K2319" s="14" t="str">
        <f t="shared" si="2"/>
        <v>#DIV/0!</v>
      </c>
      <c r="L2319" s="15" t="str">
        <f t="shared" si="3"/>
        <v>Invalid</v>
      </c>
      <c r="M2319" s="15" t="str">
        <f t="shared" si="4"/>
        <v/>
      </c>
    </row>
    <row r="2320" ht="12.75" customHeight="1">
      <c r="H2320" s="12">
        <v>1000.0</v>
      </c>
      <c r="K2320" s="14" t="str">
        <f t="shared" si="2"/>
        <v>#DIV/0!</v>
      </c>
      <c r="L2320" s="15" t="str">
        <f t="shared" si="3"/>
        <v>Invalid</v>
      </c>
      <c r="M2320" s="15" t="str">
        <f t="shared" si="4"/>
        <v/>
      </c>
    </row>
    <row r="2321" ht="12.75" customHeight="1">
      <c r="H2321" s="12">
        <v>1000.0</v>
      </c>
      <c r="K2321" s="14" t="str">
        <f t="shared" si="2"/>
        <v>#DIV/0!</v>
      </c>
      <c r="L2321" s="15" t="str">
        <f t="shared" si="3"/>
        <v>Invalid</v>
      </c>
      <c r="M2321" s="15" t="str">
        <f t="shared" si="4"/>
        <v/>
      </c>
    </row>
    <row r="2322" ht="12.75" customHeight="1">
      <c r="H2322" s="12">
        <v>1000.0</v>
      </c>
      <c r="K2322" s="14" t="str">
        <f t="shared" si="2"/>
        <v>#DIV/0!</v>
      </c>
      <c r="L2322" s="15" t="str">
        <f t="shared" si="3"/>
        <v>Invalid</v>
      </c>
      <c r="M2322" s="15" t="str">
        <f t="shared" si="4"/>
        <v/>
      </c>
    </row>
    <row r="2323" ht="12.75" customHeight="1">
      <c r="H2323" s="12">
        <v>1000.0</v>
      </c>
      <c r="K2323" s="14" t="str">
        <f t="shared" si="2"/>
        <v>#DIV/0!</v>
      </c>
      <c r="L2323" s="15" t="str">
        <f t="shared" si="3"/>
        <v>Invalid</v>
      </c>
      <c r="M2323" s="15" t="str">
        <f t="shared" si="4"/>
        <v/>
      </c>
    </row>
    <row r="2324" ht="12.75" customHeight="1">
      <c r="H2324" s="12">
        <v>1000.0</v>
      </c>
      <c r="K2324" s="14" t="str">
        <f t="shared" si="2"/>
        <v>#DIV/0!</v>
      </c>
      <c r="L2324" s="15" t="str">
        <f t="shared" si="3"/>
        <v>Invalid</v>
      </c>
      <c r="M2324" s="15" t="str">
        <f t="shared" si="4"/>
        <v/>
      </c>
    </row>
    <row r="2325" ht="12.75" customHeight="1">
      <c r="H2325" s="12">
        <v>1000.0</v>
      </c>
      <c r="K2325" s="14" t="str">
        <f t="shared" si="2"/>
        <v>#DIV/0!</v>
      </c>
      <c r="L2325" s="15" t="str">
        <f t="shared" si="3"/>
        <v>Invalid</v>
      </c>
      <c r="M2325" s="15" t="str">
        <f t="shared" si="4"/>
        <v/>
      </c>
    </row>
    <row r="2326" ht="12.75" customHeight="1">
      <c r="H2326" s="12">
        <v>1000.0</v>
      </c>
      <c r="K2326" s="14" t="str">
        <f t="shared" si="2"/>
        <v>#DIV/0!</v>
      </c>
      <c r="L2326" s="15" t="str">
        <f t="shared" si="3"/>
        <v>Invalid</v>
      </c>
      <c r="M2326" s="15" t="str">
        <f t="shared" si="4"/>
        <v/>
      </c>
    </row>
    <row r="2327" ht="12.75" customHeight="1">
      <c r="H2327" s="12">
        <v>1000.0</v>
      </c>
      <c r="K2327" s="14" t="str">
        <f t="shared" si="2"/>
        <v>#DIV/0!</v>
      </c>
      <c r="L2327" s="15" t="str">
        <f t="shared" si="3"/>
        <v>Invalid</v>
      </c>
      <c r="M2327" s="15" t="str">
        <f t="shared" si="4"/>
        <v/>
      </c>
    </row>
    <row r="2328" ht="12.75" customHeight="1">
      <c r="H2328" s="12">
        <v>1000.0</v>
      </c>
      <c r="K2328" s="14" t="str">
        <f t="shared" si="2"/>
        <v>#DIV/0!</v>
      </c>
      <c r="L2328" s="15" t="str">
        <f t="shared" si="3"/>
        <v>Invalid</v>
      </c>
      <c r="M2328" s="15" t="str">
        <f t="shared" si="4"/>
        <v/>
      </c>
    </row>
    <row r="2329" ht="12.75" customHeight="1">
      <c r="H2329" s="12">
        <v>1000.0</v>
      </c>
      <c r="K2329" s="14" t="str">
        <f t="shared" si="2"/>
        <v>#DIV/0!</v>
      </c>
      <c r="L2329" s="15" t="str">
        <f t="shared" si="3"/>
        <v>Invalid</v>
      </c>
      <c r="M2329" s="15" t="str">
        <f t="shared" si="4"/>
        <v/>
      </c>
    </row>
    <row r="2330" ht="12.75" customHeight="1">
      <c r="H2330" s="12">
        <v>1000.0</v>
      </c>
      <c r="K2330" s="14" t="str">
        <f t="shared" si="2"/>
        <v>#DIV/0!</v>
      </c>
      <c r="L2330" s="15" t="str">
        <f t="shared" si="3"/>
        <v>Invalid</v>
      </c>
      <c r="M2330" s="15" t="str">
        <f t="shared" si="4"/>
        <v/>
      </c>
    </row>
    <row r="2331" ht="12.75" customHeight="1">
      <c r="H2331" s="12">
        <v>1000.0</v>
      </c>
      <c r="K2331" s="14" t="str">
        <f t="shared" si="2"/>
        <v>#DIV/0!</v>
      </c>
      <c r="L2331" s="15" t="str">
        <f t="shared" si="3"/>
        <v>Invalid</v>
      </c>
      <c r="M2331" s="15" t="str">
        <f t="shared" si="4"/>
        <v/>
      </c>
    </row>
    <row r="2332" ht="12.75" customHeight="1">
      <c r="H2332" s="12">
        <v>1000.0</v>
      </c>
      <c r="K2332" s="14" t="str">
        <f t="shared" si="2"/>
        <v>#DIV/0!</v>
      </c>
      <c r="L2332" s="15" t="str">
        <f t="shared" si="3"/>
        <v>Invalid</v>
      </c>
      <c r="M2332" s="15" t="str">
        <f t="shared" si="4"/>
        <v/>
      </c>
    </row>
    <row r="2333" ht="12.75" customHeight="1">
      <c r="H2333" s="12">
        <v>1000.0</v>
      </c>
      <c r="K2333" s="14" t="str">
        <f t="shared" si="2"/>
        <v>#DIV/0!</v>
      </c>
      <c r="L2333" s="15" t="str">
        <f t="shared" si="3"/>
        <v>Invalid</v>
      </c>
      <c r="M2333" s="15" t="str">
        <f t="shared" si="4"/>
        <v/>
      </c>
    </row>
    <row r="2334" ht="12.75" customHeight="1">
      <c r="H2334" s="12">
        <v>1000.0</v>
      </c>
      <c r="K2334" s="14" t="str">
        <f t="shared" si="2"/>
        <v>#DIV/0!</v>
      </c>
      <c r="L2334" s="15" t="str">
        <f t="shared" si="3"/>
        <v>Invalid</v>
      </c>
      <c r="M2334" s="15" t="str">
        <f t="shared" si="4"/>
        <v/>
      </c>
    </row>
    <row r="2335" ht="12.75" customHeight="1">
      <c r="H2335" s="12">
        <v>1000.0</v>
      </c>
      <c r="K2335" s="14" t="str">
        <f t="shared" si="2"/>
        <v>#DIV/0!</v>
      </c>
      <c r="L2335" s="15" t="str">
        <f t="shared" si="3"/>
        <v>Invalid</v>
      </c>
      <c r="M2335" s="15" t="str">
        <f t="shared" si="4"/>
        <v/>
      </c>
    </row>
    <row r="2336" ht="12.75" customHeight="1">
      <c r="H2336" s="12">
        <v>1000.0</v>
      </c>
      <c r="K2336" s="14" t="str">
        <f t="shared" si="2"/>
        <v>#DIV/0!</v>
      </c>
      <c r="L2336" s="15" t="str">
        <f t="shared" si="3"/>
        <v>Invalid</v>
      </c>
      <c r="M2336" s="15" t="str">
        <f t="shared" si="4"/>
        <v/>
      </c>
    </row>
    <row r="2337" ht="12.75" customHeight="1">
      <c r="H2337" s="12">
        <v>1000.0</v>
      </c>
      <c r="K2337" s="14" t="str">
        <f t="shared" si="2"/>
        <v>#DIV/0!</v>
      </c>
      <c r="L2337" s="15" t="str">
        <f t="shared" si="3"/>
        <v>Invalid</v>
      </c>
      <c r="M2337" s="15" t="str">
        <f t="shared" si="4"/>
        <v/>
      </c>
    </row>
    <row r="2338" ht="12.75" customHeight="1">
      <c r="H2338" s="12">
        <v>1000.0</v>
      </c>
      <c r="K2338" s="14" t="str">
        <f t="shared" si="2"/>
        <v>#DIV/0!</v>
      </c>
      <c r="L2338" s="15" t="str">
        <f t="shared" si="3"/>
        <v>Invalid</v>
      </c>
      <c r="M2338" s="15" t="str">
        <f t="shared" si="4"/>
        <v/>
      </c>
    </row>
    <row r="2339" ht="12.75" customHeight="1">
      <c r="H2339" s="12">
        <v>1000.0</v>
      </c>
      <c r="K2339" s="14" t="str">
        <f t="shared" si="2"/>
        <v>#DIV/0!</v>
      </c>
      <c r="L2339" s="15" t="str">
        <f t="shared" si="3"/>
        <v>Invalid</v>
      </c>
      <c r="M2339" s="15" t="str">
        <f t="shared" si="4"/>
        <v/>
      </c>
    </row>
    <row r="2340" ht="12.75" customHeight="1">
      <c r="H2340" s="12">
        <v>1000.0</v>
      </c>
      <c r="K2340" s="14" t="str">
        <f t="shared" si="2"/>
        <v>#DIV/0!</v>
      </c>
      <c r="L2340" s="15" t="str">
        <f t="shared" si="3"/>
        <v>Invalid</v>
      </c>
      <c r="M2340" s="15" t="str">
        <f t="shared" si="4"/>
        <v/>
      </c>
    </row>
    <row r="2341" ht="12.75" customHeight="1">
      <c r="H2341" s="12">
        <v>1000.0</v>
      </c>
      <c r="K2341" s="14" t="str">
        <f t="shared" si="2"/>
        <v>#DIV/0!</v>
      </c>
      <c r="L2341" s="15" t="str">
        <f t="shared" si="3"/>
        <v>Invalid</v>
      </c>
      <c r="M2341" s="15" t="str">
        <f t="shared" si="4"/>
        <v/>
      </c>
    </row>
    <row r="2342" ht="12.75" customHeight="1">
      <c r="H2342" s="12">
        <v>1000.0</v>
      </c>
      <c r="K2342" s="14" t="str">
        <f t="shared" si="2"/>
        <v>#DIV/0!</v>
      </c>
      <c r="L2342" s="15" t="str">
        <f t="shared" si="3"/>
        <v>Invalid</v>
      </c>
      <c r="M2342" s="15" t="str">
        <f t="shared" si="4"/>
        <v/>
      </c>
    </row>
    <row r="2343" ht="12.75" customHeight="1">
      <c r="H2343" s="12">
        <v>1000.0</v>
      </c>
      <c r="K2343" s="14" t="str">
        <f t="shared" si="2"/>
        <v>#DIV/0!</v>
      </c>
      <c r="L2343" s="15" t="str">
        <f t="shared" si="3"/>
        <v>Invalid</v>
      </c>
      <c r="M2343" s="15" t="str">
        <f t="shared" si="4"/>
        <v/>
      </c>
    </row>
    <row r="2344" ht="12.75" customHeight="1">
      <c r="H2344" s="12">
        <v>1000.0</v>
      </c>
      <c r="K2344" s="14" t="str">
        <f t="shared" si="2"/>
        <v>#DIV/0!</v>
      </c>
      <c r="L2344" s="15" t="str">
        <f t="shared" si="3"/>
        <v>Invalid</v>
      </c>
      <c r="M2344" s="15" t="str">
        <f t="shared" si="4"/>
        <v/>
      </c>
    </row>
    <row r="2345" ht="12.75" customHeight="1">
      <c r="H2345" s="12">
        <v>1000.0</v>
      </c>
      <c r="K2345" s="14" t="str">
        <f t="shared" si="2"/>
        <v>#DIV/0!</v>
      </c>
      <c r="L2345" s="15" t="str">
        <f t="shared" si="3"/>
        <v>Invalid</v>
      </c>
      <c r="M2345" s="15" t="str">
        <f t="shared" si="4"/>
        <v/>
      </c>
    </row>
    <row r="2346" ht="12.75" customHeight="1">
      <c r="H2346" s="12">
        <v>1000.0</v>
      </c>
      <c r="K2346" s="14" t="str">
        <f t="shared" si="2"/>
        <v>#DIV/0!</v>
      </c>
      <c r="L2346" s="15" t="str">
        <f t="shared" si="3"/>
        <v>Invalid</v>
      </c>
      <c r="M2346" s="15" t="str">
        <f t="shared" si="4"/>
        <v/>
      </c>
    </row>
    <row r="2347" ht="12.75" customHeight="1">
      <c r="H2347" s="12">
        <v>1000.0</v>
      </c>
      <c r="K2347" s="14" t="str">
        <f t="shared" si="2"/>
        <v>#DIV/0!</v>
      </c>
      <c r="L2347" s="15" t="str">
        <f t="shared" si="3"/>
        <v>Invalid</v>
      </c>
      <c r="M2347" s="15" t="str">
        <f t="shared" si="4"/>
        <v/>
      </c>
    </row>
    <row r="2348" ht="12.75" customHeight="1">
      <c r="H2348" s="12">
        <v>1000.0</v>
      </c>
      <c r="K2348" s="14" t="str">
        <f t="shared" si="2"/>
        <v>#DIV/0!</v>
      </c>
      <c r="L2348" s="15" t="str">
        <f t="shared" si="3"/>
        <v>Invalid</v>
      </c>
      <c r="M2348" s="15" t="str">
        <f t="shared" si="4"/>
        <v/>
      </c>
    </row>
    <row r="2349" ht="12.75" customHeight="1">
      <c r="H2349" s="12">
        <v>1000.0</v>
      </c>
      <c r="K2349" s="14" t="str">
        <f t="shared" si="2"/>
        <v>#DIV/0!</v>
      </c>
      <c r="L2349" s="15" t="str">
        <f t="shared" si="3"/>
        <v>Invalid</v>
      </c>
      <c r="M2349" s="15" t="str">
        <f t="shared" si="4"/>
        <v/>
      </c>
    </row>
    <row r="2350" ht="12.75" customHeight="1">
      <c r="H2350" s="12">
        <v>1000.0</v>
      </c>
      <c r="K2350" s="14" t="str">
        <f t="shared" si="2"/>
        <v>#DIV/0!</v>
      </c>
      <c r="L2350" s="15" t="str">
        <f t="shared" si="3"/>
        <v>Invalid</v>
      </c>
      <c r="M2350" s="15" t="str">
        <f t="shared" si="4"/>
        <v/>
      </c>
    </row>
    <row r="2351" ht="12.75" customHeight="1">
      <c r="H2351" s="12">
        <v>1000.0</v>
      </c>
      <c r="K2351" s="14" t="str">
        <f t="shared" si="2"/>
        <v>#DIV/0!</v>
      </c>
      <c r="L2351" s="15" t="str">
        <f t="shared" si="3"/>
        <v>Invalid</v>
      </c>
      <c r="M2351" s="15" t="str">
        <f t="shared" si="4"/>
        <v/>
      </c>
    </row>
    <row r="2352" ht="12.75" customHeight="1">
      <c r="H2352" s="12">
        <v>1000.0</v>
      </c>
      <c r="K2352" s="14" t="str">
        <f t="shared" si="2"/>
        <v>#DIV/0!</v>
      </c>
      <c r="L2352" s="15" t="str">
        <f t="shared" si="3"/>
        <v>Invalid</v>
      </c>
      <c r="M2352" s="15" t="str">
        <f t="shared" si="4"/>
        <v/>
      </c>
    </row>
    <row r="2353" ht="12.75" customHeight="1">
      <c r="H2353" s="12">
        <v>1000.0</v>
      </c>
      <c r="K2353" s="14" t="str">
        <f t="shared" si="2"/>
        <v>#DIV/0!</v>
      </c>
      <c r="L2353" s="15" t="str">
        <f t="shared" si="3"/>
        <v>Invalid</v>
      </c>
      <c r="M2353" s="15" t="str">
        <f t="shared" si="4"/>
        <v/>
      </c>
    </row>
    <row r="2354" ht="12.75" customHeight="1">
      <c r="H2354" s="12">
        <v>1000.0</v>
      </c>
      <c r="K2354" s="14" t="str">
        <f t="shared" si="2"/>
        <v>#DIV/0!</v>
      </c>
      <c r="L2354" s="15" t="str">
        <f t="shared" si="3"/>
        <v>Invalid</v>
      </c>
      <c r="M2354" s="15" t="str">
        <f t="shared" si="4"/>
        <v/>
      </c>
    </row>
    <row r="2355" ht="12.75" customHeight="1">
      <c r="H2355" s="12">
        <v>1000.0</v>
      </c>
      <c r="K2355" s="14" t="str">
        <f t="shared" si="2"/>
        <v>#DIV/0!</v>
      </c>
      <c r="L2355" s="15" t="str">
        <f t="shared" si="3"/>
        <v>Invalid</v>
      </c>
      <c r="M2355" s="15" t="str">
        <f t="shared" si="4"/>
        <v/>
      </c>
    </row>
    <row r="2356" ht="12.75" customHeight="1">
      <c r="H2356" s="12">
        <v>1000.0</v>
      </c>
      <c r="K2356" s="14" t="str">
        <f t="shared" si="2"/>
        <v>#DIV/0!</v>
      </c>
      <c r="L2356" s="15" t="str">
        <f t="shared" si="3"/>
        <v>Invalid</v>
      </c>
      <c r="M2356" s="15" t="str">
        <f t="shared" si="4"/>
        <v/>
      </c>
    </row>
    <row r="2357" ht="12.75" customHeight="1">
      <c r="H2357" s="12">
        <v>1000.0</v>
      </c>
      <c r="K2357" s="14" t="str">
        <f t="shared" si="2"/>
        <v>#DIV/0!</v>
      </c>
      <c r="L2357" s="15" t="str">
        <f t="shared" si="3"/>
        <v>Invalid</v>
      </c>
      <c r="M2357" s="15" t="str">
        <f t="shared" si="4"/>
        <v/>
      </c>
    </row>
    <row r="2358" ht="12.75" customHeight="1">
      <c r="H2358" s="12">
        <v>1000.0</v>
      </c>
      <c r="K2358" s="14" t="str">
        <f t="shared" si="2"/>
        <v>#DIV/0!</v>
      </c>
      <c r="L2358" s="15" t="str">
        <f t="shared" si="3"/>
        <v>Invalid</v>
      </c>
      <c r="M2358" s="15" t="str">
        <f t="shared" si="4"/>
        <v/>
      </c>
    </row>
    <row r="2359" ht="12.75" customHeight="1">
      <c r="H2359" s="12">
        <v>1000.0</v>
      </c>
      <c r="K2359" s="14" t="str">
        <f t="shared" si="2"/>
        <v>#DIV/0!</v>
      </c>
      <c r="L2359" s="15" t="str">
        <f t="shared" si="3"/>
        <v>Invalid</v>
      </c>
      <c r="M2359" s="15" t="str">
        <f t="shared" si="4"/>
        <v/>
      </c>
    </row>
    <row r="2360" ht="12.75" customHeight="1">
      <c r="H2360" s="12">
        <v>1000.0</v>
      </c>
      <c r="K2360" s="14" t="str">
        <f t="shared" si="2"/>
        <v>#DIV/0!</v>
      </c>
      <c r="L2360" s="15" t="str">
        <f t="shared" si="3"/>
        <v>Invalid</v>
      </c>
      <c r="M2360" s="15" t="str">
        <f t="shared" si="4"/>
        <v/>
      </c>
    </row>
    <row r="2361" ht="12.75" customHeight="1">
      <c r="H2361" s="12">
        <v>1000.0</v>
      </c>
      <c r="K2361" s="14" t="str">
        <f t="shared" si="2"/>
        <v>#DIV/0!</v>
      </c>
      <c r="L2361" s="15" t="str">
        <f t="shared" si="3"/>
        <v>Invalid</v>
      </c>
      <c r="M2361" s="15" t="str">
        <f t="shared" si="4"/>
        <v/>
      </c>
    </row>
    <row r="2362" ht="12.75" customHeight="1">
      <c r="H2362" s="12">
        <v>1000.0</v>
      </c>
      <c r="K2362" s="14" t="str">
        <f t="shared" si="2"/>
        <v>#DIV/0!</v>
      </c>
      <c r="L2362" s="15" t="str">
        <f t="shared" si="3"/>
        <v>Invalid</v>
      </c>
      <c r="M2362" s="15" t="str">
        <f t="shared" si="4"/>
        <v/>
      </c>
    </row>
    <row r="2363" ht="12.75" customHeight="1">
      <c r="H2363" s="12">
        <v>1000.0</v>
      </c>
      <c r="K2363" s="14" t="str">
        <f t="shared" si="2"/>
        <v>#DIV/0!</v>
      </c>
      <c r="L2363" s="15" t="str">
        <f t="shared" si="3"/>
        <v>Invalid</v>
      </c>
      <c r="M2363" s="15" t="str">
        <f t="shared" si="4"/>
        <v/>
      </c>
    </row>
    <row r="2364" ht="12.75" customHeight="1">
      <c r="H2364" s="12">
        <v>1000.0</v>
      </c>
      <c r="K2364" s="14" t="str">
        <f t="shared" si="2"/>
        <v>#DIV/0!</v>
      </c>
      <c r="L2364" s="15" t="str">
        <f t="shared" si="3"/>
        <v>Invalid</v>
      </c>
      <c r="M2364" s="15" t="str">
        <f t="shared" si="4"/>
        <v/>
      </c>
    </row>
    <row r="2365" ht="12.75" customHeight="1">
      <c r="H2365" s="12">
        <v>1000.0</v>
      </c>
      <c r="K2365" s="14" t="str">
        <f t="shared" si="2"/>
        <v>#DIV/0!</v>
      </c>
      <c r="L2365" s="15" t="str">
        <f t="shared" si="3"/>
        <v>Invalid</v>
      </c>
      <c r="M2365" s="15" t="str">
        <f t="shared" si="4"/>
        <v/>
      </c>
    </row>
    <row r="2366" ht="12.75" customHeight="1">
      <c r="H2366" s="12">
        <v>1000.0</v>
      </c>
      <c r="K2366" s="14" t="str">
        <f t="shared" si="2"/>
        <v>#DIV/0!</v>
      </c>
      <c r="L2366" s="15" t="str">
        <f t="shared" si="3"/>
        <v>Invalid</v>
      </c>
      <c r="M2366" s="15" t="str">
        <f t="shared" si="4"/>
        <v/>
      </c>
    </row>
    <row r="2367" ht="12.75" customHeight="1">
      <c r="H2367" s="12">
        <v>1000.0</v>
      </c>
      <c r="K2367" s="14" t="str">
        <f t="shared" si="2"/>
        <v>#DIV/0!</v>
      </c>
      <c r="L2367" s="15" t="str">
        <f t="shared" si="3"/>
        <v>Invalid</v>
      </c>
      <c r="M2367" s="15" t="str">
        <f t="shared" si="4"/>
        <v/>
      </c>
    </row>
    <row r="2368" ht="12.75" customHeight="1">
      <c r="H2368" s="12">
        <v>1000.0</v>
      </c>
      <c r="K2368" s="14" t="str">
        <f t="shared" si="2"/>
        <v>#DIV/0!</v>
      </c>
      <c r="L2368" s="15" t="str">
        <f t="shared" si="3"/>
        <v>Invalid</v>
      </c>
      <c r="M2368" s="15" t="str">
        <f t="shared" si="4"/>
        <v/>
      </c>
    </row>
    <row r="2369" ht="12.75" customHeight="1">
      <c r="H2369" s="12">
        <v>1000.0</v>
      </c>
      <c r="K2369" s="14" t="str">
        <f t="shared" si="2"/>
        <v>#DIV/0!</v>
      </c>
      <c r="L2369" s="15" t="str">
        <f t="shared" si="3"/>
        <v>Invalid</v>
      </c>
      <c r="M2369" s="15" t="str">
        <f t="shared" si="4"/>
        <v/>
      </c>
    </row>
    <row r="2370" ht="12.75" customHeight="1">
      <c r="H2370" s="12">
        <v>1000.0</v>
      </c>
      <c r="K2370" s="14" t="str">
        <f t="shared" si="2"/>
        <v>#DIV/0!</v>
      </c>
      <c r="L2370" s="15" t="str">
        <f t="shared" si="3"/>
        <v>Invalid</v>
      </c>
      <c r="M2370" s="15" t="str">
        <f t="shared" si="4"/>
        <v/>
      </c>
    </row>
    <row r="2371" ht="12.75" customHeight="1">
      <c r="H2371" s="12">
        <v>1000.0</v>
      </c>
      <c r="K2371" s="14" t="str">
        <f t="shared" si="2"/>
        <v>#DIV/0!</v>
      </c>
      <c r="L2371" s="15" t="str">
        <f t="shared" si="3"/>
        <v>Invalid</v>
      </c>
      <c r="M2371" s="15" t="str">
        <f t="shared" si="4"/>
        <v/>
      </c>
    </row>
    <row r="2372" ht="12.75" customHeight="1">
      <c r="H2372" s="12">
        <v>1000.0</v>
      </c>
      <c r="K2372" s="14" t="str">
        <f t="shared" si="2"/>
        <v>#DIV/0!</v>
      </c>
      <c r="L2372" s="15" t="str">
        <f t="shared" si="3"/>
        <v>Invalid</v>
      </c>
      <c r="M2372" s="15" t="str">
        <f t="shared" si="4"/>
        <v/>
      </c>
    </row>
    <row r="2373" ht="12.75" customHeight="1">
      <c r="H2373" s="12">
        <v>1000.0</v>
      </c>
      <c r="K2373" s="14" t="str">
        <f t="shared" si="2"/>
        <v>#DIV/0!</v>
      </c>
      <c r="L2373" s="15" t="str">
        <f t="shared" si="3"/>
        <v>Invalid</v>
      </c>
      <c r="M2373" s="15" t="str">
        <f t="shared" si="4"/>
        <v/>
      </c>
    </row>
    <row r="2374" ht="12.75" customHeight="1">
      <c r="H2374" s="12">
        <v>1000.0</v>
      </c>
      <c r="K2374" s="14" t="str">
        <f t="shared" si="2"/>
        <v>#DIV/0!</v>
      </c>
      <c r="L2374" s="15" t="str">
        <f t="shared" si="3"/>
        <v>Invalid</v>
      </c>
      <c r="M2374" s="15" t="str">
        <f t="shared" si="4"/>
        <v/>
      </c>
    </row>
    <row r="2375" ht="12.75" customHeight="1">
      <c r="H2375" s="12">
        <v>1000.0</v>
      </c>
      <c r="K2375" s="14" t="str">
        <f t="shared" si="2"/>
        <v>#DIV/0!</v>
      </c>
      <c r="L2375" s="15" t="str">
        <f t="shared" si="3"/>
        <v>Invalid</v>
      </c>
      <c r="M2375" s="15" t="str">
        <f t="shared" si="4"/>
        <v/>
      </c>
    </row>
    <row r="2376" ht="12.75" customHeight="1">
      <c r="H2376" s="12">
        <v>1000.0</v>
      </c>
      <c r="K2376" s="14" t="str">
        <f t="shared" si="2"/>
        <v>#DIV/0!</v>
      </c>
      <c r="L2376" s="15" t="str">
        <f t="shared" si="3"/>
        <v>Invalid</v>
      </c>
      <c r="M2376" s="15" t="str">
        <f t="shared" si="4"/>
        <v/>
      </c>
    </row>
    <row r="2377" ht="12.75" customHeight="1">
      <c r="H2377" s="12">
        <v>1000.0</v>
      </c>
      <c r="K2377" s="14" t="str">
        <f t="shared" si="2"/>
        <v>#DIV/0!</v>
      </c>
      <c r="L2377" s="15" t="str">
        <f t="shared" si="3"/>
        <v>Invalid</v>
      </c>
      <c r="M2377" s="15" t="str">
        <f t="shared" si="4"/>
        <v/>
      </c>
    </row>
    <row r="2378" ht="12.75" customHeight="1">
      <c r="H2378" s="12">
        <v>1000.0</v>
      </c>
      <c r="K2378" s="14" t="str">
        <f t="shared" si="2"/>
        <v>#DIV/0!</v>
      </c>
      <c r="L2378" s="15" t="str">
        <f t="shared" si="3"/>
        <v>Invalid</v>
      </c>
      <c r="M2378" s="15" t="str">
        <f t="shared" si="4"/>
        <v/>
      </c>
    </row>
    <row r="2379" ht="12.75" customHeight="1">
      <c r="H2379" s="12">
        <v>1000.0</v>
      </c>
      <c r="K2379" s="14" t="str">
        <f t="shared" si="2"/>
        <v>#DIV/0!</v>
      </c>
      <c r="L2379" s="15" t="str">
        <f t="shared" si="3"/>
        <v>Invalid</v>
      </c>
      <c r="M2379" s="15" t="str">
        <f t="shared" si="4"/>
        <v/>
      </c>
    </row>
    <row r="2380" ht="12.75" customHeight="1">
      <c r="H2380" s="12">
        <v>1000.0</v>
      </c>
      <c r="K2380" s="14" t="str">
        <f t="shared" si="2"/>
        <v>#DIV/0!</v>
      </c>
      <c r="L2380" s="15" t="str">
        <f t="shared" si="3"/>
        <v>Invalid</v>
      </c>
      <c r="M2380" s="15" t="str">
        <f t="shared" si="4"/>
        <v/>
      </c>
    </row>
    <row r="2381" ht="12.75" customHeight="1">
      <c r="H2381" s="12">
        <v>1000.0</v>
      </c>
      <c r="K2381" s="14" t="str">
        <f t="shared" si="2"/>
        <v>#DIV/0!</v>
      </c>
      <c r="L2381" s="15" t="str">
        <f t="shared" si="3"/>
        <v>Invalid</v>
      </c>
      <c r="M2381" s="15" t="str">
        <f t="shared" si="4"/>
        <v/>
      </c>
    </row>
    <row r="2382" ht="12.75" customHeight="1">
      <c r="H2382" s="12">
        <v>1000.0</v>
      </c>
      <c r="K2382" s="14" t="str">
        <f t="shared" si="2"/>
        <v>#DIV/0!</v>
      </c>
      <c r="L2382" s="15" t="str">
        <f t="shared" si="3"/>
        <v>Invalid</v>
      </c>
      <c r="M2382" s="15" t="str">
        <f t="shared" si="4"/>
        <v/>
      </c>
    </row>
    <row r="2383" ht="12.75" customHeight="1">
      <c r="H2383" s="12">
        <v>1000.0</v>
      </c>
      <c r="K2383" s="14" t="str">
        <f t="shared" si="2"/>
        <v>#DIV/0!</v>
      </c>
      <c r="L2383" s="15" t="str">
        <f t="shared" si="3"/>
        <v>Invalid</v>
      </c>
      <c r="M2383" s="15" t="str">
        <f t="shared" si="4"/>
        <v/>
      </c>
    </row>
    <row r="2384" ht="12.75" customHeight="1">
      <c r="H2384" s="12">
        <v>1000.0</v>
      </c>
      <c r="K2384" s="14" t="str">
        <f t="shared" si="2"/>
        <v>#DIV/0!</v>
      </c>
      <c r="L2384" s="15" t="str">
        <f t="shared" si="3"/>
        <v>Invalid</v>
      </c>
      <c r="M2384" s="15" t="str">
        <f t="shared" si="4"/>
        <v/>
      </c>
    </row>
    <row r="2385" ht="12.75" customHeight="1">
      <c r="H2385" s="12">
        <v>1000.0</v>
      </c>
      <c r="K2385" s="14" t="str">
        <f t="shared" si="2"/>
        <v>#DIV/0!</v>
      </c>
      <c r="L2385" s="15" t="str">
        <f t="shared" si="3"/>
        <v>Invalid</v>
      </c>
      <c r="M2385" s="15" t="str">
        <f t="shared" si="4"/>
        <v/>
      </c>
    </row>
    <row r="2386" ht="12.75" customHeight="1">
      <c r="H2386" s="12">
        <v>1000.0</v>
      </c>
      <c r="K2386" s="14" t="str">
        <f t="shared" si="2"/>
        <v>#DIV/0!</v>
      </c>
      <c r="L2386" s="15" t="str">
        <f t="shared" si="3"/>
        <v>Invalid</v>
      </c>
      <c r="M2386" s="15" t="str">
        <f t="shared" si="4"/>
        <v/>
      </c>
    </row>
    <row r="2387" ht="12.75" customHeight="1">
      <c r="H2387" s="12">
        <v>1000.0</v>
      </c>
      <c r="K2387" s="14" t="str">
        <f t="shared" si="2"/>
        <v>#DIV/0!</v>
      </c>
      <c r="L2387" s="15" t="str">
        <f t="shared" si="3"/>
        <v>Invalid</v>
      </c>
      <c r="M2387" s="15" t="str">
        <f t="shared" si="4"/>
        <v/>
      </c>
    </row>
    <row r="2388" ht="12.75" customHeight="1">
      <c r="H2388" s="12">
        <v>1000.0</v>
      </c>
      <c r="K2388" s="14" t="str">
        <f t="shared" si="2"/>
        <v>#DIV/0!</v>
      </c>
      <c r="L2388" s="15" t="str">
        <f t="shared" si="3"/>
        <v>Invalid</v>
      </c>
      <c r="M2388" s="15" t="str">
        <f t="shared" si="4"/>
        <v/>
      </c>
    </row>
    <row r="2389" ht="12.75" customHeight="1">
      <c r="H2389" s="12">
        <v>1000.0</v>
      </c>
      <c r="K2389" s="14" t="str">
        <f t="shared" si="2"/>
        <v>#DIV/0!</v>
      </c>
      <c r="L2389" s="15" t="str">
        <f t="shared" si="3"/>
        <v>Invalid</v>
      </c>
      <c r="M2389" s="15" t="str">
        <f t="shared" si="4"/>
        <v/>
      </c>
    </row>
    <row r="2390" ht="12.75" customHeight="1">
      <c r="H2390" s="12">
        <v>1000.0</v>
      </c>
      <c r="K2390" s="14" t="str">
        <f t="shared" si="2"/>
        <v>#DIV/0!</v>
      </c>
      <c r="L2390" s="15" t="str">
        <f t="shared" si="3"/>
        <v>Invalid</v>
      </c>
      <c r="M2390" s="15" t="str">
        <f t="shared" si="4"/>
        <v/>
      </c>
    </row>
    <row r="2391" ht="12.75" customHeight="1">
      <c r="H2391" s="12">
        <v>1000.0</v>
      </c>
      <c r="K2391" s="14" t="str">
        <f t="shared" si="2"/>
        <v>#DIV/0!</v>
      </c>
      <c r="L2391" s="15" t="str">
        <f t="shared" si="3"/>
        <v>Invalid</v>
      </c>
      <c r="M2391" s="15" t="str">
        <f t="shared" si="4"/>
        <v/>
      </c>
    </row>
    <row r="2392" ht="12.75" customHeight="1">
      <c r="H2392" s="12">
        <v>1000.0</v>
      </c>
      <c r="K2392" s="14" t="str">
        <f t="shared" si="2"/>
        <v>#DIV/0!</v>
      </c>
      <c r="L2392" s="15" t="str">
        <f t="shared" si="3"/>
        <v>Invalid</v>
      </c>
      <c r="M2392" s="15" t="str">
        <f t="shared" si="4"/>
        <v/>
      </c>
    </row>
    <row r="2393" ht="12.75" customHeight="1">
      <c r="H2393" s="12">
        <v>1000.0</v>
      </c>
      <c r="K2393" s="14" t="str">
        <f t="shared" si="2"/>
        <v>#DIV/0!</v>
      </c>
      <c r="L2393" s="15" t="str">
        <f t="shared" si="3"/>
        <v>Invalid</v>
      </c>
      <c r="M2393" s="15" t="str">
        <f t="shared" si="4"/>
        <v/>
      </c>
    </row>
    <row r="2394" ht="12.75" customHeight="1">
      <c r="H2394" s="12">
        <v>1000.0</v>
      </c>
      <c r="K2394" s="14" t="str">
        <f t="shared" si="2"/>
        <v>#DIV/0!</v>
      </c>
      <c r="L2394" s="15" t="str">
        <f t="shared" si="3"/>
        <v>Invalid</v>
      </c>
      <c r="M2394" s="15" t="str">
        <f t="shared" si="4"/>
        <v/>
      </c>
    </row>
    <row r="2395" ht="12.75" customHeight="1">
      <c r="H2395" s="12">
        <v>1000.0</v>
      </c>
      <c r="K2395" s="14" t="str">
        <f t="shared" si="2"/>
        <v>#DIV/0!</v>
      </c>
      <c r="L2395" s="15" t="str">
        <f t="shared" si="3"/>
        <v>Invalid</v>
      </c>
      <c r="M2395" s="15" t="str">
        <f t="shared" si="4"/>
        <v/>
      </c>
    </row>
    <row r="2396" ht="12.75" customHeight="1">
      <c r="H2396" s="12">
        <v>1000.0</v>
      </c>
      <c r="K2396" s="14" t="str">
        <f t="shared" si="2"/>
        <v>#DIV/0!</v>
      </c>
      <c r="L2396" s="15" t="str">
        <f t="shared" si="3"/>
        <v>Invalid</v>
      </c>
      <c r="M2396" s="15" t="str">
        <f t="shared" si="4"/>
        <v/>
      </c>
    </row>
    <row r="2397" ht="12.75" customHeight="1">
      <c r="H2397" s="12">
        <v>1000.0</v>
      </c>
      <c r="K2397" s="14" t="str">
        <f t="shared" si="2"/>
        <v>#DIV/0!</v>
      </c>
      <c r="L2397" s="15" t="str">
        <f t="shared" si="3"/>
        <v>Invalid</v>
      </c>
      <c r="M2397" s="15" t="str">
        <f t="shared" si="4"/>
        <v/>
      </c>
    </row>
    <row r="2398" ht="12.75" customHeight="1">
      <c r="H2398" s="12">
        <v>1000.0</v>
      </c>
      <c r="K2398" s="14" t="str">
        <f t="shared" si="2"/>
        <v>#DIV/0!</v>
      </c>
      <c r="L2398" s="15" t="str">
        <f t="shared" si="3"/>
        <v>Invalid</v>
      </c>
      <c r="M2398" s="15" t="str">
        <f t="shared" si="4"/>
        <v/>
      </c>
    </row>
    <row r="2399" ht="12.75" customHeight="1">
      <c r="H2399" s="12">
        <v>1000.0</v>
      </c>
      <c r="K2399" s="14" t="str">
        <f t="shared" si="2"/>
        <v>#DIV/0!</v>
      </c>
      <c r="L2399" s="15" t="str">
        <f t="shared" si="3"/>
        <v>Invalid</v>
      </c>
      <c r="M2399" s="15" t="str">
        <f t="shared" si="4"/>
        <v/>
      </c>
    </row>
    <row r="2400" ht="12.75" customHeight="1">
      <c r="H2400" s="12">
        <v>1000.0</v>
      </c>
      <c r="K2400" s="14" t="str">
        <f t="shared" si="2"/>
        <v>#DIV/0!</v>
      </c>
      <c r="L2400" s="15" t="str">
        <f t="shared" si="3"/>
        <v>Invalid</v>
      </c>
      <c r="M2400" s="15" t="str">
        <f t="shared" si="4"/>
        <v/>
      </c>
    </row>
    <row r="2401" ht="12.75" customHeight="1">
      <c r="H2401" s="12">
        <v>1000.0</v>
      </c>
      <c r="K2401" s="14" t="str">
        <f t="shared" si="2"/>
        <v>#DIV/0!</v>
      </c>
      <c r="L2401" s="15" t="str">
        <f t="shared" si="3"/>
        <v>Invalid</v>
      </c>
      <c r="M2401" s="15" t="str">
        <f t="shared" si="4"/>
        <v/>
      </c>
    </row>
    <row r="2402" ht="12.75" customHeight="1">
      <c r="H2402" s="12">
        <v>1000.0</v>
      </c>
      <c r="K2402" s="14" t="str">
        <f t="shared" si="2"/>
        <v>#DIV/0!</v>
      </c>
      <c r="L2402" s="15" t="str">
        <f t="shared" si="3"/>
        <v>Invalid</v>
      </c>
      <c r="M2402" s="15" t="str">
        <f t="shared" si="4"/>
        <v/>
      </c>
    </row>
    <row r="2403" ht="12.75" customHeight="1">
      <c r="H2403" s="12">
        <v>1000.0</v>
      </c>
      <c r="K2403" s="14" t="str">
        <f t="shared" si="2"/>
        <v>#DIV/0!</v>
      </c>
      <c r="L2403" s="15" t="str">
        <f t="shared" si="3"/>
        <v>Invalid</v>
      </c>
      <c r="M2403" s="15" t="str">
        <f t="shared" si="4"/>
        <v/>
      </c>
    </row>
    <row r="2404" ht="12.75" customHeight="1">
      <c r="H2404" s="12">
        <v>1000.0</v>
      </c>
      <c r="K2404" s="14" t="str">
        <f t="shared" si="2"/>
        <v>#DIV/0!</v>
      </c>
      <c r="L2404" s="15" t="str">
        <f t="shared" si="3"/>
        <v>Invalid</v>
      </c>
      <c r="M2404" s="15" t="str">
        <f t="shared" si="4"/>
        <v/>
      </c>
    </row>
    <row r="2405" ht="12.75" customHeight="1">
      <c r="H2405" s="12">
        <v>1000.0</v>
      </c>
      <c r="K2405" s="14" t="str">
        <f t="shared" si="2"/>
        <v>#DIV/0!</v>
      </c>
      <c r="L2405" s="15" t="str">
        <f t="shared" si="3"/>
        <v>Invalid</v>
      </c>
      <c r="M2405" s="15" t="str">
        <f t="shared" si="4"/>
        <v/>
      </c>
    </row>
    <row r="2406" ht="12.75" customHeight="1">
      <c r="H2406" s="12">
        <v>1000.0</v>
      </c>
      <c r="K2406" s="14" t="str">
        <f t="shared" si="2"/>
        <v>#DIV/0!</v>
      </c>
      <c r="L2406" s="15" t="str">
        <f t="shared" si="3"/>
        <v>Invalid</v>
      </c>
      <c r="M2406" s="15" t="str">
        <f t="shared" si="4"/>
        <v/>
      </c>
    </row>
    <row r="2407" ht="12.75" customHeight="1">
      <c r="H2407" s="12">
        <v>1000.0</v>
      </c>
      <c r="K2407" s="14" t="str">
        <f t="shared" si="2"/>
        <v>#DIV/0!</v>
      </c>
      <c r="L2407" s="15" t="str">
        <f t="shared" si="3"/>
        <v>Invalid</v>
      </c>
      <c r="M2407" s="15" t="str">
        <f t="shared" si="4"/>
        <v/>
      </c>
    </row>
    <row r="2408" ht="12.75" customHeight="1">
      <c r="H2408" s="12">
        <v>1000.0</v>
      </c>
      <c r="K2408" s="14" t="str">
        <f t="shared" si="2"/>
        <v>#DIV/0!</v>
      </c>
      <c r="L2408" s="15" t="str">
        <f t="shared" si="3"/>
        <v>Invalid</v>
      </c>
      <c r="M2408" s="15" t="str">
        <f t="shared" si="4"/>
        <v/>
      </c>
    </row>
    <row r="2409" ht="12.75" customHeight="1">
      <c r="H2409" s="12">
        <v>1000.0</v>
      </c>
      <c r="K2409" s="14" t="str">
        <f t="shared" si="2"/>
        <v>#DIV/0!</v>
      </c>
      <c r="L2409" s="15" t="str">
        <f t="shared" si="3"/>
        <v>Invalid</v>
      </c>
      <c r="M2409" s="15" t="str">
        <f t="shared" si="4"/>
        <v/>
      </c>
    </row>
    <row r="2410" ht="12.75" customHeight="1">
      <c r="H2410" s="12">
        <v>1000.0</v>
      </c>
      <c r="K2410" s="14" t="str">
        <f t="shared" si="2"/>
        <v>#DIV/0!</v>
      </c>
      <c r="L2410" s="15" t="str">
        <f t="shared" si="3"/>
        <v>Invalid</v>
      </c>
      <c r="M2410" s="15" t="str">
        <f t="shared" si="4"/>
        <v/>
      </c>
    </row>
    <row r="2411" ht="12.75" customHeight="1">
      <c r="H2411" s="12">
        <v>1000.0</v>
      </c>
      <c r="K2411" s="14" t="str">
        <f t="shared" si="2"/>
        <v>#DIV/0!</v>
      </c>
      <c r="L2411" s="15" t="str">
        <f t="shared" si="3"/>
        <v>Invalid</v>
      </c>
      <c r="M2411" s="15" t="str">
        <f t="shared" si="4"/>
        <v/>
      </c>
    </row>
    <row r="2412" ht="12.75" customHeight="1">
      <c r="H2412" s="12">
        <v>1000.0</v>
      </c>
      <c r="K2412" s="14" t="str">
        <f t="shared" si="2"/>
        <v>#DIV/0!</v>
      </c>
      <c r="L2412" s="15" t="str">
        <f t="shared" si="3"/>
        <v>Invalid</v>
      </c>
      <c r="M2412" s="15" t="str">
        <f t="shared" si="4"/>
        <v/>
      </c>
    </row>
    <row r="2413" ht="12.75" customHeight="1">
      <c r="H2413" s="12">
        <v>1000.0</v>
      </c>
      <c r="K2413" s="14" t="str">
        <f t="shared" si="2"/>
        <v>#DIV/0!</v>
      </c>
      <c r="L2413" s="15" t="str">
        <f t="shared" si="3"/>
        <v>Invalid</v>
      </c>
      <c r="M2413" s="15" t="str">
        <f t="shared" si="4"/>
        <v/>
      </c>
    </row>
    <row r="2414" ht="12.75" customHeight="1">
      <c r="H2414" s="12">
        <v>1000.0</v>
      </c>
      <c r="K2414" s="14" t="str">
        <f t="shared" si="2"/>
        <v>#DIV/0!</v>
      </c>
      <c r="L2414" s="15" t="str">
        <f t="shared" si="3"/>
        <v>Invalid</v>
      </c>
      <c r="M2414" s="15" t="str">
        <f t="shared" si="4"/>
        <v/>
      </c>
    </row>
    <row r="2415" ht="12.75" customHeight="1">
      <c r="H2415" s="12">
        <v>1000.0</v>
      </c>
      <c r="K2415" s="14" t="str">
        <f t="shared" si="2"/>
        <v>#DIV/0!</v>
      </c>
      <c r="L2415" s="15" t="str">
        <f t="shared" si="3"/>
        <v>Invalid</v>
      </c>
      <c r="M2415" s="15" t="str">
        <f t="shared" si="4"/>
        <v/>
      </c>
    </row>
    <row r="2416" ht="12.75" customHeight="1">
      <c r="H2416" s="12">
        <v>1000.0</v>
      </c>
      <c r="K2416" s="14" t="str">
        <f t="shared" si="2"/>
        <v>#DIV/0!</v>
      </c>
      <c r="L2416" s="15" t="str">
        <f t="shared" si="3"/>
        <v>Invalid</v>
      </c>
      <c r="M2416" s="15" t="str">
        <f t="shared" si="4"/>
        <v/>
      </c>
    </row>
    <row r="2417" ht="12.75" customHeight="1">
      <c r="H2417" s="12">
        <v>1000.0</v>
      </c>
      <c r="K2417" s="14" t="str">
        <f t="shared" si="2"/>
        <v>#DIV/0!</v>
      </c>
      <c r="L2417" s="15" t="str">
        <f t="shared" si="3"/>
        <v>Invalid</v>
      </c>
      <c r="M2417" s="15" t="str">
        <f t="shared" si="4"/>
        <v/>
      </c>
    </row>
    <row r="2418" ht="12.75" customHeight="1">
      <c r="H2418" s="12">
        <v>1000.0</v>
      </c>
      <c r="K2418" s="14" t="str">
        <f t="shared" si="2"/>
        <v>#DIV/0!</v>
      </c>
      <c r="L2418" s="15" t="str">
        <f t="shared" si="3"/>
        <v>Invalid</v>
      </c>
      <c r="M2418" s="15" t="str">
        <f t="shared" si="4"/>
        <v/>
      </c>
    </row>
    <row r="2419" ht="12.75" customHeight="1">
      <c r="H2419" s="12">
        <v>1000.0</v>
      </c>
      <c r="K2419" s="14" t="str">
        <f t="shared" si="2"/>
        <v>#DIV/0!</v>
      </c>
      <c r="L2419" s="15" t="str">
        <f t="shared" si="3"/>
        <v>Invalid</v>
      </c>
      <c r="M2419" s="15" t="str">
        <f t="shared" si="4"/>
        <v/>
      </c>
    </row>
    <row r="2420" ht="12.75" customHeight="1">
      <c r="H2420" s="12">
        <v>1000.0</v>
      </c>
      <c r="K2420" s="14" t="str">
        <f t="shared" si="2"/>
        <v>#DIV/0!</v>
      </c>
      <c r="L2420" s="15" t="str">
        <f t="shared" si="3"/>
        <v>Invalid</v>
      </c>
      <c r="M2420" s="15" t="str">
        <f t="shared" si="4"/>
        <v/>
      </c>
    </row>
    <row r="2421" ht="12.75" customHeight="1">
      <c r="H2421" s="12">
        <v>1000.0</v>
      </c>
      <c r="K2421" s="14" t="str">
        <f t="shared" si="2"/>
        <v>#DIV/0!</v>
      </c>
      <c r="L2421" s="15" t="str">
        <f t="shared" si="3"/>
        <v>Invalid</v>
      </c>
      <c r="M2421" s="15" t="str">
        <f t="shared" si="4"/>
        <v/>
      </c>
    </row>
    <row r="2422" ht="12.75" customHeight="1">
      <c r="H2422" s="12">
        <v>1000.0</v>
      </c>
      <c r="K2422" s="14" t="str">
        <f t="shared" si="2"/>
        <v>#DIV/0!</v>
      </c>
      <c r="L2422" s="15" t="str">
        <f t="shared" si="3"/>
        <v>Invalid</v>
      </c>
      <c r="M2422" s="15" t="str">
        <f t="shared" si="4"/>
        <v/>
      </c>
    </row>
    <row r="2423" ht="12.75" customHeight="1">
      <c r="H2423" s="12">
        <v>1000.0</v>
      </c>
      <c r="K2423" s="14" t="str">
        <f t="shared" si="2"/>
        <v>#DIV/0!</v>
      </c>
      <c r="L2423" s="15" t="str">
        <f t="shared" si="3"/>
        <v>Invalid</v>
      </c>
      <c r="M2423" s="15" t="str">
        <f t="shared" si="4"/>
        <v/>
      </c>
    </row>
    <row r="2424" ht="12.75" customHeight="1">
      <c r="H2424" s="12">
        <v>1000.0</v>
      </c>
      <c r="K2424" s="14" t="str">
        <f t="shared" si="2"/>
        <v>#DIV/0!</v>
      </c>
      <c r="L2424" s="15" t="str">
        <f t="shared" si="3"/>
        <v>Invalid</v>
      </c>
      <c r="M2424" s="15" t="str">
        <f t="shared" si="4"/>
        <v/>
      </c>
    </row>
    <row r="2425" ht="12.75" customHeight="1">
      <c r="H2425" s="12">
        <v>1000.0</v>
      </c>
      <c r="K2425" s="14" t="str">
        <f t="shared" si="2"/>
        <v>#DIV/0!</v>
      </c>
      <c r="L2425" s="15" t="str">
        <f t="shared" si="3"/>
        <v>Invalid</v>
      </c>
      <c r="M2425" s="15" t="str">
        <f t="shared" si="4"/>
        <v/>
      </c>
    </row>
    <row r="2426" ht="12.75" customHeight="1">
      <c r="H2426" s="12">
        <v>1000.0</v>
      </c>
      <c r="K2426" s="14" t="str">
        <f t="shared" si="2"/>
        <v>#DIV/0!</v>
      </c>
      <c r="L2426" s="15" t="str">
        <f t="shared" si="3"/>
        <v>Invalid</v>
      </c>
      <c r="M2426" s="15" t="str">
        <f t="shared" si="4"/>
        <v/>
      </c>
    </row>
    <row r="2427" ht="12.75" customHeight="1">
      <c r="H2427" s="12">
        <v>1000.0</v>
      </c>
      <c r="K2427" s="14" t="str">
        <f t="shared" si="2"/>
        <v>#DIV/0!</v>
      </c>
      <c r="L2427" s="15" t="str">
        <f t="shared" si="3"/>
        <v>Invalid</v>
      </c>
      <c r="M2427" s="15" t="str">
        <f t="shared" si="4"/>
        <v/>
      </c>
    </row>
    <row r="2428" ht="12.75" customHeight="1">
      <c r="H2428" s="12">
        <v>1000.0</v>
      </c>
      <c r="K2428" s="14" t="str">
        <f t="shared" si="2"/>
        <v>#DIV/0!</v>
      </c>
      <c r="L2428" s="15" t="str">
        <f t="shared" si="3"/>
        <v>Invalid</v>
      </c>
      <c r="M2428" s="15" t="str">
        <f t="shared" si="4"/>
        <v/>
      </c>
    </row>
    <row r="2429" ht="12.75" customHeight="1">
      <c r="H2429" s="12">
        <v>1000.0</v>
      </c>
      <c r="K2429" s="14" t="str">
        <f t="shared" si="2"/>
        <v>#DIV/0!</v>
      </c>
      <c r="L2429" s="15" t="str">
        <f t="shared" si="3"/>
        <v>Invalid</v>
      </c>
      <c r="M2429" s="15" t="str">
        <f t="shared" si="4"/>
        <v/>
      </c>
    </row>
    <row r="2430" ht="12.75" customHeight="1">
      <c r="H2430" s="12">
        <v>1000.0</v>
      </c>
      <c r="K2430" s="14" t="str">
        <f t="shared" si="2"/>
        <v>#DIV/0!</v>
      </c>
      <c r="L2430" s="15" t="str">
        <f t="shared" si="3"/>
        <v>Invalid</v>
      </c>
      <c r="M2430" s="15" t="str">
        <f t="shared" si="4"/>
        <v/>
      </c>
    </row>
    <row r="2431" ht="12.75" customHeight="1">
      <c r="H2431" s="12">
        <v>1000.0</v>
      </c>
      <c r="K2431" s="14" t="str">
        <f t="shared" si="2"/>
        <v>#DIV/0!</v>
      </c>
      <c r="L2431" s="15" t="str">
        <f t="shared" si="3"/>
        <v>Invalid</v>
      </c>
      <c r="M2431" s="15" t="str">
        <f t="shared" si="4"/>
        <v/>
      </c>
    </row>
    <row r="2432" ht="12.75" customHeight="1">
      <c r="H2432" s="12">
        <v>1000.0</v>
      </c>
      <c r="K2432" s="14" t="str">
        <f t="shared" si="2"/>
        <v>#DIV/0!</v>
      </c>
      <c r="L2432" s="15" t="str">
        <f t="shared" si="3"/>
        <v>Invalid</v>
      </c>
      <c r="M2432" s="15" t="str">
        <f t="shared" si="4"/>
        <v/>
      </c>
    </row>
    <row r="2433" ht="12.75" customHeight="1">
      <c r="H2433" s="12">
        <v>1000.0</v>
      </c>
      <c r="K2433" s="14" t="str">
        <f t="shared" si="2"/>
        <v>#DIV/0!</v>
      </c>
      <c r="L2433" s="15" t="str">
        <f t="shared" si="3"/>
        <v>Invalid</v>
      </c>
      <c r="M2433" s="15" t="str">
        <f t="shared" si="4"/>
        <v/>
      </c>
    </row>
    <row r="2434" ht="12.75" customHeight="1">
      <c r="H2434" s="12">
        <v>1000.0</v>
      </c>
      <c r="K2434" s="14" t="str">
        <f t="shared" si="2"/>
        <v>#DIV/0!</v>
      </c>
      <c r="L2434" s="15" t="str">
        <f t="shared" si="3"/>
        <v>Invalid</v>
      </c>
      <c r="M2434" s="15" t="str">
        <f t="shared" si="4"/>
        <v/>
      </c>
    </row>
    <row r="2435" ht="12.75" customHeight="1">
      <c r="H2435" s="12">
        <v>1000.0</v>
      </c>
      <c r="K2435" s="14" t="str">
        <f t="shared" si="2"/>
        <v>#DIV/0!</v>
      </c>
      <c r="L2435" s="15" t="str">
        <f t="shared" si="3"/>
        <v>Invalid</v>
      </c>
      <c r="M2435" s="15" t="str">
        <f t="shared" si="4"/>
        <v/>
      </c>
    </row>
    <row r="2436" ht="12.75" customHeight="1">
      <c r="H2436" s="12">
        <v>1000.0</v>
      </c>
      <c r="K2436" s="14" t="str">
        <f t="shared" si="2"/>
        <v>#DIV/0!</v>
      </c>
      <c r="L2436" s="15" t="str">
        <f t="shared" si="3"/>
        <v>Invalid</v>
      </c>
      <c r="M2436" s="15" t="str">
        <f t="shared" si="4"/>
        <v/>
      </c>
    </row>
    <row r="2437" ht="12.75" customHeight="1">
      <c r="H2437" s="12">
        <v>1000.0</v>
      </c>
      <c r="K2437" s="14" t="str">
        <f t="shared" si="2"/>
        <v>#DIV/0!</v>
      </c>
      <c r="L2437" s="15" t="str">
        <f t="shared" si="3"/>
        <v>Invalid</v>
      </c>
      <c r="M2437" s="15" t="str">
        <f t="shared" si="4"/>
        <v/>
      </c>
    </row>
    <row r="2438" ht="12.75" customHeight="1">
      <c r="H2438" s="12">
        <v>1000.0</v>
      </c>
      <c r="K2438" s="14" t="str">
        <f t="shared" si="2"/>
        <v>#DIV/0!</v>
      </c>
      <c r="L2438" s="15" t="str">
        <f t="shared" si="3"/>
        <v>Invalid</v>
      </c>
      <c r="M2438" s="15" t="str">
        <f t="shared" si="4"/>
        <v/>
      </c>
    </row>
    <row r="2439" ht="12.75" customHeight="1">
      <c r="H2439" s="12">
        <v>1000.0</v>
      </c>
      <c r="K2439" s="14" t="str">
        <f t="shared" si="2"/>
        <v>#DIV/0!</v>
      </c>
      <c r="L2439" s="15" t="str">
        <f t="shared" si="3"/>
        <v>Invalid</v>
      </c>
      <c r="M2439" s="15" t="str">
        <f t="shared" si="4"/>
        <v/>
      </c>
    </row>
    <row r="2440" ht="12.75" customHeight="1">
      <c r="H2440" s="12">
        <v>1000.0</v>
      </c>
      <c r="K2440" s="14" t="str">
        <f t="shared" si="2"/>
        <v>#DIV/0!</v>
      </c>
      <c r="L2440" s="15" t="str">
        <f t="shared" si="3"/>
        <v>Invalid</v>
      </c>
      <c r="M2440" s="15" t="str">
        <f t="shared" si="4"/>
        <v/>
      </c>
    </row>
    <row r="2441" ht="12.75" customHeight="1">
      <c r="H2441" s="12">
        <v>1000.0</v>
      </c>
      <c r="K2441" s="14" t="str">
        <f t="shared" si="2"/>
        <v>#DIV/0!</v>
      </c>
      <c r="L2441" s="15" t="str">
        <f t="shared" si="3"/>
        <v>Invalid</v>
      </c>
      <c r="M2441" s="15" t="str">
        <f t="shared" si="4"/>
        <v/>
      </c>
    </row>
    <row r="2442" ht="12.75" customHeight="1">
      <c r="H2442" s="12">
        <v>1000.0</v>
      </c>
      <c r="K2442" s="14" t="str">
        <f t="shared" si="2"/>
        <v>#DIV/0!</v>
      </c>
      <c r="L2442" s="15" t="str">
        <f t="shared" si="3"/>
        <v>Invalid</v>
      </c>
      <c r="M2442" s="15" t="str">
        <f t="shared" si="4"/>
        <v/>
      </c>
    </row>
    <row r="2443" ht="12.75" customHeight="1">
      <c r="H2443" s="12">
        <v>1000.0</v>
      </c>
      <c r="K2443" s="14" t="str">
        <f t="shared" si="2"/>
        <v>#DIV/0!</v>
      </c>
      <c r="L2443" s="15" t="str">
        <f t="shared" si="3"/>
        <v>Invalid</v>
      </c>
      <c r="M2443" s="15" t="str">
        <f t="shared" si="4"/>
        <v/>
      </c>
    </row>
    <row r="2444" ht="12.75" customHeight="1">
      <c r="H2444" s="12">
        <v>1000.0</v>
      </c>
      <c r="K2444" s="14" t="str">
        <f t="shared" si="2"/>
        <v>#DIV/0!</v>
      </c>
      <c r="L2444" s="15" t="str">
        <f t="shared" si="3"/>
        <v>Invalid</v>
      </c>
      <c r="M2444" s="15" t="str">
        <f t="shared" si="4"/>
        <v/>
      </c>
    </row>
    <row r="2445" ht="12.75" customHeight="1">
      <c r="H2445" s="12">
        <v>1000.0</v>
      </c>
      <c r="K2445" s="14" t="str">
        <f t="shared" si="2"/>
        <v>#DIV/0!</v>
      </c>
      <c r="L2445" s="15" t="str">
        <f t="shared" si="3"/>
        <v>Invalid</v>
      </c>
      <c r="M2445" s="15" t="str">
        <f t="shared" si="4"/>
        <v/>
      </c>
    </row>
    <row r="2446" ht="12.75" customHeight="1">
      <c r="H2446" s="12">
        <v>1000.0</v>
      </c>
      <c r="K2446" s="14" t="str">
        <f t="shared" si="2"/>
        <v>#DIV/0!</v>
      </c>
      <c r="L2446" s="15" t="str">
        <f t="shared" si="3"/>
        <v>Invalid</v>
      </c>
      <c r="M2446" s="15" t="str">
        <f t="shared" si="4"/>
        <v/>
      </c>
    </row>
    <row r="2447" ht="12.75" customHeight="1">
      <c r="H2447" s="12">
        <v>1000.0</v>
      </c>
      <c r="K2447" s="14" t="str">
        <f t="shared" si="2"/>
        <v>#DIV/0!</v>
      </c>
      <c r="L2447" s="15" t="str">
        <f t="shared" si="3"/>
        <v>Invalid</v>
      </c>
      <c r="M2447" s="15" t="str">
        <f t="shared" si="4"/>
        <v/>
      </c>
    </row>
    <row r="2448" ht="12.75" customHeight="1">
      <c r="H2448" s="12">
        <v>1000.0</v>
      </c>
      <c r="K2448" s="14" t="str">
        <f t="shared" si="2"/>
        <v>#DIV/0!</v>
      </c>
      <c r="L2448" s="15" t="str">
        <f t="shared" si="3"/>
        <v>Invalid</v>
      </c>
      <c r="M2448" s="15" t="str">
        <f t="shared" si="4"/>
        <v/>
      </c>
    </row>
    <row r="2449" ht="12.75" customHeight="1">
      <c r="H2449" s="12">
        <v>1000.0</v>
      </c>
      <c r="K2449" s="14" t="str">
        <f t="shared" si="2"/>
        <v>#DIV/0!</v>
      </c>
      <c r="L2449" s="15" t="str">
        <f t="shared" si="3"/>
        <v>Invalid</v>
      </c>
      <c r="M2449" s="15" t="str">
        <f t="shared" si="4"/>
        <v/>
      </c>
    </row>
    <row r="2450" ht="12.75" customHeight="1">
      <c r="H2450" s="12">
        <v>1000.0</v>
      </c>
      <c r="K2450" s="14" t="str">
        <f t="shared" si="2"/>
        <v>#DIV/0!</v>
      </c>
      <c r="L2450" s="15" t="str">
        <f t="shared" si="3"/>
        <v>Invalid</v>
      </c>
      <c r="M2450" s="15" t="str">
        <f t="shared" si="4"/>
        <v/>
      </c>
    </row>
    <row r="2451" ht="12.75" customHeight="1">
      <c r="H2451" s="12">
        <v>1000.0</v>
      </c>
      <c r="K2451" s="14" t="str">
        <f t="shared" si="2"/>
        <v>#DIV/0!</v>
      </c>
      <c r="L2451" s="15" t="str">
        <f t="shared" si="3"/>
        <v>Invalid</v>
      </c>
      <c r="M2451" s="15" t="str">
        <f t="shared" si="4"/>
        <v/>
      </c>
    </row>
    <row r="2452" ht="12.75" customHeight="1">
      <c r="H2452" s="12">
        <v>1000.0</v>
      </c>
      <c r="K2452" s="14" t="str">
        <f t="shared" si="2"/>
        <v>#DIV/0!</v>
      </c>
      <c r="L2452" s="15" t="str">
        <f t="shared" si="3"/>
        <v>Invalid</v>
      </c>
      <c r="M2452" s="15" t="str">
        <f t="shared" si="4"/>
        <v/>
      </c>
    </row>
    <row r="2453" ht="12.75" customHeight="1">
      <c r="H2453" s="12">
        <v>1000.0</v>
      </c>
      <c r="K2453" s="14" t="str">
        <f t="shared" si="2"/>
        <v>#DIV/0!</v>
      </c>
      <c r="L2453" s="15" t="str">
        <f t="shared" si="3"/>
        <v>Invalid</v>
      </c>
      <c r="M2453" s="15" t="str">
        <f t="shared" si="4"/>
        <v/>
      </c>
    </row>
    <row r="2454" ht="12.75" customHeight="1">
      <c r="H2454" s="12">
        <v>1000.0</v>
      </c>
      <c r="K2454" s="14" t="str">
        <f t="shared" si="2"/>
        <v>#DIV/0!</v>
      </c>
      <c r="L2454" s="15" t="str">
        <f t="shared" si="3"/>
        <v>Invalid</v>
      </c>
      <c r="M2454" s="15" t="str">
        <f t="shared" si="4"/>
        <v/>
      </c>
    </row>
    <row r="2455" ht="12.75" customHeight="1">
      <c r="H2455" s="12">
        <v>1000.0</v>
      </c>
      <c r="K2455" s="14" t="str">
        <f t="shared" si="2"/>
        <v>#DIV/0!</v>
      </c>
      <c r="L2455" s="15" t="str">
        <f t="shared" si="3"/>
        <v>Invalid</v>
      </c>
      <c r="M2455" s="15" t="str">
        <f t="shared" si="4"/>
        <v/>
      </c>
    </row>
    <row r="2456" ht="12.75" customHeight="1">
      <c r="H2456" s="12">
        <v>1000.0</v>
      </c>
      <c r="K2456" s="14" t="str">
        <f t="shared" si="2"/>
        <v>#DIV/0!</v>
      </c>
      <c r="L2456" s="15" t="str">
        <f t="shared" si="3"/>
        <v>Invalid</v>
      </c>
      <c r="M2456" s="15" t="str">
        <f t="shared" si="4"/>
        <v/>
      </c>
    </row>
    <row r="2457" ht="12.75" customHeight="1">
      <c r="H2457" s="12">
        <v>1000.0</v>
      </c>
      <c r="K2457" s="14" t="str">
        <f t="shared" si="2"/>
        <v>#DIV/0!</v>
      </c>
      <c r="L2457" s="15" t="str">
        <f t="shared" si="3"/>
        <v>Invalid</v>
      </c>
      <c r="M2457" s="15" t="str">
        <f t="shared" si="4"/>
        <v/>
      </c>
    </row>
    <row r="2458" ht="12.75" customHeight="1">
      <c r="H2458" s="12">
        <v>1000.0</v>
      </c>
      <c r="K2458" s="14" t="str">
        <f t="shared" si="2"/>
        <v>#DIV/0!</v>
      </c>
      <c r="L2458" s="15" t="str">
        <f t="shared" si="3"/>
        <v>Invalid</v>
      </c>
      <c r="M2458" s="15" t="str">
        <f t="shared" si="4"/>
        <v/>
      </c>
    </row>
    <row r="2459" ht="12.75" customHeight="1">
      <c r="H2459" s="12">
        <v>1000.0</v>
      </c>
      <c r="K2459" s="14" t="str">
        <f t="shared" si="2"/>
        <v>#DIV/0!</v>
      </c>
      <c r="L2459" s="15" t="str">
        <f t="shared" si="3"/>
        <v>Invalid</v>
      </c>
      <c r="M2459" s="15" t="str">
        <f t="shared" si="4"/>
        <v/>
      </c>
    </row>
    <row r="2460" ht="12.75" customHeight="1">
      <c r="H2460" s="12">
        <v>1000.0</v>
      </c>
      <c r="K2460" s="14" t="str">
        <f t="shared" si="2"/>
        <v>#DIV/0!</v>
      </c>
      <c r="L2460" s="15" t="str">
        <f t="shared" si="3"/>
        <v>Invalid</v>
      </c>
      <c r="M2460" s="15" t="str">
        <f t="shared" si="4"/>
        <v/>
      </c>
    </row>
    <row r="2461" ht="12.75" customHeight="1">
      <c r="H2461" s="12">
        <v>1000.0</v>
      </c>
      <c r="K2461" s="14" t="str">
        <f t="shared" si="2"/>
        <v>#DIV/0!</v>
      </c>
      <c r="L2461" s="15" t="str">
        <f t="shared" si="3"/>
        <v>Invalid</v>
      </c>
      <c r="M2461" s="15" t="str">
        <f t="shared" si="4"/>
        <v/>
      </c>
    </row>
    <row r="2462" ht="12.75" customHeight="1">
      <c r="H2462" s="12">
        <v>1000.0</v>
      </c>
      <c r="K2462" s="14" t="str">
        <f t="shared" si="2"/>
        <v>#DIV/0!</v>
      </c>
      <c r="L2462" s="15" t="str">
        <f t="shared" si="3"/>
        <v>Invalid</v>
      </c>
      <c r="M2462" s="15" t="str">
        <f t="shared" si="4"/>
        <v/>
      </c>
    </row>
    <row r="2463" ht="12.75" customHeight="1">
      <c r="H2463" s="12">
        <v>1000.0</v>
      </c>
      <c r="K2463" s="14" t="str">
        <f t="shared" si="2"/>
        <v>#DIV/0!</v>
      </c>
      <c r="L2463" s="15" t="str">
        <f t="shared" si="3"/>
        <v>Invalid</v>
      </c>
      <c r="M2463" s="15" t="str">
        <f t="shared" si="4"/>
        <v/>
      </c>
    </row>
    <row r="2464" ht="12.75" customHeight="1">
      <c r="H2464" s="12">
        <v>1000.0</v>
      </c>
      <c r="K2464" s="14" t="str">
        <f t="shared" si="2"/>
        <v>#DIV/0!</v>
      </c>
      <c r="L2464" s="15" t="str">
        <f t="shared" si="3"/>
        <v>Invalid</v>
      </c>
      <c r="M2464" s="15" t="str">
        <f t="shared" si="4"/>
        <v/>
      </c>
    </row>
    <row r="2465" ht="12.75" customHeight="1">
      <c r="H2465" s="12">
        <v>1000.0</v>
      </c>
      <c r="K2465" s="14" t="str">
        <f t="shared" si="2"/>
        <v>#DIV/0!</v>
      </c>
      <c r="L2465" s="15" t="str">
        <f t="shared" si="3"/>
        <v>Invalid</v>
      </c>
      <c r="M2465" s="15" t="str">
        <f t="shared" si="4"/>
        <v/>
      </c>
    </row>
    <row r="2466" ht="12.75" customHeight="1">
      <c r="H2466" s="12">
        <v>1000.0</v>
      </c>
      <c r="K2466" s="14" t="str">
        <f t="shared" si="2"/>
        <v>#DIV/0!</v>
      </c>
      <c r="L2466" s="15" t="str">
        <f t="shared" si="3"/>
        <v>Invalid</v>
      </c>
      <c r="M2466" s="15" t="str">
        <f t="shared" si="4"/>
        <v/>
      </c>
    </row>
    <row r="2467" ht="12.75" customHeight="1">
      <c r="H2467" s="12">
        <v>1000.0</v>
      </c>
      <c r="K2467" s="14" t="str">
        <f t="shared" si="2"/>
        <v>#DIV/0!</v>
      </c>
      <c r="L2467" s="15" t="str">
        <f t="shared" si="3"/>
        <v>Invalid</v>
      </c>
      <c r="M2467" s="15" t="str">
        <f t="shared" si="4"/>
        <v/>
      </c>
    </row>
    <row r="2468" ht="12.75" customHeight="1">
      <c r="H2468" s="12">
        <v>1000.0</v>
      </c>
      <c r="K2468" s="14" t="str">
        <f t="shared" si="2"/>
        <v>#DIV/0!</v>
      </c>
      <c r="L2468" s="15" t="str">
        <f t="shared" si="3"/>
        <v>Invalid</v>
      </c>
      <c r="M2468" s="15" t="str">
        <f t="shared" si="4"/>
        <v/>
      </c>
    </row>
    <row r="2469" ht="12.75" customHeight="1">
      <c r="H2469" s="12">
        <v>1000.0</v>
      </c>
      <c r="K2469" s="14" t="str">
        <f t="shared" si="2"/>
        <v>#DIV/0!</v>
      </c>
      <c r="L2469" s="15" t="str">
        <f t="shared" si="3"/>
        <v>Invalid</v>
      </c>
      <c r="M2469" s="15" t="str">
        <f t="shared" si="4"/>
        <v/>
      </c>
    </row>
    <row r="2470" ht="12.75" customHeight="1">
      <c r="H2470" s="12">
        <v>1000.0</v>
      </c>
      <c r="K2470" s="14" t="str">
        <f t="shared" si="2"/>
        <v>#DIV/0!</v>
      </c>
      <c r="L2470" s="15" t="str">
        <f t="shared" si="3"/>
        <v>Invalid</v>
      </c>
      <c r="M2470" s="15" t="str">
        <f t="shared" si="4"/>
        <v/>
      </c>
    </row>
    <row r="2471" ht="12.75" customHeight="1">
      <c r="H2471" s="12">
        <v>1000.0</v>
      </c>
      <c r="K2471" s="14" t="str">
        <f t="shared" si="2"/>
        <v>#DIV/0!</v>
      </c>
      <c r="L2471" s="15" t="str">
        <f t="shared" si="3"/>
        <v>Invalid</v>
      </c>
      <c r="M2471" s="15" t="str">
        <f t="shared" si="4"/>
        <v/>
      </c>
    </row>
    <row r="2472" ht="12.75" customHeight="1">
      <c r="H2472" s="12">
        <v>1000.0</v>
      </c>
      <c r="K2472" s="14" t="str">
        <f t="shared" si="2"/>
        <v>#DIV/0!</v>
      </c>
      <c r="L2472" s="15" t="str">
        <f t="shared" si="3"/>
        <v>Invalid</v>
      </c>
      <c r="M2472" s="15" t="str">
        <f t="shared" si="4"/>
        <v/>
      </c>
    </row>
    <row r="2473" ht="12.75" customHeight="1">
      <c r="H2473" s="12">
        <v>1000.0</v>
      </c>
      <c r="K2473" s="14" t="str">
        <f t="shared" si="2"/>
        <v>#DIV/0!</v>
      </c>
      <c r="L2473" s="15" t="str">
        <f t="shared" si="3"/>
        <v>Invalid</v>
      </c>
      <c r="M2473" s="15" t="str">
        <f t="shared" si="4"/>
        <v/>
      </c>
    </row>
    <row r="2474" ht="12.75" customHeight="1">
      <c r="H2474" s="12">
        <v>1000.0</v>
      </c>
      <c r="K2474" s="14" t="str">
        <f t="shared" si="2"/>
        <v>#DIV/0!</v>
      </c>
      <c r="L2474" s="15" t="str">
        <f t="shared" si="3"/>
        <v>Invalid</v>
      </c>
      <c r="M2474" s="15" t="str">
        <f t="shared" si="4"/>
        <v/>
      </c>
    </row>
    <row r="2475" ht="12.75" customHeight="1">
      <c r="H2475" s="12">
        <v>1000.0</v>
      </c>
      <c r="K2475" s="14" t="str">
        <f t="shared" si="2"/>
        <v>#DIV/0!</v>
      </c>
      <c r="L2475" s="15" t="str">
        <f t="shared" si="3"/>
        <v>Invalid</v>
      </c>
      <c r="M2475" s="15" t="str">
        <f t="shared" si="4"/>
        <v/>
      </c>
    </row>
    <row r="2476" ht="12.75" customHeight="1">
      <c r="H2476" s="12">
        <v>1000.0</v>
      </c>
      <c r="K2476" s="14" t="str">
        <f t="shared" si="2"/>
        <v>#DIV/0!</v>
      </c>
      <c r="L2476" s="15" t="str">
        <f t="shared" si="3"/>
        <v>Invalid</v>
      </c>
      <c r="M2476" s="15" t="str">
        <f t="shared" si="4"/>
        <v/>
      </c>
    </row>
    <row r="2477" ht="12.75" customHeight="1">
      <c r="H2477" s="12">
        <v>1000.0</v>
      </c>
      <c r="K2477" s="14" t="str">
        <f t="shared" si="2"/>
        <v>#DIV/0!</v>
      </c>
      <c r="L2477" s="15" t="str">
        <f t="shared" si="3"/>
        <v>Invalid</v>
      </c>
      <c r="M2477" s="15" t="str">
        <f t="shared" si="4"/>
        <v/>
      </c>
    </row>
    <row r="2478" ht="12.75" customHeight="1">
      <c r="H2478" s="12">
        <v>1000.0</v>
      </c>
      <c r="K2478" s="14" t="str">
        <f t="shared" si="2"/>
        <v>#DIV/0!</v>
      </c>
      <c r="L2478" s="15" t="str">
        <f t="shared" si="3"/>
        <v>Invalid</v>
      </c>
      <c r="M2478" s="15" t="str">
        <f t="shared" si="4"/>
        <v/>
      </c>
    </row>
    <row r="2479" ht="12.75" customHeight="1">
      <c r="H2479" s="12">
        <v>1000.0</v>
      </c>
      <c r="K2479" s="14" t="str">
        <f t="shared" si="2"/>
        <v>#DIV/0!</v>
      </c>
      <c r="L2479" s="15" t="str">
        <f t="shared" si="3"/>
        <v>Invalid</v>
      </c>
      <c r="M2479" s="15" t="str">
        <f t="shared" si="4"/>
        <v/>
      </c>
    </row>
    <row r="2480" ht="12.75" customHeight="1">
      <c r="H2480" s="12">
        <v>1000.0</v>
      </c>
      <c r="K2480" s="14" t="str">
        <f t="shared" si="2"/>
        <v>#DIV/0!</v>
      </c>
      <c r="L2480" s="15" t="str">
        <f t="shared" si="3"/>
        <v>Invalid</v>
      </c>
      <c r="M2480" s="15" t="str">
        <f t="shared" si="4"/>
        <v/>
      </c>
    </row>
    <row r="2481" ht="12.75" customHeight="1">
      <c r="H2481" s="12">
        <v>1000.0</v>
      </c>
      <c r="K2481" s="14" t="str">
        <f t="shared" si="2"/>
        <v>#DIV/0!</v>
      </c>
      <c r="L2481" s="15" t="str">
        <f t="shared" si="3"/>
        <v>Invalid</v>
      </c>
      <c r="M2481" s="15" t="str">
        <f t="shared" si="4"/>
        <v/>
      </c>
    </row>
    <row r="2482" ht="12.75" customHeight="1">
      <c r="H2482" s="12">
        <v>1000.0</v>
      </c>
      <c r="K2482" s="14" t="str">
        <f t="shared" si="2"/>
        <v>#DIV/0!</v>
      </c>
      <c r="L2482" s="15" t="str">
        <f t="shared" si="3"/>
        <v>Invalid</v>
      </c>
      <c r="M2482" s="15" t="str">
        <f t="shared" si="4"/>
        <v/>
      </c>
    </row>
    <row r="2483" ht="12.75" customHeight="1">
      <c r="H2483" s="12">
        <v>1000.0</v>
      </c>
      <c r="K2483" s="14" t="str">
        <f t="shared" si="2"/>
        <v>#DIV/0!</v>
      </c>
      <c r="L2483" s="15" t="str">
        <f t="shared" si="3"/>
        <v>Invalid</v>
      </c>
      <c r="M2483" s="15" t="str">
        <f t="shared" si="4"/>
        <v/>
      </c>
    </row>
    <row r="2484" ht="12.75" customHeight="1">
      <c r="H2484" s="12">
        <v>1000.0</v>
      </c>
      <c r="K2484" s="14" t="str">
        <f t="shared" si="2"/>
        <v>#DIV/0!</v>
      </c>
      <c r="L2484" s="15" t="str">
        <f t="shared" si="3"/>
        <v>Invalid</v>
      </c>
      <c r="M2484" s="15" t="str">
        <f t="shared" si="4"/>
        <v/>
      </c>
    </row>
    <row r="2485" ht="12.75" customHeight="1">
      <c r="H2485" s="12">
        <v>1000.0</v>
      </c>
      <c r="K2485" s="14" t="str">
        <f t="shared" si="2"/>
        <v>#DIV/0!</v>
      </c>
      <c r="L2485" s="15" t="str">
        <f t="shared" si="3"/>
        <v>Invalid</v>
      </c>
      <c r="M2485" s="15" t="str">
        <f t="shared" si="4"/>
        <v/>
      </c>
    </row>
    <row r="2486" ht="12.75" customHeight="1">
      <c r="H2486" s="12">
        <v>1000.0</v>
      </c>
      <c r="K2486" s="14" t="str">
        <f t="shared" si="2"/>
        <v>#DIV/0!</v>
      </c>
      <c r="L2486" s="15" t="str">
        <f t="shared" si="3"/>
        <v>Invalid</v>
      </c>
      <c r="M2486" s="15" t="str">
        <f t="shared" si="4"/>
        <v/>
      </c>
    </row>
    <row r="2487" ht="12.75" customHeight="1">
      <c r="H2487" s="12">
        <v>1000.0</v>
      </c>
      <c r="K2487" s="14" t="str">
        <f t="shared" si="2"/>
        <v>#DIV/0!</v>
      </c>
      <c r="L2487" s="15" t="str">
        <f t="shared" si="3"/>
        <v>Invalid</v>
      </c>
      <c r="M2487" s="15" t="str">
        <f t="shared" si="4"/>
        <v/>
      </c>
    </row>
    <row r="2488" ht="12.75" customHeight="1">
      <c r="H2488" s="12">
        <v>1000.0</v>
      </c>
      <c r="K2488" s="14" t="str">
        <f t="shared" si="2"/>
        <v>#DIV/0!</v>
      </c>
      <c r="L2488" s="15" t="str">
        <f t="shared" si="3"/>
        <v>Invalid</v>
      </c>
      <c r="M2488" s="15" t="str">
        <f t="shared" si="4"/>
        <v/>
      </c>
    </row>
    <row r="2489" ht="12.75" customHeight="1">
      <c r="H2489" s="12">
        <v>1000.0</v>
      </c>
      <c r="K2489" s="14" t="str">
        <f t="shared" si="2"/>
        <v>#DIV/0!</v>
      </c>
      <c r="L2489" s="15" t="str">
        <f t="shared" si="3"/>
        <v>Invalid</v>
      </c>
      <c r="M2489" s="15" t="str">
        <f t="shared" si="4"/>
        <v/>
      </c>
    </row>
    <row r="2490" ht="12.75" customHeight="1">
      <c r="H2490" s="12">
        <v>1000.0</v>
      </c>
      <c r="K2490" s="14" t="str">
        <f t="shared" si="2"/>
        <v>#DIV/0!</v>
      </c>
      <c r="L2490" s="15" t="str">
        <f t="shared" si="3"/>
        <v>Invalid</v>
      </c>
      <c r="M2490" s="15" t="str">
        <f t="shared" si="4"/>
        <v/>
      </c>
    </row>
    <row r="2491" ht="12.75" customHeight="1">
      <c r="H2491" s="12">
        <v>1000.0</v>
      </c>
      <c r="K2491" s="14" t="str">
        <f t="shared" si="2"/>
        <v>#DIV/0!</v>
      </c>
      <c r="L2491" s="15" t="str">
        <f t="shared" si="3"/>
        <v>Invalid</v>
      </c>
      <c r="M2491" s="15" t="str">
        <f t="shared" si="4"/>
        <v/>
      </c>
    </row>
    <row r="2492" ht="12.75" customHeight="1">
      <c r="H2492" s="12">
        <v>1000.0</v>
      </c>
      <c r="K2492" s="14" t="str">
        <f t="shared" si="2"/>
        <v>#DIV/0!</v>
      </c>
      <c r="L2492" s="15" t="str">
        <f t="shared" si="3"/>
        <v>Invalid</v>
      </c>
      <c r="M2492" s="15" t="str">
        <f t="shared" si="4"/>
        <v/>
      </c>
    </row>
    <row r="2493" ht="12.75" customHeight="1">
      <c r="H2493" s="12">
        <v>1000.0</v>
      </c>
      <c r="K2493" s="14" t="str">
        <f t="shared" si="2"/>
        <v>#DIV/0!</v>
      </c>
      <c r="L2493" s="15" t="str">
        <f t="shared" si="3"/>
        <v>Invalid</v>
      </c>
      <c r="M2493" s="15" t="str">
        <f t="shared" si="4"/>
        <v/>
      </c>
    </row>
    <row r="2494" ht="12.75" customHeight="1">
      <c r="H2494" s="12">
        <v>1000.0</v>
      </c>
      <c r="K2494" s="14" t="str">
        <f t="shared" si="2"/>
        <v>#DIV/0!</v>
      </c>
      <c r="L2494" s="15" t="str">
        <f t="shared" si="3"/>
        <v>Invalid</v>
      </c>
      <c r="M2494" s="15" t="str">
        <f t="shared" si="4"/>
        <v/>
      </c>
    </row>
    <row r="2495" ht="12.75" customHeight="1">
      <c r="H2495" s="12">
        <v>1000.0</v>
      </c>
      <c r="K2495" s="14" t="str">
        <f t="shared" si="2"/>
        <v>#DIV/0!</v>
      </c>
      <c r="L2495" s="15" t="str">
        <f t="shared" si="3"/>
        <v>Invalid</v>
      </c>
      <c r="M2495" s="15" t="str">
        <f t="shared" si="4"/>
        <v/>
      </c>
    </row>
    <row r="2496" ht="12.75" customHeight="1">
      <c r="H2496" s="12">
        <v>1000.0</v>
      </c>
      <c r="K2496" s="14" t="str">
        <f t="shared" si="2"/>
        <v>#DIV/0!</v>
      </c>
      <c r="L2496" s="15" t="str">
        <f t="shared" si="3"/>
        <v>Invalid</v>
      </c>
      <c r="M2496" s="15" t="str">
        <f t="shared" si="4"/>
        <v/>
      </c>
    </row>
    <row r="2497" ht="12.75" customHeight="1">
      <c r="H2497" s="12">
        <v>1000.0</v>
      </c>
      <c r="K2497" s="14" t="str">
        <f t="shared" si="2"/>
        <v>#DIV/0!</v>
      </c>
      <c r="L2497" s="15" t="str">
        <f t="shared" si="3"/>
        <v>Invalid</v>
      </c>
      <c r="M2497" s="15" t="str">
        <f t="shared" si="4"/>
        <v/>
      </c>
    </row>
    <row r="2498" ht="12.75" customHeight="1">
      <c r="H2498" s="12">
        <v>1000.0</v>
      </c>
      <c r="K2498" s="14" t="str">
        <f t="shared" si="2"/>
        <v>#DIV/0!</v>
      </c>
      <c r="L2498" s="15" t="str">
        <f t="shared" si="3"/>
        <v>Invalid</v>
      </c>
      <c r="M2498" s="15" t="str">
        <f t="shared" si="4"/>
        <v/>
      </c>
    </row>
    <row r="2499" ht="12.75" customHeight="1">
      <c r="H2499" s="12">
        <v>1000.0</v>
      </c>
      <c r="K2499" s="14" t="str">
        <f t="shared" si="2"/>
        <v>#DIV/0!</v>
      </c>
      <c r="L2499" s="15" t="str">
        <f t="shared" si="3"/>
        <v>Invalid</v>
      </c>
      <c r="M2499" s="15" t="str">
        <f t="shared" si="4"/>
        <v/>
      </c>
    </row>
    <row r="2500" ht="12.75" customHeight="1">
      <c r="H2500" s="12">
        <v>1000.0</v>
      </c>
      <c r="K2500" s="14" t="str">
        <f t="shared" si="2"/>
        <v>#DIV/0!</v>
      </c>
      <c r="L2500" s="15" t="str">
        <f t="shared" si="3"/>
        <v>Invalid</v>
      </c>
      <c r="M2500" s="15" t="str">
        <f t="shared" si="4"/>
        <v/>
      </c>
    </row>
    <row r="2501" ht="12.75" customHeight="1">
      <c r="H2501" s="12">
        <v>1000.0</v>
      </c>
      <c r="K2501" s="14" t="str">
        <f t="shared" si="2"/>
        <v>#DIV/0!</v>
      </c>
      <c r="L2501" s="15" t="str">
        <f t="shared" si="3"/>
        <v>Invalid</v>
      </c>
      <c r="M2501" s="15" t="str">
        <f t="shared" si="4"/>
        <v/>
      </c>
    </row>
    <row r="2502" ht="12.75" customHeight="1">
      <c r="H2502" s="12">
        <v>1000.0</v>
      </c>
      <c r="K2502" s="14" t="str">
        <f t="shared" si="2"/>
        <v>#DIV/0!</v>
      </c>
      <c r="L2502" s="15" t="str">
        <f t="shared" si="3"/>
        <v>Invalid</v>
      </c>
      <c r="M2502" s="15" t="str">
        <f t="shared" si="4"/>
        <v/>
      </c>
    </row>
    <row r="2503" ht="12.75" customHeight="1">
      <c r="H2503" s="12">
        <v>1000.0</v>
      </c>
      <c r="K2503" s="14" t="str">
        <f t="shared" si="2"/>
        <v>#DIV/0!</v>
      </c>
      <c r="L2503" s="15" t="str">
        <f t="shared" si="3"/>
        <v>Invalid</v>
      </c>
      <c r="M2503" s="15" t="str">
        <f t="shared" si="4"/>
        <v/>
      </c>
    </row>
    <row r="2504" ht="12.75" customHeight="1">
      <c r="H2504" s="12">
        <v>1000.0</v>
      </c>
      <c r="K2504" s="14" t="str">
        <f t="shared" si="2"/>
        <v>#DIV/0!</v>
      </c>
      <c r="L2504" s="15" t="str">
        <f t="shared" si="3"/>
        <v>Invalid</v>
      </c>
      <c r="M2504" s="15" t="str">
        <f t="shared" si="4"/>
        <v/>
      </c>
    </row>
    <row r="2505" ht="12.75" customHeight="1">
      <c r="H2505" s="12">
        <v>1000.0</v>
      </c>
      <c r="K2505" s="14" t="str">
        <f t="shared" si="2"/>
        <v>#DIV/0!</v>
      </c>
      <c r="L2505" s="15" t="str">
        <f t="shared" si="3"/>
        <v>Invalid</v>
      </c>
      <c r="M2505" s="15" t="str">
        <f t="shared" si="4"/>
        <v/>
      </c>
    </row>
    <row r="2506" ht="12.75" customHeight="1">
      <c r="H2506" s="12">
        <v>1000.0</v>
      </c>
      <c r="K2506" s="14" t="str">
        <f t="shared" si="2"/>
        <v>#DIV/0!</v>
      </c>
      <c r="L2506" s="15" t="str">
        <f t="shared" si="3"/>
        <v>Invalid</v>
      </c>
      <c r="M2506" s="15" t="str">
        <f t="shared" si="4"/>
        <v/>
      </c>
    </row>
    <row r="2507" ht="12.75" customHeight="1">
      <c r="H2507" s="12">
        <v>1000.0</v>
      </c>
      <c r="K2507" s="14" t="str">
        <f t="shared" si="2"/>
        <v>#DIV/0!</v>
      </c>
      <c r="L2507" s="15" t="str">
        <f t="shared" si="3"/>
        <v>Invalid</v>
      </c>
      <c r="M2507" s="15" t="str">
        <f t="shared" si="4"/>
        <v/>
      </c>
    </row>
    <row r="2508" ht="12.75" customHeight="1">
      <c r="H2508" s="12">
        <v>1000.0</v>
      </c>
      <c r="K2508" s="14" t="str">
        <f t="shared" si="2"/>
        <v>#DIV/0!</v>
      </c>
      <c r="L2508" s="15" t="str">
        <f t="shared" si="3"/>
        <v>Invalid</v>
      </c>
      <c r="M2508" s="15" t="str">
        <f t="shared" si="4"/>
        <v/>
      </c>
    </row>
    <row r="2509" ht="12.75" customHeight="1">
      <c r="H2509" s="12">
        <v>1000.0</v>
      </c>
      <c r="K2509" s="14" t="str">
        <f t="shared" si="2"/>
        <v>#DIV/0!</v>
      </c>
      <c r="L2509" s="15" t="str">
        <f t="shared" si="3"/>
        <v>Invalid</v>
      </c>
      <c r="M2509" s="15" t="str">
        <f t="shared" si="4"/>
        <v/>
      </c>
    </row>
    <row r="2510" ht="12.75" customHeight="1">
      <c r="H2510" s="12">
        <v>1000.0</v>
      </c>
      <c r="K2510" s="14" t="str">
        <f t="shared" si="2"/>
        <v>#DIV/0!</v>
      </c>
      <c r="L2510" s="15" t="str">
        <f t="shared" si="3"/>
        <v>Invalid</v>
      </c>
      <c r="M2510" s="15" t="str">
        <f t="shared" si="4"/>
        <v/>
      </c>
    </row>
    <row r="2511" ht="12.75" customHeight="1">
      <c r="H2511" s="12">
        <v>1000.0</v>
      </c>
      <c r="K2511" s="14" t="str">
        <f t="shared" si="2"/>
        <v>#DIV/0!</v>
      </c>
      <c r="L2511" s="15" t="str">
        <f t="shared" si="3"/>
        <v>Invalid</v>
      </c>
      <c r="M2511" s="15" t="str">
        <f t="shared" si="4"/>
        <v/>
      </c>
    </row>
    <row r="2512" ht="12.75" customHeight="1">
      <c r="H2512" s="12">
        <v>1000.0</v>
      </c>
      <c r="K2512" s="14" t="str">
        <f t="shared" si="2"/>
        <v>#DIV/0!</v>
      </c>
      <c r="L2512" s="15" t="str">
        <f t="shared" si="3"/>
        <v>Invalid</v>
      </c>
      <c r="M2512" s="15" t="str">
        <f t="shared" si="4"/>
        <v/>
      </c>
    </row>
    <row r="2513" ht="12.75" customHeight="1">
      <c r="H2513" s="12">
        <v>1000.0</v>
      </c>
      <c r="K2513" s="14" t="str">
        <f t="shared" si="2"/>
        <v>#DIV/0!</v>
      </c>
      <c r="L2513" s="15" t="str">
        <f t="shared" si="3"/>
        <v>Invalid</v>
      </c>
      <c r="M2513" s="15" t="str">
        <f t="shared" si="4"/>
        <v/>
      </c>
    </row>
    <row r="2514" ht="12.75" customHeight="1">
      <c r="H2514" s="12">
        <v>1000.0</v>
      </c>
      <c r="K2514" s="14" t="str">
        <f t="shared" si="2"/>
        <v>#DIV/0!</v>
      </c>
      <c r="L2514" s="15" t="str">
        <f t="shared" si="3"/>
        <v>Invalid</v>
      </c>
      <c r="M2514" s="15" t="str">
        <f t="shared" si="4"/>
        <v/>
      </c>
    </row>
    <row r="2515" ht="12.75" customHeight="1">
      <c r="H2515" s="12">
        <v>1000.0</v>
      </c>
      <c r="K2515" s="14" t="str">
        <f t="shared" si="2"/>
        <v>#DIV/0!</v>
      </c>
      <c r="L2515" s="15" t="str">
        <f t="shared" si="3"/>
        <v>Invalid</v>
      </c>
      <c r="M2515" s="15" t="str">
        <f t="shared" si="4"/>
        <v/>
      </c>
    </row>
    <row r="2516" ht="12.75" customHeight="1">
      <c r="H2516" s="12">
        <v>1000.0</v>
      </c>
      <c r="K2516" s="14" t="str">
        <f t="shared" si="2"/>
        <v>#DIV/0!</v>
      </c>
      <c r="L2516" s="15" t="str">
        <f t="shared" si="3"/>
        <v>Invalid</v>
      </c>
      <c r="M2516" s="15" t="str">
        <f t="shared" si="4"/>
        <v/>
      </c>
    </row>
    <row r="2517" ht="12.75" customHeight="1">
      <c r="H2517" s="12">
        <v>1000.0</v>
      </c>
      <c r="K2517" s="14" t="str">
        <f t="shared" si="2"/>
        <v>#DIV/0!</v>
      </c>
      <c r="L2517" s="15" t="str">
        <f t="shared" si="3"/>
        <v>Invalid</v>
      </c>
      <c r="M2517" s="15" t="str">
        <f t="shared" si="4"/>
        <v/>
      </c>
    </row>
    <row r="2518" ht="12.75" customHeight="1">
      <c r="H2518" s="12">
        <v>1000.0</v>
      </c>
      <c r="K2518" s="14" t="str">
        <f t="shared" si="2"/>
        <v>#DIV/0!</v>
      </c>
      <c r="L2518" s="15" t="str">
        <f t="shared" si="3"/>
        <v>Invalid</v>
      </c>
      <c r="M2518" s="15" t="str">
        <f t="shared" si="4"/>
        <v/>
      </c>
    </row>
    <row r="2519" ht="12.75" customHeight="1">
      <c r="H2519" s="12">
        <v>1000.0</v>
      </c>
      <c r="K2519" s="14" t="str">
        <f t="shared" si="2"/>
        <v>#DIV/0!</v>
      </c>
      <c r="L2519" s="15" t="str">
        <f t="shared" si="3"/>
        <v>Invalid</v>
      </c>
      <c r="M2519" s="15" t="str">
        <f t="shared" si="4"/>
        <v/>
      </c>
    </row>
    <row r="2520" ht="12.75" customHeight="1">
      <c r="H2520" s="12">
        <v>1000.0</v>
      </c>
      <c r="K2520" s="14" t="str">
        <f t="shared" si="2"/>
        <v>#DIV/0!</v>
      </c>
      <c r="L2520" s="15" t="str">
        <f t="shared" si="3"/>
        <v>Invalid</v>
      </c>
      <c r="M2520" s="15" t="str">
        <f t="shared" si="4"/>
        <v/>
      </c>
    </row>
    <row r="2521" ht="12.75" customHeight="1">
      <c r="H2521" s="12">
        <v>1000.0</v>
      </c>
      <c r="K2521" s="14" t="str">
        <f t="shared" si="2"/>
        <v>#DIV/0!</v>
      </c>
      <c r="L2521" s="15" t="str">
        <f t="shared" si="3"/>
        <v>Invalid</v>
      </c>
      <c r="M2521" s="15" t="str">
        <f t="shared" si="4"/>
        <v/>
      </c>
    </row>
    <row r="2522" ht="12.75" customHeight="1">
      <c r="H2522" s="12">
        <v>1000.0</v>
      </c>
      <c r="K2522" s="14" t="str">
        <f t="shared" si="2"/>
        <v>#DIV/0!</v>
      </c>
      <c r="L2522" s="15" t="str">
        <f t="shared" si="3"/>
        <v>Invalid</v>
      </c>
      <c r="M2522" s="15" t="str">
        <f t="shared" si="4"/>
        <v/>
      </c>
    </row>
    <row r="2523" ht="12.75" customHeight="1">
      <c r="H2523" s="12">
        <v>1000.0</v>
      </c>
      <c r="K2523" s="14" t="str">
        <f t="shared" si="2"/>
        <v>#DIV/0!</v>
      </c>
      <c r="L2523" s="15" t="str">
        <f t="shared" si="3"/>
        <v>Invalid</v>
      </c>
      <c r="M2523" s="15" t="str">
        <f t="shared" si="4"/>
        <v/>
      </c>
    </row>
    <row r="2524" ht="12.75" customHeight="1">
      <c r="H2524" s="12">
        <v>1000.0</v>
      </c>
      <c r="K2524" s="14" t="str">
        <f t="shared" si="2"/>
        <v>#DIV/0!</v>
      </c>
      <c r="L2524" s="15" t="str">
        <f t="shared" si="3"/>
        <v>Invalid</v>
      </c>
      <c r="M2524" s="15" t="str">
        <f t="shared" si="4"/>
        <v/>
      </c>
    </row>
    <row r="2525" ht="12.75" customHeight="1">
      <c r="H2525" s="12">
        <v>1000.0</v>
      </c>
      <c r="K2525" s="14" t="str">
        <f t="shared" si="2"/>
        <v>#DIV/0!</v>
      </c>
      <c r="L2525" s="15" t="str">
        <f t="shared" si="3"/>
        <v>Invalid</v>
      </c>
      <c r="M2525" s="15" t="str">
        <f t="shared" si="4"/>
        <v/>
      </c>
    </row>
    <row r="2526" ht="12.75" customHeight="1">
      <c r="H2526" s="12">
        <v>1000.0</v>
      </c>
      <c r="K2526" s="14" t="str">
        <f t="shared" si="2"/>
        <v>#DIV/0!</v>
      </c>
      <c r="L2526" s="15" t="str">
        <f t="shared" si="3"/>
        <v>Invalid</v>
      </c>
      <c r="M2526" s="15" t="str">
        <f t="shared" si="4"/>
        <v/>
      </c>
    </row>
    <row r="2527" ht="12.75" customHeight="1">
      <c r="H2527" s="12">
        <v>1000.0</v>
      </c>
      <c r="K2527" s="14" t="str">
        <f t="shared" si="2"/>
        <v>#DIV/0!</v>
      </c>
      <c r="L2527" s="15" t="str">
        <f t="shared" si="3"/>
        <v>Invalid</v>
      </c>
      <c r="M2527" s="15" t="str">
        <f t="shared" si="4"/>
        <v/>
      </c>
    </row>
    <row r="2528" ht="12.75" customHeight="1">
      <c r="H2528" s="12">
        <v>1000.0</v>
      </c>
      <c r="K2528" s="14" t="str">
        <f t="shared" si="2"/>
        <v>#DIV/0!</v>
      </c>
      <c r="L2528" s="15" t="str">
        <f t="shared" si="3"/>
        <v>Invalid</v>
      </c>
      <c r="M2528" s="15" t="str">
        <f t="shared" si="4"/>
        <v/>
      </c>
    </row>
    <row r="2529" ht="12.75" customHeight="1">
      <c r="H2529" s="12">
        <v>1000.0</v>
      </c>
      <c r="K2529" s="14" t="str">
        <f t="shared" si="2"/>
        <v>#DIV/0!</v>
      </c>
      <c r="L2529" s="15" t="str">
        <f t="shared" si="3"/>
        <v>Invalid</v>
      </c>
      <c r="M2529" s="15" t="str">
        <f t="shared" si="4"/>
        <v/>
      </c>
    </row>
    <row r="2530" ht="12.75" customHeight="1">
      <c r="H2530" s="12">
        <v>1000.0</v>
      </c>
      <c r="K2530" s="14" t="str">
        <f t="shared" si="2"/>
        <v>#DIV/0!</v>
      </c>
      <c r="L2530" s="15" t="str">
        <f t="shared" si="3"/>
        <v>Invalid</v>
      </c>
      <c r="M2530" s="15" t="str">
        <f t="shared" si="4"/>
        <v/>
      </c>
    </row>
    <row r="2531" ht="12.75" customHeight="1">
      <c r="H2531" s="12">
        <v>1000.0</v>
      </c>
      <c r="K2531" s="14" t="str">
        <f t="shared" si="2"/>
        <v>#DIV/0!</v>
      </c>
      <c r="L2531" s="15" t="str">
        <f t="shared" si="3"/>
        <v>Invalid</v>
      </c>
      <c r="M2531" s="15" t="str">
        <f t="shared" si="4"/>
        <v/>
      </c>
    </row>
    <row r="2532" ht="12.75" customHeight="1">
      <c r="H2532" s="12">
        <v>1000.0</v>
      </c>
      <c r="K2532" s="14" t="str">
        <f t="shared" si="2"/>
        <v>#DIV/0!</v>
      </c>
      <c r="L2532" s="15" t="str">
        <f t="shared" si="3"/>
        <v>Invalid</v>
      </c>
      <c r="M2532" s="15" t="str">
        <f t="shared" si="4"/>
        <v/>
      </c>
    </row>
    <row r="2533" ht="12.75" customHeight="1">
      <c r="H2533" s="12">
        <v>1000.0</v>
      </c>
      <c r="K2533" s="14" t="str">
        <f t="shared" si="2"/>
        <v>#DIV/0!</v>
      </c>
      <c r="L2533" s="15" t="str">
        <f t="shared" si="3"/>
        <v>Invalid</v>
      </c>
      <c r="M2533" s="15" t="str">
        <f t="shared" si="4"/>
        <v/>
      </c>
    </row>
    <row r="2534" ht="12.75" customHeight="1">
      <c r="H2534" s="12">
        <v>1000.0</v>
      </c>
      <c r="K2534" s="14" t="str">
        <f t="shared" si="2"/>
        <v>#DIV/0!</v>
      </c>
      <c r="L2534" s="15" t="str">
        <f t="shared" si="3"/>
        <v>Invalid</v>
      </c>
      <c r="M2534" s="15" t="str">
        <f t="shared" si="4"/>
        <v/>
      </c>
    </row>
    <row r="2535" ht="12.75" customHeight="1">
      <c r="H2535" s="12">
        <v>1000.0</v>
      </c>
      <c r="K2535" s="14" t="str">
        <f t="shared" si="2"/>
        <v>#DIV/0!</v>
      </c>
      <c r="L2535" s="15" t="str">
        <f t="shared" si="3"/>
        <v>Invalid</v>
      </c>
      <c r="M2535" s="15" t="str">
        <f t="shared" si="4"/>
        <v/>
      </c>
    </row>
    <row r="2536" ht="12.75" customHeight="1">
      <c r="H2536" s="12">
        <v>1000.0</v>
      </c>
      <c r="K2536" s="14" t="str">
        <f t="shared" si="2"/>
        <v>#DIV/0!</v>
      </c>
      <c r="L2536" s="15" t="str">
        <f t="shared" si="3"/>
        <v>Invalid</v>
      </c>
      <c r="M2536" s="15" t="str">
        <f t="shared" si="4"/>
        <v/>
      </c>
    </row>
    <row r="2537" ht="12.75" customHeight="1">
      <c r="H2537" s="12">
        <v>1000.0</v>
      </c>
      <c r="K2537" s="14" t="str">
        <f t="shared" si="2"/>
        <v>#DIV/0!</v>
      </c>
      <c r="L2537" s="15" t="str">
        <f t="shared" si="3"/>
        <v>Invalid</v>
      </c>
      <c r="M2537" s="15" t="str">
        <f t="shared" si="4"/>
        <v/>
      </c>
    </row>
    <row r="2538" ht="12.75" customHeight="1">
      <c r="H2538" s="12">
        <v>1000.0</v>
      </c>
      <c r="K2538" s="14" t="str">
        <f t="shared" si="2"/>
        <v>#DIV/0!</v>
      </c>
      <c r="L2538" s="15" t="str">
        <f t="shared" si="3"/>
        <v>Invalid</v>
      </c>
      <c r="M2538" s="15" t="str">
        <f t="shared" si="4"/>
        <v/>
      </c>
    </row>
    <row r="2539" ht="12.75" customHeight="1">
      <c r="H2539" s="12">
        <v>1000.0</v>
      </c>
      <c r="K2539" s="14" t="str">
        <f t="shared" si="2"/>
        <v>#DIV/0!</v>
      </c>
      <c r="L2539" s="15" t="str">
        <f t="shared" si="3"/>
        <v>Invalid</v>
      </c>
      <c r="M2539" s="15" t="str">
        <f t="shared" si="4"/>
        <v/>
      </c>
    </row>
    <row r="2540" ht="12.75" customHeight="1">
      <c r="H2540" s="12">
        <v>1000.0</v>
      </c>
      <c r="K2540" s="14" t="str">
        <f t="shared" si="2"/>
        <v>#DIV/0!</v>
      </c>
      <c r="L2540" s="15" t="str">
        <f t="shared" si="3"/>
        <v>Invalid</v>
      </c>
      <c r="M2540" s="15" t="str">
        <f t="shared" si="4"/>
        <v/>
      </c>
    </row>
    <row r="2541" ht="12.75" customHeight="1">
      <c r="H2541" s="12">
        <v>1000.0</v>
      </c>
      <c r="K2541" s="14" t="str">
        <f t="shared" si="2"/>
        <v>#DIV/0!</v>
      </c>
      <c r="L2541" s="15" t="str">
        <f t="shared" si="3"/>
        <v>Invalid</v>
      </c>
      <c r="M2541" s="15" t="str">
        <f t="shared" si="4"/>
        <v/>
      </c>
    </row>
    <row r="2542" ht="12.75" customHeight="1">
      <c r="H2542" s="12">
        <v>1000.0</v>
      </c>
      <c r="K2542" s="14" t="str">
        <f t="shared" si="2"/>
        <v>#DIV/0!</v>
      </c>
      <c r="L2542" s="15" t="str">
        <f t="shared" si="3"/>
        <v>Invalid</v>
      </c>
      <c r="M2542" s="15" t="str">
        <f t="shared" si="4"/>
        <v/>
      </c>
    </row>
    <row r="2543" ht="12.75" customHeight="1">
      <c r="H2543" s="12">
        <v>1000.0</v>
      </c>
      <c r="K2543" s="14" t="str">
        <f t="shared" si="2"/>
        <v>#DIV/0!</v>
      </c>
      <c r="L2543" s="15" t="str">
        <f t="shared" si="3"/>
        <v>Invalid</v>
      </c>
      <c r="M2543" s="15" t="str">
        <f t="shared" si="4"/>
        <v/>
      </c>
    </row>
    <row r="2544" ht="12.75" customHeight="1">
      <c r="H2544" s="12">
        <v>1000.0</v>
      </c>
      <c r="K2544" s="14" t="str">
        <f t="shared" si="2"/>
        <v>#DIV/0!</v>
      </c>
      <c r="L2544" s="15" t="str">
        <f t="shared" si="3"/>
        <v>Invalid</v>
      </c>
      <c r="M2544" s="15" t="str">
        <f t="shared" si="4"/>
        <v/>
      </c>
    </row>
    <row r="2545" ht="12.75" customHeight="1">
      <c r="H2545" s="12">
        <v>1000.0</v>
      </c>
      <c r="K2545" s="14" t="str">
        <f t="shared" si="2"/>
        <v>#DIV/0!</v>
      </c>
      <c r="L2545" s="15" t="str">
        <f t="shared" si="3"/>
        <v>Invalid</v>
      </c>
      <c r="M2545" s="15" t="str">
        <f t="shared" si="4"/>
        <v/>
      </c>
    </row>
    <row r="2546" ht="12.75" customHeight="1">
      <c r="H2546" s="12">
        <v>1000.0</v>
      </c>
      <c r="K2546" s="14" t="str">
        <f t="shared" si="2"/>
        <v>#DIV/0!</v>
      </c>
      <c r="L2546" s="15" t="str">
        <f t="shared" si="3"/>
        <v>Invalid</v>
      </c>
      <c r="M2546" s="15" t="str">
        <f t="shared" si="4"/>
        <v/>
      </c>
    </row>
    <row r="2547" ht="12.75" customHeight="1">
      <c r="H2547" s="12">
        <v>1000.0</v>
      </c>
      <c r="K2547" s="14" t="str">
        <f t="shared" si="2"/>
        <v>#DIV/0!</v>
      </c>
      <c r="L2547" s="15" t="str">
        <f t="shared" si="3"/>
        <v>Invalid</v>
      </c>
      <c r="M2547" s="15" t="str">
        <f t="shared" si="4"/>
        <v/>
      </c>
    </row>
    <row r="2548" ht="12.75" customHeight="1">
      <c r="H2548" s="12">
        <v>1000.0</v>
      </c>
      <c r="K2548" s="14" t="str">
        <f t="shared" si="2"/>
        <v>#DIV/0!</v>
      </c>
      <c r="L2548" s="15" t="str">
        <f t="shared" si="3"/>
        <v>Invalid</v>
      </c>
      <c r="M2548" s="15" t="str">
        <f t="shared" si="4"/>
        <v/>
      </c>
    </row>
    <row r="2549" ht="12.75" customHeight="1">
      <c r="H2549" s="12">
        <v>1000.0</v>
      </c>
      <c r="K2549" s="14" t="str">
        <f t="shared" si="2"/>
        <v>#DIV/0!</v>
      </c>
      <c r="L2549" s="15" t="str">
        <f t="shared" si="3"/>
        <v>Invalid</v>
      </c>
      <c r="M2549" s="15" t="str">
        <f t="shared" si="4"/>
        <v/>
      </c>
    </row>
    <row r="2550" ht="12.75" customHeight="1">
      <c r="H2550" s="12">
        <v>1000.0</v>
      </c>
      <c r="K2550" s="14" t="str">
        <f t="shared" si="2"/>
        <v>#DIV/0!</v>
      </c>
      <c r="L2550" s="15" t="str">
        <f t="shared" si="3"/>
        <v>Invalid</v>
      </c>
      <c r="M2550" s="15" t="str">
        <f t="shared" si="4"/>
        <v/>
      </c>
    </row>
    <row r="2551" ht="12.75" customHeight="1">
      <c r="H2551" s="12">
        <v>1000.0</v>
      </c>
      <c r="K2551" s="14" t="str">
        <f t="shared" si="2"/>
        <v>#DIV/0!</v>
      </c>
      <c r="L2551" s="15" t="str">
        <f t="shared" si="3"/>
        <v>Invalid</v>
      </c>
      <c r="M2551" s="15" t="str">
        <f t="shared" si="4"/>
        <v/>
      </c>
    </row>
    <row r="2552" ht="12.75" customHeight="1">
      <c r="H2552" s="12">
        <v>1000.0</v>
      </c>
      <c r="K2552" s="14" t="str">
        <f t="shared" si="2"/>
        <v>#DIV/0!</v>
      </c>
      <c r="L2552" s="15" t="str">
        <f t="shared" si="3"/>
        <v>Invalid</v>
      </c>
      <c r="M2552" s="15" t="str">
        <f t="shared" si="4"/>
        <v/>
      </c>
    </row>
    <row r="2553" ht="12.75" customHeight="1">
      <c r="H2553" s="12">
        <v>1000.0</v>
      </c>
      <c r="K2553" s="14" t="str">
        <f t="shared" si="2"/>
        <v>#DIV/0!</v>
      </c>
      <c r="L2553" s="15" t="str">
        <f t="shared" si="3"/>
        <v>Invalid</v>
      </c>
      <c r="M2553" s="15" t="str">
        <f t="shared" si="4"/>
        <v/>
      </c>
    </row>
    <row r="2554" ht="12.75" customHeight="1">
      <c r="H2554" s="12">
        <v>1000.0</v>
      </c>
      <c r="K2554" s="14" t="str">
        <f t="shared" si="2"/>
        <v>#DIV/0!</v>
      </c>
      <c r="L2554" s="15" t="str">
        <f t="shared" si="3"/>
        <v>Invalid</v>
      </c>
      <c r="M2554" s="15" t="str">
        <f t="shared" si="4"/>
        <v/>
      </c>
    </row>
    <row r="2555" ht="12.75" customHeight="1">
      <c r="H2555" s="12">
        <v>1000.0</v>
      </c>
      <c r="K2555" s="14" t="str">
        <f t="shared" si="2"/>
        <v>#DIV/0!</v>
      </c>
      <c r="L2555" s="15" t="str">
        <f t="shared" si="3"/>
        <v>Invalid</v>
      </c>
      <c r="M2555" s="15" t="str">
        <f t="shared" si="4"/>
        <v/>
      </c>
    </row>
    <row r="2556" ht="12.75" customHeight="1">
      <c r="H2556" s="12">
        <v>1000.0</v>
      </c>
      <c r="K2556" s="14" t="str">
        <f t="shared" si="2"/>
        <v>#DIV/0!</v>
      </c>
      <c r="L2556" s="15" t="str">
        <f t="shared" si="3"/>
        <v>Invalid</v>
      </c>
      <c r="M2556" s="15" t="str">
        <f t="shared" si="4"/>
        <v/>
      </c>
    </row>
    <row r="2557" ht="12.75" customHeight="1">
      <c r="H2557" s="12">
        <v>1000.0</v>
      </c>
      <c r="K2557" s="14" t="str">
        <f t="shared" si="2"/>
        <v>#DIV/0!</v>
      </c>
      <c r="L2557" s="15" t="str">
        <f t="shared" si="3"/>
        <v>Invalid</v>
      </c>
      <c r="M2557" s="15" t="str">
        <f t="shared" si="4"/>
        <v/>
      </c>
    </row>
    <row r="2558" ht="12.75" customHeight="1">
      <c r="H2558" s="12">
        <v>1000.0</v>
      </c>
      <c r="K2558" s="14" t="str">
        <f t="shared" si="2"/>
        <v>#DIV/0!</v>
      </c>
      <c r="L2558" s="15" t="str">
        <f t="shared" si="3"/>
        <v>Invalid</v>
      </c>
      <c r="M2558" s="15" t="str">
        <f t="shared" si="4"/>
        <v/>
      </c>
    </row>
    <row r="2559" ht="12.75" customHeight="1">
      <c r="H2559" s="12">
        <v>1000.0</v>
      </c>
      <c r="K2559" s="14" t="str">
        <f t="shared" si="2"/>
        <v>#DIV/0!</v>
      </c>
      <c r="L2559" s="15" t="str">
        <f t="shared" si="3"/>
        <v>Invalid</v>
      </c>
      <c r="M2559" s="15" t="str">
        <f t="shared" si="4"/>
        <v/>
      </c>
    </row>
    <row r="2560" ht="12.75" customHeight="1">
      <c r="H2560" s="12">
        <v>1000.0</v>
      </c>
      <c r="K2560" s="14" t="str">
        <f t="shared" si="2"/>
        <v>#DIV/0!</v>
      </c>
      <c r="L2560" s="15" t="str">
        <f t="shared" si="3"/>
        <v>Invalid</v>
      </c>
      <c r="M2560" s="15" t="str">
        <f t="shared" si="4"/>
        <v/>
      </c>
    </row>
    <row r="2561" ht="12.75" customHeight="1">
      <c r="H2561" s="12">
        <v>1000.0</v>
      </c>
      <c r="K2561" s="14" t="str">
        <f t="shared" si="2"/>
        <v>#DIV/0!</v>
      </c>
      <c r="L2561" s="15" t="str">
        <f t="shared" si="3"/>
        <v>Invalid</v>
      </c>
      <c r="M2561" s="15" t="str">
        <f t="shared" si="4"/>
        <v/>
      </c>
    </row>
    <row r="2562" ht="12.75" customHeight="1">
      <c r="H2562" s="12">
        <v>1000.0</v>
      </c>
      <c r="K2562" s="14" t="str">
        <f t="shared" si="2"/>
        <v>#DIV/0!</v>
      </c>
      <c r="L2562" s="15" t="str">
        <f t="shared" si="3"/>
        <v>Invalid</v>
      </c>
      <c r="M2562" s="15" t="str">
        <f t="shared" si="4"/>
        <v/>
      </c>
    </row>
    <row r="2563" ht="12.75" customHeight="1">
      <c r="H2563" s="12">
        <v>1000.0</v>
      </c>
      <c r="K2563" s="14" t="str">
        <f t="shared" si="2"/>
        <v>#DIV/0!</v>
      </c>
      <c r="L2563" s="15" t="str">
        <f t="shared" si="3"/>
        <v>Invalid</v>
      </c>
      <c r="M2563" s="15" t="str">
        <f t="shared" si="4"/>
        <v/>
      </c>
    </row>
    <row r="2564" ht="12.75" customHeight="1">
      <c r="H2564" s="12">
        <v>1000.0</v>
      </c>
      <c r="K2564" s="14" t="str">
        <f t="shared" si="2"/>
        <v>#DIV/0!</v>
      </c>
      <c r="L2564" s="15" t="str">
        <f t="shared" si="3"/>
        <v>Invalid</v>
      </c>
      <c r="M2564" s="15" t="str">
        <f t="shared" si="4"/>
        <v/>
      </c>
    </row>
    <row r="2565" ht="12.75" customHeight="1">
      <c r="H2565" s="12">
        <v>1000.0</v>
      </c>
      <c r="K2565" s="14" t="str">
        <f t="shared" si="2"/>
        <v>#DIV/0!</v>
      </c>
      <c r="L2565" s="15" t="str">
        <f t="shared" si="3"/>
        <v>Invalid</v>
      </c>
      <c r="M2565" s="15" t="str">
        <f t="shared" si="4"/>
        <v/>
      </c>
    </row>
    <row r="2566" ht="12.75" customHeight="1">
      <c r="H2566" s="12">
        <v>1000.0</v>
      </c>
      <c r="K2566" s="14" t="str">
        <f t="shared" si="2"/>
        <v>#DIV/0!</v>
      </c>
      <c r="L2566" s="15" t="str">
        <f t="shared" si="3"/>
        <v>Invalid</v>
      </c>
      <c r="M2566" s="15" t="str">
        <f t="shared" si="4"/>
        <v/>
      </c>
    </row>
    <row r="2567" ht="12.75" customHeight="1">
      <c r="H2567" s="12">
        <v>1000.0</v>
      </c>
      <c r="K2567" s="14" t="str">
        <f t="shared" si="2"/>
        <v>#DIV/0!</v>
      </c>
      <c r="L2567" s="15" t="str">
        <f t="shared" si="3"/>
        <v>Invalid</v>
      </c>
      <c r="M2567" s="15" t="str">
        <f t="shared" si="4"/>
        <v/>
      </c>
    </row>
    <row r="2568" ht="12.75" customHeight="1">
      <c r="H2568" s="12">
        <v>1000.0</v>
      </c>
      <c r="K2568" s="14" t="str">
        <f t="shared" si="2"/>
        <v>#DIV/0!</v>
      </c>
      <c r="L2568" s="15" t="str">
        <f t="shared" si="3"/>
        <v>Invalid</v>
      </c>
      <c r="M2568" s="15" t="str">
        <f t="shared" si="4"/>
        <v/>
      </c>
    </row>
    <row r="2569" ht="12.75" customHeight="1">
      <c r="H2569" s="12">
        <v>1000.0</v>
      </c>
      <c r="K2569" s="14" t="str">
        <f t="shared" si="2"/>
        <v>#DIV/0!</v>
      </c>
      <c r="L2569" s="15" t="str">
        <f t="shared" si="3"/>
        <v>Invalid</v>
      </c>
      <c r="M2569" s="15" t="str">
        <f t="shared" si="4"/>
        <v/>
      </c>
    </row>
    <row r="2570" ht="12.75" customHeight="1">
      <c r="H2570" s="12">
        <v>1000.0</v>
      </c>
      <c r="K2570" s="14" t="str">
        <f t="shared" si="2"/>
        <v>#DIV/0!</v>
      </c>
      <c r="L2570" s="15" t="str">
        <f t="shared" si="3"/>
        <v>Invalid</v>
      </c>
      <c r="M2570" s="15" t="str">
        <f t="shared" si="4"/>
        <v/>
      </c>
    </row>
    <row r="2571" ht="12.75" customHeight="1">
      <c r="H2571" s="12">
        <v>1000.0</v>
      </c>
      <c r="K2571" s="14" t="str">
        <f t="shared" si="2"/>
        <v>#DIV/0!</v>
      </c>
      <c r="L2571" s="15" t="str">
        <f t="shared" si="3"/>
        <v>Invalid</v>
      </c>
      <c r="M2571" s="15" t="str">
        <f t="shared" si="4"/>
        <v/>
      </c>
    </row>
    <row r="2572" ht="12.75" customHeight="1">
      <c r="H2572" s="12">
        <v>1000.0</v>
      </c>
      <c r="K2572" s="14" t="str">
        <f t="shared" si="2"/>
        <v>#DIV/0!</v>
      </c>
      <c r="L2572" s="15" t="str">
        <f t="shared" si="3"/>
        <v>Invalid</v>
      </c>
      <c r="M2572" s="15" t="str">
        <f t="shared" si="4"/>
        <v/>
      </c>
    </row>
    <row r="2573" ht="12.75" customHeight="1">
      <c r="H2573" s="12">
        <v>1000.0</v>
      </c>
      <c r="K2573" s="14" t="str">
        <f t="shared" si="2"/>
        <v>#DIV/0!</v>
      </c>
      <c r="L2573" s="15" t="str">
        <f t="shared" si="3"/>
        <v>Invalid</v>
      </c>
      <c r="M2573" s="15" t="str">
        <f t="shared" si="4"/>
        <v/>
      </c>
    </row>
    <row r="2574" ht="12.75" customHeight="1">
      <c r="H2574" s="12">
        <v>1000.0</v>
      </c>
      <c r="K2574" s="14" t="str">
        <f t="shared" si="2"/>
        <v>#DIV/0!</v>
      </c>
      <c r="L2574" s="15" t="str">
        <f t="shared" si="3"/>
        <v>Invalid</v>
      </c>
      <c r="M2574" s="15" t="str">
        <f t="shared" si="4"/>
        <v/>
      </c>
    </row>
    <row r="2575" ht="12.75" customHeight="1">
      <c r="H2575" s="12">
        <v>1000.0</v>
      </c>
      <c r="K2575" s="14" t="str">
        <f t="shared" si="2"/>
        <v>#DIV/0!</v>
      </c>
      <c r="L2575" s="15" t="str">
        <f t="shared" si="3"/>
        <v>Invalid</v>
      </c>
      <c r="M2575" s="15" t="str">
        <f t="shared" si="4"/>
        <v/>
      </c>
    </row>
    <row r="2576" ht="12.75" customHeight="1">
      <c r="H2576" s="12">
        <v>1000.0</v>
      </c>
      <c r="K2576" s="14" t="str">
        <f t="shared" si="2"/>
        <v>#DIV/0!</v>
      </c>
      <c r="L2576" s="15" t="str">
        <f t="shared" si="3"/>
        <v>Invalid</v>
      </c>
      <c r="M2576" s="15" t="str">
        <f t="shared" si="4"/>
        <v/>
      </c>
    </row>
    <row r="2577" ht="12.75" customHeight="1">
      <c r="H2577" s="12">
        <v>1000.0</v>
      </c>
      <c r="K2577" s="14" t="str">
        <f t="shared" si="2"/>
        <v>#DIV/0!</v>
      </c>
      <c r="L2577" s="15" t="str">
        <f t="shared" si="3"/>
        <v>Invalid</v>
      </c>
      <c r="M2577" s="15" t="str">
        <f t="shared" si="4"/>
        <v/>
      </c>
    </row>
    <row r="2578" ht="12.75" customHeight="1">
      <c r="H2578" s="12">
        <v>1000.0</v>
      </c>
      <c r="K2578" s="14" t="str">
        <f t="shared" si="2"/>
        <v>#DIV/0!</v>
      </c>
      <c r="L2578" s="15" t="str">
        <f t="shared" si="3"/>
        <v>Invalid</v>
      </c>
      <c r="M2578" s="15" t="str">
        <f t="shared" si="4"/>
        <v/>
      </c>
    </row>
    <row r="2579" ht="12.75" customHeight="1">
      <c r="H2579" s="12">
        <v>1000.0</v>
      </c>
      <c r="K2579" s="14" t="str">
        <f t="shared" si="2"/>
        <v>#DIV/0!</v>
      </c>
      <c r="L2579" s="15" t="str">
        <f t="shared" si="3"/>
        <v>Invalid</v>
      </c>
      <c r="M2579" s="15" t="str">
        <f t="shared" si="4"/>
        <v/>
      </c>
    </row>
    <row r="2580" ht="12.75" customHeight="1">
      <c r="H2580" s="12">
        <v>1000.0</v>
      </c>
      <c r="K2580" s="14" t="str">
        <f t="shared" si="2"/>
        <v>#DIV/0!</v>
      </c>
      <c r="L2580" s="15" t="str">
        <f t="shared" si="3"/>
        <v>Invalid</v>
      </c>
      <c r="M2580" s="15" t="str">
        <f t="shared" si="4"/>
        <v/>
      </c>
    </row>
    <row r="2581" ht="12.75" customHeight="1">
      <c r="H2581" s="12">
        <v>1000.0</v>
      </c>
      <c r="K2581" s="14" t="str">
        <f t="shared" si="2"/>
        <v>#DIV/0!</v>
      </c>
      <c r="L2581" s="15" t="str">
        <f t="shared" si="3"/>
        <v>Invalid</v>
      </c>
      <c r="M2581" s="15" t="str">
        <f t="shared" si="4"/>
        <v/>
      </c>
    </row>
    <row r="2582" ht="12.75" customHeight="1">
      <c r="H2582" s="12">
        <v>1000.0</v>
      </c>
      <c r="K2582" s="14" t="str">
        <f t="shared" si="2"/>
        <v>#DIV/0!</v>
      </c>
      <c r="L2582" s="15" t="str">
        <f t="shared" si="3"/>
        <v>Invalid</v>
      </c>
      <c r="M2582" s="15" t="str">
        <f t="shared" si="4"/>
        <v/>
      </c>
    </row>
    <row r="2583" ht="12.75" customHeight="1">
      <c r="H2583" s="12">
        <v>1000.0</v>
      </c>
      <c r="K2583" s="14" t="str">
        <f t="shared" si="2"/>
        <v>#DIV/0!</v>
      </c>
      <c r="L2583" s="15" t="str">
        <f t="shared" si="3"/>
        <v>Invalid</v>
      </c>
      <c r="M2583" s="15" t="str">
        <f t="shared" si="4"/>
        <v/>
      </c>
    </row>
    <row r="2584" ht="12.75" customHeight="1">
      <c r="H2584" s="12">
        <v>1000.0</v>
      </c>
      <c r="K2584" s="14" t="str">
        <f t="shared" si="2"/>
        <v>#DIV/0!</v>
      </c>
      <c r="L2584" s="15" t="str">
        <f t="shared" si="3"/>
        <v>Invalid</v>
      </c>
      <c r="M2584" s="15" t="str">
        <f t="shared" si="4"/>
        <v/>
      </c>
    </row>
    <row r="2585" ht="12.75" customHeight="1">
      <c r="H2585" s="12">
        <v>1000.0</v>
      </c>
      <c r="K2585" s="14" t="str">
        <f t="shared" si="2"/>
        <v>#DIV/0!</v>
      </c>
      <c r="L2585" s="15" t="str">
        <f t="shared" si="3"/>
        <v>Invalid</v>
      </c>
      <c r="M2585" s="15" t="str">
        <f t="shared" si="4"/>
        <v/>
      </c>
    </row>
    <row r="2586" ht="12.75" customHeight="1">
      <c r="H2586" s="12">
        <v>1000.0</v>
      </c>
      <c r="K2586" s="14" t="str">
        <f t="shared" si="2"/>
        <v>#DIV/0!</v>
      </c>
      <c r="L2586" s="15" t="str">
        <f t="shared" si="3"/>
        <v>Invalid</v>
      </c>
      <c r="M2586" s="15" t="str">
        <f t="shared" si="4"/>
        <v/>
      </c>
    </row>
    <row r="2587" ht="12.75" customHeight="1">
      <c r="H2587" s="12">
        <v>1000.0</v>
      </c>
      <c r="K2587" s="14" t="str">
        <f t="shared" si="2"/>
        <v>#DIV/0!</v>
      </c>
      <c r="L2587" s="15" t="str">
        <f t="shared" si="3"/>
        <v>Invalid</v>
      </c>
      <c r="M2587" s="15" t="str">
        <f t="shared" si="4"/>
        <v/>
      </c>
    </row>
    <row r="2588" ht="12.75" customHeight="1">
      <c r="H2588" s="12">
        <v>1000.0</v>
      </c>
      <c r="K2588" s="14" t="str">
        <f t="shared" si="2"/>
        <v>#DIV/0!</v>
      </c>
      <c r="L2588" s="15" t="str">
        <f t="shared" si="3"/>
        <v>Invalid</v>
      </c>
      <c r="M2588" s="15" t="str">
        <f t="shared" si="4"/>
        <v/>
      </c>
    </row>
    <row r="2589" ht="12.75" customHeight="1">
      <c r="H2589" s="12">
        <v>1000.0</v>
      </c>
      <c r="K2589" s="14" t="str">
        <f t="shared" si="2"/>
        <v>#DIV/0!</v>
      </c>
      <c r="L2589" s="15" t="str">
        <f t="shared" si="3"/>
        <v>Invalid</v>
      </c>
      <c r="M2589" s="15" t="str">
        <f t="shared" si="4"/>
        <v/>
      </c>
    </row>
    <row r="2590" ht="12.75" customHeight="1">
      <c r="H2590" s="12">
        <v>1000.0</v>
      </c>
      <c r="K2590" s="14" t="str">
        <f t="shared" si="2"/>
        <v>#DIV/0!</v>
      </c>
      <c r="L2590" s="15" t="str">
        <f t="shared" si="3"/>
        <v>Invalid</v>
      </c>
      <c r="M2590" s="15" t="str">
        <f t="shared" si="4"/>
        <v/>
      </c>
    </row>
    <row r="2591" ht="12.75" customHeight="1">
      <c r="H2591" s="12">
        <v>1000.0</v>
      </c>
      <c r="K2591" s="14" t="str">
        <f t="shared" si="2"/>
        <v>#DIV/0!</v>
      </c>
      <c r="L2591" s="15" t="str">
        <f t="shared" si="3"/>
        <v>Invalid</v>
      </c>
      <c r="M2591" s="15" t="str">
        <f t="shared" si="4"/>
        <v/>
      </c>
    </row>
    <row r="2592" ht="12.75" customHeight="1">
      <c r="H2592" s="12">
        <v>1000.0</v>
      </c>
      <c r="K2592" s="14" t="str">
        <f t="shared" si="2"/>
        <v>#DIV/0!</v>
      </c>
      <c r="L2592" s="15" t="str">
        <f t="shared" si="3"/>
        <v>Invalid</v>
      </c>
      <c r="M2592" s="15" t="str">
        <f t="shared" si="4"/>
        <v/>
      </c>
    </row>
    <row r="2593" ht="12.75" customHeight="1">
      <c r="H2593" s="12">
        <v>1000.0</v>
      </c>
      <c r="K2593" s="14" t="str">
        <f t="shared" si="2"/>
        <v>#DIV/0!</v>
      </c>
      <c r="L2593" s="15" t="str">
        <f t="shared" si="3"/>
        <v>Invalid</v>
      </c>
      <c r="M2593" s="15" t="str">
        <f t="shared" si="4"/>
        <v/>
      </c>
    </row>
    <row r="2594" ht="12.75" customHeight="1">
      <c r="H2594" s="12">
        <v>1000.0</v>
      </c>
      <c r="K2594" s="14" t="str">
        <f t="shared" si="2"/>
        <v>#DIV/0!</v>
      </c>
      <c r="L2594" s="15" t="str">
        <f t="shared" si="3"/>
        <v>Invalid</v>
      </c>
      <c r="M2594" s="15" t="str">
        <f t="shared" si="4"/>
        <v/>
      </c>
    </row>
    <row r="2595" ht="12.75" customHeight="1">
      <c r="H2595" s="12">
        <v>1000.0</v>
      </c>
      <c r="K2595" s="14" t="str">
        <f t="shared" si="2"/>
        <v>#DIV/0!</v>
      </c>
      <c r="L2595" s="15" t="str">
        <f t="shared" si="3"/>
        <v>Invalid</v>
      </c>
      <c r="M2595" s="15" t="str">
        <f t="shared" si="4"/>
        <v/>
      </c>
    </row>
    <row r="2596" ht="12.75" customHeight="1">
      <c r="H2596" s="12">
        <v>1000.0</v>
      </c>
      <c r="K2596" s="14" t="str">
        <f t="shared" si="2"/>
        <v>#DIV/0!</v>
      </c>
      <c r="L2596" s="15" t="str">
        <f t="shared" si="3"/>
        <v>Invalid</v>
      </c>
      <c r="M2596" s="15" t="str">
        <f t="shared" si="4"/>
        <v/>
      </c>
    </row>
    <row r="2597" ht="12.75" customHeight="1">
      <c r="H2597" s="12">
        <v>1000.0</v>
      </c>
      <c r="K2597" s="14" t="str">
        <f t="shared" si="2"/>
        <v>#DIV/0!</v>
      </c>
      <c r="L2597" s="15" t="str">
        <f t="shared" si="3"/>
        <v>Invalid</v>
      </c>
      <c r="M2597" s="15" t="str">
        <f t="shared" si="4"/>
        <v/>
      </c>
    </row>
    <row r="2598" ht="12.75" customHeight="1">
      <c r="H2598" s="12">
        <v>1000.0</v>
      </c>
      <c r="K2598" s="14" t="str">
        <f t="shared" si="2"/>
        <v>#DIV/0!</v>
      </c>
      <c r="L2598" s="15" t="str">
        <f t="shared" si="3"/>
        <v>Invalid</v>
      </c>
      <c r="M2598" s="15" t="str">
        <f t="shared" si="4"/>
        <v/>
      </c>
    </row>
    <row r="2599" ht="12.75" customHeight="1">
      <c r="H2599" s="12">
        <v>1000.0</v>
      </c>
      <c r="K2599" s="14" t="str">
        <f t="shared" si="2"/>
        <v>#DIV/0!</v>
      </c>
      <c r="L2599" s="15" t="str">
        <f t="shared" si="3"/>
        <v>Invalid</v>
      </c>
      <c r="M2599" s="15" t="str">
        <f t="shared" si="4"/>
        <v/>
      </c>
    </row>
    <row r="2600" ht="12.75" customHeight="1">
      <c r="H2600" s="12">
        <v>1000.0</v>
      </c>
      <c r="K2600" s="14" t="str">
        <f t="shared" si="2"/>
        <v>#DIV/0!</v>
      </c>
      <c r="L2600" s="15" t="str">
        <f t="shared" si="3"/>
        <v>Invalid</v>
      </c>
      <c r="M2600" s="15" t="str">
        <f t="shared" si="4"/>
        <v/>
      </c>
    </row>
    <row r="2601" ht="12.75" customHeight="1">
      <c r="H2601" s="12">
        <v>1000.0</v>
      </c>
      <c r="K2601" s="14" t="str">
        <f t="shared" si="2"/>
        <v>#DIV/0!</v>
      </c>
      <c r="L2601" s="15" t="str">
        <f t="shared" si="3"/>
        <v>Invalid</v>
      </c>
      <c r="M2601" s="15" t="str">
        <f t="shared" si="4"/>
        <v/>
      </c>
    </row>
    <row r="2602" ht="12.75" customHeight="1">
      <c r="H2602" s="12">
        <v>1000.0</v>
      </c>
      <c r="K2602" s="14" t="str">
        <f t="shared" si="2"/>
        <v>#DIV/0!</v>
      </c>
      <c r="L2602" s="15" t="str">
        <f t="shared" si="3"/>
        <v>Invalid</v>
      </c>
      <c r="M2602" s="15" t="str">
        <f t="shared" si="4"/>
        <v/>
      </c>
    </row>
    <row r="2603" ht="12.75" customHeight="1">
      <c r="H2603" s="12">
        <v>1000.0</v>
      </c>
      <c r="K2603" s="14" t="str">
        <f t="shared" si="2"/>
        <v>#DIV/0!</v>
      </c>
      <c r="L2603" s="15" t="str">
        <f t="shared" si="3"/>
        <v>Invalid</v>
      </c>
      <c r="M2603" s="15" t="str">
        <f t="shared" si="4"/>
        <v/>
      </c>
    </row>
    <row r="2604" ht="12.75" customHeight="1">
      <c r="H2604" s="12">
        <v>1000.0</v>
      </c>
      <c r="K2604" s="14" t="str">
        <f t="shared" si="2"/>
        <v>#DIV/0!</v>
      </c>
      <c r="L2604" s="15" t="str">
        <f t="shared" si="3"/>
        <v>Invalid</v>
      </c>
      <c r="M2604" s="15" t="str">
        <f t="shared" si="4"/>
        <v/>
      </c>
    </row>
    <row r="2605" ht="12.75" customHeight="1">
      <c r="H2605" s="12">
        <v>1000.0</v>
      </c>
      <c r="K2605" s="14" t="str">
        <f t="shared" si="2"/>
        <v>#DIV/0!</v>
      </c>
      <c r="L2605" s="15" t="str">
        <f t="shared" si="3"/>
        <v>Invalid</v>
      </c>
      <c r="M2605" s="15" t="str">
        <f t="shared" si="4"/>
        <v/>
      </c>
    </row>
    <row r="2606" ht="12.75" customHeight="1">
      <c r="H2606" s="12">
        <v>1000.0</v>
      </c>
      <c r="K2606" s="14" t="str">
        <f t="shared" si="2"/>
        <v>#DIV/0!</v>
      </c>
      <c r="L2606" s="15" t="str">
        <f t="shared" si="3"/>
        <v>Invalid</v>
      </c>
      <c r="M2606" s="15" t="str">
        <f t="shared" si="4"/>
        <v/>
      </c>
    </row>
    <row r="2607" ht="12.75" customHeight="1">
      <c r="H2607" s="12">
        <v>1000.0</v>
      </c>
      <c r="K2607" s="14" t="str">
        <f t="shared" si="2"/>
        <v>#DIV/0!</v>
      </c>
      <c r="L2607" s="15" t="str">
        <f t="shared" si="3"/>
        <v>Invalid</v>
      </c>
      <c r="M2607" s="15" t="str">
        <f t="shared" si="4"/>
        <v/>
      </c>
    </row>
    <row r="2608" ht="12.75" customHeight="1">
      <c r="H2608" s="12">
        <v>1000.0</v>
      </c>
      <c r="K2608" s="14" t="str">
        <f t="shared" si="2"/>
        <v>#DIV/0!</v>
      </c>
      <c r="L2608" s="15" t="str">
        <f t="shared" si="3"/>
        <v>Invalid</v>
      </c>
      <c r="M2608" s="15" t="str">
        <f t="shared" si="4"/>
        <v/>
      </c>
    </row>
    <row r="2609" ht="12.75" customHeight="1">
      <c r="H2609" s="12">
        <v>1000.0</v>
      </c>
      <c r="K2609" s="14" t="str">
        <f t="shared" si="2"/>
        <v>#DIV/0!</v>
      </c>
      <c r="L2609" s="15" t="str">
        <f t="shared" si="3"/>
        <v>Invalid</v>
      </c>
      <c r="M2609" s="15" t="str">
        <f t="shared" si="4"/>
        <v/>
      </c>
    </row>
    <row r="2610" ht="12.75" customHeight="1">
      <c r="H2610" s="12">
        <v>1000.0</v>
      </c>
      <c r="K2610" s="14" t="str">
        <f t="shared" si="2"/>
        <v>#DIV/0!</v>
      </c>
      <c r="L2610" s="15" t="str">
        <f t="shared" si="3"/>
        <v>Invalid</v>
      </c>
      <c r="M2610" s="15" t="str">
        <f t="shared" si="4"/>
        <v/>
      </c>
    </row>
    <row r="2611" ht="12.75" customHeight="1">
      <c r="H2611" s="12">
        <v>1000.0</v>
      </c>
      <c r="K2611" s="14" t="str">
        <f t="shared" si="2"/>
        <v>#DIV/0!</v>
      </c>
      <c r="L2611" s="15" t="str">
        <f t="shared" si="3"/>
        <v>Invalid</v>
      </c>
      <c r="M2611" s="15" t="str">
        <f t="shared" si="4"/>
        <v/>
      </c>
    </row>
    <row r="2612" ht="12.75" customHeight="1">
      <c r="H2612" s="12">
        <v>1000.0</v>
      </c>
      <c r="K2612" s="14" t="str">
        <f t="shared" si="2"/>
        <v>#DIV/0!</v>
      </c>
      <c r="L2612" s="15" t="str">
        <f t="shared" si="3"/>
        <v>Invalid</v>
      </c>
      <c r="M2612" s="15" t="str">
        <f t="shared" si="4"/>
        <v/>
      </c>
    </row>
    <row r="2613" ht="12.75" customHeight="1">
      <c r="H2613" s="12">
        <v>1000.0</v>
      </c>
      <c r="K2613" s="14" t="str">
        <f t="shared" si="2"/>
        <v>#DIV/0!</v>
      </c>
      <c r="L2613" s="15" t="str">
        <f t="shared" si="3"/>
        <v>Invalid</v>
      </c>
      <c r="M2613" s="15" t="str">
        <f t="shared" si="4"/>
        <v/>
      </c>
    </row>
    <row r="2614" ht="12.75" customHeight="1">
      <c r="H2614" s="12">
        <v>1000.0</v>
      </c>
      <c r="K2614" s="14" t="str">
        <f t="shared" si="2"/>
        <v>#DIV/0!</v>
      </c>
      <c r="L2614" s="15" t="str">
        <f t="shared" si="3"/>
        <v>Invalid</v>
      </c>
      <c r="M2614" s="15" t="str">
        <f t="shared" si="4"/>
        <v/>
      </c>
    </row>
    <row r="2615" ht="12.75" customHeight="1">
      <c r="H2615" s="12">
        <v>1000.0</v>
      </c>
      <c r="K2615" s="14" t="str">
        <f t="shared" si="2"/>
        <v>#DIV/0!</v>
      </c>
      <c r="L2615" s="15" t="str">
        <f t="shared" si="3"/>
        <v>Invalid</v>
      </c>
      <c r="M2615" s="15" t="str">
        <f t="shared" si="4"/>
        <v/>
      </c>
    </row>
    <row r="2616" ht="12.75" customHeight="1">
      <c r="H2616" s="12">
        <v>1000.0</v>
      </c>
      <c r="K2616" s="14" t="str">
        <f t="shared" si="2"/>
        <v>#DIV/0!</v>
      </c>
      <c r="L2616" s="15" t="str">
        <f t="shared" si="3"/>
        <v>Invalid</v>
      </c>
      <c r="M2616" s="15" t="str">
        <f t="shared" si="4"/>
        <v/>
      </c>
    </row>
    <row r="2617" ht="12.75" customHeight="1">
      <c r="H2617" s="12">
        <v>1000.0</v>
      </c>
      <c r="K2617" s="14" t="str">
        <f t="shared" si="2"/>
        <v>#DIV/0!</v>
      </c>
      <c r="L2617" s="15" t="str">
        <f t="shared" si="3"/>
        <v>Invalid</v>
      </c>
      <c r="M2617" s="15" t="str">
        <f t="shared" si="4"/>
        <v/>
      </c>
    </row>
    <row r="2618" ht="12.75" customHeight="1">
      <c r="H2618" s="12">
        <v>1000.0</v>
      </c>
      <c r="K2618" s="14" t="str">
        <f t="shared" si="2"/>
        <v>#DIV/0!</v>
      </c>
      <c r="L2618" s="15" t="str">
        <f t="shared" si="3"/>
        <v>Invalid</v>
      </c>
      <c r="M2618" s="15" t="str">
        <f t="shared" si="4"/>
        <v/>
      </c>
    </row>
    <row r="2619" ht="12.75" customHeight="1">
      <c r="H2619" s="12">
        <v>1000.0</v>
      </c>
      <c r="K2619" s="14" t="str">
        <f t="shared" si="2"/>
        <v>#DIV/0!</v>
      </c>
      <c r="L2619" s="15" t="str">
        <f t="shared" si="3"/>
        <v>Invalid</v>
      </c>
      <c r="M2619" s="15" t="str">
        <f t="shared" si="4"/>
        <v/>
      </c>
    </row>
    <row r="2620" ht="12.75" customHeight="1">
      <c r="H2620" s="12">
        <v>1000.0</v>
      </c>
      <c r="K2620" s="14" t="str">
        <f t="shared" si="2"/>
        <v>#DIV/0!</v>
      </c>
      <c r="L2620" s="15" t="str">
        <f t="shared" si="3"/>
        <v>Invalid</v>
      </c>
      <c r="M2620" s="15" t="str">
        <f t="shared" si="4"/>
        <v/>
      </c>
    </row>
    <row r="2621" ht="12.75" customHeight="1">
      <c r="H2621" s="12">
        <v>1000.0</v>
      </c>
      <c r="K2621" s="14" t="str">
        <f t="shared" si="2"/>
        <v>#DIV/0!</v>
      </c>
      <c r="L2621" s="15" t="str">
        <f t="shared" si="3"/>
        <v>Invalid</v>
      </c>
      <c r="M2621" s="15" t="str">
        <f t="shared" si="4"/>
        <v/>
      </c>
    </row>
    <row r="2622" ht="12.75" customHeight="1">
      <c r="H2622" s="12">
        <v>1000.0</v>
      </c>
      <c r="K2622" s="14" t="str">
        <f t="shared" si="2"/>
        <v>#DIV/0!</v>
      </c>
      <c r="L2622" s="15" t="str">
        <f t="shared" si="3"/>
        <v>Invalid</v>
      </c>
      <c r="M2622" s="15" t="str">
        <f t="shared" si="4"/>
        <v/>
      </c>
    </row>
    <row r="2623" ht="12.75" customHeight="1">
      <c r="H2623" s="12">
        <v>1000.0</v>
      </c>
      <c r="K2623" s="14" t="str">
        <f t="shared" si="2"/>
        <v>#DIV/0!</v>
      </c>
      <c r="L2623" s="15" t="str">
        <f t="shared" si="3"/>
        <v>Invalid</v>
      </c>
      <c r="M2623" s="15" t="str">
        <f t="shared" si="4"/>
        <v/>
      </c>
    </row>
    <row r="2624" ht="12.75" customHeight="1">
      <c r="H2624" s="12">
        <v>1000.0</v>
      </c>
      <c r="K2624" s="14" t="str">
        <f t="shared" si="2"/>
        <v>#DIV/0!</v>
      </c>
      <c r="L2624" s="15" t="str">
        <f t="shared" si="3"/>
        <v>Invalid</v>
      </c>
      <c r="M2624" s="15" t="str">
        <f t="shared" si="4"/>
        <v/>
      </c>
    </row>
    <row r="2625" ht="12.75" customHeight="1">
      <c r="H2625" s="12">
        <v>1000.0</v>
      </c>
      <c r="K2625" s="14" t="str">
        <f t="shared" si="2"/>
        <v>#DIV/0!</v>
      </c>
      <c r="L2625" s="15" t="str">
        <f t="shared" si="3"/>
        <v>Invalid</v>
      </c>
      <c r="M2625" s="15" t="str">
        <f t="shared" si="4"/>
        <v/>
      </c>
    </row>
    <row r="2626" ht="12.75" customHeight="1">
      <c r="H2626" s="12">
        <v>1000.0</v>
      </c>
      <c r="K2626" s="14" t="str">
        <f t="shared" si="2"/>
        <v>#DIV/0!</v>
      </c>
      <c r="L2626" s="15" t="str">
        <f t="shared" si="3"/>
        <v>Invalid</v>
      </c>
      <c r="M2626" s="15" t="str">
        <f t="shared" si="4"/>
        <v/>
      </c>
    </row>
    <row r="2627" ht="12.75" customHeight="1">
      <c r="H2627" s="12">
        <v>1000.0</v>
      </c>
      <c r="K2627" s="14" t="str">
        <f t="shared" si="2"/>
        <v>#DIV/0!</v>
      </c>
      <c r="L2627" s="15" t="str">
        <f t="shared" si="3"/>
        <v>Invalid</v>
      </c>
      <c r="M2627" s="15" t="str">
        <f t="shared" si="4"/>
        <v/>
      </c>
    </row>
    <row r="2628" ht="12.75" customHeight="1">
      <c r="H2628" s="12">
        <v>1000.0</v>
      </c>
      <c r="K2628" s="14" t="str">
        <f t="shared" si="2"/>
        <v>#DIV/0!</v>
      </c>
      <c r="L2628" s="15" t="str">
        <f t="shared" si="3"/>
        <v>Invalid</v>
      </c>
      <c r="M2628" s="15" t="str">
        <f t="shared" si="4"/>
        <v/>
      </c>
    </row>
    <row r="2629" ht="12.75" customHeight="1">
      <c r="H2629" s="12">
        <v>1000.0</v>
      </c>
      <c r="K2629" s="14" t="str">
        <f t="shared" si="2"/>
        <v>#DIV/0!</v>
      </c>
      <c r="L2629" s="15" t="str">
        <f t="shared" si="3"/>
        <v>Invalid</v>
      </c>
      <c r="M2629" s="15" t="str">
        <f t="shared" si="4"/>
        <v/>
      </c>
    </row>
    <row r="2630" ht="12.75" customHeight="1">
      <c r="H2630" s="12">
        <v>1000.0</v>
      </c>
      <c r="K2630" s="14" t="str">
        <f t="shared" si="2"/>
        <v>#DIV/0!</v>
      </c>
      <c r="L2630" s="15" t="str">
        <f t="shared" si="3"/>
        <v>Invalid</v>
      </c>
      <c r="M2630" s="15" t="str">
        <f t="shared" si="4"/>
        <v/>
      </c>
    </row>
    <row r="2631" ht="12.75" customHeight="1">
      <c r="H2631" s="12">
        <v>1000.0</v>
      </c>
      <c r="K2631" s="14" t="str">
        <f t="shared" si="2"/>
        <v>#DIV/0!</v>
      </c>
      <c r="L2631" s="15" t="str">
        <f t="shared" si="3"/>
        <v>Invalid</v>
      </c>
      <c r="M2631" s="15" t="str">
        <f t="shared" si="4"/>
        <v/>
      </c>
    </row>
    <row r="2632" ht="12.75" customHeight="1">
      <c r="H2632" s="12">
        <v>1000.0</v>
      </c>
      <c r="K2632" s="14" t="str">
        <f t="shared" si="2"/>
        <v>#DIV/0!</v>
      </c>
      <c r="L2632" s="15" t="str">
        <f t="shared" si="3"/>
        <v>Invalid</v>
      </c>
      <c r="M2632" s="15" t="str">
        <f t="shared" si="4"/>
        <v/>
      </c>
    </row>
    <row r="2633" ht="12.75" customHeight="1">
      <c r="H2633" s="12">
        <v>1000.0</v>
      </c>
      <c r="K2633" s="14" t="str">
        <f t="shared" si="2"/>
        <v>#DIV/0!</v>
      </c>
      <c r="L2633" s="15" t="str">
        <f t="shared" si="3"/>
        <v>Invalid</v>
      </c>
      <c r="M2633" s="15" t="str">
        <f t="shared" si="4"/>
        <v/>
      </c>
    </row>
    <row r="2634" ht="12.75" customHeight="1">
      <c r="H2634" s="12">
        <v>1000.0</v>
      </c>
      <c r="K2634" s="14" t="str">
        <f t="shared" si="2"/>
        <v>#DIV/0!</v>
      </c>
      <c r="L2634" s="15" t="str">
        <f t="shared" si="3"/>
        <v>Invalid</v>
      </c>
      <c r="M2634" s="15" t="str">
        <f t="shared" si="4"/>
        <v/>
      </c>
    </row>
    <row r="2635" ht="12.75" customHeight="1">
      <c r="H2635" s="12">
        <v>1000.0</v>
      </c>
      <c r="K2635" s="14" t="str">
        <f t="shared" si="2"/>
        <v>#DIV/0!</v>
      </c>
      <c r="L2635" s="15" t="str">
        <f t="shared" si="3"/>
        <v>Invalid</v>
      </c>
      <c r="M2635" s="15" t="str">
        <f t="shared" si="4"/>
        <v/>
      </c>
    </row>
    <row r="2636" ht="12.75" customHeight="1">
      <c r="H2636" s="12">
        <v>1000.0</v>
      </c>
      <c r="K2636" s="14" t="str">
        <f t="shared" si="2"/>
        <v>#DIV/0!</v>
      </c>
      <c r="L2636" s="15" t="str">
        <f t="shared" si="3"/>
        <v>Invalid</v>
      </c>
      <c r="M2636" s="15" t="str">
        <f t="shared" si="4"/>
        <v/>
      </c>
    </row>
    <row r="2637" ht="12.75" customHeight="1">
      <c r="H2637" s="12">
        <v>1000.0</v>
      </c>
      <c r="K2637" s="14" t="str">
        <f t="shared" si="2"/>
        <v>#DIV/0!</v>
      </c>
      <c r="L2637" s="15" t="str">
        <f t="shared" si="3"/>
        <v>Invalid</v>
      </c>
      <c r="M2637" s="15" t="str">
        <f t="shared" si="4"/>
        <v/>
      </c>
    </row>
    <row r="2638" ht="12.75" customHeight="1">
      <c r="H2638" s="12">
        <v>1000.0</v>
      </c>
      <c r="K2638" s="14" t="str">
        <f t="shared" si="2"/>
        <v>#DIV/0!</v>
      </c>
      <c r="L2638" s="15" t="str">
        <f t="shared" si="3"/>
        <v>Invalid</v>
      </c>
      <c r="M2638" s="15" t="str">
        <f t="shared" si="4"/>
        <v/>
      </c>
    </row>
    <row r="2639" ht="12.75" customHeight="1">
      <c r="H2639" s="12">
        <v>1000.0</v>
      </c>
      <c r="K2639" s="14" t="str">
        <f t="shared" si="2"/>
        <v>#DIV/0!</v>
      </c>
      <c r="L2639" s="15" t="str">
        <f t="shared" si="3"/>
        <v>Invalid</v>
      </c>
      <c r="M2639" s="15" t="str">
        <f t="shared" si="4"/>
        <v/>
      </c>
    </row>
    <row r="2640" ht="12.75" customHeight="1">
      <c r="H2640" s="12">
        <v>1000.0</v>
      </c>
      <c r="K2640" s="14" t="str">
        <f t="shared" si="2"/>
        <v>#DIV/0!</v>
      </c>
      <c r="L2640" s="15" t="str">
        <f t="shared" si="3"/>
        <v>Invalid</v>
      </c>
      <c r="M2640" s="15" t="str">
        <f t="shared" si="4"/>
        <v/>
      </c>
    </row>
    <row r="2641" ht="12.75" customHeight="1">
      <c r="H2641" s="12">
        <v>1000.0</v>
      </c>
      <c r="K2641" s="14" t="str">
        <f t="shared" si="2"/>
        <v>#DIV/0!</v>
      </c>
      <c r="L2641" s="15" t="str">
        <f t="shared" si="3"/>
        <v>Invalid</v>
      </c>
      <c r="M2641" s="15" t="str">
        <f t="shared" si="4"/>
        <v/>
      </c>
    </row>
    <row r="2642" ht="12.75" customHeight="1">
      <c r="H2642" s="12">
        <v>1000.0</v>
      </c>
      <c r="K2642" s="14" t="str">
        <f t="shared" si="2"/>
        <v>#DIV/0!</v>
      </c>
      <c r="L2642" s="15" t="str">
        <f t="shared" si="3"/>
        <v>Invalid</v>
      </c>
      <c r="M2642" s="15" t="str">
        <f t="shared" si="4"/>
        <v/>
      </c>
    </row>
    <row r="2643" ht="12.75" customHeight="1">
      <c r="H2643" s="12">
        <v>1000.0</v>
      </c>
      <c r="K2643" s="14" t="str">
        <f t="shared" si="2"/>
        <v>#DIV/0!</v>
      </c>
      <c r="L2643" s="15" t="str">
        <f t="shared" si="3"/>
        <v>Invalid</v>
      </c>
      <c r="M2643" s="15" t="str">
        <f t="shared" si="4"/>
        <v/>
      </c>
    </row>
    <row r="2644" ht="12.75" customHeight="1">
      <c r="H2644" s="12">
        <v>1000.0</v>
      </c>
      <c r="K2644" s="14" t="str">
        <f t="shared" si="2"/>
        <v>#DIV/0!</v>
      </c>
      <c r="L2644" s="15" t="str">
        <f t="shared" si="3"/>
        <v>Invalid</v>
      </c>
      <c r="M2644" s="15" t="str">
        <f t="shared" si="4"/>
        <v/>
      </c>
    </row>
    <row r="2645" ht="12.75" customHeight="1">
      <c r="H2645" s="12">
        <v>1000.0</v>
      </c>
      <c r="K2645" s="14" t="str">
        <f t="shared" si="2"/>
        <v>#DIV/0!</v>
      </c>
      <c r="L2645" s="15" t="str">
        <f t="shared" si="3"/>
        <v>Invalid</v>
      </c>
      <c r="M2645" s="15" t="str">
        <f t="shared" si="4"/>
        <v/>
      </c>
    </row>
    <row r="2646" ht="12.75" customHeight="1">
      <c r="H2646" s="12">
        <v>1000.0</v>
      </c>
      <c r="K2646" s="14" t="str">
        <f t="shared" si="2"/>
        <v>#DIV/0!</v>
      </c>
      <c r="L2646" s="15" t="str">
        <f t="shared" si="3"/>
        <v>Invalid</v>
      </c>
      <c r="M2646" s="15" t="str">
        <f t="shared" si="4"/>
        <v/>
      </c>
    </row>
    <row r="2647" ht="12.75" customHeight="1">
      <c r="H2647" s="12">
        <v>1000.0</v>
      </c>
      <c r="K2647" s="14" t="str">
        <f t="shared" si="2"/>
        <v>#DIV/0!</v>
      </c>
      <c r="L2647" s="15" t="str">
        <f t="shared" si="3"/>
        <v>Invalid</v>
      </c>
      <c r="M2647" s="15" t="str">
        <f t="shared" si="4"/>
        <v/>
      </c>
    </row>
    <row r="2648" ht="12.75" customHeight="1">
      <c r="H2648" s="12">
        <v>1000.0</v>
      </c>
      <c r="K2648" s="14" t="str">
        <f t="shared" si="2"/>
        <v>#DIV/0!</v>
      </c>
      <c r="L2648" s="15" t="str">
        <f t="shared" si="3"/>
        <v>Invalid</v>
      </c>
      <c r="M2648" s="15" t="str">
        <f t="shared" si="4"/>
        <v/>
      </c>
    </row>
    <row r="2649" ht="12.75" customHeight="1">
      <c r="H2649" s="12">
        <v>1000.0</v>
      </c>
      <c r="K2649" s="14" t="str">
        <f t="shared" si="2"/>
        <v>#DIV/0!</v>
      </c>
      <c r="L2649" s="15" t="str">
        <f t="shared" si="3"/>
        <v>Invalid</v>
      </c>
      <c r="M2649" s="15" t="str">
        <f t="shared" si="4"/>
        <v/>
      </c>
    </row>
    <row r="2650" ht="12.75" customHeight="1">
      <c r="H2650" s="12">
        <v>1000.0</v>
      </c>
      <c r="K2650" s="14" t="str">
        <f t="shared" si="2"/>
        <v>#DIV/0!</v>
      </c>
      <c r="L2650" s="15" t="str">
        <f t="shared" si="3"/>
        <v>Invalid</v>
      </c>
      <c r="M2650" s="15" t="str">
        <f t="shared" si="4"/>
        <v/>
      </c>
    </row>
    <row r="2651" ht="12.75" customHeight="1">
      <c r="H2651" s="12">
        <v>1000.0</v>
      </c>
      <c r="K2651" s="14" t="str">
        <f t="shared" si="2"/>
        <v>#DIV/0!</v>
      </c>
      <c r="L2651" s="15" t="str">
        <f t="shared" si="3"/>
        <v>Invalid</v>
      </c>
      <c r="M2651" s="15" t="str">
        <f t="shared" si="4"/>
        <v/>
      </c>
    </row>
    <row r="2652" ht="12.75" customHeight="1">
      <c r="H2652" s="12">
        <v>1000.0</v>
      </c>
      <c r="K2652" s="14" t="str">
        <f t="shared" si="2"/>
        <v>#DIV/0!</v>
      </c>
      <c r="L2652" s="15" t="str">
        <f t="shared" si="3"/>
        <v>Invalid</v>
      </c>
      <c r="M2652" s="15" t="str">
        <f t="shared" si="4"/>
        <v/>
      </c>
    </row>
    <row r="2653" ht="12.75" customHeight="1">
      <c r="H2653" s="12">
        <v>1000.0</v>
      </c>
      <c r="K2653" s="14" t="str">
        <f t="shared" si="2"/>
        <v>#DIV/0!</v>
      </c>
      <c r="L2653" s="15" t="str">
        <f t="shared" si="3"/>
        <v>Invalid</v>
      </c>
      <c r="M2653" s="15" t="str">
        <f t="shared" si="4"/>
        <v/>
      </c>
    </row>
    <row r="2654" ht="12.75" customHeight="1">
      <c r="H2654" s="12">
        <v>1000.0</v>
      </c>
      <c r="K2654" s="14" t="str">
        <f t="shared" si="2"/>
        <v>#DIV/0!</v>
      </c>
      <c r="L2654" s="15" t="str">
        <f t="shared" si="3"/>
        <v>Invalid</v>
      </c>
      <c r="M2654" s="15" t="str">
        <f t="shared" si="4"/>
        <v/>
      </c>
    </row>
    <row r="2655" ht="12.75" customHeight="1">
      <c r="H2655" s="12">
        <v>1000.0</v>
      </c>
      <c r="K2655" s="14" t="str">
        <f t="shared" si="2"/>
        <v>#DIV/0!</v>
      </c>
      <c r="L2655" s="15" t="str">
        <f t="shared" si="3"/>
        <v>Invalid</v>
      </c>
      <c r="M2655" s="15" t="str">
        <f t="shared" si="4"/>
        <v/>
      </c>
    </row>
    <row r="2656" ht="12.75" customHeight="1">
      <c r="H2656" s="12">
        <v>1000.0</v>
      </c>
      <c r="K2656" s="14" t="str">
        <f t="shared" si="2"/>
        <v>#DIV/0!</v>
      </c>
      <c r="L2656" s="15" t="str">
        <f t="shared" si="3"/>
        <v>Invalid</v>
      </c>
      <c r="M2656" s="15" t="str">
        <f t="shared" si="4"/>
        <v/>
      </c>
    </row>
    <row r="2657" ht="12.75" customHeight="1">
      <c r="H2657" s="12">
        <v>1000.0</v>
      </c>
      <c r="K2657" s="14" t="str">
        <f t="shared" si="2"/>
        <v>#DIV/0!</v>
      </c>
      <c r="L2657" s="15" t="str">
        <f t="shared" si="3"/>
        <v>Invalid</v>
      </c>
      <c r="M2657" s="15" t="str">
        <f t="shared" si="4"/>
        <v/>
      </c>
    </row>
    <row r="2658" ht="12.75" customHeight="1">
      <c r="H2658" s="12">
        <v>1000.0</v>
      </c>
      <c r="K2658" s="14" t="str">
        <f t="shared" si="2"/>
        <v>#DIV/0!</v>
      </c>
      <c r="L2658" s="15" t="str">
        <f t="shared" si="3"/>
        <v>Invalid</v>
      </c>
      <c r="M2658" s="15" t="str">
        <f t="shared" si="4"/>
        <v/>
      </c>
    </row>
    <row r="2659" ht="12.75" customHeight="1">
      <c r="H2659" s="12">
        <v>1000.0</v>
      </c>
      <c r="K2659" s="14" t="str">
        <f t="shared" si="2"/>
        <v>#DIV/0!</v>
      </c>
      <c r="L2659" s="15" t="str">
        <f t="shared" si="3"/>
        <v>Invalid</v>
      </c>
      <c r="M2659" s="15" t="str">
        <f t="shared" si="4"/>
        <v/>
      </c>
    </row>
    <row r="2660" ht="12.75" customHeight="1">
      <c r="H2660" s="12">
        <v>1000.0</v>
      </c>
      <c r="K2660" s="14" t="str">
        <f t="shared" si="2"/>
        <v>#DIV/0!</v>
      </c>
      <c r="L2660" s="15" t="str">
        <f t="shared" si="3"/>
        <v>Invalid</v>
      </c>
      <c r="M2660" s="15" t="str">
        <f t="shared" si="4"/>
        <v/>
      </c>
    </row>
    <row r="2661" ht="12.75" customHeight="1">
      <c r="H2661" s="12">
        <v>1000.0</v>
      </c>
      <c r="K2661" s="14" t="str">
        <f t="shared" si="2"/>
        <v>#DIV/0!</v>
      </c>
      <c r="L2661" s="15" t="str">
        <f t="shared" si="3"/>
        <v>Invalid</v>
      </c>
      <c r="M2661" s="15" t="str">
        <f t="shared" si="4"/>
        <v/>
      </c>
    </row>
    <row r="2662" ht="12.75" customHeight="1">
      <c r="H2662" s="12">
        <v>1000.0</v>
      </c>
      <c r="K2662" s="14" t="str">
        <f t="shared" si="2"/>
        <v>#DIV/0!</v>
      </c>
      <c r="L2662" s="15" t="str">
        <f t="shared" si="3"/>
        <v>Invalid</v>
      </c>
      <c r="M2662" s="15" t="str">
        <f t="shared" si="4"/>
        <v/>
      </c>
    </row>
    <row r="2663" ht="12.75" customHeight="1">
      <c r="H2663" s="12">
        <v>1000.0</v>
      </c>
      <c r="K2663" s="14" t="str">
        <f t="shared" si="2"/>
        <v>#DIV/0!</v>
      </c>
      <c r="L2663" s="15" t="str">
        <f t="shared" si="3"/>
        <v>Invalid</v>
      </c>
      <c r="M2663" s="15" t="str">
        <f t="shared" si="4"/>
        <v/>
      </c>
    </row>
    <row r="2664" ht="12.75" customHeight="1">
      <c r="H2664" s="12">
        <v>1000.0</v>
      </c>
      <c r="K2664" s="14" t="str">
        <f t="shared" si="2"/>
        <v>#DIV/0!</v>
      </c>
      <c r="L2664" s="15" t="str">
        <f t="shared" si="3"/>
        <v>Invalid</v>
      </c>
      <c r="M2664" s="15" t="str">
        <f t="shared" si="4"/>
        <v/>
      </c>
    </row>
    <row r="2665" ht="12.75" customHeight="1">
      <c r="H2665" s="12">
        <v>1000.0</v>
      </c>
      <c r="K2665" s="14" t="str">
        <f t="shared" si="2"/>
        <v>#DIV/0!</v>
      </c>
      <c r="L2665" s="15" t="str">
        <f t="shared" si="3"/>
        <v>Invalid</v>
      </c>
      <c r="M2665" s="15" t="str">
        <f t="shared" si="4"/>
        <v/>
      </c>
    </row>
    <row r="2666" ht="12.75" customHeight="1">
      <c r="H2666" s="12">
        <v>1000.0</v>
      </c>
      <c r="K2666" s="14" t="str">
        <f t="shared" si="2"/>
        <v>#DIV/0!</v>
      </c>
      <c r="L2666" s="15" t="str">
        <f t="shared" si="3"/>
        <v>Invalid</v>
      </c>
      <c r="M2666" s="15" t="str">
        <f t="shared" si="4"/>
        <v/>
      </c>
    </row>
    <row r="2667" ht="12.75" customHeight="1">
      <c r="H2667" s="12">
        <v>1000.0</v>
      </c>
      <c r="K2667" s="14" t="str">
        <f t="shared" si="2"/>
        <v>#DIV/0!</v>
      </c>
      <c r="L2667" s="15" t="str">
        <f t="shared" si="3"/>
        <v>Invalid</v>
      </c>
      <c r="M2667" s="15" t="str">
        <f t="shared" si="4"/>
        <v/>
      </c>
    </row>
    <row r="2668" ht="12.75" customHeight="1">
      <c r="H2668" s="12">
        <v>1000.0</v>
      </c>
      <c r="K2668" s="14" t="str">
        <f t="shared" si="2"/>
        <v>#DIV/0!</v>
      </c>
      <c r="L2668" s="15" t="str">
        <f t="shared" si="3"/>
        <v>Invalid</v>
      </c>
      <c r="M2668" s="15" t="str">
        <f t="shared" si="4"/>
        <v/>
      </c>
    </row>
    <row r="2669" ht="12.75" customHeight="1">
      <c r="H2669" s="12">
        <v>1000.0</v>
      </c>
      <c r="K2669" s="14" t="str">
        <f t="shared" si="2"/>
        <v>#DIV/0!</v>
      </c>
      <c r="L2669" s="15" t="str">
        <f t="shared" si="3"/>
        <v>Invalid</v>
      </c>
      <c r="M2669" s="15" t="str">
        <f t="shared" si="4"/>
        <v/>
      </c>
    </row>
    <row r="2670" ht="12.75" customHeight="1">
      <c r="H2670" s="12">
        <v>1000.0</v>
      </c>
      <c r="K2670" s="14" t="str">
        <f t="shared" si="2"/>
        <v>#DIV/0!</v>
      </c>
      <c r="L2670" s="15" t="str">
        <f t="shared" si="3"/>
        <v>Invalid</v>
      </c>
      <c r="M2670" s="15" t="str">
        <f t="shared" si="4"/>
        <v/>
      </c>
    </row>
    <row r="2671" ht="12.75" customHeight="1">
      <c r="H2671" s="12">
        <v>1000.0</v>
      </c>
      <c r="K2671" s="14" t="str">
        <f t="shared" si="2"/>
        <v>#DIV/0!</v>
      </c>
      <c r="L2671" s="15" t="str">
        <f t="shared" si="3"/>
        <v>Invalid</v>
      </c>
      <c r="M2671" s="15" t="str">
        <f t="shared" si="4"/>
        <v/>
      </c>
    </row>
    <row r="2672" ht="12.75" customHeight="1">
      <c r="H2672" s="12">
        <v>1000.0</v>
      </c>
      <c r="K2672" s="14" t="str">
        <f t="shared" si="2"/>
        <v>#DIV/0!</v>
      </c>
      <c r="L2672" s="15" t="str">
        <f t="shared" si="3"/>
        <v>Invalid</v>
      </c>
      <c r="M2672" s="15" t="str">
        <f t="shared" si="4"/>
        <v/>
      </c>
    </row>
    <row r="2673" ht="12.75" customHeight="1">
      <c r="H2673" s="12">
        <v>1000.0</v>
      </c>
      <c r="K2673" s="14" t="str">
        <f t="shared" si="2"/>
        <v>#DIV/0!</v>
      </c>
      <c r="L2673" s="15" t="str">
        <f t="shared" si="3"/>
        <v>Invalid</v>
      </c>
      <c r="M2673" s="15" t="str">
        <f t="shared" si="4"/>
        <v/>
      </c>
    </row>
    <row r="2674" ht="12.75" customHeight="1">
      <c r="H2674" s="12">
        <v>1000.0</v>
      </c>
      <c r="K2674" s="14" t="str">
        <f t="shared" si="2"/>
        <v>#DIV/0!</v>
      </c>
      <c r="L2674" s="15" t="str">
        <f t="shared" si="3"/>
        <v>Invalid</v>
      </c>
      <c r="M2674" s="15" t="str">
        <f t="shared" si="4"/>
        <v/>
      </c>
    </row>
    <row r="2675" ht="12.75" customHeight="1">
      <c r="H2675" s="12">
        <v>1000.0</v>
      </c>
      <c r="K2675" s="14" t="str">
        <f t="shared" si="2"/>
        <v>#DIV/0!</v>
      </c>
      <c r="L2675" s="15" t="str">
        <f t="shared" si="3"/>
        <v>Invalid</v>
      </c>
      <c r="M2675" s="15" t="str">
        <f t="shared" si="4"/>
        <v/>
      </c>
    </row>
    <row r="2676" ht="12.75" customHeight="1">
      <c r="H2676" s="12">
        <v>1000.0</v>
      </c>
      <c r="K2676" s="14" t="str">
        <f t="shared" si="2"/>
        <v>#DIV/0!</v>
      </c>
      <c r="L2676" s="15" t="str">
        <f t="shared" si="3"/>
        <v>Invalid</v>
      </c>
      <c r="M2676" s="15" t="str">
        <f t="shared" si="4"/>
        <v/>
      </c>
    </row>
    <row r="2677" ht="12.75" customHeight="1">
      <c r="H2677" s="12">
        <v>1000.0</v>
      </c>
      <c r="K2677" s="14" t="str">
        <f t="shared" si="2"/>
        <v>#DIV/0!</v>
      </c>
      <c r="L2677" s="15" t="str">
        <f t="shared" si="3"/>
        <v>Invalid</v>
      </c>
      <c r="M2677" s="15" t="str">
        <f t="shared" si="4"/>
        <v/>
      </c>
    </row>
    <row r="2678" ht="12.75" customHeight="1">
      <c r="H2678" s="12">
        <v>1000.0</v>
      </c>
      <c r="K2678" s="14" t="str">
        <f t="shared" si="2"/>
        <v>#DIV/0!</v>
      </c>
      <c r="L2678" s="15" t="str">
        <f t="shared" si="3"/>
        <v>Invalid</v>
      </c>
      <c r="M2678" s="15" t="str">
        <f t="shared" si="4"/>
        <v/>
      </c>
    </row>
    <row r="2679" ht="12.75" customHeight="1">
      <c r="H2679" s="12">
        <v>1000.0</v>
      </c>
      <c r="K2679" s="14" t="str">
        <f t="shared" si="2"/>
        <v>#DIV/0!</v>
      </c>
      <c r="L2679" s="15" t="str">
        <f t="shared" si="3"/>
        <v>Invalid</v>
      </c>
      <c r="M2679" s="15" t="str">
        <f t="shared" si="4"/>
        <v/>
      </c>
    </row>
    <row r="2680" ht="12.75" customHeight="1">
      <c r="H2680" s="12">
        <v>1000.0</v>
      </c>
      <c r="K2680" s="14" t="str">
        <f t="shared" si="2"/>
        <v>#DIV/0!</v>
      </c>
      <c r="L2680" s="15" t="str">
        <f t="shared" si="3"/>
        <v>Invalid</v>
      </c>
      <c r="M2680" s="15" t="str">
        <f t="shared" si="4"/>
        <v/>
      </c>
    </row>
    <row r="2681" ht="12.75" customHeight="1">
      <c r="H2681" s="12">
        <v>1000.0</v>
      </c>
      <c r="K2681" s="14" t="str">
        <f t="shared" si="2"/>
        <v>#DIV/0!</v>
      </c>
      <c r="L2681" s="15" t="str">
        <f t="shared" si="3"/>
        <v>Invalid</v>
      </c>
      <c r="M2681" s="15" t="str">
        <f t="shared" si="4"/>
        <v/>
      </c>
    </row>
    <row r="2682" ht="12.75" customHeight="1">
      <c r="H2682" s="12">
        <v>1000.0</v>
      </c>
      <c r="K2682" s="14" t="str">
        <f t="shared" si="2"/>
        <v>#DIV/0!</v>
      </c>
      <c r="L2682" s="15" t="str">
        <f t="shared" si="3"/>
        <v>Invalid</v>
      </c>
      <c r="M2682" s="15" t="str">
        <f t="shared" si="4"/>
        <v/>
      </c>
    </row>
    <row r="2683" ht="12.75" customHeight="1">
      <c r="H2683" s="12">
        <v>1000.0</v>
      </c>
      <c r="K2683" s="14" t="str">
        <f t="shared" si="2"/>
        <v>#DIV/0!</v>
      </c>
      <c r="L2683" s="15" t="str">
        <f t="shared" si="3"/>
        <v>Invalid</v>
      </c>
      <c r="M2683" s="15" t="str">
        <f t="shared" si="4"/>
        <v/>
      </c>
    </row>
    <row r="2684" ht="12.75" customHeight="1">
      <c r="H2684" s="12">
        <v>1000.0</v>
      </c>
      <c r="K2684" s="14" t="str">
        <f t="shared" si="2"/>
        <v>#DIV/0!</v>
      </c>
      <c r="L2684" s="15" t="str">
        <f t="shared" si="3"/>
        <v>Invalid</v>
      </c>
      <c r="M2684" s="15" t="str">
        <f t="shared" si="4"/>
        <v/>
      </c>
    </row>
    <row r="2685" ht="12.75" customHeight="1">
      <c r="H2685" s="12">
        <v>1000.0</v>
      </c>
      <c r="K2685" s="14" t="str">
        <f t="shared" si="2"/>
        <v>#DIV/0!</v>
      </c>
      <c r="L2685" s="15" t="str">
        <f t="shared" si="3"/>
        <v>Invalid</v>
      </c>
      <c r="M2685" s="15" t="str">
        <f t="shared" si="4"/>
        <v/>
      </c>
    </row>
    <row r="2686" ht="12.75" customHeight="1">
      <c r="H2686" s="12">
        <v>1000.0</v>
      </c>
      <c r="K2686" s="14" t="str">
        <f t="shared" si="2"/>
        <v>#DIV/0!</v>
      </c>
      <c r="L2686" s="15" t="str">
        <f t="shared" si="3"/>
        <v>Invalid</v>
      </c>
      <c r="M2686" s="15" t="str">
        <f t="shared" si="4"/>
        <v/>
      </c>
    </row>
    <row r="2687" ht="12.75" customHeight="1">
      <c r="H2687" s="12">
        <v>1000.0</v>
      </c>
      <c r="K2687" s="14" t="str">
        <f t="shared" si="2"/>
        <v>#DIV/0!</v>
      </c>
      <c r="L2687" s="15" t="str">
        <f t="shared" si="3"/>
        <v>Invalid</v>
      </c>
      <c r="M2687" s="15" t="str">
        <f t="shared" si="4"/>
        <v/>
      </c>
    </row>
    <row r="2688" ht="12.75" customHeight="1">
      <c r="H2688" s="12">
        <v>1000.0</v>
      </c>
      <c r="K2688" s="14" t="str">
        <f t="shared" si="2"/>
        <v>#DIV/0!</v>
      </c>
      <c r="L2688" s="15" t="str">
        <f t="shared" si="3"/>
        <v>Invalid</v>
      </c>
      <c r="M2688" s="15" t="str">
        <f t="shared" si="4"/>
        <v/>
      </c>
    </row>
    <row r="2689" ht="12.75" customHeight="1">
      <c r="H2689" s="12">
        <v>1000.0</v>
      </c>
      <c r="K2689" s="14" t="str">
        <f t="shared" si="2"/>
        <v>#DIV/0!</v>
      </c>
      <c r="L2689" s="15" t="str">
        <f t="shared" si="3"/>
        <v>Invalid</v>
      </c>
      <c r="M2689" s="15" t="str">
        <f t="shared" si="4"/>
        <v/>
      </c>
    </row>
    <row r="2690" ht="12.75" customHeight="1">
      <c r="H2690" s="12">
        <v>1000.0</v>
      </c>
      <c r="K2690" s="14" t="str">
        <f t="shared" si="2"/>
        <v>#DIV/0!</v>
      </c>
      <c r="L2690" s="15" t="str">
        <f t="shared" si="3"/>
        <v>Invalid</v>
      </c>
      <c r="M2690" s="15" t="str">
        <f t="shared" si="4"/>
        <v/>
      </c>
    </row>
    <row r="2691" ht="12.75" customHeight="1">
      <c r="H2691" s="12">
        <v>1000.0</v>
      </c>
      <c r="K2691" s="14" t="str">
        <f t="shared" si="2"/>
        <v>#DIV/0!</v>
      </c>
      <c r="L2691" s="15" t="str">
        <f t="shared" si="3"/>
        <v>Invalid</v>
      </c>
      <c r="M2691" s="15" t="str">
        <f t="shared" si="4"/>
        <v/>
      </c>
    </row>
    <row r="2692" ht="12.75" customHeight="1">
      <c r="H2692" s="12">
        <v>1000.0</v>
      </c>
      <c r="K2692" s="14" t="str">
        <f t="shared" si="2"/>
        <v>#DIV/0!</v>
      </c>
      <c r="L2692" s="15" t="str">
        <f t="shared" si="3"/>
        <v>Invalid</v>
      </c>
      <c r="M2692" s="15" t="str">
        <f t="shared" si="4"/>
        <v/>
      </c>
    </row>
    <row r="2693" ht="12.75" customHeight="1">
      <c r="H2693" s="12">
        <v>1000.0</v>
      </c>
      <c r="K2693" s="14" t="str">
        <f t="shared" si="2"/>
        <v>#DIV/0!</v>
      </c>
      <c r="L2693" s="15" t="str">
        <f t="shared" si="3"/>
        <v>Invalid</v>
      </c>
      <c r="M2693" s="15" t="str">
        <f t="shared" si="4"/>
        <v/>
      </c>
    </row>
    <row r="2694" ht="12.75" customHeight="1">
      <c r="H2694" s="12">
        <v>1000.0</v>
      </c>
      <c r="K2694" s="14" t="str">
        <f t="shared" si="2"/>
        <v>#DIV/0!</v>
      </c>
      <c r="L2694" s="15" t="str">
        <f t="shared" si="3"/>
        <v>Invalid</v>
      </c>
      <c r="M2694" s="15" t="str">
        <f t="shared" si="4"/>
        <v/>
      </c>
    </row>
    <row r="2695" ht="12.75" customHeight="1">
      <c r="H2695" s="12">
        <v>1000.0</v>
      </c>
      <c r="K2695" s="14" t="str">
        <f t="shared" si="2"/>
        <v>#DIV/0!</v>
      </c>
      <c r="L2695" s="15" t="str">
        <f t="shared" si="3"/>
        <v>Invalid</v>
      </c>
      <c r="M2695" s="15" t="str">
        <f t="shared" si="4"/>
        <v/>
      </c>
    </row>
    <row r="2696" ht="12.75" customHeight="1">
      <c r="H2696" s="12">
        <v>1000.0</v>
      </c>
      <c r="K2696" s="14" t="str">
        <f t="shared" si="2"/>
        <v>#DIV/0!</v>
      </c>
      <c r="L2696" s="15" t="str">
        <f t="shared" si="3"/>
        <v>Invalid</v>
      </c>
      <c r="M2696" s="15" t="str">
        <f t="shared" si="4"/>
        <v/>
      </c>
    </row>
    <row r="2697" ht="12.75" customHeight="1">
      <c r="H2697" s="12">
        <v>1000.0</v>
      </c>
      <c r="K2697" s="14" t="str">
        <f t="shared" si="2"/>
        <v>#DIV/0!</v>
      </c>
      <c r="L2697" s="15" t="str">
        <f t="shared" si="3"/>
        <v>Invalid</v>
      </c>
      <c r="M2697" s="15" t="str">
        <f t="shared" si="4"/>
        <v/>
      </c>
    </row>
    <row r="2698" ht="12.75" customHeight="1">
      <c r="H2698" s="12">
        <v>1000.0</v>
      </c>
      <c r="K2698" s="14" t="str">
        <f t="shared" si="2"/>
        <v>#DIV/0!</v>
      </c>
      <c r="L2698" s="15" t="str">
        <f t="shared" si="3"/>
        <v>Invalid</v>
      </c>
      <c r="M2698" s="15" t="str">
        <f t="shared" si="4"/>
        <v/>
      </c>
    </row>
    <row r="2699" ht="12.75" customHeight="1">
      <c r="H2699" s="12">
        <v>1000.0</v>
      </c>
      <c r="K2699" s="14" t="str">
        <f t="shared" si="2"/>
        <v>#DIV/0!</v>
      </c>
      <c r="L2699" s="15" t="str">
        <f t="shared" si="3"/>
        <v>Invalid</v>
      </c>
      <c r="M2699" s="15" t="str">
        <f t="shared" si="4"/>
        <v/>
      </c>
    </row>
    <row r="2700" ht="12.75" customHeight="1">
      <c r="H2700" s="12">
        <v>1000.0</v>
      </c>
      <c r="K2700" s="14" t="str">
        <f t="shared" si="2"/>
        <v>#DIV/0!</v>
      </c>
      <c r="L2700" s="15" t="str">
        <f t="shared" si="3"/>
        <v>Invalid</v>
      </c>
      <c r="M2700" s="15" t="str">
        <f t="shared" si="4"/>
        <v/>
      </c>
    </row>
    <row r="2701" ht="12.75" customHeight="1">
      <c r="H2701" s="12">
        <v>1000.0</v>
      </c>
      <c r="K2701" s="14" t="str">
        <f t="shared" si="2"/>
        <v>#DIV/0!</v>
      </c>
      <c r="L2701" s="15" t="str">
        <f t="shared" si="3"/>
        <v>Invalid</v>
      </c>
      <c r="M2701" s="15" t="str">
        <f t="shared" si="4"/>
        <v/>
      </c>
    </row>
    <row r="2702" ht="12.75" customHeight="1">
      <c r="H2702" s="12">
        <v>1000.0</v>
      </c>
      <c r="K2702" s="14" t="str">
        <f t="shared" si="2"/>
        <v>#DIV/0!</v>
      </c>
      <c r="L2702" s="15" t="str">
        <f t="shared" si="3"/>
        <v>Invalid</v>
      </c>
      <c r="M2702" s="15" t="str">
        <f t="shared" si="4"/>
        <v/>
      </c>
    </row>
    <row r="2703" ht="12.75" customHeight="1">
      <c r="H2703" s="12">
        <v>1000.0</v>
      </c>
      <c r="K2703" s="14" t="str">
        <f t="shared" si="2"/>
        <v>#DIV/0!</v>
      </c>
      <c r="L2703" s="15" t="str">
        <f t="shared" si="3"/>
        <v>Invalid</v>
      </c>
      <c r="M2703" s="15" t="str">
        <f t="shared" si="4"/>
        <v/>
      </c>
    </row>
    <row r="2704" ht="12.75" customHeight="1">
      <c r="H2704" s="12">
        <v>1000.0</v>
      </c>
      <c r="K2704" s="14" t="str">
        <f t="shared" si="2"/>
        <v>#DIV/0!</v>
      </c>
      <c r="L2704" s="15" t="str">
        <f t="shared" si="3"/>
        <v>Invalid</v>
      </c>
      <c r="M2704" s="15" t="str">
        <f t="shared" si="4"/>
        <v/>
      </c>
    </row>
    <row r="2705" ht="12.75" customHeight="1">
      <c r="H2705" s="12">
        <v>1000.0</v>
      </c>
      <c r="K2705" s="14" t="str">
        <f t="shared" si="2"/>
        <v>#DIV/0!</v>
      </c>
      <c r="L2705" s="15" t="str">
        <f t="shared" si="3"/>
        <v>Invalid</v>
      </c>
      <c r="M2705" s="15" t="str">
        <f t="shared" si="4"/>
        <v/>
      </c>
    </row>
    <row r="2706" ht="12.75" customHeight="1">
      <c r="H2706" s="12">
        <v>1000.0</v>
      </c>
      <c r="K2706" s="14" t="str">
        <f t="shared" si="2"/>
        <v>#DIV/0!</v>
      </c>
      <c r="L2706" s="15" t="str">
        <f t="shared" si="3"/>
        <v>Invalid</v>
      </c>
      <c r="M2706" s="15" t="str">
        <f t="shared" si="4"/>
        <v/>
      </c>
    </row>
    <row r="2707" ht="12.75" customHeight="1">
      <c r="H2707" s="12">
        <v>1000.0</v>
      </c>
      <c r="K2707" s="14" t="str">
        <f t="shared" si="2"/>
        <v>#DIV/0!</v>
      </c>
      <c r="L2707" s="15" t="str">
        <f t="shared" si="3"/>
        <v>Invalid</v>
      </c>
      <c r="M2707" s="15" t="str">
        <f t="shared" si="4"/>
        <v/>
      </c>
    </row>
    <row r="2708" ht="12.75" customHeight="1">
      <c r="H2708" s="12">
        <v>1000.0</v>
      </c>
      <c r="K2708" s="14" t="str">
        <f t="shared" si="2"/>
        <v>#DIV/0!</v>
      </c>
      <c r="L2708" s="15" t="str">
        <f t="shared" si="3"/>
        <v>Invalid</v>
      </c>
      <c r="M2708" s="15" t="str">
        <f t="shared" si="4"/>
        <v/>
      </c>
    </row>
    <row r="2709" ht="12.75" customHeight="1">
      <c r="H2709" s="12">
        <v>1000.0</v>
      </c>
      <c r="K2709" s="14" t="str">
        <f t="shared" si="2"/>
        <v>#DIV/0!</v>
      </c>
      <c r="L2709" s="15" t="str">
        <f t="shared" si="3"/>
        <v>Invalid</v>
      </c>
      <c r="M2709" s="15" t="str">
        <f t="shared" si="4"/>
        <v/>
      </c>
    </row>
    <row r="2710" ht="12.75" customHeight="1">
      <c r="H2710" s="12">
        <v>1000.0</v>
      </c>
      <c r="K2710" s="14" t="str">
        <f t="shared" si="2"/>
        <v>#DIV/0!</v>
      </c>
      <c r="L2710" s="15" t="str">
        <f t="shared" si="3"/>
        <v>Invalid</v>
      </c>
      <c r="M2710" s="15" t="str">
        <f t="shared" si="4"/>
        <v/>
      </c>
    </row>
    <row r="2711" ht="12.75" customHeight="1">
      <c r="H2711" s="12">
        <v>1000.0</v>
      </c>
      <c r="K2711" s="14" t="str">
        <f t="shared" si="2"/>
        <v>#DIV/0!</v>
      </c>
      <c r="L2711" s="15" t="str">
        <f t="shared" si="3"/>
        <v>Invalid</v>
      </c>
      <c r="M2711" s="15" t="str">
        <f t="shared" si="4"/>
        <v/>
      </c>
    </row>
    <row r="2712" ht="12.75" customHeight="1">
      <c r="H2712" s="12">
        <v>1000.0</v>
      </c>
      <c r="K2712" s="14" t="str">
        <f t="shared" si="2"/>
        <v>#DIV/0!</v>
      </c>
      <c r="L2712" s="15" t="str">
        <f t="shared" si="3"/>
        <v>Invalid</v>
      </c>
      <c r="M2712" s="15" t="str">
        <f t="shared" si="4"/>
        <v/>
      </c>
    </row>
    <row r="2713" ht="12.75" customHeight="1">
      <c r="H2713" s="12">
        <v>1000.0</v>
      </c>
      <c r="K2713" s="14" t="str">
        <f t="shared" si="2"/>
        <v>#DIV/0!</v>
      </c>
      <c r="L2713" s="15" t="str">
        <f t="shared" si="3"/>
        <v>Invalid</v>
      </c>
      <c r="M2713" s="15" t="str">
        <f t="shared" si="4"/>
        <v/>
      </c>
    </row>
    <row r="2714" ht="12.75" customHeight="1">
      <c r="H2714" s="12">
        <v>1000.0</v>
      </c>
      <c r="K2714" s="14" t="str">
        <f t="shared" si="2"/>
        <v>#DIV/0!</v>
      </c>
      <c r="L2714" s="15" t="str">
        <f t="shared" si="3"/>
        <v>Invalid</v>
      </c>
      <c r="M2714" s="15" t="str">
        <f t="shared" si="4"/>
        <v/>
      </c>
    </row>
    <row r="2715" ht="12.75" customHeight="1">
      <c r="H2715" s="12">
        <v>1000.0</v>
      </c>
      <c r="K2715" s="14" t="str">
        <f t="shared" si="2"/>
        <v>#DIV/0!</v>
      </c>
      <c r="L2715" s="15" t="str">
        <f t="shared" si="3"/>
        <v>Invalid</v>
      </c>
      <c r="M2715" s="15" t="str">
        <f t="shared" si="4"/>
        <v/>
      </c>
    </row>
    <row r="2716" ht="12.75" customHeight="1">
      <c r="H2716" s="12">
        <v>1000.0</v>
      </c>
      <c r="K2716" s="14" t="str">
        <f t="shared" si="2"/>
        <v>#DIV/0!</v>
      </c>
      <c r="L2716" s="15" t="str">
        <f t="shared" si="3"/>
        <v>Invalid</v>
      </c>
      <c r="M2716" s="15" t="str">
        <f t="shared" si="4"/>
        <v/>
      </c>
    </row>
    <row r="2717" ht="12.75" customHeight="1">
      <c r="H2717" s="12">
        <v>1000.0</v>
      </c>
      <c r="K2717" s="14" t="str">
        <f t="shared" si="2"/>
        <v>#DIV/0!</v>
      </c>
      <c r="L2717" s="15" t="str">
        <f t="shared" si="3"/>
        <v>Invalid</v>
      </c>
      <c r="M2717" s="15" t="str">
        <f t="shared" si="4"/>
        <v/>
      </c>
    </row>
    <row r="2718" ht="12.75" customHeight="1">
      <c r="H2718" s="12">
        <v>1000.0</v>
      </c>
      <c r="K2718" s="14" t="str">
        <f t="shared" si="2"/>
        <v>#DIV/0!</v>
      </c>
      <c r="L2718" s="15" t="str">
        <f t="shared" si="3"/>
        <v>Invalid</v>
      </c>
      <c r="M2718" s="15" t="str">
        <f t="shared" si="4"/>
        <v/>
      </c>
    </row>
    <row r="2719" ht="12.75" customHeight="1">
      <c r="H2719" s="12">
        <v>1000.0</v>
      </c>
      <c r="K2719" s="14" t="str">
        <f t="shared" si="2"/>
        <v>#DIV/0!</v>
      </c>
      <c r="L2719" s="15" t="str">
        <f t="shared" si="3"/>
        <v>Invalid</v>
      </c>
      <c r="M2719" s="15" t="str">
        <f t="shared" si="4"/>
        <v/>
      </c>
    </row>
    <row r="2720" ht="12.75" customHeight="1">
      <c r="H2720" s="12">
        <v>1000.0</v>
      </c>
      <c r="K2720" s="14" t="str">
        <f t="shared" si="2"/>
        <v>#DIV/0!</v>
      </c>
      <c r="L2720" s="15" t="str">
        <f t="shared" si="3"/>
        <v>Invalid</v>
      </c>
      <c r="M2720" s="15" t="str">
        <f t="shared" si="4"/>
        <v/>
      </c>
    </row>
    <row r="2721" ht="12.75" customHeight="1">
      <c r="H2721" s="12">
        <v>1000.0</v>
      </c>
      <c r="K2721" s="14" t="str">
        <f t="shared" si="2"/>
        <v>#DIV/0!</v>
      </c>
      <c r="L2721" s="15" t="str">
        <f t="shared" si="3"/>
        <v>Invalid</v>
      </c>
      <c r="M2721" s="15" t="str">
        <f t="shared" si="4"/>
        <v/>
      </c>
    </row>
    <row r="2722" ht="12.75" customHeight="1">
      <c r="H2722" s="12">
        <v>1000.0</v>
      </c>
      <c r="K2722" s="14" t="str">
        <f t="shared" si="2"/>
        <v>#DIV/0!</v>
      </c>
      <c r="L2722" s="15" t="str">
        <f t="shared" si="3"/>
        <v>Invalid</v>
      </c>
      <c r="M2722" s="15" t="str">
        <f t="shared" si="4"/>
        <v/>
      </c>
    </row>
    <row r="2723" ht="12.75" customHeight="1">
      <c r="H2723" s="12">
        <v>1000.0</v>
      </c>
      <c r="K2723" s="14" t="str">
        <f t="shared" si="2"/>
        <v>#DIV/0!</v>
      </c>
      <c r="L2723" s="15" t="str">
        <f t="shared" si="3"/>
        <v>Invalid</v>
      </c>
      <c r="M2723" s="15" t="str">
        <f t="shared" si="4"/>
        <v/>
      </c>
    </row>
    <row r="2724" ht="12.75" customHeight="1">
      <c r="H2724" s="12">
        <v>1000.0</v>
      </c>
      <c r="K2724" s="14" t="str">
        <f t="shared" si="2"/>
        <v>#DIV/0!</v>
      </c>
      <c r="L2724" s="15" t="str">
        <f t="shared" si="3"/>
        <v>Invalid</v>
      </c>
      <c r="M2724" s="15" t="str">
        <f t="shared" si="4"/>
        <v/>
      </c>
    </row>
    <row r="2725" ht="12.75" customHeight="1">
      <c r="H2725" s="12">
        <v>1000.0</v>
      </c>
      <c r="K2725" s="14" t="str">
        <f t="shared" si="2"/>
        <v>#DIV/0!</v>
      </c>
      <c r="L2725" s="15" t="str">
        <f t="shared" si="3"/>
        <v>Invalid</v>
      </c>
      <c r="M2725" s="15" t="str">
        <f t="shared" si="4"/>
        <v/>
      </c>
    </row>
    <row r="2726" ht="12.75" customHeight="1">
      <c r="H2726" s="12">
        <v>1000.0</v>
      </c>
      <c r="K2726" s="14" t="str">
        <f t="shared" si="2"/>
        <v>#DIV/0!</v>
      </c>
      <c r="L2726" s="15" t="str">
        <f t="shared" si="3"/>
        <v>Invalid</v>
      </c>
      <c r="M2726" s="15" t="str">
        <f t="shared" si="4"/>
        <v/>
      </c>
    </row>
    <row r="2727" ht="12.75" customHeight="1">
      <c r="H2727" s="12">
        <v>1000.0</v>
      </c>
      <c r="K2727" s="14" t="str">
        <f t="shared" si="2"/>
        <v>#DIV/0!</v>
      </c>
      <c r="L2727" s="15" t="str">
        <f t="shared" si="3"/>
        <v>Invalid</v>
      </c>
      <c r="M2727" s="15" t="str">
        <f t="shared" si="4"/>
        <v/>
      </c>
    </row>
    <row r="2728" ht="12.75" customHeight="1">
      <c r="H2728" s="12">
        <v>1000.0</v>
      </c>
      <c r="K2728" s="14" t="str">
        <f t="shared" si="2"/>
        <v>#DIV/0!</v>
      </c>
      <c r="L2728" s="15" t="str">
        <f t="shared" si="3"/>
        <v>Invalid</v>
      </c>
      <c r="M2728" s="15" t="str">
        <f t="shared" si="4"/>
        <v/>
      </c>
    </row>
    <row r="2729" ht="12.75" customHeight="1">
      <c r="H2729" s="12">
        <v>1000.0</v>
      </c>
      <c r="K2729" s="14" t="str">
        <f t="shared" si="2"/>
        <v>#DIV/0!</v>
      </c>
      <c r="L2729" s="15" t="str">
        <f t="shared" si="3"/>
        <v>Invalid</v>
      </c>
      <c r="M2729" s="15" t="str">
        <f t="shared" si="4"/>
        <v/>
      </c>
    </row>
    <row r="2730" ht="12.75" customHeight="1">
      <c r="H2730" s="12">
        <v>1000.0</v>
      </c>
      <c r="K2730" s="14" t="str">
        <f t="shared" si="2"/>
        <v>#DIV/0!</v>
      </c>
      <c r="L2730" s="15" t="str">
        <f t="shared" si="3"/>
        <v>Invalid</v>
      </c>
      <c r="M2730" s="15" t="str">
        <f t="shared" si="4"/>
        <v/>
      </c>
    </row>
    <row r="2731" ht="12.75" customHeight="1">
      <c r="H2731" s="12">
        <v>1000.0</v>
      </c>
      <c r="K2731" s="14" t="str">
        <f t="shared" si="2"/>
        <v>#DIV/0!</v>
      </c>
      <c r="L2731" s="15" t="str">
        <f t="shared" si="3"/>
        <v>Invalid</v>
      </c>
      <c r="M2731" s="15" t="str">
        <f t="shared" si="4"/>
        <v/>
      </c>
    </row>
    <row r="2732" ht="12.75" customHeight="1">
      <c r="H2732" s="12">
        <v>1000.0</v>
      </c>
      <c r="K2732" s="14" t="str">
        <f t="shared" si="2"/>
        <v>#DIV/0!</v>
      </c>
      <c r="L2732" s="15" t="str">
        <f t="shared" si="3"/>
        <v>Invalid</v>
      </c>
      <c r="M2732" s="15" t="str">
        <f t="shared" si="4"/>
        <v/>
      </c>
    </row>
    <row r="2733" ht="12.75" customHeight="1">
      <c r="H2733" s="12">
        <v>1000.0</v>
      </c>
      <c r="K2733" s="14" t="str">
        <f t="shared" si="2"/>
        <v>#DIV/0!</v>
      </c>
      <c r="L2733" s="15" t="str">
        <f t="shared" si="3"/>
        <v>Invalid</v>
      </c>
      <c r="M2733" s="15" t="str">
        <f t="shared" si="4"/>
        <v/>
      </c>
    </row>
    <row r="2734" ht="12.75" customHeight="1">
      <c r="H2734" s="12">
        <v>1000.0</v>
      </c>
      <c r="K2734" s="14" t="str">
        <f t="shared" si="2"/>
        <v>#DIV/0!</v>
      </c>
      <c r="L2734" s="15" t="str">
        <f t="shared" si="3"/>
        <v>Invalid</v>
      </c>
      <c r="M2734" s="15" t="str">
        <f t="shared" si="4"/>
        <v/>
      </c>
    </row>
    <row r="2735" ht="12.75" customHeight="1">
      <c r="H2735" s="12">
        <v>1000.0</v>
      </c>
      <c r="K2735" s="14" t="str">
        <f t="shared" si="2"/>
        <v>#DIV/0!</v>
      </c>
      <c r="L2735" s="15" t="str">
        <f t="shared" si="3"/>
        <v>Invalid</v>
      </c>
      <c r="M2735" s="15" t="str">
        <f t="shared" si="4"/>
        <v/>
      </c>
    </row>
    <row r="2736" ht="12.75" customHeight="1">
      <c r="H2736" s="12">
        <v>1000.0</v>
      </c>
      <c r="K2736" s="14" t="str">
        <f t="shared" si="2"/>
        <v>#DIV/0!</v>
      </c>
      <c r="L2736" s="15" t="str">
        <f t="shared" si="3"/>
        <v>Invalid</v>
      </c>
      <c r="M2736" s="15" t="str">
        <f t="shared" si="4"/>
        <v/>
      </c>
    </row>
    <row r="2737" ht="12.75" customHeight="1">
      <c r="H2737" s="12">
        <v>1000.0</v>
      </c>
      <c r="K2737" s="14" t="str">
        <f t="shared" si="2"/>
        <v>#DIV/0!</v>
      </c>
      <c r="L2737" s="15" t="str">
        <f t="shared" si="3"/>
        <v>Invalid</v>
      </c>
      <c r="M2737" s="15" t="str">
        <f t="shared" si="4"/>
        <v/>
      </c>
    </row>
    <row r="2738" ht="12.75" customHeight="1">
      <c r="H2738" s="12">
        <v>1000.0</v>
      </c>
      <c r="K2738" s="14" t="str">
        <f t="shared" si="2"/>
        <v>#DIV/0!</v>
      </c>
      <c r="L2738" s="15" t="str">
        <f t="shared" si="3"/>
        <v>Invalid</v>
      </c>
      <c r="M2738" s="15" t="str">
        <f t="shared" si="4"/>
        <v/>
      </c>
    </row>
    <row r="2739" ht="12.75" customHeight="1">
      <c r="H2739" s="12">
        <v>1000.0</v>
      </c>
      <c r="K2739" s="14" t="str">
        <f t="shared" si="2"/>
        <v>#DIV/0!</v>
      </c>
      <c r="L2739" s="15" t="str">
        <f t="shared" si="3"/>
        <v>Invalid</v>
      </c>
      <c r="M2739" s="15" t="str">
        <f t="shared" si="4"/>
        <v/>
      </c>
    </row>
    <row r="2740" ht="12.75" customHeight="1">
      <c r="H2740" s="12">
        <v>1000.0</v>
      </c>
      <c r="K2740" s="14" t="str">
        <f t="shared" si="2"/>
        <v>#DIV/0!</v>
      </c>
      <c r="L2740" s="15" t="str">
        <f t="shared" si="3"/>
        <v>Invalid</v>
      </c>
      <c r="M2740" s="15" t="str">
        <f t="shared" si="4"/>
        <v/>
      </c>
    </row>
    <row r="2741" ht="12.75" customHeight="1">
      <c r="H2741" s="12">
        <v>1000.0</v>
      </c>
      <c r="K2741" s="14" t="str">
        <f t="shared" si="2"/>
        <v>#DIV/0!</v>
      </c>
      <c r="L2741" s="15" t="str">
        <f t="shared" si="3"/>
        <v>Invalid</v>
      </c>
      <c r="M2741" s="15" t="str">
        <f t="shared" si="4"/>
        <v/>
      </c>
    </row>
    <row r="2742" ht="12.75" customHeight="1">
      <c r="H2742" s="12">
        <v>1000.0</v>
      </c>
      <c r="K2742" s="14" t="str">
        <f t="shared" si="2"/>
        <v>#DIV/0!</v>
      </c>
      <c r="L2742" s="15" t="str">
        <f t="shared" si="3"/>
        <v>Invalid</v>
      </c>
      <c r="M2742" s="15" t="str">
        <f t="shared" si="4"/>
        <v/>
      </c>
    </row>
    <row r="2743" ht="12.75" customHeight="1">
      <c r="H2743" s="12">
        <v>1000.0</v>
      </c>
      <c r="K2743" s="14" t="str">
        <f t="shared" si="2"/>
        <v>#DIV/0!</v>
      </c>
      <c r="L2743" s="15" t="str">
        <f t="shared" si="3"/>
        <v>Invalid</v>
      </c>
      <c r="M2743" s="15" t="str">
        <f t="shared" si="4"/>
        <v/>
      </c>
    </row>
    <row r="2744" ht="12.75" customHeight="1">
      <c r="H2744" s="12">
        <v>1000.0</v>
      </c>
      <c r="K2744" s="14" t="str">
        <f t="shared" si="2"/>
        <v>#DIV/0!</v>
      </c>
      <c r="L2744" s="15" t="str">
        <f t="shared" si="3"/>
        <v>Invalid</v>
      </c>
      <c r="M2744" s="15" t="str">
        <f t="shared" si="4"/>
        <v/>
      </c>
    </row>
    <row r="2745" ht="12.75" customHeight="1">
      <c r="H2745" s="12">
        <v>1000.0</v>
      </c>
      <c r="K2745" s="14" t="str">
        <f t="shared" si="2"/>
        <v>#DIV/0!</v>
      </c>
      <c r="L2745" s="15" t="str">
        <f t="shared" si="3"/>
        <v>Invalid</v>
      </c>
      <c r="M2745" s="15" t="str">
        <f t="shared" si="4"/>
        <v/>
      </c>
    </row>
    <row r="2746" ht="12.75" customHeight="1">
      <c r="H2746" s="12">
        <v>1000.0</v>
      </c>
      <c r="K2746" s="14" t="str">
        <f t="shared" si="2"/>
        <v>#DIV/0!</v>
      </c>
      <c r="L2746" s="15" t="str">
        <f t="shared" si="3"/>
        <v>Invalid</v>
      </c>
      <c r="M2746" s="15" t="str">
        <f t="shared" si="4"/>
        <v/>
      </c>
    </row>
    <row r="2747" ht="12.75" customHeight="1">
      <c r="H2747" s="12">
        <v>1000.0</v>
      </c>
      <c r="K2747" s="14" t="str">
        <f t="shared" si="2"/>
        <v>#DIV/0!</v>
      </c>
      <c r="L2747" s="15" t="str">
        <f t="shared" si="3"/>
        <v>Invalid</v>
      </c>
      <c r="M2747" s="15" t="str">
        <f t="shared" si="4"/>
        <v/>
      </c>
    </row>
    <row r="2748" ht="12.75" customHeight="1">
      <c r="H2748" s="12">
        <v>1000.0</v>
      </c>
      <c r="K2748" s="14" t="str">
        <f t="shared" si="2"/>
        <v>#DIV/0!</v>
      </c>
      <c r="L2748" s="15" t="str">
        <f t="shared" si="3"/>
        <v>Invalid</v>
      </c>
      <c r="M2748" s="15" t="str">
        <f t="shared" si="4"/>
        <v/>
      </c>
    </row>
    <row r="2749" ht="12.75" customHeight="1">
      <c r="H2749" s="12">
        <v>1000.0</v>
      </c>
      <c r="K2749" s="14" t="str">
        <f t="shared" si="2"/>
        <v>#DIV/0!</v>
      </c>
      <c r="L2749" s="15" t="str">
        <f t="shared" si="3"/>
        <v>Invalid</v>
      </c>
      <c r="M2749" s="15" t="str">
        <f t="shared" si="4"/>
        <v/>
      </c>
    </row>
    <row r="2750" ht="12.75" customHeight="1">
      <c r="H2750" s="12">
        <v>1000.0</v>
      </c>
      <c r="K2750" s="14" t="str">
        <f t="shared" si="2"/>
        <v>#DIV/0!</v>
      </c>
      <c r="L2750" s="15" t="str">
        <f t="shared" si="3"/>
        <v>Invalid</v>
      </c>
      <c r="M2750" s="15" t="str">
        <f t="shared" si="4"/>
        <v/>
      </c>
    </row>
    <row r="2751" ht="12.75" customHeight="1">
      <c r="H2751" s="12">
        <v>1000.0</v>
      </c>
      <c r="K2751" s="14" t="str">
        <f t="shared" si="2"/>
        <v>#DIV/0!</v>
      </c>
      <c r="L2751" s="15" t="str">
        <f t="shared" si="3"/>
        <v>Invalid</v>
      </c>
      <c r="M2751" s="15" t="str">
        <f t="shared" si="4"/>
        <v/>
      </c>
    </row>
    <row r="2752" ht="12.75" customHeight="1">
      <c r="H2752" s="12">
        <v>1000.0</v>
      </c>
      <c r="K2752" s="14" t="str">
        <f t="shared" si="2"/>
        <v>#DIV/0!</v>
      </c>
      <c r="L2752" s="15" t="str">
        <f t="shared" si="3"/>
        <v>Invalid</v>
      </c>
      <c r="M2752" s="15" t="str">
        <f t="shared" si="4"/>
        <v/>
      </c>
    </row>
    <row r="2753" ht="12.75" customHeight="1">
      <c r="H2753" s="12">
        <v>1000.0</v>
      </c>
      <c r="K2753" s="14" t="str">
        <f t="shared" si="2"/>
        <v>#DIV/0!</v>
      </c>
      <c r="L2753" s="15" t="str">
        <f t="shared" si="3"/>
        <v>Invalid</v>
      </c>
      <c r="M2753" s="15" t="str">
        <f t="shared" si="4"/>
        <v/>
      </c>
    </row>
    <row r="2754" ht="12.75" customHeight="1">
      <c r="H2754" s="12">
        <v>1000.0</v>
      </c>
      <c r="K2754" s="14" t="str">
        <f t="shared" si="2"/>
        <v>#DIV/0!</v>
      </c>
      <c r="L2754" s="15" t="str">
        <f t="shared" si="3"/>
        <v>Invalid</v>
      </c>
      <c r="M2754" s="15" t="str">
        <f t="shared" si="4"/>
        <v/>
      </c>
    </row>
    <row r="2755" ht="12.75" customHeight="1">
      <c r="H2755" s="12">
        <v>1000.0</v>
      </c>
      <c r="K2755" s="14" t="str">
        <f t="shared" si="2"/>
        <v>#DIV/0!</v>
      </c>
      <c r="L2755" s="15" t="str">
        <f t="shared" si="3"/>
        <v>Invalid</v>
      </c>
      <c r="M2755" s="15" t="str">
        <f t="shared" si="4"/>
        <v/>
      </c>
    </row>
    <row r="2756" ht="12.75" customHeight="1">
      <c r="H2756" s="12">
        <v>1000.0</v>
      </c>
      <c r="K2756" s="14" t="str">
        <f t="shared" si="2"/>
        <v>#DIV/0!</v>
      </c>
      <c r="L2756" s="15" t="str">
        <f t="shared" si="3"/>
        <v>Invalid</v>
      </c>
      <c r="M2756" s="15" t="str">
        <f t="shared" si="4"/>
        <v/>
      </c>
    </row>
    <row r="2757" ht="12.75" customHeight="1">
      <c r="H2757" s="12">
        <v>1000.0</v>
      </c>
      <c r="K2757" s="14" t="str">
        <f t="shared" si="2"/>
        <v>#DIV/0!</v>
      </c>
      <c r="L2757" s="15" t="str">
        <f t="shared" si="3"/>
        <v>Invalid</v>
      </c>
      <c r="M2757" s="15" t="str">
        <f t="shared" si="4"/>
        <v/>
      </c>
    </row>
    <row r="2758" ht="12.75" customHeight="1">
      <c r="H2758" s="12">
        <v>1000.0</v>
      </c>
      <c r="K2758" s="14" t="str">
        <f t="shared" si="2"/>
        <v>#DIV/0!</v>
      </c>
      <c r="L2758" s="15" t="str">
        <f t="shared" si="3"/>
        <v>Invalid</v>
      </c>
      <c r="M2758" s="15" t="str">
        <f t="shared" si="4"/>
        <v/>
      </c>
    </row>
    <row r="2759" ht="12.75" customHeight="1">
      <c r="H2759" s="12">
        <v>1000.0</v>
      </c>
      <c r="K2759" s="14" t="str">
        <f t="shared" si="2"/>
        <v>#DIV/0!</v>
      </c>
      <c r="L2759" s="15" t="str">
        <f t="shared" si="3"/>
        <v>Invalid</v>
      </c>
      <c r="M2759" s="15" t="str">
        <f t="shared" si="4"/>
        <v/>
      </c>
    </row>
    <row r="2760" ht="12.75" customHeight="1">
      <c r="H2760" s="12">
        <v>1000.0</v>
      </c>
      <c r="K2760" s="14" t="str">
        <f t="shared" si="2"/>
        <v>#DIV/0!</v>
      </c>
      <c r="L2760" s="15" t="str">
        <f t="shared" si="3"/>
        <v>Invalid</v>
      </c>
      <c r="M2760" s="15" t="str">
        <f t="shared" si="4"/>
        <v/>
      </c>
    </row>
    <row r="2761" ht="12.75" customHeight="1">
      <c r="H2761" s="12">
        <v>1000.0</v>
      </c>
      <c r="K2761" s="14" t="str">
        <f t="shared" si="2"/>
        <v>#DIV/0!</v>
      </c>
      <c r="L2761" s="15" t="str">
        <f t="shared" si="3"/>
        <v>Invalid</v>
      </c>
      <c r="M2761" s="15" t="str">
        <f t="shared" si="4"/>
        <v/>
      </c>
    </row>
    <row r="2762" ht="12.75" customHeight="1">
      <c r="H2762" s="12">
        <v>1000.0</v>
      </c>
      <c r="K2762" s="14" t="str">
        <f t="shared" si="2"/>
        <v>#DIV/0!</v>
      </c>
      <c r="L2762" s="15" t="str">
        <f t="shared" si="3"/>
        <v>Invalid</v>
      </c>
      <c r="M2762" s="15" t="str">
        <f t="shared" si="4"/>
        <v/>
      </c>
    </row>
    <row r="2763" ht="12.75" customHeight="1">
      <c r="H2763" s="12">
        <v>1000.0</v>
      </c>
      <c r="K2763" s="14" t="str">
        <f t="shared" si="2"/>
        <v>#DIV/0!</v>
      </c>
      <c r="L2763" s="15" t="str">
        <f t="shared" si="3"/>
        <v>Invalid</v>
      </c>
      <c r="M2763" s="15" t="str">
        <f t="shared" si="4"/>
        <v/>
      </c>
    </row>
    <row r="2764" ht="12.75" customHeight="1">
      <c r="H2764" s="12">
        <v>1000.0</v>
      </c>
      <c r="K2764" s="14" t="str">
        <f t="shared" si="2"/>
        <v>#DIV/0!</v>
      </c>
      <c r="L2764" s="15" t="str">
        <f t="shared" si="3"/>
        <v>Invalid</v>
      </c>
      <c r="M2764" s="15" t="str">
        <f t="shared" si="4"/>
        <v/>
      </c>
    </row>
    <row r="2765" ht="12.75" customHeight="1">
      <c r="H2765" s="12">
        <v>1000.0</v>
      </c>
      <c r="K2765" s="14" t="str">
        <f t="shared" si="2"/>
        <v>#DIV/0!</v>
      </c>
      <c r="L2765" s="15" t="str">
        <f t="shared" si="3"/>
        <v>Invalid</v>
      </c>
      <c r="M2765" s="15" t="str">
        <f t="shared" si="4"/>
        <v/>
      </c>
    </row>
    <row r="2766" ht="12.75" customHeight="1">
      <c r="H2766" s="12">
        <v>1000.0</v>
      </c>
      <c r="K2766" s="14" t="str">
        <f t="shared" si="2"/>
        <v>#DIV/0!</v>
      </c>
      <c r="L2766" s="15" t="str">
        <f t="shared" si="3"/>
        <v>Invalid</v>
      </c>
      <c r="M2766" s="15" t="str">
        <f t="shared" si="4"/>
        <v/>
      </c>
    </row>
    <row r="2767" ht="12.75" customHeight="1">
      <c r="H2767" s="12">
        <v>1000.0</v>
      </c>
      <c r="K2767" s="14" t="str">
        <f t="shared" si="2"/>
        <v>#DIV/0!</v>
      </c>
      <c r="L2767" s="15" t="str">
        <f t="shared" si="3"/>
        <v>Invalid</v>
      </c>
      <c r="M2767" s="15" t="str">
        <f t="shared" si="4"/>
        <v/>
      </c>
    </row>
    <row r="2768" ht="12.75" customHeight="1">
      <c r="H2768" s="12">
        <v>1000.0</v>
      </c>
      <c r="K2768" s="14" t="str">
        <f t="shared" si="2"/>
        <v>#DIV/0!</v>
      </c>
      <c r="L2768" s="15" t="str">
        <f t="shared" si="3"/>
        <v>Invalid</v>
      </c>
      <c r="M2768" s="15" t="str">
        <f t="shared" si="4"/>
        <v/>
      </c>
    </row>
    <row r="2769" ht="12.75" customHeight="1">
      <c r="H2769" s="12">
        <v>1000.0</v>
      </c>
      <c r="K2769" s="14" t="str">
        <f t="shared" si="2"/>
        <v>#DIV/0!</v>
      </c>
      <c r="L2769" s="15" t="str">
        <f t="shared" si="3"/>
        <v>Invalid</v>
      </c>
      <c r="M2769" s="15" t="str">
        <f t="shared" si="4"/>
        <v/>
      </c>
    </row>
    <row r="2770" ht="12.75" customHeight="1">
      <c r="H2770" s="12">
        <v>1000.0</v>
      </c>
      <c r="K2770" s="14" t="str">
        <f t="shared" si="2"/>
        <v>#DIV/0!</v>
      </c>
      <c r="L2770" s="15" t="str">
        <f t="shared" si="3"/>
        <v>Invalid</v>
      </c>
      <c r="M2770" s="15" t="str">
        <f t="shared" si="4"/>
        <v/>
      </c>
    </row>
    <row r="2771" ht="12.75" customHeight="1">
      <c r="H2771" s="12">
        <v>1000.0</v>
      </c>
      <c r="K2771" s="14" t="str">
        <f t="shared" si="2"/>
        <v>#DIV/0!</v>
      </c>
      <c r="L2771" s="15" t="str">
        <f t="shared" si="3"/>
        <v>Invalid</v>
      </c>
      <c r="M2771" s="15" t="str">
        <f t="shared" si="4"/>
        <v/>
      </c>
    </row>
    <row r="2772" ht="12.75" customHeight="1">
      <c r="H2772" s="12">
        <v>1000.0</v>
      </c>
      <c r="K2772" s="14" t="str">
        <f t="shared" si="2"/>
        <v>#DIV/0!</v>
      </c>
      <c r="L2772" s="15" t="str">
        <f t="shared" si="3"/>
        <v>Invalid</v>
      </c>
      <c r="M2772" s="15" t="str">
        <f t="shared" si="4"/>
        <v/>
      </c>
    </row>
    <row r="2773" ht="12.75" customHeight="1">
      <c r="H2773" s="12">
        <v>1000.0</v>
      </c>
      <c r="K2773" s="14" t="str">
        <f t="shared" si="2"/>
        <v>#DIV/0!</v>
      </c>
      <c r="L2773" s="15" t="str">
        <f t="shared" si="3"/>
        <v>Invalid</v>
      </c>
      <c r="M2773" s="15" t="str">
        <f t="shared" si="4"/>
        <v/>
      </c>
    </row>
    <row r="2774" ht="12.75" customHeight="1">
      <c r="H2774" s="12">
        <v>1000.0</v>
      </c>
      <c r="K2774" s="14" t="str">
        <f t="shared" si="2"/>
        <v>#DIV/0!</v>
      </c>
      <c r="L2774" s="15" t="str">
        <f t="shared" si="3"/>
        <v>Invalid</v>
      </c>
      <c r="M2774" s="15" t="str">
        <f t="shared" si="4"/>
        <v/>
      </c>
    </row>
    <row r="2775" ht="12.75" customHeight="1">
      <c r="H2775" s="12">
        <v>1000.0</v>
      </c>
      <c r="K2775" s="14" t="str">
        <f t="shared" si="2"/>
        <v>#DIV/0!</v>
      </c>
      <c r="L2775" s="15" t="str">
        <f t="shared" si="3"/>
        <v>Invalid</v>
      </c>
      <c r="M2775" s="15" t="str">
        <f t="shared" si="4"/>
        <v/>
      </c>
    </row>
    <row r="2776" ht="12.75" customHeight="1">
      <c r="H2776" s="12">
        <v>1000.0</v>
      </c>
      <c r="K2776" s="14" t="str">
        <f t="shared" si="2"/>
        <v>#DIV/0!</v>
      </c>
      <c r="L2776" s="15" t="str">
        <f t="shared" si="3"/>
        <v>Invalid</v>
      </c>
      <c r="M2776" s="15" t="str">
        <f t="shared" si="4"/>
        <v/>
      </c>
    </row>
    <row r="2777" ht="12.75" customHeight="1">
      <c r="H2777" s="12">
        <v>1000.0</v>
      </c>
      <c r="K2777" s="14" t="str">
        <f t="shared" si="2"/>
        <v>#DIV/0!</v>
      </c>
      <c r="L2777" s="15" t="str">
        <f t="shared" si="3"/>
        <v>Invalid</v>
      </c>
      <c r="M2777" s="15" t="str">
        <f t="shared" si="4"/>
        <v/>
      </c>
    </row>
    <row r="2778" ht="12.75" customHeight="1">
      <c r="H2778" s="12">
        <v>1000.0</v>
      </c>
      <c r="K2778" s="14" t="str">
        <f t="shared" si="2"/>
        <v>#DIV/0!</v>
      </c>
      <c r="L2778" s="15" t="str">
        <f t="shared" si="3"/>
        <v>Invalid</v>
      </c>
      <c r="M2778" s="15" t="str">
        <f t="shared" si="4"/>
        <v/>
      </c>
    </row>
    <row r="2779" ht="12.75" customHeight="1">
      <c r="H2779" s="12">
        <v>1000.0</v>
      </c>
      <c r="K2779" s="14" t="str">
        <f t="shared" si="2"/>
        <v>#DIV/0!</v>
      </c>
      <c r="L2779" s="15" t="str">
        <f t="shared" si="3"/>
        <v>Invalid</v>
      </c>
      <c r="M2779" s="15" t="str">
        <f t="shared" si="4"/>
        <v/>
      </c>
    </row>
    <row r="2780" ht="12.75" customHeight="1">
      <c r="H2780" s="12">
        <v>1000.0</v>
      </c>
      <c r="K2780" s="14" t="str">
        <f t="shared" si="2"/>
        <v>#DIV/0!</v>
      </c>
      <c r="L2780" s="15" t="str">
        <f t="shared" si="3"/>
        <v>Invalid</v>
      </c>
      <c r="M2780" s="15" t="str">
        <f t="shared" si="4"/>
        <v/>
      </c>
    </row>
    <row r="2781" ht="12.75" customHeight="1">
      <c r="H2781" s="12">
        <v>1000.0</v>
      </c>
      <c r="K2781" s="14" t="str">
        <f t="shared" si="2"/>
        <v>#DIV/0!</v>
      </c>
      <c r="L2781" s="15" t="str">
        <f t="shared" si="3"/>
        <v>Invalid</v>
      </c>
      <c r="M2781" s="15" t="str">
        <f t="shared" si="4"/>
        <v/>
      </c>
    </row>
    <row r="2782" ht="12.75" customHeight="1">
      <c r="H2782" s="12">
        <v>1000.0</v>
      </c>
      <c r="K2782" s="14" t="str">
        <f t="shared" si="2"/>
        <v>#DIV/0!</v>
      </c>
      <c r="L2782" s="15" t="str">
        <f t="shared" si="3"/>
        <v>Invalid</v>
      </c>
      <c r="M2782" s="15" t="str">
        <f t="shared" si="4"/>
        <v/>
      </c>
    </row>
    <row r="2783" ht="12.75" customHeight="1">
      <c r="H2783" s="12">
        <v>1000.0</v>
      </c>
      <c r="K2783" s="14" t="str">
        <f t="shared" si="2"/>
        <v>#DIV/0!</v>
      </c>
      <c r="L2783" s="15" t="str">
        <f t="shared" si="3"/>
        <v>Invalid</v>
      </c>
      <c r="M2783" s="15" t="str">
        <f t="shared" si="4"/>
        <v/>
      </c>
    </row>
    <row r="2784" ht="12.75" customHeight="1">
      <c r="H2784" s="12">
        <v>1000.0</v>
      </c>
      <c r="K2784" s="14" t="str">
        <f t="shared" si="2"/>
        <v>#DIV/0!</v>
      </c>
      <c r="L2784" s="15" t="str">
        <f t="shared" si="3"/>
        <v>Invalid</v>
      </c>
      <c r="M2784" s="15" t="str">
        <f t="shared" si="4"/>
        <v/>
      </c>
    </row>
    <row r="2785" ht="12.75" customHeight="1">
      <c r="H2785" s="12">
        <v>1000.0</v>
      </c>
      <c r="K2785" s="14" t="str">
        <f t="shared" si="2"/>
        <v>#DIV/0!</v>
      </c>
      <c r="L2785" s="15" t="str">
        <f t="shared" si="3"/>
        <v>Invalid</v>
      </c>
      <c r="M2785" s="15" t="str">
        <f t="shared" si="4"/>
        <v/>
      </c>
    </row>
    <row r="2786" ht="12.75" customHeight="1">
      <c r="H2786" s="12">
        <v>1000.0</v>
      </c>
      <c r="K2786" s="14" t="str">
        <f t="shared" si="2"/>
        <v>#DIV/0!</v>
      </c>
      <c r="L2786" s="15" t="str">
        <f t="shared" si="3"/>
        <v>Invalid</v>
      </c>
      <c r="M2786" s="15" t="str">
        <f t="shared" si="4"/>
        <v/>
      </c>
    </row>
    <row r="2787" ht="12.75" customHeight="1">
      <c r="H2787" s="12">
        <v>1000.0</v>
      </c>
      <c r="K2787" s="14" t="str">
        <f t="shared" si="2"/>
        <v>#DIV/0!</v>
      </c>
      <c r="L2787" s="15" t="str">
        <f t="shared" si="3"/>
        <v>Invalid</v>
      </c>
      <c r="M2787" s="15" t="str">
        <f t="shared" si="4"/>
        <v/>
      </c>
    </row>
    <row r="2788" ht="12.75" customHeight="1">
      <c r="H2788" s="12">
        <v>1000.0</v>
      </c>
      <c r="K2788" s="14" t="str">
        <f t="shared" si="2"/>
        <v>#DIV/0!</v>
      </c>
      <c r="L2788" s="15" t="str">
        <f t="shared" si="3"/>
        <v>Invalid</v>
      </c>
      <c r="M2788" s="15" t="str">
        <f t="shared" si="4"/>
        <v/>
      </c>
    </row>
    <row r="2789" ht="12.75" customHeight="1">
      <c r="H2789" s="12">
        <v>1000.0</v>
      </c>
      <c r="K2789" s="14" t="str">
        <f t="shared" si="2"/>
        <v>#DIV/0!</v>
      </c>
      <c r="L2789" s="15" t="str">
        <f t="shared" si="3"/>
        <v>Invalid</v>
      </c>
      <c r="M2789" s="15" t="str">
        <f t="shared" si="4"/>
        <v/>
      </c>
    </row>
    <row r="2790" ht="12.75" customHeight="1">
      <c r="H2790" s="12">
        <v>1000.0</v>
      </c>
      <c r="K2790" s="14" t="str">
        <f t="shared" si="2"/>
        <v>#DIV/0!</v>
      </c>
      <c r="L2790" s="15" t="str">
        <f t="shared" si="3"/>
        <v>Invalid</v>
      </c>
      <c r="M2790" s="15" t="str">
        <f t="shared" si="4"/>
        <v/>
      </c>
    </row>
    <row r="2791" ht="12.75" customHeight="1">
      <c r="H2791" s="12">
        <v>1000.0</v>
      </c>
      <c r="K2791" s="14" t="str">
        <f t="shared" si="2"/>
        <v>#DIV/0!</v>
      </c>
      <c r="L2791" s="15" t="str">
        <f t="shared" si="3"/>
        <v>Invalid</v>
      </c>
      <c r="M2791" s="15" t="str">
        <f t="shared" si="4"/>
        <v/>
      </c>
    </row>
    <row r="2792" ht="12.75" customHeight="1">
      <c r="H2792" s="12">
        <v>1000.0</v>
      </c>
      <c r="K2792" s="14" t="str">
        <f t="shared" si="2"/>
        <v>#DIV/0!</v>
      </c>
      <c r="L2792" s="15" t="str">
        <f t="shared" si="3"/>
        <v>Invalid</v>
      </c>
      <c r="M2792" s="15" t="str">
        <f t="shared" si="4"/>
        <v/>
      </c>
    </row>
    <row r="2793" ht="12.75" customHeight="1">
      <c r="H2793" s="12">
        <v>1000.0</v>
      </c>
      <c r="K2793" s="14" t="str">
        <f t="shared" si="2"/>
        <v>#DIV/0!</v>
      </c>
      <c r="L2793" s="15" t="str">
        <f t="shared" si="3"/>
        <v>Invalid</v>
      </c>
      <c r="M2793" s="15" t="str">
        <f t="shared" si="4"/>
        <v/>
      </c>
    </row>
    <row r="2794" ht="12.75" customHeight="1">
      <c r="H2794" s="12">
        <v>1000.0</v>
      </c>
      <c r="K2794" s="14" t="str">
        <f t="shared" si="2"/>
        <v>#DIV/0!</v>
      </c>
      <c r="L2794" s="15" t="str">
        <f t="shared" si="3"/>
        <v>Invalid</v>
      </c>
      <c r="M2794" s="15" t="str">
        <f t="shared" si="4"/>
        <v/>
      </c>
    </row>
    <row r="2795" ht="12.75" customHeight="1">
      <c r="H2795" s="12">
        <v>1000.0</v>
      </c>
      <c r="K2795" s="14" t="str">
        <f t="shared" si="2"/>
        <v>#DIV/0!</v>
      </c>
      <c r="L2795" s="15" t="str">
        <f t="shared" si="3"/>
        <v>Invalid</v>
      </c>
      <c r="M2795" s="15" t="str">
        <f t="shared" si="4"/>
        <v/>
      </c>
    </row>
    <row r="2796" ht="12.75" customHeight="1">
      <c r="H2796" s="12">
        <v>1000.0</v>
      </c>
      <c r="K2796" s="14" t="str">
        <f t="shared" si="2"/>
        <v>#DIV/0!</v>
      </c>
      <c r="L2796" s="15" t="str">
        <f t="shared" si="3"/>
        <v>Invalid</v>
      </c>
      <c r="M2796" s="15" t="str">
        <f t="shared" si="4"/>
        <v/>
      </c>
    </row>
    <row r="2797" ht="12.75" customHeight="1">
      <c r="H2797" s="12">
        <v>1000.0</v>
      </c>
      <c r="K2797" s="14" t="str">
        <f t="shared" si="2"/>
        <v>#DIV/0!</v>
      </c>
      <c r="L2797" s="15" t="str">
        <f t="shared" si="3"/>
        <v>Invalid</v>
      </c>
      <c r="M2797" s="15" t="str">
        <f t="shared" si="4"/>
        <v/>
      </c>
    </row>
    <row r="2798" ht="12.75" customHeight="1">
      <c r="H2798" s="12">
        <v>1000.0</v>
      </c>
      <c r="K2798" s="14" t="str">
        <f t="shared" si="2"/>
        <v>#DIV/0!</v>
      </c>
      <c r="L2798" s="15" t="str">
        <f t="shared" si="3"/>
        <v>Invalid</v>
      </c>
      <c r="M2798" s="15" t="str">
        <f t="shared" si="4"/>
        <v/>
      </c>
    </row>
    <row r="2799" ht="12.75" customHeight="1">
      <c r="H2799" s="12">
        <v>1000.0</v>
      </c>
      <c r="K2799" s="14" t="str">
        <f t="shared" si="2"/>
        <v>#DIV/0!</v>
      </c>
      <c r="L2799" s="15" t="str">
        <f t="shared" si="3"/>
        <v>Invalid</v>
      </c>
      <c r="M2799" s="15" t="str">
        <f t="shared" si="4"/>
        <v/>
      </c>
    </row>
    <row r="2800" ht="12.75" customHeight="1">
      <c r="H2800" s="12">
        <v>1000.0</v>
      </c>
      <c r="K2800" s="14" t="str">
        <f t="shared" si="2"/>
        <v>#DIV/0!</v>
      </c>
      <c r="L2800" s="15" t="str">
        <f t="shared" si="3"/>
        <v>Invalid</v>
      </c>
      <c r="M2800" s="15" t="str">
        <f t="shared" si="4"/>
        <v/>
      </c>
    </row>
    <row r="2801" ht="12.75" customHeight="1">
      <c r="H2801" s="12">
        <v>1000.0</v>
      </c>
      <c r="K2801" s="14" t="str">
        <f t="shared" si="2"/>
        <v>#DIV/0!</v>
      </c>
      <c r="L2801" s="15" t="str">
        <f t="shared" si="3"/>
        <v>Invalid</v>
      </c>
      <c r="M2801" s="15" t="str">
        <f t="shared" si="4"/>
        <v/>
      </c>
    </row>
    <row r="2802" ht="12.75" customHeight="1">
      <c r="H2802" s="12">
        <v>1000.0</v>
      </c>
      <c r="K2802" s="14" t="str">
        <f t="shared" si="2"/>
        <v>#DIV/0!</v>
      </c>
      <c r="L2802" s="15" t="str">
        <f t="shared" si="3"/>
        <v>Invalid</v>
      </c>
      <c r="M2802" s="15" t="str">
        <f t="shared" si="4"/>
        <v/>
      </c>
    </row>
    <row r="2803" ht="12.75" customHeight="1">
      <c r="H2803" s="12">
        <v>1000.0</v>
      </c>
      <c r="K2803" s="14" t="str">
        <f t="shared" si="2"/>
        <v>#DIV/0!</v>
      </c>
      <c r="L2803" s="15" t="str">
        <f t="shared" si="3"/>
        <v>Invalid</v>
      </c>
      <c r="M2803" s="15" t="str">
        <f t="shared" si="4"/>
        <v/>
      </c>
    </row>
    <row r="2804" ht="12.75" customHeight="1">
      <c r="H2804" s="12">
        <v>1000.0</v>
      </c>
      <c r="K2804" s="14" t="str">
        <f t="shared" si="2"/>
        <v>#DIV/0!</v>
      </c>
      <c r="L2804" s="15" t="str">
        <f t="shared" si="3"/>
        <v>Invalid</v>
      </c>
      <c r="M2804" s="15" t="str">
        <f t="shared" si="4"/>
        <v/>
      </c>
    </row>
    <row r="2805" ht="12.75" customHeight="1">
      <c r="H2805" s="12">
        <v>1000.0</v>
      </c>
      <c r="K2805" s="14" t="str">
        <f t="shared" si="2"/>
        <v>#DIV/0!</v>
      </c>
      <c r="L2805" s="15" t="str">
        <f t="shared" si="3"/>
        <v>Invalid</v>
      </c>
      <c r="M2805" s="15" t="str">
        <f t="shared" si="4"/>
        <v/>
      </c>
    </row>
    <row r="2806" ht="12.75" customHeight="1">
      <c r="H2806" s="12">
        <v>1000.0</v>
      </c>
      <c r="K2806" s="14" t="str">
        <f t="shared" si="2"/>
        <v>#DIV/0!</v>
      </c>
      <c r="L2806" s="15" t="str">
        <f t="shared" si="3"/>
        <v>Invalid</v>
      </c>
      <c r="M2806" s="15" t="str">
        <f t="shared" si="4"/>
        <v/>
      </c>
    </row>
    <row r="2807" ht="12.75" customHeight="1">
      <c r="H2807" s="12">
        <v>1000.0</v>
      </c>
      <c r="K2807" s="14" t="str">
        <f t="shared" si="2"/>
        <v>#DIV/0!</v>
      </c>
      <c r="L2807" s="15" t="str">
        <f t="shared" si="3"/>
        <v>Invalid</v>
      </c>
      <c r="M2807" s="15" t="str">
        <f t="shared" si="4"/>
        <v/>
      </c>
    </row>
    <row r="2808" ht="12.75" customHeight="1">
      <c r="H2808" s="12">
        <v>1000.0</v>
      </c>
      <c r="K2808" s="14" t="str">
        <f t="shared" si="2"/>
        <v>#DIV/0!</v>
      </c>
      <c r="L2808" s="15" t="str">
        <f t="shared" si="3"/>
        <v>Invalid</v>
      </c>
      <c r="M2808" s="15" t="str">
        <f t="shared" si="4"/>
        <v/>
      </c>
    </row>
    <row r="2809" ht="12.75" customHeight="1">
      <c r="H2809" s="12">
        <v>1000.0</v>
      </c>
      <c r="K2809" s="14" t="str">
        <f t="shared" si="2"/>
        <v>#DIV/0!</v>
      </c>
      <c r="L2809" s="15" t="str">
        <f t="shared" si="3"/>
        <v>Invalid</v>
      </c>
      <c r="M2809" s="15" t="str">
        <f t="shared" si="4"/>
        <v/>
      </c>
    </row>
    <row r="2810" ht="12.75" customHeight="1">
      <c r="H2810" s="12">
        <v>1000.0</v>
      </c>
      <c r="K2810" s="14" t="str">
        <f t="shared" si="2"/>
        <v>#DIV/0!</v>
      </c>
      <c r="L2810" s="15" t="str">
        <f t="shared" si="3"/>
        <v>Invalid</v>
      </c>
      <c r="M2810" s="15" t="str">
        <f t="shared" si="4"/>
        <v/>
      </c>
    </row>
    <row r="2811" ht="12.75" customHeight="1">
      <c r="H2811" s="12">
        <v>1000.0</v>
      </c>
      <c r="K2811" s="14" t="str">
        <f t="shared" si="2"/>
        <v>#DIV/0!</v>
      </c>
      <c r="L2811" s="15" t="str">
        <f t="shared" si="3"/>
        <v>Invalid</v>
      </c>
      <c r="M2811" s="15" t="str">
        <f t="shared" si="4"/>
        <v/>
      </c>
    </row>
    <row r="2812" ht="12.75" customHeight="1">
      <c r="H2812" s="12">
        <v>1000.0</v>
      </c>
      <c r="K2812" s="14" t="str">
        <f t="shared" si="2"/>
        <v>#DIV/0!</v>
      </c>
      <c r="L2812" s="15" t="str">
        <f t="shared" si="3"/>
        <v>Invalid</v>
      </c>
      <c r="M2812" s="15" t="str">
        <f t="shared" si="4"/>
        <v/>
      </c>
    </row>
    <row r="2813" ht="12.75" customHeight="1">
      <c r="H2813" s="12">
        <v>1000.0</v>
      </c>
      <c r="K2813" s="14" t="str">
        <f t="shared" si="2"/>
        <v>#DIV/0!</v>
      </c>
      <c r="L2813" s="15" t="str">
        <f t="shared" si="3"/>
        <v>Invalid</v>
      </c>
      <c r="M2813" s="15" t="str">
        <f t="shared" si="4"/>
        <v/>
      </c>
    </row>
    <row r="2814" ht="12.75" customHeight="1">
      <c r="H2814" s="12">
        <v>1000.0</v>
      </c>
      <c r="K2814" s="14" t="str">
        <f t="shared" si="2"/>
        <v>#DIV/0!</v>
      </c>
      <c r="L2814" s="15" t="str">
        <f t="shared" si="3"/>
        <v>Invalid</v>
      </c>
      <c r="M2814" s="15" t="str">
        <f t="shared" si="4"/>
        <v/>
      </c>
    </row>
    <row r="2815" ht="12.75" customHeight="1">
      <c r="H2815" s="12">
        <v>1000.0</v>
      </c>
      <c r="K2815" s="14" t="str">
        <f t="shared" si="2"/>
        <v>#DIV/0!</v>
      </c>
      <c r="L2815" s="15" t="str">
        <f t="shared" si="3"/>
        <v>Invalid</v>
      </c>
      <c r="M2815" s="15" t="str">
        <f t="shared" si="4"/>
        <v/>
      </c>
    </row>
    <row r="2816" ht="12.75" customHeight="1">
      <c r="H2816" s="12">
        <v>1000.0</v>
      </c>
      <c r="K2816" s="14" t="str">
        <f t="shared" si="2"/>
        <v>#DIV/0!</v>
      </c>
      <c r="L2816" s="15" t="str">
        <f t="shared" si="3"/>
        <v>Invalid</v>
      </c>
      <c r="M2816" s="15" t="str">
        <f t="shared" si="4"/>
        <v/>
      </c>
    </row>
    <row r="2817" ht="12.75" customHeight="1">
      <c r="H2817" s="12">
        <v>1000.0</v>
      </c>
      <c r="K2817" s="14" t="str">
        <f t="shared" si="2"/>
        <v>#DIV/0!</v>
      </c>
      <c r="L2817" s="15" t="str">
        <f t="shared" si="3"/>
        <v>Invalid</v>
      </c>
      <c r="M2817" s="15" t="str">
        <f t="shared" si="4"/>
        <v/>
      </c>
    </row>
    <row r="2818" ht="12.75" customHeight="1">
      <c r="H2818" s="12">
        <v>1000.0</v>
      </c>
      <c r="K2818" s="14" t="str">
        <f t="shared" si="2"/>
        <v>#DIV/0!</v>
      </c>
      <c r="L2818" s="15" t="str">
        <f t="shared" si="3"/>
        <v>Invalid</v>
      </c>
      <c r="M2818" s="15" t="str">
        <f t="shared" si="4"/>
        <v/>
      </c>
    </row>
    <row r="2819" ht="12.75" customHeight="1">
      <c r="H2819" s="12">
        <v>1000.0</v>
      </c>
      <c r="K2819" s="14" t="str">
        <f t="shared" si="2"/>
        <v>#DIV/0!</v>
      </c>
      <c r="L2819" s="15" t="str">
        <f t="shared" si="3"/>
        <v>Invalid</v>
      </c>
      <c r="M2819" s="15" t="str">
        <f t="shared" si="4"/>
        <v/>
      </c>
    </row>
    <row r="2820" ht="12.75" customHeight="1">
      <c r="H2820" s="12">
        <v>1000.0</v>
      </c>
      <c r="K2820" s="14" t="str">
        <f t="shared" si="2"/>
        <v>#DIV/0!</v>
      </c>
      <c r="L2820" s="15" t="str">
        <f t="shared" si="3"/>
        <v>Invalid</v>
      </c>
      <c r="M2820" s="15" t="str">
        <f t="shared" si="4"/>
        <v/>
      </c>
    </row>
    <row r="2821" ht="12.75" customHeight="1">
      <c r="H2821" s="12">
        <v>1000.0</v>
      </c>
      <c r="K2821" s="14" t="str">
        <f t="shared" si="2"/>
        <v>#DIV/0!</v>
      </c>
      <c r="L2821" s="15" t="str">
        <f t="shared" si="3"/>
        <v>Invalid</v>
      </c>
      <c r="M2821" s="15" t="str">
        <f t="shared" si="4"/>
        <v/>
      </c>
    </row>
    <row r="2822" ht="12.75" customHeight="1">
      <c r="H2822" s="12">
        <v>1000.0</v>
      </c>
      <c r="K2822" s="14" t="str">
        <f t="shared" si="2"/>
        <v>#DIV/0!</v>
      </c>
      <c r="L2822" s="15" t="str">
        <f t="shared" si="3"/>
        <v>Invalid</v>
      </c>
      <c r="M2822" s="15" t="str">
        <f t="shared" si="4"/>
        <v/>
      </c>
    </row>
    <row r="2823" ht="12.75" customHeight="1">
      <c r="H2823" s="12">
        <v>1000.0</v>
      </c>
      <c r="K2823" s="14" t="str">
        <f t="shared" si="2"/>
        <v>#DIV/0!</v>
      </c>
      <c r="L2823" s="15" t="str">
        <f t="shared" si="3"/>
        <v>Invalid</v>
      </c>
      <c r="M2823" s="15" t="str">
        <f t="shared" si="4"/>
        <v/>
      </c>
    </row>
    <row r="2824" ht="12.75" customHeight="1">
      <c r="H2824" s="12">
        <v>1000.0</v>
      </c>
      <c r="K2824" s="14" t="str">
        <f t="shared" si="2"/>
        <v>#DIV/0!</v>
      </c>
      <c r="L2824" s="15" t="str">
        <f t="shared" si="3"/>
        <v>Invalid</v>
      </c>
      <c r="M2824" s="15" t="str">
        <f t="shared" si="4"/>
        <v/>
      </c>
    </row>
    <row r="2825" ht="12.75" customHeight="1">
      <c r="H2825" s="12">
        <v>1000.0</v>
      </c>
      <c r="K2825" s="14" t="str">
        <f t="shared" si="2"/>
        <v>#DIV/0!</v>
      </c>
      <c r="L2825" s="15" t="str">
        <f t="shared" si="3"/>
        <v>Invalid</v>
      </c>
      <c r="M2825" s="15" t="str">
        <f t="shared" si="4"/>
        <v/>
      </c>
    </row>
    <row r="2826" ht="12.75" customHeight="1">
      <c r="H2826" s="12">
        <v>1000.0</v>
      </c>
      <c r="K2826" s="14" t="str">
        <f t="shared" si="2"/>
        <v>#DIV/0!</v>
      </c>
      <c r="L2826" s="15" t="str">
        <f t="shared" si="3"/>
        <v>Invalid</v>
      </c>
      <c r="M2826" s="15" t="str">
        <f t="shared" si="4"/>
        <v/>
      </c>
    </row>
    <row r="2827" ht="12.75" customHeight="1">
      <c r="H2827" s="12">
        <v>1000.0</v>
      </c>
      <c r="K2827" s="14" t="str">
        <f t="shared" si="2"/>
        <v>#DIV/0!</v>
      </c>
      <c r="L2827" s="15" t="str">
        <f t="shared" si="3"/>
        <v>Invalid</v>
      </c>
      <c r="M2827" s="15" t="str">
        <f t="shared" si="4"/>
        <v/>
      </c>
    </row>
    <row r="2828" ht="12.75" customHeight="1">
      <c r="H2828" s="12">
        <v>1000.0</v>
      </c>
      <c r="K2828" s="14" t="str">
        <f t="shared" si="2"/>
        <v>#DIV/0!</v>
      </c>
      <c r="L2828" s="15" t="str">
        <f t="shared" si="3"/>
        <v>Invalid</v>
      </c>
      <c r="M2828" s="15" t="str">
        <f t="shared" si="4"/>
        <v/>
      </c>
    </row>
    <row r="2829" ht="12.75" customHeight="1">
      <c r="H2829" s="12">
        <v>1000.0</v>
      </c>
      <c r="K2829" s="14" t="str">
        <f t="shared" si="2"/>
        <v>#DIV/0!</v>
      </c>
      <c r="L2829" s="15" t="str">
        <f t="shared" si="3"/>
        <v>Invalid</v>
      </c>
      <c r="M2829" s="15" t="str">
        <f t="shared" si="4"/>
        <v/>
      </c>
    </row>
    <row r="2830" ht="12.75" customHeight="1">
      <c r="H2830" s="12">
        <v>1000.0</v>
      </c>
      <c r="K2830" s="14" t="str">
        <f t="shared" si="2"/>
        <v>#DIV/0!</v>
      </c>
      <c r="L2830" s="15" t="str">
        <f t="shared" si="3"/>
        <v>Invalid</v>
      </c>
      <c r="M2830" s="15" t="str">
        <f t="shared" si="4"/>
        <v/>
      </c>
    </row>
    <row r="2831" ht="12.75" customHeight="1">
      <c r="H2831" s="12">
        <v>1000.0</v>
      </c>
      <c r="K2831" s="14" t="str">
        <f t="shared" si="2"/>
        <v>#DIV/0!</v>
      </c>
      <c r="L2831" s="15" t="str">
        <f t="shared" si="3"/>
        <v>Invalid</v>
      </c>
      <c r="M2831" s="15" t="str">
        <f t="shared" si="4"/>
        <v/>
      </c>
    </row>
    <row r="2832" ht="12.75" customHeight="1">
      <c r="H2832" s="12">
        <v>1000.0</v>
      </c>
      <c r="K2832" s="14" t="str">
        <f t="shared" si="2"/>
        <v>#DIV/0!</v>
      </c>
      <c r="L2832" s="15" t="str">
        <f t="shared" si="3"/>
        <v>Invalid</v>
      </c>
      <c r="M2832" s="15" t="str">
        <f t="shared" si="4"/>
        <v/>
      </c>
    </row>
    <row r="2833" ht="12.75" customHeight="1">
      <c r="H2833" s="12">
        <v>1000.0</v>
      </c>
      <c r="K2833" s="14" t="str">
        <f t="shared" si="2"/>
        <v>#DIV/0!</v>
      </c>
      <c r="L2833" s="15" t="str">
        <f t="shared" si="3"/>
        <v>Invalid</v>
      </c>
      <c r="M2833" s="15" t="str">
        <f t="shared" si="4"/>
        <v/>
      </c>
    </row>
    <row r="2834" ht="12.75" customHeight="1">
      <c r="H2834" s="12">
        <v>1000.0</v>
      </c>
      <c r="K2834" s="14" t="str">
        <f t="shared" si="2"/>
        <v>#DIV/0!</v>
      </c>
      <c r="L2834" s="15" t="str">
        <f t="shared" si="3"/>
        <v>Invalid</v>
      </c>
      <c r="M2834" s="15" t="str">
        <f t="shared" si="4"/>
        <v/>
      </c>
    </row>
    <row r="2835" ht="12.75" customHeight="1">
      <c r="H2835" s="12">
        <v>1000.0</v>
      </c>
      <c r="K2835" s="14" t="str">
        <f t="shared" si="2"/>
        <v>#DIV/0!</v>
      </c>
      <c r="L2835" s="15" t="str">
        <f t="shared" si="3"/>
        <v>Invalid</v>
      </c>
      <c r="M2835" s="15" t="str">
        <f t="shared" si="4"/>
        <v/>
      </c>
    </row>
    <row r="2836" ht="12.75" customHeight="1">
      <c r="H2836" s="12">
        <v>1000.0</v>
      </c>
      <c r="K2836" s="14" t="str">
        <f t="shared" si="2"/>
        <v>#DIV/0!</v>
      </c>
      <c r="L2836" s="15" t="str">
        <f t="shared" si="3"/>
        <v>Invalid</v>
      </c>
      <c r="M2836" s="15" t="str">
        <f t="shared" si="4"/>
        <v/>
      </c>
    </row>
    <row r="2837" ht="12.75" customHeight="1">
      <c r="H2837" s="12">
        <v>1000.0</v>
      </c>
      <c r="K2837" s="14" t="str">
        <f t="shared" si="2"/>
        <v>#DIV/0!</v>
      </c>
      <c r="L2837" s="15" t="str">
        <f t="shared" si="3"/>
        <v>Invalid</v>
      </c>
      <c r="M2837" s="15" t="str">
        <f t="shared" si="4"/>
        <v/>
      </c>
    </row>
    <row r="2838" ht="12.75" customHeight="1">
      <c r="H2838" s="12">
        <v>1000.0</v>
      </c>
      <c r="K2838" s="14" t="str">
        <f t="shared" si="2"/>
        <v>#DIV/0!</v>
      </c>
      <c r="L2838" s="15" t="str">
        <f t="shared" si="3"/>
        <v>Invalid</v>
      </c>
      <c r="M2838" s="15" t="str">
        <f t="shared" si="4"/>
        <v/>
      </c>
    </row>
    <row r="2839" ht="12.75" customHeight="1">
      <c r="H2839" s="12">
        <v>1000.0</v>
      </c>
      <c r="K2839" s="14" t="str">
        <f t="shared" si="2"/>
        <v>#DIV/0!</v>
      </c>
      <c r="L2839" s="15" t="str">
        <f t="shared" si="3"/>
        <v>Invalid</v>
      </c>
      <c r="M2839" s="15" t="str">
        <f t="shared" si="4"/>
        <v/>
      </c>
    </row>
    <row r="2840" ht="12.75" customHeight="1">
      <c r="H2840" s="12">
        <v>1000.0</v>
      </c>
      <c r="K2840" s="14" t="str">
        <f t="shared" si="2"/>
        <v>#DIV/0!</v>
      </c>
      <c r="L2840" s="15" t="str">
        <f t="shared" si="3"/>
        <v>Invalid</v>
      </c>
      <c r="M2840" s="15" t="str">
        <f t="shared" si="4"/>
        <v/>
      </c>
    </row>
    <row r="2841" ht="12.75" customHeight="1">
      <c r="H2841" s="12">
        <v>1000.0</v>
      </c>
      <c r="K2841" s="14" t="str">
        <f t="shared" si="2"/>
        <v>#DIV/0!</v>
      </c>
      <c r="L2841" s="15" t="str">
        <f t="shared" si="3"/>
        <v>Invalid</v>
      </c>
      <c r="M2841" s="15" t="str">
        <f t="shared" si="4"/>
        <v/>
      </c>
    </row>
    <row r="2842" ht="12.75" customHeight="1">
      <c r="H2842" s="12">
        <v>1000.0</v>
      </c>
      <c r="K2842" s="14" t="str">
        <f t="shared" si="2"/>
        <v>#DIV/0!</v>
      </c>
      <c r="L2842" s="15" t="str">
        <f t="shared" si="3"/>
        <v>Invalid</v>
      </c>
      <c r="M2842" s="15" t="str">
        <f t="shared" si="4"/>
        <v/>
      </c>
    </row>
    <row r="2843" ht="12.75" customHeight="1">
      <c r="H2843" s="12">
        <v>1000.0</v>
      </c>
      <c r="K2843" s="14" t="str">
        <f t="shared" si="2"/>
        <v>#DIV/0!</v>
      </c>
      <c r="L2843" s="15" t="str">
        <f t="shared" si="3"/>
        <v>Invalid</v>
      </c>
      <c r="M2843" s="15" t="str">
        <f t="shared" si="4"/>
        <v/>
      </c>
    </row>
    <row r="2844" ht="12.75" customHeight="1">
      <c r="H2844" s="12">
        <v>1000.0</v>
      </c>
      <c r="K2844" s="14" t="str">
        <f t="shared" si="2"/>
        <v>#DIV/0!</v>
      </c>
      <c r="L2844" s="15" t="str">
        <f t="shared" si="3"/>
        <v>Invalid</v>
      </c>
      <c r="M2844" s="15" t="str">
        <f t="shared" si="4"/>
        <v/>
      </c>
    </row>
    <row r="2845" ht="12.75" customHeight="1">
      <c r="H2845" s="12">
        <v>1000.0</v>
      </c>
      <c r="K2845" s="14" t="str">
        <f t="shared" si="2"/>
        <v>#DIV/0!</v>
      </c>
      <c r="L2845" s="15" t="str">
        <f t="shared" si="3"/>
        <v>Invalid</v>
      </c>
      <c r="M2845" s="15" t="str">
        <f t="shared" si="4"/>
        <v/>
      </c>
    </row>
    <row r="2846" ht="12.75" customHeight="1">
      <c r="H2846" s="12">
        <v>1000.0</v>
      </c>
      <c r="K2846" s="14" t="str">
        <f t="shared" si="2"/>
        <v>#DIV/0!</v>
      </c>
      <c r="L2846" s="15" t="str">
        <f t="shared" si="3"/>
        <v>Invalid</v>
      </c>
      <c r="M2846" s="15" t="str">
        <f t="shared" si="4"/>
        <v/>
      </c>
    </row>
    <row r="2847" ht="12.75" customHeight="1">
      <c r="H2847" s="12">
        <v>1000.0</v>
      </c>
      <c r="K2847" s="14" t="str">
        <f t="shared" si="2"/>
        <v>#DIV/0!</v>
      </c>
      <c r="L2847" s="15" t="str">
        <f t="shared" si="3"/>
        <v>Invalid</v>
      </c>
      <c r="M2847" s="15" t="str">
        <f t="shared" si="4"/>
        <v/>
      </c>
    </row>
    <row r="2848" ht="12.75" customHeight="1">
      <c r="H2848" s="12">
        <v>1000.0</v>
      </c>
      <c r="K2848" s="14" t="str">
        <f t="shared" si="2"/>
        <v>#DIV/0!</v>
      </c>
      <c r="L2848" s="15" t="str">
        <f t="shared" si="3"/>
        <v>Invalid</v>
      </c>
      <c r="M2848" s="15" t="str">
        <f t="shared" si="4"/>
        <v/>
      </c>
    </row>
    <row r="2849" ht="12.75" customHeight="1">
      <c r="H2849" s="12">
        <v>1000.0</v>
      </c>
      <c r="K2849" s="14" t="str">
        <f t="shared" si="2"/>
        <v>#DIV/0!</v>
      </c>
      <c r="L2849" s="15" t="str">
        <f t="shared" si="3"/>
        <v>Invalid</v>
      </c>
      <c r="M2849" s="15" t="str">
        <f t="shared" si="4"/>
        <v/>
      </c>
    </row>
    <row r="2850" ht="12.75" customHeight="1">
      <c r="H2850" s="12">
        <v>1000.0</v>
      </c>
      <c r="K2850" s="14" t="str">
        <f t="shared" si="2"/>
        <v>#DIV/0!</v>
      </c>
      <c r="L2850" s="15" t="str">
        <f t="shared" si="3"/>
        <v>Invalid</v>
      </c>
      <c r="M2850" s="15" t="str">
        <f t="shared" si="4"/>
        <v/>
      </c>
    </row>
    <row r="2851" ht="12.75" customHeight="1">
      <c r="H2851" s="12">
        <v>1000.0</v>
      </c>
      <c r="K2851" s="14" t="str">
        <f t="shared" si="2"/>
        <v>#DIV/0!</v>
      </c>
      <c r="L2851" s="15" t="str">
        <f t="shared" si="3"/>
        <v>Invalid</v>
      </c>
      <c r="M2851" s="15" t="str">
        <f t="shared" si="4"/>
        <v/>
      </c>
    </row>
    <row r="2852" ht="12.75" customHeight="1">
      <c r="H2852" s="12">
        <v>1000.0</v>
      </c>
      <c r="K2852" s="14" t="str">
        <f t="shared" si="2"/>
        <v>#DIV/0!</v>
      </c>
      <c r="L2852" s="15" t="str">
        <f t="shared" si="3"/>
        <v>Invalid</v>
      </c>
      <c r="M2852" s="15" t="str">
        <f t="shared" si="4"/>
        <v/>
      </c>
    </row>
    <row r="2853" ht="12.75" customHeight="1">
      <c r="H2853" s="12">
        <v>1000.0</v>
      </c>
      <c r="K2853" s="14" t="str">
        <f t="shared" si="2"/>
        <v>#DIV/0!</v>
      </c>
      <c r="L2853" s="15" t="str">
        <f t="shared" si="3"/>
        <v>Invalid</v>
      </c>
      <c r="M2853" s="15" t="str">
        <f t="shared" si="4"/>
        <v/>
      </c>
    </row>
    <row r="2854" ht="12.75" customHeight="1">
      <c r="H2854" s="12">
        <v>1000.0</v>
      </c>
      <c r="K2854" s="14" t="str">
        <f t="shared" si="2"/>
        <v>#DIV/0!</v>
      </c>
      <c r="L2854" s="15" t="str">
        <f t="shared" si="3"/>
        <v>Invalid</v>
      </c>
      <c r="M2854" s="15" t="str">
        <f t="shared" si="4"/>
        <v/>
      </c>
    </row>
    <row r="2855" ht="12.75" customHeight="1">
      <c r="H2855" s="12">
        <v>1000.0</v>
      </c>
      <c r="K2855" s="14" t="str">
        <f t="shared" si="2"/>
        <v>#DIV/0!</v>
      </c>
      <c r="L2855" s="15" t="str">
        <f t="shared" si="3"/>
        <v>Invalid</v>
      </c>
      <c r="M2855" s="15" t="str">
        <f t="shared" si="4"/>
        <v/>
      </c>
    </row>
    <row r="2856" ht="12.75" customHeight="1">
      <c r="H2856" s="12">
        <v>1000.0</v>
      </c>
      <c r="K2856" s="14" t="str">
        <f t="shared" si="2"/>
        <v>#DIV/0!</v>
      </c>
      <c r="L2856" s="15" t="str">
        <f t="shared" si="3"/>
        <v>Invalid</v>
      </c>
      <c r="M2856" s="15" t="str">
        <f t="shared" si="4"/>
        <v/>
      </c>
    </row>
    <row r="2857" ht="12.75" customHeight="1">
      <c r="H2857" s="12">
        <v>1000.0</v>
      </c>
      <c r="K2857" s="14" t="str">
        <f t="shared" si="2"/>
        <v>#DIV/0!</v>
      </c>
      <c r="L2857" s="15" t="str">
        <f t="shared" si="3"/>
        <v>Invalid</v>
      </c>
      <c r="M2857" s="15" t="str">
        <f t="shared" si="4"/>
        <v/>
      </c>
    </row>
    <row r="2858" ht="12.75" customHeight="1">
      <c r="H2858" s="12">
        <v>1000.0</v>
      </c>
      <c r="K2858" s="14" t="str">
        <f t="shared" si="2"/>
        <v>#DIV/0!</v>
      </c>
      <c r="L2858" s="15" t="str">
        <f t="shared" si="3"/>
        <v>Invalid</v>
      </c>
      <c r="M2858" s="15" t="str">
        <f t="shared" si="4"/>
        <v/>
      </c>
    </row>
    <row r="2859" ht="12.75" customHeight="1">
      <c r="H2859" s="12">
        <v>1000.0</v>
      </c>
      <c r="K2859" s="14" t="str">
        <f t="shared" si="2"/>
        <v>#DIV/0!</v>
      </c>
      <c r="L2859" s="15" t="str">
        <f t="shared" si="3"/>
        <v>Invalid</v>
      </c>
      <c r="M2859" s="15" t="str">
        <f t="shared" si="4"/>
        <v/>
      </c>
    </row>
    <row r="2860" ht="12.75" customHeight="1">
      <c r="H2860" s="12">
        <v>1000.0</v>
      </c>
      <c r="K2860" s="14" t="str">
        <f t="shared" si="2"/>
        <v>#DIV/0!</v>
      </c>
      <c r="L2860" s="15" t="str">
        <f t="shared" si="3"/>
        <v>Invalid</v>
      </c>
      <c r="M2860" s="15" t="str">
        <f t="shared" si="4"/>
        <v/>
      </c>
    </row>
    <row r="2861" ht="12.75" customHeight="1">
      <c r="H2861" s="12">
        <v>1000.0</v>
      </c>
      <c r="K2861" s="14" t="str">
        <f t="shared" si="2"/>
        <v>#DIV/0!</v>
      </c>
      <c r="L2861" s="15" t="str">
        <f t="shared" si="3"/>
        <v>Invalid</v>
      </c>
      <c r="M2861" s="15" t="str">
        <f t="shared" si="4"/>
        <v/>
      </c>
    </row>
    <row r="2862" ht="12.75" customHeight="1">
      <c r="H2862" s="12">
        <v>1000.0</v>
      </c>
      <c r="K2862" s="14" t="str">
        <f t="shared" si="2"/>
        <v>#DIV/0!</v>
      </c>
      <c r="L2862" s="15" t="str">
        <f t="shared" si="3"/>
        <v>Invalid</v>
      </c>
      <c r="M2862" s="15" t="str">
        <f t="shared" si="4"/>
        <v/>
      </c>
    </row>
    <row r="2863" ht="12.75" customHeight="1">
      <c r="H2863" s="12">
        <v>1000.0</v>
      </c>
      <c r="K2863" s="14" t="str">
        <f t="shared" si="2"/>
        <v>#DIV/0!</v>
      </c>
      <c r="L2863" s="15" t="str">
        <f t="shared" si="3"/>
        <v>Invalid</v>
      </c>
      <c r="M2863" s="15" t="str">
        <f t="shared" si="4"/>
        <v/>
      </c>
    </row>
    <row r="2864" ht="12.75" customHeight="1">
      <c r="H2864" s="12">
        <v>1000.0</v>
      </c>
      <c r="K2864" s="14" t="str">
        <f t="shared" si="2"/>
        <v>#DIV/0!</v>
      </c>
      <c r="L2864" s="15" t="str">
        <f t="shared" si="3"/>
        <v>Invalid</v>
      </c>
      <c r="M2864" s="15" t="str">
        <f t="shared" si="4"/>
        <v/>
      </c>
    </row>
    <row r="2865" ht="12.75" customHeight="1">
      <c r="H2865" s="12">
        <v>1000.0</v>
      </c>
      <c r="K2865" s="14" t="str">
        <f t="shared" si="2"/>
        <v>#DIV/0!</v>
      </c>
      <c r="L2865" s="15" t="str">
        <f t="shared" si="3"/>
        <v>Invalid</v>
      </c>
      <c r="M2865" s="15" t="str">
        <f t="shared" si="4"/>
        <v/>
      </c>
    </row>
    <row r="2866" ht="12.75" customHeight="1">
      <c r="H2866" s="12">
        <v>1000.0</v>
      </c>
      <c r="K2866" s="14" t="str">
        <f t="shared" si="2"/>
        <v>#DIV/0!</v>
      </c>
      <c r="L2866" s="15" t="str">
        <f t="shared" si="3"/>
        <v>Invalid</v>
      </c>
      <c r="M2866" s="15" t="str">
        <f t="shared" si="4"/>
        <v/>
      </c>
    </row>
    <row r="2867" ht="12.75" customHeight="1">
      <c r="H2867" s="12">
        <v>1000.0</v>
      </c>
      <c r="K2867" s="14" t="str">
        <f t="shared" si="2"/>
        <v>#DIV/0!</v>
      </c>
      <c r="L2867" s="15" t="str">
        <f t="shared" si="3"/>
        <v>Invalid</v>
      </c>
      <c r="M2867" s="15" t="str">
        <f t="shared" si="4"/>
        <v/>
      </c>
    </row>
    <row r="2868" ht="12.75" customHeight="1">
      <c r="H2868" s="12">
        <v>1000.0</v>
      </c>
      <c r="K2868" s="14" t="str">
        <f t="shared" si="2"/>
        <v>#DIV/0!</v>
      </c>
      <c r="L2868" s="15" t="str">
        <f t="shared" si="3"/>
        <v>Invalid</v>
      </c>
      <c r="M2868" s="15" t="str">
        <f t="shared" si="4"/>
        <v/>
      </c>
    </row>
    <row r="2869" ht="12.75" customHeight="1">
      <c r="H2869" s="12">
        <v>1000.0</v>
      </c>
      <c r="K2869" s="14" t="str">
        <f t="shared" si="2"/>
        <v>#DIV/0!</v>
      </c>
      <c r="L2869" s="15" t="str">
        <f t="shared" si="3"/>
        <v>Invalid</v>
      </c>
      <c r="M2869" s="15" t="str">
        <f t="shared" si="4"/>
        <v/>
      </c>
    </row>
    <row r="2870" ht="12.75" customHeight="1">
      <c r="H2870" s="12">
        <v>1000.0</v>
      </c>
      <c r="K2870" s="14" t="str">
        <f t="shared" si="2"/>
        <v>#DIV/0!</v>
      </c>
      <c r="L2870" s="15" t="str">
        <f t="shared" si="3"/>
        <v>Invalid</v>
      </c>
      <c r="M2870" s="15" t="str">
        <f t="shared" si="4"/>
        <v/>
      </c>
    </row>
    <row r="2871" ht="12.75" customHeight="1">
      <c r="H2871" s="12">
        <v>1000.0</v>
      </c>
      <c r="K2871" s="14" t="str">
        <f t="shared" si="2"/>
        <v>#DIV/0!</v>
      </c>
      <c r="L2871" s="15" t="str">
        <f t="shared" si="3"/>
        <v>Invalid</v>
      </c>
      <c r="M2871" s="15" t="str">
        <f t="shared" si="4"/>
        <v/>
      </c>
    </row>
    <row r="2872" ht="12.75" customHeight="1">
      <c r="H2872" s="12">
        <v>1000.0</v>
      </c>
      <c r="K2872" s="14" t="str">
        <f t="shared" si="2"/>
        <v>#DIV/0!</v>
      </c>
      <c r="L2872" s="15" t="str">
        <f t="shared" si="3"/>
        <v>Invalid</v>
      </c>
      <c r="M2872" s="15" t="str">
        <f t="shared" si="4"/>
        <v/>
      </c>
    </row>
    <row r="2873" ht="12.75" customHeight="1">
      <c r="H2873" s="12">
        <v>1000.0</v>
      </c>
      <c r="K2873" s="14" t="str">
        <f t="shared" si="2"/>
        <v>#DIV/0!</v>
      </c>
      <c r="L2873" s="15" t="str">
        <f t="shared" si="3"/>
        <v>Invalid</v>
      </c>
      <c r="M2873" s="15" t="str">
        <f t="shared" si="4"/>
        <v/>
      </c>
    </row>
    <row r="2874" ht="12.75" customHeight="1">
      <c r="H2874" s="12">
        <v>1000.0</v>
      </c>
      <c r="K2874" s="14" t="str">
        <f t="shared" si="2"/>
        <v>#DIV/0!</v>
      </c>
      <c r="L2874" s="15" t="str">
        <f t="shared" si="3"/>
        <v>Invalid</v>
      </c>
      <c r="M2874" s="15" t="str">
        <f t="shared" si="4"/>
        <v/>
      </c>
    </row>
    <row r="2875" ht="12.75" customHeight="1">
      <c r="H2875" s="12">
        <v>1000.0</v>
      </c>
      <c r="K2875" s="14" t="str">
        <f t="shared" si="2"/>
        <v>#DIV/0!</v>
      </c>
      <c r="L2875" s="15" t="str">
        <f t="shared" si="3"/>
        <v>Invalid</v>
      </c>
      <c r="M2875" s="15" t="str">
        <f t="shared" si="4"/>
        <v/>
      </c>
    </row>
    <row r="2876" ht="12.75" customHeight="1">
      <c r="H2876" s="12">
        <v>1000.0</v>
      </c>
      <c r="K2876" s="14" t="str">
        <f t="shared" si="2"/>
        <v>#DIV/0!</v>
      </c>
      <c r="L2876" s="15" t="str">
        <f t="shared" si="3"/>
        <v>Invalid</v>
      </c>
      <c r="M2876" s="15" t="str">
        <f t="shared" si="4"/>
        <v/>
      </c>
    </row>
    <row r="2877" ht="12.75" customHeight="1">
      <c r="H2877" s="12">
        <v>1000.0</v>
      </c>
      <c r="K2877" s="14" t="str">
        <f t="shared" si="2"/>
        <v>#DIV/0!</v>
      </c>
      <c r="L2877" s="15" t="str">
        <f t="shared" si="3"/>
        <v>Invalid</v>
      </c>
      <c r="M2877" s="15" t="str">
        <f t="shared" si="4"/>
        <v/>
      </c>
    </row>
    <row r="2878" ht="12.75" customHeight="1">
      <c r="H2878" s="12">
        <v>1000.0</v>
      </c>
      <c r="K2878" s="14" t="str">
        <f t="shared" si="2"/>
        <v>#DIV/0!</v>
      </c>
      <c r="L2878" s="15" t="str">
        <f t="shared" si="3"/>
        <v>Invalid</v>
      </c>
      <c r="M2878" s="15" t="str">
        <f t="shared" si="4"/>
        <v/>
      </c>
    </row>
    <row r="2879" ht="12.75" customHeight="1">
      <c r="H2879" s="12">
        <v>1000.0</v>
      </c>
      <c r="K2879" s="14" t="str">
        <f t="shared" si="2"/>
        <v>#DIV/0!</v>
      </c>
      <c r="L2879" s="15" t="str">
        <f t="shared" si="3"/>
        <v>Invalid</v>
      </c>
      <c r="M2879" s="15" t="str">
        <f t="shared" si="4"/>
        <v/>
      </c>
    </row>
    <row r="2880" ht="12.75" customHeight="1">
      <c r="H2880" s="12">
        <v>1000.0</v>
      </c>
      <c r="K2880" s="14" t="str">
        <f t="shared" si="2"/>
        <v>#DIV/0!</v>
      </c>
      <c r="L2880" s="15" t="str">
        <f t="shared" si="3"/>
        <v>Invalid</v>
      </c>
      <c r="M2880" s="15" t="str">
        <f t="shared" si="4"/>
        <v/>
      </c>
    </row>
    <row r="2881" ht="12.75" customHeight="1">
      <c r="H2881" s="12">
        <v>1000.0</v>
      </c>
      <c r="K2881" s="14" t="str">
        <f t="shared" si="2"/>
        <v>#DIV/0!</v>
      </c>
      <c r="L2881" s="15" t="str">
        <f t="shared" si="3"/>
        <v>Invalid</v>
      </c>
      <c r="M2881" s="15" t="str">
        <f t="shared" si="4"/>
        <v/>
      </c>
    </row>
    <row r="2882" ht="12.75" customHeight="1">
      <c r="H2882" s="12">
        <v>1000.0</v>
      </c>
      <c r="K2882" s="14" t="str">
        <f t="shared" si="2"/>
        <v>#DIV/0!</v>
      </c>
      <c r="L2882" s="15" t="str">
        <f t="shared" si="3"/>
        <v>Invalid</v>
      </c>
      <c r="M2882" s="15" t="str">
        <f t="shared" si="4"/>
        <v/>
      </c>
    </row>
    <row r="2883" ht="12.75" customHeight="1">
      <c r="H2883" s="12">
        <v>1000.0</v>
      </c>
      <c r="K2883" s="14" t="str">
        <f t="shared" si="2"/>
        <v>#DIV/0!</v>
      </c>
      <c r="L2883" s="15" t="str">
        <f t="shared" si="3"/>
        <v>Invalid</v>
      </c>
      <c r="M2883" s="15" t="str">
        <f t="shared" si="4"/>
        <v/>
      </c>
    </row>
    <row r="2884" ht="12.75" customHeight="1">
      <c r="H2884" s="12">
        <v>1000.0</v>
      </c>
      <c r="K2884" s="14" t="str">
        <f t="shared" si="2"/>
        <v>#DIV/0!</v>
      </c>
      <c r="L2884" s="15" t="str">
        <f t="shared" si="3"/>
        <v>Invalid</v>
      </c>
      <c r="M2884" s="15" t="str">
        <f t="shared" si="4"/>
        <v/>
      </c>
    </row>
    <row r="2885" ht="12.75" customHeight="1">
      <c r="H2885" s="12">
        <v>1000.0</v>
      </c>
      <c r="K2885" s="14" t="str">
        <f t="shared" si="2"/>
        <v>#DIV/0!</v>
      </c>
      <c r="L2885" s="15" t="str">
        <f t="shared" si="3"/>
        <v>Invalid</v>
      </c>
      <c r="M2885" s="15" t="str">
        <f t="shared" si="4"/>
        <v/>
      </c>
    </row>
    <row r="2886" ht="12.75" customHeight="1">
      <c r="H2886" s="12">
        <v>1000.0</v>
      </c>
      <c r="K2886" s="14" t="str">
        <f t="shared" si="2"/>
        <v>#DIV/0!</v>
      </c>
      <c r="L2886" s="15" t="str">
        <f t="shared" si="3"/>
        <v>Invalid</v>
      </c>
      <c r="M2886" s="15" t="str">
        <f t="shared" si="4"/>
        <v/>
      </c>
    </row>
    <row r="2887" ht="12.75" customHeight="1">
      <c r="H2887" s="12">
        <v>1000.0</v>
      </c>
      <c r="K2887" s="14" t="str">
        <f t="shared" si="2"/>
        <v>#DIV/0!</v>
      </c>
      <c r="L2887" s="15" t="str">
        <f t="shared" si="3"/>
        <v>Invalid</v>
      </c>
      <c r="M2887" s="15" t="str">
        <f t="shared" si="4"/>
        <v/>
      </c>
    </row>
    <row r="2888" ht="12.75" customHeight="1">
      <c r="H2888" s="12">
        <v>1000.0</v>
      </c>
      <c r="K2888" s="14" t="str">
        <f t="shared" si="2"/>
        <v>#DIV/0!</v>
      </c>
      <c r="L2888" s="15" t="str">
        <f t="shared" si="3"/>
        <v>Invalid</v>
      </c>
      <c r="M2888" s="15" t="str">
        <f t="shared" si="4"/>
        <v/>
      </c>
    </row>
    <row r="2889" ht="12.75" customHeight="1">
      <c r="H2889" s="12">
        <v>1000.0</v>
      </c>
      <c r="K2889" s="14" t="str">
        <f t="shared" si="2"/>
        <v>#DIV/0!</v>
      </c>
      <c r="L2889" s="15" t="str">
        <f t="shared" si="3"/>
        <v>Invalid</v>
      </c>
      <c r="M2889" s="15" t="str">
        <f t="shared" si="4"/>
        <v/>
      </c>
    </row>
    <row r="2890" ht="12.75" customHeight="1">
      <c r="H2890" s="12">
        <v>1000.0</v>
      </c>
      <c r="K2890" s="14" t="str">
        <f t="shared" si="2"/>
        <v>#DIV/0!</v>
      </c>
      <c r="L2890" s="15" t="str">
        <f t="shared" si="3"/>
        <v>Invalid</v>
      </c>
      <c r="M2890" s="15" t="str">
        <f t="shared" si="4"/>
        <v/>
      </c>
    </row>
    <row r="2891" ht="12.75" customHeight="1">
      <c r="H2891" s="12">
        <v>1000.0</v>
      </c>
      <c r="K2891" s="14" t="str">
        <f t="shared" si="2"/>
        <v>#DIV/0!</v>
      </c>
      <c r="L2891" s="15" t="str">
        <f t="shared" si="3"/>
        <v>Invalid</v>
      </c>
      <c r="M2891" s="15" t="str">
        <f t="shared" si="4"/>
        <v/>
      </c>
    </row>
    <row r="2892" ht="12.75" customHeight="1">
      <c r="H2892" s="12">
        <v>1000.0</v>
      </c>
      <c r="K2892" s="14" t="str">
        <f t="shared" si="2"/>
        <v>#DIV/0!</v>
      </c>
      <c r="L2892" s="15" t="str">
        <f t="shared" si="3"/>
        <v>Invalid</v>
      </c>
      <c r="M2892" s="15" t="str">
        <f t="shared" si="4"/>
        <v/>
      </c>
    </row>
    <row r="2893" ht="12.75" customHeight="1">
      <c r="H2893" s="12">
        <v>1000.0</v>
      </c>
      <c r="K2893" s="14" t="str">
        <f t="shared" si="2"/>
        <v>#DIV/0!</v>
      </c>
      <c r="L2893" s="15" t="str">
        <f t="shared" si="3"/>
        <v>Invalid</v>
      </c>
      <c r="M2893" s="15" t="str">
        <f t="shared" si="4"/>
        <v/>
      </c>
    </row>
    <row r="2894" ht="12.75" customHeight="1">
      <c r="H2894" s="12">
        <v>1000.0</v>
      </c>
      <c r="K2894" s="14" t="str">
        <f t="shared" si="2"/>
        <v>#DIV/0!</v>
      </c>
      <c r="L2894" s="15" t="str">
        <f t="shared" si="3"/>
        <v>Invalid</v>
      </c>
      <c r="M2894" s="15" t="str">
        <f t="shared" si="4"/>
        <v/>
      </c>
    </row>
    <row r="2895" ht="12.75" customHeight="1">
      <c r="H2895" s="12">
        <v>1000.0</v>
      </c>
      <c r="K2895" s="14" t="str">
        <f t="shared" si="2"/>
        <v>#DIV/0!</v>
      </c>
      <c r="L2895" s="15" t="str">
        <f t="shared" si="3"/>
        <v>Invalid</v>
      </c>
      <c r="M2895" s="15" t="str">
        <f t="shared" si="4"/>
        <v/>
      </c>
    </row>
    <row r="2896" ht="12.75" customHeight="1">
      <c r="H2896" s="12">
        <v>1000.0</v>
      </c>
      <c r="K2896" s="14" t="str">
        <f t="shared" si="2"/>
        <v>#DIV/0!</v>
      </c>
      <c r="L2896" s="15" t="str">
        <f t="shared" si="3"/>
        <v>Invalid</v>
      </c>
      <c r="M2896" s="15" t="str">
        <f t="shared" si="4"/>
        <v/>
      </c>
    </row>
    <row r="2897" ht="12.75" customHeight="1">
      <c r="H2897" s="12">
        <v>1000.0</v>
      </c>
      <c r="K2897" s="14" t="str">
        <f t="shared" si="2"/>
        <v>#DIV/0!</v>
      </c>
      <c r="L2897" s="15" t="str">
        <f t="shared" si="3"/>
        <v>Invalid</v>
      </c>
      <c r="M2897" s="15" t="str">
        <f t="shared" si="4"/>
        <v/>
      </c>
    </row>
    <row r="2898" ht="12.75" customHeight="1">
      <c r="H2898" s="12">
        <v>1000.0</v>
      </c>
      <c r="K2898" s="14" t="str">
        <f t="shared" si="2"/>
        <v>#DIV/0!</v>
      </c>
      <c r="L2898" s="15" t="str">
        <f t="shared" si="3"/>
        <v>Invalid</v>
      </c>
      <c r="M2898" s="15" t="str">
        <f t="shared" si="4"/>
        <v/>
      </c>
    </row>
    <row r="2899" ht="12.75" customHeight="1">
      <c r="H2899" s="12">
        <v>1000.0</v>
      </c>
      <c r="K2899" s="14" t="str">
        <f t="shared" si="2"/>
        <v>#DIV/0!</v>
      </c>
      <c r="L2899" s="15" t="str">
        <f t="shared" si="3"/>
        <v>Invalid</v>
      </c>
      <c r="M2899" s="15" t="str">
        <f t="shared" si="4"/>
        <v/>
      </c>
    </row>
    <row r="2900" ht="12.75" customHeight="1">
      <c r="H2900" s="12">
        <v>1000.0</v>
      </c>
      <c r="K2900" s="14" t="str">
        <f t="shared" si="2"/>
        <v>#DIV/0!</v>
      </c>
      <c r="L2900" s="15" t="str">
        <f t="shared" si="3"/>
        <v>Invalid</v>
      </c>
      <c r="M2900" s="15" t="str">
        <f t="shared" si="4"/>
        <v/>
      </c>
    </row>
    <row r="2901" ht="12.75" customHeight="1">
      <c r="H2901" s="12">
        <v>1000.0</v>
      </c>
      <c r="K2901" s="14" t="str">
        <f t="shared" si="2"/>
        <v>#DIV/0!</v>
      </c>
      <c r="L2901" s="15" t="str">
        <f t="shared" si="3"/>
        <v>Invalid</v>
      </c>
      <c r="M2901" s="15" t="str">
        <f t="shared" si="4"/>
        <v/>
      </c>
    </row>
    <row r="2902" ht="12.75" customHeight="1">
      <c r="H2902" s="12">
        <v>1000.0</v>
      </c>
      <c r="K2902" s="14" t="str">
        <f t="shared" si="2"/>
        <v>#DIV/0!</v>
      </c>
      <c r="L2902" s="15" t="str">
        <f t="shared" si="3"/>
        <v>Invalid</v>
      </c>
      <c r="M2902" s="15" t="str">
        <f t="shared" si="4"/>
        <v/>
      </c>
    </row>
    <row r="2903" ht="12.75" customHeight="1">
      <c r="H2903" s="12">
        <v>1000.0</v>
      </c>
      <c r="K2903" s="14" t="str">
        <f t="shared" si="2"/>
        <v>#DIV/0!</v>
      </c>
      <c r="L2903" s="15" t="str">
        <f t="shared" si="3"/>
        <v>Invalid</v>
      </c>
      <c r="M2903" s="15" t="str">
        <f t="shared" si="4"/>
        <v/>
      </c>
    </row>
    <row r="2904" ht="12.75" customHeight="1">
      <c r="H2904" s="12">
        <v>1000.0</v>
      </c>
      <c r="K2904" s="14" t="str">
        <f t="shared" si="2"/>
        <v>#DIV/0!</v>
      </c>
      <c r="L2904" s="15" t="str">
        <f t="shared" si="3"/>
        <v>Invalid</v>
      </c>
      <c r="M2904" s="15" t="str">
        <f t="shared" si="4"/>
        <v/>
      </c>
    </row>
    <row r="2905" ht="12.75" customHeight="1">
      <c r="H2905" s="12">
        <v>1000.0</v>
      </c>
      <c r="K2905" s="14" t="str">
        <f t="shared" si="2"/>
        <v>#DIV/0!</v>
      </c>
      <c r="L2905" s="15" t="str">
        <f t="shared" si="3"/>
        <v>Invalid</v>
      </c>
      <c r="M2905" s="15" t="str">
        <f t="shared" si="4"/>
        <v/>
      </c>
    </row>
    <row r="2906" ht="12.75" customHeight="1">
      <c r="H2906" s="12">
        <v>1000.0</v>
      </c>
      <c r="K2906" s="14" t="str">
        <f t="shared" si="2"/>
        <v>#DIV/0!</v>
      </c>
      <c r="L2906" s="15" t="str">
        <f t="shared" si="3"/>
        <v>Invalid</v>
      </c>
      <c r="M2906" s="15" t="str">
        <f t="shared" si="4"/>
        <v/>
      </c>
    </row>
    <row r="2907" ht="12.75" customHeight="1">
      <c r="H2907" s="12">
        <v>1000.0</v>
      </c>
      <c r="K2907" s="14" t="str">
        <f t="shared" si="2"/>
        <v>#DIV/0!</v>
      </c>
      <c r="L2907" s="15" t="str">
        <f t="shared" si="3"/>
        <v>Invalid</v>
      </c>
      <c r="M2907" s="15" t="str">
        <f t="shared" si="4"/>
        <v/>
      </c>
    </row>
    <row r="2908" ht="12.75" customHeight="1">
      <c r="H2908" s="12">
        <v>1000.0</v>
      </c>
      <c r="K2908" s="14" t="str">
        <f t="shared" si="2"/>
        <v>#DIV/0!</v>
      </c>
      <c r="L2908" s="15" t="str">
        <f t="shared" si="3"/>
        <v>Invalid</v>
      </c>
      <c r="M2908" s="15" t="str">
        <f t="shared" si="4"/>
        <v/>
      </c>
    </row>
    <row r="2909" ht="12.75" customHeight="1">
      <c r="H2909" s="12">
        <v>1000.0</v>
      </c>
      <c r="K2909" s="14" t="str">
        <f t="shared" si="2"/>
        <v>#DIV/0!</v>
      </c>
      <c r="L2909" s="15" t="str">
        <f t="shared" si="3"/>
        <v>Invalid</v>
      </c>
      <c r="M2909" s="15" t="str">
        <f t="shared" si="4"/>
        <v/>
      </c>
    </row>
    <row r="2910" ht="12.75" customHeight="1">
      <c r="H2910" s="12">
        <v>1000.0</v>
      </c>
      <c r="K2910" s="14" t="str">
        <f t="shared" si="2"/>
        <v>#DIV/0!</v>
      </c>
      <c r="L2910" s="15" t="str">
        <f t="shared" si="3"/>
        <v>Invalid</v>
      </c>
      <c r="M2910" s="15" t="str">
        <f t="shared" si="4"/>
        <v/>
      </c>
    </row>
    <row r="2911" ht="12.75" customHeight="1">
      <c r="H2911" s="12">
        <v>1000.0</v>
      </c>
      <c r="K2911" s="14" t="str">
        <f t="shared" si="2"/>
        <v>#DIV/0!</v>
      </c>
      <c r="L2911" s="15" t="str">
        <f t="shared" si="3"/>
        <v>Invalid</v>
      </c>
      <c r="M2911" s="15" t="str">
        <f t="shared" si="4"/>
        <v/>
      </c>
    </row>
    <row r="2912" ht="12.75" customHeight="1">
      <c r="H2912" s="12">
        <v>1000.0</v>
      </c>
      <c r="K2912" s="14" t="str">
        <f t="shared" si="2"/>
        <v>#DIV/0!</v>
      </c>
      <c r="L2912" s="15" t="str">
        <f t="shared" si="3"/>
        <v>Invalid</v>
      </c>
      <c r="M2912" s="15" t="str">
        <f t="shared" si="4"/>
        <v/>
      </c>
    </row>
    <row r="2913" ht="12.75" customHeight="1">
      <c r="H2913" s="12">
        <v>1000.0</v>
      </c>
      <c r="K2913" s="14" t="str">
        <f t="shared" si="2"/>
        <v>#DIV/0!</v>
      </c>
      <c r="L2913" s="15" t="str">
        <f t="shared" si="3"/>
        <v>Invalid</v>
      </c>
      <c r="M2913" s="15" t="str">
        <f t="shared" si="4"/>
        <v/>
      </c>
    </row>
    <row r="2914" ht="12.75" customHeight="1">
      <c r="H2914" s="12">
        <v>1000.0</v>
      </c>
      <c r="K2914" s="14" t="str">
        <f t="shared" si="2"/>
        <v>#DIV/0!</v>
      </c>
      <c r="L2914" s="15" t="str">
        <f t="shared" si="3"/>
        <v>Invalid</v>
      </c>
      <c r="M2914" s="15" t="str">
        <f t="shared" si="4"/>
        <v/>
      </c>
    </row>
    <row r="2915" ht="12.75" customHeight="1">
      <c r="H2915" s="12">
        <v>1000.0</v>
      </c>
      <c r="K2915" s="14" t="str">
        <f t="shared" si="2"/>
        <v>#DIV/0!</v>
      </c>
      <c r="L2915" s="15" t="str">
        <f t="shared" si="3"/>
        <v>Invalid</v>
      </c>
      <c r="M2915" s="15" t="str">
        <f t="shared" si="4"/>
        <v/>
      </c>
    </row>
    <row r="2916" ht="12.75" customHeight="1">
      <c r="H2916" s="12">
        <v>1000.0</v>
      </c>
      <c r="K2916" s="14" t="str">
        <f t="shared" si="2"/>
        <v>#DIV/0!</v>
      </c>
      <c r="L2916" s="15" t="str">
        <f t="shared" si="3"/>
        <v>Invalid</v>
      </c>
      <c r="M2916" s="15" t="str">
        <f t="shared" si="4"/>
        <v/>
      </c>
    </row>
    <row r="2917" ht="12.75" customHeight="1">
      <c r="H2917" s="12">
        <v>1000.0</v>
      </c>
      <c r="K2917" s="14" t="str">
        <f t="shared" si="2"/>
        <v>#DIV/0!</v>
      </c>
      <c r="L2917" s="15" t="str">
        <f t="shared" si="3"/>
        <v>Invalid</v>
      </c>
      <c r="M2917" s="15" t="str">
        <f t="shared" si="4"/>
        <v/>
      </c>
    </row>
    <row r="2918" ht="12.75" customHeight="1">
      <c r="H2918" s="12">
        <v>1000.0</v>
      </c>
      <c r="K2918" s="14" t="str">
        <f t="shared" si="2"/>
        <v>#DIV/0!</v>
      </c>
      <c r="L2918" s="15" t="str">
        <f t="shared" si="3"/>
        <v>Invalid</v>
      </c>
      <c r="M2918" s="15" t="str">
        <f t="shared" si="4"/>
        <v/>
      </c>
    </row>
    <row r="2919" ht="12.75" customHeight="1">
      <c r="H2919" s="12">
        <v>1000.0</v>
      </c>
      <c r="K2919" s="14" t="str">
        <f t="shared" si="2"/>
        <v>#DIV/0!</v>
      </c>
      <c r="L2919" s="15" t="str">
        <f t="shared" si="3"/>
        <v>Invalid</v>
      </c>
      <c r="M2919" s="15" t="str">
        <f t="shared" si="4"/>
        <v/>
      </c>
    </row>
    <row r="2920" ht="12.75" customHeight="1">
      <c r="H2920" s="12">
        <v>1000.0</v>
      </c>
      <c r="K2920" s="14" t="str">
        <f t="shared" si="2"/>
        <v>#DIV/0!</v>
      </c>
      <c r="L2920" s="15" t="str">
        <f t="shared" si="3"/>
        <v>Invalid</v>
      </c>
      <c r="M2920" s="15" t="str">
        <f t="shared" si="4"/>
        <v/>
      </c>
    </row>
    <row r="2921" ht="12.75" customHeight="1">
      <c r="H2921" s="12">
        <v>1000.0</v>
      </c>
      <c r="K2921" s="14" t="str">
        <f t="shared" si="2"/>
        <v>#DIV/0!</v>
      </c>
      <c r="L2921" s="15" t="str">
        <f t="shared" si="3"/>
        <v>Invalid</v>
      </c>
      <c r="M2921" s="15" t="str">
        <f t="shared" si="4"/>
        <v/>
      </c>
    </row>
    <row r="2922" ht="12.75" customHeight="1">
      <c r="H2922" s="12">
        <v>1000.0</v>
      </c>
      <c r="K2922" s="14" t="str">
        <f t="shared" si="2"/>
        <v>#DIV/0!</v>
      </c>
      <c r="L2922" s="15" t="str">
        <f t="shared" si="3"/>
        <v>Invalid</v>
      </c>
      <c r="M2922" s="15" t="str">
        <f t="shared" si="4"/>
        <v/>
      </c>
    </row>
    <row r="2923" ht="12.75" customHeight="1">
      <c r="H2923" s="12">
        <v>1000.0</v>
      </c>
      <c r="K2923" s="14" t="str">
        <f t="shared" si="2"/>
        <v>#DIV/0!</v>
      </c>
      <c r="L2923" s="15" t="str">
        <f t="shared" si="3"/>
        <v>Invalid</v>
      </c>
      <c r="M2923" s="15" t="str">
        <f t="shared" si="4"/>
        <v/>
      </c>
    </row>
    <row r="2924" ht="12.75" customHeight="1">
      <c r="H2924" s="12">
        <v>1000.0</v>
      </c>
      <c r="K2924" s="14" t="str">
        <f t="shared" si="2"/>
        <v>#DIV/0!</v>
      </c>
      <c r="L2924" s="15" t="str">
        <f t="shared" si="3"/>
        <v>Invalid</v>
      </c>
      <c r="M2924" s="15" t="str">
        <f t="shared" si="4"/>
        <v/>
      </c>
    </row>
    <row r="2925" ht="12.75" customHeight="1">
      <c r="H2925" s="12">
        <v>1000.0</v>
      </c>
      <c r="K2925" s="14" t="str">
        <f t="shared" si="2"/>
        <v>#DIV/0!</v>
      </c>
      <c r="L2925" s="15" t="str">
        <f t="shared" si="3"/>
        <v>Invalid</v>
      </c>
      <c r="M2925" s="15" t="str">
        <f t="shared" si="4"/>
        <v/>
      </c>
    </row>
    <row r="2926" ht="12.75" customHeight="1">
      <c r="H2926" s="12">
        <v>1000.0</v>
      </c>
      <c r="K2926" s="14" t="str">
        <f t="shared" si="2"/>
        <v>#DIV/0!</v>
      </c>
      <c r="L2926" s="15" t="str">
        <f t="shared" si="3"/>
        <v>Invalid</v>
      </c>
      <c r="M2926" s="15" t="str">
        <f t="shared" si="4"/>
        <v/>
      </c>
    </row>
    <row r="2927" ht="12.75" customHeight="1">
      <c r="H2927" s="12">
        <v>1000.0</v>
      </c>
      <c r="K2927" s="14" t="str">
        <f t="shared" si="2"/>
        <v>#DIV/0!</v>
      </c>
      <c r="L2927" s="15" t="str">
        <f t="shared" si="3"/>
        <v>Invalid</v>
      </c>
      <c r="M2927" s="15" t="str">
        <f t="shared" si="4"/>
        <v/>
      </c>
    </row>
    <row r="2928" ht="12.75" customHeight="1">
      <c r="H2928" s="12">
        <v>1000.0</v>
      </c>
      <c r="K2928" s="14" t="str">
        <f t="shared" si="2"/>
        <v>#DIV/0!</v>
      </c>
      <c r="L2928" s="15" t="str">
        <f t="shared" si="3"/>
        <v>Invalid</v>
      </c>
      <c r="M2928" s="15" t="str">
        <f t="shared" si="4"/>
        <v/>
      </c>
    </row>
    <row r="2929" ht="12.75" customHeight="1">
      <c r="H2929" s="12">
        <v>1000.0</v>
      </c>
      <c r="K2929" s="14" t="str">
        <f t="shared" si="2"/>
        <v>#DIV/0!</v>
      </c>
      <c r="L2929" s="15" t="str">
        <f t="shared" si="3"/>
        <v>Invalid</v>
      </c>
      <c r="M2929" s="15" t="str">
        <f t="shared" si="4"/>
        <v/>
      </c>
    </row>
    <row r="2930" ht="12.75" customHeight="1">
      <c r="H2930" s="12">
        <v>1000.0</v>
      </c>
      <c r="K2930" s="14" t="str">
        <f t="shared" si="2"/>
        <v>#DIV/0!</v>
      </c>
      <c r="L2930" s="15" t="str">
        <f t="shared" si="3"/>
        <v>Invalid</v>
      </c>
      <c r="M2930" s="15" t="str">
        <f t="shared" si="4"/>
        <v/>
      </c>
    </row>
    <row r="2931" ht="12.75" customHeight="1">
      <c r="H2931" s="12">
        <v>1000.0</v>
      </c>
      <c r="K2931" s="14" t="str">
        <f t="shared" si="2"/>
        <v>#DIV/0!</v>
      </c>
      <c r="L2931" s="15" t="str">
        <f t="shared" si="3"/>
        <v>Invalid</v>
      </c>
      <c r="M2931" s="15" t="str">
        <f t="shared" si="4"/>
        <v/>
      </c>
    </row>
    <row r="2932" ht="12.75" customHeight="1">
      <c r="H2932" s="12">
        <v>1000.0</v>
      </c>
      <c r="K2932" s="14" t="str">
        <f t="shared" si="2"/>
        <v>#DIV/0!</v>
      </c>
      <c r="L2932" s="15" t="str">
        <f t="shared" si="3"/>
        <v>Invalid</v>
      </c>
      <c r="M2932" s="15" t="str">
        <f t="shared" si="4"/>
        <v/>
      </c>
    </row>
    <row r="2933" ht="12.75" customHeight="1">
      <c r="H2933" s="12">
        <v>1000.0</v>
      </c>
      <c r="K2933" s="14" t="str">
        <f t="shared" si="2"/>
        <v>#DIV/0!</v>
      </c>
      <c r="L2933" s="15" t="str">
        <f t="shared" si="3"/>
        <v>Invalid</v>
      </c>
      <c r="M2933" s="15" t="str">
        <f t="shared" si="4"/>
        <v/>
      </c>
    </row>
    <row r="2934" ht="12.75" customHeight="1">
      <c r="H2934" s="12">
        <v>1000.0</v>
      </c>
      <c r="K2934" s="14" t="str">
        <f t="shared" si="2"/>
        <v>#DIV/0!</v>
      </c>
      <c r="L2934" s="15" t="str">
        <f t="shared" si="3"/>
        <v>Invalid</v>
      </c>
      <c r="M2934" s="15" t="str">
        <f t="shared" si="4"/>
        <v/>
      </c>
    </row>
    <row r="2935" ht="12.75" customHeight="1">
      <c r="H2935" s="12">
        <v>1000.0</v>
      </c>
      <c r="K2935" s="14" t="str">
        <f t="shared" si="2"/>
        <v>#DIV/0!</v>
      </c>
      <c r="L2935" s="15" t="str">
        <f t="shared" si="3"/>
        <v>Invalid</v>
      </c>
      <c r="M2935" s="15" t="str">
        <f t="shared" si="4"/>
        <v/>
      </c>
    </row>
    <row r="2936" ht="12.75" customHeight="1">
      <c r="H2936" s="12">
        <v>1000.0</v>
      </c>
      <c r="K2936" s="14" t="str">
        <f t="shared" si="2"/>
        <v>#DIV/0!</v>
      </c>
      <c r="L2936" s="15" t="str">
        <f t="shared" si="3"/>
        <v>Invalid</v>
      </c>
      <c r="M2936" s="15" t="str">
        <f t="shared" si="4"/>
        <v/>
      </c>
    </row>
    <row r="2937" ht="12.75" customHeight="1">
      <c r="H2937" s="12">
        <v>1000.0</v>
      </c>
      <c r="K2937" s="14" t="str">
        <f t="shared" si="2"/>
        <v>#DIV/0!</v>
      </c>
      <c r="L2937" s="15" t="str">
        <f t="shared" si="3"/>
        <v>Invalid</v>
      </c>
      <c r="M2937" s="15" t="str">
        <f t="shared" si="4"/>
        <v/>
      </c>
    </row>
    <row r="2938" ht="12.75" customHeight="1">
      <c r="H2938" s="12">
        <v>1000.0</v>
      </c>
      <c r="K2938" s="14" t="str">
        <f t="shared" si="2"/>
        <v>#DIV/0!</v>
      </c>
      <c r="L2938" s="15" t="str">
        <f t="shared" si="3"/>
        <v>Invalid</v>
      </c>
      <c r="M2938" s="15" t="str">
        <f t="shared" si="4"/>
        <v/>
      </c>
    </row>
    <row r="2939" ht="12.75" customHeight="1">
      <c r="H2939" s="12">
        <v>1000.0</v>
      </c>
      <c r="K2939" s="14" t="str">
        <f t="shared" si="2"/>
        <v>#DIV/0!</v>
      </c>
      <c r="L2939" s="15" t="str">
        <f t="shared" si="3"/>
        <v>Invalid</v>
      </c>
      <c r="M2939" s="15" t="str">
        <f t="shared" si="4"/>
        <v/>
      </c>
    </row>
    <row r="2940" ht="12.75" customHeight="1">
      <c r="H2940" s="12">
        <v>1000.0</v>
      </c>
      <c r="K2940" s="14" t="str">
        <f t="shared" si="2"/>
        <v>#DIV/0!</v>
      </c>
      <c r="L2940" s="15" t="str">
        <f t="shared" si="3"/>
        <v>Invalid</v>
      </c>
      <c r="M2940" s="15" t="str">
        <f t="shared" si="4"/>
        <v/>
      </c>
    </row>
    <row r="2941" ht="12.75" customHeight="1">
      <c r="H2941" s="12">
        <v>1000.0</v>
      </c>
      <c r="K2941" s="14" t="str">
        <f t="shared" si="2"/>
        <v>#DIV/0!</v>
      </c>
      <c r="L2941" s="15" t="str">
        <f t="shared" si="3"/>
        <v>Invalid</v>
      </c>
      <c r="M2941" s="15" t="str">
        <f t="shared" si="4"/>
        <v/>
      </c>
    </row>
    <row r="2942" ht="12.75" customHeight="1">
      <c r="H2942" s="12">
        <v>1000.0</v>
      </c>
      <c r="K2942" s="14" t="str">
        <f t="shared" si="2"/>
        <v>#DIV/0!</v>
      </c>
      <c r="L2942" s="15" t="str">
        <f t="shared" si="3"/>
        <v>Invalid</v>
      </c>
      <c r="M2942" s="15" t="str">
        <f t="shared" si="4"/>
        <v/>
      </c>
    </row>
    <row r="2943" ht="12.75" customHeight="1">
      <c r="H2943" s="12">
        <v>1000.0</v>
      </c>
      <c r="K2943" s="14" t="str">
        <f t="shared" si="2"/>
        <v>#DIV/0!</v>
      </c>
      <c r="L2943" s="15" t="str">
        <f t="shared" si="3"/>
        <v>Invalid</v>
      </c>
      <c r="M2943" s="15" t="str">
        <f t="shared" si="4"/>
        <v/>
      </c>
    </row>
    <row r="2944" ht="12.75" customHeight="1">
      <c r="H2944" s="12">
        <v>1000.0</v>
      </c>
      <c r="K2944" s="14" t="str">
        <f t="shared" si="2"/>
        <v>#DIV/0!</v>
      </c>
      <c r="L2944" s="15" t="str">
        <f t="shared" si="3"/>
        <v>Invalid</v>
      </c>
      <c r="M2944" s="15" t="str">
        <f t="shared" si="4"/>
        <v/>
      </c>
    </row>
    <row r="2945" ht="12.75" customHeight="1">
      <c r="H2945" s="12">
        <v>1000.0</v>
      </c>
      <c r="K2945" s="14" t="str">
        <f t="shared" si="2"/>
        <v>#DIV/0!</v>
      </c>
      <c r="L2945" s="15" t="str">
        <f t="shared" si="3"/>
        <v>Invalid</v>
      </c>
      <c r="M2945" s="15" t="str">
        <f t="shared" si="4"/>
        <v/>
      </c>
    </row>
    <row r="2946" ht="12.75" customHeight="1">
      <c r="H2946" s="12">
        <v>1000.0</v>
      </c>
      <c r="K2946" s="14" t="str">
        <f t="shared" si="2"/>
        <v>#DIV/0!</v>
      </c>
      <c r="L2946" s="15" t="str">
        <f t="shared" si="3"/>
        <v>Invalid</v>
      </c>
      <c r="M2946" s="15" t="str">
        <f t="shared" si="4"/>
        <v/>
      </c>
    </row>
    <row r="2947" ht="12.75" customHeight="1">
      <c r="H2947" s="12">
        <v>1000.0</v>
      </c>
      <c r="K2947" s="14" t="str">
        <f t="shared" si="2"/>
        <v>#DIV/0!</v>
      </c>
      <c r="L2947" s="15" t="str">
        <f t="shared" si="3"/>
        <v>Invalid</v>
      </c>
      <c r="M2947" s="15" t="str">
        <f t="shared" si="4"/>
        <v/>
      </c>
    </row>
    <row r="2948" ht="12.75" customHeight="1">
      <c r="H2948" s="12">
        <v>1000.0</v>
      </c>
      <c r="K2948" s="14" t="str">
        <f t="shared" si="2"/>
        <v>#DIV/0!</v>
      </c>
      <c r="L2948" s="15" t="str">
        <f t="shared" si="3"/>
        <v>Invalid</v>
      </c>
      <c r="M2948" s="15" t="str">
        <f t="shared" si="4"/>
        <v/>
      </c>
    </row>
    <row r="2949" ht="12.75" customHeight="1">
      <c r="H2949" s="12">
        <v>1000.0</v>
      </c>
      <c r="K2949" s="14" t="str">
        <f t="shared" si="2"/>
        <v>#DIV/0!</v>
      </c>
      <c r="L2949" s="15" t="str">
        <f t="shared" si="3"/>
        <v>Invalid</v>
      </c>
      <c r="M2949" s="15" t="str">
        <f t="shared" si="4"/>
        <v/>
      </c>
    </row>
    <row r="2950" ht="12.75" customHeight="1">
      <c r="H2950" s="12">
        <v>1000.0</v>
      </c>
      <c r="K2950" s="14" t="str">
        <f t="shared" si="2"/>
        <v>#DIV/0!</v>
      </c>
      <c r="L2950" s="15" t="str">
        <f t="shared" si="3"/>
        <v>Invalid</v>
      </c>
      <c r="M2950" s="15" t="str">
        <f t="shared" si="4"/>
        <v/>
      </c>
    </row>
    <row r="2951" ht="12.75" customHeight="1">
      <c r="H2951" s="12">
        <v>1000.0</v>
      </c>
      <c r="K2951" s="14" t="str">
        <f t="shared" si="2"/>
        <v>#DIV/0!</v>
      </c>
      <c r="L2951" s="15" t="str">
        <f t="shared" si="3"/>
        <v>Invalid</v>
      </c>
      <c r="M2951" s="15" t="str">
        <f t="shared" si="4"/>
        <v/>
      </c>
    </row>
    <row r="2952" ht="12.75" customHeight="1">
      <c r="H2952" s="12">
        <v>1000.0</v>
      </c>
      <c r="K2952" s="14" t="str">
        <f t="shared" si="2"/>
        <v>#DIV/0!</v>
      </c>
      <c r="L2952" s="15" t="str">
        <f t="shared" si="3"/>
        <v>Invalid</v>
      </c>
      <c r="M2952" s="15" t="str">
        <f t="shared" si="4"/>
        <v/>
      </c>
    </row>
    <row r="2953" ht="12.75" customHeight="1">
      <c r="H2953" s="12">
        <v>1000.0</v>
      </c>
      <c r="K2953" s="14" t="str">
        <f t="shared" si="2"/>
        <v>#DIV/0!</v>
      </c>
      <c r="L2953" s="15" t="str">
        <f t="shared" si="3"/>
        <v>Invalid</v>
      </c>
      <c r="M2953" s="15" t="str">
        <f t="shared" si="4"/>
        <v/>
      </c>
    </row>
    <row r="2954" ht="12.75" customHeight="1">
      <c r="H2954" s="12">
        <v>1000.0</v>
      </c>
      <c r="K2954" s="14" t="str">
        <f t="shared" si="2"/>
        <v>#DIV/0!</v>
      </c>
      <c r="L2954" s="15" t="str">
        <f t="shared" si="3"/>
        <v>Invalid</v>
      </c>
      <c r="M2954" s="15" t="str">
        <f t="shared" si="4"/>
        <v/>
      </c>
    </row>
    <row r="2955" ht="12.75" customHeight="1">
      <c r="H2955" s="12">
        <v>1000.0</v>
      </c>
      <c r="K2955" s="14" t="str">
        <f t="shared" si="2"/>
        <v>#DIV/0!</v>
      </c>
      <c r="L2955" s="15" t="str">
        <f t="shared" si="3"/>
        <v>Invalid</v>
      </c>
      <c r="M2955" s="15" t="str">
        <f t="shared" si="4"/>
        <v/>
      </c>
    </row>
    <row r="2956" ht="12.75" customHeight="1">
      <c r="H2956" s="12">
        <v>1000.0</v>
      </c>
      <c r="K2956" s="14" t="str">
        <f t="shared" si="2"/>
        <v>#DIV/0!</v>
      </c>
      <c r="L2956" s="15" t="str">
        <f t="shared" si="3"/>
        <v>Invalid</v>
      </c>
      <c r="M2956" s="15" t="str">
        <f t="shared" si="4"/>
        <v/>
      </c>
    </row>
    <row r="2957" ht="12.75" customHeight="1">
      <c r="H2957" s="12">
        <v>1000.0</v>
      </c>
      <c r="K2957" s="14" t="str">
        <f t="shared" si="2"/>
        <v>#DIV/0!</v>
      </c>
      <c r="L2957" s="15" t="str">
        <f t="shared" si="3"/>
        <v>Invalid</v>
      </c>
      <c r="M2957" s="15" t="str">
        <f t="shared" si="4"/>
        <v/>
      </c>
    </row>
    <row r="2958" ht="12.75" customHeight="1">
      <c r="H2958" s="12">
        <v>1000.0</v>
      </c>
      <c r="K2958" s="14" t="str">
        <f t="shared" si="2"/>
        <v>#DIV/0!</v>
      </c>
      <c r="L2958" s="15" t="str">
        <f t="shared" si="3"/>
        <v>Invalid</v>
      </c>
      <c r="M2958" s="15" t="str">
        <f t="shared" si="4"/>
        <v/>
      </c>
    </row>
    <row r="2959" ht="12.75" customHeight="1">
      <c r="H2959" s="12">
        <v>1000.0</v>
      </c>
      <c r="K2959" s="14" t="str">
        <f t="shared" si="2"/>
        <v>#DIV/0!</v>
      </c>
      <c r="L2959" s="15" t="str">
        <f t="shared" si="3"/>
        <v>Invalid</v>
      </c>
      <c r="M2959" s="15" t="str">
        <f t="shared" si="4"/>
        <v/>
      </c>
    </row>
    <row r="2960" ht="12.75" customHeight="1">
      <c r="H2960" s="12">
        <v>1000.0</v>
      </c>
      <c r="K2960" s="14" t="str">
        <f t="shared" si="2"/>
        <v>#DIV/0!</v>
      </c>
      <c r="L2960" s="15" t="str">
        <f t="shared" si="3"/>
        <v>Invalid</v>
      </c>
      <c r="M2960" s="15" t="str">
        <f t="shared" si="4"/>
        <v/>
      </c>
    </row>
    <row r="2961" ht="12.75" customHeight="1">
      <c r="H2961" s="12">
        <v>1000.0</v>
      </c>
      <c r="K2961" s="14" t="str">
        <f t="shared" si="2"/>
        <v>#DIV/0!</v>
      </c>
      <c r="L2961" s="15" t="str">
        <f t="shared" si="3"/>
        <v>Invalid</v>
      </c>
      <c r="M2961" s="15" t="str">
        <f t="shared" si="4"/>
        <v/>
      </c>
    </row>
    <row r="2962" ht="12.75" customHeight="1">
      <c r="H2962" s="12">
        <v>1000.0</v>
      </c>
      <c r="K2962" s="14" t="str">
        <f t="shared" si="2"/>
        <v>#DIV/0!</v>
      </c>
      <c r="L2962" s="15" t="str">
        <f t="shared" si="3"/>
        <v>Invalid</v>
      </c>
      <c r="M2962" s="15" t="str">
        <f t="shared" si="4"/>
        <v/>
      </c>
    </row>
    <row r="2963" ht="12.75" customHeight="1">
      <c r="H2963" s="12">
        <v>1000.0</v>
      </c>
      <c r="K2963" s="14" t="str">
        <f t="shared" si="2"/>
        <v>#DIV/0!</v>
      </c>
      <c r="L2963" s="15" t="str">
        <f t="shared" si="3"/>
        <v>Invalid</v>
      </c>
      <c r="M2963" s="15" t="str">
        <f t="shared" si="4"/>
        <v/>
      </c>
    </row>
    <row r="2964" ht="12.75" customHeight="1">
      <c r="H2964" s="12">
        <v>1000.0</v>
      </c>
      <c r="K2964" s="14" t="str">
        <f t="shared" si="2"/>
        <v>#DIV/0!</v>
      </c>
      <c r="L2964" s="15" t="str">
        <f t="shared" si="3"/>
        <v>Invalid</v>
      </c>
      <c r="M2964" s="15" t="str">
        <f t="shared" si="4"/>
        <v/>
      </c>
    </row>
    <row r="2965" ht="12.75" customHeight="1">
      <c r="H2965" s="12">
        <v>1000.0</v>
      </c>
      <c r="K2965" s="14" t="str">
        <f t="shared" si="2"/>
        <v>#DIV/0!</v>
      </c>
      <c r="L2965" s="15" t="str">
        <f t="shared" si="3"/>
        <v>Invalid</v>
      </c>
      <c r="M2965" s="15" t="str">
        <f t="shared" si="4"/>
        <v/>
      </c>
    </row>
    <row r="2966" ht="12.75" customHeight="1">
      <c r="H2966" s="12">
        <v>1000.0</v>
      </c>
      <c r="K2966" s="14" t="str">
        <f t="shared" si="2"/>
        <v>#DIV/0!</v>
      </c>
      <c r="L2966" s="15" t="str">
        <f t="shared" si="3"/>
        <v>Invalid</v>
      </c>
      <c r="M2966" s="15" t="str">
        <f t="shared" si="4"/>
        <v/>
      </c>
    </row>
    <row r="2967" ht="12.75" customHeight="1">
      <c r="H2967" s="12">
        <v>1000.0</v>
      </c>
      <c r="K2967" s="14" t="str">
        <f t="shared" si="2"/>
        <v>#DIV/0!</v>
      </c>
      <c r="L2967" s="15" t="str">
        <f t="shared" si="3"/>
        <v>Invalid</v>
      </c>
      <c r="M2967" s="15" t="str">
        <f t="shared" si="4"/>
        <v/>
      </c>
    </row>
    <row r="2968" ht="12.75" customHeight="1">
      <c r="H2968" s="12">
        <v>1000.0</v>
      </c>
      <c r="K2968" s="14" t="str">
        <f t="shared" si="2"/>
        <v>#DIV/0!</v>
      </c>
      <c r="L2968" s="15" t="str">
        <f t="shared" si="3"/>
        <v>Invalid</v>
      </c>
      <c r="M2968" s="15" t="str">
        <f t="shared" si="4"/>
        <v/>
      </c>
    </row>
    <row r="2969" ht="12.75" customHeight="1">
      <c r="H2969" s="12">
        <v>1000.0</v>
      </c>
      <c r="K2969" s="14" t="str">
        <f t="shared" si="2"/>
        <v>#DIV/0!</v>
      </c>
      <c r="L2969" s="15" t="str">
        <f t="shared" si="3"/>
        <v>Invalid</v>
      </c>
      <c r="M2969" s="15" t="str">
        <f t="shared" si="4"/>
        <v/>
      </c>
    </row>
    <row r="2970" ht="12.75" customHeight="1">
      <c r="H2970" s="12">
        <v>1000.0</v>
      </c>
      <c r="K2970" s="14" t="str">
        <f t="shared" si="2"/>
        <v>#DIV/0!</v>
      </c>
      <c r="L2970" s="15" t="str">
        <f t="shared" si="3"/>
        <v>Invalid</v>
      </c>
      <c r="M2970" s="15" t="str">
        <f t="shared" si="4"/>
        <v/>
      </c>
    </row>
    <row r="2971" ht="12.75" customHeight="1">
      <c r="H2971" s="12">
        <v>1000.0</v>
      </c>
      <c r="K2971" s="14" t="str">
        <f t="shared" si="2"/>
        <v>#DIV/0!</v>
      </c>
      <c r="L2971" s="15" t="str">
        <f t="shared" si="3"/>
        <v>Invalid</v>
      </c>
      <c r="M2971" s="15" t="str">
        <f t="shared" si="4"/>
        <v/>
      </c>
    </row>
    <row r="2972" ht="12.75" customHeight="1">
      <c r="H2972" s="12">
        <v>1000.0</v>
      </c>
      <c r="K2972" s="14" t="str">
        <f t="shared" si="2"/>
        <v>#DIV/0!</v>
      </c>
      <c r="L2972" s="15" t="str">
        <f t="shared" si="3"/>
        <v>Invalid</v>
      </c>
      <c r="M2972" s="15" t="str">
        <f t="shared" si="4"/>
        <v/>
      </c>
    </row>
    <row r="2973" ht="12.75" customHeight="1">
      <c r="H2973" s="12">
        <v>1000.0</v>
      </c>
      <c r="K2973" s="14" t="str">
        <f t="shared" si="2"/>
        <v>#DIV/0!</v>
      </c>
      <c r="L2973" s="15" t="str">
        <f t="shared" si="3"/>
        <v>Invalid</v>
      </c>
      <c r="M2973" s="15" t="str">
        <f t="shared" si="4"/>
        <v/>
      </c>
    </row>
    <row r="2974" ht="12.75" customHeight="1">
      <c r="H2974" s="12">
        <v>1000.0</v>
      </c>
      <c r="K2974" s="14" t="str">
        <f t="shared" si="2"/>
        <v>#DIV/0!</v>
      </c>
      <c r="L2974" s="15" t="str">
        <f t="shared" si="3"/>
        <v>Invalid</v>
      </c>
      <c r="M2974" s="15" t="str">
        <f t="shared" si="4"/>
        <v/>
      </c>
    </row>
    <row r="2975" ht="12.75" customHeight="1">
      <c r="H2975" s="12">
        <v>1000.0</v>
      </c>
      <c r="K2975" s="14" t="str">
        <f t="shared" si="2"/>
        <v>#DIV/0!</v>
      </c>
      <c r="L2975" s="15" t="str">
        <f t="shared" si="3"/>
        <v>Invalid</v>
      </c>
      <c r="M2975" s="15" t="str">
        <f t="shared" si="4"/>
        <v/>
      </c>
    </row>
    <row r="2976" ht="12.75" customHeight="1">
      <c r="H2976" s="12">
        <v>1000.0</v>
      </c>
      <c r="K2976" s="14" t="str">
        <f t="shared" si="2"/>
        <v>#DIV/0!</v>
      </c>
      <c r="L2976" s="15" t="str">
        <f t="shared" si="3"/>
        <v>Invalid</v>
      </c>
      <c r="M2976" s="15" t="str">
        <f t="shared" si="4"/>
        <v/>
      </c>
    </row>
    <row r="2977" ht="12.75" customHeight="1">
      <c r="H2977" s="12">
        <v>1000.0</v>
      </c>
      <c r="K2977" s="14" t="str">
        <f t="shared" si="2"/>
        <v>#DIV/0!</v>
      </c>
      <c r="L2977" s="15" t="str">
        <f t="shared" si="3"/>
        <v>Invalid</v>
      </c>
      <c r="M2977" s="15" t="str">
        <f t="shared" si="4"/>
        <v/>
      </c>
    </row>
    <row r="2978" ht="12.75" customHeight="1">
      <c r="H2978" s="12">
        <v>1000.0</v>
      </c>
      <c r="K2978" s="14" t="str">
        <f t="shared" si="2"/>
        <v>#DIV/0!</v>
      </c>
      <c r="L2978" s="15" t="str">
        <f t="shared" si="3"/>
        <v>Invalid</v>
      </c>
      <c r="M2978" s="15" t="str">
        <f t="shared" si="4"/>
        <v/>
      </c>
    </row>
    <row r="2979" ht="12.75" customHeight="1">
      <c r="H2979" s="12">
        <v>1000.0</v>
      </c>
      <c r="K2979" s="14" t="str">
        <f t="shared" si="2"/>
        <v>#DIV/0!</v>
      </c>
      <c r="L2979" s="15" t="str">
        <f t="shared" si="3"/>
        <v>Invalid</v>
      </c>
      <c r="M2979" s="15" t="str">
        <f t="shared" si="4"/>
        <v/>
      </c>
    </row>
    <row r="2980" ht="12.75" customHeight="1">
      <c r="H2980" s="12">
        <v>1000.0</v>
      </c>
      <c r="K2980" s="14" t="str">
        <f t="shared" si="2"/>
        <v>#DIV/0!</v>
      </c>
      <c r="L2980" s="15" t="str">
        <f t="shared" si="3"/>
        <v>Invalid</v>
      </c>
      <c r="M2980" s="15" t="str">
        <f t="shared" si="4"/>
        <v/>
      </c>
    </row>
    <row r="2981" ht="12.75" customHeight="1">
      <c r="H2981" s="12">
        <v>1000.0</v>
      </c>
      <c r="K2981" s="14" t="str">
        <f t="shared" si="2"/>
        <v>#DIV/0!</v>
      </c>
      <c r="L2981" s="15" t="str">
        <f t="shared" si="3"/>
        <v>Invalid</v>
      </c>
      <c r="M2981" s="15" t="str">
        <f t="shared" si="4"/>
        <v/>
      </c>
    </row>
    <row r="2982" ht="12.75" customHeight="1">
      <c r="H2982" s="12">
        <v>1000.0</v>
      </c>
      <c r="K2982" s="14" t="str">
        <f t="shared" si="2"/>
        <v>#DIV/0!</v>
      </c>
      <c r="L2982" s="15" t="str">
        <f t="shared" si="3"/>
        <v>Invalid</v>
      </c>
      <c r="M2982" s="15" t="str">
        <f t="shared" si="4"/>
        <v/>
      </c>
    </row>
    <row r="2983" ht="12.75" customHeight="1">
      <c r="H2983" s="12">
        <v>1000.0</v>
      </c>
      <c r="K2983" s="14" t="str">
        <f t="shared" si="2"/>
        <v>#DIV/0!</v>
      </c>
      <c r="L2983" s="15" t="str">
        <f t="shared" si="3"/>
        <v>Invalid</v>
      </c>
      <c r="M2983" s="15" t="str">
        <f t="shared" si="4"/>
        <v/>
      </c>
    </row>
    <row r="2984" ht="12.75" customHeight="1">
      <c r="H2984" s="12">
        <v>1000.0</v>
      </c>
      <c r="K2984" s="14" t="str">
        <f t="shared" si="2"/>
        <v>#DIV/0!</v>
      </c>
      <c r="L2984" s="15" t="str">
        <f t="shared" si="3"/>
        <v>Invalid</v>
      </c>
      <c r="M2984" s="15" t="str">
        <f t="shared" si="4"/>
        <v/>
      </c>
    </row>
    <row r="2985" ht="12.75" customHeight="1">
      <c r="H2985" s="12">
        <v>1000.0</v>
      </c>
      <c r="K2985" s="14" t="str">
        <f t="shared" si="2"/>
        <v>#DIV/0!</v>
      </c>
      <c r="L2985" s="15" t="str">
        <f t="shared" si="3"/>
        <v>Invalid</v>
      </c>
      <c r="M2985" s="15" t="str">
        <f t="shared" si="4"/>
        <v/>
      </c>
    </row>
    <row r="2986" ht="12.75" customHeight="1">
      <c r="H2986" s="12">
        <v>1000.0</v>
      </c>
      <c r="K2986" s="14" t="str">
        <f t="shared" si="2"/>
        <v>#DIV/0!</v>
      </c>
      <c r="L2986" s="15" t="str">
        <f t="shared" si="3"/>
        <v>Invalid</v>
      </c>
      <c r="M2986" s="15" t="str">
        <f t="shared" si="4"/>
        <v/>
      </c>
    </row>
    <row r="2987" ht="12.75" customHeight="1">
      <c r="H2987" s="12">
        <v>1000.0</v>
      </c>
      <c r="K2987" s="14" t="str">
        <f t="shared" si="2"/>
        <v>#DIV/0!</v>
      </c>
      <c r="L2987" s="15" t="str">
        <f t="shared" si="3"/>
        <v>Invalid</v>
      </c>
      <c r="M2987" s="15" t="str">
        <f t="shared" si="4"/>
        <v/>
      </c>
    </row>
    <row r="2988" ht="12.75" customHeight="1">
      <c r="H2988" s="12">
        <v>1000.0</v>
      </c>
      <c r="K2988" s="14" t="str">
        <f t="shared" si="2"/>
        <v>#DIV/0!</v>
      </c>
      <c r="L2988" s="15" t="str">
        <f t="shared" si="3"/>
        <v>Invalid</v>
      </c>
      <c r="M2988" s="15" t="str">
        <f t="shared" si="4"/>
        <v/>
      </c>
    </row>
    <row r="2989" ht="12.75" customHeight="1">
      <c r="H2989" s="12">
        <v>1000.0</v>
      </c>
      <c r="K2989" s="14" t="str">
        <f t="shared" si="2"/>
        <v>#DIV/0!</v>
      </c>
      <c r="L2989" s="15" t="str">
        <f t="shared" si="3"/>
        <v>Invalid</v>
      </c>
      <c r="M2989" s="15" t="str">
        <f t="shared" si="4"/>
        <v/>
      </c>
    </row>
    <row r="2990" ht="12.75" customHeight="1">
      <c r="H2990" s="12">
        <v>1000.0</v>
      </c>
      <c r="K2990" s="14" t="str">
        <f t="shared" si="2"/>
        <v>#DIV/0!</v>
      </c>
      <c r="L2990" s="15" t="str">
        <f t="shared" si="3"/>
        <v>Invalid</v>
      </c>
      <c r="M2990" s="15" t="str">
        <f t="shared" si="4"/>
        <v/>
      </c>
    </row>
    <row r="2991" ht="12.75" customHeight="1">
      <c r="H2991" s="12">
        <v>1000.0</v>
      </c>
      <c r="K2991" s="14" t="str">
        <f t="shared" si="2"/>
        <v>#DIV/0!</v>
      </c>
      <c r="L2991" s="15" t="str">
        <f t="shared" si="3"/>
        <v>Invalid</v>
      </c>
      <c r="M2991" s="15" t="str">
        <f t="shared" si="4"/>
        <v/>
      </c>
    </row>
    <row r="2992" ht="12.75" customHeight="1">
      <c r="H2992" s="12">
        <v>1000.0</v>
      </c>
      <c r="K2992" s="14" t="str">
        <f t="shared" si="2"/>
        <v>#DIV/0!</v>
      </c>
      <c r="L2992" s="15" t="str">
        <f t="shared" si="3"/>
        <v>Invalid</v>
      </c>
      <c r="M2992" s="15" t="str">
        <f t="shared" si="4"/>
        <v/>
      </c>
    </row>
    <row r="2993" ht="12.75" customHeight="1">
      <c r="H2993" s="12">
        <v>1000.0</v>
      </c>
      <c r="K2993" s="14" t="str">
        <f t="shared" si="2"/>
        <v>#DIV/0!</v>
      </c>
      <c r="L2993" s="15" t="str">
        <f t="shared" si="3"/>
        <v>Invalid</v>
      </c>
      <c r="M2993" s="15" t="str">
        <f t="shared" si="4"/>
        <v/>
      </c>
    </row>
    <row r="2994" ht="12.75" customHeight="1">
      <c r="H2994" s="12">
        <v>1000.0</v>
      </c>
      <c r="K2994" s="14" t="str">
        <f t="shared" si="2"/>
        <v>#DIV/0!</v>
      </c>
      <c r="L2994" s="15" t="str">
        <f t="shared" si="3"/>
        <v>Invalid</v>
      </c>
      <c r="M2994" s="15" t="str">
        <f t="shared" si="4"/>
        <v/>
      </c>
    </row>
    <row r="2995" ht="12.75" customHeight="1">
      <c r="H2995" s="12">
        <v>1000.0</v>
      </c>
      <c r="K2995" s="14" t="str">
        <f t="shared" si="2"/>
        <v>#DIV/0!</v>
      </c>
      <c r="L2995" s="15" t="str">
        <f t="shared" si="3"/>
        <v>Invalid</v>
      </c>
      <c r="M2995" s="15" t="str">
        <f t="shared" si="4"/>
        <v/>
      </c>
    </row>
    <row r="2996" ht="12.75" customHeight="1">
      <c r="H2996" s="12">
        <v>1000.0</v>
      </c>
      <c r="K2996" s="14" t="str">
        <f t="shared" si="2"/>
        <v>#DIV/0!</v>
      </c>
      <c r="L2996" s="15" t="str">
        <f t="shared" si="3"/>
        <v>Invalid</v>
      </c>
      <c r="M2996" s="15" t="str">
        <f t="shared" si="4"/>
        <v/>
      </c>
    </row>
    <row r="2997" ht="12.75" customHeight="1">
      <c r="H2997" s="12">
        <v>1000.0</v>
      </c>
      <c r="K2997" s="14" t="str">
        <f t="shared" si="2"/>
        <v>#DIV/0!</v>
      </c>
      <c r="L2997" s="15" t="str">
        <f t="shared" si="3"/>
        <v>Invalid</v>
      </c>
      <c r="M2997" s="15" t="str">
        <f t="shared" si="4"/>
        <v/>
      </c>
    </row>
    <row r="2998" ht="12.75" customHeight="1">
      <c r="H2998" s="12">
        <v>1000.0</v>
      </c>
      <c r="K2998" s="14" t="str">
        <f t="shared" si="2"/>
        <v>#DIV/0!</v>
      </c>
      <c r="L2998" s="15" t="str">
        <f t="shared" si="3"/>
        <v>Invalid</v>
      </c>
      <c r="M2998" s="15" t="str">
        <f t="shared" si="4"/>
        <v/>
      </c>
    </row>
    <row r="2999" ht="12.75" customHeight="1">
      <c r="H2999" s="12">
        <v>1000.0</v>
      </c>
      <c r="K2999" s="14" t="str">
        <f t="shared" si="2"/>
        <v>#DIV/0!</v>
      </c>
      <c r="L2999" s="15" t="str">
        <f t="shared" si="3"/>
        <v>Invalid</v>
      </c>
      <c r="M2999" s="15" t="str">
        <f t="shared" si="4"/>
        <v/>
      </c>
    </row>
    <row r="3000" ht="12.75" customHeight="1">
      <c r="H3000" s="12">
        <v>1000.0</v>
      </c>
      <c r="K3000" s="14" t="str">
        <f t="shared" si="2"/>
        <v>#DIV/0!</v>
      </c>
      <c r="L3000" s="15" t="str">
        <f t="shared" si="3"/>
        <v>Invalid</v>
      </c>
      <c r="M3000" s="15" t="str">
        <f t="shared" si="4"/>
        <v/>
      </c>
    </row>
    <row r="3001" ht="12.75" customHeight="1">
      <c r="H3001" s="12">
        <v>1000.0</v>
      </c>
      <c r="K3001" s="14" t="str">
        <f t="shared" si="2"/>
        <v>#DIV/0!</v>
      </c>
      <c r="L3001" s="15" t="str">
        <f t="shared" si="3"/>
        <v>Invalid</v>
      </c>
      <c r="M3001" s="15" t="str">
        <f t="shared" si="4"/>
        <v/>
      </c>
    </row>
    <row r="3002" ht="12.75" customHeight="1">
      <c r="H3002" s="12">
        <v>1000.0</v>
      </c>
      <c r="K3002" s="14" t="str">
        <f t="shared" si="2"/>
        <v>#DIV/0!</v>
      </c>
      <c r="L3002" s="15" t="str">
        <f t="shared" si="3"/>
        <v>Invalid</v>
      </c>
      <c r="M3002" s="15" t="str">
        <f t="shared" si="4"/>
        <v/>
      </c>
    </row>
    <row r="3003" ht="12.75" customHeight="1">
      <c r="H3003" s="12">
        <v>1000.0</v>
      </c>
      <c r="K3003" s="14" t="str">
        <f t="shared" si="2"/>
        <v>#DIV/0!</v>
      </c>
      <c r="L3003" s="15" t="str">
        <f t="shared" si="3"/>
        <v>Invalid</v>
      </c>
      <c r="M3003" s="15" t="str">
        <f t="shared" si="4"/>
        <v/>
      </c>
    </row>
    <row r="3004" ht="12.75" customHeight="1">
      <c r="H3004" s="12">
        <v>1000.0</v>
      </c>
      <c r="K3004" s="14" t="str">
        <f t="shared" si="2"/>
        <v>#DIV/0!</v>
      </c>
      <c r="L3004" s="15" t="str">
        <f t="shared" si="3"/>
        <v>Invalid</v>
      </c>
      <c r="M3004" s="15" t="str">
        <f t="shared" si="4"/>
        <v/>
      </c>
    </row>
    <row r="3005" ht="12.75" customHeight="1">
      <c r="H3005" s="12">
        <v>1000.0</v>
      </c>
      <c r="K3005" s="14" t="str">
        <f t="shared" si="2"/>
        <v>#DIV/0!</v>
      </c>
      <c r="L3005" s="15" t="str">
        <f t="shared" si="3"/>
        <v>Invalid</v>
      </c>
      <c r="M3005" s="15" t="str">
        <f t="shared" si="4"/>
        <v/>
      </c>
    </row>
    <row r="3006" ht="12.75" customHeight="1">
      <c r="H3006" s="12">
        <v>1000.0</v>
      </c>
      <c r="K3006" s="14" t="str">
        <f t="shared" si="2"/>
        <v>#DIV/0!</v>
      </c>
      <c r="L3006" s="15" t="str">
        <f t="shared" si="3"/>
        <v>Invalid</v>
      </c>
      <c r="M3006" s="15" t="str">
        <f t="shared" si="4"/>
        <v/>
      </c>
    </row>
    <row r="3007" ht="12.75" customHeight="1">
      <c r="H3007" s="12">
        <v>1000.0</v>
      </c>
      <c r="K3007" s="14" t="str">
        <f t="shared" si="2"/>
        <v>#DIV/0!</v>
      </c>
      <c r="L3007" s="15" t="str">
        <f t="shared" si="3"/>
        <v>Invalid</v>
      </c>
      <c r="M3007" s="15" t="str">
        <f t="shared" si="4"/>
        <v/>
      </c>
    </row>
    <row r="3008" ht="12.75" customHeight="1">
      <c r="H3008" s="12">
        <v>1000.0</v>
      </c>
      <c r="K3008" s="14" t="str">
        <f t="shared" si="2"/>
        <v>#DIV/0!</v>
      </c>
      <c r="L3008" s="15" t="str">
        <f t="shared" si="3"/>
        <v>Invalid</v>
      </c>
      <c r="M3008" s="15" t="str">
        <f t="shared" si="4"/>
        <v/>
      </c>
    </row>
    <row r="3009" ht="12.75" customHeight="1">
      <c r="H3009" s="12">
        <v>1000.0</v>
      </c>
      <c r="K3009" s="14" t="str">
        <f t="shared" si="2"/>
        <v>#DIV/0!</v>
      </c>
      <c r="L3009" s="15" t="str">
        <f t="shared" si="3"/>
        <v>Invalid</v>
      </c>
      <c r="M3009" s="15" t="str">
        <f t="shared" si="4"/>
        <v/>
      </c>
    </row>
    <row r="3010" ht="12.75" customHeight="1">
      <c r="H3010" s="12">
        <v>1000.0</v>
      </c>
      <c r="K3010" s="14" t="str">
        <f t="shared" si="2"/>
        <v>#DIV/0!</v>
      </c>
      <c r="L3010" s="15" t="str">
        <f t="shared" si="3"/>
        <v>Invalid</v>
      </c>
      <c r="M3010" s="15" t="str">
        <f t="shared" si="4"/>
        <v/>
      </c>
    </row>
    <row r="3011" ht="12.75" customHeight="1">
      <c r="H3011" s="12">
        <v>1000.0</v>
      </c>
      <c r="K3011" s="14" t="str">
        <f t="shared" si="2"/>
        <v>#DIV/0!</v>
      </c>
      <c r="L3011" s="15" t="str">
        <f t="shared" si="3"/>
        <v>Invalid</v>
      </c>
      <c r="M3011" s="15" t="str">
        <f t="shared" si="4"/>
        <v/>
      </c>
    </row>
    <row r="3012" ht="12.75" customHeight="1">
      <c r="H3012" s="12">
        <v>1000.0</v>
      </c>
      <c r="K3012" s="14" t="str">
        <f t="shared" si="2"/>
        <v>#DIV/0!</v>
      </c>
      <c r="L3012" s="15" t="str">
        <f t="shared" si="3"/>
        <v>Invalid</v>
      </c>
      <c r="M3012" s="15" t="str">
        <f t="shared" si="4"/>
        <v/>
      </c>
    </row>
    <row r="3013" ht="12.75" customHeight="1">
      <c r="H3013" s="12">
        <v>1000.0</v>
      </c>
      <c r="K3013" s="14" t="str">
        <f t="shared" si="2"/>
        <v>#DIV/0!</v>
      </c>
      <c r="L3013" s="15" t="str">
        <f t="shared" si="3"/>
        <v>Invalid</v>
      </c>
      <c r="M3013" s="15" t="str">
        <f t="shared" si="4"/>
        <v/>
      </c>
    </row>
    <row r="3014" ht="12.75" customHeight="1">
      <c r="H3014" s="12">
        <v>1000.0</v>
      </c>
      <c r="K3014" s="14" t="str">
        <f t="shared" si="2"/>
        <v>#DIV/0!</v>
      </c>
      <c r="L3014" s="15" t="str">
        <f t="shared" si="3"/>
        <v>Invalid</v>
      </c>
      <c r="M3014" s="15" t="str">
        <f t="shared" si="4"/>
        <v/>
      </c>
    </row>
    <row r="3015" ht="12.75" customHeight="1">
      <c r="H3015" s="12">
        <v>1000.0</v>
      </c>
      <c r="K3015" s="14" t="str">
        <f t="shared" si="2"/>
        <v>#DIV/0!</v>
      </c>
      <c r="L3015" s="15" t="str">
        <f t="shared" si="3"/>
        <v>Invalid</v>
      </c>
      <c r="M3015" s="15" t="str">
        <f t="shared" si="4"/>
        <v/>
      </c>
    </row>
    <row r="3016" ht="12.75" customHeight="1">
      <c r="H3016" s="12">
        <v>1000.0</v>
      </c>
      <c r="K3016" s="14" t="str">
        <f t="shared" si="2"/>
        <v>#DIV/0!</v>
      </c>
      <c r="L3016" s="15" t="str">
        <f t="shared" si="3"/>
        <v>Invalid</v>
      </c>
      <c r="M3016" s="15" t="str">
        <f t="shared" si="4"/>
        <v/>
      </c>
    </row>
    <row r="3017" ht="12.75" customHeight="1">
      <c r="H3017" s="12">
        <v>1000.0</v>
      </c>
      <c r="K3017" s="14" t="str">
        <f t="shared" si="2"/>
        <v>#DIV/0!</v>
      </c>
      <c r="L3017" s="15" t="str">
        <f t="shared" si="3"/>
        <v>Invalid</v>
      </c>
      <c r="M3017" s="15" t="str">
        <f t="shared" si="4"/>
        <v/>
      </c>
    </row>
    <row r="3018" ht="12.75" customHeight="1">
      <c r="H3018" s="12">
        <v>1000.0</v>
      </c>
      <c r="K3018" s="14" t="str">
        <f t="shared" si="2"/>
        <v>#DIV/0!</v>
      </c>
      <c r="L3018" s="15" t="str">
        <f t="shared" si="3"/>
        <v>Invalid</v>
      </c>
      <c r="M3018" s="15" t="str">
        <f t="shared" si="4"/>
        <v/>
      </c>
    </row>
    <row r="3019" ht="12.75" customHeight="1">
      <c r="H3019" s="12">
        <v>1000.0</v>
      </c>
      <c r="K3019" s="14" t="str">
        <f t="shared" si="2"/>
        <v>#DIV/0!</v>
      </c>
      <c r="L3019" s="15" t="str">
        <f t="shared" si="3"/>
        <v>Invalid</v>
      </c>
      <c r="M3019" s="15" t="str">
        <f t="shared" si="4"/>
        <v/>
      </c>
    </row>
    <row r="3020" ht="12.75" customHeight="1">
      <c r="H3020" s="12">
        <v>1000.0</v>
      </c>
      <c r="K3020" s="14" t="str">
        <f t="shared" si="2"/>
        <v>#DIV/0!</v>
      </c>
      <c r="L3020" s="15" t="str">
        <f t="shared" si="3"/>
        <v>Invalid</v>
      </c>
      <c r="M3020" s="15" t="str">
        <f t="shared" si="4"/>
        <v/>
      </c>
    </row>
    <row r="3021" ht="12.75" customHeight="1">
      <c r="H3021" s="12">
        <v>1000.0</v>
      </c>
      <c r="K3021" s="14" t="str">
        <f t="shared" si="2"/>
        <v>#DIV/0!</v>
      </c>
      <c r="L3021" s="15" t="str">
        <f t="shared" si="3"/>
        <v>Invalid</v>
      </c>
      <c r="M3021" s="15" t="str">
        <f t="shared" si="4"/>
        <v/>
      </c>
    </row>
    <row r="3022" ht="12.75" customHeight="1">
      <c r="H3022" s="12">
        <v>1000.0</v>
      </c>
      <c r="K3022" s="14" t="str">
        <f t="shared" si="2"/>
        <v>#DIV/0!</v>
      </c>
      <c r="L3022" s="15" t="str">
        <f t="shared" si="3"/>
        <v>Invalid</v>
      </c>
      <c r="M3022" s="15" t="str">
        <f t="shared" si="4"/>
        <v/>
      </c>
    </row>
    <row r="3023" ht="12.75" customHeight="1">
      <c r="H3023" s="12">
        <v>1000.0</v>
      </c>
      <c r="K3023" s="14" t="str">
        <f t="shared" si="2"/>
        <v>#DIV/0!</v>
      </c>
      <c r="L3023" s="15" t="str">
        <f t="shared" si="3"/>
        <v>Invalid</v>
      </c>
      <c r="M3023" s="15" t="str">
        <f t="shared" si="4"/>
        <v/>
      </c>
    </row>
    <row r="3024" ht="12.75" customHeight="1">
      <c r="H3024" s="12">
        <v>1000.0</v>
      </c>
      <c r="K3024" s="14" t="str">
        <f t="shared" si="2"/>
        <v>#DIV/0!</v>
      </c>
      <c r="L3024" s="15" t="str">
        <f t="shared" si="3"/>
        <v>Invalid</v>
      </c>
      <c r="M3024" s="15" t="str">
        <f t="shared" si="4"/>
        <v/>
      </c>
    </row>
    <row r="3025" ht="12.75" customHeight="1">
      <c r="H3025" s="12">
        <v>1000.0</v>
      </c>
      <c r="K3025" s="14" t="str">
        <f t="shared" si="2"/>
        <v>#DIV/0!</v>
      </c>
      <c r="L3025" s="15" t="str">
        <f t="shared" si="3"/>
        <v>Invalid</v>
      </c>
      <c r="M3025" s="15" t="str">
        <f t="shared" si="4"/>
        <v/>
      </c>
    </row>
    <row r="3026" ht="12.75" customHeight="1">
      <c r="H3026" s="12">
        <v>1000.0</v>
      </c>
      <c r="K3026" s="14" t="str">
        <f t="shared" si="2"/>
        <v>#DIV/0!</v>
      </c>
      <c r="L3026" s="15" t="str">
        <f t="shared" si="3"/>
        <v>Invalid</v>
      </c>
      <c r="M3026" s="15" t="str">
        <f t="shared" si="4"/>
        <v/>
      </c>
    </row>
    <row r="3027" ht="12.75" customHeight="1">
      <c r="H3027" s="12">
        <v>1000.0</v>
      </c>
      <c r="K3027" s="14" t="str">
        <f t="shared" si="2"/>
        <v>#DIV/0!</v>
      </c>
      <c r="L3027" s="15" t="str">
        <f t="shared" si="3"/>
        <v>Invalid</v>
      </c>
      <c r="M3027" s="15" t="str">
        <f t="shared" si="4"/>
        <v/>
      </c>
    </row>
    <row r="3028" ht="12.75" customHeight="1">
      <c r="H3028" s="12">
        <v>1000.0</v>
      </c>
      <c r="K3028" s="14" t="str">
        <f t="shared" si="2"/>
        <v>#DIV/0!</v>
      </c>
      <c r="L3028" s="15" t="str">
        <f t="shared" si="3"/>
        <v>Invalid</v>
      </c>
      <c r="M3028" s="15" t="str">
        <f t="shared" si="4"/>
        <v/>
      </c>
    </row>
    <row r="3029" ht="12.75" customHeight="1">
      <c r="H3029" s="12">
        <v>1000.0</v>
      </c>
      <c r="K3029" s="14" t="str">
        <f t="shared" si="2"/>
        <v>#DIV/0!</v>
      </c>
      <c r="L3029" s="15" t="str">
        <f t="shared" si="3"/>
        <v>Invalid</v>
      </c>
      <c r="M3029" s="15" t="str">
        <f t="shared" si="4"/>
        <v/>
      </c>
    </row>
    <row r="3030" ht="12.75" customHeight="1">
      <c r="H3030" s="12">
        <v>1000.0</v>
      </c>
      <c r="K3030" s="14" t="str">
        <f t="shared" si="2"/>
        <v>#DIV/0!</v>
      </c>
      <c r="L3030" s="15" t="str">
        <f t="shared" si="3"/>
        <v>Invalid</v>
      </c>
      <c r="M3030" s="15" t="str">
        <f t="shared" si="4"/>
        <v/>
      </c>
    </row>
    <row r="3031" ht="12.75" customHeight="1">
      <c r="H3031" s="12">
        <v>1000.0</v>
      </c>
      <c r="K3031" s="14" t="str">
        <f t="shared" si="2"/>
        <v>#DIV/0!</v>
      </c>
      <c r="L3031" s="15" t="str">
        <f t="shared" si="3"/>
        <v>Invalid</v>
      </c>
      <c r="M3031" s="15" t="str">
        <f t="shared" si="4"/>
        <v/>
      </c>
    </row>
    <row r="3032" ht="12.75" customHeight="1">
      <c r="H3032" s="12">
        <v>1000.0</v>
      </c>
      <c r="K3032" s="14" t="str">
        <f t="shared" si="2"/>
        <v>#DIV/0!</v>
      </c>
      <c r="L3032" s="15" t="str">
        <f t="shared" si="3"/>
        <v>Invalid</v>
      </c>
      <c r="M3032" s="15" t="str">
        <f t="shared" si="4"/>
        <v/>
      </c>
    </row>
    <row r="3033" ht="12.75" customHeight="1">
      <c r="H3033" s="12">
        <v>1000.0</v>
      </c>
      <c r="K3033" s="14" t="str">
        <f t="shared" si="2"/>
        <v>#DIV/0!</v>
      </c>
      <c r="L3033" s="15" t="str">
        <f t="shared" si="3"/>
        <v>Invalid</v>
      </c>
      <c r="M3033" s="15" t="str">
        <f t="shared" si="4"/>
        <v/>
      </c>
    </row>
    <row r="3034" ht="12.75" customHeight="1">
      <c r="H3034" s="12">
        <v>1000.0</v>
      </c>
      <c r="K3034" s="14" t="str">
        <f t="shared" si="2"/>
        <v>#DIV/0!</v>
      </c>
      <c r="L3034" s="15" t="str">
        <f t="shared" si="3"/>
        <v>Invalid</v>
      </c>
      <c r="M3034" s="15" t="str">
        <f t="shared" si="4"/>
        <v/>
      </c>
    </row>
    <row r="3035" ht="12.75" customHeight="1">
      <c r="H3035" s="12">
        <v>1000.0</v>
      </c>
      <c r="K3035" s="14" t="str">
        <f t="shared" si="2"/>
        <v>#DIV/0!</v>
      </c>
      <c r="L3035" s="15" t="str">
        <f t="shared" si="3"/>
        <v>Invalid</v>
      </c>
      <c r="M3035" s="15" t="str">
        <f t="shared" si="4"/>
        <v/>
      </c>
    </row>
    <row r="3036" ht="12.75" customHeight="1">
      <c r="H3036" s="12">
        <v>1000.0</v>
      </c>
      <c r="K3036" s="14" t="str">
        <f t="shared" si="2"/>
        <v>#DIV/0!</v>
      </c>
      <c r="L3036" s="15" t="str">
        <f t="shared" si="3"/>
        <v>Invalid</v>
      </c>
      <c r="M3036" s="15" t="str">
        <f t="shared" si="4"/>
        <v/>
      </c>
    </row>
    <row r="3037" ht="12.75" customHeight="1">
      <c r="H3037" s="12">
        <v>1000.0</v>
      </c>
      <c r="K3037" s="14" t="str">
        <f t="shared" si="2"/>
        <v>#DIV/0!</v>
      </c>
      <c r="L3037" s="15" t="str">
        <f t="shared" si="3"/>
        <v>Invalid</v>
      </c>
      <c r="M3037" s="15" t="str">
        <f t="shared" si="4"/>
        <v/>
      </c>
    </row>
    <row r="3038" ht="12.75" customHeight="1">
      <c r="H3038" s="12">
        <v>1000.0</v>
      </c>
      <c r="K3038" s="14" t="str">
        <f t="shared" si="2"/>
        <v>#DIV/0!</v>
      </c>
      <c r="L3038" s="15" t="str">
        <f t="shared" si="3"/>
        <v>Invalid</v>
      </c>
      <c r="M3038" s="15" t="str">
        <f t="shared" si="4"/>
        <v/>
      </c>
    </row>
    <row r="3039" ht="12.75" customHeight="1">
      <c r="H3039" s="12">
        <v>1000.0</v>
      </c>
      <c r="K3039" s="14" t="str">
        <f t="shared" si="2"/>
        <v>#DIV/0!</v>
      </c>
      <c r="L3039" s="15" t="str">
        <f t="shared" si="3"/>
        <v>Invalid</v>
      </c>
      <c r="M3039" s="15" t="str">
        <f t="shared" si="4"/>
        <v/>
      </c>
    </row>
    <row r="3040" ht="12.75" customHeight="1">
      <c r="H3040" s="12">
        <v>1000.0</v>
      </c>
      <c r="K3040" s="14" t="str">
        <f t="shared" si="2"/>
        <v>#DIV/0!</v>
      </c>
      <c r="L3040" s="15" t="str">
        <f t="shared" si="3"/>
        <v>Invalid</v>
      </c>
      <c r="M3040" s="15" t="str">
        <f t="shared" si="4"/>
        <v/>
      </c>
    </row>
    <row r="3041" ht="12.75" customHeight="1">
      <c r="H3041" s="12">
        <v>1000.0</v>
      </c>
      <c r="K3041" s="14" t="str">
        <f t="shared" si="2"/>
        <v>#DIV/0!</v>
      </c>
      <c r="L3041" s="15" t="str">
        <f t="shared" si="3"/>
        <v>Invalid</v>
      </c>
      <c r="M3041" s="15" t="str">
        <f t="shared" si="4"/>
        <v/>
      </c>
    </row>
    <row r="3042" ht="12.75" customHeight="1">
      <c r="H3042" s="12">
        <v>1000.0</v>
      </c>
      <c r="K3042" s="14" t="str">
        <f t="shared" si="2"/>
        <v>#DIV/0!</v>
      </c>
      <c r="L3042" s="15" t="str">
        <f t="shared" si="3"/>
        <v>Invalid</v>
      </c>
      <c r="M3042" s="15" t="str">
        <f t="shared" si="4"/>
        <v/>
      </c>
    </row>
    <row r="3043" ht="12.75" customHeight="1">
      <c r="H3043" s="12">
        <v>1000.0</v>
      </c>
      <c r="K3043" s="14" t="str">
        <f t="shared" si="2"/>
        <v>#DIV/0!</v>
      </c>
      <c r="L3043" s="15" t="str">
        <f t="shared" si="3"/>
        <v>Invalid</v>
      </c>
      <c r="M3043" s="15" t="str">
        <f t="shared" si="4"/>
        <v/>
      </c>
    </row>
    <row r="3044" ht="12.75" customHeight="1">
      <c r="H3044" s="12">
        <v>1000.0</v>
      </c>
      <c r="K3044" s="14" t="str">
        <f t="shared" si="2"/>
        <v>#DIV/0!</v>
      </c>
      <c r="L3044" s="15" t="str">
        <f t="shared" si="3"/>
        <v>Invalid</v>
      </c>
      <c r="M3044" s="15" t="str">
        <f t="shared" si="4"/>
        <v/>
      </c>
    </row>
    <row r="3045" ht="12.75" customHeight="1">
      <c r="H3045" s="12">
        <v>1000.0</v>
      </c>
      <c r="K3045" s="14" t="str">
        <f t="shared" si="2"/>
        <v>#DIV/0!</v>
      </c>
      <c r="L3045" s="15" t="str">
        <f t="shared" si="3"/>
        <v>Invalid</v>
      </c>
      <c r="M3045" s="15" t="str">
        <f t="shared" si="4"/>
        <v/>
      </c>
    </row>
    <row r="3046" ht="12.75" customHeight="1">
      <c r="H3046" s="12">
        <v>1000.0</v>
      </c>
      <c r="K3046" s="14" t="str">
        <f t="shared" si="2"/>
        <v>#DIV/0!</v>
      </c>
      <c r="L3046" s="15" t="str">
        <f t="shared" si="3"/>
        <v>Invalid</v>
      </c>
      <c r="M3046" s="15" t="str">
        <f t="shared" si="4"/>
        <v/>
      </c>
    </row>
    <row r="3047" ht="12.75" customHeight="1">
      <c r="H3047" s="12">
        <v>1000.0</v>
      </c>
      <c r="K3047" s="14" t="str">
        <f t="shared" si="2"/>
        <v>#DIV/0!</v>
      </c>
      <c r="L3047" s="15" t="str">
        <f t="shared" si="3"/>
        <v>Invalid</v>
      </c>
      <c r="M3047" s="15" t="str">
        <f t="shared" si="4"/>
        <v/>
      </c>
    </row>
    <row r="3048" ht="12.75" customHeight="1">
      <c r="H3048" s="12">
        <v>1000.0</v>
      </c>
      <c r="K3048" s="14" t="str">
        <f t="shared" si="2"/>
        <v>#DIV/0!</v>
      </c>
      <c r="L3048" s="15" t="str">
        <f t="shared" si="3"/>
        <v>Invalid</v>
      </c>
      <c r="M3048" s="15" t="str">
        <f t="shared" si="4"/>
        <v/>
      </c>
    </row>
    <row r="3049" ht="12.75" customHeight="1">
      <c r="H3049" s="12">
        <v>1000.0</v>
      </c>
      <c r="K3049" s="14" t="str">
        <f t="shared" si="2"/>
        <v>#DIV/0!</v>
      </c>
      <c r="L3049" s="15" t="str">
        <f t="shared" si="3"/>
        <v>Invalid</v>
      </c>
      <c r="M3049" s="15" t="str">
        <f t="shared" si="4"/>
        <v/>
      </c>
    </row>
    <row r="3050" ht="12.75" customHeight="1">
      <c r="H3050" s="12">
        <v>1000.0</v>
      </c>
      <c r="K3050" s="14" t="str">
        <f t="shared" si="2"/>
        <v>#DIV/0!</v>
      </c>
      <c r="L3050" s="15" t="str">
        <f t="shared" si="3"/>
        <v>Invalid</v>
      </c>
      <c r="M3050" s="15" t="str">
        <f t="shared" si="4"/>
        <v/>
      </c>
    </row>
    <row r="3051" ht="12.75" customHeight="1">
      <c r="H3051" s="12">
        <v>1000.0</v>
      </c>
      <c r="K3051" s="14" t="str">
        <f t="shared" si="2"/>
        <v>#DIV/0!</v>
      </c>
      <c r="L3051" s="15" t="str">
        <f t="shared" si="3"/>
        <v>Invalid</v>
      </c>
      <c r="M3051" s="15" t="str">
        <f t="shared" si="4"/>
        <v/>
      </c>
    </row>
    <row r="3052" ht="12.75" customHeight="1">
      <c r="H3052" s="12">
        <v>1000.0</v>
      </c>
      <c r="K3052" s="14" t="str">
        <f t="shared" si="2"/>
        <v>#DIV/0!</v>
      </c>
      <c r="L3052" s="15" t="str">
        <f t="shared" si="3"/>
        <v>Invalid</v>
      </c>
      <c r="M3052" s="15" t="str">
        <f t="shared" si="4"/>
        <v/>
      </c>
    </row>
    <row r="3053" ht="12.75" customHeight="1">
      <c r="H3053" s="12">
        <v>1000.0</v>
      </c>
      <c r="K3053" s="14" t="str">
        <f t="shared" si="2"/>
        <v>#DIV/0!</v>
      </c>
      <c r="L3053" s="15" t="str">
        <f t="shared" si="3"/>
        <v>Invalid</v>
      </c>
      <c r="M3053" s="15" t="str">
        <f t="shared" si="4"/>
        <v/>
      </c>
    </row>
    <row r="3054" ht="12.75" customHeight="1">
      <c r="H3054" s="12">
        <v>1000.0</v>
      </c>
      <c r="K3054" s="14" t="str">
        <f t="shared" si="2"/>
        <v>#DIV/0!</v>
      </c>
      <c r="L3054" s="15" t="str">
        <f t="shared" si="3"/>
        <v>Invalid</v>
      </c>
      <c r="M3054" s="15" t="str">
        <f t="shared" si="4"/>
        <v/>
      </c>
    </row>
    <row r="3055" ht="12.75" customHeight="1">
      <c r="H3055" s="12">
        <v>1000.0</v>
      </c>
      <c r="K3055" s="14" t="str">
        <f t="shared" si="2"/>
        <v>#DIV/0!</v>
      </c>
      <c r="L3055" s="15" t="str">
        <f t="shared" si="3"/>
        <v>Invalid</v>
      </c>
      <c r="M3055" s="15" t="str">
        <f t="shared" si="4"/>
        <v/>
      </c>
    </row>
    <row r="3056" ht="12.75" customHeight="1">
      <c r="H3056" s="12">
        <v>1000.0</v>
      </c>
      <c r="K3056" s="14" t="str">
        <f t="shared" si="2"/>
        <v>#DIV/0!</v>
      </c>
      <c r="L3056" s="15" t="str">
        <f t="shared" si="3"/>
        <v>Invalid</v>
      </c>
      <c r="M3056" s="15" t="str">
        <f t="shared" si="4"/>
        <v/>
      </c>
    </row>
    <row r="3057" ht="12.75" customHeight="1">
      <c r="H3057" s="12">
        <v>1000.0</v>
      </c>
      <c r="K3057" s="14" t="str">
        <f t="shared" si="2"/>
        <v>#DIV/0!</v>
      </c>
      <c r="L3057" s="15" t="str">
        <f t="shared" si="3"/>
        <v>Invalid</v>
      </c>
      <c r="M3057" s="15" t="str">
        <f t="shared" si="4"/>
        <v/>
      </c>
    </row>
    <row r="3058" ht="12.75" customHeight="1">
      <c r="H3058" s="12">
        <v>1000.0</v>
      </c>
      <c r="K3058" s="14" t="str">
        <f t="shared" si="2"/>
        <v>#DIV/0!</v>
      </c>
      <c r="L3058" s="15" t="str">
        <f t="shared" si="3"/>
        <v>Invalid</v>
      </c>
      <c r="M3058" s="15" t="str">
        <f t="shared" si="4"/>
        <v/>
      </c>
    </row>
    <row r="3059" ht="12.75" customHeight="1">
      <c r="H3059" s="12">
        <v>1000.0</v>
      </c>
      <c r="K3059" s="14" t="str">
        <f t="shared" si="2"/>
        <v>#DIV/0!</v>
      </c>
      <c r="L3059" s="15" t="str">
        <f t="shared" si="3"/>
        <v>Invalid</v>
      </c>
      <c r="M3059" s="15" t="str">
        <f t="shared" si="4"/>
        <v/>
      </c>
    </row>
    <row r="3060" ht="12.75" customHeight="1">
      <c r="H3060" s="12">
        <v>1000.0</v>
      </c>
      <c r="K3060" s="14" t="str">
        <f t="shared" si="2"/>
        <v>#DIV/0!</v>
      </c>
      <c r="L3060" s="15" t="str">
        <f t="shared" si="3"/>
        <v>Invalid</v>
      </c>
      <c r="M3060" s="15" t="str">
        <f t="shared" si="4"/>
        <v/>
      </c>
    </row>
    <row r="3061" ht="12.75" customHeight="1">
      <c r="H3061" s="12">
        <v>1000.0</v>
      </c>
      <c r="K3061" s="14" t="str">
        <f t="shared" si="2"/>
        <v>#DIV/0!</v>
      </c>
      <c r="L3061" s="15" t="str">
        <f t="shared" si="3"/>
        <v>Invalid</v>
      </c>
      <c r="M3061" s="15" t="str">
        <f t="shared" si="4"/>
        <v/>
      </c>
    </row>
    <row r="3062" ht="12.75" customHeight="1">
      <c r="H3062" s="12">
        <v>1000.0</v>
      </c>
      <c r="K3062" s="14" t="str">
        <f t="shared" si="2"/>
        <v>#DIV/0!</v>
      </c>
      <c r="L3062" s="15" t="str">
        <f t="shared" si="3"/>
        <v>Invalid</v>
      </c>
      <c r="M3062" s="15" t="str">
        <f t="shared" si="4"/>
        <v/>
      </c>
    </row>
    <row r="3063" ht="12.75" customHeight="1">
      <c r="H3063" s="12">
        <v>1000.0</v>
      </c>
      <c r="K3063" s="14" t="str">
        <f t="shared" si="2"/>
        <v>#DIV/0!</v>
      </c>
      <c r="L3063" s="15" t="str">
        <f t="shared" si="3"/>
        <v>Invalid</v>
      </c>
      <c r="M3063" s="15" t="str">
        <f t="shared" si="4"/>
        <v/>
      </c>
    </row>
    <row r="3064" ht="12.75" customHeight="1">
      <c r="H3064" s="12">
        <v>1000.0</v>
      </c>
      <c r="K3064" s="14" t="str">
        <f t="shared" si="2"/>
        <v>#DIV/0!</v>
      </c>
      <c r="L3064" s="15" t="str">
        <f t="shared" si="3"/>
        <v>Invalid</v>
      </c>
      <c r="M3064" s="15" t="str">
        <f t="shared" si="4"/>
        <v/>
      </c>
    </row>
    <row r="3065" ht="12.75" customHeight="1">
      <c r="H3065" s="12">
        <v>1000.0</v>
      </c>
      <c r="K3065" s="14" t="str">
        <f t="shared" si="2"/>
        <v>#DIV/0!</v>
      </c>
      <c r="L3065" s="15" t="str">
        <f t="shared" si="3"/>
        <v>Invalid</v>
      </c>
      <c r="M3065" s="15" t="str">
        <f t="shared" si="4"/>
        <v/>
      </c>
    </row>
    <row r="3066" ht="12.75" customHeight="1">
      <c r="H3066" s="12">
        <v>1000.0</v>
      </c>
      <c r="K3066" s="14" t="str">
        <f t="shared" si="2"/>
        <v>#DIV/0!</v>
      </c>
      <c r="L3066" s="15" t="str">
        <f t="shared" si="3"/>
        <v>Invalid</v>
      </c>
      <c r="M3066" s="15" t="str">
        <f t="shared" si="4"/>
        <v/>
      </c>
    </row>
    <row r="3067" ht="12.75" customHeight="1">
      <c r="H3067" s="12">
        <v>1000.0</v>
      </c>
      <c r="K3067" s="14" t="str">
        <f t="shared" si="2"/>
        <v>#DIV/0!</v>
      </c>
      <c r="L3067" s="15" t="str">
        <f t="shared" si="3"/>
        <v>Invalid</v>
      </c>
      <c r="M3067" s="15" t="str">
        <f t="shared" si="4"/>
        <v/>
      </c>
    </row>
    <row r="3068" ht="12.75" customHeight="1">
      <c r="H3068" s="12">
        <v>1000.0</v>
      </c>
      <c r="K3068" s="14" t="str">
        <f t="shared" si="2"/>
        <v>#DIV/0!</v>
      </c>
      <c r="L3068" s="15" t="str">
        <f t="shared" si="3"/>
        <v>Invalid</v>
      </c>
      <c r="M3068" s="15" t="str">
        <f t="shared" si="4"/>
        <v/>
      </c>
    </row>
    <row r="3069" ht="12.75" customHeight="1">
      <c r="H3069" s="12">
        <v>1000.0</v>
      </c>
      <c r="K3069" s="14" t="str">
        <f t="shared" si="2"/>
        <v>#DIV/0!</v>
      </c>
      <c r="L3069" s="15" t="str">
        <f t="shared" si="3"/>
        <v>Invalid</v>
      </c>
      <c r="M3069" s="15" t="str">
        <f t="shared" si="4"/>
        <v/>
      </c>
    </row>
    <row r="3070" ht="12.75" customHeight="1">
      <c r="H3070" s="12">
        <v>1000.0</v>
      </c>
      <c r="K3070" s="14" t="str">
        <f t="shared" si="2"/>
        <v>#DIV/0!</v>
      </c>
      <c r="L3070" s="15" t="str">
        <f t="shared" si="3"/>
        <v>Invalid</v>
      </c>
      <c r="M3070" s="15" t="str">
        <f t="shared" si="4"/>
        <v/>
      </c>
    </row>
    <row r="3071" ht="12.75" customHeight="1">
      <c r="H3071" s="12">
        <v>1000.0</v>
      </c>
      <c r="K3071" s="14" t="str">
        <f t="shared" si="2"/>
        <v>#DIV/0!</v>
      </c>
      <c r="L3071" s="15" t="str">
        <f t="shared" si="3"/>
        <v>Invalid</v>
      </c>
      <c r="M3071" s="15" t="str">
        <f t="shared" si="4"/>
        <v/>
      </c>
    </row>
    <row r="3072" ht="12.75" customHeight="1">
      <c r="H3072" s="12">
        <v>1000.0</v>
      </c>
      <c r="K3072" s="14" t="str">
        <f t="shared" si="2"/>
        <v>#DIV/0!</v>
      </c>
      <c r="L3072" s="15" t="str">
        <f t="shared" si="3"/>
        <v>Invalid</v>
      </c>
      <c r="M3072" s="15" t="str">
        <f t="shared" si="4"/>
        <v/>
      </c>
    </row>
    <row r="3073" ht="12.75" customHeight="1">
      <c r="H3073" s="12">
        <v>1000.0</v>
      </c>
      <c r="K3073" s="14" t="str">
        <f t="shared" si="2"/>
        <v>#DIV/0!</v>
      </c>
      <c r="L3073" s="15" t="str">
        <f t="shared" si="3"/>
        <v>Invalid</v>
      </c>
      <c r="M3073" s="15" t="str">
        <f t="shared" si="4"/>
        <v/>
      </c>
    </row>
    <row r="3074" ht="12.75" customHeight="1">
      <c r="H3074" s="12">
        <v>1000.0</v>
      </c>
      <c r="K3074" s="14" t="str">
        <f t="shared" si="2"/>
        <v>#DIV/0!</v>
      </c>
      <c r="L3074" s="15" t="str">
        <f t="shared" si="3"/>
        <v>Invalid</v>
      </c>
      <c r="M3074" s="15" t="str">
        <f t="shared" si="4"/>
        <v/>
      </c>
    </row>
    <row r="3075" ht="12.75" customHeight="1">
      <c r="H3075" s="12">
        <v>1000.0</v>
      </c>
      <c r="K3075" s="14" t="str">
        <f t="shared" si="2"/>
        <v>#DIV/0!</v>
      </c>
      <c r="L3075" s="15" t="str">
        <f t="shared" si="3"/>
        <v>Invalid</v>
      </c>
      <c r="M3075" s="15" t="str">
        <f t="shared" si="4"/>
        <v/>
      </c>
    </row>
    <row r="3076" ht="12.75" customHeight="1">
      <c r="H3076" s="12">
        <v>1000.0</v>
      </c>
      <c r="K3076" s="14" t="str">
        <f t="shared" si="2"/>
        <v>#DIV/0!</v>
      </c>
      <c r="L3076" s="15" t="str">
        <f t="shared" si="3"/>
        <v>Invalid</v>
      </c>
      <c r="M3076" s="15" t="str">
        <f t="shared" si="4"/>
        <v/>
      </c>
    </row>
    <row r="3077" ht="12.75" customHeight="1">
      <c r="H3077" s="12">
        <v>1000.0</v>
      </c>
      <c r="K3077" s="14" t="str">
        <f t="shared" si="2"/>
        <v>#DIV/0!</v>
      </c>
      <c r="L3077" s="15" t="str">
        <f t="shared" si="3"/>
        <v>Invalid</v>
      </c>
      <c r="M3077" s="15" t="str">
        <f t="shared" si="4"/>
        <v/>
      </c>
    </row>
    <row r="3078" ht="12.75" customHeight="1">
      <c r="H3078" s="12">
        <v>1000.0</v>
      </c>
      <c r="K3078" s="14" t="str">
        <f t="shared" si="2"/>
        <v>#DIV/0!</v>
      </c>
      <c r="L3078" s="15" t="str">
        <f t="shared" si="3"/>
        <v>Invalid</v>
      </c>
      <c r="M3078" s="15" t="str">
        <f t="shared" si="4"/>
        <v/>
      </c>
    </row>
    <row r="3079" ht="12.75" customHeight="1">
      <c r="H3079" s="12">
        <v>1000.0</v>
      </c>
      <c r="K3079" s="14" t="str">
        <f t="shared" si="2"/>
        <v>#DIV/0!</v>
      </c>
      <c r="L3079" s="15" t="str">
        <f t="shared" si="3"/>
        <v>Invalid</v>
      </c>
      <c r="M3079" s="15" t="str">
        <f t="shared" si="4"/>
        <v/>
      </c>
    </row>
    <row r="3080" ht="12.75" customHeight="1">
      <c r="H3080" s="12">
        <v>1000.0</v>
      </c>
      <c r="K3080" s="14" t="str">
        <f t="shared" si="2"/>
        <v>#DIV/0!</v>
      </c>
      <c r="L3080" s="15" t="str">
        <f t="shared" si="3"/>
        <v>Invalid</v>
      </c>
      <c r="M3080" s="15" t="str">
        <f t="shared" si="4"/>
        <v/>
      </c>
    </row>
    <row r="3081" ht="12.75" customHeight="1">
      <c r="H3081" s="12">
        <v>1000.0</v>
      </c>
      <c r="K3081" s="14" t="str">
        <f t="shared" si="2"/>
        <v>#DIV/0!</v>
      </c>
      <c r="L3081" s="15" t="str">
        <f t="shared" si="3"/>
        <v>Invalid</v>
      </c>
      <c r="M3081" s="15" t="str">
        <f t="shared" si="4"/>
        <v/>
      </c>
    </row>
    <row r="3082" ht="12.75" customHeight="1">
      <c r="H3082" s="12">
        <v>1000.0</v>
      </c>
      <c r="K3082" s="14" t="str">
        <f t="shared" si="2"/>
        <v>#DIV/0!</v>
      </c>
      <c r="L3082" s="15" t="str">
        <f t="shared" si="3"/>
        <v>Invalid</v>
      </c>
      <c r="M3082" s="15" t="str">
        <f t="shared" si="4"/>
        <v/>
      </c>
    </row>
    <row r="3083" ht="12.75" customHeight="1">
      <c r="H3083" s="12">
        <v>1000.0</v>
      </c>
      <c r="K3083" s="14" t="str">
        <f t="shared" si="2"/>
        <v>#DIV/0!</v>
      </c>
      <c r="L3083" s="15" t="str">
        <f t="shared" si="3"/>
        <v>Invalid</v>
      </c>
      <c r="M3083" s="15" t="str">
        <f t="shared" si="4"/>
        <v/>
      </c>
    </row>
    <row r="3084" ht="12.75" customHeight="1">
      <c r="H3084" s="12">
        <v>1000.0</v>
      </c>
      <c r="K3084" s="14" t="str">
        <f t="shared" si="2"/>
        <v>#DIV/0!</v>
      </c>
      <c r="L3084" s="15" t="str">
        <f t="shared" si="3"/>
        <v>Invalid</v>
      </c>
      <c r="M3084" s="15" t="str">
        <f t="shared" si="4"/>
        <v/>
      </c>
    </row>
    <row r="3085" ht="12.75" customHeight="1">
      <c r="H3085" s="12">
        <v>1000.0</v>
      </c>
      <c r="K3085" s="14" t="str">
        <f t="shared" si="2"/>
        <v>#DIV/0!</v>
      </c>
      <c r="L3085" s="15" t="str">
        <f t="shared" si="3"/>
        <v>Invalid</v>
      </c>
      <c r="M3085" s="15" t="str">
        <f t="shared" si="4"/>
        <v/>
      </c>
    </row>
    <row r="3086" ht="12.75" customHeight="1">
      <c r="H3086" s="12">
        <v>1000.0</v>
      </c>
      <c r="K3086" s="14" t="str">
        <f t="shared" si="2"/>
        <v>#DIV/0!</v>
      </c>
      <c r="L3086" s="15" t="str">
        <f t="shared" si="3"/>
        <v>Invalid</v>
      </c>
      <c r="M3086" s="15" t="str">
        <f t="shared" si="4"/>
        <v/>
      </c>
    </row>
    <row r="3087" ht="12.75" customHeight="1">
      <c r="H3087" s="12">
        <v>1000.0</v>
      </c>
      <c r="K3087" s="14" t="str">
        <f t="shared" si="2"/>
        <v>#DIV/0!</v>
      </c>
      <c r="L3087" s="15" t="str">
        <f t="shared" si="3"/>
        <v>Invalid</v>
      </c>
      <c r="M3087" s="15" t="str">
        <f t="shared" si="4"/>
        <v/>
      </c>
    </row>
    <row r="3088" ht="12.75" customHeight="1">
      <c r="H3088" s="12">
        <v>1000.0</v>
      </c>
      <c r="K3088" s="14" t="str">
        <f t="shared" si="2"/>
        <v>#DIV/0!</v>
      </c>
      <c r="L3088" s="15" t="str">
        <f t="shared" si="3"/>
        <v>Invalid</v>
      </c>
      <c r="M3088" s="15" t="str">
        <f t="shared" si="4"/>
        <v/>
      </c>
    </row>
    <row r="3089" ht="12.75" customHeight="1">
      <c r="H3089" s="12">
        <v>1000.0</v>
      </c>
      <c r="K3089" s="14" t="str">
        <f t="shared" si="2"/>
        <v>#DIV/0!</v>
      </c>
      <c r="L3089" s="15" t="str">
        <f t="shared" si="3"/>
        <v>Invalid</v>
      </c>
      <c r="M3089" s="15" t="str">
        <f t="shared" si="4"/>
        <v/>
      </c>
    </row>
    <row r="3090" ht="12.75" customHeight="1">
      <c r="H3090" s="12">
        <v>1000.0</v>
      </c>
      <c r="K3090" s="14" t="str">
        <f t="shared" si="2"/>
        <v>#DIV/0!</v>
      </c>
      <c r="L3090" s="15" t="str">
        <f t="shared" si="3"/>
        <v>Invalid</v>
      </c>
      <c r="M3090" s="15" t="str">
        <f t="shared" si="4"/>
        <v/>
      </c>
    </row>
    <row r="3091" ht="12.75" customHeight="1">
      <c r="H3091" s="12">
        <v>1000.0</v>
      </c>
      <c r="K3091" s="14" t="str">
        <f t="shared" si="2"/>
        <v>#DIV/0!</v>
      </c>
      <c r="L3091" s="15" t="str">
        <f t="shared" si="3"/>
        <v>Invalid</v>
      </c>
      <c r="M3091" s="15" t="str">
        <f t="shared" si="4"/>
        <v/>
      </c>
    </row>
    <row r="3092" ht="12.75" customHeight="1">
      <c r="H3092" s="12">
        <v>1000.0</v>
      </c>
      <c r="K3092" s="14" t="str">
        <f t="shared" si="2"/>
        <v>#DIV/0!</v>
      </c>
      <c r="L3092" s="15" t="str">
        <f t="shared" si="3"/>
        <v>Invalid</v>
      </c>
      <c r="M3092" s="15" t="str">
        <f t="shared" si="4"/>
        <v/>
      </c>
    </row>
    <row r="3093" ht="12.75" customHeight="1">
      <c r="H3093" s="12">
        <v>1000.0</v>
      </c>
      <c r="K3093" s="14" t="str">
        <f t="shared" si="2"/>
        <v>#DIV/0!</v>
      </c>
      <c r="L3093" s="15" t="str">
        <f t="shared" si="3"/>
        <v>Invalid</v>
      </c>
      <c r="M3093" s="15" t="str">
        <f t="shared" si="4"/>
        <v/>
      </c>
    </row>
    <row r="3094" ht="12.75" customHeight="1">
      <c r="H3094" s="12">
        <v>1000.0</v>
      </c>
      <c r="K3094" s="14" t="str">
        <f t="shared" si="2"/>
        <v>#DIV/0!</v>
      </c>
      <c r="L3094" s="15" t="str">
        <f t="shared" si="3"/>
        <v>Invalid</v>
      </c>
      <c r="M3094" s="15" t="str">
        <f t="shared" si="4"/>
        <v/>
      </c>
    </row>
    <row r="3095" ht="12.75" customHeight="1">
      <c r="H3095" s="12">
        <v>1000.0</v>
      </c>
      <c r="K3095" s="14" t="str">
        <f t="shared" si="2"/>
        <v>#DIV/0!</v>
      </c>
      <c r="L3095" s="15" t="str">
        <f t="shared" si="3"/>
        <v>Invalid</v>
      </c>
      <c r="M3095" s="15" t="str">
        <f t="shared" si="4"/>
        <v/>
      </c>
    </row>
    <row r="3096" ht="12.75" customHeight="1">
      <c r="H3096" s="12">
        <v>1000.0</v>
      </c>
      <c r="K3096" s="14" t="str">
        <f t="shared" si="2"/>
        <v>#DIV/0!</v>
      </c>
      <c r="L3096" s="15" t="str">
        <f t="shared" si="3"/>
        <v>Invalid</v>
      </c>
      <c r="M3096" s="15" t="str">
        <f t="shared" si="4"/>
        <v/>
      </c>
    </row>
    <row r="3097" ht="12.75" customHeight="1">
      <c r="H3097" s="12">
        <v>1000.0</v>
      </c>
      <c r="K3097" s="14" t="str">
        <f t="shared" si="2"/>
        <v>#DIV/0!</v>
      </c>
      <c r="L3097" s="15" t="str">
        <f t="shared" si="3"/>
        <v>Invalid</v>
      </c>
      <c r="M3097" s="15" t="str">
        <f t="shared" si="4"/>
        <v/>
      </c>
    </row>
    <row r="3098" ht="12.75" customHeight="1">
      <c r="H3098" s="12">
        <v>1000.0</v>
      </c>
      <c r="K3098" s="14" t="str">
        <f t="shared" si="2"/>
        <v>#DIV/0!</v>
      </c>
      <c r="L3098" s="15" t="str">
        <f t="shared" si="3"/>
        <v>Invalid</v>
      </c>
      <c r="M3098" s="15" t="str">
        <f t="shared" si="4"/>
        <v/>
      </c>
    </row>
    <row r="3099" ht="12.75" customHeight="1">
      <c r="H3099" s="12">
        <v>1000.0</v>
      </c>
      <c r="K3099" s="14" t="str">
        <f t="shared" si="2"/>
        <v>#DIV/0!</v>
      </c>
      <c r="L3099" s="15" t="str">
        <f t="shared" si="3"/>
        <v>Invalid</v>
      </c>
      <c r="M3099" s="15" t="str">
        <f t="shared" si="4"/>
        <v/>
      </c>
    </row>
    <row r="3100" ht="12.75" customHeight="1">
      <c r="H3100" s="12">
        <v>1000.0</v>
      </c>
      <c r="K3100" s="14" t="str">
        <f t="shared" si="2"/>
        <v>#DIV/0!</v>
      </c>
      <c r="L3100" s="15" t="str">
        <f t="shared" si="3"/>
        <v>Invalid</v>
      </c>
      <c r="M3100" s="15" t="str">
        <f t="shared" si="4"/>
        <v/>
      </c>
    </row>
    <row r="3101" ht="12.75" customHeight="1">
      <c r="H3101" s="12">
        <v>1000.0</v>
      </c>
      <c r="K3101" s="14" t="str">
        <f t="shared" si="2"/>
        <v>#DIV/0!</v>
      </c>
      <c r="L3101" s="15" t="str">
        <f t="shared" si="3"/>
        <v>Invalid</v>
      </c>
      <c r="M3101" s="15" t="str">
        <f t="shared" si="4"/>
        <v/>
      </c>
    </row>
    <row r="3102" ht="12.75" customHeight="1">
      <c r="H3102" s="12">
        <v>1000.0</v>
      </c>
      <c r="K3102" s="14" t="str">
        <f t="shared" si="2"/>
        <v>#DIV/0!</v>
      </c>
      <c r="L3102" s="15" t="str">
        <f t="shared" si="3"/>
        <v>Invalid</v>
      </c>
      <c r="M3102" s="15" t="str">
        <f t="shared" si="4"/>
        <v/>
      </c>
    </row>
    <row r="3103" ht="12.75" customHeight="1">
      <c r="H3103" s="12">
        <v>1000.0</v>
      </c>
      <c r="K3103" s="14" t="str">
        <f t="shared" si="2"/>
        <v>#DIV/0!</v>
      </c>
      <c r="L3103" s="15" t="str">
        <f t="shared" si="3"/>
        <v>Invalid</v>
      </c>
      <c r="M3103" s="15" t="str">
        <f t="shared" si="4"/>
        <v/>
      </c>
    </row>
    <row r="3104" ht="12.75" customHeight="1">
      <c r="H3104" s="12">
        <v>1000.0</v>
      </c>
      <c r="K3104" s="14" t="str">
        <f t="shared" si="2"/>
        <v>#DIV/0!</v>
      </c>
      <c r="L3104" s="15" t="str">
        <f t="shared" si="3"/>
        <v>Invalid</v>
      </c>
      <c r="M3104" s="15" t="str">
        <f t="shared" si="4"/>
        <v/>
      </c>
    </row>
    <row r="3105" ht="12.75" customHeight="1">
      <c r="H3105" s="12">
        <v>1000.0</v>
      </c>
      <c r="K3105" s="14" t="str">
        <f t="shared" si="2"/>
        <v>#DIV/0!</v>
      </c>
      <c r="L3105" s="15" t="str">
        <f t="shared" si="3"/>
        <v>Invalid</v>
      </c>
      <c r="M3105" s="15" t="str">
        <f t="shared" si="4"/>
        <v/>
      </c>
    </row>
    <row r="3106" ht="12.75" customHeight="1">
      <c r="H3106" s="12">
        <v>1000.0</v>
      </c>
      <c r="K3106" s="14" t="str">
        <f t="shared" si="2"/>
        <v>#DIV/0!</v>
      </c>
      <c r="L3106" s="15" t="str">
        <f t="shared" si="3"/>
        <v>Invalid</v>
      </c>
      <c r="M3106" s="15" t="str">
        <f t="shared" si="4"/>
        <v/>
      </c>
    </row>
    <row r="3107" ht="12.75" customHeight="1">
      <c r="H3107" s="12">
        <v>1000.0</v>
      </c>
      <c r="K3107" s="14" t="str">
        <f t="shared" si="2"/>
        <v>#DIV/0!</v>
      </c>
      <c r="L3107" s="15" t="str">
        <f t="shared" si="3"/>
        <v>Invalid</v>
      </c>
      <c r="M3107" s="15" t="str">
        <f t="shared" si="4"/>
        <v/>
      </c>
    </row>
    <row r="3108" ht="12.75" customHeight="1">
      <c r="H3108" s="12">
        <v>1000.0</v>
      </c>
      <c r="K3108" s="14" t="str">
        <f t="shared" si="2"/>
        <v>#DIV/0!</v>
      </c>
      <c r="L3108" s="15" t="str">
        <f t="shared" si="3"/>
        <v>Invalid</v>
      </c>
      <c r="M3108" s="15" t="str">
        <f t="shared" si="4"/>
        <v/>
      </c>
    </row>
    <row r="3109" ht="12.75" customHeight="1">
      <c r="H3109" s="12">
        <v>1000.0</v>
      </c>
      <c r="K3109" s="14" t="str">
        <f t="shared" si="2"/>
        <v>#DIV/0!</v>
      </c>
      <c r="L3109" s="15" t="str">
        <f t="shared" si="3"/>
        <v>Invalid</v>
      </c>
      <c r="M3109" s="15" t="str">
        <f t="shared" si="4"/>
        <v/>
      </c>
    </row>
    <row r="3110" ht="12.75" customHeight="1">
      <c r="H3110" s="12">
        <v>1000.0</v>
      </c>
      <c r="K3110" s="14" t="str">
        <f t="shared" si="2"/>
        <v>#DIV/0!</v>
      </c>
      <c r="L3110" s="15" t="str">
        <f t="shared" si="3"/>
        <v>Invalid</v>
      </c>
      <c r="M3110" s="15" t="str">
        <f t="shared" si="4"/>
        <v/>
      </c>
    </row>
    <row r="3111" ht="12.75" customHeight="1">
      <c r="H3111" s="12">
        <v>1000.0</v>
      </c>
      <c r="K3111" s="14" t="str">
        <f t="shared" si="2"/>
        <v>#DIV/0!</v>
      </c>
      <c r="L3111" s="15" t="str">
        <f t="shared" si="3"/>
        <v>Invalid</v>
      </c>
      <c r="M3111" s="15" t="str">
        <f t="shared" si="4"/>
        <v/>
      </c>
    </row>
    <row r="3112" ht="12.75" customHeight="1">
      <c r="H3112" s="12">
        <v>1000.0</v>
      </c>
      <c r="K3112" s="14" t="str">
        <f t="shared" si="2"/>
        <v>#DIV/0!</v>
      </c>
      <c r="L3112" s="15" t="str">
        <f t="shared" si="3"/>
        <v>Invalid</v>
      </c>
      <c r="M3112" s="15" t="str">
        <f t="shared" si="4"/>
        <v/>
      </c>
    </row>
    <row r="3113" ht="12.75" customHeight="1">
      <c r="H3113" s="12">
        <v>1000.0</v>
      </c>
      <c r="K3113" s="14" t="str">
        <f t="shared" si="2"/>
        <v>#DIV/0!</v>
      </c>
      <c r="L3113" s="15" t="str">
        <f t="shared" si="3"/>
        <v>Invalid</v>
      </c>
      <c r="M3113" s="15" t="str">
        <f t="shared" si="4"/>
        <v/>
      </c>
    </row>
    <row r="3114" ht="12.75" customHeight="1">
      <c r="H3114" s="12">
        <v>1000.0</v>
      </c>
      <c r="K3114" s="14" t="str">
        <f t="shared" si="2"/>
        <v>#DIV/0!</v>
      </c>
      <c r="L3114" s="15" t="str">
        <f t="shared" si="3"/>
        <v>Invalid</v>
      </c>
      <c r="M3114" s="15" t="str">
        <f t="shared" si="4"/>
        <v/>
      </c>
    </row>
    <row r="3115" ht="12.75" customHeight="1">
      <c r="H3115" s="12">
        <v>1000.0</v>
      </c>
      <c r="K3115" s="14" t="str">
        <f t="shared" si="2"/>
        <v>#DIV/0!</v>
      </c>
      <c r="L3115" s="15" t="str">
        <f t="shared" si="3"/>
        <v>Invalid</v>
      </c>
      <c r="M3115" s="15" t="str">
        <f t="shared" si="4"/>
        <v/>
      </c>
    </row>
    <row r="3116" ht="12.75" customHeight="1">
      <c r="H3116" s="12">
        <v>1000.0</v>
      </c>
      <c r="K3116" s="14" t="str">
        <f t="shared" si="2"/>
        <v>#DIV/0!</v>
      </c>
      <c r="L3116" s="15" t="str">
        <f t="shared" si="3"/>
        <v>Invalid</v>
      </c>
      <c r="M3116" s="15" t="str">
        <f t="shared" si="4"/>
        <v/>
      </c>
    </row>
    <row r="3117" ht="12.75" customHeight="1">
      <c r="H3117" s="12">
        <v>1000.0</v>
      </c>
      <c r="K3117" s="14" t="str">
        <f t="shared" si="2"/>
        <v>#DIV/0!</v>
      </c>
      <c r="L3117" s="15" t="str">
        <f t="shared" si="3"/>
        <v>Invalid</v>
      </c>
      <c r="M3117" s="15" t="str">
        <f t="shared" si="4"/>
        <v/>
      </c>
    </row>
    <row r="3118" ht="12.75" customHeight="1">
      <c r="H3118" s="12">
        <v>1000.0</v>
      </c>
      <c r="K3118" s="14" t="str">
        <f t="shared" si="2"/>
        <v>#DIV/0!</v>
      </c>
      <c r="L3118" s="15" t="str">
        <f t="shared" si="3"/>
        <v>Invalid</v>
      </c>
      <c r="M3118" s="15" t="str">
        <f t="shared" si="4"/>
        <v/>
      </c>
    </row>
    <row r="3119" ht="12.75" customHeight="1">
      <c r="H3119" s="12">
        <v>1000.0</v>
      </c>
      <c r="K3119" s="14" t="str">
        <f t="shared" si="2"/>
        <v>#DIV/0!</v>
      </c>
      <c r="L3119" s="15" t="str">
        <f t="shared" si="3"/>
        <v>Invalid</v>
      </c>
      <c r="M3119" s="15" t="str">
        <f t="shared" si="4"/>
        <v/>
      </c>
    </row>
    <row r="3120" ht="12.75" customHeight="1">
      <c r="H3120" s="12">
        <v>1000.0</v>
      </c>
      <c r="K3120" s="14" t="str">
        <f t="shared" si="2"/>
        <v>#DIV/0!</v>
      </c>
      <c r="L3120" s="15" t="str">
        <f t="shared" si="3"/>
        <v>Invalid</v>
      </c>
      <c r="M3120" s="15" t="str">
        <f t="shared" si="4"/>
        <v/>
      </c>
    </row>
    <row r="3121" ht="12.75" customHeight="1">
      <c r="H3121" s="12">
        <v>1000.0</v>
      </c>
      <c r="K3121" s="14" t="str">
        <f t="shared" si="2"/>
        <v>#DIV/0!</v>
      </c>
      <c r="L3121" s="15" t="str">
        <f t="shared" si="3"/>
        <v>Invalid</v>
      </c>
      <c r="M3121" s="15" t="str">
        <f t="shared" si="4"/>
        <v/>
      </c>
    </row>
    <row r="3122" ht="12.75" customHeight="1">
      <c r="H3122" s="12">
        <v>1000.0</v>
      </c>
      <c r="K3122" s="14" t="str">
        <f t="shared" si="2"/>
        <v>#DIV/0!</v>
      </c>
      <c r="L3122" s="15" t="str">
        <f t="shared" si="3"/>
        <v>Invalid</v>
      </c>
      <c r="M3122" s="15" t="str">
        <f t="shared" si="4"/>
        <v/>
      </c>
    </row>
    <row r="3123" ht="12.75" customHeight="1">
      <c r="H3123" s="12">
        <v>1000.0</v>
      </c>
      <c r="K3123" s="14" t="str">
        <f t="shared" si="2"/>
        <v>#DIV/0!</v>
      </c>
      <c r="L3123" s="15" t="str">
        <f t="shared" si="3"/>
        <v>Invalid</v>
      </c>
      <c r="M3123" s="15" t="str">
        <f t="shared" si="4"/>
        <v/>
      </c>
    </row>
    <row r="3124" ht="12.75" customHeight="1">
      <c r="H3124" s="12">
        <v>1000.0</v>
      </c>
      <c r="K3124" s="14" t="str">
        <f t="shared" si="2"/>
        <v>#DIV/0!</v>
      </c>
      <c r="L3124" s="15" t="str">
        <f t="shared" si="3"/>
        <v>Invalid</v>
      </c>
      <c r="M3124" s="15" t="str">
        <f t="shared" si="4"/>
        <v/>
      </c>
    </row>
    <row r="3125" ht="12.75" customHeight="1">
      <c r="H3125" s="12">
        <v>1000.0</v>
      </c>
      <c r="K3125" s="14" t="str">
        <f t="shared" si="2"/>
        <v>#DIV/0!</v>
      </c>
      <c r="L3125" s="15" t="str">
        <f t="shared" si="3"/>
        <v>Invalid</v>
      </c>
      <c r="M3125" s="15" t="str">
        <f t="shared" si="4"/>
        <v/>
      </c>
    </row>
    <row r="3126" ht="12.75" customHeight="1">
      <c r="H3126" s="12">
        <v>1000.0</v>
      </c>
      <c r="K3126" s="14" t="str">
        <f t="shared" si="2"/>
        <v>#DIV/0!</v>
      </c>
      <c r="L3126" s="15" t="str">
        <f t="shared" si="3"/>
        <v>Invalid</v>
      </c>
      <c r="M3126" s="15" t="str">
        <f t="shared" si="4"/>
        <v/>
      </c>
    </row>
    <row r="3127" ht="12.75" customHeight="1">
      <c r="H3127" s="12">
        <v>1000.0</v>
      </c>
      <c r="K3127" s="14" t="str">
        <f t="shared" si="2"/>
        <v>#DIV/0!</v>
      </c>
      <c r="L3127" s="15" t="str">
        <f t="shared" si="3"/>
        <v>Invalid</v>
      </c>
      <c r="M3127" s="15" t="str">
        <f t="shared" si="4"/>
        <v/>
      </c>
    </row>
    <row r="3128" ht="12.75" customHeight="1">
      <c r="H3128" s="12">
        <v>1000.0</v>
      </c>
      <c r="K3128" s="14" t="str">
        <f t="shared" si="2"/>
        <v>#DIV/0!</v>
      </c>
      <c r="L3128" s="15" t="str">
        <f t="shared" si="3"/>
        <v>Invalid</v>
      </c>
      <c r="M3128" s="15" t="str">
        <f t="shared" si="4"/>
        <v/>
      </c>
    </row>
    <row r="3129" ht="12.75" customHeight="1">
      <c r="H3129" s="12">
        <v>1000.0</v>
      </c>
      <c r="K3129" s="14" t="str">
        <f t="shared" si="2"/>
        <v>#DIV/0!</v>
      </c>
      <c r="L3129" s="15" t="str">
        <f t="shared" si="3"/>
        <v>Invalid</v>
      </c>
      <c r="M3129" s="15" t="str">
        <f t="shared" si="4"/>
        <v/>
      </c>
    </row>
    <row r="3130" ht="12.75" customHeight="1">
      <c r="H3130" s="12">
        <v>1000.0</v>
      </c>
      <c r="K3130" s="14" t="str">
        <f t="shared" si="2"/>
        <v>#DIV/0!</v>
      </c>
      <c r="L3130" s="15" t="str">
        <f t="shared" si="3"/>
        <v>Invalid</v>
      </c>
      <c r="M3130" s="15" t="str">
        <f t="shared" si="4"/>
        <v/>
      </c>
    </row>
    <row r="3131" ht="12.75" customHeight="1">
      <c r="H3131" s="12">
        <v>1000.0</v>
      </c>
      <c r="K3131" s="14" t="str">
        <f t="shared" si="2"/>
        <v>#DIV/0!</v>
      </c>
      <c r="L3131" s="15" t="str">
        <f t="shared" si="3"/>
        <v>Invalid</v>
      </c>
      <c r="M3131" s="15" t="str">
        <f t="shared" si="4"/>
        <v/>
      </c>
    </row>
    <row r="3132" ht="12.75" customHeight="1">
      <c r="H3132" s="12">
        <v>1000.0</v>
      </c>
      <c r="K3132" s="14" t="str">
        <f t="shared" si="2"/>
        <v>#DIV/0!</v>
      </c>
      <c r="L3132" s="15" t="str">
        <f t="shared" si="3"/>
        <v>Invalid</v>
      </c>
      <c r="M3132" s="15" t="str">
        <f t="shared" si="4"/>
        <v/>
      </c>
    </row>
    <row r="3133" ht="12.75" customHeight="1">
      <c r="H3133" s="12">
        <v>1000.0</v>
      </c>
      <c r="K3133" s="14" t="str">
        <f t="shared" si="2"/>
        <v>#DIV/0!</v>
      </c>
      <c r="L3133" s="15" t="str">
        <f t="shared" si="3"/>
        <v>Invalid</v>
      </c>
      <c r="M3133" s="15" t="str">
        <f t="shared" si="4"/>
        <v/>
      </c>
    </row>
    <row r="3134" ht="12.75" customHeight="1">
      <c r="H3134" s="12">
        <v>1000.0</v>
      </c>
      <c r="K3134" s="14" t="str">
        <f t="shared" si="2"/>
        <v>#DIV/0!</v>
      </c>
      <c r="L3134" s="15" t="str">
        <f t="shared" si="3"/>
        <v>Invalid</v>
      </c>
      <c r="M3134" s="15" t="str">
        <f t="shared" si="4"/>
        <v/>
      </c>
    </row>
    <row r="3135" ht="12.75" customHeight="1">
      <c r="H3135" s="12">
        <v>1000.0</v>
      </c>
      <c r="K3135" s="14" t="str">
        <f t="shared" si="2"/>
        <v>#DIV/0!</v>
      </c>
      <c r="L3135" s="15" t="str">
        <f t="shared" si="3"/>
        <v>Invalid</v>
      </c>
      <c r="M3135" s="15" t="str">
        <f t="shared" si="4"/>
        <v/>
      </c>
    </row>
    <row r="3136" ht="12.75" customHeight="1">
      <c r="H3136" s="12">
        <v>1000.0</v>
      </c>
      <c r="K3136" s="14" t="str">
        <f t="shared" si="2"/>
        <v>#DIV/0!</v>
      </c>
      <c r="L3136" s="15" t="str">
        <f t="shared" si="3"/>
        <v>Invalid</v>
      </c>
      <c r="M3136" s="15" t="str">
        <f t="shared" si="4"/>
        <v/>
      </c>
    </row>
    <row r="3137" ht="12.75" customHeight="1">
      <c r="H3137" s="12">
        <v>1000.0</v>
      </c>
      <c r="K3137" s="14" t="str">
        <f t="shared" si="2"/>
        <v>#DIV/0!</v>
      </c>
      <c r="L3137" s="15" t="str">
        <f t="shared" si="3"/>
        <v>Invalid</v>
      </c>
      <c r="M3137" s="15" t="str">
        <f t="shared" si="4"/>
        <v/>
      </c>
    </row>
    <row r="3138" ht="12.75" customHeight="1">
      <c r="H3138" s="12">
        <v>1000.0</v>
      </c>
      <c r="K3138" s="14" t="str">
        <f t="shared" si="2"/>
        <v>#DIV/0!</v>
      </c>
      <c r="L3138" s="15" t="str">
        <f t="shared" si="3"/>
        <v>Invalid</v>
      </c>
      <c r="M3138" s="15" t="str">
        <f t="shared" si="4"/>
        <v/>
      </c>
    </row>
    <row r="3139" ht="12.75" customHeight="1">
      <c r="H3139" s="12">
        <v>1000.0</v>
      </c>
      <c r="K3139" s="14" t="str">
        <f t="shared" si="2"/>
        <v>#DIV/0!</v>
      </c>
      <c r="L3139" s="15" t="str">
        <f t="shared" si="3"/>
        <v>Invalid</v>
      </c>
      <c r="M3139" s="15" t="str">
        <f t="shared" si="4"/>
        <v/>
      </c>
    </row>
    <row r="3140" ht="12.75" customHeight="1">
      <c r="H3140" s="12">
        <v>1000.0</v>
      </c>
      <c r="K3140" s="14" t="str">
        <f t="shared" si="2"/>
        <v>#DIV/0!</v>
      </c>
      <c r="L3140" s="15" t="str">
        <f t="shared" si="3"/>
        <v>Invalid</v>
      </c>
      <c r="M3140" s="15" t="str">
        <f t="shared" si="4"/>
        <v/>
      </c>
    </row>
    <row r="3141" ht="12.75" customHeight="1">
      <c r="H3141" s="12">
        <v>1000.0</v>
      </c>
      <c r="K3141" s="14" t="str">
        <f t="shared" si="2"/>
        <v>#DIV/0!</v>
      </c>
      <c r="L3141" s="15" t="str">
        <f t="shared" si="3"/>
        <v>Invalid</v>
      </c>
      <c r="M3141" s="15" t="str">
        <f t="shared" si="4"/>
        <v/>
      </c>
    </row>
    <row r="3142" ht="12.75" customHeight="1">
      <c r="H3142" s="12">
        <v>1000.0</v>
      </c>
      <c r="K3142" s="14" t="str">
        <f t="shared" si="2"/>
        <v>#DIV/0!</v>
      </c>
      <c r="L3142" s="15" t="str">
        <f t="shared" si="3"/>
        <v>Invalid</v>
      </c>
      <c r="M3142" s="15" t="str">
        <f t="shared" si="4"/>
        <v/>
      </c>
    </row>
    <row r="3143" ht="12.75" customHeight="1">
      <c r="H3143" s="12">
        <v>1000.0</v>
      </c>
      <c r="K3143" s="14" t="str">
        <f t="shared" si="2"/>
        <v>#DIV/0!</v>
      </c>
      <c r="L3143" s="15" t="str">
        <f t="shared" si="3"/>
        <v>Invalid</v>
      </c>
      <c r="M3143" s="15" t="str">
        <f t="shared" si="4"/>
        <v/>
      </c>
    </row>
    <row r="3144" ht="12.75" customHeight="1">
      <c r="H3144" s="12">
        <v>1000.0</v>
      </c>
      <c r="K3144" s="14" t="str">
        <f t="shared" si="2"/>
        <v>#DIV/0!</v>
      </c>
      <c r="L3144" s="15" t="str">
        <f t="shared" si="3"/>
        <v>Invalid</v>
      </c>
      <c r="M3144" s="15" t="str">
        <f t="shared" si="4"/>
        <v/>
      </c>
    </row>
    <row r="3145" ht="12.75" customHeight="1">
      <c r="H3145" s="12">
        <v>1000.0</v>
      </c>
      <c r="K3145" s="14" t="str">
        <f t="shared" si="2"/>
        <v>#DIV/0!</v>
      </c>
      <c r="L3145" s="15" t="str">
        <f t="shared" si="3"/>
        <v>Invalid</v>
      </c>
      <c r="M3145" s="15" t="str">
        <f t="shared" si="4"/>
        <v/>
      </c>
    </row>
    <row r="3146" ht="12.75" customHeight="1">
      <c r="H3146" s="12">
        <v>1000.0</v>
      </c>
      <c r="K3146" s="14" t="str">
        <f t="shared" si="2"/>
        <v>#DIV/0!</v>
      </c>
      <c r="L3146" s="15" t="str">
        <f t="shared" si="3"/>
        <v>Invalid</v>
      </c>
      <c r="M3146" s="15" t="str">
        <f t="shared" si="4"/>
        <v/>
      </c>
    </row>
    <row r="3147" ht="12.75" customHeight="1">
      <c r="H3147" s="12">
        <v>1000.0</v>
      </c>
      <c r="K3147" s="14" t="str">
        <f t="shared" si="2"/>
        <v>#DIV/0!</v>
      </c>
      <c r="L3147" s="15" t="str">
        <f t="shared" si="3"/>
        <v>Invalid</v>
      </c>
      <c r="M3147" s="15" t="str">
        <f t="shared" si="4"/>
        <v/>
      </c>
    </row>
    <row r="3148" ht="12.75" customHeight="1">
      <c r="H3148" s="12">
        <v>1000.0</v>
      </c>
      <c r="K3148" s="14" t="str">
        <f t="shared" si="2"/>
        <v>#DIV/0!</v>
      </c>
      <c r="L3148" s="15" t="str">
        <f t="shared" si="3"/>
        <v>Invalid</v>
      </c>
      <c r="M3148" s="15" t="str">
        <f t="shared" si="4"/>
        <v/>
      </c>
    </row>
    <row r="3149" ht="12.75" customHeight="1">
      <c r="H3149" s="12">
        <v>1000.0</v>
      </c>
      <c r="K3149" s="14" t="str">
        <f t="shared" si="2"/>
        <v>#DIV/0!</v>
      </c>
      <c r="L3149" s="15" t="str">
        <f t="shared" si="3"/>
        <v>Invalid</v>
      </c>
      <c r="M3149" s="15" t="str">
        <f t="shared" si="4"/>
        <v/>
      </c>
    </row>
    <row r="3150" ht="12.75" customHeight="1">
      <c r="H3150" s="12">
        <v>1000.0</v>
      </c>
      <c r="K3150" s="14" t="str">
        <f t="shared" si="2"/>
        <v>#DIV/0!</v>
      </c>
      <c r="L3150" s="15" t="str">
        <f t="shared" si="3"/>
        <v>Invalid</v>
      </c>
      <c r="M3150" s="15" t="str">
        <f t="shared" si="4"/>
        <v/>
      </c>
    </row>
    <row r="3151" ht="12.75" customHeight="1">
      <c r="H3151" s="12">
        <v>1000.0</v>
      </c>
      <c r="K3151" s="14" t="str">
        <f t="shared" si="2"/>
        <v>#DIV/0!</v>
      </c>
      <c r="L3151" s="15" t="str">
        <f t="shared" si="3"/>
        <v>Invalid</v>
      </c>
      <c r="M3151" s="15" t="str">
        <f t="shared" si="4"/>
        <v/>
      </c>
    </row>
    <row r="3152" ht="12.75" customHeight="1">
      <c r="H3152" s="12">
        <v>1000.0</v>
      </c>
      <c r="K3152" s="14" t="str">
        <f t="shared" si="2"/>
        <v>#DIV/0!</v>
      </c>
      <c r="L3152" s="15" t="str">
        <f t="shared" si="3"/>
        <v>Invalid</v>
      </c>
      <c r="M3152" s="15" t="str">
        <f t="shared" si="4"/>
        <v/>
      </c>
    </row>
    <row r="3153" ht="12.75" customHeight="1">
      <c r="H3153" s="12">
        <v>1000.0</v>
      </c>
      <c r="K3153" s="14" t="str">
        <f t="shared" si="2"/>
        <v>#DIV/0!</v>
      </c>
      <c r="L3153" s="15" t="str">
        <f t="shared" si="3"/>
        <v>Invalid</v>
      </c>
      <c r="M3153" s="15" t="str">
        <f t="shared" si="4"/>
        <v/>
      </c>
    </row>
    <row r="3154" ht="12.75" customHeight="1">
      <c r="H3154" s="12">
        <v>1000.0</v>
      </c>
      <c r="K3154" s="14" t="str">
        <f t="shared" si="2"/>
        <v>#DIV/0!</v>
      </c>
      <c r="L3154" s="15" t="str">
        <f t="shared" si="3"/>
        <v>Invalid</v>
      </c>
      <c r="M3154" s="15" t="str">
        <f t="shared" si="4"/>
        <v/>
      </c>
    </row>
    <row r="3155" ht="12.75" customHeight="1">
      <c r="H3155" s="12">
        <v>1000.0</v>
      </c>
      <c r="K3155" s="14" t="str">
        <f t="shared" si="2"/>
        <v>#DIV/0!</v>
      </c>
      <c r="L3155" s="15" t="str">
        <f t="shared" si="3"/>
        <v>Invalid</v>
      </c>
      <c r="M3155" s="15" t="str">
        <f t="shared" si="4"/>
        <v/>
      </c>
    </row>
    <row r="3156" ht="12.75" customHeight="1">
      <c r="H3156" s="12">
        <v>1000.0</v>
      </c>
      <c r="K3156" s="14" t="str">
        <f t="shared" si="2"/>
        <v>#DIV/0!</v>
      </c>
      <c r="L3156" s="15" t="str">
        <f t="shared" si="3"/>
        <v>Invalid</v>
      </c>
      <c r="M3156" s="15" t="str">
        <f t="shared" si="4"/>
        <v/>
      </c>
    </row>
    <row r="3157" ht="12.75" customHeight="1">
      <c r="H3157" s="12">
        <v>1000.0</v>
      </c>
      <c r="K3157" s="14" t="str">
        <f t="shared" si="2"/>
        <v>#DIV/0!</v>
      </c>
      <c r="L3157" s="15" t="str">
        <f t="shared" si="3"/>
        <v>Invalid</v>
      </c>
      <c r="M3157" s="15" t="str">
        <f t="shared" si="4"/>
        <v/>
      </c>
    </row>
    <row r="3158" ht="12.75" customHeight="1">
      <c r="H3158" s="12">
        <v>1000.0</v>
      </c>
      <c r="K3158" s="14" t="str">
        <f t="shared" si="2"/>
        <v>#DIV/0!</v>
      </c>
      <c r="L3158" s="15" t="str">
        <f t="shared" si="3"/>
        <v>Invalid</v>
      </c>
      <c r="M3158" s="15" t="str">
        <f t="shared" si="4"/>
        <v/>
      </c>
    </row>
    <row r="3159" ht="12.75" customHeight="1">
      <c r="H3159" s="12">
        <v>1000.0</v>
      </c>
      <c r="K3159" s="14" t="str">
        <f t="shared" si="2"/>
        <v>#DIV/0!</v>
      </c>
      <c r="L3159" s="15" t="str">
        <f t="shared" si="3"/>
        <v>Invalid</v>
      </c>
      <c r="M3159" s="15" t="str">
        <f t="shared" si="4"/>
        <v/>
      </c>
    </row>
    <row r="3160" ht="12.75" customHeight="1">
      <c r="H3160" s="12">
        <v>1000.0</v>
      </c>
      <c r="K3160" s="14" t="str">
        <f t="shared" si="2"/>
        <v>#DIV/0!</v>
      </c>
      <c r="L3160" s="15" t="str">
        <f t="shared" si="3"/>
        <v>Invalid</v>
      </c>
      <c r="M3160" s="15" t="str">
        <f t="shared" si="4"/>
        <v/>
      </c>
    </row>
    <row r="3161" ht="12.75" customHeight="1">
      <c r="H3161" s="12">
        <v>1000.0</v>
      </c>
      <c r="K3161" s="14" t="str">
        <f t="shared" si="2"/>
        <v>#DIV/0!</v>
      </c>
      <c r="L3161" s="15" t="str">
        <f t="shared" si="3"/>
        <v>Invalid</v>
      </c>
      <c r="M3161" s="15" t="str">
        <f t="shared" si="4"/>
        <v/>
      </c>
    </row>
    <row r="3162" ht="12.75" customHeight="1">
      <c r="H3162" s="12">
        <v>1000.0</v>
      </c>
      <c r="K3162" s="14" t="str">
        <f t="shared" si="2"/>
        <v>#DIV/0!</v>
      </c>
      <c r="L3162" s="15" t="str">
        <f t="shared" si="3"/>
        <v>Invalid</v>
      </c>
      <c r="M3162" s="15" t="str">
        <f t="shared" si="4"/>
        <v/>
      </c>
    </row>
    <row r="3163" ht="12.75" customHeight="1">
      <c r="H3163" s="12">
        <v>1000.0</v>
      </c>
      <c r="K3163" s="14" t="str">
        <f t="shared" si="2"/>
        <v>#DIV/0!</v>
      </c>
      <c r="L3163" s="15" t="str">
        <f t="shared" si="3"/>
        <v>Invalid</v>
      </c>
      <c r="M3163" s="15" t="str">
        <f t="shared" si="4"/>
        <v/>
      </c>
    </row>
    <row r="3164" ht="12.75" customHeight="1">
      <c r="H3164" s="12">
        <v>1000.0</v>
      </c>
      <c r="K3164" s="14" t="str">
        <f t="shared" si="2"/>
        <v>#DIV/0!</v>
      </c>
      <c r="L3164" s="15" t="str">
        <f t="shared" si="3"/>
        <v>Invalid</v>
      </c>
      <c r="M3164" s="15" t="str">
        <f t="shared" si="4"/>
        <v/>
      </c>
    </row>
    <row r="3165" ht="12.75" customHeight="1">
      <c r="H3165" s="12">
        <v>1000.0</v>
      </c>
      <c r="K3165" s="14" t="str">
        <f t="shared" si="2"/>
        <v>#DIV/0!</v>
      </c>
      <c r="L3165" s="15" t="str">
        <f t="shared" si="3"/>
        <v>Invalid</v>
      </c>
      <c r="M3165" s="15" t="str">
        <f t="shared" si="4"/>
        <v/>
      </c>
    </row>
    <row r="3166" ht="12.75" customHeight="1">
      <c r="H3166" s="12">
        <v>1000.0</v>
      </c>
      <c r="K3166" s="14" t="str">
        <f t="shared" si="2"/>
        <v>#DIV/0!</v>
      </c>
      <c r="L3166" s="15" t="str">
        <f t="shared" si="3"/>
        <v>Invalid</v>
      </c>
      <c r="M3166" s="15" t="str">
        <f t="shared" si="4"/>
        <v/>
      </c>
    </row>
    <row r="3167" ht="12.75" customHeight="1">
      <c r="H3167" s="12">
        <v>1000.0</v>
      </c>
      <c r="K3167" s="14" t="str">
        <f t="shared" si="2"/>
        <v>#DIV/0!</v>
      </c>
      <c r="L3167" s="15" t="str">
        <f t="shared" si="3"/>
        <v>Invalid</v>
      </c>
      <c r="M3167" s="15" t="str">
        <f t="shared" si="4"/>
        <v/>
      </c>
    </row>
    <row r="3168" ht="12.75" customHeight="1">
      <c r="H3168" s="12">
        <v>1000.0</v>
      </c>
      <c r="K3168" s="14" t="str">
        <f t="shared" si="2"/>
        <v>#DIV/0!</v>
      </c>
      <c r="L3168" s="15" t="str">
        <f t="shared" si="3"/>
        <v>Invalid</v>
      </c>
      <c r="M3168" s="15" t="str">
        <f t="shared" si="4"/>
        <v/>
      </c>
    </row>
    <row r="3169" ht="12.75" customHeight="1">
      <c r="H3169" s="12">
        <v>1000.0</v>
      </c>
      <c r="K3169" s="14" t="str">
        <f t="shared" si="2"/>
        <v>#DIV/0!</v>
      </c>
      <c r="L3169" s="15" t="str">
        <f t="shared" si="3"/>
        <v>Invalid</v>
      </c>
      <c r="M3169" s="15" t="str">
        <f t="shared" si="4"/>
        <v/>
      </c>
    </row>
    <row r="3170" ht="12.75" customHeight="1">
      <c r="H3170" s="12">
        <v>1000.0</v>
      </c>
      <c r="K3170" s="14" t="str">
        <f t="shared" si="2"/>
        <v>#DIV/0!</v>
      </c>
      <c r="L3170" s="15" t="str">
        <f t="shared" si="3"/>
        <v>Invalid</v>
      </c>
      <c r="M3170" s="15" t="str">
        <f t="shared" si="4"/>
        <v/>
      </c>
    </row>
    <row r="3171" ht="12.75" customHeight="1">
      <c r="H3171" s="12">
        <v>1000.0</v>
      </c>
      <c r="K3171" s="14" t="str">
        <f t="shared" si="2"/>
        <v>#DIV/0!</v>
      </c>
      <c r="L3171" s="15" t="str">
        <f t="shared" si="3"/>
        <v>Invalid</v>
      </c>
      <c r="M3171" s="15" t="str">
        <f t="shared" si="4"/>
        <v/>
      </c>
    </row>
    <row r="3172" ht="12.75" customHeight="1">
      <c r="H3172" s="12">
        <v>1000.0</v>
      </c>
      <c r="K3172" s="14" t="str">
        <f t="shared" si="2"/>
        <v>#DIV/0!</v>
      </c>
      <c r="L3172" s="15" t="str">
        <f t="shared" si="3"/>
        <v>Invalid</v>
      </c>
      <c r="M3172" s="15" t="str">
        <f t="shared" si="4"/>
        <v/>
      </c>
    </row>
    <row r="3173" ht="12.75" customHeight="1">
      <c r="H3173" s="12">
        <v>1000.0</v>
      </c>
      <c r="K3173" s="14" t="str">
        <f t="shared" si="2"/>
        <v>#DIV/0!</v>
      </c>
      <c r="L3173" s="15" t="str">
        <f t="shared" si="3"/>
        <v>Invalid</v>
      </c>
      <c r="M3173" s="15" t="str">
        <f t="shared" si="4"/>
        <v/>
      </c>
    </row>
    <row r="3174" ht="12.75" customHeight="1">
      <c r="H3174" s="12">
        <v>1000.0</v>
      </c>
      <c r="K3174" s="14" t="str">
        <f t="shared" si="2"/>
        <v>#DIV/0!</v>
      </c>
      <c r="L3174" s="15" t="str">
        <f t="shared" si="3"/>
        <v>Invalid</v>
      </c>
      <c r="M3174" s="15" t="str">
        <f t="shared" si="4"/>
        <v/>
      </c>
    </row>
    <row r="3175" ht="12.75" customHeight="1">
      <c r="H3175" s="12">
        <v>1000.0</v>
      </c>
      <c r="K3175" s="14" t="str">
        <f t="shared" si="2"/>
        <v>#DIV/0!</v>
      </c>
      <c r="L3175" s="15" t="str">
        <f t="shared" si="3"/>
        <v>Invalid</v>
      </c>
      <c r="M3175" s="15" t="str">
        <f t="shared" si="4"/>
        <v/>
      </c>
    </row>
    <row r="3176" ht="12.75" customHeight="1">
      <c r="H3176" s="12">
        <v>1000.0</v>
      </c>
      <c r="K3176" s="14" t="str">
        <f t="shared" si="2"/>
        <v>#DIV/0!</v>
      </c>
      <c r="L3176" s="15" t="str">
        <f t="shared" si="3"/>
        <v>Invalid</v>
      </c>
      <c r="M3176" s="15" t="str">
        <f t="shared" si="4"/>
        <v/>
      </c>
    </row>
    <row r="3177" ht="12.75" customHeight="1">
      <c r="H3177" s="12">
        <v>1000.0</v>
      </c>
      <c r="K3177" s="14" t="str">
        <f t="shared" si="2"/>
        <v>#DIV/0!</v>
      </c>
      <c r="L3177" s="15" t="str">
        <f t="shared" si="3"/>
        <v>Invalid</v>
      </c>
      <c r="M3177" s="15" t="str">
        <f t="shared" si="4"/>
        <v/>
      </c>
    </row>
    <row r="3178" ht="12.75" customHeight="1">
      <c r="H3178" s="12">
        <v>1000.0</v>
      </c>
      <c r="K3178" s="14" t="str">
        <f t="shared" si="2"/>
        <v>#DIV/0!</v>
      </c>
      <c r="L3178" s="15" t="str">
        <f t="shared" si="3"/>
        <v>Invalid</v>
      </c>
      <c r="M3178" s="15" t="str">
        <f t="shared" si="4"/>
        <v/>
      </c>
    </row>
    <row r="3179" ht="12.75" customHeight="1">
      <c r="H3179" s="12">
        <v>1000.0</v>
      </c>
      <c r="K3179" s="14" t="str">
        <f t="shared" si="2"/>
        <v>#DIV/0!</v>
      </c>
      <c r="L3179" s="15" t="str">
        <f t="shared" si="3"/>
        <v>Invalid</v>
      </c>
      <c r="M3179" s="15" t="str">
        <f t="shared" si="4"/>
        <v/>
      </c>
    </row>
    <row r="3180" ht="12.75" customHeight="1">
      <c r="H3180" s="12">
        <v>1000.0</v>
      </c>
      <c r="K3180" s="14" t="str">
        <f t="shared" si="2"/>
        <v>#DIV/0!</v>
      </c>
      <c r="L3180" s="15" t="str">
        <f t="shared" si="3"/>
        <v>Invalid</v>
      </c>
      <c r="M3180" s="15" t="str">
        <f t="shared" si="4"/>
        <v/>
      </c>
    </row>
    <row r="3181" ht="12.75" customHeight="1">
      <c r="H3181" s="12">
        <v>1000.0</v>
      </c>
      <c r="K3181" s="14" t="str">
        <f t="shared" si="2"/>
        <v>#DIV/0!</v>
      </c>
      <c r="L3181" s="15" t="str">
        <f t="shared" si="3"/>
        <v>Invalid</v>
      </c>
      <c r="M3181" s="15" t="str">
        <f t="shared" si="4"/>
        <v/>
      </c>
    </row>
    <row r="3182" ht="12.75" customHeight="1">
      <c r="H3182" s="12">
        <v>1000.0</v>
      </c>
      <c r="K3182" s="14" t="str">
        <f t="shared" si="2"/>
        <v>#DIV/0!</v>
      </c>
      <c r="L3182" s="15" t="str">
        <f t="shared" si="3"/>
        <v>Invalid</v>
      </c>
      <c r="M3182" s="15" t="str">
        <f t="shared" si="4"/>
        <v/>
      </c>
    </row>
    <row r="3183" ht="12.75" customHeight="1">
      <c r="H3183" s="12">
        <v>1000.0</v>
      </c>
      <c r="K3183" s="14" t="str">
        <f t="shared" si="2"/>
        <v>#DIV/0!</v>
      </c>
      <c r="L3183" s="15" t="str">
        <f t="shared" si="3"/>
        <v>Invalid</v>
      </c>
      <c r="M3183" s="15" t="str">
        <f t="shared" si="4"/>
        <v/>
      </c>
    </row>
    <row r="3184" ht="12.75" customHeight="1">
      <c r="H3184" s="12">
        <v>1000.0</v>
      </c>
      <c r="K3184" s="14" t="str">
        <f t="shared" si="2"/>
        <v>#DIV/0!</v>
      </c>
      <c r="L3184" s="15" t="str">
        <f t="shared" si="3"/>
        <v>Invalid</v>
      </c>
      <c r="M3184" s="15" t="str">
        <f t="shared" si="4"/>
        <v/>
      </c>
    </row>
    <row r="3185" ht="12.75" customHeight="1">
      <c r="H3185" s="12">
        <v>1000.0</v>
      </c>
      <c r="K3185" s="14" t="str">
        <f t="shared" si="2"/>
        <v>#DIV/0!</v>
      </c>
      <c r="L3185" s="15" t="str">
        <f t="shared" si="3"/>
        <v>Invalid</v>
      </c>
      <c r="M3185" s="15" t="str">
        <f t="shared" si="4"/>
        <v/>
      </c>
    </row>
    <row r="3186" ht="12.75" customHeight="1">
      <c r="H3186" s="12">
        <v>1000.0</v>
      </c>
      <c r="K3186" s="14" t="str">
        <f t="shared" si="2"/>
        <v>#DIV/0!</v>
      </c>
      <c r="L3186" s="15" t="str">
        <f t="shared" si="3"/>
        <v>Invalid</v>
      </c>
      <c r="M3186" s="15" t="str">
        <f t="shared" si="4"/>
        <v/>
      </c>
    </row>
    <row r="3187" ht="12.75" customHeight="1">
      <c r="H3187" s="12">
        <v>1000.0</v>
      </c>
      <c r="K3187" s="14" t="str">
        <f t="shared" si="2"/>
        <v>#DIV/0!</v>
      </c>
      <c r="L3187" s="15" t="str">
        <f t="shared" si="3"/>
        <v>Invalid</v>
      </c>
      <c r="M3187" s="15" t="str">
        <f t="shared" si="4"/>
        <v/>
      </c>
    </row>
    <row r="3188" ht="12.75" customHeight="1">
      <c r="H3188" s="12">
        <v>1000.0</v>
      </c>
      <c r="K3188" s="14" t="str">
        <f t="shared" si="2"/>
        <v>#DIV/0!</v>
      </c>
      <c r="L3188" s="15" t="str">
        <f t="shared" si="3"/>
        <v>Invalid</v>
      </c>
      <c r="M3188" s="15" t="str">
        <f t="shared" si="4"/>
        <v/>
      </c>
    </row>
    <row r="3189" ht="12.75" customHeight="1">
      <c r="H3189" s="12">
        <v>1000.0</v>
      </c>
      <c r="K3189" s="14" t="str">
        <f t="shared" si="2"/>
        <v>#DIV/0!</v>
      </c>
      <c r="L3189" s="15" t="str">
        <f t="shared" si="3"/>
        <v>Invalid</v>
      </c>
      <c r="M3189" s="15" t="str">
        <f t="shared" si="4"/>
        <v/>
      </c>
    </row>
    <row r="3190" ht="12.75" customHeight="1">
      <c r="H3190" s="12">
        <v>1000.0</v>
      </c>
      <c r="K3190" s="14" t="str">
        <f t="shared" si="2"/>
        <v>#DIV/0!</v>
      </c>
      <c r="L3190" s="15" t="str">
        <f t="shared" si="3"/>
        <v>Invalid</v>
      </c>
      <c r="M3190" s="15" t="str">
        <f t="shared" si="4"/>
        <v/>
      </c>
    </row>
    <row r="3191" ht="12.75" customHeight="1">
      <c r="H3191" s="12">
        <v>1000.0</v>
      </c>
      <c r="K3191" s="14" t="str">
        <f t="shared" si="2"/>
        <v>#DIV/0!</v>
      </c>
      <c r="L3191" s="15" t="str">
        <f t="shared" si="3"/>
        <v>Invalid</v>
      </c>
      <c r="M3191" s="15" t="str">
        <f t="shared" si="4"/>
        <v/>
      </c>
    </row>
    <row r="3192" ht="12.75" customHeight="1">
      <c r="H3192" s="12">
        <v>1000.0</v>
      </c>
      <c r="K3192" s="14" t="str">
        <f t="shared" si="2"/>
        <v>#DIV/0!</v>
      </c>
      <c r="L3192" s="15" t="str">
        <f t="shared" si="3"/>
        <v>Invalid</v>
      </c>
      <c r="M3192" s="15" t="str">
        <f t="shared" si="4"/>
        <v/>
      </c>
    </row>
    <row r="3193" ht="12.75" customHeight="1">
      <c r="H3193" s="12">
        <v>1000.0</v>
      </c>
      <c r="K3193" s="14" t="str">
        <f t="shared" si="2"/>
        <v>#DIV/0!</v>
      </c>
      <c r="L3193" s="15" t="str">
        <f t="shared" si="3"/>
        <v>Invalid</v>
      </c>
      <c r="M3193" s="15" t="str">
        <f t="shared" si="4"/>
        <v/>
      </c>
    </row>
    <row r="3194" ht="12.75" customHeight="1">
      <c r="H3194" s="12">
        <v>1000.0</v>
      </c>
      <c r="K3194" s="14" t="str">
        <f t="shared" si="2"/>
        <v>#DIV/0!</v>
      </c>
      <c r="L3194" s="15" t="str">
        <f t="shared" si="3"/>
        <v>Invalid</v>
      </c>
      <c r="M3194" s="15" t="str">
        <f t="shared" si="4"/>
        <v/>
      </c>
    </row>
    <row r="3195" ht="12.75" customHeight="1">
      <c r="H3195" s="12">
        <v>1000.0</v>
      </c>
      <c r="K3195" s="14" t="str">
        <f t="shared" si="2"/>
        <v>#DIV/0!</v>
      </c>
      <c r="L3195" s="15" t="str">
        <f t="shared" si="3"/>
        <v>Invalid</v>
      </c>
      <c r="M3195" s="15" t="str">
        <f t="shared" si="4"/>
        <v/>
      </c>
    </row>
    <row r="3196" ht="12.75" customHeight="1">
      <c r="H3196" s="12">
        <v>1000.0</v>
      </c>
      <c r="K3196" s="14" t="str">
        <f t="shared" si="2"/>
        <v>#DIV/0!</v>
      </c>
      <c r="L3196" s="15" t="str">
        <f t="shared" si="3"/>
        <v>Invalid</v>
      </c>
      <c r="M3196" s="15" t="str">
        <f t="shared" si="4"/>
        <v/>
      </c>
    </row>
    <row r="3197" ht="12.75" customHeight="1">
      <c r="H3197" s="12">
        <v>1000.0</v>
      </c>
      <c r="K3197" s="14" t="str">
        <f t="shared" si="2"/>
        <v>#DIV/0!</v>
      </c>
      <c r="L3197" s="15" t="str">
        <f t="shared" si="3"/>
        <v>Invalid</v>
      </c>
      <c r="M3197" s="15" t="str">
        <f t="shared" si="4"/>
        <v/>
      </c>
    </row>
    <row r="3198" ht="12.75" customHeight="1">
      <c r="H3198" s="12">
        <v>1000.0</v>
      </c>
      <c r="K3198" s="14" t="str">
        <f t="shared" si="2"/>
        <v>#DIV/0!</v>
      </c>
      <c r="L3198" s="15" t="str">
        <f t="shared" si="3"/>
        <v>Invalid</v>
      </c>
      <c r="M3198" s="15" t="str">
        <f t="shared" si="4"/>
        <v/>
      </c>
    </row>
    <row r="3199" ht="12.75" customHeight="1">
      <c r="H3199" s="12">
        <v>1000.0</v>
      </c>
      <c r="K3199" s="14" t="str">
        <f t="shared" si="2"/>
        <v>#DIV/0!</v>
      </c>
      <c r="L3199" s="15" t="str">
        <f t="shared" si="3"/>
        <v>Invalid</v>
      </c>
      <c r="M3199" s="15" t="str">
        <f t="shared" si="4"/>
        <v/>
      </c>
    </row>
    <row r="3200" ht="12.75" customHeight="1">
      <c r="H3200" s="12">
        <v>1000.0</v>
      </c>
      <c r="K3200" s="14" t="str">
        <f t="shared" si="2"/>
        <v>#DIV/0!</v>
      </c>
      <c r="L3200" s="15" t="str">
        <f t="shared" si="3"/>
        <v>Invalid</v>
      </c>
      <c r="M3200" s="15" t="str">
        <f t="shared" si="4"/>
        <v/>
      </c>
    </row>
    <row r="3201" ht="12.75" customHeight="1">
      <c r="H3201" s="12">
        <v>1000.0</v>
      </c>
      <c r="K3201" s="14" t="str">
        <f t="shared" si="2"/>
        <v>#DIV/0!</v>
      </c>
      <c r="L3201" s="15" t="str">
        <f t="shared" si="3"/>
        <v>Invalid</v>
      </c>
      <c r="M3201" s="15" t="str">
        <f t="shared" si="4"/>
        <v/>
      </c>
    </row>
    <row r="3202" ht="12.75" customHeight="1">
      <c r="H3202" s="12">
        <v>1000.0</v>
      </c>
      <c r="K3202" s="14" t="str">
        <f t="shared" si="2"/>
        <v>#DIV/0!</v>
      </c>
      <c r="L3202" s="15" t="str">
        <f t="shared" si="3"/>
        <v>Invalid</v>
      </c>
      <c r="M3202" s="15" t="str">
        <f t="shared" si="4"/>
        <v/>
      </c>
    </row>
    <row r="3203" ht="12.75" customHeight="1">
      <c r="H3203" s="12">
        <v>1000.0</v>
      </c>
      <c r="K3203" s="14" t="str">
        <f t="shared" si="2"/>
        <v>#DIV/0!</v>
      </c>
      <c r="L3203" s="15" t="str">
        <f t="shared" si="3"/>
        <v>Invalid</v>
      </c>
      <c r="M3203" s="15" t="str">
        <f t="shared" si="4"/>
        <v/>
      </c>
    </row>
    <row r="3204" ht="12.75" customHeight="1">
      <c r="H3204" s="12">
        <v>1000.0</v>
      </c>
      <c r="K3204" s="14" t="str">
        <f t="shared" si="2"/>
        <v>#DIV/0!</v>
      </c>
      <c r="L3204" s="15" t="str">
        <f t="shared" si="3"/>
        <v>Invalid</v>
      </c>
      <c r="M3204" s="15" t="str">
        <f t="shared" si="4"/>
        <v/>
      </c>
    </row>
    <row r="3205" ht="12.75" customHeight="1">
      <c r="H3205" s="12">
        <v>1000.0</v>
      </c>
      <c r="K3205" s="14" t="str">
        <f t="shared" si="2"/>
        <v>#DIV/0!</v>
      </c>
      <c r="L3205" s="15" t="str">
        <f t="shared" si="3"/>
        <v>Invalid</v>
      </c>
      <c r="M3205" s="15" t="str">
        <f t="shared" si="4"/>
        <v/>
      </c>
    </row>
    <row r="3206" ht="12.75" customHeight="1">
      <c r="H3206" s="12">
        <v>1000.0</v>
      </c>
      <c r="K3206" s="14" t="str">
        <f t="shared" si="2"/>
        <v>#DIV/0!</v>
      </c>
      <c r="L3206" s="15" t="str">
        <f t="shared" si="3"/>
        <v>Invalid</v>
      </c>
      <c r="M3206" s="15" t="str">
        <f t="shared" si="4"/>
        <v/>
      </c>
    </row>
    <row r="3207" ht="12.75" customHeight="1">
      <c r="H3207" s="12">
        <v>1000.0</v>
      </c>
      <c r="K3207" s="14" t="str">
        <f t="shared" si="2"/>
        <v>#DIV/0!</v>
      </c>
      <c r="L3207" s="15" t="str">
        <f t="shared" si="3"/>
        <v>Invalid</v>
      </c>
      <c r="M3207" s="15" t="str">
        <f t="shared" si="4"/>
        <v/>
      </c>
    </row>
    <row r="3208" ht="12.75" customHeight="1">
      <c r="H3208" s="12">
        <v>1000.0</v>
      </c>
      <c r="K3208" s="14" t="str">
        <f t="shared" si="2"/>
        <v>#DIV/0!</v>
      </c>
      <c r="L3208" s="15" t="str">
        <f t="shared" si="3"/>
        <v>Invalid</v>
      </c>
      <c r="M3208" s="15" t="str">
        <f t="shared" si="4"/>
        <v/>
      </c>
    </row>
    <row r="3209" ht="12.75" customHeight="1">
      <c r="H3209" s="12">
        <v>1000.0</v>
      </c>
      <c r="K3209" s="14" t="str">
        <f t="shared" si="2"/>
        <v>#DIV/0!</v>
      </c>
      <c r="L3209" s="15" t="str">
        <f t="shared" si="3"/>
        <v>Invalid</v>
      </c>
      <c r="M3209" s="15" t="str">
        <f t="shared" si="4"/>
        <v/>
      </c>
    </row>
    <row r="3210" ht="12.75" customHeight="1">
      <c r="H3210" s="12">
        <v>1000.0</v>
      </c>
      <c r="K3210" s="14" t="str">
        <f t="shared" si="2"/>
        <v>#DIV/0!</v>
      </c>
      <c r="L3210" s="15" t="str">
        <f t="shared" si="3"/>
        <v>Invalid</v>
      </c>
      <c r="M3210" s="15" t="str">
        <f t="shared" si="4"/>
        <v/>
      </c>
    </row>
    <row r="3211" ht="12.75" customHeight="1">
      <c r="H3211" s="12">
        <v>1000.0</v>
      </c>
      <c r="K3211" s="14" t="str">
        <f t="shared" si="2"/>
        <v>#DIV/0!</v>
      </c>
      <c r="L3211" s="15" t="str">
        <f t="shared" si="3"/>
        <v>Invalid</v>
      </c>
      <c r="M3211" s="15" t="str">
        <f t="shared" si="4"/>
        <v/>
      </c>
    </row>
    <row r="3212" ht="12.75" customHeight="1">
      <c r="H3212" s="12">
        <v>1000.0</v>
      </c>
      <c r="K3212" s="14" t="str">
        <f t="shared" si="2"/>
        <v>#DIV/0!</v>
      </c>
      <c r="L3212" s="15" t="str">
        <f t="shared" si="3"/>
        <v>Invalid</v>
      </c>
      <c r="M3212" s="15" t="str">
        <f t="shared" si="4"/>
        <v/>
      </c>
    </row>
    <row r="3213" ht="12.75" customHeight="1">
      <c r="H3213" s="12">
        <v>1000.0</v>
      </c>
      <c r="K3213" s="14" t="str">
        <f t="shared" si="2"/>
        <v>#DIV/0!</v>
      </c>
      <c r="L3213" s="15" t="str">
        <f t="shared" si="3"/>
        <v>Invalid</v>
      </c>
      <c r="M3213" s="15" t="str">
        <f t="shared" si="4"/>
        <v/>
      </c>
    </row>
    <row r="3214" ht="12.75" customHeight="1">
      <c r="H3214" s="12">
        <v>1000.0</v>
      </c>
      <c r="K3214" s="14" t="str">
        <f t="shared" si="2"/>
        <v>#DIV/0!</v>
      </c>
      <c r="L3214" s="15" t="str">
        <f t="shared" si="3"/>
        <v>Invalid</v>
      </c>
      <c r="M3214" s="15" t="str">
        <f t="shared" si="4"/>
        <v/>
      </c>
    </row>
    <row r="3215" ht="12.75" customHeight="1">
      <c r="H3215" s="12">
        <v>1000.0</v>
      </c>
      <c r="K3215" s="14" t="str">
        <f t="shared" si="2"/>
        <v>#DIV/0!</v>
      </c>
      <c r="L3215" s="15" t="str">
        <f t="shared" si="3"/>
        <v>Invalid</v>
      </c>
      <c r="M3215" s="15" t="str">
        <f t="shared" si="4"/>
        <v/>
      </c>
    </row>
    <row r="3216" ht="12.75" customHeight="1">
      <c r="H3216" s="12">
        <v>1000.0</v>
      </c>
      <c r="K3216" s="14" t="str">
        <f t="shared" si="2"/>
        <v>#DIV/0!</v>
      </c>
      <c r="L3216" s="15" t="str">
        <f t="shared" si="3"/>
        <v>Invalid</v>
      </c>
      <c r="M3216" s="15" t="str">
        <f t="shared" si="4"/>
        <v/>
      </c>
    </row>
    <row r="3217" ht="12.75" customHeight="1">
      <c r="H3217" s="12">
        <v>1000.0</v>
      </c>
      <c r="K3217" s="14" t="str">
        <f t="shared" si="2"/>
        <v>#DIV/0!</v>
      </c>
      <c r="L3217" s="15" t="str">
        <f t="shared" si="3"/>
        <v>Invalid</v>
      </c>
      <c r="M3217" s="15" t="str">
        <f t="shared" si="4"/>
        <v/>
      </c>
    </row>
    <row r="3218" ht="12.75" customHeight="1">
      <c r="H3218" s="12">
        <v>1000.0</v>
      </c>
      <c r="K3218" s="14" t="str">
        <f t="shared" si="2"/>
        <v>#DIV/0!</v>
      </c>
      <c r="L3218" s="15" t="str">
        <f t="shared" si="3"/>
        <v>Invalid</v>
      </c>
      <c r="M3218" s="15" t="str">
        <f t="shared" si="4"/>
        <v/>
      </c>
    </row>
    <row r="3219" ht="12.75" customHeight="1">
      <c r="H3219" s="12">
        <v>1000.0</v>
      </c>
      <c r="K3219" s="14" t="str">
        <f t="shared" si="2"/>
        <v>#DIV/0!</v>
      </c>
      <c r="L3219" s="15" t="str">
        <f t="shared" si="3"/>
        <v>Invalid</v>
      </c>
      <c r="M3219" s="15" t="str">
        <f t="shared" si="4"/>
        <v/>
      </c>
    </row>
    <row r="3220" ht="12.75" customHeight="1">
      <c r="H3220" s="12">
        <v>1000.0</v>
      </c>
      <c r="K3220" s="14" t="str">
        <f t="shared" si="2"/>
        <v>#DIV/0!</v>
      </c>
      <c r="L3220" s="15" t="str">
        <f t="shared" si="3"/>
        <v>Invalid</v>
      </c>
      <c r="M3220" s="15" t="str">
        <f t="shared" si="4"/>
        <v/>
      </c>
    </row>
    <row r="3221" ht="12.75" customHeight="1">
      <c r="H3221" s="12">
        <v>1000.0</v>
      </c>
      <c r="K3221" s="14" t="str">
        <f t="shared" si="2"/>
        <v>#DIV/0!</v>
      </c>
      <c r="L3221" s="15" t="str">
        <f t="shared" si="3"/>
        <v>Invalid</v>
      </c>
      <c r="M3221" s="15" t="str">
        <f t="shared" si="4"/>
        <v/>
      </c>
    </row>
    <row r="3222" ht="12.75" customHeight="1">
      <c r="H3222" s="12">
        <v>1000.0</v>
      </c>
      <c r="K3222" s="14" t="str">
        <f t="shared" si="2"/>
        <v>#DIV/0!</v>
      </c>
      <c r="L3222" s="15" t="str">
        <f t="shared" si="3"/>
        <v>Invalid</v>
      </c>
      <c r="M3222" s="15" t="str">
        <f t="shared" si="4"/>
        <v/>
      </c>
    </row>
    <row r="3223" ht="12.75" customHeight="1">
      <c r="H3223" s="12">
        <v>1000.0</v>
      </c>
      <c r="K3223" s="14" t="str">
        <f t="shared" si="2"/>
        <v>#DIV/0!</v>
      </c>
      <c r="L3223" s="15" t="str">
        <f t="shared" si="3"/>
        <v>Invalid</v>
      </c>
      <c r="M3223" s="15" t="str">
        <f t="shared" si="4"/>
        <v/>
      </c>
    </row>
    <row r="3224" ht="12.75" customHeight="1">
      <c r="H3224" s="12">
        <v>1000.0</v>
      </c>
      <c r="K3224" s="14" t="str">
        <f t="shared" si="2"/>
        <v>#DIV/0!</v>
      </c>
      <c r="L3224" s="15" t="str">
        <f t="shared" si="3"/>
        <v>Invalid</v>
      </c>
      <c r="M3224" s="15" t="str">
        <f t="shared" si="4"/>
        <v/>
      </c>
    </row>
    <row r="3225" ht="12.75" customHeight="1">
      <c r="H3225" s="12">
        <v>1000.0</v>
      </c>
      <c r="K3225" s="14" t="str">
        <f t="shared" si="2"/>
        <v>#DIV/0!</v>
      </c>
      <c r="L3225" s="15" t="str">
        <f t="shared" si="3"/>
        <v>Invalid</v>
      </c>
      <c r="M3225" s="15" t="str">
        <f t="shared" si="4"/>
        <v/>
      </c>
    </row>
    <row r="3226" ht="12.75" customHeight="1">
      <c r="H3226" s="12">
        <v>1000.0</v>
      </c>
      <c r="K3226" s="14" t="str">
        <f t="shared" si="2"/>
        <v>#DIV/0!</v>
      </c>
      <c r="L3226" s="15" t="str">
        <f t="shared" si="3"/>
        <v>Invalid</v>
      </c>
      <c r="M3226" s="15" t="str">
        <f t="shared" si="4"/>
        <v/>
      </c>
    </row>
    <row r="3227" ht="12.75" customHeight="1">
      <c r="H3227" s="12">
        <v>1000.0</v>
      </c>
      <c r="K3227" s="14" t="str">
        <f t="shared" si="2"/>
        <v>#DIV/0!</v>
      </c>
      <c r="L3227" s="15" t="str">
        <f t="shared" si="3"/>
        <v>Invalid</v>
      </c>
      <c r="M3227" s="15" t="str">
        <f t="shared" si="4"/>
        <v/>
      </c>
    </row>
    <row r="3228" ht="12.75" customHeight="1">
      <c r="H3228" s="12">
        <v>1000.0</v>
      </c>
      <c r="K3228" s="14" t="str">
        <f t="shared" si="2"/>
        <v>#DIV/0!</v>
      </c>
      <c r="L3228" s="15" t="str">
        <f t="shared" si="3"/>
        <v>Invalid</v>
      </c>
      <c r="M3228" s="15" t="str">
        <f t="shared" si="4"/>
        <v/>
      </c>
    </row>
    <row r="3229" ht="12.75" customHeight="1">
      <c r="H3229" s="12">
        <v>1000.0</v>
      </c>
      <c r="K3229" s="14" t="str">
        <f t="shared" si="2"/>
        <v>#DIV/0!</v>
      </c>
      <c r="L3229" s="15" t="str">
        <f t="shared" si="3"/>
        <v>Invalid</v>
      </c>
      <c r="M3229" s="15" t="str">
        <f t="shared" si="4"/>
        <v/>
      </c>
    </row>
    <row r="3230" ht="12.75" customHeight="1">
      <c r="H3230" s="12">
        <v>1000.0</v>
      </c>
      <c r="K3230" s="14" t="str">
        <f t="shared" si="2"/>
        <v>#DIV/0!</v>
      </c>
      <c r="L3230" s="15" t="str">
        <f t="shared" si="3"/>
        <v>Invalid</v>
      </c>
      <c r="M3230" s="15" t="str">
        <f t="shared" si="4"/>
        <v/>
      </c>
    </row>
    <row r="3231" ht="12.75" customHeight="1">
      <c r="H3231" s="12">
        <v>1000.0</v>
      </c>
      <c r="K3231" s="14" t="str">
        <f t="shared" si="2"/>
        <v>#DIV/0!</v>
      </c>
      <c r="L3231" s="15" t="str">
        <f t="shared" si="3"/>
        <v>Invalid</v>
      </c>
      <c r="M3231" s="15" t="str">
        <f t="shared" si="4"/>
        <v/>
      </c>
    </row>
    <row r="3232" ht="12.75" customHeight="1">
      <c r="H3232" s="12">
        <v>1000.0</v>
      </c>
      <c r="K3232" s="14" t="str">
        <f t="shared" si="2"/>
        <v>#DIV/0!</v>
      </c>
      <c r="L3232" s="15" t="str">
        <f t="shared" si="3"/>
        <v>Invalid</v>
      </c>
      <c r="M3232" s="15" t="str">
        <f t="shared" si="4"/>
        <v/>
      </c>
    </row>
    <row r="3233" ht="12.75" customHeight="1">
      <c r="H3233" s="12">
        <v>1000.0</v>
      </c>
      <c r="K3233" s="14" t="str">
        <f t="shared" si="2"/>
        <v>#DIV/0!</v>
      </c>
      <c r="L3233" s="15" t="str">
        <f t="shared" si="3"/>
        <v>Invalid</v>
      </c>
      <c r="M3233" s="15" t="str">
        <f t="shared" si="4"/>
        <v/>
      </c>
    </row>
    <row r="3234" ht="12.75" customHeight="1">
      <c r="H3234" s="12">
        <v>1000.0</v>
      </c>
      <c r="K3234" s="14" t="str">
        <f t="shared" si="2"/>
        <v>#DIV/0!</v>
      </c>
      <c r="L3234" s="15" t="str">
        <f t="shared" si="3"/>
        <v>Invalid</v>
      </c>
      <c r="M3234" s="15" t="str">
        <f t="shared" si="4"/>
        <v/>
      </c>
    </row>
    <row r="3235" ht="12.75" customHeight="1">
      <c r="H3235" s="12">
        <v>1000.0</v>
      </c>
      <c r="K3235" s="14" t="str">
        <f t="shared" si="2"/>
        <v>#DIV/0!</v>
      </c>
      <c r="L3235" s="15" t="str">
        <f t="shared" si="3"/>
        <v>Invalid</v>
      </c>
      <c r="M3235" s="15" t="str">
        <f t="shared" si="4"/>
        <v/>
      </c>
    </row>
    <row r="3236" ht="12.75" customHeight="1">
      <c r="H3236" s="12">
        <v>1000.0</v>
      </c>
      <c r="K3236" s="14" t="str">
        <f t="shared" si="2"/>
        <v>#DIV/0!</v>
      </c>
      <c r="L3236" s="15" t="str">
        <f t="shared" si="3"/>
        <v>Invalid</v>
      </c>
      <c r="M3236" s="15" t="str">
        <f t="shared" si="4"/>
        <v/>
      </c>
    </row>
    <row r="3237" ht="12.75" customHeight="1">
      <c r="H3237" s="12">
        <v>1000.0</v>
      </c>
      <c r="K3237" s="14" t="str">
        <f t="shared" si="2"/>
        <v>#DIV/0!</v>
      </c>
      <c r="L3237" s="15" t="str">
        <f t="shared" si="3"/>
        <v>Invalid</v>
      </c>
      <c r="M3237" s="15" t="str">
        <f t="shared" si="4"/>
        <v/>
      </c>
    </row>
    <row r="3238" ht="12.75" customHeight="1">
      <c r="H3238" s="12">
        <v>1000.0</v>
      </c>
      <c r="K3238" s="14" t="str">
        <f t="shared" si="2"/>
        <v>#DIV/0!</v>
      </c>
      <c r="L3238" s="15" t="str">
        <f t="shared" si="3"/>
        <v>Invalid</v>
      </c>
      <c r="M3238" s="15" t="str">
        <f t="shared" si="4"/>
        <v/>
      </c>
    </row>
    <row r="3239" ht="12.75" customHeight="1">
      <c r="H3239" s="12">
        <v>1000.0</v>
      </c>
      <c r="K3239" s="14" t="str">
        <f t="shared" si="2"/>
        <v>#DIV/0!</v>
      </c>
      <c r="L3239" s="15" t="str">
        <f t="shared" si="3"/>
        <v>Invalid</v>
      </c>
      <c r="M3239" s="15" t="str">
        <f t="shared" si="4"/>
        <v/>
      </c>
    </row>
    <row r="3240" ht="12.75" customHeight="1">
      <c r="H3240" s="12">
        <v>1000.0</v>
      </c>
      <c r="K3240" s="14" t="str">
        <f t="shared" si="2"/>
        <v>#DIV/0!</v>
      </c>
      <c r="L3240" s="15" t="str">
        <f t="shared" si="3"/>
        <v>Invalid</v>
      </c>
      <c r="M3240" s="15" t="str">
        <f t="shared" si="4"/>
        <v/>
      </c>
    </row>
    <row r="3241" ht="12.75" customHeight="1">
      <c r="H3241" s="12">
        <v>1000.0</v>
      </c>
      <c r="K3241" s="14" t="str">
        <f t="shared" si="2"/>
        <v>#DIV/0!</v>
      </c>
      <c r="L3241" s="15" t="str">
        <f t="shared" si="3"/>
        <v>Invalid</v>
      </c>
      <c r="M3241" s="15" t="str">
        <f t="shared" si="4"/>
        <v/>
      </c>
    </row>
    <row r="3242" ht="12.75" customHeight="1">
      <c r="H3242" s="12">
        <v>1000.0</v>
      </c>
      <c r="K3242" s="14" t="str">
        <f t="shared" si="2"/>
        <v>#DIV/0!</v>
      </c>
      <c r="L3242" s="15" t="str">
        <f t="shared" si="3"/>
        <v>Invalid</v>
      </c>
      <c r="M3242" s="15" t="str">
        <f t="shared" si="4"/>
        <v/>
      </c>
    </row>
    <row r="3243" ht="12.75" customHeight="1">
      <c r="H3243" s="12">
        <v>1000.0</v>
      </c>
      <c r="K3243" s="14" t="str">
        <f t="shared" si="2"/>
        <v>#DIV/0!</v>
      </c>
      <c r="L3243" s="15" t="str">
        <f t="shared" si="3"/>
        <v>Invalid</v>
      </c>
      <c r="M3243" s="15" t="str">
        <f t="shared" si="4"/>
        <v/>
      </c>
    </row>
    <row r="3244" ht="12.75" customHeight="1">
      <c r="H3244" s="12">
        <v>1000.0</v>
      </c>
      <c r="K3244" s="14" t="str">
        <f t="shared" si="2"/>
        <v>#DIV/0!</v>
      </c>
      <c r="L3244" s="15" t="str">
        <f t="shared" si="3"/>
        <v>Invalid</v>
      </c>
      <c r="M3244" s="15" t="str">
        <f t="shared" si="4"/>
        <v/>
      </c>
    </row>
    <row r="3245" ht="12.75" customHeight="1">
      <c r="H3245" s="12">
        <v>1000.0</v>
      </c>
      <c r="K3245" s="14" t="str">
        <f t="shared" si="2"/>
        <v>#DIV/0!</v>
      </c>
      <c r="L3245" s="15" t="str">
        <f t="shared" si="3"/>
        <v>Invalid</v>
      </c>
      <c r="M3245" s="15" t="str">
        <f t="shared" si="4"/>
        <v/>
      </c>
    </row>
    <row r="3246" ht="12.75" customHeight="1">
      <c r="H3246" s="12">
        <v>1000.0</v>
      </c>
      <c r="K3246" s="14" t="str">
        <f t="shared" si="2"/>
        <v>#DIV/0!</v>
      </c>
      <c r="L3246" s="15" t="str">
        <f t="shared" si="3"/>
        <v>Invalid</v>
      </c>
      <c r="M3246" s="15" t="str">
        <f t="shared" si="4"/>
        <v/>
      </c>
    </row>
    <row r="3247" ht="12.75" customHeight="1">
      <c r="H3247" s="12">
        <v>1000.0</v>
      </c>
      <c r="K3247" s="14" t="str">
        <f t="shared" si="2"/>
        <v>#DIV/0!</v>
      </c>
      <c r="L3247" s="15" t="str">
        <f t="shared" si="3"/>
        <v>Invalid</v>
      </c>
      <c r="M3247" s="15" t="str">
        <f t="shared" si="4"/>
        <v/>
      </c>
    </row>
    <row r="3248" ht="12.75" customHeight="1">
      <c r="H3248" s="12">
        <v>1000.0</v>
      </c>
      <c r="K3248" s="14" t="str">
        <f t="shared" si="2"/>
        <v>#DIV/0!</v>
      </c>
      <c r="L3248" s="15" t="str">
        <f t="shared" si="3"/>
        <v>Invalid</v>
      </c>
      <c r="M3248" s="15" t="str">
        <f t="shared" si="4"/>
        <v/>
      </c>
    </row>
    <row r="3249" ht="12.75" customHeight="1">
      <c r="H3249" s="12">
        <v>1000.0</v>
      </c>
      <c r="K3249" s="14" t="str">
        <f t="shared" si="2"/>
        <v>#DIV/0!</v>
      </c>
      <c r="L3249" s="15" t="str">
        <f t="shared" si="3"/>
        <v>Invalid</v>
      </c>
      <c r="M3249" s="15" t="str">
        <f t="shared" si="4"/>
        <v/>
      </c>
    </row>
    <row r="3250" ht="12.75" customHeight="1">
      <c r="H3250" s="12">
        <v>1000.0</v>
      </c>
      <c r="K3250" s="14" t="str">
        <f t="shared" si="2"/>
        <v>#DIV/0!</v>
      </c>
      <c r="L3250" s="15" t="str">
        <f t="shared" si="3"/>
        <v>Invalid</v>
      </c>
      <c r="M3250" s="15" t="str">
        <f t="shared" si="4"/>
        <v/>
      </c>
    </row>
    <row r="3251" ht="12.75" customHeight="1">
      <c r="H3251" s="12">
        <v>1000.0</v>
      </c>
      <c r="K3251" s="14" t="str">
        <f t="shared" si="2"/>
        <v>#DIV/0!</v>
      </c>
      <c r="L3251" s="15" t="str">
        <f t="shared" si="3"/>
        <v>Invalid</v>
      </c>
      <c r="M3251" s="15" t="str">
        <f t="shared" si="4"/>
        <v/>
      </c>
    </row>
    <row r="3252" ht="12.75" customHeight="1">
      <c r="H3252" s="12">
        <v>1000.0</v>
      </c>
      <c r="K3252" s="14" t="str">
        <f t="shared" si="2"/>
        <v>#DIV/0!</v>
      </c>
      <c r="L3252" s="15" t="str">
        <f t="shared" si="3"/>
        <v>Invalid</v>
      </c>
      <c r="M3252" s="15" t="str">
        <f t="shared" si="4"/>
        <v/>
      </c>
    </row>
    <row r="3253" ht="12.75" customHeight="1">
      <c r="H3253" s="12">
        <v>1000.0</v>
      </c>
      <c r="K3253" s="14" t="str">
        <f t="shared" si="2"/>
        <v>#DIV/0!</v>
      </c>
      <c r="L3253" s="15" t="str">
        <f t="shared" si="3"/>
        <v>Invalid</v>
      </c>
      <c r="M3253" s="15" t="str">
        <f t="shared" si="4"/>
        <v/>
      </c>
    </row>
    <row r="3254" ht="12.75" customHeight="1">
      <c r="H3254" s="12">
        <v>1000.0</v>
      </c>
      <c r="K3254" s="14" t="str">
        <f t="shared" si="2"/>
        <v>#DIV/0!</v>
      </c>
      <c r="L3254" s="15" t="str">
        <f t="shared" si="3"/>
        <v>Invalid</v>
      </c>
      <c r="M3254" s="15" t="str">
        <f t="shared" si="4"/>
        <v/>
      </c>
    </row>
    <row r="3255" ht="12.75" customHeight="1">
      <c r="H3255" s="12">
        <v>1000.0</v>
      </c>
      <c r="K3255" s="14" t="str">
        <f t="shared" si="2"/>
        <v>#DIV/0!</v>
      </c>
      <c r="L3255" s="15" t="str">
        <f t="shared" si="3"/>
        <v>Invalid</v>
      </c>
      <c r="M3255" s="15" t="str">
        <f t="shared" si="4"/>
        <v/>
      </c>
    </row>
    <row r="3256" ht="12.75" customHeight="1">
      <c r="H3256" s="12">
        <v>1000.0</v>
      </c>
      <c r="K3256" s="14" t="str">
        <f t="shared" si="2"/>
        <v>#DIV/0!</v>
      </c>
      <c r="L3256" s="15" t="str">
        <f t="shared" si="3"/>
        <v>Invalid</v>
      </c>
      <c r="M3256" s="15" t="str">
        <f t="shared" si="4"/>
        <v/>
      </c>
    </row>
    <row r="3257" ht="12.75" customHeight="1">
      <c r="H3257" s="12">
        <v>1000.0</v>
      </c>
      <c r="K3257" s="14" t="str">
        <f t="shared" si="2"/>
        <v>#DIV/0!</v>
      </c>
      <c r="L3257" s="15" t="str">
        <f t="shared" si="3"/>
        <v>Invalid</v>
      </c>
      <c r="M3257" s="15" t="str">
        <f t="shared" si="4"/>
        <v/>
      </c>
    </row>
    <row r="3258" ht="12.75" customHeight="1">
      <c r="H3258" s="12">
        <v>1000.0</v>
      </c>
      <c r="K3258" s="14" t="str">
        <f t="shared" si="2"/>
        <v>#DIV/0!</v>
      </c>
      <c r="L3258" s="15" t="str">
        <f t="shared" si="3"/>
        <v>Invalid</v>
      </c>
      <c r="M3258" s="15" t="str">
        <f t="shared" si="4"/>
        <v/>
      </c>
    </row>
    <row r="3259" ht="12.75" customHeight="1">
      <c r="H3259" s="12">
        <v>1000.0</v>
      </c>
      <c r="K3259" s="14" t="str">
        <f t="shared" si="2"/>
        <v>#DIV/0!</v>
      </c>
      <c r="L3259" s="15" t="str">
        <f t="shared" si="3"/>
        <v>Invalid</v>
      </c>
      <c r="M3259" s="15" t="str">
        <f t="shared" si="4"/>
        <v/>
      </c>
    </row>
    <row r="3260" ht="12.75" customHeight="1">
      <c r="H3260" s="12">
        <v>1000.0</v>
      </c>
      <c r="K3260" s="14" t="str">
        <f t="shared" si="2"/>
        <v>#DIV/0!</v>
      </c>
      <c r="L3260" s="15" t="str">
        <f t="shared" si="3"/>
        <v>Invalid</v>
      </c>
      <c r="M3260" s="15" t="str">
        <f t="shared" si="4"/>
        <v/>
      </c>
    </row>
    <row r="3261" ht="12.75" customHeight="1">
      <c r="H3261" s="12">
        <v>1000.0</v>
      </c>
      <c r="K3261" s="14" t="str">
        <f t="shared" si="2"/>
        <v>#DIV/0!</v>
      </c>
      <c r="L3261" s="15" t="str">
        <f t="shared" si="3"/>
        <v>Invalid</v>
      </c>
      <c r="M3261" s="15" t="str">
        <f t="shared" si="4"/>
        <v/>
      </c>
    </row>
    <row r="3262" ht="12.75" customHeight="1">
      <c r="H3262" s="12">
        <v>1000.0</v>
      </c>
      <c r="K3262" s="14" t="str">
        <f t="shared" si="2"/>
        <v>#DIV/0!</v>
      </c>
      <c r="L3262" s="15" t="str">
        <f t="shared" si="3"/>
        <v>Invalid</v>
      </c>
      <c r="M3262" s="15" t="str">
        <f t="shared" si="4"/>
        <v/>
      </c>
    </row>
    <row r="3263" ht="12.75" customHeight="1">
      <c r="H3263" s="12">
        <v>1000.0</v>
      </c>
      <c r="K3263" s="14" t="str">
        <f t="shared" si="2"/>
        <v>#DIV/0!</v>
      </c>
      <c r="L3263" s="15" t="str">
        <f t="shared" si="3"/>
        <v>Invalid</v>
      </c>
      <c r="M3263" s="15" t="str">
        <f t="shared" si="4"/>
        <v/>
      </c>
    </row>
    <row r="3264" ht="12.75" customHeight="1">
      <c r="H3264" s="12">
        <v>1000.0</v>
      </c>
      <c r="K3264" s="14" t="str">
        <f t="shared" si="2"/>
        <v>#DIV/0!</v>
      </c>
      <c r="L3264" s="15" t="str">
        <f t="shared" si="3"/>
        <v>Invalid</v>
      </c>
      <c r="M3264" s="15" t="str">
        <f t="shared" si="4"/>
        <v/>
      </c>
    </row>
    <row r="3265" ht="12.75" customHeight="1">
      <c r="H3265" s="12">
        <v>1000.0</v>
      </c>
      <c r="K3265" s="14" t="str">
        <f t="shared" si="2"/>
        <v>#DIV/0!</v>
      </c>
      <c r="L3265" s="15" t="str">
        <f t="shared" si="3"/>
        <v>Invalid</v>
      </c>
      <c r="M3265" s="15" t="str">
        <f t="shared" si="4"/>
        <v/>
      </c>
    </row>
    <row r="3266" ht="12.75" customHeight="1">
      <c r="H3266" s="12">
        <v>1000.0</v>
      </c>
      <c r="K3266" s="14" t="str">
        <f t="shared" si="2"/>
        <v>#DIV/0!</v>
      </c>
      <c r="L3266" s="15" t="str">
        <f t="shared" si="3"/>
        <v>Invalid</v>
      </c>
      <c r="M3266" s="15" t="str">
        <f t="shared" si="4"/>
        <v/>
      </c>
    </row>
    <row r="3267" ht="12.75" customHeight="1">
      <c r="H3267" s="12">
        <v>1000.0</v>
      </c>
      <c r="K3267" s="14" t="str">
        <f t="shared" si="2"/>
        <v>#DIV/0!</v>
      </c>
      <c r="L3267" s="15" t="str">
        <f t="shared" si="3"/>
        <v>Invalid</v>
      </c>
      <c r="M3267" s="15" t="str">
        <f t="shared" si="4"/>
        <v/>
      </c>
    </row>
    <row r="3268" ht="12.75" customHeight="1">
      <c r="H3268" s="12">
        <v>1000.0</v>
      </c>
      <c r="K3268" s="14" t="str">
        <f t="shared" si="2"/>
        <v>#DIV/0!</v>
      </c>
      <c r="L3268" s="15" t="str">
        <f t="shared" si="3"/>
        <v>Invalid</v>
      </c>
      <c r="M3268" s="15" t="str">
        <f t="shared" si="4"/>
        <v/>
      </c>
    </row>
    <row r="3269" ht="12.75" customHeight="1">
      <c r="H3269" s="12">
        <v>1000.0</v>
      </c>
      <c r="K3269" s="14" t="str">
        <f t="shared" si="2"/>
        <v>#DIV/0!</v>
      </c>
      <c r="L3269" s="15" t="str">
        <f t="shared" si="3"/>
        <v>Invalid</v>
      </c>
      <c r="M3269" s="15" t="str">
        <f t="shared" si="4"/>
        <v/>
      </c>
    </row>
    <row r="3270" ht="12.75" customHeight="1">
      <c r="H3270" s="12">
        <v>1000.0</v>
      </c>
      <c r="K3270" s="14" t="str">
        <f t="shared" si="2"/>
        <v>#DIV/0!</v>
      </c>
      <c r="L3270" s="15" t="str">
        <f t="shared" si="3"/>
        <v>Invalid</v>
      </c>
      <c r="M3270" s="15" t="str">
        <f t="shared" si="4"/>
        <v/>
      </c>
    </row>
    <row r="3271" ht="12.75" customHeight="1">
      <c r="H3271" s="12">
        <v>1000.0</v>
      </c>
      <c r="K3271" s="14" t="str">
        <f t="shared" si="2"/>
        <v>#DIV/0!</v>
      </c>
      <c r="L3271" s="15" t="str">
        <f t="shared" si="3"/>
        <v>Invalid</v>
      </c>
      <c r="M3271" s="15" t="str">
        <f t="shared" si="4"/>
        <v/>
      </c>
    </row>
    <row r="3272" ht="12.75" customHeight="1">
      <c r="H3272" s="12">
        <v>1000.0</v>
      </c>
      <c r="K3272" s="14" t="str">
        <f t="shared" si="2"/>
        <v>#DIV/0!</v>
      </c>
      <c r="L3272" s="15" t="str">
        <f t="shared" si="3"/>
        <v>Invalid</v>
      </c>
      <c r="M3272" s="15" t="str">
        <f t="shared" si="4"/>
        <v/>
      </c>
    </row>
    <row r="3273" ht="12.75" customHeight="1">
      <c r="H3273" s="12">
        <v>1000.0</v>
      </c>
      <c r="K3273" s="14" t="str">
        <f t="shared" si="2"/>
        <v>#DIV/0!</v>
      </c>
      <c r="L3273" s="15" t="str">
        <f t="shared" si="3"/>
        <v>Invalid</v>
      </c>
      <c r="M3273" s="15" t="str">
        <f t="shared" si="4"/>
        <v/>
      </c>
    </row>
    <row r="3274" ht="12.75" customHeight="1">
      <c r="H3274" s="12">
        <v>1000.0</v>
      </c>
      <c r="K3274" s="14" t="str">
        <f t="shared" si="2"/>
        <v>#DIV/0!</v>
      </c>
      <c r="L3274" s="15" t="str">
        <f t="shared" si="3"/>
        <v>Invalid</v>
      </c>
      <c r="M3274" s="15" t="str">
        <f t="shared" si="4"/>
        <v/>
      </c>
    </row>
    <row r="3275" ht="12.75" customHeight="1">
      <c r="H3275" s="12">
        <v>1000.0</v>
      </c>
      <c r="K3275" s="14" t="str">
        <f t="shared" si="2"/>
        <v>#DIV/0!</v>
      </c>
      <c r="L3275" s="15" t="str">
        <f t="shared" si="3"/>
        <v>Invalid</v>
      </c>
      <c r="M3275" s="15" t="str">
        <f t="shared" si="4"/>
        <v/>
      </c>
    </row>
    <row r="3276" ht="12.75" customHeight="1">
      <c r="H3276" s="12">
        <v>1000.0</v>
      </c>
      <c r="K3276" s="14" t="str">
        <f t="shared" si="2"/>
        <v>#DIV/0!</v>
      </c>
      <c r="L3276" s="15" t="str">
        <f t="shared" si="3"/>
        <v>Invalid</v>
      </c>
      <c r="M3276" s="15" t="str">
        <f t="shared" si="4"/>
        <v/>
      </c>
    </row>
    <row r="3277" ht="12.75" customHeight="1">
      <c r="H3277" s="12">
        <v>1000.0</v>
      </c>
      <c r="K3277" s="14" t="str">
        <f t="shared" si="2"/>
        <v>#DIV/0!</v>
      </c>
      <c r="L3277" s="15" t="str">
        <f t="shared" si="3"/>
        <v>Invalid</v>
      </c>
      <c r="M3277" s="15" t="str">
        <f t="shared" si="4"/>
        <v/>
      </c>
    </row>
    <row r="3278" ht="12.75" customHeight="1">
      <c r="H3278" s="12">
        <v>1000.0</v>
      </c>
      <c r="K3278" s="14" t="str">
        <f t="shared" si="2"/>
        <v>#DIV/0!</v>
      </c>
      <c r="L3278" s="15" t="str">
        <f t="shared" si="3"/>
        <v>Invalid</v>
      </c>
      <c r="M3278" s="15" t="str">
        <f t="shared" si="4"/>
        <v/>
      </c>
    </row>
    <row r="3279" ht="12.75" customHeight="1">
      <c r="H3279" s="12">
        <v>1000.0</v>
      </c>
      <c r="K3279" s="14" t="str">
        <f t="shared" si="2"/>
        <v>#DIV/0!</v>
      </c>
      <c r="L3279" s="15" t="str">
        <f t="shared" si="3"/>
        <v>Invalid</v>
      </c>
      <c r="M3279" s="15" t="str">
        <f t="shared" si="4"/>
        <v/>
      </c>
    </row>
    <row r="3280" ht="12.75" customHeight="1">
      <c r="H3280" s="12">
        <v>1000.0</v>
      </c>
      <c r="K3280" s="14" t="str">
        <f t="shared" si="2"/>
        <v>#DIV/0!</v>
      </c>
      <c r="L3280" s="15" t="str">
        <f t="shared" si="3"/>
        <v>Invalid</v>
      </c>
      <c r="M3280" s="15" t="str">
        <f t="shared" si="4"/>
        <v/>
      </c>
    </row>
    <row r="3281" ht="12.75" customHeight="1">
      <c r="H3281" s="12">
        <v>1000.0</v>
      </c>
      <c r="K3281" s="14" t="str">
        <f t="shared" si="2"/>
        <v>#DIV/0!</v>
      </c>
      <c r="L3281" s="15" t="str">
        <f t="shared" si="3"/>
        <v>Invalid</v>
      </c>
      <c r="M3281" s="15" t="str">
        <f t="shared" si="4"/>
        <v/>
      </c>
    </row>
    <row r="3282" ht="12.75" customHeight="1">
      <c r="H3282" s="12">
        <v>1000.0</v>
      </c>
      <c r="K3282" s="14" t="str">
        <f t="shared" si="2"/>
        <v>#DIV/0!</v>
      </c>
      <c r="L3282" s="15" t="str">
        <f t="shared" si="3"/>
        <v>Invalid</v>
      </c>
      <c r="M3282" s="15" t="str">
        <f t="shared" si="4"/>
        <v/>
      </c>
    </row>
    <row r="3283" ht="12.75" customHeight="1">
      <c r="H3283" s="12">
        <v>1000.0</v>
      </c>
      <c r="K3283" s="14" t="str">
        <f t="shared" si="2"/>
        <v>#DIV/0!</v>
      </c>
      <c r="L3283" s="15" t="str">
        <f t="shared" si="3"/>
        <v>Invalid</v>
      </c>
      <c r="M3283" s="15" t="str">
        <f t="shared" si="4"/>
        <v/>
      </c>
    </row>
    <row r="3284" ht="12.75" customHeight="1">
      <c r="H3284" s="12">
        <v>1000.0</v>
      </c>
      <c r="K3284" s="14" t="str">
        <f t="shared" si="2"/>
        <v>#DIV/0!</v>
      </c>
      <c r="L3284" s="15" t="str">
        <f t="shared" si="3"/>
        <v>Invalid</v>
      </c>
      <c r="M3284" s="15" t="str">
        <f t="shared" si="4"/>
        <v/>
      </c>
    </row>
    <row r="3285" ht="12.75" customHeight="1">
      <c r="H3285" s="12">
        <v>1000.0</v>
      </c>
      <c r="K3285" s="14" t="str">
        <f t="shared" si="2"/>
        <v>#DIV/0!</v>
      </c>
      <c r="L3285" s="15" t="str">
        <f t="shared" si="3"/>
        <v>Invalid</v>
      </c>
      <c r="M3285" s="15" t="str">
        <f t="shared" si="4"/>
        <v/>
      </c>
    </row>
    <row r="3286" ht="12.75" customHeight="1">
      <c r="H3286" s="12">
        <v>1000.0</v>
      </c>
      <c r="K3286" s="14" t="str">
        <f t="shared" si="2"/>
        <v>#DIV/0!</v>
      </c>
      <c r="L3286" s="15" t="str">
        <f t="shared" si="3"/>
        <v>Invalid</v>
      </c>
      <c r="M3286" s="15" t="str">
        <f t="shared" si="4"/>
        <v/>
      </c>
    </row>
    <row r="3287" ht="12.75" customHeight="1">
      <c r="H3287" s="12">
        <v>1000.0</v>
      </c>
      <c r="K3287" s="14" t="str">
        <f t="shared" si="2"/>
        <v>#DIV/0!</v>
      </c>
      <c r="L3287" s="15" t="str">
        <f t="shared" si="3"/>
        <v>Invalid</v>
      </c>
      <c r="M3287" s="15" t="str">
        <f t="shared" si="4"/>
        <v/>
      </c>
    </row>
    <row r="3288" ht="12.75" customHeight="1">
      <c r="H3288" s="12">
        <v>1000.0</v>
      </c>
      <c r="K3288" s="14" t="str">
        <f t="shared" si="2"/>
        <v>#DIV/0!</v>
      </c>
      <c r="L3288" s="15" t="str">
        <f t="shared" si="3"/>
        <v>Invalid</v>
      </c>
      <c r="M3288" s="15" t="str">
        <f t="shared" si="4"/>
        <v/>
      </c>
    </row>
    <row r="3289" ht="12.75" customHeight="1">
      <c r="H3289" s="12">
        <v>1000.0</v>
      </c>
      <c r="K3289" s="14" t="str">
        <f t="shared" si="2"/>
        <v>#DIV/0!</v>
      </c>
      <c r="L3289" s="15" t="str">
        <f t="shared" si="3"/>
        <v>Invalid</v>
      </c>
      <c r="M3289" s="15" t="str">
        <f t="shared" si="4"/>
        <v/>
      </c>
    </row>
    <row r="3290" ht="12.75" customHeight="1">
      <c r="H3290" s="12">
        <v>1000.0</v>
      </c>
      <c r="K3290" s="14" t="str">
        <f t="shared" si="2"/>
        <v>#DIV/0!</v>
      </c>
      <c r="L3290" s="15" t="str">
        <f t="shared" si="3"/>
        <v>Invalid</v>
      </c>
      <c r="M3290" s="15" t="str">
        <f t="shared" si="4"/>
        <v/>
      </c>
    </row>
    <row r="3291" ht="12.75" customHeight="1">
      <c r="H3291" s="12">
        <v>1000.0</v>
      </c>
      <c r="K3291" s="14" t="str">
        <f t="shared" si="2"/>
        <v>#DIV/0!</v>
      </c>
      <c r="L3291" s="15" t="str">
        <f t="shared" si="3"/>
        <v>Invalid</v>
      </c>
      <c r="M3291" s="15" t="str">
        <f t="shared" si="4"/>
        <v/>
      </c>
    </row>
    <row r="3292" ht="12.75" customHeight="1">
      <c r="H3292" s="12">
        <v>1000.0</v>
      </c>
      <c r="K3292" s="14" t="str">
        <f t="shared" si="2"/>
        <v>#DIV/0!</v>
      </c>
      <c r="L3292" s="15" t="str">
        <f t="shared" si="3"/>
        <v>Invalid</v>
      </c>
      <c r="M3292" s="15" t="str">
        <f t="shared" si="4"/>
        <v/>
      </c>
    </row>
    <row r="3293" ht="12.75" customHeight="1">
      <c r="H3293" s="12">
        <v>1000.0</v>
      </c>
      <c r="K3293" s="14" t="str">
        <f t="shared" si="2"/>
        <v>#DIV/0!</v>
      </c>
      <c r="L3293" s="15" t="str">
        <f t="shared" si="3"/>
        <v>Invalid</v>
      </c>
      <c r="M3293" s="15" t="str">
        <f t="shared" si="4"/>
        <v/>
      </c>
    </row>
    <row r="3294" ht="12.75" customHeight="1">
      <c r="H3294" s="12">
        <v>1000.0</v>
      </c>
      <c r="K3294" s="14" t="str">
        <f t="shared" si="2"/>
        <v>#DIV/0!</v>
      </c>
      <c r="L3294" s="15" t="str">
        <f t="shared" si="3"/>
        <v>Invalid</v>
      </c>
      <c r="M3294" s="15" t="str">
        <f t="shared" si="4"/>
        <v/>
      </c>
    </row>
    <row r="3295" ht="12.75" customHeight="1">
      <c r="H3295" s="12">
        <v>1000.0</v>
      </c>
      <c r="K3295" s="14" t="str">
        <f t="shared" si="2"/>
        <v>#DIV/0!</v>
      </c>
      <c r="L3295" s="15" t="str">
        <f t="shared" si="3"/>
        <v>Invalid</v>
      </c>
      <c r="M3295" s="15" t="str">
        <f t="shared" si="4"/>
        <v/>
      </c>
    </row>
    <row r="3296" ht="12.75" customHeight="1">
      <c r="H3296" s="12">
        <v>1000.0</v>
      </c>
      <c r="K3296" s="14" t="str">
        <f t="shared" si="2"/>
        <v>#DIV/0!</v>
      </c>
      <c r="L3296" s="15" t="str">
        <f t="shared" si="3"/>
        <v>Invalid</v>
      </c>
      <c r="M3296" s="15" t="str">
        <f t="shared" si="4"/>
        <v/>
      </c>
    </row>
    <row r="3297" ht="12.75" customHeight="1">
      <c r="H3297" s="12">
        <v>1000.0</v>
      </c>
      <c r="K3297" s="14" t="str">
        <f t="shared" si="2"/>
        <v>#DIV/0!</v>
      </c>
      <c r="L3297" s="15" t="str">
        <f t="shared" si="3"/>
        <v>Invalid</v>
      </c>
      <c r="M3297" s="15" t="str">
        <f t="shared" si="4"/>
        <v/>
      </c>
    </row>
    <row r="3298" ht="12.75" customHeight="1">
      <c r="H3298" s="12">
        <v>1000.0</v>
      </c>
      <c r="K3298" s="14" t="str">
        <f t="shared" si="2"/>
        <v>#DIV/0!</v>
      </c>
      <c r="L3298" s="15" t="str">
        <f t="shared" si="3"/>
        <v>Invalid</v>
      </c>
      <c r="M3298" s="15" t="str">
        <f t="shared" si="4"/>
        <v/>
      </c>
    </row>
    <row r="3299" ht="12.75" customHeight="1">
      <c r="H3299" s="12">
        <v>1000.0</v>
      </c>
      <c r="K3299" s="14" t="str">
        <f t="shared" si="2"/>
        <v>#DIV/0!</v>
      </c>
      <c r="L3299" s="15" t="str">
        <f t="shared" si="3"/>
        <v>Invalid</v>
      </c>
      <c r="M3299" s="15" t="str">
        <f t="shared" si="4"/>
        <v/>
      </c>
    </row>
    <row r="3300" ht="12.75" customHeight="1">
      <c r="H3300" s="12">
        <v>1000.0</v>
      </c>
      <c r="K3300" s="14" t="str">
        <f t="shared" si="2"/>
        <v>#DIV/0!</v>
      </c>
      <c r="L3300" s="15" t="str">
        <f t="shared" si="3"/>
        <v>Invalid</v>
      </c>
      <c r="M3300" s="15" t="str">
        <f t="shared" si="4"/>
        <v/>
      </c>
    </row>
    <row r="3301" ht="12.75" customHeight="1">
      <c r="H3301" s="12">
        <v>1000.0</v>
      </c>
      <c r="K3301" s="14" t="str">
        <f t="shared" si="2"/>
        <v>#DIV/0!</v>
      </c>
      <c r="L3301" s="15" t="str">
        <f t="shared" si="3"/>
        <v>Invalid</v>
      </c>
      <c r="M3301" s="15" t="str">
        <f t="shared" si="4"/>
        <v/>
      </c>
    </row>
    <row r="3302" ht="12.75" customHeight="1">
      <c r="H3302" s="12">
        <v>1000.0</v>
      </c>
      <c r="K3302" s="14" t="str">
        <f t="shared" si="2"/>
        <v>#DIV/0!</v>
      </c>
      <c r="L3302" s="15" t="str">
        <f t="shared" si="3"/>
        <v>Invalid</v>
      </c>
      <c r="M3302" s="15" t="str">
        <f t="shared" si="4"/>
        <v/>
      </c>
    </row>
    <row r="3303" ht="12.75" customHeight="1">
      <c r="H3303" s="12">
        <v>1000.0</v>
      </c>
      <c r="K3303" s="14" t="str">
        <f t="shared" si="2"/>
        <v>#DIV/0!</v>
      </c>
      <c r="L3303" s="15" t="str">
        <f t="shared" si="3"/>
        <v>Invalid</v>
      </c>
      <c r="M3303" s="15" t="str">
        <f t="shared" si="4"/>
        <v/>
      </c>
    </row>
    <row r="3304" ht="12.75" customHeight="1">
      <c r="H3304" s="12">
        <v>1000.0</v>
      </c>
      <c r="K3304" s="14" t="str">
        <f t="shared" si="2"/>
        <v>#DIV/0!</v>
      </c>
      <c r="L3304" s="15" t="str">
        <f t="shared" si="3"/>
        <v>Invalid</v>
      </c>
      <c r="M3304" s="15" t="str">
        <f t="shared" si="4"/>
        <v/>
      </c>
    </row>
    <row r="3305" ht="12.75" customHeight="1">
      <c r="H3305" s="12">
        <v>1000.0</v>
      </c>
      <c r="K3305" s="14" t="str">
        <f t="shared" si="2"/>
        <v>#DIV/0!</v>
      </c>
      <c r="L3305" s="15" t="str">
        <f t="shared" si="3"/>
        <v>Invalid</v>
      </c>
      <c r="M3305" s="15" t="str">
        <f t="shared" si="4"/>
        <v/>
      </c>
    </row>
    <row r="3306" ht="12.75" customHeight="1">
      <c r="H3306" s="12">
        <v>1000.0</v>
      </c>
      <c r="K3306" s="14" t="str">
        <f t="shared" si="2"/>
        <v>#DIV/0!</v>
      </c>
      <c r="L3306" s="15" t="str">
        <f t="shared" si="3"/>
        <v>Invalid</v>
      </c>
      <c r="M3306" s="15" t="str">
        <f t="shared" si="4"/>
        <v/>
      </c>
    </row>
    <row r="3307" ht="12.75" customHeight="1">
      <c r="H3307" s="12">
        <v>1000.0</v>
      </c>
      <c r="K3307" s="14" t="str">
        <f t="shared" si="2"/>
        <v>#DIV/0!</v>
      </c>
      <c r="L3307" s="15" t="str">
        <f t="shared" si="3"/>
        <v>Invalid</v>
      </c>
      <c r="M3307" s="15" t="str">
        <f t="shared" si="4"/>
        <v/>
      </c>
    </row>
    <row r="3308" ht="12.75" customHeight="1">
      <c r="H3308" s="12">
        <v>1000.0</v>
      </c>
      <c r="K3308" s="14" t="str">
        <f t="shared" si="2"/>
        <v>#DIV/0!</v>
      </c>
      <c r="L3308" s="15" t="str">
        <f t="shared" si="3"/>
        <v>Invalid</v>
      </c>
      <c r="M3308" s="15" t="str">
        <f t="shared" si="4"/>
        <v/>
      </c>
    </row>
    <row r="3309" ht="12.75" customHeight="1">
      <c r="H3309" s="12">
        <v>1000.0</v>
      </c>
      <c r="K3309" s="14" t="str">
        <f t="shared" si="2"/>
        <v>#DIV/0!</v>
      </c>
      <c r="L3309" s="15" t="str">
        <f t="shared" si="3"/>
        <v>Invalid</v>
      </c>
      <c r="M3309" s="15" t="str">
        <f t="shared" si="4"/>
        <v/>
      </c>
    </row>
    <row r="3310" ht="12.75" customHeight="1">
      <c r="H3310" s="12">
        <v>1000.0</v>
      </c>
      <c r="K3310" s="14" t="str">
        <f t="shared" si="2"/>
        <v>#DIV/0!</v>
      </c>
      <c r="L3310" s="15" t="str">
        <f t="shared" si="3"/>
        <v>Invalid</v>
      </c>
      <c r="M3310" s="15" t="str">
        <f t="shared" si="4"/>
        <v/>
      </c>
    </row>
    <row r="3311" ht="12.75" customHeight="1">
      <c r="H3311" s="12">
        <v>1000.0</v>
      </c>
      <c r="K3311" s="14" t="str">
        <f t="shared" si="2"/>
        <v>#DIV/0!</v>
      </c>
      <c r="L3311" s="15" t="str">
        <f t="shared" si="3"/>
        <v>Invalid</v>
      </c>
      <c r="M3311" s="15" t="str">
        <f t="shared" si="4"/>
        <v/>
      </c>
    </row>
    <row r="3312" ht="12.75" customHeight="1">
      <c r="H3312" s="12">
        <v>1000.0</v>
      </c>
      <c r="K3312" s="14" t="str">
        <f t="shared" si="2"/>
        <v>#DIV/0!</v>
      </c>
      <c r="L3312" s="15" t="str">
        <f t="shared" si="3"/>
        <v>Invalid</v>
      </c>
      <c r="M3312" s="15" t="str">
        <f t="shared" si="4"/>
        <v/>
      </c>
    </row>
    <row r="3313" ht="12.75" customHeight="1">
      <c r="H3313" s="12">
        <v>1000.0</v>
      </c>
      <c r="K3313" s="14" t="str">
        <f t="shared" si="2"/>
        <v>#DIV/0!</v>
      </c>
      <c r="L3313" s="15" t="str">
        <f t="shared" si="3"/>
        <v>Invalid</v>
      </c>
      <c r="M3313" s="15" t="str">
        <f t="shared" si="4"/>
        <v/>
      </c>
    </row>
    <row r="3314" ht="12.75" customHeight="1">
      <c r="H3314" s="12">
        <v>1000.0</v>
      </c>
      <c r="K3314" s="14" t="str">
        <f t="shared" si="2"/>
        <v>#DIV/0!</v>
      </c>
      <c r="L3314" s="15" t="str">
        <f t="shared" si="3"/>
        <v>Invalid</v>
      </c>
      <c r="M3314" s="15" t="str">
        <f t="shared" si="4"/>
        <v/>
      </c>
    </row>
    <row r="3315" ht="12.75" customHeight="1">
      <c r="H3315" s="12">
        <v>1000.0</v>
      </c>
      <c r="K3315" s="14" t="str">
        <f t="shared" si="2"/>
        <v>#DIV/0!</v>
      </c>
      <c r="L3315" s="15" t="str">
        <f t="shared" si="3"/>
        <v>Invalid</v>
      </c>
      <c r="M3315" s="15" t="str">
        <f t="shared" si="4"/>
        <v/>
      </c>
    </row>
    <row r="3316" ht="12.75" customHeight="1">
      <c r="H3316" s="12">
        <v>1000.0</v>
      </c>
      <c r="K3316" s="14" t="str">
        <f t="shared" si="2"/>
        <v>#DIV/0!</v>
      </c>
      <c r="L3316" s="15" t="str">
        <f t="shared" si="3"/>
        <v>Invalid</v>
      </c>
      <c r="M3316" s="15" t="str">
        <f t="shared" si="4"/>
        <v/>
      </c>
    </row>
    <row r="3317" ht="12.75" customHeight="1">
      <c r="H3317" s="12">
        <v>1000.0</v>
      </c>
      <c r="K3317" s="14" t="str">
        <f t="shared" si="2"/>
        <v>#DIV/0!</v>
      </c>
      <c r="L3317" s="15" t="str">
        <f t="shared" si="3"/>
        <v>Invalid</v>
      </c>
      <c r="M3317" s="15" t="str">
        <f t="shared" si="4"/>
        <v/>
      </c>
    </row>
    <row r="3318" ht="12.75" customHeight="1">
      <c r="H3318" s="12">
        <v>1000.0</v>
      </c>
      <c r="K3318" s="14" t="str">
        <f t="shared" si="2"/>
        <v>#DIV/0!</v>
      </c>
      <c r="L3318" s="15" t="str">
        <f t="shared" si="3"/>
        <v>Invalid</v>
      </c>
      <c r="M3318" s="15" t="str">
        <f t="shared" si="4"/>
        <v/>
      </c>
    </row>
    <row r="3319" ht="12.75" customHeight="1">
      <c r="H3319" s="12">
        <v>1000.0</v>
      </c>
      <c r="K3319" s="14" t="str">
        <f t="shared" si="2"/>
        <v>#DIV/0!</v>
      </c>
      <c r="L3319" s="15" t="str">
        <f t="shared" si="3"/>
        <v>Invalid</v>
      </c>
      <c r="M3319" s="15" t="str">
        <f t="shared" si="4"/>
        <v/>
      </c>
    </row>
    <row r="3320" ht="12.75" customHeight="1">
      <c r="H3320" s="12">
        <v>1000.0</v>
      </c>
      <c r="K3320" s="14" t="str">
        <f t="shared" si="2"/>
        <v>#DIV/0!</v>
      </c>
      <c r="L3320" s="15" t="str">
        <f t="shared" si="3"/>
        <v>Invalid</v>
      </c>
      <c r="M3320" s="15" t="str">
        <f t="shared" si="4"/>
        <v/>
      </c>
    </row>
    <row r="3321" ht="12.75" customHeight="1">
      <c r="H3321" s="12">
        <v>1000.0</v>
      </c>
      <c r="K3321" s="14" t="str">
        <f t="shared" si="2"/>
        <v>#DIV/0!</v>
      </c>
      <c r="L3321" s="15" t="str">
        <f t="shared" si="3"/>
        <v>Invalid</v>
      </c>
      <c r="M3321" s="15" t="str">
        <f t="shared" si="4"/>
        <v/>
      </c>
    </row>
    <row r="3322" ht="12.75" customHeight="1">
      <c r="H3322" s="12">
        <v>1000.0</v>
      </c>
      <c r="K3322" s="14" t="str">
        <f t="shared" si="2"/>
        <v>#DIV/0!</v>
      </c>
      <c r="L3322" s="15" t="str">
        <f t="shared" si="3"/>
        <v>Invalid</v>
      </c>
      <c r="M3322" s="15" t="str">
        <f t="shared" si="4"/>
        <v/>
      </c>
    </row>
    <row r="3323" ht="12.75" customHeight="1">
      <c r="H3323" s="12">
        <v>1000.0</v>
      </c>
      <c r="K3323" s="14" t="str">
        <f t="shared" si="2"/>
        <v>#DIV/0!</v>
      </c>
      <c r="L3323" s="15" t="str">
        <f t="shared" si="3"/>
        <v>Invalid</v>
      </c>
      <c r="M3323" s="15" t="str">
        <f t="shared" si="4"/>
        <v/>
      </c>
    </row>
    <row r="3324" ht="12.75" customHeight="1">
      <c r="H3324" s="12">
        <v>1000.0</v>
      </c>
      <c r="K3324" s="14" t="str">
        <f t="shared" si="2"/>
        <v>#DIV/0!</v>
      </c>
      <c r="L3324" s="15" t="str">
        <f t="shared" si="3"/>
        <v>Invalid</v>
      </c>
      <c r="M3324" s="15" t="str">
        <f t="shared" si="4"/>
        <v/>
      </c>
    </row>
    <row r="3325" ht="12.75" customHeight="1">
      <c r="H3325" s="12">
        <v>1000.0</v>
      </c>
      <c r="K3325" s="14" t="str">
        <f t="shared" si="2"/>
        <v>#DIV/0!</v>
      </c>
      <c r="L3325" s="15" t="str">
        <f t="shared" si="3"/>
        <v>Invalid</v>
      </c>
      <c r="M3325" s="15" t="str">
        <f t="shared" si="4"/>
        <v/>
      </c>
    </row>
    <row r="3326" ht="12.75" customHeight="1">
      <c r="H3326" s="12">
        <v>1000.0</v>
      </c>
      <c r="K3326" s="14" t="str">
        <f t="shared" si="2"/>
        <v>#DIV/0!</v>
      </c>
      <c r="L3326" s="15" t="str">
        <f t="shared" si="3"/>
        <v>Invalid</v>
      </c>
      <c r="M3326" s="15" t="str">
        <f t="shared" si="4"/>
        <v/>
      </c>
    </row>
    <row r="3327" ht="12.75" customHeight="1">
      <c r="H3327" s="12">
        <v>1000.0</v>
      </c>
      <c r="K3327" s="14" t="str">
        <f t="shared" si="2"/>
        <v>#DIV/0!</v>
      </c>
      <c r="L3327" s="15" t="str">
        <f t="shared" si="3"/>
        <v>Invalid</v>
      </c>
      <c r="M3327" s="15" t="str">
        <f t="shared" si="4"/>
        <v/>
      </c>
    </row>
    <row r="3328" ht="12.75" customHeight="1">
      <c r="H3328" s="12">
        <v>1000.0</v>
      </c>
      <c r="K3328" s="14" t="str">
        <f t="shared" si="2"/>
        <v>#DIV/0!</v>
      </c>
      <c r="L3328" s="15" t="str">
        <f t="shared" si="3"/>
        <v>Invalid</v>
      </c>
      <c r="M3328" s="15" t="str">
        <f t="shared" si="4"/>
        <v/>
      </c>
    </row>
    <row r="3329" ht="12.75" customHeight="1">
      <c r="H3329" s="12">
        <v>1000.0</v>
      </c>
      <c r="K3329" s="14" t="str">
        <f t="shared" si="2"/>
        <v>#DIV/0!</v>
      </c>
      <c r="L3329" s="15" t="str">
        <f t="shared" si="3"/>
        <v>Invalid</v>
      </c>
      <c r="M3329" s="15" t="str">
        <f t="shared" si="4"/>
        <v/>
      </c>
    </row>
    <row r="3330" ht="12.75" customHeight="1">
      <c r="H3330" s="12">
        <v>1000.0</v>
      </c>
      <c r="K3330" s="14" t="str">
        <f t="shared" si="2"/>
        <v>#DIV/0!</v>
      </c>
      <c r="L3330" s="15" t="str">
        <f t="shared" si="3"/>
        <v>Invalid</v>
      </c>
      <c r="M3330" s="15" t="str">
        <f t="shared" si="4"/>
        <v/>
      </c>
    </row>
    <row r="3331" ht="12.75" customHeight="1">
      <c r="H3331" s="12">
        <v>1000.0</v>
      </c>
      <c r="K3331" s="14" t="str">
        <f t="shared" si="2"/>
        <v>#DIV/0!</v>
      </c>
      <c r="L3331" s="15" t="str">
        <f t="shared" si="3"/>
        <v>Invalid</v>
      </c>
      <c r="M3331" s="15" t="str">
        <f t="shared" si="4"/>
        <v/>
      </c>
    </row>
    <row r="3332" ht="12.75" customHeight="1">
      <c r="H3332" s="12">
        <v>1000.0</v>
      </c>
      <c r="K3332" s="14" t="str">
        <f t="shared" si="2"/>
        <v>#DIV/0!</v>
      </c>
      <c r="L3332" s="15" t="str">
        <f t="shared" si="3"/>
        <v>Invalid</v>
      </c>
      <c r="M3332" s="15" t="str">
        <f t="shared" si="4"/>
        <v/>
      </c>
    </row>
    <row r="3333" ht="12.75" customHeight="1">
      <c r="H3333" s="12">
        <v>1000.0</v>
      </c>
      <c r="K3333" s="14" t="str">
        <f t="shared" si="2"/>
        <v>#DIV/0!</v>
      </c>
      <c r="L3333" s="15" t="str">
        <f t="shared" si="3"/>
        <v>Invalid</v>
      </c>
      <c r="M3333" s="15" t="str">
        <f t="shared" si="4"/>
        <v/>
      </c>
    </row>
    <row r="3334" ht="12.75" customHeight="1">
      <c r="H3334" s="12">
        <v>1000.0</v>
      </c>
      <c r="K3334" s="14" t="str">
        <f t="shared" si="2"/>
        <v>#DIV/0!</v>
      </c>
      <c r="L3334" s="15" t="str">
        <f t="shared" si="3"/>
        <v>Invalid</v>
      </c>
      <c r="M3334" s="15" t="str">
        <f t="shared" si="4"/>
        <v/>
      </c>
    </row>
    <row r="3335" ht="12.75" customHeight="1">
      <c r="H3335" s="12">
        <v>1000.0</v>
      </c>
      <c r="K3335" s="14" t="str">
        <f t="shared" si="2"/>
        <v>#DIV/0!</v>
      </c>
      <c r="L3335" s="15" t="str">
        <f t="shared" si="3"/>
        <v>Invalid</v>
      </c>
      <c r="M3335" s="15" t="str">
        <f t="shared" si="4"/>
        <v/>
      </c>
    </row>
    <row r="3336" ht="12.75" customHeight="1">
      <c r="H3336" s="12">
        <v>1000.0</v>
      </c>
      <c r="K3336" s="14" t="str">
        <f t="shared" si="2"/>
        <v>#DIV/0!</v>
      </c>
      <c r="L3336" s="15" t="str">
        <f t="shared" si="3"/>
        <v>Invalid</v>
      </c>
      <c r="M3336" s="15" t="str">
        <f t="shared" si="4"/>
        <v/>
      </c>
    </row>
    <row r="3337" ht="12.75" customHeight="1">
      <c r="H3337" s="12">
        <v>1000.0</v>
      </c>
      <c r="K3337" s="14" t="str">
        <f t="shared" si="2"/>
        <v>#DIV/0!</v>
      </c>
      <c r="L3337" s="15" t="str">
        <f t="shared" si="3"/>
        <v>Invalid</v>
      </c>
      <c r="M3337" s="15" t="str">
        <f t="shared" si="4"/>
        <v/>
      </c>
    </row>
    <row r="3338" ht="12.75" customHeight="1">
      <c r="H3338" s="12">
        <v>1000.0</v>
      </c>
      <c r="K3338" s="14" t="str">
        <f t="shared" si="2"/>
        <v>#DIV/0!</v>
      </c>
      <c r="L3338" s="15" t="str">
        <f t="shared" si="3"/>
        <v>Invalid</v>
      </c>
      <c r="M3338" s="15" t="str">
        <f t="shared" si="4"/>
        <v/>
      </c>
    </row>
    <row r="3339" ht="12.75" customHeight="1">
      <c r="H3339" s="12">
        <v>1000.0</v>
      </c>
      <c r="K3339" s="14" t="str">
        <f t="shared" si="2"/>
        <v>#DIV/0!</v>
      </c>
      <c r="L3339" s="15" t="str">
        <f t="shared" si="3"/>
        <v>Invalid</v>
      </c>
      <c r="M3339" s="15" t="str">
        <f t="shared" si="4"/>
        <v/>
      </c>
    </row>
    <row r="3340" ht="12.75" customHeight="1">
      <c r="H3340" s="12">
        <v>1000.0</v>
      </c>
      <c r="K3340" s="14" t="str">
        <f t="shared" si="2"/>
        <v>#DIV/0!</v>
      </c>
      <c r="L3340" s="15" t="str">
        <f t="shared" si="3"/>
        <v>Invalid</v>
      </c>
      <c r="M3340" s="15" t="str">
        <f t="shared" si="4"/>
        <v/>
      </c>
    </row>
    <row r="3341" ht="12.75" customHeight="1">
      <c r="H3341" s="12">
        <v>1000.0</v>
      </c>
      <c r="K3341" s="14" t="str">
        <f t="shared" si="2"/>
        <v>#DIV/0!</v>
      </c>
      <c r="L3341" s="15" t="str">
        <f t="shared" si="3"/>
        <v>Invalid</v>
      </c>
      <c r="M3341" s="15" t="str">
        <f t="shared" si="4"/>
        <v/>
      </c>
    </row>
    <row r="3342" ht="12.75" customHeight="1">
      <c r="H3342" s="12">
        <v>1000.0</v>
      </c>
      <c r="K3342" s="14" t="str">
        <f t="shared" si="2"/>
        <v>#DIV/0!</v>
      </c>
      <c r="L3342" s="15" t="str">
        <f t="shared" si="3"/>
        <v>Invalid</v>
      </c>
      <c r="M3342" s="15" t="str">
        <f t="shared" si="4"/>
        <v/>
      </c>
    </row>
    <row r="3343" ht="12.75" customHeight="1">
      <c r="H3343" s="12">
        <v>1000.0</v>
      </c>
      <c r="K3343" s="14" t="str">
        <f t="shared" si="2"/>
        <v>#DIV/0!</v>
      </c>
      <c r="L3343" s="15" t="str">
        <f t="shared" si="3"/>
        <v>Invalid</v>
      </c>
      <c r="M3343" s="15" t="str">
        <f t="shared" si="4"/>
        <v/>
      </c>
    </row>
    <row r="3344" ht="12.75" customHeight="1">
      <c r="H3344" s="12">
        <v>1000.0</v>
      </c>
      <c r="K3344" s="14" t="str">
        <f t="shared" si="2"/>
        <v>#DIV/0!</v>
      </c>
      <c r="L3344" s="15" t="str">
        <f t="shared" si="3"/>
        <v>Invalid</v>
      </c>
      <c r="M3344" s="15" t="str">
        <f t="shared" si="4"/>
        <v/>
      </c>
    </row>
    <row r="3345" ht="12.75" customHeight="1">
      <c r="H3345" s="12">
        <v>1000.0</v>
      </c>
      <c r="K3345" s="14" t="str">
        <f t="shared" si="2"/>
        <v>#DIV/0!</v>
      </c>
      <c r="L3345" s="15" t="str">
        <f t="shared" si="3"/>
        <v>Invalid</v>
      </c>
      <c r="M3345" s="15" t="str">
        <f t="shared" si="4"/>
        <v/>
      </c>
    </row>
    <row r="3346" ht="12.75" customHeight="1">
      <c r="H3346" s="12">
        <v>1000.0</v>
      </c>
      <c r="K3346" s="14" t="str">
        <f t="shared" si="2"/>
        <v>#DIV/0!</v>
      </c>
      <c r="L3346" s="15" t="str">
        <f t="shared" si="3"/>
        <v>Invalid</v>
      </c>
      <c r="M3346" s="15" t="str">
        <f t="shared" si="4"/>
        <v/>
      </c>
    </row>
    <row r="3347" ht="12.75" customHeight="1">
      <c r="H3347" s="12">
        <v>1000.0</v>
      </c>
      <c r="K3347" s="14" t="str">
        <f t="shared" si="2"/>
        <v>#DIV/0!</v>
      </c>
      <c r="L3347" s="15" t="str">
        <f t="shared" si="3"/>
        <v>Invalid</v>
      </c>
      <c r="M3347" s="15" t="str">
        <f t="shared" si="4"/>
        <v/>
      </c>
    </row>
    <row r="3348" ht="12.75" customHeight="1">
      <c r="H3348" s="12">
        <v>1000.0</v>
      </c>
      <c r="K3348" s="14" t="str">
        <f t="shared" si="2"/>
        <v>#DIV/0!</v>
      </c>
      <c r="L3348" s="15" t="str">
        <f t="shared" si="3"/>
        <v>Invalid</v>
      </c>
      <c r="M3348" s="15" t="str">
        <f t="shared" si="4"/>
        <v/>
      </c>
    </row>
    <row r="3349" ht="12.75" customHeight="1">
      <c r="H3349" s="12">
        <v>1000.0</v>
      </c>
      <c r="K3349" s="14" t="str">
        <f t="shared" si="2"/>
        <v>#DIV/0!</v>
      </c>
      <c r="L3349" s="15" t="str">
        <f t="shared" si="3"/>
        <v>Invalid</v>
      </c>
      <c r="M3349" s="15" t="str">
        <f t="shared" si="4"/>
        <v/>
      </c>
    </row>
    <row r="3350" ht="12.75" customHeight="1">
      <c r="H3350" s="12">
        <v>1000.0</v>
      </c>
      <c r="K3350" s="14" t="str">
        <f t="shared" si="2"/>
        <v>#DIV/0!</v>
      </c>
      <c r="L3350" s="15" t="str">
        <f t="shared" si="3"/>
        <v>Invalid</v>
      </c>
      <c r="M3350" s="15" t="str">
        <f t="shared" si="4"/>
        <v/>
      </c>
    </row>
    <row r="3351" ht="12.75" customHeight="1">
      <c r="H3351" s="12">
        <v>1000.0</v>
      </c>
      <c r="K3351" s="14" t="str">
        <f t="shared" si="2"/>
        <v>#DIV/0!</v>
      </c>
      <c r="L3351" s="15" t="str">
        <f t="shared" si="3"/>
        <v>Invalid</v>
      </c>
      <c r="M3351" s="15" t="str">
        <f t="shared" si="4"/>
        <v/>
      </c>
    </row>
    <row r="3352" ht="12.75" customHeight="1">
      <c r="H3352" s="12">
        <v>1000.0</v>
      </c>
      <c r="K3352" s="14" t="str">
        <f t="shared" si="2"/>
        <v>#DIV/0!</v>
      </c>
      <c r="L3352" s="15" t="str">
        <f t="shared" si="3"/>
        <v>Invalid</v>
      </c>
      <c r="M3352" s="15" t="str">
        <f t="shared" si="4"/>
        <v/>
      </c>
    </row>
    <row r="3353" ht="12.75" customHeight="1">
      <c r="H3353" s="12">
        <v>1000.0</v>
      </c>
      <c r="K3353" s="14" t="str">
        <f t="shared" si="2"/>
        <v>#DIV/0!</v>
      </c>
      <c r="L3353" s="15" t="str">
        <f t="shared" si="3"/>
        <v>Invalid</v>
      </c>
      <c r="M3353" s="15" t="str">
        <f t="shared" si="4"/>
        <v/>
      </c>
    </row>
    <row r="3354" ht="12.75" customHeight="1">
      <c r="H3354" s="12">
        <v>1000.0</v>
      </c>
      <c r="K3354" s="14" t="str">
        <f t="shared" si="2"/>
        <v>#DIV/0!</v>
      </c>
      <c r="L3354" s="15" t="str">
        <f t="shared" si="3"/>
        <v>Invalid</v>
      </c>
      <c r="M3354" s="15" t="str">
        <f t="shared" si="4"/>
        <v/>
      </c>
    </row>
    <row r="3355" ht="12.75" customHeight="1">
      <c r="H3355" s="12">
        <v>1000.0</v>
      </c>
      <c r="K3355" s="14" t="str">
        <f t="shared" si="2"/>
        <v>#DIV/0!</v>
      </c>
      <c r="L3355" s="15" t="str">
        <f t="shared" si="3"/>
        <v>Invalid</v>
      </c>
      <c r="M3355" s="15" t="str">
        <f t="shared" si="4"/>
        <v/>
      </c>
    </row>
    <row r="3356" ht="12.75" customHeight="1">
      <c r="H3356" s="12">
        <v>1000.0</v>
      </c>
      <c r="K3356" s="14" t="str">
        <f t="shared" si="2"/>
        <v>#DIV/0!</v>
      </c>
      <c r="L3356" s="15" t="str">
        <f t="shared" si="3"/>
        <v>Invalid</v>
      </c>
      <c r="M3356" s="15" t="str">
        <f t="shared" si="4"/>
        <v/>
      </c>
    </row>
    <row r="3357" ht="12.75" customHeight="1">
      <c r="H3357" s="12">
        <v>1000.0</v>
      </c>
      <c r="K3357" s="14" t="str">
        <f t="shared" si="2"/>
        <v>#DIV/0!</v>
      </c>
      <c r="L3357" s="15" t="str">
        <f t="shared" si="3"/>
        <v>Invalid</v>
      </c>
      <c r="M3357" s="15" t="str">
        <f t="shared" si="4"/>
        <v/>
      </c>
    </row>
    <row r="3358" ht="12.75" customHeight="1">
      <c r="H3358" s="12">
        <v>1000.0</v>
      </c>
      <c r="K3358" s="14" t="str">
        <f t="shared" si="2"/>
        <v>#DIV/0!</v>
      </c>
      <c r="L3358" s="15" t="str">
        <f t="shared" si="3"/>
        <v>Invalid</v>
      </c>
      <c r="M3358" s="15" t="str">
        <f t="shared" si="4"/>
        <v/>
      </c>
    </row>
    <row r="3359" ht="12.75" customHeight="1">
      <c r="H3359" s="12">
        <v>1000.0</v>
      </c>
      <c r="K3359" s="14" t="str">
        <f t="shared" si="2"/>
        <v>#DIV/0!</v>
      </c>
      <c r="L3359" s="15" t="str">
        <f t="shared" si="3"/>
        <v>Invalid</v>
      </c>
      <c r="M3359" s="15" t="str">
        <f t="shared" si="4"/>
        <v/>
      </c>
    </row>
    <row r="3360" ht="12.75" customHeight="1">
      <c r="H3360" s="12">
        <v>1000.0</v>
      </c>
      <c r="K3360" s="14" t="str">
        <f t="shared" si="2"/>
        <v>#DIV/0!</v>
      </c>
      <c r="L3360" s="15" t="str">
        <f t="shared" si="3"/>
        <v>Invalid</v>
      </c>
      <c r="M3360" s="15" t="str">
        <f t="shared" si="4"/>
        <v/>
      </c>
    </row>
    <row r="3361" ht="12.75" customHeight="1">
      <c r="H3361" s="12">
        <v>1000.0</v>
      </c>
      <c r="K3361" s="14" t="str">
        <f t="shared" si="2"/>
        <v>#DIV/0!</v>
      </c>
      <c r="L3361" s="15" t="str">
        <f t="shared" si="3"/>
        <v>Invalid</v>
      </c>
      <c r="M3361" s="15" t="str">
        <f t="shared" si="4"/>
        <v/>
      </c>
    </row>
    <row r="3362" ht="12.75" customHeight="1">
      <c r="H3362" s="12">
        <v>1000.0</v>
      </c>
      <c r="K3362" s="14" t="str">
        <f t="shared" si="2"/>
        <v>#DIV/0!</v>
      </c>
      <c r="L3362" s="15" t="str">
        <f t="shared" si="3"/>
        <v>Invalid</v>
      </c>
      <c r="M3362" s="15" t="str">
        <f t="shared" si="4"/>
        <v/>
      </c>
    </row>
    <row r="3363" ht="12.75" customHeight="1">
      <c r="H3363" s="12">
        <v>1000.0</v>
      </c>
      <c r="K3363" s="14" t="str">
        <f t="shared" si="2"/>
        <v>#DIV/0!</v>
      </c>
      <c r="L3363" s="15" t="str">
        <f t="shared" si="3"/>
        <v>Invalid</v>
      </c>
      <c r="M3363" s="15" t="str">
        <f t="shared" si="4"/>
        <v/>
      </c>
    </row>
    <row r="3364" ht="12.75" customHeight="1">
      <c r="H3364" s="12">
        <v>1000.0</v>
      </c>
      <c r="K3364" s="14" t="str">
        <f t="shared" si="2"/>
        <v>#DIV/0!</v>
      </c>
      <c r="L3364" s="15" t="str">
        <f t="shared" si="3"/>
        <v>Invalid</v>
      </c>
      <c r="M3364" s="15" t="str">
        <f t="shared" si="4"/>
        <v/>
      </c>
    </row>
    <row r="3365" ht="12.75" customHeight="1">
      <c r="H3365" s="12">
        <v>1000.0</v>
      </c>
      <c r="K3365" s="14" t="str">
        <f t="shared" si="2"/>
        <v>#DIV/0!</v>
      </c>
      <c r="L3365" s="15" t="str">
        <f t="shared" si="3"/>
        <v>Invalid</v>
      </c>
      <c r="M3365" s="15" t="str">
        <f t="shared" si="4"/>
        <v/>
      </c>
    </row>
    <row r="3366" ht="12.75" customHeight="1">
      <c r="H3366" s="12">
        <v>1000.0</v>
      </c>
      <c r="K3366" s="14" t="str">
        <f t="shared" si="2"/>
        <v>#DIV/0!</v>
      </c>
      <c r="L3366" s="15" t="str">
        <f t="shared" si="3"/>
        <v>Invalid</v>
      </c>
      <c r="M3366" s="15" t="str">
        <f t="shared" si="4"/>
        <v/>
      </c>
    </row>
    <row r="3367" ht="12.75" customHeight="1">
      <c r="H3367" s="12">
        <v>1000.0</v>
      </c>
      <c r="K3367" s="14" t="str">
        <f t="shared" si="2"/>
        <v>#DIV/0!</v>
      </c>
      <c r="L3367" s="15" t="str">
        <f t="shared" si="3"/>
        <v>Invalid</v>
      </c>
      <c r="M3367" s="15" t="str">
        <f t="shared" si="4"/>
        <v/>
      </c>
    </row>
    <row r="3368" ht="12.75" customHeight="1">
      <c r="H3368" s="12">
        <v>1000.0</v>
      </c>
      <c r="K3368" s="14" t="str">
        <f t="shared" si="2"/>
        <v>#DIV/0!</v>
      </c>
      <c r="L3368" s="15" t="str">
        <f t="shared" si="3"/>
        <v>Invalid</v>
      </c>
      <c r="M3368" s="15" t="str">
        <f t="shared" si="4"/>
        <v/>
      </c>
    </row>
    <row r="3369" ht="12.75" customHeight="1">
      <c r="H3369" s="12">
        <v>1000.0</v>
      </c>
      <c r="K3369" s="14" t="str">
        <f t="shared" si="2"/>
        <v>#DIV/0!</v>
      </c>
      <c r="L3369" s="15" t="str">
        <f t="shared" si="3"/>
        <v>Invalid</v>
      </c>
      <c r="M3369" s="15" t="str">
        <f t="shared" si="4"/>
        <v/>
      </c>
    </row>
    <row r="3370" ht="12.75" customHeight="1">
      <c r="H3370" s="12">
        <v>1000.0</v>
      </c>
      <c r="K3370" s="14" t="str">
        <f t="shared" si="2"/>
        <v>#DIV/0!</v>
      </c>
      <c r="L3370" s="15" t="str">
        <f t="shared" si="3"/>
        <v>Invalid</v>
      </c>
      <c r="M3370" s="15" t="str">
        <f t="shared" si="4"/>
        <v/>
      </c>
    </row>
    <row r="3371" ht="12.75" customHeight="1">
      <c r="H3371" s="12">
        <v>1000.0</v>
      </c>
      <c r="K3371" s="14" t="str">
        <f t="shared" si="2"/>
        <v>#DIV/0!</v>
      </c>
      <c r="L3371" s="15" t="str">
        <f t="shared" si="3"/>
        <v>Invalid</v>
      </c>
      <c r="M3371" s="15" t="str">
        <f t="shared" si="4"/>
        <v/>
      </c>
    </row>
    <row r="3372" ht="12.75" customHeight="1">
      <c r="H3372" s="12">
        <v>1000.0</v>
      </c>
      <c r="K3372" s="14" t="str">
        <f t="shared" si="2"/>
        <v>#DIV/0!</v>
      </c>
      <c r="L3372" s="15" t="str">
        <f t="shared" si="3"/>
        <v>Invalid</v>
      </c>
      <c r="M3372" s="15" t="str">
        <f t="shared" si="4"/>
        <v/>
      </c>
    </row>
    <row r="3373" ht="12.75" customHeight="1">
      <c r="H3373" s="12">
        <v>1000.0</v>
      </c>
      <c r="K3373" s="14" t="str">
        <f t="shared" si="2"/>
        <v>#DIV/0!</v>
      </c>
      <c r="L3373" s="15" t="str">
        <f t="shared" si="3"/>
        <v>Invalid</v>
      </c>
      <c r="M3373" s="15" t="str">
        <f t="shared" si="4"/>
        <v/>
      </c>
    </row>
    <row r="3374" ht="12.75" customHeight="1">
      <c r="H3374" s="12">
        <v>1000.0</v>
      </c>
      <c r="K3374" s="14" t="str">
        <f t="shared" si="2"/>
        <v>#DIV/0!</v>
      </c>
      <c r="L3374" s="15" t="str">
        <f t="shared" si="3"/>
        <v>Invalid</v>
      </c>
      <c r="M3374" s="15" t="str">
        <f t="shared" si="4"/>
        <v/>
      </c>
    </row>
    <row r="3375" ht="12.75" customHeight="1">
      <c r="H3375" s="12">
        <v>1000.0</v>
      </c>
      <c r="K3375" s="14" t="str">
        <f t="shared" si="2"/>
        <v>#DIV/0!</v>
      </c>
      <c r="L3375" s="15" t="str">
        <f t="shared" si="3"/>
        <v>Invalid</v>
      </c>
      <c r="M3375" s="15" t="str">
        <f t="shared" si="4"/>
        <v/>
      </c>
    </row>
    <row r="3376" ht="12.75" customHeight="1">
      <c r="H3376" s="12">
        <v>1000.0</v>
      </c>
      <c r="K3376" s="14" t="str">
        <f t="shared" si="2"/>
        <v>#DIV/0!</v>
      </c>
      <c r="L3376" s="15" t="str">
        <f t="shared" si="3"/>
        <v>Invalid</v>
      </c>
      <c r="M3376" s="15" t="str">
        <f t="shared" si="4"/>
        <v/>
      </c>
    </row>
    <row r="3377" ht="12.75" customHeight="1">
      <c r="H3377" s="12">
        <v>1000.0</v>
      </c>
      <c r="K3377" s="14" t="str">
        <f t="shared" si="2"/>
        <v>#DIV/0!</v>
      </c>
      <c r="L3377" s="15" t="str">
        <f t="shared" si="3"/>
        <v>Invalid</v>
      </c>
      <c r="M3377" s="15" t="str">
        <f t="shared" si="4"/>
        <v/>
      </c>
    </row>
    <row r="3378" ht="12.75" customHeight="1">
      <c r="H3378" s="12">
        <v>1000.0</v>
      </c>
      <c r="K3378" s="14" t="str">
        <f t="shared" si="2"/>
        <v>#DIV/0!</v>
      </c>
      <c r="L3378" s="15" t="str">
        <f t="shared" si="3"/>
        <v>Invalid</v>
      </c>
      <c r="M3378" s="15" t="str">
        <f t="shared" si="4"/>
        <v/>
      </c>
    </row>
    <row r="3379" ht="12.75" customHeight="1">
      <c r="H3379" s="12">
        <v>1000.0</v>
      </c>
      <c r="K3379" s="14" t="str">
        <f t="shared" si="2"/>
        <v>#DIV/0!</v>
      </c>
      <c r="L3379" s="15" t="str">
        <f t="shared" si="3"/>
        <v>Invalid</v>
      </c>
      <c r="M3379" s="15" t="str">
        <f t="shared" si="4"/>
        <v/>
      </c>
    </row>
    <row r="3380" ht="12.75" customHeight="1">
      <c r="H3380" s="12">
        <v>1000.0</v>
      </c>
      <c r="K3380" s="14" t="str">
        <f t="shared" si="2"/>
        <v>#DIV/0!</v>
      </c>
      <c r="L3380" s="15" t="str">
        <f t="shared" si="3"/>
        <v>Invalid</v>
      </c>
      <c r="M3380" s="15" t="str">
        <f t="shared" si="4"/>
        <v/>
      </c>
    </row>
    <row r="3381" ht="12.75" customHeight="1">
      <c r="H3381" s="12">
        <v>1000.0</v>
      </c>
      <c r="K3381" s="14" t="str">
        <f t="shared" si="2"/>
        <v>#DIV/0!</v>
      </c>
      <c r="L3381" s="15" t="str">
        <f t="shared" si="3"/>
        <v>Invalid</v>
      </c>
      <c r="M3381" s="15" t="str">
        <f t="shared" si="4"/>
        <v/>
      </c>
    </row>
    <row r="3382" ht="12.75" customHeight="1">
      <c r="H3382" s="12">
        <v>1000.0</v>
      </c>
      <c r="K3382" s="14" t="str">
        <f t="shared" si="2"/>
        <v>#DIV/0!</v>
      </c>
      <c r="L3382" s="15" t="str">
        <f t="shared" si="3"/>
        <v>Invalid</v>
      </c>
      <c r="M3382" s="15" t="str">
        <f t="shared" si="4"/>
        <v/>
      </c>
    </row>
    <row r="3383" ht="12.75" customHeight="1">
      <c r="H3383" s="12">
        <v>1000.0</v>
      </c>
      <c r="K3383" s="14" t="str">
        <f t="shared" si="2"/>
        <v>#DIV/0!</v>
      </c>
      <c r="L3383" s="15" t="str">
        <f t="shared" si="3"/>
        <v>Invalid</v>
      </c>
      <c r="M3383" s="15" t="str">
        <f t="shared" si="4"/>
        <v/>
      </c>
    </row>
    <row r="3384" ht="12.75" customHeight="1">
      <c r="H3384" s="12">
        <v>1000.0</v>
      </c>
      <c r="K3384" s="14" t="str">
        <f t="shared" si="2"/>
        <v>#DIV/0!</v>
      </c>
      <c r="L3384" s="15" t="str">
        <f t="shared" si="3"/>
        <v>Invalid</v>
      </c>
      <c r="M3384" s="15" t="str">
        <f t="shared" si="4"/>
        <v/>
      </c>
    </row>
    <row r="3385" ht="12.75" customHeight="1">
      <c r="H3385" s="12">
        <v>1000.0</v>
      </c>
      <c r="K3385" s="14" t="str">
        <f t="shared" si="2"/>
        <v>#DIV/0!</v>
      </c>
      <c r="L3385" s="15" t="str">
        <f t="shared" si="3"/>
        <v>Invalid</v>
      </c>
      <c r="M3385" s="15" t="str">
        <f t="shared" si="4"/>
        <v/>
      </c>
    </row>
    <row r="3386" ht="12.75" customHeight="1">
      <c r="H3386" s="12">
        <v>1000.0</v>
      </c>
      <c r="K3386" s="14" t="str">
        <f t="shared" si="2"/>
        <v>#DIV/0!</v>
      </c>
      <c r="L3386" s="15" t="str">
        <f t="shared" si="3"/>
        <v>Invalid</v>
      </c>
      <c r="M3386" s="15" t="str">
        <f t="shared" si="4"/>
        <v/>
      </c>
    </row>
    <row r="3387" ht="12.75" customHeight="1">
      <c r="H3387" s="12">
        <v>1000.0</v>
      </c>
      <c r="K3387" s="14" t="str">
        <f t="shared" si="2"/>
        <v>#DIV/0!</v>
      </c>
      <c r="L3387" s="15" t="str">
        <f t="shared" si="3"/>
        <v>Invalid</v>
      </c>
      <c r="M3387" s="15" t="str">
        <f t="shared" si="4"/>
        <v/>
      </c>
    </row>
    <row r="3388" ht="12.75" customHeight="1">
      <c r="H3388" s="12">
        <v>1000.0</v>
      </c>
      <c r="K3388" s="14" t="str">
        <f t="shared" si="2"/>
        <v>#DIV/0!</v>
      </c>
      <c r="L3388" s="15" t="str">
        <f t="shared" si="3"/>
        <v>Invalid</v>
      </c>
      <c r="M3388" s="15" t="str">
        <f t="shared" si="4"/>
        <v/>
      </c>
    </row>
    <row r="3389" ht="12.75" customHeight="1">
      <c r="H3389" s="12">
        <v>1000.0</v>
      </c>
      <c r="K3389" s="14" t="str">
        <f t="shared" si="2"/>
        <v>#DIV/0!</v>
      </c>
      <c r="L3389" s="15" t="str">
        <f t="shared" si="3"/>
        <v>Invalid</v>
      </c>
      <c r="M3389" s="15" t="str">
        <f t="shared" si="4"/>
        <v/>
      </c>
    </row>
    <row r="3390" ht="12.75" customHeight="1">
      <c r="H3390" s="12">
        <v>1000.0</v>
      </c>
      <c r="K3390" s="14" t="str">
        <f t="shared" si="2"/>
        <v>#DIV/0!</v>
      </c>
      <c r="L3390" s="15" t="str">
        <f t="shared" si="3"/>
        <v>Invalid</v>
      </c>
      <c r="M3390" s="15" t="str">
        <f t="shared" si="4"/>
        <v/>
      </c>
    </row>
    <row r="3391" ht="12.75" customHeight="1">
      <c r="H3391" s="12">
        <v>1000.0</v>
      </c>
      <c r="K3391" s="14" t="str">
        <f t="shared" si="2"/>
        <v>#DIV/0!</v>
      </c>
      <c r="L3391" s="15" t="str">
        <f t="shared" si="3"/>
        <v>Invalid</v>
      </c>
      <c r="M3391" s="15" t="str">
        <f t="shared" si="4"/>
        <v/>
      </c>
    </row>
    <row r="3392" ht="12.75" customHeight="1">
      <c r="H3392" s="12">
        <v>1000.0</v>
      </c>
      <c r="K3392" s="14" t="str">
        <f t="shared" si="2"/>
        <v>#DIV/0!</v>
      </c>
      <c r="L3392" s="15" t="str">
        <f t="shared" si="3"/>
        <v>Invalid</v>
      </c>
      <c r="M3392" s="15" t="str">
        <f t="shared" si="4"/>
        <v/>
      </c>
    </row>
    <row r="3393" ht="12.75" customHeight="1">
      <c r="H3393" s="12">
        <v>1000.0</v>
      </c>
      <c r="K3393" s="14" t="str">
        <f t="shared" si="2"/>
        <v>#DIV/0!</v>
      </c>
      <c r="L3393" s="15" t="str">
        <f t="shared" si="3"/>
        <v>Invalid</v>
      </c>
      <c r="M3393" s="15" t="str">
        <f t="shared" si="4"/>
        <v/>
      </c>
    </row>
    <row r="3394" ht="12.75" customHeight="1">
      <c r="H3394" s="12">
        <v>1000.0</v>
      </c>
      <c r="K3394" s="14" t="str">
        <f t="shared" si="2"/>
        <v>#DIV/0!</v>
      </c>
      <c r="L3394" s="15" t="str">
        <f t="shared" si="3"/>
        <v>Invalid</v>
      </c>
      <c r="M3394" s="15" t="str">
        <f t="shared" si="4"/>
        <v/>
      </c>
    </row>
    <row r="3395" ht="12.75" customHeight="1">
      <c r="H3395" s="12">
        <v>1000.0</v>
      </c>
      <c r="K3395" s="14" t="str">
        <f t="shared" si="2"/>
        <v>#DIV/0!</v>
      </c>
      <c r="L3395" s="15" t="str">
        <f t="shared" si="3"/>
        <v>Invalid</v>
      </c>
      <c r="M3395" s="15" t="str">
        <f t="shared" si="4"/>
        <v/>
      </c>
    </row>
    <row r="3396" ht="12.75" customHeight="1">
      <c r="H3396" s="12">
        <v>1000.0</v>
      </c>
      <c r="K3396" s="14" t="str">
        <f t="shared" si="2"/>
        <v>#DIV/0!</v>
      </c>
      <c r="L3396" s="15" t="str">
        <f t="shared" si="3"/>
        <v>Invalid</v>
      </c>
      <c r="M3396" s="15" t="str">
        <f t="shared" si="4"/>
        <v/>
      </c>
    </row>
    <row r="3397" ht="12.75" customHeight="1">
      <c r="H3397" s="12">
        <v>1000.0</v>
      </c>
      <c r="K3397" s="14" t="str">
        <f t="shared" si="2"/>
        <v>#DIV/0!</v>
      </c>
      <c r="L3397" s="15" t="str">
        <f t="shared" si="3"/>
        <v>Invalid</v>
      </c>
      <c r="M3397" s="15" t="str">
        <f t="shared" si="4"/>
        <v/>
      </c>
    </row>
    <row r="3398" ht="12.75" customHeight="1">
      <c r="H3398" s="12">
        <v>1000.0</v>
      </c>
      <c r="K3398" s="14" t="str">
        <f t="shared" si="2"/>
        <v>#DIV/0!</v>
      </c>
      <c r="L3398" s="15" t="str">
        <f t="shared" si="3"/>
        <v>Invalid</v>
      </c>
      <c r="M3398" s="15" t="str">
        <f t="shared" si="4"/>
        <v/>
      </c>
    </row>
    <row r="3399" ht="12.75" customHeight="1">
      <c r="H3399" s="12">
        <v>1000.0</v>
      </c>
      <c r="K3399" s="14" t="str">
        <f t="shared" si="2"/>
        <v>#DIV/0!</v>
      </c>
      <c r="L3399" s="15" t="str">
        <f t="shared" si="3"/>
        <v>Invalid</v>
      </c>
      <c r="M3399" s="15" t="str">
        <f t="shared" si="4"/>
        <v/>
      </c>
    </row>
    <row r="3400" ht="12.75" customHeight="1">
      <c r="H3400" s="12">
        <v>1000.0</v>
      </c>
      <c r="K3400" s="14" t="str">
        <f t="shared" si="2"/>
        <v>#DIV/0!</v>
      </c>
      <c r="L3400" s="15" t="str">
        <f t="shared" si="3"/>
        <v>Invalid</v>
      </c>
      <c r="M3400" s="15" t="str">
        <f t="shared" si="4"/>
        <v/>
      </c>
    </row>
    <row r="3401" ht="12.75" customHeight="1">
      <c r="H3401" s="12">
        <v>1000.0</v>
      </c>
      <c r="K3401" s="14" t="str">
        <f t="shared" si="2"/>
        <v>#DIV/0!</v>
      </c>
      <c r="L3401" s="15" t="str">
        <f t="shared" si="3"/>
        <v>Invalid</v>
      </c>
      <c r="M3401" s="15" t="str">
        <f t="shared" si="4"/>
        <v/>
      </c>
    </row>
    <row r="3402" ht="12.75" customHeight="1">
      <c r="H3402" s="12">
        <v>1000.0</v>
      </c>
      <c r="K3402" s="14" t="str">
        <f t="shared" si="2"/>
        <v>#DIV/0!</v>
      </c>
      <c r="L3402" s="15" t="str">
        <f t="shared" si="3"/>
        <v>Invalid</v>
      </c>
      <c r="M3402" s="15" t="str">
        <f t="shared" si="4"/>
        <v/>
      </c>
    </row>
    <row r="3403" ht="12.75" customHeight="1">
      <c r="H3403" s="12">
        <v>1000.0</v>
      </c>
      <c r="K3403" s="14" t="str">
        <f t="shared" si="2"/>
        <v>#DIV/0!</v>
      </c>
      <c r="L3403" s="15" t="str">
        <f t="shared" si="3"/>
        <v>Invalid</v>
      </c>
      <c r="M3403" s="15" t="str">
        <f t="shared" si="4"/>
        <v/>
      </c>
    </row>
    <row r="3404" ht="12.75" customHeight="1">
      <c r="H3404" s="12">
        <v>1000.0</v>
      </c>
      <c r="K3404" s="14" t="str">
        <f t="shared" si="2"/>
        <v>#DIV/0!</v>
      </c>
      <c r="L3404" s="15" t="str">
        <f t="shared" si="3"/>
        <v>Invalid</v>
      </c>
      <c r="M3404" s="15" t="str">
        <f t="shared" si="4"/>
        <v/>
      </c>
    </row>
    <row r="3405" ht="12.75" customHeight="1">
      <c r="H3405" s="12">
        <v>1000.0</v>
      </c>
      <c r="K3405" s="14" t="str">
        <f t="shared" si="2"/>
        <v>#DIV/0!</v>
      </c>
      <c r="L3405" s="15" t="str">
        <f t="shared" si="3"/>
        <v>Invalid</v>
      </c>
      <c r="M3405" s="15" t="str">
        <f t="shared" si="4"/>
        <v/>
      </c>
    </row>
    <row r="3406" ht="12.75" customHeight="1">
      <c r="H3406" s="12">
        <v>1000.0</v>
      </c>
      <c r="K3406" s="14" t="str">
        <f t="shared" si="2"/>
        <v>#DIV/0!</v>
      </c>
      <c r="L3406" s="15" t="str">
        <f t="shared" si="3"/>
        <v>Invalid</v>
      </c>
      <c r="M3406" s="15" t="str">
        <f t="shared" si="4"/>
        <v/>
      </c>
    </row>
    <row r="3407" ht="12.75" customHeight="1">
      <c r="H3407" s="12">
        <v>1000.0</v>
      </c>
      <c r="K3407" s="14" t="str">
        <f t="shared" si="2"/>
        <v>#DIV/0!</v>
      </c>
      <c r="L3407" s="15" t="str">
        <f t="shared" si="3"/>
        <v>Invalid</v>
      </c>
      <c r="M3407" s="15" t="str">
        <f t="shared" si="4"/>
        <v/>
      </c>
    </row>
    <row r="3408" ht="12.75" customHeight="1">
      <c r="H3408" s="12">
        <v>1000.0</v>
      </c>
      <c r="K3408" s="14" t="str">
        <f t="shared" si="2"/>
        <v>#DIV/0!</v>
      </c>
      <c r="L3408" s="15" t="str">
        <f t="shared" si="3"/>
        <v>Invalid</v>
      </c>
      <c r="M3408" s="15" t="str">
        <f t="shared" si="4"/>
        <v/>
      </c>
    </row>
    <row r="3409" ht="12.75" customHeight="1">
      <c r="H3409" s="12">
        <v>1000.0</v>
      </c>
      <c r="K3409" s="14" t="str">
        <f t="shared" si="2"/>
        <v>#DIV/0!</v>
      </c>
      <c r="L3409" s="15" t="str">
        <f t="shared" si="3"/>
        <v>Invalid</v>
      </c>
      <c r="M3409" s="15" t="str">
        <f t="shared" si="4"/>
        <v/>
      </c>
    </row>
    <row r="3410" ht="12.75" customHeight="1">
      <c r="H3410" s="12">
        <v>1000.0</v>
      </c>
      <c r="K3410" s="14" t="str">
        <f t="shared" si="2"/>
        <v>#DIV/0!</v>
      </c>
      <c r="L3410" s="15" t="str">
        <f t="shared" si="3"/>
        <v>Invalid</v>
      </c>
      <c r="M3410" s="15" t="str">
        <f t="shared" si="4"/>
        <v/>
      </c>
    </row>
    <row r="3411" ht="12.75" customHeight="1">
      <c r="H3411" s="12">
        <v>1000.0</v>
      </c>
      <c r="K3411" s="14" t="str">
        <f t="shared" si="2"/>
        <v>#DIV/0!</v>
      </c>
      <c r="L3411" s="15" t="str">
        <f t="shared" si="3"/>
        <v>Invalid</v>
      </c>
      <c r="M3411" s="15" t="str">
        <f t="shared" si="4"/>
        <v/>
      </c>
    </row>
    <row r="3412" ht="12.75" customHeight="1">
      <c r="H3412" s="12">
        <v>1000.0</v>
      </c>
      <c r="K3412" s="14" t="str">
        <f t="shared" si="2"/>
        <v>#DIV/0!</v>
      </c>
      <c r="L3412" s="15" t="str">
        <f t="shared" si="3"/>
        <v>Invalid</v>
      </c>
      <c r="M3412" s="15" t="str">
        <f t="shared" si="4"/>
        <v/>
      </c>
    </row>
    <row r="3413" ht="12.75" customHeight="1">
      <c r="H3413" s="12">
        <v>1000.0</v>
      </c>
      <c r="K3413" s="14" t="str">
        <f t="shared" si="2"/>
        <v>#DIV/0!</v>
      </c>
      <c r="L3413" s="15" t="str">
        <f t="shared" si="3"/>
        <v>Invalid</v>
      </c>
      <c r="M3413" s="15" t="str">
        <f t="shared" si="4"/>
        <v/>
      </c>
    </row>
    <row r="3414" ht="12.75" customHeight="1">
      <c r="H3414" s="12">
        <v>1000.0</v>
      </c>
      <c r="K3414" s="14" t="str">
        <f t="shared" si="2"/>
        <v>#DIV/0!</v>
      </c>
      <c r="L3414" s="15" t="str">
        <f t="shared" si="3"/>
        <v>Invalid</v>
      </c>
      <c r="M3414" s="15" t="str">
        <f t="shared" si="4"/>
        <v/>
      </c>
    </row>
    <row r="3415" ht="12.75" customHeight="1">
      <c r="H3415" s="12">
        <v>1000.0</v>
      </c>
      <c r="K3415" s="14" t="str">
        <f t="shared" si="2"/>
        <v>#DIV/0!</v>
      </c>
      <c r="L3415" s="15" t="str">
        <f t="shared" si="3"/>
        <v>Invalid</v>
      </c>
      <c r="M3415" s="15" t="str">
        <f t="shared" si="4"/>
        <v/>
      </c>
    </row>
    <row r="3416" ht="12.75" customHeight="1">
      <c r="H3416" s="12">
        <v>1000.0</v>
      </c>
      <c r="K3416" s="14" t="str">
        <f t="shared" si="2"/>
        <v>#DIV/0!</v>
      </c>
      <c r="L3416" s="15" t="str">
        <f t="shared" si="3"/>
        <v>Invalid</v>
      </c>
      <c r="M3416" s="15" t="str">
        <f t="shared" si="4"/>
        <v/>
      </c>
    </row>
    <row r="3417" ht="12.75" customHeight="1">
      <c r="H3417" s="12">
        <v>1000.0</v>
      </c>
      <c r="K3417" s="14" t="str">
        <f t="shared" si="2"/>
        <v>#DIV/0!</v>
      </c>
      <c r="L3417" s="15" t="str">
        <f t="shared" si="3"/>
        <v>Invalid</v>
      </c>
      <c r="M3417" s="15" t="str">
        <f t="shared" si="4"/>
        <v/>
      </c>
    </row>
    <row r="3418" ht="12.75" customHeight="1">
      <c r="H3418" s="12">
        <v>1000.0</v>
      </c>
      <c r="K3418" s="14" t="str">
        <f t="shared" si="2"/>
        <v>#DIV/0!</v>
      </c>
      <c r="L3418" s="15" t="str">
        <f t="shared" si="3"/>
        <v>Invalid</v>
      </c>
      <c r="M3418" s="15" t="str">
        <f t="shared" si="4"/>
        <v/>
      </c>
    </row>
    <row r="3419" ht="12.75" customHeight="1">
      <c r="H3419" s="12">
        <v>1000.0</v>
      </c>
      <c r="K3419" s="14" t="str">
        <f t="shared" si="2"/>
        <v>#DIV/0!</v>
      </c>
      <c r="L3419" s="15" t="str">
        <f t="shared" si="3"/>
        <v>Invalid</v>
      </c>
      <c r="M3419" s="15" t="str">
        <f t="shared" si="4"/>
        <v/>
      </c>
    </row>
    <row r="3420" ht="12.75" customHeight="1">
      <c r="H3420" s="12">
        <v>1000.0</v>
      </c>
      <c r="K3420" s="14" t="str">
        <f t="shared" si="2"/>
        <v>#DIV/0!</v>
      </c>
      <c r="L3420" s="15" t="str">
        <f t="shared" si="3"/>
        <v>Invalid</v>
      </c>
      <c r="M3420" s="15" t="str">
        <f t="shared" si="4"/>
        <v/>
      </c>
    </row>
    <row r="3421" ht="12.75" customHeight="1">
      <c r="H3421" s="12">
        <v>1000.0</v>
      </c>
      <c r="K3421" s="14" t="str">
        <f t="shared" si="2"/>
        <v>#DIV/0!</v>
      </c>
      <c r="L3421" s="15" t="str">
        <f t="shared" si="3"/>
        <v>Invalid</v>
      </c>
      <c r="M3421" s="15" t="str">
        <f t="shared" si="4"/>
        <v/>
      </c>
    </row>
    <row r="3422" ht="12.75" customHeight="1">
      <c r="H3422" s="12">
        <v>1000.0</v>
      </c>
      <c r="K3422" s="14" t="str">
        <f t="shared" si="2"/>
        <v>#DIV/0!</v>
      </c>
      <c r="L3422" s="15" t="str">
        <f t="shared" si="3"/>
        <v>Invalid</v>
      </c>
      <c r="M3422" s="15" t="str">
        <f t="shared" si="4"/>
        <v/>
      </c>
    </row>
    <row r="3423" ht="12.75" customHeight="1">
      <c r="H3423" s="12">
        <v>1000.0</v>
      </c>
      <c r="K3423" s="14" t="str">
        <f t="shared" si="2"/>
        <v>#DIV/0!</v>
      </c>
      <c r="L3423" s="15" t="str">
        <f t="shared" si="3"/>
        <v>Invalid</v>
      </c>
      <c r="M3423" s="15" t="str">
        <f t="shared" si="4"/>
        <v/>
      </c>
    </row>
    <row r="3424" ht="12.75" customHeight="1">
      <c r="H3424" s="12">
        <v>1000.0</v>
      </c>
      <c r="K3424" s="14" t="str">
        <f t="shared" si="2"/>
        <v>#DIV/0!</v>
      </c>
      <c r="L3424" s="15" t="str">
        <f t="shared" si="3"/>
        <v>Invalid</v>
      </c>
      <c r="M3424" s="15" t="str">
        <f t="shared" si="4"/>
        <v/>
      </c>
    </row>
    <row r="3425" ht="12.75" customHeight="1">
      <c r="H3425" s="12">
        <v>1000.0</v>
      </c>
      <c r="K3425" s="14" t="str">
        <f t="shared" si="2"/>
        <v>#DIV/0!</v>
      </c>
      <c r="L3425" s="15" t="str">
        <f t="shared" si="3"/>
        <v>Invalid</v>
      </c>
      <c r="M3425" s="15" t="str">
        <f t="shared" si="4"/>
        <v/>
      </c>
    </row>
    <row r="3426" ht="12.75" customHeight="1">
      <c r="H3426" s="12">
        <v>1000.0</v>
      </c>
      <c r="K3426" s="14" t="str">
        <f t="shared" si="2"/>
        <v>#DIV/0!</v>
      </c>
      <c r="L3426" s="15" t="str">
        <f t="shared" si="3"/>
        <v>Invalid</v>
      </c>
      <c r="M3426" s="15" t="str">
        <f t="shared" si="4"/>
        <v/>
      </c>
    </row>
    <row r="3427" ht="12.75" customHeight="1">
      <c r="H3427" s="12">
        <v>1000.0</v>
      </c>
      <c r="K3427" s="14" t="str">
        <f t="shared" si="2"/>
        <v>#DIV/0!</v>
      </c>
      <c r="L3427" s="15" t="str">
        <f t="shared" si="3"/>
        <v>Invalid</v>
      </c>
      <c r="M3427" s="15" t="str">
        <f t="shared" si="4"/>
        <v/>
      </c>
    </row>
    <row r="3428" ht="12.75" customHeight="1">
      <c r="H3428" s="12">
        <v>1000.0</v>
      </c>
      <c r="K3428" s="14" t="str">
        <f t="shared" si="2"/>
        <v>#DIV/0!</v>
      </c>
      <c r="L3428" s="15" t="str">
        <f t="shared" si="3"/>
        <v>Invalid</v>
      </c>
      <c r="M3428" s="15" t="str">
        <f t="shared" si="4"/>
        <v/>
      </c>
    </row>
    <row r="3429" ht="12.75" customHeight="1">
      <c r="H3429" s="12">
        <v>1000.0</v>
      </c>
      <c r="K3429" s="14" t="str">
        <f t="shared" si="2"/>
        <v>#DIV/0!</v>
      </c>
      <c r="L3429" s="15" t="str">
        <f t="shared" si="3"/>
        <v>Invalid</v>
      </c>
      <c r="M3429" s="15" t="str">
        <f t="shared" si="4"/>
        <v/>
      </c>
    </row>
    <row r="3430" ht="12.75" customHeight="1">
      <c r="H3430" s="12">
        <v>1000.0</v>
      </c>
      <c r="K3430" s="14" t="str">
        <f t="shared" si="2"/>
        <v>#DIV/0!</v>
      </c>
      <c r="L3430" s="15" t="str">
        <f t="shared" si="3"/>
        <v>Invalid</v>
      </c>
      <c r="M3430" s="15" t="str">
        <f t="shared" si="4"/>
        <v/>
      </c>
    </row>
    <row r="3431" ht="12.75" customHeight="1">
      <c r="H3431" s="12">
        <v>1000.0</v>
      </c>
      <c r="K3431" s="14" t="str">
        <f t="shared" si="2"/>
        <v>#DIV/0!</v>
      </c>
      <c r="L3431" s="15" t="str">
        <f t="shared" si="3"/>
        <v>Invalid</v>
      </c>
      <c r="M3431" s="15" t="str">
        <f t="shared" si="4"/>
        <v/>
      </c>
    </row>
    <row r="3432" ht="12.75" customHeight="1">
      <c r="H3432" s="12">
        <v>1000.0</v>
      </c>
      <c r="K3432" s="14" t="str">
        <f t="shared" si="2"/>
        <v>#DIV/0!</v>
      </c>
      <c r="L3432" s="15" t="str">
        <f t="shared" si="3"/>
        <v>Invalid</v>
      </c>
      <c r="M3432" s="15" t="str">
        <f t="shared" si="4"/>
        <v/>
      </c>
    </row>
    <row r="3433" ht="12.75" customHeight="1">
      <c r="H3433" s="12">
        <v>1000.0</v>
      </c>
      <c r="K3433" s="14" t="str">
        <f t="shared" si="2"/>
        <v>#DIV/0!</v>
      </c>
      <c r="L3433" s="15" t="str">
        <f t="shared" si="3"/>
        <v>Invalid</v>
      </c>
      <c r="M3433" s="15" t="str">
        <f t="shared" si="4"/>
        <v/>
      </c>
    </row>
    <row r="3434" ht="12.75" customHeight="1">
      <c r="H3434" s="12">
        <v>1000.0</v>
      </c>
      <c r="K3434" s="14" t="str">
        <f t="shared" si="2"/>
        <v>#DIV/0!</v>
      </c>
      <c r="L3434" s="15" t="str">
        <f t="shared" si="3"/>
        <v>Invalid</v>
      </c>
      <c r="M3434" s="15" t="str">
        <f t="shared" si="4"/>
        <v/>
      </c>
    </row>
    <row r="3435" ht="12.75" customHeight="1">
      <c r="H3435" s="12">
        <v>1000.0</v>
      </c>
      <c r="K3435" s="14" t="str">
        <f t="shared" si="2"/>
        <v>#DIV/0!</v>
      </c>
      <c r="L3435" s="15" t="str">
        <f t="shared" si="3"/>
        <v>Invalid</v>
      </c>
      <c r="M3435" s="15" t="str">
        <f t="shared" si="4"/>
        <v/>
      </c>
    </row>
    <row r="3436" ht="12.75" customHeight="1">
      <c r="H3436" s="12">
        <v>1000.0</v>
      </c>
      <c r="K3436" s="14" t="str">
        <f t="shared" si="2"/>
        <v>#DIV/0!</v>
      </c>
      <c r="L3436" s="15" t="str">
        <f t="shared" si="3"/>
        <v>Invalid</v>
      </c>
      <c r="M3436" s="15" t="str">
        <f t="shared" si="4"/>
        <v/>
      </c>
    </row>
    <row r="3437" ht="12.75" customHeight="1">
      <c r="H3437" s="12">
        <v>1000.0</v>
      </c>
      <c r="K3437" s="14" t="str">
        <f t="shared" si="2"/>
        <v>#DIV/0!</v>
      </c>
      <c r="L3437" s="15" t="str">
        <f t="shared" si="3"/>
        <v>Invalid</v>
      </c>
      <c r="M3437" s="15" t="str">
        <f t="shared" si="4"/>
        <v/>
      </c>
    </row>
    <row r="3438" ht="12.75" customHeight="1">
      <c r="H3438" s="12">
        <v>1000.0</v>
      </c>
      <c r="K3438" s="14" t="str">
        <f t="shared" si="2"/>
        <v>#DIV/0!</v>
      </c>
      <c r="L3438" s="15" t="str">
        <f t="shared" si="3"/>
        <v>Invalid</v>
      </c>
      <c r="M3438" s="15" t="str">
        <f t="shared" si="4"/>
        <v/>
      </c>
    </row>
    <row r="3439" ht="12.75" customHeight="1">
      <c r="H3439" s="12">
        <v>1000.0</v>
      </c>
      <c r="K3439" s="14" t="str">
        <f t="shared" si="2"/>
        <v>#DIV/0!</v>
      </c>
      <c r="L3439" s="15" t="str">
        <f t="shared" si="3"/>
        <v>Invalid</v>
      </c>
      <c r="M3439" s="15" t="str">
        <f t="shared" si="4"/>
        <v/>
      </c>
    </row>
    <row r="3440" ht="12.75" customHeight="1">
      <c r="H3440" s="12">
        <v>1000.0</v>
      </c>
      <c r="K3440" s="14" t="str">
        <f t="shared" si="2"/>
        <v>#DIV/0!</v>
      </c>
      <c r="L3440" s="15" t="str">
        <f t="shared" si="3"/>
        <v>Invalid</v>
      </c>
      <c r="M3440" s="15" t="str">
        <f t="shared" si="4"/>
        <v/>
      </c>
    </row>
    <row r="3441" ht="12.75" customHeight="1">
      <c r="H3441" s="12">
        <v>1000.0</v>
      </c>
      <c r="K3441" s="14" t="str">
        <f t="shared" si="2"/>
        <v>#DIV/0!</v>
      </c>
      <c r="L3441" s="15" t="str">
        <f t="shared" si="3"/>
        <v>Invalid</v>
      </c>
      <c r="M3441" s="15" t="str">
        <f t="shared" si="4"/>
        <v/>
      </c>
    </row>
    <row r="3442" ht="12.75" customHeight="1">
      <c r="H3442" s="12">
        <v>1000.0</v>
      </c>
      <c r="K3442" s="14" t="str">
        <f t="shared" si="2"/>
        <v>#DIV/0!</v>
      </c>
      <c r="L3442" s="15" t="str">
        <f t="shared" si="3"/>
        <v>Invalid</v>
      </c>
      <c r="M3442" s="15" t="str">
        <f t="shared" si="4"/>
        <v/>
      </c>
    </row>
    <row r="3443" ht="12.75" customHeight="1">
      <c r="H3443" s="12">
        <v>1000.0</v>
      </c>
      <c r="K3443" s="14" t="str">
        <f t="shared" si="2"/>
        <v>#DIV/0!</v>
      </c>
      <c r="L3443" s="15" t="str">
        <f t="shared" si="3"/>
        <v>Invalid</v>
      </c>
      <c r="M3443" s="15" t="str">
        <f t="shared" si="4"/>
        <v/>
      </c>
    </row>
    <row r="3444" ht="12.75" customHeight="1">
      <c r="H3444" s="12">
        <v>1000.0</v>
      </c>
      <c r="K3444" s="14" t="str">
        <f t="shared" si="2"/>
        <v>#DIV/0!</v>
      </c>
      <c r="L3444" s="15" t="str">
        <f t="shared" si="3"/>
        <v>Invalid</v>
      </c>
      <c r="M3444" s="15" t="str">
        <f t="shared" si="4"/>
        <v/>
      </c>
    </row>
    <row r="3445" ht="12.75" customHeight="1">
      <c r="H3445" s="12">
        <v>1000.0</v>
      </c>
      <c r="K3445" s="14" t="str">
        <f t="shared" si="2"/>
        <v>#DIV/0!</v>
      </c>
      <c r="L3445" s="15" t="str">
        <f t="shared" si="3"/>
        <v>Invalid</v>
      </c>
      <c r="M3445" s="15" t="str">
        <f t="shared" si="4"/>
        <v/>
      </c>
    </row>
    <row r="3446" ht="12.75" customHeight="1">
      <c r="H3446" s="12">
        <v>1000.0</v>
      </c>
      <c r="K3446" s="14" t="str">
        <f t="shared" si="2"/>
        <v>#DIV/0!</v>
      </c>
      <c r="L3446" s="15" t="str">
        <f t="shared" si="3"/>
        <v>Invalid</v>
      </c>
      <c r="M3446" s="15" t="str">
        <f t="shared" si="4"/>
        <v/>
      </c>
    </row>
    <row r="3447" ht="12.75" customHeight="1">
      <c r="H3447" s="12">
        <v>1000.0</v>
      </c>
      <c r="K3447" s="14" t="str">
        <f t="shared" si="2"/>
        <v>#DIV/0!</v>
      </c>
      <c r="L3447" s="15" t="str">
        <f t="shared" si="3"/>
        <v>Invalid</v>
      </c>
      <c r="M3447" s="15" t="str">
        <f t="shared" si="4"/>
        <v/>
      </c>
    </row>
    <row r="3448" ht="12.75" customHeight="1">
      <c r="H3448" s="12">
        <v>1000.0</v>
      </c>
      <c r="K3448" s="14" t="str">
        <f t="shared" si="2"/>
        <v>#DIV/0!</v>
      </c>
      <c r="L3448" s="15" t="str">
        <f t="shared" si="3"/>
        <v>Invalid</v>
      </c>
      <c r="M3448" s="15" t="str">
        <f t="shared" si="4"/>
        <v/>
      </c>
    </row>
    <row r="3449" ht="12.75" customHeight="1">
      <c r="H3449" s="12">
        <v>1000.0</v>
      </c>
      <c r="K3449" s="14" t="str">
        <f t="shared" si="2"/>
        <v>#DIV/0!</v>
      </c>
      <c r="L3449" s="15" t="str">
        <f t="shared" si="3"/>
        <v>Invalid</v>
      </c>
      <c r="M3449" s="15" t="str">
        <f t="shared" si="4"/>
        <v/>
      </c>
    </row>
    <row r="3450" ht="12.75" customHeight="1">
      <c r="H3450" s="12">
        <v>1000.0</v>
      </c>
      <c r="K3450" s="14" t="str">
        <f t="shared" si="2"/>
        <v>#DIV/0!</v>
      </c>
      <c r="L3450" s="15" t="str">
        <f t="shared" si="3"/>
        <v>Invalid</v>
      </c>
      <c r="M3450" s="15" t="str">
        <f t="shared" si="4"/>
        <v/>
      </c>
    </row>
    <row r="3451" ht="12.75" customHeight="1">
      <c r="H3451" s="12">
        <v>1000.0</v>
      </c>
      <c r="K3451" s="14" t="str">
        <f t="shared" si="2"/>
        <v>#DIV/0!</v>
      </c>
      <c r="L3451" s="15" t="str">
        <f t="shared" si="3"/>
        <v>Invalid</v>
      </c>
      <c r="M3451" s="15" t="str">
        <f t="shared" si="4"/>
        <v/>
      </c>
    </row>
    <row r="3452" ht="12.75" customHeight="1">
      <c r="H3452" s="12">
        <v>1000.0</v>
      </c>
      <c r="K3452" s="14" t="str">
        <f t="shared" si="2"/>
        <v>#DIV/0!</v>
      </c>
      <c r="L3452" s="15" t="str">
        <f t="shared" si="3"/>
        <v>Invalid</v>
      </c>
      <c r="M3452" s="15" t="str">
        <f t="shared" si="4"/>
        <v/>
      </c>
    </row>
    <row r="3453" ht="12.75" customHeight="1">
      <c r="H3453" s="12">
        <v>1000.0</v>
      </c>
      <c r="K3453" s="14" t="str">
        <f t="shared" si="2"/>
        <v>#DIV/0!</v>
      </c>
      <c r="L3453" s="15" t="str">
        <f t="shared" si="3"/>
        <v>Invalid</v>
      </c>
      <c r="M3453" s="15" t="str">
        <f t="shared" si="4"/>
        <v/>
      </c>
    </row>
    <row r="3454" ht="12.75" customHeight="1">
      <c r="H3454" s="12">
        <v>1000.0</v>
      </c>
      <c r="K3454" s="14" t="str">
        <f t="shared" si="2"/>
        <v>#DIV/0!</v>
      </c>
      <c r="L3454" s="15" t="str">
        <f t="shared" si="3"/>
        <v>Invalid</v>
      </c>
      <c r="M3454" s="15" t="str">
        <f t="shared" si="4"/>
        <v/>
      </c>
    </row>
    <row r="3455" ht="12.75" customHeight="1">
      <c r="H3455" s="12">
        <v>1000.0</v>
      </c>
      <c r="K3455" s="14" t="str">
        <f t="shared" si="2"/>
        <v>#DIV/0!</v>
      </c>
      <c r="L3455" s="15" t="str">
        <f t="shared" si="3"/>
        <v>Invalid</v>
      </c>
      <c r="M3455" s="15" t="str">
        <f t="shared" si="4"/>
        <v/>
      </c>
    </row>
    <row r="3456" ht="12.75" customHeight="1">
      <c r="H3456" s="12">
        <v>1000.0</v>
      </c>
      <c r="K3456" s="14" t="str">
        <f t="shared" si="2"/>
        <v>#DIV/0!</v>
      </c>
      <c r="L3456" s="15" t="str">
        <f t="shared" si="3"/>
        <v>Invalid</v>
      </c>
      <c r="M3456" s="15" t="str">
        <f t="shared" si="4"/>
        <v/>
      </c>
    </row>
    <row r="3457" ht="12.75" customHeight="1">
      <c r="H3457" s="12">
        <v>1000.0</v>
      </c>
      <c r="K3457" s="14" t="str">
        <f t="shared" si="2"/>
        <v>#DIV/0!</v>
      </c>
      <c r="L3457" s="15" t="str">
        <f t="shared" si="3"/>
        <v>Invalid</v>
      </c>
      <c r="M3457" s="15" t="str">
        <f t="shared" si="4"/>
        <v/>
      </c>
    </row>
    <row r="3458" ht="12.75" customHeight="1">
      <c r="H3458" s="12">
        <v>1000.0</v>
      </c>
      <c r="K3458" s="14" t="str">
        <f t="shared" si="2"/>
        <v>#DIV/0!</v>
      </c>
      <c r="L3458" s="15" t="str">
        <f t="shared" si="3"/>
        <v>Invalid</v>
      </c>
      <c r="M3458" s="15" t="str">
        <f t="shared" si="4"/>
        <v/>
      </c>
    </row>
    <row r="3459" ht="12.75" customHeight="1">
      <c r="H3459" s="12">
        <v>1000.0</v>
      </c>
      <c r="K3459" s="14" t="str">
        <f t="shared" si="2"/>
        <v>#DIV/0!</v>
      </c>
      <c r="L3459" s="15" t="str">
        <f t="shared" si="3"/>
        <v>Invalid</v>
      </c>
      <c r="M3459" s="15" t="str">
        <f t="shared" si="4"/>
        <v/>
      </c>
    </row>
    <row r="3460" ht="12.75" customHeight="1">
      <c r="H3460" s="12">
        <v>1000.0</v>
      </c>
      <c r="K3460" s="14" t="str">
        <f t="shared" si="2"/>
        <v>#DIV/0!</v>
      </c>
      <c r="L3460" s="15" t="str">
        <f t="shared" si="3"/>
        <v>Invalid</v>
      </c>
      <c r="M3460" s="15" t="str">
        <f t="shared" si="4"/>
        <v/>
      </c>
    </row>
    <row r="3461" ht="12.75" customHeight="1">
      <c r="H3461" s="12">
        <v>1000.0</v>
      </c>
      <c r="K3461" s="14" t="str">
        <f t="shared" si="2"/>
        <v>#DIV/0!</v>
      </c>
      <c r="L3461" s="15" t="str">
        <f t="shared" si="3"/>
        <v>Invalid</v>
      </c>
      <c r="M3461" s="15" t="str">
        <f t="shared" si="4"/>
        <v/>
      </c>
    </row>
    <row r="3462" ht="12.75" customHeight="1">
      <c r="H3462" s="12">
        <v>1000.0</v>
      </c>
      <c r="K3462" s="14" t="str">
        <f t="shared" si="2"/>
        <v>#DIV/0!</v>
      </c>
      <c r="L3462" s="15" t="str">
        <f t="shared" si="3"/>
        <v>Invalid</v>
      </c>
      <c r="M3462" s="15" t="str">
        <f t="shared" si="4"/>
        <v/>
      </c>
    </row>
    <row r="3463" ht="12.75" customHeight="1">
      <c r="H3463" s="12">
        <v>1000.0</v>
      </c>
      <c r="K3463" s="14" t="str">
        <f t="shared" si="2"/>
        <v>#DIV/0!</v>
      </c>
      <c r="L3463" s="15" t="str">
        <f t="shared" si="3"/>
        <v>Invalid</v>
      </c>
      <c r="M3463" s="15" t="str">
        <f t="shared" si="4"/>
        <v/>
      </c>
    </row>
    <row r="3464" ht="12.75" customHeight="1">
      <c r="H3464" s="12">
        <v>1000.0</v>
      </c>
      <c r="K3464" s="14" t="str">
        <f t="shared" si="2"/>
        <v>#DIV/0!</v>
      </c>
      <c r="L3464" s="15" t="str">
        <f t="shared" si="3"/>
        <v>Invalid</v>
      </c>
      <c r="M3464" s="15" t="str">
        <f t="shared" si="4"/>
        <v/>
      </c>
    </row>
    <row r="3465" ht="12.75" customHeight="1">
      <c r="H3465" s="12">
        <v>1000.0</v>
      </c>
      <c r="K3465" s="14" t="str">
        <f t="shared" si="2"/>
        <v>#DIV/0!</v>
      </c>
      <c r="L3465" s="15" t="str">
        <f t="shared" si="3"/>
        <v>Invalid</v>
      </c>
      <c r="M3465" s="15" t="str">
        <f t="shared" si="4"/>
        <v/>
      </c>
    </row>
    <row r="3466" ht="12.75" customHeight="1">
      <c r="H3466" s="12">
        <v>1000.0</v>
      </c>
      <c r="K3466" s="14" t="str">
        <f t="shared" si="2"/>
        <v>#DIV/0!</v>
      </c>
      <c r="L3466" s="15" t="str">
        <f t="shared" si="3"/>
        <v>Invalid</v>
      </c>
      <c r="M3466" s="15" t="str">
        <f t="shared" si="4"/>
        <v/>
      </c>
    </row>
    <row r="3467" ht="12.75" customHeight="1">
      <c r="H3467" s="12">
        <v>1000.0</v>
      </c>
      <c r="K3467" s="14" t="str">
        <f t="shared" si="2"/>
        <v>#DIV/0!</v>
      </c>
      <c r="L3467" s="15" t="str">
        <f t="shared" si="3"/>
        <v>Invalid</v>
      </c>
      <c r="M3467" s="15" t="str">
        <f t="shared" si="4"/>
        <v/>
      </c>
    </row>
    <row r="3468" ht="12.75" customHeight="1">
      <c r="H3468" s="12">
        <v>1000.0</v>
      </c>
      <c r="K3468" s="14" t="str">
        <f t="shared" si="2"/>
        <v>#DIV/0!</v>
      </c>
      <c r="L3468" s="15" t="str">
        <f t="shared" si="3"/>
        <v>Invalid</v>
      </c>
      <c r="M3468" s="15" t="str">
        <f t="shared" si="4"/>
        <v/>
      </c>
    </row>
    <row r="3469" ht="12.75" customHeight="1">
      <c r="H3469" s="12">
        <v>1000.0</v>
      </c>
      <c r="K3469" s="14" t="str">
        <f t="shared" si="2"/>
        <v>#DIV/0!</v>
      </c>
      <c r="L3469" s="15" t="str">
        <f t="shared" si="3"/>
        <v>Invalid</v>
      </c>
      <c r="M3469" s="15" t="str">
        <f t="shared" si="4"/>
        <v/>
      </c>
    </row>
    <row r="3470" ht="12.75" customHeight="1">
      <c r="H3470" s="12">
        <v>1000.0</v>
      </c>
      <c r="K3470" s="14" t="str">
        <f t="shared" si="2"/>
        <v>#DIV/0!</v>
      </c>
      <c r="L3470" s="15" t="str">
        <f t="shared" si="3"/>
        <v>Invalid</v>
      </c>
      <c r="M3470" s="15" t="str">
        <f t="shared" si="4"/>
        <v/>
      </c>
    </row>
    <row r="3471" ht="12.75" customHeight="1">
      <c r="H3471" s="12">
        <v>1000.0</v>
      </c>
      <c r="K3471" s="14" t="str">
        <f t="shared" si="2"/>
        <v>#DIV/0!</v>
      </c>
      <c r="L3471" s="15" t="str">
        <f t="shared" si="3"/>
        <v>Invalid</v>
      </c>
      <c r="M3471" s="15" t="str">
        <f t="shared" si="4"/>
        <v/>
      </c>
    </row>
    <row r="3472" ht="12.75" customHeight="1">
      <c r="H3472" s="12">
        <v>1000.0</v>
      </c>
      <c r="K3472" s="14" t="str">
        <f t="shared" si="2"/>
        <v>#DIV/0!</v>
      </c>
      <c r="L3472" s="15" t="str">
        <f t="shared" si="3"/>
        <v>Invalid</v>
      </c>
      <c r="M3472" s="15" t="str">
        <f t="shared" si="4"/>
        <v/>
      </c>
    </row>
    <row r="3473" ht="12.75" customHeight="1">
      <c r="H3473" s="12">
        <v>1000.0</v>
      </c>
      <c r="K3473" s="14" t="str">
        <f t="shared" si="2"/>
        <v>#DIV/0!</v>
      </c>
      <c r="L3473" s="15" t="str">
        <f t="shared" si="3"/>
        <v>Invalid</v>
      </c>
      <c r="M3473" s="15" t="str">
        <f t="shared" si="4"/>
        <v/>
      </c>
    </row>
    <row r="3474" ht="12.75" customHeight="1">
      <c r="H3474" s="12">
        <v>1000.0</v>
      </c>
      <c r="K3474" s="14" t="str">
        <f t="shared" si="2"/>
        <v>#DIV/0!</v>
      </c>
      <c r="L3474" s="15" t="str">
        <f t="shared" si="3"/>
        <v>Invalid</v>
      </c>
      <c r="M3474" s="15" t="str">
        <f t="shared" si="4"/>
        <v/>
      </c>
    </row>
    <row r="3475" ht="12.75" customHeight="1">
      <c r="H3475" s="12">
        <v>1000.0</v>
      </c>
      <c r="K3475" s="14" t="str">
        <f t="shared" si="2"/>
        <v>#DIV/0!</v>
      </c>
      <c r="L3475" s="15" t="str">
        <f t="shared" si="3"/>
        <v>Invalid</v>
      </c>
      <c r="M3475" s="15" t="str">
        <f t="shared" si="4"/>
        <v/>
      </c>
    </row>
    <row r="3476" ht="12.75" customHeight="1">
      <c r="H3476" s="12">
        <v>1000.0</v>
      </c>
      <c r="K3476" s="14" t="str">
        <f t="shared" si="2"/>
        <v>#DIV/0!</v>
      </c>
      <c r="L3476" s="15" t="str">
        <f t="shared" si="3"/>
        <v>Invalid</v>
      </c>
      <c r="M3476" s="15" t="str">
        <f t="shared" si="4"/>
        <v/>
      </c>
    </row>
    <row r="3477" ht="12.75" customHeight="1">
      <c r="H3477" s="12">
        <v>1000.0</v>
      </c>
      <c r="K3477" s="14" t="str">
        <f t="shared" si="2"/>
        <v>#DIV/0!</v>
      </c>
      <c r="L3477" s="15" t="str">
        <f t="shared" si="3"/>
        <v>Invalid</v>
      </c>
      <c r="M3477" s="15" t="str">
        <f t="shared" si="4"/>
        <v/>
      </c>
    </row>
    <row r="3478" ht="12.75" customHeight="1">
      <c r="H3478" s="12">
        <v>1000.0</v>
      </c>
      <c r="K3478" s="14" t="str">
        <f t="shared" si="2"/>
        <v>#DIV/0!</v>
      </c>
      <c r="L3478" s="15" t="str">
        <f t="shared" si="3"/>
        <v>Invalid</v>
      </c>
      <c r="M3478" s="15" t="str">
        <f t="shared" si="4"/>
        <v/>
      </c>
    </row>
    <row r="3479" ht="12.75" customHeight="1">
      <c r="H3479" s="12">
        <v>1000.0</v>
      </c>
      <c r="K3479" s="14" t="str">
        <f t="shared" si="2"/>
        <v>#DIV/0!</v>
      </c>
      <c r="L3479" s="15" t="str">
        <f t="shared" si="3"/>
        <v>Invalid</v>
      </c>
      <c r="M3479" s="15" t="str">
        <f t="shared" si="4"/>
        <v/>
      </c>
    </row>
    <row r="3480" ht="12.75" customHeight="1">
      <c r="H3480" s="12">
        <v>1000.0</v>
      </c>
      <c r="K3480" s="14" t="str">
        <f t="shared" si="2"/>
        <v>#DIV/0!</v>
      </c>
      <c r="L3480" s="15" t="str">
        <f t="shared" si="3"/>
        <v>Invalid</v>
      </c>
      <c r="M3480" s="15" t="str">
        <f t="shared" si="4"/>
        <v/>
      </c>
    </row>
    <row r="3481" ht="12.75" customHeight="1">
      <c r="H3481" s="12">
        <v>1000.0</v>
      </c>
      <c r="K3481" s="14" t="str">
        <f t="shared" si="2"/>
        <v>#DIV/0!</v>
      </c>
      <c r="L3481" s="15" t="str">
        <f t="shared" si="3"/>
        <v>Invalid</v>
      </c>
      <c r="M3481" s="15" t="str">
        <f t="shared" si="4"/>
        <v/>
      </c>
    </row>
    <row r="3482" ht="12.75" customHeight="1">
      <c r="H3482" s="12">
        <v>1000.0</v>
      </c>
      <c r="K3482" s="14" t="str">
        <f t="shared" si="2"/>
        <v>#DIV/0!</v>
      </c>
      <c r="L3482" s="15" t="str">
        <f t="shared" si="3"/>
        <v>Invalid</v>
      </c>
      <c r="M3482" s="15" t="str">
        <f t="shared" si="4"/>
        <v/>
      </c>
    </row>
    <row r="3483" ht="12.75" customHeight="1">
      <c r="H3483" s="12">
        <v>1000.0</v>
      </c>
      <c r="K3483" s="14" t="str">
        <f t="shared" si="2"/>
        <v>#DIV/0!</v>
      </c>
      <c r="L3483" s="15" t="str">
        <f t="shared" si="3"/>
        <v>Invalid</v>
      </c>
      <c r="M3483" s="15" t="str">
        <f t="shared" si="4"/>
        <v/>
      </c>
    </row>
    <row r="3484" ht="12.75" customHeight="1">
      <c r="H3484" s="12">
        <v>1000.0</v>
      </c>
      <c r="K3484" s="14" t="str">
        <f t="shared" si="2"/>
        <v>#DIV/0!</v>
      </c>
      <c r="L3484" s="15" t="str">
        <f t="shared" si="3"/>
        <v>Invalid</v>
      </c>
      <c r="M3484" s="15" t="str">
        <f t="shared" si="4"/>
        <v/>
      </c>
    </row>
    <row r="3485" ht="12.75" customHeight="1">
      <c r="H3485" s="12">
        <v>1000.0</v>
      </c>
      <c r="K3485" s="14" t="str">
        <f t="shared" si="2"/>
        <v>#DIV/0!</v>
      </c>
      <c r="L3485" s="15" t="str">
        <f t="shared" si="3"/>
        <v>Invalid</v>
      </c>
      <c r="M3485" s="15" t="str">
        <f t="shared" si="4"/>
        <v/>
      </c>
    </row>
    <row r="3486" ht="12.75" customHeight="1">
      <c r="H3486" s="12">
        <v>1000.0</v>
      </c>
      <c r="K3486" s="14" t="str">
        <f t="shared" si="2"/>
        <v>#DIV/0!</v>
      </c>
      <c r="L3486" s="15" t="str">
        <f t="shared" si="3"/>
        <v>Invalid</v>
      </c>
      <c r="M3486" s="15" t="str">
        <f t="shared" si="4"/>
        <v/>
      </c>
    </row>
    <row r="3487" ht="12.75" customHeight="1">
      <c r="H3487" s="12">
        <v>1000.0</v>
      </c>
      <c r="K3487" s="14" t="str">
        <f t="shared" si="2"/>
        <v>#DIV/0!</v>
      </c>
      <c r="L3487" s="15" t="str">
        <f t="shared" si="3"/>
        <v>Invalid</v>
      </c>
      <c r="M3487" s="15" t="str">
        <f t="shared" si="4"/>
        <v/>
      </c>
    </row>
    <row r="3488" ht="12.75" customHeight="1">
      <c r="H3488" s="12">
        <v>1000.0</v>
      </c>
      <c r="K3488" s="14" t="str">
        <f t="shared" si="2"/>
        <v>#DIV/0!</v>
      </c>
      <c r="L3488" s="15" t="str">
        <f t="shared" si="3"/>
        <v>Invalid</v>
      </c>
      <c r="M3488" s="15" t="str">
        <f t="shared" si="4"/>
        <v/>
      </c>
    </row>
    <row r="3489" ht="12.75" customHeight="1">
      <c r="H3489" s="12">
        <v>1000.0</v>
      </c>
      <c r="K3489" s="14" t="str">
        <f t="shared" si="2"/>
        <v>#DIV/0!</v>
      </c>
      <c r="L3489" s="15" t="str">
        <f t="shared" si="3"/>
        <v>Invalid</v>
      </c>
      <c r="M3489" s="15" t="str">
        <f t="shared" si="4"/>
        <v/>
      </c>
    </row>
    <row r="3490" ht="12.75" customHeight="1">
      <c r="H3490" s="12">
        <v>1000.0</v>
      </c>
      <c r="K3490" s="14" t="str">
        <f t="shared" si="2"/>
        <v>#DIV/0!</v>
      </c>
      <c r="L3490" s="15" t="str">
        <f t="shared" si="3"/>
        <v>Invalid</v>
      </c>
      <c r="M3490" s="15" t="str">
        <f t="shared" si="4"/>
        <v/>
      </c>
    </row>
    <row r="3491" ht="12.75" customHeight="1">
      <c r="H3491" s="12">
        <v>1000.0</v>
      </c>
      <c r="K3491" s="14" t="str">
        <f t="shared" si="2"/>
        <v>#DIV/0!</v>
      </c>
      <c r="L3491" s="15" t="str">
        <f t="shared" si="3"/>
        <v>Invalid</v>
      </c>
      <c r="M3491" s="15" t="str">
        <f t="shared" si="4"/>
        <v/>
      </c>
    </row>
    <row r="3492" ht="12.75" customHeight="1">
      <c r="H3492" s="12">
        <v>1000.0</v>
      </c>
      <c r="K3492" s="14" t="str">
        <f t="shared" si="2"/>
        <v>#DIV/0!</v>
      </c>
      <c r="L3492" s="15" t="str">
        <f t="shared" si="3"/>
        <v>Invalid</v>
      </c>
      <c r="M3492" s="15" t="str">
        <f t="shared" si="4"/>
        <v/>
      </c>
    </row>
    <row r="3493" ht="12.75" customHeight="1">
      <c r="H3493" s="12">
        <v>1000.0</v>
      </c>
      <c r="K3493" s="14" t="str">
        <f t="shared" si="2"/>
        <v>#DIV/0!</v>
      </c>
      <c r="L3493" s="15" t="str">
        <f t="shared" si="3"/>
        <v>Invalid</v>
      </c>
      <c r="M3493" s="15" t="str">
        <f t="shared" si="4"/>
        <v/>
      </c>
    </row>
    <row r="3494" ht="12.75" customHeight="1">
      <c r="H3494" s="12">
        <v>1000.0</v>
      </c>
      <c r="K3494" s="14" t="str">
        <f t="shared" si="2"/>
        <v>#DIV/0!</v>
      </c>
      <c r="L3494" s="15" t="str">
        <f t="shared" si="3"/>
        <v>Invalid</v>
      </c>
      <c r="M3494" s="15" t="str">
        <f t="shared" si="4"/>
        <v/>
      </c>
    </row>
    <row r="3495" ht="12.75" customHeight="1">
      <c r="H3495" s="12">
        <v>1000.0</v>
      </c>
      <c r="K3495" s="14" t="str">
        <f t="shared" si="2"/>
        <v>#DIV/0!</v>
      </c>
      <c r="L3495" s="15" t="str">
        <f t="shared" si="3"/>
        <v>Invalid</v>
      </c>
      <c r="M3495" s="15" t="str">
        <f t="shared" si="4"/>
        <v/>
      </c>
    </row>
    <row r="3496" ht="12.75" customHeight="1">
      <c r="H3496" s="12">
        <v>1000.0</v>
      </c>
      <c r="K3496" s="14" t="str">
        <f t="shared" si="2"/>
        <v>#DIV/0!</v>
      </c>
      <c r="L3496" s="15" t="str">
        <f t="shared" si="3"/>
        <v>Invalid</v>
      </c>
      <c r="M3496" s="15" t="str">
        <f t="shared" si="4"/>
        <v/>
      </c>
    </row>
    <row r="3497" ht="12.75" customHeight="1">
      <c r="H3497" s="12">
        <v>1000.0</v>
      </c>
      <c r="K3497" s="14" t="str">
        <f t="shared" si="2"/>
        <v>#DIV/0!</v>
      </c>
      <c r="L3497" s="15" t="str">
        <f t="shared" si="3"/>
        <v>Invalid</v>
      </c>
      <c r="M3497" s="15" t="str">
        <f t="shared" si="4"/>
        <v/>
      </c>
    </row>
    <row r="3498" ht="12.75" customHeight="1">
      <c r="H3498" s="12">
        <v>1000.0</v>
      </c>
      <c r="K3498" s="14" t="str">
        <f t="shared" si="2"/>
        <v>#DIV/0!</v>
      </c>
      <c r="L3498" s="15" t="str">
        <f t="shared" si="3"/>
        <v>Invalid</v>
      </c>
      <c r="M3498" s="15" t="str">
        <f t="shared" si="4"/>
        <v/>
      </c>
    </row>
    <row r="3499" ht="12.75" customHeight="1">
      <c r="H3499" s="12">
        <v>1000.0</v>
      </c>
      <c r="K3499" s="14" t="str">
        <f t="shared" si="2"/>
        <v>#DIV/0!</v>
      </c>
      <c r="L3499" s="15" t="str">
        <f t="shared" si="3"/>
        <v>Invalid</v>
      </c>
      <c r="M3499" s="15" t="str">
        <f t="shared" si="4"/>
        <v/>
      </c>
    </row>
    <row r="3500" ht="12.75" customHeight="1">
      <c r="H3500" s="12">
        <v>1000.0</v>
      </c>
      <c r="K3500" s="14" t="str">
        <f t="shared" si="2"/>
        <v>#DIV/0!</v>
      </c>
      <c r="L3500" s="15" t="str">
        <f t="shared" si="3"/>
        <v>Invalid</v>
      </c>
      <c r="M3500" s="15" t="str">
        <f t="shared" si="4"/>
        <v/>
      </c>
    </row>
    <row r="3501" ht="12.75" customHeight="1">
      <c r="H3501" s="12">
        <v>1000.0</v>
      </c>
      <c r="K3501" s="14" t="str">
        <f t="shared" si="2"/>
        <v>#DIV/0!</v>
      </c>
      <c r="L3501" s="15" t="str">
        <f t="shared" si="3"/>
        <v>Invalid</v>
      </c>
      <c r="M3501" s="15" t="str">
        <f t="shared" si="4"/>
        <v/>
      </c>
    </row>
    <row r="3502" ht="12.75" customHeight="1">
      <c r="H3502" s="12">
        <v>1000.0</v>
      </c>
      <c r="K3502" s="14" t="str">
        <f t="shared" si="2"/>
        <v>#DIV/0!</v>
      </c>
      <c r="L3502" s="15" t="str">
        <f t="shared" si="3"/>
        <v>Invalid</v>
      </c>
      <c r="M3502" s="15" t="str">
        <f t="shared" si="4"/>
        <v/>
      </c>
    </row>
    <row r="3503" ht="12.75" customHeight="1">
      <c r="H3503" s="12">
        <v>1000.0</v>
      </c>
      <c r="K3503" s="14" t="str">
        <f t="shared" si="2"/>
        <v>#DIV/0!</v>
      </c>
      <c r="L3503" s="15" t="str">
        <f t="shared" si="3"/>
        <v>Invalid</v>
      </c>
      <c r="M3503" s="15" t="str">
        <f t="shared" si="4"/>
        <v/>
      </c>
    </row>
    <row r="3504" ht="12.75" customHeight="1">
      <c r="H3504" s="12">
        <v>1000.0</v>
      </c>
      <c r="K3504" s="14" t="str">
        <f t="shared" si="2"/>
        <v>#DIV/0!</v>
      </c>
      <c r="L3504" s="15" t="str">
        <f t="shared" si="3"/>
        <v>Invalid</v>
      </c>
      <c r="M3504" s="15" t="str">
        <f t="shared" si="4"/>
        <v/>
      </c>
    </row>
    <row r="3505" ht="12.75" customHeight="1">
      <c r="H3505" s="12">
        <v>1000.0</v>
      </c>
      <c r="K3505" s="14" t="str">
        <f t="shared" si="2"/>
        <v>#DIV/0!</v>
      </c>
      <c r="L3505" s="15" t="str">
        <f t="shared" si="3"/>
        <v>Invalid</v>
      </c>
      <c r="M3505" s="15" t="str">
        <f t="shared" si="4"/>
        <v/>
      </c>
    </row>
    <row r="3506" ht="12.75" customHeight="1">
      <c r="H3506" s="12">
        <v>1000.0</v>
      </c>
      <c r="K3506" s="14" t="str">
        <f t="shared" si="2"/>
        <v>#DIV/0!</v>
      </c>
      <c r="L3506" s="15" t="str">
        <f t="shared" si="3"/>
        <v>Invalid</v>
      </c>
      <c r="M3506" s="15" t="str">
        <f t="shared" si="4"/>
        <v/>
      </c>
    </row>
    <row r="3507" ht="12.75" customHeight="1">
      <c r="H3507" s="12">
        <v>1000.0</v>
      </c>
      <c r="K3507" s="14" t="str">
        <f t="shared" si="2"/>
        <v>#DIV/0!</v>
      </c>
      <c r="L3507" s="15" t="str">
        <f t="shared" si="3"/>
        <v>Invalid</v>
      </c>
      <c r="M3507" s="15" t="str">
        <f t="shared" si="4"/>
        <v/>
      </c>
    </row>
    <row r="3508" ht="12.75" customHeight="1">
      <c r="H3508" s="12">
        <v>1000.0</v>
      </c>
      <c r="K3508" s="14" t="str">
        <f t="shared" si="2"/>
        <v>#DIV/0!</v>
      </c>
      <c r="L3508" s="15" t="str">
        <f t="shared" si="3"/>
        <v>Invalid</v>
      </c>
      <c r="M3508" s="15" t="str">
        <f t="shared" si="4"/>
        <v/>
      </c>
    </row>
    <row r="3509" ht="12.75" customHeight="1">
      <c r="H3509" s="12">
        <v>1000.0</v>
      </c>
      <c r="K3509" s="14" t="str">
        <f t="shared" si="2"/>
        <v>#DIV/0!</v>
      </c>
      <c r="L3509" s="15" t="str">
        <f t="shared" si="3"/>
        <v>Invalid</v>
      </c>
      <c r="M3509" s="15" t="str">
        <f t="shared" si="4"/>
        <v/>
      </c>
    </row>
    <row r="3510" ht="12.75" customHeight="1">
      <c r="H3510" s="12">
        <v>1000.0</v>
      </c>
      <c r="K3510" s="14" t="str">
        <f t="shared" si="2"/>
        <v>#DIV/0!</v>
      </c>
      <c r="L3510" s="15" t="str">
        <f t="shared" si="3"/>
        <v>Invalid</v>
      </c>
      <c r="M3510" s="15" t="str">
        <f t="shared" si="4"/>
        <v/>
      </c>
    </row>
    <row r="3511" ht="12.75" customHeight="1">
      <c r="H3511" s="12">
        <v>1000.0</v>
      </c>
      <c r="K3511" s="14" t="str">
        <f t="shared" si="2"/>
        <v>#DIV/0!</v>
      </c>
      <c r="L3511" s="15" t="str">
        <f t="shared" si="3"/>
        <v>Invalid</v>
      </c>
      <c r="M3511" s="15" t="str">
        <f t="shared" si="4"/>
        <v/>
      </c>
    </row>
    <row r="3512" ht="12.75" customHeight="1">
      <c r="H3512" s="12">
        <v>1000.0</v>
      </c>
      <c r="K3512" s="14" t="str">
        <f t="shared" si="2"/>
        <v>#DIV/0!</v>
      </c>
      <c r="L3512" s="15" t="str">
        <f t="shared" si="3"/>
        <v>Invalid</v>
      </c>
      <c r="M3512" s="15" t="str">
        <f t="shared" si="4"/>
        <v/>
      </c>
    </row>
    <row r="3513" ht="12.75" customHeight="1">
      <c r="H3513" s="12">
        <v>1000.0</v>
      </c>
      <c r="K3513" s="14" t="str">
        <f t="shared" si="2"/>
        <v>#DIV/0!</v>
      </c>
      <c r="L3513" s="15" t="str">
        <f t="shared" si="3"/>
        <v>Invalid</v>
      </c>
      <c r="M3513" s="15" t="str">
        <f t="shared" si="4"/>
        <v/>
      </c>
    </row>
    <row r="3514" ht="12.75" customHeight="1">
      <c r="H3514" s="12">
        <v>1000.0</v>
      </c>
      <c r="K3514" s="14" t="str">
        <f t="shared" si="2"/>
        <v>#DIV/0!</v>
      </c>
      <c r="L3514" s="15" t="str">
        <f t="shared" si="3"/>
        <v>Invalid</v>
      </c>
      <c r="M3514" s="15" t="str">
        <f t="shared" si="4"/>
        <v/>
      </c>
    </row>
    <row r="3515" ht="12.75" customHeight="1">
      <c r="H3515" s="12">
        <v>1000.0</v>
      </c>
      <c r="K3515" s="14" t="str">
        <f t="shared" si="2"/>
        <v>#DIV/0!</v>
      </c>
      <c r="L3515" s="15" t="str">
        <f t="shared" si="3"/>
        <v>Invalid</v>
      </c>
      <c r="M3515" s="15" t="str">
        <f t="shared" si="4"/>
        <v/>
      </c>
    </row>
    <row r="3516" ht="12.75" customHeight="1">
      <c r="H3516" s="12">
        <v>1000.0</v>
      </c>
      <c r="K3516" s="14" t="str">
        <f t="shared" si="2"/>
        <v>#DIV/0!</v>
      </c>
      <c r="L3516" s="15" t="str">
        <f t="shared" si="3"/>
        <v>Invalid</v>
      </c>
      <c r="M3516" s="15" t="str">
        <f t="shared" si="4"/>
        <v/>
      </c>
    </row>
    <row r="3517" ht="12.75" customHeight="1">
      <c r="H3517" s="12">
        <v>1000.0</v>
      </c>
      <c r="K3517" s="14" t="str">
        <f t="shared" si="2"/>
        <v>#DIV/0!</v>
      </c>
      <c r="L3517" s="15" t="str">
        <f t="shared" si="3"/>
        <v>Invalid</v>
      </c>
      <c r="M3517" s="15" t="str">
        <f t="shared" si="4"/>
        <v/>
      </c>
    </row>
    <row r="3518" ht="12.75" customHeight="1">
      <c r="H3518" s="12">
        <v>1000.0</v>
      </c>
      <c r="K3518" s="14" t="str">
        <f t="shared" si="2"/>
        <v>#DIV/0!</v>
      </c>
      <c r="L3518" s="15" t="str">
        <f t="shared" si="3"/>
        <v>Invalid</v>
      </c>
      <c r="M3518" s="15" t="str">
        <f t="shared" si="4"/>
        <v/>
      </c>
    </row>
    <row r="3519" ht="12.75" customHeight="1">
      <c r="H3519" s="12">
        <v>1000.0</v>
      </c>
      <c r="K3519" s="14" t="str">
        <f t="shared" si="2"/>
        <v>#DIV/0!</v>
      </c>
      <c r="L3519" s="15" t="str">
        <f t="shared" si="3"/>
        <v>Invalid</v>
      </c>
      <c r="M3519" s="15" t="str">
        <f t="shared" si="4"/>
        <v/>
      </c>
    </row>
    <row r="3520" ht="12.75" customHeight="1">
      <c r="H3520" s="12">
        <v>1000.0</v>
      </c>
      <c r="K3520" s="14" t="str">
        <f t="shared" si="2"/>
        <v>#DIV/0!</v>
      </c>
      <c r="L3520" s="15" t="str">
        <f t="shared" si="3"/>
        <v>Invalid</v>
      </c>
      <c r="M3520" s="15" t="str">
        <f t="shared" si="4"/>
        <v/>
      </c>
    </row>
    <row r="3521" ht="12.75" customHeight="1">
      <c r="H3521" s="12">
        <v>1000.0</v>
      </c>
      <c r="K3521" s="14" t="str">
        <f t="shared" si="2"/>
        <v>#DIV/0!</v>
      </c>
      <c r="L3521" s="15" t="str">
        <f t="shared" si="3"/>
        <v>Invalid</v>
      </c>
      <c r="M3521" s="15" t="str">
        <f t="shared" si="4"/>
        <v/>
      </c>
    </row>
    <row r="3522" ht="12.75" customHeight="1">
      <c r="H3522" s="12">
        <v>1000.0</v>
      </c>
      <c r="K3522" s="14" t="str">
        <f t="shared" si="2"/>
        <v>#DIV/0!</v>
      </c>
      <c r="L3522" s="15" t="str">
        <f t="shared" si="3"/>
        <v>Invalid</v>
      </c>
      <c r="M3522" s="15" t="str">
        <f t="shared" si="4"/>
        <v/>
      </c>
    </row>
    <row r="3523" ht="12.75" customHeight="1">
      <c r="H3523" s="12">
        <v>1000.0</v>
      </c>
      <c r="K3523" s="14" t="str">
        <f t="shared" si="2"/>
        <v>#DIV/0!</v>
      </c>
      <c r="L3523" s="15" t="str">
        <f t="shared" si="3"/>
        <v>Invalid</v>
      </c>
      <c r="M3523" s="15" t="str">
        <f t="shared" si="4"/>
        <v/>
      </c>
    </row>
    <row r="3524" ht="12.75" customHeight="1">
      <c r="H3524" s="12">
        <v>1000.0</v>
      </c>
      <c r="K3524" s="14" t="str">
        <f t="shared" si="2"/>
        <v>#DIV/0!</v>
      </c>
      <c r="L3524" s="15" t="str">
        <f t="shared" si="3"/>
        <v>Invalid</v>
      </c>
      <c r="M3524" s="15" t="str">
        <f t="shared" si="4"/>
        <v/>
      </c>
    </row>
    <row r="3525" ht="12.75" customHeight="1">
      <c r="H3525" s="12">
        <v>1000.0</v>
      </c>
      <c r="K3525" s="14" t="str">
        <f t="shared" si="2"/>
        <v>#DIV/0!</v>
      </c>
      <c r="L3525" s="15" t="str">
        <f t="shared" si="3"/>
        <v>Invalid</v>
      </c>
      <c r="M3525" s="15" t="str">
        <f t="shared" si="4"/>
        <v/>
      </c>
    </row>
    <row r="3526" ht="12.75" customHeight="1">
      <c r="H3526" s="12">
        <v>1000.0</v>
      </c>
      <c r="K3526" s="14" t="str">
        <f t="shared" si="2"/>
        <v>#DIV/0!</v>
      </c>
      <c r="L3526" s="15" t="str">
        <f t="shared" si="3"/>
        <v>Invalid</v>
      </c>
      <c r="M3526" s="15" t="str">
        <f t="shared" si="4"/>
        <v/>
      </c>
    </row>
    <row r="3527" ht="12.75" customHeight="1">
      <c r="H3527" s="12">
        <v>1000.0</v>
      </c>
      <c r="K3527" s="14" t="str">
        <f t="shared" si="2"/>
        <v>#DIV/0!</v>
      </c>
      <c r="L3527" s="15" t="str">
        <f t="shared" si="3"/>
        <v>Invalid</v>
      </c>
      <c r="M3527" s="15" t="str">
        <f t="shared" si="4"/>
        <v/>
      </c>
    </row>
    <row r="3528" ht="12.75" customHeight="1">
      <c r="H3528" s="12">
        <v>1000.0</v>
      </c>
      <c r="K3528" s="14" t="str">
        <f t="shared" si="2"/>
        <v>#DIV/0!</v>
      </c>
      <c r="L3528" s="15" t="str">
        <f t="shared" si="3"/>
        <v>Invalid</v>
      </c>
      <c r="M3528" s="15" t="str">
        <f t="shared" si="4"/>
        <v/>
      </c>
    </row>
    <row r="3529" ht="12.75" customHeight="1">
      <c r="H3529" s="12">
        <v>1000.0</v>
      </c>
      <c r="K3529" s="14" t="str">
        <f t="shared" si="2"/>
        <v>#DIV/0!</v>
      </c>
      <c r="L3529" s="15" t="str">
        <f t="shared" si="3"/>
        <v>Invalid</v>
      </c>
      <c r="M3529" s="15" t="str">
        <f t="shared" si="4"/>
        <v/>
      </c>
    </row>
    <row r="3530" ht="12.75" customHeight="1">
      <c r="H3530" s="12">
        <v>1000.0</v>
      </c>
      <c r="K3530" s="14" t="str">
        <f t="shared" si="2"/>
        <v>#DIV/0!</v>
      </c>
      <c r="L3530" s="15" t="str">
        <f t="shared" si="3"/>
        <v>Invalid</v>
      </c>
      <c r="M3530" s="15" t="str">
        <f t="shared" si="4"/>
        <v/>
      </c>
    </row>
    <row r="3531" ht="12.75" customHeight="1">
      <c r="H3531" s="12">
        <v>1000.0</v>
      </c>
      <c r="K3531" s="14" t="str">
        <f t="shared" si="2"/>
        <v>#DIV/0!</v>
      </c>
      <c r="L3531" s="15" t="str">
        <f t="shared" si="3"/>
        <v>Invalid</v>
      </c>
      <c r="M3531" s="15" t="str">
        <f t="shared" si="4"/>
        <v/>
      </c>
    </row>
    <row r="3532" ht="12.75" customHeight="1">
      <c r="H3532" s="12">
        <v>1000.0</v>
      </c>
      <c r="K3532" s="14" t="str">
        <f t="shared" si="2"/>
        <v>#DIV/0!</v>
      </c>
      <c r="L3532" s="15" t="str">
        <f t="shared" si="3"/>
        <v>Invalid</v>
      </c>
      <c r="M3532" s="15" t="str">
        <f t="shared" si="4"/>
        <v/>
      </c>
    </row>
    <row r="3533" ht="12.75" customHeight="1">
      <c r="H3533" s="12">
        <v>1000.0</v>
      </c>
      <c r="K3533" s="14" t="str">
        <f t="shared" si="2"/>
        <v>#DIV/0!</v>
      </c>
      <c r="L3533" s="15" t="str">
        <f t="shared" si="3"/>
        <v>Invalid</v>
      </c>
      <c r="M3533" s="15" t="str">
        <f t="shared" si="4"/>
        <v/>
      </c>
    </row>
    <row r="3534" ht="12.75" customHeight="1">
      <c r="H3534" s="12">
        <v>1000.0</v>
      </c>
      <c r="K3534" s="14" t="str">
        <f t="shared" si="2"/>
        <v>#DIV/0!</v>
      </c>
      <c r="L3534" s="15" t="str">
        <f t="shared" si="3"/>
        <v>Invalid</v>
      </c>
      <c r="M3534" s="15" t="str">
        <f t="shared" si="4"/>
        <v/>
      </c>
    </row>
    <row r="3535" ht="12.75" customHeight="1">
      <c r="H3535" s="12">
        <v>1000.0</v>
      </c>
      <c r="K3535" s="14" t="str">
        <f t="shared" si="2"/>
        <v>#DIV/0!</v>
      </c>
      <c r="L3535" s="15" t="str">
        <f t="shared" si="3"/>
        <v>Invalid</v>
      </c>
      <c r="M3535" s="15" t="str">
        <f t="shared" si="4"/>
        <v/>
      </c>
    </row>
    <row r="3536" ht="12.75" customHeight="1">
      <c r="H3536" s="12">
        <v>1000.0</v>
      </c>
      <c r="K3536" s="14" t="str">
        <f t="shared" si="2"/>
        <v>#DIV/0!</v>
      </c>
      <c r="L3536" s="15" t="str">
        <f t="shared" si="3"/>
        <v>Invalid</v>
      </c>
      <c r="M3536" s="15" t="str">
        <f t="shared" si="4"/>
        <v/>
      </c>
    </row>
    <row r="3537" ht="12.75" customHeight="1">
      <c r="H3537" s="12">
        <v>1000.0</v>
      </c>
      <c r="K3537" s="14" t="str">
        <f t="shared" si="2"/>
        <v>#DIV/0!</v>
      </c>
      <c r="L3537" s="15" t="str">
        <f t="shared" si="3"/>
        <v>Invalid</v>
      </c>
      <c r="M3537" s="15" t="str">
        <f t="shared" si="4"/>
        <v/>
      </c>
    </row>
    <row r="3538" ht="12.75" customHeight="1">
      <c r="H3538" s="12">
        <v>1000.0</v>
      </c>
      <c r="K3538" s="14" t="str">
        <f t="shared" si="2"/>
        <v>#DIV/0!</v>
      </c>
      <c r="L3538" s="15" t="str">
        <f t="shared" si="3"/>
        <v>Invalid</v>
      </c>
      <c r="M3538" s="15" t="str">
        <f t="shared" si="4"/>
        <v/>
      </c>
    </row>
    <row r="3539" ht="12.75" customHeight="1">
      <c r="H3539" s="12">
        <v>1000.0</v>
      </c>
      <c r="K3539" s="14" t="str">
        <f t="shared" si="2"/>
        <v>#DIV/0!</v>
      </c>
      <c r="L3539" s="15" t="str">
        <f t="shared" si="3"/>
        <v>Invalid</v>
      </c>
      <c r="M3539" s="15" t="str">
        <f t="shared" si="4"/>
        <v/>
      </c>
    </row>
    <row r="3540" ht="12.75" customHeight="1">
      <c r="H3540" s="12">
        <v>1000.0</v>
      </c>
      <c r="K3540" s="14" t="str">
        <f t="shared" si="2"/>
        <v>#DIV/0!</v>
      </c>
      <c r="L3540" s="15" t="str">
        <f t="shared" si="3"/>
        <v>Invalid</v>
      </c>
      <c r="M3540" s="15" t="str">
        <f t="shared" si="4"/>
        <v/>
      </c>
    </row>
    <row r="3541" ht="12.75" customHeight="1">
      <c r="H3541" s="12">
        <v>1000.0</v>
      </c>
      <c r="K3541" s="14" t="str">
        <f t="shared" si="2"/>
        <v>#DIV/0!</v>
      </c>
      <c r="L3541" s="15" t="str">
        <f t="shared" si="3"/>
        <v>Invalid</v>
      </c>
      <c r="M3541" s="15" t="str">
        <f t="shared" si="4"/>
        <v/>
      </c>
    </row>
    <row r="3542" ht="12.75" customHeight="1">
      <c r="H3542" s="12">
        <v>1000.0</v>
      </c>
      <c r="K3542" s="14" t="str">
        <f t="shared" si="2"/>
        <v>#DIV/0!</v>
      </c>
      <c r="L3542" s="15" t="str">
        <f t="shared" si="3"/>
        <v>Invalid</v>
      </c>
      <c r="M3542" s="15" t="str">
        <f t="shared" si="4"/>
        <v/>
      </c>
    </row>
    <row r="3543" ht="12.75" customHeight="1">
      <c r="H3543" s="12">
        <v>1000.0</v>
      </c>
      <c r="K3543" s="14" t="str">
        <f t="shared" si="2"/>
        <v>#DIV/0!</v>
      </c>
      <c r="L3543" s="15" t="str">
        <f t="shared" si="3"/>
        <v>Invalid</v>
      </c>
      <c r="M3543" s="15" t="str">
        <f t="shared" si="4"/>
        <v/>
      </c>
    </row>
    <row r="3544" ht="12.75" customHeight="1">
      <c r="H3544" s="12">
        <v>1000.0</v>
      </c>
      <c r="K3544" s="14" t="str">
        <f t="shared" si="2"/>
        <v>#DIV/0!</v>
      </c>
      <c r="L3544" s="15" t="str">
        <f t="shared" si="3"/>
        <v>Invalid</v>
      </c>
      <c r="M3544" s="15" t="str">
        <f t="shared" si="4"/>
        <v/>
      </c>
    </row>
    <row r="3545" ht="12.75" customHeight="1">
      <c r="H3545" s="12">
        <v>1000.0</v>
      </c>
      <c r="K3545" s="14" t="str">
        <f t="shared" si="2"/>
        <v>#DIV/0!</v>
      </c>
      <c r="L3545" s="15" t="str">
        <f t="shared" si="3"/>
        <v>Invalid</v>
      </c>
      <c r="M3545" s="15" t="str">
        <f t="shared" si="4"/>
        <v/>
      </c>
    </row>
    <row r="3546" ht="12.75" customHeight="1">
      <c r="H3546" s="12">
        <v>1000.0</v>
      </c>
      <c r="K3546" s="14" t="str">
        <f t="shared" si="2"/>
        <v>#DIV/0!</v>
      </c>
      <c r="L3546" s="15" t="str">
        <f t="shared" si="3"/>
        <v>Invalid</v>
      </c>
      <c r="M3546" s="15" t="str">
        <f t="shared" si="4"/>
        <v/>
      </c>
    </row>
    <row r="3547" ht="12.75" customHeight="1">
      <c r="H3547" s="12">
        <v>1000.0</v>
      </c>
      <c r="K3547" s="14" t="str">
        <f t="shared" si="2"/>
        <v>#DIV/0!</v>
      </c>
      <c r="L3547" s="15" t="str">
        <f t="shared" si="3"/>
        <v>Invalid</v>
      </c>
      <c r="M3547" s="15" t="str">
        <f t="shared" si="4"/>
        <v/>
      </c>
    </row>
    <row r="3548" ht="12.75" customHeight="1">
      <c r="H3548" s="12">
        <v>1000.0</v>
      </c>
      <c r="K3548" s="14" t="str">
        <f t="shared" si="2"/>
        <v>#DIV/0!</v>
      </c>
      <c r="L3548" s="15" t="str">
        <f t="shared" si="3"/>
        <v>Invalid</v>
      </c>
      <c r="M3548" s="15" t="str">
        <f t="shared" si="4"/>
        <v/>
      </c>
    </row>
    <row r="3549" ht="12.75" customHeight="1">
      <c r="H3549" s="12">
        <v>1000.0</v>
      </c>
      <c r="K3549" s="14" t="str">
        <f t="shared" si="2"/>
        <v>#DIV/0!</v>
      </c>
      <c r="L3549" s="15" t="str">
        <f t="shared" si="3"/>
        <v>Invalid</v>
      </c>
      <c r="M3549" s="15" t="str">
        <f t="shared" si="4"/>
        <v/>
      </c>
    </row>
    <row r="3550" ht="12.75" customHeight="1">
      <c r="H3550" s="12">
        <v>1000.0</v>
      </c>
      <c r="K3550" s="14" t="str">
        <f t="shared" si="2"/>
        <v>#DIV/0!</v>
      </c>
      <c r="L3550" s="15" t="str">
        <f t="shared" si="3"/>
        <v>Invalid</v>
      </c>
      <c r="M3550" s="15" t="str">
        <f t="shared" si="4"/>
        <v/>
      </c>
    </row>
    <row r="3551" ht="12.75" customHeight="1">
      <c r="H3551" s="12">
        <v>1000.0</v>
      </c>
      <c r="K3551" s="14" t="str">
        <f t="shared" si="2"/>
        <v>#DIV/0!</v>
      </c>
      <c r="L3551" s="15" t="str">
        <f t="shared" si="3"/>
        <v>Invalid</v>
      </c>
      <c r="M3551" s="15" t="str">
        <f t="shared" si="4"/>
        <v/>
      </c>
    </row>
    <row r="3552" ht="12.75" customHeight="1">
      <c r="H3552" s="12">
        <v>1000.0</v>
      </c>
      <c r="K3552" s="14" t="str">
        <f t="shared" si="2"/>
        <v>#DIV/0!</v>
      </c>
      <c r="L3552" s="15" t="str">
        <f t="shared" si="3"/>
        <v>Invalid</v>
      </c>
      <c r="M3552" s="15" t="str">
        <f t="shared" si="4"/>
        <v/>
      </c>
    </row>
    <row r="3553" ht="12.75" customHeight="1">
      <c r="H3553" s="12">
        <v>1000.0</v>
      </c>
      <c r="K3553" s="14" t="str">
        <f t="shared" si="2"/>
        <v>#DIV/0!</v>
      </c>
      <c r="L3553" s="15" t="str">
        <f t="shared" si="3"/>
        <v>Invalid</v>
      </c>
      <c r="M3553" s="15" t="str">
        <f t="shared" si="4"/>
        <v/>
      </c>
    </row>
    <row r="3554" ht="12.75" customHeight="1">
      <c r="H3554" s="12">
        <v>1000.0</v>
      </c>
      <c r="K3554" s="14" t="str">
        <f t="shared" si="2"/>
        <v>#DIV/0!</v>
      </c>
      <c r="L3554" s="15" t="str">
        <f t="shared" si="3"/>
        <v>Invalid</v>
      </c>
      <c r="M3554" s="15" t="str">
        <f t="shared" si="4"/>
        <v/>
      </c>
    </row>
    <row r="3555" ht="12.75" customHeight="1">
      <c r="H3555" s="12">
        <v>1000.0</v>
      </c>
      <c r="K3555" s="14" t="str">
        <f t="shared" si="2"/>
        <v>#DIV/0!</v>
      </c>
      <c r="L3555" s="15" t="str">
        <f t="shared" si="3"/>
        <v>Invalid</v>
      </c>
      <c r="M3555" s="15" t="str">
        <f t="shared" si="4"/>
        <v/>
      </c>
    </row>
    <row r="3556" ht="12.75" customHeight="1">
      <c r="H3556" s="12">
        <v>1000.0</v>
      </c>
      <c r="K3556" s="14" t="str">
        <f t="shared" si="2"/>
        <v>#DIV/0!</v>
      </c>
      <c r="L3556" s="15" t="str">
        <f t="shared" si="3"/>
        <v>Invalid</v>
      </c>
      <c r="M3556" s="15" t="str">
        <f t="shared" si="4"/>
        <v/>
      </c>
    </row>
    <row r="3557" ht="12.75" customHeight="1">
      <c r="H3557" s="12">
        <v>1000.0</v>
      </c>
      <c r="K3557" s="14" t="str">
        <f t="shared" si="2"/>
        <v>#DIV/0!</v>
      </c>
      <c r="L3557" s="15" t="str">
        <f t="shared" si="3"/>
        <v>Invalid</v>
      </c>
      <c r="M3557" s="15" t="str">
        <f t="shared" si="4"/>
        <v/>
      </c>
    </row>
    <row r="3558" ht="12.75" customHeight="1">
      <c r="H3558" s="12">
        <v>1000.0</v>
      </c>
      <c r="K3558" s="14" t="str">
        <f t="shared" si="2"/>
        <v>#DIV/0!</v>
      </c>
      <c r="L3558" s="15" t="str">
        <f t="shared" si="3"/>
        <v>Invalid</v>
      </c>
      <c r="M3558" s="15" t="str">
        <f t="shared" si="4"/>
        <v/>
      </c>
    </row>
    <row r="3559" ht="12.75" customHeight="1">
      <c r="H3559" s="12">
        <v>1000.0</v>
      </c>
      <c r="K3559" s="14" t="str">
        <f t="shared" si="2"/>
        <v>#DIV/0!</v>
      </c>
      <c r="L3559" s="15" t="str">
        <f t="shared" si="3"/>
        <v>Invalid</v>
      </c>
      <c r="M3559" s="15" t="str">
        <f t="shared" si="4"/>
        <v/>
      </c>
    </row>
    <row r="3560" ht="12.75" customHeight="1">
      <c r="H3560" s="12">
        <v>1000.0</v>
      </c>
      <c r="K3560" s="14" t="str">
        <f t="shared" si="2"/>
        <v>#DIV/0!</v>
      </c>
      <c r="L3560" s="15" t="str">
        <f t="shared" si="3"/>
        <v>Invalid</v>
      </c>
      <c r="M3560" s="15" t="str">
        <f t="shared" si="4"/>
        <v/>
      </c>
    </row>
    <row r="3561" ht="12.75" customHeight="1">
      <c r="H3561" s="12">
        <v>1000.0</v>
      </c>
      <c r="K3561" s="14" t="str">
        <f t="shared" si="2"/>
        <v>#DIV/0!</v>
      </c>
      <c r="L3561" s="15" t="str">
        <f t="shared" si="3"/>
        <v>Invalid</v>
      </c>
      <c r="M3561" s="15" t="str">
        <f t="shared" si="4"/>
        <v/>
      </c>
    </row>
    <row r="3562" ht="12.75" customHeight="1">
      <c r="H3562" s="12">
        <v>1000.0</v>
      </c>
      <c r="K3562" s="14" t="str">
        <f t="shared" si="2"/>
        <v>#DIV/0!</v>
      </c>
      <c r="L3562" s="15" t="str">
        <f t="shared" si="3"/>
        <v>Invalid</v>
      </c>
      <c r="M3562" s="15" t="str">
        <f t="shared" si="4"/>
        <v/>
      </c>
    </row>
    <row r="3563" ht="12.75" customHeight="1">
      <c r="H3563" s="12">
        <v>1000.0</v>
      </c>
      <c r="K3563" s="14" t="str">
        <f t="shared" si="2"/>
        <v>#DIV/0!</v>
      </c>
      <c r="L3563" s="15" t="str">
        <f t="shared" si="3"/>
        <v>Invalid</v>
      </c>
      <c r="M3563" s="15" t="str">
        <f t="shared" si="4"/>
        <v/>
      </c>
    </row>
    <row r="3564" ht="12.75" customHeight="1">
      <c r="H3564" s="12">
        <v>1000.0</v>
      </c>
      <c r="K3564" s="14" t="str">
        <f t="shared" si="2"/>
        <v>#DIV/0!</v>
      </c>
      <c r="L3564" s="15" t="str">
        <f t="shared" si="3"/>
        <v>Invalid</v>
      </c>
      <c r="M3564" s="15" t="str">
        <f t="shared" si="4"/>
        <v/>
      </c>
    </row>
    <row r="3565" ht="12.75" customHeight="1">
      <c r="H3565" s="12">
        <v>1000.0</v>
      </c>
      <c r="K3565" s="14" t="str">
        <f t="shared" si="2"/>
        <v>#DIV/0!</v>
      </c>
      <c r="L3565" s="15" t="str">
        <f t="shared" si="3"/>
        <v>Invalid</v>
      </c>
      <c r="M3565" s="15" t="str">
        <f t="shared" si="4"/>
        <v/>
      </c>
    </row>
    <row r="3566" ht="12.75" customHeight="1">
      <c r="H3566" s="12">
        <v>1000.0</v>
      </c>
      <c r="K3566" s="14" t="str">
        <f t="shared" si="2"/>
        <v>#DIV/0!</v>
      </c>
      <c r="L3566" s="15" t="str">
        <f t="shared" si="3"/>
        <v>Invalid</v>
      </c>
      <c r="M3566" s="15" t="str">
        <f t="shared" si="4"/>
        <v/>
      </c>
    </row>
    <row r="3567" ht="12.75" customHeight="1">
      <c r="H3567" s="12">
        <v>1000.0</v>
      </c>
      <c r="K3567" s="14" t="str">
        <f t="shared" si="2"/>
        <v>#DIV/0!</v>
      </c>
      <c r="L3567" s="15" t="str">
        <f t="shared" si="3"/>
        <v>Invalid</v>
      </c>
      <c r="M3567" s="15" t="str">
        <f t="shared" si="4"/>
        <v/>
      </c>
    </row>
    <row r="3568" ht="12.75" customHeight="1">
      <c r="H3568" s="12">
        <v>1000.0</v>
      </c>
      <c r="K3568" s="14" t="str">
        <f t="shared" si="2"/>
        <v>#DIV/0!</v>
      </c>
      <c r="L3568" s="15" t="str">
        <f t="shared" si="3"/>
        <v>Invalid</v>
      </c>
      <c r="M3568" s="15" t="str">
        <f t="shared" si="4"/>
        <v/>
      </c>
    </row>
    <row r="3569" ht="12.75" customHeight="1">
      <c r="H3569" s="12">
        <v>1000.0</v>
      </c>
      <c r="K3569" s="14" t="str">
        <f t="shared" si="2"/>
        <v>#DIV/0!</v>
      </c>
      <c r="L3569" s="15" t="str">
        <f t="shared" si="3"/>
        <v>Invalid</v>
      </c>
      <c r="M3569" s="15" t="str">
        <f t="shared" si="4"/>
        <v/>
      </c>
    </row>
    <row r="3570" ht="12.75" customHeight="1">
      <c r="H3570" s="12">
        <v>1000.0</v>
      </c>
      <c r="K3570" s="14" t="str">
        <f t="shared" si="2"/>
        <v>#DIV/0!</v>
      </c>
      <c r="L3570" s="15" t="str">
        <f t="shared" si="3"/>
        <v>Invalid</v>
      </c>
      <c r="M3570" s="15" t="str">
        <f t="shared" si="4"/>
        <v/>
      </c>
    </row>
    <row r="3571" ht="12.75" customHeight="1">
      <c r="H3571" s="12">
        <v>1000.0</v>
      </c>
      <c r="K3571" s="14" t="str">
        <f t="shared" si="2"/>
        <v>#DIV/0!</v>
      </c>
      <c r="L3571" s="15" t="str">
        <f t="shared" si="3"/>
        <v>Invalid</v>
      </c>
      <c r="M3571" s="15" t="str">
        <f t="shared" si="4"/>
        <v/>
      </c>
    </row>
    <row r="3572" ht="12.75" customHeight="1">
      <c r="H3572" s="12">
        <v>1000.0</v>
      </c>
      <c r="K3572" s="14" t="str">
        <f t="shared" si="2"/>
        <v>#DIV/0!</v>
      </c>
      <c r="L3572" s="15" t="str">
        <f t="shared" si="3"/>
        <v>Invalid</v>
      </c>
      <c r="M3572" s="15" t="str">
        <f t="shared" si="4"/>
        <v/>
      </c>
    </row>
    <row r="3573" ht="12.75" customHeight="1">
      <c r="H3573" s="12">
        <v>1000.0</v>
      </c>
      <c r="K3573" s="14" t="str">
        <f t="shared" si="2"/>
        <v>#DIV/0!</v>
      </c>
      <c r="L3573" s="15" t="str">
        <f t="shared" si="3"/>
        <v>Invalid</v>
      </c>
      <c r="M3573" s="15" t="str">
        <f t="shared" si="4"/>
        <v/>
      </c>
    </row>
    <row r="3574" ht="12.75" customHeight="1">
      <c r="H3574" s="12">
        <v>1000.0</v>
      </c>
      <c r="K3574" s="14" t="str">
        <f t="shared" si="2"/>
        <v>#DIV/0!</v>
      </c>
      <c r="L3574" s="15" t="str">
        <f t="shared" si="3"/>
        <v>Invalid</v>
      </c>
      <c r="M3574" s="15" t="str">
        <f t="shared" si="4"/>
        <v/>
      </c>
    </row>
    <row r="3575" ht="12.75" customHeight="1">
      <c r="H3575" s="12">
        <v>1000.0</v>
      </c>
      <c r="K3575" s="14" t="str">
        <f t="shared" si="2"/>
        <v>#DIV/0!</v>
      </c>
      <c r="L3575" s="15" t="str">
        <f t="shared" si="3"/>
        <v>Invalid</v>
      </c>
      <c r="M3575" s="15" t="str">
        <f t="shared" si="4"/>
        <v/>
      </c>
    </row>
    <row r="3576" ht="12.75" customHeight="1">
      <c r="H3576" s="12">
        <v>1000.0</v>
      </c>
      <c r="K3576" s="14" t="str">
        <f t="shared" si="2"/>
        <v>#DIV/0!</v>
      </c>
      <c r="L3576" s="15" t="str">
        <f t="shared" si="3"/>
        <v>Invalid</v>
      </c>
      <c r="M3576" s="15" t="str">
        <f t="shared" si="4"/>
        <v/>
      </c>
    </row>
    <row r="3577" ht="12.75" customHeight="1">
      <c r="H3577" s="12">
        <v>1000.0</v>
      </c>
      <c r="K3577" s="14" t="str">
        <f t="shared" si="2"/>
        <v>#DIV/0!</v>
      </c>
      <c r="L3577" s="15" t="str">
        <f t="shared" si="3"/>
        <v>Invalid</v>
      </c>
      <c r="M3577" s="15" t="str">
        <f t="shared" si="4"/>
        <v/>
      </c>
    </row>
    <row r="3578" ht="12.75" customHeight="1">
      <c r="H3578" s="12">
        <v>1000.0</v>
      </c>
      <c r="K3578" s="14" t="str">
        <f t="shared" si="2"/>
        <v>#DIV/0!</v>
      </c>
      <c r="L3578" s="15" t="str">
        <f t="shared" si="3"/>
        <v>Invalid</v>
      </c>
      <c r="M3578" s="15" t="str">
        <f t="shared" si="4"/>
        <v/>
      </c>
    </row>
    <row r="3579" ht="12.75" customHeight="1">
      <c r="H3579" s="12">
        <v>1000.0</v>
      </c>
      <c r="K3579" s="14" t="str">
        <f t="shared" si="2"/>
        <v>#DIV/0!</v>
      </c>
      <c r="L3579" s="15" t="str">
        <f t="shared" si="3"/>
        <v>Invalid</v>
      </c>
      <c r="M3579" s="15" t="str">
        <f t="shared" si="4"/>
        <v/>
      </c>
    </row>
    <row r="3580" ht="12.75" customHeight="1">
      <c r="H3580" s="12">
        <v>1000.0</v>
      </c>
      <c r="K3580" s="14" t="str">
        <f t="shared" si="2"/>
        <v>#DIV/0!</v>
      </c>
      <c r="L3580" s="15" t="str">
        <f t="shared" si="3"/>
        <v>Invalid</v>
      </c>
      <c r="M3580" s="15" t="str">
        <f t="shared" si="4"/>
        <v/>
      </c>
    </row>
    <row r="3581" ht="12.75" customHeight="1">
      <c r="H3581" s="12">
        <v>1000.0</v>
      </c>
      <c r="K3581" s="14" t="str">
        <f t="shared" si="2"/>
        <v>#DIV/0!</v>
      </c>
      <c r="L3581" s="15" t="str">
        <f t="shared" si="3"/>
        <v>Invalid</v>
      </c>
      <c r="M3581" s="15" t="str">
        <f t="shared" si="4"/>
        <v/>
      </c>
    </row>
    <row r="3582" ht="12.75" customHeight="1">
      <c r="H3582" s="12">
        <v>1000.0</v>
      </c>
      <c r="K3582" s="14" t="str">
        <f t="shared" si="2"/>
        <v>#DIV/0!</v>
      </c>
      <c r="L3582" s="15" t="str">
        <f t="shared" si="3"/>
        <v>Invalid</v>
      </c>
      <c r="M3582" s="15" t="str">
        <f t="shared" si="4"/>
        <v/>
      </c>
    </row>
    <row r="3583" ht="12.75" customHeight="1">
      <c r="H3583" s="12">
        <v>1000.0</v>
      </c>
      <c r="K3583" s="14" t="str">
        <f t="shared" si="2"/>
        <v>#DIV/0!</v>
      </c>
      <c r="L3583" s="15" t="str">
        <f t="shared" si="3"/>
        <v>Invalid</v>
      </c>
      <c r="M3583" s="15" t="str">
        <f t="shared" si="4"/>
        <v/>
      </c>
    </row>
    <row r="3584" ht="12.75" customHeight="1">
      <c r="H3584" s="12">
        <v>1000.0</v>
      </c>
      <c r="K3584" s="14" t="str">
        <f t="shared" si="2"/>
        <v>#DIV/0!</v>
      </c>
      <c r="L3584" s="15" t="str">
        <f t="shared" si="3"/>
        <v>Invalid</v>
      </c>
      <c r="M3584" s="15" t="str">
        <f t="shared" si="4"/>
        <v/>
      </c>
    </row>
    <row r="3585" ht="12.75" customHeight="1">
      <c r="H3585" s="12">
        <v>1000.0</v>
      </c>
      <c r="K3585" s="14" t="str">
        <f t="shared" si="2"/>
        <v>#DIV/0!</v>
      </c>
      <c r="L3585" s="15" t="str">
        <f t="shared" si="3"/>
        <v>Invalid</v>
      </c>
      <c r="M3585" s="15" t="str">
        <f t="shared" si="4"/>
        <v/>
      </c>
    </row>
    <row r="3586" ht="12.75" customHeight="1">
      <c r="H3586" s="12">
        <v>1000.0</v>
      </c>
      <c r="K3586" s="14" t="str">
        <f t="shared" si="2"/>
        <v>#DIV/0!</v>
      </c>
      <c r="L3586" s="15" t="str">
        <f t="shared" si="3"/>
        <v>Invalid</v>
      </c>
      <c r="M3586" s="15" t="str">
        <f t="shared" si="4"/>
        <v/>
      </c>
    </row>
    <row r="3587" ht="12.75" customHeight="1">
      <c r="H3587" s="12">
        <v>1000.0</v>
      </c>
      <c r="K3587" s="14" t="str">
        <f t="shared" si="2"/>
        <v>#DIV/0!</v>
      </c>
      <c r="L3587" s="15" t="str">
        <f t="shared" si="3"/>
        <v>Invalid</v>
      </c>
      <c r="M3587" s="15" t="str">
        <f t="shared" si="4"/>
        <v/>
      </c>
    </row>
    <row r="3588" ht="12.75" customHeight="1">
      <c r="H3588" s="12">
        <v>1000.0</v>
      </c>
      <c r="K3588" s="14" t="str">
        <f t="shared" si="2"/>
        <v>#DIV/0!</v>
      </c>
      <c r="L3588" s="15" t="str">
        <f t="shared" si="3"/>
        <v>Invalid</v>
      </c>
      <c r="M3588" s="15" t="str">
        <f t="shared" si="4"/>
        <v/>
      </c>
    </row>
    <row r="3589" ht="12.75" customHeight="1">
      <c r="H3589" s="12">
        <v>1000.0</v>
      </c>
      <c r="K3589" s="14" t="str">
        <f t="shared" si="2"/>
        <v>#DIV/0!</v>
      </c>
      <c r="L3589" s="15" t="str">
        <f t="shared" si="3"/>
        <v>Invalid</v>
      </c>
      <c r="M3589" s="15" t="str">
        <f t="shared" si="4"/>
        <v/>
      </c>
    </row>
    <row r="3590" ht="12.75" customHeight="1">
      <c r="H3590" s="12">
        <v>1000.0</v>
      </c>
      <c r="K3590" s="14" t="str">
        <f t="shared" si="2"/>
        <v>#DIV/0!</v>
      </c>
      <c r="L3590" s="15" t="str">
        <f t="shared" si="3"/>
        <v>Invalid</v>
      </c>
      <c r="M3590" s="15" t="str">
        <f t="shared" si="4"/>
        <v/>
      </c>
    </row>
    <row r="3591" ht="12.75" customHeight="1">
      <c r="H3591" s="12">
        <v>1000.0</v>
      </c>
      <c r="K3591" s="14" t="str">
        <f t="shared" si="2"/>
        <v>#DIV/0!</v>
      </c>
      <c r="L3591" s="15" t="str">
        <f t="shared" si="3"/>
        <v>Invalid</v>
      </c>
      <c r="M3591" s="15" t="str">
        <f t="shared" si="4"/>
        <v/>
      </c>
    </row>
    <row r="3592" ht="12.75" customHeight="1">
      <c r="H3592" s="12">
        <v>1000.0</v>
      </c>
      <c r="K3592" s="14" t="str">
        <f t="shared" si="2"/>
        <v>#DIV/0!</v>
      </c>
      <c r="L3592" s="15" t="str">
        <f t="shared" si="3"/>
        <v>Invalid</v>
      </c>
      <c r="M3592" s="15" t="str">
        <f t="shared" si="4"/>
        <v/>
      </c>
    </row>
    <row r="3593" ht="12.75" customHeight="1">
      <c r="H3593" s="12">
        <v>1000.0</v>
      </c>
      <c r="K3593" s="14" t="str">
        <f t="shared" si="2"/>
        <v>#DIV/0!</v>
      </c>
      <c r="L3593" s="15" t="str">
        <f t="shared" si="3"/>
        <v>Invalid</v>
      </c>
      <c r="M3593" s="15" t="str">
        <f t="shared" si="4"/>
        <v/>
      </c>
    </row>
    <row r="3594" ht="12.75" customHeight="1">
      <c r="H3594" s="12">
        <v>1000.0</v>
      </c>
      <c r="K3594" s="14" t="str">
        <f t="shared" si="2"/>
        <v>#DIV/0!</v>
      </c>
      <c r="L3594" s="15" t="str">
        <f t="shared" si="3"/>
        <v>Invalid</v>
      </c>
      <c r="M3594" s="15" t="str">
        <f t="shared" si="4"/>
        <v/>
      </c>
    </row>
    <row r="3595" ht="12.75" customHeight="1">
      <c r="H3595" s="12">
        <v>1000.0</v>
      </c>
      <c r="K3595" s="14" t="str">
        <f t="shared" si="2"/>
        <v>#DIV/0!</v>
      </c>
      <c r="L3595" s="15" t="str">
        <f t="shared" si="3"/>
        <v>Invalid</v>
      </c>
      <c r="M3595" s="15" t="str">
        <f t="shared" si="4"/>
        <v/>
      </c>
    </row>
    <row r="3596" ht="12.75" customHeight="1">
      <c r="H3596" s="12">
        <v>1000.0</v>
      </c>
      <c r="K3596" s="14" t="str">
        <f t="shared" si="2"/>
        <v>#DIV/0!</v>
      </c>
      <c r="L3596" s="15" t="str">
        <f t="shared" si="3"/>
        <v>Invalid</v>
      </c>
      <c r="M3596" s="15" t="str">
        <f t="shared" si="4"/>
        <v/>
      </c>
    </row>
    <row r="3597" ht="12.75" customHeight="1">
      <c r="H3597" s="12">
        <v>1000.0</v>
      </c>
      <c r="K3597" s="14" t="str">
        <f t="shared" si="2"/>
        <v>#DIV/0!</v>
      </c>
      <c r="L3597" s="15" t="str">
        <f t="shared" si="3"/>
        <v>Invalid</v>
      </c>
      <c r="M3597" s="15" t="str">
        <f t="shared" si="4"/>
        <v/>
      </c>
    </row>
    <row r="3598" ht="12.75" customHeight="1">
      <c r="H3598" s="12">
        <v>1000.0</v>
      </c>
      <c r="K3598" s="14" t="str">
        <f t="shared" si="2"/>
        <v>#DIV/0!</v>
      </c>
      <c r="L3598" s="15" t="str">
        <f t="shared" si="3"/>
        <v>Invalid</v>
      </c>
      <c r="M3598" s="15" t="str">
        <f t="shared" si="4"/>
        <v/>
      </c>
    </row>
    <row r="3599" ht="12.75" customHeight="1">
      <c r="H3599" s="12">
        <v>1000.0</v>
      </c>
      <c r="K3599" s="14" t="str">
        <f t="shared" si="2"/>
        <v>#DIV/0!</v>
      </c>
      <c r="L3599" s="15" t="str">
        <f t="shared" si="3"/>
        <v>Invalid</v>
      </c>
      <c r="M3599" s="15" t="str">
        <f t="shared" si="4"/>
        <v/>
      </c>
    </row>
    <row r="3600" ht="12.75" customHeight="1">
      <c r="H3600" s="12">
        <v>1000.0</v>
      </c>
      <c r="K3600" s="14" t="str">
        <f t="shared" si="2"/>
        <v>#DIV/0!</v>
      </c>
      <c r="L3600" s="15" t="str">
        <f t="shared" si="3"/>
        <v>Invalid</v>
      </c>
      <c r="M3600" s="15" t="str">
        <f t="shared" si="4"/>
        <v/>
      </c>
    </row>
    <row r="3601" ht="12.75" customHeight="1">
      <c r="H3601" s="12">
        <v>1000.0</v>
      </c>
      <c r="K3601" s="14" t="str">
        <f t="shared" si="2"/>
        <v>#DIV/0!</v>
      </c>
      <c r="L3601" s="15" t="str">
        <f t="shared" si="3"/>
        <v>Invalid</v>
      </c>
      <c r="M3601" s="15" t="str">
        <f t="shared" si="4"/>
        <v/>
      </c>
    </row>
    <row r="3602" ht="12.75" customHeight="1">
      <c r="H3602" s="12">
        <v>1000.0</v>
      </c>
      <c r="K3602" s="14" t="str">
        <f t="shared" si="2"/>
        <v>#DIV/0!</v>
      </c>
      <c r="L3602" s="15" t="str">
        <f t="shared" si="3"/>
        <v>Invalid</v>
      </c>
      <c r="M3602" s="15" t="str">
        <f t="shared" si="4"/>
        <v/>
      </c>
    </row>
    <row r="3603" ht="12.75" customHeight="1">
      <c r="H3603" s="12">
        <v>1000.0</v>
      </c>
      <c r="K3603" s="14" t="str">
        <f t="shared" si="2"/>
        <v>#DIV/0!</v>
      </c>
      <c r="L3603" s="15" t="str">
        <f t="shared" si="3"/>
        <v>Invalid</v>
      </c>
      <c r="M3603" s="15" t="str">
        <f t="shared" si="4"/>
        <v/>
      </c>
    </row>
    <row r="3604" ht="12.75" customHeight="1">
      <c r="H3604" s="12">
        <v>1000.0</v>
      </c>
      <c r="K3604" s="14" t="str">
        <f t="shared" si="2"/>
        <v>#DIV/0!</v>
      </c>
      <c r="L3604" s="15" t="str">
        <f t="shared" si="3"/>
        <v>Invalid</v>
      </c>
      <c r="M3604" s="15" t="str">
        <f t="shared" si="4"/>
        <v/>
      </c>
    </row>
    <row r="3605" ht="12.75" customHeight="1">
      <c r="H3605" s="12">
        <v>1000.0</v>
      </c>
      <c r="K3605" s="14" t="str">
        <f t="shared" si="2"/>
        <v>#DIV/0!</v>
      </c>
      <c r="L3605" s="15" t="str">
        <f t="shared" si="3"/>
        <v>Invalid</v>
      </c>
      <c r="M3605" s="15" t="str">
        <f t="shared" si="4"/>
        <v/>
      </c>
    </row>
    <row r="3606" ht="12.75" customHeight="1">
      <c r="H3606" s="12">
        <v>1000.0</v>
      </c>
      <c r="K3606" s="14" t="str">
        <f t="shared" si="2"/>
        <v>#DIV/0!</v>
      </c>
      <c r="L3606" s="15" t="str">
        <f t="shared" si="3"/>
        <v>Invalid</v>
      </c>
      <c r="M3606" s="15" t="str">
        <f t="shared" si="4"/>
        <v/>
      </c>
    </row>
    <row r="3607" ht="12.75" customHeight="1">
      <c r="H3607" s="12">
        <v>1000.0</v>
      </c>
      <c r="K3607" s="14" t="str">
        <f t="shared" si="2"/>
        <v>#DIV/0!</v>
      </c>
      <c r="L3607" s="15" t="str">
        <f t="shared" si="3"/>
        <v>Invalid</v>
      </c>
      <c r="M3607" s="15" t="str">
        <f t="shared" si="4"/>
        <v/>
      </c>
    </row>
    <row r="3608" ht="12.75" customHeight="1">
      <c r="H3608" s="12">
        <v>1000.0</v>
      </c>
      <c r="K3608" s="14" t="str">
        <f t="shared" si="2"/>
        <v>#DIV/0!</v>
      </c>
      <c r="L3608" s="15" t="str">
        <f t="shared" si="3"/>
        <v>Invalid</v>
      </c>
      <c r="M3608" s="15" t="str">
        <f t="shared" si="4"/>
        <v/>
      </c>
    </row>
    <row r="3609" ht="12.75" customHeight="1">
      <c r="H3609" s="12">
        <v>1000.0</v>
      </c>
      <c r="K3609" s="14" t="str">
        <f t="shared" si="2"/>
        <v>#DIV/0!</v>
      </c>
      <c r="L3609" s="15" t="str">
        <f t="shared" si="3"/>
        <v>Invalid</v>
      </c>
      <c r="M3609" s="15" t="str">
        <f t="shared" si="4"/>
        <v/>
      </c>
    </row>
    <row r="3610" ht="12.75" customHeight="1">
      <c r="H3610" s="12">
        <v>1000.0</v>
      </c>
      <c r="K3610" s="14" t="str">
        <f t="shared" si="2"/>
        <v>#DIV/0!</v>
      </c>
      <c r="L3610" s="15" t="str">
        <f t="shared" si="3"/>
        <v>Invalid</v>
      </c>
      <c r="M3610" s="15" t="str">
        <f t="shared" si="4"/>
        <v/>
      </c>
    </row>
    <row r="3611" ht="12.75" customHeight="1">
      <c r="H3611" s="12">
        <v>1000.0</v>
      </c>
      <c r="K3611" s="14" t="str">
        <f t="shared" si="2"/>
        <v>#DIV/0!</v>
      </c>
      <c r="L3611" s="15" t="str">
        <f t="shared" si="3"/>
        <v>Invalid</v>
      </c>
      <c r="M3611" s="15" t="str">
        <f t="shared" si="4"/>
        <v/>
      </c>
    </row>
    <row r="3612" ht="12.75" customHeight="1">
      <c r="H3612" s="12">
        <v>1000.0</v>
      </c>
      <c r="K3612" s="14" t="str">
        <f t="shared" si="2"/>
        <v>#DIV/0!</v>
      </c>
      <c r="L3612" s="15" t="str">
        <f t="shared" si="3"/>
        <v>Invalid</v>
      </c>
      <c r="M3612" s="15" t="str">
        <f t="shared" si="4"/>
        <v/>
      </c>
    </row>
    <row r="3613" ht="12.75" customHeight="1">
      <c r="H3613" s="12">
        <v>1000.0</v>
      </c>
      <c r="K3613" s="14" t="str">
        <f t="shared" si="2"/>
        <v>#DIV/0!</v>
      </c>
      <c r="L3613" s="15" t="str">
        <f t="shared" si="3"/>
        <v>Invalid</v>
      </c>
      <c r="M3613" s="15" t="str">
        <f t="shared" si="4"/>
        <v/>
      </c>
    </row>
    <row r="3614" ht="12.75" customHeight="1">
      <c r="H3614" s="12">
        <v>1000.0</v>
      </c>
      <c r="K3614" s="14" t="str">
        <f t="shared" si="2"/>
        <v>#DIV/0!</v>
      </c>
      <c r="L3614" s="15" t="str">
        <f t="shared" si="3"/>
        <v>Invalid</v>
      </c>
      <c r="M3614" s="15" t="str">
        <f t="shared" si="4"/>
        <v/>
      </c>
    </row>
    <row r="3615" ht="12.75" customHeight="1">
      <c r="H3615" s="12">
        <v>1000.0</v>
      </c>
      <c r="K3615" s="14" t="str">
        <f t="shared" si="2"/>
        <v>#DIV/0!</v>
      </c>
      <c r="L3615" s="15" t="str">
        <f t="shared" si="3"/>
        <v>Invalid</v>
      </c>
      <c r="M3615" s="15" t="str">
        <f t="shared" si="4"/>
        <v/>
      </c>
    </row>
    <row r="3616" ht="12.75" customHeight="1">
      <c r="H3616" s="12">
        <v>1000.0</v>
      </c>
      <c r="K3616" s="14" t="str">
        <f t="shared" si="2"/>
        <v>#DIV/0!</v>
      </c>
      <c r="L3616" s="15" t="str">
        <f t="shared" si="3"/>
        <v>Invalid</v>
      </c>
      <c r="M3616" s="15" t="str">
        <f t="shared" si="4"/>
        <v/>
      </c>
    </row>
    <row r="3617" ht="12.75" customHeight="1">
      <c r="H3617" s="12">
        <v>1000.0</v>
      </c>
      <c r="K3617" s="14" t="str">
        <f t="shared" si="2"/>
        <v>#DIV/0!</v>
      </c>
      <c r="L3617" s="15" t="str">
        <f t="shared" si="3"/>
        <v>Invalid</v>
      </c>
      <c r="M3617" s="15" t="str">
        <f t="shared" si="4"/>
        <v/>
      </c>
    </row>
    <row r="3618" ht="12.75" customHeight="1">
      <c r="H3618" s="12">
        <v>1000.0</v>
      </c>
      <c r="K3618" s="14" t="str">
        <f t="shared" si="2"/>
        <v>#DIV/0!</v>
      </c>
      <c r="L3618" s="15" t="str">
        <f t="shared" si="3"/>
        <v>Invalid</v>
      </c>
      <c r="M3618" s="15" t="str">
        <f t="shared" si="4"/>
        <v/>
      </c>
    </row>
    <row r="3619" ht="12.75" customHeight="1">
      <c r="H3619" s="12">
        <v>1000.0</v>
      </c>
      <c r="K3619" s="14" t="str">
        <f t="shared" si="2"/>
        <v>#DIV/0!</v>
      </c>
      <c r="L3619" s="15" t="str">
        <f t="shared" si="3"/>
        <v>Invalid</v>
      </c>
      <c r="M3619" s="15" t="str">
        <f t="shared" si="4"/>
        <v/>
      </c>
    </row>
    <row r="3620" ht="12.75" customHeight="1">
      <c r="H3620" s="12">
        <v>1000.0</v>
      </c>
      <c r="K3620" s="14" t="str">
        <f t="shared" si="2"/>
        <v>#DIV/0!</v>
      </c>
      <c r="L3620" s="15" t="str">
        <f t="shared" si="3"/>
        <v>Invalid</v>
      </c>
      <c r="M3620" s="15" t="str">
        <f t="shared" si="4"/>
        <v/>
      </c>
    </row>
    <row r="3621" ht="12.75" customHeight="1">
      <c r="H3621" s="12">
        <v>1000.0</v>
      </c>
      <c r="K3621" s="14" t="str">
        <f t="shared" si="2"/>
        <v>#DIV/0!</v>
      </c>
      <c r="L3621" s="15" t="str">
        <f t="shared" si="3"/>
        <v>Invalid</v>
      </c>
      <c r="M3621" s="15" t="str">
        <f t="shared" si="4"/>
        <v/>
      </c>
    </row>
    <row r="3622" ht="12.75" customHeight="1">
      <c r="H3622" s="12">
        <v>1000.0</v>
      </c>
      <c r="K3622" s="14" t="str">
        <f t="shared" si="2"/>
        <v>#DIV/0!</v>
      </c>
      <c r="L3622" s="15" t="str">
        <f t="shared" si="3"/>
        <v>Invalid</v>
      </c>
      <c r="M3622" s="15" t="str">
        <f t="shared" si="4"/>
        <v/>
      </c>
    </row>
    <row r="3623" ht="12.75" customHeight="1">
      <c r="H3623" s="12">
        <v>1000.0</v>
      </c>
      <c r="K3623" s="14" t="str">
        <f t="shared" si="2"/>
        <v>#DIV/0!</v>
      </c>
      <c r="L3623" s="15" t="str">
        <f t="shared" si="3"/>
        <v>Invalid</v>
      </c>
      <c r="M3623" s="15" t="str">
        <f t="shared" si="4"/>
        <v/>
      </c>
    </row>
    <row r="3624" ht="12.75" customHeight="1">
      <c r="H3624" s="12">
        <v>1000.0</v>
      </c>
      <c r="K3624" s="14" t="str">
        <f t="shared" si="2"/>
        <v>#DIV/0!</v>
      </c>
      <c r="L3624" s="15" t="str">
        <f t="shared" si="3"/>
        <v>Invalid</v>
      </c>
      <c r="M3624" s="15" t="str">
        <f t="shared" si="4"/>
        <v/>
      </c>
    </row>
    <row r="3625" ht="12.75" customHeight="1">
      <c r="H3625" s="12">
        <v>1000.0</v>
      </c>
      <c r="K3625" s="14" t="str">
        <f t="shared" si="2"/>
        <v>#DIV/0!</v>
      </c>
      <c r="L3625" s="15" t="str">
        <f t="shared" si="3"/>
        <v>Invalid</v>
      </c>
      <c r="M3625" s="15" t="str">
        <f t="shared" si="4"/>
        <v/>
      </c>
    </row>
    <row r="3626" ht="12.75" customHeight="1">
      <c r="H3626" s="12">
        <v>1000.0</v>
      </c>
      <c r="K3626" s="14" t="str">
        <f t="shared" si="2"/>
        <v>#DIV/0!</v>
      </c>
      <c r="L3626" s="15" t="str">
        <f t="shared" si="3"/>
        <v>Invalid</v>
      </c>
      <c r="M3626" s="15" t="str">
        <f t="shared" si="4"/>
        <v/>
      </c>
    </row>
    <row r="3627" ht="12.75" customHeight="1">
      <c r="H3627" s="12">
        <v>1000.0</v>
      </c>
      <c r="K3627" s="14" t="str">
        <f t="shared" si="2"/>
        <v>#DIV/0!</v>
      </c>
      <c r="L3627" s="15" t="str">
        <f t="shared" si="3"/>
        <v>Invalid</v>
      </c>
      <c r="M3627" s="15" t="str">
        <f t="shared" si="4"/>
        <v/>
      </c>
    </row>
    <row r="3628" ht="12.75" customHeight="1">
      <c r="H3628" s="12">
        <v>1000.0</v>
      </c>
      <c r="K3628" s="14" t="str">
        <f t="shared" si="2"/>
        <v>#DIV/0!</v>
      </c>
      <c r="L3628" s="15" t="str">
        <f t="shared" si="3"/>
        <v>Invalid</v>
      </c>
      <c r="M3628" s="15" t="str">
        <f t="shared" si="4"/>
        <v/>
      </c>
    </row>
    <row r="3629" ht="12.75" customHeight="1">
      <c r="H3629" s="12">
        <v>1000.0</v>
      </c>
      <c r="K3629" s="14" t="str">
        <f t="shared" si="2"/>
        <v>#DIV/0!</v>
      </c>
      <c r="L3629" s="15" t="str">
        <f t="shared" si="3"/>
        <v>Invalid</v>
      </c>
      <c r="M3629" s="15" t="str">
        <f t="shared" si="4"/>
        <v/>
      </c>
    </row>
    <row r="3630" ht="12.75" customHeight="1">
      <c r="H3630" s="12">
        <v>1000.0</v>
      </c>
      <c r="K3630" s="14" t="str">
        <f t="shared" si="2"/>
        <v>#DIV/0!</v>
      </c>
      <c r="L3630" s="15" t="str">
        <f t="shared" si="3"/>
        <v>Invalid</v>
      </c>
      <c r="M3630" s="15" t="str">
        <f t="shared" si="4"/>
        <v/>
      </c>
    </row>
    <row r="3631" ht="12.75" customHeight="1">
      <c r="H3631" s="12">
        <v>1000.0</v>
      </c>
      <c r="K3631" s="14" t="str">
        <f t="shared" si="2"/>
        <v>#DIV/0!</v>
      </c>
      <c r="L3631" s="15" t="str">
        <f t="shared" si="3"/>
        <v>Invalid</v>
      </c>
      <c r="M3631" s="15" t="str">
        <f t="shared" si="4"/>
        <v/>
      </c>
    </row>
    <row r="3632" ht="12.75" customHeight="1">
      <c r="H3632" s="12">
        <v>1000.0</v>
      </c>
      <c r="K3632" s="14" t="str">
        <f t="shared" si="2"/>
        <v>#DIV/0!</v>
      </c>
      <c r="L3632" s="15" t="str">
        <f t="shared" si="3"/>
        <v>Invalid</v>
      </c>
      <c r="M3632" s="15" t="str">
        <f t="shared" si="4"/>
        <v/>
      </c>
    </row>
    <row r="3633" ht="12.75" customHeight="1">
      <c r="H3633" s="12">
        <v>1000.0</v>
      </c>
      <c r="K3633" s="14" t="str">
        <f t="shared" si="2"/>
        <v>#DIV/0!</v>
      </c>
      <c r="L3633" s="15" t="str">
        <f t="shared" si="3"/>
        <v>Invalid</v>
      </c>
      <c r="M3633" s="15" t="str">
        <f t="shared" si="4"/>
        <v/>
      </c>
    </row>
    <row r="3634" ht="12.75" customHeight="1">
      <c r="H3634" s="12">
        <v>1000.0</v>
      </c>
      <c r="K3634" s="14" t="str">
        <f t="shared" si="2"/>
        <v>#DIV/0!</v>
      </c>
      <c r="L3634" s="15" t="str">
        <f t="shared" si="3"/>
        <v>Invalid</v>
      </c>
      <c r="M3634" s="15" t="str">
        <f t="shared" si="4"/>
        <v/>
      </c>
    </row>
    <row r="3635" ht="12.75" customHeight="1">
      <c r="H3635" s="12">
        <v>1000.0</v>
      </c>
      <c r="K3635" s="14" t="str">
        <f t="shared" si="2"/>
        <v>#DIV/0!</v>
      </c>
      <c r="L3635" s="15" t="str">
        <f t="shared" si="3"/>
        <v>Invalid</v>
      </c>
      <c r="M3635" s="15" t="str">
        <f t="shared" si="4"/>
        <v/>
      </c>
    </row>
    <row r="3636" ht="12.75" customHeight="1">
      <c r="H3636" s="12">
        <v>1000.0</v>
      </c>
      <c r="K3636" s="14" t="str">
        <f t="shared" si="2"/>
        <v>#DIV/0!</v>
      </c>
      <c r="L3636" s="15" t="str">
        <f t="shared" si="3"/>
        <v>Invalid</v>
      </c>
      <c r="M3636" s="15" t="str">
        <f t="shared" si="4"/>
        <v/>
      </c>
    </row>
    <row r="3637" ht="12.75" customHeight="1">
      <c r="H3637" s="12">
        <v>1000.0</v>
      </c>
      <c r="K3637" s="14" t="str">
        <f t="shared" si="2"/>
        <v>#DIV/0!</v>
      </c>
      <c r="L3637" s="15" t="str">
        <f t="shared" si="3"/>
        <v>Invalid</v>
      </c>
      <c r="M3637" s="15" t="str">
        <f t="shared" si="4"/>
        <v/>
      </c>
    </row>
    <row r="3638" ht="12.75" customHeight="1">
      <c r="H3638" s="12">
        <v>1000.0</v>
      </c>
      <c r="K3638" s="14" t="str">
        <f t="shared" si="2"/>
        <v>#DIV/0!</v>
      </c>
      <c r="L3638" s="15" t="str">
        <f t="shared" si="3"/>
        <v>Invalid</v>
      </c>
      <c r="M3638" s="15" t="str">
        <f t="shared" si="4"/>
        <v/>
      </c>
    </row>
    <row r="3639" ht="12.75" customHeight="1">
      <c r="H3639" s="12">
        <v>1000.0</v>
      </c>
      <c r="K3639" s="14" t="str">
        <f t="shared" si="2"/>
        <v>#DIV/0!</v>
      </c>
      <c r="L3639" s="15" t="str">
        <f t="shared" si="3"/>
        <v>Invalid</v>
      </c>
      <c r="M3639" s="15" t="str">
        <f t="shared" si="4"/>
        <v/>
      </c>
    </row>
    <row r="3640" ht="12.75" customHeight="1">
      <c r="H3640" s="12">
        <v>1000.0</v>
      </c>
      <c r="K3640" s="14" t="str">
        <f t="shared" si="2"/>
        <v>#DIV/0!</v>
      </c>
      <c r="L3640" s="15" t="str">
        <f t="shared" si="3"/>
        <v>Invalid</v>
      </c>
      <c r="M3640" s="15" t="str">
        <f t="shared" si="4"/>
        <v/>
      </c>
    </row>
    <row r="3641" ht="12.75" customHeight="1">
      <c r="H3641" s="12">
        <v>1000.0</v>
      </c>
      <c r="K3641" s="14" t="str">
        <f t="shared" si="2"/>
        <v>#DIV/0!</v>
      </c>
      <c r="L3641" s="15" t="str">
        <f t="shared" si="3"/>
        <v>Invalid</v>
      </c>
      <c r="M3641" s="15" t="str">
        <f t="shared" si="4"/>
        <v/>
      </c>
    </row>
    <row r="3642" ht="12.75" customHeight="1">
      <c r="H3642" s="12">
        <v>1000.0</v>
      </c>
      <c r="K3642" s="14" t="str">
        <f t="shared" si="2"/>
        <v>#DIV/0!</v>
      </c>
      <c r="L3642" s="15" t="str">
        <f t="shared" si="3"/>
        <v>Invalid</v>
      </c>
      <c r="M3642" s="15" t="str">
        <f t="shared" si="4"/>
        <v/>
      </c>
    </row>
    <row r="3643" ht="12.75" customHeight="1">
      <c r="H3643" s="12">
        <v>1000.0</v>
      </c>
      <c r="K3643" s="14" t="str">
        <f t="shared" si="2"/>
        <v>#DIV/0!</v>
      </c>
      <c r="L3643" s="15" t="str">
        <f t="shared" si="3"/>
        <v>Invalid</v>
      </c>
      <c r="M3643" s="15" t="str">
        <f t="shared" si="4"/>
        <v/>
      </c>
    </row>
    <row r="3644" ht="12.75" customHeight="1">
      <c r="H3644" s="12">
        <v>1000.0</v>
      </c>
      <c r="K3644" s="14" t="str">
        <f t="shared" si="2"/>
        <v>#DIV/0!</v>
      </c>
      <c r="L3644" s="15" t="str">
        <f t="shared" si="3"/>
        <v>Invalid</v>
      </c>
      <c r="M3644" s="15" t="str">
        <f t="shared" si="4"/>
        <v/>
      </c>
    </row>
    <row r="3645" ht="12.75" customHeight="1">
      <c r="H3645" s="12">
        <v>1000.0</v>
      </c>
      <c r="K3645" s="14" t="str">
        <f t="shared" si="2"/>
        <v>#DIV/0!</v>
      </c>
      <c r="L3645" s="15" t="str">
        <f t="shared" si="3"/>
        <v>Invalid</v>
      </c>
      <c r="M3645" s="15" t="str">
        <f t="shared" si="4"/>
        <v/>
      </c>
    </row>
    <row r="3646" ht="12.75" customHeight="1">
      <c r="H3646" s="12">
        <v>1000.0</v>
      </c>
      <c r="K3646" s="14" t="str">
        <f t="shared" si="2"/>
        <v>#DIV/0!</v>
      </c>
      <c r="L3646" s="15" t="str">
        <f t="shared" si="3"/>
        <v>Invalid</v>
      </c>
      <c r="M3646" s="15" t="str">
        <f t="shared" si="4"/>
        <v/>
      </c>
    </row>
    <row r="3647" ht="12.75" customHeight="1">
      <c r="H3647" s="12">
        <v>1000.0</v>
      </c>
      <c r="K3647" s="14" t="str">
        <f t="shared" si="2"/>
        <v>#DIV/0!</v>
      </c>
      <c r="L3647" s="15" t="str">
        <f t="shared" si="3"/>
        <v>Invalid</v>
      </c>
      <c r="M3647" s="15" t="str">
        <f t="shared" si="4"/>
        <v/>
      </c>
    </row>
    <row r="3648" ht="12.75" customHeight="1">
      <c r="H3648" s="12">
        <v>1000.0</v>
      </c>
      <c r="K3648" s="14" t="str">
        <f t="shared" si="2"/>
        <v>#DIV/0!</v>
      </c>
      <c r="L3648" s="15" t="str">
        <f t="shared" si="3"/>
        <v>Invalid</v>
      </c>
      <c r="M3648" s="15" t="str">
        <f t="shared" si="4"/>
        <v/>
      </c>
    </row>
    <row r="3649" ht="12.75" customHeight="1">
      <c r="H3649" s="12">
        <v>1000.0</v>
      </c>
      <c r="K3649" s="14" t="str">
        <f t="shared" si="2"/>
        <v>#DIV/0!</v>
      </c>
      <c r="L3649" s="15" t="str">
        <f t="shared" si="3"/>
        <v>Invalid</v>
      </c>
      <c r="M3649" s="15" t="str">
        <f t="shared" si="4"/>
        <v/>
      </c>
    </row>
    <row r="3650" ht="12.75" customHeight="1">
      <c r="H3650" s="12">
        <v>1000.0</v>
      </c>
      <c r="K3650" s="14" t="str">
        <f t="shared" si="2"/>
        <v>#DIV/0!</v>
      </c>
      <c r="L3650" s="15" t="str">
        <f t="shared" si="3"/>
        <v>Invalid</v>
      </c>
      <c r="M3650" s="15" t="str">
        <f t="shared" si="4"/>
        <v/>
      </c>
    </row>
    <row r="3651" ht="12.75" customHeight="1">
      <c r="H3651" s="12">
        <v>1000.0</v>
      </c>
      <c r="K3651" s="14" t="str">
        <f t="shared" si="2"/>
        <v>#DIV/0!</v>
      </c>
      <c r="L3651" s="15" t="str">
        <f t="shared" si="3"/>
        <v>Invalid</v>
      </c>
      <c r="M3651" s="15" t="str">
        <f t="shared" si="4"/>
        <v/>
      </c>
    </row>
    <row r="3652" ht="12.75" customHeight="1">
      <c r="H3652" s="12">
        <v>1000.0</v>
      </c>
      <c r="K3652" s="14" t="str">
        <f t="shared" si="2"/>
        <v>#DIV/0!</v>
      </c>
      <c r="L3652" s="15" t="str">
        <f t="shared" si="3"/>
        <v>Invalid</v>
      </c>
      <c r="M3652" s="15" t="str">
        <f t="shared" si="4"/>
        <v/>
      </c>
    </row>
    <row r="3653" ht="12.75" customHeight="1">
      <c r="H3653" s="12">
        <v>1000.0</v>
      </c>
      <c r="K3653" s="14" t="str">
        <f t="shared" si="2"/>
        <v>#DIV/0!</v>
      </c>
      <c r="L3653" s="15" t="str">
        <f t="shared" si="3"/>
        <v>Invalid</v>
      </c>
      <c r="M3653" s="15" t="str">
        <f t="shared" si="4"/>
        <v/>
      </c>
    </row>
    <row r="3654" ht="12.75" customHeight="1">
      <c r="H3654" s="12">
        <v>1000.0</v>
      </c>
      <c r="K3654" s="14" t="str">
        <f t="shared" si="2"/>
        <v>#DIV/0!</v>
      </c>
      <c r="L3654" s="15" t="str">
        <f t="shared" si="3"/>
        <v>Invalid</v>
      </c>
      <c r="M3654" s="15" t="str">
        <f t="shared" si="4"/>
        <v/>
      </c>
    </row>
    <row r="3655" ht="12.75" customHeight="1">
      <c r="H3655" s="12">
        <v>1000.0</v>
      </c>
      <c r="K3655" s="14" t="str">
        <f t="shared" si="2"/>
        <v>#DIV/0!</v>
      </c>
      <c r="L3655" s="15" t="str">
        <f t="shared" si="3"/>
        <v>Invalid</v>
      </c>
      <c r="M3655" s="15" t="str">
        <f t="shared" si="4"/>
        <v/>
      </c>
    </row>
    <row r="3656" ht="12.75" customHeight="1">
      <c r="H3656" s="12">
        <v>1000.0</v>
      </c>
      <c r="K3656" s="14" t="str">
        <f t="shared" si="2"/>
        <v>#DIV/0!</v>
      </c>
      <c r="L3656" s="15" t="str">
        <f t="shared" si="3"/>
        <v>Invalid</v>
      </c>
      <c r="M3656" s="15" t="str">
        <f t="shared" si="4"/>
        <v/>
      </c>
    </row>
    <row r="3657" ht="12.75" customHeight="1">
      <c r="H3657" s="12">
        <v>1000.0</v>
      </c>
      <c r="K3657" s="14" t="str">
        <f t="shared" si="2"/>
        <v>#DIV/0!</v>
      </c>
      <c r="L3657" s="15" t="str">
        <f t="shared" si="3"/>
        <v>Invalid</v>
      </c>
      <c r="M3657" s="15" t="str">
        <f t="shared" si="4"/>
        <v/>
      </c>
    </row>
    <row r="3658" ht="12.75" customHeight="1">
      <c r="H3658" s="12">
        <v>1000.0</v>
      </c>
      <c r="K3658" s="14" t="str">
        <f t="shared" si="2"/>
        <v>#DIV/0!</v>
      </c>
      <c r="L3658" s="15" t="str">
        <f t="shared" si="3"/>
        <v>Invalid</v>
      </c>
      <c r="M3658" s="15" t="str">
        <f t="shared" si="4"/>
        <v/>
      </c>
    </row>
    <row r="3659" ht="12.75" customHeight="1">
      <c r="H3659" s="12">
        <v>1000.0</v>
      </c>
      <c r="K3659" s="14" t="str">
        <f t="shared" si="2"/>
        <v>#DIV/0!</v>
      </c>
      <c r="L3659" s="15" t="str">
        <f t="shared" si="3"/>
        <v>Invalid</v>
      </c>
      <c r="M3659" s="15" t="str">
        <f t="shared" si="4"/>
        <v/>
      </c>
    </row>
    <row r="3660" ht="12.75" customHeight="1">
      <c r="H3660" s="12">
        <v>1000.0</v>
      </c>
      <c r="K3660" s="14" t="str">
        <f t="shared" si="2"/>
        <v>#DIV/0!</v>
      </c>
      <c r="L3660" s="15" t="str">
        <f t="shared" si="3"/>
        <v>Invalid</v>
      </c>
      <c r="M3660" s="15" t="str">
        <f t="shared" si="4"/>
        <v/>
      </c>
    </row>
    <row r="3661" ht="12.75" customHeight="1">
      <c r="H3661" s="12">
        <v>1000.0</v>
      </c>
      <c r="K3661" s="14" t="str">
        <f t="shared" si="2"/>
        <v>#DIV/0!</v>
      </c>
      <c r="L3661" s="15" t="str">
        <f t="shared" si="3"/>
        <v>Invalid</v>
      </c>
      <c r="M3661" s="15" t="str">
        <f t="shared" si="4"/>
        <v/>
      </c>
    </row>
    <row r="3662" ht="12.75" customHeight="1">
      <c r="H3662" s="12">
        <v>1000.0</v>
      </c>
      <c r="K3662" s="14" t="str">
        <f t="shared" si="2"/>
        <v>#DIV/0!</v>
      </c>
      <c r="L3662" s="15" t="str">
        <f t="shared" si="3"/>
        <v>Invalid</v>
      </c>
      <c r="M3662" s="15" t="str">
        <f t="shared" si="4"/>
        <v/>
      </c>
    </row>
    <row r="3663" ht="12.75" customHeight="1">
      <c r="H3663" s="12">
        <v>1000.0</v>
      </c>
      <c r="K3663" s="14" t="str">
        <f t="shared" si="2"/>
        <v>#DIV/0!</v>
      </c>
      <c r="L3663" s="15" t="str">
        <f t="shared" si="3"/>
        <v>Invalid</v>
      </c>
      <c r="M3663" s="15" t="str">
        <f t="shared" si="4"/>
        <v/>
      </c>
    </row>
    <row r="3664" ht="12.75" customHeight="1">
      <c r="H3664" s="12">
        <v>1000.0</v>
      </c>
      <c r="K3664" s="14" t="str">
        <f t="shared" si="2"/>
        <v>#DIV/0!</v>
      </c>
      <c r="L3664" s="15" t="str">
        <f t="shared" si="3"/>
        <v>Invalid</v>
      </c>
      <c r="M3664" s="15" t="str">
        <f t="shared" si="4"/>
        <v/>
      </c>
    </row>
    <row r="3665" ht="12.75" customHeight="1">
      <c r="H3665" s="12">
        <v>1000.0</v>
      </c>
      <c r="K3665" s="14" t="str">
        <f t="shared" si="2"/>
        <v>#DIV/0!</v>
      </c>
      <c r="L3665" s="15" t="str">
        <f t="shared" si="3"/>
        <v>Invalid</v>
      </c>
      <c r="M3665" s="15" t="str">
        <f t="shared" si="4"/>
        <v/>
      </c>
    </row>
    <row r="3666" ht="12.75" customHeight="1">
      <c r="H3666" s="12">
        <v>1000.0</v>
      </c>
      <c r="K3666" s="14" t="str">
        <f t="shared" si="2"/>
        <v>#DIV/0!</v>
      </c>
      <c r="L3666" s="15" t="str">
        <f t="shared" si="3"/>
        <v>Invalid</v>
      </c>
      <c r="M3666" s="15" t="str">
        <f t="shared" si="4"/>
        <v/>
      </c>
    </row>
    <row r="3667" ht="12.75" customHeight="1">
      <c r="H3667" s="12">
        <v>1000.0</v>
      </c>
      <c r="K3667" s="14" t="str">
        <f t="shared" si="2"/>
        <v>#DIV/0!</v>
      </c>
      <c r="L3667" s="15" t="str">
        <f t="shared" si="3"/>
        <v>Invalid</v>
      </c>
      <c r="M3667" s="15" t="str">
        <f t="shared" si="4"/>
        <v/>
      </c>
    </row>
    <row r="3668" ht="12.75" customHeight="1">
      <c r="H3668" s="12">
        <v>1000.0</v>
      </c>
      <c r="K3668" s="14" t="str">
        <f t="shared" si="2"/>
        <v>#DIV/0!</v>
      </c>
      <c r="L3668" s="15" t="str">
        <f t="shared" si="3"/>
        <v>Invalid</v>
      </c>
      <c r="M3668" s="15" t="str">
        <f t="shared" si="4"/>
        <v/>
      </c>
    </row>
    <row r="3669" ht="12.75" customHeight="1">
      <c r="H3669" s="12">
        <v>1000.0</v>
      </c>
      <c r="K3669" s="14" t="str">
        <f t="shared" si="2"/>
        <v>#DIV/0!</v>
      </c>
      <c r="L3669" s="15" t="str">
        <f t="shared" si="3"/>
        <v>Invalid</v>
      </c>
      <c r="M3669" s="15" t="str">
        <f t="shared" si="4"/>
        <v/>
      </c>
    </row>
    <row r="3670" ht="12.75" customHeight="1">
      <c r="H3670" s="12">
        <v>1000.0</v>
      </c>
      <c r="K3670" s="14" t="str">
        <f t="shared" si="2"/>
        <v>#DIV/0!</v>
      </c>
      <c r="L3670" s="15" t="str">
        <f t="shared" si="3"/>
        <v>Invalid</v>
      </c>
      <c r="M3670" s="15" t="str">
        <f t="shared" si="4"/>
        <v/>
      </c>
    </row>
    <row r="3671" ht="12.75" customHeight="1">
      <c r="H3671" s="12">
        <v>1000.0</v>
      </c>
      <c r="K3671" s="14" t="str">
        <f t="shared" si="2"/>
        <v>#DIV/0!</v>
      </c>
      <c r="L3671" s="15" t="str">
        <f t="shared" si="3"/>
        <v>Invalid</v>
      </c>
      <c r="M3671" s="15" t="str">
        <f t="shared" si="4"/>
        <v/>
      </c>
    </row>
    <row r="3672" ht="12.75" customHeight="1">
      <c r="H3672" s="12">
        <v>1000.0</v>
      </c>
      <c r="K3672" s="14" t="str">
        <f t="shared" si="2"/>
        <v>#DIV/0!</v>
      </c>
      <c r="L3672" s="15" t="str">
        <f t="shared" si="3"/>
        <v>Invalid</v>
      </c>
      <c r="M3672" s="15" t="str">
        <f t="shared" si="4"/>
        <v/>
      </c>
    </row>
    <row r="3673" ht="12.75" customHeight="1">
      <c r="H3673" s="12">
        <v>1000.0</v>
      </c>
      <c r="K3673" s="14" t="str">
        <f t="shared" si="2"/>
        <v>#DIV/0!</v>
      </c>
      <c r="L3673" s="15" t="str">
        <f t="shared" si="3"/>
        <v>Invalid</v>
      </c>
      <c r="M3673" s="15" t="str">
        <f t="shared" si="4"/>
        <v/>
      </c>
    </row>
    <row r="3674" ht="12.75" customHeight="1">
      <c r="H3674" s="12">
        <v>1000.0</v>
      </c>
      <c r="K3674" s="14" t="str">
        <f t="shared" si="2"/>
        <v>#DIV/0!</v>
      </c>
      <c r="L3674" s="15" t="str">
        <f t="shared" si="3"/>
        <v>Invalid</v>
      </c>
      <c r="M3674" s="15" t="str">
        <f t="shared" si="4"/>
        <v/>
      </c>
    </row>
    <row r="3675" ht="12.75" customHeight="1">
      <c r="H3675" s="12">
        <v>1000.0</v>
      </c>
      <c r="K3675" s="14" t="str">
        <f t="shared" si="2"/>
        <v>#DIV/0!</v>
      </c>
      <c r="L3675" s="15" t="str">
        <f t="shared" si="3"/>
        <v>Invalid</v>
      </c>
      <c r="M3675" s="15" t="str">
        <f t="shared" si="4"/>
        <v/>
      </c>
    </row>
    <row r="3676" ht="12.75" customHeight="1">
      <c r="H3676" s="12">
        <v>1000.0</v>
      </c>
      <c r="K3676" s="14" t="str">
        <f t="shared" si="2"/>
        <v>#DIV/0!</v>
      </c>
      <c r="L3676" s="15" t="str">
        <f t="shared" si="3"/>
        <v>Invalid</v>
      </c>
      <c r="M3676" s="15" t="str">
        <f t="shared" si="4"/>
        <v/>
      </c>
    </row>
    <row r="3677" ht="12.75" customHeight="1">
      <c r="H3677" s="12">
        <v>1000.0</v>
      </c>
      <c r="K3677" s="14" t="str">
        <f t="shared" si="2"/>
        <v>#DIV/0!</v>
      </c>
      <c r="L3677" s="15" t="str">
        <f t="shared" si="3"/>
        <v>Invalid</v>
      </c>
      <c r="M3677" s="15" t="str">
        <f t="shared" si="4"/>
        <v/>
      </c>
    </row>
    <row r="3678" ht="12.75" customHeight="1">
      <c r="H3678" s="12">
        <v>1000.0</v>
      </c>
      <c r="K3678" s="14" t="str">
        <f t="shared" si="2"/>
        <v>#DIV/0!</v>
      </c>
      <c r="L3678" s="15" t="str">
        <f t="shared" si="3"/>
        <v>Invalid</v>
      </c>
      <c r="M3678" s="15" t="str">
        <f t="shared" si="4"/>
        <v/>
      </c>
    </row>
    <row r="3679" ht="12.75" customHeight="1">
      <c r="H3679" s="12">
        <v>1000.0</v>
      </c>
      <c r="K3679" s="14" t="str">
        <f t="shared" si="2"/>
        <v>#DIV/0!</v>
      </c>
      <c r="L3679" s="15" t="str">
        <f t="shared" si="3"/>
        <v>Invalid</v>
      </c>
      <c r="M3679" s="15" t="str">
        <f t="shared" si="4"/>
        <v/>
      </c>
    </row>
    <row r="3680" ht="12.75" customHeight="1">
      <c r="H3680" s="12">
        <v>1000.0</v>
      </c>
      <c r="K3680" s="14" t="str">
        <f t="shared" si="2"/>
        <v>#DIV/0!</v>
      </c>
      <c r="L3680" s="15" t="str">
        <f t="shared" si="3"/>
        <v>Invalid</v>
      </c>
      <c r="M3680" s="15" t="str">
        <f t="shared" si="4"/>
        <v/>
      </c>
    </row>
    <row r="3681" ht="12.75" customHeight="1">
      <c r="H3681" s="12">
        <v>1000.0</v>
      </c>
      <c r="K3681" s="14" t="str">
        <f t="shared" si="2"/>
        <v>#DIV/0!</v>
      </c>
      <c r="L3681" s="15" t="str">
        <f t="shared" si="3"/>
        <v>Invalid</v>
      </c>
      <c r="M3681" s="15" t="str">
        <f t="shared" si="4"/>
        <v/>
      </c>
    </row>
    <row r="3682" ht="12.75" customHeight="1">
      <c r="H3682" s="12">
        <v>1000.0</v>
      </c>
      <c r="K3682" s="14" t="str">
        <f t="shared" si="2"/>
        <v>#DIV/0!</v>
      </c>
      <c r="L3682" s="15" t="str">
        <f t="shared" si="3"/>
        <v>Invalid</v>
      </c>
      <c r="M3682" s="15" t="str">
        <f t="shared" si="4"/>
        <v/>
      </c>
    </row>
    <row r="3683" ht="12.75" customHeight="1">
      <c r="H3683" s="12">
        <v>1000.0</v>
      </c>
      <c r="K3683" s="14" t="str">
        <f t="shared" si="2"/>
        <v>#DIV/0!</v>
      </c>
      <c r="L3683" s="15" t="str">
        <f t="shared" si="3"/>
        <v>Invalid</v>
      </c>
      <c r="M3683" s="15" t="str">
        <f t="shared" si="4"/>
        <v/>
      </c>
    </row>
    <row r="3684" ht="12.75" customHeight="1">
      <c r="H3684" s="12">
        <v>1000.0</v>
      </c>
      <c r="K3684" s="14" t="str">
        <f t="shared" si="2"/>
        <v>#DIV/0!</v>
      </c>
      <c r="L3684" s="15" t="str">
        <f t="shared" si="3"/>
        <v>Invalid</v>
      </c>
      <c r="M3684" s="15" t="str">
        <f t="shared" si="4"/>
        <v/>
      </c>
    </row>
    <row r="3685" ht="12.75" customHeight="1">
      <c r="H3685" s="12">
        <v>1000.0</v>
      </c>
      <c r="K3685" s="14" t="str">
        <f t="shared" si="2"/>
        <v>#DIV/0!</v>
      </c>
      <c r="L3685" s="15" t="str">
        <f t="shared" si="3"/>
        <v>Invalid</v>
      </c>
      <c r="M3685" s="15" t="str">
        <f t="shared" si="4"/>
        <v/>
      </c>
    </row>
    <row r="3686" ht="12.75" customHeight="1">
      <c r="H3686" s="12">
        <v>1000.0</v>
      </c>
      <c r="K3686" s="14" t="str">
        <f t="shared" si="2"/>
        <v>#DIV/0!</v>
      </c>
      <c r="L3686" s="15" t="str">
        <f t="shared" si="3"/>
        <v>Invalid</v>
      </c>
      <c r="M3686" s="15" t="str">
        <f t="shared" si="4"/>
        <v/>
      </c>
    </row>
    <row r="3687" ht="12.75" customHeight="1">
      <c r="H3687" s="12">
        <v>1000.0</v>
      </c>
      <c r="K3687" s="14" t="str">
        <f t="shared" si="2"/>
        <v>#DIV/0!</v>
      </c>
      <c r="L3687" s="15" t="str">
        <f t="shared" si="3"/>
        <v>Invalid</v>
      </c>
      <c r="M3687" s="15" t="str">
        <f t="shared" si="4"/>
        <v/>
      </c>
    </row>
    <row r="3688" ht="12.75" customHeight="1">
      <c r="H3688" s="12">
        <v>1000.0</v>
      </c>
      <c r="K3688" s="14" t="str">
        <f t="shared" si="2"/>
        <v>#DIV/0!</v>
      </c>
      <c r="L3688" s="15" t="str">
        <f t="shared" si="3"/>
        <v>Invalid</v>
      </c>
      <c r="M3688" s="15" t="str">
        <f t="shared" si="4"/>
        <v/>
      </c>
    </row>
    <row r="3689" ht="12.75" customHeight="1">
      <c r="H3689" s="12">
        <v>1000.0</v>
      </c>
      <c r="K3689" s="14" t="str">
        <f t="shared" si="2"/>
        <v>#DIV/0!</v>
      </c>
      <c r="L3689" s="15" t="str">
        <f t="shared" si="3"/>
        <v>Invalid</v>
      </c>
      <c r="M3689" s="15" t="str">
        <f t="shared" si="4"/>
        <v/>
      </c>
    </row>
    <row r="3690" ht="12.75" customHeight="1">
      <c r="H3690" s="12">
        <v>1000.0</v>
      </c>
      <c r="K3690" s="14" t="str">
        <f t="shared" si="2"/>
        <v>#DIV/0!</v>
      </c>
      <c r="L3690" s="15" t="str">
        <f t="shared" si="3"/>
        <v>Invalid</v>
      </c>
      <c r="M3690" s="15" t="str">
        <f t="shared" si="4"/>
        <v/>
      </c>
    </row>
    <row r="3691" ht="12.75" customHeight="1">
      <c r="H3691" s="12">
        <v>1000.0</v>
      </c>
      <c r="K3691" s="14" t="str">
        <f t="shared" si="2"/>
        <v>#DIV/0!</v>
      </c>
      <c r="L3691" s="15" t="str">
        <f t="shared" si="3"/>
        <v>Invalid</v>
      </c>
      <c r="M3691" s="15" t="str">
        <f t="shared" si="4"/>
        <v/>
      </c>
    </row>
    <row r="3692" ht="12.75" customHeight="1">
      <c r="H3692" s="12">
        <v>1000.0</v>
      </c>
      <c r="K3692" s="14" t="str">
        <f t="shared" si="2"/>
        <v>#DIV/0!</v>
      </c>
      <c r="L3692" s="15" t="str">
        <f t="shared" si="3"/>
        <v>Invalid</v>
      </c>
      <c r="M3692" s="15" t="str">
        <f t="shared" si="4"/>
        <v/>
      </c>
    </row>
    <row r="3693" ht="12.75" customHeight="1">
      <c r="H3693" s="12">
        <v>1000.0</v>
      </c>
      <c r="K3693" s="14" t="str">
        <f t="shared" si="2"/>
        <v>#DIV/0!</v>
      </c>
      <c r="L3693" s="15" t="str">
        <f t="shared" si="3"/>
        <v>Invalid</v>
      </c>
      <c r="M3693" s="15" t="str">
        <f t="shared" si="4"/>
        <v/>
      </c>
    </row>
    <row r="3694" ht="12.75" customHeight="1">
      <c r="H3694" s="12">
        <v>1000.0</v>
      </c>
      <c r="K3694" s="14" t="str">
        <f t="shared" si="2"/>
        <v>#DIV/0!</v>
      </c>
      <c r="L3694" s="15" t="str">
        <f t="shared" si="3"/>
        <v>Invalid</v>
      </c>
      <c r="M3694" s="15" t="str">
        <f t="shared" si="4"/>
        <v/>
      </c>
    </row>
    <row r="3695" ht="12.75" customHeight="1">
      <c r="H3695" s="12">
        <v>1000.0</v>
      </c>
      <c r="K3695" s="14" t="str">
        <f t="shared" si="2"/>
        <v>#DIV/0!</v>
      </c>
      <c r="L3695" s="15" t="str">
        <f t="shared" si="3"/>
        <v>Invalid</v>
      </c>
      <c r="M3695" s="15" t="str">
        <f t="shared" si="4"/>
        <v/>
      </c>
    </row>
    <row r="3696" ht="12.75" customHeight="1">
      <c r="H3696" s="12">
        <v>1000.0</v>
      </c>
      <c r="K3696" s="14" t="str">
        <f t="shared" si="2"/>
        <v>#DIV/0!</v>
      </c>
      <c r="L3696" s="15" t="str">
        <f t="shared" si="3"/>
        <v>Invalid</v>
      </c>
      <c r="M3696" s="15" t="str">
        <f t="shared" si="4"/>
        <v/>
      </c>
    </row>
    <row r="3697" ht="12.75" customHeight="1">
      <c r="H3697" s="12">
        <v>1000.0</v>
      </c>
      <c r="K3697" s="14" t="str">
        <f t="shared" si="2"/>
        <v>#DIV/0!</v>
      </c>
      <c r="L3697" s="15" t="str">
        <f t="shared" si="3"/>
        <v>Invalid</v>
      </c>
      <c r="M3697" s="15" t="str">
        <f t="shared" si="4"/>
        <v/>
      </c>
    </row>
    <row r="3698" ht="12.75" customHeight="1">
      <c r="H3698" s="12">
        <v>1000.0</v>
      </c>
      <c r="K3698" s="14" t="str">
        <f t="shared" si="2"/>
        <v>#DIV/0!</v>
      </c>
      <c r="L3698" s="15" t="str">
        <f t="shared" si="3"/>
        <v>Invalid</v>
      </c>
      <c r="M3698" s="15" t="str">
        <f t="shared" si="4"/>
        <v/>
      </c>
    </row>
    <row r="3699" ht="12.75" customHeight="1">
      <c r="H3699" s="12">
        <v>1000.0</v>
      </c>
      <c r="K3699" s="14" t="str">
        <f t="shared" si="2"/>
        <v>#DIV/0!</v>
      </c>
      <c r="L3699" s="15" t="str">
        <f t="shared" si="3"/>
        <v>Invalid</v>
      </c>
      <c r="M3699" s="15" t="str">
        <f t="shared" si="4"/>
        <v/>
      </c>
    </row>
    <row r="3700" ht="12.75" customHeight="1">
      <c r="H3700" s="12">
        <v>1000.0</v>
      </c>
      <c r="K3700" s="14" t="str">
        <f t="shared" si="2"/>
        <v>#DIV/0!</v>
      </c>
      <c r="L3700" s="15" t="str">
        <f t="shared" si="3"/>
        <v>Invalid</v>
      </c>
      <c r="M3700" s="15" t="str">
        <f t="shared" si="4"/>
        <v/>
      </c>
    </row>
    <row r="3701" ht="12.75" customHeight="1">
      <c r="H3701" s="12">
        <v>1000.0</v>
      </c>
      <c r="K3701" s="14" t="str">
        <f t="shared" si="2"/>
        <v>#DIV/0!</v>
      </c>
      <c r="L3701" s="15" t="str">
        <f t="shared" si="3"/>
        <v>Invalid</v>
      </c>
      <c r="M3701" s="15" t="str">
        <f t="shared" si="4"/>
        <v/>
      </c>
    </row>
    <row r="3702" ht="12.75" customHeight="1">
      <c r="H3702" s="12">
        <v>1000.0</v>
      </c>
      <c r="K3702" s="14" t="str">
        <f t="shared" si="2"/>
        <v>#DIV/0!</v>
      </c>
      <c r="L3702" s="15" t="str">
        <f t="shared" si="3"/>
        <v>Invalid</v>
      </c>
      <c r="M3702" s="15" t="str">
        <f t="shared" si="4"/>
        <v/>
      </c>
    </row>
    <row r="3703" ht="12.75" customHeight="1">
      <c r="H3703" s="12">
        <v>1000.0</v>
      </c>
      <c r="K3703" s="14" t="str">
        <f t="shared" si="2"/>
        <v>#DIV/0!</v>
      </c>
      <c r="L3703" s="15" t="str">
        <f t="shared" si="3"/>
        <v>Invalid</v>
      </c>
      <c r="M3703" s="15" t="str">
        <f t="shared" si="4"/>
        <v/>
      </c>
    </row>
    <row r="3704" ht="12.75" customHeight="1">
      <c r="H3704" s="12">
        <v>1000.0</v>
      </c>
      <c r="K3704" s="14" t="str">
        <f t="shared" si="2"/>
        <v>#DIV/0!</v>
      </c>
      <c r="L3704" s="15" t="str">
        <f t="shared" si="3"/>
        <v>Invalid</v>
      </c>
      <c r="M3704" s="15" t="str">
        <f t="shared" si="4"/>
        <v/>
      </c>
    </row>
    <row r="3705" ht="12.75" customHeight="1">
      <c r="H3705" s="12">
        <v>1000.0</v>
      </c>
      <c r="K3705" s="14" t="str">
        <f t="shared" si="2"/>
        <v>#DIV/0!</v>
      </c>
      <c r="L3705" s="15" t="str">
        <f t="shared" si="3"/>
        <v>Invalid</v>
      </c>
      <c r="M3705" s="15" t="str">
        <f t="shared" si="4"/>
        <v/>
      </c>
    </row>
    <row r="3706" ht="12.75" customHeight="1">
      <c r="H3706" s="12">
        <v>1000.0</v>
      </c>
      <c r="K3706" s="14" t="str">
        <f t="shared" si="2"/>
        <v>#DIV/0!</v>
      </c>
      <c r="L3706" s="15" t="str">
        <f t="shared" si="3"/>
        <v>Invalid</v>
      </c>
      <c r="M3706" s="15" t="str">
        <f t="shared" si="4"/>
        <v/>
      </c>
    </row>
    <row r="3707" ht="12.75" customHeight="1">
      <c r="H3707" s="12">
        <v>1000.0</v>
      </c>
      <c r="K3707" s="14" t="str">
        <f t="shared" si="2"/>
        <v>#DIV/0!</v>
      </c>
      <c r="L3707" s="15" t="str">
        <f t="shared" si="3"/>
        <v>Invalid</v>
      </c>
      <c r="M3707" s="15" t="str">
        <f t="shared" si="4"/>
        <v/>
      </c>
    </row>
    <row r="3708" ht="12.75" customHeight="1">
      <c r="H3708" s="12">
        <v>1000.0</v>
      </c>
      <c r="K3708" s="14" t="str">
        <f t="shared" si="2"/>
        <v>#DIV/0!</v>
      </c>
      <c r="L3708" s="15" t="str">
        <f t="shared" si="3"/>
        <v>Invalid</v>
      </c>
      <c r="M3708" s="15" t="str">
        <f t="shared" si="4"/>
        <v/>
      </c>
    </row>
    <row r="3709" ht="12.75" customHeight="1">
      <c r="H3709" s="12">
        <v>1000.0</v>
      </c>
      <c r="K3709" s="14" t="str">
        <f t="shared" si="2"/>
        <v>#DIV/0!</v>
      </c>
      <c r="L3709" s="15" t="str">
        <f t="shared" si="3"/>
        <v>Invalid</v>
      </c>
      <c r="M3709" s="15" t="str">
        <f t="shared" si="4"/>
        <v/>
      </c>
    </row>
    <row r="3710" ht="12.75" customHeight="1">
      <c r="H3710" s="12">
        <v>1000.0</v>
      </c>
      <c r="K3710" s="14" t="str">
        <f t="shared" si="2"/>
        <v>#DIV/0!</v>
      </c>
      <c r="L3710" s="15" t="str">
        <f t="shared" si="3"/>
        <v>Invalid</v>
      </c>
      <c r="M3710" s="15" t="str">
        <f t="shared" si="4"/>
        <v/>
      </c>
    </row>
    <row r="3711" ht="12.75" customHeight="1">
      <c r="H3711" s="12">
        <v>1000.0</v>
      </c>
      <c r="K3711" s="14" t="str">
        <f t="shared" si="2"/>
        <v>#DIV/0!</v>
      </c>
      <c r="L3711" s="15" t="str">
        <f t="shared" si="3"/>
        <v>Invalid</v>
      </c>
      <c r="M3711" s="15" t="str">
        <f t="shared" si="4"/>
        <v/>
      </c>
    </row>
    <row r="3712" ht="12.75" customHeight="1">
      <c r="H3712" s="12">
        <v>1000.0</v>
      </c>
      <c r="K3712" s="14" t="str">
        <f t="shared" si="2"/>
        <v>#DIV/0!</v>
      </c>
      <c r="L3712" s="15" t="str">
        <f t="shared" si="3"/>
        <v>Invalid</v>
      </c>
      <c r="M3712" s="15" t="str">
        <f t="shared" si="4"/>
        <v/>
      </c>
    </row>
    <row r="3713" ht="12.75" customHeight="1">
      <c r="H3713" s="12">
        <v>1000.0</v>
      </c>
      <c r="K3713" s="14" t="str">
        <f t="shared" si="2"/>
        <v>#DIV/0!</v>
      </c>
      <c r="L3713" s="15" t="str">
        <f t="shared" si="3"/>
        <v>Invalid</v>
      </c>
      <c r="M3713" s="15" t="str">
        <f t="shared" si="4"/>
        <v/>
      </c>
    </row>
    <row r="3714" ht="12.75" customHeight="1">
      <c r="H3714" s="12">
        <v>1000.0</v>
      </c>
      <c r="K3714" s="14" t="str">
        <f t="shared" si="2"/>
        <v>#DIV/0!</v>
      </c>
      <c r="L3714" s="15" t="str">
        <f t="shared" si="3"/>
        <v>Invalid</v>
      </c>
      <c r="M3714" s="15" t="str">
        <f t="shared" si="4"/>
        <v/>
      </c>
    </row>
    <row r="3715" ht="12.75" customHeight="1">
      <c r="H3715" s="12">
        <v>1000.0</v>
      </c>
      <c r="K3715" s="14" t="str">
        <f t="shared" si="2"/>
        <v>#DIV/0!</v>
      </c>
      <c r="L3715" s="15" t="str">
        <f t="shared" si="3"/>
        <v>Invalid</v>
      </c>
      <c r="M3715" s="15" t="str">
        <f t="shared" si="4"/>
        <v/>
      </c>
    </row>
    <row r="3716" ht="12.75" customHeight="1">
      <c r="H3716" s="12">
        <v>1000.0</v>
      </c>
      <c r="K3716" s="14" t="str">
        <f t="shared" si="2"/>
        <v>#DIV/0!</v>
      </c>
      <c r="L3716" s="15" t="str">
        <f t="shared" si="3"/>
        <v>Invalid</v>
      </c>
      <c r="M3716" s="15" t="str">
        <f t="shared" si="4"/>
        <v/>
      </c>
    </row>
    <row r="3717" ht="12.75" customHeight="1">
      <c r="H3717" s="12">
        <v>1000.0</v>
      </c>
      <c r="K3717" s="14" t="str">
        <f t="shared" si="2"/>
        <v>#DIV/0!</v>
      </c>
      <c r="L3717" s="15" t="str">
        <f t="shared" si="3"/>
        <v>Invalid</v>
      </c>
      <c r="M3717" s="15" t="str">
        <f t="shared" si="4"/>
        <v/>
      </c>
    </row>
    <row r="3718" ht="12.75" customHeight="1">
      <c r="H3718" s="12">
        <v>1000.0</v>
      </c>
      <c r="K3718" s="14" t="str">
        <f t="shared" si="2"/>
        <v>#DIV/0!</v>
      </c>
      <c r="L3718" s="15" t="str">
        <f t="shared" si="3"/>
        <v>Invalid</v>
      </c>
      <c r="M3718" s="15" t="str">
        <f t="shared" si="4"/>
        <v/>
      </c>
    </row>
    <row r="3719" ht="12.75" customHeight="1">
      <c r="H3719" s="12">
        <v>1000.0</v>
      </c>
      <c r="K3719" s="14" t="str">
        <f t="shared" si="2"/>
        <v>#DIV/0!</v>
      </c>
      <c r="L3719" s="15" t="str">
        <f t="shared" si="3"/>
        <v>Invalid</v>
      </c>
      <c r="M3719" s="15" t="str">
        <f t="shared" si="4"/>
        <v/>
      </c>
    </row>
    <row r="3720" ht="12.75" customHeight="1">
      <c r="H3720" s="12">
        <v>1000.0</v>
      </c>
      <c r="K3720" s="14" t="str">
        <f t="shared" si="2"/>
        <v>#DIV/0!</v>
      </c>
      <c r="L3720" s="15" t="str">
        <f t="shared" si="3"/>
        <v>Invalid</v>
      </c>
      <c r="M3720" s="15" t="str">
        <f t="shared" si="4"/>
        <v/>
      </c>
    </row>
    <row r="3721" ht="12.75" customHeight="1">
      <c r="H3721" s="12">
        <v>1000.0</v>
      </c>
      <c r="K3721" s="14" t="str">
        <f t="shared" si="2"/>
        <v>#DIV/0!</v>
      </c>
      <c r="L3721" s="15" t="str">
        <f t="shared" si="3"/>
        <v>Invalid</v>
      </c>
      <c r="M3721" s="15" t="str">
        <f t="shared" si="4"/>
        <v/>
      </c>
    </row>
    <row r="3722" ht="12.75" customHeight="1">
      <c r="H3722" s="12">
        <v>1000.0</v>
      </c>
      <c r="K3722" s="14" t="str">
        <f t="shared" si="2"/>
        <v>#DIV/0!</v>
      </c>
      <c r="L3722" s="15" t="str">
        <f t="shared" si="3"/>
        <v>Invalid</v>
      </c>
      <c r="M3722" s="15" t="str">
        <f t="shared" si="4"/>
        <v/>
      </c>
    </row>
    <row r="3723" ht="12.75" customHeight="1">
      <c r="H3723" s="12">
        <v>1000.0</v>
      </c>
      <c r="K3723" s="14" t="str">
        <f t="shared" si="2"/>
        <v>#DIV/0!</v>
      </c>
      <c r="L3723" s="15" t="str">
        <f t="shared" si="3"/>
        <v>Invalid</v>
      </c>
      <c r="M3723" s="15" t="str">
        <f t="shared" si="4"/>
        <v/>
      </c>
    </row>
    <row r="3724" ht="12.75" customHeight="1">
      <c r="H3724" s="12">
        <v>1000.0</v>
      </c>
      <c r="K3724" s="14" t="str">
        <f t="shared" si="2"/>
        <v>#DIV/0!</v>
      </c>
      <c r="L3724" s="15" t="str">
        <f t="shared" si="3"/>
        <v>Invalid</v>
      </c>
      <c r="M3724" s="15" t="str">
        <f t="shared" si="4"/>
        <v/>
      </c>
    </row>
    <row r="3725" ht="12.75" customHeight="1">
      <c r="H3725" s="12">
        <v>1000.0</v>
      </c>
      <c r="K3725" s="14" t="str">
        <f t="shared" si="2"/>
        <v>#DIV/0!</v>
      </c>
      <c r="L3725" s="15" t="str">
        <f t="shared" si="3"/>
        <v>Invalid</v>
      </c>
      <c r="M3725" s="15" t="str">
        <f t="shared" si="4"/>
        <v/>
      </c>
    </row>
    <row r="3726" ht="12.75" customHeight="1">
      <c r="H3726" s="12">
        <v>1000.0</v>
      </c>
      <c r="K3726" s="14" t="str">
        <f t="shared" si="2"/>
        <v>#DIV/0!</v>
      </c>
      <c r="L3726" s="15" t="str">
        <f t="shared" si="3"/>
        <v>Invalid</v>
      </c>
      <c r="M3726" s="15" t="str">
        <f t="shared" si="4"/>
        <v/>
      </c>
    </row>
    <row r="3727" ht="12.75" customHeight="1">
      <c r="H3727" s="12">
        <v>1000.0</v>
      </c>
      <c r="K3727" s="14" t="str">
        <f t="shared" si="2"/>
        <v>#DIV/0!</v>
      </c>
      <c r="L3727" s="15" t="str">
        <f t="shared" si="3"/>
        <v>Invalid</v>
      </c>
      <c r="M3727" s="15" t="str">
        <f t="shared" si="4"/>
        <v/>
      </c>
    </row>
    <row r="3728" ht="12.75" customHeight="1">
      <c r="H3728" s="12">
        <v>1000.0</v>
      </c>
      <c r="K3728" s="14" t="str">
        <f t="shared" si="2"/>
        <v>#DIV/0!</v>
      </c>
      <c r="L3728" s="15" t="str">
        <f t="shared" si="3"/>
        <v>Invalid</v>
      </c>
      <c r="M3728" s="15" t="str">
        <f t="shared" si="4"/>
        <v/>
      </c>
    </row>
    <row r="3729" ht="12.75" customHeight="1">
      <c r="H3729" s="12">
        <v>1000.0</v>
      </c>
      <c r="K3729" s="14" t="str">
        <f t="shared" si="2"/>
        <v>#DIV/0!</v>
      </c>
      <c r="L3729" s="15" t="str">
        <f t="shared" si="3"/>
        <v>Invalid</v>
      </c>
      <c r="M3729" s="15" t="str">
        <f t="shared" si="4"/>
        <v/>
      </c>
    </row>
    <row r="3730" ht="12.75" customHeight="1">
      <c r="H3730" s="12">
        <v>1000.0</v>
      </c>
      <c r="K3730" s="14" t="str">
        <f t="shared" si="2"/>
        <v>#DIV/0!</v>
      </c>
      <c r="L3730" s="15" t="str">
        <f t="shared" si="3"/>
        <v>Invalid</v>
      </c>
      <c r="M3730" s="15" t="str">
        <f t="shared" si="4"/>
        <v/>
      </c>
    </row>
    <row r="3731" ht="12.75" customHeight="1">
      <c r="H3731" s="12">
        <v>1000.0</v>
      </c>
      <c r="K3731" s="14" t="str">
        <f t="shared" si="2"/>
        <v>#DIV/0!</v>
      </c>
      <c r="L3731" s="15" t="str">
        <f t="shared" si="3"/>
        <v>Invalid</v>
      </c>
      <c r="M3731" s="15" t="str">
        <f t="shared" si="4"/>
        <v/>
      </c>
    </row>
    <row r="3732" ht="12.75" customHeight="1">
      <c r="H3732" s="12">
        <v>1000.0</v>
      </c>
      <c r="K3732" s="14" t="str">
        <f t="shared" si="2"/>
        <v>#DIV/0!</v>
      </c>
      <c r="L3732" s="15" t="str">
        <f t="shared" si="3"/>
        <v>Invalid</v>
      </c>
      <c r="M3732" s="15" t="str">
        <f t="shared" si="4"/>
        <v/>
      </c>
    </row>
    <row r="3733" ht="12.75" customHeight="1">
      <c r="H3733" s="12">
        <v>1000.0</v>
      </c>
      <c r="K3733" s="14" t="str">
        <f t="shared" si="2"/>
        <v>#DIV/0!</v>
      </c>
      <c r="L3733" s="15" t="str">
        <f t="shared" si="3"/>
        <v>Invalid</v>
      </c>
      <c r="M3733" s="15" t="str">
        <f t="shared" si="4"/>
        <v/>
      </c>
    </row>
    <row r="3734" ht="12.75" customHeight="1">
      <c r="H3734" s="12">
        <v>1000.0</v>
      </c>
      <c r="K3734" s="14" t="str">
        <f t="shared" si="2"/>
        <v>#DIV/0!</v>
      </c>
      <c r="L3734" s="15" t="str">
        <f t="shared" si="3"/>
        <v>Invalid</v>
      </c>
      <c r="M3734" s="15" t="str">
        <f t="shared" si="4"/>
        <v/>
      </c>
    </row>
    <row r="3735" ht="12.75" customHeight="1">
      <c r="H3735" s="12">
        <v>1000.0</v>
      </c>
      <c r="K3735" s="14" t="str">
        <f t="shared" si="2"/>
        <v>#DIV/0!</v>
      </c>
      <c r="L3735" s="15" t="str">
        <f t="shared" si="3"/>
        <v>Invalid</v>
      </c>
      <c r="M3735" s="15" t="str">
        <f t="shared" si="4"/>
        <v/>
      </c>
    </row>
    <row r="3736" ht="12.75" customHeight="1">
      <c r="H3736" s="12">
        <v>1000.0</v>
      </c>
      <c r="K3736" s="14" t="str">
        <f t="shared" si="2"/>
        <v>#DIV/0!</v>
      </c>
      <c r="L3736" s="15" t="str">
        <f t="shared" si="3"/>
        <v>Invalid</v>
      </c>
      <c r="M3736" s="15" t="str">
        <f t="shared" si="4"/>
        <v/>
      </c>
    </row>
    <row r="3737" ht="12.75" customHeight="1">
      <c r="H3737" s="12">
        <v>1000.0</v>
      </c>
      <c r="K3737" s="14" t="str">
        <f t="shared" si="2"/>
        <v>#DIV/0!</v>
      </c>
      <c r="L3737" s="15" t="str">
        <f t="shared" si="3"/>
        <v>Invalid</v>
      </c>
      <c r="M3737" s="15" t="str">
        <f t="shared" si="4"/>
        <v/>
      </c>
    </row>
    <row r="3738" ht="12.75" customHeight="1">
      <c r="H3738" s="12">
        <v>1000.0</v>
      </c>
      <c r="K3738" s="14" t="str">
        <f t="shared" si="2"/>
        <v>#DIV/0!</v>
      </c>
      <c r="L3738" s="15" t="str">
        <f t="shared" si="3"/>
        <v>Invalid</v>
      </c>
      <c r="M3738" s="15" t="str">
        <f t="shared" si="4"/>
        <v/>
      </c>
    </row>
    <row r="3739" ht="12.75" customHeight="1">
      <c r="H3739" s="12">
        <v>1000.0</v>
      </c>
      <c r="K3739" s="14" t="str">
        <f t="shared" si="2"/>
        <v>#DIV/0!</v>
      </c>
      <c r="L3739" s="15" t="str">
        <f t="shared" si="3"/>
        <v>Invalid</v>
      </c>
      <c r="M3739" s="15" t="str">
        <f t="shared" si="4"/>
        <v/>
      </c>
    </row>
    <row r="3740" ht="12.75" customHeight="1">
      <c r="H3740" s="12">
        <v>1000.0</v>
      </c>
      <c r="K3740" s="14" t="str">
        <f t="shared" si="2"/>
        <v>#DIV/0!</v>
      </c>
      <c r="L3740" s="15" t="str">
        <f t="shared" si="3"/>
        <v>Invalid</v>
      </c>
      <c r="M3740" s="15" t="str">
        <f t="shared" si="4"/>
        <v/>
      </c>
    </row>
    <row r="3741" ht="12.75" customHeight="1">
      <c r="H3741" s="12">
        <v>1000.0</v>
      </c>
      <c r="K3741" s="14" t="str">
        <f t="shared" si="2"/>
        <v>#DIV/0!</v>
      </c>
      <c r="L3741" s="15" t="str">
        <f t="shared" si="3"/>
        <v>Invalid</v>
      </c>
      <c r="M3741" s="15" t="str">
        <f t="shared" si="4"/>
        <v/>
      </c>
    </row>
    <row r="3742" ht="12.75" customHeight="1">
      <c r="H3742" s="12">
        <v>1000.0</v>
      </c>
      <c r="K3742" s="14" t="str">
        <f t="shared" si="2"/>
        <v>#DIV/0!</v>
      </c>
      <c r="L3742" s="15" t="str">
        <f t="shared" si="3"/>
        <v>Invalid</v>
      </c>
      <c r="M3742" s="15" t="str">
        <f t="shared" si="4"/>
        <v/>
      </c>
    </row>
    <row r="3743" ht="12.75" customHeight="1">
      <c r="H3743" s="12">
        <v>1000.0</v>
      </c>
      <c r="K3743" s="14" t="str">
        <f t="shared" si="2"/>
        <v>#DIV/0!</v>
      </c>
      <c r="L3743" s="15" t="str">
        <f t="shared" si="3"/>
        <v>Invalid</v>
      </c>
      <c r="M3743" s="15" t="str">
        <f t="shared" si="4"/>
        <v/>
      </c>
    </row>
    <row r="3744" ht="12.75" customHeight="1">
      <c r="H3744" s="12">
        <v>1000.0</v>
      </c>
      <c r="K3744" s="14" t="str">
        <f t="shared" si="2"/>
        <v>#DIV/0!</v>
      </c>
      <c r="L3744" s="15" t="str">
        <f t="shared" si="3"/>
        <v>Invalid</v>
      </c>
      <c r="M3744" s="15" t="str">
        <f t="shared" si="4"/>
        <v/>
      </c>
    </row>
    <row r="3745" ht="12.75" customHeight="1">
      <c r="H3745" s="12">
        <v>1000.0</v>
      </c>
      <c r="K3745" s="14" t="str">
        <f t="shared" si="2"/>
        <v>#DIV/0!</v>
      </c>
      <c r="L3745" s="15" t="str">
        <f t="shared" si="3"/>
        <v>Invalid</v>
      </c>
      <c r="M3745" s="15" t="str">
        <f t="shared" si="4"/>
        <v/>
      </c>
    </row>
    <row r="3746" ht="12.75" customHeight="1">
      <c r="H3746" s="12">
        <v>1000.0</v>
      </c>
      <c r="K3746" s="14" t="str">
        <f t="shared" si="2"/>
        <v>#DIV/0!</v>
      </c>
      <c r="L3746" s="15" t="str">
        <f t="shared" si="3"/>
        <v>Invalid</v>
      </c>
      <c r="M3746" s="15" t="str">
        <f t="shared" si="4"/>
        <v/>
      </c>
    </row>
    <row r="3747" ht="12.75" customHeight="1">
      <c r="H3747" s="12">
        <v>1000.0</v>
      </c>
      <c r="K3747" s="14" t="str">
        <f t="shared" si="2"/>
        <v>#DIV/0!</v>
      </c>
      <c r="L3747" s="15" t="str">
        <f t="shared" si="3"/>
        <v>Invalid</v>
      </c>
      <c r="M3747" s="15" t="str">
        <f t="shared" si="4"/>
        <v/>
      </c>
    </row>
    <row r="3748" ht="12.75" customHeight="1">
      <c r="H3748" s="12">
        <v>1000.0</v>
      </c>
      <c r="K3748" s="14" t="str">
        <f t="shared" si="2"/>
        <v>#DIV/0!</v>
      </c>
      <c r="L3748" s="15" t="str">
        <f t="shared" si="3"/>
        <v>Invalid</v>
      </c>
      <c r="M3748" s="15" t="str">
        <f t="shared" si="4"/>
        <v/>
      </c>
    </row>
    <row r="3749" ht="12.75" customHeight="1">
      <c r="H3749" s="12">
        <v>1000.0</v>
      </c>
      <c r="K3749" s="14" t="str">
        <f t="shared" si="2"/>
        <v>#DIV/0!</v>
      </c>
      <c r="L3749" s="15" t="str">
        <f t="shared" si="3"/>
        <v>Invalid</v>
      </c>
      <c r="M3749" s="15" t="str">
        <f t="shared" si="4"/>
        <v/>
      </c>
    </row>
    <row r="3750" ht="12.75" customHeight="1">
      <c r="H3750" s="12">
        <v>1000.0</v>
      </c>
      <c r="K3750" s="14" t="str">
        <f t="shared" si="2"/>
        <v>#DIV/0!</v>
      </c>
      <c r="L3750" s="15" t="str">
        <f t="shared" si="3"/>
        <v>Invalid</v>
      </c>
      <c r="M3750" s="15" t="str">
        <f t="shared" si="4"/>
        <v/>
      </c>
    </row>
    <row r="3751" ht="12.75" customHeight="1">
      <c r="H3751" s="12">
        <v>1000.0</v>
      </c>
      <c r="K3751" s="14" t="str">
        <f t="shared" si="2"/>
        <v>#DIV/0!</v>
      </c>
      <c r="L3751" s="15" t="str">
        <f t="shared" si="3"/>
        <v>Invalid</v>
      </c>
      <c r="M3751" s="15" t="str">
        <f t="shared" si="4"/>
        <v/>
      </c>
    </row>
    <row r="3752" ht="12.75" customHeight="1">
      <c r="H3752" s="12">
        <v>1000.0</v>
      </c>
      <c r="K3752" s="14" t="str">
        <f t="shared" si="2"/>
        <v>#DIV/0!</v>
      </c>
      <c r="L3752" s="15" t="str">
        <f t="shared" si="3"/>
        <v>Invalid</v>
      </c>
      <c r="M3752" s="15" t="str">
        <f t="shared" si="4"/>
        <v/>
      </c>
    </row>
    <row r="3753" ht="12.75" customHeight="1">
      <c r="H3753" s="12">
        <v>1000.0</v>
      </c>
      <c r="K3753" s="14" t="str">
        <f t="shared" si="2"/>
        <v>#DIV/0!</v>
      </c>
      <c r="L3753" s="15" t="str">
        <f t="shared" si="3"/>
        <v>Invalid</v>
      </c>
      <c r="M3753" s="15" t="str">
        <f t="shared" si="4"/>
        <v/>
      </c>
    </row>
    <row r="3754" ht="12.75" customHeight="1">
      <c r="H3754" s="12">
        <v>1000.0</v>
      </c>
      <c r="K3754" s="14" t="str">
        <f t="shared" si="2"/>
        <v>#DIV/0!</v>
      </c>
      <c r="L3754" s="15" t="str">
        <f t="shared" si="3"/>
        <v>Invalid</v>
      </c>
      <c r="M3754" s="15" t="str">
        <f t="shared" si="4"/>
        <v/>
      </c>
    </row>
    <row r="3755" ht="12.75" customHeight="1">
      <c r="H3755" s="12">
        <v>1000.0</v>
      </c>
      <c r="K3755" s="14" t="str">
        <f t="shared" si="2"/>
        <v>#DIV/0!</v>
      </c>
      <c r="L3755" s="15" t="str">
        <f t="shared" si="3"/>
        <v>Invalid</v>
      </c>
      <c r="M3755" s="15" t="str">
        <f t="shared" si="4"/>
        <v/>
      </c>
    </row>
    <row r="3756" ht="12.75" customHeight="1">
      <c r="H3756" s="12">
        <v>1000.0</v>
      </c>
      <c r="K3756" s="14" t="str">
        <f t="shared" si="2"/>
        <v>#DIV/0!</v>
      </c>
      <c r="L3756" s="15" t="str">
        <f t="shared" si="3"/>
        <v>Invalid</v>
      </c>
      <c r="M3756" s="15" t="str">
        <f t="shared" si="4"/>
        <v/>
      </c>
    </row>
    <row r="3757" ht="12.75" customHeight="1">
      <c r="H3757" s="12">
        <v>1000.0</v>
      </c>
      <c r="K3757" s="14" t="str">
        <f t="shared" si="2"/>
        <v>#DIV/0!</v>
      </c>
      <c r="L3757" s="15" t="str">
        <f t="shared" si="3"/>
        <v>Invalid</v>
      </c>
      <c r="M3757" s="15" t="str">
        <f t="shared" si="4"/>
        <v/>
      </c>
    </row>
    <row r="3758" ht="12.75" customHeight="1">
      <c r="H3758" s="12">
        <v>1000.0</v>
      </c>
      <c r="K3758" s="14" t="str">
        <f t="shared" si="2"/>
        <v>#DIV/0!</v>
      </c>
      <c r="L3758" s="15" t="str">
        <f t="shared" si="3"/>
        <v>Invalid</v>
      </c>
      <c r="M3758" s="15" t="str">
        <f t="shared" si="4"/>
        <v/>
      </c>
    </row>
    <row r="3759" ht="12.75" customHeight="1">
      <c r="H3759" s="12">
        <v>1000.0</v>
      </c>
      <c r="K3759" s="14" t="str">
        <f t="shared" si="2"/>
        <v>#DIV/0!</v>
      </c>
      <c r="L3759" s="15" t="str">
        <f t="shared" si="3"/>
        <v>Invalid</v>
      </c>
      <c r="M3759" s="15" t="str">
        <f t="shared" si="4"/>
        <v/>
      </c>
    </row>
    <row r="3760" ht="12.75" customHeight="1">
      <c r="H3760" s="12">
        <v>1000.0</v>
      </c>
      <c r="K3760" s="14" t="str">
        <f t="shared" si="2"/>
        <v>#DIV/0!</v>
      </c>
      <c r="L3760" s="15" t="str">
        <f t="shared" si="3"/>
        <v>Invalid</v>
      </c>
      <c r="M3760" s="15" t="str">
        <f t="shared" si="4"/>
        <v/>
      </c>
    </row>
    <row r="3761" ht="12.75" customHeight="1">
      <c r="H3761" s="12">
        <v>1000.0</v>
      </c>
      <c r="K3761" s="14" t="str">
        <f t="shared" si="2"/>
        <v>#DIV/0!</v>
      </c>
      <c r="L3761" s="15" t="str">
        <f t="shared" si="3"/>
        <v>Invalid</v>
      </c>
      <c r="M3761" s="15" t="str">
        <f t="shared" si="4"/>
        <v/>
      </c>
    </row>
    <row r="3762" ht="12.75" customHeight="1">
      <c r="H3762" s="12">
        <v>1000.0</v>
      </c>
      <c r="K3762" s="14" t="str">
        <f t="shared" si="2"/>
        <v>#DIV/0!</v>
      </c>
      <c r="L3762" s="15" t="str">
        <f t="shared" si="3"/>
        <v>Invalid</v>
      </c>
      <c r="M3762" s="15" t="str">
        <f t="shared" si="4"/>
        <v/>
      </c>
    </row>
    <row r="3763" ht="12.75" customHeight="1">
      <c r="H3763" s="12">
        <v>1000.0</v>
      </c>
      <c r="K3763" s="14" t="str">
        <f t="shared" si="2"/>
        <v>#DIV/0!</v>
      </c>
      <c r="L3763" s="15" t="str">
        <f t="shared" si="3"/>
        <v>Invalid</v>
      </c>
      <c r="M3763" s="15" t="str">
        <f t="shared" si="4"/>
        <v/>
      </c>
    </row>
    <row r="3764" ht="12.75" customHeight="1">
      <c r="H3764" s="12">
        <v>1000.0</v>
      </c>
      <c r="K3764" s="14" t="str">
        <f t="shared" si="2"/>
        <v>#DIV/0!</v>
      </c>
      <c r="L3764" s="15" t="str">
        <f t="shared" si="3"/>
        <v>Invalid</v>
      </c>
      <c r="M3764" s="15" t="str">
        <f t="shared" si="4"/>
        <v/>
      </c>
    </row>
    <row r="3765" ht="12.75" customHeight="1">
      <c r="H3765" s="12">
        <v>1000.0</v>
      </c>
      <c r="K3765" s="14" t="str">
        <f t="shared" si="2"/>
        <v>#DIV/0!</v>
      </c>
      <c r="L3765" s="15" t="str">
        <f t="shared" si="3"/>
        <v>Invalid</v>
      </c>
      <c r="M3765" s="15" t="str">
        <f t="shared" si="4"/>
        <v/>
      </c>
    </row>
    <row r="3766" ht="12.75" customHeight="1">
      <c r="H3766" s="12">
        <v>1000.0</v>
      </c>
      <c r="K3766" s="14" t="str">
        <f t="shared" si="2"/>
        <v>#DIV/0!</v>
      </c>
      <c r="L3766" s="15" t="str">
        <f t="shared" si="3"/>
        <v>Invalid</v>
      </c>
      <c r="M3766" s="15" t="str">
        <f t="shared" si="4"/>
        <v/>
      </c>
    </row>
    <row r="3767" ht="12.75" customHeight="1">
      <c r="H3767" s="12">
        <v>1000.0</v>
      </c>
      <c r="K3767" s="14" t="str">
        <f t="shared" si="2"/>
        <v>#DIV/0!</v>
      </c>
      <c r="L3767" s="15" t="str">
        <f t="shared" si="3"/>
        <v>Invalid</v>
      </c>
      <c r="M3767" s="15" t="str">
        <f t="shared" si="4"/>
        <v/>
      </c>
    </row>
    <row r="3768" ht="12.75" customHeight="1">
      <c r="H3768" s="12">
        <v>1000.0</v>
      </c>
      <c r="K3768" s="14" t="str">
        <f t="shared" si="2"/>
        <v>#DIV/0!</v>
      </c>
      <c r="L3768" s="15" t="str">
        <f t="shared" si="3"/>
        <v>Invalid</v>
      </c>
      <c r="M3768" s="15" t="str">
        <f t="shared" si="4"/>
        <v/>
      </c>
    </row>
    <row r="3769" ht="12.75" customHeight="1">
      <c r="H3769" s="12">
        <v>1000.0</v>
      </c>
      <c r="K3769" s="14" t="str">
        <f t="shared" si="2"/>
        <v>#DIV/0!</v>
      </c>
      <c r="L3769" s="15" t="str">
        <f t="shared" si="3"/>
        <v>Invalid</v>
      </c>
      <c r="M3769" s="15" t="str">
        <f t="shared" si="4"/>
        <v/>
      </c>
    </row>
    <row r="3770" ht="12.75" customHeight="1">
      <c r="H3770" s="12">
        <v>1000.0</v>
      </c>
      <c r="K3770" s="14" t="str">
        <f t="shared" si="2"/>
        <v>#DIV/0!</v>
      </c>
      <c r="L3770" s="15" t="str">
        <f t="shared" si="3"/>
        <v>Invalid</v>
      </c>
      <c r="M3770" s="15" t="str">
        <f t="shared" si="4"/>
        <v/>
      </c>
    </row>
    <row r="3771" ht="12.75" customHeight="1">
      <c r="H3771" s="12">
        <v>1000.0</v>
      </c>
      <c r="K3771" s="14" t="str">
        <f t="shared" si="2"/>
        <v>#DIV/0!</v>
      </c>
      <c r="L3771" s="15" t="str">
        <f t="shared" si="3"/>
        <v>Invalid</v>
      </c>
      <c r="M3771" s="15" t="str">
        <f t="shared" si="4"/>
        <v/>
      </c>
    </row>
    <row r="3772" ht="12.75" customHeight="1">
      <c r="H3772" s="12">
        <v>1000.0</v>
      </c>
      <c r="K3772" s="14" t="str">
        <f t="shared" si="2"/>
        <v>#DIV/0!</v>
      </c>
      <c r="L3772" s="15" t="str">
        <f t="shared" si="3"/>
        <v>Invalid</v>
      </c>
      <c r="M3772" s="15" t="str">
        <f t="shared" si="4"/>
        <v/>
      </c>
    </row>
    <row r="3773" ht="12.75" customHeight="1">
      <c r="H3773" s="12">
        <v>1000.0</v>
      </c>
      <c r="K3773" s="14" t="str">
        <f t="shared" si="2"/>
        <v>#DIV/0!</v>
      </c>
      <c r="L3773" s="15" t="str">
        <f t="shared" si="3"/>
        <v>Invalid</v>
      </c>
      <c r="M3773" s="15" t="str">
        <f t="shared" si="4"/>
        <v/>
      </c>
    </row>
    <row r="3774" ht="12.75" customHeight="1">
      <c r="H3774" s="12">
        <v>1000.0</v>
      </c>
      <c r="K3774" s="14" t="str">
        <f t="shared" si="2"/>
        <v>#DIV/0!</v>
      </c>
      <c r="L3774" s="15" t="str">
        <f t="shared" si="3"/>
        <v>Invalid</v>
      </c>
      <c r="M3774" s="15" t="str">
        <f t="shared" si="4"/>
        <v/>
      </c>
    </row>
    <row r="3775" ht="12.75" customHeight="1">
      <c r="H3775" s="12">
        <v>1000.0</v>
      </c>
      <c r="K3775" s="14" t="str">
        <f t="shared" si="2"/>
        <v>#DIV/0!</v>
      </c>
      <c r="L3775" s="15" t="str">
        <f t="shared" si="3"/>
        <v>Invalid</v>
      </c>
      <c r="M3775" s="15" t="str">
        <f t="shared" si="4"/>
        <v/>
      </c>
    </row>
    <row r="3776" ht="12.75" customHeight="1">
      <c r="H3776" s="12">
        <v>1000.0</v>
      </c>
      <c r="K3776" s="14" t="str">
        <f t="shared" si="2"/>
        <v>#DIV/0!</v>
      </c>
      <c r="L3776" s="15" t="str">
        <f t="shared" si="3"/>
        <v>Invalid</v>
      </c>
      <c r="M3776" s="15" t="str">
        <f t="shared" si="4"/>
        <v/>
      </c>
    </row>
    <row r="3777" ht="12.75" customHeight="1">
      <c r="H3777" s="12">
        <v>1000.0</v>
      </c>
      <c r="K3777" s="14" t="str">
        <f t="shared" si="2"/>
        <v>#DIV/0!</v>
      </c>
      <c r="L3777" s="15" t="str">
        <f t="shared" si="3"/>
        <v>Invalid</v>
      </c>
      <c r="M3777" s="15" t="str">
        <f t="shared" si="4"/>
        <v/>
      </c>
    </row>
    <row r="3778" ht="12.75" customHeight="1">
      <c r="H3778" s="12">
        <v>1000.0</v>
      </c>
      <c r="K3778" s="14" t="str">
        <f t="shared" si="2"/>
        <v>#DIV/0!</v>
      </c>
      <c r="L3778" s="15" t="str">
        <f t="shared" si="3"/>
        <v>Invalid</v>
      </c>
      <c r="M3778" s="15" t="str">
        <f t="shared" si="4"/>
        <v/>
      </c>
    </row>
    <row r="3779" ht="12.75" customHeight="1">
      <c r="H3779" s="12">
        <v>1000.0</v>
      </c>
      <c r="K3779" s="14" t="str">
        <f t="shared" si="2"/>
        <v>#DIV/0!</v>
      </c>
      <c r="L3779" s="15" t="str">
        <f t="shared" si="3"/>
        <v>Invalid</v>
      </c>
      <c r="M3779" s="15" t="str">
        <f t="shared" si="4"/>
        <v/>
      </c>
    </row>
    <row r="3780" ht="12.75" customHeight="1">
      <c r="H3780" s="12">
        <v>1000.0</v>
      </c>
      <c r="K3780" s="14" t="str">
        <f t="shared" si="2"/>
        <v>#DIV/0!</v>
      </c>
      <c r="L3780" s="15" t="str">
        <f t="shared" si="3"/>
        <v>Invalid</v>
      </c>
      <c r="M3780" s="15" t="str">
        <f t="shared" si="4"/>
        <v/>
      </c>
    </row>
    <row r="3781" ht="12.75" customHeight="1">
      <c r="H3781" s="12">
        <v>1000.0</v>
      </c>
      <c r="K3781" s="14" t="str">
        <f t="shared" si="2"/>
        <v>#DIV/0!</v>
      </c>
      <c r="L3781" s="15" t="str">
        <f t="shared" si="3"/>
        <v>Invalid</v>
      </c>
      <c r="M3781" s="15" t="str">
        <f t="shared" si="4"/>
        <v/>
      </c>
    </row>
    <row r="3782" ht="12.75" customHeight="1">
      <c r="H3782" s="12">
        <v>1000.0</v>
      </c>
      <c r="K3782" s="14" t="str">
        <f t="shared" si="2"/>
        <v>#DIV/0!</v>
      </c>
      <c r="L3782" s="15" t="str">
        <f t="shared" si="3"/>
        <v>Invalid</v>
      </c>
      <c r="M3782" s="15" t="str">
        <f t="shared" si="4"/>
        <v/>
      </c>
    </row>
    <row r="3783" ht="12.75" customHeight="1">
      <c r="H3783" s="12">
        <v>1000.0</v>
      </c>
      <c r="K3783" s="14" t="str">
        <f t="shared" si="2"/>
        <v>#DIV/0!</v>
      </c>
      <c r="L3783" s="15" t="str">
        <f t="shared" si="3"/>
        <v>Invalid</v>
      </c>
      <c r="M3783" s="15" t="str">
        <f t="shared" si="4"/>
        <v/>
      </c>
    </row>
    <row r="3784" ht="12.75" customHeight="1">
      <c r="H3784" s="12">
        <v>1000.0</v>
      </c>
      <c r="K3784" s="14" t="str">
        <f t="shared" si="2"/>
        <v>#DIV/0!</v>
      </c>
      <c r="L3784" s="15" t="str">
        <f t="shared" si="3"/>
        <v>Invalid</v>
      </c>
      <c r="M3784" s="15" t="str">
        <f t="shared" si="4"/>
        <v/>
      </c>
    </row>
    <row r="3785" ht="12.75" customHeight="1">
      <c r="H3785" s="12">
        <v>1000.0</v>
      </c>
      <c r="K3785" s="14" t="str">
        <f t="shared" si="2"/>
        <v>#DIV/0!</v>
      </c>
      <c r="L3785" s="15" t="str">
        <f t="shared" si="3"/>
        <v>Invalid</v>
      </c>
      <c r="M3785" s="15" t="str">
        <f t="shared" si="4"/>
        <v/>
      </c>
    </row>
    <row r="3786" ht="12.75" customHeight="1">
      <c r="H3786" s="12">
        <v>1000.0</v>
      </c>
      <c r="K3786" s="14" t="str">
        <f t="shared" si="2"/>
        <v>#DIV/0!</v>
      </c>
      <c r="L3786" s="15" t="str">
        <f t="shared" si="3"/>
        <v>Invalid</v>
      </c>
      <c r="M3786" s="15" t="str">
        <f t="shared" si="4"/>
        <v/>
      </c>
    </row>
    <row r="3787" ht="12.75" customHeight="1">
      <c r="H3787" s="12">
        <v>1000.0</v>
      </c>
      <c r="K3787" s="14" t="str">
        <f t="shared" si="2"/>
        <v>#DIV/0!</v>
      </c>
      <c r="L3787" s="15" t="str">
        <f t="shared" si="3"/>
        <v>Invalid</v>
      </c>
      <c r="M3787" s="15" t="str">
        <f t="shared" si="4"/>
        <v/>
      </c>
    </row>
    <row r="3788" ht="12.75" customHeight="1">
      <c r="H3788" s="12">
        <v>1000.0</v>
      </c>
      <c r="K3788" s="14" t="str">
        <f t="shared" si="2"/>
        <v>#DIV/0!</v>
      </c>
      <c r="L3788" s="15" t="str">
        <f t="shared" si="3"/>
        <v>Invalid</v>
      </c>
      <c r="M3788" s="15" t="str">
        <f t="shared" si="4"/>
        <v/>
      </c>
    </row>
    <row r="3789" ht="12.75" customHeight="1">
      <c r="H3789" s="12">
        <v>1000.0</v>
      </c>
      <c r="K3789" s="14" t="str">
        <f t="shared" si="2"/>
        <v>#DIV/0!</v>
      </c>
      <c r="L3789" s="15" t="str">
        <f t="shared" si="3"/>
        <v>Invalid</v>
      </c>
      <c r="M3789" s="15" t="str">
        <f t="shared" si="4"/>
        <v/>
      </c>
    </row>
    <row r="3790" ht="12.75" customHeight="1">
      <c r="H3790" s="12">
        <v>1000.0</v>
      </c>
      <c r="K3790" s="14" t="str">
        <f t="shared" si="2"/>
        <v>#DIV/0!</v>
      </c>
      <c r="L3790" s="15" t="str">
        <f t="shared" si="3"/>
        <v>Invalid</v>
      </c>
      <c r="M3790" s="15" t="str">
        <f t="shared" si="4"/>
        <v/>
      </c>
    </row>
    <row r="3791" ht="12.75" customHeight="1">
      <c r="H3791" s="12">
        <v>1000.0</v>
      </c>
      <c r="K3791" s="14" t="str">
        <f t="shared" si="2"/>
        <v>#DIV/0!</v>
      </c>
      <c r="L3791" s="15" t="str">
        <f t="shared" si="3"/>
        <v>Invalid</v>
      </c>
      <c r="M3791" s="15" t="str">
        <f t="shared" si="4"/>
        <v/>
      </c>
    </row>
    <row r="3792" ht="12.75" customHeight="1">
      <c r="H3792" s="12">
        <v>1000.0</v>
      </c>
      <c r="K3792" s="14" t="str">
        <f t="shared" si="2"/>
        <v>#DIV/0!</v>
      </c>
      <c r="L3792" s="15" t="str">
        <f t="shared" si="3"/>
        <v>Invalid</v>
      </c>
      <c r="M3792" s="15" t="str">
        <f t="shared" si="4"/>
        <v/>
      </c>
    </row>
    <row r="3793" ht="12.75" customHeight="1">
      <c r="H3793" s="12">
        <v>1000.0</v>
      </c>
      <c r="K3793" s="14" t="str">
        <f t="shared" si="2"/>
        <v>#DIV/0!</v>
      </c>
      <c r="L3793" s="15" t="str">
        <f t="shared" si="3"/>
        <v>Invalid</v>
      </c>
      <c r="M3793" s="15" t="str">
        <f t="shared" si="4"/>
        <v/>
      </c>
    </row>
    <row r="3794" ht="12.75" customHeight="1">
      <c r="H3794" s="12">
        <v>1000.0</v>
      </c>
      <c r="K3794" s="14" t="str">
        <f t="shared" si="2"/>
        <v>#DIV/0!</v>
      </c>
      <c r="L3794" s="15" t="str">
        <f t="shared" si="3"/>
        <v>Invalid</v>
      </c>
      <c r="M3794" s="15" t="str">
        <f t="shared" si="4"/>
        <v/>
      </c>
    </row>
    <row r="3795" ht="12.75" customHeight="1">
      <c r="H3795" s="12">
        <v>1000.0</v>
      </c>
      <c r="K3795" s="14" t="str">
        <f t="shared" si="2"/>
        <v>#DIV/0!</v>
      </c>
      <c r="L3795" s="15" t="str">
        <f t="shared" si="3"/>
        <v>Invalid</v>
      </c>
      <c r="M3795" s="15" t="str">
        <f t="shared" si="4"/>
        <v/>
      </c>
    </row>
    <row r="3796" ht="12.75" customHeight="1">
      <c r="H3796" s="12">
        <v>1000.0</v>
      </c>
      <c r="K3796" s="14" t="str">
        <f t="shared" si="2"/>
        <v>#DIV/0!</v>
      </c>
      <c r="L3796" s="15" t="str">
        <f t="shared" si="3"/>
        <v>Invalid</v>
      </c>
      <c r="M3796" s="15" t="str">
        <f t="shared" si="4"/>
        <v/>
      </c>
    </row>
    <row r="3797" ht="12.75" customHeight="1">
      <c r="H3797" s="12">
        <v>1000.0</v>
      </c>
      <c r="K3797" s="14" t="str">
        <f t="shared" si="2"/>
        <v>#DIV/0!</v>
      </c>
      <c r="L3797" s="15" t="str">
        <f t="shared" si="3"/>
        <v>Invalid</v>
      </c>
      <c r="M3797" s="15" t="str">
        <f t="shared" si="4"/>
        <v/>
      </c>
    </row>
    <row r="3798" ht="12.75" customHeight="1">
      <c r="H3798" s="12">
        <v>1000.0</v>
      </c>
      <c r="K3798" s="14" t="str">
        <f t="shared" si="2"/>
        <v>#DIV/0!</v>
      </c>
      <c r="L3798" s="15" t="str">
        <f t="shared" si="3"/>
        <v>Invalid</v>
      </c>
      <c r="M3798" s="15" t="str">
        <f t="shared" si="4"/>
        <v/>
      </c>
    </row>
    <row r="3799" ht="12.75" customHeight="1">
      <c r="H3799" s="12">
        <v>1000.0</v>
      </c>
      <c r="K3799" s="14" t="str">
        <f t="shared" si="2"/>
        <v>#DIV/0!</v>
      </c>
      <c r="L3799" s="15" t="str">
        <f t="shared" si="3"/>
        <v>Invalid</v>
      </c>
      <c r="M3799" s="15" t="str">
        <f t="shared" si="4"/>
        <v/>
      </c>
    </row>
    <row r="3800" ht="12.75" customHeight="1">
      <c r="H3800" s="12">
        <v>1000.0</v>
      </c>
      <c r="K3800" s="14" t="str">
        <f t="shared" si="2"/>
        <v>#DIV/0!</v>
      </c>
      <c r="L3800" s="15" t="str">
        <f t="shared" si="3"/>
        <v>Invalid</v>
      </c>
      <c r="M3800" s="15" t="str">
        <f t="shared" si="4"/>
        <v/>
      </c>
    </row>
    <row r="3801" ht="12.75" customHeight="1">
      <c r="H3801" s="12">
        <v>1000.0</v>
      </c>
      <c r="K3801" s="14" t="str">
        <f t="shared" si="2"/>
        <v>#DIV/0!</v>
      </c>
      <c r="L3801" s="15" t="str">
        <f t="shared" si="3"/>
        <v>Invalid</v>
      </c>
      <c r="M3801" s="15" t="str">
        <f t="shared" si="4"/>
        <v/>
      </c>
    </row>
    <row r="3802" ht="12.75" customHeight="1">
      <c r="H3802" s="12">
        <v>1000.0</v>
      </c>
      <c r="K3802" s="14" t="str">
        <f t="shared" si="2"/>
        <v>#DIV/0!</v>
      </c>
      <c r="L3802" s="15" t="str">
        <f t="shared" si="3"/>
        <v>Invalid</v>
      </c>
      <c r="M3802" s="15" t="str">
        <f t="shared" si="4"/>
        <v/>
      </c>
    </row>
    <row r="3803" ht="12.75" customHeight="1">
      <c r="H3803" s="12">
        <v>1000.0</v>
      </c>
      <c r="K3803" s="14" t="str">
        <f t="shared" si="2"/>
        <v>#DIV/0!</v>
      </c>
      <c r="L3803" s="15" t="str">
        <f t="shared" si="3"/>
        <v>Invalid</v>
      </c>
      <c r="M3803" s="15" t="str">
        <f t="shared" si="4"/>
        <v/>
      </c>
    </row>
    <row r="3804" ht="12.75" customHeight="1">
      <c r="H3804" s="12">
        <v>1000.0</v>
      </c>
      <c r="K3804" s="14" t="str">
        <f t="shared" si="2"/>
        <v>#DIV/0!</v>
      </c>
      <c r="L3804" s="15" t="str">
        <f t="shared" si="3"/>
        <v>Invalid</v>
      </c>
      <c r="M3804" s="15" t="str">
        <f t="shared" si="4"/>
        <v/>
      </c>
    </row>
    <row r="3805" ht="12.75" customHeight="1">
      <c r="H3805" s="12">
        <v>1000.0</v>
      </c>
      <c r="K3805" s="14" t="str">
        <f t="shared" si="2"/>
        <v>#DIV/0!</v>
      </c>
      <c r="L3805" s="15" t="str">
        <f t="shared" si="3"/>
        <v>Invalid</v>
      </c>
      <c r="M3805" s="15" t="str">
        <f t="shared" si="4"/>
        <v/>
      </c>
    </row>
    <row r="3806" ht="12.75" customHeight="1">
      <c r="H3806" s="12">
        <v>1000.0</v>
      </c>
      <c r="K3806" s="14" t="str">
        <f t="shared" si="2"/>
        <v>#DIV/0!</v>
      </c>
      <c r="L3806" s="15" t="str">
        <f t="shared" si="3"/>
        <v>Invalid</v>
      </c>
      <c r="M3806" s="15" t="str">
        <f t="shared" si="4"/>
        <v/>
      </c>
    </row>
    <row r="3807" ht="12.75" customHeight="1">
      <c r="H3807" s="12">
        <v>1000.0</v>
      </c>
      <c r="K3807" s="14" t="str">
        <f t="shared" si="2"/>
        <v>#DIV/0!</v>
      </c>
      <c r="L3807" s="15" t="str">
        <f t="shared" si="3"/>
        <v>Invalid</v>
      </c>
      <c r="M3807" s="15" t="str">
        <f t="shared" si="4"/>
        <v/>
      </c>
    </row>
    <row r="3808" ht="12.75" customHeight="1">
      <c r="H3808" s="12">
        <v>1000.0</v>
      </c>
      <c r="K3808" s="14" t="str">
        <f t="shared" si="2"/>
        <v>#DIV/0!</v>
      </c>
      <c r="L3808" s="15" t="str">
        <f t="shared" si="3"/>
        <v>Invalid</v>
      </c>
      <c r="M3808" s="15" t="str">
        <f t="shared" si="4"/>
        <v/>
      </c>
    </row>
    <row r="3809" ht="12.75" customHeight="1">
      <c r="H3809" s="12">
        <v>1000.0</v>
      </c>
      <c r="K3809" s="14" t="str">
        <f t="shared" si="2"/>
        <v>#DIV/0!</v>
      </c>
      <c r="L3809" s="15" t="str">
        <f t="shared" si="3"/>
        <v>Invalid</v>
      </c>
      <c r="M3809" s="15" t="str">
        <f t="shared" si="4"/>
        <v/>
      </c>
    </row>
    <row r="3810" ht="12.75" customHeight="1">
      <c r="H3810" s="12">
        <v>1000.0</v>
      </c>
      <c r="K3810" s="14" t="str">
        <f t="shared" si="2"/>
        <v>#DIV/0!</v>
      </c>
      <c r="L3810" s="15" t="str">
        <f t="shared" si="3"/>
        <v>Invalid</v>
      </c>
      <c r="M3810" s="15" t="str">
        <f t="shared" si="4"/>
        <v/>
      </c>
    </row>
    <row r="3811" ht="12.75" customHeight="1">
      <c r="H3811" s="12">
        <v>1000.0</v>
      </c>
      <c r="K3811" s="14" t="str">
        <f t="shared" si="2"/>
        <v>#DIV/0!</v>
      </c>
      <c r="L3811" s="15" t="str">
        <f t="shared" si="3"/>
        <v>Invalid</v>
      </c>
      <c r="M3811" s="15" t="str">
        <f t="shared" si="4"/>
        <v/>
      </c>
    </row>
    <row r="3812" ht="12.75" customHeight="1">
      <c r="H3812" s="12">
        <v>1000.0</v>
      </c>
      <c r="K3812" s="14" t="str">
        <f t="shared" si="2"/>
        <v>#DIV/0!</v>
      </c>
      <c r="L3812" s="15" t="str">
        <f t="shared" si="3"/>
        <v>Invalid</v>
      </c>
      <c r="M3812" s="15" t="str">
        <f t="shared" si="4"/>
        <v/>
      </c>
    </row>
    <row r="3813" ht="12.75" customHeight="1">
      <c r="H3813" s="12">
        <v>1000.0</v>
      </c>
      <c r="K3813" s="14" t="str">
        <f t="shared" si="2"/>
        <v>#DIV/0!</v>
      </c>
      <c r="L3813" s="15" t="str">
        <f t="shared" si="3"/>
        <v>Invalid</v>
      </c>
      <c r="M3813" s="15" t="str">
        <f t="shared" si="4"/>
        <v/>
      </c>
    </row>
    <row r="3814" ht="12.75" customHeight="1">
      <c r="H3814" s="12">
        <v>1000.0</v>
      </c>
      <c r="K3814" s="14" t="str">
        <f t="shared" si="2"/>
        <v>#DIV/0!</v>
      </c>
      <c r="L3814" s="15" t="str">
        <f t="shared" si="3"/>
        <v>Invalid</v>
      </c>
      <c r="M3814" s="15" t="str">
        <f t="shared" si="4"/>
        <v/>
      </c>
    </row>
    <row r="3815" ht="12.75" customHeight="1">
      <c r="H3815" s="12">
        <v>1000.0</v>
      </c>
      <c r="K3815" s="14" t="str">
        <f t="shared" si="2"/>
        <v>#DIV/0!</v>
      </c>
      <c r="L3815" s="15" t="str">
        <f t="shared" si="3"/>
        <v>Invalid</v>
      </c>
      <c r="M3815" s="15" t="str">
        <f t="shared" si="4"/>
        <v/>
      </c>
    </row>
    <row r="3816" ht="12.75" customHeight="1">
      <c r="H3816" s="12">
        <v>1000.0</v>
      </c>
      <c r="K3816" s="14" t="str">
        <f t="shared" si="2"/>
        <v>#DIV/0!</v>
      </c>
      <c r="L3816" s="15" t="str">
        <f t="shared" si="3"/>
        <v>Invalid</v>
      </c>
      <c r="M3816" s="15" t="str">
        <f t="shared" si="4"/>
        <v/>
      </c>
    </row>
    <row r="3817" ht="12.75" customHeight="1">
      <c r="H3817" s="12">
        <v>1000.0</v>
      </c>
      <c r="K3817" s="14" t="str">
        <f t="shared" si="2"/>
        <v>#DIV/0!</v>
      </c>
      <c r="L3817" s="15" t="str">
        <f t="shared" si="3"/>
        <v>Invalid</v>
      </c>
      <c r="M3817" s="15" t="str">
        <f t="shared" si="4"/>
        <v/>
      </c>
    </row>
    <row r="3818" ht="12.75" customHeight="1">
      <c r="H3818" s="12">
        <v>1000.0</v>
      </c>
      <c r="K3818" s="14" t="str">
        <f t="shared" si="2"/>
        <v>#DIV/0!</v>
      </c>
      <c r="L3818" s="15" t="str">
        <f t="shared" si="3"/>
        <v>Invalid</v>
      </c>
      <c r="M3818" s="15" t="str">
        <f t="shared" si="4"/>
        <v/>
      </c>
    </row>
    <row r="3819" ht="12.75" customHeight="1">
      <c r="H3819" s="12">
        <v>1000.0</v>
      </c>
      <c r="K3819" s="14" t="str">
        <f t="shared" si="2"/>
        <v>#DIV/0!</v>
      </c>
      <c r="L3819" s="15" t="str">
        <f t="shared" si="3"/>
        <v>Invalid</v>
      </c>
      <c r="M3819" s="15" t="str">
        <f t="shared" si="4"/>
        <v/>
      </c>
    </row>
    <row r="3820" ht="12.75" customHeight="1">
      <c r="H3820" s="12">
        <v>1000.0</v>
      </c>
      <c r="K3820" s="14" t="str">
        <f t="shared" si="2"/>
        <v>#DIV/0!</v>
      </c>
      <c r="L3820" s="15" t="str">
        <f t="shared" si="3"/>
        <v>Invalid</v>
      </c>
      <c r="M3820" s="15" t="str">
        <f t="shared" si="4"/>
        <v/>
      </c>
    </row>
    <row r="3821" ht="12.75" customHeight="1">
      <c r="H3821" s="12">
        <v>1000.0</v>
      </c>
      <c r="K3821" s="14" t="str">
        <f t="shared" si="2"/>
        <v>#DIV/0!</v>
      </c>
      <c r="L3821" s="15" t="str">
        <f t="shared" si="3"/>
        <v>Invalid</v>
      </c>
      <c r="M3821" s="15" t="str">
        <f t="shared" si="4"/>
        <v/>
      </c>
    </row>
    <row r="3822" ht="12.75" customHeight="1">
      <c r="H3822" s="12">
        <v>1000.0</v>
      </c>
      <c r="K3822" s="14" t="str">
        <f t="shared" si="2"/>
        <v>#DIV/0!</v>
      </c>
      <c r="L3822" s="15" t="str">
        <f t="shared" si="3"/>
        <v>Invalid</v>
      </c>
      <c r="M3822" s="15" t="str">
        <f t="shared" si="4"/>
        <v/>
      </c>
    </row>
    <row r="3823" ht="12.75" customHeight="1">
      <c r="H3823" s="12">
        <v>1000.0</v>
      </c>
      <c r="K3823" s="14" t="str">
        <f t="shared" si="2"/>
        <v>#DIV/0!</v>
      </c>
      <c r="L3823" s="15" t="str">
        <f t="shared" si="3"/>
        <v>Invalid</v>
      </c>
      <c r="M3823" s="15" t="str">
        <f t="shared" si="4"/>
        <v/>
      </c>
    </row>
    <row r="3824" ht="12.75" customHeight="1">
      <c r="H3824" s="12">
        <v>1000.0</v>
      </c>
      <c r="K3824" s="14" t="str">
        <f t="shared" si="2"/>
        <v>#DIV/0!</v>
      </c>
      <c r="L3824" s="15" t="str">
        <f t="shared" si="3"/>
        <v>Invalid</v>
      </c>
      <c r="M3824" s="15" t="str">
        <f t="shared" si="4"/>
        <v/>
      </c>
    </row>
    <row r="3825" ht="12.75" customHeight="1">
      <c r="H3825" s="12">
        <v>1000.0</v>
      </c>
      <c r="K3825" s="14" t="str">
        <f t="shared" si="2"/>
        <v>#DIV/0!</v>
      </c>
      <c r="L3825" s="15" t="str">
        <f t="shared" si="3"/>
        <v>Invalid</v>
      </c>
      <c r="M3825" s="15" t="str">
        <f t="shared" si="4"/>
        <v/>
      </c>
    </row>
    <row r="3826" ht="12.75" customHeight="1">
      <c r="H3826" s="12">
        <v>1000.0</v>
      </c>
      <c r="K3826" s="14" t="str">
        <f t="shared" si="2"/>
        <v>#DIV/0!</v>
      </c>
      <c r="L3826" s="15" t="str">
        <f t="shared" si="3"/>
        <v>Invalid</v>
      </c>
      <c r="M3826" s="15" t="str">
        <f t="shared" si="4"/>
        <v/>
      </c>
    </row>
    <row r="3827" ht="12.75" customHeight="1">
      <c r="H3827" s="12">
        <v>1000.0</v>
      </c>
      <c r="K3827" s="14" t="str">
        <f t="shared" si="2"/>
        <v>#DIV/0!</v>
      </c>
      <c r="L3827" s="15" t="str">
        <f t="shared" si="3"/>
        <v>Invalid</v>
      </c>
      <c r="M3827" s="15" t="str">
        <f t="shared" si="4"/>
        <v/>
      </c>
    </row>
    <row r="3828" ht="12.75" customHeight="1">
      <c r="H3828" s="12">
        <v>1000.0</v>
      </c>
      <c r="K3828" s="14" t="str">
        <f t="shared" si="2"/>
        <v>#DIV/0!</v>
      </c>
      <c r="L3828" s="15" t="str">
        <f t="shared" si="3"/>
        <v>Invalid</v>
      </c>
      <c r="M3828" s="15" t="str">
        <f t="shared" si="4"/>
        <v/>
      </c>
    </row>
    <row r="3829" ht="12.75" customHeight="1">
      <c r="H3829" s="12">
        <v>1000.0</v>
      </c>
      <c r="K3829" s="14" t="str">
        <f t="shared" si="2"/>
        <v>#DIV/0!</v>
      </c>
      <c r="L3829" s="15" t="str">
        <f t="shared" si="3"/>
        <v>Invalid</v>
      </c>
      <c r="M3829" s="15" t="str">
        <f t="shared" si="4"/>
        <v/>
      </c>
    </row>
    <row r="3830" ht="12.75" customHeight="1">
      <c r="H3830" s="12">
        <v>1000.0</v>
      </c>
      <c r="K3830" s="14" t="str">
        <f t="shared" si="2"/>
        <v>#DIV/0!</v>
      </c>
      <c r="L3830" s="15" t="str">
        <f t="shared" si="3"/>
        <v>Invalid</v>
      </c>
      <c r="M3830" s="15" t="str">
        <f t="shared" si="4"/>
        <v/>
      </c>
    </row>
    <row r="3831" ht="12.75" customHeight="1">
      <c r="H3831" s="12">
        <v>1000.0</v>
      </c>
      <c r="K3831" s="14" t="str">
        <f t="shared" si="2"/>
        <v>#DIV/0!</v>
      </c>
      <c r="L3831" s="15" t="str">
        <f t="shared" si="3"/>
        <v>Invalid</v>
      </c>
      <c r="M3831" s="15" t="str">
        <f t="shared" si="4"/>
        <v/>
      </c>
    </row>
    <row r="3832" ht="12.75" customHeight="1">
      <c r="H3832" s="12">
        <v>1000.0</v>
      </c>
      <c r="K3832" s="14" t="str">
        <f t="shared" si="2"/>
        <v>#DIV/0!</v>
      </c>
      <c r="L3832" s="15" t="str">
        <f t="shared" si="3"/>
        <v>Invalid</v>
      </c>
      <c r="M3832" s="15" t="str">
        <f t="shared" si="4"/>
        <v/>
      </c>
    </row>
    <row r="3833" ht="12.75" customHeight="1">
      <c r="H3833" s="12">
        <v>1000.0</v>
      </c>
      <c r="K3833" s="14" t="str">
        <f t="shared" si="2"/>
        <v>#DIV/0!</v>
      </c>
      <c r="L3833" s="15" t="str">
        <f t="shared" si="3"/>
        <v>Invalid</v>
      </c>
      <c r="M3833" s="15" t="str">
        <f t="shared" si="4"/>
        <v/>
      </c>
    </row>
    <row r="3834" ht="12.75" customHeight="1">
      <c r="H3834" s="12">
        <v>1000.0</v>
      </c>
      <c r="K3834" s="14" t="str">
        <f t="shared" si="2"/>
        <v>#DIV/0!</v>
      </c>
      <c r="L3834" s="15" t="str">
        <f t="shared" si="3"/>
        <v>Invalid</v>
      </c>
      <c r="M3834" s="15" t="str">
        <f t="shared" si="4"/>
        <v/>
      </c>
    </row>
    <row r="3835" ht="12.75" customHeight="1">
      <c r="H3835" s="12">
        <v>1000.0</v>
      </c>
      <c r="K3835" s="14" t="str">
        <f t="shared" si="2"/>
        <v>#DIV/0!</v>
      </c>
      <c r="L3835" s="15" t="str">
        <f t="shared" si="3"/>
        <v>Invalid</v>
      </c>
      <c r="M3835" s="15" t="str">
        <f t="shared" si="4"/>
        <v/>
      </c>
    </row>
    <row r="3836" ht="12.75" customHeight="1">
      <c r="H3836" s="12">
        <v>1000.0</v>
      </c>
      <c r="K3836" s="14" t="str">
        <f t="shared" si="2"/>
        <v>#DIV/0!</v>
      </c>
      <c r="L3836" s="15" t="str">
        <f t="shared" si="3"/>
        <v>Invalid</v>
      </c>
      <c r="M3836" s="15" t="str">
        <f t="shared" si="4"/>
        <v/>
      </c>
    </row>
    <row r="3837" ht="12.75" customHeight="1">
      <c r="H3837" s="12">
        <v>1000.0</v>
      </c>
      <c r="K3837" s="14" t="str">
        <f t="shared" si="2"/>
        <v>#DIV/0!</v>
      </c>
      <c r="L3837" s="15" t="str">
        <f t="shared" si="3"/>
        <v>Invalid</v>
      </c>
      <c r="M3837" s="15" t="str">
        <f t="shared" si="4"/>
        <v/>
      </c>
    </row>
    <row r="3838" ht="12.75" customHeight="1">
      <c r="H3838" s="12">
        <v>1000.0</v>
      </c>
      <c r="K3838" s="14" t="str">
        <f t="shared" si="2"/>
        <v>#DIV/0!</v>
      </c>
      <c r="L3838" s="15" t="str">
        <f t="shared" si="3"/>
        <v>Invalid</v>
      </c>
      <c r="M3838" s="15" t="str">
        <f t="shared" si="4"/>
        <v/>
      </c>
    </row>
    <row r="3839" ht="12.75" customHeight="1">
      <c r="H3839" s="12">
        <v>1000.0</v>
      </c>
      <c r="K3839" s="14" t="str">
        <f t="shared" si="2"/>
        <v>#DIV/0!</v>
      </c>
      <c r="L3839" s="15" t="str">
        <f t="shared" si="3"/>
        <v>Invalid</v>
      </c>
      <c r="M3839" s="15" t="str">
        <f t="shared" si="4"/>
        <v/>
      </c>
    </row>
    <row r="3840" ht="12.75" customHeight="1">
      <c r="H3840" s="12">
        <v>1000.0</v>
      </c>
      <c r="K3840" s="14" t="str">
        <f t="shared" si="2"/>
        <v>#DIV/0!</v>
      </c>
      <c r="L3840" s="15" t="str">
        <f t="shared" si="3"/>
        <v>Invalid</v>
      </c>
      <c r="M3840" s="15" t="str">
        <f t="shared" si="4"/>
        <v/>
      </c>
    </row>
    <row r="3841" ht="12.75" customHeight="1">
      <c r="H3841" s="12">
        <v>1000.0</v>
      </c>
      <c r="K3841" s="14" t="str">
        <f t="shared" si="2"/>
        <v>#DIV/0!</v>
      </c>
      <c r="L3841" s="15" t="str">
        <f t="shared" si="3"/>
        <v>Invalid</v>
      </c>
      <c r="M3841" s="15" t="str">
        <f t="shared" si="4"/>
        <v/>
      </c>
    </row>
    <row r="3842" ht="12.75" customHeight="1">
      <c r="H3842" s="12">
        <v>1000.0</v>
      </c>
      <c r="K3842" s="14" t="str">
        <f t="shared" si="2"/>
        <v>#DIV/0!</v>
      </c>
      <c r="L3842" s="15" t="str">
        <f t="shared" si="3"/>
        <v>Invalid</v>
      </c>
      <c r="M3842" s="15" t="str">
        <f t="shared" si="4"/>
        <v/>
      </c>
    </row>
    <row r="3843" ht="12.75" customHeight="1">
      <c r="H3843" s="12">
        <v>1000.0</v>
      </c>
      <c r="K3843" s="14" t="str">
        <f t="shared" si="2"/>
        <v>#DIV/0!</v>
      </c>
      <c r="L3843" s="15" t="str">
        <f t="shared" si="3"/>
        <v>Invalid</v>
      </c>
      <c r="M3843" s="15" t="str">
        <f t="shared" si="4"/>
        <v/>
      </c>
    </row>
    <row r="3844" ht="12.75" customHeight="1">
      <c r="H3844" s="12">
        <v>1000.0</v>
      </c>
      <c r="K3844" s="14" t="str">
        <f t="shared" si="2"/>
        <v>#DIV/0!</v>
      </c>
      <c r="L3844" s="15" t="str">
        <f t="shared" si="3"/>
        <v>Invalid</v>
      </c>
      <c r="M3844" s="15" t="str">
        <f t="shared" si="4"/>
        <v/>
      </c>
    </row>
    <row r="3845" ht="12.75" customHeight="1">
      <c r="H3845" s="12">
        <v>1000.0</v>
      </c>
      <c r="K3845" s="14" t="str">
        <f t="shared" si="2"/>
        <v>#DIV/0!</v>
      </c>
      <c r="L3845" s="15" t="str">
        <f t="shared" si="3"/>
        <v>Invalid</v>
      </c>
      <c r="M3845" s="15" t="str">
        <f t="shared" si="4"/>
        <v/>
      </c>
    </row>
    <row r="3846" ht="12.75" customHeight="1">
      <c r="H3846" s="12">
        <v>1000.0</v>
      </c>
      <c r="K3846" s="14" t="str">
        <f t="shared" si="2"/>
        <v>#DIV/0!</v>
      </c>
      <c r="L3846" s="15" t="str">
        <f t="shared" si="3"/>
        <v>Invalid</v>
      </c>
      <c r="M3846" s="15" t="str">
        <f t="shared" si="4"/>
        <v/>
      </c>
    </row>
    <row r="3847" ht="12.75" customHeight="1">
      <c r="H3847" s="12">
        <v>1000.0</v>
      </c>
      <c r="K3847" s="14" t="str">
        <f t="shared" si="2"/>
        <v>#DIV/0!</v>
      </c>
      <c r="L3847" s="15" t="str">
        <f t="shared" si="3"/>
        <v>Invalid</v>
      </c>
      <c r="M3847" s="15" t="str">
        <f t="shared" si="4"/>
        <v/>
      </c>
    </row>
    <row r="3848" ht="12.75" customHeight="1">
      <c r="H3848" s="12">
        <v>1000.0</v>
      </c>
      <c r="K3848" s="14" t="str">
        <f t="shared" si="2"/>
        <v>#DIV/0!</v>
      </c>
      <c r="L3848" s="15" t="str">
        <f t="shared" si="3"/>
        <v>Invalid</v>
      </c>
      <c r="M3848" s="15" t="str">
        <f t="shared" si="4"/>
        <v/>
      </c>
    </row>
    <row r="3849" ht="12.75" customHeight="1">
      <c r="H3849" s="12">
        <v>1000.0</v>
      </c>
      <c r="K3849" s="14" t="str">
        <f t="shared" si="2"/>
        <v>#DIV/0!</v>
      </c>
      <c r="L3849" s="15" t="str">
        <f t="shared" si="3"/>
        <v>Invalid</v>
      </c>
      <c r="M3849" s="15" t="str">
        <f t="shared" si="4"/>
        <v/>
      </c>
    </row>
    <row r="3850" ht="12.75" customHeight="1">
      <c r="H3850" s="12">
        <v>1000.0</v>
      </c>
      <c r="K3850" s="14" t="str">
        <f t="shared" si="2"/>
        <v>#DIV/0!</v>
      </c>
      <c r="L3850" s="15" t="str">
        <f t="shared" si="3"/>
        <v>Invalid</v>
      </c>
      <c r="M3850" s="15" t="str">
        <f t="shared" si="4"/>
        <v/>
      </c>
    </row>
    <row r="3851" ht="12.75" customHeight="1">
      <c r="H3851" s="12">
        <v>1000.0</v>
      </c>
      <c r="K3851" s="14" t="str">
        <f t="shared" si="2"/>
        <v>#DIV/0!</v>
      </c>
      <c r="L3851" s="15" t="str">
        <f t="shared" si="3"/>
        <v>Invalid</v>
      </c>
      <c r="M3851" s="15" t="str">
        <f t="shared" si="4"/>
        <v/>
      </c>
    </row>
    <row r="3852" ht="12.75" customHeight="1">
      <c r="H3852" s="12">
        <v>1000.0</v>
      </c>
      <c r="K3852" s="14" t="str">
        <f t="shared" si="2"/>
        <v>#DIV/0!</v>
      </c>
      <c r="L3852" s="15" t="str">
        <f t="shared" si="3"/>
        <v>Invalid</v>
      </c>
      <c r="M3852" s="15" t="str">
        <f t="shared" si="4"/>
        <v/>
      </c>
    </row>
    <row r="3853" ht="12.75" customHeight="1">
      <c r="H3853" s="12">
        <v>1000.0</v>
      </c>
      <c r="K3853" s="14" t="str">
        <f t="shared" si="2"/>
        <v>#DIV/0!</v>
      </c>
      <c r="L3853" s="15" t="str">
        <f t="shared" si="3"/>
        <v>Invalid</v>
      </c>
      <c r="M3853" s="15" t="str">
        <f t="shared" si="4"/>
        <v/>
      </c>
    </row>
    <row r="3854" ht="12.75" customHeight="1">
      <c r="H3854" s="12">
        <v>1000.0</v>
      </c>
      <c r="K3854" s="14" t="str">
        <f t="shared" si="2"/>
        <v>#DIV/0!</v>
      </c>
      <c r="L3854" s="15" t="str">
        <f t="shared" si="3"/>
        <v>Invalid</v>
      </c>
      <c r="M3854" s="15" t="str">
        <f t="shared" si="4"/>
        <v/>
      </c>
    </row>
    <row r="3855" ht="12.75" customHeight="1">
      <c r="H3855" s="12">
        <v>1000.0</v>
      </c>
      <c r="K3855" s="14" t="str">
        <f t="shared" si="2"/>
        <v>#DIV/0!</v>
      </c>
      <c r="L3855" s="15" t="str">
        <f t="shared" si="3"/>
        <v>Invalid</v>
      </c>
      <c r="M3855" s="15" t="str">
        <f t="shared" si="4"/>
        <v/>
      </c>
    </row>
    <row r="3856" ht="12.75" customHeight="1">
      <c r="H3856" s="12">
        <v>1000.0</v>
      </c>
      <c r="K3856" s="14" t="str">
        <f t="shared" si="2"/>
        <v>#DIV/0!</v>
      </c>
      <c r="L3856" s="15" t="str">
        <f t="shared" si="3"/>
        <v>Invalid</v>
      </c>
      <c r="M3856" s="15" t="str">
        <f t="shared" si="4"/>
        <v/>
      </c>
    </row>
    <row r="3857" ht="12.75" customHeight="1">
      <c r="H3857" s="12">
        <v>1000.0</v>
      </c>
      <c r="K3857" s="14" t="str">
        <f t="shared" si="2"/>
        <v>#DIV/0!</v>
      </c>
      <c r="L3857" s="15" t="str">
        <f t="shared" si="3"/>
        <v>Invalid</v>
      </c>
      <c r="M3857" s="15" t="str">
        <f t="shared" si="4"/>
        <v/>
      </c>
    </row>
    <row r="3858" ht="12.75" customHeight="1">
      <c r="H3858" s="12">
        <v>1000.0</v>
      </c>
      <c r="K3858" s="14" t="str">
        <f t="shared" si="2"/>
        <v>#DIV/0!</v>
      </c>
      <c r="L3858" s="15" t="str">
        <f t="shared" si="3"/>
        <v>Invalid</v>
      </c>
      <c r="M3858" s="15" t="str">
        <f t="shared" si="4"/>
        <v/>
      </c>
    </row>
    <row r="3859" ht="12.75" customHeight="1">
      <c r="H3859" s="12">
        <v>1000.0</v>
      </c>
      <c r="K3859" s="14" t="str">
        <f t="shared" si="2"/>
        <v>#DIV/0!</v>
      </c>
      <c r="L3859" s="15" t="str">
        <f t="shared" si="3"/>
        <v>Invalid</v>
      </c>
      <c r="M3859" s="15" t="str">
        <f t="shared" si="4"/>
        <v/>
      </c>
    </row>
    <row r="3860" ht="12.75" customHeight="1">
      <c r="H3860" s="12">
        <v>1000.0</v>
      </c>
      <c r="K3860" s="14" t="str">
        <f t="shared" si="2"/>
        <v>#DIV/0!</v>
      </c>
      <c r="L3860" s="15" t="str">
        <f t="shared" si="3"/>
        <v>Invalid</v>
      </c>
      <c r="M3860" s="15" t="str">
        <f t="shared" si="4"/>
        <v/>
      </c>
    </row>
    <row r="3861" ht="12.75" customHeight="1">
      <c r="H3861" s="12">
        <v>1000.0</v>
      </c>
      <c r="K3861" s="14" t="str">
        <f t="shared" si="2"/>
        <v>#DIV/0!</v>
      </c>
      <c r="L3861" s="15" t="str">
        <f t="shared" si="3"/>
        <v>Invalid</v>
      </c>
      <c r="M3861" s="15" t="str">
        <f t="shared" si="4"/>
        <v/>
      </c>
    </row>
    <row r="3862" ht="12.75" customHeight="1">
      <c r="H3862" s="12">
        <v>1000.0</v>
      </c>
      <c r="K3862" s="14" t="str">
        <f t="shared" si="2"/>
        <v>#DIV/0!</v>
      </c>
      <c r="L3862" s="15" t="str">
        <f t="shared" si="3"/>
        <v>Invalid</v>
      </c>
      <c r="M3862" s="15" t="str">
        <f t="shared" si="4"/>
        <v/>
      </c>
    </row>
    <row r="3863" ht="12.75" customHeight="1">
      <c r="H3863" s="12">
        <v>1000.0</v>
      </c>
      <c r="K3863" s="14" t="str">
        <f t="shared" si="2"/>
        <v>#DIV/0!</v>
      </c>
      <c r="L3863" s="15" t="str">
        <f t="shared" si="3"/>
        <v>Invalid</v>
      </c>
      <c r="M3863" s="15" t="str">
        <f t="shared" si="4"/>
        <v/>
      </c>
    </row>
    <row r="3864" ht="12.75" customHeight="1">
      <c r="H3864" s="12">
        <v>1000.0</v>
      </c>
      <c r="K3864" s="14" t="str">
        <f t="shared" si="2"/>
        <v>#DIV/0!</v>
      </c>
      <c r="L3864" s="15" t="str">
        <f t="shared" si="3"/>
        <v>Invalid</v>
      </c>
      <c r="M3864" s="15" t="str">
        <f t="shared" si="4"/>
        <v/>
      </c>
    </row>
    <row r="3865" ht="12.75" customHeight="1">
      <c r="H3865" s="12">
        <v>1000.0</v>
      </c>
      <c r="K3865" s="14" t="str">
        <f t="shared" si="2"/>
        <v>#DIV/0!</v>
      </c>
      <c r="L3865" s="15" t="str">
        <f t="shared" si="3"/>
        <v>Invalid</v>
      </c>
      <c r="M3865" s="15" t="str">
        <f t="shared" si="4"/>
        <v/>
      </c>
    </row>
    <row r="3866" ht="12.75" customHeight="1">
      <c r="H3866" s="12">
        <v>1000.0</v>
      </c>
      <c r="K3866" s="14" t="str">
        <f t="shared" si="2"/>
        <v>#DIV/0!</v>
      </c>
      <c r="L3866" s="15" t="str">
        <f t="shared" si="3"/>
        <v>Invalid</v>
      </c>
      <c r="M3866" s="15" t="str">
        <f t="shared" si="4"/>
        <v/>
      </c>
    </row>
    <row r="3867" ht="12.75" customHeight="1">
      <c r="H3867" s="12">
        <v>1000.0</v>
      </c>
      <c r="K3867" s="14" t="str">
        <f t="shared" si="2"/>
        <v>#DIV/0!</v>
      </c>
      <c r="L3867" s="15" t="str">
        <f t="shared" si="3"/>
        <v>Invalid</v>
      </c>
      <c r="M3867" s="15" t="str">
        <f t="shared" si="4"/>
        <v/>
      </c>
    </row>
    <row r="3868" ht="12.75" customHeight="1">
      <c r="H3868" s="12">
        <v>1000.0</v>
      </c>
      <c r="K3868" s="14" t="str">
        <f t="shared" si="2"/>
        <v>#DIV/0!</v>
      </c>
      <c r="L3868" s="15" t="str">
        <f t="shared" si="3"/>
        <v>Invalid</v>
      </c>
      <c r="M3868" s="15" t="str">
        <f t="shared" si="4"/>
        <v/>
      </c>
    </row>
    <row r="3869" ht="12.75" customHeight="1">
      <c r="H3869" s="12">
        <v>1000.0</v>
      </c>
      <c r="K3869" s="14" t="str">
        <f t="shared" si="2"/>
        <v>#DIV/0!</v>
      </c>
      <c r="L3869" s="15" t="str">
        <f t="shared" si="3"/>
        <v>Invalid</v>
      </c>
      <c r="M3869" s="15" t="str">
        <f t="shared" si="4"/>
        <v/>
      </c>
    </row>
    <row r="3870" ht="12.75" customHeight="1">
      <c r="H3870" s="12">
        <v>1000.0</v>
      </c>
      <c r="K3870" s="14" t="str">
        <f t="shared" si="2"/>
        <v>#DIV/0!</v>
      </c>
      <c r="L3870" s="15" t="str">
        <f t="shared" si="3"/>
        <v>Invalid</v>
      </c>
      <c r="M3870" s="15" t="str">
        <f t="shared" si="4"/>
        <v/>
      </c>
    </row>
    <row r="3871" ht="12.75" customHeight="1">
      <c r="H3871" s="12">
        <v>1000.0</v>
      </c>
      <c r="K3871" s="14" t="str">
        <f t="shared" si="2"/>
        <v>#DIV/0!</v>
      </c>
      <c r="L3871" s="15" t="str">
        <f t="shared" si="3"/>
        <v>Invalid</v>
      </c>
      <c r="M3871" s="15" t="str">
        <f t="shared" si="4"/>
        <v/>
      </c>
    </row>
    <row r="3872" ht="12.75" customHeight="1">
      <c r="H3872" s="12">
        <v>1000.0</v>
      </c>
      <c r="K3872" s="14" t="str">
        <f t="shared" si="2"/>
        <v>#DIV/0!</v>
      </c>
      <c r="L3872" s="15" t="str">
        <f t="shared" si="3"/>
        <v>Invalid</v>
      </c>
      <c r="M3872" s="15" t="str">
        <f t="shared" si="4"/>
        <v/>
      </c>
    </row>
    <row r="3873" ht="12.75" customHeight="1">
      <c r="H3873" s="12">
        <v>1000.0</v>
      </c>
      <c r="K3873" s="14" t="str">
        <f t="shared" si="2"/>
        <v>#DIV/0!</v>
      </c>
      <c r="L3873" s="15" t="str">
        <f t="shared" si="3"/>
        <v>Invalid</v>
      </c>
      <c r="M3873" s="15" t="str">
        <f t="shared" si="4"/>
        <v/>
      </c>
    </row>
    <row r="3874" ht="12.75" customHeight="1">
      <c r="H3874" s="12">
        <v>1000.0</v>
      </c>
      <c r="K3874" s="14" t="str">
        <f t="shared" si="2"/>
        <v>#DIV/0!</v>
      </c>
      <c r="L3874" s="15" t="str">
        <f t="shared" si="3"/>
        <v>Invalid</v>
      </c>
      <c r="M3874" s="15" t="str">
        <f t="shared" si="4"/>
        <v/>
      </c>
    </row>
    <row r="3875" ht="12.75" customHeight="1">
      <c r="H3875" s="12">
        <v>1000.0</v>
      </c>
      <c r="K3875" s="14" t="str">
        <f t="shared" si="2"/>
        <v>#DIV/0!</v>
      </c>
      <c r="L3875" s="15" t="str">
        <f t="shared" si="3"/>
        <v>Invalid</v>
      </c>
      <c r="M3875" s="15" t="str">
        <f t="shared" si="4"/>
        <v/>
      </c>
    </row>
    <row r="3876" ht="12.75" customHeight="1">
      <c r="H3876" s="12">
        <v>1000.0</v>
      </c>
      <c r="K3876" s="14" t="str">
        <f t="shared" si="2"/>
        <v>#DIV/0!</v>
      </c>
      <c r="L3876" s="15" t="str">
        <f t="shared" si="3"/>
        <v>Invalid</v>
      </c>
      <c r="M3876" s="15" t="str">
        <f t="shared" si="4"/>
        <v/>
      </c>
    </row>
    <row r="3877" ht="12.75" customHeight="1">
      <c r="H3877" s="12">
        <v>1000.0</v>
      </c>
      <c r="K3877" s="14" t="str">
        <f t="shared" si="2"/>
        <v>#DIV/0!</v>
      </c>
      <c r="L3877" s="15" t="str">
        <f t="shared" si="3"/>
        <v>Invalid</v>
      </c>
      <c r="M3877" s="15" t="str">
        <f t="shared" si="4"/>
        <v/>
      </c>
    </row>
    <row r="3878" ht="12.75" customHeight="1">
      <c r="H3878" s="12">
        <v>1000.0</v>
      </c>
      <c r="K3878" s="14" t="str">
        <f t="shared" si="2"/>
        <v>#DIV/0!</v>
      </c>
      <c r="L3878" s="15" t="str">
        <f t="shared" si="3"/>
        <v>Invalid</v>
      </c>
      <c r="M3878" s="15" t="str">
        <f t="shared" si="4"/>
        <v/>
      </c>
    </row>
    <row r="3879" ht="12.75" customHeight="1">
      <c r="H3879" s="12">
        <v>1000.0</v>
      </c>
      <c r="K3879" s="14" t="str">
        <f t="shared" si="2"/>
        <v>#DIV/0!</v>
      </c>
      <c r="L3879" s="15" t="str">
        <f t="shared" si="3"/>
        <v>Invalid</v>
      </c>
      <c r="M3879" s="15" t="str">
        <f t="shared" si="4"/>
        <v/>
      </c>
    </row>
    <row r="3880" ht="12.75" customHeight="1">
      <c r="H3880" s="12">
        <v>1000.0</v>
      </c>
      <c r="K3880" s="14" t="str">
        <f t="shared" si="2"/>
        <v>#DIV/0!</v>
      </c>
      <c r="L3880" s="15" t="str">
        <f t="shared" si="3"/>
        <v>Invalid</v>
      </c>
      <c r="M3880" s="15" t="str">
        <f t="shared" si="4"/>
        <v/>
      </c>
    </row>
    <row r="3881" ht="12.75" customHeight="1">
      <c r="H3881" s="12">
        <v>1000.0</v>
      </c>
      <c r="K3881" s="14" t="str">
        <f t="shared" si="2"/>
        <v>#DIV/0!</v>
      </c>
      <c r="L3881" s="15" t="str">
        <f t="shared" si="3"/>
        <v>Invalid</v>
      </c>
      <c r="M3881" s="15" t="str">
        <f t="shared" si="4"/>
        <v/>
      </c>
    </row>
    <row r="3882" ht="12.75" customHeight="1">
      <c r="H3882" s="12">
        <v>1000.0</v>
      </c>
      <c r="K3882" s="14" t="str">
        <f t="shared" si="2"/>
        <v>#DIV/0!</v>
      </c>
      <c r="L3882" s="15" t="str">
        <f t="shared" si="3"/>
        <v>Invalid</v>
      </c>
      <c r="M3882" s="15" t="str">
        <f t="shared" si="4"/>
        <v/>
      </c>
    </row>
    <row r="3883" ht="12.75" customHeight="1">
      <c r="H3883" s="12">
        <v>1000.0</v>
      </c>
      <c r="K3883" s="14" t="str">
        <f t="shared" si="2"/>
        <v>#DIV/0!</v>
      </c>
      <c r="L3883" s="15" t="str">
        <f t="shared" si="3"/>
        <v>Invalid</v>
      </c>
      <c r="M3883" s="15" t="str">
        <f t="shared" si="4"/>
        <v/>
      </c>
    </row>
    <row r="3884" ht="12.75" customHeight="1">
      <c r="H3884" s="12">
        <v>1000.0</v>
      </c>
      <c r="K3884" s="14" t="str">
        <f t="shared" si="2"/>
        <v>#DIV/0!</v>
      </c>
      <c r="L3884" s="15" t="str">
        <f t="shared" si="3"/>
        <v>Invalid</v>
      </c>
      <c r="M3884" s="15" t="str">
        <f t="shared" si="4"/>
        <v/>
      </c>
    </row>
    <row r="3885" ht="12.75" customHeight="1">
      <c r="H3885" s="12">
        <v>1000.0</v>
      </c>
      <c r="K3885" s="14" t="str">
        <f t="shared" si="2"/>
        <v>#DIV/0!</v>
      </c>
      <c r="L3885" s="15" t="str">
        <f t="shared" si="3"/>
        <v>Invalid</v>
      </c>
      <c r="M3885" s="15" t="str">
        <f t="shared" si="4"/>
        <v/>
      </c>
    </row>
    <row r="3886" ht="12.75" customHeight="1">
      <c r="H3886" s="12">
        <v>1000.0</v>
      </c>
      <c r="K3886" s="14" t="str">
        <f t="shared" si="2"/>
        <v>#DIV/0!</v>
      </c>
      <c r="L3886" s="15" t="str">
        <f t="shared" si="3"/>
        <v>Invalid</v>
      </c>
      <c r="M3886" s="15" t="str">
        <f t="shared" si="4"/>
        <v/>
      </c>
    </row>
    <row r="3887" ht="12.75" customHeight="1">
      <c r="H3887" s="12">
        <v>1000.0</v>
      </c>
      <c r="K3887" s="14" t="str">
        <f t="shared" si="2"/>
        <v>#DIV/0!</v>
      </c>
      <c r="L3887" s="15" t="str">
        <f t="shared" si="3"/>
        <v>Invalid</v>
      </c>
      <c r="M3887" s="15" t="str">
        <f t="shared" si="4"/>
        <v/>
      </c>
    </row>
    <row r="3888" ht="12.75" customHeight="1">
      <c r="H3888" s="12">
        <v>1000.0</v>
      </c>
      <c r="K3888" s="14" t="str">
        <f t="shared" si="2"/>
        <v>#DIV/0!</v>
      </c>
      <c r="L3888" s="15" t="str">
        <f t="shared" si="3"/>
        <v>Invalid</v>
      </c>
      <c r="M3888" s="15" t="str">
        <f t="shared" si="4"/>
        <v/>
      </c>
    </row>
    <row r="3889" ht="12.75" customHeight="1">
      <c r="H3889" s="12">
        <v>1000.0</v>
      </c>
      <c r="K3889" s="14" t="str">
        <f t="shared" si="2"/>
        <v>#DIV/0!</v>
      </c>
      <c r="L3889" s="15" t="str">
        <f t="shared" si="3"/>
        <v>Invalid</v>
      </c>
      <c r="M3889" s="15" t="str">
        <f t="shared" si="4"/>
        <v/>
      </c>
    </row>
    <row r="3890" ht="12.75" customHeight="1">
      <c r="H3890" s="12">
        <v>1000.0</v>
      </c>
      <c r="K3890" s="14" t="str">
        <f t="shared" si="2"/>
        <v>#DIV/0!</v>
      </c>
      <c r="L3890" s="15" t="str">
        <f t="shared" si="3"/>
        <v>Invalid</v>
      </c>
      <c r="M3890" s="15" t="str">
        <f t="shared" si="4"/>
        <v/>
      </c>
    </row>
    <row r="3891" ht="12.75" customHeight="1">
      <c r="H3891" s="12">
        <v>1000.0</v>
      </c>
      <c r="K3891" s="14" t="str">
        <f t="shared" si="2"/>
        <v>#DIV/0!</v>
      </c>
      <c r="L3891" s="15" t="str">
        <f t="shared" si="3"/>
        <v>Invalid</v>
      </c>
      <c r="M3891" s="15" t="str">
        <f t="shared" si="4"/>
        <v/>
      </c>
    </row>
    <row r="3892" ht="12.75" customHeight="1">
      <c r="H3892" s="12">
        <v>1000.0</v>
      </c>
      <c r="K3892" s="14" t="str">
        <f t="shared" si="2"/>
        <v>#DIV/0!</v>
      </c>
      <c r="L3892" s="15" t="str">
        <f t="shared" si="3"/>
        <v>Invalid</v>
      </c>
      <c r="M3892" s="15" t="str">
        <f t="shared" si="4"/>
        <v/>
      </c>
    </row>
    <row r="3893" ht="12.75" customHeight="1">
      <c r="H3893" s="12">
        <v>1000.0</v>
      </c>
      <c r="K3893" s="14" t="str">
        <f t="shared" si="2"/>
        <v>#DIV/0!</v>
      </c>
      <c r="L3893" s="15" t="str">
        <f t="shared" si="3"/>
        <v>Invalid</v>
      </c>
      <c r="M3893" s="15" t="str">
        <f t="shared" si="4"/>
        <v/>
      </c>
    </row>
    <row r="3894" ht="12.75" customHeight="1">
      <c r="H3894" s="12">
        <v>1000.0</v>
      </c>
      <c r="K3894" s="14" t="str">
        <f t="shared" si="2"/>
        <v>#DIV/0!</v>
      </c>
      <c r="L3894" s="15" t="str">
        <f t="shared" si="3"/>
        <v>Invalid</v>
      </c>
      <c r="M3894" s="15" t="str">
        <f t="shared" si="4"/>
        <v/>
      </c>
    </row>
    <row r="3895" ht="12.75" customHeight="1">
      <c r="H3895" s="12">
        <v>1000.0</v>
      </c>
      <c r="K3895" s="14" t="str">
        <f t="shared" si="2"/>
        <v>#DIV/0!</v>
      </c>
      <c r="L3895" s="15" t="str">
        <f t="shared" si="3"/>
        <v>Invalid</v>
      </c>
      <c r="M3895" s="15" t="str">
        <f t="shared" si="4"/>
        <v/>
      </c>
    </row>
    <row r="3896" ht="12.75" customHeight="1">
      <c r="H3896" s="12">
        <v>1000.0</v>
      </c>
      <c r="K3896" s="14" t="str">
        <f t="shared" si="2"/>
        <v>#DIV/0!</v>
      </c>
      <c r="L3896" s="15" t="str">
        <f t="shared" si="3"/>
        <v>Invalid</v>
      </c>
      <c r="M3896" s="15" t="str">
        <f t="shared" si="4"/>
        <v/>
      </c>
    </row>
    <row r="3897" ht="12.75" customHeight="1">
      <c r="H3897" s="12">
        <v>1000.0</v>
      </c>
      <c r="K3897" s="14" t="str">
        <f t="shared" si="2"/>
        <v>#DIV/0!</v>
      </c>
      <c r="L3897" s="15" t="str">
        <f t="shared" si="3"/>
        <v>Invalid</v>
      </c>
      <c r="M3897" s="15" t="str">
        <f t="shared" si="4"/>
        <v/>
      </c>
    </row>
    <row r="3898" ht="12.75" customHeight="1">
      <c r="H3898" s="12">
        <v>1000.0</v>
      </c>
      <c r="K3898" s="14" t="str">
        <f t="shared" si="2"/>
        <v>#DIV/0!</v>
      </c>
      <c r="L3898" s="15" t="str">
        <f t="shared" si="3"/>
        <v>Invalid</v>
      </c>
      <c r="M3898" s="15" t="str">
        <f t="shared" si="4"/>
        <v/>
      </c>
    </row>
    <row r="3899" ht="12.75" customHeight="1">
      <c r="H3899" s="12">
        <v>1000.0</v>
      </c>
      <c r="K3899" s="14" t="str">
        <f t="shared" si="2"/>
        <v>#DIV/0!</v>
      </c>
      <c r="L3899" s="15" t="str">
        <f t="shared" si="3"/>
        <v>Invalid</v>
      </c>
      <c r="M3899" s="15" t="str">
        <f t="shared" si="4"/>
        <v/>
      </c>
    </row>
    <row r="3900" ht="12.75" customHeight="1">
      <c r="H3900" s="12">
        <v>1000.0</v>
      </c>
      <c r="K3900" s="14" t="str">
        <f t="shared" si="2"/>
        <v>#DIV/0!</v>
      </c>
      <c r="L3900" s="15" t="str">
        <f t="shared" si="3"/>
        <v>Invalid</v>
      </c>
      <c r="M3900" s="15" t="str">
        <f t="shared" si="4"/>
        <v/>
      </c>
    </row>
    <row r="3901" ht="12.75" customHeight="1">
      <c r="H3901" s="12">
        <v>1000.0</v>
      </c>
      <c r="K3901" s="14" t="str">
        <f t="shared" si="2"/>
        <v>#DIV/0!</v>
      </c>
      <c r="L3901" s="15" t="str">
        <f t="shared" si="3"/>
        <v>Invalid</v>
      </c>
      <c r="M3901" s="15" t="str">
        <f t="shared" si="4"/>
        <v/>
      </c>
    </row>
    <row r="3902" ht="12.75" customHeight="1">
      <c r="H3902" s="12">
        <v>1000.0</v>
      </c>
      <c r="K3902" s="14" t="str">
        <f t="shared" si="2"/>
        <v>#DIV/0!</v>
      </c>
      <c r="L3902" s="15" t="str">
        <f t="shared" si="3"/>
        <v>Invalid</v>
      </c>
      <c r="M3902" s="15" t="str">
        <f t="shared" si="4"/>
        <v/>
      </c>
    </row>
    <row r="3903" ht="12.75" customHeight="1">
      <c r="H3903" s="12">
        <v>1000.0</v>
      </c>
      <c r="K3903" s="14" t="str">
        <f t="shared" si="2"/>
        <v>#DIV/0!</v>
      </c>
      <c r="L3903" s="15" t="str">
        <f t="shared" si="3"/>
        <v>Invalid</v>
      </c>
      <c r="M3903" s="15" t="str">
        <f t="shared" si="4"/>
        <v/>
      </c>
    </row>
    <row r="3904" ht="12.75" customHeight="1">
      <c r="H3904" s="12">
        <v>1000.0</v>
      </c>
      <c r="K3904" s="14" t="str">
        <f t="shared" si="2"/>
        <v>#DIV/0!</v>
      </c>
      <c r="L3904" s="15" t="str">
        <f t="shared" si="3"/>
        <v>Invalid</v>
      </c>
      <c r="M3904" s="15" t="str">
        <f t="shared" si="4"/>
        <v/>
      </c>
    </row>
    <row r="3905" ht="12.75" customHeight="1">
      <c r="H3905" s="12">
        <v>1000.0</v>
      </c>
      <c r="K3905" s="14" t="str">
        <f t="shared" si="2"/>
        <v>#DIV/0!</v>
      </c>
      <c r="L3905" s="15" t="str">
        <f t="shared" si="3"/>
        <v>Invalid</v>
      </c>
      <c r="M3905" s="15" t="str">
        <f t="shared" si="4"/>
        <v/>
      </c>
    </row>
    <row r="3906" ht="12.75" customHeight="1">
      <c r="H3906" s="12">
        <v>1000.0</v>
      </c>
      <c r="K3906" s="14" t="str">
        <f t="shared" si="2"/>
        <v>#DIV/0!</v>
      </c>
      <c r="L3906" s="15" t="str">
        <f t="shared" si="3"/>
        <v>Invalid</v>
      </c>
      <c r="M3906" s="15" t="str">
        <f t="shared" si="4"/>
        <v/>
      </c>
    </row>
    <row r="3907" ht="12.75" customHeight="1">
      <c r="H3907" s="12">
        <v>1000.0</v>
      </c>
      <c r="K3907" s="14" t="str">
        <f t="shared" si="2"/>
        <v>#DIV/0!</v>
      </c>
      <c r="L3907" s="15" t="str">
        <f t="shared" si="3"/>
        <v>Invalid</v>
      </c>
      <c r="M3907" s="15" t="str">
        <f t="shared" si="4"/>
        <v/>
      </c>
    </row>
    <row r="3908" ht="12.75" customHeight="1">
      <c r="H3908" s="12">
        <v>1000.0</v>
      </c>
      <c r="K3908" s="14" t="str">
        <f t="shared" si="2"/>
        <v>#DIV/0!</v>
      </c>
      <c r="L3908" s="15" t="str">
        <f t="shared" si="3"/>
        <v>Invalid</v>
      </c>
      <c r="M3908" s="15" t="str">
        <f t="shared" si="4"/>
        <v/>
      </c>
    </row>
    <row r="3909" ht="12.75" customHeight="1">
      <c r="H3909" s="12">
        <v>1000.0</v>
      </c>
      <c r="K3909" s="14" t="str">
        <f t="shared" si="2"/>
        <v>#DIV/0!</v>
      </c>
      <c r="L3909" s="15" t="str">
        <f t="shared" si="3"/>
        <v>Invalid</v>
      </c>
      <c r="M3909" s="15" t="str">
        <f t="shared" si="4"/>
        <v/>
      </c>
    </row>
    <row r="3910" ht="12.75" customHeight="1">
      <c r="H3910" s="12">
        <v>1000.0</v>
      </c>
      <c r="K3910" s="14" t="str">
        <f t="shared" si="2"/>
        <v>#DIV/0!</v>
      </c>
      <c r="L3910" s="15" t="str">
        <f t="shared" si="3"/>
        <v>Invalid</v>
      </c>
      <c r="M3910" s="15" t="str">
        <f t="shared" si="4"/>
        <v/>
      </c>
    </row>
    <row r="3911" ht="12.75" customHeight="1">
      <c r="H3911" s="12">
        <v>1000.0</v>
      </c>
      <c r="K3911" s="14" t="str">
        <f t="shared" si="2"/>
        <v>#DIV/0!</v>
      </c>
      <c r="L3911" s="15" t="str">
        <f t="shared" si="3"/>
        <v>Invalid</v>
      </c>
      <c r="M3911" s="15" t="str">
        <f t="shared" si="4"/>
        <v/>
      </c>
    </row>
    <row r="3912" ht="12.75" customHeight="1">
      <c r="H3912" s="12">
        <v>1000.0</v>
      </c>
      <c r="K3912" s="14" t="str">
        <f t="shared" si="2"/>
        <v>#DIV/0!</v>
      </c>
      <c r="L3912" s="15" t="str">
        <f t="shared" si="3"/>
        <v>Invalid</v>
      </c>
      <c r="M3912" s="15" t="str">
        <f t="shared" si="4"/>
        <v/>
      </c>
    </row>
    <row r="3913" ht="12.75" customHeight="1">
      <c r="H3913" s="12">
        <v>1000.0</v>
      </c>
      <c r="K3913" s="14" t="str">
        <f t="shared" si="2"/>
        <v>#DIV/0!</v>
      </c>
      <c r="L3913" s="15" t="str">
        <f t="shared" si="3"/>
        <v>Invalid</v>
      </c>
      <c r="M3913" s="15" t="str">
        <f t="shared" si="4"/>
        <v/>
      </c>
    </row>
    <row r="3914" ht="12.75" customHeight="1">
      <c r="H3914" s="12">
        <v>1000.0</v>
      </c>
      <c r="K3914" s="14" t="str">
        <f t="shared" si="2"/>
        <v>#DIV/0!</v>
      </c>
      <c r="L3914" s="15" t="str">
        <f t="shared" si="3"/>
        <v>Invalid</v>
      </c>
      <c r="M3914" s="15" t="str">
        <f t="shared" si="4"/>
        <v/>
      </c>
    </row>
    <row r="3915" ht="12.75" customHeight="1">
      <c r="H3915" s="12">
        <v>1000.0</v>
      </c>
      <c r="K3915" s="14" t="str">
        <f t="shared" si="2"/>
        <v>#DIV/0!</v>
      </c>
      <c r="L3915" s="15" t="str">
        <f t="shared" si="3"/>
        <v>Invalid</v>
      </c>
      <c r="M3915" s="15" t="str">
        <f t="shared" si="4"/>
        <v/>
      </c>
    </row>
    <row r="3916" ht="12.75" customHeight="1">
      <c r="H3916" s="12">
        <v>1000.0</v>
      </c>
      <c r="K3916" s="14" t="str">
        <f t="shared" si="2"/>
        <v>#DIV/0!</v>
      </c>
      <c r="L3916" s="15" t="str">
        <f t="shared" si="3"/>
        <v>Invalid</v>
      </c>
      <c r="M3916" s="15" t="str">
        <f t="shared" si="4"/>
        <v/>
      </c>
    </row>
    <row r="3917" ht="12.75" customHeight="1">
      <c r="H3917" s="12">
        <v>1000.0</v>
      </c>
      <c r="K3917" s="14" t="str">
        <f t="shared" si="2"/>
        <v>#DIV/0!</v>
      </c>
      <c r="L3917" s="15" t="str">
        <f t="shared" si="3"/>
        <v>Invalid</v>
      </c>
      <c r="M3917" s="15" t="str">
        <f t="shared" si="4"/>
        <v/>
      </c>
    </row>
    <row r="3918" ht="12.75" customHeight="1">
      <c r="H3918" s="12">
        <v>1000.0</v>
      </c>
      <c r="K3918" s="14" t="str">
        <f t="shared" si="2"/>
        <v>#DIV/0!</v>
      </c>
      <c r="L3918" s="15" t="str">
        <f t="shared" si="3"/>
        <v>Invalid</v>
      </c>
      <c r="M3918" s="15" t="str">
        <f t="shared" si="4"/>
        <v/>
      </c>
    </row>
    <row r="3919" ht="12.75" customHeight="1">
      <c r="H3919" s="12">
        <v>1000.0</v>
      </c>
      <c r="K3919" s="14" t="str">
        <f t="shared" si="2"/>
        <v>#DIV/0!</v>
      </c>
      <c r="L3919" s="15" t="str">
        <f t="shared" si="3"/>
        <v>Invalid</v>
      </c>
      <c r="M3919" s="15" t="str">
        <f t="shared" si="4"/>
        <v/>
      </c>
    </row>
    <row r="3920" ht="12.75" customHeight="1">
      <c r="H3920" s="12">
        <v>1000.0</v>
      </c>
      <c r="K3920" s="14" t="str">
        <f t="shared" si="2"/>
        <v>#DIV/0!</v>
      </c>
      <c r="L3920" s="15" t="str">
        <f t="shared" si="3"/>
        <v>Invalid</v>
      </c>
      <c r="M3920" s="15" t="str">
        <f t="shared" si="4"/>
        <v/>
      </c>
    </row>
    <row r="3921" ht="12.75" customHeight="1">
      <c r="H3921" s="12">
        <v>1000.0</v>
      </c>
      <c r="K3921" s="14" t="str">
        <f t="shared" si="2"/>
        <v>#DIV/0!</v>
      </c>
      <c r="L3921" s="15" t="str">
        <f t="shared" si="3"/>
        <v>Invalid</v>
      </c>
      <c r="M3921" s="15" t="str">
        <f t="shared" si="4"/>
        <v/>
      </c>
    </row>
    <row r="3922" ht="12.75" customHeight="1">
      <c r="H3922" s="12">
        <v>1000.0</v>
      </c>
      <c r="K3922" s="14" t="str">
        <f t="shared" si="2"/>
        <v>#DIV/0!</v>
      </c>
      <c r="L3922" s="15" t="str">
        <f t="shared" si="3"/>
        <v>Invalid</v>
      </c>
      <c r="M3922" s="15" t="str">
        <f t="shared" si="4"/>
        <v/>
      </c>
    </row>
    <row r="3923" ht="12.75" customHeight="1">
      <c r="H3923" s="12">
        <v>1000.0</v>
      </c>
      <c r="K3923" s="14" t="str">
        <f t="shared" si="2"/>
        <v>#DIV/0!</v>
      </c>
      <c r="L3923" s="15" t="str">
        <f t="shared" si="3"/>
        <v>Invalid</v>
      </c>
      <c r="M3923" s="15" t="str">
        <f t="shared" si="4"/>
        <v/>
      </c>
    </row>
    <row r="3924" ht="12.75" customHeight="1">
      <c r="H3924" s="12">
        <v>1000.0</v>
      </c>
      <c r="K3924" s="14" t="str">
        <f t="shared" si="2"/>
        <v>#DIV/0!</v>
      </c>
      <c r="L3924" s="15" t="str">
        <f t="shared" si="3"/>
        <v>Invalid</v>
      </c>
      <c r="M3924" s="15" t="str">
        <f t="shared" si="4"/>
        <v/>
      </c>
    </row>
    <row r="3925" ht="12.75" customHeight="1">
      <c r="H3925" s="12">
        <v>1000.0</v>
      </c>
      <c r="K3925" s="14" t="str">
        <f t="shared" si="2"/>
        <v>#DIV/0!</v>
      </c>
      <c r="L3925" s="15" t="str">
        <f t="shared" si="3"/>
        <v>Invalid</v>
      </c>
      <c r="M3925" s="15" t="str">
        <f t="shared" si="4"/>
        <v/>
      </c>
    </row>
    <row r="3926" ht="12.75" customHeight="1">
      <c r="H3926" s="12">
        <v>1000.0</v>
      </c>
      <c r="K3926" s="14" t="str">
        <f t="shared" si="2"/>
        <v>#DIV/0!</v>
      </c>
      <c r="L3926" s="15" t="str">
        <f t="shared" si="3"/>
        <v>Invalid</v>
      </c>
      <c r="M3926" s="15" t="str">
        <f t="shared" si="4"/>
        <v/>
      </c>
    </row>
    <row r="3927" ht="12.75" customHeight="1">
      <c r="H3927" s="12">
        <v>1000.0</v>
      </c>
      <c r="K3927" s="14" t="str">
        <f t="shared" si="2"/>
        <v>#DIV/0!</v>
      </c>
      <c r="L3927" s="15" t="str">
        <f t="shared" si="3"/>
        <v>Invalid</v>
      </c>
      <c r="M3927" s="15" t="str">
        <f t="shared" si="4"/>
        <v/>
      </c>
    </row>
    <row r="3928" ht="12.75" customHeight="1">
      <c r="H3928" s="12">
        <v>1000.0</v>
      </c>
      <c r="K3928" s="14" t="str">
        <f t="shared" si="2"/>
        <v>#DIV/0!</v>
      </c>
      <c r="L3928" s="15" t="str">
        <f t="shared" si="3"/>
        <v>Invalid</v>
      </c>
      <c r="M3928" s="15" t="str">
        <f t="shared" si="4"/>
        <v/>
      </c>
    </row>
    <row r="3929" ht="12.75" customHeight="1">
      <c r="H3929" s="12">
        <v>1000.0</v>
      </c>
      <c r="K3929" s="14" t="str">
        <f t="shared" si="2"/>
        <v>#DIV/0!</v>
      </c>
      <c r="L3929" s="15" t="str">
        <f t="shared" si="3"/>
        <v>Invalid</v>
      </c>
      <c r="M3929" s="15" t="str">
        <f t="shared" si="4"/>
        <v/>
      </c>
    </row>
    <row r="3930" ht="12.75" customHeight="1">
      <c r="H3930" s="12">
        <v>1000.0</v>
      </c>
      <c r="K3930" s="14" t="str">
        <f t="shared" si="2"/>
        <v>#DIV/0!</v>
      </c>
      <c r="L3930" s="15" t="str">
        <f t="shared" si="3"/>
        <v>Invalid</v>
      </c>
      <c r="M3930" s="15" t="str">
        <f t="shared" si="4"/>
        <v/>
      </c>
    </row>
    <row r="3931" ht="12.75" customHeight="1">
      <c r="H3931" s="12">
        <v>1000.0</v>
      </c>
      <c r="K3931" s="14" t="str">
        <f t="shared" si="2"/>
        <v>#DIV/0!</v>
      </c>
      <c r="L3931" s="15" t="str">
        <f t="shared" si="3"/>
        <v>Invalid</v>
      </c>
      <c r="M3931" s="15" t="str">
        <f t="shared" si="4"/>
        <v/>
      </c>
    </row>
    <row r="3932" ht="12.75" customHeight="1">
      <c r="H3932" s="12">
        <v>1000.0</v>
      </c>
      <c r="K3932" s="14" t="str">
        <f t="shared" si="2"/>
        <v>#DIV/0!</v>
      </c>
      <c r="L3932" s="15" t="str">
        <f t="shared" si="3"/>
        <v>Invalid</v>
      </c>
      <c r="M3932" s="15" t="str">
        <f t="shared" si="4"/>
        <v/>
      </c>
    </row>
    <row r="3933" ht="12.75" customHeight="1">
      <c r="H3933" s="12">
        <v>1000.0</v>
      </c>
      <c r="K3933" s="14" t="str">
        <f t="shared" si="2"/>
        <v>#DIV/0!</v>
      </c>
      <c r="L3933" s="15" t="str">
        <f t="shared" si="3"/>
        <v>Invalid</v>
      </c>
      <c r="M3933" s="15" t="str">
        <f t="shared" si="4"/>
        <v/>
      </c>
    </row>
    <row r="3934" ht="12.75" customHeight="1">
      <c r="H3934" s="12">
        <v>1000.0</v>
      </c>
      <c r="K3934" s="14" t="str">
        <f t="shared" si="2"/>
        <v>#DIV/0!</v>
      </c>
      <c r="L3934" s="15" t="str">
        <f t="shared" si="3"/>
        <v>Invalid</v>
      </c>
      <c r="M3934" s="15" t="str">
        <f t="shared" si="4"/>
        <v/>
      </c>
    </row>
    <row r="3935" ht="12.75" customHeight="1">
      <c r="H3935" s="12">
        <v>1000.0</v>
      </c>
      <c r="K3935" s="14" t="str">
        <f t="shared" si="2"/>
        <v>#DIV/0!</v>
      </c>
      <c r="L3935" s="15" t="str">
        <f t="shared" si="3"/>
        <v>Invalid</v>
      </c>
      <c r="M3935" s="15" t="str">
        <f t="shared" si="4"/>
        <v/>
      </c>
    </row>
    <row r="3936" ht="12.75" customHeight="1">
      <c r="H3936" s="12">
        <v>1000.0</v>
      </c>
      <c r="K3936" s="14" t="str">
        <f t="shared" si="2"/>
        <v>#DIV/0!</v>
      </c>
      <c r="L3936" s="15" t="str">
        <f t="shared" si="3"/>
        <v>Invalid</v>
      </c>
      <c r="M3936" s="15" t="str">
        <f t="shared" si="4"/>
        <v/>
      </c>
    </row>
    <row r="3937" ht="12.75" customHeight="1">
      <c r="H3937" s="12">
        <v>1000.0</v>
      </c>
      <c r="K3937" s="14" t="str">
        <f t="shared" si="2"/>
        <v>#DIV/0!</v>
      </c>
      <c r="L3937" s="15" t="str">
        <f t="shared" si="3"/>
        <v>Invalid</v>
      </c>
      <c r="M3937" s="15" t="str">
        <f t="shared" si="4"/>
        <v/>
      </c>
    </row>
    <row r="3938" ht="12.75" customHeight="1">
      <c r="H3938" s="12">
        <v>1000.0</v>
      </c>
      <c r="K3938" s="14" t="str">
        <f t="shared" si="2"/>
        <v>#DIV/0!</v>
      </c>
      <c r="L3938" s="15" t="str">
        <f t="shared" si="3"/>
        <v>Invalid</v>
      </c>
      <c r="M3938" s="15" t="str">
        <f t="shared" si="4"/>
        <v/>
      </c>
    </row>
    <row r="3939" ht="12.75" customHeight="1">
      <c r="H3939" s="12">
        <v>1000.0</v>
      </c>
      <c r="K3939" s="14" t="str">
        <f t="shared" si="2"/>
        <v>#DIV/0!</v>
      </c>
      <c r="L3939" s="15" t="str">
        <f t="shared" si="3"/>
        <v>Invalid</v>
      </c>
      <c r="M3939" s="15" t="str">
        <f t="shared" si="4"/>
        <v/>
      </c>
    </row>
    <row r="3940" ht="12.75" customHeight="1">
      <c r="H3940" s="12">
        <v>1000.0</v>
      </c>
      <c r="K3940" s="14" t="str">
        <f t="shared" si="2"/>
        <v>#DIV/0!</v>
      </c>
      <c r="L3940" s="15" t="str">
        <f t="shared" si="3"/>
        <v>Invalid</v>
      </c>
      <c r="M3940" s="15" t="str">
        <f t="shared" si="4"/>
        <v/>
      </c>
    </row>
    <row r="3941" ht="12.75" customHeight="1">
      <c r="H3941" s="12">
        <v>1000.0</v>
      </c>
      <c r="K3941" s="14" t="str">
        <f t="shared" si="2"/>
        <v>#DIV/0!</v>
      </c>
      <c r="L3941" s="15" t="str">
        <f t="shared" si="3"/>
        <v>Invalid</v>
      </c>
      <c r="M3941" s="15" t="str">
        <f t="shared" si="4"/>
        <v/>
      </c>
    </row>
    <row r="3942" ht="12.75" customHeight="1">
      <c r="H3942" s="12">
        <v>1000.0</v>
      </c>
      <c r="K3942" s="14" t="str">
        <f t="shared" si="2"/>
        <v>#DIV/0!</v>
      </c>
      <c r="L3942" s="15" t="str">
        <f t="shared" si="3"/>
        <v>Invalid</v>
      </c>
      <c r="M3942" s="15" t="str">
        <f t="shared" si="4"/>
        <v/>
      </c>
    </row>
    <row r="3943" ht="12.75" customHeight="1">
      <c r="H3943" s="12">
        <v>1000.0</v>
      </c>
      <c r="K3943" s="14" t="str">
        <f t="shared" si="2"/>
        <v>#DIV/0!</v>
      </c>
      <c r="L3943" s="15" t="str">
        <f t="shared" si="3"/>
        <v>Invalid</v>
      </c>
      <c r="M3943" s="15" t="str">
        <f t="shared" si="4"/>
        <v/>
      </c>
    </row>
    <row r="3944" ht="12.75" customHeight="1">
      <c r="H3944" s="12">
        <v>1000.0</v>
      </c>
      <c r="K3944" s="14" t="str">
        <f t="shared" si="2"/>
        <v>#DIV/0!</v>
      </c>
      <c r="L3944" s="15" t="str">
        <f t="shared" si="3"/>
        <v>Invalid</v>
      </c>
      <c r="M3944" s="15" t="str">
        <f t="shared" si="4"/>
        <v/>
      </c>
    </row>
    <row r="3945" ht="12.75" customHeight="1">
      <c r="H3945" s="12">
        <v>1000.0</v>
      </c>
      <c r="K3945" s="14" t="str">
        <f t="shared" si="2"/>
        <v>#DIV/0!</v>
      </c>
      <c r="L3945" s="15" t="str">
        <f t="shared" si="3"/>
        <v>Invalid</v>
      </c>
      <c r="M3945" s="15" t="str">
        <f t="shared" si="4"/>
        <v/>
      </c>
    </row>
    <row r="3946" ht="12.75" customHeight="1">
      <c r="H3946" s="12">
        <v>1000.0</v>
      </c>
      <c r="K3946" s="14" t="str">
        <f t="shared" si="2"/>
        <v>#DIV/0!</v>
      </c>
      <c r="L3946" s="15" t="str">
        <f t="shared" si="3"/>
        <v>Invalid</v>
      </c>
      <c r="M3946" s="15" t="str">
        <f t="shared" si="4"/>
        <v/>
      </c>
    </row>
    <row r="3947" ht="12.75" customHeight="1">
      <c r="H3947" s="12">
        <v>1000.0</v>
      </c>
      <c r="K3947" s="14" t="str">
        <f t="shared" si="2"/>
        <v>#DIV/0!</v>
      </c>
      <c r="L3947" s="15" t="str">
        <f t="shared" si="3"/>
        <v>Invalid</v>
      </c>
      <c r="M3947" s="15" t="str">
        <f t="shared" si="4"/>
        <v/>
      </c>
    </row>
    <row r="3948" ht="12.75" customHeight="1">
      <c r="H3948" s="12">
        <v>1000.0</v>
      </c>
      <c r="K3948" s="14" t="str">
        <f t="shared" si="2"/>
        <v>#DIV/0!</v>
      </c>
      <c r="L3948" s="15" t="str">
        <f t="shared" si="3"/>
        <v>Invalid</v>
      </c>
      <c r="M3948" s="15" t="str">
        <f t="shared" si="4"/>
        <v/>
      </c>
    </row>
    <row r="3949" ht="12.75" customHeight="1">
      <c r="H3949" s="12">
        <v>1000.0</v>
      </c>
      <c r="K3949" s="14" t="str">
        <f t="shared" si="2"/>
        <v>#DIV/0!</v>
      </c>
      <c r="L3949" s="15" t="str">
        <f t="shared" si="3"/>
        <v>Invalid</v>
      </c>
      <c r="M3949" s="15" t="str">
        <f t="shared" si="4"/>
        <v/>
      </c>
    </row>
    <row r="3950" ht="12.75" customHeight="1">
      <c r="H3950" s="12">
        <v>1000.0</v>
      </c>
      <c r="K3950" s="14" t="str">
        <f t="shared" si="2"/>
        <v>#DIV/0!</v>
      </c>
      <c r="L3950" s="15" t="str">
        <f t="shared" si="3"/>
        <v>Invalid</v>
      </c>
      <c r="M3950" s="15" t="str">
        <f t="shared" si="4"/>
        <v/>
      </c>
    </row>
    <row r="3951" ht="12.75" customHeight="1">
      <c r="H3951" s="12">
        <v>1000.0</v>
      </c>
      <c r="K3951" s="14" t="str">
        <f t="shared" si="2"/>
        <v>#DIV/0!</v>
      </c>
      <c r="L3951" s="15" t="str">
        <f t="shared" si="3"/>
        <v>Invalid</v>
      </c>
      <c r="M3951" s="15" t="str">
        <f t="shared" si="4"/>
        <v/>
      </c>
    </row>
    <row r="3952" ht="12.75" customHeight="1">
      <c r="H3952" s="12">
        <v>1000.0</v>
      </c>
      <c r="K3952" s="14" t="str">
        <f t="shared" si="2"/>
        <v>#DIV/0!</v>
      </c>
      <c r="L3952" s="15" t="str">
        <f t="shared" si="3"/>
        <v>Invalid</v>
      </c>
      <c r="M3952" s="15" t="str">
        <f t="shared" si="4"/>
        <v/>
      </c>
    </row>
    <row r="3953" ht="12.75" customHeight="1">
      <c r="H3953" s="12">
        <v>1000.0</v>
      </c>
      <c r="K3953" s="14" t="str">
        <f t="shared" si="2"/>
        <v>#DIV/0!</v>
      </c>
      <c r="L3953" s="15" t="str">
        <f t="shared" si="3"/>
        <v>Invalid</v>
      </c>
      <c r="M3953" s="15" t="str">
        <f t="shared" si="4"/>
        <v/>
      </c>
    </row>
    <row r="3954" ht="12.75" customHeight="1">
      <c r="H3954" s="12">
        <v>1000.0</v>
      </c>
      <c r="K3954" s="14" t="str">
        <f t="shared" si="2"/>
        <v>#DIV/0!</v>
      </c>
      <c r="L3954" s="15" t="str">
        <f t="shared" si="3"/>
        <v>Invalid</v>
      </c>
      <c r="M3954" s="15" t="str">
        <f t="shared" si="4"/>
        <v/>
      </c>
    </row>
    <row r="3955" ht="12.75" customHeight="1">
      <c r="H3955" s="12">
        <v>1000.0</v>
      </c>
      <c r="K3955" s="14" t="str">
        <f t="shared" si="2"/>
        <v>#DIV/0!</v>
      </c>
      <c r="L3955" s="15" t="str">
        <f t="shared" si="3"/>
        <v>Invalid</v>
      </c>
      <c r="M3955" s="15" t="str">
        <f t="shared" si="4"/>
        <v/>
      </c>
    </row>
    <row r="3956" ht="12.75" customHeight="1">
      <c r="H3956" s="12">
        <v>1000.0</v>
      </c>
      <c r="K3956" s="14" t="str">
        <f t="shared" si="2"/>
        <v>#DIV/0!</v>
      </c>
      <c r="L3956" s="15" t="str">
        <f t="shared" si="3"/>
        <v>Invalid</v>
      </c>
      <c r="M3956" s="15" t="str">
        <f t="shared" si="4"/>
        <v/>
      </c>
    </row>
    <row r="3957" ht="12.75" customHeight="1">
      <c r="H3957" s="12">
        <v>1000.0</v>
      </c>
      <c r="K3957" s="14" t="str">
        <f t="shared" si="2"/>
        <v>#DIV/0!</v>
      </c>
      <c r="L3957" s="15" t="str">
        <f t="shared" si="3"/>
        <v>Invalid</v>
      </c>
      <c r="M3957" s="15" t="str">
        <f t="shared" si="4"/>
        <v/>
      </c>
    </row>
    <row r="3958" ht="12.75" customHeight="1">
      <c r="H3958" s="12">
        <v>1000.0</v>
      </c>
      <c r="K3958" s="14" t="str">
        <f t="shared" si="2"/>
        <v>#DIV/0!</v>
      </c>
      <c r="L3958" s="15" t="str">
        <f t="shared" si="3"/>
        <v>Invalid</v>
      </c>
      <c r="M3958" s="15" t="str">
        <f t="shared" si="4"/>
        <v/>
      </c>
    </row>
    <row r="3959" ht="12.75" customHeight="1">
      <c r="H3959" s="12">
        <v>1000.0</v>
      </c>
      <c r="K3959" s="14" t="str">
        <f t="shared" si="2"/>
        <v>#DIV/0!</v>
      </c>
      <c r="L3959" s="15" t="str">
        <f t="shared" si="3"/>
        <v>Invalid</v>
      </c>
      <c r="M3959" s="15" t="str">
        <f t="shared" si="4"/>
        <v/>
      </c>
    </row>
    <row r="3960" ht="12.75" customHeight="1">
      <c r="H3960" s="12">
        <v>1000.0</v>
      </c>
      <c r="K3960" s="14" t="str">
        <f t="shared" si="2"/>
        <v>#DIV/0!</v>
      </c>
      <c r="L3960" s="15" t="str">
        <f t="shared" si="3"/>
        <v>Invalid</v>
      </c>
      <c r="M3960" s="15" t="str">
        <f t="shared" si="4"/>
        <v/>
      </c>
    </row>
    <row r="3961" ht="12.75" customHeight="1">
      <c r="H3961" s="12">
        <v>1000.0</v>
      </c>
      <c r="K3961" s="14" t="str">
        <f t="shared" si="2"/>
        <v>#DIV/0!</v>
      </c>
      <c r="L3961" s="15" t="str">
        <f t="shared" si="3"/>
        <v>Invalid</v>
      </c>
      <c r="M3961" s="15" t="str">
        <f t="shared" si="4"/>
        <v/>
      </c>
    </row>
    <row r="3962" ht="12.75" customHeight="1">
      <c r="H3962" s="12">
        <v>1000.0</v>
      </c>
      <c r="K3962" s="14" t="str">
        <f t="shared" si="2"/>
        <v>#DIV/0!</v>
      </c>
      <c r="L3962" s="15" t="str">
        <f t="shared" si="3"/>
        <v>Invalid</v>
      </c>
      <c r="M3962" s="15" t="str">
        <f t="shared" si="4"/>
        <v/>
      </c>
    </row>
    <row r="3963" ht="12.75" customHeight="1">
      <c r="H3963" s="12">
        <v>1000.0</v>
      </c>
      <c r="K3963" s="14" t="str">
        <f t="shared" si="2"/>
        <v>#DIV/0!</v>
      </c>
      <c r="L3963" s="15" t="str">
        <f t="shared" si="3"/>
        <v>Invalid</v>
      </c>
      <c r="M3963" s="15" t="str">
        <f t="shared" si="4"/>
        <v/>
      </c>
    </row>
    <row r="3964" ht="12.75" customHeight="1">
      <c r="H3964" s="12">
        <v>1000.0</v>
      </c>
      <c r="K3964" s="14" t="str">
        <f t="shared" si="2"/>
        <v>#DIV/0!</v>
      </c>
      <c r="L3964" s="15" t="str">
        <f t="shared" si="3"/>
        <v>Invalid</v>
      </c>
      <c r="M3964" s="15" t="str">
        <f t="shared" si="4"/>
        <v/>
      </c>
    </row>
    <row r="3965" ht="12.75" customHeight="1">
      <c r="H3965" s="12">
        <v>1000.0</v>
      </c>
      <c r="K3965" s="14" t="str">
        <f t="shared" si="2"/>
        <v>#DIV/0!</v>
      </c>
      <c r="L3965" s="15" t="str">
        <f t="shared" si="3"/>
        <v>Invalid</v>
      </c>
      <c r="M3965" s="15" t="str">
        <f t="shared" si="4"/>
        <v/>
      </c>
    </row>
    <row r="3966" ht="12.75" customHeight="1">
      <c r="H3966" s="12">
        <v>1000.0</v>
      </c>
      <c r="K3966" s="14" t="str">
        <f t="shared" si="2"/>
        <v>#DIV/0!</v>
      </c>
      <c r="L3966" s="15" t="str">
        <f t="shared" si="3"/>
        <v>Invalid</v>
      </c>
      <c r="M3966" s="15" t="str">
        <f t="shared" si="4"/>
        <v/>
      </c>
    </row>
    <row r="3967" ht="12.75" customHeight="1">
      <c r="H3967" s="12">
        <v>1000.0</v>
      </c>
      <c r="K3967" s="14" t="str">
        <f t="shared" si="2"/>
        <v>#DIV/0!</v>
      </c>
      <c r="L3967" s="15" t="str">
        <f t="shared" si="3"/>
        <v>Invalid</v>
      </c>
      <c r="M3967" s="15" t="str">
        <f t="shared" si="4"/>
        <v/>
      </c>
    </row>
    <row r="3968" ht="12.75" customHeight="1">
      <c r="H3968" s="12">
        <v>1000.0</v>
      </c>
      <c r="K3968" s="14" t="str">
        <f t="shared" si="2"/>
        <v>#DIV/0!</v>
      </c>
      <c r="L3968" s="15" t="str">
        <f t="shared" si="3"/>
        <v>Invalid</v>
      </c>
      <c r="M3968" s="15" t="str">
        <f t="shared" si="4"/>
        <v/>
      </c>
    </row>
    <row r="3969" ht="12.75" customHeight="1">
      <c r="H3969" s="12">
        <v>1000.0</v>
      </c>
      <c r="K3969" s="14" t="str">
        <f t="shared" si="2"/>
        <v>#DIV/0!</v>
      </c>
      <c r="L3969" s="15" t="str">
        <f t="shared" si="3"/>
        <v>Invalid</v>
      </c>
      <c r="M3969" s="15" t="str">
        <f t="shared" si="4"/>
        <v/>
      </c>
    </row>
    <row r="3970" ht="12.75" customHeight="1">
      <c r="H3970" s="12">
        <v>1000.0</v>
      </c>
      <c r="K3970" s="14" t="str">
        <f t="shared" si="2"/>
        <v>#DIV/0!</v>
      </c>
      <c r="L3970" s="15" t="str">
        <f t="shared" si="3"/>
        <v>Invalid</v>
      </c>
      <c r="M3970" s="15" t="str">
        <f t="shared" si="4"/>
        <v/>
      </c>
    </row>
    <row r="3971" ht="12.75" customHeight="1">
      <c r="H3971" s="12">
        <v>1000.0</v>
      </c>
      <c r="K3971" s="14" t="str">
        <f t="shared" si="2"/>
        <v>#DIV/0!</v>
      </c>
      <c r="L3971" s="15" t="str">
        <f t="shared" si="3"/>
        <v>Invalid</v>
      </c>
      <c r="M3971" s="15" t="str">
        <f t="shared" si="4"/>
        <v/>
      </c>
    </row>
    <row r="3972" ht="12.75" customHeight="1">
      <c r="H3972" s="12">
        <v>1000.0</v>
      </c>
      <c r="K3972" s="14" t="str">
        <f t="shared" si="2"/>
        <v>#DIV/0!</v>
      </c>
      <c r="L3972" s="15" t="str">
        <f t="shared" si="3"/>
        <v>Invalid</v>
      </c>
      <c r="M3972" s="15" t="str">
        <f t="shared" si="4"/>
        <v/>
      </c>
    </row>
    <row r="3973" ht="12.75" customHeight="1">
      <c r="H3973" s="12">
        <v>1000.0</v>
      </c>
      <c r="K3973" s="14" t="str">
        <f t="shared" si="2"/>
        <v>#DIV/0!</v>
      </c>
      <c r="L3973" s="15" t="str">
        <f t="shared" si="3"/>
        <v>Invalid</v>
      </c>
      <c r="M3973" s="15" t="str">
        <f t="shared" si="4"/>
        <v/>
      </c>
    </row>
    <row r="3974" ht="12.75" customHeight="1">
      <c r="H3974" s="12">
        <v>1000.0</v>
      </c>
      <c r="K3974" s="14" t="str">
        <f t="shared" si="2"/>
        <v>#DIV/0!</v>
      </c>
      <c r="L3974" s="15" t="str">
        <f t="shared" si="3"/>
        <v>Invalid</v>
      </c>
      <c r="M3974" s="15" t="str">
        <f t="shared" si="4"/>
        <v/>
      </c>
    </row>
    <row r="3975" ht="12.75" customHeight="1">
      <c r="H3975" s="12">
        <v>1000.0</v>
      </c>
      <c r="K3975" s="14" t="str">
        <f t="shared" si="2"/>
        <v>#DIV/0!</v>
      </c>
      <c r="L3975" s="15" t="str">
        <f t="shared" si="3"/>
        <v>Invalid</v>
      </c>
      <c r="M3975" s="15" t="str">
        <f t="shared" si="4"/>
        <v/>
      </c>
    </row>
    <row r="3976" ht="12.75" customHeight="1">
      <c r="H3976" s="12">
        <v>1000.0</v>
      </c>
      <c r="K3976" s="14" t="str">
        <f t="shared" si="2"/>
        <v>#DIV/0!</v>
      </c>
      <c r="L3976" s="15" t="str">
        <f t="shared" si="3"/>
        <v>Invalid</v>
      </c>
      <c r="M3976" s="15" t="str">
        <f t="shared" si="4"/>
        <v/>
      </c>
    </row>
    <row r="3977" ht="12.75" customHeight="1">
      <c r="H3977" s="12">
        <v>1000.0</v>
      </c>
      <c r="K3977" s="14" t="str">
        <f t="shared" si="2"/>
        <v>#DIV/0!</v>
      </c>
      <c r="L3977" s="15" t="str">
        <f t="shared" si="3"/>
        <v>Invalid</v>
      </c>
      <c r="M3977" s="15" t="str">
        <f t="shared" si="4"/>
        <v/>
      </c>
    </row>
    <row r="3978" ht="12.75" customHeight="1">
      <c r="H3978" s="12">
        <v>1000.0</v>
      </c>
      <c r="K3978" s="14" t="str">
        <f t="shared" si="2"/>
        <v>#DIV/0!</v>
      </c>
      <c r="L3978" s="15" t="str">
        <f t="shared" si="3"/>
        <v>Invalid</v>
      </c>
      <c r="M3978" s="15" t="str">
        <f t="shared" si="4"/>
        <v/>
      </c>
    </row>
    <row r="3979" ht="12.75" customHeight="1">
      <c r="H3979" s="12">
        <v>1000.0</v>
      </c>
      <c r="K3979" s="14" t="str">
        <f t="shared" si="2"/>
        <v>#DIV/0!</v>
      </c>
      <c r="L3979" s="15" t="str">
        <f t="shared" si="3"/>
        <v>Invalid</v>
      </c>
      <c r="M3979" s="15" t="str">
        <f t="shared" si="4"/>
        <v/>
      </c>
    </row>
    <row r="3980" ht="12.75" customHeight="1">
      <c r="H3980" s="12">
        <v>1000.0</v>
      </c>
      <c r="K3980" s="14" t="str">
        <f t="shared" si="2"/>
        <v>#DIV/0!</v>
      </c>
      <c r="L3980" s="15" t="str">
        <f t="shared" si="3"/>
        <v>Invalid</v>
      </c>
      <c r="M3980" s="15" t="str">
        <f t="shared" si="4"/>
        <v/>
      </c>
    </row>
    <row r="3981" ht="12.75" customHeight="1">
      <c r="H3981" s="12">
        <v>1000.0</v>
      </c>
      <c r="K3981" s="14" t="str">
        <f t="shared" si="2"/>
        <v>#DIV/0!</v>
      </c>
      <c r="L3981" s="15" t="str">
        <f t="shared" si="3"/>
        <v>Invalid</v>
      </c>
      <c r="M3981" s="15" t="str">
        <f t="shared" si="4"/>
        <v/>
      </c>
    </row>
    <row r="3982" ht="12.75" customHeight="1">
      <c r="H3982" s="12">
        <v>1000.0</v>
      </c>
      <c r="K3982" s="14" t="str">
        <f t="shared" si="2"/>
        <v>#DIV/0!</v>
      </c>
      <c r="L3982" s="15" t="str">
        <f t="shared" si="3"/>
        <v>Invalid</v>
      </c>
      <c r="M3982" s="15" t="str">
        <f t="shared" si="4"/>
        <v/>
      </c>
    </row>
    <row r="3983" ht="12.75" customHeight="1">
      <c r="H3983" s="12">
        <v>1000.0</v>
      </c>
      <c r="K3983" s="14" t="str">
        <f t="shared" si="2"/>
        <v>#DIV/0!</v>
      </c>
      <c r="L3983" s="15" t="str">
        <f t="shared" si="3"/>
        <v>Invalid</v>
      </c>
      <c r="M3983" s="15" t="str">
        <f t="shared" si="4"/>
        <v/>
      </c>
    </row>
    <row r="3984" ht="12.75" customHeight="1">
      <c r="H3984" s="12">
        <v>1000.0</v>
      </c>
      <c r="K3984" s="14" t="str">
        <f t="shared" si="2"/>
        <v>#DIV/0!</v>
      </c>
      <c r="L3984" s="15" t="str">
        <f t="shared" si="3"/>
        <v>Invalid</v>
      </c>
      <c r="M3984" s="15" t="str">
        <f t="shared" si="4"/>
        <v/>
      </c>
    </row>
    <row r="3985" ht="12.75" customHeight="1">
      <c r="H3985" s="12">
        <v>1000.0</v>
      </c>
      <c r="K3985" s="14" t="str">
        <f t="shared" si="2"/>
        <v>#DIV/0!</v>
      </c>
      <c r="L3985" s="15" t="str">
        <f t="shared" si="3"/>
        <v>Invalid</v>
      </c>
      <c r="M3985" s="15" t="str">
        <f t="shared" si="4"/>
        <v/>
      </c>
    </row>
    <row r="3986" ht="12.75" customHeight="1">
      <c r="H3986" s="12">
        <v>1000.0</v>
      </c>
      <c r="K3986" s="14" t="str">
        <f t="shared" si="2"/>
        <v>#DIV/0!</v>
      </c>
      <c r="L3986" s="15" t="str">
        <f t="shared" si="3"/>
        <v>Invalid</v>
      </c>
      <c r="M3986" s="15" t="str">
        <f t="shared" si="4"/>
        <v/>
      </c>
    </row>
    <row r="3987" ht="12.75" customHeight="1">
      <c r="H3987" s="12">
        <v>1000.0</v>
      </c>
      <c r="K3987" s="14" t="str">
        <f t="shared" si="2"/>
        <v>#DIV/0!</v>
      </c>
      <c r="L3987" s="15" t="str">
        <f t="shared" si="3"/>
        <v>Invalid</v>
      </c>
      <c r="M3987" s="15" t="str">
        <f t="shared" si="4"/>
        <v/>
      </c>
    </row>
    <row r="3988" ht="12.75" customHeight="1">
      <c r="H3988" s="12">
        <v>1000.0</v>
      </c>
      <c r="K3988" s="14" t="str">
        <f t="shared" si="2"/>
        <v>#DIV/0!</v>
      </c>
      <c r="L3988" s="15" t="str">
        <f t="shared" si="3"/>
        <v>Invalid</v>
      </c>
      <c r="M3988" s="15" t="str">
        <f t="shared" si="4"/>
        <v/>
      </c>
    </row>
    <row r="3989" ht="12.75" customHeight="1">
      <c r="H3989" s="12">
        <v>1000.0</v>
      </c>
      <c r="K3989" s="14" t="str">
        <f t="shared" si="2"/>
        <v>#DIV/0!</v>
      </c>
      <c r="L3989" s="15" t="str">
        <f t="shared" si="3"/>
        <v>Invalid</v>
      </c>
      <c r="M3989" s="15" t="str">
        <f t="shared" si="4"/>
        <v/>
      </c>
    </row>
    <row r="3990" ht="12.75" customHeight="1">
      <c r="H3990" s="12">
        <v>1000.0</v>
      </c>
      <c r="K3990" s="14" t="str">
        <f t="shared" si="2"/>
        <v>#DIV/0!</v>
      </c>
      <c r="L3990" s="15" t="str">
        <f t="shared" si="3"/>
        <v>Invalid</v>
      </c>
      <c r="M3990" s="15" t="str">
        <f t="shared" si="4"/>
        <v/>
      </c>
    </row>
    <row r="3991" ht="12.75" customHeight="1">
      <c r="H3991" s="12">
        <v>1000.0</v>
      </c>
      <c r="K3991" s="14" t="str">
        <f t="shared" si="2"/>
        <v>#DIV/0!</v>
      </c>
      <c r="L3991" s="15" t="str">
        <f t="shared" si="3"/>
        <v>Invalid</v>
      </c>
      <c r="M3991" s="15" t="str">
        <f t="shared" si="4"/>
        <v/>
      </c>
    </row>
    <row r="3992" ht="12.75" customHeight="1">
      <c r="H3992" s="12">
        <v>1000.0</v>
      </c>
      <c r="K3992" s="14" t="str">
        <f t="shared" si="2"/>
        <v>#DIV/0!</v>
      </c>
      <c r="L3992" s="15" t="str">
        <f t="shared" si="3"/>
        <v>Invalid</v>
      </c>
      <c r="M3992" s="15" t="str">
        <f t="shared" si="4"/>
        <v/>
      </c>
    </row>
    <row r="3993" ht="12.75" customHeight="1">
      <c r="H3993" s="12">
        <v>1000.0</v>
      </c>
      <c r="K3993" s="14" t="str">
        <f t="shared" si="2"/>
        <v>#DIV/0!</v>
      </c>
      <c r="L3993" s="15" t="str">
        <f t="shared" si="3"/>
        <v>Invalid</v>
      </c>
      <c r="M3993" s="15" t="str">
        <f t="shared" si="4"/>
        <v/>
      </c>
    </row>
    <row r="3994" ht="12.75" customHeight="1">
      <c r="H3994" s="12">
        <v>1000.0</v>
      </c>
      <c r="K3994" s="14" t="str">
        <f t="shared" si="2"/>
        <v>#DIV/0!</v>
      </c>
      <c r="L3994" s="15" t="str">
        <f t="shared" si="3"/>
        <v>Invalid</v>
      </c>
      <c r="M3994" s="15" t="str">
        <f t="shared" si="4"/>
        <v/>
      </c>
    </row>
    <row r="3995" ht="12.75" customHeight="1">
      <c r="H3995" s="12">
        <v>1000.0</v>
      </c>
      <c r="K3995" s="14" t="str">
        <f t="shared" si="2"/>
        <v>#DIV/0!</v>
      </c>
      <c r="L3995" s="15" t="str">
        <f t="shared" si="3"/>
        <v>Invalid</v>
      </c>
      <c r="M3995" s="15" t="str">
        <f t="shared" si="4"/>
        <v/>
      </c>
    </row>
    <row r="3996" ht="12.75" customHeight="1">
      <c r="H3996" s="12">
        <v>1000.0</v>
      </c>
      <c r="K3996" s="14" t="str">
        <f t="shared" si="2"/>
        <v>#DIV/0!</v>
      </c>
      <c r="L3996" s="15" t="str">
        <f t="shared" si="3"/>
        <v>Invalid</v>
      </c>
      <c r="M3996" s="15" t="str">
        <f t="shared" si="4"/>
        <v/>
      </c>
    </row>
    <row r="3997" ht="12.75" customHeight="1">
      <c r="H3997" s="12">
        <v>1000.0</v>
      </c>
      <c r="K3997" s="14" t="str">
        <f t="shared" si="2"/>
        <v>#DIV/0!</v>
      </c>
      <c r="L3997" s="15" t="str">
        <f t="shared" si="3"/>
        <v>Invalid</v>
      </c>
      <c r="M3997" s="15" t="str">
        <f t="shared" si="4"/>
        <v/>
      </c>
    </row>
    <row r="3998" ht="12.75" customHeight="1">
      <c r="H3998" s="12">
        <v>1000.0</v>
      </c>
      <c r="K3998" s="14" t="str">
        <f t="shared" si="2"/>
        <v>#DIV/0!</v>
      </c>
      <c r="L3998" s="15" t="str">
        <f t="shared" si="3"/>
        <v>Invalid</v>
      </c>
      <c r="M3998" s="15" t="str">
        <f t="shared" si="4"/>
        <v/>
      </c>
    </row>
    <row r="3999" ht="12.75" customHeight="1">
      <c r="H3999" s="12">
        <v>1000.0</v>
      </c>
      <c r="K3999" s="14" t="str">
        <f t="shared" si="2"/>
        <v>#DIV/0!</v>
      </c>
      <c r="L3999" s="15" t="str">
        <f t="shared" si="3"/>
        <v>Invalid</v>
      </c>
      <c r="M3999" s="15" t="str">
        <f t="shared" si="4"/>
        <v/>
      </c>
    </row>
    <row r="4000" ht="12.75" customHeight="1">
      <c r="H4000" s="12">
        <v>1000.0</v>
      </c>
      <c r="K4000" s="14" t="str">
        <f t="shared" si="2"/>
        <v>#DIV/0!</v>
      </c>
      <c r="L4000" s="15" t="str">
        <f t="shared" si="3"/>
        <v>Invalid</v>
      </c>
      <c r="M4000" s="15" t="str">
        <f t="shared" si="4"/>
        <v/>
      </c>
    </row>
    <row r="4001" ht="12.75" customHeight="1">
      <c r="H4001" s="12">
        <v>1000.0</v>
      </c>
      <c r="K4001" s="14" t="str">
        <f t="shared" si="2"/>
        <v>#DIV/0!</v>
      </c>
      <c r="L4001" s="15" t="str">
        <f t="shared" si="3"/>
        <v>Invalid</v>
      </c>
      <c r="M4001" s="15" t="str">
        <f t="shared" si="4"/>
        <v/>
      </c>
    </row>
    <row r="4002" ht="12.75" customHeight="1">
      <c r="H4002" s="12">
        <v>1000.0</v>
      </c>
      <c r="K4002" s="14" t="str">
        <f t="shared" si="2"/>
        <v>#DIV/0!</v>
      </c>
      <c r="L4002" s="15" t="str">
        <f t="shared" si="3"/>
        <v>Invalid</v>
      </c>
      <c r="M4002" s="15" t="str">
        <f t="shared" si="4"/>
        <v/>
      </c>
    </row>
    <row r="4003" ht="12.75" customHeight="1">
      <c r="H4003" s="12">
        <v>1000.0</v>
      </c>
      <c r="K4003" s="14" t="str">
        <f t="shared" si="2"/>
        <v>#DIV/0!</v>
      </c>
      <c r="L4003" s="15" t="str">
        <f t="shared" si="3"/>
        <v>Invalid</v>
      </c>
      <c r="M4003" s="15" t="str">
        <f t="shared" si="4"/>
        <v/>
      </c>
    </row>
    <row r="4004" ht="12.75" customHeight="1">
      <c r="H4004" s="12">
        <v>1000.0</v>
      </c>
      <c r="K4004" s="14" t="str">
        <f t="shared" si="2"/>
        <v>#DIV/0!</v>
      </c>
      <c r="L4004" s="15" t="str">
        <f t="shared" si="3"/>
        <v>Invalid</v>
      </c>
      <c r="M4004" s="15" t="str">
        <f t="shared" si="4"/>
        <v/>
      </c>
    </row>
    <row r="4005" ht="12.75" customHeight="1">
      <c r="H4005" s="12">
        <v>1000.0</v>
      </c>
      <c r="K4005" s="14" t="str">
        <f t="shared" si="2"/>
        <v>#DIV/0!</v>
      </c>
      <c r="L4005" s="15" t="str">
        <f t="shared" si="3"/>
        <v>Invalid</v>
      </c>
      <c r="M4005" s="15" t="str">
        <f t="shared" si="4"/>
        <v/>
      </c>
    </row>
    <row r="4006" ht="12.75" customHeight="1">
      <c r="H4006" s="12">
        <v>1000.0</v>
      </c>
      <c r="K4006" s="14" t="str">
        <f t="shared" si="2"/>
        <v>#DIV/0!</v>
      </c>
      <c r="L4006" s="15" t="str">
        <f t="shared" si="3"/>
        <v>Invalid</v>
      </c>
      <c r="M4006" s="15" t="str">
        <f t="shared" si="4"/>
        <v/>
      </c>
    </row>
    <row r="4007" ht="12.75" customHeight="1">
      <c r="H4007" s="12">
        <v>1000.0</v>
      </c>
      <c r="K4007" s="14" t="str">
        <f t="shared" si="2"/>
        <v>#DIV/0!</v>
      </c>
      <c r="L4007" s="15" t="str">
        <f t="shared" si="3"/>
        <v>Invalid</v>
      </c>
      <c r="M4007" s="15" t="str">
        <f t="shared" si="4"/>
        <v/>
      </c>
    </row>
    <row r="4008" ht="12.75" customHeight="1">
      <c r="H4008" s="12">
        <v>1000.0</v>
      </c>
      <c r="K4008" s="14" t="str">
        <f t="shared" si="2"/>
        <v>#DIV/0!</v>
      </c>
      <c r="L4008" s="15" t="str">
        <f t="shared" si="3"/>
        <v>Invalid</v>
      </c>
      <c r="M4008" s="15" t="str">
        <f t="shared" si="4"/>
        <v/>
      </c>
    </row>
    <row r="4009" ht="12.75" customHeight="1">
      <c r="H4009" s="12">
        <v>1000.0</v>
      </c>
      <c r="K4009" s="14" t="str">
        <f t="shared" si="2"/>
        <v>#DIV/0!</v>
      </c>
      <c r="L4009" s="15" t="str">
        <f t="shared" si="3"/>
        <v>Invalid</v>
      </c>
      <c r="M4009" s="15" t="str">
        <f t="shared" si="4"/>
        <v/>
      </c>
    </row>
    <row r="4010" ht="12.75" customHeight="1">
      <c r="H4010" s="12">
        <v>1000.0</v>
      </c>
      <c r="K4010" s="14" t="str">
        <f t="shared" si="2"/>
        <v>#DIV/0!</v>
      </c>
      <c r="L4010" s="15" t="str">
        <f t="shared" si="3"/>
        <v>Invalid</v>
      </c>
      <c r="M4010" s="15" t="str">
        <f t="shared" si="4"/>
        <v/>
      </c>
    </row>
    <row r="4011" ht="12.75" customHeight="1">
      <c r="H4011" s="12">
        <v>1000.0</v>
      </c>
      <c r="K4011" s="14" t="str">
        <f t="shared" si="2"/>
        <v>#DIV/0!</v>
      </c>
      <c r="L4011" s="15" t="str">
        <f t="shared" si="3"/>
        <v>Invalid</v>
      </c>
      <c r="M4011" s="15" t="str">
        <f t="shared" si="4"/>
        <v/>
      </c>
    </row>
    <row r="4012" ht="12.75" customHeight="1">
      <c r="H4012" s="12">
        <v>1000.0</v>
      </c>
      <c r="K4012" s="14" t="str">
        <f t="shared" si="2"/>
        <v>#DIV/0!</v>
      </c>
      <c r="L4012" s="15" t="str">
        <f t="shared" si="3"/>
        <v>Invalid</v>
      </c>
      <c r="M4012" s="15" t="str">
        <f t="shared" si="4"/>
        <v/>
      </c>
    </row>
    <row r="4013" ht="12.75" customHeight="1">
      <c r="H4013" s="12">
        <v>1000.0</v>
      </c>
      <c r="K4013" s="14" t="str">
        <f t="shared" si="2"/>
        <v>#DIV/0!</v>
      </c>
      <c r="L4013" s="15" t="str">
        <f t="shared" si="3"/>
        <v>Invalid</v>
      </c>
      <c r="M4013" s="15" t="str">
        <f t="shared" si="4"/>
        <v/>
      </c>
    </row>
    <row r="4014" ht="12.75" customHeight="1">
      <c r="H4014" s="12">
        <v>1000.0</v>
      </c>
      <c r="K4014" s="14" t="str">
        <f t="shared" si="2"/>
        <v>#DIV/0!</v>
      </c>
      <c r="L4014" s="15" t="str">
        <f t="shared" si="3"/>
        <v>Invalid</v>
      </c>
      <c r="M4014" s="15" t="str">
        <f t="shared" si="4"/>
        <v/>
      </c>
    </row>
    <row r="4015" ht="12.75" customHeight="1">
      <c r="H4015" s="12">
        <v>1000.0</v>
      </c>
      <c r="K4015" s="14" t="str">
        <f t="shared" si="2"/>
        <v>#DIV/0!</v>
      </c>
      <c r="L4015" s="15" t="str">
        <f t="shared" si="3"/>
        <v>Invalid</v>
      </c>
      <c r="M4015" s="15" t="str">
        <f t="shared" si="4"/>
        <v/>
      </c>
    </row>
    <row r="4016" ht="12.75" customHeight="1">
      <c r="H4016" s="12">
        <v>1000.0</v>
      </c>
      <c r="K4016" s="14" t="str">
        <f t="shared" si="2"/>
        <v>#DIV/0!</v>
      </c>
      <c r="L4016" s="15" t="str">
        <f t="shared" si="3"/>
        <v>Invalid</v>
      </c>
      <c r="M4016" s="15" t="str">
        <f t="shared" si="4"/>
        <v/>
      </c>
    </row>
    <row r="4017" ht="12.75" customHeight="1">
      <c r="H4017" s="12">
        <v>1000.0</v>
      </c>
      <c r="K4017" s="14" t="str">
        <f t="shared" si="2"/>
        <v>#DIV/0!</v>
      </c>
      <c r="L4017" s="15" t="str">
        <f t="shared" si="3"/>
        <v>Invalid</v>
      </c>
      <c r="M4017" s="15" t="str">
        <f t="shared" si="4"/>
        <v/>
      </c>
    </row>
    <row r="4018" ht="12.75" customHeight="1">
      <c r="H4018" s="12">
        <v>1000.0</v>
      </c>
      <c r="K4018" s="14" t="str">
        <f t="shared" si="2"/>
        <v>#DIV/0!</v>
      </c>
      <c r="L4018" s="15" t="str">
        <f t="shared" si="3"/>
        <v>Invalid</v>
      </c>
      <c r="M4018" s="15" t="str">
        <f t="shared" si="4"/>
        <v/>
      </c>
    </row>
    <row r="4019" ht="12.75" customHeight="1">
      <c r="H4019" s="12">
        <v>1000.0</v>
      </c>
      <c r="K4019" s="14" t="str">
        <f t="shared" si="2"/>
        <v>#DIV/0!</v>
      </c>
      <c r="L4019" s="15" t="str">
        <f t="shared" si="3"/>
        <v>Invalid</v>
      </c>
      <c r="M4019" s="15" t="str">
        <f t="shared" si="4"/>
        <v/>
      </c>
    </row>
    <row r="4020" ht="12.75" customHeight="1">
      <c r="H4020" s="12">
        <v>1000.0</v>
      </c>
      <c r="K4020" s="14" t="str">
        <f t="shared" si="2"/>
        <v>#DIV/0!</v>
      </c>
      <c r="L4020" s="15" t="str">
        <f t="shared" si="3"/>
        <v>Invalid</v>
      </c>
      <c r="M4020" s="15" t="str">
        <f t="shared" si="4"/>
        <v/>
      </c>
    </row>
    <row r="4021" ht="12.75" customHeight="1">
      <c r="H4021" s="12">
        <v>1000.0</v>
      </c>
      <c r="K4021" s="14" t="str">
        <f t="shared" si="2"/>
        <v>#DIV/0!</v>
      </c>
      <c r="L4021" s="15" t="str">
        <f t="shared" si="3"/>
        <v>Invalid</v>
      </c>
      <c r="M4021" s="15" t="str">
        <f t="shared" si="4"/>
        <v/>
      </c>
    </row>
    <row r="4022" ht="12.75" customHeight="1">
      <c r="H4022" s="12">
        <v>1000.0</v>
      </c>
      <c r="K4022" s="14" t="str">
        <f t="shared" si="2"/>
        <v>#DIV/0!</v>
      </c>
      <c r="L4022" s="15" t="str">
        <f t="shared" si="3"/>
        <v>Invalid</v>
      </c>
      <c r="M4022" s="15" t="str">
        <f t="shared" si="4"/>
        <v/>
      </c>
    </row>
    <row r="4023" ht="12.75" customHeight="1">
      <c r="H4023" s="12">
        <v>1000.0</v>
      </c>
      <c r="K4023" s="14" t="str">
        <f t="shared" si="2"/>
        <v>#DIV/0!</v>
      </c>
      <c r="L4023" s="15" t="str">
        <f t="shared" si="3"/>
        <v>Invalid</v>
      </c>
      <c r="M4023" s="15" t="str">
        <f t="shared" si="4"/>
        <v/>
      </c>
    </row>
    <row r="4024" ht="12.75" customHeight="1">
      <c r="H4024" s="12">
        <v>1000.0</v>
      </c>
      <c r="K4024" s="14" t="str">
        <f t="shared" si="2"/>
        <v>#DIV/0!</v>
      </c>
      <c r="L4024" s="15" t="str">
        <f t="shared" si="3"/>
        <v>Invalid</v>
      </c>
      <c r="M4024" s="15" t="str">
        <f t="shared" si="4"/>
        <v/>
      </c>
    </row>
    <row r="4025" ht="12.75" customHeight="1">
      <c r="H4025" s="12">
        <v>1000.0</v>
      </c>
      <c r="K4025" s="14" t="str">
        <f t="shared" si="2"/>
        <v>#DIV/0!</v>
      </c>
      <c r="L4025" s="15" t="str">
        <f t="shared" si="3"/>
        <v>Invalid</v>
      </c>
      <c r="M4025" s="15" t="str">
        <f t="shared" si="4"/>
        <v/>
      </c>
    </row>
    <row r="4026" ht="12.75" customHeight="1">
      <c r="H4026" s="12">
        <v>1000.0</v>
      </c>
      <c r="K4026" s="14" t="str">
        <f t="shared" si="2"/>
        <v>#DIV/0!</v>
      </c>
      <c r="L4026" s="15" t="str">
        <f t="shared" si="3"/>
        <v>Invalid</v>
      </c>
      <c r="M4026" s="15" t="str">
        <f t="shared" si="4"/>
        <v/>
      </c>
    </row>
    <row r="4027" ht="12.75" customHeight="1">
      <c r="H4027" s="12">
        <v>1000.0</v>
      </c>
      <c r="K4027" s="14" t="str">
        <f t="shared" si="2"/>
        <v>#DIV/0!</v>
      </c>
      <c r="L4027" s="15" t="str">
        <f t="shared" si="3"/>
        <v>Invalid</v>
      </c>
      <c r="M4027" s="15" t="str">
        <f t="shared" si="4"/>
        <v/>
      </c>
    </row>
    <row r="4028" ht="12.75" customHeight="1">
      <c r="H4028" s="12">
        <v>1000.0</v>
      </c>
      <c r="K4028" s="14" t="str">
        <f t="shared" si="2"/>
        <v>#DIV/0!</v>
      </c>
      <c r="L4028" s="15" t="str">
        <f t="shared" si="3"/>
        <v>Invalid</v>
      </c>
      <c r="M4028" s="15" t="str">
        <f t="shared" si="4"/>
        <v/>
      </c>
    </row>
    <row r="4029" ht="12.75" customHeight="1">
      <c r="H4029" s="12">
        <v>1000.0</v>
      </c>
      <c r="K4029" s="14" t="str">
        <f t="shared" si="2"/>
        <v>#DIV/0!</v>
      </c>
      <c r="L4029" s="15" t="str">
        <f t="shared" si="3"/>
        <v>Invalid</v>
      </c>
      <c r="M4029" s="15" t="str">
        <f t="shared" si="4"/>
        <v/>
      </c>
    </row>
    <row r="4030" ht="12.75" customHeight="1">
      <c r="H4030" s="12">
        <v>1000.0</v>
      </c>
      <c r="K4030" s="14" t="str">
        <f t="shared" si="2"/>
        <v>#DIV/0!</v>
      </c>
      <c r="L4030" s="15" t="str">
        <f t="shared" si="3"/>
        <v>Invalid</v>
      </c>
      <c r="M4030" s="15" t="str">
        <f t="shared" si="4"/>
        <v/>
      </c>
    </row>
    <row r="4031" ht="12.75" customHeight="1">
      <c r="H4031" s="12">
        <v>1000.0</v>
      </c>
      <c r="K4031" s="14" t="str">
        <f t="shared" si="2"/>
        <v>#DIV/0!</v>
      </c>
      <c r="L4031" s="15" t="str">
        <f t="shared" si="3"/>
        <v>Invalid</v>
      </c>
      <c r="M4031" s="15" t="str">
        <f t="shared" si="4"/>
        <v/>
      </c>
    </row>
    <row r="4032" ht="12.75" customHeight="1">
      <c r="H4032" s="12">
        <v>1000.0</v>
      </c>
      <c r="K4032" s="14" t="str">
        <f t="shared" si="2"/>
        <v>#DIV/0!</v>
      </c>
      <c r="L4032" s="15" t="str">
        <f t="shared" si="3"/>
        <v>Invalid</v>
      </c>
      <c r="M4032" s="15" t="str">
        <f t="shared" si="4"/>
        <v/>
      </c>
    </row>
    <row r="4033" ht="12.75" customHeight="1">
      <c r="H4033" s="12">
        <v>1000.0</v>
      </c>
      <c r="K4033" s="14" t="str">
        <f t="shared" si="2"/>
        <v>#DIV/0!</v>
      </c>
      <c r="L4033" s="15" t="str">
        <f t="shared" si="3"/>
        <v>Invalid</v>
      </c>
      <c r="M4033" s="15" t="str">
        <f t="shared" si="4"/>
        <v/>
      </c>
    </row>
    <row r="4034" ht="12.75" customHeight="1">
      <c r="H4034" s="12">
        <v>1000.0</v>
      </c>
      <c r="K4034" s="14" t="str">
        <f t="shared" si="2"/>
        <v>#DIV/0!</v>
      </c>
      <c r="L4034" s="15" t="str">
        <f t="shared" si="3"/>
        <v>Invalid</v>
      </c>
      <c r="M4034" s="15" t="str">
        <f t="shared" si="4"/>
        <v/>
      </c>
    </row>
    <row r="4035" ht="12.75" customHeight="1">
      <c r="H4035" s="12">
        <v>1000.0</v>
      </c>
      <c r="K4035" s="14" t="str">
        <f t="shared" si="2"/>
        <v>#DIV/0!</v>
      </c>
      <c r="L4035" s="15" t="str">
        <f t="shared" si="3"/>
        <v>Invalid</v>
      </c>
      <c r="M4035" s="15" t="str">
        <f t="shared" si="4"/>
        <v/>
      </c>
    </row>
    <row r="4036" ht="12.75" customHeight="1">
      <c r="H4036" s="12">
        <v>1000.0</v>
      </c>
      <c r="K4036" s="14" t="str">
        <f t="shared" si="2"/>
        <v>#DIV/0!</v>
      </c>
      <c r="L4036" s="15" t="str">
        <f t="shared" si="3"/>
        <v>Invalid</v>
      </c>
      <c r="M4036" s="15" t="str">
        <f t="shared" si="4"/>
        <v/>
      </c>
    </row>
    <row r="4037" ht="12.75" customHeight="1">
      <c r="H4037" s="12">
        <v>1000.0</v>
      </c>
      <c r="K4037" s="14" t="str">
        <f t="shared" si="2"/>
        <v>#DIV/0!</v>
      </c>
      <c r="L4037" s="15" t="str">
        <f t="shared" si="3"/>
        <v>Invalid</v>
      </c>
      <c r="M4037" s="15" t="str">
        <f t="shared" si="4"/>
        <v/>
      </c>
    </row>
    <row r="4038" ht="12.75" customHeight="1">
      <c r="H4038" s="12">
        <v>1000.0</v>
      </c>
      <c r="K4038" s="14" t="str">
        <f t="shared" si="2"/>
        <v>#DIV/0!</v>
      </c>
      <c r="L4038" s="15" t="str">
        <f t="shared" si="3"/>
        <v>Invalid</v>
      </c>
      <c r="M4038" s="15" t="str">
        <f t="shared" si="4"/>
        <v/>
      </c>
    </row>
    <row r="4039" ht="12.75" customHeight="1">
      <c r="H4039" s="12">
        <v>1000.0</v>
      </c>
      <c r="K4039" s="14" t="str">
        <f t="shared" si="2"/>
        <v>#DIV/0!</v>
      </c>
      <c r="L4039" s="15" t="str">
        <f t="shared" si="3"/>
        <v>Invalid</v>
      </c>
      <c r="M4039" s="15" t="str">
        <f t="shared" si="4"/>
        <v/>
      </c>
    </row>
    <row r="4040" ht="12.75" customHeight="1">
      <c r="H4040" s="12">
        <v>1000.0</v>
      </c>
      <c r="K4040" s="14" t="str">
        <f t="shared" si="2"/>
        <v>#DIV/0!</v>
      </c>
      <c r="L4040" s="15" t="str">
        <f t="shared" si="3"/>
        <v>Invalid</v>
      </c>
      <c r="M4040" s="15" t="str">
        <f t="shared" si="4"/>
        <v/>
      </c>
    </row>
    <row r="4041" ht="12.75" customHeight="1">
      <c r="H4041" s="12">
        <v>1000.0</v>
      </c>
      <c r="K4041" s="14" t="str">
        <f t="shared" si="2"/>
        <v>#DIV/0!</v>
      </c>
      <c r="L4041" s="15" t="str">
        <f t="shared" si="3"/>
        <v>Invalid</v>
      </c>
      <c r="M4041" s="15" t="str">
        <f t="shared" si="4"/>
        <v/>
      </c>
    </row>
    <row r="4042" ht="12.75" customHeight="1">
      <c r="H4042" s="12">
        <v>1000.0</v>
      </c>
      <c r="K4042" s="14" t="str">
        <f t="shared" si="2"/>
        <v>#DIV/0!</v>
      </c>
      <c r="L4042" s="15" t="str">
        <f t="shared" si="3"/>
        <v>Invalid</v>
      </c>
      <c r="M4042" s="15" t="str">
        <f t="shared" si="4"/>
        <v/>
      </c>
    </row>
    <row r="4043" ht="12.75" customHeight="1">
      <c r="H4043" s="12">
        <v>1000.0</v>
      </c>
      <c r="K4043" s="14" t="str">
        <f t="shared" si="2"/>
        <v>#DIV/0!</v>
      </c>
      <c r="L4043" s="15" t="str">
        <f t="shared" si="3"/>
        <v>Invalid</v>
      </c>
      <c r="M4043" s="15" t="str">
        <f t="shared" si="4"/>
        <v/>
      </c>
    </row>
    <row r="4044" ht="12.75" customHeight="1">
      <c r="H4044" s="12">
        <v>1000.0</v>
      </c>
      <c r="K4044" s="14" t="str">
        <f t="shared" si="2"/>
        <v>#DIV/0!</v>
      </c>
      <c r="L4044" s="15" t="str">
        <f t="shared" si="3"/>
        <v>Invalid</v>
      </c>
      <c r="M4044" s="15" t="str">
        <f t="shared" si="4"/>
        <v/>
      </c>
    </row>
    <row r="4045" ht="12.75" customHeight="1">
      <c r="H4045" s="12">
        <v>1000.0</v>
      </c>
      <c r="K4045" s="14" t="str">
        <f t="shared" si="2"/>
        <v>#DIV/0!</v>
      </c>
      <c r="L4045" s="15" t="str">
        <f t="shared" si="3"/>
        <v>Invalid</v>
      </c>
      <c r="M4045" s="15" t="str">
        <f t="shared" si="4"/>
        <v/>
      </c>
    </row>
    <row r="4046" ht="12.75" customHeight="1">
      <c r="H4046" s="12">
        <v>1000.0</v>
      </c>
      <c r="K4046" s="14" t="str">
        <f t="shared" si="2"/>
        <v>#DIV/0!</v>
      </c>
      <c r="L4046" s="15" t="str">
        <f t="shared" si="3"/>
        <v>Invalid</v>
      </c>
      <c r="M4046" s="15" t="str">
        <f t="shared" si="4"/>
        <v/>
      </c>
    </row>
    <row r="4047" ht="12.75" customHeight="1">
      <c r="H4047" s="12">
        <v>1000.0</v>
      </c>
      <c r="K4047" s="14" t="str">
        <f t="shared" si="2"/>
        <v>#DIV/0!</v>
      </c>
      <c r="L4047" s="15" t="str">
        <f t="shared" si="3"/>
        <v>Invalid</v>
      </c>
      <c r="M4047" s="15" t="str">
        <f t="shared" si="4"/>
        <v/>
      </c>
    </row>
    <row r="4048" ht="12.75" customHeight="1">
      <c r="H4048" s="12">
        <v>1000.0</v>
      </c>
      <c r="K4048" s="14" t="str">
        <f t="shared" si="2"/>
        <v>#DIV/0!</v>
      </c>
      <c r="L4048" s="15" t="str">
        <f t="shared" si="3"/>
        <v>Invalid</v>
      </c>
      <c r="M4048" s="15" t="str">
        <f t="shared" si="4"/>
        <v/>
      </c>
    </row>
    <row r="4049" ht="12.75" customHeight="1">
      <c r="H4049" s="12">
        <v>1000.0</v>
      </c>
      <c r="K4049" s="14" t="str">
        <f t="shared" si="2"/>
        <v>#DIV/0!</v>
      </c>
      <c r="L4049" s="15" t="str">
        <f t="shared" si="3"/>
        <v>Invalid</v>
      </c>
      <c r="M4049" s="15" t="str">
        <f t="shared" si="4"/>
        <v/>
      </c>
    </row>
    <row r="4050" ht="12.75" customHeight="1">
      <c r="H4050" s="12">
        <v>1000.0</v>
      </c>
      <c r="K4050" s="14" t="str">
        <f t="shared" si="2"/>
        <v>#DIV/0!</v>
      </c>
      <c r="L4050" s="15" t="str">
        <f t="shared" si="3"/>
        <v>Invalid</v>
      </c>
      <c r="M4050" s="15" t="str">
        <f t="shared" si="4"/>
        <v/>
      </c>
    </row>
    <row r="4051" ht="12.75" customHeight="1">
      <c r="H4051" s="12">
        <v>1000.0</v>
      </c>
      <c r="K4051" s="14" t="str">
        <f t="shared" si="2"/>
        <v>#DIV/0!</v>
      </c>
      <c r="L4051" s="15" t="str">
        <f t="shared" si="3"/>
        <v>Invalid</v>
      </c>
      <c r="M4051" s="15" t="str">
        <f t="shared" si="4"/>
        <v/>
      </c>
    </row>
    <row r="4052" ht="12.75" customHeight="1">
      <c r="H4052" s="12">
        <v>1000.0</v>
      </c>
      <c r="K4052" s="14" t="str">
        <f t="shared" si="2"/>
        <v>#DIV/0!</v>
      </c>
      <c r="L4052" s="15" t="str">
        <f t="shared" si="3"/>
        <v>Invalid</v>
      </c>
      <c r="M4052" s="15" t="str">
        <f t="shared" si="4"/>
        <v/>
      </c>
    </row>
    <row r="4053" ht="12.75" customHeight="1">
      <c r="H4053" s="12">
        <v>1000.0</v>
      </c>
      <c r="K4053" s="14" t="str">
        <f t="shared" si="2"/>
        <v>#DIV/0!</v>
      </c>
      <c r="L4053" s="15" t="str">
        <f t="shared" si="3"/>
        <v>Invalid</v>
      </c>
      <c r="M4053" s="15" t="str">
        <f t="shared" si="4"/>
        <v/>
      </c>
    </row>
    <row r="4054" ht="12.75" customHeight="1">
      <c r="H4054" s="12">
        <v>1000.0</v>
      </c>
      <c r="K4054" s="14" t="str">
        <f t="shared" si="2"/>
        <v>#DIV/0!</v>
      </c>
      <c r="L4054" s="15" t="str">
        <f t="shared" si="3"/>
        <v>Invalid</v>
      </c>
      <c r="M4054" s="15" t="str">
        <f t="shared" si="4"/>
        <v/>
      </c>
    </row>
    <row r="4055" ht="12.75" customHeight="1">
      <c r="H4055" s="12">
        <v>1000.0</v>
      </c>
      <c r="K4055" s="14" t="str">
        <f t="shared" si="2"/>
        <v>#DIV/0!</v>
      </c>
      <c r="L4055" s="15" t="str">
        <f t="shared" si="3"/>
        <v>Invalid</v>
      </c>
      <c r="M4055" s="15" t="str">
        <f t="shared" si="4"/>
        <v/>
      </c>
    </row>
    <row r="4056" ht="12.75" customHeight="1">
      <c r="H4056" s="12">
        <v>1000.0</v>
      </c>
      <c r="K4056" s="14" t="str">
        <f t="shared" si="2"/>
        <v>#DIV/0!</v>
      </c>
      <c r="L4056" s="15" t="str">
        <f t="shared" si="3"/>
        <v>Invalid</v>
      </c>
      <c r="M4056" s="15" t="str">
        <f t="shared" si="4"/>
        <v/>
      </c>
    </row>
    <row r="4057" ht="12.75" customHeight="1">
      <c r="H4057" s="12">
        <v>1000.0</v>
      </c>
      <c r="K4057" s="14" t="str">
        <f t="shared" si="2"/>
        <v>#DIV/0!</v>
      </c>
      <c r="L4057" s="15" t="str">
        <f t="shared" si="3"/>
        <v>Invalid</v>
      </c>
      <c r="M4057" s="15" t="str">
        <f t="shared" si="4"/>
        <v/>
      </c>
    </row>
    <row r="4058" ht="12.75" customHeight="1">
      <c r="H4058" s="12">
        <v>1000.0</v>
      </c>
      <c r="K4058" s="14" t="str">
        <f t="shared" si="2"/>
        <v>#DIV/0!</v>
      </c>
      <c r="L4058" s="15" t="str">
        <f t="shared" si="3"/>
        <v>Invalid</v>
      </c>
      <c r="M4058" s="15" t="str">
        <f t="shared" si="4"/>
        <v/>
      </c>
    </row>
    <row r="4059" ht="12.75" customHeight="1">
      <c r="H4059" s="12">
        <v>1000.0</v>
      </c>
      <c r="K4059" s="14" t="str">
        <f t="shared" si="2"/>
        <v>#DIV/0!</v>
      </c>
      <c r="L4059" s="15" t="str">
        <f t="shared" si="3"/>
        <v>Invalid</v>
      </c>
      <c r="M4059" s="15" t="str">
        <f t="shared" si="4"/>
        <v/>
      </c>
    </row>
    <row r="4060" ht="12.75" customHeight="1">
      <c r="H4060" s="12">
        <v>1000.0</v>
      </c>
      <c r="K4060" s="14" t="str">
        <f t="shared" si="2"/>
        <v>#DIV/0!</v>
      </c>
      <c r="L4060" s="15" t="str">
        <f t="shared" si="3"/>
        <v>Invalid</v>
      </c>
      <c r="M4060" s="15" t="str">
        <f t="shared" si="4"/>
        <v/>
      </c>
    </row>
    <row r="4061" ht="12.75" customHeight="1">
      <c r="H4061" s="12">
        <v>1000.0</v>
      </c>
      <c r="K4061" s="14" t="str">
        <f t="shared" si="2"/>
        <v>#DIV/0!</v>
      </c>
      <c r="L4061" s="15" t="str">
        <f t="shared" si="3"/>
        <v>Invalid</v>
      </c>
      <c r="M4061" s="15" t="str">
        <f t="shared" si="4"/>
        <v/>
      </c>
    </row>
    <row r="4062" ht="12.75" customHeight="1">
      <c r="H4062" s="12">
        <v>1000.0</v>
      </c>
      <c r="K4062" s="14" t="str">
        <f t="shared" si="2"/>
        <v>#DIV/0!</v>
      </c>
      <c r="L4062" s="15" t="str">
        <f t="shared" si="3"/>
        <v>Invalid</v>
      </c>
      <c r="M4062" s="15" t="str">
        <f t="shared" si="4"/>
        <v/>
      </c>
    </row>
    <row r="4063" ht="12.75" customHeight="1">
      <c r="H4063" s="12">
        <v>1000.0</v>
      </c>
      <c r="K4063" s="14" t="str">
        <f t="shared" si="2"/>
        <v>#DIV/0!</v>
      </c>
      <c r="L4063" s="15" t="str">
        <f t="shared" si="3"/>
        <v>Invalid</v>
      </c>
      <c r="M4063" s="15" t="str">
        <f t="shared" si="4"/>
        <v/>
      </c>
    </row>
    <row r="4064" ht="12.75" customHeight="1">
      <c r="H4064" s="12">
        <v>1000.0</v>
      </c>
      <c r="K4064" s="14" t="str">
        <f t="shared" si="2"/>
        <v>#DIV/0!</v>
      </c>
      <c r="L4064" s="15" t="str">
        <f t="shared" si="3"/>
        <v>Invalid</v>
      </c>
      <c r="M4064" s="15" t="str">
        <f t="shared" si="4"/>
        <v/>
      </c>
    </row>
    <row r="4065" ht="12.75" customHeight="1">
      <c r="H4065" s="12">
        <v>1000.0</v>
      </c>
      <c r="K4065" s="14" t="str">
        <f t="shared" si="2"/>
        <v>#DIV/0!</v>
      </c>
      <c r="L4065" s="15" t="str">
        <f t="shared" si="3"/>
        <v>Invalid</v>
      </c>
      <c r="M4065" s="15" t="str">
        <f t="shared" si="4"/>
        <v/>
      </c>
    </row>
    <row r="4066" ht="12.75" customHeight="1">
      <c r="H4066" s="12">
        <v>1000.0</v>
      </c>
      <c r="K4066" s="14" t="str">
        <f t="shared" si="2"/>
        <v>#DIV/0!</v>
      </c>
      <c r="L4066" s="15" t="str">
        <f t="shared" si="3"/>
        <v>Invalid</v>
      </c>
      <c r="M4066" s="15" t="str">
        <f t="shared" si="4"/>
        <v/>
      </c>
    </row>
    <row r="4067" ht="12.75" customHeight="1">
      <c r="H4067" s="12">
        <v>1000.0</v>
      </c>
      <c r="K4067" s="14" t="str">
        <f t="shared" si="2"/>
        <v>#DIV/0!</v>
      </c>
      <c r="L4067" s="15" t="str">
        <f t="shared" si="3"/>
        <v>Invalid</v>
      </c>
      <c r="M4067" s="15" t="str">
        <f t="shared" si="4"/>
        <v/>
      </c>
    </row>
    <row r="4068" ht="12.75" customHeight="1">
      <c r="H4068" s="12">
        <v>1000.0</v>
      </c>
      <c r="K4068" s="14" t="str">
        <f t="shared" si="2"/>
        <v>#DIV/0!</v>
      </c>
      <c r="L4068" s="15" t="str">
        <f t="shared" si="3"/>
        <v>Invalid</v>
      </c>
      <c r="M4068" s="15" t="str">
        <f t="shared" si="4"/>
        <v/>
      </c>
    </row>
    <row r="4069" ht="12.75" customHeight="1">
      <c r="H4069" s="12">
        <v>1000.0</v>
      </c>
      <c r="K4069" s="14" t="str">
        <f t="shared" si="2"/>
        <v>#DIV/0!</v>
      </c>
      <c r="L4069" s="15" t="str">
        <f t="shared" si="3"/>
        <v>Invalid</v>
      </c>
      <c r="M4069" s="15" t="str">
        <f t="shared" si="4"/>
        <v/>
      </c>
    </row>
    <row r="4070" ht="12.75" customHeight="1">
      <c r="H4070" s="12">
        <v>1000.0</v>
      </c>
      <c r="K4070" s="14" t="str">
        <f t="shared" si="2"/>
        <v>#DIV/0!</v>
      </c>
      <c r="L4070" s="15" t="str">
        <f t="shared" si="3"/>
        <v>Invalid</v>
      </c>
      <c r="M4070" s="15" t="str">
        <f t="shared" si="4"/>
        <v/>
      </c>
    </row>
    <row r="4071" ht="12.75" customHeight="1">
      <c r="H4071" s="12">
        <v>1000.0</v>
      </c>
      <c r="K4071" s="14" t="str">
        <f t="shared" si="2"/>
        <v>#DIV/0!</v>
      </c>
      <c r="L4071" s="15" t="str">
        <f t="shared" si="3"/>
        <v>Invalid</v>
      </c>
      <c r="M4071" s="15" t="str">
        <f t="shared" si="4"/>
        <v/>
      </c>
    </row>
    <row r="4072" ht="12.75" customHeight="1">
      <c r="H4072" s="12">
        <v>1000.0</v>
      </c>
      <c r="K4072" s="14" t="str">
        <f t="shared" si="2"/>
        <v>#DIV/0!</v>
      </c>
      <c r="L4072" s="15" t="str">
        <f t="shared" si="3"/>
        <v>Invalid</v>
      </c>
      <c r="M4072" s="15" t="str">
        <f t="shared" si="4"/>
        <v/>
      </c>
    </row>
    <row r="4073" ht="12.75" customHeight="1">
      <c r="H4073" s="12">
        <v>1000.0</v>
      </c>
      <c r="K4073" s="14" t="str">
        <f t="shared" si="2"/>
        <v>#DIV/0!</v>
      </c>
      <c r="L4073" s="15" t="str">
        <f t="shared" si="3"/>
        <v>Invalid</v>
      </c>
      <c r="M4073" s="15" t="str">
        <f t="shared" si="4"/>
        <v/>
      </c>
    </row>
    <row r="4074" ht="12.75" customHeight="1">
      <c r="H4074" s="12">
        <v>1000.0</v>
      </c>
      <c r="K4074" s="14" t="str">
        <f t="shared" si="2"/>
        <v>#DIV/0!</v>
      </c>
      <c r="L4074" s="15" t="str">
        <f t="shared" si="3"/>
        <v>Invalid</v>
      </c>
      <c r="M4074" s="15" t="str">
        <f t="shared" si="4"/>
        <v/>
      </c>
    </row>
    <row r="4075" ht="12.75" customHeight="1">
      <c r="H4075" s="12">
        <v>1000.0</v>
      </c>
      <c r="K4075" s="14" t="str">
        <f t="shared" si="2"/>
        <v>#DIV/0!</v>
      </c>
      <c r="L4075" s="15" t="str">
        <f t="shared" si="3"/>
        <v>Invalid</v>
      </c>
      <c r="M4075" s="15" t="str">
        <f t="shared" si="4"/>
        <v/>
      </c>
    </row>
    <row r="4076" ht="12.75" customHeight="1">
      <c r="H4076" s="12">
        <v>1000.0</v>
      </c>
      <c r="K4076" s="14" t="str">
        <f t="shared" si="2"/>
        <v>#DIV/0!</v>
      </c>
      <c r="L4076" s="15" t="str">
        <f t="shared" si="3"/>
        <v>Invalid</v>
      </c>
      <c r="M4076" s="15" t="str">
        <f t="shared" si="4"/>
        <v/>
      </c>
    </row>
    <row r="4077" ht="12.75" customHeight="1">
      <c r="H4077" s="12">
        <v>1000.0</v>
      </c>
      <c r="K4077" s="14" t="str">
        <f t="shared" si="2"/>
        <v>#DIV/0!</v>
      </c>
      <c r="L4077" s="15" t="str">
        <f t="shared" si="3"/>
        <v>Invalid</v>
      </c>
      <c r="M4077" s="15" t="str">
        <f t="shared" si="4"/>
        <v/>
      </c>
    </row>
    <row r="4078" ht="12.75" customHeight="1">
      <c r="H4078" s="12">
        <v>1000.0</v>
      </c>
      <c r="K4078" s="14" t="str">
        <f t="shared" si="2"/>
        <v>#DIV/0!</v>
      </c>
      <c r="L4078" s="15" t="str">
        <f t="shared" si="3"/>
        <v>Invalid</v>
      </c>
      <c r="M4078" s="15" t="str">
        <f t="shared" si="4"/>
        <v/>
      </c>
    </row>
    <row r="4079" ht="12.75" customHeight="1">
      <c r="H4079" s="12">
        <v>1000.0</v>
      </c>
      <c r="K4079" s="14" t="str">
        <f t="shared" si="2"/>
        <v>#DIV/0!</v>
      </c>
      <c r="L4079" s="15" t="str">
        <f t="shared" si="3"/>
        <v>Invalid</v>
      </c>
      <c r="M4079" s="15" t="str">
        <f t="shared" si="4"/>
        <v/>
      </c>
    </row>
    <row r="4080" ht="12.75" customHeight="1">
      <c r="H4080" s="12">
        <v>1000.0</v>
      </c>
      <c r="K4080" s="14" t="str">
        <f t="shared" si="2"/>
        <v>#DIV/0!</v>
      </c>
      <c r="L4080" s="15" t="str">
        <f t="shared" si="3"/>
        <v>Invalid</v>
      </c>
      <c r="M4080" s="15" t="str">
        <f t="shared" si="4"/>
        <v/>
      </c>
    </row>
    <row r="4081" ht="12.75" customHeight="1">
      <c r="H4081" s="12">
        <v>1000.0</v>
      </c>
      <c r="K4081" s="14" t="str">
        <f t="shared" si="2"/>
        <v>#DIV/0!</v>
      </c>
      <c r="L4081" s="15" t="str">
        <f t="shared" si="3"/>
        <v>Invalid</v>
      </c>
      <c r="M4081" s="15" t="str">
        <f t="shared" si="4"/>
        <v/>
      </c>
    </row>
    <row r="4082" ht="12.75" customHeight="1">
      <c r="H4082" s="12">
        <v>1000.0</v>
      </c>
      <c r="K4082" s="14" t="str">
        <f t="shared" si="2"/>
        <v>#DIV/0!</v>
      </c>
      <c r="L4082" s="15" t="str">
        <f t="shared" si="3"/>
        <v>Invalid</v>
      </c>
      <c r="M4082" s="15" t="str">
        <f t="shared" si="4"/>
        <v/>
      </c>
    </row>
    <row r="4083" ht="12.75" customHeight="1">
      <c r="H4083" s="12">
        <v>1000.0</v>
      </c>
      <c r="K4083" s="14" t="str">
        <f t="shared" si="2"/>
        <v>#DIV/0!</v>
      </c>
      <c r="L4083" s="15" t="str">
        <f t="shared" si="3"/>
        <v>Invalid</v>
      </c>
      <c r="M4083" s="15" t="str">
        <f t="shared" si="4"/>
        <v/>
      </c>
    </row>
    <row r="4084" ht="12.75" customHeight="1">
      <c r="H4084" s="12">
        <v>1000.0</v>
      </c>
      <c r="K4084" s="14" t="str">
        <f t="shared" si="2"/>
        <v>#DIV/0!</v>
      </c>
      <c r="L4084" s="15" t="str">
        <f t="shared" si="3"/>
        <v>Invalid</v>
      </c>
      <c r="M4084" s="15" t="str">
        <f t="shared" si="4"/>
        <v/>
      </c>
    </row>
    <row r="4085" ht="12.75" customHeight="1">
      <c r="H4085" s="12">
        <v>1000.0</v>
      </c>
      <c r="K4085" s="14" t="str">
        <f t="shared" si="2"/>
        <v>#DIV/0!</v>
      </c>
      <c r="L4085" s="15" t="str">
        <f t="shared" si="3"/>
        <v>Invalid</v>
      </c>
      <c r="M4085" s="15" t="str">
        <f t="shared" si="4"/>
        <v/>
      </c>
    </row>
    <row r="4086" ht="12.75" customHeight="1">
      <c r="H4086" s="12">
        <v>1000.0</v>
      </c>
      <c r="K4086" s="14" t="str">
        <f t="shared" si="2"/>
        <v>#DIV/0!</v>
      </c>
      <c r="L4086" s="15" t="str">
        <f t="shared" si="3"/>
        <v>Invalid</v>
      </c>
      <c r="M4086" s="15" t="str">
        <f t="shared" si="4"/>
        <v/>
      </c>
    </row>
    <row r="4087" ht="12.75" customHeight="1">
      <c r="H4087" s="12">
        <v>1000.0</v>
      </c>
      <c r="K4087" s="14" t="str">
        <f t="shared" si="2"/>
        <v>#DIV/0!</v>
      </c>
      <c r="L4087" s="15" t="str">
        <f t="shared" si="3"/>
        <v>Invalid</v>
      </c>
      <c r="M4087" s="15" t="str">
        <f t="shared" si="4"/>
        <v/>
      </c>
    </row>
    <row r="4088" ht="12.75" customHeight="1">
      <c r="H4088" s="12">
        <v>1000.0</v>
      </c>
      <c r="K4088" s="14" t="str">
        <f t="shared" si="2"/>
        <v>#DIV/0!</v>
      </c>
      <c r="L4088" s="15" t="str">
        <f t="shared" si="3"/>
        <v>Invalid</v>
      </c>
      <c r="M4088" s="15" t="str">
        <f t="shared" si="4"/>
        <v/>
      </c>
    </row>
    <row r="4089" ht="12.75" customHeight="1">
      <c r="H4089" s="12">
        <v>1000.0</v>
      </c>
      <c r="K4089" s="14" t="str">
        <f t="shared" si="2"/>
        <v>#DIV/0!</v>
      </c>
      <c r="L4089" s="15" t="str">
        <f t="shared" si="3"/>
        <v>Invalid</v>
      </c>
      <c r="M4089" s="15" t="str">
        <f t="shared" si="4"/>
        <v/>
      </c>
    </row>
    <row r="4090" ht="12.75" customHeight="1">
      <c r="H4090" s="12">
        <v>1000.0</v>
      </c>
      <c r="K4090" s="14" t="str">
        <f t="shared" si="2"/>
        <v>#DIV/0!</v>
      </c>
      <c r="L4090" s="15" t="str">
        <f t="shared" si="3"/>
        <v>Invalid</v>
      </c>
      <c r="M4090" s="15" t="str">
        <f t="shared" si="4"/>
        <v/>
      </c>
    </row>
    <row r="4091" ht="12.75" customHeight="1">
      <c r="H4091" s="12">
        <v>1000.0</v>
      </c>
      <c r="K4091" s="14" t="str">
        <f t="shared" si="2"/>
        <v>#DIV/0!</v>
      </c>
      <c r="L4091" s="15" t="str">
        <f t="shared" si="3"/>
        <v>Invalid</v>
      </c>
      <c r="M4091" s="15" t="str">
        <f t="shared" si="4"/>
        <v/>
      </c>
    </row>
    <row r="4092" ht="12.75" customHeight="1">
      <c r="H4092" s="12">
        <v>1000.0</v>
      </c>
      <c r="K4092" s="14" t="str">
        <f t="shared" si="2"/>
        <v>#DIV/0!</v>
      </c>
      <c r="L4092" s="15" t="str">
        <f t="shared" si="3"/>
        <v>Invalid</v>
      </c>
      <c r="M4092" s="15" t="str">
        <f t="shared" si="4"/>
        <v/>
      </c>
    </row>
    <row r="4093" ht="12.75" customHeight="1">
      <c r="H4093" s="12">
        <v>1000.0</v>
      </c>
      <c r="K4093" s="14" t="str">
        <f t="shared" si="2"/>
        <v>#DIV/0!</v>
      </c>
      <c r="L4093" s="15" t="str">
        <f t="shared" si="3"/>
        <v>Invalid</v>
      </c>
      <c r="M4093" s="15" t="str">
        <f t="shared" si="4"/>
        <v/>
      </c>
    </row>
    <row r="4094" ht="12.75" customHeight="1">
      <c r="H4094" s="12">
        <v>1000.0</v>
      </c>
      <c r="K4094" s="14" t="str">
        <f t="shared" si="2"/>
        <v>#DIV/0!</v>
      </c>
      <c r="L4094" s="15" t="str">
        <f t="shared" si="3"/>
        <v>Invalid</v>
      </c>
      <c r="M4094" s="15" t="str">
        <f t="shared" si="4"/>
        <v/>
      </c>
    </row>
    <row r="4095" ht="12.75" customHeight="1">
      <c r="H4095" s="12">
        <v>1000.0</v>
      </c>
      <c r="K4095" s="14" t="str">
        <f t="shared" si="2"/>
        <v>#DIV/0!</v>
      </c>
      <c r="L4095" s="15" t="str">
        <f t="shared" si="3"/>
        <v>Invalid</v>
      </c>
      <c r="M4095" s="15" t="str">
        <f t="shared" si="4"/>
        <v/>
      </c>
    </row>
    <row r="4096" ht="12.75" customHeight="1">
      <c r="H4096" s="12">
        <v>1000.0</v>
      </c>
      <c r="K4096" s="14" t="str">
        <f t="shared" si="2"/>
        <v>#DIV/0!</v>
      </c>
      <c r="L4096" s="15" t="str">
        <f t="shared" si="3"/>
        <v>Invalid</v>
      </c>
      <c r="M4096" s="15" t="str">
        <f t="shared" si="4"/>
        <v/>
      </c>
    </row>
    <row r="4097" ht="12.75" customHeight="1">
      <c r="H4097" s="12">
        <v>1000.0</v>
      </c>
      <c r="K4097" s="14" t="str">
        <f t="shared" si="2"/>
        <v>#DIV/0!</v>
      </c>
      <c r="L4097" s="15" t="str">
        <f t="shared" si="3"/>
        <v>Invalid</v>
      </c>
      <c r="M4097" s="15" t="str">
        <f t="shared" si="4"/>
        <v/>
      </c>
    </row>
    <row r="4098" ht="12.75" customHeight="1">
      <c r="H4098" s="12">
        <v>1000.0</v>
      </c>
      <c r="K4098" s="14" t="str">
        <f t="shared" si="2"/>
        <v>#DIV/0!</v>
      </c>
      <c r="L4098" s="15" t="str">
        <f t="shared" si="3"/>
        <v>Invalid</v>
      </c>
      <c r="M4098" s="15" t="str">
        <f t="shared" si="4"/>
        <v/>
      </c>
    </row>
    <row r="4099" ht="12.75" customHeight="1">
      <c r="H4099" s="12">
        <v>1000.0</v>
      </c>
      <c r="K4099" s="14" t="str">
        <f t="shared" si="2"/>
        <v>#DIV/0!</v>
      </c>
      <c r="L4099" s="15" t="str">
        <f t="shared" si="3"/>
        <v>Invalid</v>
      </c>
      <c r="M4099" s="15" t="str">
        <f t="shared" si="4"/>
        <v/>
      </c>
    </row>
    <row r="4100" ht="12.75" customHeight="1">
      <c r="H4100" s="12">
        <v>1000.0</v>
      </c>
      <c r="K4100" s="14" t="str">
        <f t="shared" si="2"/>
        <v>#DIV/0!</v>
      </c>
      <c r="L4100" s="15" t="str">
        <f t="shared" si="3"/>
        <v>Invalid</v>
      </c>
      <c r="M4100" s="15" t="str">
        <f t="shared" si="4"/>
        <v/>
      </c>
    </row>
    <row r="4101" ht="12.75" customHeight="1">
      <c r="H4101" s="12">
        <v>1000.0</v>
      </c>
      <c r="K4101" s="14" t="str">
        <f t="shared" si="2"/>
        <v>#DIV/0!</v>
      </c>
      <c r="L4101" s="15" t="str">
        <f t="shared" si="3"/>
        <v>Invalid</v>
      </c>
      <c r="M4101" s="15" t="str">
        <f t="shared" si="4"/>
        <v/>
      </c>
    </row>
    <row r="4102" ht="12.75" customHeight="1">
      <c r="H4102" s="12">
        <v>1000.0</v>
      </c>
      <c r="K4102" s="14" t="str">
        <f t="shared" si="2"/>
        <v>#DIV/0!</v>
      </c>
      <c r="L4102" s="15" t="str">
        <f t="shared" si="3"/>
        <v>Invalid</v>
      </c>
      <c r="M4102" s="15" t="str">
        <f t="shared" si="4"/>
        <v/>
      </c>
    </row>
    <row r="4103" ht="12.75" customHeight="1">
      <c r="H4103" s="12">
        <v>1000.0</v>
      </c>
      <c r="K4103" s="14" t="str">
        <f t="shared" si="2"/>
        <v>#DIV/0!</v>
      </c>
      <c r="L4103" s="15" t="str">
        <f t="shared" si="3"/>
        <v>Invalid</v>
      </c>
      <c r="M4103" s="15" t="str">
        <f t="shared" si="4"/>
        <v/>
      </c>
    </row>
    <row r="4104" ht="12.75" customHeight="1">
      <c r="H4104" s="12">
        <v>1000.0</v>
      </c>
      <c r="K4104" s="14" t="str">
        <f t="shared" si="2"/>
        <v>#DIV/0!</v>
      </c>
      <c r="L4104" s="15" t="str">
        <f t="shared" si="3"/>
        <v>Invalid</v>
      </c>
      <c r="M4104" s="15" t="str">
        <f t="shared" si="4"/>
        <v/>
      </c>
    </row>
    <row r="4105" ht="12.75" customHeight="1">
      <c r="H4105" s="12">
        <v>1000.0</v>
      </c>
      <c r="K4105" s="14" t="str">
        <f t="shared" si="2"/>
        <v>#DIV/0!</v>
      </c>
      <c r="L4105" s="15" t="str">
        <f t="shared" si="3"/>
        <v>Invalid</v>
      </c>
      <c r="M4105" s="15" t="str">
        <f t="shared" si="4"/>
        <v/>
      </c>
    </row>
    <row r="4106" ht="12.75" customHeight="1">
      <c r="H4106" s="12">
        <v>1000.0</v>
      </c>
      <c r="K4106" s="14" t="str">
        <f t="shared" si="2"/>
        <v>#DIV/0!</v>
      </c>
      <c r="L4106" s="15" t="str">
        <f t="shared" si="3"/>
        <v>Invalid</v>
      </c>
      <c r="M4106" s="15" t="str">
        <f t="shared" si="4"/>
        <v/>
      </c>
    </row>
    <row r="4107" ht="12.75" customHeight="1">
      <c r="H4107" s="12">
        <v>1000.0</v>
      </c>
      <c r="K4107" s="14" t="str">
        <f t="shared" si="2"/>
        <v>#DIV/0!</v>
      </c>
      <c r="L4107" s="15" t="str">
        <f t="shared" si="3"/>
        <v>Invalid</v>
      </c>
      <c r="M4107" s="15" t="str">
        <f t="shared" si="4"/>
        <v/>
      </c>
    </row>
    <row r="4108" ht="12.75" customHeight="1">
      <c r="H4108" s="12">
        <v>1000.0</v>
      </c>
      <c r="K4108" s="14" t="str">
        <f t="shared" si="2"/>
        <v>#DIV/0!</v>
      </c>
      <c r="L4108" s="15" t="str">
        <f t="shared" si="3"/>
        <v>Invalid</v>
      </c>
      <c r="M4108" s="15" t="str">
        <f t="shared" si="4"/>
        <v/>
      </c>
    </row>
    <row r="4109" ht="12.75" customHeight="1">
      <c r="H4109" s="12">
        <v>1000.0</v>
      </c>
      <c r="K4109" s="14" t="str">
        <f t="shared" si="2"/>
        <v>#DIV/0!</v>
      </c>
      <c r="L4109" s="15" t="str">
        <f t="shared" si="3"/>
        <v>Invalid</v>
      </c>
      <c r="M4109" s="15" t="str">
        <f t="shared" si="4"/>
        <v/>
      </c>
    </row>
    <row r="4110" ht="12.75" customHeight="1">
      <c r="H4110" s="12">
        <v>1000.0</v>
      </c>
      <c r="K4110" s="14" t="str">
        <f t="shared" si="2"/>
        <v>#DIV/0!</v>
      </c>
      <c r="L4110" s="15" t="str">
        <f t="shared" si="3"/>
        <v>Invalid</v>
      </c>
      <c r="M4110" s="15" t="str">
        <f t="shared" si="4"/>
        <v/>
      </c>
    </row>
    <row r="4111" ht="12.75" customHeight="1">
      <c r="H4111" s="12">
        <v>1000.0</v>
      </c>
      <c r="K4111" s="14" t="str">
        <f t="shared" si="2"/>
        <v>#DIV/0!</v>
      </c>
      <c r="L4111" s="15" t="str">
        <f t="shared" si="3"/>
        <v>Invalid</v>
      </c>
      <c r="M4111" s="15" t="str">
        <f t="shared" si="4"/>
        <v/>
      </c>
    </row>
    <row r="4112" ht="12.75" customHeight="1">
      <c r="H4112" s="12">
        <v>1000.0</v>
      </c>
      <c r="K4112" s="14" t="str">
        <f t="shared" si="2"/>
        <v>#DIV/0!</v>
      </c>
      <c r="L4112" s="15" t="str">
        <f t="shared" si="3"/>
        <v>Invalid</v>
      </c>
      <c r="M4112" s="15" t="str">
        <f t="shared" si="4"/>
        <v/>
      </c>
    </row>
    <row r="4113" ht="12.75" customHeight="1">
      <c r="H4113" s="12">
        <v>1000.0</v>
      </c>
      <c r="K4113" s="14" t="str">
        <f t="shared" si="2"/>
        <v>#DIV/0!</v>
      </c>
      <c r="L4113" s="15" t="str">
        <f t="shared" si="3"/>
        <v>Invalid</v>
      </c>
      <c r="M4113" s="15" t="str">
        <f t="shared" si="4"/>
        <v/>
      </c>
    </row>
    <row r="4114" ht="12.75" customHeight="1">
      <c r="H4114" s="12">
        <v>1000.0</v>
      </c>
      <c r="K4114" s="14" t="str">
        <f t="shared" si="2"/>
        <v>#DIV/0!</v>
      </c>
      <c r="L4114" s="15" t="str">
        <f t="shared" si="3"/>
        <v>Invalid</v>
      </c>
      <c r="M4114" s="15" t="str">
        <f t="shared" si="4"/>
        <v/>
      </c>
    </row>
    <row r="4115" ht="12.75" customHeight="1">
      <c r="H4115" s="12">
        <v>1000.0</v>
      </c>
      <c r="K4115" s="14" t="str">
        <f t="shared" si="2"/>
        <v>#DIV/0!</v>
      </c>
      <c r="L4115" s="15" t="str">
        <f t="shared" si="3"/>
        <v>Invalid</v>
      </c>
      <c r="M4115" s="15" t="str">
        <f t="shared" si="4"/>
        <v/>
      </c>
    </row>
    <row r="4116" ht="12.75" customHeight="1">
      <c r="H4116" s="12">
        <v>1000.0</v>
      </c>
      <c r="K4116" s="14" t="str">
        <f t="shared" si="2"/>
        <v>#DIV/0!</v>
      </c>
      <c r="L4116" s="15" t="str">
        <f t="shared" si="3"/>
        <v>Invalid</v>
      </c>
      <c r="M4116" s="15" t="str">
        <f t="shared" si="4"/>
        <v/>
      </c>
    </row>
    <row r="4117" ht="12.75" customHeight="1">
      <c r="H4117" s="12">
        <v>1000.0</v>
      </c>
      <c r="K4117" s="14" t="str">
        <f t="shared" si="2"/>
        <v>#DIV/0!</v>
      </c>
      <c r="L4117" s="15" t="str">
        <f t="shared" si="3"/>
        <v>Invalid</v>
      </c>
      <c r="M4117" s="15" t="str">
        <f t="shared" si="4"/>
        <v/>
      </c>
    </row>
    <row r="4118" ht="12.75" customHeight="1">
      <c r="H4118" s="12">
        <v>1000.0</v>
      </c>
      <c r="K4118" s="14" t="str">
        <f t="shared" si="2"/>
        <v>#DIV/0!</v>
      </c>
      <c r="L4118" s="15" t="str">
        <f t="shared" si="3"/>
        <v>Invalid</v>
      </c>
      <c r="M4118" s="15" t="str">
        <f t="shared" si="4"/>
        <v/>
      </c>
    </row>
    <row r="4119" ht="12.75" customHeight="1">
      <c r="H4119" s="12">
        <v>1000.0</v>
      </c>
      <c r="K4119" s="14" t="str">
        <f t="shared" si="2"/>
        <v>#DIV/0!</v>
      </c>
      <c r="L4119" s="15" t="str">
        <f t="shared" si="3"/>
        <v>Invalid</v>
      </c>
      <c r="M4119" s="15" t="str">
        <f t="shared" si="4"/>
        <v/>
      </c>
    </row>
    <row r="4120" ht="12.75" customHeight="1">
      <c r="H4120" s="12">
        <v>1000.0</v>
      </c>
      <c r="K4120" s="14" t="str">
        <f t="shared" si="2"/>
        <v>#DIV/0!</v>
      </c>
      <c r="L4120" s="15" t="str">
        <f t="shared" si="3"/>
        <v>Invalid</v>
      </c>
      <c r="M4120" s="15" t="str">
        <f t="shared" si="4"/>
        <v/>
      </c>
    </row>
    <row r="4121" ht="12.75" customHeight="1">
      <c r="H4121" s="12">
        <v>1000.0</v>
      </c>
      <c r="K4121" s="14" t="str">
        <f t="shared" si="2"/>
        <v>#DIV/0!</v>
      </c>
      <c r="L4121" s="15" t="str">
        <f t="shared" si="3"/>
        <v>Invalid</v>
      </c>
      <c r="M4121" s="15" t="str">
        <f t="shared" si="4"/>
        <v/>
      </c>
    </row>
    <row r="4122" ht="12.75" customHeight="1">
      <c r="H4122" s="12">
        <v>1000.0</v>
      </c>
      <c r="K4122" s="14" t="str">
        <f t="shared" si="2"/>
        <v>#DIV/0!</v>
      </c>
      <c r="L4122" s="15" t="str">
        <f t="shared" si="3"/>
        <v>Invalid</v>
      </c>
      <c r="M4122" s="15" t="str">
        <f t="shared" si="4"/>
        <v/>
      </c>
    </row>
    <row r="4123" ht="12.75" customHeight="1">
      <c r="H4123" s="12">
        <v>1000.0</v>
      </c>
      <c r="K4123" s="14" t="str">
        <f t="shared" si="2"/>
        <v>#DIV/0!</v>
      </c>
      <c r="L4123" s="15" t="str">
        <f t="shared" si="3"/>
        <v>Invalid</v>
      </c>
      <c r="M4123" s="15" t="str">
        <f t="shared" si="4"/>
        <v/>
      </c>
    </row>
    <row r="4124" ht="12.75" customHeight="1">
      <c r="H4124" s="12">
        <v>1000.0</v>
      </c>
      <c r="K4124" s="14" t="str">
        <f t="shared" si="2"/>
        <v>#DIV/0!</v>
      </c>
      <c r="L4124" s="15" t="str">
        <f t="shared" si="3"/>
        <v>Invalid</v>
      </c>
      <c r="M4124" s="15" t="str">
        <f t="shared" si="4"/>
        <v/>
      </c>
    </row>
    <row r="4125" ht="12.75" customHeight="1">
      <c r="H4125" s="12">
        <v>1000.0</v>
      </c>
      <c r="K4125" s="14" t="str">
        <f t="shared" si="2"/>
        <v>#DIV/0!</v>
      </c>
      <c r="L4125" s="15" t="str">
        <f t="shared" si="3"/>
        <v>Invalid</v>
      </c>
      <c r="M4125" s="15" t="str">
        <f t="shared" si="4"/>
        <v/>
      </c>
    </row>
    <row r="4126" ht="12.75" customHeight="1">
      <c r="H4126" s="12">
        <v>1000.0</v>
      </c>
      <c r="K4126" s="14" t="str">
        <f t="shared" si="2"/>
        <v>#DIV/0!</v>
      </c>
      <c r="L4126" s="15" t="str">
        <f t="shared" si="3"/>
        <v>Invalid</v>
      </c>
      <c r="M4126" s="15" t="str">
        <f t="shared" si="4"/>
        <v/>
      </c>
    </row>
    <row r="4127" ht="12.75" customHeight="1">
      <c r="H4127" s="12">
        <v>1000.0</v>
      </c>
      <c r="K4127" s="14" t="str">
        <f t="shared" si="2"/>
        <v>#DIV/0!</v>
      </c>
      <c r="L4127" s="15" t="str">
        <f t="shared" si="3"/>
        <v>Invalid</v>
      </c>
      <c r="M4127" s="15" t="str">
        <f t="shared" si="4"/>
        <v/>
      </c>
    </row>
    <row r="4128" ht="12.75" customHeight="1">
      <c r="H4128" s="12">
        <v>1000.0</v>
      </c>
      <c r="K4128" s="14" t="str">
        <f t="shared" si="2"/>
        <v>#DIV/0!</v>
      </c>
      <c r="L4128" s="15" t="str">
        <f t="shared" si="3"/>
        <v>Invalid</v>
      </c>
      <c r="M4128" s="15" t="str">
        <f t="shared" si="4"/>
        <v/>
      </c>
    </row>
    <row r="4129" ht="12.75" customHeight="1">
      <c r="H4129" s="12">
        <v>1000.0</v>
      </c>
      <c r="K4129" s="14" t="str">
        <f t="shared" si="2"/>
        <v>#DIV/0!</v>
      </c>
      <c r="L4129" s="15" t="str">
        <f t="shared" si="3"/>
        <v>Invalid</v>
      </c>
      <c r="M4129" s="15" t="str">
        <f t="shared" si="4"/>
        <v/>
      </c>
    </row>
    <row r="4130" ht="12.75" customHeight="1">
      <c r="H4130" s="12">
        <v>1000.0</v>
      </c>
      <c r="K4130" s="14" t="str">
        <f t="shared" si="2"/>
        <v>#DIV/0!</v>
      </c>
      <c r="L4130" s="15" t="str">
        <f t="shared" si="3"/>
        <v>Invalid</v>
      </c>
      <c r="M4130" s="15" t="str">
        <f t="shared" si="4"/>
        <v/>
      </c>
    </row>
    <row r="4131" ht="12.75" customHeight="1">
      <c r="H4131" s="12">
        <v>1000.0</v>
      </c>
      <c r="K4131" s="14" t="str">
        <f t="shared" si="2"/>
        <v>#DIV/0!</v>
      </c>
      <c r="L4131" s="15" t="str">
        <f t="shared" si="3"/>
        <v>Invalid</v>
      </c>
      <c r="M4131" s="15" t="str">
        <f t="shared" si="4"/>
        <v/>
      </c>
    </row>
    <row r="4132" ht="12.75" customHeight="1">
      <c r="H4132" s="12">
        <v>1000.0</v>
      </c>
      <c r="K4132" s="14" t="str">
        <f t="shared" si="2"/>
        <v>#DIV/0!</v>
      </c>
      <c r="L4132" s="15" t="str">
        <f t="shared" si="3"/>
        <v>Invalid</v>
      </c>
      <c r="M4132" s="15" t="str">
        <f t="shared" si="4"/>
        <v/>
      </c>
    </row>
    <row r="4133" ht="12.75" customHeight="1">
      <c r="H4133" s="12">
        <v>1000.0</v>
      </c>
      <c r="K4133" s="14" t="str">
        <f t="shared" si="2"/>
        <v>#DIV/0!</v>
      </c>
      <c r="L4133" s="15" t="str">
        <f t="shared" si="3"/>
        <v>Invalid</v>
      </c>
      <c r="M4133" s="15" t="str">
        <f t="shared" si="4"/>
        <v/>
      </c>
    </row>
    <row r="4134" ht="12.75" customHeight="1">
      <c r="H4134" s="12">
        <v>1000.0</v>
      </c>
      <c r="K4134" s="14" t="str">
        <f t="shared" si="2"/>
        <v>#DIV/0!</v>
      </c>
      <c r="L4134" s="15" t="str">
        <f t="shared" si="3"/>
        <v>Invalid</v>
      </c>
      <c r="M4134" s="15" t="str">
        <f t="shared" si="4"/>
        <v/>
      </c>
    </row>
    <row r="4135" ht="12.75" customHeight="1">
      <c r="H4135" s="12">
        <v>1000.0</v>
      </c>
      <c r="K4135" s="14" t="str">
        <f t="shared" si="2"/>
        <v>#DIV/0!</v>
      </c>
      <c r="L4135" s="15" t="str">
        <f t="shared" si="3"/>
        <v>Invalid</v>
      </c>
      <c r="M4135" s="15" t="str">
        <f t="shared" si="4"/>
        <v/>
      </c>
    </row>
    <row r="4136" ht="12.75" customHeight="1">
      <c r="H4136" s="12">
        <v>1000.0</v>
      </c>
      <c r="K4136" s="14" t="str">
        <f t="shared" si="2"/>
        <v>#DIV/0!</v>
      </c>
      <c r="L4136" s="15" t="str">
        <f t="shared" si="3"/>
        <v>Invalid</v>
      </c>
      <c r="M4136" s="15" t="str">
        <f t="shared" si="4"/>
        <v/>
      </c>
    </row>
    <row r="4137" ht="12.75" customHeight="1">
      <c r="H4137" s="12">
        <v>1000.0</v>
      </c>
      <c r="K4137" s="14" t="str">
        <f t="shared" si="2"/>
        <v>#DIV/0!</v>
      </c>
      <c r="L4137" s="15" t="str">
        <f t="shared" si="3"/>
        <v>Invalid</v>
      </c>
      <c r="M4137" s="15" t="str">
        <f t="shared" si="4"/>
        <v/>
      </c>
    </row>
    <row r="4138" ht="12.75" customHeight="1">
      <c r="H4138" s="12">
        <v>1000.0</v>
      </c>
      <c r="K4138" s="14" t="str">
        <f t="shared" si="2"/>
        <v>#DIV/0!</v>
      </c>
      <c r="L4138" s="15" t="str">
        <f t="shared" si="3"/>
        <v>Invalid</v>
      </c>
      <c r="M4138" s="15" t="str">
        <f t="shared" si="4"/>
        <v/>
      </c>
    </row>
    <row r="4139" ht="12.75" customHeight="1">
      <c r="H4139" s="12">
        <v>1000.0</v>
      </c>
      <c r="K4139" s="14" t="str">
        <f t="shared" si="2"/>
        <v>#DIV/0!</v>
      </c>
      <c r="L4139" s="15" t="str">
        <f t="shared" si="3"/>
        <v>Invalid</v>
      </c>
      <c r="M4139" s="15" t="str">
        <f t="shared" si="4"/>
        <v/>
      </c>
    </row>
    <row r="4140" ht="12.75" customHeight="1">
      <c r="H4140" s="12">
        <v>1000.0</v>
      </c>
      <c r="K4140" s="14" t="str">
        <f t="shared" si="2"/>
        <v>#DIV/0!</v>
      </c>
      <c r="L4140" s="15" t="str">
        <f t="shared" si="3"/>
        <v>Invalid</v>
      </c>
      <c r="M4140" s="15" t="str">
        <f t="shared" si="4"/>
        <v/>
      </c>
    </row>
    <row r="4141" ht="12.75" customHeight="1">
      <c r="H4141" s="12">
        <v>1000.0</v>
      </c>
      <c r="K4141" s="14" t="str">
        <f t="shared" si="2"/>
        <v>#DIV/0!</v>
      </c>
      <c r="L4141" s="15" t="str">
        <f t="shared" si="3"/>
        <v>Invalid</v>
      </c>
      <c r="M4141" s="15" t="str">
        <f t="shared" si="4"/>
        <v/>
      </c>
    </row>
    <row r="4142" ht="12.75" customHeight="1">
      <c r="H4142" s="12">
        <v>1000.0</v>
      </c>
      <c r="K4142" s="14" t="str">
        <f t="shared" si="2"/>
        <v>#DIV/0!</v>
      </c>
      <c r="L4142" s="15" t="str">
        <f t="shared" si="3"/>
        <v>Invalid</v>
      </c>
      <c r="M4142" s="15" t="str">
        <f t="shared" si="4"/>
        <v/>
      </c>
    </row>
    <row r="4143" ht="12.75" customHeight="1">
      <c r="H4143" s="12">
        <v>1000.0</v>
      </c>
      <c r="K4143" s="14" t="str">
        <f t="shared" si="2"/>
        <v>#DIV/0!</v>
      </c>
      <c r="L4143" s="15" t="str">
        <f t="shared" si="3"/>
        <v>Invalid</v>
      </c>
      <c r="M4143" s="15" t="str">
        <f t="shared" si="4"/>
        <v/>
      </c>
    </row>
    <row r="4144" ht="12.75" customHeight="1">
      <c r="H4144" s="12">
        <v>1000.0</v>
      </c>
      <c r="K4144" s="14" t="str">
        <f t="shared" si="2"/>
        <v>#DIV/0!</v>
      </c>
      <c r="L4144" s="15" t="str">
        <f t="shared" si="3"/>
        <v>Invalid</v>
      </c>
      <c r="M4144" s="15" t="str">
        <f t="shared" si="4"/>
        <v/>
      </c>
    </row>
    <row r="4145" ht="12.75" customHeight="1">
      <c r="H4145" s="12">
        <v>1000.0</v>
      </c>
      <c r="K4145" s="14" t="str">
        <f t="shared" si="2"/>
        <v>#DIV/0!</v>
      </c>
      <c r="L4145" s="15" t="str">
        <f t="shared" si="3"/>
        <v>Invalid</v>
      </c>
      <c r="M4145" s="15" t="str">
        <f t="shared" si="4"/>
        <v/>
      </c>
    </row>
    <row r="4146" ht="12.75" customHeight="1">
      <c r="H4146" s="12">
        <v>1000.0</v>
      </c>
      <c r="K4146" s="14" t="str">
        <f t="shared" si="2"/>
        <v>#DIV/0!</v>
      </c>
      <c r="L4146" s="15" t="str">
        <f t="shared" si="3"/>
        <v>Invalid</v>
      </c>
      <c r="M4146" s="15" t="str">
        <f t="shared" si="4"/>
        <v/>
      </c>
    </row>
    <row r="4147" ht="12.75" customHeight="1">
      <c r="H4147" s="12">
        <v>1000.0</v>
      </c>
      <c r="K4147" s="14" t="str">
        <f t="shared" si="2"/>
        <v>#DIV/0!</v>
      </c>
      <c r="L4147" s="15" t="str">
        <f t="shared" si="3"/>
        <v>Invalid</v>
      </c>
      <c r="M4147" s="15" t="str">
        <f t="shared" si="4"/>
        <v/>
      </c>
    </row>
    <row r="4148" ht="12.75" customHeight="1">
      <c r="H4148" s="12">
        <v>1000.0</v>
      </c>
      <c r="K4148" s="14" t="str">
        <f t="shared" si="2"/>
        <v>#DIV/0!</v>
      </c>
      <c r="L4148" s="15" t="str">
        <f t="shared" si="3"/>
        <v>Invalid</v>
      </c>
      <c r="M4148" s="15" t="str">
        <f t="shared" si="4"/>
        <v/>
      </c>
    </row>
    <row r="4149" ht="12.75" customHeight="1">
      <c r="H4149" s="12">
        <v>1000.0</v>
      </c>
      <c r="K4149" s="14" t="str">
        <f t="shared" si="2"/>
        <v>#DIV/0!</v>
      </c>
      <c r="L4149" s="15" t="str">
        <f t="shared" si="3"/>
        <v>Invalid</v>
      </c>
      <c r="M4149" s="15" t="str">
        <f t="shared" si="4"/>
        <v/>
      </c>
    </row>
    <row r="4150" ht="12.75" customHeight="1">
      <c r="H4150" s="12">
        <v>1000.0</v>
      </c>
      <c r="K4150" s="14" t="str">
        <f t="shared" si="2"/>
        <v>#DIV/0!</v>
      </c>
      <c r="L4150" s="15" t="str">
        <f t="shared" si="3"/>
        <v>Invalid</v>
      </c>
      <c r="M4150" s="15" t="str">
        <f t="shared" si="4"/>
        <v/>
      </c>
    </row>
    <row r="4151" ht="12.75" customHeight="1">
      <c r="H4151" s="12">
        <v>1000.0</v>
      </c>
      <c r="K4151" s="14" t="str">
        <f t="shared" si="2"/>
        <v>#DIV/0!</v>
      </c>
      <c r="L4151" s="15" t="str">
        <f t="shared" si="3"/>
        <v>Invalid</v>
      </c>
      <c r="M4151" s="15" t="str">
        <f t="shared" si="4"/>
        <v/>
      </c>
    </row>
    <row r="4152" ht="12.75" customHeight="1">
      <c r="H4152" s="12">
        <v>1000.0</v>
      </c>
      <c r="K4152" s="14" t="str">
        <f t="shared" si="2"/>
        <v>#DIV/0!</v>
      </c>
      <c r="L4152" s="15" t="str">
        <f t="shared" si="3"/>
        <v>Invalid</v>
      </c>
      <c r="M4152" s="15" t="str">
        <f t="shared" si="4"/>
        <v/>
      </c>
    </row>
    <row r="4153" ht="12.75" customHeight="1">
      <c r="H4153" s="12">
        <v>1000.0</v>
      </c>
      <c r="K4153" s="14" t="str">
        <f t="shared" si="2"/>
        <v>#DIV/0!</v>
      </c>
      <c r="L4153" s="15" t="str">
        <f t="shared" si="3"/>
        <v>Invalid</v>
      </c>
      <c r="M4153" s="15" t="str">
        <f t="shared" si="4"/>
        <v/>
      </c>
    </row>
    <row r="4154" ht="12.75" customHeight="1">
      <c r="H4154" s="12">
        <v>1000.0</v>
      </c>
      <c r="K4154" s="14" t="str">
        <f t="shared" si="2"/>
        <v>#DIV/0!</v>
      </c>
      <c r="L4154" s="15" t="str">
        <f t="shared" si="3"/>
        <v>Invalid</v>
      </c>
      <c r="M4154" s="15" t="str">
        <f t="shared" si="4"/>
        <v/>
      </c>
    </row>
    <row r="4155" ht="12.75" customHeight="1">
      <c r="H4155" s="12">
        <v>1000.0</v>
      </c>
      <c r="K4155" s="14" t="str">
        <f t="shared" si="2"/>
        <v>#DIV/0!</v>
      </c>
      <c r="L4155" s="15" t="str">
        <f t="shared" si="3"/>
        <v>Invalid</v>
      </c>
      <c r="M4155" s="15" t="str">
        <f t="shared" si="4"/>
        <v/>
      </c>
    </row>
    <row r="4156" ht="12.75" customHeight="1">
      <c r="H4156" s="12">
        <v>1000.0</v>
      </c>
      <c r="K4156" s="14" t="str">
        <f t="shared" si="2"/>
        <v>#DIV/0!</v>
      </c>
      <c r="L4156" s="15" t="str">
        <f t="shared" si="3"/>
        <v>Invalid</v>
      </c>
      <c r="M4156" s="15" t="str">
        <f t="shared" si="4"/>
        <v/>
      </c>
    </row>
    <row r="4157" ht="12.75" customHeight="1">
      <c r="H4157" s="12">
        <v>1000.0</v>
      </c>
      <c r="K4157" s="14" t="str">
        <f t="shared" si="2"/>
        <v>#DIV/0!</v>
      </c>
      <c r="L4157" s="15" t="str">
        <f t="shared" si="3"/>
        <v>Invalid</v>
      </c>
      <c r="M4157" s="15" t="str">
        <f t="shared" si="4"/>
        <v/>
      </c>
    </row>
    <row r="4158" ht="12.75" customHeight="1">
      <c r="H4158" s="12">
        <v>1000.0</v>
      </c>
      <c r="K4158" s="14" t="str">
        <f t="shared" si="2"/>
        <v>#DIV/0!</v>
      </c>
      <c r="L4158" s="15" t="str">
        <f t="shared" si="3"/>
        <v>Invalid</v>
      </c>
      <c r="M4158" s="15" t="str">
        <f t="shared" si="4"/>
        <v/>
      </c>
    </row>
    <row r="4159" ht="12.75" customHeight="1">
      <c r="H4159" s="12">
        <v>1000.0</v>
      </c>
      <c r="K4159" s="14" t="str">
        <f t="shared" si="2"/>
        <v>#DIV/0!</v>
      </c>
      <c r="L4159" s="15" t="str">
        <f t="shared" si="3"/>
        <v>Invalid</v>
      </c>
      <c r="M4159" s="15" t="str">
        <f t="shared" si="4"/>
        <v/>
      </c>
    </row>
    <row r="4160" ht="12.75" customHeight="1">
      <c r="H4160" s="12">
        <v>1000.0</v>
      </c>
      <c r="K4160" s="14" t="str">
        <f t="shared" si="2"/>
        <v>#DIV/0!</v>
      </c>
      <c r="L4160" s="15" t="str">
        <f t="shared" si="3"/>
        <v>Invalid</v>
      </c>
      <c r="M4160" s="15" t="str">
        <f t="shared" si="4"/>
        <v/>
      </c>
    </row>
    <row r="4161" ht="12.75" customHeight="1">
      <c r="H4161" s="12">
        <v>1000.0</v>
      </c>
      <c r="K4161" s="14" t="str">
        <f t="shared" si="2"/>
        <v>#DIV/0!</v>
      </c>
      <c r="L4161" s="15" t="str">
        <f t="shared" si="3"/>
        <v>Invalid</v>
      </c>
      <c r="M4161" s="15" t="str">
        <f t="shared" si="4"/>
        <v/>
      </c>
    </row>
    <row r="4162" ht="12.75" customHeight="1">
      <c r="H4162" s="12">
        <v>1000.0</v>
      </c>
      <c r="K4162" s="14" t="str">
        <f t="shared" si="2"/>
        <v>#DIV/0!</v>
      </c>
      <c r="L4162" s="15" t="str">
        <f t="shared" si="3"/>
        <v>Invalid</v>
      </c>
      <c r="M4162" s="15" t="str">
        <f t="shared" si="4"/>
        <v/>
      </c>
    </row>
    <row r="4163" ht="12.75" customHeight="1">
      <c r="H4163" s="12">
        <v>1000.0</v>
      </c>
      <c r="K4163" s="14" t="str">
        <f t="shared" si="2"/>
        <v>#DIV/0!</v>
      </c>
      <c r="L4163" s="15" t="str">
        <f t="shared" si="3"/>
        <v>Invalid</v>
      </c>
      <c r="M4163" s="15" t="str">
        <f t="shared" si="4"/>
        <v/>
      </c>
    </row>
    <row r="4164" ht="12.75" customHeight="1">
      <c r="H4164" s="12">
        <v>1000.0</v>
      </c>
      <c r="K4164" s="14" t="str">
        <f t="shared" si="2"/>
        <v>#DIV/0!</v>
      </c>
      <c r="L4164" s="15" t="str">
        <f t="shared" si="3"/>
        <v>Invalid</v>
      </c>
      <c r="M4164" s="15" t="str">
        <f t="shared" si="4"/>
        <v/>
      </c>
    </row>
    <row r="4165" ht="12.75" customHeight="1">
      <c r="H4165" s="12">
        <v>1000.0</v>
      </c>
      <c r="K4165" s="14" t="str">
        <f t="shared" si="2"/>
        <v>#DIV/0!</v>
      </c>
      <c r="L4165" s="15" t="str">
        <f t="shared" si="3"/>
        <v>Invalid</v>
      </c>
      <c r="M4165" s="15" t="str">
        <f t="shared" si="4"/>
        <v/>
      </c>
    </row>
    <row r="4166" ht="12.75" customHeight="1">
      <c r="H4166" s="12">
        <v>1000.0</v>
      </c>
      <c r="K4166" s="14" t="str">
        <f t="shared" si="2"/>
        <v>#DIV/0!</v>
      </c>
      <c r="L4166" s="15" t="str">
        <f t="shared" si="3"/>
        <v>Invalid</v>
      </c>
      <c r="M4166" s="15" t="str">
        <f t="shared" si="4"/>
        <v/>
      </c>
    </row>
    <row r="4167" ht="12.75" customHeight="1">
      <c r="H4167" s="12">
        <v>1000.0</v>
      </c>
      <c r="K4167" s="14" t="str">
        <f t="shared" si="2"/>
        <v>#DIV/0!</v>
      </c>
      <c r="L4167" s="15" t="str">
        <f t="shared" si="3"/>
        <v>Invalid</v>
      </c>
      <c r="M4167" s="15" t="str">
        <f t="shared" si="4"/>
        <v/>
      </c>
    </row>
    <row r="4168" ht="12.75" customHeight="1">
      <c r="H4168" s="12">
        <v>1000.0</v>
      </c>
      <c r="K4168" s="14" t="str">
        <f t="shared" si="2"/>
        <v>#DIV/0!</v>
      </c>
      <c r="L4168" s="15" t="str">
        <f t="shared" si="3"/>
        <v>Invalid</v>
      </c>
      <c r="M4168" s="15" t="str">
        <f t="shared" si="4"/>
        <v/>
      </c>
    </row>
    <row r="4169" ht="12.75" customHeight="1">
      <c r="H4169" s="12">
        <v>1000.0</v>
      </c>
      <c r="K4169" s="14" t="str">
        <f t="shared" si="2"/>
        <v>#DIV/0!</v>
      </c>
      <c r="L4169" s="15" t="str">
        <f t="shared" si="3"/>
        <v>Invalid</v>
      </c>
      <c r="M4169" s="15" t="str">
        <f t="shared" si="4"/>
        <v/>
      </c>
    </row>
    <row r="4170" ht="12.75" customHeight="1">
      <c r="H4170" s="12">
        <v>1000.0</v>
      </c>
      <c r="K4170" s="14" t="str">
        <f t="shared" si="2"/>
        <v>#DIV/0!</v>
      </c>
      <c r="L4170" s="15" t="str">
        <f t="shared" si="3"/>
        <v>Invalid</v>
      </c>
      <c r="M4170" s="15" t="str">
        <f t="shared" si="4"/>
        <v/>
      </c>
    </row>
    <row r="4171" ht="12.75" customHeight="1">
      <c r="H4171" s="12">
        <v>1000.0</v>
      </c>
      <c r="K4171" s="14" t="str">
        <f t="shared" si="2"/>
        <v>#DIV/0!</v>
      </c>
      <c r="L4171" s="15" t="str">
        <f t="shared" si="3"/>
        <v>Invalid</v>
      </c>
      <c r="M4171" s="15" t="str">
        <f t="shared" si="4"/>
        <v/>
      </c>
    </row>
    <row r="4172" ht="12.75" customHeight="1">
      <c r="H4172" s="12">
        <v>1000.0</v>
      </c>
      <c r="K4172" s="14" t="str">
        <f t="shared" si="2"/>
        <v>#DIV/0!</v>
      </c>
      <c r="L4172" s="15" t="str">
        <f t="shared" si="3"/>
        <v>Invalid</v>
      </c>
      <c r="M4172" s="15" t="str">
        <f t="shared" si="4"/>
        <v/>
      </c>
    </row>
    <row r="4173" ht="12.75" customHeight="1">
      <c r="H4173" s="12">
        <v>1000.0</v>
      </c>
      <c r="K4173" s="14" t="str">
        <f t="shared" si="2"/>
        <v>#DIV/0!</v>
      </c>
      <c r="L4173" s="15" t="str">
        <f t="shared" si="3"/>
        <v>Invalid</v>
      </c>
      <c r="M4173" s="15" t="str">
        <f t="shared" si="4"/>
        <v/>
      </c>
    </row>
    <row r="4174" ht="12.75" customHeight="1">
      <c r="H4174" s="12">
        <v>1000.0</v>
      </c>
      <c r="K4174" s="14" t="str">
        <f t="shared" si="2"/>
        <v>#DIV/0!</v>
      </c>
      <c r="L4174" s="15" t="str">
        <f t="shared" si="3"/>
        <v>Invalid</v>
      </c>
      <c r="M4174" s="15" t="str">
        <f t="shared" si="4"/>
        <v/>
      </c>
    </row>
    <row r="4175" ht="12.75" customHeight="1">
      <c r="H4175" s="12">
        <v>1000.0</v>
      </c>
      <c r="K4175" s="14" t="str">
        <f t="shared" si="2"/>
        <v>#DIV/0!</v>
      </c>
      <c r="L4175" s="15" t="str">
        <f t="shared" si="3"/>
        <v>Invalid</v>
      </c>
      <c r="M4175" s="15" t="str">
        <f t="shared" si="4"/>
        <v/>
      </c>
    </row>
    <row r="4176" ht="12.75" customHeight="1">
      <c r="H4176" s="12">
        <v>1000.0</v>
      </c>
      <c r="K4176" s="14" t="str">
        <f t="shared" si="2"/>
        <v>#DIV/0!</v>
      </c>
      <c r="L4176" s="15" t="str">
        <f t="shared" si="3"/>
        <v>Invalid</v>
      </c>
      <c r="M4176" s="15" t="str">
        <f t="shared" si="4"/>
        <v/>
      </c>
    </row>
    <row r="4177" ht="12.75" customHeight="1">
      <c r="H4177" s="12">
        <v>1000.0</v>
      </c>
      <c r="K4177" s="14" t="str">
        <f t="shared" si="2"/>
        <v>#DIV/0!</v>
      </c>
      <c r="L4177" s="15" t="str">
        <f t="shared" si="3"/>
        <v>Invalid</v>
      </c>
      <c r="M4177" s="15" t="str">
        <f t="shared" si="4"/>
        <v/>
      </c>
    </row>
    <row r="4178" ht="12.75" customHeight="1">
      <c r="H4178" s="12">
        <v>1000.0</v>
      </c>
      <c r="K4178" s="14" t="str">
        <f t="shared" si="2"/>
        <v>#DIV/0!</v>
      </c>
      <c r="L4178" s="15" t="str">
        <f t="shared" si="3"/>
        <v>Invalid</v>
      </c>
      <c r="M4178" s="15" t="str">
        <f t="shared" si="4"/>
        <v/>
      </c>
    </row>
    <row r="4179" ht="12.75" customHeight="1">
      <c r="H4179" s="12">
        <v>1000.0</v>
      </c>
      <c r="K4179" s="14" t="str">
        <f t="shared" si="2"/>
        <v>#DIV/0!</v>
      </c>
      <c r="L4179" s="15" t="str">
        <f t="shared" si="3"/>
        <v>Invalid</v>
      </c>
      <c r="M4179" s="15" t="str">
        <f t="shared" si="4"/>
        <v/>
      </c>
    </row>
    <row r="4180" ht="12.75" customHeight="1">
      <c r="H4180" s="12">
        <v>1000.0</v>
      </c>
      <c r="K4180" s="14" t="str">
        <f t="shared" si="2"/>
        <v>#DIV/0!</v>
      </c>
      <c r="L4180" s="15" t="str">
        <f t="shared" si="3"/>
        <v>Invalid</v>
      </c>
      <c r="M4180" s="15" t="str">
        <f t="shared" si="4"/>
        <v/>
      </c>
    </row>
    <row r="4181" ht="12.75" customHeight="1">
      <c r="H4181" s="12">
        <v>1000.0</v>
      </c>
      <c r="K4181" s="14" t="str">
        <f t="shared" si="2"/>
        <v>#DIV/0!</v>
      </c>
      <c r="L4181" s="15" t="str">
        <f t="shared" si="3"/>
        <v>Invalid</v>
      </c>
      <c r="M4181" s="15" t="str">
        <f t="shared" si="4"/>
        <v/>
      </c>
    </row>
    <row r="4182" ht="12.75" customHeight="1">
      <c r="H4182" s="12">
        <v>1000.0</v>
      </c>
      <c r="K4182" s="14" t="str">
        <f t="shared" si="2"/>
        <v>#DIV/0!</v>
      </c>
      <c r="L4182" s="15" t="str">
        <f t="shared" si="3"/>
        <v>Invalid</v>
      </c>
      <c r="M4182" s="15" t="str">
        <f t="shared" si="4"/>
        <v/>
      </c>
    </row>
    <row r="4183" ht="12.75" customHeight="1">
      <c r="H4183" s="12">
        <v>1000.0</v>
      </c>
      <c r="K4183" s="14" t="str">
        <f t="shared" si="2"/>
        <v>#DIV/0!</v>
      </c>
      <c r="L4183" s="15" t="str">
        <f t="shared" si="3"/>
        <v>Invalid</v>
      </c>
      <c r="M4183" s="15" t="str">
        <f t="shared" si="4"/>
        <v/>
      </c>
    </row>
    <row r="4184" ht="12.75" customHeight="1">
      <c r="H4184" s="12">
        <v>1000.0</v>
      </c>
      <c r="K4184" s="14" t="str">
        <f t="shared" si="2"/>
        <v>#DIV/0!</v>
      </c>
      <c r="L4184" s="15" t="str">
        <f t="shared" si="3"/>
        <v>Invalid</v>
      </c>
      <c r="M4184" s="15" t="str">
        <f t="shared" si="4"/>
        <v/>
      </c>
    </row>
    <row r="4185" ht="12.75" customHeight="1">
      <c r="H4185" s="12">
        <v>1000.0</v>
      </c>
      <c r="K4185" s="14" t="str">
        <f t="shared" si="2"/>
        <v>#DIV/0!</v>
      </c>
      <c r="L4185" s="15" t="str">
        <f t="shared" si="3"/>
        <v>Invalid</v>
      </c>
      <c r="M4185" s="15" t="str">
        <f t="shared" si="4"/>
        <v/>
      </c>
    </row>
    <row r="4186" ht="12.75" customHeight="1">
      <c r="H4186" s="12">
        <v>1000.0</v>
      </c>
      <c r="K4186" s="14" t="str">
        <f t="shared" si="2"/>
        <v>#DIV/0!</v>
      </c>
      <c r="L4186" s="15" t="str">
        <f t="shared" si="3"/>
        <v>Invalid</v>
      </c>
      <c r="M4186" s="15" t="str">
        <f t="shared" si="4"/>
        <v/>
      </c>
    </row>
    <row r="4187" ht="12.75" customHeight="1">
      <c r="H4187" s="12">
        <v>1000.0</v>
      </c>
      <c r="K4187" s="14" t="str">
        <f t="shared" si="2"/>
        <v>#DIV/0!</v>
      </c>
      <c r="L4187" s="15" t="str">
        <f t="shared" si="3"/>
        <v>Invalid</v>
      </c>
      <c r="M4187" s="15" t="str">
        <f t="shared" si="4"/>
        <v/>
      </c>
    </row>
    <row r="4188" ht="12.75" customHeight="1">
      <c r="H4188" s="12">
        <v>1000.0</v>
      </c>
      <c r="K4188" s="14" t="str">
        <f t="shared" si="2"/>
        <v>#DIV/0!</v>
      </c>
      <c r="L4188" s="15" t="str">
        <f t="shared" si="3"/>
        <v>Invalid</v>
      </c>
      <c r="M4188" s="15" t="str">
        <f t="shared" si="4"/>
        <v/>
      </c>
    </row>
    <row r="4189" ht="12.75" customHeight="1">
      <c r="H4189" s="12">
        <v>1000.0</v>
      </c>
      <c r="K4189" s="14" t="str">
        <f t="shared" si="2"/>
        <v>#DIV/0!</v>
      </c>
      <c r="L4189" s="15" t="str">
        <f t="shared" si="3"/>
        <v>Invalid</v>
      </c>
      <c r="M4189" s="15" t="str">
        <f t="shared" si="4"/>
        <v/>
      </c>
    </row>
    <row r="4190" ht="12.75" customHeight="1">
      <c r="H4190" s="12">
        <v>1000.0</v>
      </c>
      <c r="K4190" s="14" t="str">
        <f t="shared" si="2"/>
        <v>#DIV/0!</v>
      </c>
      <c r="L4190" s="15" t="str">
        <f t="shared" si="3"/>
        <v>Invalid</v>
      </c>
      <c r="M4190" s="15" t="str">
        <f t="shared" si="4"/>
        <v/>
      </c>
    </row>
    <row r="4191" ht="12.75" customHeight="1">
      <c r="H4191" s="12">
        <v>1000.0</v>
      </c>
      <c r="K4191" s="14" t="str">
        <f t="shared" si="2"/>
        <v>#DIV/0!</v>
      </c>
      <c r="L4191" s="15" t="str">
        <f t="shared" si="3"/>
        <v>Invalid</v>
      </c>
      <c r="M4191" s="15" t="str">
        <f t="shared" si="4"/>
        <v/>
      </c>
    </row>
    <row r="4192" ht="12.75" customHeight="1">
      <c r="H4192" s="12">
        <v>1000.0</v>
      </c>
      <c r="K4192" s="14" t="str">
        <f t="shared" si="2"/>
        <v>#DIV/0!</v>
      </c>
      <c r="L4192" s="15" t="str">
        <f t="shared" si="3"/>
        <v>Invalid</v>
      </c>
      <c r="M4192" s="15" t="str">
        <f t="shared" si="4"/>
        <v/>
      </c>
    </row>
    <row r="4193" ht="12.75" customHeight="1">
      <c r="H4193" s="12">
        <v>1000.0</v>
      </c>
      <c r="K4193" s="14" t="str">
        <f t="shared" si="2"/>
        <v>#DIV/0!</v>
      </c>
      <c r="L4193" s="15" t="str">
        <f t="shared" si="3"/>
        <v>Invalid</v>
      </c>
      <c r="M4193" s="15" t="str">
        <f t="shared" si="4"/>
        <v/>
      </c>
    </row>
    <row r="4194" ht="12.75" customHeight="1">
      <c r="H4194" s="12">
        <v>1000.0</v>
      </c>
      <c r="K4194" s="14" t="str">
        <f t="shared" si="2"/>
        <v>#DIV/0!</v>
      </c>
      <c r="L4194" s="15" t="str">
        <f t="shared" si="3"/>
        <v>Invalid</v>
      </c>
      <c r="M4194" s="15" t="str">
        <f t="shared" si="4"/>
        <v/>
      </c>
    </row>
    <row r="4195" ht="12.75" customHeight="1">
      <c r="H4195" s="12">
        <v>1000.0</v>
      </c>
      <c r="K4195" s="14" t="str">
        <f t="shared" si="2"/>
        <v>#DIV/0!</v>
      </c>
      <c r="L4195" s="15" t="str">
        <f t="shared" si="3"/>
        <v>Invalid</v>
      </c>
      <c r="M4195" s="15" t="str">
        <f t="shared" si="4"/>
        <v/>
      </c>
    </row>
    <row r="4196" ht="12.75" customHeight="1">
      <c r="H4196" s="12">
        <v>1000.0</v>
      </c>
      <c r="K4196" s="14" t="str">
        <f t="shared" si="2"/>
        <v>#DIV/0!</v>
      </c>
      <c r="L4196" s="15" t="str">
        <f t="shared" si="3"/>
        <v>Invalid</v>
      </c>
      <c r="M4196" s="15" t="str">
        <f t="shared" si="4"/>
        <v/>
      </c>
    </row>
    <row r="4197" ht="12.75" customHeight="1">
      <c r="H4197" s="12">
        <v>1000.0</v>
      </c>
      <c r="K4197" s="14" t="str">
        <f t="shared" si="2"/>
        <v>#DIV/0!</v>
      </c>
      <c r="L4197" s="15" t="str">
        <f t="shared" si="3"/>
        <v>Invalid</v>
      </c>
      <c r="M4197" s="15" t="str">
        <f t="shared" si="4"/>
        <v/>
      </c>
    </row>
    <row r="4198" ht="12.75" customHeight="1">
      <c r="H4198" s="12">
        <v>1000.0</v>
      </c>
      <c r="K4198" s="14" t="str">
        <f t="shared" si="2"/>
        <v>#DIV/0!</v>
      </c>
      <c r="L4198" s="15" t="str">
        <f t="shared" si="3"/>
        <v>Invalid</v>
      </c>
      <c r="M4198" s="15" t="str">
        <f t="shared" si="4"/>
        <v/>
      </c>
    </row>
    <row r="4199" ht="12.75" customHeight="1">
      <c r="H4199" s="12">
        <v>1000.0</v>
      </c>
      <c r="K4199" s="14" t="str">
        <f t="shared" si="2"/>
        <v>#DIV/0!</v>
      </c>
      <c r="L4199" s="15" t="str">
        <f t="shared" si="3"/>
        <v>Invalid</v>
      </c>
      <c r="M4199" s="15" t="str">
        <f t="shared" si="4"/>
        <v/>
      </c>
    </row>
    <row r="4200" ht="12.75" customHeight="1">
      <c r="H4200" s="12">
        <v>1000.0</v>
      </c>
      <c r="K4200" s="14" t="str">
        <f t="shared" si="2"/>
        <v>#DIV/0!</v>
      </c>
      <c r="L4200" s="15" t="str">
        <f t="shared" si="3"/>
        <v>Invalid</v>
      </c>
      <c r="M4200" s="15" t="str">
        <f t="shared" si="4"/>
        <v/>
      </c>
    </row>
    <row r="4201" ht="12.75" customHeight="1">
      <c r="H4201" s="12">
        <v>1000.0</v>
      </c>
      <c r="K4201" s="14" t="str">
        <f t="shared" si="2"/>
        <v>#DIV/0!</v>
      </c>
      <c r="L4201" s="15" t="str">
        <f t="shared" si="3"/>
        <v>Invalid</v>
      </c>
      <c r="M4201" s="15" t="str">
        <f t="shared" si="4"/>
        <v/>
      </c>
    </row>
    <row r="4202" ht="12.75" customHeight="1">
      <c r="H4202" s="12">
        <v>1000.0</v>
      </c>
      <c r="K4202" s="14" t="str">
        <f t="shared" si="2"/>
        <v>#DIV/0!</v>
      </c>
      <c r="L4202" s="15" t="str">
        <f t="shared" si="3"/>
        <v>Invalid</v>
      </c>
      <c r="M4202" s="15" t="str">
        <f t="shared" si="4"/>
        <v/>
      </c>
    </row>
    <row r="4203" ht="12.75" customHeight="1">
      <c r="H4203" s="12">
        <v>1000.0</v>
      </c>
      <c r="K4203" s="14" t="str">
        <f t="shared" si="2"/>
        <v>#DIV/0!</v>
      </c>
      <c r="L4203" s="15" t="str">
        <f t="shared" si="3"/>
        <v>Invalid</v>
      </c>
      <c r="M4203" s="15" t="str">
        <f t="shared" si="4"/>
        <v/>
      </c>
    </row>
    <row r="4204" ht="12.75" customHeight="1">
      <c r="H4204" s="12">
        <v>1000.0</v>
      </c>
      <c r="K4204" s="14" t="str">
        <f t="shared" si="2"/>
        <v>#DIV/0!</v>
      </c>
      <c r="L4204" s="15" t="str">
        <f t="shared" si="3"/>
        <v>Invalid</v>
      </c>
      <c r="M4204" s="15" t="str">
        <f t="shared" si="4"/>
        <v/>
      </c>
    </row>
    <row r="4205" ht="12.75" customHeight="1">
      <c r="H4205" s="12">
        <v>1000.0</v>
      </c>
      <c r="K4205" s="14" t="str">
        <f t="shared" si="2"/>
        <v>#DIV/0!</v>
      </c>
      <c r="L4205" s="15" t="str">
        <f t="shared" si="3"/>
        <v>Invalid</v>
      </c>
      <c r="M4205" s="15" t="str">
        <f t="shared" si="4"/>
        <v/>
      </c>
    </row>
    <row r="4206" ht="12.75" customHeight="1">
      <c r="H4206" s="12">
        <v>1000.0</v>
      </c>
      <c r="K4206" s="14" t="str">
        <f t="shared" si="2"/>
        <v>#DIV/0!</v>
      </c>
      <c r="L4206" s="15" t="str">
        <f t="shared" si="3"/>
        <v>Invalid</v>
      </c>
      <c r="M4206" s="15" t="str">
        <f t="shared" si="4"/>
        <v/>
      </c>
    </row>
    <row r="4207" ht="12.75" customHeight="1">
      <c r="H4207" s="12">
        <v>1000.0</v>
      </c>
      <c r="K4207" s="14" t="str">
        <f t="shared" si="2"/>
        <v>#DIV/0!</v>
      </c>
      <c r="L4207" s="15" t="str">
        <f t="shared" si="3"/>
        <v>Invalid</v>
      </c>
      <c r="M4207" s="15" t="str">
        <f t="shared" si="4"/>
        <v/>
      </c>
    </row>
    <row r="4208" ht="12.75" customHeight="1">
      <c r="H4208" s="12">
        <v>1000.0</v>
      </c>
      <c r="K4208" s="14" t="str">
        <f t="shared" si="2"/>
        <v>#DIV/0!</v>
      </c>
      <c r="L4208" s="15" t="str">
        <f t="shared" si="3"/>
        <v>Invalid</v>
      </c>
      <c r="M4208" s="15" t="str">
        <f t="shared" si="4"/>
        <v/>
      </c>
    </row>
    <row r="4209" ht="12.75" customHeight="1">
      <c r="H4209" s="12">
        <v>1000.0</v>
      </c>
      <c r="K4209" s="14" t="str">
        <f t="shared" si="2"/>
        <v>#DIV/0!</v>
      </c>
      <c r="L4209" s="15" t="str">
        <f t="shared" si="3"/>
        <v>Invalid</v>
      </c>
      <c r="M4209" s="15" t="str">
        <f t="shared" si="4"/>
        <v/>
      </c>
    </row>
    <row r="4210" ht="12.75" customHeight="1">
      <c r="H4210" s="12">
        <v>1000.0</v>
      </c>
      <c r="K4210" s="14" t="str">
        <f t="shared" si="2"/>
        <v>#DIV/0!</v>
      </c>
      <c r="L4210" s="15" t="str">
        <f t="shared" si="3"/>
        <v>Invalid</v>
      </c>
      <c r="M4210" s="15" t="str">
        <f t="shared" si="4"/>
        <v/>
      </c>
    </row>
    <row r="4211" ht="12.75" customHeight="1">
      <c r="H4211" s="12">
        <v>1000.0</v>
      </c>
      <c r="K4211" s="14" t="str">
        <f t="shared" si="2"/>
        <v>#DIV/0!</v>
      </c>
      <c r="L4211" s="15" t="str">
        <f t="shared" si="3"/>
        <v>Invalid</v>
      </c>
      <c r="M4211" s="15" t="str">
        <f t="shared" si="4"/>
        <v/>
      </c>
    </row>
    <row r="4212" ht="12.75" customHeight="1">
      <c r="H4212" s="12">
        <v>1000.0</v>
      </c>
      <c r="K4212" s="14" t="str">
        <f t="shared" si="2"/>
        <v>#DIV/0!</v>
      </c>
      <c r="L4212" s="15" t="str">
        <f t="shared" si="3"/>
        <v>Invalid</v>
      </c>
      <c r="M4212" s="15" t="str">
        <f t="shared" si="4"/>
        <v/>
      </c>
    </row>
    <row r="4213" ht="12.75" customHeight="1">
      <c r="H4213" s="12">
        <v>1000.0</v>
      </c>
      <c r="K4213" s="14" t="str">
        <f t="shared" si="2"/>
        <v>#DIV/0!</v>
      </c>
      <c r="L4213" s="15" t="str">
        <f t="shared" si="3"/>
        <v>Invalid</v>
      </c>
      <c r="M4213" s="15" t="str">
        <f t="shared" si="4"/>
        <v/>
      </c>
    </row>
    <row r="4214" ht="12.75" customHeight="1">
      <c r="H4214" s="12">
        <v>1000.0</v>
      </c>
      <c r="K4214" s="14" t="str">
        <f t="shared" si="2"/>
        <v>#DIV/0!</v>
      </c>
      <c r="L4214" s="15" t="str">
        <f t="shared" si="3"/>
        <v>Invalid</v>
      </c>
      <c r="M4214" s="15" t="str">
        <f t="shared" si="4"/>
        <v/>
      </c>
    </row>
    <row r="4215" ht="12.75" customHeight="1">
      <c r="H4215" s="12">
        <v>1000.0</v>
      </c>
      <c r="K4215" s="14" t="str">
        <f t="shared" si="2"/>
        <v>#DIV/0!</v>
      </c>
      <c r="L4215" s="15" t="str">
        <f t="shared" si="3"/>
        <v>Invalid</v>
      </c>
      <c r="M4215" s="15" t="str">
        <f t="shared" si="4"/>
        <v/>
      </c>
    </row>
    <row r="4216" ht="12.75" customHeight="1">
      <c r="H4216" s="12">
        <v>1000.0</v>
      </c>
      <c r="K4216" s="14" t="str">
        <f t="shared" si="2"/>
        <v>#DIV/0!</v>
      </c>
      <c r="L4216" s="15" t="str">
        <f t="shared" si="3"/>
        <v>Invalid</v>
      </c>
      <c r="M4216" s="15" t="str">
        <f t="shared" si="4"/>
        <v/>
      </c>
    </row>
    <row r="4217" ht="12.75" customHeight="1">
      <c r="H4217" s="12">
        <v>1000.0</v>
      </c>
      <c r="K4217" s="14" t="str">
        <f t="shared" si="2"/>
        <v>#DIV/0!</v>
      </c>
      <c r="L4217" s="15" t="str">
        <f t="shared" si="3"/>
        <v>Invalid</v>
      </c>
      <c r="M4217" s="15" t="str">
        <f t="shared" si="4"/>
        <v/>
      </c>
    </row>
    <row r="4218" ht="12.75" customHeight="1">
      <c r="H4218" s="12">
        <v>1000.0</v>
      </c>
      <c r="K4218" s="14" t="str">
        <f t="shared" si="2"/>
        <v>#DIV/0!</v>
      </c>
      <c r="L4218" s="15" t="str">
        <f t="shared" si="3"/>
        <v>Invalid</v>
      </c>
      <c r="M4218" s="15" t="str">
        <f t="shared" si="4"/>
        <v/>
      </c>
    </row>
    <row r="4219" ht="12.75" customHeight="1">
      <c r="H4219" s="12">
        <v>1000.0</v>
      </c>
      <c r="K4219" s="14" t="str">
        <f t="shared" si="2"/>
        <v>#DIV/0!</v>
      </c>
      <c r="L4219" s="15" t="str">
        <f t="shared" si="3"/>
        <v>Invalid</v>
      </c>
      <c r="M4219" s="15" t="str">
        <f t="shared" si="4"/>
        <v/>
      </c>
    </row>
    <row r="4220" ht="12.75" customHeight="1">
      <c r="H4220" s="12">
        <v>1000.0</v>
      </c>
      <c r="K4220" s="14" t="str">
        <f t="shared" si="2"/>
        <v>#DIV/0!</v>
      </c>
      <c r="L4220" s="15" t="str">
        <f t="shared" si="3"/>
        <v>Invalid</v>
      </c>
      <c r="M4220" s="15" t="str">
        <f t="shared" si="4"/>
        <v/>
      </c>
    </row>
    <row r="4221" ht="12.75" customHeight="1">
      <c r="H4221" s="12">
        <v>1000.0</v>
      </c>
      <c r="K4221" s="14" t="str">
        <f t="shared" si="2"/>
        <v>#DIV/0!</v>
      </c>
      <c r="L4221" s="15" t="str">
        <f t="shared" si="3"/>
        <v>Invalid</v>
      </c>
      <c r="M4221" s="15" t="str">
        <f t="shared" si="4"/>
        <v/>
      </c>
    </row>
    <row r="4222" ht="12.75" customHeight="1">
      <c r="H4222" s="12">
        <v>1000.0</v>
      </c>
      <c r="K4222" s="14" t="str">
        <f t="shared" si="2"/>
        <v>#DIV/0!</v>
      </c>
      <c r="L4222" s="15" t="str">
        <f t="shared" si="3"/>
        <v>Invalid</v>
      </c>
      <c r="M4222" s="15" t="str">
        <f t="shared" si="4"/>
        <v/>
      </c>
    </row>
    <row r="4223" ht="12.75" customHeight="1">
      <c r="H4223" s="12">
        <v>1000.0</v>
      </c>
      <c r="K4223" s="14" t="str">
        <f t="shared" si="2"/>
        <v>#DIV/0!</v>
      </c>
      <c r="L4223" s="15" t="str">
        <f t="shared" si="3"/>
        <v>Invalid</v>
      </c>
      <c r="M4223" s="15" t="str">
        <f t="shared" si="4"/>
        <v/>
      </c>
    </row>
    <row r="4224" ht="12.75" customHeight="1">
      <c r="H4224" s="12">
        <v>1000.0</v>
      </c>
      <c r="K4224" s="14" t="str">
        <f t="shared" si="2"/>
        <v>#DIV/0!</v>
      </c>
      <c r="L4224" s="15" t="str">
        <f t="shared" si="3"/>
        <v>Invalid</v>
      </c>
      <c r="M4224" s="15" t="str">
        <f t="shared" si="4"/>
        <v/>
      </c>
    </row>
    <row r="4225" ht="12.75" customHeight="1">
      <c r="H4225" s="12">
        <v>1000.0</v>
      </c>
      <c r="K4225" s="14" t="str">
        <f t="shared" si="2"/>
        <v>#DIV/0!</v>
      </c>
      <c r="L4225" s="15" t="str">
        <f t="shared" si="3"/>
        <v>Invalid</v>
      </c>
      <c r="M4225" s="15" t="str">
        <f t="shared" si="4"/>
        <v/>
      </c>
    </row>
    <row r="4226" ht="12.75" customHeight="1">
      <c r="H4226" s="12">
        <v>1000.0</v>
      </c>
      <c r="K4226" s="14" t="str">
        <f t="shared" si="2"/>
        <v>#DIV/0!</v>
      </c>
      <c r="L4226" s="15" t="str">
        <f t="shared" si="3"/>
        <v>Invalid</v>
      </c>
      <c r="M4226" s="15" t="str">
        <f t="shared" si="4"/>
        <v/>
      </c>
    </row>
    <row r="4227" ht="12.75" customHeight="1">
      <c r="H4227" s="12">
        <v>1000.0</v>
      </c>
      <c r="K4227" s="14" t="str">
        <f t="shared" si="2"/>
        <v>#DIV/0!</v>
      </c>
      <c r="L4227" s="15" t="str">
        <f t="shared" si="3"/>
        <v>Invalid</v>
      </c>
      <c r="M4227" s="15" t="str">
        <f t="shared" si="4"/>
        <v/>
      </c>
    </row>
    <row r="4228" ht="12.75" customHeight="1">
      <c r="H4228" s="12">
        <v>1000.0</v>
      </c>
      <c r="K4228" s="14" t="str">
        <f t="shared" si="2"/>
        <v>#DIV/0!</v>
      </c>
      <c r="L4228" s="15" t="str">
        <f t="shared" si="3"/>
        <v>Invalid</v>
      </c>
      <c r="M4228" s="15" t="str">
        <f t="shared" si="4"/>
        <v/>
      </c>
    </row>
    <row r="4229" ht="12.75" customHeight="1">
      <c r="H4229" s="12">
        <v>1000.0</v>
      </c>
      <c r="K4229" s="14" t="str">
        <f t="shared" si="2"/>
        <v>#DIV/0!</v>
      </c>
      <c r="L4229" s="15" t="str">
        <f t="shared" si="3"/>
        <v>Invalid</v>
      </c>
      <c r="M4229" s="15" t="str">
        <f t="shared" si="4"/>
        <v/>
      </c>
    </row>
    <row r="4230" ht="12.75" customHeight="1">
      <c r="H4230" s="12">
        <v>1000.0</v>
      </c>
      <c r="K4230" s="14" t="str">
        <f t="shared" si="2"/>
        <v>#DIV/0!</v>
      </c>
      <c r="L4230" s="15" t="str">
        <f t="shared" si="3"/>
        <v>Invalid</v>
      </c>
      <c r="M4230" s="15" t="str">
        <f t="shared" si="4"/>
        <v/>
      </c>
    </row>
    <row r="4231" ht="12.75" customHeight="1">
      <c r="H4231" s="12">
        <v>1000.0</v>
      </c>
      <c r="K4231" s="14" t="str">
        <f t="shared" si="2"/>
        <v>#DIV/0!</v>
      </c>
      <c r="L4231" s="15" t="str">
        <f t="shared" si="3"/>
        <v>Invalid</v>
      </c>
      <c r="M4231" s="15" t="str">
        <f t="shared" si="4"/>
        <v/>
      </c>
    </row>
    <row r="4232" ht="12.75" customHeight="1">
      <c r="H4232" s="12">
        <v>1000.0</v>
      </c>
      <c r="K4232" s="14" t="str">
        <f t="shared" si="2"/>
        <v>#DIV/0!</v>
      </c>
      <c r="L4232" s="15" t="str">
        <f t="shared" si="3"/>
        <v>Invalid</v>
      </c>
      <c r="M4232" s="15" t="str">
        <f t="shared" si="4"/>
        <v/>
      </c>
    </row>
    <row r="4233" ht="12.75" customHeight="1">
      <c r="H4233" s="12">
        <v>1000.0</v>
      </c>
      <c r="K4233" s="14" t="str">
        <f t="shared" si="2"/>
        <v>#DIV/0!</v>
      </c>
      <c r="L4233" s="15" t="str">
        <f t="shared" si="3"/>
        <v>Invalid</v>
      </c>
      <c r="M4233" s="15" t="str">
        <f t="shared" si="4"/>
        <v/>
      </c>
    </row>
    <row r="4234" ht="12.75" customHeight="1">
      <c r="H4234" s="12">
        <v>1000.0</v>
      </c>
      <c r="K4234" s="14" t="str">
        <f t="shared" si="2"/>
        <v>#DIV/0!</v>
      </c>
      <c r="L4234" s="15" t="str">
        <f t="shared" si="3"/>
        <v>Invalid</v>
      </c>
      <c r="M4234" s="15" t="str">
        <f t="shared" si="4"/>
        <v/>
      </c>
    </row>
    <row r="4235" ht="12.75" customHeight="1">
      <c r="H4235" s="12">
        <v>1000.0</v>
      </c>
      <c r="K4235" s="14" t="str">
        <f t="shared" si="2"/>
        <v>#DIV/0!</v>
      </c>
      <c r="L4235" s="15" t="str">
        <f t="shared" si="3"/>
        <v>Invalid</v>
      </c>
      <c r="M4235" s="15" t="str">
        <f t="shared" si="4"/>
        <v/>
      </c>
    </row>
    <row r="4236" ht="12.75" customHeight="1">
      <c r="H4236" s="12">
        <v>1000.0</v>
      </c>
      <c r="K4236" s="14" t="str">
        <f t="shared" si="2"/>
        <v>#DIV/0!</v>
      </c>
      <c r="L4236" s="15" t="str">
        <f t="shared" si="3"/>
        <v>Invalid</v>
      </c>
      <c r="M4236" s="15" t="str">
        <f t="shared" si="4"/>
        <v/>
      </c>
    </row>
    <row r="4237" ht="12.75" customHeight="1">
      <c r="H4237" s="12">
        <v>1000.0</v>
      </c>
      <c r="K4237" s="14" t="str">
        <f t="shared" si="2"/>
        <v>#DIV/0!</v>
      </c>
      <c r="L4237" s="15" t="str">
        <f t="shared" si="3"/>
        <v>Invalid</v>
      </c>
      <c r="M4237" s="15" t="str">
        <f t="shared" si="4"/>
        <v/>
      </c>
    </row>
    <row r="4238" ht="12.75" customHeight="1">
      <c r="H4238" s="12">
        <v>1000.0</v>
      </c>
      <c r="K4238" s="14" t="str">
        <f t="shared" si="2"/>
        <v>#DIV/0!</v>
      </c>
      <c r="L4238" s="15" t="str">
        <f t="shared" si="3"/>
        <v>Invalid</v>
      </c>
      <c r="M4238" s="15" t="str">
        <f t="shared" si="4"/>
        <v/>
      </c>
    </row>
    <row r="4239" ht="12.75" customHeight="1">
      <c r="H4239" s="12">
        <v>1000.0</v>
      </c>
      <c r="K4239" s="14" t="str">
        <f t="shared" si="2"/>
        <v>#DIV/0!</v>
      </c>
      <c r="L4239" s="15" t="str">
        <f t="shared" si="3"/>
        <v>Invalid</v>
      </c>
      <c r="M4239" s="15" t="str">
        <f t="shared" si="4"/>
        <v/>
      </c>
    </row>
    <row r="4240" ht="12.75" customHeight="1">
      <c r="H4240" s="12">
        <v>1000.0</v>
      </c>
      <c r="K4240" s="14" t="str">
        <f t="shared" si="2"/>
        <v>#DIV/0!</v>
      </c>
      <c r="L4240" s="15" t="str">
        <f t="shared" si="3"/>
        <v>Invalid</v>
      </c>
      <c r="M4240" s="15" t="str">
        <f t="shared" si="4"/>
        <v/>
      </c>
    </row>
    <row r="4241" ht="12.75" customHeight="1">
      <c r="H4241" s="12">
        <v>1000.0</v>
      </c>
      <c r="K4241" s="14" t="str">
        <f t="shared" si="2"/>
        <v>#DIV/0!</v>
      </c>
      <c r="L4241" s="15" t="str">
        <f t="shared" si="3"/>
        <v>Invalid</v>
      </c>
      <c r="M4241" s="15" t="str">
        <f t="shared" si="4"/>
        <v/>
      </c>
    </row>
    <row r="4242" ht="12.75" customHeight="1">
      <c r="H4242" s="12">
        <v>1000.0</v>
      </c>
      <c r="K4242" s="14" t="str">
        <f t="shared" si="2"/>
        <v>#DIV/0!</v>
      </c>
      <c r="L4242" s="15" t="str">
        <f t="shared" si="3"/>
        <v>Invalid</v>
      </c>
      <c r="M4242" s="15" t="str">
        <f t="shared" si="4"/>
        <v/>
      </c>
    </row>
    <row r="4243" ht="12.75" customHeight="1">
      <c r="H4243" s="12">
        <v>1000.0</v>
      </c>
      <c r="K4243" s="14" t="str">
        <f t="shared" si="2"/>
        <v>#DIV/0!</v>
      </c>
      <c r="L4243" s="15" t="str">
        <f t="shared" si="3"/>
        <v>Invalid</v>
      </c>
      <c r="M4243" s="15" t="str">
        <f t="shared" si="4"/>
        <v/>
      </c>
    </row>
    <row r="4244" ht="12.75" customHeight="1">
      <c r="H4244" s="12">
        <v>1000.0</v>
      </c>
      <c r="K4244" s="14" t="str">
        <f t="shared" si="2"/>
        <v>#DIV/0!</v>
      </c>
      <c r="L4244" s="15" t="str">
        <f t="shared" si="3"/>
        <v>Invalid</v>
      </c>
      <c r="M4244" s="15" t="str">
        <f t="shared" si="4"/>
        <v/>
      </c>
    </row>
    <row r="4245" ht="12.75" customHeight="1">
      <c r="H4245" s="12">
        <v>1000.0</v>
      </c>
      <c r="K4245" s="14" t="str">
        <f t="shared" si="2"/>
        <v>#DIV/0!</v>
      </c>
      <c r="L4245" s="15" t="str">
        <f t="shared" si="3"/>
        <v>Invalid</v>
      </c>
      <c r="M4245" s="15" t="str">
        <f t="shared" si="4"/>
        <v/>
      </c>
    </row>
    <row r="4246" ht="12.75" customHeight="1">
      <c r="H4246" s="12">
        <v>1000.0</v>
      </c>
      <c r="K4246" s="14" t="str">
        <f t="shared" si="2"/>
        <v>#DIV/0!</v>
      </c>
      <c r="L4246" s="15" t="str">
        <f t="shared" si="3"/>
        <v>Invalid</v>
      </c>
      <c r="M4246" s="15" t="str">
        <f t="shared" si="4"/>
        <v/>
      </c>
    </row>
    <row r="4247" ht="12.75" customHeight="1">
      <c r="H4247" s="12">
        <v>1000.0</v>
      </c>
      <c r="K4247" s="14" t="str">
        <f t="shared" si="2"/>
        <v>#DIV/0!</v>
      </c>
      <c r="L4247" s="15" t="str">
        <f t="shared" si="3"/>
        <v>Invalid</v>
      </c>
      <c r="M4247" s="15" t="str">
        <f t="shared" si="4"/>
        <v/>
      </c>
    </row>
    <row r="4248" ht="12.75" customHeight="1">
      <c r="H4248" s="12">
        <v>1000.0</v>
      </c>
      <c r="K4248" s="14" t="str">
        <f t="shared" si="2"/>
        <v>#DIV/0!</v>
      </c>
      <c r="L4248" s="15" t="str">
        <f t="shared" si="3"/>
        <v>Invalid</v>
      </c>
      <c r="M4248" s="15" t="str">
        <f t="shared" si="4"/>
        <v/>
      </c>
    </row>
    <row r="4249" ht="12.75" customHeight="1">
      <c r="H4249" s="12">
        <v>1000.0</v>
      </c>
      <c r="K4249" s="14" t="str">
        <f t="shared" si="2"/>
        <v>#DIV/0!</v>
      </c>
      <c r="L4249" s="15" t="str">
        <f t="shared" si="3"/>
        <v>Invalid</v>
      </c>
      <c r="M4249" s="15" t="str">
        <f t="shared" si="4"/>
        <v/>
      </c>
    </row>
    <row r="4250" ht="12.75" customHeight="1">
      <c r="H4250" s="12">
        <v>1000.0</v>
      </c>
      <c r="K4250" s="14" t="str">
        <f t="shared" si="2"/>
        <v>#DIV/0!</v>
      </c>
      <c r="L4250" s="15" t="str">
        <f t="shared" si="3"/>
        <v>Invalid</v>
      </c>
      <c r="M4250" s="15" t="str">
        <f t="shared" si="4"/>
        <v/>
      </c>
    </row>
    <row r="4251" ht="12.75" customHeight="1">
      <c r="H4251" s="12">
        <v>1000.0</v>
      </c>
      <c r="K4251" s="14" t="str">
        <f t="shared" si="2"/>
        <v>#DIV/0!</v>
      </c>
      <c r="L4251" s="15" t="str">
        <f t="shared" si="3"/>
        <v>Invalid</v>
      </c>
      <c r="M4251" s="15" t="str">
        <f t="shared" si="4"/>
        <v/>
      </c>
    </row>
    <row r="4252" ht="12.75" customHeight="1">
      <c r="H4252" s="12">
        <v>1000.0</v>
      </c>
      <c r="K4252" s="14" t="str">
        <f t="shared" si="2"/>
        <v>#DIV/0!</v>
      </c>
      <c r="L4252" s="15" t="str">
        <f t="shared" si="3"/>
        <v>Invalid</v>
      </c>
      <c r="M4252" s="15" t="str">
        <f t="shared" si="4"/>
        <v/>
      </c>
    </row>
    <row r="4253" ht="12.75" customHeight="1">
      <c r="H4253" s="12">
        <v>1000.0</v>
      </c>
      <c r="K4253" s="14" t="str">
        <f t="shared" si="2"/>
        <v>#DIV/0!</v>
      </c>
      <c r="L4253" s="15" t="str">
        <f t="shared" si="3"/>
        <v>Invalid</v>
      </c>
      <c r="M4253" s="15" t="str">
        <f t="shared" si="4"/>
        <v/>
      </c>
    </row>
    <row r="4254" ht="12.75" customHeight="1">
      <c r="H4254" s="12">
        <v>1000.0</v>
      </c>
      <c r="K4254" s="14" t="str">
        <f t="shared" si="2"/>
        <v>#DIV/0!</v>
      </c>
      <c r="L4254" s="15" t="str">
        <f t="shared" si="3"/>
        <v>Invalid</v>
      </c>
      <c r="M4254" s="15" t="str">
        <f t="shared" si="4"/>
        <v/>
      </c>
    </row>
    <row r="4255" ht="12.75" customHeight="1">
      <c r="H4255" s="12">
        <v>1000.0</v>
      </c>
      <c r="K4255" s="14" t="str">
        <f t="shared" si="2"/>
        <v>#DIV/0!</v>
      </c>
      <c r="L4255" s="15" t="str">
        <f t="shared" si="3"/>
        <v>Invalid</v>
      </c>
      <c r="M4255" s="15" t="str">
        <f t="shared" si="4"/>
        <v/>
      </c>
    </row>
    <row r="4256" ht="12.75" customHeight="1">
      <c r="H4256" s="12">
        <v>1000.0</v>
      </c>
      <c r="K4256" s="14" t="str">
        <f t="shared" si="2"/>
        <v>#DIV/0!</v>
      </c>
      <c r="L4256" s="15" t="str">
        <f t="shared" si="3"/>
        <v>Invalid</v>
      </c>
      <c r="M4256" s="15" t="str">
        <f t="shared" si="4"/>
        <v/>
      </c>
    </row>
    <row r="4257" ht="12.75" customHeight="1">
      <c r="H4257" s="12">
        <v>1000.0</v>
      </c>
      <c r="K4257" s="14" t="str">
        <f t="shared" si="2"/>
        <v>#DIV/0!</v>
      </c>
      <c r="L4257" s="15" t="str">
        <f t="shared" si="3"/>
        <v>Invalid</v>
      </c>
      <c r="M4257" s="15" t="str">
        <f t="shared" si="4"/>
        <v/>
      </c>
    </row>
    <row r="4258" ht="12.75" customHeight="1">
      <c r="H4258" s="12">
        <v>1000.0</v>
      </c>
      <c r="K4258" s="14" t="str">
        <f t="shared" si="2"/>
        <v>#DIV/0!</v>
      </c>
      <c r="L4258" s="15" t="str">
        <f t="shared" si="3"/>
        <v>Invalid</v>
      </c>
      <c r="M4258" s="15" t="str">
        <f t="shared" si="4"/>
        <v/>
      </c>
    </row>
    <row r="4259" ht="12.75" customHeight="1">
      <c r="H4259" s="12">
        <v>1000.0</v>
      </c>
      <c r="K4259" s="14" t="str">
        <f t="shared" si="2"/>
        <v>#DIV/0!</v>
      </c>
      <c r="L4259" s="15" t="str">
        <f t="shared" si="3"/>
        <v>Invalid</v>
      </c>
      <c r="M4259" s="15" t="str">
        <f t="shared" si="4"/>
        <v/>
      </c>
    </row>
    <row r="4260" ht="12.75" customHeight="1">
      <c r="H4260" s="12">
        <v>1000.0</v>
      </c>
      <c r="K4260" s="14" t="str">
        <f t="shared" si="2"/>
        <v>#DIV/0!</v>
      </c>
      <c r="L4260" s="15" t="str">
        <f t="shared" si="3"/>
        <v>Invalid</v>
      </c>
      <c r="M4260" s="15" t="str">
        <f t="shared" si="4"/>
        <v/>
      </c>
    </row>
    <row r="4261" ht="12.75" customHeight="1">
      <c r="H4261" s="12">
        <v>1000.0</v>
      </c>
      <c r="K4261" s="14" t="str">
        <f t="shared" si="2"/>
        <v>#DIV/0!</v>
      </c>
      <c r="L4261" s="15" t="str">
        <f t="shared" si="3"/>
        <v>Invalid</v>
      </c>
      <c r="M4261" s="15" t="str">
        <f t="shared" si="4"/>
        <v/>
      </c>
    </row>
    <row r="4262" ht="12.75" customHeight="1">
      <c r="H4262" s="12">
        <v>1000.0</v>
      </c>
      <c r="K4262" s="14" t="str">
        <f t="shared" si="2"/>
        <v>#DIV/0!</v>
      </c>
      <c r="L4262" s="15" t="str">
        <f t="shared" si="3"/>
        <v>Invalid</v>
      </c>
      <c r="M4262" s="15" t="str">
        <f t="shared" si="4"/>
        <v/>
      </c>
    </row>
    <row r="4263" ht="12.75" customHeight="1">
      <c r="H4263" s="12">
        <v>1000.0</v>
      </c>
      <c r="K4263" s="14" t="str">
        <f t="shared" si="2"/>
        <v>#DIV/0!</v>
      </c>
      <c r="L4263" s="15" t="str">
        <f t="shared" si="3"/>
        <v>Invalid</v>
      </c>
      <c r="M4263" s="15" t="str">
        <f t="shared" si="4"/>
        <v/>
      </c>
    </row>
    <row r="4264" ht="12.75" customHeight="1">
      <c r="H4264" s="12">
        <v>1000.0</v>
      </c>
      <c r="K4264" s="14" t="str">
        <f t="shared" si="2"/>
        <v>#DIV/0!</v>
      </c>
      <c r="L4264" s="15" t="str">
        <f t="shared" si="3"/>
        <v>Invalid</v>
      </c>
      <c r="M4264" s="15" t="str">
        <f t="shared" si="4"/>
        <v/>
      </c>
    </row>
    <row r="4265" ht="12.75" customHeight="1">
      <c r="H4265" s="12">
        <v>1000.0</v>
      </c>
      <c r="K4265" s="14" t="str">
        <f t="shared" si="2"/>
        <v>#DIV/0!</v>
      </c>
      <c r="L4265" s="15" t="str">
        <f t="shared" si="3"/>
        <v>Invalid</v>
      </c>
      <c r="M4265" s="15" t="str">
        <f t="shared" si="4"/>
        <v/>
      </c>
    </row>
    <row r="4266" ht="12.75" customHeight="1">
      <c r="H4266" s="12">
        <v>1000.0</v>
      </c>
      <c r="K4266" s="14" t="str">
        <f t="shared" si="2"/>
        <v>#DIV/0!</v>
      </c>
      <c r="L4266" s="15" t="str">
        <f t="shared" si="3"/>
        <v>Invalid</v>
      </c>
      <c r="M4266" s="15" t="str">
        <f t="shared" si="4"/>
        <v/>
      </c>
    </row>
    <row r="4267" ht="12.75" customHeight="1">
      <c r="H4267" s="12">
        <v>1000.0</v>
      </c>
      <c r="K4267" s="14" t="str">
        <f t="shared" si="2"/>
        <v>#DIV/0!</v>
      </c>
      <c r="L4267" s="15" t="str">
        <f t="shared" si="3"/>
        <v>Invalid</v>
      </c>
      <c r="M4267" s="15" t="str">
        <f t="shared" si="4"/>
        <v/>
      </c>
    </row>
    <row r="4268" ht="12.75" customHeight="1">
      <c r="H4268" s="12">
        <v>1000.0</v>
      </c>
      <c r="K4268" s="14" t="str">
        <f t="shared" si="2"/>
        <v>#DIV/0!</v>
      </c>
      <c r="L4268" s="15" t="str">
        <f t="shared" si="3"/>
        <v>Invalid</v>
      </c>
      <c r="M4268" s="15" t="str">
        <f t="shared" si="4"/>
        <v/>
      </c>
    </row>
    <row r="4269" ht="12.75" customHeight="1">
      <c r="H4269" s="12">
        <v>1000.0</v>
      </c>
      <c r="K4269" s="14" t="str">
        <f t="shared" si="2"/>
        <v>#DIV/0!</v>
      </c>
      <c r="L4269" s="15" t="str">
        <f t="shared" si="3"/>
        <v>Invalid</v>
      </c>
      <c r="M4269" s="15" t="str">
        <f t="shared" si="4"/>
        <v/>
      </c>
    </row>
    <row r="4270" ht="12.75" customHeight="1">
      <c r="H4270" s="12">
        <v>1000.0</v>
      </c>
      <c r="K4270" s="14" t="str">
        <f t="shared" si="2"/>
        <v>#DIV/0!</v>
      </c>
      <c r="L4270" s="15" t="str">
        <f t="shared" si="3"/>
        <v>Invalid</v>
      </c>
      <c r="M4270" s="15" t="str">
        <f t="shared" si="4"/>
        <v/>
      </c>
    </row>
    <row r="4271" ht="12.75" customHeight="1">
      <c r="H4271" s="12">
        <v>1000.0</v>
      </c>
      <c r="K4271" s="14" t="str">
        <f t="shared" si="2"/>
        <v>#DIV/0!</v>
      </c>
      <c r="L4271" s="15" t="str">
        <f t="shared" si="3"/>
        <v>Invalid</v>
      </c>
      <c r="M4271" s="15" t="str">
        <f t="shared" si="4"/>
        <v/>
      </c>
    </row>
    <row r="4272" ht="12.75" customHeight="1">
      <c r="H4272" s="12">
        <v>1000.0</v>
      </c>
      <c r="K4272" s="14" t="str">
        <f t="shared" si="2"/>
        <v>#DIV/0!</v>
      </c>
      <c r="L4272" s="15" t="str">
        <f t="shared" si="3"/>
        <v>Invalid</v>
      </c>
      <c r="M4272" s="15" t="str">
        <f t="shared" si="4"/>
        <v/>
      </c>
    </row>
    <row r="4273" ht="12.75" customHeight="1">
      <c r="H4273" s="12">
        <v>1000.0</v>
      </c>
      <c r="K4273" s="14" t="str">
        <f t="shared" si="2"/>
        <v>#DIV/0!</v>
      </c>
      <c r="L4273" s="15" t="str">
        <f t="shared" si="3"/>
        <v>Invalid</v>
      </c>
      <c r="M4273" s="15" t="str">
        <f t="shared" si="4"/>
        <v/>
      </c>
    </row>
    <row r="4274" ht="12.75" customHeight="1">
      <c r="H4274" s="12">
        <v>1000.0</v>
      </c>
      <c r="K4274" s="14" t="str">
        <f t="shared" si="2"/>
        <v>#DIV/0!</v>
      </c>
      <c r="L4274" s="15" t="str">
        <f t="shared" si="3"/>
        <v>Invalid</v>
      </c>
      <c r="M4274" s="15" t="str">
        <f t="shared" si="4"/>
        <v/>
      </c>
    </row>
    <row r="4275" ht="12.75" customHeight="1">
      <c r="H4275" s="12">
        <v>1000.0</v>
      </c>
      <c r="K4275" s="14" t="str">
        <f t="shared" si="2"/>
        <v>#DIV/0!</v>
      </c>
      <c r="L4275" s="15" t="str">
        <f t="shared" si="3"/>
        <v>Invalid</v>
      </c>
      <c r="M4275" s="15" t="str">
        <f t="shared" si="4"/>
        <v/>
      </c>
    </row>
    <row r="4276" ht="12.75" customHeight="1">
      <c r="H4276" s="12">
        <v>1000.0</v>
      </c>
      <c r="K4276" s="14" t="str">
        <f t="shared" si="2"/>
        <v>#DIV/0!</v>
      </c>
      <c r="L4276" s="15" t="str">
        <f t="shared" si="3"/>
        <v>Invalid</v>
      </c>
      <c r="M4276" s="15" t="str">
        <f t="shared" si="4"/>
        <v/>
      </c>
    </row>
    <row r="4277" ht="12.75" customHeight="1">
      <c r="H4277" s="12">
        <v>1000.0</v>
      </c>
      <c r="K4277" s="14" t="str">
        <f t="shared" si="2"/>
        <v>#DIV/0!</v>
      </c>
      <c r="L4277" s="15" t="str">
        <f t="shared" si="3"/>
        <v>Invalid</v>
      </c>
      <c r="M4277" s="15" t="str">
        <f t="shared" si="4"/>
        <v/>
      </c>
    </row>
    <row r="4278" ht="12.75" customHeight="1">
      <c r="H4278" s="12">
        <v>1000.0</v>
      </c>
      <c r="K4278" s="14" t="str">
        <f t="shared" si="2"/>
        <v>#DIV/0!</v>
      </c>
      <c r="L4278" s="15" t="str">
        <f t="shared" si="3"/>
        <v>Invalid</v>
      </c>
      <c r="M4278" s="15" t="str">
        <f t="shared" si="4"/>
        <v/>
      </c>
    </row>
    <row r="4279" ht="12.75" customHeight="1">
      <c r="H4279" s="12">
        <v>1000.0</v>
      </c>
      <c r="K4279" s="14" t="str">
        <f t="shared" si="2"/>
        <v>#DIV/0!</v>
      </c>
      <c r="L4279" s="15" t="str">
        <f t="shared" si="3"/>
        <v>Invalid</v>
      </c>
      <c r="M4279" s="15" t="str">
        <f t="shared" si="4"/>
        <v/>
      </c>
    </row>
    <row r="4280" ht="12.75" customHeight="1">
      <c r="H4280" s="12">
        <v>1000.0</v>
      </c>
      <c r="K4280" s="14" t="str">
        <f t="shared" si="2"/>
        <v>#DIV/0!</v>
      </c>
      <c r="L4280" s="15" t="str">
        <f t="shared" si="3"/>
        <v>Invalid</v>
      </c>
      <c r="M4280" s="15" t="str">
        <f t="shared" si="4"/>
        <v/>
      </c>
    </row>
    <row r="4281" ht="12.75" customHeight="1">
      <c r="H4281" s="12">
        <v>1000.0</v>
      </c>
      <c r="K4281" s="14" t="str">
        <f t="shared" si="2"/>
        <v>#DIV/0!</v>
      </c>
      <c r="L4281" s="15" t="str">
        <f t="shared" si="3"/>
        <v>Invalid</v>
      </c>
      <c r="M4281" s="15" t="str">
        <f t="shared" si="4"/>
        <v/>
      </c>
    </row>
    <row r="4282" ht="12.75" customHeight="1">
      <c r="H4282" s="12">
        <v>1000.0</v>
      </c>
      <c r="K4282" s="14" t="str">
        <f t="shared" si="2"/>
        <v>#DIV/0!</v>
      </c>
      <c r="L4282" s="15" t="str">
        <f t="shared" si="3"/>
        <v>Invalid</v>
      </c>
      <c r="M4282" s="15" t="str">
        <f t="shared" si="4"/>
        <v/>
      </c>
    </row>
    <row r="4283" ht="12.75" customHeight="1">
      <c r="H4283" s="12">
        <v>1000.0</v>
      </c>
      <c r="K4283" s="14" t="str">
        <f t="shared" si="2"/>
        <v>#DIV/0!</v>
      </c>
      <c r="L4283" s="15" t="str">
        <f t="shared" si="3"/>
        <v>Invalid</v>
      </c>
      <c r="M4283" s="15" t="str">
        <f t="shared" si="4"/>
        <v/>
      </c>
    </row>
    <row r="4284" ht="12.75" customHeight="1">
      <c r="H4284" s="12">
        <v>1000.0</v>
      </c>
      <c r="K4284" s="14" t="str">
        <f t="shared" si="2"/>
        <v>#DIV/0!</v>
      </c>
      <c r="L4284" s="15" t="str">
        <f t="shared" si="3"/>
        <v>Invalid</v>
      </c>
      <c r="M4284" s="15" t="str">
        <f t="shared" si="4"/>
        <v/>
      </c>
    </row>
    <row r="4285" ht="12.75" customHeight="1">
      <c r="H4285" s="12">
        <v>1000.0</v>
      </c>
      <c r="K4285" s="14" t="str">
        <f t="shared" si="2"/>
        <v>#DIV/0!</v>
      </c>
      <c r="L4285" s="15" t="str">
        <f t="shared" si="3"/>
        <v>Invalid</v>
      </c>
      <c r="M4285" s="15" t="str">
        <f t="shared" si="4"/>
        <v/>
      </c>
    </row>
    <row r="4286" ht="12.75" customHeight="1">
      <c r="H4286" s="12">
        <v>1000.0</v>
      </c>
      <c r="K4286" s="14" t="str">
        <f t="shared" si="2"/>
        <v>#DIV/0!</v>
      </c>
      <c r="L4286" s="15" t="str">
        <f t="shared" si="3"/>
        <v>Invalid</v>
      </c>
      <c r="M4286" s="15" t="str">
        <f t="shared" si="4"/>
        <v/>
      </c>
    </row>
    <row r="4287" ht="12.75" customHeight="1">
      <c r="H4287" s="12">
        <v>1000.0</v>
      </c>
      <c r="K4287" s="14" t="str">
        <f t="shared" si="2"/>
        <v>#DIV/0!</v>
      </c>
      <c r="L4287" s="15" t="str">
        <f t="shared" si="3"/>
        <v>Invalid</v>
      </c>
      <c r="M4287" s="15" t="str">
        <f t="shared" si="4"/>
        <v/>
      </c>
    </row>
    <row r="4288" ht="12.75" customHeight="1">
      <c r="H4288" s="12">
        <v>1000.0</v>
      </c>
      <c r="K4288" s="14" t="str">
        <f t="shared" si="2"/>
        <v>#DIV/0!</v>
      </c>
      <c r="L4288" s="15" t="str">
        <f t="shared" si="3"/>
        <v>Invalid</v>
      </c>
      <c r="M4288" s="15" t="str">
        <f t="shared" si="4"/>
        <v/>
      </c>
    </row>
    <row r="4289" ht="12.75" customHeight="1">
      <c r="H4289" s="12">
        <v>1000.0</v>
      </c>
      <c r="K4289" s="14" t="str">
        <f t="shared" si="2"/>
        <v>#DIV/0!</v>
      </c>
      <c r="L4289" s="15" t="str">
        <f t="shared" si="3"/>
        <v>Invalid</v>
      </c>
      <c r="M4289" s="15" t="str">
        <f t="shared" si="4"/>
        <v/>
      </c>
    </row>
    <row r="4290" ht="12.75" customHeight="1">
      <c r="H4290" s="12">
        <v>1000.0</v>
      </c>
      <c r="K4290" s="14" t="str">
        <f t="shared" si="2"/>
        <v>#DIV/0!</v>
      </c>
      <c r="L4290" s="15" t="str">
        <f t="shared" si="3"/>
        <v>Invalid</v>
      </c>
      <c r="M4290" s="15" t="str">
        <f t="shared" si="4"/>
        <v/>
      </c>
    </row>
    <row r="4291" ht="12.75" customHeight="1">
      <c r="H4291" s="12">
        <v>1000.0</v>
      </c>
      <c r="K4291" s="14" t="str">
        <f t="shared" si="2"/>
        <v>#DIV/0!</v>
      </c>
      <c r="L4291" s="15" t="str">
        <f t="shared" si="3"/>
        <v>Invalid</v>
      </c>
      <c r="M4291" s="15" t="str">
        <f t="shared" si="4"/>
        <v/>
      </c>
    </row>
    <row r="4292" ht="12.75" customHeight="1">
      <c r="H4292" s="12">
        <v>1000.0</v>
      </c>
      <c r="K4292" s="14" t="str">
        <f t="shared" si="2"/>
        <v>#DIV/0!</v>
      </c>
      <c r="L4292" s="15" t="str">
        <f t="shared" si="3"/>
        <v>Invalid</v>
      </c>
      <c r="M4292" s="15" t="str">
        <f t="shared" si="4"/>
        <v/>
      </c>
    </row>
    <row r="4293" ht="12.75" customHeight="1">
      <c r="H4293" s="12">
        <v>1000.0</v>
      </c>
      <c r="K4293" s="14" t="str">
        <f t="shared" si="2"/>
        <v>#DIV/0!</v>
      </c>
      <c r="L4293" s="15" t="str">
        <f t="shared" si="3"/>
        <v>Invalid</v>
      </c>
      <c r="M4293" s="15" t="str">
        <f t="shared" si="4"/>
        <v/>
      </c>
    </row>
    <row r="4294" ht="12.75" customHeight="1">
      <c r="H4294" s="12">
        <v>1000.0</v>
      </c>
      <c r="K4294" s="14" t="str">
        <f t="shared" si="2"/>
        <v>#DIV/0!</v>
      </c>
      <c r="L4294" s="15" t="str">
        <f t="shared" si="3"/>
        <v>Invalid</v>
      </c>
      <c r="M4294" s="15" t="str">
        <f t="shared" si="4"/>
        <v/>
      </c>
    </row>
    <row r="4295" ht="12.75" customHeight="1">
      <c r="H4295" s="12">
        <v>1000.0</v>
      </c>
      <c r="K4295" s="14" t="str">
        <f t="shared" si="2"/>
        <v>#DIV/0!</v>
      </c>
      <c r="L4295" s="15" t="str">
        <f t="shared" si="3"/>
        <v>Invalid</v>
      </c>
      <c r="M4295" s="15" t="str">
        <f t="shared" si="4"/>
        <v/>
      </c>
    </row>
    <row r="4296" ht="12.75" customHeight="1">
      <c r="H4296" s="12">
        <v>1000.0</v>
      </c>
      <c r="K4296" s="14" t="str">
        <f t="shared" si="2"/>
        <v>#DIV/0!</v>
      </c>
      <c r="L4296" s="15" t="str">
        <f t="shared" si="3"/>
        <v>Invalid</v>
      </c>
      <c r="M4296" s="15" t="str">
        <f t="shared" si="4"/>
        <v/>
      </c>
    </row>
    <row r="4297" ht="12.75" customHeight="1">
      <c r="H4297" s="12">
        <v>1000.0</v>
      </c>
      <c r="K4297" s="14" t="str">
        <f t="shared" si="2"/>
        <v>#DIV/0!</v>
      </c>
      <c r="L4297" s="15" t="str">
        <f t="shared" si="3"/>
        <v>Invalid</v>
      </c>
      <c r="M4297" s="15" t="str">
        <f t="shared" si="4"/>
        <v/>
      </c>
    </row>
    <row r="4298" ht="12.75" customHeight="1">
      <c r="H4298" s="12">
        <v>1000.0</v>
      </c>
      <c r="K4298" s="14" t="str">
        <f t="shared" si="2"/>
        <v>#DIV/0!</v>
      </c>
      <c r="L4298" s="15" t="str">
        <f t="shared" si="3"/>
        <v>Invalid</v>
      </c>
      <c r="M4298" s="15" t="str">
        <f t="shared" si="4"/>
        <v/>
      </c>
    </row>
    <row r="4299" ht="12.75" customHeight="1">
      <c r="H4299" s="12">
        <v>1000.0</v>
      </c>
      <c r="K4299" s="14" t="str">
        <f t="shared" si="2"/>
        <v>#DIV/0!</v>
      </c>
      <c r="L4299" s="15" t="str">
        <f t="shared" si="3"/>
        <v>Invalid</v>
      </c>
      <c r="M4299" s="15" t="str">
        <f t="shared" si="4"/>
        <v/>
      </c>
    </row>
    <row r="4300" ht="12.75" customHeight="1">
      <c r="H4300" s="12">
        <v>1000.0</v>
      </c>
      <c r="K4300" s="14" t="str">
        <f t="shared" si="2"/>
        <v>#DIV/0!</v>
      </c>
      <c r="L4300" s="15" t="str">
        <f t="shared" si="3"/>
        <v>Invalid</v>
      </c>
      <c r="M4300" s="15" t="str">
        <f t="shared" si="4"/>
        <v/>
      </c>
    </row>
    <row r="4301" ht="12.75" customHeight="1">
      <c r="H4301" s="12">
        <v>1000.0</v>
      </c>
      <c r="K4301" s="14" t="str">
        <f t="shared" si="2"/>
        <v>#DIV/0!</v>
      </c>
      <c r="L4301" s="15" t="str">
        <f t="shared" si="3"/>
        <v>Invalid</v>
      </c>
      <c r="M4301" s="15" t="str">
        <f t="shared" si="4"/>
        <v/>
      </c>
    </row>
    <row r="4302" ht="12.75" customHeight="1">
      <c r="H4302" s="12">
        <v>1000.0</v>
      </c>
      <c r="K4302" s="14" t="str">
        <f t="shared" si="2"/>
        <v>#DIV/0!</v>
      </c>
      <c r="L4302" s="15" t="str">
        <f t="shared" si="3"/>
        <v>Invalid</v>
      </c>
      <c r="M4302" s="15" t="str">
        <f t="shared" si="4"/>
        <v/>
      </c>
    </row>
    <row r="4303" ht="12.75" customHeight="1">
      <c r="H4303" s="12">
        <v>1000.0</v>
      </c>
      <c r="K4303" s="14" t="str">
        <f t="shared" si="2"/>
        <v>#DIV/0!</v>
      </c>
      <c r="L4303" s="15" t="str">
        <f t="shared" si="3"/>
        <v>Invalid</v>
      </c>
      <c r="M4303" s="15" t="str">
        <f t="shared" si="4"/>
        <v/>
      </c>
    </row>
    <row r="4304" ht="12.75" customHeight="1">
      <c r="H4304" s="12">
        <v>1000.0</v>
      </c>
      <c r="K4304" s="14" t="str">
        <f t="shared" si="2"/>
        <v>#DIV/0!</v>
      </c>
      <c r="L4304" s="15" t="str">
        <f t="shared" si="3"/>
        <v>Invalid</v>
      </c>
      <c r="M4304" s="15" t="str">
        <f t="shared" si="4"/>
        <v/>
      </c>
    </row>
    <row r="4305" ht="12.75" customHeight="1">
      <c r="H4305" s="12">
        <v>1000.0</v>
      </c>
      <c r="K4305" s="14" t="str">
        <f t="shared" si="2"/>
        <v>#DIV/0!</v>
      </c>
      <c r="L4305" s="15" t="str">
        <f t="shared" si="3"/>
        <v>Invalid</v>
      </c>
      <c r="M4305" s="15" t="str">
        <f t="shared" si="4"/>
        <v/>
      </c>
    </row>
    <row r="4306" ht="12.75" customHeight="1">
      <c r="H4306" s="12">
        <v>1000.0</v>
      </c>
      <c r="K4306" s="14" t="str">
        <f t="shared" si="2"/>
        <v>#DIV/0!</v>
      </c>
      <c r="L4306" s="15" t="str">
        <f t="shared" si="3"/>
        <v>Invalid</v>
      </c>
      <c r="M4306" s="15" t="str">
        <f t="shared" si="4"/>
        <v/>
      </c>
    </row>
    <row r="4307" ht="12.75" customHeight="1">
      <c r="H4307" s="12">
        <v>1000.0</v>
      </c>
      <c r="K4307" s="14" t="str">
        <f t="shared" si="2"/>
        <v>#DIV/0!</v>
      </c>
      <c r="L4307" s="15" t="str">
        <f t="shared" si="3"/>
        <v>Invalid</v>
      </c>
      <c r="M4307" s="15" t="str">
        <f t="shared" si="4"/>
        <v/>
      </c>
    </row>
    <row r="4308" ht="12.75" customHeight="1">
      <c r="H4308" s="12">
        <v>1000.0</v>
      </c>
      <c r="K4308" s="14" t="str">
        <f t="shared" si="2"/>
        <v>#DIV/0!</v>
      </c>
      <c r="L4308" s="15" t="str">
        <f t="shared" si="3"/>
        <v>Invalid</v>
      </c>
      <c r="M4308" s="15" t="str">
        <f t="shared" si="4"/>
        <v/>
      </c>
    </row>
    <row r="4309" ht="12.75" customHeight="1">
      <c r="H4309" s="12">
        <v>1000.0</v>
      </c>
      <c r="K4309" s="14" t="str">
        <f t="shared" si="2"/>
        <v>#DIV/0!</v>
      </c>
      <c r="L4309" s="15" t="str">
        <f t="shared" si="3"/>
        <v>Invalid</v>
      </c>
      <c r="M4309" s="15" t="str">
        <f t="shared" si="4"/>
        <v/>
      </c>
    </row>
    <row r="4310" ht="12.75" customHeight="1">
      <c r="H4310" s="12">
        <v>1000.0</v>
      </c>
      <c r="K4310" s="14" t="str">
        <f t="shared" si="2"/>
        <v>#DIV/0!</v>
      </c>
      <c r="L4310" s="15" t="str">
        <f t="shared" si="3"/>
        <v>Invalid</v>
      </c>
      <c r="M4310" s="15" t="str">
        <f t="shared" si="4"/>
        <v/>
      </c>
    </row>
    <row r="4311" ht="12.75" customHeight="1">
      <c r="H4311" s="12">
        <v>1000.0</v>
      </c>
      <c r="K4311" s="14" t="str">
        <f t="shared" si="2"/>
        <v>#DIV/0!</v>
      </c>
      <c r="L4311" s="15" t="str">
        <f t="shared" si="3"/>
        <v>Invalid</v>
      </c>
      <c r="M4311" s="15" t="str">
        <f t="shared" si="4"/>
        <v/>
      </c>
    </row>
    <row r="4312" ht="12.75" customHeight="1">
      <c r="H4312" s="12">
        <v>1000.0</v>
      </c>
      <c r="K4312" s="14" t="str">
        <f t="shared" si="2"/>
        <v>#DIV/0!</v>
      </c>
      <c r="L4312" s="15" t="str">
        <f t="shared" si="3"/>
        <v>Invalid</v>
      </c>
      <c r="M4312" s="15" t="str">
        <f t="shared" si="4"/>
        <v/>
      </c>
    </row>
    <row r="4313" ht="12.75" customHeight="1">
      <c r="H4313" s="12">
        <v>1000.0</v>
      </c>
      <c r="K4313" s="14" t="str">
        <f t="shared" si="2"/>
        <v>#DIV/0!</v>
      </c>
      <c r="L4313" s="15" t="str">
        <f t="shared" si="3"/>
        <v>Invalid</v>
      </c>
      <c r="M4313" s="15" t="str">
        <f t="shared" si="4"/>
        <v/>
      </c>
    </row>
    <row r="4314" ht="12.75" customHeight="1">
      <c r="H4314" s="12">
        <v>1000.0</v>
      </c>
      <c r="K4314" s="14" t="str">
        <f t="shared" si="2"/>
        <v>#DIV/0!</v>
      </c>
      <c r="L4314" s="15" t="str">
        <f t="shared" si="3"/>
        <v>Invalid</v>
      </c>
      <c r="M4314" s="15" t="str">
        <f t="shared" si="4"/>
        <v/>
      </c>
    </row>
    <row r="4315" ht="12.75" customHeight="1">
      <c r="H4315" s="12">
        <v>1000.0</v>
      </c>
      <c r="K4315" s="14" t="str">
        <f t="shared" si="2"/>
        <v>#DIV/0!</v>
      </c>
      <c r="L4315" s="15" t="str">
        <f t="shared" si="3"/>
        <v>Invalid</v>
      </c>
      <c r="M4315" s="15" t="str">
        <f t="shared" si="4"/>
        <v/>
      </c>
    </row>
    <row r="4316" ht="12.75" customHeight="1">
      <c r="H4316" s="12">
        <v>1000.0</v>
      </c>
      <c r="K4316" s="14" t="str">
        <f t="shared" si="2"/>
        <v>#DIV/0!</v>
      </c>
      <c r="L4316" s="15" t="str">
        <f t="shared" si="3"/>
        <v>Invalid</v>
      </c>
      <c r="M4316" s="15" t="str">
        <f t="shared" si="4"/>
        <v/>
      </c>
    </row>
    <row r="4317" ht="12.75" customHeight="1">
      <c r="H4317" s="12">
        <v>1000.0</v>
      </c>
      <c r="K4317" s="14" t="str">
        <f t="shared" si="2"/>
        <v>#DIV/0!</v>
      </c>
      <c r="L4317" s="15" t="str">
        <f t="shared" si="3"/>
        <v>Invalid</v>
      </c>
      <c r="M4317" s="15" t="str">
        <f t="shared" si="4"/>
        <v/>
      </c>
    </row>
    <row r="4318" ht="12.75" customHeight="1">
      <c r="H4318" s="12">
        <v>1000.0</v>
      </c>
      <c r="K4318" s="14" t="str">
        <f t="shared" si="2"/>
        <v>#DIV/0!</v>
      </c>
      <c r="L4318" s="15" t="str">
        <f t="shared" si="3"/>
        <v>Invalid</v>
      </c>
      <c r="M4318" s="15" t="str">
        <f t="shared" si="4"/>
        <v/>
      </c>
    </row>
    <row r="4319" ht="12.75" customHeight="1">
      <c r="H4319" s="12">
        <v>1000.0</v>
      </c>
      <c r="K4319" s="14" t="str">
        <f t="shared" si="2"/>
        <v>#DIV/0!</v>
      </c>
      <c r="L4319" s="15" t="str">
        <f t="shared" si="3"/>
        <v>Invalid</v>
      </c>
      <c r="M4319" s="15" t="str">
        <f t="shared" si="4"/>
        <v/>
      </c>
    </row>
    <row r="4320" ht="12.75" customHeight="1">
      <c r="H4320" s="12">
        <v>1000.0</v>
      </c>
      <c r="K4320" s="14" t="str">
        <f t="shared" si="2"/>
        <v>#DIV/0!</v>
      </c>
      <c r="L4320" s="15" t="str">
        <f t="shared" si="3"/>
        <v>Invalid</v>
      </c>
      <c r="M4320" s="15" t="str">
        <f t="shared" si="4"/>
        <v/>
      </c>
    </row>
    <row r="4321" ht="12.75" customHeight="1">
      <c r="H4321" s="12">
        <v>1000.0</v>
      </c>
      <c r="K4321" s="14" t="str">
        <f t="shared" si="2"/>
        <v>#DIV/0!</v>
      </c>
      <c r="L4321" s="15" t="str">
        <f t="shared" si="3"/>
        <v>Invalid</v>
      </c>
      <c r="M4321" s="15" t="str">
        <f t="shared" si="4"/>
        <v/>
      </c>
    </row>
    <row r="4322" ht="12.75" customHeight="1">
      <c r="H4322" s="12">
        <v>1000.0</v>
      </c>
      <c r="K4322" s="14" t="str">
        <f t="shared" si="2"/>
        <v>#DIV/0!</v>
      </c>
      <c r="L4322" s="15" t="str">
        <f t="shared" si="3"/>
        <v>Invalid</v>
      </c>
      <c r="M4322" s="15" t="str">
        <f t="shared" si="4"/>
        <v/>
      </c>
    </row>
    <row r="4323" ht="12.75" customHeight="1">
      <c r="H4323" s="12">
        <v>1000.0</v>
      </c>
      <c r="K4323" s="14" t="str">
        <f t="shared" si="2"/>
        <v>#DIV/0!</v>
      </c>
      <c r="L4323" s="15" t="str">
        <f t="shared" si="3"/>
        <v>Invalid</v>
      </c>
      <c r="M4323" s="15" t="str">
        <f t="shared" si="4"/>
        <v/>
      </c>
    </row>
    <row r="4324" ht="12.75" customHeight="1">
      <c r="H4324" s="12">
        <v>1000.0</v>
      </c>
      <c r="K4324" s="14" t="str">
        <f t="shared" si="2"/>
        <v>#DIV/0!</v>
      </c>
      <c r="L4324" s="15" t="str">
        <f t="shared" si="3"/>
        <v>Invalid</v>
      </c>
      <c r="M4324" s="15" t="str">
        <f t="shared" si="4"/>
        <v/>
      </c>
    </row>
    <row r="4325" ht="12.75" customHeight="1">
      <c r="H4325" s="12">
        <v>1000.0</v>
      </c>
      <c r="K4325" s="14" t="str">
        <f t="shared" si="2"/>
        <v>#DIV/0!</v>
      </c>
      <c r="L4325" s="15" t="str">
        <f t="shared" si="3"/>
        <v>Invalid</v>
      </c>
      <c r="M4325" s="15" t="str">
        <f t="shared" si="4"/>
        <v/>
      </c>
    </row>
    <row r="4326" ht="12.75" customHeight="1">
      <c r="H4326" s="12">
        <v>1000.0</v>
      </c>
      <c r="K4326" s="14" t="str">
        <f t="shared" si="2"/>
        <v>#DIV/0!</v>
      </c>
      <c r="L4326" s="15" t="str">
        <f t="shared" si="3"/>
        <v>Invalid</v>
      </c>
      <c r="M4326" s="15" t="str">
        <f t="shared" si="4"/>
        <v/>
      </c>
    </row>
    <row r="4327" ht="12.75" customHeight="1">
      <c r="H4327" s="12">
        <v>1000.0</v>
      </c>
      <c r="K4327" s="14" t="str">
        <f t="shared" si="2"/>
        <v>#DIV/0!</v>
      </c>
      <c r="L4327" s="15" t="str">
        <f t="shared" si="3"/>
        <v>Invalid</v>
      </c>
      <c r="M4327" s="15" t="str">
        <f t="shared" si="4"/>
        <v/>
      </c>
    </row>
    <row r="4328" ht="12.75" customHeight="1">
      <c r="H4328" s="12">
        <v>1000.0</v>
      </c>
      <c r="K4328" s="14" t="str">
        <f t="shared" si="2"/>
        <v>#DIV/0!</v>
      </c>
      <c r="L4328" s="15" t="str">
        <f t="shared" si="3"/>
        <v>Invalid</v>
      </c>
      <c r="M4328" s="15" t="str">
        <f t="shared" si="4"/>
        <v/>
      </c>
    </row>
    <row r="4329" ht="12.75" customHeight="1">
      <c r="H4329" s="12">
        <v>1000.0</v>
      </c>
      <c r="K4329" s="14" t="str">
        <f t="shared" si="2"/>
        <v>#DIV/0!</v>
      </c>
      <c r="L4329" s="15" t="str">
        <f t="shared" si="3"/>
        <v>Invalid</v>
      </c>
      <c r="M4329" s="15" t="str">
        <f t="shared" si="4"/>
        <v/>
      </c>
    </row>
    <row r="4330" ht="12.75" customHeight="1">
      <c r="H4330" s="12">
        <v>1000.0</v>
      </c>
      <c r="K4330" s="14" t="str">
        <f t="shared" si="2"/>
        <v>#DIV/0!</v>
      </c>
      <c r="L4330" s="15" t="str">
        <f t="shared" si="3"/>
        <v>Invalid</v>
      </c>
      <c r="M4330" s="15" t="str">
        <f t="shared" si="4"/>
        <v/>
      </c>
    </row>
    <row r="4331" ht="12.75" customHeight="1">
      <c r="H4331" s="12">
        <v>1000.0</v>
      </c>
      <c r="K4331" s="14" t="str">
        <f t="shared" si="2"/>
        <v>#DIV/0!</v>
      </c>
      <c r="L4331" s="15" t="str">
        <f t="shared" si="3"/>
        <v>Invalid</v>
      </c>
      <c r="M4331" s="15" t="str">
        <f t="shared" si="4"/>
        <v/>
      </c>
    </row>
    <row r="4332" ht="12.75" customHeight="1">
      <c r="H4332" s="12">
        <v>1000.0</v>
      </c>
      <c r="K4332" s="14" t="str">
        <f t="shared" si="2"/>
        <v>#DIV/0!</v>
      </c>
      <c r="L4332" s="15" t="str">
        <f t="shared" si="3"/>
        <v>Invalid</v>
      </c>
      <c r="M4332" s="15" t="str">
        <f t="shared" si="4"/>
        <v/>
      </c>
    </row>
    <row r="4333" ht="12.75" customHeight="1">
      <c r="H4333" s="12">
        <v>1000.0</v>
      </c>
      <c r="K4333" s="14" t="str">
        <f t="shared" si="2"/>
        <v>#DIV/0!</v>
      </c>
      <c r="L4333" s="15" t="str">
        <f t="shared" si="3"/>
        <v>Invalid</v>
      </c>
      <c r="M4333" s="15" t="str">
        <f t="shared" si="4"/>
        <v/>
      </c>
    </row>
    <row r="4334" ht="12.75" customHeight="1">
      <c r="H4334" s="12">
        <v>1000.0</v>
      </c>
      <c r="K4334" s="14" t="str">
        <f t="shared" si="2"/>
        <v>#DIV/0!</v>
      </c>
      <c r="L4334" s="15" t="str">
        <f t="shared" si="3"/>
        <v>Invalid</v>
      </c>
      <c r="M4334" s="15" t="str">
        <f t="shared" si="4"/>
        <v/>
      </c>
    </row>
    <row r="4335" ht="12.75" customHeight="1">
      <c r="H4335" s="12">
        <v>1000.0</v>
      </c>
      <c r="K4335" s="14" t="str">
        <f t="shared" si="2"/>
        <v>#DIV/0!</v>
      </c>
      <c r="L4335" s="15" t="str">
        <f t="shared" si="3"/>
        <v>Invalid</v>
      </c>
      <c r="M4335" s="15" t="str">
        <f t="shared" si="4"/>
        <v/>
      </c>
    </row>
    <row r="4336" ht="12.75" customHeight="1">
      <c r="H4336" s="12">
        <v>1000.0</v>
      </c>
      <c r="K4336" s="14" t="str">
        <f t="shared" si="2"/>
        <v>#DIV/0!</v>
      </c>
      <c r="L4336" s="15" t="str">
        <f t="shared" si="3"/>
        <v>Invalid</v>
      </c>
      <c r="M4336" s="15" t="str">
        <f t="shared" si="4"/>
        <v/>
      </c>
    </row>
    <row r="4337" ht="12.75" customHeight="1">
      <c r="H4337" s="12">
        <v>1000.0</v>
      </c>
      <c r="K4337" s="14" t="str">
        <f t="shared" si="2"/>
        <v>#DIV/0!</v>
      </c>
      <c r="L4337" s="15" t="str">
        <f t="shared" si="3"/>
        <v>Invalid</v>
      </c>
      <c r="M4337" s="15" t="str">
        <f t="shared" si="4"/>
        <v/>
      </c>
    </row>
    <row r="4338" ht="12.75" customHeight="1">
      <c r="H4338" s="12">
        <v>1000.0</v>
      </c>
      <c r="K4338" s="14" t="str">
        <f t="shared" si="2"/>
        <v>#DIV/0!</v>
      </c>
      <c r="L4338" s="15" t="str">
        <f t="shared" si="3"/>
        <v>Invalid</v>
      </c>
      <c r="M4338" s="15" t="str">
        <f t="shared" si="4"/>
        <v/>
      </c>
    </row>
    <row r="4339" ht="12.75" customHeight="1">
      <c r="H4339" s="12">
        <v>1000.0</v>
      </c>
      <c r="K4339" s="14" t="str">
        <f t="shared" si="2"/>
        <v>#DIV/0!</v>
      </c>
      <c r="L4339" s="15" t="str">
        <f t="shared" si="3"/>
        <v>Invalid</v>
      </c>
      <c r="M4339" s="15" t="str">
        <f t="shared" si="4"/>
        <v/>
      </c>
    </row>
    <row r="4340" ht="12.75" customHeight="1">
      <c r="H4340" s="12">
        <v>1000.0</v>
      </c>
      <c r="K4340" s="14" t="str">
        <f t="shared" si="2"/>
        <v>#DIV/0!</v>
      </c>
      <c r="L4340" s="15" t="str">
        <f t="shared" si="3"/>
        <v>Invalid</v>
      </c>
      <c r="M4340" s="15" t="str">
        <f t="shared" si="4"/>
        <v/>
      </c>
    </row>
    <row r="4341" ht="12.75" customHeight="1">
      <c r="H4341" s="12">
        <v>1000.0</v>
      </c>
      <c r="K4341" s="14" t="str">
        <f t="shared" si="2"/>
        <v>#DIV/0!</v>
      </c>
      <c r="L4341" s="15" t="str">
        <f t="shared" si="3"/>
        <v>Invalid</v>
      </c>
      <c r="M4341" s="15" t="str">
        <f t="shared" si="4"/>
        <v/>
      </c>
    </row>
    <row r="4342" ht="12.75" customHeight="1">
      <c r="H4342" s="12">
        <v>1000.0</v>
      </c>
      <c r="K4342" s="14" t="str">
        <f t="shared" si="2"/>
        <v>#DIV/0!</v>
      </c>
      <c r="L4342" s="15" t="str">
        <f t="shared" si="3"/>
        <v>Invalid</v>
      </c>
      <c r="M4342" s="15" t="str">
        <f t="shared" si="4"/>
        <v/>
      </c>
    </row>
    <row r="4343" ht="12.75" customHeight="1">
      <c r="H4343" s="12">
        <v>1000.0</v>
      </c>
      <c r="K4343" s="14" t="str">
        <f t="shared" si="2"/>
        <v>#DIV/0!</v>
      </c>
      <c r="L4343" s="15" t="str">
        <f t="shared" si="3"/>
        <v>Invalid</v>
      </c>
      <c r="M4343" s="15" t="str">
        <f t="shared" si="4"/>
        <v/>
      </c>
    </row>
    <row r="4344" ht="12.75" customHeight="1">
      <c r="H4344" s="12">
        <v>1000.0</v>
      </c>
      <c r="K4344" s="14" t="str">
        <f t="shared" si="2"/>
        <v>#DIV/0!</v>
      </c>
      <c r="L4344" s="15" t="str">
        <f t="shared" si="3"/>
        <v>Invalid</v>
      </c>
      <c r="M4344" s="15" t="str">
        <f t="shared" si="4"/>
        <v/>
      </c>
    </row>
    <row r="4345" ht="12.75" customHeight="1">
      <c r="H4345" s="12">
        <v>1000.0</v>
      </c>
      <c r="K4345" s="14" t="str">
        <f t="shared" si="2"/>
        <v>#DIV/0!</v>
      </c>
      <c r="L4345" s="15" t="str">
        <f t="shared" si="3"/>
        <v>Invalid</v>
      </c>
      <c r="M4345" s="15" t="str">
        <f t="shared" si="4"/>
        <v/>
      </c>
    </row>
    <row r="4346" ht="12.75" customHeight="1">
      <c r="H4346" s="12">
        <v>1000.0</v>
      </c>
      <c r="K4346" s="14" t="str">
        <f t="shared" si="2"/>
        <v>#DIV/0!</v>
      </c>
      <c r="L4346" s="15" t="str">
        <f t="shared" si="3"/>
        <v>Invalid</v>
      </c>
      <c r="M4346" s="15" t="str">
        <f t="shared" si="4"/>
        <v/>
      </c>
    </row>
    <row r="4347" ht="12.75" customHeight="1">
      <c r="H4347" s="12">
        <v>1000.0</v>
      </c>
      <c r="K4347" s="14" t="str">
        <f t="shared" si="2"/>
        <v>#DIV/0!</v>
      </c>
      <c r="L4347" s="15" t="str">
        <f t="shared" si="3"/>
        <v>Invalid</v>
      </c>
      <c r="M4347" s="15" t="str">
        <f t="shared" si="4"/>
        <v/>
      </c>
    </row>
    <row r="4348" ht="12.75" customHeight="1">
      <c r="H4348" s="12">
        <v>1000.0</v>
      </c>
      <c r="K4348" s="14" t="str">
        <f t="shared" si="2"/>
        <v>#DIV/0!</v>
      </c>
      <c r="L4348" s="15" t="str">
        <f t="shared" si="3"/>
        <v>Invalid</v>
      </c>
      <c r="M4348" s="15" t="str">
        <f t="shared" si="4"/>
        <v/>
      </c>
    </row>
    <row r="4349" ht="12.75" customHeight="1">
      <c r="H4349" s="12">
        <v>1000.0</v>
      </c>
      <c r="K4349" s="14" t="str">
        <f t="shared" si="2"/>
        <v>#DIV/0!</v>
      </c>
      <c r="L4349" s="15" t="str">
        <f t="shared" si="3"/>
        <v>Invalid</v>
      </c>
      <c r="M4349" s="15" t="str">
        <f t="shared" si="4"/>
        <v/>
      </c>
    </row>
    <row r="4350" ht="12.75" customHeight="1">
      <c r="H4350" s="12">
        <v>1000.0</v>
      </c>
      <c r="K4350" s="14" t="str">
        <f t="shared" si="2"/>
        <v>#DIV/0!</v>
      </c>
      <c r="L4350" s="15" t="str">
        <f t="shared" si="3"/>
        <v>Invalid</v>
      </c>
      <c r="M4350" s="15" t="str">
        <f t="shared" si="4"/>
        <v/>
      </c>
    </row>
    <row r="4351" ht="12.75" customHeight="1">
      <c r="H4351" s="12">
        <v>1000.0</v>
      </c>
      <c r="K4351" s="14" t="str">
        <f t="shared" si="2"/>
        <v>#DIV/0!</v>
      </c>
      <c r="L4351" s="15" t="str">
        <f t="shared" si="3"/>
        <v>Invalid</v>
      </c>
      <c r="M4351" s="15" t="str">
        <f t="shared" si="4"/>
        <v/>
      </c>
    </row>
    <row r="4352" ht="12.75" customHeight="1">
      <c r="H4352" s="12">
        <v>1000.0</v>
      </c>
      <c r="K4352" s="14" t="str">
        <f t="shared" si="2"/>
        <v>#DIV/0!</v>
      </c>
      <c r="L4352" s="15" t="str">
        <f t="shared" si="3"/>
        <v>Invalid</v>
      </c>
      <c r="M4352" s="15" t="str">
        <f t="shared" si="4"/>
        <v/>
      </c>
    </row>
    <row r="4353" ht="12.75" customHeight="1">
      <c r="H4353" s="12">
        <v>1000.0</v>
      </c>
      <c r="K4353" s="14" t="str">
        <f t="shared" si="2"/>
        <v>#DIV/0!</v>
      </c>
      <c r="L4353" s="15" t="str">
        <f t="shared" si="3"/>
        <v>Invalid</v>
      </c>
      <c r="M4353" s="15" t="str">
        <f t="shared" si="4"/>
        <v/>
      </c>
    </row>
    <row r="4354" ht="12.75" customHeight="1">
      <c r="H4354" s="12">
        <v>1000.0</v>
      </c>
      <c r="K4354" s="14" t="str">
        <f t="shared" si="2"/>
        <v>#DIV/0!</v>
      </c>
      <c r="L4354" s="15" t="str">
        <f t="shared" si="3"/>
        <v>Invalid</v>
      </c>
      <c r="M4354" s="15" t="str">
        <f t="shared" si="4"/>
        <v/>
      </c>
    </row>
    <row r="4355" ht="12.75" customHeight="1">
      <c r="H4355" s="12">
        <v>1000.0</v>
      </c>
      <c r="K4355" s="14" t="str">
        <f t="shared" si="2"/>
        <v>#DIV/0!</v>
      </c>
      <c r="L4355" s="15" t="str">
        <f t="shared" si="3"/>
        <v>Invalid</v>
      </c>
      <c r="M4355" s="15" t="str">
        <f t="shared" si="4"/>
        <v/>
      </c>
    </row>
    <row r="4356" ht="12.75" customHeight="1">
      <c r="H4356" s="12">
        <v>1000.0</v>
      </c>
      <c r="K4356" s="14" t="str">
        <f t="shared" si="2"/>
        <v>#DIV/0!</v>
      </c>
      <c r="L4356" s="15" t="str">
        <f t="shared" si="3"/>
        <v>Invalid</v>
      </c>
      <c r="M4356" s="15" t="str">
        <f t="shared" si="4"/>
        <v/>
      </c>
    </row>
    <row r="4357" ht="12.75" customHeight="1">
      <c r="H4357" s="12">
        <v>1000.0</v>
      </c>
      <c r="K4357" s="14" t="str">
        <f t="shared" si="2"/>
        <v>#DIV/0!</v>
      </c>
      <c r="L4357" s="15" t="str">
        <f t="shared" si="3"/>
        <v>Invalid</v>
      </c>
      <c r="M4357" s="15" t="str">
        <f t="shared" si="4"/>
        <v/>
      </c>
    </row>
    <row r="4358" ht="12.75" customHeight="1">
      <c r="H4358" s="12">
        <v>1000.0</v>
      </c>
      <c r="K4358" s="14" t="str">
        <f t="shared" si="2"/>
        <v>#DIV/0!</v>
      </c>
      <c r="L4358" s="15" t="str">
        <f t="shared" si="3"/>
        <v>Invalid</v>
      </c>
      <c r="M4358" s="15" t="str">
        <f t="shared" si="4"/>
        <v/>
      </c>
    </row>
    <row r="4359" ht="12.75" customHeight="1">
      <c r="H4359" s="12">
        <v>1000.0</v>
      </c>
      <c r="K4359" s="14" t="str">
        <f t="shared" si="2"/>
        <v>#DIV/0!</v>
      </c>
      <c r="L4359" s="15" t="str">
        <f t="shared" si="3"/>
        <v>Invalid</v>
      </c>
      <c r="M4359" s="15" t="str">
        <f t="shared" si="4"/>
        <v/>
      </c>
    </row>
    <row r="4360" ht="12.75" customHeight="1">
      <c r="H4360" s="12">
        <v>1000.0</v>
      </c>
      <c r="K4360" s="14" t="str">
        <f t="shared" si="2"/>
        <v>#DIV/0!</v>
      </c>
      <c r="L4360" s="15" t="str">
        <f t="shared" si="3"/>
        <v>Invalid</v>
      </c>
      <c r="M4360" s="15" t="str">
        <f t="shared" si="4"/>
        <v/>
      </c>
    </row>
    <row r="4361" ht="12.75" customHeight="1">
      <c r="H4361" s="12">
        <v>1000.0</v>
      </c>
      <c r="K4361" s="14" t="str">
        <f t="shared" si="2"/>
        <v>#DIV/0!</v>
      </c>
      <c r="L4361" s="15" t="str">
        <f t="shared" si="3"/>
        <v>Invalid</v>
      </c>
      <c r="M4361" s="15" t="str">
        <f t="shared" si="4"/>
        <v/>
      </c>
    </row>
    <row r="4362" ht="12.75" customHeight="1">
      <c r="H4362" s="12">
        <v>1000.0</v>
      </c>
      <c r="K4362" s="14" t="str">
        <f t="shared" si="2"/>
        <v>#DIV/0!</v>
      </c>
      <c r="L4362" s="15" t="str">
        <f t="shared" si="3"/>
        <v>Invalid</v>
      </c>
      <c r="M4362" s="15" t="str">
        <f t="shared" si="4"/>
        <v/>
      </c>
    </row>
    <row r="4363" ht="12.75" customHeight="1">
      <c r="H4363" s="12">
        <v>1000.0</v>
      </c>
      <c r="K4363" s="14" t="str">
        <f t="shared" si="2"/>
        <v>#DIV/0!</v>
      </c>
      <c r="L4363" s="15" t="str">
        <f t="shared" si="3"/>
        <v>Invalid</v>
      </c>
      <c r="M4363" s="15" t="str">
        <f t="shared" si="4"/>
        <v/>
      </c>
    </row>
    <row r="4364" ht="12.75" customHeight="1">
      <c r="H4364" s="12">
        <v>1000.0</v>
      </c>
      <c r="K4364" s="14" t="str">
        <f t="shared" si="2"/>
        <v>#DIV/0!</v>
      </c>
      <c r="L4364" s="15" t="str">
        <f t="shared" si="3"/>
        <v>Invalid</v>
      </c>
      <c r="M4364" s="15" t="str">
        <f t="shared" si="4"/>
        <v/>
      </c>
    </row>
    <row r="4365" ht="12.75" customHeight="1">
      <c r="H4365" s="12">
        <v>1000.0</v>
      </c>
      <c r="K4365" s="14" t="str">
        <f t="shared" si="2"/>
        <v>#DIV/0!</v>
      </c>
      <c r="L4365" s="15" t="str">
        <f t="shared" si="3"/>
        <v>Invalid</v>
      </c>
      <c r="M4365" s="15" t="str">
        <f t="shared" si="4"/>
        <v/>
      </c>
    </row>
    <row r="4366" ht="12.75" customHeight="1">
      <c r="H4366" s="12">
        <v>1000.0</v>
      </c>
      <c r="K4366" s="14" t="str">
        <f t="shared" si="2"/>
        <v>#DIV/0!</v>
      </c>
      <c r="L4366" s="15" t="str">
        <f t="shared" si="3"/>
        <v>Invalid</v>
      </c>
      <c r="M4366" s="15" t="str">
        <f t="shared" si="4"/>
        <v/>
      </c>
    </row>
    <row r="4367" ht="12.75" customHeight="1">
      <c r="H4367" s="12">
        <v>1000.0</v>
      </c>
      <c r="K4367" s="14" t="str">
        <f t="shared" si="2"/>
        <v>#DIV/0!</v>
      </c>
      <c r="L4367" s="15" t="str">
        <f t="shared" si="3"/>
        <v>Invalid</v>
      </c>
      <c r="M4367" s="15" t="str">
        <f t="shared" si="4"/>
        <v/>
      </c>
    </row>
    <row r="4368" ht="12.75" customHeight="1">
      <c r="H4368" s="12">
        <v>1000.0</v>
      </c>
      <c r="K4368" s="14" t="str">
        <f t="shared" si="2"/>
        <v>#DIV/0!</v>
      </c>
      <c r="L4368" s="15" t="str">
        <f t="shared" si="3"/>
        <v>Invalid</v>
      </c>
      <c r="M4368" s="15" t="str">
        <f t="shared" si="4"/>
        <v/>
      </c>
    </row>
    <row r="4369" ht="12.75" customHeight="1">
      <c r="H4369" s="12">
        <v>1000.0</v>
      </c>
      <c r="K4369" s="14" t="str">
        <f t="shared" si="2"/>
        <v>#DIV/0!</v>
      </c>
      <c r="L4369" s="15" t="str">
        <f t="shared" si="3"/>
        <v>Invalid</v>
      </c>
      <c r="M4369" s="15" t="str">
        <f t="shared" si="4"/>
        <v/>
      </c>
    </row>
    <row r="4370" ht="12.75" customHeight="1">
      <c r="H4370" s="12">
        <v>1000.0</v>
      </c>
      <c r="K4370" s="14" t="str">
        <f t="shared" si="2"/>
        <v>#DIV/0!</v>
      </c>
      <c r="L4370" s="15" t="str">
        <f t="shared" si="3"/>
        <v>Invalid</v>
      </c>
      <c r="M4370" s="15" t="str">
        <f t="shared" si="4"/>
        <v/>
      </c>
    </row>
    <row r="4371" ht="12.75" customHeight="1">
      <c r="H4371" s="12">
        <v>1000.0</v>
      </c>
      <c r="K4371" s="14" t="str">
        <f t="shared" si="2"/>
        <v>#DIV/0!</v>
      </c>
      <c r="L4371" s="15" t="str">
        <f t="shared" si="3"/>
        <v>Invalid</v>
      </c>
      <c r="M4371" s="15" t="str">
        <f t="shared" si="4"/>
        <v/>
      </c>
    </row>
    <row r="4372" ht="12.75" customHeight="1">
      <c r="H4372" s="12">
        <v>1000.0</v>
      </c>
      <c r="K4372" s="14" t="str">
        <f t="shared" si="2"/>
        <v>#DIV/0!</v>
      </c>
      <c r="L4372" s="15" t="str">
        <f t="shared" si="3"/>
        <v>Invalid</v>
      </c>
      <c r="M4372" s="15" t="str">
        <f t="shared" si="4"/>
        <v/>
      </c>
    </row>
    <row r="4373" ht="12.75" customHeight="1">
      <c r="H4373" s="12">
        <v>1000.0</v>
      </c>
      <c r="K4373" s="14" t="str">
        <f t="shared" si="2"/>
        <v>#DIV/0!</v>
      </c>
      <c r="L4373" s="15" t="str">
        <f t="shared" si="3"/>
        <v>Invalid</v>
      </c>
      <c r="M4373" s="15" t="str">
        <f t="shared" si="4"/>
        <v/>
      </c>
    </row>
    <row r="4374" ht="12.75" customHeight="1">
      <c r="H4374" s="12">
        <v>1000.0</v>
      </c>
      <c r="K4374" s="14" t="str">
        <f t="shared" si="2"/>
        <v>#DIV/0!</v>
      </c>
      <c r="L4374" s="15" t="str">
        <f t="shared" si="3"/>
        <v>Invalid</v>
      </c>
      <c r="M4374" s="15" t="str">
        <f t="shared" si="4"/>
        <v/>
      </c>
    </row>
    <row r="4375" ht="12.75" customHeight="1">
      <c r="H4375" s="12">
        <v>1000.0</v>
      </c>
      <c r="K4375" s="14" t="str">
        <f t="shared" si="2"/>
        <v>#DIV/0!</v>
      </c>
      <c r="L4375" s="15" t="str">
        <f t="shared" si="3"/>
        <v>Invalid</v>
      </c>
      <c r="M4375" s="15" t="str">
        <f t="shared" si="4"/>
        <v/>
      </c>
    </row>
    <row r="4376" ht="12.75" customHeight="1">
      <c r="H4376" s="12">
        <v>1000.0</v>
      </c>
      <c r="K4376" s="14" t="str">
        <f t="shared" si="2"/>
        <v>#DIV/0!</v>
      </c>
      <c r="L4376" s="15" t="str">
        <f t="shared" si="3"/>
        <v>Invalid</v>
      </c>
      <c r="M4376" s="15" t="str">
        <f t="shared" si="4"/>
        <v/>
      </c>
    </row>
    <row r="4377" ht="12.75" customHeight="1">
      <c r="H4377" s="12">
        <v>1000.0</v>
      </c>
      <c r="K4377" s="14" t="str">
        <f t="shared" si="2"/>
        <v>#DIV/0!</v>
      </c>
      <c r="L4377" s="15" t="str">
        <f t="shared" si="3"/>
        <v>Invalid</v>
      </c>
      <c r="M4377" s="15" t="str">
        <f t="shared" si="4"/>
        <v/>
      </c>
    </row>
    <row r="4378" ht="12.75" customHeight="1">
      <c r="H4378" s="12">
        <v>1000.0</v>
      </c>
      <c r="K4378" s="14" t="str">
        <f t="shared" si="2"/>
        <v>#DIV/0!</v>
      </c>
      <c r="L4378" s="15" t="str">
        <f t="shared" si="3"/>
        <v>Invalid</v>
      </c>
      <c r="M4378" s="15" t="str">
        <f t="shared" si="4"/>
        <v/>
      </c>
    </row>
    <row r="4379" ht="12.75" customHeight="1">
      <c r="H4379" s="12">
        <v>1000.0</v>
      </c>
      <c r="K4379" s="14" t="str">
        <f t="shared" si="2"/>
        <v>#DIV/0!</v>
      </c>
      <c r="L4379" s="15" t="str">
        <f t="shared" si="3"/>
        <v>Invalid</v>
      </c>
      <c r="M4379" s="15" t="str">
        <f t="shared" si="4"/>
        <v/>
      </c>
    </row>
    <row r="4380" ht="12.75" customHeight="1">
      <c r="H4380" s="12">
        <v>1000.0</v>
      </c>
      <c r="K4380" s="14" t="str">
        <f t="shared" si="2"/>
        <v>#DIV/0!</v>
      </c>
      <c r="L4380" s="15" t="str">
        <f t="shared" si="3"/>
        <v>Invalid</v>
      </c>
      <c r="M4380" s="15" t="str">
        <f t="shared" si="4"/>
        <v/>
      </c>
    </row>
    <row r="4381" ht="12.75" customHeight="1">
      <c r="H4381" s="12">
        <v>1000.0</v>
      </c>
      <c r="K4381" s="14" t="str">
        <f t="shared" si="2"/>
        <v>#DIV/0!</v>
      </c>
      <c r="L4381" s="15" t="str">
        <f t="shared" si="3"/>
        <v>Invalid</v>
      </c>
      <c r="M4381" s="15" t="str">
        <f t="shared" si="4"/>
        <v/>
      </c>
    </row>
    <row r="4382" ht="12.75" customHeight="1">
      <c r="H4382" s="12">
        <v>1000.0</v>
      </c>
      <c r="K4382" s="14" t="str">
        <f t="shared" si="2"/>
        <v>#DIV/0!</v>
      </c>
      <c r="L4382" s="15" t="str">
        <f t="shared" si="3"/>
        <v>Invalid</v>
      </c>
      <c r="M4382" s="15" t="str">
        <f t="shared" si="4"/>
        <v/>
      </c>
    </row>
    <row r="4383" ht="12.75" customHeight="1">
      <c r="H4383" s="12">
        <v>1000.0</v>
      </c>
      <c r="K4383" s="14" t="str">
        <f t="shared" si="2"/>
        <v>#DIV/0!</v>
      </c>
      <c r="L4383" s="15" t="str">
        <f t="shared" si="3"/>
        <v>Invalid</v>
      </c>
      <c r="M4383" s="15" t="str">
        <f t="shared" si="4"/>
        <v/>
      </c>
    </row>
    <row r="4384" ht="12.75" customHeight="1">
      <c r="H4384" s="12">
        <v>1000.0</v>
      </c>
      <c r="K4384" s="14" t="str">
        <f t="shared" si="2"/>
        <v>#DIV/0!</v>
      </c>
      <c r="L4384" s="15" t="str">
        <f t="shared" si="3"/>
        <v>Invalid</v>
      </c>
      <c r="M4384" s="15" t="str">
        <f t="shared" si="4"/>
        <v/>
      </c>
    </row>
    <row r="4385" ht="12.75" customHeight="1">
      <c r="H4385" s="12">
        <v>1000.0</v>
      </c>
      <c r="K4385" s="14" t="str">
        <f t="shared" si="2"/>
        <v>#DIV/0!</v>
      </c>
      <c r="L4385" s="15" t="str">
        <f t="shared" si="3"/>
        <v>Invalid</v>
      </c>
      <c r="M4385" s="15" t="str">
        <f t="shared" si="4"/>
        <v/>
      </c>
    </row>
    <row r="4386" ht="12.75" customHeight="1">
      <c r="H4386" s="12">
        <v>1000.0</v>
      </c>
      <c r="K4386" s="14" t="str">
        <f t="shared" si="2"/>
        <v>#DIV/0!</v>
      </c>
      <c r="L4386" s="15" t="str">
        <f t="shared" si="3"/>
        <v>Invalid</v>
      </c>
      <c r="M4386" s="15" t="str">
        <f t="shared" si="4"/>
        <v/>
      </c>
    </row>
    <row r="4387" ht="12.75" customHeight="1">
      <c r="H4387" s="12">
        <v>1000.0</v>
      </c>
      <c r="K4387" s="14" t="str">
        <f t="shared" si="2"/>
        <v>#DIV/0!</v>
      </c>
      <c r="L4387" s="15" t="str">
        <f t="shared" si="3"/>
        <v>Invalid</v>
      </c>
      <c r="M4387" s="15" t="str">
        <f t="shared" si="4"/>
        <v/>
      </c>
    </row>
    <row r="4388" ht="12.75" customHeight="1">
      <c r="H4388" s="12">
        <v>1000.0</v>
      </c>
      <c r="K4388" s="14" t="str">
        <f t="shared" si="2"/>
        <v>#DIV/0!</v>
      </c>
      <c r="L4388" s="15" t="str">
        <f t="shared" si="3"/>
        <v>Invalid</v>
      </c>
      <c r="M4388" s="15" t="str">
        <f t="shared" si="4"/>
        <v/>
      </c>
    </row>
    <row r="4389" ht="12.75" customHeight="1">
      <c r="H4389" s="12">
        <v>1000.0</v>
      </c>
      <c r="K4389" s="14" t="str">
        <f t="shared" si="2"/>
        <v>#DIV/0!</v>
      </c>
      <c r="L4389" s="15" t="str">
        <f t="shared" si="3"/>
        <v>Invalid</v>
      </c>
      <c r="M4389" s="15" t="str">
        <f t="shared" si="4"/>
        <v/>
      </c>
    </row>
    <row r="4390" ht="12.75" customHeight="1">
      <c r="H4390" s="12">
        <v>1000.0</v>
      </c>
      <c r="K4390" s="14" t="str">
        <f t="shared" si="2"/>
        <v>#DIV/0!</v>
      </c>
      <c r="L4390" s="15" t="str">
        <f t="shared" si="3"/>
        <v>Invalid</v>
      </c>
      <c r="M4390" s="15" t="str">
        <f t="shared" si="4"/>
        <v/>
      </c>
    </row>
    <row r="4391" ht="12.75" customHeight="1">
      <c r="H4391" s="12">
        <v>1000.0</v>
      </c>
      <c r="K4391" s="14" t="str">
        <f t="shared" si="2"/>
        <v>#DIV/0!</v>
      </c>
      <c r="L4391" s="15" t="str">
        <f t="shared" si="3"/>
        <v>Invalid</v>
      </c>
      <c r="M4391" s="15" t="str">
        <f t="shared" si="4"/>
        <v/>
      </c>
    </row>
    <row r="4392" ht="12.75" customHeight="1">
      <c r="H4392" s="12">
        <v>1000.0</v>
      </c>
      <c r="K4392" s="14" t="str">
        <f t="shared" si="2"/>
        <v>#DIV/0!</v>
      </c>
      <c r="L4392" s="15" t="str">
        <f t="shared" si="3"/>
        <v>Invalid</v>
      </c>
      <c r="M4392" s="15" t="str">
        <f t="shared" si="4"/>
        <v/>
      </c>
    </row>
    <row r="4393" ht="12.75" customHeight="1">
      <c r="H4393" s="12">
        <v>1000.0</v>
      </c>
      <c r="K4393" s="14" t="str">
        <f t="shared" si="2"/>
        <v>#DIV/0!</v>
      </c>
      <c r="L4393" s="15" t="str">
        <f t="shared" si="3"/>
        <v>Invalid</v>
      </c>
      <c r="M4393" s="15" t="str">
        <f t="shared" si="4"/>
        <v/>
      </c>
    </row>
    <row r="4394" ht="12.75" customHeight="1">
      <c r="H4394" s="12">
        <v>1000.0</v>
      </c>
      <c r="K4394" s="14" t="str">
        <f t="shared" si="2"/>
        <v>#DIV/0!</v>
      </c>
      <c r="L4394" s="15" t="str">
        <f t="shared" si="3"/>
        <v>Invalid</v>
      </c>
      <c r="M4394" s="15" t="str">
        <f t="shared" si="4"/>
        <v/>
      </c>
    </row>
    <row r="4395" ht="12.75" customHeight="1">
      <c r="H4395" s="12">
        <v>1000.0</v>
      </c>
      <c r="K4395" s="14" t="str">
        <f t="shared" si="2"/>
        <v>#DIV/0!</v>
      </c>
      <c r="L4395" s="15" t="str">
        <f t="shared" si="3"/>
        <v>Invalid</v>
      </c>
      <c r="M4395" s="15" t="str">
        <f t="shared" si="4"/>
        <v/>
      </c>
    </row>
    <row r="4396" ht="12.75" customHeight="1">
      <c r="H4396" s="12">
        <v>1000.0</v>
      </c>
      <c r="K4396" s="14" t="str">
        <f t="shared" si="2"/>
        <v>#DIV/0!</v>
      </c>
      <c r="L4396" s="15" t="str">
        <f t="shared" si="3"/>
        <v>Invalid</v>
      </c>
      <c r="M4396" s="15" t="str">
        <f t="shared" si="4"/>
        <v/>
      </c>
    </row>
    <row r="4397" ht="12.75" customHeight="1">
      <c r="H4397" s="12">
        <v>1000.0</v>
      </c>
      <c r="K4397" s="14" t="str">
        <f t="shared" si="2"/>
        <v>#DIV/0!</v>
      </c>
      <c r="L4397" s="15" t="str">
        <f t="shared" si="3"/>
        <v>Invalid</v>
      </c>
      <c r="M4397" s="15" t="str">
        <f t="shared" si="4"/>
        <v/>
      </c>
    </row>
    <row r="4398" ht="12.75" customHeight="1">
      <c r="H4398" s="12">
        <v>1000.0</v>
      </c>
      <c r="K4398" s="14" t="str">
        <f t="shared" si="2"/>
        <v>#DIV/0!</v>
      </c>
      <c r="L4398" s="15" t="str">
        <f t="shared" si="3"/>
        <v>Invalid</v>
      </c>
      <c r="M4398" s="15" t="str">
        <f t="shared" si="4"/>
        <v/>
      </c>
    </row>
    <row r="4399" ht="12.75" customHeight="1">
      <c r="H4399" s="12">
        <v>1000.0</v>
      </c>
      <c r="K4399" s="14" t="str">
        <f t="shared" si="2"/>
        <v>#DIV/0!</v>
      </c>
      <c r="L4399" s="15" t="str">
        <f t="shared" si="3"/>
        <v>Invalid</v>
      </c>
      <c r="M4399" s="15" t="str">
        <f t="shared" si="4"/>
        <v/>
      </c>
    </row>
    <row r="4400" ht="12.75" customHeight="1">
      <c r="H4400" s="12">
        <v>1000.0</v>
      </c>
      <c r="K4400" s="14" t="str">
        <f t="shared" si="2"/>
        <v>#DIV/0!</v>
      </c>
      <c r="L4400" s="15" t="str">
        <f t="shared" si="3"/>
        <v>Invalid</v>
      </c>
      <c r="M4400" s="15" t="str">
        <f t="shared" si="4"/>
        <v/>
      </c>
    </row>
    <row r="4401" ht="12.75" customHeight="1">
      <c r="H4401" s="12">
        <v>1000.0</v>
      </c>
      <c r="K4401" s="14" t="str">
        <f t="shared" si="2"/>
        <v>#DIV/0!</v>
      </c>
      <c r="L4401" s="15" t="str">
        <f t="shared" si="3"/>
        <v>Invalid</v>
      </c>
      <c r="M4401" s="15" t="str">
        <f t="shared" si="4"/>
        <v/>
      </c>
    </row>
    <row r="4402" ht="12.75" customHeight="1">
      <c r="H4402" s="12">
        <v>1000.0</v>
      </c>
      <c r="K4402" s="14" t="str">
        <f t="shared" si="2"/>
        <v>#DIV/0!</v>
      </c>
      <c r="L4402" s="15" t="str">
        <f t="shared" si="3"/>
        <v>Invalid</v>
      </c>
      <c r="M4402" s="15" t="str">
        <f t="shared" si="4"/>
        <v/>
      </c>
    </row>
    <row r="4403" ht="12.75" customHeight="1">
      <c r="H4403" s="12">
        <v>1000.0</v>
      </c>
      <c r="K4403" s="14" t="str">
        <f t="shared" si="2"/>
        <v>#DIV/0!</v>
      </c>
      <c r="L4403" s="15" t="str">
        <f t="shared" si="3"/>
        <v>Invalid</v>
      </c>
      <c r="M4403" s="15" t="str">
        <f t="shared" si="4"/>
        <v/>
      </c>
    </row>
    <row r="4404" ht="12.75" customHeight="1">
      <c r="H4404" s="12">
        <v>1000.0</v>
      </c>
      <c r="K4404" s="14" t="str">
        <f t="shared" si="2"/>
        <v>#DIV/0!</v>
      </c>
      <c r="L4404" s="15" t="str">
        <f t="shared" si="3"/>
        <v>Invalid</v>
      </c>
      <c r="M4404" s="15" t="str">
        <f t="shared" si="4"/>
        <v/>
      </c>
    </row>
    <row r="4405" ht="12.75" customHeight="1">
      <c r="H4405" s="12">
        <v>1000.0</v>
      </c>
      <c r="K4405" s="14" t="str">
        <f t="shared" si="2"/>
        <v>#DIV/0!</v>
      </c>
      <c r="L4405" s="15" t="str">
        <f t="shared" si="3"/>
        <v>Invalid</v>
      </c>
      <c r="M4405" s="15" t="str">
        <f t="shared" si="4"/>
        <v/>
      </c>
    </row>
    <row r="4406" ht="12.75" customHeight="1">
      <c r="H4406" s="12">
        <v>1000.0</v>
      </c>
      <c r="K4406" s="14" t="str">
        <f t="shared" si="2"/>
        <v>#DIV/0!</v>
      </c>
      <c r="L4406" s="15" t="str">
        <f t="shared" si="3"/>
        <v>Invalid</v>
      </c>
      <c r="M4406" s="15" t="str">
        <f t="shared" si="4"/>
        <v/>
      </c>
    </row>
    <row r="4407" ht="12.75" customHeight="1">
      <c r="H4407" s="12">
        <v>1000.0</v>
      </c>
      <c r="K4407" s="14" t="str">
        <f t="shared" si="2"/>
        <v>#DIV/0!</v>
      </c>
      <c r="L4407" s="15" t="str">
        <f t="shared" si="3"/>
        <v>Invalid</v>
      </c>
      <c r="M4407" s="15" t="str">
        <f t="shared" si="4"/>
        <v/>
      </c>
    </row>
    <row r="4408" ht="12.75" customHeight="1">
      <c r="H4408" s="12">
        <v>1000.0</v>
      </c>
      <c r="K4408" s="14" t="str">
        <f t="shared" si="2"/>
        <v>#DIV/0!</v>
      </c>
      <c r="L4408" s="15" t="str">
        <f t="shared" si="3"/>
        <v>Invalid</v>
      </c>
      <c r="M4408" s="15" t="str">
        <f t="shared" si="4"/>
        <v/>
      </c>
    </row>
    <row r="4409" ht="12.75" customHeight="1">
      <c r="H4409" s="12">
        <v>1000.0</v>
      </c>
      <c r="K4409" s="14" t="str">
        <f t="shared" si="2"/>
        <v>#DIV/0!</v>
      </c>
      <c r="L4409" s="15" t="str">
        <f t="shared" si="3"/>
        <v>Invalid</v>
      </c>
      <c r="M4409" s="15" t="str">
        <f t="shared" si="4"/>
        <v/>
      </c>
    </row>
    <row r="4410" ht="12.75" customHeight="1">
      <c r="H4410" s="12">
        <v>1000.0</v>
      </c>
      <c r="K4410" s="14" t="str">
        <f t="shared" si="2"/>
        <v>#DIV/0!</v>
      </c>
      <c r="L4410" s="15" t="str">
        <f t="shared" si="3"/>
        <v>Invalid</v>
      </c>
      <c r="M4410" s="15" t="str">
        <f t="shared" si="4"/>
        <v/>
      </c>
    </row>
    <row r="4411" ht="12.75" customHeight="1">
      <c r="H4411" s="12">
        <v>1000.0</v>
      </c>
      <c r="K4411" s="14" t="str">
        <f t="shared" si="2"/>
        <v>#DIV/0!</v>
      </c>
      <c r="L4411" s="15" t="str">
        <f t="shared" si="3"/>
        <v>Invalid</v>
      </c>
      <c r="M4411" s="15" t="str">
        <f t="shared" si="4"/>
        <v/>
      </c>
    </row>
    <row r="4412" ht="12.75" customHeight="1">
      <c r="H4412" s="12">
        <v>1000.0</v>
      </c>
      <c r="K4412" s="14" t="str">
        <f t="shared" si="2"/>
        <v>#DIV/0!</v>
      </c>
      <c r="L4412" s="15" t="str">
        <f t="shared" si="3"/>
        <v>Invalid</v>
      </c>
      <c r="M4412" s="15" t="str">
        <f t="shared" si="4"/>
        <v/>
      </c>
    </row>
    <row r="4413" ht="12.75" customHeight="1">
      <c r="H4413" s="12">
        <v>1000.0</v>
      </c>
      <c r="K4413" s="14" t="str">
        <f t="shared" si="2"/>
        <v>#DIV/0!</v>
      </c>
      <c r="L4413" s="15" t="str">
        <f t="shared" si="3"/>
        <v>Invalid</v>
      </c>
      <c r="M4413" s="15" t="str">
        <f t="shared" si="4"/>
        <v/>
      </c>
    </row>
    <row r="4414" ht="12.75" customHeight="1">
      <c r="H4414" s="12">
        <v>1000.0</v>
      </c>
      <c r="K4414" s="14" t="str">
        <f t="shared" si="2"/>
        <v>#DIV/0!</v>
      </c>
      <c r="L4414" s="15" t="str">
        <f t="shared" si="3"/>
        <v>Invalid</v>
      </c>
      <c r="M4414" s="15" t="str">
        <f t="shared" si="4"/>
        <v/>
      </c>
    </row>
    <row r="4415" ht="12.75" customHeight="1">
      <c r="H4415" s="12">
        <v>1000.0</v>
      </c>
      <c r="K4415" s="14" t="str">
        <f t="shared" si="2"/>
        <v>#DIV/0!</v>
      </c>
      <c r="L4415" s="15" t="str">
        <f t="shared" si="3"/>
        <v>Invalid</v>
      </c>
      <c r="M4415" s="15" t="str">
        <f t="shared" si="4"/>
        <v/>
      </c>
    </row>
    <row r="4416" ht="12.75" customHeight="1">
      <c r="H4416" s="12">
        <v>1000.0</v>
      </c>
      <c r="K4416" s="14" t="str">
        <f t="shared" si="2"/>
        <v>#DIV/0!</v>
      </c>
      <c r="L4416" s="15" t="str">
        <f t="shared" si="3"/>
        <v>Invalid</v>
      </c>
      <c r="M4416" s="15" t="str">
        <f t="shared" si="4"/>
        <v/>
      </c>
    </row>
    <row r="4417" ht="12.75" customHeight="1">
      <c r="H4417" s="12">
        <v>1000.0</v>
      </c>
      <c r="K4417" s="14" t="str">
        <f t="shared" si="2"/>
        <v>#DIV/0!</v>
      </c>
      <c r="L4417" s="15" t="str">
        <f t="shared" si="3"/>
        <v>Invalid</v>
      </c>
      <c r="M4417" s="15" t="str">
        <f t="shared" si="4"/>
        <v/>
      </c>
    </row>
    <row r="4418" ht="12.75" customHeight="1">
      <c r="H4418" s="12">
        <v>1000.0</v>
      </c>
      <c r="K4418" s="14" t="str">
        <f t="shared" si="2"/>
        <v>#DIV/0!</v>
      </c>
      <c r="L4418" s="15" t="str">
        <f t="shared" si="3"/>
        <v>Invalid</v>
      </c>
      <c r="M4418" s="15" t="str">
        <f t="shared" si="4"/>
        <v/>
      </c>
    </row>
    <row r="4419" ht="12.75" customHeight="1">
      <c r="H4419" s="12">
        <v>1000.0</v>
      </c>
      <c r="K4419" s="14" t="str">
        <f t="shared" si="2"/>
        <v>#DIV/0!</v>
      </c>
      <c r="L4419" s="15" t="str">
        <f t="shared" si="3"/>
        <v>Invalid</v>
      </c>
      <c r="M4419" s="15" t="str">
        <f t="shared" si="4"/>
        <v/>
      </c>
    </row>
    <row r="4420" ht="12.75" customHeight="1">
      <c r="H4420" s="12">
        <v>1000.0</v>
      </c>
      <c r="K4420" s="14" t="str">
        <f t="shared" si="2"/>
        <v>#DIV/0!</v>
      </c>
      <c r="L4420" s="15" t="str">
        <f t="shared" si="3"/>
        <v>Invalid</v>
      </c>
      <c r="M4420" s="15" t="str">
        <f t="shared" si="4"/>
        <v/>
      </c>
    </row>
    <row r="4421" ht="12.75" customHeight="1">
      <c r="H4421" s="12">
        <v>1000.0</v>
      </c>
      <c r="K4421" s="14" t="str">
        <f t="shared" si="2"/>
        <v>#DIV/0!</v>
      </c>
      <c r="L4421" s="15" t="str">
        <f t="shared" si="3"/>
        <v>Invalid</v>
      </c>
      <c r="M4421" s="15" t="str">
        <f t="shared" si="4"/>
        <v/>
      </c>
    </row>
    <row r="4422" ht="12.75" customHeight="1">
      <c r="H4422" s="12">
        <v>1000.0</v>
      </c>
      <c r="K4422" s="14" t="str">
        <f t="shared" si="2"/>
        <v>#DIV/0!</v>
      </c>
      <c r="L4422" s="15" t="str">
        <f t="shared" si="3"/>
        <v>Invalid</v>
      </c>
      <c r="M4422" s="15" t="str">
        <f t="shared" si="4"/>
        <v/>
      </c>
    </row>
    <row r="4423" ht="12.75" customHeight="1">
      <c r="H4423" s="12">
        <v>1000.0</v>
      </c>
      <c r="K4423" s="14" t="str">
        <f t="shared" si="2"/>
        <v>#DIV/0!</v>
      </c>
      <c r="L4423" s="15" t="str">
        <f t="shared" si="3"/>
        <v>Invalid</v>
      </c>
      <c r="M4423" s="15" t="str">
        <f t="shared" si="4"/>
        <v/>
      </c>
    </row>
    <row r="4424" ht="12.75" customHeight="1">
      <c r="H4424" s="12">
        <v>1000.0</v>
      </c>
      <c r="K4424" s="14" t="str">
        <f t="shared" si="2"/>
        <v>#DIV/0!</v>
      </c>
      <c r="L4424" s="15" t="str">
        <f t="shared" si="3"/>
        <v>Invalid</v>
      </c>
      <c r="M4424" s="15" t="str">
        <f t="shared" si="4"/>
        <v/>
      </c>
    </row>
    <row r="4425" ht="12.75" customHeight="1">
      <c r="H4425" s="12">
        <v>1000.0</v>
      </c>
      <c r="K4425" s="14" t="str">
        <f t="shared" si="2"/>
        <v>#DIV/0!</v>
      </c>
      <c r="L4425" s="15" t="str">
        <f t="shared" si="3"/>
        <v>Invalid</v>
      </c>
      <c r="M4425" s="15" t="str">
        <f t="shared" si="4"/>
        <v/>
      </c>
    </row>
    <row r="4426" ht="12.75" customHeight="1">
      <c r="H4426" s="12">
        <v>1000.0</v>
      </c>
      <c r="K4426" s="14" t="str">
        <f t="shared" si="2"/>
        <v>#DIV/0!</v>
      </c>
      <c r="L4426" s="15" t="str">
        <f t="shared" si="3"/>
        <v>Invalid</v>
      </c>
      <c r="M4426" s="15" t="str">
        <f t="shared" si="4"/>
        <v/>
      </c>
    </row>
    <row r="4427" ht="12.75" customHeight="1">
      <c r="H4427" s="12">
        <v>1000.0</v>
      </c>
      <c r="K4427" s="14" t="str">
        <f t="shared" si="2"/>
        <v>#DIV/0!</v>
      </c>
      <c r="L4427" s="15" t="str">
        <f t="shared" si="3"/>
        <v>Invalid</v>
      </c>
      <c r="M4427" s="15" t="str">
        <f t="shared" si="4"/>
        <v/>
      </c>
    </row>
    <row r="4428" ht="12.75" customHeight="1">
      <c r="H4428" s="12">
        <v>1000.0</v>
      </c>
      <c r="K4428" s="14" t="str">
        <f t="shared" si="2"/>
        <v>#DIV/0!</v>
      </c>
      <c r="L4428" s="15" t="str">
        <f t="shared" si="3"/>
        <v>Invalid</v>
      </c>
      <c r="M4428" s="15" t="str">
        <f t="shared" si="4"/>
        <v/>
      </c>
    </row>
    <row r="4429" ht="12.75" customHeight="1">
      <c r="H4429" s="12">
        <v>1000.0</v>
      </c>
      <c r="K4429" s="14" t="str">
        <f t="shared" si="2"/>
        <v>#DIV/0!</v>
      </c>
      <c r="L4429" s="15" t="str">
        <f t="shared" si="3"/>
        <v>Invalid</v>
      </c>
      <c r="M4429" s="15" t="str">
        <f t="shared" si="4"/>
        <v/>
      </c>
    </row>
    <row r="4430" ht="12.75" customHeight="1">
      <c r="H4430" s="12">
        <v>1000.0</v>
      </c>
      <c r="K4430" s="14" t="str">
        <f t="shared" si="2"/>
        <v>#DIV/0!</v>
      </c>
      <c r="L4430" s="15" t="str">
        <f t="shared" si="3"/>
        <v>Invalid</v>
      </c>
      <c r="M4430" s="15" t="str">
        <f t="shared" si="4"/>
        <v/>
      </c>
    </row>
    <row r="4431" ht="12.75" customHeight="1">
      <c r="H4431" s="12">
        <v>1000.0</v>
      </c>
      <c r="K4431" s="14" t="str">
        <f t="shared" si="2"/>
        <v>#DIV/0!</v>
      </c>
      <c r="L4431" s="15" t="str">
        <f t="shared" si="3"/>
        <v>Invalid</v>
      </c>
      <c r="M4431" s="15" t="str">
        <f t="shared" si="4"/>
        <v/>
      </c>
    </row>
    <row r="4432" ht="12.75" customHeight="1">
      <c r="H4432" s="12">
        <v>1000.0</v>
      </c>
      <c r="K4432" s="14" t="str">
        <f t="shared" si="2"/>
        <v>#DIV/0!</v>
      </c>
      <c r="L4432" s="15" t="str">
        <f t="shared" si="3"/>
        <v>Invalid</v>
      </c>
      <c r="M4432" s="15" t="str">
        <f t="shared" si="4"/>
        <v/>
      </c>
    </row>
    <row r="4433" ht="12.75" customHeight="1">
      <c r="H4433" s="12">
        <v>1000.0</v>
      </c>
      <c r="K4433" s="14" t="str">
        <f t="shared" si="2"/>
        <v>#DIV/0!</v>
      </c>
      <c r="L4433" s="15" t="str">
        <f t="shared" si="3"/>
        <v>Invalid</v>
      </c>
      <c r="M4433" s="15" t="str">
        <f t="shared" si="4"/>
        <v/>
      </c>
    </row>
    <row r="4434" ht="12.75" customHeight="1">
      <c r="H4434" s="12">
        <v>1000.0</v>
      </c>
      <c r="K4434" s="14" t="str">
        <f t="shared" si="2"/>
        <v>#DIV/0!</v>
      </c>
      <c r="L4434" s="15" t="str">
        <f t="shared" si="3"/>
        <v>Invalid</v>
      </c>
      <c r="M4434" s="15" t="str">
        <f t="shared" si="4"/>
        <v/>
      </c>
    </row>
    <row r="4435" ht="12.75" customHeight="1">
      <c r="H4435" s="12">
        <v>1000.0</v>
      </c>
      <c r="K4435" s="14" t="str">
        <f t="shared" si="2"/>
        <v>#DIV/0!</v>
      </c>
      <c r="L4435" s="15" t="str">
        <f t="shared" si="3"/>
        <v>Invalid</v>
      </c>
      <c r="M4435" s="15" t="str">
        <f t="shared" si="4"/>
        <v/>
      </c>
    </row>
    <row r="4436" ht="12.75" customHeight="1">
      <c r="H4436" s="12">
        <v>1000.0</v>
      </c>
      <c r="K4436" s="14" t="str">
        <f t="shared" si="2"/>
        <v>#DIV/0!</v>
      </c>
      <c r="L4436" s="15" t="str">
        <f t="shared" si="3"/>
        <v>Invalid</v>
      </c>
      <c r="M4436" s="15" t="str">
        <f t="shared" si="4"/>
        <v/>
      </c>
    </row>
    <row r="4437" ht="12.75" customHeight="1">
      <c r="H4437" s="12">
        <v>1000.0</v>
      </c>
      <c r="K4437" s="14" t="str">
        <f t="shared" si="2"/>
        <v>#DIV/0!</v>
      </c>
      <c r="L4437" s="15" t="str">
        <f t="shared" si="3"/>
        <v>Invalid</v>
      </c>
      <c r="M4437" s="15" t="str">
        <f t="shared" si="4"/>
        <v/>
      </c>
    </row>
    <row r="4438" ht="12.75" customHeight="1">
      <c r="H4438" s="12">
        <v>1000.0</v>
      </c>
      <c r="K4438" s="14" t="str">
        <f t="shared" si="2"/>
        <v>#DIV/0!</v>
      </c>
      <c r="L4438" s="15" t="str">
        <f t="shared" si="3"/>
        <v>Invalid</v>
      </c>
      <c r="M4438" s="15" t="str">
        <f t="shared" si="4"/>
        <v/>
      </c>
    </row>
    <row r="4439" ht="12.75" customHeight="1">
      <c r="H4439" s="12">
        <v>1000.0</v>
      </c>
      <c r="K4439" s="14" t="str">
        <f t="shared" si="2"/>
        <v>#DIV/0!</v>
      </c>
      <c r="L4439" s="15" t="str">
        <f t="shared" si="3"/>
        <v>Invalid</v>
      </c>
      <c r="M4439" s="15" t="str">
        <f t="shared" si="4"/>
        <v/>
      </c>
    </row>
    <row r="4440" ht="12.75" customHeight="1">
      <c r="H4440" s="12">
        <v>1000.0</v>
      </c>
      <c r="K4440" s="14" t="str">
        <f t="shared" si="2"/>
        <v>#DIV/0!</v>
      </c>
      <c r="L4440" s="15" t="str">
        <f t="shared" si="3"/>
        <v>Invalid</v>
      </c>
      <c r="M4440" s="15" t="str">
        <f t="shared" si="4"/>
        <v/>
      </c>
    </row>
    <row r="4441" ht="12.75" customHeight="1">
      <c r="H4441" s="12">
        <v>1000.0</v>
      </c>
      <c r="K4441" s="14" t="str">
        <f t="shared" si="2"/>
        <v>#DIV/0!</v>
      </c>
      <c r="L4441" s="15" t="str">
        <f t="shared" si="3"/>
        <v>Invalid</v>
      </c>
      <c r="M4441" s="15" t="str">
        <f t="shared" si="4"/>
        <v/>
      </c>
    </row>
    <row r="4442" ht="12.75" customHeight="1">
      <c r="H4442" s="12">
        <v>1000.0</v>
      </c>
      <c r="K4442" s="14" t="str">
        <f t="shared" si="2"/>
        <v>#DIV/0!</v>
      </c>
      <c r="L4442" s="15" t="str">
        <f t="shared" si="3"/>
        <v>Invalid</v>
      </c>
      <c r="M4442" s="15" t="str">
        <f t="shared" si="4"/>
        <v/>
      </c>
    </row>
    <row r="4443" ht="12.75" customHeight="1">
      <c r="H4443" s="12">
        <v>1000.0</v>
      </c>
      <c r="K4443" s="14" t="str">
        <f t="shared" si="2"/>
        <v>#DIV/0!</v>
      </c>
      <c r="L4443" s="15" t="str">
        <f t="shared" si="3"/>
        <v>Invalid</v>
      </c>
      <c r="M4443" s="15" t="str">
        <f t="shared" si="4"/>
        <v/>
      </c>
    </row>
    <row r="4444" ht="12.75" customHeight="1">
      <c r="H4444" s="12">
        <v>1000.0</v>
      </c>
      <c r="K4444" s="14" t="str">
        <f t="shared" si="2"/>
        <v>#DIV/0!</v>
      </c>
      <c r="L4444" s="15" t="str">
        <f t="shared" si="3"/>
        <v>Invalid</v>
      </c>
      <c r="M4444" s="15" t="str">
        <f t="shared" si="4"/>
        <v/>
      </c>
    </row>
    <row r="4445" ht="12.75" customHeight="1">
      <c r="H4445" s="12">
        <v>1000.0</v>
      </c>
      <c r="K4445" s="14" t="str">
        <f t="shared" si="2"/>
        <v>#DIV/0!</v>
      </c>
      <c r="L4445" s="15" t="str">
        <f t="shared" si="3"/>
        <v>Invalid</v>
      </c>
      <c r="M4445" s="15" t="str">
        <f t="shared" si="4"/>
        <v/>
      </c>
    </row>
    <row r="4446" ht="12.75" customHeight="1">
      <c r="H4446" s="12">
        <v>1000.0</v>
      </c>
      <c r="K4446" s="14" t="str">
        <f t="shared" si="2"/>
        <v>#DIV/0!</v>
      </c>
      <c r="L4446" s="15" t="str">
        <f t="shared" si="3"/>
        <v>Invalid</v>
      </c>
      <c r="M4446" s="15" t="str">
        <f t="shared" si="4"/>
        <v/>
      </c>
    </row>
    <row r="4447" ht="12.75" customHeight="1">
      <c r="H4447" s="12">
        <v>1000.0</v>
      </c>
      <c r="K4447" s="14" t="str">
        <f t="shared" si="2"/>
        <v>#DIV/0!</v>
      </c>
      <c r="L4447" s="15" t="str">
        <f t="shared" si="3"/>
        <v>Invalid</v>
      </c>
      <c r="M4447" s="15" t="str">
        <f t="shared" si="4"/>
        <v/>
      </c>
    </row>
    <row r="4448" ht="12.75" customHeight="1">
      <c r="H4448" s="12">
        <v>1000.0</v>
      </c>
      <c r="K4448" s="14" t="str">
        <f t="shared" si="2"/>
        <v>#DIV/0!</v>
      </c>
      <c r="L4448" s="15" t="str">
        <f t="shared" si="3"/>
        <v>Invalid</v>
      </c>
      <c r="M4448" s="15" t="str">
        <f t="shared" si="4"/>
        <v/>
      </c>
    </row>
    <row r="4449" ht="12.75" customHeight="1">
      <c r="H4449" s="12">
        <v>1000.0</v>
      </c>
      <c r="K4449" s="14" t="str">
        <f t="shared" si="2"/>
        <v>#DIV/0!</v>
      </c>
      <c r="L4449" s="15" t="str">
        <f t="shared" si="3"/>
        <v>Invalid</v>
      </c>
      <c r="M4449" s="15" t="str">
        <f t="shared" si="4"/>
        <v/>
      </c>
    </row>
    <row r="4450" ht="12.75" customHeight="1">
      <c r="H4450" s="12">
        <v>1000.0</v>
      </c>
      <c r="K4450" s="14" t="str">
        <f t="shared" si="2"/>
        <v>#DIV/0!</v>
      </c>
      <c r="L4450" s="15" t="str">
        <f t="shared" si="3"/>
        <v>Invalid</v>
      </c>
      <c r="M4450" s="15" t="str">
        <f t="shared" si="4"/>
        <v/>
      </c>
    </row>
    <row r="4451" ht="12.75" customHeight="1">
      <c r="H4451" s="12">
        <v>1000.0</v>
      </c>
      <c r="K4451" s="14" t="str">
        <f t="shared" si="2"/>
        <v>#DIV/0!</v>
      </c>
      <c r="L4451" s="15" t="str">
        <f t="shared" si="3"/>
        <v>Invalid</v>
      </c>
      <c r="M4451" s="15" t="str">
        <f t="shared" si="4"/>
        <v/>
      </c>
    </row>
    <row r="4452" ht="12.75" customHeight="1">
      <c r="H4452" s="12">
        <v>1000.0</v>
      </c>
      <c r="K4452" s="14" t="str">
        <f t="shared" si="2"/>
        <v>#DIV/0!</v>
      </c>
      <c r="L4452" s="15" t="str">
        <f t="shared" si="3"/>
        <v>Invalid</v>
      </c>
      <c r="M4452" s="15" t="str">
        <f t="shared" si="4"/>
        <v/>
      </c>
    </row>
    <row r="4453" ht="12.75" customHeight="1">
      <c r="H4453" s="12">
        <v>1000.0</v>
      </c>
      <c r="K4453" s="14" t="str">
        <f t="shared" si="2"/>
        <v>#DIV/0!</v>
      </c>
      <c r="L4453" s="15" t="str">
        <f t="shared" si="3"/>
        <v>Invalid</v>
      </c>
      <c r="M4453" s="15" t="str">
        <f t="shared" si="4"/>
        <v/>
      </c>
    </row>
    <row r="4454" ht="12.75" customHeight="1">
      <c r="H4454" s="12">
        <v>1000.0</v>
      </c>
      <c r="K4454" s="14" t="str">
        <f t="shared" si="2"/>
        <v>#DIV/0!</v>
      </c>
      <c r="L4454" s="15" t="str">
        <f t="shared" si="3"/>
        <v>Invalid</v>
      </c>
      <c r="M4454" s="15" t="str">
        <f t="shared" si="4"/>
        <v/>
      </c>
    </row>
    <row r="4455" ht="12.75" customHeight="1">
      <c r="H4455" s="12">
        <v>1000.0</v>
      </c>
      <c r="K4455" s="14" t="str">
        <f t="shared" si="2"/>
        <v>#DIV/0!</v>
      </c>
      <c r="L4455" s="15" t="str">
        <f t="shared" si="3"/>
        <v>Invalid</v>
      </c>
      <c r="M4455" s="15" t="str">
        <f t="shared" si="4"/>
        <v/>
      </c>
    </row>
    <row r="4456" ht="12.75" customHeight="1">
      <c r="H4456" s="12">
        <v>1000.0</v>
      </c>
      <c r="K4456" s="14" t="str">
        <f t="shared" si="2"/>
        <v>#DIV/0!</v>
      </c>
      <c r="L4456" s="15" t="str">
        <f t="shared" si="3"/>
        <v>Invalid</v>
      </c>
      <c r="M4456" s="15" t="str">
        <f t="shared" si="4"/>
        <v/>
      </c>
    </row>
    <row r="4457" ht="12.75" customHeight="1">
      <c r="H4457" s="12">
        <v>1000.0</v>
      </c>
      <c r="K4457" s="14" t="str">
        <f t="shared" si="2"/>
        <v>#DIV/0!</v>
      </c>
      <c r="L4457" s="15" t="str">
        <f t="shared" si="3"/>
        <v>Invalid</v>
      </c>
      <c r="M4457" s="15" t="str">
        <f t="shared" si="4"/>
        <v/>
      </c>
    </row>
    <row r="4458" ht="12.75" customHeight="1">
      <c r="H4458" s="12">
        <v>1000.0</v>
      </c>
      <c r="K4458" s="14" t="str">
        <f t="shared" si="2"/>
        <v>#DIV/0!</v>
      </c>
      <c r="L4458" s="15" t="str">
        <f t="shared" si="3"/>
        <v>Invalid</v>
      </c>
      <c r="M4458" s="15" t="str">
        <f t="shared" si="4"/>
        <v/>
      </c>
    </row>
    <row r="4459" ht="12.75" customHeight="1">
      <c r="H4459" s="12">
        <v>1000.0</v>
      </c>
      <c r="K4459" s="14" t="str">
        <f t="shared" si="2"/>
        <v>#DIV/0!</v>
      </c>
      <c r="L4459" s="15" t="str">
        <f t="shared" si="3"/>
        <v>Invalid</v>
      </c>
      <c r="M4459" s="15" t="str">
        <f t="shared" si="4"/>
        <v/>
      </c>
    </row>
    <row r="4460" ht="12.75" customHeight="1">
      <c r="H4460" s="12">
        <v>1000.0</v>
      </c>
      <c r="K4460" s="14" t="str">
        <f t="shared" si="2"/>
        <v>#DIV/0!</v>
      </c>
      <c r="L4460" s="15" t="str">
        <f t="shared" si="3"/>
        <v>Invalid</v>
      </c>
      <c r="M4460" s="15" t="str">
        <f t="shared" si="4"/>
        <v/>
      </c>
    </row>
    <row r="4461" ht="12.75" customHeight="1">
      <c r="H4461" s="12">
        <v>1000.0</v>
      </c>
      <c r="K4461" s="14" t="str">
        <f t="shared" si="2"/>
        <v>#DIV/0!</v>
      </c>
      <c r="L4461" s="15" t="str">
        <f t="shared" si="3"/>
        <v>Invalid</v>
      </c>
      <c r="M4461" s="15" t="str">
        <f t="shared" si="4"/>
        <v/>
      </c>
    </row>
    <row r="4462" ht="12.75" customHeight="1">
      <c r="H4462" s="12">
        <v>1000.0</v>
      </c>
      <c r="K4462" s="14" t="str">
        <f t="shared" si="2"/>
        <v>#DIV/0!</v>
      </c>
      <c r="L4462" s="15" t="str">
        <f t="shared" si="3"/>
        <v>Invalid</v>
      </c>
      <c r="M4462" s="15" t="str">
        <f t="shared" si="4"/>
        <v/>
      </c>
    </row>
    <row r="4463" ht="12.75" customHeight="1">
      <c r="H4463" s="12">
        <v>1000.0</v>
      </c>
      <c r="K4463" s="14" t="str">
        <f t="shared" si="2"/>
        <v>#DIV/0!</v>
      </c>
      <c r="L4463" s="15" t="str">
        <f t="shared" si="3"/>
        <v>Invalid</v>
      </c>
      <c r="M4463" s="15" t="str">
        <f t="shared" si="4"/>
        <v/>
      </c>
    </row>
    <row r="4464" ht="12.75" customHeight="1">
      <c r="H4464" s="12">
        <v>1000.0</v>
      </c>
      <c r="K4464" s="14" t="str">
        <f t="shared" si="2"/>
        <v>#DIV/0!</v>
      </c>
      <c r="L4464" s="15" t="str">
        <f t="shared" si="3"/>
        <v>Invalid</v>
      </c>
      <c r="M4464" s="15" t="str">
        <f t="shared" si="4"/>
        <v/>
      </c>
    </row>
    <row r="4465" ht="12.75" customHeight="1">
      <c r="H4465" s="12">
        <v>1000.0</v>
      </c>
      <c r="K4465" s="14" t="str">
        <f t="shared" si="2"/>
        <v>#DIV/0!</v>
      </c>
      <c r="L4465" s="15" t="str">
        <f t="shared" si="3"/>
        <v>Invalid</v>
      </c>
      <c r="M4465" s="15" t="str">
        <f t="shared" si="4"/>
        <v/>
      </c>
    </row>
    <row r="4466" ht="12.75" customHeight="1">
      <c r="H4466" s="12">
        <v>1000.0</v>
      </c>
      <c r="K4466" s="14" t="str">
        <f t="shared" si="2"/>
        <v>#DIV/0!</v>
      </c>
      <c r="L4466" s="15" t="str">
        <f t="shared" si="3"/>
        <v>Invalid</v>
      </c>
      <c r="M4466" s="15" t="str">
        <f t="shared" si="4"/>
        <v/>
      </c>
    </row>
    <row r="4467" ht="12.75" customHeight="1">
      <c r="H4467" s="12">
        <v>1000.0</v>
      </c>
      <c r="K4467" s="14" t="str">
        <f t="shared" si="2"/>
        <v>#DIV/0!</v>
      </c>
      <c r="L4467" s="15" t="str">
        <f t="shared" si="3"/>
        <v>Invalid</v>
      </c>
      <c r="M4467" s="15" t="str">
        <f t="shared" si="4"/>
        <v/>
      </c>
    </row>
    <row r="4468" ht="12.75" customHeight="1">
      <c r="H4468" s="12">
        <v>1000.0</v>
      </c>
      <c r="K4468" s="14" t="str">
        <f t="shared" si="2"/>
        <v>#DIV/0!</v>
      </c>
      <c r="L4468" s="15" t="str">
        <f t="shared" si="3"/>
        <v>Invalid</v>
      </c>
      <c r="M4468" s="15" t="str">
        <f t="shared" si="4"/>
        <v/>
      </c>
    </row>
    <row r="4469" ht="12.75" customHeight="1">
      <c r="H4469" s="12">
        <v>1000.0</v>
      </c>
      <c r="K4469" s="14" t="str">
        <f t="shared" si="2"/>
        <v>#DIV/0!</v>
      </c>
      <c r="L4469" s="15" t="str">
        <f t="shared" si="3"/>
        <v>Invalid</v>
      </c>
      <c r="M4469" s="15" t="str">
        <f t="shared" si="4"/>
        <v/>
      </c>
    </row>
    <row r="4470" ht="12.75" customHeight="1">
      <c r="H4470" s="12">
        <v>1000.0</v>
      </c>
      <c r="K4470" s="14" t="str">
        <f t="shared" si="2"/>
        <v>#DIV/0!</v>
      </c>
      <c r="L4470" s="15" t="str">
        <f t="shared" si="3"/>
        <v>Invalid</v>
      </c>
      <c r="M4470" s="15" t="str">
        <f t="shared" si="4"/>
        <v/>
      </c>
    </row>
    <row r="4471" ht="12.75" customHeight="1">
      <c r="H4471" s="12">
        <v>1000.0</v>
      </c>
      <c r="K4471" s="14" t="str">
        <f t="shared" si="2"/>
        <v>#DIV/0!</v>
      </c>
      <c r="L4471" s="15" t="str">
        <f t="shared" si="3"/>
        <v>Invalid</v>
      </c>
      <c r="M4471" s="15" t="str">
        <f t="shared" si="4"/>
        <v/>
      </c>
    </row>
    <row r="4472" ht="12.75" customHeight="1">
      <c r="H4472" s="12">
        <v>1000.0</v>
      </c>
      <c r="K4472" s="14" t="str">
        <f t="shared" si="2"/>
        <v>#DIV/0!</v>
      </c>
      <c r="L4472" s="15" t="str">
        <f t="shared" si="3"/>
        <v>Invalid</v>
      </c>
      <c r="M4472" s="15" t="str">
        <f t="shared" si="4"/>
        <v/>
      </c>
    </row>
    <row r="4473" ht="12.75" customHeight="1">
      <c r="H4473" s="12">
        <v>1000.0</v>
      </c>
      <c r="K4473" s="14" t="str">
        <f t="shared" si="2"/>
        <v>#DIV/0!</v>
      </c>
      <c r="L4473" s="15" t="str">
        <f t="shared" si="3"/>
        <v>Invalid</v>
      </c>
      <c r="M4473" s="15" t="str">
        <f t="shared" si="4"/>
        <v/>
      </c>
    </row>
    <row r="4474" ht="12.75" customHeight="1">
      <c r="H4474" s="12">
        <v>1000.0</v>
      </c>
      <c r="K4474" s="14" t="str">
        <f t="shared" si="2"/>
        <v>#DIV/0!</v>
      </c>
      <c r="L4474" s="15" t="str">
        <f t="shared" si="3"/>
        <v>Invalid</v>
      </c>
      <c r="M4474" s="15" t="str">
        <f t="shared" si="4"/>
        <v/>
      </c>
    </row>
    <row r="4475" ht="12.75" customHeight="1">
      <c r="H4475" s="12">
        <v>1000.0</v>
      </c>
      <c r="K4475" s="14" t="str">
        <f t="shared" si="2"/>
        <v>#DIV/0!</v>
      </c>
      <c r="L4475" s="15" t="str">
        <f t="shared" si="3"/>
        <v>Invalid</v>
      </c>
      <c r="M4475" s="15" t="str">
        <f t="shared" si="4"/>
        <v/>
      </c>
    </row>
    <row r="4476" ht="12.75" customHeight="1">
      <c r="H4476" s="12">
        <v>1000.0</v>
      </c>
      <c r="K4476" s="14" t="str">
        <f t="shared" si="2"/>
        <v>#DIV/0!</v>
      </c>
      <c r="L4476" s="15" t="str">
        <f t="shared" si="3"/>
        <v>Invalid</v>
      </c>
      <c r="M4476" s="15" t="str">
        <f t="shared" si="4"/>
        <v/>
      </c>
    </row>
    <row r="4477" ht="12.75" customHeight="1">
      <c r="H4477" s="12">
        <v>1000.0</v>
      </c>
      <c r="K4477" s="14" t="str">
        <f t="shared" si="2"/>
        <v>#DIV/0!</v>
      </c>
      <c r="L4477" s="15" t="str">
        <f t="shared" si="3"/>
        <v>Invalid</v>
      </c>
      <c r="M4477" s="15" t="str">
        <f t="shared" si="4"/>
        <v/>
      </c>
    </row>
    <row r="4478" ht="12.75" customHeight="1">
      <c r="H4478" s="12">
        <v>1000.0</v>
      </c>
      <c r="K4478" s="14" t="str">
        <f t="shared" si="2"/>
        <v>#DIV/0!</v>
      </c>
      <c r="L4478" s="15" t="str">
        <f t="shared" si="3"/>
        <v>Invalid</v>
      </c>
      <c r="M4478" s="15" t="str">
        <f t="shared" si="4"/>
        <v/>
      </c>
    </row>
    <row r="4479" ht="12.75" customHeight="1">
      <c r="H4479" s="12">
        <v>1000.0</v>
      </c>
      <c r="K4479" s="14" t="str">
        <f t="shared" si="2"/>
        <v>#DIV/0!</v>
      </c>
      <c r="L4479" s="15" t="str">
        <f t="shared" si="3"/>
        <v>Invalid</v>
      </c>
      <c r="M4479" s="15" t="str">
        <f t="shared" si="4"/>
        <v/>
      </c>
    </row>
    <row r="4480" ht="12.75" customHeight="1">
      <c r="H4480" s="12">
        <v>1000.0</v>
      </c>
      <c r="K4480" s="14" t="str">
        <f t="shared" si="2"/>
        <v>#DIV/0!</v>
      </c>
      <c r="L4480" s="15" t="str">
        <f t="shared" si="3"/>
        <v>Invalid</v>
      </c>
      <c r="M4480" s="15" t="str">
        <f t="shared" si="4"/>
        <v/>
      </c>
    </row>
    <row r="4481" ht="12.75" customHeight="1">
      <c r="H4481" s="12">
        <v>1000.0</v>
      </c>
      <c r="K4481" s="14" t="str">
        <f t="shared" si="2"/>
        <v>#DIV/0!</v>
      </c>
      <c r="L4481" s="15" t="str">
        <f t="shared" si="3"/>
        <v>Invalid</v>
      </c>
      <c r="M4481" s="15" t="str">
        <f t="shared" si="4"/>
        <v/>
      </c>
    </row>
    <row r="4482" ht="12.75" customHeight="1">
      <c r="H4482" s="12">
        <v>1000.0</v>
      </c>
      <c r="K4482" s="14" t="str">
        <f t="shared" si="2"/>
        <v>#DIV/0!</v>
      </c>
      <c r="L4482" s="15" t="str">
        <f t="shared" si="3"/>
        <v>Invalid</v>
      </c>
      <c r="M4482" s="15" t="str">
        <f t="shared" si="4"/>
        <v/>
      </c>
    </row>
    <row r="4483" ht="12.75" customHeight="1">
      <c r="H4483" s="12">
        <v>1000.0</v>
      </c>
      <c r="K4483" s="14" t="str">
        <f t="shared" si="2"/>
        <v>#DIV/0!</v>
      </c>
      <c r="L4483" s="15" t="str">
        <f t="shared" si="3"/>
        <v>Invalid</v>
      </c>
      <c r="M4483" s="15" t="str">
        <f t="shared" si="4"/>
        <v/>
      </c>
    </row>
    <row r="4484" ht="12.75" customHeight="1">
      <c r="H4484" s="12">
        <v>1000.0</v>
      </c>
      <c r="K4484" s="14" t="str">
        <f t="shared" si="2"/>
        <v>#DIV/0!</v>
      </c>
      <c r="L4484" s="15" t="str">
        <f t="shared" si="3"/>
        <v>Invalid</v>
      </c>
      <c r="M4484" s="15" t="str">
        <f t="shared" si="4"/>
        <v/>
      </c>
    </row>
    <row r="4485" ht="12.75" customHeight="1">
      <c r="H4485" s="12">
        <v>1000.0</v>
      </c>
      <c r="K4485" s="14" t="str">
        <f t="shared" si="2"/>
        <v>#DIV/0!</v>
      </c>
      <c r="L4485" s="15" t="str">
        <f t="shared" si="3"/>
        <v>Invalid</v>
      </c>
      <c r="M4485" s="15" t="str">
        <f t="shared" si="4"/>
        <v/>
      </c>
    </row>
    <row r="4486" ht="12.75" customHeight="1">
      <c r="H4486" s="12">
        <v>1000.0</v>
      </c>
      <c r="K4486" s="14" t="str">
        <f t="shared" si="2"/>
        <v>#DIV/0!</v>
      </c>
      <c r="L4486" s="15" t="str">
        <f t="shared" si="3"/>
        <v>Invalid</v>
      </c>
      <c r="M4486" s="15" t="str">
        <f t="shared" si="4"/>
        <v/>
      </c>
    </row>
    <row r="4487" ht="12.75" customHeight="1">
      <c r="H4487" s="12">
        <v>1000.0</v>
      </c>
      <c r="K4487" s="14" t="str">
        <f t="shared" si="2"/>
        <v>#DIV/0!</v>
      </c>
      <c r="L4487" s="15" t="str">
        <f t="shared" si="3"/>
        <v>Invalid</v>
      </c>
      <c r="M4487" s="15" t="str">
        <f t="shared" si="4"/>
        <v/>
      </c>
    </row>
    <row r="4488" ht="12.75" customHeight="1">
      <c r="H4488" s="12">
        <v>1000.0</v>
      </c>
      <c r="K4488" s="14" t="str">
        <f t="shared" si="2"/>
        <v>#DIV/0!</v>
      </c>
      <c r="L4488" s="15" t="str">
        <f t="shared" si="3"/>
        <v>Invalid</v>
      </c>
      <c r="M4488" s="15" t="str">
        <f t="shared" si="4"/>
        <v/>
      </c>
    </row>
    <row r="4489" ht="12.75" customHeight="1">
      <c r="H4489" s="12">
        <v>1000.0</v>
      </c>
      <c r="K4489" s="14" t="str">
        <f t="shared" si="2"/>
        <v>#DIV/0!</v>
      </c>
      <c r="L4489" s="15" t="str">
        <f t="shared" si="3"/>
        <v>Invalid</v>
      </c>
      <c r="M4489" s="15" t="str">
        <f t="shared" si="4"/>
        <v/>
      </c>
    </row>
    <row r="4490" ht="12.75" customHeight="1">
      <c r="H4490" s="12">
        <v>1000.0</v>
      </c>
      <c r="K4490" s="14" t="str">
        <f t="shared" si="2"/>
        <v>#DIV/0!</v>
      </c>
      <c r="L4490" s="15" t="str">
        <f t="shared" si="3"/>
        <v>Invalid</v>
      </c>
      <c r="M4490" s="15" t="str">
        <f t="shared" si="4"/>
        <v/>
      </c>
    </row>
    <row r="4491" ht="12.75" customHeight="1">
      <c r="H4491" s="12">
        <v>1000.0</v>
      </c>
      <c r="K4491" s="14" t="str">
        <f t="shared" si="2"/>
        <v>#DIV/0!</v>
      </c>
      <c r="L4491" s="15" t="str">
        <f t="shared" si="3"/>
        <v>Invalid</v>
      </c>
      <c r="M4491" s="15" t="str">
        <f t="shared" si="4"/>
        <v/>
      </c>
    </row>
    <row r="4492" ht="12.75" customHeight="1">
      <c r="H4492" s="12">
        <v>1000.0</v>
      </c>
      <c r="K4492" s="14" t="str">
        <f t="shared" si="2"/>
        <v>#DIV/0!</v>
      </c>
      <c r="L4492" s="15" t="str">
        <f t="shared" si="3"/>
        <v>Invalid</v>
      </c>
      <c r="M4492" s="15" t="str">
        <f t="shared" si="4"/>
        <v/>
      </c>
    </row>
    <row r="4493" ht="12.75" customHeight="1">
      <c r="H4493" s="12">
        <v>1000.0</v>
      </c>
      <c r="K4493" s="14" t="str">
        <f t="shared" si="2"/>
        <v>#DIV/0!</v>
      </c>
      <c r="L4493" s="15" t="str">
        <f t="shared" si="3"/>
        <v>Invalid</v>
      </c>
      <c r="M4493" s="15" t="str">
        <f t="shared" si="4"/>
        <v/>
      </c>
    </row>
    <row r="4494" ht="12.75" customHeight="1">
      <c r="H4494" s="12">
        <v>1000.0</v>
      </c>
      <c r="K4494" s="14" t="str">
        <f t="shared" si="2"/>
        <v>#DIV/0!</v>
      </c>
      <c r="L4494" s="15" t="str">
        <f t="shared" si="3"/>
        <v>Invalid</v>
      </c>
      <c r="M4494" s="15" t="str">
        <f t="shared" si="4"/>
        <v/>
      </c>
    </row>
    <row r="4495" ht="12.75" customHeight="1">
      <c r="H4495" s="12">
        <v>1000.0</v>
      </c>
      <c r="K4495" s="14" t="str">
        <f t="shared" si="2"/>
        <v>#DIV/0!</v>
      </c>
      <c r="L4495" s="15" t="str">
        <f t="shared" si="3"/>
        <v>Invalid</v>
      </c>
      <c r="M4495" s="15" t="str">
        <f t="shared" si="4"/>
        <v/>
      </c>
    </row>
    <row r="4496" ht="12.75" customHeight="1">
      <c r="H4496" s="12">
        <v>1000.0</v>
      </c>
      <c r="K4496" s="14" t="str">
        <f t="shared" si="2"/>
        <v>#DIV/0!</v>
      </c>
      <c r="L4496" s="15" t="str">
        <f t="shared" si="3"/>
        <v>Invalid</v>
      </c>
      <c r="M4496" s="15" t="str">
        <f t="shared" si="4"/>
        <v/>
      </c>
    </row>
    <row r="4497" ht="12.75" customHeight="1">
      <c r="H4497" s="12">
        <v>1000.0</v>
      </c>
      <c r="K4497" s="14" t="str">
        <f t="shared" si="2"/>
        <v>#DIV/0!</v>
      </c>
      <c r="L4497" s="15" t="str">
        <f t="shared" si="3"/>
        <v>Invalid</v>
      </c>
      <c r="M4497" s="15" t="str">
        <f t="shared" si="4"/>
        <v/>
      </c>
    </row>
    <row r="4498" ht="12.75" customHeight="1">
      <c r="H4498" s="12">
        <v>1000.0</v>
      </c>
      <c r="K4498" s="14" t="str">
        <f t="shared" si="2"/>
        <v>#DIV/0!</v>
      </c>
      <c r="L4498" s="15" t="str">
        <f t="shared" si="3"/>
        <v>Invalid</v>
      </c>
      <c r="M4498" s="15" t="str">
        <f t="shared" si="4"/>
        <v/>
      </c>
    </row>
    <row r="4499" ht="12.75" customHeight="1">
      <c r="H4499" s="12">
        <v>1000.0</v>
      </c>
      <c r="K4499" s="14" t="str">
        <f t="shared" si="2"/>
        <v>#DIV/0!</v>
      </c>
      <c r="L4499" s="15" t="str">
        <f t="shared" si="3"/>
        <v>Invalid</v>
      </c>
      <c r="M4499" s="15" t="str">
        <f t="shared" si="4"/>
        <v/>
      </c>
    </row>
    <row r="4500" ht="12.75" customHeight="1">
      <c r="H4500" s="12">
        <v>1000.0</v>
      </c>
      <c r="K4500" s="14" t="str">
        <f t="shared" si="2"/>
        <v>#DIV/0!</v>
      </c>
      <c r="L4500" s="15" t="str">
        <f t="shared" si="3"/>
        <v>Invalid</v>
      </c>
      <c r="M4500" s="15" t="str">
        <f t="shared" si="4"/>
        <v/>
      </c>
    </row>
    <row r="4501" ht="12.75" customHeight="1">
      <c r="H4501" s="12">
        <v>1000.0</v>
      </c>
      <c r="K4501" s="14" t="str">
        <f t="shared" si="2"/>
        <v>#DIV/0!</v>
      </c>
      <c r="L4501" s="15" t="str">
        <f t="shared" si="3"/>
        <v>Invalid</v>
      </c>
      <c r="M4501" s="15" t="str">
        <f t="shared" si="4"/>
        <v/>
      </c>
    </row>
    <row r="4502" ht="12.75" customHeight="1">
      <c r="H4502" s="12">
        <v>1000.0</v>
      </c>
      <c r="K4502" s="14" t="str">
        <f t="shared" si="2"/>
        <v>#DIV/0!</v>
      </c>
      <c r="L4502" s="15" t="str">
        <f t="shared" si="3"/>
        <v>Invalid</v>
      </c>
      <c r="M4502" s="15" t="str">
        <f t="shared" si="4"/>
        <v/>
      </c>
    </row>
    <row r="4503" ht="12.75" customHeight="1">
      <c r="H4503" s="12">
        <v>1000.0</v>
      </c>
      <c r="K4503" s="14" t="str">
        <f t="shared" si="2"/>
        <v>#DIV/0!</v>
      </c>
      <c r="L4503" s="15" t="str">
        <f t="shared" si="3"/>
        <v>Invalid</v>
      </c>
      <c r="M4503" s="15" t="str">
        <f t="shared" si="4"/>
        <v/>
      </c>
    </row>
    <row r="4504" ht="12.75" customHeight="1">
      <c r="H4504" s="12">
        <v>1000.0</v>
      </c>
      <c r="K4504" s="14" t="str">
        <f t="shared" si="2"/>
        <v>#DIV/0!</v>
      </c>
      <c r="L4504" s="15" t="str">
        <f t="shared" si="3"/>
        <v>Invalid</v>
      </c>
      <c r="M4504" s="15" t="str">
        <f t="shared" si="4"/>
        <v/>
      </c>
    </row>
    <row r="4505" ht="12.75" customHeight="1">
      <c r="H4505" s="12">
        <v>1000.0</v>
      </c>
      <c r="K4505" s="14" t="str">
        <f t="shared" si="2"/>
        <v>#DIV/0!</v>
      </c>
      <c r="L4505" s="15" t="str">
        <f t="shared" si="3"/>
        <v>Invalid</v>
      </c>
      <c r="M4505" s="15" t="str">
        <f t="shared" si="4"/>
        <v/>
      </c>
    </row>
    <row r="4506" ht="12.75" customHeight="1">
      <c r="H4506" s="12">
        <v>1000.0</v>
      </c>
      <c r="K4506" s="14" t="str">
        <f t="shared" si="2"/>
        <v>#DIV/0!</v>
      </c>
      <c r="L4506" s="15" t="str">
        <f t="shared" si="3"/>
        <v>Invalid</v>
      </c>
      <c r="M4506" s="15" t="str">
        <f t="shared" si="4"/>
        <v/>
      </c>
    </row>
    <row r="4507" ht="12.75" customHeight="1">
      <c r="H4507" s="12">
        <v>1000.0</v>
      </c>
      <c r="K4507" s="14" t="str">
        <f t="shared" si="2"/>
        <v>#DIV/0!</v>
      </c>
      <c r="L4507" s="15" t="str">
        <f t="shared" si="3"/>
        <v>Invalid</v>
      </c>
      <c r="M4507" s="15" t="str">
        <f t="shared" si="4"/>
        <v/>
      </c>
    </row>
    <row r="4508" ht="12.75" customHeight="1">
      <c r="H4508" s="12">
        <v>1000.0</v>
      </c>
      <c r="K4508" s="14" t="str">
        <f t="shared" si="2"/>
        <v>#DIV/0!</v>
      </c>
      <c r="L4508" s="15" t="str">
        <f t="shared" si="3"/>
        <v>Invalid</v>
      </c>
      <c r="M4508" s="15" t="str">
        <f t="shared" si="4"/>
        <v/>
      </c>
    </row>
    <row r="4509" ht="12.75" customHeight="1">
      <c r="H4509" s="12">
        <v>1000.0</v>
      </c>
      <c r="K4509" s="14" t="str">
        <f t="shared" si="2"/>
        <v>#DIV/0!</v>
      </c>
      <c r="L4509" s="15" t="str">
        <f t="shared" si="3"/>
        <v>Invalid</v>
      </c>
      <c r="M4509" s="15" t="str">
        <f t="shared" si="4"/>
        <v/>
      </c>
    </row>
    <row r="4510" ht="12.75" customHeight="1">
      <c r="H4510" s="12">
        <v>1000.0</v>
      </c>
      <c r="K4510" s="14" t="str">
        <f t="shared" si="2"/>
        <v>#DIV/0!</v>
      </c>
      <c r="L4510" s="15" t="str">
        <f t="shared" si="3"/>
        <v>Invalid</v>
      </c>
      <c r="M4510" s="15" t="str">
        <f t="shared" si="4"/>
        <v/>
      </c>
    </row>
    <row r="4511" ht="12.75" customHeight="1">
      <c r="H4511" s="12">
        <v>1000.0</v>
      </c>
      <c r="K4511" s="14" t="str">
        <f t="shared" si="2"/>
        <v>#DIV/0!</v>
      </c>
      <c r="L4511" s="15" t="str">
        <f t="shared" si="3"/>
        <v>Invalid</v>
      </c>
      <c r="M4511" s="15" t="str">
        <f t="shared" si="4"/>
        <v/>
      </c>
    </row>
    <row r="4512" ht="12.75" customHeight="1">
      <c r="H4512" s="12">
        <v>1000.0</v>
      </c>
      <c r="K4512" s="14" t="str">
        <f t="shared" si="2"/>
        <v>#DIV/0!</v>
      </c>
      <c r="L4512" s="15" t="str">
        <f t="shared" si="3"/>
        <v>Invalid</v>
      </c>
      <c r="M4512" s="15" t="str">
        <f t="shared" si="4"/>
        <v/>
      </c>
    </row>
    <row r="4513" ht="12.75" customHeight="1">
      <c r="H4513" s="12">
        <v>1000.0</v>
      </c>
      <c r="K4513" s="14" t="str">
        <f t="shared" si="2"/>
        <v>#DIV/0!</v>
      </c>
      <c r="L4513" s="15" t="str">
        <f t="shared" si="3"/>
        <v>Invalid</v>
      </c>
      <c r="M4513" s="15" t="str">
        <f t="shared" si="4"/>
        <v/>
      </c>
    </row>
    <row r="4514" ht="12.75" customHeight="1">
      <c r="H4514" s="12">
        <v>1000.0</v>
      </c>
      <c r="K4514" s="14" t="str">
        <f t="shared" si="2"/>
        <v>#DIV/0!</v>
      </c>
      <c r="L4514" s="15" t="str">
        <f t="shared" si="3"/>
        <v>Invalid</v>
      </c>
      <c r="M4514" s="15" t="str">
        <f t="shared" si="4"/>
        <v/>
      </c>
    </row>
    <row r="4515" ht="12.75" customHeight="1">
      <c r="H4515" s="12">
        <v>1000.0</v>
      </c>
      <c r="K4515" s="14" t="str">
        <f t="shared" si="2"/>
        <v>#DIV/0!</v>
      </c>
      <c r="L4515" s="15" t="str">
        <f t="shared" si="3"/>
        <v>Invalid</v>
      </c>
      <c r="M4515" s="15" t="str">
        <f t="shared" si="4"/>
        <v/>
      </c>
    </row>
    <row r="4516" ht="12.75" customHeight="1">
      <c r="H4516" s="12">
        <v>1000.0</v>
      </c>
      <c r="K4516" s="14" t="str">
        <f t="shared" si="2"/>
        <v>#DIV/0!</v>
      </c>
      <c r="L4516" s="15" t="str">
        <f t="shared" si="3"/>
        <v>Invalid</v>
      </c>
      <c r="M4516" s="15" t="str">
        <f t="shared" si="4"/>
        <v/>
      </c>
    </row>
    <row r="4517" ht="12.75" customHeight="1">
      <c r="H4517" s="12">
        <v>1000.0</v>
      </c>
      <c r="K4517" s="14" t="str">
        <f t="shared" si="2"/>
        <v>#DIV/0!</v>
      </c>
      <c r="L4517" s="15" t="str">
        <f t="shared" si="3"/>
        <v>Invalid</v>
      </c>
      <c r="M4517" s="15" t="str">
        <f t="shared" si="4"/>
        <v/>
      </c>
    </row>
    <row r="4518" ht="12.75" customHeight="1">
      <c r="H4518" s="12">
        <v>1000.0</v>
      </c>
      <c r="K4518" s="14" t="str">
        <f t="shared" si="2"/>
        <v>#DIV/0!</v>
      </c>
      <c r="L4518" s="15" t="str">
        <f t="shared" si="3"/>
        <v>Invalid</v>
      </c>
      <c r="M4518" s="15" t="str">
        <f t="shared" si="4"/>
        <v/>
      </c>
    </row>
    <row r="4519" ht="12.75" customHeight="1">
      <c r="H4519" s="12">
        <v>1000.0</v>
      </c>
      <c r="K4519" s="14" t="str">
        <f t="shared" si="2"/>
        <v>#DIV/0!</v>
      </c>
      <c r="L4519" s="15" t="str">
        <f t="shared" si="3"/>
        <v>Invalid</v>
      </c>
      <c r="M4519" s="15" t="str">
        <f t="shared" si="4"/>
        <v/>
      </c>
    </row>
    <row r="4520" ht="12.75" customHeight="1">
      <c r="H4520" s="12">
        <v>1000.0</v>
      </c>
      <c r="K4520" s="14" t="str">
        <f t="shared" si="2"/>
        <v>#DIV/0!</v>
      </c>
      <c r="L4520" s="15" t="str">
        <f t="shared" si="3"/>
        <v>Invalid</v>
      </c>
      <c r="M4520" s="15" t="str">
        <f t="shared" si="4"/>
        <v/>
      </c>
    </row>
    <row r="4521" ht="12.75" customHeight="1">
      <c r="H4521" s="12">
        <v>1000.0</v>
      </c>
      <c r="K4521" s="14" t="str">
        <f t="shared" si="2"/>
        <v>#DIV/0!</v>
      </c>
      <c r="L4521" s="15" t="str">
        <f t="shared" si="3"/>
        <v>Invalid</v>
      </c>
      <c r="M4521" s="15" t="str">
        <f t="shared" si="4"/>
        <v/>
      </c>
    </row>
    <row r="4522" ht="12.75" customHeight="1">
      <c r="H4522" s="12">
        <v>1000.0</v>
      </c>
      <c r="K4522" s="14" t="str">
        <f t="shared" si="2"/>
        <v>#DIV/0!</v>
      </c>
      <c r="L4522" s="15" t="str">
        <f t="shared" si="3"/>
        <v>Invalid</v>
      </c>
      <c r="M4522" s="15" t="str">
        <f t="shared" si="4"/>
        <v/>
      </c>
    </row>
    <row r="4523" ht="12.75" customHeight="1">
      <c r="H4523" s="12">
        <v>1000.0</v>
      </c>
      <c r="K4523" s="14" t="str">
        <f t="shared" si="2"/>
        <v>#DIV/0!</v>
      </c>
      <c r="L4523" s="15" t="str">
        <f t="shared" si="3"/>
        <v>Invalid</v>
      </c>
      <c r="M4523" s="15" t="str">
        <f t="shared" si="4"/>
        <v/>
      </c>
    </row>
    <row r="4524" ht="12.75" customHeight="1">
      <c r="H4524" s="12">
        <v>1000.0</v>
      </c>
      <c r="K4524" s="14" t="str">
        <f t="shared" si="2"/>
        <v>#DIV/0!</v>
      </c>
      <c r="L4524" s="15" t="str">
        <f t="shared" si="3"/>
        <v>Invalid</v>
      </c>
      <c r="M4524" s="15" t="str">
        <f t="shared" si="4"/>
        <v/>
      </c>
    </row>
    <row r="4525" ht="12.75" customHeight="1">
      <c r="H4525" s="12">
        <v>1000.0</v>
      </c>
      <c r="K4525" s="14" t="str">
        <f t="shared" si="2"/>
        <v>#DIV/0!</v>
      </c>
      <c r="L4525" s="15" t="str">
        <f t="shared" si="3"/>
        <v>Invalid</v>
      </c>
      <c r="M4525" s="15" t="str">
        <f t="shared" si="4"/>
        <v/>
      </c>
    </row>
    <row r="4526" ht="12.75" customHeight="1">
      <c r="H4526" s="12">
        <v>1000.0</v>
      </c>
      <c r="K4526" s="14" t="str">
        <f t="shared" si="2"/>
        <v>#DIV/0!</v>
      </c>
      <c r="L4526" s="15" t="str">
        <f t="shared" si="3"/>
        <v>Invalid</v>
      </c>
      <c r="M4526" s="15" t="str">
        <f t="shared" si="4"/>
        <v/>
      </c>
    </row>
    <row r="4527" ht="12.75" customHeight="1">
      <c r="H4527" s="12">
        <v>1000.0</v>
      </c>
      <c r="K4527" s="14" t="str">
        <f t="shared" si="2"/>
        <v>#DIV/0!</v>
      </c>
      <c r="L4527" s="15" t="str">
        <f t="shared" si="3"/>
        <v>Invalid</v>
      </c>
      <c r="M4527" s="15" t="str">
        <f t="shared" si="4"/>
        <v/>
      </c>
    </row>
    <row r="4528" ht="12.75" customHeight="1">
      <c r="H4528" s="12">
        <v>1000.0</v>
      </c>
      <c r="K4528" s="14" t="str">
        <f t="shared" si="2"/>
        <v>#DIV/0!</v>
      </c>
      <c r="L4528" s="15" t="str">
        <f t="shared" si="3"/>
        <v>Invalid</v>
      </c>
      <c r="M4528" s="15" t="str">
        <f t="shared" si="4"/>
        <v/>
      </c>
    </row>
    <row r="4529" ht="12.75" customHeight="1">
      <c r="H4529" s="12">
        <v>1000.0</v>
      </c>
      <c r="K4529" s="14" t="str">
        <f t="shared" si="2"/>
        <v>#DIV/0!</v>
      </c>
      <c r="L4529" s="15" t="str">
        <f t="shared" si="3"/>
        <v>Invalid</v>
      </c>
      <c r="M4529" s="15" t="str">
        <f t="shared" si="4"/>
        <v/>
      </c>
    </row>
    <row r="4530" ht="12.75" customHeight="1">
      <c r="H4530" s="12">
        <v>1000.0</v>
      </c>
      <c r="K4530" s="14" t="str">
        <f t="shared" si="2"/>
        <v>#DIV/0!</v>
      </c>
      <c r="L4530" s="15" t="str">
        <f t="shared" si="3"/>
        <v>Invalid</v>
      </c>
      <c r="M4530" s="15" t="str">
        <f t="shared" si="4"/>
        <v/>
      </c>
    </row>
    <row r="4531" ht="12.75" customHeight="1">
      <c r="H4531" s="12">
        <v>1000.0</v>
      </c>
      <c r="K4531" s="14" t="str">
        <f t="shared" si="2"/>
        <v>#DIV/0!</v>
      </c>
      <c r="L4531" s="15" t="str">
        <f t="shared" si="3"/>
        <v>Invalid</v>
      </c>
      <c r="M4531" s="15" t="str">
        <f t="shared" si="4"/>
        <v/>
      </c>
    </row>
    <row r="4532" ht="12.75" customHeight="1">
      <c r="H4532" s="12">
        <v>1000.0</v>
      </c>
      <c r="K4532" s="14" t="str">
        <f t="shared" si="2"/>
        <v>#DIV/0!</v>
      </c>
      <c r="L4532" s="15" t="str">
        <f t="shared" si="3"/>
        <v>Invalid</v>
      </c>
      <c r="M4532" s="15" t="str">
        <f t="shared" si="4"/>
        <v/>
      </c>
    </row>
    <row r="4533" ht="12.75" customHeight="1">
      <c r="H4533" s="12">
        <v>1000.0</v>
      </c>
      <c r="K4533" s="14" t="str">
        <f t="shared" si="2"/>
        <v>#DIV/0!</v>
      </c>
      <c r="L4533" s="15" t="str">
        <f t="shared" si="3"/>
        <v>Invalid</v>
      </c>
      <c r="M4533" s="15" t="str">
        <f t="shared" si="4"/>
        <v/>
      </c>
    </row>
    <row r="4534" ht="12.75" customHeight="1">
      <c r="H4534" s="12">
        <v>1000.0</v>
      </c>
      <c r="K4534" s="14" t="str">
        <f t="shared" si="2"/>
        <v>#DIV/0!</v>
      </c>
      <c r="L4534" s="15" t="str">
        <f t="shared" si="3"/>
        <v>Invalid</v>
      </c>
      <c r="M4534" s="15" t="str">
        <f t="shared" si="4"/>
        <v/>
      </c>
    </row>
    <row r="4535" ht="12.75" customHeight="1">
      <c r="H4535" s="12">
        <v>1000.0</v>
      </c>
      <c r="K4535" s="14" t="str">
        <f t="shared" si="2"/>
        <v>#DIV/0!</v>
      </c>
      <c r="L4535" s="15" t="str">
        <f t="shared" si="3"/>
        <v>Invalid</v>
      </c>
      <c r="M4535" s="15" t="str">
        <f t="shared" si="4"/>
        <v/>
      </c>
    </row>
    <row r="4536" ht="12.75" customHeight="1">
      <c r="H4536" s="12">
        <v>1000.0</v>
      </c>
      <c r="K4536" s="14" t="str">
        <f t="shared" si="2"/>
        <v>#DIV/0!</v>
      </c>
      <c r="L4536" s="15" t="str">
        <f t="shared" si="3"/>
        <v>Invalid</v>
      </c>
      <c r="M4536" s="15" t="str">
        <f t="shared" si="4"/>
        <v/>
      </c>
    </row>
    <row r="4537" ht="12.75" customHeight="1">
      <c r="H4537" s="12">
        <v>1000.0</v>
      </c>
      <c r="K4537" s="14" t="str">
        <f t="shared" si="2"/>
        <v>#DIV/0!</v>
      </c>
      <c r="L4537" s="15" t="str">
        <f t="shared" si="3"/>
        <v>Invalid</v>
      </c>
      <c r="M4537" s="15" t="str">
        <f t="shared" si="4"/>
        <v/>
      </c>
    </row>
    <row r="4538" ht="12.75" customHeight="1">
      <c r="H4538" s="12">
        <v>1000.0</v>
      </c>
      <c r="K4538" s="14" t="str">
        <f t="shared" si="2"/>
        <v>#DIV/0!</v>
      </c>
      <c r="L4538" s="15" t="str">
        <f t="shared" si="3"/>
        <v>Invalid</v>
      </c>
      <c r="M4538" s="15" t="str">
        <f t="shared" si="4"/>
        <v/>
      </c>
    </row>
    <row r="4539" ht="12.75" customHeight="1">
      <c r="H4539" s="12">
        <v>1000.0</v>
      </c>
      <c r="K4539" s="14" t="str">
        <f t="shared" si="2"/>
        <v>#DIV/0!</v>
      </c>
      <c r="L4539" s="15" t="str">
        <f t="shared" si="3"/>
        <v>Invalid</v>
      </c>
      <c r="M4539" s="15" t="str">
        <f t="shared" si="4"/>
        <v/>
      </c>
    </row>
    <row r="4540" ht="12.75" customHeight="1">
      <c r="H4540" s="12">
        <v>1000.0</v>
      </c>
      <c r="K4540" s="14" t="str">
        <f t="shared" si="2"/>
        <v>#DIV/0!</v>
      </c>
      <c r="L4540" s="15" t="str">
        <f t="shared" si="3"/>
        <v>Invalid</v>
      </c>
      <c r="M4540" s="15" t="str">
        <f t="shared" si="4"/>
        <v/>
      </c>
    </row>
    <row r="4541" ht="12.75" customHeight="1">
      <c r="H4541" s="12">
        <v>1000.0</v>
      </c>
      <c r="K4541" s="14" t="str">
        <f t="shared" si="2"/>
        <v>#DIV/0!</v>
      </c>
      <c r="L4541" s="15" t="str">
        <f t="shared" si="3"/>
        <v>Invalid</v>
      </c>
      <c r="M4541" s="15" t="str">
        <f t="shared" si="4"/>
        <v/>
      </c>
    </row>
    <row r="4542" ht="12.75" customHeight="1">
      <c r="H4542" s="12">
        <v>1000.0</v>
      </c>
      <c r="K4542" s="14" t="str">
        <f t="shared" si="2"/>
        <v>#DIV/0!</v>
      </c>
      <c r="L4542" s="15" t="str">
        <f t="shared" si="3"/>
        <v>Invalid</v>
      </c>
      <c r="M4542" s="15" t="str">
        <f t="shared" si="4"/>
        <v/>
      </c>
    </row>
    <row r="4543" ht="12.75" customHeight="1">
      <c r="H4543" s="12">
        <v>1000.0</v>
      </c>
      <c r="K4543" s="14" t="str">
        <f t="shared" si="2"/>
        <v>#DIV/0!</v>
      </c>
      <c r="L4543" s="15" t="str">
        <f t="shared" si="3"/>
        <v>Invalid</v>
      </c>
      <c r="M4543" s="15" t="str">
        <f t="shared" si="4"/>
        <v/>
      </c>
    </row>
    <row r="4544" ht="12.75" customHeight="1">
      <c r="H4544" s="12">
        <v>1000.0</v>
      </c>
      <c r="K4544" s="14" t="str">
        <f t="shared" si="2"/>
        <v>#DIV/0!</v>
      </c>
      <c r="L4544" s="15" t="str">
        <f t="shared" si="3"/>
        <v>Invalid</v>
      </c>
      <c r="M4544" s="15" t="str">
        <f t="shared" si="4"/>
        <v/>
      </c>
    </row>
    <row r="4545" ht="12.75" customHeight="1">
      <c r="H4545" s="12">
        <v>1000.0</v>
      </c>
      <c r="K4545" s="14" t="str">
        <f t="shared" si="2"/>
        <v>#DIV/0!</v>
      </c>
      <c r="L4545" s="15" t="str">
        <f t="shared" si="3"/>
        <v>Invalid</v>
      </c>
      <c r="M4545" s="15" t="str">
        <f t="shared" si="4"/>
        <v/>
      </c>
    </row>
    <row r="4546" ht="12.75" customHeight="1">
      <c r="H4546" s="12">
        <v>1000.0</v>
      </c>
      <c r="K4546" s="14" t="str">
        <f t="shared" si="2"/>
        <v>#DIV/0!</v>
      </c>
      <c r="L4546" s="15" t="str">
        <f t="shared" si="3"/>
        <v>Invalid</v>
      </c>
      <c r="M4546" s="15" t="str">
        <f t="shared" si="4"/>
        <v/>
      </c>
    </row>
    <row r="4547" ht="12.75" customHeight="1">
      <c r="H4547" s="12">
        <v>1000.0</v>
      </c>
      <c r="K4547" s="14" t="str">
        <f t="shared" si="2"/>
        <v>#DIV/0!</v>
      </c>
      <c r="L4547" s="15" t="str">
        <f t="shared" si="3"/>
        <v>Invalid</v>
      </c>
      <c r="M4547" s="15" t="str">
        <f t="shared" si="4"/>
        <v/>
      </c>
    </row>
    <row r="4548" ht="12.75" customHeight="1">
      <c r="H4548" s="12">
        <v>1000.0</v>
      </c>
      <c r="K4548" s="14" t="str">
        <f t="shared" si="2"/>
        <v>#DIV/0!</v>
      </c>
      <c r="L4548" s="15" t="str">
        <f t="shared" si="3"/>
        <v>Invalid</v>
      </c>
      <c r="M4548" s="15" t="str">
        <f t="shared" si="4"/>
        <v/>
      </c>
    </row>
    <row r="4549" ht="12.75" customHeight="1">
      <c r="H4549" s="12">
        <v>1000.0</v>
      </c>
      <c r="K4549" s="14" t="str">
        <f t="shared" si="2"/>
        <v>#DIV/0!</v>
      </c>
      <c r="L4549" s="15" t="str">
        <f t="shared" si="3"/>
        <v>Invalid</v>
      </c>
      <c r="M4549" s="15" t="str">
        <f t="shared" si="4"/>
        <v/>
      </c>
    </row>
    <row r="4550" ht="12.75" customHeight="1">
      <c r="H4550" s="12">
        <v>1000.0</v>
      </c>
      <c r="K4550" s="14" t="str">
        <f t="shared" si="2"/>
        <v>#DIV/0!</v>
      </c>
      <c r="L4550" s="15" t="str">
        <f t="shared" si="3"/>
        <v>Invalid</v>
      </c>
      <c r="M4550" s="15" t="str">
        <f t="shared" si="4"/>
        <v/>
      </c>
    </row>
    <row r="4551" ht="12.75" customHeight="1">
      <c r="H4551" s="12">
        <v>1000.0</v>
      </c>
      <c r="K4551" s="14" t="str">
        <f t="shared" si="2"/>
        <v>#DIV/0!</v>
      </c>
      <c r="L4551" s="15" t="str">
        <f t="shared" si="3"/>
        <v>Invalid</v>
      </c>
      <c r="M4551" s="15" t="str">
        <f t="shared" si="4"/>
        <v/>
      </c>
    </row>
    <row r="4552" ht="12.75" customHeight="1">
      <c r="H4552" s="12">
        <v>1000.0</v>
      </c>
      <c r="K4552" s="14" t="str">
        <f t="shared" si="2"/>
        <v>#DIV/0!</v>
      </c>
      <c r="L4552" s="15" t="str">
        <f t="shared" si="3"/>
        <v>Invalid</v>
      </c>
      <c r="M4552" s="15" t="str">
        <f t="shared" si="4"/>
        <v/>
      </c>
    </row>
    <row r="4553" ht="12.75" customHeight="1">
      <c r="H4553" s="12">
        <v>1000.0</v>
      </c>
      <c r="K4553" s="14" t="str">
        <f t="shared" si="2"/>
        <v>#DIV/0!</v>
      </c>
      <c r="L4553" s="15" t="str">
        <f t="shared" si="3"/>
        <v>Invalid</v>
      </c>
      <c r="M4553" s="15" t="str">
        <f t="shared" si="4"/>
        <v/>
      </c>
    </row>
    <row r="4554" ht="12.75" customHeight="1">
      <c r="H4554" s="12">
        <v>1000.0</v>
      </c>
      <c r="K4554" s="14" t="str">
        <f t="shared" si="2"/>
        <v>#DIV/0!</v>
      </c>
      <c r="L4554" s="15" t="str">
        <f t="shared" si="3"/>
        <v>Invalid</v>
      </c>
      <c r="M4554" s="15" t="str">
        <f t="shared" si="4"/>
        <v/>
      </c>
    </row>
    <row r="4555" ht="12.75" customHeight="1">
      <c r="H4555" s="12">
        <v>1000.0</v>
      </c>
      <c r="K4555" s="14" t="str">
        <f t="shared" si="2"/>
        <v>#DIV/0!</v>
      </c>
      <c r="L4555" s="15" t="str">
        <f t="shared" si="3"/>
        <v>Invalid</v>
      </c>
      <c r="M4555" s="15" t="str">
        <f t="shared" si="4"/>
        <v/>
      </c>
    </row>
    <row r="4556" ht="12.75" customHeight="1">
      <c r="H4556" s="12">
        <v>1000.0</v>
      </c>
      <c r="K4556" s="14" t="str">
        <f t="shared" si="2"/>
        <v>#DIV/0!</v>
      </c>
      <c r="L4556" s="15" t="str">
        <f t="shared" si="3"/>
        <v>Invalid</v>
      </c>
      <c r="M4556" s="15" t="str">
        <f t="shared" si="4"/>
        <v/>
      </c>
    </row>
    <row r="4557" ht="12.75" customHeight="1">
      <c r="H4557" s="12">
        <v>1000.0</v>
      </c>
      <c r="K4557" s="14" t="str">
        <f t="shared" si="2"/>
        <v>#DIV/0!</v>
      </c>
      <c r="L4557" s="15" t="str">
        <f t="shared" si="3"/>
        <v>Invalid</v>
      </c>
      <c r="M4557" s="15" t="str">
        <f t="shared" si="4"/>
        <v/>
      </c>
    </row>
    <row r="4558" ht="12.75" customHeight="1">
      <c r="H4558" s="12">
        <v>1000.0</v>
      </c>
      <c r="K4558" s="14" t="str">
        <f t="shared" si="2"/>
        <v>#DIV/0!</v>
      </c>
      <c r="L4558" s="15" t="str">
        <f t="shared" si="3"/>
        <v>Invalid</v>
      </c>
      <c r="M4558" s="15" t="str">
        <f t="shared" si="4"/>
        <v/>
      </c>
    </row>
    <row r="4559" ht="12.75" customHeight="1">
      <c r="H4559" s="12">
        <v>1000.0</v>
      </c>
      <c r="K4559" s="14" t="str">
        <f t="shared" si="2"/>
        <v>#DIV/0!</v>
      </c>
      <c r="L4559" s="15" t="str">
        <f t="shared" si="3"/>
        <v>Invalid</v>
      </c>
      <c r="M4559" s="15" t="str">
        <f t="shared" si="4"/>
        <v/>
      </c>
    </row>
    <row r="4560" ht="12.75" customHeight="1">
      <c r="H4560" s="12">
        <v>1000.0</v>
      </c>
      <c r="K4560" s="14" t="str">
        <f t="shared" si="2"/>
        <v>#DIV/0!</v>
      </c>
      <c r="L4560" s="15" t="str">
        <f t="shared" si="3"/>
        <v>Invalid</v>
      </c>
      <c r="M4560" s="15" t="str">
        <f t="shared" si="4"/>
        <v/>
      </c>
    </row>
    <row r="4561" ht="12.75" customHeight="1">
      <c r="H4561" s="12">
        <v>1000.0</v>
      </c>
      <c r="K4561" s="14" t="str">
        <f t="shared" si="2"/>
        <v>#DIV/0!</v>
      </c>
      <c r="L4561" s="15" t="str">
        <f t="shared" si="3"/>
        <v>Invalid</v>
      </c>
      <c r="M4561" s="15" t="str">
        <f t="shared" si="4"/>
        <v/>
      </c>
    </row>
    <row r="4562" ht="12.75" customHeight="1">
      <c r="H4562" s="12">
        <v>1000.0</v>
      </c>
      <c r="K4562" s="14" t="str">
        <f t="shared" si="2"/>
        <v>#DIV/0!</v>
      </c>
      <c r="L4562" s="15" t="str">
        <f t="shared" si="3"/>
        <v>Invalid</v>
      </c>
      <c r="M4562" s="15" t="str">
        <f t="shared" si="4"/>
        <v/>
      </c>
    </row>
    <row r="4563" ht="12.75" customHeight="1">
      <c r="H4563" s="12">
        <v>1000.0</v>
      </c>
      <c r="K4563" s="14" t="str">
        <f t="shared" si="2"/>
        <v>#DIV/0!</v>
      </c>
      <c r="L4563" s="15" t="str">
        <f t="shared" si="3"/>
        <v>Invalid</v>
      </c>
      <c r="M4563" s="15" t="str">
        <f t="shared" si="4"/>
        <v/>
      </c>
    </row>
    <row r="4564" ht="12.75" customHeight="1">
      <c r="H4564" s="12">
        <v>1000.0</v>
      </c>
      <c r="K4564" s="14" t="str">
        <f t="shared" si="2"/>
        <v>#DIV/0!</v>
      </c>
      <c r="L4564" s="15" t="str">
        <f t="shared" si="3"/>
        <v>Invalid</v>
      </c>
      <c r="M4564" s="15" t="str">
        <f t="shared" si="4"/>
        <v/>
      </c>
    </row>
    <row r="4565" ht="12.75" customHeight="1">
      <c r="H4565" s="12">
        <v>1000.0</v>
      </c>
      <c r="K4565" s="14" t="str">
        <f t="shared" si="2"/>
        <v>#DIV/0!</v>
      </c>
      <c r="L4565" s="15" t="str">
        <f t="shared" si="3"/>
        <v>Invalid</v>
      </c>
      <c r="M4565" s="15" t="str">
        <f t="shared" si="4"/>
        <v/>
      </c>
    </row>
    <row r="4566" ht="12.75" customHeight="1">
      <c r="H4566" s="12">
        <v>1000.0</v>
      </c>
      <c r="K4566" s="14" t="str">
        <f t="shared" si="2"/>
        <v>#DIV/0!</v>
      </c>
      <c r="L4566" s="15" t="str">
        <f t="shared" si="3"/>
        <v>Invalid</v>
      </c>
      <c r="M4566" s="15" t="str">
        <f t="shared" si="4"/>
        <v/>
      </c>
    </row>
    <row r="4567" ht="12.75" customHeight="1">
      <c r="H4567" s="12">
        <v>1000.0</v>
      </c>
      <c r="K4567" s="14" t="str">
        <f t="shared" si="2"/>
        <v>#DIV/0!</v>
      </c>
      <c r="L4567" s="15" t="str">
        <f t="shared" si="3"/>
        <v>Invalid</v>
      </c>
      <c r="M4567" s="15" t="str">
        <f t="shared" si="4"/>
        <v/>
      </c>
    </row>
    <row r="4568" ht="12.75" customHeight="1">
      <c r="H4568" s="12">
        <v>1000.0</v>
      </c>
      <c r="K4568" s="14" t="str">
        <f t="shared" si="2"/>
        <v>#DIV/0!</v>
      </c>
      <c r="L4568" s="15" t="str">
        <f t="shared" si="3"/>
        <v>Invalid</v>
      </c>
      <c r="M4568" s="15" t="str">
        <f t="shared" si="4"/>
        <v/>
      </c>
    </row>
    <row r="4569" ht="12.75" customHeight="1">
      <c r="H4569" s="12">
        <v>1000.0</v>
      </c>
      <c r="K4569" s="14" t="str">
        <f t="shared" si="2"/>
        <v>#DIV/0!</v>
      </c>
      <c r="L4569" s="15" t="str">
        <f t="shared" si="3"/>
        <v>Invalid</v>
      </c>
      <c r="M4569" s="15" t="str">
        <f t="shared" si="4"/>
        <v/>
      </c>
    </row>
    <row r="4570" ht="12.75" customHeight="1">
      <c r="H4570" s="12">
        <v>1000.0</v>
      </c>
      <c r="K4570" s="14" t="str">
        <f t="shared" si="2"/>
        <v>#DIV/0!</v>
      </c>
      <c r="L4570" s="15" t="str">
        <f t="shared" si="3"/>
        <v>Invalid</v>
      </c>
      <c r="M4570" s="15" t="str">
        <f t="shared" si="4"/>
        <v/>
      </c>
    </row>
    <row r="4571" ht="12.75" customHeight="1">
      <c r="H4571" s="12">
        <v>1000.0</v>
      </c>
      <c r="K4571" s="14" t="str">
        <f t="shared" si="2"/>
        <v>#DIV/0!</v>
      </c>
      <c r="L4571" s="15" t="str">
        <f t="shared" si="3"/>
        <v>Invalid</v>
      </c>
      <c r="M4571" s="15" t="str">
        <f t="shared" si="4"/>
        <v/>
      </c>
    </row>
    <row r="4572" ht="12.75" customHeight="1">
      <c r="H4572" s="12">
        <v>1000.0</v>
      </c>
      <c r="K4572" s="14" t="str">
        <f t="shared" si="2"/>
        <v>#DIV/0!</v>
      </c>
      <c r="L4572" s="15" t="str">
        <f t="shared" si="3"/>
        <v>Invalid</v>
      </c>
      <c r="M4572" s="15" t="str">
        <f t="shared" si="4"/>
        <v/>
      </c>
    </row>
    <row r="4573" ht="12.75" customHeight="1">
      <c r="H4573" s="12">
        <v>1000.0</v>
      </c>
      <c r="K4573" s="14" t="str">
        <f t="shared" si="2"/>
        <v>#DIV/0!</v>
      </c>
      <c r="L4573" s="15" t="str">
        <f t="shared" si="3"/>
        <v>Invalid</v>
      </c>
      <c r="M4573" s="15" t="str">
        <f t="shared" si="4"/>
        <v/>
      </c>
    </row>
    <row r="4574" ht="12.75" customHeight="1">
      <c r="H4574" s="12">
        <v>1000.0</v>
      </c>
      <c r="K4574" s="14" t="str">
        <f t="shared" si="2"/>
        <v>#DIV/0!</v>
      </c>
      <c r="L4574" s="15" t="str">
        <f t="shared" si="3"/>
        <v>Invalid</v>
      </c>
      <c r="M4574" s="15" t="str">
        <f t="shared" si="4"/>
        <v/>
      </c>
    </row>
    <row r="4575" ht="12.75" customHeight="1">
      <c r="H4575" s="12">
        <v>1000.0</v>
      </c>
      <c r="K4575" s="14" t="str">
        <f t="shared" si="2"/>
        <v>#DIV/0!</v>
      </c>
      <c r="L4575" s="15" t="str">
        <f t="shared" si="3"/>
        <v>Invalid</v>
      </c>
      <c r="M4575" s="15" t="str">
        <f t="shared" si="4"/>
        <v/>
      </c>
    </row>
    <row r="4576" ht="12.75" customHeight="1">
      <c r="H4576" s="12">
        <v>1000.0</v>
      </c>
      <c r="K4576" s="14" t="str">
        <f t="shared" si="2"/>
        <v>#DIV/0!</v>
      </c>
      <c r="L4576" s="15" t="str">
        <f t="shared" si="3"/>
        <v>Invalid</v>
      </c>
      <c r="M4576" s="15" t="str">
        <f t="shared" si="4"/>
        <v/>
      </c>
    </row>
    <row r="4577" ht="12.75" customHeight="1">
      <c r="H4577" s="12">
        <v>1000.0</v>
      </c>
      <c r="K4577" s="14" t="str">
        <f t="shared" si="2"/>
        <v>#DIV/0!</v>
      </c>
      <c r="L4577" s="15" t="str">
        <f t="shared" si="3"/>
        <v>Invalid</v>
      </c>
      <c r="M4577" s="15" t="str">
        <f t="shared" si="4"/>
        <v/>
      </c>
    </row>
    <row r="4578" ht="12.75" customHeight="1">
      <c r="H4578" s="12">
        <v>1000.0</v>
      </c>
      <c r="K4578" s="14" t="str">
        <f t="shared" si="2"/>
        <v>#DIV/0!</v>
      </c>
      <c r="L4578" s="15" t="str">
        <f t="shared" si="3"/>
        <v>Invalid</v>
      </c>
      <c r="M4578" s="15" t="str">
        <f t="shared" si="4"/>
        <v/>
      </c>
    </row>
    <row r="4579" ht="12.75" customHeight="1">
      <c r="H4579" s="12">
        <v>1000.0</v>
      </c>
      <c r="K4579" s="14" t="str">
        <f t="shared" si="2"/>
        <v>#DIV/0!</v>
      </c>
      <c r="L4579" s="15" t="str">
        <f t="shared" si="3"/>
        <v>Invalid</v>
      </c>
      <c r="M4579" s="15" t="str">
        <f t="shared" si="4"/>
        <v/>
      </c>
    </row>
    <row r="4580" ht="12.75" customHeight="1">
      <c r="H4580" s="12">
        <v>1000.0</v>
      </c>
      <c r="K4580" s="14" t="str">
        <f t="shared" si="2"/>
        <v>#DIV/0!</v>
      </c>
      <c r="L4580" s="15" t="str">
        <f t="shared" si="3"/>
        <v>Invalid</v>
      </c>
      <c r="M4580" s="15" t="str">
        <f t="shared" si="4"/>
        <v/>
      </c>
    </row>
    <row r="4581" ht="12.75" customHeight="1">
      <c r="H4581" s="12">
        <v>1000.0</v>
      </c>
      <c r="K4581" s="14" t="str">
        <f t="shared" si="2"/>
        <v>#DIV/0!</v>
      </c>
      <c r="L4581" s="15" t="str">
        <f t="shared" si="3"/>
        <v>Invalid</v>
      </c>
      <c r="M4581" s="15" t="str">
        <f t="shared" si="4"/>
        <v/>
      </c>
    </row>
    <row r="4582" ht="12.75" customHeight="1">
      <c r="H4582" s="12">
        <v>1000.0</v>
      </c>
      <c r="K4582" s="14" t="str">
        <f t="shared" si="2"/>
        <v>#DIV/0!</v>
      </c>
      <c r="L4582" s="15" t="str">
        <f t="shared" si="3"/>
        <v>Invalid</v>
      </c>
      <c r="M4582" s="15" t="str">
        <f t="shared" si="4"/>
        <v/>
      </c>
    </row>
    <row r="4583" ht="12.75" customHeight="1">
      <c r="H4583" s="12">
        <v>1000.0</v>
      </c>
      <c r="K4583" s="14" t="str">
        <f t="shared" si="2"/>
        <v>#DIV/0!</v>
      </c>
      <c r="L4583" s="15" t="str">
        <f t="shared" si="3"/>
        <v>Invalid</v>
      </c>
      <c r="M4583" s="15" t="str">
        <f t="shared" si="4"/>
        <v/>
      </c>
    </row>
    <row r="4584" ht="12.75" customHeight="1">
      <c r="H4584" s="12">
        <v>1000.0</v>
      </c>
      <c r="K4584" s="14" t="str">
        <f t="shared" si="2"/>
        <v>#DIV/0!</v>
      </c>
      <c r="L4584" s="15" t="str">
        <f t="shared" si="3"/>
        <v>Invalid</v>
      </c>
      <c r="M4584" s="15" t="str">
        <f t="shared" si="4"/>
        <v/>
      </c>
    </row>
    <row r="4585" ht="12.75" customHeight="1">
      <c r="H4585" s="12">
        <v>1000.0</v>
      </c>
      <c r="K4585" s="14" t="str">
        <f t="shared" si="2"/>
        <v>#DIV/0!</v>
      </c>
      <c r="L4585" s="15" t="str">
        <f t="shared" si="3"/>
        <v>Invalid</v>
      </c>
      <c r="M4585" s="15" t="str">
        <f t="shared" si="4"/>
        <v/>
      </c>
    </row>
    <row r="4586" ht="12.75" customHeight="1">
      <c r="H4586" s="12">
        <v>1000.0</v>
      </c>
      <c r="K4586" s="14" t="str">
        <f t="shared" si="2"/>
        <v>#DIV/0!</v>
      </c>
      <c r="L4586" s="15" t="str">
        <f t="shared" si="3"/>
        <v>Invalid</v>
      </c>
      <c r="M4586" s="15" t="str">
        <f t="shared" si="4"/>
        <v/>
      </c>
    </row>
    <row r="4587" ht="12.75" customHeight="1">
      <c r="H4587" s="12">
        <v>1000.0</v>
      </c>
      <c r="K4587" s="14" t="str">
        <f t="shared" si="2"/>
        <v>#DIV/0!</v>
      </c>
      <c r="L4587" s="15" t="str">
        <f t="shared" si="3"/>
        <v>Invalid</v>
      </c>
      <c r="M4587" s="15" t="str">
        <f t="shared" si="4"/>
        <v/>
      </c>
    </row>
    <row r="4588" ht="12.75" customHeight="1">
      <c r="H4588" s="12">
        <v>1000.0</v>
      </c>
      <c r="K4588" s="14" t="str">
        <f t="shared" si="2"/>
        <v>#DIV/0!</v>
      </c>
      <c r="L4588" s="15" t="str">
        <f t="shared" si="3"/>
        <v>Invalid</v>
      </c>
      <c r="M4588" s="15" t="str">
        <f t="shared" si="4"/>
        <v/>
      </c>
    </row>
    <row r="4589" ht="12.75" customHeight="1">
      <c r="H4589" s="12">
        <v>1000.0</v>
      </c>
      <c r="K4589" s="14" t="str">
        <f t="shared" si="2"/>
        <v>#DIV/0!</v>
      </c>
      <c r="L4589" s="15" t="str">
        <f t="shared" si="3"/>
        <v>Invalid</v>
      </c>
      <c r="M4589" s="15" t="str">
        <f t="shared" si="4"/>
        <v/>
      </c>
    </row>
    <row r="4590" ht="12.75" customHeight="1">
      <c r="H4590" s="12">
        <v>1000.0</v>
      </c>
      <c r="K4590" s="14" t="str">
        <f t="shared" si="2"/>
        <v>#DIV/0!</v>
      </c>
      <c r="L4590" s="15" t="str">
        <f t="shared" si="3"/>
        <v>Invalid</v>
      </c>
      <c r="M4590" s="15" t="str">
        <f t="shared" si="4"/>
        <v/>
      </c>
    </row>
    <row r="4591" ht="12.75" customHeight="1">
      <c r="H4591" s="12">
        <v>1000.0</v>
      </c>
      <c r="K4591" s="14" t="str">
        <f t="shared" si="2"/>
        <v>#DIV/0!</v>
      </c>
      <c r="L4591" s="15" t="str">
        <f t="shared" si="3"/>
        <v>Invalid</v>
      </c>
      <c r="M4591" s="15" t="str">
        <f t="shared" si="4"/>
        <v/>
      </c>
    </row>
    <row r="4592" ht="12.75" customHeight="1">
      <c r="H4592" s="12">
        <v>1000.0</v>
      </c>
      <c r="K4592" s="14" t="str">
        <f t="shared" si="2"/>
        <v>#DIV/0!</v>
      </c>
      <c r="L4592" s="15" t="str">
        <f t="shared" si="3"/>
        <v>Invalid</v>
      </c>
      <c r="M4592" s="15" t="str">
        <f t="shared" si="4"/>
        <v/>
      </c>
    </row>
    <row r="4593" ht="12.75" customHeight="1">
      <c r="H4593" s="12">
        <v>1000.0</v>
      </c>
      <c r="K4593" s="14" t="str">
        <f t="shared" si="2"/>
        <v>#DIV/0!</v>
      </c>
      <c r="L4593" s="15" t="str">
        <f t="shared" si="3"/>
        <v>Invalid</v>
      </c>
      <c r="M4593" s="15" t="str">
        <f t="shared" si="4"/>
        <v/>
      </c>
    </row>
    <row r="4594" ht="12.75" customHeight="1">
      <c r="H4594" s="12">
        <v>1000.0</v>
      </c>
      <c r="K4594" s="14" t="str">
        <f t="shared" si="2"/>
        <v>#DIV/0!</v>
      </c>
      <c r="L4594" s="15" t="str">
        <f t="shared" si="3"/>
        <v>Invalid</v>
      </c>
      <c r="M4594" s="15" t="str">
        <f t="shared" si="4"/>
        <v/>
      </c>
    </row>
    <row r="4595" ht="12.75" customHeight="1">
      <c r="H4595" s="12">
        <v>1000.0</v>
      </c>
      <c r="K4595" s="14" t="str">
        <f t="shared" si="2"/>
        <v>#DIV/0!</v>
      </c>
      <c r="L4595" s="15" t="str">
        <f t="shared" si="3"/>
        <v>Invalid</v>
      </c>
      <c r="M4595" s="15" t="str">
        <f t="shared" si="4"/>
        <v/>
      </c>
    </row>
    <row r="4596" ht="12.75" customHeight="1">
      <c r="H4596" s="12">
        <v>1000.0</v>
      </c>
      <c r="K4596" s="14" t="str">
        <f t="shared" si="2"/>
        <v>#DIV/0!</v>
      </c>
      <c r="L4596" s="15" t="str">
        <f t="shared" si="3"/>
        <v>Invalid</v>
      </c>
      <c r="M4596" s="15" t="str">
        <f t="shared" si="4"/>
        <v/>
      </c>
    </row>
    <row r="4597" ht="12.75" customHeight="1">
      <c r="H4597" s="12">
        <v>1000.0</v>
      </c>
      <c r="K4597" s="14" t="str">
        <f t="shared" si="2"/>
        <v>#DIV/0!</v>
      </c>
      <c r="L4597" s="15" t="str">
        <f t="shared" si="3"/>
        <v>Invalid</v>
      </c>
      <c r="M4597" s="15" t="str">
        <f t="shared" si="4"/>
        <v/>
      </c>
    </row>
    <row r="4598" ht="12.75" customHeight="1">
      <c r="H4598" s="12">
        <v>1000.0</v>
      </c>
      <c r="K4598" s="14" t="str">
        <f t="shared" si="2"/>
        <v>#DIV/0!</v>
      </c>
      <c r="L4598" s="15" t="str">
        <f t="shared" si="3"/>
        <v>Invalid</v>
      </c>
      <c r="M4598" s="15" t="str">
        <f t="shared" si="4"/>
        <v/>
      </c>
    </row>
    <row r="4599" ht="12.75" customHeight="1">
      <c r="H4599" s="12">
        <v>1000.0</v>
      </c>
      <c r="K4599" s="14" t="str">
        <f t="shared" si="2"/>
        <v>#DIV/0!</v>
      </c>
      <c r="L4599" s="15" t="str">
        <f t="shared" si="3"/>
        <v>Invalid</v>
      </c>
      <c r="M4599" s="15" t="str">
        <f t="shared" si="4"/>
        <v/>
      </c>
    </row>
    <row r="4600" ht="12.75" customHeight="1">
      <c r="H4600" s="12">
        <v>1000.0</v>
      </c>
      <c r="K4600" s="14" t="str">
        <f t="shared" si="2"/>
        <v>#DIV/0!</v>
      </c>
      <c r="L4600" s="15" t="str">
        <f t="shared" si="3"/>
        <v>Invalid</v>
      </c>
      <c r="M4600" s="15" t="str">
        <f t="shared" si="4"/>
        <v/>
      </c>
    </row>
    <row r="4601" ht="12.75" customHeight="1">
      <c r="H4601" s="12">
        <v>1000.0</v>
      </c>
      <c r="K4601" s="14" t="str">
        <f t="shared" si="2"/>
        <v>#DIV/0!</v>
      </c>
      <c r="L4601" s="15" t="str">
        <f t="shared" si="3"/>
        <v>Invalid</v>
      </c>
      <c r="M4601" s="15" t="str">
        <f t="shared" si="4"/>
        <v/>
      </c>
    </row>
    <row r="4602" ht="12.75" customHeight="1">
      <c r="H4602" s="12">
        <v>1000.0</v>
      </c>
      <c r="K4602" s="14" t="str">
        <f t="shared" si="2"/>
        <v>#DIV/0!</v>
      </c>
      <c r="L4602" s="15" t="str">
        <f t="shared" si="3"/>
        <v>Invalid</v>
      </c>
      <c r="M4602" s="15" t="str">
        <f t="shared" si="4"/>
        <v/>
      </c>
    </row>
    <row r="4603" ht="12.75" customHeight="1">
      <c r="H4603" s="12">
        <v>1000.0</v>
      </c>
      <c r="K4603" s="14" t="str">
        <f t="shared" si="2"/>
        <v>#DIV/0!</v>
      </c>
      <c r="L4603" s="15" t="str">
        <f t="shared" si="3"/>
        <v>Invalid</v>
      </c>
      <c r="M4603" s="15" t="str">
        <f t="shared" si="4"/>
        <v/>
      </c>
    </row>
    <row r="4604" ht="12.75" customHeight="1">
      <c r="H4604" s="12">
        <v>1000.0</v>
      </c>
      <c r="K4604" s="14" t="str">
        <f t="shared" si="2"/>
        <v>#DIV/0!</v>
      </c>
      <c r="L4604" s="15" t="str">
        <f t="shared" si="3"/>
        <v>Invalid</v>
      </c>
      <c r="M4604" s="15" t="str">
        <f t="shared" si="4"/>
        <v/>
      </c>
    </row>
    <row r="4605" ht="12.75" customHeight="1">
      <c r="H4605" s="12">
        <v>1000.0</v>
      </c>
      <c r="K4605" s="14" t="str">
        <f t="shared" si="2"/>
        <v>#DIV/0!</v>
      </c>
      <c r="L4605" s="15" t="str">
        <f t="shared" si="3"/>
        <v>Invalid</v>
      </c>
      <c r="M4605" s="15" t="str">
        <f t="shared" si="4"/>
        <v/>
      </c>
    </row>
    <row r="4606" ht="12.75" customHeight="1">
      <c r="H4606" s="12">
        <v>1000.0</v>
      </c>
      <c r="K4606" s="14" t="str">
        <f t="shared" si="2"/>
        <v>#DIV/0!</v>
      </c>
      <c r="L4606" s="15" t="str">
        <f t="shared" si="3"/>
        <v>Invalid</v>
      </c>
      <c r="M4606" s="15" t="str">
        <f t="shared" si="4"/>
        <v/>
      </c>
    </row>
    <row r="4607" ht="12.75" customHeight="1">
      <c r="H4607" s="12">
        <v>1000.0</v>
      </c>
      <c r="K4607" s="14" t="str">
        <f t="shared" si="2"/>
        <v>#DIV/0!</v>
      </c>
      <c r="L4607" s="15" t="str">
        <f t="shared" si="3"/>
        <v>Invalid</v>
      </c>
      <c r="M4607" s="15" t="str">
        <f t="shared" si="4"/>
        <v/>
      </c>
    </row>
    <row r="4608" ht="12.75" customHeight="1">
      <c r="H4608" s="12">
        <v>1000.0</v>
      </c>
      <c r="K4608" s="14" t="str">
        <f t="shared" si="2"/>
        <v>#DIV/0!</v>
      </c>
      <c r="L4608" s="15" t="str">
        <f t="shared" si="3"/>
        <v>Invalid</v>
      </c>
      <c r="M4608" s="15" t="str">
        <f t="shared" si="4"/>
        <v/>
      </c>
    </row>
    <row r="4609" ht="12.75" customHeight="1">
      <c r="H4609" s="12">
        <v>1000.0</v>
      </c>
      <c r="K4609" s="14" t="str">
        <f t="shared" si="2"/>
        <v>#DIV/0!</v>
      </c>
      <c r="L4609" s="15" t="str">
        <f t="shared" si="3"/>
        <v>Invalid</v>
      </c>
      <c r="M4609" s="15" t="str">
        <f t="shared" si="4"/>
        <v/>
      </c>
    </row>
    <row r="4610" ht="12.75" customHeight="1">
      <c r="H4610" s="12">
        <v>1000.0</v>
      </c>
      <c r="K4610" s="14" t="str">
        <f t="shared" si="2"/>
        <v>#DIV/0!</v>
      </c>
      <c r="L4610" s="15" t="str">
        <f t="shared" si="3"/>
        <v>Invalid</v>
      </c>
      <c r="M4610" s="15" t="str">
        <f t="shared" si="4"/>
        <v/>
      </c>
    </row>
    <row r="4611" ht="12.75" customHeight="1">
      <c r="H4611" s="12">
        <v>1000.0</v>
      </c>
      <c r="K4611" s="14" t="str">
        <f t="shared" si="2"/>
        <v>#DIV/0!</v>
      </c>
      <c r="L4611" s="15" t="str">
        <f t="shared" si="3"/>
        <v>Invalid</v>
      </c>
      <c r="M4611" s="15" t="str">
        <f t="shared" si="4"/>
        <v/>
      </c>
    </row>
    <row r="4612" ht="12.75" customHeight="1">
      <c r="H4612" s="12">
        <v>1000.0</v>
      </c>
      <c r="K4612" s="14" t="str">
        <f t="shared" si="2"/>
        <v>#DIV/0!</v>
      </c>
      <c r="L4612" s="15" t="str">
        <f t="shared" si="3"/>
        <v>Invalid</v>
      </c>
      <c r="M4612" s="15" t="str">
        <f t="shared" si="4"/>
        <v/>
      </c>
    </row>
    <row r="4613" ht="12.75" customHeight="1">
      <c r="H4613" s="12">
        <v>1000.0</v>
      </c>
      <c r="K4613" s="14" t="str">
        <f t="shared" si="2"/>
        <v>#DIV/0!</v>
      </c>
      <c r="L4613" s="15" t="str">
        <f t="shared" si="3"/>
        <v>Invalid</v>
      </c>
      <c r="M4613" s="15" t="str">
        <f t="shared" si="4"/>
        <v/>
      </c>
    </row>
    <row r="4614" ht="12.75" customHeight="1">
      <c r="H4614" s="12">
        <v>1000.0</v>
      </c>
      <c r="K4614" s="14" t="str">
        <f t="shared" si="2"/>
        <v>#DIV/0!</v>
      </c>
      <c r="L4614" s="15" t="str">
        <f t="shared" si="3"/>
        <v>Invalid</v>
      </c>
      <c r="M4614" s="15" t="str">
        <f t="shared" si="4"/>
        <v/>
      </c>
    </row>
    <row r="4615" ht="12.75" customHeight="1">
      <c r="H4615" s="12">
        <v>1000.0</v>
      </c>
      <c r="K4615" s="14" t="str">
        <f t="shared" si="2"/>
        <v>#DIV/0!</v>
      </c>
      <c r="L4615" s="15" t="str">
        <f t="shared" si="3"/>
        <v>Invalid</v>
      </c>
      <c r="M4615" s="15" t="str">
        <f t="shared" si="4"/>
        <v/>
      </c>
    </row>
    <row r="4616" ht="12.75" customHeight="1">
      <c r="H4616" s="12">
        <v>1000.0</v>
      </c>
      <c r="K4616" s="14" t="str">
        <f t="shared" si="2"/>
        <v>#DIV/0!</v>
      </c>
      <c r="L4616" s="15" t="str">
        <f t="shared" si="3"/>
        <v>Invalid</v>
      </c>
      <c r="M4616" s="15" t="str">
        <f t="shared" si="4"/>
        <v/>
      </c>
    </row>
    <row r="4617" ht="12.75" customHeight="1">
      <c r="H4617" s="12">
        <v>1000.0</v>
      </c>
      <c r="K4617" s="14" t="str">
        <f t="shared" si="2"/>
        <v>#DIV/0!</v>
      </c>
      <c r="L4617" s="15" t="str">
        <f t="shared" si="3"/>
        <v>Invalid</v>
      </c>
      <c r="M4617" s="15" t="str">
        <f t="shared" si="4"/>
        <v/>
      </c>
    </row>
    <row r="4618" ht="12.75" customHeight="1">
      <c r="H4618" s="12">
        <v>1000.0</v>
      </c>
      <c r="K4618" s="14" t="str">
        <f t="shared" si="2"/>
        <v>#DIV/0!</v>
      </c>
      <c r="L4618" s="15" t="str">
        <f t="shared" si="3"/>
        <v>Invalid</v>
      </c>
      <c r="M4618" s="15" t="str">
        <f t="shared" si="4"/>
        <v/>
      </c>
    </row>
    <row r="4619" ht="12.75" customHeight="1">
      <c r="H4619" s="12">
        <v>1000.0</v>
      </c>
      <c r="K4619" s="14" t="str">
        <f t="shared" si="2"/>
        <v>#DIV/0!</v>
      </c>
      <c r="L4619" s="15" t="str">
        <f t="shared" si="3"/>
        <v>Invalid</v>
      </c>
      <c r="M4619" s="15" t="str">
        <f t="shared" si="4"/>
        <v/>
      </c>
    </row>
    <row r="4620" ht="12.75" customHeight="1">
      <c r="H4620" s="12">
        <v>1000.0</v>
      </c>
      <c r="K4620" s="14" t="str">
        <f t="shared" si="2"/>
        <v>#DIV/0!</v>
      </c>
      <c r="L4620" s="15" t="str">
        <f t="shared" si="3"/>
        <v>Invalid</v>
      </c>
      <c r="M4620" s="15" t="str">
        <f t="shared" si="4"/>
        <v/>
      </c>
    </row>
    <row r="4621" ht="12.75" customHeight="1">
      <c r="H4621" s="12">
        <v>1000.0</v>
      </c>
      <c r="K4621" s="14" t="str">
        <f t="shared" si="2"/>
        <v>#DIV/0!</v>
      </c>
      <c r="L4621" s="15" t="str">
        <f t="shared" si="3"/>
        <v>Invalid</v>
      </c>
      <c r="M4621" s="15" t="str">
        <f t="shared" si="4"/>
        <v/>
      </c>
    </row>
    <row r="4622" ht="12.75" customHeight="1">
      <c r="H4622" s="12">
        <v>1000.0</v>
      </c>
      <c r="K4622" s="14" t="str">
        <f t="shared" si="2"/>
        <v>#DIV/0!</v>
      </c>
      <c r="L4622" s="15" t="str">
        <f t="shared" si="3"/>
        <v>Invalid</v>
      </c>
      <c r="M4622" s="15" t="str">
        <f t="shared" si="4"/>
        <v/>
      </c>
    </row>
    <row r="4623" ht="12.75" customHeight="1">
      <c r="H4623" s="12">
        <v>1000.0</v>
      </c>
      <c r="K4623" s="14" t="str">
        <f t="shared" si="2"/>
        <v>#DIV/0!</v>
      </c>
      <c r="L4623" s="15" t="str">
        <f t="shared" si="3"/>
        <v>Invalid</v>
      </c>
      <c r="M4623" s="15" t="str">
        <f t="shared" si="4"/>
        <v/>
      </c>
    </row>
    <row r="4624" ht="12.75" customHeight="1">
      <c r="H4624" s="12">
        <v>1000.0</v>
      </c>
      <c r="K4624" s="14" t="str">
        <f t="shared" si="2"/>
        <v>#DIV/0!</v>
      </c>
      <c r="L4624" s="15" t="str">
        <f t="shared" si="3"/>
        <v>Invalid</v>
      </c>
      <c r="M4624" s="15" t="str">
        <f t="shared" si="4"/>
        <v/>
      </c>
    </row>
    <row r="4625" ht="12.75" customHeight="1">
      <c r="H4625" s="12">
        <v>1000.0</v>
      </c>
      <c r="K4625" s="14" t="str">
        <f t="shared" si="2"/>
        <v>#DIV/0!</v>
      </c>
      <c r="L4625" s="15" t="str">
        <f t="shared" si="3"/>
        <v>Invalid</v>
      </c>
      <c r="M4625" s="15" t="str">
        <f t="shared" si="4"/>
        <v/>
      </c>
    </row>
    <row r="4626" ht="12.75" customHeight="1">
      <c r="H4626" s="12">
        <v>1000.0</v>
      </c>
      <c r="K4626" s="14" t="str">
        <f t="shared" si="2"/>
        <v>#DIV/0!</v>
      </c>
      <c r="L4626" s="15" t="str">
        <f t="shared" si="3"/>
        <v>Invalid</v>
      </c>
      <c r="M4626" s="15" t="str">
        <f t="shared" si="4"/>
        <v/>
      </c>
    </row>
    <row r="4627" ht="12.75" customHeight="1">
      <c r="H4627" s="12">
        <v>1000.0</v>
      </c>
      <c r="K4627" s="14" t="str">
        <f t="shared" si="2"/>
        <v>#DIV/0!</v>
      </c>
      <c r="L4627" s="15" t="str">
        <f t="shared" si="3"/>
        <v>Invalid</v>
      </c>
      <c r="M4627" s="15" t="str">
        <f t="shared" si="4"/>
        <v/>
      </c>
    </row>
    <row r="4628" ht="12.75" customHeight="1">
      <c r="H4628" s="12">
        <v>1000.0</v>
      </c>
      <c r="K4628" s="14" t="str">
        <f t="shared" si="2"/>
        <v>#DIV/0!</v>
      </c>
      <c r="L4628" s="15" t="str">
        <f t="shared" si="3"/>
        <v>Invalid</v>
      </c>
      <c r="M4628" s="15" t="str">
        <f t="shared" si="4"/>
        <v/>
      </c>
    </row>
    <row r="4629" ht="12.75" customHeight="1">
      <c r="H4629" s="12">
        <v>1000.0</v>
      </c>
      <c r="K4629" s="14" t="str">
        <f t="shared" si="2"/>
        <v>#DIV/0!</v>
      </c>
      <c r="L4629" s="15" t="str">
        <f t="shared" si="3"/>
        <v>Invalid</v>
      </c>
      <c r="M4629" s="15" t="str">
        <f t="shared" si="4"/>
        <v/>
      </c>
    </row>
    <row r="4630" ht="12.75" customHeight="1">
      <c r="H4630" s="12">
        <v>1000.0</v>
      </c>
      <c r="K4630" s="14" t="str">
        <f t="shared" si="2"/>
        <v>#DIV/0!</v>
      </c>
      <c r="L4630" s="15" t="str">
        <f t="shared" si="3"/>
        <v>Invalid</v>
      </c>
      <c r="M4630" s="15" t="str">
        <f t="shared" si="4"/>
        <v/>
      </c>
    </row>
    <row r="4631" ht="12.75" customHeight="1">
      <c r="H4631" s="12">
        <v>1000.0</v>
      </c>
      <c r="K4631" s="14" t="str">
        <f t="shared" si="2"/>
        <v>#DIV/0!</v>
      </c>
      <c r="L4631" s="15" t="str">
        <f t="shared" si="3"/>
        <v>Invalid</v>
      </c>
      <c r="M4631" s="15" t="str">
        <f t="shared" si="4"/>
        <v/>
      </c>
    </row>
    <row r="4632" ht="12.75" customHeight="1">
      <c r="H4632" s="12">
        <v>1000.0</v>
      </c>
      <c r="K4632" s="14" t="str">
        <f t="shared" si="2"/>
        <v>#DIV/0!</v>
      </c>
      <c r="L4632" s="15" t="str">
        <f t="shared" si="3"/>
        <v>Invalid</v>
      </c>
      <c r="M4632" s="15" t="str">
        <f t="shared" si="4"/>
        <v/>
      </c>
    </row>
    <row r="4633" ht="12.75" customHeight="1">
      <c r="H4633" s="12">
        <v>1000.0</v>
      </c>
      <c r="K4633" s="14" t="str">
        <f t="shared" si="2"/>
        <v>#DIV/0!</v>
      </c>
      <c r="L4633" s="15" t="str">
        <f t="shared" si="3"/>
        <v>Invalid</v>
      </c>
      <c r="M4633" s="15" t="str">
        <f t="shared" si="4"/>
        <v/>
      </c>
    </row>
    <row r="4634" ht="12.75" customHeight="1">
      <c r="H4634" s="12">
        <v>1000.0</v>
      </c>
      <c r="K4634" s="14" t="str">
        <f t="shared" si="2"/>
        <v>#DIV/0!</v>
      </c>
      <c r="L4634" s="15" t="str">
        <f t="shared" si="3"/>
        <v>Invalid</v>
      </c>
      <c r="M4634" s="15" t="str">
        <f t="shared" si="4"/>
        <v/>
      </c>
    </row>
    <row r="4635" ht="12.75" customHeight="1">
      <c r="H4635" s="12">
        <v>1000.0</v>
      </c>
      <c r="K4635" s="14" t="str">
        <f t="shared" si="2"/>
        <v>#DIV/0!</v>
      </c>
      <c r="L4635" s="15" t="str">
        <f t="shared" si="3"/>
        <v>Invalid</v>
      </c>
      <c r="M4635" s="15" t="str">
        <f t="shared" si="4"/>
        <v/>
      </c>
    </row>
    <row r="4636" ht="12.75" customHeight="1">
      <c r="H4636" s="12">
        <v>1000.0</v>
      </c>
      <c r="K4636" s="14" t="str">
        <f t="shared" si="2"/>
        <v>#DIV/0!</v>
      </c>
      <c r="L4636" s="15" t="str">
        <f t="shared" si="3"/>
        <v>Invalid</v>
      </c>
      <c r="M4636" s="15" t="str">
        <f t="shared" si="4"/>
        <v/>
      </c>
    </row>
    <row r="4637" ht="12.75" customHeight="1">
      <c r="H4637" s="12">
        <v>1000.0</v>
      </c>
      <c r="K4637" s="14" t="str">
        <f t="shared" si="2"/>
        <v>#DIV/0!</v>
      </c>
      <c r="L4637" s="15" t="str">
        <f t="shared" si="3"/>
        <v>Invalid</v>
      </c>
      <c r="M4637" s="15" t="str">
        <f t="shared" si="4"/>
        <v/>
      </c>
    </row>
    <row r="4638" ht="12.75" customHeight="1">
      <c r="H4638" s="12">
        <v>1000.0</v>
      </c>
      <c r="K4638" s="14" t="str">
        <f t="shared" si="2"/>
        <v>#DIV/0!</v>
      </c>
      <c r="L4638" s="15" t="str">
        <f t="shared" si="3"/>
        <v>Invalid</v>
      </c>
      <c r="M4638" s="15" t="str">
        <f t="shared" si="4"/>
        <v/>
      </c>
    </row>
    <row r="4639" ht="12.75" customHeight="1">
      <c r="H4639" s="12">
        <v>1000.0</v>
      </c>
      <c r="K4639" s="14" t="str">
        <f t="shared" si="2"/>
        <v>#DIV/0!</v>
      </c>
      <c r="L4639" s="15" t="str">
        <f t="shared" si="3"/>
        <v>Invalid</v>
      </c>
      <c r="M4639" s="15" t="str">
        <f t="shared" si="4"/>
        <v/>
      </c>
    </row>
    <row r="4640" ht="12.75" customHeight="1">
      <c r="H4640" s="12">
        <v>1000.0</v>
      </c>
      <c r="K4640" s="14" t="str">
        <f t="shared" si="2"/>
        <v>#DIV/0!</v>
      </c>
      <c r="L4640" s="15" t="str">
        <f t="shared" si="3"/>
        <v>Invalid</v>
      </c>
      <c r="M4640" s="15" t="str">
        <f t="shared" si="4"/>
        <v/>
      </c>
    </row>
    <row r="4641" ht="12.75" customHeight="1">
      <c r="H4641" s="12">
        <v>1000.0</v>
      </c>
      <c r="K4641" s="14" t="str">
        <f t="shared" si="2"/>
        <v>#DIV/0!</v>
      </c>
      <c r="L4641" s="15" t="str">
        <f t="shared" si="3"/>
        <v>Invalid</v>
      </c>
      <c r="M4641" s="15" t="str">
        <f t="shared" si="4"/>
        <v/>
      </c>
    </row>
    <row r="4642" ht="12.75" customHeight="1">
      <c r="H4642" s="12">
        <v>1000.0</v>
      </c>
      <c r="K4642" s="14" t="str">
        <f t="shared" si="2"/>
        <v>#DIV/0!</v>
      </c>
      <c r="L4642" s="15" t="str">
        <f t="shared" si="3"/>
        <v>Invalid</v>
      </c>
      <c r="M4642" s="15" t="str">
        <f t="shared" si="4"/>
        <v/>
      </c>
    </row>
    <row r="4643" ht="12.75" customHeight="1">
      <c r="H4643" s="12">
        <v>1000.0</v>
      </c>
      <c r="K4643" s="14" t="str">
        <f t="shared" si="2"/>
        <v>#DIV/0!</v>
      </c>
      <c r="L4643" s="15" t="str">
        <f t="shared" si="3"/>
        <v>Invalid</v>
      </c>
      <c r="M4643" s="15" t="str">
        <f t="shared" si="4"/>
        <v/>
      </c>
    </row>
    <row r="4644" ht="12.75" customHeight="1">
      <c r="H4644" s="12">
        <v>1000.0</v>
      </c>
      <c r="K4644" s="14" t="str">
        <f t="shared" si="2"/>
        <v>#DIV/0!</v>
      </c>
      <c r="L4644" s="15" t="str">
        <f t="shared" si="3"/>
        <v>Invalid</v>
      </c>
      <c r="M4644" s="15" t="str">
        <f t="shared" si="4"/>
        <v/>
      </c>
    </row>
    <row r="4645" ht="12.75" customHeight="1">
      <c r="H4645" s="12">
        <v>1000.0</v>
      </c>
      <c r="K4645" s="14" t="str">
        <f t="shared" si="2"/>
        <v>#DIV/0!</v>
      </c>
      <c r="L4645" s="15" t="str">
        <f t="shared" si="3"/>
        <v>Invalid</v>
      </c>
      <c r="M4645" s="15" t="str">
        <f t="shared" si="4"/>
        <v/>
      </c>
    </row>
    <row r="4646" ht="12.75" customHeight="1">
      <c r="H4646" s="12">
        <v>1000.0</v>
      </c>
      <c r="K4646" s="14" t="str">
        <f t="shared" si="2"/>
        <v>#DIV/0!</v>
      </c>
      <c r="L4646" s="15" t="str">
        <f t="shared" si="3"/>
        <v>Invalid</v>
      </c>
      <c r="M4646" s="15" t="str">
        <f t="shared" si="4"/>
        <v/>
      </c>
    </row>
    <row r="4647" ht="12.75" customHeight="1">
      <c r="H4647" s="12">
        <v>1000.0</v>
      </c>
      <c r="K4647" s="14" t="str">
        <f t="shared" si="2"/>
        <v>#DIV/0!</v>
      </c>
      <c r="L4647" s="15" t="str">
        <f t="shared" si="3"/>
        <v>Invalid</v>
      </c>
      <c r="M4647" s="15" t="str">
        <f t="shared" si="4"/>
        <v/>
      </c>
    </row>
    <row r="4648" ht="12.75" customHeight="1">
      <c r="H4648" s="12">
        <v>1000.0</v>
      </c>
      <c r="K4648" s="14" t="str">
        <f t="shared" si="2"/>
        <v>#DIV/0!</v>
      </c>
      <c r="L4648" s="15" t="str">
        <f t="shared" si="3"/>
        <v>Invalid</v>
      </c>
      <c r="M4648" s="15" t="str">
        <f t="shared" si="4"/>
        <v/>
      </c>
    </row>
    <row r="4649" ht="12.75" customHeight="1">
      <c r="H4649" s="12">
        <v>1000.0</v>
      </c>
      <c r="K4649" s="14" t="str">
        <f t="shared" si="2"/>
        <v>#DIV/0!</v>
      </c>
      <c r="L4649" s="15" t="str">
        <f t="shared" si="3"/>
        <v>Invalid</v>
      </c>
      <c r="M4649" s="15" t="str">
        <f t="shared" si="4"/>
        <v/>
      </c>
    </row>
    <row r="4650" ht="12.75" customHeight="1">
      <c r="H4650" s="12">
        <v>1000.0</v>
      </c>
      <c r="K4650" s="14" t="str">
        <f t="shared" si="2"/>
        <v>#DIV/0!</v>
      </c>
      <c r="L4650" s="15" t="str">
        <f t="shared" si="3"/>
        <v>Invalid</v>
      </c>
      <c r="M4650" s="15" t="str">
        <f t="shared" si="4"/>
        <v/>
      </c>
    </row>
    <row r="4651" ht="12.75" customHeight="1">
      <c r="H4651" s="12">
        <v>1000.0</v>
      </c>
      <c r="K4651" s="14" t="str">
        <f t="shared" si="2"/>
        <v>#DIV/0!</v>
      </c>
      <c r="L4651" s="15" t="str">
        <f t="shared" si="3"/>
        <v>Invalid</v>
      </c>
      <c r="M4651" s="15" t="str">
        <f t="shared" si="4"/>
        <v/>
      </c>
    </row>
    <row r="4652" ht="12.75" customHeight="1">
      <c r="H4652" s="12">
        <v>1000.0</v>
      </c>
      <c r="K4652" s="14" t="str">
        <f t="shared" si="2"/>
        <v>#DIV/0!</v>
      </c>
      <c r="L4652" s="15" t="str">
        <f t="shared" si="3"/>
        <v>Invalid</v>
      </c>
      <c r="M4652" s="15" t="str">
        <f t="shared" si="4"/>
        <v/>
      </c>
    </row>
    <row r="4653" ht="12.75" customHeight="1">
      <c r="H4653" s="12">
        <v>1000.0</v>
      </c>
      <c r="K4653" s="14" t="str">
        <f t="shared" si="2"/>
        <v>#DIV/0!</v>
      </c>
      <c r="L4653" s="15" t="str">
        <f t="shared" si="3"/>
        <v>Invalid</v>
      </c>
      <c r="M4653" s="15" t="str">
        <f t="shared" si="4"/>
        <v/>
      </c>
    </row>
    <row r="4654" ht="12.75" customHeight="1">
      <c r="H4654" s="12">
        <v>1000.0</v>
      </c>
      <c r="K4654" s="14" t="str">
        <f t="shared" si="2"/>
        <v>#DIV/0!</v>
      </c>
      <c r="L4654" s="15" t="str">
        <f t="shared" si="3"/>
        <v>Invalid</v>
      </c>
      <c r="M4654" s="15" t="str">
        <f t="shared" si="4"/>
        <v/>
      </c>
    </row>
    <row r="4655" ht="12.75" customHeight="1">
      <c r="H4655" s="12">
        <v>1000.0</v>
      </c>
      <c r="K4655" s="14" t="str">
        <f t="shared" si="2"/>
        <v>#DIV/0!</v>
      </c>
      <c r="L4655" s="15" t="str">
        <f t="shared" si="3"/>
        <v>Invalid</v>
      </c>
      <c r="M4655" s="15" t="str">
        <f t="shared" si="4"/>
        <v/>
      </c>
    </row>
    <row r="4656" ht="12.75" customHeight="1">
      <c r="H4656" s="12">
        <v>1000.0</v>
      </c>
      <c r="K4656" s="14" t="str">
        <f t="shared" si="2"/>
        <v>#DIV/0!</v>
      </c>
      <c r="L4656" s="15" t="str">
        <f t="shared" si="3"/>
        <v>Invalid</v>
      </c>
      <c r="M4656" s="15" t="str">
        <f t="shared" si="4"/>
        <v/>
      </c>
    </row>
    <row r="4657" ht="12.75" customHeight="1">
      <c r="H4657" s="12">
        <v>1000.0</v>
      </c>
      <c r="K4657" s="14" t="str">
        <f t="shared" si="2"/>
        <v>#DIV/0!</v>
      </c>
      <c r="L4657" s="15" t="str">
        <f t="shared" si="3"/>
        <v>Invalid</v>
      </c>
      <c r="M4657" s="15" t="str">
        <f t="shared" si="4"/>
        <v/>
      </c>
    </row>
    <row r="4658" ht="12.75" customHeight="1">
      <c r="H4658" s="12">
        <v>1000.0</v>
      </c>
      <c r="K4658" s="14" t="str">
        <f t="shared" si="2"/>
        <v>#DIV/0!</v>
      </c>
      <c r="L4658" s="15" t="str">
        <f t="shared" si="3"/>
        <v>Invalid</v>
      </c>
      <c r="M4658" s="15" t="str">
        <f t="shared" si="4"/>
        <v/>
      </c>
    </row>
    <row r="4659" ht="12.75" customHeight="1">
      <c r="H4659" s="12">
        <v>1000.0</v>
      </c>
      <c r="K4659" s="14" t="str">
        <f t="shared" si="2"/>
        <v>#DIV/0!</v>
      </c>
      <c r="L4659" s="15" t="str">
        <f t="shared" si="3"/>
        <v>Invalid</v>
      </c>
      <c r="M4659" s="15" t="str">
        <f t="shared" si="4"/>
        <v/>
      </c>
    </row>
    <row r="4660" ht="12.75" customHeight="1">
      <c r="H4660" s="12">
        <v>1000.0</v>
      </c>
      <c r="K4660" s="14" t="str">
        <f t="shared" si="2"/>
        <v>#DIV/0!</v>
      </c>
      <c r="L4660" s="15" t="str">
        <f t="shared" si="3"/>
        <v>Invalid</v>
      </c>
      <c r="M4660" s="15" t="str">
        <f t="shared" si="4"/>
        <v/>
      </c>
    </row>
    <row r="4661" ht="12.75" customHeight="1">
      <c r="H4661" s="12">
        <v>1000.0</v>
      </c>
      <c r="K4661" s="14" t="str">
        <f t="shared" si="2"/>
        <v>#DIV/0!</v>
      </c>
      <c r="L4661" s="15" t="str">
        <f t="shared" si="3"/>
        <v>Invalid</v>
      </c>
      <c r="M4661" s="15" t="str">
        <f t="shared" si="4"/>
        <v/>
      </c>
    </row>
    <row r="4662" ht="12.75" customHeight="1">
      <c r="H4662" s="12">
        <v>1000.0</v>
      </c>
      <c r="K4662" s="14" t="str">
        <f t="shared" si="2"/>
        <v>#DIV/0!</v>
      </c>
      <c r="L4662" s="15" t="str">
        <f t="shared" si="3"/>
        <v>Invalid</v>
      </c>
      <c r="M4662" s="15" t="str">
        <f t="shared" si="4"/>
        <v/>
      </c>
    </row>
    <row r="4663" ht="12.75" customHeight="1">
      <c r="H4663" s="12">
        <v>1000.0</v>
      </c>
      <c r="K4663" s="14" t="str">
        <f t="shared" si="2"/>
        <v>#DIV/0!</v>
      </c>
      <c r="L4663" s="15" t="str">
        <f t="shared" si="3"/>
        <v>Invalid</v>
      </c>
      <c r="M4663" s="15" t="str">
        <f t="shared" si="4"/>
        <v/>
      </c>
    </row>
    <row r="4664" ht="12.75" customHeight="1">
      <c r="H4664" s="12">
        <v>1000.0</v>
      </c>
      <c r="K4664" s="14" t="str">
        <f t="shared" si="2"/>
        <v>#DIV/0!</v>
      </c>
      <c r="L4664" s="15" t="str">
        <f t="shared" si="3"/>
        <v>Invalid</v>
      </c>
      <c r="M4664" s="15" t="str">
        <f t="shared" si="4"/>
        <v/>
      </c>
    </row>
    <row r="4665" ht="12.75" customHeight="1">
      <c r="H4665" s="12">
        <v>1000.0</v>
      </c>
      <c r="K4665" s="14" t="str">
        <f t="shared" si="2"/>
        <v>#DIV/0!</v>
      </c>
      <c r="L4665" s="15" t="str">
        <f t="shared" si="3"/>
        <v>Invalid</v>
      </c>
      <c r="M4665" s="15" t="str">
        <f t="shared" si="4"/>
        <v/>
      </c>
    </row>
    <row r="4666" ht="12.75" customHeight="1">
      <c r="H4666" s="12">
        <v>1000.0</v>
      </c>
      <c r="K4666" s="14" t="str">
        <f t="shared" si="2"/>
        <v>#DIV/0!</v>
      </c>
      <c r="L4666" s="15" t="str">
        <f t="shared" si="3"/>
        <v>Invalid</v>
      </c>
      <c r="M4666" s="15" t="str">
        <f t="shared" si="4"/>
        <v/>
      </c>
    </row>
    <row r="4667" ht="12.75" customHeight="1">
      <c r="H4667" s="12">
        <v>1000.0</v>
      </c>
      <c r="K4667" s="14" t="str">
        <f t="shared" si="2"/>
        <v>#DIV/0!</v>
      </c>
      <c r="L4667" s="15" t="str">
        <f t="shared" si="3"/>
        <v>Invalid</v>
      </c>
      <c r="M4667" s="15" t="str">
        <f t="shared" si="4"/>
        <v/>
      </c>
    </row>
    <row r="4668" ht="12.75" customHeight="1">
      <c r="H4668" s="12">
        <v>1000.0</v>
      </c>
      <c r="K4668" s="14" t="str">
        <f t="shared" si="2"/>
        <v>#DIV/0!</v>
      </c>
      <c r="L4668" s="15" t="str">
        <f t="shared" si="3"/>
        <v>Invalid</v>
      </c>
      <c r="M4668" s="15" t="str">
        <f t="shared" si="4"/>
        <v/>
      </c>
    </row>
    <row r="4669" ht="12.75" customHeight="1">
      <c r="H4669" s="12">
        <v>1000.0</v>
      </c>
      <c r="K4669" s="14" t="str">
        <f t="shared" si="2"/>
        <v>#DIV/0!</v>
      </c>
      <c r="L4669" s="15" t="str">
        <f t="shared" si="3"/>
        <v>Invalid</v>
      </c>
      <c r="M4669" s="15" t="str">
        <f t="shared" si="4"/>
        <v/>
      </c>
    </row>
    <row r="4670" ht="12.75" customHeight="1">
      <c r="H4670" s="12">
        <v>1000.0</v>
      </c>
      <c r="K4670" s="14" t="str">
        <f t="shared" si="2"/>
        <v>#DIV/0!</v>
      </c>
      <c r="L4670" s="15" t="str">
        <f t="shared" si="3"/>
        <v>Invalid</v>
      </c>
      <c r="M4670" s="15" t="str">
        <f t="shared" si="4"/>
        <v/>
      </c>
    </row>
    <row r="4671" ht="12.75" customHeight="1">
      <c r="H4671" s="12">
        <v>1000.0</v>
      </c>
      <c r="K4671" s="14" t="str">
        <f t="shared" si="2"/>
        <v>#DIV/0!</v>
      </c>
      <c r="L4671" s="15" t="str">
        <f t="shared" si="3"/>
        <v>Invalid</v>
      </c>
      <c r="M4671" s="15" t="str">
        <f t="shared" si="4"/>
        <v/>
      </c>
    </row>
    <row r="4672" ht="12.75" customHeight="1">
      <c r="H4672" s="12">
        <v>1000.0</v>
      </c>
      <c r="K4672" s="14" t="str">
        <f t="shared" si="2"/>
        <v>#DIV/0!</v>
      </c>
      <c r="L4672" s="15" t="str">
        <f t="shared" si="3"/>
        <v>Invalid</v>
      </c>
      <c r="M4672" s="15" t="str">
        <f t="shared" si="4"/>
        <v/>
      </c>
    </row>
    <row r="4673" ht="12.75" customHeight="1">
      <c r="H4673" s="12">
        <v>1000.0</v>
      </c>
      <c r="K4673" s="14" t="str">
        <f t="shared" si="2"/>
        <v>#DIV/0!</v>
      </c>
      <c r="L4673" s="15" t="str">
        <f t="shared" si="3"/>
        <v>Invalid</v>
      </c>
      <c r="M4673" s="15" t="str">
        <f t="shared" si="4"/>
        <v/>
      </c>
    </row>
    <row r="4674" ht="12.75" customHeight="1">
      <c r="H4674" s="12">
        <v>1000.0</v>
      </c>
      <c r="K4674" s="14" t="str">
        <f t="shared" si="2"/>
        <v>#DIV/0!</v>
      </c>
      <c r="L4674" s="15" t="str">
        <f t="shared" si="3"/>
        <v>Invalid</v>
      </c>
      <c r="M4674" s="15" t="str">
        <f t="shared" si="4"/>
        <v/>
      </c>
    </row>
    <row r="4675" ht="12.75" customHeight="1">
      <c r="H4675" s="12">
        <v>1000.0</v>
      </c>
      <c r="K4675" s="14" t="str">
        <f t="shared" si="2"/>
        <v>#DIV/0!</v>
      </c>
      <c r="L4675" s="15" t="str">
        <f t="shared" si="3"/>
        <v>Invalid</v>
      </c>
      <c r="M4675" s="15" t="str">
        <f t="shared" si="4"/>
        <v/>
      </c>
    </row>
    <row r="4676" ht="12.75" customHeight="1">
      <c r="H4676" s="12">
        <v>1000.0</v>
      </c>
      <c r="K4676" s="14" t="str">
        <f t="shared" si="2"/>
        <v>#DIV/0!</v>
      </c>
      <c r="L4676" s="15" t="str">
        <f t="shared" si="3"/>
        <v>Invalid</v>
      </c>
      <c r="M4676" s="15" t="str">
        <f t="shared" si="4"/>
        <v/>
      </c>
    </row>
    <row r="4677" ht="12.75" customHeight="1">
      <c r="H4677" s="12">
        <v>1000.0</v>
      </c>
      <c r="K4677" s="14" t="str">
        <f t="shared" si="2"/>
        <v>#DIV/0!</v>
      </c>
      <c r="L4677" s="15" t="str">
        <f t="shared" si="3"/>
        <v>Invalid</v>
      </c>
      <c r="M4677" s="15" t="str">
        <f t="shared" si="4"/>
        <v/>
      </c>
    </row>
    <row r="4678" ht="12.75" customHeight="1">
      <c r="H4678" s="12">
        <v>1000.0</v>
      </c>
      <c r="K4678" s="14" t="str">
        <f t="shared" si="2"/>
        <v>#DIV/0!</v>
      </c>
      <c r="L4678" s="15" t="str">
        <f t="shared" si="3"/>
        <v>Invalid</v>
      </c>
      <c r="M4678" s="15" t="str">
        <f t="shared" si="4"/>
        <v/>
      </c>
    </row>
    <row r="4679" ht="12.75" customHeight="1">
      <c r="H4679" s="12">
        <v>1000.0</v>
      </c>
      <c r="K4679" s="14" t="str">
        <f t="shared" si="2"/>
        <v>#DIV/0!</v>
      </c>
      <c r="L4679" s="15" t="str">
        <f t="shared" si="3"/>
        <v>Invalid</v>
      </c>
      <c r="M4679" s="15" t="str">
        <f t="shared" si="4"/>
        <v/>
      </c>
    </row>
    <row r="4680" ht="12.75" customHeight="1">
      <c r="H4680" s="12">
        <v>1000.0</v>
      </c>
      <c r="K4680" s="14" t="str">
        <f t="shared" si="2"/>
        <v>#DIV/0!</v>
      </c>
      <c r="L4680" s="15" t="str">
        <f t="shared" si="3"/>
        <v>Invalid</v>
      </c>
      <c r="M4680" s="15" t="str">
        <f t="shared" si="4"/>
        <v/>
      </c>
    </row>
    <row r="4681" ht="12.75" customHeight="1">
      <c r="H4681" s="12">
        <v>1000.0</v>
      </c>
      <c r="K4681" s="14" t="str">
        <f t="shared" si="2"/>
        <v>#DIV/0!</v>
      </c>
      <c r="L4681" s="15" t="str">
        <f t="shared" si="3"/>
        <v>Invalid</v>
      </c>
      <c r="M4681" s="15" t="str">
        <f t="shared" si="4"/>
        <v/>
      </c>
    </row>
    <row r="4682" ht="12.75" customHeight="1">
      <c r="H4682" s="12">
        <v>1000.0</v>
      </c>
      <c r="K4682" s="14" t="str">
        <f t="shared" si="2"/>
        <v>#DIV/0!</v>
      </c>
      <c r="L4682" s="15" t="str">
        <f t="shared" si="3"/>
        <v>Invalid</v>
      </c>
      <c r="M4682" s="15" t="str">
        <f t="shared" si="4"/>
        <v/>
      </c>
    </row>
    <row r="4683" ht="12.75" customHeight="1">
      <c r="H4683" s="12">
        <v>1000.0</v>
      </c>
      <c r="K4683" s="14" t="str">
        <f t="shared" si="2"/>
        <v>#DIV/0!</v>
      </c>
      <c r="L4683" s="15" t="str">
        <f t="shared" si="3"/>
        <v>Invalid</v>
      </c>
      <c r="M4683" s="15" t="str">
        <f t="shared" si="4"/>
        <v/>
      </c>
    </row>
    <row r="4684" ht="12.75" customHeight="1">
      <c r="H4684" s="12">
        <v>1000.0</v>
      </c>
      <c r="K4684" s="14" t="str">
        <f t="shared" si="2"/>
        <v>#DIV/0!</v>
      </c>
      <c r="L4684" s="15" t="str">
        <f t="shared" si="3"/>
        <v>Invalid</v>
      </c>
      <c r="M4684" s="15" t="str">
        <f t="shared" si="4"/>
        <v/>
      </c>
    </row>
    <row r="4685" ht="12.75" customHeight="1">
      <c r="H4685" s="12">
        <v>1000.0</v>
      </c>
      <c r="K4685" s="14" t="str">
        <f t="shared" si="2"/>
        <v>#DIV/0!</v>
      </c>
      <c r="L4685" s="15" t="str">
        <f t="shared" si="3"/>
        <v>Invalid</v>
      </c>
      <c r="M4685" s="15" t="str">
        <f t="shared" si="4"/>
        <v/>
      </c>
    </row>
    <row r="4686" ht="12.75" customHeight="1">
      <c r="H4686" s="12">
        <v>1000.0</v>
      </c>
      <c r="K4686" s="14" t="str">
        <f t="shared" si="2"/>
        <v>#DIV/0!</v>
      </c>
      <c r="L4686" s="15" t="str">
        <f t="shared" si="3"/>
        <v>Invalid</v>
      </c>
      <c r="M4686" s="15" t="str">
        <f t="shared" si="4"/>
        <v/>
      </c>
    </row>
    <row r="4687" ht="12.75" customHeight="1">
      <c r="H4687" s="12">
        <v>1000.0</v>
      </c>
      <c r="K4687" s="14" t="str">
        <f t="shared" si="2"/>
        <v>#DIV/0!</v>
      </c>
      <c r="L4687" s="15" t="str">
        <f t="shared" si="3"/>
        <v>Invalid</v>
      </c>
      <c r="M4687" s="15" t="str">
        <f t="shared" si="4"/>
        <v/>
      </c>
    </row>
    <row r="4688" ht="12.75" customHeight="1">
      <c r="H4688" s="12">
        <v>1000.0</v>
      </c>
      <c r="K4688" s="14" t="str">
        <f t="shared" si="2"/>
        <v>#DIV/0!</v>
      </c>
      <c r="L4688" s="15" t="str">
        <f t="shared" si="3"/>
        <v>Invalid</v>
      </c>
      <c r="M4688" s="15" t="str">
        <f t="shared" si="4"/>
        <v/>
      </c>
    </row>
    <row r="4689" ht="12.75" customHeight="1">
      <c r="H4689" s="12">
        <v>1000.0</v>
      </c>
      <c r="K4689" s="14" t="str">
        <f t="shared" si="2"/>
        <v>#DIV/0!</v>
      </c>
      <c r="L4689" s="15" t="str">
        <f t="shared" si="3"/>
        <v>Invalid</v>
      </c>
      <c r="M4689" s="15" t="str">
        <f t="shared" si="4"/>
        <v/>
      </c>
    </row>
    <row r="4690" ht="12.75" customHeight="1">
      <c r="H4690" s="12">
        <v>1000.0</v>
      </c>
      <c r="K4690" s="14" t="str">
        <f t="shared" si="2"/>
        <v>#DIV/0!</v>
      </c>
      <c r="L4690" s="15" t="str">
        <f t="shared" si="3"/>
        <v>Invalid</v>
      </c>
      <c r="M4690" s="15" t="str">
        <f t="shared" si="4"/>
        <v/>
      </c>
    </row>
    <row r="4691" ht="12.75" customHeight="1">
      <c r="H4691" s="12">
        <v>1000.0</v>
      </c>
      <c r="K4691" s="14" t="str">
        <f t="shared" si="2"/>
        <v>#DIV/0!</v>
      </c>
      <c r="L4691" s="15" t="str">
        <f t="shared" si="3"/>
        <v>Invalid</v>
      </c>
      <c r="M4691" s="15" t="str">
        <f t="shared" si="4"/>
        <v/>
      </c>
    </row>
    <row r="4692" ht="12.75" customHeight="1">
      <c r="H4692" s="12">
        <v>1000.0</v>
      </c>
      <c r="K4692" s="14" t="str">
        <f t="shared" si="2"/>
        <v>#DIV/0!</v>
      </c>
      <c r="L4692" s="15" t="str">
        <f t="shared" si="3"/>
        <v>Invalid</v>
      </c>
      <c r="M4692" s="15" t="str">
        <f t="shared" si="4"/>
        <v/>
      </c>
    </row>
    <row r="4693" ht="12.75" customHeight="1">
      <c r="H4693" s="12">
        <v>1000.0</v>
      </c>
      <c r="K4693" s="14" t="str">
        <f t="shared" si="2"/>
        <v>#DIV/0!</v>
      </c>
      <c r="L4693" s="15" t="str">
        <f t="shared" si="3"/>
        <v>Invalid</v>
      </c>
      <c r="M4693" s="15" t="str">
        <f t="shared" si="4"/>
        <v/>
      </c>
    </row>
    <row r="4694" ht="12.75" customHeight="1">
      <c r="H4694" s="12">
        <v>1000.0</v>
      </c>
      <c r="K4694" s="14" t="str">
        <f t="shared" si="2"/>
        <v>#DIV/0!</v>
      </c>
      <c r="L4694" s="15" t="str">
        <f t="shared" si="3"/>
        <v>Invalid</v>
      </c>
      <c r="M4694" s="15" t="str">
        <f t="shared" si="4"/>
        <v/>
      </c>
    </row>
    <row r="4695" ht="12.75" customHeight="1">
      <c r="H4695" s="12">
        <v>1000.0</v>
      </c>
      <c r="K4695" s="14" t="str">
        <f t="shared" si="2"/>
        <v>#DIV/0!</v>
      </c>
      <c r="L4695" s="15" t="str">
        <f t="shared" si="3"/>
        <v>Invalid</v>
      </c>
      <c r="M4695" s="15" t="str">
        <f t="shared" si="4"/>
        <v/>
      </c>
    </row>
    <row r="4696" ht="12.75" customHeight="1">
      <c r="H4696" s="12">
        <v>1000.0</v>
      </c>
      <c r="K4696" s="14" t="str">
        <f t="shared" si="2"/>
        <v>#DIV/0!</v>
      </c>
      <c r="L4696" s="15" t="str">
        <f t="shared" si="3"/>
        <v>Invalid</v>
      </c>
      <c r="M4696" s="15" t="str">
        <f t="shared" si="4"/>
        <v/>
      </c>
    </row>
    <row r="4697" ht="12.75" customHeight="1">
      <c r="H4697" s="12">
        <v>1000.0</v>
      </c>
      <c r="K4697" s="14" t="str">
        <f t="shared" si="2"/>
        <v>#DIV/0!</v>
      </c>
      <c r="L4697" s="15" t="str">
        <f t="shared" si="3"/>
        <v>Invalid</v>
      </c>
      <c r="M4697" s="15" t="str">
        <f t="shared" si="4"/>
        <v/>
      </c>
    </row>
    <row r="4698" ht="12.75" customHeight="1">
      <c r="H4698" s="12">
        <v>1000.0</v>
      </c>
      <c r="K4698" s="14" t="str">
        <f t="shared" si="2"/>
        <v>#DIV/0!</v>
      </c>
      <c r="L4698" s="15" t="str">
        <f t="shared" si="3"/>
        <v>Invalid</v>
      </c>
      <c r="M4698" s="15" t="str">
        <f t="shared" si="4"/>
        <v/>
      </c>
    </row>
    <row r="4699" ht="12.75" customHeight="1">
      <c r="H4699" s="12">
        <v>1000.0</v>
      </c>
      <c r="K4699" s="14" t="str">
        <f t="shared" si="2"/>
        <v>#DIV/0!</v>
      </c>
      <c r="L4699" s="15" t="str">
        <f t="shared" si="3"/>
        <v>Invalid</v>
      </c>
      <c r="M4699" s="15" t="str">
        <f t="shared" si="4"/>
        <v/>
      </c>
    </row>
    <row r="4700" ht="12.75" customHeight="1">
      <c r="H4700" s="12">
        <v>1000.0</v>
      </c>
      <c r="K4700" s="14" t="str">
        <f t="shared" si="2"/>
        <v>#DIV/0!</v>
      </c>
      <c r="L4700" s="15" t="str">
        <f t="shared" si="3"/>
        <v>Invalid</v>
      </c>
      <c r="M4700" s="15" t="str">
        <f t="shared" si="4"/>
        <v/>
      </c>
    </row>
    <row r="4701" ht="12.75" customHeight="1">
      <c r="H4701" s="12">
        <v>1000.0</v>
      </c>
      <c r="K4701" s="14" t="str">
        <f t="shared" si="2"/>
        <v>#DIV/0!</v>
      </c>
      <c r="L4701" s="15" t="str">
        <f t="shared" si="3"/>
        <v>Invalid</v>
      </c>
      <c r="M4701" s="15" t="str">
        <f t="shared" si="4"/>
        <v/>
      </c>
    </row>
    <row r="4702" ht="12.75" customHeight="1">
      <c r="H4702" s="12">
        <v>1000.0</v>
      </c>
      <c r="K4702" s="14" t="str">
        <f t="shared" si="2"/>
        <v>#DIV/0!</v>
      </c>
      <c r="L4702" s="15" t="str">
        <f t="shared" si="3"/>
        <v>Invalid</v>
      </c>
      <c r="M4702" s="15" t="str">
        <f t="shared" si="4"/>
        <v/>
      </c>
    </row>
    <row r="4703" ht="12.75" customHeight="1">
      <c r="H4703" s="12">
        <v>1000.0</v>
      </c>
      <c r="K4703" s="14" t="str">
        <f t="shared" si="2"/>
        <v>#DIV/0!</v>
      </c>
      <c r="L4703" s="15" t="str">
        <f t="shared" si="3"/>
        <v>Invalid</v>
      </c>
      <c r="M4703" s="15" t="str">
        <f t="shared" si="4"/>
        <v/>
      </c>
    </row>
    <row r="4704" ht="12.75" customHeight="1">
      <c r="H4704" s="12">
        <v>1000.0</v>
      </c>
      <c r="K4704" s="14" t="str">
        <f t="shared" si="2"/>
        <v>#DIV/0!</v>
      </c>
      <c r="L4704" s="15" t="str">
        <f t="shared" si="3"/>
        <v>Invalid</v>
      </c>
      <c r="M4704" s="15" t="str">
        <f t="shared" si="4"/>
        <v/>
      </c>
    </row>
    <row r="4705" ht="12.75" customHeight="1">
      <c r="H4705" s="12">
        <v>1000.0</v>
      </c>
      <c r="K4705" s="14" t="str">
        <f t="shared" si="2"/>
        <v>#DIV/0!</v>
      </c>
      <c r="L4705" s="15" t="str">
        <f t="shared" si="3"/>
        <v>Invalid</v>
      </c>
      <c r="M4705" s="15" t="str">
        <f t="shared" si="4"/>
        <v/>
      </c>
    </row>
    <row r="4706" ht="12.75" customHeight="1">
      <c r="H4706" s="12">
        <v>1000.0</v>
      </c>
      <c r="K4706" s="14" t="str">
        <f t="shared" si="2"/>
        <v>#DIV/0!</v>
      </c>
      <c r="L4706" s="15" t="str">
        <f t="shared" si="3"/>
        <v>Invalid</v>
      </c>
      <c r="M4706" s="15" t="str">
        <f t="shared" si="4"/>
        <v/>
      </c>
    </row>
    <row r="4707" ht="12.75" customHeight="1">
      <c r="H4707" s="12">
        <v>1000.0</v>
      </c>
      <c r="K4707" s="14" t="str">
        <f t="shared" si="2"/>
        <v>#DIV/0!</v>
      </c>
      <c r="L4707" s="15" t="str">
        <f t="shared" si="3"/>
        <v>Invalid</v>
      </c>
      <c r="M4707" s="15" t="str">
        <f t="shared" si="4"/>
        <v/>
      </c>
    </row>
    <row r="4708" ht="12.75" customHeight="1">
      <c r="H4708" s="12">
        <v>1000.0</v>
      </c>
      <c r="K4708" s="14" t="str">
        <f t="shared" si="2"/>
        <v>#DIV/0!</v>
      </c>
      <c r="L4708" s="15" t="str">
        <f t="shared" si="3"/>
        <v>Invalid</v>
      </c>
      <c r="M4708" s="15" t="str">
        <f t="shared" si="4"/>
        <v/>
      </c>
    </row>
    <row r="4709" ht="12.75" customHeight="1">
      <c r="H4709" s="12">
        <v>1000.0</v>
      </c>
      <c r="K4709" s="14" t="str">
        <f t="shared" si="2"/>
        <v>#DIV/0!</v>
      </c>
      <c r="L4709" s="15" t="str">
        <f t="shared" si="3"/>
        <v>Invalid</v>
      </c>
      <c r="M4709" s="15" t="str">
        <f t="shared" si="4"/>
        <v/>
      </c>
    </row>
    <row r="4710" ht="12.75" customHeight="1">
      <c r="H4710" s="12">
        <v>1000.0</v>
      </c>
      <c r="K4710" s="14" t="str">
        <f t="shared" si="2"/>
        <v>#DIV/0!</v>
      </c>
      <c r="L4710" s="15" t="str">
        <f t="shared" si="3"/>
        <v>Invalid</v>
      </c>
      <c r="M4710" s="15" t="str">
        <f t="shared" si="4"/>
        <v/>
      </c>
    </row>
    <row r="4711" ht="12.75" customHeight="1">
      <c r="H4711" s="12">
        <v>1000.0</v>
      </c>
      <c r="K4711" s="14" t="str">
        <f t="shared" si="2"/>
        <v>#DIV/0!</v>
      </c>
      <c r="L4711" s="15" t="str">
        <f t="shared" si="3"/>
        <v>Invalid</v>
      </c>
      <c r="M4711" s="15" t="str">
        <f t="shared" si="4"/>
        <v/>
      </c>
    </row>
    <row r="4712" ht="12.75" customHeight="1">
      <c r="H4712" s="12">
        <v>1000.0</v>
      </c>
      <c r="K4712" s="14" t="str">
        <f t="shared" si="2"/>
        <v>#DIV/0!</v>
      </c>
      <c r="L4712" s="15" t="str">
        <f t="shared" si="3"/>
        <v>Invalid</v>
      </c>
      <c r="M4712" s="15" t="str">
        <f t="shared" si="4"/>
        <v/>
      </c>
    </row>
    <row r="4713" ht="12.75" customHeight="1">
      <c r="H4713" s="12">
        <v>1000.0</v>
      </c>
      <c r="K4713" s="14" t="str">
        <f t="shared" si="2"/>
        <v>#DIV/0!</v>
      </c>
      <c r="L4713" s="15" t="str">
        <f t="shared" si="3"/>
        <v>Invalid</v>
      </c>
      <c r="M4713" s="15" t="str">
        <f t="shared" si="4"/>
        <v/>
      </c>
    </row>
    <row r="4714" ht="12.75" customHeight="1">
      <c r="H4714" s="12">
        <v>1000.0</v>
      </c>
      <c r="K4714" s="14" t="str">
        <f t="shared" si="2"/>
        <v>#DIV/0!</v>
      </c>
      <c r="L4714" s="15" t="str">
        <f t="shared" si="3"/>
        <v>Invalid</v>
      </c>
      <c r="M4714" s="15" t="str">
        <f t="shared" si="4"/>
        <v/>
      </c>
    </row>
    <row r="4715" ht="12.75" customHeight="1">
      <c r="H4715" s="12">
        <v>1000.0</v>
      </c>
      <c r="K4715" s="14" t="str">
        <f t="shared" si="2"/>
        <v>#DIV/0!</v>
      </c>
      <c r="L4715" s="15" t="str">
        <f t="shared" si="3"/>
        <v>Invalid</v>
      </c>
      <c r="M4715" s="15" t="str">
        <f t="shared" si="4"/>
        <v/>
      </c>
    </row>
    <row r="4716" ht="12.75" customHeight="1">
      <c r="H4716" s="12">
        <v>1000.0</v>
      </c>
      <c r="K4716" s="14" t="str">
        <f t="shared" si="2"/>
        <v>#DIV/0!</v>
      </c>
      <c r="L4716" s="15" t="str">
        <f t="shared" si="3"/>
        <v>Invalid</v>
      </c>
      <c r="M4716" s="15" t="str">
        <f t="shared" si="4"/>
        <v/>
      </c>
    </row>
    <row r="4717" ht="12.75" customHeight="1">
      <c r="H4717" s="12">
        <v>1000.0</v>
      </c>
      <c r="K4717" s="14" t="str">
        <f t="shared" si="2"/>
        <v>#DIV/0!</v>
      </c>
      <c r="L4717" s="15" t="str">
        <f t="shared" si="3"/>
        <v>Invalid</v>
      </c>
      <c r="M4717" s="15" t="str">
        <f t="shared" si="4"/>
        <v/>
      </c>
    </row>
    <row r="4718" ht="12.75" customHeight="1">
      <c r="H4718" s="12">
        <v>1000.0</v>
      </c>
      <c r="K4718" s="14" t="str">
        <f t="shared" si="2"/>
        <v>#DIV/0!</v>
      </c>
      <c r="L4718" s="15" t="str">
        <f t="shared" si="3"/>
        <v>Invalid</v>
      </c>
      <c r="M4718" s="15" t="str">
        <f t="shared" si="4"/>
        <v/>
      </c>
    </row>
    <row r="4719" ht="12.75" customHeight="1">
      <c r="H4719" s="12">
        <v>1000.0</v>
      </c>
      <c r="K4719" s="14" t="str">
        <f t="shared" si="2"/>
        <v>#DIV/0!</v>
      </c>
      <c r="L4719" s="15" t="str">
        <f t="shared" si="3"/>
        <v>Invalid</v>
      </c>
      <c r="M4719" s="15" t="str">
        <f t="shared" si="4"/>
        <v/>
      </c>
    </row>
    <row r="4720" ht="12.75" customHeight="1">
      <c r="H4720" s="12">
        <v>1000.0</v>
      </c>
      <c r="K4720" s="14" t="str">
        <f t="shared" si="2"/>
        <v>#DIV/0!</v>
      </c>
      <c r="L4720" s="15" t="str">
        <f t="shared" si="3"/>
        <v>Invalid</v>
      </c>
      <c r="M4720" s="15" t="str">
        <f t="shared" si="4"/>
        <v/>
      </c>
    </row>
    <row r="4721" ht="12.75" customHeight="1">
      <c r="H4721" s="12">
        <v>1000.0</v>
      </c>
      <c r="K4721" s="14" t="str">
        <f t="shared" si="2"/>
        <v>#DIV/0!</v>
      </c>
      <c r="L4721" s="15" t="str">
        <f t="shared" si="3"/>
        <v>Invalid</v>
      </c>
      <c r="M4721" s="15" t="str">
        <f t="shared" si="4"/>
        <v/>
      </c>
    </row>
    <row r="4722" ht="12.75" customHeight="1">
      <c r="H4722" s="12">
        <v>1000.0</v>
      </c>
      <c r="K4722" s="14" t="str">
        <f t="shared" si="2"/>
        <v>#DIV/0!</v>
      </c>
      <c r="L4722" s="15" t="str">
        <f t="shared" si="3"/>
        <v>Invalid</v>
      </c>
      <c r="M4722" s="15" t="str">
        <f t="shared" si="4"/>
        <v/>
      </c>
    </row>
    <row r="4723" ht="12.75" customHeight="1">
      <c r="H4723" s="12">
        <v>1000.0</v>
      </c>
      <c r="K4723" s="14" t="str">
        <f t="shared" si="2"/>
        <v>#DIV/0!</v>
      </c>
      <c r="L4723" s="15" t="str">
        <f t="shared" si="3"/>
        <v>Invalid</v>
      </c>
      <c r="M4723" s="15" t="str">
        <f t="shared" si="4"/>
        <v/>
      </c>
    </row>
    <row r="4724" ht="12.75" customHeight="1">
      <c r="H4724" s="12">
        <v>1000.0</v>
      </c>
      <c r="K4724" s="14" t="str">
        <f t="shared" si="2"/>
        <v>#DIV/0!</v>
      </c>
      <c r="L4724" s="15" t="str">
        <f t="shared" si="3"/>
        <v>Invalid</v>
      </c>
      <c r="M4724" s="15" t="str">
        <f t="shared" si="4"/>
        <v/>
      </c>
    </row>
    <row r="4725" ht="12.75" customHeight="1">
      <c r="H4725" s="12">
        <v>1000.0</v>
      </c>
      <c r="K4725" s="14" t="str">
        <f t="shared" si="2"/>
        <v>#DIV/0!</v>
      </c>
      <c r="L4725" s="15" t="str">
        <f t="shared" si="3"/>
        <v>Invalid</v>
      </c>
      <c r="M4725" s="15" t="str">
        <f t="shared" si="4"/>
        <v/>
      </c>
    </row>
    <row r="4726" ht="12.75" customHeight="1">
      <c r="H4726" s="12">
        <v>1000.0</v>
      </c>
      <c r="K4726" s="14" t="str">
        <f t="shared" si="2"/>
        <v>#DIV/0!</v>
      </c>
      <c r="L4726" s="15" t="str">
        <f t="shared" si="3"/>
        <v>Invalid</v>
      </c>
      <c r="M4726" s="15" t="str">
        <f t="shared" si="4"/>
        <v/>
      </c>
    </row>
    <row r="4727" ht="12.75" customHeight="1">
      <c r="H4727" s="12">
        <v>1000.0</v>
      </c>
      <c r="K4727" s="14" t="str">
        <f t="shared" si="2"/>
        <v>#DIV/0!</v>
      </c>
      <c r="L4727" s="15" t="str">
        <f t="shared" si="3"/>
        <v>Invalid</v>
      </c>
      <c r="M4727" s="15" t="str">
        <f t="shared" si="4"/>
        <v/>
      </c>
    </row>
    <row r="4728" ht="12.75" customHeight="1">
      <c r="H4728" s="12">
        <v>1000.0</v>
      </c>
      <c r="K4728" s="14" t="str">
        <f t="shared" si="2"/>
        <v>#DIV/0!</v>
      </c>
      <c r="L4728" s="15" t="str">
        <f t="shared" si="3"/>
        <v>Invalid</v>
      </c>
      <c r="M4728" s="15" t="str">
        <f t="shared" si="4"/>
        <v/>
      </c>
    </row>
    <row r="4729" ht="12.75" customHeight="1">
      <c r="H4729" s="12">
        <v>1000.0</v>
      </c>
      <c r="K4729" s="14" t="str">
        <f t="shared" si="2"/>
        <v>#DIV/0!</v>
      </c>
      <c r="L4729" s="15" t="str">
        <f t="shared" si="3"/>
        <v>Invalid</v>
      </c>
      <c r="M4729" s="15" t="str">
        <f t="shared" si="4"/>
        <v/>
      </c>
    </row>
    <row r="4730" ht="12.75" customHeight="1">
      <c r="H4730" s="12">
        <v>1000.0</v>
      </c>
      <c r="K4730" s="14" t="str">
        <f t="shared" si="2"/>
        <v>#DIV/0!</v>
      </c>
      <c r="L4730" s="15" t="str">
        <f t="shared" si="3"/>
        <v>Invalid</v>
      </c>
      <c r="M4730" s="15" t="str">
        <f t="shared" si="4"/>
        <v/>
      </c>
    </row>
    <row r="4731" ht="12.75" customHeight="1">
      <c r="H4731" s="12">
        <v>1000.0</v>
      </c>
      <c r="K4731" s="14" t="str">
        <f t="shared" si="2"/>
        <v>#DIV/0!</v>
      </c>
      <c r="L4731" s="15" t="str">
        <f t="shared" si="3"/>
        <v>Invalid</v>
      </c>
      <c r="M4731" s="15" t="str">
        <f t="shared" si="4"/>
        <v/>
      </c>
    </row>
    <row r="4732" ht="12.75" customHeight="1">
      <c r="H4732" s="12">
        <v>1000.0</v>
      </c>
      <c r="K4732" s="14" t="str">
        <f t="shared" si="2"/>
        <v>#DIV/0!</v>
      </c>
      <c r="L4732" s="15" t="str">
        <f t="shared" si="3"/>
        <v>Invalid</v>
      </c>
      <c r="M4732" s="15" t="str">
        <f t="shared" si="4"/>
        <v/>
      </c>
    </row>
    <row r="4733" ht="12.75" customHeight="1">
      <c r="H4733" s="12">
        <v>1000.0</v>
      </c>
      <c r="K4733" s="14" t="str">
        <f t="shared" si="2"/>
        <v>#DIV/0!</v>
      </c>
      <c r="L4733" s="15" t="str">
        <f t="shared" si="3"/>
        <v>Invalid</v>
      </c>
      <c r="M4733" s="15" t="str">
        <f t="shared" si="4"/>
        <v/>
      </c>
    </row>
    <row r="4734" ht="12.75" customHeight="1">
      <c r="H4734" s="12">
        <v>1000.0</v>
      </c>
      <c r="K4734" s="14" t="str">
        <f t="shared" si="2"/>
        <v>#DIV/0!</v>
      </c>
      <c r="L4734" s="15" t="str">
        <f t="shared" si="3"/>
        <v>Invalid</v>
      </c>
      <c r="M4734" s="15" t="str">
        <f t="shared" si="4"/>
        <v/>
      </c>
    </row>
    <row r="4735" ht="12.75" customHeight="1">
      <c r="H4735" s="12">
        <v>1000.0</v>
      </c>
      <c r="K4735" s="14" t="str">
        <f t="shared" si="2"/>
        <v>#DIV/0!</v>
      </c>
      <c r="L4735" s="15" t="str">
        <f t="shared" si="3"/>
        <v>Invalid</v>
      </c>
      <c r="M4735" s="15" t="str">
        <f t="shared" si="4"/>
        <v/>
      </c>
    </row>
    <row r="4736" ht="12.75" customHeight="1">
      <c r="H4736" s="12">
        <v>1000.0</v>
      </c>
      <c r="K4736" s="14" t="str">
        <f t="shared" si="2"/>
        <v>#DIV/0!</v>
      </c>
      <c r="L4736" s="15" t="str">
        <f t="shared" si="3"/>
        <v>Invalid</v>
      </c>
      <c r="M4736" s="15" t="str">
        <f t="shared" si="4"/>
        <v/>
      </c>
    </row>
    <row r="4737" ht="12.75" customHeight="1">
      <c r="H4737" s="12">
        <v>1000.0</v>
      </c>
      <c r="K4737" s="14" t="str">
        <f t="shared" si="2"/>
        <v>#DIV/0!</v>
      </c>
      <c r="L4737" s="15" t="str">
        <f t="shared" si="3"/>
        <v>Invalid</v>
      </c>
      <c r="M4737" s="15" t="str">
        <f t="shared" si="4"/>
        <v/>
      </c>
    </row>
    <row r="4738" ht="12.75" customHeight="1">
      <c r="H4738" s="12">
        <v>1000.0</v>
      </c>
      <c r="K4738" s="14" t="str">
        <f t="shared" si="2"/>
        <v>#DIV/0!</v>
      </c>
      <c r="L4738" s="15" t="str">
        <f t="shared" si="3"/>
        <v>Invalid</v>
      </c>
      <c r="M4738" s="15" t="str">
        <f t="shared" si="4"/>
        <v/>
      </c>
    </row>
    <row r="4739" ht="12.75" customHeight="1">
      <c r="H4739" s="12">
        <v>1000.0</v>
      </c>
      <c r="K4739" s="14" t="str">
        <f t="shared" si="2"/>
        <v>#DIV/0!</v>
      </c>
      <c r="L4739" s="15" t="str">
        <f t="shared" si="3"/>
        <v>Invalid</v>
      </c>
      <c r="M4739" s="15" t="str">
        <f t="shared" si="4"/>
        <v/>
      </c>
    </row>
    <row r="4740" ht="12.75" customHeight="1">
      <c r="H4740" s="12">
        <v>1000.0</v>
      </c>
      <c r="K4740" s="14" t="str">
        <f t="shared" si="2"/>
        <v>#DIV/0!</v>
      </c>
      <c r="L4740" s="15" t="str">
        <f t="shared" si="3"/>
        <v>Invalid</v>
      </c>
      <c r="M4740" s="15" t="str">
        <f t="shared" si="4"/>
        <v/>
      </c>
    </row>
    <row r="4741" ht="12.75" customHeight="1">
      <c r="H4741" s="12">
        <v>1000.0</v>
      </c>
      <c r="K4741" s="14" t="str">
        <f t="shared" si="2"/>
        <v>#DIV/0!</v>
      </c>
      <c r="L4741" s="15" t="str">
        <f t="shared" si="3"/>
        <v>Invalid</v>
      </c>
      <c r="M4741" s="15" t="str">
        <f t="shared" si="4"/>
        <v/>
      </c>
    </row>
    <row r="4742" ht="12.75" customHeight="1">
      <c r="H4742" s="12">
        <v>1000.0</v>
      </c>
      <c r="K4742" s="14" t="str">
        <f t="shared" si="2"/>
        <v>#DIV/0!</v>
      </c>
      <c r="L4742" s="15" t="str">
        <f t="shared" si="3"/>
        <v>Invalid</v>
      </c>
      <c r="M4742" s="15" t="str">
        <f t="shared" si="4"/>
        <v/>
      </c>
    </row>
    <row r="4743" ht="12.75" customHeight="1">
      <c r="H4743" s="12">
        <v>1000.0</v>
      </c>
      <c r="K4743" s="14" t="str">
        <f t="shared" si="2"/>
        <v>#DIV/0!</v>
      </c>
      <c r="L4743" s="15" t="str">
        <f t="shared" si="3"/>
        <v>Invalid</v>
      </c>
      <c r="M4743" s="15" t="str">
        <f t="shared" si="4"/>
        <v/>
      </c>
    </row>
    <row r="4744" ht="12.75" customHeight="1">
      <c r="H4744" s="12">
        <v>1000.0</v>
      </c>
      <c r="K4744" s="14" t="str">
        <f t="shared" si="2"/>
        <v>#DIV/0!</v>
      </c>
      <c r="L4744" s="15" t="str">
        <f t="shared" si="3"/>
        <v>Invalid</v>
      </c>
      <c r="M4744" s="15" t="str">
        <f t="shared" si="4"/>
        <v/>
      </c>
    </row>
    <row r="4745" ht="12.75" customHeight="1">
      <c r="H4745" s="12">
        <v>1000.0</v>
      </c>
      <c r="K4745" s="14" t="str">
        <f t="shared" si="2"/>
        <v>#DIV/0!</v>
      </c>
      <c r="L4745" s="15" t="str">
        <f t="shared" si="3"/>
        <v>Invalid</v>
      </c>
      <c r="M4745" s="15" t="str">
        <f t="shared" si="4"/>
        <v/>
      </c>
    </row>
    <row r="4746" ht="12.75" customHeight="1">
      <c r="H4746" s="12">
        <v>1000.0</v>
      </c>
      <c r="K4746" s="14" t="str">
        <f t="shared" si="2"/>
        <v>#DIV/0!</v>
      </c>
      <c r="L4746" s="15" t="str">
        <f t="shared" si="3"/>
        <v>Invalid</v>
      </c>
      <c r="M4746" s="15" t="str">
        <f t="shared" si="4"/>
        <v/>
      </c>
    </row>
    <row r="4747" ht="12.75" customHeight="1">
      <c r="H4747" s="12">
        <v>1000.0</v>
      </c>
      <c r="K4747" s="14" t="str">
        <f t="shared" si="2"/>
        <v>#DIV/0!</v>
      </c>
      <c r="L4747" s="15" t="str">
        <f t="shared" si="3"/>
        <v>Invalid</v>
      </c>
      <c r="M4747" s="15" t="str">
        <f t="shared" si="4"/>
        <v/>
      </c>
    </row>
    <row r="4748" ht="12.75" customHeight="1">
      <c r="H4748" s="12">
        <v>1000.0</v>
      </c>
      <c r="K4748" s="14" t="str">
        <f t="shared" si="2"/>
        <v>#DIV/0!</v>
      </c>
      <c r="L4748" s="15" t="str">
        <f t="shared" si="3"/>
        <v>Invalid</v>
      </c>
      <c r="M4748" s="15" t="str">
        <f t="shared" si="4"/>
        <v/>
      </c>
    </row>
    <row r="4749" ht="12.75" customHeight="1">
      <c r="H4749" s="12">
        <v>1000.0</v>
      </c>
      <c r="K4749" s="14" t="str">
        <f t="shared" si="2"/>
        <v>#DIV/0!</v>
      </c>
      <c r="L4749" s="15" t="str">
        <f t="shared" si="3"/>
        <v>Invalid</v>
      </c>
      <c r="M4749" s="15" t="str">
        <f t="shared" si="4"/>
        <v/>
      </c>
    </row>
    <row r="4750" ht="12.75" customHeight="1">
      <c r="H4750" s="12">
        <v>1000.0</v>
      </c>
      <c r="K4750" s="14" t="str">
        <f t="shared" si="2"/>
        <v>#DIV/0!</v>
      </c>
      <c r="L4750" s="15" t="str">
        <f t="shared" si="3"/>
        <v>Invalid</v>
      </c>
      <c r="M4750" s="15" t="str">
        <f t="shared" si="4"/>
        <v/>
      </c>
    </row>
    <row r="4751" ht="12.75" customHeight="1">
      <c r="H4751" s="12">
        <v>1000.0</v>
      </c>
      <c r="K4751" s="14" t="str">
        <f t="shared" si="2"/>
        <v>#DIV/0!</v>
      </c>
      <c r="L4751" s="15" t="str">
        <f t="shared" si="3"/>
        <v>Invalid</v>
      </c>
      <c r="M4751" s="15" t="str">
        <f t="shared" si="4"/>
        <v/>
      </c>
    </row>
    <row r="4752" ht="12.75" customHeight="1">
      <c r="H4752" s="12">
        <v>1000.0</v>
      </c>
      <c r="K4752" s="14" t="str">
        <f t="shared" si="2"/>
        <v>#DIV/0!</v>
      </c>
      <c r="L4752" s="15" t="str">
        <f t="shared" si="3"/>
        <v>Invalid</v>
      </c>
      <c r="M4752" s="15" t="str">
        <f t="shared" si="4"/>
        <v/>
      </c>
    </row>
    <row r="4753" ht="12.75" customHeight="1">
      <c r="H4753" s="12">
        <v>1000.0</v>
      </c>
      <c r="K4753" s="14" t="str">
        <f t="shared" si="2"/>
        <v>#DIV/0!</v>
      </c>
      <c r="L4753" s="15" t="str">
        <f t="shared" si="3"/>
        <v>Invalid</v>
      </c>
      <c r="M4753" s="15" t="str">
        <f t="shared" si="4"/>
        <v/>
      </c>
    </row>
    <row r="4754" ht="12.75" customHeight="1">
      <c r="H4754" s="12">
        <v>1000.0</v>
      </c>
      <c r="K4754" s="14" t="str">
        <f t="shared" si="2"/>
        <v>#DIV/0!</v>
      </c>
      <c r="L4754" s="15" t="str">
        <f t="shared" si="3"/>
        <v>Invalid</v>
      </c>
      <c r="M4754" s="15" t="str">
        <f t="shared" si="4"/>
        <v/>
      </c>
    </row>
    <row r="4755" ht="12.75" customHeight="1">
      <c r="H4755" s="12">
        <v>1000.0</v>
      </c>
      <c r="K4755" s="14" t="str">
        <f t="shared" si="2"/>
        <v>#DIV/0!</v>
      </c>
      <c r="L4755" s="15" t="str">
        <f t="shared" si="3"/>
        <v>Invalid</v>
      </c>
      <c r="M4755" s="15" t="str">
        <f t="shared" si="4"/>
        <v/>
      </c>
    </row>
    <row r="4756" ht="12.75" customHeight="1">
      <c r="H4756" s="12">
        <v>1000.0</v>
      </c>
      <c r="K4756" s="14" t="str">
        <f t="shared" si="2"/>
        <v>#DIV/0!</v>
      </c>
      <c r="L4756" s="15" t="str">
        <f t="shared" si="3"/>
        <v>Invalid</v>
      </c>
      <c r="M4756" s="15" t="str">
        <f t="shared" si="4"/>
        <v/>
      </c>
    </row>
    <row r="4757" ht="12.75" customHeight="1">
      <c r="H4757" s="12">
        <v>1000.0</v>
      </c>
      <c r="K4757" s="14" t="str">
        <f t="shared" si="2"/>
        <v>#DIV/0!</v>
      </c>
      <c r="L4757" s="15" t="str">
        <f t="shared" si="3"/>
        <v>Invalid</v>
      </c>
      <c r="M4757" s="15" t="str">
        <f t="shared" si="4"/>
        <v/>
      </c>
    </row>
    <row r="4758" ht="12.75" customHeight="1">
      <c r="H4758" s="12">
        <v>1000.0</v>
      </c>
      <c r="K4758" s="14" t="str">
        <f t="shared" si="2"/>
        <v>#DIV/0!</v>
      </c>
      <c r="L4758" s="15" t="str">
        <f t="shared" si="3"/>
        <v>Invalid</v>
      </c>
      <c r="M4758" s="15" t="str">
        <f t="shared" si="4"/>
        <v/>
      </c>
    </row>
    <row r="4759" ht="12.75" customHeight="1">
      <c r="H4759" s="12">
        <v>1000.0</v>
      </c>
      <c r="K4759" s="14" t="str">
        <f t="shared" si="2"/>
        <v>#DIV/0!</v>
      </c>
      <c r="L4759" s="15" t="str">
        <f t="shared" si="3"/>
        <v>Invalid</v>
      </c>
      <c r="M4759" s="15" t="str">
        <f t="shared" si="4"/>
        <v/>
      </c>
    </row>
    <row r="4760" ht="12.75" customHeight="1">
      <c r="H4760" s="12">
        <v>1000.0</v>
      </c>
      <c r="K4760" s="14" t="str">
        <f t="shared" si="2"/>
        <v>#DIV/0!</v>
      </c>
      <c r="L4760" s="15" t="str">
        <f t="shared" si="3"/>
        <v>Invalid</v>
      </c>
      <c r="M4760" s="15" t="str">
        <f t="shared" si="4"/>
        <v/>
      </c>
    </row>
    <row r="4761" ht="12.75" customHeight="1">
      <c r="H4761" s="12">
        <v>1000.0</v>
      </c>
      <c r="K4761" s="14" t="str">
        <f t="shared" si="2"/>
        <v>#DIV/0!</v>
      </c>
      <c r="L4761" s="15" t="str">
        <f t="shared" si="3"/>
        <v>Invalid</v>
      </c>
      <c r="M4761" s="15" t="str">
        <f t="shared" si="4"/>
        <v/>
      </c>
    </row>
    <row r="4762" ht="12.75" customHeight="1">
      <c r="H4762" s="12">
        <v>1000.0</v>
      </c>
      <c r="K4762" s="14" t="str">
        <f t="shared" si="2"/>
        <v>#DIV/0!</v>
      </c>
      <c r="L4762" s="15" t="str">
        <f t="shared" si="3"/>
        <v>Invalid</v>
      </c>
      <c r="M4762" s="15" t="str">
        <f t="shared" si="4"/>
        <v/>
      </c>
    </row>
    <row r="4763" ht="12.75" customHeight="1">
      <c r="H4763" s="12">
        <v>1000.0</v>
      </c>
      <c r="K4763" s="14" t="str">
        <f t="shared" si="2"/>
        <v>#DIV/0!</v>
      </c>
      <c r="L4763" s="15" t="str">
        <f t="shared" si="3"/>
        <v>Invalid</v>
      </c>
      <c r="M4763" s="15" t="str">
        <f t="shared" si="4"/>
        <v/>
      </c>
    </row>
    <row r="4764" ht="12.75" customHeight="1">
      <c r="H4764" s="12">
        <v>1000.0</v>
      </c>
      <c r="K4764" s="14" t="str">
        <f t="shared" si="2"/>
        <v>#DIV/0!</v>
      </c>
      <c r="L4764" s="15" t="str">
        <f t="shared" si="3"/>
        <v>Invalid</v>
      </c>
      <c r="M4764" s="15" t="str">
        <f t="shared" si="4"/>
        <v/>
      </c>
    </row>
    <row r="4765" ht="12.75" customHeight="1">
      <c r="H4765" s="12">
        <v>1000.0</v>
      </c>
      <c r="K4765" s="14" t="str">
        <f t="shared" si="2"/>
        <v>#DIV/0!</v>
      </c>
      <c r="L4765" s="15" t="str">
        <f t="shared" si="3"/>
        <v>Invalid</v>
      </c>
      <c r="M4765" s="15" t="str">
        <f t="shared" si="4"/>
        <v/>
      </c>
    </row>
    <row r="4766" ht="12.75" customHeight="1">
      <c r="H4766" s="12">
        <v>1000.0</v>
      </c>
      <c r="K4766" s="14" t="str">
        <f t="shared" si="2"/>
        <v>#DIV/0!</v>
      </c>
      <c r="L4766" s="15" t="str">
        <f t="shared" si="3"/>
        <v>Invalid</v>
      </c>
      <c r="M4766" s="15" t="str">
        <f t="shared" si="4"/>
        <v/>
      </c>
    </row>
    <row r="4767" ht="12.75" customHeight="1">
      <c r="H4767" s="12">
        <v>1000.0</v>
      </c>
      <c r="K4767" s="14" t="str">
        <f t="shared" si="2"/>
        <v>#DIV/0!</v>
      </c>
      <c r="L4767" s="15" t="str">
        <f t="shared" si="3"/>
        <v>Invalid</v>
      </c>
      <c r="M4767" s="15" t="str">
        <f t="shared" si="4"/>
        <v/>
      </c>
    </row>
    <row r="4768" ht="12.75" customHeight="1">
      <c r="H4768" s="12">
        <v>1000.0</v>
      </c>
      <c r="K4768" s="14" t="str">
        <f t="shared" si="2"/>
        <v>#DIV/0!</v>
      </c>
      <c r="L4768" s="15" t="str">
        <f t="shared" si="3"/>
        <v>Invalid</v>
      </c>
      <c r="M4768" s="15" t="str">
        <f t="shared" si="4"/>
        <v/>
      </c>
    </row>
    <row r="4769" ht="12.75" customHeight="1">
      <c r="H4769" s="12">
        <v>1000.0</v>
      </c>
      <c r="K4769" s="14" t="str">
        <f t="shared" si="2"/>
        <v>#DIV/0!</v>
      </c>
      <c r="L4769" s="15" t="str">
        <f t="shared" si="3"/>
        <v>Invalid</v>
      </c>
      <c r="M4769" s="15" t="str">
        <f t="shared" si="4"/>
        <v/>
      </c>
    </row>
    <row r="4770" ht="12.75" customHeight="1">
      <c r="H4770" s="12">
        <v>1000.0</v>
      </c>
      <c r="K4770" s="14" t="str">
        <f t="shared" si="2"/>
        <v>#DIV/0!</v>
      </c>
      <c r="L4770" s="15" t="str">
        <f t="shared" si="3"/>
        <v>Invalid</v>
      </c>
      <c r="M4770" s="15" t="str">
        <f t="shared" si="4"/>
        <v/>
      </c>
    </row>
    <row r="4771" ht="12.75" customHeight="1">
      <c r="H4771" s="12">
        <v>1000.0</v>
      </c>
      <c r="K4771" s="14" t="str">
        <f t="shared" si="2"/>
        <v>#DIV/0!</v>
      </c>
      <c r="L4771" s="15" t="str">
        <f t="shared" si="3"/>
        <v>Invalid</v>
      </c>
      <c r="M4771" s="15" t="str">
        <f t="shared" si="4"/>
        <v/>
      </c>
    </row>
    <row r="4772" ht="12.75" customHeight="1">
      <c r="H4772" s="12">
        <v>1000.0</v>
      </c>
      <c r="K4772" s="14" t="str">
        <f t="shared" si="2"/>
        <v>#DIV/0!</v>
      </c>
      <c r="L4772" s="15" t="str">
        <f t="shared" si="3"/>
        <v>Invalid</v>
      </c>
      <c r="M4772" s="15" t="str">
        <f t="shared" si="4"/>
        <v/>
      </c>
    </row>
    <row r="4773" ht="12.75" customHeight="1">
      <c r="H4773" s="12">
        <v>1000.0</v>
      </c>
      <c r="K4773" s="14" t="str">
        <f t="shared" si="2"/>
        <v>#DIV/0!</v>
      </c>
      <c r="L4773" s="15" t="str">
        <f t="shared" si="3"/>
        <v>Invalid</v>
      </c>
      <c r="M4773" s="15" t="str">
        <f t="shared" si="4"/>
        <v/>
      </c>
    </row>
    <row r="4774" ht="12.75" customHeight="1">
      <c r="H4774" s="12">
        <v>1000.0</v>
      </c>
      <c r="K4774" s="14" t="str">
        <f t="shared" si="2"/>
        <v>#DIV/0!</v>
      </c>
      <c r="L4774" s="15" t="str">
        <f t="shared" si="3"/>
        <v>Invalid</v>
      </c>
      <c r="M4774" s="15" t="str">
        <f t="shared" si="4"/>
        <v/>
      </c>
    </row>
    <row r="4775" ht="12.75" customHeight="1">
      <c r="H4775" s="12">
        <v>1000.0</v>
      </c>
      <c r="K4775" s="14" t="str">
        <f t="shared" si="2"/>
        <v>#DIV/0!</v>
      </c>
      <c r="L4775" s="15" t="str">
        <f t="shared" si="3"/>
        <v>Invalid</v>
      </c>
      <c r="M4775" s="15" t="str">
        <f t="shared" si="4"/>
        <v/>
      </c>
    </row>
    <row r="4776" ht="12.75" customHeight="1">
      <c r="H4776" s="12">
        <v>1000.0</v>
      </c>
      <c r="K4776" s="14" t="str">
        <f t="shared" si="2"/>
        <v>#DIV/0!</v>
      </c>
      <c r="L4776" s="15" t="str">
        <f t="shared" si="3"/>
        <v>Invalid</v>
      </c>
      <c r="M4776" s="15" t="str">
        <f t="shared" si="4"/>
        <v/>
      </c>
    </row>
    <row r="4777" ht="12.75" customHeight="1">
      <c r="H4777" s="12">
        <v>1000.0</v>
      </c>
      <c r="K4777" s="14" t="str">
        <f t="shared" si="2"/>
        <v>#DIV/0!</v>
      </c>
      <c r="L4777" s="15" t="str">
        <f t="shared" si="3"/>
        <v>Invalid</v>
      </c>
      <c r="M4777" s="15" t="str">
        <f t="shared" si="4"/>
        <v/>
      </c>
    </row>
    <row r="4778" ht="12.75" customHeight="1">
      <c r="H4778" s="12">
        <v>1000.0</v>
      </c>
      <c r="K4778" s="14" t="str">
        <f t="shared" si="2"/>
        <v>#DIV/0!</v>
      </c>
      <c r="L4778" s="15" t="str">
        <f t="shared" si="3"/>
        <v>Invalid</v>
      </c>
      <c r="M4778" s="15" t="str">
        <f t="shared" si="4"/>
        <v/>
      </c>
    </row>
    <row r="4779" ht="12.75" customHeight="1">
      <c r="H4779" s="12">
        <v>1000.0</v>
      </c>
      <c r="K4779" s="14" t="str">
        <f t="shared" si="2"/>
        <v>#DIV/0!</v>
      </c>
      <c r="L4779" s="15" t="str">
        <f t="shared" si="3"/>
        <v>Invalid</v>
      </c>
      <c r="M4779" s="15" t="str">
        <f t="shared" si="4"/>
        <v/>
      </c>
    </row>
    <row r="4780" ht="12.75" customHeight="1">
      <c r="H4780" s="12">
        <v>1000.0</v>
      </c>
      <c r="K4780" s="14" t="str">
        <f t="shared" si="2"/>
        <v>#DIV/0!</v>
      </c>
      <c r="L4780" s="15" t="str">
        <f t="shared" si="3"/>
        <v>Invalid</v>
      </c>
      <c r="M4780" s="15" t="str">
        <f t="shared" si="4"/>
        <v/>
      </c>
    </row>
    <row r="4781" ht="12.75" customHeight="1">
      <c r="H4781" s="12">
        <v>1000.0</v>
      </c>
      <c r="K4781" s="14" t="str">
        <f t="shared" si="2"/>
        <v>#DIV/0!</v>
      </c>
      <c r="L4781" s="15" t="str">
        <f t="shared" si="3"/>
        <v>Invalid</v>
      </c>
      <c r="M4781" s="15" t="str">
        <f t="shared" si="4"/>
        <v/>
      </c>
    </row>
    <row r="4782" ht="12.75" customHeight="1">
      <c r="H4782" s="12">
        <v>1000.0</v>
      </c>
      <c r="K4782" s="14" t="str">
        <f t="shared" si="2"/>
        <v>#DIV/0!</v>
      </c>
      <c r="L4782" s="15" t="str">
        <f t="shared" si="3"/>
        <v>Invalid</v>
      </c>
      <c r="M4782" s="15" t="str">
        <f t="shared" si="4"/>
        <v/>
      </c>
    </row>
    <row r="4783" ht="12.75" customHeight="1">
      <c r="H4783" s="12">
        <v>1000.0</v>
      </c>
      <c r="K4783" s="14" t="str">
        <f t="shared" si="2"/>
        <v>#DIV/0!</v>
      </c>
      <c r="L4783" s="15" t="str">
        <f t="shared" si="3"/>
        <v>Invalid</v>
      </c>
      <c r="M4783" s="15" t="str">
        <f t="shared" si="4"/>
        <v/>
      </c>
    </row>
    <row r="4784" ht="12.75" customHeight="1">
      <c r="H4784" s="12">
        <v>1000.0</v>
      </c>
      <c r="K4784" s="14" t="str">
        <f t="shared" si="2"/>
        <v>#DIV/0!</v>
      </c>
      <c r="L4784" s="15" t="str">
        <f t="shared" si="3"/>
        <v>Invalid</v>
      </c>
      <c r="M4784" s="15" t="str">
        <f t="shared" si="4"/>
        <v/>
      </c>
    </row>
    <row r="4785" ht="12.75" customHeight="1">
      <c r="H4785" s="12">
        <v>1000.0</v>
      </c>
      <c r="K4785" s="14" t="str">
        <f t="shared" si="2"/>
        <v>#DIV/0!</v>
      </c>
      <c r="L4785" s="15" t="str">
        <f t="shared" si="3"/>
        <v>Invalid</v>
      </c>
      <c r="M4785" s="15" t="str">
        <f t="shared" si="4"/>
        <v/>
      </c>
    </row>
    <row r="4786" ht="12.75" customHeight="1">
      <c r="H4786" s="12">
        <v>1000.0</v>
      </c>
      <c r="K4786" s="14" t="str">
        <f t="shared" si="2"/>
        <v>#DIV/0!</v>
      </c>
      <c r="L4786" s="15" t="str">
        <f t="shared" si="3"/>
        <v>Invalid</v>
      </c>
      <c r="M4786" s="15" t="str">
        <f t="shared" si="4"/>
        <v/>
      </c>
    </row>
    <row r="4787" ht="12.75" customHeight="1">
      <c r="H4787" s="12">
        <v>1000.0</v>
      </c>
      <c r="K4787" s="14" t="str">
        <f t="shared" si="2"/>
        <v>#DIV/0!</v>
      </c>
      <c r="L4787" s="15" t="str">
        <f t="shared" si="3"/>
        <v>Invalid</v>
      </c>
      <c r="M4787" s="15" t="str">
        <f t="shared" si="4"/>
        <v/>
      </c>
    </row>
    <row r="4788" ht="12.75" customHeight="1">
      <c r="H4788" s="12">
        <v>1000.0</v>
      </c>
      <c r="K4788" s="14" t="str">
        <f t="shared" si="2"/>
        <v>#DIV/0!</v>
      </c>
      <c r="L4788" s="15" t="str">
        <f t="shared" si="3"/>
        <v>Invalid</v>
      </c>
      <c r="M4788" s="15" t="str">
        <f t="shared" si="4"/>
        <v/>
      </c>
    </row>
    <row r="4789" ht="12.75" customHeight="1">
      <c r="H4789" s="12">
        <v>1000.0</v>
      </c>
      <c r="K4789" s="14" t="str">
        <f t="shared" si="2"/>
        <v>#DIV/0!</v>
      </c>
      <c r="L4789" s="15" t="str">
        <f t="shared" si="3"/>
        <v>Invalid</v>
      </c>
      <c r="M4789" s="15" t="str">
        <f t="shared" si="4"/>
        <v/>
      </c>
    </row>
    <row r="4790" ht="12.75" customHeight="1">
      <c r="H4790" s="12">
        <v>1000.0</v>
      </c>
      <c r="K4790" s="14" t="str">
        <f t="shared" si="2"/>
        <v>#DIV/0!</v>
      </c>
      <c r="L4790" s="15" t="str">
        <f t="shared" si="3"/>
        <v>Invalid</v>
      </c>
      <c r="M4790" s="15" t="str">
        <f t="shared" si="4"/>
        <v/>
      </c>
    </row>
    <row r="4791" ht="12.75" customHeight="1">
      <c r="H4791" s="12">
        <v>1000.0</v>
      </c>
      <c r="K4791" s="14" t="str">
        <f t="shared" si="2"/>
        <v>#DIV/0!</v>
      </c>
      <c r="L4791" s="15" t="str">
        <f t="shared" si="3"/>
        <v>Invalid</v>
      </c>
      <c r="M4791" s="15" t="str">
        <f t="shared" si="4"/>
        <v/>
      </c>
    </row>
    <row r="4792" ht="12.75" customHeight="1">
      <c r="H4792" s="12">
        <v>1000.0</v>
      </c>
      <c r="K4792" s="14" t="str">
        <f t="shared" si="2"/>
        <v>#DIV/0!</v>
      </c>
      <c r="L4792" s="15" t="str">
        <f t="shared" si="3"/>
        <v>Invalid</v>
      </c>
      <c r="M4792" s="15" t="str">
        <f t="shared" si="4"/>
        <v/>
      </c>
    </row>
    <row r="4793" ht="12.75" customHeight="1">
      <c r="H4793" s="12">
        <v>1000.0</v>
      </c>
      <c r="K4793" s="14" t="str">
        <f t="shared" si="2"/>
        <v>#DIV/0!</v>
      </c>
      <c r="L4793" s="15" t="str">
        <f t="shared" si="3"/>
        <v>Invalid</v>
      </c>
      <c r="M4793" s="15" t="str">
        <f t="shared" si="4"/>
        <v/>
      </c>
    </row>
    <row r="4794" ht="12.75" customHeight="1">
      <c r="H4794" s="12">
        <v>1000.0</v>
      </c>
      <c r="K4794" s="14" t="str">
        <f t="shared" si="2"/>
        <v>#DIV/0!</v>
      </c>
      <c r="L4794" s="15" t="str">
        <f t="shared" si="3"/>
        <v>Invalid</v>
      </c>
      <c r="M4794" s="15" t="str">
        <f t="shared" si="4"/>
        <v/>
      </c>
    </row>
    <row r="4795" ht="12.75" customHeight="1">
      <c r="H4795" s="12">
        <v>1000.0</v>
      </c>
      <c r="K4795" s="14" t="str">
        <f t="shared" si="2"/>
        <v>#DIV/0!</v>
      </c>
      <c r="L4795" s="15" t="str">
        <f t="shared" si="3"/>
        <v>Invalid</v>
      </c>
      <c r="M4795" s="15" t="str">
        <f t="shared" si="4"/>
        <v/>
      </c>
    </row>
    <row r="4796" ht="12.75" customHeight="1">
      <c r="H4796" s="12">
        <v>1000.0</v>
      </c>
      <c r="K4796" s="14" t="str">
        <f t="shared" si="2"/>
        <v>#DIV/0!</v>
      </c>
      <c r="L4796" s="15" t="str">
        <f t="shared" si="3"/>
        <v>Invalid</v>
      </c>
      <c r="M4796" s="15" t="str">
        <f t="shared" si="4"/>
        <v/>
      </c>
    </row>
    <row r="4797" ht="12.75" customHeight="1">
      <c r="H4797" s="12">
        <v>1000.0</v>
      </c>
      <c r="K4797" s="14" t="str">
        <f t="shared" si="2"/>
        <v>#DIV/0!</v>
      </c>
      <c r="L4797" s="15" t="str">
        <f t="shared" si="3"/>
        <v>Invalid</v>
      </c>
      <c r="M4797" s="15" t="str">
        <f t="shared" si="4"/>
        <v/>
      </c>
    </row>
    <row r="4798" ht="12.75" customHeight="1">
      <c r="H4798" s="12">
        <v>1000.0</v>
      </c>
      <c r="K4798" s="14" t="str">
        <f t="shared" si="2"/>
        <v>#DIV/0!</v>
      </c>
      <c r="L4798" s="15" t="str">
        <f t="shared" si="3"/>
        <v>Invalid</v>
      </c>
      <c r="M4798" s="15" t="str">
        <f t="shared" si="4"/>
        <v/>
      </c>
    </row>
    <row r="4799" ht="12.75" customHeight="1">
      <c r="H4799" s="12">
        <v>1000.0</v>
      </c>
      <c r="K4799" s="14" t="str">
        <f t="shared" si="2"/>
        <v>#DIV/0!</v>
      </c>
      <c r="L4799" s="15" t="str">
        <f t="shared" si="3"/>
        <v>Invalid</v>
      </c>
      <c r="M4799" s="15" t="str">
        <f t="shared" si="4"/>
        <v/>
      </c>
    </row>
    <row r="4800" ht="12.75" customHeight="1">
      <c r="H4800" s="12">
        <v>1000.0</v>
      </c>
      <c r="K4800" s="14" t="str">
        <f t="shared" si="2"/>
        <v>#DIV/0!</v>
      </c>
      <c r="L4800" s="15" t="str">
        <f t="shared" si="3"/>
        <v>Invalid</v>
      </c>
      <c r="M4800" s="15" t="str">
        <f t="shared" si="4"/>
        <v/>
      </c>
    </row>
    <row r="4801" ht="12.75" customHeight="1">
      <c r="H4801" s="12">
        <v>1000.0</v>
      </c>
      <c r="K4801" s="14" t="str">
        <f t="shared" si="2"/>
        <v>#DIV/0!</v>
      </c>
      <c r="L4801" s="15" t="str">
        <f t="shared" si="3"/>
        <v>Invalid</v>
      </c>
      <c r="M4801" s="15" t="str">
        <f t="shared" si="4"/>
        <v/>
      </c>
    </row>
    <row r="4802" ht="12.75" customHeight="1">
      <c r="H4802" s="12">
        <v>1000.0</v>
      </c>
      <c r="K4802" s="14" t="str">
        <f t="shared" si="2"/>
        <v>#DIV/0!</v>
      </c>
      <c r="L4802" s="15" t="str">
        <f t="shared" si="3"/>
        <v>Invalid</v>
      </c>
      <c r="M4802" s="15" t="str">
        <f t="shared" si="4"/>
        <v/>
      </c>
    </row>
    <row r="4803" ht="12.75" customHeight="1">
      <c r="H4803" s="12">
        <v>1000.0</v>
      </c>
      <c r="K4803" s="14" t="str">
        <f t="shared" si="2"/>
        <v>#DIV/0!</v>
      </c>
      <c r="L4803" s="15" t="str">
        <f t="shared" si="3"/>
        <v>Invalid</v>
      </c>
      <c r="M4803" s="15" t="str">
        <f t="shared" si="4"/>
        <v/>
      </c>
    </row>
    <row r="4804" ht="12.75" customHeight="1">
      <c r="H4804" s="12">
        <v>1000.0</v>
      </c>
      <c r="K4804" s="14" t="str">
        <f t="shared" si="2"/>
        <v>#DIV/0!</v>
      </c>
      <c r="L4804" s="15" t="str">
        <f t="shared" si="3"/>
        <v>Invalid</v>
      </c>
      <c r="M4804" s="15" t="str">
        <f t="shared" si="4"/>
        <v/>
      </c>
    </row>
    <row r="4805" ht="12.75" customHeight="1">
      <c r="H4805" s="12">
        <v>1000.0</v>
      </c>
      <c r="K4805" s="14" t="str">
        <f t="shared" si="2"/>
        <v>#DIV/0!</v>
      </c>
      <c r="L4805" s="15" t="str">
        <f t="shared" si="3"/>
        <v>Invalid</v>
      </c>
      <c r="M4805" s="15" t="str">
        <f t="shared" si="4"/>
        <v/>
      </c>
    </row>
    <row r="4806" ht="12.75" customHeight="1">
      <c r="H4806" s="12">
        <v>1000.0</v>
      </c>
      <c r="K4806" s="14" t="str">
        <f t="shared" si="2"/>
        <v>#DIV/0!</v>
      </c>
      <c r="L4806" s="15" t="str">
        <f t="shared" si="3"/>
        <v>Invalid</v>
      </c>
      <c r="M4806" s="15" t="str">
        <f t="shared" si="4"/>
        <v/>
      </c>
    </row>
    <row r="4807" ht="12.75" customHeight="1">
      <c r="H4807" s="12">
        <v>1000.0</v>
      </c>
      <c r="K4807" s="14" t="str">
        <f t="shared" si="2"/>
        <v>#DIV/0!</v>
      </c>
      <c r="L4807" s="15" t="str">
        <f t="shared" si="3"/>
        <v>Invalid</v>
      </c>
      <c r="M4807" s="15" t="str">
        <f t="shared" si="4"/>
        <v/>
      </c>
    </row>
    <row r="4808" ht="12.75" customHeight="1">
      <c r="H4808" s="12">
        <v>1000.0</v>
      </c>
      <c r="K4808" s="14" t="str">
        <f t="shared" si="2"/>
        <v>#DIV/0!</v>
      </c>
      <c r="L4808" s="15" t="str">
        <f t="shared" si="3"/>
        <v>Invalid</v>
      </c>
      <c r="M4808" s="15" t="str">
        <f t="shared" si="4"/>
        <v/>
      </c>
    </row>
    <row r="4809" ht="12.75" customHeight="1">
      <c r="H4809" s="12">
        <v>1000.0</v>
      </c>
      <c r="K4809" s="14" t="str">
        <f t="shared" si="2"/>
        <v>#DIV/0!</v>
      </c>
      <c r="L4809" s="15" t="str">
        <f t="shared" si="3"/>
        <v>Invalid</v>
      </c>
      <c r="M4809" s="15" t="str">
        <f t="shared" si="4"/>
        <v/>
      </c>
    </row>
    <row r="4810" ht="12.75" customHeight="1">
      <c r="H4810" s="12">
        <v>1000.0</v>
      </c>
      <c r="K4810" s="14" t="str">
        <f t="shared" si="2"/>
        <v>#DIV/0!</v>
      </c>
      <c r="L4810" s="15" t="str">
        <f t="shared" si="3"/>
        <v>Invalid</v>
      </c>
      <c r="M4810" s="15" t="str">
        <f t="shared" si="4"/>
        <v/>
      </c>
    </row>
    <row r="4811" ht="12.75" customHeight="1">
      <c r="H4811" s="12">
        <v>1000.0</v>
      </c>
      <c r="K4811" s="14" t="str">
        <f t="shared" si="2"/>
        <v>#DIV/0!</v>
      </c>
      <c r="L4811" s="15" t="str">
        <f t="shared" si="3"/>
        <v>Invalid</v>
      </c>
      <c r="M4811" s="15" t="str">
        <f t="shared" si="4"/>
        <v/>
      </c>
    </row>
    <row r="4812" ht="12.75" customHeight="1">
      <c r="H4812" s="12">
        <v>1000.0</v>
      </c>
      <c r="K4812" s="14" t="str">
        <f t="shared" si="2"/>
        <v>#DIV/0!</v>
      </c>
      <c r="L4812" s="15" t="str">
        <f t="shared" si="3"/>
        <v>Invalid</v>
      </c>
      <c r="M4812" s="15" t="str">
        <f t="shared" si="4"/>
        <v/>
      </c>
    </row>
    <row r="4813" ht="12.75" customHeight="1">
      <c r="H4813" s="12">
        <v>1000.0</v>
      </c>
      <c r="K4813" s="14" t="str">
        <f t="shared" si="2"/>
        <v>#DIV/0!</v>
      </c>
      <c r="L4813" s="15" t="str">
        <f t="shared" si="3"/>
        <v>Invalid</v>
      </c>
      <c r="M4813" s="15" t="str">
        <f t="shared" si="4"/>
        <v/>
      </c>
    </row>
    <row r="4814" ht="12.75" customHeight="1">
      <c r="H4814" s="12">
        <v>1000.0</v>
      </c>
      <c r="K4814" s="14" t="str">
        <f t="shared" si="2"/>
        <v>#DIV/0!</v>
      </c>
      <c r="L4814" s="15" t="str">
        <f t="shared" si="3"/>
        <v>Invalid</v>
      </c>
      <c r="M4814" s="15" t="str">
        <f t="shared" si="4"/>
        <v/>
      </c>
    </row>
    <row r="4815" ht="12.75" customHeight="1">
      <c r="H4815" s="12">
        <v>1000.0</v>
      </c>
      <c r="K4815" s="14" t="str">
        <f t="shared" si="2"/>
        <v>#DIV/0!</v>
      </c>
      <c r="L4815" s="15" t="str">
        <f t="shared" si="3"/>
        <v>Invalid</v>
      </c>
      <c r="M4815" s="15" t="str">
        <f t="shared" si="4"/>
        <v/>
      </c>
    </row>
    <row r="4816" ht="12.75" customHeight="1">
      <c r="H4816" s="12">
        <v>1000.0</v>
      </c>
      <c r="K4816" s="14" t="str">
        <f t="shared" si="2"/>
        <v>#DIV/0!</v>
      </c>
      <c r="L4816" s="15" t="str">
        <f t="shared" si="3"/>
        <v>Invalid</v>
      </c>
      <c r="M4816" s="15" t="str">
        <f t="shared" si="4"/>
        <v/>
      </c>
    </row>
    <row r="4817" ht="12.75" customHeight="1">
      <c r="H4817" s="12">
        <v>1000.0</v>
      </c>
      <c r="K4817" s="14" t="str">
        <f t="shared" si="2"/>
        <v>#DIV/0!</v>
      </c>
      <c r="L4817" s="15" t="str">
        <f t="shared" si="3"/>
        <v>Invalid</v>
      </c>
      <c r="M4817" s="15" t="str">
        <f t="shared" si="4"/>
        <v/>
      </c>
    </row>
    <row r="4818" ht="12.75" customHeight="1">
      <c r="H4818" s="12">
        <v>1000.0</v>
      </c>
      <c r="K4818" s="14" t="str">
        <f t="shared" si="2"/>
        <v>#DIV/0!</v>
      </c>
      <c r="L4818" s="15" t="str">
        <f t="shared" si="3"/>
        <v>Invalid</v>
      </c>
      <c r="M4818" s="15" t="str">
        <f t="shared" si="4"/>
        <v/>
      </c>
    </row>
    <row r="4819" ht="12.75" customHeight="1">
      <c r="H4819" s="12">
        <v>1000.0</v>
      </c>
      <c r="K4819" s="14" t="str">
        <f t="shared" si="2"/>
        <v>#DIV/0!</v>
      </c>
      <c r="L4819" s="15" t="str">
        <f t="shared" si="3"/>
        <v>Invalid</v>
      </c>
      <c r="M4819" s="15" t="str">
        <f t="shared" si="4"/>
        <v/>
      </c>
    </row>
    <row r="4820" ht="12.75" customHeight="1">
      <c r="H4820" s="12">
        <v>1000.0</v>
      </c>
      <c r="K4820" s="14" t="str">
        <f t="shared" si="2"/>
        <v>#DIV/0!</v>
      </c>
      <c r="L4820" s="15" t="str">
        <f t="shared" si="3"/>
        <v>Invalid</v>
      </c>
      <c r="M4820" s="15" t="str">
        <f t="shared" si="4"/>
        <v/>
      </c>
    </row>
    <row r="4821" ht="12.75" customHeight="1">
      <c r="H4821" s="12">
        <v>1000.0</v>
      </c>
      <c r="K4821" s="14" t="str">
        <f t="shared" si="2"/>
        <v>#DIV/0!</v>
      </c>
      <c r="L4821" s="15" t="str">
        <f t="shared" si="3"/>
        <v>Invalid</v>
      </c>
      <c r="M4821" s="15" t="str">
        <f t="shared" si="4"/>
        <v/>
      </c>
    </row>
    <row r="4822" ht="12.75" customHeight="1">
      <c r="H4822" s="12">
        <v>1000.0</v>
      </c>
      <c r="K4822" s="14" t="str">
        <f t="shared" si="2"/>
        <v>#DIV/0!</v>
      </c>
      <c r="L4822" s="15" t="str">
        <f t="shared" si="3"/>
        <v>Invalid</v>
      </c>
      <c r="M4822" s="15" t="str">
        <f t="shared" si="4"/>
        <v/>
      </c>
    </row>
    <row r="4823" ht="12.75" customHeight="1">
      <c r="H4823" s="12">
        <v>1000.0</v>
      </c>
      <c r="K4823" s="14" t="str">
        <f t="shared" si="2"/>
        <v>#DIV/0!</v>
      </c>
      <c r="L4823" s="15" t="str">
        <f t="shared" si="3"/>
        <v>Invalid</v>
      </c>
      <c r="M4823" s="15" t="str">
        <f t="shared" si="4"/>
        <v/>
      </c>
    </row>
    <row r="4824" ht="12.75" customHeight="1">
      <c r="H4824" s="12">
        <v>1000.0</v>
      </c>
      <c r="K4824" s="14" t="str">
        <f t="shared" si="2"/>
        <v>#DIV/0!</v>
      </c>
      <c r="L4824" s="15" t="str">
        <f t="shared" si="3"/>
        <v>Invalid</v>
      </c>
      <c r="M4824" s="15" t="str">
        <f t="shared" si="4"/>
        <v/>
      </c>
    </row>
    <row r="4825" ht="12.75" customHeight="1">
      <c r="H4825" s="12">
        <v>1000.0</v>
      </c>
      <c r="K4825" s="14" t="str">
        <f t="shared" si="2"/>
        <v>#DIV/0!</v>
      </c>
      <c r="L4825" s="15" t="str">
        <f t="shared" si="3"/>
        <v>Invalid</v>
      </c>
      <c r="M4825" s="15" t="str">
        <f t="shared" si="4"/>
        <v/>
      </c>
    </row>
    <row r="4826" ht="12.75" customHeight="1">
      <c r="H4826" s="12">
        <v>1000.0</v>
      </c>
      <c r="K4826" s="14" t="str">
        <f t="shared" si="2"/>
        <v>#DIV/0!</v>
      </c>
      <c r="L4826" s="15" t="str">
        <f t="shared" si="3"/>
        <v>Invalid</v>
      </c>
      <c r="M4826" s="15" t="str">
        <f t="shared" si="4"/>
        <v/>
      </c>
    </row>
    <row r="4827" ht="12.75" customHeight="1">
      <c r="H4827" s="12">
        <v>1000.0</v>
      </c>
      <c r="K4827" s="14" t="str">
        <f t="shared" si="2"/>
        <v>#DIV/0!</v>
      </c>
      <c r="L4827" s="15" t="str">
        <f t="shared" si="3"/>
        <v>Invalid</v>
      </c>
      <c r="M4827" s="15" t="str">
        <f t="shared" si="4"/>
        <v/>
      </c>
    </row>
    <row r="4828" ht="12.75" customHeight="1">
      <c r="H4828" s="12">
        <v>1000.0</v>
      </c>
      <c r="K4828" s="14" t="str">
        <f t="shared" si="2"/>
        <v>#DIV/0!</v>
      </c>
      <c r="L4828" s="15" t="str">
        <f t="shared" si="3"/>
        <v>Invalid</v>
      </c>
      <c r="M4828" s="15" t="str">
        <f t="shared" si="4"/>
        <v/>
      </c>
    </row>
    <row r="4829" ht="12.75" customHeight="1">
      <c r="H4829" s="12">
        <v>1000.0</v>
      </c>
      <c r="K4829" s="14" t="str">
        <f t="shared" si="2"/>
        <v>#DIV/0!</v>
      </c>
      <c r="L4829" s="15" t="str">
        <f t="shared" si="3"/>
        <v>Invalid</v>
      </c>
      <c r="M4829" s="15" t="str">
        <f t="shared" si="4"/>
        <v/>
      </c>
    </row>
    <row r="4830" ht="12.75" customHeight="1">
      <c r="H4830" s="12">
        <v>1000.0</v>
      </c>
      <c r="K4830" s="14" t="str">
        <f t="shared" si="2"/>
        <v>#DIV/0!</v>
      </c>
      <c r="L4830" s="15" t="str">
        <f t="shared" si="3"/>
        <v>Invalid</v>
      </c>
      <c r="M4830" s="15" t="str">
        <f t="shared" si="4"/>
        <v/>
      </c>
    </row>
    <row r="4831" ht="12.75" customHeight="1">
      <c r="H4831" s="12">
        <v>1000.0</v>
      </c>
      <c r="K4831" s="14" t="str">
        <f t="shared" si="2"/>
        <v>#DIV/0!</v>
      </c>
      <c r="L4831" s="15" t="str">
        <f t="shared" si="3"/>
        <v>Invalid</v>
      </c>
      <c r="M4831" s="15" t="str">
        <f t="shared" si="4"/>
        <v/>
      </c>
    </row>
    <row r="4832" ht="12.75" customHeight="1">
      <c r="H4832" s="12">
        <v>1000.0</v>
      </c>
      <c r="K4832" s="14" t="str">
        <f t="shared" si="2"/>
        <v>#DIV/0!</v>
      </c>
      <c r="L4832" s="15" t="str">
        <f t="shared" si="3"/>
        <v>Invalid</v>
      </c>
      <c r="M4832" s="15" t="str">
        <f t="shared" si="4"/>
        <v/>
      </c>
    </row>
    <row r="4833" ht="12.75" customHeight="1">
      <c r="H4833" s="12">
        <v>1000.0</v>
      </c>
      <c r="K4833" s="14" t="str">
        <f t="shared" si="2"/>
        <v>#DIV/0!</v>
      </c>
      <c r="L4833" s="15" t="str">
        <f t="shared" si="3"/>
        <v>Invalid</v>
      </c>
      <c r="M4833" s="15" t="str">
        <f t="shared" si="4"/>
        <v/>
      </c>
    </row>
    <row r="4834" ht="12.75" customHeight="1">
      <c r="H4834" s="12">
        <v>1000.0</v>
      </c>
      <c r="K4834" s="14" t="str">
        <f t="shared" si="2"/>
        <v>#DIV/0!</v>
      </c>
      <c r="L4834" s="15" t="str">
        <f t="shared" si="3"/>
        <v>Invalid</v>
      </c>
      <c r="M4834" s="15" t="str">
        <f t="shared" si="4"/>
        <v/>
      </c>
    </row>
    <row r="4835" ht="12.75" customHeight="1">
      <c r="H4835" s="12">
        <v>1000.0</v>
      </c>
      <c r="K4835" s="14" t="str">
        <f t="shared" si="2"/>
        <v>#DIV/0!</v>
      </c>
      <c r="L4835" s="15" t="str">
        <f t="shared" si="3"/>
        <v>Invalid</v>
      </c>
      <c r="M4835" s="15" t="str">
        <f t="shared" si="4"/>
        <v/>
      </c>
    </row>
    <row r="4836" ht="12.75" customHeight="1">
      <c r="H4836" s="12">
        <v>1000.0</v>
      </c>
      <c r="K4836" s="14" t="str">
        <f t="shared" si="2"/>
        <v>#DIV/0!</v>
      </c>
      <c r="L4836" s="15" t="str">
        <f t="shared" si="3"/>
        <v>Invalid</v>
      </c>
      <c r="M4836" s="15" t="str">
        <f t="shared" si="4"/>
        <v/>
      </c>
    </row>
    <row r="4837" ht="12.75" customHeight="1">
      <c r="H4837" s="12">
        <v>1000.0</v>
      </c>
      <c r="K4837" s="14" t="str">
        <f t="shared" si="2"/>
        <v>#DIV/0!</v>
      </c>
      <c r="L4837" s="15" t="str">
        <f t="shared" si="3"/>
        <v>Invalid</v>
      </c>
      <c r="M4837" s="15" t="str">
        <f t="shared" si="4"/>
        <v/>
      </c>
    </row>
    <row r="4838" ht="12.75" customHeight="1">
      <c r="H4838" s="12">
        <v>1000.0</v>
      </c>
      <c r="K4838" s="14" t="str">
        <f t="shared" si="2"/>
        <v>#DIV/0!</v>
      </c>
      <c r="L4838" s="15" t="str">
        <f t="shared" si="3"/>
        <v>Invalid</v>
      </c>
      <c r="M4838" s="15" t="str">
        <f t="shared" si="4"/>
        <v/>
      </c>
    </row>
    <row r="4839" ht="12.75" customHeight="1">
      <c r="H4839" s="12">
        <v>1000.0</v>
      </c>
      <c r="K4839" s="14" t="str">
        <f t="shared" si="2"/>
        <v>#DIV/0!</v>
      </c>
      <c r="L4839" s="15" t="str">
        <f t="shared" si="3"/>
        <v>Invalid</v>
      </c>
      <c r="M4839" s="15" t="str">
        <f t="shared" si="4"/>
        <v/>
      </c>
    </row>
    <row r="4840" ht="12.75" customHeight="1">
      <c r="H4840" s="12">
        <v>1000.0</v>
      </c>
      <c r="K4840" s="14" t="str">
        <f t="shared" si="2"/>
        <v>#DIV/0!</v>
      </c>
      <c r="L4840" s="15" t="str">
        <f t="shared" si="3"/>
        <v>Invalid</v>
      </c>
      <c r="M4840" s="15" t="str">
        <f t="shared" si="4"/>
        <v/>
      </c>
    </row>
    <row r="4841" ht="12.75" customHeight="1">
      <c r="H4841" s="12">
        <v>1000.0</v>
      </c>
      <c r="K4841" s="14" t="str">
        <f t="shared" si="2"/>
        <v>#DIV/0!</v>
      </c>
      <c r="L4841" s="15" t="str">
        <f t="shared" si="3"/>
        <v>Invalid</v>
      </c>
      <c r="M4841" s="15" t="str">
        <f t="shared" si="4"/>
        <v/>
      </c>
    </row>
    <row r="4842" ht="12.75" customHeight="1">
      <c r="H4842" s="12">
        <v>1000.0</v>
      </c>
      <c r="K4842" s="14" t="str">
        <f t="shared" si="2"/>
        <v>#DIV/0!</v>
      </c>
      <c r="L4842" s="15" t="str">
        <f t="shared" si="3"/>
        <v>Invalid</v>
      </c>
      <c r="M4842" s="15" t="str">
        <f t="shared" si="4"/>
        <v/>
      </c>
    </row>
    <row r="4843" ht="12.75" customHeight="1">
      <c r="H4843" s="12">
        <v>1000.0</v>
      </c>
      <c r="K4843" s="14" t="str">
        <f t="shared" si="2"/>
        <v>#DIV/0!</v>
      </c>
      <c r="L4843" s="15" t="str">
        <f t="shared" si="3"/>
        <v>Invalid</v>
      </c>
      <c r="M4843" s="15" t="str">
        <f t="shared" si="4"/>
        <v/>
      </c>
    </row>
    <row r="4844" ht="12.75" customHeight="1">
      <c r="H4844" s="12">
        <v>1000.0</v>
      </c>
      <c r="K4844" s="14" t="str">
        <f t="shared" si="2"/>
        <v>#DIV/0!</v>
      </c>
      <c r="L4844" s="15" t="str">
        <f t="shared" si="3"/>
        <v>Invalid</v>
      </c>
      <c r="M4844" s="15" t="str">
        <f t="shared" si="4"/>
        <v/>
      </c>
    </row>
    <row r="4845" ht="12.75" customHeight="1">
      <c r="H4845" s="12">
        <v>1000.0</v>
      </c>
      <c r="K4845" s="14" t="str">
        <f t="shared" si="2"/>
        <v>#DIV/0!</v>
      </c>
      <c r="L4845" s="15" t="str">
        <f t="shared" si="3"/>
        <v>Invalid</v>
      </c>
      <c r="M4845" s="15" t="str">
        <f t="shared" si="4"/>
        <v/>
      </c>
    </row>
    <row r="4846" ht="12.75" customHeight="1">
      <c r="H4846" s="12">
        <v>1000.0</v>
      </c>
      <c r="K4846" s="14" t="str">
        <f t="shared" si="2"/>
        <v>#DIV/0!</v>
      </c>
      <c r="L4846" s="15" t="str">
        <f t="shared" si="3"/>
        <v>Invalid</v>
      </c>
      <c r="M4846" s="15" t="str">
        <f t="shared" si="4"/>
        <v/>
      </c>
    </row>
    <row r="4847" ht="12.75" customHeight="1">
      <c r="H4847" s="12">
        <v>1000.0</v>
      </c>
      <c r="K4847" s="14" t="str">
        <f t="shared" si="2"/>
        <v>#DIV/0!</v>
      </c>
      <c r="L4847" s="15" t="str">
        <f t="shared" si="3"/>
        <v>Invalid</v>
      </c>
      <c r="M4847" s="15" t="str">
        <f t="shared" si="4"/>
        <v/>
      </c>
    </row>
    <row r="4848" ht="12.75" customHeight="1">
      <c r="H4848" s="12">
        <v>1000.0</v>
      </c>
      <c r="K4848" s="14" t="str">
        <f t="shared" si="2"/>
        <v>#DIV/0!</v>
      </c>
      <c r="L4848" s="15" t="str">
        <f t="shared" si="3"/>
        <v>Invalid</v>
      </c>
      <c r="M4848" s="15" t="str">
        <f t="shared" si="4"/>
        <v/>
      </c>
    </row>
    <row r="4849" ht="12.75" customHeight="1">
      <c r="H4849" s="12">
        <v>1000.0</v>
      </c>
      <c r="K4849" s="14" t="str">
        <f t="shared" si="2"/>
        <v>#DIV/0!</v>
      </c>
      <c r="L4849" s="15" t="str">
        <f t="shared" si="3"/>
        <v>Invalid</v>
      </c>
      <c r="M4849" s="15" t="str">
        <f t="shared" si="4"/>
        <v/>
      </c>
    </row>
    <row r="4850" ht="12.75" customHeight="1">
      <c r="H4850" s="12">
        <v>1000.0</v>
      </c>
      <c r="K4850" s="14" t="str">
        <f t="shared" si="2"/>
        <v>#DIV/0!</v>
      </c>
      <c r="L4850" s="15" t="str">
        <f t="shared" si="3"/>
        <v>Invalid</v>
      </c>
      <c r="M4850" s="15" t="str">
        <f t="shared" si="4"/>
        <v/>
      </c>
    </row>
    <row r="4851" ht="12.75" customHeight="1">
      <c r="H4851" s="12">
        <v>1000.0</v>
      </c>
      <c r="K4851" s="14" t="str">
        <f t="shared" si="2"/>
        <v>#DIV/0!</v>
      </c>
      <c r="L4851" s="15" t="str">
        <f t="shared" si="3"/>
        <v>Invalid</v>
      </c>
      <c r="M4851" s="15" t="str">
        <f t="shared" si="4"/>
        <v/>
      </c>
    </row>
    <row r="4852" ht="12.75" customHeight="1">
      <c r="H4852" s="12">
        <v>1000.0</v>
      </c>
      <c r="K4852" s="14" t="str">
        <f t="shared" si="2"/>
        <v>#DIV/0!</v>
      </c>
      <c r="L4852" s="15" t="str">
        <f t="shared" si="3"/>
        <v>Invalid</v>
      </c>
      <c r="M4852" s="15" t="str">
        <f t="shared" si="4"/>
        <v/>
      </c>
    </row>
    <row r="4853" ht="12.75" customHeight="1">
      <c r="H4853" s="12">
        <v>1000.0</v>
      </c>
      <c r="K4853" s="14" t="str">
        <f t="shared" si="2"/>
        <v>#DIV/0!</v>
      </c>
      <c r="L4853" s="15" t="str">
        <f t="shared" si="3"/>
        <v>Invalid</v>
      </c>
      <c r="M4853" s="15" t="str">
        <f t="shared" si="4"/>
        <v/>
      </c>
    </row>
    <row r="4854" ht="12.75" customHeight="1">
      <c r="H4854" s="12">
        <v>1000.0</v>
      </c>
      <c r="K4854" s="14" t="str">
        <f t="shared" si="2"/>
        <v>#DIV/0!</v>
      </c>
      <c r="L4854" s="15" t="str">
        <f t="shared" si="3"/>
        <v>Invalid</v>
      </c>
      <c r="M4854" s="15" t="str">
        <f t="shared" si="4"/>
        <v/>
      </c>
    </row>
    <row r="4855" ht="12.75" customHeight="1">
      <c r="H4855" s="12">
        <v>1000.0</v>
      </c>
      <c r="K4855" s="14" t="str">
        <f t="shared" si="2"/>
        <v>#DIV/0!</v>
      </c>
      <c r="L4855" s="15" t="str">
        <f t="shared" si="3"/>
        <v>Invalid</v>
      </c>
      <c r="M4855" s="15" t="str">
        <f t="shared" si="4"/>
        <v/>
      </c>
    </row>
    <row r="4856" ht="12.75" customHeight="1">
      <c r="H4856" s="12">
        <v>1000.0</v>
      </c>
      <c r="K4856" s="14" t="str">
        <f t="shared" si="2"/>
        <v>#DIV/0!</v>
      </c>
      <c r="L4856" s="15" t="str">
        <f t="shared" si="3"/>
        <v>Invalid</v>
      </c>
      <c r="M4856" s="15" t="str">
        <f t="shared" si="4"/>
        <v/>
      </c>
    </row>
    <row r="4857" ht="12.75" customHeight="1">
      <c r="H4857" s="12">
        <v>1000.0</v>
      </c>
      <c r="K4857" s="14" t="str">
        <f t="shared" si="2"/>
        <v>#DIV/0!</v>
      </c>
      <c r="L4857" s="15" t="str">
        <f t="shared" si="3"/>
        <v>Invalid</v>
      </c>
      <c r="M4857" s="15" t="str">
        <f t="shared" si="4"/>
        <v/>
      </c>
    </row>
    <row r="4858" ht="12.75" customHeight="1">
      <c r="H4858" s="12">
        <v>1000.0</v>
      </c>
      <c r="K4858" s="14" t="str">
        <f t="shared" si="2"/>
        <v>#DIV/0!</v>
      </c>
      <c r="L4858" s="15" t="str">
        <f t="shared" si="3"/>
        <v>Invalid</v>
      </c>
      <c r="M4858" s="15" t="str">
        <f t="shared" si="4"/>
        <v/>
      </c>
    </row>
    <row r="4859" ht="12.75" customHeight="1">
      <c r="H4859" s="12">
        <v>1000.0</v>
      </c>
      <c r="K4859" s="14" t="str">
        <f t="shared" si="2"/>
        <v>#DIV/0!</v>
      </c>
      <c r="L4859" s="15" t="str">
        <f t="shared" si="3"/>
        <v>Invalid</v>
      </c>
      <c r="M4859" s="15" t="str">
        <f t="shared" si="4"/>
        <v/>
      </c>
    </row>
    <row r="4860" ht="12.75" customHeight="1">
      <c r="H4860" s="12">
        <v>1000.0</v>
      </c>
      <c r="K4860" s="14" t="str">
        <f t="shared" si="2"/>
        <v>#DIV/0!</v>
      </c>
      <c r="L4860" s="15" t="str">
        <f t="shared" si="3"/>
        <v>Invalid</v>
      </c>
      <c r="M4860" s="15" t="str">
        <f t="shared" si="4"/>
        <v/>
      </c>
    </row>
    <row r="4861" ht="12.75" customHeight="1">
      <c r="H4861" s="12">
        <v>1000.0</v>
      </c>
      <c r="K4861" s="14" t="str">
        <f t="shared" si="2"/>
        <v>#DIV/0!</v>
      </c>
      <c r="L4861" s="15" t="str">
        <f t="shared" si="3"/>
        <v>Invalid</v>
      </c>
      <c r="M4861" s="15" t="str">
        <f t="shared" si="4"/>
        <v/>
      </c>
    </row>
    <row r="4862" ht="12.75" customHeight="1">
      <c r="H4862" s="12">
        <v>1000.0</v>
      </c>
      <c r="K4862" s="14" t="str">
        <f t="shared" si="2"/>
        <v>#DIV/0!</v>
      </c>
      <c r="L4862" s="15" t="str">
        <f t="shared" si="3"/>
        <v>Invalid</v>
      </c>
      <c r="M4862" s="15" t="str">
        <f t="shared" si="4"/>
        <v/>
      </c>
    </row>
    <row r="4863" ht="12.75" customHeight="1">
      <c r="H4863" s="12">
        <v>1000.0</v>
      </c>
      <c r="K4863" s="14" t="str">
        <f t="shared" si="2"/>
        <v>#DIV/0!</v>
      </c>
      <c r="L4863" s="15" t="str">
        <f t="shared" si="3"/>
        <v>Invalid</v>
      </c>
      <c r="M4863" s="15" t="str">
        <f t="shared" si="4"/>
        <v/>
      </c>
    </row>
    <row r="4864" ht="12.75" customHeight="1">
      <c r="H4864" s="12">
        <v>1000.0</v>
      </c>
      <c r="K4864" s="14" t="str">
        <f t="shared" si="2"/>
        <v>#DIV/0!</v>
      </c>
      <c r="L4864" s="15" t="str">
        <f t="shared" si="3"/>
        <v>Invalid</v>
      </c>
      <c r="M4864" s="15" t="str">
        <f t="shared" si="4"/>
        <v/>
      </c>
    </row>
    <row r="4865" ht="12.75" customHeight="1">
      <c r="H4865" s="12">
        <v>1000.0</v>
      </c>
      <c r="K4865" s="14" t="str">
        <f t="shared" si="2"/>
        <v>#DIV/0!</v>
      </c>
      <c r="L4865" s="15" t="str">
        <f t="shared" si="3"/>
        <v>Invalid</v>
      </c>
      <c r="M4865" s="15" t="str">
        <f t="shared" si="4"/>
        <v/>
      </c>
    </row>
    <row r="4866" ht="12.75" customHeight="1">
      <c r="H4866" s="12">
        <v>1000.0</v>
      </c>
      <c r="K4866" s="14" t="str">
        <f t="shared" si="2"/>
        <v>#DIV/0!</v>
      </c>
      <c r="L4866" s="15" t="str">
        <f t="shared" si="3"/>
        <v>Invalid</v>
      </c>
      <c r="M4866" s="15" t="str">
        <f t="shared" si="4"/>
        <v/>
      </c>
    </row>
    <row r="4867" ht="12.75" customHeight="1">
      <c r="H4867" s="12">
        <v>1000.0</v>
      </c>
      <c r="K4867" s="14" t="str">
        <f t="shared" si="2"/>
        <v>#DIV/0!</v>
      </c>
      <c r="L4867" s="15" t="str">
        <f t="shared" si="3"/>
        <v>Invalid</v>
      </c>
      <c r="M4867" s="15" t="str">
        <f t="shared" si="4"/>
        <v/>
      </c>
    </row>
    <row r="4868" ht="12.75" customHeight="1">
      <c r="H4868" s="12">
        <v>1000.0</v>
      </c>
      <c r="K4868" s="14" t="str">
        <f t="shared" si="2"/>
        <v>#DIV/0!</v>
      </c>
      <c r="L4868" s="15" t="str">
        <f t="shared" si="3"/>
        <v>Invalid</v>
      </c>
      <c r="M4868" s="15" t="str">
        <f t="shared" si="4"/>
        <v/>
      </c>
    </row>
    <row r="4869" ht="12.75" customHeight="1">
      <c r="H4869" s="12">
        <v>1000.0</v>
      </c>
      <c r="K4869" s="14" t="str">
        <f t="shared" si="2"/>
        <v>#DIV/0!</v>
      </c>
      <c r="L4869" s="15" t="str">
        <f t="shared" si="3"/>
        <v>Invalid</v>
      </c>
      <c r="M4869" s="15" t="str">
        <f t="shared" si="4"/>
        <v/>
      </c>
    </row>
    <row r="4870" ht="12.75" customHeight="1">
      <c r="H4870" s="12">
        <v>1000.0</v>
      </c>
      <c r="K4870" s="14" t="str">
        <f t="shared" si="2"/>
        <v>#DIV/0!</v>
      </c>
      <c r="L4870" s="15" t="str">
        <f t="shared" si="3"/>
        <v>Invalid</v>
      </c>
      <c r="M4870" s="15" t="str">
        <f t="shared" si="4"/>
        <v/>
      </c>
    </row>
    <row r="4871" ht="12.75" customHeight="1">
      <c r="H4871" s="12">
        <v>1000.0</v>
      </c>
      <c r="K4871" s="14" t="str">
        <f t="shared" si="2"/>
        <v>#DIV/0!</v>
      </c>
      <c r="L4871" s="15" t="str">
        <f t="shared" si="3"/>
        <v>Invalid</v>
      </c>
      <c r="M4871" s="15" t="str">
        <f t="shared" si="4"/>
        <v/>
      </c>
    </row>
    <row r="4872" ht="12.75" customHeight="1">
      <c r="H4872" s="12">
        <v>1000.0</v>
      </c>
      <c r="K4872" s="14" t="str">
        <f t="shared" si="2"/>
        <v>#DIV/0!</v>
      </c>
      <c r="L4872" s="15" t="str">
        <f t="shared" si="3"/>
        <v>Invalid</v>
      </c>
      <c r="M4872" s="15" t="str">
        <f t="shared" si="4"/>
        <v/>
      </c>
    </row>
    <row r="4873" ht="12.75" customHeight="1">
      <c r="H4873" s="12">
        <v>1000.0</v>
      </c>
      <c r="K4873" s="14" t="str">
        <f t="shared" si="2"/>
        <v>#DIV/0!</v>
      </c>
      <c r="L4873" s="15" t="str">
        <f t="shared" si="3"/>
        <v>Invalid</v>
      </c>
      <c r="M4873" s="15" t="str">
        <f t="shared" si="4"/>
        <v/>
      </c>
    </row>
    <row r="4874" ht="12.75" customHeight="1">
      <c r="H4874" s="12">
        <v>1000.0</v>
      </c>
      <c r="K4874" s="14" t="str">
        <f t="shared" si="2"/>
        <v>#DIV/0!</v>
      </c>
      <c r="L4874" s="15" t="str">
        <f t="shared" si="3"/>
        <v>Invalid</v>
      </c>
      <c r="M4874" s="15" t="str">
        <f t="shared" si="4"/>
        <v/>
      </c>
    </row>
    <row r="4875" ht="12.75" customHeight="1">
      <c r="H4875" s="12">
        <v>1000.0</v>
      </c>
      <c r="K4875" s="14" t="str">
        <f t="shared" si="2"/>
        <v>#DIV/0!</v>
      </c>
      <c r="L4875" s="15" t="str">
        <f t="shared" si="3"/>
        <v>Invalid</v>
      </c>
      <c r="M4875" s="15" t="str">
        <f t="shared" si="4"/>
        <v/>
      </c>
    </row>
    <row r="4876" ht="12.75" customHeight="1">
      <c r="H4876" s="12">
        <v>1000.0</v>
      </c>
      <c r="K4876" s="14" t="str">
        <f t="shared" si="2"/>
        <v>#DIV/0!</v>
      </c>
      <c r="L4876" s="15" t="str">
        <f t="shared" si="3"/>
        <v>Invalid</v>
      </c>
      <c r="M4876" s="15" t="str">
        <f t="shared" si="4"/>
        <v/>
      </c>
    </row>
    <row r="4877" ht="12.75" customHeight="1">
      <c r="H4877" s="12">
        <v>1000.0</v>
      </c>
      <c r="K4877" s="14" t="str">
        <f t="shared" si="2"/>
        <v>#DIV/0!</v>
      </c>
      <c r="L4877" s="15" t="str">
        <f t="shared" si="3"/>
        <v>Invalid</v>
      </c>
      <c r="M4877" s="15" t="str">
        <f t="shared" si="4"/>
        <v/>
      </c>
    </row>
    <row r="4878" ht="12.75" customHeight="1">
      <c r="H4878" s="12">
        <v>1000.0</v>
      </c>
      <c r="K4878" s="14" t="str">
        <f t="shared" si="2"/>
        <v>#DIV/0!</v>
      </c>
      <c r="L4878" s="15" t="str">
        <f t="shared" si="3"/>
        <v>Invalid</v>
      </c>
      <c r="M4878" s="15" t="str">
        <f t="shared" si="4"/>
        <v/>
      </c>
    </row>
    <row r="4879" ht="12.75" customHeight="1">
      <c r="H4879" s="12">
        <v>1000.0</v>
      </c>
      <c r="K4879" s="14" t="str">
        <f t="shared" si="2"/>
        <v>#DIV/0!</v>
      </c>
      <c r="L4879" s="15" t="str">
        <f t="shared" si="3"/>
        <v>Invalid</v>
      </c>
      <c r="M4879" s="15" t="str">
        <f t="shared" si="4"/>
        <v/>
      </c>
    </row>
    <row r="4880" ht="12.75" customHeight="1">
      <c r="H4880" s="12">
        <v>1000.0</v>
      </c>
      <c r="K4880" s="14" t="str">
        <f t="shared" si="2"/>
        <v>#DIV/0!</v>
      </c>
      <c r="L4880" s="15" t="str">
        <f t="shared" si="3"/>
        <v>Invalid</v>
      </c>
      <c r="M4880" s="15" t="str">
        <f t="shared" si="4"/>
        <v/>
      </c>
    </row>
    <row r="4881" ht="12.75" customHeight="1">
      <c r="H4881" s="12">
        <v>1000.0</v>
      </c>
      <c r="K4881" s="14" t="str">
        <f t="shared" si="2"/>
        <v>#DIV/0!</v>
      </c>
      <c r="L4881" s="15" t="str">
        <f t="shared" si="3"/>
        <v>Invalid</v>
      </c>
      <c r="M4881" s="15" t="str">
        <f t="shared" si="4"/>
        <v/>
      </c>
    </row>
    <row r="4882" ht="12.75" customHeight="1">
      <c r="H4882" s="12">
        <v>1000.0</v>
      </c>
      <c r="K4882" s="14" t="str">
        <f t="shared" si="2"/>
        <v>#DIV/0!</v>
      </c>
      <c r="L4882" s="15" t="str">
        <f t="shared" si="3"/>
        <v>Invalid</v>
      </c>
      <c r="M4882" s="15" t="str">
        <f t="shared" si="4"/>
        <v/>
      </c>
    </row>
    <row r="4883" ht="12.75" customHeight="1">
      <c r="H4883" s="12">
        <v>1000.0</v>
      </c>
      <c r="K4883" s="14" t="str">
        <f t="shared" si="2"/>
        <v>#DIV/0!</v>
      </c>
      <c r="L4883" s="15" t="str">
        <f t="shared" si="3"/>
        <v>Invalid</v>
      </c>
      <c r="M4883" s="15" t="str">
        <f t="shared" si="4"/>
        <v/>
      </c>
    </row>
    <row r="4884" ht="12.75" customHeight="1">
      <c r="H4884" s="12">
        <v>1000.0</v>
      </c>
      <c r="K4884" s="14" t="str">
        <f t="shared" si="2"/>
        <v>#DIV/0!</v>
      </c>
      <c r="L4884" s="15" t="str">
        <f t="shared" si="3"/>
        <v>Invalid</v>
      </c>
      <c r="M4884" s="15" t="str">
        <f t="shared" si="4"/>
        <v/>
      </c>
    </row>
    <row r="4885" ht="12.75" customHeight="1">
      <c r="H4885" s="12">
        <v>1000.0</v>
      </c>
      <c r="K4885" s="14" t="str">
        <f t="shared" si="2"/>
        <v>#DIV/0!</v>
      </c>
      <c r="L4885" s="15" t="str">
        <f t="shared" si="3"/>
        <v>Invalid</v>
      </c>
      <c r="M4885" s="15" t="str">
        <f t="shared" si="4"/>
        <v/>
      </c>
    </row>
    <row r="4886" ht="12.75" customHeight="1">
      <c r="H4886" s="12">
        <v>1000.0</v>
      </c>
      <c r="K4886" s="14" t="str">
        <f t="shared" si="2"/>
        <v>#DIV/0!</v>
      </c>
      <c r="L4886" s="15" t="str">
        <f t="shared" si="3"/>
        <v>Invalid</v>
      </c>
      <c r="M4886" s="15" t="str">
        <f t="shared" si="4"/>
        <v/>
      </c>
    </row>
    <row r="4887" ht="12.75" customHeight="1">
      <c r="H4887" s="12">
        <v>1000.0</v>
      </c>
      <c r="K4887" s="14" t="str">
        <f t="shared" si="2"/>
        <v>#DIV/0!</v>
      </c>
      <c r="L4887" s="15" t="str">
        <f t="shared" si="3"/>
        <v>Invalid</v>
      </c>
      <c r="M4887" s="15" t="str">
        <f t="shared" si="4"/>
        <v/>
      </c>
    </row>
    <row r="4888" ht="12.75" customHeight="1">
      <c r="H4888" s="12">
        <v>1000.0</v>
      </c>
      <c r="K4888" s="14" t="str">
        <f t="shared" si="2"/>
        <v>#DIV/0!</v>
      </c>
      <c r="L4888" s="15" t="str">
        <f t="shared" si="3"/>
        <v>Invalid</v>
      </c>
      <c r="M4888" s="15" t="str">
        <f t="shared" si="4"/>
        <v/>
      </c>
    </row>
    <row r="4889" ht="12.75" customHeight="1">
      <c r="H4889" s="12">
        <v>1000.0</v>
      </c>
      <c r="K4889" s="14" t="str">
        <f t="shared" si="2"/>
        <v>#DIV/0!</v>
      </c>
      <c r="L4889" s="15" t="str">
        <f t="shared" si="3"/>
        <v>Invalid</v>
      </c>
      <c r="M4889" s="15" t="str">
        <f t="shared" si="4"/>
        <v/>
      </c>
    </row>
    <row r="4890" ht="12.75" customHeight="1">
      <c r="H4890" s="12">
        <v>1000.0</v>
      </c>
      <c r="K4890" s="14" t="str">
        <f t="shared" si="2"/>
        <v>#DIV/0!</v>
      </c>
      <c r="L4890" s="15" t="str">
        <f t="shared" si="3"/>
        <v>Invalid</v>
      </c>
      <c r="M4890" s="15" t="str">
        <f t="shared" si="4"/>
        <v/>
      </c>
    </row>
    <row r="4891" ht="12.75" customHeight="1">
      <c r="H4891" s="12">
        <v>1000.0</v>
      </c>
      <c r="K4891" s="14" t="str">
        <f t="shared" si="2"/>
        <v>#DIV/0!</v>
      </c>
      <c r="L4891" s="15" t="str">
        <f t="shared" si="3"/>
        <v>Invalid</v>
      </c>
      <c r="M4891" s="15" t="str">
        <f t="shared" si="4"/>
        <v/>
      </c>
    </row>
    <row r="4892" ht="12.75" customHeight="1">
      <c r="H4892" s="12">
        <v>1000.0</v>
      </c>
      <c r="K4892" s="14" t="str">
        <f t="shared" si="2"/>
        <v>#DIV/0!</v>
      </c>
      <c r="L4892" s="15" t="str">
        <f t="shared" si="3"/>
        <v>Invalid</v>
      </c>
      <c r="M4892" s="15" t="str">
        <f t="shared" si="4"/>
        <v/>
      </c>
    </row>
    <row r="4893" ht="12.75" customHeight="1">
      <c r="H4893" s="12">
        <v>1000.0</v>
      </c>
      <c r="K4893" s="14" t="str">
        <f t="shared" si="2"/>
        <v>#DIV/0!</v>
      </c>
      <c r="L4893" s="15" t="str">
        <f t="shared" si="3"/>
        <v>Invalid</v>
      </c>
      <c r="M4893" s="15" t="str">
        <f t="shared" si="4"/>
        <v/>
      </c>
    </row>
    <row r="4894" ht="12.75" customHeight="1">
      <c r="H4894" s="12">
        <v>1000.0</v>
      </c>
      <c r="K4894" s="14" t="str">
        <f t="shared" si="2"/>
        <v>#DIV/0!</v>
      </c>
      <c r="L4894" s="15" t="str">
        <f t="shared" si="3"/>
        <v>Invalid</v>
      </c>
      <c r="M4894" s="15" t="str">
        <f t="shared" si="4"/>
        <v/>
      </c>
    </row>
    <row r="4895" ht="12.75" customHeight="1">
      <c r="H4895" s="12">
        <v>1000.0</v>
      </c>
      <c r="K4895" s="14" t="str">
        <f t="shared" si="2"/>
        <v>#DIV/0!</v>
      </c>
      <c r="L4895" s="15" t="str">
        <f t="shared" si="3"/>
        <v>Invalid</v>
      </c>
      <c r="M4895" s="15" t="str">
        <f t="shared" si="4"/>
        <v/>
      </c>
    </row>
    <row r="4896" ht="12.75" customHeight="1">
      <c r="H4896" s="12">
        <v>1000.0</v>
      </c>
      <c r="K4896" s="14" t="str">
        <f t="shared" si="2"/>
        <v>#DIV/0!</v>
      </c>
      <c r="L4896" s="15" t="str">
        <f t="shared" si="3"/>
        <v>Invalid</v>
      </c>
      <c r="M4896" s="15" t="str">
        <f t="shared" si="4"/>
        <v/>
      </c>
    </row>
    <row r="4897" ht="12.75" customHeight="1">
      <c r="H4897" s="12">
        <v>1000.0</v>
      </c>
      <c r="K4897" s="14" t="str">
        <f t="shared" si="2"/>
        <v>#DIV/0!</v>
      </c>
      <c r="L4897" s="15" t="str">
        <f t="shared" si="3"/>
        <v>Invalid</v>
      </c>
      <c r="M4897" s="15" t="str">
        <f t="shared" si="4"/>
        <v/>
      </c>
    </row>
    <row r="4898" ht="12.75" customHeight="1">
      <c r="H4898" s="12">
        <v>1000.0</v>
      </c>
      <c r="K4898" s="14" t="str">
        <f t="shared" si="2"/>
        <v>#DIV/0!</v>
      </c>
      <c r="L4898" s="15" t="str">
        <f t="shared" si="3"/>
        <v>Invalid</v>
      </c>
      <c r="M4898" s="15" t="str">
        <f t="shared" si="4"/>
        <v/>
      </c>
    </row>
    <row r="4899" ht="12.75" customHeight="1">
      <c r="H4899" s="12">
        <v>1000.0</v>
      </c>
      <c r="K4899" s="14" t="str">
        <f t="shared" si="2"/>
        <v>#DIV/0!</v>
      </c>
      <c r="L4899" s="15" t="str">
        <f t="shared" si="3"/>
        <v>Invalid</v>
      </c>
      <c r="M4899" s="15" t="str">
        <f t="shared" si="4"/>
        <v/>
      </c>
    </row>
    <row r="4900" ht="12.75" customHeight="1">
      <c r="H4900" s="12">
        <v>1000.0</v>
      </c>
      <c r="K4900" s="14" t="str">
        <f t="shared" si="2"/>
        <v>#DIV/0!</v>
      </c>
      <c r="L4900" s="15" t="str">
        <f t="shared" si="3"/>
        <v>Invalid</v>
      </c>
      <c r="M4900" s="15" t="str">
        <f t="shared" si="4"/>
        <v/>
      </c>
    </row>
    <row r="4901" ht="12.75" customHeight="1">
      <c r="H4901" s="12">
        <v>1000.0</v>
      </c>
      <c r="K4901" s="14" t="str">
        <f t="shared" si="2"/>
        <v>#DIV/0!</v>
      </c>
      <c r="L4901" s="15" t="str">
        <f t="shared" si="3"/>
        <v>Invalid</v>
      </c>
      <c r="M4901" s="15" t="str">
        <f t="shared" si="4"/>
        <v/>
      </c>
    </row>
    <row r="4902" ht="12.75" customHeight="1">
      <c r="H4902" s="12">
        <v>1000.0</v>
      </c>
      <c r="K4902" s="14" t="str">
        <f t="shared" si="2"/>
        <v>#DIV/0!</v>
      </c>
      <c r="L4902" s="15" t="str">
        <f t="shared" si="3"/>
        <v>Invalid</v>
      </c>
      <c r="M4902" s="15" t="str">
        <f t="shared" si="4"/>
        <v/>
      </c>
    </row>
    <row r="4903" ht="12.75" customHeight="1">
      <c r="H4903" s="12">
        <v>1000.0</v>
      </c>
      <c r="K4903" s="14" t="str">
        <f t="shared" si="2"/>
        <v>#DIV/0!</v>
      </c>
      <c r="L4903" s="15" t="str">
        <f t="shared" si="3"/>
        <v>Invalid</v>
      </c>
      <c r="M4903" s="15" t="str">
        <f t="shared" si="4"/>
        <v/>
      </c>
    </row>
    <row r="4904" ht="12.75" customHeight="1">
      <c r="H4904" s="12">
        <v>1000.0</v>
      </c>
      <c r="K4904" s="14" t="str">
        <f t="shared" si="2"/>
        <v>#DIV/0!</v>
      </c>
      <c r="L4904" s="15" t="str">
        <f t="shared" si="3"/>
        <v>Invalid</v>
      </c>
      <c r="M4904" s="15" t="str">
        <f t="shared" si="4"/>
        <v/>
      </c>
    </row>
    <row r="4905" ht="12.75" customHeight="1">
      <c r="H4905" s="12">
        <v>1000.0</v>
      </c>
      <c r="K4905" s="14" t="str">
        <f t="shared" si="2"/>
        <v>#DIV/0!</v>
      </c>
      <c r="L4905" s="15" t="str">
        <f t="shared" si="3"/>
        <v>Invalid</v>
      </c>
      <c r="M4905" s="15" t="str">
        <f t="shared" si="4"/>
        <v/>
      </c>
    </row>
    <row r="4906" ht="12.75" customHeight="1">
      <c r="H4906" s="12">
        <v>1000.0</v>
      </c>
      <c r="K4906" s="14" t="str">
        <f t="shared" si="2"/>
        <v>#DIV/0!</v>
      </c>
      <c r="L4906" s="15" t="str">
        <f t="shared" si="3"/>
        <v>Invalid</v>
      </c>
      <c r="M4906" s="15" t="str">
        <f t="shared" si="4"/>
        <v/>
      </c>
    </row>
    <row r="4907" ht="12.75" customHeight="1">
      <c r="H4907" s="12">
        <v>1000.0</v>
      </c>
      <c r="K4907" s="14" t="str">
        <f t="shared" si="2"/>
        <v>#DIV/0!</v>
      </c>
      <c r="L4907" s="15" t="str">
        <f t="shared" si="3"/>
        <v>Invalid</v>
      </c>
      <c r="M4907" s="15" t="str">
        <f t="shared" si="4"/>
        <v/>
      </c>
    </row>
    <row r="4908" ht="12.75" customHeight="1">
      <c r="H4908" s="12">
        <v>1000.0</v>
      </c>
      <c r="K4908" s="14" t="str">
        <f t="shared" si="2"/>
        <v>#DIV/0!</v>
      </c>
      <c r="L4908" s="15" t="str">
        <f t="shared" si="3"/>
        <v>Invalid</v>
      </c>
      <c r="M4908" s="15" t="str">
        <f t="shared" si="4"/>
        <v/>
      </c>
    </row>
    <row r="4909" ht="12.75" customHeight="1">
      <c r="H4909" s="12">
        <v>1000.0</v>
      </c>
      <c r="K4909" s="14" t="str">
        <f t="shared" si="2"/>
        <v>#DIV/0!</v>
      </c>
      <c r="L4909" s="15" t="str">
        <f t="shared" si="3"/>
        <v>Invalid</v>
      </c>
      <c r="M4909" s="15" t="str">
        <f t="shared" si="4"/>
        <v/>
      </c>
    </row>
    <row r="4910" ht="12.75" customHeight="1">
      <c r="H4910" s="12">
        <v>1000.0</v>
      </c>
      <c r="K4910" s="14" t="str">
        <f t="shared" si="2"/>
        <v>#DIV/0!</v>
      </c>
      <c r="L4910" s="15" t="str">
        <f t="shared" si="3"/>
        <v>Invalid</v>
      </c>
      <c r="M4910" s="15" t="str">
        <f t="shared" si="4"/>
        <v/>
      </c>
    </row>
    <row r="4911" ht="12.75" customHeight="1">
      <c r="H4911" s="12">
        <v>1000.0</v>
      </c>
      <c r="K4911" s="14" t="str">
        <f t="shared" si="2"/>
        <v>#DIV/0!</v>
      </c>
      <c r="L4911" s="15" t="str">
        <f t="shared" si="3"/>
        <v>Invalid</v>
      </c>
      <c r="M4911" s="15" t="str">
        <f t="shared" si="4"/>
        <v/>
      </c>
    </row>
    <row r="4912" ht="12.75" customHeight="1">
      <c r="H4912" s="12">
        <v>1000.0</v>
      </c>
      <c r="K4912" s="14" t="str">
        <f t="shared" si="2"/>
        <v>#DIV/0!</v>
      </c>
      <c r="L4912" s="15" t="str">
        <f t="shared" si="3"/>
        <v>Invalid</v>
      </c>
      <c r="M4912" s="15" t="str">
        <f t="shared" si="4"/>
        <v/>
      </c>
    </row>
    <row r="4913" ht="12.75" customHeight="1">
      <c r="H4913" s="12">
        <v>1000.0</v>
      </c>
      <c r="K4913" s="14" t="str">
        <f t="shared" si="2"/>
        <v>#DIV/0!</v>
      </c>
      <c r="L4913" s="15" t="str">
        <f t="shared" si="3"/>
        <v>Invalid</v>
      </c>
      <c r="M4913" s="15" t="str">
        <f t="shared" si="4"/>
        <v/>
      </c>
    </row>
    <row r="4914" ht="12.75" customHeight="1">
      <c r="H4914" s="12">
        <v>1000.0</v>
      </c>
      <c r="K4914" s="14" t="str">
        <f t="shared" si="2"/>
        <v>#DIV/0!</v>
      </c>
      <c r="L4914" s="15" t="str">
        <f t="shared" si="3"/>
        <v>Invalid</v>
      </c>
      <c r="M4914" s="15" t="str">
        <f t="shared" si="4"/>
        <v/>
      </c>
    </row>
    <row r="4915" ht="12.75" customHeight="1">
      <c r="H4915" s="12">
        <v>1000.0</v>
      </c>
      <c r="K4915" s="14" t="str">
        <f t="shared" si="2"/>
        <v>#DIV/0!</v>
      </c>
      <c r="L4915" s="15" t="str">
        <f t="shared" si="3"/>
        <v>Invalid</v>
      </c>
      <c r="M4915" s="15" t="str">
        <f t="shared" si="4"/>
        <v/>
      </c>
    </row>
    <row r="4916" ht="12.75" customHeight="1">
      <c r="H4916" s="12">
        <v>1000.0</v>
      </c>
      <c r="K4916" s="14" t="str">
        <f t="shared" si="2"/>
        <v>#DIV/0!</v>
      </c>
      <c r="L4916" s="15" t="str">
        <f t="shared" si="3"/>
        <v>Invalid</v>
      </c>
      <c r="M4916" s="15" t="str">
        <f t="shared" si="4"/>
        <v/>
      </c>
    </row>
    <row r="4917" ht="12.75" customHeight="1">
      <c r="H4917" s="12">
        <v>1000.0</v>
      </c>
      <c r="K4917" s="14" t="str">
        <f t="shared" si="2"/>
        <v>#DIV/0!</v>
      </c>
      <c r="L4917" s="15" t="str">
        <f t="shared" si="3"/>
        <v>Invalid</v>
      </c>
      <c r="M4917" s="15" t="str">
        <f t="shared" si="4"/>
        <v/>
      </c>
    </row>
    <row r="4918" ht="12.75" customHeight="1">
      <c r="H4918" s="12">
        <v>1000.0</v>
      </c>
      <c r="K4918" s="14" t="str">
        <f t="shared" si="2"/>
        <v>#DIV/0!</v>
      </c>
      <c r="L4918" s="15" t="str">
        <f t="shared" si="3"/>
        <v>Invalid</v>
      </c>
      <c r="M4918" s="15" t="str">
        <f t="shared" si="4"/>
        <v/>
      </c>
    </row>
    <row r="4919" ht="12.75" customHeight="1">
      <c r="H4919" s="12">
        <v>1000.0</v>
      </c>
      <c r="K4919" s="14" t="str">
        <f t="shared" si="2"/>
        <v>#DIV/0!</v>
      </c>
      <c r="L4919" s="15" t="str">
        <f t="shared" si="3"/>
        <v>Invalid</v>
      </c>
      <c r="M4919" s="15" t="str">
        <f t="shared" si="4"/>
        <v/>
      </c>
    </row>
    <row r="4920" ht="12.75" customHeight="1">
      <c r="H4920" s="12">
        <v>1000.0</v>
      </c>
      <c r="K4920" s="14" t="str">
        <f t="shared" si="2"/>
        <v>#DIV/0!</v>
      </c>
      <c r="L4920" s="15" t="str">
        <f t="shared" si="3"/>
        <v>Invalid</v>
      </c>
      <c r="M4920" s="15" t="str">
        <f t="shared" si="4"/>
        <v/>
      </c>
    </row>
    <row r="4921" ht="12.75" customHeight="1">
      <c r="H4921" s="12">
        <v>1000.0</v>
      </c>
      <c r="K4921" s="14" t="str">
        <f t="shared" si="2"/>
        <v>#DIV/0!</v>
      </c>
      <c r="L4921" s="15" t="str">
        <f t="shared" si="3"/>
        <v>Invalid</v>
      </c>
      <c r="M4921" s="15" t="str">
        <f t="shared" si="4"/>
        <v/>
      </c>
    </row>
    <row r="4922" ht="12.75" customHeight="1">
      <c r="H4922" s="12">
        <v>1000.0</v>
      </c>
      <c r="K4922" s="14" t="str">
        <f t="shared" si="2"/>
        <v>#DIV/0!</v>
      </c>
      <c r="L4922" s="15" t="str">
        <f t="shared" si="3"/>
        <v>Invalid</v>
      </c>
      <c r="M4922" s="15" t="str">
        <f t="shared" si="4"/>
        <v/>
      </c>
    </row>
    <row r="4923" ht="12.75" customHeight="1">
      <c r="H4923" s="12">
        <v>1000.0</v>
      </c>
      <c r="K4923" s="14" t="str">
        <f t="shared" si="2"/>
        <v>#DIV/0!</v>
      </c>
      <c r="L4923" s="15" t="str">
        <f t="shared" si="3"/>
        <v>Invalid</v>
      </c>
      <c r="M4923" s="15" t="str">
        <f t="shared" si="4"/>
        <v/>
      </c>
    </row>
    <row r="4924" ht="12.75" customHeight="1">
      <c r="H4924" s="12">
        <v>1000.0</v>
      </c>
      <c r="K4924" s="14" t="str">
        <f t="shared" si="2"/>
        <v>#DIV/0!</v>
      </c>
      <c r="L4924" s="15" t="str">
        <f t="shared" si="3"/>
        <v>Invalid</v>
      </c>
      <c r="M4924" s="15" t="str">
        <f t="shared" si="4"/>
        <v/>
      </c>
    </row>
    <row r="4925" ht="12.75" customHeight="1">
      <c r="H4925" s="12">
        <v>1000.0</v>
      </c>
      <c r="K4925" s="14" t="str">
        <f t="shared" si="2"/>
        <v>#DIV/0!</v>
      </c>
      <c r="L4925" s="15" t="str">
        <f t="shared" si="3"/>
        <v>Invalid</v>
      </c>
      <c r="M4925" s="15" t="str">
        <f t="shared" si="4"/>
        <v/>
      </c>
    </row>
    <row r="4926" ht="12.75" customHeight="1">
      <c r="H4926" s="12">
        <v>1000.0</v>
      </c>
      <c r="K4926" s="14" t="str">
        <f t="shared" si="2"/>
        <v>#DIV/0!</v>
      </c>
      <c r="L4926" s="15" t="str">
        <f t="shared" si="3"/>
        <v>Invalid</v>
      </c>
      <c r="M4926" s="15" t="str">
        <f t="shared" si="4"/>
        <v/>
      </c>
    </row>
    <row r="4927" ht="12.75" customHeight="1">
      <c r="H4927" s="12">
        <v>1000.0</v>
      </c>
      <c r="K4927" s="14" t="str">
        <f t="shared" si="2"/>
        <v>#DIV/0!</v>
      </c>
      <c r="L4927" s="15" t="str">
        <f t="shared" si="3"/>
        <v>Invalid</v>
      </c>
      <c r="M4927" s="15" t="str">
        <f t="shared" si="4"/>
        <v/>
      </c>
    </row>
    <row r="4928" ht="12.75" customHeight="1">
      <c r="H4928" s="12">
        <v>1000.0</v>
      </c>
      <c r="K4928" s="14" t="str">
        <f t="shared" si="2"/>
        <v>#DIV/0!</v>
      </c>
      <c r="L4928" s="15" t="str">
        <f t="shared" si="3"/>
        <v>Invalid</v>
      </c>
      <c r="M4928" s="15" t="str">
        <f t="shared" si="4"/>
        <v/>
      </c>
    </row>
    <row r="4929" ht="12.75" customHeight="1">
      <c r="H4929" s="12">
        <v>1000.0</v>
      </c>
      <c r="K4929" s="14" t="str">
        <f t="shared" si="2"/>
        <v>#DIV/0!</v>
      </c>
      <c r="L4929" s="15" t="str">
        <f t="shared" si="3"/>
        <v>Invalid</v>
      </c>
      <c r="M4929" s="15" t="str">
        <f t="shared" si="4"/>
        <v/>
      </c>
    </row>
    <row r="4930" ht="12.75" customHeight="1">
      <c r="H4930" s="12">
        <v>1000.0</v>
      </c>
      <c r="K4930" s="14" t="str">
        <f t="shared" si="2"/>
        <v>#DIV/0!</v>
      </c>
      <c r="L4930" s="15" t="str">
        <f t="shared" si="3"/>
        <v>Invalid</v>
      </c>
      <c r="M4930" s="15" t="str">
        <f t="shared" si="4"/>
        <v/>
      </c>
    </row>
    <row r="4931" ht="12.75" customHeight="1">
      <c r="H4931" s="12">
        <v>1000.0</v>
      </c>
      <c r="K4931" s="14" t="str">
        <f t="shared" si="2"/>
        <v>#DIV/0!</v>
      </c>
      <c r="L4931" s="15" t="str">
        <f t="shared" si="3"/>
        <v>Invalid</v>
      </c>
      <c r="M4931" s="15" t="str">
        <f t="shared" si="4"/>
        <v/>
      </c>
    </row>
    <row r="4932" ht="12.75" customHeight="1">
      <c r="H4932" s="12">
        <v>1000.0</v>
      </c>
      <c r="K4932" s="14" t="str">
        <f t="shared" si="2"/>
        <v>#DIV/0!</v>
      </c>
      <c r="L4932" s="15" t="str">
        <f t="shared" si="3"/>
        <v>Invalid</v>
      </c>
      <c r="M4932" s="15" t="str">
        <f t="shared" si="4"/>
        <v/>
      </c>
    </row>
    <row r="4933" ht="12.75" customHeight="1">
      <c r="H4933" s="12">
        <v>1000.0</v>
      </c>
      <c r="K4933" s="14" t="str">
        <f t="shared" si="2"/>
        <v>#DIV/0!</v>
      </c>
      <c r="L4933" s="15" t="str">
        <f t="shared" si="3"/>
        <v>Invalid</v>
      </c>
      <c r="M4933" s="15" t="str">
        <f t="shared" si="4"/>
        <v/>
      </c>
    </row>
    <row r="4934" ht="12.75" customHeight="1">
      <c r="H4934" s="12">
        <v>1000.0</v>
      </c>
      <c r="K4934" s="14" t="str">
        <f t="shared" si="2"/>
        <v>#DIV/0!</v>
      </c>
      <c r="L4934" s="15" t="str">
        <f t="shared" si="3"/>
        <v>Invalid</v>
      </c>
      <c r="M4934" s="15" t="str">
        <f t="shared" si="4"/>
        <v/>
      </c>
    </row>
    <row r="4935" ht="12.75" customHeight="1">
      <c r="H4935" s="12">
        <v>1000.0</v>
      </c>
      <c r="K4935" s="14" t="str">
        <f t="shared" si="2"/>
        <v>#DIV/0!</v>
      </c>
      <c r="L4935" s="15" t="str">
        <f t="shared" si="3"/>
        <v>Invalid</v>
      </c>
      <c r="M4935" s="15" t="str">
        <f t="shared" si="4"/>
        <v/>
      </c>
    </row>
    <row r="4936" ht="12.75" customHeight="1">
      <c r="H4936" s="12">
        <v>1000.0</v>
      </c>
      <c r="K4936" s="14" t="str">
        <f t="shared" si="2"/>
        <v>#DIV/0!</v>
      </c>
      <c r="L4936" s="15" t="str">
        <f t="shared" si="3"/>
        <v>Invalid</v>
      </c>
      <c r="M4936" s="15" t="str">
        <f t="shared" si="4"/>
        <v/>
      </c>
    </row>
    <row r="4937" ht="12.75" customHeight="1">
      <c r="H4937" s="12">
        <v>1000.0</v>
      </c>
      <c r="K4937" s="14" t="str">
        <f t="shared" si="2"/>
        <v>#DIV/0!</v>
      </c>
      <c r="L4937" s="15" t="str">
        <f t="shared" si="3"/>
        <v>Invalid</v>
      </c>
      <c r="M4937" s="15" t="str">
        <f t="shared" si="4"/>
        <v/>
      </c>
    </row>
    <row r="4938" ht="12.75" customHeight="1">
      <c r="H4938" s="12">
        <v>1000.0</v>
      </c>
      <c r="K4938" s="14" t="str">
        <f t="shared" si="2"/>
        <v>#DIV/0!</v>
      </c>
      <c r="L4938" s="15" t="str">
        <f t="shared" si="3"/>
        <v>Invalid</v>
      </c>
      <c r="M4938" s="15" t="str">
        <f t="shared" si="4"/>
        <v/>
      </c>
    </row>
    <row r="4939" ht="12.75" customHeight="1">
      <c r="H4939" s="12">
        <v>1000.0</v>
      </c>
      <c r="K4939" s="14" t="str">
        <f t="shared" si="2"/>
        <v>#DIV/0!</v>
      </c>
      <c r="L4939" s="15" t="str">
        <f t="shared" si="3"/>
        <v>Invalid</v>
      </c>
      <c r="M4939" s="15" t="str">
        <f t="shared" si="4"/>
        <v/>
      </c>
    </row>
    <row r="4940" ht="12.75" customHeight="1">
      <c r="H4940" s="12">
        <v>1000.0</v>
      </c>
      <c r="K4940" s="14" t="str">
        <f t="shared" si="2"/>
        <v>#DIV/0!</v>
      </c>
      <c r="L4940" s="15" t="str">
        <f t="shared" si="3"/>
        <v>Invalid</v>
      </c>
      <c r="M4940" s="15" t="str">
        <f t="shared" si="4"/>
        <v/>
      </c>
    </row>
    <row r="4941" ht="12.75" customHeight="1">
      <c r="H4941" s="12">
        <v>1000.0</v>
      </c>
      <c r="K4941" s="14" t="str">
        <f t="shared" si="2"/>
        <v>#DIV/0!</v>
      </c>
      <c r="L4941" s="15" t="str">
        <f t="shared" si="3"/>
        <v>Invalid</v>
      </c>
      <c r="M4941" s="15" t="str">
        <f t="shared" si="4"/>
        <v/>
      </c>
    </row>
    <row r="4942" ht="12.75" customHeight="1">
      <c r="H4942" s="12">
        <v>1000.0</v>
      </c>
      <c r="K4942" s="14" t="str">
        <f t="shared" si="2"/>
        <v>#DIV/0!</v>
      </c>
      <c r="L4942" s="15" t="str">
        <f t="shared" si="3"/>
        <v>Invalid</v>
      </c>
      <c r="M4942" s="15" t="str">
        <f t="shared" si="4"/>
        <v/>
      </c>
    </row>
    <row r="4943" ht="12.75" customHeight="1">
      <c r="H4943" s="12">
        <v>1000.0</v>
      </c>
      <c r="K4943" s="14" t="str">
        <f t="shared" si="2"/>
        <v>#DIV/0!</v>
      </c>
      <c r="L4943" s="15" t="str">
        <f t="shared" si="3"/>
        <v>Invalid</v>
      </c>
      <c r="M4943" s="15" t="str">
        <f t="shared" si="4"/>
        <v/>
      </c>
    </row>
    <row r="4944" ht="12.75" customHeight="1">
      <c r="H4944" s="12">
        <v>1000.0</v>
      </c>
      <c r="K4944" s="14" t="str">
        <f t="shared" si="2"/>
        <v>#DIV/0!</v>
      </c>
      <c r="L4944" s="15" t="str">
        <f t="shared" si="3"/>
        <v>Invalid</v>
      </c>
      <c r="M4944" s="15" t="str">
        <f t="shared" si="4"/>
        <v/>
      </c>
    </row>
    <row r="4945" ht="12.75" customHeight="1">
      <c r="H4945" s="12">
        <v>1000.0</v>
      </c>
      <c r="K4945" s="14" t="str">
        <f t="shared" si="2"/>
        <v>#DIV/0!</v>
      </c>
      <c r="L4945" s="15" t="str">
        <f t="shared" si="3"/>
        <v>Invalid</v>
      </c>
      <c r="M4945" s="15" t="str">
        <f t="shared" si="4"/>
        <v/>
      </c>
    </row>
    <row r="4946" ht="12.75" customHeight="1">
      <c r="H4946" s="12">
        <v>1000.0</v>
      </c>
      <c r="K4946" s="14" t="str">
        <f t="shared" si="2"/>
        <v>#DIV/0!</v>
      </c>
      <c r="L4946" s="15" t="str">
        <f t="shared" si="3"/>
        <v>Invalid</v>
      </c>
      <c r="M4946" s="15" t="str">
        <f t="shared" si="4"/>
        <v/>
      </c>
    </row>
    <row r="4947" ht="12.75" customHeight="1">
      <c r="H4947" s="12">
        <v>1000.0</v>
      </c>
      <c r="K4947" s="14" t="str">
        <f t="shared" si="2"/>
        <v>#DIV/0!</v>
      </c>
      <c r="L4947" s="15" t="str">
        <f t="shared" si="3"/>
        <v>Invalid</v>
      </c>
      <c r="M4947" s="15" t="str">
        <f t="shared" si="4"/>
        <v/>
      </c>
    </row>
    <row r="4948" ht="12.75" customHeight="1">
      <c r="H4948" s="12">
        <v>1000.0</v>
      </c>
      <c r="K4948" s="14" t="str">
        <f t="shared" si="2"/>
        <v>#DIV/0!</v>
      </c>
      <c r="L4948" s="15" t="str">
        <f t="shared" si="3"/>
        <v>Invalid</v>
      </c>
      <c r="M4948" s="15" t="str">
        <f t="shared" si="4"/>
        <v/>
      </c>
    </row>
    <row r="4949" ht="12.75" customHeight="1">
      <c r="H4949" s="12">
        <v>1000.0</v>
      </c>
      <c r="K4949" s="14" t="str">
        <f t="shared" si="2"/>
        <v>#DIV/0!</v>
      </c>
      <c r="L4949" s="15" t="str">
        <f t="shared" si="3"/>
        <v>Invalid</v>
      </c>
      <c r="M4949" s="15" t="str">
        <f t="shared" si="4"/>
        <v/>
      </c>
    </row>
    <row r="4950" ht="12.75" customHeight="1">
      <c r="H4950" s="12">
        <v>1000.0</v>
      </c>
      <c r="K4950" s="14" t="str">
        <f t="shared" si="2"/>
        <v>#DIV/0!</v>
      </c>
      <c r="L4950" s="15" t="str">
        <f t="shared" si="3"/>
        <v>Invalid</v>
      </c>
      <c r="M4950" s="15" t="str">
        <f t="shared" si="4"/>
        <v/>
      </c>
    </row>
    <row r="4951" ht="12.75" customHeight="1">
      <c r="H4951" s="12">
        <v>1000.0</v>
      </c>
      <c r="K4951" s="14" t="str">
        <f t="shared" si="2"/>
        <v>#DIV/0!</v>
      </c>
      <c r="L4951" s="15" t="str">
        <f t="shared" si="3"/>
        <v>Invalid</v>
      </c>
      <c r="M4951" s="15" t="str">
        <f t="shared" si="4"/>
        <v/>
      </c>
    </row>
    <row r="4952" ht="12.75" customHeight="1">
      <c r="H4952" s="12">
        <v>1000.0</v>
      </c>
      <c r="K4952" s="14" t="str">
        <f t="shared" si="2"/>
        <v>#DIV/0!</v>
      </c>
      <c r="L4952" s="15" t="str">
        <f t="shared" si="3"/>
        <v>Invalid</v>
      </c>
      <c r="M4952" s="15" t="str">
        <f t="shared" si="4"/>
        <v/>
      </c>
    </row>
    <row r="4953" ht="12.75" customHeight="1">
      <c r="H4953" s="12">
        <v>1000.0</v>
      </c>
      <c r="K4953" s="14" t="str">
        <f t="shared" si="2"/>
        <v>#DIV/0!</v>
      </c>
      <c r="L4953" s="15" t="str">
        <f t="shared" si="3"/>
        <v>Invalid</v>
      </c>
      <c r="M4953" s="15" t="str">
        <f t="shared" si="4"/>
        <v/>
      </c>
    </row>
    <row r="4954" ht="12.75" customHeight="1">
      <c r="H4954" s="12">
        <v>1000.0</v>
      </c>
      <c r="K4954" s="14" t="str">
        <f t="shared" si="2"/>
        <v>#DIV/0!</v>
      </c>
      <c r="L4954" s="15" t="str">
        <f t="shared" si="3"/>
        <v>Invalid</v>
      </c>
      <c r="M4954" s="15" t="str">
        <f t="shared" si="4"/>
        <v/>
      </c>
    </row>
    <row r="4955" ht="12.75" customHeight="1">
      <c r="H4955" s="12">
        <v>1000.0</v>
      </c>
      <c r="K4955" s="14" t="str">
        <f t="shared" si="2"/>
        <v>#DIV/0!</v>
      </c>
      <c r="L4955" s="15" t="str">
        <f t="shared" si="3"/>
        <v>Invalid</v>
      </c>
      <c r="M4955" s="15" t="str">
        <f t="shared" si="4"/>
        <v/>
      </c>
    </row>
    <row r="4956" ht="12.75" customHeight="1">
      <c r="H4956" s="12">
        <v>1000.0</v>
      </c>
      <c r="K4956" s="14" t="str">
        <f t="shared" si="2"/>
        <v>#DIV/0!</v>
      </c>
      <c r="L4956" s="15" t="str">
        <f t="shared" si="3"/>
        <v>Invalid</v>
      </c>
      <c r="M4956" s="15" t="str">
        <f t="shared" si="4"/>
        <v/>
      </c>
    </row>
    <row r="4957" ht="12.75" customHeight="1">
      <c r="H4957" s="12">
        <v>1000.0</v>
      </c>
      <c r="K4957" s="14" t="str">
        <f t="shared" si="2"/>
        <v>#DIV/0!</v>
      </c>
      <c r="L4957" s="15" t="str">
        <f t="shared" si="3"/>
        <v>Invalid</v>
      </c>
      <c r="M4957" s="15" t="str">
        <f t="shared" si="4"/>
        <v/>
      </c>
    </row>
    <row r="4958" ht="12.75" customHeight="1">
      <c r="H4958" s="12">
        <v>1000.0</v>
      </c>
      <c r="K4958" s="14" t="str">
        <f t="shared" si="2"/>
        <v>#DIV/0!</v>
      </c>
      <c r="L4958" s="15" t="str">
        <f t="shared" si="3"/>
        <v>Invalid</v>
      </c>
      <c r="M4958" s="15" t="str">
        <f t="shared" si="4"/>
        <v/>
      </c>
    </row>
    <row r="4959" ht="12.75" customHeight="1">
      <c r="H4959" s="12">
        <v>1000.0</v>
      </c>
      <c r="K4959" s="14" t="str">
        <f t="shared" si="2"/>
        <v>#DIV/0!</v>
      </c>
      <c r="L4959" s="15" t="str">
        <f t="shared" si="3"/>
        <v>Invalid</v>
      </c>
      <c r="M4959" s="15" t="str">
        <f t="shared" si="4"/>
        <v/>
      </c>
    </row>
    <row r="4960" ht="12.75" customHeight="1">
      <c r="H4960" s="12">
        <v>1000.0</v>
      </c>
      <c r="K4960" s="14" t="str">
        <f t="shared" si="2"/>
        <v>#DIV/0!</v>
      </c>
      <c r="L4960" s="15" t="str">
        <f t="shared" si="3"/>
        <v>Invalid</v>
      </c>
      <c r="M4960" s="15" t="str">
        <f t="shared" si="4"/>
        <v/>
      </c>
    </row>
    <row r="4961" ht="12.75" customHeight="1">
      <c r="H4961" s="12">
        <v>1000.0</v>
      </c>
      <c r="K4961" s="14" t="str">
        <f t="shared" si="2"/>
        <v>#DIV/0!</v>
      </c>
      <c r="L4961" s="15" t="str">
        <f t="shared" si="3"/>
        <v>Invalid</v>
      </c>
      <c r="M4961" s="15" t="str">
        <f t="shared" si="4"/>
        <v/>
      </c>
    </row>
    <row r="4962" ht="12.75" customHeight="1">
      <c r="H4962" s="12">
        <v>1000.0</v>
      </c>
      <c r="K4962" s="14" t="str">
        <f t="shared" si="2"/>
        <v>#DIV/0!</v>
      </c>
      <c r="L4962" s="15" t="str">
        <f t="shared" si="3"/>
        <v>Invalid</v>
      </c>
      <c r="M4962" s="15" t="str">
        <f t="shared" si="4"/>
        <v/>
      </c>
    </row>
    <row r="4963" ht="12.75" customHeight="1">
      <c r="H4963" s="12">
        <v>1000.0</v>
      </c>
      <c r="K4963" s="14" t="str">
        <f t="shared" si="2"/>
        <v>#DIV/0!</v>
      </c>
      <c r="L4963" s="15" t="str">
        <f t="shared" si="3"/>
        <v>Invalid</v>
      </c>
      <c r="M4963" s="15" t="str">
        <f t="shared" si="4"/>
        <v/>
      </c>
    </row>
    <row r="4964" ht="12.75" customHeight="1">
      <c r="H4964" s="12">
        <v>1000.0</v>
      </c>
      <c r="K4964" s="14" t="str">
        <f t="shared" si="2"/>
        <v>#DIV/0!</v>
      </c>
      <c r="L4964" s="15" t="str">
        <f t="shared" si="3"/>
        <v>Invalid</v>
      </c>
      <c r="M4964" s="15" t="str">
        <f t="shared" si="4"/>
        <v/>
      </c>
    </row>
    <row r="4965" ht="12.75" customHeight="1">
      <c r="H4965" s="12">
        <v>1000.0</v>
      </c>
      <c r="K4965" s="14" t="str">
        <f t="shared" si="2"/>
        <v>#DIV/0!</v>
      </c>
      <c r="L4965" s="15" t="str">
        <f t="shared" si="3"/>
        <v>Invalid</v>
      </c>
      <c r="M4965" s="15" t="str">
        <f t="shared" si="4"/>
        <v/>
      </c>
    </row>
    <row r="4966" ht="12.75" customHeight="1">
      <c r="H4966" s="12">
        <v>1000.0</v>
      </c>
      <c r="K4966" s="14" t="str">
        <f t="shared" si="2"/>
        <v>#DIV/0!</v>
      </c>
      <c r="L4966" s="15" t="str">
        <f t="shared" si="3"/>
        <v>Invalid</v>
      </c>
      <c r="M4966" s="15" t="str">
        <f t="shared" si="4"/>
        <v/>
      </c>
    </row>
    <row r="4967" ht="12.75" customHeight="1">
      <c r="H4967" s="12">
        <v>1000.0</v>
      </c>
      <c r="K4967" s="14" t="str">
        <f t="shared" si="2"/>
        <v>#DIV/0!</v>
      </c>
      <c r="L4967" s="15" t="str">
        <f t="shared" si="3"/>
        <v>Invalid</v>
      </c>
      <c r="M4967" s="15" t="str">
        <f t="shared" si="4"/>
        <v/>
      </c>
    </row>
    <row r="4968" ht="12.75" customHeight="1">
      <c r="H4968" s="12">
        <v>1000.0</v>
      </c>
      <c r="K4968" s="14" t="str">
        <f t="shared" si="2"/>
        <v>#DIV/0!</v>
      </c>
      <c r="L4968" s="15" t="str">
        <f t="shared" si="3"/>
        <v>Invalid</v>
      </c>
      <c r="M4968" s="15" t="str">
        <f t="shared" si="4"/>
        <v/>
      </c>
    </row>
    <row r="4969" ht="12.75" customHeight="1">
      <c r="H4969" s="12">
        <v>1000.0</v>
      </c>
      <c r="K4969" s="14" t="str">
        <f t="shared" si="2"/>
        <v>#DIV/0!</v>
      </c>
      <c r="L4969" s="15" t="str">
        <f t="shared" si="3"/>
        <v>Invalid</v>
      </c>
      <c r="M4969" s="15" t="str">
        <f t="shared" si="4"/>
        <v/>
      </c>
    </row>
    <row r="4970" ht="12.75" customHeight="1">
      <c r="H4970" s="12">
        <v>1000.0</v>
      </c>
      <c r="K4970" s="14" t="str">
        <f t="shared" si="2"/>
        <v>#DIV/0!</v>
      </c>
      <c r="L4970" s="15" t="str">
        <f t="shared" si="3"/>
        <v>Invalid</v>
      </c>
      <c r="M4970" s="15" t="str">
        <f t="shared" si="4"/>
        <v/>
      </c>
    </row>
    <row r="4971" ht="12.75" customHeight="1">
      <c r="H4971" s="12">
        <v>1000.0</v>
      </c>
      <c r="K4971" s="14" t="str">
        <f t="shared" si="2"/>
        <v>#DIV/0!</v>
      </c>
      <c r="L4971" s="15" t="str">
        <f t="shared" si="3"/>
        <v>Invalid</v>
      </c>
      <c r="M4971" s="15" t="str">
        <f t="shared" si="4"/>
        <v/>
      </c>
    </row>
    <row r="4972" ht="12.75" customHeight="1">
      <c r="H4972" s="12">
        <v>1000.0</v>
      </c>
      <c r="K4972" s="14" t="str">
        <f t="shared" si="2"/>
        <v>#DIV/0!</v>
      </c>
      <c r="L4972" s="15" t="str">
        <f t="shared" si="3"/>
        <v>Invalid</v>
      </c>
      <c r="M4972" s="15" t="str">
        <f t="shared" si="4"/>
        <v/>
      </c>
    </row>
    <row r="4973" ht="12.75" customHeight="1">
      <c r="H4973" s="12">
        <v>1000.0</v>
      </c>
      <c r="K4973" s="14" t="str">
        <f t="shared" si="2"/>
        <v>#DIV/0!</v>
      </c>
      <c r="L4973" s="15" t="str">
        <f t="shared" si="3"/>
        <v>Invalid</v>
      </c>
      <c r="M4973" s="15" t="str">
        <f t="shared" si="4"/>
        <v/>
      </c>
    </row>
    <row r="4974" ht="12.75" customHeight="1">
      <c r="H4974" s="12">
        <v>1000.0</v>
      </c>
      <c r="K4974" s="14" t="str">
        <f t="shared" si="2"/>
        <v>#DIV/0!</v>
      </c>
      <c r="L4974" s="15" t="str">
        <f t="shared" si="3"/>
        <v>Invalid</v>
      </c>
      <c r="M4974" s="15" t="str">
        <f t="shared" si="4"/>
        <v/>
      </c>
    </row>
    <row r="4975" ht="12.75" customHeight="1">
      <c r="H4975" s="12">
        <v>1000.0</v>
      </c>
      <c r="K4975" s="14" t="str">
        <f t="shared" si="2"/>
        <v>#DIV/0!</v>
      </c>
      <c r="L4975" s="15" t="str">
        <f t="shared" si="3"/>
        <v>Invalid</v>
      </c>
      <c r="M4975" s="15" t="str">
        <f t="shared" si="4"/>
        <v/>
      </c>
    </row>
    <row r="4976" ht="12.75" customHeight="1">
      <c r="H4976" s="12">
        <v>1000.0</v>
      </c>
      <c r="K4976" s="14" t="str">
        <f t="shared" si="2"/>
        <v>#DIV/0!</v>
      </c>
      <c r="L4976" s="15" t="str">
        <f t="shared" si="3"/>
        <v>Invalid</v>
      </c>
      <c r="M4976" s="15" t="str">
        <f t="shared" si="4"/>
        <v/>
      </c>
    </row>
    <row r="4977" ht="12.75" customHeight="1">
      <c r="H4977" s="12">
        <v>1000.0</v>
      </c>
      <c r="K4977" s="14" t="str">
        <f t="shared" si="2"/>
        <v>#DIV/0!</v>
      </c>
      <c r="L4977" s="15" t="str">
        <f t="shared" si="3"/>
        <v>Invalid</v>
      </c>
      <c r="M4977" s="15" t="str">
        <f t="shared" si="4"/>
        <v/>
      </c>
    </row>
    <row r="4978" ht="12.75" customHeight="1">
      <c r="H4978" s="12">
        <v>1000.0</v>
      </c>
      <c r="K4978" s="14" t="str">
        <f t="shared" si="2"/>
        <v>#DIV/0!</v>
      </c>
      <c r="L4978" s="15" t="str">
        <f t="shared" si="3"/>
        <v>Invalid</v>
      </c>
      <c r="M4978" s="15" t="str">
        <f t="shared" si="4"/>
        <v/>
      </c>
    </row>
    <row r="4979" ht="12.75" customHeight="1">
      <c r="H4979" s="12">
        <v>1000.0</v>
      </c>
      <c r="K4979" s="14" t="str">
        <f t="shared" si="2"/>
        <v>#DIV/0!</v>
      </c>
      <c r="L4979" s="15" t="str">
        <f t="shared" si="3"/>
        <v>Invalid</v>
      </c>
      <c r="M4979" s="15" t="str">
        <f t="shared" si="4"/>
        <v/>
      </c>
    </row>
    <row r="4980" ht="12.75" customHeight="1">
      <c r="H4980" s="12">
        <v>1000.0</v>
      </c>
      <c r="K4980" s="14" t="str">
        <f t="shared" si="2"/>
        <v>#DIV/0!</v>
      </c>
      <c r="L4980" s="15" t="str">
        <f t="shared" si="3"/>
        <v>Invalid</v>
      </c>
      <c r="M4980" s="15" t="str">
        <f t="shared" si="4"/>
        <v/>
      </c>
    </row>
    <row r="4981" ht="12.75" customHeight="1">
      <c r="H4981" s="12">
        <v>1000.0</v>
      </c>
      <c r="K4981" s="14" t="str">
        <f t="shared" si="2"/>
        <v>#DIV/0!</v>
      </c>
      <c r="L4981" s="15" t="str">
        <f t="shared" si="3"/>
        <v>Invalid</v>
      </c>
      <c r="M4981" s="15" t="str">
        <f t="shared" si="4"/>
        <v/>
      </c>
    </row>
    <row r="4982" ht="12.75" customHeight="1">
      <c r="H4982" s="12">
        <v>1000.0</v>
      </c>
      <c r="K4982" s="14" t="str">
        <f t="shared" si="2"/>
        <v>#DIV/0!</v>
      </c>
      <c r="L4982" s="15" t="str">
        <f t="shared" si="3"/>
        <v>Invalid</v>
      </c>
      <c r="M4982" s="15" t="str">
        <f t="shared" si="4"/>
        <v/>
      </c>
    </row>
    <row r="4983" ht="12.75" customHeight="1">
      <c r="H4983" s="12">
        <v>1000.0</v>
      </c>
      <c r="K4983" s="14" t="str">
        <f t="shared" si="2"/>
        <v>#DIV/0!</v>
      </c>
      <c r="L4983" s="15" t="str">
        <f t="shared" si="3"/>
        <v>Invalid</v>
      </c>
      <c r="M4983" s="15" t="str">
        <f t="shared" si="4"/>
        <v/>
      </c>
    </row>
    <row r="4984" ht="12.75" customHeight="1">
      <c r="H4984" s="12">
        <v>1000.0</v>
      </c>
      <c r="K4984" s="14" t="str">
        <f t="shared" si="2"/>
        <v>#DIV/0!</v>
      </c>
      <c r="L4984" s="15" t="str">
        <f t="shared" si="3"/>
        <v>Invalid</v>
      </c>
      <c r="M4984" s="15" t="str">
        <f t="shared" si="4"/>
        <v/>
      </c>
    </row>
    <row r="4985" ht="12.75" customHeight="1">
      <c r="H4985" s="12">
        <v>1000.0</v>
      </c>
      <c r="K4985" s="14" t="str">
        <f t="shared" si="2"/>
        <v>#DIV/0!</v>
      </c>
      <c r="L4985" s="15" t="str">
        <f t="shared" si="3"/>
        <v>Invalid</v>
      </c>
      <c r="M4985" s="15" t="str">
        <f t="shared" si="4"/>
        <v/>
      </c>
    </row>
    <row r="4986" ht="12.75" customHeight="1">
      <c r="H4986" s="12">
        <v>1000.0</v>
      </c>
      <c r="K4986" s="14" t="str">
        <f t="shared" si="2"/>
        <v>#DIV/0!</v>
      </c>
      <c r="L4986" s="15" t="str">
        <f t="shared" si="3"/>
        <v>Invalid</v>
      </c>
      <c r="M4986" s="15" t="str">
        <f t="shared" si="4"/>
        <v/>
      </c>
    </row>
    <row r="4987" ht="12.75" customHeight="1">
      <c r="H4987" s="12">
        <v>1000.0</v>
      </c>
      <c r="K4987" s="14" t="str">
        <f t="shared" si="2"/>
        <v>#DIV/0!</v>
      </c>
      <c r="L4987" s="15" t="str">
        <f t="shared" si="3"/>
        <v>Invalid</v>
      </c>
      <c r="M4987" s="15" t="str">
        <f t="shared" si="4"/>
        <v/>
      </c>
    </row>
    <row r="4988" ht="12.75" customHeight="1">
      <c r="H4988" s="12">
        <v>1000.0</v>
      </c>
      <c r="K4988" s="14" t="str">
        <f t="shared" si="2"/>
        <v>#DIV/0!</v>
      </c>
      <c r="L4988" s="15" t="str">
        <f t="shared" si="3"/>
        <v>Invalid</v>
      </c>
      <c r="M4988" s="15" t="str">
        <f t="shared" si="4"/>
        <v/>
      </c>
    </row>
    <row r="4989" ht="12.75" customHeight="1">
      <c r="H4989" s="12">
        <v>1000.0</v>
      </c>
      <c r="K4989" s="14" t="str">
        <f t="shared" si="2"/>
        <v>#DIV/0!</v>
      </c>
      <c r="L4989" s="15" t="str">
        <f t="shared" si="3"/>
        <v>Invalid</v>
      </c>
      <c r="M4989" s="15" t="str">
        <f t="shared" si="4"/>
        <v/>
      </c>
    </row>
    <row r="4990" ht="12.75" customHeight="1">
      <c r="H4990" s="12">
        <v>1000.0</v>
      </c>
      <c r="K4990" s="14" t="str">
        <f t="shared" si="2"/>
        <v>#DIV/0!</v>
      </c>
      <c r="L4990" s="15" t="str">
        <f t="shared" si="3"/>
        <v>Invalid</v>
      </c>
      <c r="M4990" s="15" t="str">
        <f t="shared" si="4"/>
        <v/>
      </c>
    </row>
    <row r="4991" ht="12.75" customHeight="1">
      <c r="H4991" s="12">
        <v>1000.0</v>
      </c>
      <c r="K4991" s="14" t="str">
        <f t="shared" si="2"/>
        <v>#DIV/0!</v>
      </c>
      <c r="L4991" s="15" t="str">
        <f t="shared" si="3"/>
        <v>Invalid</v>
      </c>
      <c r="M4991" s="15" t="str">
        <f t="shared" si="4"/>
        <v/>
      </c>
    </row>
    <row r="4992" ht="12.75" customHeight="1">
      <c r="H4992" s="12">
        <v>1000.0</v>
      </c>
      <c r="K4992" s="14" t="str">
        <f t="shared" si="2"/>
        <v>#DIV/0!</v>
      </c>
      <c r="L4992" s="15" t="str">
        <f t="shared" si="3"/>
        <v>Invalid</v>
      </c>
      <c r="M4992" s="15" t="str">
        <f t="shared" si="4"/>
        <v/>
      </c>
    </row>
    <row r="4993" ht="12.75" customHeight="1">
      <c r="H4993" s="12">
        <v>1000.0</v>
      </c>
      <c r="K4993" s="14" t="str">
        <f t="shared" si="2"/>
        <v>#DIV/0!</v>
      </c>
      <c r="L4993" s="15" t="str">
        <f t="shared" si="3"/>
        <v>Invalid</v>
      </c>
      <c r="M4993" s="15" t="str">
        <f t="shared" si="4"/>
        <v/>
      </c>
    </row>
    <row r="4994" ht="12.75" customHeight="1">
      <c r="H4994" s="12">
        <v>1000.0</v>
      </c>
      <c r="K4994" s="14" t="str">
        <f t="shared" si="2"/>
        <v>#DIV/0!</v>
      </c>
      <c r="L4994" s="15" t="str">
        <f t="shared" si="3"/>
        <v>Invalid</v>
      </c>
      <c r="M4994" s="15" t="str">
        <f t="shared" si="4"/>
        <v/>
      </c>
    </row>
    <row r="4995" ht="12.75" customHeight="1">
      <c r="H4995" s="12">
        <v>1000.0</v>
      </c>
      <c r="K4995" s="14" t="str">
        <f t="shared" si="2"/>
        <v>#DIV/0!</v>
      </c>
      <c r="L4995" s="15" t="str">
        <f t="shared" si="3"/>
        <v>Invalid</v>
      </c>
      <c r="M4995" s="15" t="str">
        <f t="shared" si="4"/>
        <v/>
      </c>
    </row>
    <row r="4996" ht="12.75" customHeight="1">
      <c r="H4996" s="12">
        <v>1000.0</v>
      </c>
      <c r="K4996" s="14" t="str">
        <f t="shared" si="2"/>
        <v>#DIV/0!</v>
      </c>
      <c r="L4996" s="15" t="str">
        <f t="shared" si="3"/>
        <v>Invalid</v>
      </c>
      <c r="M4996" s="15" t="str">
        <f t="shared" si="4"/>
        <v/>
      </c>
    </row>
    <row r="4997" ht="12.75" customHeight="1">
      <c r="H4997" s="12">
        <v>1000.0</v>
      </c>
      <c r="K4997" s="14" t="str">
        <f t="shared" si="2"/>
        <v>#DIV/0!</v>
      </c>
      <c r="L4997" s="15" t="str">
        <f t="shared" si="3"/>
        <v>Invalid</v>
      </c>
      <c r="M4997" s="15" t="str">
        <f t="shared" si="4"/>
        <v/>
      </c>
    </row>
    <row r="4998" ht="12.75" customHeight="1">
      <c r="H4998" s="12">
        <v>1000.0</v>
      </c>
      <c r="K4998" s="14" t="str">
        <f t="shared" si="2"/>
        <v>#DIV/0!</v>
      </c>
      <c r="L4998" s="15" t="str">
        <f t="shared" si="3"/>
        <v>Invalid</v>
      </c>
      <c r="M4998" s="15" t="str">
        <f t="shared" si="4"/>
        <v/>
      </c>
    </row>
    <row r="4999" ht="12.75" customHeight="1">
      <c r="H4999" s="12">
        <v>1000.0</v>
      </c>
      <c r="K4999" s="14" t="str">
        <f t="shared" si="2"/>
        <v>#DIV/0!</v>
      </c>
      <c r="L4999" s="15" t="str">
        <f t="shared" si="3"/>
        <v>Invalid</v>
      </c>
      <c r="M4999" s="15" t="str">
        <f t="shared" si="4"/>
        <v/>
      </c>
    </row>
    <row r="5000" ht="12.75" customHeight="1">
      <c r="H5000" s="12">
        <v>1000.0</v>
      </c>
      <c r="K5000" s="14" t="str">
        <f t="shared" si="2"/>
        <v>#DIV/0!</v>
      </c>
      <c r="L5000" s="15" t="str">
        <f t="shared" si="3"/>
        <v>Invalid</v>
      </c>
      <c r="M5000" s="15" t="str">
        <f t="shared" si="4"/>
        <v/>
      </c>
    </row>
    <row r="5001" ht="12.75" customHeight="1">
      <c r="H5001" s="12">
        <v>1000.0</v>
      </c>
      <c r="K5001" s="14" t="str">
        <f t="shared" si="2"/>
        <v>#DIV/0!</v>
      </c>
      <c r="L5001" s="15" t="str">
        <f t="shared" si="3"/>
        <v>Invalid</v>
      </c>
      <c r="M5001" s="15" t="str">
        <f t="shared" si="4"/>
        <v/>
      </c>
    </row>
    <row r="5002" ht="12.75" customHeight="1">
      <c r="H5002" s="12">
        <v>1000.0</v>
      </c>
      <c r="K5002" s="14" t="str">
        <f t="shared" si="2"/>
        <v>#DIV/0!</v>
      </c>
      <c r="L5002" s="15" t="str">
        <f t="shared" si="3"/>
        <v>Invalid</v>
      </c>
      <c r="M5002" s="15" t="str">
        <f t="shared" si="4"/>
        <v/>
      </c>
    </row>
    <row r="5003" ht="12.75" customHeight="1">
      <c r="H5003" s="12">
        <v>1000.0</v>
      </c>
      <c r="K5003" s="14" t="str">
        <f t="shared" si="2"/>
        <v>#DIV/0!</v>
      </c>
      <c r="L5003" s="15" t="str">
        <f t="shared" si="3"/>
        <v>Invalid</v>
      </c>
      <c r="M5003" s="15" t="str">
        <f t="shared" si="4"/>
        <v/>
      </c>
    </row>
    <row r="5004" ht="12.75" customHeight="1">
      <c r="H5004" s="12">
        <v>1000.0</v>
      </c>
      <c r="K5004" s="14" t="str">
        <f t="shared" si="2"/>
        <v>#DIV/0!</v>
      </c>
      <c r="L5004" s="15" t="str">
        <f t="shared" si="3"/>
        <v>Invalid</v>
      </c>
      <c r="M5004" s="15" t="str">
        <f t="shared" si="4"/>
        <v/>
      </c>
    </row>
    <row r="5005" ht="12.75" customHeight="1">
      <c r="H5005" s="12">
        <v>1000.0</v>
      </c>
      <c r="K5005" s="14" t="str">
        <f t="shared" si="2"/>
        <v>#DIV/0!</v>
      </c>
      <c r="L5005" s="15" t="str">
        <f t="shared" si="3"/>
        <v>Invalid</v>
      </c>
      <c r="M5005" s="15" t="str">
        <f t="shared" si="4"/>
        <v/>
      </c>
    </row>
    <row r="5006" ht="12.75" customHeight="1">
      <c r="H5006" s="12">
        <v>1000.0</v>
      </c>
      <c r="K5006" s="14" t="str">
        <f t="shared" si="2"/>
        <v>#DIV/0!</v>
      </c>
      <c r="L5006" s="15" t="str">
        <f t="shared" si="3"/>
        <v>Invalid</v>
      </c>
      <c r="M5006" s="15" t="str">
        <f t="shared" si="4"/>
        <v/>
      </c>
    </row>
    <row r="5007" ht="12.75" customHeight="1">
      <c r="H5007" s="12">
        <v>1000.0</v>
      </c>
      <c r="K5007" s="14" t="str">
        <f t="shared" si="2"/>
        <v>#DIV/0!</v>
      </c>
      <c r="L5007" s="15" t="str">
        <f t="shared" si="3"/>
        <v>Invalid</v>
      </c>
      <c r="M5007" s="15" t="str">
        <f t="shared" si="4"/>
        <v/>
      </c>
    </row>
    <row r="5008" ht="12.75" customHeight="1">
      <c r="H5008" s="12">
        <v>1000.0</v>
      </c>
      <c r="K5008" s="14" t="str">
        <f t="shared" si="2"/>
        <v>#DIV/0!</v>
      </c>
      <c r="L5008" s="15" t="str">
        <f t="shared" si="3"/>
        <v>Invalid</v>
      </c>
      <c r="M5008" s="15" t="str">
        <f t="shared" si="4"/>
        <v/>
      </c>
    </row>
    <row r="5009" ht="12.75" customHeight="1">
      <c r="H5009" s="12">
        <v>1000.0</v>
      </c>
      <c r="K5009" s="14" t="str">
        <f t="shared" si="2"/>
        <v>#DIV/0!</v>
      </c>
      <c r="L5009" s="15" t="str">
        <f t="shared" si="3"/>
        <v>Invalid</v>
      </c>
      <c r="M5009" s="15" t="str">
        <f t="shared" si="4"/>
        <v/>
      </c>
    </row>
    <row r="5010" ht="12.75" customHeight="1">
      <c r="H5010" s="12">
        <v>1000.0</v>
      </c>
      <c r="K5010" s="14" t="str">
        <f t="shared" si="2"/>
        <v>#DIV/0!</v>
      </c>
      <c r="L5010" s="15" t="str">
        <f t="shared" si="3"/>
        <v>Invalid</v>
      </c>
      <c r="M5010" s="15" t="str">
        <f t="shared" si="4"/>
        <v/>
      </c>
    </row>
    <row r="5011" ht="12.75" customHeight="1">
      <c r="H5011" s="12">
        <v>1000.0</v>
      </c>
      <c r="K5011" s="14" t="str">
        <f t="shared" si="2"/>
        <v>#DIV/0!</v>
      </c>
      <c r="L5011" s="15" t="str">
        <f t="shared" si="3"/>
        <v>Invalid</v>
      </c>
      <c r="M5011" s="15" t="str">
        <f t="shared" si="4"/>
        <v/>
      </c>
    </row>
    <row r="5012" ht="12.75" customHeight="1">
      <c r="H5012" s="12">
        <v>1000.0</v>
      </c>
      <c r="K5012" s="14" t="str">
        <f t="shared" si="2"/>
        <v>#DIV/0!</v>
      </c>
      <c r="L5012" s="15" t="str">
        <f t="shared" si="3"/>
        <v>Invalid</v>
      </c>
      <c r="M5012" s="15" t="str">
        <f t="shared" si="4"/>
        <v/>
      </c>
    </row>
    <row r="5013" ht="12.75" customHeight="1">
      <c r="H5013" s="12">
        <v>1000.0</v>
      </c>
      <c r="K5013" s="14" t="str">
        <f t="shared" si="2"/>
        <v>#DIV/0!</v>
      </c>
      <c r="L5013" s="15" t="str">
        <f t="shared" si="3"/>
        <v>Invalid</v>
      </c>
      <c r="M5013" s="15" t="str">
        <f t="shared" si="4"/>
        <v/>
      </c>
    </row>
    <row r="5014" ht="12.75" customHeight="1">
      <c r="H5014" s="12">
        <v>1000.0</v>
      </c>
      <c r="K5014" s="14" t="str">
        <f t="shared" si="2"/>
        <v>#DIV/0!</v>
      </c>
      <c r="L5014" s="15" t="str">
        <f t="shared" si="3"/>
        <v>Invalid</v>
      </c>
      <c r="M5014" s="15" t="str">
        <f t="shared" si="4"/>
        <v/>
      </c>
    </row>
    <row r="5015" ht="12.75" customHeight="1">
      <c r="H5015" s="12">
        <v>1000.0</v>
      </c>
      <c r="K5015" s="14" t="str">
        <f t="shared" si="2"/>
        <v>#DIV/0!</v>
      </c>
      <c r="L5015" s="15" t="str">
        <f t="shared" si="3"/>
        <v>Invalid</v>
      </c>
      <c r="M5015" s="15" t="str">
        <f t="shared" si="4"/>
        <v/>
      </c>
    </row>
    <row r="5016" ht="12.75" customHeight="1">
      <c r="H5016" s="12">
        <v>1000.0</v>
      </c>
      <c r="K5016" s="14" t="str">
        <f t="shared" si="2"/>
        <v>#DIV/0!</v>
      </c>
      <c r="L5016" s="15" t="str">
        <f t="shared" si="3"/>
        <v>Invalid</v>
      </c>
      <c r="M5016" s="15" t="str">
        <f t="shared" si="4"/>
        <v/>
      </c>
    </row>
    <row r="5017" ht="12.75" customHeight="1">
      <c r="H5017" s="12">
        <v>1000.0</v>
      </c>
      <c r="K5017" s="14" t="str">
        <f t="shared" si="2"/>
        <v>#DIV/0!</v>
      </c>
      <c r="L5017" s="15" t="str">
        <f t="shared" si="3"/>
        <v>Invalid</v>
      </c>
      <c r="M5017" s="15" t="str">
        <f t="shared" si="4"/>
        <v/>
      </c>
    </row>
    <row r="5018" ht="12.75" customHeight="1">
      <c r="H5018" s="12">
        <v>1000.0</v>
      </c>
      <c r="K5018" s="14" t="str">
        <f t="shared" si="2"/>
        <v>#DIV/0!</v>
      </c>
      <c r="L5018" s="15" t="str">
        <f t="shared" si="3"/>
        <v>Invalid</v>
      </c>
      <c r="M5018" s="15" t="str">
        <f t="shared" si="4"/>
        <v/>
      </c>
    </row>
    <row r="5019" ht="12.75" customHeight="1">
      <c r="H5019" s="12">
        <v>1000.0</v>
      </c>
      <c r="K5019" s="14" t="str">
        <f t="shared" si="2"/>
        <v>#DIV/0!</v>
      </c>
      <c r="L5019" s="15" t="str">
        <f t="shared" si="3"/>
        <v>Invalid</v>
      </c>
      <c r="M5019" s="15" t="str">
        <f t="shared" si="4"/>
        <v/>
      </c>
    </row>
    <row r="5020" ht="12.75" customHeight="1">
      <c r="H5020" s="12">
        <v>1000.0</v>
      </c>
      <c r="K5020" s="14" t="str">
        <f t="shared" si="2"/>
        <v>#DIV/0!</v>
      </c>
      <c r="L5020" s="15" t="str">
        <f t="shared" si="3"/>
        <v>Invalid</v>
      </c>
      <c r="M5020" s="15" t="str">
        <f t="shared" si="4"/>
        <v/>
      </c>
    </row>
    <row r="5021" ht="12.75" customHeight="1">
      <c r="H5021" s="12">
        <v>1000.0</v>
      </c>
      <c r="K5021" s="14" t="str">
        <f t="shared" si="2"/>
        <v>#DIV/0!</v>
      </c>
      <c r="L5021" s="15" t="str">
        <f t="shared" si="3"/>
        <v>Invalid</v>
      </c>
      <c r="M5021" s="15" t="str">
        <f t="shared" si="4"/>
        <v/>
      </c>
    </row>
    <row r="5022" ht="12.75" customHeight="1">
      <c r="H5022" s="12">
        <v>1000.0</v>
      </c>
      <c r="K5022" s="14" t="str">
        <f t="shared" si="2"/>
        <v>#DIV/0!</v>
      </c>
      <c r="L5022" s="15" t="str">
        <f t="shared" si="3"/>
        <v>Invalid</v>
      </c>
      <c r="M5022" s="15" t="str">
        <f t="shared" si="4"/>
        <v/>
      </c>
    </row>
    <row r="5023" ht="12.75" customHeight="1">
      <c r="H5023" s="12">
        <v>1000.0</v>
      </c>
      <c r="K5023" s="14" t="str">
        <f t="shared" si="2"/>
        <v>#DIV/0!</v>
      </c>
      <c r="L5023" s="15" t="str">
        <f t="shared" si="3"/>
        <v>Invalid</v>
      </c>
      <c r="M5023" s="15" t="str">
        <f t="shared" si="4"/>
        <v/>
      </c>
    </row>
    <row r="5024" ht="12.75" customHeight="1">
      <c r="H5024" s="12">
        <v>1000.0</v>
      </c>
      <c r="K5024" s="14" t="str">
        <f t="shared" si="2"/>
        <v>#DIV/0!</v>
      </c>
      <c r="L5024" s="15" t="str">
        <f t="shared" si="3"/>
        <v>Invalid</v>
      </c>
      <c r="M5024" s="15" t="str">
        <f t="shared" si="4"/>
        <v/>
      </c>
    </row>
    <row r="5025" ht="12.75" customHeight="1">
      <c r="H5025" s="12">
        <v>1000.0</v>
      </c>
      <c r="K5025" s="14" t="str">
        <f t="shared" si="2"/>
        <v>#DIV/0!</v>
      </c>
      <c r="L5025" s="15" t="str">
        <f t="shared" si="3"/>
        <v>Invalid</v>
      </c>
      <c r="M5025" s="15" t="str">
        <f t="shared" si="4"/>
        <v/>
      </c>
    </row>
    <row r="5026" ht="12.75" customHeight="1">
      <c r="H5026" s="12">
        <v>1000.0</v>
      </c>
      <c r="K5026" s="14" t="str">
        <f t="shared" si="2"/>
        <v>#DIV/0!</v>
      </c>
      <c r="L5026" s="15" t="str">
        <f t="shared" si="3"/>
        <v>Invalid</v>
      </c>
      <c r="M5026" s="15" t="str">
        <f t="shared" si="4"/>
        <v/>
      </c>
    </row>
    <row r="5027" ht="12.75" customHeight="1">
      <c r="H5027" s="12">
        <v>1000.0</v>
      </c>
      <c r="K5027" s="14" t="str">
        <f t="shared" si="2"/>
        <v>#DIV/0!</v>
      </c>
      <c r="L5027" s="15" t="str">
        <f t="shared" si="3"/>
        <v>Invalid</v>
      </c>
      <c r="M5027" s="15" t="str">
        <f t="shared" si="4"/>
        <v/>
      </c>
    </row>
    <row r="5028" ht="12.75" customHeight="1">
      <c r="H5028" s="12">
        <v>1000.0</v>
      </c>
      <c r="K5028" s="14" t="str">
        <f t="shared" si="2"/>
        <v>#DIV/0!</v>
      </c>
      <c r="L5028" s="15" t="str">
        <f t="shared" si="3"/>
        <v>Invalid</v>
      </c>
      <c r="M5028" s="15" t="str">
        <f t="shared" si="4"/>
        <v/>
      </c>
    </row>
    <row r="5029" ht="12.75" customHeight="1">
      <c r="H5029" s="12">
        <v>1000.0</v>
      </c>
      <c r="K5029" s="14" t="str">
        <f t="shared" si="2"/>
        <v>#DIV/0!</v>
      </c>
      <c r="L5029" s="15" t="str">
        <f t="shared" si="3"/>
        <v>Invalid</v>
      </c>
      <c r="M5029" s="15" t="str">
        <f t="shared" si="4"/>
        <v/>
      </c>
    </row>
    <row r="5030" ht="12.75" customHeight="1">
      <c r="H5030" s="12">
        <v>1000.0</v>
      </c>
      <c r="K5030" s="14" t="str">
        <f t="shared" si="2"/>
        <v>#DIV/0!</v>
      </c>
      <c r="L5030" s="15" t="str">
        <f t="shared" si="3"/>
        <v>Invalid</v>
      </c>
      <c r="M5030" s="15" t="str">
        <f t="shared" si="4"/>
        <v/>
      </c>
    </row>
    <row r="5031" ht="12.75" customHeight="1">
      <c r="H5031" s="12">
        <v>1000.0</v>
      </c>
      <c r="K5031" s="14" t="str">
        <f t="shared" si="2"/>
        <v>#DIV/0!</v>
      </c>
      <c r="L5031" s="15" t="str">
        <f t="shared" si="3"/>
        <v>Invalid</v>
      </c>
      <c r="M5031" s="15" t="str">
        <f t="shared" si="4"/>
        <v/>
      </c>
    </row>
    <row r="5032" ht="12.75" customHeight="1">
      <c r="H5032" s="12">
        <v>1000.0</v>
      </c>
      <c r="K5032" s="14" t="str">
        <f t="shared" si="2"/>
        <v>#DIV/0!</v>
      </c>
      <c r="L5032" s="15" t="str">
        <f t="shared" si="3"/>
        <v>Invalid</v>
      </c>
      <c r="M5032" s="15" t="str">
        <f t="shared" si="4"/>
        <v/>
      </c>
    </row>
    <row r="5033" ht="12.75" customHeight="1">
      <c r="H5033" s="12">
        <v>1000.0</v>
      </c>
      <c r="K5033" s="14" t="str">
        <f t="shared" si="2"/>
        <v>#DIV/0!</v>
      </c>
      <c r="L5033" s="15" t="str">
        <f t="shared" si="3"/>
        <v>Invalid</v>
      </c>
      <c r="M5033" s="15" t="str">
        <f t="shared" si="4"/>
        <v/>
      </c>
    </row>
    <row r="5034" ht="12.75" customHeight="1">
      <c r="H5034" s="12">
        <v>1000.0</v>
      </c>
      <c r="K5034" s="14" t="str">
        <f t="shared" si="2"/>
        <v>#DIV/0!</v>
      </c>
      <c r="L5034" s="15" t="str">
        <f t="shared" si="3"/>
        <v>Invalid</v>
      </c>
      <c r="M5034" s="15" t="str">
        <f t="shared" si="4"/>
        <v/>
      </c>
    </row>
    <row r="5035" ht="12.75" customHeight="1">
      <c r="H5035" s="12">
        <v>1000.0</v>
      </c>
      <c r="K5035" s="14" t="str">
        <f t="shared" si="2"/>
        <v>#DIV/0!</v>
      </c>
      <c r="L5035" s="15" t="str">
        <f t="shared" si="3"/>
        <v>Invalid</v>
      </c>
      <c r="M5035" s="15" t="str">
        <f t="shared" si="4"/>
        <v/>
      </c>
    </row>
    <row r="5036" ht="12.75" customHeight="1">
      <c r="H5036" s="12">
        <v>1000.0</v>
      </c>
      <c r="K5036" s="14" t="str">
        <f t="shared" si="2"/>
        <v>#DIV/0!</v>
      </c>
      <c r="L5036" s="15" t="str">
        <f t="shared" si="3"/>
        <v>Invalid</v>
      </c>
      <c r="M5036" s="15" t="str">
        <f t="shared" si="4"/>
        <v/>
      </c>
    </row>
    <row r="5037" ht="12.75" customHeight="1">
      <c r="H5037" s="12">
        <v>1000.0</v>
      </c>
      <c r="K5037" s="14" t="str">
        <f t="shared" si="2"/>
        <v>#DIV/0!</v>
      </c>
      <c r="L5037" s="15" t="str">
        <f t="shared" si="3"/>
        <v>Invalid</v>
      </c>
      <c r="M5037" s="15" t="str">
        <f t="shared" si="4"/>
        <v/>
      </c>
    </row>
    <row r="5038" ht="12.75" customHeight="1">
      <c r="H5038" s="12">
        <v>1000.0</v>
      </c>
      <c r="K5038" s="14" t="str">
        <f t="shared" si="2"/>
        <v>#DIV/0!</v>
      </c>
      <c r="L5038" s="15" t="str">
        <f t="shared" si="3"/>
        <v>Invalid</v>
      </c>
      <c r="M5038" s="15" t="str">
        <f t="shared" si="4"/>
        <v/>
      </c>
    </row>
    <row r="5039" ht="12.75" customHeight="1">
      <c r="H5039" s="12">
        <v>1000.0</v>
      </c>
      <c r="K5039" s="14" t="str">
        <f t="shared" si="2"/>
        <v>#DIV/0!</v>
      </c>
      <c r="L5039" s="15" t="str">
        <f t="shared" si="3"/>
        <v>Invalid</v>
      </c>
      <c r="M5039" s="15" t="str">
        <f t="shared" si="4"/>
        <v/>
      </c>
    </row>
    <row r="5040" ht="12.75" customHeight="1">
      <c r="H5040" s="12">
        <v>1000.0</v>
      </c>
      <c r="K5040" s="14" t="str">
        <f t="shared" si="2"/>
        <v>#DIV/0!</v>
      </c>
      <c r="L5040" s="15" t="str">
        <f t="shared" si="3"/>
        <v>Invalid</v>
      </c>
      <c r="M5040" s="15" t="str">
        <f t="shared" si="4"/>
        <v/>
      </c>
    </row>
    <row r="5041" ht="12.75" customHeight="1">
      <c r="H5041" s="12">
        <v>1000.0</v>
      </c>
      <c r="K5041" s="14" t="str">
        <f t="shared" si="2"/>
        <v>#DIV/0!</v>
      </c>
      <c r="L5041" s="15" t="str">
        <f t="shared" si="3"/>
        <v>Invalid</v>
      </c>
      <c r="M5041" s="15" t="str">
        <f t="shared" si="4"/>
        <v/>
      </c>
    </row>
    <row r="5042" ht="12.75" customHeight="1">
      <c r="H5042" s="12">
        <v>1000.0</v>
      </c>
      <c r="K5042" s="14" t="str">
        <f t="shared" si="2"/>
        <v>#DIV/0!</v>
      </c>
      <c r="L5042" s="15" t="str">
        <f t="shared" si="3"/>
        <v>Invalid</v>
      </c>
      <c r="M5042" s="15" t="str">
        <f t="shared" si="4"/>
        <v/>
      </c>
    </row>
    <row r="5043" ht="12.75" customHeight="1">
      <c r="H5043" s="12">
        <v>1000.0</v>
      </c>
      <c r="K5043" s="14" t="str">
        <f t="shared" si="2"/>
        <v>#DIV/0!</v>
      </c>
      <c r="L5043" s="15" t="str">
        <f t="shared" si="3"/>
        <v>Invalid</v>
      </c>
      <c r="M5043" s="15" t="str">
        <f t="shared" si="4"/>
        <v/>
      </c>
    </row>
    <row r="5044" ht="12.75" customHeight="1">
      <c r="H5044" s="12">
        <v>1000.0</v>
      </c>
      <c r="K5044" s="14" t="str">
        <f t="shared" si="2"/>
        <v>#DIV/0!</v>
      </c>
      <c r="L5044" s="15" t="str">
        <f t="shared" si="3"/>
        <v>Invalid</v>
      </c>
      <c r="M5044" s="15" t="str">
        <f t="shared" si="4"/>
        <v/>
      </c>
    </row>
    <row r="5045" ht="12.75" customHeight="1">
      <c r="H5045" s="12">
        <v>1000.0</v>
      </c>
      <c r="K5045" s="14" t="str">
        <f t="shared" si="2"/>
        <v>#DIV/0!</v>
      </c>
      <c r="L5045" s="15" t="str">
        <f t="shared" si="3"/>
        <v>Invalid</v>
      </c>
      <c r="M5045" s="15" t="str">
        <f t="shared" si="4"/>
        <v/>
      </c>
    </row>
    <row r="5046" ht="12.75" customHeight="1">
      <c r="H5046" s="12">
        <v>1000.0</v>
      </c>
      <c r="K5046" s="14" t="str">
        <f t="shared" si="2"/>
        <v>#DIV/0!</v>
      </c>
      <c r="L5046" s="15" t="str">
        <f t="shared" si="3"/>
        <v>Invalid</v>
      </c>
      <c r="M5046" s="15" t="str">
        <f t="shared" si="4"/>
        <v/>
      </c>
    </row>
    <row r="5047" ht="12.75" customHeight="1">
      <c r="H5047" s="12">
        <v>1000.0</v>
      </c>
      <c r="K5047" s="14" t="str">
        <f t="shared" si="2"/>
        <v>#DIV/0!</v>
      </c>
      <c r="L5047" s="15" t="str">
        <f t="shared" si="3"/>
        <v>Invalid</v>
      </c>
      <c r="M5047" s="15" t="str">
        <f t="shared" si="4"/>
        <v/>
      </c>
    </row>
    <row r="5048" ht="12.75" customHeight="1">
      <c r="H5048" s="12">
        <v>1000.0</v>
      </c>
      <c r="K5048" s="14" t="str">
        <f t="shared" si="2"/>
        <v>#DIV/0!</v>
      </c>
      <c r="L5048" s="15" t="str">
        <f t="shared" si="3"/>
        <v>Invalid</v>
      </c>
      <c r="M5048" s="15" t="str">
        <f t="shared" si="4"/>
        <v/>
      </c>
    </row>
    <row r="5049" ht="12.75" customHeight="1">
      <c r="H5049" s="12">
        <v>1000.0</v>
      </c>
      <c r="K5049" s="14" t="str">
        <f t="shared" si="2"/>
        <v>#DIV/0!</v>
      </c>
      <c r="L5049" s="15" t="str">
        <f t="shared" si="3"/>
        <v>Invalid</v>
      </c>
      <c r="M5049" s="15" t="str">
        <f t="shared" si="4"/>
        <v/>
      </c>
    </row>
    <row r="5050" ht="12.75" customHeight="1">
      <c r="H5050" s="12">
        <v>1000.0</v>
      </c>
      <c r="K5050" s="14" t="str">
        <f t="shared" si="2"/>
        <v>#DIV/0!</v>
      </c>
      <c r="L5050" s="15" t="str">
        <f t="shared" si="3"/>
        <v>Invalid</v>
      </c>
      <c r="M5050" s="15" t="str">
        <f t="shared" si="4"/>
        <v/>
      </c>
    </row>
    <row r="5051" ht="12.75" customHeight="1">
      <c r="H5051" s="12">
        <v>1000.0</v>
      </c>
      <c r="K5051" s="14" t="str">
        <f t="shared" si="2"/>
        <v>#DIV/0!</v>
      </c>
      <c r="L5051" s="15" t="str">
        <f t="shared" si="3"/>
        <v>Invalid</v>
      </c>
      <c r="M5051" s="15" t="str">
        <f t="shared" si="4"/>
        <v/>
      </c>
    </row>
    <row r="5052" ht="12.75" customHeight="1">
      <c r="H5052" s="12">
        <v>1000.0</v>
      </c>
      <c r="K5052" s="14" t="str">
        <f t="shared" si="2"/>
        <v>#DIV/0!</v>
      </c>
      <c r="L5052" s="15" t="str">
        <f t="shared" si="3"/>
        <v>Invalid</v>
      </c>
      <c r="M5052" s="15" t="str">
        <f t="shared" si="4"/>
        <v/>
      </c>
    </row>
    <row r="5053" ht="12.75" customHeight="1">
      <c r="H5053" s="12">
        <v>1000.0</v>
      </c>
      <c r="K5053" s="14" t="str">
        <f t="shared" si="2"/>
        <v>#DIV/0!</v>
      </c>
      <c r="L5053" s="15" t="str">
        <f t="shared" si="3"/>
        <v>Invalid</v>
      </c>
      <c r="M5053" s="15" t="str">
        <f t="shared" si="4"/>
        <v/>
      </c>
    </row>
    <row r="5054" ht="12.75" customHeight="1">
      <c r="H5054" s="12">
        <v>1000.0</v>
      </c>
      <c r="K5054" s="14" t="str">
        <f t="shared" si="2"/>
        <v>#DIV/0!</v>
      </c>
      <c r="L5054" s="15" t="str">
        <f t="shared" si="3"/>
        <v>Invalid</v>
      </c>
      <c r="M5054" s="15" t="str">
        <f t="shared" si="4"/>
        <v/>
      </c>
    </row>
    <row r="5055" ht="12.75" customHeight="1">
      <c r="H5055" s="12">
        <v>1000.0</v>
      </c>
      <c r="K5055" s="14" t="str">
        <f t="shared" si="2"/>
        <v>#DIV/0!</v>
      </c>
      <c r="L5055" s="15" t="str">
        <f t="shared" si="3"/>
        <v>Invalid</v>
      </c>
      <c r="M5055" s="15" t="str">
        <f t="shared" si="4"/>
        <v/>
      </c>
    </row>
    <row r="5056" ht="12.75" customHeight="1">
      <c r="H5056" s="12">
        <v>1000.0</v>
      </c>
      <c r="K5056" s="14" t="str">
        <f t="shared" si="2"/>
        <v>#DIV/0!</v>
      </c>
      <c r="L5056" s="15" t="str">
        <f t="shared" si="3"/>
        <v>Invalid</v>
      </c>
      <c r="M5056" s="15" t="str">
        <f t="shared" si="4"/>
        <v/>
      </c>
    </row>
    <row r="5057" ht="12.75" customHeight="1">
      <c r="H5057" s="12">
        <v>1000.0</v>
      </c>
      <c r="K5057" s="14" t="str">
        <f t="shared" si="2"/>
        <v>#DIV/0!</v>
      </c>
      <c r="L5057" s="15" t="str">
        <f t="shared" si="3"/>
        <v>Invalid</v>
      </c>
      <c r="M5057" s="15" t="str">
        <f t="shared" si="4"/>
        <v/>
      </c>
    </row>
    <row r="5058" ht="12.75" customHeight="1">
      <c r="H5058" s="12">
        <v>1000.0</v>
      </c>
      <c r="K5058" s="14" t="str">
        <f t="shared" si="2"/>
        <v>#DIV/0!</v>
      </c>
      <c r="L5058" s="15" t="str">
        <f t="shared" si="3"/>
        <v>Invalid</v>
      </c>
      <c r="M5058" s="15" t="str">
        <f t="shared" si="4"/>
        <v/>
      </c>
    </row>
    <row r="5059" ht="12.75" customHeight="1">
      <c r="H5059" s="12">
        <v>1000.0</v>
      </c>
      <c r="K5059" s="14" t="str">
        <f t="shared" si="2"/>
        <v>#DIV/0!</v>
      </c>
      <c r="L5059" s="15" t="str">
        <f t="shared" si="3"/>
        <v>Invalid</v>
      </c>
      <c r="M5059" s="15" t="str">
        <f t="shared" si="4"/>
        <v/>
      </c>
    </row>
    <row r="5060" ht="12.75" customHeight="1">
      <c r="H5060" s="12">
        <v>1000.0</v>
      </c>
      <c r="K5060" s="14" t="str">
        <f t="shared" si="2"/>
        <v>#DIV/0!</v>
      </c>
      <c r="L5060" s="15" t="str">
        <f t="shared" si="3"/>
        <v>Invalid</v>
      </c>
      <c r="M5060" s="15" t="str">
        <f t="shared" si="4"/>
        <v/>
      </c>
    </row>
    <row r="5061" ht="12.75" customHeight="1">
      <c r="H5061" s="12">
        <v>1000.0</v>
      </c>
      <c r="K5061" s="14" t="str">
        <f t="shared" si="2"/>
        <v>#DIV/0!</v>
      </c>
      <c r="L5061" s="15" t="str">
        <f t="shared" si="3"/>
        <v>Invalid</v>
      </c>
      <c r="M5061" s="15" t="str">
        <f t="shared" si="4"/>
        <v/>
      </c>
    </row>
    <row r="5062" ht="12.75" customHeight="1">
      <c r="H5062" s="12">
        <v>1000.0</v>
      </c>
      <c r="K5062" s="14" t="str">
        <f t="shared" si="2"/>
        <v>#DIV/0!</v>
      </c>
      <c r="L5062" s="15" t="str">
        <f t="shared" si="3"/>
        <v>Invalid</v>
      </c>
      <c r="M5062" s="15" t="str">
        <f t="shared" si="4"/>
        <v/>
      </c>
    </row>
    <row r="5063" ht="12.75" customHeight="1">
      <c r="H5063" s="12">
        <v>1000.0</v>
      </c>
      <c r="K5063" s="14" t="str">
        <f t="shared" si="2"/>
        <v>#DIV/0!</v>
      </c>
      <c r="L5063" s="15" t="str">
        <f t="shared" si="3"/>
        <v>Invalid</v>
      </c>
      <c r="M5063" s="15" t="str">
        <f t="shared" si="4"/>
        <v/>
      </c>
    </row>
    <row r="5064" ht="12.75" customHeight="1">
      <c r="H5064" s="12">
        <v>1000.0</v>
      </c>
      <c r="K5064" s="14" t="str">
        <f t="shared" si="2"/>
        <v>#DIV/0!</v>
      </c>
      <c r="L5064" s="15" t="str">
        <f t="shared" si="3"/>
        <v>Invalid</v>
      </c>
      <c r="M5064" s="15" t="str">
        <f t="shared" si="4"/>
        <v/>
      </c>
    </row>
    <row r="5065" ht="12.75" customHeight="1">
      <c r="H5065" s="12">
        <v>1000.0</v>
      </c>
      <c r="K5065" s="14" t="str">
        <f t="shared" si="2"/>
        <v>#DIV/0!</v>
      </c>
      <c r="L5065" s="15" t="str">
        <f t="shared" si="3"/>
        <v>Invalid</v>
      </c>
      <c r="M5065" s="15" t="str">
        <f t="shared" si="4"/>
        <v/>
      </c>
    </row>
    <row r="5066" ht="12.75" customHeight="1">
      <c r="H5066" s="12">
        <v>1000.0</v>
      </c>
      <c r="K5066" s="14" t="str">
        <f t="shared" si="2"/>
        <v>#DIV/0!</v>
      </c>
      <c r="L5066" s="15" t="str">
        <f t="shared" si="3"/>
        <v>Invalid</v>
      </c>
      <c r="M5066" s="15" t="str">
        <f t="shared" si="4"/>
        <v/>
      </c>
    </row>
    <row r="5067" ht="12.75" customHeight="1">
      <c r="H5067" s="12">
        <v>1000.0</v>
      </c>
      <c r="K5067" s="14" t="str">
        <f t="shared" si="2"/>
        <v>#DIV/0!</v>
      </c>
      <c r="L5067" s="15" t="str">
        <f t="shared" si="3"/>
        <v>Invalid</v>
      </c>
      <c r="M5067" s="15" t="str">
        <f t="shared" si="4"/>
        <v/>
      </c>
    </row>
    <row r="5068" ht="12.75" customHeight="1">
      <c r="H5068" s="12">
        <v>1000.0</v>
      </c>
      <c r="K5068" s="14" t="str">
        <f t="shared" si="2"/>
        <v>#DIV/0!</v>
      </c>
      <c r="L5068" s="15" t="str">
        <f t="shared" si="3"/>
        <v>Invalid</v>
      </c>
      <c r="M5068" s="15" t="str">
        <f t="shared" si="4"/>
        <v/>
      </c>
    </row>
    <row r="5069" ht="12.75" customHeight="1">
      <c r="H5069" s="12">
        <v>1000.0</v>
      </c>
      <c r="K5069" s="14" t="str">
        <f t="shared" si="2"/>
        <v>#DIV/0!</v>
      </c>
      <c r="L5069" s="15" t="str">
        <f t="shared" si="3"/>
        <v>Invalid</v>
      </c>
      <c r="M5069" s="15" t="str">
        <f t="shared" si="4"/>
        <v/>
      </c>
    </row>
    <row r="5070" ht="12.75" customHeight="1">
      <c r="H5070" s="12">
        <v>1000.0</v>
      </c>
      <c r="K5070" s="14" t="str">
        <f t="shared" si="2"/>
        <v>#DIV/0!</v>
      </c>
      <c r="L5070" s="15" t="str">
        <f t="shared" si="3"/>
        <v>Invalid</v>
      </c>
      <c r="M5070" s="15" t="str">
        <f t="shared" si="4"/>
        <v/>
      </c>
    </row>
    <row r="5071" ht="12.75" customHeight="1">
      <c r="H5071" s="12">
        <v>1000.0</v>
      </c>
      <c r="K5071" s="14" t="str">
        <f t="shared" si="2"/>
        <v>#DIV/0!</v>
      </c>
      <c r="L5071" s="15" t="str">
        <f t="shared" si="3"/>
        <v>Invalid</v>
      </c>
      <c r="M5071" s="15" t="str">
        <f t="shared" si="4"/>
        <v/>
      </c>
    </row>
    <row r="5072" ht="12.75" customHeight="1">
      <c r="H5072" s="12">
        <v>1000.0</v>
      </c>
      <c r="K5072" s="14" t="str">
        <f t="shared" si="2"/>
        <v>#DIV/0!</v>
      </c>
      <c r="L5072" s="15" t="str">
        <f t="shared" si="3"/>
        <v>Invalid</v>
      </c>
      <c r="M5072" s="15" t="str">
        <f t="shared" si="4"/>
        <v/>
      </c>
    </row>
    <row r="5073" ht="12.75" customHeight="1">
      <c r="H5073" s="12">
        <v>1000.0</v>
      </c>
      <c r="K5073" s="14" t="str">
        <f t="shared" si="2"/>
        <v>#DIV/0!</v>
      </c>
      <c r="L5073" s="15" t="str">
        <f t="shared" si="3"/>
        <v>Invalid</v>
      </c>
      <c r="M5073" s="15" t="str">
        <f t="shared" si="4"/>
        <v/>
      </c>
    </row>
    <row r="5074" ht="12.75" customHeight="1">
      <c r="H5074" s="12">
        <v>1000.0</v>
      </c>
      <c r="K5074" s="14" t="str">
        <f t="shared" si="2"/>
        <v>#DIV/0!</v>
      </c>
      <c r="L5074" s="15" t="str">
        <f t="shared" si="3"/>
        <v>Invalid</v>
      </c>
      <c r="M5074" s="15" t="str">
        <f t="shared" si="4"/>
        <v/>
      </c>
    </row>
    <row r="5075" ht="12.75" customHeight="1">
      <c r="H5075" s="12">
        <v>1000.0</v>
      </c>
      <c r="K5075" s="14" t="str">
        <f t="shared" si="2"/>
        <v>#DIV/0!</v>
      </c>
      <c r="L5075" s="15" t="str">
        <f t="shared" si="3"/>
        <v>Invalid</v>
      </c>
      <c r="M5075" s="15" t="str">
        <f t="shared" si="4"/>
        <v/>
      </c>
    </row>
    <row r="5076" ht="12.75" customHeight="1">
      <c r="H5076" s="12">
        <v>1000.0</v>
      </c>
      <c r="K5076" s="14" t="str">
        <f t="shared" si="2"/>
        <v>#DIV/0!</v>
      </c>
      <c r="L5076" s="15" t="str">
        <f t="shared" si="3"/>
        <v>Invalid</v>
      </c>
      <c r="M5076" s="15" t="str">
        <f t="shared" si="4"/>
        <v/>
      </c>
    </row>
    <row r="5077" ht="12.75" customHeight="1">
      <c r="H5077" s="12">
        <v>1000.0</v>
      </c>
      <c r="K5077" s="14" t="str">
        <f t="shared" si="2"/>
        <v>#DIV/0!</v>
      </c>
      <c r="L5077" s="15" t="str">
        <f t="shared" si="3"/>
        <v>Invalid</v>
      </c>
      <c r="M5077" s="15" t="str">
        <f t="shared" si="4"/>
        <v/>
      </c>
    </row>
    <row r="5078" ht="12.75" customHeight="1">
      <c r="H5078" s="12">
        <v>1000.0</v>
      </c>
      <c r="K5078" s="14" t="str">
        <f t="shared" si="2"/>
        <v>#DIV/0!</v>
      </c>
      <c r="L5078" s="15" t="str">
        <f t="shared" si="3"/>
        <v>Invalid</v>
      </c>
      <c r="M5078" s="15" t="str">
        <f t="shared" si="4"/>
        <v/>
      </c>
    </row>
    <row r="5079" ht="12.75" customHeight="1">
      <c r="H5079" s="12">
        <v>1000.0</v>
      </c>
      <c r="K5079" s="14" t="str">
        <f t="shared" si="2"/>
        <v>#DIV/0!</v>
      </c>
      <c r="L5079" s="15" t="str">
        <f t="shared" si="3"/>
        <v>Invalid</v>
      </c>
      <c r="M5079" s="15" t="str">
        <f t="shared" si="4"/>
        <v/>
      </c>
    </row>
    <row r="5080" ht="12.75" customHeight="1">
      <c r="H5080" s="12">
        <v>1000.0</v>
      </c>
      <c r="K5080" s="14" t="str">
        <f t="shared" si="2"/>
        <v>#DIV/0!</v>
      </c>
      <c r="L5080" s="15" t="str">
        <f t="shared" si="3"/>
        <v>Invalid</v>
      </c>
      <c r="M5080" s="15" t="str">
        <f t="shared" si="4"/>
        <v/>
      </c>
    </row>
    <row r="5081" ht="12.75" customHeight="1">
      <c r="H5081" s="12">
        <v>1000.0</v>
      </c>
      <c r="K5081" s="14" t="str">
        <f t="shared" si="2"/>
        <v>#DIV/0!</v>
      </c>
      <c r="L5081" s="15" t="str">
        <f t="shared" si="3"/>
        <v>Invalid</v>
      </c>
      <c r="M5081" s="15" t="str">
        <f t="shared" si="4"/>
        <v/>
      </c>
    </row>
    <row r="5082" ht="12.75" customHeight="1">
      <c r="H5082" s="12">
        <v>1000.0</v>
      </c>
      <c r="K5082" s="14" t="str">
        <f t="shared" si="2"/>
        <v>#DIV/0!</v>
      </c>
      <c r="L5082" s="15" t="str">
        <f t="shared" si="3"/>
        <v>Invalid</v>
      </c>
      <c r="M5082" s="15" t="str">
        <f t="shared" si="4"/>
        <v/>
      </c>
    </row>
    <row r="5083" ht="12.75" customHeight="1">
      <c r="H5083" s="12">
        <v>1000.0</v>
      </c>
      <c r="K5083" s="14" t="str">
        <f t="shared" si="2"/>
        <v>#DIV/0!</v>
      </c>
      <c r="L5083" s="15" t="str">
        <f t="shared" si="3"/>
        <v>Invalid</v>
      </c>
      <c r="M5083" s="15" t="str">
        <f t="shared" si="4"/>
        <v/>
      </c>
    </row>
    <row r="5084" ht="12.75" customHeight="1">
      <c r="H5084" s="12">
        <v>1000.0</v>
      </c>
      <c r="K5084" s="14" t="str">
        <f t="shared" si="2"/>
        <v>#DIV/0!</v>
      </c>
      <c r="L5084" s="15" t="str">
        <f t="shared" si="3"/>
        <v>Invalid</v>
      </c>
      <c r="M5084" s="15" t="str">
        <f t="shared" si="4"/>
        <v/>
      </c>
    </row>
    <row r="5085" ht="12.75" customHeight="1">
      <c r="H5085" s="12">
        <v>1000.0</v>
      </c>
      <c r="K5085" s="14" t="str">
        <f t="shared" si="2"/>
        <v>#DIV/0!</v>
      </c>
      <c r="L5085" s="15" t="str">
        <f t="shared" si="3"/>
        <v>Invalid</v>
      </c>
      <c r="M5085" s="15" t="str">
        <f t="shared" si="4"/>
        <v/>
      </c>
    </row>
    <row r="5086" ht="12.75" customHeight="1">
      <c r="H5086" s="12">
        <v>1000.0</v>
      </c>
      <c r="K5086" s="14" t="str">
        <f t="shared" si="2"/>
        <v>#DIV/0!</v>
      </c>
      <c r="L5086" s="15" t="str">
        <f t="shared" si="3"/>
        <v>Invalid</v>
      </c>
      <c r="M5086" s="15" t="str">
        <f t="shared" si="4"/>
        <v/>
      </c>
    </row>
    <row r="5087" ht="12.75" customHeight="1">
      <c r="H5087" s="12">
        <v>1000.0</v>
      </c>
      <c r="K5087" s="14" t="str">
        <f t="shared" si="2"/>
        <v>#DIV/0!</v>
      </c>
      <c r="L5087" s="15" t="str">
        <f t="shared" si="3"/>
        <v>Invalid</v>
      </c>
      <c r="M5087" s="15" t="str">
        <f t="shared" si="4"/>
        <v/>
      </c>
    </row>
    <row r="5088" ht="12.75" customHeight="1">
      <c r="H5088" s="12">
        <v>1000.0</v>
      </c>
      <c r="K5088" s="14" t="str">
        <f t="shared" si="2"/>
        <v>#DIV/0!</v>
      </c>
      <c r="L5088" s="15" t="str">
        <f t="shared" si="3"/>
        <v>Invalid</v>
      </c>
      <c r="M5088" s="15" t="str">
        <f t="shared" si="4"/>
        <v/>
      </c>
    </row>
    <row r="5089" ht="12.75" customHeight="1">
      <c r="H5089" s="12">
        <v>1000.0</v>
      </c>
      <c r="K5089" s="14" t="str">
        <f t="shared" si="2"/>
        <v>#DIV/0!</v>
      </c>
      <c r="L5089" s="15" t="str">
        <f t="shared" si="3"/>
        <v>Invalid</v>
      </c>
      <c r="M5089" s="15" t="str">
        <f t="shared" si="4"/>
        <v/>
      </c>
    </row>
    <row r="5090" ht="12.75" customHeight="1">
      <c r="H5090" s="12">
        <v>1000.0</v>
      </c>
      <c r="K5090" s="14" t="str">
        <f t="shared" si="2"/>
        <v>#DIV/0!</v>
      </c>
      <c r="L5090" s="15" t="str">
        <f t="shared" si="3"/>
        <v>Invalid</v>
      </c>
      <c r="M5090" s="15" t="str">
        <f t="shared" si="4"/>
        <v/>
      </c>
    </row>
    <row r="5091" ht="12.75" customHeight="1">
      <c r="H5091" s="12">
        <v>1000.0</v>
      </c>
      <c r="K5091" s="14" t="str">
        <f t="shared" si="2"/>
        <v>#DIV/0!</v>
      </c>
      <c r="L5091" s="15" t="str">
        <f t="shared" si="3"/>
        <v>Invalid</v>
      </c>
      <c r="M5091" s="15" t="str">
        <f t="shared" si="4"/>
        <v/>
      </c>
    </row>
    <row r="5092" ht="12.75" customHeight="1">
      <c r="H5092" s="12">
        <v>1000.0</v>
      </c>
      <c r="K5092" s="14" t="str">
        <f t="shared" si="2"/>
        <v>#DIV/0!</v>
      </c>
      <c r="L5092" s="15" t="str">
        <f t="shared" si="3"/>
        <v>Invalid</v>
      </c>
      <c r="M5092" s="15" t="str">
        <f t="shared" si="4"/>
        <v/>
      </c>
    </row>
    <row r="5093" ht="12.75" customHeight="1">
      <c r="H5093" s="12">
        <v>1000.0</v>
      </c>
      <c r="K5093" s="14" t="str">
        <f t="shared" si="2"/>
        <v>#DIV/0!</v>
      </c>
      <c r="L5093" s="15" t="str">
        <f t="shared" si="3"/>
        <v>Invalid</v>
      </c>
      <c r="M5093" s="15" t="str">
        <f t="shared" si="4"/>
        <v/>
      </c>
    </row>
    <row r="5094" ht="12.75" customHeight="1">
      <c r="H5094" s="12">
        <v>1000.0</v>
      </c>
      <c r="K5094" s="14" t="str">
        <f t="shared" si="2"/>
        <v>#DIV/0!</v>
      </c>
      <c r="L5094" s="15" t="str">
        <f t="shared" si="3"/>
        <v>Invalid</v>
      </c>
      <c r="M5094" s="15" t="str">
        <f t="shared" si="4"/>
        <v/>
      </c>
    </row>
    <row r="5095" ht="12.75" customHeight="1">
      <c r="H5095" s="12">
        <v>1000.0</v>
      </c>
      <c r="K5095" s="14" t="str">
        <f t="shared" si="2"/>
        <v>#DIV/0!</v>
      </c>
      <c r="L5095" s="15" t="str">
        <f t="shared" si="3"/>
        <v>Invalid</v>
      </c>
      <c r="M5095" s="15" t="str">
        <f t="shared" si="4"/>
        <v/>
      </c>
    </row>
    <row r="5096" ht="12.75" customHeight="1">
      <c r="H5096" s="12">
        <v>1000.0</v>
      </c>
      <c r="K5096" s="14" t="str">
        <f t="shared" si="2"/>
        <v>#DIV/0!</v>
      </c>
      <c r="L5096" s="15" t="str">
        <f t="shared" si="3"/>
        <v>Invalid</v>
      </c>
      <c r="M5096" s="15" t="str">
        <f t="shared" si="4"/>
        <v/>
      </c>
    </row>
    <row r="5097" ht="12.75" customHeight="1">
      <c r="H5097" s="12">
        <v>1000.0</v>
      </c>
      <c r="K5097" s="14" t="str">
        <f t="shared" si="2"/>
        <v>#DIV/0!</v>
      </c>
      <c r="L5097" s="15" t="str">
        <f t="shared" si="3"/>
        <v>Invalid</v>
      </c>
      <c r="M5097" s="15" t="str">
        <f t="shared" si="4"/>
        <v/>
      </c>
    </row>
    <row r="5098" ht="12.75" customHeight="1">
      <c r="H5098" s="12">
        <v>1000.0</v>
      </c>
      <c r="K5098" s="14" t="str">
        <f t="shared" si="2"/>
        <v>#DIV/0!</v>
      </c>
      <c r="L5098" s="15" t="str">
        <f t="shared" si="3"/>
        <v>Invalid</v>
      </c>
      <c r="M5098" s="15" t="str">
        <f t="shared" si="4"/>
        <v/>
      </c>
    </row>
    <row r="5099" ht="12.75" customHeight="1">
      <c r="H5099" s="12">
        <v>1000.0</v>
      </c>
      <c r="K5099" s="14" t="str">
        <f t="shared" si="2"/>
        <v>#DIV/0!</v>
      </c>
      <c r="L5099" s="15" t="str">
        <f t="shared" si="3"/>
        <v>Invalid</v>
      </c>
      <c r="M5099" s="15" t="str">
        <f t="shared" si="4"/>
        <v/>
      </c>
    </row>
    <row r="5100" ht="12.75" customHeight="1">
      <c r="H5100" s="12">
        <v>1000.0</v>
      </c>
      <c r="K5100" s="14" t="str">
        <f t="shared" si="2"/>
        <v>#DIV/0!</v>
      </c>
      <c r="L5100" s="15" t="str">
        <f t="shared" si="3"/>
        <v>Invalid</v>
      </c>
      <c r="M5100" s="15" t="str">
        <f t="shared" si="4"/>
        <v/>
      </c>
    </row>
    <row r="5101" ht="12.75" customHeight="1">
      <c r="H5101" s="12">
        <v>1000.0</v>
      </c>
      <c r="K5101" s="14" t="str">
        <f t="shared" si="2"/>
        <v>#DIV/0!</v>
      </c>
      <c r="L5101" s="15" t="str">
        <f t="shared" si="3"/>
        <v>Invalid</v>
      </c>
      <c r="M5101" s="15" t="str">
        <f t="shared" si="4"/>
        <v/>
      </c>
    </row>
    <row r="5102" ht="12.75" customHeight="1">
      <c r="H5102" s="12">
        <v>1000.0</v>
      </c>
      <c r="K5102" s="14" t="str">
        <f t="shared" si="2"/>
        <v>#DIV/0!</v>
      </c>
      <c r="L5102" s="15" t="str">
        <f t="shared" si="3"/>
        <v>Invalid</v>
      </c>
      <c r="M5102" s="15" t="str">
        <f t="shared" si="4"/>
        <v/>
      </c>
    </row>
    <row r="5103" ht="12.75" customHeight="1">
      <c r="H5103" s="12">
        <v>1000.0</v>
      </c>
      <c r="K5103" s="14" t="str">
        <f t="shared" si="2"/>
        <v>#DIV/0!</v>
      </c>
      <c r="L5103" s="15" t="str">
        <f t="shared" si="3"/>
        <v>Invalid</v>
      </c>
      <c r="M5103" s="15" t="str">
        <f t="shared" si="4"/>
        <v/>
      </c>
    </row>
    <row r="5104" ht="12.75" customHeight="1">
      <c r="H5104" s="12">
        <v>1000.0</v>
      </c>
      <c r="K5104" s="14" t="str">
        <f t="shared" si="2"/>
        <v>#DIV/0!</v>
      </c>
      <c r="L5104" s="15" t="str">
        <f t="shared" si="3"/>
        <v>Invalid</v>
      </c>
      <c r="M5104" s="15" t="str">
        <f t="shared" si="4"/>
        <v/>
      </c>
    </row>
    <row r="5105" ht="12.75" customHeight="1">
      <c r="H5105" s="12">
        <v>1000.0</v>
      </c>
      <c r="K5105" s="14" t="str">
        <f t="shared" si="2"/>
        <v>#DIV/0!</v>
      </c>
      <c r="L5105" s="15" t="str">
        <f t="shared" si="3"/>
        <v>Invalid</v>
      </c>
      <c r="M5105" s="15" t="str">
        <f t="shared" si="4"/>
        <v/>
      </c>
    </row>
    <row r="5106" ht="12.75" customHeight="1">
      <c r="H5106" s="12">
        <v>1000.0</v>
      </c>
      <c r="K5106" s="14" t="str">
        <f t="shared" si="2"/>
        <v>#DIV/0!</v>
      </c>
      <c r="L5106" s="15" t="str">
        <f t="shared" si="3"/>
        <v>Invalid</v>
      </c>
      <c r="M5106" s="15" t="str">
        <f t="shared" si="4"/>
        <v/>
      </c>
    </row>
    <row r="5107" ht="12.75" customHeight="1">
      <c r="H5107" s="12">
        <v>1000.0</v>
      </c>
      <c r="K5107" s="14" t="str">
        <f t="shared" si="2"/>
        <v>#DIV/0!</v>
      </c>
      <c r="L5107" s="15" t="str">
        <f t="shared" si="3"/>
        <v>Invalid</v>
      </c>
      <c r="M5107" s="15" t="str">
        <f t="shared" si="4"/>
        <v/>
      </c>
    </row>
    <row r="5108" ht="12.75" customHeight="1">
      <c r="H5108" s="12">
        <v>1000.0</v>
      </c>
      <c r="K5108" s="14" t="str">
        <f t="shared" si="2"/>
        <v>#DIV/0!</v>
      </c>
      <c r="L5108" s="15" t="str">
        <f t="shared" si="3"/>
        <v>Invalid</v>
      </c>
      <c r="M5108" s="15" t="str">
        <f t="shared" si="4"/>
        <v/>
      </c>
    </row>
    <row r="5109" ht="12.75" customHeight="1">
      <c r="H5109" s="12">
        <v>1000.0</v>
      </c>
      <c r="K5109" s="14" t="str">
        <f t="shared" si="2"/>
        <v>#DIV/0!</v>
      </c>
      <c r="L5109" s="15" t="str">
        <f t="shared" si="3"/>
        <v>Invalid</v>
      </c>
      <c r="M5109" s="15" t="str">
        <f t="shared" si="4"/>
        <v/>
      </c>
    </row>
    <row r="5110" ht="12.75" customHeight="1">
      <c r="H5110" s="12">
        <v>1000.0</v>
      </c>
      <c r="K5110" s="14" t="str">
        <f t="shared" si="2"/>
        <v>#DIV/0!</v>
      </c>
      <c r="L5110" s="15" t="str">
        <f t="shared" si="3"/>
        <v>Invalid</v>
      </c>
      <c r="M5110" s="15" t="str">
        <f t="shared" si="4"/>
        <v/>
      </c>
    </row>
    <row r="5111" ht="12.75" customHeight="1">
      <c r="H5111" s="12">
        <v>1000.0</v>
      </c>
      <c r="K5111" s="14" t="str">
        <f t="shared" si="2"/>
        <v>#DIV/0!</v>
      </c>
      <c r="L5111" s="15" t="str">
        <f t="shared" si="3"/>
        <v>Invalid</v>
      </c>
      <c r="M5111" s="15" t="str">
        <f t="shared" si="4"/>
        <v/>
      </c>
    </row>
    <row r="5112" ht="12.75" customHeight="1">
      <c r="H5112" s="12">
        <v>1000.0</v>
      </c>
      <c r="K5112" s="14" t="str">
        <f t="shared" si="2"/>
        <v>#DIV/0!</v>
      </c>
      <c r="L5112" s="15" t="str">
        <f t="shared" si="3"/>
        <v>Invalid</v>
      </c>
      <c r="M5112" s="15" t="str">
        <f t="shared" si="4"/>
        <v/>
      </c>
    </row>
    <row r="5113" ht="12.75" customHeight="1">
      <c r="H5113" s="12">
        <v>1000.0</v>
      </c>
      <c r="K5113" s="14" t="str">
        <f t="shared" si="2"/>
        <v>#DIV/0!</v>
      </c>
      <c r="L5113" s="15" t="str">
        <f t="shared" si="3"/>
        <v>Invalid</v>
      </c>
      <c r="M5113" s="15" t="str">
        <f t="shared" si="4"/>
        <v/>
      </c>
    </row>
    <row r="5114" ht="12.75" customHeight="1">
      <c r="H5114" s="12">
        <v>1000.0</v>
      </c>
      <c r="K5114" s="14" t="str">
        <f t="shared" si="2"/>
        <v>#DIV/0!</v>
      </c>
      <c r="L5114" s="15" t="str">
        <f t="shared" si="3"/>
        <v>Invalid</v>
      </c>
      <c r="M5114" s="15" t="str">
        <f t="shared" si="4"/>
        <v/>
      </c>
    </row>
    <row r="5115" ht="12.75" customHeight="1">
      <c r="H5115" s="12">
        <v>1000.0</v>
      </c>
      <c r="K5115" s="14" t="str">
        <f t="shared" si="2"/>
        <v>#DIV/0!</v>
      </c>
      <c r="L5115" s="15" t="str">
        <f t="shared" si="3"/>
        <v>Invalid</v>
      </c>
      <c r="M5115" s="15" t="str">
        <f t="shared" si="4"/>
        <v/>
      </c>
    </row>
    <row r="5116" ht="12.75" customHeight="1">
      <c r="H5116" s="12">
        <v>1000.0</v>
      </c>
      <c r="K5116" s="14" t="str">
        <f t="shared" si="2"/>
        <v>#DIV/0!</v>
      </c>
      <c r="L5116" s="15" t="str">
        <f t="shared" si="3"/>
        <v>Invalid</v>
      </c>
      <c r="M5116" s="15" t="str">
        <f t="shared" si="4"/>
        <v/>
      </c>
    </row>
    <row r="5117" ht="12.75" customHeight="1">
      <c r="H5117" s="12">
        <v>1000.0</v>
      </c>
      <c r="K5117" s="14" t="str">
        <f t="shared" si="2"/>
        <v>#DIV/0!</v>
      </c>
      <c r="L5117" s="15" t="str">
        <f t="shared" si="3"/>
        <v>Invalid</v>
      </c>
      <c r="M5117" s="15" t="str">
        <f t="shared" si="4"/>
        <v/>
      </c>
    </row>
    <row r="5118" ht="12.75" customHeight="1">
      <c r="H5118" s="12">
        <v>1000.0</v>
      </c>
      <c r="K5118" s="14" t="str">
        <f t="shared" si="2"/>
        <v>#DIV/0!</v>
      </c>
      <c r="L5118" s="15" t="str">
        <f t="shared" si="3"/>
        <v>Invalid</v>
      </c>
      <c r="M5118" s="15" t="str">
        <f t="shared" si="4"/>
        <v/>
      </c>
    </row>
    <row r="5119" ht="12.75" customHeight="1">
      <c r="H5119" s="12">
        <v>1000.0</v>
      </c>
      <c r="K5119" s="14" t="str">
        <f t="shared" si="2"/>
        <v>#DIV/0!</v>
      </c>
      <c r="L5119" s="15" t="str">
        <f t="shared" si="3"/>
        <v>Invalid</v>
      </c>
      <c r="M5119" s="15" t="str">
        <f t="shared" si="4"/>
        <v/>
      </c>
    </row>
    <row r="5120" ht="12.75" customHeight="1">
      <c r="H5120" s="12">
        <v>1000.0</v>
      </c>
      <c r="K5120" s="14" t="str">
        <f t="shared" si="2"/>
        <v>#DIV/0!</v>
      </c>
      <c r="L5120" s="15" t="str">
        <f t="shared" si="3"/>
        <v>Invalid</v>
      </c>
      <c r="M5120" s="15" t="str">
        <f t="shared" si="4"/>
        <v/>
      </c>
    </row>
    <row r="5121" ht="12.75" customHeight="1">
      <c r="H5121" s="12">
        <v>1000.0</v>
      </c>
      <c r="K5121" s="14" t="str">
        <f t="shared" si="2"/>
        <v>#DIV/0!</v>
      </c>
      <c r="L5121" s="15" t="str">
        <f t="shared" si="3"/>
        <v>Invalid</v>
      </c>
      <c r="M5121" s="15" t="str">
        <f t="shared" si="4"/>
        <v/>
      </c>
    </row>
    <row r="5122" ht="12.75" customHeight="1">
      <c r="H5122" s="12">
        <v>1000.0</v>
      </c>
      <c r="K5122" s="14" t="str">
        <f t="shared" si="2"/>
        <v>#DIV/0!</v>
      </c>
      <c r="L5122" s="15" t="str">
        <f t="shared" si="3"/>
        <v>Invalid</v>
      </c>
      <c r="M5122" s="15" t="str">
        <f t="shared" si="4"/>
        <v/>
      </c>
    </row>
    <row r="5123" ht="12.75" customHeight="1">
      <c r="H5123" s="12">
        <v>1000.0</v>
      </c>
      <c r="K5123" s="14" t="str">
        <f t="shared" si="2"/>
        <v>#DIV/0!</v>
      </c>
      <c r="L5123" s="15" t="str">
        <f t="shared" si="3"/>
        <v>Invalid</v>
      </c>
      <c r="M5123" s="15" t="str">
        <f t="shared" si="4"/>
        <v/>
      </c>
    </row>
    <row r="5124" ht="12.75" customHeight="1">
      <c r="H5124" s="12">
        <v>1000.0</v>
      </c>
      <c r="K5124" s="14" t="str">
        <f t="shared" si="2"/>
        <v>#DIV/0!</v>
      </c>
      <c r="L5124" s="15" t="str">
        <f t="shared" si="3"/>
        <v>Invalid</v>
      </c>
      <c r="M5124" s="15" t="str">
        <f t="shared" si="4"/>
        <v/>
      </c>
    </row>
    <row r="5125" ht="12.75" customHeight="1">
      <c r="H5125" s="12">
        <v>1000.0</v>
      </c>
      <c r="K5125" s="14" t="str">
        <f t="shared" si="2"/>
        <v>#DIV/0!</v>
      </c>
      <c r="L5125" s="15" t="str">
        <f t="shared" si="3"/>
        <v>Invalid</v>
      </c>
      <c r="M5125" s="15" t="str">
        <f t="shared" si="4"/>
        <v/>
      </c>
    </row>
    <row r="5126" ht="12.75" customHeight="1">
      <c r="H5126" s="12">
        <v>1000.0</v>
      </c>
      <c r="K5126" s="14" t="str">
        <f t="shared" si="2"/>
        <v>#DIV/0!</v>
      </c>
      <c r="L5126" s="15" t="str">
        <f t="shared" si="3"/>
        <v>Invalid</v>
      </c>
      <c r="M5126" s="15" t="str">
        <f t="shared" si="4"/>
        <v/>
      </c>
    </row>
    <row r="5127" ht="12.75" customHeight="1">
      <c r="H5127" s="12">
        <v>1000.0</v>
      </c>
      <c r="K5127" s="14" t="str">
        <f t="shared" si="2"/>
        <v>#DIV/0!</v>
      </c>
      <c r="L5127" s="15" t="str">
        <f t="shared" si="3"/>
        <v>Invalid</v>
      </c>
      <c r="M5127" s="15" t="str">
        <f t="shared" si="4"/>
        <v/>
      </c>
    </row>
    <row r="5128" ht="12.75" customHeight="1">
      <c r="H5128" s="12">
        <v>1000.0</v>
      </c>
      <c r="K5128" s="14" t="str">
        <f t="shared" si="2"/>
        <v>#DIV/0!</v>
      </c>
      <c r="L5128" s="15" t="str">
        <f t="shared" si="3"/>
        <v>Invalid</v>
      </c>
      <c r="M5128" s="15" t="str">
        <f t="shared" si="4"/>
        <v/>
      </c>
    </row>
    <row r="5129" ht="12.75" customHeight="1">
      <c r="H5129" s="12">
        <v>1000.0</v>
      </c>
      <c r="K5129" s="14" t="str">
        <f t="shared" si="2"/>
        <v>#DIV/0!</v>
      </c>
      <c r="L5129" s="15" t="str">
        <f t="shared" si="3"/>
        <v>Invalid</v>
      </c>
      <c r="M5129" s="15" t="str">
        <f t="shared" si="4"/>
        <v/>
      </c>
    </row>
    <row r="5130" ht="12.75" customHeight="1">
      <c r="H5130" s="12">
        <v>1000.0</v>
      </c>
      <c r="K5130" s="14" t="str">
        <f t="shared" si="2"/>
        <v>#DIV/0!</v>
      </c>
      <c r="L5130" s="15" t="str">
        <f t="shared" si="3"/>
        <v>Invalid</v>
      </c>
      <c r="M5130" s="15" t="str">
        <f t="shared" si="4"/>
        <v/>
      </c>
    </row>
    <row r="5131" ht="12.75" customHeight="1">
      <c r="H5131" s="12">
        <v>1000.0</v>
      </c>
      <c r="K5131" s="14" t="str">
        <f t="shared" si="2"/>
        <v>#DIV/0!</v>
      </c>
      <c r="L5131" s="15" t="str">
        <f t="shared" si="3"/>
        <v>Invalid</v>
      </c>
      <c r="M5131" s="15" t="str">
        <f t="shared" si="4"/>
        <v/>
      </c>
    </row>
    <row r="5132" ht="12.75" customHeight="1">
      <c r="H5132" s="12">
        <v>1000.0</v>
      </c>
      <c r="K5132" s="14" t="str">
        <f t="shared" si="2"/>
        <v>#DIV/0!</v>
      </c>
      <c r="L5132" s="15" t="str">
        <f t="shared" si="3"/>
        <v>Invalid</v>
      </c>
      <c r="M5132" s="15" t="str">
        <f t="shared" si="4"/>
        <v/>
      </c>
    </row>
    <row r="5133" ht="12.75" customHeight="1">
      <c r="H5133" s="12">
        <v>1000.0</v>
      </c>
      <c r="K5133" s="14" t="str">
        <f t="shared" si="2"/>
        <v>#DIV/0!</v>
      </c>
      <c r="L5133" s="15" t="str">
        <f t="shared" si="3"/>
        <v>Invalid</v>
      </c>
      <c r="M5133" s="15" t="str">
        <f t="shared" si="4"/>
        <v/>
      </c>
    </row>
    <row r="5134" ht="12.75" customHeight="1">
      <c r="H5134" s="12">
        <v>1000.0</v>
      </c>
      <c r="K5134" s="14" t="str">
        <f t="shared" si="2"/>
        <v>#DIV/0!</v>
      </c>
      <c r="L5134" s="15" t="str">
        <f t="shared" si="3"/>
        <v>Invalid</v>
      </c>
      <c r="M5134" s="15" t="str">
        <f t="shared" si="4"/>
        <v/>
      </c>
    </row>
    <row r="5135" ht="12.75" customHeight="1">
      <c r="H5135" s="12">
        <v>1000.0</v>
      </c>
      <c r="K5135" s="14" t="str">
        <f t="shared" si="2"/>
        <v>#DIV/0!</v>
      </c>
      <c r="L5135" s="15" t="str">
        <f t="shared" si="3"/>
        <v>Invalid</v>
      </c>
      <c r="M5135" s="15" t="str">
        <f t="shared" si="4"/>
        <v/>
      </c>
    </row>
    <row r="5136" ht="12.75" customHeight="1">
      <c r="H5136" s="12">
        <v>1000.0</v>
      </c>
      <c r="K5136" s="14" t="str">
        <f t="shared" si="2"/>
        <v>#DIV/0!</v>
      </c>
      <c r="L5136" s="15" t="str">
        <f t="shared" si="3"/>
        <v>Invalid</v>
      </c>
      <c r="M5136" s="15" t="str">
        <f t="shared" si="4"/>
        <v/>
      </c>
    </row>
    <row r="5137" ht="12.75" customHeight="1">
      <c r="H5137" s="12">
        <v>1000.0</v>
      </c>
      <c r="K5137" s="14" t="str">
        <f t="shared" si="2"/>
        <v>#DIV/0!</v>
      </c>
      <c r="L5137" s="15" t="str">
        <f t="shared" si="3"/>
        <v>Invalid</v>
      </c>
      <c r="M5137" s="15" t="str">
        <f t="shared" si="4"/>
        <v/>
      </c>
    </row>
    <row r="5138" ht="12.75" customHeight="1">
      <c r="H5138" s="12">
        <v>1000.0</v>
      </c>
      <c r="K5138" s="14" t="str">
        <f t="shared" si="2"/>
        <v>#DIV/0!</v>
      </c>
      <c r="L5138" s="15" t="str">
        <f t="shared" si="3"/>
        <v>Invalid</v>
      </c>
      <c r="M5138" s="15" t="str">
        <f t="shared" si="4"/>
        <v/>
      </c>
    </row>
    <row r="5139" ht="12.75" customHeight="1">
      <c r="H5139" s="12">
        <v>1000.0</v>
      </c>
      <c r="K5139" s="14" t="str">
        <f t="shared" si="2"/>
        <v>#DIV/0!</v>
      </c>
      <c r="L5139" s="15" t="str">
        <f t="shared" si="3"/>
        <v>Invalid</v>
      </c>
      <c r="M5139" s="15" t="str">
        <f t="shared" si="4"/>
        <v/>
      </c>
    </row>
    <row r="5140" ht="12.75" customHeight="1">
      <c r="H5140" s="12">
        <v>1000.0</v>
      </c>
      <c r="K5140" s="14" t="str">
        <f t="shared" si="2"/>
        <v>#DIV/0!</v>
      </c>
      <c r="L5140" s="15" t="str">
        <f t="shared" si="3"/>
        <v>Invalid</v>
      </c>
      <c r="M5140" s="15" t="str">
        <f t="shared" si="4"/>
        <v/>
      </c>
    </row>
    <row r="5141" ht="12.75" customHeight="1">
      <c r="H5141" s="12">
        <v>1000.0</v>
      </c>
      <c r="K5141" s="14" t="str">
        <f t="shared" si="2"/>
        <v>#DIV/0!</v>
      </c>
      <c r="L5141" s="15" t="str">
        <f t="shared" si="3"/>
        <v>Invalid</v>
      </c>
      <c r="M5141" s="15" t="str">
        <f t="shared" si="4"/>
        <v/>
      </c>
    </row>
    <row r="5142" ht="12.75" customHeight="1">
      <c r="H5142" s="12">
        <v>1000.0</v>
      </c>
      <c r="K5142" s="14" t="str">
        <f t="shared" si="2"/>
        <v>#DIV/0!</v>
      </c>
      <c r="L5142" s="15" t="str">
        <f t="shared" si="3"/>
        <v>Invalid</v>
      </c>
      <c r="M5142" s="15" t="str">
        <f t="shared" si="4"/>
        <v/>
      </c>
    </row>
    <row r="5143" ht="12.75" customHeight="1">
      <c r="H5143" s="12">
        <v>1000.0</v>
      </c>
      <c r="K5143" s="14" t="str">
        <f t="shared" si="2"/>
        <v>#DIV/0!</v>
      </c>
      <c r="L5143" s="15" t="str">
        <f t="shared" si="3"/>
        <v>Invalid</v>
      </c>
      <c r="M5143" s="15" t="str">
        <f t="shared" si="4"/>
        <v/>
      </c>
    </row>
    <row r="5144" ht="12.75" customHeight="1">
      <c r="H5144" s="12">
        <v>1000.0</v>
      </c>
      <c r="K5144" s="14" t="str">
        <f t="shared" si="2"/>
        <v>#DIV/0!</v>
      </c>
      <c r="L5144" s="15" t="str">
        <f t="shared" si="3"/>
        <v>Invalid</v>
      </c>
      <c r="M5144" s="15" t="str">
        <f t="shared" si="4"/>
        <v/>
      </c>
    </row>
    <row r="5145" ht="12.75" customHeight="1">
      <c r="H5145" s="12">
        <v>1000.0</v>
      </c>
      <c r="K5145" s="14" t="str">
        <f t="shared" si="2"/>
        <v>#DIV/0!</v>
      </c>
      <c r="L5145" s="15" t="str">
        <f t="shared" si="3"/>
        <v>Invalid</v>
      </c>
      <c r="M5145" s="15" t="str">
        <f t="shared" si="4"/>
        <v/>
      </c>
    </row>
    <row r="5146" ht="12.75" customHeight="1">
      <c r="H5146" s="12">
        <v>1000.0</v>
      </c>
      <c r="K5146" s="14" t="str">
        <f t="shared" si="2"/>
        <v>#DIV/0!</v>
      </c>
      <c r="L5146" s="15" t="str">
        <f t="shared" si="3"/>
        <v>Invalid</v>
      </c>
      <c r="M5146" s="15" t="str">
        <f t="shared" si="4"/>
        <v/>
      </c>
    </row>
    <row r="5147" ht="12.75" customHeight="1">
      <c r="H5147" s="12">
        <v>1000.0</v>
      </c>
      <c r="K5147" s="14" t="str">
        <f t="shared" si="2"/>
        <v>#DIV/0!</v>
      </c>
      <c r="L5147" s="15" t="str">
        <f t="shared" si="3"/>
        <v>Invalid</v>
      </c>
      <c r="M5147" s="15" t="str">
        <f t="shared" si="4"/>
        <v/>
      </c>
    </row>
    <row r="5148" ht="12.75" customHeight="1">
      <c r="H5148" s="12">
        <v>1000.0</v>
      </c>
      <c r="K5148" s="14" t="str">
        <f t="shared" si="2"/>
        <v>#DIV/0!</v>
      </c>
      <c r="L5148" s="15" t="str">
        <f t="shared" si="3"/>
        <v>Invalid</v>
      </c>
      <c r="M5148" s="15" t="str">
        <f t="shared" si="4"/>
        <v/>
      </c>
    </row>
    <row r="5149" ht="12.75" customHeight="1">
      <c r="H5149" s="12">
        <v>1000.0</v>
      </c>
      <c r="K5149" s="14" t="str">
        <f t="shared" si="2"/>
        <v>#DIV/0!</v>
      </c>
      <c r="L5149" s="15" t="str">
        <f t="shared" si="3"/>
        <v>Invalid</v>
      </c>
      <c r="M5149" s="15" t="str">
        <f t="shared" si="4"/>
        <v/>
      </c>
    </row>
    <row r="5150" ht="12.75" customHeight="1">
      <c r="H5150" s="12">
        <v>1000.0</v>
      </c>
      <c r="K5150" s="14" t="str">
        <f t="shared" si="2"/>
        <v>#DIV/0!</v>
      </c>
      <c r="L5150" s="15" t="str">
        <f t="shared" si="3"/>
        <v>Invalid</v>
      </c>
      <c r="M5150" s="15" t="str">
        <f t="shared" si="4"/>
        <v/>
      </c>
    </row>
    <row r="5151" ht="12.75" customHeight="1">
      <c r="H5151" s="12">
        <v>1000.0</v>
      </c>
      <c r="K5151" s="14" t="str">
        <f t="shared" si="2"/>
        <v>#DIV/0!</v>
      </c>
      <c r="L5151" s="15" t="str">
        <f t="shared" si="3"/>
        <v>Invalid</v>
      </c>
      <c r="M5151" s="15" t="str">
        <f t="shared" si="4"/>
        <v/>
      </c>
    </row>
    <row r="5152" ht="12.75" customHeight="1">
      <c r="H5152" s="12">
        <v>1000.0</v>
      </c>
      <c r="K5152" s="14" t="str">
        <f t="shared" si="2"/>
        <v>#DIV/0!</v>
      </c>
      <c r="L5152" s="15" t="str">
        <f t="shared" si="3"/>
        <v>Invalid</v>
      </c>
      <c r="M5152" s="15" t="str">
        <f t="shared" si="4"/>
        <v/>
      </c>
    </row>
    <row r="5153" ht="12.75" customHeight="1">
      <c r="H5153" s="12">
        <v>1000.0</v>
      </c>
      <c r="K5153" s="14" t="str">
        <f t="shared" si="2"/>
        <v>#DIV/0!</v>
      </c>
      <c r="L5153" s="15" t="str">
        <f t="shared" si="3"/>
        <v>Invalid</v>
      </c>
      <c r="M5153" s="15" t="str">
        <f t="shared" si="4"/>
        <v/>
      </c>
    </row>
    <row r="5154" ht="12.75" customHeight="1">
      <c r="H5154" s="12">
        <v>1000.0</v>
      </c>
      <c r="K5154" s="14" t="str">
        <f t="shared" si="2"/>
        <v>#DIV/0!</v>
      </c>
      <c r="L5154" s="15" t="str">
        <f t="shared" si="3"/>
        <v>Invalid</v>
      </c>
      <c r="M5154" s="15" t="str">
        <f t="shared" si="4"/>
        <v/>
      </c>
    </row>
    <row r="5155" ht="12.75" customHeight="1">
      <c r="H5155" s="12">
        <v>1000.0</v>
      </c>
      <c r="K5155" s="14" t="str">
        <f t="shared" si="2"/>
        <v>#DIV/0!</v>
      </c>
      <c r="L5155" s="15" t="str">
        <f t="shared" si="3"/>
        <v>Invalid</v>
      </c>
      <c r="M5155" s="15" t="str">
        <f t="shared" si="4"/>
        <v/>
      </c>
    </row>
    <row r="5156" ht="12.75" customHeight="1">
      <c r="H5156" s="12">
        <v>1000.0</v>
      </c>
      <c r="K5156" s="14" t="str">
        <f t="shared" si="2"/>
        <v>#DIV/0!</v>
      </c>
      <c r="L5156" s="15" t="str">
        <f t="shared" si="3"/>
        <v>Invalid</v>
      </c>
      <c r="M5156" s="15" t="str">
        <f t="shared" si="4"/>
        <v/>
      </c>
    </row>
    <row r="5157" ht="12.75" customHeight="1">
      <c r="H5157" s="12">
        <v>1000.0</v>
      </c>
      <c r="K5157" s="14" t="str">
        <f t="shared" si="2"/>
        <v>#DIV/0!</v>
      </c>
      <c r="L5157" s="15" t="str">
        <f t="shared" si="3"/>
        <v>Invalid</v>
      </c>
      <c r="M5157" s="15" t="str">
        <f t="shared" si="4"/>
        <v/>
      </c>
    </row>
    <row r="5158" ht="12.75" customHeight="1">
      <c r="H5158" s="12">
        <v>1000.0</v>
      </c>
      <c r="K5158" s="14" t="str">
        <f t="shared" si="2"/>
        <v>#DIV/0!</v>
      </c>
      <c r="L5158" s="15" t="str">
        <f t="shared" si="3"/>
        <v>Invalid</v>
      </c>
      <c r="M5158" s="15" t="str">
        <f t="shared" si="4"/>
        <v/>
      </c>
    </row>
    <row r="5159" ht="12.75" customHeight="1">
      <c r="H5159" s="12">
        <v>1000.0</v>
      </c>
      <c r="K5159" s="14" t="str">
        <f t="shared" si="2"/>
        <v>#DIV/0!</v>
      </c>
      <c r="L5159" s="15" t="str">
        <f t="shared" si="3"/>
        <v>Invalid</v>
      </c>
      <c r="M5159" s="15" t="str">
        <f t="shared" si="4"/>
        <v/>
      </c>
    </row>
    <row r="5160" ht="12.75" customHeight="1">
      <c r="H5160" s="12">
        <v>1000.0</v>
      </c>
      <c r="K5160" s="14" t="str">
        <f t="shared" si="2"/>
        <v>#DIV/0!</v>
      </c>
      <c r="L5160" s="15" t="str">
        <f t="shared" si="3"/>
        <v>Invalid</v>
      </c>
      <c r="M5160" s="15" t="str">
        <f t="shared" si="4"/>
        <v/>
      </c>
    </row>
    <row r="5161" ht="12.75" customHeight="1">
      <c r="H5161" s="12">
        <v>1000.0</v>
      </c>
      <c r="K5161" s="14" t="str">
        <f t="shared" si="2"/>
        <v>#DIV/0!</v>
      </c>
      <c r="L5161" s="15" t="str">
        <f t="shared" si="3"/>
        <v>Invalid</v>
      </c>
      <c r="M5161" s="15" t="str">
        <f t="shared" si="4"/>
        <v/>
      </c>
    </row>
    <row r="5162" ht="12.75" customHeight="1">
      <c r="H5162" s="12">
        <v>1000.0</v>
      </c>
      <c r="K5162" s="14" t="str">
        <f t="shared" si="2"/>
        <v>#DIV/0!</v>
      </c>
      <c r="L5162" s="15" t="str">
        <f t="shared" si="3"/>
        <v>Invalid</v>
      </c>
      <c r="M5162" s="15" t="str">
        <f t="shared" si="4"/>
        <v/>
      </c>
    </row>
    <row r="5163" ht="12.75" customHeight="1">
      <c r="H5163" s="12">
        <v>1000.0</v>
      </c>
      <c r="K5163" s="14" t="str">
        <f t="shared" si="2"/>
        <v>#DIV/0!</v>
      </c>
      <c r="L5163" s="15" t="str">
        <f t="shared" si="3"/>
        <v>Invalid</v>
      </c>
      <c r="M5163" s="15" t="str">
        <f t="shared" si="4"/>
        <v/>
      </c>
    </row>
    <row r="5164" ht="12.75" customHeight="1">
      <c r="H5164" s="12">
        <v>1000.0</v>
      </c>
      <c r="K5164" s="14" t="str">
        <f t="shared" si="2"/>
        <v>#DIV/0!</v>
      </c>
      <c r="L5164" s="15" t="str">
        <f t="shared" si="3"/>
        <v>Invalid</v>
      </c>
      <c r="M5164" s="15" t="str">
        <f t="shared" si="4"/>
        <v/>
      </c>
    </row>
    <row r="5165" ht="12.75" customHeight="1">
      <c r="H5165" s="12">
        <v>1000.0</v>
      </c>
      <c r="K5165" s="14" t="str">
        <f t="shared" si="2"/>
        <v>#DIV/0!</v>
      </c>
      <c r="L5165" s="15" t="str">
        <f t="shared" si="3"/>
        <v>Invalid</v>
      </c>
      <c r="M5165" s="15" t="str">
        <f t="shared" si="4"/>
        <v/>
      </c>
    </row>
    <row r="5166" ht="12.75" customHeight="1">
      <c r="H5166" s="12">
        <v>1000.0</v>
      </c>
      <c r="K5166" s="14" t="str">
        <f t="shared" si="2"/>
        <v>#DIV/0!</v>
      </c>
      <c r="L5166" s="15" t="str">
        <f t="shared" si="3"/>
        <v>Invalid</v>
      </c>
      <c r="M5166" s="15" t="str">
        <f t="shared" si="4"/>
        <v/>
      </c>
    </row>
    <row r="5167" ht="12.75" customHeight="1">
      <c r="H5167" s="12">
        <v>1000.0</v>
      </c>
      <c r="K5167" s="14" t="str">
        <f t="shared" si="2"/>
        <v>#DIV/0!</v>
      </c>
      <c r="L5167" s="15" t="str">
        <f t="shared" si="3"/>
        <v>Invalid</v>
      </c>
      <c r="M5167" s="15" t="str">
        <f t="shared" si="4"/>
        <v/>
      </c>
    </row>
    <row r="5168" ht="12.75" customHeight="1">
      <c r="H5168" s="12">
        <v>1000.0</v>
      </c>
      <c r="K5168" s="14" t="str">
        <f t="shared" si="2"/>
        <v>#DIV/0!</v>
      </c>
      <c r="L5168" s="15" t="str">
        <f t="shared" si="3"/>
        <v>Invalid</v>
      </c>
      <c r="M5168" s="15" t="str">
        <f t="shared" si="4"/>
        <v/>
      </c>
    </row>
    <row r="5169" ht="12.75" customHeight="1">
      <c r="H5169" s="12">
        <v>1000.0</v>
      </c>
      <c r="K5169" s="14" t="str">
        <f t="shared" si="2"/>
        <v>#DIV/0!</v>
      </c>
      <c r="L5169" s="15" t="str">
        <f t="shared" si="3"/>
        <v>Invalid</v>
      </c>
      <c r="M5169" s="15" t="str">
        <f t="shared" si="4"/>
        <v/>
      </c>
    </row>
    <row r="5170" ht="12.75" customHeight="1">
      <c r="H5170" s="12">
        <v>1000.0</v>
      </c>
      <c r="K5170" s="14" t="str">
        <f t="shared" si="2"/>
        <v>#DIV/0!</v>
      </c>
      <c r="L5170" s="15" t="str">
        <f t="shared" si="3"/>
        <v>Invalid</v>
      </c>
      <c r="M5170" s="15" t="str">
        <f t="shared" si="4"/>
        <v/>
      </c>
    </row>
    <row r="5171" ht="12.75" customHeight="1">
      <c r="H5171" s="12">
        <v>1000.0</v>
      </c>
      <c r="K5171" s="14" t="str">
        <f t="shared" si="2"/>
        <v>#DIV/0!</v>
      </c>
      <c r="L5171" s="15" t="str">
        <f t="shared" si="3"/>
        <v>Invalid</v>
      </c>
      <c r="M5171" s="15" t="str">
        <f t="shared" si="4"/>
        <v/>
      </c>
    </row>
    <row r="5172" ht="12.75" customHeight="1">
      <c r="H5172" s="12">
        <v>1000.0</v>
      </c>
      <c r="K5172" s="14" t="str">
        <f t="shared" si="2"/>
        <v>#DIV/0!</v>
      </c>
      <c r="L5172" s="15" t="str">
        <f t="shared" si="3"/>
        <v>Invalid</v>
      </c>
      <c r="M5172" s="15" t="str">
        <f t="shared" si="4"/>
        <v/>
      </c>
    </row>
    <row r="5173" ht="12.75" customHeight="1">
      <c r="H5173" s="12">
        <v>1000.0</v>
      </c>
      <c r="K5173" s="14" t="str">
        <f t="shared" si="2"/>
        <v>#DIV/0!</v>
      </c>
      <c r="L5173" s="15" t="str">
        <f t="shared" si="3"/>
        <v>Invalid</v>
      </c>
      <c r="M5173" s="15" t="str">
        <f t="shared" si="4"/>
        <v/>
      </c>
    </row>
    <row r="5174" ht="12.75" customHeight="1">
      <c r="H5174" s="12">
        <v>1000.0</v>
      </c>
      <c r="K5174" s="14" t="str">
        <f t="shared" si="2"/>
        <v>#DIV/0!</v>
      </c>
      <c r="L5174" s="15" t="str">
        <f t="shared" si="3"/>
        <v>Invalid</v>
      </c>
      <c r="M5174" s="15" t="str">
        <f t="shared" si="4"/>
        <v/>
      </c>
    </row>
    <row r="5175" ht="12.75" customHeight="1">
      <c r="H5175" s="12">
        <v>1000.0</v>
      </c>
      <c r="K5175" s="14" t="str">
        <f t="shared" si="2"/>
        <v>#DIV/0!</v>
      </c>
      <c r="L5175" s="15" t="str">
        <f t="shared" si="3"/>
        <v>Invalid</v>
      </c>
      <c r="M5175" s="15" t="str">
        <f t="shared" si="4"/>
        <v/>
      </c>
    </row>
    <row r="5176" ht="12.75" customHeight="1">
      <c r="H5176" s="12">
        <v>1000.0</v>
      </c>
      <c r="K5176" s="14" t="str">
        <f t="shared" si="2"/>
        <v>#DIV/0!</v>
      </c>
      <c r="L5176" s="15" t="str">
        <f t="shared" si="3"/>
        <v>Invalid</v>
      </c>
      <c r="M5176" s="15" t="str">
        <f t="shared" si="4"/>
        <v/>
      </c>
    </row>
    <row r="5177" ht="12.75" customHeight="1">
      <c r="H5177" s="12">
        <v>1000.0</v>
      </c>
      <c r="K5177" s="14" t="str">
        <f t="shared" si="2"/>
        <v>#DIV/0!</v>
      </c>
      <c r="L5177" s="15" t="str">
        <f t="shared" si="3"/>
        <v>Invalid</v>
      </c>
      <c r="M5177" s="15" t="str">
        <f t="shared" si="4"/>
        <v/>
      </c>
    </row>
    <row r="5178" ht="12.75" customHeight="1">
      <c r="H5178" s="12">
        <v>1000.0</v>
      </c>
      <c r="K5178" s="14" t="str">
        <f t="shared" si="2"/>
        <v>#DIV/0!</v>
      </c>
      <c r="L5178" s="15" t="str">
        <f t="shared" si="3"/>
        <v>Invalid</v>
      </c>
      <c r="M5178" s="15" t="str">
        <f t="shared" si="4"/>
        <v/>
      </c>
    </row>
    <row r="5179" ht="12.75" customHeight="1">
      <c r="H5179" s="12">
        <v>1000.0</v>
      </c>
      <c r="K5179" s="14" t="str">
        <f t="shared" si="2"/>
        <v>#DIV/0!</v>
      </c>
      <c r="L5179" s="15" t="str">
        <f t="shared" si="3"/>
        <v>Invalid</v>
      </c>
      <c r="M5179" s="15" t="str">
        <f t="shared" si="4"/>
        <v/>
      </c>
    </row>
    <row r="5180" ht="12.75" customHeight="1">
      <c r="H5180" s="12">
        <v>1000.0</v>
      </c>
      <c r="K5180" s="14" t="str">
        <f t="shared" si="2"/>
        <v>#DIV/0!</v>
      </c>
      <c r="L5180" s="15" t="str">
        <f t="shared" si="3"/>
        <v>Invalid</v>
      </c>
      <c r="M5180" s="15" t="str">
        <f t="shared" si="4"/>
        <v/>
      </c>
    </row>
    <row r="5181" ht="12.75" customHeight="1">
      <c r="H5181" s="12">
        <v>1000.0</v>
      </c>
      <c r="K5181" s="14" t="str">
        <f t="shared" si="2"/>
        <v>#DIV/0!</v>
      </c>
      <c r="L5181" s="15" t="str">
        <f t="shared" si="3"/>
        <v>Invalid</v>
      </c>
      <c r="M5181" s="15" t="str">
        <f t="shared" si="4"/>
        <v/>
      </c>
    </row>
    <row r="5182" ht="12.75" customHeight="1">
      <c r="H5182" s="12">
        <v>1000.0</v>
      </c>
      <c r="K5182" s="14" t="str">
        <f t="shared" si="2"/>
        <v>#DIV/0!</v>
      </c>
      <c r="L5182" s="15" t="str">
        <f t="shared" si="3"/>
        <v>Invalid</v>
      </c>
      <c r="M5182" s="15" t="str">
        <f t="shared" si="4"/>
        <v/>
      </c>
    </row>
    <row r="5183" ht="12.75" customHeight="1">
      <c r="H5183" s="12">
        <v>1000.0</v>
      </c>
      <c r="K5183" s="14" t="str">
        <f t="shared" si="2"/>
        <v>#DIV/0!</v>
      </c>
      <c r="L5183" s="15" t="str">
        <f t="shared" si="3"/>
        <v>Invalid</v>
      </c>
      <c r="M5183" s="15" t="str">
        <f t="shared" si="4"/>
        <v/>
      </c>
    </row>
    <row r="5184" ht="12.75" customHeight="1">
      <c r="H5184" s="12">
        <v>1000.0</v>
      </c>
      <c r="K5184" s="14" t="str">
        <f t="shared" si="2"/>
        <v>#DIV/0!</v>
      </c>
      <c r="L5184" s="15" t="str">
        <f t="shared" si="3"/>
        <v>Invalid</v>
      </c>
      <c r="M5184" s="15" t="str">
        <f t="shared" si="4"/>
        <v/>
      </c>
    </row>
    <row r="5185" ht="12.75" customHeight="1">
      <c r="H5185" s="12">
        <v>1000.0</v>
      </c>
      <c r="K5185" s="14" t="str">
        <f t="shared" si="2"/>
        <v>#DIV/0!</v>
      </c>
      <c r="L5185" s="15" t="str">
        <f t="shared" si="3"/>
        <v>Invalid</v>
      </c>
      <c r="M5185" s="15" t="str">
        <f t="shared" si="4"/>
        <v/>
      </c>
    </row>
    <row r="5186" ht="12.75" customHeight="1">
      <c r="H5186" s="12">
        <v>1000.0</v>
      </c>
      <c r="K5186" s="14" t="str">
        <f t="shared" si="2"/>
        <v>#DIV/0!</v>
      </c>
      <c r="L5186" s="15" t="str">
        <f t="shared" si="3"/>
        <v>Invalid</v>
      </c>
      <c r="M5186" s="15" t="str">
        <f t="shared" si="4"/>
        <v/>
      </c>
    </row>
    <row r="5187" ht="12.75" customHeight="1">
      <c r="H5187" s="12">
        <v>1000.0</v>
      </c>
      <c r="K5187" s="14" t="str">
        <f t="shared" si="2"/>
        <v>#DIV/0!</v>
      </c>
      <c r="L5187" s="15" t="str">
        <f t="shared" si="3"/>
        <v>Invalid</v>
      </c>
      <c r="M5187" s="15" t="str">
        <f t="shared" si="4"/>
        <v/>
      </c>
    </row>
    <row r="5188" ht="12.75" customHeight="1">
      <c r="H5188" s="12">
        <v>1000.0</v>
      </c>
      <c r="K5188" s="14" t="str">
        <f t="shared" si="2"/>
        <v>#DIV/0!</v>
      </c>
      <c r="L5188" s="15" t="str">
        <f t="shared" si="3"/>
        <v>Invalid</v>
      </c>
      <c r="M5188" s="15" t="str">
        <f t="shared" si="4"/>
        <v/>
      </c>
    </row>
    <row r="5189" ht="12.75" customHeight="1">
      <c r="H5189" s="12">
        <v>1000.0</v>
      </c>
      <c r="K5189" s="14" t="str">
        <f t="shared" si="2"/>
        <v>#DIV/0!</v>
      </c>
      <c r="L5189" s="15" t="str">
        <f t="shared" si="3"/>
        <v>Invalid</v>
      </c>
      <c r="M5189" s="15" t="str">
        <f t="shared" si="4"/>
        <v/>
      </c>
    </row>
    <row r="5190" ht="12.75" customHeight="1">
      <c r="H5190" s="12">
        <v>1000.0</v>
      </c>
      <c r="K5190" s="14" t="str">
        <f t="shared" si="2"/>
        <v>#DIV/0!</v>
      </c>
      <c r="L5190" s="15" t="str">
        <f t="shared" si="3"/>
        <v>Invalid</v>
      </c>
      <c r="M5190" s="15" t="str">
        <f t="shared" si="4"/>
        <v/>
      </c>
    </row>
    <row r="5191" ht="12.75" customHeight="1">
      <c r="H5191" s="12">
        <v>1000.0</v>
      </c>
      <c r="K5191" s="14" t="str">
        <f t="shared" si="2"/>
        <v>#DIV/0!</v>
      </c>
      <c r="L5191" s="15" t="str">
        <f t="shared" si="3"/>
        <v>Invalid</v>
      </c>
      <c r="M5191" s="15" t="str">
        <f t="shared" si="4"/>
        <v/>
      </c>
    </row>
    <row r="5192" ht="12.75" customHeight="1">
      <c r="H5192" s="12">
        <v>1000.0</v>
      </c>
      <c r="K5192" s="14" t="str">
        <f t="shared" si="2"/>
        <v>#DIV/0!</v>
      </c>
      <c r="L5192" s="15" t="str">
        <f t="shared" si="3"/>
        <v>Invalid</v>
      </c>
      <c r="M5192" s="15" t="str">
        <f t="shared" si="4"/>
        <v/>
      </c>
    </row>
    <row r="5193" ht="12.75" customHeight="1">
      <c r="H5193" s="12">
        <v>1000.0</v>
      </c>
      <c r="K5193" s="14" t="str">
        <f t="shared" si="2"/>
        <v>#DIV/0!</v>
      </c>
      <c r="L5193" s="15" t="str">
        <f t="shared" si="3"/>
        <v>Invalid</v>
      </c>
      <c r="M5193" s="15" t="str">
        <f t="shared" si="4"/>
        <v/>
      </c>
    </row>
    <row r="5194" ht="12.75" customHeight="1">
      <c r="H5194" s="12">
        <v>1000.0</v>
      </c>
      <c r="K5194" s="14" t="str">
        <f t="shared" si="2"/>
        <v>#DIV/0!</v>
      </c>
      <c r="L5194" s="15" t="str">
        <f t="shared" si="3"/>
        <v>Invalid</v>
      </c>
      <c r="M5194" s="15" t="str">
        <f t="shared" si="4"/>
        <v/>
      </c>
    </row>
    <row r="5195" ht="12.75" customHeight="1">
      <c r="H5195" s="12">
        <v>1000.0</v>
      </c>
      <c r="K5195" s="14" t="str">
        <f t="shared" si="2"/>
        <v>#DIV/0!</v>
      </c>
      <c r="L5195" s="15" t="str">
        <f t="shared" si="3"/>
        <v>Invalid</v>
      </c>
      <c r="M5195" s="15" t="str">
        <f t="shared" si="4"/>
        <v/>
      </c>
    </row>
    <row r="5196" ht="12.75" customHeight="1">
      <c r="H5196" s="12">
        <v>1000.0</v>
      </c>
      <c r="K5196" s="14" t="str">
        <f t="shared" si="2"/>
        <v>#DIV/0!</v>
      </c>
      <c r="L5196" s="15" t="str">
        <f t="shared" si="3"/>
        <v>Invalid</v>
      </c>
      <c r="M5196" s="15" t="str">
        <f t="shared" si="4"/>
        <v/>
      </c>
    </row>
    <row r="5197" ht="12.75" customHeight="1">
      <c r="H5197" s="12">
        <v>1000.0</v>
      </c>
      <c r="K5197" s="14" t="str">
        <f t="shared" si="2"/>
        <v>#DIV/0!</v>
      </c>
      <c r="L5197" s="15" t="str">
        <f t="shared" si="3"/>
        <v>Invalid</v>
      </c>
      <c r="M5197" s="15" t="str">
        <f t="shared" si="4"/>
        <v/>
      </c>
    </row>
    <row r="5198" ht="12.75" customHeight="1">
      <c r="H5198" s="12">
        <v>1000.0</v>
      </c>
      <c r="K5198" s="14" t="str">
        <f t="shared" si="2"/>
        <v>#DIV/0!</v>
      </c>
      <c r="L5198" s="15" t="str">
        <f t="shared" si="3"/>
        <v>Invalid</v>
      </c>
      <c r="M5198" s="15" t="str">
        <f t="shared" si="4"/>
        <v/>
      </c>
    </row>
    <row r="5199" ht="12.75" customHeight="1">
      <c r="H5199" s="12">
        <v>1000.0</v>
      </c>
      <c r="K5199" s="14" t="str">
        <f t="shared" si="2"/>
        <v>#DIV/0!</v>
      </c>
      <c r="L5199" s="15" t="str">
        <f t="shared" si="3"/>
        <v>Invalid</v>
      </c>
      <c r="M5199" s="15" t="str">
        <f t="shared" si="4"/>
        <v/>
      </c>
    </row>
    <row r="5200" ht="12.75" customHeight="1">
      <c r="H5200" s="12">
        <v>1000.0</v>
      </c>
      <c r="K5200" s="14" t="str">
        <f t="shared" si="2"/>
        <v>#DIV/0!</v>
      </c>
      <c r="L5200" s="15" t="str">
        <f t="shared" si="3"/>
        <v>Invalid</v>
      </c>
      <c r="M5200" s="15" t="str">
        <f t="shared" si="4"/>
        <v/>
      </c>
    </row>
    <row r="5201" ht="12.75" customHeight="1">
      <c r="H5201" s="12">
        <v>1000.0</v>
      </c>
      <c r="K5201" s="14" t="str">
        <f t="shared" si="2"/>
        <v>#DIV/0!</v>
      </c>
      <c r="L5201" s="15" t="str">
        <f t="shared" si="3"/>
        <v>Invalid</v>
      </c>
      <c r="M5201" s="15" t="str">
        <f t="shared" si="4"/>
        <v/>
      </c>
    </row>
    <row r="5202" ht="12.75" customHeight="1">
      <c r="H5202" s="12">
        <v>1000.0</v>
      </c>
      <c r="K5202" s="14" t="str">
        <f t="shared" si="2"/>
        <v>#DIV/0!</v>
      </c>
      <c r="L5202" s="15" t="str">
        <f t="shared" si="3"/>
        <v>Invalid</v>
      </c>
      <c r="M5202" s="15" t="str">
        <f t="shared" si="4"/>
        <v/>
      </c>
    </row>
    <row r="5203" ht="12.75" customHeight="1">
      <c r="H5203" s="12">
        <v>1000.0</v>
      </c>
      <c r="K5203" s="14" t="str">
        <f t="shared" si="2"/>
        <v>#DIV/0!</v>
      </c>
      <c r="L5203" s="15" t="str">
        <f t="shared" si="3"/>
        <v>Invalid</v>
      </c>
      <c r="M5203" s="15" t="str">
        <f t="shared" si="4"/>
        <v/>
      </c>
    </row>
    <row r="5204" ht="12.75" customHeight="1">
      <c r="H5204" s="12">
        <v>1000.0</v>
      </c>
      <c r="K5204" s="14" t="str">
        <f t="shared" si="2"/>
        <v>#DIV/0!</v>
      </c>
      <c r="L5204" s="15" t="str">
        <f t="shared" si="3"/>
        <v>Invalid</v>
      </c>
      <c r="M5204" s="15" t="str">
        <f t="shared" si="4"/>
        <v/>
      </c>
    </row>
    <row r="5205" ht="12.75" customHeight="1">
      <c r="H5205" s="12">
        <v>1000.0</v>
      </c>
      <c r="K5205" s="14" t="str">
        <f t="shared" si="2"/>
        <v>#DIV/0!</v>
      </c>
      <c r="L5205" s="15" t="str">
        <f t="shared" si="3"/>
        <v>Invalid</v>
      </c>
      <c r="M5205" s="15" t="str">
        <f t="shared" si="4"/>
        <v/>
      </c>
    </row>
    <row r="5206" ht="12.75" customHeight="1">
      <c r="H5206" s="12">
        <v>1000.0</v>
      </c>
      <c r="K5206" s="14" t="str">
        <f t="shared" si="2"/>
        <v>#DIV/0!</v>
      </c>
      <c r="L5206" s="15" t="str">
        <f t="shared" si="3"/>
        <v>Invalid</v>
      </c>
      <c r="M5206" s="15" t="str">
        <f t="shared" si="4"/>
        <v/>
      </c>
    </row>
    <row r="5207" ht="12.75" customHeight="1">
      <c r="H5207" s="12">
        <v>1000.0</v>
      </c>
      <c r="K5207" s="14" t="str">
        <f t="shared" si="2"/>
        <v>#DIV/0!</v>
      </c>
      <c r="L5207" s="15" t="str">
        <f t="shared" si="3"/>
        <v>Invalid</v>
      </c>
      <c r="M5207" s="15" t="str">
        <f t="shared" si="4"/>
        <v/>
      </c>
    </row>
    <row r="5208" ht="12.75" customHeight="1">
      <c r="H5208" s="12">
        <v>1000.0</v>
      </c>
      <c r="K5208" s="14" t="str">
        <f t="shared" si="2"/>
        <v>#DIV/0!</v>
      </c>
      <c r="L5208" s="15" t="str">
        <f t="shared" si="3"/>
        <v>Invalid</v>
      </c>
      <c r="M5208" s="15" t="str">
        <f t="shared" si="4"/>
        <v/>
      </c>
    </row>
    <row r="5209" ht="12.75" customHeight="1">
      <c r="H5209" s="12">
        <v>1000.0</v>
      </c>
      <c r="K5209" s="14" t="str">
        <f t="shared" si="2"/>
        <v>#DIV/0!</v>
      </c>
      <c r="L5209" s="15" t="str">
        <f t="shared" si="3"/>
        <v>Invalid</v>
      </c>
      <c r="M5209" s="15" t="str">
        <f t="shared" si="4"/>
        <v/>
      </c>
    </row>
    <row r="5210" ht="12.75" customHeight="1">
      <c r="H5210" s="12">
        <v>1000.0</v>
      </c>
      <c r="K5210" s="14" t="str">
        <f t="shared" si="2"/>
        <v>#DIV/0!</v>
      </c>
      <c r="L5210" s="15" t="str">
        <f t="shared" si="3"/>
        <v>Invalid</v>
      </c>
      <c r="M5210" s="15" t="str">
        <f t="shared" si="4"/>
        <v/>
      </c>
    </row>
    <row r="5211" ht="12.75" customHeight="1">
      <c r="H5211" s="12">
        <v>1000.0</v>
      </c>
      <c r="K5211" s="14" t="str">
        <f t="shared" si="2"/>
        <v>#DIV/0!</v>
      </c>
      <c r="L5211" s="15" t="str">
        <f t="shared" si="3"/>
        <v>Invalid</v>
      </c>
      <c r="M5211" s="15" t="str">
        <f t="shared" si="4"/>
        <v/>
      </c>
    </row>
    <row r="5212" ht="12.75" customHeight="1">
      <c r="H5212" s="12">
        <v>1000.0</v>
      </c>
      <c r="K5212" s="14" t="str">
        <f t="shared" si="2"/>
        <v>#DIV/0!</v>
      </c>
      <c r="L5212" s="15" t="str">
        <f t="shared" si="3"/>
        <v>Invalid</v>
      </c>
      <c r="M5212" s="15" t="str">
        <f t="shared" si="4"/>
        <v/>
      </c>
    </row>
    <row r="5213" ht="12.75" customHeight="1">
      <c r="H5213" s="12">
        <v>1000.0</v>
      </c>
      <c r="K5213" s="14" t="str">
        <f t="shared" si="2"/>
        <v>#DIV/0!</v>
      </c>
      <c r="L5213" s="15" t="str">
        <f t="shared" si="3"/>
        <v>Invalid</v>
      </c>
      <c r="M5213" s="15" t="str">
        <f t="shared" si="4"/>
        <v/>
      </c>
    </row>
    <row r="5214" ht="12.75" customHeight="1">
      <c r="H5214" s="12">
        <v>1000.0</v>
      </c>
      <c r="K5214" s="14" t="str">
        <f t="shared" si="2"/>
        <v>#DIV/0!</v>
      </c>
      <c r="L5214" s="15" t="str">
        <f t="shared" si="3"/>
        <v>Invalid</v>
      </c>
      <c r="M5214" s="15" t="str">
        <f t="shared" si="4"/>
        <v/>
      </c>
    </row>
    <row r="5215" ht="12.75" customHeight="1">
      <c r="H5215" s="12">
        <v>1000.0</v>
      </c>
      <c r="K5215" s="14" t="str">
        <f t="shared" si="2"/>
        <v>#DIV/0!</v>
      </c>
      <c r="L5215" s="15" t="str">
        <f t="shared" si="3"/>
        <v>Invalid</v>
      </c>
      <c r="M5215" s="15" t="str">
        <f t="shared" si="4"/>
        <v/>
      </c>
    </row>
    <row r="5216" ht="12.75" customHeight="1">
      <c r="H5216" s="12">
        <v>1000.0</v>
      </c>
      <c r="K5216" s="14" t="str">
        <f t="shared" si="2"/>
        <v>#DIV/0!</v>
      </c>
      <c r="L5216" s="15" t="str">
        <f t="shared" si="3"/>
        <v>Invalid</v>
      </c>
      <c r="M5216" s="15" t="str">
        <f t="shared" si="4"/>
        <v/>
      </c>
    </row>
    <row r="5217" ht="12.75" customHeight="1">
      <c r="H5217" s="12">
        <v>1000.0</v>
      </c>
      <c r="K5217" s="14" t="str">
        <f t="shared" si="2"/>
        <v>#DIV/0!</v>
      </c>
      <c r="L5217" s="15" t="str">
        <f t="shared" si="3"/>
        <v>Invalid</v>
      </c>
      <c r="M5217" s="15" t="str">
        <f t="shared" si="4"/>
        <v/>
      </c>
    </row>
    <row r="5218" ht="12.75" customHeight="1">
      <c r="H5218" s="12">
        <v>1000.0</v>
      </c>
      <c r="K5218" s="14" t="str">
        <f t="shared" si="2"/>
        <v>#DIV/0!</v>
      </c>
      <c r="L5218" s="15" t="str">
        <f t="shared" si="3"/>
        <v>Invalid</v>
      </c>
      <c r="M5218" s="15" t="str">
        <f t="shared" si="4"/>
        <v/>
      </c>
    </row>
    <row r="5219" ht="12.75" customHeight="1">
      <c r="H5219" s="12">
        <v>1000.0</v>
      </c>
      <c r="K5219" s="14" t="str">
        <f t="shared" si="2"/>
        <v>#DIV/0!</v>
      </c>
      <c r="L5219" s="15" t="str">
        <f t="shared" si="3"/>
        <v>Invalid</v>
      </c>
      <c r="M5219" s="15" t="str">
        <f t="shared" si="4"/>
        <v/>
      </c>
    </row>
    <row r="5220" ht="12.75" customHeight="1">
      <c r="H5220" s="12">
        <v>1000.0</v>
      </c>
      <c r="K5220" s="14" t="str">
        <f t="shared" si="2"/>
        <v>#DIV/0!</v>
      </c>
      <c r="L5220" s="15" t="str">
        <f t="shared" si="3"/>
        <v>Invalid</v>
      </c>
      <c r="M5220" s="15" t="str">
        <f t="shared" si="4"/>
        <v/>
      </c>
    </row>
    <row r="5221" ht="12.75" customHeight="1">
      <c r="H5221" s="12">
        <v>1000.0</v>
      </c>
      <c r="K5221" s="14" t="str">
        <f t="shared" si="2"/>
        <v>#DIV/0!</v>
      </c>
      <c r="L5221" s="15" t="str">
        <f t="shared" si="3"/>
        <v>Invalid</v>
      </c>
      <c r="M5221" s="15" t="str">
        <f t="shared" si="4"/>
        <v/>
      </c>
    </row>
    <row r="5222" ht="12.75" customHeight="1">
      <c r="H5222" s="12">
        <v>1000.0</v>
      </c>
      <c r="K5222" s="14" t="str">
        <f t="shared" si="2"/>
        <v>#DIV/0!</v>
      </c>
      <c r="L5222" s="15" t="str">
        <f t="shared" si="3"/>
        <v>Invalid</v>
      </c>
      <c r="M5222" s="15" t="str">
        <f t="shared" si="4"/>
        <v/>
      </c>
    </row>
    <row r="5223" ht="12.75" customHeight="1">
      <c r="H5223" s="12">
        <v>1000.0</v>
      </c>
      <c r="K5223" s="14" t="str">
        <f t="shared" si="2"/>
        <v>#DIV/0!</v>
      </c>
      <c r="L5223" s="15" t="str">
        <f t="shared" si="3"/>
        <v>Invalid</v>
      </c>
      <c r="M5223" s="15" t="str">
        <f t="shared" si="4"/>
        <v/>
      </c>
    </row>
    <row r="5224" ht="12.75" customHeight="1">
      <c r="H5224" s="12">
        <v>1000.0</v>
      </c>
      <c r="K5224" s="14" t="str">
        <f t="shared" si="2"/>
        <v>#DIV/0!</v>
      </c>
      <c r="L5224" s="15" t="str">
        <f t="shared" si="3"/>
        <v>Invalid</v>
      </c>
      <c r="M5224" s="15" t="str">
        <f t="shared" si="4"/>
        <v/>
      </c>
    </row>
    <row r="5225" ht="12.75" customHeight="1">
      <c r="H5225" s="12">
        <v>1000.0</v>
      </c>
      <c r="K5225" s="14" t="str">
        <f t="shared" si="2"/>
        <v>#DIV/0!</v>
      </c>
      <c r="L5225" s="15" t="str">
        <f t="shared" si="3"/>
        <v>Invalid</v>
      </c>
      <c r="M5225" s="15" t="str">
        <f t="shared" si="4"/>
        <v/>
      </c>
    </row>
    <row r="5226" ht="12.75" customHeight="1">
      <c r="H5226" s="12">
        <v>1000.0</v>
      </c>
      <c r="K5226" s="14" t="str">
        <f t="shared" si="2"/>
        <v>#DIV/0!</v>
      </c>
      <c r="L5226" s="15" t="str">
        <f t="shared" si="3"/>
        <v>Invalid</v>
      </c>
      <c r="M5226" s="15" t="str">
        <f t="shared" si="4"/>
        <v/>
      </c>
    </row>
    <row r="5227" ht="12.75" customHeight="1">
      <c r="H5227" s="12">
        <v>1000.0</v>
      </c>
      <c r="K5227" s="14" t="str">
        <f t="shared" si="2"/>
        <v>#DIV/0!</v>
      </c>
      <c r="L5227" s="15" t="str">
        <f t="shared" si="3"/>
        <v>Invalid</v>
      </c>
      <c r="M5227" s="15" t="str">
        <f t="shared" si="4"/>
        <v/>
      </c>
    </row>
    <row r="5228" ht="12.75" customHeight="1">
      <c r="H5228" s="12">
        <v>1000.0</v>
      </c>
      <c r="K5228" s="14" t="str">
        <f t="shared" si="2"/>
        <v>#DIV/0!</v>
      </c>
      <c r="L5228" s="15" t="str">
        <f t="shared" si="3"/>
        <v>Invalid</v>
      </c>
      <c r="M5228" s="15" t="str">
        <f t="shared" si="4"/>
        <v/>
      </c>
    </row>
    <row r="5229" ht="12.75" customHeight="1">
      <c r="H5229" s="12">
        <v>1000.0</v>
      </c>
      <c r="K5229" s="14" t="str">
        <f t="shared" si="2"/>
        <v>#DIV/0!</v>
      </c>
      <c r="L5229" s="15" t="str">
        <f t="shared" si="3"/>
        <v>Invalid</v>
      </c>
      <c r="M5229" s="15" t="str">
        <f t="shared" si="4"/>
        <v/>
      </c>
    </row>
    <row r="5230" ht="12.75" customHeight="1">
      <c r="H5230" s="12">
        <v>1000.0</v>
      </c>
      <c r="K5230" s="14" t="str">
        <f t="shared" si="2"/>
        <v>#DIV/0!</v>
      </c>
      <c r="L5230" s="15" t="str">
        <f t="shared" si="3"/>
        <v>Invalid</v>
      </c>
      <c r="M5230" s="15" t="str">
        <f t="shared" si="4"/>
        <v/>
      </c>
    </row>
    <row r="5231" ht="12.75" customHeight="1">
      <c r="H5231" s="12">
        <v>1000.0</v>
      </c>
      <c r="K5231" s="14" t="str">
        <f t="shared" si="2"/>
        <v>#DIV/0!</v>
      </c>
      <c r="L5231" s="15" t="str">
        <f t="shared" si="3"/>
        <v>Invalid</v>
      </c>
      <c r="M5231" s="15" t="str">
        <f t="shared" si="4"/>
        <v/>
      </c>
    </row>
    <row r="5232" ht="12.75" customHeight="1">
      <c r="H5232" s="12">
        <v>1000.0</v>
      </c>
      <c r="K5232" s="14" t="str">
        <f t="shared" si="2"/>
        <v>#DIV/0!</v>
      </c>
      <c r="L5232" s="15" t="str">
        <f t="shared" si="3"/>
        <v>Invalid</v>
      </c>
      <c r="M5232" s="15" t="str">
        <f t="shared" si="4"/>
        <v/>
      </c>
    </row>
    <row r="5233" ht="12.75" customHeight="1">
      <c r="H5233" s="12">
        <v>1000.0</v>
      </c>
      <c r="K5233" s="14" t="str">
        <f t="shared" si="2"/>
        <v>#DIV/0!</v>
      </c>
      <c r="L5233" s="15" t="str">
        <f t="shared" si="3"/>
        <v>Invalid</v>
      </c>
      <c r="M5233" s="15" t="str">
        <f t="shared" si="4"/>
        <v/>
      </c>
    </row>
    <row r="5234" ht="12.75" customHeight="1">
      <c r="H5234" s="12">
        <v>1000.0</v>
      </c>
      <c r="K5234" s="14" t="str">
        <f t="shared" si="2"/>
        <v>#DIV/0!</v>
      </c>
      <c r="L5234" s="15" t="str">
        <f t="shared" si="3"/>
        <v>Invalid</v>
      </c>
      <c r="M5234" s="15" t="str">
        <f t="shared" si="4"/>
        <v/>
      </c>
    </row>
    <row r="5235" ht="12.75" customHeight="1">
      <c r="H5235" s="12">
        <v>1000.0</v>
      </c>
      <c r="K5235" s="14" t="str">
        <f t="shared" si="2"/>
        <v>#DIV/0!</v>
      </c>
      <c r="L5235" s="15" t="str">
        <f t="shared" si="3"/>
        <v>Invalid</v>
      </c>
      <c r="M5235" s="15" t="str">
        <f t="shared" si="4"/>
        <v/>
      </c>
    </row>
    <row r="5236" ht="12.75" customHeight="1">
      <c r="H5236" s="12">
        <v>1000.0</v>
      </c>
      <c r="K5236" s="14" t="str">
        <f t="shared" si="2"/>
        <v>#DIV/0!</v>
      </c>
      <c r="L5236" s="15" t="str">
        <f t="shared" si="3"/>
        <v>Invalid</v>
      </c>
      <c r="M5236" s="15" t="str">
        <f t="shared" si="4"/>
        <v/>
      </c>
    </row>
    <row r="5237" ht="12.75" customHeight="1">
      <c r="H5237" s="12">
        <v>1000.0</v>
      </c>
      <c r="K5237" s="14" t="str">
        <f t="shared" si="2"/>
        <v>#DIV/0!</v>
      </c>
      <c r="L5237" s="15" t="str">
        <f t="shared" si="3"/>
        <v>Invalid</v>
      </c>
      <c r="M5237" s="15" t="str">
        <f t="shared" si="4"/>
        <v/>
      </c>
    </row>
    <row r="5238" ht="12.75" customHeight="1">
      <c r="H5238" s="12">
        <v>1000.0</v>
      </c>
      <c r="K5238" s="14" t="str">
        <f t="shared" si="2"/>
        <v>#DIV/0!</v>
      </c>
      <c r="L5238" s="15" t="str">
        <f t="shared" si="3"/>
        <v>Invalid</v>
      </c>
      <c r="M5238" s="15" t="str">
        <f t="shared" si="4"/>
        <v/>
      </c>
    </row>
    <row r="5239" ht="12.75" customHeight="1">
      <c r="H5239" s="12">
        <v>1000.0</v>
      </c>
      <c r="K5239" s="14" t="str">
        <f t="shared" si="2"/>
        <v>#DIV/0!</v>
      </c>
      <c r="L5239" s="15" t="str">
        <f t="shared" si="3"/>
        <v>Invalid</v>
      </c>
      <c r="M5239" s="15" t="str">
        <f t="shared" si="4"/>
        <v/>
      </c>
    </row>
    <row r="5240" ht="12.75" customHeight="1">
      <c r="H5240" s="12">
        <v>1000.0</v>
      </c>
      <c r="K5240" s="14" t="str">
        <f t="shared" si="2"/>
        <v>#DIV/0!</v>
      </c>
      <c r="L5240" s="15" t="str">
        <f t="shared" si="3"/>
        <v>Invalid</v>
      </c>
      <c r="M5240" s="15" t="str">
        <f t="shared" si="4"/>
        <v/>
      </c>
    </row>
    <row r="5241" ht="12.75" customHeight="1">
      <c r="H5241" s="12">
        <v>1000.0</v>
      </c>
      <c r="K5241" s="14" t="str">
        <f t="shared" si="2"/>
        <v>#DIV/0!</v>
      </c>
      <c r="L5241" s="15" t="str">
        <f t="shared" si="3"/>
        <v>Invalid</v>
      </c>
      <c r="M5241" s="15" t="str">
        <f t="shared" si="4"/>
        <v/>
      </c>
    </row>
    <row r="5242" ht="12.75" customHeight="1">
      <c r="H5242" s="12">
        <v>1000.0</v>
      </c>
      <c r="K5242" s="14" t="str">
        <f t="shared" si="2"/>
        <v>#DIV/0!</v>
      </c>
      <c r="L5242" s="15" t="str">
        <f t="shared" si="3"/>
        <v>Invalid</v>
      </c>
      <c r="M5242" s="15" t="str">
        <f t="shared" si="4"/>
        <v/>
      </c>
    </row>
    <row r="5243" ht="12.75" customHeight="1">
      <c r="H5243" s="12">
        <v>1000.0</v>
      </c>
      <c r="K5243" s="14" t="str">
        <f t="shared" si="2"/>
        <v>#DIV/0!</v>
      </c>
      <c r="L5243" s="15" t="str">
        <f t="shared" si="3"/>
        <v>Invalid</v>
      </c>
      <c r="M5243" s="15" t="str">
        <f t="shared" si="4"/>
        <v/>
      </c>
    </row>
    <row r="5244" ht="12.75" customHeight="1">
      <c r="H5244" s="12">
        <v>1000.0</v>
      </c>
      <c r="K5244" s="14" t="str">
        <f t="shared" si="2"/>
        <v>#DIV/0!</v>
      </c>
      <c r="L5244" s="15" t="str">
        <f t="shared" si="3"/>
        <v>Invalid</v>
      </c>
      <c r="M5244" s="15" t="str">
        <f t="shared" si="4"/>
        <v/>
      </c>
    </row>
    <row r="5245" ht="12.75" customHeight="1">
      <c r="H5245" s="12">
        <v>1000.0</v>
      </c>
      <c r="K5245" s="14" t="str">
        <f t="shared" si="2"/>
        <v>#DIV/0!</v>
      </c>
      <c r="L5245" s="15" t="str">
        <f t="shared" si="3"/>
        <v>Invalid</v>
      </c>
      <c r="M5245" s="15" t="str">
        <f t="shared" si="4"/>
        <v/>
      </c>
    </row>
    <row r="5246" ht="12.75" customHeight="1">
      <c r="H5246" s="12">
        <v>1000.0</v>
      </c>
      <c r="K5246" s="14" t="str">
        <f t="shared" si="2"/>
        <v>#DIV/0!</v>
      </c>
      <c r="L5246" s="15" t="str">
        <f t="shared" si="3"/>
        <v>Invalid</v>
      </c>
      <c r="M5246" s="15" t="str">
        <f t="shared" si="4"/>
        <v/>
      </c>
    </row>
    <row r="5247" ht="12.75" customHeight="1">
      <c r="H5247" s="12">
        <v>1000.0</v>
      </c>
      <c r="K5247" s="14" t="str">
        <f t="shared" si="2"/>
        <v>#DIV/0!</v>
      </c>
      <c r="L5247" s="15" t="str">
        <f t="shared" si="3"/>
        <v>Invalid</v>
      </c>
      <c r="M5247" s="15" t="str">
        <f t="shared" si="4"/>
        <v/>
      </c>
    </row>
    <row r="5248" ht="12.75" customHeight="1">
      <c r="H5248" s="12">
        <v>1000.0</v>
      </c>
      <c r="K5248" s="14" t="str">
        <f t="shared" si="2"/>
        <v>#DIV/0!</v>
      </c>
      <c r="L5248" s="15" t="str">
        <f t="shared" si="3"/>
        <v>Invalid</v>
      </c>
      <c r="M5248" s="15" t="str">
        <f t="shared" si="4"/>
        <v/>
      </c>
    </row>
    <row r="5249" ht="12.75" customHeight="1">
      <c r="H5249" s="12">
        <v>1000.0</v>
      </c>
      <c r="K5249" s="14" t="str">
        <f t="shared" si="2"/>
        <v>#DIV/0!</v>
      </c>
      <c r="L5249" s="15" t="str">
        <f t="shared" si="3"/>
        <v>Invalid</v>
      </c>
      <c r="M5249" s="15" t="str">
        <f t="shared" si="4"/>
        <v/>
      </c>
    </row>
    <row r="5250" ht="12.75" customHeight="1">
      <c r="H5250" s="12">
        <v>1000.0</v>
      </c>
      <c r="K5250" s="14" t="str">
        <f t="shared" si="2"/>
        <v>#DIV/0!</v>
      </c>
      <c r="L5250" s="15" t="str">
        <f t="shared" si="3"/>
        <v>Invalid</v>
      </c>
      <c r="M5250" s="15" t="str">
        <f t="shared" si="4"/>
        <v/>
      </c>
    </row>
    <row r="5251" ht="12.75" customHeight="1">
      <c r="H5251" s="12">
        <v>1000.0</v>
      </c>
      <c r="K5251" s="14" t="str">
        <f t="shared" si="2"/>
        <v>#DIV/0!</v>
      </c>
      <c r="L5251" s="15" t="str">
        <f t="shared" si="3"/>
        <v>Invalid</v>
      </c>
      <c r="M5251" s="15" t="str">
        <f t="shared" si="4"/>
        <v/>
      </c>
    </row>
    <row r="5252" ht="12.75" customHeight="1">
      <c r="H5252" s="12">
        <v>1000.0</v>
      </c>
      <c r="K5252" s="14" t="str">
        <f t="shared" si="2"/>
        <v>#DIV/0!</v>
      </c>
      <c r="L5252" s="15" t="str">
        <f t="shared" si="3"/>
        <v>Invalid</v>
      </c>
      <c r="M5252" s="15" t="str">
        <f t="shared" si="4"/>
        <v/>
      </c>
    </row>
    <row r="5253" ht="12.75" customHeight="1">
      <c r="H5253" s="12">
        <v>1000.0</v>
      </c>
      <c r="K5253" s="14" t="str">
        <f t="shared" si="2"/>
        <v>#DIV/0!</v>
      </c>
      <c r="L5253" s="15" t="str">
        <f t="shared" si="3"/>
        <v>Invalid</v>
      </c>
      <c r="M5253" s="15" t="str">
        <f t="shared" si="4"/>
        <v/>
      </c>
    </row>
    <row r="5254" ht="12.75" customHeight="1">
      <c r="H5254" s="12">
        <v>1000.0</v>
      </c>
      <c r="K5254" s="14" t="str">
        <f t="shared" si="2"/>
        <v>#DIV/0!</v>
      </c>
      <c r="L5254" s="15" t="str">
        <f t="shared" si="3"/>
        <v>Invalid</v>
      </c>
      <c r="M5254" s="15" t="str">
        <f t="shared" si="4"/>
        <v/>
      </c>
    </row>
    <row r="5255" ht="12.75" customHeight="1">
      <c r="H5255" s="12">
        <v>1000.0</v>
      </c>
      <c r="K5255" s="14" t="str">
        <f t="shared" si="2"/>
        <v>#DIV/0!</v>
      </c>
      <c r="L5255" s="15" t="str">
        <f t="shared" si="3"/>
        <v>Invalid</v>
      </c>
      <c r="M5255" s="15" t="str">
        <f t="shared" si="4"/>
        <v/>
      </c>
    </row>
    <row r="5256" ht="12.75" customHeight="1">
      <c r="H5256" s="12">
        <v>1000.0</v>
      </c>
      <c r="K5256" s="14" t="str">
        <f t="shared" si="2"/>
        <v>#DIV/0!</v>
      </c>
      <c r="L5256" s="15" t="str">
        <f t="shared" si="3"/>
        <v>Invalid</v>
      </c>
      <c r="M5256" s="15" t="str">
        <f t="shared" si="4"/>
        <v/>
      </c>
    </row>
    <row r="5257" ht="12.75" customHeight="1">
      <c r="H5257" s="12">
        <v>1000.0</v>
      </c>
      <c r="K5257" s="14" t="str">
        <f t="shared" si="2"/>
        <v>#DIV/0!</v>
      </c>
      <c r="L5257" s="15" t="str">
        <f t="shared" si="3"/>
        <v>Invalid</v>
      </c>
      <c r="M5257" s="15" t="str">
        <f t="shared" si="4"/>
        <v/>
      </c>
    </row>
    <row r="5258" ht="12.75" customHeight="1">
      <c r="H5258" s="12">
        <v>1000.0</v>
      </c>
      <c r="K5258" s="14" t="str">
        <f t="shared" si="2"/>
        <v>#DIV/0!</v>
      </c>
      <c r="L5258" s="15" t="str">
        <f t="shared" si="3"/>
        <v>Invalid</v>
      </c>
      <c r="M5258" s="15" t="str">
        <f t="shared" si="4"/>
        <v/>
      </c>
    </row>
    <row r="5259" ht="12.75" customHeight="1">
      <c r="H5259" s="12">
        <v>1000.0</v>
      </c>
      <c r="K5259" s="14" t="str">
        <f t="shared" si="2"/>
        <v>#DIV/0!</v>
      </c>
      <c r="L5259" s="15" t="str">
        <f t="shared" si="3"/>
        <v>Invalid</v>
      </c>
      <c r="M5259" s="15" t="str">
        <f t="shared" si="4"/>
        <v/>
      </c>
    </row>
    <row r="5260" ht="12.75" customHeight="1">
      <c r="H5260" s="12">
        <v>1000.0</v>
      </c>
      <c r="K5260" s="14" t="str">
        <f t="shared" si="2"/>
        <v>#DIV/0!</v>
      </c>
      <c r="L5260" s="15" t="str">
        <f t="shared" si="3"/>
        <v>Invalid</v>
      </c>
      <c r="M5260" s="15" t="str">
        <f t="shared" si="4"/>
        <v/>
      </c>
    </row>
    <row r="5261" ht="12.75" customHeight="1">
      <c r="H5261" s="12">
        <v>1000.0</v>
      </c>
      <c r="K5261" s="14" t="str">
        <f t="shared" si="2"/>
        <v>#DIV/0!</v>
      </c>
      <c r="L5261" s="15" t="str">
        <f t="shared" si="3"/>
        <v>Invalid</v>
      </c>
      <c r="M5261" s="15" t="str">
        <f t="shared" si="4"/>
        <v/>
      </c>
    </row>
    <row r="5262" ht="12.75" customHeight="1">
      <c r="H5262" s="12">
        <v>1000.0</v>
      </c>
      <c r="K5262" s="14" t="str">
        <f t="shared" si="2"/>
        <v>#DIV/0!</v>
      </c>
      <c r="L5262" s="15" t="str">
        <f t="shared" si="3"/>
        <v>Invalid</v>
      </c>
      <c r="M5262" s="15" t="str">
        <f t="shared" si="4"/>
        <v/>
      </c>
    </row>
    <row r="5263" ht="12.75" customHeight="1">
      <c r="H5263" s="12">
        <v>1000.0</v>
      </c>
      <c r="K5263" s="14" t="str">
        <f t="shared" si="2"/>
        <v>#DIV/0!</v>
      </c>
      <c r="L5263" s="15" t="str">
        <f t="shared" si="3"/>
        <v>Invalid</v>
      </c>
      <c r="M5263" s="15" t="str">
        <f t="shared" si="4"/>
        <v/>
      </c>
    </row>
    <row r="5264" ht="12.75" customHeight="1">
      <c r="H5264" s="12">
        <v>1000.0</v>
      </c>
      <c r="K5264" s="14" t="str">
        <f t="shared" si="2"/>
        <v>#DIV/0!</v>
      </c>
      <c r="L5264" s="15" t="str">
        <f t="shared" si="3"/>
        <v>Invalid</v>
      </c>
      <c r="M5264" s="15" t="str">
        <f t="shared" si="4"/>
        <v/>
      </c>
    </row>
    <row r="5265" ht="12.75" customHeight="1">
      <c r="H5265" s="12">
        <v>1000.0</v>
      </c>
      <c r="K5265" s="14" t="str">
        <f t="shared" si="2"/>
        <v>#DIV/0!</v>
      </c>
      <c r="L5265" s="15" t="str">
        <f t="shared" si="3"/>
        <v>Invalid</v>
      </c>
      <c r="M5265" s="15" t="str">
        <f t="shared" si="4"/>
        <v/>
      </c>
    </row>
    <row r="5266" ht="12.75" customHeight="1">
      <c r="H5266" s="12">
        <v>1000.0</v>
      </c>
      <c r="K5266" s="14" t="str">
        <f t="shared" si="2"/>
        <v>#DIV/0!</v>
      </c>
      <c r="L5266" s="15" t="str">
        <f t="shared" si="3"/>
        <v>Invalid</v>
      </c>
      <c r="M5266" s="15" t="str">
        <f t="shared" si="4"/>
        <v/>
      </c>
    </row>
    <row r="5267" ht="12.75" customHeight="1">
      <c r="H5267" s="12">
        <v>1000.0</v>
      </c>
      <c r="K5267" s="14" t="str">
        <f t="shared" si="2"/>
        <v>#DIV/0!</v>
      </c>
      <c r="L5267" s="15" t="str">
        <f t="shared" si="3"/>
        <v>Invalid</v>
      </c>
      <c r="M5267" s="15" t="str">
        <f t="shared" si="4"/>
        <v/>
      </c>
    </row>
    <row r="5268" ht="12.75" customHeight="1">
      <c r="H5268" s="12">
        <v>1000.0</v>
      </c>
      <c r="K5268" s="14" t="str">
        <f t="shared" si="2"/>
        <v>#DIV/0!</v>
      </c>
      <c r="L5268" s="15" t="str">
        <f t="shared" si="3"/>
        <v>Invalid</v>
      </c>
      <c r="M5268" s="15" t="str">
        <f t="shared" si="4"/>
        <v/>
      </c>
    </row>
    <row r="5269" ht="12.75" customHeight="1">
      <c r="H5269" s="12">
        <v>1000.0</v>
      </c>
      <c r="K5269" s="14" t="str">
        <f t="shared" si="2"/>
        <v>#DIV/0!</v>
      </c>
      <c r="L5269" s="15" t="str">
        <f t="shared" si="3"/>
        <v>Invalid</v>
      </c>
      <c r="M5269" s="15" t="str">
        <f t="shared" si="4"/>
        <v/>
      </c>
    </row>
    <row r="5270" ht="12.75" customHeight="1">
      <c r="H5270" s="12">
        <v>1000.0</v>
      </c>
      <c r="K5270" s="14" t="str">
        <f t="shared" si="2"/>
        <v>#DIV/0!</v>
      </c>
      <c r="L5270" s="15" t="str">
        <f t="shared" si="3"/>
        <v>Invalid</v>
      </c>
      <c r="M5270" s="15" t="str">
        <f t="shared" si="4"/>
        <v/>
      </c>
    </row>
    <row r="5271" ht="12.75" customHeight="1">
      <c r="H5271" s="12">
        <v>1000.0</v>
      </c>
      <c r="K5271" s="14" t="str">
        <f t="shared" si="2"/>
        <v>#DIV/0!</v>
      </c>
      <c r="L5271" s="15" t="str">
        <f t="shared" si="3"/>
        <v>Invalid</v>
      </c>
      <c r="M5271" s="15" t="str">
        <f t="shared" si="4"/>
        <v/>
      </c>
    </row>
    <row r="5272" ht="12.75" customHeight="1">
      <c r="H5272" s="12">
        <v>1000.0</v>
      </c>
      <c r="K5272" s="14" t="str">
        <f t="shared" si="2"/>
        <v>#DIV/0!</v>
      </c>
      <c r="L5272" s="15" t="str">
        <f t="shared" si="3"/>
        <v>Invalid</v>
      </c>
      <c r="M5272" s="15" t="str">
        <f t="shared" si="4"/>
        <v/>
      </c>
    </row>
    <row r="5273" ht="12.75" customHeight="1">
      <c r="H5273" s="12">
        <v>1000.0</v>
      </c>
      <c r="K5273" s="14" t="str">
        <f t="shared" si="2"/>
        <v>#DIV/0!</v>
      </c>
      <c r="L5273" s="15" t="str">
        <f t="shared" si="3"/>
        <v>Invalid</v>
      </c>
      <c r="M5273" s="15" t="str">
        <f t="shared" si="4"/>
        <v/>
      </c>
    </row>
    <row r="5274" ht="12.75" customHeight="1">
      <c r="H5274" s="12">
        <v>1000.0</v>
      </c>
      <c r="K5274" s="14" t="str">
        <f t="shared" si="2"/>
        <v>#DIV/0!</v>
      </c>
      <c r="L5274" s="15" t="str">
        <f t="shared" si="3"/>
        <v>Invalid</v>
      </c>
      <c r="M5274" s="15" t="str">
        <f t="shared" si="4"/>
        <v/>
      </c>
    </row>
    <row r="5275" ht="12.75" customHeight="1">
      <c r="H5275" s="12">
        <v>1000.0</v>
      </c>
      <c r="K5275" s="14" t="str">
        <f t="shared" si="2"/>
        <v>#DIV/0!</v>
      </c>
      <c r="L5275" s="15" t="str">
        <f t="shared" si="3"/>
        <v>Invalid</v>
      </c>
      <c r="M5275" s="15" t="str">
        <f t="shared" si="4"/>
        <v/>
      </c>
    </row>
    <row r="5276" ht="12.75" customHeight="1">
      <c r="H5276" s="12">
        <v>1000.0</v>
      </c>
      <c r="K5276" s="14" t="str">
        <f t="shared" si="2"/>
        <v>#DIV/0!</v>
      </c>
      <c r="L5276" s="15" t="str">
        <f t="shared" si="3"/>
        <v>Invalid</v>
      </c>
      <c r="M5276" s="15" t="str">
        <f t="shared" si="4"/>
        <v/>
      </c>
    </row>
    <row r="5277" ht="12.75" customHeight="1">
      <c r="H5277" s="12">
        <v>1000.0</v>
      </c>
      <c r="K5277" s="14" t="str">
        <f t="shared" si="2"/>
        <v>#DIV/0!</v>
      </c>
      <c r="L5277" s="15" t="str">
        <f t="shared" si="3"/>
        <v>Invalid</v>
      </c>
      <c r="M5277" s="15" t="str">
        <f t="shared" si="4"/>
        <v/>
      </c>
    </row>
    <row r="5278" ht="12.75" customHeight="1">
      <c r="H5278" s="12">
        <v>1000.0</v>
      </c>
      <c r="K5278" s="14" t="str">
        <f t="shared" si="2"/>
        <v>#DIV/0!</v>
      </c>
      <c r="L5278" s="15" t="str">
        <f t="shared" si="3"/>
        <v>Invalid</v>
      </c>
      <c r="M5278" s="15" t="str">
        <f t="shared" si="4"/>
        <v/>
      </c>
    </row>
    <row r="5279" ht="12.75" customHeight="1">
      <c r="H5279" s="12">
        <v>1000.0</v>
      </c>
      <c r="K5279" s="14" t="str">
        <f t="shared" si="2"/>
        <v>#DIV/0!</v>
      </c>
      <c r="L5279" s="15" t="str">
        <f t="shared" si="3"/>
        <v>Invalid</v>
      </c>
      <c r="M5279" s="15" t="str">
        <f t="shared" si="4"/>
        <v/>
      </c>
    </row>
    <row r="5280" ht="12.75" customHeight="1">
      <c r="H5280" s="12">
        <v>1000.0</v>
      </c>
      <c r="K5280" s="14" t="str">
        <f t="shared" si="2"/>
        <v>#DIV/0!</v>
      </c>
      <c r="L5280" s="15" t="str">
        <f t="shared" si="3"/>
        <v>Invalid</v>
      </c>
      <c r="M5280" s="15" t="str">
        <f t="shared" si="4"/>
        <v/>
      </c>
    </row>
    <row r="5281" ht="12.75" customHeight="1">
      <c r="H5281" s="12">
        <v>1000.0</v>
      </c>
      <c r="K5281" s="14" t="str">
        <f t="shared" si="2"/>
        <v>#DIV/0!</v>
      </c>
      <c r="L5281" s="15" t="str">
        <f t="shared" si="3"/>
        <v>Invalid</v>
      </c>
      <c r="M5281" s="15" t="str">
        <f t="shared" si="4"/>
        <v/>
      </c>
    </row>
    <row r="5282" ht="12.75" customHeight="1">
      <c r="H5282" s="12">
        <v>1000.0</v>
      </c>
      <c r="K5282" s="14" t="str">
        <f t="shared" si="2"/>
        <v>#DIV/0!</v>
      </c>
      <c r="L5282" s="15" t="str">
        <f t="shared" si="3"/>
        <v>Invalid</v>
      </c>
      <c r="M5282" s="15" t="str">
        <f t="shared" si="4"/>
        <v/>
      </c>
    </row>
    <row r="5283" ht="12.75" customHeight="1">
      <c r="H5283" s="12">
        <v>1000.0</v>
      </c>
      <c r="K5283" s="14" t="str">
        <f t="shared" si="2"/>
        <v>#DIV/0!</v>
      </c>
      <c r="L5283" s="15" t="str">
        <f t="shared" si="3"/>
        <v>Invalid</v>
      </c>
      <c r="M5283" s="15" t="str">
        <f t="shared" si="4"/>
        <v/>
      </c>
    </row>
    <row r="5284" ht="12.75" customHeight="1">
      <c r="H5284" s="12">
        <v>1000.0</v>
      </c>
      <c r="K5284" s="14" t="str">
        <f t="shared" si="2"/>
        <v>#DIV/0!</v>
      </c>
      <c r="L5284" s="15" t="str">
        <f t="shared" si="3"/>
        <v>Invalid</v>
      </c>
      <c r="M5284" s="15" t="str">
        <f t="shared" si="4"/>
        <v/>
      </c>
    </row>
    <row r="5285" ht="12.75" customHeight="1">
      <c r="H5285" s="12">
        <v>1000.0</v>
      </c>
      <c r="K5285" s="14" t="str">
        <f t="shared" si="2"/>
        <v>#DIV/0!</v>
      </c>
      <c r="L5285" s="15" t="str">
        <f t="shared" si="3"/>
        <v>Invalid</v>
      </c>
      <c r="M5285" s="15" t="str">
        <f t="shared" si="4"/>
        <v/>
      </c>
    </row>
    <row r="5286" ht="12.75" customHeight="1">
      <c r="H5286" s="12">
        <v>1000.0</v>
      </c>
      <c r="K5286" s="14" t="str">
        <f t="shared" si="2"/>
        <v>#DIV/0!</v>
      </c>
      <c r="L5286" s="15" t="str">
        <f t="shared" si="3"/>
        <v>Invalid</v>
      </c>
      <c r="M5286" s="15" t="str">
        <f t="shared" si="4"/>
        <v/>
      </c>
    </row>
    <row r="5287" ht="12.75" customHeight="1">
      <c r="H5287" s="12">
        <v>1000.0</v>
      </c>
      <c r="K5287" s="14" t="str">
        <f t="shared" si="2"/>
        <v>#DIV/0!</v>
      </c>
      <c r="L5287" s="15" t="str">
        <f t="shared" si="3"/>
        <v>Invalid</v>
      </c>
      <c r="M5287" s="15" t="str">
        <f t="shared" si="4"/>
        <v/>
      </c>
    </row>
    <row r="5288" ht="12.75" customHeight="1">
      <c r="H5288" s="12">
        <v>1000.0</v>
      </c>
      <c r="K5288" s="14" t="str">
        <f t="shared" si="2"/>
        <v>#DIV/0!</v>
      </c>
      <c r="L5288" s="15" t="str">
        <f t="shared" si="3"/>
        <v>Invalid</v>
      </c>
      <c r="M5288" s="15" t="str">
        <f t="shared" si="4"/>
        <v/>
      </c>
    </row>
    <row r="5289" ht="12.75" customHeight="1">
      <c r="H5289" s="12">
        <v>1000.0</v>
      </c>
      <c r="K5289" s="14" t="str">
        <f t="shared" si="2"/>
        <v>#DIV/0!</v>
      </c>
      <c r="L5289" s="15" t="str">
        <f t="shared" si="3"/>
        <v>Invalid</v>
      </c>
      <c r="M5289" s="15" t="str">
        <f t="shared" si="4"/>
        <v/>
      </c>
    </row>
    <row r="5290" ht="12.75" customHeight="1">
      <c r="H5290" s="12">
        <v>1000.0</v>
      </c>
      <c r="K5290" s="14" t="str">
        <f t="shared" si="2"/>
        <v>#DIV/0!</v>
      </c>
      <c r="L5290" s="15" t="str">
        <f t="shared" si="3"/>
        <v>Invalid</v>
      </c>
      <c r="M5290" s="15" t="str">
        <f t="shared" si="4"/>
        <v/>
      </c>
    </row>
    <row r="5291" ht="12.75" customHeight="1">
      <c r="H5291" s="12">
        <v>1000.0</v>
      </c>
      <c r="K5291" s="14" t="str">
        <f t="shared" si="2"/>
        <v>#DIV/0!</v>
      </c>
      <c r="L5291" s="15" t="str">
        <f t="shared" si="3"/>
        <v>Invalid</v>
      </c>
      <c r="M5291" s="15" t="str">
        <f t="shared" si="4"/>
        <v/>
      </c>
    </row>
    <row r="5292" ht="12.75" customHeight="1">
      <c r="H5292" s="12">
        <v>1000.0</v>
      </c>
      <c r="K5292" s="14" t="str">
        <f t="shared" si="2"/>
        <v>#DIV/0!</v>
      </c>
      <c r="L5292" s="15" t="str">
        <f t="shared" si="3"/>
        <v>Invalid</v>
      </c>
      <c r="M5292" s="15" t="str">
        <f t="shared" si="4"/>
        <v/>
      </c>
    </row>
    <row r="5293" ht="12.75" customHeight="1">
      <c r="H5293" s="12">
        <v>1000.0</v>
      </c>
      <c r="K5293" s="14" t="str">
        <f t="shared" si="2"/>
        <v>#DIV/0!</v>
      </c>
      <c r="L5293" s="15" t="str">
        <f t="shared" si="3"/>
        <v>Invalid</v>
      </c>
      <c r="M5293" s="15" t="str">
        <f t="shared" si="4"/>
        <v/>
      </c>
    </row>
    <row r="5294" ht="12.75" customHeight="1">
      <c r="H5294" s="12">
        <v>1000.0</v>
      </c>
      <c r="K5294" s="14" t="str">
        <f t="shared" si="2"/>
        <v>#DIV/0!</v>
      </c>
      <c r="L5294" s="15" t="str">
        <f t="shared" si="3"/>
        <v>Invalid</v>
      </c>
      <c r="M5294" s="15" t="str">
        <f t="shared" si="4"/>
        <v/>
      </c>
    </row>
    <row r="5295" ht="12.75" customHeight="1">
      <c r="H5295" s="12">
        <v>1000.0</v>
      </c>
      <c r="K5295" s="14" t="str">
        <f t="shared" si="2"/>
        <v>#DIV/0!</v>
      </c>
      <c r="L5295" s="15" t="str">
        <f t="shared" si="3"/>
        <v>Invalid</v>
      </c>
      <c r="M5295" s="15" t="str">
        <f t="shared" si="4"/>
        <v/>
      </c>
    </row>
    <row r="5296" ht="12.75" customHeight="1">
      <c r="H5296" s="12">
        <v>1000.0</v>
      </c>
      <c r="K5296" s="14" t="str">
        <f t="shared" si="2"/>
        <v>#DIV/0!</v>
      </c>
      <c r="L5296" s="15" t="str">
        <f t="shared" si="3"/>
        <v>Invalid</v>
      </c>
      <c r="M5296" s="15" t="str">
        <f t="shared" si="4"/>
        <v/>
      </c>
    </row>
    <row r="5297" ht="12.75" customHeight="1">
      <c r="H5297" s="12">
        <v>1000.0</v>
      </c>
      <c r="K5297" s="14" t="str">
        <f t="shared" si="2"/>
        <v>#DIV/0!</v>
      </c>
      <c r="L5297" s="15" t="str">
        <f t="shared" si="3"/>
        <v>Invalid</v>
      </c>
      <c r="M5297" s="15" t="str">
        <f t="shared" si="4"/>
        <v/>
      </c>
    </row>
    <row r="5298" ht="12.75" customHeight="1">
      <c r="H5298" s="12">
        <v>1000.0</v>
      </c>
      <c r="K5298" s="14" t="str">
        <f t="shared" si="2"/>
        <v>#DIV/0!</v>
      </c>
      <c r="L5298" s="15" t="str">
        <f t="shared" si="3"/>
        <v>Invalid</v>
      </c>
      <c r="M5298" s="15" t="str">
        <f t="shared" si="4"/>
        <v/>
      </c>
    </row>
    <row r="5299" ht="12.75" customHeight="1">
      <c r="H5299" s="12">
        <v>1000.0</v>
      </c>
      <c r="K5299" s="14" t="str">
        <f t="shared" si="2"/>
        <v>#DIV/0!</v>
      </c>
      <c r="L5299" s="15" t="str">
        <f t="shared" si="3"/>
        <v>Invalid</v>
      </c>
      <c r="M5299" s="15" t="str">
        <f t="shared" si="4"/>
        <v/>
      </c>
    </row>
    <row r="5300" ht="12.75" customHeight="1">
      <c r="H5300" s="12">
        <v>1000.0</v>
      </c>
      <c r="K5300" s="14" t="str">
        <f t="shared" si="2"/>
        <v>#DIV/0!</v>
      </c>
      <c r="L5300" s="15" t="str">
        <f t="shared" si="3"/>
        <v>Invalid</v>
      </c>
      <c r="M5300" s="15" t="str">
        <f t="shared" si="4"/>
        <v/>
      </c>
    </row>
    <row r="5301" ht="12.75" customHeight="1">
      <c r="H5301" s="12">
        <v>1000.0</v>
      </c>
      <c r="K5301" s="14" t="str">
        <f t="shared" si="2"/>
        <v>#DIV/0!</v>
      </c>
      <c r="L5301" s="15" t="str">
        <f t="shared" si="3"/>
        <v>Invalid</v>
      </c>
      <c r="M5301" s="15" t="str">
        <f t="shared" si="4"/>
        <v/>
      </c>
    </row>
    <row r="5302" ht="12.75" customHeight="1">
      <c r="H5302" s="12">
        <v>1000.0</v>
      </c>
      <c r="K5302" s="14" t="str">
        <f t="shared" si="2"/>
        <v>#DIV/0!</v>
      </c>
      <c r="L5302" s="15" t="str">
        <f t="shared" si="3"/>
        <v>Invalid</v>
      </c>
      <c r="M5302" s="15" t="str">
        <f t="shared" si="4"/>
        <v/>
      </c>
    </row>
    <row r="5303" ht="12.75" customHeight="1">
      <c r="H5303" s="12">
        <v>1000.0</v>
      </c>
      <c r="K5303" s="14" t="str">
        <f t="shared" si="2"/>
        <v>#DIV/0!</v>
      </c>
      <c r="L5303" s="15" t="str">
        <f t="shared" si="3"/>
        <v>Invalid</v>
      </c>
      <c r="M5303" s="15" t="str">
        <f t="shared" si="4"/>
        <v/>
      </c>
    </row>
    <row r="5304" ht="12.75" customHeight="1">
      <c r="H5304" s="12">
        <v>1000.0</v>
      </c>
      <c r="K5304" s="14" t="str">
        <f t="shared" si="2"/>
        <v>#DIV/0!</v>
      </c>
      <c r="L5304" s="15" t="str">
        <f t="shared" si="3"/>
        <v>Invalid</v>
      </c>
      <c r="M5304" s="15" t="str">
        <f t="shared" si="4"/>
        <v/>
      </c>
    </row>
    <row r="5305" ht="12.75" customHeight="1">
      <c r="H5305" s="12">
        <v>1000.0</v>
      </c>
      <c r="K5305" s="14" t="str">
        <f t="shared" si="2"/>
        <v>#DIV/0!</v>
      </c>
      <c r="L5305" s="15" t="str">
        <f t="shared" si="3"/>
        <v>Invalid</v>
      </c>
      <c r="M5305" s="15" t="str">
        <f t="shared" si="4"/>
        <v/>
      </c>
    </row>
    <row r="5306" ht="12.75" customHeight="1">
      <c r="H5306" s="12">
        <v>1000.0</v>
      </c>
      <c r="K5306" s="14" t="str">
        <f t="shared" si="2"/>
        <v>#DIV/0!</v>
      </c>
      <c r="L5306" s="15" t="str">
        <f t="shared" si="3"/>
        <v>Invalid</v>
      </c>
      <c r="M5306" s="15" t="str">
        <f t="shared" si="4"/>
        <v/>
      </c>
    </row>
    <row r="5307" ht="12.75" customHeight="1">
      <c r="H5307" s="12">
        <v>1000.0</v>
      </c>
      <c r="K5307" s="14" t="str">
        <f t="shared" si="2"/>
        <v>#DIV/0!</v>
      </c>
      <c r="L5307" s="15" t="str">
        <f t="shared" si="3"/>
        <v>Invalid</v>
      </c>
      <c r="M5307" s="15" t="str">
        <f t="shared" si="4"/>
        <v/>
      </c>
    </row>
    <row r="5308" ht="12.75" customHeight="1">
      <c r="H5308" s="12">
        <v>1000.0</v>
      </c>
      <c r="K5308" s="14" t="str">
        <f t="shared" si="2"/>
        <v>#DIV/0!</v>
      </c>
      <c r="L5308" s="15" t="str">
        <f t="shared" si="3"/>
        <v>Invalid</v>
      </c>
      <c r="M5308" s="15" t="str">
        <f t="shared" si="4"/>
        <v/>
      </c>
    </row>
    <row r="5309" ht="12.75" customHeight="1">
      <c r="H5309" s="12">
        <v>1000.0</v>
      </c>
      <c r="K5309" s="14" t="str">
        <f t="shared" si="2"/>
        <v>#DIV/0!</v>
      </c>
      <c r="L5309" s="15" t="str">
        <f t="shared" si="3"/>
        <v>Invalid</v>
      </c>
      <c r="M5309" s="15" t="str">
        <f t="shared" si="4"/>
        <v/>
      </c>
    </row>
    <row r="5310" ht="12.75" customHeight="1">
      <c r="H5310" s="12">
        <v>1000.0</v>
      </c>
      <c r="K5310" s="14" t="str">
        <f t="shared" si="2"/>
        <v>#DIV/0!</v>
      </c>
      <c r="L5310" s="15" t="str">
        <f t="shared" si="3"/>
        <v>Invalid</v>
      </c>
      <c r="M5310" s="15" t="str">
        <f t="shared" si="4"/>
        <v/>
      </c>
    </row>
    <row r="5311" ht="12.75" customHeight="1">
      <c r="H5311" s="12">
        <v>1000.0</v>
      </c>
      <c r="K5311" s="14" t="str">
        <f t="shared" si="2"/>
        <v>#DIV/0!</v>
      </c>
      <c r="L5311" s="15" t="str">
        <f t="shared" si="3"/>
        <v>Invalid</v>
      </c>
      <c r="M5311" s="15" t="str">
        <f t="shared" si="4"/>
        <v/>
      </c>
    </row>
    <row r="5312" ht="12.75" customHeight="1">
      <c r="H5312" s="12">
        <v>1000.0</v>
      </c>
      <c r="K5312" s="14" t="str">
        <f t="shared" si="2"/>
        <v>#DIV/0!</v>
      </c>
      <c r="L5312" s="15" t="str">
        <f t="shared" si="3"/>
        <v>Invalid</v>
      </c>
      <c r="M5312" s="15" t="str">
        <f t="shared" si="4"/>
        <v/>
      </c>
    </row>
    <row r="5313" ht="12.75" customHeight="1">
      <c r="H5313" s="12">
        <v>1000.0</v>
      </c>
      <c r="K5313" s="14" t="str">
        <f t="shared" si="2"/>
        <v>#DIV/0!</v>
      </c>
      <c r="L5313" s="15" t="str">
        <f t="shared" si="3"/>
        <v>Invalid</v>
      </c>
      <c r="M5313" s="15" t="str">
        <f t="shared" si="4"/>
        <v/>
      </c>
    </row>
    <row r="5314" ht="12.75" customHeight="1">
      <c r="H5314" s="12">
        <v>1000.0</v>
      </c>
      <c r="K5314" s="14" t="str">
        <f t="shared" si="2"/>
        <v>#DIV/0!</v>
      </c>
      <c r="L5314" s="15" t="str">
        <f t="shared" si="3"/>
        <v>Invalid</v>
      </c>
      <c r="M5314" s="15" t="str">
        <f t="shared" si="4"/>
        <v/>
      </c>
    </row>
    <row r="5315" ht="12.75" customHeight="1">
      <c r="H5315" s="12">
        <v>1000.0</v>
      </c>
      <c r="K5315" s="14" t="str">
        <f t="shared" si="2"/>
        <v>#DIV/0!</v>
      </c>
      <c r="L5315" s="15" t="str">
        <f t="shared" si="3"/>
        <v>Invalid</v>
      </c>
      <c r="M5315" s="15" t="str">
        <f t="shared" si="4"/>
        <v/>
      </c>
    </row>
    <row r="5316" ht="12.75" customHeight="1">
      <c r="H5316" s="12">
        <v>1000.0</v>
      </c>
      <c r="K5316" s="14" t="str">
        <f t="shared" si="2"/>
        <v>#DIV/0!</v>
      </c>
      <c r="L5316" s="15" t="str">
        <f t="shared" si="3"/>
        <v>Invalid</v>
      </c>
      <c r="M5316" s="15" t="str">
        <f t="shared" si="4"/>
        <v/>
      </c>
    </row>
    <row r="5317" ht="12.75" customHeight="1">
      <c r="H5317" s="12">
        <v>1000.0</v>
      </c>
      <c r="K5317" s="14" t="str">
        <f t="shared" si="2"/>
        <v>#DIV/0!</v>
      </c>
      <c r="L5317" s="15" t="str">
        <f t="shared" si="3"/>
        <v>Invalid</v>
      </c>
      <c r="M5317" s="15" t="str">
        <f t="shared" si="4"/>
        <v/>
      </c>
    </row>
    <row r="5318" ht="12.75" customHeight="1">
      <c r="H5318" s="12">
        <v>1000.0</v>
      </c>
      <c r="K5318" s="14" t="str">
        <f t="shared" si="2"/>
        <v>#DIV/0!</v>
      </c>
      <c r="L5318" s="15" t="str">
        <f t="shared" si="3"/>
        <v>Invalid</v>
      </c>
      <c r="M5318" s="15" t="str">
        <f t="shared" si="4"/>
        <v/>
      </c>
    </row>
    <row r="5319" ht="12.75" customHeight="1">
      <c r="H5319" s="12">
        <v>1000.0</v>
      </c>
      <c r="K5319" s="14" t="str">
        <f t="shared" si="2"/>
        <v>#DIV/0!</v>
      </c>
      <c r="L5319" s="15" t="str">
        <f t="shared" si="3"/>
        <v>Invalid</v>
      </c>
      <c r="M5319" s="15" t="str">
        <f t="shared" si="4"/>
        <v/>
      </c>
    </row>
    <row r="5320" ht="12.75" customHeight="1">
      <c r="H5320" s="12">
        <v>1000.0</v>
      </c>
      <c r="K5320" s="14" t="str">
        <f t="shared" si="2"/>
        <v>#DIV/0!</v>
      </c>
      <c r="L5320" s="15" t="str">
        <f t="shared" si="3"/>
        <v>Invalid</v>
      </c>
      <c r="M5320" s="15" t="str">
        <f t="shared" si="4"/>
        <v/>
      </c>
    </row>
    <row r="5321" ht="12.75" customHeight="1">
      <c r="H5321" s="12">
        <v>1000.0</v>
      </c>
      <c r="K5321" s="14" t="str">
        <f t="shared" si="2"/>
        <v>#DIV/0!</v>
      </c>
      <c r="L5321" s="15" t="str">
        <f t="shared" si="3"/>
        <v>Invalid</v>
      </c>
      <c r="M5321" s="15" t="str">
        <f t="shared" si="4"/>
        <v/>
      </c>
    </row>
    <row r="5322" ht="12.75" customHeight="1">
      <c r="H5322" s="12">
        <v>1000.0</v>
      </c>
      <c r="K5322" s="14" t="str">
        <f t="shared" si="2"/>
        <v>#DIV/0!</v>
      </c>
      <c r="L5322" s="15" t="str">
        <f t="shared" si="3"/>
        <v>Invalid</v>
      </c>
      <c r="M5322" s="15" t="str">
        <f t="shared" si="4"/>
        <v/>
      </c>
    </row>
    <row r="5323" ht="12.75" customHeight="1">
      <c r="H5323" s="12">
        <v>1000.0</v>
      </c>
      <c r="K5323" s="14" t="str">
        <f t="shared" si="2"/>
        <v>#DIV/0!</v>
      </c>
      <c r="L5323" s="15" t="str">
        <f t="shared" si="3"/>
        <v>Invalid</v>
      </c>
      <c r="M5323" s="15" t="str">
        <f t="shared" si="4"/>
        <v/>
      </c>
    </row>
    <row r="5324" ht="12.75" customHeight="1">
      <c r="H5324" s="12">
        <v>1000.0</v>
      </c>
      <c r="K5324" s="14" t="str">
        <f t="shared" si="2"/>
        <v>#DIV/0!</v>
      </c>
      <c r="L5324" s="15" t="str">
        <f t="shared" si="3"/>
        <v>Invalid</v>
      </c>
      <c r="M5324" s="15" t="str">
        <f t="shared" si="4"/>
        <v/>
      </c>
    </row>
    <row r="5325" ht="12.75" customHeight="1">
      <c r="H5325" s="12">
        <v>1000.0</v>
      </c>
      <c r="K5325" s="14" t="str">
        <f t="shared" si="2"/>
        <v>#DIV/0!</v>
      </c>
      <c r="L5325" s="15" t="str">
        <f t="shared" si="3"/>
        <v>Invalid</v>
      </c>
      <c r="M5325" s="15" t="str">
        <f t="shared" si="4"/>
        <v/>
      </c>
    </row>
    <row r="5326" ht="12.75" customHeight="1">
      <c r="H5326" s="12">
        <v>1000.0</v>
      </c>
      <c r="K5326" s="14" t="str">
        <f t="shared" si="2"/>
        <v>#DIV/0!</v>
      </c>
      <c r="L5326" s="15" t="str">
        <f t="shared" si="3"/>
        <v>Invalid</v>
      </c>
      <c r="M5326" s="15" t="str">
        <f t="shared" si="4"/>
        <v/>
      </c>
    </row>
    <row r="5327" ht="12.75" customHeight="1">
      <c r="H5327" s="12">
        <v>1000.0</v>
      </c>
      <c r="K5327" s="14" t="str">
        <f t="shared" si="2"/>
        <v>#DIV/0!</v>
      </c>
      <c r="L5327" s="15" t="str">
        <f t="shared" si="3"/>
        <v>Invalid</v>
      </c>
      <c r="M5327" s="15" t="str">
        <f t="shared" si="4"/>
        <v/>
      </c>
    </row>
    <row r="5328" ht="12.75" customHeight="1">
      <c r="H5328" s="12">
        <v>1000.0</v>
      </c>
      <c r="K5328" s="14" t="str">
        <f t="shared" si="2"/>
        <v>#DIV/0!</v>
      </c>
      <c r="L5328" s="15" t="str">
        <f t="shared" si="3"/>
        <v>Invalid</v>
      </c>
      <c r="M5328" s="15" t="str">
        <f t="shared" si="4"/>
        <v/>
      </c>
    </row>
    <row r="5329" ht="12.75" customHeight="1">
      <c r="H5329" s="12">
        <v>1000.0</v>
      </c>
      <c r="K5329" s="14" t="str">
        <f t="shared" si="2"/>
        <v>#DIV/0!</v>
      </c>
      <c r="L5329" s="15" t="str">
        <f t="shared" si="3"/>
        <v>Invalid</v>
      </c>
      <c r="M5329" s="15" t="str">
        <f t="shared" si="4"/>
        <v/>
      </c>
    </row>
    <row r="5330" ht="12.75" customHeight="1">
      <c r="H5330" s="12">
        <v>1000.0</v>
      </c>
      <c r="K5330" s="14" t="str">
        <f t="shared" si="2"/>
        <v>#DIV/0!</v>
      </c>
      <c r="L5330" s="15" t="str">
        <f t="shared" si="3"/>
        <v>Invalid</v>
      </c>
      <c r="M5330" s="15" t="str">
        <f t="shared" si="4"/>
        <v/>
      </c>
    </row>
    <row r="5331" ht="12.75" customHeight="1">
      <c r="H5331" s="12">
        <v>1000.0</v>
      </c>
      <c r="K5331" s="14" t="str">
        <f t="shared" si="2"/>
        <v>#DIV/0!</v>
      </c>
      <c r="L5331" s="15" t="str">
        <f t="shared" si="3"/>
        <v>Invalid</v>
      </c>
      <c r="M5331" s="15" t="str">
        <f t="shared" si="4"/>
        <v/>
      </c>
    </row>
    <row r="5332" ht="12.75" customHeight="1">
      <c r="H5332" s="12">
        <v>1000.0</v>
      </c>
      <c r="K5332" s="14" t="str">
        <f t="shared" si="2"/>
        <v>#DIV/0!</v>
      </c>
      <c r="L5332" s="15" t="str">
        <f t="shared" si="3"/>
        <v>Invalid</v>
      </c>
      <c r="M5332" s="15" t="str">
        <f t="shared" si="4"/>
        <v/>
      </c>
    </row>
    <row r="5333" ht="12.75" customHeight="1">
      <c r="H5333" s="12">
        <v>1000.0</v>
      </c>
      <c r="K5333" s="14" t="str">
        <f t="shared" si="2"/>
        <v>#DIV/0!</v>
      </c>
      <c r="L5333" s="15" t="str">
        <f t="shared" si="3"/>
        <v>Invalid</v>
      </c>
      <c r="M5333" s="15" t="str">
        <f t="shared" si="4"/>
        <v/>
      </c>
    </row>
    <row r="5334" ht="12.75" customHeight="1">
      <c r="H5334" s="12">
        <v>1000.0</v>
      </c>
      <c r="K5334" s="14" t="str">
        <f t="shared" si="2"/>
        <v>#DIV/0!</v>
      </c>
      <c r="L5334" s="15" t="str">
        <f t="shared" si="3"/>
        <v>Invalid</v>
      </c>
      <c r="M5334" s="15" t="str">
        <f t="shared" si="4"/>
        <v/>
      </c>
    </row>
    <row r="5335" ht="12.75" customHeight="1">
      <c r="H5335" s="12">
        <v>1000.0</v>
      </c>
      <c r="K5335" s="14" t="str">
        <f t="shared" si="2"/>
        <v>#DIV/0!</v>
      </c>
      <c r="L5335" s="15" t="str">
        <f t="shared" si="3"/>
        <v>Invalid</v>
      </c>
      <c r="M5335" s="15" t="str">
        <f t="shared" si="4"/>
        <v/>
      </c>
    </row>
    <row r="5336" ht="12.75" customHeight="1">
      <c r="H5336" s="12">
        <v>1000.0</v>
      </c>
      <c r="K5336" s="14" t="str">
        <f t="shared" si="2"/>
        <v>#DIV/0!</v>
      </c>
      <c r="L5336" s="15" t="str">
        <f t="shared" si="3"/>
        <v>Invalid</v>
      </c>
      <c r="M5336" s="15" t="str">
        <f t="shared" si="4"/>
        <v/>
      </c>
    </row>
    <row r="5337" ht="12.75" customHeight="1">
      <c r="H5337" s="12">
        <v>1000.0</v>
      </c>
      <c r="K5337" s="14" t="str">
        <f t="shared" si="2"/>
        <v>#DIV/0!</v>
      </c>
      <c r="L5337" s="15" t="str">
        <f t="shared" si="3"/>
        <v>Invalid</v>
      </c>
      <c r="M5337" s="15" t="str">
        <f t="shared" si="4"/>
        <v/>
      </c>
    </row>
    <row r="5338" ht="12.75" customHeight="1">
      <c r="H5338" s="12">
        <v>1000.0</v>
      </c>
      <c r="K5338" s="14" t="str">
        <f t="shared" si="2"/>
        <v>#DIV/0!</v>
      </c>
      <c r="L5338" s="15" t="str">
        <f t="shared" si="3"/>
        <v>Invalid</v>
      </c>
      <c r="M5338" s="15" t="str">
        <f t="shared" si="4"/>
        <v/>
      </c>
    </row>
    <row r="5339" ht="12.75" customHeight="1">
      <c r="H5339" s="12">
        <v>1000.0</v>
      </c>
      <c r="K5339" s="14" t="str">
        <f t="shared" si="2"/>
        <v>#DIV/0!</v>
      </c>
      <c r="L5339" s="15" t="str">
        <f t="shared" si="3"/>
        <v>Invalid</v>
      </c>
      <c r="M5339" s="15" t="str">
        <f t="shared" si="4"/>
        <v/>
      </c>
    </row>
    <row r="5340" ht="12.75" customHeight="1">
      <c r="H5340" s="12">
        <v>1000.0</v>
      </c>
      <c r="K5340" s="14" t="str">
        <f t="shared" si="2"/>
        <v>#DIV/0!</v>
      </c>
      <c r="L5340" s="15" t="str">
        <f t="shared" si="3"/>
        <v>Invalid</v>
      </c>
      <c r="M5340" s="15" t="str">
        <f t="shared" si="4"/>
        <v/>
      </c>
    </row>
    <row r="5341" ht="12.75" customHeight="1">
      <c r="H5341" s="12">
        <v>1000.0</v>
      </c>
      <c r="K5341" s="14" t="str">
        <f t="shared" si="2"/>
        <v>#DIV/0!</v>
      </c>
      <c r="L5341" s="15" t="str">
        <f t="shared" si="3"/>
        <v>Invalid</v>
      </c>
      <c r="M5341" s="15" t="str">
        <f t="shared" si="4"/>
        <v/>
      </c>
    </row>
    <row r="5342" ht="12.75" customHeight="1">
      <c r="H5342" s="12">
        <v>1000.0</v>
      </c>
      <c r="K5342" s="14" t="str">
        <f t="shared" si="2"/>
        <v>#DIV/0!</v>
      </c>
      <c r="L5342" s="15" t="str">
        <f t="shared" si="3"/>
        <v>Invalid</v>
      </c>
      <c r="M5342" s="15" t="str">
        <f t="shared" si="4"/>
        <v/>
      </c>
    </row>
    <row r="5343" ht="12.75" customHeight="1">
      <c r="H5343" s="12">
        <v>1000.0</v>
      </c>
      <c r="K5343" s="14" t="str">
        <f t="shared" si="2"/>
        <v>#DIV/0!</v>
      </c>
      <c r="L5343" s="15" t="str">
        <f t="shared" si="3"/>
        <v>Invalid</v>
      </c>
      <c r="M5343" s="15" t="str">
        <f t="shared" si="4"/>
        <v/>
      </c>
    </row>
    <row r="5344" ht="12.75" customHeight="1">
      <c r="H5344" s="12">
        <v>1000.0</v>
      </c>
      <c r="K5344" s="14" t="str">
        <f t="shared" si="2"/>
        <v>#DIV/0!</v>
      </c>
      <c r="L5344" s="15" t="str">
        <f t="shared" si="3"/>
        <v>Invalid</v>
      </c>
      <c r="M5344" s="15" t="str">
        <f t="shared" si="4"/>
        <v/>
      </c>
    </row>
    <row r="5345" ht="12.75" customHeight="1">
      <c r="H5345" s="12">
        <v>1000.0</v>
      </c>
      <c r="K5345" s="14" t="str">
        <f t="shared" si="2"/>
        <v>#DIV/0!</v>
      </c>
      <c r="L5345" s="15" t="str">
        <f t="shared" si="3"/>
        <v>Invalid</v>
      </c>
      <c r="M5345" s="15" t="str">
        <f t="shared" si="4"/>
        <v/>
      </c>
    </row>
    <row r="5346" ht="12.75" customHeight="1">
      <c r="H5346" s="12">
        <v>1000.0</v>
      </c>
      <c r="K5346" s="14" t="str">
        <f t="shared" si="2"/>
        <v>#DIV/0!</v>
      </c>
      <c r="L5346" s="15" t="str">
        <f t="shared" si="3"/>
        <v>Invalid</v>
      </c>
      <c r="M5346" s="15" t="str">
        <f t="shared" si="4"/>
        <v/>
      </c>
    </row>
    <row r="5347" ht="12.75" customHeight="1">
      <c r="H5347" s="12">
        <v>1000.0</v>
      </c>
      <c r="K5347" s="14" t="str">
        <f t="shared" si="2"/>
        <v>#DIV/0!</v>
      </c>
      <c r="L5347" s="15" t="str">
        <f t="shared" si="3"/>
        <v>Invalid</v>
      </c>
      <c r="M5347" s="15" t="str">
        <f t="shared" si="4"/>
        <v/>
      </c>
    </row>
    <row r="5348" ht="12.75" customHeight="1">
      <c r="H5348" s="12">
        <v>1000.0</v>
      </c>
      <c r="K5348" s="14" t="str">
        <f t="shared" si="2"/>
        <v>#DIV/0!</v>
      </c>
      <c r="L5348" s="15" t="str">
        <f t="shared" si="3"/>
        <v>Invalid</v>
      </c>
      <c r="M5348" s="15" t="str">
        <f t="shared" si="4"/>
        <v/>
      </c>
    </row>
    <row r="5349" ht="12.75" customHeight="1">
      <c r="H5349" s="12">
        <v>1000.0</v>
      </c>
      <c r="K5349" s="14" t="str">
        <f t="shared" si="2"/>
        <v>#DIV/0!</v>
      </c>
      <c r="L5349" s="15" t="str">
        <f t="shared" si="3"/>
        <v>Invalid</v>
      </c>
      <c r="M5349" s="15" t="str">
        <f t="shared" si="4"/>
        <v/>
      </c>
    </row>
    <row r="5350" ht="12.75" customHeight="1">
      <c r="H5350" s="12">
        <v>1000.0</v>
      </c>
      <c r="K5350" s="14" t="str">
        <f t="shared" si="2"/>
        <v>#DIV/0!</v>
      </c>
      <c r="L5350" s="15" t="str">
        <f t="shared" si="3"/>
        <v>Invalid</v>
      </c>
      <c r="M5350" s="15" t="str">
        <f t="shared" si="4"/>
        <v/>
      </c>
    </row>
    <row r="5351" ht="12.75" customHeight="1">
      <c r="H5351" s="12">
        <v>1000.0</v>
      </c>
      <c r="K5351" s="14" t="str">
        <f t="shared" si="2"/>
        <v>#DIV/0!</v>
      </c>
      <c r="L5351" s="15" t="str">
        <f t="shared" si="3"/>
        <v>Invalid</v>
      </c>
      <c r="M5351" s="15" t="str">
        <f t="shared" si="4"/>
        <v/>
      </c>
    </row>
    <row r="5352" ht="12.75" customHeight="1">
      <c r="H5352" s="12">
        <v>1000.0</v>
      </c>
      <c r="K5352" s="14" t="str">
        <f t="shared" si="2"/>
        <v>#DIV/0!</v>
      </c>
      <c r="L5352" s="15" t="str">
        <f t="shared" si="3"/>
        <v>Invalid</v>
      </c>
      <c r="M5352" s="15" t="str">
        <f t="shared" si="4"/>
        <v/>
      </c>
    </row>
    <row r="5353" ht="12.75" customHeight="1">
      <c r="H5353" s="12">
        <v>1000.0</v>
      </c>
      <c r="K5353" s="14" t="str">
        <f t="shared" si="2"/>
        <v>#DIV/0!</v>
      </c>
      <c r="L5353" s="15" t="str">
        <f t="shared" si="3"/>
        <v>Invalid</v>
      </c>
      <c r="M5353" s="15" t="str">
        <f t="shared" si="4"/>
        <v/>
      </c>
    </row>
    <row r="5354" ht="12.75" customHeight="1">
      <c r="H5354" s="12">
        <v>1000.0</v>
      </c>
      <c r="K5354" s="14" t="str">
        <f t="shared" si="2"/>
        <v>#DIV/0!</v>
      </c>
      <c r="L5354" s="15" t="str">
        <f t="shared" si="3"/>
        <v>Invalid</v>
      </c>
      <c r="M5354" s="15" t="str">
        <f t="shared" si="4"/>
        <v/>
      </c>
    </row>
    <row r="5355" ht="12.75" customHeight="1">
      <c r="H5355" s="12">
        <v>1000.0</v>
      </c>
      <c r="K5355" s="14" t="str">
        <f t="shared" si="2"/>
        <v>#DIV/0!</v>
      </c>
      <c r="L5355" s="15" t="str">
        <f t="shared" si="3"/>
        <v>Invalid</v>
      </c>
      <c r="M5355" s="15" t="str">
        <f t="shared" si="4"/>
        <v/>
      </c>
    </row>
    <row r="5356" ht="12.75" customHeight="1">
      <c r="H5356" s="12">
        <v>1000.0</v>
      </c>
      <c r="K5356" s="14" t="str">
        <f t="shared" si="2"/>
        <v>#DIV/0!</v>
      </c>
      <c r="L5356" s="15" t="str">
        <f t="shared" si="3"/>
        <v>Invalid</v>
      </c>
      <c r="M5356" s="15" t="str">
        <f t="shared" si="4"/>
        <v/>
      </c>
    </row>
    <row r="5357" ht="12.75" customHeight="1">
      <c r="H5357" s="12">
        <v>1000.0</v>
      </c>
      <c r="K5357" s="14" t="str">
        <f t="shared" si="2"/>
        <v>#DIV/0!</v>
      </c>
      <c r="L5357" s="15" t="str">
        <f t="shared" si="3"/>
        <v>Invalid</v>
      </c>
      <c r="M5357" s="15" t="str">
        <f t="shared" si="4"/>
        <v/>
      </c>
    </row>
    <row r="5358" ht="12.75" customHeight="1">
      <c r="H5358" s="12">
        <v>1000.0</v>
      </c>
      <c r="K5358" s="14" t="str">
        <f t="shared" si="2"/>
        <v>#DIV/0!</v>
      </c>
      <c r="L5358" s="15" t="str">
        <f t="shared" si="3"/>
        <v>Invalid</v>
      </c>
      <c r="M5358" s="15" t="str">
        <f t="shared" si="4"/>
        <v/>
      </c>
    </row>
    <row r="5359" ht="12.75" customHeight="1">
      <c r="H5359" s="12">
        <v>1000.0</v>
      </c>
      <c r="K5359" s="14" t="str">
        <f t="shared" si="2"/>
        <v>#DIV/0!</v>
      </c>
      <c r="L5359" s="15" t="str">
        <f t="shared" si="3"/>
        <v>Invalid</v>
      </c>
      <c r="M5359" s="15" t="str">
        <f t="shared" si="4"/>
        <v/>
      </c>
    </row>
    <row r="5360" ht="12.75" customHeight="1">
      <c r="H5360" s="12">
        <v>1000.0</v>
      </c>
      <c r="K5360" s="14" t="str">
        <f t="shared" si="2"/>
        <v>#DIV/0!</v>
      </c>
      <c r="L5360" s="15" t="str">
        <f t="shared" si="3"/>
        <v>Invalid</v>
      </c>
      <c r="M5360" s="15" t="str">
        <f t="shared" si="4"/>
        <v/>
      </c>
    </row>
    <row r="5361" ht="12.75" customHeight="1">
      <c r="H5361" s="12">
        <v>1000.0</v>
      </c>
      <c r="K5361" s="14" t="str">
        <f t="shared" si="2"/>
        <v>#DIV/0!</v>
      </c>
      <c r="L5361" s="15" t="str">
        <f t="shared" si="3"/>
        <v>Invalid</v>
      </c>
      <c r="M5361" s="15" t="str">
        <f t="shared" si="4"/>
        <v/>
      </c>
    </row>
    <row r="5362" ht="12.75" customHeight="1">
      <c r="H5362" s="12">
        <v>1000.0</v>
      </c>
      <c r="K5362" s="14" t="str">
        <f t="shared" si="2"/>
        <v>#DIV/0!</v>
      </c>
      <c r="L5362" s="15" t="str">
        <f t="shared" si="3"/>
        <v>Invalid</v>
      </c>
      <c r="M5362" s="15" t="str">
        <f t="shared" si="4"/>
        <v/>
      </c>
    </row>
    <row r="5363" ht="12.75" customHeight="1">
      <c r="H5363" s="12">
        <v>1000.0</v>
      </c>
      <c r="K5363" s="14" t="str">
        <f t="shared" si="2"/>
        <v>#DIV/0!</v>
      </c>
      <c r="L5363" s="15" t="str">
        <f t="shared" si="3"/>
        <v>Invalid</v>
      </c>
      <c r="M5363" s="15" t="str">
        <f t="shared" si="4"/>
        <v/>
      </c>
    </row>
    <row r="5364" ht="12.75" customHeight="1">
      <c r="H5364" s="12">
        <v>1000.0</v>
      </c>
      <c r="K5364" s="14" t="str">
        <f t="shared" si="2"/>
        <v>#DIV/0!</v>
      </c>
      <c r="L5364" s="15" t="str">
        <f t="shared" si="3"/>
        <v>Invalid</v>
      </c>
      <c r="M5364" s="15" t="str">
        <f t="shared" si="4"/>
        <v/>
      </c>
    </row>
    <row r="5365" ht="12.75" customHeight="1">
      <c r="H5365" s="12">
        <v>1000.0</v>
      </c>
      <c r="K5365" s="14" t="str">
        <f t="shared" si="2"/>
        <v>#DIV/0!</v>
      </c>
      <c r="L5365" s="15" t="str">
        <f t="shared" si="3"/>
        <v>Invalid</v>
      </c>
      <c r="M5365" s="15" t="str">
        <f t="shared" si="4"/>
        <v/>
      </c>
    </row>
    <row r="5366" ht="12.75" customHeight="1">
      <c r="H5366" s="12">
        <v>1000.0</v>
      </c>
      <c r="K5366" s="14" t="str">
        <f t="shared" si="2"/>
        <v>#DIV/0!</v>
      </c>
      <c r="L5366" s="15" t="str">
        <f t="shared" si="3"/>
        <v>Invalid</v>
      </c>
      <c r="M5366" s="15" t="str">
        <f t="shared" si="4"/>
        <v/>
      </c>
    </row>
    <row r="5367" ht="12.75" customHeight="1">
      <c r="H5367" s="12">
        <v>1000.0</v>
      </c>
      <c r="K5367" s="14" t="str">
        <f t="shared" si="2"/>
        <v>#DIV/0!</v>
      </c>
      <c r="L5367" s="15" t="str">
        <f t="shared" si="3"/>
        <v>Invalid</v>
      </c>
      <c r="M5367" s="15" t="str">
        <f t="shared" si="4"/>
        <v/>
      </c>
    </row>
    <row r="5368" ht="12.75" customHeight="1">
      <c r="H5368" s="12">
        <v>1000.0</v>
      </c>
      <c r="K5368" s="14" t="str">
        <f t="shared" si="2"/>
        <v>#DIV/0!</v>
      </c>
      <c r="L5368" s="15" t="str">
        <f t="shared" si="3"/>
        <v>Invalid</v>
      </c>
      <c r="M5368" s="15" t="str">
        <f t="shared" si="4"/>
        <v/>
      </c>
    </row>
    <row r="5369" ht="12.75" customHeight="1">
      <c r="H5369" s="12">
        <v>1000.0</v>
      </c>
      <c r="K5369" s="14" t="str">
        <f t="shared" si="2"/>
        <v>#DIV/0!</v>
      </c>
      <c r="L5369" s="15" t="str">
        <f t="shared" si="3"/>
        <v>Invalid</v>
      </c>
      <c r="M5369" s="15" t="str">
        <f t="shared" si="4"/>
        <v/>
      </c>
    </row>
    <row r="5370" ht="12.75" customHeight="1">
      <c r="H5370" s="12">
        <v>1000.0</v>
      </c>
      <c r="K5370" s="14" t="str">
        <f t="shared" si="2"/>
        <v>#DIV/0!</v>
      </c>
      <c r="L5370" s="15" t="str">
        <f t="shared" si="3"/>
        <v>Invalid</v>
      </c>
      <c r="M5370" s="15" t="str">
        <f t="shared" si="4"/>
        <v/>
      </c>
    </row>
    <row r="5371" ht="12.75" customHeight="1">
      <c r="H5371" s="12">
        <v>1000.0</v>
      </c>
      <c r="K5371" s="14" t="str">
        <f t="shared" si="2"/>
        <v>#DIV/0!</v>
      </c>
      <c r="L5371" s="15" t="str">
        <f t="shared" si="3"/>
        <v>Invalid</v>
      </c>
      <c r="M5371" s="15" t="str">
        <f t="shared" si="4"/>
        <v/>
      </c>
    </row>
    <row r="5372" ht="12.75" customHeight="1">
      <c r="H5372" s="12">
        <v>1000.0</v>
      </c>
      <c r="K5372" s="14" t="str">
        <f t="shared" si="2"/>
        <v>#DIV/0!</v>
      </c>
      <c r="L5372" s="15" t="str">
        <f t="shared" si="3"/>
        <v>Invalid</v>
      </c>
      <c r="M5372" s="15" t="str">
        <f t="shared" si="4"/>
        <v/>
      </c>
    </row>
    <row r="5373" ht="12.75" customHeight="1">
      <c r="H5373" s="12">
        <v>1000.0</v>
      </c>
      <c r="K5373" s="14" t="str">
        <f t="shared" si="2"/>
        <v>#DIV/0!</v>
      </c>
      <c r="L5373" s="15" t="str">
        <f t="shared" si="3"/>
        <v>Invalid</v>
      </c>
      <c r="M5373" s="15" t="str">
        <f t="shared" si="4"/>
        <v/>
      </c>
    </row>
    <row r="5374" ht="12.75" customHeight="1">
      <c r="H5374" s="12">
        <v>1000.0</v>
      </c>
      <c r="K5374" s="14" t="str">
        <f t="shared" si="2"/>
        <v>#DIV/0!</v>
      </c>
      <c r="L5374" s="15" t="str">
        <f t="shared" si="3"/>
        <v>Invalid</v>
      </c>
      <c r="M5374" s="15" t="str">
        <f t="shared" si="4"/>
        <v/>
      </c>
    </row>
    <row r="5375" ht="12.75" customHeight="1">
      <c r="H5375" s="12">
        <v>1000.0</v>
      </c>
      <c r="K5375" s="14" t="str">
        <f t="shared" si="2"/>
        <v>#DIV/0!</v>
      </c>
      <c r="L5375" s="15" t="str">
        <f t="shared" si="3"/>
        <v>Invalid</v>
      </c>
      <c r="M5375" s="15" t="str">
        <f t="shared" si="4"/>
        <v/>
      </c>
    </row>
    <row r="5376" ht="12.75" customHeight="1">
      <c r="H5376" s="12">
        <v>1000.0</v>
      </c>
      <c r="K5376" s="14" t="str">
        <f t="shared" si="2"/>
        <v>#DIV/0!</v>
      </c>
      <c r="L5376" s="15" t="str">
        <f t="shared" si="3"/>
        <v>Invalid</v>
      </c>
      <c r="M5376" s="15" t="str">
        <f t="shared" si="4"/>
        <v/>
      </c>
    </row>
    <row r="5377" ht="12.75" customHeight="1">
      <c r="H5377" s="12">
        <v>1000.0</v>
      </c>
      <c r="K5377" s="14" t="str">
        <f t="shared" si="2"/>
        <v>#DIV/0!</v>
      </c>
      <c r="L5377" s="15" t="str">
        <f t="shared" si="3"/>
        <v>Invalid</v>
      </c>
      <c r="M5377" s="15" t="str">
        <f t="shared" si="4"/>
        <v/>
      </c>
    </row>
    <row r="5378" ht="12.75" customHeight="1">
      <c r="H5378" s="12">
        <v>1000.0</v>
      </c>
      <c r="K5378" s="14" t="str">
        <f t="shared" si="2"/>
        <v>#DIV/0!</v>
      </c>
      <c r="L5378" s="15" t="str">
        <f t="shared" si="3"/>
        <v>Invalid</v>
      </c>
      <c r="M5378" s="15" t="str">
        <f t="shared" si="4"/>
        <v/>
      </c>
    </row>
    <row r="5379" ht="12.75" customHeight="1">
      <c r="H5379" s="12">
        <v>1000.0</v>
      </c>
      <c r="K5379" s="14" t="str">
        <f t="shared" si="2"/>
        <v>#DIV/0!</v>
      </c>
      <c r="L5379" s="15" t="str">
        <f t="shared" si="3"/>
        <v>Invalid</v>
      </c>
      <c r="M5379" s="15" t="str">
        <f t="shared" si="4"/>
        <v/>
      </c>
    </row>
    <row r="5380" ht="12.75" customHeight="1">
      <c r="H5380" s="12">
        <v>1000.0</v>
      </c>
      <c r="K5380" s="14" t="str">
        <f t="shared" si="2"/>
        <v>#DIV/0!</v>
      </c>
      <c r="L5380" s="15" t="str">
        <f t="shared" si="3"/>
        <v>Invalid</v>
      </c>
      <c r="M5380" s="15" t="str">
        <f t="shared" si="4"/>
        <v/>
      </c>
    </row>
    <row r="5381" ht="12.75" customHeight="1">
      <c r="H5381" s="12">
        <v>1000.0</v>
      </c>
      <c r="K5381" s="14" t="str">
        <f t="shared" si="2"/>
        <v>#DIV/0!</v>
      </c>
      <c r="L5381" s="15" t="str">
        <f t="shared" si="3"/>
        <v>Invalid</v>
      </c>
      <c r="M5381" s="15" t="str">
        <f t="shared" si="4"/>
        <v/>
      </c>
    </row>
    <row r="5382" ht="12.75" customHeight="1">
      <c r="H5382" s="12">
        <v>1000.0</v>
      </c>
      <c r="K5382" s="14" t="str">
        <f t="shared" si="2"/>
        <v>#DIV/0!</v>
      </c>
      <c r="L5382" s="15" t="str">
        <f t="shared" si="3"/>
        <v>Invalid</v>
      </c>
      <c r="M5382" s="15" t="str">
        <f t="shared" si="4"/>
        <v/>
      </c>
    </row>
    <row r="5383" ht="12.75" customHeight="1">
      <c r="H5383" s="12">
        <v>1000.0</v>
      </c>
      <c r="K5383" s="14" t="str">
        <f t="shared" si="2"/>
        <v>#DIV/0!</v>
      </c>
      <c r="L5383" s="15" t="str">
        <f t="shared" si="3"/>
        <v>Invalid</v>
      </c>
      <c r="M5383" s="15" t="str">
        <f t="shared" si="4"/>
        <v/>
      </c>
    </row>
    <row r="5384" ht="12.75" customHeight="1">
      <c r="H5384" s="12">
        <v>1000.0</v>
      </c>
      <c r="K5384" s="14" t="str">
        <f t="shared" si="2"/>
        <v>#DIV/0!</v>
      </c>
      <c r="L5384" s="15" t="str">
        <f t="shared" si="3"/>
        <v>Invalid</v>
      </c>
      <c r="M5384" s="15" t="str">
        <f t="shared" si="4"/>
        <v/>
      </c>
    </row>
    <row r="5385" ht="12.75" customHeight="1">
      <c r="H5385" s="12">
        <v>1000.0</v>
      </c>
      <c r="K5385" s="14" t="str">
        <f t="shared" si="2"/>
        <v>#DIV/0!</v>
      </c>
      <c r="L5385" s="15" t="str">
        <f t="shared" si="3"/>
        <v>Invalid</v>
      </c>
      <c r="M5385" s="15" t="str">
        <f t="shared" si="4"/>
        <v/>
      </c>
    </row>
    <row r="5386" ht="12.75" customHeight="1">
      <c r="H5386" s="12">
        <v>1000.0</v>
      </c>
      <c r="K5386" s="14" t="str">
        <f t="shared" si="2"/>
        <v>#DIV/0!</v>
      </c>
      <c r="L5386" s="15" t="str">
        <f t="shared" si="3"/>
        <v>Invalid</v>
      </c>
      <c r="M5386" s="15" t="str">
        <f t="shared" si="4"/>
        <v/>
      </c>
    </row>
    <row r="5387" ht="12.75" customHeight="1">
      <c r="H5387" s="12">
        <v>1000.0</v>
      </c>
      <c r="K5387" s="14" t="str">
        <f t="shared" si="2"/>
        <v>#DIV/0!</v>
      </c>
      <c r="L5387" s="15" t="str">
        <f t="shared" si="3"/>
        <v>Invalid</v>
      </c>
      <c r="M5387" s="15" t="str">
        <f t="shared" si="4"/>
        <v/>
      </c>
    </row>
    <row r="5388" ht="12.75" customHeight="1">
      <c r="H5388" s="12">
        <v>1000.0</v>
      </c>
      <c r="K5388" s="14" t="str">
        <f t="shared" si="2"/>
        <v>#DIV/0!</v>
      </c>
      <c r="L5388" s="15" t="str">
        <f t="shared" si="3"/>
        <v>Invalid</v>
      </c>
      <c r="M5388" s="15" t="str">
        <f t="shared" si="4"/>
        <v/>
      </c>
    </row>
    <row r="5389" ht="12.75" customHeight="1">
      <c r="H5389" s="12">
        <v>1000.0</v>
      </c>
      <c r="K5389" s="14" t="str">
        <f t="shared" si="2"/>
        <v>#DIV/0!</v>
      </c>
      <c r="L5389" s="15" t="str">
        <f t="shared" si="3"/>
        <v>Invalid</v>
      </c>
      <c r="M5389" s="15" t="str">
        <f t="shared" si="4"/>
        <v/>
      </c>
    </row>
    <row r="5390" ht="12.75" customHeight="1">
      <c r="H5390" s="12">
        <v>1000.0</v>
      </c>
      <c r="K5390" s="14" t="str">
        <f t="shared" si="2"/>
        <v>#DIV/0!</v>
      </c>
      <c r="L5390" s="15" t="str">
        <f t="shared" si="3"/>
        <v>Invalid</v>
      </c>
      <c r="M5390" s="15" t="str">
        <f t="shared" si="4"/>
        <v/>
      </c>
    </row>
    <row r="5391" ht="12.75" customHeight="1">
      <c r="H5391" s="12">
        <v>1000.0</v>
      </c>
      <c r="K5391" s="14" t="str">
        <f t="shared" si="2"/>
        <v>#DIV/0!</v>
      </c>
      <c r="L5391" s="15" t="str">
        <f t="shared" si="3"/>
        <v>Invalid</v>
      </c>
      <c r="M5391" s="15" t="str">
        <f t="shared" si="4"/>
        <v/>
      </c>
    </row>
    <row r="5392" ht="12.75" customHeight="1">
      <c r="H5392" s="12">
        <v>1000.0</v>
      </c>
      <c r="K5392" s="14" t="str">
        <f t="shared" si="2"/>
        <v>#DIV/0!</v>
      </c>
      <c r="L5392" s="15" t="str">
        <f t="shared" si="3"/>
        <v>Invalid</v>
      </c>
      <c r="M5392" s="15" t="str">
        <f t="shared" si="4"/>
        <v/>
      </c>
    </row>
    <row r="5393" ht="12.75" customHeight="1">
      <c r="H5393" s="12">
        <v>1000.0</v>
      </c>
      <c r="K5393" s="14" t="str">
        <f t="shared" si="2"/>
        <v>#DIV/0!</v>
      </c>
      <c r="L5393" s="15" t="str">
        <f t="shared" si="3"/>
        <v>Invalid</v>
      </c>
      <c r="M5393" s="15" t="str">
        <f t="shared" si="4"/>
        <v/>
      </c>
    </row>
    <row r="5394" ht="12.75" customHeight="1">
      <c r="H5394" s="12">
        <v>1000.0</v>
      </c>
      <c r="K5394" s="14" t="str">
        <f t="shared" si="2"/>
        <v>#DIV/0!</v>
      </c>
      <c r="L5394" s="15" t="str">
        <f t="shared" si="3"/>
        <v>Invalid</v>
      </c>
      <c r="M5394" s="15" t="str">
        <f t="shared" si="4"/>
        <v/>
      </c>
    </row>
    <row r="5395" ht="12.75" customHeight="1">
      <c r="H5395" s="12">
        <v>1000.0</v>
      </c>
      <c r="K5395" s="14" t="str">
        <f t="shared" si="2"/>
        <v>#DIV/0!</v>
      </c>
      <c r="L5395" s="15" t="str">
        <f t="shared" si="3"/>
        <v>Invalid</v>
      </c>
      <c r="M5395" s="15" t="str">
        <f t="shared" si="4"/>
        <v/>
      </c>
    </row>
    <row r="5396" ht="12.75" customHeight="1">
      <c r="H5396" s="12">
        <v>1000.0</v>
      </c>
      <c r="K5396" s="14" t="str">
        <f t="shared" si="2"/>
        <v>#DIV/0!</v>
      </c>
      <c r="L5396" s="15" t="str">
        <f t="shared" si="3"/>
        <v>Invalid</v>
      </c>
      <c r="M5396" s="15" t="str">
        <f t="shared" si="4"/>
        <v/>
      </c>
    </row>
    <row r="5397" ht="12.75" customHeight="1">
      <c r="H5397" s="12">
        <v>1000.0</v>
      </c>
      <c r="K5397" s="14" t="str">
        <f t="shared" si="2"/>
        <v>#DIV/0!</v>
      </c>
      <c r="L5397" s="15" t="str">
        <f t="shared" si="3"/>
        <v>Invalid</v>
      </c>
      <c r="M5397" s="15" t="str">
        <f t="shared" si="4"/>
        <v/>
      </c>
    </row>
    <row r="5398" ht="12.75" customHeight="1">
      <c r="H5398" s="12">
        <v>1000.0</v>
      </c>
      <c r="K5398" s="14" t="str">
        <f t="shared" si="2"/>
        <v>#DIV/0!</v>
      </c>
      <c r="L5398" s="15" t="str">
        <f t="shared" si="3"/>
        <v>Invalid</v>
      </c>
      <c r="M5398" s="15" t="str">
        <f t="shared" si="4"/>
        <v/>
      </c>
    </row>
    <row r="5399" ht="12.75" customHeight="1">
      <c r="H5399" s="12">
        <v>1000.0</v>
      </c>
      <c r="K5399" s="14" t="str">
        <f t="shared" si="2"/>
        <v>#DIV/0!</v>
      </c>
      <c r="L5399" s="15" t="str">
        <f t="shared" si="3"/>
        <v>Invalid</v>
      </c>
      <c r="M5399" s="15" t="str">
        <f t="shared" si="4"/>
        <v/>
      </c>
    </row>
    <row r="5400" ht="12.75" customHeight="1">
      <c r="H5400" s="12">
        <v>1000.0</v>
      </c>
      <c r="K5400" s="14" t="str">
        <f t="shared" si="2"/>
        <v>#DIV/0!</v>
      </c>
      <c r="L5400" s="15" t="str">
        <f t="shared" si="3"/>
        <v>Invalid</v>
      </c>
      <c r="M5400" s="15" t="str">
        <f t="shared" si="4"/>
        <v/>
      </c>
    </row>
    <row r="5401" ht="12.75" customHeight="1">
      <c r="H5401" s="12">
        <v>1000.0</v>
      </c>
      <c r="K5401" s="14" t="str">
        <f t="shared" si="2"/>
        <v>#DIV/0!</v>
      </c>
      <c r="L5401" s="15" t="str">
        <f t="shared" si="3"/>
        <v>Invalid</v>
      </c>
      <c r="M5401" s="15" t="str">
        <f t="shared" si="4"/>
        <v/>
      </c>
    </row>
    <row r="5402" ht="12.75" customHeight="1">
      <c r="H5402" s="12">
        <v>1000.0</v>
      </c>
      <c r="K5402" s="14" t="str">
        <f t="shared" si="2"/>
        <v>#DIV/0!</v>
      </c>
      <c r="L5402" s="15" t="str">
        <f t="shared" si="3"/>
        <v>Invalid</v>
      </c>
      <c r="M5402" s="15" t="str">
        <f t="shared" si="4"/>
        <v/>
      </c>
    </row>
    <row r="5403" ht="12.75" customHeight="1">
      <c r="H5403" s="12">
        <v>1000.0</v>
      </c>
      <c r="K5403" s="14" t="str">
        <f t="shared" si="2"/>
        <v>#DIV/0!</v>
      </c>
      <c r="L5403" s="15" t="str">
        <f t="shared" si="3"/>
        <v>Invalid</v>
      </c>
      <c r="M5403" s="15" t="str">
        <f t="shared" si="4"/>
        <v/>
      </c>
    </row>
    <row r="5404" ht="12.75" customHeight="1">
      <c r="H5404" s="12">
        <v>1000.0</v>
      </c>
      <c r="K5404" s="14" t="str">
        <f t="shared" si="2"/>
        <v>#DIV/0!</v>
      </c>
      <c r="L5404" s="15" t="str">
        <f t="shared" si="3"/>
        <v>Invalid</v>
      </c>
      <c r="M5404" s="15" t="str">
        <f t="shared" si="4"/>
        <v/>
      </c>
    </row>
    <row r="5405" ht="12.75" customHeight="1">
      <c r="H5405" s="12">
        <v>1000.0</v>
      </c>
      <c r="K5405" s="14" t="str">
        <f t="shared" si="2"/>
        <v>#DIV/0!</v>
      </c>
      <c r="L5405" s="15" t="str">
        <f t="shared" si="3"/>
        <v>Invalid</v>
      </c>
      <c r="M5405" s="15" t="str">
        <f t="shared" si="4"/>
        <v/>
      </c>
    </row>
    <row r="5406" ht="12.75" customHeight="1">
      <c r="H5406" s="12">
        <v>1000.0</v>
      </c>
      <c r="K5406" s="14" t="str">
        <f t="shared" si="2"/>
        <v>#DIV/0!</v>
      </c>
      <c r="L5406" s="15" t="str">
        <f t="shared" si="3"/>
        <v>Invalid</v>
      </c>
      <c r="M5406" s="15" t="str">
        <f t="shared" si="4"/>
        <v/>
      </c>
    </row>
    <row r="5407" ht="12.75" customHeight="1">
      <c r="H5407" s="12">
        <v>1000.0</v>
      </c>
      <c r="K5407" s="14" t="str">
        <f t="shared" si="2"/>
        <v>#DIV/0!</v>
      </c>
      <c r="L5407" s="15" t="str">
        <f t="shared" si="3"/>
        <v>Invalid</v>
      </c>
      <c r="M5407" s="15" t="str">
        <f t="shared" si="4"/>
        <v/>
      </c>
    </row>
    <row r="5408" ht="12.75" customHeight="1">
      <c r="H5408" s="12">
        <v>1000.0</v>
      </c>
      <c r="K5408" s="14" t="str">
        <f t="shared" si="2"/>
        <v>#DIV/0!</v>
      </c>
      <c r="L5408" s="15" t="str">
        <f t="shared" si="3"/>
        <v>Invalid</v>
      </c>
      <c r="M5408" s="15" t="str">
        <f t="shared" si="4"/>
        <v/>
      </c>
    </row>
    <row r="5409" ht="12.75" customHeight="1">
      <c r="H5409" s="12">
        <v>1000.0</v>
      </c>
      <c r="K5409" s="14" t="str">
        <f t="shared" si="2"/>
        <v>#DIV/0!</v>
      </c>
      <c r="L5409" s="15" t="str">
        <f t="shared" si="3"/>
        <v>Invalid</v>
      </c>
      <c r="M5409" s="15" t="str">
        <f t="shared" si="4"/>
        <v/>
      </c>
    </row>
    <row r="5410" ht="12.75" customHeight="1">
      <c r="H5410" s="12">
        <v>1000.0</v>
      </c>
      <c r="K5410" s="14" t="str">
        <f t="shared" si="2"/>
        <v>#DIV/0!</v>
      </c>
      <c r="L5410" s="15" t="str">
        <f t="shared" si="3"/>
        <v>Invalid</v>
      </c>
      <c r="M5410" s="15" t="str">
        <f t="shared" si="4"/>
        <v/>
      </c>
    </row>
    <row r="5411" ht="12.75" customHeight="1">
      <c r="H5411" s="12">
        <v>1000.0</v>
      </c>
      <c r="K5411" s="14" t="str">
        <f t="shared" si="2"/>
        <v>#DIV/0!</v>
      </c>
      <c r="L5411" s="15" t="str">
        <f t="shared" si="3"/>
        <v>Invalid</v>
      </c>
      <c r="M5411" s="15" t="str">
        <f t="shared" si="4"/>
        <v/>
      </c>
    </row>
    <row r="5412" ht="12.75" customHeight="1">
      <c r="H5412" s="12">
        <v>1000.0</v>
      </c>
      <c r="K5412" s="14" t="str">
        <f t="shared" si="2"/>
        <v>#DIV/0!</v>
      </c>
      <c r="L5412" s="15" t="str">
        <f t="shared" si="3"/>
        <v>Invalid</v>
      </c>
      <c r="M5412" s="15" t="str">
        <f t="shared" si="4"/>
        <v/>
      </c>
    </row>
    <row r="5413" ht="12.75" customHeight="1">
      <c r="H5413" s="12">
        <v>1000.0</v>
      </c>
      <c r="K5413" s="14" t="str">
        <f t="shared" si="2"/>
        <v>#DIV/0!</v>
      </c>
      <c r="L5413" s="15" t="str">
        <f t="shared" si="3"/>
        <v>Invalid</v>
      </c>
      <c r="M5413" s="15" t="str">
        <f t="shared" si="4"/>
        <v/>
      </c>
    </row>
    <row r="5414" ht="12.75" customHeight="1">
      <c r="H5414" s="12">
        <v>1000.0</v>
      </c>
      <c r="K5414" s="14" t="str">
        <f t="shared" si="2"/>
        <v>#DIV/0!</v>
      </c>
      <c r="L5414" s="15" t="str">
        <f t="shared" si="3"/>
        <v>Invalid</v>
      </c>
      <c r="M5414" s="15" t="str">
        <f t="shared" si="4"/>
        <v/>
      </c>
    </row>
    <row r="5415" ht="12.75" customHeight="1">
      <c r="H5415" s="12">
        <v>1000.0</v>
      </c>
      <c r="K5415" s="14" t="str">
        <f t="shared" si="2"/>
        <v>#DIV/0!</v>
      </c>
      <c r="L5415" s="15" t="str">
        <f t="shared" si="3"/>
        <v>Invalid</v>
      </c>
      <c r="M5415" s="15" t="str">
        <f t="shared" si="4"/>
        <v/>
      </c>
    </row>
    <row r="5416" ht="12.75" customHeight="1">
      <c r="H5416" s="12">
        <v>1000.0</v>
      </c>
      <c r="K5416" s="14" t="str">
        <f t="shared" si="2"/>
        <v>#DIV/0!</v>
      </c>
      <c r="L5416" s="15" t="str">
        <f t="shared" si="3"/>
        <v>Invalid</v>
      </c>
      <c r="M5416" s="15" t="str">
        <f t="shared" si="4"/>
        <v/>
      </c>
    </row>
    <row r="5417" ht="12.75" customHeight="1">
      <c r="H5417" s="12">
        <v>1000.0</v>
      </c>
      <c r="K5417" s="14" t="str">
        <f t="shared" si="2"/>
        <v>#DIV/0!</v>
      </c>
      <c r="L5417" s="15" t="str">
        <f t="shared" si="3"/>
        <v>Invalid</v>
      </c>
      <c r="M5417" s="15" t="str">
        <f t="shared" si="4"/>
        <v/>
      </c>
    </row>
    <row r="5418" ht="12.75" customHeight="1">
      <c r="H5418" s="12">
        <v>1000.0</v>
      </c>
      <c r="K5418" s="14" t="str">
        <f t="shared" si="2"/>
        <v>#DIV/0!</v>
      </c>
      <c r="L5418" s="15" t="str">
        <f t="shared" si="3"/>
        <v>Invalid</v>
      </c>
      <c r="M5418" s="15" t="str">
        <f t="shared" si="4"/>
        <v/>
      </c>
    </row>
    <row r="5419" ht="12.75" customHeight="1">
      <c r="H5419" s="12">
        <v>1000.0</v>
      </c>
      <c r="K5419" s="14" t="str">
        <f t="shared" si="2"/>
        <v>#DIV/0!</v>
      </c>
      <c r="L5419" s="15" t="str">
        <f t="shared" si="3"/>
        <v>Invalid</v>
      </c>
      <c r="M5419" s="15" t="str">
        <f t="shared" si="4"/>
        <v/>
      </c>
    </row>
    <row r="5420" ht="12.75" customHeight="1">
      <c r="H5420" s="12">
        <v>1000.0</v>
      </c>
      <c r="K5420" s="14" t="str">
        <f t="shared" si="2"/>
        <v>#DIV/0!</v>
      </c>
      <c r="L5420" s="15" t="str">
        <f t="shared" si="3"/>
        <v>Invalid</v>
      </c>
      <c r="M5420" s="15" t="str">
        <f t="shared" si="4"/>
        <v/>
      </c>
    </row>
    <row r="5421" ht="12.75" customHeight="1">
      <c r="H5421" s="12">
        <v>1000.0</v>
      </c>
      <c r="K5421" s="14" t="str">
        <f t="shared" si="2"/>
        <v>#DIV/0!</v>
      </c>
      <c r="L5421" s="15" t="str">
        <f t="shared" si="3"/>
        <v>Invalid</v>
      </c>
      <c r="M5421" s="15" t="str">
        <f t="shared" si="4"/>
        <v/>
      </c>
    </row>
    <row r="5422" ht="12.75" customHeight="1">
      <c r="H5422" s="12">
        <v>1000.0</v>
      </c>
      <c r="K5422" s="14" t="str">
        <f t="shared" si="2"/>
        <v>#DIV/0!</v>
      </c>
      <c r="L5422" s="15" t="str">
        <f t="shared" si="3"/>
        <v>Invalid</v>
      </c>
      <c r="M5422" s="15" t="str">
        <f t="shared" si="4"/>
        <v/>
      </c>
    </row>
    <row r="5423" ht="12.75" customHeight="1">
      <c r="H5423" s="12">
        <v>1000.0</v>
      </c>
      <c r="K5423" s="14" t="str">
        <f t="shared" si="2"/>
        <v>#DIV/0!</v>
      </c>
      <c r="L5423" s="15" t="str">
        <f t="shared" si="3"/>
        <v>Invalid</v>
      </c>
      <c r="M5423" s="15" t="str">
        <f t="shared" si="4"/>
        <v/>
      </c>
    </row>
    <row r="5424" ht="12.75" customHeight="1">
      <c r="H5424" s="12">
        <v>1000.0</v>
      </c>
      <c r="K5424" s="14" t="str">
        <f t="shared" si="2"/>
        <v>#DIV/0!</v>
      </c>
      <c r="L5424" s="15" t="str">
        <f t="shared" si="3"/>
        <v>Invalid</v>
      </c>
      <c r="M5424" s="15" t="str">
        <f t="shared" si="4"/>
        <v/>
      </c>
    </row>
    <row r="5425" ht="12.75" customHeight="1">
      <c r="H5425" s="12">
        <v>1000.0</v>
      </c>
      <c r="K5425" s="14" t="str">
        <f t="shared" si="2"/>
        <v>#DIV/0!</v>
      </c>
      <c r="L5425" s="15" t="str">
        <f t="shared" si="3"/>
        <v>Invalid</v>
      </c>
      <c r="M5425" s="15" t="str">
        <f t="shared" si="4"/>
        <v/>
      </c>
    </row>
    <row r="5426" ht="12.75" customHeight="1">
      <c r="H5426" s="12">
        <v>1000.0</v>
      </c>
      <c r="K5426" s="14" t="str">
        <f t="shared" si="2"/>
        <v>#DIV/0!</v>
      </c>
      <c r="L5426" s="15" t="str">
        <f t="shared" si="3"/>
        <v>Invalid</v>
      </c>
      <c r="M5426" s="15" t="str">
        <f t="shared" si="4"/>
        <v/>
      </c>
    </row>
    <row r="5427" ht="12.75" customHeight="1">
      <c r="H5427" s="12">
        <v>1000.0</v>
      </c>
      <c r="K5427" s="14" t="str">
        <f t="shared" si="2"/>
        <v>#DIV/0!</v>
      </c>
      <c r="L5427" s="15" t="str">
        <f t="shared" si="3"/>
        <v>Invalid</v>
      </c>
      <c r="M5427" s="15" t="str">
        <f t="shared" si="4"/>
        <v/>
      </c>
    </row>
    <row r="5428" ht="12.75" customHeight="1">
      <c r="H5428" s="12">
        <v>1000.0</v>
      </c>
      <c r="K5428" s="14" t="str">
        <f t="shared" si="2"/>
        <v>#DIV/0!</v>
      </c>
      <c r="L5428" s="15" t="str">
        <f t="shared" si="3"/>
        <v>Invalid</v>
      </c>
      <c r="M5428" s="15" t="str">
        <f t="shared" si="4"/>
        <v/>
      </c>
    </row>
    <row r="5429" ht="12.75" customHeight="1">
      <c r="H5429" s="12">
        <v>1000.0</v>
      </c>
      <c r="K5429" s="14" t="str">
        <f t="shared" si="2"/>
        <v>#DIV/0!</v>
      </c>
      <c r="L5429" s="15" t="str">
        <f t="shared" si="3"/>
        <v>Invalid</v>
      </c>
      <c r="M5429" s="15" t="str">
        <f t="shared" si="4"/>
        <v/>
      </c>
    </row>
    <row r="5430" ht="12.75" customHeight="1">
      <c r="H5430" s="12">
        <v>1000.0</v>
      </c>
      <c r="K5430" s="14" t="str">
        <f t="shared" si="2"/>
        <v>#DIV/0!</v>
      </c>
      <c r="L5430" s="15" t="str">
        <f t="shared" si="3"/>
        <v>Invalid</v>
      </c>
      <c r="M5430" s="15" t="str">
        <f t="shared" si="4"/>
        <v/>
      </c>
    </row>
    <row r="5431" ht="12.75" customHeight="1">
      <c r="H5431" s="12">
        <v>1000.0</v>
      </c>
      <c r="K5431" s="14" t="str">
        <f t="shared" si="2"/>
        <v>#DIV/0!</v>
      </c>
      <c r="L5431" s="15" t="str">
        <f t="shared" si="3"/>
        <v>Invalid</v>
      </c>
      <c r="M5431" s="15" t="str">
        <f t="shared" si="4"/>
        <v/>
      </c>
    </row>
    <row r="5432" ht="12.75" customHeight="1">
      <c r="H5432" s="12">
        <v>1000.0</v>
      </c>
      <c r="K5432" s="14" t="str">
        <f t="shared" si="2"/>
        <v>#DIV/0!</v>
      </c>
      <c r="L5432" s="15" t="str">
        <f t="shared" si="3"/>
        <v>Invalid</v>
      </c>
      <c r="M5432" s="15" t="str">
        <f t="shared" si="4"/>
        <v/>
      </c>
    </row>
    <row r="5433" ht="12.75" customHeight="1">
      <c r="H5433" s="12">
        <v>1000.0</v>
      </c>
      <c r="K5433" s="14" t="str">
        <f t="shared" si="2"/>
        <v>#DIV/0!</v>
      </c>
      <c r="L5433" s="15" t="str">
        <f t="shared" si="3"/>
        <v>Invalid</v>
      </c>
      <c r="M5433" s="15" t="str">
        <f t="shared" si="4"/>
        <v/>
      </c>
    </row>
    <row r="5434" ht="12.75" customHeight="1">
      <c r="H5434" s="12">
        <v>1000.0</v>
      </c>
      <c r="K5434" s="14" t="str">
        <f t="shared" si="2"/>
        <v>#DIV/0!</v>
      </c>
      <c r="L5434" s="15" t="str">
        <f t="shared" si="3"/>
        <v>Invalid</v>
      </c>
      <c r="M5434" s="15" t="str">
        <f t="shared" si="4"/>
        <v/>
      </c>
    </row>
    <row r="5435" ht="12.75" customHeight="1">
      <c r="H5435" s="12">
        <v>1000.0</v>
      </c>
      <c r="K5435" s="14" t="str">
        <f t="shared" si="2"/>
        <v>#DIV/0!</v>
      </c>
      <c r="L5435" s="15" t="str">
        <f t="shared" si="3"/>
        <v>Invalid</v>
      </c>
      <c r="M5435" s="15" t="str">
        <f t="shared" si="4"/>
        <v/>
      </c>
    </row>
    <row r="5436" ht="12.75" customHeight="1">
      <c r="H5436" s="12">
        <v>1000.0</v>
      </c>
      <c r="K5436" s="14" t="str">
        <f t="shared" si="2"/>
        <v>#DIV/0!</v>
      </c>
      <c r="L5436" s="15" t="str">
        <f t="shared" si="3"/>
        <v>Invalid</v>
      </c>
      <c r="M5436" s="15" t="str">
        <f t="shared" si="4"/>
        <v/>
      </c>
    </row>
    <row r="5437" ht="12.75" customHeight="1">
      <c r="H5437" s="12">
        <v>1000.0</v>
      </c>
      <c r="K5437" s="14" t="str">
        <f t="shared" si="2"/>
        <v>#DIV/0!</v>
      </c>
      <c r="L5437" s="15" t="str">
        <f t="shared" si="3"/>
        <v>Invalid</v>
      </c>
      <c r="M5437" s="15" t="str">
        <f t="shared" si="4"/>
        <v/>
      </c>
    </row>
    <row r="5438" ht="12.75" customHeight="1">
      <c r="H5438" s="12">
        <v>1000.0</v>
      </c>
      <c r="K5438" s="14" t="str">
        <f t="shared" si="2"/>
        <v>#DIV/0!</v>
      </c>
      <c r="L5438" s="15" t="str">
        <f t="shared" si="3"/>
        <v>Invalid</v>
      </c>
      <c r="M5438" s="15" t="str">
        <f t="shared" si="4"/>
        <v/>
      </c>
    </row>
    <row r="5439" ht="12.75" customHeight="1">
      <c r="H5439" s="12">
        <v>1000.0</v>
      </c>
      <c r="K5439" s="14" t="str">
        <f t="shared" si="2"/>
        <v>#DIV/0!</v>
      </c>
      <c r="L5439" s="15" t="str">
        <f t="shared" si="3"/>
        <v>Invalid</v>
      </c>
      <c r="M5439" s="15" t="str">
        <f t="shared" si="4"/>
        <v/>
      </c>
    </row>
    <row r="5440" ht="12.75" customHeight="1">
      <c r="H5440" s="12">
        <v>1000.0</v>
      </c>
      <c r="K5440" s="14" t="str">
        <f t="shared" si="2"/>
        <v>#DIV/0!</v>
      </c>
      <c r="L5440" s="15" t="str">
        <f t="shared" si="3"/>
        <v>Invalid</v>
      </c>
      <c r="M5440" s="15" t="str">
        <f t="shared" si="4"/>
        <v/>
      </c>
    </row>
    <row r="5441" ht="12.75" customHeight="1">
      <c r="H5441" s="12">
        <v>1000.0</v>
      </c>
      <c r="K5441" s="14" t="str">
        <f t="shared" si="2"/>
        <v>#DIV/0!</v>
      </c>
      <c r="L5441" s="15" t="str">
        <f t="shared" si="3"/>
        <v>Invalid</v>
      </c>
      <c r="M5441" s="15" t="str">
        <f t="shared" si="4"/>
        <v/>
      </c>
    </row>
    <row r="5442" ht="12.75" customHeight="1">
      <c r="H5442" s="12">
        <v>1000.0</v>
      </c>
      <c r="K5442" s="14" t="str">
        <f t="shared" si="2"/>
        <v>#DIV/0!</v>
      </c>
      <c r="L5442" s="15" t="str">
        <f t="shared" si="3"/>
        <v>Invalid</v>
      </c>
      <c r="M5442" s="15" t="str">
        <f t="shared" si="4"/>
        <v/>
      </c>
    </row>
    <row r="5443" ht="12.75" customHeight="1">
      <c r="H5443" s="12">
        <v>1000.0</v>
      </c>
      <c r="K5443" s="14" t="str">
        <f t="shared" si="2"/>
        <v>#DIV/0!</v>
      </c>
      <c r="L5443" s="15" t="str">
        <f t="shared" si="3"/>
        <v>Invalid</v>
      </c>
      <c r="M5443" s="15" t="str">
        <f t="shared" si="4"/>
        <v/>
      </c>
    </row>
    <row r="5444" ht="12.75" customHeight="1">
      <c r="H5444" s="12">
        <v>1000.0</v>
      </c>
      <c r="K5444" s="14" t="str">
        <f t="shared" si="2"/>
        <v>#DIV/0!</v>
      </c>
      <c r="L5444" s="15" t="str">
        <f t="shared" si="3"/>
        <v>Invalid</v>
      </c>
      <c r="M5444" s="15" t="str">
        <f t="shared" si="4"/>
        <v/>
      </c>
    </row>
    <row r="5445" ht="12.75" customHeight="1">
      <c r="H5445" s="12">
        <v>1000.0</v>
      </c>
      <c r="K5445" s="14" t="str">
        <f t="shared" si="2"/>
        <v>#DIV/0!</v>
      </c>
      <c r="L5445" s="15" t="str">
        <f t="shared" si="3"/>
        <v>Invalid</v>
      </c>
      <c r="M5445" s="15" t="str">
        <f t="shared" si="4"/>
        <v/>
      </c>
    </row>
    <row r="5446" ht="12.75" customHeight="1">
      <c r="H5446" s="12">
        <v>1000.0</v>
      </c>
      <c r="K5446" s="14" t="str">
        <f t="shared" si="2"/>
        <v>#DIV/0!</v>
      </c>
      <c r="L5446" s="15" t="str">
        <f t="shared" si="3"/>
        <v>Invalid</v>
      </c>
      <c r="M5446" s="15" t="str">
        <f t="shared" si="4"/>
        <v/>
      </c>
    </row>
    <row r="5447" ht="12.75" customHeight="1">
      <c r="H5447" s="12">
        <v>1000.0</v>
      </c>
      <c r="K5447" s="14" t="str">
        <f t="shared" si="2"/>
        <v>#DIV/0!</v>
      </c>
      <c r="L5447" s="15" t="str">
        <f t="shared" si="3"/>
        <v>Invalid</v>
      </c>
      <c r="M5447" s="15" t="str">
        <f t="shared" si="4"/>
        <v/>
      </c>
    </row>
    <row r="5448" ht="12.75" customHeight="1">
      <c r="H5448" s="12">
        <v>1000.0</v>
      </c>
      <c r="K5448" s="14" t="str">
        <f t="shared" si="2"/>
        <v>#DIV/0!</v>
      </c>
      <c r="L5448" s="15" t="str">
        <f t="shared" si="3"/>
        <v>Invalid</v>
      </c>
      <c r="M5448" s="15" t="str">
        <f t="shared" si="4"/>
        <v/>
      </c>
    </row>
    <row r="5449" ht="12.75" customHeight="1">
      <c r="H5449" s="12">
        <v>1000.0</v>
      </c>
      <c r="K5449" s="14" t="str">
        <f t="shared" si="2"/>
        <v>#DIV/0!</v>
      </c>
      <c r="L5449" s="15" t="str">
        <f t="shared" si="3"/>
        <v>Invalid</v>
      </c>
      <c r="M5449" s="15" t="str">
        <f t="shared" si="4"/>
        <v/>
      </c>
    </row>
    <row r="5450" ht="12.75" customHeight="1">
      <c r="H5450" s="12">
        <v>1000.0</v>
      </c>
      <c r="K5450" s="14" t="str">
        <f t="shared" si="2"/>
        <v>#DIV/0!</v>
      </c>
      <c r="L5450" s="15" t="str">
        <f t="shared" si="3"/>
        <v>Invalid</v>
      </c>
      <c r="M5450" s="15" t="str">
        <f t="shared" si="4"/>
        <v/>
      </c>
    </row>
    <row r="5451" ht="12.75" customHeight="1">
      <c r="H5451" s="12">
        <v>1000.0</v>
      </c>
      <c r="K5451" s="14" t="str">
        <f t="shared" si="2"/>
        <v>#DIV/0!</v>
      </c>
      <c r="L5451" s="15" t="str">
        <f t="shared" si="3"/>
        <v>Invalid</v>
      </c>
      <c r="M5451" s="15" t="str">
        <f t="shared" si="4"/>
        <v/>
      </c>
    </row>
    <row r="5452" ht="12.75" customHeight="1">
      <c r="H5452" s="12">
        <v>1000.0</v>
      </c>
      <c r="K5452" s="14" t="str">
        <f t="shared" si="2"/>
        <v>#DIV/0!</v>
      </c>
      <c r="L5452" s="15" t="str">
        <f t="shared" si="3"/>
        <v>Invalid</v>
      </c>
      <c r="M5452" s="15" t="str">
        <f t="shared" si="4"/>
        <v/>
      </c>
    </row>
    <row r="5453" ht="12.75" customHeight="1">
      <c r="H5453" s="12">
        <v>1000.0</v>
      </c>
      <c r="K5453" s="14" t="str">
        <f t="shared" si="2"/>
        <v>#DIV/0!</v>
      </c>
      <c r="L5453" s="15" t="str">
        <f t="shared" si="3"/>
        <v>Invalid</v>
      </c>
      <c r="M5453" s="15" t="str">
        <f t="shared" si="4"/>
        <v/>
      </c>
    </row>
    <row r="5454" ht="12.75" customHeight="1">
      <c r="H5454" s="12">
        <v>1000.0</v>
      </c>
      <c r="K5454" s="14" t="str">
        <f t="shared" si="2"/>
        <v>#DIV/0!</v>
      </c>
      <c r="L5454" s="15" t="str">
        <f t="shared" si="3"/>
        <v>Invalid</v>
      </c>
      <c r="M5454" s="15" t="str">
        <f t="shared" si="4"/>
        <v/>
      </c>
    </row>
    <row r="5455" ht="12.75" customHeight="1">
      <c r="H5455" s="12">
        <v>1000.0</v>
      </c>
      <c r="K5455" s="14" t="str">
        <f t="shared" si="2"/>
        <v>#DIV/0!</v>
      </c>
      <c r="L5455" s="15" t="str">
        <f t="shared" si="3"/>
        <v>Invalid</v>
      </c>
      <c r="M5455" s="15" t="str">
        <f t="shared" si="4"/>
        <v/>
      </c>
    </row>
    <row r="5456" ht="12.75" customHeight="1">
      <c r="H5456" s="12">
        <v>1000.0</v>
      </c>
      <c r="K5456" s="14" t="str">
        <f t="shared" si="2"/>
        <v>#DIV/0!</v>
      </c>
      <c r="L5456" s="15" t="str">
        <f t="shared" si="3"/>
        <v>Invalid</v>
      </c>
      <c r="M5456" s="15" t="str">
        <f t="shared" si="4"/>
        <v/>
      </c>
    </row>
    <row r="5457" ht="12.75" customHeight="1">
      <c r="H5457" s="12">
        <v>1000.0</v>
      </c>
      <c r="K5457" s="14" t="str">
        <f t="shared" si="2"/>
        <v>#DIV/0!</v>
      </c>
      <c r="L5457" s="15" t="str">
        <f t="shared" si="3"/>
        <v>Invalid</v>
      </c>
      <c r="M5457" s="15" t="str">
        <f t="shared" si="4"/>
        <v/>
      </c>
    </row>
    <row r="5458" ht="12.75" customHeight="1">
      <c r="H5458" s="12">
        <v>1000.0</v>
      </c>
      <c r="K5458" s="14" t="str">
        <f t="shared" si="2"/>
        <v>#DIV/0!</v>
      </c>
      <c r="L5458" s="15" t="str">
        <f t="shared" si="3"/>
        <v>Invalid</v>
      </c>
      <c r="M5458" s="15" t="str">
        <f t="shared" si="4"/>
        <v/>
      </c>
    </row>
    <row r="5459" ht="12.75" customHeight="1">
      <c r="H5459" s="12">
        <v>1000.0</v>
      </c>
      <c r="K5459" s="14" t="str">
        <f t="shared" si="2"/>
        <v>#DIV/0!</v>
      </c>
      <c r="L5459" s="15" t="str">
        <f t="shared" si="3"/>
        <v>Invalid</v>
      </c>
      <c r="M5459" s="15" t="str">
        <f t="shared" si="4"/>
        <v/>
      </c>
    </row>
    <row r="5460" ht="12.75" customHeight="1">
      <c r="H5460" s="12">
        <v>1000.0</v>
      </c>
      <c r="K5460" s="14" t="str">
        <f t="shared" si="2"/>
        <v>#DIV/0!</v>
      </c>
      <c r="L5460" s="15" t="str">
        <f t="shared" si="3"/>
        <v>Invalid</v>
      </c>
      <c r="M5460" s="15" t="str">
        <f t="shared" si="4"/>
        <v/>
      </c>
    </row>
    <row r="5461" ht="12.75" customHeight="1">
      <c r="H5461" s="12">
        <v>1000.0</v>
      </c>
      <c r="K5461" s="14" t="str">
        <f t="shared" si="2"/>
        <v>#DIV/0!</v>
      </c>
      <c r="L5461" s="15" t="str">
        <f t="shared" si="3"/>
        <v>Invalid</v>
      </c>
      <c r="M5461" s="15" t="str">
        <f t="shared" si="4"/>
        <v/>
      </c>
    </row>
    <row r="5462" ht="12.75" customHeight="1">
      <c r="H5462" s="12">
        <v>1000.0</v>
      </c>
      <c r="K5462" s="14" t="str">
        <f t="shared" si="2"/>
        <v>#DIV/0!</v>
      </c>
      <c r="L5462" s="15" t="str">
        <f t="shared" si="3"/>
        <v>Invalid</v>
      </c>
      <c r="M5462" s="15" t="str">
        <f t="shared" si="4"/>
        <v/>
      </c>
    </row>
    <row r="5463" ht="12.75" customHeight="1">
      <c r="H5463" s="12">
        <v>1000.0</v>
      </c>
      <c r="K5463" s="14" t="str">
        <f t="shared" si="2"/>
        <v>#DIV/0!</v>
      </c>
      <c r="L5463" s="15" t="str">
        <f t="shared" si="3"/>
        <v>Invalid</v>
      </c>
      <c r="M5463" s="15" t="str">
        <f t="shared" si="4"/>
        <v/>
      </c>
    </row>
    <row r="5464" ht="12.75" customHeight="1">
      <c r="H5464" s="12">
        <v>1000.0</v>
      </c>
      <c r="K5464" s="14" t="str">
        <f t="shared" si="2"/>
        <v>#DIV/0!</v>
      </c>
      <c r="L5464" s="15" t="str">
        <f t="shared" si="3"/>
        <v>Invalid</v>
      </c>
      <c r="M5464" s="15" t="str">
        <f t="shared" si="4"/>
        <v/>
      </c>
    </row>
    <row r="5465" ht="12.75" customHeight="1">
      <c r="H5465" s="12">
        <v>1000.0</v>
      </c>
      <c r="K5465" s="14" t="str">
        <f t="shared" si="2"/>
        <v>#DIV/0!</v>
      </c>
      <c r="L5465" s="15" t="str">
        <f t="shared" si="3"/>
        <v>Invalid</v>
      </c>
      <c r="M5465" s="15" t="str">
        <f t="shared" si="4"/>
        <v/>
      </c>
    </row>
    <row r="5466" ht="12.75" customHeight="1">
      <c r="H5466" s="12">
        <v>1000.0</v>
      </c>
      <c r="K5466" s="14" t="str">
        <f t="shared" si="2"/>
        <v>#DIV/0!</v>
      </c>
      <c r="L5466" s="15" t="str">
        <f t="shared" si="3"/>
        <v>Invalid</v>
      </c>
      <c r="M5466" s="15" t="str">
        <f t="shared" si="4"/>
        <v/>
      </c>
    </row>
    <row r="5467" ht="12.75" customHeight="1">
      <c r="H5467" s="12">
        <v>1000.0</v>
      </c>
      <c r="K5467" s="14" t="str">
        <f t="shared" si="2"/>
        <v>#DIV/0!</v>
      </c>
      <c r="L5467" s="15" t="str">
        <f t="shared" si="3"/>
        <v>Invalid</v>
      </c>
      <c r="M5467" s="15" t="str">
        <f t="shared" si="4"/>
        <v/>
      </c>
    </row>
    <row r="5468" ht="12.75" customHeight="1">
      <c r="H5468" s="12">
        <v>1000.0</v>
      </c>
      <c r="K5468" s="14" t="str">
        <f t="shared" si="2"/>
        <v>#DIV/0!</v>
      </c>
      <c r="L5468" s="15" t="str">
        <f t="shared" si="3"/>
        <v>Invalid</v>
      </c>
      <c r="M5468" s="15" t="str">
        <f t="shared" si="4"/>
        <v/>
      </c>
    </row>
    <row r="5469" ht="12.75" customHeight="1">
      <c r="H5469" s="12">
        <v>1000.0</v>
      </c>
      <c r="K5469" s="14" t="str">
        <f t="shared" si="2"/>
        <v>#DIV/0!</v>
      </c>
      <c r="L5469" s="15" t="str">
        <f t="shared" si="3"/>
        <v>Invalid</v>
      </c>
      <c r="M5469" s="15" t="str">
        <f t="shared" si="4"/>
        <v/>
      </c>
    </row>
    <row r="5470" ht="12.75" customHeight="1">
      <c r="H5470" s="12">
        <v>1000.0</v>
      </c>
      <c r="K5470" s="14" t="str">
        <f t="shared" si="2"/>
        <v>#DIV/0!</v>
      </c>
      <c r="L5470" s="15" t="str">
        <f t="shared" si="3"/>
        <v>Invalid</v>
      </c>
      <c r="M5470" s="15" t="str">
        <f t="shared" si="4"/>
        <v/>
      </c>
    </row>
    <row r="5471" ht="12.75" customHeight="1">
      <c r="H5471" s="12">
        <v>1000.0</v>
      </c>
      <c r="K5471" s="14" t="str">
        <f t="shared" si="2"/>
        <v>#DIV/0!</v>
      </c>
      <c r="L5471" s="15" t="str">
        <f t="shared" si="3"/>
        <v>Invalid</v>
      </c>
      <c r="M5471" s="15" t="str">
        <f t="shared" si="4"/>
        <v/>
      </c>
    </row>
    <row r="5472" ht="12.75" customHeight="1">
      <c r="H5472" s="12">
        <v>1000.0</v>
      </c>
      <c r="K5472" s="14" t="str">
        <f t="shared" si="2"/>
        <v>#DIV/0!</v>
      </c>
      <c r="L5472" s="15" t="str">
        <f t="shared" si="3"/>
        <v>Invalid</v>
      </c>
      <c r="M5472" s="15" t="str">
        <f t="shared" si="4"/>
        <v/>
      </c>
    </row>
    <row r="5473" ht="12.75" customHeight="1">
      <c r="H5473" s="12">
        <v>1000.0</v>
      </c>
      <c r="K5473" s="14" t="str">
        <f t="shared" si="2"/>
        <v>#DIV/0!</v>
      </c>
      <c r="L5473" s="15" t="str">
        <f t="shared" si="3"/>
        <v>Invalid</v>
      </c>
      <c r="M5473" s="15" t="str">
        <f t="shared" si="4"/>
        <v/>
      </c>
    </row>
    <row r="5474" ht="12.75" customHeight="1">
      <c r="H5474" s="12">
        <v>1000.0</v>
      </c>
      <c r="K5474" s="14" t="str">
        <f t="shared" si="2"/>
        <v>#DIV/0!</v>
      </c>
      <c r="L5474" s="15" t="str">
        <f t="shared" si="3"/>
        <v>Invalid</v>
      </c>
      <c r="M5474" s="15" t="str">
        <f t="shared" si="4"/>
        <v/>
      </c>
    </row>
    <row r="5475" ht="12.75" customHeight="1">
      <c r="H5475" s="12">
        <v>1000.0</v>
      </c>
      <c r="K5475" s="14" t="str">
        <f t="shared" si="2"/>
        <v>#DIV/0!</v>
      </c>
      <c r="L5475" s="15" t="str">
        <f t="shared" si="3"/>
        <v>Invalid</v>
      </c>
      <c r="M5475" s="15" t="str">
        <f t="shared" si="4"/>
        <v/>
      </c>
    </row>
    <row r="5476" ht="12.75" customHeight="1">
      <c r="H5476" s="12">
        <v>1000.0</v>
      </c>
      <c r="K5476" s="14" t="str">
        <f t="shared" si="2"/>
        <v>#DIV/0!</v>
      </c>
      <c r="L5476" s="15" t="str">
        <f t="shared" si="3"/>
        <v>Invalid</v>
      </c>
      <c r="M5476" s="15" t="str">
        <f t="shared" si="4"/>
        <v/>
      </c>
    </row>
    <row r="5477" ht="12.75" customHeight="1">
      <c r="H5477" s="12">
        <v>1000.0</v>
      </c>
      <c r="K5477" s="14" t="str">
        <f t="shared" si="2"/>
        <v>#DIV/0!</v>
      </c>
      <c r="L5477" s="15" t="str">
        <f t="shared" si="3"/>
        <v>Invalid</v>
      </c>
      <c r="M5477" s="15" t="str">
        <f t="shared" si="4"/>
        <v/>
      </c>
    </row>
    <row r="5478" ht="12.75" customHeight="1">
      <c r="H5478" s="12">
        <v>1000.0</v>
      </c>
      <c r="K5478" s="14" t="str">
        <f t="shared" si="2"/>
        <v>#DIV/0!</v>
      </c>
      <c r="L5478" s="15" t="str">
        <f t="shared" si="3"/>
        <v>Invalid</v>
      </c>
      <c r="M5478" s="15" t="str">
        <f t="shared" si="4"/>
        <v/>
      </c>
    </row>
    <row r="5479" ht="12.75" customHeight="1">
      <c r="H5479" s="12">
        <v>1000.0</v>
      </c>
      <c r="K5479" s="14" t="str">
        <f t="shared" si="2"/>
        <v>#DIV/0!</v>
      </c>
      <c r="L5479" s="15" t="str">
        <f t="shared" si="3"/>
        <v>Invalid</v>
      </c>
      <c r="M5479" s="15" t="str">
        <f t="shared" si="4"/>
        <v/>
      </c>
    </row>
    <row r="5480" ht="12.75" customHeight="1">
      <c r="H5480" s="12">
        <v>1000.0</v>
      </c>
      <c r="K5480" s="14" t="str">
        <f t="shared" si="2"/>
        <v>#DIV/0!</v>
      </c>
      <c r="L5480" s="15" t="str">
        <f t="shared" si="3"/>
        <v>Invalid</v>
      </c>
      <c r="M5480" s="15" t="str">
        <f t="shared" si="4"/>
        <v/>
      </c>
    </row>
    <row r="5481" ht="12.75" customHeight="1">
      <c r="H5481" s="12">
        <v>1000.0</v>
      </c>
      <c r="K5481" s="14" t="str">
        <f t="shared" si="2"/>
        <v>#DIV/0!</v>
      </c>
      <c r="L5481" s="15" t="str">
        <f t="shared" si="3"/>
        <v>Invalid</v>
      </c>
      <c r="M5481" s="15" t="str">
        <f t="shared" si="4"/>
        <v/>
      </c>
    </row>
    <row r="5482" ht="12.75" customHeight="1">
      <c r="H5482" s="12">
        <v>1000.0</v>
      </c>
      <c r="K5482" s="14" t="str">
        <f t="shared" si="2"/>
        <v>#DIV/0!</v>
      </c>
      <c r="L5482" s="15" t="str">
        <f t="shared" si="3"/>
        <v>Invalid</v>
      </c>
      <c r="M5482" s="15" t="str">
        <f t="shared" si="4"/>
        <v/>
      </c>
    </row>
    <row r="5483" ht="12.75" customHeight="1">
      <c r="H5483" s="12">
        <v>1000.0</v>
      </c>
      <c r="K5483" s="14" t="str">
        <f t="shared" si="2"/>
        <v>#DIV/0!</v>
      </c>
      <c r="L5483" s="15" t="str">
        <f t="shared" si="3"/>
        <v>Invalid</v>
      </c>
      <c r="M5483" s="15" t="str">
        <f t="shared" si="4"/>
        <v/>
      </c>
    </row>
    <row r="5484" ht="12.75" customHeight="1">
      <c r="H5484" s="12">
        <v>1000.0</v>
      </c>
      <c r="K5484" s="14" t="str">
        <f t="shared" si="2"/>
        <v>#DIV/0!</v>
      </c>
      <c r="L5484" s="15" t="str">
        <f t="shared" si="3"/>
        <v>Invalid</v>
      </c>
      <c r="M5484" s="15" t="str">
        <f t="shared" si="4"/>
        <v/>
      </c>
    </row>
    <row r="5485" ht="12.75" customHeight="1">
      <c r="H5485" s="12">
        <v>1000.0</v>
      </c>
      <c r="K5485" s="14" t="str">
        <f t="shared" si="2"/>
        <v>#DIV/0!</v>
      </c>
      <c r="L5485" s="15" t="str">
        <f t="shared" si="3"/>
        <v>Invalid</v>
      </c>
      <c r="M5485" s="15" t="str">
        <f t="shared" si="4"/>
        <v/>
      </c>
    </row>
    <row r="5486" ht="12.75" customHeight="1">
      <c r="H5486" s="12">
        <v>1000.0</v>
      </c>
      <c r="K5486" s="14" t="str">
        <f t="shared" si="2"/>
        <v>#DIV/0!</v>
      </c>
      <c r="L5486" s="15" t="str">
        <f t="shared" si="3"/>
        <v>Invalid</v>
      </c>
      <c r="M5486" s="15" t="str">
        <f t="shared" si="4"/>
        <v/>
      </c>
    </row>
    <row r="5487" ht="12.75" customHeight="1">
      <c r="H5487" s="12">
        <v>1000.0</v>
      </c>
      <c r="K5487" s="14" t="str">
        <f t="shared" si="2"/>
        <v>#DIV/0!</v>
      </c>
      <c r="L5487" s="15" t="str">
        <f t="shared" si="3"/>
        <v>Invalid</v>
      </c>
      <c r="M5487" s="15" t="str">
        <f t="shared" si="4"/>
        <v/>
      </c>
    </row>
    <row r="5488" ht="12.75" customHeight="1">
      <c r="H5488" s="12">
        <v>1000.0</v>
      </c>
      <c r="K5488" s="14" t="str">
        <f t="shared" si="2"/>
        <v>#DIV/0!</v>
      </c>
      <c r="L5488" s="15" t="str">
        <f t="shared" si="3"/>
        <v>Invalid</v>
      </c>
      <c r="M5488" s="15" t="str">
        <f t="shared" si="4"/>
        <v/>
      </c>
    </row>
    <row r="5489" ht="12.75" customHeight="1">
      <c r="H5489" s="12">
        <v>1000.0</v>
      </c>
      <c r="K5489" s="14" t="str">
        <f t="shared" si="2"/>
        <v>#DIV/0!</v>
      </c>
      <c r="L5489" s="15" t="str">
        <f t="shared" si="3"/>
        <v>Invalid</v>
      </c>
      <c r="M5489" s="15" t="str">
        <f t="shared" si="4"/>
        <v/>
      </c>
    </row>
    <row r="5490" ht="12.75" customHeight="1">
      <c r="H5490" s="12">
        <v>1000.0</v>
      </c>
      <c r="K5490" s="14" t="str">
        <f t="shared" si="2"/>
        <v>#DIV/0!</v>
      </c>
      <c r="L5490" s="15" t="str">
        <f t="shared" si="3"/>
        <v>Invalid</v>
      </c>
      <c r="M5490" s="15" t="str">
        <f t="shared" si="4"/>
        <v/>
      </c>
    </row>
    <row r="5491" ht="12.75" customHeight="1">
      <c r="H5491" s="12">
        <v>1000.0</v>
      </c>
      <c r="K5491" s="14" t="str">
        <f t="shared" si="2"/>
        <v>#DIV/0!</v>
      </c>
      <c r="L5491" s="15" t="str">
        <f t="shared" si="3"/>
        <v>Invalid</v>
      </c>
      <c r="M5491" s="15" t="str">
        <f t="shared" si="4"/>
        <v/>
      </c>
    </row>
    <row r="5492" ht="12.75" customHeight="1">
      <c r="H5492" s="12">
        <v>1000.0</v>
      </c>
      <c r="K5492" s="14" t="str">
        <f t="shared" si="2"/>
        <v>#DIV/0!</v>
      </c>
      <c r="L5492" s="15" t="str">
        <f t="shared" si="3"/>
        <v>Invalid</v>
      </c>
      <c r="M5492" s="15" t="str">
        <f t="shared" si="4"/>
        <v/>
      </c>
    </row>
    <row r="5493" ht="12.75" customHeight="1">
      <c r="H5493" s="12">
        <v>1000.0</v>
      </c>
      <c r="K5493" s="14" t="str">
        <f t="shared" si="2"/>
        <v>#DIV/0!</v>
      </c>
      <c r="L5493" s="15" t="str">
        <f t="shared" si="3"/>
        <v>Invalid</v>
      </c>
      <c r="M5493" s="15" t="str">
        <f t="shared" si="4"/>
        <v/>
      </c>
    </row>
    <row r="5494" ht="12.75" customHeight="1">
      <c r="H5494" s="12">
        <v>1000.0</v>
      </c>
      <c r="K5494" s="14" t="str">
        <f t="shared" si="2"/>
        <v>#DIV/0!</v>
      </c>
      <c r="L5494" s="15" t="str">
        <f t="shared" si="3"/>
        <v>Invalid</v>
      </c>
      <c r="M5494" s="15" t="str">
        <f t="shared" si="4"/>
        <v/>
      </c>
    </row>
    <row r="5495" ht="12.75" customHeight="1">
      <c r="H5495" s="12">
        <v>1000.0</v>
      </c>
      <c r="K5495" s="14" t="str">
        <f t="shared" si="2"/>
        <v>#DIV/0!</v>
      </c>
      <c r="L5495" s="15" t="str">
        <f t="shared" si="3"/>
        <v>Invalid</v>
      </c>
      <c r="M5495" s="15" t="str">
        <f t="shared" si="4"/>
        <v/>
      </c>
    </row>
    <row r="5496" ht="12.75" customHeight="1">
      <c r="H5496" s="12">
        <v>1000.0</v>
      </c>
      <c r="K5496" s="14" t="str">
        <f t="shared" si="2"/>
        <v>#DIV/0!</v>
      </c>
      <c r="L5496" s="15" t="str">
        <f t="shared" si="3"/>
        <v>Invalid</v>
      </c>
      <c r="M5496" s="15" t="str">
        <f t="shared" si="4"/>
        <v/>
      </c>
    </row>
    <row r="5497" ht="12.75" customHeight="1">
      <c r="H5497" s="12">
        <v>1000.0</v>
      </c>
      <c r="K5497" s="14" t="str">
        <f t="shared" si="2"/>
        <v>#DIV/0!</v>
      </c>
      <c r="L5497" s="15" t="str">
        <f t="shared" si="3"/>
        <v>Invalid</v>
      </c>
      <c r="M5497" s="15" t="str">
        <f t="shared" si="4"/>
        <v/>
      </c>
    </row>
    <row r="5498" ht="12.75" customHeight="1">
      <c r="H5498" s="12">
        <v>1000.0</v>
      </c>
      <c r="K5498" s="14" t="str">
        <f t="shared" si="2"/>
        <v>#DIV/0!</v>
      </c>
      <c r="L5498" s="15" t="str">
        <f t="shared" si="3"/>
        <v>Invalid</v>
      </c>
      <c r="M5498" s="15" t="str">
        <f t="shared" si="4"/>
        <v/>
      </c>
    </row>
    <row r="5499" ht="12.75" customHeight="1">
      <c r="H5499" s="12">
        <v>1000.0</v>
      </c>
      <c r="K5499" s="14" t="str">
        <f t="shared" si="2"/>
        <v>#DIV/0!</v>
      </c>
      <c r="L5499" s="15" t="str">
        <f t="shared" si="3"/>
        <v>Invalid</v>
      </c>
      <c r="M5499" s="15" t="str">
        <f t="shared" si="4"/>
        <v/>
      </c>
    </row>
    <row r="5500" ht="12.75" customHeight="1">
      <c r="H5500" s="12">
        <v>1000.0</v>
      </c>
      <c r="K5500" s="14" t="str">
        <f t="shared" si="2"/>
        <v>#DIV/0!</v>
      </c>
      <c r="L5500" s="15" t="str">
        <f t="shared" si="3"/>
        <v>Invalid</v>
      </c>
      <c r="M5500" s="15" t="str">
        <f t="shared" si="4"/>
        <v/>
      </c>
    </row>
    <row r="5501" ht="12.75" customHeight="1">
      <c r="H5501" s="12">
        <v>1000.0</v>
      </c>
      <c r="K5501" s="14" t="str">
        <f t="shared" si="2"/>
        <v>#DIV/0!</v>
      </c>
      <c r="L5501" s="15" t="str">
        <f t="shared" si="3"/>
        <v>Invalid</v>
      </c>
      <c r="M5501" s="15" t="str">
        <f t="shared" si="4"/>
        <v/>
      </c>
    </row>
    <row r="5502" ht="12.75" customHeight="1">
      <c r="H5502" s="12">
        <v>1000.0</v>
      </c>
      <c r="K5502" s="14" t="str">
        <f t="shared" si="2"/>
        <v>#DIV/0!</v>
      </c>
      <c r="L5502" s="15" t="str">
        <f t="shared" si="3"/>
        <v>Invalid</v>
      </c>
      <c r="M5502" s="15" t="str">
        <f t="shared" si="4"/>
        <v/>
      </c>
    </row>
    <row r="5503" ht="12.75" customHeight="1">
      <c r="H5503" s="12">
        <v>1000.0</v>
      </c>
      <c r="K5503" s="14" t="str">
        <f t="shared" si="2"/>
        <v>#DIV/0!</v>
      </c>
      <c r="L5503" s="15" t="str">
        <f t="shared" si="3"/>
        <v>Invalid</v>
      </c>
      <c r="M5503" s="15" t="str">
        <f t="shared" si="4"/>
        <v/>
      </c>
    </row>
    <row r="5504" ht="12.75" customHeight="1">
      <c r="H5504" s="12">
        <v>1000.0</v>
      </c>
      <c r="K5504" s="14" t="str">
        <f t="shared" si="2"/>
        <v>#DIV/0!</v>
      </c>
      <c r="L5504" s="15" t="str">
        <f t="shared" si="3"/>
        <v>Invalid</v>
      </c>
      <c r="M5504" s="15" t="str">
        <f t="shared" si="4"/>
        <v/>
      </c>
    </row>
    <row r="5505" ht="12.75" customHeight="1">
      <c r="H5505" s="12">
        <v>1000.0</v>
      </c>
      <c r="K5505" s="14" t="str">
        <f t="shared" si="2"/>
        <v>#DIV/0!</v>
      </c>
      <c r="L5505" s="15" t="str">
        <f t="shared" si="3"/>
        <v>Invalid</v>
      </c>
      <c r="M5505" s="15" t="str">
        <f t="shared" si="4"/>
        <v/>
      </c>
    </row>
    <row r="5506" ht="12.75" customHeight="1">
      <c r="H5506" s="12">
        <v>1000.0</v>
      </c>
      <c r="K5506" s="14" t="str">
        <f t="shared" si="2"/>
        <v>#DIV/0!</v>
      </c>
      <c r="L5506" s="15" t="str">
        <f t="shared" si="3"/>
        <v>Invalid</v>
      </c>
      <c r="M5506" s="15" t="str">
        <f t="shared" si="4"/>
        <v/>
      </c>
    </row>
    <row r="5507" ht="12.75" customHeight="1">
      <c r="H5507" s="12">
        <v>1000.0</v>
      </c>
      <c r="K5507" s="14" t="str">
        <f t="shared" si="2"/>
        <v>#DIV/0!</v>
      </c>
      <c r="L5507" s="15" t="str">
        <f t="shared" si="3"/>
        <v>Invalid</v>
      </c>
      <c r="M5507" s="15" t="str">
        <f t="shared" si="4"/>
        <v/>
      </c>
    </row>
    <row r="5508" ht="12.75" customHeight="1">
      <c r="H5508" s="12">
        <v>1000.0</v>
      </c>
      <c r="K5508" s="14" t="str">
        <f t="shared" si="2"/>
        <v>#DIV/0!</v>
      </c>
      <c r="L5508" s="15" t="str">
        <f t="shared" si="3"/>
        <v>Invalid</v>
      </c>
      <c r="M5508" s="15" t="str">
        <f t="shared" si="4"/>
        <v/>
      </c>
    </row>
    <row r="5509" ht="12.75" customHeight="1">
      <c r="H5509" s="12">
        <v>1000.0</v>
      </c>
      <c r="K5509" s="14" t="str">
        <f t="shared" si="2"/>
        <v>#DIV/0!</v>
      </c>
      <c r="L5509" s="15" t="str">
        <f t="shared" si="3"/>
        <v>Invalid</v>
      </c>
      <c r="M5509" s="15" t="str">
        <f t="shared" si="4"/>
        <v/>
      </c>
    </row>
    <row r="5510" ht="12.75" customHeight="1">
      <c r="H5510" s="12">
        <v>1000.0</v>
      </c>
      <c r="K5510" s="14" t="str">
        <f t="shared" si="2"/>
        <v>#DIV/0!</v>
      </c>
      <c r="L5510" s="15" t="str">
        <f t="shared" si="3"/>
        <v>Invalid</v>
      </c>
      <c r="M5510" s="15" t="str">
        <f t="shared" si="4"/>
        <v/>
      </c>
    </row>
    <row r="5511" ht="12.75" customHeight="1">
      <c r="H5511" s="12">
        <v>1000.0</v>
      </c>
      <c r="K5511" s="14" t="str">
        <f t="shared" si="2"/>
        <v>#DIV/0!</v>
      </c>
      <c r="L5511" s="15" t="str">
        <f t="shared" si="3"/>
        <v>Invalid</v>
      </c>
      <c r="M5511" s="15" t="str">
        <f t="shared" si="4"/>
        <v/>
      </c>
    </row>
    <row r="5512" ht="12.75" customHeight="1">
      <c r="H5512" s="12">
        <v>1000.0</v>
      </c>
      <c r="K5512" s="14" t="str">
        <f t="shared" si="2"/>
        <v>#DIV/0!</v>
      </c>
      <c r="L5512" s="15" t="str">
        <f t="shared" si="3"/>
        <v>Invalid</v>
      </c>
      <c r="M5512" s="15" t="str">
        <f t="shared" si="4"/>
        <v/>
      </c>
    </row>
    <row r="5513" ht="12.75" customHeight="1">
      <c r="H5513" s="12">
        <v>1000.0</v>
      </c>
      <c r="K5513" s="14" t="str">
        <f t="shared" si="2"/>
        <v>#DIV/0!</v>
      </c>
      <c r="L5513" s="15" t="str">
        <f t="shared" si="3"/>
        <v>Invalid</v>
      </c>
      <c r="M5513" s="15" t="str">
        <f t="shared" si="4"/>
        <v/>
      </c>
    </row>
    <row r="5514" ht="12.75" customHeight="1">
      <c r="H5514" s="12">
        <v>1000.0</v>
      </c>
      <c r="K5514" s="14" t="str">
        <f t="shared" si="2"/>
        <v>#DIV/0!</v>
      </c>
      <c r="L5514" s="15" t="str">
        <f t="shared" si="3"/>
        <v>Invalid</v>
      </c>
      <c r="M5514" s="15" t="str">
        <f t="shared" si="4"/>
        <v/>
      </c>
    </row>
    <row r="5515" ht="12.75" customHeight="1">
      <c r="H5515" s="12">
        <v>1000.0</v>
      </c>
      <c r="K5515" s="14" t="str">
        <f t="shared" si="2"/>
        <v>#DIV/0!</v>
      </c>
      <c r="L5515" s="15" t="str">
        <f t="shared" si="3"/>
        <v>Invalid</v>
      </c>
      <c r="M5515" s="15" t="str">
        <f t="shared" si="4"/>
        <v/>
      </c>
    </row>
    <row r="5516" ht="12.75" customHeight="1">
      <c r="H5516" s="12">
        <v>1000.0</v>
      </c>
      <c r="K5516" s="14" t="str">
        <f t="shared" si="2"/>
        <v>#DIV/0!</v>
      </c>
      <c r="L5516" s="15" t="str">
        <f t="shared" si="3"/>
        <v>Invalid</v>
      </c>
      <c r="M5516" s="15" t="str">
        <f t="shared" si="4"/>
        <v/>
      </c>
    </row>
    <row r="5517" ht="12.75" customHeight="1">
      <c r="H5517" s="12">
        <v>1000.0</v>
      </c>
      <c r="K5517" s="14" t="str">
        <f t="shared" si="2"/>
        <v>#DIV/0!</v>
      </c>
      <c r="L5517" s="15" t="str">
        <f t="shared" si="3"/>
        <v>Invalid</v>
      </c>
      <c r="M5517" s="15" t="str">
        <f t="shared" si="4"/>
        <v/>
      </c>
    </row>
    <row r="5518" ht="12.75" customHeight="1">
      <c r="H5518" s="12">
        <v>1000.0</v>
      </c>
      <c r="K5518" s="14" t="str">
        <f t="shared" si="2"/>
        <v>#DIV/0!</v>
      </c>
      <c r="L5518" s="15" t="str">
        <f t="shared" si="3"/>
        <v>Invalid</v>
      </c>
      <c r="M5518" s="15" t="str">
        <f t="shared" si="4"/>
        <v/>
      </c>
    </row>
    <row r="5519" ht="12.75" customHeight="1">
      <c r="H5519" s="12">
        <v>1000.0</v>
      </c>
      <c r="K5519" s="14" t="str">
        <f t="shared" si="2"/>
        <v>#DIV/0!</v>
      </c>
      <c r="L5519" s="15" t="str">
        <f t="shared" si="3"/>
        <v>Invalid</v>
      </c>
      <c r="M5519" s="15" t="str">
        <f t="shared" si="4"/>
        <v/>
      </c>
    </row>
    <row r="5520" ht="12.75" customHeight="1">
      <c r="H5520" s="12">
        <v>1000.0</v>
      </c>
      <c r="K5520" s="14" t="str">
        <f t="shared" si="2"/>
        <v>#DIV/0!</v>
      </c>
      <c r="L5520" s="15" t="str">
        <f t="shared" si="3"/>
        <v>Invalid</v>
      </c>
      <c r="M5520" s="15" t="str">
        <f t="shared" si="4"/>
        <v/>
      </c>
    </row>
    <row r="5521" ht="12.75" customHeight="1">
      <c r="H5521" s="12">
        <v>1000.0</v>
      </c>
      <c r="K5521" s="14" t="str">
        <f t="shared" si="2"/>
        <v>#DIV/0!</v>
      </c>
      <c r="L5521" s="15" t="str">
        <f t="shared" si="3"/>
        <v>Invalid</v>
      </c>
      <c r="M5521" s="15" t="str">
        <f t="shared" si="4"/>
        <v/>
      </c>
    </row>
    <row r="5522" ht="12.75" customHeight="1">
      <c r="H5522" s="12">
        <v>1000.0</v>
      </c>
      <c r="K5522" s="14" t="str">
        <f t="shared" si="2"/>
        <v>#DIV/0!</v>
      </c>
      <c r="L5522" s="15" t="str">
        <f t="shared" si="3"/>
        <v>Invalid</v>
      </c>
      <c r="M5522" s="15" t="str">
        <f t="shared" si="4"/>
        <v/>
      </c>
    </row>
    <row r="5523" ht="12.75" customHeight="1">
      <c r="H5523" s="12">
        <v>1000.0</v>
      </c>
      <c r="K5523" s="14" t="str">
        <f t="shared" si="2"/>
        <v>#DIV/0!</v>
      </c>
      <c r="L5523" s="15" t="str">
        <f t="shared" si="3"/>
        <v>Invalid</v>
      </c>
      <c r="M5523" s="15" t="str">
        <f t="shared" si="4"/>
        <v/>
      </c>
    </row>
    <row r="5524" ht="12.75" customHeight="1">
      <c r="H5524" s="12">
        <v>1000.0</v>
      </c>
      <c r="K5524" s="14" t="str">
        <f t="shared" si="2"/>
        <v>#DIV/0!</v>
      </c>
      <c r="L5524" s="15" t="str">
        <f t="shared" si="3"/>
        <v>Invalid</v>
      </c>
      <c r="M5524" s="15" t="str">
        <f t="shared" si="4"/>
        <v/>
      </c>
    </row>
    <row r="5525" ht="12.75" customHeight="1">
      <c r="H5525" s="12">
        <v>1000.0</v>
      </c>
      <c r="K5525" s="14" t="str">
        <f t="shared" si="2"/>
        <v>#DIV/0!</v>
      </c>
      <c r="L5525" s="15" t="str">
        <f t="shared" si="3"/>
        <v>Invalid</v>
      </c>
      <c r="M5525" s="15" t="str">
        <f t="shared" si="4"/>
        <v/>
      </c>
    </row>
    <row r="5526" ht="12.75" customHeight="1">
      <c r="H5526" s="12">
        <v>1000.0</v>
      </c>
      <c r="K5526" s="14" t="str">
        <f t="shared" si="2"/>
        <v>#DIV/0!</v>
      </c>
      <c r="L5526" s="15" t="str">
        <f t="shared" si="3"/>
        <v>Invalid</v>
      </c>
      <c r="M5526" s="15" t="str">
        <f t="shared" si="4"/>
        <v/>
      </c>
    </row>
    <row r="5527" ht="12.75" customHeight="1">
      <c r="H5527" s="12">
        <v>1000.0</v>
      </c>
      <c r="K5527" s="14" t="str">
        <f t="shared" si="2"/>
        <v>#DIV/0!</v>
      </c>
      <c r="L5527" s="15" t="str">
        <f t="shared" si="3"/>
        <v>Invalid</v>
      </c>
      <c r="M5527" s="15" t="str">
        <f t="shared" si="4"/>
        <v/>
      </c>
    </row>
    <row r="5528" ht="12.75" customHeight="1">
      <c r="H5528" s="12">
        <v>1000.0</v>
      </c>
      <c r="K5528" s="14" t="str">
        <f t="shared" si="2"/>
        <v>#DIV/0!</v>
      </c>
      <c r="L5528" s="15" t="str">
        <f t="shared" si="3"/>
        <v>Invalid</v>
      </c>
      <c r="M5528" s="15" t="str">
        <f t="shared" si="4"/>
        <v/>
      </c>
    </row>
    <row r="5529" ht="12.75" customHeight="1">
      <c r="H5529" s="12">
        <v>1000.0</v>
      </c>
      <c r="K5529" s="14" t="str">
        <f t="shared" si="2"/>
        <v>#DIV/0!</v>
      </c>
      <c r="L5529" s="15" t="str">
        <f t="shared" si="3"/>
        <v>Invalid</v>
      </c>
      <c r="M5529" s="15" t="str">
        <f t="shared" si="4"/>
        <v/>
      </c>
    </row>
    <row r="5530" ht="12.75" customHeight="1">
      <c r="H5530" s="12">
        <v>1000.0</v>
      </c>
      <c r="K5530" s="14" t="str">
        <f t="shared" si="2"/>
        <v>#DIV/0!</v>
      </c>
      <c r="L5530" s="15" t="str">
        <f t="shared" si="3"/>
        <v>Invalid</v>
      </c>
      <c r="M5530" s="15" t="str">
        <f t="shared" si="4"/>
        <v/>
      </c>
    </row>
    <row r="5531" ht="12.75" customHeight="1">
      <c r="H5531" s="12">
        <v>1000.0</v>
      </c>
      <c r="K5531" s="14" t="str">
        <f t="shared" si="2"/>
        <v>#DIV/0!</v>
      </c>
      <c r="L5531" s="15" t="str">
        <f t="shared" si="3"/>
        <v>Invalid</v>
      </c>
      <c r="M5531" s="15" t="str">
        <f t="shared" si="4"/>
        <v/>
      </c>
    </row>
    <row r="5532" ht="12.75" customHeight="1">
      <c r="H5532" s="12">
        <v>1000.0</v>
      </c>
      <c r="K5532" s="14" t="str">
        <f t="shared" si="2"/>
        <v>#DIV/0!</v>
      </c>
      <c r="L5532" s="15" t="str">
        <f t="shared" si="3"/>
        <v>Invalid</v>
      </c>
      <c r="M5532" s="15" t="str">
        <f t="shared" si="4"/>
        <v/>
      </c>
    </row>
    <row r="5533" ht="12.75" customHeight="1">
      <c r="H5533" s="12">
        <v>1000.0</v>
      </c>
      <c r="K5533" s="14" t="str">
        <f t="shared" si="2"/>
        <v>#DIV/0!</v>
      </c>
      <c r="L5533" s="15" t="str">
        <f t="shared" si="3"/>
        <v>Invalid</v>
      </c>
      <c r="M5533" s="15" t="str">
        <f t="shared" si="4"/>
        <v/>
      </c>
    </row>
    <row r="5534" ht="12.75" customHeight="1">
      <c r="H5534" s="12">
        <v>1000.0</v>
      </c>
      <c r="K5534" s="14" t="str">
        <f t="shared" si="2"/>
        <v>#DIV/0!</v>
      </c>
      <c r="L5534" s="15" t="str">
        <f t="shared" si="3"/>
        <v>Invalid</v>
      </c>
      <c r="M5534" s="15" t="str">
        <f t="shared" si="4"/>
        <v/>
      </c>
    </row>
    <row r="5535" ht="12.75" customHeight="1">
      <c r="H5535" s="12">
        <v>1000.0</v>
      </c>
      <c r="K5535" s="14" t="str">
        <f t="shared" si="2"/>
        <v>#DIV/0!</v>
      </c>
      <c r="L5535" s="15" t="str">
        <f t="shared" si="3"/>
        <v>Invalid</v>
      </c>
      <c r="M5535" s="15" t="str">
        <f t="shared" si="4"/>
        <v/>
      </c>
    </row>
    <row r="5536" ht="12.75" customHeight="1">
      <c r="H5536" s="12">
        <v>1000.0</v>
      </c>
      <c r="K5536" s="14" t="str">
        <f t="shared" si="2"/>
        <v>#DIV/0!</v>
      </c>
      <c r="L5536" s="15" t="str">
        <f t="shared" si="3"/>
        <v>Invalid</v>
      </c>
      <c r="M5536" s="15" t="str">
        <f t="shared" si="4"/>
        <v/>
      </c>
    </row>
    <row r="5537" ht="12.75" customHeight="1">
      <c r="H5537" s="12">
        <v>1000.0</v>
      </c>
      <c r="K5537" s="14" t="str">
        <f t="shared" si="2"/>
        <v>#DIV/0!</v>
      </c>
      <c r="L5537" s="15" t="str">
        <f t="shared" si="3"/>
        <v>Invalid</v>
      </c>
      <c r="M5537" s="15" t="str">
        <f t="shared" si="4"/>
        <v/>
      </c>
    </row>
    <row r="5538" ht="12.75" customHeight="1">
      <c r="H5538" s="12">
        <v>1000.0</v>
      </c>
      <c r="K5538" s="14" t="str">
        <f t="shared" si="2"/>
        <v>#DIV/0!</v>
      </c>
      <c r="L5538" s="15" t="str">
        <f t="shared" si="3"/>
        <v>Invalid</v>
      </c>
      <c r="M5538" s="15" t="str">
        <f t="shared" si="4"/>
        <v/>
      </c>
    </row>
    <row r="5539" ht="12.75" customHeight="1">
      <c r="H5539" s="12">
        <v>1000.0</v>
      </c>
      <c r="K5539" s="14" t="str">
        <f t="shared" si="2"/>
        <v>#DIV/0!</v>
      </c>
      <c r="L5539" s="15" t="str">
        <f t="shared" si="3"/>
        <v>Invalid</v>
      </c>
      <c r="M5539" s="15" t="str">
        <f t="shared" si="4"/>
        <v/>
      </c>
    </row>
    <row r="5540" ht="12.75" customHeight="1">
      <c r="H5540" s="12">
        <v>1000.0</v>
      </c>
      <c r="K5540" s="14" t="str">
        <f t="shared" si="2"/>
        <v>#DIV/0!</v>
      </c>
      <c r="L5540" s="15" t="str">
        <f t="shared" si="3"/>
        <v>Invalid</v>
      </c>
      <c r="M5540" s="15" t="str">
        <f t="shared" si="4"/>
        <v/>
      </c>
    </row>
    <row r="5541" ht="12.75" customHeight="1">
      <c r="H5541" s="12">
        <v>1000.0</v>
      </c>
      <c r="K5541" s="14" t="str">
        <f t="shared" si="2"/>
        <v>#DIV/0!</v>
      </c>
      <c r="L5541" s="15" t="str">
        <f t="shared" si="3"/>
        <v>Invalid</v>
      </c>
      <c r="M5541" s="15" t="str">
        <f t="shared" si="4"/>
        <v/>
      </c>
    </row>
    <row r="5542" ht="12.75" customHeight="1">
      <c r="H5542" s="12">
        <v>1000.0</v>
      </c>
      <c r="K5542" s="14" t="str">
        <f t="shared" si="2"/>
        <v>#DIV/0!</v>
      </c>
      <c r="L5542" s="15" t="str">
        <f t="shared" si="3"/>
        <v>Invalid</v>
      </c>
      <c r="M5542" s="15" t="str">
        <f t="shared" si="4"/>
        <v/>
      </c>
    </row>
    <row r="5543" ht="12.75" customHeight="1">
      <c r="H5543" s="12">
        <v>1000.0</v>
      </c>
      <c r="K5543" s="14" t="str">
        <f t="shared" si="2"/>
        <v>#DIV/0!</v>
      </c>
      <c r="L5543" s="15" t="str">
        <f t="shared" si="3"/>
        <v>Invalid</v>
      </c>
      <c r="M5543" s="15" t="str">
        <f t="shared" si="4"/>
        <v/>
      </c>
    </row>
    <row r="5544" ht="12.75" customHeight="1">
      <c r="H5544" s="12">
        <v>1000.0</v>
      </c>
      <c r="K5544" s="14" t="str">
        <f t="shared" si="2"/>
        <v>#DIV/0!</v>
      </c>
      <c r="L5544" s="15" t="str">
        <f t="shared" si="3"/>
        <v>Invalid</v>
      </c>
      <c r="M5544" s="15" t="str">
        <f t="shared" si="4"/>
        <v/>
      </c>
    </row>
    <row r="5545" ht="12.75" customHeight="1">
      <c r="H5545" s="12">
        <v>1000.0</v>
      </c>
      <c r="K5545" s="14" t="str">
        <f t="shared" si="2"/>
        <v>#DIV/0!</v>
      </c>
      <c r="L5545" s="15" t="str">
        <f t="shared" si="3"/>
        <v>Invalid</v>
      </c>
      <c r="M5545" s="15" t="str">
        <f t="shared" si="4"/>
        <v/>
      </c>
    </row>
    <row r="5546" ht="12.75" customHeight="1">
      <c r="H5546" s="12">
        <v>1000.0</v>
      </c>
      <c r="K5546" s="14" t="str">
        <f t="shared" si="2"/>
        <v>#DIV/0!</v>
      </c>
      <c r="L5546" s="15" t="str">
        <f t="shared" si="3"/>
        <v>Invalid</v>
      </c>
      <c r="M5546" s="15" t="str">
        <f t="shared" si="4"/>
        <v/>
      </c>
    </row>
    <row r="5547" ht="12.75" customHeight="1">
      <c r="H5547" s="12">
        <v>1000.0</v>
      </c>
      <c r="K5547" s="14" t="str">
        <f t="shared" si="2"/>
        <v>#DIV/0!</v>
      </c>
      <c r="L5547" s="15" t="str">
        <f t="shared" si="3"/>
        <v>Invalid</v>
      </c>
      <c r="M5547" s="15" t="str">
        <f t="shared" si="4"/>
        <v/>
      </c>
    </row>
    <row r="5548" ht="12.75" customHeight="1">
      <c r="H5548" s="12">
        <v>1000.0</v>
      </c>
      <c r="K5548" s="14" t="str">
        <f t="shared" si="2"/>
        <v>#DIV/0!</v>
      </c>
      <c r="L5548" s="15" t="str">
        <f t="shared" si="3"/>
        <v>Invalid</v>
      </c>
      <c r="M5548" s="15" t="str">
        <f t="shared" si="4"/>
        <v/>
      </c>
    </row>
    <row r="5549" ht="12.75" customHeight="1">
      <c r="H5549" s="12">
        <v>1000.0</v>
      </c>
      <c r="K5549" s="14" t="str">
        <f t="shared" si="2"/>
        <v>#DIV/0!</v>
      </c>
      <c r="L5549" s="15" t="str">
        <f t="shared" si="3"/>
        <v>Invalid</v>
      </c>
      <c r="M5549" s="15" t="str">
        <f t="shared" si="4"/>
        <v/>
      </c>
    </row>
    <row r="5550" ht="12.75" customHeight="1">
      <c r="H5550" s="12">
        <v>1000.0</v>
      </c>
      <c r="K5550" s="14" t="str">
        <f t="shared" si="2"/>
        <v>#DIV/0!</v>
      </c>
      <c r="L5550" s="15" t="str">
        <f t="shared" si="3"/>
        <v>Invalid</v>
      </c>
      <c r="M5550" s="15" t="str">
        <f t="shared" si="4"/>
        <v/>
      </c>
    </row>
    <row r="5551" ht="12.75" customHeight="1">
      <c r="H5551" s="12">
        <v>1000.0</v>
      </c>
      <c r="K5551" s="14" t="str">
        <f t="shared" si="2"/>
        <v>#DIV/0!</v>
      </c>
      <c r="L5551" s="15" t="str">
        <f t="shared" si="3"/>
        <v>Invalid</v>
      </c>
      <c r="M5551" s="15" t="str">
        <f t="shared" si="4"/>
        <v/>
      </c>
    </row>
    <row r="5552" ht="12.75" customHeight="1">
      <c r="H5552" s="12">
        <v>1000.0</v>
      </c>
      <c r="K5552" s="14" t="str">
        <f t="shared" si="2"/>
        <v>#DIV/0!</v>
      </c>
      <c r="L5552" s="15" t="str">
        <f t="shared" si="3"/>
        <v>Invalid</v>
      </c>
      <c r="M5552" s="15" t="str">
        <f t="shared" si="4"/>
        <v/>
      </c>
    </row>
    <row r="5553" ht="12.75" customHeight="1">
      <c r="H5553" s="12">
        <v>1000.0</v>
      </c>
      <c r="K5553" s="14" t="str">
        <f t="shared" si="2"/>
        <v>#DIV/0!</v>
      </c>
      <c r="L5553" s="15" t="str">
        <f t="shared" si="3"/>
        <v>Invalid</v>
      </c>
      <c r="M5553" s="15" t="str">
        <f t="shared" si="4"/>
        <v/>
      </c>
    </row>
    <row r="5554" ht="12.75" customHeight="1">
      <c r="H5554" s="12">
        <v>1000.0</v>
      </c>
      <c r="K5554" s="14" t="str">
        <f t="shared" si="2"/>
        <v>#DIV/0!</v>
      </c>
      <c r="L5554" s="15" t="str">
        <f t="shared" si="3"/>
        <v>Invalid</v>
      </c>
      <c r="M5554" s="15" t="str">
        <f t="shared" si="4"/>
        <v/>
      </c>
    </row>
    <row r="5555" ht="12.75" customHeight="1">
      <c r="H5555" s="12">
        <v>1000.0</v>
      </c>
      <c r="K5555" s="14" t="str">
        <f t="shared" si="2"/>
        <v>#DIV/0!</v>
      </c>
      <c r="L5555" s="15" t="str">
        <f t="shared" si="3"/>
        <v>Invalid</v>
      </c>
      <c r="M5555" s="15" t="str">
        <f t="shared" si="4"/>
        <v/>
      </c>
    </row>
    <row r="5556" ht="12.75" customHeight="1">
      <c r="H5556" s="12">
        <v>1000.0</v>
      </c>
      <c r="K5556" s="14" t="str">
        <f t="shared" si="2"/>
        <v>#DIV/0!</v>
      </c>
      <c r="L5556" s="15" t="str">
        <f t="shared" si="3"/>
        <v>Invalid</v>
      </c>
      <c r="M5556" s="15" t="str">
        <f t="shared" si="4"/>
        <v/>
      </c>
    </row>
    <row r="5557" ht="12.75" customHeight="1">
      <c r="H5557" s="12">
        <v>1000.0</v>
      </c>
      <c r="K5557" s="14" t="str">
        <f t="shared" si="2"/>
        <v>#DIV/0!</v>
      </c>
      <c r="L5557" s="15" t="str">
        <f t="shared" si="3"/>
        <v>Invalid</v>
      </c>
      <c r="M5557" s="15" t="str">
        <f t="shared" si="4"/>
        <v/>
      </c>
    </row>
    <row r="5558" ht="12.75" customHeight="1">
      <c r="H5558" s="12">
        <v>1000.0</v>
      </c>
      <c r="K5558" s="14" t="str">
        <f t="shared" si="2"/>
        <v>#DIV/0!</v>
      </c>
      <c r="L5558" s="15" t="str">
        <f t="shared" si="3"/>
        <v>Invalid</v>
      </c>
      <c r="M5558" s="15" t="str">
        <f t="shared" si="4"/>
        <v/>
      </c>
    </row>
    <row r="5559" ht="12.75" customHeight="1">
      <c r="H5559" s="12">
        <v>1000.0</v>
      </c>
      <c r="K5559" s="14" t="str">
        <f t="shared" si="2"/>
        <v>#DIV/0!</v>
      </c>
      <c r="L5559" s="15" t="str">
        <f t="shared" si="3"/>
        <v>Invalid</v>
      </c>
      <c r="M5559" s="15" t="str">
        <f t="shared" si="4"/>
        <v/>
      </c>
    </row>
    <row r="5560" ht="12.75" customHeight="1">
      <c r="H5560" s="12">
        <v>1000.0</v>
      </c>
      <c r="K5560" s="14" t="str">
        <f t="shared" si="2"/>
        <v>#DIV/0!</v>
      </c>
      <c r="L5560" s="15" t="str">
        <f t="shared" si="3"/>
        <v>Invalid</v>
      </c>
      <c r="M5560" s="15" t="str">
        <f t="shared" si="4"/>
        <v/>
      </c>
    </row>
    <row r="5561" ht="12.75" customHeight="1">
      <c r="H5561" s="12">
        <v>1000.0</v>
      </c>
      <c r="K5561" s="14" t="str">
        <f t="shared" si="2"/>
        <v>#DIV/0!</v>
      </c>
      <c r="L5561" s="15" t="str">
        <f t="shared" si="3"/>
        <v>Invalid</v>
      </c>
      <c r="M5561" s="15" t="str">
        <f t="shared" si="4"/>
        <v/>
      </c>
    </row>
    <row r="5562" ht="12.75" customHeight="1">
      <c r="H5562" s="12">
        <v>1000.0</v>
      </c>
      <c r="K5562" s="14" t="str">
        <f t="shared" si="2"/>
        <v>#DIV/0!</v>
      </c>
      <c r="L5562" s="15" t="str">
        <f t="shared" si="3"/>
        <v>Invalid</v>
      </c>
      <c r="M5562" s="15" t="str">
        <f t="shared" si="4"/>
        <v/>
      </c>
    </row>
    <row r="5563" ht="12.75" customHeight="1">
      <c r="H5563" s="12">
        <v>1000.0</v>
      </c>
      <c r="K5563" s="14" t="str">
        <f t="shared" si="2"/>
        <v>#DIV/0!</v>
      </c>
      <c r="L5563" s="15" t="str">
        <f t="shared" si="3"/>
        <v>Invalid</v>
      </c>
      <c r="M5563" s="15" t="str">
        <f t="shared" si="4"/>
        <v/>
      </c>
    </row>
    <row r="5564" ht="12.75" customHeight="1">
      <c r="H5564" s="12">
        <v>1000.0</v>
      </c>
      <c r="K5564" s="14" t="str">
        <f t="shared" si="2"/>
        <v>#DIV/0!</v>
      </c>
      <c r="L5564" s="15" t="str">
        <f t="shared" si="3"/>
        <v>Invalid</v>
      </c>
      <c r="M5564" s="15" t="str">
        <f t="shared" si="4"/>
        <v/>
      </c>
    </row>
    <row r="5565" ht="12.75" customHeight="1">
      <c r="H5565" s="12">
        <v>1000.0</v>
      </c>
      <c r="K5565" s="14" t="str">
        <f t="shared" si="2"/>
        <v>#DIV/0!</v>
      </c>
      <c r="L5565" s="15" t="str">
        <f t="shared" si="3"/>
        <v>Invalid</v>
      </c>
      <c r="M5565" s="15" t="str">
        <f t="shared" si="4"/>
        <v/>
      </c>
    </row>
    <row r="5566" ht="12.75" customHeight="1">
      <c r="H5566" s="12">
        <v>1000.0</v>
      </c>
      <c r="K5566" s="14" t="str">
        <f t="shared" si="2"/>
        <v>#DIV/0!</v>
      </c>
      <c r="L5566" s="15" t="str">
        <f t="shared" si="3"/>
        <v>Invalid</v>
      </c>
      <c r="M5566" s="15" t="str">
        <f t="shared" si="4"/>
        <v/>
      </c>
    </row>
    <row r="5567" ht="12.75" customHeight="1">
      <c r="H5567" s="12">
        <v>1000.0</v>
      </c>
      <c r="K5567" s="14" t="str">
        <f t="shared" si="2"/>
        <v>#DIV/0!</v>
      </c>
      <c r="L5567" s="15" t="str">
        <f t="shared" si="3"/>
        <v>Invalid</v>
      </c>
      <c r="M5567" s="15" t="str">
        <f t="shared" si="4"/>
        <v/>
      </c>
    </row>
    <row r="5568" ht="12.75" customHeight="1">
      <c r="H5568" s="12">
        <v>1000.0</v>
      </c>
      <c r="K5568" s="14" t="str">
        <f t="shared" si="2"/>
        <v>#DIV/0!</v>
      </c>
      <c r="L5568" s="15" t="str">
        <f t="shared" si="3"/>
        <v>Invalid</v>
      </c>
      <c r="M5568" s="15" t="str">
        <f t="shared" si="4"/>
        <v/>
      </c>
    </row>
    <row r="5569" ht="12.75" customHeight="1">
      <c r="H5569" s="12">
        <v>1000.0</v>
      </c>
      <c r="K5569" s="14" t="str">
        <f t="shared" si="2"/>
        <v>#DIV/0!</v>
      </c>
      <c r="L5569" s="15" t="str">
        <f t="shared" si="3"/>
        <v>Invalid</v>
      </c>
      <c r="M5569" s="15" t="str">
        <f t="shared" si="4"/>
        <v/>
      </c>
    </row>
    <row r="5570" ht="12.75" customHeight="1">
      <c r="H5570" s="12">
        <v>1000.0</v>
      </c>
      <c r="K5570" s="14" t="str">
        <f t="shared" si="2"/>
        <v>#DIV/0!</v>
      </c>
      <c r="L5570" s="15" t="str">
        <f t="shared" si="3"/>
        <v>Invalid</v>
      </c>
      <c r="M5570" s="15" t="str">
        <f t="shared" si="4"/>
        <v/>
      </c>
    </row>
    <row r="5571" ht="12.75" customHeight="1">
      <c r="H5571" s="12">
        <v>1000.0</v>
      </c>
      <c r="K5571" s="14" t="str">
        <f t="shared" si="2"/>
        <v>#DIV/0!</v>
      </c>
      <c r="L5571" s="15" t="str">
        <f t="shared" si="3"/>
        <v>Invalid</v>
      </c>
      <c r="M5571" s="15" t="str">
        <f t="shared" si="4"/>
        <v/>
      </c>
    </row>
    <row r="5572" ht="12.75" customHeight="1">
      <c r="H5572" s="12">
        <v>1000.0</v>
      </c>
      <c r="K5572" s="14" t="str">
        <f t="shared" si="2"/>
        <v>#DIV/0!</v>
      </c>
      <c r="L5572" s="15" t="str">
        <f t="shared" si="3"/>
        <v>Invalid</v>
      </c>
      <c r="M5572" s="15" t="str">
        <f t="shared" si="4"/>
        <v/>
      </c>
    </row>
    <row r="5573" ht="12.75" customHeight="1">
      <c r="H5573" s="12">
        <v>1000.0</v>
      </c>
      <c r="K5573" s="14" t="str">
        <f t="shared" si="2"/>
        <v>#DIV/0!</v>
      </c>
      <c r="L5573" s="15" t="str">
        <f t="shared" si="3"/>
        <v>Invalid</v>
      </c>
      <c r="M5573" s="15" t="str">
        <f t="shared" si="4"/>
        <v/>
      </c>
    </row>
    <row r="5574" ht="12.75" customHeight="1">
      <c r="H5574" s="12">
        <v>1000.0</v>
      </c>
      <c r="K5574" s="14" t="str">
        <f t="shared" si="2"/>
        <v>#DIV/0!</v>
      </c>
      <c r="L5574" s="15" t="str">
        <f t="shared" si="3"/>
        <v>Invalid</v>
      </c>
      <c r="M5574" s="15" t="str">
        <f t="shared" si="4"/>
        <v/>
      </c>
    </row>
    <row r="5575" ht="12.75" customHeight="1">
      <c r="H5575" s="12">
        <v>1000.0</v>
      </c>
      <c r="K5575" s="14" t="str">
        <f t="shared" si="2"/>
        <v>#DIV/0!</v>
      </c>
      <c r="L5575" s="15" t="str">
        <f t="shared" si="3"/>
        <v>Invalid</v>
      </c>
      <c r="M5575" s="15" t="str">
        <f t="shared" si="4"/>
        <v/>
      </c>
    </row>
    <row r="5576" ht="12.75" customHeight="1">
      <c r="H5576" s="12">
        <v>1000.0</v>
      </c>
      <c r="K5576" s="14" t="str">
        <f t="shared" si="2"/>
        <v>#DIV/0!</v>
      </c>
      <c r="L5576" s="15" t="str">
        <f t="shared" si="3"/>
        <v>Invalid</v>
      </c>
      <c r="M5576" s="15" t="str">
        <f t="shared" si="4"/>
        <v/>
      </c>
    </row>
    <row r="5577" ht="12.75" customHeight="1">
      <c r="H5577" s="12">
        <v>1000.0</v>
      </c>
      <c r="K5577" s="14" t="str">
        <f t="shared" si="2"/>
        <v>#DIV/0!</v>
      </c>
      <c r="L5577" s="15" t="str">
        <f t="shared" si="3"/>
        <v>Invalid</v>
      </c>
      <c r="M5577" s="15" t="str">
        <f t="shared" si="4"/>
        <v/>
      </c>
    </row>
    <row r="5578" ht="12.75" customHeight="1">
      <c r="H5578" s="12">
        <v>1000.0</v>
      </c>
      <c r="K5578" s="14" t="str">
        <f t="shared" si="2"/>
        <v>#DIV/0!</v>
      </c>
      <c r="L5578" s="15" t="str">
        <f t="shared" si="3"/>
        <v>Invalid</v>
      </c>
      <c r="M5578" s="15" t="str">
        <f t="shared" si="4"/>
        <v/>
      </c>
    </row>
    <row r="5579" ht="12.75" customHeight="1">
      <c r="H5579" s="12">
        <v>1000.0</v>
      </c>
      <c r="K5579" s="14" t="str">
        <f t="shared" si="2"/>
        <v>#DIV/0!</v>
      </c>
      <c r="L5579" s="15" t="str">
        <f t="shared" si="3"/>
        <v>Invalid</v>
      </c>
      <c r="M5579" s="15" t="str">
        <f t="shared" si="4"/>
        <v/>
      </c>
    </row>
    <row r="5580" ht="12.75" customHeight="1">
      <c r="H5580" s="12">
        <v>1000.0</v>
      </c>
      <c r="K5580" s="14" t="str">
        <f t="shared" si="2"/>
        <v>#DIV/0!</v>
      </c>
      <c r="L5580" s="15" t="str">
        <f t="shared" si="3"/>
        <v>Invalid</v>
      </c>
      <c r="M5580" s="15" t="str">
        <f t="shared" si="4"/>
        <v/>
      </c>
    </row>
    <row r="5581" ht="12.75" customHeight="1">
      <c r="H5581" s="12">
        <v>1000.0</v>
      </c>
      <c r="K5581" s="14" t="str">
        <f t="shared" si="2"/>
        <v>#DIV/0!</v>
      </c>
      <c r="L5581" s="15" t="str">
        <f t="shared" si="3"/>
        <v>Invalid</v>
      </c>
      <c r="M5581" s="15" t="str">
        <f t="shared" si="4"/>
        <v/>
      </c>
    </row>
    <row r="5582" ht="12.75" customHeight="1">
      <c r="H5582" s="12">
        <v>1000.0</v>
      </c>
      <c r="K5582" s="14" t="str">
        <f t="shared" si="2"/>
        <v>#DIV/0!</v>
      </c>
      <c r="L5582" s="15" t="str">
        <f t="shared" si="3"/>
        <v>Invalid</v>
      </c>
      <c r="M5582" s="15" t="str">
        <f t="shared" si="4"/>
        <v/>
      </c>
    </row>
    <row r="5583" ht="12.75" customHeight="1">
      <c r="H5583" s="12">
        <v>1000.0</v>
      </c>
      <c r="K5583" s="14" t="str">
        <f t="shared" si="2"/>
        <v>#DIV/0!</v>
      </c>
      <c r="L5583" s="15" t="str">
        <f t="shared" si="3"/>
        <v>Invalid</v>
      </c>
      <c r="M5583" s="15" t="str">
        <f t="shared" si="4"/>
        <v/>
      </c>
    </row>
    <row r="5584" ht="12.75" customHeight="1">
      <c r="H5584" s="12">
        <v>1000.0</v>
      </c>
      <c r="K5584" s="14" t="str">
        <f t="shared" si="2"/>
        <v>#DIV/0!</v>
      </c>
      <c r="L5584" s="15" t="str">
        <f t="shared" si="3"/>
        <v>Invalid</v>
      </c>
      <c r="M5584" s="15" t="str">
        <f t="shared" si="4"/>
        <v/>
      </c>
    </row>
    <row r="5585" ht="12.75" customHeight="1">
      <c r="H5585" s="12">
        <v>1000.0</v>
      </c>
      <c r="K5585" s="14" t="str">
        <f t="shared" si="2"/>
        <v>#DIV/0!</v>
      </c>
      <c r="L5585" s="15" t="str">
        <f t="shared" si="3"/>
        <v>Invalid</v>
      </c>
      <c r="M5585" s="15" t="str">
        <f t="shared" si="4"/>
        <v/>
      </c>
    </row>
    <row r="5586" ht="12.75" customHeight="1">
      <c r="H5586" s="12">
        <v>1000.0</v>
      </c>
      <c r="K5586" s="14" t="str">
        <f t="shared" si="2"/>
        <v>#DIV/0!</v>
      </c>
      <c r="L5586" s="15" t="str">
        <f t="shared" si="3"/>
        <v>Invalid</v>
      </c>
      <c r="M5586" s="15" t="str">
        <f t="shared" si="4"/>
        <v/>
      </c>
    </row>
    <row r="5587" ht="12.75" customHeight="1">
      <c r="H5587" s="12">
        <v>1000.0</v>
      </c>
      <c r="K5587" s="14" t="str">
        <f t="shared" si="2"/>
        <v>#DIV/0!</v>
      </c>
      <c r="L5587" s="15" t="str">
        <f t="shared" si="3"/>
        <v>Invalid</v>
      </c>
      <c r="M5587" s="15" t="str">
        <f t="shared" si="4"/>
        <v/>
      </c>
    </row>
    <row r="5588" ht="12.75" customHeight="1">
      <c r="H5588" s="12">
        <v>1000.0</v>
      </c>
      <c r="K5588" s="14" t="str">
        <f t="shared" si="2"/>
        <v>#DIV/0!</v>
      </c>
      <c r="L5588" s="15" t="str">
        <f t="shared" si="3"/>
        <v>Invalid</v>
      </c>
      <c r="M5588" s="15" t="str">
        <f t="shared" si="4"/>
        <v/>
      </c>
    </row>
    <row r="5589" ht="12.75" customHeight="1">
      <c r="H5589" s="12">
        <v>1000.0</v>
      </c>
      <c r="K5589" s="14" t="str">
        <f t="shared" si="2"/>
        <v>#DIV/0!</v>
      </c>
      <c r="L5589" s="15" t="str">
        <f t="shared" si="3"/>
        <v>Invalid</v>
      </c>
      <c r="M5589" s="15" t="str">
        <f t="shared" si="4"/>
        <v/>
      </c>
    </row>
    <row r="5590" ht="12.75" customHeight="1">
      <c r="H5590" s="12">
        <v>1000.0</v>
      </c>
      <c r="K5590" s="14" t="str">
        <f t="shared" si="2"/>
        <v>#DIV/0!</v>
      </c>
      <c r="L5590" s="15" t="str">
        <f t="shared" si="3"/>
        <v>Invalid</v>
      </c>
      <c r="M5590" s="15" t="str">
        <f t="shared" si="4"/>
        <v/>
      </c>
    </row>
    <row r="5591" ht="12.75" customHeight="1">
      <c r="H5591" s="12">
        <v>1000.0</v>
      </c>
      <c r="K5591" s="14" t="str">
        <f t="shared" si="2"/>
        <v>#DIV/0!</v>
      </c>
      <c r="L5591" s="15" t="str">
        <f t="shared" si="3"/>
        <v>Invalid</v>
      </c>
      <c r="M5591" s="15" t="str">
        <f t="shared" si="4"/>
        <v/>
      </c>
    </row>
    <row r="5592" ht="12.75" customHeight="1">
      <c r="H5592" s="12">
        <v>1000.0</v>
      </c>
      <c r="K5592" s="14" t="str">
        <f t="shared" si="2"/>
        <v>#DIV/0!</v>
      </c>
      <c r="L5592" s="15" t="str">
        <f t="shared" si="3"/>
        <v>Invalid</v>
      </c>
      <c r="M5592" s="15" t="str">
        <f t="shared" si="4"/>
        <v/>
      </c>
    </row>
    <row r="5593" ht="12.75" customHeight="1">
      <c r="H5593" s="12">
        <v>1000.0</v>
      </c>
      <c r="K5593" s="14" t="str">
        <f t="shared" si="2"/>
        <v>#DIV/0!</v>
      </c>
      <c r="L5593" s="15" t="str">
        <f t="shared" si="3"/>
        <v>Invalid</v>
      </c>
      <c r="M5593" s="15" t="str">
        <f t="shared" si="4"/>
        <v/>
      </c>
    </row>
    <row r="5594" ht="12.75" customHeight="1">
      <c r="H5594" s="12">
        <v>1000.0</v>
      </c>
      <c r="K5594" s="14" t="str">
        <f t="shared" si="2"/>
        <v>#DIV/0!</v>
      </c>
      <c r="L5594" s="15" t="str">
        <f t="shared" si="3"/>
        <v>Invalid</v>
      </c>
      <c r="M5594" s="15" t="str">
        <f t="shared" si="4"/>
        <v/>
      </c>
    </row>
    <row r="5595" ht="12.75" customHeight="1">
      <c r="H5595" s="12">
        <v>1000.0</v>
      </c>
      <c r="K5595" s="14" t="str">
        <f t="shared" si="2"/>
        <v>#DIV/0!</v>
      </c>
      <c r="L5595" s="15" t="str">
        <f t="shared" si="3"/>
        <v>Invalid</v>
      </c>
      <c r="M5595" s="15" t="str">
        <f t="shared" si="4"/>
        <v/>
      </c>
    </row>
    <row r="5596" ht="12.75" customHeight="1">
      <c r="H5596" s="12">
        <v>1000.0</v>
      </c>
      <c r="K5596" s="14" t="str">
        <f t="shared" si="2"/>
        <v>#DIV/0!</v>
      </c>
      <c r="L5596" s="15" t="str">
        <f t="shared" si="3"/>
        <v>Invalid</v>
      </c>
      <c r="M5596" s="15" t="str">
        <f t="shared" si="4"/>
        <v/>
      </c>
    </row>
    <row r="5597" ht="12.75" customHeight="1">
      <c r="H5597" s="12">
        <v>1000.0</v>
      </c>
      <c r="K5597" s="14" t="str">
        <f t="shared" si="2"/>
        <v>#DIV/0!</v>
      </c>
      <c r="L5597" s="15" t="str">
        <f t="shared" si="3"/>
        <v>Invalid</v>
      </c>
      <c r="M5597" s="15" t="str">
        <f t="shared" si="4"/>
        <v/>
      </c>
    </row>
    <row r="5598" ht="12.75" customHeight="1">
      <c r="H5598" s="12">
        <v>1000.0</v>
      </c>
      <c r="K5598" s="14" t="str">
        <f t="shared" si="2"/>
        <v>#DIV/0!</v>
      </c>
      <c r="L5598" s="15" t="str">
        <f t="shared" si="3"/>
        <v>Invalid</v>
      </c>
      <c r="M5598" s="15" t="str">
        <f t="shared" si="4"/>
        <v/>
      </c>
    </row>
    <row r="5599" ht="12.75" customHeight="1">
      <c r="H5599" s="12">
        <v>1000.0</v>
      </c>
      <c r="K5599" s="14" t="str">
        <f t="shared" si="2"/>
        <v>#DIV/0!</v>
      </c>
      <c r="L5599" s="15" t="str">
        <f t="shared" si="3"/>
        <v>Invalid</v>
      </c>
      <c r="M5599" s="15" t="str">
        <f t="shared" si="4"/>
        <v/>
      </c>
    </row>
    <row r="5600" ht="12.75" customHeight="1">
      <c r="H5600" s="12">
        <v>1000.0</v>
      </c>
      <c r="K5600" s="14" t="str">
        <f t="shared" si="2"/>
        <v>#DIV/0!</v>
      </c>
      <c r="L5600" s="15" t="str">
        <f t="shared" si="3"/>
        <v>Invalid</v>
      </c>
      <c r="M5600" s="15" t="str">
        <f t="shared" si="4"/>
        <v/>
      </c>
    </row>
    <row r="5601" ht="12.75" customHeight="1">
      <c r="H5601" s="12">
        <v>1000.0</v>
      </c>
      <c r="K5601" s="14" t="str">
        <f t="shared" si="2"/>
        <v>#DIV/0!</v>
      </c>
      <c r="L5601" s="15" t="str">
        <f t="shared" si="3"/>
        <v>Invalid</v>
      </c>
      <c r="M5601" s="15" t="str">
        <f t="shared" si="4"/>
        <v/>
      </c>
    </row>
    <row r="5602" ht="12.75" customHeight="1">
      <c r="H5602" s="12">
        <v>1000.0</v>
      </c>
      <c r="K5602" s="14" t="str">
        <f t="shared" si="2"/>
        <v>#DIV/0!</v>
      </c>
      <c r="L5602" s="15" t="str">
        <f t="shared" si="3"/>
        <v>Invalid</v>
      </c>
      <c r="M5602" s="15" t="str">
        <f t="shared" si="4"/>
        <v/>
      </c>
    </row>
    <row r="5603" ht="12.75" customHeight="1">
      <c r="H5603" s="12">
        <v>1000.0</v>
      </c>
      <c r="K5603" s="14" t="str">
        <f t="shared" si="2"/>
        <v>#DIV/0!</v>
      </c>
      <c r="L5603" s="15" t="str">
        <f t="shared" si="3"/>
        <v>Invalid</v>
      </c>
      <c r="M5603" s="15" t="str">
        <f t="shared" si="4"/>
        <v/>
      </c>
    </row>
    <row r="5604" ht="12.75" customHeight="1">
      <c r="H5604" s="12">
        <v>1000.0</v>
      </c>
      <c r="K5604" s="14" t="str">
        <f t="shared" si="2"/>
        <v>#DIV/0!</v>
      </c>
      <c r="L5604" s="15" t="str">
        <f t="shared" si="3"/>
        <v>Invalid</v>
      </c>
      <c r="M5604" s="15" t="str">
        <f t="shared" si="4"/>
        <v/>
      </c>
    </row>
    <row r="5605" ht="12.75" customHeight="1">
      <c r="H5605" s="12">
        <v>1000.0</v>
      </c>
      <c r="K5605" s="14" t="str">
        <f t="shared" si="2"/>
        <v>#DIV/0!</v>
      </c>
      <c r="L5605" s="15" t="str">
        <f t="shared" si="3"/>
        <v>Invalid</v>
      </c>
      <c r="M5605" s="15" t="str">
        <f t="shared" si="4"/>
        <v/>
      </c>
    </row>
    <row r="5606" ht="12.75" customHeight="1">
      <c r="H5606" s="12">
        <v>1000.0</v>
      </c>
      <c r="K5606" s="14" t="str">
        <f t="shared" si="2"/>
        <v>#DIV/0!</v>
      </c>
      <c r="L5606" s="15" t="str">
        <f t="shared" si="3"/>
        <v>Invalid</v>
      </c>
      <c r="M5606" s="15" t="str">
        <f t="shared" si="4"/>
        <v/>
      </c>
    </row>
    <row r="5607" ht="12.75" customHeight="1">
      <c r="H5607" s="12">
        <v>1000.0</v>
      </c>
      <c r="K5607" s="14" t="str">
        <f t="shared" si="2"/>
        <v>#DIV/0!</v>
      </c>
      <c r="L5607" s="15" t="str">
        <f t="shared" si="3"/>
        <v>Invalid</v>
      </c>
      <c r="M5607" s="15" t="str">
        <f t="shared" si="4"/>
        <v/>
      </c>
    </row>
    <row r="5608" ht="12.75" customHeight="1">
      <c r="H5608" s="12">
        <v>1000.0</v>
      </c>
      <c r="K5608" s="14" t="str">
        <f t="shared" si="2"/>
        <v>#DIV/0!</v>
      </c>
      <c r="L5608" s="15" t="str">
        <f t="shared" si="3"/>
        <v>Invalid</v>
      </c>
      <c r="M5608" s="15" t="str">
        <f t="shared" si="4"/>
        <v/>
      </c>
    </row>
    <row r="5609" ht="12.75" customHeight="1">
      <c r="H5609" s="12">
        <v>1000.0</v>
      </c>
      <c r="K5609" s="14" t="str">
        <f t="shared" si="2"/>
        <v>#DIV/0!</v>
      </c>
      <c r="L5609" s="15" t="str">
        <f t="shared" si="3"/>
        <v>Invalid</v>
      </c>
      <c r="M5609" s="15" t="str">
        <f t="shared" si="4"/>
        <v/>
      </c>
    </row>
    <row r="5610" ht="12.75" customHeight="1">
      <c r="H5610" s="12">
        <v>1000.0</v>
      </c>
      <c r="K5610" s="14" t="str">
        <f t="shared" si="2"/>
        <v>#DIV/0!</v>
      </c>
      <c r="L5610" s="15" t="str">
        <f t="shared" si="3"/>
        <v>Invalid</v>
      </c>
      <c r="M5610" s="15" t="str">
        <f t="shared" si="4"/>
        <v/>
      </c>
    </row>
    <row r="5611" ht="12.75" customHeight="1">
      <c r="H5611" s="12">
        <v>1000.0</v>
      </c>
      <c r="K5611" s="14" t="str">
        <f t="shared" si="2"/>
        <v>#DIV/0!</v>
      </c>
      <c r="L5611" s="15" t="str">
        <f t="shared" si="3"/>
        <v>Invalid</v>
      </c>
      <c r="M5611" s="15" t="str">
        <f t="shared" si="4"/>
        <v/>
      </c>
    </row>
    <row r="5612" ht="12.75" customHeight="1">
      <c r="H5612" s="12">
        <v>1000.0</v>
      </c>
      <c r="K5612" s="14" t="str">
        <f t="shared" si="2"/>
        <v>#DIV/0!</v>
      </c>
      <c r="L5612" s="15" t="str">
        <f t="shared" si="3"/>
        <v>Invalid</v>
      </c>
      <c r="M5612" s="15" t="str">
        <f t="shared" si="4"/>
        <v/>
      </c>
    </row>
    <row r="5613" ht="12.75" customHeight="1">
      <c r="H5613" s="12">
        <v>1000.0</v>
      </c>
      <c r="K5613" s="14" t="str">
        <f t="shared" si="2"/>
        <v>#DIV/0!</v>
      </c>
      <c r="L5613" s="15" t="str">
        <f t="shared" si="3"/>
        <v>Invalid</v>
      </c>
      <c r="M5613" s="15" t="str">
        <f t="shared" si="4"/>
        <v/>
      </c>
    </row>
    <row r="5614" ht="12.75" customHeight="1">
      <c r="H5614" s="12">
        <v>1000.0</v>
      </c>
      <c r="K5614" s="14" t="str">
        <f t="shared" si="2"/>
        <v>#DIV/0!</v>
      </c>
      <c r="L5614" s="15" t="str">
        <f t="shared" si="3"/>
        <v>Invalid</v>
      </c>
      <c r="M5614" s="15" t="str">
        <f t="shared" si="4"/>
        <v/>
      </c>
    </row>
    <row r="5615" ht="12.75" customHeight="1">
      <c r="H5615" s="12">
        <v>1000.0</v>
      </c>
      <c r="K5615" s="14" t="str">
        <f t="shared" si="2"/>
        <v>#DIV/0!</v>
      </c>
      <c r="L5615" s="15" t="str">
        <f t="shared" si="3"/>
        <v>Invalid</v>
      </c>
      <c r="M5615" s="15" t="str">
        <f t="shared" si="4"/>
        <v/>
      </c>
    </row>
    <row r="5616" ht="12.75" customHeight="1">
      <c r="H5616" s="12">
        <v>1000.0</v>
      </c>
      <c r="K5616" s="14" t="str">
        <f t="shared" si="2"/>
        <v>#DIV/0!</v>
      </c>
      <c r="L5616" s="15" t="str">
        <f t="shared" si="3"/>
        <v>Invalid</v>
      </c>
      <c r="M5616" s="15" t="str">
        <f t="shared" si="4"/>
        <v/>
      </c>
    </row>
    <row r="5617" ht="12.75" customHeight="1">
      <c r="H5617" s="12">
        <v>1000.0</v>
      </c>
      <c r="K5617" s="14" t="str">
        <f t="shared" si="2"/>
        <v>#DIV/0!</v>
      </c>
      <c r="L5617" s="15" t="str">
        <f t="shared" si="3"/>
        <v>Invalid</v>
      </c>
      <c r="M5617" s="15" t="str">
        <f t="shared" si="4"/>
        <v/>
      </c>
    </row>
    <row r="5618" ht="12.75" customHeight="1">
      <c r="H5618" s="12">
        <v>1000.0</v>
      </c>
      <c r="K5618" s="14" t="str">
        <f t="shared" si="2"/>
        <v>#DIV/0!</v>
      </c>
      <c r="L5618" s="15" t="str">
        <f t="shared" si="3"/>
        <v>Invalid</v>
      </c>
      <c r="M5618" s="15" t="str">
        <f t="shared" si="4"/>
        <v/>
      </c>
    </row>
    <row r="5619" ht="12.75" customHeight="1">
      <c r="H5619" s="12">
        <v>1000.0</v>
      </c>
      <c r="K5619" s="14" t="str">
        <f t="shared" si="2"/>
        <v>#DIV/0!</v>
      </c>
      <c r="L5619" s="15" t="str">
        <f t="shared" si="3"/>
        <v>Invalid</v>
      </c>
      <c r="M5619" s="15" t="str">
        <f t="shared" si="4"/>
        <v/>
      </c>
    </row>
    <row r="5620" ht="12.75" customHeight="1">
      <c r="H5620" s="12">
        <v>1000.0</v>
      </c>
      <c r="K5620" s="14" t="str">
        <f t="shared" si="2"/>
        <v>#DIV/0!</v>
      </c>
      <c r="L5620" s="15" t="str">
        <f t="shared" si="3"/>
        <v>Invalid</v>
      </c>
      <c r="M5620" s="15" t="str">
        <f t="shared" si="4"/>
        <v/>
      </c>
    </row>
    <row r="5621" ht="12.75" customHeight="1">
      <c r="H5621" s="12">
        <v>1000.0</v>
      </c>
      <c r="K5621" s="14" t="str">
        <f t="shared" si="2"/>
        <v>#DIV/0!</v>
      </c>
      <c r="L5621" s="15" t="str">
        <f t="shared" si="3"/>
        <v>Invalid</v>
      </c>
      <c r="M5621" s="15" t="str">
        <f t="shared" si="4"/>
        <v/>
      </c>
    </row>
    <row r="5622" ht="12.75" customHeight="1">
      <c r="H5622" s="12">
        <v>1000.0</v>
      </c>
      <c r="K5622" s="14" t="str">
        <f t="shared" si="2"/>
        <v>#DIV/0!</v>
      </c>
      <c r="L5622" s="15" t="str">
        <f t="shared" si="3"/>
        <v>Invalid</v>
      </c>
      <c r="M5622" s="15" t="str">
        <f t="shared" si="4"/>
        <v/>
      </c>
    </row>
    <row r="5623" ht="12.75" customHeight="1">
      <c r="H5623" s="12">
        <v>1000.0</v>
      </c>
      <c r="K5623" s="14" t="str">
        <f t="shared" si="2"/>
        <v>#DIV/0!</v>
      </c>
      <c r="L5623" s="15" t="str">
        <f t="shared" si="3"/>
        <v>Invalid</v>
      </c>
      <c r="M5623" s="15" t="str">
        <f t="shared" si="4"/>
        <v/>
      </c>
    </row>
    <row r="5624" ht="12.75" customHeight="1">
      <c r="H5624" s="12">
        <v>1000.0</v>
      </c>
      <c r="K5624" s="14" t="str">
        <f t="shared" si="2"/>
        <v>#DIV/0!</v>
      </c>
      <c r="L5624" s="15" t="str">
        <f t="shared" si="3"/>
        <v>Invalid</v>
      </c>
      <c r="M5624" s="15" t="str">
        <f t="shared" si="4"/>
        <v/>
      </c>
    </row>
    <row r="5625" ht="12.75" customHeight="1">
      <c r="H5625" s="12">
        <v>1000.0</v>
      </c>
      <c r="K5625" s="14" t="str">
        <f t="shared" si="2"/>
        <v>#DIV/0!</v>
      </c>
      <c r="L5625" s="15" t="str">
        <f t="shared" si="3"/>
        <v>Invalid</v>
      </c>
      <c r="M5625" s="15" t="str">
        <f t="shared" si="4"/>
        <v/>
      </c>
    </row>
    <row r="5626" ht="12.75" customHeight="1">
      <c r="H5626" s="12">
        <v>1000.0</v>
      </c>
      <c r="K5626" s="14" t="str">
        <f t="shared" si="2"/>
        <v>#DIV/0!</v>
      </c>
      <c r="L5626" s="15" t="str">
        <f t="shared" si="3"/>
        <v>Invalid</v>
      </c>
      <c r="M5626" s="15" t="str">
        <f t="shared" si="4"/>
        <v/>
      </c>
    </row>
    <row r="5627" ht="12.75" customHeight="1">
      <c r="H5627" s="12">
        <v>1000.0</v>
      </c>
      <c r="K5627" s="14" t="str">
        <f t="shared" si="2"/>
        <v>#DIV/0!</v>
      </c>
      <c r="L5627" s="15" t="str">
        <f t="shared" si="3"/>
        <v>Invalid</v>
      </c>
      <c r="M5627" s="15" t="str">
        <f t="shared" si="4"/>
        <v/>
      </c>
    </row>
    <row r="5628" ht="12.75" customHeight="1">
      <c r="H5628" s="12">
        <v>1000.0</v>
      </c>
      <c r="K5628" s="14" t="str">
        <f t="shared" si="2"/>
        <v>#DIV/0!</v>
      </c>
      <c r="L5628" s="15" t="str">
        <f t="shared" si="3"/>
        <v>Invalid</v>
      </c>
      <c r="M5628" s="15" t="str">
        <f t="shared" si="4"/>
        <v/>
      </c>
    </row>
    <row r="5629" ht="12.75" customHeight="1">
      <c r="H5629" s="12">
        <v>1000.0</v>
      </c>
      <c r="K5629" s="14" t="str">
        <f t="shared" si="2"/>
        <v>#DIV/0!</v>
      </c>
      <c r="L5629" s="15" t="str">
        <f t="shared" si="3"/>
        <v>Invalid</v>
      </c>
      <c r="M5629" s="15" t="str">
        <f t="shared" si="4"/>
        <v/>
      </c>
    </row>
    <row r="5630" ht="12.75" customHeight="1">
      <c r="H5630" s="12">
        <v>1000.0</v>
      </c>
      <c r="K5630" s="14" t="str">
        <f t="shared" si="2"/>
        <v>#DIV/0!</v>
      </c>
      <c r="L5630" s="15" t="str">
        <f t="shared" si="3"/>
        <v>Invalid</v>
      </c>
      <c r="M5630" s="15" t="str">
        <f t="shared" si="4"/>
        <v/>
      </c>
    </row>
    <row r="5631" ht="12.75" customHeight="1">
      <c r="H5631" s="12">
        <v>1000.0</v>
      </c>
      <c r="K5631" s="14" t="str">
        <f t="shared" si="2"/>
        <v>#DIV/0!</v>
      </c>
      <c r="L5631" s="15" t="str">
        <f t="shared" si="3"/>
        <v>Invalid</v>
      </c>
      <c r="M5631" s="15" t="str">
        <f t="shared" si="4"/>
        <v/>
      </c>
    </row>
    <row r="5632" ht="12.75" customHeight="1">
      <c r="H5632" s="12">
        <v>1000.0</v>
      </c>
      <c r="K5632" s="14" t="str">
        <f t="shared" si="2"/>
        <v>#DIV/0!</v>
      </c>
      <c r="L5632" s="15" t="str">
        <f t="shared" si="3"/>
        <v>Invalid</v>
      </c>
      <c r="M5632" s="15" t="str">
        <f t="shared" si="4"/>
        <v/>
      </c>
    </row>
    <row r="5633" ht="12.75" customHeight="1">
      <c r="H5633" s="12">
        <v>1000.0</v>
      </c>
      <c r="K5633" s="14" t="str">
        <f t="shared" si="2"/>
        <v>#DIV/0!</v>
      </c>
      <c r="L5633" s="15" t="str">
        <f t="shared" si="3"/>
        <v>Invalid</v>
      </c>
      <c r="M5633" s="15" t="str">
        <f t="shared" si="4"/>
        <v/>
      </c>
    </row>
    <row r="5634" ht="12.75" customHeight="1">
      <c r="H5634" s="12">
        <v>1000.0</v>
      </c>
      <c r="K5634" s="14" t="str">
        <f t="shared" si="2"/>
        <v>#DIV/0!</v>
      </c>
      <c r="L5634" s="15" t="str">
        <f t="shared" si="3"/>
        <v>Invalid</v>
      </c>
      <c r="M5634" s="15" t="str">
        <f t="shared" si="4"/>
        <v/>
      </c>
    </row>
    <row r="5635" ht="12.75" customHeight="1">
      <c r="H5635" s="12">
        <v>1000.0</v>
      </c>
      <c r="K5635" s="14" t="str">
        <f t="shared" si="2"/>
        <v>#DIV/0!</v>
      </c>
      <c r="L5635" s="15" t="str">
        <f t="shared" si="3"/>
        <v>Invalid</v>
      </c>
      <c r="M5635" s="15" t="str">
        <f t="shared" si="4"/>
        <v/>
      </c>
    </row>
    <row r="5636" ht="12.75" customHeight="1">
      <c r="H5636" s="12">
        <v>1000.0</v>
      </c>
      <c r="K5636" s="14" t="str">
        <f t="shared" si="2"/>
        <v>#DIV/0!</v>
      </c>
      <c r="L5636" s="15" t="str">
        <f t="shared" si="3"/>
        <v>Invalid</v>
      </c>
      <c r="M5636" s="15" t="str">
        <f t="shared" si="4"/>
        <v/>
      </c>
    </row>
    <row r="5637" ht="12.75" customHeight="1">
      <c r="H5637" s="12">
        <v>1000.0</v>
      </c>
      <c r="K5637" s="14" t="str">
        <f t="shared" si="2"/>
        <v>#DIV/0!</v>
      </c>
      <c r="L5637" s="15" t="str">
        <f t="shared" si="3"/>
        <v>Invalid</v>
      </c>
      <c r="M5637" s="15" t="str">
        <f t="shared" si="4"/>
        <v/>
      </c>
    </row>
    <row r="5638" ht="12.75" customHeight="1">
      <c r="H5638" s="12">
        <v>1000.0</v>
      </c>
      <c r="K5638" s="14" t="str">
        <f t="shared" si="2"/>
        <v>#DIV/0!</v>
      </c>
      <c r="L5638" s="15" t="str">
        <f t="shared" si="3"/>
        <v>Invalid</v>
      </c>
      <c r="M5638" s="15" t="str">
        <f t="shared" si="4"/>
        <v/>
      </c>
    </row>
    <row r="5639" ht="12.75" customHeight="1">
      <c r="H5639" s="12">
        <v>1000.0</v>
      </c>
      <c r="K5639" s="14" t="str">
        <f t="shared" si="2"/>
        <v>#DIV/0!</v>
      </c>
      <c r="L5639" s="15" t="str">
        <f t="shared" si="3"/>
        <v>Invalid</v>
      </c>
      <c r="M5639" s="15" t="str">
        <f t="shared" si="4"/>
        <v/>
      </c>
    </row>
    <row r="5640" ht="12.75" customHeight="1">
      <c r="H5640" s="12">
        <v>1000.0</v>
      </c>
      <c r="K5640" s="14" t="str">
        <f t="shared" si="2"/>
        <v>#DIV/0!</v>
      </c>
      <c r="L5640" s="15" t="str">
        <f t="shared" si="3"/>
        <v>Invalid</v>
      </c>
      <c r="M5640" s="15" t="str">
        <f t="shared" si="4"/>
        <v/>
      </c>
    </row>
    <row r="5641" ht="12.75" customHeight="1">
      <c r="H5641" s="12">
        <v>1000.0</v>
      </c>
      <c r="K5641" s="14" t="str">
        <f t="shared" si="2"/>
        <v>#DIV/0!</v>
      </c>
      <c r="L5641" s="15" t="str">
        <f t="shared" si="3"/>
        <v>Invalid</v>
      </c>
      <c r="M5641" s="15" t="str">
        <f t="shared" si="4"/>
        <v/>
      </c>
    </row>
    <row r="5642" ht="12.75" customHeight="1">
      <c r="H5642" s="12">
        <v>1000.0</v>
      </c>
      <c r="K5642" s="14" t="str">
        <f t="shared" si="2"/>
        <v>#DIV/0!</v>
      </c>
      <c r="L5642" s="15" t="str">
        <f t="shared" si="3"/>
        <v>Invalid</v>
      </c>
      <c r="M5642" s="15" t="str">
        <f t="shared" si="4"/>
        <v/>
      </c>
    </row>
    <row r="5643" ht="12.75" customHeight="1">
      <c r="H5643" s="12">
        <v>1000.0</v>
      </c>
      <c r="K5643" s="14" t="str">
        <f t="shared" si="2"/>
        <v>#DIV/0!</v>
      </c>
      <c r="L5643" s="15" t="str">
        <f t="shared" si="3"/>
        <v>Invalid</v>
      </c>
      <c r="M5643" s="15" t="str">
        <f t="shared" si="4"/>
        <v/>
      </c>
    </row>
    <row r="5644" ht="12.75" customHeight="1">
      <c r="H5644" s="12">
        <v>1000.0</v>
      </c>
      <c r="K5644" s="14" t="str">
        <f t="shared" si="2"/>
        <v>#DIV/0!</v>
      </c>
      <c r="L5644" s="15" t="str">
        <f t="shared" si="3"/>
        <v>Invalid</v>
      </c>
      <c r="M5644" s="15" t="str">
        <f t="shared" si="4"/>
        <v/>
      </c>
    </row>
    <row r="5645" ht="12.75" customHeight="1">
      <c r="H5645" s="12">
        <v>1000.0</v>
      </c>
      <c r="K5645" s="14" t="str">
        <f t="shared" si="2"/>
        <v>#DIV/0!</v>
      </c>
      <c r="L5645" s="15" t="str">
        <f t="shared" si="3"/>
        <v>Invalid</v>
      </c>
      <c r="M5645" s="15" t="str">
        <f t="shared" si="4"/>
        <v/>
      </c>
    </row>
    <row r="5646" ht="12.75" customHeight="1">
      <c r="H5646" s="12">
        <v>1000.0</v>
      </c>
      <c r="K5646" s="14" t="str">
        <f t="shared" si="2"/>
        <v>#DIV/0!</v>
      </c>
      <c r="L5646" s="15" t="str">
        <f t="shared" si="3"/>
        <v>Invalid</v>
      </c>
      <c r="M5646" s="15" t="str">
        <f t="shared" si="4"/>
        <v/>
      </c>
    </row>
    <row r="5647" ht="12.75" customHeight="1">
      <c r="H5647" s="12">
        <v>1000.0</v>
      </c>
      <c r="K5647" s="14" t="str">
        <f t="shared" si="2"/>
        <v>#DIV/0!</v>
      </c>
      <c r="L5647" s="15" t="str">
        <f t="shared" si="3"/>
        <v>Invalid</v>
      </c>
      <c r="M5647" s="15" t="str">
        <f t="shared" si="4"/>
        <v/>
      </c>
    </row>
    <row r="5648" ht="12.75" customHeight="1">
      <c r="H5648" s="12">
        <v>1000.0</v>
      </c>
      <c r="K5648" s="14" t="str">
        <f t="shared" si="2"/>
        <v>#DIV/0!</v>
      </c>
      <c r="L5648" s="15" t="str">
        <f t="shared" si="3"/>
        <v>Invalid</v>
      </c>
      <c r="M5648" s="15" t="str">
        <f t="shared" si="4"/>
        <v/>
      </c>
    </row>
    <row r="5649" ht="12.75" customHeight="1">
      <c r="H5649" s="12">
        <v>1000.0</v>
      </c>
      <c r="K5649" s="14" t="str">
        <f t="shared" si="2"/>
        <v>#DIV/0!</v>
      </c>
      <c r="L5649" s="15" t="str">
        <f t="shared" si="3"/>
        <v>Invalid</v>
      </c>
      <c r="M5649" s="15" t="str">
        <f t="shared" si="4"/>
        <v/>
      </c>
    </row>
    <row r="5650" ht="12.75" customHeight="1">
      <c r="H5650" s="12">
        <v>1000.0</v>
      </c>
      <c r="K5650" s="14" t="str">
        <f t="shared" si="2"/>
        <v>#DIV/0!</v>
      </c>
      <c r="L5650" s="15" t="str">
        <f t="shared" si="3"/>
        <v>Invalid</v>
      </c>
      <c r="M5650" s="15" t="str">
        <f t="shared" si="4"/>
        <v/>
      </c>
    </row>
    <row r="5651" ht="12.75" customHeight="1">
      <c r="H5651" s="12">
        <v>1000.0</v>
      </c>
      <c r="K5651" s="14" t="str">
        <f t="shared" si="2"/>
        <v>#DIV/0!</v>
      </c>
      <c r="L5651" s="15" t="str">
        <f t="shared" si="3"/>
        <v>Invalid</v>
      </c>
      <c r="M5651" s="15" t="str">
        <f t="shared" si="4"/>
        <v/>
      </c>
    </row>
    <row r="5652" ht="12.75" customHeight="1">
      <c r="H5652" s="12">
        <v>1000.0</v>
      </c>
      <c r="K5652" s="14" t="str">
        <f t="shared" si="2"/>
        <v>#DIV/0!</v>
      </c>
      <c r="L5652" s="15" t="str">
        <f t="shared" si="3"/>
        <v>Invalid</v>
      </c>
      <c r="M5652" s="15" t="str">
        <f t="shared" si="4"/>
        <v/>
      </c>
    </row>
    <row r="5653" ht="12.75" customHeight="1">
      <c r="H5653" s="12">
        <v>1000.0</v>
      </c>
      <c r="K5653" s="14" t="str">
        <f t="shared" si="2"/>
        <v>#DIV/0!</v>
      </c>
      <c r="L5653" s="15" t="str">
        <f t="shared" si="3"/>
        <v>Invalid</v>
      </c>
      <c r="M5653" s="15" t="str">
        <f t="shared" si="4"/>
        <v/>
      </c>
    </row>
    <row r="5654" ht="12.75" customHeight="1">
      <c r="H5654" s="12">
        <v>1000.0</v>
      </c>
      <c r="K5654" s="14" t="str">
        <f t="shared" si="2"/>
        <v>#DIV/0!</v>
      </c>
      <c r="L5654" s="15" t="str">
        <f t="shared" si="3"/>
        <v>Invalid</v>
      </c>
      <c r="M5654" s="15" t="str">
        <f t="shared" si="4"/>
        <v/>
      </c>
    </row>
    <row r="5655" ht="12.75" customHeight="1">
      <c r="H5655" s="12">
        <v>1000.0</v>
      </c>
      <c r="K5655" s="14" t="str">
        <f t="shared" si="2"/>
        <v>#DIV/0!</v>
      </c>
      <c r="L5655" s="15" t="str">
        <f t="shared" si="3"/>
        <v>Invalid</v>
      </c>
      <c r="M5655" s="15" t="str">
        <f t="shared" si="4"/>
        <v/>
      </c>
    </row>
    <row r="5656" ht="12.75" customHeight="1">
      <c r="H5656" s="12">
        <v>1000.0</v>
      </c>
      <c r="K5656" s="14" t="str">
        <f t="shared" si="2"/>
        <v>#DIV/0!</v>
      </c>
      <c r="L5656" s="15" t="str">
        <f t="shared" si="3"/>
        <v>Invalid</v>
      </c>
      <c r="M5656" s="15" t="str">
        <f t="shared" si="4"/>
        <v/>
      </c>
    </row>
    <row r="5657" ht="12.75" customHeight="1">
      <c r="H5657" s="12">
        <v>1000.0</v>
      </c>
      <c r="K5657" s="14" t="str">
        <f t="shared" si="2"/>
        <v>#DIV/0!</v>
      </c>
      <c r="L5657" s="15" t="str">
        <f t="shared" si="3"/>
        <v>Invalid</v>
      </c>
      <c r="M5657" s="15" t="str">
        <f t="shared" si="4"/>
        <v/>
      </c>
    </row>
    <row r="5658" ht="12.75" customHeight="1">
      <c r="H5658" s="12">
        <v>1000.0</v>
      </c>
      <c r="K5658" s="14" t="str">
        <f t="shared" si="2"/>
        <v>#DIV/0!</v>
      </c>
      <c r="L5658" s="15" t="str">
        <f t="shared" si="3"/>
        <v>Invalid</v>
      </c>
      <c r="M5658" s="15" t="str">
        <f t="shared" si="4"/>
        <v/>
      </c>
    </row>
    <row r="5659" ht="12.75" customHeight="1">
      <c r="H5659" s="12">
        <v>1000.0</v>
      </c>
      <c r="K5659" s="14" t="str">
        <f t="shared" si="2"/>
        <v>#DIV/0!</v>
      </c>
      <c r="L5659" s="15" t="str">
        <f t="shared" si="3"/>
        <v>Invalid</v>
      </c>
      <c r="M5659" s="15" t="str">
        <f t="shared" si="4"/>
        <v/>
      </c>
    </row>
    <row r="5660" ht="12.75" customHeight="1">
      <c r="H5660" s="12">
        <v>1000.0</v>
      </c>
      <c r="K5660" s="14" t="str">
        <f t="shared" si="2"/>
        <v>#DIV/0!</v>
      </c>
      <c r="L5660" s="15" t="str">
        <f t="shared" si="3"/>
        <v>Invalid</v>
      </c>
      <c r="M5660" s="15" t="str">
        <f t="shared" si="4"/>
        <v/>
      </c>
    </row>
    <row r="5661" ht="12.75" customHeight="1">
      <c r="H5661" s="12">
        <v>1000.0</v>
      </c>
      <c r="K5661" s="14" t="str">
        <f t="shared" si="2"/>
        <v>#DIV/0!</v>
      </c>
      <c r="L5661" s="15" t="str">
        <f t="shared" si="3"/>
        <v>Invalid</v>
      </c>
      <c r="M5661" s="15" t="str">
        <f t="shared" si="4"/>
        <v/>
      </c>
    </row>
    <row r="5662" ht="12.75" customHeight="1">
      <c r="H5662" s="12">
        <v>1000.0</v>
      </c>
      <c r="K5662" s="14" t="str">
        <f t="shared" si="2"/>
        <v>#DIV/0!</v>
      </c>
      <c r="L5662" s="15" t="str">
        <f t="shared" si="3"/>
        <v>Invalid</v>
      </c>
      <c r="M5662" s="15" t="str">
        <f t="shared" si="4"/>
        <v/>
      </c>
    </row>
    <row r="5663" ht="12.75" customHeight="1">
      <c r="H5663" s="12">
        <v>1000.0</v>
      </c>
      <c r="K5663" s="14" t="str">
        <f t="shared" si="2"/>
        <v>#DIV/0!</v>
      </c>
      <c r="L5663" s="15" t="str">
        <f t="shared" si="3"/>
        <v>Invalid</v>
      </c>
      <c r="M5663" s="15" t="str">
        <f t="shared" si="4"/>
        <v/>
      </c>
    </row>
    <row r="5664" ht="12.75" customHeight="1">
      <c r="H5664" s="12">
        <v>1000.0</v>
      </c>
      <c r="K5664" s="14" t="str">
        <f t="shared" si="2"/>
        <v>#DIV/0!</v>
      </c>
      <c r="L5664" s="15" t="str">
        <f t="shared" si="3"/>
        <v>Invalid</v>
      </c>
      <c r="M5664" s="15" t="str">
        <f t="shared" si="4"/>
        <v/>
      </c>
    </row>
    <row r="5665" ht="12.75" customHeight="1">
      <c r="H5665" s="12">
        <v>1000.0</v>
      </c>
      <c r="K5665" s="14" t="str">
        <f t="shared" si="2"/>
        <v>#DIV/0!</v>
      </c>
      <c r="L5665" s="15" t="str">
        <f t="shared" si="3"/>
        <v>Invalid</v>
      </c>
      <c r="M5665" s="15" t="str">
        <f t="shared" si="4"/>
        <v/>
      </c>
    </row>
    <row r="5666" ht="12.75" customHeight="1">
      <c r="H5666" s="12">
        <v>1000.0</v>
      </c>
      <c r="K5666" s="14" t="str">
        <f t="shared" si="2"/>
        <v>#DIV/0!</v>
      </c>
      <c r="L5666" s="15" t="str">
        <f t="shared" si="3"/>
        <v>Invalid</v>
      </c>
      <c r="M5666" s="15" t="str">
        <f t="shared" si="4"/>
        <v/>
      </c>
    </row>
    <row r="5667" ht="12.75" customHeight="1">
      <c r="H5667" s="12">
        <v>1000.0</v>
      </c>
      <c r="K5667" s="14" t="str">
        <f t="shared" si="2"/>
        <v>#DIV/0!</v>
      </c>
      <c r="L5667" s="15" t="str">
        <f t="shared" si="3"/>
        <v>Invalid</v>
      </c>
      <c r="M5667" s="15" t="str">
        <f t="shared" si="4"/>
        <v/>
      </c>
    </row>
    <row r="5668" ht="12.75" customHeight="1">
      <c r="H5668" s="12">
        <v>1000.0</v>
      </c>
      <c r="K5668" s="14" t="str">
        <f t="shared" si="2"/>
        <v>#DIV/0!</v>
      </c>
      <c r="L5668" s="15" t="str">
        <f t="shared" si="3"/>
        <v>Invalid</v>
      </c>
      <c r="M5668" s="15" t="str">
        <f t="shared" si="4"/>
        <v/>
      </c>
    </row>
    <row r="5669" ht="12.75" customHeight="1">
      <c r="H5669" s="12">
        <v>1000.0</v>
      </c>
      <c r="K5669" s="14" t="str">
        <f t="shared" si="2"/>
        <v>#DIV/0!</v>
      </c>
      <c r="L5669" s="15" t="str">
        <f t="shared" si="3"/>
        <v>Invalid</v>
      </c>
      <c r="M5669" s="15" t="str">
        <f t="shared" si="4"/>
        <v/>
      </c>
    </row>
    <row r="5670" ht="12.75" customHeight="1">
      <c r="H5670" s="12">
        <v>1000.0</v>
      </c>
      <c r="K5670" s="14" t="str">
        <f t="shared" si="2"/>
        <v>#DIV/0!</v>
      </c>
      <c r="L5670" s="15" t="str">
        <f t="shared" si="3"/>
        <v>Invalid</v>
      </c>
      <c r="M5670" s="15" t="str">
        <f t="shared" si="4"/>
        <v/>
      </c>
    </row>
    <row r="5671" ht="12.75" customHeight="1">
      <c r="H5671" s="12">
        <v>1000.0</v>
      </c>
      <c r="K5671" s="14" t="str">
        <f t="shared" si="2"/>
        <v>#DIV/0!</v>
      </c>
      <c r="L5671" s="15" t="str">
        <f t="shared" si="3"/>
        <v>Invalid</v>
      </c>
      <c r="M5671" s="15" t="str">
        <f t="shared" si="4"/>
        <v/>
      </c>
    </row>
    <row r="5672" ht="12.75" customHeight="1">
      <c r="H5672" s="12">
        <v>1000.0</v>
      </c>
      <c r="K5672" s="14" t="str">
        <f t="shared" si="2"/>
        <v>#DIV/0!</v>
      </c>
      <c r="L5672" s="15" t="str">
        <f t="shared" si="3"/>
        <v>Invalid</v>
      </c>
      <c r="M5672" s="15" t="str">
        <f t="shared" si="4"/>
        <v/>
      </c>
    </row>
    <row r="5673" ht="12.75" customHeight="1">
      <c r="H5673" s="12">
        <v>1000.0</v>
      </c>
      <c r="K5673" s="14" t="str">
        <f t="shared" si="2"/>
        <v>#DIV/0!</v>
      </c>
      <c r="L5673" s="15" t="str">
        <f t="shared" si="3"/>
        <v>Invalid</v>
      </c>
      <c r="M5673" s="15" t="str">
        <f t="shared" si="4"/>
        <v/>
      </c>
    </row>
    <row r="5674" ht="12.75" customHeight="1">
      <c r="H5674" s="12">
        <v>1000.0</v>
      </c>
      <c r="K5674" s="14" t="str">
        <f t="shared" si="2"/>
        <v>#DIV/0!</v>
      </c>
      <c r="L5674" s="15" t="str">
        <f t="shared" si="3"/>
        <v>Invalid</v>
      </c>
      <c r="M5674" s="15" t="str">
        <f t="shared" si="4"/>
        <v/>
      </c>
    </row>
    <row r="5675" ht="12.75" customHeight="1">
      <c r="H5675" s="12">
        <v>1000.0</v>
      </c>
      <c r="K5675" s="14" t="str">
        <f t="shared" si="2"/>
        <v>#DIV/0!</v>
      </c>
      <c r="L5675" s="15" t="str">
        <f t="shared" si="3"/>
        <v>Invalid</v>
      </c>
      <c r="M5675" s="15" t="str">
        <f t="shared" si="4"/>
        <v/>
      </c>
    </row>
    <row r="5676" ht="12.75" customHeight="1">
      <c r="H5676" s="12">
        <v>1000.0</v>
      </c>
      <c r="K5676" s="14" t="str">
        <f t="shared" si="2"/>
        <v>#DIV/0!</v>
      </c>
      <c r="L5676" s="15" t="str">
        <f t="shared" si="3"/>
        <v>Invalid</v>
      </c>
      <c r="M5676" s="15" t="str">
        <f t="shared" si="4"/>
        <v/>
      </c>
    </row>
    <row r="5677" ht="12.75" customHeight="1">
      <c r="H5677" s="12">
        <v>1000.0</v>
      </c>
      <c r="K5677" s="14" t="str">
        <f t="shared" si="2"/>
        <v>#DIV/0!</v>
      </c>
      <c r="L5677" s="15" t="str">
        <f t="shared" si="3"/>
        <v>Invalid</v>
      </c>
      <c r="M5677" s="15" t="str">
        <f t="shared" si="4"/>
        <v/>
      </c>
    </row>
    <row r="5678" ht="12.75" customHeight="1">
      <c r="H5678" s="12">
        <v>1000.0</v>
      </c>
      <c r="K5678" s="14" t="str">
        <f t="shared" si="2"/>
        <v>#DIV/0!</v>
      </c>
      <c r="L5678" s="15" t="str">
        <f t="shared" si="3"/>
        <v>Invalid</v>
      </c>
      <c r="M5678" s="15" t="str">
        <f t="shared" si="4"/>
        <v/>
      </c>
    </row>
    <row r="5679" ht="12.75" customHeight="1">
      <c r="H5679" s="12">
        <v>1000.0</v>
      </c>
      <c r="K5679" s="14" t="str">
        <f t="shared" si="2"/>
        <v>#DIV/0!</v>
      </c>
      <c r="L5679" s="15" t="str">
        <f t="shared" si="3"/>
        <v>Invalid</v>
      </c>
      <c r="M5679" s="15" t="str">
        <f t="shared" si="4"/>
        <v/>
      </c>
    </row>
    <row r="5680" ht="12.75" customHeight="1">
      <c r="H5680" s="12">
        <v>1000.0</v>
      </c>
      <c r="K5680" s="14" t="str">
        <f t="shared" si="2"/>
        <v>#DIV/0!</v>
      </c>
      <c r="L5680" s="15" t="str">
        <f t="shared" si="3"/>
        <v>Invalid</v>
      </c>
      <c r="M5680" s="15" t="str">
        <f t="shared" si="4"/>
        <v/>
      </c>
    </row>
    <row r="5681" ht="12.75" customHeight="1">
      <c r="H5681" s="12">
        <v>1000.0</v>
      </c>
      <c r="K5681" s="14" t="str">
        <f t="shared" si="2"/>
        <v>#DIV/0!</v>
      </c>
      <c r="L5681" s="15" t="str">
        <f t="shared" si="3"/>
        <v>Invalid</v>
      </c>
      <c r="M5681" s="15" t="str">
        <f t="shared" si="4"/>
        <v/>
      </c>
    </row>
    <row r="5682" ht="12.75" customHeight="1">
      <c r="H5682" s="12">
        <v>1000.0</v>
      </c>
      <c r="K5682" s="14" t="str">
        <f t="shared" si="2"/>
        <v>#DIV/0!</v>
      </c>
      <c r="L5682" s="15" t="str">
        <f t="shared" si="3"/>
        <v>Invalid</v>
      </c>
      <c r="M5682" s="15" t="str">
        <f t="shared" si="4"/>
        <v/>
      </c>
    </row>
    <row r="5683" ht="12.75" customHeight="1">
      <c r="H5683" s="12">
        <v>1000.0</v>
      </c>
      <c r="K5683" s="14" t="str">
        <f t="shared" si="2"/>
        <v>#DIV/0!</v>
      </c>
      <c r="L5683" s="15" t="str">
        <f t="shared" si="3"/>
        <v>Invalid</v>
      </c>
      <c r="M5683" s="15" t="str">
        <f t="shared" si="4"/>
        <v/>
      </c>
    </row>
    <row r="5684" ht="12.75" customHeight="1">
      <c r="H5684" s="12">
        <v>1000.0</v>
      </c>
      <c r="K5684" s="14" t="str">
        <f t="shared" si="2"/>
        <v>#DIV/0!</v>
      </c>
      <c r="L5684" s="15" t="str">
        <f t="shared" si="3"/>
        <v>Invalid</v>
      </c>
      <c r="M5684" s="15" t="str">
        <f t="shared" si="4"/>
        <v/>
      </c>
    </row>
    <row r="5685" ht="12.75" customHeight="1">
      <c r="H5685" s="12">
        <v>1000.0</v>
      </c>
      <c r="K5685" s="14" t="str">
        <f t="shared" si="2"/>
        <v>#DIV/0!</v>
      </c>
      <c r="L5685" s="15" t="str">
        <f t="shared" si="3"/>
        <v>Invalid</v>
      </c>
      <c r="M5685" s="15" t="str">
        <f t="shared" si="4"/>
        <v/>
      </c>
    </row>
    <row r="5686" ht="12.75" customHeight="1">
      <c r="H5686" s="12">
        <v>1000.0</v>
      </c>
      <c r="K5686" s="14" t="str">
        <f t="shared" si="2"/>
        <v>#DIV/0!</v>
      </c>
      <c r="L5686" s="15" t="str">
        <f t="shared" si="3"/>
        <v>Invalid</v>
      </c>
      <c r="M5686" s="15" t="str">
        <f t="shared" si="4"/>
        <v/>
      </c>
    </row>
    <row r="5687" ht="12.75" customHeight="1">
      <c r="H5687" s="12">
        <v>1000.0</v>
      </c>
      <c r="K5687" s="14" t="str">
        <f t="shared" si="2"/>
        <v>#DIV/0!</v>
      </c>
      <c r="L5687" s="15" t="str">
        <f t="shared" si="3"/>
        <v>Invalid</v>
      </c>
      <c r="M5687" s="15" t="str">
        <f t="shared" si="4"/>
        <v/>
      </c>
    </row>
    <row r="5688" ht="12.75" customHeight="1">
      <c r="H5688" s="12">
        <v>1000.0</v>
      </c>
      <c r="K5688" s="14" t="str">
        <f t="shared" si="2"/>
        <v>#DIV/0!</v>
      </c>
      <c r="L5688" s="15" t="str">
        <f t="shared" si="3"/>
        <v>Invalid</v>
      </c>
      <c r="M5688" s="15" t="str">
        <f t="shared" si="4"/>
        <v/>
      </c>
    </row>
    <row r="5689" ht="12.75" customHeight="1">
      <c r="H5689" s="12">
        <v>1000.0</v>
      </c>
      <c r="K5689" s="14" t="str">
        <f t="shared" si="2"/>
        <v>#DIV/0!</v>
      </c>
      <c r="L5689" s="15" t="str">
        <f t="shared" si="3"/>
        <v>Invalid</v>
      </c>
      <c r="M5689" s="15" t="str">
        <f t="shared" si="4"/>
        <v/>
      </c>
    </row>
    <row r="5690" ht="12.75" customHeight="1">
      <c r="H5690" s="12">
        <v>1000.0</v>
      </c>
      <c r="K5690" s="14" t="str">
        <f t="shared" si="2"/>
        <v>#DIV/0!</v>
      </c>
      <c r="L5690" s="15" t="str">
        <f t="shared" si="3"/>
        <v>Invalid</v>
      </c>
      <c r="M5690" s="15" t="str">
        <f t="shared" si="4"/>
        <v/>
      </c>
    </row>
    <row r="5691" ht="12.75" customHeight="1">
      <c r="H5691" s="12">
        <v>1000.0</v>
      </c>
      <c r="K5691" s="14" t="str">
        <f t="shared" si="2"/>
        <v>#DIV/0!</v>
      </c>
      <c r="L5691" s="15" t="str">
        <f t="shared" si="3"/>
        <v>Invalid</v>
      </c>
      <c r="M5691" s="15" t="str">
        <f t="shared" si="4"/>
        <v/>
      </c>
    </row>
    <row r="5692" ht="12.75" customHeight="1">
      <c r="H5692" s="12">
        <v>1000.0</v>
      </c>
      <c r="K5692" s="14" t="str">
        <f t="shared" si="2"/>
        <v>#DIV/0!</v>
      </c>
      <c r="L5692" s="15" t="str">
        <f t="shared" si="3"/>
        <v>Invalid</v>
      </c>
      <c r="M5692" s="15" t="str">
        <f t="shared" si="4"/>
        <v/>
      </c>
    </row>
    <row r="5693" ht="12.75" customHeight="1">
      <c r="H5693" s="12">
        <v>1000.0</v>
      </c>
      <c r="K5693" s="14" t="str">
        <f t="shared" si="2"/>
        <v>#DIV/0!</v>
      </c>
      <c r="L5693" s="15" t="str">
        <f t="shared" si="3"/>
        <v>Invalid</v>
      </c>
      <c r="M5693" s="15" t="str">
        <f t="shared" si="4"/>
        <v/>
      </c>
    </row>
    <row r="5694" ht="12.75" customHeight="1">
      <c r="H5694" s="12">
        <v>1000.0</v>
      </c>
      <c r="K5694" s="14" t="str">
        <f t="shared" si="2"/>
        <v>#DIV/0!</v>
      </c>
      <c r="L5694" s="15" t="str">
        <f t="shared" si="3"/>
        <v>Invalid</v>
      </c>
      <c r="M5694" s="15" t="str">
        <f t="shared" si="4"/>
        <v/>
      </c>
    </row>
    <row r="5695" ht="12.75" customHeight="1">
      <c r="H5695" s="12">
        <v>1000.0</v>
      </c>
      <c r="K5695" s="14" t="str">
        <f t="shared" si="2"/>
        <v>#DIV/0!</v>
      </c>
      <c r="L5695" s="15" t="str">
        <f t="shared" si="3"/>
        <v>Invalid</v>
      </c>
      <c r="M5695" s="15" t="str">
        <f t="shared" si="4"/>
        <v/>
      </c>
    </row>
    <row r="5696" ht="12.75" customHeight="1">
      <c r="H5696" s="12">
        <v>1000.0</v>
      </c>
      <c r="K5696" s="14" t="str">
        <f t="shared" si="2"/>
        <v>#DIV/0!</v>
      </c>
      <c r="L5696" s="15" t="str">
        <f t="shared" si="3"/>
        <v>Invalid</v>
      </c>
      <c r="M5696" s="15" t="str">
        <f t="shared" si="4"/>
        <v/>
      </c>
    </row>
    <row r="5697" ht="12.75" customHeight="1">
      <c r="H5697" s="12">
        <v>1000.0</v>
      </c>
      <c r="K5697" s="14" t="str">
        <f t="shared" si="2"/>
        <v>#DIV/0!</v>
      </c>
      <c r="L5697" s="15" t="str">
        <f t="shared" si="3"/>
        <v>Invalid</v>
      </c>
      <c r="M5697" s="15" t="str">
        <f t="shared" si="4"/>
        <v/>
      </c>
    </row>
    <row r="5698" ht="12.75" customHeight="1">
      <c r="H5698" s="12">
        <v>1000.0</v>
      </c>
      <c r="K5698" s="14" t="str">
        <f t="shared" si="2"/>
        <v>#DIV/0!</v>
      </c>
      <c r="L5698" s="15" t="str">
        <f t="shared" si="3"/>
        <v>Invalid</v>
      </c>
      <c r="M5698" s="15" t="str">
        <f t="shared" si="4"/>
        <v/>
      </c>
    </row>
    <row r="5699" ht="12.75" customHeight="1">
      <c r="H5699" s="12">
        <v>1000.0</v>
      </c>
      <c r="K5699" s="14" t="str">
        <f t="shared" si="2"/>
        <v>#DIV/0!</v>
      </c>
      <c r="L5699" s="15" t="str">
        <f t="shared" si="3"/>
        <v>Invalid</v>
      </c>
      <c r="M5699" s="15" t="str">
        <f t="shared" si="4"/>
        <v/>
      </c>
    </row>
    <row r="5700" ht="12.75" customHeight="1">
      <c r="H5700" s="12">
        <v>1000.0</v>
      </c>
      <c r="K5700" s="14" t="str">
        <f t="shared" si="2"/>
        <v>#DIV/0!</v>
      </c>
      <c r="L5700" s="15" t="str">
        <f t="shared" si="3"/>
        <v>Invalid</v>
      </c>
      <c r="M5700" s="15" t="str">
        <f t="shared" si="4"/>
        <v/>
      </c>
    </row>
    <row r="5701" ht="12.75" customHeight="1">
      <c r="H5701" s="12">
        <v>1000.0</v>
      </c>
      <c r="K5701" s="14" t="str">
        <f t="shared" si="2"/>
        <v>#DIV/0!</v>
      </c>
      <c r="L5701" s="15" t="str">
        <f t="shared" si="3"/>
        <v>Invalid</v>
      </c>
      <c r="M5701" s="15" t="str">
        <f t="shared" si="4"/>
        <v/>
      </c>
    </row>
    <row r="5702" ht="12.75" customHeight="1">
      <c r="H5702" s="12">
        <v>1000.0</v>
      </c>
      <c r="K5702" s="14" t="str">
        <f t="shared" si="2"/>
        <v>#DIV/0!</v>
      </c>
      <c r="L5702" s="15" t="str">
        <f t="shared" si="3"/>
        <v>Invalid</v>
      </c>
      <c r="M5702" s="15" t="str">
        <f t="shared" si="4"/>
        <v/>
      </c>
    </row>
    <row r="5703" ht="12.75" customHeight="1">
      <c r="H5703" s="12">
        <v>1000.0</v>
      </c>
      <c r="K5703" s="14" t="str">
        <f t="shared" si="2"/>
        <v>#DIV/0!</v>
      </c>
      <c r="L5703" s="15" t="str">
        <f t="shared" si="3"/>
        <v>Invalid</v>
      </c>
      <c r="M5703" s="15" t="str">
        <f t="shared" si="4"/>
        <v/>
      </c>
    </row>
    <row r="5704" ht="12.75" customHeight="1">
      <c r="H5704" s="12">
        <v>1000.0</v>
      </c>
      <c r="K5704" s="14" t="str">
        <f t="shared" si="2"/>
        <v>#DIV/0!</v>
      </c>
      <c r="L5704" s="15" t="str">
        <f t="shared" si="3"/>
        <v>Invalid</v>
      </c>
      <c r="M5704" s="15" t="str">
        <f t="shared" si="4"/>
        <v/>
      </c>
    </row>
    <row r="5705" ht="12.75" customHeight="1">
      <c r="H5705" s="12">
        <v>1000.0</v>
      </c>
      <c r="K5705" s="14" t="str">
        <f t="shared" si="2"/>
        <v>#DIV/0!</v>
      </c>
      <c r="L5705" s="15" t="str">
        <f t="shared" si="3"/>
        <v>Invalid</v>
      </c>
      <c r="M5705" s="15" t="str">
        <f t="shared" si="4"/>
        <v/>
      </c>
    </row>
    <row r="5706" ht="12.75" customHeight="1">
      <c r="H5706" s="12">
        <v>1000.0</v>
      </c>
      <c r="K5706" s="14" t="str">
        <f t="shared" si="2"/>
        <v>#DIV/0!</v>
      </c>
      <c r="L5706" s="15" t="str">
        <f t="shared" si="3"/>
        <v>Invalid</v>
      </c>
      <c r="M5706" s="15" t="str">
        <f t="shared" si="4"/>
        <v/>
      </c>
    </row>
    <row r="5707" ht="12.75" customHeight="1">
      <c r="H5707" s="12">
        <v>1000.0</v>
      </c>
      <c r="K5707" s="14" t="str">
        <f t="shared" si="2"/>
        <v>#DIV/0!</v>
      </c>
      <c r="L5707" s="15" t="str">
        <f t="shared" si="3"/>
        <v>Invalid</v>
      </c>
      <c r="M5707" s="15" t="str">
        <f t="shared" si="4"/>
        <v/>
      </c>
    </row>
    <row r="5708" ht="12.75" customHeight="1">
      <c r="H5708" s="12">
        <v>1000.0</v>
      </c>
      <c r="K5708" s="14" t="str">
        <f t="shared" si="2"/>
        <v>#DIV/0!</v>
      </c>
      <c r="L5708" s="15" t="str">
        <f t="shared" si="3"/>
        <v>Invalid</v>
      </c>
      <c r="M5708" s="15" t="str">
        <f t="shared" si="4"/>
        <v/>
      </c>
    </row>
    <row r="5709" ht="12.75" customHeight="1">
      <c r="H5709" s="12">
        <v>1000.0</v>
      </c>
      <c r="K5709" s="14" t="str">
        <f t="shared" si="2"/>
        <v>#DIV/0!</v>
      </c>
      <c r="L5709" s="15" t="str">
        <f t="shared" si="3"/>
        <v>Invalid</v>
      </c>
      <c r="M5709" s="15" t="str">
        <f t="shared" si="4"/>
        <v/>
      </c>
    </row>
    <row r="5710" ht="12.75" customHeight="1">
      <c r="H5710" s="12">
        <v>1000.0</v>
      </c>
      <c r="K5710" s="14" t="str">
        <f t="shared" si="2"/>
        <v>#DIV/0!</v>
      </c>
      <c r="L5710" s="15" t="str">
        <f t="shared" si="3"/>
        <v>Invalid</v>
      </c>
      <c r="M5710" s="15" t="str">
        <f t="shared" si="4"/>
        <v/>
      </c>
    </row>
    <row r="5711" ht="12.75" customHeight="1">
      <c r="H5711" s="12">
        <v>1000.0</v>
      </c>
      <c r="K5711" s="14" t="str">
        <f t="shared" si="2"/>
        <v>#DIV/0!</v>
      </c>
      <c r="L5711" s="15" t="str">
        <f t="shared" si="3"/>
        <v>Invalid</v>
      </c>
      <c r="M5711" s="15" t="str">
        <f t="shared" si="4"/>
        <v/>
      </c>
    </row>
    <row r="5712" ht="12.75" customHeight="1">
      <c r="H5712" s="12">
        <v>1000.0</v>
      </c>
      <c r="K5712" s="14" t="str">
        <f t="shared" si="2"/>
        <v>#DIV/0!</v>
      </c>
      <c r="L5712" s="15" t="str">
        <f t="shared" si="3"/>
        <v>Invalid</v>
      </c>
      <c r="M5712" s="15" t="str">
        <f t="shared" si="4"/>
        <v/>
      </c>
    </row>
    <row r="5713" ht="12.75" customHeight="1">
      <c r="H5713" s="12">
        <v>1000.0</v>
      </c>
      <c r="K5713" s="14" t="str">
        <f t="shared" si="2"/>
        <v>#DIV/0!</v>
      </c>
      <c r="L5713" s="15" t="str">
        <f t="shared" si="3"/>
        <v>Invalid</v>
      </c>
      <c r="M5713" s="15" t="str">
        <f t="shared" si="4"/>
        <v/>
      </c>
    </row>
    <row r="5714" ht="12.75" customHeight="1">
      <c r="H5714" s="12">
        <v>1000.0</v>
      </c>
      <c r="K5714" s="14" t="str">
        <f t="shared" si="2"/>
        <v>#DIV/0!</v>
      </c>
      <c r="L5714" s="15" t="str">
        <f t="shared" si="3"/>
        <v>Invalid</v>
      </c>
      <c r="M5714" s="15" t="str">
        <f t="shared" si="4"/>
        <v/>
      </c>
    </row>
    <row r="5715" ht="12.75" customHeight="1">
      <c r="H5715" s="12">
        <v>1000.0</v>
      </c>
      <c r="K5715" s="14" t="str">
        <f t="shared" si="2"/>
        <v>#DIV/0!</v>
      </c>
      <c r="L5715" s="15" t="str">
        <f t="shared" si="3"/>
        <v>Invalid</v>
      </c>
      <c r="M5715" s="15" t="str">
        <f t="shared" si="4"/>
        <v/>
      </c>
    </row>
    <row r="5716" ht="12.75" customHeight="1">
      <c r="H5716" s="12">
        <v>1000.0</v>
      </c>
      <c r="K5716" s="14" t="str">
        <f t="shared" si="2"/>
        <v>#DIV/0!</v>
      </c>
      <c r="L5716" s="15" t="str">
        <f t="shared" si="3"/>
        <v>Invalid</v>
      </c>
      <c r="M5716" s="15" t="str">
        <f t="shared" si="4"/>
        <v/>
      </c>
    </row>
    <row r="5717" ht="12.75" customHeight="1">
      <c r="H5717" s="12">
        <v>1000.0</v>
      </c>
      <c r="K5717" s="14" t="str">
        <f t="shared" si="2"/>
        <v>#DIV/0!</v>
      </c>
      <c r="L5717" s="15" t="str">
        <f t="shared" si="3"/>
        <v>Invalid</v>
      </c>
      <c r="M5717" s="15" t="str">
        <f t="shared" si="4"/>
        <v/>
      </c>
    </row>
    <row r="5718" ht="12.75" customHeight="1">
      <c r="H5718" s="12">
        <v>1000.0</v>
      </c>
      <c r="K5718" s="14" t="str">
        <f t="shared" si="2"/>
        <v>#DIV/0!</v>
      </c>
      <c r="L5718" s="15" t="str">
        <f t="shared" si="3"/>
        <v>Invalid</v>
      </c>
      <c r="M5718" s="15" t="str">
        <f t="shared" si="4"/>
        <v/>
      </c>
    </row>
    <row r="5719" ht="12.75" customHeight="1">
      <c r="H5719" s="12">
        <v>1000.0</v>
      </c>
      <c r="K5719" s="14" t="str">
        <f t="shared" si="2"/>
        <v>#DIV/0!</v>
      </c>
      <c r="L5719" s="15" t="str">
        <f t="shared" si="3"/>
        <v>Invalid</v>
      </c>
      <c r="M5719" s="15" t="str">
        <f t="shared" si="4"/>
        <v/>
      </c>
    </row>
    <row r="5720" ht="12.75" customHeight="1">
      <c r="H5720" s="12">
        <v>1000.0</v>
      </c>
      <c r="K5720" s="14" t="str">
        <f t="shared" si="2"/>
        <v>#DIV/0!</v>
      </c>
      <c r="L5720" s="15" t="str">
        <f t="shared" si="3"/>
        <v>Invalid</v>
      </c>
      <c r="M5720" s="15" t="str">
        <f t="shared" si="4"/>
        <v/>
      </c>
    </row>
    <row r="5721" ht="12.75" customHeight="1">
      <c r="H5721" s="12">
        <v>1000.0</v>
      </c>
      <c r="K5721" s="14" t="str">
        <f t="shared" si="2"/>
        <v>#DIV/0!</v>
      </c>
      <c r="L5721" s="15" t="str">
        <f t="shared" si="3"/>
        <v>Invalid</v>
      </c>
      <c r="M5721" s="15" t="str">
        <f t="shared" si="4"/>
        <v/>
      </c>
    </row>
    <row r="5722" ht="12.75" customHeight="1">
      <c r="H5722" s="12">
        <v>1000.0</v>
      </c>
      <c r="K5722" s="14" t="str">
        <f t="shared" si="2"/>
        <v>#DIV/0!</v>
      </c>
      <c r="L5722" s="15" t="str">
        <f t="shared" si="3"/>
        <v>Invalid</v>
      </c>
      <c r="M5722" s="15" t="str">
        <f t="shared" si="4"/>
        <v/>
      </c>
    </row>
    <row r="5723" ht="12.75" customHeight="1">
      <c r="H5723" s="12">
        <v>1000.0</v>
      </c>
      <c r="K5723" s="14" t="str">
        <f t="shared" si="2"/>
        <v>#DIV/0!</v>
      </c>
      <c r="L5723" s="15" t="str">
        <f t="shared" si="3"/>
        <v>Invalid</v>
      </c>
      <c r="M5723" s="15" t="str">
        <f t="shared" si="4"/>
        <v/>
      </c>
    </row>
    <row r="5724" ht="12.75" customHeight="1">
      <c r="H5724" s="12">
        <v>1000.0</v>
      </c>
      <c r="K5724" s="14" t="str">
        <f t="shared" si="2"/>
        <v>#DIV/0!</v>
      </c>
      <c r="L5724" s="15" t="str">
        <f t="shared" si="3"/>
        <v>Invalid</v>
      </c>
      <c r="M5724" s="15" t="str">
        <f t="shared" si="4"/>
        <v/>
      </c>
    </row>
    <row r="5725" ht="12.75" customHeight="1">
      <c r="H5725" s="12">
        <v>1000.0</v>
      </c>
      <c r="K5725" s="14" t="str">
        <f t="shared" si="2"/>
        <v>#DIV/0!</v>
      </c>
      <c r="L5725" s="15" t="str">
        <f t="shared" si="3"/>
        <v>Invalid</v>
      </c>
      <c r="M5725" s="15" t="str">
        <f t="shared" si="4"/>
        <v/>
      </c>
    </row>
    <row r="5726" ht="12.75" customHeight="1">
      <c r="H5726" s="12">
        <v>1000.0</v>
      </c>
      <c r="K5726" s="14" t="str">
        <f t="shared" si="2"/>
        <v>#DIV/0!</v>
      </c>
      <c r="L5726" s="15" t="str">
        <f t="shared" si="3"/>
        <v>Invalid</v>
      </c>
      <c r="M5726" s="15" t="str">
        <f t="shared" si="4"/>
        <v/>
      </c>
    </row>
    <row r="5727" ht="12.75" customHeight="1">
      <c r="H5727" s="12">
        <v>1000.0</v>
      </c>
      <c r="K5727" s="14" t="str">
        <f t="shared" si="2"/>
        <v>#DIV/0!</v>
      </c>
      <c r="L5727" s="15" t="str">
        <f t="shared" si="3"/>
        <v>Invalid</v>
      </c>
      <c r="M5727" s="15" t="str">
        <f t="shared" si="4"/>
        <v/>
      </c>
    </row>
    <row r="5728" ht="12.75" customHeight="1">
      <c r="H5728" s="12">
        <v>1000.0</v>
      </c>
      <c r="K5728" s="14" t="str">
        <f t="shared" si="2"/>
        <v>#DIV/0!</v>
      </c>
      <c r="L5728" s="15" t="str">
        <f t="shared" si="3"/>
        <v>Invalid</v>
      </c>
      <c r="M5728" s="15" t="str">
        <f t="shared" si="4"/>
        <v/>
      </c>
    </row>
    <row r="5729" ht="12.75" customHeight="1">
      <c r="H5729" s="12">
        <v>1000.0</v>
      </c>
      <c r="K5729" s="14" t="str">
        <f t="shared" si="2"/>
        <v>#DIV/0!</v>
      </c>
      <c r="L5729" s="15" t="str">
        <f t="shared" si="3"/>
        <v>Invalid</v>
      </c>
      <c r="M5729" s="15" t="str">
        <f t="shared" si="4"/>
        <v/>
      </c>
    </row>
    <row r="5730" ht="12.75" customHeight="1">
      <c r="H5730" s="12">
        <v>1000.0</v>
      </c>
      <c r="K5730" s="14" t="str">
        <f t="shared" si="2"/>
        <v>#DIV/0!</v>
      </c>
      <c r="L5730" s="15" t="str">
        <f t="shared" si="3"/>
        <v>Invalid</v>
      </c>
      <c r="M5730" s="15" t="str">
        <f t="shared" si="4"/>
        <v/>
      </c>
    </row>
    <row r="5731" ht="12.75" customHeight="1">
      <c r="H5731" s="12">
        <v>1000.0</v>
      </c>
      <c r="K5731" s="14" t="str">
        <f t="shared" si="2"/>
        <v>#DIV/0!</v>
      </c>
      <c r="L5731" s="15" t="str">
        <f t="shared" si="3"/>
        <v>Invalid</v>
      </c>
      <c r="M5731" s="15" t="str">
        <f t="shared" si="4"/>
        <v/>
      </c>
    </row>
    <row r="5732" ht="12.75" customHeight="1">
      <c r="H5732" s="12">
        <v>1000.0</v>
      </c>
      <c r="K5732" s="14" t="str">
        <f t="shared" si="2"/>
        <v>#DIV/0!</v>
      </c>
      <c r="L5732" s="15" t="str">
        <f t="shared" si="3"/>
        <v>Invalid</v>
      </c>
      <c r="M5732" s="15" t="str">
        <f t="shared" si="4"/>
        <v/>
      </c>
    </row>
    <row r="5733" ht="12.75" customHeight="1">
      <c r="H5733" s="12">
        <v>1000.0</v>
      </c>
      <c r="K5733" s="14" t="str">
        <f t="shared" si="2"/>
        <v>#DIV/0!</v>
      </c>
      <c r="L5733" s="15" t="str">
        <f t="shared" si="3"/>
        <v>Invalid</v>
      </c>
      <c r="M5733" s="15" t="str">
        <f t="shared" si="4"/>
        <v/>
      </c>
    </row>
    <row r="5734" ht="12.75" customHeight="1">
      <c r="H5734" s="12">
        <v>1000.0</v>
      </c>
      <c r="K5734" s="14" t="str">
        <f t="shared" si="2"/>
        <v>#DIV/0!</v>
      </c>
      <c r="L5734" s="15" t="str">
        <f t="shared" si="3"/>
        <v>Invalid</v>
      </c>
      <c r="M5734" s="15" t="str">
        <f t="shared" si="4"/>
        <v/>
      </c>
    </row>
    <row r="5735" ht="12.75" customHeight="1">
      <c r="H5735" s="12">
        <v>1000.0</v>
      </c>
      <c r="K5735" s="14" t="str">
        <f t="shared" si="2"/>
        <v>#DIV/0!</v>
      </c>
      <c r="L5735" s="15" t="str">
        <f t="shared" si="3"/>
        <v>Invalid</v>
      </c>
      <c r="M5735" s="15" t="str">
        <f t="shared" si="4"/>
        <v/>
      </c>
    </row>
    <row r="5736" ht="12.75" customHeight="1">
      <c r="H5736" s="12">
        <v>1000.0</v>
      </c>
      <c r="K5736" s="14" t="str">
        <f t="shared" si="2"/>
        <v>#DIV/0!</v>
      </c>
      <c r="L5736" s="15" t="str">
        <f t="shared" si="3"/>
        <v>Invalid</v>
      </c>
      <c r="M5736" s="15" t="str">
        <f t="shared" si="4"/>
        <v/>
      </c>
    </row>
    <row r="5737" ht="12.75" customHeight="1">
      <c r="H5737" s="12">
        <v>1000.0</v>
      </c>
      <c r="K5737" s="14" t="str">
        <f t="shared" si="2"/>
        <v>#DIV/0!</v>
      </c>
      <c r="L5737" s="15" t="str">
        <f t="shared" si="3"/>
        <v>Invalid</v>
      </c>
      <c r="M5737" s="15" t="str">
        <f t="shared" si="4"/>
        <v/>
      </c>
    </row>
    <row r="5738" ht="12.75" customHeight="1">
      <c r="H5738" s="12">
        <v>1000.0</v>
      </c>
      <c r="K5738" s="14" t="str">
        <f t="shared" si="2"/>
        <v>#DIV/0!</v>
      </c>
      <c r="L5738" s="15" t="str">
        <f t="shared" si="3"/>
        <v>Invalid</v>
      </c>
      <c r="M5738" s="15" t="str">
        <f t="shared" si="4"/>
        <v/>
      </c>
    </row>
    <row r="5739" ht="12.75" customHeight="1">
      <c r="H5739" s="12">
        <v>1000.0</v>
      </c>
      <c r="K5739" s="14" t="str">
        <f t="shared" si="2"/>
        <v>#DIV/0!</v>
      </c>
      <c r="L5739" s="15" t="str">
        <f t="shared" si="3"/>
        <v>Invalid</v>
      </c>
      <c r="M5739" s="15" t="str">
        <f t="shared" si="4"/>
        <v/>
      </c>
    </row>
    <row r="5740" ht="12.75" customHeight="1">
      <c r="H5740" s="12">
        <v>1000.0</v>
      </c>
      <c r="K5740" s="14" t="str">
        <f t="shared" si="2"/>
        <v>#DIV/0!</v>
      </c>
      <c r="L5740" s="15" t="str">
        <f t="shared" si="3"/>
        <v>Invalid</v>
      </c>
      <c r="M5740" s="15" t="str">
        <f t="shared" si="4"/>
        <v/>
      </c>
    </row>
    <row r="5741" ht="12.75" customHeight="1">
      <c r="H5741" s="12">
        <v>1000.0</v>
      </c>
      <c r="K5741" s="14" t="str">
        <f t="shared" si="2"/>
        <v>#DIV/0!</v>
      </c>
      <c r="L5741" s="15" t="str">
        <f t="shared" si="3"/>
        <v>Invalid</v>
      </c>
      <c r="M5741" s="15" t="str">
        <f t="shared" si="4"/>
        <v/>
      </c>
    </row>
    <row r="5742" ht="12.75" customHeight="1">
      <c r="H5742" s="12">
        <v>1000.0</v>
      </c>
      <c r="K5742" s="14" t="str">
        <f t="shared" si="2"/>
        <v>#DIV/0!</v>
      </c>
      <c r="L5742" s="15" t="str">
        <f t="shared" si="3"/>
        <v>Invalid</v>
      </c>
      <c r="M5742" s="15" t="str">
        <f t="shared" si="4"/>
        <v/>
      </c>
    </row>
    <row r="5743" ht="12.75" customHeight="1">
      <c r="H5743" s="12">
        <v>1000.0</v>
      </c>
      <c r="K5743" s="14" t="str">
        <f t="shared" si="2"/>
        <v>#DIV/0!</v>
      </c>
      <c r="L5743" s="15" t="str">
        <f t="shared" si="3"/>
        <v>Invalid</v>
      </c>
      <c r="M5743" s="15" t="str">
        <f t="shared" si="4"/>
        <v/>
      </c>
    </row>
    <row r="5744" ht="12.75" customHeight="1">
      <c r="H5744" s="12">
        <v>1000.0</v>
      </c>
      <c r="K5744" s="14" t="str">
        <f t="shared" si="2"/>
        <v>#DIV/0!</v>
      </c>
      <c r="L5744" s="15" t="str">
        <f t="shared" si="3"/>
        <v>Invalid</v>
      </c>
      <c r="M5744" s="15" t="str">
        <f t="shared" si="4"/>
        <v/>
      </c>
    </row>
    <row r="5745" ht="12.75" customHeight="1">
      <c r="H5745" s="12">
        <v>1000.0</v>
      </c>
      <c r="K5745" s="14" t="str">
        <f t="shared" si="2"/>
        <v>#DIV/0!</v>
      </c>
      <c r="L5745" s="15" t="str">
        <f t="shared" si="3"/>
        <v>Invalid</v>
      </c>
      <c r="M5745" s="15" t="str">
        <f t="shared" si="4"/>
        <v/>
      </c>
    </row>
    <row r="5746" ht="12.75" customHeight="1">
      <c r="H5746" s="12">
        <v>1000.0</v>
      </c>
      <c r="K5746" s="14" t="str">
        <f t="shared" si="2"/>
        <v>#DIV/0!</v>
      </c>
      <c r="L5746" s="15" t="str">
        <f t="shared" si="3"/>
        <v>Invalid</v>
      </c>
      <c r="M5746" s="15" t="str">
        <f t="shared" si="4"/>
        <v/>
      </c>
    </row>
    <row r="5747" ht="12.75" customHeight="1">
      <c r="H5747" s="12">
        <v>1000.0</v>
      </c>
      <c r="K5747" s="14" t="str">
        <f t="shared" si="2"/>
        <v>#DIV/0!</v>
      </c>
      <c r="L5747" s="15" t="str">
        <f t="shared" si="3"/>
        <v>Invalid</v>
      </c>
      <c r="M5747" s="15" t="str">
        <f t="shared" si="4"/>
        <v/>
      </c>
    </row>
    <row r="5748" ht="12.75" customHeight="1">
      <c r="H5748" s="12">
        <v>1000.0</v>
      </c>
      <c r="K5748" s="14" t="str">
        <f t="shared" si="2"/>
        <v>#DIV/0!</v>
      </c>
      <c r="L5748" s="15" t="str">
        <f t="shared" si="3"/>
        <v>Invalid</v>
      </c>
      <c r="M5748" s="15" t="str">
        <f t="shared" si="4"/>
        <v/>
      </c>
    </row>
    <row r="5749" ht="12.75" customHeight="1">
      <c r="H5749" s="12">
        <v>1000.0</v>
      </c>
      <c r="K5749" s="14" t="str">
        <f t="shared" si="2"/>
        <v>#DIV/0!</v>
      </c>
      <c r="L5749" s="15" t="str">
        <f t="shared" si="3"/>
        <v>Invalid</v>
      </c>
      <c r="M5749" s="15" t="str">
        <f t="shared" si="4"/>
        <v/>
      </c>
    </row>
    <row r="5750" ht="12.75" customHeight="1">
      <c r="H5750" s="12">
        <v>1000.0</v>
      </c>
      <c r="K5750" s="14" t="str">
        <f t="shared" si="2"/>
        <v>#DIV/0!</v>
      </c>
      <c r="L5750" s="15" t="str">
        <f t="shared" si="3"/>
        <v>Invalid</v>
      </c>
      <c r="M5750" s="15" t="str">
        <f t="shared" si="4"/>
        <v/>
      </c>
    </row>
    <row r="5751" ht="12.75" customHeight="1">
      <c r="H5751" s="12">
        <v>1000.0</v>
      </c>
      <c r="K5751" s="14" t="str">
        <f t="shared" si="2"/>
        <v>#DIV/0!</v>
      </c>
      <c r="L5751" s="15" t="str">
        <f t="shared" si="3"/>
        <v>Invalid</v>
      </c>
      <c r="M5751" s="15" t="str">
        <f t="shared" si="4"/>
        <v/>
      </c>
    </row>
    <row r="5752" ht="12.75" customHeight="1">
      <c r="H5752" s="12">
        <v>1000.0</v>
      </c>
      <c r="K5752" s="14" t="str">
        <f t="shared" si="2"/>
        <v>#DIV/0!</v>
      </c>
      <c r="L5752" s="15" t="str">
        <f t="shared" si="3"/>
        <v>Invalid</v>
      </c>
      <c r="M5752" s="15" t="str">
        <f t="shared" si="4"/>
        <v/>
      </c>
    </row>
    <row r="5753" ht="12.75" customHeight="1">
      <c r="H5753" s="12">
        <v>1000.0</v>
      </c>
      <c r="K5753" s="14" t="str">
        <f t="shared" si="2"/>
        <v>#DIV/0!</v>
      </c>
      <c r="L5753" s="15" t="str">
        <f t="shared" si="3"/>
        <v>Invalid</v>
      </c>
      <c r="M5753" s="15" t="str">
        <f t="shared" si="4"/>
        <v/>
      </c>
    </row>
  </sheetData>
  <conditionalFormatting sqref="E1:F1139">
    <cfRule type="cellIs" dxfId="0" priority="1" operator="equal">
      <formula>"BUY"</formula>
    </cfRule>
  </conditionalFormatting>
  <conditionalFormatting sqref="E1:F1139">
    <cfRule type="cellIs" dxfId="1" priority="2" operator="equal">
      <formula>"SELL"</formula>
    </cfRule>
  </conditionalFormatting>
  <conditionalFormatting sqref="M1:M5753">
    <cfRule type="colorScale" priority="3">
      <colorScale>
        <cfvo type="percentile" val="30"/>
        <cfvo type="percentile" val="50"/>
        <cfvo type="percentile" val="80"/>
        <color rgb="FFE06666"/>
        <color rgb="FFFFE599"/>
        <color rgb="FF6AA84F"/>
      </colorScale>
    </cfRule>
  </conditionalFormatting>
  <conditionalFormatting sqref="L1:L5753">
    <cfRule type="colorScale" priority="4">
      <colorScale>
        <cfvo type="percentile" val="30"/>
        <cfvo type="percentile" val="50"/>
        <cfvo type="percentile" val="80"/>
        <color rgb="FFE06666"/>
        <color rgb="FFFFE599"/>
        <color rgb="FF6AA84F"/>
      </colorScale>
    </cfRule>
  </conditionalFormatting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2.13"/>
    <col customWidth="1" min="2" max="2" width="8.38"/>
    <col customWidth="1" min="3" max="3" width="28.88"/>
    <col customWidth="1" min="4" max="4" width="23.63"/>
    <col customWidth="1" min="5" max="13" width="28.88"/>
    <col customWidth="1" min="14" max="14" width="14.38"/>
  </cols>
  <sheetData>
    <row r="1" ht="12.75" customHeight="1">
      <c r="A1" s="1" t="s">
        <v>0</v>
      </c>
      <c r="B1" s="2" t="s">
        <v>1</v>
      </c>
      <c r="C1" s="2" t="s">
        <v>2</v>
      </c>
      <c r="D1" s="4" t="s">
        <v>5</v>
      </c>
      <c r="E1" s="2" t="s">
        <v>6</v>
      </c>
      <c r="F1" s="2" t="s">
        <v>7</v>
      </c>
      <c r="G1" s="5" t="s">
        <v>8</v>
      </c>
      <c r="H1" s="5" t="s">
        <v>9</v>
      </c>
      <c r="I1" s="1" t="s">
        <v>10</v>
      </c>
      <c r="J1" s="5" t="s">
        <v>11</v>
      </c>
      <c r="K1" s="5" t="s">
        <v>12</v>
      </c>
      <c r="L1" s="2" t="s">
        <v>13</v>
      </c>
      <c r="M1" s="6" t="s">
        <v>14</v>
      </c>
      <c r="N1" s="6" t="s">
        <v>15</v>
      </c>
    </row>
    <row r="2" ht="12.75" customHeight="1">
      <c r="A2" s="7">
        <v>42478.0</v>
      </c>
      <c r="B2" s="8" t="s">
        <v>21</v>
      </c>
      <c r="C2" s="8" t="s">
        <v>22</v>
      </c>
      <c r="D2" s="11">
        <v>6.16683408E9</v>
      </c>
      <c r="E2" s="8" t="s">
        <v>24</v>
      </c>
      <c r="F2" s="8" t="str">
        <f t="shared" ref="F2:F1400" si="1">IF(E2="BUY", "SELL", IF(E2="SELL", "BUY", ""))</f>
        <v>BUY</v>
      </c>
      <c r="G2" s="12">
        <v>17.799999</v>
      </c>
      <c r="H2" s="12">
        <v>1000.0</v>
      </c>
      <c r="I2" s="16">
        <v>42712.0</v>
      </c>
      <c r="J2" s="14">
        <v>24.870001</v>
      </c>
      <c r="K2" s="14">
        <f t="shared" ref="K2:K5753" si="2">(H2/G2)*J2</f>
        <v>1397.191146</v>
      </c>
      <c r="L2" s="15">
        <f t="shared" ref="L2:L5753" si="3">IF(F2="BUY",(K2-H2)/H2, IF(F2="SELL", (H2-K2)/H2, "Invalid"))</f>
        <v>0.3971911459</v>
      </c>
      <c r="M2" s="15">
        <f t="shared" ref="M2:M5753" si="4">IF(E2="BUY",(K2-H2)/H2,IF(E2="SELL",(H2-K2)/H2,""))</f>
        <v>-0.3971911459</v>
      </c>
      <c r="N2" s="8">
        <f t="shared" ref="N2:N1400" si="5">DATEDIF(A2, I2, "d")</f>
        <v>234</v>
      </c>
    </row>
    <row r="3" ht="12.75" customHeight="1">
      <c r="A3" s="7">
        <v>42478.0</v>
      </c>
      <c r="B3" s="8" t="s">
        <v>30</v>
      </c>
      <c r="C3" s="8" t="s">
        <v>31</v>
      </c>
      <c r="D3" s="11">
        <v>5.057892847E9</v>
      </c>
      <c r="E3" s="8" t="s">
        <v>24</v>
      </c>
      <c r="F3" s="8" t="str">
        <f t="shared" si="1"/>
        <v>BUY</v>
      </c>
      <c r="G3" s="12">
        <v>18.495489</v>
      </c>
      <c r="H3" s="12">
        <v>1000.0</v>
      </c>
      <c r="I3" s="16">
        <v>42923.0</v>
      </c>
      <c r="J3" s="14">
        <v>41.358597</v>
      </c>
      <c r="K3" s="14">
        <f t="shared" si="2"/>
        <v>2236.145095</v>
      </c>
      <c r="L3" s="15">
        <f t="shared" si="3"/>
        <v>1.236145095</v>
      </c>
      <c r="M3" s="15">
        <f t="shared" si="4"/>
        <v>-1.236145095</v>
      </c>
      <c r="N3" s="8">
        <f t="shared" si="5"/>
        <v>445</v>
      </c>
    </row>
    <row r="4" ht="12.75" customHeight="1">
      <c r="A4" s="7">
        <v>42478.0</v>
      </c>
      <c r="B4" s="8" t="s">
        <v>33</v>
      </c>
      <c r="C4" s="8" t="s">
        <v>34</v>
      </c>
      <c r="D4" s="11">
        <v>3.813070437E9</v>
      </c>
      <c r="E4" s="8" t="s">
        <v>24</v>
      </c>
      <c r="F4" s="8" t="str">
        <f t="shared" si="1"/>
        <v>BUY</v>
      </c>
      <c r="G4" s="12">
        <v>18.322372</v>
      </c>
      <c r="H4" s="12">
        <v>1000.0</v>
      </c>
      <c r="I4" s="16">
        <v>42845.0</v>
      </c>
      <c r="J4" s="14">
        <v>20.319801</v>
      </c>
      <c r="K4" s="14">
        <f t="shared" si="2"/>
        <v>1109.015852</v>
      </c>
      <c r="L4" s="15">
        <f t="shared" si="3"/>
        <v>0.1090158523</v>
      </c>
      <c r="M4" s="15">
        <f t="shared" si="4"/>
        <v>-0.1090158523</v>
      </c>
      <c r="N4" s="8">
        <f t="shared" si="5"/>
        <v>367</v>
      </c>
    </row>
    <row r="5" ht="12.75" customHeight="1">
      <c r="A5" s="7">
        <v>42478.0</v>
      </c>
      <c r="B5" s="8" t="s">
        <v>37</v>
      </c>
      <c r="C5" s="8" t="s">
        <v>38</v>
      </c>
      <c r="D5" s="11">
        <v>5.5591242E9</v>
      </c>
      <c r="E5" s="8" t="s">
        <v>24</v>
      </c>
      <c r="F5" s="8" t="str">
        <f t="shared" si="1"/>
        <v>BUY</v>
      </c>
      <c r="G5" s="12">
        <v>43.32</v>
      </c>
      <c r="H5" s="12">
        <v>1000.0</v>
      </c>
      <c r="I5" s="7">
        <v>42583.0</v>
      </c>
      <c r="J5" s="14">
        <v>38.009998</v>
      </c>
      <c r="K5" s="14">
        <f t="shared" si="2"/>
        <v>877.4237765</v>
      </c>
      <c r="L5" s="15">
        <f t="shared" si="3"/>
        <v>-0.1225762235</v>
      </c>
      <c r="M5" s="15">
        <f t="shared" si="4"/>
        <v>0.1225762235</v>
      </c>
      <c r="N5" s="8">
        <f t="shared" si="5"/>
        <v>105</v>
      </c>
    </row>
    <row r="6" ht="12.75" customHeight="1">
      <c r="A6" s="7">
        <v>42479.0</v>
      </c>
      <c r="B6" s="8" t="s">
        <v>63</v>
      </c>
      <c r="C6" s="8" t="s">
        <v>64</v>
      </c>
      <c r="D6" s="11">
        <v>5.168276738E9</v>
      </c>
      <c r="E6" s="8" t="s">
        <v>20</v>
      </c>
      <c r="F6" s="8" t="str">
        <f t="shared" si="1"/>
        <v>SELL</v>
      </c>
      <c r="G6" s="12">
        <v>24.63</v>
      </c>
      <c r="H6" s="12">
        <v>1000.0</v>
      </c>
      <c r="I6" s="16">
        <v>42654.0</v>
      </c>
      <c r="J6" s="14">
        <v>21.89</v>
      </c>
      <c r="K6" s="14">
        <f t="shared" si="2"/>
        <v>888.7535526</v>
      </c>
      <c r="L6" s="15">
        <f t="shared" si="3"/>
        <v>0.1112464474</v>
      </c>
      <c r="M6" s="15">
        <f t="shared" si="4"/>
        <v>-0.1112464474</v>
      </c>
      <c r="N6" s="8">
        <f t="shared" si="5"/>
        <v>175</v>
      </c>
    </row>
    <row r="7" ht="12.75" customHeight="1">
      <c r="A7" s="7">
        <v>42479.0</v>
      </c>
      <c r="B7" s="8" t="s">
        <v>68</v>
      </c>
      <c r="C7" s="8" t="s">
        <v>68</v>
      </c>
      <c r="D7" s="11">
        <v>8.943277332E9</v>
      </c>
      <c r="E7" s="8" t="s">
        <v>20</v>
      </c>
      <c r="F7" s="8" t="str">
        <f t="shared" si="1"/>
        <v>SELL</v>
      </c>
      <c r="G7" s="12">
        <v>44.13</v>
      </c>
      <c r="H7" s="12">
        <v>1000.0</v>
      </c>
      <c r="I7" s="16">
        <v>44727.0</v>
      </c>
      <c r="J7" s="14">
        <v>108.06</v>
      </c>
      <c r="K7" s="14">
        <f t="shared" si="2"/>
        <v>2448.674371</v>
      </c>
      <c r="L7" s="15">
        <f t="shared" si="3"/>
        <v>-1.448674371</v>
      </c>
      <c r="M7" s="15">
        <f t="shared" si="4"/>
        <v>1.448674371</v>
      </c>
      <c r="N7" s="8">
        <f t="shared" si="5"/>
        <v>2248</v>
      </c>
    </row>
    <row r="8" ht="12.75" customHeight="1">
      <c r="A8" s="7">
        <v>42479.0</v>
      </c>
      <c r="B8" s="8" t="s">
        <v>80</v>
      </c>
      <c r="C8" s="8" t="s">
        <v>81</v>
      </c>
      <c r="D8" s="11">
        <v>2.348838E9</v>
      </c>
      <c r="E8" s="8" t="s">
        <v>24</v>
      </c>
      <c r="F8" s="8" t="str">
        <f t="shared" si="1"/>
        <v>BUY</v>
      </c>
      <c r="G8" s="12">
        <v>20.529018</v>
      </c>
      <c r="H8" s="12">
        <v>1000.0</v>
      </c>
      <c r="I8" s="16">
        <v>44593.0</v>
      </c>
      <c r="J8" s="14">
        <v>14.781946</v>
      </c>
      <c r="K8" s="14">
        <f t="shared" si="2"/>
        <v>720.0512952</v>
      </c>
      <c r="L8" s="15">
        <f t="shared" si="3"/>
        <v>-0.2799487048</v>
      </c>
      <c r="M8" s="15">
        <f t="shared" si="4"/>
        <v>0.2799487048</v>
      </c>
      <c r="N8" s="8">
        <f t="shared" si="5"/>
        <v>2114</v>
      </c>
    </row>
    <row r="9" ht="12.75" customHeight="1">
      <c r="A9" s="7">
        <v>42479.0</v>
      </c>
      <c r="B9" s="8" t="s">
        <v>91</v>
      </c>
      <c r="C9" s="8" t="s">
        <v>92</v>
      </c>
      <c r="D9" s="11">
        <v>2.274282E9</v>
      </c>
      <c r="E9" s="8" t="s">
        <v>24</v>
      </c>
      <c r="F9" s="8" t="str">
        <f t="shared" si="1"/>
        <v>BUY</v>
      </c>
      <c r="G9" s="12">
        <v>8.8</v>
      </c>
      <c r="H9" s="12">
        <v>1000.0</v>
      </c>
      <c r="I9" s="7">
        <v>42709.0</v>
      </c>
      <c r="J9" s="14">
        <v>13.37</v>
      </c>
      <c r="K9" s="14">
        <f t="shared" si="2"/>
        <v>1519.318182</v>
      </c>
      <c r="L9" s="15">
        <f t="shared" si="3"/>
        <v>0.5193181818</v>
      </c>
      <c r="M9" s="15">
        <f t="shared" si="4"/>
        <v>-0.5193181818</v>
      </c>
      <c r="N9" s="8">
        <f t="shared" si="5"/>
        <v>230</v>
      </c>
    </row>
    <row r="10" ht="12.75" customHeight="1">
      <c r="A10" s="7">
        <v>42482.0</v>
      </c>
      <c r="B10" s="8" t="s">
        <v>185</v>
      </c>
      <c r="C10" s="8" t="s">
        <v>186</v>
      </c>
      <c r="D10" s="11">
        <v>7.877507889E9</v>
      </c>
      <c r="E10" s="8" t="s">
        <v>20</v>
      </c>
      <c r="F10" s="8" t="str">
        <f t="shared" si="1"/>
        <v>SELL</v>
      </c>
      <c r="G10" s="12">
        <v>32.73</v>
      </c>
      <c r="H10" s="12">
        <v>1000.0</v>
      </c>
      <c r="I10" s="7">
        <v>42543.0</v>
      </c>
      <c r="J10" s="14">
        <v>29.059999</v>
      </c>
      <c r="K10" s="14">
        <f t="shared" si="2"/>
        <v>887.8704247</v>
      </c>
      <c r="L10" s="15">
        <f t="shared" si="3"/>
        <v>0.1121295753</v>
      </c>
      <c r="M10" s="15">
        <f t="shared" si="4"/>
        <v>-0.1121295753</v>
      </c>
      <c r="N10" s="8">
        <f t="shared" si="5"/>
        <v>61</v>
      </c>
    </row>
    <row r="11" ht="12.75" customHeight="1">
      <c r="A11" s="7">
        <v>42482.0</v>
      </c>
      <c r="B11" s="8" t="s">
        <v>189</v>
      </c>
      <c r="C11" s="8" t="s">
        <v>190</v>
      </c>
      <c r="D11" s="11">
        <v>7.158255104E9</v>
      </c>
      <c r="E11" s="8" t="s">
        <v>20</v>
      </c>
      <c r="F11" s="8" t="str">
        <f t="shared" si="1"/>
        <v>SELL</v>
      </c>
      <c r="G11" s="12">
        <v>12.27</v>
      </c>
      <c r="H11" s="12">
        <v>1000.0</v>
      </c>
      <c r="I11" s="7">
        <v>42534.0</v>
      </c>
      <c r="J11" s="14">
        <v>13.11</v>
      </c>
      <c r="K11" s="14">
        <f t="shared" si="2"/>
        <v>1068.459658</v>
      </c>
      <c r="L11" s="15">
        <f t="shared" si="3"/>
        <v>-0.0684596577</v>
      </c>
      <c r="M11" s="15">
        <f t="shared" si="4"/>
        <v>0.0684596577</v>
      </c>
      <c r="N11" s="8">
        <f t="shared" si="5"/>
        <v>52</v>
      </c>
    </row>
    <row r="12" ht="12.75" customHeight="1">
      <c r="A12" s="7">
        <v>42485.0</v>
      </c>
      <c r="B12" s="8" t="s">
        <v>202</v>
      </c>
      <c r="C12" s="8" t="s">
        <v>203</v>
      </c>
      <c r="D12" s="11">
        <v>3.956334088E9</v>
      </c>
      <c r="E12" s="8" t="s">
        <v>20</v>
      </c>
      <c r="F12" s="8" t="str">
        <f t="shared" si="1"/>
        <v>SELL</v>
      </c>
      <c r="G12" s="12">
        <v>13.073162</v>
      </c>
      <c r="H12" s="12">
        <v>1000.0</v>
      </c>
      <c r="I12" s="7">
        <v>42629.0</v>
      </c>
      <c r="J12" s="14">
        <v>13.804254</v>
      </c>
      <c r="K12" s="14">
        <f t="shared" si="2"/>
        <v>1055.923119</v>
      </c>
      <c r="L12" s="15">
        <f t="shared" si="3"/>
        <v>-0.05592311944</v>
      </c>
      <c r="M12" s="15">
        <f t="shared" si="4"/>
        <v>0.05592311944</v>
      </c>
      <c r="N12" s="8">
        <f t="shared" si="5"/>
        <v>144</v>
      </c>
    </row>
    <row r="13" ht="12.75" customHeight="1">
      <c r="A13" s="7">
        <v>42485.0</v>
      </c>
      <c r="B13" s="8" t="s">
        <v>206</v>
      </c>
      <c r="C13" s="8" t="s">
        <v>207</v>
      </c>
      <c r="D13" s="11">
        <v>2.98492236E9</v>
      </c>
      <c r="E13" s="8" t="s">
        <v>24</v>
      </c>
      <c r="F13" s="8" t="str">
        <f t="shared" si="1"/>
        <v>BUY</v>
      </c>
      <c r="G13" s="12">
        <v>12.34</v>
      </c>
      <c r="H13" s="12">
        <v>1000.0</v>
      </c>
      <c r="I13" s="16">
        <v>42872.0</v>
      </c>
      <c r="J13" s="14">
        <v>12.33</v>
      </c>
      <c r="K13" s="14">
        <f t="shared" si="2"/>
        <v>999.1896272</v>
      </c>
      <c r="L13" s="15">
        <f t="shared" si="3"/>
        <v>-0.0008103727715</v>
      </c>
      <c r="M13" s="15">
        <f t="shared" si="4"/>
        <v>0.0008103727715</v>
      </c>
      <c r="N13" s="8">
        <f t="shared" si="5"/>
        <v>387</v>
      </c>
    </row>
    <row r="14" ht="12.75" customHeight="1">
      <c r="A14" s="7">
        <v>42486.0</v>
      </c>
      <c r="B14" s="8" t="s">
        <v>212</v>
      </c>
      <c r="C14" s="8" t="s">
        <v>213</v>
      </c>
      <c r="D14" s="11">
        <v>2.21688003E9</v>
      </c>
      <c r="E14" s="8" t="s">
        <v>20</v>
      </c>
      <c r="F14" s="8" t="str">
        <f t="shared" si="1"/>
        <v>SELL</v>
      </c>
      <c r="G14" s="12">
        <v>4.342516</v>
      </c>
      <c r="H14" s="12">
        <v>1000.0</v>
      </c>
      <c r="I14" s="16">
        <v>44727.0</v>
      </c>
      <c r="J14" s="14">
        <v>3.220094</v>
      </c>
      <c r="K14" s="14">
        <f t="shared" si="2"/>
        <v>741.5272621</v>
      </c>
      <c r="L14" s="15">
        <f t="shared" si="3"/>
        <v>0.2584727379</v>
      </c>
      <c r="M14" s="15">
        <f t="shared" si="4"/>
        <v>-0.2584727379</v>
      </c>
      <c r="N14" s="8">
        <f t="shared" si="5"/>
        <v>2241</v>
      </c>
    </row>
    <row r="15" ht="12.75" customHeight="1">
      <c r="A15" s="7">
        <v>42486.0</v>
      </c>
      <c r="B15" s="8" t="s">
        <v>218</v>
      </c>
      <c r="C15" s="8" t="s">
        <v>219</v>
      </c>
      <c r="D15" s="11">
        <v>9.96468176E9</v>
      </c>
      <c r="E15" s="8" t="s">
        <v>20</v>
      </c>
      <c r="F15" s="8" t="str">
        <f t="shared" si="1"/>
        <v>SELL</v>
      </c>
      <c r="G15" s="12">
        <v>61.698631</v>
      </c>
      <c r="H15" s="12">
        <v>1000.0</v>
      </c>
      <c r="I15" s="16">
        <v>44727.0</v>
      </c>
      <c r="J15" s="14">
        <v>91.5355</v>
      </c>
      <c r="K15" s="14">
        <f t="shared" si="2"/>
        <v>1483.590454</v>
      </c>
      <c r="L15" s="15">
        <f t="shared" si="3"/>
        <v>-0.4835904544</v>
      </c>
      <c r="M15" s="15">
        <f t="shared" si="4"/>
        <v>0.4835904544</v>
      </c>
      <c r="N15" s="8">
        <f t="shared" si="5"/>
        <v>2241</v>
      </c>
    </row>
    <row r="16" ht="12.75" customHeight="1">
      <c r="A16" s="7">
        <v>42486.0</v>
      </c>
      <c r="B16" s="8" t="s">
        <v>228</v>
      </c>
      <c r="C16" s="8" t="s">
        <v>229</v>
      </c>
      <c r="D16" s="11">
        <v>7.425382272E9</v>
      </c>
      <c r="E16" s="8" t="s">
        <v>20</v>
      </c>
      <c r="F16" s="8" t="str">
        <f t="shared" si="1"/>
        <v>SELL</v>
      </c>
      <c r="G16" s="12">
        <v>22.34</v>
      </c>
      <c r="H16" s="12">
        <v>1000.0</v>
      </c>
      <c r="I16" s="16">
        <v>44727.0</v>
      </c>
      <c r="J16" s="14">
        <v>75.470001</v>
      </c>
      <c r="K16" s="14">
        <f t="shared" si="2"/>
        <v>3378.245345</v>
      </c>
      <c r="L16" s="15">
        <f t="shared" si="3"/>
        <v>-2.378245345</v>
      </c>
      <c r="M16" s="15">
        <f t="shared" si="4"/>
        <v>2.378245345</v>
      </c>
      <c r="N16" s="8">
        <f t="shared" si="5"/>
        <v>2241</v>
      </c>
    </row>
    <row r="17" ht="12.75" customHeight="1">
      <c r="A17" s="7">
        <v>42486.0</v>
      </c>
      <c r="B17" s="8" t="s">
        <v>236</v>
      </c>
      <c r="C17" s="8" t="s">
        <v>237</v>
      </c>
      <c r="D17" s="11">
        <v>4.450710978E9</v>
      </c>
      <c r="E17" s="8" t="s">
        <v>24</v>
      </c>
      <c r="F17" s="8" t="str">
        <f t="shared" si="1"/>
        <v>BUY</v>
      </c>
      <c r="G17" s="12">
        <v>156.429993</v>
      </c>
      <c r="H17" s="12">
        <v>1000.0</v>
      </c>
      <c r="I17" s="16">
        <v>43663.0</v>
      </c>
      <c r="J17" s="14">
        <v>390.470001</v>
      </c>
      <c r="K17" s="14">
        <f t="shared" si="2"/>
        <v>2496.132574</v>
      </c>
      <c r="L17" s="15">
        <f t="shared" si="3"/>
        <v>1.496132574</v>
      </c>
      <c r="M17" s="15">
        <f t="shared" si="4"/>
        <v>-1.496132574</v>
      </c>
      <c r="N17" s="8">
        <f t="shared" si="5"/>
        <v>1177</v>
      </c>
    </row>
    <row r="18" ht="12.75" customHeight="1">
      <c r="A18" s="7">
        <v>42487.0</v>
      </c>
      <c r="B18" s="8" t="s">
        <v>248</v>
      </c>
      <c r="C18" s="8" t="s">
        <v>249</v>
      </c>
      <c r="D18" s="11">
        <v>2.437434E9</v>
      </c>
      <c r="E18" s="8" t="s">
        <v>20</v>
      </c>
      <c r="F18" s="8" t="str">
        <f t="shared" si="1"/>
        <v>SELL</v>
      </c>
      <c r="G18" s="12">
        <v>129.0</v>
      </c>
      <c r="H18" s="12">
        <v>1000.0</v>
      </c>
      <c r="I18" s="16">
        <v>42579.0</v>
      </c>
      <c r="J18" s="14">
        <v>166.03</v>
      </c>
      <c r="K18" s="14">
        <f t="shared" si="2"/>
        <v>1287.054264</v>
      </c>
      <c r="L18" s="15">
        <f t="shared" si="3"/>
        <v>-0.2870542636</v>
      </c>
      <c r="M18" s="15">
        <f t="shared" si="4"/>
        <v>0.2870542636</v>
      </c>
      <c r="N18" s="8">
        <f t="shared" si="5"/>
        <v>92</v>
      </c>
    </row>
    <row r="19" ht="12.75" customHeight="1">
      <c r="A19" s="7">
        <v>42487.0</v>
      </c>
      <c r="B19" s="8" t="s">
        <v>260</v>
      </c>
      <c r="C19" s="8" t="s">
        <v>261</v>
      </c>
      <c r="D19" s="11">
        <v>7.075072067E9</v>
      </c>
      <c r="E19" s="8" t="s">
        <v>20</v>
      </c>
      <c r="F19" s="8" t="str">
        <f t="shared" si="1"/>
        <v>SELL</v>
      </c>
      <c r="G19" s="12">
        <v>49.799999</v>
      </c>
      <c r="H19" s="12">
        <v>1000.0</v>
      </c>
      <c r="I19" s="7">
        <v>42496.0</v>
      </c>
      <c r="J19" s="14">
        <v>48.889999</v>
      </c>
      <c r="K19" s="14">
        <f t="shared" si="2"/>
        <v>981.7269073</v>
      </c>
      <c r="L19" s="15">
        <f t="shared" si="3"/>
        <v>0.01827309274</v>
      </c>
      <c r="M19" s="15">
        <f t="shared" si="4"/>
        <v>-0.01827309274</v>
      </c>
      <c r="N19" s="8">
        <f t="shared" si="5"/>
        <v>9</v>
      </c>
    </row>
    <row r="20" ht="12.75" customHeight="1">
      <c r="A20" s="16">
        <v>42487.0</v>
      </c>
      <c r="B20" s="8" t="s">
        <v>264</v>
      </c>
      <c r="C20" s="8" t="s">
        <v>265</v>
      </c>
      <c r="D20" s="11">
        <v>8.2243343E9</v>
      </c>
      <c r="E20" s="17" t="s">
        <v>20</v>
      </c>
      <c r="F20" s="18" t="str">
        <f t="shared" si="1"/>
        <v>SELL</v>
      </c>
      <c r="G20" s="12">
        <v>29.66</v>
      </c>
      <c r="H20" s="12">
        <v>1000.0</v>
      </c>
      <c r="I20" s="16">
        <v>43363.0</v>
      </c>
      <c r="J20" s="14">
        <v>48.54</v>
      </c>
      <c r="K20" s="14">
        <f t="shared" si="2"/>
        <v>1636.547539</v>
      </c>
      <c r="L20" s="15">
        <f t="shared" si="3"/>
        <v>-0.6365475388</v>
      </c>
      <c r="M20" s="15">
        <f t="shared" si="4"/>
        <v>0.6365475388</v>
      </c>
      <c r="N20" s="8">
        <f t="shared" si="5"/>
        <v>876</v>
      </c>
    </row>
    <row r="21" ht="12.75" customHeight="1">
      <c r="A21" s="7">
        <v>42488.0</v>
      </c>
      <c r="B21" s="8" t="s">
        <v>266</v>
      </c>
      <c r="C21" s="8" t="s">
        <v>267</v>
      </c>
      <c r="D21" s="11">
        <v>5.47075347E9</v>
      </c>
      <c r="E21" s="8" t="s">
        <v>24</v>
      </c>
      <c r="F21" s="8" t="str">
        <f t="shared" si="1"/>
        <v>BUY</v>
      </c>
      <c r="G21" s="12">
        <v>66.839165</v>
      </c>
      <c r="H21" s="12">
        <v>1000.0</v>
      </c>
      <c r="I21" s="7">
        <v>42717.0</v>
      </c>
      <c r="J21" s="14">
        <v>81.62</v>
      </c>
      <c r="K21" s="14">
        <f t="shared" si="2"/>
        <v>1221.14033</v>
      </c>
      <c r="L21" s="15">
        <f t="shared" si="3"/>
        <v>0.2211403299</v>
      </c>
      <c r="M21" s="15">
        <f t="shared" si="4"/>
        <v>-0.2211403299</v>
      </c>
      <c r="N21" s="8">
        <f t="shared" si="5"/>
        <v>229</v>
      </c>
    </row>
    <row r="22" ht="12.75" customHeight="1">
      <c r="A22" s="7">
        <v>42488.0</v>
      </c>
      <c r="B22" s="8" t="s">
        <v>268</v>
      </c>
      <c r="C22" s="8" t="s">
        <v>269</v>
      </c>
      <c r="D22" s="11">
        <v>4.43744087E9</v>
      </c>
      <c r="E22" s="8" t="s">
        <v>20</v>
      </c>
      <c r="F22" s="8" t="str">
        <f t="shared" si="1"/>
        <v>SELL</v>
      </c>
      <c r="G22" s="12">
        <v>35.810406</v>
      </c>
      <c r="H22" s="12">
        <v>1000.0</v>
      </c>
      <c r="I22" s="16">
        <v>44727.0</v>
      </c>
      <c r="J22" s="14">
        <v>43.717857</v>
      </c>
      <c r="K22" s="14">
        <f t="shared" si="2"/>
        <v>1220.814335</v>
      </c>
      <c r="L22" s="15">
        <f t="shared" si="3"/>
        <v>-0.2208143354</v>
      </c>
      <c r="M22" s="15">
        <f t="shared" si="4"/>
        <v>0.2208143354</v>
      </c>
      <c r="N22" s="8">
        <f t="shared" si="5"/>
        <v>2239</v>
      </c>
    </row>
    <row r="23" ht="12.75" customHeight="1">
      <c r="A23" s="7">
        <v>42488.0</v>
      </c>
      <c r="B23" s="8" t="s">
        <v>272</v>
      </c>
      <c r="C23" s="8" t="s">
        <v>273</v>
      </c>
      <c r="D23" s="11">
        <v>6.264765E9</v>
      </c>
      <c r="E23" s="8" t="s">
        <v>20</v>
      </c>
      <c r="F23" s="8" t="str">
        <f t="shared" si="1"/>
        <v>SELL</v>
      </c>
      <c r="G23" s="12">
        <v>39.580002</v>
      </c>
      <c r="H23" s="12">
        <v>1000.0</v>
      </c>
      <c r="I23" s="16">
        <v>42997.0</v>
      </c>
      <c r="J23" s="14">
        <v>42.09</v>
      </c>
      <c r="K23" s="14">
        <f t="shared" si="2"/>
        <v>1063.415813</v>
      </c>
      <c r="L23" s="15">
        <f t="shared" si="3"/>
        <v>-0.06341581286</v>
      </c>
      <c r="M23" s="15">
        <f t="shared" si="4"/>
        <v>0.06341581286</v>
      </c>
      <c r="N23" s="8">
        <f t="shared" si="5"/>
        <v>509</v>
      </c>
    </row>
    <row r="24" ht="12.75" customHeight="1">
      <c r="A24" s="7">
        <v>42489.0</v>
      </c>
      <c r="B24" s="8" t="s">
        <v>304</v>
      </c>
      <c r="C24" s="8" t="s">
        <v>305</v>
      </c>
      <c r="D24" s="11">
        <v>4.654876206E9</v>
      </c>
      <c r="E24" s="8" t="s">
        <v>20</v>
      </c>
      <c r="F24" s="8" t="str">
        <f t="shared" si="1"/>
        <v>SELL</v>
      </c>
      <c r="G24" s="12">
        <v>54.411331</v>
      </c>
      <c r="H24" s="12">
        <v>1000.0</v>
      </c>
      <c r="I24" s="16">
        <v>43019.0</v>
      </c>
      <c r="J24" s="14">
        <v>57.184074</v>
      </c>
      <c r="K24" s="14">
        <f t="shared" si="2"/>
        <v>1050.958926</v>
      </c>
      <c r="L24" s="15">
        <f t="shared" si="3"/>
        <v>-0.05095892618</v>
      </c>
      <c r="M24" s="15">
        <f t="shared" si="4"/>
        <v>0.05095892618</v>
      </c>
      <c r="N24" s="8">
        <f t="shared" si="5"/>
        <v>530</v>
      </c>
    </row>
    <row r="25" ht="12.75" customHeight="1">
      <c r="A25" s="7">
        <v>42489.0</v>
      </c>
      <c r="B25" s="8" t="s">
        <v>316</v>
      </c>
      <c r="C25" s="8" t="s">
        <v>317</v>
      </c>
      <c r="D25" s="11">
        <v>8.04450795E9</v>
      </c>
      <c r="E25" s="8" t="s">
        <v>24</v>
      </c>
      <c r="F25" s="8" t="str">
        <f t="shared" si="1"/>
        <v>BUY</v>
      </c>
      <c r="G25" s="12">
        <v>33.050125</v>
      </c>
      <c r="H25" s="12">
        <v>1000.0</v>
      </c>
      <c r="I25" s="16">
        <v>44727.0</v>
      </c>
      <c r="J25" s="14">
        <v>80.379959</v>
      </c>
      <c r="K25" s="14">
        <f t="shared" si="2"/>
        <v>2432.062178</v>
      </c>
      <c r="L25" s="15">
        <f t="shared" si="3"/>
        <v>1.432062178</v>
      </c>
      <c r="M25" s="15">
        <f t="shared" si="4"/>
        <v>-1.432062178</v>
      </c>
      <c r="N25" s="8">
        <f t="shared" si="5"/>
        <v>2238</v>
      </c>
    </row>
    <row r="26" ht="12.75" customHeight="1">
      <c r="A26" s="7">
        <v>42492.0</v>
      </c>
      <c r="B26" s="8" t="s">
        <v>318</v>
      </c>
      <c r="C26" s="8" t="s">
        <v>319</v>
      </c>
      <c r="D26" s="11">
        <v>2.700487656E9</v>
      </c>
      <c r="E26" s="8" t="s">
        <v>24</v>
      </c>
      <c r="F26" s="8" t="str">
        <f t="shared" si="1"/>
        <v>BUY</v>
      </c>
      <c r="G26" s="12">
        <v>40.400002</v>
      </c>
      <c r="H26" s="12">
        <v>1000.0</v>
      </c>
      <c r="I26" s="16">
        <v>43535.0</v>
      </c>
      <c r="J26" s="14">
        <v>43.66</v>
      </c>
      <c r="K26" s="14">
        <f t="shared" si="2"/>
        <v>1080.693016</v>
      </c>
      <c r="L26" s="15">
        <f t="shared" si="3"/>
        <v>0.08069301581</v>
      </c>
      <c r="M26" s="15">
        <f t="shared" si="4"/>
        <v>-0.08069301581</v>
      </c>
      <c r="N26" s="8">
        <f t="shared" si="5"/>
        <v>1043</v>
      </c>
    </row>
    <row r="27" ht="12.75" customHeight="1">
      <c r="A27" s="7">
        <v>42492.0</v>
      </c>
      <c r="B27" s="8" t="s">
        <v>324</v>
      </c>
      <c r="C27" s="8" t="s">
        <v>325</v>
      </c>
      <c r="D27" s="11">
        <v>5.394855744E9</v>
      </c>
      <c r="E27" s="8" t="s">
        <v>24</v>
      </c>
      <c r="F27" s="8" t="str">
        <f t="shared" si="1"/>
        <v>BUY</v>
      </c>
      <c r="G27" s="12">
        <v>35.080002</v>
      </c>
      <c r="H27" s="12">
        <v>1000.0</v>
      </c>
      <c r="I27" s="16">
        <v>44727.0</v>
      </c>
      <c r="J27" s="14">
        <v>56.529999</v>
      </c>
      <c r="K27" s="14">
        <f t="shared" si="2"/>
        <v>1611.459401</v>
      </c>
      <c r="L27" s="15">
        <f t="shared" si="3"/>
        <v>0.6114594007</v>
      </c>
      <c r="M27" s="15">
        <f t="shared" si="4"/>
        <v>-0.6114594007</v>
      </c>
      <c r="N27" s="8">
        <f t="shared" si="5"/>
        <v>2235</v>
      </c>
    </row>
    <row r="28" ht="12.75" customHeight="1">
      <c r="A28" s="7">
        <v>42492.0</v>
      </c>
      <c r="B28" s="8" t="s">
        <v>326</v>
      </c>
      <c r="C28" s="8" t="s">
        <v>327</v>
      </c>
      <c r="D28" s="11">
        <v>9.433126947E9</v>
      </c>
      <c r="E28" s="8" t="s">
        <v>20</v>
      </c>
      <c r="F28" s="8" t="str">
        <f t="shared" si="1"/>
        <v>SELL</v>
      </c>
      <c r="G28" s="12">
        <v>17.479767</v>
      </c>
      <c r="H28" s="12">
        <v>1000.0</v>
      </c>
      <c r="I28" s="7">
        <v>42689.0</v>
      </c>
      <c r="J28" s="14">
        <v>17.928694</v>
      </c>
      <c r="K28" s="14">
        <f t="shared" si="2"/>
        <v>1025.682665</v>
      </c>
      <c r="L28" s="15">
        <f t="shared" si="3"/>
        <v>-0.02568266499</v>
      </c>
      <c r="M28" s="15">
        <f t="shared" si="4"/>
        <v>0.02568266499</v>
      </c>
      <c r="N28" s="8">
        <f t="shared" si="5"/>
        <v>197</v>
      </c>
    </row>
    <row r="29" ht="12.75" customHeight="1">
      <c r="A29" s="7">
        <v>42492.0</v>
      </c>
      <c r="B29" s="8" t="s">
        <v>328</v>
      </c>
      <c r="C29" s="8" t="s">
        <v>329</v>
      </c>
      <c r="D29" s="11">
        <v>4.364614E9</v>
      </c>
      <c r="E29" s="8" t="s">
        <v>20</v>
      </c>
      <c r="F29" s="8" t="str">
        <f t="shared" si="1"/>
        <v>SELL</v>
      </c>
      <c r="G29" s="12">
        <v>35.193695</v>
      </c>
      <c r="H29" s="12">
        <v>1000.0</v>
      </c>
      <c r="I29" s="7">
        <v>42772.0</v>
      </c>
      <c r="J29" s="14">
        <v>33.3727</v>
      </c>
      <c r="K29" s="14">
        <f t="shared" si="2"/>
        <v>948.2579195</v>
      </c>
      <c r="L29" s="15">
        <f t="shared" si="3"/>
        <v>0.05174208051</v>
      </c>
      <c r="M29" s="15">
        <f t="shared" si="4"/>
        <v>-0.05174208051</v>
      </c>
      <c r="N29" s="8">
        <f t="shared" si="5"/>
        <v>280</v>
      </c>
    </row>
    <row r="30" ht="12.75" customHeight="1">
      <c r="A30" s="16">
        <v>42492.0</v>
      </c>
      <c r="B30" s="8" t="s">
        <v>332</v>
      </c>
      <c r="C30" s="8" t="s">
        <v>333</v>
      </c>
      <c r="D30" s="11">
        <v>2.383282729E9</v>
      </c>
      <c r="E30" s="17" t="s">
        <v>20</v>
      </c>
      <c r="F30" s="18" t="str">
        <f t="shared" si="1"/>
        <v>SELL</v>
      </c>
      <c r="G30" s="12">
        <v>18.6217</v>
      </c>
      <c r="H30" s="12">
        <v>1000.0</v>
      </c>
      <c r="I30" s="16">
        <v>42647.0</v>
      </c>
      <c r="J30" s="14">
        <v>19.305235</v>
      </c>
      <c r="K30" s="14">
        <f t="shared" si="2"/>
        <v>1036.706369</v>
      </c>
      <c r="L30" s="15">
        <f t="shared" si="3"/>
        <v>-0.03670636945</v>
      </c>
      <c r="M30" s="15">
        <f t="shared" si="4"/>
        <v>0.03670636945</v>
      </c>
      <c r="N30" s="8">
        <f t="shared" si="5"/>
        <v>155</v>
      </c>
    </row>
    <row r="31" ht="12.75" customHeight="1">
      <c r="A31" s="7">
        <v>42493.0</v>
      </c>
      <c r="B31" s="8" t="s">
        <v>340</v>
      </c>
      <c r="C31" s="8" t="s">
        <v>341</v>
      </c>
      <c r="D31" s="11">
        <v>2.578968E9</v>
      </c>
      <c r="E31" s="8" t="s">
        <v>20</v>
      </c>
      <c r="F31" s="8" t="str">
        <f t="shared" si="1"/>
        <v>SELL</v>
      </c>
      <c r="G31" s="12">
        <v>0.9</v>
      </c>
      <c r="H31" s="12">
        <v>1000.0</v>
      </c>
      <c r="I31" s="16">
        <v>42507.0</v>
      </c>
      <c r="J31" s="14">
        <v>0.6</v>
      </c>
      <c r="K31" s="14">
        <f t="shared" si="2"/>
        <v>666.6666667</v>
      </c>
      <c r="L31" s="15">
        <f t="shared" si="3"/>
        <v>0.3333333333</v>
      </c>
      <c r="M31" s="15">
        <f t="shared" si="4"/>
        <v>-0.3333333333</v>
      </c>
      <c r="N31" s="8">
        <f t="shared" si="5"/>
        <v>14</v>
      </c>
    </row>
    <row r="32" ht="12.75" customHeight="1">
      <c r="A32" s="7">
        <v>42493.0</v>
      </c>
      <c r="B32" s="8" t="s">
        <v>346</v>
      </c>
      <c r="C32" s="8" t="s">
        <v>347</v>
      </c>
      <c r="D32" s="11">
        <v>3.170292E9</v>
      </c>
      <c r="E32" s="8" t="s">
        <v>24</v>
      </c>
      <c r="F32" s="8" t="str">
        <f t="shared" si="1"/>
        <v>BUY</v>
      </c>
      <c r="G32" s="12">
        <v>37.631683</v>
      </c>
      <c r="H32" s="12">
        <v>1000.0</v>
      </c>
      <c r="I32" s="7">
        <v>42689.0</v>
      </c>
      <c r="J32" s="14">
        <v>41.850323</v>
      </c>
      <c r="K32" s="14">
        <f t="shared" si="2"/>
        <v>1112.10341</v>
      </c>
      <c r="L32" s="15">
        <f t="shared" si="3"/>
        <v>0.1121034103</v>
      </c>
      <c r="M32" s="15">
        <f t="shared" si="4"/>
        <v>-0.1121034103</v>
      </c>
      <c r="N32" s="8">
        <f t="shared" si="5"/>
        <v>196</v>
      </c>
    </row>
    <row r="33" ht="12.75" customHeight="1">
      <c r="A33" s="7">
        <v>42493.0</v>
      </c>
      <c r="B33" s="8" t="s">
        <v>348</v>
      </c>
      <c r="C33" s="8" t="s">
        <v>349</v>
      </c>
      <c r="D33" s="11">
        <v>2.67492925E9</v>
      </c>
      <c r="E33" s="8" t="s">
        <v>20</v>
      </c>
      <c r="F33" s="8" t="str">
        <f t="shared" si="1"/>
        <v>SELL</v>
      </c>
      <c r="G33" s="12">
        <v>86.669998</v>
      </c>
      <c r="H33" s="12">
        <v>1000.0</v>
      </c>
      <c r="I33" s="16">
        <v>44727.0</v>
      </c>
      <c r="J33" s="14">
        <v>39.740002</v>
      </c>
      <c r="K33" s="14">
        <f t="shared" si="2"/>
        <v>458.5208598</v>
      </c>
      <c r="L33" s="15">
        <f t="shared" si="3"/>
        <v>0.5414791402</v>
      </c>
      <c r="M33" s="15">
        <f t="shared" si="4"/>
        <v>-0.5414791402</v>
      </c>
      <c r="N33" s="8">
        <f t="shared" si="5"/>
        <v>2234</v>
      </c>
    </row>
    <row r="34" ht="12.75" customHeight="1">
      <c r="A34" s="7">
        <v>42496.0</v>
      </c>
      <c r="B34" s="8" t="s">
        <v>399</v>
      </c>
      <c r="C34" s="8" t="s">
        <v>400</v>
      </c>
      <c r="D34" s="11">
        <v>3.08615034E9</v>
      </c>
      <c r="E34" s="8" t="s">
        <v>24</v>
      </c>
      <c r="F34" s="8" t="str">
        <f t="shared" si="1"/>
        <v>BUY</v>
      </c>
      <c r="G34" s="12">
        <v>39.451546</v>
      </c>
      <c r="H34" s="12">
        <v>1000.0</v>
      </c>
      <c r="I34" s="7">
        <v>42550.0</v>
      </c>
      <c r="J34" s="14">
        <v>31.390818</v>
      </c>
      <c r="K34" s="14">
        <f t="shared" si="2"/>
        <v>795.6803011</v>
      </c>
      <c r="L34" s="15">
        <f t="shared" si="3"/>
        <v>-0.2043196989</v>
      </c>
      <c r="M34" s="15">
        <f t="shared" si="4"/>
        <v>0.2043196989</v>
      </c>
      <c r="N34" s="8">
        <f t="shared" si="5"/>
        <v>54</v>
      </c>
    </row>
    <row r="35" ht="12.75" customHeight="1">
      <c r="A35" s="7">
        <v>42496.0</v>
      </c>
      <c r="B35" s="8" t="s">
        <v>401</v>
      </c>
      <c r="C35" s="8" t="s">
        <v>402</v>
      </c>
      <c r="D35" s="11">
        <v>3.11092483E9</v>
      </c>
      <c r="E35" s="8" t="s">
        <v>24</v>
      </c>
      <c r="F35" s="8" t="str">
        <f t="shared" si="1"/>
        <v>BUY</v>
      </c>
      <c r="G35" s="12">
        <v>29.79941</v>
      </c>
      <c r="H35" s="12">
        <v>1000.0</v>
      </c>
      <c r="I35" s="7">
        <v>42692.0</v>
      </c>
      <c r="J35" s="14">
        <v>40.289623</v>
      </c>
      <c r="K35" s="14">
        <f t="shared" si="2"/>
        <v>1352.02754</v>
      </c>
      <c r="L35" s="15">
        <f t="shared" si="3"/>
        <v>0.3520275401</v>
      </c>
      <c r="M35" s="15">
        <f t="shared" si="4"/>
        <v>-0.3520275401</v>
      </c>
      <c r="N35" s="8">
        <f t="shared" si="5"/>
        <v>196</v>
      </c>
    </row>
    <row r="36" ht="12.75" customHeight="1">
      <c r="A36" s="7">
        <v>42496.0</v>
      </c>
      <c r="B36" s="8" t="s">
        <v>403</v>
      </c>
      <c r="C36" s="8" t="s">
        <v>404</v>
      </c>
      <c r="D36" s="11">
        <v>4.120653358E9</v>
      </c>
      <c r="E36" s="8" t="s">
        <v>24</v>
      </c>
      <c r="F36" s="8" t="str">
        <f t="shared" si="1"/>
        <v>BUY</v>
      </c>
      <c r="G36" s="12">
        <v>27.343712</v>
      </c>
      <c r="H36" s="12">
        <v>1000.0</v>
      </c>
      <c r="I36" s="7">
        <v>42612.0</v>
      </c>
      <c r="J36" s="14">
        <v>28.054937</v>
      </c>
      <c r="K36" s="14">
        <f t="shared" si="2"/>
        <v>1026.01055</v>
      </c>
      <c r="L36" s="15">
        <f t="shared" si="3"/>
        <v>0.02601055043</v>
      </c>
      <c r="M36" s="15">
        <f t="shared" si="4"/>
        <v>-0.02601055043</v>
      </c>
      <c r="N36" s="8">
        <f t="shared" si="5"/>
        <v>116</v>
      </c>
    </row>
    <row r="37" ht="12.75" customHeight="1">
      <c r="A37" s="7">
        <v>42496.0</v>
      </c>
      <c r="B37" s="8" t="s">
        <v>260</v>
      </c>
      <c r="C37" s="8" t="s">
        <v>261</v>
      </c>
      <c r="D37" s="11">
        <v>7.075072067E9</v>
      </c>
      <c r="E37" s="8" t="s">
        <v>24</v>
      </c>
      <c r="F37" s="8" t="str">
        <f t="shared" si="1"/>
        <v>BUY</v>
      </c>
      <c r="G37" s="12">
        <v>48.889999</v>
      </c>
      <c r="H37" s="12">
        <v>1000.0</v>
      </c>
      <c r="I37" s="7">
        <v>42860.0</v>
      </c>
      <c r="J37" s="14">
        <v>55.490002</v>
      </c>
      <c r="K37" s="14">
        <f t="shared" si="2"/>
        <v>1134.996996</v>
      </c>
      <c r="L37" s="15">
        <f t="shared" si="3"/>
        <v>0.134996996</v>
      </c>
      <c r="M37" s="15">
        <f t="shared" si="4"/>
        <v>-0.134996996</v>
      </c>
      <c r="N37" s="8">
        <f t="shared" si="5"/>
        <v>364</v>
      </c>
    </row>
    <row r="38" ht="12.75" customHeight="1">
      <c r="A38" s="7">
        <v>42496.0</v>
      </c>
      <c r="B38" s="8" t="s">
        <v>407</v>
      </c>
      <c r="C38" s="8" t="s">
        <v>408</v>
      </c>
      <c r="D38" s="11">
        <v>5.1626869E9</v>
      </c>
      <c r="E38" s="8" t="s">
        <v>24</v>
      </c>
      <c r="F38" s="8" t="str">
        <f t="shared" si="1"/>
        <v>BUY</v>
      </c>
      <c r="G38" s="12">
        <v>81.459389</v>
      </c>
      <c r="H38" s="12">
        <v>1000.0</v>
      </c>
      <c r="I38" s="16">
        <v>43929.0</v>
      </c>
      <c r="J38" s="14">
        <v>45.024769</v>
      </c>
      <c r="K38" s="14">
        <f t="shared" si="2"/>
        <v>552.726574</v>
      </c>
      <c r="L38" s="15">
        <f t="shared" si="3"/>
        <v>-0.447273426</v>
      </c>
      <c r="M38" s="15">
        <f t="shared" si="4"/>
        <v>0.447273426</v>
      </c>
      <c r="N38" s="8">
        <f t="shared" si="5"/>
        <v>1433</v>
      </c>
    </row>
    <row r="39" ht="12.75" customHeight="1">
      <c r="A39" s="7">
        <v>42496.0</v>
      </c>
      <c r="B39" s="8" t="s">
        <v>409</v>
      </c>
      <c r="C39" s="8" t="s">
        <v>410</v>
      </c>
      <c r="D39" s="11">
        <v>7.533816097E9</v>
      </c>
      <c r="E39" s="8" t="s">
        <v>24</v>
      </c>
      <c r="F39" s="8" t="str">
        <f t="shared" si="1"/>
        <v>BUY</v>
      </c>
      <c r="G39" s="12">
        <v>77.209526</v>
      </c>
      <c r="H39" s="12">
        <v>1000.0</v>
      </c>
      <c r="I39" s="7">
        <v>42524.0</v>
      </c>
      <c r="J39" s="14">
        <v>82.093468</v>
      </c>
      <c r="K39" s="14">
        <f t="shared" si="2"/>
        <v>1063.255692</v>
      </c>
      <c r="L39" s="15">
        <f t="shared" si="3"/>
        <v>0.06325569205</v>
      </c>
      <c r="M39" s="15">
        <f t="shared" si="4"/>
        <v>-0.06325569205</v>
      </c>
      <c r="N39" s="8">
        <f t="shared" si="5"/>
        <v>28</v>
      </c>
    </row>
    <row r="40" ht="12.75" customHeight="1">
      <c r="A40" s="16">
        <v>42496.0</v>
      </c>
      <c r="B40" s="8" t="s">
        <v>419</v>
      </c>
      <c r="C40" s="8" t="s">
        <v>420</v>
      </c>
      <c r="D40" s="11">
        <v>7.909777829E9</v>
      </c>
      <c r="E40" s="17" t="s">
        <v>20</v>
      </c>
      <c r="F40" s="18" t="str">
        <f t="shared" si="1"/>
        <v>SELL</v>
      </c>
      <c r="G40" s="12">
        <v>35.990002</v>
      </c>
      <c r="H40" s="12">
        <v>1000.0</v>
      </c>
      <c r="I40" s="16">
        <v>42619.0</v>
      </c>
      <c r="J40" s="14">
        <v>40.490002</v>
      </c>
      <c r="K40" s="14">
        <f t="shared" si="2"/>
        <v>1125.034725</v>
      </c>
      <c r="L40" s="15">
        <f t="shared" si="3"/>
        <v>-0.1250347249</v>
      </c>
      <c r="M40" s="15">
        <f t="shared" si="4"/>
        <v>0.1250347249</v>
      </c>
      <c r="N40" s="8">
        <f t="shared" si="5"/>
        <v>123</v>
      </c>
    </row>
    <row r="41" ht="12.75" customHeight="1">
      <c r="A41" s="16">
        <v>42496.0</v>
      </c>
      <c r="B41" s="8" t="s">
        <v>421</v>
      </c>
      <c r="C41" s="8" t="s">
        <v>422</v>
      </c>
      <c r="D41" s="11">
        <v>4.34959104E9</v>
      </c>
      <c r="E41" s="18" t="s">
        <v>24</v>
      </c>
      <c r="F41" s="17" t="str">
        <f t="shared" si="1"/>
        <v>BUY</v>
      </c>
      <c r="G41" s="12">
        <v>9.369957</v>
      </c>
      <c r="H41" s="12">
        <v>1000.0</v>
      </c>
      <c r="I41" s="16">
        <v>42678.0</v>
      </c>
      <c r="J41" s="14">
        <v>9.377807</v>
      </c>
      <c r="K41" s="14">
        <f t="shared" si="2"/>
        <v>1000.837784</v>
      </c>
      <c r="L41" s="15">
        <f t="shared" si="3"/>
        <v>0.0008377839941</v>
      </c>
      <c r="M41" s="15">
        <f t="shared" si="4"/>
        <v>-0.0008377839941</v>
      </c>
      <c r="N41" s="8">
        <f t="shared" si="5"/>
        <v>182</v>
      </c>
    </row>
    <row r="42" ht="12.75" customHeight="1">
      <c r="A42" s="7">
        <v>42499.0</v>
      </c>
      <c r="B42" s="8" t="s">
        <v>425</v>
      </c>
      <c r="C42" s="8" t="s">
        <v>426</v>
      </c>
      <c r="D42" s="11">
        <v>7.859714868E9</v>
      </c>
      <c r="E42" s="8" t="s">
        <v>20</v>
      </c>
      <c r="F42" s="8" t="str">
        <f t="shared" si="1"/>
        <v>SELL</v>
      </c>
      <c r="G42" s="12">
        <v>122.581711</v>
      </c>
      <c r="H42" s="12">
        <v>1000.0</v>
      </c>
      <c r="I42" s="16">
        <v>42816.0</v>
      </c>
      <c r="J42" s="14">
        <v>105.135315</v>
      </c>
      <c r="K42" s="14">
        <f t="shared" si="2"/>
        <v>857.6753754</v>
      </c>
      <c r="L42" s="15">
        <f t="shared" si="3"/>
        <v>0.1423246246</v>
      </c>
      <c r="M42" s="15">
        <f t="shared" si="4"/>
        <v>-0.1423246246</v>
      </c>
      <c r="N42" s="8">
        <f t="shared" si="5"/>
        <v>317</v>
      </c>
    </row>
    <row r="43" ht="12.75" customHeight="1">
      <c r="A43" s="7">
        <v>42500.0</v>
      </c>
      <c r="B43" s="8" t="s">
        <v>443</v>
      </c>
      <c r="C43" s="8" t="s">
        <v>444</v>
      </c>
      <c r="D43" s="11">
        <v>8.83770933E9</v>
      </c>
      <c r="E43" s="8" t="s">
        <v>20</v>
      </c>
      <c r="F43" s="8" t="str">
        <f t="shared" si="1"/>
        <v>SELL</v>
      </c>
      <c r="G43" s="12">
        <v>69.304993</v>
      </c>
      <c r="H43" s="12">
        <v>1000.0</v>
      </c>
      <c r="I43" s="16">
        <v>43392.0</v>
      </c>
      <c r="J43" s="14">
        <v>83.186539</v>
      </c>
      <c r="K43" s="14">
        <f t="shared" si="2"/>
        <v>1200.296478</v>
      </c>
      <c r="L43" s="15">
        <f t="shared" si="3"/>
        <v>-0.2002964779</v>
      </c>
      <c r="M43" s="15">
        <f t="shared" si="4"/>
        <v>0.2002964779</v>
      </c>
      <c r="N43" s="8">
        <f t="shared" si="5"/>
        <v>892</v>
      </c>
    </row>
    <row r="44" ht="12.75" customHeight="1">
      <c r="A44" s="7">
        <v>42501.0</v>
      </c>
      <c r="B44" s="8" t="s">
        <v>459</v>
      </c>
      <c r="C44" s="8" t="s">
        <v>460</v>
      </c>
      <c r="D44" s="11">
        <v>4.769791015E9</v>
      </c>
      <c r="E44" s="8" t="s">
        <v>24</v>
      </c>
      <c r="F44" s="8" t="str">
        <f t="shared" si="1"/>
        <v>BUY</v>
      </c>
      <c r="G44" s="12">
        <v>28.49</v>
      </c>
      <c r="H44" s="12">
        <v>1000.0</v>
      </c>
      <c r="I44" s="16">
        <v>42515.0</v>
      </c>
      <c r="J44" s="14">
        <v>35.27</v>
      </c>
      <c r="K44" s="14">
        <f t="shared" si="2"/>
        <v>1237.978238</v>
      </c>
      <c r="L44" s="15">
        <f t="shared" si="3"/>
        <v>0.237978238</v>
      </c>
      <c r="M44" s="15">
        <f t="shared" si="4"/>
        <v>-0.237978238</v>
      </c>
      <c r="N44" s="8">
        <f t="shared" si="5"/>
        <v>14</v>
      </c>
    </row>
    <row r="45" ht="12.75" customHeight="1">
      <c r="A45" s="7">
        <v>42501.0</v>
      </c>
      <c r="B45" s="8" t="s">
        <v>463</v>
      </c>
      <c r="C45" s="8" t="s">
        <v>464</v>
      </c>
      <c r="D45" s="11">
        <v>8.078133406E9</v>
      </c>
      <c r="E45" s="8" t="s">
        <v>20</v>
      </c>
      <c r="F45" s="8" t="str">
        <f t="shared" si="1"/>
        <v>SELL</v>
      </c>
      <c r="G45" s="12">
        <v>69.685837</v>
      </c>
      <c r="H45" s="12">
        <v>1000.0</v>
      </c>
      <c r="I45" s="16">
        <v>44727.0</v>
      </c>
      <c r="J45" s="14">
        <v>98.637695</v>
      </c>
      <c r="K45" s="14">
        <f t="shared" si="2"/>
        <v>1415.462585</v>
      </c>
      <c r="L45" s="15">
        <f t="shared" si="3"/>
        <v>-0.4154625853</v>
      </c>
      <c r="M45" s="15">
        <f t="shared" si="4"/>
        <v>0.4154625853</v>
      </c>
      <c r="N45" s="8">
        <f t="shared" si="5"/>
        <v>2226</v>
      </c>
    </row>
    <row r="46" ht="12.75" customHeight="1">
      <c r="A46" s="7">
        <v>42501.0</v>
      </c>
      <c r="B46" s="8" t="s">
        <v>471</v>
      </c>
      <c r="C46" s="8" t="s">
        <v>472</v>
      </c>
      <c r="D46" s="11">
        <v>3.258901512E9</v>
      </c>
      <c r="E46" s="8" t="s">
        <v>24</v>
      </c>
      <c r="F46" s="8" t="str">
        <f t="shared" si="1"/>
        <v>BUY</v>
      </c>
      <c r="G46" s="12">
        <v>18.766155</v>
      </c>
      <c r="H46" s="12">
        <v>1000.0</v>
      </c>
      <c r="I46" s="16">
        <v>44727.0</v>
      </c>
      <c r="J46" s="14">
        <v>32.890068</v>
      </c>
      <c r="K46" s="14">
        <f t="shared" si="2"/>
        <v>1752.626897</v>
      </c>
      <c r="L46" s="15">
        <f t="shared" si="3"/>
        <v>0.7526268967</v>
      </c>
      <c r="M46" s="15">
        <f t="shared" si="4"/>
        <v>-0.7526268967</v>
      </c>
      <c r="N46" s="8">
        <f t="shared" si="5"/>
        <v>2226</v>
      </c>
    </row>
    <row r="47" ht="12.75" customHeight="1">
      <c r="A47" s="7">
        <v>42502.0</v>
      </c>
      <c r="B47" s="8" t="s">
        <v>495</v>
      </c>
      <c r="C47" s="8" t="s">
        <v>496</v>
      </c>
      <c r="D47" s="11">
        <v>4.03123776E9</v>
      </c>
      <c r="E47" s="8" t="s">
        <v>24</v>
      </c>
      <c r="F47" s="8" t="str">
        <f t="shared" si="1"/>
        <v>BUY</v>
      </c>
      <c r="G47" s="12">
        <v>26.07</v>
      </c>
      <c r="H47" s="12">
        <v>1000.0</v>
      </c>
      <c r="I47" s="7">
        <v>43347.0</v>
      </c>
      <c r="J47" s="14">
        <v>27.469999</v>
      </c>
      <c r="K47" s="14">
        <f t="shared" si="2"/>
        <v>1053.701534</v>
      </c>
      <c r="L47" s="15">
        <f t="shared" si="3"/>
        <v>0.05370153433</v>
      </c>
      <c r="M47" s="15">
        <f t="shared" si="4"/>
        <v>-0.05370153433</v>
      </c>
      <c r="N47" s="8">
        <f t="shared" si="5"/>
        <v>845</v>
      </c>
    </row>
    <row r="48" ht="12.75" customHeight="1">
      <c r="A48" s="7">
        <v>42502.0</v>
      </c>
      <c r="B48" s="8" t="s">
        <v>497</v>
      </c>
      <c r="C48" s="8" t="s">
        <v>498</v>
      </c>
      <c r="D48" s="11">
        <v>4.051881882E9</v>
      </c>
      <c r="E48" s="8" t="s">
        <v>24</v>
      </c>
      <c r="F48" s="8" t="str">
        <f t="shared" si="1"/>
        <v>BUY</v>
      </c>
      <c r="G48" s="12">
        <v>93.269997</v>
      </c>
      <c r="H48" s="12">
        <v>1000.0</v>
      </c>
      <c r="I48" s="16">
        <v>44727.0</v>
      </c>
      <c r="J48" s="14">
        <v>42.57</v>
      </c>
      <c r="K48" s="14">
        <f t="shared" si="2"/>
        <v>456.416869</v>
      </c>
      <c r="L48" s="15">
        <f t="shared" si="3"/>
        <v>-0.543583131</v>
      </c>
      <c r="M48" s="15">
        <f t="shared" si="4"/>
        <v>0.543583131</v>
      </c>
      <c r="N48" s="8">
        <f t="shared" si="5"/>
        <v>2225</v>
      </c>
    </row>
    <row r="49" ht="12.75" customHeight="1">
      <c r="A49" s="7">
        <v>42507.0</v>
      </c>
      <c r="B49" s="8" t="s">
        <v>533</v>
      </c>
      <c r="C49" s="8" t="s">
        <v>534</v>
      </c>
      <c r="D49" s="11">
        <v>7.387100284E9</v>
      </c>
      <c r="E49" s="8" t="s">
        <v>20</v>
      </c>
      <c r="F49" s="8" t="str">
        <f t="shared" si="1"/>
        <v>SELL</v>
      </c>
      <c r="G49" s="12">
        <v>25.89</v>
      </c>
      <c r="H49" s="12">
        <v>1000.0</v>
      </c>
      <c r="I49" s="16">
        <v>42744.0</v>
      </c>
      <c r="J49" s="14">
        <v>26.912937</v>
      </c>
      <c r="K49" s="14">
        <f t="shared" si="2"/>
        <v>1039.510892</v>
      </c>
      <c r="L49" s="15">
        <f t="shared" si="3"/>
        <v>-0.03951089224</v>
      </c>
      <c r="M49" s="15">
        <f t="shared" si="4"/>
        <v>0.03951089224</v>
      </c>
      <c r="N49" s="8">
        <f t="shared" si="5"/>
        <v>237</v>
      </c>
    </row>
    <row r="50" ht="12.75" customHeight="1">
      <c r="A50" s="7">
        <v>42507.0</v>
      </c>
      <c r="B50" s="8" t="s">
        <v>535</v>
      </c>
      <c r="C50" s="8" t="s">
        <v>536</v>
      </c>
      <c r="D50" s="11">
        <v>3.815017024E9</v>
      </c>
      <c r="E50" s="8" t="s">
        <v>20</v>
      </c>
      <c r="F50" s="8" t="str">
        <f t="shared" si="1"/>
        <v>SELL</v>
      </c>
      <c r="G50" s="12">
        <v>8.86</v>
      </c>
      <c r="H50" s="12">
        <v>1000.0</v>
      </c>
      <c r="I50" s="16">
        <v>42571.0</v>
      </c>
      <c r="J50" s="14">
        <v>10.03</v>
      </c>
      <c r="K50" s="14">
        <f t="shared" si="2"/>
        <v>1132.054176</v>
      </c>
      <c r="L50" s="15">
        <f t="shared" si="3"/>
        <v>-0.1320541761</v>
      </c>
      <c r="M50" s="15">
        <f t="shared" si="4"/>
        <v>0.1320541761</v>
      </c>
      <c r="N50" s="8">
        <f t="shared" si="5"/>
        <v>64</v>
      </c>
    </row>
    <row r="51" ht="12.75" customHeight="1">
      <c r="A51" s="7">
        <v>42507.0</v>
      </c>
      <c r="B51" s="8" t="s">
        <v>340</v>
      </c>
      <c r="C51" s="8" t="s">
        <v>341</v>
      </c>
      <c r="D51" s="11">
        <v>2.578968E9</v>
      </c>
      <c r="E51" s="8" t="s">
        <v>24</v>
      </c>
      <c r="F51" s="8" t="str">
        <f t="shared" si="1"/>
        <v>BUY</v>
      </c>
      <c r="G51" s="12">
        <v>0.6</v>
      </c>
      <c r="H51" s="12">
        <v>1000.0</v>
      </c>
      <c r="I51" s="16">
        <v>44727.0</v>
      </c>
      <c r="J51" s="14">
        <v>0.2</v>
      </c>
      <c r="K51" s="14">
        <f t="shared" si="2"/>
        <v>333.3333333</v>
      </c>
      <c r="L51" s="15">
        <f t="shared" si="3"/>
        <v>-0.6666666667</v>
      </c>
      <c r="M51" s="15">
        <f t="shared" si="4"/>
        <v>0.6666666667</v>
      </c>
      <c r="N51" s="8">
        <f t="shared" si="5"/>
        <v>2220</v>
      </c>
    </row>
    <row r="52" ht="12.75" customHeight="1">
      <c r="A52" s="7">
        <v>42509.0</v>
      </c>
      <c r="B52" s="8" t="s">
        <v>553</v>
      </c>
      <c r="C52" s="8" t="s">
        <v>554</v>
      </c>
      <c r="D52" s="11">
        <v>7.75222624E9</v>
      </c>
      <c r="E52" s="8" t="s">
        <v>20</v>
      </c>
      <c r="F52" s="8" t="str">
        <f t="shared" si="1"/>
        <v>SELL</v>
      </c>
      <c r="G52" s="12">
        <v>38.514729</v>
      </c>
      <c r="H52" s="12">
        <v>1000.0</v>
      </c>
      <c r="I52" s="7">
        <v>42542.0</v>
      </c>
      <c r="J52" s="14">
        <v>44.801945</v>
      </c>
      <c r="K52" s="14">
        <f t="shared" si="2"/>
        <v>1163.24186</v>
      </c>
      <c r="L52" s="15">
        <f t="shared" si="3"/>
        <v>-0.16324186</v>
      </c>
      <c r="M52" s="15">
        <f t="shared" si="4"/>
        <v>0.16324186</v>
      </c>
      <c r="N52" s="8">
        <f t="shared" si="5"/>
        <v>33</v>
      </c>
    </row>
    <row r="53" ht="12.75" customHeight="1">
      <c r="A53" s="7">
        <v>42510.0</v>
      </c>
      <c r="B53" s="8" t="s">
        <v>577</v>
      </c>
      <c r="C53" s="8" t="s">
        <v>578</v>
      </c>
      <c r="D53" s="11">
        <v>5.159719363E9</v>
      </c>
      <c r="E53" s="8" t="s">
        <v>24</v>
      </c>
      <c r="F53" s="8" t="str">
        <f t="shared" si="1"/>
        <v>BUY</v>
      </c>
      <c r="G53" s="12">
        <v>88.113922</v>
      </c>
      <c r="H53" s="12">
        <v>1000.0</v>
      </c>
      <c r="I53" s="7">
        <v>42515.0</v>
      </c>
      <c r="J53" s="14">
        <v>88.975639</v>
      </c>
      <c r="K53" s="14">
        <f t="shared" si="2"/>
        <v>1009.779578</v>
      </c>
      <c r="L53" s="15">
        <f t="shared" si="3"/>
        <v>0.009779578305</v>
      </c>
      <c r="M53" s="15">
        <f t="shared" si="4"/>
        <v>-0.009779578305</v>
      </c>
      <c r="N53" s="8">
        <f t="shared" si="5"/>
        <v>5</v>
      </c>
    </row>
    <row r="54" ht="12.75" customHeight="1">
      <c r="A54" s="7">
        <v>42510.0</v>
      </c>
      <c r="B54" s="8" t="s">
        <v>579</v>
      </c>
      <c r="C54" s="8" t="s">
        <v>580</v>
      </c>
      <c r="D54" s="11">
        <v>2.93042532E9</v>
      </c>
      <c r="E54" s="8" t="s">
        <v>24</v>
      </c>
      <c r="F54" s="8" t="str">
        <f t="shared" si="1"/>
        <v>BUY</v>
      </c>
      <c r="G54" s="12">
        <v>34.990002</v>
      </c>
      <c r="H54" s="12">
        <v>1000.0</v>
      </c>
      <c r="I54" s="7">
        <v>43286.0</v>
      </c>
      <c r="J54" s="14">
        <v>65.260002</v>
      </c>
      <c r="K54" s="14">
        <f t="shared" si="2"/>
        <v>1865.104266</v>
      </c>
      <c r="L54" s="15">
        <f t="shared" si="3"/>
        <v>0.8651042661</v>
      </c>
      <c r="M54" s="15">
        <f t="shared" si="4"/>
        <v>-0.8651042661</v>
      </c>
      <c r="N54" s="8">
        <f t="shared" si="5"/>
        <v>776</v>
      </c>
    </row>
    <row r="55" ht="12.75" customHeight="1">
      <c r="A55" s="7">
        <v>42510.0</v>
      </c>
      <c r="B55" s="8" t="s">
        <v>581</v>
      </c>
      <c r="C55" s="8" t="s">
        <v>582</v>
      </c>
      <c r="D55" s="11">
        <v>8.35154196E9</v>
      </c>
      <c r="E55" s="8" t="s">
        <v>24</v>
      </c>
      <c r="F55" s="8" t="str">
        <f t="shared" si="1"/>
        <v>BUY</v>
      </c>
      <c r="G55" s="12">
        <v>25.475014</v>
      </c>
      <c r="H55" s="12">
        <v>1000.0</v>
      </c>
      <c r="I55" s="7">
        <v>42514.0</v>
      </c>
      <c r="J55" s="14">
        <v>27.221397</v>
      </c>
      <c r="K55" s="14">
        <f t="shared" si="2"/>
        <v>1068.552779</v>
      </c>
      <c r="L55" s="15">
        <f t="shared" si="3"/>
        <v>0.06855277881</v>
      </c>
      <c r="M55" s="15">
        <f t="shared" si="4"/>
        <v>-0.06855277881</v>
      </c>
      <c r="N55" s="8">
        <f t="shared" si="5"/>
        <v>4</v>
      </c>
    </row>
    <row r="56" ht="12.75" customHeight="1">
      <c r="A56" s="16">
        <v>42510.0</v>
      </c>
      <c r="B56" s="8" t="s">
        <v>583</v>
      </c>
      <c r="C56" s="8" t="s">
        <v>584</v>
      </c>
      <c r="D56" s="11">
        <v>8.632775008E9</v>
      </c>
      <c r="E56" s="18" t="s">
        <v>24</v>
      </c>
      <c r="F56" s="17" t="str">
        <f t="shared" si="1"/>
        <v>BUY</v>
      </c>
      <c r="G56" s="12">
        <v>41.35083</v>
      </c>
      <c r="H56" s="12">
        <v>1000.0</v>
      </c>
      <c r="I56" s="16">
        <v>42530.0</v>
      </c>
      <c r="J56" s="14">
        <v>43.051769</v>
      </c>
      <c r="K56" s="14">
        <f t="shared" si="2"/>
        <v>1041.134338</v>
      </c>
      <c r="L56" s="15">
        <f t="shared" si="3"/>
        <v>0.04113433757</v>
      </c>
      <c r="M56" s="15">
        <f t="shared" si="4"/>
        <v>-0.04113433757</v>
      </c>
      <c r="N56" s="8">
        <f t="shared" si="5"/>
        <v>20</v>
      </c>
    </row>
    <row r="57" ht="12.75" customHeight="1">
      <c r="A57" s="7">
        <v>42513.0</v>
      </c>
      <c r="B57" s="8" t="s">
        <v>585</v>
      </c>
      <c r="C57" s="8" t="s">
        <v>586</v>
      </c>
      <c r="D57" s="11">
        <v>3.368781112E9</v>
      </c>
      <c r="E57" s="8" t="s">
        <v>24</v>
      </c>
      <c r="F57" s="8" t="str">
        <f t="shared" si="1"/>
        <v>BUY</v>
      </c>
      <c r="G57" s="12">
        <v>12.896086</v>
      </c>
      <c r="H57" s="12">
        <v>1000.0</v>
      </c>
      <c r="I57" s="16">
        <v>42563.0</v>
      </c>
      <c r="J57" s="14">
        <v>14.019469</v>
      </c>
      <c r="K57" s="14">
        <f t="shared" si="2"/>
        <v>1087.110384</v>
      </c>
      <c r="L57" s="15">
        <f t="shared" si="3"/>
        <v>0.08711038372</v>
      </c>
      <c r="M57" s="15">
        <f t="shared" si="4"/>
        <v>-0.08711038372</v>
      </c>
      <c r="N57" s="8">
        <f t="shared" si="5"/>
        <v>50</v>
      </c>
    </row>
    <row r="58" ht="12.75" customHeight="1">
      <c r="A58" s="7">
        <v>42513.0</v>
      </c>
      <c r="B58" s="8" t="s">
        <v>587</v>
      </c>
      <c r="C58" s="8" t="s">
        <v>588</v>
      </c>
      <c r="D58" s="11">
        <v>4.98324E9</v>
      </c>
      <c r="E58" s="8" t="s">
        <v>20</v>
      </c>
      <c r="F58" s="8" t="str">
        <f t="shared" si="1"/>
        <v>SELL</v>
      </c>
      <c r="G58" s="12">
        <v>42.169998</v>
      </c>
      <c r="H58" s="12">
        <v>1000.0</v>
      </c>
      <c r="I58" s="16">
        <v>43242.0</v>
      </c>
      <c r="J58" s="14">
        <v>39.849998</v>
      </c>
      <c r="K58" s="14">
        <f t="shared" si="2"/>
        <v>944.9845836</v>
      </c>
      <c r="L58" s="15">
        <f t="shared" si="3"/>
        <v>0.05501541641</v>
      </c>
      <c r="M58" s="15">
        <f t="shared" si="4"/>
        <v>-0.05501541641</v>
      </c>
      <c r="N58" s="8">
        <f t="shared" si="5"/>
        <v>729</v>
      </c>
    </row>
    <row r="59" ht="12.75" customHeight="1">
      <c r="A59" s="7">
        <v>42513.0</v>
      </c>
      <c r="B59" s="8" t="s">
        <v>591</v>
      </c>
      <c r="C59" s="8" t="s">
        <v>592</v>
      </c>
      <c r="D59" s="11">
        <v>6.485243007E9</v>
      </c>
      <c r="E59" s="8" t="s">
        <v>24</v>
      </c>
      <c r="F59" s="8" t="str">
        <f t="shared" si="1"/>
        <v>BUY</v>
      </c>
      <c r="G59" s="12">
        <v>16.952246</v>
      </c>
      <c r="H59" s="12">
        <v>1000.0</v>
      </c>
      <c r="I59" s="16">
        <v>42992.0</v>
      </c>
      <c r="J59" s="14">
        <v>14.391055</v>
      </c>
      <c r="K59" s="14">
        <f t="shared" si="2"/>
        <v>848.9173057</v>
      </c>
      <c r="L59" s="15">
        <f t="shared" si="3"/>
        <v>-0.1510826943</v>
      </c>
      <c r="M59" s="15">
        <f t="shared" si="4"/>
        <v>0.1510826943</v>
      </c>
      <c r="N59" s="8">
        <f t="shared" si="5"/>
        <v>479</v>
      </c>
    </row>
    <row r="60" ht="12.75" customHeight="1">
      <c r="A60" s="7">
        <v>42513.0</v>
      </c>
      <c r="B60" s="8" t="s">
        <v>595</v>
      </c>
      <c r="C60" s="8" t="s">
        <v>596</v>
      </c>
      <c r="D60" s="11">
        <v>4.95480922E9</v>
      </c>
      <c r="E60" s="8" t="s">
        <v>20</v>
      </c>
      <c r="F60" s="8" t="str">
        <f t="shared" si="1"/>
        <v>SELL</v>
      </c>
      <c r="G60" s="12">
        <v>39.406963</v>
      </c>
      <c r="H60" s="12">
        <v>1000.0</v>
      </c>
      <c r="I60" s="16">
        <v>42552.0</v>
      </c>
      <c r="J60" s="14">
        <v>39.161621</v>
      </c>
      <c r="K60" s="14">
        <f t="shared" si="2"/>
        <v>993.774146</v>
      </c>
      <c r="L60" s="15">
        <f t="shared" si="3"/>
        <v>0.006225854045</v>
      </c>
      <c r="M60" s="15">
        <f t="shared" si="4"/>
        <v>-0.006225854045</v>
      </c>
      <c r="N60" s="8">
        <f t="shared" si="5"/>
        <v>39</v>
      </c>
    </row>
    <row r="61" ht="12.75" customHeight="1">
      <c r="A61" s="7">
        <v>42513.0</v>
      </c>
      <c r="B61" s="8" t="s">
        <v>599</v>
      </c>
      <c r="C61" s="8" t="s">
        <v>600</v>
      </c>
      <c r="D61" s="11">
        <v>2.24835936E9</v>
      </c>
      <c r="E61" s="8" t="s">
        <v>20</v>
      </c>
      <c r="F61" s="8" t="str">
        <f t="shared" si="1"/>
        <v>SELL</v>
      </c>
      <c r="G61" s="12">
        <v>13.91574</v>
      </c>
      <c r="H61" s="12">
        <v>1000.0</v>
      </c>
      <c r="I61" s="16">
        <v>44091.0</v>
      </c>
      <c r="J61" s="14">
        <v>35.220585</v>
      </c>
      <c r="K61" s="14">
        <f t="shared" si="2"/>
        <v>2530.98901</v>
      </c>
      <c r="L61" s="15">
        <f t="shared" si="3"/>
        <v>-1.53098901</v>
      </c>
      <c r="M61" s="15">
        <f t="shared" si="4"/>
        <v>1.53098901</v>
      </c>
      <c r="N61" s="8">
        <f t="shared" si="5"/>
        <v>1578</v>
      </c>
    </row>
    <row r="62" ht="12.75" customHeight="1">
      <c r="A62" s="7">
        <v>42513.0</v>
      </c>
      <c r="B62" s="8" t="s">
        <v>601</v>
      </c>
      <c r="C62" s="8" t="s">
        <v>602</v>
      </c>
      <c r="D62" s="11">
        <v>4.2593292E9</v>
      </c>
      <c r="E62" s="8" t="s">
        <v>24</v>
      </c>
      <c r="F62" s="8" t="str">
        <f t="shared" si="1"/>
        <v>BUY</v>
      </c>
      <c r="G62" s="12">
        <v>40.39</v>
      </c>
      <c r="H62" s="12">
        <v>1000.0</v>
      </c>
      <c r="I62" s="16">
        <v>42747.0</v>
      </c>
      <c r="J62" s="14">
        <v>56.01</v>
      </c>
      <c r="K62" s="14">
        <f t="shared" si="2"/>
        <v>1386.729388</v>
      </c>
      <c r="L62" s="15">
        <f t="shared" si="3"/>
        <v>0.3867293885</v>
      </c>
      <c r="M62" s="15">
        <f t="shared" si="4"/>
        <v>-0.3867293885</v>
      </c>
      <c r="N62" s="8">
        <f t="shared" si="5"/>
        <v>234</v>
      </c>
    </row>
    <row r="63" ht="12.75" customHeight="1">
      <c r="A63" s="7">
        <v>42513.0</v>
      </c>
      <c r="B63" s="8" t="s">
        <v>609</v>
      </c>
      <c r="C63" s="8" t="s">
        <v>610</v>
      </c>
      <c r="D63" s="11">
        <v>8.3919564E9</v>
      </c>
      <c r="E63" s="8" t="s">
        <v>20</v>
      </c>
      <c r="F63" s="8" t="str">
        <f t="shared" si="1"/>
        <v>SELL</v>
      </c>
      <c r="G63" s="12">
        <v>13.629672</v>
      </c>
      <c r="H63" s="12">
        <v>1000.0</v>
      </c>
      <c r="I63" s="7">
        <v>43104.0</v>
      </c>
      <c r="J63" s="14">
        <v>24.744122</v>
      </c>
      <c r="K63" s="14">
        <f t="shared" si="2"/>
        <v>1815.459829</v>
      </c>
      <c r="L63" s="15">
        <f t="shared" si="3"/>
        <v>-0.8154598291</v>
      </c>
      <c r="M63" s="15">
        <f t="shared" si="4"/>
        <v>0.8154598291</v>
      </c>
      <c r="N63" s="8">
        <f t="shared" si="5"/>
        <v>591</v>
      </c>
    </row>
    <row r="64" ht="12.75" customHeight="1">
      <c r="A64" s="7">
        <v>42513.0</v>
      </c>
      <c r="B64" s="8" t="s">
        <v>615</v>
      </c>
      <c r="C64" s="8" t="s">
        <v>616</v>
      </c>
      <c r="D64" s="11">
        <v>3.487833925E9</v>
      </c>
      <c r="E64" s="8" t="s">
        <v>24</v>
      </c>
      <c r="F64" s="8" t="str">
        <f t="shared" si="1"/>
        <v>BUY</v>
      </c>
      <c r="G64" s="12">
        <v>5.730223</v>
      </c>
      <c r="H64" s="12">
        <v>1000.0</v>
      </c>
      <c r="I64" s="16">
        <v>44727.0</v>
      </c>
      <c r="J64" s="14">
        <v>16.666542</v>
      </c>
      <c r="K64" s="14">
        <f t="shared" si="2"/>
        <v>2908.532879</v>
      </c>
      <c r="L64" s="15">
        <f t="shared" si="3"/>
        <v>1.908532879</v>
      </c>
      <c r="M64" s="15">
        <f t="shared" si="4"/>
        <v>-1.908532879</v>
      </c>
      <c r="N64" s="8">
        <f t="shared" si="5"/>
        <v>2214</v>
      </c>
    </row>
    <row r="65" ht="12.75" customHeight="1">
      <c r="A65" s="7">
        <v>42514.0</v>
      </c>
      <c r="B65" s="8" t="s">
        <v>626</v>
      </c>
      <c r="C65" s="8" t="s">
        <v>627</v>
      </c>
      <c r="D65" s="11">
        <v>3.71552544E9</v>
      </c>
      <c r="E65" s="8" t="s">
        <v>24</v>
      </c>
      <c r="F65" s="8" t="str">
        <f t="shared" si="1"/>
        <v>BUY</v>
      </c>
      <c r="G65" s="12">
        <v>11.658333</v>
      </c>
      <c r="H65" s="12">
        <v>1000.0</v>
      </c>
      <c r="I65" s="16">
        <v>43228.0</v>
      </c>
      <c r="J65" s="14">
        <v>15.29</v>
      </c>
      <c r="K65" s="14">
        <f t="shared" si="2"/>
        <v>1311.508258</v>
      </c>
      <c r="L65" s="15">
        <f t="shared" si="3"/>
        <v>0.3115082577</v>
      </c>
      <c r="M65" s="15">
        <f t="shared" si="4"/>
        <v>-0.3115082577</v>
      </c>
      <c r="N65" s="8">
        <f t="shared" si="5"/>
        <v>714</v>
      </c>
    </row>
    <row r="66" ht="12.75" customHeight="1">
      <c r="A66" s="7">
        <v>42514.0</v>
      </c>
      <c r="B66" s="8" t="s">
        <v>628</v>
      </c>
      <c r="C66" s="8" t="s">
        <v>629</v>
      </c>
      <c r="D66" s="11">
        <v>2.373457054E9</v>
      </c>
      <c r="E66" s="8" t="s">
        <v>24</v>
      </c>
      <c r="F66" s="8" t="str">
        <f t="shared" si="1"/>
        <v>BUY</v>
      </c>
      <c r="G66" s="12">
        <v>43.254414</v>
      </c>
      <c r="H66" s="12">
        <v>1000.0</v>
      </c>
      <c r="I66" s="7">
        <v>42529.0</v>
      </c>
      <c r="J66" s="14">
        <v>44.189674</v>
      </c>
      <c r="K66" s="14">
        <f t="shared" si="2"/>
        <v>1021.622302</v>
      </c>
      <c r="L66" s="15">
        <f t="shared" si="3"/>
        <v>0.02162230195</v>
      </c>
      <c r="M66" s="15">
        <f t="shared" si="4"/>
        <v>-0.02162230195</v>
      </c>
      <c r="N66" s="8">
        <f t="shared" si="5"/>
        <v>15</v>
      </c>
    </row>
    <row r="67" ht="12.75" customHeight="1">
      <c r="A67" s="7">
        <v>42514.0</v>
      </c>
      <c r="B67" s="8" t="s">
        <v>581</v>
      </c>
      <c r="C67" s="8" t="s">
        <v>582</v>
      </c>
      <c r="D67" s="11">
        <v>8.35154196E9</v>
      </c>
      <c r="E67" s="8" t="s">
        <v>20</v>
      </c>
      <c r="F67" s="8" t="str">
        <f t="shared" si="1"/>
        <v>SELL</v>
      </c>
      <c r="G67" s="12">
        <v>27.221397</v>
      </c>
      <c r="H67" s="12">
        <v>1000.0</v>
      </c>
      <c r="I67" s="7">
        <v>42604.0</v>
      </c>
      <c r="J67" s="14">
        <v>27.101273</v>
      </c>
      <c r="K67" s="14">
        <f t="shared" si="2"/>
        <v>995.5871479</v>
      </c>
      <c r="L67" s="15">
        <f t="shared" si="3"/>
        <v>0.00441285214</v>
      </c>
      <c r="M67" s="15">
        <f t="shared" si="4"/>
        <v>-0.00441285214</v>
      </c>
      <c r="N67" s="8">
        <f t="shared" si="5"/>
        <v>90</v>
      </c>
    </row>
    <row r="68" ht="12.75" customHeight="1">
      <c r="A68" s="16">
        <v>42514.0</v>
      </c>
      <c r="B68" s="8" t="s">
        <v>636</v>
      </c>
      <c r="C68" s="8" t="s">
        <v>637</v>
      </c>
      <c r="D68" s="11">
        <v>3.317700214E9</v>
      </c>
      <c r="E68" s="18" t="s">
        <v>24</v>
      </c>
      <c r="F68" s="17" t="str">
        <f t="shared" si="1"/>
        <v>BUY</v>
      </c>
      <c r="G68" s="12">
        <v>35.329231</v>
      </c>
      <c r="H68" s="12">
        <v>1000.0</v>
      </c>
      <c r="I68" s="16">
        <v>42522.0</v>
      </c>
      <c r="J68" s="14">
        <v>33.482342</v>
      </c>
      <c r="K68" s="14">
        <f t="shared" si="2"/>
        <v>947.7234871</v>
      </c>
      <c r="L68" s="15">
        <f t="shared" si="3"/>
        <v>-0.0522765129</v>
      </c>
      <c r="M68" s="15">
        <f t="shared" si="4"/>
        <v>0.0522765129</v>
      </c>
      <c r="N68" s="8">
        <f t="shared" si="5"/>
        <v>8</v>
      </c>
    </row>
    <row r="69" ht="12.75" customHeight="1">
      <c r="A69" s="7">
        <v>42515.0</v>
      </c>
      <c r="B69" s="8" t="s">
        <v>459</v>
      </c>
      <c r="C69" s="8" t="s">
        <v>460</v>
      </c>
      <c r="D69" s="11">
        <v>4.769791015E9</v>
      </c>
      <c r="E69" s="8" t="s">
        <v>20</v>
      </c>
      <c r="F69" s="8" t="str">
        <f t="shared" si="1"/>
        <v>SELL</v>
      </c>
      <c r="G69" s="12">
        <v>35.27</v>
      </c>
      <c r="H69" s="12">
        <v>1000.0</v>
      </c>
      <c r="I69" s="16">
        <v>43209.0</v>
      </c>
      <c r="J69" s="14">
        <v>19.66</v>
      </c>
      <c r="K69" s="14">
        <f t="shared" si="2"/>
        <v>557.4142331</v>
      </c>
      <c r="L69" s="15">
        <f t="shared" si="3"/>
        <v>0.4425857669</v>
      </c>
      <c r="M69" s="15">
        <f t="shared" si="4"/>
        <v>-0.4425857669</v>
      </c>
      <c r="N69" s="8">
        <f t="shared" si="5"/>
        <v>694</v>
      </c>
    </row>
    <row r="70" ht="12.75" customHeight="1">
      <c r="A70" s="7">
        <v>42515.0</v>
      </c>
      <c r="B70" s="8" t="s">
        <v>642</v>
      </c>
      <c r="C70" s="8" t="s">
        <v>643</v>
      </c>
      <c r="D70" s="11">
        <v>2.506603546E9</v>
      </c>
      <c r="E70" s="8" t="s">
        <v>24</v>
      </c>
      <c r="F70" s="8" t="str">
        <f t="shared" si="1"/>
        <v>BUY</v>
      </c>
      <c r="G70" s="12">
        <v>114.099998</v>
      </c>
      <c r="H70" s="12">
        <v>1000.0</v>
      </c>
      <c r="I70" s="16">
        <v>44587.0</v>
      </c>
      <c r="J70" s="14">
        <v>51.150002</v>
      </c>
      <c r="K70" s="14">
        <f t="shared" si="2"/>
        <v>448.2909982</v>
      </c>
      <c r="L70" s="15">
        <f t="shared" si="3"/>
        <v>-0.5517090018</v>
      </c>
      <c r="M70" s="15">
        <f t="shared" si="4"/>
        <v>0.5517090018</v>
      </c>
      <c r="N70" s="8">
        <f t="shared" si="5"/>
        <v>2072</v>
      </c>
    </row>
    <row r="71" ht="12.75" customHeight="1">
      <c r="A71" s="7">
        <v>42515.0</v>
      </c>
      <c r="B71" s="8" t="s">
        <v>577</v>
      </c>
      <c r="C71" s="8" t="s">
        <v>578</v>
      </c>
      <c r="D71" s="11">
        <v>5.159719363E9</v>
      </c>
      <c r="E71" s="8" t="s">
        <v>20</v>
      </c>
      <c r="F71" s="8" t="str">
        <f t="shared" si="1"/>
        <v>SELL</v>
      </c>
      <c r="G71" s="12">
        <v>88.975639</v>
      </c>
      <c r="H71" s="12">
        <v>1000.0</v>
      </c>
      <c r="I71" s="7">
        <v>42772.0</v>
      </c>
      <c r="J71" s="14">
        <v>87.651108</v>
      </c>
      <c r="K71" s="14">
        <f t="shared" si="2"/>
        <v>985.1135545</v>
      </c>
      <c r="L71" s="15">
        <f t="shared" si="3"/>
        <v>0.01488644549</v>
      </c>
      <c r="M71" s="15">
        <f t="shared" si="4"/>
        <v>-0.01488644549</v>
      </c>
      <c r="N71" s="8">
        <f t="shared" si="5"/>
        <v>257</v>
      </c>
    </row>
    <row r="72" ht="12.75" customHeight="1">
      <c r="A72" s="7">
        <v>42517.0</v>
      </c>
      <c r="B72" s="8" t="s">
        <v>654</v>
      </c>
      <c r="C72" s="8" t="s">
        <v>655</v>
      </c>
      <c r="D72" s="11">
        <v>4.371724141E9</v>
      </c>
      <c r="E72" s="8" t="s">
        <v>20</v>
      </c>
      <c r="F72" s="8" t="str">
        <f t="shared" si="1"/>
        <v>SELL</v>
      </c>
      <c r="G72" s="12">
        <v>12.35</v>
      </c>
      <c r="H72" s="12">
        <v>1000.0</v>
      </c>
      <c r="I72" s="7">
        <v>43348.0</v>
      </c>
      <c r="J72" s="14">
        <v>23.559999</v>
      </c>
      <c r="K72" s="14">
        <f t="shared" si="2"/>
        <v>1907.692227</v>
      </c>
      <c r="L72" s="15">
        <f t="shared" si="3"/>
        <v>-0.9076922267</v>
      </c>
      <c r="M72" s="15">
        <f t="shared" si="4"/>
        <v>0.9076922267</v>
      </c>
      <c r="N72" s="8">
        <f t="shared" si="5"/>
        <v>831</v>
      </c>
    </row>
    <row r="73" ht="12.75" customHeight="1">
      <c r="A73" s="16">
        <v>42522.0</v>
      </c>
      <c r="B73" s="8" t="s">
        <v>636</v>
      </c>
      <c r="C73" s="8" t="s">
        <v>637</v>
      </c>
      <c r="D73" s="11">
        <v>3.317700214E9</v>
      </c>
      <c r="E73" s="17" t="s">
        <v>20</v>
      </c>
      <c r="F73" s="18" t="str">
        <f t="shared" si="1"/>
        <v>SELL</v>
      </c>
      <c r="G73" s="12">
        <v>33.482342</v>
      </c>
      <c r="H73" s="12">
        <v>1000.0</v>
      </c>
      <c r="I73" s="16">
        <v>42579.0</v>
      </c>
      <c r="J73" s="14">
        <v>35.75</v>
      </c>
      <c r="K73" s="14">
        <f t="shared" si="2"/>
        <v>1067.726983</v>
      </c>
      <c r="L73" s="15">
        <f t="shared" si="3"/>
        <v>-0.06772698278</v>
      </c>
      <c r="M73" s="15">
        <f t="shared" si="4"/>
        <v>0.06772698278</v>
      </c>
      <c r="N73" s="8">
        <f t="shared" si="5"/>
        <v>57</v>
      </c>
    </row>
    <row r="74" ht="12.75" customHeight="1">
      <c r="A74" s="16">
        <v>42522.0</v>
      </c>
      <c r="B74" s="8" t="s">
        <v>664</v>
      </c>
      <c r="C74" s="8" t="s">
        <v>665</v>
      </c>
      <c r="D74" s="11">
        <v>9.3661701E9</v>
      </c>
      <c r="E74" s="18" t="s">
        <v>24</v>
      </c>
      <c r="F74" s="17" t="str">
        <f t="shared" si="1"/>
        <v>BUY</v>
      </c>
      <c r="G74" s="12">
        <v>25.35</v>
      </c>
      <c r="H74" s="12">
        <v>1000.0</v>
      </c>
      <c r="I74" s="16">
        <v>44727.0</v>
      </c>
      <c r="J74" s="14">
        <v>28.700001</v>
      </c>
      <c r="K74" s="14">
        <f t="shared" si="2"/>
        <v>1132.149941</v>
      </c>
      <c r="L74" s="15">
        <f t="shared" si="3"/>
        <v>0.1321499408</v>
      </c>
      <c r="M74" s="15">
        <f t="shared" si="4"/>
        <v>-0.1321499408</v>
      </c>
      <c r="N74" s="8">
        <f t="shared" si="5"/>
        <v>2205</v>
      </c>
    </row>
    <row r="75" ht="12.75" customHeight="1">
      <c r="A75" s="7">
        <v>42523.0</v>
      </c>
      <c r="B75" s="8" t="s">
        <v>673</v>
      </c>
      <c r="C75" s="8" t="s">
        <v>674</v>
      </c>
      <c r="D75" s="11">
        <v>2.06387602E9</v>
      </c>
      <c r="E75" s="8" t="s">
        <v>20</v>
      </c>
      <c r="F75" s="8" t="str">
        <f t="shared" si="1"/>
        <v>SELL</v>
      </c>
      <c r="G75" s="12">
        <v>56.84</v>
      </c>
      <c r="H75" s="12">
        <v>1000.0</v>
      </c>
      <c r="I75" s="16">
        <v>44727.0</v>
      </c>
      <c r="J75" s="14">
        <v>49.98</v>
      </c>
      <c r="K75" s="14">
        <f t="shared" si="2"/>
        <v>879.3103448</v>
      </c>
      <c r="L75" s="15">
        <f t="shared" si="3"/>
        <v>0.1206896552</v>
      </c>
      <c r="M75" s="15">
        <f t="shared" si="4"/>
        <v>-0.1206896552</v>
      </c>
      <c r="N75" s="8">
        <f t="shared" si="5"/>
        <v>2204</v>
      </c>
    </row>
    <row r="76" ht="12.75" customHeight="1">
      <c r="A76" s="7">
        <v>42523.0</v>
      </c>
      <c r="B76" s="8" t="s">
        <v>675</v>
      </c>
      <c r="C76" s="8" t="s">
        <v>676</v>
      </c>
      <c r="D76" s="11">
        <v>9.709777072E9</v>
      </c>
      <c r="E76" s="8" t="s">
        <v>24</v>
      </c>
      <c r="F76" s="8" t="str">
        <f t="shared" si="1"/>
        <v>BUY</v>
      </c>
      <c r="G76" s="12">
        <v>53.490002</v>
      </c>
      <c r="H76" s="12">
        <v>1000.0</v>
      </c>
      <c r="I76" s="16">
        <v>42993.0</v>
      </c>
      <c r="J76" s="14">
        <v>75.489998</v>
      </c>
      <c r="K76" s="14">
        <f t="shared" si="2"/>
        <v>1411.29174</v>
      </c>
      <c r="L76" s="15">
        <f t="shared" si="3"/>
        <v>0.4112917401</v>
      </c>
      <c r="M76" s="15">
        <f t="shared" si="4"/>
        <v>-0.4112917401</v>
      </c>
      <c r="N76" s="8">
        <f t="shared" si="5"/>
        <v>470</v>
      </c>
    </row>
    <row r="77" ht="12.75" customHeight="1">
      <c r="A77" s="7">
        <v>42524.0</v>
      </c>
      <c r="B77" s="8" t="s">
        <v>693</v>
      </c>
      <c r="C77" s="8" t="s">
        <v>694</v>
      </c>
      <c r="D77" s="11">
        <v>3.120597E9</v>
      </c>
      <c r="E77" s="8" t="s">
        <v>20</v>
      </c>
      <c r="F77" s="8" t="str">
        <f t="shared" si="1"/>
        <v>SELL</v>
      </c>
      <c r="G77" s="12">
        <v>30.41</v>
      </c>
      <c r="H77" s="12">
        <v>1000.0</v>
      </c>
      <c r="I77" s="16">
        <v>43719.0</v>
      </c>
      <c r="J77" s="14">
        <v>9.74</v>
      </c>
      <c r="K77" s="14">
        <f t="shared" si="2"/>
        <v>320.2893785</v>
      </c>
      <c r="L77" s="15">
        <f t="shared" si="3"/>
        <v>0.6797106215</v>
      </c>
      <c r="M77" s="15">
        <f t="shared" si="4"/>
        <v>-0.6797106215</v>
      </c>
      <c r="N77" s="8">
        <f t="shared" si="5"/>
        <v>1195</v>
      </c>
    </row>
    <row r="78" ht="12.75" customHeight="1">
      <c r="A78" s="7">
        <v>42524.0</v>
      </c>
      <c r="B78" s="8" t="s">
        <v>699</v>
      </c>
      <c r="C78" s="8" t="s">
        <v>699</v>
      </c>
      <c r="D78" s="11">
        <v>6.5023497E9</v>
      </c>
      <c r="E78" s="8" t="s">
        <v>20</v>
      </c>
      <c r="F78" s="8" t="str">
        <f t="shared" si="1"/>
        <v>SELL</v>
      </c>
      <c r="G78" s="12">
        <v>34.029999</v>
      </c>
      <c r="H78" s="12">
        <v>1000.0</v>
      </c>
      <c r="I78" s="7">
        <v>42530.0</v>
      </c>
      <c r="J78" s="14">
        <v>28.41</v>
      </c>
      <c r="K78" s="14">
        <f t="shared" si="2"/>
        <v>834.8516261</v>
      </c>
      <c r="L78" s="15">
        <f t="shared" si="3"/>
        <v>0.1651483739</v>
      </c>
      <c r="M78" s="15">
        <f t="shared" si="4"/>
        <v>-0.1651483739</v>
      </c>
      <c r="N78" s="8">
        <f t="shared" si="5"/>
        <v>6</v>
      </c>
    </row>
    <row r="79" ht="12.75" customHeight="1">
      <c r="A79" s="7">
        <v>42524.0</v>
      </c>
      <c r="B79" s="8" t="s">
        <v>409</v>
      </c>
      <c r="C79" s="8" t="s">
        <v>410</v>
      </c>
      <c r="D79" s="11">
        <v>7.533816097E9</v>
      </c>
      <c r="E79" s="8" t="s">
        <v>20</v>
      </c>
      <c r="F79" s="8" t="str">
        <f t="shared" si="1"/>
        <v>SELL</v>
      </c>
      <c r="G79" s="12">
        <v>82.093468</v>
      </c>
      <c r="H79" s="12">
        <v>1000.0</v>
      </c>
      <c r="I79" s="7">
        <v>43599.0</v>
      </c>
      <c r="J79" s="14">
        <v>104.205574</v>
      </c>
      <c r="K79" s="14">
        <f t="shared" si="2"/>
        <v>1269.352806</v>
      </c>
      <c r="L79" s="15">
        <f t="shared" si="3"/>
        <v>-0.2693528065</v>
      </c>
      <c r="M79" s="15">
        <f t="shared" si="4"/>
        <v>0.2693528065</v>
      </c>
      <c r="N79" s="8">
        <f t="shared" si="5"/>
        <v>1075</v>
      </c>
    </row>
    <row r="80" ht="12.75" customHeight="1">
      <c r="A80" s="16">
        <v>42524.0</v>
      </c>
      <c r="B80" s="8" t="s">
        <v>702</v>
      </c>
      <c r="C80" s="8" t="s">
        <v>703</v>
      </c>
      <c r="D80" s="11">
        <v>7.77822701E9</v>
      </c>
      <c r="E80" s="17" t="s">
        <v>20</v>
      </c>
      <c r="F80" s="18" t="str">
        <f t="shared" si="1"/>
        <v>SELL</v>
      </c>
      <c r="G80" s="12">
        <v>46.925697</v>
      </c>
      <c r="H80" s="12">
        <v>1000.0</v>
      </c>
      <c r="I80" s="16">
        <v>42667.0</v>
      </c>
      <c r="J80" s="14">
        <v>40.44762</v>
      </c>
      <c r="K80" s="14">
        <f t="shared" si="2"/>
        <v>861.9503297</v>
      </c>
      <c r="L80" s="15">
        <f t="shared" si="3"/>
        <v>0.1380496703</v>
      </c>
      <c r="M80" s="15">
        <f t="shared" si="4"/>
        <v>-0.1380496703</v>
      </c>
      <c r="N80" s="8">
        <f t="shared" si="5"/>
        <v>143</v>
      </c>
    </row>
    <row r="81" ht="12.75" customHeight="1">
      <c r="A81" s="7">
        <v>42528.0</v>
      </c>
      <c r="B81" s="8" t="s">
        <v>704</v>
      </c>
      <c r="C81" s="8" t="s">
        <v>705</v>
      </c>
      <c r="D81" s="11">
        <v>9.819059159E9</v>
      </c>
      <c r="E81" s="8" t="s">
        <v>20</v>
      </c>
      <c r="F81" s="8" t="str">
        <f t="shared" si="1"/>
        <v>SELL</v>
      </c>
      <c r="G81" s="12">
        <v>31.098715</v>
      </c>
      <c r="H81" s="12">
        <v>1000.0</v>
      </c>
      <c r="I81" s="16">
        <v>42657.0</v>
      </c>
      <c r="J81" s="14">
        <v>37.254734</v>
      </c>
      <c r="K81" s="14">
        <f t="shared" si="2"/>
        <v>1197.950912</v>
      </c>
      <c r="L81" s="15">
        <f t="shared" si="3"/>
        <v>-0.1979509121</v>
      </c>
      <c r="M81" s="15">
        <f t="shared" si="4"/>
        <v>0.1979509121</v>
      </c>
      <c r="N81" s="8">
        <f t="shared" si="5"/>
        <v>129</v>
      </c>
    </row>
    <row r="82" ht="12.75" customHeight="1">
      <c r="A82" s="7">
        <v>42528.0</v>
      </c>
      <c r="B82" s="8" t="s">
        <v>706</v>
      </c>
      <c r="C82" s="8" t="s">
        <v>707</v>
      </c>
      <c r="D82" s="11">
        <v>8.118609335E9</v>
      </c>
      <c r="E82" s="8" t="s">
        <v>24</v>
      </c>
      <c r="F82" s="8" t="str">
        <f t="shared" si="1"/>
        <v>BUY</v>
      </c>
      <c r="G82" s="12">
        <v>34.518097</v>
      </c>
      <c r="H82" s="12">
        <v>1000.0</v>
      </c>
      <c r="I82" s="16">
        <v>42755.0</v>
      </c>
      <c r="J82" s="14">
        <v>37.374676</v>
      </c>
      <c r="K82" s="14">
        <f t="shared" si="2"/>
        <v>1082.755982</v>
      </c>
      <c r="L82" s="15">
        <f t="shared" si="3"/>
        <v>0.08275598159</v>
      </c>
      <c r="M82" s="15">
        <f t="shared" si="4"/>
        <v>-0.08275598159</v>
      </c>
      <c r="N82" s="8">
        <f t="shared" si="5"/>
        <v>227</v>
      </c>
    </row>
    <row r="83" ht="12.75" customHeight="1">
      <c r="A83" s="16">
        <v>42528.0</v>
      </c>
      <c r="B83" s="8" t="s">
        <v>708</v>
      </c>
      <c r="C83" s="8" t="s">
        <v>709</v>
      </c>
      <c r="D83" s="11">
        <v>4.941163062E9</v>
      </c>
      <c r="E83" s="17" t="s">
        <v>20</v>
      </c>
      <c r="F83" s="18" t="str">
        <f t="shared" si="1"/>
        <v>SELL</v>
      </c>
      <c r="G83" s="12">
        <v>27.5</v>
      </c>
      <c r="H83" s="12">
        <v>1000.0</v>
      </c>
      <c r="I83" s="16">
        <v>44727.0</v>
      </c>
      <c r="J83" s="14">
        <v>61.73</v>
      </c>
      <c r="K83" s="14">
        <f t="shared" si="2"/>
        <v>2244.727273</v>
      </c>
      <c r="L83" s="15">
        <f t="shared" si="3"/>
        <v>-1.244727273</v>
      </c>
      <c r="M83" s="15">
        <f t="shared" si="4"/>
        <v>1.244727273</v>
      </c>
      <c r="N83" s="8">
        <f t="shared" si="5"/>
        <v>2199</v>
      </c>
    </row>
    <row r="84" ht="12.75" customHeight="1">
      <c r="A84" s="7">
        <v>42529.0</v>
      </c>
      <c r="B84" s="8" t="s">
        <v>628</v>
      </c>
      <c r="C84" s="8" t="s">
        <v>629</v>
      </c>
      <c r="D84" s="11">
        <v>2.373457054E9</v>
      </c>
      <c r="E84" s="8" t="s">
        <v>20</v>
      </c>
      <c r="F84" s="8" t="str">
        <f t="shared" si="1"/>
        <v>SELL</v>
      </c>
      <c r="G84" s="12">
        <v>44.189674</v>
      </c>
      <c r="H84" s="12">
        <v>1000.0</v>
      </c>
      <c r="I84" s="7">
        <v>42968.0</v>
      </c>
      <c r="J84" s="14">
        <v>26.037041</v>
      </c>
      <c r="K84" s="14">
        <f t="shared" si="2"/>
        <v>589.2109772</v>
      </c>
      <c r="L84" s="15">
        <f t="shared" si="3"/>
        <v>0.4107890228</v>
      </c>
      <c r="M84" s="15">
        <f t="shared" si="4"/>
        <v>-0.4107890228</v>
      </c>
      <c r="N84" s="8">
        <f t="shared" si="5"/>
        <v>439</v>
      </c>
    </row>
    <row r="85" ht="12.75" customHeight="1">
      <c r="A85" s="16">
        <v>42529.0</v>
      </c>
      <c r="B85" s="8" t="s">
        <v>715</v>
      </c>
      <c r="C85" s="8" t="s">
        <v>716</v>
      </c>
      <c r="D85" s="11">
        <v>7.014261407E9</v>
      </c>
      <c r="E85" s="17" t="s">
        <v>20</v>
      </c>
      <c r="F85" s="18" t="str">
        <f t="shared" si="1"/>
        <v>SELL</v>
      </c>
      <c r="G85" s="12">
        <v>41.138779</v>
      </c>
      <c r="H85" s="12">
        <v>1000.0</v>
      </c>
      <c r="I85" s="16">
        <v>42584.0</v>
      </c>
      <c r="J85" s="14">
        <v>37.222271</v>
      </c>
      <c r="K85" s="14">
        <f t="shared" si="2"/>
        <v>904.7976606</v>
      </c>
      <c r="L85" s="15">
        <f t="shared" si="3"/>
        <v>0.09520233938</v>
      </c>
      <c r="M85" s="15">
        <f t="shared" si="4"/>
        <v>-0.09520233938</v>
      </c>
      <c r="N85" s="8">
        <f t="shared" si="5"/>
        <v>55</v>
      </c>
    </row>
    <row r="86" ht="12.75" customHeight="1">
      <c r="A86" s="7">
        <v>42530.0</v>
      </c>
      <c r="B86" s="8" t="s">
        <v>723</v>
      </c>
      <c r="C86" s="8" t="s">
        <v>724</v>
      </c>
      <c r="D86" s="11">
        <v>2.33368356E9</v>
      </c>
      <c r="E86" s="8" t="s">
        <v>24</v>
      </c>
      <c r="F86" s="8" t="str">
        <f t="shared" si="1"/>
        <v>BUY</v>
      </c>
      <c r="G86" s="12">
        <v>37.586952</v>
      </c>
      <c r="H86" s="12">
        <v>1000.0</v>
      </c>
      <c r="I86" s="16">
        <v>44727.0</v>
      </c>
      <c r="J86" s="14">
        <v>40.386787</v>
      </c>
      <c r="K86" s="14">
        <f t="shared" si="2"/>
        <v>1074.489546</v>
      </c>
      <c r="L86" s="15">
        <f t="shared" si="3"/>
        <v>0.07448954627</v>
      </c>
      <c r="M86" s="15">
        <f t="shared" si="4"/>
        <v>-0.07448954627</v>
      </c>
      <c r="N86" s="8">
        <f t="shared" si="5"/>
        <v>2197</v>
      </c>
    </row>
    <row r="87" ht="12.75" customHeight="1">
      <c r="A87" s="7">
        <v>42530.0</v>
      </c>
      <c r="B87" s="8" t="s">
        <v>725</v>
      </c>
      <c r="C87" s="8" t="s">
        <v>726</v>
      </c>
      <c r="D87" s="11">
        <v>4.82967128E9</v>
      </c>
      <c r="E87" s="8" t="s">
        <v>24</v>
      </c>
      <c r="F87" s="8" t="str">
        <f t="shared" si="1"/>
        <v>BUY</v>
      </c>
      <c r="G87" s="12">
        <v>6.74</v>
      </c>
      <c r="H87" s="12">
        <v>1000.0</v>
      </c>
      <c r="I87" s="16">
        <v>44727.0</v>
      </c>
      <c r="J87" s="14">
        <v>34.28</v>
      </c>
      <c r="K87" s="14">
        <f t="shared" si="2"/>
        <v>5086.053412</v>
      </c>
      <c r="L87" s="15">
        <f t="shared" si="3"/>
        <v>4.086053412</v>
      </c>
      <c r="M87" s="15">
        <f t="shared" si="4"/>
        <v>-4.086053412</v>
      </c>
      <c r="N87" s="8">
        <f t="shared" si="5"/>
        <v>2197</v>
      </c>
    </row>
    <row r="88" ht="12.75" customHeight="1">
      <c r="A88" s="7">
        <v>42530.0</v>
      </c>
      <c r="B88" s="8" t="s">
        <v>699</v>
      </c>
      <c r="C88" s="8" t="s">
        <v>699</v>
      </c>
      <c r="D88" s="11">
        <v>6.5023497E9</v>
      </c>
      <c r="E88" s="8" t="s">
        <v>24</v>
      </c>
      <c r="F88" s="8" t="str">
        <f t="shared" si="1"/>
        <v>BUY</v>
      </c>
      <c r="G88" s="12">
        <v>28.41</v>
      </c>
      <c r="H88" s="12">
        <v>1000.0</v>
      </c>
      <c r="I88" s="7">
        <v>42619.0</v>
      </c>
      <c r="J88" s="14">
        <v>33.560001</v>
      </c>
      <c r="K88" s="14">
        <f t="shared" si="2"/>
        <v>1181.274234</v>
      </c>
      <c r="L88" s="15">
        <f t="shared" si="3"/>
        <v>0.1812742344</v>
      </c>
      <c r="M88" s="15">
        <f t="shared" si="4"/>
        <v>-0.1812742344</v>
      </c>
      <c r="N88" s="8">
        <f t="shared" si="5"/>
        <v>89</v>
      </c>
    </row>
    <row r="89" ht="12.75" customHeight="1">
      <c r="A89" s="16">
        <v>42530.0</v>
      </c>
      <c r="B89" s="8" t="s">
        <v>583</v>
      </c>
      <c r="C89" s="8" t="s">
        <v>584</v>
      </c>
      <c r="D89" s="11">
        <v>8.632775008E9</v>
      </c>
      <c r="E89" s="17" t="s">
        <v>20</v>
      </c>
      <c r="F89" s="18" t="str">
        <f t="shared" si="1"/>
        <v>SELL</v>
      </c>
      <c r="G89" s="12">
        <v>43.051769</v>
      </c>
      <c r="H89" s="12">
        <v>1000.0</v>
      </c>
      <c r="I89" s="16">
        <v>42619.0</v>
      </c>
      <c r="J89" s="14">
        <v>42.56078</v>
      </c>
      <c r="K89" s="14">
        <f t="shared" si="2"/>
        <v>988.5953815</v>
      </c>
      <c r="L89" s="15">
        <f t="shared" si="3"/>
        <v>0.01140461847</v>
      </c>
      <c r="M89" s="15">
        <f t="shared" si="4"/>
        <v>-0.01140461847</v>
      </c>
      <c r="N89" s="8">
        <f t="shared" si="5"/>
        <v>89</v>
      </c>
    </row>
    <row r="90" ht="12.75" customHeight="1">
      <c r="A90" s="7">
        <v>42534.0</v>
      </c>
      <c r="B90" s="8" t="s">
        <v>743</v>
      </c>
      <c r="C90" s="8" t="s">
        <v>744</v>
      </c>
      <c r="D90" s="11">
        <v>7.274576152E9</v>
      </c>
      <c r="E90" s="8" t="s">
        <v>20</v>
      </c>
      <c r="F90" s="8" t="str">
        <f t="shared" si="1"/>
        <v>SELL</v>
      </c>
      <c r="G90" s="12">
        <v>65.970001</v>
      </c>
      <c r="H90" s="12">
        <v>1000.0</v>
      </c>
      <c r="I90" s="16">
        <v>43662.0</v>
      </c>
      <c r="J90" s="14">
        <v>67.650002</v>
      </c>
      <c r="K90" s="14">
        <f t="shared" si="2"/>
        <v>1025.466136</v>
      </c>
      <c r="L90" s="15">
        <f t="shared" si="3"/>
        <v>-0.02546613574</v>
      </c>
      <c r="M90" s="15">
        <f t="shared" si="4"/>
        <v>0.02546613574</v>
      </c>
      <c r="N90" s="8">
        <f t="shared" si="5"/>
        <v>1128</v>
      </c>
    </row>
    <row r="91" ht="12.75" customHeight="1">
      <c r="A91" s="7">
        <v>42534.0</v>
      </c>
      <c r="B91" s="8" t="s">
        <v>755</v>
      </c>
      <c r="C91" s="8" t="s">
        <v>756</v>
      </c>
      <c r="D91" s="11">
        <v>5.651374487E9</v>
      </c>
      <c r="E91" s="8" t="s">
        <v>24</v>
      </c>
      <c r="F91" s="8" t="str">
        <f t="shared" si="1"/>
        <v>BUY</v>
      </c>
      <c r="G91" s="12">
        <v>43.24</v>
      </c>
      <c r="H91" s="12">
        <v>1000.0</v>
      </c>
      <c r="I91" s="16">
        <v>42536.0</v>
      </c>
      <c r="J91" s="14">
        <v>43.73</v>
      </c>
      <c r="K91" s="14">
        <f t="shared" si="2"/>
        <v>1011.3321</v>
      </c>
      <c r="L91" s="15">
        <f t="shared" si="3"/>
        <v>0.01133209991</v>
      </c>
      <c r="M91" s="15">
        <f t="shared" si="4"/>
        <v>-0.01133209991</v>
      </c>
      <c r="N91" s="8">
        <f t="shared" si="5"/>
        <v>2</v>
      </c>
    </row>
    <row r="92" ht="12.75" customHeight="1">
      <c r="A92" s="7">
        <v>42534.0</v>
      </c>
      <c r="B92" s="8" t="s">
        <v>189</v>
      </c>
      <c r="C92" s="8" t="s">
        <v>190</v>
      </c>
      <c r="D92" s="11">
        <v>7.158255104E9</v>
      </c>
      <c r="E92" s="8" t="s">
        <v>24</v>
      </c>
      <c r="F92" s="8" t="str">
        <f t="shared" si="1"/>
        <v>BUY</v>
      </c>
      <c r="G92" s="12">
        <v>13.11</v>
      </c>
      <c r="H92" s="12">
        <v>1000.0</v>
      </c>
      <c r="I92" s="7">
        <v>42562.0</v>
      </c>
      <c r="J92" s="14">
        <v>12.9</v>
      </c>
      <c r="K92" s="14">
        <f t="shared" si="2"/>
        <v>983.9816934</v>
      </c>
      <c r="L92" s="15">
        <f t="shared" si="3"/>
        <v>-0.01601830664</v>
      </c>
      <c r="M92" s="15">
        <f t="shared" si="4"/>
        <v>0.01601830664</v>
      </c>
      <c r="N92" s="8">
        <f t="shared" si="5"/>
        <v>28</v>
      </c>
    </row>
    <row r="93" ht="12.75" customHeight="1">
      <c r="A93" s="7">
        <v>42534.0</v>
      </c>
      <c r="B93" s="8" t="s">
        <v>759</v>
      </c>
      <c r="C93" s="8" t="s">
        <v>760</v>
      </c>
      <c r="D93" s="11">
        <v>3.3130958E9</v>
      </c>
      <c r="E93" s="8" t="s">
        <v>20</v>
      </c>
      <c r="F93" s="8" t="str">
        <f t="shared" si="1"/>
        <v>SELL</v>
      </c>
      <c r="G93" s="12">
        <v>12.131273</v>
      </c>
      <c r="H93" s="12">
        <v>1000.0</v>
      </c>
      <c r="I93" s="16">
        <v>43801.0</v>
      </c>
      <c r="J93" s="14">
        <v>14.028661</v>
      </c>
      <c r="K93" s="14">
        <f t="shared" si="2"/>
        <v>1156.404691</v>
      </c>
      <c r="L93" s="15">
        <f t="shared" si="3"/>
        <v>-0.1564046906</v>
      </c>
      <c r="M93" s="15">
        <f t="shared" si="4"/>
        <v>0.1564046906</v>
      </c>
      <c r="N93" s="8">
        <f t="shared" si="5"/>
        <v>1267</v>
      </c>
    </row>
    <row r="94" ht="12.75" customHeight="1">
      <c r="A94" s="7">
        <v>42535.0</v>
      </c>
      <c r="B94" s="8" t="s">
        <v>763</v>
      </c>
      <c r="C94" s="8" t="s">
        <v>764</v>
      </c>
      <c r="D94" s="11">
        <v>6.870940531E9</v>
      </c>
      <c r="E94" s="8" t="s">
        <v>20</v>
      </c>
      <c r="F94" s="8" t="str">
        <f t="shared" si="1"/>
        <v>SELL</v>
      </c>
      <c r="G94" s="12">
        <v>7.33</v>
      </c>
      <c r="H94" s="12">
        <v>1000.0</v>
      </c>
      <c r="I94" s="16">
        <v>42752.0</v>
      </c>
      <c r="J94" s="14">
        <v>17.790001</v>
      </c>
      <c r="K94" s="14">
        <f t="shared" si="2"/>
        <v>2427.012415</v>
      </c>
      <c r="L94" s="15">
        <f t="shared" si="3"/>
        <v>-1.427012415</v>
      </c>
      <c r="M94" s="15">
        <f t="shared" si="4"/>
        <v>1.427012415</v>
      </c>
      <c r="N94" s="8">
        <f t="shared" si="5"/>
        <v>217</v>
      </c>
    </row>
    <row r="95" ht="12.75" customHeight="1">
      <c r="A95" s="16">
        <v>42535.0</v>
      </c>
      <c r="B95" s="8" t="s">
        <v>771</v>
      </c>
      <c r="C95" s="8" t="s">
        <v>772</v>
      </c>
      <c r="D95" s="11">
        <v>7.43325E9</v>
      </c>
      <c r="E95" s="17" t="s">
        <v>20</v>
      </c>
      <c r="F95" s="18" t="str">
        <f t="shared" si="1"/>
        <v>SELL</v>
      </c>
      <c r="G95" s="12">
        <v>138.988358</v>
      </c>
      <c r="H95" s="12">
        <v>1000.0</v>
      </c>
      <c r="I95" s="16">
        <v>43216.0</v>
      </c>
      <c r="J95" s="14">
        <v>129.335907</v>
      </c>
      <c r="K95" s="14">
        <f t="shared" si="2"/>
        <v>930.5520898</v>
      </c>
      <c r="L95" s="15">
        <f t="shared" si="3"/>
        <v>0.06944791016</v>
      </c>
      <c r="M95" s="15">
        <f t="shared" si="4"/>
        <v>-0.06944791016</v>
      </c>
      <c r="N95" s="8">
        <f t="shared" si="5"/>
        <v>681</v>
      </c>
    </row>
    <row r="96" ht="12.75" customHeight="1">
      <c r="A96" s="7">
        <v>42536.0</v>
      </c>
      <c r="B96" s="8" t="s">
        <v>755</v>
      </c>
      <c r="C96" s="8" t="s">
        <v>756</v>
      </c>
      <c r="D96" s="11">
        <v>5.651374487E9</v>
      </c>
      <c r="E96" s="8" t="s">
        <v>20</v>
      </c>
      <c r="F96" s="8" t="str">
        <f t="shared" si="1"/>
        <v>SELL</v>
      </c>
      <c r="G96" s="12">
        <v>43.73</v>
      </c>
      <c r="H96" s="12">
        <v>1000.0</v>
      </c>
      <c r="I96" s="16">
        <v>44727.0</v>
      </c>
      <c r="J96" s="14">
        <v>161.35</v>
      </c>
      <c r="K96" s="14">
        <f t="shared" si="2"/>
        <v>3689.686714</v>
      </c>
      <c r="L96" s="15">
        <f t="shared" si="3"/>
        <v>-2.689686714</v>
      </c>
      <c r="M96" s="15">
        <f t="shared" si="4"/>
        <v>2.689686714</v>
      </c>
      <c r="N96" s="8">
        <f t="shared" si="5"/>
        <v>2191</v>
      </c>
    </row>
    <row r="97" ht="12.75" customHeight="1">
      <c r="A97" s="7">
        <v>42536.0</v>
      </c>
      <c r="B97" s="8" t="s">
        <v>777</v>
      </c>
      <c r="C97" s="8" t="s">
        <v>778</v>
      </c>
      <c r="D97" s="11">
        <v>7.157389261E9</v>
      </c>
      <c r="E97" s="8" t="s">
        <v>20</v>
      </c>
      <c r="F97" s="8" t="str">
        <f t="shared" si="1"/>
        <v>SELL</v>
      </c>
      <c r="G97" s="12">
        <v>66.777863</v>
      </c>
      <c r="H97" s="12">
        <v>1000.0</v>
      </c>
      <c r="I97" s="7">
        <v>42703.0</v>
      </c>
      <c r="J97" s="14">
        <v>52.253742</v>
      </c>
      <c r="K97" s="14">
        <f t="shared" si="2"/>
        <v>782.5009614</v>
      </c>
      <c r="L97" s="15">
        <f t="shared" si="3"/>
        <v>0.2174990386</v>
      </c>
      <c r="M97" s="15">
        <f t="shared" si="4"/>
        <v>-0.2174990386</v>
      </c>
      <c r="N97" s="8">
        <f t="shared" si="5"/>
        <v>167</v>
      </c>
    </row>
    <row r="98" ht="12.75" customHeight="1">
      <c r="A98" s="7">
        <v>42536.0</v>
      </c>
      <c r="B98" s="8" t="s">
        <v>779</v>
      </c>
      <c r="C98" s="8" t="s">
        <v>780</v>
      </c>
      <c r="D98" s="11">
        <v>4.5360099E9</v>
      </c>
      <c r="E98" s="8" t="s">
        <v>20</v>
      </c>
      <c r="F98" s="8" t="str">
        <f t="shared" si="1"/>
        <v>SELL</v>
      </c>
      <c r="G98" s="12">
        <v>23.780001</v>
      </c>
      <c r="H98" s="12">
        <v>1000.0</v>
      </c>
      <c r="I98" s="7">
        <v>43871.0</v>
      </c>
      <c r="J98" s="14">
        <v>48.939999</v>
      </c>
      <c r="K98" s="14">
        <f t="shared" si="2"/>
        <v>2058.031831</v>
      </c>
      <c r="L98" s="15">
        <f t="shared" si="3"/>
        <v>-1.058031831</v>
      </c>
      <c r="M98" s="15">
        <f t="shared" si="4"/>
        <v>1.058031831</v>
      </c>
      <c r="N98" s="8">
        <f t="shared" si="5"/>
        <v>1335</v>
      </c>
    </row>
    <row r="99" ht="12.75" customHeight="1">
      <c r="A99" s="7">
        <v>42536.0</v>
      </c>
      <c r="B99" s="8" t="s">
        <v>781</v>
      </c>
      <c r="C99" s="8" t="s">
        <v>782</v>
      </c>
      <c r="D99" s="11">
        <v>6.23822789E9</v>
      </c>
      <c r="E99" s="8" t="s">
        <v>20</v>
      </c>
      <c r="F99" s="8" t="str">
        <f t="shared" si="1"/>
        <v>SELL</v>
      </c>
      <c r="G99" s="12">
        <v>10.593368</v>
      </c>
      <c r="H99" s="12">
        <v>1000.0</v>
      </c>
      <c r="I99" s="7">
        <v>43927.0</v>
      </c>
      <c r="J99" s="14">
        <v>7.841133</v>
      </c>
      <c r="K99" s="14">
        <f t="shared" si="2"/>
        <v>740.1926375</v>
      </c>
      <c r="L99" s="15">
        <f t="shared" si="3"/>
        <v>0.2598073625</v>
      </c>
      <c r="M99" s="15">
        <f t="shared" si="4"/>
        <v>-0.2598073625</v>
      </c>
      <c r="N99" s="8">
        <f t="shared" si="5"/>
        <v>1391</v>
      </c>
    </row>
    <row r="100" ht="12.75" customHeight="1">
      <c r="A100" s="7">
        <v>42538.0</v>
      </c>
      <c r="B100" s="8" t="s">
        <v>791</v>
      </c>
      <c r="C100" s="8" t="s">
        <v>792</v>
      </c>
      <c r="D100" s="11">
        <v>4.022797755E9</v>
      </c>
      <c r="E100" s="8" t="s">
        <v>24</v>
      </c>
      <c r="F100" s="8" t="str">
        <f t="shared" si="1"/>
        <v>BUY</v>
      </c>
      <c r="G100" s="12">
        <v>5.432591</v>
      </c>
      <c r="H100" s="12">
        <v>1000.0</v>
      </c>
      <c r="I100" s="16">
        <v>44727.0</v>
      </c>
      <c r="J100" s="14">
        <v>7.859366</v>
      </c>
      <c r="K100" s="14">
        <f t="shared" si="2"/>
        <v>1446.706737</v>
      </c>
      <c r="L100" s="15">
        <f t="shared" si="3"/>
        <v>0.4467067372</v>
      </c>
      <c r="M100" s="15">
        <f t="shared" si="4"/>
        <v>-0.4467067372</v>
      </c>
      <c r="N100" s="8">
        <f t="shared" si="5"/>
        <v>2189</v>
      </c>
    </row>
    <row r="101" ht="12.75" customHeight="1">
      <c r="A101" s="7">
        <v>42538.0</v>
      </c>
      <c r="B101" s="8" t="s">
        <v>798</v>
      </c>
      <c r="C101" s="8" t="s">
        <v>799</v>
      </c>
      <c r="D101" s="11">
        <v>3.29778945E9</v>
      </c>
      <c r="E101" s="8" t="s">
        <v>20</v>
      </c>
      <c r="F101" s="8" t="str">
        <f t="shared" si="1"/>
        <v>SELL</v>
      </c>
      <c r="G101" s="12">
        <v>10.89</v>
      </c>
      <c r="H101" s="12">
        <v>1000.0</v>
      </c>
      <c r="I101" s="16">
        <v>44727.0</v>
      </c>
      <c r="J101" s="14">
        <v>60.84</v>
      </c>
      <c r="K101" s="14">
        <f t="shared" si="2"/>
        <v>5586.77686</v>
      </c>
      <c r="L101" s="15">
        <f t="shared" si="3"/>
        <v>-4.58677686</v>
      </c>
      <c r="M101" s="15">
        <f t="shared" si="4"/>
        <v>4.58677686</v>
      </c>
      <c r="N101" s="8">
        <f t="shared" si="5"/>
        <v>2189</v>
      </c>
    </row>
    <row r="102" ht="12.75" customHeight="1">
      <c r="A102" s="7">
        <v>42541.0</v>
      </c>
      <c r="B102" s="8" t="s">
        <v>806</v>
      </c>
      <c r="C102" s="8" t="s">
        <v>807</v>
      </c>
      <c r="D102" s="11">
        <v>2.788002E9</v>
      </c>
      <c r="E102" s="8" t="s">
        <v>24</v>
      </c>
      <c r="F102" s="8" t="str">
        <f t="shared" si="1"/>
        <v>BUY</v>
      </c>
      <c r="G102" s="12">
        <v>19.055359</v>
      </c>
      <c r="H102" s="12">
        <v>1000.0</v>
      </c>
      <c r="I102" s="16">
        <v>44727.0</v>
      </c>
      <c r="J102" s="14">
        <v>15.520301</v>
      </c>
      <c r="K102" s="14">
        <f t="shared" si="2"/>
        <v>814.4848386</v>
      </c>
      <c r="L102" s="15">
        <f t="shared" si="3"/>
        <v>-0.1855151614</v>
      </c>
      <c r="M102" s="15">
        <f t="shared" si="4"/>
        <v>0.1855151614</v>
      </c>
      <c r="N102" s="8">
        <f t="shared" si="5"/>
        <v>2186</v>
      </c>
    </row>
    <row r="103" ht="12.75" customHeight="1">
      <c r="A103" s="7">
        <v>42541.0</v>
      </c>
      <c r="B103" s="8" t="s">
        <v>808</v>
      </c>
      <c r="C103" s="8" t="s">
        <v>809</v>
      </c>
      <c r="D103" s="11">
        <v>2.09449058E9</v>
      </c>
      <c r="E103" s="8" t="s">
        <v>20</v>
      </c>
      <c r="F103" s="8" t="str">
        <f t="shared" si="1"/>
        <v>SELL</v>
      </c>
      <c r="G103" s="12">
        <v>10.06</v>
      </c>
      <c r="H103" s="12">
        <v>1000.0</v>
      </c>
      <c r="I103" s="16">
        <v>43215.0</v>
      </c>
      <c r="J103" s="14">
        <v>9.08</v>
      </c>
      <c r="K103" s="14">
        <f t="shared" si="2"/>
        <v>902.584493</v>
      </c>
      <c r="L103" s="15">
        <f t="shared" si="3"/>
        <v>0.09741550696</v>
      </c>
      <c r="M103" s="15">
        <f t="shared" si="4"/>
        <v>-0.09741550696</v>
      </c>
      <c r="N103" s="8">
        <f t="shared" si="5"/>
        <v>674</v>
      </c>
    </row>
    <row r="104" ht="12.75" customHeight="1">
      <c r="A104" s="7">
        <v>42541.0</v>
      </c>
      <c r="B104" s="8" t="s">
        <v>814</v>
      </c>
      <c r="C104" s="8" t="s">
        <v>815</v>
      </c>
      <c r="D104" s="11">
        <v>3.42382352E9</v>
      </c>
      <c r="E104" s="8" t="s">
        <v>24</v>
      </c>
      <c r="F104" s="8" t="str">
        <f t="shared" si="1"/>
        <v>BUY</v>
      </c>
      <c r="G104" s="12">
        <v>74.025482</v>
      </c>
      <c r="H104" s="12">
        <v>1000.0</v>
      </c>
      <c r="I104" s="7">
        <v>42696.0</v>
      </c>
      <c r="J104" s="14">
        <v>78.619049</v>
      </c>
      <c r="K104" s="14">
        <f t="shared" si="2"/>
        <v>1062.053861</v>
      </c>
      <c r="L104" s="15">
        <f t="shared" si="3"/>
        <v>0.0620538614</v>
      </c>
      <c r="M104" s="15">
        <f t="shared" si="4"/>
        <v>-0.0620538614</v>
      </c>
      <c r="N104" s="8">
        <f t="shared" si="5"/>
        <v>155</v>
      </c>
    </row>
    <row r="105" ht="12.75" customHeight="1">
      <c r="A105" s="7">
        <v>42542.0</v>
      </c>
      <c r="B105" s="8" t="s">
        <v>822</v>
      </c>
      <c r="C105" s="8" t="s">
        <v>823</v>
      </c>
      <c r="D105" s="11">
        <v>6.495935215E9</v>
      </c>
      <c r="E105" s="8" t="s">
        <v>24</v>
      </c>
      <c r="F105" s="8" t="str">
        <f t="shared" si="1"/>
        <v>BUY</v>
      </c>
      <c r="G105" s="12">
        <v>70.376762</v>
      </c>
      <c r="H105" s="12">
        <v>1000.0</v>
      </c>
      <c r="I105" s="16">
        <v>43048.0</v>
      </c>
      <c r="J105" s="14">
        <v>101.762474</v>
      </c>
      <c r="K105" s="14">
        <f t="shared" si="2"/>
        <v>1445.96698</v>
      </c>
      <c r="L105" s="15">
        <f t="shared" si="3"/>
        <v>0.4459669798</v>
      </c>
      <c r="M105" s="15">
        <f t="shared" si="4"/>
        <v>-0.4459669798</v>
      </c>
      <c r="N105" s="8">
        <f t="shared" si="5"/>
        <v>506</v>
      </c>
    </row>
    <row r="106" ht="12.75" customHeight="1">
      <c r="A106" s="7">
        <v>42542.0</v>
      </c>
      <c r="B106" s="8" t="s">
        <v>553</v>
      </c>
      <c r="C106" s="8" t="s">
        <v>554</v>
      </c>
      <c r="D106" s="11">
        <v>7.75222624E9</v>
      </c>
      <c r="E106" s="8" t="s">
        <v>24</v>
      </c>
      <c r="F106" s="8" t="str">
        <f t="shared" si="1"/>
        <v>BUY</v>
      </c>
      <c r="G106" s="12">
        <v>44.801945</v>
      </c>
      <c r="H106" s="12">
        <v>1000.0</v>
      </c>
      <c r="I106" s="7">
        <v>42684.0</v>
      </c>
      <c r="J106" s="14">
        <v>31.313784</v>
      </c>
      <c r="K106" s="14">
        <f t="shared" si="2"/>
        <v>698.9380483</v>
      </c>
      <c r="L106" s="15">
        <f t="shared" si="3"/>
        <v>-0.3010619517</v>
      </c>
      <c r="M106" s="15">
        <f t="shared" si="4"/>
        <v>0.3010619517</v>
      </c>
      <c r="N106" s="8">
        <f t="shared" si="5"/>
        <v>142</v>
      </c>
    </row>
    <row r="107" ht="12.75" customHeight="1">
      <c r="A107" s="7">
        <v>42542.0</v>
      </c>
      <c r="B107" s="8" t="s">
        <v>826</v>
      </c>
      <c r="C107" s="8" t="s">
        <v>827</v>
      </c>
      <c r="D107" s="11">
        <v>5.672525562E9</v>
      </c>
      <c r="E107" s="8" t="s">
        <v>20</v>
      </c>
      <c r="F107" s="8" t="str">
        <f t="shared" si="1"/>
        <v>SELL</v>
      </c>
      <c r="G107" s="12">
        <v>56.261124</v>
      </c>
      <c r="H107" s="12">
        <v>1000.0</v>
      </c>
      <c r="I107" s="7">
        <v>42888.0</v>
      </c>
      <c r="J107" s="14">
        <v>82.749222</v>
      </c>
      <c r="K107" s="14">
        <f t="shared" si="2"/>
        <v>1470.806413</v>
      </c>
      <c r="L107" s="15">
        <f t="shared" si="3"/>
        <v>-0.4708064133</v>
      </c>
      <c r="M107" s="15">
        <f t="shared" si="4"/>
        <v>0.4708064133</v>
      </c>
      <c r="N107" s="8">
        <f t="shared" si="5"/>
        <v>346</v>
      </c>
    </row>
    <row r="108" ht="12.75" customHeight="1">
      <c r="A108" s="7">
        <v>42543.0</v>
      </c>
      <c r="B108" s="8" t="s">
        <v>830</v>
      </c>
      <c r="C108" s="8" t="s">
        <v>831</v>
      </c>
      <c r="D108" s="11">
        <v>5.91926211E9</v>
      </c>
      <c r="E108" s="8" t="s">
        <v>20</v>
      </c>
      <c r="F108" s="8" t="str">
        <f t="shared" si="1"/>
        <v>SELL</v>
      </c>
      <c r="G108" s="12">
        <v>30.110001</v>
      </c>
      <c r="H108" s="12">
        <v>1000.0</v>
      </c>
      <c r="I108" s="7">
        <v>43745.0</v>
      </c>
      <c r="J108" s="14">
        <v>62.759998</v>
      </c>
      <c r="K108" s="14">
        <f t="shared" si="2"/>
        <v>2084.357221</v>
      </c>
      <c r="L108" s="15">
        <f t="shared" si="3"/>
        <v>-1.084357221</v>
      </c>
      <c r="M108" s="15">
        <f t="shared" si="4"/>
        <v>1.084357221</v>
      </c>
      <c r="N108" s="8">
        <f t="shared" si="5"/>
        <v>1202</v>
      </c>
    </row>
    <row r="109" ht="12.75" customHeight="1">
      <c r="A109" s="7">
        <v>42543.0</v>
      </c>
      <c r="B109" s="8" t="s">
        <v>185</v>
      </c>
      <c r="C109" s="8" t="s">
        <v>186</v>
      </c>
      <c r="D109" s="11">
        <v>7.877507889E9</v>
      </c>
      <c r="E109" s="8" t="s">
        <v>24</v>
      </c>
      <c r="F109" s="8" t="str">
        <f t="shared" si="1"/>
        <v>BUY</v>
      </c>
      <c r="G109" s="12">
        <v>29.059999</v>
      </c>
      <c r="H109" s="12">
        <v>1000.0</v>
      </c>
      <c r="I109" s="7">
        <v>42895.0</v>
      </c>
      <c r="J109" s="14">
        <v>27.32</v>
      </c>
      <c r="K109" s="14">
        <f t="shared" si="2"/>
        <v>940.123914</v>
      </c>
      <c r="L109" s="15">
        <f t="shared" si="3"/>
        <v>-0.05987608602</v>
      </c>
      <c r="M109" s="15">
        <f t="shared" si="4"/>
        <v>0.05987608602</v>
      </c>
      <c r="N109" s="8">
        <f t="shared" si="5"/>
        <v>352</v>
      </c>
    </row>
    <row r="110" ht="12.75" customHeight="1">
      <c r="A110" s="7">
        <v>42544.0</v>
      </c>
      <c r="B110" s="8" t="s">
        <v>834</v>
      </c>
      <c r="C110" s="8" t="s">
        <v>835</v>
      </c>
      <c r="D110" s="11">
        <v>2.319760472E9</v>
      </c>
      <c r="E110" s="8" t="s">
        <v>20</v>
      </c>
      <c r="F110" s="8" t="str">
        <f t="shared" si="1"/>
        <v>SELL</v>
      </c>
      <c r="G110" s="12">
        <v>29.501764</v>
      </c>
      <c r="H110" s="12">
        <v>1000.0</v>
      </c>
      <c r="I110" s="16">
        <v>43325.0</v>
      </c>
      <c r="J110" s="14">
        <v>25.834875</v>
      </c>
      <c r="K110" s="14">
        <f t="shared" si="2"/>
        <v>875.7061103</v>
      </c>
      <c r="L110" s="15">
        <f t="shared" si="3"/>
        <v>0.1242938897</v>
      </c>
      <c r="M110" s="15">
        <f t="shared" si="4"/>
        <v>-0.1242938897</v>
      </c>
      <c r="N110" s="8">
        <f t="shared" si="5"/>
        <v>781</v>
      </c>
    </row>
    <row r="111" ht="12.75" customHeight="1">
      <c r="A111" s="7">
        <v>42545.0</v>
      </c>
      <c r="B111" s="8" t="s">
        <v>840</v>
      </c>
      <c r="C111" s="8" t="s">
        <v>841</v>
      </c>
      <c r="D111" s="11">
        <v>5.831148031E9</v>
      </c>
      <c r="E111" s="8" t="s">
        <v>24</v>
      </c>
      <c r="F111" s="8" t="str">
        <f t="shared" si="1"/>
        <v>BUY</v>
      </c>
      <c r="G111" s="12">
        <v>1.135227</v>
      </c>
      <c r="H111" s="12">
        <v>1000.0</v>
      </c>
      <c r="I111" s="16">
        <v>43410.0</v>
      </c>
      <c r="J111" s="14">
        <v>2.116843</v>
      </c>
      <c r="K111" s="14">
        <f t="shared" si="2"/>
        <v>1864.686974</v>
      </c>
      <c r="L111" s="15">
        <f t="shared" si="3"/>
        <v>0.8646869745</v>
      </c>
      <c r="M111" s="15">
        <f t="shared" si="4"/>
        <v>-0.8646869745</v>
      </c>
      <c r="N111" s="8">
        <f t="shared" si="5"/>
        <v>865</v>
      </c>
    </row>
    <row r="112" ht="12.75" customHeight="1">
      <c r="A112" s="7">
        <v>42549.0</v>
      </c>
      <c r="B112" s="8" t="s">
        <v>853</v>
      </c>
      <c r="C112" s="8" t="s">
        <v>854</v>
      </c>
      <c r="D112" s="11">
        <v>3.822656453E9</v>
      </c>
      <c r="E112" s="8" t="s">
        <v>20</v>
      </c>
      <c r="F112" s="8" t="str">
        <f t="shared" si="1"/>
        <v>SELL</v>
      </c>
      <c r="G112" s="12">
        <v>31.612434</v>
      </c>
      <c r="H112" s="12">
        <v>1000.0</v>
      </c>
      <c r="I112" s="16">
        <v>44727.0</v>
      </c>
      <c r="J112" s="14">
        <v>92.609879</v>
      </c>
      <c r="K112" s="14">
        <f t="shared" si="2"/>
        <v>2929.539655</v>
      </c>
      <c r="L112" s="15">
        <f t="shared" si="3"/>
        <v>-1.929539655</v>
      </c>
      <c r="M112" s="15">
        <f t="shared" si="4"/>
        <v>1.929539655</v>
      </c>
      <c r="N112" s="8">
        <f t="shared" si="5"/>
        <v>2178</v>
      </c>
    </row>
    <row r="113" ht="12.75" customHeight="1">
      <c r="A113" s="7">
        <v>42550.0</v>
      </c>
      <c r="B113" s="8" t="s">
        <v>861</v>
      </c>
      <c r="C113" s="8" t="s">
        <v>862</v>
      </c>
      <c r="D113" s="11">
        <v>5.603110431E9</v>
      </c>
      <c r="E113" s="8" t="s">
        <v>24</v>
      </c>
      <c r="F113" s="8" t="str">
        <f t="shared" si="1"/>
        <v>BUY</v>
      </c>
      <c r="G113" s="12">
        <v>52.824146</v>
      </c>
      <c r="H113" s="12">
        <v>1000.0</v>
      </c>
      <c r="I113" s="16">
        <v>44511.0</v>
      </c>
      <c r="J113" s="14">
        <v>296.840027</v>
      </c>
      <c r="K113" s="14">
        <f t="shared" si="2"/>
        <v>5619.400397</v>
      </c>
      <c r="L113" s="15">
        <f t="shared" si="3"/>
        <v>4.619400397</v>
      </c>
      <c r="M113" s="15">
        <f t="shared" si="4"/>
        <v>-4.619400397</v>
      </c>
      <c r="N113" s="8">
        <f t="shared" si="5"/>
        <v>1961</v>
      </c>
    </row>
    <row r="114" ht="12.75" customHeight="1">
      <c r="A114" s="7">
        <v>42550.0</v>
      </c>
      <c r="B114" s="8" t="s">
        <v>399</v>
      </c>
      <c r="C114" s="8" t="s">
        <v>400</v>
      </c>
      <c r="D114" s="11">
        <v>3.08615034E9</v>
      </c>
      <c r="E114" s="8" t="s">
        <v>20</v>
      </c>
      <c r="F114" s="8" t="str">
        <f t="shared" si="1"/>
        <v>SELL</v>
      </c>
      <c r="G114" s="12">
        <v>31.390818</v>
      </c>
      <c r="H114" s="12">
        <v>1000.0</v>
      </c>
      <c r="I114" s="7">
        <v>42587.0</v>
      </c>
      <c r="J114" s="14">
        <v>36.099018</v>
      </c>
      <c r="K114" s="14">
        <f t="shared" si="2"/>
        <v>1149.986534</v>
      </c>
      <c r="L114" s="15">
        <f t="shared" si="3"/>
        <v>-0.1499865343</v>
      </c>
      <c r="M114" s="15">
        <f t="shared" si="4"/>
        <v>0.1499865343</v>
      </c>
      <c r="N114" s="8">
        <f t="shared" si="5"/>
        <v>37</v>
      </c>
    </row>
    <row r="115" ht="12.75" customHeight="1">
      <c r="A115" s="7">
        <v>42550.0</v>
      </c>
      <c r="B115" s="8" t="s">
        <v>865</v>
      </c>
      <c r="C115" s="8" t="s">
        <v>866</v>
      </c>
      <c r="D115" s="11">
        <v>2.469317611E9</v>
      </c>
      <c r="E115" s="8" t="s">
        <v>24</v>
      </c>
      <c r="F115" s="8" t="str">
        <f t="shared" si="1"/>
        <v>BUY</v>
      </c>
      <c r="G115" s="12">
        <v>3.62542</v>
      </c>
      <c r="H115" s="12">
        <v>1000.0</v>
      </c>
      <c r="I115" s="16">
        <v>44727.0</v>
      </c>
      <c r="J115" s="14">
        <v>6.33285</v>
      </c>
      <c r="K115" s="14">
        <f t="shared" si="2"/>
        <v>1746.790717</v>
      </c>
      <c r="L115" s="15">
        <f t="shared" si="3"/>
        <v>0.7467907167</v>
      </c>
      <c r="M115" s="15">
        <f t="shared" si="4"/>
        <v>-0.7467907167</v>
      </c>
      <c r="N115" s="8">
        <f t="shared" si="5"/>
        <v>2177</v>
      </c>
    </row>
    <row r="116" ht="12.75" customHeight="1">
      <c r="A116" s="16">
        <v>42550.0</v>
      </c>
      <c r="B116" s="8" t="s">
        <v>867</v>
      </c>
      <c r="C116" s="8" t="s">
        <v>868</v>
      </c>
      <c r="D116" s="11">
        <v>4.029102194E9</v>
      </c>
      <c r="E116" s="17" t="s">
        <v>20</v>
      </c>
      <c r="F116" s="18" t="str">
        <f t="shared" si="1"/>
        <v>SELL</v>
      </c>
      <c r="G116" s="12">
        <v>60.854855</v>
      </c>
      <c r="H116" s="12">
        <v>1000.0</v>
      </c>
      <c r="I116" s="16">
        <v>43381.0</v>
      </c>
      <c r="J116" s="14">
        <v>95.240524</v>
      </c>
      <c r="K116" s="14">
        <f t="shared" si="2"/>
        <v>1565.043972</v>
      </c>
      <c r="L116" s="15">
        <f t="shared" si="3"/>
        <v>-0.5650439723</v>
      </c>
      <c r="M116" s="15">
        <f t="shared" si="4"/>
        <v>0.5650439723</v>
      </c>
      <c r="N116" s="8">
        <f t="shared" si="5"/>
        <v>831</v>
      </c>
    </row>
    <row r="117" ht="12.75" customHeight="1">
      <c r="A117" s="7">
        <v>42551.0</v>
      </c>
      <c r="B117" s="8" t="s">
        <v>871</v>
      </c>
      <c r="C117" s="8" t="s">
        <v>872</v>
      </c>
      <c r="D117" s="11">
        <v>7.70558196E9</v>
      </c>
      <c r="E117" s="8" t="s">
        <v>24</v>
      </c>
      <c r="F117" s="8" t="str">
        <f t="shared" si="1"/>
        <v>BUY</v>
      </c>
      <c r="G117" s="12">
        <v>5.36909</v>
      </c>
      <c r="H117" s="12">
        <v>1000.0</v>
      </c>
      <c r="I117" s="16">
        <v>42563.0</v>
      </c>
      <c r="J117" s="14">
        <v>6.940991</v>
      </c>
      <c r="K117" s="14">
        <f t="shared" si="2"/>
        <v>1292.768607</v>
      </c>
      <c r="L117" s="15">
        <f t="shared" si="3"/>
        <v>0.292768607</v>
      </c>
      <c r="M117" s="15">
        <f t="shared" si="4"/>
        <v>-0.292768607</v>
      </c>
      <c r="N117" s="8">
        <f t="shared" si="5"/>
        <v>12</v>
      </c>
    </row>
    <row r="118" ht="12.75" customHeight="1">
      <c r="A118" s="7">
        <v>42551.0</v>
      </c>
      <c r="B118" s="8" t="s">
        <v>873</v>
      </c>
      <c r="C118" s="8" t="s">
        <v>874</v>
      </c>
      <c r="D118" s="11">
        <v>4.556923734E9</v>
      </c>
      <c r="E118" s="8" t="s">
        <v>24</v>
      </c>
      <c r="F118" s="8" t="str">
        <f t="shared" si="1"/>
        <v>BUY</v>
      </c>
      <c r="G118" s="12">
        <v>4.42</v>
      </c>
      <c r="H118" s="12">
        <v>1000.0</v>
      </c>
      <c r="I118" s="16">
        <v>44727.0</v>
      </c>
      <c r="J118" s="14">
        <v>22.258268</v>
      </c>
      <c r="K118" s="14">
        <f t="shared" si="2"/>
        <v>5035.80724</v>
      </c>
      <c r="L118" s="15">
        <f t="shared" si="3"/>
        <v>4.03580724</v>
      </c>
      <c r="M118" s="15">
        <f t="shared" si="4"/>
        <v>-4.03580724</v>
      </c>
      <c r="N118" s="8">
        <f t="shared" si="5"/>
        <v>2176</v>
      </c>
    </row>
    <row r="119" ht="12.75" customHeight="1">
      <c r="A119" s="16">
        <v>42551.0</v>
      </c>
      <c r="B119" s="8" t="s">
        <v>884</v>
      </c>
      <c r="C119" s="8" t="s">
        <v>885</v>
      </c>
      <c r="D119" s="11">
        <v>4.606426323E9</v>
      </c>
      <c r="E119" s="17" t="s">
        <v>20</v>
      </c>
      <c r="F119" s="18" t="str">
        <f t="shared" si="1"/>
        <v>SELL</v>
      </c>
      <c r="G119" s="12">
        <v>6.84655</v>
      </c>
      <c r="H119" s="12">
        <v>1000.0</v>
      </c>
      <c r="I119" s="16">
        <v>44727.0</v>
      </c>
      <c r="J119" s="14">
        <v>10.347614</v>
      </c>
      <c r="K119" s="14">
        <f t="shared" si="2"/>
        <v>1511.361781</v>
      </c>
      <c r="L119" s="15">
        <f t="shared" si="3"/>
        <v>-0.5113617808</v>
      </c>
      <c r="M119" s="15">
        <f t="shared" si="4"/>
        <v>0.5113617808</v>
      </c>
      <c r="N119" s="8">
        <f t="shared" si="5"/>
        <v>2176</v>
      </c>
    </row>
    <row r="120" ht="12.75" customHeight="1">
      <c r="A120" s="7">
        <v>42552.0</v>
      </c>
      <c r="B120" s="8" t="s">
        <v>595</v>
      </c>
      <c r="C120" s="8" t="s">
        <v>596</v>
      </c>
      <c r="D120" s="11">
        <v>4.95480922E9</v>
      </c>
      <c r="E120" s="8" t="s">
        <v>24</v>
      </c>
      <c r="F120" s="8" t="str">
        <f t="shared" si="1"/>
        <v>BUY</v>
      </c>
      <c r="G120" s="12">
        <v>39.161621</v>
      </c>
      <c r="H120" s="12">
        <v>1000.0</v>
      </c>
      <c r="I120" s="16">
        <v>44727.0</v>
      </c>
      <c r="J120" s="14">
        <v>28.570538</v>
      </c>
      <c r="K120" s="14">
        <f t="shared" si="2"/>
        <v>729.5545299</v>
      </c>
      <c r="L120" s="15">
        <f t="shared" si="3"/>
        <v>-0.2704454701</v>
      </c>
      <c r="M120" s="15">
        <f t="shared" si="4"/>
        <v>0.2704454701</v>
      </c>
      <c r="N120" s="8">
        <f t="shared" si="5"/>
        <v>2175</v>
      </c>
    </row>
    <row r="121" ht="12.75" customHeight="1">
      <c r="A121" s="7">
        <v>42562.0</v>
      </c>
      <c r="B121" s="8" t="s">
        <v>189</v>
      </c>
      <c r="C121" s="8" t="s">
        <v>190</v>
      </c>
      <c r="D121" s="11">
        <v>7.158255104E9</v>
      </c>
      <c r="E121" s="8" t="s">
        <v>20</v>
      </c>
      <c r="F121" s="8" t="str">
        <f t="shared" si="1"/>
        <v>SELL</v>
      </c>
      <c r="G121" s="12">
        <v>12.9</v>
      </c>
      <c r="H121" s="12">
        <v>1000.0</v>
      </c>
      <c r="I121" s="7">
        <v>42794.0</v>
      </c>
      <c r="J121" s="14">
        <v>7.51</v>
      </c>
      <c r="K121" s="14">
        <f t="shared" si="2"/>
        <v>582.1705426</v>
      </c>
      <c r="L121" s="15">
        <f t="shared" si="3"/>
        <v>0.4178294574</v>
      </c>
      <c r="M121" s="15">
        <f t="shared" si="4"/>
        <v>-0.4178294574</v>
      </c>
      <c r="N121" s="8">
        <f t="shared" si="5"/>
        <v>232</v>
      </c>
    </row>
    <row r="122" ht="12.75" customHeight="1">
      <c r="A122" s="7">
        <v>42562.0</v>
      </c>
      <c r="B122" s="8" t="s">
        <v>900</v>
      </c>
      <c r="C122" s="8" t="s">
        <v>901</v>
      </c>
      <c r="D122" s="11">
        <v>3.782436995E9</v>
      </c>
      <c r="E122" s="8" t="s">
        <v>24</v>
      </c>
      <c r="F122" s="8" t="str">
        <f t="shared" si="1"/>
        <v>BUY</v>
      </c>
      <c r="G122" s="12">
        <v>15.4</v>
      </c>
      <c r="H122" s="12">
        <v>1000.0</v>
      </c>
      <c r="I122" s="7">
        <v>43263.0</v>
      </c>
      <c r="J122" s="14">
        <v>56.700001</v>
      </c>
      <c r="K122" s="14">
        <f t="shared" si="2"/>
        <v>3681.818247</v>
      </c>
      <c r="L122" s="15">
        <f t="shared" si="3"/>
        <v>2.681818247</v>
      </c>
      <c r="M122" s="15">
        <f t="shared" si="4"/>
        <v>-2.681818247</v>
      </c>
      <c r="N122" s="8">
        <f t="shared" si="5"/>
        <v>701</v>
      </c>
    </row>
    <row r="123" ht="12.75" customHeight="1">
      <c r="A123" s="7">
        <v>42563.0</v>
      </c>
      <c r="B123" s="8" t="s">
        <v>585</v>
      </c>
      <c r="C123" s="8" t="s">
        <v>586</v>
      </c>
      <c r="D123" s="11">
        <v>3.368781112E9</v>
      </c>
      <c r="E123" s="8" t="s">
        <v>20</v>
      </c>
      <c r="F123" s="8" t="str">
        <f t="shared" si="1"/>
        <v>SELL</v>
      </c>
      <c r="G123" s="12">
        <v>14.019469</v>
      </c>
      <c r="H123" s="12">
        <v>1000.0</v>
      </c>
      <c r="I123" s="16">
        <v>42604.0</v>
      </c>
      <c r="J123" s="14">
        <v>14.375985</v>
      </c>
      <c r="K123" s="14">
        <f t="shared" si="2"/>
        <v>1025.430064</v>
      </c>
      <c r="L123" s="15">
        <f t="shared" si="3"/>
        <v>-0.02543006443</v>
      </c>
      <c r="M123" s="15">
        <f t="shared" si="4"/>
        <v>0.02543006443</v>
      </c>
      <c r="N123" s="8">
        <f t="shared" si="5"/>
        <v>41</v>
      </c>
    </row>
    <row r="124" ht="12.75" customHeight="1">
      <c r="A124" s="7">
        <v>42563.0</v>
      </c>
      <c r="B124" s="8" t="s">
        <v>871</v>
      </c>
      <c r="C124" s="8" t="s">
        <v>872</v>
      </c>
      <c r="D124" s="11">
        <v>7.70558196E9</v>
      </c>
      <c r="E124" s="8" t="s">
        <v>20</v>
      </c>
      <c r="F124" s="8" t="str">
        <f t="shared" si="1"/>
        <v>SELL</v>
      </c>
      <c r="G124" s="12">
        <v>6.940991</v>
      </c>
      <c r="H124" s="12">
        <v>1000.0</v>
      </c>
      <c r="I124" s="16">
        <v>42633.0</v>
      </c>
      <c r="J124" s="14">
        <v>5.558475</v>
      </c>
      <c r="K124" s="14">
        <f t="shared" si="2"/>
        <v>800.8186439</v>
      </c>
      <c r="L124" s="15">
        <f t="shared" si="3"/>
        <v>0.1991813561</v>
      </c>
      <c r="M124" s="15">
        <f t="shared" si="4"/>
        <v>-0.1991813561</v>
      </c>
      <c r="N124" s="8">
        <f t="shared" si="5"/>
        <v>70</v>
      </c>
    </row>
    <row r="125" ht="12.75" customHeight="1">
      <c r="A125" s="7">
        <v>42563.0</v>
      </c>
      <c r="B125" s="8" t="s">
        <v>904</v>
      </c>
      <c r="C125" s="8" t="s">
        <v>905</v>
      </c>
      <c r="D125" s="11">
        <v>8.671112667E9</v>
      </c>
      <c r="E125" s="8" t="s">
        <v>20</v>
      </c>
      <c r="F125" s="8" t="str">
        <f t="shared" si="1"/>
        <v>SELL</v>
      </c>
      <c r="G125" s="12">
        <v>124.017822</v>
      </c>
      <c r="H125" s="12">
        <v>1000.0</v>
      </c>
      <c r="I125" s="16">
        <v>43920.0</v>
      </c>
      <c r="J125" s="14">
        <v>140.859909</v>
      </c>
      <c r="K125" s="14">
        <f t="shared" si="2"/>
        <v>1135.803764</v>
      </c>
      <c r="L125" s="15">
        <f t="shared" si="3"/>
        <v>-0.1358037638</v>
      </c>
      <c r="M125" s="15">
        <f t="shared" si="4"/>
        <v>0.1358037638</v>
      </c>
      <c r="N125" s="8">
        <f t="shared" si="5"/>
        <v>1357</v>
      </c>
    </row>
    <row r="126" ht="12.75" customHeight="1">
      <c r="A126" s="7">
        <v>42564.0</v>
      </c>
      <c r="B126" s="8" t="s">
        <v>914</v>
      </c>
      <c r="C126" s="8" t="s">
        <v>915</v>
      </c>
      <c r="D126" s="11">
        <v>4.277040168E9</v>
      </c>
      <c r="E126" s="8" t="s">
        <v>20</v>
      </c>
      <c r="F126" s="8" t="str">
        <f t="shared" si="1"/>
        <v>SELL</v>
      </c>
      <c r="G126" s="12">
        <v>39.34</v>
      </c>
      <c r="H126" s="12">
        <v>1000.0</v>
      </c>
      <c r="I126" s="16">
        <v>43236.0</v>
      </c>
      <c r="J126" s="14">
        <v>39.139999</v>
      </c>
      <c r="K126" s="14">
        <f t="shared" si="2"/>
        <v>994.9160905</v>
      </c>
      <c r="L126" s="15">
        <f t="shared" si="3"/>
        <v>0.005083909507</v>
      </c>
      <c r="M126" s="15">
        <f t="shared" si="4"/>
        <v>-0.005083909507</v>
      </c>
      <c r="N126" s="8">
        <f t="shared" si="5"/>
        <v>672</v>
      </c>
    </row>
    <row r="127" ht="12.75" customHeight="1">
      <c r="A127" s="7">
        <v>42565.0</v>
      </c>
      <c r="B127" s="8" t="s">
        <v>920</v>
      </c>
      <c r="C127" s="8" t="s">
        <v>921</v>
      </c>
      <c r="D127" s="11">
        <v>5.9999896E9</v>
      </c>
      <c r="E127" s="8" t="s">
        <v>24</v>
      </c>
      <c r="F127" s="8" t="str">
        <f t="shared" si="1"/>
        <v>BUY</v>
      </c>
      <c r="G127" s="12">
        <v>17.745516</v>
      </c>
      <c r="H127" s="12">
        <v>1000.0</v>
      </c>
      <c r="I127" s="7">
        <v>42767.0</v>
      </c>
      <c r="J127" s="14">
        <v>16.051069</v>
      </c>
      <c r="K127" s="14">
        <f t="shared" si="2"/>
        <v>904.5140756</v>
      </c>
      <c r="L127" s="15">
        <f t="shared" si="3"/>
        <v>-0.09548592444</v>
      </c>
      <c r="M127" s="15">
        <f t="shared" si="4"/>
        <v>0.09548592444</v>
      </c>
      <c r="N127" s="8">
        <f t="shared" si="5"/>
        <v>202</v>
      </c>
    </row>
    <row r="128" ht="12.75" customHeight="1">
      <c r="A128" s="7">
        <v>42571.0</v>
      </c>
      <c r="B128" s="8" t="s">
        <v>938</v>
      </c>
      <c r="C128" s="8" t="s">
        <v>939</v>
      </c>
      <c r="D128" s="11">
        <v>2.250504708E9</v>
      </c>
      <c r="E128" s="8" t="s">
        <v>24</v>
      </c>
      <c r="F128" s="8" t="str">
        <f t="shared" si="1"/>
        <v>BUY</v>
      </c>
      <c r="G128" s="12">
        <v>23.5</v>
      </c>
      <c r="H128" s="12">
        <v>1000.0</v>
      </c>
      <c r="I128" s="16">
        <v>44727.0</v>
      </c>
      <c r="J128" s="14">
        <v>39.52</v>
      </c>
      <c r="K128" s="14">
        <f t="shared" si="2"/>
        <v>1681.702128</v>
      </c>
      <c r="L128" s="15">
        <f t="shared" si="3"/>
        <v>0.6817021277</v>
      </c>
      <c r="M128" s="15">
        <f t="shared" si="4"/>
        <v>-0.6817021277</v>
      </c>
      <c r="N128" s="8">
        <f t="shared" si="5"/>
        <v>2156</v>
      </c>
    </row>
    <row r="129" ht="12.75" customHeight="1">
      <c r="A129" s="7">
        <v>42571.0</v>
      </c>
      <c r="B129" s="8" t="s">
        <v>535</v>
      </c>
      <c r="C129" s="8" t="s">
        <v>536</v>
      </c>
      <c r="D129" s="11">
        <v>3.815017024E9</v>
      </c>
      <c r="E129" s="8" t="s">
        <v>24</v>
      </c>
      <c r="F129" s="8" t="str">
        <f t="shared" si="1"/>
        <v>BUY</v>
      </c>
      <c r="G129" s="12">
        <v>10.03</v>
      </c>
      <c r="H129" s="12">
        <v>1000.0</v>
      </c>
      <c r="I129" s="16">
        <v>43334.0</v>
      </c>
      <c r="J129" s="14">
        <v>35.5</v>
      </c>
      <c r="K129" s="14">
        <f t="shared" si="2"/>
        <v>3539.381854</v>
      </c>
      <c r="L129" s="15">
        <f t="shared" si="3"/>
        <v>2.539381854</v>
      </c>
      <c r="M129" s="15">
        <f t="shared" si="4"/>
        <v>-2.539381854</v>
      </c>
      <c r="N129" s="8">
        <f t="shared" si="5"/>
        <v>763</v>
      </c>
    </row>
    <row r="130" ht="12.75" customHeight="1">
      <c r="A130" s="16">
        <v>42571.0</v>
      </c>
      <c r="B130" s="8" t="s">
        <v>944</v>
      </c>
      <c r="C130" s="8" t="s">
        <v>945</v>
      </c>
      <c r="D130" s="11">
        <v>8.0057187E9</v>
      </c>
      <c r="E130" s="17" t="s">
        <v>20</v>
      </c>
      <c r="F130" s="18" t="str">
        <f t="shared" si="1"/>
        <v>SELL</v>
      </c>
      <c r="G130" s="12">
        <v>9.597447</v>
      </c>
      <c r="H130" s="12">
        <v>1000.0</v>
      </c>
      <c r="I130" s="16">
        <v>44727.0</v>
      </c>
      <c r="J130" s="14">
        <v>29.025551</v>
      </c>
      <c r="K130" s="14">
        <f t="shared" si="2"/>
        <v>3024.29917</v>
      </c>
      <c r="L130" s="15">
        <f t="shared" si="3"/>
        <v>-2.02429917</v>
      </c>
      <c r="M130" s="15">
        <f t="shared" si="4"/>
        <v>2.02429917</v>
      </c>
      <c r="N130" s="8">
        <f t="shared" si="5"/>
        <v>2156</v>
      </c>
    </row>
    <row r="131" ht="12.75" customHeight="1">
      <c r="A131" s="7">
        <v>42572.0</v>
      </c>
      <c r="B131" s="8" t="s">
        <v>946</v>
      </c>
      <c r="C131" s="8" t="s">
        <v>947</v>
      </c>
      <c r="D131" s="11">
        <v>5.857881488E9</v>
      </c>
      <c r="E131" s="8" t="s">
        <v>20</v>
      </c>
      <c r="F131" s="8" t="str">
        <f t="shared" si="1"/>
        <v>SELL</v>
      </c>
      <c r="G131" s="12">
        <v>44.094471</v>
      </c>
      <c r="H131" s="12">
        <v>1000.0</v>
      </c>
      <c r="I131" s="16">
        <v>43034.0</v>
      </c>
      <c r="J131" s="14">
        <v>44.396339</v>
      </c>
      <c r="K131" s="14">
        <f t="shared" si="2"/>
        <v>1006.845938</v>
      </c>
      <c r="L131" s="15">
        <f t="shared" si="3"/>
        <v>-0.006845937669</v>
      </c>
      <c r="M131" s="15">
        <f t="shared" si="4"/>
        <v>0.006845937669</v>
      </c>
      <c r="N131" s="8">
        <f t="shared" si="5"/>
        <v>462</v>
      </c>
    </row>
    <row r="132" ht="12.75" customHeight="1">
      <c r="A132" s="7">
        <v>42572.0</v>
      </c>
      <c r="B132" s="8" t="s">
        <v>950</v>
      </c>
      <c r="C132" s="8" t="s">
        <v>951</v>
      </c>
      <c r="D132" s="11">
        <v>4.918532E9</v>
      </c>
      <c r="E132" s="8" t="s">
        <v>20</v>
      </c>
      <c r="F132" s="8" t="str">
        <f t="shared" si="1"/>
        <v>SELL</v>
      </c>
      <c r="G132" s="12">
        <v>34.182247</v>
      </c>
      <c r="H132" s="12">
        <v>1000.0</v>
      </c>
      <c r="I132" s="16">
        <v>42846.0</v>
      </c>
      <c r="J132" s="14">
        <v>32.44532</v>
      </c>
      <c r="K132" s="14">
        <f t="shared" si="2"/>
        <v>949.1862837</v>
      </c>
      <c r="L132" s="15">
        <f t="shared" si="3"/>
        <v>0.05081371625</v>
      </c>
      <c r="M132" s="15">
        <f t="shared" si="4"/>
        <v>-0.05081371625</v>
      </c>
      <c r="N132" s="8">
        <f t="shared" si="5"/>
        <v>274</v>
      </c>
    </row>
    <row r="133" ht="12.75" customHeight="1">
      <c r="A133" s="16">
        <v>42576.0</v>
      </c>
      <c r="B133" s="8" t="s">
        <v>960</v>
      </c>
      <c r="C133" s="8" t="s">
        <v>961</v>
      </c>
      <c r="D133" s="11">
        <v>7.68042E9</v>
      </c>
      <c r="E133" s="18" t="s">
        <v>24</v>
      </c>
      <c r="F133" s="17" t="str">
        <f t="shared" si="1"/>
        <v>BUY</v>
      </c>
      <c r="G133" s="12">
        <v>56.13</v>
      </c>
      <c r="H133" s="12">
        <v>1000.0</v>
      </c>
      <c r="I133" s="16">
        <v>42725.0</v>
      </c>
      <c r="J133" s="14">
        <v>56.25</v>
      </c>
      <c r="K133" s="14">
        <f t="shared" si="2"/>
        <v>1002.137894</v>
      </c>
      <c r="L133" s="15">
        <f t="shared" si="3"/>
        <v>0.002137894174</v>
      </c>
      <c r="M133" s="15">
        <f t="shared" si="4"/>
        <v>-0.002137894174</v>
      </c>
      <c r="N133" s="8">
        <f t="shared" si="5"/>
        <v>149</v>
      </c>
    </row>
    <row r="134" ht="12.75" customHeight="1">
      <c r="A134" s="7">
        <v>42577.0</v>
      </c>
      <c r="B134" s="8" t="s">
        <v>962</v>
      </c>
      <c r="C134" s="8" t="s">
        <v>963</v>
      </c>
      <c r="D134" s="11">
        <v>4.899494E9</v>
      </c>
      <c r="E134" s="8" t="s">
        <v>20</v>
      </c>
      <c r="F134" s="8" t="str">
        <f t="shared" si="1"/>
        <v>SELL</v>
      </c>
      <c r="G134" s="12">
        <v>59.65</v>
      </c>
      <c r="H134" s="12">
        <v>1000.0</v>
      </c>
      <c r="I134" s="16">
        <v>42622.0</v>
      </c>
      <c r="J134" s="14">
        <v>106.41</v>
      </c>
      <c r="K134" s="14">
        <f t="shared" si="2"/>
        <v>1783.906119</v>
      </c>
      <c r="L134" s="15">
        <f t="shared" si="3"/>
        <v>-0.783906119</v>
      </c>
      <c r="M134" s="15">
        <f t="shared" si="4"/>
        <v>0.783906119</v>
      </c>
      <c r="N134" s="8">
        <f t="shared" si="5"/>
        <v>45</v>
      </c>
    </row>
    <row r="135" ht="12.75" customHeight="1">
      <c r="A135" s="7">
        <v>42577.0</v>
      </c>
      <c r="B135" s="8" t="s">
        <v>966</v>
      </c>
      <c r="C135" s="8" t="s">
        <v>967</v>
      </c>
      <c r="D135" s="11">
        <v>4.864022646E9</v>
      </c>
      <c r="E135" s="8" t="s">
        <v>20</v>
      </c>
      <c r="F135" s="8" t="str">
        <f t="shared" si="1"/>
        <v>SELL</v>
      </c>
      <c r="G135" s="12">
        <v>51.009998</v>
      </c>
      <c r="H135" s="12">
        <v>1000.0</v>
      </c>
      <c r="I135" s="16">
        <v>44727.0</v>
      </c>
      <c r="J135" s="14">
        <v>27.629999</v>
      </c>
      <c r="K135" s="14">
        <f t="shared" si="2"/>
        <v>541.6585</v>
      </c>
      <c r="L135" s="15">
        <f t="shared" si="3"/>
        <v>0.4583415</v>
      </c>
      <c r="M135" s="15">
        <f t="shared" si="4"/>
        <v>-0.4583415</v>
      </c>
      <c r="N135" s="8">
        <f t="shared" si="5"/>
        <v>2150</v>
      </c>
    </row>
    <row r="136" ht="12.75" customHeight="1">
      <c r="A136" s="7">
        <v>42578.0</v>
      </c>
      <c r="B136" s="8" t="s">
        <v>972</v>
      </c>
      <c r="C136" s="8" t="s">
        <v>973</v>
      </c>
      <c r="D136" s="11">
        <v>3.53092988E9</v>
      </c>
      <c r="E136" s="8" t="s">
        <v>20</v>
      </c>
      <c r="F136" s="8" t="str">
        <f t="shared" si="1"/>
        <v>SELL</v>
      </c>
      <c r="G136" s="12">
        <v>22.523224</v>
      </c>
      <c r="H136" s="12">
        <v>1000.0</v>
      </c>
      <c r="I136" s="16">
        <v>44000.0</v>
      </c>
      <c r="J136" s="14">
        <v>5.63</v>
      </c>
      <c r="K136" s="14">
        <f t="shared" si="2"/>
        <v>249.9642147</v>
      </c>
      <c r="L136" s="15">
        <f t="shared" si="3"/>
        <v>0.7500357853</v>
      </c>
      <c r="M136" s="15">
        <f t="shared" si="4"/>
        <v>-0.7500357853</v>
      </c>
      <c r="N136" s="8">
        <f t="shared" si="5"/>
        <v>1422</v>
      </c>
    </row>
    <row r="137" ht="12.75" customHeight="1">
      <c r="A137" s="7">
        <v>42579.0</v>
      </c>
      <c r="B137" s="8" t="s">
        <v>982</v>
      </c>
      <c r="C137" s="8" t="s">
        <v>983</v>
      </c>
      <c r="D137" s="11">
        <v>4.47723495E9</v>
      </c>
      <c r="E137" s="8" t="s">
        <v>24</v>
      </c>
      <c r="F137" s="8" t="str">
        <f t="shared" si="1"/>
        <v>BUY</v>
      </c>
      <c r="G137" s="12">
        <v>25.950201</v>
      </c>
      <c r="H137" s="12">
        <v>1000.0</v>
      </c>
      <c r="I137" s="16">
        <v>43978.0</v>
      </c>
      <c r="J137" s="14">
        <v>28.694197</v>
      </c>
      <c r="K137" s="14">
        <f t="shared" si="2"/>
        <v>1105.740838</v>
      </c>
      <c r="L137" s="15">
        <f t="shared" si="3"/>
        <v>0.105740838</v>
      </c>
      <c r="M137" s="15">
        <f t="shared" si="4"/>
        <v>-0.105740838</v>
      </c>
      <c r="N137" s="8">
        <f t="shared" si="5"/>
        <v>1399</v>
      </c>
    </row>
    <row r="138" ht="12.75" customHeight="1">
      <c r="A138" s="7">
        <v>42579.0</v>
      </c>
      <c r="B138" s="8" t="s">
        <v>248</v>
      </c>
      <c r="C138" s="8" t="s">
        <v>249</v>
      </c>
      <c r="D138" s="11">
        <v>2.437434E9</v>
      </c>
      <c r="E138" s="8" t="s">
        <v>24</v>
      </c>
      <c r="F138" s="8" t="str">
        <f t="shared" si="1"/>
        <v>BUY</v>
      </c>
      <c r="G138" s="12">
        <v>166.03</v>
      </c>
      <c r="H138" s="12">
        <v>1000.0</v>
      </c>
      <c r="I138" s="16">
        <v>42670.0</v>
      </c>
      <c r="J138" s="14">
        <v>143.2</v>
      </c>
      <c r="K138" s="14">
        <f t="shared" si="2"/>
        <v>862.4947299</v>
      </c>
      <c r="L138" s="15">
        <f t="shared" si="3"/>
        <v>-0.1375052701</v>
      </c>
      <c r="M138" s="15">
        <f t="shared" si="4"/>
        <v>0.1375052701</v>
      </c>
      <c r="N138" s="8">
        <f t="shared" si="5"/>
        <v>91</v>
      </c>
    </row>
    <row r="139" ht="12.75" customHeight="1">
      <c r="A139" s="7">
        <v>42579.0</v>
      </c>
      <c r="B139" s="8" t="s">
        <v>984</v>
      </c>
      <c r="C139" s="8" t="s">
        <v>985</v>
      </c>
      <c r="D139" s="11">
        <v>2.47911617E9</v>
      </c>
      <c r="E139" s="8" t="s">
        <v>20</v>
      </c>
      <c r="F139" s="8" t="str">
        <f t="shared" si="1"/>
        <v>SELL</v>
      </c>
      <c r="G139" s="12">
        <v>28.004784</v>
      </c>
      <c r="H139" s="12">
        <v>1000.0</v>
      </c>
      <c r="I139" s="7">
        <v>43160.0</v>
      </c>
      <c r="J139" s="14">
        <v>16.308817</v>
      </c>
      <c r="K139" s="14">
        <f t="shared" si="2"/>
        <v>582.3582499</v>
      </c>
      <c r="L139" s="15">
        <f t="shared" si="3"/>
        <v>0.4176417501</v>
      </c>
      <c r="M139" s="15">
        <f t="shared" si="4"/>
        <v>-0.4176417501</v>
      </c>
      <c r="N139" s="8">
        <f t="shared" si="5"/>
        <v>581</v>
      </c>
    </row>
    <row r="140" ht="12.75" customHeight="1">
      <c r="A140" s="16">
        <v>42579.0</v>
      </c>
      <c r="B140" s="8" t="s">
        <v>636</v>
      </c>
      <c r="C140" s="8" t="s">
        <v>637</v>
      </c>
      <c r="D140" s="11">
        <v>3.317700214E9</v>
      </c>
      <c r="E140" s="18" t="s">
        <v>24</v>
      </c>
      <c r="F140" s="17" t="str">
        <f t="shared" si="1"/>
        <v>BUY</v>
      </c>
      <c r="G140" s="12">
        <v>35.75</v>
      </c>
      <c r="H140" s="12">
        <v>1000.0</v>
      </c>
      <c r="I140" s="16">
        <v>42664.0</v>
      </c>
      <c r="J140" s="14">
        <v>32.959999</v>
      </c>
      <c r="K140" s="14">
        <f t="shared" si="2"/>
        <v>921.958014</v>
      </c>
      <c r="L140" s="15">
        <f t="shared" si="3"/>
        <v>-0.07804198601</v>
      </c>
      <c r="M140" s="15">
        <f t="shared" si="4"/>
        <v>0.07804198601</v>
      </c>
      <c r="N140" s="8">
        <f t="shared" si="5"/>
        <v>85</v>
      </c>
    </row>
    <row r="141" ht="12.75" customHeight="1">
      <c r="A141" s="7">
        <v>42583.0</v>
      </c>
      <c r="B141" s="8" t="s">
        <v>37</v>
      </c>
      <c r="C141" s="8" t="s">
        <v>38</v>
      </c>
      <c r="D141" s="11">
        <v>5.5591242E9</v>
      </c>
      <c r="E141" s="8" t="s">
        <v>20</v>
      </c>
      <c r="F141" s="8" t="str">
        <f t="shared" si="1"/>
        <v>SELL</v>
      </c>
      <c r="G141" s="12">
        <v>38.009998</v>
      </c>
      <c r="H141" s="12">
        <v>1000.0</v>
      </c>
      <c r="I141" s="7">
        <v>42744.0</v>
      </c>
      <c r="J141" s="14">
        <v>48.139999</v>
      </c>
      <c r="K141" s="14">
        <f t="shared" si="2"/>
        <v>1266.508854</v>
      </c>
      <c r="L141" s="15">
        <f t="shared" si="3"/>
        <v>-0.2665088538</v>
      </c>
      <c r="M141" s="15">
        <f t="shared" si="4"/>
        <v>0.2665088538</v>
      </c>
      <c r="N141" s="8">
        <f t="shared" si="5"/>
        <v>161</v>
      </c>
    </row>
    <row r="142" ht="12.75" customHeight="1">
      <c r="A142" s="16">
        <v>42584.0</v>
      </c>
      <c r="B142" s="8" t="s">
        <v>715</v>
      </c>
      <c r="C142" s="8" t="s">
        <v>716</v>
      </c>
      <c r="D142" s="11">
        <v>7.014261407E9</v>
      </c>
      <c r="E142" s="18" t="s">
        <v>24</v>
      </c>
      <c r="F142" s="17" t="str">
        <f t="shared" si="1"/>
        <v>BUY</v>
      </c>
      <c r="G142" s="12">
        <v>37.222271</v>
      </c>
      <c r="H142" s="12">
        <v>1000.0</v>
      </c>
      <c r="I142" s="16">
        <v>43885.0</v>
      </c>
      <c r="J142" s="14">
        <v>65.13443</v>
      </c>
      <c r="K142" s="14">
        <f t="shared" si="2"/>
        <v>1749.877916</v>
      </c>
      <c r="L142" s="15">
        <f t="shared" si="3"/>
        <v>0.7498779158</v>
      </c>
      <c r="M142" s="15">
        <f t="shared" si="4"/>
        <v>-0.7498779158</v>
      </c>
      <c r="N142" s="8">
        <f t="shared" si="5"/>
        <v>1301</v>
      </c>
    </row>
    <row r="143" ht="12.75" customHeight="1">
      <c r="A143" s="7">
        <v>42585.0</v>
      </c>
      <c r="B143" s="8" t="s">
        <v>999</v>
      </c>
      <c r="C143" s="8" t="s">
        <v>1000</v>
      </c>
      <c r="D143" s="11">
        <v>9.10091056E9</v>
      </c>
      <c r="E143" s="8" t="s">
        <v>20</v>
      </c>
      <c r="F143" s="8" t="str">
        <f t="shared" si="1"/>
        <v>SELL</v>
      </c>
      <c r="G143" s="12">
        <v>13.84</v>
      </c>
      <c r="H143" s="12">
        <v>1000.0</v>
      </c>
      <c r="I143" s="16">
        <v>44333.0</v>
      </c>
      <c r="J143" s="14">
        <v>165.179993</v>
      </c>
      <c r="K143" s="14">
        <f t="shared" si="2"/>
        <v>11934.97059</v>
      </c>
      <c r="L143" s="15">
        <f t="shared" si="3"/>
        <v>-10.93497059</v>
      </c>
      <c r="M143" s="15">
        <f t="shared" si="4"/>
        <v>10.93497059</v>
      </c>
      <c r="N143" s="8">
        <f t="shared" si="5"/>
        <v>1748</v>
      </c>
    </row>
    <row r="144" ht="12.75" customHeight="1">
      <c r="A144" s="7">
        <v>42586.0</v>
      </c>
      <c r="B144" s="8" t="s">
        <v>1007</v>
      </c>
      <c r="C144" s="8" t="s">
        <v>1008</v>
      </c>
      <c r="D144" s="11">
        <v>3.405604E9</v>
      </c>
      <c r="E144" s="8" t="s">
        <v>24</v>
      </c>
      <c r="F144" s="8" t="str">
        <f t="shared" si="1"/>
        <v>BUY</v>
      </c>
      <c r="G144" s="12">
        <v>18.334959</v>
      </c>
      <c r="H144" s="12">
        <v>1000.0</v>
      </c>
      <c r="I144" s="16">
        <v>43318.0</v>
      </c>
      <c r="J144" s="14">
        <v>11.152452</v>
      </c>
      <c r="K144" s="14">
        <f t="shared" si="2"/>
        <v>608.2616274</v>
      </c>
      <c r="L144" s="15">
        <f t="shared" si="3"/>
        <v>-0.3917383726</v>
      </c>
      <c r="M144" s="15">
        <f t="shared" si="4"/>
        <v>0.3917383726</v>
      </c>
      <c r="N144" s="8">
        <f t="shared" si="5"/>
        <v>732</v>
      </c>
    </row>
    <row r="145" ht="12.75" customHeight="1">
      <c r="A145" s="7">
        <v>42587.0</v>
      </c>
      <c r="B145" s="8" t="s">
        <v>399</v>
      </c>
      <c r="C145" s="8" t="s">
        <v>400</v>
      </c>
      <c r="D145" s="11">
        <v>3.08615034E9</v>
      </c>
      <c r="E145" s="8" t="s">
        <v>24</v>
      </c>
      <c r="F145" s="8" t="str">
        <f t="shared" si="1"/>
        <v>BUY</v>
      </c>
      <c r="G145" s="12">
        <v>36.099018</v>
      </c>
      <c r="H145" s="12">
        <v>1000.0</v>
      </c>
      <c r="I145" s="7">
        <v>42604.0</v>
      </c>
      <c r="J145" s="14">
        <v>43.219353</v>
      </c>
      <c r="K145" s="14">
        <f t="shared" si="2"/>
        <v>1197.244562</v>
      </c>
      <c r="L145" s="15">
        <f t="shared" si="3"/>
        <v>0.1972445622</v>
      </c>
      <c r="M145" s="15">
        <f t="shared" si="4"/>
        <v>-0.1972445622</v>
      </c>
      <c r="N145" s="8">
        <f t="shared" si="5"/>
        <v>17</v>
      </c>
    </row>
    <row r="146" ht="12.75" customHeight="1">
      <c r="A146" s="7">
        <v>42604.0</v>
      </c>
      <c r="B146" s="8" t="s">
        <v>585</v>
      </c>
      <c r="C146" s="8" t="s">
        <v>586</v>
      </c>
      <c r="D146" s="11">
        <v>3.368781112E9</v>
      </c>
      <c r="E146" s="8" t="s">
        <v>24</v>
      </c>
      <c r="F146" s="8" t="str">
        <f t="shared" si="1"/>
        <v>BUY</v>
      </c>
      <c r="G146" s="12">
        <v>14.375985</v>
      </c>
      <c r="H146" s="12">
        <v>1000.0</v>
      </c>
      <c r="I146" s="16">
        <v>42685.0</v>
      </c>
      <c r="J146" s="14">
        <v>12.831187</v>
      </c>
      <c r="K146" s="14">
        <f t="shared" si="2"/>
        <v>892.5431544</v>
      </c>
      <c r="L146" s="15">
        <f t="shared" si="3"/>
        <v>-0.1074568456</v>
      </c>
      <c r="M146" s="15">
        <f t="shared" si="4"/>
        <v>0.1074568456</v>
      </c>
      <c r="N146" s="8">
        <f t="shared" si="5"/>
        <v>81</v>
      </c>
    </row>
    <row r="147" ht="12.75" customHeight="1">
      <c r="A147" s="7">
        <v>42604.0</v>
      </c>
      <c r="B147" s="8" t="s">
        <v>1015</v>
      </c>
      <c r="C147" s="8" t="s">
        <v>1016</v>
      </c>
      <c r="D147" s="11">
        <v>5.595228507E9</v>
      </c>
      <c r="E147" s="8" t="s">
        <v>24</v>
      </c>
      <c r="F147" s="8" t="str">
        <f t="shared" si="1"/>
        <v>BUY</v>
      </c>
      <c r="G147" s="12">
        <v>6.219796</v>
      </c>
      <c r="H147" s="12">
        <v>1000.0</v>
      </c>
      <c r="I147" s="7">
        <v>43067.0</v>
      </c>
      <c r="J147" s="14">
        <v>4.073592</v>
      </c>
      <c r="K147" s="14">
        <f t="shared" si="2"/>
        <v>654.9398083</v>
      </c>
      <c r="L147" s="15">
        <f t="shared" si="3"/>
        <v>-0.3450601917</v>
      </c>
      <c r="M147" s="15">
        <f t="shared" si="4"/>
        <v>0.3450601917</v>
      </c>
      <c r="N147" s="8">
        <f t="shared" si="5"/>
        <v>463</v>
      </c>
    </row>
    <row r="148" ht="12.75" customHeight="1">
      <c r="A148" s="7">
        <v>42604.0</v>
      </c>
      <c r="B148" s="8" t="s">
        <v>1017</v>
      </c>
      <c r="C148" s="8" t="s">
        <v>1018</v>
      </c>
      <c r="D148" s="11">
        <v>2.425545E9</v>
      </c>
      <c r="E148" s="8" t="s">
        <v>20</v>
      </c>
      <c r="F148" s="8" t="str">
        <f t="shared" si="1"/>
        <v>SELL</v>
      </c>
      <c r="G148" s="12">
        <v>15.0</v>
      </c>
      <c r="H148" s="12">
        <v>1000.0</v>
      </c>
      <c r="I148" s="16">
        <v>43355.0</v>
      </c>
      <c r="J148" s="14">
        <v>33.01</v>
      </c>
      <c r="K148" s="14">
        <f t="shared" si="2"/>
        <v>2200.666667</v>
      </c>
      <c r="L148" s="15">
        <f t="shared" si="3"/>
        <v>-1.200666667</v>
      </c>
      <c r="M148" s="15">
        <f t="shared" si="4"/>
        <v>1.200666667</v>
      </c>
      <c r="N148" s="8">
        <f t="shared" si="5"/>
        <v>751</v>
      </c>
    </row>
    <row r="149" ht="12.75" customHeight="1">
      <c r="A149" s="7">
        <v>42604.0</v>
      </c>
      <c r="B149" s="8" t="s">
        <v>1019</v>
      </c>
      <c r="C149" s="8" t="s">
        <v>1020</v>
      </c>
      <c r="D149" s="11">
        <v>2.082171299E9</v>
      </c>
      <c r="E149" s="8" t="s">
        <v>24</v>
      </c>
      <c r="F149" s="8" t="str">
        <f t="shared" si="1"/>
        <v>BUY</v>
      </c>
      <c r="G149" s="12">
        <v>16.049999</v>
      </c>
      <c r="H149" s="12">
        <v>1000.0</v>
      </c>
      <c r="I149" s="7">
        <v>42878.0</v>
      </c>
      <c r="J149" s="14">
        <v>22.08</v>
      </c>
      <c r="K149" s="14">
        <f t="shared" si="2"/>
        <v>1375.70102</v>
      </c>
      <c r="L149" s="15">
        <f t="shared" si="3"/>
        <v>0.3757010203</v>
      </c>
      <c r="M149" s="15">
        <f t="shared" si="4"/>
        <v>-0.3757010203</v>
      </c>
      <c r="N149" s="8">
        <f t="shared" si="5"/>
        <v>274</v>
      </c>
    </row>
    <row r="150" ht="12.75" customHeight="1">
      <c r="A150" s="7">
        <v>42604.0</v>
      </c>
      <c r="B150" s="8" t="s">
        <v>399</v>
      </c>
      <c r="C150" s="8" t="s">
        <v>400</v>
      </c>
      <c r="D150" s="11">
        <v>3.08615034E9</v>
      </c>
      <c r="E150" s="8" t="s">
        <v>20</v>
      </c>
      <c r="F150" s="8" t="str">
        <f t="shared" si="1"/>
        <v>SELL</v>
      </c>
      <c r="G150" s="12">
        <v>43.219353</v>
      </c>
      <c r="H150" s="12">
        <v>1000.0</v>
      </c>
      <c r="I150" s="7">
        <v>42723.0</v>
      </c>
      <c r="J150" s="14">
        <v>42.71505</v>
      </c>
      <c r="K150" s="14">
        <f t="shared" si="2"/>
        <v>988.3315467</v>
      </c>
      <c r="L150" s="15">
        <f t="shared" si="3"/>
        <v>0.01166845325</v>
      </c>
      <c r="M150" s="15">
        <f t="shared" si="4"/>
        <v>-0.01166845325</v>
      </c>
      <c r="N150" s="8">
        <f t="shared" si="5"/>
        <v>119</v>
      </c>
    </row>
    <row r="151" ht="12.75" customHeight="1">
      <c r="A151" s="7">
        <v>42604.0</v>
      </c>
      <c r="B151" s="8" t="s">
        <v>581</v>
      </c>
      <c r="C151" s="8" t="s">
        <v>582</v>
      </c>
      <c r="D151" s="11">
        <v>8.35154196E9</v>
      </c>
      <c r="E151" s="8" t="s">
        <v>24</v>
      </c>
      <c r="F151" s="8" t="str">
        <f t="shared" si="1"/>
        <v>BUY</v>
      </c>
      <c r="G151" s="12">
        <v>27.101273</v>
      </c>
      <c r="H151" s="12">
        <v>1000.0</v>
      </c>
      <c r="I151" s="7">
        <v>42605.0</v>
      </c>
      <c r="J151" s="14">
        <v>29.485228</v>
      </c>
      <c r="K151" s="14">
        <f t="shared" si="2"/>
        <v>1087.964687</v>
      </c>
      <c r="L151" s="15">
        <f t="shared" si="3"/>
        <v>0.08796468712</v>
      </c>
      <c r="M151" s="15">
        <f t="shared" si="4"/>
        <v>-0.08796468712</v>
      </c>
      <c r="N151" s="8">
        <f t="shared" si="5"/>
        <v>1</v>
      </c>
    </row>
    <row r="152" ht="12.75" customHeight="1">
      <c r="A152" s="16">
        <v>42604.0</v>
      </c>
      <c r="B152" s="8" t="s">
        <v>1023</v>
      </c>
      <c r="C152" s="8" t="s">
        <v>1024</v>
      </c>
      <c r="D152" s="11">
        <v>3.313019372E9</v>
      </c>
      <c r="E152" s="17" t="s">
        <v>20</v>
      </c>
      <c r="F152" s="18" t="str">
        <f t="shared" si="1"/>
        <v>SELL</v>
      </c>
      <c r="G152" s="12">
        <v>36.849998</v>
      </c>
      <c r="H152" s="12">
        <v>1000.0</v>
      </c>
      <c r="I152" s="16">
        <v>42692.0</v>
      </c>
      <c r="J152" s="14">
        <v>37.509998</v>
      </c>
      <c r="K152" s="14">
        <f t="shared" si="2"/>
        <v>1017.910449</v>
      </c>
      <c r="L152" s="15">
        <f t="shared" si="3"/>
        <v>-0.01791044873</v>
      </c>
      <c r="M152" s="15">
        <f t="shared" si="4"/>
        <v>0.01791044873</v>
      </c>
      <c r="N152" s="8">
        <f t="shared" si="5"/>
        <v>88</v>
      </c>
    </row>
    <row r="153" ht="12.75" customHeight="1">
      <c r="A153" s="7">
        <v>42605.0</v>
      </c>
      <c r="B153" s="8" t="s">
        <v>1027</v>
      </c>
      <c r="C153" s="8" t="s">
        <v>1028</v>
      </c>
      <c r="D153" s="11">
        <v>3.279914744E9</v>
      </c>
      <c r="E153" s="8" t="s">
        <v>20</v>
      </c>
      <c r="F153" s="8" t="str">
        <f t="shared" si="1"/>
        <v>SELL</v>
      </c>
      <c r="G153" s="12">
        <v>53.907856</v>
      </c>
      <c r="H153" s="12">
        <v>1000.0</v>
      </c>
      <c r="I153" s="16">
        <v>43167.0</v>
      </c>
      <c r="J153" s="14">
        <v>41.636909</v>
      </c>
      <c r="K153" s="14">
        <f t="shared" si="2"/>
        <v>772.3718228</v>
      </c>
      <c r="L153" s="15">
        <f t="shared" si="3"/>
        <v>0.2276281772</v>
      </c>
      <c r="M153" s="15">
        <f t="shared" si="4"/>
        <v>-0.2276281772</v>
      </c>
      <c r="N153" s="8">
        <f t="shared" si="5"/>
        <v>562</v>
      </c>
    </row>
    <row r="154" ht="12.75" customHeight="1">
      <c r="A154" s="7">
        <v>42605.0</v>
      </c>
      <c r="B154" s="8" t="s">
        <v>581</v>
      </c>
      <c r="C154" s="8" t="s">
        <v>582</v>
      </c>
      <c r="D154" s="11">
        <v>8.35154196E9</v>
      </c>
      <c r="E154" s="8" t="s">
        <v>20</v>
      </c>
      <c r="F154" s="8" t="str">
        <f t="shared" si="1"/>
        <v>SELL</v>
      </c>
      <c r="G154" s="12">
        <v>29.485228</v>
      </c>
      <c r="H154" s="12">
        <v>1000.0</v>
      </c>
      <c r="I154" s="7">
        <v>43090.0</v>
      </c>
      <c r="J154" s="14">
        <v>44.131603</v>
      </c>
      <c r="K154" s="14">
        <f t="shared" si="2"/>
        <v>1496.736027</v>
      </c>
      <c r="L154" s="15">
        <f t="shared" si="3"/>
        <v>-0.4967360266</v>
      </c>
      <c r="M154" s="15">
        <f t="shared" si="4"/>
        <v>0.4967360266</v>
      </c>
      <c r="N154" s="8">
        <f t="shared" si="5"/>
        <v>485</v>
      </c>
    </row>
    <row r="155" ht="12.75" customHeight="1">
      <c r="A155" s="16">
        <v>42605.0</v>
      </c>
      <c r="B155" s="8" t="s">
        <v>1029</v>
      </c>
      <c r="C155" s="8" t="s">
        <v>1030</v>
      </c>
      <c r="D155" s="11">
        <v>7.017840698E9</v>
      </c>
      <c r="E155" s="18" t="s">
        <v>24</v>
      </c>
      <c r="F155" s="17" t="str">
        <f t="shared" si="1"/>
        <v>BUY</v>
      </c>
      <c r="G155" s="12">
        <v>19.644594</v>
      </c>
      <c r="H155" s="12">
        <v>1000.0</v>
      </c>
      <c r="I155" s="16">
        <v>42776.0</v>
      </c>
      <c r="J155" s="14">
        <v>35.805321</v>
      </c>
      <c r="K155" s="14">
        <f t="shared" si="2"/>
        <v>1822.655179</v>
      </c>
      <c r="L155" s="15">
        <f t="shared" si="3"/>
        <v>0.8226551793</v>
      </c>
      <c r="M155" s="15">
        <f t="shared" si="4"/>
        <v>-0.8226551793</v>
      </c>
      <c r="N155" s="8">
        <f t="shared" si="5"/>
        <v>171</v>
      </c>
    </row>
    <row r="156" ht="12.75" customHeight="1">
      <c r="A156" s="7">
        <v>42606.0</v>
      </c>
      <c r="B156" s="8" t="s">
        <v>1031</v>
      </c>
      <c r="C156" s="8" t="s">
        <v>1032</v>
      </c>
      <c r="D156" s="11">
        <v>2.747227592E9</v>
      </c>
      <c r="E156" s="8" t="s">
        <v>24</v>
      </c>
      <c r="F156" s="8" t="str">
        <f t="shared" si="1"/>
        <v>BUY</v>
      </c>
      <c r="G156" s="12">
        <v>18.049999</v>
      </c>
      <c r="H156" s="12">
        <v>1000.0</v>
      </c>
      <c r="I156" s="16">
        <v>44054.0</v>
      </c>
      <c r="J156" s="14">
        <v>57.009998</v>
      </c>
      <c r="K156" s="14">
        <f t="shared" si="2"/>
        <v>3158.448818</v>
      </c>
      <c r="L156" s="15">
        <f t="shared" si="3"/>
        <v>2.158448818</v>
      </c>
      <c r="M156" s="15">
        <f t="shared" si="4"/>
        <v>-2.158448818</v>
      </c>
      <c r="N156" s="8">
        <f t="shared" si="5"/>
        <v>1448</v>
      </c>
    </row>
    <row r="157" ht="12.75" customHeight="1">
      <c r="A157" s="7">
        <v>42612.0</v>
      </c>
      <c r="B157" s="8" t="s">
        <v>403</v>
      </c>
      <c r="C157" s="8" t="s">
        <v>404</v>
      </c>
      <c r="D157" s="11">
        <v>4.120653358E9</v>
      </c>
      <c r="E157" s="8" t="s">
        <v>20</v>
      </c>
      <c r="F157" s="8" t="str">
        <f t="shared" si="1"/>
        <v>SELL</v>
      </c>
      <c r="G157" s="12">
        <v>28.054937</v>
      </c>
      <c r="H157" s="12">
        <v>1000.0</v>
      </c>
      <c r="I157" s="7">
        <v>42678.0</v>
      </c>
      <c r="J157" s="14">
        <v>27.360649</v>
      </c>
      <c r="K157" s="14">
        <f t="shared" si="2"/>
        <v>975.2525554</v>
      </c>
      <c r="L157" s="15">
        <f t="shared" si="3"/>
        <v>0.02474744463</v>
      </c>
      <c r="M157" s="15">
        <f t="shared" si="4"/>
        <v>-0.02474744463</v>
      </c>
      <c r="N157" s="8">
        <f t="shared" si="5"/>
        <v>66</v>
      </c>
    </row>
    <row r="158" ht="12.75" customHeight="1">
      <c r="A158" s="7">
        <v>42612.0</v>
      </c>
      <c r="B158" s="8" t="s">
        <v>1043</v>
      </c>
      <c r="C158" s="8" t="s">
        <v>1044</v>
      </c>
      <c r="D158" s="11">
        <v>6.42489092E9</v>
      </c>
      <c r="E158" s="8" t="s">
        <v>20</v>
      </c>
      <c r="F158" s="8" t="str">
        <f t="shared" si="1"/>
        <v>SELL</v>
      </c>
      <c r="G158" s="12">
        <v>65.478958</v>
      </c>
      <c r="H158" s="12">
        <v>1000.0</v>
      </c>
      <c r="I158" s="16">
        <v>44727.0</v>
      </c>
      <c r="J158" s="14">
        <v>76.705063</v>
      </c>
      <c r="K158" s="14">
        <f t="shared" si="2"/>
        <v>1171.445993</v>
      </c>
      <c r="L158" s="15">
        <f t="shared" si="3"/>
        <v>-0.1714459934</v>
      </c>
      <c r="M158" s="15">
        <f t="shared" si="4"/>
        <v>0.1714459934</v>
      </c>
      <c r="N158" s="8">
        <f t="shared" si="5"/>
        <v>2115</v>
      </c>
    </row>
    <row r="159" ht="12.75" customHeight="1">
      <c r="A159" s="7">
        <v>42612.0</v>
      </c>
      <c r="B159" s="8" t="s">
        <v>1045</v>
      </c>
      <c r="C159" s="8" t="s">
        <v>1046</v>
      </c>
      <c r="D159" s="11">
        <v>4.7908E9</v>
      </c>
      <c r="E159" s="8" t="s">
        <v>20</v>
      </c>
      <c r="F159" s="8" t="str">
        <f t="shared" si="1"/>
        <v>SELL</v>
      </c>
      <c r="G159" s="12">
        <v>36.365574</v>
      </c>
      <c r="H159" s="12">
        <v>1000.0</v>
      </c>
      <c r="I159" s="16">
        <v>42992.0</v>
      </c>
      <c r="J159" s="14">
        <v>14.99342</v>
      </c>
      <c r="K159" s="14">
        <f t="shared" si="2"/>
        <v>412.2970808</v>
      </c>
      <c r="L159" s="15">
        <f t="shared" si="3"/>
        <v>0.5877029192</v>
      </c>
      <c r="M159" s="15">
        <f t="shared" si="4"/>
        <v>-0.5877029192</v>
      </c>
      <c r="N159" s="8">
        <f t="shared" si="5"/>
        <v>380</v>
      </c>
    </row>
    <row r="160" ht="12.75" customHeight="1">
      <c r="A160" s="16">
        <v>42613.0</v>
      </c>
      <c r="B160" s="8" t="s">
        <v>1049</v>
      </c>
      <c r="C160" s="8" t="s">
        <v>1050</v>
      </c>
      <c r="D160" s="11">
        <v>2.82580811E9</v>
      </c>
      <c r="E160" s="17" t="s">
        <v>20</v>
      </c>
      <c r="F160" s="18" t="str">
        <f t="shared" si="1"/>
        <v>SELL</v>
      </c>
      <c r="G160" s="12">
        <v>38.48</v>
      </c>
      <c r="H160" s="12">
        <v>1000.0</v>
      </c>
      <c r="I160" s="16">
        <v>42864.0</v>
      </c>
      <c r="J160" s="14">
        <v>34.700001</v>
      </c>
      <c r="K160" s="14">
        <f t="shared" si="2"/>
        <v>901.7671778</v>
      </c>
      <c r="L160" s="15">
        <f t="shared" si="3"/>
        <v>0.09823282225</v>
      </c>
      <c r="M160" s="15">
        <f t="shared" si="4"/>
        <v>-0.09823282225</v>
      </c>
      <c r="N160" s="8">
        <f t="shared" si="5"/>
        <v>251</v>
      </c>
    </row>
    <row r="161" ht="12.75" customHeight="1">
      <c r="A161" s="7">
        <v>42619.0</v>
      </c>
      <c r="B161" s="8" t="s">
        <v>1057</v>
      </c>
      <c r="C161" s="8" t="s">
        <v>1058</v>
      </c>
      <c r="D161" s="11">
        <v>2.90071102E9</v>
      </c>
      <c r="E161" s="8" t="s">
        <v>24</v>
      </c>
      <c r="F161" s="8" t="str">
        <f t="shared" si="1"/>
        <v>BUY</v>
      </c>
      <c r="G161" s="12">
        <v>25.755213</v>
      </c>
      <c r="H161" s="12">
        <v>1000.0</v>
      </c>
      <c r="I161" s="16">
        <v>44620.0</v>
      </c>
      <c r="J161" s="14">
        <v>31.709143</v>
      </c>
      <c r="K161" s="14">
        <f t="shared" si="2"/>
        <v>1231.173782</v>
      </c>
      <c r="L161" s="15">
        <f t="shared" si="3"/>
        <v>0.2311737822</v>
      </c>
      <c r="M161" s="15">
        <f t="shared" si="4"/>
        <v>-0.2311737822</v>
      </c>
      <c r="N161" s="8">
        <f t="shared" si="5"/>
        <v>2001</v>
      </c>
    </row>
    <row r="162" ht="12.75" customHeight="1">
      <c r="A162" s="7">
        <v>42619.0</v>
      </c>
      <c r="B162" s="8" t="s">
        <v>699</v>
      </c>
      <c r="C162" s="8" t="s">
        <v>699</v>
      </c>
      <c r="D162" s="11">
        <v>6.5023497E9</v>
      </c>
      <c r="E162" s="8" t="s">
        <v>20</v>
      </c>
      <c r="F162" s="8" t="str">
        <f t="shared" si="1"/>
        <v>SELL</v>
      </c>
      <c r="G162" s="12">
        <v>33.560001</v>
      </c>
      <c r="H162" s="12">
        <v>1000.0</v>
      </c>
      <c r="I162" s="7">
        <v>42940.0</v>
      </c>
      <c r="J162" s="14">
        <v>75.239998</v>
      </c>
      <c r="K162" s="14">
        <f t="shared" si="2"/>
        <v>2241.954582</v>
      </c>
      <c r="L162" s="15">
        <f t="shared" si="3"/>
        <v>-1.241954582</v>
      </c>
      <c r="M162" s="15">
        <f t="shared" si="4"/>
        <v>1.241954582</v>
      </c>
      <c r="N162" s="8">
        <f t="shared" si="5"/>
        <v>321</v>
      </c>
    </row>
    <row r="163" ht="12.75" customHeight="1">
      <c r="A163" s="16">
        <v>42619.0</v>
      </c>
      <c r="B163" s="8" t="s">
        <v>419</v>
      </c>
      <c r="C163" s="8" t="s">
        <v>420</v>
      </c>
      <c r="D163" s="11">
        <v>7.909777829E9</v>
      </c>
      <c r="E163" s="18" t="s">
        <v>24</v>
      </c>
      <c r="F163" s="17" t="str">
        <f t="shared" si="1"/>
        <v>BUY</v>
      </c>
      <c r="G163" s="12">
        <v>40.490002</v>
      </c>
      <c r="H163" s="12">
        <v>1000.0</v>
      </c>
      <c r="I163" s="16">
        <v>43360.0</v>
      </c>
      <c r="J163" s="14">
        <v>142.229996</v>
      </c>
      <c r="K163" s="14">
        <f t="shared" si="2"/>
        <v>3512.718918</v>
      </c>
      <c r="L163" s="15">
        <f t="shared" si="3"/>
        <v>2.512718918</v>
      </c>
      <c r="M163" s="15">
        <f t="shared" si="4"/>
        <v>-2.512718918</v>
      </c>
      <c r="N163" s="8">
        <f t="shared" si="5"/>
        <v>741</v>
      </c>
    </row>
    <row r="164" ht="12.75" customHeight="1">
      <c r="A164" s="16">
        <v>42619.0</v>
      </c>
      <c r="B164" s="8" t="s">
        <v>583</v>
      </c>
      <c r="C164" s="8" t="s">
        <v>584</v>
      </c>
      <c r="D164" s="11">
        <v>8.632775008E9</v>
      </c>
      <c r="E164" s="18" t="s">
        <v>24</v>
      </c>
      <c r="F164" s="17" t="str">
        <f t="shared" si="1"/>
        <v>BUY</v>
      </c>
      <c r="G164" s="12">
        <v>42.56078</v>
      </c>
      <c r="H164" s="12">
        <v>1000.0</v>
      </c>
      <c r="I164" s="16">
        <v>42971.0</v>
      </c>
      <c r="J164" s="14">
        <v>38.575176</v>
      </c>
      <c r="K164" s="14">
        <f t="shared" si="2"/>
        <v>906.3550057</v>
      </c>
      <c r="L164" s="15">
        <f t="shared" si="3"/>
        <v>-0.09364499429</v>
      </c>
      <c r="M164" s="15">
        <f t="shared" si="4"/>
        <v>0.09364499429</v>
      </c>
      <c r="N164" s="8">
        <f t="shared" si="5"/>
        <v>352</v>
      </c>
    </row>
    <row r="165" ht="12.75" customHeight="1">
      <c r="A165" s="7">
        <v>42622.0</v>
      </c>
      <c r="B165" s="8" t="s">
        <v>962</v>
      </c>
      <c r="C165" s="8" t="s">
        <v>963</v>
      </c>
      <c r="D165" s="11">
        <v>4.899494E9</v>
      </c>
      <c r="E165" s="8" t="s">
        <v>24</v>
      </c>
      <c r="F165" s="8" t="str">
        <f t="shared" si="1"/>
        <v>BUY</v>
      </c>
      <c r="G165" s="12">
        <v>106.41</v>
      </c>
      <c r="H165" s="12">
        <v>1000.0</v>
      </c>
      <c r="I165" s="16">
        <v>42625.0</v>
      </c>
      <c r="J165" s="14">
        <v>112.49</v>
      </c>
      <c r="K165" s="14">
        <f t="shared" si="2"/>
        <v>1057.137487</v>
      </c>
      <c r="L165" s="15">
        <f t="shared" si="3"/>
        <v>0.05713748708</v>
      </c>
      <c r="M165" s="15">
        <f t="shared" si="4"/>
        <v>-0.05713748708</v>
      </c>
      <c r="N165" s="8">
        <f t="shared" si="5"/>
        <v>3</v>
      </c>
    </row>
    <row r="166" ht="12.75" customHeight="1">
      <c r="A166" s="7">
        <v>42625.0</v>
      </c>
      <c r="B166" s="8" t="s">
        <v>962</v>
      </c>
      <c r="C166" s="8" t="s">
        <v>963</v>
      </c>
      <c r="D166" s="11">
        <v>4.899494E9</v>
      </c>
      <c r="E166" s="8" t="s">
        <v>20</v>
      </c>
      <c r="F166" s="8" t="str">
        <f t="shared" si="1"/>
        <v>SELL</v>
      </c>
      <c r="G166" s="12">
        <v>112.49</v>
      </c>
      <c r="H166" s="12">
        <v>1000.0</v>
      </c>
      <c r="I166" s="16">
        <v>43038.0</v>
      </c>
      <c r="J166" s="14">
        <v>42.06</v>
      </c>
      <c r="K166" s="14">
        <f t="shared" si="2"/>
        <v>373.8999022</v>
      </c>
      <c r="L166" s="15">
        <f t="shared" si="3"/>
        <v>0.6261000978</v>
      </c>
      <c r="M166" s="15">
        <f t="shared" si="4"/>
        <v>-0.6261000978</v>
      </c>
      <c r="N166" s="8">
        <f t="shared" si="5"/>
        <v>413</v>
      </c>
    </row>
    <row r="167" ht="12.75" customHeight="1">
      <c r="A167" s="7">
        <v>42627.0</v>
      </c>
      <c r="B167" s="8" t="s">
        <v>1093</v>
      </c>
      <c r="C167" s="8" t="s">
        <v>1094</v>
      </c>
      <c r="D167" s="11">
        <v>2.610145104E9</v>
      </c>
      <c r="E167" s="8" t="s">
        <v>20</v>
      </c>
      <c r="F167" s="8" t="str">
        <f t="shared" si="1"/>
        <v>SELL</v>
      </c>
      <c r="G167" s="12">
        <v>38.927071</v>
      </c>
      <c r="H167" s="12">
        <v>1000.0</v>
      </c>
      <c r="I167" s="16">
        <v>42935.0</v>
      </c>
      <c r="J167" s="14">
        <v>46.795734</v>
      </c>
      <c r="K167" s="14">
        <f t="shared" si="2"/>
        <v>1202.138584</v>
      </c>
      <c r="L167" s="15">
        <f t="shared" si="3"/>
        <v>-0.2021385837</v>
      </c>
      <c r="M167" s="15">
        <f t="shared" si="4"/>
        <v>0.2021385837</v>
      </c>
      <c r="N167" s="8">
        <f t="shared" si="5"/>
        <v>308</v>
      </c>
    </row>
    <row r="168" ht="12.75" customHeight="1">
      <c r="A168" s="7">
        <v>42629.0</v>
      </c>
      <c r="B168" s="8" t="s">
        <v>202</v>
      </c>
      <c r="C168" s="8" t="s">
        <v>203</v>
      </c>
      <c r="D168" s="11">
        <v>3.956334088E9</v>
      </c>
      <c r="E168" s="8" t="s">
        <v>24</v>
      </c>
      <c r="F168" s="8" t="str">
        <f t="shared" si="1"/>
        <v>BUY</v>
      </c>
      <c r="G168" s="12">
        <v>13.804254</v>
      </c>
      <c r="H168" s="12">
        <v>1000.0</v>
      </c>
      <c r="I168" s="7">
        <v>42633.0</v>
      </c>
      <c r="J168" s="14">
        <v>13.850638</v>
      </c>
      <c r="K168" s="14">
        <f t="shared" si="2"/>
        <v>1003.360124</v>
      </c>
      <c r="L168" s="15">
        <f t="shared" si="3"/>
        <v>0.003360123626</v>
      </c>
      <c r="M168" s="15">
        <f t="shared" si="4"/>
        <v>-0.003360123626</v>
      </c>
      <c r="N168" s="8">
        <f t="shared" si="5"/>
        <v>4</v>
      </c>
    </row>
    <row r="169" ht="12.75" customHeight="1">
      <c r="A169" s="7">
        <v>42633.0</v>
      </c>
      <c r="B169" s="8" t="s">
        <v>871</v>
      </c>
      <c r="C169" s="8" t="s">
        <v>872</v>
      </c>
      <c r="D169" s="11">
        <v>7.70558196E9</v>
      </c>
      <c r="E169" s="8" t="s">
        <v>24</v>
      </c>
      <c r="F169" s="8" t="str">
        <f t="shared" si="1"/>
        <v>BUY</v>
      </c>
      <c r="G169" s="12">
        <v>5.558475</v>
      </c>
      <c r="H169" s="12">
        <v>1000.0</v>
      </c>
      <c r="I169" s="16">
        <v>44286.0</v>
      </c>
      <c r="J169" s="14">
        <v>20.110001</v>
      </c>
      <c r="K169" s="14">
        <f t="shared" si="2"/>
        <v>3617.898974</v>
      </c>
      <c r="L169" s="15">
        <f t="shared" si="3"/>
        <v>2.617898974</v>
      </c>
      <c r="M169" s="15">
        <f t="shared" si="4"/>
        <v>-2.617898974</v>
      </c>
      <c r="N169" s="8">
        <f t="shared" si="5"/>
        <v>1653</v>
      </c>
    </row>
    <row r="170" ht="12.75" customHeight="1">
      <c r="A170" s="7">
        <v>42633.0</v>
      </c>
      <c r="B170" s="8" t="s">
        <v>202</v>
      </c>
      <c r="C170" s="8" t="s">
        <v>203</v>
      </c>
      <c r="D170" s="11">
        <v>3.956334088E9</v>
      </c>
      <c r="E170" s="8" t="s">
        <v>20</v>
      </c>
      <c r="F170" s="8" t="str">
        <f t="shared" si="1"/>
        <v>SELL</v>
      </c>
      <c r="G170" s="12">
        <v>13.850638</v>
      </c>
      <c r="H170" s="12">
        <v>1000.0</v>
      </c>
      <c r="I170" s="7">
        <v>42811.0</v>
      </c>
      <c r="J170" s="14">
        <v>18.120985</v>
      </c>
      <c r="K170" s="14">
        <f t="shared" si="2"/>
        <v>1308.314101</v>
      </c>
      <c r="L170" s="15">
        <f t="shared" si="3"/>
        <v>-0.3083141008</v>
      </c>
      <c r="M170" s="15">
        <f t="shared" si="4"/>
        <v>0.3083141008</v>
      </c>
      <c r="N170" s="8">
        <f t="shared" si="5"/>
        <v>178</v>
      </c>
    </row>
    <row r="171" ht="12.75" customHeight="1">
      <c r="A171" s="7">
        <v>42634.0</v>
      </c>
      <c r="B171" s="8" t="s">
        <v>1110</v>
      </c>
      <c r="C171" s="8" t="s">
        <v>1111</v>
      </c>
      <c r="D171" s="11">
        <v>2.767359496E9</v>
      </c>
      <c r="E171" s="8" t="s">
        <v>24</v>
      </c>
      <c r="F171" s="8" t="str">
        <f t="shared" si="1"/>
        <v>BUY</v>
      </c>
      <c r="G171" s="12">
        <v>4.93</v>
      </c>
      <c r="H171" s="12">
        <v>1000.0</v>
      </c>
      <c r="I171" s="16">
        <v>44727.0</v>
      </c>
      <c r="J171" s="14">
        <v>3.77</v>
      </c>
      <c r="K171" s="14">
        <f t="shared" si="2"/>
        <v>764.7058824</v>
      </c>
      <c r="L171" s="15">
        <f t="shared" si="3"/>
        <v>-0.2352941176</v>
      </c>
      <c r="M171" s="15">
        <f t="shared" si="4"/>
        <v>0.2352941176</v>
      </c>
      <c r="N171" s="8">
        <f t="shared" si="5"/>
        <v>2093</v>
      </c>
    </row>
    <row r="172" ht="12.75" customHeight="1">
      <c r="A172" s="7">
        <v>42639.0</v>
      </c>
      <c r="B172" s="8" t="s">
        <v>1120</v>
      </c>
      <c r="C172" s="8" t="s">
        <v>1121</v>
      </c>
      <c r="D172" s="11">
        <v>7.480992E9</v>
      </c>
      <c r="E172" s="8" t="s">
        <v>20</v>
      </c>
      <c r="F172" s="8" t="str">
        <f t="shared" si="1"/>
        <v>SELL</v>
      </c>
      <c r="G172" s="12">
        <v>44.924149</v>
      </c>
      <c r="H172" s="12">
        <v>1000.0</v>
      </c>
      <c r="I172" s="16">
        <v>42705.0</v>
      </c>
      <c r="J172" s="14">
        <v>47.688709</v>
      </c>
      <c r="K172" s="14">
        <f t="shared" si="2"/>
        <v>1061.538394</v>
      </c>
      <c r="L172" s="15">
        <f t="shared" si="3"/>
        <v>-0.06153839442</v>
      </c>
      <c r="M172" s="15">
        <f t="shared" si="4"/>
        <v>0.06153839442</v>
      </c>
      <c r="N172" s="8">
        <f t="shared" si="5"/>
        <v>66</v>
      </c>
    </row>
    <row r="173" ht="12.75" customHeight="1">
      <c r="A173" s="7">
        <v>42640.0</v>
      </c>
      <c r="B173" s="8" t="s">
        <v>1124</v>
      </c>
      <c r="C173" s="8" t="s">
        <v>1125</v>
      </c>
      <c r="D173" s="11">
        <v>6.423453504E9</v>
      </c>
      <c r="E173" s="8" t="s">
        <v>24</v>
      </c>
      <c r="F173" s="8" t="str">
        <f t="shared" si="1"/>
        <v>BUY</v>
      </c>
      <c r="G173" s="12">
        <v>24.6</v>
      </c>
      <c r="H173" s="12">
        <v>1000.0</v>
      </c>
      <c r="I173" s="16">
        <v>42667.0</v>
      </c>
      <c r="J173" s="14">
        <v>26.790001</v>
      </c>
      <c r="K173" s="14">
        <f t="shared" si="2"/>
        <v>1089.024431</v>
      </c>
      <c r="L173" s="15">
        <f t="shared" si="3"/>
        <v>0.08902443089</v>
      </c>
      <c r="M173" s="15">
        <f t="shared" si="4"/>
        <v>-0.08902443089</v>
      </c>
      <c r="N173" s="8">
        <f t="shared" si="5"/>
        <v>27</v>
      </c>
    </row>
    <row r="174" ht="12.75" customHeight="1">
      <c r="A174" s="7">
        <v>42641.0</v>
      </c>
      <c r="B174" s="8" t="s">
        <v>1126</v>
      </c>
      <c r="C174" s="8" t="s">
        <v>1127</v>
      </c>
      <c r="D174" s="11">
        <v>2.08457145E9</v>
      </c>
      <c r="E174" s="8" t="s">
        <v>20</v>
      </c>
      <c r="F174" s="8" t="str">
        <f t="shared" si="1"/>
        <v>SELL</v>
      </c>
      <c r="G174" s="12">
        <v>28.989792</v>
      </c>
      <c r="H174" s="12">
        <v>1000.0</v>
      </c>
      <c r="I174" s="16">
        <v>44727.0</v>
      </c>
      <c r="J174" s="14">
        <v>43.380001</v>
      </c>
      <c r="K174" s="14">
        <f t="shared" si="2"/>
        <v>1496.388832</v>
      </c>
      <c r="L174" s="15">
        <f t="shared" si="3"/>
        <v>-0.4963888323</v>
      </c>
      <c r="M174" s="15">
        <f t="shared" si="4"/>
        <v>0.4963888323</v>
      </c>
      <c r="N174" s="8">
        <f t="shared" si="5"/>
        <v>2086</v>
      </c>
    </row>
    <row r="175" ht="12.75" customHeight="1">
      <c r="A175" s="7">
        <v>42641.0</v>
      </c>
      <c r="B175" s="8" t="s">
        <v>1130</v>
      </c>
      <c r="C175" s="8" t="s">
        <v>1131</v>
      </c>
      <c r="D175" s="11">
        <v>3.296226E9</v>
      </c>
      <c r="E175" s="8" t="s">
        <v>24</v>
      </c>
      <c r="F175" s="8" t="str">
        <f t="shared" si="1"/>
        <v>BUY</v>
      </c>
      <c r="G175" s="12">
        <v>41.990002</v>
      </c>
      <c r="H175" s="12">
        <v>1000.0</v>
      </c>
      <c r="I175" s="7">
        <v>42712.0</v>
      </c>
      <c r="J175" s="14">
        <v>43.5</v>
      </c>
      <c r="K175" s="14">
        <f t="shared" si="2"/>
        <v>1035.960894</v>
      </c>
      <c r="L175" s="15">
        <f t="shared" si="3"/>
        <v>0.03596089374</v>
      </c>
      <c r="M175" s="15">
        <f t="shared" si="4"/>
        <v>-0.03596089374</v>
      </c>
      <c r="N175" s="8">
        <f t="shared" si="5"/>
        <v>71</v>
      </c>
    </row>
    <row r="176" ht="12.75" customHeight="1">
      <c r="A176" s="7">
        <v>42642.0</v>
      </c>
      <c r="B176" s="8" t="s">
        <v>1136</v>
      </c>
      <c r="C176" s="8" t="s">
        <v>1137</v>
      </c>
      <c r="D176" s="11">
        <v>7.778135E9</v>
      </c>
      <c r="E176" s="8" t="s">
        <v>24</v>
      </c>
      <c r="F176" s="8" t="str">
        <f t="shared" si="1"/>
        <v>BUY</v>
      </c>
      <c r="G176" s="12">
        <v>73.936325</v>
      </c>
      <c r="H176" s="12">
        <v>1000.0</v>
      </c>
      <c r="I176" s="7">
        <v>42871.0</v>
      </c>
      <c r="J176" s="14">
        <v>96.409035</v>
      </c>
      <c r="K176" s="14">
        <f t="shared" si="2"/>
        <v>1303.946808</v>
      </c>
      <c r="L176" s="15">
        <f t="shared" si="3"/>
        <v>0.3039468083</v>
      </c>
      <c r="M176" s="15">
        <f t="shared" si="4"/>
        <v>-0.3039468083</v>
      </c>
      <c r="N176" s="8">
        <f t="shared" si="5"/>
        <v>229</v>
      </c>
    </row>
    <row r="177" ht="12.75" customHeight="1">
      <c r="A177" s="7">
        <v>42643.0</v>
      </c>
      <c r="B177" s="8" t="s">
        <v>1140</v>
      </c>
      <c r="C177" s="8" t="s">
        <v>1141</v>
      </c>
      <c r="D177" s="11">
        <v>2.945428668E9</v>
      </c>
      <c r="E177" s="8" t="s">
        <v>24</v>
      </c>
      <c r="F177" s="8" t="str">
        <f t="shared" si="1"/>
        <v>BUY</v>
      </c>
      <c r="G177" s="12">
        <v>86.169998</v>
      </c>
      <c r="H177" s="12">
        <v>1000.0</v>
      </c>
      <c r="I177" s="16">
        <v>44727.0</v>
      </c>
      <c r="J177" s="14">
        <v>156.050003</v>
      </c>
      <c r="K177" s="14">
        <f t="shared" si="2"/>
        <v>1810.955166</v>
      </c>
      <c r="L177" s="15">
        <f t="shared" si="3"/>
        <v>0.8109551656</v>
      </c>
      <c r="M177" s="15">
        <f t="shared" si="4"/>
        <v>-0.8109551656</v>
      </c>
      <c r="N177" s="8">
        <f t="shared" si="5"/>
        <v>2084</v>
      </c>
    </row>
    <row r="178" ht="12.75" customHeight="1">
      <c r="A178" s="7">
        <v>42647.0</v>
      </c>
      <c r="B178" s="8" t="s">
        <v>1146</v>
      </c>
      <c r="C178" s="8" t="s">
        <v>1147</v>
      </c>
      <c r="D178" s="11">
        <v>2.162808E9</v>
      </c>
      <c r="E178" s="8" t="s">
        <v>24</v>
      </c>
      <c r="F178" s="8" t="str">
        <f t="shared" si="1"/>
        <v>BUY</v>
      </c>
      <c r="G178" s="12">
        <v>13.437681</v>
      </c>
      <c r="H178" s="12">
        <v>1000.0</v>
      </c>
      <c r="I178" s="16">
        <v>43179.0</v>
      </c>
      <c r="J178" s="14">
        <v>21.005142</v>
      </c>
      <c r="K178" s="14">
        <f t="shared" si="2"/>
        <v>1563.152303</v>
      </c>
      <c r="L178" s="15">
        <f t="shared" si="3"/>
        <v>0.5631523028</v>
      </c>
      <c r="M178" s="15">
        <f t="shared" si="4"/>
        <v>-0.5631523028</v>
      </c>
      <c r="N178" s="8">
        <f t="shared" si="5"/>
        <v>532</v>
      </c>
    </row>
    <row r="179" ht="12.75" customHeight="1">
      <c r="A179" s="7">
        <v>42647.0</v>
      </c>
      <c r="B179" s="8" t="s">
        <v>1148</v>
      </c>
      <c r="C179" s="8" t="s">
        <v>1149</v>
      </c>
      <c r="D179" s="11">
        <v>3.5386912E9</v>
      </c>
      <c r="E179" s="8" t="s">
        <v>24</v>
      </c>
      <c r="F179" s="8" t="str">
        <f t="shared" si="1"/>
        <v>BUY</v>
      </c>
      <c r="G179" s="12">
        <v>7.42</v>
      </c>
      <c r="H179" s="12">
        <v>1000.0</v>
      </c>
      <c r="I179" s="16">
        <v>44727.0</v>
      </c>
      <c r="J179" s="14">
        <v>31.64</v>
      </c>
      <c r="K179" s="14">
        <f t="shared" si="2"/>
        <v>4264.150943</v>
      </c>
      <c r="L179" s="15">
        <f t="shared" si="3"/>
        <v>3.264150943</v>
      </c>
      <c r="M179" s="15">
        <f t="shared" si="4"/>
        <v>-3.264150943</v>
      </c>
      <c r="N179" s="8">
        <f t="shared" si="5"/>
        <v>2080</v>
      </c>
    </row>
    <row r="180" ht="12.75" customHeight="1">
      <c r="A180" s="16">
        <v>42647.0</v>
      </c>
      <c r="B180" s="8" t="s">
        <v>332</v>
      </c>
      <c r="C180" s="8" t="s">
        <v>333</v>
      </c>
      <c r="D180" s="11">
        <v>2.383282729E9</v>
      </c>
      <c r="E180" s="18" t="s">
        <v>24</v>
      </c>
      <c r="F180" s="17" t="str">
        <f t="shared" si="1"/>
        <v>BUY</v>
      </c>
      <c r="G180" s="12">
        <v>19.305235</v>
      </c>
      <c r="H180" s="12">
        <v>1000.0</v>
      </c>
      <c r="I180" s="16">
        <v>42940.0</v>
      </c>
      <c r="J180" s="14">
        <v>23.345831</v>
      </c>
      <c r="K180" s="14">
        <f t="shared" si="2"/>
        <v>1209.300534</v>
      </c>
      <c r="L180" s="15">
        <f t="shared" si="3"/>
        <v>0.2093005343</v>
      </c>
      <c r="M180" s="15">
        <f t="shared" si="4"/>
        <v>-0.2093005343</v>
      </c>
      <c r="N180" s="8">
        <f t="shared" si="5"/>
        <v>293</v>
      </c>
    </row>
    <row r="181" ht="12.75" customHeight="1">
      <c r="A181" s="7">
        <v>42654.0</v>
      </c>
      <c r="B181" s="8" t="s">
        <v>63</v>
      </c>
      <c r="C181" s="8" t="s">
        <v>64</v>
      </c>
      <c r="D181" s="11">
        <v>5.168276738E9</v>
      </c>
      <c r="E181" s="8" t="s">
        <v>24</v>
      </c>
      <c r="F181" s="8" t="str">
        <f t="shared" si="1"/>
        <v>BUY</v>
      </c>
      <c r="G181" s="12">
        <v>21.89</v>
      </c>
      <c r="H181" s="12">
        <v>1000.0</v>
      </c>
      <c r="I181" s="16">
        <v>42667.0</v>
      </c>
      <c r="J181" s="14">
        <v>21.07</v>
      </c>
      <c r="K181" s="14">
        <f t="shared" si="2"/>
        <v>962.5399726</v>
      </c>
      <c r="L181" s="15">
        <f t="shared" si="3"/>
        <v>-0.03746002741</v>
      </c>
      <c r="M181" s="15">
        <f t="shared" si="4"/>
        <v>0.03746002741</v>
      </c>
      <c r="N181" s="8">
        <f t="shared" si="5"/>
        <v>13</v>
      </c>
    </row>
    <row r="182" ht="12.75" customHeight="1">
      <c r="A182" s="7">
        <v>42656.0</v>
      </c>
      <c r="B182" s="8" t="s">
        <v>1158</v>
      </c>
      <c r="C182" s="8" t="s">
        <v>1159</v>
      </c>
      <c r="D182" s="11">
        <v>4.663416E9</v>
      </c>
      <c r="E182" s="8" t="s">
        <v>20</v>
      </c>
      <c r="F182" s="8" t="str">
        <f t="shared" si="1"/>
        <v>SELL</v>
      </c>
      <c r="G182" s="12">
        <v>13.07</v>
      </c>
      <c r="H182" s="12">
        <v>1000.0</v>
      </c>
      <c r="I182" s="16">
        <v>42663.0</v>
      </c>
      <c r="J182" s="14">
        <v>10.78</v>
      </c>
      <c r="K182" s="14">
        <f t="shared" si="2"/>
        <v>824.7895945</v>
      </c>
      <c r="L182" s="15">
        <f t="shared" si="3"/>
        <v>0.1752104055</v>
      </c>
      <c r="M182" s="15">
        <f t="shared" si="4"/>
        <v>-0.1752104055</v>
      </c>
      <c r="N182" s="8">
        <f t="shared" si="5"/>
        <v>7</v>
      </c>
    </row>
    <row r="183" ht="12.75" customHeight="1">
      <c r="A183" s="7">
        <v>42657.0</v>
      </c>
      <c r="B183" s="8" t="s">
        <v>704</v>
      </c>
      <c r="C183" s="8" t="s">
        <v>705</v>
      </c>
      <c r="D183" s="11">
        <v>9.819059159E9</v>
      </c>
      <c r="E183" s="8" t="s">
        <v>24</v>
      </c>
      <c r="F183" s="8" t="str">
        <f t="shared" si="1"/>
        <v>BUY</v>
      </c>
      <c r="G183" s="12">
        <v>37.254734</v>
      </c>
      <c r="H183" s="12">
        <v>1000.0</v>
      </c>
      <c r="I183" s="16">
        <v>42772.0</v>
      </c>
      <c r="J183" s="14">
        <v>43.774895</v>
      </c>
      <c r="K183" s="14">
        <f t="shared" si="2"/>
        <v>1175.015637</v>
      </c>
      <c r="L183" s="15">
        <f t="shared" si="3"/>
        <v>0.1750156369</v>
      </c>
      <c r="M183" s="15">
        <f t="shared" si="4"/>
        <v>-0.1750156369</v>
      </c>
      <c r="N183" s="8">
        <f t="shared" si="5"/>
        <v>115</v>
      </c>
    </row>
    <row r="184" ht="12.75" customHeight="1">
      <c r="A184" s="7">
        <v>42657.0</v>
      </c>
      <c r="B184" s="8" t="s">
        <v>1164</v>
      </c>
      <c r="C184" s="8" t="s">
        <v>1165</v>
      </c>
      <c r="D184" s="11">
        <v>7.966271265E9</v>
      </c>
      <c r="E184" s="8" t="s">
        <v>20</v>
      </c>
      <c r="F184" s="8" t="str">
        <f t="shared" si="1"/>
        <v>SELL</v>
      </c>
      <c r="G184" s="12">
        <v>10.967364</v>
      </c>
      <c r="H184" s="12">
        <v>1000.0</v>
      </c>
      <c r="I184" s="16">
        <v>44727.0</v>
      </c>
      <c r="J184" s="14">
        <v>20.147284</v>
      </c>
      <c r="K184" s="14">
        <f t="shared" si="2"/>
        <v>1837.021549</v>
      </c>
      <c r="L184" s="15">
        <f t="shared" si="3"/>
        <v>-0.8370215487</v>
      </c>
      <c r="M184" s="15">
        <f t="shared" si="4"/>
        <v>0.8370215487</v>
      </c>
      <c r="N184" s="8">
        <f t="shared" si="5"/>
        <v>2070</v>
      </c>
    </row>
    <row r="185" ht="12.75" customHeight="1">
      <c r="A185" s="7">
        <v>42657.0</v>
      </c>
      <c r="B185" s="8" t="s">
        <v>1166</v>
      </c>
      <c r="C185" s="8" t="s">
        <v>1167</v>
      </c>
      <c r="D185" s="11">
        <v>6.1030948E9</v>
      </c>
      <c r="E185" s="8" t="s">
        <v>24</v>
      </c>
      <c r="F185" s="8" t="str">
        <f t="shared" si="1"/>
        <v>BUY</v>
      </c>
      <c r="G185" s="12">
        <v>16.79</v>
      </c>
      <c r="H185" s="12">
        <v>1000.0</v>
      </c>
      <c r="I185" s="16">
        <v>44727.0</v>
      </c>
      <c r="J185" s="14">
        <v>36.89</v>
      </c>
      <c r="K185" s="14">
        <f t="shared" si="2"/>
        <v>2197.141155</v>
      </c>
      <c r="L185" s="15">
        <f t="shared" si="3"/>
        <v>1.197141155</v>
      </c>
      <c r="M185" s="15">
        <f t="shared" si="4"/>
        <v>-1.197141155</v>
      </c>
      <c r="N185" s="8">
        <f t="shared" si="5"/>
        <v>2070</v>
      </c>
    </row>
    <row r="186" ht="12.75" customHeight="1">
      <c r="A186" s="7">
        <v>42660.0</v>
      </c>
      <c r="B186" s="8" t="s">
        <v>1172</v>
      </c>
      <c r="C186" s="8" t="s">
        <v>1173</v>
      </c>
      <c r="D186" s="11">
        <v>5.305595E9</v>
      </c>
      <c r="E186" s="8" t="s">
        <v>24</v>
      </c>
      <c r="F186" s="8" t="str">
        <f t="shared" si="1"/>
        <v>BUY</v>
      </c>
      <c r="G186" s="12">
        <v>36.09</v>
      </c>
      <c r="H186" s="12">
        <v>1000.0</v>
      </c>
      <c r="I186" s="16">
        <v>43160.0</v>
      </c>
      <c r="J186" s="14">
        <v>53.22</v>
      </c>
      <c r="K186" s="14">
        <f t="shared" si="2"/>
        <v>1474.646717</v>
      </c>
      <c r="L186" s="15">
        <f t="shared" si="3"/>
        <v>0.4746467165</v>
      </c>
      <c r="M186" s="15">
        <f t="shared" si="4"/>
        <v>-0.4746467165</v>
      </c>
      <c r="N186" s="8">
        <f t="shared" si="5"/>
        <v>500</v>
      </c>
    </row>
    <row r="187" ht="12.75" customHeight="1">
      <c r="A187" s="7">
        <v>42660.0</v>
      </c>
      <c r="B187" s="8" t="s">
        <v>1174</v>
      </c>
      <c r="C187" s="8" t="s">
        <v>1175</v>
      </c>
      <c r="D187" s="11">
        <v>7.122279632E9</v>
      </c>
      <c r="E187" s="8" t="s">
        <v>24</v>
      </c>
      <c r="F187" s="8" t="str">
        <f t="shared" si="1"/>
        <v>BUY</v>
      </c>
      <c r="G187" s="12">
        <v>30.65</v>
      </c>
      <c r="H187" s="12">
        <v>1000.0</v>
      </c>
      <c r="I187" s="7">
        <v>42674.0</v>
      </c>
      <c r="J187" s="14">
        <v>24.5</v>
      </c>
      <c r="K187" s="14">
        <f t="shared" si="2"/>
        <v>799.3474715</v>
      </c>
      <c r="L187" s="15">
        <f t="shared" si="3"/>
        <v>-0.2006525285</v>
      </c>
      <c r="M187" s="15">
        <f t="shared" si="4"/>
        <v>0.2006525285</v>
      </c>
      <c r="N187" s="8">
        <f t="shared" si="5"/>
        <v>14</v>
      </c>
    </row>
    <row r="188" ht="12.75" customHeight="1">
      <c r="A188" s="7">
        <v>42661.0</v>
      </c>
      <c r="B188" s="8" t="s">
        <v>1180</v>
      </c>
      <c r="C188" s="8" t="s">
        <v>1181</v>
      </c>
      <c r="D188" s="11">
        <v>7.144072E9</v>
      </c>
      <c r="E188" s="8" t="s">
        <v>20</v>
      </c>
      <c r="F188" s="8" t="str">
        <f t="shared" si="1"/>
        <v>SELL</v>
      </c>
      <c r="G188" s="12">
        <v>42.08</v>
      </c>
      <c r="H188" s="12">
        <v>1000.0</v>
      </c>
      <c r="I188" s="16">
        <v>42856.0</v>
      </c>
      <c r="J188" s="14">
        <v>42.89</v>
      </c>
      <c r="K188" s="14">
        <f t="shared" si="2"/>
        <v>1019.249049</v>
      </c>
      <c r="L188" s="15">
        <f t="shared" si="3"/>
        <v>-0.01924904943</v>
      </c>
      <c r="M188" s="15">
        <f t="shared" si="4"/>
        <v>0.01924904943</v>
      </c>
      <c r="N188" s="8">
        <f t="shared" si="5"/>
        <v>195</v>
      </c>
    </row>
    <row r="189" ht="12.75" customHeight="1">
      <c r="A189" s="7">
        <v>42662.0</v>
      </c>
      <c r="B189" s="8" t="s">
        <v>1192</v>
      </c>
      <c r="C189" s="8" t="s">
        <v>1193</v>
      </c>
      <c r="D189" s="11">
        <v>3.825340932E9</v>
      </c>
      <c r="E189" s="8" t="s">
        <v>20</v>
      </c>
      <c r="F189" s="8" t="str">
        <f t="shared" si="1"/>
        <v>SELL</v>
      </c>
      <c r="G189" s="12">
        <v>31.924114</v>
      </c>
      <c r="H189" s="12">
        <v>1000.0</v>
      </c>
      <c r="I189" s="16">
        <v>44727.0</v>
      </c>
      <c r="J189" s="14">
        <v>46.280025</v>
      </c>
      <c r="K189" s="14">
        <f t="shared" si="2"/>
        <v>1449.688627</v>
      </c>
      <c r="L189" s="15">
        <f t="shared" si="3"/>
        <v>-0.4496886272</v>
      </c>
      <c r="M189" s="15">
        <f t="shared" si="4"/>
        <v>0.4496886272</v>
      </c>
      <c r="N189" s="8">
        <f t="shared" si="5"/>
        <v>2065</v>
      </c>
    </row>
    <row r="190" ht="12.75" customHeight="1">
      <c r="A190" s="16">
        <v>42662.0</v>
      </c>
      <c r="B190" s="8" t="s">
        <v>1194</v>
      </c>
      <c r="C190" s="8" t="s">
        <v>1195</v>
      </c>
      <c r="D190" s="11">
        <v>3.52446084E9</v>
      </c>
      <c r="E190" s="17" t="s">
        <v>20</v>
      </c>
      <c r="F190" s="18" t="str">
        <f t="shared" si="1"/>
        <v>SELL</v>
      </c>
      <c r="G190" s="12">
        <v>73.529999</v>
      </c>
      <c r="H190" s="12">
        <v>1000.0</v>
      </c>
      <c r="I190" s="16">
        <v>44727.0</v>
      </c>
      <c r="J190" s="14">
        <v>31.540001</v>
      </c>
      <c r="K190" s="14">
        <f t="shared" si="2"/>
        <v>428.9405879</v>
      </c>
      <c r="L190" s="15">
        <f t="shared" si="3"/>
        <v>0.5710594121</v>
      </c>
      <c r="M190" s="15">
        <f t="shared" si="4"/>
        <v>-0.5710594121</v>
      </c>
      <c r="N190" s="8">
        <f t="shared" si="5"/>
        <v>2065</v>
      </c>
    </row>
    <row r="191" ht="12.75" customHeight="1">
      <c r="A191" s="16">
        <v>42662.0</v>
      </c>
      <c r="B191" s="8" t="s">
        <v>1196</v>
      </c>
      <c r="C191" s="8" t="s">
        <v>1197</v>
      </c>
      <c r="D191" s="11">
        <v>7.31921E9</v>
      </c>
      <c r="E191" s="17" t="s">
        <v>20</v>
      </c>
      <c r="F191" s="18" t="str">
        <f t="shared" si="1"/>
        <v>SELL</v>
      </c>
      <c r="G191" s="12">
        <v>0.02</v>
      </c>
      <c r="H191" s="12">
        <v>1000.0</v>
      </c>
      <c r="I191" s="16">
        <v>44727.0</v>
      </c>
      <c r="J191" s="14">
        <v>0.09</v>
      </c>
      <c r="K191" s="14">
        <f t="shared" si="2"/>
        <v>4500</v>
      </c>
      <c r="L191" s="15">
        <f t="shared" si="3"/>
        <v>-3.5</v>
      </c>
      <c r="M191" s="15">
        <f t="shared" si="4"/>
        <v>3.5</v>
      </c>
      <c r="N191" s="8">
        <f t="shared" si="5"/>
        <v>2065</v>
      </c>
    </row>
    <row r="192" ht="12.75" customHeight="1">
      <c r="A192" s="7">
        <v>42663.0</v>
      </c>
      <c r="B192" s="8" t="s">
        <v>1158</v>
      </c>
      <c r="C192" s="8" t="s">
        <v>1159</v>
      </c>
      <c r="D192" s="11">
        <v>4.663416E9</v>
      </c>
      <c r="E192" s="8" t="s">
        <v>24</v>
      </c>
      <c r="F192" s="8" t="str">
        <f t="shared" si="1"/>
        <v>BUY</v>
      </c>
      <c r="G192" s="12">
        <v>10.78</v>
      </c>
      <c r="H192" s="12">
        <v>1000.0</v>
      </c>
      <c r="I192" s="16">
        <v>42685.0</v>
      </c>
      <c r="J192" s="14">
        <v>12.43</v>
      </c>
      <c r="K192" s="14">
        <f t="shared" si="2"/>
        <v>1153.061224</v>
      </c>
      <c r="L192" s="15">
        <f t="shared" si="3"/>
        <v>0.1530612245</v>
      </c>
      <c r="M192" s="15">
        <f t="shared" si="4"/>
        <v>-0.1530612245</v>
      </c>
      <c r="N192" s="8">
        <f t="shared" si="5"/>
        <v>22</v>
      </c>
    </row>
    <row r="193" ht="12.75" customHeight="1">
      <c r="A193" s="7">
        <v>42663.0</v>
      </c>
      <c r="B193" s="8" t="s">
        <v>1198</v>
      </c>
      <c r="C193" s="8" t="s">
        <v>1199</v>
      </c>
      <c r="D193" s="11">
        <v>2.922197441E9</v>
      </c>
      <c r="E193" s="8" t="s">
        <v>20</v>
      </c>
      <c r="F193" s="8" t="str">
        <f t="shared" si="1"/>
        <v>SELL</v>
      </c>
      <c r="G193" s="12">
        <v>27.88</v>
      </c>
      <c r="H193" s="12">
        <v>1000.0</v>
      </c>
      <c r="I193" s="16">
        <v>44176.0</v>
      </c>
      <c r="J193" s="14">
        <v>38.15</v>
      </c>
      <c r="K193" s="14">
        <f t="shared" si="2"/>
        <v>1368.364419</v>
      </c>
      <c r="L193" s="15">
        <f t="shared" si="3"/>
        <v>-0.3683644189</v>
      </c>
      <c r="M193" s="15">
        <f t="shared" si="4"/>
        <v>0.3683644189</v>
      </c>
      <c r="N193" s="8">
        <f t="shared" si="5"/>
        <v>1513</v>
      </c>
    </row>
    <row r="194" ht="12.75" customHeight="1">
      <c r="A194" s="7">
        <v>42663.0</v>
      </c>
      <c r="B194" s="8" t="s">
        <v>1200</v>
      </c>
      <c r="C194" s="8" t="s">
        <v>1201</v>
      </c>
      <c r="D194" s="11">
        <v>2.896614495E9</v>
      </c>
      <c r="E194" s="8" t="s">
        <v>24</v>
      </c>
      <c r="F194" s="8" t="str">
        <f t="shared" si="1"/>
        <v>BUY</v>
      </c>
      <c r="G194" s="12">
        <v>39.102745</v>
      </c>
      <c r="H194" s="12">
        <v>1000.0</v>
      </c>
      <c r="I194" s="7">
        <v>43948.0</v>
      </c>
      <c r="J194" s="14">
        <v>24.817575</v>
      </c>
      <c r="K194" s="14">
        <f t="shared" si="2"/>
        <v>634.6760311</v>
      </c>
      <c r="L194" s="15">
        <f t="shared" si="3"/>
        <v>-0.3653239689</v>
      </c>
      <c r="M194" s="15">
        <f t="shared" si="4"/>
        <v>0.3653239689</v>
      </c>
      <c r="N194" s="8">
        <f t="shared" si="5"/>
        <v>1285</v>
      </c>
    </row>
    <row r="195" ht="12.75" customHeight="1">
      <c r="A195" s="7">
        <v>42664.0</v>
      </c>
      <c r="B195" s="8" t="s">
        <v>1204</v>
      </c>
      <c r="C195" s="8" t="s">
        <v>1205</v>
      </c>
      <c r="D195" s="11">
        <v>2.780388505E9</v>
      </c>
      <c r="E195" s="8" t="s">
        <v>24</v>
      </c>
      <c r="F195" s="8" t="str">
        <f t="shared" si="1"/>
        <v>BUY</v>
      </c>
      <c r="G195" s="12">
        <v>32.349998</v>
      </c>
      <c r="H195" s="12">
        <v>1000.0</v>
      </c>
      <c r="I195" s="16">
        <v>43803.0</v>
      </c>
      <c r="J195" s="14">
        <v>72.5</v>
      </c>
      <c r="K195" s="14">
        <f t="shared" si="2"/>
        <v>2241.112967</v>
      </c>
      <c r="L195" s="15">
        <f t="shared" si="3"/>
        <v>1.241112967</v>
      </c>
      <c r="M195" s="15">
        <f t="shared" si="4"/>
        <v>-1.241112967</v>
      </c>
      <c r="N195" s="8">
        <f t="shared" si="5"/>
        <v>1139</v>
      </c>
    </row>
    <row r="196" ht="12.75" customHeight="1">
      <c r="A196" s="16">
        <v>42664.0</v>
      </c>
      <c r="B196" s="8" t="s">
        <v>636</v>
      </c>
      <c r="C196" s="8" t="s">
        <v>637</v>
      </c>
      <c r="D196" s="11">
        <v>3.317700214E9</v>
      </c>
      <c r="E196" s="17" t="s">
        <v>20</v>
      </c>
      <c r="F196" s="18" t="str">
        <f t="shared" si="1"/>
        <v>SELL</v>
      </c>
      <c r="G196" s="12">
        <v>32.959999</v>
      </c>
      <c r="H196" s="12">
        <v>1000.0</v>
      </c>
      <c r="I196" s="16">
        <v>42669.0</v>
      </c>
      <c r="J196" s="14">
        <v>27.459999</v>
      </c>
      <c r="K196" s="14">
        <f t="shared" si="2"/>
        <v>833.1310629</v>
      </c>
      <c r="L196" s="15">
        <f t="shared" si="3"/>
        <v>0.1668689371</v>
      </c>
      <c r="M196" s="15">
        <f t="shared" si="4"/>
        <v>-0.1668689371</v>
      </c>
      <c r="N196" s="8">
        <f t="shared" si="5"/>
        <v>5</v>
      </c>
    </row>
    <row r="197" ht="12.75" customHeight="1">
      <c r="A197" s="7">
        <v>42667.0</v>
      </c>
      <c r="B197" s="8" t="s">
        <v>63</v>
      </c>
      <c r="C197" s="8" t="s">
        <v>64</v>
      </c>
      <c r="D197" s="11">
        <v>5.168276738E9</v>
      </c>
      <c r="E197" s="8" t="s">
        <v>20</v>
      </c>
      <c r="F197" s="8" t="str">
        <f t="shared" si="1"/>
        <v>SELL</v>
      </c>
      <c r="G197" s="12">
        <v>21.07</v>
      </c>
      <c r="H197" s="12">
        <v>1000.0</v>
      </c>
      <c r="I197" s="16">
        <v>42720.0</v>
      </c>
      <c r="J197" s="14">
        <v>28.9</v>
      </c>
      <c r="K197" s="14">
        <f t="shared" si="2"/>
        <v>1371.618415</v>
      </c>
      <c r="L197" s="15">
        <f t="shared" si="3"/>
        <v>-0.3716184148</v>
      </c>
      <c r="M197" s="15">
        <f t="shared" si="4"/>
        <v>0.3716184148</v>
      </c>
      <c r="N197" s="8">
        <f t="shared" si="5"/>
        <v>53</v>
      </c>
    </row>
    <row r="198" ht="12.75" customHeight="1">
      <c r="A198" s="7">
        <v>42667.0</v>
      </c>
      <c r="B198" s="8" t="s">
        <v>1124</v>
      </c>
      <c r="C198" s="8" t="s">
        <v>1125</v>
      </c>
      <c r="D198" s="11">
        <v>6.423453504E9</v>
      </c>
      <c r="E198" s="8" t="s">
        <v>20</v>
      </c>
      <c r="F198" s="8" t="str">
        <f t="shared" si="1"/>
        <v>SELL</v>
      </c>
      <c r="G198" s="12">
        <v>26.790001</v>
      </c>
      <c r="H198" s="12">
        <v>1000.0</v>
      </c>
      <c r="I198" s="16">
        <v>43032.0</v>
      </c>
      <c r="J198" s="14">
        <v>22.08</v>
      </c>
      <c r="K198" s="14">
        <f t="shared" si="2"/>
        <v>824.1880991</v>
      </c>
      <c r="L198" s="15">
        <f t="shared" si="3"/>
        <v>0.1758119009</v>
      </c>
      <c r="M198" s="15">
        <f t="shared" si="4"/>
        <v>-0.1758119009</v>
      </c>
      <c r="N198" s="8">
        <f t="shared" si="5"/>
        <v>365</v>
      </c>
    </row>
    <row r="199" ht="12.75" customHeight="1">
      <c r="A199" s="16">
        <v>42667.0</v>
      </c>
      <c r="B199" s="8" t="s">
        <v>702</v>
      </c>
      <c r="C199" s="8" t="s">
        <v>703</v>
      </c>
      <c r="D199" s="11">
        <v>7.77822701E9</v>
      </c>
      <c r="E199" s="18" t="s">
        <v>24</v>
      </c>
      <c r="F199" s="17" t="str">
        <f t="shared" si="1"/>
        <v>BUY</v>
      </c>
      <c r="G199" s="12">
        <v>40.44762</v>
      </c>
      <c r="H199" s="12">
        <v>1000.0</v>
      </c>
      <c r="I199" s="16">
        <v>42863.0</v>
      </c>
      <c r="J199" s="14">
        <v>42.540527</v>
      </c>
      <c r="K199" s="14">
        <f t="shared" si="2"/>
        <v>1051.743638</v>
      </c>
      <c r="L199" s="15">
        <f t="shared" si="3"/>
        <v>0.05174363782</v>
      </c>
      <c r="M199" s="15">
        <f t="shared" si="4"/>
        <v>-0.05174363782</v>
      </c>
      <c r="N199" s="8">
        <f t="shared" si="5"/>
        <v>196</v>
      </c>
    </row>
    <row r="200" ht="12.75" customHeight="1">
      <c r="A200" s="7">
        <v>42668.0</v>
      </c>
      <c r="B200" s="8" t="s">
        <v>1212</v>
      </c>
      <c r="C200" s="8" t="s">
        <v>1213</v>
      </c>
      <c r="D200" s="11">
        <v>6.30020256E9</v>
      </c>
      <c r="E200" s="8" t="s">
        <v>24</v>
      </c>
      <c r="F200" s="8" t="str">
        <f t="shared" si="1"/>
        <v>BUY</v>
      </c>
      <c r="G200" s="12">
        <v>10.03</v>
      </c>
      <c r="H200" s="12">
        <v>1000.0</v>
      </c>
      <c r="I200" s="7">
        <v>43048.0</v>
      </c>
      <c r="J200" s="14">
        <v>11.52</v>
      </c>
      <c r="K200" s="14">
        <f t="shared" si="2"/>
        <v>1148.554337</v>
      </c>
      <c r="L200" s="15">
        <f t="shared" si="3"/>
        <v>0.148554337</v>
      </c>
      <c r="M200" s="15">
        <f t="shared" si="4"/>
        <v>-0.148554337</v>
      </c>
      <c r="N200" s="8">
        <f t="shared" si="5"/>
        <v>380</v>
      </c>
    </row>
    <row r="201" ht="12.75" customHeight="1">
      <c r="A201" s="7">
        <v>42668.0</v>
      </c>
      <c r="B201" s="8" t="s">
        <v>1214</v>
      </c>
      <c r="C201" s="8" t="s">
        <v>1215</v>
      </c>
      <c r="D201" s="11">
        <v>2.803044279E9</v>
      </c>
      <c r="E201" s="8" t="s">
        <v>20</v>
      </c>
      <c r="F201" s="8" t="str">
        <f t="shared" si="1"/>
        <v>SELL</v>
      </c>
      <c r="G201" s="12">
        <v>72.94532</v>
      </c>
      <c r="H201" s="12">
        <v>1000.0</v>
      </c>
      <c r="I201" s="7">
        <v>43230.0</v>
      </c>
      <c r="J201" s="14">
        <v>69.182671</v>
      </c>
      <c r="K201" s="14">
        <f t="shared" si="2"/>
        <v>948.4182261</v>
      </c>
      <c r="L201" s="15">
        <f t="shared" si="3"/>
        <v>0.05158177385</v>
      </c>
      <c r="M201" s="15">
        <f t="shared" si="4"/>
        <v>-0.05158177385</v>
      </c>
      <c r="N201" s="8">
        <f t="shared" si="5"/>
        <v>562</v>
      </c>
    </row>
    <row r="202" ht="12.75" customHeight="1">
      <c r="A202" s="7">
        <v>42669.0</v>
      </c>
      <c r="B202" s="8" t="s">
        <v>1220</v>
      </c>
      <c r="C202" s="8" t="s">
        <v>1221</v>
      </c>
      <c r="D202" s="11">
        <v>2.98281354E9</v>
      </c>
      <c r="E202" s="8" t="s">
        <v>20</v>
      </c>
      <c r="F202" s="8" t="str">
        <f t="shared" si="1"/>
        <v>SELL</v>
      </c>
      <c r="G202" s="12">
        <v>18.455027</v>
      </c>
      <c r="H202" s="12">
        <v>1000.0</v>
      </c>
      <c r="I202" s="16">
        <v>43691.0</v>
      </c>
      <c r="J202" s="14">
        <v>10.704194</v>
      </c>
      <c r="K202" s="14">
        <f t="shared" si="2"/>
        <v>580.0150821</v>
      </c>
      <c r="L202" s="15">
        <f t="shared" si="3"/>
        <v>0.4199849179</v>
      </c>
      <c r="M202" s="15">
        <f t="shared" si="4"/>
        <v>-0.4199849179</v>
      </c>
      <c r="N202" s="8">
        <f t="shared" si="5"/>
        <v>1022</v>
      </c>
    </row>
    <row r="203" ht="12.75" customHeight="1">
      <c r="A203" s="16">
        <v>42669.0</v>
      </c>
      <c r="B203" s="8" t="s">
        <v>636</v>
      </c>
      <c r="C203" s="8" t="s">
        <v>637</v>
      </c>
      <c r="D203" s="11">
        <v>3.317700214E9</v>
      </c>
      <c r="E203" s="18" t="s">
        <v>24</v>
      </c>
      <c r="F203" s="17" t="str">
        <f t="shared" si="1"/>
        <v>BUY</v>
      </c>
      <c r="G203" s="12">
        <v>27.459999</v>
      </c>
      <c r="H203" s="12">
        <v>1000.0</v>
      </c>
      <c r="I203" s="16">
        <v>42704.0</v>
      </c>
      <c r="J203" s="14">
        <v>25.780001</v>
      </c>
      <c r="K203" s="14">
        <f t="shared" si="2"/>
        <v>938.8201726</v>
      </c>
      <c r="L203" s="15">
        <f t="shared" si="3"/>
        <v>-0.06117982743</v>
      </c>
      <c r="M203" s="15">
        <f t="shared" si="4"/>
        <v>0.06117982743</v>
      </c>
      <c r="N203" s="8">
        <f t="shared" si="5"/>
        <v>35</v>
      </c>
    </row>
    <row r="204" ht="12.75" customHeight="1">
      <c r="A204" s="7">
        <v>42670.0</v>
      </c>
      <c r="B204" s="8" t="s">
        <v>248</v>
      </c>
      <c r="C204" s="8" t="s">
        <v>249</v>
      </c>
      <c r="D204" s="11">
        <v>2.437434E9</v>
      </c>
      <c r="E204" s="8" t="s">
        <v>20</v>
      </c>
      <c r="F204" s="8" t="str">
        <f t="shared" si="1"/>
        <v>SELL</v>
      </c>
      <c r="G204" s="12">
        <v>143.2</v>
      </c>
      <c r="H204" s="12">
        <v>1000.0</v>
      </c>
      <c r="I204" s="16">
        <v>42738.0</v>
      </c>
      <c r="J204" s="14">
        <v>151.85</v>
      </c>
      <c r="K204" s="14">
        <f t="shared" si="2"/>
        <v>1060.405028</v>
      </c>
      <c r="L204" s="15">
        <f t="shared" si="3"/>
        <v>-0.06040502793</v>
      </c>
      <c r="M204" s="15">
        <f t="shared" si="4"/>
        <v>0.06040502793</v>
      </c>
      <c r="N204" s="8">
        <f t="shared" si="5"/>
        <v>68</v>
      </c>
    </row>
    <row r="205" ht="12.75" customHeight="1">
      <c r="A205" s="7">
        <v>42670.0</v>
      </c>
      <c r="B205" s="8" t="s">
        <v>1224</v>
      </c>
      <c r="C205" s="8" t="s">
        <v>1225</v>
      </c>
      <c r="D205" s="11">
        <v>4.130846E9</v>
      </c>
      <c r="E205" s="8" t="s">
        <v>24</v>
      </c>
      <c r="F205" s="8" t="str">
        <f t="shared" si="1"/>
        <v>BUY</v>
      </c>
      <c r="G205" s="12">
        <v>11.6</v>
      </c>
      <c r="H205" s="12">
        <v>1000.0</v>
      </c>
      <c r="I205" s="7">
        <v>42863.0</v>
      </c>
      <c r="J205" s="14">
        <v>14.54</v>
      </c>
      <c r="K205" s="14">
        <f t="shared" si="2"/>
        <v>1253.448276</v>
      </c>
      <c r="L205" s="15">
        <f t="shared" si="3"/>
        <v>0.2534482759</v>
      </c>
      <c r="M205" s="15">
        <f t="shared" si="4"/>
        <v>-0.2534482759</v>
      </c>
      <c r="N205" s="8">
        <f t="shared" si="5"/>
        <v>193</v>
      </c>
    </row>
    <row r="206" ht="12.75" customHeight="1">
      <c r="A206" s="7">
        <v>42671.0</v>
      </c>
      <c r="B206" s="8" t="s">
        <v>1234</v>
      </c>
      <c r="C206" s="8" t="s">
        <v>1235</v>
      </c>
      <c r="D206" s="11">
        <v>9.0688944E9</v>
      </c>
      <c r="E206" s="8" t="s">
        <v>20</v>
      </c>
      <c r="F206" s="8" t="str">
        <f t="shared" si="1"/>
        <v>SELL</v>
      </c>
      <c r="G206" s="12">
        <v>21.895096</v>
      </c>
      <c r="H206" s="12">
        <v>1000.0</v>
      </c>
      <c r="I206" s="7">
        <v>43209.0</v>
      </c>
      <c r="J206" s="14">
        <v>20.934639</v>
      </c>
      <c r="K206" s="14">
        <f t="shared" si="2"/>
        <v>956.1336931</v>
      </c>
      <c r="L206" s="15">
        <f t="shared" si="3"/>
        <v>0.04386630687</v>
      </c>
      <c r="M206" s="15">
        <f t="shared" si="4"/>
        <v>-0.04386630687</v>
      </c>
      <c r="N206" s="8">
        <f t="shared" si="5"/>
        <v>538</v>
      </c>
    </row>
    <row r="207" ht="12.75" customHeight="1">
      <c r="A207" s="7">
        <v>42674.0</v>
      </c>
      <c r="B207" s="8" t="s">
        <v>1174</v>
      </c>
      <c r="C207" s="8" t="s">
        <v>1175</v>
      </c>
      <c r="D207" s="11">
        <v>7.122279632E9</v>
      </c>
      <c r="E207" s="8" t="s">
        <v>20</v>
      </c>
      <c r="F207" s="8" t="str">
        <f t="shared" si="1"/>
        <v>SELL</v>
      </c>
      <c r="G207" s="12">
        <v>24.5</v>
      </c>
      <c r="H207" s="12">
        <v>1000.0</v>
      </c>
      <c r="I207" s="7">
        <v>42844.0</v>
      </c>
      <c r="J207" s="14">
        <v>16.440001</v>
      </c>
      <c r="K207" s="14">
        <f t="shared" si="2"/>
        <v>671.020449</v>
      </c>
      <c r="L207" s="15">
        <f t="shared" si="3"/>
        <v>0.328979551</v>
      </c>
      <c r="M207" s="15">
        <f t="shared" si="4"/>
        <v>-0.328979551</v>
      </c>
      <c r="N207" s="8">
        <f t="shared" si="5"/>
        <v>170</v>
      </c>
    </row>
    <row r="208" ht="12.75" customHeight="1">
      <c r="A208" s="7">
        <v>42675.0</v>
      </c>
      <c r="B208" s="8" t="s">
        <v>1240</v>
      </c>
      <c r="C208" s="8" t="s">
        <v>1241</v>
      </c>
      <c r="D208" s="11">
        <v>4.781221256E9</v>
      </c>
      <c r="E208" s="8" t="s">
        <v>20</v>
      </c>
      <c r="F208" s="8" t="str">
        <f t="shared" si="1"/>
        <v>SELL</v>
      </c>
      <c r="G208" s="12">
        <v>67.53</v>
      </c>
      <c r="H208" s="12">
        <v>1000.0</v>
      </c>
      <c r="I208" s="16">
        <v>44727.0</v>
      </c>
      <c r="J208" s="14">
        <v>89.11</v>
      </c>
      <c r="K208" s="14">
        <f t="shared" si="2"/>
        <v>1319.561676</v>
      </c>
      <c r="L208" s="15">
        <f t="shared" si="3"/>
        <v>-0.3195616763</v>
      </c>
      <c r="M208" s="15">
        <f t="shared" si="4"/>
        <v>0.3195616763</v>
      </c>
      <c r="N208" s="8">
        <f t="shared" si="5"/>
        <v>2052</v>
      </c>
    </row>
    <row r="209" ht="12.75" customHeight="1">
      <c r="A209" s="16">
        <v>42675.0</v>
      </c>
      <c r="B209" s="8" t="s">
        <v>1242</v>
      </c>
      <c r="C209" s="8" t="s">
        <v>1243</v>
      </c>
      <c r="D209" s="11">
        <v>3.485295626E9</v>
      </c>
      <c r="E209" s="17" t="s">
        <v>20</v>
      </c>
      <c r="F209" s="18" t="str">
        <f t="shared" si="1"/>
        <v>SELL</v>
      </c>
      <c r="G209" s="12">
        <v>15.54</v>
      </c>
      <c r="H209" s="12">
        <v>1000.0</v>
      </c>
      <c r="I209" s="16">
        <v>43216.0</v>
      </c>
      <c r="J209" s="14">
        <v>26.200001</v>
      </c>
      <c r="K209" s="14">
        <f t="shared" si="2"/>
        <v>1685.97175</v>
      </c>
      <c r="L209" s="15">
        <f t="shared" si="3"/>
        <v>-0.6859717503</v>
      </c>
      <c r="M209" s="15">
        <f t="shared" si="4"/>
        <v>0.6859717503</v>
      </c>
      <c r="N209" s="8">
        <f t="shared" si="5"/>
        <v>541</v>
      </c>
    </row>
    <row r="210" ht="12.75" customHeight="1">
      <c r="A210" s="7">
        <v>42676.0</v>
      </c>
      <c r="B210" s="8" t="s">
        <v>1246</v>
      </c>
      <c r="C210" s="8" t="s">
        <v>1247</v>
      </c>
      <c r="D210" s="11">
        <v>9.9906012E9</v>
      </c>
      <c r="E210" s="8" t="s">
        <v>20</v>
      </c>
      <c r="F210" s="8" t="str">
        <f t="shared" si="1"/>
        <v>SELL</v>
      </c>
      <c r="G210" s="12">
        <v>26.633894</v>
      </c>
      <c r="H210" s="12">
        <v>1000.0</v>
      </c>
      <c r="I210" s="16">
        <v>44727.0</v>
      </c>
      <c r="J210" s="14">
        <v>36.864067</v>
      </c>
      <c r="K210" s="14">
        <f t="shared" si="2"/>
        <v>1384.103541</v>
      </c>
      <c r="L210" s="15">
        <f t="shared" si="3"/>
        <v>-0.3841035411</v>
      </c>
      <c r="M210" s="15">
        <f t="shared" si="4"/>
        <v>0.3841035411</v>
      </c>
      <c r="N210" s="8">
        <f t="shared" si="5"/>
        <v>2051</v>
      </c>
    </row>
    <row r="211" ht="12.75" customHeight="1">
      <c r="A211" s="7">
        <v>42678.0</v>
      </c>
      <c r="B211" s="8" t="s">
        <v>403</v>
      </c>
      <c r="C211" s="8" t="s">
        <v>404</v>
      </c>
      <c r="D211" s="11">
        <v>4.120653358E9</v>
      </c>
      <c r="E211" s="8" t="s">
        <v>24</v>
      </c>
      <c r="F211" s="8" t="str">
        <f t="shared" si="1"/>
        <v>BUY</v>
      </c>
      <c r="G211" s="12">
        <v>27.360649</v>
      </c>
      <c r="H211" s="12">
        <v>1000.0</v>
      </c>
      <c r="I211" s="7">
        <v>42860.0</v>
      </c>
      <c r="J211" s="14">
        <v>21.974493</v>
      </c>
      <c r="K211" s="14">
        <f t="shared" si="2"/>
        <v>803.1422427</v>
      </c>
      <c r="L211" s="15">
        <f t="shared" si="3"/>
        <v>-0.1968577573</v>
      </c>
      <c r="M211" s="15">
        <f t="shared" si="4"/>
        <v>0.1968577573</v>
      </c>
      <c r="N211" s="8">
        <f t="shared" si="5"/>
        <v>182</v>
      </c>
    </row>
    <row r="212" ht="12.75" customHeight="1">
      <c r="A212" s="16">
        <v>42678.0</v>
      </c>
      <c r="B212" s="8" t="s">
        <v>421</v>
      </c>
      <c r="C212" s="8" t="s">
        <v>422</v>
      </c>
      <c r="D212" s="11">
        <v>4.34959104E9</v>
      </c>
      <c r="E212" s="17" t="s">
        <v>20</v>
      </c>
      <c r="F212" s="18" t="str">
        <f t="shared" si="1"/>
        <v>SELL</v>
      </c>
      <c r="G212" s="12">
        <v>9.377807</v>
      </c>
      <c r="H212" s="12">
        <v>1000.0</v>
      </c>
      <c r="I212" s="16">
        <v>43053.0</v>
      </c>
      <c r="J212" s="14">
        <v>12.652843</v>
      </c>
      <c r="K212" s="14">
        <f t="shared" si="2"/>
        <v>1349.232608</v>
      </c>
      <c r="L212" s="15">
        <f t="shared" si="3"/>
        <v>-0.3492326084</v>
      </c>
      <c r="M212" s="15">
        <f t="shared" si="4"/>
        <v>0.3492326084</v>
      </c>
      <c r="N212" s="8">
        <f t="shared" si="5"/>
        <v>375</v>
      </c>
    </row>
    <row r="213" ht="12.75" customHeight="1">
      <c r="A213" s="16">
        <v>42678.0</v>
      </c>
      <c r="B213" s="8" t="s">
        <v>1262</v>
      </c>
      <c r="C213" s="8" t="s">
        <v>1263</v>
      </c>
      <c r="D213" s="11">
        <v>8.368741813E9</v>
      </c>
      <c r="E213" s="18" t="s">
        <v>24</v>
      </c>
      <c r="F213" s="17" t="str">
        <f t="shared" si="1"/>
        <v>BUY</v>
      </c>
      <c r="G213" s="12">
        <v>16.30265</v>
      </c>
      <c r="H213" s="12">
        <v>1000.0</v>
      </c>
      <c r="I213" s="16">
        <v>43119.0</v>
      </c>
      <c r="J213" s="14">
        <v>32.360008</v>
      </c>
      <c r="K213" s="14">
        <f t="shared" si="2"/>
        <v>1984.953857</v>
      </c>
      <c r="L213" s="15">
        <f t="shared" si="3"/>
        <v>0.9849538572</v>
      </c>
      <c r="M213" s="15">
        <f t="shared" si="4"/>
        <v>-0.9849538572</v>
      </c>
      <c r="N213" s="8">
        <f t="shared" si="5"/>
        <v>441</v>
      </c>
    </row>
    <row r="214" ht="12.75" customHeight="1">
      <c r="A214" s="7">
        <v>42682.0</v>
      </c>
      <c r="B214" s="8" t="s">
        <v>1269</v>
      </c>
      <c r="C214" s="8" t="s">
        <v>1270</v>
      </c>
      <c r="D214" s="11">
        <v>2.039249521E9</v>
      </c>
      <c r="E214" s="8" t="s">
        <v>20</v>
      </c>
      <c r="F214" s="8" t="str">
        <f t="shared" si="1"/>
        <v>SELL</v>
      </c>
      <c r="G214" s="12">
        <v>47.009762</v>
      </c>
      <c r="H214" s="12">
        <v>1000.0</v>
      </c>
      <c r="I214" s="16">
        <v>42865.0</v>
      </c>
      <c r="J214" s="14">
        <v>56.723091</v>
      </c>
      <c r="K214" s="14">
        <f t="shared" si="2"/>
        <v>1206.623658</v>
      </c>
      <c r="L214" s="15">
        <f t="shared" si="3"/>
        <v>-0.2066236583</v>
      </c>
      <c r="M214" s="15">
        <f t="shared" si="4"/>
        <v>0.2066236583</v>
      </c>
      <c r="N214" s="8">
        <f t="shared" si="5"/>
        <v>183</v>
      </c>
    </row>
    <row r="215" ht="12.75" customHeight="1">
      <c r="A215" s="7">
        <v>42684.0</v>
      </c>
      <c r="B215" s="8" t="s">
        <v>553</v>
      </c>
      <c r="C215" s="8" t="s">
        <v>554</v>
      </c>
      <c r="D215" s="11">
        <v>7.75222624E9</v>
      </c>
      <c r="E215" s="8" t="s">
        <v>20</v>
      </c>
      <c r="F215" s="8" t="str">
        <f t="shared" si="1"/>
        <v>SELL</v>
      </c>
      <c r="G215" s="12">
        <v>31.313784</v>
      </c>
      <c r="H215" s="12">
        <v>1000.0</v>
      </c>
      <c r="I215" s="7">
        <v>42864.0</v>
      </c>
      <c r="J215" s="14">
        <v>24.281101</v>
      </c>
      <c r="K215" s="14">
        <f t="shared" si="2"/>
        <v>775.4125468</v>
      </c>
      <c r="L215" s="15">
        <f t="shared" si="3"/>
        <v>0.2245874532</v>
      </c>
      <c r="M215" s="15">
        <f t="shared" si="4"/>
        <v>-0.2245874532</v>
      </c>
      <c r="N215" s="8">
        <f t="shared" si="5"/>
        <v>180</v>
      </c>
    </row>
    <row r="216" ht="12.75" customHeight="1">
      <c r="A216" s="7">
        <v>42685.0</v>
      </c>
      <c r="B216" s="8" t="s">
        <v>585</v>
      </c>
      <c r="C216" s="8" t="s">
        <v>586</v>
      </c>
      <c r="D216" s="11">
        <v>3.368781112E9</v>
      </c>
      <c r="E216" s="8" t="s">
        <v>20</v>
      </c>
      <c r="F216" s="8" t="str">
        <f t="shared" si="1"/>
        <v>SELL</v>
      </c>
      <c r="G216" s="12">
        <v>12.831187</v>
      </c>
      <c r="H216" s="12">
        <v>1000.0</v>
      </c>
      <c r="I216" s="16">
        <v>44727.0</v>
      </c>
      <c r="J216" s="14">
        <v>14.480955</v>
      </c>
      <c r="K216" s="14">
        <f t="shared" si="2"/>
        <v>1128.574854</v>
      </c>
      <c r="L216" s="15">
        <f t="shared" si="3"/>
        <v>-0.1285748544</v>
      </c>
      <c r="M216" s="15">
        <f t="shared" si="4"/>
        <v>0.1285748544</v>
      </c>
      <c r="N216" s="8">
        <f t="shared" si="5"/>
        <v>2042</v>
      </c>
    </row>
    <row r="217" ht="12.75" customHeight="1">
      <c r="A217" s="7">
        <v>42685.0</v>
      </c>
      <c r="B217" s="8" t="s">
        <v>1275</v>
      </c>
      <c r="C217" s="8" t="s">
        <v>1276</v>
      </c>
      <c r="D217" s="11">
        <v>4.930270744E9</v>
      </c>
      <c r="E217" s="8" t="s">
        <v>24</v>
      </c>
      <c r="F217" s="8" t="str">
        <f t="shared" si="1"/>
        <v>BUY</v>
      </c>
      <c r="G217" s="12">
        <v>247.430252</v>
      </c>
      <c r="H217" s="12">
        <v>1000.0</v>
      </c>
      <c r="I217" s="16">
        <v>44727.0</v>
      </c>
      <c r="J217" s="14">
        <v>168.349243</v>
      </c>
      <c r="K217" s="14">
        <f t="shared" si="2"/>
        <v>680.3907026</v>
      </c>
      <c r="L217" s="15">
        <f t="shared" si="3"/>
        <v>-0.3196092974</v>
      </c>
      <c r="M217" s="15">
        <f t="shared" si="4"/>
        <v>0.3196092974</v>
      </c>
      <c r="N217" s="8">
        <f t="shared" si="5"/>
        <v>2042</v>
      </c>
    </row>
    <row r="218" ht="12.75" customHeight="1">
      <c r="A218" s="7">
        <v>42689.0</v>
      </c>
      <c r="B218" s="8" t="s">
        <v>326</v>
      </c>
      <c r="C218" s="8" t="s">
        <v>327</v>
      </c>
      <c r="D218" s="11">
        <v>9.433126947E9</v>
      </c>
      <c r="E218" s="8" t="s">
        <v>24</v>
      </c>
      <c r="F218" s="8" t="str">
        <f t="shared" si="1"/>
        <v>BUY</v>
      </c>
      <c r="G218" s="12">
        <v>17.928694</v>
      </c>
      <c r="H218" s="12">
        <v>1000.0</v>
      </c>
      <c r="I218" s="7">
        <v>42866.0</v>
      </c>
      <c r="J218" s="14">
        <v>21.228546</v>
      </c>
      <c r="K218" s="14">
        <f t="shared" si="2"/>
        <v>1184.054232</v>
      </c>
      <c r="L218" s="15">
        <f t="shared" si="3"/>
        <v>0.1840542317</v>
      </c>
      <c r="M218" s="15">
        <f t="shared" si="4"/>
        <v>-0.1840542317</v>
      </c>
      <c r="N218" s="8">
        <f t="shared" si="5"/>
        <v>177</v>
      </c>
    </row>
    <row r="219" ht="12.75" customHeight="1">
      <c r="A219" s="7">
        <v>42689.0</v>
      </c>
      <c r="B219" s="8" t="s">
        <v>346</v>
      </c>
      <c r="C219" s="8" t="s">
        <v>347</v>
      </c>
      <c r="D219" s="11">
        <v>3.170292E9</v>
      </c>
      <c r="E219" s="8" t="s">
        <v>20</v>
      </c>
      <c r="F219" s="8" t="str">
        <f t="shared" si="1"/>
        <v>SELL</v>
      </c>
      <c r="G219" s="12">
        <v>41.850323</v>
      </c>
      <c r="H219" s="12">
        <v>1000.0</v>
      </c>
      <c r="I219" s="7">
        <v>43230.0</v>
      </c>
      <c r="J219" s="14">
        <v>42.23</v>
      </c>
      <c r="K219" s="14">
        <f t="shared" si="2"/>
        <v>1009.07226</v>
      </c>
      <c r="L219" s="15">
        <f t="shared" si="3"/>
        <v>-0.009072259729</v>
      </c>
      <c r="M219" s="15">
        <f t="shared" si="4"/>
        <v>0.009072259729</v>
      </c>
      <c r="N219" s="8">
        <f t="shared" si="5"/>
        <v>541</v>
      </c>
    </row>
    <row r="220" ht="12.75" customHeight="1">
      <c r="A220" s="16">
        <v>42690.0</v>
      </c>
      <c r="B220" s="8" t="s">
        <v>1291</v>
      </c>
      <c r="C220" s="8" t="s">
        <v>1292</v>
      </c>
      <c r="D220" s="11">
        <v>4.406947128E9</v>
      </c>
      <c r="E220" s="17" t="s">
        <v>20</v>
      </c>
      <c r="F220" s="18" t="str">
        <f t="shared" si="1"/>
        <v>SELL</v>
      </c>
      <c r="G220" s="12">
        <v>15.140003</v>
      </c>
      <c r="H220" s="12">
        <v>1000.0</v>
      </c>
      <c r="I220" s="16">
        <v>43216.0</v>
      </c>
      <c r="J220" s="14">
        <v>15.208232</v>
      </c>
      <c r="K220" s="14">
        <f t="shared" si="2"/>
        <v>1004.506538</v>
      </c>
      <c r="L220" s="15">
        <f t="shared" si="3"/>
        <v>-0.004506538077</v>
      </c>
      <c r="M220" s="15">
        <f t="shared" si="4"/>
        <v>0.004506538077</v>
      </c>
      <c r="N220" s="8">
        <f t="shared" si="5"/>
        <v>526</v>
      </c>
    </row>
    <row r="221" ht="12.75" customHeight="1">
      <c r="A221" s="7">
        <v>42691.0</v>
      </c>
      <c r="B221" s="8" t="s">
        <v>1293</v>
      </c>
      <c r="C221" s="8" t="s">
        <v>1294</v>
      </c>
      <c r="D221" s="11">
        <v>7.08060528E9</v>
      </c>
      <c r="E221" s="8" t="s">
        <v>20</v>
      </c>
      <c r="F221" s="8" t="str">
        <f t="shared" si="1"/>
        <v>SELL</v>
      </c>
      <c r="G221" s="12">
        <v>24.15</v>
      </c>
      <c r="H221" s="12">
        <v>1000.0</v>
      </c>
      <c r="I221" s="16">
        <v>44727.0</v>
      </c>
      <c r="J221" s="14">
        <v>39.03</v>
      </c>
      <c r="K221" s="14">
        <f t="shared" si="2"/>
        <v>1616.149068</v>
      </c>
      <c r="L221" s="15">
        <f t="shared" si="3"/>
        <v>-0.6161490683</v>
      </c>
      <c r="M221" s="15">
        <f t="shared" si="4"/>
        <v>0.6161490683</v>
      </c>
      <c r="N221" s="8">
        <f t="shared" si="5"/>
        <v>2036</v>
      </c>
    </row>
    <row r="222" ht="12.75" customHeight="1">
      <c r="A222" s="7">
        <v>42692.0</v>
      </c>
      <c r="B222" s="8" t="s">
        <v>1295</v>
      </c>
      <c r="C222" s="8" t="s">
        <v>1296</v>
      </c>
      <c r="D222" s="11">
        <v>2.760674328E9</v>
      </c>
      <c r="E222" s="8" t="s">
        <v>20</v>
      </c>
      <c r="F222" s="8" t="str">
        <f t="shared" si="1"/>
        <v>SELL</v>
      </c>
      <c r="G222" s="12">
        <v>91.809998</v>
      </c>
      <c r="H222" s="12">
        <v>1000.0</v>
      </c>
      <c r="I222" s="16">
        <v>42885.0</v>
      </c>
      <c r="J222" s="14">
        <v>82.209999</v>
      </c>
      <c r="K222" s="14">
        <f t="shared" si="2"/>
        <v>895.4362356</v>
      </c>
      <c r="L222" s="15">
        <f t="shared" si="3"/>
        <v>0.1045637644</v>
      </c>
      <c r="M222" s="15">
        <f t="shared" si="4"/>
        <v>-0.1045637644</v>
      </c>
      <c r="N222" s="8">
        <f t="shared" si="5"/>
        <v>193</v>
      </c>
    </row>
    <row r="223" ht="12.75" customHeight="1">
      <c r="A223" s="7">
        <v>42692.0</v>
      </c>
      <c r="B223" s="8" t="s">
        <v>1299</v>
      </c>
      <c r="C223" s="8" t="s">
        <v>1300</v>
      </c>
      <c r="D223" s="11">
        <v>3.93705488E9</v>
      </c>
      <c r="E223" s="8" t="s">
        <v>20</v>
      </c>
      <c r="F223" s="8" t="str">
        <f t="shared" si="1"/>
        <v>SELL</v>
      </c>
      <c r="G223" s="12">
        <v>108.43</v>
      </c>
      <c r="H223" s="12">
        <v>1000.0</v>
      </c>
      <c r="I223" s="16">
        <v>43118.0</v>
      </c>
      <c r="J223" s="14">
        <v>127.010002</v>
      </c>
      <c r="K223" s="14">
        <f t="shared" si="2"/>
        <v>1171.35481</v>
      </c>
      <c r="L223" s="15">
        <f t="shared" si="3"/>
        <v>-0.1713548096</v>
      </c>
      <c r="M223" s="15">
        <f t="shared" si="4"/>
        <v>0.1713548096</v>
      </c>
      <c r="N223" s="8">
        <f t="shared" si="5"/>
        <v>426</v>
      </c>
    </row>
    <row r="224" ht="12.75" customHeight="1">
      <c r="A224" s="7">
        <v>42692.0</v>
      </c>
      <c r="B224" s="8" t="s">
        <v>401</v>
      </c>
      <c r="C224" s="8" t="s">
        <v>402</v>
      </c>
      <c r="D224" s="11">
        <v>3.11092483E9</v>
      </c>
      <c r="E224" s="8" t="s">
        <v>20</v>
      </c>
      <c r="F224" s="8" t="str">
        <f t="shared" si="1"/>
        <v>SELL</v>
      </c>
      <c r="G224" s="12">
        <v>40.289623</v>
      </c>
      <c r="H224" s="12">
        <v>1000.0</v>
      </c>
      <c r="I224" s="7">
        <v>42740.0</v>
      </c>
      <c r="J224" s="14">
        <v>31.29986</v>
      </c>
      <c r="K224" s="14">
        <f t="shared" si="2"/>
        <v>776.8715036</v>
      </c>
      <c r="L224" s="15">
        <f t="shared" si="3"/>
        <v>0.2231284964</v>
      </c>
      <c r="M224" s="15">
        <f t="shared" si="4"/>
        <v>-0.2231284964</v>
      </c>
      <c r="N224" s="8">
        <f t="shared" si="5"/>
        <v>48</v>
      </c>
    </row>
    <row r="225" ht="12.75" customHeight="1">
      <c r="A225" s="16">
        <v>42692.0</v>
      </c>
      <c r="B225" s="8" t="s">
        <v>1023</v>
      </c>
      <c r="C225" s="8" t="s">
        <v>1024</v>
      </c>
      <c r="D225" s="11">
        <v>3.313019372E9</v>
      </c>
      <c r="E225" s="18" t="s">
        <v>24</v>
      </c>
      <c r="F225" s="17" t="str">
        <f t="shared" si="1"/>
        <v>BUY</v>
      </c>
      <c r="G225" s="12">
        <v>37.509998</v>
      </c>
      <c r="H225" s="12">
        <v>1000.0</v>
      </c>
      <c r="I225" s="16">
        <v>42963.0</v>
      </c>
      <c r="J225" s="14">
        <v>19.76</v>
      </c>
      <c r="K225" s="14">
        <f t="shared" si="2"/>
        <v>526.7928833</v>
      </c>
      <c r="L225" s="15">
        <f t="shared" si="3"/>
        <v>-0.4732071167</v>
      </c>
      <c r="M225" s="15">
        <f t="shared" si="4"/>
        <v>0.4732071167</v>
      </c>
      <c r="N225" s="8">
        <f t="shared" si="5"/>
        <v>271</v>
      </c>
    </row>
    <row r="226" ht="12.75" customHeight="1">
      <c r="A226" s="7">
        <v>42695.0</v>
      </c>
      <c r="B226" s="8" t="s">
        <v>1303</v>
      </c>
      <c r="C226" s="8" t="s">
        <v>1304</v>
      </c>
      <c r="D226" s="11">
        <v>3.46138466E9</v>
      </c>
      <c r="E226" s="8" t="s">
        <v>20</v>
      </c>
      <c r="F226" s="8" t="str">
        <f t="shared" si="1"/>
        <v>SELL</v>
      </c>
      <c r="G226" s="12">
        <v>32.59</v>
      </c>
      <c r="H226" s="12">
        <v>1000.0</v>
      </c>
      <c r="I226" s="16">
        <v>44727.0</v>
      </c>
      <c r="J226" s="14">
        <v>44.09</v>
      </c>
      <c r="K226" s="14">
        <f t="shared" si="2"/>
        <v>1352.868978</v>
      </c>
      <c r="L226" s="15">
        <f t="shared" si="3"/>
        <v>-0.3528689782</v>
      </c>
      <c r="M226" s="15">
        <f t="shared" si="4"/>
        <v>0.3528689782</v>
      </c>
      <c r="N226" s="8">
        <f t="shared" si="5"/>
        <v>2032</v>
      </c>
    </row>
    <row r="227" ht="12.75" customHeight="1">
      <c r="A227" s="7">
        <v>42696.0</v>
      </c>
      <c r="B227" s="8" t="s">
        <v>814</v>
      </c>
      <c r="C227" s="8" t="s">
        <v>815</v>
      </c>
      <c r="D227" s="11">
        <v>3.42382352E9</v>
      </c>
      <c r="E227" s="8" t="s">
        <v>20</v>
      </c>
      <c r="F227" s="8" t="str">
        <f t="shared" si="1"/>
        <v>SELL</v>
      </c>
      <c r="G227" s="12">
        <v>78.619049</v>
      </c>
      <c r="H227" s="12">
        <v>1000.0</v>
      </c>
      <c r="I227" s="7">
        <v>42797.0</v>
      </c>
      <c r="J227" s="14">
        <v>56.098976</v>
      </c>
      <c r="K227" s="14">
        <f t="shared" si="2"/>
        <v>713.5544975</v>
      </c>
      <c r="L227" s="15">
        <f t="shared" si="3"/>
        <v>0.2864455025</v>
      </c>
      <c r="M227" s="15">
        <f t="shared" si="4"/>
        <v>-0.2864455025</v>
      </c>
      <c r="N227" s="8">
        <f t="shared" si="5"/>
        <v>101</v>
      </c>
    </row>
    <row r="228" ht="12.75" customHeight="1">
      <c r="A228" s="16">
        <v>42696.0</v>
      </c>
      <c r="B228" s="8" t="s">
        <v>1305</v>
      </c>
      <c r="C228" s="8" t="s">
        <v>1306</v>
      </c>
      <c r="D228" s="11">
        <v>3.50296141E9</v>
      </c>
      <c r="E228" s="17" t="s">
        <v>20</v>
      </c>
      <c r="F228" s="18" t="str">
        <f t="shared" si="1"/>
        <v>SELL</v>
      </c>
      <c r="G228" s="12">
        <v>53.84354</v>
      </c>
      <c r="H228" s="12">
        <v>1000.0</v>
      </c>
      <c r="I228" s="16">
        <v>42745.0</v>
      </c>
      <c r="J228" s="14">
        <v>41.254204</v>
      </c>
      <c r="K228" s="14">
        <f t="shared" si="2"/>
        <v>766.1866957</v>
      </c>
      <c r="L228" s="15">
        <f t="shared" si="3"/>
        <v>0.2338133043</v>
      </c>
      <c r="M228" s="15">
        <f t="shared" si="4"/>
        <v>-0.2338133043</v>
      </c>
      <c r="N228" s="8">
        <f t="shared" si="5"/>
        <v>49</v>
      </c>
    </row>
    <row r="229" ht="12.75" customHeight="1">
      <c r="A229" s="7">
        <v>42702.0</v>
      </c>
      <c r="B229" s="8" t="s">
        <v>1307</v>
      </c>
      <c r="C229" s="8" t="s">
        <v>1308</v>
      </c>
      <c r="D229" s="11">
        <v>3.25810186E9</v>
      </c>
      <c r="E229" s="8" t="s">
        <v>24</v>
      </c>
      <c r="F229" s="8" t="str">
        <f t="shared" si="1"/>
        <v>BUY</v>
      </c>
      <c r="G229" s="12">
        <v>29.824022</v>
      </c>
      <c r="H229" s="12">
        <v>1000.0</v>
      </c>
      <c r="I229" s="16">
        <v>44727.0</v>
      </c>
      <c r="J229" s="14">
        <v>27.240858</v>
      </c>
      <c r="K229" s="14">
        <f t="shared" si="2"/>
        <v>913.3864641</v>
      </c>
      <c r="L229" s="15">
        <f t="shared" si="3"/>
        <v>-0.08661353589</v>
      </c>
      <c r="M229" s="15">
        <f t="shared" si="4"/>
        <v>0.08661353589</v>
      </c>
      <c r="N229" s="8">
        <f t="shared" si="5"/>
        <v>2025</v>
      </c>
    </row>
    <row r="230" ht="12.75" customHeight="1">
      <c r="A230" s="7">
        <v>42703.0</v>
      </c>
      <c r="B230" s="8" t="s">
        <v>777</v>
      </c>
      <c r="C230" s="8" t="s">
        <v>778</v>
      </c>
      <c r="D230" s="11">
        <v>7.157389261E9</v>
      </c>
      <c r="E230" s="8" t="s">
        <v>24</v>
      </c>
      <c r="F230" s="8" t="str">
        <f t="shared" si="1"/>
        <v>BUY</v>
      </c>
      <c r="G230" s="12">
        <v>52.253742</v>
      </c>
      <c r="H230" s="12">
        <v>1000.0</v>
      </c>
      <c r="I230" s="7">
        <v>42776.0</v>
      </c>
      <c r="J230" s="14">
        <v>62.121208</v>
      </c>
      <c r="K230" s="14">
        <f t="shared" si="2"/>
        <v>1188.8375</v>
      </c>
      <c r="L230" s="15">
        <f t="shared" si="3"/>
        <v>0.1888374999</v>
      </c>
      <c r="M230" s="15">
        <f t="shared" si="4"/>
        <v>-0.1888374999</v>
      </c>
      <c r="N230" s="8">
        <f t="shared" si="5"/>
        <v>73</v>
      </c>
    </row>
    <row r="231" ht="12.75" customHeight="1">
      <c r="A231" s="7">
        <v>42703.0</v>
      </c>
      <c r="B231" s="8" t="s">
        <v>1313</v>
      </c>
      <c r="C231" s="8" t="s">
        <v>1314</v>
      </c>
      <c r="D231" s="11">
        <v>9.591303258E9</v>
      </c>
      <c r="E231" s="8" t="s">
        <v>20</v>
      </c>
      <c r="F231" s="8" t="str">
        <f t="shared" si="1"/>
        <v>SELL</v>
      </c>
      <c r="G231" s="12">
        <v>64.550003</v>
      </c>
      <c r="H231" s="12">
        <v>1000.0</v>
      </c>
      <c r="I231" s="16">
        <v>44727.0</v>
      </c>
      <c r="J231" s="14">
        <v>122.110001</v>
      </c>
      <c r="K231" s="14">
        <f t="shared" si="2"/>
        <v>1891.711779</v>
      </c>
      <c r="L231" s="15">
        <f t="shared" si="3"/>
        <v>-0.8917117789</v>
      </c>
      <c r="M231" s="15">
        <f t="shared" si="4"/>
        <v>0.8917117789</v>
      </c>
      <c r="N231" s="8">
        <f t="shared" si="5"/>
        <v>2024</v>
      </c>
    </row>
    <row r="232" ht="12.75" customHeight="1">
      <c r="A232" s="16">
        <v>42703.0</v>
      </c>
      <c r="B232" s="8" t="s">
        <v>1315</v>
      </c>
      <c r="C232" s="8" t="s">
        <v>1316</v>
      </c>
      <c r="D232" s="11">
        <v>8.419310015E9</v>
      </c>
      <c r="E232" s="18" t="s">
        <v>24</v>
      </c>
      <c r="F232" s="17" t="str">
        <f t="shared" si="1"/>
        <v>BUY</v>
      </c>
      <c r="G232" s="12">
        <v>40.928062</v>
      </c>
      <c r="H232" s="12">
        <v>1000.0</v>
      </c>
      <c r="I232" s="16">
        <v>44727.0</v>
      </c>
      <c r="J232" s="14">
        <v>125.598969</v>
      </c>
      <c r="K232" s="14">
        <f t="shared" si="2"/>
        <v>3068.773914</v>
      </c>
      <c r="L232" s="15">
        <f t="shared" si="3"/>
        <v>2.068773914</v>
      </c>
      <c r="M232" s="15">
        <f t="shared" si="4"/>
        <v>-2.068773914</v>
      </c>
      <c r="N232" s="8">
        <f t="shared" si="5"/>
        <v>2024</v>
      </c>
    </row>
    <row r="233" ht="12.75" customHeight="1">
      <c r="A233" s="7">
        <v>42704.0</v>
      </c>
      <c r="B233" s="8" t="s">
        <v>1325</v>
      </c>
      <c r="C233" s="8" t="s">
        <v>1326</v>
      </c>
      <c r="D233" s="11">
        <v>7.301452E9</v>
      </c>
      <c r="E233" s="8" t="s">
        <v>20</v>
      </c>
      <c r="F233" s="8" t="str">
        <f t="shared" si="1"/>
        <v>SELL</v>
      </c>
      <c r="G233" s="12">
        <v>21.42</v>
      </c>
      <c r="H233" s="12">
        <v>1000.0</v>
      </c>
      <c r="I233" s="7">
        <v>42794.0</v>
      </c>
      <c r="J233" s="14">
        <v>25.78</v>
      </c>
      <c r="K233" s="14">
        <f t="shared" si="2"/>
        <v>1203.548086</v>
      </c>
      <c r="L233" s="15">
        <f t="shared" si="3"/>
        <v>-0.2035480859</v>
      </c>
      <c r="M233" s="15">
        <f t="shared" si="4"/>
        <v>0.2035480859</v>
      </c>
      <c r="N233" s="8">
        <f t="shared" si="5"/>
        <v>90</v>
      </c>
    </row>
    <row r="234" ht="12.75" customHeight="1">
      <c r="A234" s="16">
        <v>42704.0</v>
      </c>
      <c r="B234" s="8" t="s">
        <v>636</v>
      </c>
      <c r="C234" s="8" t="s">
        <v>637</v>
      </c>
      <c r="D234" s="11">
        <v>3.317700214E9</v>
      </c>
      <c r="E234" s="17" t="s">
        <v>20</v>
      </c>
      <c r="F234" s="18" t="str">
        <f t="shared" si="1"/>
        <v>SELL</v>
      </c>
      <c r="G234" s="12">
        <v>25.780001</v>
      </c>
      <c r="H234" s="12">
        <v>1000.0</v>
      </c>
      <c r="I234" s="16">
        <v>42762.0</v>
      </c>
      <c r="J234" s="14">
        <v>25.52</v>
      </c>
      <c r="K234" s="14">
        <f t="shared" si="2"/>
        <v>989.9146241</v>
      </c>
      <c r="L234" s="15">
        <f t="shared" si="3"/>
        <v>0.01008537587</v>
      </c>
      <c r="M234" s="15">
        <f t="shared" si="4"/>
        <v>-0.01008537587</v>
      </c>
      <c r="N234" s="8">
        <f t="shared" si="5"/>
        <v>58</v>
      </c>
    </row>
    <row r="235" ht="12.75" customHeight="1">
      <c r="A235" s="16">
        <v>42704.0</v>
      </c>
      <c r="B235" s="8" t="s">
        <v>1327</v>
      </c>
      <c r="C235" s="8" t="s">
        <v>1328</v>
      </c>
      <c r="D235" s="11">
        <v>8.965294E9</v>
      </c>
      <c r="E235" s="17" t="s">
        <v>20</v>
      </c>
      <c r="F235" s="18" t="str">
        <f t="shared" si="1"/>
        <v>SELL</v>
      </c>
      <c r="G235" s="12">
        <v>137.88</v>
      </c>
      <c r="H235" s="12">
        <v>1000.0</v>
      </c>
      <c r="I235" s="16">
        <v>43628.0</v>
      </c>
      <c r="J235" s="14">
        <v>54.37</v>
      </c>
      <c r="K235" s="14">
        <f t="shared" si="2"/>
        <v>394.3284015</v>
      </c>
      <c r="L235" s="15">
        <f t="shared" si="3"/>
        <v>0.6056715985</v>
      </c>
      <c r="M235" s="15">
        <f t="shared" si="4"/>
        <v>-0.6056715985</v>
      </c>
      <c r="N235" s="8">
        <f t="shared" si="5"/>
        <v>924</v>
      </c>
    </row>
    <row r="236" ht="12.75" customHeight="1">
      <c r="A236" s="7">
        <v>42705.0</v>
      </c>
      <c r="B236" s="8" t="s">
        <v>1120</v>
      </c>
      <c r="C236" s="8" t="s">
        <v>1121</v>
      </c>
      <c r="D236" s="11">
        <v>7.480992E9</v>
      </c>
      <c r="E236" s="8" t="s">
        <v>24</v>
      </c>
      <c r="F236" s="8" t="str">
        <f t="shared" si="1"/>
        <v>BUY</v>
      </c>
      <c r="G236" s="12">
        <v>47.688709</v>
      </c>
      <c r="H236" s="12">
        <v>1000.0</v>
      </c>
      <c r="I236" s="16">
        <v>44375.0</v>
      </c>
      <c r="J236" s="14">
        <v>64.690765</v>
      </c>
      <c r="K236" s="14">
        <f t="shared" si="2"/>
        <v>1356.521624</v>
      </c>
      <c r="L236" s="15">
        <f t="shared" si="3"/>
        <v>0.3565216244</v>
      </c>
      <c r="M236" s="15">
        <f t="shared" si="4"/>
        <v>-0.3565216244</v>
      </c>
      <c r="N236" s="8">
        <f t="shared" si="5"/>
        <v>1670</v>
      </c>
    </row>
    <row r="237" ht="12.75" customHeight="1">
      <c r="A237" s="7">
        <v>42705.0</v>
      </c>
      <c r="B237" s="8" t="s">
        <v>1333</v>
      </c>
      <c r="C237" s="8" t="s">
        <v>1334</v>
      </c>
      <c r="D237" s="11">
        <v>3.31322019E9</v>
      </c>
      <c r="E237" s="8" t="s">
        <v>24</v>
      </c>
      <c r="F237" s="8" t="str">
        <f t="shared" si="1"/>
        <v>BUY</v>
      </c>
      <c r="G237" s="12">
        <v>15.53</v>
      </c>
      <c r="H237" s="12">
        <v>1000.0</v>
      </c>
      <c r="I237" s="16">
        <v>44375.0</v>
      </c>
      <c r="J237" s="14">
        <v>133.429993</v>
      </c>
      <c r="K237" s="14">
        <f t="shared" si="2"/>
        <v>8591.757437</v>
      </c>
      <c r="L237" s="15">
        <f t="shared" si="3"/>
        <v>7.591757437</v>
      </c>
      <c r="M237" s="15">
        <f t="shared" si="4"/>
        <v>-7.591757437</v>
      </c>
      <c r="N237" s="8">
        <f t="shared" si="5"/>
        <v>1670</v>
      </c>
    </row>
    <row r="238" ht="12.75" customHeight="1">
      <c r="A238" s="7">
        <v>42709.0</v>
      </c>
      <c r="B238" s="8" t="s">
        <v>91</v>
      </c>
      <c r="C238" s="8" t="s">
        <v>92</v>
      </c>
      <c r="D238" s="11">
        <v>2.274282E9</v>
      </c>
      <c r="E238" s="8" t="s">
        <v>20</v>
      </c>
      <c r="F238" s="8" t="str">
        <f t="shared" si="1"/>
        <v>SELL</v>
      </c>
      <c r="G238" s="12">
        <v>13.37</v>
      </c>
      <c r="H238" s="12">
        <v>1000.0</v>
      </c>
      <c r="I238" s="7">
        <v>42865.0</v>
      </c>
      <c r="J238" s="14">
        <v>9.95</v>
      </c>
      <c r="K238" s="14">
        <f t="shared" si="2"/>
        <v>744.2034405</v>
      </c>
      <c r="L238" s="15">
        <f t="shared" si="3"/>
        <v>0.2557965595</v>
      </c>
      <c r="M238" s="15">
        <f t="shared" si="4"/>
        <v>-0.2557965595</v>
      </c>
      <c r="N238" s="8">
        <f t="shared" si="5"/>
        <v>156</v>
      </c>
    </row>
    <row r="239" ht="12.75" customHeight="1">
      <c r="A239" s="7">
        <v>42711.0</v>
      </c>
      <c r="B239" s="8" t="s">
        <v>1339</v>
      </c>
      <c r="C239" s="8" t="s">
        <v>1339</v>
      </c>
      <c r="D239" s="11">
        <v>3.135522007E9</v>
      </c>
      <c r="E239" s="8" t="s">
        <v>24</v>
      </c>
      <c r="F239" s="8" t="str">
        <f t="shared" si="1"/>
        <v>BUY</v>
      </c>
      <c r="G239" s="12">
        <v>14.875616</v>
      </c>
      <c r="H239" s="12">
        <v>1000.0</v>
      </c>
      <c r="I239" s="16">
        <v>44116.0</v>
      </c>
      <c r="J239" s="14">
        <v>13.964258</v>
      </c>
      <c r="K239" s="14">
        <f t="shared" si="2"/>
        <v>938.7347724</v>
      </c>
      <c r="L239" s="15">
        <f t="shared" si="3"/>
        <v>-0.0612652276</v>
      </c>
      <c r="M239" s="15">
        <f t="shared" si="4"/>
        <v>0.0612652276</v>
      </c>
      <c r="N239" s="8">
        <f t="shared" si="5"/>
        <v>1405</v>
      </c>
    </row>
    <row r="240" ht="12.75" customHeight="1">
      <c r="A240" s="7">
        <v>42712.0</v>
      </c>
      <c r="B240" s="8" t="s">
        <v>21</v>
      </c>
      <c r="C240" s="8" t="s">
        <v>22</v>
      </c>
      <c r="D240" s="11">
        <v>6.16683408E9</v>
      </c>
      <c r="E240" s="8" t="s">
        <v>20</v>
      </c>
      <c r="F240" s="8" t="str">
        <f t="shared" si="1"/>
        <v>SELL</v>
      </c>
      <c r="G240" s="12">
        <v>24.870001</v>
      </c>
      <c r="H240" s="12">
        <v>1000.0</v>
      </c>
      <c r="I240" s="16">
        <v>44095.0</v>
      </c>
      <c r="J240" s="14">
        <v>40.59</v>
      </c>
      <c r="K240" s="14">
        <f t="shared" si="2"/>
        <v>1632.086786</v>
      </c>
      <c r="L240" s="15">
        <f t="shared" si="3"/>
        <v>-0.632086786</v>
      </c>
      <c r="M240" s="15">
        <f t="shared" si="4"/>
        <v>0.632086786</v>
      </c>
      <c r="N240" s="8">
        <f t="shared" si="5"/>
        <v>1383</v>
      </c>
    </row>
    <row r="241" ht="12.75" customHeight="1">
      <c r="A241" s="7">
        <v>42712.0</v>
      </c>
      <c r="B241" s="8" t="s">
        <v>1130</v>
      </c>
      <c r="C241" s="8" t="s">
        <v>1131</v>
      </c>
      <c r="D241" s="11">
        <v>3.296226E9</v>
      </c>
      <c r="E241" s="8" t="s">
        <v>20</v>
      </c>
      <c r="F241" s="8" t="str">
        <f t="shared" si="1"/>
        <v>SELL</v>
      </c>
      <c r="G241" s="12">
        <v>43.5</v>
      </c>
      <c r="H241" s="12">
        <v>1000.0</v>
      </c>
      <c r="I241" s="7">
        <v>42886.0</v>
      </c>
      <c r="J241" s="14">
        <v>57.049999</v>
      </c>
      <c r="K241" s="14">
        <f t="shared" si="2"/>
        <v>1311.49423</v>
      </c>
      <c r="L241" s="15">
        <f t="shared" si="3"/>
        <v>-0.3114942299</v>
      </c>
      <c r="M241" s="15">
        <f t="shared" si="4"/>
        <v>0.3114942299</v>
      </c>
      <c r="N241" s="8">
        <f t="shared" si="5"/>
        <v>174</v>
      </c>
    </row>
    <row r="242" ht="12.75" customHeight="1">
      <c r="A242" s="7">
        <v>42717.0</v>
      </c>
      <c r="B242" s="8" t="s">
        <v>266</v>
      </c>
      <c r="C242" s="8" t="s">
        <v>267</v>
      </c>
      <c r="D242" s="11">
        <v>5.47075347E9</v>
      </c>
      <c r="E242" s="8" t="s">
        <v>20</v>
      </c>
      <c r="F242" s="8" t="str">
        <f t="shared" si="1"/>
        <v>SELL</v>
      </c>
      <c r="G242" s="12">
        <v>81.617538</v>
      </c>
      <c r="H242" s="12">
        <v>1000.0</v>
      </c>
      <c r="I242" s="7">
        <v>43209.0</v>
      </c>
      <c r="J242" s="14">
        <v>62.79</v>
      </c>
      <c r="K242" s="14">
        <f t="shared" si="2"/>
        <v>769.3199469</v>
      </c>
      <c r="L242" s="15">
        <f t="shared" si="3"/>
        <v>0.2306800531</v>
      </c>
      <c r="M242" s="15">
        <f t="shared" si="4"/>
        <v>-0.2306800531</v>
      </c>
      <c r="N242" s="8">
        <f t="shared" si="5"/>
        <v>492</v>
      </c>
    </row>
    <row r="243" ht="12.75" customHeight="1">
      <c r="A243" s="7">
        <v>42718.0</v>
      </c>
      <c r="B243" s="8" t="s">
        <v>1360</v>
      </c>
      <c r="C243" s="8" t="s">
        <v>1361</v>
      </c>
      <c r="D243" s="11">
        <v>2.022105843E9</v>
      </c>
      <c r="E243" s="8" t="s">
        <v>24</v>
      </c>
      <c r="F243" s="8" t="str">
        <f t="shared" si="1"/>
        <v>BUY</v>
      </c>
      <c r="G243" s="12">
        <v>26.88</v>
      </c>
      <c r="H243" s="12">
        <v>1000.0</v>
      </c>
      <c r="I243" s="16">
        <v>44727.0</v>
      </c>
      <c r="J243" s="14">
        <v>100.089996</v>
      </c>
      <c r="K243" s="14">
        <f t="shared" si="2"/>
        <v>3723.586161</v>
      </c>
      <c r="L243" s="15">
        <f t="shared" si="3"/>
        <v>2.723586161</v>
      </c>
      <c r="M243" s="15">
        <f t="shared" si="4"/>
        <v>-2.723586161</v>
      </c>
      <c r="N243" s="8">
        <f t="shared" si="5"/>
        <v>2009</v>
      </c>
    </row>
    <row r="244" ht="12.75" customHeight="1">
      <c r="A244" s="7">
        <v>42719.0</v>
      </c>
      <c r="B244" s="8" t="s">
        <v>1362</v>
      </c>
      <c r="C244" s="8" t="s">
        <v>1363</v>
      </c>
      <c r="D244" s="11">
        <v>2.99839818E9</v>
      </c>
      <c r="E244" s="8" t="s">
        <v>20</v>
      </c>
      <c r="F244" s="8" t="str">
        <f t="shared" si="1"/>
        <v>SELL</v>
      </c>
      <c r="G244" s="12">
        <v>34.844326</v>
      </c>
      <c r="H244" s="12">
        <v>1000.0</v>
      </c>
      <c r="I244" s="16">
        <v>44727.0</v>
      </c>
      <c r="J244" s="14">
        <v>39.572811</v>
      </c>
      <c r="K244" s="14">
        <f t="shared" si="2"/>
        <v>1135.703156</v>
      </c>
      <c r="L244" s="15">
        <f t="shared" si="3"/>
        <v>-0.1357031558</v>
      </c>
      <c r="M244" s="15">
        <f t="shared" si="4"/>
        <v>0.1357031558</v>
      </c>
      <c r="N244" s="8">
        <f t="shared" si="5"/>
        <v>2008</v>
      </c>
    </row>
    <row r="245" ht="12.75" customHeight="1">
      <c r="A245" s="7">
        <v>42720.0</v>
      </c>
      <c r="B245" s="8" t="s">
        <v>63</v>
      </c>
      <c r="C245" s="8" t="s">
        <v>64</v>
      </c>
      <c r="D245" s="11">
        <v>5.168276738E9</v>
      </c>
      <c r="E245" s="8" t="s">
        <v>24</v>
      </c>
      <c r="F245" s="8" t="str">
        <f t="shared" si="1"/>
        <v>BUY</v>
      </c>
      <c r="G245" s="12">
        <v>28.9</v>
      </c>
      <c r="H245" s="12">
        <v>1000.0</v>
      </c>
      <c r="I245" s="16">
        <v>43185.0</v>
      </c>
      <c r="J245" s="14">
        <v>44.99</v>
      </c>
      <c r="K245" s="14">
        <f t="shared" si="2"/>
        <v>1556.747405</v>
      </c>
      <c r="L245" s="15">
        <f t="shared" si="3"/>
        <v>0.5567474048</v>
      </c>
      <c r="M245" s="15">
        <f t="shared" si="4"/>
        <v>-0.5567474048</v>
      </c>
      <c r="N245" s="8">
        <f t="shared" si="5"/>
        <v>465</v>
      </c>
    </row>
    <row r="246" ht="12.75" customHeight="1">
      <c r="A246" s="7">
        <v>42723.0</v>
      </c>
      <c r="B246" s="8" t="s">
        <v>399</v>
      </c>
      <c r="C246" s="8" t="s">
        <v>400</v>
      </c>
      <c r="D246" s="11">
        <v>3.08615034E9</v>
      </c>
      <c r="E246" s="8" t="s">
        <v>24</v>
      </c>
      <c r="F246" s="8" t="str">
        <f t="shared" si="1"/>
        <v>BUY</v>
      </c>
      <c r="G246" s="12">
        <v>42.71505</v>
      </c>
      <c r="H246" s="12">
        <v>1000.0</v>
      </c>
      <c r="I246" s="7">
        <v>42894.0</v>
      </c>
      <c r="J246" s="14">
        <v>38.138134</v>
      </c>
      <c r="K246" s="14">
        <f t="shared" si="2"/>
        <v>892.8500376</v>
      </c>
      <c r="L246" s="15">
        <f t="shared" si="3"/>
        <v>-0.1071499624</v>
      </c>
      <c r="M246" s="15">
        <f t="shared" si="4"/>
        <v>0.1071499624</v>
      </c>
      <c r="N246" s="8">
        <f t="shared" si="5"/>
        <v>171</v>
      </c>
    </row>
    <row r="247" ht="12.75" customHeight="1">
      <c r="A247" s="16">
        <v>42723.0</v>
      </c>
      <c r="B247" s="8" t="s">
        <v>1372</v>
      </c>
      <c r="C247" s="8" t="s">
        <v>1373</v>
      </c>
      <c r="D247" s="11">
        <v>5.318585558E9</v>
      </c>
      <c r="E247" s="17" t="s">
        <v>20</v>
      </c>
      <c r="F247" s="18" t="str">
        <f t="shared" si="1"/>
        <v>SELL</v>
      </c>
      <c r="G247" s="12">
        <v>141.456146</v>
      </c>
      <c r="H247" s="12">
        <v>1000.0</v>
      </c>
      <c r="I247" s="16">
        <v>44727.0</v>
      </c>
      <c r="J247" s="14">
        <v>232.653839</v>
      </c>
      <c r="K247" s="14">
        <f t="shared" si="2"/>
        <v>1644.706473</v>
      </c>
      <c r="L247" s="15">
        <f t="shared" si="3"/>
        <v>-0.6447064732</v>
      </c>
      <c r="M247" s="15">
        <f t="shared" si="4"/>
        <v>0.6447064732</v>
      </c>
      <c r="N247" s="8">
        <f t="shared" si="5"/>
        <v>2004</v>
      </c>
    </row>
    <row r="248" ht="12.75" customHeight="1">
      <c r="A248" s="7">
        <v>42725.0</v>
      </c>
      <c r="B248" s="8" t="s">
        <v>1376</v>
      </c>
      <c r="C248" s="8" t="s">
        <v>1377</v>
      </c>
      <c r="D248" s="11">
        <v>7.348147154E9</v>
      </c>
      <c r="E248" s="8" t="s">
        <v>20</v>
      </c>
      <c r="F248" s="8" t="str">
        <f t="shared" si="1"/>
        <v>SELL</v>
      </c>
      <c r="G248" s="12">
        <v>27.383856</v>
      </c>
      <c r="H248" s="12">
        <v>1000.0</v>
      </c>
      <c r="I248" s="7">
        <v>42747.0</v>
      </c>
      <c r="J248" s="14">
        <v>28.411228</v>
      </c>
      <c r="K248" s="14">
        <f t="shared" si="2"/>
        <v>1037.517434</v>
      </c>
      <c r="L248" s="15">
        <f t="shared" si="3"/>
        <v>-0.03751743363</v>
      </c>
      <c r="M248" s="15">
        <f t="shared" si="4"/>
        <v>0.03751743363</v>
      </c>
      <c r="N248" s="8">
        <f t="shared" si="5"/>
        <v>22</v>
      </c>
    </row>
    <row r="249" ht="12.75" customHeight="1">
      <c r="A249" s="16">
        <v>42725.0</v>
      </c>
      <c r="B249" s="8" t="s">
        <v>960</v>
      </c>
      <c r="C249" s="8" t="s">
        <v>961</v>
      </c>
      <c r="D249" s="11">
        <v>7.68042E9</v>
      </c>
      <c r="E249" s="17" t="s">
        <v>20</v>
      </c>
      <c r="F249" s="18" t="str">
        <f t="shared" si="1"/>
        <v>SELL</v>
      </c>
      <c r="G249" s="12">
        <v>56.25</v>
      </c>
      <c r="H249" s="12">
        <v>1000.0</v>
      </c>
      <c r="I249" s="16">
        <v>42746.0</v>
      </c>
      <c r="J249" s="14">
        <v>55.09</v>
      </c>
      <c r="K249" s="14">
        <f t="shared" si="2"/>
        <v>979.3777778</v>
      </c>
      <c r="L249" s="15">
        <f t="shared" si="3"/>
        <v>0.02062222222</v>
      </c>
      <c r="M249" s="15">
        <f t="shared" si="4"/>
        <v>-0.02062222222</v>
      </c>
      <c r="N249" s="8">
        <f t="shared" si="5"/>
        <v>21</v>
      </c>
    </row>
    <row r="250" ht="12.75" customHeight="1">
      <c r="A250" s="7">
        <v>42726.0</v>
      </c>
      <c r="B250" s="8" t="s">
        <v>1380</v>
      </c>
      <c r="C250" s="8" t="s">
        <v>1381</v>
      </c>
      <c r="D250" s="11">
        <v>4.503988811E9</v>
      </c>
      <c r="E250" s="8" t="s">
        <v>20</v>
      </c>
      <c r="F250" s="8" t="str">
        <f t="shared" si="1"/>
        <v>SELL</v>
      </c>
      <c r="G250" s="12">
        <v>48.557827</v>
      </c>
      <c r="H250" s="12">
        <v>1000.0</v>
      </c>
      <c r="I250" s="16">
        <v>44727.0</v>
      </c>
      <c r="J250" s="14">
        <v>97.125252</v>
      </c>
      <c r="K250" s="14">
        <f t="shared" si="2"/>
        <v>2000.197661</v>
      </c>
      <c r="L250" s="15">
        <f t="shared" si="3"/>
        <v>-1.000197661</v>
      </c>
      <c r="M250" s="15">
        <f t="shared" si="4"/>
        <v>1.000197661</v>
      </c>
      <c r="N250" s="8">
        <f t="shared" si="5"/>
        <v>2001</v>
      </c>
    </row>
    <row r="251" ht="12.75" customHeight="1">
      <c r="A251" s="7">
        <v>42738.0</v>
      </c>
      <c r="B251" s="8" t="s">
        <v>248</v>
      </c>
      <c r="C251" s="8" t="s">
        <v>249</v>
      </c>
      <c r="D251" s="11">
        <v>2.437434E9</v>
      </c>
      <c r="E251" s="8" t="s">
        <v>24</v>
      </c>
      <c r="F251" s="8" t="str">
        <f t="shared" si="1"/>
        <v>BUY</v>
      </c>
      <c r="G251" s="12">
        <v>151.85</v>
      </c>
      <c r="H251" s="12">
        <v>1000.0</v>
      </c>
      <c r="I251" s="16">
        <v>43052.0</v>
      </c>
      <c r="J251" s="14">
        <v>117.25</v>
      </c>
      <c r="K251" s="14">
        <f t="shared" si="2"/>
        <v>772.1435627</v>
      </c>
      <c r="L251" s="15">
        <f t="shared" si="3"/>
        <v>-0.2278564373</v>
      </c>
      <c r="M251" s="15">
        <f t="shared" si="4"/>
        <v>0.2278564373</v>
      </c>
      <c r="N251" s="8">
        <f t="shared" si="5"/>
        <v>314</v>
      </c>
    </row>
    <row r="252" ht="12.75" customHeight="1">
      <c r="A252" s="7">
        <v>42738.0</v>
      </c>
      <c r="B252" s="8" t="s">
        <v>1384</v>
      </c>
      <c r="C252" s="8" t="s">
        <v>1385</v>
      </c>
      <c r="D252" s="11">
        <v>6.2240409E9</v>
      </c>
      <c r="E252" s="8" t="s">
        <v>20</v>
      </c>
      <c r="F252" s="8" t="str">
        <f t="shared" si="1"/>
        <v>SELL</v>
      </c>
      <c r="G252" s="12">
        <v>53.956135</v>
      </c>
      <c r="H252" s="12">
        <v>1000.0</v>
      </c>
      <c r="I252" s="16">
        <v>44727.0</v>
      </c>
      <c r="J252" s="14">
        <v>72.481651</v>
      </c>
      <c r="K252" s="14">
        <f t="shared" si="2"/>
        <v>1343.344015</v>
      </c>
      <c r="L252" s="15">
        <f t="shared" si="3"/>
        <v>-0.3433440145</v>
      </c>
      <c r="M252" s="15">
        <f t="shared" si="4"/>
        <v>0.3433440145</v>
      </c>
      <c r="N252" s="8">
        <f t="shared" si="5"/>
        <v>1989</v>
      </c>
    </row>
    <row r="253" ht="12.75" customHeight="1">
      <c r="A253" s="16">
        <v>42738.0</v>
      </c>
      <c r="B253" s="8" t="s">
        <v>1388</v>
      </c>
      <c r="C253" s="8" t="s">
        <v>1389</v>
      </c>
      <c r="D253" s="11">
        <v>2.1813885E9</v>
      </c>
      <c r="E253" s="18" t="s">
        <v>24</v>
      </c>
      <c r="F253" s="17" t="str">
        <f t="shared" si="1"/>
        <v>BUY</v>
      </c>
      <c r="G253" s="12">
        <v>42.249481</v>
      </c>
      <c r="H253" s="12">
        <v>1000.0</v>
      </c>
      <c r="I253" s="16">
        <v>44727.0</v>
      </c>
      <c r="J253" s="14">
        <v>20.0</v>
      </c>
      <c r="K253" s="14">
        <f t="shared" si="2"/>
        <v>473.3785961</v>
      </c>
      <c r="L253" s="15">
        <f t="shared" si="3"/>
        <v>-0.5266214039</v>
      </c>
      <c r="M253" s="15">
        <f t="shared" si="4"/>
        <v>0.5266214039</v>
      </c>
      <c r="N253" s="8">
        <f t="shared" si="5"/>
        <v>1989</v>
      </c>
    </row>
    <row r="254" ht="12.75" customHeight="1">
      <c r="A254" s="7">
        <v>42739.0</v>
      </c>
      <c r="B254" s="8" t="s">
        <v>1392</v>
      </c>
      <c r="C254" s="8" t="s">
        <v>1393</v>
      </c>
      <c r="D254" s="11">
        <v>5.462009609E9</v>
      </c>
      <c r="E254" s="8" t="s">
        <v>20</v>
      </c>
      <c r="F254" s="8" t="str">
        <f t="shared" si="1"/>
        <v>SELL</v>
      </c>
      <c r="G254" s="12">
        <v>44.0</v>
      </c>
      <c r="H254" s="12">
        <v>1000.0</v>
      </c>
      <c r="I254" s="16">
        <v>44727.0</v>
      </c>
      <c r="J254" s="14">
        <v>52.37</v>
      </c>
      <c r="K254" s="14">
        <f t="shared" si="2"/>
        <v>1190.227273</v>
      </c>
      <c r="L254" s="15">
        <f t="shared" si="3"/>
        <v>-0.1902272727</v>
      </c>
      <c r="M254" s="15">
        <f t="shared" si="4"/>
        <v>0.1902272727</v>
      </c>
      <c r="N254" s="8">
        <f t="shared" si="5"/>
        <v>1988</v>
      </c>
    </row>
    <row r="255" ht="12.75" customHeight="1">
      <c r="A255" s="7">
        <v>42740.0</v>
      </c>
      <c r="B255" s="8" t="s">
        <v>1394</v>
      </c>
      <c r="C255" s="8" t="s">
        <v>1395</v>
      </c>
      <c r="D255" s="11">
        <v>5.6964768E9</v>
      </c>
      <c r="E255" s="8" t="s">
        <v>20</v>
      </c>
      <c r="F255" s="8" t="str">
        <f t="shared" si="1"/>
        <v>SELL</v>
      </c>
      <c r="G255" s="12">
        <v>12.61</v>
      </c>
      <c r="H255" s="12">
        <v>1000.0</v>
      </c>
      <c r="I255" s="16">
        <v>43133.0</v>
      </c>
      <c r="J255" s="14">
        <v>18.370001</v>
      </c>
      <c r="K255" s="14">
        <f t="shared" si="2"/>
        <v>1456.780412</v>
      </c>
      <c r="L255" s="15">
        <f t="shared" si="3"/>
        <v>-0.4567804124</v>
      </c>
      <c r="M255" s="15">
        <f t="shared" si="4"/>
        <v>0.4567804124</v>
      </c>
      <c r="N255" s="8">
        <f t="shared" si="5"/>
        <v>393</v>
      </c>
    </row>
    <row r="256" ht="12.75" customHeight="1">
      <c r="A256" s="7">
        <v>42740.0</v>
      </c>
      <c r="B256" s="8" t="s">
        <v>401</v>
      </c>
      <c r="C256" s="8" t="s">
        <v>402</v>
      </c>
      <c r="D256" s="11">
        <v>3.11092483E9</v>
      </c>
      <c r="E256" s="8" t="s">
        <v>24</v>
      </c>
      <c r="F256" s="8" t="str">
        <f t="shared" si="1"/>
        <v>BUY</v>
      </c>
      <c r="G256" s="12">
        <v>31.29986</v>
      </c>
      <c r="H256" s="12">
        <v>1000.0</v>
      </c>
      <c r="I256" s="7">
        <v>42835.0</v>
      </c>
      <c r="J256" s="14">
        <v>30.075773</v>
      </c>
      <c r="K256" s="14">
        <f t="shared" si="2"/>
        <v>960.8916142</v>
      </c>
      <c r="L256" s="15">
        <f t="shared" si="3"/>
        <v>-0.03910838579</v>
      </c>
      <c r="M256" s="15">
        <f t="shared" si="4"/>
        <v>0.03910838579</v>
      </c>
      <c r="N256" s="8">
        <f t="shared" si="5"/>
        <v>95</v>
      </c>
    </row>
    <row r="257" ht="12.75" customHeight="1">
      <c r="A257" s="7">
        <v>42741.0</v>
      </c>
      <c r="B257" s="8" t="s">
        <v>1398</v>
      </c>
      <c r="C257" s="8" t="s">
        <v>1399</v>
      </c>
      <c r="D257" s="11">
        <v>3.621392855E9</v>
      </c>
      <c r="E257" s="8" t="s">
        <v>20</v>
      </c>
      <c r="F257" s="8" t="str">
        <f t="shared" si="1"/>
        <v>SELL</v>
      </c>
      <c r="G257" s="12">
        <v>55.123993</v>
      </c>
      <c r="H257" s="12">
        <v>1000.0</v>
      </c>
      <c r="I257" s="16">
        <v>44727.0</v>
      </c>
      <c r="J257" s="14">
        <v>32.389999</v>
      </c>
      <c r="K257" s="14">
        <f t="shared" si="2"/>
        <v>587.5844117</v>
      </c>
      <c r="L257" s="15">
        <f t="shared" si="3"/>
        <v>0.4124155883</v>
      </c>
      <c r="M257" s="15">
        <f t="shared" si="4"/>
        <v>-0.4124155883</v>
      </c>
      <c r="N257" s="8">
        <f t="shared" si="5"/>
        <v>1986</v>
      </c>
    </row>
    <row r="258" ht="12.75" customHeight="1">
      <c r="A258" s="7">
        <v>42741.0</v>
      </c>
      <c r="B258" s="8" t="s">
        <v>1400</v>
      </c>
      <c r="C258" s="8" t="s">
        <v>1401</v>
      </c>
      <c r="D258" s="11">
        <v>9.043173608E9</v>
      </c>
      <c r="E258" s="8" t="s">
        <v>24</v>
      </c>
      <c r="F258" s="8" t="str">
        <f t="shared" si="1"/>
        <v>BUY</v>
      </c>
      <c r="G258" s="12">
        <v>36.389999</v>
      </c>
      <c r="H258" s="12">
        <v>1000.0</v>
      </c>
      <c r="I258" s="16">
        <v>44502.0</v>
      </c>
      <c r="J258" s="14">
        <v>357.170013</v>
      </c>
      <c r="K258" s="14">
        <f t="shared" si="2"/>
        <v>9815.059709</v>
      </c>
      <c r="L258" s="15">
        <f t="shared" si="3"/>
        <v>8.815059709</v>
      </c>
      <c r="M258" s="15">
        <f t="shared" si="4"/>
        <v>-8.815059709</v>
      </c>
      <c r="N258" s="8">
        <f t="shared" si="5"/>
        <v>1761</v>
      </c>
    </row>
    <row r="259" ht="12.75" customHeight="1">
      <c r="A259" s="7">
        <v>42744.0</v>
      </c>
      <c r="B259" s="8" t="s">
        <v>533</v>
      </c>
      <c r="C259" s="8" t="s">
        <v>534</v>
      </c>
      <c r="D259" s="11">
        <v>7.387100284E9</v>
      </c>
      <c r="E259" s="8" t="s">
        <v>24</v>
      </c>
      <c r="F259" s="8" t="str">
        <f t="shared" si="1"/>
        <v>BUY</v>
      </c>
      <c r="G259" s="12">
        <v>26.912937</v>
      </c>
      <c r="H259" s="12">
        <v>1000.0</v>
      </c>
      <c r="I259" s="16">
        <v>44727.0</v>
      </c>
      <c r="J259" s="14">
        <v>32.981998</v>
      </c>
      <c r="K259" s="14">
        <f t="shared" si="2"/>
        <v>1225.507198</v>
      </c>
      <c r="L259" s="15">
        <f t="shared" si="3"/>
        <v>0.2255071975</v>
      </c>
      <c r="M259" s="15">
        <f t="shared" si="4"/>
        <v>-0.2255071975</v>
      </c>
      <c r="N259" s="8">
        <f t="shared" si="5"/>
        <v>1983</v>
      </c>
    </row>
    <row r="260" ht="12.75" customHeight="1">
      <c r="A260" s="7">
        <v>42744.0</v>
      </c>
      <c r="B260" s="8" t="s">
        <v>37</v>
      </c>
      <c r="C260" s="8" t="s">
        <v>38</v>
      </c>
      <c r="D260" s="11">
        <v>5.5591242E9</v>
      </c>
      <c r="E260" s="8" t="s">
        <v>24</v>
      </c>
      <c r="F260" s="8" t="str">
        <f t="shared" si="1"/>
        <v>BUY</v>
      </c>
      <c r="G260" s="12">
        <v>48.139999</v>
      </c>
      <c r="H260" s="12">
        <v>1000.0</v>
      </c>
      <c r="I260" s="7">
        <v>42940.0</v>
      </c>
      <c r="J260" s="14">
        <v>59.560001</v>
      </c>
      <c r="K260" s="14">
        <f t="shared" si="2"/>
        <v>1237.224808</v>
      </c>
      <c r="L260" s="15">
        <f t="shared" si="3"/>
        <v>0.2372248076</v>
      </c>
      <c r="M260" s="15">
        <f t="shared" si="4"/>
        <v>-0.2372248076</v>
      </c>
      <c r="N260" s="8">
        <f t="shared" si="5"/>
        <v>196</v>
      </c>
    </row>
    <row r="261" ht="12.75" customHeight="1">
      <c r="A261" s="7">
        <v>42744.0</v>
      </c>
      <c r="B261" s="8" t="s">
        <v>1410</v>
      </c>
      <c r="C261" s="8" t="s">
        <v>1411</v>
      </c>
      <c r="D261" s="11">
        <v>6.294338649E9</v>
      </c>
      <c r="E261" s="8" t="s">
        <v>20</v>
      </c>
      <c r="F261" s="8" t="str">
        <f t="shared" si="1"/>
        <v>SELL</v>
      </c>
      <c r="G261" s="12">
        <v>17.580378</v>
      </c>
      <c r="H261" s="12">
        <v>1000.0</v>
      </c>
      <c r="I261" s="16">
        <v>44727.0</v>
      </c>
      <c r="J261" s="14">
        <v>29.669855</v>
      </c>
      <c r="K261" s="14">
        <f t="shared" si="2"/>
        <v>1687.668775</v>
      </c>
      <c r="L261" s="15">
        <f t="shared" si="3"/>
        <v>-0.6876687748</v>
      </c>
      <c r="M261" s="15">
        <f t="shared" si="4"/>
        <v>0.6876687748</v>
      </c>
      <c r="N261" s="8">
        <f t="shared" si="5"/>
        <v>1983</v>
      </c>
    </row>
    <row r="262" ht="12.75" customHeight="1">
      <c r="A262" s="16">
        <v>42745.0</v>
      </c>
      <c r="B262" s="8" t="s">
        <v>1305</v>
      </c>
      <c r="C262" s="8" t="s">
        <v>1306</v>
      </c>
      <c r="D262" s="11">
        <v>3.50296141E9</v>
      </c>
      <c r="E262" s="18" t="s">
        <v>24</v>
      </c>
      <c r="F262" s="17" t="str">
        <f t="shared" si="1"/>
        <v>BUY</v>
      </c>
      <c r="G262" s="12">
        <v>41.254204</v>
      </c>
      <c r="H262" s="12">
        <v>1000.0</v>
      </c>
      <c r="I262" s="16">
        <v>44727.0</v>
      </c>
      <c r="J262" s="14">
        <v>41.495358</v>
      </c>
      <c r="K262" s="14">
        <f t="shared" si="2"/>
        <v>1005.845562</v>
      </c>
      <c r="L262" s="15">
        <f t="shared" si="3"/>
        <v>0.005845561824</v>
      </c>
      <c r="M262" s="15">
        <f t="shared" si="4"/>
        <v>-0.005845561824</v>
      </c>
      <c r="N262" s="8">
        <f t="shared" si="5"/>
        <v>1982</v>
      </c>
    </row>
    <row r="263" ht="12.75" customHeight="1">
      <c r="A263" s="7">
        <v>42747.0</v>
      </c>
      <c r="B263" s="8" t="s">
        <v>1421</v>
      </c>
      <c r="C263" s="8" t="s">
        <v>1422</v>
      </c>
      <c r="D263" s="11">
        <v>4.150967537E9</v>
      </c>
      <c r="E263" s="8" t="s">
        <v>20</v>
      </c>
      <c r="F263" s="8" t="str">
        <f t="shared" si="1"/>
        <v>SELL</v>
      </c>
      <c r="G263" s="12">
        <v>161.075317</v>
      </c>
      <c r="H263" s="12">
        <v>1000.0</v>
      </c>
      <c r="I263" s="16">
        <v>42931.0</v>
      </c>
      <c r="J263" s="14">
        <v>94.289185</v>
      </c>
      <c r="K263" s="14">
        <f t="shared" si="2"/>
        <v>585.3732698</v>
      </c>
      <c r="L263" s="15">
        <f t="shared" si="3"/>
        <v>0.4146267302</v>
      </c>
      <c r="M263" s="15">
        <f t="shared" si="4"/>
        <v>-0.4146267302</v>
      </c>
      <c r="N263" s="8">
        <f t="shared" si="5"/>
        <v>184</v>
      </c>
    </row>
    <row r="264" ht="12.75" customHeight="1">
      <c r="A264" s="7">
        <v>42747.0</v>
      </c>
      <c r="B264" s="8" t="s">
        <v>601</v>
      </c>
      <c r="C264" s="8" t="s">
        <v>602</v>
      </c>
      <c r="D264" s="11">
        <v>4.2593292E9</v>
      </c>
      <c r="E264" s="8" t="s">
        <v>20</v>
      </c>
      <c r="F264" s="8" t="str">
        <f t="shared" si="1"/>
        <v>SELL</v>
      </c>
      <c r="G264" s="12">
        <v>56.01</v>
      </c>
      <c r="H264" s="12">
        <v>1000.0</v>
      </c>
      <c r="I264" s="16">
        <v>43563.0</v>
      </c>
      <c r="J264" s="14">
        <v>46.22</v>
      </c>
      <c r="K264" s="14">
        <f t="shared" si="2"/>
        <v>825.209784</v>
      </c>
      <c r="L264" s="15">
        <f t="shared" si="3"/>
        <v>0.174790216</v>
      </c>
      <c r="M264" s="15">
        <f t="shared" si="4"/>
        <v>-0.174790216</v>
      </c>
      <c r="N264" s="8">
        <f t="shared" si="5"/>
        <v>816</v>
      </c>
    </row>
    <row r="265" ht="12.75" customHeight="1">
      <c r="A265" s="7">
        <v>42747.0</v>
      </c>
      <c r="B265" s="8" t="s">
        <v>1376</v>
      </c>
      <c r="C265" s="8" t="s">
        <v>1377</v>
      </c>
      <c r="D265" s="11">
        <v>7.348147154E9</v>
      </c>
      <c r="E265" s="8" t="s">
        <v>24</v>
      </c>
      <c r="F265" s="8" t="str">
        <f t="shared" si="1"/>
        <v>BUY</v>
      </c>
      <c r="G265" s="12">
        <v>28.411228</v>
      </c>
      <c r="H265" s="12">
        <v>1000.0</v>
      </c>
      <c r="I265" s="7">
        <v>43105.0</v>
      </c>
      <c r="J265" s="14">
        <v>16.26</v>
      </c>
      <c r="K265" s="14">
        <f t="shared" si="2"/>
        <v>572.3089477</v>
      </c>
      <c r="L265" s="15">
        <f t="shared" si="3"/>
        <v>-0.4276910523</v>
      </c>
      <c r="M265" s="15">
        <f t="shared" si="4"/>
        <v>0.4276910523</v>
      </c>
      <c r="N265" s="8">
        <f t="shared" si="5"/>
        <v>358</v>
      </c>
    </row>
    <row r="266" ht="12.75" customHeight="1">
      <c r="A266" s="16">
        <v>42747.0</v>
      </c>
      <c r="B266" s="8" t="s">
        <v>1430</v>
      </c>
      <c r="C266" s="8" t="s">
        <v>1431</v>
      </c>
      <c r="D266" s="11">
        <v>3.85836695E9</v>
      </c>
      <c r="E266" s="18" t="s">
        <v>24</v>
      </c>
      <c r="F266" s="17" t="str">
        <f t="shared" si="1"/>
        <v>BUY</v>
      </c>
      <c r="G266" s="12">
        <v>87.190002</v>
      </c>
      <c r="H266" s="12">
        <v>1000.0</v>
      </c>
      <c r="I266" s="16">
        <v>44727.0</v>
      </c>
      <c r="J266" s="14">
        <v>105.650002</v>
      </c>
      <c r="K266" s="14">
        <f t="shared" si="2"/>
        <v>1211.721523</v>
      </c>
      <c r="L266" s="15">
        <f t="shared" si="3"/>
        <v>0.2117215228</v>
      </c>
      <c r="M266" s="15">
        <f t="shared" si="4"/>
        <v>-0.2117215228</v>
      </c>
      <c r="N266" s="8">
        <f t="shared" si="5"/>
        <v>1980</v>
      </c>
    </row>
    <row r="267" ht="12.75" customHeight="1">
      <c r="A267" s="7">
        <v>42748.0</v>
      </c>
      <c r="B267" s="8" t="s">
        <v>1432</v>
      </c>
      <c r="C267" s="8" t="s">
        <v>1433</v>
      </c>
      <c r="D267" s="11">
        <v>7.12166E9</v>
      </c>
      <c r="E267" s="8" t="s">
        <v>20</v>
      </c>
      <c r="F267" s="8" t="str">
        <f t="shared" si="1"/>
        <v>SELL</v>
      </c>
      <c r="G267" s="12">
        <v>15.891564</v>
      </c>
      <c r="H267" s="12">
        <v>1000.0</v>
      </c>
      <c r="I267" s="7">
        <v>44088.0</v>
      </c>
      <c r="J267" s="14">
        <v>8.897883</v>
      </c>
      <c r="K267" s="14">
        <f t="shared" si="2"/>
        <v>559.9123535</v>
      </c>
      <c r="L267" s="15">
        <f t="shared" si="3"/>
        <v>0.4400876465</v>
      </c>
      <c r="M267" s="15">
        <f t="shared" si="4"/>
        <v>-0.4400876465</v>
      </c>
      <c r="N267" s="8">
        <f t="shared" si="5"/>
        <v>1340</v>
      </c>
    </row>
    <row r="268" ht="12.75" customHeight="1">
      <c r="A268" s="7">
        <v>42752.0</v>
      </c>
      <c r="B268" s="8" t="s">
        <v>763</v>
      </c>
      <c r="C268" s="8" t="s">
        <v>764</v>
      </c>
      <c r="D268" s="11">
        <v>6.870940531E9</v>
      </c>
      <c r="E268" s="8" t="s">
        <v>24</v>
      </c>
      <c r="F268" s="8" t="str">
        <f t="shared" si="1"/>
        <v>BUY</v>
      </c>
      <c r="G268" s="12">
        <v>17.790001</v>
      </c>
      <c r="H268" s="12">
        <v>1000.0</v>
      </c>
      <c r="I268" s="16">
        <v>42772.0</v>
      </c>
      <c r="J268" s="14">
        <v>20.030001</v>
      </c>
      <c r="K268" s="14">
        <f t="shared" si="2"/>
        <v>1125.913427</v>
      </c>
      <c r="L268" s="15">
        <f t="shared" si="3"/>
        <v>0.1259134274</v>
      </c>
      <c r="M268" s="15">
        <f t="shared" si="4"/>
        <v>-0.1259134274</v>
      </c>
      <c r="N268" s="8">
        <f t="shared" si="5"/>
        <v>20</v>
      </c>
    </row>
    <row r="269" ht="12.75" customHeight="1">
      <c r="A269" s="7">
        <v>42752.0</v>
      </c>
      <c r="B269" s="8" t="s">
        <v>1434</v>
      </c>
      <c r="C269" s="8" t="s">
        <v>1435</v>
      </c>
      <c r="D269" s="11">
        <v>4.895564876E9</v>
      </c>
      <c r="E269" s="8" t="s">
        <v>20</v>
      </c>
      <c r="F269" s="8" t="str">
        <f t="shared" si="1"/>
        <v>SELL</v>
      </c>
      <c r="G269" s="12">
        <v>16.54237</v>
      </c>
      <c r="H269" s="12">
        <v>1000.0</v>
      </c>
      <c r="I269" s="7">
        <v>42893.0</v>
      </c>
      <c r="J269" s="14">
        <v>20.139984</v>
      </c>
      <c r="K269" s="14">
        <f t="shared" si="2"/>
        <v>1217.478753</v>
      </c>
      <c r="L269" s="15">
        <f t="shared" si="3"/>
        <v>-0.217478753</v>
      </c>
      <c r="M269" s="15">
        <f t="shared" si="4"/>
        <v>0.217478753</v>
      </c>
      <c r="N269" s="8">
        <f t="shared" si="5"/>
        <v>141</v>
      </c>
    </row>
    <row r="270" ht="12.75" customHeight="1">
      <c r="A270" s="7">
        <v>42753.0</v>
      </c>
      <c r="B270" s="8" t="s">
        <v>1438</v>
      </c>
      <c r="C270" s="8" t="s">
        <v>1439</v>
      </c>
      <c r="D270" s="11">
        <v>4.8332112E9</v>
      </c>
      <c r="E270" s="8" t="s">
        <v>20</v>
      </c>
      <c r="F270" s="8" t="str">
        <f t="shared" si="1"/>
        <v>SELL</v>
      </c>
      <c r="G270" s="12">
        <v>49.866108</v>
      </c>
      <c r="H270" s="12">
        <v>1000.0</v>
      </c>
      <c r="I270" s="16">
        <v>42776.0</v>
      </c>
      <c r="J270" s="14">
        <v>48.860603</v>
      </c>
      <c r="K270" s="14">
        <f t="shared" si="2"/>
        <v>979.8359038</v>
      </c>
      <c r="L270" s="15">
        <f t="shared" si="3"/>
        <v>0.02016409622</v>
      </c>
      <c r="M270" s="15">
        <f t="shared" si="4"/>
        <v>-0.02016409622</v>
      </c>
      <c r="N270" s="8">
        <f t="shared" si="5"/>
        <v>23</v>
      </c>
    </row>
    <row r="271" ht="12.75" customHeight="1">
      <c r="A271" s="7">
        <v>42755.0</v>
      </c>
      <c r="B271" s="8" t="s">
        <v>706</v>
      </c>
      <c r="C271" s="8" t="s">
        <v>707</v>
      </c>
      <c r="D271" s="11">
        <v>8.118609335E9</v>
      </c>
      <c r="E271" s="8" t="s">
        <v>20</v>
      </c>
      <c r="F271" s="8" t="str">
        <f t="shared" si="1"/>
        <v>SELL</v>
      </c>
      <c r="G271" s="12">
        <v>37.374676</v>
      </c>
      <c r="H271" s="12">
        <v>1000.0</v>
      </c>
      <c r="I271" s="16">
        <v>44727.0</v>
      </c>
      <c r="J271" s="14">
        <v>17.560915</v>
      </c>
      <c r="K271" s="14">
        <f t="shared" si="2"/>
        <v>469.8613307</v>
      </c>
      <c r="L271" s="15">
        <f t="shared" si="3"/>
        <v>0.5301386693</v>
      </c>
      <c r="M271" s="15">
        <f t="shared" si="4"/>
        <v>-0.5301386693</v>
      </c>
      <c r="N271" s="8">
        <f t="shared" si="5"/>
        <v>1972</v>
      </c>
    </row>
    <row r="272" ht="12.75" customHeight="1">
      <c r="A272" s="7">
        <v>42758.0</v>
      </c>
      <c r="B272" s="8" t="s">
        <v>1444</v>
      </c>
      <c r="C272" s="8" t="s">
        <v>1445</v>
      </c>
      <c r="D272" s="11">
        <v>8.881396565E9</v>
      </c>
      <c r="E272" s="8" t="s">
        <v>24</v>
      </c>
      <c r="F272" s="8" t="str">
        <f t="shared" si="1"/>
        <v>BUY</v>
      </c>
      <c r="G272" s="12">
        <v>121.43</v>
      </c>
      <c r="H272" s="12">
        <v>1000.0</v>
      </c>
      <c r="I272" s="7">
        <v>44329.0</v>
      </c>
      <c r="J272" s="14">
        <v>178.160004</v>
      </c>
      <c r="K272" s="14">
        <f t="shared" si="2"/>
        <v>1467.182772</v>
      </c>
      <c r="L272" s="15">
        <f t="shared" si="3"/>
        <v>0.467182772</v>
      </c>
      <c r="M272" s="15">
        <f t="shared" si="4"/>
        <v>-0.467182772</v>
      </c>
      <c r="N272" s="8">
        <f t="shared" si="5"/>
        <v>1571</v>
      </c>
    </row>
    <row r="273" ht="12.75" customHeight="1">
      <c r="A273" s="7">
        <v>42759.0</v>
      </c>
      <c r="B273" s="8" t="s">
        <v>1446</v>
      </c>
      <c r="C273" s="8" t="s">
        <v>1447</v>
      </c>
      <c r="D273" s="11">
        <v>5.72167148E9</v>
      </c>
      <c r="E273" s="8" t="s">
        <v>20</v>
      </c>
      <c r="F273" s="8" t="str">
        <f t="shared" si="1"/>
        <v>SELL</v>
      </c>
      <c r="G273" s="12">
        <v>22.280001</v>
      </c>
      <c r="H273" s="12">
        <v>1000.0</v>
      </c>
      <c r="I273" s="16">
        <v>44727.0</v>
      </c>
      <c r="J273" s="14">
        <v>23.530001</v>
      </c>
      <c r="K273" s="14">
        <f t="shared" si="2"/>
        <v>1056.104127</v>
      </c>
      <c r="L273" s="15">
        <f t="shared" si="3"/>
        <v>-0.05610412675</v>
      </c>
      <c r="M273" s="15">
        <f t="shared" si="4"/>
        <v>0.05610412675</v>
      </c>
      <c r="N273" s="8">
        <f t="shared" si="5"/>
        <v>1968</v>
      </c>
    </row>
    <row r="274" ht="12.75" customHeight="1">
      <c r="A274" s="7">
        <v>42759.0</v>
      </c>
      <c r="B274" s="8" t="s">
        <v>1450</v>
      </c>
      <c r="C274" s="8" t="s">
        <v>1451</v>
      </c>
      <c r="D274" s="11">
        <v>3.089570484E9</v>
      </c>
      <c r="E274" s="8" t="s">
        <v>24</v>
      </c>
      <c r="F274" s="8" t="str">
        <f t="shared" si="1"/>
        <v>BUY</v>
      </c>
      <c r="G274" s="12">
        <v>18.780001</v>
      </c>
      <c r="H274" s="12">
        <v>1000.0</v>
      </c>
      <c r="I274" s="16">
        <v>44727.0</v>
      </c>
      <c r="J274" s="14">
        <v>46.52</v>
      </c>
      <c r="K274" s="14">
        <f t="shared" si="2"/>
        <v>2477.103169</v>
      </c>
      <c r="L274" s="15">
        <f t="shared" si="3"/>
        <v>1.477103169</v>
      </c>
      <c r="M274" s="15">
        <f t="shared" si="4"/>
        <v>-1.477103169</v>
      </c>
      <c r="N274" s="8">
        <f t="shared" si="5"/>
        <v>1968</v>
      </c>
    </row>
    <row r="275" ht="12.75" customHeight="1">
      <c r="A275" s="7">
        <v>42761.0</v>
      </c>
      <c r="B275" s="8" t="s">
        <v>1452</v>
      </c>
      <c r="C275" s="8" t="s">
        <v>1453</v>
      </c>
      <c r="D275" s="11">
        <v>4.8015721E9</v>
      </c>
      <c r="E275" s="8" t="s">
        <v>20</v>
      </c>
      <c r="F275" s="8" t="str">
        <f t="shared" si="1"/>
        <v>SELL</v>
      </c>
      <c r="G275" s="12">
        <v>36.25</v>
      </c>
      <c r="H275" s="12">
        <v>1000.0</v>
      </c>
      <c r="I275" s="16">
        <v>43220.0</v>
      </c>
      <c r="J275" s="14">
        <v>38.099998</v>
      </c>
      <c r="K275" s="14">
        <f t="shared" si="2"/>
        <v>1051.034428</v>
      </c>
      <c r="L275" s="15">
        <f t="shared" si="3"/>
        <v>-0.05103442759</v>
      </c>
      <c r="M275" s="15">
        <f t="shared" si="4"/>
        <v>0.05103442759</v>
      </c>
      <c r="N275" s="8">
        <f t="shared" si="5"/>
        <v>459</v>
      </c>
    </row>
    <row r="276" ht="12.75" customHeight="1">
      <c r="A276" s="7">
        <v>42762.0</v>
      </c>
      <c r="B276" s="8" t="s">
        <v>1454</v>
      </c>
      <c r="C276" s="8" t="s">
        <v>1455</v>
      </c>
      <c r="D276" s="11">
        <v>4.767003717E9</v>
      </c>
      <c r="E276" s="8" t="s">
        <v>24</v>
      </c>
      <c r="F276" s="8" t="str">
        <f t="shared" si="1"/>
        <v>BUY</v>
      </c>
      <c r="G276" s="12">
        <v>64.699997</v>
      </c>
      <c r="H276" s="12">
        <v>1000.0</v>
      </c>
      <c r="I276" s="16">
        <v>44727.0</v>
      </c>
      <c r="J276" s="14">
        <v>172.960007</v>
      </c>
      <c r="K276" s="14">
        <f t="shared" si="2"/>
        <v>2673.261438</v>
      </c>
      <c r="L276" s="15">
        <f t="shared" si="3"/>
        <v>1.673261438</v>
      </c>
      <c r="M276" s="15">
        <f t="shared" si="4"/>
        <v>-1.673261438</v>
      </c>
      <c r="N276" s="8">
        <f t="shared" si="5"/>
        <v>1965</v>
      </c>
    </row>
    <row r="277" ht="12.75" customHeight="1">
      <c r="A277" s="7">
        <v>42762.0</v>
      </c>
      <c r="B277" s="8" t="s">
        <v>1456</v>
      </c>
      <c r="C277" s="8" t="s">
        <v>1457</v>
      </c>
      <c r="D277" s="11">
        <v>6.958639848E9</v>
      </c>
      <c r="E277" s="8" t="s">
        <v>20</v>
      </c>
      <c r="F277" s="8" t="str">
        <f t="shared" si="1"/>
        <v>SELL</v>
      </c>
      <c r="G277" s="12">
        <v>52.18</v>
      </c>
      <c r="H277" s="12">
        <v>1000.0</v>
      </c>
      <c r="I277" s="16">
        <v>43320.0</v>
      </c>
      <c r="J277" s="14">
        <v>47.700001</v>
      </c>
      <c r="K277" s="14">
        <f t="shared" si="2"/>
        <v>914.1433691</v>
      </c>
      <c r="L277" s="15">
        <f t="shared" si="3"/>
        <v>0.08585663089</v>
      </c>
      <c r="M277" s="15">
        <f t="shared" si="4"/>
        <v>-0.08585663089</v>
      </c>
      <c r="N277" s="8">
        <f t="shared" si="5"/>
        <v>558</v>
      </c>
    </row>
    <row r="278" ht="12.75" customHeight="1">
      <c r="A278" s="16">
        <v>42762.0</v>
      </c>
      <c r="B278" s="8" t="s">
        <v>636</v>
      </c>
      <c r="C278" s="8" t="s">
        <v>637</v>
      </c>
      <c r="D278" s="11">
        <v>3.317700214E9</v>
      </c>
      <c r="E278" s="18" t="s">
        <v>24</v>
      </c>
      <c r="F278" s="17" t="str">
        <f t="shared" si="1"/>
        <v>BUY</v>
      </c>
      <c r="G278" s="12">
        <v>25.52</v>
      </c>
      <c r="H278" s="12">
        <v>1000.0</v>
      </c>
      <c r="I278" s="16">
        <v>42852.0</v>
      </c>
      <c r="J278" s="14">
        <v>19.82</v>
      </c>
      <c r="K278" s="14">
        <f t="shared" si="2"/>
        <v>776.645768</v>
      </c>
      <c r="L278" s="15">
        <f t="shared" si="3"/>
        <v>-0.223354232</v>
      </c>
      <c r="M278" s="15">
        <f t="shared" si="4"/>
        <v>0.223354232</v>
      </c>
      <c r="N278" s="8">
        <f t="shared" si="5"/>
        <v>90</v>
      </c>
    </row>
    <row r="279" ht="12.75" customHeight="1">
      <c r="A279" s="7">
        <v>42767.0</v>
      </c>
      <c r="B279" s="8" t="s">
        <v>920</v>
      </c>
      <c r="C279" s="8" t="s">
        <v>921</v>
      </c>
      <c r="D279" s="11">
        <v>5.9999896E9</v>
      </c>
      <c r="E279" s="8" t="s">
        <v>20</v>
      </c>
      <c r="F279" s="8" t="str">
        <f t="shared" si="1"/>
        <v>SELL</v>
      </c>
      <c r="G279" s="12">
        <v>16.051069</v>
      </c>
      <c r="H279" s="12">
        <v>1000.0</v>
      </c>
      <c r="I279" s="7">
        <v>42797.0</v>
      </c>
      <c r="J279" s="14">
        <v>15.959787</v>
      </c>
      <c r="K279" s="14">
        <f t="shared" si="2"/>
        <v>994.3130268</v>
      </c>
      <c r="L279" s="15">
        <f t="shared" si="3"/>
        <v>0.005686973248</v>
      </c>
      <c r="M279" s="15">
        <f t="shared" si="4"/>
        <v>-0.005686973248</v>
      </c>
      <c r="N279" s="8">
        <f t="shared" si="5"/>
        <v>30</v>
      </c>
    </row>
    <row r="280" ht="12.75" customHeight="1">
      <c r="A280" s="16">
        <v>42768.0</v>
      </c>
      <c r="B280" s="8" t="s">
        <v>1479</v>
      </c>
      <c r="C280" s="8" t="s">
        <v>1480</v>
      </c>
      <c r="D280" s="11">
        <v>4.976335845E9</v>
      </c>
      <c r="E280" s="17" t="s">
        <v>20</v>
      </c>
      <c r="F280" s="18" t="str">
        <f t="shared" si="1"/>
        <v>SELL</v>
      </c>
      <c r="G280" s="12">
        <v>22.75</v>
      </c>
      <c r="H280" s="12">
        <v>1000.0</v>
      </c>
      <c r="I280" s="16">
        <v>43476.0</v>
      </c>
      <c r="J280" s="14">
        <v>63.6</v>
      </c>
      <c r="K280" s="14">
        <f t="shared" si="2"/>
        <v>2795.604396</v>
      </c>
      <c r="L280" s="15">
        <f t="shared" si="3"/>
        <v>-1.795604396</v>
      </c>
      <c r="M280" s="15">
        <f t="shared" si="4"/>
        <v>1.795604396</v>
      </c>
      <c r="N280" s="8">
        <f t="shared" si="5"/>
        <v>708</v>
      </c>
    </row>
    <row r="281" ht="12.75" customHeight="1">
      <c r="A281" s="7">
        <v>42769.0</v>
      </c>
      <c r="B281" s="8" t="s">
        <v>1481</v>
      </c>
      <c r="C281" s="8" t="s">
        <v>1482</v>
      </c>
      <c r="D281" s="11">
        <v>6.907204535E9</v>
      </c>
      <c r="E281" s="8" t="s">
        <v>24</v>
      </c>
      <c r="F281" s="8" t="str">
        <f t="shared" si="1"/>
        <v>BUY</v>
      </c>
      <c r="G281" s="12">
        <v>38.799999</v>
      </c>
      <c r="H281" s="12">
        <v>1000.0</v>
      </c>
      <c r="I281" s="16">
        <v>44727.0</v>
      </c>
      <c r="J281" s="14">
        <v>65.949997</v>
      </c>
      <c r="K281" s="14">
        <f t="shared" si="2"/>
        <v>1699.742235</v>
      </c>
      <c r="L281" s="15">
        <f t="shared" si="3"/>
        <v>0.6997422345</v>
      </c>
      <c r="M281" s="15">
        <f t="shared" si="4"/>
        <v>-0.6997422345</v>
      </c>
      <c r="N281" s="8">
        <f t="shared" si="5"/>
        <v>1958</v>
      </c>
    </row>
    <row r="282" ht="12.75" customHeight="1">
      <c r="A282" s="7">
        <v>42769.0</v>
      </c>
      <c r="B282" s="8" t="s">
        <v>1485</v>
      </c>
      <c r="C282" s="8" t="s">
        <v>1485</v>
      </c>
      <c r="D282" s="11">
        <v>4.246455E9</v>
      </c>
      <c r="E282" s="8" t="s">
        <v>24</v>
      </c>
      <c r="F282" s="8" t="str">
        <f t="shared" si="1"/>
        <v>BUY</v>
      </c>
      <c r="G282" s="12">
        <v>18.390903</v>
      </c>
      <c r="H282" s="12">
        <v>1000.0</v>
      </c>
      <c r="I282" s="16">
        <v>42850.0</v>
      </c>
      <c r="J282" s="14">
        <v>23.050484</v>
      </c>
      <c r="K282" s="14">
        <f t="shared" si="2"/>
        <v>1253.363361</v>
      </c>
      <c r="L282" s="15">
        <f t="shared" si="3"/>
        <v>0.2533633612</v>
      </c>
      <c r="M282" s="15">
        <f t="shared" si="4"/>
        <v>-0.2533633612</v>
      </c>
      <c r="N282" s="8">
        <f t="shared" si="5"/>
        <v>81</v>
      </c>
    </row>
    <row r="283" ht="12.75" customHeight="1">
      <c r="A283" s="7">
        <v>42772.0</v>
      </c>
      <c r="B283" s="8" t="s">
        <v>704</v>
      </c>
      <c r="C283" s="8" t="s">
        <v>705</v>
      </c>
      <c r="D283" s="11">
        <v>9.819059159E9</v>
      </c>
      <c r="E283" s="8" t="s">
        <v>20</v>
      </c>
      <c r="F283" s="8" t="str">
        <f t="shared" si="1"/>
        <v>SELL</v>
      </c>
      <c r="G283" s="12">
        <v>43.774895</v>
      </c>
      <c r="H283" s="12">
        <v>1000.0</v>
      </c>
      <c r="I283" s="16">
        <v>42849.0</v>
      </c>
      <c r="J283" s="14">
        <v>44.97633</v>
      </c>
      <c r="K283" s="14">
        <f t="shared" si="2"/>
        <v>1027.445754</v>
      </c>
      <c r="L283" s="15">
        <f t="shared" si="3"/>
        <v>-0.02744575401</v>
      </c>
      <c r="M283" s="15">
        <f t="shared" si="4"/>
        <v>0.02744575401</v>
      </c>
      <c r="N283" s="8">
        <f t="shared" si="5"/>
        <v>77</v>
      </c>
    </row>
    <row r="284" ht="12.75" customHeight="1">
      <c r="A284" s="7">
        <v>42772.0</v>
      </c>
      <c r="B284" s="8" t="s">
        <v>763</v>
      </c>
      <c r="C284" s="8" t="s">
        <v>764</v>
      </c>
      <c r="D284" s="11">
        <v>6.870940531E9</v>
      </c>
      <c r="E284" s="8" t="s">
        <v>20</v>
      </c>
      <c r="F284" s="8" t="str">
        <f t="shared" si="1"/>
        <v>SELL</v>
      </c>
      <c r="G284" s="12">
        <v>20.030001</v>
      </c>
      <c r="H284" s="12">
        <v>1000.0</v>
      </c>
      <c r="I284" s="16">
        <v>42788.0</v>
      </c>
      <c r="J284" s="14">
        <v>22.620001</v>
      </c>
      <c r="K284" s="14">
        <f t="shared" si="2"/>
        <v>1129.306034</v>
      </c>
      <c r="L284" s="15">
        <f t="shared" si="3"/>
        <v>-0.1293060345</v>
      </c>
      <c r="M284" s="15">
        <f t="shared" si="4"/>
        <v>0.1293060345</v>
      </c>
      <c r="N284" s="8">
        <f t="shared" si="5"/>
        <v>16</v>
      </c>
    </row>
    <row r="285" ht="12.75" customHeight="1">
      <c r="A285" s="7">
        <v>42772.0</v>
      </c>
      <c r="B285" s="8" t="s">
        <v>328</v>
      </c>
      <c r="C285" s="8" t="s">
        <v>329</v>
      </c>
      <c r="D285" s="11">
        <v>4.364614E9</v>
      </c>
      <c r="E285" s="8" t="s">
        <v>24</v>
      </c>
      <c r="F285" s="8" t="str">
        <f t="shared" si="1"/>
        <v>BUY</v>
      </c>
      <c r="G285" s="12">
        <v>33.3727</v>
      </c>
      <c r="H285" s="12">
        <v>1000.0</v>
      </c>
      <c r="I285" s="7">
        <v>42863.0</v>
      </c>
      <c r="J285" s="14">
        <v>39.341621</v>
      </c>
      <c r="K285" s="14">
        <f t="shared" si="2"/>
        <v>1178.856401</v>
      </c>
      <c r="L285" s="15">
        <f t="shared" si="3"/>
        <v>0.1788564006</v>
      </c>
      <c r="M285" s="15">
        <f t="shared" si="4"/>
        <v>-0.1788564006</v>
      </c>
      <c r="N285" s="8">
        <f t="shared" si="5"/>
        <v>91</v>
      </c>
    </row>
    <row r="286" ht="12.75" customHeight="1">
      <c r="A286" s="7">
        <v>42772.0</v>
      </c>
      <c r="B286" s="8" t="s">
        <v>577</v>
      </c>
      <c r="C286" s="8" t="s">
        <v>578</v>
      </c>
      <c r="D286" s="11">
        <v>5.159719363E9</v>
      </c>
      <c r="E286" s="8" t="s">
        <v>24</v>
      </c>
      <c r="F286" s="8" t="str">
        <f t="shared" si="1"/>
        <v>BUY</v>
      </c>
      <c r="G286" s="12">
        <v>87.651108</v>
      </c>
      <c r="H286" s="12">
        <v>1000.0</v>
      </c>
      <c r="I286" s="7">
        <v>42793.0</v>
      </c>
      <c r="J286" s="14">
        <v>91.555298</v>
      </c>
      <c r="K286" s="14">
        <f t="shared" si="2"/>
        <v>1044.542392</v>
      </c>
      <c r="L286" s="15">
        <f t="shared" si="3"/>
        <v>0.04454239187</v>
      </c>
      <c r="M286" s="15">
        <f t="shared" si="4"/>
        <v>-0.04454239187</v>
      </c>
      <c r="N286" s="8">
        <f t="shared" si="5"/>
        <v>21</v>
      </c>
    </row>
    <row r="287" ht="12.75" customHeight="1">
      <c r="A287" s="7">
        <v>42773.0</v>
      </c>
      <c r="B287" s="8" t="s">
        <v>1498</v>
      </c>
      <c r="C287" s="8" t="s">
        <v>1499</v>
      </c>
      <c r="D287" s="11">
        <v>8.499423208E9</v>
      </c>
      <c r="E287" s="8" t="s">
        <v>20</v>
      </c>
      <c r="F287" s="8" t="str">
        <f t="shared" si="1"/>
        <v>SELL</v>
      </c>
      <c r="G287" s="12">
        <v>9.893051</v>
      </c>
      <c r="H287" s="12">
        <v>1000.0</v>
      </c>
      <c r="I287" s="16">
        <v>43217.0</v>
      </c>
      <c r="J287" s="14">
        <v>8.430078</v>
      </c>
      <c r="K287" s="14">
        <f t="shared" si="2"/>
        <v>852.1211505</v>
      </c>
      <c r="L287" s="15">
        <f t="shared" si="3"/>
        <v>0.1478788495</v>
      </c>
      <c r="M287" s="15">
        <f t="shared" si="4"/>
        <v>-0.1478788495</v>
      </c>
      <c r="N287" s="8">
        <f t="shared" si="5"/>
        <v>444</v>
      </c>
    </row>
    <row r="288" ht="12.75" customHeight="1">
      <c r="A288" s="7">
        <v>42775.0</v>
      </c>
      <c r="B288" s="8" t="s">
        <v>1500</v>
      </c>
      <c r="C288" s="8" t="s">
        <v>1501</v>
      </c>
      <c r="D288" s="11">
        <v>9.124978E9</v>
      </c>
      <c r="E288" s="8" t="s">
        <v>20</v>
      </c>
      <c r="F288" s="8" t="str">
        <f t="shared" si="1"/>
        <v>SELL</v>
      </c>
      <c r="G288" s="12">
        <v>48.93</v>
      </c>
      <c r="H288" s="12">
        <v>1000.0</v>
      </c>
      <c r="I288" s="16">
        <v>44727.0</v>
      </c>
      <c r="J288" s="14">
        <v>64.52</v>
      </c>
      <c r="K288" s="14">
        <f t="shared" si="2"/>
        <v>1318.618434</v>
      </c>
      <c r="L288" s="15">
        <f t="shared" si="3"/>
        <v>-0.3186184345</v>
      </c>
      <c r="M288" s="15">
        <f t="shared" si="4"/>
        <v>0.3186184345</v>
      </c>
      <c r="N288" s="8">
        <f t="shared" si="5"/>
        <v>1952</v>
      </c>
    </row>
    <row r="289" ht="12.75" customHeight="1">
      <c r="A289" s="7">
        <v>42776.0</v>
      </c>
      <c r="B289" s="8" t="s">
        <v>1438</v>
      </c>
      <c r="C289" s="8" t="s">
        <v>1439</v>
      </c>
      <c r="D289" s="11">
        <v>4.8332112E9</v>
      </c>
      <c r="E289" s="8" t="s">
        <v>24</v>
      </c>
      <c r="F289" s="8" t="str">
        <f t="shared" si="1"/>
        <v>BUY</v>
      </c>
      <c r="G289" s="12">
        <v>48.860603</v>
      </c>
      <c r="H289" s="12">
        <v>1000.0</v>
      </c>
      <c r="I289" s="16">
        <v>44131.0</v>
      </c>
      <c r="J289" s="14">
        <v>33.995857</v>
      </c>
      <c r="K289" s="14">
        <f t="shared" si="2"/>
        <v>695.7723588</v>
      </c>
      <c r="L289" s="15">
        <f t="shared" si="3"/>
        <v>-0.3042276412</v>
      </c>
      <c r="M289" s="15">
        <f t="shared" si="4"/>
        <v>0.3042276412</v>
      </c>
      <c r="N289" s="8">
        <f t="shared" si="5"/>
        <v>1355</v>
      </c>
    </row>
    <row r="290" ht="12.75" customHeight="1">
      <c r="A290" s="7">
        <v>42776.0</v>
      </c>
      <c r="B290" s="8" t="s">
        <v>777</v>
      </c>
      <c r="C290" s="8" t="s">
        <v>778</v>
      </c>
      <c r="D290" s="11">
        <v>7.157389261E9</v>
      </c>
      <c r="E290" s="8" t="s">
        <v>20</v>
      </c>
      <c r="F290" s="8" t="str">
        <f t="shared" si="1"/>
        <v>SELL</v>
      </c>
      <c r="G290" s="12">
        <v>62.121208</v>
      </c>
      <c r="H290" s="12">
        <v>1000.0</v>
      </c>
      <c r="I290" s="7">
        <v>43074.0</v>
      </c>
      <c r="J290" s="14">
        <v>161.515335</v>
      </c>
      <c r="K290" s="14">
        <f t="shared" si="2"/>
        <v>2600.003126</v>
      </c>
      <c r="L290" s="15">
        <f t="shared" si="3"/>
        <v>-1.600003126</v>
      </c>
      <c r="M290" s="15">
        <f t="shared" si="4"/>
        <v>1.600003126</v>
      </c>
      <c r="N290" s="8">
        <f t="shared" si="5"/>
        <v>298</v>
      </c>
    </row>
    <row r="291" ht="12.75" customHeight="1">
      <c r="A291" s="16">
        <v>42776.0</v>
      </c>
      <c r="B291" s="8" t="s">
        <v>1029</v>
      </c>
      <c r="C291" s="8" t="s">
        <v>1030</v>
      </c>
      <c r="D291" s="11">
        <v>7.017840698E9</v>
      </c>
      <c r="E291" s="17" t="s">
        <v>20</v>
      </c>
      <c r="F291" s="18" t="str">
        <f t="shared" si="1"/>
        <v>SELL</v>
      </c>
      <c r="G291" s="12">
        <v>35.805321</v>
      </c>
      <c r="H291" s="12">
        <v>1000.0</v>
      </c>
      <c r="I291" s="16">
        <v>42852.0</v>
      </c>
      <c r="J291" s="14">
        <v>22.13073</v>
      </c>
      <c r="K291" s="14">
        <f t="shared" si="2"/>
        <v>618.0849489</v>
      </c>
      <c r="L291" s="15">
        <f t="shared" si="3"/>
        <v>0.3819150511</v>
      </c>
      <c r="M291" s="15">
        <f t="shared" si="4"/>
        <v>-0.3819150511</v>
      </c>
      <c r="N291" s="8">
        <f t="shared" si="5"/>
        <v>76</v>
      </c>
    </row>
    <row r="292" ht="12.75" customHeight="1">
      <c r="A292" s="7">
        <v>42779.0</v>
      </c>
      <c r="B292" s="8" t="s">
        <v>1510</v>
      </c>
      <c r="C292" s="8" t="s">
        <v>1511</v>
      </c>
      <c r="D292" s="11">
        <v>3.777688038E9</v>
      </c>
      <c r="E292" s="8" t="s">
        <v>24</v>
      </c>
      <c r="F292" s="8" t="str">
        <f t="shared" si="1"/>
        <v>BUY</v>
      </c>
      <c r="G292" s="12">
        <v>14.7</v>
      </c>
      <c r="H292" s="12">
        <v>1000.0</v>
      </c>
      <c r="I292" s="16">
        <v>44727.0</v>
      </c>
      <c r="J292" s="14">
        <v>34.58</v>
      </c>
      <c r="K292" s="14">
        <f t="shared" si="2"/>
        <v>2352.380952</v>
      </c>
      <c r="L292" s="15">
        <f t="shared" si="3"/>
        <v>1.352380952</v>
      </c>
      <c r="M292" s="15">
        <f t="shared" si="4"/>
        <v>-1.352380952</v>
      </c>
      <c r="N292" s="8">
        <f t="shared" si="5"/>
        <v>1948</v>
      </c>
    </row>
    <row r="293" ht="12.75" customHeight="1">
      <c r="A293" s="7">
        <v>42788.0</v>
      </c>
      <c r="B293" s="8" t="s">
        <v>763</v>
      </c>
      <c r="C293" s="8" t="s">
        <v>764</v>
      </c>
      <c r="D293" s="11">
        <v>6.870940531E9</v>
      </c>
      <c r="E293" s="8" t="s">
        <v>24</v>
      </c>
      <c r="F293" s="8" t="str">
        <f t="shared" si="1"/>
        <v>BUY</v>
      </c>
      <c r="G293" s="12">
        <v>22.620001</v>
      </c>
      <c r="H293" s="12">
        <v>1000.0</v>
      </c>
      <c r="I293" s="16">
        <v>43136.0</v>
      </c>
      <c r="J293" s="14">
        <v>28.459999</v>
      </c>
      <c r="K293" s="14">
        <f t="shared" si="2"/>
        <v>1258.178503</v>
      </c>
      <c r="L293" s="15">
        <f t="shared" si="3"/>
        <v>0.2581785032</v>
      </c>
      <c r="M293" s="15">
        <f t="shared" si="4"/>
        <v>-0.2581785032</v>
      </c>
      <c r="N293" s="8">
        <f t="shared" si="5"/>
        <v>348</v>
      </c>
    </row>
    <row r="294" ht="12.75" customHeight="1">
      <c r="A294" s="7">
        <v>42793.0</v>
      </c>
      <c r="B294" s="8" t="s">
        <v>577</v>
      </c>
      <c r="C294" s="8" t="s">
        <v>578</v>
      </c>
      <c r="D294" s="11">
        <v>5.159719363E9</v>
      </c>
      <c r="E294" s="8" t="s">
        <v>20</v>
      </c>
      <c r="F294" s="8" t="str">
        <f t="shared" si="1"/>
        <v>SELL</v>
      </c>
      <c r="G294" s="12">
        <v>91.555298</v>
      </c>
      <c r="H294" s="12">
        <v>1000.0</v>
      </c>
      <c r="I294" s="7">
        <v>43721.0</v>
      </c>
      <c r="J294" s="14">
        <v>90.144447</v>
      </c>
      <c r="K294" s="14">
        <f t="shared" si="2"/>
        <v>984.5901763</v>
      </c>
      <c r="L294" s="15">
        <f t="shared" si="3"/>
        <v>0.01540982369</v>
      </c>
      <c r="M294" s="15">
        <f t="shared" si="4"/>
        <v>-0.01540982369</v>
      </c>
      <c r="N294" s="8">
        <f t="shared" si="5"/>
        <v>928</v>
      </c>
    </row>
    <row r="295" ht="12.75" customHeight="1">
      <c r="A295" s="16">
        <v>42793.0</v>
      </c>
      <c r="B295" s="8" t="s">
        <v>1534</v>
      </c>
      <c r="C295" s="8" t="s">
        <v>1535</v>
      </c>
      <c r="D295" s="11">
        <v>2.976178251E9</v>
      </c>
      <c r="E295" s="18" t="s">
        <v>24</v>
      </c>
      <c r="F295" s="17" t="str">
        <f t="shared" si="1"/>
        <v>BUY</v>
      </c>
      <c r="G295" s="12">
        <v>48.358673</v>
      </c>
      <c r="H295" s="12">
        <v>1000.0</v>
      </c>
      <c r="I295" s="16">
        <v>44727.0</v>
      </c>
      <c r="J295" s="14">
        <v>20.512953</v>
      </c>
      <c r="K295" s="14">
        <f t="shared" si="2"/>
        <v>424.1835379</v>
      </c>
      <c r="L295" s="15">
        <f t="shared" si="3"/>
        <v>-0.5758164621</v>
      </c>
      <c r="M295" s="15">
        <f t="shared" si="4"/>
        <v>0.5758164621</v>
      </c>
      <c r="N295" s="8">
        <f t="shared" si="5"/>
        <v>1934</v>
      </c>
    </row>
    <row r="296" ht="12.75" customHeight="1">
      <c r="A296" s="7">
        <v>42794.0</v>
      </c>
      <c r="B296" s="8" t="s">
        <v>1325</v>
      </c>
      <c r="C296" s="8" t="s">
        <v>1326</v>
      </c>
      <c r="D296" s="11">
        <v>7.301452E9</v>
      </c>
      <c r="E296" s="8" t="s">
        <v>24</v>
      </c>
      <c r="F296" s="8" t="str">
        <f t="shared" si="1"/>
        <v>BUY</v>
      </c>
      <c r="G296" s="12">
        <v>25.78</v>
      </c>
      <c r="H296" s="12">
        <v>1000.0</v>
      </c>
      <c r="I296" s="7">
        <v>44165.0</v>
      </c>
      <c r="J296" s="14">
        <v>20.96</v>
      </c>
      <c r="K296" s="14">
        <f t="shared" si="2"/>
        <v>813.0333592</v>
      </c>
      <c r="L296" s="15">
        <f t="shared" si="3"/>
        <v>-0.1869666408</v>
      </c>
      <c r="M296" s="15">
        <f t="shared" si="4"/>
        <v>0.1869666408</v>
      </c>
      <c r="N296" s="8">
        <f t="shared" si="5"/>
        <v>1371</v>
      </c>
    </row>
    <row r="297" ht="12.75" customHeight="1">
      <c r="A297" s="7">
        <v>42794.0</v>
      </c>
      <c r="B297" s="8" t="s">
        <v>1538</v>
      </c>
      <c r="C297" s="8" t="s">
        <v>1539</v>
      </c>
      <c r="D297" s="11">
        <v>3.525622984E9</v>
      </c>
      <c r="E297" s="8" t="s">
        <v>20</v>
      </c>
      <c r="F297" s="8" t="str">
        <f t="shared" si="1"/>
        <v>SELL</v>
      </c>
      <c r="G297" s="12">
        <v>14.47</v>
      </c>
      <c r="H297" s="12">
        <v>1000.0</v>
      </c>
      <c r="I297" s="7">
        <v>43892.0</v>
      </c>
      <c r="J297" s="14">
        <v>28.219999</v>
      </c>
      <c r="K297" s="14">
        <f t="shared" si="2"/>
        <v>1950.241811</v>
      </c>
      <c r="L297" s="15">
        <f t="shared" si="3"/>
        <v>-0.9502418106</v>
      </c>
      <c r="M297" s="15">
        <f t="shared" si="4"/>
        <v>0.9502418106</v>
      </c>
      <c r="N297" s="8">
        <f t="shared" si="5"/>
        <v>1098</v>
      </c>
    </row>
    <row r="298" ht="12.75" customHeight="1">
      <c r="A298" s="7">
        <v>42794.0</v>
      </c>
      <c r="B298" s="8" t="s">
        <v>189</v>
      </c>
      <c r="C298" s="8" t="s">
        <v>190</v>
      </c>
      <c r="D298" s="11">
        <v>7.158255104E9</v>
      </c>
      <c r="E298" s="8" t="s">
        <v>24</v>
      </c>
      <c r="F298" s="8" t="str">
        <f t="shared" si="1"/>
        <v>BUY</v>
      </c>
      <c r="G298" s="12">
        <v>7.51</v>
      </c>
      <c r="H298" s="12">
        <v>1000.0</v>
      </c>
      <c r="I298" s="7">
        <v>42927.0</v>
      </c>
      <c r="J298" s="14">
        <v>5.97</v>
      </c>
      <c r="K298" s="14">
        <f t="shared" si="2"/>
        <v>794.9400799</v>
      </c>
      <c r="L298" s="15">
        <f t="shared" si="3"/>
        <v>-0.2050599201</v>
      </c>
      <c r="M298" s="15">
        <f t="shared" si="4"/>
        <v>0.2050599201</v>
      </c>
      <c r="N298" s="8">
        <f t="shared" si="5"/>
        <v>133</v>
      </c>
    </row>
    <row r="299" ht="12.75" customHeight="1">
      <c r="A299" s="7">
        <v>42795.0</v>
      </c>
      <c r="B299" s="8" t="s">
        <v>1542</v>
      </c>
      <c r="C299" s="8" t="s">
        <v>1542</v>
      </c>
      <c r="D299" s="11">
        <v>8.09038842E9</v>
      </c>
      <c r="E299" s="8" t="s">
        <v>20</v>
      </c>
      <c r="F299" s="8" t="str">
        <f t="shared" si="1"/>
        <v>SELL</v>
      </c>
      <c r="G299" s="12">
        <v>13.841098</v>
      </c>
      <c r="H299" s="12">
        <v>1000.0</v>
      </c>
      <c r="I299" s="16">
        <v>42975.0</v>
      </c>
      <c r="J299" s="14">
        <v>14.13903</v>
      </c>
      <c r="K299" s="14">
        <f t="shared" si="2"/>
        <v>1021.525171</v>
      </c>
      <c r="L299" s="15">
        <f t="shared" si="3"/>
        <v>-0.02152517091</v>
      </c>
      <c r="M299" s="15">
        <f t="shared" si="4"/>
        <v>0.02152517091</v>
      </c>
      <c r="N299" s="8">
        <f t="shared" si="5"/>
        <v>180</v>
      </c>
    </row>
    <row r="300" ht="12.75" customHeight="1">
      <c r="A300" s="7">
        <v>42796.0</v>
      </c>
      <c r="B300" s="8" t="s">
        <v>1547</v>
      </c>
      <c r="C300" s="8" t="s">
        <v>1548</v>
      </c>
      <c r="D300" s="11">
        <v>2.489374503E9</v>
      </c>
      <c r="E300" s="8" t="s">
        <v>24</v>
      </c>
      <c r="F300" s="8" t="str">
        <f t="shared" si="1"/>
        <v>BUY</v>
      </c>
      <c r="G300" s="12">
        <v>71.01</v>
      </c>
      <c r="H300" s="12">
        <v>1000.0</v>
      </c>
      <c r="I300" s="16">
        <v>43159.0</v>
      </c>
      <c r="J300" s="14">
        <v>53.02</v>
      </c>
      <c r="K300" s="14">
        <f t="shared" si="2"/>
        <v>746.6554006</v>
      </c>
      <c r="L300" s="15">
        <f t="shared" si="3"/>
        <v>-0.2533445994</v>
      </c>
      <c r="M300" s="15">
        <f t="shared" si="4"/>
        <v>0.2533445994</v>
      </c>
      <c r="N300" s="8">
        <f t="shared" si="5"/>
        <v>363</v>
      </c>
    </row>
    <row r="301" ht="12.75" customHeight="1">
      <c r="A301" s="7">
        <v>42797.0</v>
      </c>
      <c r="B301" s="8" t="s">
        <v>920</v>
      </c>
      <c r="C301" s="8" t="s">
        <v>921</v>
      </c>
      <c r="D301" s="11">
        <v>5.9999896E9</v>
      </c>
      <c r="E301" s="8" t="s">
        <v>24</v>
      </c>
      <c r="F301" s="8" t="str">
        <f t="shared" si="1"/>
        <v>BUY</v>
      </c>
      <c r="G301" s="12">
        <v>15.959787</v>
      </c>
      <c r="H301" s="12">
        <v>1000.0</v>
      </c>
      <c r="I301" s="7">
        <v>42802.0</v>
      </c>
      <c r="J301" s="14">
        <v>18.211504</v>
      </c>
      <c r="K301" s="14">
        <f t="shared" si="2"/>
        <v>1141.086908</v>
      </c>
      <c r="L301" s="15">
        <f t="shared" si="3"/>
        <v>0.141086908</v>
      </c>
      <c r="M301" s="15">
        <f t="shared" si="4"/>
        <v>-0.141086908</v>
      </c>
      <c r="N301" s="8">
        <f t="shared" si="5"/>
        <v>5</v>
      </c>
    </row>
    <row r="302" ht="12.75" customHeight="1">
      <c r="A302" s="7">
        <v>42797.0</v>
      </c>
      <c r="B302" s="8" t="s">
        <v>814</v>
      </c>
      <c r="C302" s="8" t="s">
        <v>815</v>
      </c>
      <c r="D302" s="11">
        <v>3.42382352E9</v>
      </c>
      <c r="E302" s="8" t="s">
        <v>24</v>
      </c>
      <c r="F302" s="8" t="str">
        <f t="shared" si="1"/>
        <v>BUY</v>
      </c>
      <c r="G302" s="12">
        <v>56.098976</v>
      </c>
      <c r="H302" s="12">
        <v>1000.0</v>
      </c>
      <c r="I302" s="7">
        <v>42976.0</v>
      </c>
      <c r="J302" s="14">
        <v>55.058304</v>
      </c>
      <c r="K302" s="14">
        <f t="shared" si="2"/>
        <v>981.4493584</v>
      </c>
      <c r="L302" s="15">
        <f t="shared" si="3"/>
        <v>-0.01855064164</v>
      </c>
      <c r="M302" s="15">
        <f t="shared" si="4"/>
        <v>0.01855064164</v>
      </c>
      <c r="N302" s="8">
        <f t="shared" si="5"/>
        <v>179</v>
      </c>
    </row>
    <row r="303" ht="12.75" customHeight="1">
      <c r="A303" s="7">
        <v>42802.0</v>
      </c>
      <c r="B303" s="8" t="s">
        <v>1553</v>
      </c>
      <c r="C303" s="8" t="s">
        <v>1554</v>
      </c>
      <c r="D303" s="11">
        <v>8.952350121E9</v>
      </c>
      <c r="E303" s="8" t="s">
        <v>20</v>
      </c>
      <c r="F303" s="8" t="str">
        <f t="shared" si="1"/>
        <v>SELL</v>
      </c>
      <c r="G303" s="12">
        <v>43.619999</v>
      </c>
      <c r="H303" s="12">
        <v>1000.0</v>
      </c>
      <c r="I303" s="16">
        <v>44727.0</v>
      </c>
      <c r="J303" s="14">
        <v>178.809998</v>
      </c>
      <c r="K303" s="14">
        <f t="shared" si="2"/>
        <v>4099.26644</v>
      </c>
      <c r="L303" s="15">
        <f t="shared" si="3"/>
        <v>-3.09926644</v>
      </c>
      <c r="M303" s="15">
        <f t="shared" si="4"/>
        <v>3.09926644</v>
      </c>
      <c r="N303" s="8">
        <f t="shared" si="5"/>
        <v>1925</v>
      </c>
    </row>
    <row r="304" ht="12.75" customHeight="1">
      <c r="A304" s="7">
        <v>42802.0</v>
      </c>
      <c r="B304" s="8" t="s">
        <v>920</v>
      </c>
      <c r="C304" s="8" t="s">
        <v>921</v>
      </c>
      <c r="D304" s="11">
        <v>5.9999896E9</v>
      </c>
      <c r="E304" s="8" t="s">
        <v>20</v>
      </c>
      <c r="F304" s="8" t="str">
        <f t="shared" si="1"/>
        <v>SELL</v>
      </c>
      <c r="G304" s="12">
        <v>18.211504</v>
      </c>
      <c r="H304" s="12">
        <v>1000.0</v>
      </c>
      <c r="I304" s="7">
        <v>43265.0</v>
      </c>
      <c r="J304" s="14">
        <v>18.907379</v>
      </c>
      <c r="K304" s="14">
        <f t="shared" si="2"/>
        <v>1038.210738</v>
      </c>
      <c r="L304" s="15">
        <f t="shared" si="3"/>
        <v>-0.03821073756</v>
      </c>
      <c r="M304" s="15">
        <f t="shared" si="4"/>
        <v>0.03821073756</v>
      </c>
      <c r="N304" s="8">
        <f t="shared" si="5"/>
        <v>463</v>
      </c>
    </row>
    <row r="305" ht="12.75" customHeight="1">
      <c r="A305" s="7">
        <v>42809.0</v>
      </c>
      <c r="B305" s="8" t="s">
        <v>1565</v>
      </c>
      <c r="C305" s="8" t="s">
        <v>1566</v>
      </c>
      <c r="D305" s="11">
        <v>6.244732242E9</v>
      </c>
      <c r="E305" s="8" t="s">
        <v>20</v>
      </c>
      <c r="F305" s="8" t="str">
        <f t="shared" si="1"/>
        <v>SELL</v>
      </c>
      <c r="G305" s="12">
        <v>76.217827</v>
      </c>
      <c r="H305" s="12">
        <v>1000.0</v>
      </c>
      <c r="I305" s="16">
        <v>44727.0</v>
      </c>
      <c r="J305" s="14">
        <v>116.06543</v>
      </c>
      <c r="K305" s="14">
        <f t="shared" si="2"/>
        <v>1522.812111</v>
      </c>
      <c r="L305" s="15">
        <f t="shared" si="3"/>
        <v>-0.5228121106</v>
      </c>
      <c r="M305" s="15">
        <f t="shared" si="4"/>
        <v>0.5228121106</v>
      </c>
      <c r="N305" s="8">
        <f t="shared" si="5"/>
        <v>1918</v>
      </c>
    </row>
    <row r="306" ht="12.75" customHeight="1">
      <c r="A306" s="7">
        <v>42811.0</v>
      </c>
      <c r="B306" s="8" t="s">
        <v>202</v>
      </c>
      <c r="C306" s="8" t="s">
        <v>203</v>
      </c>
      <c r="D306" s="11">
        <v>3.956334088E9</v>
      </c>
      <c r="E306" s="8" t="s">
        <v>24</v>
      </c>
      <c r="F306" s="8" t="str">
        <f t="shared" si="1"/>
        <v>BUY</v>
      </c>
      <c r="G306" s="12">
        <v>18.120985</v>
      </c>
      <c r="H306" s="12">
        <v>1000.0</v>
      </c>
      <c r="I306" s="7">
        <v>42909.0</v>
      </c>
      <c r="J306" s="14">
        <v>20.882591</v>
      </c>
      <c r="K306" s="14">
        <f t="shared" si="2"/>
        <v>1152.398228</v>
      </c>
      <c r="L306" s="15">
        <f t="shared" si="3"/>
        <v>0.1523982278</v>
      </c>
      <c r="M306" s="15">
        <f t="shared" si="4"/>
        <v>-0.1523982278</v>
      </c>
      <c r="N306" s="8">
        <f t="shared" si="5"/>
        <v>98</v>
      </c>
    </row>
    <row r="307" ht="12.75" customHeight="1">
      <c r="A307" s="16">
        <v>42811.0</v>
      </c>
      <c r="B307" s="8" t="s">
        <v>1587</v>
      </c>
      <c r="C307" s="8" t="s">
        <v>1588</v>
      </c>
      <c r="D307" s="11">
        <v>6.904471559E9</v>
      </c>
      <c r="E307" s="17" t="s">
        <v>20</v>
      </c>
      <c r="F307" s="18" t="str">
        <f t="shared" si="1"/>
        <v>SELL</v>
      </c>
      <c r="G307" s="12">
        <v>38.076618</v>
      </c>
      <c r="H307" s="12">
        <v>1000.0</v>
      </c>
      <c r="I307" s="16">
        <v>44727.0</v>
      </c>
      <c r="J307" s="14">
        <v>59.898548</v>
      </c>
      <c r="K307" s="14">
        <f t="shared" si="2"/>
        <v>1573.105784</v>
      </c>
      <c r="L307" s="15">
        <f t="shared" si="3"/>
        <v>-0.5731057837</v>
      </c>
      <c r="M307" s="15">
        <f t="shared" si="4"/>
        <v>0.5731057837</v>
      </c>
      <c r="N307" s="8">
        <f t="shared" si="5"/>
        <v>1916</v>
      </c>
    </row>
    <row r="308" ht="12.75" customHeight="1">
      <c r="A308" s="7">
        <v>42816.0</v>
      </c>
      <c r="B308" s="8" t="s">
        <v>425</v>
      </c>
      <c r="C308" s="8" t="s">
        <v>426</v>
      </c>
      <c r="D308" s="11">
        <v>7.859714868E9</v>
      </c>
      <c r="E308" s="8" t="s">
        <v>24</v>
      </c>
      <c r="F308" s="8" t="str">
        <f t="shared" si="1"/>
        <v>BUY</v>
      </c>
      <c r="G308" s="12">
        <v>105.135315</v>
      </c>
      <c r="H308" s="12">
        <v>1000.0</v>
      </c>
      <c r="I308" s="16">
        <v>42909.0</v>
      </c>
      <c r="J308" s="14">
        <v>99.548531</v>
      </c>
      <c r="K308" s="14">
        <f t="shared" si="2"/>
        <v>946.8610143</v>
      </c>
      <c r="L308" s="15">
        <f t="shared" si="3"/>
        <v>-0.0531389857</v>
      </c>
      <c r="M308" s="15">
        <f t="shared" si="4"/>
        <v>0.0531389857</v>
      </c>
      <c r="N308" s="8">
        <f t="shared" si="5"/>
        <v>93</v>
      </c>
    </row>
    <row r="309" ht="12.75" customHeight="1">
      <c r="A309" s="16">
        <v>42818.0</v>
      </c>
      <c r="B309" s="8" t="s">
        <v>1591</v>
      </c>
      <c r="C309" s="8" t="s">
        <v>1592</v>
      </c>
      <c r="D309" s="11">
        <v>7.9254294E9</v>
      </c>
      <c r="E309" s="17" t="s">
        <v>20</v>
      </c>
      <c r="F309" s="18" t="str">
        <f t="shared" si="1"/>
        <v>SELL</v>
      </c>
      <c r="G309" s="12">
        <v>58.852512</v>
      </c>
      <c r="H309" s="12">
        <v>1000.0</v>
      </c>
      <c r="I309" s="16">
        <v>44727.0</v>
      </c>
      <c r="J309" s="14">
        <v>34.693272</v>
      </c>
      <c r="K309" s="14">
        <f t="shared" si="2"/>
        <v>589.4951774</v>
      </c>
      <c r="L309" s="15">
        <f t="shared" si="3"/>
        <v>0.4105048226</v>
      </c>
      <c r="M309" s="15">
        <f t="shared" si="4"/>
        <v>-0.4105048226</v>
      </c>
      <c r="N309" s="8">
        <f t="shared" si="5"/>
        <v>1909</v>
      </c>
    </row>
    <row r="310" ht="12.75" customHeight="1">
      <c r="A310" s="7">
        <v>42821.0</v>
      </c>
      <c r="B310" s="8" t="s">
        <v>1595</v>
      </c>
      <c r="C310" s="8" t="s">
        <v>1596</v>
      </c>
      <c r="D310" s="11">
        <v>5.788888464E9</v>
      </c>
      <c r="E310" s="8" t="s">
        <v>20</v>
      </c>
      <c r="F310" s="8" t="str">
        <f t="shared" si="1"/>
        <v>SELL</v>
      </c>
      <c r="G310" s="12">
        <v>93.269997</v>
      </c>
      <c r="H310" s="12">
        <v>1000.0</v>
      </c>
      <c r="I310" s="7">
        <v>42954.0</v>
      </c>
      <c r="J310" s="14">
        <v>86.169998</v>
      </c>
      <c r="K310" s="14">
        <f t="shared" si="2"/>
        <v>923.8769248</v>
      </c>
      <c r="L310" s="15">
        <f t="shared" si="3"/>
        <v>0.07612307525</v>
      </c>
      <c r="M310" s="15">
        <f t="shared" si="4"/>
        <v>-0.07612307525</v>
      </c>
      <c r="N310" s="8">
        <f t="shared" si="5"/>
        <v>133</v>
      </c>
    </row>
    <row r="311" ht="12.75" customHeight="1">
      <c r="A311" s="7">
        <v>42822.0</v>
      </c>
      <c r="B311" s="8" t="s">
        <v>1601</v>
      </c>
      <c r="C311" s="8" t="s">
        <v>1602</v>
      </c>
      <c r="D311" s="11">
        <v>5.13938396E9</v>
      </c>
      <c r="E311" s="8" t="s">
        <v>20</v>
      </c>
      <c r="F311" s="8" t="str">
        <f t="shared" si="1"/>
        <v>SELL</v>
      </c>
      <c r="G311" s="12">
        <v>15.665374</v>
      </c>
      <c r="H311" s="12">
        <v>1000.0</v>
      </c>
      <c r="I311" s="16">
        <v>44312.0</v>
      </c>
      <c r="J311" s="14">
        <v>22.135221</v>
      </c>
      <c r="K311" s="14">
        <f t="shared" si="2"/>
        <v>1413.003035</v>
      </c>
      <c r="L311" s="15">
        <f t="shared" si="3"/>
        <v>-0.4130030346</v>
      </c>
      <c r="M311" s="15">
        <f t="shared" si="4"/>
        <v>0.4130030346</v>
      </c>
      <c r="N311" s="8">
        <f t="shared" si="5"/>
        <v>1490</v>
      </c>
    </row>
    <row r="312" ht="12.75" customHeight="1">
      <c r="A312" s="16">
        <v>42822.0</v>
      </c>
      <c r="B312" s="8" t="s">
        <v>1603</v>
      </c>
      <c r="C312" s="8" t="s">
        <v>1604</v>
      </c>
      <c r="D312" s="11">
        <v>3.007724E9</v>
      </c>
      <c r="E312" s="18" t="s">
        <v>24</v>
      </c>
      <c r="F312" s="17" t="str">
        <f t="shared" si="1"/>
        <v>BUY</v>
      </c>
      <c r="G312" s="12">
        <v>16.049999</v>
      </c>
      <c r="H312" s="12">
        <v>1000.0</v>
      </c>
      <c r="I312" s="16">
        <v>44141.0</v>
      </c>
      <c r="J312" s="14">
        <v>13.53</v>
      </c>
      <c r="K312" s="14">
        <f t="shared" si="2"/>
        <v>842.9907067</v>
      </c>
      <c r="L312" s="15">
        <f t="shared" si="3"/>
        <v>-0.1570092933</v>
      </c>
      <c r="M312" s="15">
        <f t="shared" si="4"/>
        <v>0.1570092933</v>
      </c>
      <c r="N312" s="8">
        <f t="shared" si="5"/>
        <v>1319</v>
      </c>
    </row>
    <row r="313" ht="12.75" customHeight="1">
      <c r="A313" s="7">
        <v>42835.0</v>
      </c>
      <c r="B313" s="8" t="s">
        <v>401</v>
      </c>
      <c r="C313" s="8" t="s">
        <v>402</v>
      </c>
      <c r="D313" s="11">
        <v>3.11092483E9</v>
      </c>
      <c r="E313" s="8" t="s">
        <v>20</v>
      </c>
      <c r="F313" s="8" t="str">
        <f t="shared" si="1"/>
        <v>SELL</v>
      </c>
      <c r="G313" s="12">
        <v>30.075773</v>
      </c>
      <c r="H313" s="12">
        <v>1000.0</v>
      </c>
      <c r="I313" s="7">
        <v>42929.0</v>
      </c>
      <c r="J313" s="14">
        <v>29.816885</v>
      </c>
      <c r="K313" s="14">
        <f t="shared" si="2"/>
        <v>991.3921414</v>
      </c>
      <c r="L313" s="15">
        <f t="shared" si="3"/>
        <v>0.008607858558</v>
      </c>
      <c r="M313" s="15">
        <f t="shared" si="4"/>
        <v>-0.008607858558</v>
      </c>
      <c r="N313" s="8">
        <f t="shared" si="5"/>
        <v>94</v>
      </c>
    </row>
    <row r="314" ht="12.75" customHeight="1">
      <c r="A314" s="7">
        <v>42836.0</v>
      </c>
      <c r="B314" s="8" t="s">
        <v>1613</v>
      </c>
      <c r="C314" s="8" t="s">
        <v>1614</v>
      </c>
      <c r="D314" s="11">
        <v>6.22991215E9</v>
      </c>
      <c r="E314" s="8" t="s">
        <v>24</v>
      </c>
      <c r="F314" s="8" t="str">
        <f t="shared" si="1"/>
        <v>BUY</v>
      </c>
      <c r="G314" s="12">
        <v>65.633049</v>
      </c>
      <c r="H314" s="12">
        <v>1000.0</v>
      </c>
      <c r="I314" s="16">
        <v>43048.0</v>
      </c>
      <c r="J314" s="14">
        <v>62.371387</v>
      </c>
      <c r="K314" s="14">
        <f t="shared" si="2"/>
        <v>950.304579</v>
      </c>
      <c r="L314" s="15">
        <f t="shared" si="3"/>
        <v>-0.04969542098</v>
      </c>
      <c r="M314" s="15">
        <f t="shared" si="4"/>
        <v>0.04969542098</v>
      </c>
      <c r="N314" s="8">
        <f t="shared" si="5"/>
        <v>212</v>
      </c>
    </row>
    <row r="315" ht="12.75" customHeight="1">
      <c r="A315" s="7">
        <v>42837.0</v>
      </c>
      <c r="B315" s="8" t="s">
        <v>1617</v>
      </c>
      <c r="C315" s="8" t="s">
        <v>1618</v>
      </c>
      <c r="D315" s="11">
        <v>3.534774948E9</v>
      </c>
      <c r="E315" s="8" t="s">
        <v>20</v>
      </c>
      <c r="F315" s="8" t="str">
        <f t="shared" si="1"/>
        <v>SELL</v>
      </c>
      <c r="G315" s="12">
        <v>39.849998</v>
      </c>
      <c r="H315" s="12">
        <v>1000.0</v>
      </c>
      <c r="I315" s="16">
        <v>44727.0</v>
      </c>
      <c r="J315" s="14">
        <v>103.32</v>
      </c>
      <c r="K315" s="14">
        <f t="shared" si="2"/>
        <v>2592.72284</v>
      </c>
      <c r="L315" s="15">
        <f t="shared" si="3"/>
        <v>-1.59272284</v>
      </c>
      <c r="M315" s="15">
        <f t="shared" si="4"/>
        <v>1.59272284</v>
      </c>
      <c r="N315" s="8">
        <f t="shared" si="5"/>
        <v>1890</v>
      </c>
    </row>
    <row r="316" ht="12.75" customHeight="1">
      <c r="A316" s="7">
        <v>42838.0</v>
      </c>
      <c r="B316" s="8" t="s">
        <v>1619</v>
      </c>
      <c r="C316" s="8" t="s">
        <v>1620</v>
      </c>
      <c r="D316" s="11">
        <v>6.116578737E9</v>
      </c>
      <c r="E316" s="8" t="s">
        <v>20</v>
      </c>
      <c r="F316" s="8" t="str">
        <f t="shared" si="1"/>
        <v>SELL</v>
      </c>
      <c r="G316" s="12">
        <v>28.98</v>
      </c>
      <c r="H316" s="12">
        <v>1000.0</v>
      </c>
      <c r="I316" s="16">
        <v>44533.0</v>
      </c>
      <c r="J316" s="14">
        <v>170.74</v>
      </c>
      <c r="K316" s="14">
        <f t="shared" si="2"/>
        <v>5891.649413</v>
      </c>
      <c r="L316" s="15">
        <f t="shared" si="3"/>
        <v>-4.891649413</v>
      </c>
      <c r="M316" s="15">
        <f t="shared" si="4"/>
        <v>4.891649413</v>
      </c>
      <c r="N316" s="8">
        <f t="shared" si="5"/>
        <v>1695</v>
      </c>
    </row>
    <row r="317" ht="12.75" customHeight="1">
      <c r="A317" s="7">
        <v>42844.0</v>
      </c>
      <c r="B317" s="8" t="s">
        <v>1174</v>
      </c>
      <c r="C317" s="8" t="s">
        <v>1175</v>
      </c>
      <c r="D317" s="11">
        <v>7.122279632E9</v>
      </c>
      <c r="E317" s="8" t="s">
        <v>24</v>
      </c>
      <c r="F317" s="8" t="str">
        <f t="shared" si="1"/>
        <v>BUY</v>
      </c>
      <c r="G317" s="12">
        <v>16.440001</v>
      </c>
      <c r="H317" s="12">
        <v>1000.0</v>
      </c>
      <c r="I317" s="7">
        <v>42888.0</v>
      </c>
      <c r="J317" s="14">
        <v>18.58</v>
      </c>
      <c r="K317" s="14">
        <f t="shared" si="2"/>
        <v>1130.170248</v>
      </c>
      <c r="L317" s="15">
        <f t="shared" si="3"/>
        <v>0.1301702476</v>
      </c>
      <c r="M317" s="15">
        <f t="shared" si="4"/>
        <v>-0.1301702476</v>
      </c>
      <c r="N317" s="8">
        <f t="shared" si="5"/>
        <v>44</v>
      </c>
    </row>
    <row r="318" ht="12.75" customHeight="1">
      <c r="A318" s="7">
        <v>42845.0</v>
      </c>
      <c r="B318" s="8" t="s">
        <v>1621</v>
      </c>
      <c r="C318" s="8" t="s">
        <v>1622</v>
      </c>
      <c r="D318" s="11">
        <v>6.120956569E9</v>
      </c>
      <c r="E318" s="8" t="s">
        <v>20</v>
      </c>
      <c r="F318" s="8" t="str">
        <f t="shared" si="1"/>
        <v>SELL</v>
      </c>
      <c r="G318" s="12">
        <v>31.68</v>
      </c>
      <c r="H318" s="12">
        <v>1000.0</v>
      </c>
      <c r="I318" s="16">
        <v>44727.0</v>
      </c>
      <c r="J318" s="14">
        <v>24.16</v>
      </c>
      <c r="K318" s="14">
        <f t="shared" si="2"/>
        <v>762.6262626</v>
      </c>
      <c r="L318" s="15">
        <f t="shared" si="3"/>
        <v>0.2373737374</v>
      </c>
      <c r="M318" s="15">
        <f t="shared" si="4"/>
        <v>-0.2373737374</v>
      </c>
      <c r="N318" s="8">
        <f t="shared" si="5"/>
        <v>1882</v>
      </c>
    </row>
    <row r="319" ht="12.75" customHeight="1">
      <c r="A319" s="7">
        <v>42845.0</v>
      </c>
      <c r="B319" s="8" t="s">
        <v>33</v>
      </c>
      <c r="C319" s="8" t="s">
        <v>34</v>
      </c>
      <c r="D319" s="11">
        <v>3.813070437E9</v>
      </c>
      <c r="E319" s="8" t="s">
        <v>20</v>
      </c>
      <c r="F319" s="8" t="str">
        <f t="shared" si="1"/>
        <v>SELL</v>
      </c>
      <c r="G319" s="12">
        <v>20.319801</v>
      </c>
      <c r="H319" s="12">
        <v>1000.0</v>
      </c>
      <c r="I319" s="16">
        <v>43329.0</v>
      </c>
      <c r="J319" s="14">
        <v>26.051397</v>
      </c>
      <c r="K319" s="14">
        <f t="shared" si="2"/>
        <v>1282.069495</v>
      </c>
      <c r="L319" s="15">
        <f t="shared" si="3"/>
        <v>-0.2820694947</v>
      </c>
      <c r="M319" s="15">
        <f t="shared" si="4"/>
        <v>0.2820694947</v>
      </c>
      <c r="N319" s="8">
        <f t="shared" si="5"/>
        <v>484</v>
      </c>
    </row>
    <row r="320" ht="12.75" customHeight="1">
      <c r="A320" s="7">
        <v>42849.0</v>
      </c>
      <c r="B320" s="8" t="s">
        <v>704</v>
      </c>
      <c r="C320" s="8" t="s">
        <v>705</v>
      </c>
      <c r="D320" s="11">
        <v>9.819059159E9</v>
      </c>
      <c r="E320" s="8" t="s">
        <v>24</v>
      </c>
      <c r="F320" s="8" t="str">
        <f t="shared" si="1"/>
        <v>BUY</v>
      </c>
      <c r="G320" s="12">
        <v>44.97633</v>
      </c>
      <c r="H320" s="12">
        <v>1000.0</v>
      </c>
      <c r="I320" s="16">
        <v>43202.0</v>
      </c>
      <c r="J320" s="14">
        <v>45.477489</v>
      </c>
      <c r="K320" s="14">
        <f t="shared" si="2"/>
        <v>1011.142728</v>
      </c>
      <c r="L320" s="15">
        <f t="shared" si="3"/>
        <v>0.01114272774</v>
      </c>
      <c r="M320" s="15">
        <f t="shared" si="4"/>
        <v>-0.01114272774</v>
      </c>
      <c r="N320" s="8">
        <f t="shared" si="5"/>
        <v>353</v>
      </c>
    </row>
    <row r="321" ht="12.75" customHeight="1">
      <c r="A321" s="7">
        <v>42849.0</v>
      </c>
      <c r="B321" s="8" t="s">
        <v>1625</v>
      </c>
      <c r="C321" s="8" t="s">
        <v>1626</v>
      </c>
      <c r="D321" s="11">
        <v>2.157936977E9</v>
      </c>
      <c r="E321" s="8" t="s">
        <v>20</v>
      </c>
      <c r="F321" s="8" t="str">
        <f t="shared" si="1"/>
        <v>SELL</v>
      </c>
      <c r="G321" s="12">
        <v>33.462475</v>
      </c>
      <c r="H321" s="12">
        <v>1000.0</v>
      </c>
      <c r="I321" s="16">
        <v>44727.0</v>
      </c>
      <c r="J321" s="14">
        <v>75.449768</v>
      </c>
      <c r="K321" s="14">
        <f t="shared" si="2"/>
        <v>2254.757546</v>
      </c>
      <c r="L321" s="15">
        <f t="shared" si="3"/>
        <v>-1.254757546</v>
      </c>
      <c r="M321" s="15">
        <f t="shared" si="4"/>
        <v>1.254757546</v>
      </c>
      <c r="N321" s="8">
        <f t="shared" si="5"/>
        <v>1878</v>
      </c>
    </row>
    <row r="322" ht="12.75" customHeight="1">
      <c r="A322" s="7">
        <v>42850.0</v>
      </c>
      <c r="B322" s="8" t="s">
        <v>1627</v>
      </c>
      <c r="C322" s="8" t="s">
        <v>1628</v>
      </c>
      <c r="D322" s="11">
        <v>5.614865409E9</v>
      </c>
      <c r="E322" s="8" t="s">
        <v>20</v>
      </c>
      <c r="F322" s="8" t="str">
        <f t="shared" si="1"/>
        <v>SELL</v>
      </c>
      <c r="G322" s="12">
        <v>55.287956</v>
      </c>
      <c r="H322" s="12">
        <v>1000.0</v>
      </c>
      <c r="I322" s="16">
        <v>44727.0</v>
      </c>
      <c r="J322" s="14">
        <v>76.339996</v>
      </c>
      <c r="K322" s="14">
        <f t="shared" si="2"/>
        <v>1380.770814</v>
      </c>
      <c r="L322" s="15">
        <f t="shared" si="3"/>
        <v>-0.3807708138</v>
      </c>
      <c r="M322" s="15">
        <f t="shared" si="4"/>
        <v>0.3807708138</v>
      </c>
      <c r="N322" s="8">
        <f t="shared" si="5"/>
        <v>1877</v>
      </c>
    </row>
    <row r="323" ht="12.75" customHeight="1">
      <c r="A323" s="16">
        <v>42852.0</v>
      </c>
      <c r="B323" s="8" t="s">
        <v>636</v>
      </c>
      <c r="C323" s="8" t="s">
        <v>637</v>
      </c>
      <c r="D323" s="11">
        <v>3.317700214E9</v>
      </c>
      <c r="E323" s="17" t="s">
        <v>20</v>
      </c>
      <c r="F323" s="18" t="str">
        <f t="shared" si="1"/>
        <v>SELL</v>
      </c>
      <c r="G323" s="12">
        <v>19.82</v>
      </c>
      <c r="H323" s="12">
        <v>1000.0</v>
      </c>
      <c r="I323" s="16">
        <v>42872.0</v>
      </c>
      <c r="J323" s="14">
        <v>17.700001</v>
      </c>
      <c r="K323" s="14">
        <f t="shared" si="2"/>
        <v>893.0373865</v>
      </c>
      <c r="L323" s="15">
        <f t="shared" si="3"/>
        <v>0.1069626135</v>
      </c>
      <c r="M323" s="15">
        <f t="shared" si="4"/>
        <v>-0.1069626135</v>
      </c>
      <c r="N323" s="8">
        <f t="shared" si="5"/>
        <v>20</v>
      </c>
    </row>
    <row r="324" ht="12.75" customHeight="1">
      <c r="A324" s="16">
        <v>42852.0</v>
      </c>
      <c r="B324" s="8" t="s">
        <v>1029</v>
      </c>
      <c r="C324" s="8" t="s">
        <v>1030</v>
      </c>
      <c r="D324" s="11">
        <v>7.017840698E9</v>
      </c>
      <c r="E324" s="18" t="s">
        <v>24</v>
      </c>
      <c r="F324" s="17" t="str">
        <f t="shared" si="1"/>
        <v>BUY</v>
      </c>
      <c r="G324" s="12">
        <v>22.13073</v>
      </c>
      <c r="H324" s="12">
        <v>1000.0</v>
      </c>
      <c r="I324" s="16">
        <v>43263.0</v>
      </c>
      <c r="J324" s="14">
        <v>36.115299</v>
      </c>
      <c r="K324" s="14">
        <f t="shared" si="2"/>
        <v>1631.907262</v>
      </c>
      <c r="L324" s="15">
        <f t="shared" si="3"/>
        <v>0.631907262</v>
      </c>
      <c r="M324" s="15">
        <f t="shared" si="4"/>
        <v>-0.631907262</v>
      </c>
      <c r="N324" s="8">
        <f t="shared" si="5"/>
        <v>411</v>
      </c>
    </row>
    <row r="325" ht="12.75" customHeight="1">
      <c r="A325" s="7">
        <v>42856.0</v>
      </c>
      <c r="B325" s="8" t="s">
        <v>1180</v>
      </c>
      <c r="C325" s="8" t="s">
        <v>1181</v>
      </c>
      <c r="D325" s="11">
        <v>7.144072E9</v>
      </c>
      <c r="E325" s="8" t="s">
        <v>24</v>
      </c>
      <c r="F325" s="8" t="str">
        <f t="shared" si="1"/>
        <v>BUY</v>
      </c>
      <c r="G325" s="12">
        <v>42.89</v>
      </c>
      <c r="H325" s="12">
        <v>1000.0</v>
      </c>
      <c r="I325" s="16">
        <v>42879.0</v>
      </c>
      <c r="J325" s="14">
        <v>42.83</v>
      </c>
      <c r="K325" s="14">
        <f t="shared" si="2"/>
        <v>998.6010725</v>
      </c>
      <c r="L325" s="15">
        <f t="shared" si="3"/>
        <v>-0.001398927489</v>
      </c>
      <c r="M325" s="15">
        <f t="shared" si="4"/>
        <v>0.001398927489</v>
      </c>
      <c r="N325" s="8">
        <f t="shared" si="5"/>
        <v>23</v>
      </c>
    </row>
    <row r="326" ht="12.75" customHeight="1">
      <c r="A326" s="7">
        <v>42857.0</v>
      </c>
      <c r="B326" s="8" t="s">
        <v>1643</v>
      </c>
      <c r="C326" s="8" t="s">
        <v>1644</v>
      </c>
      <c r="D326" s="11">
        <v>4.649906854E9</v>
      </c>
      <c r="E326" s="8" t="s">
        <v>20</v>
      </c>
      <c r="F326" s="8" t="str">
        <f t="shared" si="1"/>
        <v>SELL</v>
      </c>
      <c r="G326" s="12">
        <v>20.966579</v>
      </c>
      <c r="H326" s="12">
        <v>1000.0</v>
      </c>
      <c r="I326" s="16">
        <v>44727.0</v>
      </c>
      <c r="J326" s="14">
        <v>79.889999</v>
      </c>
      <c r="K326" s="14">
        <f t="shared" si="2"/>
        <v>3810.349748</v>
      </c>
      <c r="L326" s="15">
        <f t="shared" si="3"/>
        <v>-2.810349748</v>
      </c>
      <c r="M326" s="15">
        <f t="shared" si="4"/>
        <v>2.810349748</v>
      </c>
      <c r="N326" s="8">
        <f t="shared" si="5"/>
        <v>1870</v>
      </c>
    </row>
    <row r="327" ht="12.75" customHeight="1">
      <c r="A327" s="7">
        <v>42860.0</v>
      </c>
      <c r="B327" s="8" t="s">
        <v>403</v>
      </c>
      <c r="C327" s="8" t="s">
        <v>404</v>
      </c>
      <c r="D327" s="11">
        <v>4.120653358E9</v>
      </c>
      <c r="E327" s="8" t="s">
        <v>20</v>
      </c>
      <c r="F327" s="8" t="str">
        <f t="shared" si="1"/>
        <v>SELL</v>
      </c>
      <c r="G327" s="12">
        <v>21.974493</v>
      </c>
      <c r="H327" s="12">
        <v>1000.0</v>
      </c>
      <c r="I327" s="7">
        <v>42866.0</v>
      </c>
      <c r="J327" s="14">
        <v>18.470097</v>
      </c>
      <c r="K327" s="14">
        <f t="shared" si="2"/>
        <v>840.5243752</v>
      </c>
      <c r="L327" s="15">
        <f t="shared" si="3"/>
        <v>0.1594756248</v>
      </c>
      <c r="M327" s="15">
        <f t="shared" si="4"/>
        <v>-0.1594756248</v>
      </c>
      <c r="N327" s="8">
        <f t="shared" si="5"/>
        <v>6</v>
      </c>
    </row>
    <row r="328" ht="12.75" customHeight="1">
      <c r="A328" s="7">
        <v>42860.0</v>
      </c>
      <c r="B328" s="8" t="s">
        <v>260</v>
      </c>
      <c r="C328" s="8" t="s">
        <v>261</v>
      </c>
      <c r="D328" s="11">
        <v>7.075072067E9</v>
      </c>
      <c r="E328" s="8" t="s">
        <v>20</v>
      </c>
      <c r="F328" s="8" t="str">
        <f t="shared" si="1"/>
        <v>SELL</v>
      </c>
      <c r="G328" s="12">
        <v>55.490002</v>
      </c>
      <c r="H328" s="12">
        <v>1000.0</v>
      </c>
      <c r="I328" s="7">
        <v>43875.0</v>
      </c>
      <c r="J328" s="14">
        <v>52.459999</v>
      </c>
      <c r="K328" s="14">
        <f t="shared" si="2"/>
        <v>945.3955147</v>
      </c>
      <c r="L328" s="15">
        <f t="shared" si="3"/>
        <v>0.05460448533</v>
      </c>
      <c r="M328" s="15">
        <f t="shared" si="4"/>
        <v>-0.05460448533</v>
      </c>
      <c r="N328" s="8">
        <f t="shared" si="5"/>
        <v>1015</v>
      </c>
    </row>
    <row r="329" ht="12.75" customHeight="1">
      <c r="A329" s="7">
        <v>42863.0</v>
      </c>
      <c r="B329" s="8" t="s">
        <v>1647</v>
      </c>
      <c r="C329" s="8" t="s">
        <v>1648</v>
      </c>
      <c r="D329" s="11">
        <v>4.180503506E9</v>
      </c>
      <c r="E329" s="8" t="s">
        <v>20</v>
      </c>
      <c r="F329" s="8" t="str">
        <f t="shared" si="1"/>
        <v>SELL</v>
      </c>
      <c r="G329" s="12">
        <v>73.914589</v>
      </c>
      <c r="H329" s="12">
        <v>1000.0</v>
      </c>
      <c r="I329" s="16">
        <v>43073.0</v>
      </c>
      <c r="J329" s="14">
        <v>69.473564</v>
      </c>
      <c r="K329" s="14">
        <f t="shared" si="2"/>
        <v>939.9168005</v>
      </c>
      <c r="L329" s="15">
        <f t="shared" si="3"/>
        <v>0.06008319954</v>
      </c>
      <c r="M329" s="15">
        <f t="shared" si="4"/>
        <v>-0.06008319954</v>
      </c>
      <c r="N329" s="8">
        <f t="shared" si="5"/>
        <v>210</v>
      </c>
    </row>
    <row r="330" ht="12.75" customHeight="1">
      <c r="A330" s="7">
        <v>42863.0</v>
      </c>
      <c r="B330" s="8" t="s">
        <v>1224</v>
      </c>
      <c r="C330" s="8" t="s">
        <v>1225</v>
      </c>
      <c r="D330" s="11">
        <v>4.130846E9</v>
      </c>
      <c r="E330" s="8" t="s">
        <v>20</v>
      </c>
      <c r="F330" s="8" t="str">
        <f t="shared" si="1"/>
        <v>SELL</v>
      </c>
      <c r="G330" s="12">
        <v>14.54</v>
      </c>
      <c r="H330" s="12">
        <v>1000.0</v>
      </c>
      <c r="I330" s="7">
        <v>42909.0</v>
      </c>
      <c r="J330" s="14">
        <v>15.67</v>
      </c>
      <c r="K330" s="14">
        <f t="shared" si="2"/>
        <v>1077.716644</v>
      </c>
      <c r="L330" s="15">
        <f t="shared" si="3"/>
        <v>-0.07771664374</v>
      </c>
      <c r="M330" s="15">
        <f t="shared" si="4"/>
        <v>0.07771664374</v>
      </c>
      <c r="N330" s="8">
        <f t="shared" si="5"/>
        <v>46</v>
      </c>
    </row>
    <row r="331" ht="12.75" customHeight="1">
      <c r="A331" s="7">
        <v>42863.0</v>
      </c>
      <c r="B331" s="8" t="s">
        <v>328</v>
      </c>
      <c r="C331" s="8" t="s">
        <v>329</v>
      </c>
      <c r="D331" s="11">
        <v>4.364614E9</v>
      </c>
      <c r="E331" s="8" t="s">
        <v>20</v>
      </c>
      <c r="F331" s="8" t="str">
        <f t="shared" si="1"/>
        <v>SELL</v>
      </c>
      <c r="G331" s="12">
        <v>39.341621</v>
      </c>
      <c r="H331" s="12">
        <v>1000.0</v>
      </c>
      <c r="I331" s="7">
        <v>42991.0</v>
      </c>
      <c r="J331" s="14">
        <v>33.807228</v>
      </c>
      <c r="K331" s="14">
        <f t="shared" si="2"/>
        <v>859.324734</v>
      </c>
      <c r="L331" s="15">
        <f t="shared" si="3"/>
        <v>0.140675266</v>
      </c>
      <c r="M331" s="15">
        <f t="shared" si="4"/>
        <v>-0.140675266</v>
      </c>
      <c r="N331" s="8">
        <f t="shared" si="5"/>
        <v>128</v>
      </c>
    </row>
    <row r="332" ht="12.75" customHeight="1">
      <c r="A332" s="16">
        <v>42863.0</v>
      </c>
      <c r="B332" s="8" t="s">
        <v>702</v>
      </c>
      <c r="C332" s="8" t="s">
        <v>703</v>
      </c>
      <c r="D332" s="11">
        <v>7.77822701E9</v>
      </c>
      <c r="E332" s="17" t="s">
        <v>20</v>
      </c>
      <c r="F332" s="18" t="str">
        <f t="shared" si="1"/>
        <v>SELL</v>
      </c>
      <c r="G332" s="12">
        <v>42.540527</v>
      </c>
      <c r="H332" s="12">
        <v>1000.0</v>
      </c>
      <c r="I332" s="16">
        <v>42880.0</v>
      </c>
      <c r="J332" s="14">
        <v>41.170494</v>
      </c>
      <c r="K332" s="14">
        <f t="shared" si="2"/>
        <v>967.7946397</v>
      </c>
      <c r="L332" s="15">
        <f t="shared" si="3"/>
        <v>0.03220536031</v>
      </c>
      <c r="M332" s="15">
        <f t="shared" si="4"/>
        <v>-0.03220536031</v>
      </c>
      <c r="N332" s="8">
        <f t="shared" si="5"/>
        <v>17</v>
      </c>
    </row>
    <row r="333" ht="12.75" customHeight="1">
      <c r="A333" s="7">
        <v>42864.0</v>
      </c>
      <c r="B333" s="8" t="s">
        <v>1653</v>
      </c>
      <c r="C333" s="8" t="s">
        <v>1654</v>
      </c>
      <c r="D333" s="11">
        <v>3.221743602E9</v>
      </c>
      <c r="E333" s="8" t="s">
        <v>20</v>
      </c>
      <c r="F333" s="8" t="str">
        <f t="shared" si="1"/>
        <v>SELL</v>
      </c>
      <c r="G333" s="12">
        <v>54.8</v>
      </c>
      <c r="H333" s="12">
        <v>1000.0</v>
      </c>
      <c r="I333" s="16">
        <v>44727.0</v>
      </c>
      <c r="J333" s="14">
        <v>54.84</v>
      </c>
      <c r="K333" s="14">
        <f t="shared" si="2"/>
        <v>1000.729927</v>
      </c>
      <c r="L333" s="15">
        <f t="shared" si="3"/>
        <v>-0.0007299270073</v>
      </c>
      <c r="M333" s="15">
        <f t="shared" si="4"/>
        <v>0.0007299270073</v>
      </c>
      <c r="N333" s="8">
        <f t="shared" si="5"/>
        <v>1863</v>
      </c>
    </row>
    <row r="334" ht="12.75" customHeight="1">
      <c r="A334" s="7">
        <v>42864.0</v>
      </c>
      <c r="B334" s="8" t="s">
        <v>1655</v>
      </c>
      <c r="C334" s="8" t="s">
        <v>1656</v>
      </c>
      <c r="D334" s="11">
        <v>4.189536E9</v>
      </c>
      <c r="E334" s="8" t="s">
        <v>20</v>
      </c>
      <c r="F334" s="8" t="str">
        <f t="shared" si="1"/>
        <v>SELL</v>
      </c>
      <c r="G334" s="12">
        <v>42.59</v>
      </c>
      <c r="H334" s="12">
        <v>1000.0</v>
      </c>
      <c r="I334" s="7">
        <v>43250.0</v>
      </c>
      <c r="J334" s="14">
        <v>30.219999</v>
      </c>
      <c r="K334" s="14">
        <f t="shared" si="2"/>
        <v>709.5562104</v>
      </c>
      <c r="L334" s="15">
        <f t="shared" si="3"/>
        <v>0.2904437896</v>
      </c>
      <c r="M334" s="15">
        <f t="shared" si="4"/>
        <v>-0.2904437896</v>
      </c>
      <c r="N334" s="8">
        <f t="shared" si="5"/>
        <v>386</v>
      </c>
    </row>
    <row r="335" ht="12.75" customHeight="1">
      <c r="A335" s="7">
        <v>42864.0</v>
      </c>
      <c r="B335" s="8" t="s">
        <v>553</v>
      </c>
      <c r="C335" s="8" t="s">
        <v>554</v>
      </c>
      <c r="D335" s="11">
        <v>7.75222624E9</v>
      </c>
      <c r="E335" s="8" t="s">
        <v>24</v>
      </c>
      <c r="F335" s="8" t="str">
        <f t="shared" si="1"/>
        <v>BUY</v>
      </c>
      <c r="G335" s="12">
        <v>24.281101</v>
      </c>
      <c r="H335" s="12">
        <v>1000.0</v>
      </c>
      <c r="I335" s="16">
        <v>44727.0</v>
      </c>
      <c r="J335" s="14">
        <v>30.331474</v>
      </c>
      <c r="K335" s="14">
        <f t="shared" si="2"/>
        <v>1249.18034</v>
      </c>
      <c r="L335" s="15">
        <f t="shared" si="3"/>
        <v>0.2491803399</v>
      </c>
      <c r="M335" s="15">
        <f t="shared" si="4"/>
        <v>-0.2491803399</v>
      </c>
      <c r="N335" s="8">
        <f t="shared" si="5"/>
        <v>1863</v>
      </c>
    </row>
    <row r="336" ht="12.75" customHeight="1">
      <c r="A336" s="16">
        <v>42864.0</v>
      </c>
      <c r="B336" s="8" t="s">
        <v>1049</v>
      </c>
      <c r="C336" s="8" t="s">
        <v>1050</v>
      </c>
      <c r="D336" s="11">
        <v>2.82580811E9</v>
      </c>
      <c r="E336" s="18" t="s">
        <v>24</v>
      </c>
      <c r="F336" s="17" t="str">
        <f t="shared" si="1"/>
        <v>BUY</v>
      </c>
      <c r="G336" s="12">
        <v>34.700001</v>
      </c>
      <c r="H336" s="12">
        <v>1000.0</v>
      </c>
      <c r="I336" s="16">
        <v>42962.0</v>
      </c>
      <c r="J336" s="14">
        <v>41.560001</v>
      </c>
      <c r="K336" s="14">
        <f t="shared" si="2"/>
        <v>1197.694519</v>
      </c>
      <c r="L336" s="15">
        <f t="shared" si="3"/>
        <v>0.1976945188</v>
      </c>
      <c r="M336" s="15">
        <f t="shared" si="4"/>
        <v>-0.1976945188</v>
      </c>
      <c r="N336" s="8">
        <f t="shared" si="5"/>
        <v>98</v>
      </c>
    </row>
    <row r="337" ht="12.75" customHeight="1">
      <c r="A337" s="7">
        <v>42865.0</v>
      </c>
      <c r="B337" s="8" t="s">
        <v>1269</v>
      </c>
      <c r="C337" s="8" t="s">
        <v>1270</v>
      </c>
      <c r="D337" s="11">
        <v>2.039249521E9</v>
      </c>
      <c r="E337" s="8" t="s">
        <v>24</v>
      </c>
      <c r="F337" s="8" t="str">
        <f t="shared" si="1"/>
        <v>BUY</v>
      </c>
      <c r="G337" s="12">
        <v>56.723091</v>
      </c>
      <c r="H337" s="12">
        <v>1000.0</v>
      </c>
      <c r="I337" s="16">
        <v>43111.0</v>
      </c>
      <c r="J337" s="14">
        <v>53.796688</v>
      </c>
      <c r="K337" s="14">
        <f t="shared" si="2"/>
        <v>948.4089645</v>
      </c>
      <c r="L337" s="15">
        <f t="shared" si="3"/>
        <v>-0.05159103547</v>
      </c>
      <c r="M337" s="15">
        <f t="shared" si="4"/>
        <v>0.05159103547</v>
      </c>
      <c r="N337" s="8">
        <f t="shared" si="5"/>
        <v>246</v>
      </c>
    </row>
    <row r="338" ht="12.75" customHeight="1">
      <c r="A338" s="7">
        <v>42866.0</v>
      </c>
      <c r="B338" s="8" t="s">
        <v>403</v>
      </c>
      <c r="C338" s="8" t="s">
        <v>404</v>
      </c>
      <c r="D338" s="11">
        <v>4.120653358E9</v>
      </c>
      <c r="E338" s="8" t="s">
        <v>24</v>
      </c>
      <c r="F338" s="8" t="str">
        <f t="shared" si="1"/>
        <v>BUY</v>
      </c>
      <c r="G338" s="12">
        <v>18.470097</v>
      </c>
      <c r="H338" s="12">
        <v>1000.0</v>
      </c>
      <c r="I338" s="7">
        <v>42870.0</v>
      </c>
      <c r="J338" s="14">
        <v>17.605381</v>
      </c>
      <c r="K338" s="14">
        <f t="shared" si="2"/>
        <v>953.1829205</v>
      </c>
      <c r="L338" s="15">
        <f t="shared" si="3"/>
        <v>-0.04681707952</v>
      </c>
      <c r="M338" s="15">
        <f t="shared" si="4"/>
        <v>0.04681707952</v>
      </c>
      <c r="N338" s="8">
        <f t="shared" si="5"/>
        <v>4</v>
      </c>
    </row>
    <row r="339" ht="12.75" customHeight="1">
      <c r="A339" s="7">
        <v>42866.0</v>
      </c>
      <c r="B339" s="8" t="s">
        <v>326</v>
      </c>
      <c r="C339" s="8" t="s">
        <v>327</v>
      </c>
      <c r="D339" s="11">
        <v>9.433126947E9</v>
      </c>
      <c r="E339" s="8" t="s">
        <v>20</v>
      </c>
      <c r="F339" s="8" t="str">
        <f t="shared" si="1"/>
        <v>SELL</v>
      </c>
      <c r="G339" s="12">
        <v>21.228546</v>
      </c>
      <c r="H339" s="12">
        <v>1000.0</v>
      </c>
      <c r="I339" s="7">
        <v>43040.0</v>
      </c>
      <c r="J339" s="14">
        <v>22.726048</v>
      </c>
      <c r="K339" s="14">
        <f t="shared" si="2"/>
        <v>1070.541901</v>
      </c>
      <c r="L339" s="15">
        <f t="shared" si="3"/>
        <v>-0.07054190146</v>
      </c>
      <c r="M339" s="15">
        <f t="shared" si="4"/>
        <v>0.07054190146</v>
      </c>
      <c r="N339" s="8">
        <f t="shared" si="5"/>
        <v>174</v>
      </c>
    </row>
    <row r="340" ht="12.75" customHeight="1">
      <c r="A340" s="16">
        <v>42866.0</v>
      </c>
      <c r="B340" s="8" t="s">
        <v>1665</v>
      </c>
      <c r="C340" s="8" t="s">
        <v>1666</v>
      </c>
      <c r="D340" s="11">
        <v>2.255632779E9</v>
      </c>
      <c r="E340" s="18" t="s">
        <v>24</v>
      </c>
      <c r="F340" s="17" t="str">
        <f t="shared" si="1"/>
        <v>BUY</v>
      </c>
      <c r="G340" s="12">
        <v>11.52</v>
      </c>
      <c r="H340" s="12">
        <v>1000.0</v>
      </c>
      <c r="I340" s="16">
        <v>43992.0</v>
      </c>
      <c r="J340" s="14">
        <v>13.18</v>
      </c>
      <c r="K340" s="14">
        <f t="shared" si="2"/>
        <v>1144.097222</v>
      </c>
      <c r="L340" s="15">
        <f t="shared" si="3"/>
        <v>0.1440972222</v>
      </c>
      <c r="M340" s="15">
        <f t="shared" si="4"/>
        <v>-0.1440972222</v>
      </c>
      <c r="N340" s="8">
        <f t="shared" si="5"/>
        <v>1126</v>
      </c>
    </row>
    <row r="341" ht="12.75" customHeight="1">
      <c r="A341" s="7">
        <v>42867.0</v>
      </c>
      <c r="B341" s="8" t="s">
        <v>1669</v>
      </c>
      <c r="C341" s="8" t="s">
        <v>1670</v>
      </c>
      <c r="D341" s="11">
        <v>6.519579858E9</v>
      </c>
      <c r="E341" s="8" t="s">
        <v>20</v>
      </c>
      <c r="F341" s="8" t="str">
        <f t="shared" si="1"/>
        <v>SELL</v>
      </c>
      <c r="G341" s="12">
        <v>38.271507</v>
      </c>
      <c r="H341" s="12">
        <v>1000.0</v>
      </c>
      <c r="I341" s="16">
        <v>44727.0</v>
      </c>
      <c r="J341" s="14">
        <v>96.96714</v>
      </c>
      <c r="K341" s="14">
        <f t="shared" si="2"/>
        <v>2533.664013</v>
      </c>
      <c r="L341" s="15">
        <f t="shared" si="3"/>
        <v>-1.533664013</v>
      </c>
      <c r="M341" s="15">
        <f t="shared" si="4"/>
        <v>1.533664013</v>
      </c>
      <c r="N341" s="8">
        <f t="shared" si="5"/>
        <v>1860</v>
      </c>
    </row>
    <row r="342" ht="12.75" customHeight="1">
      <c r="A342" s="7">
        <v>42870.0</v>
      </c>
      <c r="B342" s="8" t="s">
        <v>403</v>
      </c>
      <c r="C342" s="8" t="s">
        <v>404</v>
      </c>
      <c r="D342" s="11">
        <v>4.120653358E9</v>
      </c>
      <c r="E342" s="8" t="s">
        <v>20</v>
      </c>
      <c r="F342" s="8" t="str">
        <f t="shared" si="1"/>
        <v>SELL</v>
      </c>
      <c r="G342" s="12">
        <v>17.605381</v>
      </c>
      <c r="H342" s="12">
        <v>1000.0</v>
      </c>
      <c r="I342" s="7">
        <v>42892.0</v>
      </c>
      <c r="J342" s="14">
        <v>16.611712</v>
      </c>
      <c r="K342" s="14">
        <f t="shared" si="2"/>
        <v>943.5587903</v>
      </c>
      <c r="L342" s="15">
        <f t="shared" si="3"/>
        <v>0.05644120965</v>
      </c>
      <c r="M342" s="15">
        <f t="shared" si="4"/>
        <v>-0.05644120965</v>
      </c>
      <c r="N342" s="8">
        <f t="shared" si="5"/>
        <v>22</v>
      </c>
    </row>
    <row r="343" ht="12.75" customHeight="1">
      <c r="A343" s="7">
        <v>42871.0</v>
      </c>
      <c r="B343" s="8" t="s">
        <v>1136</v>
      </c>
      <c r="C343" s="8" t="s">
        <v>1137</v>
      </c>
      <c r="D343" s="11">
        <v>7.778135E9</v>
      </c>
      <c r="E343" s="8" t="s">
        <v>20</v>
      </c>
      <c r="F343" s="8" t="str">
        <f t="shared" si="1"/>
        <v>SELL</v>
      </c>
      <c r="G343" s="12">
        <v>96.409035</v>
      </c>
      <c r="H343" s="12">
        <v>1000.0</v>
      </c>
      <c r="I343" s="7">
        <v>43112.0</v>
      </c>
      <c r="J343" s="14">
        <v>131.372345</v>
      </c>
      <c r="K343" s="14">
        <f t="shared" si="2"/>
        <v>1362.655948</v>
      </c>
      <c r="L343" s="15">
        <f t="shared" si="3"/>
        <v>-0.3626559482</v>
      </c>
      <c r="M343" s="15">
        <f t="shared" si="4"/>
        <v>0.3626559482</v>
      </c>
      <c r="N343" s="8">
        <f t="shared" si="5"/>
        <v>241</v>
      </c>
    </row>
    <row r="344" ht="12.75" customHeight="1">
      <c r="A344" s="7">
        <v>42871.0</v>
      </c>
      <c r="B344" s="8" t="s">
        <v>1673</v>
      </c>
      <c r="C344" s="8" t="s">
        <v>1674</v>
      </c>
      <c r="D344" s="11">
        <v>4.95263907E9</v>
      </c>
      <c r="E344" s="8" t="s">
        <v>20</v>
      </c>
      <c r="F344" s="8" t="str">
        <f t="shared" si="1"/>
        <v>SELL</v>
      </c>
      <c r="G344" s="12">
        <v>23.5</v>
      </c>
      <c r="H344" s="12">
        <v>1000.0</v>
      </c>
      <c r="I344" s="16">
        <v>44727.0</v>
      </c>
      <c r="J344" s="14">
        <v>24.51</v>
      </c>
      <c r="K344" s="14">
        <f t="shared" si="2"/>
        <v>1042.978723</v>
      </c>
      <c r="L344" s="15">
        <f t="shared" si="3"/>
        <v>-0.0429787234</v>
      </c>
      <c r="M344" s="15">
        <f t="shared" si="4"/>
        <v>0.0429787234</v>
      </c>
      <c r="N344" s="8">
        <f t="shared" si="5"/>
        <v>1856</v>
      </c>
    </row>
    <row r="345" ht="12.75" customHeight="1">
      <c r="A345" s="7">
        <v>42872.0</v>
      </c>
      <c r="B345" s="8" t="s">
        <v>206</v>
      </c>
      <c r="C345" s="8" t="s">
        <v>207</v>
      </c>
      <c r="D345" s="11">
        <v>2.98492236E9</v>
      </c>
      <c r="E345" s="8" t="s">
        <v>20</v>
      </c>
      <c r="F345" s="8" t="str">
        <f t="shared" si="1"/>
        <v>SELL</v>
      </c>
      <c r="G345" s="12">
        <v>12.33</v>
      </c>
      <c r="H345" s="12">
        <v>1000.0</v>
      </c>
      <c r="I345" s="16">
        <v>44727.0</v>
      </c>
      <c r="J345" s="14">
        <v>17.799999</v>
      </c>
      <c r="K345" s="14">
        <f t="shared" si="2"/>
        <v>1443.633333</v>
      </c>
      <c r="L345" s="15">
        <f t="shared" si="3"/>
        <v>-0.4436333333</v>
      </c>
      <c r="M345" s="15">
        <f t="shared" si="4"/>
        <v>0.4436333333</v>
      </c>
      <c r="N345" s="8">
        <f t="shared" si="5"/>
        <v>1855</v>
      </c>
    </row>
    <row r="346" ht="12.75" customHeight="1">
      <c r="A346" s="16">
        <v>42872.0</v>
      </c>
      <c r="B346" s="8" t="s">
        <v>636</v>
      </c>
      <c r="C346" s="8" t="s">
        <v>637</v>
      </c>
      <c r="D346" s="11">
        <v>3.317700214E9</v>
      </c>
      <c r="E346" s="18" t="s">
        <v>24</v>
      </c>
      <c r="F346" s="17" t="str">
        <f t="shared" si="1"/>
        <v>BUY</v>
      </c>
      <c r="G346" s="12">
        <v>17.700001</v>
      </c>
      <c r="H346" s="12">
        <v>1000.0</v>
      </c>
      <c r="I346" s="16">
        <v>43601.0</v>
      </c>
      <c r="J346" s="14">
        <v>19.360001</v>
      </c>
      <c r="K346" s="14">
        <f t="shared" si="2"/>
        <v>1093.785305</v>
      </c>
      <c r="L346" s="15">
        <f t="shared" si="3"/>
        <v>0.09378530544</v>
      </c>
      <c r="M346" s="15">
        <f t="shared" si="4"/>
        <v>-0.09378530544</v>
      </c>
      <c r="N346" s="8">
        <f t="shared" si="5"/>
        <v>729</v>
      </c>
    </row>
    <row r="347" ht="12.75" customHeight="1">
      <c r="A347" s="7">
        <v>42878.0</v>
      </c>
      <c r="B347" s="8" t="s">
        <v>1019</v>
      </c>
      <c r="C347" s="8" t="s">
        <v>1020</v>
      </c>
      <c r="D347" s="11">
        <v>2.082171299E9</v>
      </c>
      <c r="E347" s="8" t="s">
        <v>20</v>
      </c>
      <c r="F347" s="8" t="str">
        <f t="shared" si="1"/>
        <v>SELL</v>
      </c>
      <c r="G347" s="12">
        <v>22.08</v>
      </c>
      <c r="H347" s="12">
        <v>1000.0</v>
      </c>
      <c r="I347" s="7">
        <v>43035.0</v>
      </c>
      <c r="J347" s="14">
        <v>19.379999</v>
      </c>
      <c r="K347" s="14">
        <f t="shared" si="2"/>
        <v>877.717346</v>
      </c>
      <c r="L347" s="15">
        <f t="shared" si="3"/>
        <v>0.122282654</v>
      </c>
      <c r="M347" s="15">
        <f t="shared" si="4"/>
        <v>-0.122282654</v>
      </c>
      <c r="N347" s="8">
        <f t="shared" si="5"/>
        <v>157</v>
      </c>
    </row>
    <row r="348" ht="12.75" customHeight="1">
      <c r="A348" s="7">
        <v>42879.0</v>
      </c>
      <c r="B348" s="8" t="s">
        <v>1180</v>
      </c>
      <c r="C348" s="8" t="s">
        <v>1181</v>
      </c>
      <c r="D348" s="11">
        <v>7.144072E9</v>
      </c>
      <c r="E348" s="8" t="s">
        <v>20</v>
      </c>
      <c r="F348" s="8" t="str">
        <f t="shared" si="1"/>
        <v>SELL</v>
      </c>
      <c r="G348" s="12">
        <v>42.83</v>
      </c>
      <c r="H348" s="12">
        <v>1000.0</v>
      </c>
      <c r="I348" s="16">
        <v>43209.0</v>
      </c>
      <c r="J348" s="14">
        <v>101.74</v>
      </c>
      <c r="K348" s="14">
        <f t="shared" si="2"/>
        <v>2375.437777</v>
      </c>
      <c r="L348" s="15">
        <f t="shared" si="3"/>
        <v>-1.375437777</v>
      </c>
      <c r="M348" s="15">
        <f t="shared" si="4"/>
        <v>1.375437777</v>
      </c>
      <c r="N348" s="8">
        <f t="shared" si="5"/>
        <v>330</v>
      </c>
    </row>
    <row r="349" ht="12.75" customHeight="1">
      <c r="A349" s="16">
        <v>42880.0</v>
      </c>
      <c r="B349" s="8" t="s">
        <v>702</v>
      </c>
      <c r="C349" s="8" t="s">
        <v>703</v>
      </c>
      <c r="D349" s="11">
        <v>7.77822701E9</v>
      </c>
      <c r="E349" s="18" t="s">
        <v>24</v>
      </c>
      <c r="F349" s="17" t="str">
        <f t="shared" si="1"/>
        <v>BUY</v>
      </c>
      <c r="G349" s="12">
        <v>41.170494</v>
      </c>
      <c r="H349" s="12">
        <v>1000.0</v>
      </c>
      <c r="I349" s="16">
        <v>42955.0</v>
      </c>
      <c r="J349" s="14">
        <v>48.843708</v>
      </c>
      <c r="K349" s="14">
        <f t="shared" si="2"/>
        <v>1186.376535</v>
      </c>
      <c r="L349" s="15">
        <f t="shared" si="3"/>
        <v>0.1863765346</v>
      </c>
      <c r="M349" s="15">
        <f t="shared" si="4"/>
        <v>-0.1863765346</v>
      </c>
      <c r="N349" s="8">
        <f t="shared" si="5"/>
        <v>75</v>
      </c>
    </row>
    <row r="350" ht="12.75" customHeight="1">
      <c r="A350" s="7">
        <v>42885.0</v>
      </c>
      <c r="B350" s="8" t="s">
        <v>1295</v>
      </c>
      <c r="C350" s="8" t="s">
        <v>1296</v>
      </c>
      <c r="D350" s="11">
        <v>2.760674328E9</v>
      </c>
      <c r="E350" s="8" t="s">
        <v>24</v>
      </c>
      <c r="F350" s="8" t="str">
        <f t="shared" si="1"/>
        <v>BUY</v>
      </c>
      <c r="G350" s="12">
        <v>82.209999</v>
      </c>
      <c r="H350" s="12">
        <v>1000.0</v>
      </c>
      <c r="I350" s="16">
        <v>43937.0</v>
      </c>
      <c r="J350" s="14">
        <v>25.879999</v>
      </c>
      <c r="K350" s="14">
        <f t="shared" si="2"/>
        <v>314.8035435</v>
      </c>
      <c r="L350" s="15">
        <f t="shared" si="3"/>
        <v>-0.6851964565</v>
      </c>
      <c r="M350" s="15">
        <f t="shared" si="4"/>
        <v>0.6851964565</v>
      </c>
      <c r="N350" s="8">
        <f t="shared" si="5"/>
        <v>1052</v>
      </c>
    </row>
    <row r="351" ht="12.75" customHeight="1">
      <c r="A351" s="7">
        <v>42887.0</v>
      </c>
      <c r="B351" s="8" t="s">
        <v>1689</v>
      </c>
      <c r="C351" s="8" t="s">
        <v>1690</v>
      </c>
      <c r="D351" s="11">
        <v>4.151171938E9</v>
      </c>
      <c r="E351" s="8" t="s">
        <v>24</v>
      </c>
      <c r="F351" s="8" t="str">
        <f t="shared" si="1"/>
        <v>BUY</v>
      </c>
      <c r="G351" s="12">
        <v>14.685405</v>
      </c>
      <c r="H351" s="12">
        <v>1000.0</v>
      </c>
      <c r="I351" s="16">
        <v>44727.0</v>
      </c>
      <c r="J351" s="14">
        <v>18.591959</v>
      </c>
      <c r="K351" s="14">
        <f t="shared" si="2"/>
        <v>1266.016089</v>
      </c>
      <c r="L351" s="15">
        <f t="shared" si="3"/>
        <v>0.2660160888</v>
      </c>
      <c r="M351" s="15">
        <f t="shared" si="4"/>
        <v>-0.2660160888</v>
      </c>
      <c r="N351" s="8">
        <f t="shared" si="5"/>
        <v>1840</v>
      </c>
    </row>
    <row r="352" ht="12.75" customHeight="1">
      <c r="A352" s="7">
        <v>42888.0</v>
      </c>
      <c r="B352" s="8" t="s">
        <v>1174</v>
      </c>
      <c r="C352" s="8" t="s">
        <v>1175</v>
      </c>
      <c r="D352" s="11">
        <v>7.122279632E9</v>
      </c>
      <c r="E352" s="8" t="s">
        <v>20</v>
      </c>
      <c r="F352" s="8" t="str">
        <f t="shared" si="1"/>
        <v>SELL</v>
      </c>
      <c r="G352" s="12">
        <v>18.58</v>
      </c>
      <c r="H352" s="12">
        <v>1000.0</v>
      </c>
      <c r="I352" s="7">
        <v>43375.0</v>
      </c>
      <c r="J352" s="14">
        <v>41.810001</v>
      </c>
      <c r="K352" s="14">
        <f t="shared" si="2"/>
        <v>2250.26916</v>
      </c>
      <c r="L352" s="15">
        <f t="shared" si="3"/>
        <v>-1.25026916</v>
      </c>
      <c r="M352" s="15">
        <f t="shared" si="4"/>
        <v>1.25026916</v>
      </c>
      <c r="N352" s="8">
        <f t="shared" si="5"/>
        <v>487</v>
      </c>
    </row>
    <row r="353" ht="12.75" customHeight="1">
      <c r="A353" s="7">
        <v>42888.0</v>
      </c>
      <c r="B353" s="8" t="s">
        <v>826</v>
      </c>
      <c r="C353" s="8" t="s">
        <v>827</v>
      </c>
      <c r="D353" s="11">
        <v>5.672525562E9</v>
      </c>
      <c r="E353" s="8" t="s">
        <v>24</v>
      </c>
      <c r="F353" s="8" t="str">
        <f t="shared" si="1"/>
        <v>BUY</v>
      </c>
      <c r="G353" s="12">
        <v>82.749222</v>
      </c>
      <c r="H353" s="12">
        <v>1000.0</v>
      </c>
      <c r="I353" s="7">
        <v>43067.0</v>
      </c>
      <c r="J353" s="14">
        <v>137.22876</v>
      </c>
      <c r="K353" s="14">
        <f t="shared" si="2"/>
        <v>1658.369187</v>
      </c>
      <c r="L353" s="15">
        <f t="shared" si="3"/>
        <v>0.6583691868</v>
      </c>
      <c r="M353" s="15">
        <f t="shared" si="4"/>
        <v>-0.6583691868</v>
      </c>
      <c r="N353" s="8">
        <f t="shared" si="5"/>
        <v>179</v>
      </c>
    </row>
    <row r="354" ht="12.75" customHeight="1">
      <c r="A354" s="7">
        <v>42892.0</v>
      </c>
      <c r="B354" s="8" t="s">
        <v>403</v>
      </c>
      <c r="C354" s="8" t="s">
        <v>404</v>
      </c>
      <c r="D354" s="11">
        <v>4.120653358E9</v>
      </c>
      <c r="E354" s="8" t="s">
        <v>24</v>
      </c>
      <c r="F354" s="8" t="str">
        <f t="shared" si="1"/>
        <v>BUY</v>
      </c>
      <c r="G354" s="12">
        <v>16.611712</v>
      </c>
      <c r="H354" s="12">
        <v>1000.0</v>
      </c>
      <c r="I354" s="7">
        <v>42926.0</v>
      </c>
      <c r="J354" s="14">
        <v>16.260855</v>
      </c>
      <c r="K354" s="14">
        <f t="shared" si="2"/>
        <v>978.8789379</v>
      </c>
      <c r="L354" s="15">
        <f t="shared" si="3"/>
        <v>-0.02112106206</v>
      </c>
      <c r="M354" s="15">
        <f t="shared" si="4"/>
        <v>0.02112106206</v>
      </c>
      <c r="N354" s="8">
        <f t="shared" si="5"/>
        <v>34</v>
      </c>
    </row>
    <row r="355" ht="12.75" customHeight="1">
      <c r="A355" s="7">
        <v>42892.0</v>
      </c>
      <c r="B355" s="8" t="s">
        <v>1691</v>
      </c>
      <c r="C355" s="8" t="s">
        <v>1692</v>
      </c>
      <c r="D355" s="11">
        <v>6.031956636E9</v>
      </c>
      <c r="E355" s="8" t="s">
        <v>24</v>
      </c>
      <c r="F355" s="8" t="str">
        <f t="shared" si="1"/>
        <v>BUY</v>
      </c>
      <c r="G355" s="12">
        <v>23.35</v>
      </c>
      <c r="H355" s="12">
        <v>1000.0</v>
      </c>
      <c r="I355" s="7">
        <v>43031.0</v>
      </c>
      <c r="J355" s="14">
        <v>30.870001</v>
      </c>
      <c r="K355" s="14">
        <f t="shared" si="2"/>
        <v>1322.055717</v>
      </c>
      <c r="L355" s="15">
        <f t="shared" si="3"/>
        <v>0.3220557173</v>
      </c>
      <c r="M355" s="15">
        <f t="shared" si="4"/>
        <v>-0.3220557173</v>
      </c>
      <c r="N355" s="8">
        <f t="shared" si="5"/>
        <v>139</v>
      </c>
    </row>
    <row r="356" ht="12.75" customHeight="1">
      <c r="A356" s="7">
        <v>42893.0</v>
      </c>
      <c r="B356" s="8" t="s">
        <v>1434</v>
      </c>
      <c r="C356" s="8" t="s">
        <v>1435</v>
      </c>
      <c r="D356" s="11">
        <v>4.895564876E9</v>
      </c>
      <c r="E356" s="8" t="s">
        <v>24</v>
      </c>
      <c r="F356" s="8" t="str">
        <f t="shared" si="1"/>
        <v>BUY</v>
      </c>
      <c r="G356" s="12">
        <v>20.139984</v>
      </c>
      <c r="H356" s="12">
        <v>1000.0</v>
      </c>
      <c r="I356" s="7">
        <v>43088.0</v>
      </c>
      <c r="J356" s="14">
        <v>28.019196</v>
      </c>
      <c r="K356" s="14">
        <f t="shared" si="2"/>
        <v>1391.222356</v>
      </c>
      <c r="L356" s="15">
        <f t="shared" si="3"/>
        <v>0.3912223565</v>
      </c>
      <c r="M356" s="15">
        <f t="shared" si="4"/>
        <v>-0.3912223565</v>
      </c>
      <c r="N356" s="8">
        <f t="shared" si="5"/>
        <v>195</v>
      </c>
    </row>
    <row r="357" ht="12.75" customHeight="1">
      <c r="A357" s="7">
        <v>42894.0</v>
      </c>
      <c r="B357" s="8" t="s">
        <v>1701</v>
      </c>
      <c r="C357" s="8" t="s">
        <v>1702</v>
      </c>
      <c r="D357" s="11">
        <v>8.753615208E9</v>
      </c>
      <c r="E357" s="8" t="s">
        <v>20</v>
      </c>
      <c r="F357" s="8" t="str">
        <f t="shared" si="1"/>
        <v>SELL</v>
      </c>
      <c r="G357" s="12">
        <v>171.472992</v>
      </c>
      <c r="H357" s="12">
        <v>1000.0</v>
      </c>
      <c r="I357" s="16">
        <v>43216.0</v>
      </c>
      <c r="J357" s="14">
        <v>225.951904</v>
      </c>
      <c r="K357" s="14">
        <f t="shared" si="2"/>
        <v>1317.711328</v>
      </c>
      <c r="L357" s="15">
        <f t="shared" si="3"/>
        <v>-0.317711328</v>
      </c>
      <c r="M357" s="15">
        <f t="shared" si="4"/>
        <v>0.317711328</v>
      </c>
      <c r="N357" s="8">
        <f t="shared" si="5"/>
        <v>322</v>
      </c>
    </row>
    <row r="358" ht="12.75" customHeight="1">
      <c r="A358" s="7">
        <v>42894.0</v>
      </c>
      <c r="B358" s="8" t="s">
        <v>399</v>
      </c>
      <c r="C358" s="8" t="s">
        <v>400</v>
      </c>
      <c r="D358" s="11">
        <v>3.08615034E9</v>
      </c>
      <c r="E358" s="8" t="s">
        <v>20</v>
      </c>
      <c r="F358" s="8" t="str">
        <f t="shared" si="1"/>
        <v>SELL</v>
      </c>
      <c r="G358" s="12">
        <v>38.138134</v>
      </c>
      <c r="H358" s="12">
        <v>1000.0</v>
      </c>
      <c r="I358" s="7">
        <v>42929.0</v>
      </c>
      <c r="J358" s="14">
        <v>40.445393</v>
      </c>
      <c r="K358" s="14">
        <f t="shared" si="2"/>
        <v>1060.497428</v>
      </c>
      <c r="L358" s="15">
        <f t="shared" si="3"/>
        <v>-0.06049742759</v>
      </c>
      <c r="M358" s="15">
        <f t="shared" si="4"/>
        <v>0.06049742759</v>
      </c>
      <c r="N358" s="8">
        <f t="shared" si="5"/>
        <v>35</v>
      </c>
    </row>
    <row r="359" ht="12.75" customHeight="1">
      <c r="A359" s="7">
        <v>42895.0</v>
      </c>
      <c r="B359" s="8" t="s">
        <v>1703</v>
      </c>
      <c r="C359" s="8" t="s">
        <v>1704</v>
      </c>
      <c r="D359" s="11">
        <v>6.20062758E9</v>
      </c>
      <c r="E359" s="8" t="s">
        <v>24</v>
      </c>
      <c r="F359" s="8" t="str">
        <f t="shared" si="1"/>
        <v>BUY</v>
      </c>
      <c r="G359" s="12">
        <v>14.56</v>
      </c>
      <c r="H359" s="12">
        <v>1000.0</v>
      </c>
      <c r="I359" s="16">
        <v>44354.0</v>
      </c>
      <c r="J359" s="14">
        <v>24.4</v>
      </c>
      <c r="K359" s="14">
        <f t="shared" si="2"/>
        <v>1675.824176</v>
      </c>
      <c r="L359" s="15">
        <f t="shared" si="3"/>
        <v>0.6758241758</v>
      </c>
      <c r="M359" s="15">
        <f t="shared" si="4"/>
        <v>-0.6758241758</v>
      </c>
      <c r="N359" s="8">
        <f t="shared" si="5"/>
        <v>1459</v>
      </c>
    </row>
    <row r="360" ht="12.75" customHeight="1">
      <c r="A360" s="7">
        <v>42895.0</v>
      </c>
      <c r="B360" s="8" t="s">
        <v>185</v>
      </c>
      <c r="C360" s="8" t="s">
        <v>186</v>
      </c>
      <c r="D360" s="11">
        <v>7.877507889E9</v>
      </c>
      <c r="E360" s="8" t="s">
        <v>20</v>
      </c>
      <c r="F360" s="8" t="str">
        <f t="shared" si="1"/>
        <v>SELL</v>
      </c>
      <c r="G360" s="12">
        <v>27.32</v>
      </c>
      <c r="H360" s="12">
        <v>1000.0</v>
      </c>
      <c r="I360" s="7">
        <v>43220.0</v>
      </c>
      <c r="J360" s="14">
        <v>28.5</v>
      </c>
      <c r="K360" s="14">
        <f t="shared" si="2"/>
        <v>1043.191801</v>
      </c>
      <c r="L360" s="15">
        <f t="shared" si="3"/>
        <v>-0.04319180088</v>
      </c>
      <c r="M360" s="15">
        <f t="shared" si="4"/>
        <v>0.04319180088</v>
      </c>
      <c r="N360" s="8">
        <f t="shared" si="5"/>
        <v>325</v>
      </c>
    </row>
    <row r="361" ht="12.75" customHeight="1">
      <c r="A361" s="7">
        <v>42898.0</v>
      </c>
      <c r="B361" s="8" t="s">
        <v>1705</v>
      </c>
      <c r="C361" s="8" t="s">
        <v>1706</v>
      </c>
      <c r="D361" s="11">
        <v>5.39941806E9</v>
      </c>
      <c r="E361" s="8" t="s">
        <v>20</v>
      </c>
      <c r="F361" s="8" t="str">
        <f t="shared" si="1"/>
        <v>SELL</v>
      </c>
      <c r="G361" s="12">
        <v>34.215572</v>
      </c>
      <c r="H361" s="12">
        <v>1000.0</v>
      </c>
      <c r="I361" s="16">
        <v>44727.0</v>
      </c>
      <c r="J361" s="14">
        <v>37.724667</v>
      </c>
      <c r="K361" s="14">
        <f t="shared" si="2"/>
        <v>1102.55842</v>
      </c>
      <c r="L361" s="15">
        <f t="shared" si="3"/>
        <v>-0.1025584199</v>
      </c>
      <c r="M361" s="15">
        <f t="shared" si="4"/>
        <v>0.1025584199</v>
      </c>
      <c r="N361" s="8">
        <f t="shared" si="5"/>
        <v>1829</v>
      </c>
    </row>
    <row r="362" ht="12.75" customHeight="1">
      <c r="A362" s="7">
        <v>42901.0</v>
      </c>
      <c r="B362" s="8" t="s">
        <v>1714</v>
      </c>
      <c r="C362" s="8" t="s">
        <v>1715</v>
      </c>
      <c r="D362" s="11">
        <v>2.8704402E9</v>
      </c>
      <c r="E362" s="8" t="s">
        <v>24</v>
      </c>
      <c r="F362" s="8" t="str">
        <f t="shared" si="1"/>
        <v>BUY</v>
      </c>
      <c r="G362" s="12">
        <v>11.389779</v>
      </c>
      <c r="H362" s="12">
        <v>1000.0</v>
      </c>
      <c r="I362" s="16">
        <v>44615.0</v>
      </c>
      <c r="J362" s="14">
        <v>24.860853</v>
      </c>
      <c r="K362" s="14">
        <f t="shared" si="2"/>
        <v>2182.733572</v>
      </c>
      <c r="L362" s="15">
        <f t="shared" si="3"/>
        <v>1.182733572</v>
      </c>
      <c r="M362" s="15">
        <f t="shared" si="4"/>
        <v>-1.182733572</v>
      </c>
      <c r="N362" s="8">
        <f t="shared" si="5"/>
        <v>1714</v>
      </c>
    </row>
    <row r="363" ht="12.75" customHeight="1">
      <c r="A363" s="7">
        <v>42901.0</v>
      </c>
      <c r="B363" s="8" t="s">
        <v>1716</v>
      </c>
      <c r="C363" s="8" t="s">
        <v>1717</v>
      </c>
      <c r="D363" s="11">
        <v>4.73651E9</v>
      </c>
      <c r="E363" s="8" t="s">
        <v>20</v>
      </c>
      <c r="F363" s="8" t="str">
        <f t="shared" si="1"/>
        <v>SELL</v>
      </c>
      <c r="G363" s="12">
        <v>16.11</v>
      </c>
      <c r="H363" s="12">
        <v>1000.0</v>
      </c>
      <c r="I363" s="16">
        <v>43122.0</v>
      </c>
      <c r="J363" s="14">
        <v>18.35</v>
      </c>
      <c r="K363" s="14">
        <f t="shared" si="2"/>
        <v>1139.044072</v>
      </c>
      <c r="L363" s="15">
        <f t="shared" si="3"/>
        <v>-0.139044072</v>
      </c>
      <c r="M363" s="15">
        <f t="shared" si="4"/>
        <v>0.139044072</v>
      </c>
      <c r="N363" s="8">
        <f t="shared" si="5"/>
        <v>221</v>
      </c>
    </row>
    <row r="364" ht="12.75" customHeight="1">
      <c r="A364" s="7">
        <v>42901.0</v>
      </c>
      <c r="B364" s="8" t="s">
        <v>1718</v>
      </c>
      <c r="C364" s="8" t="s">
        <v>1719</v>
      </c>
      <c r="D364" s="11">
        <v>3.58819848E9</v>
      </c>
      <c r="E364" s="8" t="s">
        <v>24</v>
      </c>
      <c r="F364" s="8" t="str">
        <f t="shared" si="1"/>
        <v>BUY</v>
      </c>
      <c r="G364" s="12">
        <v>32.010284</v>
      </c>
      <c r="H364" s="12">
        <v>1000.0</v>
      </c>
      <c r="I364" s="16">
        <v>44320.0</v>
      </c>
      <c r="J364" s="14">
        <v>18.280001</v>
      </c>
      <c r="K364" s="14">
        <f t="shared" si="2"/>
        <v>571.0665048</v>
      </c>
      <c r="L364" s="15">
        <f t="shared" si="3"/>
        <v>-0.4289334952</v>
      </c>
      <c r="M364" s="15">
        <f t="shared" si="4"/>
        <v>0.4289334952</v>
      </c>
      <c r="N364" s="8">
        <f t="shared" si="5"/>
        <v>1419</v>
      </c>
    </row>
    <row r="365" ht="12.75" customHeight="1">
      <c r="A365" s="7">
        <v>42901.0</v>
      </c>
      <c r="B365" s="8" t="s">
        <v>1720</v>
      </c>
      <c r="C365" s="8" t="s">
        <v>1721</v>
      </c>
      <c r="D365" s="11">
        <v>3.05335192E9</v>
      </c>
      <c r="E365" s="8" t="s">
        <v>20</v>
      </c>
      <c r="F365" s="8" t="str">
        <f t="shared" si="1"/>
        <v>SELL</v>
      </c>
      <c r="G365" s="12">
        <v>18.352999</v>
      </c>
      <c r="H365" s="12">
        <v>1000.0</v>
      </c>
      <c r="I365" s="16">
        <v>42956.0</v>
      </c>
      <c r="J365" s="14">
        <v>15.890011</v>
      </c>
      <c r="K365" s="14">
        <f t="shared" si="2"/>
        <v>865.7991536</v>
      </c>
      <c r="L365" s="15">
        <f t="shared" si="3"/>
        <v>0.1342008464</v>
      </c>
      <c r="M365" s="15">
        <f t="shared" si="4"/>
        <v>-0.1342008464</v>
      </c>
      <c r="N365" s="8">
        <f t="shared" si="5"/>
        <v>55</v>
      </c>
    </row>
    <row r="366" ht="12.75" customHeight="1">
      <c r="A366" s="7">
        <v>42909.0</v>
      </c>
      <c r="B366" s="8" t="s">
        <v>1224</v>
      </c>
      <c r="C366" s="8" t="s">
        <v>1225</v>
      </c>
      <c r="D366" s="11">
        <v>4.130846E9</v>
      </c>
      <c r="E366" s="8" t="s">
        <v>24</v>
      </c>
      <c r="F366" s="8" t="str">
        <f t="shared" si="1"/>
        <v>BUY</v>
      </c>
      <c r="G366" s="12">
        <v>15.67</v>
      </c>
      <c r="H366" s="12">
        <v>1000.0</v>
      </c>
      <c r="I366" s="7">
        <v>43222.0</v>
      </c>
      <c r="J366" s="14">
        <v>18.55</v>
      </c>
      <c r="K366" s="14">
        <f t="shared" si="2"/>
        <v>1183.790683</v>
      </c>
      <c r="L366" s="15">
        <f t="shared" si="3"/>
        <v>0.1837906828</v>
      </c>
      <c r="M366" s="15">
        <f t="shared" si="4"/>
        <v>-0.1837906828</v>
      </c>
      <c r="N366" s="8">
        <f t="shared" si="5"/>
        <v>313</v>
      </c>
    </row>
    <row r="367" ht="12.75" customHeight="1">
      <c r="A367" s="7">
        <v>42909.0</v>
      </c>
      <c r="B367" s="8" t="s">
        <v>425</v>
      </c>
      <c r="C367" s="8" t="s">
        <v>426</v>
      </c>
      <c r="D367" s="11">
        <v>7.859714868E9</v>
      </c>
      <c r="E367" s="8" t="s">
        <v>20</v>
      </c>
      <c r="F367" s="8" t="str">
        <f t="shared" si="1"/>
        <v>SELL</v>
      </c>
      <c r="G367" s="12">
        <v>99.548531</v>
      </c>
      <c r="H367" s="12">
        <v>1000.0</v>
      </c>
      <c r="I367" s="16">
        <v>43160.0</v>
      </c>
      <c r="J367" s="14">
        <v>93.752571</v>
      </c>
      <c r="K367" s="14">
        <f t="shared" si="2"/>
        <v>941.7775437</v>
      </c>
      <c r="L367" s="15">
        <f t="shared" si="3"/>
        <v>0.05822245634</v>
      </c>
      <c r="M367" s="15">
        <f t="shared" si="4"/>
        <v>-0.05822245634</v>
      </c>
      <c r="N367" s="8">
        <f t="shared" si="5"/>
        <v>251</v>
      </c>
    </row>
    <row r="368" ht="12.75" customHeight="1">
      <c r="A368" s="7">
        <v>42909.0</v>
      </c>
      <c r="B368" s="8" t="s">
        <v>202</v>
      </c>
      <c r="C368" s="8" t="s">
        <v>203</v>
      </c>
      <c r="D368" s="11">
        <v>3.956334088E9</v>
      </c>
      <c r="E368" s="8" t="s">
        <v>20</v>
      </c>
      <c r="F368" s="8" t="str">
        <f t="shared" si="1"/>
        <v>SELL</v>
      </c>
      <c r="G368" s="12">
        <v>20.882591</v>
      </c>
      <c r="H368" s="12">
        <v>1000.0</v>
      </c>
      <c r="I368" s="7">
        <v>43175.0</v>
      </c>
      <c r="J368" s="14">
        <v>26.772276</v>
      </c>
      <c r="K368" s="14">
        <f t="shared" si="2"/>
        <v>1282.038038</v>
      </c>
      <c r="L368" s="15">
        <f t="shared" si="3"/>
        <v>-0.2820380383</v>
      </c>
      <c r="M368" s="15">
        <f t="shared" si="4"/>
        <v>0.2820380383</v>
      </c>
      <c r="N368" s="8">
        <f t="shared" si="5"/>
        <v>266</v>
      </c>
    </row>
    <row r="369" ht="12.75" customHeight="1">
      <c r="A369" s="7">
        <v>42921.0</v>
      </c>
      <c r="B369" s="8" t="s">
        <v>1421</v>
      </c>
      <c r="C369" s="8" t="s">
        <v>1422</v>
      </c>
      <c r="D369" s="11">
        <v>4.150967537E9</v>
      </c>
      <c r="E369" s="8" t="s">
        <v>24</v>
      </c>
      <c r="F369" s="8" t="str">
        <f t="shared" si="1"/>
        <v>BUY</v>
      </c>
      <c r="G369" s="12">
        <v>97.218391</v>
      </c>
      <c r="H369" s="12">
        <v>1000.0</v>
      </c>
      <c r="I369" s="16">
        <v>43080.0</v>
      </c>
      <c r="J369" s="14">
        <v>93.248596</v>
      </c>
      <c r="K369" s="14">
        <f t="shared" si="2"/>
        <v>959.1662137</v>
      </c>
      <c r="L369" s="15">
        <f t="shared" si="3"/>
        <v>-0.04083378627</v>
      </c>
      <c r="M369" s="15">
        <f t="shared" si="4"/>
        <v>0.04083378627</v>
      </c>
      <c r="N369" s="8">
        <f t="shared" si="5"/>
        <v>159</v>
      </c>
    </row>
    <row r="370" ht="12.75" customHeight="1">
      <c r="A370" s="7">
        <v>42921.0</v>
      </c>
      <c r="B370" s="8" t="s">
        <v>1732</v>
      </c>
      <c r="C370" s="8" t="s">
        <v>1733</v>
      </c>
      <c r="D370" s="11">
        <v>4.524896632E9</v>
      </c>
      <c r="E370" s="8" t="s">
        <v>20</v>
      </c>
      <c r="F370" s="8" t="str">
        <f t="shared" si="1"/>
        <v>SELL</v>
      </c>
      <c r="G370" s="12">
        <v>36.559555</v>
      </c>
      <c r="H370" s="12">
        <v>1000.0</v>
      </c>
      <c r="I370" s="16">
        <v>44727.0</v>
      </c>
      <c r="J370" s="14">
        <v>35.132496</v>
      </c>
      <c r="K370" s="14">
        <f t="shared" si="2"/>
        <v>960.9661824</v>
      </c>
      <c r="L370" s="15">
        <f t="shared" si="3"/>
        <v>0.03903381756</v>
      </c>
      <c r="M370" s="15">
        <f t="shared" si="4"/>
        <v>-0.03903381756</v>
      </c>
      <c r="N370" s="8">
        <f t="shared" si="5"/>
        <v>1806</v>
      </c>
    </row>
    <row r="371" ht="12.75" customHeight="1">
      <c r="A371" s="7">
        <v>42923.0</v>
      </c>
      <c r="B371" s="8" t="s">
        <v>1736</v>
      </c>
      <c r="C371" s="8" t="s">
        <v>1737</v>
      </c>
      <c r="D371" s="11">
        <v>2.450550156E9</v>
      </c>
      <c r="E371" s="8" t="s">
        <v>20</v>
      </c>
      <c r="F371" s="8" t="str">
        <f t="shared" si="1"/>
        <v>SELL</v>
      </c>
      <c r="G371" s="12">
        <v>38.669998</v>
      </c>
      <c r="H371" s="12">
        <v>1000.0</v>
      </c>
      <c r="I371" s="16">
        <v>43522.0</v>
      </c>
      <c r="J371" s="14">
        <v>78.059998</v>
      </c>
      <c r="K371" s="14">
        <f t="shared" si="2"/>
        <v>2018.619137</v>
      </c>
      <c r="L371" s="15">
        <f t="shared" si="3"/>
        <v>-1.018619137</v>
      </c>
      <c r="M371" s="15">
        <f t="shared" si="4"/>
        <v>1.018619137</v>
      </c>
      <c r="N371" s="8">
        <f t="shared" si="5"/>
        <v>599</v>
      </c>
    </row>
    <row r="372" ht="12.75" customHeight="1">
      <c r="A372" s="7">
        <v>42923.0</v>
      </c>
      <c r="B372" s="8" t="s">
        <v>1738</v>
      </c>
      <c r="C372" s="8" t="s">
        <v>1739</v>
      </c>
      <c r="D372" s="11">
        <v>3.40298182E9</v>
      </c>
      <c r="E372" s="8" t="s">
        <v>20</v>
      </c>
      <c r="F372" s="8" t="str">
        <f t="shared" si="1"/>
        <v>SELL</v>
      </c>
      <c r="G372" s="12">
        <v>62.70472</v>
      </c>
      <c r="H372" s="12">
        <v>1000.0</v>
      </c>
      <c r="I372" s="16">
        <v>44727.0</v>
      </c>
      <c r="J372" s="14">
        <v>57.199615</v>
      </c>
      <c r="K372" s="14">
        <f t="shared" si="2"/>
        <v>912.2058914</v>
      </c>
      <c r="L372" s="15">
        <f t="shared" si="3"/>
        <v>0.08779410864</v>
      </c>
      <c r="M372" s="15">
        <f t="shared" si="4"/>
        <v>-0.08779410864</v>
      </c>
      <c r="N372" s="8">
        <f t="shared" si="5"/>
        <v>1804</v>
      </c>
    </row>
    <row r="373" ht="12.75" customHeight="1">
      <c r="A373" s="7">
        <v>42923.0</v>
      </c>
      <c r="B373" s="8" t="s">
        <v>30</v>
      </c>
      <c r="C373" s="8" t="s">
        <v>31</v>
      </c>
      <c r="D373" s="11">
        <v>5.057892847E9</v>
      </c>
      <c r="E373" s="8" t="s">
        <v>20</v>
      </c>
      <c r="F373" s="8" t="str">
        <f t="shared" si="1"/>
        <v>SELL</v>
      </c>
      <c r="G373" s="12">
        <v>41.358597</v>
      </c>
      <c r="H373" s="12">
        <v>1000.0</v>
      </c>
      <c r="I373" s="16">
        <v>44727.0</v>
      </c>
      <c r="J373" s="14">
        <v>45.189999</v>
      </c>
      <c r="K373" s="14">
        <f t="shared" si="2"/>
        <v>1092.638587</v>
      </c>
      <c r="L373" s="15">
        <f t="shared" si="3"/>
        <v>-0.09263858733</v>
      </c>
      <c r="M373" s="15">
        <f t="shared" si="4"/>
        <v>0.09263858733</v>
      </c>
      <c r="N373" s="8">
        <f t="shared" si="5"/>
        <v>1804</v>
      </c>
    </row>
    <row r="374" ht="12.75" customHeight="1">
      <c r="A374" s="16">
        <v>42923.0</v>
      </c>
      <c r="B374" s="8" t="s">
        <v>1746</v>
      </c>
      <c r="C374" s="8" t="s">
        <v>637</v>
      </c>
      <c r="D374" s="11">
        <v>3.385079259E9</v>
      </c>
      <c r="E374" s="18" t="s">
        <v>24</v>
      </c>
      <c r="F374" s="17" t="str">
        <f t="shared" si="1"/>
        <v>BUY</v>
      </c>
      <c r="G374" s="12">
        <v>20.639999</v>
      </c>
      <c r="H374" s="12">
        <v>1000.0</v>
      </c>
      <c r="I374" s="16">
        <v>43035.0</v>
      </c>
      <c r="J374" s="14">
        <v>16.040001</v>
      </c>
      <c r="K374" s="14">
        <f t="shared" si="2"/>
        <v>777.131869</v>
      </c>
      <c r="L374" s="15">
        <f t="shared" si="3"/>
        <v>-0.222868131</v>
      </c>
      <c r="M374" s="15">
        <f t="shared" si="4"/>
        <v>0.222868131</v>
      </c>
      <c r="N374" s="8">
        <f t="shared" si="5"/>
        <v>112</v>
      </c>
    </row>
    <row r="375" ht="12.75" customHeight="1">
      <c r="A375" s="7">
        <v>42926.0</v>
      </c>
      <c r="B375" s="8" t="s">
        <v>403</v>
      </c>
      <c r="C375" s="8" t="s">
        <v>404</v>
      </c>
      <c r="D375" s="11">
        <v>4.120653358E9</v>
      </c>
      <c r="E375" s="8" t="s">
        <v>20</v>
      </c>
      <c r="F375" s="8" t="str">
        <f t="shared" si="1"/>
        <v>SELL</v>
      </c>
      <c r="G375" s="12">
        <v>16.260855</v>
      </c>
      <c r="H375" s="12">
        <v>1000.0</v>
      </c>
      <c r="I375" s="7">
        <v>42929.0</v>
      </c>
      <c r="J375" s="14">
        <v>17.047672</v>
      </c>
      <c r="K375" s="14">
        <f t="shared" si="2"/>
        <v>1048.387185</v>
      </c>
      <c r="L375" s="15">
        <f t="shared" si="3"/>
        <v>-0.04838718505</v>
      </c>
      <c r="M375" s="15">
        <f t="shared" si="4"/>
        <v>0.04838718505</v>
      </c>
      <c r="N375" s="8">
        <f t="shared" si="5"/>
        <v>3</v>
      </c>
    </row>
    <row r="376" ht="12.75" customHeight="1">
      <c r="A376" s="7">
        <v>42927.0</v>
      </c>
      <c r="B376" s="8" t="s">
        <v>189</v>
      </c>
      <c r="C376" s="8" t="s">
        <v>190</v>
      </c>
      <c r="D376" s="11">
        <v>7.158255104E9</v>
      </c>
      <c r="E376" s="8" t="s">
        <v>20</v>
      </c>
      <c r="F376" s="8" t="str">
        <f t="shared" si="1"/>
        <v>SELL</v>
      </c>
      <c r="G376" s="12">
        <v>5.97</v>
      </c>
      <c r="H376" s="12">
        <v>1000.0</v>
      </c>
      <c r="I376" s="7">
        <v>43048.0</v>
      </c>
      <c r="J376" s="14">
        <v>6.49</v>
      </c>
      <c r="K376" s="14">
        <f t="shared" si="2"/>
        <v>1087.102178</v>
      </c>
      <c r="L376" s="15">
        <f t="shared" si="3"/>
        <v>-0.08710217755</v>
      </c>
      <c r="M376" s="15">
        <f t="shared" si="4"/>
        <v>0.08710217755</v>
      </c>
      <c r="N376" s="8">
        <f t="shared" si="5"/>
        <v>121</v>
      </c>
    </row>
    <row r="377" ht="12.75" customHeight="1">
      <c r="A377" s="7">
        <v>42929.0</v>
      </c>
      <c r="B377" s="8" t="s">
        <v>399</v>
      </c>
      <c r="C377" s="8" t="s">
        <v>400</v>
      </c>
      <c r="D377" s="11">
        <v>3.08615034E9</v>
      </c>
      <c r="E377" s="8" t="s">
        <v>24</v>
      </c>
      <c r="F377" s="8" t="str">
        <f t="shared" si="1"/>
        <v>BUY</v>
      </c>
      <c r="G377" s="12">
        <v>40.445393</v>
      </c>
      <c r="H377" s="12">
        <v>1000.0</v>
      </c>
      <c r="I377" s="7">
        <v>43157.0</v>
      </c>
      <c r="J377" s="14">
        <v>45.562073</v>
      </c>
      <c r="K377" s="14">
        <f t="shared" si="2"/>
        <v>1126.508352</v>
      </c>
      <c r="L377" s="15">
        <f t="shared" si="3"/>
        <v>0.1265083516</v>
      </c>
      <c r="M377" s="15">
        <f t="shared" si="4"/>
        <v>-0.1265083516</v>
      </c>
      <c r="N377" s="8">
        <f t="shared" si="5"/>
        <v>228</v>
      </c>
    </row>
    <row r="378" ht="12.75" customHeight="1">
      <c r="A378" s="7">
        <v>42929.0</v>
      </c>
      <c r="B378" s="8" t="s">
        <v>401</v>
      </c>
      <c r="C378" s="8" t="s">
        <v>402</v>
      </c>
      <c r="D378" s="11">
        <v>3.11092483E9</v>
      </c>
      <c r="E378" s="8" t="s">
        <v>24</v>
      </c>
      <c r="F378" s="8" t="str">
        <f t="shared" si="1"/>
        <v>BUY</v>
      </c>
      <c r="G378" s="12">
        <v>29.816885</v>
      </c>
      <c r="H378" s="12">
        <v>1000.0</v>
      </c>
      <c r="I378" s="7">
        <v>42948.0</v>
      </c>
      <c r="J378" s="14">
        <v>31.831226</v>
      </c>
      <c r="K378" s="14">
        <f t="shared" si="2"/>
        <v>1067.557057</v>
      </c>
      <c r="L378" s="15">
        <f t="shared" si="3"/>
        <v>0.06755705702</v>
      </c>
      <c r="M378" s="15">
        <f t="shared" si="4"/>
        <v>-0.06755705702</v>
      </c>
      <c r="N378" s="8">
        <f t="shared" si="5"/>
        <v>19</v>
      </c>
    </row>
    <row r="379" ht="12.75" customHeight="1">
      <c r="A379" s="7">
        <v>42929.0</v>
      </c>
      <c r="B379" s="8" t="s">
        <v>403</v>
      </c>
      <c r="C379" s="8" t="s">
        <v>404</v>
      </c>
      <c r="D379" s="11">
        <v>4.120653358E9</v>
      </c>
      <c r="E379" s="8" t="s">
        <v>24</v>
      </c>
      <c r="F379" s="8" t="str">
        <f t="shared" si="1"/>
        <v>BUY</v>
      </c>
      <c r="G379" s="12">
        <v>17.047672</v>
      </c>
      <c r="H379" s="12">
        <v>1000.0</v>
      </c>
      <c r="I379" s="7">
        <v>42948.0</v>
      </c>
      <c r="J379" s="14">
        <v>18.497879</v>
      </c>
      <c r="K379" s="14">
        <f t="shared" si="2"/>
        <v>1085.067744</v>
      </c>
      <c r="L379" s="15">
        <f t="shared" si="3"/>
        <v>0.08506774415</v>
      </c>
      <c r="M379" s="15">
        <f t="shared" si="4"/>
        <v>-0.08506774415</v>
      </c>
      <c r="N379" s="8">
        <f t="shared" si="5"/>
        <v>19</v>
      </c>
    </row>
    <row r="380" ht="12.75" customHeight="1">
      <c r="A380" s="7">
        <v>42933.0</v>
      </c>
      <c r="B380" s="8" t="s">
        <v>1751</v>
      </c>
      <c r="C380" s="8" t="s">
        <v>1752</v>
      </c>
      <c r="D380" s="11">
        <v>6.744055088E9</v>
      </c>
      <c r="E380" s="8" t="s">
        <v>20</v>
      </c>
      <c r="F380" s="8" t="str">
        <f t="shared" si="1"/>
        <v>SELL</v>
      </c>
      <c r="G380" s="12">
        <v>35.306416</v>
      </c>
      <c r="H380" s="12">
        <v>1000.0</v>
      </c>
      <c r="I380" s="16">
        <v>44727.0</v>
      </c>
      <c r="J380" s="14">
        <v>36.446232</v>
      </c>
      <c r="K380" s="14">
        <f t="shared" si="2"/>
        <v>1032.283537</v>
      </c>
      <c r="L380" s="15">
        <f t="shared" si="3"/>
        <v>-0.03228353736</v>
      </c>
      <c r="M380" s="15">
        <f t="shared" si="4"/>
        <v>0.03228353736</v>
      </c>
      <c r="N380" s="8">
        <f t="shared" si="5"/>
        <v>1794</v>
      </c>
    </row>
    <row r="381" ht="12.75" customHeight="1">
      <c r="A381" s="7">
        <v>42935.0</v>
      </c>
      <c r="B381" s="8" t="s">
        <v>1753</v>
      </c>
      <c r="C381" s="8" t="s">
        <v>1754</v>
      </c>
      <c r="D381" s="11">
        <v>2.55224638E9</v>
      </c>
      <c r="E381" s="8" t="s">
        <v>24</v>
      </c>
      <c r="F381" s="8" t="str">
        <f t="shared" si="1"/>
        <v>BUY</v>
      </c>
      <c r="G381" s="12">
        <v>17.74</v>
      </c>
      <c r="H381" s="12">
        <v>1000.0</v>
      </c>
      <c r="I381" s="16">
        <v>44727.0</v>
      </c>
      <c r="J381" s="14">
        <v>31.32</v>
      </c>
      <c r="K381" s="14">
        <f t="shared" si="2"/>
        <v>1765.501691</v>
      </c>
      <c r="L381" s="15">
        <f t="shared" si="3"/>
        <v>0.7655016911</v>
      </c>
      <c r="M381" s="15">
        <f t="shared" si="4"/>
        <v>-0.7655016911</v>
      </c>
      <c r="N381" s="8">
        <f t="shared" si="5"/>
        <v>1792</v>
      </c>
    </row>
    <row r="382" ht="12.75" customHeight="1">
      <c r="A382" s="7">
        <v>42935.0</v>
      </c>
      <c r="B382" s="8" t="s">
        <v>1093</v>
      </c>
      <c r="C382" s="8" t="s">
        <v>1094</v>
      </c>
      <c r="D382" s="11">
        <v>2.610145104E9</v>
      </c>
      <c r="E382" s="8" t="s">
        <v>24</v>
      </c>
      <c r="F382" s="8" t="str">
        <f t="shared" si="1"/>
        <v>BUY</v>
      </c>
      <c r="G382" s="12">
        <v>46.795734</v>
      </c>
      <c r="H382" s="12">
        <v>1000.0</v>
      </c>
      <c r="I382" s="16">
        <v>44727.0</v>
      </c>
      <c r="J382" s="14">
        <v>60.719696</v>
      </c>
      <c r="K382" s="14">
        <f t="shared" si="2"/>
        <v>1297.547678</v>
      </c>
      <c r="L382" s="15">
        <f t="shared" si="3"/>
        <v>0.2975476782</v>
      </c>
      <c r="M382" s="15">
        <f t="shared" si="4"/>
        <v>-0.2975476782</v>
      </c>
      <c r="N382" s="8">
        <f t="shared" si="5"/>
        <v>1792</v>
      </c>
    </row>
    <row r="383" ht="12.75" customHeight="1">
      <c r="A383" s="7">
        <v>42936.0</v>
      </c>
      <c r="B383" s="8" t="s">
        <v>1757</v>
      </c>
      <c r="C383" s="8" t="s">
        <v>1758</v>
      </c>
      <c r="D383" s="11">
        <v>2.47523826E9</v>
      </c>
      <c r="E383" s="8" t="s">
        <v>24</v>
      </c>
      <c r="F383" s="8" t="str">
        <f t="shared" si="1"/>
        <v>BUY</v>
      </c>
      <c r="G383" s="12">
        <v>39.977356</v>
      </c>
      <c r="H383" s="12">
        <v>1000.0</v>
      </c>
      <c r="I383" s="16">
        <v>44727.0</v>
      </c>
      <c r="J383" s="14">
        <v>25.34943</v>
      </c>
      <c r="K383" s="14">
        <f t="shared" si="2"/>
        <v>634.094711</v>
      </c>
      <c r="L383" s="15">
        <f t="shared" si="3"/>
        <v>-0.365905289</v>
      </c>
      <c r="M383" s="15">
        <f t="shared" si="4"/>
        <v>0.365905289</v>
      </c>
      <c r="N383" s="8">
        <f t="shared" si="5"/>
        <v>1791</v>
      </c>
    </row>
    <row r="384" ht="12.75" customHeight="1">
      <c r="A384" s="16">
        <v>42936.0</v>
      </c>
      <c r="B384" s="8" t="s">
        <v>1759</v>
      </c>
      <c r="C384" s="8" t="s">
        <v>1760</v>
      </c>
      <c r="D384" s="11">
        <v>4.57620282E9</v>
      </c>
      <c r="E384" s="18" t="s">
        <v>24</v>
      </c>
      <c r="F384" s="17" t="str">
        <f t="shared" si="1"/>
        <v>BUY</v>
      </c>
      <c r="G384" s="12">
        <v>26.528316</v>
      </c>
      <c r="H384" s="12">
        <v>1000.0</v>
      </c>
      <c r="I384" s="16">
        <v>43138.0</v>
      </c>
      <c r="J384" s="14">
        <v>24.455292</v>
      </c>
      <c r="K384" s="14">
        <f t="shared" si="2"/>
        <v>921.8561781</v>
      </c>
      <c r="L384" s="15">
        <f t="shared" si="3"/>
        <v>-0.07814382187</v>
      </c>
      <c r="M384" s="15">
        <f t="shared" si="4"/>
        <v>0.07814382187</v>
      </c>
      <c r="N384" s="8">
        <f t="shared" si="5"/>
        <v>202</v>
      </c>
    </row>
    <row r="385" ht="12.75" customHeight="1">
      <c r="A385" s="7">
        <v>42940.0</v>
      </c>
      <c r="B385" s="8" t="s">
        <v>1761</v>
      </c>
      <c r="C385" s="8" t="s">
        <v>1762</v>
      </c>
      <c r="D385" s="11">
        <v>6.96369651E9</v>
      </c>
      <c r="E385" s="8" t="s">
        <v>24</v>
      </c>
      <c r="F385" s="8" t="str">
        <f t="shared" si="1"/>
        <v>BUY</v>
      </c>
      <c r="G385" s="12">
        <v>21.620001</v>
      </c>
      <c r="H385" s="12">
        <v>1000.0</v>
      </c>
      <c r="I385" s="16">
        <v>43376.0</v>
      </c>
      <c r="J385" s="14">
        <v>54.549999</v>
      </c>
      <c r="K385" s="14">
        <f t="shared" si="2"/>
        <v>2523.126572</v>
      </c>
      <c r="L385" s="15">
        <f t="shared" si="3"/>
        <v>1.523126572</v>
      </c>
      <c r="M385" s="15">
        <f t="shared" si="4"/>
        <v>-1.523126572</v>
      </c>
      <c r="N385" s="8">
        <f t="shared" si="5"/>
        <v>436</v>
      </c>
    </row>
    <row r="386" ht="12.75" customHeight="1">
      <c r="A386" s="7">
        <v>42940.0</v>
      </c>
      <c r="B386" s="8" t="s">
        <v>37</v>
      </c>
      <c r="C386" s="8" t="s">
        <v>38</v>
      </c>
      <c r="D386" s="11">
        <v>5.5591242E9</v>
      </c>
      <c r="E386" s="8" t="s">
        <v>20</v>
      </c>
      <c r="F386" s="8" t="str">
        <f t="shared" si="1"/>
        <v>SELL</v>
      </c>
      <c r="G386" s="12">
        <v>59.560001</v>
      </c>
      <c r="H386" s="12">
        <v>1000.0</v>
      </c>
      <c r="I386" s="7">
        <v>43220.0</v>
      </c>
      <c r="J386" s="14">
        <v>43.029999</v>
      </c>
      <c r="K386" s="14">
        <f t="shared" si="2"/>
        <v>722.4647125</v>
      </c>
      <c r="L386" s="15">
        <f t="shared" si="3"/>
        <v>0.2775352875</v>
      </c>
      <c r="M386" s="15">
        <f t="shared" si="4"/>
        <v>-0.2775352875</v>
      </c>
      <c r="N386" s="8">
        <f t="shared" si="5"/>
        <v>280</v>
      </c>
    </row>
    <row r="387" ht="12.75" customHeight="1">
      <c r="A387" s="7">
        <v>42940.0</v>
      </c>
      <c r="B387" s="8" t="s">
        <v>699</v>
      </c>
      <c r="C387" s="8" t="s">
        <v>699</v>
      </c>
      <c r="D387" s="11">
        <v>6.5023497E9</v>
      </c>
      <c r="E387" s="8" t="s">
        <v>24</v>
      </c>
      <c r="F387" s="8" t="str">
        <f t="shared" si="1"/>
        <v>BUY</v>
      </c>
      <c r="G387" s="12">
        <v>75.239998</v>
      </c>
      <c r="H387" s="12">
        <v>1000.0</v>
      </c>
      <c r="I387" s="7">
        <v>42990.0</v>
      </c>
      <c r="J387" s="14">
        <v>71.160004</v>
      </c>
      <c r="K387" s="14">
        <f t="shared" si="2"/>
        <v>945.773603</v>
      </c>
      <c r="L387" s="15">
        <f t="shared" si="3"/>
        <v>-0.05422639698</v>
      </c>
      <c r="M387" s="15">
        <f t="shared" si="4"/>
        <v>0.05422639698</v>
      </c>
      <c r="N387" s="8">
        <f t="shared" si="5"/>
        <v>50</v>
      </c>
    </row>
    <row r="388" ht="12.75" customHeight="1">
      <c r="A388" s="16">
        <v>42940.0</v>
      </c>
      <c r="B388" s="8" t="s">
        <v>332</v>
      </c>
      <c r="C388" s="8" t="s">
        <v>333</v>
      </c>
      <c r="D388" s="11">
        <v>2.383282729E9</v>
      </c>
      <c r="E388" s="17" t="s">
        <v>20</v>
      </c>
      <c r="F388" s="18" t="str">
        <f t="shared" si="1"/>
        <v>SELL</v>
      </c>
      <c r="G388" s="12">
        <v>23.345831</v>
      </c>
      <c r="H388" s="12">
        <v>1000.0</v>
      </c>
      <c r="I388" s="16">
        <v>43231.0</v>
      </c>
      <c r="J388" s="14">
        <v>23.621092</v>
      </c>
      <c r="K388" s="14">
        <f t="shared" si="2"/>
        <v>1011.790585</v>
      </c>
      <c r="L388" s="15">
        <f t="shared" si="3"/>
        <v>-0.01179058479</v>
      </c>
      <c r="M388" s="15">
        <f t="shared" si="4"/>
        <v>0.01179058479</v>
      </c>
      <c r="N388" s="8">
        <f t="shared" si="5"/>
        <v>291</v>
      </c>
    </row>
    <row r="389" ht="12.75" customHeight="1">
      <c r="A389" s="7">
        <v>42941.0</v>
      </c>
      <c r="B389" s="8" t="s">
        <v>1765</v>
      </c>
      <c r="C389" s="8" t="s">
        <v>1766</v>
      </c>
      <c r="D389" s="11">
        <v>2.924597552E9</v>
      </c>
      <c r="E389" s="8" t="s">
        <v>24</v>
      </c>
      <c r="F389" s="8" t="str">
        <f t="shared" si="1"/>
        <v>BUY</v>
      </c>
      <c r="G389" s="12">
        <v>21.15</v>
      </c>
      <c r="H389" s="12">
        <v>1000.0</v>
      </c>
      <c r="I389" s="16">
        <v>44727.0</v>
      </c>
      <c r="J389" s="14">
        <v>26.190001</v>
      </c>
      <c r="K389" s="14">
        <f t="shared" si="2"/>
        <v>1238.29792</v>
      </c>
      <c r="L389" s="15">
        <f t="shared" si="3"/>
        <v>0.2382979196</v>
      </c>
      <c r="M389" s="15">
        <f t="shared" si="4"/>
        <v>-0.2382979196</v>
      </c>
      <c r="N389" s="8">
        <f t="shared" si="5"/>
        <v>1786</v>
      </c>
    </row>
    <row r="390" ht="12.75" customHeight="1">
      <c r="A390" s="7">
        <v>42947.0</v>
      </c>
      <c r="B390" s="8" t="s">
        <v>1769</v>
      </c>
      <c r="C390" s="8" t="s">
        <v>1770</v>
      </c>
      <c r="D390" s="11">
        <v>3.48177696E9</v>
      </c>
      <c r="E390" s="8" t="s">
        <v>20</v>
      </c>
      <c r="F390" s="8" t="str">
        <f t="shared" si="1"/>
        <v>SELL</v>
      </c>
      <c r="G390" s="12">
        <v>14.453164</v>
      </c>
      <c r="H390" s="12">
        <v>1000.0</v>
      </c>
      <c r="I390" s="16">
        <v>44727.0</v>
      </c>
      <c r="J390" s="14">
        <v>37.811424</v>
      </c>
      <c r="K390" s="14">
        <f t="shared" si="2"/>
        <v>2616.134709</v>
      </c>
      <c r="L390" s="15">
        <f t="shared" si="3"/>
        <v>-1.616134709</v>
      </c>
      <c r="M390" s="15">
        <f t="shared" si="4"/>
        <v>1.616134709</v>
      </c>
      <c r="N390" s="8">
        <f t="shared" si="5"/>
        <v>1780</v>
      </c>
    </row>
    <row r="391" ht="12.75" customHeight="1">
      <c r="A391" s="7">
        <v>42947.0</v>
      </c>
      <c r="B391" s="8" t="s">
        <v>1771</v>
      </c>
      <c r="C391" s="8" t="s">
        <v>1772</v>
      </c>
      <c r="D391" s="11">
        <v>7.057319044E9</v>
      </c>
      <c r="E391" s="8" t="s">
        <v>20</v>
      </c>
      <c r="F391" s="8" t="str">
        <f t="shared" si="1"/>
        <v>SELL</v>
      </c>
      <c r="G391" s="12">
        <v>18.160954</v>
      </c>
      <c r="H391" s="12">
        <v>1000.0</v>
      </c>
      <c r="I391" s="16">
        <v>44727.0</v>
      </c>
      <c r="J391" s="14">
        <v>29.610222</v>
      </c>
      <c r="K391" s="14">
        <f t="shared" si="2"/>
        <v>1630.433181</v>
      </c>
      <c r="L391" s="15">
        <f t="shared" si="3"/>
        <v>-0.630433181</v>
      </c>
      <c r="M391" s="15">
        <f t="shared" si="4"/>
        <v>0.630433181</v>
      </c>
      <c r="N391" s="8">
        <f t="shared" si="5"/>
        <v>1780</v>
      </c>
    </row>
    <row r="392" ht="12.75" customHeight="1">
      <c r="A392" s="7">
        <v>42948.0</v>
      </c>
      <c r="B392" s="8" t="s">
        <v>401</v>
      </c>
      <c r="C392" s="8" t="s">
        <v>402</v>
      </c>
      <c r="D392" s="11">
        <v>3.11092483E9</v>
      </c>
      <c r="E392" s="8" t="s">
        <v>20</v>
      </c>
      <c r="F392" s="8" t="str">
        <f t="shared" si="1"/>
        <v>SELL</v>
      </c>
      <c r="G392" s="12">
        <v>31.831226</v>
      </c>
      <c r="H392" s="12">
        <v>1000.0</v>
      </c>
      <c r="I392" s="7">
        <v>43042.0</v>
      </c>
      <c r="J392" s="14">
        <v>32.642517</v>
      </c>
      <c r="K392" s="14">
        <f t="shared" si="2"/>
        <v>1025.487268</v>
      </c>
      <c r="L392" s="15">
        <f t="shared" si="3"/>
        <v>-0.02548726838</v>
      </c>
      <c r="M392" s="15">
        <f t="shared" si="4"/>
        <v>0.02548726838</v>
      </c>
      <c r="N392" s="8">
        <f t="shared" si="5"/>
        <v>94</v>
      </c>
    </row>
    <row r="393" ht="12.75" customHeight="1">
      <c r="A393" s="7">
        <v>42948.0</v>
      </c>
      <c r="B393" s="8" t="s">
        <v>403</v>
      </c>
      <c r="C393" s="8" t="s">
        <v>404</v>
      </c>
      <c r="D393" s="11">
        <v>4.120653358E9</v>
      </c>
      <c r="E393" s="8" t="s">
        <v>20</v>
      </c>
      <c r="F393" s="8" t="str">
        <f t="shared" si="1"/>
        <v>SELL</v>
      </c>
      <c r="G393" s="12">
        <v>18.497879</v>
      </c>
      <c r="H393" s="12">
        <v>1000.0</v>
      </c>
      <c r="I393" s="7">
        <v>42964.0</v>
      </c>
      <c r="J393" s="14">
        <v>15.134629</v>
      </c>
      <c r="K393" s="14">
        <f t="shared" si="2"/>
        <v>818.1818575</v>
      </c>
      <c r="L393" s="15">
        <f t="shared" si="3"/>
        <v>0.1818181425</v>
      </c>
      <c r="M393" s="15">
        <f t="shared" si="4"/>
        <v>-0.1818181425</v>
      </c>
      <c r="N393" s="8">
        <f t="shared" si="5"/>
        <v>16</v>
      </c>
    </row>
    <row r="394" ht="12.75" customHeight="1">
      <c r="A394" s="7">
        <v>42954.0</v>
      </c>
      <c r="B394" s="8" t="s">
        <v>1773</v>
      </c>
      <c r="C394" s="8" t="s">
        <v>1774</v>
      </c>
      <c r="D394" s="11">
        <v>9.211492E9</v>
      </c>
      <c r="E394" s="8" t="s">
        <v>24</v>
      </c>
      <c r="F394" s="8" t="str">
        <f t="shared" si="1"/>
        <v>BUY</v>
      </c>
      <c r="G394" s="12">
        <v>56.849998</v>
      </c>
      <c r="H394" s="12">
        <v>1000.0</v>
      </c>
      <c r="I394" s="16">
        <v>43724.0</v>
      </c>
      <c r="J394" s="14">
        <v>63.279999</v>
      </c>
      <c r="K394" s="14">
        <f t="shared" si="2"/>
        <v>1113.104683</v>
      </c>
      <c r="L394" s="15">
        <f t="shared" si="3"/>
        <v>0.113104683</v>
      </c>
      <c r="M394" s="15">
        <f t="shared" si="4"/>
        <v>-0.113104683</v>
      </c>
      <c r="N394" s="8">
        <f t="shared" si="5"/>
        <v>770</v>
      </c>
    </row>
    <row r="395" ht="12.75" customHeight="1">
      <c r="A395" s="7">
        <v>42954.0</v>
      </c>
      <c r="B395" s="8" t="s">
        <v>1595</v>
      </c>
      <c r="C395" s="8" t="s">
        <v>1596</v>
      </c>
      <c r="D395" s="11">
        <v>5.788888464E9</v>
      </c>
      <c r="E395" s="8" t="s">
        <v>24</v>
      </c>
      <c r="F395" s="8" t="str">
        <f t="shared" si="1"/>
        <v>BUY</v>
      </c>
      <c r="G395" s="12">
        <v>86.169998</v>
      </c>
      <c r="H395" s="12">
        <v>1000.0</v>
      </c>
      <c r="I395" s="7">
        <v>43445.0</v>
      </c>
      <c r="J395" s="14">
        <v>109.089996</v>
      </c>
      <c r="K395" s="14">
        <f t="shared" si="2"/>
        <v>1265.985825</v>
      </c>
      <c r="L395" s="15">
        <f t="shared" si="3"/>
        <v>0.2659858249</v>
      </c>
      <c r="M395" s="15">
        <f t="shared" si="4"/>
        <v>-0.2659858249</v>
      </c>
      <c r="N395" s="8">
        <f t="shared" si="5"/>
        <v>491</v>
      </c>
    </row>
    <row r="396" ht="12.75" customHeight="1">
      <c r="A396" s="16">
        <v>42955.0</v>
      </c>
      <c r="B396" s="8" t="s">
        <v>702</v>
      </c>
      <c r="C396" s="8" t="s">
        <v>703</v>
      </c>
      <c r="D396" s="11">
        <v>7.77822701E9</v>
      </c>
      <c r="E396" s="17" t="s">
        <v>20</v>
      </c>
      <c r="F396" s="18" t="str">
        <f t="shared" si="1"/>
        <v>SELL</v>
      </c>
      <c r="G396" s="12">
        <v>48.843708</v>
      </c>
      <c r="H396" s="12">
        <v>1000.0</v>
      </c>
      <c r="I396" s="16">
        <v>43272.0</v>
      </c>
      <c r="J396" s="14">
        <v>66.331635</v>
      </c>
      <c r="K396" s="14">
        <f t="shared" si="2"/>
        <v>1358.038481</v>
      </c>
      <c r="L396" s="15">
        <f t="shared" si="3"/>
        <v>-0.3580384806</v>
      </c>
      <c r="M396" s="15">
        <f t="shared" si="4"/>
        <v>0.3580384806</v>
      </c>
      <c r="N396" s="8">
        <f t="shared" si="5"/>
        <v>317</v>
      </c>
    </row>
    <row r="397" ht="12.75" customHeight="1">
      <c r="A397" s="7">
        <v>42956.0</v>
      </c>
      <c r="B397" s="8" t="s">
        <v>1720</v>
      </c>
      <c r="C397" s="8" t="s">
        <v>1721</v>
      </c>
      <c r="D397" s="11">
        <v>3.05335192E9</v>
      </c>
      <c r="E397" s="8" t="s">
        <v>24</v>
      </c>
      <c r="F397" s="8" t="str">
        <f t="shared" si="1"/>
        <v>BUY</v>
      </c>
      <c r="G397" s="12">
        <v>15.890011</v>
      </c>
      <c r="H397" s="12">
        <v>1000.0</v>
      </c>
      <c r="I397" s="16">
        <v>44727.0</v>
      </c>
      <c r="J397" s="14">
        <v>16.254696</v>
      </c>
      <c r="K397" s="14">
        <f t="shared" si="2"/>
        <v>1022.950582</v>
      </c>
      <c r="L397" s="15">
        <f t="shared" si="3"/>
        <v>0.02295058197</v>
      </c>
      <c r="M397" s="15">
        <f t="shared" si="4"/>
        <v>-0.02295058197</v>
      </c>
      <c r="N397" s="8">
        <f t="shared" si="5"/>
        <v>1771</v>
      </c>
    </row>
    <row r="398" ht="12.75" customHeight="1">
      <c r="A398" s="7">
        <v>42957.0</v>
      </c>
      <c r="B398" s="8" t="s">
        <v>1777</v>
      </c>
      <c r="C398" s="8" t="s">
        <v>1778</v>
      </c>
      <c r="D398" s="11">
        <v>5.313185192E9</v>
      </c>
      <c r="E398" s="8" t="s">
        <v>20</v>
      </c>
      <c r="F398" s="8" t="str">
        <f t="shared" si="1"/>
        <v>SELL</v>
      </c>
      <c r="G398" s="12">
        <v>25.129999</v>
      </c>
      <c r="H398" s="12">
        <v>1000.0</v>
      </c>
      <c r="I398" s="7">
        <v>43735.0</v>
      </c>
      <c r="J398" s="14">
        <v>57.439999</v>
      </c>
      <c r="K398" s="14">
        <f t="shared" si="2"/>
        <v>2285.714337</v>
      </c>
      <c r="L398" s="15">
        <f t="shared" si="3"/>
        <v>-1.285714337</v>
      </c>
      <c r="M398" s="15">
        <f t="shared" si="4"/>
        <v>1.285714337</v>
      </c>
      <c r="N398" s="8">
        <f t="shared" si="5"/>
        <v>778</v>
      </c>
    </row>
    <row r="399" ht="12.75" customHeight="1">
      <c r="A399" s="16">
        <v>42962.0</v>
      </c>
      <c r="B399" s="8" t="s">
        <v>1049</v>
      </c>
      <c r="C399" s="8" t="s">
        <v>1050</v>
      </c>
      <c r="D399" s="11">
        <v>2.82580811E9</v>
      </c>
      <c r="E399" s="17" t="s">
        <v>20</v>
      </c>
      <c r="F399" s="18" t="str">
        <f t="shared" si="1"/>
        <v>SELL</v>
      </c>
      <c r="G399" s="12">
        <v>41.560001</v>
      </c>
      <c r="H399" s="12">
        <v>1000.0</v>
      </c>
      <c r="I399" s="16">
        <v>44727.0</v>
      </c>
      <c r="J399" s="14">
        <v>28.83</v>
      </c>
      <c r="K399" s="14">
        <f t="shared" si="2"/>
        <v>693.6958447</v>
      </c>
      <c r="L399" s="15">
        <f t="shared" si="3"/>
        <v>0.3063041553</v>
      </c>
      <c r="M399" s="15">
        <f t="shared" si="4"/>
        <v>-0.3063041553</v>
      </c>
      <c r="N399" s="8">
        <f t="shared" si="5"/>
        <v>1765</v>
      </c>
    </row>
    <row r="400" ht="12.75" customHeight="1">
      <c r="A400" s="16">
        <v>42963.0</v>
      </c>
      <c r="B400" s="8" t="s">
        <v>1023</v>
      </c>
      <c r="C400" s="8" t="s">
        <v>1024</v>
      </c>
      <c r="D400" s="11">
        <v>3.313019372E9</v>
      </c>
      <c r="E400" s="17" t="s">
        <v>20</v>
      </c>
      <c r="F400" s="18" t="str">
        <f t="shared" si="1"/>
        <v>SELL</v>
      </c>
      <c r="G400" s="12">
        <v>19.76</v>
      </c>
      <c r="H400" s="12">
        <v>1000.0</v>
      </c>
      <c r="I400" s="16">
        <v>43056.0</v>
      </c>
      <c r="J400" s="14">
        <v>27.9</v>
      </c>
      <c r="K400" s="14">
        <f t="shared" si="2"/>
        <v>1411.94332</v>
      </c>
      <c r="L400" s="15">
        <f t="shared" si="3"/>
        <v>-0.4119433198</v>
      </c>
      <c r="M400" s="15">
        <f t="shared" si="4"/>
        <v>0.4119433198</v>
      </c>
      <c r="N400" s="8">
        <f t="shared" si="5"/>
        <v>93</v>
      </c>
    </row>
    <row r="401" ht="12.75" customHeight="1">
      <c r="A401" s="7">
        <v>42964.0</v>
      </c>
      <c r="B401" s="8" t="s">
        <v>1783</v>
      </c>
      <c r="C401" s="8" t="s">
        <v>1784</v>
      </c>
      <c r="D401" s="11">
        <v>6.79494921E9</v>
      </c>
      <c r="E401" s="8" t="s">
        <v>24</v>
      </c>
      <c r="F401" s="8" t="str">
        <f t="shared" si="1"/>
        <v>BUY</v>
      </c>
      <c r="G401" s="12">
        <v>73.19</v>
      </c>
      <c r="H401" s="12">
        <v>1000.0</v>
      </c>
      <c r="I401" s="16">
        <v>44727.0</v>
      </c>
      <c r="J401" s="14">
        <v>143.62</v>
      </c>
      <c r="K401" s="14">
        <f t="shared" si="2"/>
        <v>1962.28993</v>
      </c>
      <c r="L401" s="15">
        <f t="shared" si="3"/>
        <v>0.9622899303</v>
      </c>
      <c r="M401" s="15">
        <f t="shared" si="4"/>
        <v>-0.9622899303</v>
      </c>
      <c r="N401" s="8">
        <f t="shared" si="5"/>
        <v>1763</v>
      </c>
    </row>
    <row r="402" ht="12.75" customHeight="1">
      <c r="A402" s="7">
        <v>42964.0</v>
      </c>
      <c r="B402" s="8" t="s">
        <v>403</v>
      </c>
      <c r="C402" s="8" t="s">
        <v>404</v>
      </c>
      <c r="D402" s="11">
        <v>4.120653358E9</v>
      </c>
      <c r="E402" s="8" t="s">
        <v>24</v>
      </c>
      <c r="F402" s="8" t="str">
        <f t="shared" si="1"/>
        <v>BUY</v>
      </c>
      <c r="G402" s="12">
        <v>15.134629</v>
      </c>
      <c r="H402" s="12">
        <v>1000.0</v>
      </c>
      <c r="I402" s="7">
        <v>42968.0</v>
      </c>
      <c r="J402" s="14">
        <v>15.065208</v>
      </c>
      <c r="K402" s="14">
        <f t="shared" si="2"/>
        <v>995.413102</v>
      </c>
      <c r="L402" s="15">
        <f t="shared" si="3"/>
        <v>-0.004586898034</v>
      </c>
      <c r="M402" s="15">
        <f t="shared" si="4"/>
        <v>0.004586898034</v>
      </c>
      <c r="N402" s="8">
        <f t="shared" si="5"/>
        <v>4</v>
      </c>
    </row>
    <row r="403" ht="12.75" customHeight="1">
      <c r="A403" s="7">
        <v>42964.0</v>
      </c>
      <c r="B403" s="8" t="s">
        <v>1785</v>
      </c>
      <c r="C403" s="8" t="s">
        <v>1786</v>
      </c>
      <c r="D403" s="11">
        <v>3.907839992E9</v>
      </c>
      <c r="E403" s="8" t="s">
        <v>20</v>
      </c>
      <c r="F403" s="8" t="str">
        <f t="shared" si="1"/>
        <v>SELL</v>
      </c>
      <c r="G403" s="12">
        <v>40.849998</v>
      </c>
      <c r="H403" s="12">
        <v>1000.0</v>
      </c>
      <c r="I403" s="16">
        <v>44727.0</v>
      </c>
      <c r="J403" s="14">
        <v>53.41</v>
      </c>
      <c r="K403" s="14">
        <f t="shared" si="2"/>
        <v>1307.466404</v>
      </c>
      <c r="L403" s="15">
        <f t="shared" si="3"/>
        <v>-0.3074664043</v>
      </c>
      <c r="M403" s="15">
        <f t="shared" si="4"/>
        <v>0.3074664043</v>
      </c>
      <c r="N403" s="8">
        <f t="shared" si="5"/>
        <v>1763</v>
      </c>
    </row>
    <row r="404" ht="12.75" customHeight="1">
      <c r="A404" s="7">
        <v>42968.0</v>
      </c>
      <c r="B404" s="8" t="s">
        <v>628</v>
      </c>
      <c r="C404" s="8" t="s">
        <v>629</v>
      </c>
      <c r="D404" s="11">
        <v>2.373457054E9</v>
      </c>
      <c r="E404" s="8" t="s">
        <v>24</v>
      </c>
      <c r="F404" s="8" t="str">
        <f t="shared" si="1"/>
        <v>BUY</v>
      </c>
      <c r="G404" s="12">
        <v>26.037041</v>
      </c>
      <c r="H404" s="12">
        <v>1000.0</v>
      </c>
      <c r="I404" s="7">
        <v>43105.0</v>
      </c>
      <c r="J404" s="14">
        <v>38.790668</v>
      </c>
      <c r="K404" s="14">
        <f t="shared" si="2"/>
        <v>1489.826282</v>
      </c>
      <c r="L404" s="15">
        <f t="shared" si="3"/>
        <v>0.4898262825</v>
      </c>
      <c r="M404" s="15">
        <f t="shared" si="4"/>
        <v>-0.4898262825</v>
      </c>
      <c r="N404" s="8">
        <f t="shared" si="5"/>
        <v>137</v>
      </c>
    </row>
    <row r="405" ht="12.75" customHeight="1">
      <c r="A405" s="7">
        <v>42968.0</v>
      </c>
      <c r="B405" s="8" t="s">
        <v>403</v>
      </c>
      <c r="C405" s="8" t="s">
        <v>404</v>
      </c>
      <c r="D405" s="11">
        <v>4.120653358E9</v>
      </c>
      <c r="E405" s="8" t="s">
        <v>20</v>
      </c>
      <c r="F405" s="8" t="str">
        <f t="shared" si="1"/>
        <v>SELL</v>
      </c>
      <c r="G405" s="12">
        <v>15.065208</v>
      </c>
      <c r="H405" s="12">
        <v>1000.0</v>
      </c>
      <c r="I405" s="7">
        <v>43038.0</v>
      </c>
      <c r="J405" s="14">
        <v>14.7796</v>
      </c>
      <c r="K405" s="14">
        <f t="shared" si="2"/>
        <v>981.0418814</v>
      </c>
      <c r="L405" s="15">
        <f t="shared" si="3"/>
        <v>0.0189581186</v>
      </c>
      <c r="M405" s="15">
        <f t="shared" si="4"/>
        <v>-0.0189581186</v>
      </c>
      <c r="N405" s="8">
        <f t="shared" si="5"/>
        <v>70</v>
      </c>
    </row>
    <row r="406" ht="12.75" customHeight="1">
      <c r="A406" s="7">
        <v>42968.0</v>
      </c>
      <c r="B406" s="8" t="s">
        <v>1787</v>
      </c>
      <c r="C406" s="8" t="s">
        <v>1788</v>
      </c>
      <c r="D406" s="11">
        <v>4.259108543E9</v>
      </c>
      <c r="E406" s="8" t="s">
        <v>24</v>
      </c>
      <c r="F406" s="8" t="str">
        <f t="shared" si="1"/>
        <v>BUY</v>
      </c>
      <c r="G406" s="12">
        <v>30.33</v>
      </c>
      <c r="H406" s="12">
        <v>1000.0</v>
      </c>
      <c r="I406" s="16">
        <v>44727.0</v>
      </c>
      <c r="J406" s="14">
        <v>4.83</v>
      </c>
      <c r="K406" s="14">
        <f t="shared" si="2"/>
        <v>159.248269</v>
      </c>
      <c r="L406" s="15">
        <f t="shared" si="3"/>
        <v>-0.840751731</v>
      </c>
      <c r="M406" s="15">
        <f t="shared" si="4"/>
        <v>0.840751731</v>
      </c>
      <c r="N406" s="8">
        <f t="shared" si="5"/>
        <v>1759</v>
      </c>
    </row>
    <row r="407" ht="12.75" customHeight="1">
      <c r="A407" s="7">
        <v>42970.0</v>
      </c>
      <c r="B407" s="8" t="s">
        <v>1789</v>
      </c>
      <c r="C407" s="8" t="s">
        <v>1790</v>
      </c>
      <c r="D407" s="11">
        <v>4.520333689E9</v>
      </c>
      <c r="E407" s="8" t="s">
        <v>20</v>
      </c>
      <c r="F407" s="8" t="str">
        <f t="shared" si="1"/>
        <v>SELL</v>
      </c>
      <c r="G407" s="12">
        <v>53.77</v>
      </c>
      <c r="H407" s="12">
        <v>1000.0</v>
      </c>
      <c r="I407" s="16">
        <v>44727.0</v>
      </c>
      <c r="J407" s="14">
        <v>75.98</v>
      </c>
      <c r="K407" s="14">
        <f t="shared" si="2"/>
        <v>1413.055607</v>
      </c>
      <c r="L407" s="15">
        <f t="shared" si="3"/>
        <v>-0.4130556072</v>
      </c>
      <c r="M407" s="15">
        <f t="shared" si="4"/>
        <v>0.4130556072</v>
      </c>
      <c r="N407" s="8">
        <f t="shared" si="5"/>
        <v>1757</v>
      </c>
    </row>
    <row r="408" ht="12.75" customHeight="1">
      <c r="A408" s="7">
        <v>42971.0</v>
      </c>
      <c r="B408" s="8" t="s">
        <v>1791</v>
      </c>
      <c r="C408" s="8" t="s">
        <v>1792</v>
      </c>
      <c r="D408" s="11">
        <v>6.750661252E9</v>
      </c>
      <c r="E408" s="8" t="s">
        <v>24</v>
      </c>
      <c r="F408" s="8" t="str">
        <f t="shared" si="1"/>
        <v>BUY</v>
      </c>
      <c r="G408" s="12">
        <v>72.77</v>
      </c>
      <c r="H408" s="12">
        <v>1000.0</v>
      </c>
      <c r="I408" s="16">
        <v>43773.0</v>
      </c>
      <c r="J408" s="14">
        <v>97.8</v>
      </c>
      <c r="K408" s="14">
        <f t="shared" si="2"/>
        <v>1343.960423</v>
      </c>
      <c r="L408" s="15">
        <f t="shared" si="3"/>
        <v>0.3439604233</v>
      </c>
      <c r="M408" s="15">
        <f t="shared" si="4"/>
        <v>-0.3439604233</v>
      </c>
      <c r="N408" s="8">
        <f t="shared" si="5"/>
        <v>802</v>
      </c>
    </row>
    <row r="409" ht="12.75" customHeight="1">
      <c r="A409" s="7">
        <v>42971.0</v>
      </c>
      <c r="B409" s="8" t="s">
        <v>1793</v>
      </c>
      <c r="C409" s="8" t="s">
        <v>1794</v>
      </c>
      <c r="D409" s="11">
        <v>3.487193697E9</v>
      </c>
      <c r="E409" s="8" t="s">
        <v>20</v>
      </c>
      <c r="F409" s="8" t="str">
        <f t="shared" si="1"/>
        <v>SELL</v>
      </c>
      <c r="G409" s="12">
        <v>39.700001</v>
      </c>
      <c r="H409" s="12">
        <v>1000.0</v>
      </c>
      <c r="I409" s="16">
        <v>44727.0</v>
      </c>
      <c r="J409" s="14">
        <v>128.649994</v>
      </c>
      <c r="K409" s="14">
        <f t="shared" si="2"/>
        <v>3240.553923</v>
      </c>
      <c r="L409" s="15">
        <f t="shared" si="3"/>
        <v>-2.240553923</v>
      </c>
      <c r="M409" s="15">
        <f t="shared" si="4"/>
        <v>2.240553923</v>
      </c>
      <c r="N409" s="8">
        <f t="shared" si="5"/>
        <v>1756</v>
      </c>
    </row>
    <row r="410" ht="12.75" customHeight="1">
      <c r="A410" s="16">
        <v>42971.0</v>
      </c>
      <c r="B410" s="8" t="s">
        <v>583</v>
      </c>
      <c r="C410" s="8" t="s">
        <v>584</v>
      </c>
      <c r="D410" s="11">
        <v>8.632775008E9</v>
      </c>
      <c r="E410" s="17" t="s">
        <v>20</v>
      </c>
      <c r="F410" s="18" t="str">
        <f t="shared" si="1"/>
        <v>SELL</v>
      </c>
      <c r="G410" s="12">
        <v>38.575176</v>
      </c>
      <c r="H410" s="12">
        <v>1000.0</v>
      </c>
      <c r="I410" s="16">
        <v>43046.0</v>
      </c>
      <c r="J410" s="14">
        <v>41.360146</v>
      </c>
      <c r="K410" s="14">
        <f t="shared" si="2"/>
        <v>1072.195912</v>
      </c>
      <c r="L410" s="15">
        <f t="shared" si="3"/>
        <v>-0.07219591169</v>
      </c>
      <c r="M410" s="15">
        <f t="shared" si="4"/>
        <v>0.07219591169</v>
      </c>
      <c r="N410" s="8">
        <f t="shared" si="5"/>
        <v>75</v>
      </c>
    </row>
    <row r="411" ht="12.75" customHeight="1">
      <c r="A411" s="7">
        <v>42975.0</v>
      </c>
      <c r="B411" s="8" t="s">
        <v>1795</v>
      </c>
      <c r="C411" s="8" t="s">
        <v>1796</v>
      </c>
      <c r="D411" s="11">
        <v>5.338566376E9</v>
      </c>
      <c r="E411" s="8" t="s">
        <v>20</v>
      </c>
      <c r="F411" s="8" t="str">
        <f t="shared" si="1"/>
        <v>SELL</v>
      </c>
      <c r="G411" s="12">
        <v>31.96</v>
      </c>
      <c r="H411" s="12">
        <v>1000.0</v>
      </c>
      <c r="I411" s="16">
        <v>44727.0</v>
      </c>
      <c r="J411" s="14">
        <v>38.88</v>
      </c>
      <c r="K411" s="14">
        <f t="shared" si="2"/>
        <v>1216.520651</v>
      </c>
      <c r="L411" s="15">
        <f t="shared" si="3"/>
        <v>-0.2165206508</v>
      </c>
      <c r="M411" s="15">
        <f t="shared" si="4"/>
        <v>0.2165206508</v>
      </c>
      <c r="N411" s="8">
        <f t="shared" si="5"/>
        <v>1752</v>
      </c>
    </row>
    <row r="412" ht="12.75" customHeight="1">
      <c r="A412" s="7">
        <v>42975.0</v>
      </c>
      <c r="B412" s="8" t="s">
        <v>1797</v>
      </c>
      <c r="C412" s="8" t="s">
        <v>1798</v>
      </c>
      <c r="D412" s="11">
        <v>3.14180754E9</v>
      </c>
      <c r="E412" s="8" t="s">
        <v>20</v>
      </c>
      <c r="F412" s="8" t="str">
        <f t="shared" si="1"/>
        <v>SELL</v>
      </c>
      <c r="G412" s="12">
        <v>14.69</v>
      </c>
      <c r="H412" s="12">
        <v>1000.0</v>
      </c>
      <c r="I412" s="16">
        <v>43138.0</v>
      </c>
      <c r="J412" s="14">
        <v>16.52</v>
      </c>
      <c r="K412" s="14">
        <f t="shared" si="2"/>
        <v>1124.574541</v>
      </c>
      <c r="L412" s="15">
        <f t="shared" si="3"/>
        <v>-0.1245745405</v>
      </c>
      <c r="M412" s="15">
        <f t="shared" si="4"/>
        <v>0.1245745405</v>
      </c>
      <c r="N412" s="8">
        <f t="shared" si="5"/>
        <v>163</v>
      </c>
    </row>
    <row r="413" ht="12.75" customHeight="1">
      <c r="A413" s="7">
        <v>42975.0</v>
      </c>
      <c r="B413" s="8" t="s">
        <v>1542</v>
      </c>
      <c r="C413" s="8" t="s">
        <v>1542</v>
      </c>
      <c r="D413" s="11">
        <v>8.09038842E9</v>
      </c>
      <c r="E413" s="8" t="s">
        <v>24</v>
      </c>
      <c r="F413" s="8" t="str">
        <f t="shared" si="1"/>
        <v>BUY</v>
      </c>
      <c r="G413" s="12">
        <v>14.13903</v>
      </c>
      <c r="H413" s="12">
        <v>1000.0</v>
      </c>
      <c r="I413" s="16">
        <v>44727.0</v>
      </c>
      <c r="J413" s="14">
        <v>46.439114</v>
      </c>
      <c r="K413" s="14">
        <f t="shared" si="2"/>
        <v>3284.462513</v>
      </c>
      <c r="L413" s="15">
        <f t="shared" si="3"/>
        <v>2.284462513</v>
      </c>
      <c r="M413" s="15">
        <f t="shared" si="4"/>
        <v>-2.284462513</v>
      </c>
      <c r="N413" s="8">
        <f t="shared" si="5"/>
        <v>1752</v>
      </c>
    </row>
    <row r="414" ht="12.75" customHeight="1">
      <c r="A414" s="7">
        <v>42976.0</v>
      </c>
      <c r="B414" s="8" t="s">
        <v>1801</v>
      </c>
      <c r="C414" s="8" t="s">
        <v>1802</v>
      </c>
      <c r="D414" s="11">
        <v>2.28422125E9</v>
      </c>
      <c r="E414" s="8" t="s">
        <v>24</v>
      </c>
      <c r="F414" s="8" t="str">
        <f t="shared" si="1"/>
        <v>BUY</v>
      </c>
      <c r="G414" s="12">
        <v>63.450001</v>
      </c>
      <c r="H414" s="12">
        <v>1000.0</v>
      </c>
      <c r="I414" s="16">
        <v>44727.0</v>
      </c>
      <c r="J414" s="14">
        <v>81.599998</v>
      </c>
      <c r="K414" s="14">
        <f t="shared" si="2"/>
        <v>1286.051958</v>
      </c>
      <c r="L414" s="15">
        <f t="shared" si="3"/>
        <v>0.2860519577</v>
      </c>
      <c r="M414" s="15">
        <f t="shared" si="4"/>
        <v>-0.2860519577</v>
      </c>
      <c r="N414" s="8">
        <f t="shared" si="5"/>
        <v>1751</v>
      </c>
    </row>
    <row r="415" ht="12.75" customHeight="1">
      <c r="A415" s="7">
        <v>42976.0</v>
      </c>
      <c r="B415" s="8" t="s">
        <v>814</v>
      </c>
      <c r="C415" s="8" t="s">
        <v>815</v>
      </c>
      <c r="D415" s="11">
        <v>3.42382352E9</v>
      </c>
      <c r="E415" s="8" t="s">
        <v>20</v>
      </c>
      <c r="F415" s="8" t="str">
        <f t="shared" si="1"/>
        <v>SELL</v>
      </c>
      <c r="G415" s="12">
        <v>55.058304</v>
      </c>
      <c r="H415" s="12">
        <v>1000.0</v>
      </c>
      <c r="I415" s="7">
        <v>43105.0</v>
      </c>
      <c r="J415" s="14">
        <v>50.173241</v>
      </c>
      <c r="K415" s="14">
        <f t="shared" si="2"/>
        <v>911.274728</v>
      </c>
      <c r="L415" s="15">
        <f t="shared" si="3"/>
        <v>0.08872527203</v>
      </c>
      <c r="M415" s="15">
        <f t="shared" si="4"/>
        <v>-0.08872527203</v>
      </c>
      <c r="N415" s="8">
        <f t="shared" si="5"/>
        <v>129</v>
      </c>
    </row>
    <row r="416" ht="12.75" customHeight="1">
      <c r="A416" s="7">
        <v>42990.0</v>
      </c>
      <c r="B416" s="8" t="s">
        <v>699</v>
      </c>
      <c r="C416" s="8" t="s">
        <v>699</v>
      </c>
      <c r="D416" s="11">
        <v>6.5023497E9</v>
      </c>
      <c r="E416" s="8" t="s">
        <v>20</v>
      </c>
      <c r="F416" s="8" t="str">
        <f t="shared" si="1"/>
        <v>SELL</v>
      </c>
      <c r="G416" s="12">
        <v>71.160004</v>
      </c>
      <c r="H416" s="12">
        <v>1000.0</v>
      </c>
      <c r="I416" s="7">
        <v>43046.0</v>
      </c>
      <c r="J416" s="14">
        <v>83.5</v>
      </c>
      <c r="K416" s="14">
        <f t="shared" si="2"/>
        <v>1173.411963</v>
      </c>
      <c r="L416" s="15">
        <f t="shared" si="3"/>
        <v>-0.1734119633</v>
      </c>
      <c r="M416" s="15">
        <f t="shared" si="4"/>
        <v>0.1734119633</v>
      </c>
      <c r="N416" s="8">
        <f t="shared" si="5"/>
        <v>56</v>
      </c>
    </row>
    <row r="417" ht="12.75" customHeight="1">
      <c r="A417" s="7">
        <v>42991.0</v>
      </c>
      <c r="B417" s="8" t="s">
        <v>1813</v>
      </c>
      <c r="C417" s="8" t="s">
        <v>1814</v>
      </c>
      <c r="D417" s="11">
        <v>9.61955007E9</v>
      </c>
      <c r="E417" s="8" t="s">
        <v>24</v>
      </c>
      <c r="F417" s="8" t="str">
        <f t="shared" si="1"/>
        <v>BUY</v>
      </c>
      <c r="G417" s="12">
        <v>15.506476</v>
      </c>
      <c r="H417" s="12">
        <v>1000.0</v>
      </c>
      <c r="I417" s="16">
        <v>43525.0</v>
      </c>
      <c r="J417" s="14">
        <v>10.608197</v>
      </c>
      <c r="K417" s="14">
        <f t="shared" si="2"/>
        <v>684.1139792</v>
      </c>
      <c r="L417" s="15">
        <f t="shared" si="3"/>
        <v>-0.3158860208</v>
      </c>
      <c r="M417" s="15">
        <f t="shared" si="4"/>
        <v>0.3158860208</v>
      </c>
      <c r="N417" s="8">
        <f t="shared" si="5"/>
        <v>534</v>
      </c>
    </row>
    <row r="418" ht="12.75" customHeight="1">
      <c r="A418" s="7">
        <v>42991.0</v>
      </c>
      <c r="B418" s="8" t="s">
        <v>328</v>
      </c>
      <c r="C418" s="8" t="s">
        <v>329</v>
      </c>
      <c r="D418" s="11">
        <v>4.364614E9</v>
      </c>
      <c r="E418" s="8" t="s">
        <v>24</v>
      </c>
      <c r="F418" s="8" t="str">
        <f t="shared" si="1"/>
        <v>BUY</v>
      </c>
      <c r="G418" s="12">
        <v>33.807228</v>
      </c>
      <c r="H418" s="12">
        <v>1000.0</v>
      </c>
      <c r="I418" s="7">
        <v>43140.0</v>
      </c>
      <c r="J418" s="14">
        <v>21.26741</v>
      </c>
      <c r="K418" s="14">
        <f t="shared" si="2"/>
        <v>629.0787875</v>
      </c>
      <c r="L418" s="15">
        <f t="shared" si="3"/>
        <v>-0.3709212125</v>
      </c>
      <c r="M418" s="15">
        <f t="shared" si="4"/>
        <v>0.3709212125</v>
      </c>
      <c r="N418" s="8">
        <f t="shared" si="5"/>
        <v>149</v>
      </c>
    </row>
    <row r="419" ht="12.75" customHeight="1">
      <c r="A419" s="7">
        <v>42992.0</v>
      </c>
      <c r="B419" s="8" t="s">
        <v>591</v>
      </c>
      <c r="C419" s="8" t="s">
        <v>592</v>
      </c>
      <c r="D419" s="11">
        <v>6.485243007E9</v>
      </c>
      <c r="E419" s="8" t="s">
        <v>20</v>
      </c>
      <c r="F419" s="8" t="str">
        <f t="shared" si="1"/>
        <v>SELL</v>
      </c>
      <c r="G419" s="12">
        <v>14.391055</v>
      </c>
      <c r="H419" s="12">
        <v>1000.0</v>
      </c>
      <c r="I419" s="16">
        <v>44727.0</v>
      </c>
      <c r="J419" s="14">
        <v>19.049791</v>
      </c>
      <c r="K419" s="14">
        <f t="shared" si="2"/>
        <v>1323.724425</v>
      </c>
      <c r="L419" s="15">
        <f t="shared" si="3"/>
        <v>-0.3237244247</v>
      </c>
      <c r="M419" s="15">
        <f t="shared" si="4"/>
        <v>0.3237244247</v>
      </c>
      <c r="N419" s="8">
        <f t="shared" si="5"/>
        <v>1735</v>
      </c>
    </row>
    <row r="420" ht="12.75" customHeight="1">
      <c r="A420" s="7">
        <v>42992.0</v>
      </c>
      <c r="B420" s="8" t="s">
        <v>1045</v>
      </c>
      <c r="C420" s="8" t="s">
        <v>1046</v>
      </c>
      <c r="D420" s="11">
        <v>4.7908E9</v>
      </c>
      <c r="E420" s="8" t="s">
        <v>24</v>
      </c>
      <c r="F420" s="8" t="str">
        <f t="shared" si="1"/>
        <v>BUY</v>
      </c>
      <c r="G420" s="12">
        <v>14.99342</v>
      </c>
      <c r="H420" s="12">
        <v>1000.0</v>
      </c>
      <c r="I420" s="16">
        <v>44727.0</v>
      </c>
      <c r="J420" s="14">
        <v>47.092915</v>
      </c>
      <c r="K420" s="14">
        <f t="shared" si="2"/>
        <v>3140.905477</v>
      </c>
      <c r="L420" s="15">
        <f t="shared" si="3"/>
        <v>2.140905477</v>
      </c>
      <c r="M420" s="15">
        <f t="shared" si="4"/>
        <v>-2.140905477</v>
      </c>
      <c r="N420" s="8">
        <f t="shared" si="5"/>
        <v>1735</v>
      </c>
    </row>
    <row r="421" ht="12.75" customHeight="1">
      <c r="A421" s="7">
        <v>42993.0</v>
      </c>
      <c r="B421" s="8" t="s">
        <v>1815</v>
      </c>
      <c r="C421" s="8" t="s">
        <v>1816</v>
      </c>
      <c r="D421" s="11">
        <v>2.85368544E9</v>
      </c>
      <c r="E421" s="8" t="s">
        <v>24</v>
      </c>
      <c r="F421" s="8" t="str">
        <f t="shared" si="1"/>
        <v>BUY</v>
      </c>
      <c r="G421" s="12">
        <v>20.28</v>
      </c>
      <c r="H421" s="12">
        <v>1000.0</v>
      </c>
      <c r="I421" s="7">
        <v>43042.0</v>
      </c>
      <c r="J421" s="14">
        <v>21.79</v>
      </c>
      <c r="K421" s="14">
        <f t="shared" si="2"/>
        <v>1074.457594</v>
      </c>
      <c r="L421" s="15">
        <f t="shared" si="3"/>
        <v>0.07445759369</v>
      </c>
      <c r="M421" s="15">
        <f t="shared" si="4"/>
        <v>-0.07445759369</v>
      </c>
      <c r="N421" s="8">
        <f t="shared" si="5"/>
        <v>49</v>
      </c>
    </row>
    <row r="422" ht="12.75" customHeight="1">
      <c r="A422" s="7">
        <v>42993.0</v>
      </c>
      <c r="B422" s="8" t="s">
        <v>675</v>
      </c>
      <c r="C422" s="8" t="s">
        <v>676</v>
      </c>
      <c r="D422" s="11">
        <v>9.709777072E9</v>
      </c>
      <c r="E422" s="8" t="s">
        <v>20</v>
      </c>
      <c r="F422" s="8" t="str">
        <f t="shared" si="1"/>
        <v>SELL</v>
      </c>
      <c r="G422" s="12">
        <v>75.489998</v>
      </c>
      <c r="H422" s="12">
        <v>1000.0</v>
      </c>
      <c r="I422" s="16">
        <v>44727.0</v>
      </c>
      <c r="J422" s="14">
        <v>98.519997</v>
      </c>
      <c r="K422" s="14">
        <f t="shared" si="2"/>
        <v>1305.073515</v>
      </c>
      <c r="L422" s="15">
        <f t="shared" si="3"/>
        <v>-0.3050735145</v>
      </c>
      <c r="M422" s="15">
        <f t="shared" si="4"/>
        <v>0.3050735145</v>
      </c>
      <c r="N422" s="8">
        <f t="shared" si="5"/>
        <v>1734</v>
      </c>
    </row>
    <row r="423" ht="12.75" customHeight="1">
      <c r="A423" s="7">
        <v>42993.0</v>
      </c>
      <c r="B423" s="8" t="s">
        <v>1819</v>
      </c>
      <c r="C423" s="8" t="s">
        <v>1820</v>
      </c>
      <c r="D423" s="11">
        <v>5.6338172E9</v>
      </c>
      <c r="E423" s="8" t="s">
        <v>20</v>
      </c>
      <c r="F423" s="8" t="str">
        <f t="shared" si="1"/>
        <v>SELL</v>
      </c>
      <c r="G423" s="12">
        <v>13.38</v>
      </c>
      <c r="H423" s="12">
        <v>1000.0</v>
      </c>
      <c r="I423" s="16">
        <v>43746.0</v>
      </c>
      <c r="J423" s="14">
        <v>12.62</v>
      </c>
      <c r="K423" s="14">
        <f t="shared" si="2"/>
        <v>943.1988042</v>
      </c>
      <c r="L423" s="15">
        <f t="shared" si="3"/>
        <v>0.05680119581</v>
      </c>
      <c r="M423" s="15">
        <f t="shared" si="4"/>
        <v>-0.05680119581</v>
      </c>
      <c r="N423" s="8">
        <f t="shared" si="5"/>
        <v>753</v>
      </c>
    </row>
    <row r="424" ht="12.75" customHeight="1">
      <c r="A424" s="7">
        <v>42996.0</v>
      </c>
      <c r="B424" s="8" t="s">
        <v>1823</v>
      </c>
      <c r="C424" s="8" t="s">
        <v>1824</v>
      </c>
      <c r="D424" s="11">
        <v>3.56712817E9</v>
      </c>
      <c r="E424" s="8" t="s">
        <v>20</v>
      </c>
      <c r="F424" s="8" t="str">
        <f t="shared" si="1"/>
        <v>SELL</v>
      </c>
      <c r="G424" s="12">
        <v>52.849998</v>
      </c>
      <c r="H424" s="12">
        <v>1000.0</v>
      </c>
      <c r="I424" s="16">
        <v>44250.0</v>
      </c>
      <c r="J424" s="14">
        <v>30.950001</v>
      </c>
      <c r="K424" s="14">
        <f t="shared" si="2"/>
        <v>585.6197194</v>
      </c>
      <c r="L424" s="15">
        <f t="shared" si="3"/>
        <v>0.4143802806</v>
      </c>
      <c r="M424" s="15">
        <f t="shared" si="4"/>
        <v>-0.4143802806</v>
      </c>
      <c r="N424" s="8">
        <f t="shared" si="5"/>
        <v>1254</v>
      </c>
    </row>
    <row r="425" ht="12.75" customHeight="1">
      <c r="A425" s="7">
        <v>42997.0</v>
      </c>
      <c r="B425" s="8" t="s">
        <v>272</v>
      </c>
      <c r="C425" s="8" t="s">
        <v>273</v>
      </c>
      <c r="D425" s="11">
        <v>6.264765E9</v>
      </c>
      <c r="E425" s="8" t="s">
        <v>24</v>
      </c>
      <c r="F425" s="8" t="str">
        <f t="shared" si="1"/>
        <v>BUY</v>
      </c>
      <c r="G425" s="12">
        <v>42.09</v>
      </c>
      <c r="H425" s="12">
        <v>1000.0</v>
      </c>
      <c r="I425" s="16">
        <v>43048.0</v>
      </c>
      <c r="J425" s="14">
        <v>44.209999</v>
      </c>
      <c r="K425" s="14">
        <f t="shared" si="2"/>
        <v>1050.368235</v>
      </c>
      <c r="L425" s="15">
        <f t="shared" si="3"/>
        <v>0.05036823474</v>
      </c>
      <c r="M425" s="15">
        <f t="shared" si="4"/>
        <v>-0.05036823474</v>
      </c>
      <c r="N425" s="8">
        <f t="shared" si="5"/>
        <v>51</v>
      </c>
    </row>
    <row r="426" ht="12.75" customHeight="1">
      <c r="A426" s="7">
        <v>43003.0</v>
      </c>
      <c r="B426" s="8" t="s">
        <v>1835</v>
      </c>
      <c r="C426" s="8" t="s">
        <v>1836</v>
      </c>
      <c r="D426" s="11">
        <v>6.5466144E9</v>
      </c>
      <c r="E426" s="8" t="s">
        <v>24</v>
      </c>
      <c r="F426" s="8" t="str">
        <f t="shared" si="1"/>
        <v>BUY</v>
      </c>
      <c r="G426" s="12">
        <v>23.916079</v>
      </c>
      <c r="H426" s="12">
        <v>1000.0</v>
      </c>
      <c r="I426" s="16">
        <v>43293.0</v>
      </c>
      <c r="J426" s="14">
        <v>37.044216</v>
      </c>
      <c r="K426" s="14">
        <f t="shared" si="2"/>
        <v>1548.925139</v>
      </c>
      <c r="L426" s="15">
        <f t="shared" si="3"/>
        <v>0.5489251394</v>
      </c>
      <c r="M426" s="15">
        <f t="shared" si="4"/>
        <v>-0.5489251394</v>
      </c>
      <c r="N426" s="8">
        <f t="shared" si="5"/>
        <v>290</v>
      </c>
    </row>
    <row r="427" ht="12.75" customHeight="1">
      <c r="A427" s="7">
        <v>43007.0</v>
      </c>
      <c r="B427" s="8" t="s">
        <v>1845</v>
      </c>
      <c r="C427" s="8" t="s">
        <v>1846</v>
      </c>
      <c r="D427" s="11">
        <v>6.53884814E9</v>
      </c>
      <c r="E427" s="8" t="s">
        <v>20</v>
      </c>
      <c r="F427" s="8" t="str">
        <f t="shared" si="1"/>
        <v>SELL</v>
      </c>
      <c r="G427" s="12">
        <v>16.844803</v>
      </c>
      <c r="H427" s="12">
        <v>1000.0</v>
      </c>
      <c r="I427" s="16">
        <v>44727.0</v>
      </c>
      <c r="J427" s="14">
        <v>36.650562</v>
      </c>
      <c r="K427" s="14">
        <f t="shared" si="2"/>
        <v>2175.778607</v>
      </c>
      <c r="L427" s="15">
        <f t="shared" si="3"/>
        <v>-1.175778607</v>
      </c>
      <c r="M427" s="15">
        <f t="shared" si="4"/>
        <v>1.175778607</v>
      </c>
      <c r="N427" s="8">
        <f t="shared" si="5"/>
        <v>1720</v>
      </c>
    </row>
    <row r="428" ht="12.75" customHeight="1">
      <c r="A428" s="7">
        <v>43010.0</v>
      </c>
      <c r="B428" s="8" t="s">
        <v>1849</v>
      </c>
      <c r="C428" s="8" t="s">
        <v>1850</v>
      </c>
      <c r="D428" s="11">
        <v>2.96418398E9</v>
      </c>
      <c r="E428" s="8" t="s">
        <v>20</v>
      </c>
      <c r="F428" s="8" t="str">
        <f t="shared" si="1"/>
        <v>SELL</v>
      </c>
      <c r="G428" s="12">
        <v>26.363586</v>
      </c>
      <c r="H428" s="12">
        <v>1000.0</v>
      </c>
      <c r="I428" s="16">
        <v>44727.0</v>
      </c>
      <c r="J428" s="14">
        <v>36.353188</v>
      </c>
      <c r="K428" s="14">
        <f t="shared" si="2"/>
        <v>1378.916662</v>
      </c>
      <c r="L428" s="15">
        <f t="shared" si="3"/>
        <v>-0.3789166618</v>
      </c>
      <c r="M428" s="15">
        <f t="shared" si="4"/>
        <v>0.3789166618</v>
      </c>
      <c r="N428" s="8">
        <f t="shared" si="5"/>
        <v>1717</v>
      </c>
    </row>
    <row r="429" ht="12.75" customHeight="1">
      <c r="A429" s="7">
        <v>43011.0</v>
      </c>
      <c r="B429" s="8" t="s">
        <v>1853</v>
      </c>
      <c r="C429" s="8" t="s">
        <v>1854</v>
      </c>
      <c r="D429" s="11">
        <v>6.458861904E9</v>
      </c>
      <c r="E429" s="8" t="s">
        <v>20</v>
      </c>
      <c r="F429" s="8" t="str">
        <f t="shared" si="1"/>
        <v>SELL</v>
      </c>
      <c r="G429" s="12">
        <v>76.28</v>
      </c>
      <c r="H429" s="12">
        <v>1000.0</v>
      </c>
      <c r="I429" s="16">
        <v>44727.0</v>
      </c>
      <c r="J429" s="14">
        <v>85.63</v>
      </c>
      <c r="K429" s="14">
        <f t="shared" si="2"/>
        <v>1122.574725</v>
      </c>
      <c r="L429" s="15">
        <f t="shared" si="3"/>
        <v>-0.1225747247</v>
      </c>
      <c r="M429" s="15">
        <f t="shared" si="4"/>
        <v>0.1225747247</v>
      </c>
      <c r="N429" s="8">
        <f t="shared" si="5"/>
        <v>1716</v>
      </c>
    </row>
    <row r="430" ht="12.75" customHeight="1">
      <c r="A430" s="7">
        <v>43014.0</v>
      </c>
      <c r="B430" s="8" t="s">
        <v>1862</v>
      </c>
      <c r="C430" s="8" t="s">
        <v>1863</v>
      </c>
      <c r="D430" s="11">
        <v>2.427218682E9</v>
      </c>
      <c r="E430" s="8" t="s">
        <v>20</v>
      </c>
      <c r="F430" s="8" t="str">
        <f t="shared" si="1"/>
        <v>SELL</v>
      </c>
      <c r="G430" s="12">
        <v>14.89</v>
      </c>
      <c r="H430" s="12">
        <v>1000.0</v>
      </c>
      <c r="I430" s="16">
        <v>44727.0</v>
      </c>
      <c r="J430" s="14">
        <v>17.78</v>
      </c>
      <c r="K430" s="14">
        <f t="shared" si="2"/>
        <v>1194.089993</v>
      </c>
      <c r="L430" s="15">
        <f t="shared" si="3"/>
        <v>-0.1940899933</v>
      </c>
      <c r="M430" s="15">
        <f t="shared" si="4"/>
        <v>0.1940899933</v>
      </c>
      <c r="N430" s="8">
        <f t="shared" si="5"/>
        <v>1713</v>
      </c>
    </row>
    <row r="431" ht="12.75" customHeight="1">
      <c r="A431" s="7">
        <v>43019.0</v>
      </c>
      <c r="B431" s="8" t="s">
        <v>304</v>
      </c>
      <c r="C431" s="8" t="s">
        <v>305</v>
      </c>
      <c r="D431" s="11">
        <v>4.654876206E9</v>
      </c>
      <c r="E431" s="8" t="s">
        <v>24</v>
      </c>
      <c r="F431" s="8" t="str">
        <f t="shared" si="1"/>
        <v>BUY</v>
      </c>
      <c r="G431" s="12">
        <v>57.184074</v>
      </c>
      <c r="H431" s="12">
        <v>1000.0</v>
      </c>
      <c r="I431" s="16">
        <v>43038.0</v>
      </c>
      <c r="J431" s="14">
        <v>60.194263</v>
      </c>
      <c r="K431" s="14">
        <f t="shared" si="2"/>
        <v>1052.640338</v>
      </c>
      <c r="L431" s="15">
        <f t="shared" si="3"/>
        <v>0.05264033829</v>
      </c>
      <c r="M431" s="15">
        <f t="shared" si="4"/>
        <v>-0.05264033829</v>
      </c>
      <c r="N431" s="8">
        <f t="shared" si="5"/>
        <v>19</v>
      </c>
    </row>
    <row r="432" ht="12.75" customHeight="1">
      <c r="A432" s="7">
        <v>43020.0</v>
      </c>
      <c r="B432" s="8" t="s">
        <v>1874</v>
      </c>
      <c r="C432" s="8" t="s">
        <v>1875</v>
      </c>
      <c r="D432" s="11">
        <v>6.07079604E9</v>
      </c>
      <c r="E432" s="8" t="s">
        <v>24</v>
      </c>
      <c r="F432" s="8" t="str">
        <f t="shared" si="1"/>
        <v>BUY</v>
      </c>
      <c r="G432" s="12">
        <v>11.400593</v>
      </c>
      <c r="H432" s="12">
        <v>1000.0</v>
      </c>
      <c r="I432" s="16">
        <v>43431.0</v>
      </c>
      <c r="J432" s="14">
        <v>23.149677</v>
      </c>
      <c r="K432" s="14">
        <f t="shared" si="2"/>
        <v>2030.567796</v>
      </c>
      <c r="L432" s="15">
        <f t="shared" si="3"/>
        <v>1.030567796</v>
      </c>
      <c r="M432" s="15">
        <f t="shared" si="4"/>
        <v>-1.030567796</v>
      </c>
      <c r="N432" s="8">
        <f t="shared" si="5"/>
        <v>411</v>
      </c>
    </row>
    <row r="433" ht="12.75" customHeight="1">
      <c r="A433" s="7">
        <v>43021.0</v>
      </c>
      <c r="B433" s="8" t="s">
        <v>1876</v>
      </c>
      <c r="C433" s="8" t="s">
        <v>1877</v>
      </c>
      <c r="D433" s="11">
        <v>3.63384549E9</v>
      </c>
      <c r="E433" s="8" t="s">
        <v>24</v>
      </c>
      <c r="F433" s="8" t="str">
        <f t="shared" si="1"/>
        <v>BUY</v>
      </c>
      <c r="G433" s="12">
        <v>12.14</v>
      </c>
      <c r="H433" s="12">
        <v>1000.0</v>
      </c>
      <c r="I433" s="16">
        <v>43809.0</v>
      </c>
      <c r="J433" s="14">
        <v>6.88</v>
      </c>
      <c r="K433" s="14">
        <f t="shared" si="2"/>
        <v>566.7215815</v>
      </c>
      <c r="L433" s="15">
        <f t="shared" si="3"/>
        <v>-0.4332784185</v>
      </c>
      <c r="M433" s="15">
        <f t="shared" si="4"/>
        <v>0.4332784185</v>
      </c>
      <c r="N433" s="8">
        <f t="shared" si="5"/>
        <v>788</v>
      </c>
    </row>
    <row r="434" ht="12.75" customHeight="1">
      <c r="A434" s="7">
        <v>43025.0</v>
      </c>
      <c r="B434" s="8" t="s">
        <v>1882</v>
      </c>
      <c r="C434" s="8" t="s">
        <v>1883</v>
      </c>
      <c r="D434" s="11">
        <v>6.437840616E9</v>
      </c>
      <c r="E434" s="8" t="s">
        <v>20</v>
      </c>
      <c r="F434" s="8" t="str">
        <f t="shared" si="1"/>
        <v>SELL</v>
      </c>
      <c r="G434" s="12">
        <v>194.868011</v>
      </c>
      <c r="H434" s="12">
        <v>1000.0</v>
      </c>
      <c r="I434" s="16">
        <v>44727.0</v>
      </c>
      <c r="J434" s="14">
        <v>253.200821</v>
      </c>
      <c r="K434" s="14">
        <f t="shared" si="2"/>
        <v>1299.345232</v>
      </c>
      <c r="L434" s="15">
        <f t="shared" si="3"/>
        <v>-0.2993452322</v>
      </c>
      <c r="M434" s="15">
        <f t="shared" si="4"/>
        <v>0.2993452322</v>
      </c>
      <c r="N434" s="8">
        <f t="shared" si="5"/>
        <v>1702</v>
      </c>
    </row>
    <row r="435" ht="12.75" customHeight="1">
      <c r="A435" s="7">
        <v>43026.0</v>
      </c>
      <c r="B435" s="8" t="s">
        <v>1888</v>
      </c>
      <c r="C435" s="8" t="s">
        <v>1889</v>
      </c>
      <c r="D435" s="11">
        <v>4.683208669E9</v>
      </c>
      <c r="E435" s="8" t="s">
        <v>20</v>
      </c>
      <c r="F435" s="8" t="str">
        <f t="shared" si="1"/>
        <v>SELL</v>
      </c>
      <c r="G435" s="12">
        <v>30.22315</v>
      </c>
      <c r="H435" s="12">
        <v>1000.0</v>
      </c>
      <c r="I435" s="16">
        <v>44727.0</v>
      </c>
      <c r="J435" s="14">
        <v>38.330002</v>
      </c>
      <c r="K435" s="14">
        <f t="shared" si="2"/>
        <v>1268.233192</v>
      </c>
      <c r="L435" s="15">
        <f t="shared" si="3"/>
        <v>-0.2682331921</v>
      </c>
      <c r="M435" s="15">
        <f t="shared" si="4"/>
        <v>0.2682331921</v>
      </c>
      <c r="N435" s="8">
        <f t="shared" si="5"/>
        <v>1701</v>
      </c>
    </row>
    <row r="436" ht="12.75" customHeight="1">
      <c r="A436" s="7">
        <v>43027.0</v>
      </c>
      <c r="B436" s="8" t="s">
        <v>1890</v>
      </c>
      <c r="C436" s="8" t="s">
        <v>1891</v>
      </c>
      <c r="D436" s="11">
        <v>7.126674487E9</v>
      </c>
      <c r="E436" s="8" t="s">
        <v>24</v>
      </c>
      <c r="F436" s="8" t="str">
        <f t="shared" si="1"/>
        <v>BUY</v>
      </c>
      <c r="G436" s="12">
        <v>19.447065</v>
      </c>
      <c r="H436" s="12">
        <v>1000.0</v>
      </c>
      <c r="I436" s="16">
        <v>44727.0</v>
      </c>
      <c r="J436" s="14">
        <v>25.332882</v>
      </c>
      <c r="K436" s="14">
        <f t="shared" si="2"/>
        <v>1302.65837</v>
      </c>
      <c r="L436" s="15">
        <f t="shared" si="3"/>
        <v>0.3026583703</v>
      </c>
      <c r="M436" s="15">
        <f t="shared" si="4"/>
        <v>-0.3026583703</v>
      </c>
      <c r="N436" s="8">
        <f t="shared" si="5"/>
        <v>1700</v>
      </c>
    </row>
    <row r="437" ht="12.75" customHeight="1">
      <c r="A437" s="7">
        <v>43028.0</v>
      </c>
      <c r="B437" s="8" t="s">
        <v>1896</v>
      </c>
      <c r="C437" s="8" t="s">
        <v>1897</v>
      </c>
      <c r="D437" s="11">
        <v>3.68543542E9</v>
      </c>
      <c r="E437" s="8" t="s">
        <v>24</v>
      </c>
      <c r="F437" s="8" t="str">
        <f t="shared" si="1"/>
        <v>BUY</v>
      </c>
      <c r="G437" s="12">
        <v>16.466993</v>
      </c>
      <c r="H437" s="12">
        <v>1000.0</v>
      </c>
      <c r="I437" s="16">
        <v>43199.0</v>
      </c>
      <c r="J437" s="14">
        <v>21.500803</v>
      </c>
      <c r="K437" s="14">
        <f t="shared" si="2"/>
        <v>1305.690905</v>
      </c>
      <c r="L437" s="15">
        <f t="shared" si="3"/>
        <v>0.3056909054</v>
      </c>
      <c r="M437" s="15">
        <f t="shared" si="4"/>
        <v>-0.3056909054</v>
      </c>
      <c r="N437" s="8">
        <f t="shared" si="5"/>
        <v>171</v>
      </c>
    </row>
    <row r="438" ht="12.75" customHeight="1">
      <c r="A438" s="7">
        <v>43031.0</v>
      </c>
      <c r="B438" s="8" t="s">
        <v>1691</v>
      </c>
      <c r="C438" s="8" t="s">
        <v>1692</v>
      </c>
      <c r="D438" s="11">
        <v>6.031956636E9</v>
      </c>
      <c r="E438" s="8" t="s">
        <v>20</v>
      </c>
      <c r="F438" s="8" t="str">
        <f t="shared" si="1"/>
        <v>SELL</v>
      </c>
      <c r="G438" s="12">
        <v>30.870001</v>
      </c>
      <c r="H438" s="12">
        <v>1000.0</v>
      </c>
      <c r="I438" s="7">
        <v>43209.0</v>
      </c>
      <c r="J438" s="14">
        <v>23.02</v>
      </c>
      <c r="K438" s="14">
        <f t="shared" si="2"/>
        <v>745.7077828</v>
      </c>
      <c r="L438" s="15">
        <f t="shared" si="3"/>
        <v>0.2542922172</v>
      </c>
      <c r="M438" s="15">
        <f t="shared" si="4"/>
        <v>-0.2542922172</v>
      </c>
      <c r="N438" s="8">
        <f t="shared" si="5"/>
        <v>178</v>
      </c>
    </row>
    <row r="439" ht="12.75" customHeight="1">
      <c r="A439" s="7">
        <v>43031.0</v>
      </c>
      <c r="B439" s="8" t="s">
        <v>1900</v>
      </c>
      <c r="C439" s="8" t="s">
        <v>1901</v>
      </c>
      <c r="D439" s="11">
        <v>2.370760322E9</v>
      </c>
      <c r="E439" s="8" t="s">
        <v>20</v>
      </c>
      <c r="F439" s="8" t="str">
        <f t="shared" si="1"/>
        <v>SELL</v>
      </c>
      <c r="G439" s="12">
        <v>14.6</v>
      </c>
      <c r="H439" s="12">
        <v>1000.0</v>
      </c>
      <c r="I439" s="16">
        <v>43207.0</v>
      </c>
      <c r="J439" s="14">
        <v>12.23</v>
      </c>
      <c r="K439" s="14">
        <f t="shared" si="2"/>
        <v>837.6712329</v>
      </c>
      <c r="L439" s="15">
        <f t="shared" si="3"/>
        <v>0.1623287671</v>
      </c>
      <c r="M439" s="15">
        <f t="shared" si="4"/>
        <v>-0.1623287671</v>
      </c>
      <c r="N439" s="8">
        <f t="shared" si="5"/>
        <v>176</v>
      </c>
    </row>
    <row r="440" ht="12.75" customHeight="1">
      <c r="A440" s="7">
        <v>43032.0</v>
      </c>
      <c r="B440" s="8" t="s">
        <v>1902</v>
      </c>
      <c r="C440" s="8" t="s">
        <v>1903</v>
      </c>
      <c r="D440" s="11">
        <v>8.213085588E9</v>
      </c>
      <c r="E440" s="8" t="s">
        <v>24</v>
      </c>
      <c r="F440" s="8" t="str">
        <f t="shared" si="1"/>
        <v>BUY</v>
      </c>
      <c r="G440" s="12">
        <v>20.905119</v>
      </c>
      <c r="H440" s="12">
        <v>1000.0</v>
      </c>
      <c r="I440" s="7">
        <v>43676.0</v>
      </c>
      <c r="J440" s="14">
        <v>29.75</v>
      </c>
      <c r="K440" s="14">
        <f t="shared" si="2"/>
        <v>1423.09642</v>
      </c>
      <c r="L440" s="15">
        <f t="shared" si="3"/>
        <v>0.4230964196</v>
      </c>
      <c r="M440" s="15">
        <f t="shared" si="4"/>
        <v>-0.4230964196</v>
      </c>
      <c r="N440" s="8">
        <f t="shared" si="5"/>
        <v>644</v>
      </c>
    </row>
    <row r="441" ht="12.75" customHeight="1">
      <c r="A441" s="7">
        <v>43032.0</v>
      </c>
      <c r="B441" s="8" t="s">
        <v>1124</v>
      </c>
      <c r="C441" s="8" t="s">
        <v>1125</v>
      </c>
      <c r="D441" s="11">
        <v>6.423453504E9</v>
      </c>
      <c r="E441" s="8" t="s">
        <v>24</v>
      </c>
      <c r="F441" s="8" t="str">
        <f t="shared" si="1"/>
        <v>BUY</v>
      </c>
      <c r="G441" s="12">
        <v>22.08</v>
      </c>
      <c r="H441" s="12">
        <v>1000.0</v>
      </c>
      <c r="I441" s="16">
        <v>43980.0</v>
      </c>
      <c r="J441" s="14">
        <v>17.139999</v>
      </c>
      <c r="K441" s="14">
        <f t="shared" si="2"/>
        <v>776.2680707</v>
      </c>
      <c r="L441" s="15">
        <f t="shared" si="3"/>
        <v>-0.2237319293</v>
      </c>
      <c r="M441" s="15">
        <f t="shared" si="4"/>
        <v>0.2237319293</v>
      </c>
      <c r="N441" s="8">
        <f t="shared" si="5"/>
        <v>948</v>
      </c>
    </row>
    <row r="442" ht="12.75" customHeight="1">
      <c r="A442" s="7">
        <v>43034.0</v>
      </c>
      <c r="B442" s="8" t="s">
        <v>946</v>
      </c>
      <c r="C442" s="8" t="s">
        <v>947</v>
      </c>
      <c r="D442" s="11">
        <v>5.857881488E9</v>
      </c>
      <c r="E442" s="8" t="s">
        <v>24</v>
      </c>
      <c r="F442" s="8" t="str">
        <f t="shared" si="1"/>
        <v>BUY</v>
      </c>
      <c r="G442" s="12">
        <v>44.396339</v>
      </c>
      <c r="H442" s="12">
        <v>1000.0</v>
      </c>
      <c r="I442" s="16">
        <v>43060.0</v>
      </c>
      <c r="J442" s="14">
        <v>48.107246</v>
      </c>
      <c r="K442" s="14">
        <f t="shared" si="2"/>
        <v>1083.585879</v>
      </c>
      <c r="L442" s="15">
        <f t="shared" si="3"/>
        <v>0.08358587856</v>
      </c>
      <c r="M442" s="15">
        <f t="shared" si="4"/>
        <v>-0.08358587856</v>
      </c>
      <c r="N442" s="8">
        <f t="shared" si="5"/>
        <v>26</v>
      </c>
    </row>
    <row r="443" ht="12.75" customHeight="1">
      <c r="A443" s="7">
        <v>43035.0</v>
      </c>
      <c r="B443" s="8" t="s">
        <v>1019</v>
      </c>
      <c r="C443" s="8" t="s">
        <v>1020</v>
      </c>
      <c r="D443" s="11">
        <v>2.082171299E9</v>
      </c>
      <c r="E443" s="8" t="s">
        <v>24</v>
      </c>
      <c r="F443" s="8" t="str">
        <f t="shared" si="1"/>
        <v>BUY</v>
      </c>
      <c r="G443" s="12">
        <v>19.379999</v>
      </c>
      <c r="H443" s="12">
        <v>1000.0</v>
      </c>
      <c r="I443" s="7">
        <v>43119.0</v>
      </c>
      <c r="J443" s="14">
        <v>22.57</v>
      </c>
      <c r="K443" s="14">
        <f t="shared" si="2"/>
        <v>1164.602743</v>
      </c>
      <c r="L443" s="15">
        <f t="shared" si="3"/>
        <v>0.1646027433</v>
      </c>
      <c r="M443" s="15">
        <f t="shared" si="4"/>
        <v>-0.1646027433</v>
      </c>
      <c r="N443" s="8">
        <f t="shared" si="5"/>
        <v>84</v>
      </c>
    </row>
    <row r="444" ht="12.75" customHeight="1">
      <c r="A444" s="7">
        <v>43038.0</v>
      </c>
      <c r="B444" s="8" t="s">
        <v>304</v>
      </c>
      <c r="C444" s="8" t="s">
        <v>305</v>
      </c>
      <c r="D444" s="11">
        <v>4.654876206E9</v>
      </c>
      <c r="E444" s="8" t="s">
        <v>20</v>
      </c>
      <c r="F444" s="8" t="str">
        <f t="shared" si="1"/>
        <v>SELL</v>
      </c>
      <c r="G444" s="12">
        <v>60.194263</v>
      </c>
      <c r="H444" s="12">
        <v>1000.0</v>
      </c>
      <c r="I444" s="16">
        <v>44727.0</v>
      </c>
      <c r="J444" s="14">
        <v>71.493134</v>
      </c>
      <c r="K444" s="14">
        <f t="shared" si="2"/>
        <v>1187.706775</v>
      </c>
      <c r="L444" s="15">
        <f t="shared" si="3"/>
        <v>-0.1877067753</v>
      </c>
      <c r="M444" s="15">
        <f t="shared" si="4"/>
        <v>0.1877067753</v>
      </c>
      <c r="N444" s="8">
        <f t="shared" si="5"/>
        <v>1689</v>
      </c>
    </row>
    <row r="445" ht="12.75" customHeight="1">
      <c r="A445" s="7">
        <v>43038.0</v>
      </c>
      <c r="B445" s="8" t="s">
        <v>403</v>
      </c>
      <c r="C445" s="8" t="s">
        <v>404</v>
      </c>
      <c r="D445" s="11">
        <v>4.120653358E9</v>
      </c>
      <c r="E445" s="8" t="s">
        <v>24</v>
      </c>
      <c r="F445" s="8" t="str">
        <f t="shared" si="1"/>
        <v>BUY</v>
      </c>
      <c r="G445" s="12">
        <v>14.7796</v>
      </c>
      <c r="H445" s="12">
        <v>1000.0</v>
      </c>
      <c r="I445" s="7">
        <v>43067.0</v>
      </c>
      <c r="J445" s="14">
        <v>17.391918</v>
      </c>
      <c r="K445" s="14">
        <f t="shared" si="2"/>
        <v>1176.751604</v>
      </c>
      <c r="L445" s="15">
        <f t="shared" si="3"/>
        <v>0.1767516036</v>
      </c>
      <c r="M445" s="15">
        <f t="shared" si="4"/>
        <v>-0.1767516036</v>
      </c>
      <c r="N445" s="8">
        <f t="shared" si="5"/>
        <v>29</v>
      </c>
    </row>
    <row r="446" ht="12.75" customHeight="1">
      <c r="A446" s="7">
        <v>43040.0</v>
      </c>
      <c r="B446" s="8" t="s">
        <v>326</v>
      </c>
      <c r="C446" s="8" t="s">
        <v>327</v>
      </c>
      <c r="D446" s="11">
        <v>9.433126947E9</v>
      </c>
      <c r="E446" s="8" t="s">
        <v>24</v>
      </c>
      <c r="F446" s="8" t="str">
        <f t="shared" si="1"/>
        <v>BUY</v>
      </c>
      <c r="G446" s="12">
        <v>22.726048</v>
      </c>
      <c r="H446" s="12">
        <v>1000.0</v>
      </c>
      <c r="I446" s="16">
        <v>44727.0</v>
      </c>
      <c r="J446" s="14">
        <v>19.187714</v>
      </c>
      <c r="K446" s="14">
        <f t="shared" si="2"/>
        <v>844.3049139</v>
      </c>
      <c r="L446" s="15">
        <f t="shared" si="3"/>
        <v>-0.1556950861</v>
      </c>
      <c r="M446" s="15">
        <f t="shared" si="4"/>
        <v>0.1556950861</v>
      </c>
      <c r="N446" s="8">
        <f t="shared" si="5"/>
        <v>1687</v>
      </c>
    </row>
    <row r="447" ht="12.75" customHeight="1">
      <c r="A447" s="7">
        <v>43041.0</v>
      </c>
      <c r="B447" s="8" t="s">
        <v>1913</v>
      </c>
      <c r="C447" s="8" t="s">
        <v>1914</v>
      </c>
      <c r="D447" s="11">
        <v>4.267059912E9</v>
      </c>
      <c r="E447" s="8" t="s">
        <v>20</v>
      </c>
      <c r="F447" s="8" t="str">
        <f t="shared" si="1"/>
        <v>SELL</v>
      </c>
      <c r="G447" s="12">
        <v>74.611626</v>
      </c>
      <c r="H447" s="12">
        <v>1000.0</v>
      </c>
      <c r="I447" s="16">
        <v>43432.0</v>
      </c>
      <c r="J447" s="14">
        <v>59.784702</v>
      </c>
      <c r="K447" s="14">
        <f t="shared" si="2"/>
        <v>801.2786372</v>
      </c>
      <c r="L447" s="15">
        <f t="shared" si="3"/>
        <v>0.1987213628</v>
      </c>
      <c r="M447" s="15">
        <f t="shared" si="4"/>
        <v>-0.1987213628</v>
      </c>
      <c r="N447" s="8">
        <f t="shared" si="5"/>
        <v>391</v>
      </c>
    </row>
    <row r="448" ht="12.75" customHeight="1">
      <c r="A448" s="7">
        <v>43042.0</v>
      </c>
      <c r="B448" s="8" t="s">
        <v>1915</v>
      </c>
      <c r="C448" s="8" t="s">
        <v>1916</v>
      </c>
      <c r="D448" s="11">
        <v>5.263934305E9</v>
      </c>
      <c r="E448" s="8" t="s">
        <v>24</v>
      </c>
      <c r="F448" s="8" t="str">
        <f t="shared" si="1"/>
        <v>BUY</v>
      </c>
      <c r="G448" s="12">
        <v>7.998591</v>
      </c>
      <c r="H448" s="12">
        <v>1000.0</v>
      </c>
      <c r="I448" s="16">
        <v>44727.0</v>
      </c>
      <c r="J448" s="14">
        <v>4.0</v>
      </c>
      <c r="K448" s="14">
        <f t="shared" si="2"/>
        <v>500.088078</v>
      </c>
      <c r="L448" s="15">
        <f t="shared" si="3"/>
        <v>-0.499911922</v>
      </c>
      <c r="M448" s="15">
        <f t="shared" si="4"/>
        <v>0.499911922</v>
      </c>
      <c r="N448" s="8">
        <f t="shared" si="5"/>
        <v>1685</v>
      </c>
    </row>
    <row r="449" ht="12.75" customHeight="1">
      <c r="A449" s="7">
        <v>43042.0</v>
      </c>
      <c r="B449" s="8" t="s">
        <v>401</v>
      </c>
      <c r="C449" s="8" t="s">
        <v>402</v>
      </c>
      <c r="D449" s="11">
        <v>3.11092483E9</v>
      </c>
      <c r="E449" s="8" t="s">
        <v>24</v>
      </c>
      <c r="F449" s="8" t="str">
        <f t="shared" si="1"/>
        <v>BUY</v>
      </c>
      <c r="G449" s="12">
        <v>32.642517</v>
      </c>
      <c r="H449" s="12">
        <v>1000.0</v>
      </c>
      <c r="I449" s="7">
        <v>43109.0</v>
      </c>
      <c r="J449" s="14">
        <v>44.775536</v>
      </c>
      <c r="K449" s="14">
        <f t="shared" si="2"/>
        <v>1371.693733</v>
      </c>
      <c r="L449" s="15">
        <f t="shared" si="3"/>
        <v>0.3716937331</v>
      </c>
      <c r="M449" s="15">
        <f t="shared" si="4"/>
        <v>-0.3716937331</v>
      </c>
      <c r="N449" s="8">
        <f t="shared" si="5"/>
        <v>67</v>
      </c>
    </row>
    <row r="450" ht="12.75" customHeight="1">
      <c r="A450" s="7">
        <v>43042.0</v>
      </c>
      <c r="B450" s="8" t="s">
        <v>1815</v>
      </c>
      <c r="C450" s="8" t="s">
        <v>1816</v>
      </c>
      <c r="D450" s="11">
        <v>2.85368544E9</v>
      </c>
      <c r="E450" s="8" t="s">
        <v>20</v>
      </c>
      <c r="F450" s="8" t="str">
        <f t="shared" si="1"/>
        <v>SELL</v>
      </c>
      <c r="G450" s="12">
        <v>21.79</v>
      </c>
      <c r="H450" s="12">
        <v>1000.0</v>
      </c>
      <c r="I450" s="7">
        <v>43844.0</v>
      </c>
      <c r="J450" s="14">
        <v>21.83</v>
      </c>
      <c r="K450" s="14">
        <f t="shared" si="2"/>
        <v>1001.835704</v>
      </c>
      <c r="L450" s="15">
        <f t="shared" si="3"/>
        <v>-0.001835704452</v>
      </c>
      <c r="M450" s="15">
        <f t="shared" si="4"/>
        <v>0.001835704452</v>
      </c>
      <c r="N450" s="8">
        <f t="shared" si="5"/>
        <v>802</v>
      </c>
    </row>
    <row r="451" ht="12.75" customHeight="1">
      <c r="A451" s="7">
        <v>43046.0</v>
      </c>
      <c r="B451" s="8" t="s">
        <v>699</v>
      </c>
      <c r="C451" s="8" t="s">
        <v>699</v>
      </c>
      <c r="D451" s="11">
        <v>6.5023497E9</v>
      </c>
      <c r="E451" s="8" t="s">
        <v>24</v>
      </c>
      <c r="F451" s="8" t="str">
        <f t="shared" si="1"/>
        <v>BUY</v>
      </c>
      <c r="G451" s="12">
        <v>83.5</v>
      </c>
      <c r="H451" s="12">
        <v>1000.0</v>
      </c>
      <c r="I451" s="7">
        <v>43172.0</v>
      </c>
      <c r="J451" s="14">
        <v>75.980003</v>
      </c>
      <c r="K451" s="14">
        <f t="shared" si="2"/>
        <v>909.9401557</v>
      </c>
      <c r="L451" s="15">
        <f t="shared" si="3"/>
        <v>-0.09005984431</v>
      </c>
      <c r="M451" s="15">
        <f t="shared" si="4"/>
        <v>0.09005984431</v>
      </c>
      <c r="N451" s="8">
        <f t="shared" si="5"/>
        <v>126</v>
      </c>
    </row>
    <row r="452" ht="12.75" customHeight="1">
      <c r="A452" s="16">
        <v>43046.0</v>
      </c>
      <c r="B452" s="8" t="s">
        <v>583</v>
      </c>
      <c r="C452" s="8" t="s">
        <v>584</v>
      </c>
      <c r="D452" s="11">
        <v>8.632775008E9</v>
      </c>
      <c r="E452" s="18" t="s">
        <v>24</v>
      </c>
      <c r="F452" s="17" t="str">
        <f t="shared" si="1"/>
        <v>BUY</v>
      </c>
      <c r="G452" s="12">
        <v>41.360146</v>
      </c>
      <c r="H452" s="12">
        <v>1000.0</v>
      </c>
      <c r="I452" s="16">
        <v>43168.0</v>
      </c>
      <c r="J452" s="14">
        <v>46.016239</v>
      </c>
      <c r="K452" s="14">
        <f t="shared" si="2"/>
        <v>1112.574385</v>
      </c>
      <c r="L452" s="15">
        <f t="shared" si="3"/>
        <v>0.112574385</v>
      </c>
      <c r="M452" s="15">
        <f t="shared" si="4"/>
        <v>-0.112574385</v>
      </c>
      <c r="N452" s="8">
        <f t="shared" si="5"/>
        <v>122</v>
      </c>
    </row>
    <row r="453" ht="12.75" customHeight="1">
      <c r="A453" s="7">
        <v>43047.0</v>
      </c>
      <c r="B453" s="8" t="s">
        <v>972</v>
      </c>
      <c r="C453" s="8" t="s">
        <v>973</v>
      </c>
      <c r="D453" s="11">
        <v>3.53092988E9</v>
      </c>
      <c r="E453" s="8" t="s">
        <v>24</v>
      </c>
      <c r="F453" s="8" t="str">
        <f t="shared" si="1"/>
        <v>BUY</v>
      </c>
      <c r="G453" s="12">
        <v>9.480628</v>
      </c>
      <c r="H453" s="12">
        <v>1000.0</v>
      </c>
      <c r="I453" s="16">
        <v>43047.0</v>
      </c>
      <c r="J453" s="14">
        <v>9.480628</v>
      </c>
      <c r="K453" s="14">
        <f t="shared" si="2"/>
        <v>1000</v>
      </c>
      <c r="L453" s="15">
        <f t="shared" si="3"/>
        <v>0</v>
      </c>
      <c r="M453" s="15">
        <f t="shared" si="4"/>
        <v>0</v>
      </c>
      <c r="N453" s="8">
        <f t="shared" si="5"/>
        <v>0</v>
      </c>
    </row>
    <row r="454" ht="12.75" customHeight="1">
      <c r="A454" s="7">
        <v>43047.0</v>
      </c>
      <c r="B454" s="8" t="s">
        <v>1921</v>
      </c>
      <c r="C454" s="8" t="s">
        <v>1922</v>
      </c>
      <c r="D454" s="11">
        <v>3.4426377E9</v>
      </c>
      <c r="E454" s="8" t="s">
        <v>20</v>
      </c>
      <c r="F454" s="8" t="str">
        <f t="shared" si="1"/>
        <v>SELL</v>
      </c>
      <c r="G454" s="12">
        <v>30.712765</v>
      </c>
      <c r="H454" s="12">
        <v>1000.0</v>
      </c>
      <c r="I454" s="16">
        <v>44727.0</v>
      </c>
      <c r="J454" s="14">
        <v>44.447098</v>
      </c>
      <c r="K454" s="14">
        <f t="shared" si="2"/>
        <v>1447.186471</v>
      </c>
      <c r="L454" s="15">
        <f t="shared" si="3"/>
        <v>-0.4471864712</v>
      </c>
      <c r="M454" s="15">
        <f t="shared" si="4"/>
        <v>0.4471864712</v>
      </c>
      <c r="N454" s="8">
        <f t="shared" si="5"/>
        <v>1680</v>
      </c>
    </row>
    <row r="455" ht="12.75" customHeight="1">
      <c r="A455" s="7">
        <v>43048.0</v>
      </c>
      <c r="B455" s="8" t="s">
        <v>272</v>
      </c>
      <c r="C455" s="8" t="s">
        <v>273</v>
      </c>
      <c r="D455" s="11">
        <v>6.264765E9</v>
      </c>
      <c r="E455" s="8" t="s">
        <v>20</v>
      </c>
      <c r="F455" s="8" t="str">
        <f t="shared" si="1"/>
        <v>SELL</v>
      </c>
      <c r="G455" s="12">
        <v>44.209999</v>
      </c>
      <c r="H455" s="12">
        <v>1000.0</v>
      </c>
      <c r="I455" s="16">
        <v>43992.0</v>
      </c>
      <c r="J455" s="14">
        <v>103.610001</v>
      </c>
      <c r="K455" s="14">
        <f t="shared" si="2"/>
        <v>2343.587499</v>
      </c>
      <c r="L455" s="15">
        <f t="shared" si="3"/>
        <v>-1.343587499</v>
      </c>
      <c r="M455" s="15">
        <f t="shared" si="4"/>
        <v>1.343587499</v>
      </c>
      <c r="N455" s="8">
        <f t="shared" si="5"/>
        <v>944</v>
      </c>
    </row>
    <row r="456" ht="12.75" customHeight="1">
      <c r="A456" s="7">
        <v>43048.0</v>
      </c>
      <c r="B456" s="8" t="s">
        <v>822</v>
      </c>
      <c r="C456" s="8" t="s">
        <v>823</v>
      </c>
      <c r="D456" s="11">
        <v>6.495935215E9</v>
      </c>
      <c r="E456" s="8" t="s">
        <v>20</v>
      </c>
      <c r="F456" s="8" t="str">
        <f t="shared" si="1"/>
        <v>SELL</v>
      </c>
      <c r="G456" s="12">
        <v>101.762474</v>
      </c>
      <c r="H456" s="12">
        <v>1000.0</v>
      </c>
      <c r="I456" s="16">
        <v>44727.0</v>
      </c>
      <c r="J456" s="14">
        <v>99.084328</v>
      </c>
      <c r="K456" s="14">
        <f t="shared" si="2"/>
        <v>973.6823812</v>
      </c>
      <c r="L456" s="15">
        <f t="shared" si="3"/>
        <v>0.02631761881</v>
      </c>
      <c r="M456" s="15">
        <f t="shared" si="4"/>
        <v>-0.02631761881</v>
      </c>
      <c r="N456" s="8">
        <f t="shared" si="5"/>
        <v>1679</v>
      </c>
    </row>
    <row r="457" ht="12.75" customHeight="1">
      <c r="A457" s="7">
        <v>43048.0</v>
      </c>
      <c r="B457" s="8" t="s">
        <v>1212</v>
      </c>
      <c r="C457" s="8" t="s">
        <v>1213</v>
      </c>
      <c r="D457" s="11">
        <v>6.30020256E9</v>
      </c>
      <c r="E457" s="8" t="s">
        <v>20</v>
      </c>
      <c r="F457" s="8" t="str">
        <f t="shared" si="1"/>
        <v>SELL</v>
      </c>
      <c r="G457" s="12">
        <v>11.52</v>
      </c>
      <c r="H457" s="12">
        <v>1000.0</v>
      </c>
      <c r="I457" s="7">
        <v>43056.0</v>
      </c>
      <c r="J457" s="14">
        <v>10.35</v>
      </c>
      <c r="K457" s="14">
        <f t="shared" si="2"/>
        <v>898.4375</v>
      </c>
      <c r="L457" s="15">
        <f t="shared" si="3"/>
        <v>0.1015625</v>
      </c>
      <c r="M457" s="15">
        <f t="shared" si="4"/>
        <v>-0.1015625</v>
      </c>
      <c r="N457" s="8">
        <f t="shared" si="5"/>
        <v>8</v>
      </c>
    </row>
    <row r="458" ht="12.75" customHeight="1">
      <c r="A458" s="7">
        <v>43048.0</v>
      </c>
      <c r="B458" s="8" t="s">
        <v>1613</v>
      </c>
      <c r="C458" s="8" t="s">
        <v>1614</v>
      </c>
      <c r="D458" s="11">
        <v>6.22991215E9</v>
      </c>
      <c r="E458" s="8" t="s">
        <v>20</v>
      </c>
      <c r="F458" s="8" t="str">
        <f t="shared" si="1"/>
        <v>SELL</v>
      </c>
      <c r="G458" s="12">
        <v>62.371387</v>
      </c>
      <c r="H458" s="12">
        <v>1000.0</v>
      </c>
      <c r="I458" s="16">
        <v>44727.0</v>
      </c>
      <c r="J458" s="14">
        <v>87.226784</v>
      </c>
      <c r="K458" s="14">
        <f t="shared" si="2"/>
        <v>1398.506402</v>
      </c>
      <c r="L458" s="15">
        <f t="shared" si="3"/>
        <v>-0.3985064017</v>
      </c>
      <c r="M458" s="15">
        <f t="shared" si="4"/>
        <v>0.3985064017</v>
      </c>
      <c r="N458" s="8">
        <f t="shared" si="5"/>
        <v>1679</v>
      </c>
    </row>
    <row r="459" ht="12.75" customHeight="1">
      <c r="A459" s="7">
        <v>43048.0</v>
      </c>
      <c r="B459" s="8" t="s">
        <v>189</v>
      </c>
      <c r="C459" s="8" t="s">
        <v>190</v>
      </c>
      <c r="D459" s="11">
        <v>7.158255104E9</v>
      </c>
      <c r="E459" s="8" t="s">
        <v>24</v>
      </c>
      <c r="F459" s="8" t="str">
        <f t="shared" si="1"/>
        <v>BUY</v>
      </c>
      <c r="G459" s="12">
        <v>6.49</v>
      </c>
      <c r="H459" s="12">
        <v>1000.0</v>
      </c>
      <c r="I459" s="16">
        <v>44727.0</v>
      </c>
      <c r="J459" s="14">
        <v>7.76</v>
      </c>
      <c r="K459" s="14">
        <f t="shared" si="2"/>
        <v>1195.68567</v>
      </c>
      <c r="L459" s="15">
        <f t="shared" si="3"/>
        <v>0.1956856703</v>
      </c>
      <c r="M459" s="15">
        <f t="shared" si="4"/>
        <v>-0.1956856703</v>
      </c>
      <c r="N459" s="8">
        <f t="shared" si="5"/>
        <v>1679</v>
      </c>
    </row>
    <row r="460" ht="12.75" customHeight="1">
      <c r="A460" s="7">
        <v>43053.0</v>
      </c>
      <c r="B460" s="8" t="s">
        <v>1925</v>
      </c>
      <c r="C460" s="8" t="s">
        <v>1926</v>
      </c>
      <c r="D460" s="11">
        <v>2.4992962E9</v>
      </c>
      <c r="E460" s="8" t="s">
        <v>20</v>
      </c>
      <c r="F460" s="8" t="str">
        <f t="shared" si="1"/>
        <v>SELL</v>
      </c>
      <c r="G460" s="12">
        <v>438.866486</v>
      </c>
      <c r="H460" s="12">
        <v>1000.0</v>
      </c>
      <c r="I460" s="16">
        <v>44727.0</v>
      </c>
      <c r="J460" s="14">
        <v>257.313599</v>
      </c>
      <c r="K460" s="14">
        <f t="shared" si="2"/>
        <v>586.3140778</v>
      </c>
      <c r="L460" s="15">
        <f t="shared" si="3"/>
        <v>0.4136859222</v>
      </c>
      <c r="M460" s="15">
        <f t="shared" si="4"/>
        <v>-0.4136859222</v>
      </c>
      <c r="N460" s="8">
        <f t="shared" si="5"/>
        <v>1674</v>
      </c>
    </row>
    <row r="461" ht="12.75" customHeight="1">
      <c r="A461" s="7">
        <v>43053.0</v>
      </c>
      <c r="B461" s="8" t="s">
        <v>1927</v>
      </c>
      <c r="C461" s="8" t="s">
        <v>1928</v>
      </c>
      <c r="D461" s="11">
        <v>3.59515156E9</v>
      </c>
      <c r="E461" s="8" t="s">
        <v>24</v>
      </c>
      <c r="F461" s="8" t="str">
        <f t="shared" si="1"/>
        <v>BUY</v>
      </c>
      <c r="G461" s="12">
        <v>16.32</v>
      </c>
      <c r="H461" s="12">
        <v>1000.0</v>
      </c>
      <c r="I461" s="16">
        <v>43697.0</v>
      </c>
      <c r="J461" s="14">
        <v>15.22</v>
      </c>
      <c r="K461" s="14">
        <f t="shared" si="2"/>
        <v>932.5980392</v>
      </c>
      <c r="L461" s="15">
        <f t="shared" si="3"/>
        <v>-0.06740196078</v>
      </c>
      <c r="M461" s="15">
        <f t="shared" si="4"/>
        <v>0.06740196078</v>
      </c>
      <c r="N461" s="8">
        <f t="shared" si="5"/>
        <v>644</v>
      </c>
    </row>
    <row r="462" ht="12.75" customHeight="1">
      <c r="A462" s="16">
        <v>43053.0</v>
      </c>
      <c r="B462" s="8" t="s">
        <v>421</v>
      </c>
      <c r="C462" s="8" t="s">
        <v>422</v>
      </c>
      <c r="D462" s="11">
        <v>4.34959104E9</v>
      </c>
      <c r="E462" s="18" t="s">
        <v>24</v>
      </c>
      <c r="F462" s="17" t="str">
        <f t="shared" si="1"/>
        <v>BUY</v>
      </c>
      <c r="G462" s="12">
        <v>12.652843</v>
      </c>
      <c r="H462" s="12">
        <v>1000.0</v>
      </c>
      <c r="I462" s="16">
        <v>43060.0</v>
      </c>
      <c r="J462" s="14">
        <v>12.432561</v>
      </c>
      <c r="K462" s="14">
        <f t="shared" si="2"/>
        <v>982.5903159</v>
      </c>
      <c r="L462" s="15">
        <f t="shared" si="3"/>
        <v>-0.01740968413</v>
      </c>
      <c r="M462" s="15">
        <f t="shared" si="4"/>
        <v>0.01740968413</v>
      </c>
      <c r="N462" s="8">
        <f t="shared" si="5"/>
        <v>7</v>
      </c>
    </row>
    <row r="463" ht="12.75" customHeight="1">
      <c r="A463" s="7">
        <v>43054.0</v>
      </c>
      <c r="B463" s="8" t="s">
        <v>1929</v>
      </c>
      <c r="C463" s="8" t="s">
        <v>1930</v>
      </c>
      <c r="D463" s="11">
        <v>2.011262723E9</v>
      </c>
      <c r="E463" s="8" t="s">
        <v>20</v>
      </c>
      <c r="F463" s="8" t="str">
        <f t="shared" si="1"/>
        <v>SELL</v>
      </c>
      <c r="G463" s="12">
        <v>25.23</v>
      </c>
      <c r="H463" s="12">
        <v>1000.0</v>
      </c>
      <c r="I463" s="7">
        <v>43377.0</v>
      </c>
      <c r="J463" s="14">
        <v>55.0</v>
      </c>
      <c r="K463" s="14">
        <f t="shared" si="2"/>
        <v>2179.944511</v>
      </c>
      <c r="L463" s="15">
        <f t="shared" si="3"/>
        <v>-1.179944511</v>
      </c>
      <c r="M463" s="15">
        <f t="shared" si="4"/>
        <v>1.179944511</v>
      </c>
      <c r="N463" s="8">
        <f t="shared" si="5"/>
        <v>323</v>
      </c>
    </row>
    <row r="464" ht="12.75" customHeight="1">
      <c r="A464" s="7">
        <v>43055.0</v>
      </c>
      <c r="B464" s="8" t="s">
        <v>1931</v>
      </c>
      <c r="C464" s="8" t="s">
        <v>1932</v>
      </c>
      <c r="D464" s="11">
        <v>2.245432471E9</v>
      </c>
      <c r="E464" s="8" t="s">
        <v>20</v>
      </c>
      <c r="F464" s="8" t="str">
        <f t="shared" si="1"/>
        <v>SELL</v>
      </c>
      <c r="G464" s="12">
        <v>19.0</v>
      </c>
      <c r="H464" s="12">
        <v>1000.0</v>
      </c>
      <c r="I464" s="16">
        <v>44727.0</v>
      </c>
      <c r="J464" s="14">
        <v>53.950001</v>
      </c>
      <c r="K464" s="14">
        <f t="shared" si="2"/>
        <v>2839.473737</v>
      </c>
      <c r="L464" s="15">
        <f t="shared" si="3"/>
        <v>-1.839473737</v>
      </c>
      <c r="M464" s="15">
        <f t="shared" si="4"/>
        <v>1.839473737</v>
      </c>
      <c r="N464" s="8">
        <f t="shared" si="5"/>
        <v>1672</v>
      </c>
    </row>
    <row r="465" ht="12.75" customHeight="1">
      <c r="A465" s="7">
        <v>43056.0</v>
      </c>
      <c r="B465" s="8" t="s">
        <v>1212</v>
      </c>
      <c r="C465" s="8" t="s">
        <v>1213</v>
      </c>
      <c r="D465" s="11">
        <v>6.30020256E9</v>
      </c>
      <c r="E465" s="8" t="s">
        <v>24</v>
      </c>
      <c r="F465" s="8" t="str">
        <f t="shared" si="1"/>
        <v>BUY</v>
      </c>
      <c r="G465" s="12">
        <v>10.35</v>
      </c>
      <c r="H465" s="12">
        <v>1000.0</v>
      </c>
      <c r="I465" s="7">
        <v>44677.0</v>
      </c>
      <c r="J465" s="14">
        <v>3.83</v>
      </c>
      <c r="K465" s="14">
        <f t="shared" si="2"/>
        <v>370.0483092</v>
      </c>
      <c r="L465" s="15">
        <f t="shared" si="3"/>
        <v>-0.6299516908</v>
      </c>
      <c r="M465" s="15">
        <f t="shared" si="4"/>
        <v>0.6299516908</v>
      </c>
      <c r="N465" s="8">
        <f t="shared" si="5"/>
        <v>1621</v>
      </c>
    </row>
    <row r="466" ht="12.75" customHeight="1">
      <c r="A466" s="16">
        <v>43056.0</v>
      </c>
      <c r="B466" s="8" t="s">
        <v>1023</v>
      </c>
      <c r="C466" s="8" t="s">
        <v>1024</v>
      </c>
      <c r="D466" s="11">
        <v>3.313019372E9</v>
      </c>
      <c r="E466" s="18" t="s">
        <v>24</v>
      </c>
      <c r="F466" s="17" t="str">
        <f t="shared" si="1"/>
        <v>BUY</v>
      </c>
      <c r="G466" s="12">
        <v>27.9</v>
      </c>
      <c r="H466" s="12">
        <v>1000.0</v>
      </c>
      <c r="I466" s="16">
        <v>43196.0</v>
      </c>
      <c r="J466" s="14">
        <v>38.540001</v>
      </c>
      <c r="K466" s="14">
        <f t="shared" si="2"/>
        <v>1381.362043</v>
      </c>
      <c r="L466" s="15">
        <f t="shared" si="3"/>
        <v>0.381362043</v>
      </c>
      <c r="M466" s="15">
        <f t="shared" si="4"/>
        <v>-0.381362043</v>
      </c>
      <c r="N466" s="8">
        <f t="shared" si="5"/>
        <v>140</v>
      </c>
    </row>
    <row r="467" ht="12.75" customHeight="1">
      <c r="A467" s="7">
        <v>43059.0</v>
      </c>
      <c r="B467" s="8" t="s">
        <v>1933</v>
      </c>
      <c r="C467" s="8" t="s">
        <v>1934</v>
      </c>
      <c r="D467" s="11">
        <v>3.785853307E9</v>
      </c>
      <c r="E467" s="8" t="s">
        <v>24</v>
      </c>
      <c r="F467" s="8" t="str">
        <f t="shared" si="1"/>
        <v>BUY</v>
      </c>
      <c r="G467" s="12">
        <v>23.014915</v>
      </c>
      <c r="H467" s="12">
        <v>1000.0</v>
      </c>
      <c r="I467" s="16">
        <v>44727.0</v>
      </c>
      <c r="J467" s="14">
        <v>16.139999</v>
      </c>
      <c r="K467" s="14">
        <f t="shared" si="2"/>
        <v>701.2843193</v>
      </c>
      <c r="L467" s="15">
        <f t="shared" si="3"/>
        <v>-0.2987156807</v>
      </c>
      <c r="M467" s="15">
        <f t="shared" si="4"/>
        <v>0.2987156807</v>
      </c>
      <c r="N467" s="8">
        <f t="shared" si="5"/>
        <v>1668</v>
      </c>
    </row>
    <row r="468" ht="12.75" customHeight="1">
      <c r="A468" s="7">
        <v>43060.0</v>
      </c>
      <c r="B468" s="8" t="s">
        <v>946</v>
      </c>
      <c r="C468" s="8" t="s">
        <v>947</v>
      </c>
      <c r="D468" s="11">
        <v>5.857881488E9</v>
      </c>
      <c r="E468" s="8" t="s">
        <v>20</v>
      </c>
      <c r="F468" s="8" t="str">
        <f t="shared" si="1"/>
        <v>SELL</v>
      </c>
      <c r="G468" s="12">
        <v>48.107246</v>
      </c>
      <c r="H468" s="12">
        <v>1000.0</v>
      </c>
      <c r="I468" s="16">
        <v>44727.0</v>
      </c>
      <c r="J468" s="14">
        <v>65.160378</v>
      </c>
      <c r="K468" s="14">
        <f t="shared" si="2"/>
        <v>1354.481568</v>
      </c>
      <c r="L468" s="15">
        <f t="shared" si="3"/>
        <v>-0.3544815681</v>
      </c>
      <c r="M468" s="15">
        <f t="shared" si="4"/>
        <v>0.3544815681</v>
      </c>
      <c r="N468" s="8">
        <f t="shared" si="5"/>
        <v>1667</v>
      </c>
    </row>
    <row r="469" ht="12.75" customHeight="1">
      <c r="A469" s="16">
        <v>43060.0</v>
      </c>
      <c r="B469" s="8" t="s">
        <v>421</v>
      </c>
      <c r="C469" s="8" t="s">
        <v>422</v>
      </c>
      <c r="D469" s="11">
        <v>4.34959104E9</v>
      </c>
      <c r="E469" s="17" t="s">
        <v>20</v>
      </c>
      <c r="F469" s="18" t="str">
        <f t="shared" si="1"/>
        <v>SELL</v>
      </c>
      <c r="G469" s="12">
        <v>12.432561</v>
      </c>
      <c r="H469" s="12">
        <v>1000.0</v>
      </c>
      <c r="I469" s="16">
        <v>44684.0</v>
      </c>
      <c r="J469" s="14">
        <v>18.441656</v>
      </c>
      <c r="K469" s="14">
        <f t="shared" si="2"/>
        <v>1483.335252</v>
      </c>
      <c r="L469" s="15">
        <f t="shared" si="3"/>
        <v>-0.4833352517</v>
      </c>
      <c r="M469" s="15">
        <f t="shared" si="4"/>
        <v>0.4833352517</v>
      </c>
      <c r="N469" s="8">
        <f t="shared" si="5"/>
        <v>1624</v>
      </c>
    </row>
    <row r="470" ht="12.75" customHeight="1">
      <c r="A470" s="7">
        <v>43067.0</v>
      </c>
      <c r="B470" s="8" t="s">
        <v>1015</v>
      </c>
      <c r="C470" s="8" t="s">
        <v>1016</v>
      </c>
      <c r="D470" s="11">
        <v>5.595228507E9</v>
      </c>
      <c r="E470" s="8" t="s">
        <v>20</v>
      </c>
      <c r="F470" s="8" t="str">
        <f t="shared" si="1"/>
        <v>SELL</v>
      </c>
      <c r="G470" s="12">
        <v>4.073592</v>
      </c>
      <c r="H470" s="12">
        <v>1000.0</v>
      </c>
      <c r="I470" s="7">
        <v>43361.0</v>
      </c>
      <c r="J470" s="14">
        <v>3.878814</v>
      </c>
      <c r="K470" s="14">
        <f t="shared" si="2"/>
        <v>952.1851968</v>
      </c>
      <c r="L470" s="15">
        <f t="shared" si="3"/>
        <v>0.04781480325</v>
      </c>
      <c r="M470" s="15">
        <f t="shared" si="4"/>
        <v>-0.04781480325</v>
      </c>
      <c r="N470" s="8">
        <f t="shared" si="5"/>
        <v>294</v>
      </c>
    </row>
    <row r="471" ht="12.75" customHeight="1">
      <c r="A471" s="7">
        <v>43067.0</v>
      </c>
      <c r="B471" s="8" t="s">
        <v>403</v>
      </c>
      <c r="C471" s="8" t="s">
        <v>404</v>
      </c>
      <c r="D471" s="11">
        <v>4.120653358E9</v>
      </c>
      <c r="E471" s="8" t="s">
        <v>20</v>
      </c>
      <c r="F471" s="8" t="str">
        <f t="shared" si="1"/>
        <v>SELL</v>
      </c>
      <c r="G471" s="12">
        <v>17.391918</v>
      </c>
      <c r="H471" s="12">
        <v>1000.0</v>
      </c>
      <c r="I471" s="7">
        <v>43378.0</v>
      </c>
      <c r="J471" s="14">
        <v>27.016556</v>
      </c>
      <c r="K471" s="14">
        <f t="shared" si="2"/>
        <v>1553.397158</v>
      </c>
      <c r="L471" s="15">
        <f t="shared" si="3"/>
        <v>-0.5533971584</v>
      </c>
      <c r="M471" s="15">
        <f t="shared" si="4"/>
        <v>0.5533971584</v>
      </c>
      <c r="N471" s="8">
        <f t="shared" si="5"/>
        <v>311</v>
      </c>
    </row>
    <row r="472" ht="12.75" customHeight="1">
      <c r="A472" s="7">
        <v>43067.0</v>
      </c>
      <c r="B472" s="8" t="s">
        <v>826</v>
      </c>
      <c r="C472" s="8" t="s">
        <v>827</v>
      </c>
      <c r="D472" s="11">
        <v>5.672525562E9</v>
      </c>
      <c r="E472" s="8" t="s">
        <v>20</v>
      </c>
      <c r="F472" s="8" t="str">
        <f t="shared" si="1"/>
        <v>SELL</v>
      </c>
      <c r="G472" s="12">
        <v>137.22876</v>
      </c>
      <c r="H472" s="12">
        <v>1000.0</v>
      </c>
      <c r="I472" s="7">
        <v>43161.0</v>
      </c>
      <c r="J472" s="14">
        <v>107.335274</v>
      </c>
      <c r="K472" s="14">
        <f t="shared" si="2"/>
        <v>782.1631122</v>
      </c>
      <c r="L472" s="15">
        <f t="shared" si="3"/>
        <v>0.2178368878</v>
      </c>
      <c r="M472" s="15">
        <f t="shared" si="4"/>
        <v>-0.2178368878</v>
      </c>
      <c r="N472" s="8">
        <f t="shared" si="5"/>
        <v>94</v>
      </c>
    </row>
    <row r="473" ht="12.75" customHeight="1">
      <c r="A473" s="7">
        <v>43070.0</v>
      </c>
      <c r="B473" s="8" t="s">
        <v>1939</v>
      </c>
      <c r="C473" s="8" t="s">
        <v>1940</v>
      </c>
      <c r="D473" s="11">
        <v>2.617405416E9</v>
      </c>
      <c r="E473" s="8" t="s">
        <v>24</v>
      </c>
      <c r="F473" s="8" t="str">
        <f t="shared" si="1"/>
        <v>BUY</v>
      </c>
      <c r="G473" s="12">
        <v>71.96</v>
      </c>
      <c r="H473" s="12">
        <v>1000.0</v>
      </c>
      <c r="I473" s="7">
        <v>43333.0</v>
      </c>
      <c r="J473" s="14">
        <v>70.38</v>
      </c>
      <c r="K473" s="14">
        <f t="shared" si="2"/>
        <v>978.0433574</v>
      </c>
      <c r="L473" s="15">
        <f t="shared" si="3"/>
        <v>-0.02195664258</v>
      </c>
      <c r="M473" s="15">
        <f t="shared" si="4"/>
        <v>0.02195664258</v>
      </c>
      <c r="N473" s="8">
        <f t="shared" si="5"/>
        <v>263</v>
      </c>
    </row>
    <row r="474" ht="12.75" customHeight="1">
      <c r="A474" s="16">
        <v>43070.0</v>
      </c>
      <c r="B474" s="8" t="s">
        <v>1746</v>
      </c>
      <c r="C474" s="8" t="s">
        <v>637</v>
      </c>
      <c r="D474" s="11">
        <v>3.385079259E9</v>
      </c>
      <c r="E474" s="18" t="s">
        <v>24</v>
      </c>
      <c r="F474" s="17" t="str">
        <f t="shared" si="1"/>
        <v>BUY</v>
      </c>
      <c r="G474" s="12">
        <v>13.15</v>
      </c>
      <c r="H474" s="12">
        <v>1000.0</v>
      </c>
      <c r="I474" s="16">
        <v>43081.0</v>
      </c>
      <c r="J474" s="14">
        <v>13.59</v>
      </c>
      <c r="K474" s="14">
        <f t="shared" si="2"/>
        <v>1033.460076</v>
      </c>
      <c r="L474" s="15">
        <f t="shared" si="3"/>
        <v>0.03346007605</v>
      </c>
      <c r="M474" s="15">
        <f t="shared" si="4"/>
        <v>-0.03346007605</v>
      </c>
      <c r="N474" s="8">
        <f t="shared" si="5"/>
        <v>11</v>
      </c>
    </row>
    <row r="475" ht="12.75" customHeight="1">
      <c r="A475" s="7">
        <v>43073.0</v>
      </c>
      <c r="B475" s="8" t="s">
        <v>1647</v>
      </c>
      <c r="C475" s="8" t="s">
        <v>1648</v>
      </c>
      <c r="D475" s="11">
        <v>4.180503506E9</v>
      </c>
      <c r="E475" s="8" t="s">
        <v>24</v>
      </c>
      <c r="F475" s="8" t="str">
        <f t="shared" si="1"/>
        <v>BUY</v>
      </c>
      <c r="G475" s="12">
        <v>69.473564</v>
      </c>
      <c r="H475" s="12">
        <v>1000.0</v>
      </c>
      <c r="I475" s="16">
        <v>44727.0</v>
      </c>
      <c r="J475" s="14">
        <v>73.954468</v>
      </c>
      <c r="K475" s="14">
        <f t="shared" si="2"/>
        <v>1064.497972</v>
      </c>
      <c r="L475" s="15">
        <f t="shared" si="3"/>
        <v>0.06449797221</v>
      </c>
      <c r="M475" s="15">
        <f t="shared" si="4"/>
        <v>-0.06449797221</v>
      </c>
      <c r="N475" s="8">
        <f t="shared" si="5"/>
        <v>1654</v>
      </c>
    </row>
    <row r="476" ht="12.75" customHeight="1">
      <c r="A476" s="7">
        <v>43074.0</v>
      </c>
      <c r="B476" s="8" t="s">
        <v>777</v>
      </c>
      <c r="C476" s="8" t="s">
        <v>778</v>
      </c>
      <c r="D476" s="11">
        <v>7.157389261E9</v>
      </c>
      <c r="E476" s="8" t="s">
        <v>24</v>
      </c>
      <c r="F476" s="8" t="str">
        <f t="shared" si="1"/>
        <v>BUY</v>
      </c>
      <c r="G476" s="12">
        <v>161.515335</v>
      </c>
      <c r="H476" s="12">
        <v>1000.0</v>
      </c>
      <c r="I476" s="7">
        <v>43111.0</v>
      </c>
      <c r="J476" s="14">
        <v>192.490356</v>
      </c>
      <c r="K476" s="14">
        <f t="shared" si="2"/>
        <v>1191.777586</v>
      </c>
      <c r="L476" s="15">
        <f t="shared" si="3"/>
        <v>0.1917775857</v>
      </c>
      <c r="M476" s="15">
        <f t="shared" si="4"/>
        <v>-0.1917775857</v>
      </c>
      <c r="N476" s="8">
        <f t="shared" si="5"/>
        <v>37</v>
      </c>
    </row>
    <row r="477" ht="12.75" customHeight="1">
      <c r="A477" s="7">
        <v>43076.0</v>
      </c>
      <c r="B477" s="8" t="s">
        <v>1951</v>
      </c>
      <c r="C477" s="8" t="s">
        <v>1952</v>
      </c>
      <c r="D477" s="11">
        <v>7.445777835E9</v>
      </c>
      <c r="E477" s="8" t="s">
        <v>20</v>
      </c>
      <c r="F477" s="8" t="str">
        <f t="shared" si="1"/>
        <v>SELL</v>
      </c>
      <c r="G477" s="12">
        <v>18.466465</v>
      </c>
      <c r="H477" s="12">
        <v>1000.0</v>
      </c>
      <c r="I477" s="16">
        <v>44727.0</v>
      </c>
      <c r="J477" s="14">
        <v>27.736858</v>
      </c>
      <c r="K477" s="14">
        <f t="shared" si="2"/>
        <v>1502.012323</v>
      </c>
      <c r="L477" s="15">
        <f t="shared" si="3"/>
        <v>-0.5020123234</v>
      </c>
      <c r="M477" s="15">
        <f t="shared" si="4"/>
        <v>0.5020123234</v>
      </c>
      <c r="N477" s="8">
        <f t="shared" si="5"/>
        <v>1651</v>
      </c>
    </row>
    <row r="478" ht="12.75" customHeight="1">
      <c r="A478" s="7">
        <v>43077.0</v>
      </c>
      <c r="B478" s="8" t="s">
        <v>1955</v>
      </c>
      <c r="C478" s="8" t="s">
        <v>1956</v>
      </c>
      <c r="D478" s="11">
        <v>9.84387304E9</v>
      </c>
      <c r="E478" s="8" t="s">
        <v>20</v>
      </c>
      <c r="F478" s="8" t="str">
        <f t="shared" si="1"/>
        <v>SELL</v>
      </c>
      <c r="G478" s="12">
        <v>34.77</v>
      </c>
      <c r="H478" s="12">
        <v>1000.0</v>
      </c>
      <c r="I478" s="16">
        <v>43558.0</v>
      </c>
      <c r="J478" s="14">
        <v>60.89</v>
      </c>
      <c r="K478" s="14">
        <f t="shared" si="2"/>
        <v>1751.222318</v>
      </c>
      <c r="L478" s="15">
        <f t="shared" si="3"/>
        <v>-0.7512223181</v>
      </c>
      <c r="M478" s="15">
        <f t="shared" si="4"/>
        <v>0.7512223181</v>
      </c>
      <c r="N478" s="8">
        <f t="shared" si="5"/>
        <v>481</v>
      </c>
    </row>
    <row r="479" ht="12.75" customHeight="1">
      <c r="A479" s="7">
        <v>43077.0</v>
      </c>
      <c r="B479" s="8" t="s">
        <v>1957</v>
      </c>
      <c r="C479" s="8" t="s">
        <v>1958</v>
      </c>
      <c r="D479" s="11">
        <v>4.69271552E9</v>
      </c>
      <c r="E479" s="8" t="s">
        <v>24</v>
      </c>
      <c r="F479" s="8" t="str">
        <f t="shared" si="1"/>
        <v>BUY</v>
      </c>
      <c r="G479" s="12">
        <v>205.259995</v>
      </c>
      <c r="H479" s="12">
        <v>1000.0</v>
      </c>
      <c r="I479" s="16">
        <v>44564.0</v>
      </c>
      <c r="J479" s="14">
        <v>173.809998</v>
      </c>
      <c r="K479" s="14">
        <f t="shared" si="2"/>
        <v>846.7797049</v>
      </c>
      <c r="L479" s="15">
        <f t="shared" si="3"/>
        <v>-0.1532202951</v>
      </c>
      <c r="M479" s="15">
        <f t="shared" si="4"/>
        <v>0.1532202951</v>
      </c>
      <c r="N479" s="8">
        <f t="shared" si="5"/>
        <v>1487</v>
      </c>
    </row>
    <row r="480" ht="12.75" customHeight="1">
      <c r="A480" s="7">
        <v>43080.0</v>
      </c>
      <c r="B480" s="8" t="s">
        <v>1421</v>
      </c>
      <c r="C480" s="8" t="s">
        <v>1422</v>
      </c>
      <c r="D480" s="11">
        <v>4.150967537E9</v>
      </c>
      <c r="E480" s="8" t="s">
        <v>20</v>
      </c>
      <c r="F480" s="8" t="str">
        <f t="shared" si="1"/>
        <v>SELL</v>
      </c>
      <c r="G480" s="12">
        <v>93.248596</v>
      </c>
      <c r="H480" s="12">
        <v>1000.0</v>
      </c>
      <c r="I480" s="16">
        <v>43250.0</v>
      </c>
      <c r="J480" s="14">
        <v>118.976601</v>
      </c>
      <c r="K480" s="14">
        <f t="shared" si="2"/>
        <v>1275.907693</v>
      </c>
      <c r="L480" s="15">
        <f t="shared" si="3"/>
        <v>-0.275907693</v>
      </c>
      <c r="M480" s="15">
        <f t="shared" si="4"/>
        <v>0.275907693</v>
      </c>
      <c r="N480" s="8">
        <f t="shared" si="5"/>
        <v>170</v>
      </c>
    </row>
    <row r="481" ht="12.75" customHeight="1">
      <c r="A481" s="7">
        <v>43080.0</v>
      </c>
      <c r="B481" s="8" t="s">
        <v>1961</v>
      </c>
      <c r="C481" s="8" t="s">
        <v>1962</v>
      </c>
      <c r="D481" s="11">
        <v>3.287300808E9</v>
      </c>
      <c r="E481" s="8" t="s">
        <v>20</v>
      </c>
      <c r="F481" s="8" t="str">
        <f t="shared" si="1"/>
        <v>SELL</v>
      </c>
      <c r="G481" s="12">
        <v>82.019997</v>
      </c>
      <c r="H481" s="12">
        <v>1000.0</v>
      </c>
      <c r="I481" s="16">
        <v>44727.0</v>
      </c>
      <c r="J481" s="14">
        <v>67.900002</v>
      </c>
      <c r="K481" s="14">
        <f t="shared" si="2"/>
        <v>827.8469213</v>
      </c>
      <c r="L481" s="15">
        <f t="shared" si="3"/>
        <v>0.1721530787</v>
      </c>
      <c r="M481" s="15">
        <f t="shared" si="4"/>
        <v>-0.1721530787</v>
      </c>
      <c r="N481" s="8">
        <f t="shared" si="5"/>
        <v>1647</v>
      </c>
    </row>
    <row r="482" ht="12.75" customHeight="1">
      <c r="A482" s="16">
        <v>43081.0</v>
      </c>
      <c r="B482" s="8" t="s">
        <v>1746</v>
      </c>
      <c r="C482" s="8" t="s">
        <v>637</v>
      </c>
      <c r="D482" s="11">
        <v>3.385079259E9</v>
      </c>
      <c r="E482" s="17" t="s">
        <v>20</v>
      </c>
      <c r="F482" s="18" t="str">
        <f t="shared" si="1"/>
        <v>SELL</v>
      </c>
      <c r="G482" s="12">
        <v>13.59</v>
      </c>
      <c r="H482" s="12">
        <v>1000.0</v>
      </c>
      <c r="I482" s="16">
        <v>43361.0</v>
      </c>
      <c r="J482" s="14">
        <v>18.959999</v>
      </c>
      <c r="K482" s="14">
        <f t="shared" si="2"/>
        <v>1395.143414</v>
      </c>
      <c r="L482" s="15">
        <f t="shared" si="3"/>
        <v>-0.3951434143</v>
      </c>
      <c r="M482" s="15">
        <f t="shared" si="4"/>
        <v>0.3951434143</v>
      </c>
      <c r="N482" s="8">
        <f t="shared" si="5"/>
        <v>280</v>
      </c>
    </row>
    <row r="483" ht="12.75" customHeight="1">
      <c r="A483" s="7">
        <v>43088.0</v>
      </c>
      <c r="B483" s="8" t="s">
        <v>1434</v>
      </c>
      <c r="C483" s="8" t="s">
        <v>1435</v>
      </c>
      <c r="D483" s="11">
        <v>4.895564876E9</v>
      </c>
      <c r="E483" s="8" t="s">
        <v>20</v>
      </c>
      <c r="F483" s="8" t="str">
        <f t="shared" si="1"/>
        <v>SELL</v>
      </c>
      <c r="G483" s="12">
        <v>28.019196</v>
      </c>
      <c r="H483" s="12">
        <v>1000.0</v>
      </c>
      <c r="I483" s="16">
        <v>44727.0</v>
      </c>
      <c r="J483" s="14">
        <v>29.024395</v>
      </c>
      <c r="K483" s="14">
        <f t="shared" si="2"/>
        <v>1035.875369</v>
      </c>
      <c r="L483" s="15">
        <f t="shared" si="3"/>
        <v>-0.03587536916</v>
      </c>
      <c r="M483" s="15">
        <f t="shared" si="4"/>
        <v>0.03587536916</v>
      </c>
      <c r="N483" s="8">
        <f t="shared" si="5"/>
        <v>1639</v>
      </c>
    </row>
    <row r="484" ht="12.75" customHeight="1">
      <c r="A484" s="7">
        <v>43088.0</v>
      </c>
      <c r="B484" s="8" t="s">
        <v>1971</v>
      </c>
      <c r="C484" s="8" t="s">
        <v>1972</v>
      </c>
      <c r="D484" s="11">
        <v>9.34954508E9</v>
      </c>
      <c r="E484" s="8" t="s">
        <v>20</v>
      </c>
      <c r="F484" s="8" t="str">
        <f t="shared" si="1"/>
        <v>SELL</v>
      </c>
      <c r="G484" s="12">
        <v>193.503937</v>
      </c>
      <c r="H484" s="12">
        <v>1000.0</v>
      </c>
      <c r="I484" s="16">
        <v>44564.0</v>
      </c>
      <c r="J484" s="14">
        <v>390.067902</v>
      </c>
      <c r="K484" s="14">
        <f t="shared" si="2"/>
        <v>2015.813776</v>
      </c>
      <c r="L484" s="15">
        <f t="shared" si="3"/>
        <v>-1.015813776</v>
      </c>
      <c r="M484" s="15">
        <f t="shared" si="4"/>
        <v>1.015813776</v>
      </c>
      <c r="N484" s="8">
        <f t="shared" si="5"/>
        <v>1476</v>
      </c>
    </row>
    <row r="485" ht="12.75" customHeight="1">
      <c r="A485" s="7">
        <v>43090.0</v>
      </c>
      <c r="B485" s="8" t="s">
        <v>581</v>
      </c>
      <c r="C485" s="8" t="s">
        <v>582</v>
      </c>
      <c r="D485" s="11">
        <v>8.35154196E9</v>
      </c>
      <c r="E485" s="8" t="s">
        <v>24</v>
      </c>
      <c r="F485" s="8" t="str">
        <f t="shared" si="1"/>
        <v>BUY</v>
      </c>
      <c r="G485" s="12">
        <v>44.131603</v>
      </c>
      <c r="H485" s="12">
        <v>1000.0</v>
      </c>
      <c r="I485" s="7">
        <v>43209.0</v>
      </c>
      <c r="J485" s="14">
        <v>38.91003</v>
      </c>
      <c r="K485" s="14">
        <f t="shared" si="2"/>
        <v>881.6817735</v>
      </c>
      <c r="L485" s="15">
        <f t="shared" si="3"/>
        <v>-0.1183182265</v>
      </c>
      <c r="M485" s="15">
        <f t="shared" si="4"/>
        <v>0.1183182265</v>
      </c>
      <c r="N485" s="8">
        <f t="shared" si="5"/>
        <v>119</v>
      </c>
    </row>
    <row r="486" ht="12.75" customHeight="1">
      <c r="A486" s="7">
        <v>43104.0</v>
      </c>
      <c r="B486" s="8" t="s">
        <v>609</v>
      </c>
      <c r="C486" s="8" t="s">
        <v>610</v>
      </c>
      <c r="D486" s="11">
        <v>8.3919564E9</v>
      </c>
      <c r="E486" s="8" t="s">
        <v>24</v>
      </c>
      <c r="F486" s="8" t="str">
        <f t="shared" si="1"/>
        <v>BUY</v>
      </c>
      <c r="G486" s="12">
        <v>24.744122</v>
      </c>
      <c r="H486" s="12">
        <v>1000.0</v>
      </c>
      <c r="I486" s="7">
        <v>44645.0</v>
      </c>
      <c r="J486" s="14">
        <v>34.899052</v>
      </c>
      <c r="K486" s="14">
        <f t="shared" si="2"/>
        <v>1410.397669</v>
      </c>
      <c r="L486" s="15">
        <f t="shared" si="3"/>
        <v>0.4103976694</v>
      </c>
      <c r="M486" s="15">
        <f t="shared" si="4"/>
        <v>-0.4103976694</v>
      </c>
      <c r="N486" s="8">
        <f t="shared" si="5"/>
        <v>1541</v>
      </c>
    </row>
    <row r="487" ht="12.75" customHeight="1">
      <c r="A487" s="7">
        <v>43105.0</v>
      </c>
      <c r="B487" s="8" t="s">
        <v>628</v>
      </c>
      <c r="C487" s="8" t="s">
        <v>629</v>
      </c>
      <c r="D487" s="11">
        <v>2.373457054E9</v>
      </c>
      <c r="E487" s="8" t="s">
        <v>20</v>
      </c>
      <c r="F487" s="8" t="str">
        <f t="shared" si="1"/>
        <v>SELL</v>
      </c>
      <c r="G487" s="12">
        <v>38.790668</v>
      </c>
      <c r="H487" s="12">
        <v>1000.0</v>
      </c>
      <c r="I487" s="7">
        <v>43546.0</v>
      </c>
      <c r="J487" s="14">
        <v>48.652191</v>
      </c>
      <c r="K487" s="14">
        <f t="shared" si="2"/>
        <v>1254.224109</v>
      </c>
      <c r="L487" s="15">
        <f t="shared" si="3"/>
        <v>-0.2542241087</v>
      </c>
      <c r="M487" s="15">
        <f t="shared" si="4"/>
        <v>0.2542241087</v>
      </c>
      <c r="N487" s="8">
        <f t="shared" si="5"/>
        <v>441</v>
      </c>
    </row>
    <row r="488" ht="12.75" customHeight="1">
      <c r="A488" s="7">
        <v>43105.0</v>
      </c>
      <c r="B488" s="8" t="s">
        <v>1376</v>
      </c>
      <c r="C488" s="8" t="s">
        <v>1377</v>
      </c>
      <c r="D488" s="11">
        <v>7.348147154E9</v>
      </c>
      <c r="E488" s="8" t="s">
        <v>20</v>
      </c>
      <c r="F488" s="8" t="str">
        <f t="shared" si="1"/>
        <v>SELL</v>
      </c>
      <c r="G488" s="12">
        <v>16.26</v>
      </c>
      <c r="H488" s="12">
        <v>1000.0</v>
      </c>
      <c r="I488" s="7">
        <v>43223.0</v>
      </c>
      <c r="J488" s="14">
        <v>13.95</v>
      </c>
      <c r="K488" s="14">
        <f t="shared" si="2"/>
        <v>857.9335793</v>
      </c>
      <c r="L488" s="15">
        <f t="shared" si="3"/>
        <v>0.1420664207</v>
      </c>
      <c r="M488" s="15">
        <f t="shared" si="4"/>
        <v>-0.1420664207</v>
      </c>
      <c r="N488" s="8">
        <f t="shared" si="5"/>
        <v>118</v>
      </c>
    </row>
    <row r="489" ht="12.75" customHeight="1">
      <c r="A489" s="7">
        <v>43105.0</v>
      </c>
      <c r="B489" s="8" t="s">
        <v>814</v>
      </c>
      <c r="C489" s="8" t="s">
        <v>815</v>
      </c>
      <c r="D489" s="11">
        <v>3.42382352E9</v>
      </c>
      <c r="E489" s="8" t="s">
        <v>24</v>
      </c>
      <c r="F489" s="8" t="str">
        <f t="shared" si="1"/>
        <v>BUY</v>
      </c>
      <c r="G489" s="12">
        <v>50.173241</v>
      </c>
      <c r="H489" s="12">
        <v>1000.0</v>
      </c>
      <c r="I489" s="7">
        <v>43252.0</v>
      </c>
      <c r="J489" s="14">
        <v>38.146091</v>
      </c>
      <c r="K489" s="14">
        <f t="shared" si="2"/>
        <v>760.2875605</v>
      </c>
      <c r="L489" s="15">
        <f t="shared" si="3"/>
        <v>-0.2397124395</v>
      </c>
      <c r="M489" s="15">
        <f t="shared" si="4"/>
        <v>0.2397124395</v>
      </c>
      <c r="N489" s="8">
        <f t="shared" si="5"/>
        <v>147</v>
      </c>
    </row>
    <row r="490" ht="12.75" customHeight="1">
      <c r="A490" s="7">
        <v>43108.0</v>
      </c>
      <c r="B490" s="8" t="s">
        <v>1991</v>
      </c>
      <c r="C490" s="8" t="s">
        <v>1992</v>
      </c>
      <c r="D490" s="11">
        <v>5.68872016E9</v>
      </c>
      <c r="E490" s="8" t="s">
        <v>20</v>
      </c>
      <c r="F490" s="8" t="str">
        <f t="shared" si="1"/>
        <v>SELL</v>
      </c>
      <c r="G490" s="12">
        <v>11.111604</v>
      </c>
      <c r="H490" s="12">
        <v>1000.0</v>
      </c>
      <c r="I490" s="16">
        <v>44727.0</v>
      </c>
      <c r="J490" s="14">
        <v>8.874493</v>
      </c>
      <c r="K490" s="14">
        <f t="shared" si="2"/>
        <v>798.668941</v>
      </c>
      <c r="L490" s="15">
        <f t="shared" si="3"/>
        <v>0.201331059</v>
      </c>
      <c r="M490" s="15">
        <f t="shared" si="4"/>
        <v>-0.201331059</v>
      </c>
      <c r="N490" s="8">
        <f t="shared" si="5"/>
        <v>1619</v>
      </c>
    </row>
    <row r="491" ht="12.75" customHeight="1">
      <c r="A491" s="7">
        <v>43109.0</v>
      </c>
      <c r="B491" s="8" t="s">
        <v>1997</v>
      </c>
      <c r="C491" s="8" t="s">
        <v>1998</v>
      </c>
      <c r="D491" s="11">
        <v>6.17663475E9</v>
      </c>
      <c r="E491" s="8" t="s">
        <v>20</v>
      </c>
      <c r="F491" s="8" t="str">
        <f t="shared" si="1"/>
        <v>SELL</v>
      </c>
      <c r="G491" s="12">
        <v>331.880005</v>
      </c>
      <c r="H491" s="12">
        <v>1000.0</v>
      </c>
      <c r="I491" s="16">
        <v>43970.0</v>
      </c>
      <c r="J491" s="14">
        <v>343.359985</v>
      </c>
      <c r="K491" s="14">
        <f t="shared" si="2"/>
        <v>1034.590755</v>
      </c>
      <c r="L491" s="15">
        <f t="shared" si="3"/>
        <v>-0.03459075517</v>
      </c>
      <c r="M491" s="15">
        <f t="shared" si="4"/>
        <v>0.03459075517</v>
      </c>
      <c r="N491" s="8">
        <f t="shared" si="5"/>
        <v>861</v>
      </c>
    </row>
    <row r="492" ht="12.75" customHeight="1">
      <c r="A492" s="7">
        <v>43109.0</v>
      </c>
      <c r="B492" s="8" t="s">
        <v>2001</v>
      </c>
      <c r="C492" s="8" t="s">
        <v>2002</v>
      </c>
      <c r="D492" s="11">
        <v>6.845004995E9</v>
      </c>
      <c r="E492" s="8" t="s">
        <v>20</v>
      </c>
      <c r="F492" s="8" t="str">
        <f t="shared" si="1"/>
        <v>SELL</v>
      </c>
      <c r="G492" s="12">
        <v>42.454224</v>
      </c>
      <c r="H492" s="12">
        <v>1000.0</v>
      </c>
      <c r="I492" s="16">
        <v>44727.0</v>
      </c>
      <c r="J492" s="14">
        <v>77.542442</v>
      </c>
      <c r="K492" s="14">
        <f t="shared" si="2"/>
        <v>1826.495333</v>
      </c>
      <c r="L492" s="15">
        <f t="shared" si="3"/>
        <v>-0.8264953329</v>
      </c>
      <c r="M492" s="15">
        <f t="shared" si="4"/>
        <v>0.8264953329</v>
      </c>
      <c r="N492" s="8">
        <f t="shared" si="5"/>
        <v>1618</v>
      </c>
    </row>
    <row r="493" ht="12.75" customHeight="1">
      <c r="A493" s="7">
        <v>43109.0</v>
      </c>
      <c r="B493" s="8" t="s">
        <v>401</v>
      </c>
      <c r="C493" s="8" t="s">
        <v>402</v>
      </c>
      <c r="D493" s="11">
        <v>3.11092483E9</v>
      </c>
      <c r="E493" s="8" t="s">
        <v>20</v>
      </c>
      <c r="F493" s="8" t="str">
        <f t="shared" si="1"/>
        <v>SELL</v>
      </c>
      <c r="G493" s="12">
        <v>44.775536</v>
      </c>
      <c r="H493" s="12">
        <v>1000.0</v>
      </c>
      <c r="I493" s="7">
        <v>43754.0</v>
      </c>
      <c r="J493" s="14">
        <v>43.0257</v>
      </c>
      <c r="K493" s="14">
        <f t="shared" si="2"/>
        <v>960.9198201</v>
      </c>
      <c r="L493" s="15">
        <f t="shared" si="3"/>
        <v>0.03908017986</v>
      </c>
      <c r="M493" s="15">
        <f t="shared" si="4"/>
        <v>-0.03908017986</v>
      </c>
      <c r="N493" s="8">
        <f t="shared" si="5"/>
        <v>645</v>
      </c>
    </row>
    <row r="494" ht="12.75" customHeight="1">
      <c r="A494" s="7">
        <v>43110.0</v>
      </c>
      <c r="B494" s="8" t="s">
        <v>2003</v>
      </c>
      <c r="C494" s="8" t="s">
        <v>2004</v>
      </c>
      <c r="D494" s="11">
        <v>3.35331154E9</v>
      </c>
      <c r="E494" s="8" t="s">
        <v>20</v>
      </c>
      <c r="F494" s="8" t="str">
        <f t="shared" si="1"/>
        <v>SELL</v>
      </c>
      <c r="G494" s="12">
        <v>60.040001</v>
      </c>
      <c r="H494" s="12">
        <v>1000.0</v>
      </c>
      <c r="I494" s="16">
        <v>44727.0</v>
      </c>
      <c r="J494" s="14">
        <v>115.260002</v>
      </c>
      <c r="K494" s="14">
        <f t="shared" si="2"/>
        <v>1919.720188</v>
      </c>
      <c r="L494" s="15">
        <f t="shared" si="3"/>
        <v>-0.9197201879</v>
      </c>
      <c r="M494" s="15">
        <f t="shared" si="4"/>
        <v>0.9197201879</v>
      </c>
      <c r="N494" s="8">
        <f t="shared" si="5"/>
        <v>1617</v>
      </c>
    </row>
    <row r="495" ht="12.75" customHeight="1">
      <c r="A495" s="7">
        <v>43111.0</v>
      </c>
      <c r="B495" s="8" t="s">
        <v>1269</v>
      </c>
      <c r="C495" s="8" t="s">
        <v>1270</v>
      </c>
      <c r="D495" s="11">
        <v>2.039249521E9</v>
      </c>
      <c r="E495" s="8" t="s">
        <v>20</v>
      </c>
      <c r="F495" s="8" t="str">
        <f t="shared" si="1"/>
        <v>SELL</v>
      </c>
      <c r="G495" s="12">
        <v>53.796688</v>
      </c>
      <c r="H495" s="12">
        <v>1000.0</v>
      </c>
      <c r="I495" s="16">
        <v>43413.0</v>
      </c>
      <c r="J495" s="14">
        <v>46.027985</v>
      </c>
      <c r="K495" s="14">
        <f t="shared" si="2"/>
        <v>855.591426</v>
      </c>
      <c r="L495" s="15">
        <f t="shared" si="3"/>
        <v>0.144408574</v>
      </c>
      <c r="M495" s="15">
        <f t="shared" si="4"/>
        <v>-0.144408574</v>
      </c>
      <c r="N495" s="8">
        <f t="shared" si="5"/>
        <v>302</v>
      </c>
    </row>
    <row r="496" ht="12.75" customHeight="1">
      <c r="A496" s="7">
        <v>43111.0</v>
      </c>
      <c r="B496" s="8" t="s">
        <v>2007</v>
      </c>
      <c r="C496" s="8" t="s">
        <v>2008</v>
      </c>
      <c r="D496" s="11">
        <v>3.492279163E9</v>
      </c>
      <c r="E496" s="8" t="s">
        <v>24</v>
      </c>
      <c r="F496" s="8" t="str">
        <f t="shared" si="1"/>
        <v>BUY</v>
      </c>
      <c r="G496" s="12">
        <v>14.08</v>
      </c>
      <c r="H496" s="12">
        <v>1000.0</v>
      </c>
      <c r="I496" s="16">
        <v>44727.0</v>
      </c>
      <c r="J496" s="14">
        <v>6.49</v>
      </c>
      <c r="K496" s="14">
        <f t="shared" si="2"/>
        <v>460.9375</v>
      </c>
      <c r="L496" s="15">
        <f t="shared" si="3"/>
        <v>-0.5390625</v>
      </c>
      <c r="M496" s="15">
        <f t="shared" si="4"/>
        <v>0.5390625</v>
      </c>
      <c r="N496" s="8">
        <f t="shared" si="5"/>
        <v>1616</v>
      </c>
    </row>
    <row r="497" ht="12.75" customHeight="1">
      <c r="A497" s="7">
        <v>43111.0</v>
      </c>
      <c r="B497" s="8" t="s">
        <v>777</v>
      </c>
      <c r="C497" s="8" t="s">
        <v>778</v>
      </c>
      <c r="D497" s="11">
        <v>7.157389261E9</v>
      </c>
      <c r="E497" s="8" t="s">
        <v>20</v>
      </c>
      <c r="F497" s="8" t="str">
        <f t="shared" si="1"/>
        <v>SELL</v>
      </c>
      <c r="G497" s="12">
        <v>192.490356</v>
      </c>
      <c r="H497" s="12">
        <v>1000.0</v>
      </c>
      <c r="I497" s="7">
        <v>43116.0</v>
      </c>
      <c r="J497" s="14">
        <v>193.074219</v>
      </c>
      <c r="K497" s="14">
        <f t="shared" si="2"/>
        <v>1003.033207</v>
      </c>
      <c r="L497" s="15">
        <f t="shared" si="3"/>
        <v>-0.003033206505</v>
      </c>
      <c r="M497" s="15">
        <f t="shared" si="4"/>
        <v>0.003033206505</v>
      </c>
      <c r="N497" s="8">
        <f t="shared" si="5"/>
        <v>5</v>
      </c>
    </row>
    <row r="498" ht="12.75" customHeight="1">
      <c r="A498" s="7">
        <v>43116.0</v>
      </c>
      <c r="B498" s="8" t="s">
        <v>777</v>
      </c>
      <c r="C498" s="8" t="s">
        <v>778</v>
      </c>
      <c r="D498" s="11">
        <v>7.157389261E9</v>
      </c>
      <c r="E498" s="8" t="s">
        <v>24</v>
      </c>
      <c r="F498" s="8" t="str">
        <f t="shared" si="1"/>
        <v>BUY</v>
      </c>
      <c r="G498" s="12">
        <v>193.074219</v>
      </c>
      <c r="H498" s="12">
        <v>1000.0</v>
      </c>
      <c r="I498" s="16">
        <v>44727.0</v>
      </c>
      <c r="J498" s="14">
        <v>112.322403</v>
      </c>
      <c r="K498" s="14">
        <f t="shared" si="2"/>
        <v>581.7576452</v>
      </c>
      <c r="L498" s="15">
        <f t="shared" si="3"/>
        <v>-0.4182423548</v>
      </c>
      <c r="M498" s="15">
        <f t="shared" si="4"/>
        <v>0.4182423548</v>
      </c>
      <c r="N498" s="8">
        <f t="shared" si="5"/>
        <v>1611</v>
      </c>
    </row>
    <row r="499" ht="12.75" customHeight="1">
      <c r="A499" s="7">
        <v>43116.0</v>
      </c>
      <c r="B499" s="8" t="s">
        <v>2016</v>
      </c>
      <c r="C499" s="8" t="s">
        <v>2017</v>
      </c>
      <c r="D499" s="11">
        <v>9.46909304E9</v>
      </c>
      <c r="E499" s="8" t="s">
        <v>20</v>
      </c>
      <c r="F499" s="8" t="str">
        <f t="shared" si="1"/>
        <v>SELL</v>
      </c>
      <c r="G499" s="12">
        <v>35.16473</v>
      </c>
      <c r="H499" s="12">
        <v>1000.0</v>
      </c>
      <c r="I499" s="7">
        <v>44448.0</v>
      </c>
      <c r="J499" s="14">
        <v>60.535866</v>
      </c>
      <c r="K499" s="14">
        <f t="shared" si="2"/>
        <v>1721.493838</v>
      </c>
      <c r="L499" s="15">
        <f t="shared" si="3"/>
        <v>-0.7214938377</v>
      </c>
      <c r="M499" s="15">
        <f t="shared" si="4"/>
        <v>0.7214938377</v>
      </c>
      <c r="N499" s="8">
        <f t="shared" si="5"/>
        <v>1332</v>
      </c>
    </row>
    <row r="500" ht="12.75" customHeight="1">
      <c r="A500" s="7">
        <v>43118.0</v>
      </c>
      <c r="B500" s="8" t="s">
        <v>1299</v>
      </c>
      <c r="C500" s="8" t="s">
        <v>1300</v>
      </c>
      <c r="D500" s="11">
        <v>3.93705488E9</v>
      </c>
      <c r="E500" s="8" t="s">
        <v>24</v>
      </c>
      <c r="F500" s="8" t="str">
        <f t="shared" si="1"/>
        <v>BUY</v>
      </c>
      <c r="G500" s="12">
        <v>127.010002</v>
      </c>
      <c r="H500" s="12">
        <v>1000.0</v>
      </c>
      <c r="I500" s="16">
        <v>44727.0</v>
      </c>
      <c r="J500" s="14">
        <v>66.099998</v>
      </c>
      <c r="K500" s="14">
        <f t="shared" si="2"/>
        <v>520.4314381</v>
      </c>
      <c r="L500" s="15">
        <f t="shared" si="3"/>
        <v>-0.4795685619</v>
      </c>
      <c r="M500" s="15">
        <f t="shared" si="4"/>
        <v>0.4795685619</v>
      </c>
      <c r="N500" s="8">
        <f t="shared" si="5"/>
        <v>1609</v>
      </c>
    </row>
    <row r="501" ht="12.75" customHeight="1">
      <c r="A501" s="7">
        <v>43119.0</v>
      </c>
      <c r="B501" s="8" t="s">
        <v>1019</v>
      </c>
      <c r="C501" s="8" t="s">
        <v>1020</v>
      </c>
      <c r="D501" s="11">
        <v>2.082171299E9</v>
      </c>
      <c r="E501" s="8" t="s">
        <v>20</v>
      </c>
      <c r="F501" s="8" t="str">
        <f t="shared" si="1"/>
        <v>SELL</v>
      </c>
      <c r="G501" s="12">
        <v>22.57</v>
      </c>
      <c r="H501" s="12">
        <v>1000.0</v>
      </c>
      <c r="I501" s="7">
        <v>43326.0</v>
      </c>
      <c r="J501" s="14">
        <v>18.32</v>
      </c>
      <c r="K501" s="14">
        <f t="shared" si="2"/>
        <v>811.6969428</v>
      </c>
      <c r="L501" s="15">
        <f t="shared" si="3"/>
        <v>0.1883030572</v>
      </c>
      <c r="M501" s="15">
        <f t="shared" si="4"/>
        <v>-0.1883030572</v>
      </c>
      <c r="N501" s="8">
        <f t="shared" si="5"/>
        <v>207</v>
      </c>
    </row>
    <row r="502" ht="12.75" customHeight="1">
      <c r="A502" s="16">
        <v>43119.0</v>
      </c>
      <c r="B502" s="8" t="s">
        <v>1262</v>
      </c>
      <c r="C502" s="8" t="s">
        <v>1263</v>
      </c>
      <c r="D502" s="11">
        <v>8.368741813E9</v>
      </c>
      <c r="E502" s="17" t="s">
        <v>20</v>
      </c>
      <c r="F502" s="18" t="str">
        <f t="shared" si="1"/>
        <v>SELL</v>
      </c>
      <c r="G502" s="12">
        <v>32.360008</v>
      </c>
      <c r="H502" s="12">
        <v>1000.0</v>
      </c>
      <c r="I502" s="16">
        <v>43560.0</v>
      </c>
      <c r="J502" s="14">
        <v>86.044029</v>
      </c>
      <c r="K502" s="14">
        <f t="shared" si="2"/>
        <v>2658.96192</v>
      </c>
      <c r="L502" s="15">
        <f t="shared" si="3"/>
        <v>-1.65896192</v>
      </c>
      <c r="M502" s="15">
        <f t="shared" si="4"/>
        <v>1.65896192</v>
      </c>
      <c r="N502" s="8">
        <f t="shared" si="5"/>
        <v>441</v>
      </c>
    </row>
    <row r="503" ht="12.75" customHeight="1">
      <c r="A503" s="7">
        <v>43122.0</v>
      </c>
      <c r="B503" s="8" t="s">
        <v>2020</v>
      </c>
      <c r="C503" s="8" t="s">
        <v>2020</v>
      </c>
      <c r="D503" s="11">
        <v>5.852058362E9</v>
      </c>
      <c r="E503" s="8" t="s">
        <v>24</v>
      </c>
      <c r="F503" s="8" t="str">
        <f t="shared" si="1"/>
        <v>BUY</v>
      </c>
      <c r="G503" s="12">
        <v>9.540655</v>
      </c>
      <c r="H503" s="12">
        <v>1000.0</v>
      </c>
      <c r="I503" s="16">
        <v>43595.0</v>
      </c>
      <c r="J503" s="14">
        <v>5.428118</v>
      </c>
      <c r="K503" s="14">
        <f t="shared" si="2"/>
        <v>568.9460524</v>
      </c>
      <c r="L503" s="15">
        <f t="shared" si="3"/>
        <v>-0.4310539476</v>
      </c>
      <c r="M503" s="15">
        <f t="shared" si="4"/>
        <v>0.4310539476</v>
      </c>
      <c r="N503" s="8">
        <f t="shared" si="5"/>
        <v>473</v>
      </c>
    </row>
    <row r="504" ht="12.75" customHeight="1">
      <c r="A504" s="7">
        <v>43122.0</v>
      </c>
      <c r="B504" s="8" t="s">
        <v>1716</v>
      </c>
      <c r="C504" s="8" t="s">
        <v>1717</v>
      </c>
      <c r="D504" s="11">
        <v>4.73651E9</v>
      </c>
      <c r="E504" s="8" t="s">
        <v>24</v>
      </c>
      <c r="F504" s="8" t="str">
        <f t="shared" si="1"/>
        <v>BUY</v>
      </c>
      <c r="G504" s="12">
        <v>18.35</v>
      </c>
      <c r="H504" s="12">
        <v>1000.0</v>
      </c>
      <c r="I504" s="16">
        <v>43188.0</v>
      </c>
      <c r="J504" s="14">
        <v>21.58</v>
      </c>
      <c r="K504" s="14">
        <f t="shared" si="2"/>
        <v>1176.021798</v>
      </c>
      <c r="L504" s="15">
        <f t="shared" si="3"/>
        <v>0.1760217984</v>
      </c>
      <c r="M504" s="15">
        <f t="shared" si="4"/>
        <v>-0.1760217984</v>
      </c>
      <c r="N504" s="8">
        <f t="shared" si="5"/>
        <v>66</v>
      </c>
    </row>
    <row r="505" ht="12.75" customHeight="1">
      <c r="A505" s="7">
        <v>43130.0</v>
      </c>
      <c r="B505" s="8" t="s">
        <v>2029</v>
      </c>
      <c r="C505" s="8" t="s">
        <v>2030</v>
      </c>
      <c r="D505" s="11">
        <v>2.848820104E9</v>
      </c>
      <c r="E505" s="8" t="s">
        <v>24</v>
      </c>
      <c r="F505" s="8" t="str">
        <f t="shared" si="1"/>
        <v>BUY</v>
      </c>
      <c r="G505" s="12">
        <v>37.560001</v>
      </c>
      <c r="H505" s="12">
        <v>1000.0</v>
      </c>
      <c r="I505" s="16">
        <v>44727.0</v>
      </c>
      <c r="J505" s="14">
        <v>59.950001</v>
      </c>
      <c r="K505" s="14">
        <f t="shared" si="2"/>
        <v>1596.11287</v>
      </c>
      <c r="L505" s="15">
        <f t="shared" si="3"/>
        <v>0.5961128702</v>
      </c>
      <c r="M505" s="15">
        <f t="shared" si="4"/>
        <v>-0.5961128702</v>
      </c>
      <c r="N505" s="8">
        <f t="shared" si="5"/>
        <v>1597</v>
      </c>
    </row>
    <row r="506" ht="12.75" customHeight="1">
      <c r="A506" s="16">
        <v>43130.0</v>
      </c>
      <c r="B506" s="8" t="s">
        <v>2031</v>
      </c>
      <c r="C506" s="8" t="s">
        <v>2032</v>
      </c>
      <c r="D506" s="11">
        <v>7.3333896E9</v>
      </c>
      <c r="E506" s="17" t="s">
        <v>20</v>
      </c>
      <c r="F506" s="18" t="str">
        <f t="shared" si="1"/>
        <v>SELL</v>
      </c>
      <c r="G506" s="12">
        <v>28.025</v>
      </c>
      <c r="H506" s="12">
        <v>1000.0</v>
      </c>
      <c r="I506" s="16">
        <v>43721.0</v>
      </c>
      <c r="J506" s="14">
        <v>44.435001</v>
      </c>
      <c r="K506" s="14">
        <f t="shared" si="2"/>
        <v>1585.548653</v>
      </c>
      <c r="L506" s="15">
        <f t="shared" si="3"/>
        <v>-0.585548653</v>
      </c>
      <c r="M506" s="15">
        <f t="shared" si="4"/>
        <v>0.585548653</v>
      </c>
      <c r="N506" s="8">
        <f t="shared" si="5"/>
        <v>591</v>
      </c>
    </row>
    <row r="507" ht="12.75" customHeight="1">
      <c r="A507" s="7">
        <v>43132.0</v>
      </c>
      <c r="B507" s="8" t="s">
        <v>2037</v>
      </c>
      <c r="C507" s="8" t="s">
        <v>2038</v>
      </c>
      <c r="D507" s="11">
        <v>2.120876068E9</v>
      </c>
      <c r="E507" s="8" t="s">
        <v>20</v>
      </c>
      <c r="F507" s="8" t="str">
        <f t="shared" si="1"/>
        <v>SELL</v>
      </c>
      <c r="G507" s="12">
        <v>42.58</v>
      </c>
      <c r="H507" s="12">
        <v>1000.0</v>
      </c>
      <c r="I507" s="16">
        <v>44727.0</v>
      </c>
      <c r="J507" s="14">
        <v>24.53</v>
      </c>
      <c r="K507" s="14">
        <f t="shared" si="2"/>
        <v>576.092062</v>
      </c>
      <c r="L507" s="15">
        <f t="shared" si="3"/>
        <v>0.423907938</v>
      </c>
      <c r="M507" s="15">
        <f t="shared" si="4"/>
        <v>-0.423907938</v>
      </c>
      <c r="N507" s="8">
        <f t="shared" si="5"/>
        <v>1595</v>
      </c>
    </row>
    <row r="508" ht="12.75" customHeight="1">
      <c r="A508" s="7">
        <v>43133.0</v>
      </c>
      <c r="B508" s="8" t="s">
        <v>1394</v>
      </c>
      <c r="C508" s="8" t="s">
        <v>1395</v>
      </c>
      <c r="D508" s="11">
        <v>5.6964768E9</v>
      </c>
      <c r="E508" s="8" t="s">
        <v>24</v>
      </c>
      <c r="F508" s="8" t="str">
        <f t="shared" si="1"/>
        <v>BUY</v>
      </c>
      <c r="G508" s="12">
        <v>18.370001</v>
      </c>
      <c r="H508" s="12">
        <v>1000.0</v>
      </c>
      <c r="I508" s="16">
        <v>44727.0</v>
      </c>
      <c r="J508" s="14">
        <v>44.630001</v>
      </c>
      <c r="K508" s="14">
        <f t="shared" si="2"/>
        <v>2429.504549</v>
      </c>
      <c r="L508" s="15">
        <f t="shared" si="3"/>
        <v>1.429504549</v>
      </c>
      <c r="M508" s="15">
        <f t="shared" si="4"/>
        <v>-1.429504549</v>
      </c>
      <c r="N508" s="8">
        <f t="shared" si="5"/>
        <v>1594</v>
      </c>
    </row>
    <row r="509" ht="12.75" customHeight="1">
      <c r="A509" s="7">
        <v>43136.0</v>
      </c>
      <c r="B509" s="8" t="s">
        <v>2042</v>
      </c>
      <c r="C509" s="8" t="s">
        <v>2043</v>
      </c>
      <c r="D509" s="11">
        <v>3.799935907E9</v>
      </c>
      <c r="E509" s="8" t="s">
        <v>24</v>
      </c>
      <c r="F509" s="8" t="str">
        <f t="shared" si="1"/>
        <v>BUY</v>
      </c>
      <c r="G509" s="12">
        <v>35.630001</v>
      </c>
      <c r="H509" s="12">
        <v>1000.0</v>
      </c>
      <c r="I509" s="7">
        <v>43273.0</v>
      </c>
      <c r="J509" s="14">
        <v>62.779999</v>
      </c>
      <c r="K509" s="14">
        <f t="shared" si="2"/>
        <v>1761.998239</v>
      </c>
      <c r="L509" s="15">
        <f t="shared" si="3"/>
        <v>0.7619982385</v>
      </c>
      <c r="M509" s="15">
        <f t="shared" si="4"/>
        <v>-0.7619982385</v>
      </c>
      <c r="N509" s="8">
        <f t="shared" si="5"/>
        <v>137</v>
      </c>
    </row>
    <row r="510" ht="12.75" customHeight="1">
      <c r="A510" s="7">
        <v>43136.0</v>
      </c>
      <c r="B510" s="8" t="s">
        <v>763</v>
      </c>
      <c r="C510" s="8" t="s">
        <v>764</v>
      </c>
      <c r="D510" s="11">
        <v>6.870940531E9</v>
      </c>
      <c r="E510" s="8" t="s">
        <v>20</v>
      </c>
      <c r="F510" s="8" t="str">
        <f t="shared" si="1"/>
        <v>SELL</v>
      </c>
      <c r="G510" s="12">
        <v>28.459999</v>
      </c>
      <c r="H510" s="12">
        <v>1000.0</v>
      </c>
      <c r="I510" s="16">
        <v>43223.0</v>
      </c>
      <c r="J510" s="14">
        <v>22.219999</v>
      </c>
      <c r="K510" s="14">
        <f t="shared" si="2"/>
        <v>780.7448974</v>
      </c>
      <c r="L510" s="15">
        <f t="shared" si="3"/>
        <v>0.2192551026</v>
      </c>
      <c r="M510" s="15">
        <f t="shared" si="4"/>
        <v>-0.2192551026</v>
      </c>
      <c r="N510" s="8">
        <f t="shared" si="5"/>
        <v>87</v>
      </c>
    </row>
    <row r="511" ht="12.75" customHeight="1">
      <c r="A511" s="7">
        <v>43138.0</v>
      </c>
      <c r="B511" s="8" t="s">
        <v>1797</v>
      </c>
      <c r="C511" s="8" t="s">
        <v>1798</v>
      </c>
      <c r="D511" s="11">
        <v>3.14180754E9</v>
      </c>
      <c r="E511" s="8" t="s">
        <v>24</v>
      </c>
      <c r="F511" s="8" t="str">
        <f t="shared" si="1"/>
        <v>BUY</v>
      </c>
      <c r="G511" s="12">
        <v>16.52</v>
      </c>
      <c r="H511" s="12">
        <v>1000.0</v>
      </c>
      <c r="I511" s="16">
        <v>44727.0</v>
      </c>
      <c r="J511" s="14">
        <v>21.1</v>
      </c>
      <c r="K511" s="14">
        <f t="shared" si="2"/>
        <v>1277.239709</v>
      </c>
      <c r="L511" s="15">
        <f t="shared" si="3"/>
        <v>0.2772397094</v>
      </c>
      <c r="M511" s="15">
        <f t="shared" si="4"/>
        <v>-0.2772397094</v>
      </c>
      <c r="N511" s="8">
        <f t="shared" si="5"/>
        <v>1589</v>
      </c>
    </row>
    <row r="512" ht="12.75" customHeight="1">
      <c r="A512" s="7">
        <v>43138.0</v>
      </c>
      <c r="B512" s="8" t="s">
        <v>2048</v>
      </c>
      <c r="C512" s="8" t="s">
        <v>2049</v>
      </c>
      <c r="D512" s="11">
        <v>2.694763E9</v>
      </c>
      <c r="E512" s="8" t="s">
        <v>20</v>
      </c>
      <c r="F512" s="8" t="str">
        <f t="shared" si="1"/>
        <v>SELL</v>
      </c>
      <c r="G512" s="12">
        <v>15.45</v>
      </c>
      <c r="H512" s="12">
        <v>1000.0</v>
      </c>
      <c r="I512" s="16">
        <v>44390.0</v>
      </c>
      <c r="J512" s="14">
        <v>18.58</v>
      </c>
      <c r="K512" s="14">
        <f t="shared" si="2"/>
        <v>1202.588997</v>
      </c>
      <c r="L512" s="15">
        <f t="shared" si="3"/>
        <v>-0.2025889968</v>
      </c>
      <c r="M512" s="15">
        <f t="shared" si="4"/>
        <v>0.2025889968</v>
      </c>
      <c r="N512" s="8">
        <f t="shared" si="5"/>
        <v>1252</v>
      </c>
    </row>
    <row r="513" ht="12.75" customHeight="1">
      <c r="A513" s="16">
        <v>43138.0</v>
      </c>
      <c r="B513" s="8" t="s">
        <v>1759</v>
      </c>
      <c r="C513" s="8" t="s">
        <v>1760</v>
      </c>
      <c r="D513" s="11">
        <v>4.57620282E9</v>
      </c>
      <c r="E513" s="17" t="s">
        <v>20</v>
      </c>
      <c r="F513" s="18" t="str">
        <f t="shared" si="1"/>
        <v>SELL</v>
      </c>
      <c r="G513" s="12">
        <v>24.455292</v>
      </c>
      <c r="H513" s="12">
        <v>1000.0</v>
      </c>
      <c r="I513" s="16">
        <v>44727.0</v>
      </c>
      <c r="J513" s="14">
        <v>53.305611</v>
      </c>
      <c r="K513" s="14">
        <f t="shared" si="2"/>
        <v>2179.716807</v>
      </c>
      <c r="L513" s="15">
        <f t="shared" si="3"/>
        <v>-1.179716807</v>
      </c>
      <c r="M513" s="15">
        <f t="shared" si="4"/>
        <v>1.179716807</v>
      </c>
      <c r="N513" s="8">
        <f t="shared" si="5"/>
        <v>1589</v>
      </c>
    </row>
    <row r="514" ht="12.75" customHeight="1">
      <c r="A514" s="7">
        <v>43139.0</v>
      </c>
      <c r="B514" s="8" t="s">
        <v>2050</v>
      </c>
      <c r="C514" s="8" t="s">
        <v>2051</v>
      </c>
      <c r="D514" s="11">
        <v>4.353575968E9</v>
      </c>
      <c r="E514" s="8" t="s">
        <v>24</v>
      </c>
      <c r="F514" s="8" t="str">
        <f t="shared" si="1"/>
        <v>BUY</v>
      </c>
      <c r="G514" s="12">
        <v>85.75</v>
      </c>
      <c r="H514" s="12">
        <v>1000.0</v>
      </c>
      <c r="I514" s="7">
        <v>43595.0</v>
      </c>
      <c r="J514" s="14">
        <v>101.440002</v>
      </c>
      <c r="K514" s="14">
        <f t="shared" si="2"/>
        <v>1182.973784</v>
      </c>
      <c r="L514" s="15">
        <f t="shared" si="3"/>
        <v>0.1829737843</v>
      </c>
      <c r="M514" s="15">
        <f t="shared" si="4"/>
        <v>-0.1829737843</v>
      </c>
      <c r="N514" s="8">
        <f t="shared" si="5"/>
        <v>456</v>
      </c>
    </row>
    <row r="515" ht="12.75" customHeight="1">
      <c r="A515" s="7">
        <v>43140.0</v>
      </c>
      <c r="B515" s="8" t="s">
        <v>328</v>
      </c>
      <c r="C515" s="8" t="s">
        <v>329</v>
      </c>
      <c r="D515" s="11">
        <v>4.364614E9</v>
      </c>
      <c r="E515" s="8" t="s">
        <v>20</v>
      </c>
      <c r="F515" s="8" t="str">
        <f t="shared" si="1"/>
        <v>SELL</v>
      </c>
      <c r="G515" s="12">
        <v>21.26741</v>
      </c>
      <c r="H515" s="12">
        <v>1000.0</v>
      </c>
      <c r="I515" s="7">
        <v>43206.0</v>
      </c>
      <c r="J515" s="14">
        <v>20.388395</v>
      </c>
      <c r="K515" s="14">
        <f t="shared" si="2"/>
        <v>958.6684509</v>
      </c>
      <c r="L515" s="15">
        <f t="shared" si="3"/>
        <v>0.04133154907</v>
      </c>
      <c r="M515" s="15">
        <f t="shared" si="4"/>
        <v>-0.04133154907</v>
      </c>
      <c r="N515" s="8">
        <f t="shared" si="5"/>
        <v>66</v>
      </c>
    </row>
    <row r="516" ht="12.75" customHeight="1">
      <c r="A516" s="7">
        <v>43157.0</v>
      </c>
      <c r="B516" s="8" t="s">
        <v>399</v>
      </c>
      <c r="C516" s="8" t="s">
        <v>400</v>
      </c>
      <c r="D516" s="11">
        <v>3.08615034E9</v>
      </c>
      <c r="E516" s="8" t="s">
        <v>20</v>
      </c>
      <c r="F516" s="8" t="str">
        <f t="shared" si="1"/>
        <v>SELL</v>
      </c>
      <c r="G516" s="12">
        <v>45.562073</v>
      </c>
      <c r="H516" s="12">
        <v>1000.0</v>
      </c>
      <c r="I516" s="7">
        <v>43287.0</v>
      </c>
      <c r="J516" s="14">
        <v>47.601181</v>
      </c>
      <c r="K516" s="14">
        <f t="shared" si="2"/>
        <v>1044.754504</v>
      </c>
      <c r="L516" s="15">
        <f t="shared" si="3"/>
        <v>-0.04475450448</v>
      </c>
      <c r="M516" s="15">
        <f t="shared" si="4"/>
        <v>0.04475450448</v>
      </c>
      <c r="N516" s="8">
        <f t="shared" si="5"/>
        <v>130</v>
      </c>
    </row>
    <row r="517" ht="12.75" customHeight="1">
      <c r="A517" s="7">
        <v>43159.0</v>
      </c>
      <c r="B517" s="8" t="s">
        <v>1547</v>
      </c>
      <c r="C517" s="8" t="s">
        <v>1548</v>
      </c>
      <c r="D517" s="11">
        <v>2.489374503E9</v>
      </c>
      <c r="E517" s="8" t="s">
        <v>20</v>
      </c>
      <c r="F517" s="8" t="str">
        <f t="shared" si="1"/>
        <v>SELL</v>
      </c>
      <c r="G517" s="12">
        <v>53.02</v>
      </c>
      <c r="H517" s="12">
        <v>1000.0</v>
      </c>
      <c r="I517" s="16">
        <v>44727.0</v>
      </c>
      <c r="J517" s="14">
        <v>81.24</v>
      </c>
      <c r="K517" s="14">
        <f t="shared" si="2"/>
        <v>1532.25198</v>
      </c>
      <c r="L517" s="15">
        <f t="shared" si="3"/>
        <v>-0.5322519804</v>
      </c>
      <c r="M517" s="15">
        <f t="shared" si="4"/>
        <v>0.5322519804</v>
      </c>
      <c r="N517" s="8">
        <f t="shared" si="5"/>
        <v>1568</v>
      </c>
    </row>
    <row r="518" ht="12.75" customHeight="1">
      <c r="A518" s="7">
        <v>43160.0</v>
      </c>
      <c r="B518" s="8" t="s">
        <v>425</v>
      </c>
      <c r="C518" s="8" t="s">
        <v>426</v>
      </c>
      <c r="D518" s="11">
        <v>7.859714868E9</v>
      </c>
      <c r="E518" s="8" t="s">
        <v>24</v>
      </c>
      <c r="F518" s="8" t="str">
        <f t="shared" si="1"/>
        <v>BUY</v>
      </c>
      <c r="G518" s="12">
        <v>93.752571</v>
      </c>
      <c r="H518" s="12">
        <v>1000.0</v>
      </c>
      <c r="I518" s="16">
        <v>43272.0</v>
      </c>
      <c r="J518" s="14">
        <v>101.715088</v>
      </c>
      <c r="K518" s="14">
        <f t="shared" si="2"/>
        <v>1084.931186</v>
      </c>
      <c r="L518" s="15">
        <f t="shared" si="3"/>
        <v>0.08493118551</v>
      </c>
      <c r="M518" s="15">
        <f t="shared" si="4"/>
        <v>-0.08493118551</v>
      </c>
      <c r="N518" s="8">
        <f t="shared" si="5"/>
        <v>112</v>
      </c>
    </row>
    <row r="519" ht="12.75" customHeight="1">
      <c r="A519" s="7">
        <v>43161.0</v>
      </c>
      <c r="B519" s="8" t="s">
        <v>826</v>
      </c>
      <c r="C519" s="8" t="s">
        <v>827</v>
      </c>
      <c r="D519" s="11">
        <v>5.672525562E9</v>
      </c>
      <c r="E519" s="8" t="s">
        <v>24</v>
      </c>
      <c r="F519" s="8" t="str">
        <f t="shared" si="1"/>
        <v>BUY</v>
      </c>
      <c r="G519" s="12">
        <v>107.335274</v>
      </c>
      <c r="H519" s="12">
        <v>1000.0</v>
      </c>
      <c r="I519" s="7">
        <v>43167.0</v>
      </c>
      <c r="J519" s="14">
        <v>107.281815</v>
      </c>
      <c r="K519" s="14">
        <f t="shared" si="2"/>
        <v>999.5019438</v>
      </c>
      <c r="L519" s="15">
        <f t="shared" si="3"/>
        <v>-0.0004980562122</v>
      </c>
      <c r="M519" s="15">
        <f t="shared" si="4"/>
        <v>0.0004980562122</v>
      </c>
      <c r="N519" s="8">
        <f t="shared" si="5"/>
        <v>6</v>
      </c>
    </row>
    <row r="520" ht="12.75" customHeight="1">
      <c r="A520" s="7">
        <v>43164.0</v>
      </c>
      <c r="B520" s="8" t="s">
        <v>2058</v>
      </c>
      <c r="C520" s="8" t="s">
        <v>2059</v>
      </c>
      <c r="D520" s="11">
        <v>2.536112068E9</v>
      </c>
      <c r="E520" s="8" t="s">
        <v>20</v>
      </c>
      <c r="F520" s="8" t="str">
        <f t="shared" si="1"/>
        <v>SELL</v>
      </c>
      <c r="G520" s="12">
        <v>12.39</v>
      </c>
      <c r="H520" s="12">
        <v>1000.0</v>
      </c>
      <c r="I520" s="16">
        <v>43767.0</v>
      </c>
      <c r="J520" s="14">
        <v>5.27</v>
      </c>
      <c r="K520" s="14">
        <f t="shared" si="2"/>
        <v>425.3430186</v>
      </c>
      <c r="L520" s="15">
        <f t="shared" si="3"/>
        <v>0.5746569814</v>
      </c>
      <c r="M520" s="15">
        <f t="shared" si="4"/>
        <v>-0.5746569814</v>
      </c>
      <c r="N520" s="8">
        <f t="shared" si="5"/>
        <v>603</v>
      </c>
    </row>
    <row r="521" ht="12.75" customHeight="1">
      <c r="A521" s="7">
        <v>43167.0</v>
      </c>
      <c r="B521" s="8" t="s">
        <v>1027</v>
      </c>
      <c r="C521" s="8" t="s">
        <v>1028</v>
      </c>
      <c r="D521" s="11">
        <v>3.279914744E9</v>
      </c>
      <c r="E521" s="8" t="s">
        <v>24</v>
      </c>
      <c r="F521" s="8" t="str">
        <f t="shared" si="1"/>
        <v>BUY</v>
      </c>
      <c r="G521" s="12">
        <v>41.636909</v>
      </c>
      <c r="H521" s="12">
        <v>1000.0</v>
      </c>
      <c r="I521" s="16">
        <v>43227.0</v>
      </c>
      <c r="J521" s="14">
        <v>43.519352</v>
      </c>
      <c r="K521" s="14">
        <f t="shared" si="2"/>
        <v>1045.210921</v>
      </c>
      <c r="L521" s="15">
        <f t="shared" si="3"/>
        <v>0.04521092092</v>
      </c>
      <c r="M521" s="15">
        <f t="shared" si="4"/>
        <v>-0.04521092092</v>
      </c>
      <c r="N521" s="8">
        <f t="shared" si="5"/>
        <v>60</v>
      </c>
    </row>
    <row r="522" ht="12.75" customHeight="1">
      <c r="A522" s="7">
        <v>43167.0</v>
      </c>
      <c r="B522" s="8" t="s">
        <v>826</v>
      </c>
      <c r="C522" s="8" t="s">
        <v>827</v>
      </c>
      <c r="D522" s="11">
        <v>5.672525562E9</v>
      </c>
      <c r="E522" s="8" t="s">
        <v>20</v>
      </c>
      <c r="F522" s="8" t="str">
        <f t="shared" si="1"/>
        <v>SELL</v>
      </c>
      <c r="G522" s="12">
        <v>107.281815</v>
      </c>
      <c r="H522" s="12">
        <v>1000.0</v>
      </c>
      <c r="I522" s="7">
        <v>43181.0</v>
      </c>
      <c r="J522" s="14">
        <v>102.54998</v>
      </c>
      <c r="K522" s="14">
        <f t="shared" si="2"/>
        <v>955.8934103</v>
      </c>
      <c r="L522" s="15">
        <f t="shared" si="3"/>
        <v>0.04410658973</v>
      </c>
      <c r="M522" s="15">
        <f t="shared" si="4"/>
        <v>-0.04410658973</v>
      </c>
      <c r="N522" s="8">
        <f t="shared" si="5"/>
        <v>14</v>
      </c>
    </row>
    <row r="523" ht="12.75" customHeight="1">
      <c r="A523" s="16">
        <v>43168.0</v>
      </c>
      <c r="B523" s="8" t="s">
        <v>583</v>
      </c>
      <c r="C523" s="8" t="s">
        <v>584</v>
      </c>
      <c r="D523" s="11">
        <v>8.632775008E9</v>
      </c>
      <c r="E523" s="17" t="s">
        <v>20</v>
      </c>
      <c r="F523" s="18" t="str">
        <f t="shared" si="1"/>
        <v>SELL</v>
      </c>
      <c r="G523" s="12">
        <v>46.016239</v>
      </c>
      <c r="H523" s="12">
        <v>1000.0</v>
      </c>
      <c r="I523" s="16">
        <v>44727.0</v>
      </c>
      <c r="J523" s="14">
        <v>117.3563</v>
      </c>
      <c r="K523" s="14">
        <f t="shared" si="2"/>
        <v>2550.323593</v>
      </c>
      <c r="L523" s="15">
        <f t="shared" si="3"/>
        <v>-1.550323593</v>
      </c>
      <c r="M523" s="15">
        <f t="shared" si="4"/>
        <v>1.550323593</v>
      </c>
      <c r="N523" s="8">
        <f t="shared" si="5"/>
        <v>1559</v>
      </c>
    </row>
    <row r="524" ht="12.75" customHeight="1">
      <c r="A524" s="7">
        <v>43172.0</v>
      </c>
      <c r="B524" s="8" t="s">
        <v>2065</v>
      </c>
      <c r="C524" s="8" t="s">
        <v>2066</v>
      </c>
      <c r="D524" s="11">
        <v>4.0033708E9</v>
      </c>
      <c r="E524" s="8" t="s">
        <v>20</v>
      </c>
      <c r="F524" s="8" t="str">
        <f t="shared" si="1"/>
        <v>SELL</v>
      </c>
      <c r="G524" s="12">
        <v>11.9</v>
      </c>
      <c r="H524" s="12">
        <v>1000.0</v>
      </c>
      <c r="I524" s="16">
        <v>44727.0</v>
      </c>
      <c r="J524" s="14">
        <v>3.37</v>
      </c>
      <c r="K524" s="14">
        <f t="shared" si="2"/>
        <v>283.1932773</v>
      </c>
      <c r="L524" s="15">
        <f t="shared" si="3"/>
        <v>0.7168067227</v>
      </c>
      <c r="M524" s="15">
        <f t="shared" si="4"/>
        <v>-0.7168067227</v>
      </c>
      <c r="N524" s="8">
        <f t="shared" si="5"/>
        <v>1555</v>
      </c>
    </row>
    <row r="525" ht="12.75" customHeight="1">
      <c r="A525" s="7">
        <v>43172.0</v>
      </c>
      <c r="B525" s="8" t="s">
        <v>699</v>
      </c>
      <c r="C525" s="8" t="s">
        <v>699</v>
      </c>
      <c r="D525" s="11">
        <v>6.5023497E9</v>
      </c>
      <c r="E525" s="8" t="s">
        <v>20</v>
      </c>
      <c r="F525" s="8" t="str">
        <f t="shared" si="1"/>
        <v>SELL</v>
      </c>
      <c r="G525" s="12">
        <v>75.980003</v>
      </c>
      <c r="H525" s="12">
        <v>1000.0</v>
      </c>
      <c r="I525" s="7">
        <v>43917.0</v>
      </c>
      <c r="J525" s="14">
        <v>110.93</v>
      </c>
      <c r="K525" s="14">
        <f t="shared" si="2"/>
        <v>1459.989413</v>
      </c>
      <c r="L525" s="15">
        <f t="shared" si="3"/>
        <v>-0.4599894133</v>
      </c>
      <c r="M525" s="15">
        <f t="shared" si="4"/>
        <v>0.4599894133</v>
      </c>
      <c r="N525" s="8">
        <f t="shared" si="5"/>
        <v>745</v>
      </c>
    </row>
    <row r="526" ht="12.75" customHeight="1">
      <c r="A526" s="16">
        <v>43174.0</v>
      </c>
      <c r="B526" s="8" t="s">
        <v>2069</v>
      </c>
      <c r="C526" s="8" t="s">
        <v>2070</v>
      </c>
      <c r="D526" s="11">
        <v>7.73649828E9</v>
      </c>
      <c r="E526" s="18" t="s">
        <v>24</v>
      </c>
      <c r="F526" s="17" t="str">
        <f t="shared" si="1"/>
        <v>BUY</v>
      </c>
      <c r="G526" s="12">
        <v>25.223995</v>
      </c>
      <c r="H526" s="12">
        <v>1000.0</v>
      </c>
      <c r="I526" s="16">
        <v>44727.0</v>
      </c>
      <c r="J526" s="14">
        <v>36.32156</v>
      </c>
      <c r="K526" s="14">
        <f t="shared" si="2"/>
        <v>1439.960641</v>
      </c>
      <c r="L526" s="15">
        <f t="shared" si="3"/>
        <v>0.4399606407</v>
      </c>
      <c r="M526" s="15">
        <f t="shared" si="4"/>
        <v>-0.4399606407</v>
      </c>
      <c r="N526" s="8">
        <f t="shared" si="5"/>
        <v>1553</v>
      </c>
    </row>
    <row r="527" ht="12.75" customHeight="1">
      <c r="A527" s="7">
        <v>43175.0</v>
      </c>
      <c r="B527" s="8" t="s">
        <v>202</v>
      </c>
      <c r="C527" s="8" t="s">
        <v>203</v>
      </c>
      <c r="D527" s="11">
        <v>3.956334088E9</v>
      </c>
      <c r="E527" s="8" t="s">
        <v>24</v>
      </c>
      <c r="F527" s="8" t="str">
        <f t="shared" si="1"/>
        <v>BUY</v>
      </c>
      <c r="G527" s="12">
        <v>26.772276</v>
      </c>
      <c r="H527" s="12">
        <v>1000.0</v>
      </c>
      <c r="I527" s="7">
        <v>43286.0</v>
      </c>
      <c r="J527" s="14">
        <v>24.767357</v>
      </c>
      <c r="K527" s="14">
        <f t="shared" si="2"/>
        <v>925.1121197</v>
      </c>
      <c r="L527" s="15">
        <f t="shared" si="3"/>
        <v>-0.07488788028</v>
      </c>
      <c r="M527" s="15">
        <f t="shared" si="4"/>
        <v>0.07488788028</v>
      </c>
      <c r="N527" s="8">
        <f t="shared" si="5"/>
        <v>111</v>
      </c>
    </row>
    <row r="528" ht="12.75" customHeight="1">
      <c r="A528" s="7">
        <v>43175.0</v>
      </c>
      <c r="B528" s="8" t="s">
        <v>2072</v>
      </c>
      <c r="C528" s="8" t="s">
        <v>2073</v>
      </c>
      <c r="D528" s="11">
        <v>3.06384652E9</v>
      </c>
      <c r="E528" s="8" t="s">
        <v>24</v>
      </c>
      <c r="F528" s="8" t="str">
        <f t="shared" si="1"/>
        <v>BUY</v>
      </c>
      <c r="G528" s="12">
        <v>7.66</v>
      </c>
      <c r="H528" s="12">
        <v>1000.0</v>
      </c>
      <c r="I528" s="7">
        <v>43287.0</v>
      </c>
      <c r="J528" s="14">
        <v>15.49</v>
      </c>
      <c r="K528" s="14">
        <f t="shared" si="2"/>
        <v>2022.193211</v>
      </c>
      <c r="L528" s="15">
        <f t="shared" si="3"/>
        <v>1.022193211</v>
      </c>
      <c r="M528" s="15">
        <f t="shared" si="4"/>
        <v>-1.022193211</v>
      </c>
      <c r="N528" s="8">
        <f t="shared" si="5"/>
        <v>112</v>
      </c>
    </row>
    <row r="529" ht="12.75" customHeight="1">
      <c r="A529" s="7">
        <v>43179.0</v>
      </c>
      <c r="B529" s="8" t="s">
        <v>1146</v>
      </c>
      <c r="C529" s="8" t="s">
        <v>1147</v>
      </c>
      <c r="D529" s="11">
        <v>2.162808E9</v>
      </c>
      <c r="E529" s="8" t="s">
        <v>20</v>
      </c>
      <c r="F529" s="8" t="str">
        <f t="shared" si="1"/>
        <v>SELL</v>
      </c>
      <c r="G529" s="12">
        <v>21.005142</v>
      </c>
      <c r="H529" s="12">
        <v>1000.0</v>
      </c>
      <c r="I529" s="16">
        <v>44727.0</v>
      </c>
      <c r="J529" s="14">
        <v>19.77</v>
      </c>
      <c r="K529" s="14">
        <f t="shared" si="2"/>
        <v>941.1981123</v>
      </c>
      <c r="L529" s="15">
        <f t="shared" si="3"/>
        <v>0.05880188765</v>
      </c>
      <c r="M529" s="15">
        <f t="shared" si="4"/>
        <v>-0.05880188765</v>
      </c>
      <c r="N529" s="8">
        <f t="shared" si="5"/>
        <v>1548</v>
      </c>
    </row>
    <row r="530" ht="12.75" customHeight="1">
      <c r="A530" s="7">
        <v>43181.0</v>
      </c>
      <c r="B530" s="8" t="s">
        <v>826</v>
      </c>
      <c r="C530" s="8" t="s">
        <v>827</v>
      </c>
      <c r="D530" s="11">
        <v>5.672525562E9</v>
      </c>
      <c r="E530" s="8" t="s">
        <v>24</v>
      </c>
      <c r="F530" s="8" t="str">
        <f t="shared" si="1"/>
        <v>BUY</v>
      </c>
      <c r="G530" s="12">
        <v>102.54998</v>
      </c>
      <c r="H530" s="12">
        <v>1000.0</v>
      </c>
      <c r="I530" s="7">
        <v>43265.0</v>
      </c>
      <c r="J530" s="14">
        <v>88.064766</v>
      </c>
      <c r="K530" s="14">
        <f t="shared" si="2"/>
        <v>858.749714</v>
      </c>
      <c r="L530" s="15">
        <f t="shared" si="3"/>
        <v>-0.141250286</v>
      </c>
      <c r="M530" s="15">
        <f t="shared" si="4"/>
        <v>0.141250286</v>
      </c>
      <c r="N530" s="8">
        <f t="shared" si="5"/>
        <v>84</v>
      </c>
    </row>
    <row r="531" ht="12.75" customHeight="1">
      <c r="A531" s="7">
        <v>43182.0</v>
      </c>
      <c r="B531" s="8" t="s">
        <v>2080</v>
      </c>
      <c r="C531" s="8" t="s">
        <v>2081</v>
      </c>
      <c r="D531" s="11">
        <v>9.35009558E9</v>
      </c>
      <c r="E531" s="8" t="s">
        <v>20</v>
      </c>
      <c r="F531" s="8" t="str">
        <f t="shared" si="1"/>
        <v>SELL</v>
      </c>
      <c r="G531" s="12">
        <v>28.48</v>
      </c>
      <c r="H531" s="12">
        <v>1000.0</v>
      </c>
      <c r="I531" s="7">
        <v>43819.0</v>
      </c>
      <c r="J531" s="14">
        <v>17.860001</v>
      </c>
      <c r="K531" s="14">
        <f t="shared" si="2"/>
        <v>627.1067767</v>
      </c>
      <c r="L531" s="15">
        <f t="shared" si="3"/>
        <v>0.3728932233</v>
      </c>
      <c r="M531" s="15">
        <f t="shared" si="4"/>
        <v>-0.3728932233</v>
      </c>
      <c r="N531" s="8">
        <f t="shared" si="5"/>
        <v>637</v>
      </c>
    </row>
    <row r="532" ht="12.75" customHeight="1">
      <c r="A532" s="7">
        <v>43185.0</v>
      </c>
      <c r="B532" s="8" t="s">
        <v>63</v>
      </c>
      <c r="C532" s="8" t="s">
        <v>64</v>
      </c>
      <c r="D532" s="11">
        <v>5.168276738E9</v>
      </c>
      <c r="E532" s="8" t="s">
        <v>20</v>
      </c>
      <c r="F532" s="8" t="str">
        <f t="shared" si="1"/>
        <v>SELL</v>
      </c>
      <c r="G532" s="12">
        <v>44.99</v>
      </c>
      <c r="H532" s="12">
        <v>1000.0</v>
      </c>
      <c r="I532" s="16">
        <v>43300.0</v>
      </c>
      <c r="J532" s="14">
        <v>40.85</v>
      </c>
      <c r="K532" s="14">
        <f t="shared" si="2"/>
        <v>907.979551</v>
      </c>
      <c r="L532" s="15">
        <f t="shared" si="3"/>
        <v>0.09202044899</v>
      </c>
      <c r="M532" s="15">
        <f t="shared" si="4"/>
        <v>-0.09202044899</v>
      </c>
      <c r="N532" s="8">
        <f t="shared" si="5"/>
        <v>115</v>
      </c>
    </row>
    <row r="533" ht="12.75" customHeight="1">
      <c r="A533" s="7">
        <v>43185.0</v>
      </c>
      <c r="B533" s="8" t="s">
        <v>2084</v>
      </c>
      <c r="C533" s="8" t="s">
        <v>2085</v>
      </c>
      <c r="D533" s="11">
        <v>3.415601736E9</v>
      </c>
      <c r="E533" s="8" t="s">
        <v>20</v>
      </c>
      <c r="F533" s="8" t="str">
        <f t="shared" si="1"/>
        <v>SELL</v>
      </c>
      <c r="G533" s="12">
        <v>112.930656</v>
      </c>
      <c r="H533" s="12">
        <v>1000.0</v>
      </c>
      <c r="I533" s="16">
        <v>44727.0</v>
      </c>
      <c r="J533" s="14">
        <v>113.386398</v>
      </c>
      <c r="K533" s="14">
        <f t="shared" si="2"/>
        <v>1004.035592</v>
      </c>
      <c r="L533" s="15">
        <f t="shared" si="3"/>
        <v>-0.00403559154</v>
      </c>
      <c r="M533" s="15">
        <f t="shared" si="4"/>
        <v>0.00403559154</v>
      </c>
      <c r="N533" s="8">
        <f t="shared" si="5"/>
        <v>1542</v>
      </c>
    </row>
    <row r="534" ht="12.75" customHeight="1">
      <c r="A534" s="7">
        <v>43188.0</v>
      </c>
      <c r="B534" s="8" t="s">
        <v>1716</v>
      </c>
      <c r="C534" s="8" t="s">
        <v>1717</v>
      </c>
      <c r="D534" s="11">
        <v>4.73651E9</v>
      </c>
      <c r="E534" s="8" t="s">
        <v>20</v>
      </c>
      <c r="F534" s="8" t="str">
        <f t="shared" si="1"/>
        <v>SELL</v>
      </c>
      <c r="G534" s="12">
        <v>21.58</v>
      </c>
      <c r="H534" s="12">
        <v>1000.0</v>
      </c>
      <c r="I534" s="16">
        <v>43293.0</v>
      </c>
      <c r="J534" s="14">
        <v>15.03</v>
      </c>
      <c r="K534" s="14">
        <f t="shared" si="2"/>
        <v>696.4782206</v>
      </c>
      <c r="L534" s="15">
        <f t="shared" si="3"/>
        <v>0.3035217794</v>
      </c>
      <c r="M534" s="15">
        <f t="shared" si="4"/>
        <v>-0.3035217794</v>
      </c>
      <c r="N534" s="8">
        <f t="shared" si="5"/>
        <v>105</v>
      </c>
    </row>
    <row r="535" ht="12.75" customHeight="1">
      <c r="A535" s="7">
        <v>43195.0</v>
      </c>
      <c r="B535" s="8" t="s">
        <v>2086</v>
      </c>
      <c r="C535" s="8" t="s">
        <v>2087</v>
      </c>
      <c r="D535" s="11">
        <v>2.19834E9</v>
      </c>
      <c r="E535" s="8" t="s">
        <v>24</v>
      </c>
      <c r="F535" s="8" t="str">
        <f t="shared" si="1"/>
        <v>BUY</v>
      </c>
      <c r="G535" s="12">
        <v>15.25</v>
      </c>
      <c r="H535" s="12">
        <v>1000.0</v>
      </c>
      <c r="I535" s="16">
        <v>44727.0</v>
      </c>
      <c r="J535" s="14">
        <v>4.53</v>
      </c>
      <c r="K535" s="14">
        <f t="shared" si="2"/>
        <v>297.0491803</v>
      </c>
      <c r="L535" s="15">
        <f t="shared" si="3"/>
        <v>-0.7029508197</v>
      </c>
      <c r="M535" s="15">
        <f t="shared" si="4"/>
        <v>0.7029508197</v>
      </c>
      <c r="N535" s="8">
        <f t="shared" si="5"/>
        <v>1532</v>
      </c>
    </row>
    <row r="536" ht="12.75" customHeight="1">
      <c r="A536" s="7">
        <v>43199.0</v>
      </c>
      <c r="B536" s="8" t="s">
        <v>2090</v>
      </c>
      <c r="C536" s="8" t="s">
        <v>2091</v>
      </c>
      <c r="D536" s="11">
        <v>2.314742298E9</v>
      </c>
      <c r="E536" s="8" t="s">
        <v>24</v>
      </c>
      <c r="F536" s="8" t="str">
        <f t="shared" si="1"/>
        <v>BUY</v>
      </c>
      <c r="G536" s="12">
        <v>14.788878</v>
      </c>
      <c r="H536" s="12">
        <v>1000.0</v>
      </c>
      <c r="I536" s="16">
        <v>44727.0</v>
      </c>
      <c r="J536" s="14">
        <v>6.822527</v>
      </c>
      <c r="K536" s="14">
        <f t="shared" si="2"/>
        <v>461.328236</v>
      </c>
      <c r="L536" s="15">
        <f t="shared" si="3"/>
        <v>-0.538671764</v>
      </c>
      <c r="M536" s="15">
        <f t="shared" si="4"/>
        <v>0.538671764</v>
      </c>
      <c r="N536" s="8">
        <f t="shared" si="5"/>
        <v>1528</v>
      </c>
    </row>
    <row r="537" ht="12.75" customHeight="1">
      <c r="A537" s="7">
        <v>43199.0</v>
      </c>
      <c r="B537" s="8" t="s">
        <v>1896</v>
      </c>
      <c r="C537" s="8" t="s">
        <v>1897</v>
      </c>
      <c r="D537" s="11">
        <v>3.68543542E9</v>
      </c>
      <c r="E537" s="8" t="s">
        <v>20</v>
      </c>
      <c r="F537" s="8" t="str">
        <f t="shared" si="1"/>
        <v>SELL</v>
      </c>
      <c r="G537" s="12">
        <v>21.500803</v>
      </c>
      <c r="H537" s="12">
        <v>1000.0</v>
      </c>
      <c r="I537" s="16">
        <v>44727.0</v>
      </c>
      <c r="J537" s="14">
        <v>40.684937</v>
      </c>
      <c r="K537" s="14">
        <f t="shared" si="2"/>
        <v>1892.251978</v>
      </c>
      <c r="L537" s="15">
        <f t="shared" si="3"/>
        <v>-0.8922519778</v>
      </c>
      <c r="M537" s="15">
        <f t="shared" si="4"/>
        <v>0.8922519778</v>
      </c>
      <c r="N537" s="8">
        <f t="shared" si="5"/>
        <v>1528</v>
      </c>
    </row>
    <row r="538" ht="12.75" customHeight="1">
      <c r="A538" s="7">
        <v>43200.0</v>
      </c>
      <c r="B538" s="8" t="s">
        <v>2092</v>
      </c>
      <c r="C538" s="8" t="s">
        <v>2093</v>
      </c>
      <c r="D538" s="11">
        <v>9.146998598E9</v>
      </c>
      <c r="E538" s="8" t="s">
        <v>20</v>
      </c>
      <c r="F538" s="8" t="str">
        <f t="shared" si="1"/>
        <v>SELL</v>
      </c>
      <c r="G538" s="12">
        <v>54.799999</v>
      </c>
      <c r="H538" s="12">
        <v>1000.0</v>
      </c>
      <c r="I538" s="7">
        <v>43691.0</v>
      </c>
      <c r="J538" s="14">
        <v>84.690002</v>
      </c>
      <c r="K538" s="14">
        <f t="shared" si="2"/>
        <v>1545.438021</v>
      </c>
      <c r="L538" s="15">
        <f t="shared" si="3"/>
        <v>-0.5454380209</v>
      </c>
      <c r="M538" s="15">
        <f t="shared" si="4"/>
        <v>0.5454380209</v>
      </c>
      <c r="N538" s="8">
        <f t="shared" si="5"/>
        <v>491</v>
      </c>
    </row>
    <row r="539" ht="12.75" customHeight="1">
      <c r="A539" s="7">
        <v>43202.0</v>
      </c>
      <c r="B539" s="8" t="s">
        <v>704</v>
      </c>
      <c r="C539" s="8" t="s">
        <v>705</v>
      </c>
      <c r="D539" s="11">
        <v>9.819059159E9</v>
      </c>
      <c r="E539" s="8" t="s">
        <v>20</v>
      </c>
      <c r="F539" s="8" t="str">
        <f t="shared" si="1"/>
        <v>SELL</v>
      </c>
      <c r="G539" s="12">
        <v>45.477489</v>
      </c>
      <c r="H539" s="12">
        <v>1000.0</v>
      </c>
      <c r="I539" s="16">
        <v>43292.0</v>
      </c>
      <c r="J539" s="14">
        <v>35.198521</v>
      </c>
      <c r="K539" s="14">
        <f t="shared" si="2"/>
        <v>773.976791</v>
      </c>
      <c r="L539" s="15">
        <f t="shared" si="3"/>
        <v>0.226023209</v>
      </c>
      <c r="M539" s="15">
        <f t="shared" si="4"/>
        <v>-0.226023209</v>
      </c>
      <c r="N539" s="8">
        <f t="shared" si="5"/>
        <v>90</v>
      </c>
    </row>
    <row r="540" ht="12.75" customHeight="1">
      <c r="A540" s="16">
        <v>43202.0</v>
      </c>
      <c r="B540" s="8" t="s">
        <v>2094</v>
      </c>
      <c r="C540" s="8" t="s">
        <v>2095</v>
      </c>
      <c r="D540" s="11">
        <v>4.14382314E9</v>
      </c>
      <c r="E540" s="17" t="s">
        <v>20</v>
      </c>
      <c r="F540" s="18" t="str">
        <f t="shared" si="1"/>
        <v>SELL</v>
      </c>
      <c r="G540" s="12">
        <v>28.295603</v>
      </c>
      <c r="H540" s="12">
        <v>1000.0</v>
      </c>
      <c r="I540" s="16">
        <v>44727.0</v>
      </c>
      <c r="J540" s="14">
        <v>33.62833</v>
      </c>
      <c r="K540" s="14">
        <f t="shared" si="2"/>
        <v>1188.464865</v>
      </c>
      <c r="L540" s="15">
        <f t="shared" si="3"/>
        <v>-0.188464865</v>
      </c>
      <c r="M540" s="15">
        <f t="shared" si="4"/>
        <v>0.188464865</v>
      </c>
      <c r="N540" s="8">
        <f t="shared" si="5"/>
        <v>1525</v>
      </c>
    </row>
    <row r="541" ht="12.75" customHeight="1">
      <c r="A541" s="7">
        <v>43206.0</v>
      </c>
      <c r="B541" s="8" t="s">
        <v>328</v>
      </c>
      <c r="C541" s="8" t="s">
        <v>329</v>
      </c>
      <c r="D541" s="11">
        <v>4.364614E9</v>
      </c>
      <c r="E541" s="8" t="s">
        <v>24</v>
      </c>
      <c r="F541" s="8" t="str">
        <f t="shared" si="1"/>
        <v>BUY</v>
      </c>
      <c r="G541" s="12">
        <v>20.388395</v>
      </c>
      <c r="H541" s="12">
        <v>1000.0</v>
      </c>
      <c r="I541" s="7">
        <v>43213.0</v>
      </c>
      <c r="J541" s="14">
        <v>20.559269</v>
      </c>
      <c r="K541" s="14">
        <f t="shared" si="2"/>
        <v>1008.380944</v>
      </c>
      <c r="L541" s="15">
        <f t="shared" si="3"/>
        <v>0.00838094416</v>
      </c>
      <c r="M541" s="15">
        <f t="shared" si="4"/>
        <v>-0.00838094416</v>
      </c>
      <c r="N541" s="8">
        <f t="shared" si="5"/>
        <v>7</v>
      </c>
    </row>
    <row r="542" ht="12.75" customHeight="1">
      <c r="A542" s="7">
        <v>43206.0</v>
      </c>
      <c r="B542" s="8" t="s">
        <v>2110</v>
      </c>
      <c r="C542" s="8" t="s">
        <v>2111</v>
      </c>
      <c r="D542" s="11">
        <v>6.975281064E9</v>
      </c>
      <c r="E542" s="8" t="s">
        <v>24</v>
      </c>
      <c r="F542" s="8" t="str">
        <f t="shared" si="1"/>
        <v>BUY</v>
      </c>
      <c r="G542" s="12">
        <v>78.269997</v>
      </c>
      <c r="H542" s="12">
        <v>1000.0</v>
      </c>
      <c r="I542" s="7">
        <v>44182.0</v>
      </c>
      <c r="J542" s="14">
        <v>150.850006</v>
      </c>
      <c r="K542" s="14">
        <f t="shared" si="2"/>
        <v>1927.303076</v>
      </c>
      <c r="L542" s="15">
        <f t="shared" si="3"/>
        <v>0.9273030763</v>
      </c>
      <c r="M542" s="15">
        <f t="shared" si="4"/>
        <v>-0.9273030763</v>
      </c>
      <c r="N542" s="8">
        <f t="shared" si="5"/>
        <v>976</v>
      </c>
    </row>
    <row r="543" ht="12.75" customHeight="1">
      <c r="A543" s="7">
        <v>43207.0</v>
      </c>
      <c r="B543" s="8" t="s">
        <v>1900</v>
      </c>
      <c r="C543" s="8" t="s">
        <v>1901</v>
      </c>
      <c r="D543" s="11">
        <v>2.370760322E9</v>
      </c>
      <c r="E543" s="8" t="s">
        <v>24</v>
      </c>
      <c r="F543" s="8" t="str">
        <f t="shared" si="1"/>
        <v>BUY</v>
      </c>
      <c r="G543" s="12">
        <v>12.23</v>
      </c>
      <c r="H543" s="12">
        <v>1000.0</v>
      </c>
      <c r="I543" s="16">
        <v>44727.0</v>
      </c>
      <c r="J543" s="14">
        <v>23.6</v>
      </c>
      <c r="K543" s="14">
        <f t="shared" si="2"/>
        <v>1929.681112</v>
      </c>
      <c r="L543" s="15">
        <f t="shared" si="3"/>
        <v>0.929681112</v>
      </c>
      <c r="M543" s="15">
        <f t="shared" si="4"/>
        <v>-0.929681112</v>
      </c>
      <c r="N543" s="8">
        <f t="shared" si="5"/>
        <v>1520</v>
      </c>
    </row>
    <row r="544" ht="12.75" customHeight="1">
      <c r="A544" s="16">
        <v>43208.0</v>
      </c>
      <c r="B544" s="8" t="s">
        <v>2114</v>
      </c>
      <c r="C544" s="8" t="s">
        <v>2114</v>
      </c>
      <c r="D544" s="11">
        <v>2.209903092E9</v>
      </c>
      <c r="E544" s="18" t="s">
        <v>24</v>
      </c>
      <c r="F544" s="17" t="str">
        <f t="shared" si="1"/>
        <v>BUY</v>
      </c>
      <c r="G544" s="12">
        <v>84.862328</v>
      </c>
      <c r="H544" s="12">
        <v>1000.0</v>
      </c>
      <c r="I544" s="16">
        <v>44727.0</v>
      </c>
      <c r="J544" s="14">
        <v>29.603216</v>
      </c>
      <c r="K544" s="14">
        <f t="shared" si="2"/>
        <v>348.8381323</v>
      </c>
      <c r="L544" s="15">
        <f t="shared" si="3"/>
        <v>-0.6511618677</v>
      </c>
      <c r="M544" s="15">
        <f t="shared" si="4"/>
        <v>0.6511618677</v>
      </c>
      <c r="N544" s="8">
        <f t="shared" si="5"/>
        <v>1519</v>
      </c>
    </row>
    <row r="545" ht="12.75" customHeight="1">
      <c r="A545" s="7">
        <v>43209.0</v>
      </c>
      <c r="B545" s="8" t="s">
        <v>459</v>
      </c>
      <c r="C545" s="8" t="s">
        <v>460</v>
      </c>
      <c r="D545" s="11">
        <v>4.769791015E9</v>
      </c>
      <c r="E545" s="8" t="s">
        <v>24</v>
      </c>
      <c r="F545" s="8" t="str">
        <f t="shared" si="1"/>
        <v>BUY</v>
      </c>
      <c r="G545" s="12">
        <v>19.66</v>
      </c>
      <c r="H545" s="12">
        <v>1000.0</v>
      </c>
      <c r="I545" s="16">
        <v>43432.0</v>
      </c>
      <c r="J545" s="14">
        <v>20.530001</v>
      </c>
      <c r="K545" s="14">
        <f t="shared" si="2"/>
        <v>1044.25234</v>
      </c>
      <c r="L545" s="15">
        <f t="shared" si="3"/>
        <v>0.04425233978</v>
      </c>
      <c r="M545" s="15">
        <f t="shared" si="4"/>
        <v>-0.04425233978</v>
      </c>
      <c r="N545" s="8">
        <f t="shared" si="5"/>
        <v>223</v>
      </c>
    </row>
    <row r="546" ht="12.75" customHeight="1">
      <c r="A546" s="7">
        <v>43209.0</v>
      </c>
      <c r="B546" s="8" t="s">
        <v>266</v>
      </c>
      <c r="C546" s="8" t="s">
        <v>267</v>
      </c>
      <c r="D546" s="11">
        <v>5.47075347E9</v>
      </c>
      <c r="E546" s="8" t="s">
        <v>24</v>
      </c>
      <c r="F546" s="8" t="str">
        <f t="shared" si="1"/>
        <v>BUY</v>
      </c>
      <c r="G546" s="12">
        <v>62.792587</v>
      </c>
      <c r="H546" s="12">
        <v>1000.0</v>
      </c>
      <c r="I546" s="16">
        <v>44727.0</v>
      </c>
      <c r="J546" s="14">
        <v>41.18</v>
      </c>
      <c r="K546" s="14">
        <f t="shared" si="2"/>
        <v>655.8098968</v>
      </c>
      <c r="L546" s="15">
        <f t="shared" si="3"/>
        <v>-0.3441901032</v>
      </c>
      <c r="M546" s="15">
        <f t="shared" si="4"/>
        <v>0.3441901032</v>
      </c>
      <c r="N546" s="8">
        <f t="shared" si="5"/>
        <v>1518</v>
      </c>
    </row>
    <row r="547" ht="12.75" customHeight="1">
      <c r="A547" s="7">
        <v>43209.0</v>
      </c>
      <c r="B547" s="8" t="s">
        <v>1180</v>
      </c>
      <c r="C547" s="8" t="s">
        <v>1181</v>
      </c>
      <c r="D547" s="11">
        <v>7.144072E9</v>
      </c>
      <c r="E547" s="8" t="s">
        <v>24</v>
      </c>
      <c r="F547" s="8" t="str">
        <f t="shared" si="1"/>
        <v>BUY</v>
      </c>
      <c r="G547" s="12">
        <v>101.74</v>
      </c>
      <c r="H547" s="12">
        <v>1000.0</v>
      </c>
      <c r="I547" s="16">
        <v>43313.0</v>
      </c>
      <c r="J547" s="14">
        <v>125.0</v>
      </c>
      <c r="K547" s="14">
        <f t="shared" si="2"/>
        <v>1228.621978</v>
      </c>
      <c r="L547" s="15">
        <f t="shared" si="3"/>
        <v>0.2286219776</v>
      </c>
      <c r="M547" s="15">
        <f t="shared" si="4"/>
        <v>-0.2286219776</v>
      </c>
      <c r="N547" s="8">
        <f t="shared" si="5"/>
        <v>104</v>
      </c>
    </row>
    <row r="548" ht="12.75" customHeight="1">
      <c r="A548" s="7">
        <v>43209.0</v>
      </c>
      <c r="B548" s="8" t="s">
        <v>1234</v>
      </c>
      <c r="C548" s="8" t="s">
        <v>1235</v>
      </c>
      <c r="D548" s="11">
        <v>9.0688944E9</v>
      </c>
      <c r="E548" s="8" t="s">
        <v>24</v>
      </c>
      <c r="F548" s="8" t="str">
        <f t="shared" si="1"/>
        <v>BUY</v>
      </c>
      <c r="G548" s="12">
        <v>20.934639</v>
      </c>
      <c r="H548" s="12">
        <v>1000.0</v>
      </c>
      <c r="I548" s="7">
        <v>43951.0</v>
      </c>
      <c r="J548" s="14">
        <v>19.619827</v>
      </c>
      <c r="K548" s="14">
        <f t="shared" si="2"/>
        <v>937.1944269</v>
      </c>
      <c r="L548" s="15">
        <f t="shared" si="3"/>
        <v>-0.0628055731</v>
      </c>
      <c r="M548" s="15">
        <f t="shared" si="4"/>
        <v>0.0628055731</v>
      </c>
      <c r="N548" s="8">
        <f t="shared" si="5"/>
        <v>742</v>
      </c>
    </row>
    <row r="549" ht="12.75" customHeight="1">
      <c r="A549" s="7">
        <v>43209.0</v>
      </c>
      <c r="B549" s="8" t="s">
        <v>581</v>
      </c>
      <c r="C549" s="8" t="s">
        <v>582</v>
      </c>
      <c r="D549" s="11">
        <v>8.35154196E9</v>
      </c>
      <c r="E549" s="8" t="s">
        <v>20</v>
      </c>
      <c r="F549" s="8" t="str">
        <f t="shared" si="1"/>
        <v>SELL</v>
      </c>
      <c r="G549" s="12">
        <v>38.91003</v>
      </c>
      <c r="H549" s="12">
        <v>1000.0</v>
      </c>
      <c r="I549" s="7">
        <v>43243.0</v>
      </c>
      <c r="J549" s="14">
        <v>37.257656</v>
      </c>
      <c r="K549" s="14">
        <f t="shared" si="2"/>
        <v>957.5334689</v>
      </c>
      <c r="L549" s="15">
        <f t="shared" si="3"/>
        <v>0.04246653112</v>
      </c>
      <c r="M549" s="15">
        <f t="shared" si="4"/>
        <v>-0.04246653112</v>
      </c>
      <c r="N549" s="8">
        <f t="shared" si="5"/>
        <v>34</v>
      </c>
    </row>
    <row r="550" ht="12.75" customHeight="1">
      <c r="A550" s="7">
        <v>43210.0</v>
      </c>
      <c r="B550" s="8" t="s">
        <v>2115</v>
      </c>
      <c r="C550" s="8" t="s">
        <v>2116</v>
      </c>
      <c r="D550" s="11">
        <v>5.341773924E9</v>
      </c>
      <c r="E550" s="8" t="s">
        <v>20</v>
      </c>
      <c r="F550" s="8" t="str">
        <f t="shared" si="1"/>
        <v>SELL</v>
      </c>
      <c r="G550" s="12">
        <v>81.550003</v>
      </c>
      <c r="H550" s="12">
        <v>1000.0</v>
      </c>
      <c r="I550" s="16">
        <v>43662.0</v>
      </c>
      <c r="J550" s="14">
        <v>89.629997</v>
      </c>
      <c r="K550" s="14">
        <f t="shared" si="2"/>
        <v>1099.080242</v>
      </c>
      <c r="L550" s="15">
        <f t="shared" si="3"/>
        <v>-0.0990802416</v>
      </c>
      <c r="M550" s="15">
        <f t="shared" si="4"/>
        <v>0.0990802416</v>
      </c>
      <c r="N550" s="8">
        <f t="shared" si="5"/>
        <v>452</v>
      </c>
    </row>
    <row r="551" ht="12.75" customHeight="1">
      <c r="A551" s="7">
        <v>43213.0</v>
      </c>
      <c r="B551" s="8" t="s">
        <v>328</v>
      </c>
      <c r="C551" s="8" t="s">
        <v>329</v>
      </c>
      <c r="D551" s="11">
        <v>4.364614E9</v>
      </c>
      <c r="E551" s="8" t="s">
        <v>20</v>
      </c>
      <c r="F551" s="8" t="str">
        <f t="shared" si="1"/>
        <v>SELL</v>
      </c>
      <c r="G551" s="12">
        <v>20.559269</v>
      </c>
      <c r="H551" s="12">
        <v>1000.0</v>
      </c>
      <c r="I551" s="7">
        <v>43318.0</v>
      </c>
      <c r="J551" s="14">
        <v>17.842987</v>
      </c>
      <c r="K551" s="14">
        <f t="shared" si="2"/>
        <v>867.8804193</v>
      </c>
      <c r="L551" s="15">
        <f t="shared" si="3"/>
        <v>0.1321195807</v>
      </c>
      <c r="M551" s="15">
        <f t="shared" si="4"/>
        <v>-0.1321195807</v>
      </c>
      <c r="N551" s="8">
        <f t="shared" si="5"/>
        <v>105</v>
      </c>
    </row>
    <row r="552" ht="12.75" customHeight="1">
      <c r="A552" s="7">
        <v>43214.0</v>
      </c>
      <c r="B552" s="8" t="s">
        <v>2119</v>
      </c>
      <c r="C552" s="8" t="s">
        <v>2120</v>
      </c>
      <c r="D552" s="11">
        <v>2.25896605E9</v>
      </c>
      <c r="E552" s="8" t="s">
        <v>20</v>
      </c>
      <c r="F552" s="8" t="str">
        <f t="shared" si="1"/>
        <v>SELL</v>
      </c>
      <c r="G552" s="12">
        <v>77.906853</v>
      </c>
      <c r="H552" s="12">
        <v>1000.0</v>
      </c>
      <c r="I552" s="16">
        <v>43661.0</v>
      </c>
      <c r="J552" s="14">
        <v>73.803619</v>
      </c>
      <c r="K552" s="14">
        <f t="shared" si="2"/>
        <v>947.3315396</v>
      </c>
      <c r="L552" s="15">
        <f t="shared" si="3"/>
        <v>0.05266846037</v>
      </c>
      <c r="M552" s="15">
        <f t="shared" si="4"/>
        <v>-0.05266846037</v>
      </c>
      <c r="N552" s="8">
        <f t="shared" si="5"/>
        <v>447</v>
      </c>
    </row>
    <row r="553" ht="12.75" customHeight="1">
      <c r="A553" s="16">
        <v>43214.0</v>
      </c>
      <c r="B553" s="8" t="s">
        <v>2121</v>
      </c>
      <c r="C553" s="8" t="s">
        <v>2122</v>
      </c>
      <c r="D553" s="11">
        <v>5.673298529E9</v>
      </c>
      <c r="E553" s="18" t="s">
        <v>24</v>
      </c>
      <c r="F553" s="17" t="str">
        <f t="shared" si="1"/>
        <v>BUY</v>
      </c>
      <c r="G553" s="12">
        <v>28.1</v>
      </c>
      <c r="H553" s="12">
        <v>1000.0</v>
      </c>
      <c r="I553" s="16">
        <v>44727.0</v>
      </c>
      <c r="J553" s="14">
        <v>29.84</v>
      </c>
      <c r="K553" s="14">
        <f t="shared" si="2"/>
        <v>1061.921708</v>
      </c>
      <c r="L553" s="15">
        <f t="shared" si="3"/>
        <v>0.06192170819</v>
      </c>
      <c r="M553" s="15">
        <f t="shared" si="4"/>
        <v>-0.06192170819</v>
      </c>
      <c r="N553" s="8">
        <f t="shared" si="5"/>
        <v>1513</v>
      </c>
    </row>
    <row r="554" ht="12.75" customHeight="1">
      <c r="A554" s="7">
        <v>43215.0</v>
      </c>
      <c r="B554" s="8" t="s">
        <v>808</v>
      </c>
      <c r="C554" s="8" t="s">
        <v>809</v>
      </c>
      <c r="D554" s="11">
        <v>2.09449058E9</v>
      </c>
      <c r="E554" s="8" t="s">
        <v>24</v>
      </c>
      <c r="F554" s="8" t="str">
        <f t="shared" si="1"/>
        <v>BUY</v>
      </c>
      <c r="G554" s="12">
        <v>9.08</v>
      </c>
      <c r="H554" s="12">
        <v>1000.0</v>
      </c>
      <c r="I554" s="16">
        <v>44727.0</v>
      </c>
      <c r="J554" s="14">
        <v>11.16</v>
      </c>
      <c r="K554" s="14">
        <f t="shared" si="2"/>
        <v>1229.07489</v>
      </c>
      <c r="L554" s="15">
        <f t="shared" si="3"/>
        <v>0.2290748899</v>
      </c>
      <c r="M554" s="15">
        <f t="shared" si="4"/>
        <v>-0.2290748899</v>
      </c>
      <c r="N554" s="8">
        <f t="shared" si="5"/>
        <v>1512</v>
      </c>
    </row>
    <row r="555" ht="12.75" customHeight="1">
      <c r="A555" s="7">
        <v>43216.0</v>
      </c>
      <c r="B555" s="8" t="s">
        <v>1701</v>
      </c>
      <c r="C555" s="8" t="s">
        <v>1702</v>
      </c>
      <c r="D555" s="11">
        <v>8.753615208E9</v>
      </c>
      <c r="E555" s="8" t="s">
        <v>24</v>
      </c>
      <c r="F555" s="8" t="str">
        <f t="shared" si="1"/>
        <v>BUY</v>
      </c>
      <c r="G555" s="12">
        <v>225.951904</v>
      </c>
      <c r="H555" s="12">
        <v>1000.0</v>
      </c>
      <c r="I555" s="16">
        <v>44693.0</v>
      </c>
      <c r="J555" s="14">
        <v>198.169479</v>
      </c>
      <c r="K555" s="14">
        <f t="shared" si="2"/>
        <v>877.0427489</v>
      </c>
      <c r="L555" s="15">
        <f t="shared" si="3"/>
        <v>-0.1229572511</v>
      </c>
      <c r="M555" s="15">
        <f t="shared" si="4"/>
        <v>0.1229572511</v>
      </c>
      <c r="N555" s="8">
        <f t="shared" si="5"/>
        <v>1477</v>
      </c>
    </row>
    <row r="556" ht="12.75" customHeight="1">
      <c r="A556" s="16">
        <v>43216.0</v>
      </c>
      <c r="B556" s="20" t="s">
        <v>1242</v>
      </c>
      <c r="C556" s="8" t="s">
        <v>1243</v>
      </c>
      <c r="D556" s="11">
        <v>3.485295626E9</v>
      </c>
      <c r="E556" s="18" t="s">
        <v>24</v>
      </c>
      <c r="F556" s="17" t="str">
        <f t="shared" si="1"/>
        <v>BUY</v>
      </c>
      <c r="G556" s="12">
        <v>26.200001</v>
      </c>
      <c r="H556" s="12">
        <v>1000.0</v>
      </c>
      <c r="I556" s="16">
        <v>44727.0</v>
      </c>
      <c r="J556" s="14">
        <v>46.869999</v>
      </c>
      <c r="K556" s="14">
        <f t="shared" si="2"/>
        <v>1788.931191</v>
      </c>
      <c r="L556" s="15">
        <f t="shared" si="3"/>
        <v>0.7889311913</v>
      </c>
      <c r="M556" s="15">
        <f t="shared" si="4"/>
        <v>-0.7889311913</v>
      </c>
      <c r="N556" s="8">
        <f t="shared" si="5"/>
        <v>1511</v>
      </c>
    </row>
    <row r="557" ht="12.75" customHeight="1">
      <c r="A557" s="16">
        <v>43216.0</v>
      </c>
      <c r="B557" s="8" t="s">
        <v>771</v>
      </c>
      <c r="C557" s="8" t="s">
        <v>772</v>
      </c>
      <c r="D557" s="11">
        <v>7.43325E9</v>
      </c>
      <c r="E557" s="18" t="s">
        <v>24</v>
      </c>
      <c r="F557" s="17" t="str">
        <f t="shared" si="1"/>
        <v>BUY</v>
      </c>
      <c r="G557" s="12">
        <v>129.335907</v>
      </c>
      <c r="H557" s="12">
        <v>1000.0</v>
      </c>
      <c r="I557" s="16">
        <v>43494.0</v>
      </c>
      <c r="J557" s="14">
        <v>116.284988</v>
      </c>
      <c r="K557" s="14">
        <f t="shared" si="2"/>
        <v>899.0928405</v>
      </c>
      <c r="L557" s="15">
        <f t="shared" si="3"/>
        <v>-0.1009071595</v>
      </c>
      <c r="M557" s="15">
        <f t="shared" si="4"/>
        <v>0.1009071595</v>
      </c>
      <c r="N557" s="8">
        <f t="shared" si="5"/>
        <v>278</v>
      </c>
    </row>
    <row r="558" ht="12.75" customHeight="1">
      <c r="A558" s="16">
        <v>43216.0</v>
      </c>
      <c r="B558" s="8" t="s">
        <v>1291</v>
      </c>
      <c r="C558" s="8" t="s">
        <v>1292</v>
      </c>
      <c r="D558" s="11">
        <v>4.406947128E9</v>
      </c>
      <c r="E558" s="18" t="s">
        <v>24</v>
      </c>
      <c r="F558" s="17" t="str">
        <f t="shared" si="1"/>
        <v>BUY</v>
      </c>
      <c r="G558" s="12">
        <v>15.208232</v>
      </c>
      <c r="H558" s="12">
        <v>1000.0</v>
      </c>
      <c r="I558" s="16">
        <v>44544.0</v>
      </c>
      <c r="J558" s="14">
        <v>16.198275</v>
      </c>
      <c r="K558" s="14">
        <f t="shared" si="2"/>
        <v>1065.099152</v>
      </c>
      <c r="L558" s="15">
        <f t="shared" si="3"/>
        <v>0.06509915156</v>
      </c>
      <c r="M558" s="15">
        <f t="shared" si="4"/>
        <v>-0.06509915156</v>
      </c>
      <c r="N558" s="8">
        <f t="shared" si="5"/>
        <v>1328</v>
      </c>
    </row>
    <row r="559" ht="12.75" customHeight="1">
      <c r="A559" s="7">
        <v>43217.0</v>
      </c>
      <c r="B559" s="8" t="s">
        <v>1498</v>
      </c>
      <c r="C559" s="8" t="s">
        <v>1499</v>
      </c>
      <c r="D559" s="11">
        <v>8.499423208E9</v>
      </c>
      <c r="E559" s="8" t="s">
        <v>24</v>
      </c>
      <c r="F559" s="8" t="str">
        <f t="shared" si="1"/>
        <v>BUY</v>
      </c>
      <c r="G559" s="12">
        <v>8.430078</v>
      </c>
      <c r="H559" s="12">
        <v>1000.0</v>
      </c>
      <c r="I559" s="16">
        <v>44727.0</v>
      </c>
      <c r="J559" s="14">
        <v>8.365835</v>
      </c>
      <c r="K559" s="14">
        <f t="shared" si="2"/>
        <v>992.3793113</v>
      </c>
      <c r="L559" s="15">
        <f t="shared" si="3"/>
        <v>-0.007620688682</v>
      </c>
      <c r="M559" s="15">
        <f t="shared" si="4"/>
        <v>0.007620688682</v>
      </c>
      <c r="N559" s="8">
        <f t="shared" si="5"/>
        <v>1510</v>
      </c>
    </row>
    <row r="560" ht="12.75" customHeight="1">
      <c r="A560" s="7">
        <v>43220.0</v>
      </c>
      <c r="B560" s="8" t="s">
        <v>1452</v>
      </c>
      <c r="C560" s="8" t="s">
        <v>1453</v>
      </c>
      <c r="D560" s="11">
        <v>4.8015721E9</v>
      </c>
      <c r="E560" s="8" t="s">
        <v>24</v>
      </c>
      <c r="F560" s="8" t="str">
        <f t="shared" si="1"/>
        <v>BUY</v>
      </c>
      <c r="G560" s="12">
        <v>38.099998</v>
      </c>
      <c r="H560" s="12">
        <v>1000.0</v>
      </c>
      <c r="I560" s="16">
        <v>44727.0</v>
      </c>
      <c r="J560" s="14">
        <v>56.18</v>
      </c>
      <c r="K560" s="14">
        <f t="shared" si="2"/>
        <v>1474.54076</v>
      </c>
      <c r="L560" s="15">
        <f t="shared" si="3"/>
        <v>0.4745407598</v>
      </c>
      <c r="M560" s="15">
        <f t="shared" si="4"/>
        <v>-0.4745407598</v>
      </c>
      <c r="N560" s="8">
        <f t="shared" si="5"/>
        <v>1507</v>
      </c>
    </row>
    <row r="561" ht="12.75" customHeight="1">
      <c r="A561" s="7">
        <v>43220.0</v>
      </c>
      <c r="B561" s="8" t="s">
        <v>2125</v>
      </c>
      <c r="C561" s="8" t="s">
        <v>2126</v>
      </c>
      <c r="D561" s="11">
        <v>6.25173255E9</v>
      </c>
      <c r="E561" s="8" t="s">
        <v>24</v>
      </c>
      <c r="F561" s="8" t="str">
        <f t="shared" si="1"/>
        <v>BUY</v>
      </c>
      <c r="G561" s="12">
        <v>43.041409</v>
      </c>
      <c r="H561" s="12">
        <v>1000.0</v>
      </c>
      <c r="I561" s="16">
        <v>44727.0</v>
      </c>
      <c r="J561" s="14">
        <v>50.583767</v>
      </c>
      <c r="K561" s="14">
        <f t="shared" si="2"/>
        <v>1175.234923</v>
      </c>
      <c r="L561" s="15">
        <f t="shared" si="3"/>
        <v>0.1752349232</v>
      </c>
      <c r="M561" s="15">
        <f t="shared" si="4"/>
        <v>-0.1752349232</v>
      </c>
      <c r="N561" s="8">
        <f t="shared" si="5"/>
        <v>1507</v>
      </c>
    </row>
    <row r="562" ht="12.75" customHeight="1">
      <c r="A562" s="7">
        <v>43220.0</v>
      </c>
      <c r="B562" s="8" t="s">
        <v>37</v>
      </c>
      <c r="C562" s="8" t="s">
        <v>38</v>
      </c>
      <c r="D562" s="11">
        <v>5.5591242E9</v>
      </c>
      <c r="E562" s="8" t="s">
        <v>24</v>
      </c>
      <c r="F562" s="8" t="str">
        <f t="shared" si="1"/>
        <v>BUY</v>
      </c>
      <c r="G562" s="12">
        <v>43.029999</v>
      </c>
      <c r="H562" s="12">
        <v>1000.0</v>
      </c>
      <c r="I562" s="7">
        <v>44644.0</v>
      </c>
      <c r="J562" s="14">
        <v>36.919998</v>
      </c>
      <c r="K562" s="14">
        <f t="shared" si="2"/>
        <v>858.0060158</v>
      </c>
      <c r="L562" s="15">
        <f t="shared" si="3"/>
        <v>-0.1419939842</v>
      </c>
      <c r="M562" s="15">
        <f t="shared" si="4"/>
        <v>0.1419939842</v>
      </c>
      <c r="N562" s="8">
        <f t="shared" si="5"/>
        <v>1424</v>
      </c>
    </row>
    <row r="563" ht="12.75" customHeight="1">
      <c r="A563" s="7">
        <v>43220.0</v>
      </c>
      <c r="B563" s="8" t="s">
        <v>185</v>
      </c>
      <c r="C563" s="8" t="s">
        <v>186</v>
      </c>
      <c r="D563" s="11">
        <v>7.877507889E9</v>
      </c>
      <c r="E563" s="8" t="s">
        <v>24</v>
      </c>
      <c r="F563" s="8" t="str">
        <f t="shared" si="1"/>
        <v>BUY</v>
      </c>
      <c r="G563" s="12">
        <v>28.5</v>
      </c>
      <c r="H563" s="12">
        <v>1000.0</v>
      </c>
      <c r="I563" s="16">
        <v>44727.0</v>
      </c>
      <c r="J563" s="14">
        <v>37.919998</v>
      </c>
      <c r="K563" s="14">
        <f t="shared" si="2"/>
        <v>1330.526246</v>
      </c>
      <c r="L563" s="15">
        <f t="shared" si="3"/>
        <v>0.3305262456</v>
      </c>
      <c r="M563" s="15">
        <f t="shared" si="4"/>
        <v>-0.3305262456</v>
      </c>
      <c r="N563" s="8">
        <f t="shared" si="5"/>
        <v>1507</v>
      </c>
    </row>
    <row r="564" ht="12.75" customHeight="1">
      <c r="A564" s="7">
        <v>43221.0</v>
      </c>
      <c r="B564" s="8" t="s">
        <v>2129</v>
      </c>
      <c r="C564" s="8" t="s">
        <v>2130</v>
      </c>
      <c r="D564" s="11">
        <v>7.943097652E9</v>
      </c>
      <c r="E564" s="8" t="s">
        <v>24</v>
      </c>
      <c r="F564" s="8" t="str">
        <f t="shared" si="1"/>
        <v>BUY</v>
      </c>
      <c r="G564" s="12">
        <v>43.85</v>
      </c>
      <c r="H564" s="12">
        <v>1000.0</v>
      </c>
      <c r="I564" s="16">
        <v>43980.0</v>
      </c>
      <c r="J564" s="14">
        <v>54.48</v>
      </c>
      <c r="K564" s="14">
        <f t="shared" si="2"/>
        <v>1242.417332</v>
      </c>
      <c r="L564" s="15">
        <f t="shared" si="3"/>
        <v>0.2424173318</v>
      </c>
      <c r="M564" s="15">
        <f t="shared" si="4"/>
        <v>-0.2424173318</v>
      </c>
      <c r="N564" s="8">
        <f t="shared" si="5"/>
        <v>759</v>
      </c>
    </row>
    <row r="565" ht="12.75" customHeight="1">
      <c r="A565" s="7">
        <v>43222.0</v>
      </c>
      <c r="B565" s="8" t="s">
        <v>1224</v>
      </c>
      <c r="C565" s="8" t="s">
        <v>1225</v>
      </c>
      <c r="D565" s="11">
        <v>4.130846E9</v>
      </c>
      <c r="E565" s="8" t="s">
        <v>20</v>
      </c>
      <c r="F565" s="8" t="str">
        <f t="shared" si="1"/>
        <v>SELL</v>
      </c>
      <c r="G565" s="12">
        <v>18.55</v>
      </c>
      <c r="H565" s="12">
        <v>1000.0</v>
      </c>
      <c r="I565" s="7">
        <v>43560.0</v>
      </c>
      <c r="J565" s="14">
        <v>16.71</v>
      </c>
      <c r="K565" s="14">
        <f t="shared" si="2"/>
        <v>900.8086253</v>
      </c>
      <c r="L565" s="15">
        <f t="shared" si="3"/>
        <v>0.09919137466</v>
      </c>
      <c r="M565" s="15">
        <f t="shared" si="4"/>
        <v>-0.09919137466</v>
      </c>
      <c r="N565" s="8">
        <f t="shared" si="5"/>
        <v>338</v>
      </c>
    </row>
    <row r="566" ht="12.75" customHeight="1">
      <c r="A566" s="7">
        <v>43223.0</v>
      </c>
      <c r="B566" s="8" t="s">
        <v>763</v>
      </c>
      <c r="C566" s="8" t="s">
        <v>764</v>
      </c>
      <c r="D566" s="11">
        <v>6.870940531E9</v>
      </c>
      <c r="E566" s="8" t="s">
        <v>24</v>
      </c>
      <c r="F566" s="8" t="str">
        <f t="shared" si="1"/>
        <v>BUY</v>
      </c>
      <c r="G566" s="12">
        <v>22.219999</v>
      </c>
      <c r="H566" s="12">
        <v>1000.0</v>
      </c>
      <c r="I566" s="16">
        <v>43270.0</v>
      </c>
      <c r="J566" s="14">
        <v>19.83</v>
      </c>
      <c r="K566" s="14">
        <f t="shared" si="2"/>
        <v>892.4392841</v>
      </c>
      <c r="L566" s="15">
        <f t="shared" si="3"/>
        <v>-0.1075607159</v>
      </c>
      <c r="M566" s="15">
        <f t="shared" si="4"/>
        <v>0.1075607159</v>
      </c>
      <c r="N566" s="8">
        <f t="shared" si="5"/>
        <v>47</v>
      </c>
    </row>
    <row r="567" ht="12.75" customHeight="1">
      <c r="A567" s="7">
        <v>43223.0</v>
      </c>
      <c r="B567" s="8" t="s">
        <v>1376</v>
      </c>
      <c r="C567" s="8" t="s">
        <v>1377</v>
      </c>
      <c r="D567" s="11">
        <v>7.348147154E9</v>
      </c>
      <c r="E567" s="8" t="s">
        <v>24</v>
      </c>
      <c r="F567" s="8" t="str">
        <f t="shared" si="1"/>
        <v>BUY</v>
      </c>
      <c r="G567" s="12">
        <v>13.95</v>
      </c>
      <c r="H567" s="12">
        <v>1000.0</v>
      </c>
      <c r="I567" s="7">
        <v>43803.0</v>
      </c>
      <c r="J567" s="14">
        <v>11.62</v>
      </c>
      <c r="K567" s="14">
        <f t="shared" si="2"/>
        <v>832.9749104</v>
      </c>
      <c r="L567" s="15">
        <f t="shared" si="3"/>
        <v>-0.1670250896</v>
      </c>
      <c r="M567" s="15">
        <f t="shared" si="4"/>
        <v>0.1670250896</v>
      </c>
      <c r="N567" s="8">
        <f t="shared" si="5"/>
        <v>580</v>
      </c>
    </row>
    <row r="568" ht="12.75" customHeight="1">
      <c r="A568" s="7">
        <v>43224.0</v>
      </c>
      <c r="B568" s="8" t="s">
        <v>2131</v>
      </c>
      <c r="C568" s="8" t="s">
        <v>2132</v>
      </c>
      <c r="D568" s="11">
        <v>9.08517161E9</v>
      </c>
      <c r="E568" s="8" t="s">
        <v>20</v>
      </c>
      <c r="F568" s="8" t="str">
        <f t="shared" si="1"/>
        <v>SELL</v>
      </c>
      <c r="G568" s="12">
        <v>45.19817</v>
      </c>
      <c r="H568" s="12">
        <v>1000.0</v>
      </c>
      <c r="I568" s="16">
        <v>44727.0</v>
      </c>
      <c r="J568" s="14">
        <v>92.571259</v>
      </c>
      <c r="K568" s="14">
        <f t="shared" si="2"/>
        <v>2048.119625</v>
      </c>
      <c r="L568" s="15">
        <f t="shared" si="3"/>
        <v>-1.048119625</v>
      </c>
      <c r="M568" s="15">
        <f t="shared" si="4"/>
        <v>1.048119625</v>
      </c>
      <c r="N568" s="8">
        <f t="shared" si="5"/>
        <v>1503</v>
      </c>
    </row>
    <row r="569" ht="12.75" customHeight="1">
      <c r="A569" s="7">
        <v>43227.0</v>
      </c>
      <c r="B569" s="8" t="s">
        <v>1027</v>
      </c>
      <c r="C569" s="8" t="s">
        <v>1028</v>
      </c>
      <c r="D569" s="11">
        <v>3.279914744E9</v>
      </c>
      <c r="E569" s="8" t="s">
        <v>20</v>
      </c>
      <c r="F569" s="8" t="str">
        <f t="shared" si="1"/>
        <v>SELL</v>
      </c>
      <c r="G569" s="12">
        <v>43.519352</v>
      </c>
      <c r="H569" s="12">
        <v>1000.0</v>
      </c>
      <c r="I569" s="16">
        <v>43958.0</v>
      </c>
      <c r="J569" s="14">
        <v>22.347544</v>
      </c>
      <c r="K569" s="14">
        <f t="shared" si="2"/>
        <v>513.5081975</v>
      </c>
      <c r="L569" s="15">
        <f t="shared" si="3"/>
        <v>0.4864918025</v>
      </c>
      <c r="M569" s="15">
        <f t="shared" si="4"/>
        <v>-0.4864918025</v>
      </c>
      <c r="N569" s="8">
        <f t="shared" si="5"/>
        <v>731</v>
      </c>
    </row>
    <row r="570" ht="12.75" customHeight="1">
      <c r="A570" s="7">
        <v>43228.0</v>
      </c>
      <c r="B570" s="8" t="s">
        <v>626</v>
      </c>
      <c r="C570" s="8" t="s">
        <v>627</v>
      </c>
      <c r="D570" s="11">
        <v>3.71552544E9</v>
      </c>
      <c r="E570" s="8" t="s">
        <v>20</v>
      </c>
      <c r="F570" s="8" t="str">
        <f t="shared" si="1"/>
        <v>SELL</v>
      </c>
      <c r="G570" s="12">
        <v>15.29</v>
      </c>
      <c r="H570" s="12">
        <v>1000.0</v>
      </c>
      <c r="I570" s="16">
        <v>44727.0</v>
      </c>
      <c r="J570" s="14">
        <v>20.25</v>
      </c>
      <c r="K570" s="14">
        <f t="shared" si="2"/>
        <v>1324.395029</v>
      </c>
      <c r="L570" s="15">
        <f t="shared" si="3"/>
        <v>-0.3243950294</v>
      </c>
      <c r="M570" s="15">
        <f t="shared" si="4"/>
        <v>0.3243950294</v>
      </c>
      <c r="N570" s="8">
        <f t="shared" si="5"/>
        <v>1499</v>
      </c>
    </row>
    <row r="571" ht="12.75" customHeight="1">
      <c r="A571" s="16">
        <v>43229.0</v>
      </c>
      <c r="B571" s="8" t="s">
        <v>2135</v>
      </c>
      <c r="C571" s="8" t="s">
        <v>2136</v>
      </c>
      <c r="D571" s="11">
        <v>9.62596E9</v>
      </c>
      <c r="E571" s="17" t="s">
        <v>20</v>
      </c>
      <c r="F571" s="18" t="str">
        <f t="shared" si="1"/>
        <v>SELL</v>
      </c>
      <c r="G571" s="12">
        <v>55.62</v>
      </c>
      <c r="H571" s="12">
        <v>1000.0</v>
      </c>
      <c r="I571" s="16">
        <v>43521.0</v>
      </c>
      <c r="J571" s="14">
        <v>79.06</v>
      </c>
      <c r="K571" s="14">
        <f t="shared" si="2"/>
        <v>1421.43114</v>
      </c>
      <c r="L571" s="15">
        <f t="shared" si="3"/>
        <v>-0.4214311399</v>
      </c>
      <c r="M571" s="15">
        <f t="shared" si="4"/>
        <v>0.4214311399</v>
      </c>
      <c r="N571" s="8">
        <f t="shared" si="5"/>
        <v>292</v>
      </c>
    </row>
    <row r="572" ht="12.75" customHeight="1">
      <c r="A572" s="7">
        <v>43230.0</v>
      </c>
      <c r="B572" s="8" t="s">
        <v>2137</v>
      </c>
      <c r="C572" s="8" t="s">
        <v>2138</v>
      </c>
      <c r="D572" s="11">
        <v>4.243063615E9</v>
      </c>
      <c r="E572" s="8" t="s">
        <v>24</v>
      </c>
      <c r="F572" s="8" t="str">
        <f t="shared" si="1"/>
        <v>BUY</v>
      </c>
      <c r="G572" s="12">
        <v>30.355247</v>
      </c>
      <c r="H572" s="12">
        <v>1000.0</v>
      </c>
      <c r="I572" s="16">
        <v>44727.0</v>
      </c>
      <c r="J572" s="14">
        <v>5.83</v>
      </c>
      <c r="K572" s="14">
        <f t="shared" si="2"/>
        <v>192.0590533</v>
      </c>
      <c r="L572" s="15">
        <f t="shared" si="3"/>
        <v>-0.8079409467</v>
      </c>
      <c r="M572" s="15">
        <f t="shared" si="4"/>
        <v>0.8079409467</v>
      </c>
      <c r="N572" s="8">
        <f t="shared" si="5"/>
        <v>1497</v>
      </c>
    </row>
    <row r="573" ht="12.75" customHeight="1">
      <c r="A573" s="7">
        <v>43230.0</v>
      </c>
      <c r="B573" s="8" t="s">
        <v>1214</v>
      </c>
      <c r="C573" s="8" t="s">
        <v>1215</v>
      </c>
      <c r="D573" s="11">
        <v>2.803044279E9</v>
      </c>
      <c r="E573" s="8" t="s">
        <v>24</v>
      </c>
      <c r="F573" s="8" t="str">
        <f t="shared" si="1"/>
        <v>BUY</v>
      </c>
      <c r="G573" s="12">
        <v>69.182671</v>
      </c>
      <c r="H573" s="12">
        <v>1000.0</v>
      </c>
      <c r="I573" s="7">
        <v>44029.0</v>
      </c>
      <c r="J573" s="14">
        <v>130.355698</v>
      </c>
      <c r="K573" s="14">
        <f t="shared" si="2"/>
        <v>1884.224707</v>
      </c>
      <c r="L573" s="15">
        <f t="shared" si="3"/>
        <v>0.8842247071</v>
      </c>
      <c r="M573" s="15">
        <f t="shared" si="4"/>
        <v>-0.8842247071</v>
      </c>
      <c r="N573" s="8">
        <f t="shared" si="5"/>
        <v>799</v>
      </c>
    </row>
    <row r="574" ht="12.75" customHeight="1">
      <c r="A574" s="16">
        <v>43231.0</v>
      </c>
      <c r="B574" s="8" t="s">
        <v>332</v>
      </c>
      <c r="C574" s="8" t="s">
        <v>333</v>
      </c>
      <c r="D574" s="11">
        <v>2.383282729E9</v>
      </c>
      <c r="E574" s="18" t="s">
        <v>24</v>
      </c>
      <c r="F574" s="17" t="str">
        <f t="shared" si="1"/>
        <v>BUY</v>
      </c>
      <c r="G574" s="12">
        <v>23.621092</v>
      </c>
      <c r="H574" s="12">
        <v>1000.0</v>
      </c>
      <c r="I574" s="16">
        <v>43775.0</v>
      </c>
      <c r="J574" s="14">
        <v>31.1703</v>
      </c>
      <c r="K574" s="14">
        <f t="shared" si="2"/>
        <v>1319.596063</v>
      </c>
      <c r="L574" s="15">
        <f t="shared" si="3"/>
        <v>0.3195960627</v>
      </c>
      <c r="M574" s="15">
        <f t="shared" si="4"/>
        <v>-0.3195960627</v>
      </c>
      <c r="N574" s="8">
        <f t="shared" si="5"/>
        <v>544</v>
      </c>
    </row>
    <row r="575" ht="12.75" customHeight="1">
      <c r="A575" s="7">
        <v>43235.0</v>
      </c>
      <c r="B575" s="8" t="s">
        <v>2146</v>
      </c>
      <c r="C575" s="8" t="s">
        <v>2147</v>
      </c>
      <c r="D575" s="11">
        <v>8.203557162E9</v>
      </c>
      <c r="E575" s="8" t="s">
        <v>24</v>
      </c>
      <c r="F575" s="8" t="str">
        <f t="shared" si="1"/>
        <v>BUY</v>
      </c>
      <c r="G575" s="12">
        <v>31.61</v>
      </c>
      <c r="H575" s="12">
        <v>1000.0</v>
      </c>
      <c r="I575" s="16">
        <v>44727.0</v>
      </c>
      <c r="J575" s="14">
        <v>40.11</v>
      </c>
      <c r="K575" s="14">
        <f t="shared" si="2"/>
        <v>1268.902246</v>
      </c>
      <c r="L575" s="15">
        <f t="shared" si="3"/>
        <v>0.2689022461</v>
      </c>
      <c r="M575" s="15">
        <f t="shared" si="4"/>
        <v>-0.2689022461</v>
      </c>
      <c r="N575" s="8">
        <f t="shared" si="5"/>
        <v>1492</v>
      </c>
    </row>
    <row r="576" ht="12.75" customHeight="1">
      <c r="A576" s="7">
        <v>43236.0</v>
      </c>
      <c r="B576" s="8" t="s">
        <v>914</v>
      </c>
      <c r="C576" s="8" t="s">
        <v>915</v>
      </c>
      <c r="D576" s="11">
        <v>4.277040168E9</v>
      </c>
      <c r="E576" s="8" t="s">
        <v>24</v>
      </c>
      <c r="F576" s="8" t="str">
        <f t="shared" si="1"/>
        <v>BUY</v>
      </c>
      <c r="G576" s="12">
        <v>39.139999</v>
      </c>
      <c r="H576" s="12">
        <v>1000.0</v>
      </c>
      <c r="I576" s="16">
        <v>44727.0</v>
      </c>
      <c r="J576" s="14">
        <v>74.300003</v>
      </c>
      <c r="K576" s="14">
        <f t="shared" si="2"/>
        <v>1898.313871</v>
      </c>
      <c r="L576" s="15">
        <f t="shared" si="3"/>
        <v>0.8983138707</v>
      </c>
      <c r="M576" s="15">
        <f t="shared" si="4"/>
        <v>-0.8983138707</v>
      </c>
      <c r="N576" s="8">
        <f t="shared" si="5"/>
        <v>1491</v>
      </c>
    </row>
    <row r="577" ht="12.75" customHeight="1">
      <c r="A577" s="16">
        <v>43242.0</v>
      </c>
      <c r="B577" s="8" t="s">
        <v>2150</v>
      </c>
      <c r="C577" s="8" t="s">
        <v>2151</v>
      </c>
      <c r="D577" s="11">
        <v>2.093165184E9</v>
      </c>
      <c r="E577" s="17" t="s">
        <v>20</v>
      </c>
      <c r="F577" s="18" t="str">
        <f t="shared" si="1"/>
        <v>SELL</v>
      </c>
      <c r="G577" s="12">
        <v>21.472237</v>
      </c>
      <c r="H577" s="12">
        <v>1000.0</v>
      </c>
      <c r="I577" s="16">
        <v>44727.0</v>
      </c>
      <c r="J577" s="14">
        <v>42.740002</v>
      </c>
      <c r="K577" s="14">
        <f t="shared" si="2"/>
        <v>1990.477378</v>
      </c>
      <c r="L577" s="15">
        <f t="shared" si="3"/>
        <v>-0.9904773778</v>
      </c>
      <c r="M577" s="15">
        <f t="shared" si="4"/>
        <v>0.9904773778</v>
      </c>
      <c r="N577" s="8">
        <f t="shared" si="5"/>
        <v>1485</v>
      </c>
    </row>
    <row r="578" ht="12.75" customHeight="1">
      <c r="A578" s="7">
        <v>43243.0</v>
      </c>
      <c r="B578" s="8" t="s">
        <v>2152</v>
      </c>
      <c r="C578" s="8" t="s">
        <v>2153</v>
      </c>
      <c r="D578" s="11">
        <v>5.013076644E9</v>
      </c>
      <c r="E578" s="8" t="s">
        <v>24</v>
      </c>
      <c r="F578" s="8" t="str">
        <f t="shared" si="1"/>
        <v>BUY</v>
      </c>
      <c r="G578" s="12">
        <v>23.0</v>
      </c>
      <c r="H578" s="12">
        <v>1000.0</v>
      </c>
      <c r="I578" s="16">
        <v>44727.0</v>
      </c>
      <c r="J578" s="14">
        <v>4.56</v>
      </c>
      <c r="K578" s="14">
        <f t="shared" si="2"/>
        <v>198.2608696</v>
      </c>
      <c r="L578" s="15">
        <f t="shared" si="3"/>
        <v>-0.8017391304</v>
      </c>
      <c r="M578" s="15">
        <f t="shared" si="4"/>
        <v>0.8017391304</v>
      </c>
      <c r="N578" s="8">
        <f t="shared" si="5"/>
        <v>1484</v>
      </c>
    </row>
    <row r="579" ht="12.75" customHeight="1">
      <c r="A579" s="7">
        <v>43243.0</v>
      </c>
      <c r="B579" s="8" t="s">
        <v>581</v>
      </c>
      <c r="C579" s="8" t="s">
        <v>582</v>
      </c>
      <c r="D579" s="11">
        <v>8.35154196E9</v>
      </c>
      <c r="E579" s="8" t="s">
        <v>24</v>
      </c>
      <c r="F579" s="8" t="str">
        <f t="shared" si="1"/>
        <v>BUY</v>
      </c>
      <c r="G579" s="12">
        <v>37.257656</v>
      </c>
      <c r="H579" s="12">
        <v>1000.0</v>
      </c>
      <c r="I579" s="7">
        <v>43354.0</v>
      </c>
      <c r="J579" s="14">
        <v>34.240948</v>
      </c>
      <c r="K579" s="14">
        <f t="shared" si="2"/>
        <v>919.0311919</v>
      </c>
      <c r="L579" s="15">
        <f t="shared" si="3"/>
        <v>-0.08096880813</v>
      </c>
      <c r="M579" s="15">
        <f t="shared" si="4"/>
        <v>0.08096880813</v>
      </c>
      <c r="N579" s="8">
        <f t="shared" si="5"/>
        <v>111</v>
      </c>
    </row>
    <row r="580" ht="12.75" customHeight="1">
      <c r="A580" s="7">
        <v>43250.0</v>
      </c>
      <c r="B580" s="8" t="s">
        <v>1421</v>
      </c>
      <c r="C580" s="8" t="s">
        <v>1422</v>
      </c>
      <c r="D580" s="11">
        <v>4.150967537E9</v>
      </c>
      <c r="E580" s="8" t="s">
        <v>24</v>
      </c>
      <c r="F580" s="8" t="str">
        <f t="shared" si="1"/>
        <v>BUY</v>
      </c>
      <c r="G580" s="12">
        <v>118.976601</v>
      </c>
      <c r="H580" s="12">
        <v>1000.0</v>
      </c>
      <c r="I580" s="16">
        <v>43326.0</v>
      </c>
      <c r="J580" s="14">
        <v>144.587494</v>
      </c>
      <c r="K580" s="14">
        <f t="shared" si="2"/>
        <v>1215.259915</v>
      </c>
      <c r="L580" s="15">
        <f t="shared" si="3"/>
        <v>0.2152599148</v>
      </c>
      <c r="M580" s="15">
        <f t="shared" si="4"/>
        <v>-0.2152599148</v>
      </c>
      <c r="N580" s="8">
        <f t="shared" si="5"/>
        <v>76</v>
      </c>
    </row>
    <row r="581" ht="12.75" customHeight="1">
      <c r="A581" s="7">
        <v>43250.0</v>
      </c>
      <c r="B581" s="8" t="s">
        <v>1655</v>
      </c>
      <c r="C581" s="8" t="s">
        <v>1656</v>
      </c>
      <c r="D581" s="11">
        <v>4.189536E9</v>
      </c>
      <c r="E581" s="8" t="s">
        <v>24</v>
      </c>
      <c r="F581" s="8" t="str">
        <f t="shared" si="1"/>
        <v>BUY</v>
      </c>
      <c r="G581" s="12">
        <v>30.219999</v>
      </c>
      <c r="H581" s="12">
        <v>1000.0</v>
      </c>
      <c r="I581" s="7">
        <v>44285.0</v>
      </c>
      <c r="J581" s="14">
        <v>37.919998</v>
      </c>
      <c r="K581" s="14">
        <f t="shared" si="2"/>
        <v>1254.798122</v>
      </c>
      <c r="L581" s="15">
        <f t="shared" si="3"/>
        <v>0.2547981223</v>
      </c>
      <c r="M581" s="15">
        <f t="shared" si="4"/>
        <v>-0.2547981223</v>
      </c>
      <c r="N581" s="8">
        <f t="shared" si="5"/>
        <v>1035</v>
      </c>
    </row>
    <row r="582" ht="12.75" customHeight="1">
      <c r="A582" s="7">
        <v>43252.0</v>
      </c>
      <c r="B582" s="8" t="s">
        <v>814</v>
      </c>
      <c r="C582" s="8" t="s">
        <v>815</v>
      </c>
      <c r="D582" s="11">
        <v>3.42382352E9</v>
      </c>
      <c r="E582" s="8" t="s">
        <v>20</v>
      </c>
      <c r="F582" s="8" t="str">
        <f t="shared" si="1"/>
        <v>SELL</v>
      </c>
      <c r="G582" s="12">
        <v>38.146091</v>
      </c>
      <c r="H582" s="12">
        <v>1000.0</v>
      </c>
      <c r="I582" s="7">
        <v>43553.0</v>
      </c>
      <c r="J582" s="14">
        <v>25.013071</v>
      </c>
      <c r="K582" s="14">
        <f t="shared" si="2"/>
        <v>655.7178034</v>
      </c>
      <c r="L582" s="15">
        <f t="shared" si="3"/>
        <v>0.3442821966</v>
      </c>
      <c r="M582" s="15">
        <f t="shared" si="4"/>
        <v>-0.3442821966</v>
      </c>
      <c r="N582" s="8">
        <f t="shared" si="5"/>
        <v>301</v>
      </c>
    </row>
    <row r="583" ht="12.75" customHeight="1">
      <c r="A583" s="7">
        <v>43255.0</v>
      </c>
      <c r="B583" s="8" t="s">
        <v>2178</v>
      </c>
      <c r="C583" s="8" t="s">
        <v>2179</v>
      </c>
      <c r="D583" s="11">
        <v>2.55122178E9</v>
      </c>
      <c r="E583" s="8" t="s">
        <v>20</v>
      </c>
      <c r="F583" s="8" t="str">
        <f t="shared" si="1"/>
        <v>SELL</v>
      </c>
      <c r="G583" s="12">
        <v>35.829185</v>
      </c>
      <c r="H583" s="12">
        <v>1000.0</v>
      </c>
      <c r="I583" s="16">
        <v>44624.0</v>
      </c>
      <c r="J583" s="14">
        <v>43.553219</v>
      </c>
      <c r="K583" s="14">
        <f t="shared" si="2"/>
        <v>1215.579394</v>
      </c>
      <c r="L583" s="15">
        <f t="shared" si="3"/>
        <v>-0.2155793943</v>
      </c>
      <c r="M583" s="15">
        <f t="shared" si="4"/>
        <v>0.2155793943</v>
      </c>
      <c r="N583" s="8">
        <f t="shared" si="5"/>
        <v>1369</v>
      </c>
    </row>
    <row r="584" ht="12.75" customHeight="1">
      <c r="A584" s="16">
        <v>43255.0</v>
      </c>
      <c r="B584" s="8" t="s">
        <v>2180</v>
      </c>
      <c r="C584" s="8" t="s">
        <v>2181</v>
      </c>
      <c r="D584" s="11">
        <v>6.375402E9</v>
      </c>
      <c r="E584" s="17" t="s">
        <v>20</v>
      </c>
      <c r="F584" s="18" t="str">
        <f t="shared" si="1"/>
        <v>SELL</v>
      </c>
      <c r="G584" s="12">
        <v>57.894608</v>
      </c>
      <c r="H584" s="12">
        <v>1000.0</v>
      </c>
      <c r="I584" s="16">
        <v>44727.0</v>
      </c>
      <c r="J584" s="14">
        <v>69.668777</v>
      </c>
      <c r="K584" s="14">
        <f t="shared" si="2"/>
        <v>1203.372463</v>
      </c>
      <c r="L584" s="15">
        <f t="shared" si="3"/>
        <v>-0.2033724626</v>
      </c>
      <c r="M584" s="15">
        <f t="shared" si="4"/>
        <v>0.2033724626</v>
      </c>
      <c r="N584" s="8">
        <f t="shared" si="5"/>
        <v>1472</v>
      </c>
    </row>
    <row r="585" ht="12.75" customHeight="1">
      <c r="A585" s="7">
        <v>43263.0</v>
      </c>
      <c r="B585" s="8" t="s">
        <v>900</v>
      </c>
      <c r="C585" s="8" t="s">
        <v>901</v>
      </c>
      <c r="D585" s="11">
        <v>3.782436995E9</v>
      </c>
      <c r="E585" s="8" t="s">
        <v>20</v>
      </c>
      <c r="F585" s="8" t="str">
        <f t="shared" si="1"/>
        <v>SELL</v>
      </c>
      <c r="G585" s="12">
        <v>56.700001</v>
      </c>
      <c r="H585" s="12">
        <v>1000.0</v>
      </c>
      <c r="I585" s="7">
        <v>44028.0</v>
      </c>
      <c r="J585" s="14">
        <v>218.559998</v>
      </c>
      <c r="K585" s="14">
        <f t="shared" si="2"/>
        <v>3854.673618</v>
      </c>
      <c r="L585" s="15">
        <f t="shared" si="3"/>
        <v>-2.854673618</v>
      </c>
      <c r="M585" s="15">
        <f t="shared" si="4"/>
        <v>2.854673618</v>
      </c>
      <c r="N585" s="8">
        <f t="shared" si="5"/>
        <v>765</v>
      </c>
    </row>
    <row r="586" ht="12.75" customHeight="1">
      <c r="A586" s="16">
        <v>43263.0</v>
      </c>
      <c r="B586" s="8" t="s">
        <v>1029</v>
      </c>
      <c r="C586" s="8" t="s">
        <v>1030</v>
      </c>
      <c r="D586" s="11">
        <v>7.017840698E9</v>
      </c>
      <c r="E586" s="17" t="s">
        <v>20</v>
      </c>
      <c r="F586" s="18" t="str">
        <f t="shared" si="1"/>
        <v>SELL</v>
      </c>
      <c r="G586" s="12">
        <v>36.115299</v>
      </c>
      <c r="H586" s="12">
        <v>1000.0</v>
      </c>
      <c r="I586" s="16">
        <v>43318.0</v>
      </c>
      <c r="J586" s="14">
        <v>30.262657</v>
      </c>
      <c r="K586" s="14">
        <f t="shared" si="2"/>
        <v>837.9456307</v>
      </c>
      <c r="L586" s="15">
        <f t="shared" si="3"/>
        <v>0.1620543693</v>
      </c>
      <c r="M586" s="15">
        <f t="shared" si="4"/>
        <v>-0.1620543693</v>
      </c>
      <c r="N586" s="8">
        <f t="shared" si="5"/>
        <v>55</v>
      </c>
    </row>
    <row r="587" ht="12.75" customHeight="1">
      <c r="A587" s="7">
        <v>43264.0</v>
      </c>
      <c r="B587" s="8" t="s">
        <v>2182</v>
      </c>
      <c r="C587" s="8" t="s">
        <v>2183</v>
      </c>
      <c r="D587" s="11">
        <v>4.67541736E9</v>
      </c>
      <c r="E587" s="8" t="s">
        <v>24</v>
      </c>
      <c r="F587" s="8" t="str">
        <f t="shared" si="1"/>
        <v>BUY</v>
      </c>
      <c r="G587" s="12">
        <v>24.52</v>
      </c>
      <c r="H587" s="12">
        <v>1000.0</v>
      </c>
      <c r="I587" s="16">
        <v>44727.0</v>
      </c>
      <c r="J587" s="14">
        <v>66.300003</v>
      </c>
      <c r="K587" s="14">
        <f t="shared" si="2"/>
        <v>2703.915294</v>
      </c>
      <c r="L587" s="15">
        <f t="shared" si="3"/>
        <v>1.703915294</v>
      </c>
      <c r="M587" s="15">
        <f t="shared" si="4"/>
        <v>-1.703915294</v>
      </c>
      <c r="N587" s="8">
        <f t="shared" si="5"/>
        <v>1463</v>
      </c>
    </row>
    <row r="588" ht="12.75" customHeight="1">
      <c r="A588" s="7">
        <v>43265.0</v>
      </c>
      <c r="B588" s="8" t="s">
        <v>2186</v>
      </c>
      <c r="C588" s="8" t="s">
        <v>2187</v>
      </c>
      <c r="D588" s="11">
        <v>9.770472266E9</v>
      </c>
      <c r="E588" s="8" t="s">
        <v>20</v>
      </c>
      <c r="F588" s="8" t="str">
        <f t="shared" si="1"/>
        <v>SELL</v>
      </c>
      <c r="G588" s="12">
        <v>63.529999</v>
      </c>
      <c r="H588" s="12">
        <v>1000.0</v>
      </c>
      <c r="I588" s="16">
        <v>43269.0</v>
      </c>
      <c r="J588" s="14">
        <v>63.900002</v>
      </c>
      <c r="K588" s="14">
        <f t="shared" si="2"/>
        <v>1005.824067</v>
      </c>
      <c r="L588" s="15">
        <f t="shared" si="3"/>
        <v>-0.005824067461</v>
      </c>
      <c r="M588" s="15">
        <f t="shared" si="4"/>
        <v>0.005824067461</v>
      </c>
      <c r="N588" s="8">
        <f t="shared" si="5"/>
        <v>4</v>
      </c>
    </row>
    <row r="589" ht="12.75" customHeight="1">
      <c r="A589" s="7">
        <v>43265.0</v>
      </c>
      <c r="B589" s="8" t="s">
        <v>920</v>
      </c>
      <c r="C589" s="8" t="s">
        <v>921</v>
      </c>
      <c r="D589" s="11">
        <v>5.9999896E9</v>
      </c>
      <c r="E589" s="8" t="s">
        <v>24</v>
      </c>
      <c r="F589" s="8" t="str">
        <f t="shared" si="1"/>
        <v>BUY</v>
      </c>
      <c r="G589" s="12">
        <v>18.907379</v>
      </c>
      <c r="H589" s="12">
        <v>1000.0</v>
      </c>
      <c r="I589" s="16">
        <v>44727.0</v>
      </c>
      <c r="J589" s="14">
        <v>32.98579</v>
      </c>
      <c r="K589" s="14">
        <f t="shared" si="2"/>
        <v>1744.598762</v>
      </c>
      <c r="L589" s="15">
        <f t="shared" si="3"/>
        <v>0.7445987622</v>
      </c>
      <c r="M589" s="15">
        <f t="shared" si="4"/>
        <v>-0.7445987622</v>
      </c>
      <c r="N589" s="8">
        <f t="shared" si="5"/>
        <v>1462</v>
      </c>
    </row>
    <row r="590" ht="12.75" customHeight="1">
      <c r="A590" s="7">
        <v>43265.0</v>
      </c>
      <c r="B590" s="8" t="s">
        <v>826</v>
      </c>
      <c r="C590" s="8" t="s">
        <v>827</v>
      </c>
      <c r="D590" s="11">
        <v>5.672525562E9</v>
      </c>
      <c r="E590" s="8" t="s">
        <v>20</v>
      </c>
      <c r="F590" s="8" t="str">
        <f t="shared" si="1"/>
        <v>SELL</v>
      </c>
      <c r="G590" s="12">
        <v>88.064766</v>
      </c>
      <c r="H590" s="12">
        <v>1000.0</v>
      </c>
      <c r="I590" s="7">
        <v>43357.0</v>
      </c>
      <c r="J590" s="14">
        <v>88.724846</v>
      </c>
      <c r="K590" s="14">
        <f t="shared" si="2"/>
        <v>1007.495393</v>
      </c>
      <c r="L590" s="15">
        <f t="shared" si="3"/>
        <v>-0.007495392652</v>
      </c>
      <c r="M590" s="15">
        <f t="shared" si="4"/>
        <v>0.007495392652</v>
      </c>
      <c r="N590" s="8">
        <f t="shared" si="5"/>
        <v>92</v>
      </c>
    </row>
    <row r="591" ht="12.75" customHeight="1">
      <c r="A591" s="7">
        <v>43269.0</v>
      </c>
      <c r="B591" s="8" t="s">
        <v>2186</v>
      </c>
      <c r="C591" s="8" t="s">
        <v>2187</v>
      </c>
      <c r="D591" s="11">
        <v>9.770472266E9</v>
      </c>
      <c r="E591" s="8" t="s">
        <v>24</v>
      </c>
      <c r="F591" s="8" t="str">
        <f t="shared" si="1"/>
        <v>BUY</v>
      </c>
      <c r="G591" s="12">
        <v>63.900002</v>
      </c>
      <c r="H591" s="12">
        <v>1000.0</v>
      </c>
      <c r="I591" s="16">
        <v>43411.0</v>
      </c>
      <c r="J591" s="14">
        <v>43.880001</v>
      </c>
      <c r="K591" s="14">
        <f t="shared" si="2"/>
        <v>686.6979597</v>
      </c>
      <c r="L591" s="15">
        <f t="shared" si="3"/>
        <v>-0.3133020403</v>
      </c>
      <c r="M591" s="15">
        <f t="shared" si="4"/>
        <v>0.3133020403</v>
      </c>
      <c r="N591" s="8">
        <f t="shared" si="5"/>
        <v>142</v>
      </c>
    </row>
    <row r="592" ht="12.75" customHeight="1">
      <c r="A592" s="7">
        <v>43269.0</v>
      </c>
      <c r="B592" s="8" t="s">
        <v>2194</v>
      </c>
      <c r="C592" s="8" t="s">
        <v>2195</v>
      </c>
      <c r="D592" s="11">
        <v>6.6865231E9</v>
      </c>
      <c r="E592" s="8" t="s">
        <v>20</v>
      </c>
      <c r="F592" s="8" t="str">
        <f t="shared" si="1"/>
        <v>SELL</v>
      </c>
      <c r="G592" s="12">
        <v>29.361391</v>
      </c>
      <c r="H592" s="12">
        <v>1000.0</v>
      </c>
      <c r="I592" s="16">
        <v>44727.0</v>
      </c>
      <c r="J592" s="14">
        <v>42.144806</v>
      </c>
      <c r="K592" s="14">
        <f t="shared" si="2"/>
        <v>1435.381791</v>
      </c>
      <c r="L592" s="15">
        <f t="shared" si="3"/>
        <v>-0.435381791</v>
      </c>
      <c r="M592" s="15">
        <f t="shared" si="4"/>
        <v>0.435381791</v>
      </c>
      <c r="N592" s="8">
        <f t="shared" si="5"/>
        <v>1458</v>
      </c>
    </row>
    <row r="593" ht="12.75" customHeight="1">
      <c r="A593" s="7">
        <v>43269.0</v>
      </c>
      <c r="B593" s="8" t="s">
        <v>2196</v>
      </c>
      <c r="C593" s="8" t="s">
        <v>2197</v>
      </c>
      <c r="D593" s="11">
        <v>3.172169208E9</v>
      </c>
      <c r="E593" s="8" t="s">
        <v>20</v>
      </c>
      <c r="F593" s="8" t="str">
        <f t="shared" si="1"/>
        <v>SELL</v>
      </c>
      <c r="G593" s="12">
        <v>301.799988</v>
      </c>
      <c r="H593" s="12">
        <v>1000.0</v>
      </c>
      <c r="I593" s="16">
        <v>44727.0</v>
      </c>
      <c r="J593" s="14">
        <v>165.25</v>
      </c>
      <c r="K593" s="14">
        <f t="shared" si="2"/>
        <v>547.5480668</v>
      </c>
      <c r="L593" s="15">
        <f t="shared" si="3"/>
        <v>0.4524519332</v>
      </c>
      <c r="M593" s="15">
        <f t="shared" si="4"/>
        <v>-0.4524519332</v>
      </c>
      <c r="N593" s="8">
        <f t="shared" si="5"/>
        <v>1458</v>
      </c>
    </row>
    <row r="594" ht="12.75" customHeight="1">
      <c r="A594" s="7">
        <v>43270.0</v>
      </c>
      <c r="B594" s="8" t="s">
        <v>2198</v>
      </c>
      <c r="C594" s="8" t="s">
        <v>2199</v>
      </c>
      <c r="D594" s="11">
        <v>5.719283697E9</v>
      </c>
      <c r="E594" s="8" t="s">
        <v>24</v>
      </c>
      <c r="F594" s="8" t="str">
        <f t="shared" si="1"/>
        <v>BUY</v>
      </c>
      <c r="G594" s="12">
        <v>10.631318</v>
      </c>
      <c r="H594" s="12">
        <v>1000.0</v>
      </c>
      <c r="I594" s="16">
        <v>44727.0</v>
      </c>
      <c r="J594" s="14">
        <v>9.154856</v>
      </c>
      <c r="K594" s="14">
        <f t="shared" si="2"/>
        <v>861.1214527</v>
      </c>
      <c r="L594" s="15">
        <f t="shared" si="3"/>
        <v>-0.1388785473</v>
      </c>
      <c r="M594" s="15">
        <f t="shared" si="4"/>
        <v>0.1388785473</v>
      </c>
      <c r="N594" s="8">
        <f t="shared" si="5"/>
        <v>1457</v>
      </c>
    </row>
    <row r="595" ht="12.75" customHeight="1">
      <c r="A595" s="7">
        <v>43272.0</v>
      </c>
      <c r="B595" s="8" t="s">
        <v>425</v>
      </c>
      <c r="C595" s="8" t="s">
        <v>426</v>
      </c>
      <c r="D595" s="11">
        <v>7.859714868E9</v>
      </c>
      <c r="E595" s="8" t="s">
        <v>20</v>
      </c>
      <c r="F595" s="8" t="str">
        <f t="shared" si="1"/>
        <v>SELL</v>
      </c>
      <c r="G595" s="12">
        <v>101.715088</v>
      </c>
      <c r="H595" s="12">
        <v>1000.0</v>
      </c>
      <c r="I595" s="16">
        <v>44727.0</v>
      </c>
      <c r="J595" s="14">
        <v>90.76091</v>
      </c>
      <c r="K595" s="14">
        <f t="shared" si="2"/>
        <v>892.3052792</v>
      </c>
      <c r="L595" s="15">
        <f t="shared" si="3"/>
        <v>0.1076947208</v>
      </c>
      <c r="M595" s="15">
        <f t="shared" si="4"/>
        <v>-0.1076947208</v>
      </c>
      <c r="N595" s="8">
        <f t="shared" si="5"/>
        <v>1455</v>
      </c>
    </row>
    <row r="596" ht="12.75" customHeight="1">
      <c r="A596" s="16">
        <v>43272.0</v>
      </c>
      <c r="B596" s="8" t="s">
        <v>702</v>
      </c>
      <c r="C596" s="8" t="s">
        <v>703</v>
      </c>
      <c r="D596" s="11">
        <v>7.77822701E9</v>
      </c>
      <c r="E596" s="18" t="s">
        <v>24</v>
      </c>
      <c r="F596" s="17" t="str">
        <f t="shared" si="1"/>
        <v>BUY</v>
      </c>
      <c r="G596" s="12">
        <v>66.331635</v>
      </c>
      <c r="H596" s="12">
        <v>1000.0</v>
      </c>
      <c r="I596" s="16">
        <v>43350.0</v>
      </c>
      <c r="J596" s="14">
        <v>71.900314</v>
      </c>
      <c r="K596" s="14">
        <f t="shared" si="2"/>
        <v>1083.952084</v>
      </c>
      <c r="L596" s="15">
        <f t="shared" si="3"/>
        <v>0.0839520841</v>
      </c>
      <c r="M596" s="15">
        <f t="shared" si="4"/>
        <v>-0.0839520841</v>
      </c>
      <c r="N596" s="8">
        <f t="shared" si="5"/>
        <v>78</v>
      </c>
    </row>
    <row r="597" ht="12.75" customHeight="1">
      <c r="A597" s="7">
        <v>43273.0</v>
      </c>
      <c r="B597" s="8" t="s">
        <v>2042</v>
      </c>
      <c r="C597" s="8" t="s">
        <v>2043</v>
      </c>
      <c r="D597" s="11">
        <v>3.799935907E9</v>
      </c>
      <c r="E597" s="8" t="s">
        <v>20</v>
      </c>
      <c r="F597" s="8" t="str">
        <f t="shared" si="1"/>
        <v>SELL</v>
      </c>
      <c r="G597" s="12">
        <v>62.779999</v>
      </c>
      <c r="H597" s="12">
        <v>1000.0</v>
      </c>
      <c r="I597" s="7">
        <v>43320.0</v>
      </c>
      <c r="J597" s="14">
        <v>47.099998</v>
      </c>
      <c r="K597" s="14">
        <f t="shared" si="2"/>
        <v>750.2389097</v>
      </c>
      <c r="L597" s="15">
        <f t="shared" si="3"/>
        <v>0.2497610903</v>
      </c>
      <c r="M597" s="15">
        <f t="shared" si="4"/>
        <v>-0.2497610903</v>
      </c>
      <c r="N597" s="8">
        <f t="shared" si="5"/>
        <v>47</v>
      </c>
    </row>
    <row r="598" ht="12.75" customHeight="1">
      <c r="A598" s="7">
        <v>43286.0</v>
      </c>
      <c r="B598" s="8" t="s">
        <v>2208</v>
      </c>
      <c r="C598" s="8" t="s">
        <v>2209</v>
      </c>
      <c r="D598" s="11">
        <v>6.088368352E9</v>
      </c>
      <c r="E598" s="8" t="s">
        <v>24</v>
      </c>
      <c r="F598" s="8" t="str">
        <f t="shared" si="1"/>
        <v>BUY</v>
      </c>
      <c r="G598" s="12">
        <v>12.9</v>
      </c>
      <c r="H598" s="12">
        <v>1000.0</v>
      </c>
      <c r="I598" s="16">
        <v>44727.0</v>
      </c>
      <c r="J598" s="14">
        <v>26.950001</v>
      </c>
      <c r="K598" s="14">
        <f t="shared" si="2"/>
        <v>2089.147364</v>
      </c>
      <c r="L598" s="15">
        <f t="shared" si="3"/>
        <v>1.089147364</v>
      </c>
      <c r="M598" s="15">
        <f t="shared" si="4"/>
        <v>-1.089147364</v>
      </c>
      <c r="N598" s="8">
        <f t="shared" si="5"/>
        <v>1441</v>
      </c>
    </row>
    <row r="599" ht="12.75" customHeight="1">
      <c r="A599" s="7">
        <v>43286.0</v>
      </c>
      <c r="B599" s="8" t="s">
        <v>202</v>
      </c>
      <c r="C599" s="8" t="s">
        <v>203</v>
      </c>
      <c r="D599" s="11">
        <v>3.956334088E9</v>
      </c>
      <c r="E599" s="8" t="s">
        <v>20</v>
      </c>
      <c r="F599" s="8" t="str">
        <f t="shared" si="1"/>
        <v>SELL</v>
      </c>
      <c r="G599" s="12">
        <v>24.767357</v>
      </c>
      <c r="H599" s="12">
        <v>1000.0</v>
      </c>
      <c r="I599" s="7">
        <v>43390.0</v>
      </c>
      <c r="J599" s="14">
        <v>19.568848</v>
      </c>
      <c r="K599" s="14">
        <f t="shared" si="2"/>
        <v>790.1064292</v>
      </c>
      <c r="L599" s="15">
        <f t="shared" si="3"/>
        <v>0.2098935708</v>
      </c>
      <c r="M599" s="15">
        <f t="shared" si="4"/>
        <v>-0.2098935708</v>
      </c>
      <c r="N599" s="8">
        <f t="shared" si="5"/>
        <v>104</v>
      </c>
    </row>
    <row r="600" ht="12.75" customHeight="1">
      <c r="A600" s="7">
        <v>43286.0</v>
      </c>
      <c r="B600" s="8" t="s">
        <v>579</v>
      </c>
      <c r="C600" s="8" t="s">
        <v>580</v>
      </c>
      <c r="D600" s="11">
        <v>2.93042532E9</v>
      </c>
      <c r="E600" s="8" t="s">
        <v>20</v>
      </c>
      <c r="F600" s="8" t="str">
        <f t="shared" si="1"/>
        <v>SELL</v>
      </c>
      <c r="G600" s="12">
        <v>65.260002</v>
      </c>
      <c r="H600" s="12">
        <v>1000.0</v>
      </c>
      <c r="I600" s="7">
        <v>43733.0</v>
      </c>
      <c r="J600" s="14">
        <v>99.360001</v>
      </c>
      <c r="K600" s="14">
        <f t="shared" si="2"/>
        <v>1522.525252</v>
      </c>
      <c r="L600" s="15">
        <f t="shared" si="3"/>
        <v>-0.5225252521</v>
      </c>
      <c r="M600" s="15">
        <f t="shared" si="4"/>
        <v>0.5225252521</v>
      </c>
      <c r="N600" s="8">
        <f t="shared" si="5"/>
        <v>447</v>
      </c>
    </row>
    <row r="601" ht="12.75" customHeight="1">
      <c r="A601" s="7">
        <v>43287.0</v>
      </c>
      <c r="B601" s="8" t="s">
        <v>2216</v>
      </c>
      <c r="C601" s="8" t="s">
        <v>2217</v>
      </c>
      <c r="D601" s="11">
        <v>4.09933744E9</v>
      </c>
      <c r="E601" s="8" t="s">
        <v>24</v>
      </c>
      <c r="F601" s="8" t="str">
        <f t="shared" si="1"/>
        <v>BUY</v>
      </c>
      <c r="G601" s="12">
        <v>53.5751</v>
      </c>
      <c r="H601" s="12">
        <v>1000.0</v>
      </c>
      <c r="I601" s="16">
        <v>44727.0</v>
      </c>
      <c r="J601" s="14">
        <v>82.934502</v>
      </c>
      <c r="K601" s="14">
        <f t="shared" si="2"/>
        <v>1548.004614</v>
      </c>
      <c r="L601" s="15">
        <f t="shared" si="3"/>
        <v>0.5480046141</v>
      </c>
      <c r="M601" s="15">
        <f t="shared" si="4"/>
        <v>-0.5480046141</v>
      </c>
      <c r="N601" s="8">
        <f t="shared" si="5"/>
        <v>1440</v>
      </c>
    </row>
    <row r="602" ht="12.75" customHeight="1">
      <c r="A602" s="7">
        <v>43287.0</v>
      </c>
      <c r="B602" s="8" t="s">
        <v>399</v>
      </c>
      <c r="C602" s="8" t="s">
        <v>400</v>
      </c>
      <c r="D602" s="11">
        <v>3.08615034E9</v>
      </c>
      <c r="E602" s="8" t="s">
        <v>24</v>
      </c>
      <c r="F602" s="8" t="str">
        <f t="shared" si="1"/>
        <v>BUY</v>
      </c>
      <c r="G602" s="12">
        <v>47.601181</v>
      </c>
      <c r="H602" s="12">
        <v>1000.0</v>
      </c>
      <c r="I602" s="7">
        <v>43332.0</v>
      </c>
      <c r="J602" s="14">
        <v>54.315632</v>
      </c>
      <c r="K602" s="14">
        <f t="shared" si="2"/>
        <v>1141.056395</v>
      </c>
      <c r="L602" s="15">
        <f t="shared" si="3"/>
        <v>0.1410563952</v>
      </c>
      <c r="M602" s="15">
        <f t="shared" si="4"/>
        <v>-0.1410563952</v>
      </c>
      <c r="N602" s="8">
        <f t="shared" si="5"/>
        <v>45</v>
      </c>
    </row>
    <row r="603" ht="12.75" customHeight="1">
      <c r="A603" s="7">
        <v>43287.0</v>
      </c>
      <c r="B603" s="8" t="s">
        <v>2072</v>
      </c>
      <c r="C603" s="8" t="s">
        <v>2073</v>
      </c>
      <c r="D603" s="11">
        <v>3.06384652E9</v>
      </c>
      <c r="E603" s="8" t="s">
        <v>20</v>
      </c>
      <c r="F603" s="8" t="str">
        <f t="shared" si="1"/>
        <v>SELL</v>
      </c>
      <c r="G603" s="12">
        <v>15.49</v>
      </c>
      <c r="H603" s="12">
        <v>1000.0</v>
      </c>
      <c r="I603" s="7">
        <v>43594.0</v>
      </c>
      <c r="J603" s="14">
        <v>15.53</v>
      </c>
      <c r="K603" s="14">
        <f t="shared" si="2"/>
        <v>1002.582311</v>
      </c>
      <c r="L603" s="15">
        <f t="shared" si="3"/>
        <v>-0.002582311168</v>
      </c>
      <c r="M603" s="15">
        <f t="shared" si="4"/>
        <v>0.002582311168</v>
      </c>
      <c r="N603" s="8">
        <f t="shared" si="5"/>
        <v>307</v>
      </c>
    </row>
    <row r="604" ht="12.75" customHeight="1">
      <c r="A604" s="7">
        <v>43290.0</v>
      </c>
      <c r="B604" s="8" t="s">
        <v>2218</v>
      </c>
      <c r="C604" s="8" t="s">
        <v>2219</v>
      </c>
      <c r="D604" s="11">
        <v>5.31492624E9</v>
      </c>
      <c r="E604" s="8" t="s">
        <v>24</v>
      </c>
      <c r="F604" s="8" t="str">
        <f t="shared" si="1"/>
        <v>BUY</v>
      </c>
      <c r="G604" s="12">
        <v>23.360001</v>
      </c>
      <c r="H604" s="12">
        <v>1000.0</v>
      </c>
      <c r="I604" s="7">
        <v>43699.0</v>
      </c>
      <c r="J604" s="14">
        <v>51.759998</v>
      </c>
      <c r="K604" s="14">
        <f t="shared" si="2"/>
        <v>2215.753244</v>
      </c>
      <c r="L604" s="15">
        <f t="shared" si="3"/>
        <v>1.215753244</v>
      </c>
      <c r="M604" s="15">
        <f t="shared" si="4"/>
        <v>-1.215753244</v>
      </c>
      <c r="N604" s="8">
        <f t="shared" si="5"/>
        <v>409</v>
      </c>
    </row>
    <row r="605" ht="12.75" customHeight="1">
      <c r="A605" s="7">
        <v>43292.0</v>
      </c>
      <c r="B605" s="8" t="s">
        <v>704</v>
      </c>
      <c r="C605" s="8" t="s">
        <v>705</v>
      </c>
      <c r="D605" s="11">
        <v>9.819059159E9</v>
      </c>
      <c r="E605" s="8" t="s">
        <v>24</v>
      </c>
      <c r="F605" s="8" t="str">
        <f t="shared" si="1"/>
        <v>BUY</v>
      </c>
      <c r="G605" s="12">
        <v>35.198521</v>
      </c>
      <c r="H605" s="12">
        <v>1000.0</v>
      </c>
      <c r="I605" s="16">
        <v>43432.0</v>
      </c>
      <c r="J605" s="14">
        <v>38.320362</v>
      </c>
      <c r="K605" s="14">
        <f t="shared" si="2"/>
        <v>1088.692391</v>
      </c>
      <c r="L605" s="15">
        <f t="shared" si="3"/>
        <v>0.08869239136</v>
      </c>
      <c r="M605" s="15">
        <f t="shared" si="4"/>
        <v>-0.08869239136</v>
      </c>
      <c r="N605" s="8">
        <f t="shared" si="5"/>
        <v>140</v>
      </c>
    </row>
    <row r="606" ht="12.75" customHeight="1">
      <c r="A606" s="7">
        <v>43293.0</v>
      </c>
      <c r="B606" s="8" t="s">
        <v>1835</v>
      </c>
      <c r="C606" s="8" t="s">
        <v>1836</v>
      </c>
      <c r="D606" s="11">
        <v>6.5466144E9</v>
      </c>
      <c r="E606" s="8" t="s">
        <v>20</v>
      </c>
      <c r="F606" s="8" t="str">
        <f t="shared" si="1"/>
        <v>SELL</v>
      </c>
      <c r="G606" s="12">
        <v>37.044216</v>
      </c>
      <c r="H606" s="12">
        <v>1000.0</v>
      </c>
      <c r="I606" s="16">
        <v>43928.0</v>
      </c>
      <c r="J606" s="14">
        <v>12.478886</v>
      </c>
      <c r="K606" s="14">
        <f t="shared" si="2"/>
        <v>336.8646269</v>
      </c>
      <c r="L606" s="15">
        <f t="shared" si="3"/>
        <v>0.6631353731</v>
      </c>
      <c r="M606" s="15">
        <f t="shared" si="4"/>
        <v>-0.6631353731</v>
      </c>
      <c r="N606" s="8">
        <f t="shared" si="5"/>
        <v>635</v>
      </c>
    </row>
    <row r="607" ht="12.75" customHeight="1">
      <c r="A607" s="7">
        <v>43293.0</v>
      </c>
      <c r="B607" s="8" t="s">
        <v>1716</v>
      </c>
      <c r="C607" s="8" t="s">
        <v>1717</v>
      </c>
      <c r="D607" s="11">
        <v>4.73651E9</v>
      </c>
      <c r="E607" s="8" t="s">
        <v>24</v>
      </c>
      <c r="F607" s="8" t="str">
        <f t="shared" si="1"/>
        <v>BUY</v>
      </c>
      <c r="G607" s="12">
        <v>15.03</v>
      </c>
      <c r="H607" s="12">
        <v>1000.0</v>
      </c>
      <c r="I607" s="16">
        <v>43378.0</v>
      </c>
      <c r="J607" s="14">
        <v>17.9</v>
      </c>
      <c r="K607" s="14">
        <f t="shared" si="2"/>
        <v>1190.95143</v>
      </c>
      <c r="L607" s="15">
        <f t="shared" si="3"/>
        <v>0.1909514305</v>
      </c>
      <c r="M607" s="15">
        <f t="shared" si="4"/>
        <v>-0.1909514305</v>
      </c>
      <c r="N607" s="8">
        <f t="shared" si="5"/>
        <v>85</v>
      </c>
    </row>
    <row r="608" ht="12.75" customHeight="1">
      <c r="A608" s="7">
        <v>43300.0</v>
      </c>
      <c r="B608" s="8" t="s">
        <v>63</v>
      </c>
      <c r="C608" s="8" t="s">
        <v>64</v>
      </c>
      <c r="D608" s="11">
        <v>5.168276738E9</v>
      </c>
      <c r="E608" s="8" t="s">
        <v>24</v>
      </c>
      <c r="F608" s="8" t="str">
        <f t="shared" si="1"/>
        <v>BUY</v>
      </c>
      <c r="G608" s="12">
        <v>40.85</v>
      </c>
      <c r="H608" s="12">
        <v>1000.0</v>
      </c>
      <c r="I608" s="16">
        <v>44319.0</v>
      </c>
      <c r="J608" s="14">
        <v>36.97</v>
      </c>
      <c r="K608" s="14">
        <f t="shared" si="2"/>
        <v>905.0183599</v>
      </c>
      <c r="L608" s="15">
        <f t="shared" si="3"/>
        <v>-0.09498164015</v>
      </c>
      <c r="M608" s="15">
        <f t="shared" si="4"/>
        <v>0.09498164015</v>
      </c>
      <c r="N608" s="8">
        <f t="shared" si="5"/>
        <v>1019</v>
      </c>
    </row>
    <row r="609" ht="12.75" customHeight="1">
      <c r="A609" s="7">
        <v>43300.0</v>
      </c>
      <c r="B609" s="8" t="s">
        <v>2232</v>
      </c>
      <c r="C609" s="8" t="s">
        <v>2233</v>
      </c>
      <c r="D609" s="11">
        <v>2.20149118E9</v>
      </c>
      <c r="E609" s="8" t="s">
        <v>20</v>
      </c>
      <c r="F609" s="8" t="str">
        <f t="shared" si="1"/>
        <v>SELL</v>
      </c>
      <c r="G609" s="12">
        <v>29.32</v>
      </c>
      <c r="H609" s="12">
        <v>1000.0</v>
      </c>
      <c r="I609" s="16">
        <v>44727.0</v>
      </c>
      <c r="J609" s="14">
        <v>35.900002</v>
      </c>
      <c r="K609" s="14">
        <f t="shared" si="2"/>
        <v>1224.420259</v>
      </c>
      <c r="L609" s="15">
        <f t="shared" si="3"/>
        <v>-0.2244202592</v>
      </c>
      <c r="M609" s="15">
        <f t="shared" si="4"/>
        <v>0.2244202592</v>
      </c>
      <c r="N609" s="8">
        <f t="shared" si="5"/>
        <v>1427</v>
      </c>
    </row>
    <row r="610" ht="12.75" customHeight="1">
      <c r="A610" s="7">
        <v>43304.0</v>
      </c>
      <c r="B610" s="8" t="s">
        <v>2236</v>
      </c>
      <c r="C610" s="8" t="s">
        <v>2237</v>
      </c>
      <c r="D610" s="11">
        <v>7.322764068E9</v>
      </c>
      <c r="E610" s="8" t="s">
        <v>20</v>
      </c>
      <c r="F610" s="8" t="str">
        <f t="shared" si="1"/>
        <v>SELL</v>
      </c>
      <c r="G610" s="12">
        <v>103.21373</v>
      </c>
      <c r="H610" s="12">
        <v>1000.0</v>
      </c>
      <c r="I610" s="16">
        <v>44727.0</v>
      </c>
      <c r="J610" s="14">
        <v>115.502693</v>
      </c>
      <c r="K610" s="14">
        <f t="shared" si="2"/>
        <v>1119.063258</v>
      </c>
      <c r="L610" s="15">
        <f t="shared" si="3"/>
        <v>-0.1190632583</v>
      </c>
      <c r="M610" s="15">
        <f t="shared" si="4"/>
        <v>0.1190632583</v>
      </c>
      <c r="N610" s="8">
        <f t="shared" si="5"/>
        <v>1423</v>
      </c>
    </row>
    <row r="611" ht="12.75" customHeight="1">
      <c r="A611" s="7">
        <v>43312.0</v>
      </c>
      <c r="B611" s="8" t="s">
        <v>2242</v>
      </c>
      <c r="C611" s="8" t="s">
        <v>2243</v>
      </c>
      <c r="D611" s="11">
        <v>2.97781524E9</v>
      </c>
      <c r="E611" s="8" t="s">
        <v>24</v>
      </c>
      <c r="F611" s="8" t="str">
        <f t="shared" si="1"/>
        <v>BUY</v>
      </c>
      <c r="G611" s="12">
        <v>20.200001</v>
      </c>
      <c r="H611" s="12">
        <v>1000.0</v>
      </c>
      <c r="I611" s="16">
        <v>44727.0</v>
      </c>
      <c r="J611" s="14">
        <v>27.58</v>
      </c>
      <c r="K611" s="14">
        <f t="shared" si="2"/>
        <v>1365.346467</v>
      </c>
      <c r="L611" s="15">
        <f t="shared" si="3"/>
        <v>0.3653464671</v>
      </c>
      <c r="M611" s="15">
        <f t="shared" si="4"/>
        <v>-0.3653464671</v>
      </c>
      <c r="N611" s="8">
        <f t="shared" si="5"/>
        <v>1415</v>
      </c>
    </row>
    <row r="612" ht="12.75" customHeight="1">
      <c r="A612" s="7">
        <v>43313.0</v>
      </c>
      <c r="B612" s="8" t="s">
        <v>1180</v>
      </c>
      <c r="C612" s="8" t="s">
        <v>1181</v>
      </c>
      <c r="D612" s="11">
        <v>7.144072E9</v>
      </c>
      <c r="E612" s="8" t="s">
        <v>20</v>
      </c>
      <c r="F612" s="8" t="str">
        <f t="shared" si="1"/>
        <v>SELL</v>
      </c>
      <c r="G612" s="12">
        <v>125.0</v>
      </c>
      <c r="H612" s="12">
        <v>1000.0</v>
      </c>
      <c r="I612" s="16">
        <v>43503.0</v>
      </c>
      <c r="J612" s="14">
        <v>82.27</v>
      </c>
      <c r="K612" s="14">
        <f t="shared" si="2"/>
        <v>658.16</v>
      </c>
      <c r="L612" s="15">
        <f t="shared" si="3"/>
        <v>0.34184</v>
      </c>
      <c r="M612" s="15">
        <f t="shared" si="4"/>
        <v>-0.34184</v>
      </c>
      <c r="N612" s="8">
        <f t="shared" si="5"/>
        <v>190</v>
      </c>
    </row>
    <row r="613" ht="12.75" customHeight="1">
      <c r="A613" s="7">
        <v>43318.0</v>
      </c>
      <c r="B613" s="8" t="s">
        <v>328</v>
      </c>
      <c r="C613" s="8" t="s">
        <v>329</v>
      </c>
      <c r="D613" s="11">
        <v>4.364614E9</v>
      </c>
      <c r="E613" s="8" t="s">
        <v>24</v>
      </c>
      <c r="F613" s="8" t="str">
        <f t="shared" si="1"/>
        <v>BUY</v>
      </c>
      <c r="G613" s="12">
        <v>17.842987</v>
      </c>
      <c r="H613" s="12">
        <v>1000.0</v>
      </c>
      <c r="I613" s="7">
        <v>44032.0</v>
      </c>
      <c r="J613" s="14">
        <v>14.019881</v>
      </c>
      <c r="K613" s="14">
        <f t="shared" si="2"/>
        <v>785.7362111</v>
      </c>
      <c r="L613" s="15">
        <f t="shared" si="3"/>
        <v>-0.2142637889</v>
      </c>
      <c r="M613" s="15">
        <f t="shared" si="4"/>
        <v>0.2142637889</v>
      </c>
      <c r="N613" s="8">
        <f t="shared" si="5"/>
        <v>714</v>
      </c>
    </row>
    <row r="614" ht="12.75" customHeight="1">
      <c r="A614" s="16">
        <v>43318.0</v>
      </c>
      <c r="B614" s="8" t="s">
        <v>1029</v>
      </c>
      <c r="C614" s="8" t="s">
        <v>1030</v>
      </c>
      <c r="D614" s="11">
        <v>7.017840698E9</v>
      </c>
      <c r="E614" s="18" t="s">
        <v>24</v>
      </c>
      <c r="F614" s="17" t="str">
        <f t="shared" si="1"/>
        <v>BUY</v>
      </c>
      <c r="G614" s="12">
        <v>30.262657</v>
      </c>
      <c r="H614" s="12">
        <v>1000.0</v>
      </c>
      <c r="I614" s="16">
        <v>44727.0</v>
      </c>
      <c r="J614" s="14">
        <v>20.353912</v>
      </c>
      <c r="K614" s="14">
        <f t="shared" si="2"/>
        <v>672.5751807</v>
      </c>
      <c r="L614" s="15">
        <f t="shared" si="3"/>
        <v>-0.3274248193</v>
      </c>
      <c r="M614" s="15">
        <f t="shared" si="4"/>
        <v>0.3274248193</v>
      </c>
      <c r="N614" s="8">
        <f t="shared" si="5"/>
        <v>1409</v>
      </c>
    </row>
    <row r="615" ht="12.75" customHeight="1">
      <c r="A615" s="7">
        <v>43319.0</v>
      </c>
      <c r="B615" s="8" t="s">
        <v>2250</v>
      </c>
      <c r="C615" s="8" t="s">
        <v>2251</v>
      </c>
      <c r="D615" s="11">
        <v>6.966402E9</v>
      </c>
      <c r="E615" s="8" t="s">
        <v>24</v>
      </c>
      <c r="F615" s="8" t="str">
        <f t="shared" si="1"/>
        <v>BUY</v>
      </c>
      <c r="G615" s="12">
        <v>58.100155</v>
      </c>
      <c r="H615" s="12">
        <v>1000.0</v>
      </c>
      <c r="I615" s="16">
        <v>44727.0</v>
      </c>
      <c r="J615" s="14">
        <v>43.89254</v>
      </c>
      <c r="K615" s="14">
        <f t="shared" si="2"/>
        <v>755.463389</v>
      </c>
      <c r="L615" s="15">
        <f t="shared" si="3"/>
        <v>-0.244536611</v>
      </c>
      <c r="M615" s="15">
        <f t="shared" si="4"/>
        <v>0.244536611</v>
      </c>
      <c r="N615" s="8">
        <f t="shared" si="5"/>
        <v>1408</v>
      </c>
    </row>
    <row r="616" ht="12.75" customHeight="1">
      <c r="A616" s="7">
        <v>43320.0</v>
      </c>
      <c r="B616" s="8" t="s">
        <v>1456</v>
      </c>
      <c r="C616" s="8" t="s">
        <v>1457</v>
      </c>
      <c r="D616" s="11">
        <v>6.958639848E9</v>
      </c>
      <c r="E616" s="8" t="s">
        <v>24</v>
      </c>
      <c r="F616" s="8" t="str">
        <f t="shared" si="1"/>
        <v>BUY</v>
      </c>
      <c r="G616" s="12">
        <v>47.700001</v>
      </c>
      <c r="H616" s="12">
        <v>1000.0</v>
      </c>
      <c r="I616" s="16">
        <v>44109.0</v>
      </c>
      <c r="J616" s="14">
        <v>59.470001</v>
      </c>
      <c r="K616" s="14">
        <f t="shared" si="2"/>
        <v>1246.750519</v>
      </c>
      <c r="L616" s="15">
        <f t="shared" si="3"/>
        <v>0.2467505189</v>
      </c>
      <c r="M616" s="15">
        <f t="shared" si="4"/>
        <v>-0.2467505189</v>
      </c>
      <c r="N616" s="8">
        <f t="shared" si="5"/>
        <v>789</v>
      </c>
    </row>
    <row r="617" ht="12.75" customHeight="1">
      <c r="A617" s="7">
        <v>43320.0</v>
      </c>
      <c r="B617" s="8" t="s">
        <v>2042</v>
      </c>
      <c r="C617" s="8" t="s">
        <v>2043</v>
      </c>
      <c r="D617" s="11">
        <v>3.799935907E9</v>
      </c>
      <c r="E617" s="8" t="s">
        <v>24</v>
      </c>
      <c r="F617" s="8" t="str">
        <f t="shared" si="1"/>
        <v>BUY</v>
      </c>
      <c r="G617" s="12">
        <v>47.099998</v>
      </c>
      <c r="H617" s="12">
        <v>1000.0</v>
      </c>
      <c r="I617" s="7">
        <v>43355.0</v>
      </c>
      <c r="J617" s="14">
        <v>53.73</v>
      </c>
      <c r="K617" s="14">
        <f t="shared" si="2"/>
        <v>1140.76438</v>
      </c>
      <c r="L617" s="15">
        <f t="shared" si="3"/>
        <v>0.1407643797</v>
      </c>
      <c r="M617" s="15">
        <f t="shared" si="4"/>
        <v>-0.1407643797</v>
      </c>
      <c r="N617" s="8">
        <f t="shared" si="5"/>
        <v>35</v>
      </c>
    </row>
    <row r="618" ht="12.75" customHeight="1">
      <c r="A618" s="7">
        <v>43320.0</v>
      </c>
      <c r="B618" s="8" t="s">
        <v>2252</v>
      </c>
      <c r="C618" s="8" t="s">
        <v>2253</v>
      </c>
      <c r="D618" s="11">
        <v>6.23131729E9</v>
      </c>
      <c r="E618" s="8" t="s">
        <v>24</v>
      </c>
      <c r="F618" s="8" t="str">
        <f t="shared" si="1"/>
        <v>BUY</v>
      </c>
      <c r="G618" s="12">
        <v>96.595482</v>
      </c>
      <c r="H618" s="12">
        <v>1000.0</v>
      </c>
      <c r="I618" s="16">
        <v>44727.0</v>
      </c>
      <c r="J618" s="14">
        <v>119.306808</v>
      </c>
      <c r="K618" s="14">
        <f t="shared" si="2"/>
        <v>1235.117891</v>
      </c>
      <c r="L618" s="15">
        <f t="shared" si="3"/>
        <v>0.2351178909</v>
      </c>
      <c r="M618" s="15">
        <f t="shared" si="4"/>
        <v>-0.2351178909</v>
      </c>
      <c r="N618" s="8">
        <f t="shared" si="5"/>
        <v>1407</v>
      </c>
    </row>
    <row r="619" ht="12.75" customHeight="1">
      <c r="A619" s="7">
        <v>43321.0</v>
      </c>
      <c r="B619" s="8" t="s">
        <v>2260</v>
      </c>
      <c r="C619" s="8" t="s">
        <v>2261</v>
      </c>
      <c r="D619" s="11">
        <v>2.487763602E9</v>
      </c>
      <c r="E619" s="8" t="s">
        <v>24</v>
      </c>
      <c r="F619" s="8" t="str">
        <f t="shared" si="1"/>
        <v>BUY</v>
      </c>
      <c r="G619" s="12">
        <v>69.955505</v>
      </c>
      <c r="H619" s="12">
        <v>1000.0</v>
      </c>
      <c r="I619" s="16">
        <v>44727.0</v>
      </c>
      <c r="J619" s="14">
        <v>138.821106</v>
      </c>
      <c r="K619" s="14">
        <f t="shared" si="2"/>
        <v>1984.42004</v>
      </c>
      <c r="L619" s="15">
        <f t="shared" si="3"/>
        <v>0.9844200396</v>
      </c>
      <c r="M619" s="15">
        <f t="shared" si="4"/>
        <v>-0.9844200396</v>
      </c>
      <c r="N619" s="8">
        <f t="shared" si="5"/>
        <v>1406</v>
      </c>
    </row>
    <row r="620" ht="12.75" customHeight="1">
      <c r="A620" s="7">
        <v>43325.0</v>
      </c>
      <c r="B620" s="8" t="s">
        <v>834</v>
      </c>
      <c r="C620" s="8" t="s">
        <v>835</v>
      </c>
      <c r="D620" s="11">
        <v>2.319760472E9</v>
      </c>
      <c r="E620" s="8" t="s">
        <v>24</v>
      </c>
      <c r="F620" s="8" t="str">
        <f t="shared" si="1"/>
        <v>BUY</v>
      </c>
      <c r="G620" s="12">
        <v>25.834875</v>
      </c>
      <c r="H620" s="12">
        <v>1000.0</v>
      </c>
      <c r="I620" s="16">
        <v>44727.0</v>
      </c>
      <c r="J620" s="14">
        <v>30.935282</v>
      </c>
      <c r="K620" s="14">
        <f t="shared" si="2"/>
        <v>1197.423328</v>
      </c>
      <c r="L620" s="15">
        <f t="shared" si="3"/>
        <v>0.197423328</v>
      </c>
      <c r="M620" s="15">
        <f t="shared" si="4"/>
        <v>-0.197423328</v>
      </c>
      <c r="N620" s="8">
        <f t="shared" si="5"/>
        <v>1402</v>
      </c>
    </row>
    <row r="621" ht="12.75" customHeight="1">
      <c r="A621" s="7">
        <v>43326.0</v>
      </c>
      <c r="B621" s="8" t="s">
        <v>1421</v>
      </c>
      <c r="C621" s="8" t="s">
        <v>1422</v>
      </c>
      <c r="D621" s="11">
        <v>4.150967537E9</v>
      </c>
      <c r="E621" s="8" t="s">
        <v>20</v>
      </c>
      <c r="F621" s="8" t="str">
        <f t="shared" si="1"/>
        <v>SELL</v>
      </c>
      <c r="G621" s="12">
        <v>144.587494</v>
      </c>
      <c r="H621" s="12">
        <v>1000.0</v>
      </c>
      <c r="I621" s="16">
        <v>44727.0</v>
      </c>
      <c r="J621" s="14">
        <v>164.857986</v>
      </c>
      <c r="K621" s="14">
        <f t="shared" si="2"/>
        <v>1140.195334</v>
      </c>
      <c r="L621" s="15">
        <f t="shared" si="3"/>
        <v>-0.1401953339</v>
      </c>
      <c r="M621" s="15">
        <f t="shared" si="4"/>
        <v>0.1401953339</v>
      </c>
      <c r="N621" s="8">
        <f t="shared" si="5"/>
        <v>1401</v>
      </c>
    </row>
    <row r="622" ht="12.75" customHeight="1">
      <c r="A622" s="7">
        <v>43326.0</v>
      </c>
      <c r="B622" s="8" t="s">
        <v>1019</v>
      </c>
      <c r="C622" s="8" t="s">
        <v>1020</v>
      </c>
      <c r="D622" s="11">
        <v>2.082171299E9</v>
      </c>
      <c r="E622" s="8" t="s">
        <v>24</v>
      </c>
      <c r="F622" s="8" t="str">
        <f t="shared" si="1"/>
        <v>BUY</v>
      </c>
      <c r="G622" s="12">
        <v>18.32</v>
      </c>
      <c r="H622" s="12">
        <v>1000.0</v>
      </c>
      <c r="I622" s="7">
        <v>43389.0</v>
      </c>
      <c r="J622" s="14">
        <v>16.860001</v>
      </c>
      <c r="K622" s="14">
        <f t="shared" si="2"/>
        <v>920.3057314</v>
      </c>
      <c r="L622" s="15">
        <f t="shared" si="3"/>
        <v>-0.07969426856</v>
      </c>
      <c r="M622" s="15">
        <f t="shared" si="4"/>
        <v>0.07969426856</v>
      </c>
      <c r="N622" s="8">
        <f t="shared" si="5"/>
        <v>63</v>
      </c>
    </row>
    <row r="623" ht="12.75" customHeight="1">
      <c r="A623" s="16">
        <v>43327.0</v>
      </c>
      <c r="B623" s="8" t="s">
        <v>2266</v>
      </c>
      <c r="C623" s="8" t="s">
        <v>2267</v>
      </c>
      <c r="D623" s="11">
        <v>2.046580403E9</v>
      </c>
      <c r="E623" s="18" t="s">
        <v>24</v>
      </c>
      <c r="F623" s="17" t="str">
        <f t="shared" si="1"/>
        <v>BUY</v>
      </c>
      <c r="G623" s="12">
        <v>22.047838</v>
      </c>
      <c r="H623" s="12">
        <v>1000.0</v>
      </c>
      <c r="I623" s="16">
        <v>44727.0</v>
      </c>
      <c r="J623" s="14">
        <v>22.747383</v>
      </c>
      <c r="K623" s="14">
        <f t="shared" si="2"/>
        <v>1031.728508</v>
      </c>
      <c r="L623" s="15">
        <f t="shared" si="3"/>
        <v>0.0317285078</v>
      </c>
      <c r="M623" s="15">
        <f t="shared" si="4"/>
        <v>-0.0317285078</v>
      </c>
      <c r="N623" s="8">
        <f t="shared" si="5"/>
        <v>1400</v>
      </c>
    </row>
    <row r="624" ht="12.75" customHeight="1">
      <c r="A624" s="7">
        <v>43329.0</v>
      </c>
      <c r="B624" s="8" t="s">
        <v>33</v>
      </c>
      <c r="C624" s="8" t="s">
        <v>34</v>
      </c>
      <c r="D624" s="11">
        <v>3.813070437E9</v>
      </c>
      <c r="E624" s="8" t="s">
        <v>24</v>
      </c>
      <c r="F624" s="8" t="str">
        <f t="shared" si="1"/>
        <v>BUY</v>
      </c>
      <c r="G624" s="12">
        <v>26.051397</v>
      </c>
      <c r="H624" s="12">
        <v>1000.0</v>
      </c>
      <c r="I624" s="16">
        <v>43525.0</v>
      </c>
      <c r="J624" s="14">
        <v>25.021809</v>
      </c>
      <c r="K624" s="14">
        <f t="shared" si="2"/>
        <v>960.4785878</v>
      </c>
      <c r="L624" s="15">
        <f t="shared" si="3"/>
        <v>-0.03952141223</v>
      </c>
      <c r="M624" s="15">
        <f t="shared" si="4"/>
        <v>0.03952141223</v>
      </c>
      <c r="N624" s="8">
        <f t="shared" si="5"/>
        <v>196</v>
      </c>
    </row>
    <row r="625" ht="12.75" customHeight="1">
      <c r="A625" s="7">
        <v>43332.0</v>
      </c>
      <c r="B625" s="8" t="s">
        <v>399</v>
      </c>
      <c r="C625" s="8" t="s">
        <v>400</v>
      </c>
      <c r="D625" s="11">
        <v>3.08615034E9</v>
      </c>
      <c r="E625" s="8" t="s">
        <v>20</v>
      </c>
      <c r="F625" s="8" t="str">
        <f t="shared" si="1"/>
        <v>SELL</v>
      </c>
      <c r="G625" s="12">
        <v>54.315632</v>
      </c>
      <c r="H625" s="12">
        <v>1000.0</v>
      </c>
      <c r="I625" s="7">
        <v>43635.0</v>
      </c>
      <c r="J625" s="14">
        <v>30.243038</v>
      </c>
      <c r="K625" s="14">
        <f t="shared" si="2"/>
        <v>556.8017325</v>
      </c>
      <c r="L625" s="15">
        <f t="shared" si="3"/>
        <v>0.4431982675</v>
      </c>
      <c r="M625" s="15">
        <f t="shared" si="4"/>
        <v>-0.4431982675</v>
      </c>
      <c r="N625" s="8">
        <f t="shared" si="5"/>
        <v>303</v>
      </c>
    </row>
    <row r="626" ht="12.75" customHeight="1">
      <c r="A626" s="7">
        <v>43333.0</v>
      </c>
      <c r="B626" s="8" t="s">
        <v>1939</v>
      </c>
      <c r="C626" s="8" t="s">
        <v>1940</v>
      </c>
      <c r="D626" s="11">
        <v>2.617405416E9</v>
      </c>
      <c r="E626" s="8" t="s">
        <v>20</v>
      </c>
      <c r="F626" s="8" t="str">
        <f t="shared" si="1"/>
        <v>SELL</v>
      </c>
      <c r="G626" s="12">
        <v>70.38</v>
      </c>
      <c r="H626" s="12">
        <v>1000.0</v>
      </c>
      <c r="I626" s="7">
        <v>43719.0</v>
      </c>
      <c r="J626" s="14">
        <v>53.61</v>
      </c>
      <c r="K626" s="14">
        <f t="shared" si="2"/>
        <v>761.7220801</v>
      </c>
      <c r="L626" s="15">
        <f t="shared" si="3"/>
        <v>0.2382779199</v>
      </c>
      <c r="M626" s="15">
        <f t="shared" si="4"/>
        <v>-0.2382779199</v>
      </c>
      <c r="N626" s="8">
        <f t="shared" si="5"/>
        <v>386</v>
      </c>
    </row>
    <row r="627" ht="12.75" customHeight="1">
      <c r="A627" s="7">
        <v>43334.0</v>
      </c>
      <c r="B627" s="8" t="s">
        <v>2270</v>
      </c>
      <c r="C627" s="8" t="s">
        <v>939</v>
      </c>
      <c r="D627" s="11">
        <v>2.281138075E9</v>
      </c>
      <c r="E627" s="8" t="s">
        <v>20</v>
      </c>
      <c r="F627" s="8" t="str">
        <f t="shared" si="1"/>
        <v>SELL</v>
      </c>
      <c r="G627" s="12">
        <v>39.290001</v>
      </c>
      <c r="H627" s="12">
        <v>1000.0</v>
      </c>
      <c r="I627" s="16">
        <v>44727.0</v>
      </c>
      <c r="J627" s="14">
        <v>42.139999</v>
      </c>
      <c r="K627" s="14">
        <f t="shared" si="2"/>
        <v>1072.537489</v>
      </c>
      <c r="L627" s="15">
        <f t="shared" si="3"/>
        <v>-0.07253748861</v>
      </c>
      <c r="M627" s="15">
        <f t="shared" si="4"/>
        <v>0.07253748861</v>
      </c>
      <c r="N627" s="8">
        <f t="shared" si="5"/>
        <v>1393</v>
      </c>
    </row>
    <row r="628" ht="12.75" customHeight="1">
      <c r="A628" s="7">
        <v>43334.0</v>
      </c>
      <c r="B628" s="8" t="s">
        <v>535</v>
      </c>
      <c r="C628" s="8" t="s">
        <v>536</v>
      </c>
      <c r="D628" s="11">
        <v>3.815017024E9</v>
      </c>
      <c r="E628" s="8" t="s">
        <v>20</v>
      </c>
      <c r="F628" s="8" t="str">
        <f t="shared" si="1"/>
        <v>SELL</v>
      </c>
      <c r="G628" s="12">
        <v>35.5</v>
      </c>
      <c r="H628" s="12">
        <v>1000.0</v>
      </c>
      <c r="I628" s="16">
        <v>44727.0</v>
      </c>
      <c r="J628" s="14">
        <v>55.580002</v>
      </c>
      <c r="K628" s="14">
        <f t="shared" si="2"/>
        <v>1565.633859</v>
      </c>
      <c r="L628" s="15">
        <f t="shared" si="3"/>
        <v>-0.5656338592</v>
      </c>
      <c r="M628" s="15">
        <f t="shared" si="4"/>
        <v>0.5656338592</v>
      </c>
      <c r="N628" s="8">
        <f t="shared" si="5"/>
        <v>1393</v>
      </c>
    </row>
    <row r="629" ht="12.75" customHeight="1">
      <c r="A629" s="7">
        <v>43336.0</v>
      </c>
      <c r="B629" s="8" t="s">
        <v>2271</v>
      </c>
      <c r="C629" s="8" t="s">
        <v>2272</v>
      </c>
      <c r="D629" s="11">
        <v>9.313114836E9</v>
      </c>
      <c r="E629" s="8" t="s">
        <v>24</v>
      </c>
      <c r="F629" s="8" t="str">
        <f t="shared" si="1"/>
        <v>BUY</v>
      </c>
      <c r="G629" s="12">
        <v>29.030001</v>
      </c>
      <c r="H629" s="12">
        <v>1000.0</v>
      </c>
      <c r="I629" s="16">
        <v>44063.0</v>
      </c>
      <c r="J629" s="14">
        <v>44.459999</v>
      </c>
      <c r="K629" s="14">
        <f t="shared" si="2"/>
        <v>1531.519031</v>
      </c>
      <c r="L629" s="15">
        <f t="shared" si="3"/>
        <v>0.531519031</v>
      </c>
      <c r="M629" s="15">
        <f t="shared" si="4"/>
        <v>-0.531519031</v>
      </c>
      <c r="N629" s="8">
        <f t="shared" si="5"/>
        <v>727</v>
      </c>
    </row>
    <row r="630" ht="12.75" customHeight="1">
      <c r="A630" s="7">
        <v>43347.0</v>
      </c>
      <c r="B630" s="8" t="s">
        <v>2275</v>
      </c>
      <c r="C630" s="8" t="s">
        <v>2276</v>
      </c>
      <c r="D630" s="11">
        <v>9.280476273E9</v>
      </c>
      <c r="E630" s="8" t="s">
        <v>20</v>
      </c>
      <c r="F630" s="8" t="str">
        <f t="shared" si="1"/>
        <v>SELL</v>
      </c>
      <c r="G630" s="12">
        <v>69.080002</v>
      </c>
      <c r="H630" s="12">
        <v>1000.0</v>
      </c>
      <c r="I630" s="16">
        <v>43502.0</v>
      </c>
      <c r="J630" s="14">
        <v>58.720001</v>
      </c>
      <c r="K630" s="14">
        <f t="shared" si="2"/>
        <v>850.0289418</v>
      </c>
      <c r="L630" s="15">
        <f t="shared" si="3"/>
        <v>0.1499710582</v>
      </c>
      <c r="M630" s="15">
        <f t="shared" si="4"/>
        <v>-0.1499710582</v>
      </c>
      <c r="N630" s="8">
        <f t="shared" si="5"/>
        <v>155</v>
      </c>
    </row>
    <row r="631" ht="12.75" customHeight="1">
      <c r="A631" s="7">
        <v>43347.0</v>
      </c>
      <c r="B631" s="8" t="s">
        <v>495</v>
      </c>
      <c r="C631" s="8" t="s">
        <v>496</v>
      </c>
      <c r="D631" s="11">
        <v>4.03123776E9</v>
      </c>
      <c r="E631" s="8" t="s">
        <v>20</v>
      </c>
      <c r="F631" s="8" t="str">
        <f t="shared" si="1"/>
        <v>SELL</v>
      </c>
      <c r="G631" s="12">
        <v>27.469999</v>
      </c>
      <c r="H631" s="12">
        <v>1000.0</v>
      </c>
      <c r="I631" s="7">
        <v>43859.0</v>
      </c>
      <c r="J631" s="14">
        <v>15.71</v>
      </c>
      <c r="K631" s="14">
        <f t="shared" si="2"/>
        <v>571.8966353</v>
      </c>
      <c r="L631" s="15">
        <f t="shared" si="3"/>
        <v>0.4281033647</v>
      </c>
      <c r="M631" s="15">
        <f t="shared" si="4"/>
        <v>-0.4281033647</v>
      </c>
      <c r="N631" s="8">
        <f t="shared" si="5"/>
        <v>512</v>
      </c>
    </row>
    <row r="632" ht="12.75" customHeight="1">
      <c r="A632" s="7">
        <v>43349.0</v>
      </c>
      <c r="B632" s="8" t="s">
        <v>763</v>
      </c>
      <c r="C632" s="8" t="s">
        <v>764</v>
      </c>
      <c r="D632" s="11">
        <v>6.870940531E9</v>
      </c>
      <c r="E632" s="8" t="s">
        <v>24</v>
      </c>
      <c r="F632" s="8" t="str">
        <f t="shared" si="1"/>
        <v>BUY</v>
      </c>
      <c r="G632" s="12">
        <v>18.620001</v>
      </c>
      <c r="H632" s="12">
        <v>1000.0</v>
      </c>
      <c r="I632" s="16">
        <v>43479.0</v>
      </c>
      <c r="J632" s="14">
        <v>22.860001</v>
      </c>
      <c r="K632" s="14">
        <f t="shared" si="2"/>
        <v>1227.712125</v>
      </c>
      <c r="L632" s="15">
        <f t="shared" si="3"/>
        <v>0.2277121253</v>
      </c>
      <c r="M632" s="15">
        <f t="shared" si="4"/>
        <v>-0.2277121253</v>
      </c>
      <c r="N632" s="8">
        <f t="shared" si="5"/>
        <v>130</v>
      </c>
    </row>
    <row r="633" ht="12.75" customHeight="1">
      <c r="A633" s="16">
        <v>43350.0</v>
      </c>
      <c r="B633" s="8" t="s">
        <v>702</v>
      </c>
      <c r="C633" s="8" t="s">
        <v>703</v>
      </c>
      <c r="D633" s="11">
        <v>7.77822701E9</v>
      </c>
      <c r="E633" s="17" t="s">
        <v>20</v>
      </c>
      <c r="F633" s="18" t="str">
        <f t="shared" si="1"/>
        <v>SELL</v>
      </c>
      <c r="G633" s="12">
        <v>71.900314</v>
      </c>
      <c r="H633" s="12">
        <v>1000.0</v>
      </c>
      <c r="I633" s="16">
        <v>43476.0</v>
      </c>
      <c r="J633" s="14">
        <v>57.808636</v>
      </c>
      <c r="K633" s="14">
        <f t="shared" si="2"/>
        <v>804.0108976</v>
      </c>
      <c r="L633" s="15">
        <f t="shared" si="3"/>
        <v>0.1959891024</v>
      </c>
      <c r="M633" s="15">
        <f t="shared" si="4"/>
        <v>-0.1959891024</v>
      </c>
      <c r="N633" s="8">
        <f t="shared" si="5"/>
        <v>126</v>
      </c>
    </row>
    <row r="634" ht="12.75" customHeight="1">
      <c r="A634" s="7">
        <v>43354.0</v>
      </c>
      <c r="B634" s="8" t="s">
        <v>581</v>
      </c>
      <c r="C634" s="8" t="s">
        <v>582</v>
      </c>
      <c r="D634" s="11">
        <v>8.35154196E9</v>
      </c>
      <c r="E634" s="8" t="s">
        <v>20</v>
      </c>
      <c r="F634" s="8" t="str">
        <f t="shared" si="1"/>
        <v>SELL</v>
      </c>
      <c r="G634" s="12">
        <v>34.240948</v>
      </c>
      <c r="H634" s="12">
        <v>1000.0</v>
      </c>
      <c r="I634" s="7">
        <v>43434.0</v>
      </c>
      <c r="J634" s="14">
        <v>30.978683</v>
      </c>
      <c r="K634" s="14">
        <f t="shared" si="2"/>
        <v>904.7262068</v>
      </c>
      <c r="L634" s="15">
        <f t="shared" si="3"/>
        <v>0.09527379324</v>
      </c>
      <c r="M634" s="15">
        <f t="shared" si="4"/>
        <v>-0.09527379324</v>
      </c>
      <c r="N634" s="8">
        <f t="shared" si="5"/>
        <v>80</v>
      </c>
    </row>
    <row r="635" ht="12.75" customHeight="1">
      <c r="A635" s="7">
        <v>43355.0</v>
      </c>
      <c r="B635" s="8" t="s">
        <v>2042</v>
      </c>
      <c r="C635" s="8" t="s">
        <v>2043</v>
      </c>
      <c r="D635" s="11">
        <v>3.799935907E9</v>
      </c>
      <c r="E635" s="8" t="s">
        <v>20</v>
      </c>
      <c r="F635" s="8" t="str">
        <f t="shared" si="1"/>
        <v>SELL</v>
      </c>
      <c r="G635" s="12">
        <v>53.73</v>
      </c>
      <c r="H635" s="12">
        <v>1000.0</v>
      </c>
      <c r="I635" s="7">
        <v>43378.0</v>
      </c>
      <c r="J635" s="14">
        <v>38.560001</v>
      </c>
      <c r="K635" s="14">
        <f t="shared" si="2"/>
        <v>717.6624046</v>
      </c>
      <c r="L635" s="15">
        <f t="shared" si="3"/>
        <v>0.2823375954</v>
      </c>
      <c r="M635" s="15">
        <f t="shared" si="4"/>
        <v>-0.2823375954</v>
      </c>
      <c r="N635" s="8">
        <f t="shared" si="5"/>
        <v>23</v>
      </c>
    </row>
    <row r="636" ht="12.75" customHeight="1">
      <c r="A636" s="7">
        <v>43355.0</v>
      </c>
      <c r="B636" s="8" t="s">
        <v>1017</v>
      </c>
      <c r="C636" s="8" t="s">
        <v>1018</v>
      </c>
      <c r="D636" s="11">
        <v>2.425545E9</v>
      </c>
      <c r="E636" s="8" t="s">
        <v>24</v>
      </c>
      <c r="F636" s="8" t="str">
        <f t="shared" si="1"/>
        <v>BUY</v>
      </c>
      <c r="G636" s="12">
        <v>33.01</v>
      </c>
      <c r="H636" s="12">
        <v>1000.0</v>
      </c>
      <c r="I636" s="16">
        <v>43714.0</v>
      </c>
      <c r="J636" s="14">
        <v>7.24</v>
      </c>
      <c r="K636" s="14">
        <f t="shared" si="2"/>
        <v>219.3274765</v>
      </c>
      <c r="L636" s="15">
        <f t="shared" si="3"/>
        <v>-0.7806725235</v>
      </c>
      <c r="M636" s="15">
        <f t="shared" si="4"/>
        <v>0.7806725235</v>
      </c>
      <c r="N636" s="8">
        <f t="shared" si="5"/>
        <v>359</v>
      </c>
    </row>
    <row r="637" ht="12.75" customHeight="1">
      <c r="A637" s="7">
        <v>43357.0</v>
      </c>
      <c r="B637" s="8" t="s">
        <v>2285</v>
      </c>
      <c r="C637" s="8" t="s">
        <v>2286</v>
      </c>
      <c r="D637" s="11">
        <v>2.768808193E9</v>
      </c>
      <c r="E637" s="8" t="s">
        <v>20</v>
      </c>
      <c r="F637" s="8" t="str">
        <f t="shared" si="1"/>
        <v>SELL</v>
      </c>
      <c r="G637" s="12">
        <v>29.68</v>
      </c>
      <c r="H637" s="12">
        <v>1000.0</v>
      </c>
      <c r="I637" s="16">
        <v>44727.0</v>
      </c>
      <c r="J637" s="14">
        <v>79.349998</v>
      </c>
      <c r="K637" s="14">
        <f t="shared" si="2"/>
        <v>2673.517453</v>
      </c>
      <c r="L637" s="15">
        <f t="shared" si="3"/>
        <v>-1.673517453</v>
      </c>
      <c r="M637" s="15">
        <f t="shared" si="4"/>
        <v>1.673517453</v>
      </c>
      <c r="N637" s="8">
        <f t="shared" si="5"/>
        <v>1370</v>
      </c>
    </row>
    <row r="638" ht="12.75" customHeight="1">
      <c r="A638" s="7">
        <v>43357.0</v>
      </c>
      <c r="B638" s="8" t="s">
        <v>826</v>
      </c>
      <c r="C638" s="8" t="s">
        <v>827</v>
      </c>
      <c r="D638" s="11">
        <v>5.672525562E9</v>
      </c>
      <c r="E638" s="8" t="s">
        <v>24</v>
      </c>
      <c r="F638" s="8" t="str">
        <f t="shared" si="1"/>
        <v>BUY</v>
      </c>
      <c r="G638" s="12">
        <v>88.724846</v>
      </c>
      <c r="H638" s="12">
        <v>1000.0</v>
      </c>
      <c r="I638" s="7">
        <v>43984.0</v>
      </c>
      <c r="J638" s="14">
        <v>84.168541</v>
      </c>
      <c r="K638" s="14">
        <f t="shared" si="2"/>
        <v>948.6467973</v>
      </c>
      <c r="L638" s="15">
        <f t="shared" si="3"/>
        <v>-0.05135320269</v>
      </c>
      <c r="M638" s="15">
        <f t="shared" si="4"/>
        <v>0.05135320269</v>
      </c>
      <c r="N638" s="8">
        <f t="shared" si="5"/>
        <v>627</v>
      </c>
    </row>
    <row r="639" ht="12.75" customHeight="1">
      <c r="A639" s="16">
        <v>43357.0</v>
      </c>
      <c r="B639" s="8" t="s">
        <v>2289</v>
      </c>
      <c r="C639" s="8" t="s">
        <v>2290</v>
      </c>
      <c r="D639" s="11">
        <v>8.406500611E9</v>
      </c>
      <c r="E639" s="18" t="s">
        <v>24</v>
      </c>
      <c r="F639" s="17" t="str">
        <f t="shared" si="1"/>
        <v>BUY</v>
      </c>
      <c r="G639" s="12">
        <v>6.21</v>
      </c>
      <c r="H639" s="12">
        <v>1000.0</v>
      </c>
      <c r="I639" s="16">
        <v>44727.0</v>
      </c>
      <c r="J639" s="14">
        <v>10.81</v>
      </c>
      <c r="K639" s="14">
        <f t="shared" si="2"/>
        <v>1740.740741</v>
      </c>
      <c r="L639" s="15">
        <f t="shared" si="3"/>
        <v>0.7407407407</v>
      </c>
      <c r="M639" s="15">
        <f t="shared" si="4"/>
        <v>-0.7407407407</v>
      </c>
      <c r="N639" s="8">
        <f t="shared" si="5"/>
        <v>1370</v>
      </c>
    </row>
    <row r="640" ht="12.75" customHeight="1">
      <c r="A640" s="7">
        <v>43360.0</v>
      </c>
      <c r="B640" s="8" t="s">
        <v>2291</v>
      </c>
      <c r="C640" s="8" t="s">
        <v>2292</v>
      </c>
      <c r="D640" s="11">
        <v>3.0370954E9</v>
      </c>
      <c r="E640" s="8" t="s">
        <v>20</v>
      </c>
      <c r="F640" s="8" t="str">
        <f t="shared" si="1"/>
        <v>SELL</v>
      </c>
      <c r="G640" s="12">
        <v>22.549999</v>
      </c>
      <c r="H640" s="12">
        <v>1000.0</v>
      </c>
      <c r="I640" s="16">
        <v>44727.0</v>
      </c>
      <c r="J640" s="14">
        <v>7.84</v>
      </c>
      <c r="K640" s="14">
        <f t="shared" si="2"/>
        <v>347.6718558</v>
      </c>
      <c r="L640" s="15">
        <f t="shared" si="3"/>
        <v>0.6523281442</v>
      </c>
      <c r="M640" s="15">
        <f t="shared" si="4"/>
        <v>-0.6523281442</v>
      </c>
      <c r="N640" s="8">
        <f t="shared" si="5"/>
        <v>1367</v>
      </c>
    </row>
    <row r="641" ht="12.75" customHeight="1">
      <c r="A641" s="16">
        <v>43360.0</v>
      </c>
      <c r="B641" s="8" t="s">
        <v>419</v>
      </c>
      <c r="C641" s="8" t="s">
        <v>420</v>
      </c>
      <c r="D641" s="11">
        <v>7.909777829E9</v>
      </c>
      <c r="E641" s="17" t="s">
        <v>20</v>
      </c>
      <c r="F641" s="18" t="str">
        <f t="shared" si="1"/>
        <v>SELL</v>
      </c>
      <c r="G641" s="12">
        <v>142.229996</v>
      </c>
      <c r="H641" s="12">
        <v>1000.0</v>
      </c>
      <c r="I641" s="16">
        <v>43511.0</v>
      </c>
      <c r="J641" s="14">
        <v>122.110001</v>
      </c>
      <c r="K641" s="14">
        <f t="shared" si="2"/>
        <v>858.5390173</v>
      </c>
      <c r="L641" s="15">
        <f t="shared" si="3"/>
        <v>0.1414609827</v>
      </c>
      <c r="M641" s="15">
        <f t="shared" si="4"/>
        <v>-0.1414609827</v>
      </c>
      <c r="N641" s="8">
        <f t="shared" si="5"/>
        <v>151</v>
      </c>
    </row>
    <row r="642" ht="12.75" customHeight="1">
      <c r="A642" s="7">
        <v>43361.0</v>
      </c>
      <c r="B642" s="8" t="s">
        <v>1015</v>
      </c>
      <c r="C642" s="8" t="s">
        <v>1016</v>
      </c>
      <c r="D642" s="11">
        <v>5.595228507E9</v>
      </c>
      <c r="E642" s="8" t="s">
        <v>24</v>
      </c>
      <c r="F642" s="8" t="str">
        <f t="shared" si="1"/>
        <v>BUY</v>
      </c>
      <c r="G642" s="12">
        <v>3.878814</v>
      </c>
      <c r="H642" s="12">
        <v>1000.0</v>
      </c>
      <c r="I642" s="7">
        <v>44210.0</v>
      </c>
      <c r="J642" s="14">
        <v>9.9775</v>
      </c>
      <c r="K642" s="14">
        <f t="shared" si="2"/>
        <v>2572.306896</v>
      </c>
      <c r="L642" s="15">
        <f t="shared" si="3"/>
        <v>1.572306896</v>
      </c>
      <c r="M642" s="15">
        <f t="shared" si="4"/>
        <v>-1.572306896</v>
      </c>
      <c r="N642" s="8">
        <f t="shared" si="5"/>
        <v>849</v>
      </c>
    </row>
    <row r="643" ht="12.75" customHeight="1">
      <c r="A643" s="7">
        <v>43361.0</v>
      </c>
      <c r="B643" s="8" t="s">
        <v>2299</v>
      </c>
      <c r="C643" s="8" t="s">
        <v>2300</v>
      </c>
      <c r="D643" s="11">
        <v>2.76547826E9</v>
      </c>
      <c r="E643" s="8" t="s">
        <v>24</v>
      </c>
      <c r="F643" s="8" t="str">
        <f t="shared" si="1"/>
        <v>BUY</v>
      </c>
      <c r="G643" s="12">
        <v>20.201355</v>
      </c>
      <c r="H643" s="12">
        <v>1000.0</v>
      </c>
      <c r="I643" s="16">
        <v>44727.0</v>
      </c>
      <c r="J643" s="14">
        <v>14.603874</v>
      </c>
      <c r="K643" s="14">
        <f t="shared" si="2"/>
        <v>722.9155668</v>
      </c>
      <c r="L643" s="15">
        <f t="shared" si="3"/>
        <v>-0.2770844332</v>
      </c>
      <c r="M643" s="15">
        <f t="shared" si="4"/>
        <v>0.2770844332</v>
      </c>
      <c r="N643" s="8">
        <f t="shared" si="5"/>
        <v>1366</v>
      </c>
    </row>
    <row r="644" ht="12.75" customHeight="1">
      <c r="A644" s="16">
        <v>43361.0</v>
      </c>
      <c r="B644" s="8" t="s">
        <v>1746</v>
      </c>
      <c r="C644" s="8" t="s">
        <v>637</v>
      </c>
      <c r="D644" s="11">
        <v>3.385079259E9</v>
      </c>
      <c r="E644" s="18" t="s">
        <v>24</v>
      </c>
      <c r="F644" s="17" t="str">
        <f t="shared" si="1"/>
        <v>BUY</v>
      </c>
      <c r="G644" s="12">
        <v>18.959999</v>
      </c>
      <c r="H644" s="12">
        <v>1000.0</v>
      </c>
      <c r="I644" s="16">
        <v>43374.0</v>
      </c>
      <c r="J644" s="14">
        <v>21.139999</v>
      </c>
      <c r="K644" s="14">
        <f t="shared" si="2"/>
        <v>1114.978909</v>
      </c>
      <c r="L644" s="15">
        <f t="shared" si="3"/>
        <v>0.114978909</v>
      </c>
      <c r="M644" s="15">
        <f t="shared" si="4"/>
        <v>-0.114978909</v>
      </c>
      <c r="N644" s="8">
        <f t="shared" si="5"/>
        <v>13</v>
      </c>
    </row>
    <row r="645" ht="12.75" customHeight="1">
      <c r="A645" s="16">
        <v>43363.0</v>
      </c>
      <c r="B645" s="8" t="s">
        <v>264</v>
      </c>
      <c r="C645" s="8" t="s">
        <v>265</v>
      </c>
      <c r="D645" s="11">
        <v>8.2243343E9</v>
      </c>
      <c r="E645" s="18" t="s">
        <v>24</v>
      </c>
      <c r="F645" s="17" t="str">
        <f t="shared" si="1"/>
        <v>BUY</v>
      </c>
      <c r="G645" s="12">
        <v>48.54</v>
      </c>
      <c r="H645" s="12">
        <v>1000.0</v>
      </c>
      <c r="I645" s="16">
        <v>43950.0</v>
      </c>
      <c r="J645" s="14">
        <v>31.26</v>
      </c>
      <c r="K645" s="14">
        <f t="shared" si="2"/>
        <v>644.0049444</v>
      </c>
      <c r="L645" s="15">
        <f t="shared" si="3"/>
        <v>-0.3559950556</v>
      </c>
      <c r="M645" s="15">
        <f t="shared" si="4"/>
        <v>0.3559950556</v>
      </c>
      <c r="N645" s="8">
        <f t="shared" si="5"/>
        <v>587</v>
      </c>
    </row>
    <row r="646" ht="12.75" customHeight="1">
      <c r="A646" s="7">
        <v>43364.0</v>
      </c>
      <c r="B646" s="8" t="s">
        <v>2305</v>
      </c>
      <c r="C646" s="8" t="s">
        <v>2306</v>
      </c>
      <c r="D646" s="11">
        <v>3.280168389E9</v>
      </c>
      <c r="E646" s="8" t="s">
        <v>24</v>
      </c>
      <c r="F646" s="8" t="str">
        <f t="shared" si="1"/>
        <v>BUY</v>
      </c>
      <c r="G646" s="12">
        <v>8.681709</v>
      </c>
      <c r="H646" s="12">
        <v>1000.0</v>
      </c>
      <c r="I646" s="16">
        <v>44727.0</v>
      </c>
      <c r="J646" s="14">
        <v>16.470995</v>
      </c>
      <c r="K646" s="14">
        <f t="shared" si="2"/>
        <v>1897.206529</v>
      </c>
      <c r="L646" s="15">
        <f t="shared" si="3"/>
        <v>0.8972065293</v>
      </c>
      <c r="M646" s="15">
        <f t="shared" si="4"/>
        <v>-0.8972065293</v>
      </c>
      <c r="N646" s="8">
        <f t="shared" si="5"/>
        <v>1363</v>
      </c>
    </row>
    <row r="647" ht="12.75" customHeight="1">
      <c r="A647" s="7">
        <v>43367.0</v>
      </c>
      <c r="B647" s="8" t="s">
        <v>2307</v>
      </c>
      <c r="C647" s="8" t="s">
        <v>2308</v>
      </c>
      <c r="D647" s="11">
        <v>5.723431186E9</v>
      </c>
      <c r="E647" s="8" t="s">
        <v>24</v>
      </c>
      <c r="F647" s="8" t="str">
        <f t="shared" si="1"/>
        <v>BUY</v>
      </c>
      <c r="G647" s="12">
        <v>34.900002</v>
      </c>
      <c r="H647" s="12">
        <v>1000.0</v>
      </c>
      <c r="I647" s="16">
        <v>43703.0</v>
      </c>
      <c r="J647" s="14">
        <v>25.879999</v>
      </c>
      <c r="K647" s="14">
        <f t="shared" si="2"/>
        <v>741.5472068</v>
      </c>
      <c r="L647" s="15">
        <f t="shared" si="3"/>
        <v>-0.2584527932</v>
      </c>
      <c r="M647" s="15">
        <f t="shared" si="4"/>
        <v>0.2584527932</v>
      </c>
      <c r="N647" s="8">
        <f t="shared" si="5"/>
        <v>336</v>
      </c>
    </row>
    <row r="648" ht="12.75" customHeight="1">
      <c r="A648" s="7">
        <v>43370.0</v>
      </c>
      <c r="B648" s="8" t="s">
        <v>654</v>
      </c>
      <c r="C648" s="8" t="s">
        <v>655</v>
      </c>
      <c r="D648" s="11">
        <v>4.371724141E9</v>
      </c>
      <c r="E648" s="8" t="s">
        <v>20</v>
      </c>
      <c r="F648" s="8" t="str">
        <f t="shared" si="1"/>
        <v>SELL</v>
      </c>
      <c r="G648" s="12">
        <v>23.58</v>
      </c>
      <c r="H648" s="12">
        <v>1000.0</v>
      </c>
      <c r="I648" s="7">
        <v>43556.0</v>
      </c>
      <c r="J648" s="14">
        <v>19.49</v>
      </c>
      <c r="K648" s="14">
        <f t="shared" si="2"/>
        <v>826.547922</v>
      </c>
      <c r="L648" s="15">
        <f t="shared" si="3"/>
        <v>0.173452078</v>
      </c>
      <c r="M648" s="15">
        <f t="shared" si="4"/>
        <v>-0.173452078</v>
      </c>
      <c r="N648" s="8">
        <f t="shared" si="5"/>
        <v>186</v>
      </c>
    </row>
    <row r="649" ht="12.75" customHeight="1">
      <c r="A649" s="7">
        <v>43371.0</v>
      </c>
      <c r="B649" s="8" t="s">
        <v>2313</v>
      </c>
      <c r="C649" s="8" t="s">
        <v>2314</v>
      </c>
      <c r="D649" s="11">
        <v>3.64541856E9</v>
      </c>
      <c r="E649" s="8" t="s">
        <v>24</v>
      </c>
      <c r="F649" s="8" t="str">
        <f t="shared" si="1"/>
        <v>BUY</v>
      </c>
      <c r="G649" s="12">
        <v>12.09</v>
      </c>
      <c r="H649" s="12">
        <v>1000.0</v>
      </c>
      <c r="I649" s="16">
        <v>43530.0</v>
      </c>
      <c r="J649" s="14">
        <v>13.08</v>
      </c>
      <c r="K649" s="14">
        <f t="shared" si="2"/>
        <v>1081.885856</v>
      </c>
      <c r="L649" s="15">
        <f t="shared" si="3"/>
        <v>0.08188585608</v>
      </c>
      <c r="M649" s="15">
        <f t="shared" si="4"/>
        <v>-0.08188585608</v>
      </c>
      <c r="N649" s="8">
        <f t="shared" si="5"/>
        <v>159</v>
      </c>
    </row>
    <row r="650" ht="12.75" customHeight="1">
      <c r="A650" s="7">
        <v>43374.0</v>
      </c>
      <c r="B650" s="8" t="s">
        <v>2317</v>
      </c>
      <c r="C650" s="8" t="s">
        <v>2318</v>
      </c>
      <c r="D650" s="11">
        <v>3.410586E9</v>
      </c>
      <c r="E650" s="8" t="s">
        <v>20</v>
      </c>
      <c r="F650" s="8" t="str">
        <f t="shared" si="1"/>
        <v>SELL</v>
      </c>
      <c r="G650" s="12">
        <v>113.330002</v>
      </c>
      <c r="H650" s="12">
        <v>1000.0</v>
      </c>
      <c r="I650" s="16">
        <v>43735.0</v>
      </c>
      <c r="J650" s="14">
        <v>99.360001</v>
      </c>
      <c r="K650" s="14">
        <f t="shared" si="2"/>
        <v>876.7316619</v>
      </c>
      <c r="L650" s="15">
        <f t="shared" si="3"/>
        <v>0.1232683381</v>
      </c>
      <c r="M650" s="15">
        <f t="shared" si="4"/>
        <v>-0.1232683381</v>
      </c>
      <c r="N650" s="8">
        <f t="shared" si="5"/>
        <v>361</v>
      </c>
    </row>
    <row r="651" ht="12.75" customHeight="1">
      <c r="A651" s="7">
        <v>43374.0</v>
      </c>
      <c r="B651" s="8" t="s">
        <v>2319</v>
      </c>
      <c r="C651" s="8" t="s">
        <v>2320</v>
      </c>
      <c r="D651" s="11">
        <v>3.138564E9</v>
      </c>
      <c r="E651" s="8" t="s">
        <v>24</v>
      </c>
      <c r="F651" s="8" t="str">
        <f t="shared" si="1"/>
        <v>BUY</v>
      </c>
      <c r="G651" s="12">
        <v>15.7</v>
      </c>
      <c r="H651" s="12">
        <v>1000.0</v>
      </c>
      <c r="I651" s="16">
        <v>43418.0</v>
      </c>
      <c r="J651" s="14">
        <v>12.77</v>
      </c>
      <c r="K651" s="14">
        <f t="shared" si="2"/>
        <v>813.3757962</v>
      </c>
      <c r="L651" s="15">
        <f t="shared" si="3"/>
        <v>-0.1866242038</v>
      </c>
      <c r="M651" s="15">
        <f t="shared" si="4"/>
        <v>0.1866242038</v>
      </c>
      <c r="N651" s="8">
        <f t="shared" si="5"/>
        <v>44</v>
      </c>
    </row>
    <row r="652" ht="12.75" customHeight="1">
      <c r="A652" s="16">
        <v>43374.0</v>
      </c>
      <c r="B652" s="8" t="s">
        <v>1746</v>
      </c>
      <c r="C652" s="8" t="s">
        <v>637</v>
      </c>
      <c r="D652" s="11">
        <v>3.385079259E9</v>
      </c>
      <c r="E652" s="17" t="s">
        <v>20</v>
      </c>
      <c r="F652" s="18" t="str">
        <f t="shared" si="1"/>
        <v>SELL</v>
      </c>
      <c r="G652" s="12">
        <v>21.139999</v>
      </c>
      <c r="H652" s="12">
        <v>1000.0</v>
      </c>
      <c r="I652" s="16">
        <v>43773.0</v>
      </c>
      <c r="J652" s="14">
        <v>17.139999</v>
      </c>
      <c r="K652" s="14">
        <f t="shared" si="2"/>
        <v>810.7852323</v>
      </c>
      <c r="L652" s="15">
        <f t="shared" si="3"/>
        <v>0.1892147677</v>
      </c>
      <c r="M652" s="15">
        <f t="shared" si="4"/>
        <v>-0.1892147677</v>
      </c>
      <c r="N652" s="8">
        <f t="shared" si="5"/>
        <v>399</v>
      </c>
    </row>
    <row r="653" ht="12.75" customHeight="1">
      <c r="A653" s="7">
        <v>43375.0</v>
      </c>
      <c r="B653" s="8" t="s">
        <v>1174</v>
      </c>
      <c r="C653" s="8" t="s">
        <v>1175</v>
      </c>
      <c r="D653" s="11">
        <v>7.122279632E9</v>
      </c>
      <c r="E653" s="8" t="s">
        <v>24</v>
      </c>
      <c r="F653" s="8" t="str">
        <f t="shared" si="1"/>
        <v>BUY</v>
      </c>
      <c r="G653" s="12">
        <v>41.810001</v>
      </c>
      <c r="H653" s="12">
        <v>1000.0</v>
      </c>
      <c r="I653" s="7">
        <v>43543.0</v>
      </c>
      <c r="J653" s="14">
        <v>38.790001</v>
      </c>
      <c r="K653" s="14">
        <f t="shared" si="2"/>
        <v>927.7684782</v>
      </c>
      <c r="L653" s="15">
        <f t="shared" si="3"/>
        <v>-0.07223152183</v>
      </c>
      <c r="M653" s="15">
        <f t="shared" si="4"/>
        <v>0.07223152183</v>
      </c>
      <c r="N653" s="8">
        <f t="shared" si="5"/>
        <v>168</v>
      </c>
    </row>
    <row r="654" ht="12.75" customHeight="1">
      <c r="A654" s="7">
        <v>43376.0</v>
      </c>
      <c r="B654" s="8" t="s">
        <v>1761</v>
      </c>
      <c r="C654" s="8" t="s">
        <v>1762</v>
      </c>
      <c r="D654" s="11">
        <v>6.96369651E9</v>
      </c>
      <c r="E654" s="8" t="s">
        <v>20</v>
      </c>
      <c r="F654" s="8" t="str">
        <f t="shared" si="1"/>
        <v>SELL</v>
      </c>
      <c r="G654" s="12">
        <v>54.549999</v>
      </c>
      <c r="H654" s="12">
        <v>1000.0</v>
      </c>
      <c r="I654" s="16">
        <v>43494.0</v>
      </c>
      <c r="J654" s="14">
        <v>37.060001</v>
      </c>
      <c r="K654" s="14">
        <f t="shared" si="2"/>
        <v>679.3767494</v>
      </c>
      <c r="L654" s="15">
        <f t="shared" si="3"/>
        <v>0.3206232506</v>
      </c>
      <c r="M654" s="15">
        <f t="shared" si="4"/>
        <v>-0.3206232506</v>
      </c>
      <c r="N654" s="8">
        <f t="shared" si="5"/>
        <v>118</v>
      </c>
    </row>
    <row r="655" ht="12.75" customHeight="1">
      <c r="A655" s="16">
        <v>43377.0</v>
      </c>
      <c r="B655" s="8" t="s">
        <v>2321</v>
      </c>
      <c r="C655" s="8" t="s">
        <v>2322</v>
      </c>
      <c r="D655" s="11">
        <v>2.8406106E9</v>
      </c>
      <c r="E655" s="18" t="s">
        <v>24</v>
      </c>
      <c r="F655" s="17" t="str">
        <f t="shared" si="1"/>
        <v>BUY</v>
      </c>
      <c r="G655" s="12">
        <v>45.88</v>
      </c>
      <c r="H655" s="12">
        <v>1000.0</v>
      </c>
      <c r="I655" s="16">
        <v>44727.0</v>
      </c>
      <c r="J655" s="14">
        <v>89.99</v>
      </c>
      <c r="K655" s="14">
        <f t="shared" si="2"/>
        <v>1961.421099</v>
      </c>
      <c r="L655" s="15">
        <f t="shared" si="3"/>
        <v>0.9614210985</v>
      </c>
      <c r="M655" s="15">
        <f t="shared" si="4"/>
        <v>-0.9614210985</v>
      </c>
      <c r="N655" s="8">
        <f t="shared" si="5"/>
        <v>1350</v>
      </c>
    </row>
    <row r="656" ht="12.75" customHeight="1">
      <c r="A656" s="7">
        <v>43378.0</v>
      </c>
      <c r="B656" s="8" t="s">
        <v>1716</v>
      </c>
      <c r="C656" s="8" t="s">
        <v>1717</v>
      </c>
      <c r="D656" s="11">
        <v>4.73651E9</v>
      </c>
      <c r="E656" s="8" t="s">
        <v>20</v>
      </c>
      <c r="F656" s="8" t="str">
        <f t="shared" si="1"/>
        <v>SELL</v>
      </c>
      <c r="G656" s="12">
        <v>17.9</v>
      </c>
      <c r="H656" s="12">
        <v>1000.0</v>
      </c>
      <c r="I656" s="16">
        <v>43669.0</v>
      </c>
      <c r="J656" s="14">
        <v>5.81</v>
      </c>
      <c r="K656" s="14">
        <f t="shared" si="2"/>
        <v>324.5810056</v>
      </c>
      <c r="L656" s="15">
        <f t="shared" si="3"/>
        <v>0.6754189944</v>
      </c>
      <c r="M656" s="15">
        <f t="shared" si="4"/>
        <v>-0.6754189944</v>
      </c>
      <c r="N656" s="8">
        <f t="shared" si="5"/>
        <v>291</v>
      </c>
    </row>
    <row r="657" ht="12.75" customHeight="1">
      <c r="A657" s="7">
        <v>43378.0</v>
      </c>
      <c r="B657" s="8" t="s">
        <v>2042</v>
      </c>
      <c r="C657" s="8" t="s">
        <v>2043</v>
      </c>
      <c r="D657" s="11">
        <v>3.799935907E9</v>
      </c>
      <c r="E657" s="8" t="s">
        <v>24</v>
      </c>
      <c r="F657" s="8" t="str">
        <f t="shared" si="1"/>
        <v>BUY</v>
      </c>
      <c r="G657" s="12">
        <v>38.560001</v>
      </c>
      <c r="H657" s="12">
        <v>1000.0</v>
      </c>
      <c r="I657" s="7">
        <v>43669.0</v>
      </c>
      <c r="J657" s="14">
        <v>49.110001</v>
      </c>
      <c r="K657" s="14">
        <f t="shared" si="2"/>
        <v>1273.599578</v>
      </c>
      <c r="L657" s="15">
        <f t="shared" si="3"/>
        <v>0.273599578</v>
      </c>
      <c r="M657" s="15">
        <f t="shared" si="4"/>
        <v>-0.273599578</v>
      </c>
      <c r="N657" s="8">
        <f t="shared" si="5"/>
        <v>291</v>
      </c>
    </row>
    <row r="658" ht="12.75" customHeight="1">
      <c r="A658" s="7">
        <v>43378.0</v>
      </c>
      <c r="B658" s="8" t="s">
        <v>2323</v>
      </c>
      <c r="C658" s="8" t="s">
        <v>2324</v>
      </c>
      <c r="D658" s="11">
        <v>6.44473462E9</v>
      </c>
      <c r="E658" s="8" t="s">
        <v>20</v>
      </c>
      <c r="F658" s="8" t="str">
        <f t="shared" si="1"/>
        <v>SELL</v>
      </c>
      <c r="G658" s="12">
        <v>96.739998</v>
      </c>
      <c r="H658" s="12">
        <v>1000.0</v>
      </c>
      <c r="I658" s="16">
        <v>44727.0</v>
      </c>
      <c r="J658" s="14">
        <v>73.769997</v>
      </c>
      <c r="K658" s="14">
        <f t="shared" si="2"/>
        <v>762.5594224</v>
      </c>
      <c r="L658" s="15">
        <f t="shared" si="3"/>
        <v>0.2374405776</v>
      </c>
      <c r="M658" s="15">
        <f t="shared" si="4"/>
        <v>-0.2374405776</v>
      </c>
      <c r="N658" s="8">
        <f t="shared" si="5"/>
        <v>1349</v>
      </c>
    </row>
    <row r="659" ht="12.75" customHeight="1">
      <c r="A659" s="7">
        <v>43378.0</v>
      </c>
      <c r="B659" s="8" t="s">
        <v>403</v>
      </c>
      <c r="C659" s="8" t="s">
        <v>404</v>
      </c>
      <c r="D659" s="11">
        <v>4.120653358E9</v>
      </c>
      <c r="E659" s="8" t="s">
        <v>24</v>
      </c>
      <c r="F659" s="8" t="str">
        <f t="shared" si="1"/>
        <v>BUY</v>
      </c>
      <c r="G659" s="12">
        <v>27.016556</v>
      </c>
      <c r="H659" s="12">
        <v>1000.0</v>
      </c>
      <c r="I659" s="7">
        <v>43430.0</v>
      </c>
      <c r="J659" s="14">
        <v>26.794365</v>
      </c>
      <c r="K659" s="14">
        <f t="shared" si="2"/>
        <v>991.7757467</v>
      </c>
      <c r="L659" s="15">
        <f t="shared" si="3"/>
        <v>-0.008224253306</v>
      </c>
      <c r="M659" s="15">
        <f t="shared" si="4"/>
        <v>0.008224253306</v>
      </c>
      <c r="N659" s="8">
        <f t="shared" si="5"/>
        <v>52</v>
      </c>
    </row>
    <row r="660" ht="12.75" customHeight="1">
      <c r="A660" s="16">
        <v>43381.0</v>
      </c>
      <c r="B660" s="8" t="s">
        <v>867</v>
      </c>
      <c r="C660" s="8" t="s">
        <v>868</v>
      </c>
      <c r="D660" s="11">
        <v>4.029102194E9</v>
      </c>
      <c r="E660" s="18" t="s">
        <v>24</v>
      </c>
      <c r="F660" s="17" t="str">
        <f t="shared" si="1"/>
        <v>BUY</v>
      </c>
      <c r="G660" s="12">
        <v>95.240524</v>
      </c>
      <c r="H660" s="12">
        <v>1000.0</v>
      </c>
      <c r="I660" s="16">
        <v>43766.0</v>
      </c>
      <c r="J660" s="14">
        <v>105.196625</v>
      </c>
      <c r="K660" s="14">
        <f t="shared" si="2"/>
        <v>1104.536395</v>
      </c>
      <c r="L660" s="15">
        <f t="shared" si="3"/>
        <v>0.1045363946</v>
      </c>
      <c r="M660" s="15">
        <f t="shared" si="4"/>
        <v>-0.1045363946</v>
      </c>
      <c r="N660" s="8">
        <f t="shared" si="5"/>
        <v>385</v>
      </c>
    </row>
    <row r="661" ht="12.75" customHeight="1">
      <c r="A661" s="7">
        <v>43384.0</v>
      </c>
      <c r="B661" s="8" t="s">
        <v>2329</v>
      </c>
      <c r="C661" s="8" t="s">
        <v>2330</v>
      </c>
      <c r="D661" s="11">
        <v>4.140395025E9</v>
      </c>
      <c r="E661" s="8" t="s">
        <v>20</v>
      </c>
      <c r="F661" s="8" t="str">
        <f t="shared" si="1"/>
        <v>SELL</v>
      </c>
      <c r="G661" s="12">
        <v>70.41</v>
      </c>
      <c r="H661" s="12">
        <v>1000.0</v>
      </c>
      <c r="I661" s="16">
        <v>44727.0</v>
      </c>
      <c r="J661" s="14">
        <v>75.88</v>
      </c>
      <c r="K661" s="14">
        <f t="shared" si="2"/>
        <v>1077.687828</v>
      </c>
      <c r="L661" s="15">
        <f t="shared" si="3"/>
        <v>-0.07768782843</v>
      </c>
      <c r="M661" s="15">
        <f t="shared" si="4"/>
        <v>0.07768782843</v>
      </c>
      <c r="N661" s="8">
        <f t="shared" si="5"/>
        <v>1343</v>
      </c>
    </row>
    <row r="662" ht="12.75" customHeight="1">
      <c r="A662" s="7">
        <v>43385.0</v>
      </c>
      <c r="B662" s="8" t="s">
        <v>2331</v>
      </c>
      <c r="C662" s="8" t="s">
        <v>2332</v>
      </c>
      <c r="D662" s="11">
        <v>4.15297002E9</v>
      </c>
      <c r="E662" s="8" t="s">
        <v>24</v>
      </c>
      <c r="F662" s="8" t="str">
        <f t="shared" si="1"/>
        <v>BUY</v>
      </c>
      <c r="G662" s="12">
        <v>24.957928</v>
      </c>
      <c r="H662" s="12">
        <v>1000.0</v>
      </c>
      <c r="I662" s="16">
        <v>44249.0</v>
      </c>
      <c r="J662" s="14">
        <v>43.575974</v>
      </c>
      <c r="K662" s="14">
        <f t="shared" si="2"/>
        <v>1745.97723</v>
      </c>
      <c r="L662" s="15">
        <f t="shared" si="3"/>
        <v>0.7459772302</v>
      </c>
      <c r="M662" s="15">
        <f t="shared" si="4"/>
        <v>-0.7459772302</v>
      </c>
      <c r="N662" s="8">
        <f t="shared" si="5"/>
        <v>864</v>
      </c>
    </row>
    <row r="663" ht="12.75" customHeight="1">
      <c r="A663" s="7">
        <v>43389.0</v>
      </c>
      <c r="B663" s="8" t="s">
        <v>1019</v>
      </c>
      <c r="C663" s="8" t="s">
        <v>1020</v>
      </c>
      <c r="D663" s="11">
        <v>2.082171299E9</v>
      </c>
      <c r="E663" s="8" t="s">
        <v>20</v>
      </c>
      <c r="F663" s="8" t="str">
        <f t="shared" si="1"/>
        <v>SELL</v>
      </c>
      <c r="G663" s="12">
        <v>16.860001</v>
      </c>
      <c r="H663" s="12">
        <v>1000.0</v>
      </c>
      <c r="I663" s="7">
        <v>43607.0</v>
      </c>
      <c r="J663" s="14">
        <v>17.559999</v>
      </c>
      <c r="K663" s="14">
        <f t="shared" si="2"/>
        <v>1041.518266</v>
      </c>
      <c r="L663" s="15">
        <f t="shared" si="3"/>
        <v>-0.04151826563</v>
      </c>
      <c r="M663" s="15">
        <f t="shared" si="4"/>
        <v>0.04151826563</v>
      </c>
      <c r="N663" s="8">
        <f t="shared" si="5"/>
        <v>218</v>
      </c>
    </row>
    <row r="664" ht="12.75" customHeight="1">
      <c r="A664" s="7">
        <v>43390.0</v>
      </c>
      <c r="B664" s="8" t="s">
        <v>202</v>
      </c>
      <c r="C664" s="8" t="s">
        <v>203</v>
      </c>
      <c r="D664" s="11">
        <v>3.956334088E9</v>
      </c>
      <c r="E664" s="8" t="s">
        <v>24</v>
      </c>
      <c r="F664" s="8" t="str">
        <f t="shared" si="1"/>
        <v>BUY</v>
      </c>
      <c r="G664" s="12">
        <v>19.568848</v>
      </c>
      <c r="H664" s="12">
        <v>1000.0</v>
      </c>
      <c r="I664" s="7">
        <v>43469.0</v>
      </c>
      <c r="J664" s="14">
        <v>19.367235</v>
      </c>
      <c r="K664" s="14">
        <f t="shared" si="2"/>
        <v>989.6972474</v>
      </c>
      <c r="L664" s="15">
        <f t="shared" si="3"/>
        <v>-0.01030275262</v>
      </c>
      <c r="M664" s="15">
        <f t="shared" si="4"/>
        <v>0.01030275262</v>
      </c>
      <c r="N664" s="8">
        <f t="shared" si="5"/>
        <v>79</v>
      </c>
    </row>
    <row r="665" ht="12.75" customHeight="1">
      <c r="A665" s="7">
        <v>43391.0</v>
      </c>
      <c r="B665" s="8" t="s">
        <v>2335</v>
      </c>
      <c r="C665" s="8" t="s">
        <v>2336</v>
      </c>
      <c r="D665" s="11">
        <v>3.020994E9</v>
      </c>
      <c r="E665" s="8" t="s">
        <v>20</v>
      </c>
      <c r="F665" s="8" t="str">
        <f t="shared" si="1"/>
        <v>SELL</v>
      </c>
      <c r="G665" s="12">
        <v>13.35</v>
      </c>
      <c r="H665" s="12">
        <v>1000.0</v>
      </c>
      <c r="I665" s="16">
        <v>43795.0</v>
      </c>
      <c r="J665" s="14">
        <v>67.699997</v>
      </c>
      <c r="K665" s="14">
        <f t="shared" si="2"/>
        <v>5071.160824</v>
      </c>
      <c r="L665" s="15">
        <f t="shared" si="3"/>
        <v>-4.071160824</v>
      </c>
      <c r="M665" s="15">
        <f t="shared" si="4"/>
        <v>4.071160824</v>
      </c>
      <c r="N665" s="8">
        <f t="shared" si="5"/>
        <v>404</v>
      </c>
    </row>
    <row r="666" ht="12.75" customHeight="1">
      <c r="A666" s="16">
        <v>43391.0</v>
      </c>
      <c r="B666" s="8" t="s">
        <v>2337</v>
      </c>
      <c r="C666" s="8" t="s">
        <v>2338</v>
      </c>
      <c r="D666" s="11">
        <v>4.579138005E9</v>
      </c>
      <c r="E666" s="18" t="s">
        <v>24</v>
      </c>
      <c r="F666" s="17" t="str">
        <f t="shared" si="1"/>
        <v>BUY</v>
      </c>
      <c r="G666" s="12">
        <v>27.73</v>
      </c>
      <c r="H666" s="12">
        <v>1000.0</v>
      </c>
      <c r="I666" s="16">
        <v>44727.0</v>
      </c>
      <c r="J666" s="14">
        <v>30.11</v>
      </c>
      <c r="K666" s="14">
        <f t="shared" si="2"/>
        <v>1085.827624</v>
      </c>
      <c r="L666" s="15">
        <f t="shared" si="3"/>
        <v>0.08582762351</v>
      </c>
      <c r="M666" s="15">
        <f t="shared" si="4"/>
        <v>-0.08582762351</v>
      </c>
      <c r="N666" s="8">
        <f t="shared" si="5"/>
        <v>1336</v>
      </c>
    </row>
    <row r="667" ht="12.75" customHeight="1">
      <c r="A667" s="7">
        <v>43392.0</v>
      </c>
      <c r="B667" s="8" t="s">
        <v>443</v>
      </c>
      <c r="C667" s="8" t="s">
        <v>444</v>
      </c>
      <c r="D667" s="11">
        <v>8.83770933E9</v>
      </c>
      <c r="E667" s="8" t="s">
        <v>24</v>
      </c>
      <c r="F667" s="8" t="str">
        <f t="shared" si="1"/>
        <v>BUY</v>
      </c>
      <c r="G667" s="12">
        <v>83.186539</v>
      </c>
      <c r="H667" s="12">
        <v>1000.0</v>
      </c>
      <c r="I667" s="16">
        <v>43395.0</v>
      </c>
      <c r="J667" s="14">
        <v>80.61557</v>
      </c>
      <c r="K667" s="14">
        <f t="shared" si="2"/>
        <v>969.09393</v>
      </c>
      <c r="L667" s="15">
        <f t="shared" si="3"/>
        <v>-0.03090607003</v>
      </c>
      <c r="M667" s="15">
        <f t="shared" si="4"/>
        <v>0.03090607003</v>
      </c>
      <c r="N667" s="8">
        <f t="shared" si="5"/>
        <v>3</v>
      </c>
    </row>
    <row r="668" ht="12.75" customHeight="1">
      <c r="A668" s="7">
        <v>43395.0</v>
      </c>
      <c r="B668" s="8" t="s">
        <v>443</v>
      </c>
      <c r="C668" s="8" t="s">
        <v>444</v>
      </c>
      <c r="D668" s="11">
        <v>8.83770933E9</v>
      </c>
      <c r="E668" s="8" t="s">
        <v>20</v>
      </c>
      <c r="F668" s="8" t="str">
        <f t="shared" si="1"/>
        <v>SELL</v>
      </c>
      <c r="G668" s="12">
        <v>80.61557</v>
      </c>
      <c r="H668" s="12">
        <v>1000.0</v>
      </c>
      <c r="I668" s="16">
        <v>43868.0</v>
      </c>
      <c r="J668" s="14">
        <v>88.03257</v>
      </c>
      <c r="K668" s="14">
        <f t="shared" si="2"/>
        <v>1092.004559</v>
      </c>
      <c r="L668" s="15">
        <f t="shared" si="3"/>
        <v>-0.09200455942</v>
      </c>
      <c r="M668" s="15">
        <f t="shared" si="4"/>
        <v>0.09200455942</v>
      </c>
      <c r="N668" s="8">
        <f t="shared" si="5"/>
        <v>473</v>
      </c>
    </row>
    <row r="669" ht="12.75" customHeight="1">
      <c r="A669" s="7">
        <v>43409.0</v>
      </c>
      <c r="B669" s="8" t="s">
        <v>2347</v>
      </c>
      <c r="C669" s="8" t="s">
        <v>2348</v>
      </c>
      <c r="D669" s="11">
        <v>4.40924169E9</v>
      </c>
      <c r="E669" s="8" t="s">
        <v>20</v>
      </c>
      <c r="F669" s="8" t="str">
        <f t="shared" si="1"/>
        <v>SELL</v>
      </c>
      <c r="G669" s="12">
        <v>65.160004</v>
      </c>
      <c r="H669" s="12">
        <v>1000.0</v>
      </c>
      <c r="I669" s="16">
        <v>44727.0</v>
      </c>
      <c r="J669" s="14">
        <v>79.120003</v>
      </c>
      <c r="K669" s="14">
        <f t="shared" si="2"/>
        <v>1214.241838</v>
      </c>
      <c r="L669" s="15">
        <f t="shared" si="3"/>
        <v>-0.2142418377</v>
      </c>
      <c r="M669" s="15">
        <f t="shared" si="4"/>
        <v>0.2142418377</v>
      </c>
      <c r="N669" s="8">
        <f t="shared" si="5"/>
        <v>1318</v>
      </c>
    </row>
    <row r="670" ht="12.75" customHeight="1">
      <c r="A670" s="7">
        <v>43410.0</v>
      </c>
      <c r="B670" s="8" t="s">
        <v>840</v>
      </c>
      <c r="C670" s="8" t="s">
        <v>841</v>
      </c>
      <c r="D670" s="11">
        <v>5.831148031E9</v>
      </c>
      <c r="E670" s="8" t="s">
        <v>20</v>
      </c>
      <c r="F670" s="8" t="str">
        <f t="shared" si="1"/>
        <v>SELL</v>
      </c>
      <c r="G670" s="12">
        <v>2.116843</v>
      </c>
      <c r="H670" s="12">
        <v>1000.0</v>
      </c>
      <c r="I670" s="16">
        <v>44727.0</v>
      </c>
      <c r="J670" s="14">
        <v>1.986601</v>
      </c>
      <c r="K670" s="14">
        <f t="shared" si="2"/>
        <v>938.4734721</v>
      </c>
      <c r="L670" s="15">
        <f t="shared" si="3"/>
        <v>0.06152652795</v>
      </c>
      <c r="M670" s="15">
        <f t="shared" si="4"/>
        <v>-0.06152652795</v>
      </c>
      <c r="N670" s="8">
        <f t="shared" si="5"/>
        <v>1317</v>
      </c>
    </row>
    <row r="671" ht="12.75" customHeight="1">
      <c r="A671" s="7">
        <v>43410.0</v>
      </c>
      <c r="B671" s="8" t="s">
        <v>2351</v>
      </c>
      <c r="C671" s="8" t="s">
        <v>2352</v>
      </c>
      <c r="D671" s="11">
        <v>2.805984795E9</v>
      </c>
      <c r="E671" s="8" t="s">
        <v>20</v>
      </c>
      <c r="F671" s="8" t="str">
        <f t="shared" si="1"/>
        <v>SELL</v>
      </c>
      <c r="G671" s="12">
        <v>75.839996</v>
      </c>
      <c r="H671" s="12">
        <v>1000.0</v>
      </c>
      <c r="I671" s="7">
        <v>44286.0</v>
      </c>
      <c r="J671" s="14">
        <v>297.880005</v>
      </c>
      <c r="K671" s="14">
        <f t="shared" si="2"/>
        <v>3927.742889</v>
      </c>
      <c r="L671" s="15">
        <f t="shared" si="3"/>
        <v>-2.927742889</v>
      </c>
      <c r="M671" s="15">
        <f t="shared" si="4"/>
        <v>2.927742889</v>
      </c>
      <c r="N671" s="8">
        <f t="shared" si="5"/>
        <v>876</v>
      </c>
    </row>
    <row r="672" ht="12.75" customHeight="1">
      <c r="A672" s="7">
        <v>43411.0</v>
      </c>
      <c r="B672" s="8" t="s">
        <v>2186</v>
      </c>
      <c r="C672" s="8" t="s">
        <v>2187</v>
      </c>
      <c r="D672" s="11">
        <v>9.770472266E9</v>
      </c>
      <c r="E672" s="8" t="s">
        <v>20</v>
      </c>
      <c r="F672" s="8" t="str">
        <f t="shared" si="1"/>
        <v>SELL</v>
      </c>
      <c r="G672" s="12">
        <v>43.880001</v>
      </c>
      <c r="H672" s="12">
        <v>1000.0</v>
      </c>
      <c r="I672" s="16">
        <v>44284.0</v>
      </c>
      <c r="J672" s="14">
        <v>197.399994</v>
      </c>
      <c r="K672" s="14">
        <f t="shared" si="2"/>
        <v>4498.632395</v>
      </c>
      <c r="L672" s="15">
        <f t="shared" si="3"/>
        <v>-3.498632395</v>
      </c>
      <c r="M672" s="15">
        <f t="shared" si="4"/>
        <v>3.498632395</v>
      </c>
      <c r="N672" s="8">
        <f t="shared" si="5"/>
        <v>873</v>
      </c>
    </row>
    <row r="673" ht="12.75" customHeight="1">
      <c r="A673" s="7">
        <v>43413.0</v>
      </c>
      <c r="B673" s="8" t="s">
        <v>2359</v>
      </c>
      <c r="C673" s="8" t="s">
        <v>2360</v>
      </c>
      <c r="D673" s="11">
        <v>5.8800174E9</v>
      </c>
      <c r="E673" s="8" t="s">
        <v>20</v>
      </c>
      <c r="F673" s="8" t="str">
        <f t="shared" si="1"/>
        <v>SELL</v>
      </c>
      <c r="G673" s="12">
        <v>25.370001</v>
      </c>
      <c r="H673" s="12">
        <v>1000.0</v>
      </c>
      <c r="I673" s="16">
        <v>44650.0</v>
      </c>
      <c r="J673" s="14">
        <v>79.559998</v>
      </c>
      <c r="K673" s="14">
        <f t="shared" si="2"/>
        <v>3135.987184</v>
      </c>
      <c r="L673" s="15">
        <f t="shared" si="3"/>
        <v>-2.135987184</v>
      </c>
      <c r="M673" s="15">
        <f t="shared" si="4"/>
        <v>2.135987184</v>
      </c>
      <c r="N673" s="8">
        <f t="shared" si="5"/>
        <v>1237</v>
      </c>
    </row>
    <row r="674" ht="12.75" customHeight="1">
      <c r="A674" s="7">
        <v>43413.0</v>
      </c>
      <c r="B674" s="8" t="s">
        <v>1269</v>
      </c>
      <c r="C674" s="8" t="s">
        <v>1270</v>
      </c>
      <c r="D674" s="11">
        <v>2.039249521E9</v>
      </c>
      <c r="E674" s="8" t="s">
        <v>24</v>
      </c>
      <c r="F674" s="8" t="str">
        <f t="shared" si="1"/>
        <v>BUY</v>
      </c>
      <c r="G674" s="12">
        <v>46.027985</v>
      </c>
      <c r="H674" s="12">
        <v>1000.0</v>
      </c>
      <c r="I674" s="16">
        <v>43588.0</v>
      </c>
      <c r="J674" s="14">
        <v>50.712082</v>
      </c>
      <c r="K674" s="14">
        <f t="shared" si="2"/>
        <v>1101.766284</v>
      </c>
      <c r="L674" s="15">
        <f t="shared" si="3"/>
        <v>0.1017662841</v>
      </c>
      <c r="M674" s="15">
        <f t="shared" si="4"/>
        <v>-0.1017662841</v>
      </c>
      <c r="N674" s="8">
        <f t="shared" si="5"/>
        <v>175</v>
      </c>
    </row>
    <row r="675" ht="12.75" customHeight="1">
      <c r="A675" s="7">
        <v>43413.0</v>
      </c>
      <c r="B675" s="8" t="s">
        <v>2361</v>
      </c>
      <c r="C675" s="8" t="s">
        <v>2362</v>
      </c>
      <c r="D675" s="11">
        <v>3.6805468E9</v>
      </c>
      <c r="E675" s="8" t="s">
        <v>24</v>
      </c>
      <c r="F675" s="8" t="str">
        <f t="shared" si="1"/>
        <v>BUY</v>
      </c>
      <c r="G675" s="12">
        <v>30.687574</v>
      </c>
      <c r="H675" s="12">
        <v>1000.0</v>
      </c>
      <c r="I675" s="16">
        <v>44727.0</v>
      </c>
      <c r="J675" s="14">
        <v>33.27589</v>
      </c>
      <c r="K675" s="14">
        <f t="shared" si="2"/>
        <v>1084.344106</v>
      </c>
      <c r="L675" s="15">
        <f t="shared" si="3"/>
        <v>0.08434410618</v>
      </c>
      <c r="M675" s="15">
        <f t="shared" si="4"/>
        <v>-0.08434410618</v>
      </c>
      <c r="N675" s="8">
        <f t="shared" si="5"/>
        <v>1314</v>
      </c>
    </row>
    <row r="676" ht="12.75" customHeight="1">
      <c r="A676" s="16">
        <v>43416.0</v>
      </c>
      <c r="B676" s="8" t="s">
        <v>2365</v>
      </c>
      <c r="C676" s="8" t="s">
        <v>2366</v>
      </c>
      <c r="D676" s="11">
        <v>4.350145011E9</v>
      </c>
      <c r="E676" s="17" t="s">
        <v>20</v>
      </c>
      <c r="F676" s="18" t="str">
        <f t="shared" si="1"/>
        <v>SELL</v>
      </c>
      <c r="G676" s="12">
        <v>53.821053</v>
      </c>
      <c r="H676" s="12">
        <v>1000.0</v>
      </c>
      <c r="I676" s="16">
        <v>44727.0</v>
      </c>
      <c r="J676" s="14">
        <v>27.750511</v>
      </c>
      <c r="K676" s="14">
        <f t="shared" si="2"/>
        <v>515.6069875</v>
      </c>
      <c r="L676" s="15">
        <f t="shared" si="3"/>
        <v>0.4843930125</v>
      </c>
      <c r="M676" s="15">
        <f t="shared" si="4"/>
        <v>-0.4843930125</v>
      </c>
      <c r="N676" s="8">
        <f t="shared" si="5"/>
        <v>1311</v>
      </c>
    </row>
    <row r="677" ht="12.75" customHeight="1">
      <c r="A677" s="7">
        <v>43423.0</v>
      </c>
      <c r="B677" s="8" t="s">
        <v>2375</v>
      </c>
      <c r="C677" s="8" t="s">
        <v>2376</v>
      </c>
      <c r="D677" s="11">
        <v>8.130657367E9</v>
      </c>
      <c r="E677" s="8" t="s">
        <v>24</v>
      </c>
      <c r="F677" s="8" t="str">
        <f t="shared" si="1"/>
        <v>BUY</v>
      </c>
      <c r="G677" s="12">
        <v>14.14</v>
      </c>
      <c r="H677" s="12">
        <v>1000.0</v>
      </c>
      <c r="I677" s="16">
        <v>44727.0</v>
      </c>
      <c r="J677" s="14">
        <v>38.950001</v>
      </c>
      <c r="K677" s="14">
        <f t="shared" si="2"/>
        <v>2754.596959</v>
      </c>
      <c r="L677" s="15">
        <f t="shared" si="3"/>
        <v>1.754596959</v>
      </c>
      <c r="M677" s="15">
        <f t="shared" si="4"/>
        <v>-1.754596959</v>
      </c>
      <c r="N677" s="8">
        <f t="shared" si="5"/>
        <v>1304</v>
      </c>
    </row>
    <row r="678" ht="12.75" customHeight="1">
      <c r="A678" s="16">
        <v>43423.0</v>
      </c>
      <c r="B678" s="8" t="s">
        <v>2377</v>
      </c>
      <c r="C678" s="8" t="s">
        <v>2378</v>
      </c>
      <c r="D678" s="11">
        <v>3.938201777E9</v>
      </c>
      <c r="E678" s="17" t="s">
        <v>20</v>
      </c>
      <c r="F678" s="18" t="str">
        <f t="shared" si="1"/>
        <v>SELL</v>
      </c>
      <c r="G678" s="12">
        <v>17.57</v>
      </c>
      <c r="H678" s="12">
        <v>1000.0</v>
      </c>
      <c r="I678" s="16">
        <v>43714.0</v>
      </c>
      <c r="J678" s="14">
        <v>30.35</v>
      </c>
      <c r="K678" s="14">
        <f t="shared" si="2"/>
        <v>1727.376209</v>
      </c>
      <c r="L678" s="15">
        <f t="shared" si="3"/>
        <v>-0.7273762094</v>
      </c>
      <c r="M678" s="15">
        <f t="shared" si="4"/>
        <v>0.7273762094</v>
      </c>
      <c r="N678" s="8">
        <f t="shared" si="5"/>
        <v>291</v>
      </c>
    </row>
    <row r="679" ht="12.75" customHeight="1">
      <c r="A679" s="7">
        <v>43424.0</v>
      </c>
      <c r="B679" s="8" t="s">
        <v>2379</v>
      </c>
      <c r="C679" s="8" t="s">
        <v>2380</v>
      </c>
      <c r="D679" s="11">
        <v>2.2861872E9</v>
      </c>
      <c r="E679" s="8" t="s">
        <v>24</v>
      </c>
      <c r="F679" s="8" t="str">
        <f t="shared" si="1"/>
        <v>BUY</v>
      </c>
      <c r="G679" s="12">
        <v>12.64</v>
      </c>
      <c r="H679" s="12">
        <v>1000.0</v>
      </c>
      <c r="I679" s="16">
        <v>44727.0</v>
      </c>
      <c r="J679" s="14">
        <v>14.95</v>
      </c>
      <c r="K679" s="14">
        <f t="shared" si="2"/>
        <v>1182.753165</v>
      </c>
      <c r="L679" s="15">
        <f t="shared" si="3"/>
        <v>0.1827531646</v>
      </c>
      <c r="M679" s="15">
        <f t="shared" si="4"/>
        <v>-0.1827531646</v>
      </c>
      <c r="N679" s="8">
        <f t="shared" si="5"/>
        <v>1303</v>
      </c>
    </row>
    <row r="680" ht="12.75" customHeight="1">
      <c r="A680" s="7">
        <v>43430.0</v>
      </c>
      <c r="B680" s="8" t="s">
        <v>2383</v>
      </c>
      <c r="C680" s="8" t="s">
        <v>2384</v>
      </c>
      <c r="D680" s="11">
        <v>3.937554045E9</v>
      </c>
      <c r="E680" s="8" t="s">
        <v>20</v>
      </c>
      <c r="F680" s="8" t="str">
        <f t="shared" si="1"/>
        <v>SELL</v>
      </c>
      <c r="G680" s="12">
        <v>42.139771</v>
      </c>
      <c r="H680" s="12">
        <v>1000.0</v>
      </c>
      <c r="I680" s="16">
        <v>44727.0</v>
      </c>
      <c r="J680" s="14">
        <v>66.229477</v>
      </c>
      <c r="K680" s="14">
        <f t="shared" si="2"/>
        <v>1571.662005</v>
      </c>
      <c r="L680" s="15">
        <f t="shared" si="3"/>
        <v>-0.5716620055</v>
      </c>
      <c r="M680" s="15">
        <f t="shared" si="4"/>
        <v>0.5716620055</v>
      </c>
      <c r="N680" s="8">
        <f t="shared" si="5"/>
        <v>1297</v>
      </c>
    </row>
    <row r="681" ht="12.75" customHeight="1">
      <c r="A681" s="7">
        <v>43430.0</v>
      </c>
      <c r="B681" s="8" t="s">
        <v>403</v>
      </c>
      <c r="C681" s="8" t="s">
        <v>404</v>
      </c>
      <c r="D681" s="11">
        <v>4.120653358E9</v>
      </c>
      <c r="E681" s="8" t="s">
        <v>20</v>
      </c>
      <c r="F681" s="8" t="str">
        <f t="shared" si="1"/>
        <v>SELL</v>
      </c>
      <c r="G681" s="12">
        <v>26.794365</v>
      </c>
      <c r="H681" s="12">
        <v>1000.0</v>
      </c>
      <c r="I681" s="7">
        <v>43479.0</v>
      </c>
      <c r="J681" s="14">
        <v>20.883911</v>
      </c>
      <c r="K681" s="14">
        <f t="shared" si="2"/>
        <v>779.414291</v>
      </c>
      <c r="L681" s="15">
        <f t="shared" si="3"/>
        <v>0.220585709</v>
      </c>
      <c r="M681" s="15">
        <f t="shared" si="4"/>
        <v>-0.220585709</v>
      </c>
      <c r="N681" s="8">
        <f t="shared" si="5"/>
        <v>49</v>
      </c>
    </row>
    <row r="682" ht="12.75" customHeight="1">
      <c r="A682" s="7">
        <v>43431.0</v>
      </c>
      <c r="B682" s="8" t="s">
        <v>1874</v>
      </c>
      <c r="C682" s="8" t="s">
        <v>1875</v>
      </c>
      <c r="D682" s="11">
        <v>6.07079604E9</v>
      </c>
      <c r="E682" s="8" t="s">
        <v>20</v>
      </c>
      <c r="F682" s="8" t="str">
        <f t="shared" si="1"/>
        <v>SELL</v>
      </c>
      <c r="G682" s="12">
        <v>23.149677</v>
      </c>
      <c r="H682" s="12">
        <v>1000.0</v>
      </c>
      <c r="I682" s="16">
        <v>44727.0</v>
      </c>
      <c r="J682" s="14">
        <v>36.143364</v>
      </c>
      <c r="K682" s="14">
        <f t="shared" si="2"/>
        <v>1561.290207</v>
      </c>
      <c r="L682" s="15">
        <f t="shared" si="3"/>
        <v>-0.5612902072</v>
      </c>
      <c r="M682" s="15">
        <f t="shared" si="4"/>
        <v>0.5612902072</v>
      </c>
      <c r="N682" s="8">
        <f t="shared" si="5"/>
        <v>1296</v>
      </c>
    </row>
    <row r="683" ht="12.75" customHeight="1">
      <c r="A683" s="7">
        <v>43432.0</v>
      </c>
      <c r="B683" s="8" t="s">
        <v>704</v>
      </c>
      <c r="C683" s="8" t="s">
        <v>705</v>
      </c>
      <c r="D683" s="11">
        <v>9.819059159E9</v>
      </c>
      <c r="E683" s="8" t="s">
        <v>20</v>
      </c>
      <c r="F683" s="8" t="str">
        <f t="shared" si="1"/>
        <v>SELL</v>
      </c>
      <c r="G683" s="12">
        <v>38.320362</v>
      </c>
      <c r="H683" s="12">
        <v>1000.0</v>
      </c>
      <c r="I683" s="16">
        <v>43475.0</v>
      </c>
      <c r="J683" s="14">
        <v>31.530159</v>
      </c>
      <c r="K683" s="14">
        <f t="shared" si="2"/>
        <v>822.8043096</v>
      </c>
      <c r="L683" s="15">
        <f t="shared" si="3"/>
        <v>0.1771956904</v>
      </c>
      <c r="M683" s="15">
        <f t="shared" si="4"/>
        <v>-0.1771956904</v>
      </c>
      <c r="N683" s="8">
        <f t="shared" si="5"/>
        <v>43</v>
      </c>
    </row>
    <row r="684" ht="12.75" customHeight="1">
      <c r="A684" s="7">
        <v>43432.0</v>
      </c>
      <c r="B684" s="8" t="s">
        <v>459</v>
      </c>
      <c r="C684" s="8" t="s">
        <v>460</v>
      </c>
      <c r="D684" s="11">
        <v>4.769791015E9</v>
      </c>
      <c r="E684" s="8" t="s">
        <v>20</v>
      </c>
      <c r="F684" s="8" t="str">
        <f t="shared" si="1"/>
        <v>SELL</v>
      </c>
      <c r="G684" s="12">
        <v>20.530001</v>
      </c>
      <c r="H684" s="12">
        <v>1000.0</v>
      </c>
      <c r="I684" s="16">
        <v>44727.0</v>
      </c>
      <c r="J684" s="14">
        <v>18.77</v>
      </c>
      <c r="K684" s="14">
        <f t="shared" si="2"/>
        <v>914.2717528</v>
      </c>
      <c r="L684" s="15">
        <f t="shared" si="3"/>
        <v>0.08572824716</v>
      </c>
      <c r="M684" s="15">
        <f t="shared" si="4"/>
        <v>-0.08572824716</v>
      </c>
      <c r="N684" s="8">
        <f t="shared" si="5"/>
        <v>1295</v>
      </c>
    </row>
    <row r="685" ht="12.75" customHeight="1">
      <c r="A685" s="7">
        <v>43432.0</v>
      </c>
      <c r="B685" s="8" t="s">
        <v>2387</v>
      </c>
      <c r="C685" s="8" t="s">
        <v>2388</v>
      </c>
      <c r="D685" s="11">
        <v>3.7611768E9</v>
      </c>
      <c r="E685" s="8" t="s">
        <v>24</v>
      </c>
      <c r="F685" s="8" t="str">
        <f t="shared" si="1"/>
        <v>BUY</v>
      </c>
      <c r="G685" s="12">
        <v>78.987564</v>
      </c>
      <c r="H685" s="12">
        <v>1000.0</v>
      </c>
      <c r="I685" s="16">
        <v>44727.0</v>
      </c>
      <c r="J685" s="14">
        <v>59.815773</v>
      </c>
      <c r="K685" s="14">
        <f t="shared" si="2"/>
        <v>757.280893</v>
      </c>
      <c r="L685" s="15">
        <f t="shared" si="3"/>
        <v>-0.242719107</v>
      </c>
      <c r="M685" s="15">
        <f t="shared" si="4"/>
        <v>0.242719107</v>
      </c>
      <c r="N685" s="8">
        <f t="shared" si="5"/>
        <v>1295</v>
      </c>
    </row>
    <row r="686" ht="12.75" customHeight="1">
      <c r="A686" s="7">
        <v>43432.0</v>
      </c>
      <c r="B686" s="8" t="s">
        <v>1913</v>
      </c>
      <c r="C686" s="8" t="s">
        <v>1914</v>
      </c>
      <c r="D686" s="11">
        <v>4.267059912E9</v>
      </c>
      <c r="E686" s="8" t="s">
        <v>24</v>
      </c>
      <c r="F686" s="8" t="str">
        <f t="shared" si="1"/>
        <v>BUY</v>
      </c>
      <c r="G686" s="12">
        <v>59.784702</v>
      </c>
      <c r="H686" s="12">
        <v>1000.0</v>
      </c>
      <c r="I686" s="16">
        <v>44727.0</v>
      </c>
      <c r="J686" s="14">
        <v>32.34</v>
      </c>
      <c r="K686" s="14">
        <f t="shared" si="2"/>
        <v>540.9410588</v>
      </c>
      <c r="L686" s="15">
        <f t="shared" si="3"/>
        <v>-0.4590589412</v>
      </c>
      <c r="M686" s="15">
        <f t="shared" si="4"/>
        <v>0.4590589412</v>
      </c>
      <c r="N686" s="8">
        <f t="shared" si="5"/>
        <v>1295</v>
      </c>
    </row>
    <row r="687" ht="12.75" customHeight="1">
      <c r="A687" s="7">
        <v>43432.0</v>
      </c>
      <c r="B687" s="8" t="s">
        <v>2390</v>
      </c>
      <c r="C687" s="8" t="s">
        <v>2391</v>
      </c>
      <c r="D687" s="11">
        <v>4.219734866E9</v>
      </c>
      <c r="E687" s="8" t="s">
        <v>24</v>
      </c>
      <c r="F687" s="8" t="str">
        <f t="shared" si="1"/>
        <v>BUY</v>
      </c>
      <c r="G687" s="12">
        <v>10.02231</v>
      </c>
      <c r="H687" s="12">
        <v>1000.0</v>
      </c>
      <c r="I687" s="16">
        <v>44727.0</v>
      </c>
      <c r="J687" s="14">
        <v>10.598641</v>
      </c>
      <c r="K687" s="14">
        <f t="shared" si="2"/>
        <v>1057.504807</v>
      </c>
      <c r="L687" s="15">
        <f t="shared" si="3"/>
        <v>0.05750480678</v>
      </c>
      <c r="M687" s="15">
        <f t="shared" si="4"/>
        <v>-0.05750480678</v>
      </c>
      <c r="N687" s="8">
        <f t="shared" si="5"/>
        <v>1295</v>
      </c>
    </row>
    <row r="688" ht="12.75" customHeight="1">
      <c r="A688" s="7">
        <v>43434.0</v>
      </c>
      <c r="B688" s="8" t="s">
        <v>2392</v>
      </c>
      <c r="C688" s="8" t="s">
        <v>2393</v>
      </c>
      <c r="D688" s="11">
        <v>3.102581064E9</v>
      </c>
      <c r="E688" s="8" t="s">
        <v>20</v>
      </c>
      <c r="F688" s="8" t="str">
        <f t="shared" si="1"/>
        <v>SELL</v>
      </c>
      <c r="G688" s="12">
        <v>7.86</v>
      </c>
      <c r="H688" s="12">
        <v>1000.0</v>
      </c>
      <c r="I688" s="16">
        <v>44727.0</v>
      </c>
      <c r="J688" s="14">
        <v>41.110001</v>
      </c>
      <c r="K688" s="14">
        <f t="shared" si="2"/>
        <v>5230.280025</v>
      </c>
      <c r="L688" s="15">
        <f t="shared" si="3"/>
        <v>-4.230280025</v>
      </c>
      <c r="M688" s="15">
        <f t="shared" si="4"/>
        <v>4.230280025</v>
      </c>
      <c r="N688" s="8">
        <f t="shared" si="5"/>
        <v>1293</v>
      </c>
    </row>
    <row r="689" ht="12.75" customHeight="1">
      <c r="A689" s="7">
        <v>43434.0</v>
      </c>
      <c r="B689" s="8" t="s">
        <v>581</v>
      </c>
      <c r="C689" s="8" t="s">
        <v>582</v>
      </c>
      <c r="D689" s="11">
        <v>8.35154196E9</v>
      </c>
      <c r="E689" s="8" t="s">
        <v>24</v>
      </c>
      <c r="F689" s="8" t="str">
        <f t="shared" si="1"/>
        <v>BUY</v>
      </c>
      <c r="G689" s="12">
        <v>30.978683</v>
      </c>
      <c r="H689" s="12">
        <v>1000.0</v>
      </c>
      <c r="I689" s="7">
        <v>43532.0</v>
      </c>
      <c r="J689" s="14">
        <v>33.542057</v>
      </c>
      <c r="K689" s="14">
        <f t="shared" si="2"/>
        <v>1082.746384</v>
      </c>
      <c r="L689" s="15">
        <f t="shared" si="3"/>
        <v>0.08274638402</v>
      </c>
      <c r="M689" s="15">
        <f t="shared" si="4"/>
        <v>-0.08274638402</v>
      </c>
      <c r="N689" s="8">
        <f t="shared" si="5"/>
        <v>98</v>
      </c>
    </row>
    <row r="690" ht="12.75" customHeight="1">
      <c r="A690" s="7">
        <v>43437.0</v>
      </c>
      <c r="B690" s="8" t="s">
        <v>2400</v>
      </c>
      <c r="C690" s="8" t="s">
        <v>2401</v>
      </c>
      <c r="D690" s="11">
        <v>4.9206944E9</v>
      </c>
      <c r="E690" s="8" t="s">
        <v>20</v>
      </c>
      <c r="F690" s="8" t="str">
        <f t="shared" si="1"/>
        <v>SELL</v>
      </c>
      <c r="G690" s="12">
        <v>46.467834</v>
      </c>
      <c r="H690" s="12">
        <v>1000.0</v>
      </c>
      <c r="I690" s="16">
        <v>44727.0</v>
      </c>
      <c r="J690" s="14">
        <v>65.939407</v>
      </c>
      <c r="K690" s="14">
        <f t="shared" si="2"/>
        <v>1419.033368</v>
      </c>
      <c r="L690" s="15">
        <f t="shared" si="3"/>
        <v>-0.4190333683</v>
      </c>
      <c r="M690" s="15">
        <f t="shared" si="4"/>
        <v>0.4190333683</v>
      </c>
      <c r="N690" s="8">
        <f t="shared" si="5"/>
        <v>1290</v>
      </c>
    </row>
    <row r="691" ht="12.75" customHeight="1">
      <c r="A691" s="7">
        <v>43445.0</v>
      </c>
      <c r="B691" s="8" t="s">
        <v>1595</v>
      </c>
      <c r="C691" s="8" t="s">
        <v>1596</v>
      </c>
      <c r="D691" s="11">
        <v>5.788888464E9</v>
      </c>
      <c r="E691" s="8" t="s">
        <v>20</v>
      </c>
      <c r="F691" s="8" t="str">
        <f t="shared" si="1"/>
        <v>SELL</v>
      </c>
      <c r="G691" s="12">
        <v>109.089996</v>
      </c>
      <c r="H691" s="12">
        <v>1000.0</v>
      </c>
      <c r="I691" s="16">
        <v>44727.0</v>
      </c>
      <c r="J691" s="14">
        <v>126.529999</v>
      </c>
      <c r="K691" s="14">
        <f t="shared" si="2"/>
        <v>1159.868032</v>
      </c>
      <c r="L691" s="15">
        <f t="shared" si="3"/>
        <v>-0.1598680323</v>
      </c>
      <c r="M691" s="15">
        <f t="shared" si="4"/>
        <v>0.1598680323</v>
      </c>
      <c r="N691" s="8">
        <f t="shared" si="5"/>
        <v>1282</v>
      </c>
    </row>
    <row r="692" ht="12.75" customHeight="1">
      <c r="A692" s="7">
        <v>43447.0</v>
      </c>
      <c r="B692" s="8" t="s">
        <v>2408</v>
      </c>
      <c r="C692" s="8" t="s">
        <v>2409</v>
      </c>
      <c r="D692" s="11">
        <v>3.337259376E9</v>
      </c>
      <c r="E692" s="8" t="s">
        <v>20</v>
      </c>
      <c r="F692" s="8" t="str">
        <f t="shared" si="1"/>
        <v>SELL</v>
      </c>
      <c r="G692" s="12">
        <v>26.65</v>
      </c>
      <c r="H692" s="12">
        <v>1000.0</v>
      </c>
      <c r="I692" s="16">
        <v>44179.0</v>
      </c>
      <c r="J692" s="14">
        <v>144.179993</v>
      </c>
      <c r="K692" s="14">
        <f t="shared" si="2"/>
        <v>5410.131069</v>
      </c>
      <c r="L692" s="15">
        <f t="shared" si="3"/>
        <v>-4.410131069</v>
      </c>
      <c r="M692" s="15">
        <f t="shared" si="4"/>
        <v>4.410131069</v>
      </c>
      <c r="N692" s="8">
        <f t="shared" si="5"/>
        <v>732</v>
      </c>
    </row>
    <row r="693" ht="12.75" customHeight="1">
      <c r="A693" s="7">
        <v>43447.0</v>
      </c>
      <c r="B693" s="8" t="s">
        <v>2410</v>
      </c>
      <c r="C693" s="8" t="s">
        <v>2411</v>
      </c>
      <c r="D693" s="11">
        <v>2.13822945E9</v>
      </c>
      <c r="E693" s="8" t="s">
        <v>24</v>
      </c>
      <c r="F693" s="8" t="str">
        <f t="shared" si="1"/>
        <v>BUY</v>
      </c>
      <c r="G693" s="12">
        <v>41.683575</v>
      </c>
      <c r="H693" s="12">
        <v>1000.0</v>
      </c>
      <c r="I693" s="7">
        <v>43685.0</v>
      </c>
      <c r="J693" s="14">
        <v>85.277573</v>
      </c>
      <c r="K693" s="14">
        <f t="shared" si="2"/>
        <v>2045.831554</v>
      </c>
      <c r="L693" s="15">
        <f t="shared" si="3"/>
        <v>1.045831554</v>
      </c>
      <c r="M693" s="15">
        <f t="shared" si="4"/>
        <v>-1.045831554</v>
      </c>
      <c r="N693" s="8">
        <f t="shared" si="5"/>
        <v>238</v>
      </c>
    </row>
    <row r="694" ht="12.75" customHeight="1">
      <c r="A694" s="7">
        <v>43451.0</v>
      </c>
      <c r="B694" s="8" t="s">
        <v>2414</v>
      </c>
      <c r="C694" s="8" t="s">
        <v>2415</v>
      </c>
      <c r="D694" s="11">
        <v>4.784115533E9</v>
      </c>
      <c r="E694" s="8" t="s">
        <v>20</v>
      </c>
      <c r="F694" s="8" t="str">
        <f t="shared" si="1"/>
        <v>SELL</v>
      </c>
      <c r="G694" s="12">
        <v>31.275351</v>
      </c>
      <c r="H694" s="12">
        <v>1000.0</v>
      </c>
      <c r="I694" s="16">
        <v>43928.0</v>
      </c>
      <c r="J694" s="14">
        <v>6.75</v>
      </c>
      <c r="K694" s="14">
        <f t="shared" si="2"/>
        <v>215.8249159</v>
      </c>
      <c r="L694" s="15">
        <f t="shared" si="3"/>
        <v>0.7841750841</v>
      </c>
      <c r="M694" s="15">
        <f t="shared" si="4"/>
        <v>-0.7841750841</v>
      </c>
      <c r="N694" s="8">
        <f t="shared" si="5"/>
        <v>477</v>
      </c>
    </row>
    <row r="695" ht="12.75" customHeight="1">
      <c r="A695" s="7">
        <v>43469.0</v>
      </c>
      <c r="B695" s="8" t="s">
        <v>202</v>
      </c>
      <c r="C695" s="8" t="s">
        <v>203</v>
      </c>
      <c r="D695" s="11">
        <v>3.956334088E9</v>
      </c>
      <c r="E695" s="8" t="s">
        <v>20</v>
      </c>
      <c r="F695" s="8" t="str">
        <f t="shared" si="1"/>
        <v>SELL</v>
      </c>
      <c r="G695" s="12">
        <v>19.367235</v>
      </c>
      <c r="H695" s="12">
        <v>1000.0</v>
      </c>
      <c r="I695" s="7">
        <v>43475.0</v>
      </c>
      <c r="J695" s="14">
        <v>19.685963</v>
      </c>
      <c r="K695" s="14">
        <f t="shared" si="2"/>
        <v>1016.457073</v>
      </c>
      <c r="L695" s="15">
        <f t="shared" si="3"/>
        <v>-0.01645707299</v>
      </c>
      <c r="M695" s="15">
        <f t="shared" si="4"/>
        <v>0.01645707299</v>
      </c>
      <c r="N695" s="8">
        <f t="shared" si="5"/>
        <v>6</v>
      </c>
    </row>
    <row r="696" ht="12.75" customHeight="1">
      <c r="A696" s="7">
        <v>43475.0</v>
      </c>
      <c r="B696" s="8" t="s">
        <v>704</v>
      </c>
      <c r="C696" s="8" t="s">
        <v>705</v>
      </c>
      <c r="D696" s="11">
        <v>9.819059159E9</v>
      </c>
      <c r="E696" s="8" t="s">
        <v>24</v>
      </c>
      <c r="F696" s="8" t="str">
        <f t="shared" si="1"/>
        <v>BUY</v>
      </c>
      <c r="G696" s="12">
        <v>31.530159</v>
      </c>
      <c r="H696" s="12">
        <v>1000.0</v>
      </c>
      <c r="I696" s="16">
        <v>43763.0</v>
      </c>
      <c r="J696" s="14">
        <v>30.647038</v>
      </c>
      <c r="K696" s="14">
        <f t="shared" si="2"/>
        <v>971.9912291</v>
      </c>
      <c r="L696" s="15">
        <f t="shared" si="3"/>
        <v>-0.0280087709</v>
      </c>
      <c r="M696" s="15">
        <f t="shared" si="4"/>
        <v>0.0280087709</v>
      </c>
      <c r="N696" s="8">
        <f t="shared" si="5"/>
        <v>288</v>
      </c>
    </row>
    <row r="697" ht="12.75" customHeight="1">
      <c r="A697" s="7">
        <v>43475.0</v>
      </c>
      <c r="B697" s="8" t="s">
        <v>202</v>
      </c>
      <c r="C697" s="8" t="s">
        <v>203</v>
      </c>
      <c r="D697" s="11">
        <v>3.956334088E9</v>
      </c>
      <c r="E697" s="8" t="s">
        <v>24</v>
      </c>
      <c r="F697" s="8" t="str">
        <f t="shared" si="1"/>
        <v>BUY</v>
      </c>
      <c r="G697" s="12">
        <v>19.685963</v>
      </c>
      <c r="H697" s="12">
        <v>1000.0</v>
      </c>
      <c r="I697" s="7">
        <v>43546.0</v>
      </c>
      <c r="J697" s="14">
        <v>21.331905</v>
      </c>
      <c r="K697" s="14">
        <f t="shared" si="2"/>
        <v>1083.609931</v>
      </c>
      <c r="L697" s="15">
        <f t="shared" si="3"/>
        <v>0.08360993059</v>
      </c>
      <c r="M697" s="15">
        <f t="shared" si="4"/>
        <v>-0.08360993059</v>
      </c>
      <c r="N697" s="8">
        <f t="shared" si="5"/>
        <v>71</v>
      </c>
    </row>
    <row r="698" ht="12.75" customHeight="1">
      <c r="A698" s="16">
        <v>43476.0</v>
      </c>
      <c r="B698" s="8" t="s">
        <v>702</v>
      </c>
      <c r="C698" s="8" t="s">
        <v>703</v>
      </c>
      <c r="D698" s="11">
        <v>7.77822701E9</v>
      </c>
      <c r="E698" s="18" t="s">
        <v>24</v>
      </c>
      <c r="F698" s="17" t="str">
        <f t="shared" si="1"/>
        <v>BUY</v>
      </c>
      <c r="G698" s="12">
        <v>57.808636</v>
      </c>
      <c r="H698" s="12">
        <v>1000.0</v>
      </c>
      <c r="I698" s="16">
        <v>43528.0</v>
      </c>
      <c r="J698" s="14">
        <v>69.449646</v>
      </c>
      <c r="K698" s="14">
        <f t="shared" si="2"/>
        <v>1201.37147</v>
      </c>
      <c r="L698" s="15">
        <f t="shared" si="3"/>
        <v>0.2013714698</v>
      </c>
      <c r="M698" s="15">
        <f t="shared" si="4"/>
        <v>-0.2013714698</v>
      </c>
      <c r="N698" s="8">
        <f t="shared" si="5"/>
        <v>52</v>
      </c>
    </row>
    <row r="699" ht="12.75" customHeight="1">
      <c r="A699" s="16">
        <v>43476.0</v>
      </c>
      <c r="B699" s="8" t="s">
        <v>1479</v>
      </c>
      <c r="C699" s="8" t="s">
        <v>1480</v>
      </c>
      <c r="D699" s="11">
        <v>4.976335845E9</v>
      </c>
      <c r="E699" s="18" t="s">
        <v>24</v>
      </c>
      <c r="F699" s="17" t="str">
        <f t="shared" si="1"/>
        <v>BUY</v>
      </c>
      <c r="G699" s="12">
        <v>63.6</v>
      </c>
      <c r="H699" s="12">
        <v>1000.0</v>
      </c>
      <c r="I699" s="16">
        <v>43619.0</v>
      </c>
      <c r="J699" s="14">
        <v>73.87</v>
      </c>
      <c r="K699" s="14">
        <f t="shared" si="2"/>
        <v>1161.477987</v>
      </c>
      <c r="L699" s="15">
        <f t="shared" si="3"/>
        <v>0.1614779874</v>
      </c>
      <c r="M699" s="15">
        <f t="shared" si="4"/>
        <v>-0.1614779874</v>
      </c>
      <c r="N699" s="8">
        <f t="shared" si="5"/>
        <v>143</v>
      </c>
    </row>
    <row r="700" ht="12.75" customHeight="1">
      <c r="A700" s="7">
        <v>43479.0</v>
      </c>
      <c r="B700" s="8" t="s">
        <v>2428</v>
      </c>
      <c r="C700" s="8" t="s">
        <v>2429</v>
      </c>
      <c r="D700" s="11">
        <v>4.822984919E9</v>
      </c>
      <c r="E700" s="8" t="s">
        <v>24</v>
      </c>
      <c r="F700" s="8" t="str">
        <f t="shared" si="1"/>
        <v>BUY</v>
      </c>
      <c r="G700" s="12">
        <v>11.708427</v>
      </c>
      <c r="H700" s="12">
        <v>1000.0</v>
      </c>
      <c r="I700" s="16">
        <v>43727.0</v>
      </c>
      <c r="J700" s="14">
        <v>15.405313</v>
      </c>
      <c r="K700" s="14">
        <f t="shared" si="2"/>
        <v>1315.745744</v>
      </c>
      <c r="L700" s="15">
        <f t="shared" si="3"/>
        <v>0.3157457445</v>
      </c>
      <c r="M700" s="15">
        <f t="shared" si="4"/>
        <v>-0.3157457445</v>
      </c>
      <c r="N700" s="8">
        <f t="shared" si="5"/>
        <v>248</v>
      </c>
    </row>
    <row r="701" ht="12.75" customHeight="1">
      <c r="A701" s="7">
        <v>43479.0</v>
      </c>
      <c r="B701" s="8" t="s">
        <v>763</v>
      </c>
      <c r="C701" s="8" t="s">
        <v>764</v>
      </c>
      <c r="D701" s="11">
        <v>6.870940531E9</v>
      </c>
      <c r="E701" s="8" t="s">
        <v>20</v>
      </c>
      <c r="F701" s="8" t="str">
        <f t="shared" si="1"/>
        <v>SELL</v>
      </c>
      <c r="G701" s="12">
        <v>22.860001</v>
      </c>
      <c r="H701" s="12">
        <v>1000.0</v>
      </c>
      <c r="I701" s="16">
        <v>44727.0</v>
      </c>
      <c r="J701" s="14">
        <v>17.940001</v>
      </c>
      <c r="K701" s="14">
        <f t="shared" si="2"/>
        <v>784.7769123</v>
      </c>
      <c r="L701" s="15">
        <f t="shared" si="3"/>
        <v>0.2152230877</v>
      </c>
      <c r="M701" s="15">
        <f t="shared" si="4"/>
        <v>-0.2152230877</v>
      </c>
      <c r="N701" s="8">
        <f t="shared" si="5"/>
        <v>1248</v>
      </c>
    </row>
    <row r="702" ht="12.75" customHeight="1">
      <c r="A702" s="7">
        <v>43479.0</v>
      </c>
      <c r="B702" s="8" t="s">
        <v>2430</v>
      </c>
      <c r="C702" s="8" t="s">
        <v>2431</v>
      </c>
      <c r="D702" s="11">
        <v>4.003368217E9</v>
      </c>
      <c r="E702" s="8" t="s">
        <v>24</v>
      </c>
      <c r="F702" s="8" t="str">
        <f t="shared" si="1"/>
        <v>BUY</v>
      </c>
      <c r="G702" s="12">
        <v>6.182411</v>
      </c>
      <c r="H702" s="12">
        <v>1000.0</v>
      </c>
      <c r="I702" s="16">
        <v>43839.0</v>
      </c>
      <c r="J702" s="14">
        <v>18.761629</v>
      </c>
      <c r="K702" s="14">
        <f t="shared" si="2"/>
        <v>3034.67838</v>
      </c>
      <c r="L702" s="15">
        <f t="shared" si="3"/>
        <v>2.03467838</v>
      </c>
      <c r="M702" s="15">
        <f t="shared" si="4"/>
        <v>-2.03467838</v>
      </c>
      <c r="N702" s="8">
        <f t="shared" si="5"/>
        <v>360</v>
      </c>
    </row>
    <row r="703" ht="12.75" customHeight="1">
      <c r="A703" s="7">
        <v>43487.0</v>
      </c>
      <c r="B703" s="8" t="s">
        <v>2434</v>
      </c>
      <c r="C703" s="8" t="s">
        <v>2435</v>
      </c>
      <c r="D703" s="11">
        <v>2.50550472E9</v>
      </c>
      <c r="E703" s="8" t="s">
        <v>24</v>
      </c>
      <c r="F703" s="8" t="str">
        <f t="shared" si="1"/>
        <v>BUY</v>
      </c>
      <c r="G703" s="12">
        <v>37.0</v>
      </c>
      <c r="H703" s="12">
        <v>1000.0</v>
      </c>
      <c r="I703" s="16">
        <v>44727.0</v>
      </c>
      <c r="J703" s="14">
        <v>74.29</v>
      </c>
      <c r="K703" s="14">
        <f t="shared" si="2"/>
        <v>2007.837838</v>
      </c>
      <c r="L703" s="15">
        <f t="shared" si="3"/>
        <v>1.007837838</v>
      </c>
      <c r="M703" s="15">
        <f t="shared" si="4"/>
        <v>-1.007837838</v>
      </c>
      <c r="N703" s="8">
        <f t="shared" si="5"/>
        <v>1240</v>
      </c>
    </row>
    <row r="704" ht="12.75" customHeight="1">
      <c r="A704" s="16">
        <v>43493.0</v>
      </c>
      <c r="B704" s="8" t="s">
        <v>2450</v>
      </c>
      <c r="C704" s="8" t="s">
        <v>2451</v>
      </c>
      <c r="D704" s="11">
        <v>2.970651246E9</v>
      </c>
      <c r="E704" s="18" t="s">
        <v>24</v>
      </c>
      <c r="F704" s="17" t="str">
        <f t="shared" si="1"/>
        <v>BUY</v>
      </c>
      <c r="G704" s="12">
        <v>40.580002</v>
      </c>
      <c r="H704" s="12">
        <v>1000.0</v>
      </c>
      <c r="I704" s="16">
        <v>44727.0</v>
      </c>
      <c r="J704" s="14">
        <v>58.09</v>
      </c>
      <c r="K704" s="14">
        <f t="shared" si="2"/>
        <v>1431.493276</v>
      </c>
      <c r="L704" s="15">
        <f t="shared" si="3"/>
        <v>0.4314932759</v>
      </c>
      <c r="M704" s="15">
        <f t="shared" si="4"/>
        <v>-0.4314932759</v>
      </c>
      <c r="N704" s="8">
        <f t="shared" si="5"/>
        <v>1234</v>
      </c>
    </row>
    <row r="705" ht="12.75" customHeight="1">
      <c r="A705" s="16">
        <v>43493.0</v>
      </c>
      <c r="B705" s="8" t="s">
        <v>2452</v>
      </c>
      <c r="C705" s="8" t="s">
        <v>2453</v>
      </c>
      <c r="D705" s="11">
        <v>2.910712508E9</v>
      </c>
      <c r="E705" s="17" t="s">
        <v>20</v>
      </c>
      <c r="F705" s="18" t="str">
        <f t="shared" si="1"/>
        <v>SELL</v>
      </c>
      <c r="G705" s="12">
        <v>163.053223</v>
      </c>
      <c r="H705" s="12">
        <v>1000.0</v>
      </c>
      <c r="I705" s="16">
        <v>43924.0</v>
      </c>
      <c r="J705" s="14">
        <v>161.887573</v>
      </c>
      <c r="K705" s="14">
        <f t="shared" si="2"/>
        <v>992.8511073</v>
      </c>
      <c r="L705" s="15">
        <f t="shared" si="3"/>
        <v>0.007148892727</v>
      </c>
      <c r="M705" s="15">
        <f t="shared" si="4"/>
        <v>-0.007148892727</v>
      </c>
      <c r="N705" s="8">
        <f t="shared" si="5"/>
        <v>431</v>
      </c>
    </row>
    <row r="706" ht="12.75" customHeight="1">
      <c r="A706" s="7">
        <v>43494.0</v>
      </c>
      <c r="B706" s="8" t="s">
        <v>1761</v>
      </c>
      <c r="C706" s="8" t="s">
        <v>1762</v>
      </c>
      <c r="D706" s="11">
        <v>6.96369651E9</v>
      </c>
      <c r="E706" s="8" t="s">
        <v>24</v>
      </c>
      <c r="F706" s="8" t="str">
        <f t="shared" si="1"/>
        <v>BUY</v>
      </c>
      <c r="G706" s="12">
        <v>37.060001</v>
      </c>
      <c r="H706" s="12">
        <v>1000.0</v>
      </c>
      <c r="I706" s="16">
        <v>43599.0</v>
      </c>
      <c r="J706" s="14">
        <v>65.68</v>
      </c>
      <c r="K706" s="14">
        <f t="shared" si="2"/>
        <v>1772.26115</v>
      </c>
      <c r="L706" s="15">
        <f t="shared" si="3"/>
        <v>0.7722611502</v>
      </c>
      <c r="M706" s="15">
        <f t="shared" si="4"/>
        <v>-0.7722611502</v>
      </c>
      <c r="N706" s="8">
        <f t="shared" si="5"/>
        <v>105</v>
      </c>
    </row>
    <row r="707" ht="12.75" customHeight="1">
      <c r="A707" s="7">
        <v>43494.0</v>
      </c>
      <c r="B707" s="8" t="s">
        <v>2454</v>
      </c>
      <c r="C707" s="8" t="s">
        <v>2455</v>
      </c>
      <c r="D707" s="11">
        <v>4.5416403E9</v>
      </c>
      <c r="E707" s="8" t="s">
        <v>24</v>
      </c>
      <c r="F707" s="8" t="str">
        <f t="shared" si="1"/>
        <v>BUY</v>
      </c>
      <c r="G707" s="12">
        <v>27.142416</v>
      </c>
      <c r="H707" s="12">
        <v>1000.0</v>
      </c>
      <c r="I707" s="16">
        <v>44727.0</v>
      </c>
      <c r="J707" s="14">
        <v>35.275871</v>
      </c>
      <c r="K707" s="14">
        <f t="shared" si="2"/>
        <v>1299.658476</v>
      </c>
      <c r="L707" s="15">
        <f t="shared" si="3"/>
        <v>0.2996584755</v>
      </c>
      <c r="M707" s="15">
        <f t="shared" si="4"/>
        <v>-0.2996584755</v>
      </c>
      <c r="N707" s="8">
        <f t="shared" si="5"/>
        <v>1233</v>
      </c>
    </row>
    <row r="708" ht="12.75" customHeight="1">
      <c r="A708" s="16">
        <v>43494.0</v>
      </c>
      <c r="B708" s="8" t="s">
        <v>771</v>
      </c>
      <c r="C708" s="8" t="s">
        <v>772</v>
      </c>
      <c r="D708" s="11">
        <v>7.43325E9</v>
      </c>
      <c r="E708" s="17" t="s">
        <v>20</v>
      </c>
      <c r="F708" s="18" t="str">
        <f t="shared" si="1"/>
        <v>SELL</v>
      </c>
      <c r="G708" s="12">
        <v>116.284988</v>
      </c>
      <c r="H708" s="12">
        <v>1000.0</v>
      </c>
      <c r="I708" s="16">
        <v>43573.0</v>
      </c>
      <c r="J708" s="14">
        <v>119.435425</v>
      </c>
      <c r="K708" s="14">
        <f t="shared" si="2"/>
        <v>1027.092379</v>
      </c>
      <c r="L708" s="15">
        <f t="shared" si="3"/>
        <v>-0.02709237928</v>
      </c>
      <c r="M708" s="15">
        <f t="shared" si="4"/>
        <v>0.02709237928</v>
      </c>
      <c r="N708" s="8">
        <f t="shared" si="5"/>
        <v>79</v>
      </c>
    </row>
    <row r="709" ht="12.75" customHeight="1">
      <c r="A709" s="7">
        <v>43496.0</v>
      </c>
      <c r="B709" s="8" t="s">
        <v>2458</v>
      </c>
      <c r="C709" s="8" t="s">
        <v>2459</v>
      </c>
      <c r="D709" s="11">
        <v>9.0804817E9</v>
      </c>
      <c r="E709" s="8" t="s">
        <v>24</v>
      </c>
      <c r="F709" s="8" t="str">
        <f t="shared" si="1"/>
        <v>BUY</v>
      </c>
      <c r="G709" s="12">
        <v>30.590681</v>
      </c>
      <c r="H709" s="12">
        <v>1000.0</v>
      </c>
      <c r="I709" s="16">
        <v>44727.0</v>
      </c>
      <c r="J709" s="14">
        <v>45.648361</v>
      </c>
      <c r="K709" s="14">
        <f t="shared" si="2"/>
        <v>1492.230951</v>
      </c>
      <c r="L709" s="15">
        <f t="shared" si="3"/>
        <v>0.492230951</v>
      </c>
      <c r="M709" s="15">
        <f t="shared" si="4"/>
        <v>-0.492230951</v>
      </c>
      <c r="N709" s="8">
        <f t="shared" si="5"/>
        <v>1231</v>
      </c>
    </row>
    <row r="710" ht="12.75" customHeight="1">
      <c r="A710" s="7">
        <v>43497.0</v>
      </c>
      <c r="B710" s="8" t="s">
        <v>1691</v>
      </c>
      <c r="C710" s="8" t="s">
        <v>1692</v>
      </c>
      <c r="D710" s="11">
        <v>6.031956636E9</v>
      </c>
      <c r="E710" s="8" t="s">
        <v>20</v>
      </c>
      <c r="F710" s="8" t="str">
        <f t="shared" si="1"/>
        <v>SELL</v>
      </c>
      <c r="G710" s="12">
        <v>20.120001</v>
      </c>
      <c r="H710" s="12">
        <v>1000.0</v>
      </c>
      <c r="I710" s="16">
        <v>44727.0</v>
      </c>
      <c r="J710" s="14">
        <v>30.23</v>
      </c>
      <c r="K710" s="14">
        <f t="shared" si="2"/>
        <v>1502.485015</v>
      </c>
      <c r="L710" s="15">
        <f t="shared" si="3"/>
        <v>-0.5024850148</v>
      </c>
      <c r="M710" s="15">
        <f t="shared" si="4"/>
        <v>0.5024850148</v>
      </c>
      <c r="N710" s="8">
        <f t="shared" si="5"/>
        <v>1230</v>
      </c>
    </row>
    <row r="711" ht="12.75" customHeight="1">
      <c r="A711" s="7">
        <v>43502.0</v>
      </c>
      <c r="B711" s="8" t="s">
        <v>2275</v>
      </c>
      <c r="C711" s="8" t="s">
        <v>2276</v>
      </c>
      <c r="D711" s="11">
        <v>9.280476273E9</v>
      </c>
      <c r="E711" s="8" t="s">
        <v>24</v>
      </c>
      <c r="F711" s="8" t="str">
        <f t="shared" si="1"/>
        <v>BUY</v>
      </c>
      <c r="G711" s="12">
        <v>58.720001</v>
      </c>
      <c r="H711" s="12">
        <v>1000.0</v>
      </c>
      <c r="I711" s="16">
        <v>43523.0</v>
      </c>
      <c r="J711" s="14">
        <v>68.07</v>
      </c>
      <c r="K711" s="14">
        <f t="shared" si="2"/>
        <v>1159.230225</v>
      </c>
      <c r="L711" s="15">
        <f t="shared" si="3"/>
        <v>0.1592302255</v>
      </c>
      <c r="M711" s="15">
        <f t="shared" si="4"/>
        <v>-0.1592302255</v>
      </c>
      <c r="N711" s="8">
        <f t="shared" si="5"/>
        <v>21</v>
      </c>
    </row>
    <row r="712" ht="12.75" customHeight="1">
      <c r="A712" s="7">
        <v>43502.0</v>
      </c>
      <c r="B712" s="8" t="s">
        <v>2462</v>
      </c>
      <c r="C712" s="8" t="s">
        <v>2463</v>
      </c>
      <c r="D712" s="11">
        <v>6.10595154E9</v>
      </c>
      <c r="E712" s="8" t="s">
        <v>20</v>
      </c>
      <c r="F712" s="8" t="str">
        <f t="shared" si="1"/>
        <v>SELL</v>
      </c>
      <c r="G712" s="12">
        <v>48.470001</v>
      </c>
      <c r="H712" s="12">
        <v>1000.0</v>
      </c>
      <c r="I712" s="16">
        <v>44727.0</v>
      </c>
      <c r="J712" s="14">
        <v>47.41</v>
      </c>
      <c r="K712" s="14">
        <f t="shared" si="2"/>
        <v>978.1307824</v>
      </c>
      <c r="L712" s="15">
        <f t="shared" si="3"/>
        <v>0.02186921762</v>
      </c>
      <c r="M712" s="15">
        <f t="shared" si="4"/>
        <v>-0.02186921762</v>
      </c>
      <c r="N712" s="8">
        <f t="shared" si="5"/>
        <v>1225</v>
      </c>
    </row>
    <row r="713" ht="12.75" customHeight="1">
      <c r="A713" s="7">
        <v>43503.0</v>
      </c>
      <c r="B713" s="8" t="s">
        <v>1180</v>
      </c>
      <c r="C713" s="8" t="s">
        <v>1181</v>
      </c>
      <c r="D713" s="11">
        <v>7.144072E9</v>
      </c>
      <c r="E713" s="8" t="s">
        <v>24</v>
      </c>
      <c r="F713" s="8" t="str">
        <f t="shared" si="1"/>
        <v>BUY</v>
      </c>
      <c r="G713" s="12">
        <v>82.27</v>
      </c>
      <c r="H713" s="12">
        <v>1000.0</v>
      </c>
      <c r="I713" s="16">
        <v>43559.0</v>
      </c>
      <c r="J713" s="14">
        <v>70.27</v>
      </c>
      <c r="K713" s="14">
        <f t="shared" si="2"/>
        <v>854.1388112</v>
      </c>
      <c r="L713" s="15">
        <f t="shared" si="3"/>
        <v>-0.1458611888</v>
      </c>
      <c r="M713" s="15">
        <f t="shared" si="4"/>
        <v>0.1458611888</v>
      </c>
      <c r="N713" s="8">
        <f t="shared" si="5"/>
        <v>56</v>
      </c>
    </row>
    <row r="714" ht="12.75" customHeight="1">
      <c r="A714" s="7">
        <v>43503.0</v>
      </c>
      <c r="B714" s="8" t="s">
        <v>2464</v>
      </c>
      <c r="C714" s="8" t="s">
        <v>2465</v>
      </c>
      <c r="D714" s="11">
        <v>8.01789282E9</v>
      </c>
      <c r="E714" s="8" t="s">
        <v>24</v>
      </c>
      <c r="F714" s="8" t="str">
        <f t="shared" si="1"/>
        <v>BUY</v>
      </c>
      <c r="G714" s="12">
        <v>29.659138</v>
      </c>
      <c r="H714" s="12">
        <v>1000.0</v>
      </c>
      <c r="I714" s="7">
        <v>44088.0</v>
      </c>
      <c r="J714" s="14">
        <v>16.550837</v>
      </c>
      <c r="K714" s="14">
        <f t="shared" si="2"/>
        <v>558.0349975</v>
      </c>
      <c r="L714" s="15">
        <f t="shared" si="3"/>
        <v>-0.4419650025</v>
      </c>
      <c r="M714" s="15">
        <f t="shared" si="4"/>
        <v>0.4419650025</v>
      </c>
      <c r="N714" s="8">
        <f t="shared" si="5"/>
        <v>585</v>
      </c>
    </row>
    <row r="715" ht="12.75" customHeight="1">
      <c r="A715" s="16">
        <v>43511.0</v>
      </c>
      <c r="B715" s="8" t="s">
        <v>419</v>
      </c>
      <c r="C715" s="8" t="s">
        <v>420</v>
      </c>
      <c r="D715" s="11">
        <v>7.909777829E9</v>
      </c>
      <c r="E715" s="18" t="s">
        <v>24</v>
      </c>
      <c r="F715" s="17" t="str">
        <f t="shared" si="1"/>
        <v>BUY</v>
      </c>
      <c r="G715" s="12">
        <v>122.110001</v>
      </c>
      <c r="H715" s="12">
        <v>1000.0</v>
      </c>
      <c r="I715" s="16">
        <v>43521.0</v>
      </c>
      <c r="J715" s="14">
        <v>160.279999</v>
      </c>
      <c r="K715" s="14">
        <f t="shared" si="2"/>
        <v>1312.586993</v>
      </c>
      <c r="L715" s="15">
        <f t="shared" si="3"/>
        <v>0.3125869928</v>
      </c>
      <c r="M715" s="15">
        <f t="shared" si="4"/>
        <v>-0.3125869928</v>
      </c>
      <c r="N715" s="8">
        <f t="shared" si="5"/>
        <v>10</v>
      </c>
    </row>
    <row r="716" ht="12.75" customHeight="1">
      <c r="A716" s="7">
        <v>43521.0</v>
      </c>
      <c r="B716" s="8" t="s">
        <v>2474</v>
      </c>
      <c r="C716" s="8" t="s">
        <v>2475</v>
      </c>
      <c r="D716" s="11">
        <v>2.695474368E9</v>
      </c>
      <c r="E716" s="8" t="s">
        <v>20</v>
      </c>
      <c r="F716" s="8" t="str">
        <f t="shared" si="1"/>
        <v>SELL</v>
      </c>
      <c r="G716" s="12">
        <v>90.418167</v>
      </c>
      <c r="H716" s="12">
        <v>1000.0</v>
      </c>
      <c r="I716" s="16">
        <v>44727.0</v>
      </c>
      <c r="J716" s="14">
        <v>68.734467</v>
      </c>
      <c r="K716" s="14">
        <f t="shared" si="2"/>
        <v>760.1842559</v>
      </c>
      <c r="L716" s="15">
        <f t="shared" si="3"/>
        <v>0.2398157441</v>
      </c>
      <c r="M716" s="15">
        <f t="shared" si="4"/>
        <v>-0.2398157441</v>
      </c>
      <c r="N716" s="8">
        <f t="shared" si="5"/>
        <v>1206</v>
      </c>
    </row>
    <row r="717" ht="12.75" customHeight="1">
      <c r="A717" s="16">
        <v>43521.0</v>
      </c>
      <c r="B717" s="8" t="s">
        <v>419</v>
      </c>
      <c r="C717" s="8" t="s">
        <v>420</v>
      </c>
      <c r="D717" s="11">
        <v>7.909777829E9</v>
      </c>
      <c r="E717" s="17" t="s">
        <v>20</v>
      </c>
      <c r="F717" s="18" t="str">
        <f t="shared" si="1"/>
        <v>SELL</v>
      </c>
      <c r="G717" s="12">
        <v>160.279999</v>
      </c>
      <c r="H717" s="12">
        <v>1000.0</v>
      </c>
      <c r="I717" s="16">
        <v>43773.0</v>
      </c>
      <c r="J717" s="14">
        <v>87.43</v>
      </c>
      <c r="K717" s="14">
        <f t="shared" si="2"/>
        <v>545.4829083</v>
      </c>
      <c r="L717" s="15">
        <f t="shared" si="3"/>
        <v>0.4545170917</v>
      </c>
      <c r="M717" s="15">
        <f t="shared" si="4"/>
        <v>-0.4545170917</v>
      </c>
      <c r="N717" s="8">
        <f t="shared" si="5"/>
        <v>252</v>
      </c>
    </row>
    <row r="718" ht="12.75" customHeight="1">
      <c r="A718" s="7">
        <v>43523.0</v>
      </c>
      <c r="B718" s="8" t="s">
        <v>2275</v>
      </c>
      <c r="C718" s="8" t="s">
        <v>2276</v>
      </c>
      <c r="D718" s="11">
        <v>9.280476273E9</v>
      </c>
      <c r="E718" s="8" t="s">
        <v>20</v>
      </c>
      <c r="F718" s="8" t="str">
        <f t="shared" si="1"/>
        <v>SELL</v>
      </c>
      <c r="G718" s="12">
        <v>68.07</v>
      </c>
      <c r="H718" s="12">
        <v>1000.0</v>
      </c>
      <c r="I718" s="16">
        <v>44727.0</v>
      </c>
      <c r="J718" s="14">
        <v>86.75</v>
      </c>
      <c r="K718" s="14">
        <f t="shared" si="2"/>
        <v>1274.423388</v>
      </c>
      <c r="L718" s="15">
        <f t="shared" si="3"/>
        <v>-0.2744233877</v>
      </c>
      <c r="M718" s="15">
        <f t="shared" si="4"/>
        <v>0.2744233877</v>
      </c>
      <c r="N718" s="8">
        <f t="shared" si="5"/>
        <v>1204</v>
      </c>
    </row>
    <row r="719" ht="12.75" customHeight="1">
      <c r="A719" s="7">
        <v>43524.0</v>
      </c>
      <c r="B719" s="8" t="s">
        <v>1929</v>
      </c>
      <c r="C719" s="8" t="s">
        <v>1930</v>
      </c>
      <c r="D719" s="11">
        <v>2.011262723E9</v>
      </c>
      <c r="E719" s="8" t="s">
        <v>20</v>
      </c>
      <c r="F719" s="8" t="str">
        <f t="shared" si="1"/>
        <v>SELL</v>
      </c>
      <c r="G719" s="12">
        <v>76.309998</v>
      </c>
      <c r="H719" s="12">
        <v>1000.0</v>
      </c>
      <c r="I719" s="7">
        <v>43811.0</v>
      </c>
      <c r="J719" s="14">
        <v>94.629997</v>
      </c>
      <c r="K719" s="14">
        <f t="shared" si="2"/>
        <v>1240.073378</v>
      </c>
      <c r="L719" s="15">
        <f t="shared" si="3"/>
        <v>-0.2400733781</v>
      </c>
      <c r="M719" s="15">
        <f t="shared" si="4"/>
        <v>0.2400733781</v>
      </c>
      <c r="N719" s="8">
        <f t="shared" si="5"/>
        <v>287</v>
      </c>
    </row>
    <row r="720" ht="12.75" customHeight="1">
      <c r="A720" s="7">
        <v>43524.0</v>
      </c>
      <c r="B720" s="8" t="s">
        <v>2482</v>
      </c>
      <c r="C720" s="8" t="s">
        <v>2483</v>
      </c>
      <c r="D720" s="11">
        <v>3.143823404E9</v>
      </c>
      <c r="E720" s="8" t="s">
        <v>20</v>
      </c>
      <c r="F720" s="8" t="str">
        <f t="shared" si="1"/>
        <v>SELL</v>
      </c>
      <c r="G720" s="12">
        <v>20.1</v>
      </c>
      <c r="H720" s="12">
        <v>1000.0</v>
      </c>
      <c r="I720" s="16">
        <v>44727.0</v>
      </c>
      <c r="J720" s="14">
        <v>19.34</v>
      </c>
      <c r="K720" s="14">
        <f t="shared" si="2"/>
        <v>962.1890547</v>
      </c>
      <c r="L720" s="15">
        <f t="shared" si="3"/>
        <v>0.03781094527</v>
      </c>
      <c r="M720" s="15">
        <f t="shared" si="4"/>
        <v>-0.03781094527</v>
      </c>
      <c r="N720" s="8">
        <f t="shared" si="5"/>
        <v>1203</v>
      </c>
    </row>
    <row r="721" ht="12.75" customHeight="1">
      <c r="A721" s="7">
        <v>43525.0</v>
      </c>
      <c r="B721" s="8" t="s">
        <v>1813</v>
      </c>
      <c r="C721" s="8" t="s">
        <v>1814</v>
      </c>
      <c r="D721" s="11">
        <v>9.61955007E9</v>
      </c>
      <c r="E721" s="8" t="s">
        <v>20</v>
      </c>
      <c r="F721" s="8" t="str">
        <f t="shared" si="1"/>
        <v>SELL</v>
      </c>
      <c r="G721" s="12">
        <v>10.608197</v>
      </c>
      <c r="H721" s="12">
        <v>1000.0</v>
      </c>
      <c r="I721" s="16">
        <v>43607.0</v>
      </c>
      <c r="J721" s="14">
        <v>12.561333</v>
      </c>
      <c r="K721" s="14">
        <f t="shared" si="2"/>
        <v>1184.115736</v>
      </c>
      <c r="L721" s="15">
        <f t="shared" si="3"/>
        <v>-0.1841157362</v>
      </c>
      <c r="M721" s="15">
        <f t="shared" si="4"/>
        <v>0.1841157362</v>
      </c>
      <c r="N721" s="8">
        <f t="shared" si="5"/>
        <v>82</v>
      </c>
    </row>
    <row r="722" ht="12.75" customHeight="1">
      <c r="A722" s="7">
        <v>43525.0</v>
      </c>
      <c r="B722" s="8" t="s">
        <v>33</v>
      </c>
      <c r="C722" s="8" t="s">
        <v>34</v>
      </c>
      <c r="D722" s="11">
        <v>3.813070437E9</v>
      </c>
      <c r="E722" s="8" t="s">
        <v>20</v>
      </c>
      <c r="F722" s="8" t="str">
        <f t="shared" si="1"/>
        <v>SELL</v>
      </c>
      <c r="G722" s="12">
        <v>25.021809</v>
      </c>
      <c r="H722" s="12">
        <v>1000.0</v>
      </c>
      <c r="I722" s="16">
        <v>43635.0</v>
      </c>
      <c r="J722" s="14">
        <v>15.429668</v>
      </c>
      <c r="K722" s="14">
        <f t="shared" si="2"/>
        <v>616.6487803</v>
      </c>
      <c r="L722" s="15">
        <f t="shared" si="3"/>
        <v>0.3833512197</v>
      </c>
      <c r="M722" s="15">
        <f t="shared" si="4"/>
        <v>-0.3833512197</v>
      </c>
      <c r="N722" s="8">
        <f t="shared" si="5"/>
        <v>110</v>
      </c>
    </row>
    <row r="723" ht="12.75" customHeight="1">
      <c r="A723" s="16">
        <v>43525.0</v>
      </c>
      <c r="B723" s="8" t="s">
        <v>1023</v>
      </c>
      <c r="C723" s="8" t="s">
        <v>1024</v>
      </c>
      <c r="D723" s="11">
        <v>3.313019372E9</v>
      </c>
      <c r="E723" s="18" t="s">
        <v>24</v>
      </c>
      <c r="F723" s="17" t="str">
        <f t="shared" si="1"/>
        <v>BUY</v>
      </c>
      <c r="G723" s="12">
        <v>31.129999</v>
      </c>
      <c r="H723" s="12">
        <v>1000.0</v>
      </c>
      <c r="I723" s="16">
        <v>44069.0</v>
      </c>
      <c r="J723" s="14">
        <v>25.25</v>
      </c>
      <c r="K723" s="14">
        <f t="shared" si="2"/>
        <v>811.1147064</v>
      </c>
      <c r="L723" s="15">
        <f t="shared" si="3"/>
        <v>-0.1888852936</v>
      </c>
      <c r="M723" s="15">
        <f t="shared" si="4"/>
        <v>0.1888852936</v>
      </c>
      <c r="N723" s="8">
        <f t="shared" si="5"/>
        <v>544</v>
      </c>
    </row>
    <row r="724" ht="12.75" customHeight="1">
      <c r="A724" s="16">
        <v>43528.0</v>
      </c>
      <c r="B724" s="8" t="s">
        <v>702</v>
      </c>
      <c r="C724" s="8" t="s">
        <v>703</v>
      </c>
      <c r="D724" s="11">
        <v>7.77822701E9</v>
      </c>
      <c r="E724" s="17" t="s">
        <v>20</v>
      </c>
      <c r="F724" s="18" t="str">
        <f t="shared" si="1"/>
        <v>SELL</v>
      </c>
      <c r="G724" s="12">
        <v>69.449646</v>
      </c>
      <c r="H724" s="12">
        <v>1000.0</v>
      </c>
      <c r="I724" s="16">
        <v>43619.0</v>
      </c>
      <c r="J724" s="14">
        <v>71.700851</v>
      </c>
      <c r="K724" s="14">
        <f t="shared" si="2"/>
        <v>1032.414924</v>
      </c>
      <c r="L724" s="15">
        <f t="shared" si="3"/>
        <v>-0.03241492404</v>
      </c>
      <c r="M724" s="15">
        <f t="shared" si="4"/>
        <v>0.03241492404</v>
      </c>
      <c r="N724" s="8">
        <f t="shared" si="5"/>
        <v>91</v>
      </c>
    </row>
    <row r="725" ht="12.75" customHeight="1">
      <c r="A725" s="7">
        <v>43529.0</v>
      </c>
      <c r="B725" s="8" t="s">
        <v>2488</v>
      </c>
      <c r="C725" s="8" t="s">
        <v>2489</v>
      </c>
      <c r="D725" s="11">
        <v>3.149604953E9</v>
      </c>
      <c r="E725" s="8" t="s">
        <v>20</v>
      </c>
      <c r="F725" s="8" t="str">
        <f t="shared" si="1"/>
        <v>SELL</v>
      </c>
      <c r="G725" s="12">
        <v>48.25</v>
      </c>
      <c r="H725" s="12">
        <v>1000.0</v>
      </c>
      <c r="I725" s="16">
        <v>44719.0</v>
      </c>
      <c r="J725" s="14">
        <v>78.32</v>
      </c>
      <c r="K725" s="14">
        <f t="shared" si="2"/>
        <v>1623.212435</v>
      </c>
      <c r="L725" s="15">
        <f t="shared" si="3"/>
        <v>-0.6232124352</v>
      </c>
      <c r="M725" s="15">
        <f t="shared" si="4"/>
        <v>0.6232124352</v>
      </c>
      <c r="N725" s="8">
        <f t="shared" si="5"/>
        <v>1190</v>
      </c>
    </row>
    <row r="726" ht="12.75" customHeight="1">
      <c r="A726" s="7">
        <v>43529.0</v>
      </c>
      <c r="B726" s="8" t="s">
        <v>2490</v>
      </c>
      <c r="C726" s="8" t="s">
        <v>2491</v>
      </c>
      <c r="D726" s="11">
        <v>2.04878944E9</v>
      </c>
      <c r="E726" s="8" t="s">
        <v>24</v>
      </c>
      <c r="F726" s="8" t="str">
        <f t="shared" si="1"/>
        <v>BUY</v>
      </c>
      <c r="G726" s="12">
        <v>39.869999</v>
      </c>
      <c r="H726" s="12">
        <v>1000.0</v>
      </c>
      <c r="I726" s="16">
        <v>43578.0</v>
      </c>
      <c r="J726" s="14">
        <v>36.669998</v>
      </c>
      <c r="K726" s="14">
        <f t="shared" si="2"/>
        <v>919.7391252</v>
      </c>
      <c r="L726" s="15">
        <f t="shared" si="3"/>
        <v>-0.08026087485</v>
      </c>
      <c r="M726" s="15">
        <f t="shared" si="4"/>
        <v>0.08026087485</v>
      </c>
      <c r="N726" s="8">
        <f t="shared" si="5"/>
        <v>49</v>
      </c>
    </row>
    <row r="727" ht="12.75" customHeight="1">
      <c r="A727" s="7">
        <v>43530.0</v>
      </c>
      <c r="B727" s="8" t="s">
        <v>2313</v>
      </c>
      <c r="C727" s="8" t="s">
        <v>2314</v>
      </c>
      <c r="D727" s="11">
        <v>3.64541856E9</v>
      </c>
      <c r="E727" s="8" t="s">
        <v>20</v>
      </c>
      <c r="F727" s="8" t="str">
        <f t="shared" si="1"/>
        <v>SELL</v>
      </c>
      <c r="G727" s="12">
        <v>13.08</v>
      </c>
      <c r="H727" s="12">
        <v>1000.0</v>
      </c>
      <c r="I727" s="16">
        <v>44727.0</v>
      </c>
      <c r="J727" s="14">
        <v>8.19</v>
      </c>
      <c r="K727" s="14">
        <f t="shared" si="2"/>
        <v>626.146789</v>
      </c>
      <c r="L727" s="15">
        <f t="shared" si="3"/>
        <v>0.373853211</v>
      </c>
      <c r="M727" s="15">
        <f t="shared" si="4"/>
        <v>-0.373853211</v>
      </c>
      <c r="N727" s="8">
        <f t="shared" si="5"/>
        <v>1197</v>
      </c>
    </row>
    <row r="728" ht="12.75" customHeight="1">
      <c r="A728" s="7">
        <v>43532.0</v>
      </c>
      <c r="B728" s="8" t="s">
        <v>581</v>
      </c>
      <c r="C728" s="8" t="s">
        <v>582</v>
      </c>
      <c r="D728" s="11">
        <v>8.35154196E9</v>
      </c>
      <c r="E728" s="8" t="s">
        <v>20</v>
      </c>
      <c r="F728" s="8" t="str">
        <f t="shared" si="1"/>
        <v>SELL</v>
      </c>
      <c r="G728" s="12">
        <v>33.542057</v>
      </c>
      <c r="H728" s="12">
        <v>1000.0</v>
      </c>
      <c r="I728" s="16">
        <v>44727.0</v>
      </c>
      <c r="J728" s="14">
        <v>43.553795</v>
      </c>
      <c r="K728" s="14">
        <f t="shared" si="2"/>
        <v>1298.483125</v>
      </c>
      <c r="L728" s="15">
        <f t="shared" si="3"/>
        <v>-0.2984831252</v>
      </c>
      <c r="M728" s="15">
        <f t="shared" si="4"/>
        <v>0.2984831252</v>
      </c>
      <c r="N728" s="8">
        <f t="shared" si="5"/>
        <v>1195</v>
      </c>
    </row>
    <row r="729" ht="12.75" customHeight="1">
      <c r="A729" s="7">
        <v>43535.0</v>
      </c>
      <c r="B729" s="8" t="s">
        <v>318</v>
      </c>
      <c r="C729" s="8" t="s">
        <v>319</v>
      </c>
      <c r="D729" s="11">
        <v>2.700487656E9</v>
      </c>
      <c r="E729" s="8" t="s">
        <v>20</v>
      </c>
      <c r="F729" s="8" t="str">
        <f t="shared" si="1"/>
        <v>SELL</v>
      </c>
      <c r="G729" s="12">
        <v>43.66</v>
      </c>
      <c r="H729" s="12">
        <v>1000.0</v>
      </c>
      <c r="I729" s="16">
        <v>44727.0</v>
      </c>
      <c r="J729" s="14">
        <v>72.04</v>
      </c>
      <c r="K729" s="14">
        <f t="shared" si="2"/>
        <v>1650.022904</v>
      </c>
      <c r="L729" s="15">
        <f t="shared" si="3"/>
        <v>-0.6500229043</v>
      </c>
      <c r="M729" s="15">
        <f t="shared" si="4"/>
        <v>0.6500229043</v>
      </c>
      <c r="N729" s="8">
        <f t="shared" si="5"/>
        <v>1192</v>
      </c>
    </row>
    <row r="730" ht="12.75" customHeight="1">
      <c r="A730" s="7">
        <v>43536.0</v>
      </c>
      <c r="B730" s="8" t="s">
        <v>1736</v>
      </c>
      <c r="C730" s="8" t="s">
        <v>1737</v>
      </c>
      <c r="D730" s="11">
        <v>2.450550156E9</v>
      </c>
      <c r="E730" s="8" t="s">
        <v>20</v>
      </c>
      <c r="F730" s="8" t="str">
        <f t="shared" si="1"/>
        <v>SELL</v>
      </c>
      <c r="G730" s="12">
        <v>80.620003</v>
      </c>
      <c r="H730" s="12">
        <v>1000.0</v>
      </c>
      <c r="I730" s="16">
        <v>44727.0</v>
      </c>
      <c r="J730" s="14">
        <v>83.610001</v>
      </c>
      <c r="K730" s="14">
        <f t="shared" si="2"/>
        <v>1037.087545</v>
      </c>
      <c r="L730" s="15">
        <f t="shared" si="3"/>
        <v>-0.03708754513</v>
      </c>
      <c r="M730" s="15">
        <f t="shared" si="4"/>
        <v>0.03708754513</v>
      </c>
      <c r="N730" s="8">
        <f t="shared" si="5"/>
        <v>1191</v>
      </c>
    </row>
    <row r="731" ht="12.75" customHeight="1">
      <c r="A731" s="7">
        <v>43538.0</v>
      </c>
      <c r="B731" s="8" t="s">
        <v>2500</v>
      </c>
      <c r="C731" s="8" t="s">
        <v>2501</v>
      </c>
      <c r="D731" s="11">
        <v>2.7972768E9</v>
      </c>
      <c r="E731" s="8" t="s">
        <v>24</v>
      </c>
      <c r="F731" s="8" t="str">
        <f t="shared" si="1"/>
        <v>BUY</v>
      </c>
      <c r="G731" s="12">
        <v>33.981068</v>
      </c>
      <c r="H731" s="12">
        <v>1000.0</v>
      </c>
      <c r="I731" s="16">
        <v>44727.0</v>
      </c>
      <c r="J731" s="14">
        <v>34.289928</v>
      </c>
      <c r="K731" s="14">
        <f t="shared" si="2"/>
        <v>1009.089179</v>
      </c>
      <c r="L731" s="15">
        <f t="shared" si="3"/>
        <v>0.009089178716</v>
      </c>
      <c r="M731" s="15">
        <f t="shared" si="4"/>
        <v>-0.009089178716</v>
      </c>
      <c r="N731" s="8">
        <f t="shared" si="5"/>
        <v>1189</v>
      </c>
    </row>
    <row r="732" ht="12.75" customHeight="1">
      <c r="A732" s="7">
        <v>43543.0</v>
      </c>
      <c r="B732" s="8" t="s">
        <v>2502</v>
      </c>
      <c r="C732" s="8" t="s">
        <v>2503</v>
      </c>
      <c r="D732" s="11">
        <v>4.3353514E9</v>
      </c>
      <c r="E732" s="8" t="s">
        <v>20</v>
      </c>
      <c r="F732" s="8" t="str">
        <f t="shared" si="1"/>
        <v>SELL</v>
      </c>
      <c r="G732" s="12">
        <v>91.230003</v>
      </c>
      <c r="H732" s="12">
        <v>1000.0</v>
      </c>
      <c r="I732" s="16">
        <v>44567.0</v>
      </c>
      <c r="J732" s="14">
        <v>90.239998</v>
      </c>
      <c r="K732" s="14">
        <f t="shared" si="2"/>
        <v>989.148252</v>
      </c>
      <c r="L732" s="15">
        <f t="shared" si="3"/>
        <v>0.01085174797</v>
      </c>
      <c r="M732" s="15">
        <f t="shared" si="4"/>
        <v>-0.01085174797</v>
      </c>
      <c r="N732" s="8">
        <f t="shared" si="5"/>
        <v>1024</v>
      </c>
    </row>
    <row r="733" ht="12.75" customHeight="1">
      <c r="A733" s="7">
        <v>43543.0</v>
      </c>
      <c r="B733" s="8" t="s">
        <v>1174</v>
      </c>
      <c r="C733" s="8" t="s">
        <v>1175</v>
      </c>
      <c r="D733" s="11">
        <v>7.122279632E9</v>
      </c>
      <c r="E733" s="8" t="s">
        <v>20</v>
      </c>
      <c r="F733" s="8" t="str">
        <f t="shared" si="1"/>
        <v>SELL</v>
      </c>
      <c r="G733" s="12">
        <v>38.790001</v>
      </c>
      <c r="H733" s="12">
        <v>1000.0</v>
      </c>
      <c r="I733" s="7">
        <v>43678.0</v>
      </c>
      <c r="J733" s="14">
        <v>22.16</v>
      </c>
      <c r="K733" s="14">
        <f t="shared" si="2"/>
        <v>571.2812433</v>
      </c>
      <c r="L733" s="15">
        <f t="shared" si="3"/>
        <v>0.4287187567</v>
      </c>
      <c r="M733" s="15">
        <f t="shared" si="4"/>
        <v>-0.4287187567</v>
      </c>
      <c r="N733" s="8">
        <f t="shared" si="5"/>
        <v>135</v>
      </c>
    </row>
    <row r="734" ht="12.75" customHeight="1">
      <c r="A734" s="7">
        <v>43544.0</v>
      </c>
      <c r="B734" s="8" t="s">
        <v>2504</v>
      </c>
      <c r="C734" s="8" t="s">
        <v>2505</v>
      </c>
      <c r="D734" s="11">
        <v>5.188639887E9</v>
      </c>
      <c r="E734" s="8" t="s">
        <v>24</v>
      </c>
      <c r="F734" s="8" t="str">
        <f t="shared" si="1"/>
        <v>BUY</v>
      </c>
      <c r="G734" s="12">
        <v>2.62</v>
      </c>
      <c r="H734" s="12">
        <v>1000.0</v>
      </c>
      <c r="I734" s="7">
        <v>43566.0</v>
      </c>
      <c r="J734" s="14">
        <v>2.67</v>
      </c>
      <c r="K734" s="14">
        <f t="shared" si="2"/>
        <v>1019.083969</v>
      </c>
      <c r="L734" s="15">
        <f t="shared" si="3"/>
        <v>0.01908396947</v>
      </c>
      <c r="M734" s="15">
        <f t="shared" si="4"/>
        <v>-0.01908396947</v>
      </c>
      <c r="N734" s="8">
        <f t="shared" si="5"/>
        <v>22</v>
      </c>
    </row>
    <row r="735" ht="12.75" customHeight="1">
      <c r="A735" s="7">
        <v>43545.0</v>
      </c>
      <c r="B735" s="8" t="s">
        <v>2506</v>
      </c>
      <c r="C735" s="8" t="s">
        <v>2507</v>
      </c>
      <c r="D735" s="11">
        <v>5.636638439E9</v>
      </c>
      <c r="E735" s="8" t="s">
        <v>24</v>
      </c>
      <c r="F735" s="8" t="str">
        <f t="shared" si="1"/>
        <v>BUY</v>
      </c>
      <c r="G735" s="12">
        <v>20.777071</v>
      </c>
      <c r="H735" s="12">
        <v>1000.0</v>
      </c>
      <c r="I735" s="7">
        <v>43584.0</v>
      </c>
      <c r="J735" s="14">
        <v>21.500235</v>
      </c>
      <c r="K735" s="14">
        <f t="shared" si="2"/>
        <v>1034.805868</v>
      </c>
      <c r="L735" s="15">
        <f t="shared" si="3"/>
        <v>0.03480586845</v>
      </c>
      <c r="M735" s="15">
        <f t="shared" si="4"/>
        <v>-0.03480586845</v>
      </c>
      <c r="N735" s="8">
        <f t="shared" si="5"/>
        <v>39</v>
      </c>
    </row>
    <row r="736" ht="12.75" customHeight="1">
      <c r="A736" s="7">
        <v>43546.0</v>
      </c>
      <c r="B736" s="8" t="s">
        <v>628</v>
      </c>
      <c r="C736" s="8" t="s">
        <v>629</v>
      </c>
      <c r="D736" s="11">
        <v>2.373457054E9</v>
      </c>
      <c r="E736" s="8" t="s">
        <v>24</v>
      </c>
      <c r="F736" s="8" t="str">
        <f t="shared" si="1"/>
        <v>BUY</v>
      </c>
      <c r="G736" s="12">
        <v>48.652191</v>
      </c>
      <c r="H736" s="12">
        <v>1000.0</v>
      </c>
      <c r="I736" s="7">
        <v>43602.0</v>
      </c>
      <c r="J736" s="14">
        <v>47.474098</v>
      </c>
      <c r="K736" s="14">
        <f t="shared" si="2"/>
        <v>975.7854071</v>
      </c>
      <c r="L736" s="15">
        <f t="shared" si="3"/>
        <v>-0.02421459293</v>
      </c>
      <c r="M736" s="15">
        <f t="shared" si="4"/>
        <v>0.02421459293</v>
      </c>
      <c r="N736" s="8">
        <f t="shared" si="5"/>
        <v>56</v>
      </c>
    </row>
    <row r="737" ht="12.75" customHeight="1">
      <c r="A737" s="7">
        <v>43546.0</v>
      </c>
      <c r="B737" s="8" t="s">
        <v>202</v>
      </c>
      <c r="C737" s="8" t="s">
        <v>203</v>
      </c>
      <c r="D737" s="11">
        <v>3.956334088E9</v>
      </c>
      <c r="E737" s="8" t="s">
        <v>20</v>
      </c>
      <c r="F737" s="8" t="str">
        <f t="shared" si="1"/>
        <v>SELL</v>
      </c>
      <c r="G737" s="12">
        <v>21.331905</v>
      </c>
      <c r="H737" s="12">
        <v>1000.0</v>
      </c>
      <c r="I737" s="7">
        <v>44648.0</v>
      </c>
      <c r="J737" s="14">
        <v>32.97319</v>
      </c>
      <c r="K737" s="14">
        <f t="shared" si="2"/>
        <v>1545.721772</v>
      </c>
      <c r="L737" s="15">
        <f t="shared" si="3"/>
        <v>-0.5457217722</v>
      </c>
      <c r="M737" s="15">
        <f t="shared" si="4"/>
        <v>0.5457217722</v>
      </c>
      <c r="N737" s="8">
        <f t="shared" si="5"/>
        <v>1102</v>
      </c>
    </row>
    <row r="738" ht="12.75" customHeight="1">
      <c r="A738" s="7">
        <v>43550.0</v>
      </c>
      <c r="B738" s="8" t="s">
        <v>2510</v>
      </c>
      <c r="C738" s="8" t="s">
        <v>2511</v>
      </c>
      <c r="D738" s="11">
        <v>5.027907677E9</v>
      </c>
      <c r="E738" s="8" t="s">
        <v>20</v>
      </c>
      <c r="F738" s="8" t="str">
        <f t="shared" si="1"/>
        <v>SELL</v>
      </c>
      <c r="G738" s="12">
        <v>54.0</v>
      </c>
      <c r="H738" s="12">
        <v>1000.0</v>
      </c>
      <c r="I738" s="16">
        <v>44727.0</v>
      </c>
      <c r="J738" s="14">
        <v>86.300003</v>
      </c>
      <c r="K738" s="14">
        <f t="shared" si="2"/>
        <v>1598.148204</v>
      </c>
      <c r="L738" s="15">
        <f t="shared" si="3"/>
        <v>-0.5981482037</v>
      </c>
      <c r="M738" s="15">
        <f t="shared" si="4"/>
        <v>0.5981482037</v>
      </c>
      <c r="N738" s="8">
        <f t="shared" si="5"/>
        <v>1177</v>
      </c>
    </row>
    <row r="739" ht="12.75" customHeight="1">
      <c r="A739" s="7">
        <v>43552.0</v>
      </c>
      <c r="B739" s="8" t="s">
        <v>2512</v>
      </c>
      <c r="C739" s="8" t="s">
        <v>2513</v>
      </c>
      <c r="D739" s="11">
        <v>2.86324772E9</v>
      </c>
      <c r="E739" s="8" t="s">
        <v>24</v>
      </c>
      <c r="F739" s="8" t="str">
        <f t="shared" si="1"/>
        <v>BUY</v>
      </c>
      <c r="G739" s="12">
        <v>54.619999</v>
      </c>
      <c r="H739" s="12">
        <v>1000.0</v>
      </c>
      <c r="I739" s="16">
        <v>43860.0</v>
      </c>
      <c r="J739" s="14">
        <v>55.419998</v>
      </c>
      <c r="K739" s="14">
        <f t="shared" si="2"/>
        <v>1014.646632</v>
      </c>
      <c r="L739" s="15">
        <f t="shared" si="3"/>
        <v>0.01464663154</v>
      </c>
      <c r="M739" s="15">
        <f t="shared" si="4"/>
        <v>-0.01464663154</v>
      </c>
      <c r="N739" s="8">
        <f t="shared" si="5"/>
        <v>308</v>
      </c>
    </row>
    <row r="740" ht="12.75" customHeight="1">
      <c r="A740" s="7">
        <v>43553.0</v>
      </c>
      <c r="B740" s="8" t="s">
        <v>2518</v>
      </c>
      <c r="C740" s="8" t="s">
        <v>2519</v>
      </c>
      <c r="D740" s="11">
        <v>4.1127576E9</v>
      </c>
      <c r="E740" s="8" t="s">
        <v>20</v>
      </c>
      <c r="F740" s="8" t="str">
        <f t="shared" si="1"/>
        <v>SELL</v>
      </c>
      <c r="G740" s="12">
        <v>78.290001</v>
      </c>
      <c r="H740" s="12">
        <v>1000.0</v>
      </c>
      <c r="I740" s="7">
        <v>43557.0</v>
      </c>
      <c r="J740" s="14">
        <v>68.970001</v>
      </c>
      <c r="K740" s="14">
        <f t="shared" si="2"/>
        <v>880.9554237</v>
      </c>
      <c r="L740" s="15">
        <f t="shared" si="3"/>
        <v>0.1190445763</v>
      </c>
      <c r="M740" s="15">
        <f t="shared" si="4"/>
        <v>-0.1190445763</v>
      </c>
      <c r="N740" s="8">
        <f t="shared" si="5"/>
        <v>4</v>
      </c>
    </row>
    <row r="741" ht="12.75" customHeight="1">
      <c r="A741" s="7">
        <v>43553.0</v>
      </c>
      <c r="B741" s="8" t="s">
        <v>814</v>
      </c>
      <c r="C741" s="8" t="s">
        <v>815</v>
      </c>
      <c r="D741" s="11">
        <v>3.42382352E9</v>
      </c>
      <c r="E741" s="8" t="s">
        <v>24</v>
      </c>
      <c r="F741" s="8" t="str">
        <f t="shared" si="1"/>
        <v>BUY</v>
      </c>
      <c r="G741" s="12">
        <v>25.013071</v>
      </c>
      <c r="H741" s="12">
        <v>1000.0</v>
      </c>
      <c r="I741" s="7">
        <v>43873.0</v>
      </c>
      <c r="J741" s="14">
        <v>26.2621</v>
      </c>
      <c r="K741" s="14">
        <f t="shared" si="2"/>
        <v>1049.935052</v>
      </c>
      <c r="L741" s="15">
        <f t="shared" si="3"/>
        <v>0.04993505196</v>
      </c>
      <c r="M741" s="15">
        <f t="shared" si="4"/>
        <v>-0.04993505196</v>
      </c>
      <c r="N741" s="8">
        <f t="shared" si="5"/>
        <v>320</v>
      </c>
    </row>
    <row r="742" ht="12.75" customHeight="1">
      <c r="A742" s="7">
        <v>43556.0</v>
      </c>
      <c r="B742" s="8" t="s">
        <v>654</v>
      </c>
      <c r="C742" s="8" t="s">
        <v>655</v>
      </c>
      <c r="D742" s="11">
        <v>4.371724141E9</v>
      </c>
      <c r="E742" s="8" t="s">
        <v>24</v>
      </c>
      <c r="F742" s="8" t="str">
        <f t="shared" si="1"/>
        <v>BUY</v>
      </c>
      <c r="G742" s="12">
        <v>19.49</v>
      </c>
      <c r="H742" s="12">
        <v>1000.0</v>
      </c>
      <c r="I742" s="7">
        <v>43930.0</v>
      </c>
      <c r="J742" s="14">
        <v>15.43</v>
      </c>
      <c r="K742" s="14">
        <f t="shared" si="2"/>
        <v>791.6880452</v>
      </c>
      <c r="L742" s="15">
        <f t="shared" si="3"/>
        <v>-0.2083119548</v>
      </c>
      <c r="M742" s="15">
        <f t="shared" si="4"/>
        <v>0.2083119548</v>
      </c>
      <c r="N742" s="8">
        <f t="shared" si="5"/>
        <v>374</v>
      </c>
    </row>
    <row r="743" ht="12.75" customHeight="1">
      <c r="A743" s="7">
        <v>43557.0</v>
      </c>
      <c r="B743" s="8" t="s">
        <v>2518</v>
      </c>
      <c r="C743" s="8" t="s">
        <v>2519</v>
      </c>
      <c r="D743" s="11">
        <v>4.1127576E9</v>
      </c>
      <c r="E743" s="8" t="s">
        <v>24</v>
      </c>
      <c r="F743" s="8" t="str">
        <f t="shared" si="1"/>
        <v>BUY</v>
      </c>
      <c r="G743" s="12">
        <v>68.970001</v>
      </c>
      <c r="H743" s="12">
        <v>1000.0</v>
      </c>
      <c r="I743" s="7">
        <v>43696.0</v>
      </c>
      <c r="J743" s="14">
        <v>51.68</v>
      </c>
      <c r="K743" s="14">
        <f t="shared" si="2"/>
        <v>749.3112839</v>
      </c>
      <c r="L743" s="15">
        <f t="shared" si="3"/>
        <v>-0.2506887161</v>
      </c>
      <c r="M743" s="15">
        <f t="shared" si="4"/>
        <v>0.2506887161</v>
      </c>
      <c r="N743" s="8">
        <f t="shared" si="5"/>
        <v>139</v>
      </c>
    </row>
    <row r="744" ht="12.75" customHeight="1">
      <c r="A744" s="7">
        <v>43559.0</v>
      </c>
      <c r="B744" s="8" t="s">
        <v>1180</v>
      </c>
      <c r="C744" s="8" t="s">
        <v>1181</v>
      </c>
      <c r="D744" s="11">
        <v>7.144072E9</v>
      </c>
      <c r="E744" s="8" t="s">
        <v>20</v>
      </c>
      <c r="F744" s="8" t="str">
        <f t="shared" si="1"/>
        <v>SELL</v>
      </c>
      <c r="G744" s="12">
        <v>70.27</v>
      </c>
      <c r="H744" s="12">
        <v>1000.0</v>
      </c>
      <c r="I744" s="16">
        <v>43763.0</v>
      </c>
      <c r="J744" s="14">
        <v>59.02</v>
      </c>
      <c r="K744" s="14">
        <f t="shared" si="2"/>
        <v>839.9032304</v>
      </c>
      <c r="L744" s="15">
        <f t="shared" si="3"/>
        <v>0.1600967696</v>
      </c>
      <c r="M744" s="15">
        <f t="shared" si="4"/>
        <v>-0.1600967696</v>
      </c>
      <c r="N744" s="8">
        <f t="shared" si="5"/>
        <v>204</v>
      </c>
    </row>
    <row r="745" ht="12.75" customHeight="1">
      <c r="A745" s="7">
        <v>43560.0</v>
      </c>
      <c r="B745" s="8" t="s">
        <v>2522</v>
      </c>
      <c r="C745" s="8" t="s">
        <v>2523</v>
      </c>
      <c r="D745" s="11">
        <v>3.021744484E9</v>
      </c>
      <c r="E745" s="8" t="s">
        <v>24</v>
      </c>
      <c r="F745" s="8" t="str">
        <f t="shared" si="1"/>
        <v>BUY</v>
      </c>
      <c r="G745" s="12">
        <v>12.65</v>
      </c>
      <c r="H745" s="12">
        <v>1000.0</v>
      </c>
      <c r="I745" s="16">
        <v>44727.0</v>
      </c>
      <c r="J745" s="14">
        <v>16.639999</v>
      </c>
      <c r="K745" s="14">
        <f t="shared" si="2"/>
        <v>1315.414941</v>
      </c>
      <c r="L745" s="15">
        <f t="shared" si="3"/>
        <v>0.3154149407</v>
      </c>
      <c r="M745" s="15">
        <f t="shared" si="4"/>
        <v>-0.3154149407</v>
      </c>
      <c r="N745" s="8">
        <f t="shared" si="5"/>
        <v>1167</v>
      </c>
    </row>
    <row r="746" ht="12.75" customHeight="1">
      <c r="A746" s="7">
        <v>43560.0</v>
      </c>
      <c r="B746" s="8" t="s">
        <v>1224</v>
      </c>
      <c r="C746" s="8" t="s">
        <v>1225</v>
      </c>
      <c r="D746" s="11">
        <v>4.130846E9</v>
      </c>
      <c r="E746" s="8" t="s">
        <v>24</v>
      </c>
      <c r="F746" s="8" t="str">
        <f t="shared" si="1"/>
        <v>BUY</v>
      </c>
      <c r="G746" s="12">
        <v>16.71</v>
      </c>
      <c r="H746" s="12">
        <v>1000.0</v>
      </c>
      <c r="I746" s="7">
        <v>43774.0</v>
      </c>
      <c r="J746" s="14">
        <v>16.56</v>
      </c>
      <c r="K746" s="14">
        <f t="shared" si="2"/>
        <v>991.0233393</v>
      </c>
      <c r="L746" s="15">
        <f t="shared" si="3"/>
        <v>-0.008976660682</v>
      </c>
      <c r="M746" s="15">
        <f t="shared" si="4"/>
        <v>0.008976660682</v>
      </c>
      <c r="N746" s="8">
        <f t="shared" si="5"/>
        <v>214</v>
      </c>
    </row>
    <row r="747" ht="12.75" customHeight="1">
      <c r="A747" s="16">
        <v>43560.0</v>
      </c>
      <c r="B747" s="8" t="s">
        <v>1262</v>
      </c>
      <c r="C747" s="8" t="s">
        <v>1263</v>
      </c>
      <c r="D747" s="11">
        <v>8.368741813E9</v>
      </c>
      <c r="E747" s="18" t="s">
        <v>24</v>
      </c>
      <c r="F747" s="17" t="str">
        <f t="shared" si="1"/>
        <v>BUY</v>
      </c>
      <c r="G747" s="12">
        <v>86.044029</v>
      </c>
      <c r="H747" s="12">
        <v>1000.0</v>
      </c>
      <c r="I747" s="16">
        <v>44302.0</v>
      </c>
      <c r="J747" s="14">
        <v>55.425686</v>
      </c>
      <c r="K747" s="14">
        <f t="shared" si="2"/>
        <v>644.1549361</v>
      </c>
      <c r="L747" s="15">
        <f t="shared" si="3"/>
        <v>-0.3558450639</v>
      </c>
      <c r="M747" s="15">
        <f t="shared" si="4"/>
        <v>0.3558450639</v>
      </c>
      <c r="N747" s="8">
        <f t="shared" si="5"/>
        <v>742</v>
      </c>
    </row>
    <row r="748" ht="12.75" customHeight="1">
      <c r="A748" s="7">
        <v>43563.0</v>
      </c>
      <c r="B748" s="8" t="s">
        <v>601</v>
      </c>
      <c r="C748" s="8" t="s">
        <v>602</v>
      </c>
      <c r="D748" s="11">
        <v>4.2593292E9</v>
      </c>
      <c r="E748" s="8" t="s">
        <v>24</v>
      </c>
      <c r="F748" s="8" t="str">
        <f t="shared" si="1"/>
        <v>BUY</v>
      </c>
      <c r="G748" s="12">
        <v>46.22</v>
      </c>
      <c r="H748" s="12">
        <v>1000.0</v>
      </c>
      <c r="I748" s="16">
        <v>44727.0</v>
      </c>
      <c r="J748" s="14">
        <v>41.5</v>
      </c>
      <c r="K748" s="14">
        <f t="shared" si="2"/>
        <v>897.8797058</v>
      </c>
      <c r="L748" s="15">
        <f t="shared" si="3"/>
        <v>-0.1021202942</v>
      </c>
      <c r="M748" s="15">
        <f t="shared" si="4"/>
        <v>0.1021202942</v>
      </c>
      <c r="N748" s="8">
        <f t="shared" si="5"/>
        <v>1164</v>
      </c>
    </row>
    <row r="749" ht="12.75" customHeight="1">
      <c r="A749" s="7">
        <v>43566.0</v>
      </c>
      <c r="B749" s="8" t="s">
        <v>403</v>
      </c>
      <c r="C749" s="8" t="s">
        <v>404</v>
      </c>
      <c r="D749" s="11">
        <v>4.120653358E9</v>
      </c>
      <c r="E749" s="8" t="s">
        <v>20</v>
      </c>
      <c r="F749" s="8" t="str">
        <f t="shared" si="1"/>
        <v>SELL</v>
      </c>
      <c r="G749" s="12">
        <v>20.574848</v>
      </c>
      <c r="H749" s="12">
        <v>1000.0</v>
      </c>
      <c r="I749" s="7">
        <v>43595.0</v>
      </c>
      <c r="J749" s="14">
        <v>19.00128</v>
      </c>
      <c r="K749" s="14">
        <f t="shared" si="2"/>
        <v>923.5198238</v>
      </c>
      <c r="L749" s="15">
        <f t="shared" si="3"/>
        <v>0.07648017618</v>
      </c>
      <c r="M749" s="15">
        <f t="shared" si="4"/>
        <v>-0.07648017618</v>
      </c>
      <c r="N749" s="8">
        <f t="shared" si="5"/>
        <v>29</v>
      </c>
    </row>
    <row r="750" ht="12.75" customHeight="1">
      <c r="A750" s="7">
        <v>43566.0</v>
      </c>
      <c r="B750" s="8" t="s">
        <v>2504</v>
      </c>
      <c r="C750" s="8" t="s">
        <v>2505</v>
      </c>
      <c r="D750" s="11">
        <v>5.188639887E9</v>
      </c>
      <c r="E750" s="8" t="s">
        <v>20</v>
      </c>
      <c r="F750" s="8" t="str">
        <f t="shared" si="1"/>
        <v>SELL</v>
      </c>
      <c r="G750" s="12">
        <v>2.67</v>
      </c>
      <c r="H750" s="12">
        <v>1000.0</v>
      </c>
      <c r="I750" s="7">
        <v>43803.0</v>
      </c>
      <c r="J750" s="14">
        <v>3.3</v>
      </c>
      <c r="K750" s="14">
        <f t="shared" si="2"/>
        <v>1235.955056</v>
      </c>
      <c r="L750" s="15">
        <f t="shared" si="3"/>
        <v>-0.2359550562</v>
      </c>
      <c r="M750" s="15">
        <f t="shared" si="4"/>
        <v>0.2359550562</v>
      </c>
      <c r="N750" s="8">
        <f t="shared" si="5"/>
        <v>237</v>
      </c>
    </row>
    <row r="751" ht="12.75" customHeight="1">
      <c r="A751" s="7">
        <v>43567.0</v>
      </c>
      <c r="B751" s="8" t="s">
        <v>2528</v>
      </c>
      <c r="C751" s="8" t="s">
        <v>2529</v>
      </c>
      <c r="D751" s="11">
        <v>3.151421688E9</v>
      </c>
      <c r="E751" s="8" t="s">
        <v>24</v>
      </c>
      <c r="F751" s="8" t="str">
        <f t="shared" si="1"/>
        <v>BUY</v>
      </c>
      <c r="G751" s="12">
        <v>79.395882</v>
      </c>
      <c r="H751" s="12">
        <v>1000.0</v>
      </c>
      <c r="I751" s="16">
        <v>44319.0</v>
      </c>
      <c r="J751" s="14">
        <v>138.027267</v>
      </c>
      <c r="K751" s="14">
        <f t="shared" si="2"/>
        <v>1738.468841</v>
      </c>
      <c r="L751" s="15">
        <f t="shared" si="3"/>
        <v>0.7384688415</v>
      </c>
      <c r="M751" s="15">
        <f t="shared" si="4"/>
        <v>-0.7384688415</v>
      </c>
      <c r="N751" s="8">
        <f t="shared" si="5"/>
        <v>752</v>
      </c>
    </row>
    <row r="752" ht="12.75" customHeight="1">
      <c r="A752" s="7">
        <v>43572.0</v>
      </c>
      <c r="B752" s="8" t="s">
        <v>2530</v>
      </c>
      <c r="C752" s="8" t="s">
        <v>2531</v>
      </c>
      <c r="D752" s="11">
        <v>6.989805E9</v>
      </c>
      <c r="E752" s="8" t="s">
        <v>20</v>
      </c>
      <c r="F752" s="8" t="str">
        <f t="shared" si="1"/>
        <v>SELL</v>
      </c>
      <c r="G752" s="12">
        <v>20.85</v>
      </c>
      <c r="H752" s="12">
        <v>1000.0</v>
      </c>
      <c r="I752" s="16">
        <v>44179.0</v>
      </c>
      <c r="J752" s="14">
        <v>14.01</v>
      </c>
      <c r="K752" s="14">
        <f t="shared" si="2"/>
        <v>671.942446</v>
      </c>
      <c r="L752" s="15">
        <f t="shared" si="3"/>
        <v>0.328057554</v>
      </c>
      <c r="M752" s="15">
        <f t="shared" si="4"/>
        <v>-0.328057554</v>
      </c>
      <c r="N752" s="8">
        <f t="shared" si="5"/>
        <v>607</v>
      </c>
    </row>
    <row r="753" ht="12.75" customHeight="1">
      <c r="A753" s="16">
        <v>43573.0</v>
      </c>
      <c r="B753" s="8" t="s">
        <v>771</v>
      </c>
      <c r="C753" s="8" t="s">
        <v>772</v>
      </c>
      <c r="D753" s="11">
        <v>7.43325E9</v>
      </c>
      <c r="E753" s="18" t="s">
        <v>24</v>
      </c>
      <c r="F753" s="17" t="str">
        <f t="shared" si="1"/>
        <v>BUY</v>
      </c>
      <c r="G753" s="12">
        <v>119.435425</v>
      </c>
      <c r="H753" s="12">
        <v>1000.0</v>
      </c>
      <c r="I753" s="16">
        <v>43733.0</v>
      </c>
      <c r="J753" s="14">
        <v>131.486618</v>
      </c>
      <c r="K753" s="14">
        <f t="shared" si="2"/>
        <v>1100.901328</v>
      </c>
      <c r="L753" s="15">
        <f t="shared" si="3"/>
        <v>0.1009013281</v>
      </c>
      <c r="M753" s="15">
        <f t="shared" si="4"/>
        <v>-0.1009013281</v>
      </c>
      <c r="N753" s="8">
        <f t="shared" si="5"/>
        <v>160</v>
      </c>
    </row>
    <row r="754" ht="12.75" customHeight="1">
      <c r="A754" s="7">
        <v>43578.0</v>
      </c>
      <c r="B754" s="8" t="s">
        <v>2490</v>
      </c>
      <c r="C754" s="8" t="s">
        <v>2491</v>
      </c>
      <c r="D754" s="11">
        <v>2.04878944E9</v>
      </c>
      <c r="E754" s="8" t="s">
        <v>20</v>
      </c>
      <c r="F754" s="8" t="str">
        <f t="shared" si="1"/>
        <v>SELL</v>
      </c>
      <c r="G754" s="12">
        <v>36.669998</v>
      </c>
      <c r="H754" s="12">
        <v>1000.0</v>
      </c>
      <c r="I754" s="16">
        <v>43601.0</v>
      </c>
      <c r="J754" s="14">
        <v>36.790001</v>
      </c>
      <c r="K754" s="14">
        <f t="shared" si="2"/>
        <v>1003.272512</v>
      </c>
      <c r="L754" s="15">
        <f t="shared" si="3"/>
        <v>-0.003272511768</v>
      </c>
      <c r="M754" s="15">
        <f t="shared" si="4"/>
        <v>0.003272511768</v>
      </c>
      <c r="N754" s="8">
        <f t="shared" si="5"/>
        <v>23</v>
      </c>
    </row>
    <row r="755" ht="12.75" customHeight="1">
      <c r="A755" s="7">
        <v>43578.0</v>
      </c>
      <c r="B755" s="8" t="s">
        <v>2534</v>
      </c>
      <c r="C755" s="8" t="s">
        <v>2535</v>
      </c>
      <c r="D755" s="11">
        <v>5.601187684E9</v>
      </c>
      <c r="E755" s="8" t="s">
        <v>24</v>
      </c>
      <c r="F755" s="8" t="str">
        <f t="shared" si="1"/>
        <v>BUY</v>
      </c>
      <c r="G755" s="12">
        <v>8.311953</v>
      </c>
      <c r="H755" s="12">
        <v>1000.0</v>
      </c>
      <c r="I755" s="16">
        <v>44676.0</v>
      </c>
      <c r="J755" s="14">
        <v>9.071915</v>
      </c>
      <c r="K755" s="14">
        <f t="shared" si="2"/>
        <v>1091.430017</v>
      </c>
      <c r="L755" s="15">
        <f t="shared" si="3"/>
        <v>0.09143001651</v>
      </c>
      <c r="M755" s="15">
        <f t="shared" si="4"/>
        <v>-0.09143001651</v>
      </c>
      <c r="N755" s="8">
        <f t="shared" si="5"/>
        <v>1098</v>
      </c>
    </row>
    <row r="756" ht="12.75" customHeight="1">
      <c r="A756" s="7">
        <v>43580.0</v>
      </c>
      <c r="B756" s="8" t="s">
        <v>984</v>
      </c>
      <c r="C756" s="8" t="s">
        <v>985</v>
      </c>
      <c r="D756" s="11">
        <v>2.47911617E9</v>
      </c>
      <c r="E756" s="8" t="s">
        <v>20</v>
      </c>
      <c r="F756" s="8" t="str">
        <f t="shared" si="1"/>
        <v>SELL</v>
      </c>
      <c r="G756" s="12">
        <v>14.566483</v>
      </c>
      <c r="H756" s="12">
        <v>1000.0</v>
      </c>
      <c r="I756" s="7">
        <v>44111.0</v>
      </c>
      <c r="J756" s="14">
        <v>5.621407</v>
      </c>
      <c r="K756" s="14">
        <f t="shared" si="2"/>
        <v>385.9138132</v>
      </c>
      <c r="L756" s="15">
        <f t="shared" si="3"/>
        <v>0.6140861868</v>
      </c>
      <c r="M756" s="15">
        <f t="shared" si="4"/>
        <v>-0.6140861868</v>
      </c>
      <c r="N756" s="8">
        <f t="shared" si="5"/>
        <v>531</v>
      </c>
    </row>
    <row r="757" ht="12.75" customHeight="1">
      <c r="A757" s="7">
        <v>43584.0</v>
      </c>
      <c r="B757" s="8" t="s">
        <v>2506</v>
      </c>
      <c r="C757" s="8" t="s">
        <v>2507</v>
      </c>
      <c r="D757" s="11">
        <v>5.636638439E9</v>
      </c>
      <c r="E757" s="8" t="s">
        <v>20</v>
      </c>
      <c r="F757" s="8" t="str">
        <f t="shared" si="1"/>
        <v>SELL</v>
      </c>
      <c r="G757" s="12">
        <v>21.500235</v>
      </c>
      <c r="H757" s="12">
        <v>1000.0</v>
      </c>
      <c r="I757" s="7">
        <v>43656.0</v>
      </c>
      <c r="J757" s="14">
        <v>19.302927</v>
      </c>
      <c r="K757" s="14">
        <f t="shared" si="2"/>
        <v>897.800745</v>
      </c>
      <c r="L757" s="15">
        <f t="shared" si="3"/>
        <v>0.102199255</v>
      </c>
      <c r="M757" s="15">
        <f t="shared" si="4"/>
        <v>-0.102199255</v>
      </c>
      <c r="N757" s="8">
        <f t="shared" si="5"/>
        <v>72</v>
      </c>
    </row>
    <row r="758" ht="12.75" customHeight="1">
      <c r="A758" s="16">
        <v>43586.0</v>
      </c>
      <c r="B758" s="8" t="s">
        <v>2542</v>
      </c>
      <c r="C758" s="8" t="s">
        <v>2543</v>
      </c>
      <c r="D758" s="11">
        <v>3.26818037E9</v>
      </c>
      <c r="E758" s="17" t="s">
        <v>20</v>
      </c>
      <c r="F758" s="18" t="str">
        <f t="shared" si="1"/>
        <v>SELL</v>
      </c>
      <c r="G758" s="12">
        <v>23.42</v>
      </c>
      <c r="H758" s="12">
        <v>1000.0</v>
      </c>
      <c r="I758" s="16">
        <v>44727.0</v>
      </c>
      <c r="J758" s="14">
        <v>30.76</v>
      </c>
      <c r="K758" s="14">
        <f t="shared" si="2"/>
        <v>1313.407344</v>
      </c>
      <c r="L758" s="15">
        <f t="shared" si="3"/>
        <v>-0.3134073442</v>
      </c>
      <c r="M758" s="15">
        <f t="shared" si="4"/>
        <v>0.3134073442</v>
      </c>
      <c r="N758" s="8">
        <f t="shared" si="5"/>
        <v>1141</v>
      </c>
    </row>
    <row r="759" ht="12.75" customHeight="1">
      <c r="A759" s="7">
        <v>43587.0</v>
      </c>
      <c r="B759" s="8" t="s">
        <v>2544</v>
      </c>
      <c r="C759" s="8" t="s">
        <v>2545</v>
      </c>
      <c r="D759" s="11">
        <v>6.929957006E9</v>
      </c>
      <c r="E759" s="8" t="s">
        <v>24</v>
      </c>
      <c r="F759" s="8" t="str">
        <f t="shared" si="1"/>
        <v>BUY</v>
      </c>
      <c r="G759" s="12">
        <v>87.489998</v>
      </c>
      <c r="H759" s="12">
        <v>1000.0</v>
      </c>
      <c r="I759" s="16">
        <v>44727.0</v>
      </c>
      <c r="J759" s="14">
        <v>165.929993</v>
      </c>
      <c r="K759" s="14">
        <f t="shared" si="2"/>
        <v>1896.55957</v>
      </c>
      <c r="L759" s="15">
        <f t="shared" si="3"/>
        <v>0.8965595702</v>
      </c>
      <c r="M759" s="15">
        <f t="shared" si="4"/>
        <v>-0.8965595702</v>
      </c>
      <c r="N759" s="8">
        <f t="shared" si="5"/>
        <v>1140</v>
      </c>
    </row>
    <row r="760" ht="12.75" customHeight="1">
      <c r="A760" s="7">
        <v>43588.0</v>
      </c>
      <c r="B760" s="8" t="s">
        <v>1269</v>
      </c>
      <c r="C760" s="8" t="s">
        <v>1270</v>
      </c>
      <c r="D760" s="11">
        <v>2.039249521E9</v>
      </c>
      <c r="E760" s="8" t="s">
        <v>20</v>
      </c>
      <c r="F760" s="8" t="str">
        <f t="shared" si="1"/>
        <v>SELL</v>
      </c>
      <c r="G760" s="12">
        <v>50.712082</v>
      </c>
      <c r="H760" s="12">
        <v>1000.0</v>
      </c>
      <c r="I760" s="16">
        <v>44727.0</v>
      </c>
      <c r="J760" s="14">
        <v>41.470963</v>
      </c>
      <c r="K760" s="14">
        <f t="shared" si="2"/>
        <v>817.7728337</v>
      </c>
      <c r="L760" s="15">
        <f t="shared" si="3"/>
        <v>0.1822271663</v>
      </c>
      <c r="M760" s="15">
        <f t="shared" si="4"/>
        <v>-0.1822271663</v>
      </c>
      <c r="N760" s="8">
        <f t="shared" si="5"/>
        <v>1139</v>
      </c>
    </row>
    <row r="761" ht="12.75" customHeight="1">
      <c r="A761" s="7">
        <v>43588.0</v>
      </c>
      <c r="B761" s="8" t="s">
        <v>2548</v>
      </c>
      <c r="C761" s="8" t="s">
        <v>2549</v>
      </c>
      <c r="D761" s="11">
        <v>9.173838294E9</v>
      </c>
      <c r="E761" s="8" t="s">
        <v>20</v>
      </c>
      <c r="F761" s="8" t="str">
        <f t="shared" si="1"/>
        <v>SELL</v>
      </c>
      <c r="G761" s="12">
        <v>52.257721</v>
      </c>
      <c r="H761" s="12">
        <v>1000.0</v>
      </c>
      <c r="I761" s="16">
        <v>44727.0</v>
      </c>
      <c r="J761" s="14">
        <v>95.766731</v>
      </c>
      <c r="K761" s="14">
        <f t="shared" si="2"/>
        <v>1832.585294</v>
      </c>
      <c r="L761" s="15">
        <f t="shared" si="3"/>
        <v>-0.832585294</v>
      </c>
      <c r="M761" s="15">
        <f t="shared" si="4"/>
        <v>0.832585294</v>
      </c>
      <c r="N761" s="8">
        <f t="shared" si="5"/>
        <v>1139</v>
      </c>
    </row>
    <row r="762" ht="12.75" customHeight="1">
      <c r="A762" s="7">
        <v>43592.0</v>
      </c>
      <c r="B762" s="8" t="s">
        <v>2552</v>
      </c>
      <c r="C762" s="8" t="s">
        <v>2553</v>
      </c>
      <c r="D762" s="11">
        <v>5.7351041E9</v>
      </c>
      <c r="E762" s="8" t="s">
        <v>20</v>
      </c>
      <c r="F762" s="8" t="str">
        <f t="shared" si="1"/>
        <v>SELL</v>
      </c>
      <c r="G762" s="12">
        <v>70.010002</v>
      </c>
      <c r="H762" s="12">
        <v>1000.0</v>
      </c>
      <c r="I762" s="16">
        <v>44727.0</v>
      </c>
      <c r="J762" s="14">
        <v>68.220001</v>
      </c>
      <c r="K762" s="14">
        <f t="shared" si="2"/>
        <v>974.4322104</v>
      </c>
      <c r="L762" s="15">
        <f t="shared" si="3"/>
        <v>0.02556778959</v>
      </c>
      <c r="M762" s="15">
        <f t="shared" si="4"/>
        <v>-0.02556778959</v>
      </c>
      <c r="N762" s="8">
        <f t="shared" si="5"/>
        <v>1135</v>
      </c>
    </row>
    <row r="763" ht="12.75" customHeight="1">
      <c r="A763" s="7">
        <v>43592.0</v>
      </c>
      <c r="B763" s="8" t="s">
        <v>2554</v>
      </c>
      <c r="C763" s="8" t="s">
        <v>2555</v>
      </c>
      <c r="D763" s="11">
        <v>5.413713056E9</v>
      </c>
      <c r="E763" s="8" t="s">
        <v>20</v>
      </c>
      <c r="F763" s="8" t="str">
        <f t="shared" si="1"/>
        <v>SELL</v>
      </c>
      <c r="G763" s="12">
        <v>46.21</v>
      </c>
      <c r="H763" s="12">
        <v>1000.0</v>
      </c>
      <c r="I763" s="16">
        <v>44727.0</v>
      </c>
      <c r="J763" s="14">
        <v>56.3</v>
      </c>
      <c r="K763" s="14">
        <f t="shared" si="2"/>
        <v>1218.351006</v>
      </c>
      <c r="L763" s="15">
        <f t="shared" si="3"/>
        <v>-0.2183510063</v>
      </c>
      <c r="M763" s="15">
        <f t="shared" si="4"/>
        <v>0.2183510063</v>
      </c>
      <c r="N763" s="8">
        <f t="shared" si="5"/>
        <v>1135</v>
      </c>
    </row>
    <row r="764" ht="12.75" customHeight="1">
      <c r="A764" s="7">
        <v>43594.0</v>
      </c>
      <c r="B764" s="8" t="s">
        <v>2072</v>
      </c>
      <c r="C764" s="8" t="s">
        <v>2073</v>
      </c>
      <c r="D764" s="11">
        <v>3.06384652E9</v>
      </c>
      <c r="E764" s="8" t="s">
        <v>24</v>
      </c>
      <c r="F764" s="8" t="str">
        <f t="shared" si="1"/>
        <v>BUY</v>
      </c>
      <c r="G764" s="12">
        <v>15.53</v>
      </c>
      <c r="H764" s="12">
        <v>1000.0</v>
      </c>
      <c r="I764" s="7">
        <v>44111.0</v>
      </c>
      <c r="J764" s="14">
        <v>78.050003</v>
      </c>
      <c r="K764" s="14">
        <f t="shared" si="2"/>
        <v>5025.756793</v>
      </c>
      <c r="L764" s="15">
        <f t="shared" si="3"/>
        <v>4.025756793</v>
      </c>
      <c r="M764" s="15">
        <f t="shared" si="4"/>
        <v>-4.025756793</v>
      </c>
      <c r="N764" s="8">
        <f t="shared" si="5"/>
        <v>517</v>
      </c>
    </row>
    <row r="765" ht="12.75" customHeight="1">
      <c r="A765" s="7">
        <v>43595.0</v>
      </c>
      <c r="B765" s="8" t="s">
        <v>2020</v>
      </c>
      <c r="C765" s="8" t="s">
        <v>2020</v>
      </c>
      <c r="D765" s="11">
        <v>5.852058362E9</v>
      </c>
      <c r="E765" s="8" t="s">
        <v>20</v>
      </c>
      <c r="F765" s="8" t="str">
        <f t="shared" si="1"/>
        <v>SELL</v>
      </c>
      <c r="G765" s="12">
        <v>5.428118</v>
      </c>
      <c r="H765" s="12">
        <v>1000.0</v>
      </c>
      <c r="I765" s="16">
        <v>44131.0</v>
      </c>
      <c r="J765" s="14">
        <v>6.820171</v>
      </c>
      <c r="K765" s="14">
        <f t="shared" si="2"/>
        <v>1256.452236</v>
      </c>
      <c r="L765" s="15">
        <f t="shared" si="3"/>
        <v>-0.2564522363</v>
      </c>
      <c r="M765" s="15">
        <f t="shared" si="4"/>
        <v>0.2564522363</v>
      </c>
      <c r="N765" s="8">
        <f t="shared" si="5"/>
        <v>536</v>
      </c>
    </row>
    <row r="766" ht="12.75" customHeight="1">
      <c r="A766" s="7">
        <v>43595.0</v>
      </c>
      <c r="B766" s="8" t="s">
        <v>403</v>
      </c>
      <c r="C766" s="8" t="s">
        <v>404</v>
      </c>
      <c r="D766" s="11">
        <v>4.120653358E9</v>
      </c>
      <c r="E766" s="8" t="s">
        <v>24</v>
      </c>
      <c r="F766" s="8" t="str">
        <f t="shared" si="1"/>
        <v>BUY</v>
      </c>
      <c r="G766" s="12">
        <v>19.00128</v>
      </c>
      <c r="H766" s="12">
        <v>1000.0</v>
      </c>
      <c r="I766" s="7">
        <v>43742.0</v>
      </c>
      <c r="J766" s="14">
        <v>13.162156</v>
      </c>
      <c r="K766" s="14">
        <f t="shared" si="2"/>
        <v>692.6983866</v>
      </c>
      <c r="L766" s="15">
        <f t="shared" si="3"/>
        <v>-0.3073016134</v>
      </c>
      <c r="M766" s="15">
        <f t="shared" si="4"/>
        <v>0.3073016134</v>
      </c>
      <c r="N766" s="8">
        <f t="shared" si="5"/>
        <v>147</v>
      </c>
    </row>
    <row r="767" ht="12.75" customHeight="1">
      <c r="A767" s="7">
        <v>43595.0</v>
      </c>
      <c r="B767" s="8" t="s">
        <v>2050</v>
      </c>
      <c r="C767" s="8" t="s">
        <v>2051</v>
      </c>
      <c r="D767" s="11">
        <v>4.353575968E9</v>
      </c>
      <c r="E767" s="8" t="s">
        <v>20</v>
      </c>
      <c r="F767" s="8" t="str">
        <f t="shared" si="1"/>
        <v>SELL</v>
      </c>
      <c r="G767" s="12">
        <v>101.440002</v>
      </c>
      <c r="H767" s="12">
        <v>1000.0</v>
      </c>
      <c r="I767" s="7">
        <v>43859.0</v>
      </c>
      <c r="J767" s="14">
        <v>102.760002</v>
      </c>
      <c r="K767" s="14">
        <f t="shared" si="2"/>
        <v>1013.012618</v>
      </c>
      <c r="L767" s="15">
        <f t="shared" si="3"/>
        <v>-0.01301261804</v>
      </c>
      <c r="M767" s="15">
        <f t="shared" si="4"/>
        <v>0.01301261804</v>
      </c>
      <c r="N767" s="8">
        <f t="shared" si="5"/>
        <v>264</v>
      </c>
    </row>
    <row r="768" ht="12.75" customHeight="1">
      <c r="A768" s="7">
        <v>43598.0</v>
      </c>
      <c r="B768" s="8" t="s">
        <v>2561</v>
      </c>
      <c r="C768" s="8" t="s">
        <v>2562</v>
      </c>
      <c r="D768" s="11">
        <v>5.81432065E9</v>
      </c>
      <c r="E768" s="8" t="s">
        <v>20</v>
      </c>
      <c r="F768" s="8" t="str">
        <f t="shared" si="1"/>
        <v>SELL</v>
      </c>
      <c r="G768" s="12">
        <v>31.059999</v>
      </c>
      <c r="H768" s="12">
        <v>1000.0</v>
      </c>
      <c r="I768" s="16">
        <v>44727.0</v>
      </c>
      <c r="J768" s="14">
        <v>37.860001</v>
      </c>
      <c r="K768" s="14">
        <f t="shared" si="2"/>
        <v>1218.931173</v>
      </c>
      <c r="L768" s="15">
        <f t="shared" si="3"/>
        <v>-0.2189311725</v>
      </c>
      <c r="M768" s="15">
        <f t="shared" si="4"/>
        <v>0.2189311725</v>
      </c>
      <c r="N768" s="8">
        <f t="shared" si="5"/>
        <v>1129</v>
      </c>
    </row>
    <row r="769" ht="12.75" customHeight="1">
      <c r="A769" s="7">
        <v>43599.0</v>
      </c>
      <c r="B769" s="8" t="s">
        <v>1761</v>
      </c>
      <c r="C769" s="8" t="s">
        <v>1762</v>
      </c>
      <c r="D769" s="11">
        <v>6.96369651E9</v>
      </c>
      <c r="E769" s="8" t="s">
        <v>20</v>
      </c>
      <c r="F769" s="8" t="str">
        <f t="shared" si="1"/>
        <v>SELL</v>
      </c>
      <c r="G769" s="12">
        <v>65.68</v>
      </c>
      <c r="H769" s="12">
        <v>1000.0</v>
      </c>
      <c r="I769" s="16">
        <v>44371.0</v>
      </c>
      <c r="J769" s="14">
        <v>304.51001</v>
      </c>
      <c r="K769" s="14">
        <f t="shared" si="2"/>
        <v>4636.2669</v>
      </c>
      <c r="L769" s="15">
        <f t="shared" si="3"/>
        <v>-3.6362669</v>
      </c>
      <c r="M769" s="15">
        <f t="shared" si="4"/>
        <v>3.6362669</v>
      </c>
      <c r="N769" s="8">
        <f t="shared" si="5"/>
        <v>772</v>
      </c>
    </row>
    <row r="770" ht="12.75" customHeight="1">
      <c r="A770" s="7">
        <v>43599.0</v>
      </c>
      <c r="B770" s="8" t="s">
        <v>409</v>
      </c>
      <c r="C770" s="8" t="s">
        <v>410</v>
      </c>
      <c r="D770" s="11">
        <v>7.533816097E9</v>
      </c>
      <c r="E770" s="8" t="s">
        <v>24</v>
      </c>
      <c r="F770" s="8" t="str">
        <f t="shared" si="1"/>
        <v>BUY</v>
      </c>
      <c r="G770" s="12">
        <v>104.205574</v>
      </c>
      <c r="H770" s="12">
        <v>1000.0</v>
      </c>
      <c r="I770" s="7">
        <v>43776.0</v>
      </c>
      <c r="J770" s="14">
        <v>107.197571</v>
      </c>
      <c r="K770" s="14">
        <f t="shared" si="2"/>
        <v>1028.712447</v>
      </c>
      <c r="L770" s="15">
        <f t="shared" si="3"/>
        <v>0.0287124468</v>
      </c>
      <c r="M770" s="15">
        <f t="shared" si="4"/>
        <v>-0.0287124468</v>
      </c>
      <c r="N770" s="8">
        <f t="shared" si="5"/>
        <v>177</v>
      </c>
    </row>
    <row r="771" ht="12.75" customHeight="1">
      <c r="A771" s="7">
        <v>43601.0</v>
      </c>
      <c r="B771" s="8" t="s">
        <v>2490</v>
      </c>
      <c r="C771" s="8" t="s">
        <v>2491</v>
      </c>
      <c r="D771" s="11">
        <v>2.04878944E9</v>
      </c>
      <c r="E771" s="8" t="s">
        <v>24</v>
      </c>
      <c r="F771" s="8" t="str">
        <f t="shared" si="1"/>
        <v>BUY</v>
      </c>
      <c r="G771" s="12">
        <v>36.790001</v>
      </c>
      <c r="H771" s="12">
        <v>1000.0</v>
      </c>
      <c r="I771" s="16">
        <v>43794.0</v>
      </c>
      <c r="J771" s="14">
        <v>39.639999</v>
      </c>
      <c r="K771" s="14">
        <f t="shared" si="2"/>
        <v>1077.466646</v>
      </c>
      <c r="L771" s="15">
        <f t="shared" si="3"/>
        <v>0.07746664644</v>
      </c>
      <c r="M771" s="15">
        <f t="shared" si="4"/>
        <v>-0.07746664644</v>
      </c>
      <c r="N771" s="8">
        <f t="shared" si="5"/>
        <v>193</v>
      </c>
    </row>
    <row r="772" ht="12.75" customHeight="1">
      <c r="A772" s="16">
        <v>43601.0</v>
      </c>
      <c r="B772" s="8" t="s">
        <v>636</v>
      </c>
      <c r="C772" s="8" t="s">
        <v>637</v>
      </c>
      <c r="D772" s="11">
        <v>3.317700214E9</v>
      </c>
      <c r="E772" s="17" t="s">
        <v>20</v>
      </c>
      <c r="F772" s="18" t="str">
        <f t="shared" si="1"/>
        <v>SELL</v>
      </c>
      <c r="G772" s="12">
        <v>19.360001</v>
      </c>
      <c r="H772" s="12">
        <v>1000.0</v>
      </c>
      <c r="I772" s="16">
        <v>43770.0</v>
      </c>
      <c r="J772" s="14">
        <v>18.91</v>
      </c>
      <c r="K772" s="14">
        <f t="shared" si="2"/>
        <v>976.7561479</v>
      </c>
      <c r="L772" s="15">
        <f t="shared" si="3"/>
        <v>0.02324385211</v>
      </c>
      <c r="M772" s="15">
        <f t="shared" si="4"/>
        <v>-0.02324385211</v>
      </c>
      <c r="N772" s="8">
        <f t="shared" si="5"/>
        <v>169</v>
      </c>
    </row>
    <row r="773" ht="12.75" customHeight="1">
      <c r="A773" s="7">
        <v>43602.0</v>
      </c>
      <c r="B773" s="8" t="s">
        <v>628</v>
      </c>
      <c r="C773" s="8" t="s">
        <v>629</v>
      </c>
      <c r="D773" s="11">
        <v>2.373457054E9</v>
      </c>
      <c r="E773" s="8" t="s">
        <v>20</v>
      </c>
      <c r="F773" s="8" t="str">
        <f t="shared" si="1"/>
        <v>SELL</v>
      </c>
      <c r="G773" s="12">
        <v>47.474098</v>
      </c>
      <c r="H773" s="12">
        <v>1000.0</v>
      </c>
      <c r="I773" s="7">
        <v>43784.0</v>
      </c>
      <c r="J773" s="14">
        <v>40.009266</v>
      </c>
      <c r="K773" s="14">
        <f t="shared" si="2"/>
        <v>842.7598983</v>
      </c>
      <c r="L773" s="15">
        <f t="shared" si="3"/>
        <v>0.1572401017</v>
      </c>
      <c r="M773" s="15">
        <f t="shared" si="4"/>
        <v>-0.1572401017</v>
      </c>
      <c r="N773" s="8">
        <f t="shared" si="5"/>
        <v>182</v>
      </c>
    </row>
    <row r="774" ht="12.75" customHeight="1">
      <c r="A774" s="7">
        <v>43607.0</v>
      </c>
      <c r="B774" s="8" t="s">
        <v>1813</v>
      </c>
      <c r="C774" s="8" t="s">
        <v>1814</v>
      </c>
      <c r="D774" s="11">
        <v>9.61955007E9</v>
      </c>
      <c r="E774" s="8" t="s">
        <v>24</v>
      </c>
      <c r="F774" s="8" t="str">
        <f t="shared" si="1"/>
        <v>BUY</v>
      </c>
      <c r="G774" s="12">
        <v>12.561333</v>
      </c>
      <c r="H774" s="12">
        <v>1000.0</v>
      </c>
      <c r="I774" s="16">
        <v>44313.0</v>
      </c>
      <c r="J774" s="14">
        <v>10.22</v>
      </c>
      <c r="K774" s="14">
        <f t="shared" si="2"/>
        <v>813.6079188</v>
      </c>
      <c r="L774" s="15">
        <f t="shared" si="3"/>
        <v>-0.1863920812</v>
      </c>
      <c r="M774" s="15">
        <f t="shared" si="4"/>
        <v>0.1863920812</v>
      </c>
      <c r="N774" s="8">
        <f t="shared" si="5"/>
        <v>706</v>
      </c>
    </row>
    <row r="775" ht="12.75" customHeight="1">
      <c r="A775" s="7">
        <v>43607.0</v>
      </c>
      <c r="B775" s="8" t="s">
        <v>1019</v>
      </c>
      <c r="C775" s="8" t="s">
        <v>1020</v>
      </c>
      <c r="D775" s="11">
        <v>2.082171299E9</v>
      </c>
      <c r="E775" s="8" t="s">
        <v>24</v>
      </c>
      <c r="F775" s="8" t="str">
        <f t="shared" si="1"/>
        <v>BUY</v>
      </c>
      <c r="G775" s="12">
        <v>17.559999</v>
      </c>
      <c r="H775" s="12">
        <v>1000.0</v>
      </c>
      <c r="I775" s="7">
        <v>44301.0</v>
      </c>
      <c r="J775" s="14">
        <v>20.690001</v>
      </c>
      <c r="K775" s="14">
        <f t="shared" si="2"/>
        <v>1178.246138</v>
      </c>
      <c r="L775" s="15">
        <f t="shared" si="3"/>
        <v>0.1782461377</v>
      </c>
      <c r="M775" s="15">
        <f t="shared" si="4"/>
        <v>-0.1782461377</v>
      </c>
      <c r="N775" s="8">
        <f t="shared" si="5"/>
        <v>694</v>
      </c>
    </row>
    <row r="776" ht="12.75" customHeight="1">
      <c r="A776" s="7">
        <v>43608.0</v>
      </c>
      <c r="B776" s="8" t="s">
        <v>2577</v>
      </c>
      <c r="C776" s="8" t="s">
        <v>2578</v>
      </c>
      <c r="D776" s="11">
        <v>8.093657676E9</v>
      </c>
      <c r="E776" s="8" t="s">
        <v>20</v>
      </c>
      <c r="F776" s="8" t="str">
        <f t="shared" si="1"/>
        <v>SELL</v>
      </c>
      <c r="G776" s="12">
        <v>56.029999</v>
      </c>
      <c r="H776" s="12">
        <v>1000.0</v>
      </c>
      <c r="I776" s="16">
        <v>44727.0</v>
      </c>
      <c r="J776" s="14">
        <v>168.850006</v>
      </c>
      <c r="K776" s="14">
        <f t="shared" si="2"/>
        <v>3013.564323</v>
      </c>
      <c r="L776" s="15">
        <f t="shared" si="3"/>
        <v>-2.013564323</v>
      </c>
      <c r="M776" s="15">
        <f t="shared" si="4"/>
        <v>2.013564323</v>
      </c>
      <c r="N776" s="8">
        <f t="shared" si="5"/>
        <v>1119</v>
      </c>
    </row>
    <row r="777" ht="12.75" customHeight="1">
      <c r="A777" s="7">
        <v>43616.0</v>
      </c>
      <c r="B777" s="8" t="s">
        <v>2579</v>
      </c>
      <c r="C777" s="8" t="s">
        <v>2580</v>
      </c>
      <c r="D777" s="11">
        <v>9.564350006E9</v>
      </c>
      <c r="E777" s="8" t="s">
        <v>24</v>
      </c>
      <c r="F777" s="8" t="str">
        <f t="shared" si="1"/>
        <v>BUY</v>
      </c>
      <c r="G777" s="12">
        <v>32.98</v>
      </c>
      <c r="H777" s="12">
        <v>1000.0</v>
      </c>
      <c r="I777" s="16">
        <v>44727.0</v>
      </c>
      <c r="J777" s="14">
        <v>30.7</v>
      </c>
      <c r="K777" s="14">
        <f t="shared" si="2"/>
        <v>930.8671922</v>
      </c>
      <c r="L777" s="15">
        <f t="shared" si="3"/>
        <v>-0.06913280776</v>
      </c>
      <c r="M777" s="15">
        <f t="shared" si="4"/>
        <v>0.06913280776</v>
      </c>
      <c r="N777" s="8">
        <f t="shared" si="5"/>
        <v>1111</v>
      </c>
    </row>
    <row r="778" ht="12.75" customHeight="1">
      <c r="A778" s="7">
        <v>43619.0</v>
      </c>
      <c r="B778" s="8" t="s">
        <v>2583</v>
      </c>
      <c r="C778" s="8" t="s">
        <v>2584</v>
      </c>
      <c r="D778" s="11">
        <v>2.776446535E9</v>
      </c>
      <c r="E778" s="8" t="s">
        <v>24</v>
      </c>
      <c r="F778" s="8" t="str">
        <f t="shared" si="1"/>
        <v>BUY</v>
      </c>
      <c r="G778" s="12">
        <v>24.918283</v>
      </c>
      <c r="H778" s="12">
        <v>1000.0</v>
      </c>
      <c r="I778" s="16">
        <v>43677.0</v>
      </c>
      <c r="J778" s="14">
        <v>25.158459</v>
      </c>
      <c r="K778" s="14">
        <f t="shared" si="2"/>
        <v>1009.638545</v>
      </c>
      <c r="L778" s="15">
        <f t="shared" si="3"/>
        <v>0.00963854532</v>
      </c>
      <c r="M778" s="15">
        <f t="shared" si="4"/>
        <v>-0.00963854532</v>
      </c>
      <c r="N778" s="8">
        <f t="shared" si="5"/>
        <v>58</v>
      </c>
    </row>
    <row r="779" ht="12.75" customHeight="1">
      <c r="A779" s="16">
        <v>43619.0</v>
      </c>
      <c r="B779" s="8" t="s">
        <v>702</v>
      </c>
      <c r="C779" s="8" t="s">
        <v>703</v>
      </c>
      <c r="D779" s="11">
        <v>7.77822701E9</v>
      </c>
      <c r="E779" s="18" t="s">
        <v>24</v>
      </c>
      <c r="F779" s="17" t="str">
        <f t="shared" si="1"/>
        <v>BUY</v>
      </c>
      <c r="G779" s="12">
        <v>71.700851</v>
      </c>
      <c r="H779" s="12">
        <v>1000.0</v>
      </c>
      <c r="I779" s="16">
        <v>43728.0</v>
      </c>
      <c r="J779" s="14">
        <v>74.860291</v>
      </c>
      <c r="K779" s="14">
        <f t="shared" si="2"/>
        <v>1044.064191</v>
      </c>
      <c r="L779" s="15">
        <f t="shared" si="3"/>
        <v>0.04406419109</v>
      </c>
      <c r="M779" s="15">
        <f t="shared" si="4"/>
        <v>-0.04406419109</v>
      </c>
      <c r="N779" s="8">
        <f t="shared" si="5"/>
        <v>109</v>
      </c>
    </row>
    <row r="780" ht="12.75" customHeight="1">
      <c r="A780" s="16">
        <v>43619.0</v>
      </c>
      <c r="B780" s="8" t="s">
        <v>1479</v>
      </c>
      <c r="C780" s="8" t="s">
        <v>1480</v>
      </c>
      <c r="D780" s="11">
        <v>4.976335845E9</v>
      </c>
      <c r="E780" s="17" t="s">
        <v>20</v>
      </c>
      <c r="F780" s="18" t="str">
        <f t="shared" si="1"/>
        <v>SELL</v>
      </c>
      <c r="G780" s="12">
        <v>73.87</v>
      </c>
      <c r="H780" s="12">
        <v>1000.0</v>
      </c>
      <c r="I780" s="16">
        <v>44727.0</v>
      </c>
      <c r="J780" s="14">
        <v>75.01</v>
      </c>
      <c r="K780" s="14">
        <f t="shared" si="2"/>
        <v>1015.432517</v>
      </c>
      <c r="L780" s="15">
        <f t="shared" si="3"/>
        <v>-0.01543251658</v>
      </c>
      <c r="M780" s="15">
        <f t="shared" si="4"/>
        <v>0.01543251658</v>
      </c>
      <c r="N780" s="8">
        <f t="shared" si="5"/>
        <v>1108</v>
      </c>
    </row>
    <row r="781" ht="12.75" customHeight="1">
      <c r="A781" s="7">
        <v>43623.0</v>
      </c>
      <c r="B781" s="8" t="s">
        <v>2590</v>
      </c>
      <c r="C781" s="8" t="s">
        <v>2591</v>
      </c>
      <c r="D781" s="11">
        <v>8.64794964E9</v>
      </c>
      <c r="E781" s="8" t="s">
        <v>20</v>
      </c>
      <c r="F781" s="8" t="str">
        <f t="shared" si="1"/>
        <v>SELL</v>
      </c>
      <c r="G781" s="12">
        <v>28.32885</v>
      </c>
      <c r="H781" s="12">
        <v>1000.0</v>
      </c>
      <c r="I781" s="16">
        <v>44727.0</v>
      </c>
      <c r="J781" s="14">
        <v>27.918516</v>
      </c>
      <c r="K781" s="14">
        <f t="shared" si="2"/>
        <v>985.5153315</v>
      </c>
      <c r="L781" s="15">
        <f t="shared" si="3"/>
        <v>0.01448466846</v>
      </c>
      <c r="M781" s="15">
        <f t="shared" si="4"/>
        <v>-0.01448466846</v>
      </c>
      <c r="N781" s="8">
        <f t="shared" si="5"/>
        <v>1104</v>
      </c>
    </row>
    <row r="782" ht="12.75" customHeight="1">
      <c r="A782" s="7">
        <v>43627.0</v>
      </c>
      <c r="B782" s="8" t="s">
        <v>2594</v>
      </c>
      <c r="C782" s="8" t="s">
        <v>2595</v>
      </c>
      <c r="D782" s="11">
        <v>2.891380404E9</v>
      </c>
      <c r="E782" s="8" t="s">
        <v>24</v>
      </c>
      <c r="F782" s="8" t="str">
        <f t="shared" si="1"/>
        <v>BUY</v>
      </c>
      <c r="G782" s="12">
        <v>46.324078</v>
      </c>
      <c r="H782" s="12">
        <v>1000.0</v>
      </c>
      <c r="I782" s="16">
        <v>44727.0</v>
      </c>
      <c r="J782" s="14">
        <v>48.59343</v>
      </c>
      <c r="K782" s="14">
        <f t="shared" si="2"/>
        <v>1048.988606</v>
      </c>
      <c r="L782" s="15">
        <f t="shared" si="3"/>
        <v>0.04898860588</v>
      </c>
      <c r="M782" s="15">
        <f t="shared" si="4"/>
        <v>-0.04898860588</v>
      </c>
      <c r="N782" s="8">
        <f t="shared" si="5"/>
        <v>1100</v>
      </c>
    </row>
    <row r="783" ht="12.75" customHeight="1">
      <c r="A783" s="7">
        <v>43635.0</v>
      </c>
      <c r="B783" s="8" t="s">
        <v>33</v>
      </c>
      <c r="C783" s="8" t="s">
        <v>34</v>
      </c>
      <c r="D783" s="11">
        <v>3.813070437E9</v>
      </c>
      <c r="E783" s="8" t="s">
        <v>24</v>
      </c>
      <c r="F783" s="8" t="str">
        <f t="shared" si="1"/>
        <v>BUY</v>
      </c>
      <c r="G783" s="12">
        <v>15.429668</v>
      </c>
      <c r="H783" s="12">
        <v>1000.0</v>
      </c>
      <c r="I783" s="16">
        <v>44116.0</v>
      </c>
      <c r="J783" s="14">
        <v>17.196676</v>
      </c>
      <c r="K783" s="14">
        <f t="shared" si="2"/>
        <v>1114.520157</v>
      </c>
      <c r="L783" s="15">
        <f t="shared" si="3"/>
        <v>0.1145201569</v>
      </c>
      <c r="M783" s="15">
        <f t="shared" si="4"/>
        <v>-0.1145201569</v>
      </c>
      <c r="N783" s="8">
        <f t="shared" si="5"/>
        <v>481</v>
      </c>
    </row>
    <row r="784" ht="12.75" customHeight="1">
      <c r="A784" s="16">
        <v>43655.0</v>
      </c>
      <c r="B784" s="8" t="s">
        <v>2616</v>
      </c>
      <c r="C784" s="8" t="s">
        <v>2617</v>
      </c>
      <c r="D784" s="11">
        <v>7.859126415E9</v>
      </c>
      <c r="E784" s="17" t="s">
        <v>20</v>
      </c>
      <c r="F784" s="18" t="str">
        <f t="shared" si="1"/>
        <v>SELL</v>
      </c>
      <c r="G784" s="12">
        <v>213.960007</v>
      </c>
      <c r="H784" s="12">
        <v>1000.0</v>
      </c>
      <c r="I784" s="16">
        <v>44727.0</v>
      </c>
      <c r="J784" s="14">
        <v>161.080002</v>
      </c>
      <c r="K784" s="14">
        <f t="shared" si="2"/>
        <v>752.8509849</v>
      </c>
      <c r="L784" s="15">
        <f t="shared" si="3"/>
        <v>0.2471490151</v>
      </c>
      <c r="M784" s="15">
        <f t="shared" si="4"/>
        <v>-0.2471490151</v>
      </c>
      <c r="N784" s="8">
        <f t="shared" si="5"/>
        <v>1072</v>
      </c>
    </row>
    <row r="785" ht="12.75" customHeight="1">
      <c r="A785" s="7">
        <v>43656.0</v>
      </c>
      <c r="B785" s="8" t="s">
        <v>2620</v>
      </c>
      <c r="C785" s="8" t="s">
        <v>2621</v>
      </c>
      <c r="D785" s="11">
        <v>5.845401578E9</v>
      </c>
      <c r="E785" s="8" t="s">
        <v>24</v>
      </c>
      <c r="F785" s="8" t="str">
        <f t="shared" si="1"/>
        <v>BUY</v>
      </c>
      <c r="G785" s="12">
        <v>84.169998</v>
      </c>
      <c r="H785" s="12">
        <v>1000.0</v>
      </c>
      <c r="I785" s="16">
        <v>44727.0</v>
      </c>
      <c r="J785" s="14">
        <v>65.839996</v>
      </c>
      <c r="K785" s="14">
        <f t="shared" si="2"/>
        <v>782.2264175</v>
      </c>
      <c r="L785" s="15">
        <f t="shared" si="3"/>
        <v>-0.2177735825</v>
      </c>
      <c r="M785" s="15">
        <f t="shared" si="4"/>
        <v>0.2177735825</v>
      </c>
      <c r="N785" s="8">
        <f t="shared" si="5"/>
        <v>1071</v>
      </c>
    </row>
    <row r="786" ht="12.75" customHeight="1">
      <c r="A786" s="7">
        <v>43656.0</v>
      </c>
      <c r="B786" s="8" t="s">
        <v>2506</v>
      </c>
      <c r="C786" s="8" t="s">
        <v>2507</v>
      </c>
      <c r="D786" s="11">
        <v>5.636638439E9</v>
      </c>
      <c r="E786" s="8" t="s">
        <v>24</v>
      </c>
      <c r="F786" s="8" t="str">
        <f t="shared" si="1"/>
        <v>BUY</v>
      </c>
      <c r="G786" s="12">
        <v>19.302927</v>
      </c>
      <c r="H786" s="12">
        <v>1000.0</v>
      </c>
      <c r="I786" s="7">
        <v>43676.0</v>
      </c>
      <c r="J786" s="14">
        <v>17.44866</v>
      </c>
      <c r="K786" s="14">
        <f t="shared" si="2"/>
        <v>903.9385581</v>
      </c>
      <c r="L786" s="15">
        <f t="shared" si="3"/>
        <v>-0.09606144187</v>
      </c>
      <c r="M786" s="15">
        <f t="shared" si="4"/>
        <v>0.09606144187</v>
      </c>
      <c r="N786" s="8">
        <f t="shared" si="5"/>
        <v>20</v>
      </c>
    </row>
    <row r="787" ht="12.75" customHeight="1">
      <c r="A787" s="7">
        <v>43656.0</v>
      </c>
      <c r="B787" s="8" t="s">
        <v>2622</v>
      </c>
      <c r="C787" s="8" t="s">
        <v>2623</v>
      </c>
      <c r="D787" s="11">
        <v>5.208050931E9</v>
      </c>
      <c r="E787" s="8" t="s">
        <v>24</v>
      </c>
      <c r="F787" s="8" t="str">
        <f t="shared" si="1"/>
        <v>BUY</v>
      </c>
      <c r="G787" s="12">
        <v>15.049826</v>
      </c>
      <c r="H787" s="12">
        <v>1000.0</v>
      </c>
      <c r="I787" s="16">
        <v>44727.0</v>
      </c>
      <c r="J787" s="14">
        <v>22.71594</v>
      </c>
      <c r="K787" s="14">
        <f t="shared" si="2"/>
        <v>1509.382235</v>
      </c>
      <c r="L787" s="15">
        <f t="shared" si="3"/>
        <v>0.5093822347</v>
      </c>
      <c r="M787" s="15">
        <f t="shared" si="4"/>
        <v>-0.5093822347</v>
      </c>
      <c r="N787" s="8">
        <f t="shared" si="5"/>
        <v>1071</v>
      </c>
    </row>
    <row r="788" ht="12.75" customHeight="1">
      <c r="A788" s="7">
        <v>43661.0</v>
      </c>
      <c r="B788" s="8" t="s">
        <v>2119</v>
      </c>
      <c r="C788" s="8" t="s">
        <v>2120</v>
      </c>
      <c r="D788" s="11">
        <v>2.25896605E9</v>
      </c>
      <c r="E788" s="8" t="s">
        <v>24</v>
      </c>
      <c r="F788" s="8" t="str">
        <f t="shared" si="1"/>
        <v>BUY</v>
      </c>
      <c r="G788" s="12">
        <v>73.803619</v>
      </c>
      <c r="H788" s="12">
        <v>1000.0</v>
      </c>
      <c r="I788" s="16">
        <v>44727.0</v>
      </c>
      <c r="J788" s="14">
        <v>29.180075</v>
      </c>
      <c r="K788" s="14">
        <f t="shared" si="2"/>
        <v>395.3745818</v>
      </c>
      <c r="L788" s="15">
        <f t="shared" si="3"/>
        <v>-0.6046254182</v>
      </c>
      <c r="M788" s="15">
        <f t="shared" si="4"/>
        <v>0.6046254182</v>
      </c>
      <c r="N788" s="8">
        <f t="shared" si="5"/>
        <v>1066</v>
      </c>
    </row>
    <row r="789" ht="12.75" customHeight="1">
      <c r="A789" s="7">
        <v>43662.0</v>
      </c>
      <c r="B789" s="8" t="s">
        <v>743</v>
      </c>
      <c r="C789" s="8" t="s">
        <v>744</v>
      </c>
      <c r="D789" s="11">
        <v>7.274576152E9</v>
      </c>
      <c r="E789" s="8" t="s">
        <v>24</v>
      </c>
      <c r="F789" s="8" t="str">
        <f t="shared" si="1"/>
        <v>BUY</v>
      </c>
      <c r="G789" s="12">
        <v>67.650002</v>
      </c>
      <c r="H789" s="12">
        <v>1000.0</v>
      </c>
      <c r="I789" s="16">
        <v>44727.0</v>
      </c>
      <c r="J789" s="14">
        <v>116.410004</v>
      </c>
      <c r="K789" s="14">
        <f t="shared" si="2"/>
        <v>1720.76867</v>
      </c>
      <c r="L789" s="15">
        <f t="shared" si="3"/>
        <v>0.7207686705</v>
      </c>
      <c r="M789" s="15">
        <f t="shared" si="4"/>
        <v>-0.7207686705</v>
      </c>
      <c r="N789" s="8">
        <f t="shared" si="5"/>
        <v>1065</v>
      </c>
    </row>
    <row r="790" ht="12.75" customHeight="1">
      <c r="A790" s="7">
        <v>43662.0</v>
      </c>
      <c r="B790" s="8" t="s">
        <v>2115</v>
      </c>
      <c r="C790" s="8" t="s">
        <v>2116</v>
      </c>
      <c r="D790" s="11">
        <v>5.341773924E9</v>
      </c>
      <c r="E790" s="8" t="s">
        <v>24</v>
      </c>
      <c r="F790" s="8" t="str">
        <f t="shared" si="1"/>
        <v>BUY</v>
      </c>
      <c r="G790" s="12">
        <v>89.629997</v>
      </c>
      <c r="H790" s="12">
        <v>1000.0</v>
      </c>
      <c r="I790" s="16">
        <v>44727.0</v>
      </c>
      <c r="J790" s="14">
        <v>121.309998</v>
      </c>
      <c r="K790" s="14">
        <f t="shared" si="2"/>
        <v>1353.453108</v>
      </c>
      <c r="L790" s="15">
        <f t="shared" si="3"/>
        <v>0.3534531079</v>
      </c>
      <c r="M790" s="15">
        <f t="shared" si="4"/>
        <v>-0.3534531079</v>
      </c>
      <c r="N790" s="8">
        <f t="shared" si="5"/>
        <v>1065</v>
      </c>
    </row>
    <row r="791" ht="12.75" customHeight="1">
      <c r="A791" s="7">
        <v>43663.0</v>
      </c>
      <c r="B791" s="8" t="s">
        <v>236</v>
      </c>
      <c r="C791" s="8" t="s">
        <v>237</v>
      </c>
      <c r="D791" s="11">
        <v>4.450710978E9</v>
      </c>
      <c r="E791" s="8" t="s">
        <v>20</v>
      </c>
      <c r="F791" s="8" t="str">
        <f t="shared" si="1"/>
        <v>SELL</v>
      </c>
      <c r="G791" s="12">
        <v>390.470001</v>
      </c>
      <c r="H791" s="12">
        <v>1000.0</v>
      </c>
      <c r="I791" s="16">
        <v>44727.0</v>
      </c>
      <c r="J791" s="14">
        <v>301.709991</v>
      </c>
      <c r="K791" s="14">
        <f t="shared" si="2"/>
        <v>772.6841761</v>
      </c>
      <c r="L791" s="15">
        <f t="shared" si="3"/>
        <v>0.2273158239</v>
      </c>
      <c r="M791" s="15">
        <f t="shared" si="4"/>
        <v>-0.2273158239</v>
      </c>
      <c r="N791" s="8">
        <f t="shared" si="5"/>
        <v>1064</v>
      </c>
    </row>
    <row r="792" ht="12.75" customHeight="1">
      <c r="A792" s="7">
        <v>43668.0</v>
      </c>
      <c r="B792" s="8" t="s">
        <v>2628</v>
      </c>
      <c r="C792" s="8" t="s">
        <v>2629</v>
      </c>
      <c r="D792" s="11">
        <v>3.31225168E9</v>
      </c>
      <c r="E792" s="8" t="s">
        <v>24</v>
      </c>
      <c r="F792" s="8" t="str">
        <f t="shared" si="1"/>
        <v>BUY</v>
      </c>
      <c r="G792" s="12">
        <v>39.25</v>
      </c>
      <c r="H792" s="12">
        <v>1000.0</v>
      </c>
      <c r="I792" s="16">
        <v>43780.0</v>
      </c>
      <c r="J792" s="14">
        <v>31.0</v>
      </c>
      <c r="K792" s="14">
        <f t="shared" si="2"/>
        <v>789.8089172</v>
      </c>
      <c r="L792" s="15">
        <f t="shared" si="3"/>
        <v>-0.2101910828</v>
      </c>
      <c r="M792" s="15">
        <f t="shared" si="4"/>
        <v>0.2101910828</v>
      </c>
      <c r="N792" s="8">
        <f t="shared" si="5"/>
        <v>112</v>
      </c>
    </row>
    <row r="793" ht="12.75" customHeight="1">
      <c r="A793" s="7">
        <v>43669.0</v>
      </c>
      <c r="B793" s="8" t="s">
        <v>1716</v>
      </c>
      <c r="C793" s="8" t="s">
        <v>1717</v>
      </c>
      <c r="D793" s="11">
        <v>4.73651E9</v>
      </c>
      <c r="E793" s="8" t="s">
        <v>24</v>
      </c>
      <c r="F793" s="8" t="str">
        <f t="shared" si="1"/>
        <v>BUY</v>
      </c>
      <c r="G793" s="12">
        <v>5.81</v>
      </c>
      <c r="H793" s="12">
        <v>1000.0</v>
      </c>
      <c r="I793" s="16">
        <v>43838.0</v>
      </c>
      <c r="J793" s="14">
        <v>11.98</v>
      </c>
      <c r="K793" s="14">
        <f t="shared" si="2"/>
        <v>2061.962134</v>
      </c>
      <c r="L793" s="15">
        <f t="shared" si="3"/>
        <v>1.061962134</v>
      </c>
      <c r="M793" s="15">
        <f t="shared" si="4"/>
        <v>-1.061962134</v>
      </c>
      <c r="N793" s="8">
        <f t="shared" si="5"/>
        <v>169</v>
      </c>
    </row>
    <row r="794" ht="12.75" customHeight="1">
      <c r="A794" s="7">
        <v>43669.0</v>
      </c>
      <c r="B794" s="8" t="s">
        <v>2042</v>
      </c>
      <c r="C794" s="8" t="s">
        <v>2043</v>
      </c>
      <c r="D794" s="11">
        <v>3.799935907E9</v>
      </c>
      <c r="E794" s="8" t="s">
        <v>20</v>
      </c>
      <c r="F794" s="8" t="str">
        <f t="shared" si="1"/>
        <v>SELL</v>
      </c>
      <c r="G794" s="12">
        <v>49.110001</v>
      </c>
      <c r="H794" s="12">
        <v>1000.0</v>
      </c>
      <c r="I794" s="7">
        <v>43780.0</v>
      </c>
      <c r="J794" s="14">
        <v>50.91</v>
      </c>
      <c r="K794" s="14">
        <f t="shared" si="2"/>
        <v>1036.652392</v>
      </c>
      <c r="L794" s="15">
        <f t="shared" si="3"/>
        <v>-0.03665239184</v>
      </c>
      <c r="M794" s="15">
        <f t="shared" si="4"/>
        <v>0.03665239184</v>
      </c>
      <c r="N794" s="8">
        <f t="shared" si="5"/>
        <v>111</v>
      </c>
    </row>
    <row r="795" ht="12.75" customHeight="1">
      <c r="A795" s="7">
        <v>43671.0</v>
      </c>
      <c r="B795" s="8" t="s">
        <v>2634</v>
      </c>
      <c r="C795" s="8" t="s">
        <v>2635</v>
      </c>
      <c r="D795" s="11">
        <v>8.315322546E9</v>
      </c>
      <c r="E795" s="8" t="s">
        <v>20</v>
      </c>
      <c r="F795" s="8" t="str">
        <f t="shared" si="1"/>
        <v>SELL</v>
      </c>
      <c r="G795" s="12">
        <v>132.69</v>
      </c>
      <c r="H795" s="12">
        <v>1000.0</v>
      </c>
      <c r="I795" s="16">
        <v>44727.0</v>
      </c>
      <c r="J795" s="14">
        <v>281.89</v>
      </c>
      <c r="K795" s="14">
        <f t="shared" si="2"/>
        <v>2124.425352</v>
      </c>
      <c r="L795" s="15">
        <f t="shared" si="3"/>
        <v>-1.124425352</v>
      </c>
      <c r="M795" s="15">
        <f t="shared" si="4"/>
        <v>1.124425352</v>
      </c>
      <c r="N795" s="8">
        <f t="shared" si="5"/>
        <v>1056</v>
      </c>
    </row>
    <row r="796" ht="12.75" customHeight="1">
      <c r="A796" s="7">
        <v>43676.0</v>
      </c>
      <c r="B796" s="8" t="s">
        <v>1902</v>
      </c>
      <c r="C796" s="8" t="s">
        <v>1903</v>
      </c>
      <c r="D796" s="11">
        <v>8.213085588E9</v>
      </c>
      <c r="E796" s="8" t="s">
        <v>20</v>
      </c>
      <c r="F796" s="8" t="str">
        <f t="shared" si="1"/>
        <v>SELL</v>
      </c>
      <c r="G796" s="12">
        <v>29.750795</v>
      </c>
      <c r="H796" s="12">
        <v>1000.0</v>
      </c>
      <c r="I796" s="7">
        <v>44677.0</v>
      </c>
      <c r="J796" s="14">
        <v>38.29</v>
      </c>
      <c r="K796" s="14">
        <f t="shared" si="2"/>
        <v>1287.024431</v>
      </c>
      <c r="L796" s="15">
        <f t="shared" si="3"/>
        <v>-0.2870244308</v>
      </c>
      <c r="M796" s="15">
        <f t="shared" si="4"/>
        <v>0.2870244308</v>
      </c>
      <c r="N796" s="8">
        <f t="shared" si="5"/>
        <v>1001</v>
      </c>
    </row>
    <row r="797" ht="12.75" customHeight="1">
      <c r="A797" s="7">
        <v>43676.0</v>
      </c>
      <c r="B797" s="8" t="s">
        <v>2506</v>
      </c>
      <c r="C797" s="8" t="s">
        <v>2507</v>
      </c>
      <c r="D797" s="11">
        <v>5.636638439E9</v>
      </c>
      <c r="E797" s="8" t="s">
        <v>20</v>
      </c>
      <c r="F797" s="8" t="str">
        <f t="shared" si="1"/>
        <v>SELL</v>
      </c>
      <c r="G797" s="12">
        <v>17.44866</v>
      </c>
      <c r="H797" s="12">
        <v>1000.0</v>
      </c>
      <c r="I797" s="7">
        <v>43742.0</v>
      </c>
      <c r="J797" s="14">
        <v>18.024572</v>
      </c>
      <c r="K797" s="14">
        <f t="shared" si="2"/>
        <v>1033.006088</v>
      </c>
      <c r="L797" s="15">
        <f t="shared" si="3"/>
        <v>-0.03300608757</v>
      </c>
      <c r="M797" s="15">
        <f t="shared" si="4"/>
        <v>0.03300608757</v>
      </c>
      <c r="N797" s="8">
        <f t="shared" si="5"/>
        <v>66</v>
      </c>
    </row>
    <row r="798" ht="12.75" customHeight="1">
      <c r="A798" s="7">
        <v>43677.0</v>
      </c>
      <c r="B798" s="8" t="s">
        <v>2583</v>
      </c>
      <c r="C798" s="8" t="s">
        <v>2584</v>
      </c>
      <c r="D798" s="11">
        <v>2.776446535E9</v>
      </c>
      <c r="E798" s="8" t="s">
        <v>20</v>
      </c>
      <c r="F798" s="8" t="str">
        <f t="shared" si="1"/>
        <v>SELL</v>
      </c>
      <c r="G798" s="12">
        <v>25.158459</v>
      </c>
      <c r="H798" s="12">
        <v>1000.0</v>
      </c>
      <c r="I798" s="16">
        <v>44727.0</v>
      </c>
      <c r="J798" s="14">
        <v>32.158482</v>
      </c>
      <c r="K798" s="14">
        <f t="shared" si="2"/>
        <v>1278.237352</v>
      </c>
      <c r="L798" s="15">
        <f t="shared" si="3"/>
        <v>-0.2782373515</v>
      </c>
      <c r="M798" s="15">
        <f t="shared" si="4"/>
        <v>0.2782373515</v>
      </c>
      <c r="N798" s="8">
        <f t="shared" si="5"/>
        <v>1050</v>
      </c>
    </row>
    <row r="799" ht="12.75" customHeight="1">
      <c r="A799" s="16">
        <v>43677.0</v>
      </c>
      <c r="B799" s="8" t="s">
        <v>2640</v>
      </c>
      <c r="C799" s="8" t="s">
        <v>2641</v>
      </c>
      <c r="D799" s="11">
        <v>9.022404566E9</v>
      </c>
      <c r="E799" s="17" t="s">
        <v>20</v>
      </c>
      <c r="F799" s="18" t="str">
        <f t="shared" si="1"/>
        <v>SELL</v>
      </c>
      <c r="G799" s="12">
        <v>147.949081</v>
      </c>
      <c r="H799" s="12">
        <v>1000.0</v>
      </c>
      <c r="I799" s="16">
        <v>44727.0</v>
      </c>
      <c r="J799" s="14">
        <v>104.763878</v>
      </c>
      <c r="K799" s="14">
        <f t="shared" si="2"/>
        <v>708.1076631</v>
      </c>
      <c r="L799" s="15">
        <f t="shared" si="3"/>
        <v>0.2918923369</v>
      </c>
      <c r="M799" s="15">
        <f t="shared" si="4"/>
        <v>-0.2918923369</v>
      </c>
      <c r="N799" s="8">
        <f t="shared" si="5"/>
        <v>1050</v>
      </c>
    </row>
    <row r="800" ht="12.75" customHeight="1">
      <c r="A800" s="7">
        <v>43678.0</v>
      </c>
      <c r="B800" s="8" t="s">
        <v>1174</v>
      </c>
      <c r="C800" s="8" t="s">
        <v>1175</v>
      </c>
      <c r="D800" s="11">
        <v>7.122279632E9</v>
      </c>
      <c r="E800" s="8" t="s">
        <v>24</v>
      </c>
      <c r="F800" s="8" t="str">
        <f t="shared" si="1"/>
        <v>BUY</v>
      </c>
      <c r="G800" s="12">
        <v>22.16</v>
      </c>
      <c r="H800" s="12">
        <v>1000.0</v>
      </c>
      <c r="I800" s="7">
        <v>43731.0</v>
      </c>
      <c r="J800" s="14">
        <v>26.49</v>
      </c>
      <c r="K800" s="14">
        <f t="shared" si="2"/>
        <v>1195.397112</v>
      </c>
      <c r="L800" s="15">
        <f t="shared" si="3"/>
        <v>0.1953971119</v>
      </c>
      <c r="M800" s="15">
        <f t="shared" si="4"/>
        <v>-0.1953971119</v>
      </c>
      <c r="N800" s="8">
        <f t="shared" si="5"/>
        <v>53</v>
      </c>
    </row>
    <row r="801" ht="12.75" customHeight="1">
      <c r="A801" s="7">
        <v>43685.0</v>
      </c>
      <c r="B801" s="8" t="s">
        <v>2410</v>
      </c>
      <c r="C801" s="8" t="s">
        <v>2411</v>
      </c>
      <c r="D801" s="11">
        <v>2.13822945E9</v>
      </c>
      <c r="E801" s="8" t="s">
        <v>20</v>
      </c>
      <c r="F801" s="8" t="str">
        <f t="shared" si="1"/>
        <v>SELL</v>
      </c>
      <c r="G801" s="12">
        <v>85.277573</v>
      </c>
      <c r="H801" s="12">
        <v>1000.0</v>
      </c>
      <c r="I801" s="7">
        <v>43769.0</v>
      </c>
      <c r="J801" s="14">
        <v>62.83358</v>
      </c>
      <c r="K801" s="14">
        <f t="shared" si="2"/>
        <v>736.8124794</v>
      </c>
      <c r="L801" s="15">
        <f t="shared" si="3"/>
        <v>0.2631875206</v>
      </c>
      <c r="M801" s="15">
        <f t="shared" si="4"/>
        <v>-0.2631875206</v>
      </c>
      <c r="N801" s="8">
        <f t="shared" si="5"/>
        <v>84</v>
      </c>
    </row>
    <row r="802" ht="12.75" customHeight="1">
      <c r="A802" s="7">
        <v>43689.0</v>
      </c>
      <c r="B802" s="8" t="s">
        <v>2650</v>
      </c>
      <c r="C802" s="8" t="s">
        <v>2651</v>
      </c>
      <c r="D802" s="11">
        <v>4.146219222E9</v>
      </c>
      <c r="E802" s="8" t="s">
        <v>24</v>
      </c>
      <c r="F802" s="8" t="str">
        <f t="shared" si="1"/>
        <v>BUY</v>
      </c>
      <c r="G802" s="12">
        <v>13.524677</v>
      </c>
      <c r="H802" s="12">
        <v>1000.0</v>
      </c>
      <c r="I802" s="16">
        <v>44727.0</v>
      </c>
      <c r="J802" s="14">
        <v>13.425481</v>
      </c>
      <c r="K802" s="14">
        <f t="shared" si="2"/>
        <v>992.665555</v>
      </c>
      <c r="L802" s="15">
        <f t="shared" si="3"/>
        <v>-0.00733444503</v>
      </c>
      <c r="M802" s="15">
        <f t="shared" si="4"/>
        <v>0.00733444503</v>
      </c>
      <c r="N802" s="8">
        <f t="shared" si="5"/>
        <v>1038</v>
      </c>
    </row>
    <row r="803" ht="12.75" customHeight="1">
      <c r="A803" s="7">
        <v>43691.0</v>
      </c>
      <c r="B803" s="8" t="s">
        <v>2652</v>
      </c>
      <c r="C803" s="8" t="s">
        <v>2653</v>
      </c>
      <c r="D803" s="11">
        <v>8.69895202E9</v>
      </c>
      <c r="E803" s="8" t="s">
        <v>24</v>
      </c>
      <c r="F803" s="8" t="str">
        <f t="shared" si="1"/>
        <v>BUY</v>
      </c>
      <c r="G803" s="12">
        <v>18.183046</v>
      </c>
      <c r="H803" s="12">
        <v>1000.0</v>
      </c>
      <c r="I803" s="16">
        <v>44727.0</v>
      </c>
      <c r="J803" s="14">
        <v>31.778559</v>
      </c>
      <c r="K803" s="14">
        <f t="shared" si="2"/>
        <v>1747.702723</v>
      </c>
      <c r="L803" s="15">
        <f t="shared" si="3"/>
        <v>0.7477027226</v>
      </c>
      <c r="M803" s="15">
        <f t="shared" si="4"/>
        <v>-0.7477027226</v>
      </c>
      <c r="N803" s="8">
        <f t="shared" si="5"/>
        <v>1036</v>
      </c>
    </row>
    <row r="804" ht="12.75" customHeight="1">
      <c r="A804" s="7">
        <v>43691.0</v>
      </c>
      <c r="B804" s="8" t="s">
        <v>1220</v>
      </c>
      <c r="C804" s="8" t="s">
        <v>1221</v>
      </c>
      <c r="D804" s="11">
        <v>2.98281354E9</v>
      </c>
      <c r="E804" s="8" t="s">
        <v>24</v>
      </c>
      <c r="F804" s="8" t="str">
        <f t="shared" si="1"/>
        <v>BUY</v>
      </c>
      <c r="G804" s="12">
        <v>10.704194</v>
      </c>
      <c r="H804" s="12">
        <v>1000.0</v>
      </c>
      <c r="I804" s="16">
        <v>44727.0</v>
      </c>
      <c r="J804" s="14">
        <v>16.08</v>
      </c>
      <c r="K804" s="14">
        <f t="shared" si="2"/>
        <v>1502.214926</v>
      </c>
      <c r="L804" s="15">
        <f t="shared" si="3"/>
        <v>0.5022149262</v>
      </c>
      <c r="M804" s="15">
        <f t="shared" si="4"/>
        <v>-0.5022149262</v>
      </c>
      <c r="N804" s="8">
        <f t="shared" si="5"/>
        <v>1036</v>
      </c>
    </row>
    <row r="805" ht="12.75" customHeight="1">
      <c r="A805" s="7">
        <v>43691.0</v>
      </c>
      <c r="B805" s="8" t="s">
        <v>2092</v>
      </c>
      <c r="C805" s="8" t="s">
        <v>2093</v>
      </c>
      <c r="D805" s="11">
        <v>9.146998598E9</v>
      </c>
      <c r="E805" s="8" t="s">
        <v>24</v>
      </c>
      <c r="F805" s="8" t="str">
        <f t="shared" si="1"/>
        <v>BUY</v>
      </c>
      <c r="G805" s="12">
        <v>84.690002</v>
      </c>
      <c r="H805" s="12">
        <v>1000.0</v>
      </c>
      <c r="I805" s="7">
        <v>43875.0</v>
      </c>
      <c r="J805" s="14">
        <v>111.209999</v>
      </c>
      <c r="K805" s="14">
        <f t="shared" si="2"/>
        <v>1313.142005</v>
      </c>
      <c r="L805" s="15">
        <f t="shared" si="3"/>
        <v>0.3131420046</v>
      </c>
      <c r="M805" s="15">
        <f t="shared" si="4"/>
        <v>-0.3131420046</v>
      </c>
      <c r="N805" s="8">
        <f t="shared" si="5"/>
        <v>184</v>
      </c>
    </row>
    <row r="806" ht="12.75" customHeight="1">
      <c r="A806" s="7">
        <v>43696.0</v>
      </c>
      <c r="B806" s="8" t="s">
        <v>2658</v>
      </c>
      <c r="C806" s="8" t="s">
        <v>2659</v>
      </c>
      <c r="D806" s="11">
        <v>3.111835764E9</v>
      </c>
      <c r="E806" s="8" t="s">
        <v>24</v>
      </c>
      <c r="F806" s="8" t="str">
        <f t="shared" si="1"/>
        <v>BUY</v>
      </c>
      <c r="G806" s="12">
        <v>10.25</v>
      </c>
      <c r="H806" s="12">
        <v>1000.0</v>
      </c>
      <c r="I806" s="7">
        <v>43749.0</v>
      </c>
      <c r="J806" s="14">
        <v>12.18</v>
      </c>
      <c r="K806" s="14">
        <f t="shared" si="2"/>
        <v>1188.292683</v>
      </c>
      <c r="L806" s="15">
        <f t="shared" si="3"/>
        <v>0.1882926829</v>
      </c>
      <c r="M806" s="15">
        <f t="shared" si="4"/>
        <v>-0.1882926829</v>
      </c>
      <c r="N806" s="8">
        <f t="shared" si="5"/>
        <v>53</v>
      </c>
    </row>
    <row r="807" ht="12.75" customHeight="1">
      <c r="A807" s="7">
        <v>43696.0</v>
      </c>
      <c r="B807" s="8" t="s">
        <v>2518</v>
      </c>
      <c r="C807" s="8" t="s">
        <v>2519</v>
      </c>
      <c r="D807" s="11">
        <v>4.1127576E9</v>
      </c>
      <c r="E807" s="8" t="s">
        <v>20</v>
      </c>
      <c r="F807" s="8" t="str">
        <f t="shared" si="1"/>
        <v>SELL</v>
      </c>
      <c r="G807" s="12">
        <v>51.68</v>
      </c>
      <c r="H807" s="12">
        <v>1000.0</v>
      </c>
      <c r="I807" s="7">
        <v>43734.0</v>
      </c>
      <c r="J807" s="14">
        <v>41.900002</v>
      </c>
      <c r="K807" s="14">
        <f t="shared" si="2"/>
        <v>810.7585526</v>
      </c>
      <c r="L807" s="15">
        <f t="shared" si="3"/>
        <v>0.1892414474</v>
      </c>
      <c r="M807" s="15">
        <f t="shared" si="4"/>
        <v>-0.1892414474</v>
      </c>
      <c r="N807" s="8">
        <f t="shared" si="5"/>
        <v>38</v>
      </c>
    </row>
    <row r="808" ht="12.75" customHeight="1">
      <c r="A808" s="7">
        <v>43697.0</v>
      </c>
      <c r="B808" s="8" t="s">
        <v>1927</v>
      </c>
      <c r="C808" s="8" t="s">
        <v>1928</v>
      </c>
      <c r="D808" s="11">
        <v>3.59515156E9</v>
      </c>
      <c r="E808" s="8" t="s">
        <v>20</v>
      </c>
      <c r="F808" s="8" t="str">
        <f t="shared" si="1"/>
        <v>SELL</v>
      </c>
      <c r="G808" s="12">
        <v>15.22</v>
      </c>
      <c r="H808" s="12">
        <v>1000.0</v>
      </c>
      <c r="I808" s="16">
        <v>44727.0</v>
      </c>
      <c r="J808" s="14">
        <v>22.54</v>
      </c>
      <c r="K808" s="14">
        <f t="shared" si="2"/>
        <v>1480.946124</v>
      </c>
      <c r="L808" s="15">
        <f t="shared" si="3"/>
        <v>-0.4809461235</v>
      </c>
      <c r="M808" s="15">
        <f t="shared" si="4"/>
        <v>0.4809461235</v>
      </c>
      <c r="N808" s="8">
        <f t="shared" si="5"/>
        <v>1030</v>
      </c>
    </row>
    <row r="809" ht="12.75" customHeight="1">
      <c r="A809" s="7">
        <v>43698.0</v>
      </c>
      <c r="B809" s="8" t="s">
        <v>2660</v>
      </c>
      <c r="C809" s="8" t="s">
        <v>2661</v>
      </c>
      <c r="D809" s="11">
        <v>2.879579467E9</v>
      </c>
      <c r="E809" s="8" t="s">
        <v>24</v>
      </c>
      <c r="F809" s="8" t="str">
        <f t="shared" si="1"/>
        <v>BUY</v>
      </c>
      <c r="G809" s="12">
        <v>51.310001</v>
      </c>
      <c r="H809" s="12">
        <v>1000.0</v>
      </c>
      <c r="I809" s="16">
        <v>44727.0</v>
      </c>
      <c r="J809" s="14">
        <v>11.82</v>
      </c>
      <c r="K809" s="14">
        <f t="shared" si="2"/>
        <v>230.3644469</v>
      </c>
      <c r="L809" s="15">
        <f t="shared" si="3"/>
        <v>-0.7696355531</v>
      </c>
      <c r="M809" s="15">
        <f t="shared" si="4"/>
        <v>0.7696355531</v>
      </c>
      <c r="N809" s="8">
        <f t="shared" si="5"/>
        <v>1029</v>
      </c>
    </row>
    <row r="810" ht="12.75" customHeight="1">
      <c r="A810" s="7">
        <v>43699.0</v>
      </c>
      <c r="B810" s="8" t="s">
        <v>2664</v>
      </c>
      <c r="C810" s="8" t="s">
        <v>2665</v>
      </c>
      <c r="D810" s="11">
        <v>2.06130058E9</v>
      </c>
      <c r="E810" s="8" t="s">
        <v>24</v>
      </c>
      <c r="F810" s="8" t="str">
        <f t="shared" si="1"/>
        <v>BUY</v>
      </c>
      <c r="G810" s="12">
        <v>21.615881</v>
      </c>
      <c r="H810" s="12">
        <v>1000.0</v>
      </c>
      <c r="I810" s="16">
        <v>44727.0</v>
      </c>
      <c r="J810" s="14">
        <v>22.074673</v>
      </c>
      <c r="K810" s="14">
        <f t="shared" si="2"/>
        <v>1021.224765</v>
      </c>
      <c r="L810" s="15">
        <f t="shared" si="3"/>
        <v>0.02122476525</v>
      </c>
      <c r="M810" s="15">
        <f t="shared" si="4"/>
        <v>-0.02122476525</v>
      </c>
      <c r="N810" s="8">
        <f t="shared" si="5"/>
        <v>1028</v>
      </c>
    </row>
    <row r="811" ht="12.75" customHeight="1">
      <c r="A811" s="7">
        <v>43699.0</v>
      </c>
      <c r="B811" s="8" t="s">
        <v>2218</v>
      </c>
      <c r="C811" s="8" t="s">
        <v>2219</v>
      </c>
      <c r="D811" s="11">
        <v>5.31492624E9</v>
      </c>
      <c r="E811" s="8" t="s">
        <v>20</v>
      </c>
      <c r="F811" s="8" t="str">
        <f t="shared" si="1"/>
        <v>SELL</v>
      </c>
      <c r="G811" s="12">
        <v>51.759998</v>
      </c>
      <c r="H811" s="12">
        <v>1000.0</v>
      </c>
      <c r="I811" s="7">
        <v>43781.0</v>
      </c>
      <c r="J811" s="14">
        <v>39.040001</v>
      </c>
      <c r="K811" s="14">
        <f t="shared" si="2"/>
        <v>754.2504349</v>
      </c>
      <c r="L811" s="15">
        <f t="shared" si="3"/>
        <v>0.2457495651</v>
      </c>
      <c r="M811" s="15">
        <f t="shared" si="4"/>
        <v>-0.2457495651</v>
      </c>
      <c r="N811" s="8">
        <f t="shared" si="5"/>
        <v>82</v>
      </c>
    </row>
    <row r="812" ht="12.75" customHeight="1">
      <c r="A812" s="7">
        <v>43703.0</v>
      </c>
      <c r="B812" s="8" t="s">
        <v>2307</v>
      </c>
      <c r="C812" s="8" t="s">
        <v>2308</v>
      </c>
      <c r="D812" s="11">
        <v>5.723431186E9</v>
      </c>
      <c r="E812" s="8" t="s">
        <v>20</v>
      </c>
      <c r="F812" s="8" t="str">
        <f t="shared" si="1"/>
        <v>SELL</v>
      </c>
      <c r="G812" s="12">
        <v>25.879999</v>
      </c>
      <c r="H812" s="12">
        <v>1000.0</v>
      </c>
      <c r="I812" s="16">
        <v>44727.0</v>
      </c>
      <c r="J812" s="14">
        <v>20.92</v>
      </c>
      <c r="K812" s="14">
        <f t="shared" si="2"/>
        <v>808.3462445</v>
      </c>
      <c r="L812" s="15">
        <f t="shared" si="3"/>
        <v>0.1916537555</v>
      </c>
      <c r="M812" s="15">
        <f t="shared" si="4"/>
        <v>-0.1916537555</v>
      </c>
      <c r="N812" s="8">
        <f t="shared" si="5"/>
        <v>1024</v>
      </c>
    </row>
    <row r="813" ht="12.75" customHeight="1">
      <c r="A813" s="16">
        <v>43703.0</v>
      </c>
      <c r="B813" s="8" t="s">
        <v>2666</v>
      </c>
      <c r="C813" s="8" t="s">
        <v>2667</v>
      </c>
      <c r="D813" s="11">
        <v>2.352448E9</v>
      </c>
      <c r="E813" s="18" t="s">
        <v>24</v>
      </c>
      <c r="F813" s="17" t="str">
        <f t="shared" si="1"/>
        <v>BUY</v>
      </c>
      <c r="G813" s="12">
        <v>12.255629</v>
      </c>
      <c r="H813" s="12">
        <v>1000.0</v>
      </c>
      <c r="I813" s="16">
        <v>44727.0</v>
      </c>
      <c r="J813" s="14">
        <v>21.609467</v>
      </c>
      <c r="K813" s="14">
        <f t="shared" si="2"/>
        <v>1763.227901</v>
      </c>
      <c r="L813" s="15">
        <f t="shared" si="3"/>
        <v>0.7632279012</v>
      </c>
      <c r="M813" s="15">
        <f t="shared" si="4"/>
        <v>-0.7632279012</v>
      </c>
      <c r="N813" s="8">
        <f t="shared" si="5"/>
        <v>1024</v>
      </c>
    </row>
    <row r="814" ht="12.75" customHeight="1">
      <c r="A814" s="7">
        <v>43714.0</v>
      </c>
      <c r="B814" s="8" t="s">
        <v>1017</v>
      </c>
      <c r="C814" s="8" t="s">
        <v>1018</v>
      </c>
      <c r="D814" s="11">
        <v>2.425545E9</v>
      </c>
      <c r="E814" s="8" t="s">
        <v>20</v>
      </c>
      <c r="F814" s="8" t="str">
        <f t="shared" si="1"/>
        <v>SELL</v>
      </c>
      <c r="G814" s="12">
        <v>7.24</v>
      </c>
      <c r="H814" s="12">
        <v>1000.0</v>
      </c>
      <c r="I814" s="16">
        <v>43754.0</v>
      </c>
      <c r="J814" s="14">
        <v>9.91</v>
      </c>
      <c r="K814" s="14">
        <f t="shared" si="2"/>
        <v>1368.78453</v>
      </c>
      <c r="L814" s="15">
        <f t="shared" si="3"/>
        <v>-0.3687845304</v>
      </c>
      <c r="M814" s="15">
        <f t="shared" si="4"/>
        <v>0.3687845304</v>
      </c>
      <c r="N814" s="8">
        <f t="shared" si="5"/>
        <v>40</v>
      </c>
    </row>
    <row r="815" ht="12.75" customHeight="1">
      <c r="A815" s="16">
        <v>43714.0</v>
      </c>
      <c r="B815" s="8" t="s">
        <v>2377</v>
      </c>
      <c r="C815" s="8" t="s">
        <v>2378</v>
      </c>
      <c r="D815" s="11">
        <v>3.938201777E9</v>
      </c>
      <c r="E815" s="18" t="s">
        <v>24</v>
      </c>
      <c r="F815" s="17" t="str">
        <f t="shared" si="1"/>
        <v>BUY</v>
      </c>
      <c r="G815" s="12">
        <v>30.35</v>
      </c>
      <c r="H815" s="12">
        <v>1000.0</v>
      </c>
      <c r="I815" s="16">
        <v>43809.0</v>
      </c>
      <c r="J815" s="14">
        <v>30.709999</v>
      </c>
      <c r="K815" s="14">
        <f t="shared" si="2"/>
        <v>1011.861582</v>
      </c>
      <c r="L815" s="15">
        <f t="shared" si="3"/>
        <v>0.01186158155</v>
      </c>
      <c r="M815" s="15">
        <f t="shared" si="4"/>
        <v>-0.01186158155</v>
      </c>
      <c r="N815" s="8">
        <f t="shared" si="5"/>
        <v>95</v>
      </c>
    </row>
    <row r="816" ht="12.75" customHeight="1">
      <c r="A816" s="7">
        <v>43718.0</v>
      </c>
      <c r="B816" s="8" t="s">
        <v>2670</v>
      </c>
      <c r="C816" s="8" t="s">
        <v>2671</v>
      </c>
      <c r="D816" s="11">
        <v>2.153591074E9</v>
      </c>
      <c r="E816" s="8" t="s">
        <v>20</v>
      </c>
      <c r="F816" s="8" t="str">
        <f t="shared" si="1"/>
        <v>SELL</v>
      </c>
      <c r="G816" s="12">
        <v>17.940485</v>
      </c>
      <c r="H816" s="12">
        <v>1000.0</v>
      </c>
      <c r="I816" s="16">
        <v>44727.0</v>
      </c>
      <c r="J816" s="14">
        <v>17.922365</v>
      </c>
      <c r="K816" s="14">
        <f t="shared" si="2"/>
        <v>998.9899939</v>
      </c>
      <c r="L816" s="15">
        <f t="shared" si="3"/>
        <v>0.00101000614</v>
      </c>
      <c r="M816" s="15">
        <f t="shared" si="4"/>
        <v>-0.00101000614</v>
      </c>
      <c r="N816" s="8">
        <f t="shared" si="5"/>
        <v>1009</v>
      </c>
    </row>
    <row r="817" ht="12.75" customHeight="1">
      <c r="A817" s="7">
        <v>43719.0</v>
      </c>
      <c r="B817" s="8" t="s">
        <v>1939</v>
      </c>
      <c r="C817" s="8" t="s">
        <v>1940</v>
      </c>
      <c r="D817" s="11">
        <v>2.617405416E9</v>
      </c>
      <c r="E817" s="8" t="s">
        <v>24</v>
      </c>
      <c r="F817" s="8" t="str">
        <f t="shared" si="1"/>
        <v>BUY</v>
      </c>
      <c r="G817" s="12">
        <v>53.61</v>
      </c>
      <c r="H817" s="12">
        <v>1000.0</v>
      </c>
      <c r="I817" s="7">
        <v>44125.0</v>
      </c>
      <c r="J817" s="14">
        <v>40.46</v>
      </c>
      <c r="K817" s="14">
        <f t="shared" si="2"/>
        <v>754.7099422</v>
      </c>
      <c r="L817" s="15">
        <f t="shared" si="3"/>
        <v>-0.2452900578</v>
      </c>
      <c r="M817" s="15">
        <f t="shared" si="4"/>
        <v>0.2452900578</v>
      </c>
      <c r="N817" s="8">
        <f t="shared" si="5"/>
        <v>406</v>
      </c>
    </row>
    <row r="818" ht="12.75" customHeight="1">
      <c r="A818" s="7">
        <v>43721.0</v>
      </c>
      <c r="B818" s="8" t="s">
        <v>2678</v>
      </c>
      <c r="C818" s="8" t="s">
        <v>2679</v>
      </c>
      <c r="D818" s="11">
        <v>3.08048418E9</v>
      </c>
      <c r="E818" s="8" t="s">
        <v>24</v>
      </c>
      <c r="F818" s="8" t="str">
        <f t="shared" si="1"/>
        <v>BUY</v>
      </c>
      <c r="G818" s="12">
        <v>45.02</v>
      </c>
      <c r="H818" s="12">
        <v>1000.0</v>
      </c>
      <c r="I818" s="16">
        <v>44727.0</v>
      </c>
      <c r="J818" s="14">
        <v>53.34</v>
      </c>
      <c r="K818" s="14">
        <f t="shared" si="2"/>
        <v>1184.806753</v>
      </c>
      <c r="L818" s="15">
        <f t="shared" si="3"/>
        <v>0.1848067526</v>
      </c>
      <c r="M818" s="15">
        <f t="shared" si="4"/>
        <v>-0.1848067526</v>
      </c>
      <c r="N818" s="8">
        <f t="shared" si="5"/>
        <v>1006</v>
      </c>
    </row>
    <row r="819" ht="12.75" customHeight="1">
      <c r="A819" s="7">
        <v>43721.0</v>
      </c>
      <c r="B819" s="8" t="s">
        <v>2680</v>
      </c>
      <c r="C819" s="8" t="s">
        <v>2681</v>
      </c>
      <c r="D819" s="11">
        <v>7.615015288E9</v>
      </c>
      <c r="E819" s="8" t="s">
        <v>20</v>
      </c>
      <c r="F819" s="8" t="str">
        <f t="shared" si="1"/>
        <v>SELL</v>
      </c>
      <c r="G819" s="12">
        <v>85.650002</v>
      </c>
      <c r="H819" s="12">
        <v>1000.0</v>
      </c>
      <c r="I819" s="16">
        <v>44727.0</v>
      </c>
      <c r="J819" s="14">
        <v>138.020004</v>
      </c>
      <c r="K819" s="14">
        <f t="shared" si="2"/>
        <v>1611.441924</v>
      </c>
      <c r="L819" s="15">
        <f t="shared" si="3"/>
        <v>-0.6114419238</v>
      </c>
      <c r="M819" s="15">
        <f t="shared" si="4"/>
        <v>0.6114419238</v>
      </c>
      <c r="N819" s="8">
        <f t="shared" si="5"/>
        <v>1006</v>
      </c>
    </row>
    <row r="820" ht="12.75" customHeight="1">
      <c r="A820" s="7">
        <v>43721.0</v>
      </c>
      <c r="B820" s="8" t="s">
        <v>577</v>
      </c>
      <c r="C820" s="8" t="s">
        <v>578</v>
      </c>
      <c r="D820" s="11">
        <v>5.159719363E9</v>
      </c>
      <c r="E820" s="8" t="s">
        <v>24</v>
      </c>
      <c r="F820" s="8" t="str">
        <f t="shared" si="1"/>
        <v>BUY</v>
      </c>
      <c r="G820" s="12">
        <v>90.144447</v>
      </c>
      <c r="H820" s="12">
        <v>1000.0</v>
      </c>
      <c r="I820" s="7">
        <v>43784.0</v>
      </c>
      <c r="J820" s="14">
        <v>99.406609</v>
      </c>
      <c r="K820" s="14">
        <f t="shared" si="2"/>
        <v>1102.748004</v>
      </c>
      <c r="L820" s="15">
        <f t="shared" si="3"/>
        <v>0.102748004</v>
      </c>
      <c r="M820" s="15">
        <f t="shared" si="4"/>
        <v>-0.102748004</v>
      </c>
      <c r="N820" s="8">
        <f t="shared" si="5"/>
        <v>63</v>
      </c>
    </row>
    <row r="821" ht="12.75" customHeight="1">
      <c r="A821" s="16">
        <v>43721.0</v>
      </c>
      <c r="B821" s="8" t="s">
        <v>2031</v>
      </c>
      <c r="C821" s="8" t="s">
        <v>2032</v>
      </c>
      <c r="D821" s="11">
        <v>7.3333896E9</v>
      </c>
      <c r="E821" s="18" t="s">
        <v>24</v>
      </c>
      <c r="F821" s="17" t="str">
        <f t="shared" si="1"/>
        <v>BUY</v>
      </c>
      <c r="G821" s="12">
        <v>44.435001</v>
      </c>
      <c r="H821" s="12">
        <v>1000.0</v>
      </c>
      <c r="I821" s="16">
        <v>43768.0</v>
      </c>
      <c r="J821" s="14">
        <v>42.099998</v>
      </c>
      <c r="K821" s="14">
        <f t="shared" si="2"/>
        <v>947.4512671</v>
      </c>
      <c r="L821" s="15">
        <f t="shared" si="3"/>
        <v>-0.05254873292</v>
      </c>
      <c r="M821" s="15">
        <f t="shared" si="4"/>
        <v>0.05254873292</v>
      </c>
      <c r="N821" s="8">
        <f t="shared" si="5"/>
        <v>47</v>
      </c>
    </row>
    <row r="822" ht="12.75" customHeight="1">
      <c r="A822" s="7">
        <v>43724.0</v>
      </c>
      <c r="B822" s="8" t="s">
        <v>1773</v>
      </c>
      <c r="C822" s="8" t="s">
        <v>1774</v>
      </c>
      <c r="D822" s="11">
        <v>9.211492E9</v>
      </c>
      <c r="E822" s="8" t="s">
        <v>20</v>
      </c>
      <c r="F822" s="8" t="str">
        <f t="shared" si="1"/>
        <v>SELL</v>
      </c>
      <c r="G822" s="12">
        <v>63.279999</v>
      </c>
      <c r="H822" s="12">
        <v>1000.0</v>
      </c>
      <c r="I822" s="16">
        <v>44727.0</v>
      </c>
      <c r="J822" s="14">
        <v>90.150002</v>
      </c>
      <c r="K822" s="14">
        <f t="shared" si="2"/>
        <v>1424.620787</v>
      </c>
      <c r="L822" s="15">
        <f t="shared" si="3"/>
        <v>-0.4246207874</v>
      </c>
      <c r="M822" s="15">
        <f t="shared" si="4"/>
        <v>0.4246207874</v>
      </c>
      <c r="N822" s="8">
        <f t="shared" si="5"/>
        <v>1003</v>
      </c>
    </row>
    <row r="823" ht="12.75" customHeight="1">
      <c r="A823" s="7">
        <v>43725.0</v>
      </c>
      <c r="B823" s="8" t="s">
        <v>2692</v>
      </c>
      <c r="C823" s="8" t="s">
        <v>2693</v>
      </c>
      <c r="D823" s="11">
        <v>2.44856E9</v>
      </c>
      <c r="E823" s="8" t="s">
        <v>24</v>
      </c>
      <c r="F823" s="8" t="str">
        <f t="shared" si="1"/>
        <v>BUY</v>
      </c>
      <c r="G823" s="12">
        <v>28.200001</v>
      </c>
      <c r="H823" s="12">
        <v>1000.0</v>
      </c>
      <c r="I823" s="7">
        <v>43980.0</v>
      </c>
      <c r="J823" s="14">
        <v>43.139999</v>
      </c>
      <c r="K823" s="14">
        <f t="shared" si="2"/>
        <v>1529.787144</v>
      </c>
      <c r="L823" s="15">
        <f t="shared" si="3"/>
        <v>0.5297871443</v>
      </c>
      <c r="M823" s="15">
        <f t="shared" si="4"/>
        <v>-0.5297871443</v>
      </c>
      <c r="N823" s="8">
        <f t="shared" si="5"/>
        <v>255</v>
      </c>
    </row>
    <row r="824" ht="12.75" customHeight="1">
      <c r="A824" s="7">
        <v>43725.0</v>
      </c>
      <c r="B824" s="8" t="s">
        <v>2694</v>
      </c>
      <c r="C824" s="8" t="s">
        <v>2695</v>
      </c>
      <c r="D824" s="11">
        <v>2.69201779E9</v>
      </c>
      <c r="E824" s="8" t="s">
        <v>20</v>
      </c>
      <c r="F824" s="8" t="str">
        <f t="shared" si="1"/>
        <v>SELL</v>
      </c>
      <c r="G824" s="12">
        <v>36.892456</v>
      </c>
      <c r="H824" s="12">
        <v>1000.0</v>
      </c>
      <c r="I824" s="16">
        <v>43728.0</v>
      </c>
      <c r="J824" s="14">
        <v>36.394047</v>
      </c>
      <c r="K824" s="14">
        <f t="shared" si="2"/>
        <v>986.490219</v>
      </c>
      <c r="L824" s="15">
        <f t="shared" si="3"/>
        <v>0.01350978097</v>
      </c>
      <c r="M824" s="15">
        <f t="shared" si="4"/>
        <v>-0.01350978097</v>
      </c>
      <c r="N824" s="8">
        <f t="shared" si="5"/>
        <v>3</v>
      </c>
    </row>
    <row r="825" ht="12.75" customHeight="1">
      <c r="A825" s="7">
        <v>43727.0</v>
      </c>
      <c r="B825" s="8" t="s">
        <v>2428</v>
      </c>
      <c r="C825" s="8" t="s">
        <v>2429</v>
      </c>
      <c r="D825" s="11">
        <v>4.822984919E9</v>
      </c>
      <c r="E825" s="8" t="s">
        <v>20</v>
      </c>
      <c r="F825" s="8" t="str">
        <f t="shared" si="1"/>
        <v>SELL</v>
      </c>
      <c r="G825" s="12">
        <v>15.405313</v>
      </c>
      <c r="H825" s="12">
        <v>1000.0</v>
      </c>
      <c r="I825" s="16">
        <v>44727.0</v>
      </c>
      <c r="J825" s="14">
        <v>31.733416</v>
      </c>
      <c r="K825" s="14">
        <f t="shared" si="2"/>
        <v>2059.900763</v>
      </c>
      <c r="L825" s="15">
        <f t="shared" si="3"/>
        <v>-1.059900763</v>
      </c>
      <c r="M825" s="15">
        <f t="shared" si="4"/>
        <v>1.059900763</v>
      </c>
      <c r="N825" s="8">
        <f t="shared" si="5"/>
        <v>1000</v>
      </c>
    </row>
    <row r="826" ht="12.75" customHeight="1">
      <c r="A826" s="7">
        <v>43728.0</v>
      </c>
      <c r="B826" s="8" t="s">
        <v>2694</v>
      </c>
      <c r="C826" s="8" t="s">
        <v>2695</v>
      </c>
      <c r="D826" s="11">
        <v>2.69201779E9</v>
      </c>
      <c r="E826" s="8" t="s">
        <v>24</v>
      </c>
      <c r="F826" s="8" t="str">
        <f t="shared" si="1"/>
        <v>BUY</v>
      </c>
      <c r="G826" s="12">
        <v>36.394047</v>
      </c>
      <c r="H826" s="12">
        <v>1000.0</v>
      </c>
      <c r="I826" s="16">
        <v>44727.0</v>
      </c>
      <c r="J826" s="14">
        <v>53.799461</v>
      </c>
      <c r="K826" s="14">
        <f t="shared" si="2"/>
        <v>1478.248929</v>
      </c>
      <c r="L826" s="15">
        <f t="shared" si="3"/>
        <v>0.478248929</v>
      </c>
      <c r="M826" s="15">
        <f t="shared" si="4"/>
        <v>-0.478248929</v>
      </c>
      <c r="N826" s="8">
        <f t="shared" si="5"/>
        <v>999</v>
      </c>
    </row>
    <row r="827" ht="12.75" customHeight="1">
      <c r="A827" s="16">
        <v>43728.0</v>
      </c>
      <c r="B827" s="8" t="s">
        <v>702</v>
      </c>
      <c r="C827" s="8" t="s">
        <v>703</v>
      </c>
      <c r="D827" s="11">
        <v>7.77822701E9</v>
      </c>
      <c r="E827" s="17" t="s">
        <v>20</v>
      </c>
      <c r="F827" s="18" t="str">
        <f t="shared" si="1"/>
        <v>SELL</v>
      </c>
      <c r="G827" s="12">
        <v>74.860291</v>
      </c>
      <c r="H827" s="12">
        <v>1000.0</v>
      </c>
      <c r="I827" s="16">
        <v>44113.0</v>
      </c>
      <c r="J827" s="14">
        <v>69.625359</v>
      </c>
      <c r="K827" s="14">
        <f t="shared" si="2"/>
        <v>930.0706432</v>
      </c>
      <c r="L827" s="15">
        <f t="shared" si="3"/>
        <v>0.06992935681</v>
      </c>
      <c r="M827" s="15">
        <f t="shared" si="4"/>
        <v>-0.06992935681</v>
      </c>
      <c r="N827" s="8">
        <f t="shared" si="5"/>
        <v>385</v>
      </c>
    </row>
    <row r="828" ht="12.75" customHeight="1">
      <c r="A828" s="7">
        <v>43731.0</v>
      </c>
      <c r="B828" s="8" t="s">
        <v>1174</v>
      </c>
      <c r="C828" s="8" t="s">
        <v>1175</v>
      </c>
      <c r="D828" s="11">
        <v>7.122279632E9</v>
      </c>
      <c r="E828" s="8" t="s">
        <v>20</v>
      </c>
      <c r="F828" s="8" t="str">
        <f t="shared" si="1"/>
        <v>SELL</v>
      </c>
      <c r="G828" s="12">
        <v>26.49</v>
      </c>
      <c r="H828" s="12">
        <v>1000.0</v>
      </c>
      <c r="I828" s="7">
        <v>43895.0</v>
      </c>
      <c r="J828" s="14">
        <v>21.639999</v>
      </c>
      <c r="K828" s="14">
        <f t="shared" si="2"/>
        <v>816.9120045</v>
      </c>
      <c r="L828" s="15">
        <f t="shared" si="3"/>
        <v>0.1830879955</v>
      </c>
      <c r="M828" s="15">
        <f t="shared" si="4"/>
        <v>-0.1830879955</v>
      </c>
      <c r="N828" s="8">
        <f t="shared" si="5"/>
        <v>164</v>
      </c>
    </row>
    <row r="829" ht="12.75" customHeight="1">
      <c r="A829" s="7">
        <v>43733.0</v>
      </c>
      <c r="B829" s="8" t="s">
        <v>579</v>
      </c>
      <c r="C829" s="8" t="s">
        <v>580</v>
      </c>
      <c r="D829" s="11">
        <v>2.93042532E9</v>
      </c>
      <c r="E829" s="8" t="s">
        <v>24</v>
      </c>
      <c r="F829" s="8" t="str">
        <f t="shared" si="1"/>
        <v>BUY</v>
      </c>
      <c r="G829" s="12">
        <v>99.360001</v>
      </c>
      <c r="H829" s="12">
        <v>1000.0</v>
      </c>
      <c r="I829" s="7">
        <v>43833.0</v>
      </c>
      <c r="J829" s="14">
        <v>60.490002</v>
      </c>
      <c r="K829" s="14">
        <f t="shared" si="2"/>
        <v>608.7963103</v>
      </c>
      <c r="L829" s="15">
        <f t="shared" si="3"/>
        <v>-0.3912036897</v>
      </c>
      <c r="M829" s="15">
        <f t="shared" si="4"/>
        <v>0.3912036897</v>
      </c>
      <c r="N829" s="8">
        <f t="shared" si="5"/>
        <v>100</v>
      </c>
    </row>
    <row r="830" ht="12.75" customHeight="1">
      <c r="A830" s="16">
        <v>43733.0</v>
      </c>
      <c r="B830" s="8" t="s">
        <v>771</v>
      </c>
      <c r="C830" s="8" t="s">
        <v>772</v>
      </c>
      <c r="D830" s="11">
        <v>7.43325E9</v>
      </c>
      <c r="E830" s="17" t="s">
        <v>20</v>
      </c>
      <c r="F830" s="18" t="str">
        <f t="shared" si="1"/>
        <v>SELL</v>
      </c>
      <c r="G830" s="12">
        <v>131.486618</v>
      </c>
      <c r="H830" s="12">
        <v>1000.0</v>
      </c>
      <c r="I830" s="16">
        <v>44727.0</v>
      </c>
      <c r="J830" s="14">
        <v>148.120529</v>
      </c>
      <c r="K830" s="14">
        <f t="shared" si="2"/>
        <v>1126.506494</v>
      </c>
      <c r="L830" s="15">
        <f t="shared" si="3"/>
        <v>-0.1265064936</v>
      </c>
      <c r="M830" s="15">
        <f t="shared" si="4"/>
        <v>0.1265064936</v>
      </c>
      <c r="N830" s="8">
        <f t="shared" si="5"/>
        <v>994</v>
      </c>
    </row>
    <row r="831" ht="12.75" customHeight="1">
      <c r="A831" s="7">
        <v>43734.0</v>
      </c>
      <c r="B831" s="8" t="s">
        <v>2518</v>
      </c>
      <c r="C831" s="8" t="s">
        <v>2519</v>
      </c>
      <c r="D831" s="11">
        <v>4.1127576E9</v>
      </c>
      <c r="E831" s="8" t="s">
        <v>24</v>
      </c>
      <c r="F831" s="8" t="str">
        <f t="shared" si="1"/>
        <v>BUY</v>
      </c>
      <c r="G831" s="12">
        <v>41.900002</v>
      </c>
      <c r="H831" s="12">
        <v>1000.0</v>
      </c>
      <c r="I831" s="7">
        <v>43818.0</v>
      </c>
      <c r="J831" s="14">
        <v>46.279999</v>
      </c>
      <c r="K831" s="14">
        <f t="shared" si="2"/>
        <v>1104.53453</v>
      </c>
      <c r="L831" s="15">
        <f t="shared" si="3"/>
        <v>0.1045345296</v>
      </c>
      <c r="M831" s="15">
        <f t="shared" si="4"/>
        <v>-0.1045345296</v>
      </c>
      <c r="N831" s="8">
        <f t="shared" si="5"/>
        <v>84</v>
      </c>
    </row>
    <row r="832" ht="12.75" customHeight="1">
      <c r="A832" s="7">
        <v>43735.0</v>
      </c>
      <c r="B832" s="8" t="s">
        <v>2317</v>
      </c>
      <c r="C832" s="8" t="s">
        <v>2318</v>
      </c>
      <c r="D832" s="11">
        <v>3.410586E9</v>
      </c>
      <c r="E832" s="8" t="s">
        <v>24</v>
      </c>
      <c r="F832" s="8" t="str">
        <f t="shared" si="1"/>
        <v>BUY</v>
      </c>
      <c r="G832" s="12">
        <v>99.360001</v>
      </c>
      <c r="H832" s="12">
        <v>1000.0</v>
      </c>
      <c r="I832" s="16">
        <v>44727.0</v>
      </c>
      <c r="J832" s="14">
        <v>86.889999</v>
      </c>
      <c r="K832" s="14">
        <f t="shared" si="2"/>
        <v>874.4967605</v>
      </c>
      <c r="L832" s="15">
        <f t="shared" si="3"/>
        <v>-0.1255032395</v>
      </c>
      <c r="M832" s="15">
        <f t="shared" si="4"/>
        <v>0.1255032395</v>
      </c>
      <c r="N832" s="8">
        <f t="shared" si="5"/>
        <v>992</v>
      </c>
    </row>
    <row r="833" ht="12.75" customHeight="1">
      <c r="A833" s="7">
        <v>43735.0</v>
      </c>
      <c r="B833" s="8" t="s">
        <v>1777</v>
      </c>
      <c r="C833" s="8" t="s">
        <v>1778</v>
      </c>
      <c r="D833" s="11">
        <v>5.313185192E9</v>
      </c>
      <c r="E833" s="8" t="s">
        <v>24</v>
      </c>
      <c r="F833" s="8" t="str">
        <f t="shared" si="1"/>
        <v>BUY</v>
      </c>
      <c r="G833" s="12">
        <v>57.439999</v>
      </c>
      <c r="H833" s="12">
        <v>1000.0</v>
      </c>
      <c r="I833" s="7">
        <v>43782.0</v>
      </c>
      <c r="J833" s="14">
        <v>71.029999</v>
      </c>
      <c r="K833" s="14">
        <f t="shared" si="2"/>
        <v>1236.594712</v>
      </c>
      <c r="L833" s="15">
        <f t="shared" si="3"/>
        <v>0.2365947116</v>
      </c>
      <c r="M833" s="15">
        <f t="shared" si="4"/>
        <v>-0.2365947116</v>
      </c>
      <c r="N833" s="8">
        <f t="shared" si="5"/>
        <v>47</v>
      </c>
    </row>
    <row r="834" ht="12.75" customHeight="1">
      <c r="A834" s="7">
        <v>43735.0</v>
      </c>
      <c r="B834" s="8" t="s">
        <v>2706</v>
      </c>
      <c r="C834" s="8" t="s">
        <v>2707</v>
      </c>
      <c r="D834" s="11">
        <v>2.483909373E9</v>
      </c>
      <c r="E834" s="8" t="s">
        <v>24</v>
      </c>
      <c r="F834" s="8" t="str">
        <f t="shared" si="1"/>
        <v>BUY</v>
      </c>
      <c r="G834" s="12">
        <v>25.24</v>
      </c>
      <c r="H834" s="12">
        <v>1000.0</v>
      </c>
      <c r="I834" s="7">
        <v>43861.0</v>
      </c>
      <c r="J834" s="14">
        <v>32.360001</v>
      </c>
      <c r="K834" s="14">
        <f t="shared" si="2"/>
        <v>1282.091957</v>
      </c>
      <c r="L834" s="15">
        <f t="shared" si="3"/>
        <v>0.2820919572</v>
      </c>
      <c r="M834" s="15">
        <f t="shared" si="4"/>
        <v>-0.2820919572</v>
      </c>
      <c r="N834" s="8">
        <f t="shared" si="5"/>
        <v>126</v>
      </c>
    </row>
    <row r="835" ht="12.75" customHeight="1">
      <c r="A835" s="7">
        <v>43742.0</v>
      </c>
      <c r="B835" s="8" t="s">
        <v>2506</v>
      </c>
      <c r="C835" s="8" t="s">
        <v>2507</v>
      </c>
      <c r="D835" s="11">
        <v>5.636638439E9</v>
      </c>
      <c r="E835" s="8" t="s">
        <v>24</v>
      </c>
      <c r="F835" s="8" t="str">
        <f t="shared" si="1"/>
        <v>BUY</v>
      </c>
      <c r="G835" s="12">
        <v>18.024572</v>
      </c>
      <c r="H835" s="12">
        <v>1000.0</v>
      </c>
      <c r="I835" s="7">
        <v>43787.0</v>
      </c>
      <c r="J835" s="14">
        <v>15.940861</v>
      </c>
      <c r="K835" s="14">
        <f t="shared" si="2"/>
        <v>884.39609</v>
      </c>
      <c r="L835" s="15">
        <f t="shared" si="3"/>
        <v>-0.11560391</v>
      </c>
      <c r="M835" s="15">
        <f t="shared" si="4"/>
        <v>0.11560391</v>
      </c>
      <c r="N835" s="8">
        <f t="shared" si="5"/>
        <v>45</v>
      </c>
    </row>
    <row r="836" ht="12.75" customHeight="1">
      <c r="A836" s="7">
        <v>43742.0</v>
      </c>
      <c r="B836" s="8" t="s">
        <v>403</v>
      </c>
      <c r="C836" s="8" t="s">
        <v>404</v>
      </c>
      <c r="D836" s="11">
        <v>4.120653358E9</v>
      </c>
      <c r="E836" s="8" t="s">
        <v>20</v>
      </c>
      <c r="F836" s="8" t="str">
        <f t="shared" si="1"/>
        <v>SELL</v>
      </c>
      <c r="G836" s="12">
        <v>13.162156</v>
      </c>
      <c r="H836" s="12">
        <v>1000.0</v>
      </c>
      <c r="I836" s="7">
        <v>43746.0</v>
      </c>
      <c r="J836" s="14">
        <v>13.056579</v>
      </c>
      <c r="K836" s="14">
        <f t="shared" si="2"/>
        <v>991.9787457</v>
      </c>
      <c r="L836" s="15">
        <f t="shared" si="3"/>
        <v>0.008021254269</v>
      </c>
      <c r="M836" s="15">
        <f t="shared" si="4"/>
        <v>-0.008021254269</v>
      </c>
      <c r="N836" s="8">
        <f t="shared" si="5"/>
        <v>4</v>
      </c>
    </row>
    <row r="837" ht="12.75" customHeight="1">
      <c r="A837" s="7">
        <v>43745.0</v>
      </c>
      <c r="B837" s="8" t="s">
        <v>830</v>
      </c>
      <c r="C837" s="8" t="s">
        <v>831</v>
      </c>
      <c r="D837" s="11">
        <v>5.91926211E9</v>
      </c>
      <c r="E837" s="8" t="s">
        <v>24</v>
      </c>
      <c r="F837" s="8" t="str">
        <f t="shared" si="1"/>
        <v>BUY</v>
      </c>
      <c r="G837" s="12">
        <v>62.759998</v>
      </c>
      <c r="H837" s="12">
        <v>1000.0</v>
      </c>
      <c r="I837" s="7">
        <v>43811.0</v>
      </c>
      <c r="J837" s="14">
        <v>66.889999</v>
      </c>
      <c r="K837" s="14">
        <f t="shared" si="2"/>
        <v>1065.806264</v>
      </c>
      <c r="L837" s="15">
        <f t="shared" si="3"/>
        <v>0.06580626405</v>
      </c>
      <c r="M837" s="15">
        <f t="shared" si="4"/>
        <v>-0.06580626405</v>
      </c>
      <c r="N837" s="8">
        <f t="shared" si="5"/>
        <v>66</v>
      </c>
    </row>
    <row r="838" ht="12.75" customHeight="1">
      <c r="A838" s="7">
        <v>43746.0</v>
      </c>
      <c r="B838" s="8" t="s">
        <v>403</v>
      </c>
      <c r="C838" s="8" t="s">
        <v>404</v>
      </c>
      <c r="D838" s="11">
        <v>4.120653358E9</v>
      </c>
      <c r="E838" s="8" t="s">
        <v>24</v>
      </c>
      <c r="F838" s="8" t="str">
        <f t="shared" si="1"/>
        <v>BUY</v>
      </c>
      <c r="G838" s="12">
        <v>13.056579</v>
      </c>
      <c r="H838" s="12">
        <v>1000.0</v>
      </c>
      <c r="I838" s="7">
        <v>43784.0</v>
      </c>
      <c r="J838" s="14">
        <v>14.825022</v>
      </c>
      <c r="K838" s="14">
        <f t="shared" si="2"/>
        <v>1135.444591</v>
      </c>
      <c r="L838" s="15">
        <f t="shared" si="3"/>
        <v>0.1354445908</v>
      </c>
      <c r="M838" s="15">
        <f t="shared" si="4"/>
        <v>-0.1354445908</v>
      </c>
      <c r="N838" s="8">
        <f t="shared" si="5"/>
        <v>38</v>
      </c>
    </row>
    <row r="839" ht="12.75" customHeight="1">
      <c r="A839" s="7">
        <v>43746.0</v>
      </c>
      <c r="B839" s="8" t="s">
        <v>1819</v>
      </c>
      <c r="C839" s="8" t="s">
        <v>1820</v>
      </c>
      <c r="D839" s="11">
        <v>5.6338172E9</v>
      </c>
      <c r="E839" s="8" t="s">
        <v>24</v>
      </c>
      <c r="F839" s="8" t="str">
        <f t="shared" si="1"/>
        <v>BUY</v>
      </c>
      <c r="G839" s="12">
        <v>12.62</v>
      </c>
      <c r="H839" s="12">
        <v>1000.0</v>
      </c>
      <c r="I839" s="16">
        <v>44727.0</v>
      </c>
      <c r="J839" s="14">
        <v>22.559999</v>
      </c>
      <c r="K839" s="14">
        <f t="shared" si="2"/>
        <v>1787.63859</v>
      </c>
      <c r="L839" s="15">
        <f t="shared" si="3"/>
        <v>0.7876385895</v>
      </c>
      <c r="M839" s="15">
        <f t="shared" si="4"/>
        <v>-0.7876385895</v>
      </c>
      <c r="N839" s="8">
        <f t="shared" si="5"/>
        <v>981</v>
      </c>
    </row>
    <row r="840" ht="12.75" customHeight="1">
      <c r="A840" s="7">
        <v>43749.0</v>
      </c>
      <c r="B840" s="8" t="s">
        <v>2658</v>
      </c>
      <c r="C840" s="8" t="s">
        <v>2659</v>
      </c>
      <c r="D840" s="11">
        <v>3.111835764E9</v>
      </c>
      <c r="E840" s="8" t="s">
        <v>20</v>
      </c>
      <c r="F840" s="8" t="str">
        <f t="shared" si="1"/>
        <v>SELL</v>
      </c>
      <c r="G840" s="12">
        <v>12.18</v>
      </c>
      <c r="H840" s="12">
        <v>1000.0</v>
      </c>
      <c r="I840" s="7">
        <v>43781.0</v>
      </c>
      <c r="J840" s="14">
        <v>21.975</v>
      </c>
      <c r="K840" s="14">
        <f t="shared" si="2"/>
        <v>1804.187192</v>
      </c>
      <c r="L840" s="15">
        <f t="shared" si="3"/>
        <v>-0.8041871921</v>
      </c>
      <c r="M840" s="15">
        <f t="shared" si="4"/>
        <v>0.8041871921</v>
      </c>
      <c r="N840" s="8">
        <f t="shared" si="5"/>
        <v>32</v>
      </c>
    </row>
    <row r="841" ht="12.75" customHeight="1">
      <c r="A841" s="7">
        <v>43754.0</v>
      </c>
      <c r="B841" s="8" t="s">
        <v>1017</v>
      </c>
      <c r="C841" s="8" t="s">
        <v>1018</v>
      </c>
      <c r="D841" s="11">
        <v>2.425545E9</v>
      </c>
      <c r="E841" s="8" t="s">
        <v>24</v>
      </c>
      <c r="F841" s="8" t="str">
        <f t="shared" si="1"/>
        <v>BUY</v>
      </c>
      <c r="G841" s="12">
        <v>9.91</v>
      </c>
      <c r="H841" s="12">
        <v>1000.0</v>
      </c>
      <c r="I841" s="16">
        <v>44062.0</v>
      </c>
      <c r="J841" s="14">
        <v>18.66</v>
      </c>
      <c r="K841" s="14">
        <f t="shared" si="2"/>
        <v>1882.946519</v>
      </c>
      <c r="L841" s="15">
        <f t="shared" si="3"/>
        <v>0.8829465187</v>
      </c>
      <c r="M841" s="15">
        <f t="shared" si="4"/>
        <v>-0.8829465187</v>
      </c>
      <c r="N841" s="8">
        <f t="shared" si="5"/>
        <v>308</v>
      </c>
    </row>
    <row r="842" ht="12.75" customHeight="1">
      <c r="A842" s="7">
        <v>43754.0</v>
      </c>
      <c r="B842" s="8" t="s">
        <v>401</v>
      </c>
      <c r="C842" s="8" t="s">
        <v>402</v>
      </c>
      <c r="D842" s="11">
        <v>3.11092483E9</v>
      </c>
      <c r="E842" s="8" t="s">
        <v>24</v>
      </c>
      <c r="F842" s="8" t="str">
        <f t="shared" si="1"/>
        <v>BUY</v>
      </c>
      <c r="G842" s="12">
        <v>43.0257</v>
      </c>
      <c r="H842" s="12">
        <v>1000.0</v>
      </c>
      <c r="I842" s="7">
        <v>43815.0</v>
      </c>
      <c r="J842" s="14">
        <v>42.574032</v>
      </c>
      <c r="K842" s="14">
        <f t="shared" si="2"/>
        <v>989.5023672</v>
      </c>
      <c r="L842" s="15">
        <f t="shared" si="3"/>
        <v>-0.01049763281</v>
      </c>
      <c r="M842" s="15">
        <f t="shared" si="4"/>
        <v>0.01049763281</v>
      </c>
      <c r="N842" s="8">
        <f t="shared" si="5"/>
        <v>61</v>
      </c>
    </row>
    <row r="843" ht="12.75" customHeight="1">
      <c r="A843" s="7">
        <v>43763.0</v>
      </c>
      <c r="B843" s="8" t="s">
        <v>704</v>
      </c>
      <c r="C843" s="8" t="s">
        <v>705</v>
      </c>
      <c r="D843" s="11">
        <v>9.819059159E9</v>
      </c>
      <c r="E843" s="8" t="s">
        <v>20</v>
      </c>
      <c r="F843" s="8" t="str">
        <f t="shared" si="1"/>
        <v>SELL</v>
      </c>
      <c r="G843" s="12">
        <v>30.647038</v>
      </c>
      <c r="H843" s="12">
        <v>1000.0</v>
      </c>
      <c r="I843" s="16">
        <v>43942.0</v>
      </c>
      <c r="J843" s="14">
        <v>11.0</v>
      </c>
      <c r="K843" s="14">
        <f t="shared" si="2"/>
        <v>358.9253878</v>
      </c>
      <c r="L843" s="15">
        <f t="shared" si="3"/>
        <v>0.6410746122</v>
      </c>
      <c r="M843" s="15">
        <f t="shared" si="4"/>
        <v>-0.6410746122</v>
      </c>
      <c r="N843" s="8">
        <f t="shared" si="5"/>
        <v>179</v>
      </c>
    </row>
    <row r="844" ht="12.75" customHeight="1">
      <c r="A844" s="7">
        <v>43763.0</v>
      </c>
      <c r="B844" s="8" t="s">
        <v>1180</v>
      </c>
      <c r="C844" s="8" t="s">
        <v>1181</v>
      </c>
      <c r="D844" s="11">
        <v>7.144072E9</v>
      </c>
      <c r="E844" s="8" t="s">
        <v>24</v>
      </c>
      <c r="F844" s="8" t="str">
        <f t="shared" si="1"/>
        <v>BUY</v>
      </c>
      <c r="G844" s="12">
        <v>59.02</v>
      </c>
      <c r="H844" s="12">
        <v>1000.0</v>
      </c>
      <c r="I844" s="16">
        <v>43853.0</v>
      </c>
      <c r="J844" s="14">
        <v>57.74</v>
      </c>
      <c r="K844" s="14">
        <f t="shared" si="2"/>
        <v>978.3124365</v>
      </c>
      <c r="L844" s="15">
        <f t="shared" si="3"/>
        <v>-0.02168756354</v>
      </c>
      <c r="M844" s="15">
        <f t="shared" si="4"/>
        <v>0.02168756354</v>
      </c>
      <c r="N844" s="8">
        <f t="shared" si="5"/>
        <v>90</v>
      </c>
    </row>
    <row r="845" ht="12.75" customHeight="1">
      <c r="A845" s="7">
        <v>43763.0</v>
      </c>
      <c r="B845" s="8" t="s">
        <v>2712</v>
      </c>
      <c r="C845" s="8" t="s">
        <v>2713</v>
      </c>
      <c r="D845" s="11">
        <v>2.12724774E9</v>
      </c>
      <c r="E845" s="8" t="s">
        <v>24</v>
      </c>
      <c r="F845" s="8" t="str">
        <f t="shared" si="1"/>
        <v>BUY</v>
      </c>
      <c r="G845" s="12">
        <v>9.96</v>
      </c>
      <c r="H845" s="12">
        <v>1000.0</v>
      </c>
      <c r="I845" s="16">
        <v>44727.0</v>
      </c>
      <c r="J845" s="14">
        <v>8.13</v>
      </c>
      <c r="K845" s="14">
        <f t="shared" si="2"/>
        <v>816.2650602</v>
      </c>
      <c r="L845" s="15">
        <f t="shared" si="3"/>
        <v>-0.1837349398</v>
      </c>
      <c r="M845" s="15">
        <f t="shared" si="4"/>
        <v>0.1837349398</v>
      </c>
      <c r="N845" s="8">
        <f t="shared" si="5"/>
        <v>964</v>
      </c>
    </row>
    <row r="846" ht="12.75" customHeight="1">
      <c r="A846" s="7">
        <v>43763.0</v>
      </c>
      <c r="B846" s="8" t="s">
        <v>2716</v>
      </c>
      <c r="C846" s="8" t="s">
        <v>2717</v>
      </c>
      <c r="D846" s="11">
        <v>2.36265084E9</v>
      </c>
      <c r="E846" s="8" t="s">
        <v>24</v>
      </c>
      <c r="F846" s="8" t="str">
        <f t="shared" si="1"/>
        <v>BUY</v>
      </c>
      <c r="G846" s="12">
        <v>9.36</v>
      </c>
      <c r="H846" s="12">
        <v>1000.0</v>
      </c>
      <c r="I846" s="16">
        <v>44727.0</v>
      </c>
      <c r="J846" s="14">
        <v>21.190001</v>
      </c>
      <c r="K846" s="14">
        <f t="shared" si="2"/>
        <v>2263.888996</v>
      </c>
      <c r="L846" s="15">
        <f t="shared" si="3"/>
        <v>1.263888996</v>
      </c>
      <c r="M846" s="15">
        <f t="shared" si="4"/>
        <v>-1.263888996</v>
      </c>
      <c r="N846" s="8">
        <f t="shared" si="5"/>
        <v>964</v>
      </c>
    </row>
    <row r="847" ht="12.75" customHeight="1">
      <c r="A847" s="16">
        <v>43766.0</v>
      </c>
      <c r="B847" s="8" t="s">
        <v>867</v>
      </c>
      <c r="C847" s="8" t="s">
        <v>868</v>
      </c>
      <c r="D847" s="11">
        <v>4.029102194E9</v>
      </c>
      <c r="E847" s="17" t="s">
        <v>20</v>
      </c>
      <c r="F847" s="18" t="str">
        <f t="shared" si="1"/>
        <v>SELL</v>
      </c>
      <c r="G847" s="12">
        <v>105.196625</v>
      </c>
      <c r="H847" s="12">
        <v>1000.0</v>
      </c>
      <c r="I847" s="16">
        <v>44727.0</v>
      </c>
      <c r="J847" s="14">
        <v>125.683212</v>
      </c>
      <c r="K847" s="14">
        <f t="shared" si="2"/>
        <v>1194.745668</v>
      </c>
      <c r="L847" s="15">
        <f t="shared" si="3"/>
        <v>-0.1947456679</v>
      </c>
      <c r="M847" s="15">
        <f t="shared" si="4"/>
        <v>0.1947456679</v>
      </c>
      <c r="N847" s="8">
        <f t="shared" si="5"/>
        <v>961</v>
      </c>
    </row>
    <row r="848" ht="12.75" customHeight="1">
      <c r="A848" s="7">
        <v>43767.0</v>
      </c>
      <c r="B848" s="8" t="s">
        <v>2058</v>
      </c>
      <c r="C848" s="8" t="s">
        <v>2059</v>
      </c>
      <c r="D848" s="11">
        <v>2.536112068E9</v>
      </c>
      <c r="E848" s="8" t="s">
        <v>24</v>
      </c>
      <c r="F848" s="8" t="str">
        <f t="shared" si="1"/>
        <v>BUY</v>
      </c>
      <c r="G848" s="12">
        <v>5.27</v>
      </c>
      <c r="H848" s="12">
        <v>1000.0</v>
      </c>
      <c r="I848" s="16">
        <v>44727.0</v>
      </c>
      <c r="J848" s="14">
        <v>5.43</v>
      </c>
      <c r="K848" s="14">
        <f t="shared" si="2"/>
        <v>1030.360531</v>
      </c>
      <c r="L848" s="15">
        <f t="shared" si="3"/>
        <v>0.03036053131</v>
      </c>
      <c r="M848" s="15">
        <f t="shared" si="4"/>
        <v>-0.03036053131</v>
      </c>
      <c r="N848" s="8">
        <f t="shared" si="5"/>
        <v>960</v>
      </c>
    </row>
    <row r="849" ht="12.75" customHeight="1">
      <c r="A849" s="16">
        <v>43768.0</v>
      </c>
      <c r="B849" s="8" t="s">
        <v>2031</v>
      </c>
      <c r="C849" s="8" t="s">
        <v>2032</v>
      </c>
      <c r="D849" s="11">
        <v>7.3333896E9</v>
      </c>
      <c r="E849" s="17" t="s">
        <v>20</v>
      </c>
      <c r="F849" s="18" t="str">
        <f t="shared" si="1"/>
        <v>SELL</v>
      </c>
      <c r="G849" s="12">
        <v>42.099998</v>
      </c>
      <c r="H849" s="12">
        <v>1000.0</v>
      </c>
      <c r="I849" s="16">
        <v>44624.0</v>
      </c>
      <c r="J849" s="14">
        <v>74.68</v>
      </c>
      <c r="K849" s="14">
        <f t="shared" si="2"/>
        <v>1773.871818</v>
      </c>
      <c r="L849" s="15">
        <f t="shared" si="3"/>
        <v>-0.7738718182</v>
      </c>
      <c r="M849" s="15">
        <f t="shared" si="4"/>
        <v>0.7738718182</v>
      </c>
      <c r="N849" s="8">
        <f t="shared" si="5"/>
        <v>856</v>
      </c>
    </row>
    <row r="850" ht="12.75" customHeight="1">
      <c r="A850" s="7">
        <v>43769.0</v>
      </c>
      <c r="B850" s="8" t="s">
        <v>2410</v>
      </c>
      <c r="C850" s="8" t="s">
        <v>2411</v>
      </c>
      <c r="D850" s="11">
        <v>2.13822945E9</v>
      </c>
      <c r="E850" s="8" t="s">
        <v>24</v>
      </c>
      <c r="F850" s="8" t="str">
        <f t="shared" si="1"/>
        <v>BUY</v>
      </c>
      <c r="G850" s="12">
        <v>62.83358</v>
      </c>
      <c r="H850" s="12">
        <v>1000.0</v>
      </c>
      <c r="I850" s="7">
        <v>44029.0</v>
      </c>
      <c r="J850" s="14">
        <v>80.663467</v>
      </c>
      <c r="K850" s="14">
        <f t="shared" si="2"/>
        <v>1283.763666</v>
      </c>
      <c r="L850" s="15">
        <f t="shared" si="3"/>
        <v>0.2837636659</v>
      </c>
      <c r="M850" s="15">
        <f t="shared" si="4"/>
        <v>-0.2837636659</v>
      </c>
      <c r="N850" s="8">
        <f t="shared" si="5"/>
        <v>260</v>
      </c>
    </row>
    <row r="851" ht="12.75" customHeight="1">
      <c r="A851" s="7">
        <v>43770.0</v>
      </c>
      <c r="B851" s="8" t="s">
        <v>2720</v>
      </c>
      <c r="C851" s="8" t="s">
        <v>2721</v>
      </c>
      <c r="D851" s="11">
        <v>2.72647293E9</v>
      </c>
      <c r="E851" s="8" t="s">
        <v>24</v>
      </c>
      <c r="F851" s="8" t="str">
        <f t="shared" si="1"/>
        <v>BUY</v>
      </c>
      <c r="G851" s="12">
        <v>9.56</v>
      </c>
      <c r="H851" s="12">
        <v>1000.0</v>
      </c>
      <c r="I851" s="16">
        <v>44727.0</v>
      </c>
      <c r="J851" s="14">
        <v>11.45</v>
      </c>
      <c r="K851" s="14">
        <f t="shared" si="2"/>
        <v>1197.698745</v>
      </c>
      <c r="L851" s="15">
        <f t="shared" si="3"/>
        <v>0.1976987448</v>
      </c>
      <c r="M851" s="15">
        <f t="shared" si="4"/>
        <v>-0.1976987448</v>
      </c>
      <c r="N851" s="8">
        <f t="shared" si="5"/>
        <v>957</v>
      </c>
    </row>
    <row r="852" ht="12.75" customHeight="1">
      <c r="A852" s="7">
        <v>43770.0</v>
      </c>
      <c r="B852" s="8" t="s">
        <v>2722</v>
      </c>
      <c r="C852" s="8" t="s">
        <v>2723</v>
      </c>
      <c r="D852" s="11">
        <v>7.99686592E9</v>
      </c>
      <c r="E852" s="8" t="s">
        <v>24</v>
      </c>
      <c r="F852" s="8" t="str">
        <f t="shared" si="1"/>
        <v>BUY</v>
      </c>
      <c r="G852" s="12">
        <v>49.630001</v>
      </c>
      <c r="H852" s="12">
        <v>1000.0</v>
      </c>
      <c r="I852" s="16">
        <v>44727.0</v>
      </c>
      <c r="J852" s="14">
        <v>104.959999</v>
      </c>
      <c r="K852" s="14">
        <f t="shared" si="2"/>
        <v>2114.849826</v>
      </c>
      <c r="L852" s="15">
        <f t="shared" si="3"/>
        <v>1.114849826</v>
      </c>
      <c r="M852" s="15">
        <f t="shared" si="4"/>
        <v>-1.114849826</v>
      </c>
      <c r="N852" s="8">
        <f t="shared" si="5"/>
        <v>957</v>
      </c>
    </row>
    <row r="853" ht="12.75" customHeight="1">
      <c r="A853" s="16">
        <v>43770.0</v>
      </c>
      <c r="B853" s="8" t="s">
        <v>636</v>
      </c>
      <c r="C853" s="8" t="s">
        <v>637</v>
      </c>
      <c r="D853" s="11">
        <v>3.317700214E9</v>
      </c>
      <c r="E853" s="18" t="s">
        <v>24</v>
      </c>
      <c r="F853" s="17" t="str">
        <f t="shared" si="1"/>
        <v>BUY</v>
      </c>
      <c r="G853" s="12">
        <v>18.91</v>
      </c>
      <c r="H853" s="12">
        <v>1000.0</v>
      </c>
      <c r="I853" s="16">
        <v>44596.0</v>
      </c>
      <c r="J853" s="14">
        <v>16.43</v>
      </c>
      <c r="K853" s="14">
        <f t="shared" si="2"/>
        <v>868.852459</v>
      </c>
      <c r="L853" s="15">
        <f t="shared" si="3"/>
        <v>-0.131147541</v>
      </c>
      <c r="M853" s="15">
        <f t="shared" si="4"/>
        <v>0.131147541</v>
      </c>
      <c r="N853" s="8">
        <f t="shared" si="5"/>
        <v>826</v>
      </c>
    </row>
    <row r="854" ht="12.75" customHeight="1">
      <c r="A854" s="16">
        <v>43773.0</v>
      </c>
      <c r="B854" s="8" t="s">
        <v>1746</v>
      </c>
      <c r="C854" s="8" t="s">
        <v>637</v>
      </c>
      <c r="D854" s="11">
        <v>3.385079259E9</v>
      </c>
      <c r="E854" s="18" t="s">
        <v>24</v>
      </c>
      <c r="F854" s="17" t="str">
        <f t="shared" si="1"/>
        <v>BUY</v>
      </c>
      <c r="G854" s="12">
        <v>17.139999</v>
      </c>
      <c r="H854" s="12">
        <v>1000.0</v>
      </c>
      <c r="I854" s="16">
        <v>43784.0</v>
      </c>
      <c r="J854" s="14">
        <v>17.790001</v>
      </c>
      <c r="K854" s="14">
        <f t="shared" si="2"/>
        <v>1037.923106</v>
      </c>
      <c r="L854" s="15">
        <f t="shared" si="3"/>
        <v>0.03792310606</v>
      </c>
      <c r="M854" s="15">
        <f t="shared" si="4"/>
        <v>-0.03792310606</v>
      </c>
      <c r="N854" s="8">
        <f t="shared" si="5"/>
        <v>11</v>
      </c>
    </row>
    <row r="855" ht="12.75" customHeight="1">
      <c r="A855" s="16">
        <v>43773.0</v>
      </c>
      <c r="B855" s="8" t="s">
        <v>419</v>
      </c>
      <c r="C855" s="8" t="s">
        <v>420</v>
      </c>
      <c r="D855" s="11">
        <v>7.909777829E9</v>
      </c>
      <c r="E855" s="18" t="s">
        <v>24</v>
      </c>
      <c r="F855" s="17" t="str">
        <f t="shared" si="1"/>
        <v>BUY</v>
      </c>
      <c r="G855" s="12">
        <v>87.43</v>
      </c>
      <c r="H855" s="12">
        <v>1000.0</v>
      </c>
      <c r="I855" s="16">
        <v>44040.0</v>
      </c>
      <c r="J855" s="14">
        <v>227.0</v>
      </c>
      <c r="K855" s="14">
        <f t="shared" si="2"/>
        <v>2596.362805</v>
      </c>
      <c r="L855" s="15">
        <f t="shared" si="3"/>
        <v>1.596362805</v>
      </c>
      <c r="M855" s="15">
        <f t="shared" si="4"/>
        <v>-1.596362805</v>
      </c>
      <c r="N855" s="8">
        <f t="shared" si="5"/>
        <v>267</v>
      </c>
    </row>
    <row r="856" ht="12.75" customHeight="1">
      <c r="A856" s="7">
        <v>43774.0</v>
      </c>
      <c r="B856" s="8" t="s">
        <v>1224</v>
      </c>
      <c r="C856" s="8" t="s">
        <v>1225</v>
      </c>
      <c r="D856" s="11">
        <v>4.130846E9</v>
      </c>
      <c r="E856" s="8" t="s">
        <v>20</v>
      </c>
      <c r="F856" s="8" t="str">
        <f t="shared" si="1"/>
        <v>SELL</v>
      </c>
      <c r="G856" s="12">
        <v>16.56</v>
      </c>
      <c r="H856" s="12">
        <v>1000.0</v>
      </c>
      <c r="I856" s="7">
        <v>43966.0</v>
      </c>
      <c r="J856" s="14">
        <v>11.33</v>
      </c>
      <c r="K856" s="14">
        <f t="shared" si="2"/>
        <v>684.178744</v>
      </c>
      <c r="L856" s="15">
        <f t="shared" si="3"/>
        <v>0.315821256</v>
      </c>
      <c r="M856" s="15">
        <f t="shared" si="4"/>
        <v>-0.315821256</v>
      </c>
      <c r="N856" s="8">
        <f t="shared" si="5"/>
        <v>192</v>
      </c>
    </row>
    <row r="857" ht="12.75" customHeight="1">
      <c r="A857" s="16">
        <v>43775.0</v>
      </c>
      <c r="B857" s="8" t="s">
        <v>332</v>
      </c>
      <c r="C857" s="8" t="s">
        <v>333</v>
      </c>
      <c r="D857" s="11">
        <v>2.383282729E9</v>
      </c>
      <c r="E857" s="17" t="s">
        <v>20</v>
      </c>
      <c r="F857" s="18" t="str">
        <f t="shared" si="1"/>
        <v>SELL</v>
      </c>
      <c r="G857" s="12">
        <v>31.1703</v>
      </c>
      <c r="H857" s="12">
        <v>1000.0</v>
      </c>
      <c r="I857" s="16">
        <v>43920.0</v>
      </c>
      <c r="J857" s="14">
        <v>14.957015</v>
      </c>
      <c r="K857" s="14">
        <f t="shared" si="2"/>
        <v>479.8482851</v>
      </c>
      <c r="L857" s="15">
        <f t="shared" si="3"/>
        <v>0.5201517149</v>
      </c>
      <c r="M857" s="15">
        <f t="shared" si="4"/>
        <v>-0.5201517149</v>
      </c>
      <c r="N857" s="8">
        <f t="shared" si="5"/>
        <v>145</v>
      </c>
    </row>
    <row r="858" ht="12.75" customHeight="1">
      <c r="A858" s="7">
        <v>43776.0</v>
      </c>
      <c r="B858" s="8" t="s">
        <v>409</v>
      </c>
      <c r="C858" s="8" t="s">
        <v>410</v>
      </c>
      <c r="D858" s="11">
        <v>7.533816097E9</v>
      </c>
      <c r="E858" s="8" t="s">
        <v>20</v>
      </c>
      <c r="F858" s="8" t="str">
        <f t="shared" si="1"/>
        <v>SELL</v>
      </c>
      <c r="G858" s="12">
        <v>107.197571</v>
      </c>
      <c r="H858" s="12">
        <v>1000.0</v>
      </c>
      <c r="I858" s="16">
        <v>44727.0</v>
      </c>
      <c r="J858" s="14">
        <v>92.419235</v>
      </c>
      <c r="K858" s="14">
        <f t="shared" si="2"/>
        <v>862.1392643</v>
      </c>
      <c r="L858" s="15">
        <f t="shared" si="3"/>
        <v>0.1378607357</v>
      </c>
      <c r="M858" s="15">
        <f t="shared" si="4"/>
        <v>-0.1378607357</v>
      </c>
      <c r="N858" s="8">
        <f t="shared" si="5"/>
        <v>951</v>
      </c>
    </row>
    <row r="859" ht="12.75" customHeight="1">
      <c r="A859" s="7">
        <v>43780.0</v>
      </c>
      <c r="B859" s="8" t="s">
        <v>2042</v>
      </c>
      <c r="C859" s="8" t="s">
        <v>2043</v>
      </c>
      <c r="D859" s="11">
        <v>3.799935907E9</v>
      </c>
      <c r="E859" s="8" t="s">
        <v>24</v>
      </c>
      <c r="F859" s="8" t="str">
        <f t="shared" si="1"/>
        <v>BUY</v>
      </c>
      <c r="G859" s="12">
        <v>50.91</v>
      </c>
      <c r="H859" s="12">
        <v>1000.0</v>
      </c>
      <c r="I859" s="7">
        <v>43873.0</v>
      </c>
      <c r="J859" s="14">
        <v>57.75</v>
      </c>
      <c r="K859" s="14">
        <f t="shared" si="2"/>
        <v>1134.354744</v>
      </c>
      <c r="L859" s="15">
        <f t="shared" si="3"/>
        <v>0.1343547437</v>
      </c>
      <c r="M859" s="15">
        <f t="shared" si="4"/>
        <v>-0.1343547437</v>
      </c>
      <c r="N859" s="8">
        <f t="shared" si="5"/>
        <v>93</v>
      </c>
    </row>
    <row r="860" ht="12.75" customHeight="1">
      <c r="A860" s="7">
        <v>43780.0</v>
      </c>
      <c r="B860" s="8" t="s">
        <v>2628</v>
      </c>
      <c r="C860" s="8" t="s">
        <v>2629</v>
      </c>
      <c r="D860" s="11">
        <v>3.31225168E9</v>
      </c>
      <c r="E860" s="8" t="s">
        <v>20</v>
      </c>
      <c r="F860" s="8" t="str">
        <f t="shared" si="1"/>
        <v>SELL</v>
      </c>
      <c r="G860" s="12">
        <v>31.0</v>
      </c>
      <c r="H860" s="12">
        <v>1000.0</v>
      </c>
      <c r="I860" s="16">
        <v>44727.0</v>
      </c>
      <c r="J860" s="14">
        <v>38.860001</v>
      </c>
      <c r="K860" s="14">
        <f t="shared" si="2"/>
        <v>1253.548419</v>
      </c>
      <c r="L860" s="15">
        <f t="shared" si="3"/>
        <v>-0.2535484194</v>
      </c>
      <c r="M860" s="15">
        <f t="shared" si="4"/>
        <v>0.2535484194</v>
      </c>
      <c r="N860" s="8">
        <f t="shared" si="5"/>
        <v>947</v>
      </c>
    </row>
    <row r="861" ht="12.75" customHeight="1">
      <c r="A861" s="7">
        <v>43781.0</v>
      </c>
      <c r="B861" s="8" t="s">
        <v>2736</v>
      </c>
      <c r="C861" s="8" t="s">
        <v>2737</v>
      </c>
      <c r="D861" s="11">
        <v>6.177870949E9</v>
      </c>
      <c r="E861" s="8" t="s">
        <v>24</v>
      </c>
      <c r="F861" s="8" t="str">
        <f t="shared" si="1"/>
        <v>BUY</v>
      </c>
      <c r="G861" s="12">
        <v>12.585041</v>
      </c>
      <c r="H861" s="12">
        <v>1000.0</v>
      </c>
      <c r="I861" s="16">
        <v>43872.0</v>
      </c>
      <c r="J861" s="14">
        <v>12.906734</v>
      </c>
      <c r="K861" s="14">
        <f t="shared" si="2"/>
        <v>1025.561538</v>
      </c>
      <c r="L861" s="15">
        <f t="shared" si="3"/>
        <v>0.0255615377</v>
      </c>
      <c r="M861" s="15">
        <f t="shared" si="4"/>
        <v>-0.0255615377</v>
      </c>
      <c r="N861" s="8">
        <f t="shared" si="5"/>
        <v>91</v>
      </c>
    </row>
    <row r="862" ht="12.75" customHeight="1">
      <c r="A862" s="7">
        <v>43781.0</v>
      </c>
      <c r="B862" s="8" t="s">
        <v>2658</v>
      </c>
      <c r="C862" s="8" t="s">
        <v>2659</v>
      </c>
      <c r="D862" s="11">
        <v>3.111835764E9</v>
      </c>
      <c r="E862" s="8" t="s">
        <v>24</v>
      </c>
      <c r="F862" s="8" t="str">
        <f t="shared" si="1"/>
        <v>BUY</v>
      </c>
      <c r="G862" s="12">
        <v>21.975</v>
      </c>
      <c r="H862" s="12">
        <v>1000.0</v>
      </c>
      <c r="I862" s="7">
        <v>43819.0</v>
      </c>
      <c r="J862" s="14">
        <v>20.75</v>
      </c>
      <c r="K862" s="14">
        <f t="shared" si="2"/>
        <v>944.254835</v>
      </c>
      <c r="L862" s="15">
        <f t="shared" si="3"/>
        <v>-0.05574516496</v>
      </c>
      <c r="M862" s="15">
        <f t="shared" si="4"/>
        <v>0.05574516496</v>
      </c>
      <c r="N862" s="8">
        <f t="shared" si="5"/>
        <v>38</v>
      </c>
    </row>
    <row r="863" ht="12.75" customHeight="1">
      <c r="A863" s="7">
        <v>43781.0</v>
      </c>
      <c r="B863" s="8" t="s">
        <v>2218</v>
      </c>
      <c r="C863" s="8" t="s">
        <v>2219</v>
      </c>
      <c r="D863" s="11">
        <v>5.31492624E9</v>
      </c>
      <c r="E863" s="8" t="s">
        <v>24</v>
      </c>
      <c r="F863" s="8" t="str">
        <f t="shared" si="1"/>
        <v>BUY</v>
      </c>
      <c r="G863" s="12">
        <v>39.040001</v>
      </c>
      <c r="H863" s="12">
        <v>1000.0</v>
      </c>
      <c r="I863" s="16">
        <v>44727.0</v>
      </c>
      <c r="J863" s="14">
        <v>30.120001</v>
      </c>
      <c r="K863" s="14">
        <f t="shared" si="2"/>
        <v>771.5163993</v>
      </c>
      <c r="L863" s="15">
        <f t="shared" si="3"/>
        <v>-0.2284836007</v>
      </c>
      <c r="M863" s="15">
        <f t="shared" si="4"/>
        <v>0.2284836007</v>
      </c>
      <c r="N863" s="8">
        <f t="shared" si="5"/>
        <v>946</v>
      </c>
    </row>
    <row r="864" ht="12.75" customHeight="1">
      <c r="A864" s="7">
        <v>43782.0</v>
      </c>
      <c r="B864" s="8" t="s">
        <v>1777</v>
      </c>
      <c r="C864" s="8" t="s">
        <v>1778</v>
      </c>
      <c r="D864" s="11">
        <v>5.313185192E9</v>
      </c>
      <c r="E864" s="8" t="s">
        <v>20</v>
      </c>
      <c r="F864" s="8" t="str">
        <f t="shared" si="1"/>
        <v>SELL</v>
      </c>
      <c r="G864" s="12">
        <v>71.029999</v>
      </c>
      <c r="H864" s="12">
        <v>1000.0</v>
      </c>
      <c r="I864" s="7">
        <v>43921.0</v>
      </c>
      <c r="J864" s="14">
        <v>48.700001</v>
      </c>
      <c r="K864" s="14">
        <f t="shared" si="2"/>
        <v>685.6258157</v>
      </c>
      <c r="L864" s="15">
        <f t="shared" si="3"/>
        <v>0.3143741843</v>
      </c>
      <c r="M864" s="15">
        <f t="shared" si="4"/>
        <v>-0.3143741843</v>
      </c>
      <c r="N864" s="8">
        <f t="shared" si="5"/>
        <v>139</v>
      </c>
    </row>
    <row r="865" ht="12.75" customHeight="1">
      <c r="A865" s="7">
        <v>43783.0</v>
      </c>
      <c r="B865" s="8" t="s">
        <v>2740</v>
      </c>
      <c r="C865" s="8" t="s">
        <v>2741</v>
      </c>
      <c r="D865" s="11">
        <v>3.529888797E9</v>
      </c>
      <c r="E865" s="8" t="s">
        <v>20</v>
      </c>
      <c r="F865" s="8" t="str">
        <f t="shared" si="1"/>
        <v>SELL</v>
      </c>
      <c r="G865" s="12">
        <v>20.559999</v>
      </c>
      <c r="H865" s="12">
        <v>1000.0</v>
      </c>
      <c r="I865" s="16">
        <v>44727.0</v>
      </c>
      <c r="J865" s="14">
        <v>27.290001</v>
      </c>
      <c r="K865" s="14">
        <f t="shared" si="2"/>
        <v>1327.334744</v>
      </c>
      <c r="L865" s="15">
        <f t="shared" si="3"/>
        <v>-0.3273347435</v>
      </c>
      <c r="M865" s="15">
        <f t="shared" si="4"/>
        <v>0.3273347435</v>
      </c>
      <c r="N865" s="8">
        <f t="shared" si="5"/>
        <v>944</v>
      </c>
    </row>
    <row r="866" ht="12.75" customHeight="1">
      <c r="A866" s="7">
        <v>43784.0</v>
      </c>
      <c r="B866" s="8" t="s">
        <v>628</v>
      </c>
      <c r="C866" s="8" t="s">
        <v>629</v>
      </c>
      <c r="D866" s="11">
        <v>2.373457054E9</v>
      </c>
      <c r="E866" s="8" t="s">
        <v>24</v>
      </c>
      <c r="F866" s="8" t="str">
        <f t="shared" si="1"/>
        <v>BUY</v>
      </c>
      <c r="G866" s="12">
        <v>40.009266</v>
      </c>
      <c r="H866" s="12">
        <v>1000.0</v>
      </c>
      <c r="I866" s="7">
        <v>43794.0</v>
      </c>
      <c r="J866" s="14">
        <v>35.167881</v>
      </c>
      <c r="K866" s="14">
        <f t="shared" si="2"/>
        <v>878.9934062</v>
      </c>
      <c r="L866" s="15">
        <f t="shared" si="3"/>
        <v>-0.1210065938</v>
      </c>
      <c r="M866" s="15">
        <f t="shared" si="4"/>
        <v>0.1210065938</v>
      </c>
      <c r="N866" s="8">
        <f t="shared" si="5"/>
        <v>10</v>
      </c>
    </row>
    <row r="867" ht="12.75" customHeight="1">
      <c r="A867" s="7">
        <v>43784.0</v>
      </c>
      <c r="B867" s="8" t="s">
        <v>403</v>
      </c>
      <c r="C867" s="8" t="s">
        <v>404</v>
      </c>
      <c r="D867" s="11">
        <v>4.120653358E9</v>
      </c>
      <c r="E867" s="8" t="s">
        <v>20</v>
      </c>
      <c r="F867" s="8" t="str">
        <f t="shared" si="1"/>
        <v>SELL</v>
      </c>
      <c r="G867" s="12">
        <v>14.825022</v>
      </c>
      <c r="H867" s="12">
        <v>1000.0</v>
      </c>
      <c r="I867" s="7">
        <v>43804.0</v>
      </c>
      <c r="J867" s="14">
        <v>13.29413</v>
      </c>
      <c r="K867" s="14">
        <f t="shared" si="2"/>
        <v>896.7359374</v>
      </c>
      <c r="L867" s="15">
        <f t="shared" si="3"/>
        <v>0.1032640626</v>
      </c>
      <c r="M867" s="15">
        <f t="shared" si="4"/>
        <v>-0.1032640626</v>
      </c>
      <c r="N867" s="8">
        <f t="shared" si="5"/>
        <v>20</v>
      </c>
    </row>
    <row r="868" ht="12.75" customHeight="1">
      <c r="A868" s="7">
        <v>43784.0</v>
      </c>
      <c r="B868" s="8" t="s">
        <v>577</v>
      </c>
      <c r="C868" s="8" t="s">
        <v>578</v>
      </c>
      <c r="D868" s="11">
        <v>5.159719363E9</v>
      </c>
      <c r="E868" s="8" t="s">
        <v>20</v>
      </c>
      <c r="F868" s="8" t="str">
        <f t="shared" si="1"/>
        <v>SELL</v>
      </c>
      <c r="G868" s="12">
        <v>99.406609</v>
      </c>
      <c r="H868" s="12">
        <v>1000.0</v>
      </c>
      <c r="I868" s="7">
        <v>43948.0</v>
      </c>
      <c r="J868" s="14">
        <v>47.467381</v>
      </c>
      <c r="K868" s="14">
        <f t="shared" si="2"/>
        <v>477.5072953</v>
      </c>
      <c r="L868" s="15">
        <f t="shared" si="3"/>
        <v>0.5224927047</v>
      </c>
      <c r="M868" s="15">
        <f t="shared" si="4"/>
        <v>-0.5224927047</v>
      </c>
      <c r="N868" s="8">
        <f t="shared" si="5"/>
        <v>164</v>
      </c>
    </row>
    <row r="869" ht="12.75" customHeight="1">
      <c r="A869" s="16">
        <v>43784.0</v>
      </c>
      <c r="B869" s="8" t="s">
        <v>1746</v>
      </c>
      <c r="C869" s="8" t="s">
        <v>637</v>
      </c>
      <c r="D869" s="11">
        <v>3.385079259E9</v>
      </c>
      <c r="E869" s="17" t="s">
        <v>20</v>
      </c>
      <c r="F869" s="18" t="str">
        <f t="shared" si="1"/>
        <v>SELL</v>
      </c>
      <c r="G869" s="12">
        <v>17.790001</v>
      </c>
      <c r="H869" s="12">
        <v>1000.0</v>
      </c>
      <c r="I869" s="16">
        <v>43837.0</v>
      </c>
      <c r="J869" s="14">
        <v>20.700001</v>
      </c>
      <c r="K869" s="14">
        <f t="shared" si="2"/>
        <v>1163.575033</v>
      </c>
      <c r="L869" s="15">
        <f t="shared" si="3"/>
        <v>-0.163575033</v>
      </c>
      <c r="M869" s="15">
        <f t="shared" si="4"/>
        <v>0.163575033</v>
      </c>
      <c r="N869" s="8">
        <f t="shared" si="5"/>
        <v>53</v>
      </c>
    </row>
    <row r="870" ht="12.75" customHeight="1">
      <c r="A870" s="7">
        <v>43787.0</v>
      </c>
      <c r="B870" s="8" t="s">
        <v>2506</v>
      </c>
      <c r="C870" s="8" t="s">
        <v>2507</v>
      </c>
      <c r="D870" s="11">
        <v>5.636638439E9</v>
      </c>
      <c r="E870" s="8" t="s">
        <v>20</v>
      </c>
      <c r="F870" s="8" t="str">
        <f t="shared" si="1"/>
        <v>SELL</v>
      </c>
      <c r="G870" s="12">
        <v>15.940861</v>
      </c>
      <c r="H870" s="12">
        <v>1000.0</v>
      </c>
      <c r="I870" s="7">
        <v>43924.0</v>
      </c>
      <c r="J870" s="14">
        <v>8.921902</v>
      </c>
      <c r="K870" s="14">
        <f t="shared" si="2"/>
        <v>559.6875853</v>
      </c>
      <c r="L870" s="15">
        <f t="shared" si="3"/>
        <v>0.4403124147</v>
      </c>
      <c r="M870" s="15">
        <f t="shared" si="4"/>
        <v>-0.4403124147</v>
      </c>
      <c r="N870" s="8">
        <f t="shared" si="5"/>
        <v>137</v>
      </c>
    </row>
    <row r="871" ht="12.75" customHeight="1">
      <c r="A871" s="7">
        <v>43789.0</v>
      </c>
      <c r="B871" s="8" t="s">
        <v>2744</v>
      </c>
      <c r="C871" s="8" t="s">
        <v>2745</v>
      </c>
      <c r="D871" s="11">
        <v>2.183421409E9</v>
      </c>
      <c r="E871" s="8" t="s">
        <v>20</v>
      </c>
      <c r="F871" s="8" t="str">
        <f t="shared" si="1"/>
        <v>SELL</v>
      </c>
      <c r="G871" s="12">
        <v>26.02</v>
      </c>
      <c r="H871" s="12">
        <v>1000.0</v>
      </c>
      <c r="I871" s="16">
        <v>44727.0</v>
      </c>
      <c r="J871" s="14">
        <v>24.040001</v>
      </c>
      <c r="K871" s="14">
        <f t="shared" si="2"/>
        <v>923.9047271</v>
      </c>
      <c r="L871" s="15">
        <f t="shared" si="3"/>
        <v>0.07609527287</v>
      </c>
      <c r="M871" s="15">
        <f t="shared" si="4"/>
        <v>-0.07609527287</v>
      </c>
      <c r="N871" s="8">
        <f t="shared" si="5"/>
        <v>938</v>
      </c>
    </row>
    <row r="872" ht="12.75" customHeight="1">
      <c r="A872" s="7">
        <v>43794.0</v>
      </c>
      <c r="B872" s="8" t="s">
        <v>2490</v>
      </c>
      <c r="C872" s="8" t="s">
        <v>2491</v>
      </c>
      <c r="D872" s="11">
        <v>2.04878944E9</v>
      </c>
      <c r="E872" s="8" t="s">
        <v>20</v>
      </c>
      <c r="F872" s="8" t="str">
        <f t="shared" si="1"/>
        <v>SELL</v>
      </c>
      <c r="G872" s="12">
        <v>39.639999</v>
      </c>
      <c r="H872" s="12">
        <v>1000.0</v>
      </c>
      <c r="I872" s="16">
        <v>44145.0</v>
      </c>
      <c r="J872" s="14">
        <v>22.559999</v>
      </c>
      <c r="K872" s="14">
        <f t="shared" si="2"/>
        <v>569.122088</v>
      </c>
      <c r="L872" s="15">
        <f t="shared" si="3"/>
        <v>0.430877912</v>
      </c>
      <c r="M872" s="15">
        <f t="shared" si="4"/>
        <v>-0.430877912</v>
      </c>
      <c r="N872" s="8">
        <f t="shared" si="5"/>
        <v>351</v>
      </c>
    </row>
    <row r="873" ht="12.75" customHeight="1">
      <c r="A873" s="7">
        <v>43794.0</v>
      </c>
      <c r="B873" s="8" t="s">
        <v>628</v>
      </c>
      <c r="C873" s="8" t="s">
        <v>629</v>
      </c>
      <c r="D873" s="11">
        <v>2.373457054E9</v>
      </c>
      <c r="E873" s="8" t="s">
        <v>20</v>
      </c>
      <c r="F873" s="8" t="str">
        <f t="shared" si="1"/>
        <v>SELL</v>
      </c>
      <c r="G873" s="12">
        <v>35.167881</v>
      </c>
      <c r="H873" s="12">
        <v>1000.0</v>
      </c>
      <c r="I873" s="7">
        <v>43882.0</v>
      </c>
      <c r="J873" s="14">
        <v>34.337292</v>
      </c>
      <c r="K873" s="14">
        <f t="shared" si="2"/>
        <v>976.382171</v>
      </c>
      <c r="L873" s="15">
        <f t="shared" si="3"/>
        <v>0.02361782901</v>
      </c>
      <c r="M873" s="15">
        <f t="shared" si="4"/>
        <v>-0.02361782901</v>
      </c>
      <c r="N873" s="8">
        <f t="shared" si="5"/>
        <v>88</v>
      </c>
    </row>
    <row r="874" ht="12.75" customHeight="1">
      <c r="A874" s="7">
        <v>43794.0</v>
      </c>
      <c r="B874" s="8" t="s">
        <v>399</v>
      </c>
      <c r="C874" s="8" t="s">
        <v>400</v>
      </c>
      <c r="D874" s="11">
        <v>3.08615034E9</v>
      </c>
      <c r="E874" s="8" t="s">
        <v>20</v>
      </c>
      <c r="F874" s="8" t="str">
        <f t="shared" si="1"/>
        <v>SELL</v>
      </c>
      <c r="G874" s="12">
        <v>35.43185</v>
      </c>
      <c r="H874" s="12">
        <v>1000.0</v>
      </c>
      <c r="I874" s="7">
        <v>43808.0</v>
      </c>
      <c r="J874" s="14">
        <v>36.291569</v>
      </c>
      <c r="K874" s="14">
        <f t="shared" si="2"/>
        <v>1024.264017</v>
      </c>
      <c r="L874" s="15">
        <f t="shared" si="3"/>
        <v>-0.0242640167</v>
      </c>
      <c r="M874" s="15">
        <f t="shared" si="4"/>
        <v>0.0242640167</v>
      </c>
      <c r="N874" s="8">
        <f t="shared" si="5"/>
        <v>14</v>
      </c>
    </row>
    <row r="875" ht="12.75" customHeight="1">
      <c r="A875" s="7">
        <v>43795.0</v>
      </c>
      <c r="B875" s="8" t="s">
        <v>2335</v>
      </c>
      <c r="C875" s="8" t="s">
        <v>2336</v>
      </c>
      <c r="D875" s="11">
        <v>3.020994E9</v>
      </c>
      <c r="E875" s="8" t="s">
        <v>24</v>
      </c>
      <c r="F875" s="8" t="str">
        <f t="shared" si="1"/>
        <v>BUY</v>
      </c>
      <c r="G875" s="12">
        <v>67.699997</v>
      </c>
      <c r="H875" s="12">
        <v>1000.0</v>
      </c>
      <c r="I875" s="16">
        <v>43819.0</v>
      </c>
      <c r="J875" s="14">
        <v>63.490002</v>
      </c>
      <c r="K875" s="14">
        <f t="shared" si="2"/>
        <v>937.8139559</v>
      </c>
      <c r="L875" s="15">
        <f t="shared" si="3"/>
        <v>-0.06218604411</v>
      </c>
      <c r="M875" s="15">
        <f t="shared" si="4"/>
        <v>0.06218604411</v>
      </c>
      <c r="N875" s="8">
        <f t="shared" si="5"/>
        <v>24</v>
      </c>
    </row>
    <row r="876" ht="12.75" customHeight="1">
      <c r="A876" s="7">
        <v>43801.0</v>
      </c>
      <c r="B876" s="8" t="s">
        <v>759</v>
      </c>
      <c r="C876" s="8" t="s">
        <v>760</v>
      </c>
      <c r="D876" s="11">
        <v>3.3130958E9</v>
      </c>
      <c r="E876" s="8" t="s">
        <v>24</v>
      </c>
      <c r="F876" s="8" t="str">
        <f t="shared" si="1"/>
        <v>BUY</v>
      </c>
      <c r="G876" s="12">
        <v>14.028661</v>
      </c>
      <c r="H876" s="12">
        <v>1000.0</v>
      </c>
      <c r="I876" s="16">
        <v>44727.0</v>
      </c>
      <c r="J876" s="14">
        <v>20.080297</v>
      </c>
      <c r="K876" s="14">
        <f t="shared" si="2"/>
        <v>1431.376594</v>
      </c>
      <c r="L876" s="15">
        <f t="shared" si="3"/>
        <v>0.431376594</v>
      </c>
      <c r="M876" s="15">
        <f t="shared" si="4"/>
        <v>-0.431376594</v>
      </c>
      <c r="N876" s="8">
        <f t="shared" si="5"/>
        <v>926</v>
      </c>
    </row>
    <row r="877" ht="12.75" customHeight="1">
      <c r="A877" s="7">
        <v>43803.0</v>
      </c>
      <c r="B877" s="8" t="s">
        <v>1204</v>
      </c>
      <c r="C877" s="8" t="s">
        <v>1205</v>
      </c>
      <c r="D877" s="11">
        <v>2.780388505E9</v>
      </c>
      <c r="E877" s="8" t="s">
        <v>20</v>
      </c>
      <c r="F877" s="8" t="str">
        <f t="shared" si="1"/>
        <v>SELL</v>
      </c>
      <c r="G877" s="12">
        <v>72.5</v>
      </c>
      <c r="H877" s="12">
        <v>1000.0</v>
      </c>
      <c r="I877" s="16">
        <v>44727.0</v>
      </c>
      <c r="J877" s="14">
        <v>83.129997</v>
      </c>
      <c r="K877" s="14">
        <f t="shared" si="2"/>
        <v>1146.620648</v>
      </c>
      <c r="L877" s="15">
        <f t="shared" si="3"/>
        <v>-0.1466206483</v>
      </c>
      <c r="M877" s="15">
        <f t="shared" si="4"/>
        <v>0.1466206483</v>
      </c>
      <c r="N877" s="8">
        <f t="shared" si="5"/>
        <v>924</v>
      </c>
    </row>
    <row r="878" ht="12.75" customHeight="1">
      <c r="A878" s="7">
        <v>43803.0</v>
      </c>
      <c r="B878" s="8" t="s">
        <v>1376</v>
      </c>
      <c r="C878" s="8" t="s">
        <v>1377</v>
      </c>
      <c r="D878" s="11">
        <v>7.348147154E9</v>
      </c>
      <c r="E878" s="8" t="s">
        <v>20</v>
      </c>
      <c r="F878" s="8" t="str">
        <f t="shared" si="1"/>
        <v>SELL</v>
      </c>
      <c r="G878" s="12">
        <v>11.62</v>
      </c>
      <c r="H878" s="12">
        <v>1000.0</v>
      </c>
      <c r="I878" s="7">
        <v>43957.0</v>
      </c>
      <c r="J878" s="14">
        <v>8.49</v>
      </c>
      <c r="K878" s="14">
        <f t="shared" si="2"/>
        <v>730.636833</v>
      </c>
      <c r="L878" s="15">
        <f t="shared" si="3"/>
        <v>0.269363167</v>
      </c>
      <c r="M878" s="15">
        <f t="shared" si="4"/>
        <v>-0.269363167</v>
      </c>
      <c r="N878" s="8">
        <f t="shared" si="5"/>
        <v>154</v>
      </c>
    </row>
    <row r="879" ht="12.75" customHeight="1">
      <c r="A879" s="7">
        <v>43803.0</v>
      </c>
      <c r="B879" s="8" t="s">
        <v>2504</v>
      </c>
      <c r="C879" s="8" t="s">
        <v>2505</v>
      </c>
      <c r="D879" s="11">
        <v>5.188639887E9</v>
      </c>
      <c r="E879" s="8" t="s">
        <v>24</v>
      </c>
      <c r="F879" s="8" t="str">
        <f t="shared" si="1"/>
        <v>BUY</v>
      </c>
      <c r="G879" s="12">
        <v>3.3</v>
      </c>
      <c r="H879" s="12">
        <v>1000.0</v>
      </c>
      <c r="I879" s="7">
        <v>44067.0</v>
      </c>
      <c r="J879" s="14">
        <v>12.34</v>
      </c>
      <c r="K879" s="14">
        <f t="shared" si="2"/>
        <v>3739.393939</v>
      </c>
      <c r="L879" s="15">
        <f t="shared" si="3"/>
        <v>2.739393939</v>
      </c>
      <c r="M879" s="15">
        <f t="shared" si="4"/>
        <v>-2.739393939</v>
      </c>
      <c r="N879" s="8">
        <f t="shared" si="5"/>
        <v>264</v>
      </c>
    </row>
    <row r="880" ht="12.75" customHeight="1">
      <c r="A880" s="7">
        <v>43804.0</v>
      </c>
      <c r="B880" s="8" t="s">
        <v>403</v>
      </c>
      <c r="C880" s="8" t="s">
        <v>404</v>
      </c>
      <c r="D880" s="11">
        <v>4.120653358E9</v>
      </c>
      <c r="E880" s="8" t="s">
        <v>24</v>
      </c>
      <c r="F880" s="8" t="str">
        <f t="shared" si="1"/>
        <v>BUY</v>
      </c>
      <c r="G880" s="12">
        <v>13.29413</v>
      </c>
      <c r="H880" s="12">
        <v>1000.0</v>
      </c>
      <c r="I880" s="7">
        <v>43815.0</v>
      </c>
      <c r="J880" s="14">
        <v>14.090899</v>
      </c>
      <c r="K880" s="14">
        <f t="shared" si="2"/>
        <v>1059.933896</v>
      </c>
      <c r="L880" s="15">
        <f t="shared" si="3"/>
        <v>0.05993389564</v>
      </c>
      <c r="M880" s="15">
        <f t="shared" si="4"/>
        <v>-0.05993389564</v>
      </c>
      <c r="N880" s="8">
        <f t="shared" si="5"/>
        <v>11</v>
      </c>
    </row>
    <row r="881" ht="12.75" customHeight="1">
      <c r="A881" s="7">
        <v>43805.0</v>
      </c>
      <c r="B881" s="8" t="s">
        <v>2752</v>
      </c>
      <c r="C881" s="8" t="s">
        <v>2753</v>
      </c>
      <c r="D881" s="11">
        <v>3.199198128E9</v>
      </c>
      <c r="E881" s="8" t="s">
        <v>20</v>
      </c>
      <c r="F881" s="8" t="str">
        <f t="shared" si="1"/>
        <v>SELL</v>
      </c>
      <c r="G881" s="12">
        <v>81.23</v>
      </c>
      <c r="H881" s="12">
        <v>1000.0</v>
      </c>
      <c r="I881" s="16">
        <v>44727.0</v>
      </c>
      <c r="J881" s="14">
        <v>71.52</v>
      </c>
      <c r="K881" s="14">
        <f t="shared" si="2"/>
        <v>880.4628832</v>
      </c>
      <c r="L881" s="15">
        <f t="shared" si="3"/>
        <v>0.1195371168</v>
      </c>
      <c r="M881" s="15">
        <f t="shared" si="4"/>
        <v>-0.1195371168</v>
      </c>
      <c r="N881" s="8">
        <f t="shared" si="5"/>
        <v>922</v>
      </c>
    </row>
    <row r="882" ht="12.75" customHeight="1">
      <c r="A882" s="7">
        <v>43805.0</v>
      </c>
      <c r="B882" s="8" t="s">
        <v>2754</v>
      </c>
      <c r="C882" s="8" t="s">
        <v>2755</v>
      </c>
      <c r="D882" s="11">
        <v>6.0122852E9</v>
      </c>
      <c r="E882" s="8" t="s">
        <v>20</v>
      </c>
      <c r="F882" s="8" t="str">
        <f t="shared" si="1"/>
        <v>SELL</v>
      </c>
      <c r="G882" s="12">
        <v>36.720001</v>
      </c>
      <c r="H882" s="12">
        <v>1000.0</v>
      </c>
      <c r="I882" s="16">
        <v>44727.0</v>
      </c>
      <c r="J882" s="14">
        <v>33.93</v>
      </c>
      <c r="K882" s="14">
        <f t="shared" si="2"/>
        <v>924.0195827</v>
      </c>
      <c r="L882" s="15">
        <f t="shared" si="3"/>
        <v>0.07598041732</v>
      </c>
      <c r="M882" s="15">
        <f t="shared" si="4"/>
        <v>-0.07598041732</v>
      </c>
      <c r="N882" s="8">
        <f t="shared" si="5"/>
        <v>922</v>
      </c>
    </row>
    <row r="883" ht="12.75" customHeight="1">
      <c r="A883" s="7">
        <v>43808.0</v>
      </c>
      <c r="B883" s="8" t="s">
        <v>399</v>
      </c>
      <c r="C883" s="8" t="s">
        <v>400</v>
      </c>
      <c r="D883" s="11">
        <v>3.08615034E9</v>
      </c>
      <c r="E883" s="8" t="s">
        <v>24</v>
      </c>
      <c r="F883" s="8" t="str">
        <f t="shared" si="1"/>
        <v>BUY</v>
      </c>
      <c r="G883" s="12">
        <v>36.291569</v>
      </c>
      <c r="H883" s="12">
        <v>1000.0</v>
      </c>
      <c r="I883" s="7">
        <v>43836.0</v>
      </c>
      <c r="J883" s="14">
        <v>38.222263</v>
      </c>
      <c r="K883" s="14">
        <f t="shared" si="2"/>
        <v>1053.199519</v>
      </c>
      <c r="L883" s="15">
        <f t="shared" si="3"/>
        <v>0.0531995186</v>
      </c>
      <c r="M883" s="15">
        <f t="shared" si="4"/>
        <v>-0.0531995186</v>
      </c>
      <c r="N883" s="8">
        <f t="shared" si="5"/>
        <v>28</v>
      </c>
    </row>
    <row r="884" ht="12.75" customHeight="1">
      <c r="A884" s="7">
        <v>43809.0</v>
      </c>
      <c r="B884" s="8" t="s">
        <v>1876</v>
      </c>
      <c r="C884" s="8" t="s">
        <v>1877</v>
      </c>
      <c r="D884" s="11">
        <v>3.63384549E9</v>
      </c>
      <c r="E884" s="8" t="s">
        <v>20</v>
      </c>
      <c r="F884" s="8" t="str">
        <f t="shared" si="1"/>
        <v>SELL</v>
      </c>
      <c r="G884" s="12">
        <v>6.88</v>
      </c>
      <c r="H884" s="12">
        <v>1000.0</v>
      </c>
      <c r="I884" s="16">
        <v>44727.0</v>
      </c>
      <c r="J884" s="14">
        <v>9.34</v>
      </c>
      <c r="K884" s="14">
        <f t="shared" si="2"/>
        <v>1357.55814</v>
      </c>
      <c r="L884" s="15">
        <f t="shared" si="3"/>
        <v>-0.3575581395</v>
      </c>
      <c r="M884" s="15">
        <f t="shared" si="4"/>
        <v>0.3575581395</v>
      </c>
      <c r="N884" s="8">
        <f t="shared" si="5"/>
        <v>918</v>
      </c>
    </row>
    <row r="885" ht="12.75" customHeight="1">
      <c r="A885" s="16">
        <v>43809.0</v>
      </c>
      <c r="B885" s="8" t="s">
        <v>2377</v>
      </c>
      <c r="C885" s="8" t="s">
        <v>2378</v>
      </c>
      <c r="D885" s="11">
        <v>3.938201777E9</v>
      </c>
      <c r="E885" s="17" t="s">
        <v>20</v>
      </c>
      <c r="F885" s="18" t="str">
        <f t="shared" si="1"/>
        <v>SELL</v>
      </c>
      <c r="G885" s="12">
        <v>30.709999</v>
      </c>
      <c r="H885" s="12">
        <v>1000.0</v>
      </c>
      <c r="I885" s="16">
        <v>44145.0</v>
      </c>
      <c r="J885" s="14">
        <v>55.639999</v>
      </c>
      <c r="K885" s="14">
        <f t="shared" si="2"/>
        <v>1811.787718</v>
      </c>
      <c r="L885" s="15">
        <f t="shared" si="3"/>
        <v>-0.8117877177</v>
      </c>
      <c r="M885" s="15">
        <f t="shared" si="4"/>
        <v>0.8117877177</v>
      </c>
      <c r="N885" s="8">
        <f t="shared" si="5"/>
        <v>336</v>
      </c>
    </row>
    <row r="886" ht="12.75" customHeight="1">
      <c r="A886" s="7">
        <v>43811.0</v>
      </c>
      <c r="B886" s="8" t="s">
        <v>1929</v>
      </c>
      <c r="C886" s="8" t="s">
        <v>1930</v>
      </c>
      <c r="D886" s="11">
        <v>2.011262723E9</v>
      </c>
      <c r="E886" s="8" t="s">
        <v>24</v>
      </c>
      <c r="F886" s="8" t="str">
        <f t="shared" si="1"/>
        <v>BUY</v>
      </c>
      <c r="G886" s="12">
        <v>94.629997</v>
      </c>
      <c r="H886" s="12">
        <v>1000.0</v>
      </c>
      <c r="I886" s="7">
        <v>43819.0</v>
      </c>
      <c r="J886" s="14">
        <v>100.790001</v>
      </c>
      <c r="K886" s="14">
        <f t="shared" si="2"/>
        <v>1065.09568</v>
      </c>
      <c r="L886" s="15">
        <f t="shared" si="3"/>
        <v>0.06509567997</v>
      </c>
      <c r="M886" s="15">
        <f t="shared" si="4"/>
        <v>-0.06509567997</v>
      </c>
      <c r="N886" s="8">
        <f t="shared" si="5"/>
        <v>8</v>
      </c>
    </row>
    <row r="887" ht="12.75" customHeight="1">
      <c r="A887" s="7">
        <v>43811.0</v>
      </c>
      <c r="B887" s="8" t="s">
        <v>830</v>
      </c>
      <c r="C887" s="8" t="s">
        <v>831</v>
      </c>
      <c r="D887" s="11">
        <v>5.91926211E9</v>
      </c>
      <c r="E887" s="8" t="s">
        <v>20</v>
      </c>
      <c r="F887" s="8" t="str">
        <f t="shared" si="1"/>
        <v>SELL</v>
      </c>
      <c r="G887" s="12">
        <v>66.889999</v>
      </c>
      <c r="H887" s="12">
        <v>1000.0</v>
      </c>
      <c r="I887" s="7">
        <v>43871.0</v>
      </c>
      <c r="J887" s="14">
        <v>61.07</v>
      </c>
      <c r="K887" s="14">
        <f t="shared" si="2"/>
        <v>912.9914922</v>
      </c>
      <c r="L887" s="15">
        <f t="shared" si="3"/>
        <v>0.0870085078</v>
      </c>
      <c r="M887" s="15">
        <f t="shared" si="4"/>
        <v>-0.0870085078</v>
      </c>
      <c r="N887" s="8">
        <f t="shared" si="5"/>
        <v>60</v>
      </c>
    </row>
    <row r="888" ht="12.75" customHeight="1">
      <c r="A888" s="7">
        <v>43815.0</v>
      </c>
      <c r="B888" s="8" t="s">
        <v>401</v>
      </c>
      <c r="C888" s="8" t="s">
        <v>402</v>
      </c>
      <c r="D888" s="11">
        <v>3.11092483E9</v>
      </c>
      <c r="E888" s="8" t="s">
        <v>20</v>
      </c>
      <c r="F888" s="8" t="str">
        <f t="shared" si="1"/>
        <v>SELL</v>
      </c>
      <c r="G888" s="12">
        <v>42.574032</v>
      </c>
      <c r="H888" s="12">
        <v>1000.0</v>
      </c>
      <c r="I888" s="7">
        <v>43817.0</v>
      </c>
      <c r="J888" s="14">
        <v>43.48896</v>
      </c>
      <c r="K888" s="14">
        <f t="shared" si="2"/>
        <v>1021.490283</v>
      </c>
      <c r="L888" s="15">
        <f t="shared" si="3"/>
        <v>-0.02149028309</v>
      </c>
      <c r="M888" s="15">
        <f t="shared" si="4"/>
        <v>0.02149028309</v>
      </c>
      <c r="N888" s="8">
        <f t="shared" si="5"/>
        <v>2</v>
      </c>
    </row>
    <row r="889" ht="12.75" customHeight="1">
      <c r="A889" s="7">
        <v>43815.0</v>
      </c>
      <c r="B889" s="8" t="s">
        <v>403</v>
      </c>
      <c r="C889" s="8" t="s">
        <v>404</v>
      </c>
      <c r="D889" s="11">
        <v>4.120653358E9</v>
      </c>
      <c r="E889" s="8" t="s">
        <v>20</v>
      </c>
      <c r="F889" s="8" t="str">
        <f t="shared" si="1"/>
        <v>SELL</v>
      </c>
      <c r="G889" s="12">
        <v>14.090899</v>
      </c>
      <c r="H889" s="12">
        <v>1000.0</v>
      </c>
      <c r="I889" s="7">
        <v>43817.0</v>
      </c>
      <c r="J889" s="14">
        <v>14.902273</v>
      </c>
      <c r="K889" s="14">
        <f t="shared" si="2"/>
        <v>1057.581422</v>
      </c>
      <c r="L889" s="15">
        <f t="shared" si="3"/>
        <v>-0.05758142188</v>
      </c>
      <c r="M889" s="15">
        <f t="shared" si="4"/>
        <v>0.05758142188</v>
      </c>
      <c r="N889" s="8">
        <f t="shared" si="5"/>
        <v>2</v>
      </c>
    </row>
    <row r="890" ht="12.75" customHeight="1">
      <c r="A890" s="7">
        <v>43817.0</v>
      </c>
      <c r="B890" s="8" t="s">
        <v>403</v>
      </c>
      <c r="C890" s="8" t="s">
        <v>404</v>
      </c>
      <c r="D890" s="11">
        <v>4.120653358E9</v>
      </c>
      <c r="E890" s="8" t="s">
        <v>24</v>
      </c>
      <c r="F890" s="8" t="str">
        <f t="shared" si="1"/>
        <v>BUY</v>
      </c>
      <c r="G890" s="12">
        <v>14.902273</v>
      </c>
      <c r="H890" s="12">
        <v>1000.0</v>
      </c>
      <c r="I890" s="7">
        <v>43838.0</v>
      </c>
      <c r="J890" s="14">
        <v>16.317673</v>
      </c>
      <c r="K890" s="14">
        <f t="shared" si="2"/>
        <v>1094.9788</v>
      </c>
      <c r="L890" s="15">
        <f t="shared" si="3"/>
        <v>0.09497879954</v>
      </c>
      <c r="M890" s="15">
        <f t="shared" si="4"/>
        <v>-0.09497879954</v>
      </c>
      <c r="N890" s="8">
        <f t="shared" si="5"/>
        <v>21</v>
      </c>
    </row>
    <row r="891" ht="12.75" customHeight="1">
      <c r="A891" s="7">
        <v>43818.0</v>
      </c>
      <c r="B891" s="8" t="s">
        <v>2518</v>
      </c>
      <c r="C891" s="8" t="s">
        <v>2519</v>
      </c>
      <c r="D891" s="11">
        <v>4.1127576E9</v>
      </c>
      <c r="E891" s="8" t="s">
        <v>20</v>
      </c>
      <c r="F891" s="8" t="str">
        <f t="shared" si="1"/>
        <v>SELL</v>
      </c>
      <c r="G891" s="12">
        <v>46.279999</v>
      </c>
      <c r="H891" s="12">
        <v>1000.0</v>
      </c>
      <c r="I891" s="7">
        <v>43984.0</v>
      </c>
      <c r="J891" s="14">
        <v>31.68</v>
      </c>
      <c r="K891" s="14">
        <f t="shared" si="2"/>
        <v>684.528969</v>
      </c>
      <c r="L891" s="15">
        <f t="shared" si="3"/>
        <v>0.315471031</v>
      </c>
      <c r="M891" s="15">
        <f t="shared" si="4"/>
        <v>-0.315471031</v>
      </c>
      <c r="N891" s="8">
        <f t="shared" si="5"/>
        <v>166</v>
      </c>
    </row>
    <row r="892" ht="12.75" customHeight="1">
      <c r="A892" s="7">
        <v>43819.0</v>
      </c>
      <c r="B892" s="8" t="s">
        <v>2335</v>
      </c>
      <c r="C892" s="8" t="s">
        <v>2336</v>
      </c>
      <c r="D892" s="11">
        <v>3.020994E9</v>
      </c>
      <c r="E892" s="8" t="s">
        <v>20</v>
      </c>
      <c r="F892" s="8" t="str">
        <f t="shared" si="1"/>
        <v>SELL</v>
      </c>
      <c r="G892" s="12">
        <v>63.490002</v>
      </c>
      <c r="H892" s="12">
        <v>1000.0</v>
      </c>
      <c r="I892" s="16">
        <v>44727.0</v>
      </c>
      <c r="J892" s="14">
        <v>29.190001</v>
      </c>
      <c r="K892" s="14">
        <f t="shared" si="2"/>
        <v>459.7574434</v>
      </c>
      <c r="L892" s="15">
        <f t="shared" si="3"/>
        <v>0.5402425566</v>
      </c>
      <c r="M892" s="15">
        <f t="shared" si="4"/>
        <v>-0.5402425566</v>
      </c>
      <c r="N892" s="8">
        <f t="shared" si="5"/>
        <v>908</v>
      </c>
    </row>
    <row r="893" ht="12.75" customHeight="1">
      <c r="A893" s="7">
        <v>43819.0</v>
      </c>
      <c r="B893" s="8" t="s">
        <v>1929</v>
      </c>
      <c r="C893" s="8" t="s">
        <v>1930</v>
      </c>
      <c r="D893" s="11">
        <v>2.011262723E9</v>
      </c>
      <c r="E893" s="8" t="s">
        <v>20</v>
      </c>
      <c r="F893" s="8" t="str">
        <f t="shared" si="1"/>
        <v>SELL</v>
      </c>
      <c r="G893" s="12">
        <v>100.790001</v>
      </c>
      <c r="H893" s="12">
        <v>1000.0</v>
      </c>
      <c r="I893" s="7">
        <v>44053.0</v>
      </c>
      <c r="J893" s="14">
        <v>109.230003</v>
      </c>
      <c r="K893" s="14">
        <f t="shared" si="2"/>
        <v>1083.738485</v>
      </c>
      <c r="L893" s="15">
        <f t="shared" si="3"/>
        <v>-0.08373848513</v>
      </c>
      <c r="M893" s="15">
        <f t="shared" si="4"/>
        <v>0.08373848513</v>
      </c>
      <c r="N893" s="8">
        <f t="shared" si="5"/>
        <v>234</v>
      </c>
    </row>
    <row r="894" ht="12.75" customHeight="1">
      <c r="A894" s="7">
        <v>43819.0</v>
      </c>
      <c r="B894" s="8" t="s">
        <v>2080</v>
      </c>
      <c r="C894" s="8" t="s">
        <v>2081</v>
      </c>
      <c r="D894" s="11">
        <v>9.35009558E9</v>
      </c>
      <c r="E894" s="8" t="s">
        <v>24</v>
      </c>
      <c r="F894" s="8" t="str">
        <f t="shared" si="1"/>
        <v>BUY</v>
      </c>
      <c r="G894" s="12">
        <v>17.860001</v>
      </c>
      <c r="H894" s="12">
        <v>1000.0</v>
      </c>
      <c r="I894" s="7">
        <v>43970.0</v>
      </c>
      <c r="J894" s="14">
        <v>21.75</v>
      </c>
      <c r="K894" s="14">
        <f t="shared" si="2"/>
        <v>1217.805083</v>
      </c>
      <c r="L894" s="15">
        <f t="shared" si="3"/>
        <v>0.217805083</v>
      </c>
      <c r="M894" s="15">
        <f t="shared" si="4"/>
        <v>-0.217805083</v>
      </c>
      <c r="N894" s="8">
        <f t="shared" si="5"/>
        <v>151</v>
      </c>
    </row>
    <row r="895" ht="12.75" customHeight="1">
      <c r="A895" s="7">
        <v>43819.0</v>
      </c>
      <c r="B895" s="8" t="s">
        <v>2658</v>
      </c>
      <c r="C895" s="8" t="s">
        <v>2659</v>
      </c>
      <c r="D895" s="11">
        <v>3.111835764E9</v>
      </c>
      <c r="E895" s="8" t="s">
        <v>20</v>
      </c>
      <c r="F895" s="8" t="str">
        <f t="shared" si="1"/>
        <v>SELL</v>
      </c>
      <c r="G895" s="12">
        <v>20.75</v>
      </c>
      <c r="H895" s="12">
        <v>1000.0</v>
      </c>
      <c r="I895" s="7">
        <v>43948.0</v>
      </c>
      <c r="J895" s="14">
        <v>12.03</v>
      </c>
      <c r="K895" s="14">
        <f t="shared" si="2"/>
        <v>579.7590361</v>
      </c>
      <c r="L895" s="15">
        <f t="shared" si="3"/>
        <v>0.4202409639</v>
      </c>
      <c r="M895" s="15">
        <f t="shared" si="4"/>
        <v>-0.4202409639</v>
      </c>
      <c r="N895" s="8">
        <f t="shared" si="5"/>
        <v>129</v>
      </c>
    </row>
    <row r="896" ht="12.75" customHeight="1">
      <c r="A896" s="7">
        <v>43833.0</v>
      </c>
      <c r="B896" s="8" t="s">
        <v>579</v>
      </c>
      <c r="C896" s="8" t="s">
        <v>580</v>
      </c>
      <c r="D896" s="11">
        <v>2.93042532E9</v>
      </c>
      <c r="E896" s="8" t="s">
        <v>20</v>
      </c>
      <c r="F896" s="8" t="str">
        <f t="shared" si="1"/>
        <v>SELL</v>
      </c>
      <c r="G896" s="12">
        <v>60.490002</v>
      </c>
      <c r="H896" s="12">
        <v>1000.0</v>
      </c>
      <c r="I896" s="7">
        <v>43952.0</v>
      </c>
      <c r="J896" s="14">
        <v>51.700001</v>
      </c>
      <c r="K896" s="14">
        <f t="shared" si="2"/>
        <v>854.6867134</v>
      </c>
      <c r="L896" s="15">
        <f t="shared" si="3"/>
        <v>0.1453132866</v>
      </c>
      <c r="M896" s="15">
        <f t="shared" si="4"/>
        <v>-0.1453132866</v>
      </c>
      <c r="N896" s="8">
        <f t="shared" si="5"/>
        <v>119</v>
      </c>
    </row>
    <row r="897" ht="12.75" customHeight="1">
      <c r="A897" s="7">
        <v>43836.0</v>
      </c>
      <c r="B897" s="8" t="s">
        <v>399</v>
      </c>
      <c r="C897" s="8" t="s">
        <v>400</v>
      </c>
      <c r="D897" s="11">
        <v>3.08615034E9</v>
      </c>
      <c r="E897" s="8" t="s">
        <v>20</v>
      </c>
      <c r="F897" s="8" t="str">
        <f t="shared" si="1"/>
        <v>SELL</v>
      </c>
      <c r="G897" s="12">
        <v>38.222263</v>
      </c>
      <c r="H897" s="12">
        <v>1000.0</v>
      </c>
      <c r="I897" s="7">
        <v>43860.0</v>
      </c>
      <c r="J897" s="14">
        <v>36.067715</v>
      </c>
      <c r="K897" s="14">
        <f t="shared" si="2"/>
        <v>943.6310718</v>
      </c>
      <c r="L897" s="15">
        <f t="shared" si="3"/>
        <v>0.05636892823</v>
      </c>
      <c r="M897" s="15">
        <f t="shared" si="4"/>
        <v>-0.05636892823</v>
      </c>
      <c r="N897" s="8">
        <f t="shared" si="5"/>
        <v>24</v>
      </c>
    </row>
    <row r="898" ht="12.75" customHeight="1">
      <c r="A898" s="7">
        <v>43836.0</v>
      </c>
      <c r="B898" s="8" t="s">
        <v>401</v>
      </c>
      <c r="C898" s="8" t="s">
        <v>402</v>
      </c>
      <c r="D898" s="11">
        <v>3.11092483E9</v>
      </c>
      <c r="E898" s="8" t="s">
        <v>20</v>
      </c>
      <c r="F898" s="8" t="str">
        <f t="shared" si="1"/>
        <v>SELL</v>
      </c>
      <c r="G898" s="12">
        <v>42.804909</v>
      </c>
      <c r="H898" s="12">
        <v>1000.0</v>
      </c>
      <c r="I898" s="7">
        <v>43889.0</v>
      </c>
      <c r="J898" s="14">
        <v>33.476074</v>
      </c>
      <c r="K898" s="14">
        <f t="shared" si="2"/>
        <v>782.0615621</v>
      </c>
      <c r="L898" s="15">
        <f t="shared" si="3"/>
        <v>0.2179384379</v>
      </c>
      <c r="M898" s="15">
        <f t="shared" si="4"/>
        <v>-0.2179384379</v>
      </c>
      <c r="N898" s="8">
        <f t="shared" si="5"/>
        <v>53</v>
      </c>
    </row>
    <row r="899" ht="12.75" customHeight="1">
      <c r="A899" s="7">
        <v>43837.0</v>
      </c>
      <c r="B899" s="8" t="s">
        <v>2772</v>
      </c>
      <c r="C899" s="8" t="s">
        <v>2773</v>
      </c>
      <c r="D899" s="11">
        <v>5.51218083E9</v>
      </c>
      <c r="E899" s="8" t="s">
        <v>20</v>
      </c>
      <c r="F899" s="8" t="str">
        <f t="shared" si="1"/>
        <v>SELL</v>
      </c>
      <c r="G899" s="12">
        <v>8.435</v>
      </c>
      <c r="H899" s="12">
        <v>1000.0</v>
      </c>
      <c r="I899" s="16">
        <v>43854.0</v>
      </c>
      <c r="J899" s="14">
        <v>7.0</v>
      </c>
      <c r="K899" s="14">
        <f t="shared" si="2"/>
        <v>829.8755187</v>
      </c>
      <c r="L899" s="15">
        <f t="shared" si="3"/>
        <v>0.1701244813</v>
      </c>
      <c r="M899" s="15">
        <f t="shared" si="4"/>
        <v>-0.1701244813</v>
      </c>
      <c r="N899" s="8">
        <f t="shared" si="5"/>
        <v>17</v>
      </c>
    </row>
    <row r="900" ht="12.75" customHeight="1">
      <c r="A900" s="16">
        <v>43837.0</v>
      </c>
      <c r="B900" s="8" t="s">
        <v>1746</v>
      </c>
      <c r="C900" s="8" t="s">
        <v>637</v>
      </c>
      <c r="D900" s="11">
        <v>3.385079259E9</v>
      </c>
      <c r="E900" s="18" t="s">
        <v>24</v>
      </c>
      <c r="F900" s="17" t="str">
        <f t="shared" si="1"/>
        <v>BUY</v>
      </c>
      <c r="G900" s="12">
        <v>20.700001</v>
      </c>
      <c r="H900" s="12">
        <v>1000.0</v>
      </c>
      <c r="I900" s="16">
        <v>44727.0</v>
      </c>
      <c r="J900" s="14">
        <v>9.56</v>
      </c>
      <c r="K900" s="14">
        <f t="shared" si="2"/>
        <v>461.8357265</v>
      </c>
      <c r="L900" s="15">
        <f t="shared" si="3"/>
        <v>-0.5381642735</v>
      </c>
      <c r="M900" s="15">
        <f t="shared" si="4"/>
        <v>0.5381642735</v>
      </c>
      <c r="N900" s="8">
        <f t="shared" si="5"/>
        <v>890</v>
      </c>
    </row>
    <row r="901" ht="12.75" customHeight="1">
      <c r="A901" s="7">
        <v>43838.0</v>
      </c>
      <c r="B901" s="8" t="s">
        <v>2774</v>
      </c>
      <c r="C901" s="8" t="s">
        <v>2775</v>
      </c>
      <c r="D901" s="11">
        <v>3.56940705E9</v>
      </c>
      <c r="E901" s="8" t="s">
        <v>24</v>
      </c>
      <c r="F901" s="8" t="str">
        <f t="shared" si="1"/>
        <v>BUY</v>
      </c>
      <c r="G901" s="12">
        <v>39.139999</v>
      </c>
      <c r="H901" s="12">
        <v>1000.0</v>
      </c>
      <c r="I901" s="16">
        <v>44727.0</v>
      </c>
      <c r="J901" s="14">
        <v>41.169998</v>
      </c>
      <c r="K901" s="14">
        <f t="shared" si="2"/>
        <v>1051.865075</v>
      </c>
      <c r="L901" s="15">
        <f t="shared" si="3"/>
        <v>0.05186507542</v>
      </c>
      <c r="M901" s="15">
        <f t="shared" si="4"/>
        <v>-0.05186507542</v>
      </c>
      <c r="N901" s="8">
        <f t="shared" si="5"/>
        <v>889</v>
      </c>
    </row>
    <row r="902" ht="12.75" customHeight="1">
      <c r="A902" s="7">
        <v>43838.0</v>
      </c>
      <c r="B902" s="8" t="s">
        <v>1716</v>
      </c>
      <c r="C902" s="8" t="s">
        <v>1717</v>
      </c>
      <c r="D902" s="11">
        <v>4.73651E9</v>
      </c>
      <c r="E902" s="8" t="s">
        <v>20</v>
      </c>
      <c r="F902" s="8" t="str">
        <f t="shared" si="1"/>
        <v>SELL</v>
      </c>
      <c r="G902" s="12">
        <v>11.98</v>
      </c>
      <c r="H902" s="12">
        <v>1000.0</v>
      </c>
      <c r="I902" s="16">
        <v>44123.0</v>
      </c>
      <c r="J902" s="14">
        <v>10.4</v>
      </c>
      <c r="K902" s="14">
        <f t="shared" si="2"/>
        <v>868.1135225</v>
      </c>
      <c r="L902" s="15">
        <f t="shared" si="3"/>
        <v>0.1318864775</v>
      </c>
      <c r="M902" s="15">
        <f t="shared" si="4"/>
        <v>-0.1318864775</v>
      </c>
      <c r="N902" s="8">
        <f t="shared" si="5"/>
        <v>285</v>
      </c>
    </row>
    <row r="903" ht="12.75" customHeight="1">
      <c r="A903" s="7">
        <v>43838.0</v>
      </c>
      <c r="B903" s="8" t="s">
        <v>2776</v>
      </c>
      <c r="C903" s="8" t="s">
        <v>2777</v>
      </c>
      <c r="D903" s="11">
        <v>6.48455192E9</v>
      </c>
      <c r="E903" s="8" t="s">
        <v>24</v>
      </c>
      <c r="F903" s="8" t="str">
        <f t="shared" si="1"/>
        <v>BUY</v>
      </c>
      <c r="G903" s="12">
        <v>71.370003</v>
      </c>
      <c r="H903" s="12">
        <v>1000.0</v>
      </c>
      <c r="I903" s="16">
        <v>44299.0</v>
      </c>
      <c r="J903" s="14">
        <v>111.050003</v>
      </c>
      <c r="K903" s="14">
        <f t="shared" si="2"/>
        <v>1555.975877</v>
      </c>
      <c r="L903" s="15">
        <f t="shared" si="3"/>
        <v>0.5559758769</v>
      </c>
      <c r="M903" s="15">
        <f t="shared" si="4"/>
        <v>-0.5559758769</v>
      </c>
      <c r="N903" s="8">
        <f t="shared" si="5"/>
        <v>461</v>
      </c>
    </row>
    <row r="904" ht="12.75" customHeight="1">
      <c r="A904" s="7">
        <v>43838.0</v>
      </c>
      <c r="B904" s="8" t="s">
        <v>403</v>
      </c>
      <c r="C904" s="8" t="s">
        <v>404</v>
      </c>
      <c r="D904" s="11">
        <v>4.120653358E9</v>
      </c>
      <c r="E904" s="8" t="s">
        <v>20</v>
      </c>
      <c r="F904" s="8" t="str">
        <f t="shared" si="1"/>
        <v>SELL</v>
      </c>
      <c r="G904" s="12">
        <v>16.317673</v>
      </c>
      <c r="H904" s="12">
        <v>1000.0</v>
      </c>
      <c r="I904" s="7">
        <v>43882.0</v>
      </c>
      <c r="J904" s="14">
        <v>14.631814</v>
      </c>
      <c r="K904" s="14">
        <f t="shared" si="2"/>
        <v>896.6850849</v>
      </c>
      <c r="L904" s="15">
        <f t="shared" si="3"/>
        <v>0.1033149151</v>
      </c>
      <c r="M904" s="15">
        <f t="shared" si="4"/>
        <v>-0.1033149151</v>
      </c>
      <c r="N904" s="8">
        <f t="shared" si="5"/>
        <v>44</v>
      </c>
    </row>
    <row r="905" ht="12.75" customHeight="1">
      <c r="A905" s="7">
        <v>43839.0</v>
      </c>
      <c r="B905" s="8" t="s">
        <v>2430</v>
      </c>
      <c r="C905" s="8" t="s">
        <v>2431</v>
      </c>
      <c r="D905" s="11">
        <v>4.003368217E9</v>
      </c>
      <c r="E905" s="8" t="s">
        <v>20</v>
      </c>
      <c r="F905" s="8" t="str">
        <f t="shared" si="1"/>
        <v>SELL</v>
      </c>
      <c r="G905" s="12">
        <v>18.761629</v>
      </c>
      <c r="H905" s="12">
        <v>1000.0</v>
      </c>
      <c r="I905" s="16">
        <v>44727.0</v>
      </c>
      <c r="J905" s="14">
        <v>26.292391</v>
      </c>
      <c r="K905" s="14">
        <f t="shared" si="2"/>
        <v>1401.391692</v>
      </c>
      <c r="L905" s="15">
        <f t="shared" si="3"/>
        <v>-0.4013916915</v>
      </c>
      <c r="M905" s="15">
        <f t="shared" si="4"/>
        <v>0.4013916915</v>
      </c>
      <c r="N905" s="8">
        <f t="shared" si="5"/>
        <v>888</v>
      </c>
    </row>
    <row r="906" ht="12.75" customHeight="1">
      <c r="A906" s="7">
        <v>43840.0</v>
      </c>
      <c r="B906" s="8" t="s">
        <v>2780</v>
      </c>
      <c r="C906" s="8" t="s">
        <v>2781</v>
      </c>
      <c r="D906" s="11">
        <v>6.135256386E9</v>
      </c>
      <c r="E906" s="8" t="s">
        <v>20</v>
      </c>
      <c r="F906" s="8" t="str">
        <f t="shared" si="1"/>
        <v>SELL</v>
      </c>
      <c r="G906" s="12">
        <v>105.029976</v>
      </c>
      <c r="H906" s="12">
        <v>1000.0</v>
      </c>
      <c r="I906" s="16">
        <v>44727.0</v>
      </c>
      <c r="J906" s="14">
        <v>107.316338</v>
      </c>
      <c r="K906" s="14">
        <f t="shared" si="2"/>
        <v>1021.768662</v>
      </c>
      <c r="L906" s="15">
        <f t="shared" si="3"/>
        <v>-0.02176866155</v>
      </c>
      <c r="M906" s="15">
        <f t="shared" si="4"/>
        <v>0.02176866155</v>
      </c>
      <c r="N906" s="8">
        <f t="shared" si="5"/>
        <v>887</v>
      </c>
    </row>
    <row r="907" ht="12.75" customHeight="1">
      <c r="A907" s="7">
        <v>43844.0</v>
      </c>
      <c r="B907" s="8" t="s">
        <v>2782</v>
      </c>
      <c r="C907" s="8" t="s">
        <v>2783</v>
      </c>
      <c r="D907" s="11">
        <v>5.474320609E9</v>
      </c>
      <c r="E907" s="8" t="s">
        <v>20</v>
      </c>
      <c r="F907" s="8" t="str">
        <f t="shared" si="1"/>
        <v>SELL</v>
      </c>
      <c r="G907" s="12">
        <v>41.369999</v>
      </c>
      <c r="H907" s="12">
        <v>1000.0</v>
      </c>
      <c r="I907" s="16">
        <v>44727.0</v>
      </c>
      <c r="J907" s="14">
        <v>98.169998</v>
      </c>
      <c r="K907" s="14">
        <f t="shared" si="2"/>
        <v>2372.975595</v>
      </c>
      <c r="L907" s="15">
        <f t="shared" si="3"/>
        <v>-1.372975595</v>
      </c>
      <c r="M907" s="15">
        <f t="shared" si="4"/>
        <v>1.372975595</v>
      </c>
      <c r="N907" s="8">
        <f t="shared" si="5"/>
        <v>883</v>
      </c>
    </row>
    <row r="908" ht="12.75" customHeight="1">
      <c r="A908" s="7">
        <v>43844.0</v>
      </c>
      <c r="B908" s="8" t="s">
        <v>1815</v>
      </c>
      <c r="C908" s="8" t="s">
        <v>1816</v>
      </c>
      <c r="D908" s="11">
        <v>2.85368544E9</v>
      </c>
      <c r="E908" s="8" t="s">
        <v>24</v>
      </c>
      <c r="F908" s="8" t="str">
        <f t="shared" si="1"/>
        <v>BUY</v>
      </c>
      <c r="G908" s="12">
        <v>21.83</v>
      </c>
      <c r="H908" s="12">
        <v>1000.0</v>
      </c>
      <c r="I908" s="16">
        <v>44727.0</v>
      </c>
      <c r="J908" s="14">
        <v>14.88</v>
      </c>
      <c r="K908" s="14">
        <f t="shared" si="2"/>
        <v>681.6307833</v>
      </c>
      <c r="L908" s="15">
        <f t="shared" si="3"/>
        <v>-0.3183692167</v>
      </c>
      <c r="M908" s="15">
        <f t="shared" si="4"/>
        <v>0.3183692167</v>
      </c>
      <c r="N908" s="8">
        <f t="shared" si="5"/>
        <v>883</v>
      </c>
    </row>
    <row r="909" ht="12.75" customHeight="1">
      <c r="A909" s="7">
        <v>43852.0</v>
      </c>
      <c r="B909" s="8" t="s">
        <v>2792</v>
      </c>
      <c r="C909" s="8" t="s">
        <v>2793</v>
      </c>
      <c r="D909" s="11">
        <v>9.130821708E9</v>
      </c>
      <c r="E909" s="8" t="s">
        <v>20</v>
      </c>
      <c r="F909" s="8" t="str">
        <f t="shared" si="1"/>
        <v>SELL</v>
      </c>
      <c r="G909" s="12">
        <v>52.646973</v>
      </c>
      <c r="H909" s="12">
        <v>1000.0</v>
      </c>
      <c r="I909" s="16">
        <v>44123.0</v>
      </c>
      <c r="J909" s="14">
        <v>41.576694</v>
      </c>
      <c r="K909" s="14">
        <f t="shared" si="2"/>
        <v>789.7262014</v>
      </c>
      <c r="L909" s="15">
        <f t="shared" si="3"/>
        <v>0.2102737986</v>
      </c>
      <c r="M909" s="15">
        <f t="shared" si="4"/>
        <v>-0.2102737986</v>
      </c>
      <c r="N909" s="8">
        <f t="shared" si="5"/>
        <v>271</v>
      </c>
    </row>
    <row r="910" ht="12.75" customHeight="1">
      <c r="A910" s="7">
        <v>43854.0</v>
      </c>
      <c r="B910" s="8" t="s">
        <v>2772</v>
      </c>
      <c r="C910" s="8" t="s">
        <v>2773</v>
      </c>
      <c r="D910" s="11">
        <v>5.51218083E9</v>
      </c>
      <c r="E910" s="8" t="s">
        <v>24</v>
      </c>
      <c r="F910" s="8" t="str">
        <f t="shared" si="1"/>
        <v>BUY</v>
      </c>
      <c r="G910" s="12">
        <v>7.0</v>
      </c>
      <c r="H910" s="12">
        <v>1000.0</v>
      </c>
      <c r="I910" s="16">
        <v>44727.0</v>
      </c>
      <c r="J910" s="14">
        <v>10.26</v>
      </c>
      <c r="K910" s="14">
        <f t="shared" si="2"/>
        <v>1465.714286</v>
      </c>
      <c r="L910" s="15">
        <f t="shared" si="3"/>
        <v>0.4657142857</v>
      </c>
      <c r="M910" s="15">
        <f t="shared" si="4"/>
        <v>-0.4657142857</v>
      </c>
      <c r="N910" s="8">
        <f t="shared" si="5"/>
        <v>873</v>
      </c>
    </row>
    <row r="911" ht="12.75" customHeight="1">
      <c r="A911" s="7">
        <v>43857.0</v>
      </c>
      <c r="B911" s="8" t="s">
        <v>2796</v>
      </c>
      <c r="C911" s="8" t="s">
        <v>2797</v>
      </c>
      <c r="D911" s="11">
        <v>2.22199005E9</v>
      </c>
      <c r="E911" s="8" t="s">
        <v>24</v>
      </c>
      <c r="F911" s="8" t="str">
        <f t="shared" si="1"/>
        <v>BUY</v>
      </c>
      <c r="G911" s="12">
        <v>12.535501</v>
      </c>
      <c r="H911" s="12">
        <v>1000.0</v>
      </c>
      <c r="I911" s="16">
        <v>44727.0</v>
      </c>
      <c r="J911" s="14">
        <v>13.118912</v>
      </c>
      <c r="K911" s="14">
        <f t="shared" si="2"/>
        <v>1046.540701</v>
      </c>
      <c r="L911" s="15">
        <f t="shared" si="3"/>
        <v>0.04654070069</v>
      </c>
      <c r="M911" s="15">
        <f t="shared" si="4"/>
        <v>-0.04654070069</v>
      </c>
      <c r="N911" s="8">
        <f t="shared" si="5"/>
        <v>870</v>
      </c>
    </row>
    <row r="912" ht="12.75" customHeight="1">
      <c r="A912" s="7">
        <v>43857.0</v>
      </c>
      <c r="B912" s="8" t="s">
        <v>2798</v>
      </c>
      <c r="C912" s="8" t="s">
        <v>2799</v>
      </c>
      <c r="D912" s="11">
        <v>4.471135552E9</v>
      </c>
      <c r="E912" s="8" t="s">
        <v>20</v>
      </c>
      <c r="F912" s="8" t="str">
        <f t="shared" si="1"/>
        <v>SELL</v>
      </c>
      <c r="G912" s="12">
        <v>22.159842</v>
      </c>
      <c r="H912" s="12">
        <v>1000.0</v>
      </c>
      <c r="I912" s="16">
        <v>44727.0</v>
      </c>
      <c r="J912" s="14">
        <v>6.07</v>
      </c>
      <c r="K912" s="14">
        <f t="shared" si="2"/>
        <v>273.9189205</v>
      </c>
      <c r="L912" s="15">
        <f t="shared" si="3"/>
        <v>0.7260810795</v>
      </c>
      <c r="M912" s="15">
        <f t="shared" si="4"/>
        <v>-0.7260810795</v>
      </c>
      <c r="N912" s="8">
        <f t="shared" si="5"/>
        <v>870</v>
      </c>
    </row>
    <row r="913" ht="12.75" customHeight="1">
      <c r="A913" s="7">
        <v>43859.0</v>
      </c>
      <c r="B913" s="8" t="s">
        <v>2050</v>
      </c>
      <c r="C913" s="8" t="s">
        <v>2051</v>
      </c>
      <c r="D913" s="11">
        <v>4.353575968E9</v>
      </c>
      <c r="E913" s="8" t="s">
        <v>24</v>
      </c>
      <c r="F913" s="8" t="str">
        <f t="shared" si="1"/>
        <v>BUY</v>
      </c>
      <c r="G913" s="12">
        <v>102.760002</v>
      </c>
      <c r="H913" s="12">
        <v>1000.0</v>
      </c>
      <c r="I913" s="16">
        <v>44727.0</v>
      </c>
      <c r="J913" s="14">
        <v>141.119995</v>
      </c>
      <c r="K913" s="14">
        <f t="shared" si="2"/>
        <v>1373.296927</v>
      </c>
      <c r="L913" s="15">
        <f t="shared" si="3"/>
        <v>0.3732969273</v>
      </c>
      <c r="M913" s="15">
        <f t="shared" si="4"/>
        <v>-0.3732969273</v>
      </c>
      <c r="N913" s="8">
        <f t="shared" si="5"/>
        <v>868</v>
      </c>
    </row>
    <row r="914" ht="12.75" customHeight="1">
      <c r="A914" s="7">
        <v>43860.0</v>
      </c>
      <c r="B914" s="8" t="s">
        <v>399</v>
      </c>
      <c r="C914" s="8" t="s">
        <v>400</v>
      </c>
      <c r="D914" s="11">
        <v>3.08615034E9</v>
      </c>
      <c r="E914" s="8" t="s">
        <v>24</v>
      </c>
      <c r="F914" s="8" t="str">
        <f t="shared" si="1"/>
        <v>BUY</v>
      </c>
      <c r="G914" s="12">
        <v>36.067715</v>
      </c>
      <c r="H914" s="12">
        <v>1000.0</v>
      </c>
      <c r="I914" s="7">
        <v>44130.0</v>
      </c>
      <c r="J914" s="14">
        <v>12.508391</v>
      </c>
      <c r="K914" s="14">
        <f t="shared" si="2"/>
        <v>346.8029788</v>
      </c>
      <c r="L914" s="15">
        <f t="shared" si="3"/>
        <v>-0.6531970212</v>
      </c>
      <c r="M914" s="15">
        <f t="shared" si="4"/>
        <v>0.6531970212</v>
      </c>
      <c r="N914" s="8">
        <f t="shared" si="5"/>
        <v>270</v>
      </c>
    </row>
    <row r="915" ht="12.75" customHeight="1">
      <c r="A915" s="7">
        <v>43860.0</v>
      </c>
      <c r="B915" s="8" t="s">
        <v>2806</v>
      </c>
      <c r="C915" s="8" t="s">
        <v>2807</v>
      </c>
      <c r="D915" s="11">
        <v>3.106199012E9</v>
      </c>
      <c r="E915" s="8" t="s">
        <v>20</v>
      </c>
      <c r="F915" s="8" t="str">
        <f t="shared" si="1"/>
        <v>SELL</v>
      </c>
      <c r="G915" s="12">
        <v>26.0</v>
      </c>
      <c r="H915" s="12">
        <v>1000.0</v>
      </c>
      <c r="I915" s="7">
        <v>44174.0</v>
      </c>
      <c r="J915" s="14">
        <v>58.389999</v>
      </c>
      <c r="K915" s="14">
        <f t="shared" si="2"/>
        <v>2245.769192</v>
      </c>
      <c r="L915" s="15">
        <f t="shared" si="3"/>
        <v>-1.245769192</v>
      </c>
      <c r="M915" s="15">
        <f t="shared" si="4"/>
        <v>1.245769192</v>
      </c>
      <c r="N915" s="8">
        <f t="shared" si="5"/>
        <v>314</v>
      </c>
    </row>
    <row r="916" ht="12.75" customHeight="1">
      <c r="A916" s="7">
        <v>43860.0</v>
      </c>
      <c r="B916" s="8" t="s">
        <v>2512</v>
      </c>
      <c r="C916" s="8" t="s">
        <v>2513</v>
      </c>
      <c r="D916" s="11">
        <v>2.86324772E9</v>
      </c>
      <c r="E916" s="8" t="s">
        <v>20</v>
      </c>
      <c r="F916" s="8" t="str">
        <f t="shared" si="1"/>
        <v>SELL</v>
      </c>
      <c r="G916" s="12">
        <v>55.419998</v>
      </c>
      <c r="H916" s="12">
        <v>1000.0</v>
      </c>
      <c r="I916" s="16">
        <v>44727.0</v>
      </c>
      <c r="J916" s="14">
        <v>50.700001</v>
      </c>
      <c r="K916" s="14">
        <f t="shared" si="2"/>
        <v>914.8322416</v>
      </c>
      <c r="L916" s="15">
        <f t="shared" si="3"/>
        <v>0.0851677584</v>
      </c>
      <c r="M916" s="15">
        <f t="shared" si="4"/>
        <v>-0.0851677584</v>
      </c>
      <c r="N916" s="8">
        <f t="shared" si="5"/>
        <v>867</v>
      </c>
    </row>
    <row r="917" ht="12.75" customHeight="1">
      <c r="A917" s="7">
        <v>43861.0</v>
      </c>
      <c r="B917" s="8" t="s">
        <v>2706</v>
      </c>
      <c r="C917" s="8" t="s">
        <v>2707</v>
      </c>
      <c r="D917" s="11">
        <v>2.483909373E9</v>
      </c>
      <c r="E917" s="8" t="s">
        <v>20</v>
      </c>
      <c r="F917" s="8" t="str">
        <f t="shared" si="1"/>
        <v>SELL</v>
      </c>
      <c r="G917" s="12">
        <v>32.360001</v>
      </c>
      <c r="H917" s="12">
        <v>1000.0</v>
      </c>
      <c r="I917" s="7">
        <v>44068.0</v>
      </c>
      <c r="J917" s="14">
        <v>66.449997</v>
      </c>
      <c r="K917" s="14">
        <f t="shared" si="2"/>
        <v>2053.460907</v>
      </c>
      <c r="L917" s="15">
        <f t="shared" si="3"/>
        <v>-1.053460907</v>
      </c>
      <c r="M917" s="15">
        <f t="shared" si="4"/>
        <v>1.053460907</v>
      </c>
      <c r="N917" s="8">
        <f t="shared" si="5"/>
        <v>207</v>
      </c>
    </row>
    <row r="918" ht="12.75" customHeight="1">
      <c r="A918" s="7">
        <v>43868.0</v>
      </c>
      <c r="B918" s="8" t="s">
        <v>443</v>
      </c>
      <c r="C918" s="8" t="s">
        <v>444</v>
      </c>
      <c r="D918" s="11">
        <v>8.83770933E9</v>
      </c>
      <c r="E918" s="8" t="s">
        <v>24</v>
      </c>
      <c r="F918" s="8" t="str">
        <f t="shared" si="1"/>
        <v>BUY</v>
      </c>
      <c r="G918" s="12">
        <v>88.03257</v>
      </c>
      <c r="H918" s="12">
        <v>1000.0</v>
      </c>
      <c r="I918" s="16">
        <v>43957.0</v>
      </c>
      <c r="J918" s="14">
        <v>58.703358</v>
      </c>
      <c r="K918" s="14">
        <f t="shared" si="2"/>
        <v>666.8368082</v>
      </c>
      <c r="L918" s="15">
        <f t="shared" si="3"/>
        <v>-0.3331631918</v>
      </c>
      <c r="M918" s="15">
        <f t="shared" si="4"/>
        <v>0.3331631918</v>
      </c>
      <c r="N918" s="8">
        <f t="shared" si="5"/>
        <v>89</v>
      </c>
    </row>
    <row r="919" ht="12.75" customHeight="1">
      <c r="A919" s="16">
        <v>43868.0</v>
      </c>
      <c r="B919" s="8" t="s">
        <v>2814</v>
      </c>
      <c r="C919" s="8" t="s">
        <v>2815</v>
      </c>
      <c r="D919" s="11">
        <v>2.576328E9</v>
      </c>
      <c r="E919" s="18" t="s">
        <v>24</v>
      </c>
      <c r="F919" s="17" t="str">
        <f t="shared" si="1"/>
        <v>BUY</v>
      </c>
      <c r="G919" s="12">
        <v>14.16</v>
      </c>
      <c r="H919" s="12">
        <v>1000.0</v>
      </c>
      <c r="I919" s="16">
        <v>44727.0</v>
      </c>
      <c r="J919" s="14">
        <v>4.11</v>
      </c>
      <c r="K919" s="14">
        <f t="shared" si="2"/>
        <v>290.2542373</v>
      </c>
      <c r="L919" s="15">
        <f t="shared" si="3"/>
        <v>-0.7097457627</v>
      </c>
      <c r="M919" s="15">
        <f t="shared" si="4"/>
        <v>0.7097457627</v>
      </c>
      <c r="N919" s="8">
        <f t="shared" si="5"/>
        <v>859</v>
      </c>
    </row>
    <row r="920" ht="12.75" customHeight="1">
      <c r="A920" s="7">
        <v>43871.0</v>
      </c>
      <c r="B920" s="8" t="s">
        <v>2816</v>
      </c>
      <c r="C920" s="8" t="s">
        <v>2817</v>
      </c>
      <c r="D920" s="11">
        <v>7.049610555E9</v>
      </c>
      <c r="E920" s="8" t="s">
        <v>20</v>
      </c>
      <c r="F920" s="8" t="str">
        <f t="shared" si="1"/>
        <v>SELL</v>
      </c>
      <c r="G920" s="12">
        <v>109.3</v>
      </c>
      <c r="H920" s="12">
        <v>1000.0</v>
      </c>
      <c r="I920" s="16">
        <v>44727.0</v>
      </c>
      <c r="J920" s="14">
        <v>248.54</v>
      </c>
      <c r="K920" s="14">
        <f t="shared" si="2"/>
        <v>2273.924977</v>
      </c>
      <c r="L920" s="15">
        <f t="shared" si="3"/>
        <v>-1.273924977</v>
      </c>
      <c r="M920" s="15">
        <f t="shared" si="4"/>
        <v>1.273924977</v>
      </c>
      <c r="N920" s="8">
        <f t="shared" si="5"/>
        <v>856</v>
      </c>
    </row>
    <row r="921" ht="12.75" customHeight="1">
      <c r="A921" s="7">
        <v>43871.0</v>
      </c>
      <c r="B921" s="8" t="s">
        <v>2818</v>
      </c>
      <c r="C921" s="8" t="s">
        <v>2819</v>
      </c>
      <c r="D921" s="11">
        <v>6.856821002E9</v>
      </c>
      <c r="E921" s="8" t="s">
        <v>20</v>
      </c>
      <c r="F921" s="8" t="str">
        <f t="shared" si="1"/>
        <v>SELL</v>
      </c>
      <c r="G921" s="12">
        <v>133.76</v>
      </c>
      <c r="H921" s="12">
        <v>1000.0</v>
      </c>
      <c r="I921" s="16">
        <v>44727.0</v>
      </c>
      <c r="J921" s="14">
        <v>116.61</v>
      </c>
      <c r="K921" s="14">
        <f t="shared" si="2"/>
        <v>871.7852871</v>
      </c>
      <c r="L921" s="15">
        <f t="shared" si="3"/>
        <v>0.1282147129</v>
      </c>
      <c r="M921" s="15">
        <f t="shared" si="4"/>
        <v>-0.1282147129</v>
      </c>
      <c r="N921" s="8">
        <f t="shared" si="5"/>
        <v>856</v>
      </c>
    </row>
    <row r="922" ht="12.75" customHeight="1">
      <c r="A922" s="7">
        <v>43871.0</v>
      </c>
      <c r="B922" s="8" t="s">
        <v>830</v>
      </c>
      <c r="C922" s="8" t="s">
        <v>831</v>
      </c>
      <c r="D922" s="11">
        <v>5.91926211E9</v>
      </c>
      <c r="E922" s="8" t="s">
        <v>24</v>
      </c>
      <c r="F922" s="8" t="str">
        <f t="shared" si="1"/>
        <v>BUY</v>
      </c>
      <c r="G922" s="12">
        <v>61.07</v>
      </c>
      <c r="H922" s="12">
        <v>1000.0</v>
      </c>
      <c r="I922" s="7">
        <v>44515.0</v>
      </c>
      <c r="J922" s="14">
        <v>121.169998</v>
      </c>
      <c r="K922" s="14">
        <f t="shared" si="2"/>
        <v>1984.116555</v>
      </c>
      <c r="L922" s="15">
        <f t="shared" si="3"/>
        <v>0.9841165548</v>
      </c>
      <c r="M922" s="15">
        <f t="shared" si="4"/>
        <v>-0.9841165548</v>
      </c>
      <c r="N922" s="8">
        <f t="shared" si="5"/>
        <v>644</v>
      </c>
    </row>
    <row r="923" ht="12.75" customHeight="1">
      <c r="A923" s="7">
        <v>43871.0</v>
      </c>
      <c r="B923" s="8" t="s">
        <v>779</v>
      </c>
      <c r="C923" s="8" t="s">
        <v>780</v>
      </c>
      <c r="D923" s="11">
        <v>4.5360099E9</v>
      </c>
      <c r="E923" s="8" t="s">
        <v>24</v>
      </c>
      <c r="F923" s="8" t="str">
        <f t="shared" si="1"/>
        <v>BUY</v>
      </c>
      <c r="G923" s="12">
        <v>48.939999</v>
      </c>
      <c r="H923" s="12">
        <v>1000.0</v>
      </c>
      <c r="I923" s="7">
        <v>43874.0</v>
      </c>
      <c r="J923" s="14">
        <v>54.349998</v>
      </c>
      <c r="K923" s="14">
        <f t="shared" si="2"/>
        <v>1110.543505</v>
      </c>
      <c r="L923" s="15">
        <f t="shared" si="3"/>
        <v>0.1105435045</v>
      </c>
      <c r="M923" s="15">
        <f t="shared" si="4"/>
        <v>-0.1105435045</v>
      </c>
      <c r="N923" s="8">
        <f t="shared" si="5"/>
        <v>3</v>
      </c>
    </row>
    <row r="924" ht="12.75" customHeight="1">
      <c r="A924" s="7">
        <v>43872.0</v>
      </c>
      <c r="B924" s="8" t="s">
        <v>2736</v>
      </c>
      <c r="C924" s="8" t="s">
        <v>2737</v>
      </c>
      <c r="D924" s="11">
        <v>6.177870949E9</v>
      </c>
      <c r="E924" s="8" t="s">
        <v>20</v>
      </c>
      <c r="F924" s="8" t="str">
        <f t="shared" si="1"/>
        <v>SELL</v>
      </c>
      <c r="G924" s="12">
        <v>12.906734</v>
      </c>
      <c r="H924" s="12">
        <v>1000.0</v>
      </c>
      <c r="I924" s="16">
        <v>44727.0</v>
      </c>
      <c r="J924" s="14">
        <v>18.137234</v>
      </c>
      <c r="K924" s="14">
        <f t="shared" si="2"/>
        <v>1405.253568</v>
      </c>
      <c r="L924" s="15">
        <f t="shared" si="3"/>
        <v>-0.4052535676</v>
      </c>
      <c r="M924" s="15">
        <f t="shared" si="4"/>
        <v>0.4052535676</v>
      </c>
      <c r="N924" s="8">
        <f t="shared" si="5"/>
        <v>855</v>
      </c>
    </row>
    <row r="925" ht="12.75" customHeight="1">
      <c r="A925" s="7">
        <v>43873.0</v>
      </c>
      <c r="B925" s="8" t="s">
        <v>2042</v>
      </c>
      <c r="C925" s="8" t="s">
        <v>2043</v>
      </c>
      <c r="D925" s="11">
        <v>3.799935907E9</v>
      </c>
      <c r="E925" s="8" t="s">
        <v>20</v>
      </c>
      <c r="F925" s="8" t="str">
        <f t="shared" si="1"/>
        <v>SELL</v>
      </c>
      <c r="G925" s="12">
        <v>57.75</v>
      </c>
      <c r="H925" s="12">
        <v>1000.0</v>
      </c>
      <c r="I925" s="7">
        <v>44201.0</v>
      </c>
      <c r="J925" s="14">
        <v>160.619995</v>
      </c>
      <c r="K925" s="14">
        <f t="shared" si="2"/>
        <v>2781.298615</v>
      </c>
      <c r="L925" s="15">
        <f t="shared" si="3"/>
        <v>-1.781298615</v>
      </c>
      <c r="M925" s="15">
        <f t="shared" si="4"/>
        <v>1.781298615</v>
      </c>
      <c r="N925" s="8">
        <f t="shared" si="5"/>
        <v>328</v>
      </c>
    </row>
    <row r="926" ht="12.75" customHeight="1">
      <c r="A926" s="7">
        <v>43873.0</v>
      </c>
      <c r="B926" s="8" t="s">
        <v>814</v>
      </c>
      <c r="C926" s="8" t="s">
        <v>815</v>
      </c>
      <c r="D926" s="11">
        <v>3.42382352E9</v>
      </c>
      <c r="E926" s="8" t="s">
        <v>20</v>
      </c>
      <c r="F926" s="8" t="str">
        <f t="shared" si="1"/>
        <v>SELL</v>
      </c>
      <c r="G926" s="12">
        <v>26.2621</v>
      </c>
      <c r="H926" s="12">
        <v>1000.0</v>
      </c>
      <c r="I926" s="16">
        <v>44727.0</v>
      </c>
      <c r="J926" s="14">
        <v>60.669365</v>
      </c>
      <c r="K926" s="14">
        <f t="shared" si="2"/>
        <v>2310.149036</v>
      </c>
      <c r="L926" s="15">
        <f t="shared" si="3"/>
        <v>-1.310149036</v>
      </c>
      <c r="M926" s="15">
        <f t="shared" si="4"/>
        <v>1.310149036</v>
      </c>
      <c r="N926" s="8">
        <f t="shared" si="5"/>
        <v>854</v>
      </c>
    </row>
    <row r="927" ht="12.75" customHeight="1">
      <c r="A927" s="7">
        <v>43874.0</v>
      </c>
      <c r="B927" s="8" t="s">
        <v>779</v>
      </c>
      <c r="C927" s="8" t="s">
        <v>780</v>
      </c>
      <c r="D927" s="11">
        <v>4.5360099E9</v>
      </c>
      <c r="E927" s="8" t="s">
        <v>20</v>
      </c>
      <c r="F927" s="8" t="str">
        <f t="shared" si="1"/>
        <v>SELL</v>
      </c>
      <c r="G927" s="12">
        <v>54.349998</v>
      </c>
      <c r="H927" s="12">
        <v>1000.0</v>
      </c>
      <c r="I927" s="7">
        <v>44537.0</v>
      </c>
      <c r="J927" s="14">
        <v>51.529999</v>
      </c>
      <c r="K927" s="14">
        <f t="shared" si="2"/>
        <v>948.1140919</v>
      </c>
      <c r="L927" s="15">
        <f t="shared" si="3"/>
        <v>0.05188590807</v>
      </c>
      <c r="M927" s="15">
        <f t="shared" si="4"/>
        <v>-0.05188590807</v>
      </c>
      <c r="N927" s="8">
        <f t="shared" si="5"/>
        <v>663</v>
      </c>
    </row>
    <row r="928" ht="12.75" customHeight="1">
      <c r="A928" s="7">
        <v>43874.0</v>
      </c>
      <c r="B928" s="8" t="s">
        <v>2822</v>
      </c>
      <c r="C928" s="8" t="s">
        <v>2823</v>
      </c>
      <c r="D928" s="11">
        <v>4.78248042E9</v>
      </c>
      <c r="E928" s="8" t="s">
        <v>24</v>
      </c>
      <c r="F928" s="8" t="str">
        <f t="shared" si="1"/>
        <v>BUY</v>
      </c>
      <c r="G928" s="12">
        <v>28.548166</v>
      </c>
      <c r="H928" s="12">
        <v>1000.0</v>
      </c>
      <c r="I928" s="16">
        <v>44727.0</v>
      </c>
      <c r="J928" s="14">
        <v>33.331615</v>
      </c>
      <c r="K928" s="14">
        <f t="shared" si="2"/>
        <v>1167.557138</v>
      </c>
      <c r="L928" s="15">
        <f t="shared" si="3"/>
        <v>0.1675571383</v>
      </c>
      <c r="M928" s="15">
        <f t="shared" si="4"/>
        <v>-0.1675571383</v>
      </c>
      <c r="N928" s="8">
        <f t="shared" si="5"/>
        <v>853</v>
      </c>
    </row>
    <row r="929" ht="12.75" customHeight="1">
      <c r="A929" s="7">
        <v>43875.0</v>
      </c>
      <c r="B929" s="8" t="s">
        <v>260</v>
      </c>
      <c r="C929" s="8" t="s">
        <v>261</v>
      </c>
      <c r="D929" s="11">
        <v>7.075072067E9</v>
      </c>
      <c r="E929" s="8" t="s">
        <v>24</v>
      </c>
      <c r="F929" s="8" t="str">
        <f t="shared" si="1"/>
        <v>BUY</v>
      </c>
      <c r="G929" s="12">
        <v>52.459999</v>
      </c>
      <c r="H929" s="12">
        <v>1000.0</v>
      </c>
      <c r="I929" s="7">
        <v>44068.0</v>
      </c>
      <c r="J929" s="14">
        <v>16.75</v>
      </c>
      <c r="K929" s="14">
        <f t="shared" si="2"/>
        <v>319.2908944</v>
      </c>
      <c r="L929" s="15">
        <f t="shared" si="3"/>
        <v>-0.6807091056</v>
      </c>
      <c r="M929" s="15">
        <f t="shared" si="4"/>
        <v>0.6807091056</v>
      </c>
      <c r="N929" s="8">
        <f t="shared" si="5"/>
        <v>193</v>
      </c>
    </row>
    <row r="930" ht="12.75" customHeight="1">
      <c r="A930" s="7">
        <v>43875.0</v>
      </c>
      <c r="B930" s="8" t="s">
        <v>2092</v>
      </c>
      <c r="C930" s="8" t="s">
        <v>2093</v>
      </c>
      <c r="D930" s="11">
        <v>9.146998598E9</v>
      </c>
      <c r="E930" s="8" t="s">
        <v>20</v>
      </c>
      <c r="F930" s="8" t="str">
        <f t="shared" si="1"/>
        <v>SELL</v>
      </c>
      <c r="G930" s="12">
        <v>111.209999</v>
      </c>
      <c r="H930" s="12">
        <v>1000.0</v>
      </c>
      <c r="I930" s="7">
        <v>44141.0</v>
      </c>
      <c r="J930" s="14">
        <v>237.509995</v>
      </c>
      <c r="K930" s="14">
        <f t="shared" si="2"/>
        <v>2135.689211</v>
      </c>
      <c r="L930" s="15">
        <f t="shared" si="3"/>
        <v>-1.135689211</v>
      </c>
      <c r="M930" s="15">
        <f t="shared" si="4"/>
        <v>1.135689211</v>
      </c>
      <c r="N930" s="8">
        <f t="shared" si="5"/>
        <v>266</v>
      </c>
    </row>
    <row r="931" ht="12.75" customHeight="1">
      <c r="A931" s="7">
        <v>43882.0</v>
      </c>
      <c r="B931" s="8" t="s">
        <v>628</v>
      </c>
      <c r="C931" s="8" t="s">
        <v>629</v>
      </c>
      <c r="D931" s="11">
        <v>2.373457054E9</v>
      </c>
      <c r="E931" s="8" t="s">
        <v>24</v>
      </c>
      <c r="F931" s="8" t="str">
        <f t="shared" si="1"/>
        <v>BUY</v>
      </c>
      <c r="G931" s="12">
        <v>34.337292</v>
      </c>
      <c r="H931" s="12">
        <v>1000.0</v>
      </c>
      <c r="I931" s="7">
        <v>44053.0</v>
      </c>
      <c r="J931" s="14">
        <v>26.672146</v>
      </c>
      <c r="K931" s="14">
        <f t="shared" si="2"/>
        <v>776.7690591</v>
      </c>
      <c r="L931" s="15">
        <f t="shared" si="3"/>
        <v>-0.2232309409</v>
      </c>
      <c r="M931" s="15">
        <f t="shared" si="4"/>
        <v>0.2232309409</v>
      </c>
      <c r="N931" s="8">
        <f t="shared" si="5"/>
        <v>171</v>
      </c>
    </row>
    <row r="932" ht="12.75" customHeight="1">
      <c r="A932" s="7">
        <v>43882.0</v>
      </c>
      <c r="B932" s="8" t="s">
        <v>403</v>
      </c>
      <c r="C932" s="8" t="s">
        <v>404</v>
      </c>
      <c r="D932" s="11">
        <v>4.120653358E9</v>
      </c>
      <c r="E932" s="8" t="s">
        <v>24</v>
      </c>
      <c r="F932" s="8" t="str">
        <f t="shared" si="1"/>
        <v>BUY</v>
      </c>
      <c r="G932" s="12">
        <v>14.631814</v>
      </c>
      <c r="H932" s="12">
        <v>1000.0</v>
      </c>
      <c r="I932" s="7">
        <v>43986.0</v>
      </c>
      <c r="J932" s="14">
        <v>7.708597</v>
      </c>
      <c r="K932" s="14">
        <f t="shared" si="2"/>
        <v>526.838094</v>
      </c>
      <c r="L932" s="15">
        <f t="shared" si="3"/>
        <v>-0.473161906</v>
      </c>
      <c r="M932" s="15">
        <f t="shared" si="4"/>
        <v>0.473161906</v>
      </c>
      <c r="N932" s="8">
        <f t="shared" si="5"/>
        <v>104</v>
      </c>
    </row>
    <row r="933" ht="12.75" customHeight="1">
      <c r="A933" s="16">
        <v>43885.0</v>
      </c>
      <c r="B933" s="8" t="s">
        <v>715</v>
      </c>
      <c r="C933" s="8" t="s">
        <v>716</v>
      </c>
      <c r="D933" s="11">
        <v>7.014261407E9</v>
      </c>
      <c r="E933" s="17" t="s">
        <v>20</v>
      </c>
      <c r="F933" s="18" t="str">
        <f t="shared" si="1"/>
        <v>SELL</v>
      </c>
      <c r="G933" s="12">
        <v>65.13443</v>
      </c>
      <c r="H933" s="12">
        <v>1000.0</v>
      </c>
      <c r="I933" s="16">
        <v>44727.0</v>
      </c>
      <c r="J933" s="14">
        <v>71.888138</v>
      </c>
      <c r="K933" s="14">
        <f t="shared" si="2"/>
        <v>1103.688756</v>
      </c>
      <c r="L933" s="15">
        <f t="shared" si="3"/>
        <v>-0.1036887557</v>
      </c>
      <c r="M933" s="15">
        <f t="shared" si="4"/>
        <v>0.1036887557</v>
      </c>
      <c r="N933" s="8">
        <f t="shared" si="5"/>
        <v>842</v>
      </c>
    </row>
    <row r="934" ht="12.75" customHeight="1">
      <c r="A934" s="7">
        <v>43889.0</v>
      </c>
      <c r="B934" s="8" t="s">
        <v>401</v>
      </c>
      <c r="C934" s="8" t="s">
        <v>402</v>
      </c>
      <c r="D934" s="11">
        <v>3.11092483E9</v>
      </c>
      <c r="E934" s="8" t="s">
        <v>24</v>
      </c>
      <c r="F934" s="8" t="str">
        <f t="shared" si="1"/>
        <v>BUY</v>
      </c>
      <c r="G934" s="12">
        <v>33.476074</v>
      </c>
      <c r="H934" s="12">
        <v>1000.0</v>
      </c>
      <c r="I934" s="7">
        <v>44208.0</v>
      </c>
      <c r="J934" s="14">
        <v>40.089725</v>
      </c>
      <c r="K934" s="14">
        <f t="shared" si="2"/>
        <v>1197.56352</v>
      </c>
      <c r="L934" s="15">
        <f t="shared" si="3"/>
        <v>0.1975635195</v>
      </c>
      <c r="M934" s="15">
        <f t="shared" si="4"/>
        <v>-0.1975635195</v>
      </c>
      <c r="N934" s="8">
        <f t="shared" si="5"/>
        <v>319</v>
      </c>
    </row>
    <row r="935" ht="12.75" customHeight="1">
      <c r="A935" s="7">
        <v>43889.0</v>
      </c>
      <c r="B935" s="8" t="s">
        <v>2830</v>
      </c>
      <c r="C935" s="8" t="s">
        <v>2831</v>
      </c>
      <c r="D935" s="11">
        <v>2.439732846E9</v>
      </c>
      <c r="E935" s="8" t="s">
        <v>20</v>
      </c>
      <c r="F935" s="8" t="str">
        <f t="shared" si="1"/>
        <v>SELL</v>
      </c>
      <c r="G935" s="12">
        <v>46.380001</v>
      </c>
      <c r="H935" s="12">
        <v>1000.0</v>
      </c>
      <c r="I935" s="16">
        <v>44586.0</v>
      </c>
      <c r="J935" s="14">
        <v>27.59</v>
      </c>
      <c r="K935" s="14">
        <f t="shared" si="2"/>
        <v>594.868465</v>
      </c>
      <c r="L935" s="15">
        <f t="shared" si="3"/>
        <v>0.405131535</v>
      </c>
      <c r="M935" s="15">
        <f t="shared" si="4"/>
        <v>-0.405131535</v>
      </c>
      <c r="N935" s="8">
        <f t="shared" si="5"/>
        <v>697</v>
      </c>
    </row>
    <row r="936" ht="12.75" customHeight="1">
      <c r="A936" s="7">
        <v>43892.0</v>
      </c>
      <c r="B936" s="8" t="s">
        <v>1538</v>
      </c>
      <c r="C936" s="8" t="s">
        <v>1539</v>
      </c>
      <c r="D936" s="11">
        <v>3.525622984E9</v>
      </c>
      <c r="E936" s="8" t="s">
        <v>24</v>
      </c>
      <c r="F936" s="8" t="str">
        <f t="shared" si="1"/>
        <v>BUY</v>
      </c>
      <c r="G936" s="12">
        <v>28.219999</v>
      </c>
      <c r="H936" s="12">
        <v>1000.0</v>
      </c>
      <c r="I936" s="7">
        <v>43916.0</v>
      </c>
      <c r="J936" s="14">
        <v>13.26</v>
      </c>
      <c r="K936" s="14">
        <f t="shared" si="2"/>
        <v>469.8795347</v>
      </c>
      <c r="L936" s="15">
        <f t="shared" si="3"/>
        <v>-0.5301204653</v>
      </c>
      <c r="M936" s="15">
        <f t="shared" si="4"/>
        <v>0.5301204653</v>
      </c>
      <c r="N936" s="8">
        <f t="shared" si="5"/>
        <v>24</v>
      </c>
    </row>
    <row r="937" ht="12.75" customHeight="1">
      <c r="A937" s="7">
        <v>43895.0</v>
      </c>
      <c r="B937" s="8" t="s">
        <v>2832</v>
      </c>
      <c r="C937" s="8" t="s">
        <v>2833</v>
      </c>
      <c r="D937" s="11">
        <v>2.715130613E9</v>
      </c>
      <c r="E937" s="8" t="s">
        <v>24</v>
      </c>
      <c r="F937" s="8" t="str">
        <f t="shared" si="1"/>
        <v>BUY</v>
      </c>
      <c r="G937" s="12">
        <v>12.334</v>
      </c>
      <c r="H937" s="12">
        <v>1000.0</v>
      </c>
      <c r="I937" s="16">
        <v>44727.0</v>
      </c>
      <c r="J937" s="14">
        <v>57.080002</v>
      </c>
      <c r="K937" s="14">
        <f t="shared" si="2"/>
        <v>4627.858116</v>
      </c>
      <c r="L937" s="15">
        <f t="shared" si="3"/>
        <v>3.627858116</v>
      </c>
      <c r="M937" s="15">
        <f t="shared" si="4"/>
        <v>-3.627858116</v>
      </c>
      <c r="N937" s="8">
        <f t="shared" si="5"/>
        <v>832</v>
      </c>
    </row>
    <row r="938" ht="12.75" customHeight="1">
      <c r="A938" s="7">
        <v>43895.0</v>
      </c>
      <c r="B938" s="8" t="s">
        <v>1174</v>
      </c>
      <c r="C938" s="8" t="s">
        <v>1175</v>
      </c>
      <c r="D938" s="11">
        <v>7.122279632E9</v>
      </c>
      <c r="E938" s="8" t="s">
        <v>24</v>
      </c>
      <c r="F938" s="8" t="str">
        <f t="shared" si="1"/>
        <v>BUY</v>
      </c>
      <c r="G938" s="12">
        <v>21.639999</v>
      </c>
      <c r="H938" s="12">
        <v>1000.0</v>
      </c>
      <c r="I938" s="7">
        <v>44029.0</v>
      </c>
      <c r="J938" s="14">
        <v>22.059999</v>
      </c>
      <c r="K938" s="14">
        <f t="shared" si="2"/>
        <v>1019.408504</v>
      </c>
      <c r="L938" s="15">
        <f t="shared" si="3"/>
        <v>0.01940850367</v>
      </c>
      <c r="M938" s="15">
        <f t="shared" si="4"/>
        <v>-0.01940850367</v>
      </c>
      <c r="N938" s="8">
        <f t="shared" si="5"/>
        <v>134</v>
      </c>
    </row>
    <row r="939" ht="12.75" customHeight="1">
      <c r="A939" s="7">
        <v>43908.0</v>
      </c>
      <c r="B939" s="8" t="s">
        <v>2838</v>
      </c>
      <c r="C939" s="8" t="s">
        <v>2839</v>
      </c>
      <c r="D939" s="11">
        <v>4.778875668E9</v>
      </c>
      <c r="E939" s="8" t="s">
        <v>24</v>
      </c>
      <c r="F939" s="8" t="str">
        <f t="shared" si="1"/>
        <v>BUY</v>
      </c>
      <c r="G939" s="12">
        <v>82.985069</v>
      </c>
      <c r="H939" s="12">
        <v>1000.0</v>
      </c>
      <c r="I939" s="16">
        <v>44727.0</v>
      </c>
      <c r="J939" s="14">
        <v>95.809021</v>
      </c>
      <c r="K939" s="14">
        <f t="shared" si="2"/>
        <v>1154.533245</v>
      </c>
      <c r="L939" s="15">
        <f t="shared" si="3"/>
        <v>0.154533245</v>
      </c>
      <c r="M939" s="15">
        <f t="shared" si="4"/>
        <v>-0.154533245</v>
      </c>
      <c r="N939" s="8">
        <f t="shared" si="5"/>
        <v>819</v>
      </c>
    </row>
    <row r="940" ht="12.75" customHeight="1">
      <c r="A940" s="7">
        <v>43916.0</v>
      </c>
      <c r="B940" s="8" t="s">
        <v>1538</v>
      </c>
      <c r="C940" s="8" t="s">
        <v>1539</v>
      </c>
      <c r="D940" s="11">
        <v>3.525622984E9</v>
      </c>
      <c r="E940" s="8" t="s">
        <v>20</v>
      </c>
      <c r="F940" s="8" t="str">
        <f t="shared" si="1"/>
        <v>SELL</v>
      </c>
      <c r="G940" s="12">
        <v>13.26</v>
      </c>
      <c r="H940" s="12">
        <v>1000.0</v>
      </c>
      <c r="I940" s="7">
        <v>44134.0</v>
      </c>
      <c r="J940" s="14">
        <v>53.98</v>
      </c>
      <c r="K940" s="14">
        <f t="shared" si="2"/>
        <v>4070.889894</v>
      </c>
      <c r="L940" s="15">
        <f t="shared" si="3"/>
        <v>-3.070889894</v>
      </c>
      <c r="M940" s="15">
        <f t="shared" si="4"/>
        <v>3.070889894</v>
      </c>
      <c r="N940" s="8">
        <f t="shared" si="5"/>
        <v>218</v>
      </c>
    </row>
    <row r="941" ht="12.75" customHeight="1">
      <c r="A941" s="7">
        <v>43917.0</v>
      </c>
      <c r="B941" s="8" t="s">
        <v>699</v>
      </c>
      <c r="C941" s="8" t="s">
        <v>699</v>
      </c>
      <c r="D941" s="11">
        <v>6.5023497E9</v>
      </c>
      <c r="E941" s="8" t="s">
        <v>24</v>
      </c>
      <c r="F941" s="8" t="str">
        <f t="shared" si="1"/>
        <v>BUY</v>
      </c>
      <c r="G941" s="12">
        <v>110.93</v>
      </c>
      <c r="H941" s="12">
        <v>1000.0</v>
      </c>
      <c r="I941" s="7">
        <v>43950.0</v>
      </c>
      <c r="J941" s="14">
        <v>154.820007</v>
      </c>
      <c r="K941" s="14">
        <f t="shared" si="2"/>
        <v>1395.654981</v>
      </c>
      <c r="L941" s="15">
        <f t="shared" si="3"/>
        <v>0.3956549806</v>
      </c>
      <c r="M941" s="15">
        <f t="shared" si="4"/>
        <v>-0.3956549806</v>
      </c>
      <c r="N941" s="8">
        <f t="shared" si="5"/>
        <v>33</v>
      </c>
    </row>
    <row r="942" ht="12.75" customHeight="1">
      <c r="A942" s="7">
        <v>43920.0</v>
      </c>
      <c r="B942" s="8" t="s">
        <v>904</v>
      </c>
      <c r="C942" s="8" t="s">
        <v>905</v>
      </c>
      <c r="D942" s="11">
        <v>8.671112667E9</v>
      </c>
      <c r="E942" s="8" t="s">
        <v>24</v>
      </c>
      <c r="F942" s="8" t="str">
        <f t="shared" si="1"/>
        <v>BUY</v>
      </c>
      <c r="G942" s="12">
        <v>140.859909</v>
      </c>
      <c r="H942" s="12">
        <v>1000.0</v>
      </c>
      <c r="I942" s="16">
        <v>44727.0</v>
      </c>
      <c r="J942" s="14">
        <v>222.064133</v>
      </c>
      <c r="K942" s="14">
        <f t="shared" si="2"/>
        <v>1576.489255</v>
      </c>
      <c r="L942" s="15">
        <f t="shared" si="3"/>
        <v>0.576489255</v>
      </c>
      <c r="M942" s="15">
        <f t="shared" si="4"/>
        <v>-0.576489255</v>
      </c>
      <c r="N942" s="8">
        <f t="shared" si="5"/>
        <v>807</v>
      </c>
    </row>
    <row r="943" ht="12.75" customHeight="1">
      <c r="A943" s="16">
        <v>43920.0</v>
      </c>
      <c r="B943" s="8" t="s">
        <v>332</v>
      </c>
      <c r="C943" s="8" t="s">
        <v>333</v>
      </c>
      <c r="D943" s="11">
        <v>2.383282729E9</v>
      </c>
      <c r="E943" s="18" t="s">
        <v>24</v>
      </c>
      <c r="F943" s="17" t="str">
        <f t="shared" si="1"/>
        <v>BUY</v>
      </c>
      <c r="G943" s="12">
        <v>14.957015</v>
      </c>
      <c r="H943" s="12">
        <v>1000.0</v>
      </c>
      <c r="I943" s="16">
        <v>44727.0</v>
      </c>
      <c r="J943" s="14">
        <v>15.221656</v>
      </c>
      <c r="K943" s="14">
        <f t="shared" si="2"/>
        <v>1017.693437</v>
      </c>
      <c r="L943" s="15">
        <f t="shared" si="3"/>
        <v>0.01769343683</v>
      </c>
      <c r="M943" s="15">
        <f t="shared" si="4"/>
        <v>-0.01769343683</v>
      </c>
      <c r="N943" s="8">
        <f t="shared" si="5"/>
        <v>807</v>
      </c>
    </row>
    <row r="944" ht="12.75" customHeight="1">
      <c r="A944" s="7">
        <v>43921.0</v>
      </c>
      <c r="B944" s="8" t="s">
        <v>1777</v>
      </c>
      <c r="C944" s="8" t="s">
        <v>1778</v>
      </c>
      <c r="D944" s="11">
        <v>5.313185192E9</v>
      </c>
      <c r="E944" s="8" t="s">
        <v>24</v>
      </c>
      <c r="F944" s="8" t="str">
        <f t="shared" si="1"/>
        <v>BUY</v>
      </c>
      <c r="G944" s="12">
        <v>48.700001</v>
      </c>
      <c r="H944" s="12">
        <v>1000.0</v>
      </c>
      <c r="I944" s="7">
        <v>43965.0</v>
      </c>
      <c r="J944" s="14">
        <v>51.009998</v>
      </c>
      <c r="K944" s="14">
        <f t="shared" si="2"/>
        <v>1047.433202</v>
      </c>
      <c r="L944" s="15">
        <f t="shared" si="3"/>
        <v>0.04743320231</v>
      </c>
      <c r="M944" s="15">
        <f t="shared" si="4"/>
        <v>-0.04743320231</v>
      </c>
      <c r="N944" s="8">
        <f t="shared" si="5"/>
        <v>44</v>
      </c>
    </row>
    <row r="945" ht="12.75" customHeight="1">
      <c r="A945" s="7">
        <v>43924.0</v>
      </c>
      <c r="B945" s="8" t="s">
        <v>2506</v>
      </c>
      <c r="C945" s="8" t="s">
        <v>2507</v>
      </c>
      <c r="D945" s="11">
        <v>5.636638439E9</v>
      </c>
      <c r="E945" s="8" t="s">
        <v>24</v>
      </c>
      <c r="F945" s="8" t="str">
        <f t="shared" si="1"/>
        <v>BUY</v>
      </c>
      <c r="G945" s="12">
        <v>8.921902</v>
      </c>
      <c r="H945" s="12">
        <v>1000.0</v>
      </c>
      <c r="I945" s="7">
        <v>43934.0</v>
      </c>
      <c r="J945" s="14">
        <v>12.974753</v>
      </c>
      <c r="K945" s="14">
        <f t="shared" si="2"/>
        <v>1454.258632</v>
      </c>
      <c r="L945" s="15">
        <f t="shared" si="3"/>
        <v>0.4542586323</v>
      </c>
      <c r="M945" s="15">
        <f t="shared" si="4"/>
        <v>-0.4542586323</v>
      </c>
      <c r="N945" s="8">
        <f t="shared" si="5"/>
        <v>10</v>
      </c>
    </row>
    <row r="946" ht="12.75" customHeight="1">
      <c r="A946" s="16">
        <v>43924.0</v>
      </c>
      <c r="B946" s="8" t="s">
        <v>2452</v>
      </c>
      <c r="C946" s="8" t="s">
        <v>2453</v>
      </c>
      <c r="D946" s="11">
        <v>2.910712508E9</v>
      </c>
      <c r="E946" s="18" t="s">
        <v>24</v>
      </c>
      <c r="F946" s="17" t="str">
        <f t="shared" si="1"/>
        <v>BUY</v>
      </c>
      <c r="G946" s="12">
        <v>161.887573</v>
      </c>
      <c r="H946" s="12">
        <v>1000.0</v>
      </c>
      <c r="I946" s="16">
        <v>44125.0</v>
      </c>
      <c r="J946" s="14">
        <v>225.184982</v>
      </c>
      <c r="K946" s="14">
        <f t="shared" si="2"/>
        <v>1390.996096</v>
      </c>
      <c r="L946" s="15">
        <f t="shared" si="3"/>
        <v>0.3909960958</v>
      </c>
      <c r="M946" s="15">
        <f t="shared" si="4"/>
        <v>-0.3909960958</v>
      </c>
      <c r="N946" s="8">
        <f t="shared" si="5"/>
        <v>201</v>
      </c>
    </row>
    <row r="947" ht="12.75" customHeight="1">
      <c r="A947" s="7">
        <v>43927.0</v>
      </c>
      <c r="B947" s="8" t="s">
        <v>781</v>
      </c>
      <c r="C947" s="8" t="s">
        <v>782</v>
      </c>
      <c r="D947" s="11">
        <v>6.23822789E9</v>
      </c>
      <c r="E947" s="8" t="s">
        <v>24</v>
      </c>
      <c r="F947" s="8" t="str">
        <f t="shared" si="1"/>
        <v>BUY</v>
      </c>
      <c r="G947" s="12">
        <v>7.841133</v>
      </c>
      <c r="H947" s="12">
        <v>1000.0</v>
      </c>
      <c r="I947" s="7">
        <v>44447.0</v>
      </c>
      <c r="J947" s="14">
        <v>20.909222</v>
      </c>
      <c r="K947" s="14">
        <f t="shared" si="2"/>
        <v>2666.607236</v>
      </c>
      <c r="L947" s="15">
        <f t="shared" si="3"/>
        <v>1.666607236</v>
      </c>
      <c r="M947" s="15">
        <f t="shared" si="4"/>
        <v>-1.666607236</v>
      </c>
      <c r="N947" s="8">
        <f t="shared" si="5"/>
        <v>520</v>
      </c>
    </row>
    <row r="948" ht="12.75" customHeight="1">
      <c r="A948" s="7">
        <v>43928.0</v>
      </c>
      <c r="B948" s="8" t="s">
        <v>1835</v>
      </c>
      <c r="C948" s="8" t="s">
        <v>1836</v>
      </c>
      <c r="D948" s="11">
        <v>6.5466144E9</v>
      </c>
      <c r="E948" s="8" t="s">
        <v>24</v>
      </c>
      <c r="F948" s="8" t="str">
        <f t="shared" si="1"/>
        <v>BUY</v>
      </c>
      <c r="G948" s="12">
        <v>12.478886</v>
      </c>
      <c r="H948" s="12">
        <v>1000.0</v>
      </c>
      <c r="I948" s="16">
        <v>44727.0</v>
      </c>
      <c r="J948" s="14">
        <v>52.478775</v>
      </c>
      <c r="K948" s="14">
        <f t="shared" si="2"/>
        <v>4205.405434</v>
      </c>
      <c r="L948" s="15">
        <f t="shared" si="3"/>
        <v>3.205405434</v>
      </c>
      <c r="M948" s="15">
        <f t="shared" si="4"/>
        <v>-3.205405434</v>
      </c>
      <c r="N948" s="8">
        <f t="shared" si="5"/>
        <v>799</v>
      </c>
    </row>
    <row r="949" ht="12.75" customHeight="1">
      <c r="A949" s="7">
        <v>43928.0</v>
      </c>
      <c r="B949" s="8" t="s">
        <v>2414</v>
      </c>
      <c r="C949" s="8" t="s">
        <v>2415</v>
      </c>
      <c r="D949" s="11">
        <v>4.784115533E9</v>
      </c>
      <c r="E949" s="8" t="s">
        <v>24</v>
      </c>
      <c r="F949" s="8" t="str">
        <f t="shared" si="1"/>
        <v>BUY</v>
      </c>
      <c r="G949" s="12">
        <v>6.75</v>
      </c>
      <c r="H949" s="12">
        <v>1000.0</v>
      </c>
      <c r="I949" s="16">
        <v>44727.0</v>
      </c>
      <c r="J949" s="14">
        <v>26.83</v>
      </c>
      <c r="K949" s="14">
        <f t="shared" si="2"/>
        <v>3974.814815</v>
      </c>
      <c r="L949" s="15">
        <f t="shared" si="3"/>
        <v>2.974814815</v>
      </c>
      <c r="M949" s="15">
        <f t="shared" si="4"/>
        <v>-2.974814815</v>
      </c>
      <c r="N949" s="8">
        <f t="shared" si="5"/>
        <v>799</v>
      </c>
    </row>
    <row r="950" ht="12.75" customHeight="1">
      <c r="A950" s="7">
        <v>43928.0</v>
      </c>
      <c r="B950" s="8" t="s">
        <v>2846</v>
      </c>
      <c r="C950" s="8" t="s">
        <v>2847</v>
      </c>
      <c r="D950" s="11">
        <v>5.985239219E9</v>
      </c>
      <c r="E950" s="8" t="s">
        <v>24</v>
      </c>
      <c r="F950" s="8" t="str">
        <f t="shared" si="1"/>
        <v>BUY</v>
      </c>
      <c r="G950" s="12">
        <v>33.594013</v>
      </c>
      <c r="H950" s="12">
        <v>1000.0</v>
      </c>
      <c r="I950" s="16">
        <v>44727.0</v>
      </c>
      <c r="J950" s="14">
        <v>51.645061</v>
      </c>
      <c r="K950" s="14">
        <f t="shared" si="2"/>
        <v>1537.329315</v>
      </c>
      <c r="L950" s="15">
        <f t="shared" si="3"/>
        <v>0.5373293152</v>
      </c>
      <c r="M950" s="15">
        <f t="shared" si="4"/>
        <v>-0.5373293152</v>
      </c>
      <c r="N950" s="8">
        <f t="shared" si="5"/>
        <v>799</v>
      </c>
    </row>
    <row r="951" ht="12.75" customHeight="1">
      <c r="A951" s="7">
        <v>43929.0</v>
      </c>
      <c r="B951" s="8" t="s">
        <v>407</v>
      </c>
      <c r="C951" s="8" t="s">
        <v>408</v>
      </c>
      <c r="D951" s="11">
        <v>5.1626869E9</v>
      </c>
      <c r="E951" s="8" t="s">
        <v>20</v>
      </c>
      <c r="F951" s="8" t="str">
        <f t="shared" si="1"/>
        <v>SELL</v>
      </c>
      <c r="G951" s="12">
        <v>45.024769</v>
      </c>
      <c r="H951" s="12">
        <v>1000.0</v>
      </c>
      <c r="I951" s="16">
        <v>44727.0</v>
      </c>
      <c r="J951" s="14">
        <v>36.440964</v>
      </c>
      <c r="K951" s="14">
        <f t="shared" si="2"/>
        <v>809.3537137</v>
      </c>
      <c r="L951" s="15">
        <f t="shared" si="3"/>
        <v>0.1906462863</v>
      </c>
      <c r="M951" s="15">
        <f t="shared" si="4"/>
        <v>-0.1906462863</v>
      </c>
      <c r="N951" s="8">
        <f t="shared" si="5"/>
        <v>798</v>
      </c>
    </row>
    <row r="952" ht="12.75" customHeight="1">
      <c r="A952" s="7">
        <v>43930.0</v>
      </c>
      <c r="B952" s="8" t="s">
        <v>654</v>
      </c>
      <c r="C952" s="8" t="s">
        <v>655</v>
      </c>
      <c r="D952" s="11">
        <v>4.371724141E9</v>
      </c>
      <c r="E952" s="8" t="s">
        <v>20</v>
      </c>
      <c r="F952" s="8" t="str">
        <f t="shared" si="1"/>
        <v>SELL</v>
      </c>
      <c r="G952" s="12">
        <v>15.43</v>
      </c>
      <c r="H952" s="12">
        <v>1000.0</v>
      </c>
      <c r="I952" s="7">
        <v>43971.0</v>
      </c>
      <c r="J952" s="14">
        <v>17.84</v>
      </c>
      <c r="K952" s="14">
        <f t="shared" si="2"/>
        <v>1156.189242</v>
      </c>
      <c r="L952" s="15">
        <f t="shared" si="3"/>
        <v>-0.1561892417</v>
      </c>
      <c r="M952" s="15">
        <f t="shared" si="4"/>
        <v>0.1561892417</v>
      </c>
      <c r="N952" s="8">
        <f t="shared" si="5"/>
        <v>41</v>
      </c>
    </row>
    <row r="953" ht="12.75" customHeight="1">
      <c r="A953" s="7">
        <v>43934.0</v>
      </c>
      <c r="B953" s="8" t="s">
        <v>2854</v>
      </c>
      <c r="C953" s="8" t="s">
        <v>2855</v>
      </c>
      <c r="D953" s="11">
        <v>5.218617024E9</v>
      </c>
      <c r="E953" s="8" t="s">
        <v>24</v>
      </c>
      <c r="F953" s="8" t="str">
        <f t="shared" si="1"/>
        <v>BUY</v>
      </c>
      <c r="G953" s="12">
        <v>116.589996</v>
      </c>
      <c r="H953" s="12">
        <v>1000.0</v>
      </c>
      <c r="I953" s="16">
        <v>44727.0</v>
      </c>
      <c r="J953" s="14">
        <v>77.599998</v>
      </c>
      <c r="K953" s="14">
        <f t="shared" si="2"/>
        <v>665.5802441</v>
      </c>
      <c r="L953" s="15">
        <f t="shared" si="3"/>
        <v>-0.3344197559</v>
      </c>
      <c r="M953" s="15">
        <f t="shared" si="4"/>
        <v>0.3344197559</v>
      </c>
      <c r="N953" s="8">
        <f t="shared" si="5"/>
        <v>793</v>
      </c>
    </row>
    <row r="954" ht="12.75" customHeight="1">
      <c r="A954" s="7">
        <v>43934.0</v>
      </c>
      <c r="B954" s="8" t="s">
        <v>2856</v>
      </c>
      <c r="C954" s="8" t="s">
        <v>2857</v>
      </c>
      <c r="D954" s="11">
        <v>2.980433217E9</v>
      </c>
      <c r="E954" s="8" t="s">
        <v>20</v>
      </c>
      <c r="F954" s="8" t="str">
        <f t="shared" si="1"/>
        <v>SELL</v>
      </c>
      <c r="G954" s="12">
        <v>63.91</v>
      </c>
      <c r="H954" s="12">
        <v>1000.0</v>
      </c>
      <c r="I954" s="16">
        <v>44727.0</v>
      </c>
      <c r="J954" s="14">
        <v>47.970001</v>
      </c>
      <c r="K954" s="14">
        <f t="shared" si="2"/>
        <v>750.5867783</v>
      </c>
      <c r="L954" s="15">
        <f t="shared" si="3"/>
        <v>0.2494132217</v>
      </c>
      <c r="M954" s="15">
        <f t="shared" si="4"/>
        <v>-0.2494132217</v>
      </c>
      <c r="N954" s="8">
        <f t="shared" si="5"/>
        <v>793</v>
      </c>
    </row>
    <row r="955" ht="12.75" customHeight="1">
      <c r="A955" s="7">
        <v>43934.0</v>
      </c>
      <c r="B955" s="8" t="s">
        <v>2506</v>
      </c>
      <c r="C955" s="8" t="s">
        <v>2507</v>
      </c>
      <c r="D955" s="11">
        <v>5.636638439E9</v>
      </c>
      <c r="E955" s="8" t="s">
        <v>20</v>
      </c>
      <c r="F955" s="8" t="str">
        <f t="shared" si="1"/>
        <v>SELL</v>
      </c>
      <c r="G955" s="12">
        <v>12.974753</v>
      </c>
      <c r="H955" s="12">
        <v>1000.0</v>
      </c>
      <c r="I955" s="16">
        <v>44727.0</v>
      </c>
      <c r="J955" s="14">
        <v>16.602198</v>
      </c>
      <c r="K955" s="14">
        <f t="shared" si="2"/>
        <v>1279.577191</v>
      </c>
      <c r="L955" s="15">
        <f t="shared" si="3"/>
        <v>-0.2795771912</v>
      </c>
      <c r="M955" s="15">
        <f t="shared" si="4"/>
        <v>0.2795771912</v>
      </c>
      <c r="N955" s="8">
        <f t="shared" si="5"/>
        <v>793</v>
      </c>
    </row>
    <row r="956" ht="12.75" customHeight="1">
      <c r="A956" s="7">
        <v>43937.0</v>
      </c>
      <c r="B956" s="8" t="s">
        <v>1295</v>
      </c>
      <c r="C956" s="8" t="s">
        <v>1296</v>
      </c>
      <c r="D956" s="11">
        <v>2.760674328E9</v>
      </c>
      <c r="E956" s="8" t="s">
        <v>20</v>
      </c>
      <c r="F956" s="8" t="str">
        <f t="shared" si="1"/>
        <v>SELL</v>
      </c>
      <c r="G956" s="12">
        <v>25.879999</v>
      </c>
      <c r="H956" s="12">
        <v>1000.0</v>
      </c>
      <c r="I956" s="16">
        <v>44727.0</v>
      </c>
      <c r="J956" s="14">
        <v>91.32</v>
      </c>
      <c r="K956" s="14">
        <f t="shared" si="2"/>
        <v>3528.593645</v>
      </c>
      <c r="L956" s="15">
        <f t="shared" si="3"/>
        <v>-2.528593645</v>
      </c>
      <c r="M956" s="15">
        <f t="shared" si="4"/>
        <v>2.528593645</v>
      </c>
      <c r="N956" s="8">
        <f t="shared" si="5"/>
        <v>790</v>
      </c>
    </row>
    <row r="957" ht="12.75" customHeight="1">
      <c r="A957" s="7">
        <v>43942.0</v>
      </c>
      <c r="B957" s="8" t="s">
        <v>704</v>
      </c>
      <c r="C957" s="8" t="s">
        <v>705</v>
      </c>
      <c r="D957" s="11">
        <v>9.819059159E9</v>
      </c>
      <c r="E957" s="8" t="s">
        <v>24</v>
      </c>
      <c r="F957" s="8" t="str">
        <f t="shared" si="1"/>
        <v>BUY</v>
      </c>
      <c r="G957" s="12">
        <v>11.0</v>
      </c>
      <c r="H957" s="12">
        <v>1000.0</v>
      </c>
      <c r="I957" s="16">
        <v>44025.0</v>
      </c>
      <c r="J957" s="14">
        <v>11.63</v>
      </c>
      <c r="K957" s="14">
        <f t="shared" si="2"/>
        <v>1057.272727</v>
      </c>
      <c r="L957" s="15">
        <f t="shared" si="3"/>
        <v>0.05727272727</v>
      </c>
      <c r="M957" s="15">
        <f t="shared" si="4"/>
        <v>-0.05727272727</v>
      </c>
      <c r="N957" s="8">
        <f t="shared" si="5"/>
        <v>83</v>
      </c>
    </row>
    <row r="958" ht="12.75" customHeight="1">
      <c r="A958" s="7">
        <v>43948.0</v>
      </c>
      <c r="B958" s="8" t="s">
        <v>2658</v>
      </c>
      <c r="C958" s="8" t="s">
        <v>2659</v>
      </c>
      <c r="D958" s="11">
        <v>3.111835764E9</v>
      </c>
      <c r="E958" s="8" t="s">
        <v>24</v>
      </c>
      <c r="F958" s="8" t="str">
        <f t="shared" si="1"/>
        <v>BUY</v>
      </c>
      <c r="G958" s="12">
        <v>12.03</v>
      </c>
      <c r="H958" s="12">
        <v>1000.0</v>
      </c>
      <c r="I958" s="7">
        <v>44294.0</v>
      </c>
      <c r="J958" s="14">
        <v>40.349998</v>
      </c>
      <c r="K958" s="14">
        <f t="shared" si="2"/>
        <v>3354.114547</v>
      </c>
      <c r="L958" s="15">
        <f t="shared" si="3"/>
        <v>2.354114547</v>
      </c>
      <c r="M958" s="15">
        <f t="shared" si="4"/>
        <v>-2.354114547</v>
      </c>
      <c r="N958" s="8">
        <f t="shared" si="5"/>
        <v>346</v>
      </c>
    </row>
    <row r="959" ht="12.75" customHeight="1">
      <c r="A959" s="7">
        <v>43948.0</v>
      </c>
      <c r="B959" s="8" t="s">
        <v>577</v>
      </c>
      <c r="C959" s="8" t="s">
        <v>578</v>
      </c>
      <c r="D959" s="11">
        <v>5.159719363E9</v>
      </c>
      <c r="E959" s="8" t="s">
        <v>24</v>
      </c>
      <c r="F959" s="8" t="str">
        <f t="shared" si="1"/>
        <v>BUY</v>
      </c>
      <c r="G959" s="12">
        <v>47.467381</v>
      </c>
      <c r="H959" s="12">
        <v>1000.0</v>
      </c>
      <c r="I959" s="7">
        <v>43979.0</v>
      </c>
      <c r="J959" s="14">
        <v>49.380436</v>
      </c>
      <c r="K959" s="14">
        <f t="shared" si="2"/>
        <v>1040.302518</v>
      </c>
      <c r="L959" s="15">
        <f t="shared" si="3"/>
        <v>0.04030251848</v>
      </c>
      <c r="M959" s="15">
        <f t="shared" si="4"/>
        <v>-0.04030251848</v>
      </c>
      <c r="N959" s="8">
        <f t="shared" si="5"/>
        <v>31</v>
      </c>
    </row>
    <row r="960" ht="12.75" customHeight="1">
      <c r="A960" s="7">
        <v>43948.0</v>
      </c>
      <c r="B960" s="8" t="s">
        <v>1200</v>
      </c>
      <c r="C960" s="8" t="s">
        <v>1201</v>
      </c>
      <c r="D960" s="11">
        <v>2.896614495E9</v>
      </c>
      <c r="E960" s="8" t="s">
        <v>20</v>
      </c>
      <c r="F960" s="8" t="str">
        <f t="shared" si="1"/>
        <v>SELL</v>
      </c>
      <c r="G960" s="12">
        <v>24.817575</v>
      </c>
      <c r="H960" s="12">
        <v>1000.0</v>
      </c>
      <c r="I960" s="7">
        <v>43956.0</v>
      </c>
      <c r="J960" s="14">
        <v>19.796301</v>
      </c>
      <c r="K960" s="14">
        <f t="shared" si="2"/>
        <v>797.6726574</v>
      </c>
      <c r="L960" s="15">
        <f t="shared" si="3"/>
        <v>0.2023273426</v>
      </c>
      <c r="M960" s="15">
        <f t="shared" si="4"/>
        <v>-0.2023273426</v>
      </c>
      <c r="N960" s="8">
        <f t="shared" si="5"/>
        <v>8</v>
      </c>
    </row>
    <row r="961" ht="12.75" customHeight="1">
      <c r="A961" s="7">
        <v>43950.0</v>
      </c>
      <c r="B961" s="8" t="s">
        <v>699</v>
      </c>
      <c r="C961" s="8" t="s">
        <v>699</v>
      </c>
      <c r="D961" s="11">
        <v>6.5023497E9</v>
      </c>
      <c r="E961" s="8" t="s">
        <v>20</v>
      </c>
      <c r="F961" s="8" t="str">
        <f t="shared" si="1"/>
        <v>SELL</v>
      </c>
      <c r="G961" s="12">
        <v>154.820007</v>
      </c>
      <c r="H961" s="12">
        <v>1000.0</v>
      </c>
      <c r="I961" s="16">
        <v>44727.0</v>
      </c>
      <c r="J961" s="14">
        <v>250.339996</v>
      </c>
      <c r="K961" s="14">
        <f t="shared" si="2"/>
        <v>1616.974452</v>
      </c>
      <c r="L961" s="15">
        <f t="shared" si="3"/>
        <v>-0.6169744521</v>
      </c>
      <c r="M961" s="15">
        <f t="shared" si="4"/>
        <v>0.6169744521</v>
      </c>
      <c r="N961" s="8">
        <f t="shared" si="5"/>
        <v>777</v>
      </c>
    </row>
    <row r="962" ht="12.75" customHeight="1">
      <c r="A962" s="16">
        <v>43950.0</v>
      </c>
      <c r="B962" s="8" t="s">
        <v>264</v>
      </c>
      <c r="C962" s="8" t="s">
        <v>265</v>
      </c>
      <c r="D962" s="11">
        <v>8.2243343E9</v>
      </c>
      <c r="E962" s="17" t="s">
        <v>20</v>
      </c>
      <c r="F962" s="18" t="str">
        <f t="shared" si="1"/>
        <v>SELL</v>
      </c>
      <c r="G962" s="12">
        <v>31.26</v>
      </c>
      <c r="H962" s="12">
        <v>1000.0</v>
      </c>
      <c r="I962" s="16">
        <v>43962.0</v>
      </c>
      <c r="J962" s="14">
        <v>23.78</v>
      </c>
      <c r="K962" s="14">
        <f t="shared" si="2"/>
        <v>760.7165707</v>
      </c>
      <c r="L962" s="15">
        <f t="shared" si="3"/>
        <v>0.2392834293</v>
      </c>
      <c r="M962" s="15">
        <f t="shared" si="4"/>
        <v>-0.2392834293</v>
      </c>
      <c r="N962" s="8">
        <f t="shared" si="5"/>
        <v>12</v>
      </c>
    </row>
    <row r="963" ht="12.75" customHeight="1">
      <c r="A963" s="7">
        <v>43951.0</v>
      </c>
      <c r="B963" s="8" t="s">
        <v>1234</v>
      </c>
      <c r="C963" s="8" t="s">
        <v>1235</v>
      </c>
      <c r="D963" s="11">
        <v>9.0688944E9</v>
      </c>
      <c r="E963" s="8" t="s">
        <v>20</v>
      </c>
      <c r="F963" s="8" t="str">
        <f t="shared" si="1"/>
        <v>SELL</v>
      </c>
      <c r="G963" s="12">
        <v>19.619827</v>
      </c>
      <c r="H963" s="12">
        <v>1000.0</v>
      </c>
      <c r="I963" s="7">
        <v>44293.0</v>
      </c>
      <c r="J963" s="14">
        <v>23.896692</v>
      </c>
      <c r="K963" s="14">
        <f t="shared" si="2"/>
        <v>1217.986886</v>
      </c>
      <c r="L963" s="15">
        <f t="shared" si="3"/>
        <v>-0.2179868864</v>
      </c>
      <c r="M963" s="15">
        <f t="shared" si="4"/>
        <v>0.2179868864</v>
      </c>
      <c r="N963" s="8">
        <f t="shared" si="5"/>
        <v>342</v>
      </c>
    </row>
    <row r="964" ht="12.75" customHeight="1">
      <c r="A964" s="7">
        <v>43951.0</v>
      </c>
      <c r="B964" s="8" t="s">
        <v>2870</v>
      </c>
      <c r="C964" s="8" t="s">
        <v>2871</v>
      </c>
      <c r="D964" s="11">
        <v>5.78784782E9</v>
      </c>
      <c r="E964" s="8" t="s">
        <v>20</v>
      </c>
      <c r="F964" s="8" t="str">
        <f t="shared" si="1"/>
        <v>SELL</v>
      </c>
      <c r="G964" s="12">
        <v>29.31</v>
      </c>
      <c r="H964" s="12">
        <v>1000.0</v>
      </c>
      <c r="I964" s="16">
        <v>44727.0</v>
      </c>
      <c r="J964" s="14">
        <v>24.07</v>
      </c>
      <c r="K964" s="14">
        <f t="shared" si="2"/>
        <v>821.2214261</v>
      </c>
      <c r="L964" s="15">
        <f t="shared" si="3"/>
        <v>0.1787785739</v>
      </c>
      <c r="M964" s="15">
        <f t="shared" si="4"/>
        <v>-0.1787785739</v>
      </c>
      <c r="N964" s="8">
        <f t="shared" si="5"/>
        <v>776</v>
      </c>
    </row>
    <row r="965" ht="12.75" customHeight="1">
      <c r="A965" s="7">
        <v>43952.0</v>
      </c>
      <c r="B965" s="8" t="s">
        <v>579</v>
      </c>
      <c r="C965" s="8" t="s">
        <v>580</v>
      </c>
      <c r="D965" s="11">
        <v>2.93042532E9</v>
      </c>
      <c r="E965" s="8" t="s">
        <v>24</v>
      </c>
      <c r="F965" s="8" t="str">
        <f t="shared" si="1"/>
        <v>BUY</v>
      </c>
      <c r="G965" s="12">
        <v>51.700001</v>
      </c>
      <c r="H965" s="12">
        <v>1000.0</v>
      </c>
      <c r="I965" s="16">
        <v>44727.0</v>
      </c>
      <c r="J965" s="14">
        <v>40.470001</v>
      </c>
      <c r="K965" s="14">
        <f t="shared" si="2"/>
        <v>782.785304</v>
      </c>
      <c r="L965" s="15">
        <f t="shared" si="3"/>
        <v>-0.217214696</v>
      </c>
      <c r="M965" s="15">
        <f t="shared" si="4"/>
        <v>0.217214696</v>
      </c>
      <c r="N965" s="8">
        <f t="shared" si="5"/>
        <v>775</v>
      </c>
    </row>
    <row r="966" ht="12.75" customHeight="1">
      <c r="A966" s="7">
        <v>43956.0</v>
      </c>
      <c r="B966" s="8" t="s">
        <v>1200</v>
      </c>
      <c r="C966" s="8" t="s">
        <v>1201</v>
      </c>
      <c r="D966" s="11">
        <v>2.896614495E9</v>
      </c>
      <c r="E966" s="8" t="s">
        <v>24</v>
      </c>
      <c r="F966" s="8" t="str">
        <f t="shared" si="1"/>
        <v>BUY</v>
      </c>
      <c r="G966" s="12">
        <v>19.796301</v>
      </c>
      <c r="H966" s="12">
        <v>1000.0</v>
      </c>
      <c r="I966" s="16">
        <v>44727.0</v>
      </c>
      <c r="J966" s="14">
        <v>36.085381</v>
      </c>
      <c r="K966" s="14">
        <f t="shared" si="2"/>
        <v>1822.834529</v>
      </c>
      <c r="L966" s="15">
        <f t="shared" si="3"/>
        <v>0.8228345285</v>
      </c>
      <c r="M966" s="15">
        <f t="shared" si="4"/>
        <v>-0.8228345285</v>
      </c>
      <c r="N966" s="8">
        <f t="shared" si="5"/>
        <v>771</v>
      </c>
    </row>
    <row r="967" ht="12.75" customHeight="1">
      <c r="A967" s="7">
        <v>43957.0</v>
      </c>
      <c r="B967" s="8" t="s">
        <v>443</v>
      </c>
      <c r="C967" s="8" t="s">
        <v>444</v>
      </c>
      <c r="D967" s="11">
        <v>8.83770933E9</v>
      </c>
      <c r="E967" s="8" t="s">
        <v>20</v>
      </c>
      <c r="F967" s="8" t="str">
        <f t="shared" si="1"/>
        <v>SELL</v>
      </c>
      <c r="G967" s="12">
        <v>58.703358</v>
      </c>
      <c r="H967" s="12">
        <v>1000.0</v>
      </c>
      <c r="I967" s="16">
        <v>44727.0</v>
      </c>
      <c r="J967" s="14">
        <v>77.411079</v>
      </c>
      <c r="K967" s="14">
        <f t="shared" si="2"/>
        <v>1318.682298</v>
      </c>
      <c r="L967" s="15">
        <f t="shared" si="3"/>
        <v>-0.3186822975</v>
      </c>
      <c r="M967" s="15">
        <f t="shared" si="4"/>
        <v>0.3186822975</v>
      </c>
      <c r="N967" s="8">
        <f t="shared" si="5"/>
        <v>770</v>
      </c>
    </row>
    <row r="968" ht="12.75" customHeight="1">
      <c r="A968" s="7">
        <v>43957.0</v>
      </c>
      <c r="B968" s="8" t="s">
        <v>1376</v>
      </c>
      <c r="C968" s="8" t="s">
        <v>1377</v>
      </c>
      <c r="D968" s="11">
        <v>7.348147154E9</v>
      </c>
      <c r="E968" s="8" t="s">
        <v>24</v>
      </c>
      <c r="F968" s="8" t="str">
        <f t="shared" si="1"/>
        <v>BUY</v>
      </c>
      <c r="G968" s="12">
        <v>8.49</v>
      </c>
      <c r="H968" s="12">
        <v>1000.0</v>
      </c>
      <c r="I968" s="7">
        <v>44039.0</v>
      </c>
      <c r="J968" s="14">
        <v>10.86</v>
      </c>
      <c r="K968" s="14">
        <f t="shared" si="2"/>
        <v>1279.151943</v>
      </c>
      <c r="L968" s="15">
        <f t="shared" si="3"/>
        <v>0.2791519435</v>
      </c>
      <c r="M968" s="15">
        <f t="shared" si="4"/>
        <v>-0.2791519435</v>
      </c>
      <c r="N968" s="8">
        <f t="shared" si="5"/>
        <v>82</v>
      </c>
    </row>
    <row r="969" ht="12.75" customHeight="1">
      <c r="A969" s="7">
        <v>43958.0</v>
      </c>
      <c r="B969" s="8" t="s">
        <v>1027</v>
      </c>
      <c r="C969" s="8" t="s">
        <v>1028</v>
      </c>
      <c r="D969" s="11">
        <v>3.279914744E9</v>
      </c>
      <c r="E969" s="8" t="s">
        <v>24</v>
      </c>
      <c r="F969" s="8" t="str">
        <f t="shared" si="1"/>
        <v>BUY</v>
      </c>
      <c r="G969" s="12">
        <v>22.347544</v>
      </c>
      <c r="H969" s="12">
        <v>1000.0</v>
      </c>
      <c r="I969" s="16">
        <v>44727.0</v>
      </c>
      <c r="J969" s="14">
        <v>42.14072</v>
      </c>
      <c r="K969" s="14">
        <f t="shared" si="2"/>
        <v>1885.698044</v>
      </c>
      <c r="L969" s="15">
        <f t="shared" si="3"/>
        <v>0.8856980436</v>
      </c>
      <c r="M969" s="15">
        <f t="shared" si="4"/>
        <v>-0.8856980436</v>
      </c>
      <c r="N969" s="8">
        <f t="shared" si="5"/>
        <v>769</v>
      </c>
    </row>
    <row r="970" ht="12.75" customHeight="1">
      <c r="A970" s="7">
        <v>43963.0</v>
      </c>
      <c r="B970" s="8" t="s">
        <v>2878</v>
      </c>
      <c r="C970" s="8" t="s">
        <v>2879</v>
      </c>
      <c r="D970" s="11">
        <v>2.572115211E9</v>
      </c>
      <c r="E970" s="8" t="s">
        <v>20</v>
      </c>
      <c r="F970" s="8" t="str">
        <f t="shared" si="1"/>
        <v>SELL</v>
      </c>
      <c r="G970" s="12">
        <v>22.610001</v>
      </c>
      <c r="H970" s="12">
        <v>1000.0</v>
      </c>
      <c r="I970" s="16">
        <v>44727.0</v>
      </c>
      <c r="J970" s="14">
        <v>50.810001</v>
      </c>
      <c r="K970" s="14">
        <f t="shared" si="2"/>
        <v>2247.235681</v>
      </c>
      <c r="L970" s="15">
        <f t="shared" si="3"/>
        <v>-1.247235681</v>
      </c>
      <c r="M970" s="15">
        <f t="shared" si="4"/>
        <v>1.247235681</v>
      </c>
      <c r="N970" s="8">
        <f t="shared" si="5"/>
        <v>764</v>
      </c>
    </row>
    <row r="971" ht="12.75" customHeight="1">
      <c r="A971" s="7">
        <v>43965.0</v>
      </c>
      <c r="B971" s="8" t="s">
        <v>1777</v>
      </c>
      <c r="C971" s="8" t="s">
        <v>1778</v>
      </c>
      <c r="D971" s="11">
        <v>5.313185192E9</v>
      </c>
      <c r="E971" s="8" t="s">
        <v>20</v>
      </c>
      <c r="F971" s="8" t="str">
        <f t="shared" si="1"/>
        <v>SELL</v>
      </c>
      <c r="G971" s="12">
        <v>51.009998</v>
      </c>
      <c r="H971" s="12">
        <v>1000.0</v>
      </c>
      <c r="I971" s="16">
        <v>44727.0</v>
      </c>
      <c r="J971" s="14">
        <v>64.419998</v>
      </c>
      <c r="K971" s="14">
        <f t="shared" si="2"/>
        <v>1262.88964</v>
      </c>
      <c r="L971" s="15">
        <f t="shared" si="3"/>
        <v>-0.2628896398</v>
      </c>
      <c r="M971" s="15">
        <f t="shared" si="4"/>
        <v>0.2628896398</v>
      </c>
      <c r="N971" s="8">
        <f t="shared" si="5"/>
        <v>762</v>
      </c>
    </row>
    <row r="972" ht="12.75" customHeight="1">
      <c r="A972" s="16">
        <v>43965.0</v>
      </c>
      <c r="B972" s="8" t="s">
        <v>2880</v>
      </c>
      <c r="C972" s="8" t="s">
        <v>2881</v>
      </c>
      <c r="D972" s="11">
        <v>9.589075705E9</v>
      </c>
      <c r="E972" s="18" t="s">
        <v>24</v>
      </c>
      <c r="F972" s="17" t="str">
        <f t="shared" si="1"/>
        <v>BUY</v>
      </c>
      <c r="G972" s="12">
        <v>168.9991</v>
      </c>
      <c r="H972" s="12">
        <v>1000.0</v>
      </c>
      <c r="I972" s="16">
        <v>44727.0</v>
      </c>
      <c r="J972" s="14">
        <v>257.208099</v>
      </c>
      <c r="K972" s="14">
        <f t="shared" si="2"/>
        <v>1521.949519</v>
      </c>
      <c r="L972" s="15">
        <f t="shared" si="3"/>
        <v>0.5219495193</v>
      </c>
      <c r="M972" s="15">
        <f t="shared" si="4"/>
        <v>-0.5219495193</v>
      </c>
      <c r="N972" s="8">
        <f t="shared" si="5"/>
        <v>762</v>
      </c>
    </row>
    <row r="973" ht="12.75" customHeight="1">
      <c r="A973" s="7">
        <v>43966.0</v>
      </c>
      <c r="B973" s="8" t="s">
        <v>2884</v>
      </c>
      <c r="C973" s="8" t="s">
        <v>2885</v>
      </c>
      <c r="D973" s="11">
        <v>3.72089696E9</v>
      </c>
      <c r="E973" s="8" t="s">
        <v>24</v>
      </c>
      <c r="F973" s="8" t="str">
        <f t="shared" si="1"/>
        <v>BUY</v>
      </c>
      <c r="G973" s="12">
        <v>7.506939</v>
      </c>
      <c r="H973" s="12">
        <v>1000.0</v>
      </c>
      <c r="I973" s="16">
        <v>44727.0</v>
      </c>
      <c r="J973" s="14">
        <v>10.986899</v>
      </c>
      <c r="K973" s="14">
        <f t="shared" si="2"/>
        <v>1463.565776</v>
      </c>
      <c r="L973" s="15">
        <f t="shared" si="3"/>
        <v>0.4635657756</v>
      </c>
      <c r="M973" s="15">
        <f t="shared" si="4"/>
        <v>-0.4635657756</v>
      </c>
      <c r="N973" s="8">
        <f t="shared" si="5"/>
        <v>761</v>
      </c>
    </row>
    <row r="974" ht="12.75" customHeight="1">
      <c r="A974" s="7">
        <v>43966.0</v>
      </c>
      <c r="B974" s="8" t="s">
        <v>1224</v>
      </c>
      <c r="C974" s="8" t="s">
        <v>1225</v>
      </c>
      <c r="D974" s="11">
        <v>4.130846E9</v>
      </c>
      <c r="E974" s="8" t="s">
        <v>24</v>
      </c>
      <c r="F974" s="8" t="str">
        <f t="shared" si="1"/>
        <v>BUY</v>
      </c>
      <c r="G974" s="12">
        <v>11.33</v>
      </c>
      <c r="H974" s="12">
        <v>1000.0</v>
      </c>
      <c r="I974" s="7">
        <v>44259.0</v>
      </c>
      <c r="J974" s="14">
        <v>18.8</v>
      </c>
      <c r="K974" s="14">
        <f t="shared" si="2"/>
        <v>1659.311562</v>
      </c>
      <c r="L974" s="15">
        <f t="shared" si="3"/>
        <v>0.6593115622</v>
      </c>
      <c r="M974" s="15">
        <f t="shared" si="4"/>
        <v>-0.6593115622</v>
      </c>
      <c r="N974" s="8">
        <f t="shared" si="5"/>
        <v>293</v>
      </c>
    </row>
    <row r="975" ht="12.75" customHeight="1">
      <c r="A975" s="16">
        <v>43969.0</v>
      </c>
      <c r="B975" s="8" t="s">
        <v>2888</v>
      </c>
      <c r="C975" s="8" t="s">
        <v>2889</v>
      </c>
      <c r="D975" s="11">
        <v>3.114849419E9</v>
      </c>
      <c r="E975" s="17" t="s">
        <v>20</v>
      </c>
      <c r="F975" s="18" t="str">
        <f t="shared" si="1"/>
        <v>SELL</v>
      </c>
      <c r="G975" s="12">
        <v>19.872826</v>
      </c>
      <c r="H975" s="12">
        <v>1000.0</v>
      </c>
      <c r="I975" s="16">
        <v>44727.0</v>
      </c>
      <c r="J975" s="14">
        <v>21.984985</v>
      </c>
      <c r="K975" s="14">
        <f t="shared" si="2"/>
        <v>1106.283777</v>
      </c>
      <c r="L975" s="15">
        <f t="shared" si="3"/>
        <v>-0.1062837767</v>
      </c>
      <c r="M975" s="15">
        <f t="shared" si="4"/>
        <v>0.1062837767</v>
      </c>
      <c r="N975" s="8">
        <f t="shared" si="5"/>
        <v>758</v>
      </c>
    </row>
    <row r="976" ht="12.75" customHeight="1">
      <c r="A976" s="7">
        <v>43970.0</v>
      </c>
      <c r="B976" s="8" t="s">
        <v>1997</v>
      </c>
      <c r="C976" s="8" t="s">
        <v>1998</v>
      </c>
      <c r="D976" s="11">
        <v>6.17663475E9</v>
      </c>
      <c r="E976" s="8" t="s">
        <v>24</v>
      </c>
      <c r="F976" s="8" t="str">
        <f t="shared" si="1"/>
        <v>BUY</v>
      </c>
      <c r="G976" s="12">
        <v>343.359985</v>
      </c>
      <c r="H976" s="12">
        <v>1000.0</v>
      </c>
      <c r="I976" s="16">
        <v>44727.0</v>
      </c>
      <c r="J976" s="14">
        <v>512.460022</v>
      </c>
      <c r="K976" s="14">
        <f t="shared" si="2"/>
        <v>1492.48615</v>
      </c>
      <c r="L976" s="15">
        <f t="shared" si="3"/>
        <v>0.4924861498</v>
      </c>
      <c r="M976" s="15">
        <f t="shared" si="4"/>
        <v>-0.4924861498</v>
      </c>
      <c r="N976" s="8">
        <f t="shared" si="5"/>
        <v>757</v>
      </c>
    </row>
    <row r="977" ht="12.75" customHeight="1">
      <c r="A977" s="7">
        <v>43970.0</v>
      </c>
      <c r="B977" s="8" t="s">
        <v>2080</v>
      </c>
      <c r="C977" s="8" t="s">
        <v>2081</v>
      </c>
      <c r="D977" s="11">
        <v>9.35009558E9</v>
      </c>
      <c r="E977" s="8" t="s">
        <v>20</v>
      </c>
      <c r="F977" s="8" t="str">
        <f t="shared" si="1"/>
        <v>SELL</v>
      </c>
      <c r="G977" s="12">
        <v>21.75</v>
      </c>
      <c r="H977" s="12">
        <v>1000.0</v>
      </c>
      <c r="I977" s="7">
        <v>44047.0</v>
      </c>
      <c r="J977" s="14">
        <v>23.23</v>
      </c>
      <c r="K977" s="14">
        <f t="shared" si="2"/>
        <v>1068.045977</v>
      </c>
      <c r="L977" s="15">
        <f t="shared" si="3"/>
        <v>-0.06804597701</v>
      </c>
      <c r="M977" s="15">
        <f t="shared" si="4"/>
        <v>0.06804597701</v>
      </c>
      <c r="N977" s="8">
        <f t="shared" si="5"/>
        <v>77</v>
      </c>
    </row>
    <row r="978" ht="12.75" customHeight="1">
      <c r="A978" s="7">
        <v>43971.0</v>
      </c>
      <c r="B978" s="8" t="s">
        <v>654</v>
      </c>
      <c r="C978" s="8" t="s">
        <v>655</v>
      </c>
      <c r="D978" s="11">
        <v>4.371724141E9</v>
      </c>
      <c r="E978" s="8" t="s">
        <v>24</v>
      </c>
      <c r="F978" s="8" t="str">
        <f t="shared" si="1"/>
        <v>BUY</v>
      </c>
      <c r="G978" s="12">
        <v>17.84</v>
      </c>
      <c r="H978" s="12">
        <v>1000.0</v>
      </c>
      <c r="I978" s="7">
        <v>44090.0</v>
      </c>
      <c r="J978" s="14">
        <v>18.049999</v>
      </c>
      <c r="K978" s="14">
        <f t="shared" si="2"/>
        <v>1011.771244</v>
      </c>
      <c r="L978" s="15">
        <f t="shared" si="3"/>
        <v>0.01177124439</v>
      </c>
      <c r="M978" s="15">
        <f t="shared" si="4"/>
        <v>-0.01177124439</v>
      </c>
      <c r="N978" s="8">
        <f t="shared" si="5"/>
        <v>119</v>
      </c>
    </row>
    <row r="979" ht="12.75" customHeight="1">
      <c r="A979" s="7">
        <v>43978.0</v>
      </c>
      <c r="B979" s="8" t="s">
        <v>982</v>
      </c>
      <c r="C979" s="8" t="s">
        <v>983</v>
      </c>
      <c r="D979" s="11">
        <v>4.47723495E9</v>
      </c>
      <c r="E979" s="8" t="s">
        <v>20</v>
      </c>
      <c r="F979" s="8" t="str">
        <f t="shared" si="1"/>
        <v>SELL</v>
      </c>
      <c r="G979" s="12">
        <v>28.694197</v>
      </c>
      <c r="H979" s="12">
        <v>1000.0</v>
      </c>
      <c r="I979" s="16">
        <v>44727.0</v>
      </c>
      <c r="J979" s="14">
        <v>31.907368</v>
      </c>
      <c r="K979" s="14">
        <f t="shared" si="2"/>
        <v>1111.979819</v>
      </c>
      <c r="L979" s="15">
        <f t="shared" si="3"/>
        <v>-0.1119798195</v>
      </c>
      <c r="M979" s="15">
        <f t="shared" si="4"/>
        <v>0.1119798195</v>
      </c>
      <c r="N979" s="8">
        <f t="shared" si="5"/>
        <v>749</v>
      </c>
    </row>
    <row r="980" ht="12.75" customHeight="1">
      <c r="A980" s="7">
        <v>43979.0</v>
      </c>
      <c r="B980" s="8" t="s">
        <v>577</v>
      </c>
      <c r="C980" s="8" t="s">
        <v>578</v>
      </c>
      <c r="D980" s="11">
        <v>5.159719363E9</v>
      </c>
      <c r="E980" s="8" t="s">
        <v>20</v>
      </c>
      <c r="F980" s="8" t="str">
        <f t="shared" si="1"/>
        <v>SELL</v>
      </c>
      <c r="G980" s="12">
        <v>49.380436</v>
      </c>
      <c r="H980" s="12">
        <v>1000.0</v>
      </c>
      <c r="I980" s="16">
        <v>44727.0</v>
      </c>
      <c r="J980" s="14">
        <v>63.256119</v>
      </c>
      <c r="K980" s="14">
        <f t="shared" si="2"/>
        <v>1280.995555</v>
      </c>
      <c r="L980" s="15">
        <f t="shared" si="3"/>
        <v>-0.2809955546</v>
      </c>
      <c r="M980" s="15">
        <f t="shared" si="4"/>
        <v>0.2809955546</v>
      </c>
      <c r="N980" s="8">
        <f t="shared" si="5"/>
        <v>748</v>
      </c>
    </row>
    <row r="981" ht="12.75" customHeight="1">
      <c r="A981" s="7">
        <v>43980.0</v>
      </c>
      <c r="B981" s="8" t="s">
        <v>2129</v>
      </c>
      <c r="C981" s="8" t="s">
        <v>2130</v>
      </c>
      <c r="D981" s="11">
        <v>7.943097652E9</v>
      </c>
      <c r="E981" s="8" t="s">
        <v>20</v>
      </c>
      <c r="F981" s="8" t="str">
        <f t="shared" si="1"/>
        <v>SELL</v>
      </c>
      <c r="G981" s="12">
        <v>54.48</v>
      </c>
      <c r="H981" s="12">
        <v>1000.0</v>
      </c>
      <c r="I981" s="16">
        <v>44727.0</v>
      </c>
      <c r="J981" s="14">
        <v>43.41</v>
      </c>
      <c r="K981" s="14">
        <f t="shared" si="2"/>
        <v>796.8061674</v>
      </c>
      <c r="L981" s="15">
        <f t="shared" si="3"/>
        <v>0.2031938326</v>
      </c>
      <c r="M981" s="15">
        <f t="shared" si="4"/>
        <v>-0.2031938326</v>
      </c>
      <c r="N981" s="8">
        <f t="shared" si="5"/>
        <v>747</v>
      </c>
    </row>
    <row r="982" ht="12.75" customHeight="1">
      <c r="A982" s="7">
        <v>43980.0</v>
      </c>
      <c r="B982" s="8" t="s">
        <v>1124</v>
      </c>
      <c r="C982" s="8" t="s">
        <v>1125</v>
      </c>
      <c r="D982" s="11">
        <v>6.423453504E9</v>
      </c>
      <c r="E982" s="8" t="s">
        <v>20</v>
      </c>
      <c r="F982" s="8" t="str">
        <f t="shared" si="1"/>
        <v>SELL</v>
      </c>
      <c r="G982" s="12">
        <v>17.139999</v>
      </c>
      <c r="H982" s="12">
        <v>1000.0</v>
      </c>
      <c r="I982" s="16">
        <v>44727.0</v>
      </c>
      <c r="J982" s="14">
        <v>26.33</v>
      </c>
      <c r="K982" s="14">
        <f t="shared" si="2"/>
        <v>1536.172785</v>
      </c>
      <c r="L982" s="15">
        <f t="shared" si="3"/>
        <v>-0.5361727851</v>
      </c>
      <c r="M982" s="15">
        <f t="shared" si="4"/>
        <v>0.5361727851</v>
      </c>
      <c r="N982" s="8">
        <f t="shared" si="5"/>
        <v>747</v>
      </c>
    </row>
    <row r="983" ht="12.75" customHeight="1">
      <c r="A983" s="7">
        <v>43980.0</v>
      </c>
      <c r="B983" s="8" t="s">
        <v>2692</v>
      </c>
      <c r="C983" s="8" t="s">
        <v>2693</v>
      </c>
      <c r="D983" s="11">
        <v>2.44856E9</v>
      </c>
      <c r="E983" s="8" t="s">
        <v>20</v>
      </c>
      <c r="F983" s="8" t="str">
        <f t="shared" si="1"/>
        <v>SELL</v>
      </c>
      <c r="G983" s="12">
        <v>43.139999</v>
      </c>
      <c r="H983" s="12">
        <v>1000.0</v>
      </c>
      <c r="I983" s="7">
        <v>44176.0</v>
      </c>
      <c r="J983" s="14">
        <v>95.690002</v>
      </c>
      <c r="K983" s="14">
        <f t="shared" si="2"/>
        <v>2218.127126</v>
      </c>
      <c r="L983" s="15">
        <f t="shared" si="3"/>
        <v>-1.218127126</v>
      </c>
      <c r="M983" s="15">
        <f t="shared" si="4"/>
        <v>1.218127126</v>
      </c>
      <c r="N983" s="8">
        <f t="shared" si="5"/>
        <v>196</v>
      </c>
    </row>
    <row r="984" ht="12.75" customHeight="1">
      <c r="A984" s="7">
        <v>43980.0</v>
      </c>
      <c r="B984" s="8" t="s">
        <v>2902</v>
      </c>
      <c r="C984" s="8" t="s">
        <v>2903</v>
      </c>
      <c r="D984" s="11">
        <v>2.337227201E9</v>
      </c>
      <c r="E984" s="8" t="s">
        <v>24</v>
      </c>
      <c r="F984" s="8" t="str">
        <f t="shared" si="1"/>
        <v>BUY</v>
      </c>
      <c r="G984" s="12">
        <v>7.71</v>
      </c>
      <c r="H984" s="12">
        <v>1000.0</v>
      </c>
      <c r="I984" s="16">
        <v>44727.0</v>
      </c>
      <c r="J984" s="14">
        <v>11.13</v>
      </c>
      <c r="K984" s="14">
        <f t="shared" si="2"/>
        <v>1443.579767</v>
      </c>
      <c r="L984" s="15">
        <f t="shared" si="3"/>
        <v>0.4435797665</v>
      </c>
      <c r="M984" s="15">
        <f t="shared" si="4"/>
        <v>-0.4435797665</v>
      </c>
      <c r="N984" s="8">
        <f t="shared" si="5"/>
        <v>747</v>
      </c>
    </row>
    <row r="985" ht="12.75" customHeight="1">
      <c r="A985" s="7">
        <v>43984.0</v>
      </c>
      <c r="B985" s="8" t="s">
        <v>826</v>
      </c>
      <c r="C985" s="8" t="s">
        <v>827</v>
      </c>
      <c r="D985" s="11">
        <v>5.672525562E9</v>
      </c>
      <c r="E985" s="8" t="s">
        <v>20</v>
      </c>
      <c r="F985" s="8" t="str">
        <f t="shared" si="1"/>
        <v>SELL</v>
      </c>
      <c r="G985" s="12">
        <v>84.168541</v>
      </c>
      <c r="H985" s="12">
        <v>1000.0</v>
      </c>
      <c r="I985" s="16">
        <v>44727.0</v>
      </c>
      <c r="J985" s="14">
        <v>72.115784</v>
      </c>
      <c r="K985" s="14">
        <f t="shared" si="2"/>
        <v>856.8021157</v>
      </c>
      <c r="L985" s="15">
        <f t="shared" si="3"/>
        <v>0.1431978843</v>
      </c>
      <c r="M985" s="15">
        <f t="shared" si="4"/>
        <v>-0.1431978843</v>
      </c>
      <c r="N985" s="8">
        <f t="shared" si="5"/>
        <v>743</v>
      </c>
    </row>
    <row r="986" ht="12.75" customHeight="1">
      <c r="A986" s="7">
        <v>43986.0</v>
      </c>
      <c r="B986" s="8" t="s">
        <v>403</v>
      </c>
      <c r="C986" s="8" t="s">
        <v>404</v>
      </c>
      <c r="D986" s="11">
        <v>4.120653358E9</v>
      </c>
      <c r="E986" s="8" t="s">
        <v>20</v>
      </c>
      <c r="F986" s="8" t="str">
        <f t="shared" si="1"/>
        <v>SELL</v>
      </c>
      <c r="G986" s="12">
        <v>7.708597</v>
      </c>
      <c r="H986" s="12">
        <v>1000.0</v>
      </c>
      <c r="I986" s="7">
        <v>44148.0</v>
      </c>
      <c r="J986" s="14">
        <v>6.910509</v>
      </c>
      <c r="K986" s="14">
        <f t="shared" si="2"/>
        <v>896.4678008</v>
      </c>
      <c r="L986" s="15">
        <f t="shared" si="3"/>
        <v>0.1035321992</v>
      </c>
      <c r="M986" s="15">
        <f t="shared" si="4"/>
        <v>-0.1035321992</v>
      </c>
      <c r="N986" s="8">
        <f t="shared" si="5"/>
        <v>162</v>
      </c>
    </row>
    <row r="987" ht="12.75" customHeight="1">
      <c r="A987" s="7">
        <v>43990.0</v>
      </c>
      <c r="B987" s="8" t="s">
        <v>1130</v>
      </c>
      <c r="C987" s="8" t="s">
        <v>1131</v>
      </c>
      <c r="D987" s="11">
        <v>3.296226E9</v>
      </c>
      <c r="E987" s="8" t="s">
        <v>20</v>
      </c>
      <c r="F987" s="8" t="str">
        <f t="shared" si="1"/>
        <v>SELL</v>
      </c>
      <c r="G987" s="12">
        <v>78.150002</v>
      </c>
      <c r="H987" s="12">
        <v>1000.0</v>
      </c>
      <c r="I987" s="7">
        <v>44048.0</v>
      </c>
      <c r="J987" s="14">
        <v>94.139999</v>
      </c>
      <c r="K987" s="14">
        <f t="shared" si="2"/>
        <v>1204.606482</v>
      </c>
      <c r="L987" s="15">
        <f t="shared" si="3"/>
        <v>-0.2046064823</v>
      </c>
      <c r="M987" s="15">
        <f t="shared" si="4"/>
        <v>0.2046064823</v>
      </c>
      <c r="N987" s="8">
        <f t="shared" si="5"/>
        <v>58</v>
      </c>
    </row>
    <row r="988" ht="12.75" customHeight="1">
      <c r="A988" s="7">
        <v>43992.0</v>
      </c>
      <c r="B988" s="8" t="s">
        <v>272</v>
      </c>
      <c r="C988" s="8" t="s">
        <v>273</v>
      </c>
      <c r="D988" s="11">
        <v>6.264765E9</v>
      </c>
      <c r="E988" s="8" t="s">
        <v>24</v>
      </c>
      <c r="F988" s="8" t="str">
        <f t="shared" si="1"/>
        <v>BUY</v>
      </c>
      <c r="G988" s="12">
        <v>103.610001</v>
      </c>
      <c r="H988" s="12">
        <v>1000.0</v>
      </c>
      <c r="I988" s="16">
        <v>44026.0</v>
      </c>
      <c r="J988" s="14">
        <v>107.540001</v>
      </c>
      <c r="K988" s="14">
        <f t="shared" si="2"/>
        <v>1037.930701</v>
      </c>
      <c r="L988" s="15">
        <f t="shared" si="3"/>
        <v>0.0379307013</v>
      </c>
      <c r="M988" s="15">
        <f t="shared" si="4"/>
        <v>-0.0379307013</v>
      </c>
      <c r="N988" s="8">
        <f t="shared" si="5"/>
        <v>34</v>
      </c>
    </row>
    <row r="989" ht="12.75" customHeight="1">
      <c r="A989" s="16">
        <v>43992.0</v>
      </c>
      <c r="B989" s="8" t="s">
        <v>1665</v>
      </c>
      <c r="C989" s="8" t="s">
        <v>1666</v>
      </c>
      <c r="D989" s="11">
        <v>2.255632779E9</v>
      </c>
      <c r="E989" s="17" t="s">
        <v>20</v>
      </c>
      <c r="F989" s="18" t="str">
        <f t="shared" si="1"/>
        <v>SELL</v>
      </c>
      <c r="G989" s="12">
        <v>13.18</v>
      </c>
      <c r="H989" s="12">
        <v>1000.0</v>
      </c>
      <c r="I989" s="16">
        <v>44727.0</v>
      </c>
      <c r="J989" s="14">
        <v>13.75</v>
      </c>
      <c r="K989" s="14">
        <f t="shared" si="2"/>
        <v>1043.247344</v>
      </c>
      <c r="L989" s="15">
        <f t="shared" si="3"/>
        <v>-0.04324734446</v>
      </c>
      <c r="M989" s="15">
        <f t="shared" si="4"/>
        <v>0.04324734446</v>
      </c>
      <c r="N989" s="8">
        <f t="shared" si="5"/>
        <v>735</v>
      </c>
    </row>
    <row r="990" ht="12.75" customHeight="1">
      <c r="A990" s="7">
        <v>43998.0</v>
      </c>
      <c r="B990" s="8" t="s">
        <v>2912</v>
      </c>
      <c r="C990" s="8" t="s">
        <v>2913</v>
      </c>
      <c r="D990" s="11">
        <v>4.358912072E9</v>
      </c>
      <c r="E990" s="8" t="s">
        <v>24</v>
      </c>
      <c r="F990" s="8" t="str">
        <f t="shared" si="1"/>
        <v>BUY</v>
      </c>
      <c r="G990" s="12">
        <v>7.400418</v>
      </c>
      <c r="H990" s="12">
        <v>1000.0</v>
      </c>
      <c r="I990" s="16">
        <v>44727.0</v>
      </c>
      <c r="J990" s="14">
        <v>7.186176</v>
      </c>
      <c r="K990" s="14">
        <f t="shared" si="2"/>
        <v>971.0500137</v>
      </c>
      <c r="L990" s="15">
        <f t="shared" si="3"/>
        <v>-0.02894998634</v>
      </c>
      <c r="M990" s="15">
        <f t="shared" si="4"/>
        <v>0.02894998634</v>
      </c>
      <c r="N990" s="8">
        <f t="shared" si="5"/>
        <v>729</v>
      </c>
    </row>
    <row r="991" ht="12.75" customHeight="1">
      <c r="A991" s="7">
        <v>43999.0</v>
      </c>
      <c r="B991" s="8" t="s">
        <v>2914</v>
      </c>
      <c r="C991" s="8" t="s">
        <v>2915</v>
      </c>
      <c r="D991" s="11">
        <v>4.950202715E9</v>
      </c>
      <c r="E991" s="8" t="s">
        <v>24</v>
      </c>
      <c r="F991" s="8" t="str">
        <f t="shared" si="1"/>
        <v>BUY</v>
      </c>
      <c r="G991" s="12">
        <v>207.169998</v>
      </c>
      <c r="H991" s="12">
        <v>1000.0</v>
      </c>
      <c r="I991" s="7">
        <v>44117.0</v>
      </c>
      <c r="J991" s="14">
        <v>274.700012</v>
      </c>
      <c r="K991" s="14">
        <f t="shared" si="2"/>
        <v>1325.964255</v>
      </c>
      <c r="L991" s="15">
        <f t="shared" si="3"/>
        <v>0.3259642547</v>
      </c>
      <c r="M991" s="15">
        <f t="shared" si="4"/>
        <v>-0.3259642547</v>
      </c>
      <c r="N991" s="8">
        <f t="shared" si="5"/>
        <v>118</v>
      </c>
    </row>
    <row r="992" ht="12.75" customHeight="1">
      <c r="A992" s="7">
        <v>44000.0</v>
      </c>
      <c r="B992" s="8" t="s">
        <v>972</v>
      </c>
      <c r="C992" s="8" t="s">
        <v>973</v>
      </c>
      <c r="D992" s="11">
        <v>3.53092988E9</v>
      </c>
      <c r="E992" s="8" t="s">
        <v>20</v>
      </c>
      <c r="F992" s="8" t="str">
        <f t="shared" si="1"/>
        <v>SELL</v>
      </c>
      <c r="G992" s="12">
        <v>5.63</v>
      </c>
      <c r="H992" s="12">
        <v>1000.0</v>
      </c>
      <c r="I992" s="16">
        <v>44000.0</v>
      </c>
      <c r="J992" s="14">
        <v>5.63</v>
      </c>
      <c r="K992" s="14">
        <f t="shared" si="2"/>
        <v>1000</v>
      </c>
      <c r="L992" s="15">
        <f t="shared" si="3"/>
        <v>0</v>
      </c>
      <c r="M992" s="15">
        <f t="shared" si="4"/>
        <v>0</v>
      </c>
      <c r="N992" s="8">
        <f t="shared" si="5"/>
        <v>0</v>
      </c>
    </row>
    <row r="993" ht="12.75" customHeight="1">
      <c r="A993" s="16">
        <v>44004.0</v>
      </c>
      <c r="B993" s="8" t="s">
        <v>2920</v>
      </c>
      <c r="C993" s="8" t="s">
        <v>2921</v>
      </c>
      <c r="D993" s="11">
        <v>9.61499612E9</v>
      </c>
      <c r="E993" s="18" t="s">
        <v>24</v>
      </c>
      <c r="F993" s="17" t="str">
        <f t="shared" si="1"/>
        <v>BUY</v>
      </c>
      <c r="G993" s="12">
        <v>14.280836</v>
      </c>
      <c r="H993" s="12">
        <v>1000.0</v>
      </c>
      <c r="I993" s="16">
        <v>44727.0</v>
      </c>
      <c r="J993" s="14">
        <v>32.167149</v>
      </c>
      <c r="K993" s="14">
        <f t="shared" si="2"/>
        <v>2252.469603</v>
      </c>
      <c r="L993" s="15">
        <f t="shared" si="3"/>
        <v>1.252469603</v>
      </c>
      <c r="M993" s="15">
        <f t="shared" si="4"/>
        <v>-1.252469603</v>
      </c>
      <c r="N993" s="8">
        <f t="shared" si="5"/>
        <v>723</v>
      </c>
    </row>
    <row r="994" ht="12.75" customHeight="1">
      <c r="A994" s="16">
        <v>44004.0</v>
      </c>
      <c r="B994" s="8" t="s">
        <v>2922</v>
      </c>
      <c r="C994" s="8" t="s">
        <v>2923</v>
      </c>
      <c r="D994" s="11">
        <v>6.797281786E9</v>
      </c>
      <c r="E994" s="17" t="s">
        <v>20</v>
      </c>
      <c r="F994" s="18" t="str">
        <f t="shared" si="1"/>
        <v>SELL</v>
      </c>
      <c r="G994" s="12">
        <v>46.94</v>
      </c>
      <c r="H994" s="12">
        <v>1000.0</v>
      </c>
      <c r="I994" s="16">
        <v>44644.0</v>
      </c>
      <c r="J994" s="14">
        <v>18.94</v>
      </c>
      <c r="K994" s="14">
        <f t="shared" si="2"/>
        <v>403.4938219</v>
      </c>
      <c r="L994" s="15">
        <f t="shared" si="3"/>
        <v>0.5965061781</v>
      </c>
      <c r="M994" s="15">
        <f t="shared" si="4"/>
        <v>-0.5965061781</v>
      </c>
      <c r="N994" s="8">
        <f t="shared" si="5"/>
        <v>640</v>
      </c>
    </row>
    <row r="995" ht="12.75" customHeight="1">
      <c r="A995" s="16">
        <v>44006.0</v>
      </c>
      <c r="B995" s="8" t="s">
        <v>2926</v>
      </c>
      <c r="C995" s="8" t="s">
        <v>2927</v>
      </c>
      <c r="D995" s="11">
        <v>7.817320123E9</v>
      </c>
      <c r="E995" s="17" t="s">
        <v>20</v>
      </c>
      <c r="F995" s="18" t="str">
        <f t="shared" si="1"/>
        <v>SELL</v>
      </c>
      <c r="G995" s="12">
        <v>50.98</v>
      </c>
      <c r="H995" s="12">
        <v>1000.0</v>
      </c>
      <c r="I995" s="16">
        <v>44487.0</v>
      </c>
      <c r="J995" s="14">
        <v>68.169998</v>
      </c>
      <c r="K995" s="14">
        <f t="shared" si="2"/>
        <v>1337.191016</v>
      </c>
      <c r="L995" s="15">
        <f t="shared" si="3"/>
        <v>-0.3371910161</v>
      </c>
      <c r="M995" s="15">
        <f t="shared" si="4"/>
        <v>0.3371910161</v>
      </c>
      <c r="N995" s="8">
        <f t="shared" si="5"/>
        <v>481</v>
      </c>
    </row>
    <row r="996" ht="12.75" customHeight="1">
      <c r="A996" s="7">
        <v>44025.0</v>
      </c>
      <c r="B996" s="8" t="s">
        <v>704</v>
      </c>
      <c r="C996" s="8" t="s">
        <v>705</v>
      </c>
      <c r="D996" s="11">
        <v>9.819059159E9</v>
      </c>
      <c r="E996" s="8" t="s">
        <v>20</v>
      </c>
      <c r="F996" s="8" t="str">
        <f t="shared" si="1"/>
        <v>SELL</v>
      </c>
      <c r="G996" s="12">
        <v>11.63</v>
      </c>
      <c r="H996" s="12">
        <v>1000.0</v>
      </c>
      <c r="I996" s="16">
        <v>44026.0</v>
      </c>
      <c r="J996" s="14">
        <v>11.57</v>
      </c>
      <c r="K996" s="14">
        <f t="shared" si="2"/>
        <v>994.8409286</v>
      </c>
      <c r="L996" s="15">
        <f t="shared" si="3"/>
        <v>0.005159071367</v>
      </c>
      <c r="M996" s="15">
        <f t="shared" si="4"/>
        <v>-0.005159071367</v>
      </c>
      <c r="N996" s="8">
        <f t="shared" si="5"/>
        <v>1</v>
      </c>
    </row>
    <row r="997" ht="12.75" customHeight="1">
      <c r="A997" s="7">
        <v>44025.0</v>
      </c>
      <c r="B997" s="8" t="s">
        <v>2938</v>
      </c>
      <c r="C997" s="8" t="s">
        <v>2939</v>
      </c>
      <c r="D997" s="11">
        <v>2.471596883E9</v>
      </c>
      <c r="E997" s="8" t="s">
        <v>20</v>
      </c>
      <c r="F997" s="8" t="str">
        <f t="shared" si="1"/>
        <v>SELL</v>
      </c>
      <c r="G997" s="12">
        <v>28.290001</v>
      </c>
      <c r="H997" s="12">
        <v>1000.0</v>
      </c>
      <c r="I997" s="16">
        <v>44727.0</v>
      </c>
      <c r="J997" s="14">
        <v>47.880001</v>
      </c>
      <c r="K997" s="14">
        <f t="shared" si="2"/>
        <v>1692.470813</v>
      </c>
      <c r="L997" s="15">
        <f t="shared" si="3"/>
        <v>-0.6924708133</v>
      </c>
      <c r="M997" s="15">
        <f t="shared" si="4"/>
        <v>0.6924708133</v>
      </c>
      <c r="N997" s="8">
        <f t="shared" si="5"/>
        <v>702</v>
      </c>
    </row>
    <row r="998" ht="12.75" customHeight="1">
      <c r="A998" s="7">
        <v>44026.0</v>
      </c>
      <c r="B998" s="8" t="s">
        <v>704</v>
      </c>
      <c r="C998" s="8" t="s">
        <v>705</v>
      </c>
      <c r="D998" s="11">
        <v>9.819059159E9</v>
      </c>
      <c r="E998" s="8" t="s">
        <v>24</v>
      </c>
      <c r="F998" s="8" t="str">
        <f t="shared" si="1"/>
        <v>BUY</v>
      </c>
      <c r="G998" s="12">
        <v>11.57</v>
      </c>
      <c r="H998" s="12">
        <v>1000.0</v>
      </c>
      <c r="I998" s="16">
        <v>44048.0</v>
      </c>
      <c r="J998" s="14">
        <v>12.56</v>
      </c>
      <c r="K998" s="14">
        <f t="shared" si="2"/>
        <v>1085.566119</v>
      </c>
      <c r="L998" s="15">
        <f t="shared" si="3"/>
        <v>0.08556611927</v>
      </c>
      <c r="M998" s="15">
        <f t="shared" si="4"/>
        <v>-0.08556611927</v>
      </c>
      <c r="N998" s="8">
        <f t="shared" si="5"/>
        <v>22</v>
      </c>
    </row>
    <row r="999" ht="12.75" customHeight="1">
      <c r="A999" s="7">
        <v>44026.0</v>
      </c>
      <c r="B999" s="8" t="s">
        <v>272</v>
      </c>
      <c r="C999" s="8" t="s">
        <v>273</v>
      </c>
      <c r="D999" s="11">
        <v>6.264765E9</v>
      </c>
      <c r="E999" s="8" t="s">
        <v>20</v>
      </c>
      <c r="F999" s="8" t="str">
        <f t="shared" si="1"/>
        <v>SELL</v>
      </c>
      <c r="G999" s="12">
        <v>107.540001</v>
      </c>
      <c r="H999" s="12">
        <v>1000.0</v>
      </c>
      <c r="I999" s="16">
        <v>44727.0</v>
      </c>
      <c r="J999" s="14">
        <v>127.970001</v>
      </c>
      <c r="K999" s="14">
        <f t="shared" si="2"/>
        <v>1189.975821</v>
      </c>
      <c r="L999" s="15">
        <f t="shared" si="3"/>
        <v>-0.1899758212</v>
      </c>
      <c r="M999" s="15">
        <f t="shared" si="4"/>
        <v>0.1899758212</v>
      </c>
      <c r="N999" s="8">
        <f t="shared" si="5"/>
        <v>701</v>
      </c>
    </row>
    <row r="1000" ht="12.75" customHeight="1">
      <c r="A1000" s="7">
        <v>44026.0</v>
      </c>
      <c r="B1000" s="8" t="s">
        <v>2940</v>
      </c>
      <c r="C1000" s="8" t="s">
        <v>2941</v>
      </c>
      <c r="D1000" s="11">
        <v>3.311493E9</v>
      </c>
      <c r="E1000" s="8" t="s">
        <v>20</v>
      </c>
      <c r="F1000" s="8" t="str">
        <f t="shared" si="1"/>
        <v>SELL</v>
      </c>
      <c r="G1000" s="12">
        <v>91.589996</v>
      </c>
      <c r="H1000" s="12">
        <v>1000.0</v>
      </c>
      <c r="I1000" s="7">
        <v>44123.0</v>
      </c>
      <c r="J1000" s="14">
        <v>79.889999</v>
      </c>
      <c r="K1000" s="14">
        <f t="shared" si="2"/>
        <v>872.2568238</v>
      </c>
      <c r="L1000" s="15">
        <f t="shared" si="3"/>
        <v>0.1277431762</v>
      </c>
      <c r="M1000" s="15">
        <f t="shared" si="4"/>
        <v>-0.1277431762</v>
      </c>
      <c r="N1000" s="8">
        <f t="shared" si="5"/>
        <v>97</v>
      </c>
    </row>
    <row r="1001" ht="12.75" customHeight="1">
      <c r="A1001" s="7">
        <v>44028.0</v>
      </c>
      <c r="B1001" s="8" t="s">
        <v>900</v>
      </c>
      <c r="C1001" s="8" t="s">
        <v>901</v>
      </c>
      <c r="D1001" s="11">
        <v>3.782436995E9</v>
      </c>
      <c r="E1001" s="8" t="s">
        <v>24</v>
      </c>
      <c r="F1001" s="8" t="str">
        <f t="shared" si="1"/>
        <v>BUY</v>
      </c>
      <c r="G1001" s="12">
        <v>218.559998</v>
      </c>
      <c r="H1001" s="12">
        <v>1000.0</v>
      </c>
      <c r="I1001" s="7">
        <v>44048.0</v>
      </c>
      <c r="J1001" s="14">
        <v>202.009995</v>
      </c>
      <c r="K1001" s="14">
        <f t="shared" si="2"/>
        <v>924.277072</v>
      </c>
      <c r="L1001" s="15">
        <f t="shared" si="3"/>
        <v>-0.07572292804</v>
      </c>
      <c r="M1001" s="15">
        <f t="shared" si="4"/>
        <v>0.07572292804</v>
      </c>
      <c r="N1001" s="8">
        <f t="shared" si="5"/>
        <v>20</v>
      </c>
    </row>
    <row r="1002" ht="12.75" customHeight="1">
      <c r="A1002" s="7">
        <v>44029.0</v>
      </c>
      <c r="B1002" s="8" t="s">
        <v>2410</v>
      </c>
      <c r="C1002" s="8" t="s">
        <v>2411</v>
      </c>
      <c r="D1002" s="11">
        <v>2.13822945E9</v>
      </c>
      <c r="E1002" s="8" t="s">
        <v>20</v>
      </c>
      <c r="F1002" s="8" t="str">
        <f t="shared" si="1"/>
        <v>SELL</v>
      </c>
      <c r="G1002" s="12">
        <v>80.663467</v>
      </c>
      <c r="H1002" s="12">
        <v>1000.0</v>
      </c>
      <c r="I1002" s="16">
        <v>44697.0</v>
      </c>
      <c r="J1002" s="14">
        <v>120.352524</v>
      </c>
      <c r="K1002" s="14">
        <f t="shared" si="2"/>
        <v>1492.03262</v>
      </c>
      <c r="L1002" s="15">
        <f t="shared" si="3"/>
        <v>-0.4920326199</v>
      </c>
      <c r="M1002" s="15">
        <f t="shared" si="4"/>
        <v>0.4920326199</v>
      </c>
      <c r="N1002" s="8">
        <f t="shared" si="5"/>
        <v>668</v>
      </c>
    </row>
    <row r="1003" ht="12.75" customHeight="1">
      <c r="A1003" s="7">
        <v>44029.0</v>
      </c>
      <c r="B1003" s="8" t="s">
        <v>1174</v>
      </c>
      <c r="C1003" s="8" t="s">
        <v>1175</v>
      </c>
      <c r="D1003" s="11">
        <v>7.12228E9</v>
      </c>
      <c r="E1003" s="8" t="s">
        <v>20</v>
      </c>
      <c r="F1003" s="8" t="str">
        <f t="shared" si="1"/>
        <v>SELL</v>
      </c>
      <c r="G1003" s="12">
        <v>22.059999</v>
      </c>
      <c r="H1003" s="12">
        <v>1000.0</v>
      </c>
      <c r="I1003" s="7">
        <v>44166.0</v>
      </c>
      <c r="J1003" s="14">
        <v>27.799999</v>
      </c>
      <c r="K1003" s="14">
        <f t="shared" si="2"/>
        <v>1260.199468</v>
      </c>
      <c r="L1003" s="15">
        <f t="shared" si="3"/>
        <v>-0.2601994678</v>
      </c>
      <c r="M1003" s="15">
        <f t="shared" si="4"/>
        <v>0.2601994678</v>
      </c>
      <c r="N1003" s="8">
        <f t="shared" si="5"/>
        <v>137</v>
      </c>
    </row>
    <row r="1004" ht="12.75" customHeight="1">
      <c r="A1004" s="7">
        <v>44029.0</v>
      </c>
      <c r="B1004" s="8" t="s">
        <v>1214</v>
      </c>
      <c r="C1004" s="8" t="s">
        <v>1215</v>
      </c>
      <c r="D1004" s="11">
        <v>2.803044279E9</v>
      </c>
      <c r="E1004" s="8" t="s">
        <v>20</v>
      </c>
      <c r="F1004" s="8" t="str">
        <f t="shared" si="1"/>
        <v>SELL</v>
      </c>
      <c r="G1004" s="12">
        <v>130.355698</v>
      </c>
      <c r="H1004" s="12">
        <v>1000.0</v>
      </c>
      <c r="I1004" s="7">
        <v>44643.0</v>
      </c>
      <c r="J1004" s="14">
        <v>118.975571</v>
      </c>
      <c r="K1004" s="14">
        <f t="shared" si="2"/>
        <v>912.699428</v>
      </c>
      <c r="L1004" s="15">
        <f t="shared" si="3"/>
        <v>0.08730057201</v>
      </c>
      <c r="M1004" s="15">
        <f t="shared" si="4"/>
        <v>-0.08730057201</v>
      </c>
      <c r="N1004" s="8">
        <f t="shared" si="5"/>
        <v>614</v>
      </c>
    </row>
    <row r="1005" ht="12.75" customHeight="1">
      <c r="A1005" s="7">
        <v>44032.0</v>
      </c>
      <c r="B1005" s="8" t="s">
        <v>328</v>
      </c>
      <c r="C1005" s="8" t="s">
        <v>329</v>
      </c>
      <c r="D1005" s="11">
        <v>4.364614E9</v>
      </c>
      <c r="E1005" s="8" t="s">
        <v>20</v>
      </c>
      <c r="F1005" s="8" t="str">
        <f t="shared" si="1"/>
        <v>SELL</v>
      </c>
      <c r="G1005" s="12">
        <v>14.019881</v>
      </c>
      <c r="H1005" s="12">
        <v>1000.0</v>
      </c>
      <c r="I1005" s="16">
        <v>44727.0</v>
      </c>
      <c r="J1005" s="14">
        <v>17.739962</v>
      </c>
      <c r="K1005" s="14">
        <f t="shared" si="2"/>
        <v>1265.343265</v>
      </c>
      <c r="L1005" s="15">
        <f t="shared" si="3"/>
        <v>-0.265343265</v>
      </c>
      <c r="M1005" s="15">
        <f t="shared" si="4"/>
        <v>0.265343265</v>
      </c>
      <c r="N1005" s="8">
        <f t="shared" si="5"/>
        <v>695</v>
      </c>
    </row>
    <row r="1006" ht="12.75" customHeight="1">
      <c r="A1006" s="7">
        <v>44039.0</v>
      </c>
      <c r="B1006" s="8" t="s">
        <v>2952</v>
      </c>
      <c r="C1006" s="8" t="s">
        <v>2953</v>
      </c>
      <c r="D1006" s="11">
        <v>2.43113233E9</v>
      </c>
      <c r="E1006" s="8" t="s">
        <v>20</v>
      </c>
      <c r="F1006" s="8" t="str">
        <f t="shared" si="1"/>
        <v>SELL</v>
      </c>
      <c r="G1006" s="12">
        <v>10.96</v>
      </c>
      <c r="H1006" s="12">
        <v>1000.0</v>
      </c>
      <c r="I1006" s="16">
        <v>44727.0</v>
      </c>
      <c r="J1006" s="14">
        <v>17.32</v>
      </c>
      <c r="K1006" s="14">
        <f t="shared" si="2"/>
        <v>1580.291971</v>
      </c>
      <c r="L1006" s="15">
        <f t="shared" si="3"/>
        <v>-0.5802919708</v>
      </c>
      <c r="M1006" s="15">
        <f t="shared" si="4"/>
        <v>0.5802919708</v>
      </c>
      <c r="N1006" s="8">
        <f t="shared" si="5"/>
        <v>688</v>
      </c>
    </row>
    <row r="1007" ht="12.75" customHeight="1">
      <c r="A1007" s="7">
        <v>44039.0</v>
      </c>
      <c r="B1007" s="8" t="s">
        <v>1376</v>
      </c>
      <c r="C1007" s="8" t="s">
        <v>1377</v>
      </c>
      <c r="D1007" s="11">
        <v>7.348147154E9</v>
      </c>
      <c r="E1007" s="8" t="s">
        <v>20</v>
      </c>
      <c r="F1007" s="8" t="str">
        <f t="shared" si="1"/>
        <v>SELL</v>
      </c>
      <c r="G1007" s="12">
        <v>10.86</v>
      </c>
      <c r="H1007" s="12">
        <v>1000.0</v>
      </c>
      <c r="I1007" s="16">
        <v>44727.0</v>
      </c>
      <c r="J1007" s="14">
        <v>22.190001</v>
      </c>
      <c r="K1007" s="14">
        <f t="shared" si="2"/>
        <v>2043.278177</v>
      </c>
      <c r="L1007" s="15">
        <f t="shared" si="3"/>
        <v>-1.043278177</v>
      </c>
      <c r="M1007" s="15">
        <f t="shared" si="4"/>
        <v>1.043278177</v>
      </c>
      <c r="N1007" s="8">
        <f t="shared" si="5"/>
        <v>688</v>
      </c>
    </row>
    <row r="1008" ht="12.75" customHeight="1">
      <c r="A1008" s="7">
        <v>44039.0</v>
      </c>
      <c r="B1008" s="8" t="s">
        <v>2954</v>
      </c>
      <c r="C1008" s="8" t="s">
        <v>2955</v>
      </c>
      <c r="D1008" s="11">
        <v>2.129656512E9</v>
      </c>
      <c r="E1008" s="8" t="s">
        <v>20</v>
      </c>
      <c r="F1008" s="8" t="str">
        <f t="shared" si="1"/>
        <v>SELL</v>
      </c>
      <c r="G1008" s="12">
        <v>17.43</v>
      </c>
      <c r="H1008" s="12">
        <v>1000.0</v>
      </c>
      <c r="I1008" s="16">
        <v>44300.0</v>
      </c>
      <c r="J1008" s="14">
        <v>29.129999</v>
      </c>
      <c r="K1008" s="14">
        <f t="shared" si="2"/>
        <v>1671.256397</v>
      </c>
      <c r="L1008" s="15">
        <f t="shared" si="3"/>
        <v>-0.671256397</v>
      </c>
      <c r="M1008" s="15">
        <f t="shared" si="4"/>
        <v>0.671256397</v>
      </c>
      <c r="N1008" s="8">
        <f t="shared" si="5"/>
        <v>261</v>
      </c>
    </row>
    <row r="1009" ht="12.75" customHeight="1">
      <c r="A1009" s="16">
        <v>44040.0</v>
      </c>
      <c r="B1009" s="8" t="s">
        <v>419</v>
      </c>
      <c r="C1009" s="8" t="s">
        <v>420</v>
      </c>
      <c r="D1009" s="11">
        <v>7.909777829E9</v>
      </c>
      <c r="E1009" s="17" t="s">
        <v>20</v>
      </c>
      <c r="F1009" s="18" t="str">
        <f t="shared" si="1"/>
        <v>SELL</v>
      </c>
      <c r="G1009" s="12">
        <v>227.0</v>
      </c>
      <c r="H1009" s="12">
        <v>1000.0</v>
      </c>
      <c r="I1009" s="16">
        <v>44546.0</v>
      </c>
      <c r="J1009" s="14">
        <v>189.509995</v>
      </c>
      <c r="K1009" s="14">
        <f t="shared" si="2"/>
        <v>834.845793</v>
      </c>
      <c r="L1009" s="15">
        <f t="shared" si="3"/>
        <v>0.165154207</v>
      </c>
      <c r="M1009" s="15">
        <f t="shared" si="4"/>
        <v>-0.165154207</v>
      </c>
      <c r="N1009" s="8">
        <f t="shared" si="5"/>
        <v>506</v>
      </c>
    </row>
    <row r="1010" ht="12.75" customHeight="1">
      <c r="A1010" s="7">
        <v>44047.0</v>
      </c>
      <c r="B1010" s="8" t="s">
        <v>2080</v>
      </c>
      <c r="C1010" s="8" t="s">
        <v>2081</v>
      </c>
      <c r="D1010" s="11">
        <v>9.35009558E9</v>
      </c>
      <c r="E1010" s="8" t="s">
        <v>24</v>
      </c>
      <c r="F1010" s="8" t="str">
        <f t="shared" si="1"/>
        <v>BUY</v>
      </c>
      <c r="G1010" s="12">
        <v>23.23</v>
      </c>
      <c r="H1010" s="12">
        <v>1000.0</v>
      </c>
      <c r="I1010" s="16">
        <v>44727.0</v>
      </c>
      <c r="J1010" s="14">
        <v>21.0</v>
      </c>
      <c r="K1010" s="14">
        <f t="shared" si="2"/>
        <v>904.0034438</v>
      </c>
      <c r="L1010" s="15">
        <f t="shared" si="3"/>
        <v>-0.09599655618</v>
      </c>
      <c r="M1010" s="15">
        <f t="shared" si="4"/>
        <v>0.09599655618</v>
      </c>
      <c r="N1010" s="8">
        <f t="shared" si="5"/>
        <v>680</v>
      </c>
    </row>
    <row r="1011" ht="12.75" customHeight="1">
      <c r="A1011" s="7">
        <v>44048.0</v>
      </c>
      <c r="B1011" s="8" t="s">
        <v>704</v>
      </c>
      <c r="C1011" s="8" t="s">
        <v>705</v>
      </c>
      <c r="D1011" s="11">
        <v>9.819059159E9</v>
      </c>
      <c r="E1011" s="8" t="s">
        <v>20</v>
      </c>
      <c r="F1011" s="8" t="str">
        <f t="shared" si="1"/>
        <v>SELL</v>
      </c>
      <c r="G1011" s="12">
        <v>12.56</v>
      </c>
      <c r="H1011" s="12">
        <v>1000.0</v>
      </c>
      <c r="I1011" s="16">
        <v>44063.0</v>
      </c>
      <c r="J1011" s="14">
        <v>12.5</v>
      </c>
      <c r="K1011" s="14">
        <f t="shared" si="2"/>
        <v>995.2229299</v>
      </c>
      <c r="L1011" s="15">
        <f t="shared" si="3"/>
        <v>0.004777070064</v>
      </c>
      <c r="M1011" s="15">
        <f t="shared" si="4"/>
        <v>-0.004777070064</v>
      </c>
      <c r="N1011" s="8">
        <f t="shared" si="5"/>
        <v>15</v>
      </c>
    </row>
    <row r="1012" ht="12.75" customHeight="1">
      <c r="A1012" s="7">
        <v>44048.0</v>
      </c>
      <c r="B1012" s="8" t="s">
        <v>1130</v>
      </c>
      <c r="C1012" s="8" t="s">
        <v>1131</v>
      </c>
      <c r="D1012" s="11">
        <v>3.296226E9</v>
      </c>
      <c r="E1012" s="8" t="s">
        <v>24</v>
      </c>
      <c r="F1012" s="8" t="str">
        <f t="shared" si="1"/>
        <v>BUY</v>
      </c>
      <c r="G1012" s="12">
        <v>94.139999</v>
      </c>
      <c r="H1012" s="12">
        <v>1000.0</v>
      </c>
      <c r="I1012" s="16">
        <v>44727.0</v>
      </c>
      <c r="J1012" s="14">
        <v>80.32</v>
      </c>
      <c r="K1012" s="14">
        <f t="shared" si="2"/>
        <v>853.1973747</v>
      </c>
      <c r="L1012" s="15">
        <f t="shared" si="3"/>
        <v>-0.1468026253</v>
      </c>
      <c r="M1012" s="15">
        <f t="shared" si="4"/>
        <v>0.1468026253</v>
      </c>
      <c r="N1012" s="8">
        <f t="shared" si="5"/>
        <v>679</v>
      </c>
    </row>
    <row r="1013" ht="12.75" customHeight="1">
      <c r="A1013" s="7">
        <v>44053.0</v>
      </c>
      <c r="B1013" s="8" t="s">
        <v>1929</v>
      </c>
      <c r="C1013" s="8" t="s">
        <v>1930</v>
      </c>
      <c r="D1013" s="11">
        <v>2.011262723E9</v>
      </c>
      <c r="E1013" s="8" t="s">
        <v>24</v>
      </c>
      <c r="F1013" s="8" t="str">
        <f t="shared" si="1"/>
        <v>BUY</v>
      </c>
      <c r="G1013" s="12">
        <v>109.230003</v>
      </c>
      <c r="H1013" s="12">
        <v>1000.0</v>
      </c>
      <c r="I1013" s="7">
        <v>44090.0</v>
      </c>
      <c r="J1013" s="14">
        <v>108.489998</v>
      </c>
      <c r="K1013" s="14">
        <f t="shared" si="2"/>
        <v>993.2252588</v>
      </c>
      <c r="L1013" s="15">
        <f t="shared" si="3"/>
        <v>-0.006774741185</v>
      </c>
      <c r="M1013" s="15">
        <f t="shared" si="4"/>
        <v>0.006774741185</v>
      </c>
      <c r="N1013" s="8">
        <f t="shared" si="5"/>
        <v>37</v>
      </c>
    </row>
    <row r="1014" ht="12.75" customHeight="1">
      <c r="A1014" s="7">
        <v>44053.0</v>
      </c>
      <c r="B1014" s="8" t="s">
        <v>628</v>
      </c>
      <c r="C1014" s="8" t="s">
        <v>629</v>
      </c>
      <c r="D1014" s="11">
        <v>2.373457054E9</v>
      </c>
      <c r="E1014" s="8" t="s">
        <v>20</v>
      </c>
      <c r="F1014" s="8" t="str">
        <f t="shared" si="1"/>
        <v>SELL</v>
      </c>
      <c r="G1014" s="12">
        <v>26.672146</v>
      </c>
      <c r="H1014" s="12">
        <v>1000.0</v>
      </c>
      <c r="I1014" s="7">
        <v>44148.0</v>
      </c>
      <c r="J1014" s="14">
        <v>33.654831</v>
      </c>
      <c r="K1014" s="14">
        <f t="shared" si="2"/>
        <v>1261.796895</v>
      </c>
      <c r="L1014" s="15">
        <f t="shared" si="3"/>
        <v>-0.2617968948</v>
      </c>
      <c r="M1014" s="15">
        <f t="shared" si="4"/>
        <v>0.2617968948</v>
      </c>
      <c r="N1014" s="8">
        <f t="shared" si="5"/>
        <v>95</v>
      </c>
    </row>
    <row r="1015" ht="12.75" customHeight="1">
      <c r="A1015" s="7">
        <v>44054.0</v>
      </c>
      <c r="B1015" s="8" t="s">
        <v>1031</v>
      </c>
      <c r="C1015" s="8" t="s">
        <v>1032</v>
      </c>
      <c r="D1015" s="11">
        <v>2.747227592E9</v>
      </c>
      <c r="E1015" s="8" t="s">
        <v>20</v>
      </c>
      <c r="F1015" s="8" t="str">
        <f t="shared" si="1"/>
        <v>SELL</v>
      </c>
      <c r="G1015" s="12">
        <v>57.009998</v>
      </c>
      <c r="H1015" s="12">
        <v>1000.0</v>
      </c>
      <c r="I1015" s="16">
        <v>44727.0</v>
      </c>
      <c r="J1015" s="14">
        <v>64.260002</v>
      </c>
      <c r="K1015" s="14">
        <f t="shared" si="2"/>
        <v>1127.170746</v>
      </c>
      <c r="L1015" s="15">
        <f t="shared" si="3"/>
        <v>-0.1271707464</v>
      </c>
      <c r="M1015" s="15">
        <f t="shared" si="4"/>
        <v>0.1271707464</v>
      </c>
      <c r="N1015" s="8">
        <f t="shared" si="5"/>
        <v>673</v>
      </c>
    </row>
    <row r="1016" ht="12.75" customHeight="1">
      <c r="A1016" s="7">
        <v>44055.0</v>
      </c>
      <c r="B1016" s="8" t="s">
        <v>2966</v>
      </c>
      <c r="C1016" s="8" t="s">
        <v>2967</v>
      </c>
      <c r="D1016" s="11">
        <v>2.97984364E9</v>
      </c>
      <c r="E1016" s="8" t="s">
        <v>20</v>
      </c>
      <c r="F1016" s="8" t="str">
        <f t="shared" si="1"/>
        <v>SELL</v>
      </c>
      <c r="G1016" s="12">
        <v>15.11</v>
      </c>
      <c r="H1016" s="12">
        <v>1000.0</v>
      </c>
      <c r="I1016" s="7">
        <v>44232.0</v>
      </c>
      <c r="J1016" s="14">
        <v>65.97</v>
      </c>
      <c r="K1016" s="14">
        <f t="shared" si="2"/>
        <v>4365.982793</v>
      </c>
      <c r="L1016" s="15">
        <f t="shared" si="3"/>
        <v>-3.365982793</v>
      </c>
      <c r="M1016" s="15">
        <f t="shared" si="4"/>
        <v>3.365982793</v>
      </c>
      <c r="N1016" s="8">
        <f t="shared" si="5"/>
        <v>177</v>
      </c>
    </row>
    <row r="1017" ht="12.75" customHeight="1">
      <c r="A1017" s="7">
        <v>44056.0</v>
      </c>
      <c r="B1017" s="8" t="s">
        <v>2970</v>
      </c>
      <c r="C1017" s="8" t="s">
        <v>2971</v>
      </c>
      <c r="D1017" s="11">
        <v>5.379340395E9</v>
      </c>
      <c r="E1017" s="8" t="s">
        <v>20</v>
      </c>
      <c r="F1017" s="8" t="str">
        <f t="shared" si="1"/>
        <v>SELL</v>
      </c>
      <c r="G1017" s="12">
        <v>26.309999</v>
      </c>
      <c r="H1017" s="12">
        <v>1000.0</v>
      </c>
      <c r="I1017" s="16">
        <v>44727.0</v>
      </c>
      <c r="J1017" s="14">
        <v>56.009998</v>
      </c>
      <c r="K1017" s="14">
        <f t="shared" si="2"/>
        <v>2128.848352</v>
      </c>
      <c r="L1017" s="15">
        <f t="shared" si="3"/>
        <v>-1.128848352</v>
      </c>
      <c r="M1017" s="15">
        <f t="shared" si="4"/>
        <v>1.128848352</v>
      </c>
      <c r="N1017" s="8">
        <f t="shared" si="5"/>
        <v>671</v>
      </c>
    </row>
    <row r="1018" ht="12.75" customHeight="1">
      <c r="A1018" s="7">
        <v>44056.0</v>
      </c>
      <c r="B1018" s="8" t="s">
        <v>2972</v>
      </c>
      <c r="C1018" s="8" t="s">
        <v>2973</v>
      </c>
      <c r="D1018" s="11">
        <v>4.682425401E9</v>
      </c>
      <c r="E1018" s="8" t="s">
        <v>20</v>
      </c>
      <c r="F1018" s="8" t="str">
        <f t="shared" si="1"/>
        <v>SELL</v>
      </c>
      <c r="G1018" s="12">
        <v>35.560001</v>
      </c>
      <c r="H1018" s="12">
        <v>1000.0</v>
      </c>
      <c r="I1018" s="16">
        <v>44727.0</v>
      </c>
      <c r="J1018" s="14">
        <v>18.34</v>
      </c>
      <c r="K1018" s="14">
        <f t="shared" si="2"/>
        <v>515.748017</v>
      </c>
      <c r="L1018" s="15">
        <f t="shared" si="3"/>
        <v>0.484251983</v>
      </c>
      <c r="M1018" s="15">
        <f t="shared" si="4"/>
        <v>-0.484251983</v>
      </c>
      <c r="N1018" s="8">
        <f t="shared" si="5"/>
        <v>671</v>
      </c>
    </row>
    <row r="1019" ht="12.75" customHeight="1">
      <c r="A1019" s="7">
        <v>44063.0</v>
      </c>
      <c r="B1019" s="8" t="s">
        <v>704</v>
      </c>
      <c r="C1019" s="8" t="s">
        <v>705</v>
      </c>
      <c r="D1019" s="11">
        <v>9.819059159E9</v>
      </c>
      <c r="E1019" s="8" t="s">
        <v>24</v>
      </c>
      <c r="F1019" s="8" t="str">
        <f t="shared" si="1"/>
        <v>BUY</v>
      </c>
      <c r="G1019" s="12">
        <v>12.5</v>
      </c>
      <c r="H1019" s="12">
        <v>1000.0</v>
      </c>
      <c r="I1019" s="16">
        <v>44727.0</v>
      </c>
      <c r="J1019" s="14">
        <v>13.31</v>
      </c>
      <c r="K1019" s="14">
        <f t="shared" si="2"/>
        <v>1064.8</v>
      </c>
      <c r="L1019" s="15">
        <f t="shared" si="3"/>
        <v>0.0648</v>
      </c>
      <c r="M1019" s="15">
        <f t="shared" si="4"/>
        <v>-0.0648</v>
      </c>
      <c r="N1019" s="8">
        <f t="shared" si="5"/>
        <v>664</v>
      </c>
    </row>
    <row r="1020" ht="12.75" customHeight="1">
      <c r="A1020" s="7">
        <v>44063.0</v>
      </c>
      <c r="B1020" s="8" t="s">
        <v>2271</v>
      </c>
      <c r="C1020" s="8" t="s">
        <v>2272</v>
      </c>
      <c r="D1020" s="11">
        <v>9.313114836E9</v>
      </c>
      <c r="E1020" s="8" t="s">
        <v>20</v>
      </c>
      <c r="F1020" s="8" t="str">
        <f t="shared" si="1"/>
        <v>SELL</v>
      </c>
      <c r="G1020" s="12">
        <v>44.459999</v>
      </c>
      <c r="H1020" s="12">
        <v>1000.0</v>
      </c>
      <c r="I1020" s="16">
        <v>44727.0</v>
      </c>
      <c r="J1020" s="14">
        <v>59.299999</v>
      </c>
      <c r="K1020" s="14">
        <f t="shared" si="2"/>
        <v>1333.783183</v>
      </c>
      <c r="L1020" s="15">
        <f t="shared" si="3"/>
        <v>-0.3337831834</v>
      </c>
      <c r="M1020" s="15">
        <f t="shared" si="4"/>
        <v>0.3337831834</v>
      </c>
      <c r="N1020" s="8">
        <f t="shared" si="5"/>
        <v>664</v>
      </c>
    </row>
    <row r="1021" ht="12.75" customHeight="1">
      <c r="A1021" s="7">
        <v>44067.0</v>
      </c>
      <c r="B1021" s="8" t="s">
        <v>2504</v>
      </c>
      <c r="C1021" s="8" t="s">
        <v>2505</v>
      </c>
      <c r="D1021" s="11">
        <v>5.188639887E9</v>
      </c>
      <c r="E1021" s="8" t="s">
        <v>20</v>
      </c>
      <c r="F1021" s="8" t="str">
        <f t="shared" si="1"/>
        <v>SELL</v>
      </c>
      <c r="G1021" s="12">
        <v>12.34</v>
      </c>
      <c r="H1021" s="12">
        <v>1000.0</v>
      </c>
      <c r="I1021" s="7">
        <v>44291.0</v>
      </c>
      <c r="J1021" s="14">
        <v>33.439999</v>
      </c>
      <c r="K1021" s="14">
        <f t="shared" si="2"/>
        <v>2709.886467</v>
      </c>
      <c r="L1021" s="15">
        <f t="shared" si="3"/>
        <v>-1.709886467</v>
      </c>
      <c r="M1021" s="15">
        <f t="shared" si="4"/>
        <v>1.709886467</v>
      </c>
      <c r="N1021" s="8">
        <f t="shared" si="5"/>
        <v>224</v>
      </c>
    </row>
    <row r="1022" ht="12.75" customHeight="1">
      <c r="A1022" s="7">
        <v>44068.0</v>
      </c>
      <c r="B1022" s="8" t="s">
        <v>260</v>
      </c>
      <c r="C1022" s="8" t="s">
        <v>261</v>
      </c>
      <c r="D1022" s="11">
        <v>7.075072067E9</v>
      </c>
      <c r="E1022" s="8" t="s">
        <v>20</v>
      </c>
      <c r="F1022" s="8" t="str">
        <f t="shared" si="1"/>
        <v>SELL</v>
      </c>
      <c r="G1022" s="12">
        <v>16.75</v>
      </c>
      <c r="H1022" s="12">
        <v>1000.0</v>
      </c>
      <c r="I1022" s="7">
        <v>44117.0</v>
      </c>
      <c r="J1022" s="14">
        <v>16.59</v>
      </c>
      <c r="K1022" s="14">
        <f t="shared" si="2"/>
        <v>990.4477612</v>
      </c>
      <c r="L1022" s="15">
        <f t="shared" si="3"/>
        <v>0.009552238806</v>
      </c>
      <c r="M1022" s="15">
        <f t="shared" si="4"/>
        <v>-0.009552238806</v>
      </c>
      <c r="N1022" s="8">
        <f t="shared" si="5"/>
        <v>49</v>
      </c>
    </row>
    <row r="1023" ht="12.75" customHeight="1">
      <c r="A1023" s="7">
        <v>44068.0</v>
      </c>
      <c r="B1023" s="8" t="s">
        <v>2706</v>
      </c>
      <c r="C1023" s="8" t="s">
        <v>2707</v>
      </c>
      <c r="D1023" s="11">
        <v>2.483909373E9</v>
      </c>
      <c r="E1023" s="8" t="s">
        <v>24</v>
      </c>
      <c r="F1023" s="8" t="str">
        <f t="shared" si="1"/>
        <v>BUY</v>
      </c>
      <c r="G1023" s="12">
        <v>66.449997</v>
      </c>
      <c r="H1023" s="12">
        <v>1000.0</v>
      </c>
      <c r="I1023" s="7">
        <v>44082.0</v>
      </c>
      <c r="J1023" s="14">
        <v>85.599998</v>
      </c>
      <c r="K1023" s="14">
        <f t="shared" si="2"/>
        <v>1288.186635</v>
      </c>
      <c r="L1023" s="15">
        <f t="shared" si="3"/>
        <v>0.2881866345</v>
      </c>
      <c r="M1023" s="15">
        <f t="shared" si="4"/>
        <v>-0.2881866345</v>
      </c>
      <c r="N1023" s="8">
        <f t="shared" si="5"/>
        <v>14</v>
      </c>
    </row>
    <row r="1024" ht="12.75" customHeight="1">
      <c r="A1024" s="16">
        <v>44069.0</v>
      </c>
      <c r="B1024" s="8" t="s">
        <v>1023</v>
      </c>
      <c r="C1024" s="8" t="s">
        <v>1024</v>
      </c>
      <c r="D1024" s="11">
        <v>3.313019372E9</v>
      </c>
      <c r="E1024" s="17" t="s">
        <v>20</v>
      </c>
      <c r="F1024" s="18" t="str">
        <f t="shared" si="1"/>
        <v>SELL</v>
      </c>
      <c r="G1024" s="12">
        <v>25.25</v>
      </c>
      <c r="H1024" s="12">
        <v>1000.0</v>
      </c>
      <c r="I1024" s="16">
        <v>44727.0</v>
      </c>
      <c r="J1024" s="14">
        <v>21.42</v>
      </c>
      <c r="K1024" s="14">
        <f t="shared" si="2"/>
        <v>848.3168317</v>
      </c>
      <c r="L1024" s="15">
        <f t="shared" si="3"/>
        <v>0.1516831683</v>
      </c>
      <c r="M1024" s="15">
        <f t="shared" si="4"/>
        <v>-0.1516831683</v>
      </c>
      <c r="N1024" s="8">
        <f t="shared" si="5"/>
        <v>658</v>
      </c>
    </row>
    <row r="1025" ht="12.75" customHeight="1">
      <c r="A1025" s="7">
        <v>44082.0</v>
      </c>
      <c r="B1025" s="8" t="s">
        <v>2706</v>
      </c>
      <c r="C1025" s="8" t="s">
        <v>2707</v>
      </c>
      <c r="D1025" s="11">
        <v>2.483909373E9</v>
      </c>
      <c r="E1025" s="8" t="s">
        <v>20</v>
      </c>
      <c r="F1025" s="8" t="str">
        <f t="shared" si="1"/>
        <v>SELL</v>
      </c>
      <c r="G1025" s="12">
        <v>85.599998</v>
      </c>
      <c r="H1025" s="12">
        <v>1000.0</v>
      </c>
      <c r="I1025" s="7">
        <v>44091.0</v>
      </c>
      <c r="J1025" s="14">
        <v>85.199997</v>
      </c>
      <c r="K1025" s="14">
        <f t="shared" si="2"/>
        <v>995.327091</v>
      </c>
      <c r="L1025" s="15">
        <f t="shared" si="3"/>
        <v>0.004672908988</v>
      </c>
      <c r="M1025" s="15">
        <f t="shared" si="4"/>
        <v>-0.004672908988</v>
      </c>
      <c r="N1025" s="8">
        <f t="shared" si="5"/>
        <v>9</v>
      </c>
    </row>
    <row r="1026" ht="12.75" customHeight="1">
      <c r="A1026" s="7">
        <v>44085.0</v>
      </c>
      <c r="B1026" s="8" t="s">
        <v>2996</v>
      </c>
      <c r="C1026" s="8" t="s">
        <v>2997</v>
      </c>
      <c r="D1026" s="11">
        <v>3.641795E9</v>
      </c>
      <c r="E1026" s="8" t="s">
        <v>20</v>
      </c>
      <c r="F1026" s="8" t="str">
        <f t="shared" si="1"/>
        <v>SELL</v>
      </c>
      <c r="G1026" s="12">
        <v>59.8</v>
      </c>
      <c r="H1026" s="12">
        <v>1000.0</v>
      </c>
      <c r="I1026" s="16">
        <v>44727.0</v>
      </c>
      <c r="J1026" s="14">
        <v>77.88</v>
      </c>
      <c r="K1026" s="14">
        <f t="shared" si="2"/>
        <v>1302.341137</v>
      </c>
      <c r="L1026" s="15">
        <f t="shared" si="3"/>
        <v>-0.3023411371</v>
      </c>
      <c r="M1026" s="15">
        <f t="shared" si="4"/>
        <v>0.3023411371</v>
      </c>
      <c r="N1026" s="8">
        <f t="shared" si="5"/>
        <v>642</v>
      </c>
    </row>
    <row r="1027" ht="12.75" customHeight="1">
      <c r="A1027" s="7">
        <v>44088.0</v>
      </c>
      <c r="B1027" s="8" t="s">
        <v>1432</v>
      </c>
      <c r="C1027" s="8" t="s">
        <v>1433</v>
      </c>
      <c r="D1027" s="11">
        <v>7.12166E9</v>
      </c>
      <c r="E1027" s="8" t="s">
        <v>24</v>
      </c>
      <c r="F1027" s="8" t="str">
        <f t="shared" si="1"/>
        <v>BUY</v>
      </c>
      <c r="G1027" s="12">
        <v>8.897883</v>
      </c>
      <c r="H1027" s="12">
        <v>1000.0</v>
      </c>
      <c r="I1027" s="7">
        <v>44218.0</v>
      </c>
      <c r="J1027" s="14">
        <v>13.38591</v>
      </c>
      <c r="K1027" s="14">
        <f t="shared" si="2"/>
        <v>1504.392674</v>
      </c>
      <c r="L1027" s="15">
        <f t="shared" si="3"/>
        <v>0.5043926741</v>
      </c>
      <c r="M1027" s="15">
        <f t="shared" si="4"/>
        <v>-0.5043926741</v>
      </c>
      <c r="N1027" s="8">
        <f t="shared" si="5"/>
        <v>130</v>
      </c>
    </row>
    <row r="1028" ht="12.75" customHeight="1">
      <c r="A1028" s="7">
        <v>44088.0</v>
      </c>
      <c r="B1028" s="8" t="s">
        <v>3002</v>
      </c>
      <c r="C1028" s="8" t="s">
        <v>3003</v>
      </c>
      <c r="D1028" s="11">
        <v>3.8803168E9</v>
      </c>
      <c r="E1028" s="8" t="s">
        <v>24</v>
      </c>
      <c r="F1028" s="8" t="str">
        <f t="shared" si="1"/>
        <v>BUY</v>
      </c>
      <c r="G1028" s="12">
        <v>192.600006</v>
      </c>
      <c r="H1028" s="12">
        <v>1000.0</v>
      </c>
      <c r="I1028" s="16">
        <v>44727.0</v>
      </c>
      <c r="J1028" s="14">
        <v>9.3</v>
      </c>
      <c r="K1028" s="14">
        <f t="shared" si="2"/>
        <v>48.28660286</v>
      </c>
      <c r="L1028" s="15">
        <f t="shared" si="3"/>
        <v>-0.9517133971</v>
      </c>
      <c r="M1028" s="15">
        <f t="shared" si="4"/>
        <v>0.9517133971</v>
      </c>
      <c r="N1028" s="8">
        <f t="shared" si="5"/>
        <v>639</v>
      </c>
    </row>
    <row r="1029" ht="12.75" customHeight="1">
      <c r="A1029" s="7">
        <v>44088.0</v>
      </c>
      <c r="B1029" s="8" t="s">
        <v>2464</v>
      </c>
      <c r="C1029" s="8" t="s">
        <v>2465</v>
      </c>
      <c r="D1029" s="11">
        <v>8.01789282E9</v>
      </c>
      <c r="E1029" s="8" t="s">
        <v>20</v>
      </c>
      <c r="F1029" s="8" t="str">
        <f t="shared" si="1"/>
        <v>SELL</v>
      </c>
      <c r="G1029" s="12">
        <v>16.550837</v>
      </c>
      <c r="H1029" s="12">
        <v>1000.0</v>
      </c>
      <c r="I1029" s="16">
        <v>44727.0</v>
      </c>
      <c r="J1029" s="14">
        <v>31.706034</v>
      </c>
      <c r="K1029" s="14">
        <f t="shared" si="2"/>
        <v>1915.675564</v>
      </c>
      <c r="L1029" s="15">
        <f t="shared" si="3"/>
        <v>-0.9156755637</v>
      </c>
      <c r="M1029" s="15">
        <f t="shared" si="4"/>
        <v>0.9156755637</v>
      </c>
      <c r="N1029" s="8">
        <f t="shared" si="5"/>
        <v>639</v>
      </c>
    </row>
    <row r="1030" ht="12.75" customHeight="1">
      <c r="A1030" s="7">
        <v>44090.0</v>
      </c>
      <c r="B1030" s="8" t="s">
        <v>1929</v>
      </c>
      <c r="C1030" s="8" t="s">
        <v>1930</v>
      </c>
      <c r="D1030" s="11">
        <v>2.011262723E9</v>
      </c>
      <c r="E1030" s="8" t="s">
        <v>20</v>
      </c>
      <c r="F1030" s="8" t="str">
        <f t="shared" si="1"/>
        <v>SELL</v>
      </c>
      <c r="G1030" s="12">
        <v>108.489998</v>
      </c>
      <c r="H1030" s="12">
        <v>1000.0</v>
      </c>
      <c r="I1030" s="7">
        <v>44567.0</v>
      </c>
      <c r="J1030" s="14">
        <v>57.889999</v>
      </c>
      <c r="K1030" s="14">
        <f t="shared" si="2"/>
        <v>533.5975672</v>
      </c>
      <c r="L1030" s="15">
        <f t="shared" si="3"/>
        <v>0.4664024328</v>
      </c>
      <c r="M1030" s="15">
        <f t="shared" si="4"/>
        <v>-0.4664024328</v>
      </c>
      <c r="N1030" s="8">
        <f t="shared" si="5"/>
        <v>477</v>
      </c>
    </row>
    <row r="1031" ht="12.75" customHeight="1">
      <c r="A1031" s="7">
        <v>44090.0</v>
      </c>
      <c r="B1031" s="8" t="s">
        <v>654</v>
      </c>
      <c r="C1031" s="8" t="s">
        <v>655</v>
      </c>
      <c r="D1031" s="11">
        <v>4.371724141E9</v>
      </c>
      <c r="E1031" s="8" t="s">
        <v>20</v>
      </c>
      <c r="F1031" s="8" t="str">
        <f t="shared" si="1"/>
        <v>SELL</v>
      </c>
      <c r="G1031" s="12">
        <v>18.049999</v>
      </c>
      <c r="H1031" s="12">
        <v>1000.0</v>
      </c>
      <c r="I1031" s="16">
        <v>44727.0</v>
      </c>
      <c r="J1031" s="14">
        <v>23.9</v>
      </c>
      <c r="K1031" s="14">
        <f t="shared" si="2"/>
        <v>1324.099796</v>
      </c>
      <c r="L1031" s="15">
        <f t="shared" si="3"/>
        <v>-0.3240997963</v>
      </c>
      <c r="M1031" s="15">
        <f t="shared" si="4"/>
        <v>0.3240997963</v>
      </c>
      <c r="N1031" s="8">
        <f t="shared" si="5"/>
        <v>637</v>
      </c>
    </row>
    <row r="1032" ht="12.75" customHeight="1">
      <c r="A1032" s="7">
        <v>44090.0</v>
      </c>
      <c r="B1032" s="8" t="s">
        <v>3008</v>
      </c>
      <c r="C1032" s="8" t="s">
        <v>3009</v>
      </c>
      <c r="D1032" s="11">
        <v>2.7406796E9</v>
      </c>
      <c r="E1032" s="8" t="s">
        <v>24</v>
      </c>
      <c r="F1032" s="8" t="str">
        <f t="shared" si="1"/>
        <v>BUY</v>
      </c>
      <c r="G1032" s="12">
        <v>64.790001</v>
      </c>
      <c r="H1032" s="12">
        <v>1000.0</v>
      </c>
      <c r="I1032" s="7">
        <v>44300.0</v>
      </c>
      <c r="J1032" s="14">
        <v>51.959999</v>
      </c>
      <c r="K1032" s="14">
        <f t="shared" si="2"/>
        <v>801.9755857</v>
      </c>
      <c r="L1032" s="15">
        <f t="shared" si="3"/>
        <v>-0.1980244143</v>
      </c>
      <c r="M1032" s="15">
        <f t="shared" si="4"/>
        <v>0.1980244143</v>
      </c>
      <c r="N1032" s="8">
        <f t="shared" si="5"/>
        <v>210</v>
      </c>
    </row>
    <row r="1033" ht="12.75" customHeight="1">
      <c r="A1033" s="7">
        <v>44091.0</v>
      </c>
      <c r="B1033" s="8" t="s">
        <v>599</v>
      </c>
      <c r="C1033" s="8" t="s">
        <v>600</v>
      </c>
      <c r="D1033" s="11">
        <v>2.24835936E9</v>
      </c>
      <c r="E1033" s="8" t="s">
        <v>24</v>
      </c>
      <c r="F1033" s="8" t="str">
        <f t="shared" si="1"/>
        <v>BUY</v>
      </c>
      <c r="G1033" s="12">
        <v>35.220585</v>
      </c>
      <c r="H1033" s="12">
        <v>1000.0</v>
      </c>
      <c r="I1033" s="16">
        <v>44727.0</v>
      </c>
      <c r="J1033" s="14">
        <v>33.66724</v>
      </c>
      <c r="K1033" s="14">
        <f t="shared" si="2"/>
        <v>955.8966724</v>
      </c>
      <c r="L1033" s="15">
        <f t="shared" si="3"/>
        <v>-0.04410332764</v>
      </c>
      <c r="M1033" s="15">
        <f t="shared" si="4"/>
        <v>0.04410332764</v>
      </c>
      <c r="N1033" s="8">
        <f t="shared" si="5"/>
        <v>636</v>
      </c>
    </row>
    <row r="1034" ht="12.75" customHeight="1">
      <c r="A1034" s="7">
        <v>44091.0</v>
      </c>
      <c r="B1034" s="8" t="s">
        <v>2706</v>
      </c>
      <c r="C1034" s="8" t="s">
        <v>2707</v>
      </c>
      <c r="D1034" s="11">
        <v>2.483909373E9</v>
      </c>
      <c r="E1034" s="8" t="s">
        <v>24</v>
      </c>
      <c r="F1034" s="8" t="str">
        <f t="shared" si="1"/>
        <v>BUY</v>
      </c>
      <c r="G1034" s="12">
        <v>85.199997</v>
      </c>
      <c r="H1034" s="12">
        <v>1000.0</v>
      </c>
      <c r="I1034" s="7">
        <v>44095.0</v>
      </c>
      <c r="J1034" s="14">
        <v>94.800003</v>
      </c>
      <c r="K1034" s="14">
        <f t="shared" si="2"/>
        <v>1112.676131</v>
      </c>
      <c r="L1034" s="15">
        <f t="shared" si="3"/>
        <v>0.1126761307</v>
      </c>
      <c r="M1034" s="15">
        <f t="shared" si="4"/>
        <v>-0.1126761307</v>
      </c>
      <c r="N1034" s="8">
        <f t="shared" si="5"/>
        <v>4</v>
      </c>
    </row>
    <row r="1035" ht="12.75" customHeight="1">
      <c r="A1035" s="7">
        <v>44095.0</v>
      </c>
      <c r="B1035" s="8" t="s">
        <v>21</v>
      </c>
      <c r="C1035" s="8" t="s">
        <v>22</v>
      </c>
      <c r="D1035" s="11">
        <v>6.16683408E9</v>
      </c>
      <c r="E1035" s="8" t="s">
        <v>24</v>
      </c>
      <c r="F1035" s="8" t="str">
        <f t="shared" si="1"/>
        <v>BUY</v>
      </c>
      <c r="G1035" s="12">
        <v>40.59</v>
      </c>
      <c r="H1035" s="12">
        <v>1000.0</v>
      </c>
      <c r="I1035" s="16">
        <v>44727.0</v>
      </c>
      <c r="J1035" s="14">
        <v>44.490002</v>
      </c>
      <c r="K1035" s="14">
        <f t="shared" si="2"/>
        <v>1096.082828</v>
      </c>
      <c r="L1035" s="15">
        <f t="shared" si="3"/>
        <v>0.09608282828</v>
      </c>
      <c r="M1035" s="15">
        <f t="shared" si="4"/>
        <v>-0.09608282828</v>
      </c>
      <c r="N1035" s="8">
        <f t="shared" si="5"/>
        <v>632</v>
      </c>
    </row>
    <row r="1036" ht="12.75" customHeight="1">
      <c r="A1036" s="7">
        <v>44095.0</v>
      </c>
      <c r="B1036" s="8" t="s">
        <v>2706</v>
      </c>
      <c r="C1036" s="8" t="s">
        <v>2707</v>
      </c>
      <c r="D1036" s="11">
        <v>2.483909373E9</v>
      </c>
      <c r="E1036" s="8" t="s">
        <v>20</v>
      </c>
      <c r="F1036" s="8" t="str">
        <f t="shared" si="1"/>
        <v>SELL</v>
      </c>
      <c r="G1036" s="12">
        <v>94.800003</v>
      </c>
      <c r="H1036" s="12">
        <v>1000.0</v>
      </c>
      <c r="I1036" s="7">
        <v>44165.0</v>
      </c>
      <c r="J1036" s="14">
        <v>116.349998</v>
      </c>
      <c r="K1036" s="14">
        <f t="shared" si="2"/>
        <v>1227.320615</v>
      </c>
      <c r="L1036" s="15">
        <f t="shared" si="3"/>
        <v>-0.2273206152</v>
      </c>
      <c r="M1036" s="15">
        <f t="shared" si="4"/>
        <v>0.2273206152</v>
      </c>
      <c r="N1036" s="8">
        <f t="shared" si="5"/>
        <v>70</v>
      </c>
    </row>
    <row r="1037" ht="12.75" customHeight="1">
      <c r="A1037" s="7">
        <v>44097.0</v>
      </c>
      <c r="B1037" s="8" t="s">
        <v>3020</v>
      </c>
      <c r="C1037" s="8" t="s">
        <v>3021</v>
      </c>
      <c r="D1037" s="11">
        <v>2.6669529E9</v>
      </c>
      <c r="E1037" s="8" t="s">
        <v>20</v>
      </c>
      <c r="F1037" s="8" t="str">
        <f t="shared" si="1"/>
        <v>SELL</v>
      </c>
      <c r="G1037" s="12">
        <v>50.5</v>
      </c>
      <c r="H1037" s="12">
        <v>1000.0</v>
      </c>
      <c r="I1037" s="7">
        <v>44110.0</v>
      </c>
      <c r="J1037" s="14">
        <v>57.16</v>
      </c>
      <c r="K1037" s="14">
        <f t="shared" si="2"/>
        <v>1131.881188</v>
      </c>
      <c r="L1037" s="15">
        <f t="shared" si="3"/>
        <v>-0.1318811881</v>
      </c>
      <c r="M1037" s="15">
        <f t="shared" si="4"/>
        <v>0.1318811881</v>
      </c>
      <c r="N1037" s="8">
        <f t="shared" si="5"/>
        <v>13</v>
      </c>
    </row>
    <row r="1038" ht="12.75" customHeight="1">
      <c r="A1038" s="7">
        <v>44099.0</v>
      </c>
      <c r="B1038" s="8" t="s">
        <v>3024</v>
      </c>
      <c r="C1038" s="8" t="s">
        <v>3025</v>
      </c>
      <c r="D1038" s="11">
        <v>6.7565421E9</v>
      </c>
      <c r="E1038" s="8" t="s">
        <v>24</v>
      </c>
      <c r="F1038" s="8" t="str">
        <f t="shared" si="1"/>
        <v>BUY</v>
      </c>
      <c r="G1038" s="12">
        <v>13.75</v>
      </c>
      <c r="H1038" s="12">
        <v>1000.0</v>
      </c>
      <c r="I1038" s="16">
        <v>44125.0</v>
      </c>
      <c r="J1038" s="14">
        <v>12.27</v>
      </c>
      <c r="K1038" s="14">
        <f t="shared" si="2"/>
        <v>892.3636364</v>
      </c>
      <c r="L1038" s="15">
        <f t="shared" si="3"/>
        <v>-0.1076363636</v>
      </c>
      <c r="M1038" s="15">
        <f t="shared" si="4"/>
        <v>0.1076363636</v>
      </c>
      <c r="N1038" s="8">
        <f t="shared" si="5"/>
        <v>26</v>
      </c>
    </row>
    <row r="1039" ht="12.75" customHeight="1">
      <c r="A1039" s="7">
        <v>44109.0</v>
      </c>
      <c r="B1039" s="8" t="s">
        <v>1456</v>
      </c>
      <c r="C1039" s="8" t="s">
        <v>1457</v>
      </c>
      <c r="D1039" s="11">
        <v>6.958639848E9</v>
      </c>
      <c r="E1039" s="8" t="s">
        <v>20</v>
      </c>
      <c r="F1039" s="8" t="str">
        <f t="shared" si="1"/>
        <v>SELL</v>
      </c>
      <c r="G1039" s="12">
        <v>59.470001</v>
      </c>
      <c r="H1039" s="12">
        <v>1000.0</v>
      </c>
      <c r="I1039" s="16">
        <v>44727.0</v>
      </c>
      <c r="J1039" s="14">
        <v>113.400002</v>
      </c>
      <c r="K1039" s="14">
        <f t="shared" si="2"/>
        <v>1906.843788</v>
      </c>
      <c r="L1039" s="15">
        <f t="shared" si="3"/>
        <v>-0.9068437883</v>
      </c>
      <c r="M1039" s="15">
        <f t="shared" si="4"/>
        <v>0.9068437883</v>
      </c>
      <c r="N1039" s="8">
        <f t="shared" si="5"/>
        <v>618</v>
      </c>
    </row>
    <row r="1040" ht="12.75" customHeight="1">
      <c r="A1040" s="7">
        <v>44110.0</v>
      </c>
      <c r="B1040" s="8" t="s">
        <v>3020</v>
      </c>
      <c r="C1040" s="8" t="s">
        <v>3021</v>
      </c>
      <c r="D1040" s="11">
        <v>2.6669529E9</v>
      </c>
      <c r="E1040" s="8" t="s">
        <v>24</v>
      </c>
      <c r="F1040" s="8" t="str">
        <f t="shared" si="1"/>
        <v>BUY</v>
      </c>
      <c r="G1040" s="12">
        <v>57.16</v>
      </c>
      <c r="H1040" s="12">
        <v>1000.0</v>
      </c>
      <c r="I1040" s="7">
        <v>44141.0</v>
      </c>
      <c r="J1040" s="14">
        <v>50.240002</v>
      </c>
      <c r="K1040" s="14">
        <f t="shared" si="2"/>
        <v>878.9363541</v>
      </c>
      <c r="L1040" s="15">
        <f t="shared" si="3"/>
        <v>-0.1210636459</v>
      </c>
      <c r="M1040" s="15">
        <f t="shared" si="4"/>
        <v>0.1210636459</v>
      </c>
      <c r="N1040" s="8">
        <f t="shared" si="5"/>
        <v>31</v>
      </c>
    </row>
    <row r="1041" ht="12.75" customHeight="1">
      <c r="A1041" s="7">
        <v>44111.0</v>
      </c>
      <c r="B1041" s="8" t="s">
        <v>3028</v>
      </c>
      <c r="C1041" s="8" t="s">
        <v>3029</v>
      </c>
      <c r="D1041" s="11">
        <v>5.671512E9</v>
      </c>
      <c r="E1041" s="8" t="s">
        <v>24</v>
      </c>
      <c r="F1041" s="8" t="str">
        <f t="shared" si="1"/>
        <v>BUY</v>
      </c>
      <c r="G1041" s="12">
        <v>7.894871</v>
      </c>
      <c r="H1041" s="12">
        <v>1000.0</v>
      </c>
      <c r="I1041" s="16">
        <v>44727.0</v>
      </c>
      <c r="J1041" s="14">
        <v>4.005264</v>
      </c>
      <c r="K1041" s="14">
        <f t="shared" si="2"/>
        <v>507.3248189</v>
      </c>
      <c r="L1041" s="15">
        <f t="shared" si="3"/>
        <v>-0.4926751811</v>
      </c>
      <c r="M1041" s="15">
        <f t="shared" si="4"/>
        <v>0.4926751811</v>
      </c>
      <c r="N1041" s="8">
        <f t="shared" si="5"/>
        <v>616</v>
      </c>
    </row>
    <row r="1042" ht="12.75" customHeight="1">
      <c r="A1042" s="7">
        <v>44111.0</v>
      </c>
      <c r="B1042" s="8" t="s">
        <v>2072</v>
      </c>
      <c r="C1042" s="8" t="s">
        <v>2073</v>
      </c>
      <c r="D1042" s="11">
        <v>3.06384652E9</v>
      </c>
      <c r="E1042" s="8" t="s">
        <v>20</v>
      </c>
      <c r="F1042" s="8" t="str">
        <f t="shared" si="1"/>
        <v>SELL</v>
      </c>
      <c r="G1042" s="12">
        <v>78.050003</v>
      </c>
      <c r="H1042" s="12">
        <v>1000.0</v>
      </c>
      <c r="I1042" s="7">
        <v>44138.0</v>
      </c>
      <c r="J1042" s="14">
        <v>54.0</v>
      </c>
      <c r="K1042" s="14">
        <f t="shared" si="2"/>
        <v>691.864163</v>
      </c>
      <c r="L1042" s="15">
        <f t="shared" si="3"/>
        <v>0.308135837</v>
      </c>
      <c r="M1042" s="15">
        <f t="shared" si="4"/>
        <v>-0.308135837</v>
      </c>
      <c r="N1042" s="8">
        <f t="shared" si="5"/>
        <v>27</v>
      </c>
    </row>
    <row r="1043" ht="12.75" customHeight="1">
      <c r="A1043" s="7">
        <v>44111.0</v>
      </c>
      <c r="B1043" s="8" t="s">
        <v>984</v>
      </c>
      <c r="C1043" s="8" t="s">
        <v>985</v>
      </c>
      <c r="D1043" s="11">
        <v>2.47911617E9</v>
      </c>
      <c r="E1043" s="8" t="s">
        <v>24</v>
      </c>
      <c r="F1043" s="8" t="str">
        <f t="shared" si="1"/>
        <v>BUY</v>
      </c>
      <c r="G1043" s="12">
        <v>5.621407</v>
      </c>
      <c r="H1043" s="12">
        <v>1000.0</v>
      </c>
      <c r="I1043" s="7">
        <v>44270.0</v>
      </c>
      <c r="J1043" s="14">
        <v>15.750425</v>
      </c>
      <c r="K1043" s="14">
        <f t="shared" si="2"/>
        <v>2801.865263</v>
      </c>
      <c r="L1043" s="15">
        <f t="shared" si="3"/>
        <v>1.801865263</v>
      </c>
      <c r="M1043" s="15">
        <f t="shared" si="4"/>
        <v>-1.801865263</v>
      </c>
      <c r="N1043" s="8">
        <f t="shared" si="5"/>
        <v>159</v>
      </c>
    </row>
    <row r="1044" ht="12.75" customHeight="1">
      <c r="A1044" s="16">
        <v>44113.0</v>
      </c>
      <c r="B1044" s="8" t="s">
        <v>702</v>
      </c>
      <c r="C1044" s="8" t="s">
        <v>703</v>
      </c>
      <c r="D1044" s="11">
        <v>7.77822701E9</v>
      </c>
      <c r="E1044" s="18" t="s">
        <v>24</v>
      </c>
      <c r="F1044" s="17" t="str">
        <f t="shared" si="1"/>
        <v>BUY</v>
      </c>
      <c r="G1044" s="12">
        <v>69.625359</v>
      </c>
      <c r="H1044" s="12">
        <v>1000.0</v>
      </c>
      <c r="I1044" s="16">
        <v>44319.0</v>
      </c>
      <c r="J1044" s="14">
        <v>81.523132</v>
      </c>
      <c r="K1044" s="14">
        <f t="shared" si="2"/>
        <v>1170.882753</v>
      </c>
      <c r="L1044" s="15">
        <f t="shared" si="3"/>
        <v>0.1708827526</v>
      </c>
      <c r="M1044" s="15">
        <f t="shared" si="4"/>
        <v>-0.1708827526</v>
      </c>
      <c r="N1044" s="8">
        <f t="shared" si="5"/>
        <v>206</v>
      </c>
    </row>
    <row r="1045" ht="12.75" customHeight="1">
      <c r="A1045" s="7">
        <v>44116.0</v>
      </c>
      <c r="B1045" s="8" t="s">
        <v>1339</v>
      </c>
      <c r="C1045" s="8" t="s">
        <v>1339</v>
      </c>
      <c r="D1045" s="11">
        <v>3.135522007E9</v>
      </c>
      <c r="E1045" s="8" t="s">
        <v>20</v>
      </c>
      <c r="F1045" s="8" t="str">
        <f t="shared" si="1"/>
        <v>SELL</v>
      </c>
      <c r="G1045" s="12">
        <v>13.964258</v>
      </c>
      <c r="H1045" s="12">
        <v>1000.0</v>
      </c>
      <c r="I1045" s="16">
        <v>44727.0</v>
      </c>
      <c r="J1045" s="14">
        <v>11.698013</v>
      </c>
      <c r="K1045" s="14">
        <f t="shared" si="2"/>
        <v>837.7110334</v>
      </c>
      <c r="L1045" s="15">
        <f t="shared" si="3"/>
        <v>0.1622889666</v>
      </c>
      <c r="M1045" s="15">
        <f t="shared" si="4"/>
        <v>-0.1622889666</v>
      </c>
      <c r="N1045" s="8">
        <f t="shared" si="5"/>
        <v>611</v>
      </c>
    </row>
    <row r="1046" ht="12.75" customHeight="1">
      <c r="A1046" s="7">
        <v>44116.0</v>
      </c>
      <c r="B1046" s="8" t="s">
        <v>33</v>
      </c>
      <c r="C1046" s="8" t="s">
        <v>34</v>
      </c>
      <c r="D1046" s="11">
        <v>3.813070437E9</v>
      </c>
      <c r="E1046" s="8" t="s">
        <v>20</v>
      </c>
      <c r="F1046" s="8" t="str">
        <f t="shared" si="1"/>
        <v>SELL</v>
      </c>
      <c r="G1046" s="12">
        <v>17.196676</v>
      </c>
      <c r="H1046" s="12">
        <v>1000.0</v>
      </c>
      <c r="I1046" s="16">
        <v>44727.0</v>
      </c>
      <c r="J1046" s="14">
        <v>8.460752</v>
      </c>
      <c r="K1046" s="14">
        <f t="shared" si="2"/>
        <v>491.9992678</v>
      </c>
      <c r="L1046" s="15">
        <f t="shared" si="3"/>
        <v>0.5080007322</v>
      </c>
      <c r="M1046" s="15">
        <f t="shared" si="4"/>
        <v>-0.5080007322</v>
      </c>
      <c r="N1046" s="8">
        <f t="shared" si="5"/>
        <v>611</v>
      </c>
    </row>
    <row r="1047" ht="12.75" customHeight="1">
      <c r="A1047" s="7">
        <v>44117.0</v>
      </c>
      <c r="B1047" s="8" t="s">
        <v>260</v>
      </c>
      <c r="C1047" s="8" t="s">
        <v>261</v>
      </c>
      <c r="D1047" s="11">
        <v>7.075072067E9</v>
      </c>
      <c r="E1047" s="8" t="s">
        <v>24</v>
      </c>
      <c r="F1047" s="8" t="str">
        <f t="shared" si="1"/>
        <v>BUY</v>
      </c>
      <c r="G1047" s="12">
        <v>16.59</v>
      </c>
      <c r="H1047" s="12">
        <v>1000.0</v>
      </c>
      <c r="I1047" s="7">
        <v>44144.0</v>
      </c>
      <c r="J1047" s="14">
        <v>21.51</v>
      </c>
      <c r="K1047" s="14">
        <f t="shared" si="2"/>
        <v>1296.564195</v>
      </c>
      <c r="L1047" s="15">
        <f t="shared" si="3"/>
        <v>0.2965641953</v>
      </c>
      <c r="M1047" s="15">
        <f t="shared" si="4"/>
        <v>-0.2965641953</v>
      </c>
      <c r="N1047" s="8">
        <f t="shared" si="5"/>
        <v>27</v>
      </c>
    </row>
    <row r="1048" ht="12.75" customHeight="1">
      <c r="A1048" s="7">
        <v>44117.0</v>
      </c>
      <c r="B1048" s="8" t="s">
        <v>2914</v>
      </c>
      <c r="C1048" s="8" t="s">
        <v>2915</v>
      </c>
      <c r="D1048" s="11">
        <v>4.950202715E9</v>
      </c>
      <c r="E1048" s="8" t="s">
        <v>20</v>
      </c>
      <c r="F1048" s="8" t="str">
        <f t="shared" si="1"/>
        <v>SELL</v>
      </c>
      <c r="G1048" s="12">
        <v>274.700012</v>
      </c>
      <c r="H1048" s="12">
        <v>1000.0</v>
      </c>
      <c r="I1048" s="7">
        <v>44249.0</v>
      </c>
      <c r="J1048" s="14">
        <v>163.550003</v>
      </c>
      <c r="K1048" s="14">
        <f t="shared" si="2"/>
        <v>595.3767596</v>
      </c>
      <c r="L1048" s="15">
        <f t="shared" si="3"/>
        <v>0.4046232404</v>
      </c>
      <c r="M1048" s="15">
        <f t="shared" si="4"/>
        <v>-0.4046232404</v>
      </c>
      <c r="N1048" s="8">
        <f t="shared" si="5"/>
        <v>132</v>
      </c>
    </row>
    <row r="1049" ht="12.75" customHeight="1">
      <c r="A1049" s="16">
        <v>44119.0</v>
      </c>
      <c r="B1049" s="8" t="s">
        <v>264</v>
      </c>
      <c r="C1049" s="8" t="s">
        <v>265</v>
      </c>
      <c r="D1049" s="11">
        <v>8.2243343E9</v>
      </c>
      <c r="E1049" s="17" t="s">
        <v>20</v>
      </c>
      <c r="F1049" s="18" t="str">
        <f t="shared" si="1"/>
        <v>SELL</v>
      </c>
      <c r="G1049" s="12">
        <v>36.84</v>
      </c>
      <c r="H1049" s="12">
        <v>1000.0</v>
      </c>
      <c r="I1049" s="16">
        <v>44727.0</v>
      </c>
      <c r="J1049" s="14">
        <v>41.69</v>
      </c>
      <c r="K1049" s="14">
        <f t="shared" si="2"/>
        <v>1131.65038</v>
      </c>
      <c r="L1049" s="15">
        <f t="shared" si="3"/>
        <v>-0.13165038</v>
      </c>
      <c r="M1049" s="15">
        <f t="shared" si="4"/>
        <v>0.13165038</v>
      </c>
      <c r="N1049" s="8">
        <f t="shared" si="5"/>
        <v>608</v>
      </c>
    </row>
    <row r="1050" ht="12.75" customHeight="1">
      <c r="A1050" s="7">
        <v>44123.0</v>
      </c>
      <c r="B1050" s="8" t="s">
        <v>2792</v>
      </c>
      <c r="C1050" s="8" t="s">
        <v>2793</v>
      </c>
      <c r="D1050" s="11">
        <v>9.130821708E9</v>
      </c>
      <c r="E1050" s="8" t="s">
        <v>24</v>
      </c>
      <c r="F1050" s="8" t="str">
        <f t="shared" si="1"/>
        <v>BUY</v>
      </c>
      <c r="G1050" s="12">
        <v>41.576694</v>
      </c>
      <c r="H1050" s="12">
        <v>1000.0</v>
      </c>
      <c r="I1050" s="16">
        <v>44727.0</v>
      </c>
      <c r="J1050" s="14">
        <v>61.011662</v>
      </c>
      <c r="K1050" s="14">
        <f t="shared" si="2"/>
        <v>1467.448614</v>
      </c>
      <c r="L1050" s="15">
        <f t="shared" si="3"/>
        <v>0.4674486144</v>
      </c>
      <c r="M1050" s="15">
        <f t="shared" si="4"/>
        <v>-0.4674486144</v>
      </c>
      <c r="N1050" s="8">
        <f t="shared" si="5"/>
        <v>604</v>
      </c>
    </row>
    <row r="1051" ht="12.75" customHeight="1">
      <c r="A1051" s="7">
        <v>44123.0</v>
      </c>
      <c r="B1051" s="8" t="s">
        <v>3042</v>
      </c>
      <c r="C1051" s="8" t="s">
        <v>3043</v>
      </c>
      <c r="D1051" s="11">
        <v>4.56297075E9</v>
      </c>
      <c r="E1051" s="8" t="s">
        <v>24</v>
      </c>
      <c r="F1051" s="8" t="str">
        <f t="shared" si="1"/>
        <v>BUY</v>
      </c>
      <c r="G1051" s="12">
        <v>57.759998</v>
      </c>
      <c r="H1051" s="12">
        <v>1000.0</v>
      </c>
      <c r="I1051" s="16">
        <v>44727.0</v>
      </c>
      <c r="J1051" s="14">
        <v>33.130001</v>
      </c>
      <c r="K1051" s="14">
        <f t="shared" si="2"/>
        <v>573.5803696</v>
      </c>
      <c r="L1051" s="15">
        <f t="shared" si="3"/>
        <v>-0.4264196304</v>
      </c>
      <c r="M1051" s="15">
        <f t="shared" si="4"/>
        <v>0.4264196304</v>
      </c>
      <c r="N1051" s="8">
        <f t="shared" si="5"/>
        <v>604</v>
      </c>
    </row>
    <row r="1052" ht="12.75" customHeight="1">
      <c r="A1052" s="7">
        <v>44123.0</v>
      </c>
      <c r="B1052" s="8" t="s">
        <v>2940</v>
      </c>
      <c r="C1052" s="8" t="s">
        <v>2941</v>
      </c>
      <c r="D1052" s="11">
        <v>3.311493E9</v>
      </c>
      <c r="E1052" s="8" t="s">
        <v>24</v>
      </c>
      <c r="F1052" s="8" t="str">
        <f t="shared" si="1"/>
        <v>BUY</v>
      </c>
      <c r="G1052" s="12">
        <v>79.889999</v>
      </c>
      <c r="H1052" s="12">
        <v>1000.0</v>
      </c>
      <c r="I1052" s="7">
        <v>44155.0</v>
      </c>
      <c r="J1052" s="14">
        <v>77.589996</v>
      </c>
      <c r="K1052" s="14">
        <f t="shared" si="2"/>
        <v>971.2103764</v>
      </c>
      <c r="L1052" s="15">
        <f t="shared" si="3"/>
        <v>-0.02878962359</v>
      </c>
      <c r="M1052" s="15">
        <f t="shared" si="4"/>
        <v>0.02878962359</v>
      </c>
      <c r="N1052" s="8">
        <f t="shared" si="5"/>
        <v>32</v>
      </c>
    </row>
    <row r="1053" ht="12.75" customHeight="1">
      <c r="A1053" s="7">
        <v>44124.0</v>
      </c>
      <c r="B1053" s="8" t="s">
        <v>3044</v>
      </c>
      <c r="C1053" s="8" t="s">
        <v>3045</v>
      </c>
      <c r="D1053" s="11">
        <v>2.644408782E9</v>
      </c>
      <c r="E1053" s="8" t="s">
        <v>24</v>
      </c>
      <c r="F1053" s="8" t="str">
        <f t="shared" si="1"/>
        <v>BUY</v>
      </c>
      <c r="G1053" s="12">
        <v>12.52</v>
      </c>
      <c r="H1053" s="12">
        <v>1000.0</v>
      </c>
      <c r="I1053" s="16">
        <v>44727.0</v>
      </c>
      <c r="J1053" s="14">
        <v>20.99</v>
      </c>
      <c r="K1053" s="14">
        <f t="shared" si="2"/>
        <v>1676.517572</v>
      </c>
      <c r="L1053" s="15">
        <f t="shared" si="3"/>
        <v>0.6765175719</v>
      </c>
      <c r="M1053" s="15">
        <f t="shared" si="4"/>
        <v>-0.6765175719</v>
      </c>
      <c r="N1053" s="8">
        <f t="shared" si="5"/>
        <v>603</v>
      </c>
    </row>
    <row r="1054" ht="12.75" customHeight="1">
      <c r="A1054" s="7">
        <v>44124.0</v>
      </c>
      <c r="B1054" s="8" t="s">
        <v>3046</v>
      </c>
      <c r="C1054" s="8" t="s">
        <v>3047</v>
      </c>
      <c r="D1054" s="11">
        <v>3.8093856E9</v>
      </c>
      <c r="E1054" s="8" t="s">
        <v>24</v>
      </c>
      <c r="F1054" s="8" t="str">
        <f t="shared" si="1"/>
        <v>BUY</v>
      </c>
      <c r="G1054" s="12">
        <v>10.39</v>
      </c>
      <c r="H1054" s="12">
        <v>1000.0</v>
      </c>
      <c r="I1054" s="16">
        <v>44699.0</v>
      </c>
      <c r="J1054" s="14">
        <v>27.17</v>
      </c>
      <c r="K1054" s="14">
        <f t="shared" si="2"/>
        <v>2615.014437</v>
      </c>
      <c r="L1054" s="15">
        <f t="shared" si="3"/>
        <v>1.615014437</v>
      </c>
      <c r="M1054" s="15">
        <f t="shared" si="4"/>
        <v>-1.615014437</v>
      </c>
      <c r="N1054" s="8">
        <f t="shared" si="5"/>
        <v>575</v>
      </c>
    </row>
    <row r="1055" ht="12.75" customHeight="1">
      <c r="A1055" s="7">
        <v>44125.0</v>
      </c>
      <c r="B1055" s="8" t="s">
        <v>3050</v>
      </c>
      <c r="C1055" s="8" t="s">
        <v>3051</v>
      </c>
      <c r="D1055" s="11">
        <v>3.889365093E9</v>
      </c>
      <c r="E1055" s="8" t="s">
        <v>20</v>
      </c>
      <c r="F1055" s="8" t="str">
        <f t="shared" si="1"/>
        <v>SELL</v>
      </c>
      <c r="G1055" s="12">
        <v>65.187164</v>
      </c>
      <c r="H1055" s="12">
        <v>1000.0</v>
      </c>
      <c r="I1055" s="16">
        <v>44727.0</v>
      </c>
      <c r="J1055" s="14">
        <v>76.675285</v>
      </c>
      <c r="K1055" s="14">
        <f t="shared" si="2"/>
        <v>1176.23287</v>
      </c>
      <c r="L1055" s="15">
        <f t="shared" si="3"/>
        <v>-0.17623287</v>
      </c>
      <c r="M1055" s="15">
        <f t="shared" si="4"/>
        <v>0.17623287</v>
      </c>
      <c r="N1055" s="8">
        <f t="shared" si="5"/>
        <v>602</v>
      </c>
    </row>
    <row r="1056" ht="12.75" customHeight="1">
      <c r="A1056" s="7">
        <v>44125.0</v>
      </c>
      <c r="B1056" s="8" t="s">
        <v>1939</v>
      </c>
      <c r="C1056" s="8" t="s">
        <v>1940</v>
      </c>
      <c r="D1056" s="11">
        <v>2.617405416E9</v>
      </c>
      <c r="E1056" s="8" t="s">
        <v>20</v>
      </c>
      <c r="F1056" s="8" t="str">
        <f t="shared" si="1"/>
        <v>SELL</v>
      </c>
      <c r="G1056" s="12">
        <v>40.46</v>
      </c>
      <c r="H1056" s="12">
        <v>1000.0</v>
      </c>
      <c r="I1056" s="16">
        <v>44727.0</v>
      </c>
      <c r="J1056" s="14">
        <v>94.7</v>
      </c>
      <c r="K1056" s="14">
        <f t="shared" si="2"/>
        <v>2340.583292</v>
      </c>
      <c r="L1056" s="15">
        <f t="shared" si="3"/>
        <v>-1.340583292</v>
      </c>
      <c r="M1056" s="15">
        <f t="shared" si="4"/>
        <v>1.340583292</v>
      </c>
      <c r="N1056" s="8">
        <f t="shared" si="5"/>
        <v>602</v>
      </c>
    </row>
    <row r="1057" ht="12.75" customHeight="1">
      <c r="A1057" s="16">
        <v>44125.0</v>
      </c>
      <c r="B1057" s="8" t="s">
        <v>2452</v>
      </c>
      <c r="C1057" s="8" t="s">
        <v>2453</v>
      </c>
      <c r="D1057" s="11">
        <v>2.910712508E9</v>
      </c>
      <c r="E1057" s="17" t="s">
        <v>20</v>
      </c>
      <c r="F1057" s="18" t="str">
        <f t="shared" si="1"/>
        <v>SELL</v>
      </c>
      <c r="G1057" s="12">
        <v>225.184982</v>
      </c>
      <c r="H1057" s="12">
        <v>1000.0</v>
      </c>
      <c r="I1057" s="16">
        <v>44337.0</v>
      </c>
      <c r="J1057" s="14">
        <v>233.667145</v>
      </c>
      <c r="K1057" s="14">
        <f t="shared" si="2"/>
        <v>1037.667534</v>
      </c>
      <c r="L1057" s="15">
        <f t="shared" si="3"/>
        <v>-0.03766753415</v>
      </c>
      <c r="M1057" s="15">
        <f t="shared" si="4"/>
        <v>0.03766753415</v>
      </c>
      <c r="N1057" s="8">
        <f t="shared" si="5"/>
        <v>212</v>
      </c>
    </row>
    <row r="1058" ht="12.75" customHeight="1">
      <c r="A1058" s="7">
        <v>44127.0</v>
      </c>
      <c r="B1058" s="8" t="s">
        <v>3060</v>
      </c>
      <c r="C1058" s="8" t="s">
        <v>3061</v>
      </c>
      <c r="D1058" s="11">
        <v>3.857934031E9</v>
      </c>
      <c r="E1058" s="8" t="s">
        <v>20</v>
      </c>
      <c r="F1058" s="8" t="str">
        <f t="shared" si="1"/>
        <v>SELL</v>
      </c>
      <c r="G1058" s="12">
        <v>59.0</v>
      </c>
      <c r="H1058" s="12">
        <v>1000.0</v>
      </c>
      <c r="I1058" s="16">
        <v>44727.0</v>
      </c>
      <c r="J1058" s="14">
        <v>8.51</v>
      </c>
      <c r="K1058" s="14">
        <f t="shared" si="2"/>
        <v>144.2372881</v>
      </c>
      <c r="L1058" s="15">
        <f t="shared" si="3"/>
        <v>0.8557627119</v>
      </c>
      <c r="M1058" s="15">
        <f t="shared" si="4"/>
        <v>-0.8557627119</v>
      </c>
      <c r="N1058" s="8">
        <f t="shared" si="5"/>
        <v>600</v>
      </c>
    </row>
    <row r="1059" ht="12.75" customHeight="1">
      <c r="A1059" s="7">
        <v>44130.0</v>
      </c>
      <c r="B1059" s="8" t="s">
        <v>3063</v>
      </c>
      <c r="C1059" s="8" t="s">
        <v>3064</v>
      </c>
      <c r="D1059" s="11">
        <v>3.448654944E9</v>
      </c>
      <c r="E1059" s="8" t="s">
        <v>24</v>
      </c>
      <c r="F1059" s="8" t="str">
        <f t="shared" si="1"/>
        <v>BUY</v>
      </c>
      <c r="G1059" s="12">
        <v>38.240002</v>
      </c>
      <c r="H1059" s="12">
        <v>1000.0</v>
      </c>
      <c r="I1059" s="16">
        <v>44727.0</v>
      </c>
      <c r="J1059" s="14">
        <v>33.970001</v>
      </c>
      <c r="K1059" s="14">
        <f t="shared" si="2"/>
        <v>888.3367998</v>
      </c>
      <c r="L1059" s="15">
        <f t="shared" si="3"/>
        <v>-0.1116632002</v>
      </c>
      <c r="M1059" s="15">
        <f t="shared" si="4"/>
        <v>0.1116632002</v>
      </c>
      <c r="N1059" s="8">
        <f t="shared" si="5"/>
        <v>597</v>
      </c>
    </row>
    <row r="1060" ht="12.75" customHeight="1">
      <c r="A1060" s="7">
        <v>44130.0</v>
      </c>
      <c r="B1060" s="8" t="s">
        <v>399</v>
      </c>
      <c r="C1060" s="8" t="s">
        <v>400</v>
      </c>
      <c r="D1060" s="11">
        <v>3.08615034E9</v>
      </c>
      <c r="E1060" s="8" t="s">
        <v>20</v>
      </c>
      <c r="F1060" s="8" t="str">
        <f t="shared" si="1"/>
        <v>SELL</v>
      </c>
      <c r="G1060" s="12">
        <v>12.508391</v>
      </c>
      <c r="H1060" s="12">
        <v>1000.0</v>
      </c>
      <c r="I1060" s="16">
        <v>44727.0</v>
      </c>
      <c r="J1060" s="14">
        <v>25.580179</v>
      </c>
      <c r="K1060" s="14">
        <f t="shared" si="2"/>
        <v>2045.041525</v>
      </c>
      <c r="L1060" s="15">
        <f t="shared" si="3"/>
        <v>-1.045041525</v>
      </c>
      <c r="M1060" s="15">
        <f t="shared" si="4"/>
        <v>1.045041525</v>
      </c>
      <c r="N1060" s="8">
        <f t="shared" si="5"/>
        <v>597</v>
      </c>
    </row>
    <row r="1061" ht="12.75" customHeight="1">
      <c r="A1061" s="7">
        <v>44131.0</v>
      </c>
      <c r="B1061" s="8" t="s">
        <v>2020</v>
      </c>
      <c r="C1061" s="8" t="s">
        <v>2020</v>
      </c>
      <c r="D1061" s="11">
        <v>5.852058362E9</v>
      </c>
      <c r="E1061" s="8" t="s">
        <v>24</v>
      </c>
      <c r="F1061" s="8" t="str">
        <f t="shared" si="1"/>
        <v>BUY</v>
      </c>
      <c r="G1061" s="12">
        <v>6.820171</v>
      </c>
      <c r="H1061" s="12">
        <v>1000.0</v>
      </c>
      <c r="I1061" s="16">
        <v>44727.0</v>
      </c>
      <c r="J1061" s="14">
        <v>6.352929</v>
      </c>
      <c r="K1061" s="14">
        <f t="shared" si="2"/>
        <v>931.4911606</v>
      </c>
      <c r="L1061" s="15">
        <f t="shared" si="3"/>
        <v>-0.06850883944</v>
      </c>
      <c r="M1061" s="15">
        <f t="shared" si="4"/>
        <v>0.06850883944</v>
      </c>
      <c r="N1061" s="8">
        <f t="shared" si="5"/>
        <v>596</v>
      </c>
    </row>
    <row r="1062" ht="12.75" customHeight="1">
      <c r="A1062" s="7">
        <v>44131.0</v>
      </c>
      <c r="B1062" s="8" t="s">
        <v>1438</v>
      </c>
      <c r="C1062" s="8" t="s">
        <v>1439</v>
      </c>
      <c r="D1062" s="11">
        <v>4.8332112E9</v>
      </c>
      <c r="E1062" s="8" t="s">
        <v>20</v>
      </c>
      <c r="F1062" s="8" t="str">
        <f t="shared" si="1"/>
        <v>SELL</v>
      </c>
      <c r="G1062" s="12">
        <v>33.995857</v>
      </c>
      <c r="H1062" s="12">
        <v>1000.0</v>
      </c>
      <c r="I1062" s="16">
        <v>44538.0</v>
      </c>
      <c r="J1062" s="14">
        <v>36.999126</v>
      </c>
      <c r="K1062" s="14">
        <f t="shared" si="2"/>
        <v>1088.342206</v>
      </c>
      <c r="L1062" s="15">
        <f t="shared" si="3"/>
        <v>-0.08834220593</v>
      </c>
      <c r="M1062" s="15">
        <f t="shared" si="4"/>
        <v>0.08834220593</v>
      </c>
      <c r="N1062" s="8">
        <f t="shared" si="5"/>
        <v>407</v>
      </c>
    </row>
    <row r="1063" ht="12.75" customHeight="1">
      <c r="A1063" s="7">
        <v>44134.0</v>
      </c>
      <c r="B1063" s="8" t="s">
        <v>3071</v>
      </c>
      <c r="C1063" s="8" t="s">
        <v>3072</v>
      </c>
      <c r="D1063" s="11">
        <v>7.46246094E9</v>
      </c>
      <c r="E1063" s="8" t="s">
        <v>20</v>
      </c>
      <c r="F1063" s="8" t="str">
        <f t="shared" si="1"/>
        <v>SELL</v>
      </c>
      <c r="G1063" s="12">
        <v>208.529999</v>
      </c>
      <c r="H1063" s="12">
        <v>1000.0</v>
      </c>
      <c r="I1063" s="16">
        <v>44727.0</v>
      </c>
      <c r="J1063" s="14">
        <v>269.170013</v>
      </c>
      <c r="K1063" s="14">
        <f t="shared" si="2"/>
        <v>1290.797556</v>
      </c>
      <c r="L1063" s="15">
        <f t="shared" si="3"/>
        <v>-0.2907975557</v>
      </c>
      <c r="M1063" s="15">
        <f t="shared" si="4"/>
        <v>0.2907975557</v>
      </c>
      <c r="N1063" s="8">
        <f t="shared" si="5"/>
        <v>593</v>
      </c>
    </row>
    <row r="1064" ht="12.75" customHeight="1">
      <c r="A1064" s="7">
        <v>44134.0</v>
      </c>
      <c r="B1064" s="8" t="s">
        <v>1538</v>
      </c>
      <c r="C1064" s="8" t="s">
        <v>1539</v>
      </c>
      <c r="D1064" s="11">
        <v>3.525622984E9</v>
      </c>
      <c r="E1064" s="8" t="s">
        <v>24</v>
      </c>
      <c r="F1064" s="8" t="str">
        <f t="shared" si="1"/>
        <v>BUY</v>
      </c>
      <c r="G1064" s="12">
        <v>53.98</v>
      </c>
      <c r="H1064" s="12">
        <v>1000.0</v>
      </c>
      <c r="I1064" s="7">
        <v>44139.0</v>
      </c>
      <c r="J1064" s="14">
        <v>59.73</v>
      </c>
      <c r="K1064" s="14">
        <f t="shared" si="2"/>
        <v>1106.520934</v>
      </c>
      <c r="L1064" s="15">
        <f t="shared" si="3"/>
        <v>0.1065209337</v>
      </c>
      <c r="M1064" s="15">
        <f t="shared" si="4"/>
        <v>-0.1065209337</v>
      </c>
      <c r="N1064" s="8">
        <f t="shared" si="5"/>
        <v>5</v>
      </c>
    </row>
    <row r="1065" ht="12.75" customHeight="1">
      <c r="A1065" s="7">
        <v>44138.0</v>
      </c>
      <c r="B1065" s="8" t="s">
        <v>2072</v>
      </c>
      <c r="C1065" s="8" t="s">
        <v>2073</v>
      </c>
      <c r="D1065" s="11">
        <v>3.06384652E9</v>
      </c>
      <c r="E1065" s="8" t="s">
        <v>24</v>
      </c>
      <c r="F1065" s="8" t="str">
        <f t="shared" si="1"/>
        <v>BUY</v>
      </c>
      <c r="G1065" s="12">
        <v>54.0</v>
      </c>
      <c r="H1065" s="12">
        <v>1000.0</v>
      </c>
      <c r="I1065" s="16">
        <v>44727.0</v>
      </c>
      <c r="J1065" s="14">
        <v>23.33</v>
      </c>
      <c r="K1065" s="14">
        <f t="shared" si="2"/>
        <v>432.037037</v>
      </c>
      <c r="L1065" s="15">
        <f t="shared" si="3"/>
        <v>-0.567962963</v>
      </c>
      <c r="M1065" s="15">
        <f t="shared" si="4"/>
        <v>0.567962963</v>
      </c>
      <c r="N1065" s="8">
        <f t="shared" si="5"/>
        <v>589</v>
      </c>
    </row>
    <row r="1066" ht="12.75" customHeight="1">
      <c r="A1066" s="7">
        <v>44139.0</v>
      </c>
      <c r="B1066" s="8" t="s">
        <v>2518</v>
      </c>
      <c r="C1066" s="8" t="s">
        <v>2519</v>
      </c>
      <c r="D1066" s="11">
        <v>4.1127576E9</v>
      </c>
      <c r="E1066" s="8" t="s">
        <v>20</v>
      </c>
      <c r="F1066" s="8" t="str">
        <f t="shared" si="1"/>
        <v>SELL</v>
      </c>
      <c r="G1066" s="12">
        <v>29.190001</v>
      </c>
      <c r="H1066" s="12">
        <v>1000.0</v>
      </c>
      <c r="I1066" s="16">
        <v>44727.0</v>
      </c>
      <c r="J1066" s="14">
        <v>15.16</v>
      </c>
      <c r="K1066" s="14">
        <f t="shared" si="2"/>
        <v>519.355926</v>
      </c>
      <c r="L1066" s="15">
        <f t="shared" si="3"/>
        <v>0.480644074</v>
      </c>
      <c r="M1066" s="15">
        <f t="shared" si="4"/>
        <v>-0.480644074</v>
      </c>
      <c r="N1066" s="8">
        <f t="shared" si="5"/>
        <v>588</v>
      </c>
    </row>
    <row r="1067" ht="12.75" customHeight="1">
      <c r="A1067" s="7">
        <v>44139.0</v>
      </c>
      <c r="B1067" s="8" t="s">
        <v>1538</v>
      </c>
      <c r="C1067" s="8" t="s">
        <v>1539</v>
      </c>
      <c r="D1067" s="11">
        <v>3.525622984E9</v>
      </c>
      <c r="E1067" s="8" t="s">
        <v>20</v>
      </c>
      <c r="F1067" s="8" t="str">
        <f t="shared" si="1"/>
        <v>SELL</v>
      </c>
      <c r="G1067" s="12">
        <v>59.73</v>
      </c>
      <c r="H1067" s="12">
        <v>1000.0</v>
      </c>
      <c r="I1067" s="7">
        <v>44201.0</v>
      </c>
      <c r="J1067" s="14">
        <v>86.980003</v>
      </c>
      <c r="K1067" s="14">
        <f t="shared" si="2"/>
        <v>1456.219705</v>
      </c>
      <c r="L1067" s="15">
        <f t="shared" si="3"/>
        <v>-0.4562197053</v>
      </c>
      <c r="M1067" s="15">
        <f t="shared" si="4"/>
        <v>0.4562197053</v>
      </c>
      <c r="N1067" s="8">
        <f t="shared" si="5"/>
        <v>62</v>
      </c>
    </row>
    <row r="1068" ht="12.75" customHeight="1">
      <c r="A1068" s="7">
        <v>44141.0</v>
      </c>
      <c r="B1068" s="8" t="s">
        <v>3020</v>
      </c>
      <c r="C1068" s="8" t="s">
        <v>3021</v>
      </c>
      <c r="D1068" s="11">
        <v>2.6669529E9</v>
      </c>
      <c r="E1068" s="8" t="s">
        <v>20</v>
      </c>
      <c r="F1068" s="8" t="str">
        <f t="shared" si="1"/>
        <v>SELL</v>
      </c>
      <c r="G1068" s="12">
        <v>50.240002</v>
      </c>
      <c r="H1068" s="12">
        <v>1000.0</v>
      </c>
      <c r="I1068" s="7">
        <v>44365.0</v>
      </c>
      <c r="J1068" s="14">
        <v>37.630001</v>
      </c>
      <c r="K1068" s="14">
        <f t="shared" si="2"/>
        <v>749.0047672</v>
      </c>
      <c r="L1068" s="15">
        <f t="shared" si="3"/>
        <v>0.2509952328</v>
      </c>
      <c r="M1068" s="15">
        <f t="shared" si="4"/>
        <v>-0.2509952328</v>
      </c>
      <c r="N1068" s="8">
        <f t="shared" si="5"/>
        <v>224</v>
      </c>
    </row>
    <row r="1069" ht="12.75" customHeight="1">
      <c r="A1069" s="7">
        <v>44141.0</v>
      </c>
      <c r="B1069" s="8" t="s">
        <v>2092</v>
      </c>
      <c r="C1069" s="8" t="s">
        <v>2093</v>
      </c>
      <c r="D1069" s="11">
        <v>9.146998598E9</v>
      </c>
      <c r="E1069" s="8" t="s">
        <v>24</v>
      </c>
      <c r="F1069" s="8" t="str">
        <f t="shared" si="1"/>
        <v>BUY</v>
      </c>
      <c r="G1069" s="12">
        <v>237.509995</v>
      </c>
      <c r="H1069" s="12">
        <v>1000.0</v>
      </c>
      <c r="I1069" s="7">
        <v>44643.0</v>
      </c>
      <c r="J1069" s="14">
        <v>327.269989</v>
      </c>
      <c r="K1069" s="14">
        <f t="shared" si="2"/>
        <v>1377.920912</v>
      </c>
      <c r="L1069" s="15">
        <f t="shared" si="3"/>
        <v>0.3779209123</v>
      </c>
      <c r="M1069" s="15">
        <f t="shared" si="4"/>
        <v>-0.3779209123</v>
      </c>
      <c r="N1069" s="8">
        <f t="shared" si="5"/>
        <v>502</v>
      </c>
    </row>
    <row r="1070" ht="12.75" customHeight="1">
      <c r="A1070" s="16">
        <v>44141.0</v>
      </c>
      <c r="B1070" s="8" t="s">
        <v>1603</v>
      </c>
      <c r="C1070" s="8" t="s">
        <v>1604</v>
      </c>
      <c r="D1070" s="11">
        <v>3.007724E9</v>
      </c>
      <c r="E1070" s="17" t="s">
        <v>20</v>
      </c>
      <c r="F1070" s="18" t="str">
        <f t="shared" si="1"/>
        <v>SELL</v>
      </c>
      <c r="G1070" s="12">
        <v>13.53</v>
      </c>
      <c r="H1070" s="12">
        <v>1000.0</v>
      </c>
      <c r="I1070" s="16">
        <v>44727.0</v>
      </c>
      <c r="J1070" s="14">
        <v>19.82</v>
      </c>
      <c r="K1070" s="14">
        <f t="shared" si="2"/>
        <v>1464.892831</v>
      </c>
      <c r="L1070" s="15">
        <f t="shared" si="3"/>
        <v>-0.4648928307</v>
      </c>
      <c r="M1070" s="15">
        <f t="shared" si="4"/>
        <v>0.4648928307</v>
      </c>
      <c r="N1070" s="8">
        <f t="shared" si="5"/>
        <v>586</v>
      </c>
    </row>
    <row r="1071" ht="12.75" customHeight="1">
      <c r="A1071" s="7">
        <v>44144.0</v>
      </c>
      <c r="B1071" s="8" t="s">
        <v>260</v>
      </c>
      <c r="C1071" s="8" t="s">
        <v>261</v>
      </c>
      <c r="D1071" s="11">
        <v>7.075072067E9</v>
      </c>
      <c r="E1071" s="8" t="s">
        <v>20</v>
      </c>
      <c r="F1071" s="8" t="str">
        <f t="shared" si="1"/>
        <v>SELL</v>
      </c>
      <c r="G1071" s="12">
        <v>21.51</v>
      </c>
      <c r="H1071" s="12">
        <v>1000.0</v>
      </c>
      <c r="I1071" s="7">
        <v>44179.0</v>
      </c>
      <c r="J1071" s="14">
        <v>25.41</v>
      </c>
      <c r="K1071" s="14">
        <f t="shared" si="2"/>
        <v>1181.311018</v>
      </c>
      <c r="L1071" s="15">
        <f t="shared" si="3"/>
        <v>-0.1813110181</v>
      </c>
      <c r="M1071" s="15">
        <f t="shared" si="4"/>
        <v>0.1813110181</v>
      </c>
      <c r="N1071" s="8">
        <f t="shared" si="5"/>
        <v>35</v>
      </c>
    </row>
    <row r="1072" ht="12.75" customHeight="1">
      <c r="A1072" s="7">
        <v>44145.0</v>
      </c>
      <c r="B1072" s="8" t="s">
        <v>972</v>
      </c>
      <c r="C1072" s="8" t="s">
        <v>973</v>
      </c>
      <c r="D1072" s="11">
        <v>3.53092988E9</v>
      </c>
      <c r="E1072" s="8" t="s">
        <v>24</v>
      </c>
      <c r="F1072" s="8" t="str">
        <f t="shared" si="1"/>
        <v>BUY</v>
      </c>
      <c r="G1072" s="12">
        <v>3.51</v>
      </c>
      <c r="H1072" s="12">
        <v>1000.0</v>
      </c>
      <c r="I1072" s="16">
        <v>44145.0</v>
      </c>
      <c r="J1072" s="14">
        <v>3.51</v>
      </c>
      <c r="K1072" s="14">
        <f t="shared" si="2"/>
        <v>1000</v>
      </c>
      <c r="L1072" s="15">
        <f t="shared" si="3"/>
        <v>0</v>
      </c>
      <c r="M1072" s="15">
        <f t="shared" si="4"/>
        <v>0</v>
      </c>
      <c r="N1072" s="8">
        <f t="shared" si="5"/>
        <v>0</v>
      </c>
    </row>
    <row r="1073" ht="12.75" customHeight="1">
      <c r="A1073" s="7">
        <v>44145.0</v>
      </c>
      <c r="B1073" s="8" t="s">
        <v>2490</v>
      </c>
      <c r="C1073" s="8" t="s">
        <v>2491</v>
      </c>
      <c r="D1073" s="11">
        <v>2.04878944E9</v>
      </c>
      <c r="E1073" s="8" t="s">
        <v>24</v>
      </c>
      <c r="F1073" s="8" t="str">
        <f t="shared" si="1"/>
        <v>BUY</v>
      </c>
      <c r="G1073" s="12">
        <v>22.559999</v>
      </c>
      <c r="H1073" s="12">
        <v>1000.0</v>
      </c>
      <c r="I1073" s="16">
        <v>44727.0</v>
      </c>
      <c r="J1073" s="14">
        <v>22.42</v>
      </c>
      <c r="K1073" s="14">
        <f t="shared" si="2"/>
        <v>993.7943703</v>
      </c>
      <c r="L1073" s="15">
        <f t="shared" si="3"/>
        <v>-0.006205629708</v>
      </c>
      <c r="M1073" s="15">
        <f t="shared" si="4"/>
        <v>0.006205629708</v>
      </c>
      <c r="N1073" s="8">
        <f t="shared" si="5"/>
        <v>582</v>
      </c>
    </row>
    <row r="1074" ht="12.75" customHeight="1">
      <c r="A1074" s="16">
        <v>44145.0</v>
      </c>
      <c r="B1074" s="8" t="s">
        <v>2377</v>
      </c>
      <c r="C1074" s="8" t="s">
        <v>2378</v>
      </c>
      <c r="D1074" s="11">
        <v>3.938201777E9</v>
      </c>
      <c r="E1074" s="18" t="s">
        <v>24</v>
      </c>
      <c r="F1074" s="17" t="str">
        <f t="shared" si="1"/>
        <v>BUY</v>
      </c>
      <c r="G1074" s="12">
        <v>55.639999</v>
      </c>
      <c r="H1074" s="12">
        <v>1000.0</v>
      </c>
      <c r="I1074" s="16">
        <v>44337.0</v>
      </c>
      <c r="J1074" s="14">
        <v>86.580002</v>
      </c>
      <c r="K1074" s="14">
        <f t="shared" si="2"/>
        <v>1556.07483</v>
      </c>
      <c r="L1074" s="15">
        <f t="shared" si="3"/>
        <v>0.5560748303</v>
      </c>
      <c r="M1074" s="15">
        <f t="shared" si="4"/>
        <v>-0.5560748303</v>
      </c>
      <c r="N1074" s="8">
        <f t="shared" si="5"/>
        <v>192</v>
      </c>
    </row>
    <row r="1075" ht="12.75" customHeight="1">
      <c r="A1075" s="7">
        <v>44148.0</v>
      </c>
      <c r="B1075" s="8" t="s">
        <v>628</v>
      </c>
      <c r="C1075" s="8" t="s">
        <v>629</v>
      </c>
      <c r="D1075" s="11">
        <v>2.373457054E9</v>
      </c>
      <c r="E1075" s="8" t="s">
        <v>24</v>
      </c>
      <c r="F1075" s="8" t="str">
        <f t="shared" si="1"/>
        <v>BUY</v>
      </c>
      <c r="G1075" s="12">
        <v>33.654831</v>
      </c>
      <c r="H1075" s="12">
        <v>1000.0</v>
      </c>
      <c r="I1075" s="7">
        <v>44258.0</v>
      </c>
      <c r="J1075" s="14">
        <v>46.548267</v>
      </c>
      <c r="K1075" s="14">
        <f t="shared" si="2"/>
        <v>1383.10803</v>
      </c>
      <c r="L1075" s="15">
        <f t="shared" si="3"/>
        <v>0.3831080299</v>
      </c>
      <c r="M1075" s="15">
        <f t="shared" si="4"/>
        <v>-0.3831080299</v>
      </c>
      <c r="N1075" s="8">
        <f t="shared" si="5"/>
        <v>110</v>
      </c>
    </row>
    <row r="1076" ht="12.75" customHeight="1">
      <c r="A1076" s="7">
        <v>44148.0</v>
      </c>
      <c r="B1076" s="8" t="s">
        <v>403</v>
      </c>
      <c r="C1076" s="8" t="s">
        <v>404</v>
      </c>
      <c r="D1076" s="11">
        <v>4.120653358E9</v>
      </c>
      <c r="E1076" s="8" t="s">
        <v>24</v>
      </c>
      <c r="F1076" s="8" t="str">
        <f t="shared" si="1"/>
        <v>BUY</v>
      </c>
      <c r="G1076" s="12">
        <v>6.910509</v>
      </c>
      <c r="H1076" s="12">
        <v>1000.0</v>
      </c>
      <c r="I1076" s="7">
        <v>44158.0</v>
      </c>
      <c r="J1076" s="14">
        <v>9.774237</v>
      </c>
      <c r="K1076" s="14">
        <f t="shared" si="2"/>
        <v>1414.401891</v>
      </c>
      <c r="L1076" s="15">
        <f t="shared" si="3"/>
        <v>0.4144018914</v>
      </c>
      <c r="M1076" s="15">
        <f t="shared" si="4"/>
        <v>-0.4144018914</v>
      </c>
      <c r="N1076" s="8">
        <f t="shared" si="5"/>
        <v>10</v>
      </c>
    </row>
    <row r="1077" ht="12.75" customHeight="1">
      <c r="A1077" s="7">
        <v>44148.0</v>
      </c>
      <c r="B1077" s="8" t="s">
        <v>3085</v>
      </c>
      <c r="C1077" s="8" t="s">
        <v>3086</v>
      </c>
      <c r="D1077" s="11">
        <v>2.602107795E9</v>
      </c>
      <c r="E1077" s="8" t="s">
        <v>24</v>
      </c>
      <c r="F1077" s="8" t="str">
        <f t="shared" si="1"/>
        <v>BUY</v>
      </c>
      <c r="G1077" s="12">
        <v>7.71</v>
      </c>
      <c r="H1077" s="12">
        <v>1000.0</v>
      </c>
      <c r="I1077" s="16">
        <v>44727.0</v>
      </c>
      <c r="J1077" s="14">
        <v>8.58</v>
      </c>
      <c r="K1077" s="14">
        <f t="shared" si="2"/>
        <v>1112.840467</v>
      </c>
      <c r="L1077" s="15">
        <f t="shared" si="3"/>
        <v>0.1128404669</v>
      </c>
      <c r="M1077" s="15">
        <f t="shared" si="4"/>
        <v>-0.1128404669</v>
      </c>
      <c r="N1077" s="8">
        <f t="shared" si="5"/>
        <v>579</v>
      </c>
    </row>
    <row r="1078" ht="12.75" customHeight="1">
      <c r="A1078" s="7">
        <v>44155.0</v>
      </c>
      <c r="B1078" s="8" t="s">
        <v>2940</v>
      </c>
      <c r="C1078" s="8" t="s">
        <v>2941</v>
      </c>
      <c r="D1078" s="11">
        <v>3.311493E9</v>
      </c>
      <c r="E1078" s="8" t="s">
        <v>20</v>
      </c>
      <c r="F1078" s="8" t="str">
        <f t="shared" si="1"/>
        <v>SELL</v>
      </c>
      <c r="G1078" s="12">
        <v>77.589996</v>
      </c>
      <c r="H1078" s="12">
        <v>1000.0</v>
      </c>
      <c r="I1078" s="16">
        <v>44727.0</v>
      </c>
      <c r="J1078" s="14">
        <v>31.99</v>
      </c>
      <c r="K1078" s="14">
        <f t="shared" si="2"/>
        <v>412.2954201</v>
      </c>
      <c r="L1078" s="15">
        <f t="shared" si="3"/>
        <v>0.5877045799</v>
      </c>
      <c r="M1078" s="15">
        <f t="shared" si="4"/>
        <v>-0.5877045799</v>
      </c>
      <c r="N1078" s="8">
        <f t="shared" si="5"/>
        <v>572</v>
      </c>
    </row>
    <row r="1079" ht="12.75" customHeight="1">
      <c r="A1079" s="7">
        <v>44158.0</v>
      </c>
      <c r="B1079" s="8" t="s">
        <v>403</v>
      </c>
      <c r="C1079" s="8" t="s">
        <v>404</v>
      </c>
      <c r="D1079" s="11">
        <v>4.120653358E9</v>
      </c>
      <c r="E1079" s="8" t="s">
        <v>20</v>
      </c>
      <c r="F1079" s="8" t="str">
        <f t="shared" si="1"/>
        <v>SELL</v>
      </c>
      <c r="G1079" s="12">
        <v>9.774237</v>
      </c>
      <c r="H1079" s="12">
        <v>1000.0</v>
      </c>
      <c r="I1079" s="7">
        <v>44330.0</v>
      </c>
      <c r="J1079" s="14">
        <v>16.975815</v>
      </c>
      <c r="K1079" s="14">
        <f t="shared" si="2"/>
        <v>1736.791833</v>
      </c>
      <c r="L1079" s="15">
        <f t="shared" si="3"/>
        <v>-0.7367918335</v>
      </c>
      <c r="M1079" s="15">
        <f t="shared" si="4"/>
        <v>0.7367918335</v>
      </c>
      <c r="N1079" s="8">
        <f t="shared" si="5"/>
        <v>172</v>
      </c>
    </row>
    <row r="1080" ht="12.75" customHeight="1">
      <c r="A1080" s="7">
        <v>44165.0</v>
      </c>
      <c r="B1080" s="8" t="s">
        <v>3099</v>
      </c>
      <c r="C1080" s="8" t="s">
        <v>3100</v>
      </c>
      <c r="D1080" s="11">
        <v>2.18355884E9</v>
      </c>
      <c r="E1080" s="8" t="s">
        <v>24</v>
      </c>
      <c r="F1080" s="8" t="str">
        <f t="shared" si="1"/>
        <v>BUY</v>
      </c>
      <c r="G1080" s="12">
        <v>15.45</v>
      </c>
      <c r="H1080" s="12">
        <v>1000.0</v>
      </c>
      <c r="I1080" s="16">
        <v>44727.0</v>
      </c>
      <c r="J1080" s="14">
        <v>14.87</v>
      </c>
      <c r="K1080" s="14">
        <f t="shared" si="2"/>
        <v>962.4595469</v>
      </c>
      <c r="L1080" s="15">
        <f t="shared" si="3"/>
        <v>-0.03754045307</v>
      </c>
      <c r="M1080" s="15">
        <f t="shared" si="4"/>
        <v>0.03754045307</v>
      </c>
      <c r="N1080" s="8">
        <f t="shared" si="5"/>
        <v>562</v>
      </c>
    </row>
    <row r="1081" ht="12.75" customHeight="1">
      <c r="A1081" s="7">
        <v>44165.0</v>
      </c>
      <c r="B1081" s="8" t="s">
        <v>1325</v>
      </c>
      <c r="C1081" s="8" t="s">
        <v>1326</v>
      </c>
      <c r="D1081" s="11">
        <v>7.301452E9</v>
      </c>
      <c r="E1081" s="8" t="s">
        <v>20</v>
      </c>
      <c r="F1081" s="8" t="str">
        <f t="shared" si="1"/>
        <v>SELL</v>
      </c>
      <c r="G1081" s="12">
        <v>20.96</v>
      </c>
      <c r="H1081" s="12">
        <v>1000.0</v>
      </c>
      <c r="I1081" s="7">
        <v>44650.0</v>
      </c>
      <c r="J1081" s="14">
        <v>51.8</v>
      </c>
      <c r="K1081" s="14">
        <f t="shared" si="2"/>
        <v>2471.374046</v>
      </c>
      <c r="L1081" s="15">
        <f t="shared" si="3"/>
        <v>-1.471374046</v>
      </c>
      <c r="M1081" s="15">
        <f t="shared" si="4"/>
        <v>1.471374046</v>
      </c>
      <c r="N1081" s="8">
        <f t="shared" si="5"/>
        <v>485</v>
      </c>
    </row>
    <row r="1082" ht="12.75" customHeight="1">
      <c r="A1082" s="7">
        <v>44165.0</v>
      </c>
      <c r="B1082" s="8" t="s">
        <v>2706</v>
      </c>
      <c r="C1082" s="8" t="s">
        <v>2707</v>
      </c>
      <c r="D1082" s="11">
        <v>2.483909373E9</v>
      </c>
      <c r="E1082" s="8" t="s">
        <v>24</v>
      </c>
      <c r="F1082" s="8" t="str">
        <f t="shared" si="1"/>
        <v>BUY</v>
      </c>
      <c r="G1082" s="12">
        <v>116.349998</v>
      </c>
      <c r="H1082" s="12">
        <v>1000.0</v>
      </c>
      <c r="I1082" s="7">
        <v>44186.0</v>
      </c>
      <c r="J1082" s="14">
        <v>144.389999</v>
      </c>
      <c r="K1082" s="14">
        <f t="shared" si="2"/>
        <v>1240.997005</v>
      </c>
      <c r="L1082" s="15">
        <f t="shared" si="3"/>
        <v>0.2409970046</v>
      </c>
      <c r="M1082" s="15">
        <f t="shared" si="4"/>
        <v>-0.2409970046</v>
      </c>
      <c r="N1082" s="8">
        <f t="shared" si="5"/>
        <v>21</v>
      </c>
    </row>
    <row r="1083" ht="12.75" customHeight="1">
      <c r="A1083" s="7">
        <v>44166.0</v>
      </c>
      <c r="B1083" s="8" t="s">
        <v>1174</v>
      </c>
      <c r="C1083" s="8" t="s">
        <v>1175</v>
      </c>
      <c r="D1083" s="11">
        <v>7.122279632E9</v>
      </c>
      <c r="E1083" s="8" t="s">
        <v>24</v>
      </c>
      <c r="F1083" s="8" t="str">
        <f t="shared" si="1"/>
        <v>BUY</v>
      </c>
      <c r="G1083" s="12">
        <v>27.799999</v>
      </c>
      <c r="H1083" s="12">
        <v>1000.0</v>
      </c>
      <c r="I1083" s="7">
        <v>44260.0</v>
      </c>
      <c r="J1083" s="14">
        <v>27.27</v>
      </c>
      <c r="K1083" s="14">
        <f t="shared" si="2"/>
        <v>980.9352871</v>
      </c>
      <c r="L1083" s="15">
        <f t="shared" si="3"/>
        <v>-0.01906471292</v>
      </c>
      <c r="M1083" s="15">
        <f t="shared" si="4"/>
        <v>0.01906471292</v>
      </c>
      <c r="N1083" s="8">
        <f t="shared" si="5"/>
        <v>94</v>
      </c>
    </row>
    <row r="1084" ht="12.75" customHeight="1">
      <c r="A1084" s="7">
        <v>44172.0</v>
      </c>
      <c r="B1084" s="8" t="s">
        <v>3101</v>
      </c>
      <c r="C1084" s="8" t="s">
        <v>3102</v>
      </c>
      <c r="D1084" s="11">
        <v>6.569498867E9</v>
      </c>
      <c r="E1084" s="8" t="s">
        <v>20</v>
      </c>
      <c r="F1084" s="8" t="str">
        <f t="shared" si="1"/>
        <v>SELL</v>
      </c>
      <c r="G1084" s="12">
        <v>16.719999</v>
      </c>
      <c r="H1084" s="12">
        <v>1000.0</v>
      </c>
      <c r="I1084" s="16">
        <v>44727.0</v>
      </c>
      <c r="J1084" s="14">
        <v>15.96</v>
      </c>
      <c r="K1084" s="14">
        <f t="shared" si="2"/>
        <v>954.5455116</v>
      </c>
      <c r="L1084" s="15">
        <f t="shared" si="3"/>
        <v>0.04545448836</v>
      </c>
      <c r="M1084" s="15">
        <f t="shared" si="4"/>
        <v>-0.04545448836</v>
      </c>
      <c r="N1084" s="8">
        <f t="shared" si="5"/>
        <v>555</v>
      </c>
    </row>
    <row r="1085" ht="12.75" customHeight="1">
      <c r="A1085" s="7">
        <v>44173.0</v>
      </c>
      <c r="B1085" s="8" t="s">
        <v>3105</v>
      </c>
      <c r="C1085" s="8" t="s">
        <v>3106</v>
      </c>
      <c r="D1085" s="11">
        <v>2.588870843E9</v>
      </c>
      <c r="E1085" s="8" t="s">
        <v>24</v>
      </c>
      <c r="F1085" s="8" t="str">
        <f t="shared" si="1"/>
        <v>BUY</v>
      </c>
      <c r="G1085" s="12">
        <v>22.52</v>
      </c>
      <c r="H1085" s="12">
        <v>1000.0</v>
      </c>
      <c r="I1085" s="16">
        <v>44208.0</v>
      </c>
      <c r="J1085" s="14">
        <v>33.240002</v>
      </c>
      <c r="K1085" s="14">
        <f t="shared" si="2"/>
        <v>1476.021403</v>
      </c>
      <c r="L1085" s="15">
        <f t="shared" si="3"/>
        <v>0.4760214032</v>
      </c>
      <c r="M1085" s="15">
        <f t="shared" si="4"/>
        <v>-0.4760214032</v>
      </c>
      <c r="N1085" s="8">
        <f t="shared" si="5"/>
        <v>35</v>
      </c>
    </row>
    <row r="1086" ht="12.75" customHeight="1">
      <c r="A1086" s="7">
        <v>44174.0</v>
      </c>
      <c r="B1086" s="8" t="s">
        <v>2806</v>
      </c>
      <c r="C1086" s="8" t="s">
        <v>2807</v>
      </c>
      <c r="D1086" s="11">
        <v>3.106199012E9</v>
      </c>
      <c r="E1086" s="8" t="s">
        <v>24</v>
      </c>
      <c r="F1086" s="8" t="str">
        <f t="shared" si="1"/>
        <v>BUY</v>
      </c>
      <c r="G1086" s="12">
        <v>58.389999</v>
      </c>
      <c r="H1086" s="12">
        <v>1000.0</v>
      </c>
      <c r="I1086" s="7">
        <v>44216.0</v>
      </c>
      <c r="J1086" s="14">
        <v>91.260002</v>
      </c>
      <c r="K1086" s="14">
        <f t="shared" si="2"/>
        <v>1562.93892</v>
      </c>
      <c r="L1086" s="15">
        <f t="shared" si="3"/>
        <v>0.5629389204</v>
      </c>
      <c r="M1086" s="15">
        <f t="shared" si="4"/>
        <v>-0.5629389204</v>
      </c>
      <c r="N1086" s="8">
        <f t="shared" si="5"/>
        <v>42</v>
      </c>
    </row>
    <row r="1087" ht="12.75" customHeight="1">
      <c r="A1087" s="7">
        <v>44175.0</v>
      </c>
      <c r="B1087" s="8" t="s">
        <v>3115</v>
      </c>
      <c r="C1087" s="8" t="s">
        <v>3116</v>
      </c>
      <c r="D1087" s="11">
        <v>3.025775099E9</v>
      </c>
      <c r="E1087" s="8" t="s">
        <v>24</v>
      </c>
      <c r="F1087" s="8" t="str">
        <f t="shared" si="1"/>
        <v>BUY</v>
      </c>
      <c r="G1087" s="12">
        <v>76.610001</v>
      </c>
      <c r="H1087" s="12">
        <v>1000.0</v>
      </c>
      <c r="I1087" s="7">
        <v>44179.0</v>
      </c>
      <c r="J1087" s="14">
        <v>56.099998</v>
      </c>
      <c r="K1087" s="14">
        <f t="shared" si="2"/>
        <v>732.2803455</v>
      </c>
      <c r="L1087" s="15">
        <f t="shared" si="3"/>
        <v>-0.2677196545</v>
      </c>
      <c r="M1087" s="15">
        <f t="shared" si="4"/>
        <v>0.2677196545</v>
      </c>
      <c r="N1087" s="8">
        <f t="shared" si="5"/>
        <v>4</v>
      </c>
    </row>
    <row r="1088" ht="12.75" customHeight="1">
      <c r="A1088" s="7">
        <v>44176.0</v>
      </c>
      <c r="B1088" s="8" t="s">
        <v>2692</v>
      </c>
      <c r="C1088" s="8" t="s">
        <v>2693</v>
      </c>
      <c r="D1088" s="11">
        <v>2.44856E9</v>
      </c>
      <c r="E1088" s="8" t="s">
        <v>24</v>
      </c>
      <c r="F1088" s="8" t="str">
        <f t="shared" si="1"/>
        <v>BUY</v>
      </c>
      <c r="G1088" s="12">
        <v>95.690002</v>
      </c>
      <c r="H1088" s="12">
        <v>1000.0</v>
      </c>
      <c r="I1088" s="7">
        <v>44239.0</v>
      </c>
      <c r="J1088" s="14">
        <v>102.059998</v>
      </c>
      <c r="K1088" s="14">
        <f t="shared" si="2"/>
        <v>1066.569086</v>
      </c>
      <c r="L1088" s="15">
        <f t="shared" si="3"/>
        <v>0.06656908629</v>
      </c>
      <c r="M1088" s="15">
        <f t="shared" si="4"/>
        <v>-0.06656908629</v>
      </c>
      <c r="N1088" s="8">
        <f t="shared" si="5"/>
        <v>63</v>
      </c>
    </row>
    <row r="1089" ht="12.75" customHeight="1">
      <c r="A1089" s="7">
        <v>44179.0</v>
      </c>
      <c r="B1089" s="8" t="s">
        <v>2408</v>
      </c>
      <c r="C1089" s="8" t="s">
        <v>2409</v>
      </c>
      <c r="D1089" s="11">
        <v>3.337259376E9</v>
      </c>
      <c r="E1089" s="8" t="s">
        <v>24</v>
      </c>
      <c r="F1089" s="8" t="str">
        <f t="shared" si="1"/>
        <v>BUY</v>
      </c>
      <c r="G1089" s="12">
        <v>144.179993</v>
      </c>
      <c r="H1089" s="12">
        <v>1000.0</v>
      </c>
      <c r="I1089" s="16">
        <v>44727.0</v>
      </c>
      <c r="J1089" s="14">
        <v>43.139999</v>
      </c>
      <c r="K1089" s="14">
        <f t="shared" si="2"/>
        <v>299.2093293</v>
      </c>
      <c r="L1089" s="15">
        <f t="shared" si="3"/>
        <v>-0.7007906707</v>
      </c>
      <c r="M1089" s="15">
        <f t="shared" si="4"/>
        <v>0.7007906707</v>
      </c>
      <c r="N1089" s="8">
        <f t="shared" si="5"/>
        <v>548</v>
      </c>
    </row>
    <row r="1090" ht="12.75" customHeight="1">
      <c r="A1090" s="7">
        <v>44179.0</v>
      </c>
      <c r="B1090" s="8" t="s">
        <v>260</v>
      </c>
      <c r="C1090" s="8" t="s">
        <v>261</v>
      </c>
      <c r="D1090" s="11">
        <v>7.075072067E9</v>
      </c>
      <c r="E1090" s="8" t="s">
        <v>24</v>
      </c>
      <c r="F1090" s="8" t="str">
        <f t="shared" si="1"/>
        <v>BUY</v>
      </c>
      <c r="G1090" s="12">
        <v>25.41</v>
      </c>
      <c r="H1090" s="12">
        <v>1000.0</v>
      </c>
      <c r="I1090" s="7">
        <v>44238.0</v>
      </c>
      <c r="J1090" s="14">
        <v>23.77</v>
      </c>
      <c r="K1090" s="14">
        <f t="shared" si="2"/>
        <v>935.4584809</v>
      </c>
      <c r="L1090" s="15">
        <f t="shared" si="3"/>
        <v>-0.06454151909</v>
      </c>
      <c r="M1090" s="15">
        <f t="shared" si="4"/>
        <v>0.06454151909</v>
      </c>
      <c r="N1090" s="8">
        <f t="shared" si="5"/>
        <v>59</v>
      </c>
    </row>
    <row r="1091" ht="12.75" customHeight="1">
      <c r="A1091" s="7">
        <v>44179.0</v>
      </c>
      <c r="B1091" s="8" t="s">
        <v>3115</v>
      </c>
      <c r="C1091" s="8" t="s">
        <v>3116</v>
      </c>
      <c r="D1091" s="11">
        <v>3.025775099E9</v>
      </c>
      <c r="E1091" s="8" t="s">
        <v>20</v>
      </c>
      <c r="F1091" s="8" t="str">
        <f t="shared" si="1"/>
        <v>SELL</v>
      </c>
      <c r="G1091" s="12">
        <v>56.099998</v>
      </c>
      <c r="H1091" s="12">
        <v>1000.0</v>
      </c>
      <c r="I1091" s="7">
        <v>44392.0</v>
      </c>
      <c r="J1091" s="14">
        <v>23.68</v>
      </c>
      <c r="K1091" s="14">
        <f t="shared" si="2"/>
        <v>422.1034019</v>
      </c>
      <c r="L1091" s="15">
        <f t="shared" si="3"/>
        <v>0.5778965981</v>
      </c>
      <c r="M1091" s="15">
        <f t="shared" si="4"/>
        <v>-0.5778965981</v>
      </c>
      <c r="N1091" s="8">
        <f t="shared" si="5"/>
        <v>213</v>
      </c>
    </row>
    <row r="1092" ht="12.75" customHeight="1">
      <c r="A1092" s="7">
        <v>44181.0</v>
      </c>
      <c r="B1092" s="8" t="s">
        <v>3129</v>
      </c>
      <c r="C1092" s="8" t="s">
        <v>3130</v>
      </c>
      <c r="D1092" s="11">
        <v>3.653663805E9</v>
      </c>
      <c r="E1092" s="8" t="s">
        <v>20</v>
      </c>
      <c r="F1092" s="8" t="str">
        <f t="shared" si="1"/>
        <v>SELL</v>
      </c>
      <c r="G1092" s="12">
        <v>28.23</v>
      </c>
      <c r="H1092" s="12">
        <v>1000.0</v>
      </c>
      <c r="I1092" s="7">
        <v>44301.0</v>
      </c>
      <c r="J1092" s="14">
        <v>31.66</v>
      </c>
      <c r="K1092" s="14">
        <f t="shared" si="2"/>
        <v>1121.501948</v>
      </c>
      <c r="L1092" s="15">
        <f t="shared" si="3"/>
        <v>-0.1215019483</v>
      </c>
      <c r="M1092" s="15">
        <f t="shared" si="4"/>
        <v>0.1215019483</v>
      </c>
      <c r="N1092" s="8">
        <f t="shared" si="5"/>
        <v>120</v>
      </c>
    </row>
    <row r="1093" ht="12.75" customHeight="1">
      <c r="A1093" s="7">
        <v>44182.0</v>
      </c>
      <c r="B1093" s="8" t="s">
        <v>2110</v>
      </c>
      <c r="C1093" s="8" t="s">
        <v>2111</v>
      </c>
      <c r="D1093" s="11">
        <v>6.975281064E9</v>
      </c>
      <c r="E1093" s="8" t="s">
        <v>20</v>
      </c>
      <c r="F1093" s="8" t="str">
        <f t="shared" si="1"/>
        <v>SELL</v>
      </c>
      <c r="G1093" s="12">
        <v>150.850006</v>
      </c>
      <c r="H1093" s="12">
        <v>1000.0</v>
      </c>
      <c r="I1093" s="16">
        <v>44727.0</v>
      </c>
      <c r="J1093" s="14">
        <v>117.709999</v>
      </c>
      <c r="K1093" s="14">
        <f t="shared" si="2"/>
        <v>780.3115301</v>
      </c>
      <c r="L1093" s="15">
        <f t="shared" si="3"/>
        <v>0.2196884699</v>
      </c>
      <c r="M1093" s="15">
        <f t="shared" si="4"/>
        <v>-0.2196884699</v>
      </c>
      <c r="N1093" s="8">
        <f t="shared" si="5"/>
        <v>545</v>
      </c>
    </row>
    <row r="1094" ht="12.75" customHeight="1">
      <c r="A1094" s="7">
        <v>44183.0</v>
      </c>
      <c r="B1094" s="8" t="s">
        <v>3133</v>
      </c>
      <c r="C1094" s="8" t="s">
        <v>3134</v>
      </c>
      <c r="D1094" s="11">
        <v>2.207084206E9</v>
      </c>
      <c r="E1094" s="8" t="s">
        <v>20</v>
      </c>
      <c r="F1094" s="8" t="str">
        <f t="shared" si="1"/>
        <v>SELL</v>
      </c>
      <c r="G1094" s="12">
        <v>27.620001</v>
      </c>
      <c r="H1094" s="12">
        <v>1000.0</v>
      </c>
      <c r="I1094" s="7">
        <v>44250.0</v>
      </c>
      <c r="J1094" s="14">
        <v>29.200001</v>
      </c>
      <c r="K1094" s="14">
        <f t="shared" si="2"/>
        <v>1057.204922</v>
      </c>
      <c r="L1094" s="15">
        <f t="shared" si="3"/>
        <v>-0.0572049219</v>
      </c>
      <c r="M1094" s="15">
        <f t="shared" si="4"/>
        <v>0.0572049219</v>
      </c>
      <c r="N1094" s="8">
        <f t="shared" si="5"/>
        <v>67</v>
      </c>
    </row>
    <row r="1095" ht="12.75" customHeight="1">
      <c r="A1095" s="7">
        <v>44186.0</v>
      </c>
      <c r="B1095" s="8" t="s">
        <v>2706</v>
      </c>
      <c r="C1095" s="8" t="s">
        <v>2707</v>
      </c>
      <c r="D1095" s="11">
        <v>2.483909373E9</v>
      </c>
      <c r="E1095" s="8" t="s">
        <v>20</v>
      </c>
      <c r="F1095" s="8" t="str">
        <f t="shared" si="1"/>
        <v>SELL</v>
      </c>
      <c r="G1095" s="12">
        <v>144.389999</v>
      </c>
      <c r="H1095" s="12">
        <v>1000.0</v>
      </c>
      <c r="I1095" s="7">
        <v>44201.0</v>
      </c>
      <c r="J1095" s="14">
        <v>148.529999</v>
      </c>
      <c r="K1095" s="14">
        <f t="shared" si="2"/>
        <v>1028.672346</v>
      </c>
      <c r="L1095" s="15">
        <f t="shared" si="3"/>
        <v>-0.02867234593</v>
      </c>
      <c r="M1095" s="15">
        <f t="shared" si="4"/>
        <v>0.02867234593</v>
      </c>
      <c r="N1095" s="8">
        <f t="shared" si="5"/>
        <v>15</v>
      </c>
    </row>
    <row r="1096" ht="12.75" customHeight="1">
      <c r="A1096" s="7">
        <v>44200.0</v>
      </c>
      <c r="B1096" s="8" t="s">
        <v>3137</v>
      </c>
      <c r="C1096" s="8" t="s">
        <v>3138</v>
      </c>
      <c r="D1096" s="11">
        <v>3.896354748E9</v>
      </c>
      <c r="E1096" s="8" t="s">
        <v>20</v>
      </c>
      <c r="F1096" s="8" t="str">
        <f t="shared" si="1"/>
        <v>SELL</v>
      </c>
      <c r="G1096" s="12">
        <v>5.325466</v>
      </c>
      <c r="H1096" s="12">
        <v>1000.0</v>
      </c>
      <c r="I1096" s="16">
        <v>44727.0</v>
      </c>
      <c r="J1096" s="14">
        <v>3.542355</v>
      </c>
      <c r="K1096" s="14">
        <f t="shared" si="2"/>
        <v>665.1727755</v>
      </c>
      <c r="L1096" s="15">
        <f t="shared" si="3"/>
        <v>0.3348272245</v>
      </c>
      <c r="M1096" s="15">
        <f t="shared" si="4"/>
        <v>-0.3348272245</v>
      </c>
      <c r="N1096" s="8">
        <f t="shared" si="5"/>
        <v>527</v>
      </c>
    </row>
    <row r="1097" ht="12.75" customHeight="1">
      <c r="A1097" s="7">
        <v>44201.0</v>
      </c>
      <c r="B1097" s="8" t="s">
        <v>2042</v>
      </c>
      <c r="C1097" s="8" t="s">
        <v>2043</v>
      </c>
      <c r="D1097" s="11">
        <v>3.799935907E9</v>
      </c>
      <c r="E1097" s="8" t="s">
        <v>24</v>
      </c>
      <c r="F1097" s="8" t="str">
        <f t="shared" si="1"/>
        <v>BUY</v>
      </c>
      <c r="G1097" s="12">
        <v>160.619995</v>
      </c>
      <c r="H1097" s="12">
        <v>1000.0</v>
      </c>
      <c r="I1097" s="7">
        <v>44277.0</v>
      </c>
      <c r="J1097" s="14">
        <v>133.0</v>
      </c>
      <c r="K1097" s="14">
        <f t="shared" si="2"/>
        <v>828.0413656</v>
      </c>
      <c r="L1097" s="15">
        <f t="shared" si="3"/>
        <v>-0.1719586344</v>
      </c>
      <c r="M1097" s="15">
        <f t="shared" si="4"/>
        <v>0.1719586344</v>
      </c>
      <c r="N1097" s="8">
        <f t="shared" si="5"/>
        <v>76</v>
      </c>
    </row>
    <row r="1098" ht="12.75" customHeight="1">
      <c r="A1098" s="7">
        <v>44201.0</v>
      </c>
      <c r="B1098" s="8" t="s">
        <v>3139</v>
      </c>
      <c r="C1098" s="8" t="s">
        <v>3140</v>
      </c>
      <c r="D1098" s="11">
        <v>2.050135396E9</v>
      </c>
      <c r="E1098" s="8" t="s">
        <v>20</v>
      </c>
      <c r="F1098" s="8" t="str">
        <f t="shared" si="1"/>
        <v>SELL</v>
      </c>
      <c r="G1098" s="12">
        <v>25.6</v>
      </c>
      <c r="H1098" s="12">
        <v>1000.0</v>
      </c>
      <c r="I1098" s="16">
        <v>44727.0</v>
      </c>
      <c r="J1098" s="14">
        <v>5.13</v>
      </c>
      <c r="K1098" s="14">
        <f t="shared" si="2"/>
        <v>200.390625</v>
      </c>
      <c r="L1098" s="15">
        <f t="shared" si="3"/>
        <v>0.799609375</v>
      </c>
      <c r="M1098" s="15">
        <f t="shared" si="4"/>
        <v>-0.799609375</v>
      </c>
      <c r="N1098" s="8">
        <f t="shared" si="5"/>
        <v>526</v>
      </c>
    </row>
    <row r="1099" ht="12.75" customHeight="1">
      <c r="A1099" s="7">
        <v>44201.0</v>
      </c>
      <c r="B1099" s="8" t="s">
        <v>1538</v>
      </c>
      <c r="C1099" s="8" t="s">
        <v>1539</v>
      </c>
      <c r="D1099" s="11">
        <v>3.525622984E9</v>
      </c>
      <c r="E1099" s="8" t="s">
        <v>24</v>
      </c>
      <c r="F1099" s="8" t="str">
        <f t="shared" si="1"/>
        <v>BUY</v>
      </c>
      <c r="G1099" s="12">
        <v>86.980003</v>
      </c>
      <c r="H1099" s="12">
        <v>1000.0</v>
      </c>
      <c r="I1099" s="7">
        <v>44215.0</v>
      </c>
      <c r="J1099" s="14">
        <v>100.419998</v>
      </c>
      <c r="K1099" s="14">
        <f t="shared" si="2"/>
        <v>1154.518217</v>
      </c>
      <c r="L1099" s="15">
        <f t="shared" si="3"/>
        <v>0.1545182173</v>
      </c>
      <c r="M1099" s="15">
        <f t="shared" si="4"/>
        <v>-0.1545182173</v>
      </c>
      <c r="N1099" s="8">
        <f t="shared" si="5"/>
        <v>14</v>
      </c>
    </row>
    <row r="1100" ht="12.75" customHeight="1">
      <c r="A1100" s="7">
        <v>44201.0</v>
      </c>
      <c r="B1100" s="8" t="s">
        <v>2706</v>
      </c>
      <c r="C1100" s="8" t="s">
        <v>2707</v>
      </c>
      <c r="D1100" s="11">
        <v>2.483909373E9</v>
      </c>
      <c r="E1100" s="8" t="s">
        <v>24</v>
      </c>
      <c r="F1100" s="8" t="str">
        <f t="shared" si="1"/>
        <v>BUY</v>
      </c>
      <c r="G1100" s="12">
        <v>148.529999</v>
      </c>
      <c r="H1100" s="12">
        <v>1000.0</v>
      </c>
      <c r="I1100" s="7">
        <v>44286.0</v>
      </c>
      <c r="J1100" s="14">
        <v>112.440002</v>
      </c>
      <c r="K1100" s="14">
        <f t="shared" si="2"/>
        <v>757.0188026</v>
      </c>
      <c r="L1100" s="15">
        <f t="shared" si="3"/>
        <v>-0.2429811974</v>
      </c>
      <c r="M1100" s="15">
        <f t="shared" si="4"/>
        <v>0.2429811974</v>
      </c>
      <c r="N1100" s="8">
        <f t="shared" si="5"/>
        <v>85</v>
      </c>
    </row>
    <row r="1101" ht="12.75" customHeight="1">
      <c r="A1101" s="7">
        <v>44208.0</v>
      </c>
      <c r="B1101" s="8" t="s">
        <v>3145</v>
      </c>
      <c r="C1101" s="8" t="s">
        <v>3146</v>
      </c>
      <c r="D1101" s="11">
        <v>4.613101836E9</v>
      </c>
      <c r="E1101" s="8" t="s">
        <v>20</v>
      </c>
      <c r="F1101" s="8" t="str">
        <f t="shared" si="1"/>
        <v>SELL</v>
      </c>
      <c r="G1101" s="12">
        <v>514.23999</v>
      </c>
      <c r="H1101" s="12">
        <v>1000.0</v>
      </c>
      <c r="I1101" s="16">
        <v>44727.0</v>
      </c>
      <c r="J1101" s="14">
        <v>171.339996</v>
      </c>
      <c r="K1101" s="14">
        <f t="shared" si="2"/>
        <v>333.1907268</v>
      </c>
      <c r="L1101" s="15">
        <f t="shared" si="3"/>
        <v>0.6668092732</v>
      </c>
      <c r="M1101" s="15">
        <f t="shared" si="4"/>
        <v>-0.6668092732</v>
      </c>
      <c r="N1101" s="8">
        <f t="shared" si="5"/>
        <v>519</v>
      </c>
    </row>
    <row r="1102" ht="12.75" customHeight="1">
      <c r="A1102" s="7">
        <v>44208.0</v>
      </c>
      <c r="B1102" s="8" t="s">
        <v>3105</v>
      </c>
      <c r="C1102" s="8" t="s">
        <v>3106</v>
      </c>
      <c r="D1102" s="11">
        <v>2.588870843E9</v>
      </c>
      <c r="E1102" s="8" t="s">
        <v>20</v>
      </c>
      <c r="F1102" s="8" t="str">
        <f t="shared" si="1"/>
        <v>SELL</v>
      </c>
      <c r="G1102" s="12">
        <v>33.240002</v>
      </c>
      <c r="H1102" s="12">
        <v>1000.0</v>
      </c>
      <c r="I1102" s="16">
        <v>44727.0</v>
      </c>
      <c r="J1102" s="14">
        <v>4.28</v>
      </c>
      <c r="K1102" s="14">
        <f t="shared" si="2"/>
        <v>128.7605217</v>
      </c>
      <c r="L1102" s="15">
        <f t="shared" si="3"/>
        <v>0.8712394783</v>
      </c>
      <c r="M1102" s="15">
        <f t="shared" si="4"/>
        <v>-0.8712394783</v>
      </c>
      <c r="N1102" s="8">
        <f t="shared" si="5"/>
        <v>519</v>
      </c>
    </row>
    <row r="1103" ht="12.75" customHeight="1">
      <c r="A1103" s="7">
        <v>44210.0</v>
      </c>
      <c r="B1103" s="8" t="s">
        <v>3147</v>
      </c>
      <c r="C1103" s="8" t="s">
        <v>3148</v>
      </c>
      <c r="D1103" s="11">
        <v>4.287447174E9</v>
      </c>
      <c r="E1103" s="8" t="s">
        <v>20</v>
      </c>
      <c r="F1103" s="8" t="str">
        <f t="shared" si="1"/>
        <v>SELL</v>
      </c>
      <c r="G1103" s="12">
        <v>114.940002</v>
      </c>
      <c r="H1103" s="12">
        <v>1000.0</v>
      </c>
      <c r="I1103" s="16">
        <v>44691.0</v>
      </c>
      <c r="J1103" s="14">
        <v>18.190001</v>
      </c>
      <c r="K1103" s="14">
        <f t="shared" si="2"/>
        <v>158.2564876</v>
      </c>
      <c r="L1103" s="15">
        <f t="shared" si="3"/>
        <v>0.8417435124</v>
      </c>
      <c r="M1103" s="15">
        <f t="shared" si="4"/>
        <v>-0.8417435124</v>
      </c>
      <c r="N1103" s="8">
        <f t="shared" si="5"/>
        <v>481</v>
      </c>
    </row>
    <row r="1104" ht="12.75" customHeight="1">
      <c r="A1104" s="7">
        <v>44210.0</v>
      </c>
      <c r="B1104" s="8" t="s">
        <v>1015</v>
      </c>
      <c r="C1104" s="8" t="s">
        <v>1016</v>
      </c>
      <c r="D1104" s="11">
        <v>5.595228507E9</v>
      </c>
      <c r="E1104" s="8" t="s">
        <v>20</v>
      </c>
      <c r="F1104" s="8" t="str">
        <f t="shared" si="1"/>
        <v>SELL</v>
      </c>
      <c r="G1104" s="12">
        <v>9.9775</v>
      </c>
      <c r="H1104" s="12">
        <v>1000.0</v>
      </c>
      <c r="I1104" s="7">
        <v>44221.0</v>
      </c>
      <c r="J1104" s="14">
        <v>19.1975</v>
      </c>
      <c r="K1104" s="14">
        <f t="shared" si="2"/>
        <v>1924.079178</v>
      </c>
      <c r="L1104" s="15">
        <f t="shared" si="3"/>
        <v>-0.9240791782</v>
      </c>
      <c r="M1104" s="15">
        <f t="shared" si="4"/>
        <v>0.9240791782</v>
      </c>
      <c r="N1104" s="8">
        <f t="shared" si="5"/>
        <v>11</v>
      </c>
    </row>
    <row r="1105" ht="12.75" customHeight="1">
      <c r="A1105" s="16">
        <v>44211.0</v>
      </c>
      <c r="B1105" s="8" t="s">
        <v>3151</v>
      </c>
      <c r="C1105" s="8" t="s">
        <v>3152</v>
      </c>
      <c r="D1105" s="11">
        <v>2.65291239E9</v>
      </c>
      <c r="E1105" s="17" t="s">
        <v>20</v>
      </c>
      <c r="F1105" s="18" t="str">
        <f t="shared" si="1"/>
        <v>SELL</v>
      </c>
      <c r="G1105" s="12">
        <v>56.0</v>
      </c>
      <c r="H1105" s="12">
        <v>1000.0</v>
      </c>
      <c r="I1105" s="16">
        <v>44684.0</v>
      </c>
      <c r="J1105" s="14">
        <v>85.459999</v>
      </c>
      <c r="K1105" s="14">
        <f t="shared" si="2"/>
        <v>1526.071411</v>
      </c>
      <c r="L1105" s="15">
        <f t="shared" si="3"/>
        <v>-0.5260714107</v>
      </c>
      <c r="M1105" s="15">
        <f t="shared" si="4"/>
        <v>0.5260714107</v>
      </c>
      <c r="N1105" s="8">
        <f t="shared" si="5"/>
        <v>473</v>
      </c>
    </row>
    <row r="1106" ht="12.75" customHeight="1">
      <c r="A1106" s="7">
        <v>44215.0</v>
      </c>
      <c r="B1106" s="8" t="s">
        <v>1538</v>
      </c>
      <c r="C1106" s="8" t="s">
        <v>1539</v>
      </c>
      <c r="D1106" s="11">
        <v>3.525622984E9</v>
      </c>
      <c r="E1106" s="8" t="s">
        <v>20</v>
      </c>
      <c r="F1106" s="8" t="str">
        <f t="shared" si="1"/>
        <v>SELL</v>
      </c>
      <c r="G1106" s="12">
        <v>100.419998</v>
      </c>
      <c r="H1106" s="12">
        <v>1000.0</v>
      </c>
      <c r="I1106" s="7">
        <v>44564.0</v>
      </c>
      <c r="J1106" s="14">
        <v>50.639999</v>
      </c>
      <c r="K1106" s="14">
        <f t="shared" si="2"/>
        <v>504.2820156</v>
      </c>
      <c r="L1106" s="15">
        <f t="shared" si="3"/>
        <v>0.4957179844</v>
      </c>
      <c r="M1106" s="15">
        <f t="shared" si="4"/>
        <v>-0.4957179844</v>
      </c>
      <c r="N1106" s="8">
        <f t="shared" si="5"/>
        <v>349</v>
      </c>
    </row>
    <row r="1107" ht="12.75" customHeight="1">
      <c r="A1107" s="7">
        <v>44216.0</v>
      </c>
      <c r="B1107" s="8" t="s">
        <v>2806</v>
      </c>
      <c r="C1107" s="8" t="s">
        <v>2807</v>
      </c>
      <c r="D1107" s="11">
        <v>3.106199012E9</v>
      </c>
      <c r="E1107" s="8" t="s">
        <v>20</v>
      </c>
      <c r="F1107" s="8" t="str">
        <f t="shared" si="1"/>
        <v>SELL</v>
      </c>
      <c r="G1107" s="12">
        <v>91.260002</v>
      </c>
      <c r="H1107" s="12">
        <v>1000.0</v>
      </c>
      <c r="I1107" s="16">
        <v>44727.0</v>
      </c>
      <c r="J1107" s="14">
        <v>61.5</v>
      </c>
      <c r="K1107" s="14">
        <f t="shared" si="2"/>
        <v>673.8987361</v>
      </c>
      <c r="L1107" s="15">
        <f t="shared" si="3"/>
        <v>0.3261012639</v>
      </c>
      <c r="M1107" s="15">
        <f t="shared" si="4"/>
        <v>-0.3261012639</v>
      </c>
      <c r="N1107" s="8">
        <f t="shared" si="5"/>
        <v>511</v>
      </c>
    </row>
    <row r="1108" ht="12.75" customHeight="1">
      <c r="A1108" s="7">
        <v>44218.0</v>
      </c>
      <c r="B1108" s="8" t="s">
        <v>1432</v>
      </c>
      <c r="C1108" s="8" t="s">
        <v>1433</v>
      </c>
      <c r="D1108" s="11">
        <v>7.12166E9</v>
      </c>
      <c r="E1108" s="8" t="s">
        <v>20</v>
      </c>
      <c r="F1108" s="8" t="str">
        <f t="shared" si="1"/>
        <v>SELL</v>
      </c>
      <c r="G1108" s="12">
        <v>13.38591</v>
      </c>
      <c r="H1108" s="12">
        <v>1000.0</v>
      </c>
      <c r="I1108" s="7">
        <v>44635.0</v>
      </c>
      <c r="J1108" s="14">
        <v>22.205164</v>
      </c>
      <c r="K1108" s="14">
        <f t="shared" si="2"/>
        <v>1658.846055</v>
      </c>
      <c r="L1108" s="15">
        <f t="shared" si="3"/>
        <v>-0.6588460553</v>
      </c>
      <c r="M1108" s="15">
        <f t="shared" si="4"/>
        <v>0.6588460553</v>
      </c>
      <c r="N1108" s="8">
        <f t="shared" si="5"/>
        <v>417</v>
      </c>
    </row>
    <row r="1109" ht="12.75" customHeight="1">
      <c r="A1109" s="7">
        <v>44230.0</v>
      </c>
      <c r="B1109" s="8" t="s">
        <v>3171</v>
      </c>
      <c r="C1109" s="8" t="s">
        <v>3172</v>
      </c>
      <c r="D1109" s="11">
        <v>6.721836725E9</v>
      </c>
      <c r="E1109" s="8" t="s">
        <v>20</v>
      </c>
      <c r="F1109" s="8" t="str">
        <f t="shared" si="1"/>
        <v>SELL</v>
      </c>
      <c r="G1109" s="12">
        <v>118.629997</v>
      </c>
      <c r="H1109" s="12">
        <v>1000.0</v>
      </c>
      <c r="I1109" s="16">
        <v>44313.0</v>
      </c>
      <c r="J1109" s="14">
        <v>146.600006</v>
      </c>
      <c r="K1109" s="14">
        <f t="shared" si="2"/>
        <v>1235.775181</v>
      </c>
      <c r="L1109" s="15">
        <f t="shared" si="3"/>
        <v>-0.2357751809</v>
      </c>
      <c r="M1109" s="15">
        <f t="shared" si="4"/>
        <v>0.2357751809</v>
      </c>
      <c r="N1109" s="8">
        <f t="shared" si="5"/>
        <v>83</v>
      </c>
    </row>
    <row r="1110" ht="12.75" customHeight="1">
      <c r="A1110" s="7">
        <v>44232.0</v>
      </c>
      <c r="B1110" s="8" t="s">
        <v>2966</v>
      </c>
      <c r="C1110" s="8" t="s">
        <v>2967</v>
      </c>
      <c r="D1110" s="11">
        <v>2.97984364E9</v>
      </c>
      <c r="E1110" s="8" t="s">
        <v>24</v>
      </c>
      <c r="F1110" s="8" t="str">
        <f t="shared" si="1"/>
        <v>BUY</v>
      </c>
      <c r="G1110" s="12">
        <v>65.97</v>
      </c>
      <c r="H1110" s="12">
        <v>1000.0</v>
      </c>
      <c r="I1110" s="7">
        <v>44250.0</v>
      </c>
      <c r="J1110" s="14">
        <v>62.03</v>
      </c>
      <c r="K1110" s="14">
        <f t="shared" si="2"/>
        <v>940.275883</v>
      </c>
      <c r="L1110" s="15">
        <f t="shared" si="3"/>
        <v>-0.05972411702</v>
      </c>
      <c r="M1110" s="15">
        <f t="shared" si="4"/>
        <v>0.05972411702</v>
      </c>
      <c r="N1110" s="8">
        <f t="shared" si="5"/>
        <v>18</v>
      </c>
    </row>
    <row r="1111" ht="12.75" customHeight="1">
      <c r="A1111" s="7">
        <v>44235.0</v>
      </c>
      <c r="B1111" s="8" t="s">
        <v>3177</v>
      </c>
      <c r="C1111" s="8" t="s">
        <v>3178</v>
      </c>
      <c r="D1111" s="11">
        <v>2.228091264E9</v>
      </c>
      <c r="E1111" s="8" t="s">
        <v>24</v>
      </c>
      <c r="F1111" s="8" t="str">
        <f t="shared" si="1"/>
        <v>BUY</v>
      </c>
      <c r="G1111" s="12">
        <v>21.49</v>
      </c>
      <c r="H1111" s="12">
        <v>1000.0</v>
      </c>
      <c r="I1111" s="16">
        <v>44727.0</v>
      </c>
      <c r="J1111" s="14">
        <v>20.040001</v>
      </c>
      <c r="K1111" s="14">
        <f t="shared" si="2"/>
        <v>932.5268032</v>
      </c>
      <c r="L1111" s="15">
        <f t="shared" si="3"/>
        <v>-0.06747319684</v>
      </c>
      <c r="M1111" s="15">
        <f t="shared" si="4"/>
        <v>0.06747319684</v>
      </c>
      <c r="N1111" s="8">
        <f t="shared" si="5"/>
        <v>492</v>
      </c>
    </row>
    <row r="1112" ht="12.75" customHeight="1">
      <c r="A1112" s="7">
        <v>44238.0</v>
      </c>
      <c r="B1112" s="8" t="s">
        <v>3187</v>
      </c>
      <c r="C1112" s="8" t="s">
        <v>3188</v>
      </c>
      <c r="D1112" s="11">
        <v>5.380320467E9</v>
      </c>
      <c r="E1112" s="8" t="s">
        <v>20</v>
      </c>
      <c r="F1112" s="8" t="str">
        <f t="shared" si="1"/>
        <v>SELL</v>
      </c>
      <c r="G1112" s="12">
        <v>70.309998</v>
      </c>
      <c r="H1112" s="12">
        <v>1000.0</v>
      </c>
      <c r="I1112" s="16">
        <v>44624.0</v>
      </c>
      <c r="J1112" s="14">
        <v>18.08</v>
      </c>
      <c r="K1112" s="14">
        <f t="shared" si="2"/>
        <v>257.1469281</v>
      </c>
      <c r="L1112" s="15">
        <f t="shared" si="3"/>
        <v>0.7428530719</v>
      </c>
      <c r="M1112" s="15">
        <f t="shared" si="4"/>
        <v>-0.7428530719</v>
      </c>
      <c r="N1112" s="8">
        <f t="shared" si="5"/>
        <v>386</v>
      </c>
    </row>
    <row r="1113" ht="12.75" customHeight="1">
      <c r="A1113" s="7">
        <v>44238.0</v>
      </c>
      <c r="B1113" s="8" t="s">
        <v>3189</v>
      </c>
      <c r="C1113" s="8" t="s">
        <v>3190</v>
      </c>
      <c r="D1113" s="11">
        <v>2.177576631E9</v>
      </c>
      <c r="E1113" s="8" t="s">
        <v>20</v>
      </c>
      <c r="F1113" s="8" t="str">
        <f t="shared" si="1"/>
        <v>SELL</v>
      </c>
      <c r="G1113" s="12">
        <v>64.646484</v>
      </c>
      <c r="H1113" s="12">
        <v>1000.0</v>
      </c>
      <c r="I1113" s="16">
        <v>44727.0</v>
      </c>
      <c r="J1113" s="14">
        <v>61.734798</v>
      </c>
      <c r="K1113" s="14">
        <f t="shared" si="2"/>
        <v>954.9598707</v>
      </c>
      <c r="L1113" s="15">
        <f t="shared" si="3"/>
        <v>0.04504012933</v>
      </c>
      <c r="M1113" s="15">
        <f t="shared" si="4"/>
        <v>-0.04504012933</v>
      </c>
      <c r="N1113" s="8">
        <f t="shared" si="5"/>
        <v>489</v>
      </c>
    </row>
    <row r="1114" ht="12.75" customHeight="1">
      <c r="A1114" s="7">
        <v>44238.0</v>
      </c>
      <c r="B1114" s="8" t="s">
        <v>260</v>
      </c>
      <c r="C1114" s="8" t="s">
        <v>261</v>
      </c>
      <c r="D1114" s="11">
        <v>7.075072067E9</v>
      </c>
      <c r="E1114" s="8" t="s">
        <v>20</v>
      </c>
      <c r="F1114" s="8" t="str">
        <f t="shared" si="1"/>
        <v>SELL</v>
      </c>
      <c r="G1114" s="12">
        <v>23.77</v>
      </c>
      <c r="H1114" s="12">
        <v>1000.0</v>
      </c>
      <c r="I1114" s="7">
        <v>44592.0</v>
      </c>
      <c r="J1114" s="14">
        <v>20.83</v>
      </c>
      <c r="K1114" s="14">
        <f t="shared" si="2"/>
        <v>876.3146824</v>
      </c>
      <c r="L1114" s="15">
        <f t="shared" si="3"/>
        <v>0.1236853176</v>
      </c>
      <c r="M1114" s="15">
        <f t="shared" si="4"/>
        <v>-0.1236853176</v>
      </c>
      <c r="N1114" s="8">
        <f t="shared" si="5"/>
        <v>354</v>
      </c>
    </row>
    <row r="1115" ht="12.75" customHeight="1">
      <c r="A1115" s="7">
        <v>44238.0</v>
      </c>
      <c r="B1115" s="8" t="s">
        <v>3191</v>
      </c>
      <c r="C1115" s="8" t="s">
        <v>3192</v>
      </c>
      <c r="D1115" s="11">
        <v>5.76563274E9</v>
      </c>
      <c r="E1115" s="8" t="s">
        <v>20</v>
      </c>
      <c r="F1115" s="8" t="str">
        <f t="shared" si="1"/>
        <v>SELL</v>
      </c>
      <c r="G1115" s="12">
        <v>55.4</v>
      </c>
      <c r="H1115" s="12">
        <v>1000.0</v>
      </c>
      <c r="I1115" s="16">
        <v>44727.0</v>
      </c>
      <c r="J1115" s="14">
        <v>43.66</v>
      </c>
      <c r="K1115" s="14">
        <f t="shared" si="2"/>
        <v>788.0866426</v>
      </c>
      <c r="L1115" s="15">
        <f t="shared" si="3"/>
        <v>0.2119133574</v>
      </c>
      <c r="M1115" s="15">
        <f t="shared" si="4"/>
        <v>-0.2119133574</v>
      </c>
      <c r="N1115" s="8">
        <f t="shared" si="5"/>
        <v>489</v>
      </c>
    </row>
    <row r="1116" ht="12.75" customHeight="1">
      <c r="A1116" s="7">
        <v>44239.0</v>
      </c>
      <c r="B1116" s="8" t="s">
        <v>2692</v>
      </c>
      <c r="C1116" s="8" t="s">
        <v>2693</v>
      </c>
      <c r="D1116" s="11">
        <v>2.44856E9</v>
      </c>
      <c r="E1116" s="8" t="s">
        <v>20</v>
      </c>
      <c r="F1116" s="8" t="str">
        <f t="shared" si="1"/>
        <v>SELL</v>
      </c>
      <c r="G1116" s="12">
        <v>102.059998</v>
      </c>
      <c r="H1116" s="12">
        <v>1000.0</v>
      </c>
      <c r="I1116" s="7">
        <v>44321.0</v>
      </c>
      <c r="J1116" s="14">
        <v>58.060001</v>
      </c>
      <c r="K1116" s="14">
        <f t="shared" si="2"/>
        <v>568.8810713</v>
      </c>
      <c r="L1116" s="15">
        <f t="shared" si="3"/>
        <v>0.4311189287</v>
      </c>
      <c r="M1116" s="15">
        <f t="shared" si="4"/>
        <v>-0.4311189287</v>
      </c>
      <c r="N1116" s="8">
        <f t="shared" si="5"/>
        <v>82</v>
      </c>
    </row>
    <row r="1117" ht="12.75" customHeight="1">
      <c r="A1117" s="7">
        <v>44249.0</v>
      </c>
      <c r="B1117" s="8" t="s">
        <v>2331</v>
      </c>
      <c r="C1117" s="8" t="s">
        <v>2332</v>
      </c>
      <c r="D1117" s="11">
        <v>4.15297002E9</v>
      </c>
      <c r="E1117" s="8" t="s">
        <v>20</v>
      </c>
      <c r="F1117" s="8" t="str">
        <f t="shared" si="1"/>
        <v>SELL</v>
      </c>
      <c r="G1117" s="12">
        <v>43.575974</v>
      </c>
      <c r="H1117" s="12">
        <v>1000.0</v>
      </c>
      <c r="I1117" s="16">
        <v>44727.0</v>
      </c>
      <c r="J1117" s="14">
        <v>65.232262</v>
      </c>
      <c r="K1117" s="14">
        <f t="shared" si="2"/>
        <v>1496.977715</v>
      </c>
      <c r="L1117" s="15">
        <f t="shared" si="3"/>
        <v>-0.4969777153</v>
      </c>
      <c r="M1117" s="15">
        <f t="shared" si="4"/>
        <v>0.4969777153</v>
      </c>
      <c r="N1117" s="8">
        <f t="shared" si="5"/>
        <v>478</v>
      </c>
    </row>
    <row r="1118" ht="12.75" customHeight="1">
      <c r="A1118" s="7">
        <v>44249.0</v>
      </c>
      <c r="B1118" s="8" t="s">
        <v>2914</v>
      </c>
      <c r="C1118" s="8" t="s">
        <v>2915</v>
      </c>
      <c r="D1118" s="11">
        <v>4.950202715E9</v>
      </c>
      <c r="E1118" s="8" t="s">
        <v>24</v>
      </c>
      <c r="F1118" s="8" t="str">
        <f t="shared" si="1"/>
        <v>BUY</v>
      </c>
      <c r="G1118" s="12">
        <v>163.550003</v>
      </c>
      <c r="H1118" s="12">
        <v>1000.0</v>
      </c>
      <c r="I1118" s="16">
        <v>44727.0</v>
      </c>
      <c r="J1118" s="14">
        <v>100.32</v>
      </c>
      <c r="K1118" s="14">
        <f t="shared" si="2"/>
        <v>613.3903892</v>
      </c>
      <c r="L1118" s="15">
        <f t="shared" si="3"/>
        <v>-0.3866096108</v>
      </c>
      <c r="M1118" s="15">
        <f t="shared" si="4"/>
        <v>0.3866096108</v>
      </c>
      <c r="N1118" s="8">
        <f t="shared" si="5"/>
        <v>478</v>
      </c>
    </row>
    <row r="1119" ht="12.75" customHeight="1">
      <c r="A1119" s="7">
        <v>44250.0</v>
      </c>
      <c r="B1119" s="8" t="s">
        <v>1823</v>
      </c>
      <c r="C1119" s="8" t="s">
        <v>1824</v>
      </c>
      <c r="D1119" s="11">
        <v>3.56712817E9</v>
      </c>
      <c r="E1119" s="8" t="s">
        <v>24</v>
      </c>
      <c r="F1119" s="8" t="str">
        <f t="shared" si="1"/>
        <v>BUY</v>
      </c>
      <c r="G1119" s="12">
        <v>30.950001</v>
      </c>
      <c r="H1119" s="12">
        <v>1000.0</v>
      </c>
      <c r="I1119" s="16">
        <v>44727.0</v>
      </c>
      <c r="J1119" s="14">
        <v>18.18</v>
      </c>
      <c r="K1119" s="14">
        <f t="shared" si="2"/>
        <v>587.3990117</v>
      </c>
      <c r="L1119" s="15">
        <f t="shared" si="3"/>
        <v>-0.4126009883</v>
      </c>
      <c r="M1119" s="15">
        <f t="shared" si="4"/>
        <v>0.4126009883</v>
      </c>
      <c r="N1119" s="8">
        <f t="shared" si="5"/>
        <v>477</v>
      </c>
    </row>
    <row r="1120" ht="12.75" customHeight="1">
      <c r="A1120" s="7">
        <v>44250.0</v>
      </c>
      <c r="B1120" s="8" t="s">
        <v>2966</v>
      </c>
      <c r="C1120" s="8" t="s">
        <v>2967</v>
      </c>
      <c r="D1120" s="11">
        <v>2.97984364E9</v>
      </c>
      <c r="E1120" s="8" t="s">
        <v>20</v>
      </c>
      <c r="F1120" s="8" t="str">
        <f t="shared" si="1"/>
        <v>SELL</v>
      </c>
      <c r="G1120" s="12">
        <v>62.03</v>
      </c>
      <c r="H1120" s="12">
        <v>1000.0</v>
      </c>
      <c r="I1120" s="16">
        <v>44727.0</v>
      </c>
      <c r="J1120" s="14">
        <v>12.1</v>
      </c>
      <c r="K1120" s="14">
        <f t="shared" si="2"/>
        <v>195.0669031</v>
      </c>
      <c r="L1120" s="15">
        <f t="shared" si="3"/>
        <v>0.8049330969</v>
      </c>
      <c r="M1120" s="15">
        <f t="shared" si="4"/>
        <v>-0.8049330969</v>
      </c>
      <c r="N1120" s="8">
        <f t="shared" si="5"/>
        <v>477</v>
      </c>
    </row>
    <row r="1121" ht="12.75" customHeight="1">
      <c r="A1121" s="7">
        <v>44250.0</v>
      </c>
      <c r="B1121" s="8" t="s">
        <v>3133</v>
      </c>
      <c r="C1121" s="8" t="s">
        <v>3134</v>
      </c>
      <c r="D1121" s="11">
        <v>2.207084206E9</v>
      </c>
      <c r="E1121" s="8" t="s">
        <v>24</v>
      </c>
      <c r="F1121" s="8" t="str">
        <f t="shared" si="1"/>
        <v>BUY</v>
      </c>
      <c r="G1121" s="12">
        <v>29.200001</v>
      </c>
      <c r="H1121" s="12">
        <v>1000.0</v>
      </c>
      <c r="I1121" s="7">
        <v>44308.0</v>
      </c>
      <c r="J1121" s="14">
        <v>18.790001</v>
      </c>
      <c r="K1121" s="14">
        <f t="shared" si="2"/>
        <v>643.4931629</v>
      </c>
      <c r="L1121" s="15">
        <f t="shared" si="3"/>
        <v>-0.3565068371</v>
      </c>
      <c r="M1121" s="15">
        <f t="shared" si="4"/>
        <v>0.3565068371</v>
      </c>
      <c r="N1121" s="8">
        <f t="shared" si="5"/>
        <v>58</v>
      </c>
    </row>
    <row r="1122" ht="12.75" customHeight="1">
      <c r="A1122" s="7">
        <v>44251.0</v>
      </c>
      <c r="B1122" s="8" t="s">
        <v>3197</v>
      </c>
      <c r="C1122" s="8" t="s">
        <v>3198</v>
      </c>
      <c r="D1122" s="11">
        <v>2.027594E9</v>
      </c>
      <c r="E1122" s="8" t="s">
        <v>20</v>
      </c>
      <c r="F1122" s="8" t="str">
        <f t="shared" si="1"/>
        <v>SELL</v>
      </c>
      <c r="G1122" s="12">
        <v>19.41</v>
      </c>
      <c r="H1122" s="12">
        <v>1000.0</v>
      </c>
      <c r="I1122" s="7">
        <v>44319.0</v>
      </c>
      <c r="J1122" s="14">
        <v>16.37</v>
      </c>
      <c r="K1122" s="14">
        <f t="shared" si="2"/>
        <v>843.3797012</v>
      </c>
      <c r="L1122" s="15">
        <f t="shared" si="3"/>
        <v>0.1566202988</v>
      </c>
      <c r="M1122" s="15">
        <f t="shared" si="4"/>
        <v>-0.1566202988</v>
      </c>
      <c r="N1122" s="8">
        <f t="shared" si="5"/>
        <v>68</v>
      </c>
    </row>
    <row r="1123" ht="12.75" customHeight="1">
      <c r="A1123" s="7">
        <v>44252.0</v>
      </c>
      <c r="B1123" s="8" t="s">
        <v>3205</v>
      </c>
      <c r="C1123" s="8" t="s">
        <v>3206</v>
      </c>
      <c r="D1123" s="11">
        <v>3.67387272E9</v>
      </c>
      <c r="E1123" s="8" t="s">
        <v>20</v>
      </c>
      <c r="F1123" s="8" t="str">
        <f t="shared" si="1"/>
        <v>SELL</v>
      </c>
      <c r="G1123" s="12">
        <v>104.849998</v>
      </c>
      <c r="H1123" s="12">
        <v>1000.0</v>
      </c>
      <c r="I1123" s="16">
        <v>44727.0</v>
      </c>
      <c r="J1123" s="14">
        <v>60.630001</v>
      </c>
      <c r="K1123" s="14">
        <f t="shared" si="2"/>
        <v>578.2546701</v>
      </c>
      <c r="L1123" s="15">
        <f t="shared" si="3"/>
        <v>0.4217453299</v>
      </c>
      <c r="M1123" s="15">
        <f t="shared" si="4"/>
        <v>-0.4217453299</v>
      </c>
      <c r="N1123" s="8">
        <f t="shared" si="5"/>
        <v>475</v>
      </c>
    </row>
    <row r="1124" ht="12.75" customHeight="1">
      <c r="A1124" s="7">
        <v>44253.0</v>
      </c>
      <c r="B1124" s="8" t="s">
        <v>3211</v>
      </c>
      <c r="C1124" s="8" t="s">
        <v>3212</v>
      </c>
      <c r="D1124" s="11">
        <v>4.254458626E9</v>
      </c>
      <c r="E1124" s="8" t="s">
        <v>20</v>
      </c>
      <c r="F1124" s="8" t="str">
        <f t="shared" si="1"/>
        <v>SELL</v>
      </c>
      <c r="G1124" s="12">
        <v>183.736038</v>
      </c>
      <c r="H1124" s="12">
        <v>1000.0</v>
      </c>
      <c r="I1124" s="16">
        <v>44727.0</v>
      </c>
      <c r="J1124" s="14">
        <v>146.234192</v>
      </c>
      <c r="K1124" s="14">
        <f t="shared" si="2"/>
        <v>795.8928123</v>
      </c>
      <c r="L1124" s="15">
        <f t="shared" si="3"/>
        <v>0.2041071877</v>
      </c>
      <c r="M1124" s="15">
        <f t="shared" si="4"/>
        <v>-0.2041071877</v>
      </c>
      <c r="N1124" s="8">
        <f t="shared" si="5"/>
        <v>474</v>
      </c>
    </row>
    <row r="1125" ht="12.75" customHeight="1">
      <c r="A1125" s="7">
        <v>44257.0</v>
      </c>
      <c r="B1125" s="8" t="s">
        <v>3213</v>
      </c>
      <c r="C1125" s="8" t="s">
        <v>3214</v>
      </c>
      <c r="D1125" s="11">
        <v>9.290545403E9</v>
      </c>
      <c r="E1125" s="8" t="s">
        <v>20</v>
      </c>
      <c r="F1125" s="8" t="str">
        <f t="shared" si="1"/>
        <v>SELL</v>
      </c>
      <c r="G1125" s="12">
        <v>39.101845</v>
      </c>
      <c r="H1125" s="12">
        <v>1000.0</v>
      </c>
      <c r="I1125" s="16">
        <v>44452.0</v>
      </c>
      <c r="J1125" s="14">
        <v>37.336597</v>
      </c>
      <c r="K1125" s="14">
        <f t="shared" si="2"/>
        <v>954.8551226</v>
      </c>
      <c r="L1125" s="15">
        <f t="shared" si="3"/>
        <v>0.04514487743</v>
      </c>
      <c r="M1125" s="15">
        <f t="shared" si="4"/>
        <v>-0.04514487743</v>
      </c>
      <c r="N1125" s="8">
        <f t="shared" si="5"/>
        <v>195</v>
      </c>
    </row>
    <row r="1126" ht="12.75" customHeight="1">
      <c r="A1126" s="7">
        <v>44258.0</v>
      </c>
      <c r="B1126" s="8" t="s">
        <v>628</v>
      </c>
      <c r="C1126" s="8" t="s">
        <v>629</v>
      </c>
      <c r="D1126" s="11">
        <v>2.373457054E9</v>
      </c>
      <c r="E1126" s="8" t="s">
        <v>20</v>
      </c>
      <c r="F1126" s="8" t="str">
        <f t="shared" si="1"/>
        <v>SELL</v>
      </c>
      <c r="G1126" s="12">
        <v>46.548267</v>
      </c>
      <c r="H1126" s="12">
        <v>1000.0</v>
      </c>
      <c r="I1126" s="7">
        <v>44330.0</v>
      </c>
      <c r="J1126" s="14">
        <v>58.771179</v>
      </c>
      <c r="K1126" s="14">
        <f t="shared" si="2"/>
        <v>1262.585759</v>
      </c>
      <c r="L1126" s="15">
        <f t="shared" si="3"/>
        <v>-0.2625857586</v>
      </c>
      <c r="M1126" s="15">
        <f t="shared" si="4"/>
        <v>0.2625857586</v>
      </c>
      <c r="N1126" s="8">
        <f t="shared" si="5"/>
        <v>72</v>
      </c>
    </row>
    <row r="1127" ht="12.75" customHeight="1">
      <c r="A1127" s="7">
        <v>44259.0</v>
      </c>
      <c r="B1127" s="8" t="s">
        <v>1224</v>
      </c>
      <c r="C1127" s="8" t="s">
        <v>1225</v>
      </c>
      <c r="D1127" s="11">
        <v>4.130846E9</v>
      </c>
      <c r="E1127" s="8" t="s">
        <v>20</v>
      </c>
      <c r="F1127" s="8" t="str">
        <f t="shared" si="1"/>
        <v>SELL</v>
      </c>
      <c r="G1127" s="12">
        <v>18.8</v>
      </c>
      <c r="H1127" s="12">
        <v>1000.0</v>
      </c>
      <c r="I1127" s="7">
        <v>44389.0</v>
      </c>
      <c r="J1127" s="14">
        <v>21.24</v>
      </c>
      <c r="K1127" s="14">
        <f t="shared" si="2"/>
        <v>1129.787234</v>
      </c>
      <c r="L1127" s="15">
        <f t="shared" si="3"/>
        <v>-0.129787234</v>
      </c>
      <c r="M1127" s="15">
        <f t="shared" si="4"/>
        <v>0.129787234</v>
      </c>
      <c r="N1127" s="8">
        <f t="shared" si="5"/>
        <v>130</v>
      </c>
    </row>
    <row r="1128" ht="12.75" customHeight="1">
      <c r="A1128" s="7">
        <v>44260.0</v>
      </c>
      <c r="B1128" s="8" t="s">
        <v>1174</v>
      </c>
      <c r="C1128" s="8" t="s">
        <v>1175</v>
      </c>
      <c r="D1128" s="11">
        <v>7.122279632E9</v>
      </c>
      <c r="E1128" s="8" t="s">
        <v>20</v>
      </c>
      <c r="F1128" s="8" t="str">
        <f t="shared" si="1"/>
        <v>SELL</v>
      </c>
      <c r="G1128" s="12">
        <v>27.27</v>
      </c>
      <c r="H1128" s="12">
        <v>1000.0</v>
      </c>
      <c r="I1128" s="16">
        <v>44727.0</v>
      </c>
      <c r="J1128" s="14">
        <v>14.32</v>
      </c>
      <c r="K1128" s="14">
        <f t="shared" si="2"/>
        <v>525.1191786</v>
      </c>
      <c r="L1128" s="15">
        <f t="shared" si="3"/>
        <v>0.4748808214</v>
      </c>
      <c r="M1128" s="15">
        <f t="shared" si="4"/>
        <v>-0.4748808214</v>
      </c>
      <c r="N1128" s="8">
        <f t="shared" si="5"/>
        <v>467</v>
      </c>
    </row>
    <row r="1129" ht="12.75" customHeight="1">
      <c r="A1129" s="7">
        <v>44270.0</v>
      </c>
      <c r="B1129" s="8" t="s">
        <v>984</v>
      </c>
      <c r="C1129" s="8" t="s">
        <v>985</v>
      </c>
      <c r="D1129" s="11">
        <v>2.47911617E9</v>
      </c>
      <c r="E1129" s="8" t="s">
        <v>20</v>
      </c>
      <c r="F1129" s="8" t="str">
        <f t="shared" si="1"/>
        <v>SELL</v>
      </c>
      <c r="G1129" s="12">
        <v>15.750425</v>
      </c>
      <c r="H1129" s="12">
        <v>1000.0</v>
      </c>
      <c r="I1129" s="16">
        <v>44727.0</v>
      </c>
      <c r="J1129" s="14">
        <v>13.89561</v>
      </c>
      <c r="K1129" s="14">
        <f t="shared" si="2"/>
        <v>882.237146</v>
      </c>
      <c r="L1129" s="15">
        <f t="shared" si="3"/>
        <v>0.117762854</v>
      </c>
      <c r="M1129" s="15">
        <f t="shared" si="4"/>
        <v>-0.117762854</v>
      </c>
      <c r="N1129" s="8">
        <f t="shared" si="5"/>
        <v>457</v>
      </c>
    </row>
    <row r="1130" ht="12.75" customHeight="1">
      <c r="A1130" s="7">
        <v>44272.0</v>
      </c>
      <c r="B1130" s="8" t="s">
        <v>3221</v>
      </c>
      <c r="C1130" s="8" t="s">
        <v>3222</v>
      </c>
      <c r="D1130" s="11">
        <v>3.826710009E9</v>
      </c>
      <c r="E1130" s="8" t="s">
        <v>20</v>
      </c>
      <c r="F1130" s="8" t="str">
        <f t="shared" si="1"/>
        <v>SELL</v>
      </c>
      <c r="G1130" s="12">
        <v>38.400002</v>
      </c>
      <c r="H1130" s="12">
        <v>1000.0</v>
      </c>
      <c r="I1130" s="16">
        <v>44727.0</v>
      </c>
      <c r="J1130" s="14">
        <v>26.280001</v>
      </c>
      <c r="K1130" s="14">
        <f t="shared" si="2"/>
        <v>684.3749904</v>
      </c>
      <c r="L1130" s="15">
        <f t="shared" si="3"/>
        <v>0.3156250096</v>
      </c>
      <c r="M1130" s="15">
        <f t="shared" si="4"/>
        <v>-0.3156250096</v>
      </c>
      <c r="N1130" s="8">
        <f t="shared" si="5"/>
        <v>455</v>
      </c>
    </row>
    <row r="1131" ht="12.75" customHeight="1">
      <c r="A1131" s="7">
        <v>44277.0</v>
      </c>
      <c r="B1131" s="8" t="s">
        <v>2042</v>
      </c>
      <c r="C1131" s="8" t="s">
        <v>2043</v>
      </c>
      <c r="D1131" s="11">
        <v>3.799935907E9</v>
      </c>
      <c r="E1131" s="8" t="s">
        <v>20</v>
      </c>
      <c r="F1131" s="8" t="str">
        <f t="shared" si="1"/>
        <v>SELL</v>
      </c>
      <c r="G1131" s="12">
        <v>133.0</v>
      </c>
      <c r="H1131" s="12">
        <v>1000.0</v>
      </c>
      <c r="I1131" s="7">
        <v>44363.0</v>
      </c>
      <c r="J1131" s="14">
        <v>123.910004</v>
      </c>
      <c r="K1131" s="14">
        <f t="shared" si="2"/>
        <v>931.6541654</v>
      </c>
      <c r="L1131" s="15">
        <f t="shared" si="3"/>
        <v>0.06834583459</v>
      </c>
      <c r="M1131" s="15">
        <f t="shared" si="4"/>
        <v>-0.06834583459</v>
      </c>
      <c r="N1131" s="8">
        <f t="shared" si="5"/>
        <v>86</v>
      </c>
    </row>
    <row r="1132" ht="12.75" customHeight="1">
      <c r="A1132" s="7">
        <v>44284.0</v>
      </c>
      <c r="B1132" s="8" t="s">
        <v>2186</v>
      </c>
      <c r="C1132" s="8" t="s">
        <v>2187</v>
      </c>
      <c r="D1132" s="11">
        <v>9.770472266E9</v>
      </c>
      <c r="E1132" s="8" t="s">
        <v>24</v>
      </c>
      <c r="F1132" s="8" t="str">
        <f t="shared" si="1"/>
        <v>BUY</v>
      </c>
      <c r="G1132" s="12">
        <v>197.399994</v>
      </c>
      <c r="H1132" s="12">
        <v>1000.0</v>
      </c>
      <c r="I1132" s="16">
        <v>44383.0</v>
      </c>
      <c r="J1132" s="14">
        <v>288.179993</v>
      </c>
      <c r="K1132" s="14">
        <f t="shared" si="2"/>
        <v>1459.878428</v>
      </c>
      <c r="L1132" s="15">
        <f t="shared" si="3"/>
        <v>0.4598784284</v>
      </c>
      <c r="M1132" s="15">
        <f t="shared" si="4"/>
        <v>-0.4598784284</v>
      </c>
      <c r="N1132" s="8">
        <f t="shared" si="5"/>
        <v>99</v>
      </c>
    </row>
    <row r="1133" ht="12.75" customHeight="1">
      <c r="A1133" s="7">
        <v>44285.0</v>
      </c>
      <c r="B1133" s="8" t="s">
        <v>3240</v>
      </c>
      <c r="C1133" s="8" t="s">
        <v>3241</v>
      </c>
      <c r="D1133" s="11">
        <v>2.7640529E9</v>
      </c>
      <c r="E1133" s="8" t="s">
        <v>24</v>
      </c>
      <c r="F1133" s="8" t="str">
        <f t="shared" si="1"/>
        <v>BUY</v>
      </c>
      <c r="G1133" s="12">
        <v>9.96</v>
      </c>
      <c r="H1133" s="12">
        <v>1000.0</v>
      </c>
      <c r="I1133" s="16">
        <v>44727.0</v>
      </c>
      <c r="J1133" s="14">
        <v>9.17</v>
      </c>
      <c r="K1133" s="14">
        <f t="shared" si="2"/>
        <v>920.6827309</v>
      </c>
      <c r="L1133" s="15">
        <f t="shared" si="3"/>
        <v>-0.07931726908</v>
      </c>
      <c r="M1133" s="15">
        <f t="shared" si="4"/>
        <v>0.07931726908</v>
      </c>
      <c r="N1133" s="8">
        <f t="shared" si="5"/>
        <v>442</v>
      </c>
    </row>
    <row r="1134" ht="12.75" customHeight="1">
      <c r="A1134" s="7">
        <v>44285.0</v>
      </c>
      <c r="B1134" s="8" t="s">
        <v>1655</v>
      </c>
      <c r="C1134" s="8" t="s">
        <v>1656</v>
      </c>
      <c r="D1134" s="11">
        <v>4.189536E9</v>
      </c>
      <c r="E1134" s="8" t="s">
        <v>20</v>
      </c>
      <c r="F1134" s="8" t="str">
        <f t="shared" si="1"/>
        <v>SELL</v>
      </c>
      <c r="G1134" s="12">
        <v>37.919998</v>
      </c>
      <c r="H1134" s="12">
        <v>1000.0</v>
      </c>
      <c r="I1134" s="16">
        <v>44727.0</v>
      </c>
      <c r="J1134" s="14">
        <v>32.380001</v>
      </c>
      <c r="K1134" s="14">
        <f t="shared" si="2"/>
        <v>853.903025</v>
      </c>
      <c r="L1134" s="15">
        <f t="shared" si="3"/>
        <v>0.146096975</v>
      </c>
      <c r="M1134" s="15">
        <f t="shared" si="4"/>
        <v>-0.146096975</v>
      </c>
      <c r="N1134" s="8">
        <f t="shared" si="5"/>
        <v>442</v>
      </c>
    </row>
    <row r="1135" ht="12.75" customHeight="1">
      <c r="A1135" s="7">
        <v>44286.0</v>
      </c>
      <c r="B1135" s="8" t="s">
        <v>871</v>
      </c>
      <c r="C1135" s="8" t="s">
        <v>872</v>
      </c>
      <c r="D1135" s="11">
        <v>7.70558196E9</v>
      </c>
      <c r="E1135" s="8" t="s">
        <v>20</v>
      </c>
      <c r="F1135" s="8" t="str">
        <f t="shared" si="1"/>
        <v>SELL</v>
      </c>
      <c r="G1135" s="12">
        <v>20.110001</v>
      </c>
      <c r="H1135" s="12">
        <v>1000.0</v>
      </c>
      <c r="I1135" s="16">
        <v>44727.0</v>
      </c>
      <c r="J1135" s="14">
        <v>18.049999</v>
      </c>
      <c r="K1135" s="14">
        <f t="shared" si="2"/>
        <v>897.5633069</v>
      </c>
      <c r="L1135" s="15">
        <f t="shared" si="3"/>
        <v>0.1024366931</v>
      </c>
      <c r="M1135" s="15">
        <f t="shared" si="4"/>
        <v>-0.1024366931</v>
      </c>
      <c r="N1135" s="8">
        <f t="shared" si="5"/>
        <v>441</v>
      </c>
    </row>
    <row r="1136" ht="12.75" customHeight="1">
      <c r="A1136" s="7">
        <v>44286.0</v>
      </c>
      <c r="B1136" s="8" t="s">
        <v>3242</v>
      </c>
      <c r="C1136" s="8" t="s">
        <v>3243</v>
      </c>
      <c r="D1136" s="11">
        <v>2.622086068E9</v>
      </c>
      <c r="E1136" s="8" t="s">
        <v>20</v>
      </c>
      <c r="F1136" s="8" t="str">
        <f t="shared" si="1"/>
        <v>SELL</v>
      </c>
      <c r="G1136" s="12">
        <v>59.07</v>
      </c>
      <c r="H1136" s="12">
        <v>1000.0</v>
      </c>
      <c r="I1136" s="16">
        <v>44727.0</v>
      </c>
      <c r="J1136" s="14">
        <v>39.220001</v>
      </c>
      <c r="K1136" s="14">
        <f t="shared" si="2"/>
        <v>663.9580328</v>
      </c>
      <c r="L1136" s="15">
        <f t="shared" si="3"/>
        <v>0.3360419672</v>
      </c>
      <c r="M1136" s="15">
        <f t="shared" si="4"/>
        <v>-0.3360419672</v>
      </c>
      <c r="N1136" s="8">
        <f t="shared" si="5"/>
        <v>441</v>
      </c>
    </row>
    <row r="1137" ht="12.75" customHeight="1">
      <c r="A1137" s="7">
        <v>44286.0</v>
      </c>
      <c r="B1137" s="8" t="s">
        <v>2706</v>
      </c>
      <c r="C1137" s="8" t="s">
        <v>2707</v>
      </c>
      <c r="D1137" s="11">
        <v>2.483909373E9</v>
      </c>
      <c r="E1137" s="8" t="s">
        <v>20</v>
      </c>
      <c r="F1137" s="8" t="str">
        <f t="shared" si="1"/>
        <v>SELL</v>
      </c>
      <c r="G1137" s="12">
        <v>112.440002</v>
      </c>
      <c r="H1137" s="12">
        <v>1000.0</v>
      </c>
      <c r="I1137" s="7">
        <v>44399.0</v>
      </c>
      <c r="J1137" s="14">
        <v>119.669998</v>
      </c>
      <c r="K1137" s="14">
        <f t="shared" si="2"/>
        <v>1064.300924</v>
      </c>
      <c r="L1137" s="15">
        <f t="shared" si="3"/>
        <v>-0.06430092379</v>
      </c>
      <c r="M1137" s="15">
        <f t="shared" si="4"/>
        <v>0.06430092379</v>
      </c>
      <c r="N1137" s="8">
        <f t="shared" si="5"/>
        <v>113</v>
      </c>
    </row>
    <row r="1138" ht="12.75" customHeight="1">
      <c r="A1138" s="7">
        <v>44286.0</v>
      </c>
      <c r="B1138" s="8" t="s">
        <v>2351</v>
      </c>
      <c r="C1138" s="8" t="s">
        <v>2352</v>
      </c>
      <c r="D1138" s="11">
        <v>2.805984795E9</v>
      </c>
      <c r="E1138" s="8" t="s">
        <v>24</v>
      </c>
      <c r="F1138" s="8" t="str">
        <f t="shared" si="1"/>
        <v>BUY</v>
      </c>
      <c r="G1138" s="12">
        <v>297.880005</v>
      </c>
      <c r="H1138" s="12">
        <v>1000.0</v>
      </c>
      <c r="I1138" s="7">
        <v>44326.0</v>
      </c>
      <c r="J1138" s="14">
        <v>260.390015</v>
      </c>
      <c r="K1138" s="14">
        <f t="shared" si="2"/>
        <v>874.1439863</v>
      </c>
      <c r="L1138" s="15">
        <f t="shared" si="3"/>
        <v>-0.1258560137</v>
      </c>
      <c r="M1138" s="15">
        <f t="shared" si="4"/>
        <v>0.1258560137</v>
      </c>
      <c r="N1138" s="8">
        <f t="shared" si="5"/>
        <v>40</v>
      </c>
    </row>
    <row r="1139" ht="12.75" customHeight="1">
      <c r="A1139" s="7">
        <v>44287.0</v>
      </c>
      <c r="B1139" s="8" t="s">
        <v>972</v>
      </c>
      <c r="C1139" s="8" t="s">
        <v>973</v>
      </c>
      <c r="D1139" s="11">
        <v>3.53092988E9</v>
      </c>
      <c r="E1139" s="8" t="s">
        <v>20</v>
      </c>
      <c r="F1139" s="8" t="str">
        <f t="shared" si="1"/>
        <v>SELL</v>
      </c>
      <c r="G1139" s="12">
        <v>9.36</v>
      </c>
      <c r="H1139" s="12">
        <v>1000.0</v>
      </c>
      <c r="I1139" s="16">
        <v>44287.0</v>
      </c>
      <c r="J1139" s="14">
        <v>9.36</v>
      </c>
      <c r="K1139" s="14">
        <f t="shared" si="2"/>
        <v>1000</v>
      </c>
      <c r="L1139" s="15">
        <f t="shared" si="3"/>
        <v>0</v>
      </c>
      <c r="M1139" s="15">
        <f t="shared" si="4"/>
        <v>0</v>
      </c>
      <c r="N1139" s="8">
        <f t="shared" si="5"/>
        <v>0</v>
      </c>
    </row>
    <row r="1140" ht="12.75" customHeight="1">
      <c r="A1140" s="7">
        <v>44291.0</v>
      </c>
      <c r="B1140" s="8" t="s">
        <v>2504</v>
      </c>
      <c r="C1140" s="8" t="s">
        <v>2505</v>
      </c>
      <c r="D1140" s="11">
        <v>5.188639887E9</v>
      </c>
      <c r="E1140" s="8" t="s">
        <v>24</v>
      </c>
      <c r="F1140" s="8" t="str">
        <f t="shared" si="1"/>
        <v>BUY</v>
      </c>
      <c r="G1140" s="12">
        <v>33.439999</v>
      </c>
      <c r="H1140" s="12">
        <v>1000.0</v>
      </c>
      <c r="I1140" s="7">
        <v>44334.0</v>
      </c>
      <c r="J1140" s="14">
        <v>27.02</v>
      </c>
      <c r="K1140" s="14">
        <f t="shared" si="2"/>
        <v>808.0143782</v>
      </c>
      <c r="L1140" s="15">
        <f t="shared" si="3"/>
        <v>-0.1919856218</v>
      </c>
      <c r="M1140" s="15">
        <f t="shared" si="4"/>
        <v>0.1919856218</v>
      </c>
      <c r="N1140" s="8">
        <f t="shared" si="5"/>
        <v>43</v>
      </c>
    </row>
    <row r="1141" ht="12.75" customHeight="1">
      <c r="A1141" s="7">
        <v>44293.0</v>
      </c>
      <c r="B1141" s="8" t="s">
        <v>1234</v>
      </c>
      <c r="C1141" s="8" t="s">
        <v>1235</v>
      </c>
      <c r="D1141" s="11">
        <v>9.0688944E9</v>
      </c>
      <c r="E1141" s="8" t="s">
        <v>24</v>
      </c>
      <c r="F1141" s="8" t="str">
        <f t="shared" si="1"/>
        <v>BUY</v>
      </c>
      <c r="G1141" s="12">
        <v>23.896692</v>
      </c>
      <c r="H1141" s="12">
        <v>1000.0</v>
      </c>
      <c r="I1141" s="16">
        <v>44727.0</v>
      </c>
      <c r="J1141" s="14">
        <v>27.784235</v>
      </c>
      <c r="K1141" s="14">
        <f t="shared" si="2"/>
        <v>1162.68122</v>
      </c>
      <c r="L1141" s="15">
        <f t="shared" si="3"/>
        <v>0.1626812196</v>
      </c>
      <c r="M1141" s="15">
        <f t="shared" si="4"/>
        <v>-0.1626812196</v>
      </c>
      <c r="N1141" s="8">
        <f t="shared" si="5"/>
        <v>434</v>
      </c>
    </row>
    <row r="1142" ht="12.75" customHeight="1">
      <c r="A1142" s="7">
        <v>44298.0</v>
      </c>
      <c r="B1142" s="8" t="s">
        <v>3250</v>
      </c>
      <c r="C1142" s="8" t="s">
        <v>3251</v>
      </c>
      <c r="D1142" s="11">
        <v>6.7079376E9</v>
      </c>
      <c r="E1142" s="8" t="s">
        <v>24</v>
      </c>
      <c r="F1142" s="8" t="str">
        <f t="shared" si="1"/>
        <v>BUY</v>
      </c>
      <c r="G1142" s="12">
        <v>17.695099</v>
      </c>
      <c r="H1142" s="12">
        <v>1000.0</v>
      </c>
      <c r="I1142" s="16">
        <v>44594.0</v>
      </c>
      <c r="J1142" s="14">
        <v>18.411821</v>
      </c>
      <c r="K1142" s="14">
        <f t="shared" si="2"/>
        <v>1040.503984</v>
      </c>
      <c r="L1142" s="15">
        <f t="shared" si="3"/>
        <v>0.04050398362</v>
      </c>
      <c r="M1142" s="15">
        <f t="shared" si="4"/>
        <v>-0.04050398362</v>
      </c>
      <c r="N1142" s="8">
        <f t="shared" si="5"/>
        <v>296</v>
      </c>
    </row>
    <row r="1143" ht="12.75" customHeight="1">
      <c r="A1143" s="7">
        <v>44299.0</v>
      </c>
      <c r="B1143" s="8" t="s">
        <v>2776</v>
      </c>
      <c r="C1143" s="8" t="s">
        <v>2777</v>
      </c>
      <c r="D1143" s="11">
        <v>6.48455192E9</v>
      </c>
      <c r="E1143" s="8" t="s">
        <v>20</v>
      </c>
      <c r="F1143" s="8" t="str">
        <f t="shared" si="1"/>
        <v>SELL</v>
      </c>
      <c r="G1143" s="12">
        <v>111.050003</v>
      </c>
      <c r="H1143" s="12">
        <v>1000.0</v>
      </c>
      <c r="I1143" s="16">
        <v>44727.0</v>
      </c>
      <c r="J1143" s="14">
        <v>102.959999</v>
      </c>
      <c r="K1143" s="14">
        <f t="shared" si="2"/>
        <v>927.1498984</v>
      </c>
      <c r="L1143" s="15">
        <f t="shared" si="3"/>
        <v>0.07285010159</v>
      </c>
      <c r="M1143" s="15">
        <f t="shared" si="4"/>
        <v>-0.07285010159</v>
      </c>
      <c r="N1143" s="8">
        <f t="shared" si="5"/>
        <v>428</v>
      </c>
    </row>
    <row r="1144" ht="12.75" customHeight="1">
      <c r="A1144" s="7">
        <v>44300.0</v>
      </c>
      <c r="B1144" s="8" t="s">
        <v>3254</v>
      </c>
      <c r="C1144" s="8" t="s">
        <v>3255</v>
      </c>
      <c r="D1144" s="11">
        <v>4.393178481E9</v>
      </c>
      <c r="E1144" s="8" t="s">
        <v>24</v>
      </c>
      <c r="F1144" s="8" t="str">
        <f t="shared" si="1"/>
        <v>BUY</v>
      </c>
      <c r="G1144" s="12">
        <v>33.419998</v>
      </c>
      <c r="H1144" s="12">
        <v>1000.0</v>
      </c>
      <c r="I1144" s="16">
        <v>44467.0</v>
      </c>
      <c r="J1144" s="14">
        <v>102.25</v>
      </c>
      <c r="K1144" s="14">
        <f t="shared" si="2"/>
        <v>3059.545366</v>
      </c>
      <c r="L1144" s="15">
        <f t="shared" si="3"/>
        <v>2.059545366</v>
      </c>
      <c r="M1144" s="15">
        <f t="shared" si="4"/>
        <v>-2.059545366</v>
      </c>
      <c r="N1144" s="8">
        <f t="shared" si="5"/>
        <v>167</v>
      </c>
    </row>
    <row r="1145" ht="12.75" customHeight="1">
      <c r="A1145" s="7">
        <v>44300.0</v>
      </c>
      <c r="B1145" s="8" t="s">
        <v>3008</v>
      </c>
      <c r="C1145" s="8" t="s">
        <v>3009</v>
      </c>
      <c r="D1145" s="11">
        <v>2.7406796E9</v>
      </c>
      <c r="E1145" s="8" t="s">
        <v>20</v>
      </c>
      <c r="F1145" s="8" t="str">
        <f t="shared" si="1"/>
        <v>SELL</v>
      </c>
      <c r="G1145" s="12">
        <v>51.959999</v>
      </c>
      <c r="H1145" s="12">
        <v>1000.0</v>
      </c>
      <c r="I1145" s="7">
        <v>44480.0</v>
      </c>
      <c r="J1145" s="14">
        <v>32.75</v>
      </c>
      <c r="K1145" s="14">
        <f t="shared" si="2"/>
        <v>630.2925448</v>
      </c>
      <c r="L1145" s="15">
        <f t="shared" si="3"/>
        <v>0.3697074552</v>
      </c>
      <c r="M1145" s="15">
        <f t="shared" si="4"/>
        <v>-0.3697074552</v>
      </c>
      <c r="N1145" s="8">
        <f t="shared" si="5"/>
        <v>180</v>
      </c>
    </row>
    <row r="1146" ht="12.75" customHeight="1">
      <c r="A1146" s="7">
        <v>44300.0</v>
      </c>
      <c r="B1146" s="8" t="s">
        <v>2954</v>
      </c>
      <c r="C1146" s="8" t="s">
        <v>2955</v>
      </c>
      <c r="D1146" s="11">
        <v>2.129656512E9</v>
      </c>
      <c r="E1146" s="8" t="s">
        <v>24</v>
      </c>
      <c r="F1146" s="8" t="str">
        <f t="shared" si="1"/>
        <v>BUY</v>
      </c>
      <c r="G1146" s="12">
        <v>29.129999</v>
      </c>
      <c r="H1146" s="12">
        <v>1000.0</v>
      </c>
      <c r="I1146" s="16">
        <v>44727.0</v>
      </c>
      <c r="J1146" s="14">
        <v>28.200001</v>
      </c>
      <c r="K1146" s="14">
        <f t="shared" si="2"/>
        <v>968.0742179</v>
      </c>
      <c r="L1146" s="15">
        <f t="shared" si="3"/>
        <v>-0.03192578208</v>
      </c>
      <c r="M1146" s="15">
        <f t="shared" si="4"/>
        <v>0.03192578208</v>
      </c>
      <c r="N1146" s="8">
        <f t="shared" si="5"/>
        <v>427</v>
      </c>
    </row>
    <row r="1147" ht="12.75" customHeight="1">
      <c r="A1147" s="7">
        <v>44301.0</v>
      </c>
      <c r="B1147" s="8" t="s">
        <v>1019</v>
      </c>
      <c r="C1147" s="8" t="s">
        <v>1020</v>
      </c>
      <c r="D1147" s="11">
        <v>2.082171299E9</v>
      </c>
      <c r="E1147" s="8" t="s">
        <v>20</v>
      </c>
      <c r="F1147" s="8" t="str">
        <f t="shared" si="1"/>
        <v>SELL</v>
      </c>
      <c r="G1147" s="12">
        <v>20.690001</v>
      </c>
      <c r="H1147" s="12">
        <v>1000.0</v>
      </c>
      <c r="I1147" s="7">
        <v>44315.0</v>
      </c>
      <c r="J1147" s="14">
        <v>19.91</v>
      </c>
      <c r="K1147" s="14">
        <f t="shared" si="2"/>
        <v>962.3005818</v>
      </c>
      <c r="L1147" s="15">
        <f t="shared" si="3"/>
        <v>0.03769941819</v>
      </c>
      <c r="M1147" s="15">
        <f t="shared" si="4"/>
        <v>-0.03769941819</v>
      </c>
      <c r="N1147" s="8">
        <f t="shared" si="5"/>
        <v>14</v>
      </c>
    </row>
    <row r="1148" ht="12.75" customHeight="1">
      <c r="A1148" s="7">
        <v>44301.0</v>
      </c>
      <c r="B1148" s="8" t="s">
        <v>3129</v>
      </c>
      <c r="C1148" s="8" t="s">
        <v>3130</v>
      </c>
      <c r="D1148" s="11">
        <v>3.653663805E9</v>
      </c>
      <c r="E1148" s="8" t="s">
        <v>24</v>
      </c>
      <c r="F1148" s="8" t="str">
        <f t="shared" si="1"/>
        <v>BUY</v>
      </c>
      <c r="G1148" s="12">
        <v>31.66</v>
      </c>
      <c r="H1148" s="12">
        <v>1000.0</v>
      </c>
      <c r="I1148" s="7">
        <v>44337.0</v>
      </c>
      <c r="J1148" s="14">
        <v>26.49</v>
      </c>
      <c r="K1148" s="14">
        <f t="shared" si="2"/>
        <v>836.7024637</v>
      </c>
      <c r="L1148" s="15">
        <f t="shared" si="3"/>
        <v>-0.1632975363</v>
      </c>
      <c r="M1148" s="15">
        <f t="shared" si="4"/>
        <v>0.1632975363</v>
      </c>
      <c r="N1148" s="8">
        <f t="shared" si="5"/>
        <v>36</v>
      </c>
    </row>
    <row r="1149" ht="12.75" customHeight="1">
      <c r="A1149" s="16">
        <v>44302.0</v>
      </c>
      <c r="B1149" s="8" t="s">
        <v>1262</v>
      </c>
      <c r="C1149" s="8" t="s">
        <v>1263</v>
      </c>
      <c r="D1149" s="11">
        <v>8.368741813E9</v>
      </c>
      <c r="E1149" s="17" t="s">
        <v>20</v>
      </c>
      <c r="F1149" s="18" t="str">
        <f t="shared" si="1"/>
        <v>SELL</v>
      </c>
      <c r="G1149" s="12">
        <v>55.425686</v>
      </c>
      <c r="H1149" s="12">
        <v>1000.0</v>
      </c>
      <c r="I1149" s="16">
        <v>44727.0</v>
      </c>
      <c r="J1149" s="14">
        <v>66.773438</v>
      </c>
      <c r="K1149" s="14">
        <f t="shared" si="2"/>
        <v>1204.738143</v>
      </c>
      <c r="L1149" s="15">
        <f t="shared" si="3"/>
        <v>-0.2047381425</v>
      </c>
      <c r="M1149" s="15">
        <f t="shared" si="4"/>
        <v>0.2047381425</v>
      </c>
      <c r="N1149" s="8">
        <f t="shared" si="5"/>
        <v>425</v>
      </c>
    </row>
    <row r="1150" ht="12.75" customHeight="1">
      <c r="A1150" s="7">
        <v>44305.0</v>
      </c>
      <c r="B1150" s="8" t="s">
        <v>3266</v>
      </c>
      <c r="C1150" s="8" t="s">
        <v>3267</v>
      </c>
      <c r="D1150" s="11">
        <v>3.460773272E9</v>
      </c>
      <c r="E1150" s="8" t="s">
        <v>20</v>
      </c>
      <c r="F1150" s="8" t="str">
        <f t="shared" si="1"/>
        <v>SELL</v>
      </c>
      <c r="G1150" s="12">
        <v>57.17</v>
      </c>
      <c r="H1150" s="12">
        <v>1000.0</v>
      </c>
      <c r="I1150" s="16">
        <v>44727.0</v>
      </c>
      <c r="J1150" s="14">
        <v>41.18</v>
      </c>
      <c r="K1150" s="14">
        <f t="shared" si="2"/>
        <v>720.3078538</v>
      </c>
      <c r="L1150" s="15">
        <f t="shared" si="3"/>
        <v>0.2796921462</v>
      </c>
      <c r="M1150" s="15">
        <f t="shared" si="4"/>
        <v>-0.2796921462</v>
      </c>
      <c r="N1150" s="8">
        <f t="shared" si="5"/>
        <v>422</v>
      </c>
    </row>
    <row r="1151" ht="12.75" customHeight="1">
      <c r="A1151" s="7">
        <v>44307.0</v>
      </c>
      <c r="B1151" s="8" t="s">
        <v>3268</v>
      </c>
      <c r="C1151" s="8" t="s">
        <v>3269</v>
      </c>
      <c r="D1151" s="11">
        <v>6.359131068E9</v>
      </c>
      <c r="E1151" s="8" t="s">
        <v>20</v>
      </c>
      <c r="F1151" s="8" t="str">
        <f t="shared" si="1"/>
        <v>SELL</v>
      </c>
      <c r="G1151" s="12">
        <v>197.127945</v>
      </c>
      <c r="H1151" s="12">
        <v>1000.0</v>
      </c>
      <c r="I1151" s="16">
        <v>44727.0</v>
      </c>
      <c r="J1151" s="14">
        <v>182.392014</v>
      </c>
      <c r="K1151" s="14">
        <f t="shared" si="2"/>
        <v>925.2468695</v>
      </c>
      <c r="L1151" s="15">
        <f t="shared" si="3"/>
        <v>0.07475313051</v>
      </c>
      <c r="M1151" s="15">
        <f t="shared" si="4"/>
        <v>-0.07475313051</v>
      </c>
      <c r="N1151" s="8">
        <f t="shared" si="5"/>
        <v>420</v>
      </c>
    </row>
    <row r="1152" ht="12.75" customHeight="1">
      <c r="A1152" s="7">
        <v>44309.0</v>
      </c>
      <c r="B1152" s="8" t="s">
        <v>3274</v>
      </c>
      <c r="C1152" s="8" t="s">
        <v>3275</v>
      </c>
      <c r="D1152" s="11">
        <v>2.494389724E9</v>
      </c>
      <c r="E1152" s="8" t="s">
        <v>24</v>
      </c>
      <c r="F1152" s="8" t="str">
        <f t="shared" si="1"/>
        <v>BUY</v>
      </c>
      <c r="G1152" s="12">
        <v>24.379999</v>
      </c>
      <c r="H1152" s="12">
        <v>1000.0</v>
      </c>
      <c r="I1152" s="16">
        <v>44404.0</v>
      </c>
      <c r="J1152" s="14">
        <v>22.75</v>
      </c>
      <c r="K1152" s="14">
        <f t="shared" si="2"/>
        <v>933.1419579</v>
      </c>
      <c r="L1152" s="15">
        <f t="shared" si="3"/>
        <v>-0.06685804212</v>
      </c>
      <c r="M1152" s="15">
        <f t="shared" si="4"/>
        <v>0.06685804212</v>
      </c>
      <c r="N1152" s="8">
        <f t="shared" si="5"/>
        <v>95</v>
      </c>
    </row>
    <row r="1153" ht="12.75" customHeight="1">
      <c r="A1153" s="7">
        <v>44312.0</v>
      </c>
      <c r="B1153" s="8" t="s">
        <v>1601</v>
      </c>
      <c r="C1153" s="8" t="s">
        <v>1602</v>
      </c>
      <c r="D1153" s="11">
        <v>5.13938396E9</v>
      </c>
      <c r="E1153" s="8" t="s">
        <v>24</v>
      </c>
      <c r="F1153" s="8" t="str">
        <f t="shared" si="1"/>
        <v>BUY</v>
      </c>
      <c r="G1153" s="12">
        <v>22.135221</v>
      </c>
      <c r="H1153" s="12">
        <v>1000.0</v>
      </c>
      <c r="I1153" s="16">
        <v>44727.0</v>
      </c>
      <c r="J1153" s="14">
        <v>23.982767</v>
      </c>
      <c r="K1153" s="14">
        <f t="shared" si="2"/>
        <v>1083.466345</v>
      </c>
      <c r="L1153" s="15">
        <f t="shared" si="3"/>
        <v>0.08346634533</v>
      </c>
      <c r="M1153" s="15">
        <f t="shared" si="4"/>
        <v>-0.08346634533</v>
      </c>
      <c r="N1153" s="8">
        <f t="shared" si="5"/>
        <v>415</v>
      </c>
    </row>
    <row r="1154" ht="12.75" customHeight="1">
      <c r="A1154" s="7">
        <v>44313.0</v>
      </c>
      <c r="B1154" s="8" t="s">
        <v>1813</v>
      </c>
      <c r="C1154" s="8" t="s">
        <v>1814</v>
      </c>
      <c r="D1154" s="11">
        <v>9.61955007E9</v>
      </c>
      <c r="E1154" s="8" t="s">
        <v>20</v>
      </c>
      <c r="F1154" s="8" t="str">
        <f t="shared" si="1"/>
        <v>SELL</v>
      </c>
      <c r="G1154" s="12">
        <v>10.22</v>
      </c>
      <c r="H1154" s="12">
        <v>1000.0</v>
      </c>
      <c r="I1154" s="16">
        <v>44727.0</v>
      </c>
      <c r="J1154" s="14">
        <v>7.29</v>
      </c>
      <c r="K1154" s="14">
        <f t="shared" si="2"/>
        <v>713.3072407</v>
      </c>
      <c r="L1154" s="15">
        <f t="shared" si="3"/>
        <v>0.2866927593</v>
      </c>
      <c r="M1154" s="15">
        <f t="shared" si="4"/>
        <v>-0.2866927593</v>
      </c>
      <c r="N1154" s="8">
        <f t="shared" si="5"/>
        <v>414</v>
      </c>
    </row>
    <row r="1155" ht="12.75" customHeight="1">
      <c r="A1155" s="7">
        <v>44313.0</v>
      </c>
      <c r="B1155" s="8" t="s">
        <v>3171</v>
      </c>
      <c r="C1155" s="8" t="s">
        <v>3172</v>
      </c>
      <c r="D1155" s="11">
        <v>6.721836725E9</v>
      </c>
      <c r="E1155" s="8" t="s">
        <v>24</v>
      </c>
      <c r="F1155" s="8" t="str">
        <f t="shared" si="1"/>
        <v>BUY</v>
      </c>
      <c r="G1155" s="12">
        <v>146.600006</v>
      </c>
      <c r="H1155" s="12">
        <v>1000.0</v>
      </c>
      <c r="I1155" s="16">
        <v>44727.0</v>
      </c>
      <c r="J1155" s="14">
        <v>44.68</v>
      </c>
      <c r="K1155" s="14">
        <f t="shared" si="2"/>
        <v>304.7748852</v>
      </c>
      <c r="L1155" s="15">
        <f t="shared" si="3"/>
        <v>-0.6952251148</v>
      </c>
      <c r="M1155" s="15">
        <f t="shared" si="4"/>
        <v>0.6952251148</v>
      </c>
      <c r="N1155" s="8">
        <f t="shared" si="5"/>
        <v>414</v>
      </c>
    </row>
    <row r="1156" ht="12.75" customHeight="1">
      <c r="A1156" s="7">
        <v>44315.0</v>
      </c>
      <c r="B1156" s="8" t="s">
        <v>3280</v>
      </c>
      <c r="C1156" s="8" t="s">
        <v>3281</v>
      </c>
      <c r="D1156" s="11">
        <v>3.356021478E9</v>
      </c>
      <c r="E1156" s="8" t="s">
        <v>24</v>
      </c>
      <c r="F1156" s="8" t="str">
        <f t="shared" si="1"/>
        <v>BUY</v>
      </c>
      <c r="G1156" s="12">
        <v>47.800732</v>
      </c>
      <c r="H1156" s="12">
        <v>1000.0</v>
      </c>
      <c r="I1156" s="16">
        <v>44727.0</v>
      </c>
      <c r="J1156" s="14">
        <v>43.153057</v>
      </c>
      <c r="K1156" s="14">
        <f t="shared" si="2"/>
        <v>902.7697944</v>
      </c>
      <c r="L1156" s="15">
        <f t="shared" si="3"/>
        <v>-0.0972302056</v>
      </c>
      <c r="M1156" s="15">
        <f t="shared" si="4"/>
        <v>0.0972302056</v>
      </c>
      <c r="N1156" s="8">
        <f t="shared" si="5"/>
        <v>412</v>
      </c>
    </row>
    <row r="1157" ht="12.75" customHeight="1">
      <c r="A1157" s="7">
        <v>44315.0</v>
      </c>
      <c r="B1157" s="8" t="s">
        <v>1019</v>
      </c>
      <c r="C1157" s="8" t="s">
        <v>1020</v>
      </c>
      <c r="D1157" s="11">
        <v>2.082171299E9</v>
      </c>
      <c r="E1157" s="8" t="s">
        <v>24</v>
      </c>
      <c r="F1157" s="8" t="str">
        <f t="shared" si="1"/>
        <v>BUY</v>
      </c>
      <c r="G1157" s="12">
        <v>19.91</v>
      </c>
      <c r="H1157" s="12">
        <v>1000.0</v>
      </c>
      <c r="I1157" s="7">
        <v>44644.0</v>
      </c>
      <c r="J1157" s="14">
        <v>14.44</v>
      </c>
      <c r="K1157" s="14">
        <f t="shared" si="2"/>
        <v>725.2636866</v>
      </c>
      <c r="L1157" s="15">
        <f t="shared" si="3"/>
        <v>-0.2747363134</v>
      </c>
      <c r="M1157" s="15">
        <f t="shared" si="4"/>
        <v>0.2747363134</v>
      </c>
      <c r="N1157" s="8">
        <f t="shared" si="5"/>
        <v>329</v>
      </c>
    </row>
    <row r="1158" ht="12.75" customHeight="1">
      <c r="A1158" s="7">
        <v>44319.0</v>
      </c>
      <c r="B1158" s="8" t="s">
        <v>63</v>
      </c>
      <c r="C1158" s="8" t="s">
        <v>64</v>
      </c>
      <c r="D1158" s="11">
        <v>5.168276738E9</v>
      </c>
      <c r="E1158" s="8" t="s">
        <v>20</v>
      </c>
      <c r="F1158" s="8" t="str">
        <f t="shared" si="1"/>
        <v>SELL</v>
      </c>
      <c r="G1158" s="12">
        <v>36.97</v>
      </c>
      <c r="H1158" s="12">
        <v>1000.0</v>
      </c>
      <c r="I1158" s="16">
        <v>44645.0</v>
      </c>
      <c r="J1158" s="14">
        <v>90.69</v>
      </c>
      <c r="K1158" s="14">
        <f t="shared" si="2"/>
        <v>2453.070057</v>
      </c>
      <c r="L1158" s="15">
        <f t="shared" si="3"/>
        <v>-1.453070057</v>
      </c>
      <c r="M1158" s="15">
        <f t="shared" si="4"/>
        <v>1.453070057</v>
      </c>
      <c r="N1158" s="8">
        <f t="shared" si="5"/>
        <v>326</v>
      </c>
    </row>
    <row r="1159" ht="12.75" customHeight="1">
      <c r="A1159" s="7">
        <v>44319.0</v>
      </c>
      <c r="B1159" s="8" t="s">
        <v>3197</v>
      </c>
      <c r="C1159" s="8" t="s">
        <v>3198</v>
      </c>
      <c r="D1159" s="11">
        <v>2.027594E9</v>
      </c>
      <c r="E1159" s="8" t="s">
        <v>24</v>
      </c>
      <c r="F1159" s="8" t="str">
        <f t="shared" si="1"/>
        <v>BUY</v>
      </c>
      <c r="G1159" s="12">
        <v>16.37</v>
      </c>
      <c r="H1159" s="12">
        <v>1000.0</v>
      </c>
      <c r="I1159" s="7">
        <v>44340.0</v>
      </c>
      <c r="J1159" s="14">
        <v>19.78</v>
      </c>
      <c r="K1159" s="14">
        <f t="shared" si="2"/>
        <v>1208.30788</v>
      </c>
      <c r="L1159" s="15">
        <f t="shared" si="3"/>
        <v>0.2083078803</v>
      </c>
      <c r="M1159" s="15">
        <f t="shared" si="4"/>
        <v>-0.2083078803</v>
      </c>
      <c r="N1159" s="8">
        <f t="shared" si="5"/>
        <v>21</v>
      </c>
    </row>
    <row r="1160" ht="12.75" customHeight="1">
      <c r="A1160" s="7">
        <v>44319.0</v>
      </c>
      <c r="B1160" s="8" t="s">
        <v>2528</v>
      </c>
      <c r="C1160" s="8" t="s">
        <v>2529</v>
      </c>
      <c r="D1160" s="11">
        <v>3.151421688E9</v>
      </c>
      <c r="E1160" s="8" t="s">
        <v>20</v>
      </c>
      <c r="F1160" s="8" t="str">
        <f t="shared" si="1"/>
        <v>SELL</v>
      </c>
      <c r="G1160" s="12">
        <v>138.027267</v>
      </c>
      <c r="H1160" s="12">
        <v>1000.0</v>
      </c>
      <c r="I1160" s="16">
        <v>44727.0</v>
      </c>
      <c r="J1160" s="14">
        <v>107.662552</v>
      </c>
      <c r="K1160" s="14">
        <f t="shared" si="2"/>
        <v>780.0093006</v>
      </c>
      <c r="L1160" s="15">
        <f t="shared" si="3"/>
        <v>0.2199906994</v>
      </c>
      <c r="M1160" s="15">
        <f t="shared" si="4"/>
        <v>-0.2199906994</v>
      </c>
      <c r="N1160" s="8">
        <f t="shared" si="5"/>
        <v>408</v>
      </c>
    </row>
    <row r="1161" ht="12.75" customHeight="1">
      <c r="A1161" s="16">
        <v>44319.0</v>
      </c>
      <c r="B1161" s="8" t="s">
        <v>702</v>
      </c>
      <c r="C1161" s="8" t="s">
        <v>703</v>
      </c>
      <c r="D1161" s="11">
        <v>7.77822701E9</v>
      </c>
      <c r="E1161" s="17" t="s">
        <v>20</v>
      </c>
      <c r="F1161" s="18" t="str">
        <f t="shared" si="1"/>
        <v>SELL</v>
      </c>
      <c r="G1161" s="12">
        <v>81.523132</v>
      </c>
      <c r="H1161" s="12">
        <v>1000.0</v>
      </c>
      <c r="I1161" s="16">
        <v>44330.0</v>
      </c>
      <c r="J1161" s="14">
        <v>77.539085</v>
      </c>
      <c r="K1161" s="14">
        <f t="shared" si="2"/>
        <v>951.1298585</v>
      </c>
      <c r="L1161" s="15">
        <f t="shared" si="3"/>
        <v>0.04887014154</v>
      </c>
      <c r="M1161" s="15">
        <f t="shared" si="4"/>
        <v>-0.04887014154</v>
      </c>
      <c r="N1161" s="8">
        <f t="shared" si="5"/>
        <v>11</v>
      </c>
    </row>
    <row r="1162" ht="12.75" customHeight="1">
      <c r="A1162" s="7">
        <v>44320.0</v>
      </c>
      <c r="B1162" s="8" t="s">
        <v>1718</v>
      </c>
      <c r="C1162" s="8" t="s">
        <v>1719</v>
      </c>
      <c r="D1162" s="11">
        <v>3.58819848E9</v>
      </c>
      <c r="E1162" s="8" t="s">
        <v>20</v>
      </c>
      <c r="F1162" s="8" t="str">
        <f t="shared" si="1"/>
        <v>SELL</v>
      </c>
      <c r="G1162" s="12">
        <v>18.280001</v>
      </c>
      <c r="H1162" s="12">
        <v>1000.0</v>
      </c>
      <c r="I1162" s="16">
        <v>44693.0</v>
      </c>
      <c r="J1162" s="14">
        <v>11.19</v>
      </c>
      <c r="K1162" s="14">
        <f t="shared" si="2"/>
        <v>612.1443866</v>
      </c>
      <c r="L1162" s="15">
        <f t="shared" si="3"/>
        <v>0.3878556134</v>
      </c>
      <c r="M1162" s="15">
        <f t="shared" si="4"/>
        <v>-0.3878556134</v>
      </c>
      <c r="N1162" s="8">
        <f t="shared" si="5"/>
        <v>373</v>
      </c>
    </row>
    <row r="1163" ht="12.75" customHeight="1">
      <c r="A1163" s="16">
        <v>44320.0</v>
      </c>
      <c r="B1163" s="8" t="s">
        <v>3286</v>
      </c>
      <c r="C1163" s="8" t="s">
        <v>3287</v>
      </c>
      <c r="D1163" s="11">
        <v>6.148085356E9</v>
      </c>
      <c r="E1163" s="17" t="s">
        <v>20</v>
      </c>
      <c r="F1163" s="18" t="str">
        <f t="shared" si="1"/>
        <v>SELL</v>
      </c>
      <c r="G1163" s="12">
        <v>85.693123</v>
      </c>
      <c r="H1163" s="12">
        <v>1000.0</v>
      </c>
      <c r="I1163" s="16">
        <v>44727.0</v>
      </c>
      <c r="J1163" s="14">
        <v>69.014503</v>
      </c>
      <c r="K1163" s="14">
        <f t="shared" si="2"/>
        <v>805.3680457</v>
      </c>
      <c r="L1163" s="15">
        <f t="shared" si="3"/>
        <v>0.1946319543</v>
      </c>
      <c r="M1163" s="15">
        <f t="shared" si="4"/>
        <v>-0.1946319543</v>
      </c>
      <c r="N1163" s="8">
        <f t="shared" si="5"/>
        <v>407</v>
      </c>
    </row>
    <row r="1164" ht="12.75" customHeight="1">
      <c r="A1164" s="7">
        <v>44321.0</v>
      </c>
      <c r="B1164" s="8" t="s">
        <v>2692</v>
      </c>
      <c r="C1164" s="8" t="s">
        <v>2693</v>
      </c>
      <c r="D1164" s="11">
        <v>2.44856E9</v>
      </c>
      <c r="E1164" s="8" t="s">
        <v>24</v>
      </c>
      <c r="F1164" s="8" t="str">
        <f t="shared" si="1"/>
        <v>BUY</v>
      </c>
      <c r="G1164" s="12">
        <v>58.060001</v>
      </c>
      <c r="H1164" s="12">
        <v>1000.0</v>
      </c>
      <c r="I1164" s="16">
        <v>44727.0</v>
      </c>
      <c r="J1164" s="14">
        <v>10.96</v>
      </c>
      <c r="K1164" s="14">
        <f t="shared" si="2"/>
        <v>188.7702344</v>
      </c>
      <c r="L1164" s="15">
        <f t="shared" si="3"/>
        <v>-0.8112297656</v>
      </c>
      <c r="M1164" s="15">
        <f t="shared" si="4"/>
        <v>0.8112297656</v>
      </c>
      <c r="N1164" s="8">
        <f t="shared" si="5"/>
        <v>406</v>
      </c>
    </row>
    <row r="1165" ht="12.75" customHeight="1">
      <c r="A1165" s="7">
        <v>44323.0</v>
      </c>
      <c r="B1165" s="8" t="s">
        <v>704</v>
      </c>
      <c r="C1165" s="8" t="s">
        <v>705</v>
      </c>
      <c r="D1165" s="11">
        <v>9.819059159E9</v>
      </c>
      <c r="E1165" s="8" t="s">
        <v>20</v>
      </c>
      <c r="F1165" s="8" t="str">
        <f t="shared" si="1"/>
        <v>SELL</v>
      </c>
      <c r="G1165" s="12">
        <v>22.0</v>
      </c>
      <c r="H1165" s="12">
        <v>1000.0</v>
      </c>
      <c r="I1165" s="16">
        <v>44614.0</v>
      </c>
      <c r="J1165" s="14">
        <v>17.43</v>
      </c>
      <c r="K1165" s="14">
        <f t="shared" si="2"/>
        <v>792.2727273</v>
      </c>
      <c r="L1165" s="15">
        <f t="shared" si="3"/>
        <v>0.2077272727</v>
      </c>
      <c r="M1165" s="15">
        <f t="shared" si="4"/>
        <v>-0.2077272727</v>
      </c>
      <c r="N1165" s="8">
        <f t="shared" si="5"/>
        <v>291</v>
      </c>
    </row>
    <row r="1166" ht="12.75" customHeight="1">
      <c r="A1166" s="7">
        <v>44323.0</v>
      </c>
      <c r="B1166" s="8" t="s">
        <v>3290</v>
      </c>
      <c r="C1166" s="8" t="s">
        <v>3291</v>
      </c>
      <c r="D1166" s="11">
        <v>2.6978976E9</v>
      </c>
      <c r="E1166" s="8" t="s">
        <v>20</v>
      </c>
      <c r="F1166" s="8" t="str">
        <f t="shared" si="1"/>
        <v>SELL</v>
      </c>
      <c r="G1166" s="12">
        <v>48.0</v>
      </c>
      <c r="H1166" s="12">
        <v>1000.0</v>
      </c>
      <c r="I1166" s="16">
        <v>44727.0</v>
      </c>
      <c r="J1166" s="14">
        <v>34.75</v>
      </c>
      <c r="K1166" s="14">
        <f t="shared" si="2"/>
        <v>723.9583333</v>
      </c>
      <c r="L1166" s="15">
        <f t="shared" si="3"/>
        <v>0.2760416667</v>
      </c>
      <c r="M1166" s="15">
        <f t="shared" si="4"/>
        <v>-0.2760416667</v>
      </c>
      <c r="N1166" s="8">
        <f t="shared" si="5"/>
        <v>404</v>
      </c>
    </row>
    <row r="1167" ht="12.75" customHeight="1">
      <c r="A1167" s="7">
        <v>44323.0</v>
      </c>
      <c r="B1167" s="8" t="s">
        <v>3133</v>
      </c>
      <c r="C1167" s="8" t="s">
        <v>3134</v>
      </c>
      <c r="D1167" s="11">
        <v>2.207084206E9</v>
      </c>
      <c r="E1167" s="8" t="s">
        <v>24</v>
      </c>
      <c r="F1167" s="8" t="str">
        <f t="shared" si="1"/>
        <v>BUY</v>
      </c>
      <c r="G1167" s="12">
        <v>20.84</v>
      </c>
      <c r="H1167" s="12">
        <v>1000.0</v>
      </c>
      <c r="I1167" s="7">
        <v>44552.0</v>
      </c>
      <c r="J1167" s="14">
        <v>16.700001</v>
      </c>
      <c r="K1167" s="14">
        <f t="shared" si="2"/>
        <v>801.343618</v>
      </c>
      <c r="L1167" s="15">
        <f t="shared" si="3"/>
        <v>-0.198656382</v>
      </c>
      <c r="M1167" s="15">
        <f t="shared" si="4"/>
        <v>0.198656382</v>
      </c>
      <c r="N1167" s="8">
        <f t="shared" si="5"/>
        <v>229</v>
      </c>
    </row>
    <row r="1168" ht="12.75" customHeight="1">
      <c r="A1168" s="7">
        <v>44326.0</v>
      </c>
      <c r="B1168" s="8" t="s">
        <v>3299</v>
      </c>
      <c r="C1168" s="8" t="s">
        <v>3300</v>
      </c>
      <c r="D1168" s="11">
        <v>4.572072429E9</v>
      </c>
      <c r="E1168" s="8" t="s">
        <v>20</v>
      </c>
      <c r="F1168" s="8" t="str">
        <f t="shared" si="1"/>
        <v>SELL</v>
      </c>
      <c r="G1168" s="12">
        <v>26.07</v>
      </c>
      <c r="H1168" s="12">
        <v>1000.0</v>
      </c>
      <c r="I1168" s="16">
        <v>44727.0</v>
      </c>
      <c r="J1168" s="14">
        <v>20.12</v>
      </c>
      <c r="K1168" s="14">
        <f t="shared" si="2"/>
        <v>771.7683161</v>
      </c>
      <c r="L1168" s="15">
        <f t="shared" si="3"/>
        <v>0.2282316839</v>
      </c>
      <c r="M1168" s="15">
        <f t="shared" si="4"/>
        <v>-0.2282316839</v>
      </c>
      <c r="N1168" s="8">
        <f t="shared" si="5"/>
        <v>401</v>
      </c>
    </row>
    <row r="1169" ht="12.75" customHeight="1">
      <c r="A1169" s="7">
        <v>44326.0</v>
      </c>
      <c r="B1169" s="8" t="s">
        <v>2351</v>
      </c>
      <c r="C1169" s="8" t="s">
        <v>2352</v>
      </c>
      <c r="D1169" s="11">
        <v>2.805984795E9</v>
      </c>
      <c r="E1169" s="8" t="s">
        <v>20</v>
      </c>
      <c r="F1169" s="8" t="str">
        <f t="shared" si="1"/>
        <v>SELL</v>
      </c>
      <c r="G1169" s="12">
        <v>260.390015</v>
      </c>
      <c r="H1169" s="12">
        <v>1000.0</v>
      </c>
      <c r="I1169" s="16">
        <v>44727.0</v>
      </c>
      <c r="J1169" s="14">
        <v>54.099998</v>
      </c>
      <c r="K1169" s="14">
        <f t="shared" si="2"/>
        <v>207.7652555</v>
      </c>
      <c r="L1169" s="15">
        <f t="shared" si="3"/>
        <v>0.7922347445</v>
      </c>
      <c r="M1169" s="15">
        <f t="shared" si="4"/>
        <v>-0.7922347445</v>
      </c>
      <c r="N1169" s="8">
        <f t="shared" si="5"/>
        <v>401</v>
      </c>
    </row>
    <row r="1170" ht="12.75" customHeight="1">
      <c r="A1170" s="7">
        <v>44326.0</v>
      </c>
      <c r="B1170" s="8" t="s">
        <v>900</v>
      </c>
      <c r="C1170" s="8" t="s">
        <v>901</v>
      </c>
      <c r="D1170" s="11">
        <v>3.782436995E9</v>
      </c>
      <c r="E1170" s="8" t="s">
        <v>24</v>
      </c>
      <c r="F1170" s="8" t="str">
        <f t="shared" si="1"/>
        <v>BUY</v>
      </c>
      <c r="G1170" s="12">
        <v>141.050003</v>
      </c>
      <c r="H1170" s="12">
        <v>1000.0</v>
      </c>
      <c r="I1170" s="7">
        <v>44593.0</v>
      </c>
      <c r="J1170" s="14">
        <v>80.339996</v>
      </c>
      <c r="K1170" s="14">
        <f t="shared" si="2"/>
        <v>569.585213</v>
      </c>
      <c r="L1170" s="15">
        <f t="shared" si="3"/>
        <v>-0.430414787</v>
      </c>
      <c r="M1170" s="15">
        <f t="shared" si="4"/>
        <v>0.430414787</v>
      </c>
      <c r="N1170" s="8">
        <f t="shared" si="5"/>
        <v>267</v>
      </c>
    </row>
    <row r="1171" ht="12.75" customHeight="1">
      <c r="A1171" s="7">
        <v>44329.0</v>
      </c>
      <c r="B1171" s="8" t="s">
        <v>1444</v>
      </c>
      <c r="C1171" s="8" t="s">
        <v>1445</v>
      </c>
      <c r="D1171" s="11">
        <v>8.881396565E9</v>
      </c>
      <c r="E1171" s="8" t="s">
        <v>20</v>
      </c>
      <c r="F1171" s="8" t="str">
        <f t="shared" si="1"/>
        <v>SELL</v>
      </c>
      <c r="G1171" s="12">
        <v>178.160004</v>
      </c>
      <c r="H1171" s="12">
        <v>1000.0</v>
      </c>
      <c r="I1171" s="7">
        <v>44587.0</v>
      </c>
      <c r="J1171" s="14">
        <v>133.020004</v>
      </c>
      <c r="K1171" s="14">
        <f t="shared" si="2"/>
        <v>746.6322464</v>
      </c>
      <c r="L1171" s="15">
        <f t="shared" si="3"/>
        <v>0.2533677536</v>
      </c>
      <c r="M1171" s="15">
        <f t="shared" si="4"/>
        <v>-0.2533677536</v>
      </c>
      <c r="N1171" s="8">
        <f t="shared" si="5"/>
        <v>258</v>
      </c>
    </row>
    <row r="1172" ht="12.75" customHeight="1">
      <c r="A1172" s="7">
        <v>44330.0</v>
      </c>
      <c r="B1172" s="8" t="s">
        <v>628</v>
      </c>
      <c r="C1172" s="8" t="s">
        <v>629</v>
      </c>
      <c r="D1172" s="11">
        <v>2.373457054E9</v>
      </c>
      <c r="E1172" s="8" t="s">
        <v>24</v>
      </c>
      <c r="F1172" s="8" t="str">
        <f t="shared" si="1"/>
        <v>BUY</v>
      </c>
      <c r="G1172" s="12">
        <v>58.771179</v>
      </c>
      <c r="H1172" s="12">
        <v>1000.0</v>
      </c>
      <c r="I1172" s="7">
        <v>44512.0</v>
      </c>
      <c r="J1172" s="14">
        <v>50.468166</v>
      </c>
      <c r="K1172" s="14">
        <f t="shared" si="2"/>
        <v>858.7230486</v>
      </c>
      <c r="L1172" s="15">
        <f t="shared" si="3"/>
        <v>-0.1412769514</v>
      </c>
      <c r="M1172" s="15">
        <f t="shared" si="4"/>
        <v>0.1412769514</v>
      </c>
      <c r="N1172" s="8">
        <f t="shared" si="5"/>
        <v>182</v>
      </c>
    </row>
    <row r="1173" ht="12.75" customHeight="1">
      <c r="A1173" s="7">
        <v>44330.0</v>
      </c>
      <c r="B1173" s="8" t="s">
        <v>401</v>
      </c>
      <c r="C1173" s="8" t="s">
        <v>402</v>
      </c>
      <c r="D1173" s="11">
        <v>3.11092483E9</v>
      </c>
      <c r="E1173" s="8" t="s">
        <v>24</v>
      </c>
      <c r="F1173" s="8" t="str">
        <f t="shared" si="1"/>
        <v>BUY</v>
      </c>
      <c r="G1173" s="12">
        <v>54.591854</v>
      </c>
      <c r="H1173" s="12">
        <v>1000.0</v>
      </c>
      <c r="I1173" s="7">
        <v>44511.0</v>
      </c>
      <c r="J1173" s="14">
        <v>52.288139</v>
      </c>
      <c r="K1173" s="14">
        <f t="shared" si="2"/>
        <v>957.8011218</v>
      </c>
      <c r="L1173" s="15">
        <f t="shared" si="3"/>
        <v>-0.04219887824</v>
      </c>
      <c r="M1173" s="15">
        <f t="shared" si="4"/>
        <v>0.04219887824</v>
      </c>
      <c r="N1173" s="8">
        <f t="shared" si="5"/>
        <v>181</v>
      </c>
    </row>
    <row r="1174" ht="12.75" customHeight="1">
      <c r="A1174" s="7">
        <v>44330.0</v>
      </c>
      <c r="B1174" s="8" t="s">
        <v>403</v>
      </c>
      <c r="C1174" s="8" t="s">
        <v>404</v>
      </c>
      <c r="D1174" s="11">
        <v>4.120653358E9</v>
      </c>
      <c r="E1174" s="8" t="s">
        <v>24</v>
      </c>
      <c r="F1174" s="8" t="str">
        <f t="shared" si="1"/>
        <v>BUY</v>
      </c>
      <c r="G1174" s="12">
        <v>16.975815</v>
      </c>
      <c r="H1174" s="12">
        <v>1000.0</v>
      </c>
      <c r="I1174" s="7">
        <v>44334.0</v>
      </c>
      <c r="J1174" s="14">
        <v>17.924129</v>
      </c>
      <c r="K1174" s="14">
        <f t="shared" si="2"/>
        <v>1055.862649</v>
      </c>
      <c r="L1174" s="15">
        <f t="shared" si="3"/>
        <v>0.0558626493</v>
      </c>
      <c r="M1174" s="15">
        <f t="shared" si="4"/>
        <v>-0.0558626493</v>
      </c>
      <c r="N1174" s="8">
        <f t="shared" si="5"/>
        <v>4</v>
      </c>
    </row>
    <row r="1175" ht="12.75" customHeight="1">
      <c r="A1175" s="16">
        <v>44330.0</v>
      </c>
      <c r="B1175" s="8" t="s">
        <v>702</v>
      </c>
      <c r="C1175" s="8" t="s">
        <v>703</v>
      </c>
      <c r="D1175" s="11">
        <v>7.77822701E9</v>
      </c>
      <c r="E1175" s="18" t="s">
        <v>24</v>
      </c>
      <c r="F1175" s="17" t="str">
        <f t="shared" si="1"/>
        <v>BUY</v>
      </c>
      <c r="G1175" s="12">
        <v>77.539085</v>
      </c>
      <c r="H1175" s="12">
        <v>1000.0</v>
      </c>
      <c r="I1175" s="16">
        <v>44727.0</v>
      </c>
      <c r="J1175" s="14">
        <v>44.081623</v>
      </c>
      <c r="K1175" s="14">
        <f t="shared" si="2"/>
        <v>568.5084238</v>
      </c>
      <c r="L1175" s="15">
        <f t="shared" si="3"/>
        <v>-0.4314915762</v>
      </c>
      <c r="M1175" s="15">
        <f t="shared" si="4"/>
        <v>0.4314915762</v>
      </c>
      <c r="N1175" s="8">
        <f t="shared" si="5"/>
        <v>397</v>
      </c>
    </row>
    <row r="1176" ht="12.75" customHeight="1">
      <c r="A1176" s="7">
        <v>44333.0</v>
      </c>
      <c r="B1176" s="8" t="s">
        <v>999</v>
      </c>
      <c r="C1176" s="8" t="s">
        <v>1000</v>
      </c>
      <c r="D1176" s="11">
        <v>9.10091056E9</v>
      </c>
      <c r="E1176" s="8" t="s">
        <v>24</v>
      </c>
      <c r="F1176" s="8" t="str">
        <f t="shared" si="1"/>
        <v>BUY</v>
      </c>
      <c r="G1176" s="12">
        <v>165.179993</v>
      </c>
      <c r="H1176" s="12">
        <v>1000.0</v>
      </c>
      <c r="I1176" s="16">
        <v>44375.0</v>
      </c>
      <c r="J1176" s="14">
        <v>198.410004</v>
      </c>
      <c r="K1176" s="14">
        <f t="shared" si="2"/>
        <v>1201.174551</v>
      </c>
      <c r="L1176" s="15">
        <f t="shared" si="3"/>
        <v>0.2011745514</v>
      </c>
      <c r="M1176" s="15">
        <f t="shared" si="4"/>
        <v>-0.2011745514</v>
      </c>
      <c r="N1176" s="8">
        <f t="shared" si="5"/>
        <v>42</v>
      </c>
    </row>
    <row r="1177" ht="12.75" customHeight="1">
      <c r="A1177" s="7">
        <v>44334.0</v>
      </c>
      <c r="B1177" s="8" t="s">
        <v>403</v>
      </c>
      <c r="C1177" s="8" t="s">
        <v>404</v>
      </c>
      <c r="D1177" s="11">
        <v>4.120653358E9</v>
      </c>
      <c r="E1177" s="8" t="s">
        <v>20</v>
      </c>
      <c r="F1177" s="8" t="str">
        <f t="shared" si="1"/>
        <v>SELL</v>
      </c>
      <c r="G1177" s="12">
        <v>17.924129</v>
      </c>
      <c r="H1177" s="12">
        <v>1000.0</v>
      </c>
      <c r="I1177" s="16">
        <v>44727.0</v>
      </c>
      <c r="J1177" s="14">
        <v>21.151913</v>
      </c>
      <c r="K1177" s="14">
        <f t="shared" si="2"/>
        <v>1180.080382</v>
      </c>
      <c r="L1177" s="15">
        <f t="shared" si="3"/>
        <v>-0.1800803821</v>
      </c>
      <c r="M1177" s="15">
        <f t="shared" si="4"/>
        <v>0.1800803821</v>
      </c>
      <c r="N1177" s="8">
        <f t="shared" si="5"/>
        <v>393</v>
      </c>
    </row>
    <row r="1178" ht="12.75" customHeight="1">
      <c r="A1178" s="7">
        <v>44334.0</v>
      </c>
      <c r="B1178" s="8" t="s">
        <v>2504</v>
      </c>
      <c r="C1178" s="8" t="s">
        <v>2505</v>
      </c>
      <c r="D1178" s="11">
        <v>5.188639887E9</v>
      </c>
      <c r="E1178" s="8" t="s">
        <v>20</v>
      </c>
      <c r="F1178" s="8" t="str">
        <f t="shared" si="1"/>
        <v>SELL</v>
      </c>
      <c r="G1178" s="12">
        <v>27.02</v>
      </c>
      <c r="H1178" s="12">
        <v>1000.0</v>
      </c>
      <c r="I1178" s="7">
        <v>44398.0</v>
      </c>
      <c r="J1178" s="14">
        <v>28.049999</v>
      </c>
      <c r="K1178" s="14">
        <f t="shared" si="2"/>
        <v>1038.119874</v>
      </c>
      <c r="L1178" s="15">
        <f t="shared" si="3"/>
        <v>-0.03811987417</v>
      </c>
      <c r="M1178" s="15">
        <f t="shared" si="4"/>
        <v>0.03811987417</v>
      </c>
      <c r="N1178" s="8">
        <f t="shared" si="5"/>
        <v>64</v>
      </c>
    </row>
    <row r="1179" ht="12.75" customHeight="1">
      <c r="A1179" s="7">
        <v>44335.0</v>
      </c>
      <c r="B1179" s="8" t="s">
        <v>972</v>
      </c>
      <c r="C1179" s="8" t="s">
        <v>973</v>
      </c>
      <c r="D1179" s="11">
        <v>3.53092988E9</v>
      </c>
      <c r="E1179" s="8" t="s">
        <v>24</v>
      </c>
      <c r="F1179" s="8" t="str">
        <f t="shared" si="1"/>
        <v>BUY</v>
      </c>
      <c r="G1179" s="12">
        <v>12.64</v>
      </c>
      <c r="H1179" s="12">
        <v>1000.0</v>
      </c>
      <c r="I1179" s="16">
        <v>44335.0</v>
      </c>
      <c r="J1179" s="14">
        <v>12.64</v>
      </c>
      <c r="K1179" s="14">
        <f t="shared" si="2"/>
        <v>1000</v>
      </c>
      <c r="L1179" s="15">
        <f t="shared" si="3"/>
        <v>0</v>
      </c>
      <c r="M1179" s="15">
        <f t="shared" si="4"/>
        <v>0</v>
      </c>
      <c r="N1179" s="8">
        <f t="shared" si="5"/>
        <v>0</v>
      </c>
    </row>
    <row r="1180" ht="12.75" customHeight="1">
      <c r="A1180" s="7">
        <v>44337.0</v>
      </c>
      <c r="B1180" s="8" t="s">
        <v>3129</v>
      </c>
      <c r="C1180" s="8" t="s">
        <v>3130</v>
      </c>
      <c r="D1180" s="11">
        <v>3.653663805E9</v>
      </c>
      <c r="E1180" s="8" t="s">
        <v>20</v>
      </c>
      <c r="F1180" s="8" t="str">
        <f t="shared" si="1"/>
        <v>SELL</v>
      </c>
      <c r="G1180" s="12">
        <v>26.49</v>
      </c>
      <c r="H1180" s="12">
        <v>1000.0</v>
      </c>
      <c r="I1180" s="7">
        <v>44489.0</v>
      </c>
      <c r="J1180" s="14">
        <v>36.220001</v>
      </c>
      <c r="K1180" s="14">
        <f t="shared" si="2"/>
        <v>1367.308456</v>
      </c>
      <c r="L1180" s="15">
        <f t="shared" si="3"/>
        <v>-0.367308456</v>
      </c>
      <c r="M1180" s="15">
        <f t="shared" si="4"/>
        <v>0.367308456</v>
      </c>
      <c r="N1180" s="8">
        <f t="shared" si="5"/>
        <v>152</v>
      </c>
    </row>
    <row r="1181" ht="12.75" customHeight="1">
      <c r="A1181" s="16">
        <v>44337.0</v>
      </c>
      <c r="B1181" s="8" t="s">
        <v>2452</v>
      </c>
      <c r="C1181" s="8" t="s">
        <v>2453</v>
      </c>
      <c r="D1181" s="11">
        <v>2.910712508E9</v>
      </c>
      <c r="E1181" s="18" t="s">
        <v>24</v>
      </c>
      <c r="F1181" s="17" t="str">
        <f t="shared" si="1"/>
        <v>BUY</v>
      </c>
      <c r="G1181" s="12">
        <v>233.667145</v>
      </c>
      <c r="H1181" s="12">
        <v>1000.0</v>
      </c>
      <c r="I1181" s="16">
        <v>44727.0</v>
      </c>
      <c r="J1181" s="14">
        <v>178.176758</v>
      </c>
      <c r="K1181" s="14">
        <f t="shared" si="2"/>
        <v>762.5237943</v>
      </c>
      <c r="L1181" s="15">
        <f t="shared" si="3"/>
        <v>-0.2374762057</v>
      </c>
      <c r="M1181" s="15">
        <f t="shared" si="4"/>
        <v>0.2374762057</v>
      </c>
      <c r="N1181" s="8">
        <f t="shared" si="5"/>
        <v>390</v>
      </c>
    </row>
    <row r="1182" ht="12.75" customHeight="1">
      <c r="A1182" s="16">
        <v>44337.0</v>
      </c>
      <c r="B1182" s="8" t="s">
        <v>2377</v>
      </c>
      <c r="C1182" s="8" t="s">
        <v>2378</v>
      </c>
      <c r="D1182" s="11">
        <v>3.938201777E9</v>
      </c>
      <c r="E1182" s="17" t="s">
        <v>20</v>
      </c>
      <c r="F1182" s="18" t="str">
        <f t="shared" si="1"/>
        <v>SELL</v>
      </c>
      <c r="G1182" s="12">
        <v>86.580002</v>
      </c>
      <c r="H1182" s="12">
        <v>1000.0</v>
      </c>
      <c r="I1182" s="16">
        <v>44727.0</v>
      </c>
      <c r="J1182" s="14">
        <v>42.560001</v>
      </c>
      <c r="K1182" s="14">
        <f t="shared" si="2"/>
        <v>491.5684918</v>
      </c>
      <c r="L1182" s="15">
        <f t="shared" si="3"/>
        <v>0.5084315082</v>
      </c>
      <c r="M1182" s="15">
        <f t="shared" si="4"/>
        <v>-0.5084315082</v>
      </c>
      <c r="N1182" s="8">
        <f t="shared" si="5"/>
        <v>390</v>
      </c>
    </row>
    <row r="1183" ht="12.75" customHeight="1">
      <c r="A1183" s="7">
        <v>44342.0</v>
      </c>
      <c r="B1183" s="8" t="s">
        <v>972</v>
      </c>
      <c r="C1183" s="8" t="s">
        <v>973</v>
      </c>
      <c r="D1183" s="11">
        <v>3.53092988E9</v>
      </c>
      <c r="E1183" s="8" t="s">
        <v>20</v>
      </c>
      <c r="F1183" s="8" t="str">
        <f t="shared" si="1"/>
        <v>SELL</v>
      </c>
      <c r="G1183" s="12">
        <v>19.559999</v>
      </c>
      <c r="H1183" s="12">
        <v>1000.0</v>
      </c>
      <c r="I1183" s="16">
        <v>44342.0</v>
      </c>
      <c r="J1183" s="14">
        <v>19.559999</v>
      </c>
      <c r="K1183" s="14">
        <f t="shared" si="2"/>
        <v>1000</v>
      </c>
      <c r="L1183" s="15">
        <f t="shared" si="3"/>
        <v>0</v>
      </c>
      <c r="M1183" s="15">
        <f t="shared" si="4"/>
        <v>0</v>
      </c>
      <c r="N1183" s="8">
        <f t="shared" si="5"/>
        <v>0</v>
      </c>
    </row>
    <row r="1184" ht="12.75" customHeight="1">
      <c r="A1184" s="7">
        <v>44342.0</v>
      </c>
      <c r="B1184" s="8" t="s">
        <v>1015</v>
      </c>
      <c r="C1184" s="8" t="s">
        <v>1016</v>
      </c>
      <c r="D1184" s="11">
        <v>5.595228507E9</v>
      </c>
      <c r="E1184" s="8" t="s">
        <v>20</v>
      </c>
      <c r="F1184" s="8" t="str">
        <f t="shared" si="1"/>
        <v>SELL</v>
      </c>
      <c r="G1184" s="12">
        <v>60.639999</v>
      </c>
      <c r="H1184" s="12">
        <v>1000.0</v>
      </c>
      <c r="I1184" s="7">
        <v>44354.0</v>
      </c>
      <c r="J1184" s="14">
        <v>70.002502</v>
      </c>
      <c r="K1184" s="14">
        <f t="shared" si="2"/>
        <v>1154.394841</v>
      </c>
      <c r="L1184" s="15">
        <f t="shared" si="3"/>
        <v>-0.1543948409</v>
      </c>
      <c r="M1184" s="15">
        <f t="shared" si="4"/>
        <v>0.1543948409</v>
      </c>
      <c r="N1184" s="8">
        <f t="shared" si="5"/>
        <v>12</v>
      </c>
    </row>
    <row r="1185" ht="12.75" customHeight="1">
      <c r="A1185" s="7">
        <v>44354.0</v>
      </c>
      <c r="B1185" s="8" t="s">
        <v>1015</v>
      </c>
      <c r="C1185" s="8" t="s">
        <v>1016</v>
      </c>
      <c r="D1185" s="11">
        <v>5.595228507E9</v>
      </c>
      <c r="E1185" s="8" t="s">
        <v>24</v>
      </c>
      <c r="F1185" s="8" t="str">
        <f t="shared" si="1"/>
        <v>BUY</v>
      </c>
      <c r="G1185" s="12">
        <v>70.002502</v>
      </c>
      <c r="H1185" s="12">
        <v>1000.0</v>
      </c>
      <c r="I1185" s="16">
        <v>44727.0</v>
      </c>
      <c r="J1185" s="14">
        <v>32.322498</v>
      </c>
      <c r="K1185" s="14">
        <f t="shared" si="2"/>
        <v>461.7334678</v>
      </c>
      <c r="L1185" s="15">
        <f t="shared" si="3"/>
        <v>-0.5382665322</v>
      </c>
      <c r="M1185" s="15">
        <f t="shared" si="4"/>
        <v>0.5382665322</v>
      </c>
      <c r="N1185" s="8">
        <f t="shared" si="5"/>
        <v>373</v>
      </c>
    </row>
    <row r="1186" ht="12.75" customHeight="1">
      <c r="A1186" s="7">
        <v>44354.0</v>
      </c>
      <c r="B1186" s="8" t="s">
        <v>1703</v>
      </c>
      <c r="C1186" s="8" t="s">
        <v>1704</v>
      </c>
      <c r="D1186" s="11">
        <v>6.20062758E9</v>
      </c>
      <c r="E1186" s="8" t="s">
        <v>20</v>
      </c>
      <c r="F1186" s="8" t="str">
        <f t="shared" si="1"/>
        <v>SELL</v>
      </c>
      <c r="G1186" s="12">
        <v>24.4</v>
      </c>
      <c r="H1186" s="12">
        <v>1000.0</v>
      </c>
      <c r="I1186" s="16">
        <v>44727.0</v>
      </c>
      <c r="J1186" s="14">
        <v>18.51</v>
      </c>
      <c r="K1186" s="14">
        <f t="shared" si="2"/>
        <v>758.6065574</v>
      </c>
      <c r="L1186" s="15">
        <f t="shared" si="3"/>
        <v>0.2413934426</v>
      </c>
      <c r="M1186" s="15">
        <f t="shared" si="4"/>
        <v>-0.2413934426</v>
      </c>
      <c r="N1186" s="8">
        <f t="shared" si="5"/>
        <v>373</v>
      </c>
    </row>
    <row r="1187" ht="12.75" customHeight="1">
      <c r="A1187" s="7">
        <v>44363.0</v>
      </c>
      <c r="B1187" s="8" t="s">
        <v>2042</v>
      </c>
      <c r="C1187" s="8" t="s">
        <v>2043</v>
      </c>
      <c r="D1187" s="11">
        <v>3.799935907E9</v>
      </c>
      <c r="E1187" s="8" t="s">
        <v>24</v>
      </c>
      <c r="F1187" s="8" t="str">
        <f t="shared" si="1"/>
        <v>BUY</v>
      </c>
      <c r="G1187" s="12">
        <v>123.910004</v>
      </c>
      <c r="H1187" s="12">
        <v>1000.0</v>
      </c>
      <c r="I1187" s="7">
        <v>44390.0</v>
      </c>
      <c r="J1187" s="14">
        <v>135.550003</v>
      </c>
      <c r="K1187" s="14">
        <f t="shared" si="2"/>
        <v>1093.939138</v>
      </c>
      <c r="L1187" s="15">
        <f t="shared" si="3"/>
        <v>0.09393913828</v>
      </c>
      <c r="M1187" s="15">
        <f t="shared" si="4"/>
        <v>-0.09393913828</v>
      </c>
      <c r="N1187" s="8">
        <f t="shared" si="5"/>
        <v>27</v>
      </c>
    </row>
    <row r="1188" ht="12.75" customHeight="1">
      <c r="A1188" s="7">
        <v>44365.0</v>
      </c>
      <c r="B1188" s="8" t="s">
        <v>3337</v>
      </c>
      <c r="C1188" s="8" t="s">
        <v>3338</v>
      </c>
      <c r="D1188" s="11">
        <v>3.531977242E9</v>
      </c>
      <c r="E1188" s="8" t="s">
        <v>24</v>
      </c>
      <c r="F1188" s="8" t="str">
        <f t="shared" si="1"/>
        <v>BUY</v>
      </c>
      <c r="G1188" s="12">
        <v>59.18</v>
      </c>
      <c r="H1188" s="12">
        <v>1000.0</v>
      </c>
      <c r="I1188" s="16">
        <v>44427.0</v>
      </c>
      <c r="J1188" s="14">
        <v>44.790001</v>
      </c>
      <c r="K1188" s="14">
        <f t="shared" si="2"/>
        <v>756.8435451</v>
      </c>
      <c r="L1188" s="15">
        <f t="shared" si="3"/>
        <v>-0.2431564549</v>
      </c>
      <c r="M1188" s="15">
        <f t="shared" si="4"/>
        <v>0.2431564549</v>
      </c>
      <c r="N1188" s="8">
        <f t="shared" si="5"/>
        <v>62</v>
      </c>
    </row>
    <row r="1189" ht="12.75" customHeight="1">
      <c r="A1189" s="7">
        <v>44365.0</v>
      </c>
      <c r="B1189" s="8" t="s">
        <v>3020</v>
      </c>
      <c r="C1189" s="8" t="s">
        <v>3021</v>
      </c>
      <c r="D1189" s="11">
        <v>2.6669529E9</v>
      </c>
      <c r="E1189" s="8" t="s">
        <v>24</v>
      </c>
      <c r="F1189" s="8" t="str">
        <f t="shared" si="1"/>
        <v>BUY</v>
      </c>
      <c r="G1189" s="12">
        <v>37.630001</v>
      </c>
      <c r="H1189" s="12">
        <v>1000.0</v>
      </c>
      <c r="I1189" s="7">
        <v>44385.0</v>
      </c>
      <c r="J1189" s="14">
        <v>33.139999</v>
      </c>
      <c r="K1189" s="14">
        <f t="shared" si="2"/>
        <v>880.6802583</v>
      </c>
      <c r="L1189" s="15">
        <f t="shared" si="3"/>
        <v>-0.1193197417</v>
      </c>
      <c r="M1189" s="15">
        <f t="shared" si="4"/>
        <v>0.1193197417</v>
      </c>
      <c r="N1189" s="8">
        <f t="shared" si="5"/>
        <v>20</v>
      </c>
    </row>
    <row r="1190" ht="12.75" customHeight="1">
      <c r="A1190" s="7">
        <v>44365.0</v>
      </c>
      <c r="B1190" s="8" t="s">
        <v>3339</v>
      </c>
      <c r="C1190" s="8" t="s">
        <v>3340</v>
      </c>
      <c r="D1190" s="11">
        <v>7.73416512E9</v>
      </c>
      <c r="E1190" s="8" t="s">
        <v>20</v>
      </c>
      <c r="F1190" s="8" t="str">
        <f t="shared" si="1"/>
        <v>SELL</v>
      </c>
      <c r="G1190" s="12">
        <v>23.040001</v>
      </c>
      <c r="H1190" s="12">
        <v>1000.0</v>
      </c>
      <c r="I1190" s="7">
        <v>44566.0</v>
      </c>
      <c r="J1190" s="14">
        <v>14.1</v>
      </c>
      <c r="K1190" s="14">
        <f t="shared" si="2"/>
        <v>611.9791401</v>
      </c>
      <c r="L1190" s="15">
        <f t="shared" si="3"/>
        <v>0.3880208599</v>
      </c>
      <c r="M1190" s="15">
        <f t="shared" si="4"/>
        <v>-0.3880208599</v>
      </c>
      <c r="N1190" s="8">
        <f t="shared" si="5"/>
        <v>201</v>
      </c>
    </row>
    <row r="1191" ht="12.75" customHeight="1">
      <c r="A1191" s="7">
        <v>44368.0</v>
      </c>
      <c r="B1191" s="8" t="s">
        <v>3343</v>
      </c>
      <c r="C1191" s="8" t="s">
        <v>3344</v>
      </c>
      <c r="D1191" s="11">
        <v>4.273614488E9</v>
      </c>
      <c r="E1191" s="8" t="s">
        <v>20</v>
      </c>
      <c r="F1191" s="8" t="str">
        <f t="shared" si="1"/>
        <v>SELL</v>
      </c>
      <c r="G1191" s="12">
        <v>55.76</v>
      </c>
      <c r="H1191" s="12">
        <v>1000.0</v>
      </c>
      <c r="I1191" s="16">
        <v>44727.0</v>
      </c>
      <c r="J1191" s="14">
        <v>58.65</v>
      </c>
      <c r="K1191" s="14">
        <f t="shared" si="2"/>
        <v>1051.829268</v>
      </c>
      <c r="L1191" s="15">
        <f t="shared" si="3"/>
        <v>-0.05182926829</v>
      </c>
      <c r="M1191" s="15">
        <f t="shared" si="4"/>
        <v>0.05182926829</v>
      </c>
      <c r="N1191" s="8">
        <f t="shared" si="5"/>
        <v>359</v>
      </c>
    </row>
    <row r="1192" ht="12.75" customHeight="1">
      <c r="A1192" s="7">
        <v>44371.0</v>
      </c>
      <c r="B1192" s="8" t="s">
        <v>1761</v>
      </c>
      <c r="C1192" s="8" t="s">
        <v>1762</v>
      </c>
      <c r="D1192" s="11">
        <v>6.96369651E9</v>
      </c>
      <c r="E1192" s="8" t="s">
        <v>24</v>
      </c>
      <c r="F1192" s="8" t="str">
        <f t="shared" si="1"/>
        <v>BUY</v>
      </c>
      <c r="G1192" s="12">
        <v>304.51001</v>
      </c>
      <c r="H1192" s="12">
        <v>1000.0</v>
      </c>
      <c r="I1192" s="16">
        <v>44384.0</v>
      </c>
      <c r="J1192" s="14">
        <v>316.880005</v>
      </c>
      <c r="K1192" s="14">
        <f t="shared" si="2"/>
        <v>1040.622622</v>
      </c>
      <c r="L1192" s="15">
        <f t="shared" si="3"/>
        <v>0.0406226219</v>
      </c>
      <c r="M1192" s="15">
        <f t="shared" si="4"/>
        <v>-0.0406226219</v>
      </c>
      <c r="N1192" s="8">
        <f t="shared" si="5"/>
        <v>13</v>
      </c>
    </row>
    <row r="1193" ht="12.75" customHeight="1">
      <c r="A1193" s="7">
        <v>44375.0</v>
      </c>
      <c r="B1193" s="8" t="s">
        <v>1120</v>
      </c>
      <c r="C1193" s="8" t="s">
        <v>1121</v>
      </c>
      <c r="D1193" s="11">
        <v>7.480992E9</v>
      </c>
      <c r="E1193" s="8" t="s">
        <v>20</v>
      </c>
      <c r="F1193" s="8" t="str">
        <f t="shared" si="1"/>
        <v>SELL</v>
      </c>
      <c r="G1193" s="12">
        <v>64.690765</v>
      </c>
      <c r="H1193" s="12">
        <v>1000.0</v>
      </c>
      <c r="I1193" s="16">
        <v>44727.0</v>
      </c>
      <c r="J1193" s="14">
        <v>53.879356</v>
      </c>
      <c r="K1193" s="14">
        <f t="shared" si="2"/>
        <v>832.8755426</v>
      </c>
      <c r="L1193" s="15">
        <f t="shared" si="3"/>
        <v>0.1671244574</v>
      </c>
      <c r="M1193" s="15">
        <f t="shared" si="4"/>
        <v>-0.1671244574</v>
      </c>
      <c r="N1193" s="8">
        <f t="shared" si="5"/>
        <v>352</v>
      </c>
    </row>
    <row r="1194" ht="12.75" customHeight="1">
      <c r="A1194" s="7">
        <v>44375.0</v>
      </c>
      <c r="B1194" s="8" t="s">
        <v>999</v>
      </c>
      <c r="C1194" s="8" t="s">
        <v>1000</v>
      </c>
      <c r="D1194" s="11">
        <v>9.10091056E9</v>
      </c>
      <c r="E1194" s="8" t="s">
        <v>20</v>
      </c>
      <c r="F1194" s="8" t="str">
        <f t="shared" si="1"/>
        <v>SELL</v>
      </c>
      <c r="G1194" s="12">
        <v>198.410004</v>
      </c>
      <c r="H1194" s="12">
        <v>1000.0</v>
      </c>
      <c r="I1194" s="16">
        <v>44727.0</v>
      </c>
      <c r="J1194" s="14">
        <v>76.050003</v>
      </c>
      <c r="K1194" s="14">
        <f t="shared" si="2"/>
        <v>383.2972202</v>
      </c>
      <c r="L1194" s="15">
        <f t="shared" si="3"/>
        <v>0.6167027798</v>
      </c>
      <c r="M1194" s="15">
        <f t="shared" si="4"/>
        <v>-0.6167027798</v>
      </c>
      <c r="N1194" s="8">
        <f t="shared" si="5"/>
        <v>352</v>
      </c>
    </row>
    <row r="1195" ht="12.75" customHeight="1">
      <c r="A1195" s="7">
        <v>44375.0</v>
      </c>
      <c r="B1195" s="8" t="s">
        <v>3355</v>
      </c>
      <c r="C1195" s="8" t="s">
        <v>3356</v>
      </c>
      <c r="D1195" s="11">
        <v>2.36284824E9</v>
      </c>
      <c r="E1195" s="8" t="s">
        <v>20</v>
      </c>
      <c r="F1195" s="8" t="str">
        <f t="shared" si="1"/>
        <v>SELL</v>
      </c>
      <c r="G1195" s="12">
        <v>86.169998</v>
      </c>
      <c r="H1195" s="12">
        <v>1000.0</v>
      </c>
      <c r="I1195" s="16">
        <v>44474.0</v>
      </c>
      <c r="J1195" s="14">
        <v>91.910004</v>
      </c>
      <c r="K1195" s="14">
        <f t="shared" si="2"/>
        <v>1066.612581</v>
      </c>
      <c r="L1195" s="15">
        <f t="shared" si="3"/>
        <v>-0.06661258133</v>
      </c>
      <c r="M1195" s="15">
        <f t="shared" si="4"/>
        <v>0.06661258133</v>
      </c>
      <c r="N1195" s="8">
        <f t="shared" si="5"/>
        <v>99</v>
      </c>
    </row>
    <row r="1196" ht="12.75" customHeight="1">
      <c r="A1196" s="7">
        <v>44375.0</v>
      </c>
      <c r="B1196" s="8" t="s">
        <v>1333</v>
      </c>
      <c r="C1196" s="8" t="s">
        <v>1334</v>
      </c>
      <c r="D1196" s="11">
        <v>3.31322019E9</v>
      </c>
      <c r="E1196" s="8" t="s">
        <v>20</v>
      </c>
      <c r="F1196" s="8" t="str">
        <f t="shared" si="1"/>
        <v>SELL</v>
      </c>
      <c r="G1196" s="12">
        <v>133.429993</v>
      </c>
      <c r="H1196" s="12">
        <v>1000.0</v>
      </c>
      <c r="I1196" s="16">
        <v>44727.0</v>
      </c>
      <c r="J1196" s="14">
        <v>40.93</v>
      </c>
      <c r="K1196" s="14">
        <f t="shared" si="2"/>
        <v>306.7526205</v>
      </c>
      <c r="L1196" s="15">
        <f t="shared" si="3"/>
        <v>0.6932473795</v>
      </c>
      <c r="M1196" s="15">
        <f t="shared" si="4"/>
        <v>-0.6932473795</v>
      </c>
      <c r="N1196" s="8">
        <f t="shared" si="5"/>
        <v>352</v>
      </c>
    </row>
    <row r="1197" ht="12.75" customHeight="1">
      <c r="A1197" s="7">
        <v>44376.0</v>
      </c>
      <c r="B1197" s="8" t="s">
        <v>3357</v>
      </c>
      <c r="C1197" s="8" t="s">
        <v>3358</v>
      </c>
      <c r="D1197" s="11">
        <v>2.898992E9</v>
      </c>
      <c r="E1197" s="8" t="s">
        <v>24</v>
      </c>
      <c r="F1197" s="8" t="str">
        <f t="shared" si="1"/>
        <v>BUY</v>
      </c>
      <c r="G1197" s="12">
        <v>54.82</v>
      </c>
      <c r="H1197" s="12">
        <v>1000.0</v>
      </c>
      <c r="I1197" s="16">
        <v>44530.0</v>
      </c>
      <c r="J1197" s="14">
        <v>100.809998</v>
      </c>
      <c r="K1197" s="14">
        <f t="shared" si="2"/>
        <v>1838.927362</v>
      </c>
      <c r="L1197" s="15">
        <f t="shared" si="3"/>
        <v>0.8389273623</v>
      </c>
      <c r="M1197" s="15">
        <f t="shared" si="4"/>
        <v>-0.8389273623</v>
      </c>
      <c r="N1197" s="8">
        <f t="shared" si="5"/>
        <v>154</v>
      </c>
    </row>
    <row r="1198" ht="12.75" customHeight="1">
      <c r="A1198" s="7">
        <v>44377.0</v>
      </c>
      <c r="B1198" s="8" t="s">
        <v>3361</v>
      </c>
      <c r="C1198" s="8" t="s">
        <v>3362</v>
      </c>
      <c r="D1198" s="11">
        <v>4.297322112E9</v>
      </c>
      <c r="E1198" s="8" t="s">
        <v>20</v>
      </c>
      <c r="F1198" s="8" t="str">
        <f t="shared" si="1"/>
        <v>SELL</v>
      </c>
      <c r="G1198" s="12">
        <v>66.639999</v>
      </c>
      <c r="H1198" s="12">
        <v>1000.0</v>
      </c>
      <c r="I1198" s="16">
        <v>44727.0</v>
      </c>
      <c r="J1198" s="14">
        <v>61.790001</v>
      </c>
      <c r="K1198" s="14">
        <f t="shared" si="2"/>
        <v>927.2209173</v>
      </c>
      <c r="L1198" s="15">
        <f t="shared" si="3"/>
        <v>0.07277908272</v>
      </c>
      <c r="M1198" s="15">
        <f t="shared" si="4"/>
        <v>-0.07277908272</v>
      </c>
      <c r="N1198" s="8">
        <f t="shared" si="5"/>
        <v>350</v>
      </c>
    </row>
    <row r="1199" ht="12.75" customHeight="1">
      <c r="A1199" s="7">
        <v>44383.0</v>
      </c>
      <c r="B1199" s="8" t="s">
        <v>2186</v>
      </c>
      <c r="C1199" s="8" t="s">
        <v>2187</v>
      </c>
      <c r="D1199" s="11">
        <v>9.770472266E9</v>
      </c>
      <c r="E1199" s="8" t="s">
        <v>20</v>
      </c>
      <c r="F1199" s="8" t="str">
        <f t="shared" si="1"/>
        <v>SELL</v>
      </c>
      <c r="G1199" s="12">
        <v>288.179993</v>
      </c>
      <c r="H1199" s="12">
        <v>1000.0</v>
      </c>
      <c r="I1199" s="16">
        <v>44505.0</v>
      </c>
      <c r="J1199" s="14">
        <v>267.48999</v>
      </c>
      <c r="K1199" s="14">
        <f t="shared" si="2"/>
        <v>928.2045822</v>
      </c>
      <c r="L1199" s="15">
        <f t="shared" si="3"/>
        <v>0.0717954178</v>
      </c>
      <c r="M1199" s="15">
        <f t="shared" si="4"/>
        <v>-0.0717954178</v>
      </c>
      <c r="N1199" s="8">
        <f t="shared" si="5"/>
        <v>122</v>
      </c>
    </row>
    <row r="1200" ht="12.75" customHeight="1">
      <c r="A1200" s="7">
        <v>44383.0</v>
      </c>
      <c r="B1200" s="8" t="s">
        <v>3365</v>
      </c>
      <c r="C1200" s="8" t="s">
        <v>3366</v>
      </c>
      <c r="D1200" s="11">
        <v>2.156114252E9</v>
      </c>
      <c r="E1200" s="8" t="s">
        <v>20</v>
      </c>
      <c r="F1200" s="8" t="str">
        <f t="shared" si="1"/>
        <v>SELL</v>
      </c>
      <c r="G1200" s="12">
        <v>16.360001</v>
      </c>
      <c r="H1200" s="12">
        <v>1000.0</v>
      </c>
      <c r="I1200" s="16">
        <v>44413.0</v>
      </c>
      <c r="J1200" s="14">
        <v>13.96</v>
      </c>
      <c r="K1200" s="14">
        <f t="shared" si="2"/>
        <v>853.3006813</v>
      </c>
      <c r="L1200" s="15">
        <f t="shared" si="3"/>
        <v>0.1466993187</v>
      </c>
      <c r="M1200" s="15">
        <f t="shared" si="4"/>
        <v>-0.1466993187</v>
      </c>
      <c r="N1200" s="8">
        <f t="shared" si="5"/>
        <v>30</v>
      </c>
    </row>
    <row r="1201" ht="12.75" customHeight="1">
      <c r="A1201" s="7">
        <v>44384.0</v>
      </c>
      <c r="B1201" s="8" t="s">
        <v>1761</v>
      </c>
      <c r="C1201" s="8" t="s">
        <v>1762</v>
      </c>
      <c r="D1201" s="11">
        <v>6.96369651E9</v>
      </c>
      <c r="E1201" s="8" t="s">
        <v>20</v>
      </c>
      <c r="F1201" s="8" t="str">
        <f t="shared" si="1"/>
        <v>SELL</v>
      </c>
      <c r="G1201" s="12">
        <v>316.880005</v>
      </c>
      <c r="H1201" s="12">
        <v>1000.0</v>
      </c>
      <c r="I1201" s="16">
        <v>44672.0</v>
      </c>
      <c r="J1201" s="14">
        <v>83.139999</v>
      </c>
      <c r="K1201" s="14">
        <f t="shared" si="2"/>
        <v>262.3706062</v>
      </c>
      <c r="L1201" s="15">
        <f t="shared" si="3"/>
        <v>0.7376293938</v>
      </c>
      <c r="M1201" s="15">
        <f t="shared" si="4"/>
        <v>-0.7376293938</v>
      </c>
      <c r="N1201" s="8">
        <f t="shared" si="5"/>
        <v>288</v>
      </c>
    </row>
    <row r="1202" ht="12.75" customHeight="1">
      <c r="A1202" s="7">
        <v>44385.0</v>
      </c>
      <c r="B1202" s="8" t="s">
        <v>3020</v>
      </c>
      <c r="C1202" s="8" t="s">
        <v>3021</v>
      </c>
      <c r="D1202" s="11">
        <v>2.6669529E9</v>
      </c>
      <c r="E1202" s="8" t="s">
        <v>20</v>
      </c>
      <c r="F1202" s="8" t="str">
        <f t="shared" si="1"/>
        <v>SELL</v>
      </c>
      <c r="G1202" s="12">
        <v>33.139999</v>
      </c>
      <c r="H1202" s="12">
        <v>1000.0</v>
      </c>
      <c r="I1202" s="7">
        <v>44582.0</v>
      </c>
      <c r="J1202" s="14">
        <v>23.51</v>
      </c>
      <c r="K1202" s="14">
        <f t="shared" si="2"/>
        <v>709.4146261</v>
      </c>
      <c r="L1202" s="15">
        <f t="shared" si="3"/>
        <v>0.2905853739</v>
      </c>
      <c r="M1202" s="15">
        <f t="shared" si="4"/>
        <v>-0.2905853739</v>
      </c>
      <c r="N1202" s="8">
        <f t="shared" si="5"/>
        <v>197</v>
      </c>
    </row>
    <row r="1203" ht="12.75" customHeight="1">
      <c r="A1203" s="7">
        <v>44390.0</v>
      </c>
      <c r="B1203" s="8" t="s">
        <v>2042</v>
      </c>
      <c r="C1203" s="8" t="s">
        <v>2043</v>
      </c>
      <c r="D1203" s="11">
        <v>3.799935907E9</v>
      </c>
      <c r="E1203" s="8" t="s">
        <v>20</v>
      </c>
      <c r="F1203" s="8" t="str">
        <f t="shared" si="1"/>
        <v>SELL</v>
      </c>
      <c r="G1203" s="12">
        <v>135.550003</v>
      </c>
      <c r="H1203" s="12">
        <v>1000.0</v>
      </c>
      <c r="I1203" s="7">
        <v>44614.0</v>
      </c>
      <c r="J1203" s="14">
        <v>55.66</v>
      </c>
      <c r="K1203" s="14">
        <f t="shared" si="2"/>
        <v>410.6233771</v>
      </c>
      <c r="L1203" s="15">
        <f t="shared" si="3"/>
        <v>0.5893766229</v>
      </c>
      <c r="M1203" s="15">
        <f t="shared" si="4"/>
        <v>-0.5893766229</v>
      </c>
      <c r="N1203" s="8">
        <f t="shared" si="5"/>
        <v>224</v>
      </c>
    </row>
    <row r="1204" ht="12.75" customHeight="1">
      <c r="A1204" s="7">
        <v>44392.0</v>
      </c>
      <c r="B1204" s="8" t="s">
        <v>3115</v>
      </c>
      <c r="C1204" s="8" t="s">
        <v>3116</v>
      </c>
      <c r="D1204" s="11">
        <v>3.025775099E9</v>
      </c>
      <c r="E1204" s="8" t="s">
        <v>24</v>
      </c>
      <c r="F1204" s="8" t="str">
        <f t="shared" si="1"/>
        <v>BUY</v>
      </c>
      <c r="G1204" s="12">
        <v>23.68</v>
      </c>
      <c r="H1204" s="12">
        <v>1000.0</v>
      </c>
      <c r="I1204" s="16">
        <v>44727.0</v>
      </c>
      <c r="J1204" s="14">
        <v>9.21</v>
      </c>
      <c r="K1204" s="14">
        <f t="shared" si="2"/>
        <v>388.9358108</v>
      </c>
      <c r="L1204" s="15">
        <f t="shared" si="3"/>
        <v>-0.6110641892</v>
      </c>
      <c r="M1204" s="15">
        <f t="shared" si="4"/>
        <v>0.6110641892</v>
      </c>
      <c r="N1204" s="8">
        <f t="shared" si="5"/>
        <v>335</v>
      </c>
    </row>
    <row r="1205" ht="12.75" customHeight="1">
      <c r="A1205" s="7">
        <v>44396.0</v>
      </c>
      <c r="B1205" s="8" t="s">
        <v>3385</v>
      </c>
      <c r="C1205" s="8" t="s">
        <v>3386</v>
      </c>
      <c r="D1205" s="11">
        <v>4.378594802E9</v>
      </c>
      <c r="E1205" s="8" t="s">
        <v>20</v>
      </c>
      <c r="F1205" s="8" t="str">
        <f t="shared" si="1"/>
        <v>SELL</v>
      </c>
      <c r="G1205" s="12">
        <v>34.944641</v>
      </c>
      <c r="H1205" s="12">
        <v>1000.0</v>
      </c>
      <c r="I1205" s="16">
        <v>44727.0</v>
      </c>
      <c r="J1205" s="14">
        <v>34.826523</v>
      </c>
      <c r="K1205" s="14">
        <f t="shared" si="2"/>
        <v>996.6198537</v>
      </c>
      <c r="L1205" s="15">
        <f t="shared" si="3"/>
        <v>0.003380146329</v>
      </c>
      <c r="M1205" s="15">
        <f t="shared" si="4"/>
        <v>-0.003380146329</v>
      </c>
      <c r="N1205" s="8">
        <f t="shared" si="5"/>
        <v>331</v>
      </c>
    </row>
    <row r="1206" ht="12.75" customHeight="1">
      <c r="A1206" s="7">
        <v>44398.0</v>
      </c>
      <c r="B1206" s="8" t="s">
        <v>972</v>
      </c>
      <c r="C1206" s="8" t="s">
        <v>973</v>
      </c>
      <c r="D1206" s="11">
        <v>3.53092988E9</v>
      </c>
      <c r="E1206" s="8" t="s">
        <v>24</v>
      </c>
      <c r="F1206" s="8" t="str">
        <f t="shared" si="1"/>
        <v>BUY</v>
      </c>
      <c r="G1206" s="12">
        <v>40.779999</v>
      </c>
      <c r="H1206" s="12">
        <v>1000.0</v>
      </c>
      <c r="I1206" s="16">
        <v>44398.0</v>
      </c>
      <c r="J1206" s="14">
        <v>40.779999</v>
      </c>
      <c r="K1206" s="14">
        <f t="shared" si="2"/>
        <v>1000</v>
      </c>
      <c r="L1206" s="15">
        <f t="shared" si="3"/>
        <v>0</v>
      </c>
      <c r="M1206" s="15">
        <f t="shared" si="4"/>
        <v>0</v>
      </c>
      <c r="N1206" s="8">
        <f t="shared" si="5"/>
        <v>0</v>
      </c>
    </row>
    <row r="1207" ht="12.75" customHeight="1">
      <c r="A1207" s="7">
        <v>44398.0</v>
      </c>
      <c r="B1207" s="8" t="s">
        <v>3389</v>
      </c>
      <c r="C1207" s="8" t="s">
        <v>3390</v>
      </c>
      <c r="D1207" s="11">
        <v>4.337728664E9</v>
      </c>
      <c r="E1207" s="8" t="s">
        <v>20</v>
      </c>
      <c r="F1207" s="8" t="str">
        <f t="shared" si="1"/>
        <v>SELL</v>
      </c>
      <c r="G1207" s="12">
        <v>55.689999</v>
      </c>
      <c r="H1207" s="12">
        <v>1000.0</v>
      </c>
      <c r="I1207" s="16">
        <v>44620.0</v>
      </c>
      <c r="J1207" s="14">
        <v>61.349998</v>
      </c>
      <c r="K1207" s="14">
        <f t="shared" si="2"/>
        <v>1101.634029</v>
      </c>
      <c r="L1207" s="15">
        <f t="shared" si="3"/>
        <v>-0.1016340295</v>
      </c>
      <c r="M1207" s="15">
        <f t="shared" si="4"/>
        <v>0.1016340295</v>
      </c>
      <c r="N1207" s="8">
        <f t="shared" si="5"/>
        <v>222</v>
      </c>
    </row>
    <row r="1208" ht="12.75" customHeight="1">
      <c r="A1208" s="7">
        <v>44398.0</v>
      </c>
      <c r="B1208" s="8" t="s">
        <v>2504</v>
      </c>
      <c r="C1208" s="8" t="s">
        <v>2505</v>
      </c>
      <c r="D1208" s="11">
        <v>5.188639887E9</v>
      </c>
      <c r="E1208" s="8" t="s">
        <v>24</v>
      </c>
      <c r="F1208" s="8" t="str">
        <f t="shared" si="1"/>
        <v>BUY</v>
      </c>
      <c r="G1208" s="12">
        <v>28.049999</v>
      </c>
      <c r="H1208" s="12">
        <v>1000.0</v>
      </c>
      <c r="I1208" s="7">
        <v>44417.0</v>
      </c>
      <c r="J1208" s="14">
        <v>28.18</v>
      </c>
      <c r="K1208" s="14">
        <f t="shared" si="2"/>
        <v>1004.634617</v>
      </c>
      <c r="L1208" s="15">
        <f t="shared" si="3"/>
        <v>0.004634616921</v>
      </c>
      <c r="M1208" s="15">
        <f t="shared" si="4"/>
        <v>-0.004634616921</v>
      </c>
      <c r="N1208" s="8">
        <f t="shared" si="5"/>
        <v>19</v>
      </c>
    </row>
    <row r="1209" ht="12.75" customHeight="1">
      <c r="A1209" s="7">
        <v>44399.0</v>
      </c>
      <c r="B1209" s="8" t="s">
        <v>1454</v>
      </c>
      <c r="C1209" s="8" t="s">
        <v>1455</v>
      </c>
      <c r="D1209" s="11">
        <v>4.767003717E9</v>
      </c>
      <c r="E1209" s="8" t="s">
        <v>20</v>
      </c>
      <c r="F1209" s="8" t="str">
        <f t="shared" si="1"/>
        <v>SELL</v>
      </c>
      <c r="G1209" s="12">
        <v>195.220001</v>
      </c>
      <c r="H1209" s="12">
        <v>1000.0</v>
      </c>
      <c r="I1209" s="16">
        <v>44727.0</v>
      </c>
      <c r="J1209" s="14">
        <v>172.960007</v>
      </c>
      <c r="K1209" s="14">
        <f t="shared" si="2"/>
        <v>885.974829</v>
      </c>
      <c r="L1209" s="15">
        <f t="shared" si="3"/>
        <v>0.114025171</v>
      </c>
      <c r="M1209" s="15">
        <f t="shared" si="4"/>
        <v>-0.114025171</v>
      </c>
      <c r="N1209" s="8">
        <f t="shared" si="5"/>
        <v>328</v>
      </c>
    </row>
    <row r="1210" ht="12.75" customHeight="1">
      <c r="A1210" s="7">
        <v>44399.0</v>
      </c>
      <c r="B1210" s="8" t="s">
        <v>2658</v>
      </c>
      <c r="C1210" s="8" t="s">
        <v>2659</v>
      </c>
      <c r="D1210" s="11">
        <v>3.111835764E9</v>
      </c>
      <c r="E1210" s="8" t="s">
        <v>24</v>
      </c>
      <c r="F1210" s="8" t="str">
        <f t="shared" si="1"/>
        <v>BUY</v>
      </c>
      <c r="G1210" s="12">
        <v>54.84</v>
      </c>
      <c r="H1210" s="12">
        <v>1000.0</v>
      </c>
      <c r="I1210" s="7">
        <v>44467.0</v>
      </c>
      <c r="J1210" s="14">
        <v>74.535004</v>
      </c>
      <c r="K1210" s="14">
        <f t="shared" si="2"/>
        <v>1359.13574</v>
      </c>
      <c r="L1210" s="15">
        <f t="shared" si="3"/>
        <v>0.3591357403</v>
      </c>
      <c r="M1210" s="15">
        <f t="shared" si="4"/>
        <v>-0.3591357403</v>
      </c>
      <c r="N1210" s="8">
        <f t="shared" si="5"/>
        <v>68</v>
      </c>
    </row>
    <row r="1211" ht="12.75" customHeight="1">
      <c r="A1211" s="7">
        <v>44399.0</v>
      </c>
      <c r="B1211" s="8" t="s">
        <v>2706</v>
      </c>
      <c r="C1211" s="8" t="s">
        <v>2707</v>
      </c>
      <c r="D1211" s="11">
        <v>2.483909373E9</v>
      </c>
      <c r="E1211" s="8" t="s">
        <v>24</v>
      </c>
      <c r="F1211" s="8" t="str">
        <f t="shared" si="1"/>
        <v>BUY</v>
      </c>
      <c r="G1211" s="12">
        <v>119.669998</v>
      </c>
      <c r="H1211" s="12">
        <v>1000.0</v>
      </c>
      <c r="I1211" s="7">
        <v>44615.0</v>
      </c>
      <c r="J1211" s="14">
        <v>27.0</v>
      </c>
      <c r="K1211" s="14">
        <f t="shared" si="2"/>
        <v>225.62046</v>
      </c>
      <c r="L1211" s="15">
        <f t="shared" si="3"/>
        <v>-0.77437954</v>
      </c>
      <c r="M1211" s="15">
        <f t="shared" si="4"/>
        <v>0.77437954</v>
      </c>
      <c r="N1211" s="8">
        <f t="shared" si="5"/>
        <v>216</v>
      </c>
    </row>
    <row r="1212" ht="12.75" customHeight="1">
      <c r="A1212" s="7">
        <v>44400.0</v>
      </c>
      <c r="B1212" s="8" t="s">
        <v>3395</v>
      </c>
      <c r="C1212" s="8" t="s">
        <v>3396</v>
      </c>
      <c r="D1212" s="11">
        <v>7.776056925E9</v>
      </c>
      <c r="E1212" s="8" t="s">
        <v>20</v>
      </c>
      <c r="F1212" s="8" t="str">
        <f t="shared" si="1"/>
        <v>SELL</v>
      </c>
      <c r="G1212" s="12">
        <v>204.929993</v>
      </c>
      <c r="H1212" s="12">
        <v>1000.0</v>
      </c>
      <c r="I1212" s="16">
        <v>44663.0</v>
      </c>
      <c r="J1212" s="14">
        <v>141.130005</v>
      </c>
      <c r="K1212" s="14">
        <f t="shared" si="2"/>
        <v>688.6742294</v>
      </c>
      <c r="L1212" s="15">
        <f t="shared" si="3"/>
        <v>0.3113257706</v>
      </c>
      <c r="M1212" s="15">
        <f t="shared" si="4"/>
        <v>-0.3113257706</v>
      </c>
      <c r="N1212" s="8">
        <f t="shared" si="5"/>
        <v>263</v>
      </c>
    </row>
    <row r="1213" ht="12.75" customHeight="1">
      <c r="A1213" s="7">
        <v>44404.0</v>
      </c>
      <c r="B1213" s="8" t="s">
        <v>3274</v>
      </c>
      <c r="C1213" s="8" t="s">
        <v>3275</v>
      </c>
      <c r="D1213" s="11">
        <v>2.494389724E9</v>
      </c>
      <c r="E1213" s="8" t="s">
        <v>20</v>
      </c>
      <c r="F1213" s="8" t="str">
        <f t="shared" si="1"/>
        <v>SELL</v>
      </c>
      <c r="G1213" s="12">
        <v>22.75</v>
      </c>
      <c r="H1213" s="12">
        <v>1000.0</v>
      </c>
      <c r="I1213" s="16">
        <v>44573.0</v>
      </c>
      <c r="J1213" s="14">
        <v>15.99</v>
      </c>
      <c r="K1213" s="14">
        <f t="shared" si="2"/>
        <v>702.8571429</v>
      </c>
      <c r="L1213" s="15">
        <f t="shared" si="3"/>
        <v>0.2971428571</v>
      </c>
      <c r="M1213" s="15">
        <f t="shared" si="4"/>
        <v>-0.2971428571</v>
      </c>
      <c r="N1213" s="8">
        <f t="shared" si="5"/>
        <v>169</v>
      </c>
    </row>
    <row r="1214" ht="12.75" customHeight="1">
      <c r="A1214" s="7">
        <v>44405.0</v>
      </c>
      <c r="B1214" s="8" t="s">
        <v>3407</v>
      </c>
      <c r="C1214" s="8" t="s">
        <v>3408</v>
      </c>
      <c r="D1214" s="11">
        <v>7.331339924E9</v>
      </c>
      <c r="E1214" s="8" t="s">
        <v>20</v>
      </c>
      <c r="F1214" s="8" t="str">
        <f t="shared" si="1"/>
        <v>SELL</v>
      </c>
      <c r="G1214" s="12">
        <v>25.610001</v>
      </c>
      <c r="H1214" s="12">
        <v>1000.0</v>
      </c>
      <c r="I1214" s="16">
        <v>44727.0</v>
      </c>
      <c r="J1214" s="14">
        <v>20.370001</v>
      </c>
      <c r="K1214" s="14">
        <f t="shared" si="2"/>
        <v>795.3924328</v>
      </c>
      <c r="L1214" s="15">
        <f t="shared" si="3"/>
        <v>0.2046075672</v>
      </c>
      <c r="M1214" s="15">
        <f t="shared" si="4"/>
        <v>-0.2046075672</v>
      </c>
      <c r="N1214" s="8">
        <f t="shared" si="5"/>
        <v>322</v>
      </c>
    </row>
    <row r="1215" ht="12.75" customHeight="1">
      <c r="A1215" s="7">
        <v>44406.0</v>
      </c>
      <c r="B1215" s="8" t="s">
        <v>3411</v>
      </c>
      <c r="C1215" s="8" t="s">
        <v>3412</v>
      </c>
      <c r="D1215" s="11">
        <v>9.255299062E9</v>
      </c>
      <c r="E1215" s="8" t="s">
        <v>20</v>
      </c>
      <c r="F1215" s="8" t="str">
        <f t="shared" si="1"/>
        <v>SELL</v>
      </c>
      <c r="G1215" s="12">
        <v>34.82</v>
      </c>
      <c r="H1215" s="12">
        <v>1000.0</v>
      </c>
      <c r="I1215" s="16">
        <v>44482.0</v>
      </c>
      <c r="J1215" s="14">
        <v>40.52</v>
      </c>
      <c r="K1215" s="14">
        <f t="shared" si="2"/>
        <v>1163.699024</v>
      </c>
      <c r="L1215" s="15">
        <f t="shared" si="3"/>
        <v>-0.1636990235</v>
      </c>
      <c r="M1215" s="15">
        <f t="shared" si="4"/>
        <v>0.1636990235</v>
      </c>
      <c r="N1215" s="8">
        <f t="shared" si="5"/>
        <v>76</v>
      </c>
    </row>
    <row r="1216" ht="12.75" customHeight="1">
      <c r="A1216" s="7">
        <v>44406.0</v>
      </c>
      <c r="B1216" s="8" t="s">
        <v>3415</v>
      </c>
      <c r="C1216" s="8" t="s">
        <v>3416</v>
      </c>
      <c r="D1216" s="11">
        <v>8.379424325E9</v>
      </c>
      <c r="E1216" s="8" t="s">
        <v>20</v>
      </c>
      <c r="F1216" s="8" t="str">
        <f t="shared" si="1"/>
        <v>SELL</v>
      </c>
      <c r="G1216" s="12">
        <v>169.564667</v>
      </c>
      <c r="H1216" s="12">
        <v>1000.0</v>
      </c>
      <c r="I1216" s="16">
        <v>44727.0</v>
      </c>
      <c r="J1216" s="14">
        <v>129.04805</v>
      </c>
      <c r="K1216" s="14">
        <f t="shared" si="2"/>
        <v>761.0550729</v>
      </c>
      <c r="L1216" s="15">
        <f t="shared" si="3"/>
        <v>0.2389449271</v>
      </c>
      <c r="M1216" s="15">
        <f t="shared" si="4"/>
        <v>-0.2389449271</v>
      </c>
      <c r="N1216" s="8">
        <f t="shared" si="5"/>
        <v>321</v>
      </c>
    </row>
    <row r="1217" ht="12.75" customHeight="1">
      <c r="A1217" s="7">
        <v>44412.0</v>
      </c>
      <c r="B1217" s="8" t="s">
        <v>3417</v>
      </c>
      <c r="C1217" s="8" t="s">
        <v>3418</v>
      </c>
      <c r="D1217" s="11">
        <v>8.316420529E9</v>
      </c>
      <c r="E1217" s="8" t="s">
        <v>20</v>
      </c>
      <c r="F1217" s="8" t="str">
        <f t="shared" si="1"/>
        <v>SELL</v>
      </c>
      <c r="G1217" s="12">
        <v>62.0</v>
      </c>
      <c r="H1217" s="12">
        <v>1000.0</v>
      </c>
      <c r="I1217" s="16">
        <v>44658.0</v>
      </c>
      <c r="J1217" s="14">
        <v>21.08</v>
      </c>
      <c r="K1217" s="14">
        <f t="shared" si="2"/>
        <v>340</v>
      </c>
      <c r="L1217" s="15">
        <f t="shared" si="3"/>
        <v>0.66</v>
      </c>
      <c r="M1217" s="15">
        <f t="shared" si="4"/>
        <v>-0.66</v>
      </c>
      <c r="N1217" s="8">
        <f t="shared" si="5"/>
        <v>246</v>
      </c>
    </row>
    <row r="1218" ht="12.75" customHeight="1">
      <c r="A1218" s="7">
        <v>44413.0</v>
      </c>
      <c r="B1218" s="8" t="s">
        <v>3365</v>
      </c>
      <c r="C1218" s="8" t="s">
        <v>3366</v>
      </c>
      <c r="D1218" s="11">
        <v>2.156114252E9</v>
      </c>
      <c r="E1218" s="8" t="s">
        <v>24</v>
      </c>
      <c r="F1218" s="8" t="str">
        <f t="shared" si="1"/>
        <v>BUY</v>
      </c>
      <c r="G1218" s="12">
        <v>13.96</v>
      </c>
      <c r="H1218" s="12">
        <v>1000.0</v>
      </c>
      <c r="I1218" s="16">
        <v>44727.0</v>
      </c>
      <c r="J1218" s="14">
        <v>11.6</v>
      </c>
      <c r="K1218" s="14">
        <f t="shared" si="2"/>
        <v>830.9455587</v>
      </c>
      <c r="L1218" s="15">
        <f t="shared" si="3"/>
        <v>-0.1690544413</v>
      </c>
      <c r="M1218" s="15">
        <f t="shared" si="4"/>
        <v>0.1690544413</v>
      </c>
      <c r="N1218" s="8">
        <f t="shared" si="5"/>
        <v>314</v>
      </c>
    </row>
    <row r="1219" ht="12.75" customHeight="1">
      <c r="A1219" s="7">
        <v>44418.0</v>
      </c>
      <c r="B1219" s="8" t="s">
        <v>972</v>
      </c>
      <c r="C1219" s="8" t="s">
        <v>973</v>
      </c>
      <c r="D1219" s="11">
        <v>3.53092988E9</v>
      </c>
      <c r="E1219" s="8" t="s">
        <v>20</v>
      </c>
      <c r="F1219" s="8" t="str">
        <f t="shared" si="1"/>
        <v>SELL</v>
      </c>
      <c r="G1219" s="12">
        <v>31.75</v>
      </c>
      <c r="H1219" s="12">
        <v>1000.0</v>
      </c>
      <c r="I1219" s="16">
        <v>44418.0</v>
      </c>
      <c r="J1219" s="14">
        <v>31.75</v>
      </c>
      <c r="K1219" s="14">
        <f t="shared" si="2"/>
        <v>1000</v>
      </c>
      <c r="L1219" s="15">
        <f t="shared" si="3"/>
        <v>0</v>
      </c>
      <c r="M1219" s="15">
        <f t="shared" si="4"/>
        <v>0</v>
      </c>
      <c r="N1219" s="8">
        <f t="shared" si="5"/>
        <v>0</v>
      </c>
    </row>
    <row r="1220" ht="12.75" customHeight="1">
      <c r="A1220" s="7">
        <v>44425.0</v>
      </c>
      <c r="B1220" s="8" t="s">
        <v>3435</v>
      </c>
      <c r="C1220" s="8" t="s">
        <v>3436</v>
      </c>
      <c r="D1220" s="11">
        <v>2.188282E9</v>
      </c>
      <c r="E1220" s="8" t="s">
        <v>20</v>
      </c>
      <c r="F1220" s="8" t="str">
        <f t="shared" si="1"/>
        <v>SELL</v>
      </c>
      <c r="G1220" s="12">
        <v>13.76459</v>
      </c>
      <c r="H1220" s="12">
        <v>1000.0</v>
      </c>
      <c r="I1220" s="16">
        <v>44727.0</v>
      </c>
      <c r="J1220" s="14">
        <v>12.900038</v>
      </c>
      <c r="K1220" s="14">
        <f t="shared" si="2"/>
        <v>937.1901379</v>
      </c>
      <c r="L1220" s="15">
        <f t="shared" si="3"/>
        <v>0.06280986212</v>
      </c>
      <c r="M1220" s="15">
        <f t="shared" si="4"/>
        <v>-0.06280986212</v>
      </c>
      <c r="N1220" s="8">
        <f t="shared" si="5"/>
        <v>302</v>
      </c>
    </row>
    <row r="1221" ht="12.75" customHeight="1">
      <c r="A1221" s="7">
        <v>44425.0</v>
      </c>
      <c r="B1221" s="8" t="s">
        <v>3439</v>
      </c>
      <c r="C1221" s="8" t="s">
        <v>3440</v>
      </c>
      <c r="D1221" s="11">
        <v>2.08074426E9</v>
      </c>
      <c r="E1221" s="8" t="s">
        <v>20</v>
      </c>
      <c r="F1221" s="8" t="str">
        <f t="shared" si="1"/>
        <v>SELL</v>
      </c>
      <c r="G1221" s="12">
        <v>144.119995</v>
      </c>
      <c r="H1221" s="12">
        <v>1000.0</v>
      </c>
      <c r="I1221" s="16">
        <v>44727.0</v>
      </c>
      <c r="J1221" s="14">
        <v>64.480003</v>
      </c>
      <c r="K1221" s="14">
        <f t="shared" si="2"/>
        <v>447.4049767</v>
      </c>
      <c r="L1221" s="15">
        <f t="shared" si="3"/>
        <v>0.5525950233</v>
      </c>
      <c r="M1221" s="15">
        <f t="shared" si="4"/>
        <v>-0.5525950233</v>
      </c>
      <c r="N1221" s="8">
        <f t="shared" si="5"/>
        <v>302</v>
      </c>
    </row>
    <row r="1222" ht="12.75" customHeight="1">
      <c r="A1222" s="7">
        <v>44427.0</v>
      </c>
      <c r="B1222" s="8" t="s">
        <v>3337</v>
      </c>
      <c r="C1222" s="8" t="s">
        <v>3338</v>
      </c>
      <c r="D1222" s="11">
        <v>3.531977242E9</v>
      </c>
      <c r="E1222" s="8" t="s">
        <v>20</v>
      </c>
      <c r="F1222" s="8" t="str">
        <f t="shared" si="1"/>
        <v>SELL</v>
      </c>
      <c r="G1222" s="12">
        <v>44.790001</v>
      </c>
      <c r="H1222" s="12">
        <v>1000.0</v>
      </c>
      <c r="I1222" s="16">
        <v>44552.0</v>
      </c>
      <c r="J1222" s="14">
        <v>33.439999</v>
      </c>
      <c r="K1222" s="14">
        <f t="shared" si="2"/>
        <v>746.5951832</v>
      </c>
      <c r="L1222" s="15">
        <f t="shared" si="3"/>
        <v>0.2534048168</v>
      </c>
      <c r="M1222" s="15">
        <f t="shared" si="4"/>
        <v>-0.2534048168</v>
      </c>
      <c r="N1222" s="8">
        <f t="shared" si="5"/>
        <v>125</v>
      </c>
    </row>
    <row r="1223" ht="12.75" customHeight="1">
      <c r="A1223" s="16">
        <v>44427.0</v>
      </c>
      <c r="B1223" s="8" t="s">
        <v>3443</v>
      </c>
      <c r="C1223" s="8" t="s">
        <v>3444</v>
      </c>
      <c r="D1223" s="11">
        <v>2.347127E9</v>
      </c>
      <c r="E1223" s="17" t="s">
        <v>20</v>
      </c>
      <c r="F1223" s="18" t="str">
        <f t="shared" si="1"/>
        <v>SELL</v>
      </c>
      <c r="G1223" s="12">
        <v>15.69</v>
      </c>
      <c r="H1223" s="12">
        <v>1000.0</v>
      </c>
      <c r="I1223" s="16">
        <v>44727.0</v>
      </c>
      <c r="J1223" s="14">
        <v>7.55</v>
      </c>
      <c r="K1223" s="14">
        <f t="shared" si="2"/>
        <v>481.1982154</v>
      </c>
      <c r="L1223" s="15">
        <f t="shared" si="3"/>
        <v>0.5188017846</v>
      </c>
      <c r="M1223" s="15">
        <f t="shared" si="4"/>
        <v>-0.5188017846</v>
      </c>
      <c r="N1223" s="8">
        <f t="shared" si="5"/>
        <v>300</v>
      </c>
    </row>
    <row r="1224" ht="12.75" customHeight="1">
      <c r="A1224" s="7">
        <v>44431.0</v>
      </c>
      <c r="B1224" s="8" t="s">
        <v>3447</v>
      </c>
      <c r="C1224" s="8" t="s">
        <v>3448</v>
      </c>
      <c r="D1224" s="11">
        <v>8.35986624E9</v>
      </c>
      <c r="E1224" s="8" t="s">
        <v>20</v>
      </c>
      <c r="F1224" s="8" t="str">
        <f t="shared" si="1"/>
        <v>SELL</v>
      </c>
      <c r="G1224" s="12">
        <v>65.09</v>
      </c>
      <c r="H1224" s="12">
        <v>1000.0</v>
      </c>
      <c r="I1224" s="16">
        <v>44727.0</v>
      </c>
      <c r="J1224" s="14">
        <v>33.09</v>
      </c>
      <c r="K1224" s="14">
        <f t="shared" si="2"/>
        <v>508.373022</v>
      </c>
      <c r="L1224" s="15">
        <f t="shared" si="3"/>
        <v>0.491626978</v>
      </c>
      <c r="M1224" s="15">
        <f t="shared" si="4"/>
        <v>-0.491626978</v>
      </c>
      <c r="N1224" s="8">
        <f t="shared" si="5"/>
        <v>296</v>
      </c>
    </row>
    <row r="1225" ht="12.75" customHeight="1">
      <c r="A1225" s="7">
        <v>44431.0</v>
      </c>
      <c r="B1225" s="8" t="s">
        <v>3451</v>
      </c>
      <c r="C1225" s="8" t="s">
        <v>3452</v>
      </c>
      <c r="D1225" s="11">
        <v>7.33072192E9</v>
      </c>
      <c r="E1225" s="8" t="s">
        <v>20</v>
      </c>
      <c r="F1225" s="8" t="str">
        <f t="shared" si="1"/>
        <v>SELL</v>
      </c>
      <c r="G1225" s="12">
        <v>79.059998</v>
      </c>
      <c r="H1225" s="12">
        <v>1000.0</v>
      </c>
      <c r="I1225" s="16">
        <v>44727.0</v>
      </c>
      <c r="J1225" s="14">
        <v>48.16</v>
      </c>
      <c r="K1225" s="14">
        <f t="shared" si="2"/>
        <v>609.1576172</v>
      </c>
      <c r="L1225" s="15">
        <f t="shared" si="3"/>
        <v>0.3908423828</v>
      </c>
      <c r="M1225" s="15">
        <f t="shared" si="4"/>
        <v>-0.3908423828</v>
      </c>
      <c r="N1225" s="8">
        <f t="shared" si="5"/>
        <v>296</v>
      </c>
    </row>
    <row r="1226" ht="12.75" customHeight="1">
      <c r="A1226" s="7">
        <v>44432.0</v>
      </c>
      <c r="B1226" s="8" t="s">
        <v>3459</v>
      </c>
      <c r="C1226" s="8" t="s">
        <v>3460</v>
      </c>
      <c r="D1226" s="11">
        <v>4.562153128E9</v>
      </c>
      <c r="E1226" s="8" t="s">
        <v>20</v>
      </c>
      <c r="F1226" s="8" t="str">
        <f t="shared" si="1"/>
        <v>SELL</v>
      </c>
      <c r="G1226" s="12">
        <v>69.379997</v>
      </c>
      <c r="H1226" s="12">
        <v>1000.0</v>
      </c>
      <c r="I1226" s="16">
        <v>44727.0</v>
      </c>
      <c r="J1226" s="14">
        <v>71.470001</v>
      </c>
      <c r="K1226" s="14">
        <f t="shared" si="2"/>
        <v>1030.124014</v>
      </c>
      <c r="L1226" s="15">
        <f t="shared" si="3"/>
        <v>-0.03012401399</v>
      </c>
      <c r="M1226" s="15">
        <f t="shared" si="4"/>
        <v>0.03012401399</v>
      </c>
      <c r="N1226" s="8">
        <f t="shared" si="5"/>
        <v>295</v>
      </c>
    </row>
    <row r="1227" ht="12.75" customHeight="1">
      <c r="A1227" s="7">
        <v>44432.0</v>
      </c>
      <c r="B1227" s="8" t="s">
        <v>3461</v>
      </c>
      <c r="C1227" s="8" t="s">
        <v>3462</v>
      </c>
      <c r="D1227" s="11">
        <v>4.823323131E9</v>
      </c>
      <c r="E1227" s="8" t="s">
        <v>24</v>
      </c>
      <c r="F1227" s="8" t="str">
        <f t="shared" si="1"/>
        <v>BUY</v>
      </c>
      <c r="G1227" s="12">
        <v>10.9</v>
      </c>
      <c r="H1227" s="12">
        <v>1000.0</v>
      </c>
      <c r="I1227" s="16">
        <v>44727.0</v>
      </c>
      <c r="J1227" s="14">
        <v>4.88</v>
      </c>
      <c r="K1227" s="14">
        <f t="shared" si="2"/>
        <v>447.706422</v>
      </c>
      <c r="L1227" s="15">
        <f t="shared" si="3"/>
        <v>-0.552293578</v>
      </c>
      <c r="M1227" s="15">
        <f t="shared" si="4"/>
        <v>0.552293578</v>
      </c>
      <c r="N1227" s="8">
        <f t="shared" si="5"/>
        <v>295</v>
      </c>
    </row>
    <row r="1228" ht="12.75" customHeight="1">
      <c r="A1228" s="7">
        <v>44432.0</v>
      </c>
      <c r="B1228" s="8" t="s">
        <v>3465</v>
      </c>
      <c r="C1228" s="8" t="s">
        <v>3466</v>
      </c>
      <c r="D1228" s="11">
        <v>2.99366465E9</v>
      </c>
      <c r="E1228" s="8" t="s">
        <v>20</v>
      </c>
      <c r="F1228" s="8" t="str">
        <f t="shared" si="1"/>
        <v>SELL</v>
      </c>
      <c r="G1228" s="12">
        <v>63.98</v>
      </c>
      <c r="H1228" s="12">
        <v>1000.0</v>
      </c>
      <c r="I1228" s="16">
        <v>44727.0</v>
      </c>
      <c r="J1228" s="14">
        <v>23.68</v>
      </c>
      <c r="K1228" s="14">
        <f t="shared" si="2"/>
        <v>370.1156611</v>
      </c>
      <c r="L1228" s="15">
        <f t="shared" si="3"/>
        <v>0.6298843389</v>
      </c>
      <c r="M1228" s="15">
        <f t="shared" si="4"/>
        <v>-0.6298843389</v>
      </c>
      <c r="N1228" s="8">
        <f t="shared" si="5"/>
        <v>295</v>
      </c>
    </row>
    <row r="1229" ht="12.75" customHeight="1">
      <c r="A1229" s="7">
        <v>44447.0</v>
      </c>
      <c r="B1229" s="8" t="s">
        <v>3467</v>
      </c>
      <c r="C1229" s="8" t="s">
        <v>3468</v>
      </c>
      <c r="D1229" s="11">
        <v>4.228550989E9</v>
      </c>
      <c r="E1229" s="8" t="s">
        <v>20</v>
      </c>
      <c r="F1229" s="8" t="str">
        <f t="shared" si="1"/>
        <v>SELL</v>
      </c>
      <c r="G1229" s="12">
        <v>68.239998</v>
      </c>
      <c r="H1229" s="12">
        <v>1000.0</v>
      </c>
      <c r="I1229" s="7">
        <v>44533.0</v>
      </c>
      <c r="J1229" s="14">
        <v>46.23</v>
      </c>
      <c r="K1229" s="14">
        <f t="shared" si="2"/>
        <v>677.461919</v>
      </c>
      <c r="L1229" s="15">
        <f t="shared" si="3"/>
        <v>0.322538081</v>
      </c>
      <c r="M1229" s="15">
        <f t="shared" si="4"/>
        <v>-0.322538081</v>
      </c>
      <c r="N1229" s="8">
        <f t="shared" si="5"/>
        <v>86</v>
      </c>
    </row>
    <row r="1230" ht="12.75" customHeight="1">
      <c r="A1230" s="7">
        <v>44447.0</v>
      </c>
      <c r="B1230" s="8" t="s">
        <v>781</v>
      </c>
      <c r="C1230" s="8" t="s">
        <v>782</v>
      </c>
      <c r="D1230" s="11">
        <v>6.23822789E9</v>
      </c>
      <c r="E1230" s="8" t="s">
        <v>20</v>
      </c>
      <c r="F1230" s="8" t="str">
        <f t="shared" si="1"/>
        <v>SELL</v>
      </c>
      <c r="G1230" s="12">
        <v>20.909222</v>
      </c>
      <c r="H1230" s="12">
        <v>1000.0</v>
      </c>
      <c r="I1230" s="7">
        <v>44543.0</v>
      </c>
      <c r="J1230" s="14">
        <v>20.292858</v>
      </c>
      <c r="K1230" s="14">
        <f t="shared" si="2"/>
        <v>970.5219066</v>
      </c>
      <c r="L1230" s="15">
        <f t="shared" si="3"/>
        <v>0.02947809345</v>
      </c>
      <c r="M1230" s="15">
        <f t="shared" si="4"/>
        <v>-0.02947809345</v>
      </c>
      <c r="N1230" s="8">
        <f t="shared" si="5"/>
        <v>96</v>
      </c>
    </row>
    <row r="1231" ht="12.75" customHeight="1">
      <c r="A1231" s="7">
        <v>44448.0</v>
      </c>
      <c r="B1231" s="8" t="s">
        <v>2016</v>
      </c>
      <c r="C1231" s="8" t="s">
        <v>2017</v>
      </c>
      <c r="D1231" s="11">
        <v>9.46909304E9</v>
      </c>
      <c r="E1231" s="8" t="s">
        <v>24</v>
      </c>
      <c r="F1231" s="8" t="str">
        <f t="shared" si="1"/>
        <v>BUY</v>
      </c>
      <c r="G1231" s="12">
        <v>60.535866</v>
      </c>
      <c r="H1231" s="12">
        <v>1000.0</v>
      </c>
      <c r="I1231" s="7">
        <v>44505.0</v>
      </c>
      <c r="J1231" s="14">
        <v>64.827034</v>
      </c>
      <c r="K1231" s="14">
        <f t="shared" si="2"/>
        <v>1070.886373</v>
      </c>
      <c r="L1231" s="15">
        <f t="shared" si="3"/>
        <v>0.07088637338</v>
      </c>
      <c r="M1231" s="15">
        <f t="shared" si="4"/>
        <v>-0.07088637338</v>
      </c>
      <c r="N1231" s="8">
        <f t="shared" si="5"/>
        <v>57</v>
      </c>
    </row>
    <row r="1232" ht="12.75" customHeight="1">
      <c r="A1232" s="7">
        <v>44449.0</v>
      </c>
      <c r="B1232" s="8" t="s">
        <v>3469</v>
      </c>
      <c r="C1232" s="8" t="s">
        <v>3470</v>
      </c>
      <c r="D1232" s="11">
        <v>3.704040499E9</v>
      </c>
      <c r="E1232" s="8" t="s">
        <v>24</v>
      </c>
      <c r="F1232" s="8" t="str">
        <f t="shared" si="1"/>
        <v>BUY</v>
      </c>
      <c r="G1232" s="12">
        <v>18.66</v>
      </c>
      <c r="H1232" s="12">
        <v>1000.0</v>
      </c>
      <c r="I1232" s="16">
        <v>44727.0</v>
      </c>
      <c r="J1232" s="14">
        <v>10.34</v>
      </c>
      <c r="K1232" s="14">
        <f t="shared" si="2"/>
        <v>554.1264737</v>
      </c>
      <c r="L1232" s="15">
        <f t="shared" si="3"/>
        <v>-0.4458735263</v>
      </c>
      <c r="M1232" s="15">
        <f t="shared" si="4"/>
        <v>0.4458735263</v>
      </c>
      <c r="N1232" s="8">
        <f t="shared" si="5"/>
        <v>278</v>
      </c>
    </row>
    <row r="1233" ht="12.75" customHeight="1">
      <c r="A1233" s="7">
        <v>44452.0</v>
      </c>
      <c r="B1233" s="8" t="s">
        <v>3213</v>
      </c>
      <c r="C1233" s="8" t="s">
        <v>3214</v>
      </c>
      <c r="D1233" s="11">
        <v>9.290545403E9</v>
      </c>
      <c r="E1233" s="8" t="s">
        <v>24</v>
      </c>
      <c r="F1233" s="8" t="str">
        <f t="shared" si="1"/>
        <v>BUY</v>
      </c>
      <c r="G1233" s="12">
        <v>37.336597</v>
      </c>
      <c r="H1233" s="12">
        <v>1000.0</v>
      </c>
      <c r="I1233" s="16">
        <v>44727.0</v>
      </c>
      <c r="J1233" s="14">
        <v>30.944601</v>
      </c>
      <c r="K1233" s="14">
        <f t="shared" si="2"/>
        <v>828.8007876</v>
      </c>
      <c r="L1233" s="15">
        <f t="shared" si="3"/>
        <v>-0.1711992124</v>
      </c>
      <c r="M1233" s="15">
        <f t="shared" si="4"/>
        <v>0.1711992124</v>
      </c>
      <c r="N1233" s="8">
        <f t="shared" si="5"/>
        <v>275</v>
      </c>
    </row>
    <row r="1234" ht="12.75" customHeight="1">
      <c r="A1234" s="16">
        <v>44452.0</v>
      </c>
      <c r="B1234" s="8" t="s">
        <v>3477</v>
      </c>
      <c r="C1234" s="8" t="s">
        <v>3478</v>
      </c>
      <c r="D1234" s="11">
        <v>3.496213854E9</v>
      </c>
      <c r="E1234" s="18" t="s">
        <v>24</v>
      </c>
      <c r="F1234" s="17" t="str">
        <f t="shared" si="1"/>
        <v>BUY</v>
      </c>
      <c r="G1234" s="12">
        <v>43.95</v>
      </c>
      <c r="H1234" s="12">
        <v>1000.0</v>
      </c>
      <c r="I1234" s="16">
        <v>44727.0</v>
      </c>
      <c r="J1234" s="14">
        <v>22.35</v>
      </c>
      <c r="K1234" s="14">
        <f t="shared" si="2"/>
        <v>508.5324232</v>
      </c>
      <c r="L1234" s="15">
        <f t="shared" si="3"/>
        <v>-0.4914675768</v>
      </c>
      <c r="M1234" s="15">
        <f t="shared" si="4"/>
        <v>0.4914675768</v>
      </c>
      <c r="N1234" s="8">
        <f t="shared" si="5"/>
        <v>275</v>
      </c>
    </row>
    <row r="1235" ht="12.75" customHeight="1">
      <c r="A1235" s="7">
        <v>44462.0</v>
      </c>
      <c r="B1235" s="8" t="s">
        <v>3493</v>
      </c>
      <c r="C1235" s="8" t="s">
        <v>3494</v>
      </c>
      <c r="D1235" s="11">
        <v>2.7429388E9</v>
      </c>
      <c r="E1235" s="8" t="s">
        <v>20</v>
      </c>
      <c r="F1235" s="8" t="str">
        <f t="shared" si="1"/>
        <v>SELL</v>
      </c>
      <c r="G1235" s="12">
        <v>34.119999</v>
      </c>
      <c r="H1235" s="12">
        <v>1000.0</v>
      </c>
      <c r="I1235" s="16">
        <v>44727.0</v>
      </c>
      <c r="J1235" s="14">
        <v>17.9</v>
      </c>
      <c r="K1235" s="14">
        <f t="shared" si="2"/>
        <v>524.6190072</v>
      </c>
      <c r="L1235" s="15">
        <f t="shared" si="3"/>
        <v>0.4753809928</v>
      </c>
      <c r="M1235" s="15">
        <f t="shared" si="4"/>
        <v>-0.4753809928</v>
      </c>
      <c r="N1235" s="8">
        <f t="shared" si="5"/>
        <v>265</v>
      </c>
    </row>
    <row r="1236" ht="12.75" customHeight="1">
      <c r="A1236" s="7">
        <v>44467.0</v>
      </c>
      <c r="B1236" s="8" t="s">
        <v>3254</v>
      </c>
      <c r="C1236" s="8" t="s">
        <v>3255</v>
      </c>
      <c r="D1236" s="11">
        <v>4.393178481E9</v>
      </c>
      <c r="E1236" s="8" t="s">
        <v>20</v>
      </c>
      <c r="F1236" s="8" t="str">
        <f t="shared" si="1"/>
        <v>SELL</v>
      </c>
      <c r="G1236" s="12">
        <v>102.25</v>
      </c>
      <c r="H1236" s="12">
        <v>1000.0</v>
      </c>
      <c r="I1236" s="16">
        <v>44536.0</v>
      </c>
      <c r="J1236" s="14">
        <v>65.860001</v>
      </c>
      <c r="K1236" s="14">
        <f t="shared" si="2"/>
        <v>644.1075892</v>
      </c>
      <c r="L1236" s="15">
        <f t="shared" si="3"/>
        <v>0.3558924108</v>
      </c>
      <c r="M1236" s="15">
        <f t="shared" si="4"/>
        <v>-0.3558924108</v>
      </c>
      <c r="N1236" s="8">
        <f t="shared" si="5"/>
        <v>69</v>
      </c>
    </row>
    <row r="1237" ht="12.75" customHeight="1">
      <c r="A1237" s="7">
        <v>44467.0</v>
      </c>
      <c r="B1237" s="8" t="s">
        <v>2658</v>
      </c>
      <c r="C1237" s="8" t="s">
        <v>2659</v>
      </c>
      <c r="D1237" s="11">
        <v>3.111835764E9</v>
      </c>
      <c r="E1237" s="8" t="s">
        <v>20</v>
      </c>
      <c r="F1237" s="8" t="str">
        <f t="shared" si="1"/>
        <v>SELL</v>
      </c>
      <c r="G1237" s="12">
        <v>74.535004</v>
      </c>
      <c r="H1237" s="12">
        <v>1000.0</v>
      </c>
      <c r="I1237" s="7">
        <v>44713.0</v>
      </c>
      <c r="J1237" s="14">
        <v>25.559999</v>
      </c>
      <c r="K1237" s="14">
        <f t="shared" si="2"/>
        <v>342.9261103</v>
      </c>
      <c r="L1237" s="15">
        <f t="shared" si="3"/>
        <v>0.6570738897</v>
      </c>
      <c r="M1237" s="15">
        <f t="shared" si="4"/>
        <v>-0.6570738897</v>
      </c>
      <c r="N1237" s="8">
        <f t="shared" si="5"/>
        <v>246</v>
      </c>
    </row>
    <row r="1238" ht="12.75" customHeight="1">
      <c r="A1238" s="7">
        <v>44467.0</v>
      </c>
      <c r="B1238" s="8" t="s">
        <v>3495</v>
      </c>
      <c r="C1238" s="8" t="s">
        <v>3496</v>
      </c>
      <c r="D1238" s="11">
        <v>2.30870544E9</v>
      </c>
      <c r="E1238" s="8" t="s">
        <v>24</v>
      </c>
      <c r="F1238" s="8" t="str">
        <f t="shared" si="1"/>
        <v>BUY</v>
      </c>
      <c r="G1238" s="12">
        <v>26.209999</v>
      </c>
      <c r="H1238" s="12">
        <v>1000.0</v>
      </c>
      <c r="I1238" s="16">
        <v>44727.0</v>
      </c>
      <c r="J1238" s="14">
        <v>13.51</v>
      </c>
      <c r="K1238" s="14">
        <f t="shared" si="2"/>
        <v>515.4521372</v>
      </c>
      <c r="L1238" s="15">
        <f t="shared" si="3"/>
        <v>-0.4845478628</v>
      </c>
      <c r="M1238" s="15">
        <f t="shared" si="4"/>
        <v>0.4845478628</v>
      </c>
      <c r="N1238" s="8">
        <f t="shared" si="5"/>
        <v>260</v>
      </c>
    </row>
    <row r="1239" ht="12.75" customHeight="1">
      <c r="A1239" s="16">
        <v>44468.0</v>
      </c>
      <c r="B1239" s="8" t="s">
        <v>3503</v>
      </c>
      <c r="C1239" s="8" t="s">
        <v>3504</v>
      </c>
      <c r="D1239" s="11">
        <v>3.689001752E9</v>
      </c>
      <c r="E1239" s="17" t="s">
        <v>20</v>
      </c>
      <c r="F1239" s="18" t="str">
        <f t="shared" si="1"/>
        <v>SELL</v>
      </c>
      <c r="G1239" s="12">
        <v>19.608603</v>
      </c>
      <c r="H1239" s="12">
        <v>1000.0</v>
      </c>
      <c r="I1239" s="16">
        <v>44727.0</v>
      </c>
      <c r="J1239" s="14">
        <v>18.422668</v>
      </c>
      <c r="K1239" s="14">
        <f t="shared" si="2"/>
        <v>939.5196588</v>
      </c>
      <c r="L1239" s="15">
        <f t="shared" si="3"/>
        <v>0.06048034121</v>
      </c>
      <c r="M1239" s="15">
        <f t="shared" si="4"/>
        <v>-0.06048034121</v>
      </c>
      <c r="N1239" s="8">
        <f t="shared" si="5"/>
        <v>259</v>
      </c>
    </row>
    <row r="1240" ht="12.75" customHeight="1">
      <c r="A1240" s="7">
        <v>44473.0</v>
      </c>
      <c r="B1240" s="8" t="s">
        <v>2504</v>
      </c>
      <c r="C1240" s="8" t="s">
        <v>2505</v>
      </c>
      <c r="D1240" s="11">
        <v>5.188639887E9</v>
      </c>
      <c r="E1240" s="8" t="s">
        <v>24</v>
      </c>
      <c r="F1240" s="8" t="str">
        <f t="shared" si="1"/>
        <v>BUY</v>
      </c>
      <c r="G1240" s="12">
        <v>24.32</v>
      </c>
      <c r="H1240" s="12">
        <v>1000.0</v>
      </c>
      <c r="I1240" s="7">
        <v>44480.0</v>
      </c>
      <c r="J1240" s="14">
        <v>27.65</v>
      </c>
      <c r="K1240" s="14">
        <f t="shared" si="2"/>
        <v>1136.924342</v>
      </c>
      <c r="L1240" s="15">
        <f t="shared" si="3"/>
        <v>0.1369243421</v>
      </c>
      <c r="M1240" s="15">
        <f t="shared" si="4"/>
        <v>-0.1369243421</v>
      </c>
      <c r="N1240" s="8">
        <f t="shared" si="5"/>
        <v>7</v>
      </c>
    </row>
    <row r="1241" ht="12.75" customHeight="1">
      <c r="A1241" s="7">
        <v>44474.0</v>
      </c>
      <c r="B1241" s="8" t="s">
        <v>3509</v>
      </c>
      <c r="C1241" s="8" t="s">
        <v>3510</v>
      </c>
      <c r="D1241" s="11">
        <v>7.542106107E9</v>
      </c>
      <c r="E1241" s="8" t="s">
        <v>20</v>
      </c>
      <c r="F1241" s="8" t="str">
        <f t="shared" si="1"/>
        <v>SELL</v>
      </c>
      <c r="G1241" s="12">
        <v>34.22</v>
      </c>
      <c r="H1241" s="12">
        <v>1000.0</v>
      </c>
      <c r="I1241" s="16">
        <v>44727.0</v>
      </c>
      <c r="J1241" s="14">
        <v>25.45</v>
      </c>
      <c r="K1241" s="14">
        <f t="shared" si="2"/>
        <v>743.7171245</v>
      </c>
      <c r="L1241" s="15">
        <f t="shared" si="3"/>
        <v>0.2562828755</v>
      </c>
      <c r="M1241" s="15">
        <f t="shared" si="4"/>
        <v>-0.2562828755</v>
      </c>
      <c r="N1241" s="8">
        <f t="shared" si="5"/>
        <v>253</v>
      </c>
    </row>
    <row r="1242" ht="12.75" customHeight="1">
      <c r="A1242" s="7">
        <v>44474.0</v>
      </c>
      <c r="B1242" s="8" t="s">
        <v>3355</v>
      </c>
      <c r="C1242" s="8" t="s">
        <v>3356</v>
      </c>
      <c r="D1242" s="11">
        <v>2.36284824E9</v>
      </c>
      <c r="E1242" s="8" t="s">
        <v>24</v>
      </c>
      <c r="F1242" s="8" t="str">
        <f t="shared" si="1"/>
        <v>BUY</v>
      </c>
      <c r="G1242" s="12">
        <v>91.910004</v>
      </c>
      <c r="H1242" s="12">
        <v>1000.0</v>
      </c>
      <c r="I1242" s="16">
        <v>44727.0</v>
      </c>
      <c r="J1242" s="14">
        <v>21.59</v>
      </c>
      <c r="K1242" s="14">
        <f t="shared" si="2"/>
        <v>234.9036999</v>
      </c>
      <c r="L1242" s="15">
        <f t="shared" si="3"/>
        <v>-0.7650963001</v>
      </c>
      <c r="M1242" s="15">
        <f t="shared" si="4"/>
        <v>0.7650963001</v>
      </c>
      <c r="N1242" s="8">
        <f t="shared" si="5"/>
        <v>253</v>
      </c>
    </row>
    <row r="1243" ht="12.75" customHeight="1">
      <c r="A1243" s="7">
        <v>44476.0</v>
      </c>
      <c r="B1243" s="8" t="s">
        <v>3513</v>
      </c>
      <c r="C1243" s="8" t="s">
        <v>3514</v>
      </c>
      <c r="D1243" s="11">
        <v>3.283519384E9</v>
      </c>
      <c r="E1243" s="8" t="s">
        <v>20</v>
      </c>
      <c r="F1243" s="8" t="str">
        <f t="shared" si="1"/>
        <v>SELL</v>
      </c>
      <c r="G1243" s="12">
        <v>17.75</v>
      </c>
      <c r="H1243" s="12">
        <v>1000.0</v>
      </c>
      <c r="I1243" s="16">
        <v>44727.0</v>
      </c>
      <c r="J1243" s="14">
        <v>13.6</v>
      </c>
      <c r="K1243" s="14">
        <f t="shared" si="2"/>
        <v>766.1971831</v>
      </c>
      <c r="L1243" s="15">
        <f t="shared" si="3"/>
        <v>0.2338028169</v>
      </c>
      <c r="M1243" s="15">
        <f t="shared" si="4"/>
        <v>-0.2338028169</v>
      </c>
      <c r="N1243" s="8">
        <f t="shared" si="5"/>
        <v>251</v>
      </c>
    </row>
    <row r="1244" ht="12.75" customHeight="1">
      <c r="A1244" s="7">
        <v>44477.0</v>
      </c>
      <c r="B1244" s="8" t="s">
        <v>3519</v>
      </c>
      <c r="C1244" s="8" t="s">
        <v>3520</v>
      </c>
      <c r="D1244" s="11">
        <v>4.659406E9</v>
      </c>
      <c r="E1244" s="8" t="s">
        <v>20</v>
      </c>
      <c r="F1244" s="8" t="str">
        <f t="shared" si="1"/>
        <v>SELL</v>
      </c>
      <c r="G1244" s="12">
        <v>22.306709</v>
      </c>
      <c r="H1244" s="12">
        <v>1000.0</v>
      </c>
      <c r="I1244" s="16">
        <v>44727.0</v>
      </c>
      <c r="J1244" s="14">
        <v>19.117058</v>
      </c>
      <c r="K1244" s="14">
        <f t="shared" si="2"/>
        <v>857.0093419</v>
      </c>
      <c r="L1244" s="15">
        <f t="shared" si="3"/>
        <v>0.1429906581</v>
      </c>
      <c r="M1244" s="15">
        <f t="shared" si="4"/>
        <v>-0.1429906581</v>
      </c>
      <c r="N1244" s="8">
        <f t="shared" si="5"/>
        <v>250</v>
      </c>
    </row>
    <row r="1245" ht="12.75" customHeight="1">
      <c r="A1245" s="7">
        <v>44480.0</v>
      </c>
      <c r="B1245" s="8" t="s">
        <v>3008</v>
      </c>
      <c r="C1245" s="8" t="s">
        <v>3009</v>
      </c>
      <c r="D1245" s="11">
        <v>2.7406796E9</v>
      </c>
      <c r="E1245" s="8" t="s">
        <v>24</v>
      </c>
      <c r="F1245" s="8" t="str">
        <f t="shared" si="1"/>
        <v>BUY</v>
      </c>
      <c r="G1245" s="12">
        <v>32.75</v>
      </c>
      <c r="H1245" s="12">
        <v>1000.0</v>
      </c>
      <c r="I1245" s="16">
        <v>44727.0</v>
      </c>
      <c r="J1245" s="14">
        <v>18.790001</v>
      </c>
      <c r="K1245" s="14">
        <f t="shared" si="2"/>
        <v>573.7404885</v>
      </c>
      <c r="L1245" s="15">
        <f t="shared" si="3"/>
        <v>-0.4262595115</v>
      </c>
      <c r="M1245" s="15">
        <f t="shared" si="4"/>
        <v>0.4262595115</v>
      </c>
      <c r="N1245" s="8">
        <f t="shared" si="5"/>
        <v>247</v>
      </c>
    </row>
    <row r="1246" ht="12.75" customHeight="1">
      <c r="A1246" s="7">
        <v>44480.0</v>
      </c>
      <c r="B1246" s="8" t="s">
        <v>2504</v>
      </c>
      <c r="C1246" s="8" t="s">
        <v>2505</v>
      </c>
      <c r="D1246" s="11">
        <v>5.188639887E9</v>
      </c>
      <c r="E1246" s="8" t="s">
        <v>20</v>
      </c>
      <c r="F1246" s="8" t="str">
        <f t="shared" si="1"/>
        <v>SELL</v>
      </c>
      <c r="G1246" s="12">
        <v>27.65</v>
      </c>
      <c r="H1246" s="12">
        <v>1000.0</v>
      </c>
      <c r="I1246" s="7">
        <v>44515.0</v>
      </c>
      <c r="J1246" s="14">
        <v>41.82</v>
      </c>
      <c r="K1246" s="14">
        <f t="shared" si="2"/>
        <v>1512.477396</v>
      </c>
      <c r="L1246" s="15">
        <f t="shared" si="3"/>
        <v>-0.512477396</v>
      </c>
      <c r="M1246" s="15">
        <f t="shared" si="4"/>
        <v>0.512477396</v>
      </c>
      <c r="N1246" s="8">
        <f t="shared" si="5"/>
        <v>35</v>
      </c>
    </row>
    <row r="1247" ht="12.75" customHeight="1">
      <c r="A1247" s="7">
        <v>44482.0</v>
      </c>
      <c r="B1247" s="8" t="s">
        <v>3411</v>
      </c>
      <c r="C1247" s="8" t="s">
        <v>3412</v>
      </c>
      <c r="D1247" s="11">
        <v>9.255299062E9</v>
      </c>
      <c r="E1247" s="8" t="s">
        <v>24</v>
      </c>
      <c r="F1247" s="8" t="str">
        <f t="shared" si="1"/>
        <v>BUY</v>
      </c>
      <c r="G1247" s="12">
        <v>40.52</v>
      </c>
      <c r="H1247" s="12">
        <v>1000.0</v>
      </c>
      <c r="I1247" s="16">
        <v>44490.0</v>
      </c>
      <c r="J1247" s="14">
        <v>41.279999</v>
      </c>
      <c r="K1247" s="14">
        <f t="shared" si="2"/>
        <v>1018.756145</v>
      </c>
      <c r="L1247" s="15">
        <f t="shared" si="3"/>
        <v>0.01875614511</v>
      </c>
      <c r="M1247" s="15">
        <f t="shared" si="4"/>
        <v>-0.01875614511</v>
      </c>
      <c r="N1247" s="8">
        <f t="shared" si="5"/>
        <v>8</v>
      </c>
    </row>
    <row r="1248" ht="12.75" customHeight="1">
      <c r="A1248" s="16">
        <v>44487.0</v>
      </c>
      <c r="B1248" s="8" t="s">
        <v>2926</v>
      </c>
      <c r="C1248" s="8" t="s">
        <v>2927</v>
      </c>
      <c r="D1248" s="11">
        <v>7.817320123E9</v>
      </c>
      <c r="E1248" s="18" t="s">
        <v>24</v>
      </c>
      <c r="F1248" s="17" t="str">
        <f t="shared" si="1"/>
        <v>BUY</v>
      </c>
      <c r="G1248" s="12">
        <v>68.169998</v>
      </c>
      <c r="H1248" s="12">
        <v>1000.0</v>
      </c>
      <c r="I1248" s="16">
        <v>44672.0</v>
      </c>
      <c r="J1248" s="14">
        <v>51.25</v>
      </c>
      <c r="K1248" s="14">
        <f t="shared" si="2"/>
        <v>751.7970002</v>
      </c>
      <c r="L1248" s="15">
        <f t="shared" si="3"/>
        <v>-0.2482029998</v>
      </c>
      <c r="M1248" s="15">
        <f t="shared" si="4"/>
        <v>0.2482029998</v>
      </c>
      <c r="N1248" s="8">
        <f t="shared" si="5"/>
        <v>185</v>
      </c>
    </row>
    <row r="1249" ht="12.75" customHeight="1">
      <c r="A1249" s="7">
        <v>44488.0</v>
      </c>
      <c r="B1249" s="8" t="s">
        <v>3529</v>
      </c>
      <c r="C1249" s="8" t="s">
        <v>3530</v>
      </c>
      <c r="D1249" s="11">
        <v>9.603192621E9</v>
      </c>
      <c r="E1249" s="8" t="s">
        <v>24</v>
      </c>
      <c r="F1249" s="8" t="str">
        <f t="shared" si="1"/>
        <v>BUY</v>
      </c>
      <c r="G1249" s="12">
        <v>29.77</v>
      </c>
      <c r="H1249" s="12">
        <v>1000.0</v>
      </c>
      <c r="I1249" s="16">
        <v>44727.0</v>
      </c>
      <c r="J1249" s="14">
        <v>18.99</v>
      </c>
      <c r="K1249" s="14">
        <f t="shared" si="2"/>
        <v>637.8904938</v>
      </c>
      <c r="L1249" s="15">
        <f t="shared" si="3"/>
        <v>-0.3621095062</v>
      </c>
      <c r="M1249" s="15">
        <f t="shared" si="4"/>
        <v>0.3621095062</v>
      </c>
      <c r="N1249" s="8">
        <f t="shared" si="5"/>
        <v>239</v>
      </c>
    </row>
    <row r="1250" ht="12.75" customHeight="1">
      <c r="A1250" s="7">
        <v>44489.0</v>
      </c>
      <c r="B1250" s="8" t="s">
        <v>3129</v>
      </c>
      <c r="C1250" s="8" t="s">
        <v>3130</v>
      </c>
      <c r="D1250" s="11">
        <v>3.653663805E9</v>
      </c>
      <c r="E1250" s="8" t="s">
        <v>24</v>
      </c>
      <c r="F1250" s="8" t="str">
        <f t="shared" si="1"/>
        <v>BUY</v>
      </c>
      <c r="G1250" s="12">
        <v>36.220001</v>
      </c>
      <c r="H1250" s="12">
        <v>1000.0</v>
      </c>
      <c r="I1250" s="7">
        <v>44496.0</v>
      </c>
      <c r="J1250" s="14">
        <v>32.759998</v>
      </c>
      <c r="K1250" s="14">
        <f t="shared" si="2"/>
        <v>904.4725868</v>
      </c>
      <c r="L1250" s="15">
        <f t="shared" si="3"/>
        <v>-0.09552741315</v>
      </c>
      <c r="M1250" s="15">
        <f t="shared" si="4"/>
        <v>0.09552741315</v>
      </c>
      <c r="N1250" s="8">
        <f t="shared" si="5"/>
        <v>7</v>
      </c>
    </row>
    <row r="1251" ht="12.75" customHeight="1">
      <c r="A1251" s="16">
        <v>44489.0</v>
      </c>
      <c r="B1251" s="8" t="s">
        <v>3536</v>
      </c>
      <c r="C1251" s="8" t="s">
        <v>3537</v>
      </c>
      <c r="D1251" s="11">
        <v>2.27921545E9</v>
      </c>
      <c r="E1251" s="17" t="s">
        <v>20</v>
      </c>
      <c r="F1251" s="18" t="str">
        <f t="shared" si="1"/>
        <v>SELL</v>
      </c>
      <c r="G1251" s="12">
        <v>101.22</v>
      </c>
      <c r="H1251" s="12">
        <v>1000.0</v>
      </c>
      <c r="I1251" s="16">
        <v>44727.0</v>
      </c>
      <c r="J1251" s="14">
        <v>126.46</v>
      </c>
      <c r="K1251" s="14">
        <f t="shared" si="2"/>
        <v>1249.357834</v>
      </c>
      <c r="L1251" s="15">
        <f t="shared" si="3"/>
        <v>-0.2493578344</v>
      </c>
      <c r="M1251" s="15">
        <f t="shared" si="4"/>
        <v>0.2493578344</v>
      </c>
      <c r="N1251" s="8">
        <f t="shared" si="5"/>
        <v>238</v>
      </c>
    </row>
    <row r="1252" ht="12.75" customHeight="1">
      <c r="A1252" s="7">
        <v>44490.0</v>
      </c>
      <c r="B1252" s="8" t="s">
        <v>3411</v>
      </c>
      <c r="C1252" s="8" t="s">
        <v>3412</v>
      </c>
      <c r="D1252" s="11">
        <v>9.255299062E9</v>
      </c>
      <c r="E1252" s="8" t="s">
        <v>20</v>
      </c>
      <c r="F1252" s="8" t="str">
        <f t="shared" si="1"/>
        <v>SELL</v>
      </c>
      <c r="G1252" s="12">
        <v>41.279999</v>
      </c>
      <c r="H1252" s="12">
        <v>1000.0</v>
      </c>
      <c r="I1252" s="16">
        <v>44496.0</v>
      </c>
      <c r="J1252" s="14">
        <v>35.439999</v>
      </c>
      <c r="K1252" s="14">
        <f t="shared" si="2"/>
        <v>858.5271284</v>
      </c>
      <c r="L1252" s="15">
        <f t="shared" si="3"/>
        <v>0.1414728716</v>
      </c>
      <c r="M1252" s="15">
        <f t="shared" si="4"/>
        <v>-0.1414728716</v>
      </c>
      <c r="N1252" s="8">
        <f t="shared" si="5"/>
        <v>6</v>
      </c>
    </row>
    <row r="1253" ht="12.75" customHeight="1">
      <c r="A1253" s="7">
        <v>44490.0</v>
      </c>
      <c r="B1253" s="8" t="s">
        <v>3538</v>
      </c>
      <c r="C1253" s="8" t="s">
        <v>3539</v>
      </c>
      <c r="D1253" s="11">
        <v>3.092386509E9</v>
      </c>
      <c r="E1253" s="8" t="s">
        <v>24</v>
      </c>
      <c r="F1253" s="8" t="str">
        <f t="shared" si="1"/>
        <v>BUY</v>
      </c>
      <c r="G1253" s="12">
        <v>27.469999</v>
      </c>
      <c r="H1253" s="12">
        <v>1000.0</v>
      </c>
      <c r="I1253" s="16">
        <v>44727.0</v>
      </c>
      <c r="J1253" s="14">
        <v>9.45</v>
      </c>
      <c r="K1253" s="14">
        <f t="shared" si="2"/>
        <v>344.0116616</v>
      </c>
      <c r="L1253" s="15">
        <f t="shared" si="3"/>
        <v>-0.6559883384</v>
      </c>
      <c r="M1253" s="15">
        <f t="shared" si="4"/>
        <v>0.6559883384</v>
      </c>
      <c r="N1253" s="8">
        <f t="shared" si="5"/>
        <v>237</v>
      </c>
    </row>
    <row r="1254" ht="12.75" customHeight="1">
      <c r="A1254" s="7">
        <v>44495.0</v>
      </c>
      <c r="B1254" s="8" t="s">
        <v>3542</v>
      </c>
      <c r="C1254" s="8" t="s">
        <v>3543</v>
      </c>
      <c r="D1254" s="11">
        <v>2.058240856E9</v>
      </c>
      <c r="E1254" s="8" t="s">
        <v>24</v>
      </c>
      <c r="F1254" s="8" t="str">
        <f t="shared" si="1"/>
        <v>BUY</v>
      </c>
      <c r="G1254" s="12">
        <v>123.190002</v>
      </c>
      <c r="H1254" s="12">
        <v>1000.0</v>
      </c>
      <c r="I1254" s="16">
        <v>44727.0</v>
      </c>
      <c r="J1254" s="14">
        <v>91.800003</v>
      </c>
      <c r="K1254" s="14">
        <f t="shared" si="2"/>
        <v>745.1903686</v>
      </c>
      <c r="L1254" s="15">
        <f t="shared" si="3"/>
        <v>-0.2548096314</v>
      </c>
      <c r="M1254" s="15">
        <f t="shared" si="4"/>
        <v>0.2548096314</v>
      </c>
      <c r="N1254" s="8">
        <f t="shared" si="5"/>
        <v>232</v>
      </c>
    </row>
    <row r="1255" ht="12.75" customHeight="1">
      <c r="A1255" s="7">
        <v>44496.0</v>
      </c>
      <c r="B1255" s="8" t="s">
        <v>3411</v>
      </c>
      <c r="C1255" s="8" t="s">
        <v>3412</v>
      </c>
      <c r="D1255" s="11">
        <v>9.255299062E9</v>
      </c>
      <c r="E1255" s="8" t="s">
        <v>24</v>
      </c>
      <c r="F1255" s="8" t="str">
        <f t="shared" si="1"/>
        <v>BUY</v>
      </c>
      <c r="G1255" s="12">
        <v>35.439999</v>
      </c>
      <c r="H1255" s="12">
        <v>1000.0</v>
      </c>
      <c r="I1255" s="16">
        <v>44593.0</v>
      </c>
      <c r="J1255" s="14">
        <v>14.65</v>
      </c>
      <c r="K1255" s="14">
        <f t="shared" si="2"/>
        <v>413.3747295</v>
      </c>
      <c r="L1255" s="15">
        <f t="shared" si="3"/>
        <v>-0.5866252705</v>
      </c>
      <c r="M1255" s="15">
        <f t="shared" si="4"/>
        <v>0.5866252705</v>
      </c>
      <c r="N1255" s="8">
        <f t="shared" si="5"/>
        <v>97</v>
      </c>
    </row>
    <row r="1256" ht="12.75" customHeight="1">
      <c r="A1256" s="7">
        <v>44496.0</v>
      </c>
      <c r="B1256" s="8" t="s">
        <v>3129</v>
      </c>
      <c r="C1256" s="8" t="s">
        <v>3130</v>
      </c>
      <c r="D1256" s="11">
        <v>3.653663805E9</v>
      </c>
      <c r="E1256" s="8" t="s">
        <v>20</v>
      </c>
      <c r="F1256" s="8" t="str">
        <f t="shared" si="1"/>
        <v>SELL</v>
      </c>
      <c r="G1256" s="12">
        <v>32.759998</v>
      </c>
      <c r="H1256" s="12">
        <v>1000.0</v>
      </c>
      <c r="I1256" s="16">
        <v>44727.0</v>
      </c>
      <c r="J1256" s="14">
        <v>35.57</v>
      </c>
      <c r="K1256" s="14">
        <f t="shared" si="2"/>
        <v>1085.775402</v>
      </c>
      <c r="L1256" s="15">
        <f t="shared" si="3"/>
        <v>-0.08577540206</v>
      </c>
      <c r="M1256" s="15">
        <f t="shared" si="4"/>
        <v>0.08577540206</v>
      </c>
      <c r="N1256" s="8">
        <f t="shared" si="5"/>
        <v>231</v>
      </c>
    </row>
    <row r="1257" ht="12.75" customHeight="1">
      <c r="A1257" s="7">
        <v>44501.0</v>
      </c>
      <c r="B1257" s="8" t="s">
        <v>3558</v>
      </c>
      <c r="C1257" s="8" t="s">
        <v>3559</v>
      </c>
      <c r="D1257" s="11">
        <v>7.644585745E9</v>
      </c>
      <c r="E1257" s="8" t="s">
        <v>24</v>
      </c>
      <c r="F1257" s="8" t="str">
        <f t="shared" si="1"/>
        <v>BUY</v>
      </c>
      <c r="G1257" s="12">
        <v>48.434925</v>
      </c>
      <c r="H1257" s="12">
        <v>1000.0</v>
      </c>
      <c r="I1257" s="16">
        <v>44727.0</v>
      </c>
      <c r="J1257" s="14">
        <v>22.629999</v>
      </c>
      <c r="K1257" s="14">
        <f t="shared" si="2"/>
        <v>467.2248176</v>
      </c>
      <c r="L1257" s="15">
        <f t="shared" si="3"/>
        <v>-0.5327751824</v>
      </c>
      <c r="M1257" s="15">
        <f t="shared" si="4"/>
        <v>0.5327751824</v>
      </c>
      <c r="N1257" s="8">
        <f t="shared" si="5"/>
        <v>226</v>
      </c>
    </row>
    <row r="1258" ht="12.75" customHeight="1">
      <c r="A1258" s="16">
        <v>44501.0</v>
      </c>
      <c r="B1258" s="8" t="s">
        <v>3560</v>
      </c>
      <c r="C1258" s="8" t="s">
        <v>3561</v>
      </c>
      <c r="D1258" s="11">
        <v>2.818611484E9</v>
      </c>
      <c r="E1258" s="18" t="s">
        <v>24</v>
      </c>
      <c r="F1258" s="17" t="str">
        <f t="shared" si="1"/>
        <v>BUY</v>
      </c>
      <c r="G1258" s="12">
        <v>140.07373</v>
      </c>
      <c r="H1258" s="12">
        <v>1000.0</v>
      </c>
      <c r="I1258" s="16">
        <v>44727.0</v>
      </c>
      <c r="J1258" s="14">
        <v>122.280914</v>
      </c>
      <c r="K1258" s="14">
        <f t="shared" si="2"/>
        <v>872.9753538</v>
      </c>
      <c r="L1258" s="15">
        <f t="shared" si="3"/>
        <v>-0.1270246462</v>
      </c>
      <c r="M1258" s="15">
        <f t="shared" si="4"/>
        <v>0.1270246462</v>
      </c>
      <c r="N1258" s="8">
        <f t="shared" si="5"/>
        <v>226</v>
      </c>
    </row>
    <row r="1259" ht="12.75" customHeight="1">
      <c r="A1259" s="7">
        <v>44502.0</v>
      </c>
      <c r="B1259" s="8" t="s">
        <v>1400</v>
      </c>
      <c r="C1259" s="8" t="s">
        <v>1401</v>
      </c>
      <c r="D1259" s="11">
        <v>9.043173608E9</v>
      </c>
      <c r="E1259" s="8" t="s">
        <v>20</v>
      </c>
      <c r="F1259" s="8" t="str">
        <f t="shared" si="1"/>
        <v>SELL</v>
      </c>
      <c r="G1259" s="12">
        <v>357.170013</v>
      </c>
      <c r="H1259" s="12">
        <v>1000.0</v>
      </c>
      <c r="I1259" s="16">
        <v>44727.0</v>
      </c>
      <c r="J1259" s="14">
        <v>173.039993</v>
      </c>
      <c r="K1259" s="14">
        <f t="shared" si="2"/>
        <v>484.4751427</v>
      </c>
      <c r="L1259" s="15">
        <f t="shared" si="3"/>
        <v>0.5155248573</v>
      </c>
      <c r="M1259" s="15">
        <f t="shared" si="4"/>
        <v>-0.5155248573</v>
      </c>
      <c r="N1259" s="8">
        <f t="shared" si="5"/>
        <v>225</v>
      </c>
    </row>
    <row r="1260" ht="12.75" customHeight="1">
      <c r="A1260" s="7">
        <v>44505.0</v>
      </c>
      <c r="B1260" s="8" t="s">
        <v>972</v>
      </c>
      <c r="C1260" s="8" t="s">
        <v>973</v>
      </c>
      <c r="D1260" s="11">
        <v>3.53092988E9</v>
      </c>
      <c r="E1260" s="8" t="s">
        <v>24</v>
      </c>
      <c r="F1260" s="8" t="str">
        <f t="shared" si="1"/>
        <v>BUY</v>
      </c>
      <c r="G1260" s="12">
        <v>41.700001</v>
      </c>
      <c r="H1260" s="12">
        <v>1000.0</v>
      </c>
      <c r="I1260" s="16">
        <v>44505.0</v>
      </c>
      <c r="J1260" s="14">
        <v>41.700001</v>
      </c>
      <c r="K1260" s="14">
        <f t="shared" si="2"/>
        <v>1000</v>
      </c>
      <c r="L1260" s="15">
        <f t="shared" si="3"/>
        <v>0</v>
      </c>
      <c r="M1260" s="15">
        <f t="shared" si="4"/>
        <v>0</v>
      </c>
      <c r="N1260" s="8">
        <f t="shared" si="5"/>
        <v>0</v>
      </c>
    </row>
    <row r="1261" ht="12.75" customHeight="1">
      <c r="A1261" s="7">
        <v>44505.0</v>
      </c>
      <c r="B1261" s="8" t="s">
        <v>2186</v>
      </c>
      <c r="C1261" s="8" t="s">
        <v>2187</v>
      </c>
      <c r="D1261" s="11">
        <v>9.770472266E9</v>
      </c>
      <c r="E1261" s="8" t="s">
        <v>24</v>
      </c>
      <c r="F1261" s="8" t="str">
        <f t="shared" si="1"/>
        <v>BUY</v>
      </c>
      <c r="G1261" s="12">
        <v>267.48999</v>
      </c>
      <c r="H1261" s="12">
        <v>1000.0</v>
      </c>
      <c r="I1261" s="16">
        <v>44644.0</v>
      </c>
      <c r="J1261" s="14">
        <v>104.550003</v>
      </c>
      <c r="K1261" s="14">
        <f t="shared" si="2"/>
        <v>390.8557588</v>
      </c>
      <c r="L1261" s="15">
        <f t="shared" si="3"/>
        <v>-0.6091442412</v>
      </c>
      <c r="M1261" s="15">
        <f t="shared" si="4"/>
        <v>0.6091442412</v>
      </c>
      <c r="N1261" s="8">
        <f t="shared" si="5"/>
        <v>139</v>
      </c>
    </row>
    <row r="1262" ht="12.75" customHeight="1">
      <c r="A1262" s="7">
        <v>44505.0</v>
      </c>
      <c r="B1262" s="8" t="s">
        <v>2016</v>
      </c>
      <c r="C1262" s="8" t="s">
        <v>2017</v>
      </c>
      <c r="D1262" s="11">
        <v>9.46909304E9</v>
      </c>
      <c r="E1262" s="8" t="s">
        <v>20</v>
      </c>
      <c r="F1262" s="8" t="str">
        <f t="shared" si="1"/>
        <v>SELL</v>
      </c>
      <c r="G1262" s="12">
        <v>64.827034</v>
      </c>
      <c r="H1262" s="12">
        <v>1000.0</v>
      </c>
      <c r="I1262" s="16">
        <v>44727.0</v>
      </c>
      <c r="J1262" s="14">
        <v>65.25296</v>
      </c>
      <c r="K1262" s="14">
        <f t="shared" si="2"/>
        <v>1006.570191</v>
      </c>
      <c r="L1262" s="15">
        <f t="shared" si="3"/>
        <v>-0.006570191072</v>
      </c>
      <c r="M1262" s="15">
        <f t="shared" si="4"/>
        <v>0.006570191072</v>
      </c>
      <c r="N1262" s="8">
        <f t="shared" si="5"/>
        <v>222</v>
      </c>
    </row>
    <row r="1263" ht="12.75" customHeight="1">
      <c r="A1263" s="7">
        <v>44511.0</v>
      </c>
      <c r="B1263" s="8" t="s">
        <v>861</v>
      </c>
      <c r="C1263" s="8" t="s">
        <v>862</v>
      </c>
      <c r="D1263" s="11">
        <v>5.603110431E9</v>
      </c>
      <c r="E1263" s="8" t="s">
        <v>20</v>
      </c>
      <c r="F1263" s="8" t="str">
        <f t="shared" si="1"/>
        <v>SELL</v>
      </c>
      <c r="G1263" s="12">
        <v>296.840027</v>
      </c>
      <c r="H1263" s="12">
        <v>1000.0</v>
      </c>
      <c r="I1263" s="16">
        <v>44727.0</v>
      </c>
      <c r="J1263" s="14">
        <v>278.857391</v>
      </c>
      <c r="K1263" s="14">
        <f t="shared" si="2"/>
        <v>939.4197737</v>
      </c>
      <c r="L1263" s="15">
        <f t="shared" si="3"/>
        <v>0.06058022626</v>
      </c>
      <c r="M1263" s="15">
        <f t="shared" si="4"/>
        <v>-0.06058022626</v>
      </c>
      <c r="N1263" s="8">
        <f t="shared" si="5"/>
        <v>216</v>
      </c>
    </row>
    <row r="1264" ht="12.75" customHeight="1">
      <c r="A1264" s="7">
        <v>44511.0</v>
      </c>
      <c r="B1264" s="8" t="s">
        <v>401</v>
      </c>
      <c r="C1264" s="8" t="s">
        <v>402</v>
      </c>
      <c r="D1264" s="11">
        <v>3.11092483E9</v>
      </c>
      <c r="E1264" s="8" t="s">
        <v>20</v>
      </c>
      <c r="F1264" s="8" t="str">
        <f t="shared" si="1"/>
        <v>SELL</v>
      </c>
      <c r="G1264" s="12">
        <v>52.288139</v>
      </c>
      <c r="H1264" s="12">
        <v>1000.0</v>
      </c>
      <c r="I1264" s="7">
        <v>44617.0</v>
      </c>
      <c r="J1264" s="14">
        <v>51.353615</v>
      </c>
      <c r="K1264" s="14">
        <f t="shared" si="2"/>
        <v>982.127419</v>
      </c>
      <c r="L1264" s="15">
        <f t="shared" si="3"/>
        <v>0.01787258101</v>
      </c>
      <c r="M1264" s="15">
        <f t="shared" si="4"/>
        <v>-0.01787258101</v>
      </c>
      <c r="N1264" s="8">
        <f t="shared" si="5"/>
        <v>106</v>
      </c>
    </row>
    <row r="1265" ht="12.75" customHeight="1">
      <c r="A1265" s="7">
        <v>44512.0</v>
      </c>
      <c r="B1265" s="8" t="s">
        <v>3578</v>
      </c>
      <c r="C1265" s="8" t="s">
        <v>3579</v>
      </c>
      <c r="D1265" s="11">
        <v>5.086429282E9</v>
      </c>
      <c r="E1265" s="8" t="s">
        <v>20</v>
      </c>
      <c r="F1265" s="8" t="str">
        <f t="shared" si="1"/>
        <v>SELL</v>
      </c>
      <c r="G1265" s="12">
        <v>155.020004</v>
      </c>
      <c r="H1265" s="12">
        <v>1000.0</v>
      </c>
      <c r="I1265" s="16">
        <v>44727.0</v>
      </c>
      <c r="J1265" s="14">
        <v>92.230003</v>
      </c>
      <c r="K1265" s="14">
        <f t="shared" si="2"/>
        <v>594.9554936</v>
      </c>
      <c r="L1265" s="15">
        <f t="shared" si="3"/>
        <v>0.4050445064</v>
      </c>
      <c r="M1265" s="15">
        <f t="shared" si="4"/>
        <v>-0.4050445064</v>
      </c>
      <c r="N1265" s="8">
        <f t="shared" si="5"/>
        <v>215</v>
      </c>
    </row>
    <row r="1266" ht="12.75" customHeight="1">
      <c r="A1266" s="7">
        <v>44512.0</v>
      </c>
      <c r="B1266" s="8" t="s">
        <v>628</v>
      </c>
      <c r="C1266" s="8" t="s">
        <v>629</v>
      </c>
      <c r="D1266" s="11">
        <v>2.373457054E9</v>
      </c>
      <c r="E1266" s="8" t="s">
        <v>20</v>
      </c>
      <c r="F1266" s="8" t="str">
        <f t="shared" si="1"/>
        <v>SELL</v>
      </c>
      <c r="G1266" s="12">
        <v>50.468166</v>
      </c>
      <c r="H1266" s="12">
        <v>1000.0</v>
      </c>
      <c r="I1266" s="7">
        <v>44622.0</v>
      </c>
      <c r="J1266" s="14">
        <v>28.657305</v>
      </c>
      <c r="K1266" s="14">
        <f t="shared" si="2"/>
        <v>567.8293323</v>
      </c>
      <c r="L1266" s="15">
        <f t="shared" si="3"/>
        <v>0.4321706677</v>
      </c>
      <c r="M1266" s="15">
        <f t="shared" si="4"/>
        <v>-0.4321706677</v>
      </c>
      <c r="N1266" s="8">
        <f t="shared" si="5"/>
        <v>110</v>
      </c>
    </row>
    <row r="1267" ht="12.75" customHeight="1">
      <c r="A1267" s="7">
        <v>44515.0</v>
      </c>
      <c r="B1267" s="8" t="s">
        <v>830</v>
      </c>
      <c r="C1267" s="8" t="s">
        <v>831</v>
      </c>
      <c r="D1267" s="11">
        <v>5.91926211E9</v>
      </c>
      <c r="E1267" s="8" t="s">
        <v>20</v>
      </c>
      <c r="F1267" s="8" t="str">
        <f t="shared" si="1"/>
        <v>SELL</v>
      </c>
      <c r="G1267" s="12">
        <v>121.169998</v>
      </c>
      <c r="H1267" s="12">
        <v>1000.0</v>
      </c>
      <c r="I1267" s="16">
        <v>44727.0</v>
      </c>
      <c r="J1267" s="14">
        <v>45.02</v>
      </c>
      <c r="K1267" s="14">
        <f t="shared" si="2"/>
        <v>371.5441177</v>
      </c>
      <c r="L1267" s="15">
        <f t="shared" si="3"/>
        <v>0.6284558823</v>
      </c>
      <c r="M1267" s="15">
        <f t="shared" si="4"/>
        <v>-0.6284558823</v>
      </c>
      <c r="N1267" s="8">
        <f t="shared" si="5"/>
        <v>212</v>
      </c>
    </row>
    <row r="1268" ht="12.75" customHeight="1">
      <c r="A1268" s="7">
        <v>44515.0</v>
      </c>
      <c r="B1268" s="8" t="s">
        <v>2504</v>
      </c>
      <c r="C1268" s="8" t="s">
        <v>2505</v>
      </c>
      <c r="D1268" s="11">
        <v>5.188639887E9</v>
      </c>
      <c r="E1268" s="8" t="s">
        <v>24</v>
      </c>
      <c r="F1268" s="8" t="str">
        <f t="shared" si="1"/>
        <v>BUY</v>
      </c>
      <c r="G1268" s="12">
        <v>41.82</v>
      </c>
      <c r="H1268" s="12">
        <v>1000.0</v>
      </c>
      <c r="I1268" s="7">
        <v>44536.0</v>
      </c>
      <c r="J1268" s="14">
        <v>34.049999</v>
      </c>
      <c r="K1268" s="14">
        <f t="shared" si="2"/>
        <v>814.2037064</v>
      </c>
      <c r="L1268" s="15">
        <f t="shared" si="3"/>
        <v>-0.1857962936</v>
      </c>
      <c r="M1268" s="15">
        <f t="shared" si="4"/>
        <v>0.1857962936</v>
      </c>
      <c r="N1268" s="8">
        <f t="shared" si="5"/>
        <v>21</v>
      </c>
    </row>
    <row r="1269" ht="12.75" customHeight="1">
      <c r="A1269" s="7">
        <v>44530.0</v>
      </c>
      <c r="B1269" s="8" t="s">
        <v>3357</v>
      </c>
      <c r="C1269" s="8" t="s">
        <v>3358</v>
      </c>
      <c r="D1269" s="11">
        <v>2.898992E9</v>
      </c>
      <c r="E1269" s="8" t="s">
        <v>20</v>
      </c>
      <c r="F1269" s="8" t="str">
        <f t="shared" si="1"/>
        <v>SELL</v>
      </c>
      <c r="G1269" s="12">
        <v>100.809998</v>
      </c>
      <c r="H1269" s="12">
        <v>1000.0</v>
      </c>
      <c r="I1269" s="16">
        <v>44585.0</v>
      </c>
      <c r="J1269" s="14">
        <v>55.66</v>
      </c>
      <c r="K1269" s="14">
        <f t="shared" si="2"/>
        <v>552.1277761</v>
      </c>
      <c r="L1269" s="15">
        <f t="shared" si="3"/>
        <v>0.4478722239</v>
      </c>
      <c r="M1269" s="15">
        <f t="shared" si="4"/>
        <v>-0.4478722239</v>
      </c>
      <c r="N1269" s="8">
        <f t="shared" si="5"/>
        <v>55</v>
      </c>
    </row>
    <row r="1270" ht="12.75" customHeight="1">
      <c r="A1270" s="7">
        <v>44531.0</v>
      </c>
      <c r="B1270" s="8" t="s">
        <v>3594</v>
      </c>
      <c r="C1270" s="8" t="s">
        <v>3595</v>
      </c>
      <c r="D1270" s="11">
        <v>2.964688916E9</v>
      </c>
      <c r="E1270" s="8" t="s">
        <v>24</v>
      </c>
      <c r="F1270" s="8" t="str">
        <f t="shared" si="1"/>
        <v>BUY</v>
      </c>
      <c r="G1270" s="12">
        <v>26.690001</v>
      </c>
      <c r="H1270" s="12">
        <v>1000.0</v>
      </c>
      <c r="I1270" s="16">
        <v>44727.0</v>
      </c>
      <c r="J1270" s="14">
        <v>17.799999</v>
      </c>
      <c r="K1270" s="14">
        <f t="shared" si="2"/>
        <v>666.9163857</v>
      </c>
      <c r="L1270" s="15">
        <f t="shared" si="3"/>
        <v>-0.3330836143</v>
      </c>
      <c r="M1270" s="15">
        <f t="shared" si="4"/>
        <v>0.3330836143</v>
      </c>
      <c r="N1270" s="8">
        <f t="shared" si="5"/>
        <v>196</v>
      </c>
    </row>
    <row r="1271" ht="12.75" customHeight="1">
      <c r="A1271" s="7">
        <v>44533.0</v>
      </c>
      <c r="B1271" s="8" t="s">
        <v>1619</v>
      </c>
      <c r="C1271" s="8" t="s">
        <v>1620</v>
      </c>
      <c r="D1271" s="11">
        <v>6.116578737E9</v>
      </c>
      <c r="E1271" s="8" t="s">
        <v>24</v>
      </c>
      <c r="F1271" s="8" t="str">
        <f t="shared" si="1"/>
        <v>BUY</v>
      </c>
      <c r="G1271" s="12">
        <v>170.74</v>
      </c>
      <c r="H1271" s="12">
        <v>1000.0</v>
      </c>
      <c r="I1271" s="16">
        <v>44635.0</v>
      </c>
      <c r="J1271" s="14">
        <v>72.55</v>
      </c>
      <c r="K1271" s="14">
        <f t="shared" si="2"/>
        <v>424.9150756</v>
      </c>
      <c r="L1271" s="15">
        <f t="shared" si="3"/>
        <v>-0.5750849244</v>
      </c>
      <c r="M1271" s="15">
        <f t="shared" si="4"/>
        <v>0.5750849244</v>
      </c>
      <c r="N1271" s="8">
        <f t="shared" si="5"/>
        <v>102</v>
      </c>
    </row>
    <row r="1272" ht="12.75" customHeight="1">
      <c r="A1272" s="7">
        <v>44533.0</v>
      </c>
      <c r="B1272" s="8" t="s">
        <v>3467</v>
      </c>
      <c r="C1272" s="8" t="s">
        <v>3468</v>
      </c>
      <c r="D1272" s="11">
        <v>4.228550989E9</v>
      </c>
      <c r="E1272" s="8" t="s">
        <v>24</v>
      </c>
      <c r="F1272" s="8" t="str">
        <f t="shared" si="1"/>
        <v>BUY</v>
      </c>
      <c r="G1272" s="12">
        <v>46.23</v>
      </c>
      <c r="H1272" s="12">
        <v>1000.0</v>
      </c>
      <c r="I1272" s="7">
        <v>44537.0</v>
      </c>
      <c r="J1272" s="14">
        <v>51.040001</v>
      </c>
      <c r="K1272" s="14">
        <f t="shared" si="2"/>
        <v>1104.045014</v>
      </c>
      <c r="L1272" s="15">
        <f t="shared" si="3"/>
        <v>0.1040450141</v>
      </c>
      <c r="M1272" s="15">
        <f t="shared" si="4"/>
        <v>-0.1040450141</v>
      </c>
      <c r="N1272" s="8">
        <f t="shared" si="5"/>
        <v>4</v>
      </c>
    </row>
    <row r="1273" ht="12.75" customHeight="1">
      <c r="A1273" s="7">
        <v>44536.0</v>
      </c>
      <c r="B1273" s="8" t="s">
        <v>3254</v>
      </c>
      <c r="C1273" s="8" t="s">
        <v>3255</v>
      </c>
      <c r="D1273" s="11">
        <v>4.393178481E9</v>
      </c>
      <c r="E1273" s="8" t="s">
        <v>24</v>
      </c>
      <c r="F1273" s="8" t="str">
        <f t="shared" si="1"/>
        <v>BUY</v>
      </c>
      <c r="G1273" s="12">
        <v>65.860001</v>
      </c>
      <c r="H1273" s="12">
        <v>1000.0</v>
      </c>
      <c r="I1273" s="16">
        <v>44727.0</v>
      </c>
      <c r="J1273" s="14">
        <v>18.76</v>
      </c>
      <c r="K1273" s="14">
        <f t="shared" si="2"/>
        <v>284.8466401</v>
      </c>
      <c r="L1273" s="15">
        <f t="shared" si="3"/>
        <v>-0.7151533599</v>
      </c>
      <c r="M1273" s="15">
        <f t="shared" si="4"/>
        <v>0.7151533599</v>
      </c>
      <c r="N1273" s="8">
        <f t="shared" si="5"/>
        <v>191</v>
      </c>
    </row>
    <row r="1274" ht="12.75" customHeight="1">
      <c r="A1274" s="7">
        <v>44536.0</v>
      </c>
      <c r="B1274" s="8" t="s">
        <v>2504</v>
      </c>
      <c r="C1274" s="8" t="s">
        <v>2505</v>
      </c>
      <c r="D1274" s="11">
        <v>5.188639887E9</v>
      </c>
      <c r="E1274" s="8" t="s">
        <v>20</v>
      </c>
      <c r="F1274" s="8" t="str">
        <f t="shared" si="1"/>
        <v>SELL</v>
      </c>
      <c r="G1274" s="12">
        <v>34.049999</v>
      </c>
      <c r="H1274" s="12">
        <v>1000.0</v>
      </c>
      <c r="I1274" s="7">
        <v>44552.0</v>
      </c>
      <c r="J1274" s="14">
        <v>28.879999</v>
      </c>
      <c r="K1274" s="14">
        <f t="shared" si="2"/>
        <v>848.1644596</v>
      </c>
      <c r="L1274" s="15">
        <f t="shared" si="3"/>
        <v>0.1518355404</v>
      </c>
      <c r="M1274" s="15">
        <f t="shared" si="4"/>
        <v>-0.1518355404</v>
      </c>
      <c r="N1274" s="8">
        <f t="shared" si="5"/>
        <v>16</v>
      </c>
    </row>
    <row r="1275" ht="12.75" customHeight="1">
      <c r="A1275" s="7">
        <v>44537.0</v>
      </c>
      <c r="B1275" s="8" t="s">
        <v>779</v>
      </c>
      <c r="C1275" s="8" t="s">
        <v>780</v>
      </c>
      <c r="D1275" s="11">
        <v>4.5360099E9</v>
      </c>
      <c r="E1275" s="8" t="s">
        <v>24</v>
      </c>
      <c r="F1275" s="8" t="str">
        <f t="shared" si="1"/>
        <v>BUY</v>
      </c>
      <c r="G1275" s="12">
        <v>51.529999</v>
      </c>
      <c r="H1275" s="12">
        <v>1000.0</v>
      </c>
      <c r="I1275" s="7">
        <v>44587.0</v>
      </c>
      <c r="J1275" s="14">
        <v>44.330002</v>
      </c>
      <c r="K1275" s="14">
        <f t="shared" si="2"/>
        <v>860.2756231</v>
      </c>
      <c r="L1275" s="15">
        <f t="shared" si="3"/>
        <v>-0.1397243769</v>
      </c>
      <c r="M1275" s="15">
        <f t="shared" si="4"/>
        <v>0.1397243769</v>
      </c>
      <c r="N1275" s="8">
        <f t="shared" si="5"/>
        <v>50</v>
      </c>
    </row>
    <row r="1276" ht="12.75" customHeight="1">
      <c r="A1276" s="7">
        <v>44537.0</v>
      </c>
      <c r="B1276" s="8" t="s">
        <v>3467</v>
      </c>
      <c r="C1276" s="8" t="s">
        <v>3468</v>
      </c>
      <c r="D1276" s="11">
        <v>4.228550989E9</v>
      </c>
      <c r="E1276" s="8" t="s">
        <v>20</v>
      </c>
      <c r="F1276" s="8" t="str">
        <f t="shared" si="1"/>
        <v>SELL</v>
      </c>
      <c r="G1276" s="12">
        <v>51.040001</v>
      </c>
      <c r="H1276" s="12">
        <v>1000.0</v>
      </c>
      <c r="I1276" s="7">
        <v>44615.0</v>
      </c>
      <c r="J1276" s="14">
        <v>34.09</v>
      </c>
      <c r="K1276" s="14">
        <f t="shared" si="2"/>
        <v>667.9075104</v>
      </c>
      <c r="L1276" s="15">
        <f t="shared" si="3"/>
        <v>0.3320924896</v>
      </c>
      <c r="M1276" s="15">
        <f t="shared" si="4"/>
        <v>-0.3320924896</v>
      </c>
      <c r="N1276" s="8">
        <f t="shared" si="5"/>
        <v>78</v>
      </c>
    </row>
    <row r="1277" ht="12.75" customHeight="1">
      <c r="A1277" s="7">
        <v>44538.0</v>
      </c>
      <c r="B1277" s="8" t="s">
        <v>1438</v>
      </c>
      <c r="C1277" s="8" t="s">
        <v>1439</v>
      </c>
      <c r="D1277" s="11">
        <v>4.8332112E9</v>
      </c>
      <c r="E1277" s="8" t="s">
        <v>24</v>
      </c>
      <c r="F1277" s="8" t="str">
        <f t="shared" si="1"/>
        <v>BUY</v>
      </c>
      <c r="G1277" s="12">
        <v>36.999126</v>
      </c>
      <c r="H1277" s="12">
        <v>1000.0</v>
      </c>
      <c r="I1277" s="16">
        <v>44727.0</v>
      </c>
      <c r="J1277" s="14">
        <v>31.684525</v>
      </c>
      <c r="K1277" s="14">
        <f t="shared" si="2"/>
        <v>856.3587421</v>
      </c>
      <c r="L1277" s="15">
        <f t="shared" si="3"/>
        <v>-0.1436412579</v>
      </c>
      <c r="M1277" s="15">
        <f t="shared" si="4"/>
        <v>0.1436412579</v>
      </c>
      <c r="N1277" s="8">
        <f t="shared" si="5"/>
        <v>189</v>
      </c>
    </row>
    <row r="1278" ht="12.75" customHeight="1">
      <c r="A1278" s="7">
        <v>44543.0</v>
      </c>
      <c r="B1278" s="8" t="s">
        <v>781</v>
      </c>
      <c r="C1278" s="8" t="s">
        <v>782</v>
      </c>
      <c r="D1278" s="11">
        <v>6.23822789E9</v>
      </c>
      <c r="E1278" s="8" t="s">
        <v>24</v>
      </c>
      <c r="F1278" s="8" t="str">
        <f t="shared" si="1"/>
        <v>BUY</v>
      </c>
      <c r="G1278" s="12">
        <v>20.292858</v>
      </c>
      <c r="H1278" s="12">
        <v>1000.0</v>
      </c>
      <c r="I1278" s="7">
        <v>44697.0</v>
      </c>
      <c r="J1278" s="14">
        <v>20.598581</v>
      </c>
      <c r="K1278" s="14">
        <f t="shared" si="2"/>
        <v>1015.065547</v>
      </c>
      <c r="L1278" s="15">
        <f t="shared" si="3"/>
        <v>0.01506554671</v>
      </c>
      <c r="M1278" s="15">
        <f t="shared" si="4"/>
        <v>-0.01506554671</v>
      </c>
      <c r="N1278" s="8">
        <f t="shared" si="5"/>
        <v>154</v>
      </c>
    </row>
    <row r="1279" ht="12.75" customHeight="1">
      <c r="A1279" s="7">
        <v>44544.0</v>
      </c>
      <c r="B1279" s="8" t="s">
        <v>3610</v>
      </c>
      <c r="C1279" s="8" t="s">
        <v>3611</v>
      </c>
      <c r="D1279" s="11">
        <v>2.69779576E9</v>
      </c>
      <c r="E1279" s="8" t="s">
        <v>24</v>
      </c>
      <c r="F1279" s="8" t="str">
        <f t="shared" si="1"/>
        <v>BUY</v>
      </c>
      <c r="G1279" s="12">
        <v>16.1</v>
      </c>
      <c r="H1279" s="12">
        <v>1000.0</v>
      </c>
      <c r="I1279" s="16">
        <v>44727.0</v>
      </c>
      <c r="J1279" s="14">
        <v>5.0</v>
      </c>
      <c r="K1279" s="14">
        <f t="shared" si="2"/>
        <v>310.5590062</v>
      </c>
      <c r="L1279" s="15">
        <f t="shared" si="3"/>
        <v>-0.6894409938</v>
      </c>
      <c r="M1279" s="15">
        <f t="shared" si="4"/>
        <v>0.6894409938</v>
      </c>
      <c r="N1279" s="8">
        <f t="shared" si="5"/>
        <v>183</v>
      </c>
    </row>
    <row r="1280" ht="12.75" customHeight="1">
      <c r="A1280" s="16">
        <v>44544.0</v>
      </c>
      <c r="B1280" s="8" t="s">
        <v>1291</v>
      </c>
      <c r="C1280" s="8" t="s">
        <v>1292</v>
      </c>
      <c r="D1280" s="11">
        <v>4.406947128E9</v>
      </c>
      <c r="E1280" s="17" t="s">
        <v>20</v>
      </c>
      <c r="F1280" s="18" t="str">
        <f t="shared" si="1"/>
        <v>SELL</v>
      </c>
      <c r="G1280" s="12">
        <v>16.198275</v>
      </c>
      <c r="H1280" s="12">
        <v>1000.0</v>
      </c>
      <c r="I1280" s="16">
        <v>44727.0</v>
      </c>
      <c r="J1280" s="14">
        <v>14.925658</v>
      </c>
      <c r="K1280" s="14">
        <f t="shared" si="2"/>
        <v>921.4350293</v>
      </c>
      <c r="L1280" s="15">
        <f t="shared" si="3"/>
        <v>0.07856497065</v>
      </c>
      <c r="M1280" s="15">
        <f t="shared" si="4"/>
        <v>-0.07856497065</v>
      </c>
      <c r="N1280" s="8">
        <f t="shared" si="5"/>
        <v>183</v>
      </c>
    </row>
    <row r="1281" ht="12.75" customHeight="1">
      <c r="A1281" s="7">
        <v>44545.0</v>
      </c>
      <c r="B1281" s="8" t="s">
        <v>3612</v>
      </c>
      <c r="C1281" s="8" t="s">
        <v>3613</v>
      </c>
      <c r="D1281" s="11">
        <v>3.090953439E9</v>
      </c>
      <c r="E1281" s="8" t="s">
        <v>24</v>
      </c>
      <c r="F1281" s="8" t="str">
        <f t="shared" si="1"/>
        <v>BUY</v>
      </c>
      <c r="G1281" s="12">
        <v>45.509998</v>
      </c>
      <c r="H1281" s="12">
        <v>1000.0</v>
      </c>
      <c r="I1281" s="16">
        <v>44727.0</v>
      </c>
      <c r="J1281" s="14">
        <v>22.58</v>
      </c>
      <c r="K1281" s="14">
        <f t="shared" si="2"/>
        <v>496.1547131</v>
      </c>
      <c r="L1281" s="15">
        <f t="shared" si="3"/>
        <v>-0.5038452869</v>
      </c>
      <c r="M1281" s="15">
        <f t="shared" si="4"/>
        <v>0.5038452869</v>
      </c>
      <c r="N1281" s="8">
        <f t="shared" si="5"/>
        <v>182</v>
      </c>
    </row>
    <row r="1282" ht="12.75" customHeight="1">
      <c r="A1282" s="7">
        <v>44545.0</v>
      </c>
      <c r="B1282" s="8" t="s">
        <v>3614</v>
      </c>
      <c r="C1282" s="8" t="s">
        <v>3615</v>
      </c>
      <c r="D1282" s="11">
        <v>4.86497232E9</v>
      </c>
      <c r="E1282" s="8" t="s">
        <v>20</v>
      </c>
      <c r="F1282" s="8" t="str">
        <f t="shared" si="1"/>
        <v>SELL</v>
      </c>
      <c r="G1282" s="12">
        <v>42.830002</v>
      </c>
      <c r="H1282" s="12">
        <v>1000.0</v>
      </c>
      <c r="I1282" s="16">
        <v>44727.0</v>
      </c>
      <c r="J1282" s="14">
        <v>23.02</v>
      </c>
      <c r="K1282" s="14">
        <f t="shared" si="2"/>
        <v>537.4737083</v>
      </c>
      <c r="L1282" s="15">
        <f t="shared" si="3"/>
        <v>0.4625262917</v>
      </c>
      <c r="M1282" s="15">
        <f t="shared" si="4"/>
        <v>-0.4625262917</v>
      </c>
      <c r="N1282" s="8">
        <f t="shared" si="5"/>
        <v>182</v>
      </c>
    </row>
    <row r="1283" ht="12.75" customHeight="1">
      <c r="A1283" s="7">
        <v>44546.0</v>
      </c>
      <c r="B1283" s="8" t="s">
        <v>3616</v>
      </c>
      <c r="C1283" s="8" t="s">
        <v>3617</v>
      </c>
      <c r="D1283" s="11">
        <v>2.053027774E9</v>
      </c>
      <c r="E1283" s="8" t="s">
        <v>20</v>
      </c>
      <c r="F1283" s="8" t="str">
        <f t="shared" si="1"/>
        <v>SELL</v>
      </c>
      <c r="G1283" s="12">
        <v>40.779999</v>
      </c>
      <c r="H1283" s="12">
        <v>1000.0</v>
      </c>
      <c r="I1283" s="16">
        <v>44727.0</v>
      </c>
      <c r="J1283" s="14">
        <v>25.75</v>
      </c>
      <c r="K1283" s="14">
        <f t="shared" si="2"/>
        <v>631.4369944</v>
      </c>
      <c r="L1283" s="15">
        <f t="shared" si="3"/>
        <v>0.3685630056</v>
      </c>
      <c r="M1283" s="15">
        <f t="shared" si="4"/>
        <v>-0.3685630056</v>
      </c>
      <c r="N1283" s="8">
        <f t="shared" si="5"/>
        <v>181</v>
      </c>
    </row>
    <row r="1284" ht="12.75" customHeight="1">
      <c r="A1284" s="16">
        <v>44546.0</v>
      </c>
      <c r="B1284" s="8" t="s">
        <v>419</v>
      </c>
      <c r="C1284" s="8" t="s">
        <v>420</v>
      </c>
      <c r="D1284" s="11">
        <v>7.909777829E9</v>
      </c>
      <c r="E1284" s="18" t="s">
        <v>24</v>
      </c>
      <c r="F1284" s="17" t="str">
        <f t="shared" si="1"/>
        <v>BUY</v>
      </c>
      <c r="G1284" s="12">
        <v>189.509995</v>
      </c>
      <c r="H1284" s="12">
        <v>1000.0</v>
      </c>
      <c r="I1284" s="16">
        <v>44727.0</v>
      </c>
      <c r="J1284" s="14">
        <v>48.610001</v>
      </c>
      <c r="K1284" s="14">
        <f t="shared" si="2"/>
        <v>256.5036266</v>
      </c>
      <c r="L1284" s="15">
        <f t="shared" si="3"/>
        <v>-0.7434963734</v>
      </c>
      <c r="M1284" s="15">
        <f t="shared" si="4"/>
        <v>0.7434963734</v>
      </c>
      <c r="N1284" s="8">
        <f t="shared" si="5"/>
        <v>181</v>
      </c>
    </row>
    <row r="1285" ht="12.75" customHeight="1">
      <c r="A1285" s="7">
        <v>44552.0</v>
      </c>
      <c r="B1285" s="8" t="s">
        <v>3337</v>
      </c>
      <c r="C1285" s="8" t="s">
        <v>3338</v>
      </c>
      <c r="D1285" s="11">
        <v>3.531977242E9</v>
      </c>
      <c r="E1285" s="8" t="s">
        <v>24</v>
      </c>
      <c r="F1285" s="8" t="str">
        <f t="shared" si="1"/>
        <v>BUY</v>
      </c>
      <c r="G1285" s="12">
        <v>33.439999</v>
      </c>
      <c r="H1285" s="12">
        <v>1000.0</v>
      </c>
      <c r="I1285" s="16">
        <v>44727.0</v>
      </c>
      <c r="J1285" s="14">
        <v>17.200001</v>
      </c>
      <c r="K1285" s="14">
        <f t="shared" si="2"/>
        <v>514.3541123</v>
      </c>
      <c r="L1285" s="15">
        <f t="shared" si="3"/>
        <v>-0.4856458877</v>
      </c>
      <c r="M1285" s="15">
        <f t="shared" si="4"/>
        <v>0.4856458877</v>
      </c>
      <c r="N1285" s="8">
        <f t="shared" si="5"/>
        <v>175</v>
      </c>
    </row>
    <row r="1286" ht="12.75" customHeight="1">
      <c r="A1286" s="7">
        <v>44552.0</v>
      </c>
      <c r="B1286" s="8" t="s">
        <v>3133</v>
      </c>
      <c r="C1286" s="8" t="s">
        <v>3134</v>
      </c>
      <c r="D1286" s="11">
        <v>2.207084206E9</v>
      </c>
      <c r="E1286" s="8" t="s">
        <v>20</v>
      </c>
      <c r="F1286" s="8" t="str">
        <f t="shared" si="1"/>
        <v>SELL</v>
      </c>
      <c r="G1286" s="12">
        <v>16.700001</v>
      </c>
      <c r="H1286" s="12">
        <v>1000.0</v>
      </c>
      <c r="I1286" s="16">
        <v>44727.0</v>
      </c>
      <c r="J1286" s="14">
        <v>7.6</v>
      </c>
      <c r="K1286" s="14">
        <f t="shared" si="2"/>
        <v>455.0897931</v>
      </c>
      <c r="L1286" s="15">
        <f t="shared" si="3"/>
        <v>0.5449102069</v>
      </c>
      <c r="M1286" s="15">
        <f t="shared" si="4"/>
        <v>-0.5449102069</v>
      </c>
      <c r="N1286" s="8">
        <f t="shared" si="5"/>
        <v>175</v>
      </c>
    </row>
    <row r="1287" ht="12.75" customHeight="1">
      <c r="A1287" s="7">
        <v>44552.0</v>
      </c>
      <c r="B1287" s="8" t="s">
        <v>2504</v>
      </c>
      <c r="C1287" s="8" t="s">
        <v>2505</v>
      </c>
      <c r="D1287" s="11">
        <v>5.188639887E9</v>
      </c>
      <c r="E1287" s="8" t="s">
        <v>24</v>
      </c>
      <c r="F1287" s="8" t="str">
        <f t="shared" si="1"/>
        <v>BUY</v>
      </c>
      <c r="G1287" s="12">
        <v>28.879999</v>
      </c>
      <c r="H1287" s="12">
        <v>1000.0</v>
      </c>
      <c r="I1287" s="7">
        <v>44670.0</v>
      </c>
      <c r="J1287" s="14">
        <v>28.049999</v>
      </c>
      <c r="K1287" s="14">
        <f t="shared" si="2"/>
        <v>971.2603868</v>
      </c>
      <c r="L1287" s="15">
        <f t="shared" si="3"/>
        <v>-0.02873961318</v>
      </c>
      <c r="M1287" s="15">
        <f t="shared" si="4"/>
        <v>0.02873961318</v>
      </c>
      <c r="N1287" s="8">
        <f t="shared" si="5"/>
        <v>118</v>
      </c>
    </row>
    <row r="1288" ht="12.75" customHeight="1">
      <c r="A1288" s="7">
        <v>44564.0</v>
      </c>
      <c r="B1288" s="8" t="s">
        <v>1957</v>
      </c>
      <c r="C1288" s="8" t="s">
        <v>1958</v>
      </c>
      <c r="D1288" s="11">
        <v>4.69271552E9</v>
      </c>
      <c r="E1288" s="8" t="s">
        <v>20</v>
      </c>
      <c r="F1288" s="8" t="str">
        <f t="shared" si="1"/>
        <v>SELL</v>
      </c>
      <c r="G1288" s="12">
        <v>173.809998</v>
      </c>
      <c r="H1288" s="12">
        <v>1000.0</v>
      </c>
      <c r="I1288" s="16">
        <v>44727.0</v>
      </c>
      <c r="J1288" s="14">
        <v>92.349998</v>
      </c>
      <c r="K1288" s="14">
        <f t="shared" si="2"/>
        <v>531.327306</v>
      </c>
      <c r="L1288" s="15">
        <f t="shared" si="3"/>
        <v>0.468672694</v>
      </c>
      <c r="M1288" s="15">
        <f t="shared" si="4"/>
        <v>-0.468672694</v>
      </c>
      <c r="N1288" s="8">
        <f t="shared" si="5"/>
        <v>163</v>
      </c>
    </row>
    <row r="1289" ht="12.75" customHeight="1">
      <c r="A1289" s="7">
        <v>44564.0</v>
      </c>
      <c r="B1289" s="8" t="s">
        <v>1971</v>
      </c>
      <c r="C1289" s="8" t="s">
        <v>1972</v>
      </c>
      <c r="D1289" s="11">
        <v>9.34954508E9</v>
      </c>
      <c r="E1289" s="8" t="s">
        <v>24</v>
      </c>
      <c r="F1289" s="8" t="str">
        <f t="shared" si="1"/>
        <v>BUY</v>
      </c>
      <c r="G1289" s="12">
        <v>390.067902</v>
      </c>
      <c r="H1289" s="12">
        <v>1000.0</v>
      </c>
      <c r="I1289" s="16">
        <v>44727.0</v>
      </c>
      <c r="J1289" s="14">
        <v>266.65506</v>
      </c>
      <c r="K1289" s="14">
        <f t="shared" si="2"/>
        <v>683.611901</v>
      </c>
      <c r="L1289" s="15">
        <f t="shared" si="3"/>
        <v>-0.316388099</v>
      </c>
      <c r="M1289" s="15">
        <f t="shared" si="4"/>
        <v>0.316388099</v>
      </c>
      <c r="N1289" s="8">
        <f t="shared" si="5"/>
        <v>163</v>
      </c>
    </row>
    <row r="1290" ht="12.75" customHeight="1">
      <c r="A1290" s="7">
        <v>44564.0</v>
      </c>
      <c r="B1290" s="8" t="s">
        <v>3632</v>
      </c>
      <c r="C1290" s="8" t="s">
        <v>3633</v>
      </c>
      <c r="D1290" s="11">
        <v>5.9110149E9</v>
      </c>
      <c r="E1290" s="8" t="s">
        <v>24</v>
      </c>
      <c r="F1290" s="8" t="str">
        <f t="shared" si="1"/>
        <v>BUY</v>
      </c>
      <c r="G1290" s="12">
        <v>22.881521</v>
      </c>
      <c r="H1290" s="12">
        <v>1000.0</v>
      </c>
      <c r="I1290" s="16">
        <v>44727.0</v>
      </c>
      <c r="J1290" s="14">
        <v>38.474998</v>
      </c>
      <c r="K1290" s="14">
        <f t="shared" si="2"/>
        <v>1681.487782</v>
      </c>
      <c r="L1290" s="15">
        <f t="shared" si="3"/>
        <v>0.6814877822</v>
      </c>
      <c r="M1290" s="15">
        <f t="shared" si="4"/>
        <v>-0.6814877822</v>
      </c>
      <c r="N1290" s="8">
        <f t="shared" si="5"/>
        <v>163</v>
      </c>
    </row>
    <row r="1291" ht="12.75" customHeight="1">
      <c r="A1291" s="7">
        <v>44564.0</v>
      </c>
      <c r="B1291" s="8" t="s">
        <v>1538</v>
      </c>
      <c r="C1291" s="8" t="s">
        <v>1539</v>
      </c>
      <c r="D1291" s="11">
        <v>3.525622984E9</v>
      </c>
      <c r="E1291" s="8" t="s">
        <v>24</v>
      </c>
      <c r="F1291" s="8" t="str">
        <f t="shared" si="1"/>
        <v>BUY</v>
      </c>
      <c r="G1291" s="12">
        <v>50.639999</v>
      </c>
      <c r="H1291" s="12">
        <v>1000.0</v>
      </c>
      <c r="I1291" s="16">
        <v>44727.0</v>
      </c>
      <c r="J1291" s="14">
        <v>30.25</v>
      </c>
      <c r="K1291" s="14">
        <f t="shared" si="2"/>
        <v>597.3538823</v>
      </c>
      <c r="L1291" s="15">
        <f t="shared" si="3"/>
        <v>-0.4026461177</v>
      </c>
      <c r="M1291" s="15">
        <f t="shared" si="4"/>
        <v>0.4026461177</v>
      </c>
      <c r="N1291" s="8">
        <f t="shared" si="5"/>
        <v>163</v>
      </c>
    </row>
    <row r="1292" ht="12.75" customHeight="1">
      <c r="A1292" s="7">
        <v>44565.0</v>
      </c>
      <c r="B1292" s="8" t="s">
        <v>3638</v>
      </c>
      <c r="C1292" s="8" t="s">
        <v>3639</v>
      </c>
      <c r="D1292" s="11">
        <v>3.462814012E9</v>
      </c>
      <c r="E1292" s="8" t="s">
        <v>20</v>
      </c>
      <c r="F1292" s="8" t="str">
        <f t="shared" si="1"/>
        <v>SELL</v>
      </c>
      <c r="G1292" s="12">
        <v>65.45</v>
      </c>
      <c r="H1292" s="12">
        <v>1000.0</v>
      </c>
      <c r="I1292" s="16">
        <v>44727.0</v>
      </c>
      <c r="J1292" s="14">
        <v>62.14</v>
      </c>
      <c r="K1292" s="14">
        <f t="shared" si="2"/>
        <v>949.4270435</v>
      </c>
      <c r="L1292" s="15">
        <f t="shared" si="3"/>
        <v>0.05057295646</v>
      </c>
      <c r="M1292" s="15">
        <f t="shared" si="4"/>
        <v>-0.05057295646</v>
      </c>
      <c r="N1292" s="8">
        <f t="shared" si="5"/>
        <v>162</v>
      </c>
    </row>
    <row r="1293" ht="12.75" customHeight="1">
      <c r="A1293" s="7">
        <v>44566.0</v>
      </c>
      <c r="B1293" s="8" t="s">
        <v>3339</v>
      </c>
      <c r="C1293" s="8" t="s">
        <v>3340</v>
      </c>
      <c r="D1293" s="11">
        <v>7.73416512E9</v>
      </c>
      <c r="E1293" s="8" t="s">
        <v>24</v>
      </c>
      <c r="F1293" s="8" t="str">
        <f t="shared" si="1"/>
        <v>BUY</v>
      </c>
      <c r="G1293" s="12">
        <v>14.1</v>
      </c>
      <c r="H1293" s="12">
        <v>1000.0</v>
      </c>
      <c r="I1293" s="7">
        <v>44580.0</v>
      </c>
      <c r="J1293" s="14">
        <v>13.71</v>
      </c>
      <c r="K1293" s="14">
        <f t="shared" si="2"/>
        <v>972.3404255</v>
      </c>
      <c r="L1293" s="15">
        <f t="shared" si="3"/>
        <v>-0.02765957447</v>
      </c>
      <c r="M1293" s="15">
        <f t="shared" si="4"/>
        <v>0.02765957447</v>
      </c>
      <c r="N1293" s="8">
        <f t="shared" si="5"/>
        <v>14</v>
      </c>
    </row>
    <row r="1294" ht="12.75" customHeight="1">
      <c r="A1294" s="7">
        <v>44567.0</v>
      </c>
      <c r="B1294" s="8" t="s">
        <v>1929</v>
      </c>
      <c r="C1294" s="8" t="s">
        <v>1930</v>
      </c>
      <c r="D1294" s="11">
        <v>2.011262723E9</v>
      </c>
      <c r="E1294" s="8" t="s">
        <v>24</v>
      </c>
      <c r="F1294" s="8" t="str">
        <f t="shared" si="1"/>
        <v>BUY</v>
      </c>
      <c r="G1294" s="12">
        <v>57.889999</v>
      </c>
      <c r="H1294" s="12">
        <v>1000.0</v>
      </c>
      <c r="I1294" s="7">
        <v>44699.0</v>
      </c>
      <c r="J1294" s="14">
        <v>53.57</v>
      </c>
      <c r="K1294" s="14">
        <f t="shared" si="2"/>
        <v>925.3757285</v>
      </c>
      <c r="L1294" s="15">
        <f t="shared" si="3"/>
        <v>-0.07462427146</v>
      </c>
      <c r="M1294" s="15">
        <f t="shared" si="4"/>
        <v>0.07462427146</v>
      </c>
      <c r="N1294" s="8">
        <f t="shared" si="5"/>
        <v>132</v>
      </c>
    </row>
    <row r="1295" ht="12.75" customHeight="1">
      <c r="A1295" s="7">
        <v>44567.0</v>
      </c>
      <c r="B1295" s="8" t="s">
        <v>2502</v>
      </c>
      <c r="C1295" s="8" t="s">
        <v>2503</v>
      </c>
      <c r="D1295" s="11">
        <v>4.3353514E9</v>
      </c>
      <c r="E1295" s="8" t="s">
        <v>24</v>
      </c>
      <c r="F1295" s="8" t="str">
        <f t="shared" si="1"/>
        <v>BUY</v>
      </c>
      <c r="G1295" s="12">
        <v>90.239998</v>
      </c>
      <c r="H1295" s="12">
        <v>1000.0</v>
      </c>
      <c r="I1295" s="16">
        <v>44727.0</v>
      </c>
      <c r="J1295" s="14">
        <v>38.419998</v>
      </c>
      <c r="K1295" s="14">
        <f t="shared" si="2"/>
        <v>425.7535334</v>
      </c>
      <c r="L1295" s="15">
        <f t="shared" si="3"/>
        <v>-0.5742464666</v>
      </c>
      <c r="M1295" s="15">
        <f t="shared" si="4"/>
        <v>0.5742464666</v>
      </c>
      <c r="N1295" s="8">
        <f t="shared" si="5"/>
        <v>160</v>
      </c>
    </row>
    <row r="1296" ht="12.75" customHeight="1">
      <c r="A1296" s="16">
        <v>44568.0</v>
      </c>
      <c r="B1296" s="8" t="s">
        <v>3644</v>
      </c>
      <c r="C1296" s="8" t="s">
        <v>3645</v>
      </c>
      <c r="D1296" s="11">
        <v>2.548281736E9</v>
      </c>
      <c r="E1296" s="17" t="s">
        <v>20</v>
      </c>
      <c r="F1296" s="18" t="str">
        <f t="shared" si="1"/>
        <v>SELL</v>
      </c>
      <c r="G1296" s="12">
        <v>53.997395</v>
      </c>
      <c r="H1296" s="12">
        <v>1000.0</v>
      </c>
      <c r="I1296" s="16">
        <v>44727.0</v>
      </c>
      <c r="J1296" s="14">
        <v>40.014782</v>
      </c>
      <c r="K1296" s="14">
        <f t="shared" si="2"/>
        <v>741.0502303</v>
      </c>
      <c r="L1296" s="15">
        <f t="shared" si="3"/>
        <v>0.2589497697</v>
      </c>
      <c r="M1296" s="15">
        <f t="shared" si="4"/>
        <v>-0.2589497697</v>
      </c>
      <c r="N1296" s="8">
        <f t="shared" si="5"/>
        <v>159</v>
      </c>
    </row>
    <row r="1297" ht="12.75" customHeight="1">
      <c r="A1297" s="7">
        <v>44573.0</v>
      </c>
      <c r="B1297" s="8" t="s">
        <v>3274</v>
      </c>
      <c r="C1297" s="8" t="s">
        <v>3275</v>
      </c>
      <c r="D1297" s="11">
        <v>2.494389724E9</v>
      </c>
      <c r="E1297" s="8" t="s">
        <v>24</v>
      </c>
      <c r="F1297" s="8" t="str">
        <f t="shared" si="1"/>
        <v>BUY</v>
      </c>
      <c r="G1297" s="12">
        <v>15.99</v>
      </c>
      <c r="H1297" s="12">
        <v>1000.0</v>
      </c>
      <c r="I1297" s="16">
        <v>44727.0</v>
      </c>
      <c r="J1297" s="14">
        <v>13.36</v>
      </c>
      <c r="K1297" s="14">
        <f t="shared" si="2"/>
        <v>835.5222014</v>
      </c>
      <c r="L1297" s="15">
        <f t="shared" si="3"/>
        <v>-0.1644777986</v>
      </c>
      <c r="M1297" s="15">
        <f t="shared" si="4"/>
        <v>0.1644777986</v>
      </c>
      <c r="N1297" s="8">
        <f t="shared" si="5"/>
        <v>154</v>
      </c>
    </row>
    <row r="1298" ht="12.75" customHeight="1">
      <c r="A1298" s="7">
        <v>44573.0</v>
      </c>
      <c r="B1298" s="8" t="s">
        <v>3652</v>
      </c>
      <c r="C1298" s="8" t="s">
        <v>3653</v>
      </c>
      <c r="D1298" s="11">
        <v>4.08540309E9</v>
      </c>
      <c r="E1298" s="8" t="s">
        <v>24</v>
      </c>
      <c r="F1298" s="8" t="str">
        <f t="shared" si="1"/>
        <v>BUY</v>
      </c>
      <c r="G1298" s="12">
        <v>30.209999</v>
      </c>
      <c r="H1298" s="12">
        <v>1000.0</v>
      </c>
      <c r="I1298" s="16">
        <v>44727.0</v>
      </c>
      <c r="J1298" s="14">
        <v>20.879999</v>
      </c>
      <c r="K1298" s="14">
        <f t="shared" si="2"/>
        <v>691.1618567</v>
      </c>
      <c r="L1298" s="15">
        <f t="shared" si="3"/>
        <v>-0.3088381433</v>
      </c>
      <c r="M1298" s="15">
        <f t="shared" si="4"/>
        <v>0.3088381433</v>
      </c>
      <c r="N1298" s="8">
        <f t="shared" si="5"/>
        <v>154</v>
      </c>
    </row>
    <row r="1299" ht="12.75" customHeight="1">
      <c r="A1299" s="7">
        <v>44582.0</v>
      </c>
      <c r="B1299" s="8" t="s">
        <v>3020</v>
      </c>
      <c r="C1299" s="8" t="s">
        <v>3021</v>
      </c>
      <c r="D1299" s="11">
        <v>2.6669529E9</v>
      </c>
      <c r="E1299" s="8" t="s">
        <v>24</v>
      </c>
      <c r="F1299" s="8" t="str">
        <f t="shared" si="1"/>
        <v>BUY</v>
      </c>
      <c r="G1299" s="12">
        <v>23.51</v>
      </c>
      <c r="H1299" s="12">
        <v>1000.0</v>
      </c>
      <c r="I1299" s="16">
        <v>44727.0</v>
      </c>
      <c r="J1299" s="14">
        <v>6.26</v>
      </c>
      <c r="K1299" s="14">
        <f t="shared" si="2"/>
        <v>266.2696725</v>
      </c>
      <c r="L1299" s="15">
        <f t="shared" si="3"/>
        <v>-0.7337303275</v>
      </c>
      <c r="M1299" s="15">
        <f t="shared" si="4"/>
        <v>0.7337303275</v>
      </c>
      <c r="N1299" s="8">
        <f t="shared" si="5"/>
        <v>145</v>
      </c>
    </row>
    <row r="1300" ht="12.75" customHeight="1">
      <c r="A1300" s="7">
        <v>44585.0</v>
      </c>
      <c r="B1300" s="8" t="s">
        <v>3357</v>
      </c>
      <c r="C1300" s="8" t="s">
        <v>3358</v>
      </c>
      <c r="D1300" s="11">
        <v>2.898992E9</v>
      </c>
      <c r="E1300" s="8" t="s">
        <v>24</v>
      </c>
      <c r="F1300" s="8" t="str">
        <f t="shared" si="1"/>
        <v>BUY</v>
      </c>
      <c r="G1300" s="12">
        <v>55.66</v>
      </c>
      <c r="H1300" s="12">
        <v>1000.0</v>
      </c>
      <c r="I1300" s="16">
        <v>44727.0</v>
      </c>
      <c r="J1300" s="14">
        <v>43.84</v>
      </c>
      <c r="K1300" s="14">
        <f t="shared" si="2"/>
        <v>787.6392382</v>
      </c>
      <c r="L1300" s="15">
        <f t="shared" si="3"/>
        <v>-0.2123607618</v>
      </c>
      <c r="M1300" s="15">
        <f t="shared" si="4"/>
        <v>0.2123607618</v>
      </c>
      <c r="N1300" s="8">
        <f t="shared" si="5"/>
        <v>142</v>
      </c>
    </row>
    <row r="1301" ht="12.75" customHeight="1">
      <c r="A1301" s="7">
        <v>44586.0</v>
      </c>
      <c r="B1301" s="8" t="s">
        <v>2830</v>
      </c>
      <c r="C1301" s="8" t="s">
        <v>2831</v>
      </c>
      <c r="D1301" s="11">
        <v>2.439732846E9</v>
      </c>
      <c r="E1301" s="8" t="s">
        <v>24</v>
      </c>
      <c r="F1301" s="8" t="str">
        <f t="shared" si="1"/>
        <v>BUY</v>
      </c>
      <c r="G1301" s="12">
        <v>27.59</v>
      </c>
      <c r="H1301" s="12">
        <v>1000.0</v>
      </c>
      <c r="I1301" s="16">
        <v>44727.0</v>
      </c>
      <c r="J1301" s="14">
        <v>24.51</v>
      </c>
      <c r="K1301" s="14">
        <f t="shared" si="2"/>
        <v>888.3653498</v>
      </c>
      <c r="L1301" s="15">
        <f t="shared" si="3"/>
        <v>-0.1116346502</v>
      </c>
      <c r="M1301" s="15">
        <f t="shared" si="4"/>
        <v>0.1116346502</v>
      </c>
      <c r="N1301" s="8">
        <f t="shared" si="5"/>
        <v>141</v>
      </c>
    </row>
    <row r="1302" ht="12.75" customHeight="1">
      <c r="A1302" s="7">
        <v>44587.0</v>
      </c>
      <c r="B1302" s="8" t="s">
        <v>642</v>
      </c>
      <c r="C1302" s="8" t="s">
        <v>643</v>
      </c>
      <c r="D1302" s="11">
        <v>2.506603546E9</v>
      </c>
      <c r="E1302" s="8" t="s">
        <v>20</v>
      </c>
      <c r="F1302" s="8" t="str">
        <f t="shared" si="1"/>
        <v>SELL</v>
      </c>
      <c r="G1302" s="12">
        <v>51.150002</v>
      </c>
      <c r="H1302" s="12">
        <v>1000.0</v>
      </c>
      <c r="I1302" s="16">
        <v>44727.0</v>
      </c>
      <c r="J1302" s="14">
        <v>55.689999</v>
      </c>
      <c r="K1302" s="14">
        <f t="shared" si="2"/>
        <v>1088.758491</v>
      </c>
      <c r="L1302" s="15">
        <f t="shared" si="3"/>
        <v>-0.08875849115</v>
      </c>
      <c r="M1302" s="15">
        <f t="shared" si="4"/>
        <v>0.08875849115</v>
      </c>
      <c r="N1302" s="8">
        <f t="shared" si="5"/>
        <v>140</v>
      </c>
    </row>
    <row r="1303" ht="12.75" customHeight="1">
      <c r="A1303" s="7">
        <v>44587.0</v>
      </c>
      <c r="B1303" s="8" t="s">
        <v>3664</v>
      </c>
      <c r="C1303" s="8" t="s">
        <v>3665</v>
      </c>
      <c r="D1303" s="11">
        <v>9.39188976E9</v>
      </c>
      <c r="E1303" s="8" t="s">
        <v>24</v>
      </c>
      <c r="F1303" s="8" t="str">
        <f t="shared" si="1"/>
        <v>BUY</v>
      </c>
      <c r="G1303" s="12">
        <v>202.490005</v>
      </c>
      <c r="H1303" s="12">
        <v>1000.0</v>
      </c>
      <c r="I1303" s="16">
        <v>44727.0</v>
      </c>
      <c r="J1303" s="14">
        <v>153.270004</v>
      </c>
      <c r="K1303" s="14">
        <f t="shared" si="2"/>
        <v>756.926269</v>
      </c>
      <c r="L1303" s="15">
        <f t="shared" si="3"/>
        <v>-0.243073731</v>
      </c>
      <c r="M1303" s="15">
        <f t="shared" si="4"/>
        <v>0.243073731</v>
      </c>
      <c r="N1303" s="8">
        <f t="shared" si="5"/>
        <v>140</v>
      </c>
    </row>
    <row r="1304" ht="12.75" customHeight="1">
      <c r="A1304" s="7">
        <v>44587.0</v>
      </c>
      <c r="B1304" s="8" t="s">
        <v>1444</v>
      </c>
      <c r="C1304" s="8" t="s">
        <v>1445</v>
      </c>
      <c r="D1304" s="11">
        <v>8.881396565E9</v>
      </c>
      <c r="E1304" s="8" t="s">
        <v>24</v>
      </c>
      <c r="F1304" s="8" t="str">
        <f t="shared" si="1"/>
        <v>BUY</v>
      </c>
      <c r="G1304" s="12">
        <v>133.020004</v>
      </c>
      <c r="H1304" s="12">
        <v>1000.0</v>
      </c>
      <c r="I1304" s="16">
        <v>44727.0</v>
      </c>
      <c r="J1304" s="14">
        <v>145.779999</v>
      </c>
      <c r="K1304" s="14">
        <f t="shared" si="2"/>
        <v>1095.925384</v>
      </c>
      <c r="L1304" s="15">
        <f t="shared" si="3"/>
        <v>0.09592538428</v>
      </c>
      <c r="M1304" s="15">
        <f t="shared" si="4"/>
        <v>-0.09592538428</v>
      </c>
      <c r="N1304" s="8">
        <f t="shared" si="5"/>
        <v>140</v>
      </c>
    </row>
    <row r="1305" ht="12.75" customHeight="1">
      <c r="A1305" s="7">
        <v>44587.0</v>
      </c>
      <c r="B1305" s="8" t="s">
        <v>779</v>
      </c>
      <c r="C1305" s="8" t="s">
        <v>780</v>
      </c>
      <c r="D1305" s="11">
        <v>4.5360099E9</v>
      </c>
      <c r="E1305" s="8" t="s">
        <v>20</v>
      </c>
      <c r="F1305" s="8" t="str">
        <f t="shared" si="1"/>
        <v>SELL</v>
      </c>
      <c r="G1305" s="12">
        <v>44.330002</v>
      </c>
      <c r="H1305" s="12">
        <v>1000.0</v>
      </c>
      <c r="I1305" s="16">
        <v>44727.0</v>
      </c>
      <c r="J1305" s="14">
        <v>56.709999</v>
      </c>
      <c r="K1305" s="14">
        <f t="shared" si="2"/>
        <v>1279.269038</v>
      </c>
      <c r="L1305" s="15">
        <f t="shared" si="3"/>
        <v>-0.2792690377</v>
      </c>
      <c r="M1305" s="15">
        <f t="shared" si="4"/>
        <v>0.2792690377</v>
      </c>
      <c r="N1305" s="8">
        <f t="shared" si="5"/>
        <v>140</v>
      </c>
    </row>
    <row r="1306" ht="12.75" customHeight="1">
      <c r="A1306" s="7">
        <v>44589.0</v>
      </c>
      <c r="B1306" s="8" t="s">
        <v>3674</v>
      </c>
      <c r="C1306" s="8" t="s">
        <v>3675</v>
      </c>
      <c r="D1306" s="11">
        <v>3.100061302E9</v>
      </c>
      <c r="E1306" s="8" t="s">
        <v>20</v>
      </c>
      <c r="F1306" s="8" t="str">
        <f t="shared" si="1"/>
        <v>SELL</v>
      </c>
      <c r="G1306" s="12">
        <v>44.444687</v>
      </c>
      <c r="H1306" s="12">
        <v>1000.0</v>
      </c>
      <c r="I1306" s="16">
        <v>44727.0</v>
      </c>
      <c r="J1306" s="14">
        <v>40.148243</v>
      </c>
      <c r="K1306" s="14">
        <f t="shared" si="2"/>
        <v>903.3305376</v>
      </c>
      <c r="L1306" s="15">
        <f t="shared" si="3"/>
        <v>0.09666946243</v>
      </c>
      <c r="M1306" s="15">
        <f t="shared" si="4"/>
        <v>-0.09666946243</v>
      </c>
      <c r="N1306" s="8">
        <f t="shared" si="5"/>
        <v>138</v>
      </c>
    </row>
    <row r="1307" ht="12.75" customHeight="1">
      <c r="A1307" s="7">
        <v>44589.0</v>
      </c>
      <c r="B1307" s="8" t="s">
        <v>3676</v>
      </c>
      <c r="C1307" s="8" t="s">
        <v>3677</v>
      </c>
      <c r="D1307" s="11">
        <v>3.6266498E9</v>
      </c>
      <c r="E1307" s="8" t="s">
        <v>20</v>
      </c>
      <c r="F1307" s="8" t="str">
        <f t="shared" si="1"/>
        <v>SELL</v>
      </c>
      <c r="G1307" s="12">
        <v>149.41</v>
      </c>
      <c r="H1307" s="12">
        <v>1000.0</v>
      </c>
      <c r="I1307" s="16">
        <v>44727.0</v>
      </c>
      <c r="J1307" s="14">
        <v>101.03</v>
      </c>
      <c r="K1307" s="14">
        <f t="shared" si="2"/>
        <v>676.1930259</v>
      </c>
      <c r="L1307" s="15">
        <f t="shared" si="3"/>
        <v>0.3238069741</v>
      </c>
      <c r="M1307" s="15">
        <f t="shared" si="4"/>
        <v>-0.3238069741</v>
      </c>
      <c r="N1307" s="8">
        <f t="shared" si="5"/>
        <v>138</v>
      </c>
    </row>
    <row r="1308" ht="12.75" customHeight="1">
      <c r="A1308" s="7">
        <v>44592.0</v>
      </c>
      <c r="B1308" s="8" t="s">
        <v>260</v>
      </c>
      <c r="C1308" s="8" t="s">
        <v>261</v>
      </c>
      <c r="D1308" s="11">
        <v>7.075072067E9</v>
      </c>
      <c r="E1308" s="8" t="s">
        <v>24</v>
      </c>
      <c r="F1308" s="8" t="str">
        <f t="shared" si="1"/>
        <v>BUY</v>
      </c>
      <c r="G1308" s="12">
        <v>20.83</v>
      </c>
      <c r="H1308" s="12">
        <v>1000.0</v>
      </c>
      <c r="I1308" s="7">
        <v>44622.0</v>
      </c>
      <c r="J1308" s="14">
        <v>19.059999</v>
      </c>
      <c r="K1308" s="14">
        <f t="shared" si="2"/>
        <v>915.0263562</v>
      </c>
      <c r="L1308" s="15">
        <f t="shared" si="3"/>
        <v>-0.08497364378</v>
      </c>
      <c r="M1308" s="15">
        <f t="shared" si="4"/>
        <v>0.08497364378</v>
      </c>
      <c r="N1308" s="8">
        <f t="shared" si="5"/>
        <v>30</v>
      </c>
    </row>
    <row r="1309" ht="12.75" customHeight="1">
      <c r="A1309" s="7">
        <v>44593.0</v>
      </c>
      <c r="B1309" s="8" t="s">
        <v>80</v>
      </c>
      <c r="C1309" s="8" t="s">
        <v>81</v>
      </c>
      <c r="D1309" s="11">
        <v>2.348838E9</v>
      </c>
      <c r="E1309" s="8" t="s">
        <v>20</v>
      </c>
      <c r="F1309" s="8" t="str">
        <f t="shared" si="1"/>
        <v>SELL</v>
      </c>
      <c r="G1309" s="12">
        <v>14.781946</v>
      </c>
      <c r="H1309" s="12">
        <v>1000.0</v>
      </c>
      <c r="I1309" s="16">
        <v>44690.0</v>
      </c>
      <c r="J1309" s="14">
        <v>21.110004</v>
      </c>
      <c r="K1309" s="14">
        <f t="shared" si="2"/>
        <v>1428.093703</v>
      </c>
      <c r="L1309" s="15">
        <f t="shared" si="3"/>
        <v>-0.428093703</v>
      </c>
      <c r="M1309" s="15">
        <f t="shared" si="4"/>
        <v>0.428093703</v>
      </c>
      <c r="N1309" s="8">
        <f t="shared" si="5"/>
        <v>97</v>
      </c>
    </row>
    <row r="1310" ht="12.75" customHeight="1">
      <c r="A1310" s="7">
        <v>44593.0</v>
      </c>
      <c r="B1310" s="8" t="s">
        <v>3411</v>
      </c>
      <c r="C1310" s="8" t="s">
        <v>3412</v>
      </c>
      <c r="D1310" s="11">
        <v>9.255299062E9</v>
      </c>
      <c r="E1310" s="8" t="s">
        <v>20</v>
      </c>
      <c r="F1310" s="8" t="str">
        <f t="shared" si="1"/>
        <v>SELL</v>
      </c>
      <c r="G1310" s="12">
        <v>14.65</v>
      </c>
      <c r="H1310" s="12">
        <v>1000.0</v>
      </c>
      <c r="I1310" s="16">
        <v>44643.0</v>
      </c>
      <c r="J1310" s="14">
        <v>13.08</v>
      </c>
      <c r="K1310" s="14">
        <f t="shared" si="2"/>
        <v>892.8327645</v>
      </c>
      <c r="L1310" s="15">
        <f t="shared" si="3"/>
        <v>0.1071672355</v>
      </c>
      <c r="M1310" s="15">
        <f t="shared" si="4"/>
        <v>-0.1071672355</v>
      </c>
      <c r="N1310" s="8">
        <f t="shared" si="5"/>
        <v>50</v>
      </c>
    </row>
    <row r="1311" ht="12.75" customHeight="1">
      <c r="A1311" s="7">
        <v>44593.0</v>
      </c>
      <c r="B1311" s="8" t="s">
        <v>900</v>
      </c>
      <c r="C1311" s="8" t="s">
        <v>901</v>
      </c>
      <c r="D1311" s="11">
        <v>3.782436995E9</v>
      </c>
      <c r="E1311" s="8" t="s">
        <v>20</v>
      </c>
      <c r="F1311" s="8" t="str">
        <f t="shared" si="1"/>
        <v>SELL</v>
      </c>
      <c r="G1311" s="12">
        <v>80.339996</v>
      </c>
      <c r="H1311" s="12">
        <v>1000.0</v>
      </c>
      <c r="I1311" s="16">
        <v>44727.0</v>
      </c>
      <c r="J1311" s="14">
        <v>30.959999</v>
      </c>
      <c r="K1311" s="14">
        <f t="shared" si="2"/>
        <v>385.3622173</v>
      </c>
      <c r="L1311" s="15">
        <f t="shared" si="3"/>
        <v>0.6146377827</v>
      </c>
      <c r="M1311" s="15">
        <f t="shared" si="4"/>
        <v>-0.6146377827</v>
      </c>
      <c r="N1311" s="8">
        <f t="shared" si="5"/>
        <v>134</v>
      </c>
    </row>
    <row r="1312" ht="12.75" customHeight="1">
      <c r="A1312" s="7">
        <v>44594.0</v>
      </c>
      <c r="B1312" s="8" t="s">
        <v>3250</v>
      </c>
      <c r="C1312" s="8" t="s">
        <v>3251</v>
      </c>
      <c r="D1312" s="11">
        <v>6.7079376E9</v>
      </c>
      <c r="E1312" s="8" t="s">
        <v>20</v>
      </c>
      <c r="F1312" s="8" t="str">
        <f t="shared" si="1"/>
        <v>SELL</v>
      </c>
      <c r="G1312" s="12">
        <v>18.411821</v>
      </c>
      <c r="H1312" s="12">
        <v>1000.0</v>
      </c>
      <c r="I1312" s="16">
        <v>44727.0</v>
      </c>
      <c r="J1312" s="14">
        <v>20.186834</v>
      </c>
      <c r="K1312" s="14">
        <f t="shared" si="2"/>
        <v>1096.406162</v>
      </c>
      <c r="L1312" s="15">
        <f t="shared" si="3"/>
        <v>-0.09640616211</v>
      </c>
      <c r="M1312" s="15">
        <f t="shared" si="4"/>
        <v>0.09640616211</v>
      </c>
      <c r="N1312" s="8">
        <f t="shared" si="5"/>
        <v>133</v>
      </c>
    </row>
    <row r="1313" ht="12.75" customHeight="1">
      <c r="A1313" s="7">
        <v>44595.0</v>
      </c>
      <c r="B1313" s="8" t="s">
        <v>3682</v>
      </c>
      <c r="C1313" s="8" t="s">
        <v>3683</v>
      </c>
      <c r="D1313" s="11">
        <v>2.22607717E9</v>
      </c>
      <c r="E1313" s="8" t="s">
        <v>20</v>
      </c>
      <c r="F1313" s="8" t="str">
        <f t="shared" si="1"/>
        <v>SELL</v>
      </c>
      <c r="G1313" s="12">
        <v>11.705776</v>
      </c>
      <c r="H1313" s="12">
        <v>1000.0</v>
      </c>
      <c r="I1313" s="16">
        <v>44727.0</v>
      </c>
      <c r="J1313" s="14">
        <v>16.120121</v>
      </c>
      <c r="K1313" s="14">
        <f t="shared" si="2"/>
        <v>1377.108275</v>
      </c>
      <c r="L1313" s="15">
        <f t="shared" si="3"/>
        <v>-0.3771082754</v>
      </c>
      <c r="M1313" s="15">
        <f t="shared" si="4"/>
        <v>0.3771082754</v>
      </c>
      <c r="N1313" s="8">
        <f t="shared" si="5"/>
        <v>132</v>
      </c>
    </row>
    <row r="1314" ht="12.75" customHeight="1">
      <c r="A1314" s="16">
        <v>44596.0</v>
      </c>
      <c r="B1314" s="8" t="s">
        <v>636</v>
      </c>
      <c r="C1314" s="8" t="s">
        <v>637</v>
      </c>
      <c r="D1314" s="11">
        <v>3.317700214E9</v>
      </c>
      <c r="E1314" s="17" t="s">
        <v>20</v>
      </c>
      <c r="F1314" s="18" t="str">
        <f t="shared" si="1"/>
        <v>SELL</v>
      </c>
      <c r="G1314" s="12">
        <v>16.43</v>
      </c>
      <c r="H1314" s="12">
        <v>1000.0</v>
      </c>
      <c r="I1314" s="16">
        <v>44727.0</v>
      </c>
      <c r="J1314" s="14">
        <v>8.79</v>
      </c>
      <c r="K1314" s="14">
        <f t="shared" si="2"/>
        <v>534.9969568</v>
      </c>
      <c r="L1314" s="15">
        <f t="shared" si="3"/>
        <v>0.4650030432</v>
      </c>
      <c r="M1314" s="15">
        <f t="shared" si="4"/>
        <v>-0.4650030432</v>
      </c>
      <c r="N1314" s="8">
        <f t="shared" si="5"/>
        <v>131</v>
      </c>
    </row>
    <row r="1315" ht="12.75" customHeight="1">
      <c r="A1315" s="7">
        <v>44614.0</v>
      </c>
      <c r="B1315" s="8" t="s">
        <v>704</v>
      </c>
      <c r="C1315" s="8" t="s">
        <v>705</v>
      </c>
      <c r="D1315" s="11">
        <v>9.819059159E9</v>
      </c>
      <c r="E1315" s="8" t="s">
        <v>24</v>
      </c>
      <c r="F1315" s="8" t="str">
        <f t="shared" si="1"/>
        <v>BUY</v>
      </c>
      <c r="G1315" s="12">
        <v>17.43</v>
      </c>
      <c r="H1315" s="12">
        <v>1000.0</v>
      </c>
      <c r="I1315" s="16">
        <v>44635.0</v>
      </c>
      <c r="J1315" s="14">
        <v>15.57</v>
      </c>
      <c r="K1315" s="14">
        <f t="shared" si="2"/>
        <v>893.2874355</v>
      </c>
      <c r="L1315" s="15">
        <f t="shared" si="3"/>
        <v>-0.1067125645</v>
      </c>
      <c r="M1315" s="15">
        <f t="shared" si="4"/>
        <v>0.1067125645</v>
      </c>
      <c r="N1315" s="8">
        <f t="shared" si="5"/>
        <v>21</v>
      </c>
    </row>
    <row r="1316" ht="12.75" customHeight="1">
      <c r="A1316" s="7">
        <v>44614.0</v>
      </c>
      <c r="B1316" s="8" t="s">
        <v>2042</v>
      </c>
      <c r="C1316" s="8" t="s">
        <v>2043</v>
      </c>
      <c r="D1316" s="11">
        <v>3.799935907E9</v>
      </c>
      <c r="E1316" s="8" t="s">
        <v>24</v>
      </c>
      <c r="F1316" s="8" t="str">
        <f t="shared" si="1"/>
        <v>BUY</v>
      </c>
      <c r="G1316" s="12">
        <v>55.66</v>
      </c>
      <c r="H1316" s="12">
        <v>1000.0</v>
      </c>
      <c r="I1316" s="16">
        <v>44727.0</v>
      </c>
      <c r="J1316" s="14">
        <v>62.66</v>
      </c>
      <c r="K1316" s="14">
        <f t="shared" si="2"/>
        <v>1125.763564</v>
      </c>
      <c r="L1316" s="15">
        <f t="shared" si="3"/>
        <v>0.1257635645</v>
      </c>
      <c r="M1316" s="15">
        <f t="shared" si="4"/>
        <v>-0.1257635645</v>
      </c>
      <c r="N1316" s="8">
        <f t="shared" si="5"/>
        <v>113</v>
      </c>
    </row>
    <row r="1317" ht="12.75" customHeight="1">
      <c r="A1317" s="7">
        <v>44615.0</v>
      </c>
      <c r="B1317" s="8" t="s">
        <v>1714</v>
      </c>
      <c r="C1317" s="8" t="s">
        <v>1715</v>
      </c>
      <c r="D1317" s="11">
        <v>2.8704402E9</v>
      </c>
      <c r="E1317" s="8" t="s">
        <v>20</v>
      </c>
      <c r="F1317" s="8" t="str">
        <f t="shared" si="1"/>
        <v>SELL</v>
      </c>
      <c r="G1317" s="12">
        <v>24.860853</v>
      </c>
      <c r="H1317" s="12">
        <v>1000.0</v>
      </c>
      <c r="I1317" s="16">
        <v>44727.0</v>
      </c>
      <c r="J1317" s="14">
        <v>23.073027</v>
      </c>
      <c r="K1317" s="14">
        <f t="shared" si="2"/>
        <v>928.0866992</v>
      </c>
      <c r="L1317" s="15">
        <f t="shared" si="3"/>
        <v>0.0719133008</v>
      </c>
      <c r="M1317" s="15">
        <f t="shared" si="4"/>
        <v>-0.0719133008</v>
      </c>
      <c r="N1317" s="8">
        <f t="shared" si="5"/>
        <v>112</v>
      </c>
    </row>
    <row r="1318" ht="12.75" customHeight="1">
      <c r="A1318" s="7">
        <v>44615.0</v>
      </c>
      <c r="B1318" s="8" t="s">
        <v>2706</v>
      </c>
      <c r="C1318" s="8" t="s">
        <v>2707</v>
      </c>
      <c r="D1318" s="11">
        <v>2.483909373E9</v>
      </c>
      <c r="E1318" s="8" t="s">
        <v>20</v>
      </c>
      <c r="F1318" s="8" t="str">
        <f t="shared" si="1"/>
        <v>SELL</v>
      </c>
      <c r="G1318" s="12">
        <v>27.0</v>
      </c>
      <c r="H1318" s="12">
        <v>1000.0</v>
      </c>
      <c r="I1318" s="16">
        <v>44727.0</v>
      </c>
      <c r="J1318" s="14">
        <v>10.13</v>
      </c>
      <c r="K1318" s="14">
        <f t="shared" si="2"/>
        <v>375.1851852</v>
      </c>
      <c r="L1318" s="15">
        <f t="shared" si="3"/>
        <v>0.6248148148</v>
      </c>
      <c r="M1318" s="15">
        <f t="shared" si="4"/>
        <v>-0.6248148148</v>
      </c>
      <c r="N1318" s="8">
        <f t="shared" si="5"/>
        <v>112</v>
      </c>
    </row>
    <row r="1319" ht="12.75" customHeight="1">
      <c r="A1319" s="7">
        <v>44615.0</v>
      </c>
      <c r="B1319" s="8" t="s">
        <v>3467</v>
      </c>
      <c r="C1319" s="8" t="s">
        <v>3468</v>
      </c>
      <c r="D1319" s="11">
        <v>4.228550989E9</v>
      </c>
      <c r="E1319" s="8" t="s">
        <v>24</v>
      </c>
      <c r="F1319" s="8" t="str">
        <f t="shared" si="1"/>
        <v>BUY</v>
      </c>
      <c r="G1319" s="12">
        <v>34.09</v>
      </c>
      <c r="H1319" s="12">
        <v>1000.0</v>
      </c>
      <c r="I1319" s="7">
        <v>44636.0</v>
      </c>
      <c r="J1319" s="14">
        <v>35.049999</v>
      </c>
      <c r="K1319" s="14">
        <f t="shared" si="2"/>
        <v>1028.160722</v>
      </c>
      <c r="L1319" s="15">
        <f t="shared" si="3"/>
        <v>0.02816072162</v>
      </c>
      <c r="M1319" s="15">
        <f t="shared" si="4"/>
        <v>-0.02816072162</v>
      </c>
      <c r="N1319" s="8">
        <f t="shared" si="5"/>
        <v>21</v>
      </c>
    </row>
    <row r="1320" ht="12.75" customHeight="1">
      <c r="A1320" s="7">
        <v>44617.0</v>
      </c>
      <c r="B1320" s="8" t="s">
        <v>3690</v>
      </c>
      <c r="C1320" s="8" t="s">
        <v>3691</v>
      </c>
      <c r="D1320" s="11">
        <v>5.43789E9</v>
      </c>
      <c r="E1320" s="8" t="s">
        <v>20</v>
      </c>
      <c r="F1320" s="8" t="str">
        <f t="shared" si="1"/>
        <v>SELL</v>
      </c>
      <c r="G1320" s="12">
        <v>20.809999</v>
      </c>
      <c r="H1320" s="12">
        <v>1000.0</v>
      </c>
      <c r="I1320" s="16">
        <v>44727.0</v>
      </c>
      <c r="J1320" s="14">
        <v>18.110001</v>
      </c>
      <c r="K1320" s="14">
        <f t="shared" si="2"/>
        <v>870.2547751</v>
      </c>
      <c r="L1320" s="15">
        <f t="shared" si="3"/>
        <v>0.1297452249</v>
      </c>
      <c r="M1320" s="15">
        <f t="shared" si="4"/>
        <v>-0.1297452249</v>
      </c>
      <c r="N1320" s="8">
        <f t="shared" si="5"/>
        <v>110</v>
      </c>
    </row>
    <row r="1321" ht="12.75" customHeight="1">
      <c r="A1321" s="7">
        <v>44617.0</v>
      </c>
      <c r="B1321" s="8" t="s">
        <v>401</v>
      </c>
      <c r="C1321" s="8" t="s">
        <v>402</v>
      </c>
      <c r="D1321" s="11">
        <v>3.11092483E9</v>
      </c>
      <c r="E1321" s="8" t="s">
        <v>24</v>
      </c>
      <c r="F1321" s="8" t="str">
        <f t="shared" si="1"/>
        <v>BUY</v>
      </c>
      <c r="G1321" s="12">
        <v>51.353615</v>
      </c>
      <c r="H1321" s="12">
        <v>1000.0</v>
      </c>
      <c r="I1321" s="7">
        <v>44624.0</v>
      </c>
      <c r="J1321" s="14">
        <v>53.059982</v>
      </c>
      <c r="K1321" s="14">
        <f t="shared" si="2"/>
        <v>1033.227787</v>
      </c>
      <c r="L1321" s="15">
        <f t="shared" si="3"/>
        <v>0.03322778737</v>
      </c>
      <c r="M1321" s="15">
        <f t="shared" si="4"/>
        <v>-0.03322778737</v>
      </c>
      <c r="N1321" s="8">
        <f t="shared" si="5"/>
        <v>7</v>
      </c>
    </row>
    <row r="1322" ht="12.75" customHeight="1">
      <c r="A1322" s="7">
        <v>44620.0</v>
      </c>
      <c r="B1322" s="8" t="s">
        <v>3389</v>
      </c>
      <c r="C1322" s="8" t="s">
        <v>3390</v>
      </c>
      <c r="D1322" s="11">
        <v>4.337728664E9</v>
      </c>
      <c r="E1322" s="8" t="s">
        <v>24</v>
      </c>
      <c r="F1322" s="8" t="str">
        <f t="shared" si="1"/>
        <v>BUY</v>
      </c>
      <c r="G1322" s="12">
        <v>61.349998</v>
      </c>
      <c r="H1322" s="12">
        <v>1000.0</v>
      </c>
      <c r="I1322" s="16">
        <v>44713.0</v>
      </c>
      <c r="J1322" s="14">
        <v>35.529999</v>
      </c>
      <c r="K1322" s="14">
        <f t="shared" si="2"/>
        <v>579.1361069</v>
      </c>
      <c r="L1322" s="15">
        <f t="shared" si="3"/>
        <v>-0.4208638931</v>
      </c>
      <c r="M1322" s="15">
        <f t="shared" si="4"/>
        <v>0.4208638931</v>
      </c>
      <c r="N1322" s="8">
        <f t="shared" si="5"/>
        <v>93</v>
      </c>
    </row>
    <row r="1323" ht="12.75" customHeight="1">
      <c r="A1323" s="7">
        <v>44620.0</v>
      </c>
      <c r="B1323" s="8" t="s">
        <v>3692</v>
      </c>
      <c r="C1323" s="8" t="s">
        <v>3693</v>
      </c>
      <c r="D1323" s="11">
        <v>4.158556877E9</v>
      </c>
      <c r="E1323" s="8" t="s">
        <v>24</v>
      </c>
      <c r="F1323" s="8" t="str">
        <f t="shared" si="1"/>
        <v>BUY</v>
      </c>
      <c r="G1323" s="12">
        <v>5.665152</v>
      </c>
      <c r="H1323" s="12">
        <v>1000.0</v>
      </c>
      <c r="I1323" s="16">
        <v>44690.0</v>
      </c>
      <c r="J1323" s="14">
        <v>6.51467</v>
      </c>
      <c r="K1323" s="14">
        <f t="shared" si="2"/>
        <v>1149.955023</v>
      </c>
      <c r="L1323" s="15">
        <f t="shared" si="3"/>
        <v>0.1499550233</v>
      </c>
      <c r="M1323" s="15">
        <f t="shared" si="4"/>
        <v>-0.1499550233</v>
      </c>
      <c r="N1323" s="8">
        <f t="shared" si="5"/>
        <v>70</v>
      </c>
    </row>
    <row r="1324" ht="12.75" customHeight="1">
      <c r="A1324" s="7">
        <v>44620.0</v>
      </c>
      <c r="B1324" s="8" t="s">
        <v>1057</v>
      </c>
      <c r="C1324" s="8" t="s">
        <v>1058</v>
      </c>
      <c r="D1324" s="11">
        <v>2.90071102E9</v>
      </c>
      <c r="E1324" s="8" t="s">
        <v>20</v>
      </c>
      <c r="F1324" s="8" t="str">
        <f t="shared" si="1"/>
        <v>SELL</v>
      </c>
      <c r="G1324" s="12">
        <v>31.709143</v>
      </c>
      <c r="H1324" s="12">
        <v>1000.0</v>
      </c>
      <c r="I1324" s="16">
        <v>44727.0</v>
      </c>
      <c r="J1324" s="14">
        <v>30.302752</v>
      </c>
      <c r="K1324" s="14">
        <f t="shared" si="2"/>
        <v>955.6471457</v>
      </c>
      <c r="L1324" s="15">
        <f t="shared" si="3"/>
        <v>0.04435285432</v>
      </c>
      <c r="M1324" s="15">
        <f t="shared" si="4"/>
        <v>-0.04435285432</v>
      </c>
      <c r="N1324" s="8">
        <f t="shared" si="5"/>
        <v>107</v>
      </c>
    </row>
    <row r="1325" ht="12.75" customHeight="1">
      <c r="A1325" s="7">
        <v>44620.0</v>
      </c>
      <c r="B1325" s="8" t="s">
        <v>3694</v>
      </c>
      <c r="C1325" s="8" t="s">
        <v>3695</v>
      </c>
      <c r="D1325" s="11">
        <v>2.1605088E9</v>
      </c>
      <c r="E1325" s="8" t="s">
        <v>20</v>
      </c>
      <c r="F1325" s="8" t="str">
        <f t="shared" si="1"/>
        <v>SELL</v>
      </c>
      <c r="G1325" s="12">
        <v>14.64</v>
      </c>
      <c r="H1325" s="12">
        <v>1000.0</v>
      </c>
      <c r="I1325" s="16">
        <v>44727.0</v>
      </c>
      <c r="J1325" s="14">
        <v>10.91</v>
      </c>
      <c r="K1325" s="14">
        <f t="shared" si="2"/>
        <v>745.2185792</v>
      </c>
      <c r="L1325" s="15">
        <f t="shared" si="3"/>
        <v>0.2547814208</v>
      </c>
      <c r="M1325" s="15">
        <f t="shared" si="4"/>
        <v>-0.2547814208</v>
      </c>
      <c r="N1325" s="8">
        <f t="shared" si="5"/>
        <v>107</v>
      </c>
    </row>
    <row r="1326" ht="12.75" customHeight="1">
      <c r="A1326" s="7">
        <v>44622.0</v>
      </c>
      <c r="B1326" s="8" t="s">
        <v>3698</v>
      </c>
      <c r="C1326" s="8" t="s">
        <v>3699</v>
      </c>
      <c r="D1326" s="11">
        <v>2.493028877E9</v>
      </c>
      <c r="E1326" s="8" t="s">
        <v>24</v>
      </c>
      <c r="F1326" s="8" t="str">
        <f t="shared" si="1"/>
        <v>BUY</v>
      </c>
      <c r="G1326" s="12">
        <v>29.502884</v>
      </c>
      <c r="H1326" s="12">
        <v>1000.0</v>
      </c>
      <c r="I1326" s="16">
        <v>44727.0</v>
      </c>
      <c r="J1326" s="14">
        <v>19.336349</v>
      </c>
      <c r="K1326" s="14">
        <f t="shared" si="2"/>
        <v>655.4053834</v>
      </c>
      <c r="L1326" s="15">
        <f t="shared" si="3"/>
        <v>-0.3445946166</v>
      </c>
      <c r="M1326" s="15">
        <f t="shared" si="4"/>
        <v>0.3445946166</v>
      </c>
      <c r="N1326" s="8">
        <f t="shared" si="5"/>
        <v>105</v>
      </c>
    </row>
    <row r="1327" ht="12.75" customHeight="1">
      <c r="A1327" s="7">
        <v>44622.0</v>
      </c>
      <c r="B1327" s="8" t="s">
        <v>628</v>
      </c>
      <c r="C1327" s="8" t="s">
        <v>629</v>
      </c>
      <c r="D1327" s="11">
        <v>2.373457054E9</v>
      </c>
      <c r="E1327" s="8" t="s">
        <v>24</v>
      </c>
      <c r="F1327" s="8" t="str">
        <f t="shared" si="1"/>
        <v>BUY</v>
      </c>
      <c r="G1327" s="12">
        <v>28.657305</v>
      </c>
      <c r="H1327" s="12">
        <v>1000.0</v>
      </c>
      <c r="I1327" s="16">
        <v>44727.0</v>
      </c>
      <c r="J1327" s="14">
        <v>27.513582</v>
      </c>
      <c r="K1327" s="14">
        <f t="shared" si="2"/>
        <v>960.0896525</v>
      </c>
      <c r="L1327" s="15">
        <f t="shared" si="3"/>
        <v>-0.03991034747</v>
      </c>
      <c r="M1327" s="15">
        <f t="shared" si="4"/>
        <v>0.03991034747</v>
      </c>
      <c r="N1327" s="8">
        <f t="shared" si="5"/>
        <v>105</v>
      </c>
    </row>
    <row r="1328" ht="12.75" customHeight="1">
      <c r="A1328" s="7">
        <v>44622.0</v>
      </c>
      <c r="B1328" s="8" t="s">
        <v>260</v>
      </c>
      <c r="C1328" s="8" t="s">
        <v>261</v>
      </c>
      <c r="D1328" s="11">
        <v>7.075072067E9</v>
      </c>
      <c r="E1328" s="8" t="s">
        <v>20</v>
      </c>
      <c r="F1328" s="8" t="str">
        <f t="shared" si="1"/>
        <v>SELL</v>
      </c>
      <c r="G1328" s="12">
        <v>19.059999</v>
      </c>
      <c r="H1328" s="12">
        <v>1000.0</v>
      </c>
      <c r="I1328" s="16">
        <v>44727.0</v>
      </c>
      <c r="J1328" s="14">
        <v>11.73</v>
      </c>
      <c r="K1328" s="14">
        <f t="shared" si="2"/>
        <v>615.4250061</v>
      </c>
      <c r="L1328" s="15">
        <f t="shared" si="3"/>
        <v>0.3845749939</v>
      </c>
      <c r="M1328" s="15">
        <f t="shared" si="4"/>
        <v>-0.3845749939</v>
      </c>
      <c r="N1328" s="8">
        <f t="shared" si="5"/>
        <v>105</v>
      </c>
    </row>
    <row r="1329" ht="12.75" customHeight="1">
      <c r="A1329" s="7">
        <v>44624.0</v>
      </c>
      <c r="B1329" s="8" t="s">
        <v>3187</v>
      </c>
      <c r="C1329" s="8" t="s">
        <v>3188</v>
      </c>
      <c r="D1329" s="11">
        <v>5.380320467E9</v>
      </c>
      <c r="E1329" s="8" t="s">
        <v>24</v>
      </c>
      <c r="F1329" s="8" t="str">
        <f t="shared" si="1"/>
        <v>BUY</v>
      </c>
      <c r="G1329" s="12">
        <v>18.08</v>
      </c>
      <c r="H1329" s="12">
        <v>1000.0</v>
      </c>
      <c r="I1329" s="16">
        <v>44727.0</v>
      </c>
      <c r="J1329" s="14">
        <v>31.610001</v>
      </c>
      <c r="K1329" s="14">
        <f t="shared" si="2"/>
        <v>1748.340763</v>
      </c>
      <c r="L1329" s="15">
        <f t="shared" si="3"/>
        <v>0.7483407633</v>
      </c>
      <c r="M1329" s="15">
        <f t="shared" si="4"/>
        <v>-0.7483407633</v>
      </c>
      <c r="N1329" s="8">
        <f t="shared" si="5"/>
        <v>103</v>
      </c>
    </row>
    <row r="1330" ht="12.75" customHeight="1">
      <c r="A1330" s="7">
        <v>44624.0</v>
      </c>
      <c r="B1330" s="8" t="s">
        <v>401</v>
      </c>
      <c r="C1330" s="8" t="s">
        <v>402</v>
      </c>
      <c r="D1330" s="11">
        <v>3.11092483E9</v>
      </c>
      <c r="E1330" s="8" t="s">
        <v>20</v>
      </c>
      <c r="F1330" s="8" t="str">
        <f t="shared" si="1"/>
        <v>SELL</v>
      </c>
      <c r="G1330" s="12">
        <v>53.059982</v>
      </c>
      <c r="H1330" s="12">
        <v>1000.0</v>
      </c>
      <c r="I1330" s="7">
        <v>44659.0</v>
      </c>
      <c r="J1330" s="14">
        <v>52.681507</v>
      </c>
      <c r="K1330" s="14">
        <f t="shared" si="2"/>
        <v>992.8670349</v>
      </c>
      <c r="L1330" s="15">
        <f t="shared" si="3"/>
        <v>0.007132965104</v>
      </c>
      <c r="M1330" s="15">
        <f t="shared" si="4"/>
        <v>-0.007132965104</v>
      </c>
      <c r="N1330" s="8">
        <f t="shared" si="5"/>
        <v>35</v>
      </c>
    </row>
    <row r="1331" ht="12.75" customHeight="1">
      <c r="A1331" s="7">
        <v>44624.0</v>
      </c>
      <c r="B1331" s="8" t="s">
        <v>2178</v>
      </c>
      <c r="C1331" s="8" t="s">
        <v>2179</v>
      </c>
      <c r="D1331" s="11">
        <v>2.55122178E9</v>
      </c>
      <c r="E1331" s="8" t="s">
        <v>24</v>
      </c>
      <c r="F1331" s="8" t="str">
        <f t="shared" si="1"/>
        <v>BUY</v>
      </c>
      <c r="G1331" s="12">
        <v>43.553219</v>
      </c>
      <c r="H1331" s="12">
        <v>1000.0</v>
      </c>
      <c r="I1331" s="16">
        <v>44727.0</v>
      </c>
      <c r="J1331" s="14">
        <v>47.324429</v>
      </c>
      <c r="K1331" s="14">
        <f t="shared" si="2"/>
        <v>1086.588548</v>
      </c>
      <c r="L1331" s="15">
        <f t="shared" si="3"/>
        <v>0.08658854814</v>
      </c>
      <c r="M1331" s="15">
        <f t="shared" si="4"/>
        <v>-0.08658854814</v>
      </c>
      <c r="N1331" s="8">
        <f t="shared" si="5"/>
        <v>103</v>
      </c>
    </row>
    <row r="1332" ht="12.75" customHeight="1">
      <c r="A1332" s="16">
        <v>44624.0</v>
      </c>
      <c r="B1332" s="8" t="s">
        <v>2031</v>
      </c>
      <c r="C1332" s="8" t="s">
        <v>2032</v>
      </c>
      <c r="D1332" s="11">
        <v>7.3333896E9</v>
      </c>
      <c r="E1332" s="18" t="s">
        <v>24</v>
      </c>
      <c r="F1332" s="17" t="str">
        <f t="shared" si="1"/>
        <v>BUY</v>
      </c>
      <c r="G1332" s="12">
        <v>74.68</v>
      </c>
      <c r="H1332" s="12">
        <v>1000.0</v>
      </c>
      <c r="I1332" s="16">
        <v>44727.0</v>
      </c>
      <c r="J1332" s="14">
        <v>55.0</v>
      </c>
      <c r="K1332" s="14">
        <f t="shared" si="2"/>
        <v>736.4756294</v>
      </c>
      <c r="L1332" s="15">
        <f t="shared" si="3"/>
        <v>-0.2635243706</v>
      </c>
      <c r="M1332" s="15">
        <f t="shared" si="4"/>
        <v>0.2635243706</v>
      </c>
      <c r="N1332" s="8">
        <f t="shared" si="5"/>
        <v>103</v>
      </c>
    </row>
    <row r="1333" ht="12.75" customHeight="1">
      <c r="A1333" s="7">
        <v>44635.0</v>
      </c>
      <c r="B1333" s="8" t="s">
        <v>704</v>
      </c>
      <c r="C1333" s="8" t="s">
        <v>705</v>
      </c>
      <c r="D1333" s="11">
        <v>9.819059159E9</v>
      </c>
      <c r="E1333" s="8" t="s">
        <v>20</v>
      </c>
      <c r="F1333" s="8" t="str">
        <f t="shared" si="1"/>
        <v>SELL</v>
      </c>
      <c r="G1333" s="12">
        <v>15.57</v>
      </c>
      <c r="H1333" s="12">
        <v>1000.0</v>
      </c>
      <c r="I1333" s="16">
        <v>44727.0</v>
      </c>
      <c r="J1333" s="14">
        <v>13.31</v>
      </c>
      <c r="K1333" s="14">
        <f t="shared" si="2"/>
        <v>854.8490687</v>
      </c>
      <c r="L1333" s="15">
        <f t="shared" si="3"/>
        <v>0.1451509313</v>
      </c>
      <c r="M1333" s="15">
        <f t="shared" si="4"/>
        <v>-0.1451509313</v>
      </c>
      <c r="N1333" s="8">
        <f t="shared" si="5"/>
        <v>92</v>
      </c>
    </row>
    <row r="1334" ht="12.75" customHeight="1">
      <c r="A1334" s="7">
        <v>44635.0</v>
      </c>
      <c r="B1334" s="8" t="s">
        <v>1619</v>
      </c>
      <c r="C1334" s="8" t="s">
        <v>1620</v>
      </c>
      <c r="D1334" s="11">
        <v>6.116578737E9</v>
      </c>
      <c r="E1334" s="8" t="s">
        <v>20</v>
      </c>
      <c r="F1334" s="8" t="str">
        <f t="shared" si="1"/>
        <v>SELL</v>
      </c>
      <c r="G1334" s="12">
        <v>72.55</v>
      </c>
      <c r="H1334" s="12">
        <v>1000.0</v>
      </c>
      <c r="I1334" s="16">
        <v>44727.0</v>
      </c>
      <c r="J1334" s="14">
        <v>54.87</v>
      </c>
      <c r="K1334" s="14">
        <f t="shared" si="2"/>
        <v>756.3059959</v>
      </c>
      <c r="L1334" s="15">
        <f t="shared" si="3"/>
        <v>0.2436940041</v>
      </c>
      <c r="M1334" s="15">
        <f t="shared" si="4"/>
        <v>-0.2436940041</v>
      </c>
      <c r="N1334" s="8">
        <f t="shared" si="5"/>
        <v>92</v>
      </c>
    </row>
    <row r="1335" ht="12.75" customHeight="1">
      <c r="A1335" s="7">
        <v>44635.0</v>
      </c>
      <c r="B1335" s="8" t="s">
        <v>1432</v>
      </c>
      <c r="C1335" s="8" t="s">
        <v>1433</v>
      </c>
      <c r="D1335" s="11">
        <v>7.12166E9</v>
      </c>
      <c r="E1335" s="8" t="s">
        <v>24</v>
      </c>
      <c r="F1335" s="8" t="str">
        <f t="shared" si="1"/>
        <v>BUY</v>
      </c>
      <c r="G1335" s="12">
        <v>22.205164</v>
      </c>
      <c r="H1335" s="12">
        <v>1000.0</v>
      </c>
      <c r="I1335" s="16">
        <v>44727.0</v>
      </c>
      <c r="J1335" s="14">
        <v>20.402731</v>
      </c>
      <c r="K1335" s="14">
        <f t="shared" si="2"/>
        <v>918.8282059</v>
      </c>
      <c r="L1335" s="15">
        <f t="shared" si="3"/>
        <v>-0.08117179409</v>
      </c>
      <c r="M1335" s="15">
        <f t="shared" si="4"/>
        <v>0.08117179409</v>
      </c>
      <c r="N1335" s="8">
        <f t="shared" si="5"/>
        <v>92</v>
      </c>
    </row>
    <row r="1336" ht="12.75" customHeight="1">
      <c r="A1336" s="7">
        <v>44636.0</v>
      </c>
      <c r="B1336" s="8" t="s">
        <v>3467</v>
      </c>
      <c r="C1336" s="8" t="s">
        <v>3468</v>
      </c>
      <c r="D1336" s="11">
        <v>4.228550989E9</v>
      </c>
      <c r="E1336" s="8" t="s">
        <v>20</v>
      </c>
      <c r="F1336" s="8" t="str">
        <f t="shared" si="1"/>
        <v>SELL</v>
      </c>
      <c r="G1336" s="12">
        <v>35.049999</v>
      </c>
      <c r="H1336" s="12">
        <v>1000.0</v>
      </c>
      <c r="I1336" s="16">
        <v>44727.0</v>
      </c>
      <c r="J1336" s="14">
        <v>22.1</v>
      </c>
      <c r="K1336" s="14">
        <f t="shared" si="2"/>
        <v>630.5278354</v>
      </c>
      <c r="L1336" s="15">
        <f t="shared" si="3"/>
        <v>0.3694721646</v>
      </c>
      <c r="M1336" s="15">
        <f t="shared" si="4"/>
        <v>-0.3694721646</v>
      </c>
      <c r="N1336" s="8">
        <f t="shared" si="5"/>
        <v>91</v>
      </c>
    </row>
    <row r="1337" ht="12.75" customHeight="1">
      <c r="A1337" s="7">
        <v>44638.0</v>
      </c>
      <c r="B1337" s="8" t="s">
        <v>3700</v>
      </c>
      <c r="C1337" s="8" t="s">
        <v>3701</v>
      </c>
      <c r="D1337" s="11">
        <v>2.95164696E9</v>
      </c>
      <c r="E1337" s="8" t="s">
        <v>20</v>
      </c>
      <c r="F1337" s="8" t="str">
        <f t="shared" si="1"/>
        <v>SELL</v>
      </c>
      <c r="G1337" s="12">
        <v>17.559999</v>
      </c>
      <c r="H1337" s="12">
        <v>1000.0</v>
      </c>
      <c r="I1337" s="16">
        <v>44727.0</v>
      </c>
      <c r="J1337" s="14">
        <v>14.75</v>
      </c>
      <c r="K1337" s="14">
        <f t="shared" si="2"/>
        <v>839.9772688</v>
      </c>
      <c r="L1337" s="15">
        <f t="shared" si="3"/>
        <v>0.1600227312</v>
      </c>
      <c r="M1337" s="15">
        <f t="shared" si="4"/>
        <v>-0.1600227312</v>
      </c>
      <c r="N1337" s="8">
        <f t="shared" si="5"/>
        <v>89</v>
      </c>
    </row>
    <row r="1338" ht="12.75" customHeight="1">
      <c r="A1338" s="7">
        <v>44638.0</v>
      </c>
      <c r="B1338" s="8" t="s">
        <v>3704</v>
      </c>
      <c r="C1338" s="8" t="s">
        <v>3705</v>
      </c>
      <c r="D1338" s="11">
        <v>6.416766315E9</v>
      </c>
      <c r="E1338" s="8" t="s">
        <v>20</v>
      </c>
      <c r="F1338" s="8" t="str">
        <f t="shared" si="1"/>
        <v>SELL</v>
      </c>
      <c r="G1338" s="12">
        <v>19.65</v>
      </c>
      <c r="H1338" s="12">
        <v>1000.0</v>
      </c>
      <c r="I1338" s="16">
        <v>44727.0</v>
      </c>
      <c r="J1338" s="14">
        <v>18.88</v>
      </c>
      <c r="K1338" s="14">
        <f t="shared" si="2"/>
        <v>960.8142494</v>
      </c>
      <c r="L1338" s="15">
        <f t="shared" si="3"/>
        <v>0.03918575064</v>
      </c>
      <c r="M1338" s="15">
        <f t="shared" si="4"/>
        <v>-0.03918575064</v>
      </c>
      <c r="N1338" s="8">
        <f t="shared" si="5"/>
        <v>89</v>
      </c>
    </row>
    <row r="1339" ht="12.75" customHeight="1">
      <c r="A1339" s="7">
        <v>44638.0</v>
      </c>
      <c r="B1339" s="8" t="s">
        <v>3712</v>
      </c>
      <c r="C1339" s="8" t="s">
        <v>3713</v>
      </c>
      <c r="D1339" s="11">
        <v>2.27859726E9</v>
      </c>
      <c r="E1339" s="8" t="s">
        <v>20</v>
      </c>
      <c r="F1339" s="8" t="str">
        <f t="shared" si="1"/>
        <v>SELL</v>
      </c>
      <c r="G1339" s="12">
        <v>12.63</v>
      </c>
      <c r="H1339" s="12">
        <v>1000.0</v>
      </c>
      <c r="I1339" s="16">
        <v>44727.0</v>
      </c>
      <c r="J1339" s="14">
        <v>13.64</v>
      </c>
      <c r="K1339" s="14">
        <f t="shared" si="2"/>
        <v>1079.968329</v>
      </c>
      <c r="L1339" s="15">
        <f t="shared" si="3"/>
        <v>-0.07996832937</v>
      </c>
      <c r="M1339" s="15">
        <f t="shared" si="4"/>
        <v>0.07996832937</v>
      </c>
      <c r="N1339" s="8">
        <f t="shared" si="5"/>
        <v>89</v>
      </c>
    </row>
    <row r="1340" ht="12.75" customHeight="1">
      <c r="A1340" s="7">
        <v>44641.0</v>
      </c>
      <c r="B1340" s="8" t="s">
        <v>3716</v>
      </c>
      <c r="C1340" s="8" t="s">
        <v>3717</v>
      </c>
      <c r="D1340" s="11">
        <v>5.924709168E9</v>
      </c>
      <c r="E1340" s="8" t="s">
        <v>20</v>
      </c>
      <c r="F1340" s="8" t="str">
        <f t="shared" si="1"/>
        <v>SELL</v>
      </c>
      <c r="G1340" s="12">
        <v>111.860001</v>
      </c>
      <c r="H1340" s="12">
        <v>1000.0</v>
      </c>
      <c r="I1340" s="16">
        <v>44727.0</v>
      </c>
      <c r="J1340" s="14">
        <v>89.519997</v>
      </c>
      <c r="K1340" s="14">
        <f t="shared" si="2"/>
        <v>800.2860379</v>
      </c>
      <c r="L1340" s="15">
        <f t="shared" si="3"/>
        <v>0.1997139621</v>
      </c>
      <c r="M1340" s="15">
        <f t="shared" si="4"/>
        <v>-0.1997139621</v>
      </c>
      <c r="N1340" s="8">
        <f t="shared" si="5"/>
        <v>86</v>
      </c>
    </row>
    <row r="1341" ht="12.75" customHeight="1">
      <c r="A1341" s="7">
        <v>44641.0</v>
      </c>
      <c r="B1341" s="8" t="s">
        <v>3720</v>
      </c>
      <c r="C1341" s="8" t="s">
        <v>3721</v>
      </c>
      <c r="D1341" s="11">
        <v>6.6438006E9</v>
      </c>
      <c r="E1341" s="8" t="s">
        <v>20</v>
      </c>
      <c r="F1341" s="8" t="str">
        <f t="shared" si="1"/>
        <v>SELL</v>
      </c>
      <c r="G1341" s="12">
        <v>67.660805</v>
      </c>
      <c r="H1341" s="12">
        <v>1000.0</v>
      </c>
      <c r="I1341" s="16">
        <v>44727.0</v>
      </c>
      <c r="J1341" s="14">
        <v>56.623676</v>
      </c>
      <c r="K1341" s="14">
        <f t="shared" si="2"/>
        <v>836.8755885</v>
      </c>
      <c r="L1341" s="15">
        <f t="shared" si="3"/>
        <v>0.1631244115</v>
      </c>
      <c r="M1341" s="15">
        <f t="shared" si="4"/>
        <v>-0.1631244115</v>
      </c>
      <c r="N1341" s="8">
        <f t="shared" si="5"/>
        <v>86</v>
      </c>
    </row>
    <row r="1342" ht="12.75" customHeight="1">
      <c r="A1342" s="7">
        <v>44643.0</v>
      </c>
      <c r="B1342" s="8" t="s">
        <v>3411</v>
      </c>
      <c r="C1342" s="8" t="s">
        <v>3412</v>
      </c>
      <c r="D1342" s="11">
        <v>9.255299062E9</v>
      </c>
      <c r="E1342" s="8" t="s">
        <v>24</v>
      </c>
      <c r="F1342" s="8" t="str">
        <f t="shared" si="1"/>
        <v>BUY</v>
      </c>
      <c r="G1342" s="12">
        <v>13.08</v>
      </c>
      <c r="H1342" s="12">
        <v>1000.0</v>
      </c>
      <c r="I1342" s="16">
        <v>44727.0</v>
      </c>
      <c r="J1342" s="14">
        <v>7.05</v>
      </c>
      <c r="K1342" s="14">
        <f t="shared" si="2"/>
        <v>538.9908257</v>
      </c>
      <c r="L1342" s="15">
        <f t="shared" si="3"/>
        <v>-0.4610091743</v>
      </c>
      <c r="M1342" s="15">
        <f t="shared" si="4"/>
        <v>0.4610091743</v>
      </c>
      <c r="N1342" s="8">
        <f t="shared" si="5"/>
        <v>84</v>
      </c>
    </row>
    <row r="1343" ht="12.75" customHeight="1">
      <c r="A1343" s="7">
        <v>44643.0</v>
      </c>
      <c r="B1343" s="8" t="s">
        <v>2092</v>
      </c>
      <c r="C1343" s="8" t="s">
        <v>2093</v>
      </c>
      <c r="D1343" s="11">
        <v>9.146998598E9</v>
      </c>
      <c r="E1343" s="8" t="s">
        <v>20</v>
      </c>
      <c r="F1343" s="8" t="str">
        <f t="shared" si="1"/>
        <v>SELL</v>
      </c>
      <c r="G1343" s="12">
        <v>327.269989</v>
      </c>
      <c r="H1343" s="12">
        <v>1000.0</v>
      </c>
      <c r="I1343" s="16">
        <v>44727.0</v>
      </c>
      <c r="J1343" s="14">
        <v>274.130005</v>
      </c>
      <c r="K1343" s="14">
        <f t="shared" si="2"/>
        <v>837.6264681</v>
      </c>
      <c r="L1343" s="15">
        <f t="shared" si="3"/>
        <v>0.1623735319</v>
      </c>
      <c r="M1343" s="15">
        <f t="shared" si="4"/>
        <v>-0.1623735319</v>
      </c>
      <c r="N1343" s="8">
        <f t="shared" si="5"/>
        <v>84</v>
      </c>
    </row>
    <row r="1344" ht="12.75" customHeight="1">
      <c r="A1344" s="7">
        <v>44643.0</v>
      </c>
      <c r="B1344" s="8" t="s">
        <v>1214</v>
      </c>
      <c r="C1344" s="8" t="s">
        <v>1215</v>
      </c>
      <c r="D1344" s="11">
        <v>2.803044279E9</v>
      </c>
      <c r="E1344" s="8" t="s">
        <v>24</v>
      </c>
      <c r="F1344" s="8" t="str">
        <f t="shared" si="1"/>
        <v>BUY</v>
      </c>
      <c r="G1344" s="12">
        <v>118.975571</v>
      </c>
      <c r="H1344" s="12">
        <v>1000.0</v>
      </c>
      <c r="I1344" s="16">
        <v>44727.0</v>
      </c>
      <c r="J1344" s="14">
        <v>83.573128</v>
      </c>
      <c r="K1344" s="14">
        <f t="shared" si="2"/>
        <v>702.4393941</v>
      </c>
      <c r="L1344" s="15">
        <f t="shared" si="3"/>
        <v>-0.2975606059</v>
      </c>
      <c r="M1344" s="15">
        <f t="shared" si="4"/>
        <v>0.2975606059</v>
      </c>
      <c r="N1344" s="8">
        <f t="shared" si="5"/>
        <v>84</v>
      </c>
    </row>
    <row r="1345" ht="12.75" customHeight="1">
      <c r="A1345" s="7">
        <v>44644.0</v>
      </c>
      <c r="B1345" s="8" t="s">
        <v>3726</v>
      </c>
      <c r="C1345" s="8" t="s">
        <v>3727</v>
      </c>
      <c r="D1345" s="11">
        <v>3.161695E9</v>
      </c>
      <c r="E1345" s="8" t="s">
        <v>24</v>
      </c>
      <c r="F1345" s="8" t="str">
        <f t="shared" si="1"/>
        <v>BUY</v>
      </c>
      <c r="G1345" s="12">
        <v>25.08</v>
      </c>
      <c r="H1345" s="12">
        <v>1000.0</v>
      </c>
      <c r="I1345" s="16">
        <v>44727.0</v>
      </c>
      <c r="J1345" s="14">
        <v>23.24</v>
      </c>
      <c r="K1345" s="14">
        <f t="shared" si="2"/>
        <v>926.6347687</v>
      </c>
      <c r="L1345" s="15">
        <f t="shared" si="3"/>
        <v>-0.07336523126</v>
      </c>
      <c r="M1345" s="15">
        <f t="shared" si="4"/>
        <v>0.07336523126</v>
      </c>
      <c r="N1345" s="8">
        <f t="shared" si="5"/>
        <v>83</v>
      </c>
    </row>
    <row r="1346" ht="12.75" customHeight="1">
      <c r="A1346" s="7">
        <v>44644.0</v>
      </c>
      <c r="B1346" s="8" t="s">
        <v>2186</v>
      </c>
      <c r="C1346" s="8" t="s">
        <v>2187</v>
      </c>
      <c r="D1346" s="11">
        <v>9.770472266E9</v>
      </c>
      <c r="E1346" s="8" t="s">
        <v>20</v>
      </c>
      <c r="F1346" s="8" t="str">
        <f t="shared" si="1"/>
        <v>SELL</v>
      </c>
      <c r="G1346" s="12">
        <v>104.550003</v>
      </c>
      <c r="H1346" s="12">
        <v>1000.0</v>
      </c>
      <c r="I1346" s="16">
        <v>44655.0</v>
      </c>
      <c r="J1346" s="14">
        <v>112.279999</v>
      </c>
      <c r="K1346" s="14">
        <f t="shared" si="2"/>
        <v>1073.935875</v>
      </c>
      <c r="L1346" s="15">
        <f t="shared" si="3"/>
        <v>-0.07393587545</v>
      </c>
      <c r="M1346" s="15">
        <f t="shared" si="4"/>
        <v>0.07393587545</v>
      </c>
      <c r="N1346" s="8">
        <f t="shared" si="5"/>
        <v>11</v>
      </c>
    </row>
    <row r="1347" ht="12.75" customHeight="1">
      <c r="A1347" s="7">
        <v>44644.0</v>
      </c>
      <c r="B1347" s="8" t="s">
        <v>3728</v>
      </c>
      <c r="C1347" s="8" t="s">
        <v>3729</v>
      </c>
      <c r="D1347" s="11">
        <v>2.222148E9</v>
      </c>
      <c r="E1347" s="8" t="s">
        <v>24</v>
      </c>
      <c r="F1347" s="8" t="str">
        <f t="shared" si="1"/>
        <v>BUY</v>
      </c>
      <c r="G1347" s="12">
        <v>14.48</v>
      </c>
      <c r="H1347" s="12">
        <v>1000.0</v>
      </c>
      <c r="I1347" s="16">
        <v>44727.0</v>
      </c>
      <c r="J1347" s="14">
        <v>11.04</v>
      </c>
      <c r="K1347" s="14">
        <f t="shared" si="2"/>
        <v>762.4309392</v>
      </c>
      <c r="L1347" s="15">
        <f t="shared" si="3"/>
        <v>-0.2375690608</v>
      </c>
      <c r="M1347" s="15">
        <f t="shared" si="4"/>
        <v>0.2375690608</v>
      </c>
      <c r="N1347" s="8">
        <f t="shared" si="5"/>
        <v>83</v>
      </c>
    </row>
    <row r="1348" ht="12.75" customHeight="1">
      <c r="A1348" s="7">
        <v>44644.0</v>
      </c>
      <c r="B1348" s="8" t="s">
        <v>1019</v>
      </c>
      <c r="C1348" s="8" t="s">
        <v>1020</v>
      </c>
      <c r="D1348" s="11">
        <v>2.082171299E9</v>
      </c>
      <c r="E1348" s="8" t="s">
        <v>20</v>
      </c>
      <c r="F1348" s="8" t="str">
        <f t="shared" si="1"/>
        <v>SELL</v>
      </c>
      <c r="G1348" s="12">
        <v>14.44</v>
      </c>
      <c r="H1348" s="12">
        <v>1000.0</v>
      </c>
      <c r="I1348" s="7">
        <v>44676.0</v>
      </c>
      <c r="J1348" s="14">
        <v>13.06</v>
      </c>
      <c r="K1348" s="14">
        <f t="shared" si="2"/>
        <v>904.432133</v>
      </c>
      <c r="L1348" s="15">
        <f t="shared" si="3"/>
        <v>0.09556786704</v>
      </c>
      <c r="M1348" s="15">
        <f t="shared" si="4"/>
        <v>-0.09556786704</v>
      </c>
      <c r="N1348" s="8">
        <f t="shared" si="5"/>
        <v>32</v>
      </c>
    </row>
    <row r="1349" ht="12.75" customHeight="1">
      <c r="A1349" s="16">
        <v>44644.0</v>
      </c>
      <c r="B1349" s="8" t="s">
        <v>2922</v>
      </c>
      <c r="C1349" s="8" t="s">
        <v>2923</v>
      </c>
      <c r="D1349" s="11">
        <v>6.797281786E9</v>
      </c>
      <c r="E1349" s="18" t="s">
        <v>24</v>
      </c>
      <c r="F1349" s="17" t="str">
        <f t="shared" si="1"/>
        <v>BUY</v>
      </c>
      <c r="G1349" s="12">
        <v>18.94</v>
      </c>
      <c r="H1349" s="12">
        <v>1000.0</v>
      </c>
      <c r="I1349" s="16">
        <v>44727.0</v>
      </c>
      <c r="J1349" s="14">
        <v>18.94</v>
      </c>
      <c r="K1349" s="14">
        <f t="shared" si="2"/>
        <v>1000</v>
      </c>
      <c r="L1349" s="15">
        <f t="shared" si="3"/>
        <v>0</v>
      </c>
      <c r="M1349" s="15">
        <f t="shared" si="4"/>
        <v>0</v>
      </c>
      <c r="N1349" s="8">
        <f t="shared" si="5"/>
        <v>83</v>
      </c>
    </row>
    <row r="1350" ht="12.75" customHeight="1">
      <c r="A1350" s="7">
        <v>44645.0</v>
      </c>
      <c r="B1350" s="8" t="s">
        <v>63</v>
      </c>
      <c r="C1350" s="8" t="s">
        <v>64</v>
      </c>
      <c r="D1350" s="11">
        <v>5.168276738E9</v>
      </c>
      <c r="E1350" s="8" t="s">
        <v>24</v>
      </c>
      <c r="F1350" s="8" t="str">
        <f t="shared" si="1"/>
        <v>BUY</v>
      </c>
      <c r="G1350" s="12">
        <v>90.69</v>
      </c>
      <c r="H1350" s="12">
        <v>1000.0</v>
      </c>
      <c r="I1350" s="16">
        <v>44727.0</v>
      </c>
      <c r="J1350" s="14">
        <v>50.49</v>
      </c>
      <c r="K1350" s="14">
        <f t="shared" si="2"/>
        <v>556.7317235</v>
      </c>
      <c r="L1350" s="15">
        <f t="shared" si="3"/>
        <v>-0.4432682765</v>
      </c>
      <c r="M1350" s="15">
        <f t="shared" si="4"/>
        <v>0.4432682765</v>
      </c>
      <c r="N1350" s="8">
        <f t="shared" si="5"/>
        <v>82</v>
      </c>
    </row>
    <row r="1351" ht="12.75" customHeight="1">
      <c r="A1351" s="7">
        <v>44645.0</v>
      </c>
      <c r="B1351" s="8" t="s">
        <v>3732</v>
      </c>
      <c r="C1351" s="8" t="s">
        <v>3733</v>
      </c>
      <c r="D1351" s="11">
        <v>3.180553985E9</v>
      </c>
      <c r="E1351" s="8" t="s">
        <v>24</v>
      </c>
      <c r="F1351" s="8" t="str">
        <f t="shared" si="1"/>
        <v>BUY</v>
      </c>
      <c r="G1351" s="12">
        <v>53.869999</v>
      </c>
      <c r="H1351" s="12">
        <v>1000.0</v>
      </c>
      <c r="I1351" s="16">
        <v>44727.0</v>
      </c>
      <c r="J1351" s="14">
        <v>42.240002</v>
      </c>
      <c r="K1351" s="14">
        <f t="shared" si="2"/>
        <v>784.1099459</v>
      </c>
      <c r="L1351" s="15">
        <f t="shared" si="3"/>
        <v>-0.2158900541</v>
      </c>
      <c r="M1351" s="15">
        <f t="shared" si="4"/>
        <v>0.2158900541</v>
      </c>
      <c r="N1351" s="8">
        <f t="shared" si="5"/>
        <v>82</v>
      </c>
    </row>
    <row r="1352" ht="12.75" customHeight="1">
      <c r="A1352" s="7">
        <v>44645.0</v>
      </c>
      <c r="B1352" s="8" t="s">
        <v>3736</v>
      </c>
      <c r="C1352" s="8" t="s">
        <v>3737</v>
      </c>
      <c r="D1352" s="11">
        <v>5.77015346E9</v>
      </c>
      <c r="E1352" s="8" t="s">
        <v>20</v>
      </c>
      <c r="F1352" s="8" t="str">
        <f t="shared" si="1"/>
        <v>SELL</v>
      </c>
      <c r="G1352" s="12">
        <v>30.51</v>
      </c>
      <c r="H1352" s="12">
        <v>1000.0</v>
      </c>
      <c r="I1352" s="16">
        <v>44727.0</v>
      </c>
      <c r="J1352" s="14">
        <v>25.4</v>
      </c>
      <c r="K1352" s="14">
        <f t="shared" si="2"/>
        <v>832.5139299</v>
      </c>
      <c r="L1352" s="15">
        <f t="shared" si="3"/>
        <v>0.1674860701</v>
      </c>
      <c r="M1352" s="15">
        <f t="shared" si="4"/>
        <v>-0.1674860701</v>
      </c>
      <c r="N1352" s="8">
        <f t="shared" si="5"/>
        <v>82</v>
      </c>
    </row>
    <row r="1353" ht="12.75" customHeight="1">
      <c r="A1353" s="7">
        <v>44645.0</v>
      </c>
      <c r="B1353" s="8" t="s">
        <v>609</v>
      </c>
      <c r="C1353" s="8" t="s">
        <v>610</v>
      </c>
      <c r="D1353" s="11">
        <v>8.3919564E9</v>
      </c>
      <c r="E1353" s="8" t="s">
        <v>20</v>
      </c>
      <c r="F1353" s="8" t="str">
        <f t="shared" si="1"/>
        <v>SELL</v>
      </c>
      <c r="G1353" s="12">
        <v>34.899052</v>
      </c>
      <c r="H1353" s="12">
        <v>1000.0</v>
      </c>
      <c r="I1353" s="16">
        <v>44727.0</v>
      </c>
      <c r="J1353" s="14">
        <v>37.209919</v>
      </c>
      <c r="K1353" s="14">
        <f t="shared" si="2"/>
        <v>1066.215753</v>
      </c>
      <c r="L1353" s="15">
        <f t="shared" si="3"/>
        <v>-0.06621575279</v>
      </c>
      <c r="M1353" s="15">
        <f t="shared" si="4"/>
        <v>0.06621575279</v>
      </c>
      <c r="N1353" s="8">
        <f t="shared" si="5"/>
        <v>82</v>
      </c>
    </row>
    <row r="1354" ht="12.75" customHeight="1">
      <c r="A1354" s="7">
        <v>44648.0</v>
      </c>
      <c r="B1354" s="8" t="s">
        <v>202</v>
      </c>
      <c r="C1354" s="8" t="s">
        <v>203</v>
      </c>
      <c r="D1354" s="11">
        <v>3.956334088E9</v>
      </c>
      <c r="E1354" s="8" t="s">
        <v>24</v>
      </c>
      <c r="F1354" s="8" t="str">
        <f t="shared" si="1"/>
        <v>BUY</v>
      </c>
      <c r="G1354" s="12">
        <v>32.97319</v>
      </c>
      <c r="H1354" s="12">
        <v>1000.0</v>
      </c>
      <c r="I1354" s="16">
        <v>44727.0</v>
      </c>
      <c r="J1354" s="14">
        <v>27.726044</v>
      </c>
      <c r="K1354" s="14">
        <f t="shared" si="2"/>
        <v>840.8662917</v>
      </c>
      <c r="L1354" s="15">
        <f t="shared" si="3"/>
        <v>-0.1591337083</v>
      </c>
      <c r="M1354" s="15">
        <f t="shared" si="4"/>
        <v>0.1591337083</v>
      </c>
      <c r="N1354" s="8">
        <f t="shared" si="5"/>
        <v>79</v>
      </c>
    </row>
    <row r="1355" ht="12.75" customHeight="1">
      <c r="A1355" s="7">
        <v>44650.0</v>
      </c>
      <c r="B1355" s="8" t="s">
        <v>2359</v>
      </c>
      <c r="C1355" s="8" t="s">
        <v>2360</v>
      </c>
      <c r="D1355" s="11">
        <v>5.8800174E9</v>
      </c>
      <c r="E1355" s="8" t="s">
        <v>24</v>
      </c>
      <c r="F1355" s="8" t="str">
        <f t="shared" si="1"/>
        <v>BUY</v>
      </c>
      <c r="G1355" s="12">
        <v>79.559998</v>
      </c>
      <c r="H1355" s="12">
        <v>1000.0</v>
      </c>
      <c r="I1355" s="16">
        <v>44691.0</v>
      </c>
      <c r="J1355" s="14">
        <v>54.200001</v>
      </c>
      <c r="K1355" s="14">
        <f t="shared" si="2"/>
        <v>681.2468874</v>
      </c>
      <c r="L1355" s="15">
        <f t="shared" si="3"/>
        <v>-0.3187531126</v>
      </c>
      <c r="M1355" s="15">
        <f t="shared" si="4"/>
        <v>0.3187531126</v>
      </c>
      <c r="N1355" s="8">
        <f t="shared" si="5"/>
        <v>41</v>
      </c>
    </row>
    <row r="1356" ht="12.75" customHeight="1">
      <c r="A1356" s="7">
        <v>44650.0</v>
      </c>
      <c r="B1356" s="8" t="s">
        <v>1325</v>
      </c>
      <c r="C1356" s="8" t="s">
        <v>1326</v>
      </c>
      <c r="D1356" s="11">
        <v>7.301452E9</v>
      </c>
      <c r="E1356" s="8" t="s">
        <v>24</v>
      </c>
      <c r="F1356" s="8" t="str">
        <f t="shared" si="1"/>
        <v>BUY</v>
      </c>
      <c r="G1356" s="12">
        <v>51.8</v>
      </c>
      <c r="H1356" s="12">
        <v>1000.0</v>
      </c>
      <c r="I1356" s="16">
        <v>44727.0</v>
      </c>
      <c r="J1356" s="14">
        <v>50.56</v>
      </c>
      <c r="K1356" s="14">
        <f t="shared" si="2"/>
        <v>976.0617761</v>
      </c>
      <c r="L1356" s="15">
        <f t="shared" si="3"/>
        <v>-0.02393822394</v>
      </c>
      <c r="M1356" s="15">
        <f t="shared" si="4"/>
        <v>0.02393822394</v>
      </c>
      <c r="N1356" s="8">
        <f t="shared" si="5"/>
        <v>77</v>
      </c>
    </row>
    <row r="1357" ht="12.75" customHeight="1">
      <c r="A1357" s="7">
        <v>44651.0</v>
      </c>
      <c r="B1357" s="8" t="s">
        <v>3742</v>
      </c>
      <c r="C1357" s="8" t="s">
        <v>3743</v>
      </c>
      <c r="D1357" s="11">
        <v>3.41296256E9</v>
      </c>
      <c r="E1357" s="8" t="s">
        <v>20</v>
      </c>
      <c r="F1357" s="8" t="str">
        <f t="shared" si="1"/>
        <v>SELL</v>
      </c>
      <c r="G1357" s="12">
        <v>7.19</v>
      </c>
      <c r="H1357" s="12">
        <v>1000.0</v>
      </c>
      <c r="I1357" s="16">
        <v>44714.0</v>
      </c>
      <c r="J1357" s="14">
        <v>8.29</v>
      </c>
      <c r="K1357" s="14">
        <f t="shared" si="2"/>
        <v>1152.990264</v>
      </c>
      <c r="L1357" s="15">
        <f t="shared" si="3"/>
        <v>-0.1529902643</v>
      </c>
      <c r="M1357" s="15">
        <f t="shared" si="4"/>
        <v>0.1529902643</v>
      </c>
      <c r="N1357" s="8">
        <f t="shared" si="5"/>
        <v>63</v>
      </c>
    </row>
    <row r="1358" ht="12.75" customHeight="1">
      <c r="A1358" s="7">
        <v>44655.0</v>
      </c>
      <c r="B1358" s="8" t="s">
        <v>2186</v>
      </c>
      <c r="C1358" s="8" t="s">
        <v>2187</v>
      </c>
      <c r="D1358" s="11">
        <v>9.770472266E9</v>
      </c>
      <c r="E1358" s="8" t="s">
        <v>24</v>
      </c>
      <c r="F1358" s="8" t="str">
        <f t="shared" si="1"/>
        <v>BUY</v>
      </c>
      <c r="G1358" s="12">
        <v>112.279999</v>
      </c>
      <c r="H1358" s="12">
        <v>1000.0</v>
      </c>
      <c r="I1358" s="16">
        <v>44727.0</v>
      </c>
      <c r="J1358" s="14">
        <v>60.470001</v>
      </c>
      <c r="K1358" s="14">
        <f t="shared" si="2"/>
        <v>538.5643172</v>
      </c>
      <c r="L1358" s="15">
        <f t="shared" si="3"/>
        <v>-0.4614356828</v>
      </c>
      <c r="M1358" s="15">
        <f t="shared" si="4"/>
        <v>0.4614356828</v>
      </c>
      <c r="N1358" s="8">
        <f t="shared" si="5"/>
        <v>72</v>
      </c>
    </row>
    <row r="1359" ht="12.75" customHeight="1">
      <c r="A1359" s="7">
        <v>44656.0</v>
      </c>
      <c r="B1359" s="8" t="s">
        <v>3752</v>
      </c>
      <c r="C1359" s="8" t="s">
        <v>3753</v>
      </c>
      <c r="D1359" s="11">
        <v>3.604653322E9</v>
      </c>
      <c r="E1359" s="8" t="s">
        <v>20</v>
      </c>
      <c r="F1359" s="8" t="str">
        <f t="shared" si="1"/>
        <v>SELL</v>
      </c>
      <c r="G1359" s="12">
        <v>25.197475</v>
      </c>
      <c r="H1359" s="12">
        <v>1000.0</v>
      </c>
      <c r="I1359" s="16">
        <v>44727.0</v>
      </c>
      <c r="J1359" s="14">
        <v>20.5821</v>
      </c>
      <c r="K1359" s="14">
        <f t="shared" si="2"/>
        <v>816.8318453</v>
      </c>
      <c r="L1359" s="15">
        <f t="shared" si="3"/>
        <v>0.1831681547</v>
      </c>
      <c r="M1359" s="15">
        <f t="shared" si="4"/>
        <v>-0.1831681547</v>
      </c>
      <c r="N1359" s="8">
        <f t="shared" si="5"/>
        <v>71</v>
      </c>
    </row>
    <row r="1360" ht="12.75" customHeight="1">
      <c r="A1360" s="7">
        <v>44658.0</v>
      </c>
      <c r="B1360" s="8" t="s">
        <v>3417</v>
      </c>
      <c r="C1360" s="8" t="s">
        <v>3418</v>
      </c>
      <c r="D1360" s="11">
        <v>8.316420529E9</v>
      </c>
      <c r="E1360" s="8" t="s">
        <v>24</v>
      </c>
      <c r="F1360" s="8" t="str">
        <f t="shared" si="1"/>
        <v>BUY</v>
      </c>
      <c r="G1360" s="12">
        <v>21.08</v>
      </c>
      <c r="H1360" s="12">
        <v>1000.0</v>
      </c>
      <c r="I1360" s="16">
        <v>44727.0</v>
      </c>
      <c r="J1360" s="14">
        <v>19.139999</v>
      </c>
      <c r="K1360" s="14">
        <f t="shared" si="2"/>
        <v>907.969592</v>
      </c>
      <c r="L1360" s="15">
        <f t="shared" si="3"/>
        <v>-0.09203040797</v>
      </c>
      <c r="M1360" s="15">
        <f t="shared" si="4"/>
        <v>0.09203040797</v>
      </c>
      <c r="N1360" s="8">
        <f t="shared" si="5"/>
        <v>69</v>
      </c>
    </row>
    <row r="1361" ht="12.75" customHeight="1">
      <c r="A1361" s="7">
        <v>44659.0</v>
      </c>
      <c r="B1361" s="8" t="s">
        <v>1339</v>
      </c>
      <c r="C1361" s="8" t="s">
        <v>1339</v>
      </c>
      <c r="D1361" s="11">
        <v>3.135522007E9</v>
      </c>
      <c r="E1361" s="8" t="s">
        <v>24</v>
      </c>
      <c r="F1361" s="8" t="str">
        <f t="shared" si="1"/>
        <v>BUY</v>
      </c>
      <c r="G1361" s="12">
        <v>15.710421</v>
      </c>
      <c r="H1361" s="12">
        <v>1000.0</v>
      </c>
      <c r="I1361" s="16">
        <v>44697.0</v>
      </c>
      <c r="J1361" s="14">
        <v>13.675141</v>
      </c>
      <c r="K1361" s="14">
        <f t="shared" si="2"/>
        <v>870.4503208</v>
      </c>
      <c r="L1361" s="15">
        <f t="shared" si="3"/>
        <v>-0.1295496792</v>
      </c>
      <c r="M1361" s="15">
        <f t="shared" si="4"/>
        <v>0.1295496792</v>
      </c>
      <c r="N1361" s="8">
        <f t="shared" si="5"/>
        <v>38</v>
      </c>
    </row>
    <row r="1362" ht="12.75" customHeight="1">
      <c r="A1362" s="7">
        <v>44659.0</v>
      </c>
      <c r="B1362" s="8" t="s">
        <v>401</v>
      </c>
      <c r="C1362" s="8" t="s">
        <v>402</v>
      </c>
      <c r="D1362" s="11">
        <v>3.11092483E9</v>
      </c>
      <c r="E1362" s="8" t="s">
        <v>24</v>
      </c>
      <c r="F1362" s="8" t="str">
        <f t="shared" si="1"/>
        <v>BUY</v>
      </c>
      <c r="G1362" s="12">
        <v>52.681507</v>
      </c>
      <c r="H1362" s="12">
        <v>1000.0</v>
      </c>
      <c r="I1362" s="16">
        <v>44727.0</v>
      </c>
      <c r="J1362" s="14">
        <v>39.462421</v>
      </c>
      <c r="K1362" s="14">
        <f t="shared" si="2"/>
        <v>749.0754014</v>
      </c>
      <c r="L1362" s="15">
        <f t="shared" si="3"/>
        <v>-0.2509245986</v>
      </c>
      <c r="M1362" s="15">
        <f t="shared" si="4"/>
        <v>0.2509245986</v>
      </c>
      <c r="N1362" s="8">
        <f t="shared" si="5"/>
        <v>68</v>
      </c>
    </row>
    <row r="1363" ht="12.75" customHeight="1">
      <c r="A1363" s="7">
        <v>44662.0</v>
      </c>
      <c r="B1363" s="8" t="s">
        <v>3339</v>
      </c>
      <c r="C1363" s="8" t="s">
        <v>3340</v>
      </c>
      <c r="D1363" s="11">
        <v>7.73416512E9</v>
      </c>
      <c r="E1363" s="8" t="s">
        <v>24</v>
      </c>
      <c r="F1363" s="8" t="str">
        <f t="shared" si="1"/>
        <v>BUY</v>
      </c>
      <c r="G1363" s="12">
        <v>7.72</v>
      </c>
      <c r="H1363" s="12">
        <v>1000.0</v>
      </c>
      <c r="I1363" s="7">
        <v>44683.0</v>
      </c>
      <c r="J1363" s="14">
        <v>6.33</v>
      </c>
      <c r="K1363" s="14">
        <f t="shared" si="2"/>
        <v>819.9481865</v>
      </c>
      <c r="L1363" s="15">
        <f t="shared" si="3"/>
        <v>-0.1800518135</v>
      </c>
      <c r="M1363" s="15">
        <f t="shared" si="4"/>
        <v>0.1800518135</v>
      </c>
      <c r="N1363" s="8">
        <f t="shared" si="5"/>
        <v>21</v>
      </c>
    </row>
    <row r="1364" ht="12.75" customHeight="1">
      <c r="A1364" s="7">
        <v>44663.0</v>
      </c>
      <c r="B1364" s="8" t="s">
        <v>3395</v>
      </c>
      <c r="C1364" s="8" t="s">
        <v>3396</v>
      </c>
      <c r="D1364" s="11">
        <v>7.776056925E9</v>
      </c>
      <c r="E1364" s="8" t="s">
        <v>24</v>
      </c>
      <c r="F1364" s="8" t="str">
        <f t="shared" si="1"/>
        <v>BUY</v>
      </c>
      <c r="G1364" s="12">
        <v>141.130005</v>
      </c>
      <c r="H1364" s="12">
        <v>1000.0</v>
      </c>
      <c r="I1364" s="16">
        <v>44727.0</v>
      </c>
      <c r="J1364" s="14">
        <v>104.040001</v>
      </c>
      <c r="K1364" s="14">
        <f t="shared" si="2"/>
        <v>737.1926402</v>
      </c>
      <c r="L1364" s="15">
        <f t="shared" si="3"/>
        <v>-0.2628073598</v>
      </c>
      <c r="M1364" s="15">
        <f t="shared" si="4"/>
        <v>0.2628073598</v>
      </c>
      <c r="N1364" s="8">
        <f t="shared" si="5"/>
        <v>64</v>
      </c>
    </row>
    <row r="1365" ht="12.75" customHeight="1">
      <c r="A1365" s="7">
        <v>44664.0</v>
      </c>
      <c r="B1365" s="8" t="s">
        <v>3774</v>
      </c>
      <c r="C1365" s="8" t="s">
        <v>3775</v>
      </c>
      <c r="D1365" s="11">
        <v>3.386007213E9</v>
      </c>
      <c r="E1365" s="8" t="s">
        <v>20</v>
      </c>
      <c r="F1365" s="8" t="str">
        <f t="shared" si="1"/>
        <v>SELL</v>
      </c>
      <c r="G1365" s="12">
        <v>16.363688</v>
      </c>
      <c r="H1365" s="12">
        <v>1000.0</v>
      </c>
      <c r="I1365" s="16">
        <v>44727.0</v>
      </c>
      <c r="J1365" s="14">
        <v>15.669136</v>
      </c>
      <c r="K1365" s="14">
        <f t="shared" si="2"/>
        <v>957.5552895</v>
      </c>
      <c r="L1365" s="15">
        <f t="shared" si="3"/>
        <v>0.04244471051</v>
      </c>
      <c r="M1365" s="15">
        <f t="shared" si="4"/>
        <v>-0.04244471051</v>
      </c>
      <c r="N1365" s="8">
        <f t="shared" si="5"/>
        <v>63</v>
      </c>
    </row>
    <row r="1366" ht="12.75" customHeight="1">
      <c r="A1366" s="7">
        <v>44670.0</v>
      </c>
      <c r="B1366" s="8" t="s">
        <v>2504</v>
      </c>
      <c r="C1366" s="8" t="s">
        <v>2505</v>
      </c>
      <c r="D1366" s="11">
        <v>5.188639887E9</v>
      </c>
      <c r="E1366" s="8" t="s">
        <v>20</v>
      </c>
      <c r="F1366" s="8" t="str">
        <f t="shared" si="1"/>
        <v>SELL</v>
      </c>
      <c r="G1366" s="12">
        <v>28.049999</v>
      </c>
      <c r="H1366" s="12">
        <v>1000.0</v>
      </c>
      <c r="I1366" s="16">
        <v>44727.0</v>
      </c>
      <c r="J1366" s="14">
        <v>15.22</v>
      </c>
      <c r="K1366" s="14">
        <f t="shared" si="2"/>
        <v>542.6025149</v>
      </c>
      <c r="L1366" s="15">
        <f t="shared" si="3"/>
        <v>0.4573974851</v>
      </c>
      <c r="M1366" s="15">
        <f t="shared" si="4"/>
        <v>-0.4573974851</v>
      </c>
      <c r="N1366" s="8">
        <f t="shared" si="5"/>
        <v>57</v>
      </c>
    </row>
    <row r="1367" ht="12.75" customHeight="1">
      <c r="A1367" s="7">
        <v>44672.0</v>
      </c>
      <c r="B1367" s="8" t="s">
        <v>1761</v>
      </c>
      <c r="C1367" s="8" t="s">
        <v>1762</v>
      </c>
      <c r="D1367" s="11">
        <v>6.96369651E9</v>
      </c>
      <c r="E1367" s="8" t="s">
        <v>24</v>
      </c>
      <c r="F1367" s="8" t="str">
        <f t="shared" si="1"/>
        <v>BUY</v>
      </c>
      <c r="G1367" s="12">
        <v>83.139999</v>
      </c>
      <c r="H1367" s="12">
        <v>1000.0</v>
      </c>
      <c r="I1367" s="16">
        <v>44727.0</v>
      </c>
      <c r="J1367" s="14">
        <v>24.43</v>
      </c>
      <c r="K1367" s="14">
        <f t="shared" si="2"/>
        <v>293.8417163</v>
      </c>
      <c r="L1367" s="15">
        <f t="shared" si="3"/>
        <v>-0.7061582837</v>
      </c>
      <c r="M1367" s="15">
        <f t="shared" si="4"/>
        <v>0.7061582837</v>
      </c>
      <c r="N1367" s="8">
        <f t="shared" si="5"/>
        <v>55</v>
      </c>
    </row>
    <row r="1368" ht="12.75" customHeight="1">
      <c r="A1368" s="7">
        <v>44672.0</v>
      </c>
      <c r="B1368" s="8" t="s">
        <v>3786</v>
      </c>
      <c r="C1368" s="8" t="s">
        <v>3787</v>
      </c>
      <c r="D1368" s="11">
        <v>4.969102899E9</v>
      </c>
      <c r="E1368" s="8" t="s">
        <v>20</v>
      </c>
      <c r="F1368" s="8" t="str">
        <f t="shared" si="1"/>
        <v>SELL</v>
      </c>
      <c r="G1368" s="12">
        <v>17.98</v>
      </c>
      <c r="H1368" s="12">
        <v>1000.0</v>
      </c>
      <c r="I1368" s="16">
        <v>44727.0</v>
      </c>
      <c r="J1368" s="14">
        <v>13.06</v>
      </c>
      <c r="K1368" s="14">
        <f t="shared" si="2"/>
        <v>726.3626251</v>
      </c>
      <c r="L1368" s="15">
        <f t="shared" si="3"/>
        <v>0.2736373749</v>
      </c>
      <c r="M1368" s="15">
        <f t="shared" si="4"/>
        <v>-0.2736373749</v>
      </c>
      <c r="N1368" s="8">
        <f t="shared" si="5"/>
        <v>55</v>
      </c>
    </row>
    <row r="1369" ht="12.75" customHeight="1">
      <c r="A1369" s="16">
        <v>44672.0</v>
      </c>
      <c r="B1369" s="8" t="s">
        <v>2926</v>
      </c>
      <c r="C1369" s="8" t="s">
        <v>2927</v>
      </c>
      <c r="D1369" s="11">
        <v>7.817320123E9</v>
      </c>
      <c r="E1369" s="17" t="s">
        <v>20</v>
      </c>
      <c r="F1369" s="18" t="str">
        <f t="shared" si="1"/>
        <v>SELL</v>
      </c>
      <c r="G1369" s="12">
        <v>51.25</v>
      </c>
      <c r="H1369" s="12">
        <v>1000.0</v>
      </c>
      <c r="I1369" s="16">
        <v>44727.0</v>
      </c>
      <c r="J1369" s="14">
        <v>33.990002</v>
      </c>
      <c r="K1369" s="14">
        <f t="shared" si="2"/>
        <v>663.2195512</v>
      </c>
      <c r="L1369" s="15">
        <f t="shared" si="3"/>
        <v>0.3367804488</v>
      </c>
      <c r="M1369" s="15">
        <f t="shared" si="4"/>
        <v>-0.3367804488</v>
      </c>
      <c r="N1369" s="8">
        <f t="shared" si="5"/>
        <v>55</v>
      </c>
    </row>
    <row r="1370" ht="12.75" customHeight="1">
      <c r="A1370" s="7">
        <v>44676.0</v>
      </c>
      <c r="B1370" s="8" t="s">
        <v>2534</v>
      </c>
      <c r="C1370" s="8" t="s">
        <v>2535</v>
      </c>
      <c r="D1370" s="11">
        <v>5.601187684E9</v>
      </c>
      <c r="E1370" s="8" t="s">
        <v>20</v>
      </c>
      <c r="F1370" s="8" t="str">
        <f t="shared" si="1"/>
        <v>SELL</v>
      </c>
      <c r="G1370" s="12">
        <v>9.071915</v>
      </c>
      <c r="H1370" s="12">
        <v>1000.0</v>
      </c>
      <c r="I1370" s="16">
        <v>44727.0</v>
      </c>
      <c r="J1370" s="14">
        <v>8.976134</v>
      </c>
      <c r="K1370" s="14">
        <f t="shared" si="2"/>
        <v>989.4420307</v>
      </c>
      <c r="L1370" s="15">
        <f t="shared" si="3"/>
        <v>0.01055796929</v>
      </c>
      <c r="M1370" s="15">
        <f t="shared" si="4"/>
        <v>-0.01055796929</v>
      </c>
      <c r="N1370" s="8">
        <f t="shared" si="5"/>
        <v>51</v>
      </c>
    </row>
    <row r="1371" ht="12.75" customHeight="1">
      <c r="A1371" s="7">
        <v>44676.0</v>
      </c>
      <c r="B1371" s="8" t="s">
        <v>3794</v>
      </c>
      <c r="C1371" s="8" t="s">
        <v>3795</v>
      </c>
      <c r="D1371" s="11">
        <v>8.067356156E9</v>
      </c>
      <c r="E1371" s="8" t="s">
        <v>20</v>
      </c>
      <c r="F1371" s="8" t="str">
        <f t="shared" si="1"/>
        <v>SELL</v>
      </c>
      <c r="G1371" s="12">
        <v>7.73</v>
      </c>
      <c r="H1371" s="12">
        <v>1000.0</v>
      </c>
      <c r="I1371" s="16">
        <v>44727.0</v>
      </c>
      <c r="J1371" s="14">
        <v>7.05</v>
      </c>
      <c r="K1371" s="14">
        <f t="shared" si="2"/>
        <v>912.0310479</v>
      </c>
      <c r="L1371" s="15">
        <f t="shared" si="3"/>
        <v>0.08796895213</v>
      </c>
      <c r="M1371" s="15">
        <f t="shared" si="4"/>
        <v>-0.08796895213</v>
      </c>
      <c r="N1371" s="8">
        <f t="shared" si="5"/>
        <v>51</v>
      </c>
    </row>
    <row r="1372" ht="12.75" customHeight="1">
      <c r="A1372" s="7">
        <v>44676.0</v>
      </c>
      <c r="B1372" s="8" t="s">
        <v>3796</v>
      </c>
      <c r="C1372" s="8" t="s">
        <v>3797</v>
      </c>
      <c r="D1372" s="11">
        <v>5.533579809E9</v>
      </c>
      <c r="E1372" s="8" t="s">
        <v>20</v>
      </c>
      <c r="F1372" s="8" t="str">
        <f t="shared" si="1"/>
        <v>SELL</v>
      </c>
      <c r="G1372" s="12">
        <v>21.620001</v>
      </c>
      <c r="H1372" s="12">
        <v>1000.0</v>
      </c>
      <c r="I1372" s="16">
        <v>44727.0</v>
      </c>
      <c r="J1372" s="14">
        <v>19.23</v>
      </c>
      <c r="K1372" s="14">
        <f t="shared" si="2"/>
        <v>889.4541679</v>
      </c>
      <c r="L1372" s="15">
        <f t="shared" si="3"/>
        <v>0.1105458321</v>
      </c>
      <c r="M1372" s="15">
        <f t="shared" si="4"/>
        <v>-0.1105458321</v>
      </c>
      <c r="N1372" s="8">
        <f t="shared" si="5"/>
        <v>51</v>
      </c>
    </row>
    <row r="1373" ht="12.75" customHeight="1">
      <c r="A1373" s="7">
        <v>44676.0</v>
      </c>
      <c r="B1373" s="8" t="s">
        <v>1019</v>
      </c>
      <c r="C1373" s="8" t="s">
        <v>1020</v>
      </c>
      <c r="D1373" s="11">
        <v>2.082171299E9</v>
      </c>
      <c r="E1373" s="8" t="s">
        <v>24</v>
      </c>
      <c r="F1373" s="8" t="str">
        <f t="shared" si="1"/>
        <v>BUY</v>
      </c>
      <c r="G1373" s="12">
        <v>13.06</v>
      </c>
      <c r="H1373" s="12">
        <v>1000.0</v>
      </c>
      <c r="I1373" s="16">
        <v>44727.0</v>
      </c>
      <c r="J1373" s="14">
        <v>8.63</v>
      </c>
      <c r="K1373" s="14">
        <f t="shared" si="2"/>
        <v>660.7963247</v>
      </c>
      <c r="L1373" s="15">
        <f t="shared" si="3"/>
        <v>-0.3392036753</v>
      </c>
      <c r="M1373" s="15">
        <f t="shared" si="4"/>
        <v>0.3392036753</v>
      </c>
      <c r="N1373" s="8">
        <f t="shared" si="5"/>
        <v>51</v>
      </c>
    </row>
    <row r="1374" ht="12.75" customHeight="1">
      <c r="A1374" s="7">
        <v>44677.0</v>
      </c>
      <c r="B1374" s="8" t="s">
        <v>1902</v>
      </c>
      <c r="C1374" s="8" t="s">
        <v>1903</v>
      </c>
      <c r="D1374" s="11">
        <v>8.213085588E9</v>
      </c>
      <c r="E1374" s="8" t="s">
        <v>24</v>
      </c>
      <c r="F1374" s="8" t="str">
        <f t="shared" si="1"/>
        <v>BUY</v>
      </c>
      <c r="G1374" s="12">
        <v>38.288803</v>
      </c>
      <c r="H1374" s="12">
        <v>1000.0</v>
      </c>
      <c r="I1374" s="16">
        <v>44727.0</v>
      </c>
      <c r="J1374" s="14">
        <v>33.094303</v>
      </c>
      <c r="K1374" s="14">
        <f t="shared" si="2"/>
        <v>864.3337061</v>
      </c>
      <c r="L1374" s="15">
        <f t="shared" si="3"/>
        <v>-0.1356662939</v>
      </c>
      <c r="M1374" s="15">
        <f t="shared" si="4"/>
        <v>0.1356662939</v>
      </c>
      <c r="N1374" s="8">
        <f t="shared" si="5"/>
        <v>50</v>
      </c>
    </row>
    <row r="1375" ht="12.75" customHeight="1">
      <c r="A1375" s="7">
        <v>44677.0</v>
      </c>
      <c r="B1375" s="8" t="s">
        <v>1212</v>
      </c>
      <c r="C1375" s="8" t="s">
        <v>1213</v>
      </c>
      <c r="D1375" s="11">
        <v>6.30020256E9</v>
      </c>
      <c r="E1375" s="8" t="s">
        <v>20</v>
      </c>
      <c r="F1375" s="8" t="str">
        <f t="shared" si="1"/>
        <v>SELL</v>
      </c>
      <c r="G1375" s="12">
        <v>3.83</v>
      </c>
      <c r="H1375" s="12">
        <v>1000.0</v>
      </c>
      <c r="I1375" s="16">
        <v>44727.0</v>
      </c>
      <c r="J1375" s="14">
        <v>3.9</v>
      </c>
      <c r="K1375" s="14">
        <f t="shared" si="2"/>
        <v>1018.276762</v>
      </c>
      <c r="L1375" s="15">
        <f t="shared" si="3"/>
        <v>-0.0182767624</v>
      </c>
      <c r="M1375" s="15">
        <f t="shared" si="4"/>
        <v>0.0182767624</v>
      </c>
      <c r="N1375" s="8">
        <f t="shared" si="5"/>
        <v>50</v>
      </c>
    </row>
    <row r="1376" ht="12.75" customHeight="1">
      <c r="A1376" s="7">
        <v>44679.0</v>
      </c>
      <c r="B1376" s="8" t="s">
        <v>3800</v>
      </c>
      <c r="C1376" s="8" t="s">
        <v>3801</v>
      </c>
      <c r="D1376" s="11">
        <v>5.832669547E9</v>
      </c>
      <c r="E1376" s="8" t="s">
        <v>20</v>
      </c>
      <c r="F1376" s="8" t="str">
        <f t="shared" si="1"/>
        <v>SELL</v>
      </c>
      <c r="G1376" s="12">
        <v>23.45</v>
      </c>
      <c r="H1376" s="12">
        <v>1000.0</v>
      </c>
      <c r="I1376" s="16">
        <v>44727.0</v>
      </c>
      <c r="J1376" s="14">
        <v>26.4</v>
      </c>
      <c r="K1376" s="14">
        <f t="shared" si="2"/>
        <v>1125.799574</v>
      </c>
      <c r="L1376" s="15">
        <f t="shared" si="3"/>
        <v>-0.1257995736</v>
      </c>
      <c r="M1376" s="15">
        <f t="shared" si="4"/>
        <v>0.1257995736</v>
      </c>
      <c r="N1376" s="8">
        <f t="shared" si="5"/>
        <v>48</v>
      </c>
    </row>
    <row r="1377" ht="12.75" customHeight="1">
      <c r="A1377" s="7">
        <v>44683.0</v>
      </c>
      <c r="B1377" s="8" t="s">
        <v>3339</v>
      </c>
      <c r="C1377" s="8" t="s">
        <v>3340</v>
      </c>
      <c r="D1377" s="11">
        <v>7.73416512E9</v>
      </c>
      <c r="E1377" s="8" t="s">
        <v>20</v>
      </c>
      <c r="F1377" s="8" t="str">
        <f t="shared" si="1"/>
        <v>SELL</v>
      </c>
      <c r="G1377" s="12">
        <v>6.33</v>
      </c>
      <c r="H1377" s="12">
        <v>1000.0</v>
      </c>
      <c r="I1377" s="16">
        <v>44727.0</v>
      </c>
      <c r="J1377" s="14">
        <v>5.94</v>
      </c>
      <c r="K1377" s="14">
        <f t="shared" si="2"/>
        <v>938.3886256</v>
      </c>
      <c r="L1377" s="15">
        <f t="shared" si="3"/>
        <v>0.06161137441</v>
      </c>
      <c r="M1377" s="15">
        <f t="shared" si="4"/>
        <v>-0.06161137441</v>
      </c>
      <c r="N1377" s="8">
        <f t="shared" si="5"/>
        <v>44</v>
      </c>
    </row>
    <row r="1378" ht="12.75" customHeight="1">
      <c r="A1378" s="16">
        <v>44684.0</v>
      </c>
      <c r="B1378" s="8" t="s">
        <v>3151</v>
      </c>
      <c r="C1378" s="8" t="s">
        <v>3152</v>
      </c>
      <c r="D1378" s="11">
        <v>2.65291239E9</v>
      </c>
      <c r="E1378" s="18" t="s">
        <v>24</v>
      </c>
      <c r="F1378" s="17" t="str">
        <f t="shared" si="1"/>
        <v>BUY</v>
      </c>
      <c r="G1378" s="12">
        <v>85.459999</v>
      </c>
      <c r="H1378" s="12">
        <v>1000.0</v>
      </c>
      <c r="I1378" s="16">
        <v>44714.0</v>
      </c>
      <c r="J1378" s="14">
        <v>51.709999</v>
      </c>
      <c r="K1378" s="14">
        <f t="shared" si="2"/>
        <v>605.0783946</v>
      </c>
      <c r="L1378" s="15">
        <f t="shared" si="3"/>
        <v>-0.3949216054</v>
      </c>
      <c r="M1378" s="15">
        <f t="shared" si="4"/>
        <v>0.3949216054</v>
      </c>
      <c r="N1378" s="8">
        <f t="shared" si="5"/>
        <v>30</v>
      </c>
    </row>
    <row r="1379" ht="12.75" customHeight="1">
      <c r="A1379" s="16">
        <v>44684.0</v>
      </c>
      <c r="B1379" s="8" t="s">
        <v>421</v>
      </c>
      <c r="C1379" s="8" t="s">
        <v>422</v>
      </c>
      <c r="D1379" s="11">
        <v>4.34959104E9</v>
      </c>
      <c r="E1379" s="18" t="s">
        <v>24</v>
      </c>
      <c r="F1379" s="17" t="str">
        <f t="shared" si="1"/>
        <v>BUY</v>
      </c>
      <c r="G1379" s="12">
        <v>18.441656</v>
      </c>
      <c r="H1379" s="12">
        <v>1000.0</v>
      </c>
      <c r="I1379" s="16">
        <v>44727.0</v>
      </c>
      <c r="J1379" s="14">
        <v>17.395954</v>
      </c>
      <c r="K1379" s="14">
        <f t="shared" si="2"/>
        <v>943.2967408</v>
      </c>
      <c r="L1379" s="15">
        <f t="shared" si="3"/>
        <v>-0.05670325919</v>
      </c>
      <c r="M1379" s="15">
        <f t="shared" si="4"/>
        <v>0.05670325919</v>
      </c>
      <c r="N1379" s="8">
        <f t="shared" si="5"/>
        <v>43</v>
      </c>
    </row>
    <row r="1380" ht="12.75" customHeight="1">
      <c r="A1380" s="7">
        <v>44690.0</v>
      </c>
      <c r="B1380" s="8" t="s">
        <v>3802</v>
      </c>
      <c r="C1380" s="8" t="s">
        <v>3803</v>
      </c>
      <c r="D1380" s="11">
        <v>2.136285539E9</v>
      </c>
      <c r="E1380" s="8" t="s">
        <v>20</v>
      </c>
      <c r="F1380" s="8" t="str">
        <f t="shared" si="1"/>
        <v>SELL</v>
      </c>
      <c r="G1380" s="12">
        <v>23.699438</v>
      </c>
      <c r="H1380" s="12">
        <v>1000.0</v>
      </c>
      <c r="I1380" s="16">
        <v>44727.0</v>
      </c>
      <c r="J1380" s="14">
        <v>25.06365</v>
      </c>
      <c r="K1380" s="14">
        <f t="shared" si="2"/>
        <v>1057.563053</v>
      </c>
      <c r="L1380" s="15">
        <f t="shared" si="3"/>
        <v>-0.05756305276</v>
      </c>
      <c r="M1380" s="15">
        <f t="shared" si="4"/>
        <v>0.05756305276</v>
      </c>
      <c r="N1380" s="8">
        <f t="shared" si="5"/>
        <v>37</v>
      </c>
    </row>
    <row r="1381" ht="12.75" customHeight="1">
      <c r="A1381" s="7">
        <v>44690.0</v>
      </c>
      <c r="B1381" s="8" t="s">
        <v>3692</v>
      </c>
      <c r="C1381" s="8" t="s">
        <v>3693</v>
      </c>
      <c r="D1381" s="11">
        <v>4.158556877E9</v>
      </c>
      <c r="E1381" s="8" t="s">
        <v>20</v>
      </c>
      <c r="F1381" s="8" t="str">
        <f t="shared" si="1"/>
        <v>SELL</v>
      </c>
      <c r="G1381" s="12">
        <v>6.51467</v>
      </c>
      <c r="H1381" s="12">
        <v>1000.0</v>
      </c>
      <c r="I1381" s="16">
        <v>44727.0</v>
      </c>
      <c r="J1381" s="14">
        <v>6.397532</v>
      </c>
      <c r="K1381" s="14">
        <f t="shared" si="2"/>
        <v>982.0193502</v>
      </c>
      <c r="L1381" s="15">
        <f t="shared" si="3"/>
        <v>0.01798064983</v>
      </c>
      <c r="M1381" s="15">
        <f t="shared" si="4"/>
        <v>-0.01798064983</v>
      </c>
      <c r="N1381" s="8">
        <f t="shared" si="5"/>
        <v>37</v>
      </c>
    </row>
    <row r="1382" ht="12.75" customHeight="1">
      <c r="A1382" s="7">
        <v>44690.0</v>
      </c>
      <c r="B1382" s="8" t="s">
        <v>80</v>
      </c>
      <c r="C1382" s="8" t="s">
        <v>81</v>
      </c>
      <c r="D1382" s="11">
        <v>2.348838E9</v>
      </c>
      <c r="E1382" s="8" t="s">
        <v>24</v>
      </c>
      <c r="F1382" s="8" t="str">
        <f t="shared" si="1"/>
        <v>BUY</v>
      </c>
      <c r="G1382" s="12">
        <v>21.110004</v>
      </c>
      <c r="H1382" s="12">
        <v>1000.0</v>
      </c>
      <c r="I1382" s="16">
        <v>44727.0</v>
      </c>
      <c r="J1382" s="14">
        <v>23.473139</v>
      </c>
      <c r="K1382" s="14">
        <f t="shared" si="2"/>
        <v>1111.943844</v>
      </c>
      <c r="L1382" s="15">
        <f t="shared" si="3"/>
        <v>0.1119438443</v>
      </c>
      <c r="M1382" s="15">
        <f t="shared" si="4"/>
        <v>-0.1119438443</v>
      </c>
      <c r="N1382" s="8">
        <f t="shared" si="5"/>
        <v>37</v>
      </c>
    </row>
    <row r="1383" ht="12.75" customHeight="1">
      <c r="A1383" s="7">
        <v>44691.0</v>
      </c>
      <c r="B1383" s="8" t="s">
        <v>3147</v>
      </c>
      <c r="C1383" s="8" t="s">
        <v>3148</v>
      </c>
      <c r="D1383" s="11">
        <v>4.287447174E9</v>
      </c>
      <c r="E1383" s="8" t="s">
        <v>24</v>
      </c>
      <c r="F1383" s="8" t="str">
        <f t="shared" si="1"/>
        <v>BUY</v>
      </c>
      <c r="G1383" s="12">
        <v>18.190001</v>
      </c>
      <c r="H1383" s="12">
        <v>1000.0</v>
      </c>
      <c r="I1383" s="16">
        <v>44693.0</v>
      </c>
      <c r="J1383" s="14">
        <v>18.040001</v>
      </c>
      <c r="K1383" s="14">
        <f t="shared" si="2"/>
        <v>991.7537113</v>
      </c>
      <c r="L1383" s="15">
        <f t="shared" si="3"/>
        <v>-0.008246288717</v>
      </c>
      <c r="M1383" s="15">
        <f t="shared" si="4"/>
        <v>0.008246288717</v>
      </c>
      <c r="N1383" s="8">
        <f t="shared" si="5"/>
        <v>2</v>
      </c>
    </row>
    <row r="1384" ht="12.75" customHeight="1">
      <c r="A1384" s="7">
        <v>44693.0</v>
      </c>
      <c r="B1384" s="8" t="s">
        <v>3147</v>
      </c>
      <c r="C1384" s="8" t="s">
        <v>3148</v>
      </c>
      <c r="D1384" s="11">
        <v>4.287447174E9</v>
      </c>
      <c r="E1384" s="8" t="s">
        <v>20</v>
      </c>
      <c r="F1384" s="8" t="str">
        <f t="shared" si="1"/>
        <v>SELL</v>
      </c>
      <c r="G1384" s="12">
        <v>18.040001</v>
      </c>
      <c r="H1384" s="12">
        <v>1000.0</v>
      </c>
      <c r="I1384" s="16">
        <v>44727.0</v>
      </c>
      <c r="J1384" s="14">
        <v>18.6</v>
      </c>
      <c r="K1384" s="14">
        <f t="shared" si="2"/>
        <v>1031.042071</v>
      </c>
      <c r="L1384" s="15">
        <f t="shared" si="3"/>
        <v>-0.03104207145</v>
      </c>
      <c r="M1384" s="15">
        <f t="shared" si="4"/>
        <v>0.03104207145</v>
      </c>
      <c r="N1384" s="8">
        <f t="shared" si="5"/>
        <v>34</v>
      </c>
    </row>
    <row r="1385" ht="12.75" customHeight="1">
      <c r="A1385" s="7">
        <v>44693.0</v>
      </c>
      <c r="B1385" s="8" t="s">
        <v>1701</v>
      </c>
      <c r="C1385" s="8" t="s">
        <v>1702</v>
      </c>
      <c r="D1385" s="11">
        <v>8.753615208E9</v>
      </c>
      <c r="E1385" s="8" t="s">
        <v>20</v>
      </c>
      <c r="F1385" s="8" t="str">
        <f t="shared" si="1"/>
        <v>SELL</v>
      </c>
      <c r="G1385" s="12">
        <v>198.169479</v>
      </c>
      <c r="H1385" s="12">
        <v>1000.0</v>
      </c>
      <c r="I1385" s="16">
        <v>44727.0</v>
      </c>
      <c r="J1385" s="14">
        <v>201.168945</v>
      </c>
      <c r="K1385" s="14">
        <f t="shared" si="2"/>
        <v>1015.135863</v>
      </c>
      <c r="L1385" s="15">
        <f t="shared" si="3"/>
        <v>-0.01513586257</v>
      </c>
      <c r="M1385" s="15">
        <f t="shared" si="4"/>
        <v>0.01513586257</v>
      </c>
      <c r="N1385" s="8">
        <f t="shared" si="5"/>
        <v>34</v>
      </c>
    </row>
    <row r="1386" ht="12.75" customHeight="1">
      <c r="A1386" s="7">
        <v>44693.0</v>
      </c>
      <c r="B1386" s="8" t="s">
        <v>3806</v>
      </c>
      <c r="C1386" s="8" t="s">
        <v>3807</v>
      </c>
      <c r="D1386" s="11">
        <v>2.13947424E9</v>
      </c>
      <c r="E1386" s="8" t="s">
        <v>20</v>
      </c>
      <c r="F1386" s="8" t="str">
        <f t="shared" si="1"/>
        <v>SELL</v>
      </c>
      <c r="G1386" s="12">
        <v>17.6</v>
      </c>
      <c r="H1386" s="12">
        <v>1000.0</v>
      </c>
      <c r="I1386" s="16">
        <v>44727.0</v>
      </c>
      <c r="J1386" s="14">
        <v>21.17</v>
      </c>
      <c r="K1386" s="14">
        <f t="shared" si="2"/>
        <v>1202.840909</v>
      </c>
      <c r="L1386" s="15">
        <f t="shared" si="3"/>
        <v>-0.2028409091</v>
      </c>
      <c r="M1386" s="15">
        <f t="shared" si="4"/>
        <v>0.2028409091</v>
      </c>
      <c r="N1386" s="8">
        <f t="shared" si="5"/>
        <v>34</v>
      </c>
    </row>
    <row r="1387" ht="12.75" customHeight="1">
      <c r="A1387" s="7">
        <v>44697.0</v>
      </c>
      <c r="B1387" s="8" t="s">
        <v>1339</v>
      </c>
      <c r="C1387" s="8" t="s">
        <v>1339</v>
      </c>
      <c r="D1387" s="11">
        <v>3.135522007E9</v>
      </c>
      <c r="E1387" s="8" t="s">
        <v>24</v>
      </c>
      <c r="F1387" s="8" t="str">
        <f t="shared" si="1"/>
        <v>BUY</v>
      </c>
      <c r="G1387" s="12">
        <v>13.675141</v>
      </c>
      <c r="H1387" s="12">
        <v>1000.0</v>
      </c>
      <c r="I1387" s="16">
        <v>44727.0</v>
      </c>
      <c r="J1387" s="14">
        <v>11.698013</v>
      </c>
      <c r="K1387" s="14">
        <f t="shared" si="2"/>
        <v>855.4217467</v>
      </c>
      <c r="L1387" s="15">
        <f t="shared" si="3"/>
        <v>-0.1445782533</v>
      </c>
      <c r="M1387" s="15">
        <f t="shared" si="4"/>
        <v>0.1445782533</v>
      </c>
      <c r="N1387" s="8">
        <f t="shared" si="5"/>
        <v>30</v>
      </c>
    </row>
    <row r="1388" ht="12.75" customHeight="1">
      <c r="A1388" s="7">
        <v>44697.0</v>
      </c>
      <c r="B1388" s="8" t="s">
        <v>2410</v>
      </c>
      <c r="C1388" s="8" t="s">
        <v>2411</v>
      </c>
      <c r="D1388" s="11">
        <v>2.13822945E9</v>
      </c>
      <c r="E1388" s="8" t="s">
        <v>24</v>
      </c>
      <c r="F1388" s="8" t="str">
        <f t="shared" si="1"/>
        <v>BUY</v>
      </c>
      <c r="G1388" s="12">
        <v>120.352524</v>
      </c>
      <c r="H1388" s="12">
        <v>1000.0</v>
      </c>
      <c r="I1388" s="16">
        <v>44727.0</v>
      </c>
      <c r="J1388" s="14">
        <v>105.403358</v>
      </c>
      <c r="K1388" s="14">
        <f t="shared" si="2"/>
        <v>875.7885128</v>
      </c>
      <c r="L1388" s="15">
        <f t="shared" si="3"/>
        <v>-0.1242114872</v>
      </c>
      <c r="M1388" s="15">
        <f t="shared" si="4"/>
        <v>0.1242114872</v>
      </c>
      <c r="N1388" s="8">
        <f t="shared" si="5"/>
        <v>30</v>
      </c>
    </row>
    <row r="1389" ht="12.75" customHeight="1">
      <c r="A1389" s="7">
        <v>44697.0</v>
      </c>
      <c r="B1389" s="8" t="s">
        <v>781</v>
      </c>
      <c r="C1389" s="8" t="s">
        <v>782</v>
      </c>
      <c r="D1389" s="11">
        <v>6.23822789E9</v>
      </c>
      <c r="E1389" s="8" t="s">
        <v>20</v>
      </c>
      <c r="F1389" s="8" t="str">
        <f t="shared" si="1"/>
        <v>SELL</v>
      </c>
      <c r="G1389" s="12">
        <v>20.598581</v>
      </c>
      <c r="H1389" s="12">
        <v>1000.0</v>
      </c>
      <c r="I1389" s="16">
        <v>44727.0</v>
      </c>
      <c r="J1389" s="14">
        <v>18.365744</v>
      </c>
      <c r="K1389" s="14">
        <f t="shared" si="2"/>
        <v>891.6023876</v>
      </c>
      <c r="L1389" s="15">
        <f t="shared" si="3"/>
        <v>0.1083976124</v>
      </c>
      <c r="M1389" s="15">
        <f t="shared" si="4"/>
        <v>-0.1083976124</v>
      </c>
      <c r="N1389" s="8">
        <f t="shared" si="5"/>
        <v>30</v>
      </c>
    </row>
    <row r="1390" ht="12.75" customHeight="1">
      <c r="A1390" s="7">
        <v>44699.0</v>
      </c>
      <c r="B1390" s="8" t="s">
        <v>3046</v>
      </c>
      <c r="C1390" s="8" t="s">
        <v>3047</v>
      </c>
      <c r="D1390" s="11">
        <v>3.8093856E9</v>
      </c>
      <c r="E1390" s="8" t="s">
        <v>20</v>
      </c>
      <c r="F1390" s="8" t="str">
        <f t="shared" si="1"/>
        <v>SELL</v>
      </c>
      <c r="G1390" s="12">
        <v>27.17</v>
      </c>
      <c r="H1390" s="12">
        <v>1000.0</v>
      </c>
      <c r="I1390" s="16">
        <v>44727.0</v>
      </c>
      <c r="J1390" s="14">
        <v>24.67</v>
      </c>
      <c r="K1390" s="14">
        <f t="shared" si="2"/>
        <v>907.9867501</v>
      </c>
      <c r="L1390" s="15">
        <f t="shared" si="3"/>
        <v>0.09201324991</v>
      </c>
      <c r="M1390" s="15">
        <f t="shared" si="4"/>
        <v>-0.09201324991</v>
      </c>
      <c r="N1390" s="8">
        <f t="shared" si="5"/>
        <v>28</v>
      </c>
    </row>
    <row r="1391" ht="12.75" customHeight="1">
      <c r="A1391" s="7">
        <v>44713.0</v>
      </c>
      <c r="B1391" s="8" t="s">
        <v>3814</v>
      </c>
      <c r="C1391" s="8" t="s">
        <v>3815</v>
      </c>
      <c r="D1391" s="11">
        <v>2.5437507E9</v>
      </c>
      <c r="E1391" s="8" t="s">
        <v>20</v>
      </c>
      <c r="F1391" s="8" t="str">
        <f t="shared" si="1"/>
        <v>SELL</v>
      </c>
      <c r="G1391" s="12">
        <v>30.161066</v>
      </c>
      <c r="H1391" s="12">
        <v>1000.0</v>
      </c>
      <c r="I1391" s="16">
        <v>44727.0</v>
      </c>
      <c r="J1391" s="14">
        <v>30.489412</v>
      </c>
      <c r="K1391" s="14">
        <f t="shared" si="2"/>
        <v>1010.886419</v>
      </c>
      <c r="L1391" s="15">
        <f t="shared" si="3"/>
        <v>-0.01088641893</v>
      </c>
      <c r="M1391" s="15">
        <f t="shared" si="4"/>
        <v>0.01088641893</v>
      </c>
      <c r="N1391" s="8">
        <f t="shared" si="5"/>
        <v>14</v>
      </c>
    </row>
    <row r="1392" ht="12.75" customHeight="1">
      <c r="A1392" s="7">
        <v>44713.0</v>
      </c>
      <c r="B1392" s="8" t="s">
        <v>3389</v>
      </c>
      <c r="C1392" s="8" t="s">
        <v>3390</v>
      </c>
      <c r="D1392" s="11">
        <v>4.337728664E9</v>
      </c>
      <c r="E1392" s="8" t="s">
        <v>20</v>
      </c>
      <c r="F1392" s="8" t="str">
        <f t="shared" si="1"/>
        <v>SELL</v>
      </c>
      <c r="G1392" s="12">
        <v>35.529999</v>
      </c>
      <c r="H1392" s="12">
        <v>1000.0</v>
      </c>
      <c r="I1392" s="16">
        <v>44727.0</v>
      </c>
      <c r="J1392" s="14">
        <v>34.75</v>
      </c>
      <c r="K1392" s="14">
        <f t="shared" si="2"/>
        <v>978.0467486</v>
      </c>
      <c r="L1392" s="15">
        <f t="shared" si="3"/>
        <v>0.02195325139</v>
      </c>
      <c r="M1392" s="15">
        <f t="shared" si="4"/>
        <v>-0.02195325139</v>
      </c>
      <c r="N1392" s="8">
        <f t="shared" si="5"/>
        <v>14</v>
      </c>
    </row>
    <row r="1393" ht="12.75" customHeight="1">
      <c r="A1393" s="7">
        <v>44713.0</v>
      </c>
      <c r="B1393" s="8" t="s">
        <v>2658</v>
      </c>
      <c r="C1393" s="8" t="s">
        <v>2659</v>
      </c>
      <c r="D1393" s="11">
        <v>3.111835764E9</v>
      </c>
      <c r="E1393" s="8" t="s">
        <v>24</v>
      </c>
      <c r="F1393" s="8" t="str">
        <f t="shared" si="1"/>
        <v>BUY</v>
      </c>
      <c r="G1393" s="12">
        <v>25.559999</v>
      </c>
      <c r="H1393" s="12">
        <v>1000.0</v>
      </c>
      <c r="I1393" s="16">
        <v>44727.0</v>
      </c>
      <c r="J1393" s="14">
        <v>22.6</v>
      </c>
      <c r="K1393" s="14">
        <f t="shared" si="2"/>
        <v>884.1940878</v>
      </c>
      <c r="L1393" s="15">
        <f t="shared" si="3"/>
        <v>-0.1158059122</v>
      </c>
      <c r="M1393" s="15">
        <f t="shared" si="4"/>
        <v>0.1158059122</v>
      </c>
      <c r="N1393" s="8">
        <f t="shared" si="5"/>
        <v>14</v>
      </c>
    </row>
    <row r="1394" ht="12.75" customHeight="1">
      <c r="A1394" s="7">
        <v>44714.0</v>
      </c>
      <c r="B1394" s="8" t="s">
        <v>3742</v>
      </c>
      <c r="C1394" s="8" t="s">
        <v>3743</v>
      </c>
      <c r="D1394" s="11">
        <v>3.41296256E9</v>
      </c>
      <c r="E1394" s="8" t="s">
        <v>24</v>
      </c>
      <c r="F1394" s="8" t="str">
        <f t="shared" si="1"/>
        <v>BUY</v>
      </c>
      <c r="G1394" s="12">
        <v>8.29</v>
      </c>
      <c r="H1394" s="12">
        <v>1000.0</v>
      </c>
      <c r="I1394" s="16">
        <v>44727.0</v>
      </c>
      <c r="J1394" s="14">
        <v>7.37</v>
      </c>
      <c r="K1394" s="14">
        <f t="shared" si="2"/>
        <v>889.0229192</v>
      </c>
      <c r="L1394" s="15">
        <f t="shared" si="3"/>
        <v>-0.1109770808</v>
      </c>
      <c r="M1394" s="15">
        <f t="shared" si="4"/>
        <v>0.1109770808</v>
      </c>
      <c r="N1394" s="8">
        <f t="shared" si="5"/>
        <v>13</v>
      </c>
    </row>
    <row r="1395" ht="12.75" customHeight="1">
      <c r="A1395" s="7">
        <v>44714.0</v>
      </c>
      <c r="B1395" s="8" t="s">
        <v>3820</v>
      </c>
      <c r="C1395" s="8" t="s">
        <v>3821</v>
      </c>
      <c r="D1395" s="11">
        <v>2.804953413E9</v>
      </c>
      <c r="E1395" s="8" t="s">
        <v>24</v>
      </c>
      <c r="F1395" s="8" t="str">
        <f t="shared" si="1"/>
        <v>BUY</v>
      </c>
      <c r="G1395" s="12">
        <v>4.92</v>
      </c>
      <c r="H1395" s="12">
        <v>1000.0</v>
      </c>
      <c r="I1395" s="16">
        <v>44727.0</v>
      </c>
      <c r="J1395" s="14">
        <v>4.33</v>
      </c>
      <c r="K1395" s="14">
        <f t="shared" si="2"/>
        <v>880.0813008</v>
      </c>
      <c r="L1395" s="15">
        <f t="shared" si="3"/>
        <v>-0.1199186992</v>
      </c>
      <c r="M1395" s="15">
        <f t="shared" si="4"/>
        <v>0.1199186992</v>
      </c>
      <c r="N1395" s="8">
        <f t="shared" si="5"/>
        <v>13</v>
      </c>
    </row>
    <row r="1396" ht="12.75" customHeight="1">
      <c r="A1396" s="16">
        <v>44714.0</v>
      </c>
      <c r="B1396" s="8" t="s">
        <v>3151</v>
      </c>
      <c r="C1396" s="8" t="s">
        <v>3152</v>
      </c>
      <c r="D1396" s="11">
        <v>2.65291239E9</v>
      </c>
      <c r="E1396" s="17" t="s">
        <v>20</v>
      </c>
      <c r="F1396" s="18" t="str">
        <f t="shared" si="1"/>
        <v>SELL</v>
      </c>
      <c r="G1396" s="12">
        <v>51.709999</v>
      </c>
      <c r="H1396" s="12">
        <v>1000.0</v>
      </c>
      <c r="I1396" s="16">
        <v>44727.0</v>
      </c>
      <c r="J1396" s="14">
        <v>34.990002</v>
      </c>
      <c r="K1396" s="14">
        <f t="shared" si="2"/>
        <v>676.6583384</v>
      </c>
      <c r="L1396" s="15">
        <f t="shared" si="3"/>
        <v>0.3233416616</v>
      </c>
      <c r="M1396" s="15">
        <f t="shared" si="4"/>
        <v>-0.3233416616</v>
      </c>
      <c r="N1396" s="8">
        <f t="shared" si="5"/>
        <v>13</v>
      </c>
    </row>
    <row r="1397" ht="12.75" customHeight="1">
      <c r="A1397" s="7">
        <v>44719.0</v>
      </c>
      <c r="B1397" s="8" t="s">
        <v>2488</v>
      </c>
      <c r="C1397" s="8" t="s">
        <v>2489</v>
      </c>
      <c r="D1397" s="11">
        <v>3.149604953E9</v>
      </c>
      <c r="E1397" s="8" t="s">
        <v>24</v>
      </c>
      <c r="F1397" s="8" t="str">
        <f t="shared" si="1"/>
        <v>BUY</v>
      </c>
      <c r="G1397" s="12">
        <v>78.32</v>
      </c>
      <c r="H1397" s="12">
        <v>1000.0</v>
      </c>
      <c r="I1397" s="16">
        <v>44727.0</v>
      </c>
      <c r="J1397" s="14">
        <v>68.93</v>
      </c>
      <c r="K1397" s="14">
        <f t="shared" si="2"/>
        <v>880.1072523</v>
      </c>
      <c r="L1397" s="15">
        <f t="shared" si="3"/>
        <v>-0.1198927477</v>
      </c>
      <c r="M1397" s="15">
        <f t="shared" si="4"/>
        <v>0.1198927477</v>
      </c>
      <c r="N1397" s="8">
        <f t="shared" si="5"/>
        <v>8</v>
      </c>
    </row>
    <row r="1398" ht="12.75" customHeight="1">
      <c r="A1398" s="7">
        <v>44727.0</v>
      </c>
      <c r="B1398" s="8" t="s">
        <v>871</v>
      </c>
      <c r="C1398" s="8" t="s">
        <v>872</v>
      </c>
      <c r="D1398" s="11">
        <v>7.70558196E9</v>
      </c>
      <c r="E1398" s="8" t="s">
        <v>24</v>
      </c>
      <c r="F1398" s="8" t="str">
        <f t="shared" si="1"/>
        <v>BUY</v>
      </c>
      <c r="G1398" s="12">
        <v>18.049999</v>
      </c>
      <c r="H1398" s="12">
        <v>1000.0</v>
      </c>
      <c r="I1398" s="16">
        <v>44727.0</v>
      </c>
      <c r="J1398" s="14">
        <v>18.049999</v>
      </c>
      <c r="K1398" s="14">
        <f t="shared" si="2"/>
        <v>1000</v>
      </c>
      <c r="L1398" s="15">
        <f t="shared" si="3"/>
        <v>0</v>
      </c>
      <c r="M1398" s="15">
        <f t="shared" si="4"/>
        <v>0</v>
      </c>
      <c r="N1398" s="8">
        <f t="shared" si="5"/>
        <v>0</v>
      </c>
    </row>
    <row r="1399" ht="12.75" customHeight="1">
      <c r="A1399" s="7">
        <v>44727.0</v>
      </c>
      <c r="B1399" s="8" t="s">
        <v>2650</v>
      </c>
      <c r="C1399" s="8" t="s">
        <v>2651</v>
      </c>
      <c r="D1399" s="11">
        <v>4.146219222E9</v>
      </c>
      <c r="E1399" s="8" t="s">
        <v>20</v>
      </c>
      <c r="F1399" s="8" t="str">
        <f t="shared" si="1"/>
        <v>SELL</v>
      </c>
      <c r="G1399" s="12">
        <v>13.425481</v>
      </c>
      <c r="H1399" s="12">
        <v>1000.0</v>
      </c>
      <c r="I1399" s="16">
        <v>44727.0</v>
      </c>
      <c r="J1399" s="14">
        <v>13.425481</v>
      </c>
      <c r="K1399" s="14">
        <f t="shared" si="2"/>
        <v>1000</v>
      </c>
      <c r="L1399" s="15">
        <f t="shared" si="3"/>
        <v>0</v>
      </c>
      <c r="M1399" s="15">
        <f t="shared" si="4"/>
        <v>0</v>
      </c>
      <c r="N1399" s="8">
        <f t="shared" si="5"/>
        <v>0</v>
      </c>
    </row>
    <row r="1400" ht="12.75" customHeight="1">
      <c r="A1400" s="7">
        <v>44727.0</v>
      </c>
      <c r="B1400" s="8" t="s">
        <v>3465</v>
      </c>
      <c r="C1400" s="8" t="s">
        <v>3466</v>
      </c>
      <c r="D1400" s="11">
        <v>2.99366465E9</v>
      </c>
      <c r="E1400" s="8" t="s">
        <v>24</v>
      </c>
      <c r="F1400" s="8" t="str">
        <f t="shared" si="1"/>
        <v>BUY</v>
      </c>
      <c r="G1400" s="12">
        <v>23.68</v>
      </c>
      <c r="H1400" s="12">
        <v>1000.0</v>
      </c>
      <c r="I1400" s="16">
        <v>44727.0</v>
      </c>
      <c r="J1400" s="14">
        <v>23.68</v>
      </c>
      <c r="K1400" s="14">
        <f t="shared" si="2"/>
        <v>1000</v>
      </c>
      <c r="L1400" s="15">
        <f t="shared" si="3"/>
        <v>0</v>
      </c>
      <c r="M1400" s="15">
        <f t="shared" si="4"/>
        <v>0</v>
      </c>
      <c r="N1400" s="8">
        <f t="shared" si="5"/>
        <v>0</v>
      </c>
    </row>
    <row r="1401" ht="12.75" customHeight="1">
      <c r="H1401" s="12">
        <v>1000.0</v>
      </c>
      <c r="K1401" s="14" t="str">
        <f t="shared" si="2"/>
        <v>#DIV/0!</v>
      </c>
      <c r="L1401" s="15" t="str">
        <f t="shared" si="3"/>
        <v>Invalid</v>
      </c>
      <c r="M1401" s="15" t="str">
        <f t="shared" si="4"/>
        <v/>
      </c>
    </row>
    <row r="1402" ht="12.75" customHeight="1">
      <c r="H1402" s="12">
        <v>1000.0</v>
      </c>
      <c r="K1402" s="14" t="str">
        <f t="shared" si="2"/>
        <v>#DIV/0!</v>
      </c>
      <c r="L1402" s="15" t="str">
        <f t="shared" si="3"/>
        <v>Invalid</v>
      </c>
      <c r="M1402" s="15" t="str">
        <f t="shared" si="4"/>
        <v/>
      </c>
    </row>
    <row r="1403" ht="12.75" customHeight="1">
      <c r="H1403" s="12">
        <v>1000.0</v>
      </c>
      <c r="K1403" s="14" t="str">
        <f t="shared" si="2"/>
        <v>#DIV/0!</v>
      </c>
      <c r="L1403" s="15" t="str">
        <f t="shared" si="3"/>
        <v>Invalid</v>
      </c>
      <c r="M1403" s="15" t="str">
        <f t="shared" si="4"/>
        <v/>
      </c>
    </row>
    <row r="1404" ht="12.75" customHeight="1">
      <c r="H1404" s="12">
        <v>1000.0</v>
      </c>
      <c r="K1404" s="14" t="str">
        <f t="shared" si="2"/>
        <v>#DIV/0!</v>
      </c>
      <c r="L1404" s="15" t="str">
        <f t="shared" si="3"/>
        <v>Invalid</v>
      </c>
      <c r="M1404" s="15" t="str">
        <f t="shared" si="4"/>
        <v/>
      </c>
    </row>
    <row r="1405" ht="12.75" customHeight="1">
      <c r="H1405" s="12">
        <v>1000.0</v>
      </c>
      <c r="K1405" s="14" t="str">
        <f t="shared" si="2"/>
        <v>#DIV/0!</v>
      </c>
      <c r="L1405" s="15" t="str">
        <f t="shared" si="3"/>
        <v>Invalid</v>
      </c>
      <c r="M1405" s="15" t="str">
        <f t="shared" si="4"/>
        <v/>
      </c>
    </row>
    <row r="1406" ht="12.75" customHeight="1">
      <c r="H1406" s="12">
        <v>1000.0</v>
      </c>
      <c r="K1406" s="14" t="str">
        <f t="shared" si="2"/>
        <v>#DIV/0!</v>
      </c>
      <c r="L1406" s="15" t="str">
        <f t="shared" si="3"/>
        <v>Invalid</v>
      </c>
      <c r="M1406" s="15" t="str">
        <f t="shared" si="4"/>
        <v/>
      </c>
    </row>
    <row r="1407" ht="12.75" customHeight="1">
      <c r="H1407" s="12">
        <v>1000.0</v>
      </c>
      <c r="K1407" s="14" t="str">
        <f t="shared" si="2"/>
        <v>#DIV/0!</v>
      </c>
      <c r="L1407" s="15" t="str">
        <f t="shared" si="3"/>
        <v>Invalid</v>
      </c>
      <c r="M1407" s="15" t="str">
        <f t="shared" si="4"/>
        <v/>
      </c>
    </row>
    <row r="1408" ht="12.75" customHeight="1">
      <c r="H1408" s="12">
        <v>1000.0</v>
      </c>
      <c r="K1408" s="14" t="str">
        <f t="shared" si="2"/>
        <v>#DIV/0!</v>
      </c>
      <c r="L1408" s="15" t="str">
        <f t="shared" si="3"/>
        <v>Invalid</v>
      </c>
      <c r="M1408" s="15" t="str">
        <f t="shared" si="4"/>
        <v/>
      </c>
    </row>
    <row r="1409" ht="12.75" customHeight="1">
      <c r="H1409" s="12">
        <v>1000.0</v>
      </c>
      <c r="K1409" s="14" t="str">
        <f t="shared" si="2"/>
        <v>#DIV/0!</v>
      </c>
      <c r="L1409" s="15" t="str">
        <f t="shared" si="3"/>
        <v>Invalid</v>
      </c>
      <c r="M1409" s="15" t="str">
        <f t="shared" si="4"/>
        <v/>
      </c>
    </row>
    <row r="1410" ht="12.75" customHeight="1">
      <c r="H1410" s="12">
        <v>1000.0</v>
      </c>
      <c r="K1410" s="14" t="str">
        <f t="shared" si="2"/>
        <v>#DIV/0!</v>
      </c>
      <c r="L1410" s="15" t="str">
        <f t="shared" si="3"/>
        <v>Invalid</v>
      </c>
      <c r="M1410" s="15" t="str">
        <f t="shared" si="4"/>
        <v/>
      </c>
    </row>
    <row r="1411" ht="12.75" customHeight="1">
      <c r="H1411" s="12">
        <v>1000.0</v>
      </c>
      <c r="K1411" s="14" t="str">
        <f t="shared" si="2"/>
        <v>#DIV/0!</v>
      </c>
      <c r="L1411" s="15" t="str">
        <f t="shared" si="3"/>
        <v>Invalid</v>
      </c>
      <c r="M1411" s="15" t="str">
        <f t="shared" si="4"/>
        <v/>
      </c>
    </row>
    <row r="1412" ht="12.75" customHeight="1">
      <c r="H1412" s="12">
        <v>1000.0</v>
      </c>
      <c r="K1412" s="14" t="str">
        <f t="shared" si="2"/>
        <v>#DIV/0!</v>
      </c>
      <c r="L1412" s="15" t="str">
        <f t="shared" si="3"/>
        <v>Invalid</v>
      </c>
      <c r="M1412" s="15" t="str">
        <f t="shared" si="4"/>
        <v/>
      </c>
    </row>
    <row r="1413" ht="12.75" customHeight="1">
      <c r="H1413" s="12">
        <v>1000.0</v>
      </c>
      <c r="K1413" s="14" t="str">
        <f t="shared" si="2"/>
        <v>#DIV/0!</v>
      </c>
      <c r="L1413" s="15" t="str">
        <f t="shared" si="3"/>
        <v>Invalid</v>
      </c>
      <c r="M1413" s="15" t="str">
        <f t="shared" si="4"/>
        <v/>
      </c>
    </row>
    <row r="1414" ht="12.75" customHeight="1">
      <c r="H1414" s="12">
        <v>1000.0</v>
      </c>
      <c r="K1414" s="14" t="str">
        <f t="shared" si="2"/>
        <v>#DIV/0!</v>
      </c>
      <c r="L1414" s="15" t="str">
        <f t="shared" si="3"/>
        <v>Invalid</v>
      </c>
      <c r="M1414" s="15" t="str">
        <f t="shared" si="4"/>
        <v/>
      </c>
    </row>
    <row r="1415" ht="12.75" customHeight="1">
      <c r="H1415" s="12">
        <v>1000.0</v>
      </c>
      <c r="K1415" s="14" t="str">
        <f t="shared" si="2"/>
        <v>#DIV/0!</v>
      </c>
      <c r="L1415" s="15" t="str">
        <f t="shared" si="3"/>
        <v>Invalid</v>
      </c>
      <c r="M1415" s="15" t="str">
        <f t="shared" si="4"/>
        <v/>
      </c>
    </row>
    <row r="1416" ht="12.75" customHeight="1">
      <c r="H1416" s="12">
        <v>1000.0</v>
      </c>
      <c r="K1416" s="14" t="str">
        <f t="shared" si="2"/>
        <v>#DIV/0!</v>
      </c>
      <c r="L1416" s="15" t="str">
        <f t="shared" si="3"/>
        <v>Invalid</v>
      </c>
      <c r="M1416" s="15" t="str">
        <f t="shared" si="4"/>
        <v/>
      </c>
    </row>
    <row r="1417" ht="12.75" customHeight="1">
      <c r="H1417" s="12">
        <v>1000.0</v>
      </c>
      <c r="K1417" s="14" t="str">
        <f t="shared" si="2"/>
        <v>#DIV/0!</v>
      </c>
      <c r="L1417" s="15" t="str">
        <f t="shared" si="3"/>
        <v>Invalid</v>
      </c>
      <c r="M1417" s="15" t="str">
        <f t="shared" si="4"/>
        <v/>
      </c>
    </row>
    <row r="1418" ht="12.75" customHeight="1">
      <c r="H1418" s="12">
        <v>1000.0</v>
      </c>
      <c r="K1418" s="14" t="str">
        <f t="shared" si="2"/>
        <v>#DIV/0!</v>
      </c>
      <c r="L1418" s="15" t="str">
        <f t="shared" si="3"/>
        <v>Invalid</v>
      </c>
      <c r="M1418" s="15" t="str">
        <f t="shared" si="4"/>
        <v/>
      </c>
    </row>
    <row r="1419" ht="12.75" customHeight="1">
      <c r="H1419" s="12">
        <v>1000.0</v>
      </c>
      <c r="K1419" s="14" t="str">
        <f t="shared" si="2"/>
        <v>#DIV/0!</v>
      </c>
      <c r="L1419" s="15" t="str">
        <f t="shared" si="3"/>
        <v>Invalid</v>
      </c>
      <c r="M1419" s="15" t="str">
        <f t="shared" si="4"/>
        <v/>
      </c>
    </row>
    <row r="1420" ht="12.75" customHeight="1">
      <c r="H1420" s="12">
        <v>1000.0</v>
      </c>
      <c r="K1420" s="14" t="str">
        <f t="shared" si="2"/>
        <v>#DIV/0!</v>
      </c>
      <c r="L1420" s="15" t="str">
        <f t="shared" si="3"/>
        <v>Invalid</v>
      </c>
      <c r="M1420" s="15" t="str">
        <f t="shared" si="4"/>
        <v/>
      </c>
    </row>
    <row r="1421" ht="12.75" customHeight="1">
      <c r="H1421" s="12">
        <v>1000.0</v>
      </c>
      <c r="K1421" s="14" t="str">
        <f t="shared" si="2"/>
        <v>#DIV/0!</v>
      </c>
      <c r="L1421" s="15" t="str">
        <f t="shared" si="3"/>
        <v>Invalid</v>
      </c>
      <c r="M1421" s="15" t="str">
        <f t="shared" si="4"/>
        <v/>
      </c>
    </row>
    <row r="1422" ht="12.75" customHeight="1">
      <c r="H1422" s="12">
        <v>1000.0</v>
      </c>
      <c r="K1422" s="14" t="str">
        <f t="shared" si="2"/>
        <v>#DIV/0!</v>
      </c>
      <c r="L1422" s="15" t="str">
        <f t="shared" si="3"/>
        <v>Invalid</v>
      </c>
      <c r="M1422" s="15" t="str">
        <f t="shared" si="4"/>
        <v/>
      </c>
    </row>
    <row r="1423" ht="12.75" customHeight="1">
      <c r="H1423" s="12">
        <v>1000.0</v>
      </c>
      <c r="K1423" s="14" t="str">
        <f t="shared" si="2"/>
        <v>#DIV/0!</v>
      </c>
      <c r="L1423" s="15" t="str">
        <f t="shared" si="3"/>
        <v>Invalid</v>
      </c>
      <c r="M1423" s="15" t="str">
        <f t="shared" si="4"/>
        <v/>
      </c>
    </row>
    <row r="1424" ht="12.75" customHeight="1">
      <c r="H1424" s="12">
        <v>1000.0</v>
      </c>
      <c r="K1424" s="14" t="str">
        <f t="shared" si="2"/>
        <v>#DIV/0!</v>
      </c>
      <c r="L1424" s="15" t="str">
        <f t="shared" si="3"/>
        <v>Invalid</v>
      </c>
      <c r="M1424" s="15" t="str">
        <f t="shared" si="4"/>
        <v/>
      </c>
    </row>
    <row r="1425" ht="12.75" customHeight="1">
      <c r="H1425" s="12">
        <v>1000.0</v>
      </c>
      <c r="K1425" s="14" t="str">
        <f t="shared" si="2"/>
        <v>#DIV/0!</v>
      </c>
      <c r="L1425" s="15" t="str">
        <f t="shared" si="3"/>
        <v>Invalid</v>
      </c>
      <c r="M1425" s="15" t="str">
        <f t="shared" si="4"/>
        <v/>
      </c>
    </row>
    <row r="1426" ht="12.75" customHeight="1">
      <c r="H1426" s="12">
        <v>1000.0</v>
      </c>
      <c r="K1426" s="14" t="str">
        <f t="shared" si="2"/>
        <v>#DIV/0!</v>
      </c>
      <c r="L1426" s="15" t="str">
        <f t="shared" si="3"/>
        <v>Invalid</v>
      </c>
      <c r="M1426" s="15" t="str">
        <f t="shared" si="4"/>
        <v/>
      </c>
    </row>
    <row r="1427" ht="12.75" customHeight="1">
      <c r="H1427" s="12">
        <v>1000.0</v>
      </c>
      <c r="K1427" s="14" t="str">
        <f t="shared" si="2"/>
        <v>#DIV/0!</v>
      </c>
      <c r="L1427" s="15" t="str">
        <f t="shared" si="3"/>
        <v>Invalid</v>
      </c>
      <c r="M1427" s="15" t="str">
        <f t="shared" si="4"/>
        <v/>
      </c>
    </row>
    <row r="1428" ht="12.75" customHeight="1">
      <c r="H1428" s="12">
        <v>1000.0</v>
      </c>
      <c r="K1428" s="14" t="str">
        <f t="shared" si="2"/>
        <v>#DIV/0!</v>
      </c>
      <c r="L1428" s="15" t="str">
        <f t="shared" si="3"/>
        <v>Invalid</v>
      </c>
      <c r="M1428" s="15" t="str">
        <f t="shared" si="4"/>
        <v/>
      </c>
    </row>
    <row r="1429" ht="12.75" customHeight="1">
      <c r="H1429" s="12">
        <v>1000.0</v>
      </c>
      <c r="K1429" s="14" t="str">
        <f t="shared" si="2"/>
        <v>#DIV/0!</v>
      </c>
      <c r="L1429" s="15" t="str">
        <f t="shared" si="3"/>
        <v>Invalid</v>
      </c>
      <c r="M1429" s="15" t="str">
        <f t="shared" si="4"/>
        <v/>
      </c>
    </row>
    <row r="1430" ht="12.75" customHeight="1">
      <c r="H1430" s="12">
        <v>1000.0</v>
      </c>
      <c r="K1430" s="14" t="str">
        <f t="shared" si="2"/>
        <v>#DIV/0!</v>
      </c>
      <c r="L1430" s="15" t="str">
        <f t="shared" si="3"/>
        <v>Invalid</v>
      </c>
      <c r="M1430" s="15" t="str">
        <f t="shared" si="4"/>
        <v/>
      </c>
    </row>
    <row r="1431" ht="12.75" customHeight="1">
      <c r="H1431" s="12">
        <v>1000.0</v>
      </c>
      <c r="K1431" s="14" t="str">
        <f t="shared" si="2"/>
        <v>#DIV/0!</v>
      </c>
      <c r="L1431" s="15" t="str">
        <f t="shared" si="3"/>
        <v>Invalid</v>
      </c>
      <c r="M1431" s="15" t="str">
        <f t="shared" si="4"/>
        <v/>
      </c>
    </row>
    <row r="1432" ht="12.75" customHeight="1">
      <c r="H1432" s="12">
        <v>1000.0</v>
      </c>
      <c r="K1432" s="14" t="str">
        <f t="shared" si="2"/>
        <v>#DIV/0!</v>
      </c>
      <c r="L1432" s="15" t="str">
        <f t="shared" si="3"/>
        <v>Invalid</v>
      </c>
      <c r="M1432" s="15" t="str">
        <f t="shared" si="4"/>
        <v/>
      </c>
    </row>
    <row r="1433" ht="12.75" customHeight="1">
      <c r="H1433" s="12">
        <v>1000.0</v>
      </c>
      <c r="K1433" s="14" t="str">
        <f t="shared" si="2"/>
        <v>#DIV/0!</v>
      </c>
      <c r="L1433" s="15" t="str">
        <f t="shared" si="3"/>
        <v>Invalid</v>
      </c>
      <c r="M1433" s="15" t="str">
        <f t="shared" si="4"/>
        <v/>
      </c>
    </row>
    <row r="1434" ht="12.75" customHeight="1">
      <c r="H1434" s="12">
        <v>1000.0</v>
      </c>
      <c r="K1434" s="14" t="str">
        <f t="shared" si="2"/>
        <v>#DIV/0!</v>
      </c>
      <c r="L1434" s="15" t="str">
        <f t="shared" si="3"/>
        <v>Invalid</v>
      </c>
      <c r="M1434" s="15" t="str">
        <f t="shared" si="4"/>
        <v/>
      </c>
    </row>
    <row r="1435" ht="12.75" customHeight="1">
      <c r="H1435" s="12">
        <v>1000.0</v>
      </c>
      <c r="K1435" s="14" t="str">
        <f t="shared" si="2"/>
        <v>#DIV/0!</v>
      </c>
      <c r="L1435" s="15" t="str">
        <f t="shared" si="3"/>
        <v>Invalid</v>
      </c>
      <c r="M1435" s="15" t="str">
        <f t="shared" si="4"/>
        <v/>
      </c>
    </row>
    <row r="1436" ht="12.75" customHeight="1">
      <c r="H1436" s="12">
        <v>1000.0</v>
      </c>
      <c r="K1436" s="14" t="str">
        <f t="shared" si="2"/>
        <v>#DIV/0!</v>
      </c>
      <c r="L1436" s="15" t="str">
        <f t="shared" si="3"/>
        <v>Invalid</v>
      </c>
      <c r="M1436" s="15" t="str">
        <f t="shared" si="4"/>
        <v/>
      </c>
    </row>
    <row r="1437" ht="12.75" customHeight="1">
      <c r="H1437" s="12">
        <v>1000.0</v>
      </c>
      <c r="K1437" s="14" t="str">
        <f t="shared" si="2"/>
        <v>#DIV/0!</v>
      </c>
      <c r="L1437" s="15" t="str">
        <f t="shared" si="3"/>
        <v>Invalid</v>
      </c>
      <c r="M1437" s="15" t="str">
        <f t="shared" si="4"/>
        <v/>
      </c>
    </row>
    <row r="1438" ht="12.75" customHeight="1">
      <c r="H1438" s="12">
        <v>1000.0</v>
      </c>
      <c r="K1438" s="14" t="str">
        <f t="shared" si="2"/>
        <v>#DIV/0!</v>
      </c>
      <c r="L1438" s="15" t="str">
        <f t="shared" si="3"/>
        <v>Invalid</v>
      </c>
      <c r="M1438" s="15" t="str">
        <f t="shared" si="4"/>
        <v/>
      </c>
    </row>
    <row r="1439" ht="12.75" customHeight="1">
      <c r="H1439" s="12">
        <v>1000.0</v>
      </c>
      <c r="K1439" s="14" t="str">
        <f t="shared" si="2"/>
        <v>#DIV/0!</v>
      </c>
      <c r="L1439" s="15" t="str">
        <f t="shared" si="3"/>
        <v>Invalid</v>
      </c>
      <c r="M1439" s="15" t="str">
        <f t="shared" si="4"/>
        <v/>
      </c>
    </row>
    <row r="1440" ht="12.75" customHeight="1">
      <c r="H1440" s="12">
        <v>1000.0</v>
      </c>
      <c r="K1440" s="14" t="str">
        <f t="shared" si="2"/>
        <v>#DIV/0!</v>
      </c>
      <c r="L1440" s="15" t="str">
        <f t="shared" si="3"/>
        <v>Invalid</v>
      </c>
      <c r="M1440" s="15" t="str">
        <f t="shared" si="4"/>
        <v/>
      </c>
    </row>
    <row r="1441" ht="12.75" customHeight="1">
      <c r="H1441" s="12">
        <v>1000.0</v>
      </c>
      <c r="K1441" s="14" t="str">
        <f t="shared" si="2"/>
        <v>#DIV/0!</v>
      </c>
      <c r="L1441" s="15" t="str">
        <f t="shared" si="3"/>
        <v>Invalid</v>
      </c>
      <c r="M1441" s="15" t="str">
        <f t="shared" si="4"/>
        <v/>
      </c>
    </row>
    <row r="1442" ht="12.75" customHeight="1">
      <c r="H1442" s="12">
        <v>1000.0</v>
      </c>
      <c r="K1442" s="14" t="str">
        <f t="shared" si="2"/>
        <v>#DIV/0!</v>
      </c>
      <c r="L1442" s="15" t="str">
        <f t="shared" si="3"/>
        <v>Invalid</v>
      </c>
      <c r="M1442" s="15" t="str">
        <f t="shared" si="4"/>
        <v/>
      </c>
    </row>
    <row r="1443" ht="12.75" customHeight="1">
      <c r="H1443" s="12">
        <v>1000.0</v>
      </c>
      <c r="K1443" s="14" t="str">
        <f t="shared" si="2"/>
        <v>#DIV/0!</v>
      </c>
      <c r="L1443" s="15" t="str">
        <f t="shared" si="3"/>
        <v>Invalid</v>
      </c>
      <c r="M1443" s="15" t="str">
        <f t="shared" si="4"/>
        <v/>
      </c>
    </row>
    <row r="1444" ht="12.75" customHeight="1">
      <c r="H1444" s="12">
        <v>1000.0</v>
      </c>
      <c r="K1444" s="14" t="str">
        <f t="shared" si="2"/>
        <v>#DIV/0!</v>
      </c>
      <c r="L1444" s="15" t="str">
        <f t="shared" si="3"/>
        <v>Invalid</v>
      </c>
      <c r="M1444" s="15" t="str">
        <f t="shared" si="4"/>
        <v/>
      </c>
    </row>
    <row r="1445" ht="12.75" customHeight="1">
      <c r="H1445" s="12">
        <v>1000.0</v>
      </c>
      <c r="K1445" s="14" t="str">
        <f t="shared" si="2"/>
        <v>#DIV/0!</v>
      </c>
      <c r="L1445" s="15" t="str">
        <f t="shared" si="3"/>
        <v>Invalid</v>
      </c>
      <c r="M1445" s="15" t="str">
        <f t="shared" si="4"/>
        <v/>
      </c>
    </row>
    <row r="1446" ht="12.75" customHeight="1">
      <c r="H1446" s="12">
        <v>1000.0</v>
      </c>
      <c r="K1446" s="14" t="str">
        <f t="shared" si="2"/>
        <v>#DIV/0!</v>
      </c>
      <c r="L1446" s="15" t="str">
        <f t="shared" si="3"/>
        <v>Invalid</v>
      </c>
      <c r="M1446" s="15" t="str">
        <f t="shared" si="4"/>
        <v/>
      </c>
    </row>
    <row r="1447" ht="12.75" customHeight="1">
      <c r="H1447" s="12">
        <v>1000.0</v>
      </c>
      <c r="K1447" s="14" t="str">
        <f t="shared" si="2"/>
        <v>#DIV/0!</v>
      </c>
      <c r="L1447" s="15" t="str">
        <f t="shared" si="3"/>
        <v>Invalid</v>
      </c>
      <c r="M1447" s="15" t="str">
        <f t="shared" si="4"/>
        <v/>
      </c>
    </row>
    <row r="1448" ht="12.75" customHeight="1">
      <c r="H1448" s="12">
        <v>1000.0</v>
      </c>
      <c r="K1448" s="14" t="str">
        <f t="shared" si="2"/>
        <v>#DIV/0!</v>
      </c>
      <c r="L1448" s="15" t="str">
        <f t="shared" si="3"/>
        <v>Invalid</v>
      </c>
      <c r="M1448" s="15" t="str">
        <f t="shared" si="4"/>
        <v/>
      </c>
    </row>
    <row r="1449" ht="12.75" customHeight="1">
      <c r="H1449" s="12">
        <v>1000.0</v>
      </c>
      <c r="K1449" s="14" t="str">
        <f t="shared" si="2"/>
        <v>#DIV/0!</v>
      </c>
      <c r="L1449" s="15" t="str">
        <f t="shared" si="3"/>
        <v>Invalid</v>
      </c>
      <c r="M1449" s="15" t="str">
        <f t="shared" si="4"/>
        <v/>
      </c>
    </row>
    <row r="1450" ht="12.75" customHeight="1">
      <c r="H1450" s="12">
        <v>1000.0</v>
      </c>
      <c r="K1450" s="14" t="str">
        <f t="shared" si="2"/>
        <v>#DIV/0!</v>
      </c>
      <c r="L1450" s="15" t="str">
        <f t="shared" si="3"/>
        <v>Invalid</v>
      </c>
      <c r="M1450" s="15" t="str">
        <f t="shared" si="4"/>
        <v/>
      </c>
    </row>
    <row r="1451" ht="12.75" customHeight="1">
      <c r="H1451" s="12">
        <v>1000.0</v>
      </c>
      <c r="K1451" s="14" t="str">
        <f t="shared" si="2"/>
        <v>#DIV/0!</v>
      </c>
      <c r="L1451" s="15" t="str">
        <f t="shared" si="3"/>
        <v>Invalid</v>
      </c>
      <c r="M1451" s="15" t="str">
        <f t="shared" si="4"/>
        <v/>
      </c>
    </row>
    <row r="1452" ht="12.75" customHeight="1">
      <c r="H1452" s="12">
        <v>1000.0</v>
      </c>
      <c r="K1452" s="14" t="str">
        <f t="shared" si="2"/>
        <v>#DIV/0!</v>
      </c>
      <c r="L1452" s="15" t="str">
        <f t="shared" si="3"/>
        <v>Invalid</v>
      </c>
      <c r="M1452" s="15" t="str">
        <f t="shared" si="4"/>
        <v/>
      </c>
    </row>
    <row r="1453" ht="12.75" customHeight="1">
      <c r="H1453" s="12">
        <v>1000.0</v>
      </c>
      <c r="K1453" s="14" t="str">
        <f t="shared" si="2"/>
        <v>#DIV/0!</v>
      </c>
      <c r="L1453" s="15" t="str">
        <f t="shared" si="3"/>
        <v>Invalid</v>
      </c>
      <c r="M1453" s="15" t="str">
        <f t="shared" si="4"/>
        <v/>
      </c>
    </row>
    <row r="1454" ht="12.75" customHeight="1">
      <c r="H1454" s="12">
        <v>1000.0</v>
      </c>
      <c r="K1454" s="14" t="str">
        <f t="shared" si="2"/>
        <v>#DIV/0!</v>
      </c>
      <c r="L1454" s="15" t="str">
        <f t="shared" si="3"/>
        <v>Invalid</v>
      </c>
      <c r="M1454" s="15" t="str">
        <f t="shared" si="4"/>
        <v/>
      </c>
    </row>
    <row r="1455" ht="12.75" customHeight="1">
      <c r="H1455" s="12">
        <v>1000.0</v>
      </c>
      <c r="K1455" s="14" t="str">
        <f t="shared" si="2"/>
        <v>#DIV/0!</v>
      </c>
      <c r="L1455" s="15" t="str">
        <f t="shared" si="3"/>
        <v>Invalid</v>
      </c>
      <c r="M1455" s="15" t="str">
        <f t="shared" si="4"/>
        <v/>
      </c>
    </row>
    <row r="1456" ht="12.75" customHeight="1">
      <c r="H1456" s="12">
        <v>1000.0</v>
      </c>
      <c r="K1456" s="14" t="str">
        <f t="shared" si="2"/>
        <v>#DIV/0!</v>
      </c>
      <c r="L1456" s="15" t="str">
        <f t="shared" si="3"/>
        <v>Invalid</v>
      </c>
      <c r="M1456" s="15" t="str">
        <f t="shared" si="4"/>
        <v/>
      </c>
    </row>
    <row r="1457" ht="12.75" customHeight="1">
      <c r="H1457" s="12">
        <v>1000.0</v>
      </c>
      <c r="K1457" s="14" t="str">
        <f t="shared" si="2"/>
        <v>#DIV/0!</v>
      </c>
      <c r="L1457" s="15" t="str">
        <f t="shared" si="3"/>
        <v>Invalid</v>
      </c>
      <c r="M1457" s="15" t="str">
        <f t="shared" si="4"/>
        <v/>
      </c>
    </row>
    <row r="1458" ht="12.75" customHeight="1">
      <c r="H1458" s="12">
        <v>1000.0</v>
      </c>
      <c r="K1458" s="14" t="str">
        <f t="shared" si="2"/>
        <v>#DIV/0!</v>
      </c>
      <c r="L1458" s="15" t="str">
        <f t="shared" si="3"/>
        <v>Invalid</v>
      </c>
      <c r="M1458" s="15" t="str">
        <f t="shared" si="4"/>
        <v/>
      </c>
    </row>
    <row r="1459" ht="12.75" customHeight="1">
      <c r="H1459" s="12">
        <v>1000.0</v>
      </c>
      <c r="K1459" s="14" t="str">
        <f t="shared" si="2"/>
        <v>#DIV/0!</v>
      </c>
      <c r="L1459" s="15" t="str">
        <f t="shared" si="3"/>
        <v>Invalid</v>
      </c>
      <c r="M1459" s="15" t="str">
        <f t="shared" si="4"/>
        <v/>
      </c>
    </row>
    <row r="1460" ht="12.75" customHeight="1">
      <c r="H1460" s="12">
        <v>1000.0</v>
      </c>
      <c r="K1460" s="14" t="str">
        <f t="shared" si="2"/>
        <v>#DIV/0!</v>
      </c>
      <c r="L1460" s="15" t="str">
        <f t="shared" si="3"/>
        <v>Invalid</v>
      </c>
      <c r="M1460" s="15" t="str">
        <f t="shared" si="4"/>
        <v/>
      </c>
    </row>
    <row r="1461" ht="12.75" customHeight="1">
      <c r="H1461" s="12">
        <v>1000.0</v>
      </c>
      <c r="K1461" s="14" t="str">
        <f t="shared" si="2"/>
        <v>#DIV/0!</v>
      </c>
      <c r="L1461" s="15" t="str">
        <f t="shared" si="3"/>
        <v>Invalid</v>
      </c>
      <c r="M1461" s="15" t="str">
        <f t="shared" si="4"/>
        <v/>
      </c>
    </row>
    <row r="1462" ht="12.75" customHeight="1">
      <c r="H1462" s="12">
        <v>1000.0</v>
      </c>
      <c r="K1462" s="14" t="str">
        <f t="shared" si="2"/>
        <v>#DIV/0!</v>
      </c>
      <c r="L1462" s="15" t="str">
        <f t="shared" si="3"/>
        <v>Invalid</v>
      </c>
      <c r="M1462" s="15" t="str">
        <f t="shared" si="4"/>
        <v/>
      </c>
    </row>
    <row r="1463" ht="12.75" customHeight="1">
      <c r="H1463" s="12">
        <v>1000.0</v>
      </c>
      <c r="K1463" s="14" t="str">
        <f t="shared" si="2"/>
        <v>#DIV/0!</v>
      </c>
      <c r="L1463" s="15" t="str">
        <f t="shared" si="3"/>
        <v>Invalid</v>
      </c>
      <c r="M1463" s="15" t="str">
        <f t="shared" si="4"/>
        <v/>
      </c>
    </row>
    <row r="1464" ht="12.75" customHeight="1">
      <c r="H1464" s="12">
        <v>1000.0</v>
      </c>
      <c r="K1464" s="14" t="str">
        <f t="shared" si="2"/>
        <v>#DIV/0!</v>
      </c>
      <c r="L1464" s="15" t="str">
        <f t="shared" si="3"/>
        <v>Invalid</v>
      </c>
      <c r="M1464" s="15" t="str">
        <f t="shared" si="4"/>
        <v/>
      </c>
    </row>
    <row r="1465" ht="12.75" customHeight="1">
      <c r="H1465" s="12">
        <v>1000.0</v>
      </c>
      <c r="K1465" s="14" t="str">
        <f t="shared" si="2"/>
        <v>#DIV/0!</v>
      </c>
      <c r="L1465" s="15" t="str">
        <f t="shared" si="3"/>
        <v>Invalid</v>
      </c>
      <c r="M1465" s="15" t="str">
        <f t="shared" si="4"/>
        <v/>
      </c>
    </row>
    <row r="1466" ht="12.75" customHeight="1">
      <c r="H1466" s="12">
        <v>1000.0</v>
      </c>
      <c r="K1466" s="14" t="str">
        <f t="shared" si="2"/>
        <v>#DIV/0!</v>
      </c>
      <c r="L1466" s="15" t="str">
        <f t="shared" si="3"/>
        <v>Invalid</v>
      </c>
      <c r="M1466" s="15" t="str">
        <f t="shared" si="4"/>
        <v/>
      </c>
    </row>
    <row r="1467" ht="12.75" customHeight="1">
      <c r="H1467" s="12">
        <v>1000.0</v>
      </c>
      <c r="K1467" s="14" t="str">
        <f t="shared" si="2"/>
        <v>#DIV/0!</v>
      </c>
      <c r="L1467" s="15" t="str">
        <f t="shared" si="3"/>
        <v>Invalid</v>
      </c>
      <c r="M1467" s="15" t="str">
        <f t="shared" si="4"/>
        <v/>
      </c>
    </row>
    <row r="1468" ht="12.75" customHeight="1">
      <c r="H1468" s="12">
        <v>1000.0</v>
      </c>
      <c r="K1468" s="14" t="str">
        <f t="shared" si="2"/>
        <v>#DIV/0!</v>
      </c>
      <c r="L1468" s="15" t="str">
        <f t="shared" si="3"/>
        <v>Invalid</v>
      </c>
      <c r="M1468" s="15" t="str">
        <f t="shared" si="4"/>
        <v/>
      </c>
    </row>
    <row r="1469" ht="12.75" customHeight="1">
      <c r="H1469" s="12">
        <v>1000.0</v>
      </c>
      <c r="K1469" s="14" t="str">
        <f t="shared" si="2"/>
        <v>#DIV/0!</v>
      </c>
      <c r="L1469" s="15" t="str">
        <f t="shared" si="3"/>
        <v>Invalid</v>
      </c>
      <c r="M1469" s="15" t="str">
        <f t="shared" si="4"/>
        <v/>
      </c>
    </row>
    <row r="1470" ht="12.75" customHeight="1">
      <c r="H1470" s="12">
        <v>1000.0</v>
      </c>
      <c r="K1470" s="14" t="str">
        <f t="shared" si="2"/>
        <v>#DIV/0!</v>
      </c>
      <c r="L1470" s="15" t="str">
        <f t="shared" si="3"/>
        <v>Invalid</v>
      </c>
      <c r="M1470" s="15" t="str">
        <f t="shared" si="4"/>
        <v/>
      </c>
    </row>
    <row r="1471" ht="12.75" customHeight="1">
      <c r="H1471" s="12">
        <v>1000.0</v>
      </c>
      <c r="K1471" s="14" t="str">
        <f t="shared" si="2"/>
        <v>#DIV/0!</v>
      </c>
      <c r="L1471" s="15" t="str">
        <f t="shared" si="3"/>
        <v>Invalid</v>
      </c>
      <c r="M1471" s="15" t="str">
        <f t="shared" si="4"/>
        <v/>
      </c>
    </row>
    <row r="1472" ht="12.75" customHeight="1">
      <c r="H1472" s="12">
        <v>1000.0</v>
      </c>
      <c r="K1472" s="14" t="str">
        <f t="shared" si="2"/>
        <v>#DIV/0!</v>
      </c>
      <c r="L1472" s="15" t="str">
        <f t="shared" si="3"/>
        <v>Invalid</v>
      </c>
      <c r="M1472" s="15" t="str">
        <f t="shared" si="4"/>
        <v/>
      </c>
    </row>
    <row r="1473" ht="12.75" customHeight="1">
      <c r="H1473" s="12">
        <v>1000.0</v>
      </c>
      <c r="K1473" s="14" t="str">
        <f t="shared" si="2"/>
        <v>#DIV/0!</v>
      </c>
      <c r="L1473" s="15" t="str">
        <f t="shared" si="3"/>
        <v>Invalid</v>
      </c>
      <c r="M1473" s="15" t="str">
        <f t="shared" si="4"/>
        <v/>
      </c>
    </row>
    <row r="1474" ht="12.75" customHeight="1">
      <c r="H1474" s="12">
        <v>1000.0</v>
      </c>
      <c r="K1474" s="14" t="str">
        <f t="shared" si="2"/>
        <v>#DIV/0!</v>
      </c>
      <c r="L1474" s="15" t="str">
        <f t="shared" si="3"/>
        <v>Invalid</v>
      </c>
      <c r="M1474" s="15" t="str">
        <f t="shared" si="4"/>
        <v/>
      </c>
    </row>
    <row r="1475" ht="12.75" customHeight="1">
      <c r="H1475" s="12">
        <v>1000.0</v>
      </c>
      <c r="K1475" s="14" t="str">
        <f t="shared" si="2"/>
        <v>#DIV/0!</v>
      </c>
      <c r="L1475" s="15" t="str">
        <f t="shared" si="3"/>
        <v>Invalid</v>
      </c>
      <c r="M1475" s="15" t="str">
        <f t="shared" si="4"/>
        <v/>
      </c>
    </row>
    <row r="1476" ht="12.75" customHeight="1">
      <c r="H1476" s="12">
        <v>1000.0</v>
      </c>
      <c r="K1476" s="14" t="str">
        <f t="shared" si="2"/>
        <v>#DIV/0!</v>
      </c>
      <c r="L1476" s="15" t="str">
        <f t="shared" si="3"/>
        <v>Invalid</v>
      </c>
      <c r="M1476" s="15" t="str">
        <f t="shared" si="4"/>
        <v/>
      </c>
    </row>
    <row r="1477" ht="12.75" customHeight="1">
      <c r="H1477" s="12">
        <v>1000.0</v>
      </c>
      <c r="K1477" s="14" t="str">
        <f t="shared" si="2"/>
        <v>#DIV/0!</v>
      </c>
      <c r="L1477" s="15" t="str">
        <f t="shared" si="3"/>
        <v>Invalid</v>
      </c>
      <c r="M1477" s="15" t="str">
        <f t="shared" si="4"/>
        <v/>
      </c>
    </row>
    <row r="1478" ht="12.75" customHeight="1">
      <c r="H1478" s="12">
        <v>1000.0</v>
      </c>
      <c r="K1478" s="14" t="str">
        <f t="shared" si="2"/>
        <v>#DIV/0!</v>
      </c>
      <c r="L1478" s="15" t="str">
        <f t="shared" si="3"/>
        <v>Invalid</v>
      </c>
      <c r="M1478" s="15" t="str">
        <f t="shared" si="4"/>
        <v/>
      </c>
    </row>
    <row r="1479" ht="12.75" customHeight="1">
      <c r="H1479" s="12">
        <v>1000.0</v>
      </c>
      <c r="K1479" s="14" t="str">
        <f t="shared" si="2"/>
        <v>#DIV/0!</v>
      </c>
      <c r="L1479" s="15" t="str">
        <f t="shared" si="3"/>
        <v>Invalid</v>
      </c>
      <c r="M1479" s="15" t="str">
        <f t="shared" si="4"/>
        <v/>
      </c>
    </row>
    <row r="1480" ht="12.75" customHeight="1">
      <c r="H1480" s="12">
        <v>1000.0</v>
      </c>
      <c r="K1480" s="14" t="str">
        <f t="shared" si="2"/>
        <v>#DIV/0!</v>
      </c>
      <c r="L1480" s="15" t="str">
        <f t="shared" si="3"/>
        <v>Invalid</v>
      </c>
      <c r="M1480" s="15" t="str">
        <f t="shared" si="4"/>
        <v/>
      </c>
    </row>
    <row r="1481" ht="12.75" customHeight="1">
      <c r="H1481" s="12">
        <v>1000.0</v>
      </c>
      <c r="K1481" s="14" t="str">
        <f t="shared" si="2"/>
        <v>#DIV/0!</v>
      </c>
      <c r="L1481" s="15" t="str">
        <f t="shared" si="3"/>
        <v>Invalid</v>
      </c>
      <c r="M1481" s="15" t="str">
        <f t="shared" si="4"/>
        <v/>
      </c>
    </row>
    <row r="1482" ht="12.75" customHeight="1">
      <c r="H1482" s="12">
        <v>1000.0</v>
      </c>
      <c r="K1482" s="14" t="str">
        <f t="shared" si="2"/>
        <v>#DIV/0!</v>
      </c>
      <c r="L1482" s="15" t="str">
        <f t="shared" si="3"/>
        <v>Invalid</v>
      </c>
      <c r="M1482" s="15" t="str">
        <f t="shared" si="4"/>
        <v/>
      </c>
    </row>
    <row r="1483" ht="12.75" customHeight="1">
      <c r="H1483" s="12">
        <v>1000.0</v>
      </c>
      <c r="K1483" s="14" t="str">
        <f t="shared" si="2"/>
        <v>#DIV/0!</v>
      </c>
      <c r="L1483" s="15" t="str">
        <f t="shared" si="3"/>
        <v>Invalid</v>
      </c>
      <c r="M1483" s="15" t="str">
        <f t="shared" si="4"/>
        <v/>
      </c>
    </row>
    <row r="1484" ht="12.75" customHeight="1">
      <c r="H1484" s="12">
        <v>1000.0</v>
      </c>
      <c r="K1484" s="14" t="str">
        <f t="shared" si="2"/>
        <v>#DIV/0!</v>
      </c>
      <c r="L1484" s="15" t="str">
        <f t="shared" si="3"/>
        <v>Invalid</v>
      </c>
      <c r="M1484" s="15" t="str">
        <f t="shared" si="4"/>
        <v/>
      </c>
    </row>
    <row r="1485" ht="12.75" customHeight="1">
      <c r="H1485" s="12">
        <v>1000.0</v>
      </c>
      <c r="K1485" s="14" t="str">
        <f t="shared" si="2"/>
        <v>#DIV/0!</v>
      </c>
      <c r="L1485" s="15" t="str">
        <f t="shared" si="3"/>
        <v>Invalid</v>
      </c>
      <c r="M1485" s="15" t="str">
        <f t="shared" si="4"/>
        <v/>
      </c>
    </row>
    <row r="1486" ht="12.75" customHeight="1">
      <c r="H1486" s="12">
        <v>1000.0</v>
      </c>
      <c r="K1486" s="14" t="str">
        <f t="shared" si="2"/>
        <v>#DIV/0!</v>
      </c>
      <c r="L1486" s="15" t="str">
        <f t="shared" si="3"/>
        <v>Invalid</v>
      </c>
      <c r="M1486" s="15" t="str">
        <f t="shared" si="4"/>
        <v/>
      </c>
    </row>
    <row r="1487" ht="12.75" customHeight="1">
      <c r="H1487" s="12">
        <v>1000.0</v>
      </c>
      <c r="K1487" s="14" t="str">
        <f t="shared" si="2"/>
        <v>#DIV/0!</v>
      </c>
      <c r="L1487" s="15" t="str">
        <f t="shared" si="3"/>
        <v>Invalid</v>
      </c>
      <c r="M1487" s="15" t="str">
        <f t="shared" si="4"/>
        <v/>
      </c>
    </row>
    <row r="1488" ht="12.75" customHeight="1">
      <c r="H1488" s="12">
        <v>1000.0</v>
      </c>
      <c r="K1488" s="14" t="str">
        <f t="shared" si="2"/>
        <v>#DIV/0!</v>
      </c>
      <c r="L1488" s="15" t="str">
        <f t="shared" si="3"/>
        <v>Invalid</v>
      </c>
      <c r="M1488" s="15" t="str">
        <f t="shared" si="4"/>
        <v/>
      </c>
    </row>
    <row r="1489" ht="12.75" customHeight="1">
      <c r="H1489" s="12">
        <v>1000.0</v>
      </c>
      <c r="K1489" s="14" t="str">
        <f t="shared" si="2"/>
        <v>#DIV/0!</v>
      </c>
      <c r="L1489" s="15" t="str">
        <f t="shared" si="3"/>
        <v>Invalid</v>
      </c>
      <c r="M1489" s="15" t="str">
        <f t="shared" si="4"/>
        <v/>
      </c>
    </row>
    <row r="1490" ht="12.75" customHeight="1">
      <c r="H1490" s="12">
        <v>1000.0</v>
      </c>
      <c r="K1490" s="14" t="str">
        <f t="shared" si="2"/>
        <v>#DIV/0!</v>
      </c>
      <c r="L1490" s="15" t="str">
        <f t="shared" si="3"/>
        <v>Invalid</v>
      </c>
      <c r="M1490" s="15" t="str">
        <f t="shared" si="4"/>
        <v/>
      </c>
    </row>
    <row r="1491" ht="12.75" customHeight="1">
      <c r="H1491" s="12">
        <v>1000.0</v>
      </c>
      <c r="K1491" s="14" t="str">
        <f t="shared" si="2"/>
        <v>#DIV/0!</v>
      </c>
      <c r="L1491" s="15" t="str">
        <f t="shared" si="3"/>
        <v>Invalid</v>
      </c>
      <c r="M1491" s="15" t="str">
        <f t="shared" si="4"/>
        <v/>
      </c>
    </row>
    <row r="1492" ht="12.75" customHeight="1">
      <c r="H1492" s="12">
        <v>1000.0</v>
      </c>
      <c r="K1492" s="14" t="str">
        <f t="shared" si="2"/>
        <v>#DIV/0!</v>
      </c>
      <c r="L1492" s="15" t="str">
        <f t="shared" si="3"/>
        <v>Invalid</v>
      </c>
      <c r="M1492" s="15" t="str">
        <f t="shared" si="4"/>
        <v/>
      </c>
    </row>
    <row r="1493" ht="12.75" customHeight="1">
      <c r="H1493" s="12">
        <v>1000.0</v>
      </c>
      <c r="K1493" s="14" t="str">
        <f t="shared" si="2"/>
        <v>#DIV/0!</v>
      </c>
      <c r="L1493" s="15" t="str">
        <f t="shared" si="3"/>
        <v>Invalid</v>
      </c>
      <c r="M1493" s="15" t="str">
        <f t="shared" si="4"/>
        <v/>
      </c>
    </row>
    <row r="1494" ht="12.75" customHeight="1">
      <c r="H1494" s="12">
        <v>1000.0</v>
      </c>
      <c r="K1494" s="14" t="str">
        <f t="shared" si="2"/>
        <v>#DIV/0!</v>
      </c>
      <c r="L1494" s="15" t="str">
        <f t="shared" si="3"/>
        <v>Invalid</v>
      </c>
      <c r="M1494" s="15" t="str">
        <f t="shared" si="4"/>
        <v/>
      </c>
    </row>
    <row r="1495" ht="12.75" customHeight="1">
      <c r="H1495" s="12">
        <v>1000.0</v>
      </c>
      <c r="K1495" s="14" t="str">
        <f t="shared" si="2"/>
        <v>#DIV/0!</v>
      </c>
      <c r="L1495" s="15" t="str">
        <f t="shared" si="3"/>
        <v>Invalid</v>
      </c>
      <c r="M1495" s="15" t="str">
        <f t="shared" si="4"/>
        <v/>
      </c>
    </row>
    <row r="1496" ht="12.75" customHeight="1">
      <c r="H1496" s="12">
        <v>1000.0</v>
      </c>
      <c r="K1496" s="14" t="str">
        <f t="shared" si="2"/>
        <v>#DIV/0!</v>
      </c>
      <c r="L1496" s="15" t="str">
        <f t="shared" si="3"/>
        <v>Invalid</v>
      </c>
      <c r="M1496" s="15" t="str">
        <f t="shared" si="4"/>
        <v/>
      </c>
    </row>
    <row r="1497" ht="12.75" customHeight="1">
      <c r="H1497" s="12">
        <v>1000.0</v>
      </c>
      <c r="K1497" s="14" t="str">
        <f t="shared" si="2"/>
        <v>#DIV/0!</v>
      </c>
      <c r="L1497" s="15" t="str">
        <f t="shared" si="3"/>
        <v>Invalid</v>
      </c>
      <c r="M1497" s="15" t="str">
        <f t="shared" si="4"/>
        <v/>
      </c>
    </row>
    <row r="1498" ht="12.75" customHeight="1">
      <c r="H1498" s="12">
        <v>1000.0</v>
      </c>
      <c r="K1498" s="14" t="str">
        <f t="shared" si="2"/>
        <v>#DIV/0!</v>
      </c>
      <c r="L1498" s="15" t="str">
        <f t="shared" si="3"/>
        <v>Invalid</v>
      </c>
      <c r="M1498" s="15" t="str">
        <f t="shared" si="4"/>
        <v/>
      </c>
    </row>
    <row r="1499" ht="12.75" customHeight="1">
      <c r="H1499" s="12">
        <v>1000.0</v>
      </c>
      <c r="K1499" s="14" t="str">
        <f t="shared" si="2"/>
        <v>#DIV/0!</v>
      </c>
      <c r="L1499" s="15" t="str">
        <f t="shared" si="3"/>
        <v>Invalid</v>
      </c>
      <c r="M1499" s="15" t="str">
        <f t="shared" si="4"/>
        <v/>
      </c>
    </row>
    <row r="1500" ht="12.75" customHeight="1">
      <c r="H1500" s="12">
        <v>1000.0</v>
      </c>
      <c r="K1500" s="14" t="str">
        <f t="shared" si="2"/>
        <v>#DIV/0!</v>
      </c>
      <c r="L1500" s="15" t="str">
        <f t="shared" si="3"/>
        <v>Invalid</v>
      </c>
      <c r="M1500" s="15" t="str">
        <f t="shared" si="4"/>
        <v/>
      </c>
    </row>
    <row r="1501" ht="12.75" customHeight="1">
      <c r="H1501" s="12">
        <v>1000.0</v>
      </c>
      <c r="K1501" s="14" t="str">
        <f t="shared" si="2"/>
        <v>#DIV/0!</v>
      </c>
      <c r="L1501" s="15" t="str">
        <f t="shared" si="3"/>
        <v>Invalid</v>
      </c>
      <c r="M1501" s="15" t="str">
        <f t="shared" si="4"/>
        <v/>
      </c>
    </row>
    <row r="1502" ht="12.75" customHeight="1">
      <c r="H1502" s="12">
        <v>1000.0</v>
      </c>
      <c r="K1502" s="14" t="str">
        <f t="shared" si="2"/>
        <v>#DIV/0!</v>
      </c>
      <c r="L1502" s="15" t="str">
        <f t="shared" si="3"/>
        <v>Invalid</v>
      </c>
      <c r="M1502" s="15" t="str">
        <f t="shared" si="4"/>
        <v/>
      </c>
    </row>
    <row r="1503" ht="12.75" customHeight="1">
      <c r="H1503" s="12">
        <v>1000.0</v>
      </c>
      <c r="K1503" s="14" t="str">
        <f t="shared" si="2"/>
        <v>#DIV/0!</v>
      </c>
      <c r="L1503" s="15" t="str">
        <f t="shared" si="3"/>
        <v>Invalid</v>
      </c>
      <c r="M1503" s="15" t="str">
        <f t="shared" si="4"/>
        <v/>
      </c>
    </row>
    <row r="1504" ht="12.75" customHeight="1">
      <c r="H1504" s="12">
        <v>1000.0</v>
      </c>
      <c r="K1504" s="14" t="str">
        <f t="shared" si="2"/>
        <v>#DIV/0!</v>
      </c>
      <c r="L1504" s="15" t="str">
        <f t="shared" si="3"/>
        <v>Invalid</v>
      </c>
      <c r="M1504" s="15" t="str">
        <f t="shared" si="4"/>
        <v/>
      </c>
    </row>
    <row r="1505" ht="12.75" customHeight="1">
      <c r="H1505" s="12">
        <v>1000.0</v>
      </c>
      <c r="K1505" s="14" t="str">
        <f t="shared" si="2"/>
        <v>#DIV/0!</v>
      </c>
      <c r="L1505" s="15" t="str">
        <f t="shared" si="3"/>
        <v>Invalid</v>
      </c>
      <c r="M1505" s="15" t="str">
        <f t="shared" si="4"/>
        <v/>
      </c>
    </row>
    <row r="1506" ht="12.75" customHeight="1">
      <c r="H1506" s="12">
        <v>1000.0</v>
      </c>
      <c r="K1506" s="14" t="str">
        <f t="shared" si="2"/>
        <v>#DIV/0!</v>
      </c>
      <c r="L1506" s="15" t="str">
        <f t="shared" si="3"/>
        <v>Invalid</v>
      </c>
      <c r="M1506" s="15" t="str">
        <f t="shared" si="4"/>
        <v/>
      </c>
    </row>
    <row r="1507" ht="12.75" customHeight="1">
      <c r="H1507" s="12">
        <v>1000.0</v>
      </c>
      <c r="K1507" s="14" t="str">
        <f t="shared" si="2"/>
        <v>#DIV/0!</v>
      </c>
      <c r="L1507" s="15" t="str">
        <f t="shared" si="3"/>
        <v>Invalid</v>
      </c>
      <c r="M1507" s="15" t="str">
        <f t="shared" si="4"/>
        <v/>
      </c>
    </row>
    <row r="1508" ht="12.75" customHeight="1">
      <c r="H1508" s="12">
        <v>1000.0</v>
      </c>
      <c r="K1508" s="14" t="str">
        <f t="shared" si="2"/>
        <v>#DIV/0!</v>
      </c>
      <c r="L1508" s="15" t="str">
        <f t="shared" si="3"/>
        <v>Invalid</v>
      </c>
      <c r="M1508" s="15" t="str">
        <f t="shared" si="4"/>
        <v/>
      </c>
    </row>
    <row r="1509" ht="12.75" customHeight="1">
      <c r="H1509" s="12">
        <v>1000.0</v>
      </c>
      <c r="K1509" s="14" t="str">
        <f t="shared" si="2"/>
        <v>#DIV/0!</v>
      </c>
      <c r="L1509" s="15" t="str">
        <f t="shared" si="3"/>
        <v>Invalid</v>
      </c>
      <c r="M1509" s="15" t="str">
        <f t="shared" si="4"/>
        <v/>
      </c>
    </row>
    <row r="1510" ht="12.75" customHeight="1">
      <c r="H1510" s="12">
        <v>1000.0</v>
      </c>
      <c r="K1510" s="14" t="str">
        <f t="shared" si="2"/>
        <v>#DIV/0!</v>
      </c>
      <c r="L1510" s="15" t="str">
        <f t="shared" si="3"/>
        <v>Invalid</v>
      </c>
      <c r="M1510" s="15" t="str">
        <f t="shared" si="4"/>
        <v/>
      </c>
    </row>
    <row r="1511" ht="12.75" customHeight="1">
      <c r="H1511" s="12">
        <v>1000.0</v>
      </c>
      <c r="K1511" s="14" t="str">
        <f t="shared" si="2"/>
        <v>#DIV/0!</v>
      </c>
      <c r="L1511" s="15" t="str">
        <f t="shared" si="3"/>
        <v>Invalid</v>
      </c>
      <c r="M1511" s="15" t="str">
        <f t="shared" si="4"/>
        <v/>
      </c>
    </row>
    <row r="1512" ht="12.75" customHeight="1">
      <c r="H1512" s="12">
        <v>1000.0</v>
      </c>
      <c r="K1512" s="14" t="str">
        <f t="shared" si="2"/>
        <v>#DIV/0!</v>
      </c>
      <c r="L1512" s="15" t="str">
        <f t="shared" si="3"/>
        <v>Invalid</v>
      </c>
      <c r="M1512" s="15" t="str">
        <f t="shared" si="4"/>
        <v/>
      </c>
    </row>
    <row r="1513" ht="12.75" customHeight="1">
      <c r="H1513" s="12">
        <v>1000.0</v>
      </c>
      <c r="K1513" s="14" t="str">
        <f t="shared" si="2"/>
        <v>#DIV/0!</v>
      </c>
      <c r="L1513" s="15" t="str">
        <f t="shared" si="3"/>
        <v>Invalid</v>
      </c>
      <c r="M1513" s="15" t="str">
        <f t="shared" si="4"/>
        <v/>
      </c>
    </row>
    <row r="1514" ht="12.75" customHeight="1">
      <c r="H1514" s="12">
        <v>1000.0</v>
      </c>
      <c r="K1514" s="14" t="str">
        <f t="shared" si="2"/>
        <v>#DIV/0!</v>
      </c>
      <c r="L1514" s="15" t="str">
        <f t="shared" si="3"/>
        <v>Invalid</v>
      </c>
      <c r="M1514" s="15" t="str">
        <f t="shared" si="4"/>
        <v/>
      </c>
    </row>
    <row r="1515" ht="12.75" customHeight="1">
      <c r="H1515" s="12">
        <v>1000.0</v>
      </c>
      <c r="K1515" s="14" t="str">
        <f t="shared" si="2"/>
        <v>#DIV/0!</v>
      </c>
      <c r="L1515" s="15" t="str">
        <f t="shared" si="3"/>
        <v>Invalid</v>
      </c>
      <c r="M1515" s="15" t="str">
        <f t="shared" si="4"/>
        <v/>
      </c>
    </row>
    <row r="1516" ht="12.75" customHeight="1">
      <c r="H1516" s="12">
        <v>1000.0</v>
      </c>
      <c r="K1516" s="14" t="str">
        <f t="shared" si="2"/>
        <v>#DIV/0!</v>
      </c>
      <c r="L1516" s="15" t="str">
        <f t="shared" si="3"/>
        <v>Invalid</v>
      </c>
      <c r="M1516" s="15" t="str">
        <f t="shared" si="4"/>
        <v/>
      </c>
    </row>
    <row r="1517" ht="12.75" customHeight="1">
      <c r="H1517" s="12">
        <v>1000.0</v>
      </c>
      <c r="K1517" s="14" t="str">
        <f t="shared" si="2"/>
        <v>#DIV/0!</v>
      </c>
      <c r="L1517" s="15" t="str">
        <f t="shared" si="3"/>
        <v>Invalid</v>
      </c>
      <c r="M1517" s="15" t="str">
        <f t="shared" si="4"/>
        <v/>
      </c>
    </row>
    <row r="1518" ht="12.75" customHeight="1">
      <c r="H1518" s="12">
        <v>1000.0</v>
      </c>
      <c r="K1518" s="14" t="str">
        <f t="shared" si="2"/>
        <v>#DIV/0!</v>
      </c>
      <c r="L1518" s="15" t="str">
        <f t="shared" si="3"/>
        <v>Invalid</v>
      </c>
      <c r="M1518" s="15" t="str">
        <f t="shared" si="4"/>
        <v/>
      </c>
    </row>
    <row r="1519" ht="12.75" customHeight="1">
      <c r="H1519" s="12">
        <v>1000.0</v>
      </c>
      <c r="K1519" s="14" t="str">
        <f t="shared" si="2"/>
        <v>#DIV/0!</v>
      </c>
      <c r="L1519" s="15" t="str">
        <f t="shared" si="3"/>
        <v>Invalid</v>
      </c>
      <c r="M1519" s="15" t="str">
        <f t="shared" si="4"/>
        <v/>
      </c>
    </row>
    <row r="1520" ht="12.75" customHeight="1">
      <c r="H1520" s="12">
        <v>1000.0</v>
      </c>
      <c r="K1520" s="14" t="str">
        <f t="shared" si="2"/>
        <v>#DIV/0!</v>
      </c>
      <c r="L1520" s="15" t="str">
        <f t="shared" si="3"/>
        <v>Invalid</v>
      </c>
      <c r="M1520" s="15" t="str">
        <f t="shared" si="4"/>
        <v/>
      </c>
    </row>
    <row r="1521" ht="12.75" customHeight="1">
      <c r="H1521" s="12">
        <v>1000.0</v>
      </c>
      <c r="K1521" s="14" t="str">
        <f t="shared" si="2"/>
        <v>#DIV/0!</v>
      </c>
      <c r="L1521" s="15" t="str">
        <f t="shared" si="3"/>
        <v>Invalid</v>
      </c>
      <c r="M1521" s="15" t="str">
        <f t="shared" si="4"/>
        <v/>
      </c>
    </row>
    <row r="1522" ht="12.75" customHeight="1">
      <c r="H1522" s="12">
        <v>1000.0</v>
      </c>
      <c r="K1522" s="14" t="str">
        <f t="shared" si="2"/>
        <v>#DIV/0!</v>
      </c>
      <c r="L1522" s="15" t="str">
        <f t="shared" si="3"/>
        <v>Invalid</v>
      </c>
      <c r="M1522" s="15" t="str">
        <f t="shared" si="4"/>
        <v/>
      </c>
    </row>
    <row r="1523" ht="12.75" customHeight="1">
      <c r="H1523" s="12">
        <v>1000.0</v>
      </c>
      <c r="K1523" s="14" t="str">
        <f t="shared" si="2"/>
        <v>#DIV/0!</v>
      </c>
      <c r="L1523" s="15" t="str">
        <f t="shared" si="3"/>
        <v>Invalid</v>
      </c>
      <c r="M1523" s="15" t="str">
        <f t="shared" si="4"/>
        <v/>
      </c>
    </row>
    <row r="1524" ht="12.75" customHeight="1">
      <c r="H1524" s="12">
        <v>1000.0</v>
      </c>
      <c r="K1524" s="14" t="str">
        <f t="shared" si="2"/>
        <v>#DIV/0!</v>
      </c>
      <c r="L1524" s="15" t="str">
        <f t="shared" si="3"/>
        <v>Invalid</v>
      </c>
      <c r="M1524" s="15" t="str">
        <f t="shared" si="4"/>
        <v/>
      </c>
    </row>
    <row r="1525" ht="12.75" customHeight="1">
      <c r="H1525" s="12">
        <v>1000.0</v>
      </c>
      <c r="K1525" s="14" t="str">
        <f t="shared" si="2"/>
        <v>#DIV/0!</v>
      </c>
      <c r="L1525" s="15" t="str">
        <f t="shared" si="3"/>
        <v>Invalid</v>
      </c>
      <c r="M1525" s="15" t="str">
        <f t="shared" si="4"/>
        <v/>
      </c>
    </row>
    <row r="1526" ht="12.75" customHeight="1">
      <c r="H1526" s="12">
        <v>1000.0</v>
      </c>
      <c r="K1526" s="14" t="str">
        <f t="shared" si="2"/>
        <v>#DIV/0!</v>
      </c>
      <c r="L1526" s="15" t="str">
        <f t="shared" si="3"/>
        <v>Invalid</v>
      </c>
      <c r="M1526" s="15" t="str">
        <f t="shared" si="4"/>
        <v/>
      </c>
    </row>
    <row r="1527" ht="12.75" customHeight="1">
      <c r="H1527" s="12">
        <v>1000.0</v>
      </c>
      <c r="K1527" s="14" t="str">
        <f t="shared" si="2"/>
        <v>#DIV/0!</v>
      </c>
      <c r="L1527" s="15" t="str">
        <f t="shared" si="3"/>
        <v>Invalid</v>
      </c>
      <c r="M1527" s="15" t="str">
        <f t="shared" si="4"/>
        <v/>
      </c>
    </row>
    <row r="1528" ht="12.75" customHeight="1">
      <c r="H1528" s="12">
        <v>1000.0</v>
      </c>
      <c r="K1528" s="14" t="str">
        <f t="shared" si="2"/>
        <v>#DIV/0!</v>
      </c>
      <c r="L1528" s="15" t="str">
        <f t="shared" si="3"/>
        <v>Invalid</v>
      </c>
      <c r="M1528" s="15" t="str">
        <f t="shared" si="4"/>
        <v/>
      </c>
    </row>
    <row r="1529" ht="12.75" customHeight="1">
      <c r="H1529" s="12">
        <v>1000.0</v>
      </c>
      <c r="K1529" s="14" t="str">
        <f t="shared" si="2"/>
        <v>#DIV/0!</v>
      </c>
      <c r="L1529" s="15" t="str">
        <f t="shared" si="3"/>
        <v>Invalid</v>
      </c>
      <c r="M1529" s="15" t="str">
        <f t="shared" si="4"/>
        <v/>
      </c>
    </row>
    <row r="1530" ht="12.75" customHeight="1">
      <c r="H1530" s="12">
        <v>1000.0</v>
      </c>
      <c r="K1530" s="14" t="str">
        <f t="shared" si="2"/>
        <v>#DIV/0!</v>
      </c>
      <c r="L1530" s="15" t="str">
        <f t="shared" si="3"/>
        <v>Invalid</v>
      </c>
      <c r="M1530" s="15" t="str">
        <f t="shared" si="4"/>
        <v/>
      </c>
    </row>
    <row r="1531" ht="12.75" customHeight="1">
      <c r="H1531" s="12">
        <v>1000.0</v>
      </c>
      <c r="K1531" s="14" t="str">
        <f t="shared" si="2"/>
        <v>#DIV/0!</v>
      </c>
      <c r="L1531" s="15" t="str">
        <f t="shared" si="3"/>
        <v>Invalid</v>
      </c>
      <c r="M1531" s="15" t="str">
        <f t="shared" si="4"/>
        <v/>
      </c>
    </row>
    <row r="1532" ht="12.75" customHeight="1">
      <c r="H1532" s="12">
        <v>1000.0</v>
      </c>
      <c r="K1532" s="14" t="str">
        <f t="shared" si="2"/>
        <v>#DIV/0!</v>
      </c>
      <c r="L1532" s="15" t="str">
        <f t="shared" si="3"/>
        <v>Invalid</v>
      </c>
      <c r="M1532" s="15" t="str">
        <f t="shared" si="4"/>
        <v/>
      </c>
    </row>
    <row r="1533" ht="12.75" customHeight="1">
      <c r="H1533" s="12">
        <v>1000.0</v>
      </c>
      <c r="K1533" s="14" t="str">
        <f t="shared" si="2"/>
        <v>#DIV/0!</v>
      </c>
      <c r="L1533" s="15" t="str">
        <f t="shared" si="3"/>
        <v>Invalid</v>
      </c>
      <c r="M1533" s="15" t="str">
        <f t="shared" si="4"/>
        <v/>
      </c>
    </row>
    <row r="1534" ht="12.75" customHeight="1">
      <c r="H1534" s="12">
        <v>1000.0</v>
      </c>
      <c r="K1534" s="14" t="str">
        <f t="shared" si="2"/>
        <v>#DIV/0!</v>
      </c>
      <c r="L1534" s="15" t="str">
        <f t="shared" si="3"/>
        <v>Invalid</v>
      </c>
      <c r="M1534" s="15" t="str">
        <f t="shared" si="4"/>
        <v/>
      </c>
    </row>
    <row r="1535" ht="12.75" customHeight="1">
      <c r="H1535" s="12">
        <v>1000.0</v>
      </c>
      <c r="K1535" s="14" t="str">
        <f t="shared" si="2"/>
        <v>#DIV/0!</v>
      </c>
      <c r="L1535" s="15" t="str">
        <f t="shared" si="3"/>
        <v>Invalid</v>
      </c>
      <c r="M1535" s="15" t="str">
        <f t="shared" si="4"/>
        <v/>
      </c>
    </row>
    <row r="1536" ht="12.75" customHeight="1">
      <c r="H1536" s="12">
        <v>1000.0</v>
      </c>
      <c r="K1536" s="14" t="str">
        <f t="shared" si="2"/>
        <v>#DIV/0!</v>
      </c>
      <c r="L1536" s="15" t="str">
        <f t="shared" si="3"/>
        <v>Invalid</v>
      </c>
      <c r="M1536" s="15" t="str">
        <f t="shared" si="4"/>
        <v/>
      </c>
    </row>
    <row r="1537" ht="12.75" customHeight="1">
      <c r="H1537" s="12">
        <v>1000.0</v>
      </c>
      <c r="K1537" s="14" t="str">
        <f t="shared" si="2"/>
        <v>#DIV/0!</v>
      </c>
      <c r="L1537" s="15" t="str">
        <f t="shared" si="3"/>
        <v>Invalid</v>
      </c>
      <c r="M1537" s="15" t="str">
        <f t="shared" si="4"/>
        <v/>
      </c>
    </row>
    <row r="1538" ht="12.75" customHeight="1">
      <c r="H1538" s="12">
        <v>1000.0</v>
      </c>
      <c r="K1538" s="14" t="str">
        <f t="shared" si="2"/>
        <v>#DIV/0!</v>
      </c>
      <c r="L1538" s="15" t="str">
        <f t="shared" si="3"/>
        <v>Invalid</v>
      </c>
      <c r="M1538" s="15" t="str">
        <f t="shared" si="4"/>
        <v/>
      </c>
    </row>
    <row r="1539" ht="12.75" customHeight="1">
      <c r="H1539" s="12">
        <v>1000.0</v>
      </c>
      <c r="K1539" s="14" t="str">
        <f t="shared" si="2"/>
        <v>#DIV/0!</v>
      </c>
      <c r="L1539" s="15" t="str">
        <f t="shared" si="3"/>
        <v>Invalid</v>
      </c>
      <c r="M1539" s="15" t="str">
        <f t="shared" si="4"/>
        <v/>
      </c>
    </row>
    <row r="1540" ht="12.75" customHeight="1">
      <c r="H1540" s="12">
        <v>1000.0</v>
      </c>
      <c r="K1540" s="14" t="str">
        <f t="shared" si="2"/>
        <v>#DIV/0!</v>
      </c>
      <c r="L1540" s="15" t="str">
        <f t="shared" si="3"/>
        <v>Invalid</v>
      </c>
      <c r="M1540" s="15" t="str">
        <f t="shared" si="4"/>
        <v/>
      </c>
    </row>
    <row r="1541" ht="12.75" customHeight="1">
      <c r="H1541" s="12">
        <v>1000.0</v>
      </c>
      <c r="K1541" s="14" t="str">
        <f t="shared" si="2"/>
        <v>#DIV/0!</v>
      </c>
      <c r="L1541" s="15" t="str">
        <f t="shared" si="3"/>
        <v>Invalid</v>
      </c>
      <c r="M1541" s="15" t="str">
        <f t="shared" si="4"/>
        <v/>
      </c>
    </row>
    <row r="1542" ht="12.75" customHeight="1">
      <c r="H1542" s="12">
        <v>1000.0</v>
      </c>
      <c r="K1542" s="14" t="str">
        <f t="shared" si="2"/>
        <v>#DIV/0!</v>
      </c>
      <c r="L1542" s="15" t="str">
        <f t="shared" si="3"/>
        <v>Invalid</v>
      </c>
      <c r="M1542" s="15" t="str">
        <f t="shared" si="4"/>
        <v/>
      </c>
    </row>
    <row r="1543" ht="12.75" customHeight="1">
      <c r="H1543" s="12">
        <v>1000.0</v>
      </c>
      <c r="K1543" s="14" t="str">
        <f t="shared" si="2"/>
        <v>#DIV/0!</v>
      </c>
      <c r="L1543" s="15" t="str">
        <f t="shared" si="3"/>
        <v>Invalid</v>
      </c>
      <c r="M1543" s="15" t="str">
        <f t="shared" si="4"/>
        <v/>
      </c>
    </row>
    <row r="1544" ht="12.75" customHeight="1">
      <c r="H1544" s="12">
        <v>1000.0</v>
      </c>
      <c r="K1544" s="14" t="str">
        <f t="shared" si="2"/>
        <v>#DIV/0!</v>
      </c>
      <c r="L1544" s="15" t="str">
        <f t="shared" si="3"/>
        <v>Invalid</v>
      </c>
      <c r="M1544" s="15" t="str">
        <f t="shared" si="4"/>
        <v/>
      </c>
    </row>
    <row r="1545" ht="12.75" customHeight="1">
      <c r="H1545" s="12">
        <v>1000.0</v>
      </c>
      <c r="K1545" s="14" t="str">
        <f t="shared" si="2"/>
        <v>#DIV/0!</v>
      </c>
      <c r="L1545" s="15" t="str">
        <f t="shared" si="3"/>
        <v>Invalid</v>
      </c>
      <c r="M1545" s="15" t="str">
        <f t="shared" si="4"/>
        <v/>
      </c>
    </row>
    <row r="1546" ht="12.75" customHeight="1">
      <c r="H1546" s="12">
        <v>1000.0</v>
      </c>
      <c r="K1546" s="14" t="str">
        <f t="shared" si="2"/>
        <v>#DIV/0!</v>
      </c>
      <c r="L1546" s="15" t="str">
        <f t="shared" si="3"/>
        <v>Invalid</v>
      </c>
      <c r="M1546" s="15" t="str">
        <f t="shared" si="4"/>
        <v/>
      </c>
    </row>
    <row r="1547" ht="12.75" customHeight="1">
      <c r="H1547" s="12">
        <v>1000.0</v>
      </c>
      <c r="K1547" s="14" t="str">
        <f t="shared" si="2"/>
        <v>#DIV/0!</v>
      </c>
      <c r="L1547" s="15" t="str">
        <f t="shared" si="3"/>
        <v>Invalid</v>
      </c>
      <c r="M1547" s="15" t="str">
        <f t="shared" si="4"/>
        <v/>
      </c>
    </row>
    <row r="1548" ht="12.75" customHeight="1">
      <c r="H1548" s="12">
        <v>1000.0</v>
      </c>
      <c r="K1548" s="14" t="str">
        <f t="shared" si="2"/>
        <v>#DIV/0!</v>
      </c>
      <c r="L1548" s="15" t="str">
        <f t="shared" si="3"/>
        <v>Invalid</v>
      </c>
      <c r="M1548" s="15" t="str">
        <f t="shared" si="4"/>
        <v/>
      </c>
    </row>
    <row r="1549" ht="12.75" customHeight="1">
      <c r="H1549" s="12">
        <v>1000.0</v>
      </c>
      <c r="K1549" s="14" t="str">
        <f t="shared" si="2"/>
        <v>#DIV/0!</v>
      </c>
      <c r="L1549" s="15" t="str">
        <f t="shared" si="3"/>
        <v>Invalid</v>
      </c>
      <c r="M1549" s="15" t="str">
        <f t="shared" si="4"/>
        <v/>
      </c>
    </row>
    <row r="1550" ht="12.75" customHeight="1">
      <c r="H1550" s="12">
        <v>1000.0</v>
      </c>
      <c r="K1550" s="14" t="str">
        <f t="shared" si="2"/>
        <v>#DIV/0!</v>
      </c>
      <c r="L1550" s="15" t="str">
        <f t="shared" si="3"/>
        <v>Invalid</v>
      </c>
      <c r="M1550" s="15" t="str">
        <f t="shared" si="4"/>
        <v/>
      </c>
    </row>
    <row r="1551" ht="12.75" customHeight="1">
      <c r="H1551" s="12">
        <v>1000.0</v>
      </c>
      <c r="K1551" s="14" t="str">
        <f t="shared" si="2"/>
        <v>#DIV/0!</v>
      </c>
      <c r="L1551" s="15" t="str">
        <f t="shared" si="3"/>
        <v>Invalid</v>
      </c>
      <c r="M1551" s="15" t="str">
        <f t="shared" si="4"/>
        <v/>
      </c>
    </row>
    <row r="1552" ht="12.75" customHeight="1">
      <c r="H1552" s="12">
        <v>1000.0</v>
      </c>
      <c r="K1552" s="14" t="str">
        <f t="shared" si="2"/>
        <v>#DIV/0!</v>
      </c>
      <c r="L1552" s="15" t="str">
        <f t="shared" si="3"/>
        <v>Invalid</v>
      </c>
      <c r="M1552" s="15" t="str">
        <f t="shared" si="4"/>
        <v/>
      </c>
    </row>
    <row r="1553" ht="12.75" customHeight="1">
      <c r="H1553" s="12">
        <v>1000.0</v>
      </c>
      <c r="K1553" s="14" t="str">
        <f t="shared" si="2"/>
        <v>#DIV/0!</v>
      </c>
      <c r="L1553" s="15" t="str">
        <f t="shared" si="3"/>
        <v>Invalid</v>
      </c>
      <c r="M1553" s="15" t="str">
        <f t="shared" si="4"/>
        <v/>
      </c>
    </row>
    <row r="1554" ht="12.75" customHeight="1">
      <c r="H1554" s="12">
        <v>1000.0</v>
      </c>
      <c r="K1554" s="14" t="str">
        <f t="shared" si="2"/>
        <v>#DIV/0!</v>
      </c>
      <c r="L1554" s="15" t="str">
        <f t="shared" si="3"/>
        <v>Invalid</v>
      </c>
      <c r="M1554" s="15" t="str">
        <f t="shared" si="4"/>
        <v/>
      </c>
    </row>
    <row r="1555" ht="12.75" customHeight="1">
      <c r="H1555" s="12">
        <v>1000.0</v>
      </c>
      <c r="K1555" s="14" t="str">
        <f t="shared" si="2"/>
        <v>#DIV/0!</v>
      </c>
      <c r="L1555" s="15" t="str">
        <f t="shared" si="3"/>
        <v>Invalid</v>
      </c>
      <c r="M1555" s="15" t="str">
        <f t="shared" si="4"/>
        <v/>
      </c>
    </row>
    <row r="1556" ht="12.75" customHeight="1">
      <c r="H1556" s="12">
        <v>1000.0</v>
      </c>
      <c r="K1556" s="14" t="str">
        <f t="shared" si="2"/>
        <v>#DIV/0!</v>
      </c>
      <c r="L1556" s="15" t="str">
        <f t="shared" si="3"/>
        <v>Invalid</v>
      </c>
      <c r="M1556" s="15" t="str">
        <f t="shared" si="4"/>
        <v/>
      </c>
    </row>
    <row r="1557" ht="12.75" customHeight="1">
      <c r="H1557" s="12">
        <v>1000.0</v>
      </c>
      <c r="K1557" s="14" t="str">
        <f t="shared" si="2"/>
        <v>#DIV/0!</v>
      </c>
      <c r="L1557" s="15" t="str">
        <f t="shared" si="3"/>
        <v>Invalid</v>
      </c>
      <c r="M1557" s="15" t="str">
        <f t="shared" si="4"/>
        <v/>
      </c>
    </row>
    <row r="1558" ht="12.75" customHeight="1">
      <c r="H1558" s="12">
        <v>1000.0</v>
      </c>
      <c r="K1558" s="14" t="str">
        <f t="shared" si="2"/>
        <v>#DIV/0!</v>
      </c>
      <c r="L1558" s="15" t="str">
        <f t="shared" si="3"/>
        <v>Invalid</v>
      </c>
      <c r="M1558" s="15" t="str">
        <f t="shared" si="4"/>
        <v/>
      </c>
    </row>
    <row r="1559" ht="12.75" customHeight="1">
      <c r="H1559" s="12">
        <v>1000.0</v>
      </c>
      <c r="K1559" s="14" t="str">
        <f t="shared" si="2"/>
        <v>#DIV/0!</v>
      </c>
      <c r="L1559" s="15" t="str">
        <f t="shared" si="3"/>
        <v>Invalid</v>
      </c>
      <c r="M1559" s="15" t="str">
        <f t="shared" si="4"/>
        <v/>
      </c>
    </row>
    <row r="1560" ht="12.75" customHeight="1">
      <c r="H1560" s="12">
        <v>1000.0</v>
      </c>
      <c r="K1560" s="14" t="str">
        <f t="shared" si="2"/>
        <v>#DIV/0!</v>
      </c>
      <c r="L1560" s="15" t="str">
        <f t="shared" si="3"/>
        <v>Invalid</v>
      </c>
      <c r="M1560" s="15" t="str">
        <f t="shared" si="4"/>
        <v/>
      </c>
    </row>
    <row r="1561" ht="12.75" customHeight="1">
      <c r="H1561" s="12">
        <v>1000.0</v>
      </c>
      <c r="K1561" s="14" t="str">
        <f t="shared" si="2"/>
        <v>#DIV/0!</v>
      </c>
      <c r="L1561" s="15" t="str">
        <f t="shared" si="3"/>
        <v>Invalid</v>
      </c>
      <c r="M1561" s="15" t="str">
        <f t="shared" si="4"/>
        <v/>
      </c>
    </row>
    <row r="1562" ht="12.75" customHeight="1">
      <c r="H1562" s="12">
        <v>1000.0</v>
      </c>
      <c r="K1562" s="14" t="str">
        <f t="shared" si="2"/>
        <v>#DIV/0!</v>
      </c>
      <c r="L1562" s="15" t="str">
        <f t="shared" si="3"/>
        <v>Invalid</v>
      </c>
      <c r="M1562" s="15" t="str">
        <f t="shared" si="4"/>
        <v/>
      </c>
    </row>
    <row r="1563" ht="12.75" customHeight="1">
      <c r="H1563" s="12">
        <v>1000.0</v>
      </c>
      <c r="K1563" s="14" t="str">
        <f t="shared" si="2"/>
        <v>#DIV/0!</v>
      </c>
      <c r="L1563" s="15" t="str">
        <f t="shared" si="3"/>
        <v>Invalid</v>
      </c>
      <c r="M1563" s="15" t="str">
        <f t="shared" si="4"/>
        <v/>
      </c>
    </row>
    <row r="1564" ht="12.75" customHeight="1">
      <c r="H1564" s="12">
        <v>1000.0</v>
      </c>
      <c r="K1564" s="14" t="str">
        <f t="shared" si="2"/>
        <v>#DIV/0!</v>
      </c>
      <c r="L1564" s="15" t="str">
        <f t="shared" si="3"/>
        <v>Invalid</v>
      </c>
      <c r="M1564" s="15" t="str">
        <f t="shared" si="4"/>
        <v/>
      </c>
    </row>
    <row r="1565" ht="12.75" customHeight="1">
      <c r="H1565" s="12">
        <v>1000.0</v>
      </c>
      <c r="K1565" s="14" t="str">
        <f t="shared" si="2"/>
        <v>#DIV/0!</v>
      </c>
      <c r="L1565" s="15" t="str">
        <f t="shared" si="3"/>
        <v>Invalid</v>
      </c>
      <c r="M1565" s="15" t="str">
        <f t="shared" si="4"/>
        <v/>
      </c>
    </row>
    <row r="1566" ht="12.75" customHeight="1">
      <c r="H1566" s="12">
        <v>1000.0</v>
      </c>
      <c r="K1566" s="14" t="str">
        <f t="shared" si="2"/>
        <v>#DIV/0!</v>
      </c>
      <c r="L1566" s="15" t="str">
        <f t="shared" si="3"/>
        <v>Invalid</v>
      </c>
      <c r="M1566" s="15" t="str">
        <f t="shared" si="4"/>
        <v/>
      </c>
    </row>
    <row r="1567" ht="12.75" customHeight="1">
      <c r="H1567" s="12">
        <v>1000.0</v>
      </c>
      <c r="K1567" s="14" t="str">
        <f t="shared" si="2"/>
        <v>#DIV/0!</v>
      </c>
      <c r="L1567" s="15" t="str">
        <f t="shared" si="3"/>
        <v>Invalid</v>
      </c>
      <c r="M1567" s="15" t="str">
        <f t="shared" si="4"/>
        <v/>
      </c>
    </row>
    <row r="1568" ht="12.75" customHeight="1">
      <c r="H1568" s="12">
        <v>1000.0</v>
      </c>
      <c r="K1568" s="14" t="str">
        <f t="shared" si="2"/>
        <v>#DIV/0!</v>
      </c>
      <c r="L1568" s="15" t="str">
        <f t="shared" si="3"/>
        <v>Invalid</v>
      </c>
      <c r="M1568" s="15" t="str">
        <f t="shared" si="4"/>
        <v/>
      </c>
    </row>
    <row r="1569" ht="12.75" customHeight="1">
      <c r="H1569" s="12">
        <v>1000.0</v>
      </c>
      <c r="K1569" s="14" t="str">
        <f t="shared" si="2"/>
        <v>#DIV/0!</v>
      </c>
      <c r="L1569" s="15" t="str">
        <f t="shared" si="3"/>
        <v>Invalid</v>
      </c>
      <c r="M1569" s="15" t="str">
        <f t="shared" si="4"/>
        <v/>
      </c>
    </row>
    <row r="1570" ht="12.75" customHeight="1">
      <c r="H1570" s="12">
        <v>1000.0</v>
      </c>
      <c r="K1570" s="14" t="str">
        <f t="shared" si="2"/>
        <v>#DIV/0!</v>
      </c>
      <c r="L1570" s="15" t="str">
        <f t="shared" si="3"/>
        <v>Invalid</v>
      </c>
      <c r="M1570" s="15" t="str">
        <f t="shared" si="4"/>
        <v/>
      </c>
    </row>
    <row r="1571" ht="12.75" customHeight="1">
      <c r="H1571" s="12">
        <v>1000.0</v>
      </c>
      <c r="K1571" s="14" t="str">
        <f t="shared" si="2"/>
        <v>#DIV/0!</v>
      </c>
      <c r="L1571" s="15" t="str">
        <f t="shared" si="3"/>
        <v>Invalid</v>
      </c>
      <c r="M1571" s="15" t="str">
        <f t="shared" si="4"/>
        <v/>
      </c>
    </row>
    <row r="1572" ht="12.75" customHeight="1">
      <c r="H1572" s="12">
        <v>1000.0</v>
      </c>
      <c r="K1572" s="14" t="str">
        <f t="shared" si="2"/>
        <v>#DIV/0!</v>
      </c>
      <c r="L1572" s="15" t="str">
        <f t="shared" si="3"/>
        <v>Invalid</v>
      </c>
      <c r="M1572" s="15" t="str">
        <f t="shared" si="4"/>
        <v/>
      </c>
    </row>
    <row r="1573" ht="12.75" customHeight="1">
      <c r="H1573" s="12">
        <v>1000.0</v>
      </c>
      <c r="K1573" s="14" t="str">
        <f t="shared" si="2"/>
        <v>#DIV/0!</v>
      </c>
      <c r="L1573" s="15" t="str">
        <f t="shared" si="3"/>
        <v>Invalid</v>
      </c>
      <c r="M1573" s="15" t="str">
        <f t="shared" si="4"/>
        <v/>
      </c>
    </row>
    <row r="1574" ht="12.75" customHeight="1">
      <c r="H1574" s="12">
        <v>1000.0</v>
      </c>
      <c r="K1574" s="14" t="str">
        <f t="shared" si="2"/>
        <v>#DIV/0!</v>
      </c>
      <c r="L1574" s="15" t="str">
        <f t="shared" si="3"/>
        <v>Invalid</v>
      </c>
      <c r="M1574" s="15" t="str">
        <f t="shared" si="4"/>
        <v/>
      </c>
    </row>
    <row r="1575" ht="12.75" customHeight="1">
      <c r="H1575" s="12">
        <v>1000.0</v>
      </c>
      <c r="K1575" s="14" t="str">
        <f t="shared" si="2"/>
        <v>#DIV/0!</v>
      </c>
      <c r="L1575" s="15" t="str">
        <f t="shared" si="3"/>
        <v>Invalid</v>
      </c>
      <c r="M1575" s="15" t="str">
        <f t="shared" si="4"/>
        <v/>
      </c>
    </row>
    <row r="1576" ht="12.75" customHeight="1">
      <c r="H1576" s="12">
        <v>1000.0</v>
      </c>
      <c r="K1576" s="14" t="str">
        <f t="shared" si="2"/>
        <v>#DIV/0!</v>
      </c>
      <c r="L1576" s="15" t="str">
        <f t="shared" si="3"/>
        <v>Invalid</v>
      </c>
      <c r="M1576" s="15" t="str">
        <f t="shared" si="4"/>
        <v/>
      </c>
    </row>
    <row r="1577" ht="12.75" customHeight="1">
      <c r="H1577" s="12">
        <v>1000.0</v>
      </c>
      <c r="K1577" s="14" t="str">
        <f t="shared" si="2"/>
        <v>#DIV/0!</v>
      </c>
      <c r="L1577" s="15" t="str">
        <f t="shared" si="3"/>
        <v>Invalid</v>
      </c>
      <c r="M1577" s="15" t="str">
        <f t="shared" si="4"/>
        <v/>
      </c>
    </row>
    <row r="1578" ht="12.75" customHeight="1">
      <c r="H1578" s="12">
        <v>1000.0</v>
      </c>
      <c r="K1578" s="14" t="str">
        <f t="shared" si="2"/>
        <v>#DIV/0!</v>
      </c>
      <c r="L1578" s="15" t="str">
        <f t="shared" si="3"/>
        <v>Invalid</v>
      </c>
      <c r="M1578" s="15" t="str">
        <f t="shared" si="4"/>
        <v/>
      </c>
    </row>
    <row r="1579" ht="12.75" customHeight="1">
      <c r="H1579" s="12">
        <v>1000.0</v>
      </c>
      <c r="K1579" s="14" t="str">
        <f t="shared" si="2"/>
        <v>#DIV/0!</v>
      </c>
      <c r="L1579" s="15" t="str">
        <f t="shared" si="3"/>
        <v>Invalid</v>
      </c>
      <c r="M1579" s="15" t="str">
        <f t="shared" si="4"/>
        <v/>
      </c>
    </row>
    <row r="1580" ht="12.75" customHeight="1">
      <c r="H1580" s="12">
        <v>1000.0</v>
      </c>
      <c r="K1580" s="14" t="str">
        <f t="shared" si="2"/>
        <v>#DIV/0!</v>
      </c>
      <c r="L1580" s="15" t="str">
        <f t="shared" si="3"/>
        <v>Invalid</v>
      </c>
      <c r="M1580" s="15" t="str">
        <f t="shared" si="4"/>
        <v/>
      </c>
    </row>
    <row r="1581" ht="12.75" customHeight="1">
      <c r="H1581" s="12">
        <v>1000.0</v>
      </c>
      <c r="K1581" s="14" t="str">
        <f t="shared" si="2"/>
        <v>#DIV/0!</v>
      </c>
      <c r="L1581" s="15" t="str">
        <f t="shared" si="3"/>
        <v>Invalid</v>
      </c>
      <c r="M1581" s="15" t="str">
        <f t="shared" si="4"/>
        <v/>
      </c>
    </row>
    <row r="1582" ht="12.75" customHeight="1">
      <c r="H1582" s="12">
        <v>1000.0</v>
      </c>
      <c r="K1582" s="14" t="str">
        <f t="shared" si="2"/>
        <v>#DIV/0!</v>
      </c>
      <c r="L1582" s="15" t="str">
        <f t="shared" si="3"/>
        <v>Invalid</v>
      </c>
      <c r="M1582" s="15" t="str">
        <f t="shared" si="4"/>
        <v/>
      </c>
    </row>
    <row r="1583" ht="12.75" customHeight="1">
      <c r="H1583" s="12">
        <v>1000.0</v>
      </c>
      <c r="K1583" s="14" t="str">
        <f t="shared" si="2"/>
        <v>#DIV/0!</v>
      </c>
      <c r="L1583" s="15" t="str">
        <f t="shared" si="3"/>
        <v>Invalid</v>
      </c>
      <c r="M1583" s="15" t="str">
        <f t="shared" si="4"/>
        <v/>
      </c>
    </row>
    <row r="1584" ht="12.75" customHeight="1">
      <c r="H1584" s="12">
        <v>1000.0</v>
      </c>
      <c r="K1584" s="14" t="str">
        <f t="shared" si="2"/>
        <v>#DIV/0!</v>
      </c>
      <c r="L1584" s="15" t="str">
        <f t="shared" si="3"/>
        <v>Invalid</v>
      </c>
      <c r="M1584" s="15" t="str">
        <f t="shared" si="4"/>
        <v/>
      </c>
    </row>
    <row r="1585" ht="12.75" customHeight="1">
      <c r="H1585" s="12">
        <v>1000.0</v>
      </c>
      <c r="K1585" s="14" t="str">
        <f t="shared" si="2"/>
        <v>#DIV/0!</v>
      </c>
      <c r="L1585" s="15" t="str">
        <f t="shared" si="3"/>
        <v>Invalid</v>
      </c>
      <c r="M1585" s="15" t="str">
        <f t="shared" si="4"/>
        <v/>
      </c>
    </row>
    <row r="1586" ht="12.75" customHeight="1">
      <c r="H1586" s="12">
        <v>1000.0</v>
      </c>
      <c r="K1586" s="14" t="str">
        <f t="shared" si="2"/>
        <v>#DIV/0!</v>
      </c>
      <c r="L1586" s="15" t="str">
        <f t="shared" si="3"/>
        <v>Invalid</v>
      </c>
      <c r="M1586" s="15" t="str">
        <f t="shared" si="4"/>
        <v/>
      </c>
    </row>
    <row r="1587" ht="12.75" customHeight="1">
      <c r="H1587" s="12">
        <v>1000.0</v>
      </c>
      <c r="K1587" s="14" t="str">
        <f t="shared" si="2"/>
        <v>#DIV/0!</v>
      </c>
      <c r="L1587" s="15" t="str">
        <f t="shared" si="3"/>
        <v>Invalid</v>
      </c>
      <c r="M1587" s="15" t="str">
        <f t="shared" si="4"/>
        <v/>
      </c>
    </row>
    <row r="1588" ht="12.75" customHeight="1">
      <c r="H1588" s="12">
        <v>1000.0</v>
      </c>
      <c r="K1588" s="14" t="str">
        <f t="shared" si="2"/>
        <v>#DIV/0!</v>
      </c>
      <c r="L1588" s="15" t="str">
        <f t="shared" si="3"/>
        <v>Invalid</v>
      </c>
      <c r="M1588" s="15" t="str">
        <f t="shared" si="4"/>
        <v/>
      </c>
    </row>
    <row r="1589" ht="12.75" customHeight="1">
      <c r="H1589" s="12">
        <v>1000.0</v>
      </c>
      <c r="K1589" s="14" t="str">
        <f t="shared" si="2"/>
        <v>#DIV/0!</v>
      </c>
      <c r="L1589" s="15" t="str">
        <f t="shared" si="3"/>
        <v>Invalid</v>
      </c>
      <c r="M1589" s="15" t="str">
        <f t="shared" si="4"/>
        <v/>
      </c>
    </row>
    <row r="1590" ht="12.75" customHeight="1">
      <c r="H1590" s="12">
        <v>1000.0</v>
      </c>
      <c r="K1590" s="14" t="str">
        <f t="shared" si="2"/>
        <v>#DIV/0!</v>
      </c>
      <c r="L1590" s="15" t="str">
        <f t="shared" si="3"/>
        <v>Invalid</v>
      </c>
      <c r="M1590" s="15" t="str">
        <f t="shared" si="4"/>
        <v/>
      </c>
    </row>
    <row r="1591" ht="12.75" customHeight="1">
      <c r="H1591" s="12">
        <v>1000.0</v>
      </c>
      <c r="K1591" s="14" t="str">
        <f t="shared" si="2"/>
        <v>#DIV/0!</v>
      </c>
      <c r="L1591" s="15" t="str">
        <f t="shared" si="3"/>
        <v>Invalid</v>
      </c>
      <c r="M1591" s="15" t="str">
        <f t="shared" si="4"/>
        <v/>
      </c>
    </row>
    <row r="1592" ht="12.75" customHeight="1">
      <c r="H1592" s="12">
        <v>1000.0</v>
      </c>
      <c r="K1592" s="14" t="str">
        <f t="shared" si="2"/>
        <v>#DIV/0!</v>
      </c>
      <c r="L1592" s="15" t="str">
        <f t="shared" si="3"/>
        <v>Invalid</v>
      </c>
      <c r="M1592" s="15" t="str">
        <f t="shared" si="4"/>
        <v/>
      </c>
    </row>
    <row r="1593" ht="12.75" customHeight="1">
      <c r="H1593" s="12">
        <v>1000.0</v>
      </c>
      <c r="K1593" s="14" t="str">
        <f t="shared" si="2"/>
        <v>#DIV/0!</v>
      </c>
      <c r="L1593" s="15" t="str">
        <f t="shared" si="3"/>
        <v>Invalid</v>
      </c>
      <c r="M1593" s="15" t="str">
        <f t="shared" si="4"/>
        <v/>
      </c>
    </row>
    <row r="1594" ht="12.75" customHeight="1">
      <c r="H1594" s="12">
        <v>1000.0</v>
      </c>
      <c r="K1594" s="14" t="str">
        <f t="shared" si="2"/>
        <v>#DIV/0!</v>
      </c>
      <c r="L1594" s="15" t="str">
        <f t="shared" si="3"/>
        <v>Invalid</v>
      </c>
      <c r="M1594" s="15" t="str">
        <f t="shared" si="4"/>
        <v/>
      </c>
    </row>
    <row r="1595" ht="12.75" customHeight="1">
      <c r="H1595" s="12">
        <v>1000.0</v>
      </c>
      <c r="K1595" s="14" t="str">
        <f t="shared" si="2"/>
        <v>#DIV/0!</v>
      </c>
      <c r="L1595" s="15" t="str">
        <f t="shared" si="3"/>
        <v>Invalid</v>
      </c>
      <c r="M1595" s="15" t="str">
        <f t="shared" si="4"/>
        <v/>
      </c>
    </row>
    <row r="1596" ht="12.75" customHeight="1">
      <c r="H1596" s="12">
        <v>1000.0</v>
      </c>
      <c r="K1596" s="14" t="str">
        <f t="shared" si="2"/>
        <v>#DIV/0!</v>
      </c>
      <c r="L1596" s="15" t="str">
        <f t="shared" si="3"/>
        <v>Invalid</v>
      </c>
      <c r="M1596" s="15" t="str">
        <f t="shared" si="4"/>
        <v/>
      </c>
    </row>
    <row r="1597" ht="12.75" customHeight="1">
      <c r="H1597" s="12">
        <v>1000.0</v>
      </c>
      <c r="K1597" s="14" t="str">
        <f t="shared" si="2"/>
        <v>#DIV/0!</v>
      </c>
      <c r="L1597" s="15" t="str">
        <f t="shared" si="3"/>
        <v>Invalid</v>
      </c>
      <c r="M1597" s="15" t="str">
        <f t="shared" si="4"/>
        <v/>
      </c>
    </row>
    <row r="1598" ht="12.75" customHeight="1">
      <c r="H1598" s="12">
        <v>1000.0</v>
      </c>
      <c r="K1598" s="14" t="str">
        <f t="shared" si="2"/>
        <v>#DIV/0!</v>
      </c>
      <c r="L1598" s="15" t="str">
        <f t="shared" si="3"/>
        <v>Invalid</v>
      </c>
      <c r="M1598" s="15" t="str">
        <f t="shared" si="4"/>
        <v/>
      </c>
    </row>
    <row r="1599" ht="12.75" customHeight="1">
      <c r="H1599" s="12">
        <v>1000.0</v>
      </c>
      <c r="K1599" s="14" t="str">
        <f t="shared" si="2"/>
        <v>#DIV/0!</v>
      </c>
      <c r="L1599" s="15" t="str">
        <f t="shared" si="3"/>
        <v>Invalid</v>
      </c>
      <c r="M1599" s="15" t="str">
        <f t="shared" si="4"/>
        <v/>
      </c>
    </row>
    <row r="1600" ht="12.75" customHeight="1">
      <c r="H1600" s="12">
        <v>1000.0</v>
      </c>
      <c r="K1600" s="14" t="str">
        <f t="shared" si="2"/>
        <v>#DIV/0!</v>
      </c>
      <c r="L1600" s="15" t="str">
        <f t="shared" si="3"/>
        <v>Invalid</v>
      </c>
      <c r="M1600" s="15" t="str">
        <f t="shared" si="4"/>
        <v/>
      </c>
    </row>
    <row r="1601" ht="12.75" customHeight="1">
      <c r="H1601" s="12">
        <v>1000.0</v>
      </c>
      <c r="K1601" s="14" t="str">
        <f t="shared" si="2"/>
        <v>#DIV/0!</v>
      </c>
      <c r="L1601" s="15" t="str">
        <f t="shared" si="3"/>
        <v>Invalid</v>
      </c>
      <c r="M1601" s="15" t="str">
        <f t="shared" si="4"/>
        <v/>
      </c>
    </row>
    <row r="1602" ht="12.75" customHeight="1">
      <c r="H1602" s="12">
        <v>1000.0</v>
      </c>
      <c r="K1602" s="14" t="str">
        <f t="shared" si="2"/>
        <v>#DIV/0!</v>
      </c>
      <c r="L1602" s="15" t="str">
        <f t="shared" si="3"/>
        <v>Invalid</v>
      </c>
      <c r="M1602" s="15" t="str">
        <f t="shared" si="4"/>
        <v/>
      </c>
    </row>
    <row r="1603" ht="12.75" customHeight="1">
      <c r="H1603" s="12">
        <v>1000.0</v>
      </c>
      <c r="K1603" s="14" t="str">
        <f t="shared" si="2"/>
        <v>#DIV/0!</v>
      </c>
      <c r="L1603" s="15" t="str">
        <f t="shared" si="3"/>
        <v>Invalid</v>
      </c>
      <c r="M1603" s="15" t="str">
        <f t="shared" si="4"/>
        <v/>
      </c>
    </row>
    <row r="1604" ht="12.75" customHeight="1">
      <c r="H1604" s="12">
        <v>1000.0</v>
      </c>
      <c r="K1604" s="14" t="str">
        <f t="shared" si="2"/>
        <v>#DIV/0!</v>
      </c>
      <c r="L1604" s="15" t="str">
        <f t="shared" si="3"/>
        <v>Invalid</v>
      </c>
      <c r="M1604" s="15" t="str">
        <f t="shared" si="4"/>
        <v/>
      </c>
    </row>
    <row r="1605" ht="12.75" customHeight="1">
      <c r="H1605" s="12">
        <v>1000.0</v>
      </c>
      <c r="K1605" s="14" t="str">
        <f t="shared" si="2"/>
        <v>#DIV/0!</v>
      </c>
      <c r="L1605" s="15" t="str">
        <f t="shared" si="3"/>
        <v>Invalid</v>
      </c>
      <c r="M1605" s="15" t="str">
        <f t="shared" si="4"/>
        <v/>
      </c>
    </row>
    <row r="1606" ht="12.75" customHeight="1">
      <c r="H1606" s="12">
        <v>1000.0</v>
      </c>
      <c r="K1606" s="14" t="str">
        <f t="shared" si="2"/>
        <v>#DIV/0!</v>
      </c>
      <c r="L1606" s="15" t="str">
        <f t="shared" si="3"/>
        <v>Invalid</v>
      </c>
      <c r="M1606" s="15" t="str">
        <f t="shared" si="4"/>
        <v/>
      </c>
    </row>
    <row r="1607" ht="12.75" customHeight="1">
      <c r="H1607" s="12">
        <v>1000.0</v>
      </c>
      <c r="K1607" s="14" t="str">
        <f t="shared" si="2"/>
        <v>#DIV/0!</v>
      </c>
      <c r="L1607" s="15" t="str">
        <f t="shared" si="3"/>
        <v>Invalid</v>
      </c>
      <c r="M1607" s="15" t="str">
        <f t="shared" si="4"/>
        <v/>
      </c>
    </row>
    <row r="1608" ht="12.75" customHeight="1">
      <c r="H1608" s="12">
        <v>1000.0</v>
      </c>
      <c r="K1608" s="14" t="str">
        <f t="shared" si="2"/>
        <v>#DIV/0!</v>
      </c>
      <c r="L1608" s="15" t="str">
        <f t="shared" si="3"/>
        <v>Invalid</v>
      </c>
      <c r="M1608" s="15" t="str">
        <f t="shared" si="4"/>
        <v/>
      </c>
    </row>
    <row r="1609" ht="12.75" customHeight="1">
      <c r="H1609" s="12">
        <v>1000.0</v>
      </c>
      <c r="K1609" s="14" t="str">
        <f t="shared" si="2"/>
        <v>#DIV/0!</v>
      </c>
      <c r="L1609" s="15" t="str">
        <f t="shared" si="3"/>
        <v>Invalid</v>
      </c>
      <c r="M1609" s="15" t="str">
        <f t="shared" si="4"/>
        <v/>
      </c>
    </row>
    <row r="1610" ht="12.75" customHeight="1">
      <c r="H1610" s="12">
        <v>1000.0</v>
      </c>
      <c r="K1610" s="14" t="str">
        <f t="shared" si="2"/>
        <v>#DIV/0!</v>
      </c>
      <c r="L1610" s="15" t="str">
        <f t="shared" si="3"/>
        <v>Invalid</v>
      </c>
      <c r="M1610" s="15" t="str">
        <f t="shared" si="4"/>
        <v/>
      </c>
    </row>
    <row r="1611" ht="12.75" customHeight="1">
      <c r="H1611" s="12">
        <v>1000.0</v>
      </c>
      <c r="K1611" s="14" t="str">
        <f t="shared" si="2"/>
        <v>#DIV/0!</v>
      </c>
      <c r="L1611" s="15" t="str">
        <f t="shared" si="3"/>
        <v>Invalid</v>
      </c>
      <c r="M1611" s="15" t="str">
        <f t="shared" si="4"/>
        <v/>
      </c>
    </row>
    <row r="1612" ht="12.75" customHeight="1">
      <c r="H1612" s="12">
        <v>1000.0</v>
      </c>
      <c r="K1612" s="14" t="str">
        <f t="shared" si="2"/>
        <v>#DIV/0!</v>
      </c>
      <c r="L1612" s="15" t="str">
        <f t="shared" si="3"/>
        <v>Invalid</v>
      </c>
      <c r="M1612" s="15" t="str">
        <f t="shared" si="4"/>
        <v/>
      </c>
    </row>
    <row r="1613" ht="12.75" customHeight="1">
      <c r="H1613" s="12">
        <v>1000.0</v>
      </c>
      <c r="K1613" s="14" t="str">
        <f t="shared" si="2"/>
        <v>#DIV/0!</v>
      </c>
      <c r="L1613" s="15" t="str">
        <f t="shared" si="3"/>
        <v>Invalid</v>
      </c>
      <c r="M1613" s="15" t="str">
        <f t="shared" si="4"/>
        <v/>
      </c>
    </row>
    <row r="1614" ht="12.75" customHeight="1">
      <c r="H1614" s="12">
        <v>1000.0</v>
      </c>
      <c r="K1614" s="14" t="str">
        <f t="shared" si="2"/>
        <v>#DIV/0!</v>
      </c>
      <c r="L1614" s="15" t="str">
        <f t="shared" si="3"/>
        <v>Invalid</v>
      </c>
      <c r="M1614" s="15" t="str">
        <f t="shared" si="4"/>
        <v/>
      </c>
    </row>
    <row r="1615" ht="12.75" customHeight="1">
      <c r="H1615" s="12">
        <v>1000.0</v>
      </c>
      <c r="K1615" s="14" t="str">
        <f t="shared" si="2"/>
        <v>#DIV/0!</v>
      </c>
      <c r="L1615" s="15" t="str">
        <f t="shared" si="3"/>
        <v>Invalid</v>
      </c>
      <c r="M1615" s="15" t="str">
        <f t="shared" si="4"/>
        <v/>
      </c>
    </row>
    <row r="1616" ht="12.75" customHeight="1">
      <c r="H1616" s="12">
        <v>1000.0</v>
      </c>
      <c r="K1616" s="14" t="str">
        <f t="shared" si="2"/>
        <v>#DIV/0!</v>
      </c>
      <c r="L1616" s="15" t="str">
        <f t="shared" si="3"/>
        <v>Invalid</v>
      </c>
      <c r="M1616" s="15" t="str">
        <f t="shared" si="4"/>
        <v/>
      </c>
    </row>
    <row r="1617" ht="12.75" customHeight="1">
      <c r="H1617" s="12">
        <v>1000.0</v>
      </c>
      <c r="K1617" s="14" t="str">
        <f t="shared" si="2"/>
        <v>#DIV/0!</v>
      </c>
      <c r="L1617" s="15" t="str">
        <f t="shared" si="3"/>
        <v>Invalid</v>
      </c>
      <c r="M1617" s="15" t="str">
        <f t="shared" si="4"/>
        <v/>
      </c>
    </row>
    <row r="1618" ht="12.75" customHeight="1">
      <c r="H1618" s="12">
        <v>1000.0</v>
      </c>
      <c r="K1618" s="14" t="str">
        <f t="shared" si="2"/>
        <v>#DIV/0!</v>
      </c>
      <c r="L1618" s="15" t="str">
        <f t="shared" si="3"/>
        <v>Invalid</v>
      </c>
      <c r="M1618" s="15" t="str">
        <f t="shared" si="4"/>
        <v/>
      </c>
    </row>
    <row r="1619" ht="12.75" customHeight="1">
      <c r="H1619" s="12">
        <v>1000.0</v>
      </c>
      <c r="K1619" s="14" t="str">
        <f t="shared" si="2"/>
        <v>#DIV/0!</v>
      </c>
      <c r="L1619" s="15" t="str">
        <f t="shared" si="3"/>
        <v>Invalid</v>
      </c>
      <c r="M1619" s="15" t="str">
        <f t="shared" si="4"/>
        <v/>
      </c>
    </row>
    <row r="1620" ht="12.75" customHeight="1">
      <c r="H1620" s="12">
        <v>1000.0</v>
      </c>
      <c r="K1620" s="14" t="str">
        <f t="shared" si="2"/>
        <v>#DIV/0!</v>
      </c>
      <c r="L1620" s="15" t="str">
        <f t="shared" si="3"/>
        <v>Invalid</v>
      </c>
      <c r="M1620" s="15" t="str">
        <f t="shared" si="4"/>
        <v/>
      </c>
    </row>
    <row r="1621" ht="12.75" customHeight="1">
      <c r="H1621" s="12">
        <v>1000.0</v>
      </c>
      <c r="K1621" s="14" t="str">
        <f t="shared" si="2"/>
        <v>#DIV/0!</v>
      </c>
      <c r="L1621" s="15" t="str">
        <f t="shared" si="3"/>
        <v>Invalid</v>
      </c>
      <c r="M1621" s="15" t="str">
        <f t="shared" si="4"/>
        <v/>
      </c>
    </row>
    <row r="1622" ht="12.75" customHeight="1">
      <c r="H1622" s="12">
        <v>1000.0</v>
      </c>
      <c r="K1622" s="14" t="str">
        <f t="shared" si="2"/>
        <v>#DIV/0!</v>
      </c>
      <c r="L1622" s="15" t="str">
        <f t="shared" si="3"/>
        <v>Invalid</v>
      </c>
      <c r="M1622" s="15" t="str">
        <f t="shared" si="4"/>
        <v/>
      </c>
    </row>
    <row r="1623" ht="12.75" customHeight="1">
      <c r="H1623" s="12">
        <v>1000.0</v>
      </c>
      <c r="K1623" s="14" t="str">
        <f t="shared" si="2"/>
        <v>#DIV/0!</v>
      </c>
      <c r="L1623" s="15" t="str">
        <f t="shared" si="3"/>
        <v>Invalid</v>
      </c>
      <c r="M1623" s="15" t="str">
        <f t="shared" si="4"/>
        <v/>
      </c>
    </row>
    <row r="1624" ht="12.75" customHeight="1">
      <c r="H1624" s="12">
        <v>1000.0</v>
      </c>
      <c r="K1624" s="14" t="str">
        <f t="shared" si="2"/>
        <v>#DIV/0!</v>
      </c>
      <c r="L1624" s="15" t="str">
        <f t="shared" si="3"/>
        <v>Invalid</v>
      </c>
      <c r="M1624" s="15" t="str">
        <f t="shared" si="4"/>
        <v/>
      </c>
    </row>
    <row r="1625" ht="12.75" customHeight="1">
      <c r="H1625" s="12">
        <v>1000.0</v>
      </c>
      <c r="K1625" s="14" t="str">
        <f t="shared" si="2"/>
        <v>#DIV/0!</v>
      </c>
      <c r="L1625" s="15" t="str">
        <f t="shared" si="3"/>
        <v>Invalid</v>
      </c>
      <c r="M1625" s="15" t="str">
        <f t="shared" si="4"/>
        <v/>
      </c>
    </row>
    <row r="1626" ht="12.75" customHeight="1">
      <c r="H1626" s="12">
        <v>1000.0</v>
      </c>
      <c r="K1626" s="14" t="str">
        <f t="shared" si="2"/>
        <v>#DIV/0!</v>
      </c>
      <c r="L1626" s="15" t="str">
        <f t="shared" si="3"/>
        <v>Invalid</v>
      </c>
      <c r="M1626" s="15" t="str">
        <f t="shared" si="4"/>
        <v/>
      </c>
    </row>
    <row r="1627" ht="12.75" customHeight="1">
      <c r="H1627" s="12">
        <v>1000.0</v>
      </c>
      <c r="K1627" s="14" t="str">
        <f t="shared" si="2"/>
        <v>#DIV/0!</v>
      </c>
      <c r="L1627" s="15" t="str">
        <f t="shared" si="3"/>
        <v>Invalid</v>
      </c>
      <c r="M1627" s="15" t="str">
        <f t="shared" si="4"/>
        <v/>
      </c>
    </row>
    <row r="1628" ht="12.75" customHeight="1">
      <c r="H1628" s="12">
        <v>1000.0</v>
      </c>
      <c r="K1628" s="14" t="str">
        <f t="shared" si="2"/>
        <v>#DIV/0!</v>
      </c>
      <c r="L1628" s="15" t="str">
        <f t="shared" si="3"/>
        <v>Invalid</v>
      </c>
      <c r="M1628" s="15" t="str">
        <f t="shared" si="4"/>
        <v/>
      </c>
    </row>
    <row r="1629" ht="12.75" customHeight="1">
      <c r="H1629" s="12">
        <v>1000.0</v>
      </c>
      <c r="K1629" s="14" t="str">
        <f t="shared" si="2"/>
        <v>#DIV/0!</v>
      </c>
      <c r="L1629" s="15" t="str">
        <f t="shared" si="3"/>
        <v>Invalid</v>
      </c>
      <c r="M1629" s="15" t="str">
        <f t="shared" si="4"/>
        <v/>
      </c>
    </row>
    <row r="1630" ht="12.75" customHeight="1">
      <c r="H1630" s="12">
        <v>1000.0</v>
      </c>
      <c r="K1630" s="14" t="str">
        <f t="shared" si="2"/>
        <v>#DIV/0!</v>
      </c>
      <c r="L1630" s="15" t="str">
        <f t="shared" si="3"/>
        <v>Invalid</v>
      </c>
      <c r="M1630" s="15" t="str">
        <f t="shared" si="4"/>
        <v/>
      </c>
    </row>
    <row r="1631" ht="12.75" customHeight="1">
      <c r="H1631" s="12">
        <v>1000.0</v>
      </c>
      <c r="K1631" s="14" t="str">
        <f t="shared" si="2"/>
        <v>#DIV/0!</v>
      </c>
      <c r="L1631" s="15" t="str">
        <f t="shared" si="3"/>
        <v>Invalid</v>
      </c>
      <c r="M1631" s="15" t="str">
        <f t="shared" si="4"/>
        <v/>
      </c>
    </row>
    <row r="1632" ht="12.75" customHeight="1">
      <c r="H1632" s="12">
        <v>1000.0</v>
      </c>
      <c r="K1632" s="14" t="str">
        <f t="shared" si="2"/>
        <v>#DIV/0!</v>
      </c>
      <c r="L1632" s="15" t="str">
        <f t="shared" si="3"/>
        <v>Invalid</v>
      </c>
      <c r="M1632" s="15" t="str">
        <f t="shared" si="4"/>
        <v/>
      </c>
    </row>
    <row r="1633" ht="12.75" customHeight="1">
      <c r="H1633" s="12">
        <v>1000.0</v>
      </c>
      <c r="K1633" s="14" t="str">
        <f t="shared" si="2"/>
        <v>#DIV/0!</v>
      </c>
      <c r="L1633" s="15" t="str">
        <f t="shared" si="3"/>
        <v>Invalid</v>
      </c>
      <c r="M1633" s="15" t="str">
        <f t="shared" si="4"/>
        <v/>
      </c>
    </row>
    <row r="1634" ht="12.75" customHeight="1">
      <c r="H1634" s="12">
        <v>1000.0</v>
      </c>
      <c r="K1634" s="14" t="str">
        <f t="shared" si="2"/>
        <v>#DIV/0!</v>
      </c>
      <c r="L1634" s="15" t="str">
        <f t="shared" si="3"/>
        <v>Invalid</v>
      </c>
      <c r="M1634" s="15" t="str">
        <f t="shared" si="4"/>
        <v/>
      </c>
    </row>
    <row r="1635" ht="12.75" customHeight="1">
      <c r="H1635" s="12">
        <v>1000.0</v>
      </c>
      <c r="K1635" s="14" t="str">
        <f t="shared" si="2"/>
        <v>#DIV/0!</v>
      </c>
      <c r="L1635" s="15" t="str">
        <f t="shared" si="3"/>
        <v>Invalid</v>
      </c>
      <c r="M1635" s="15" t="str">
        <f t="shared" si="4"/>
        <v/>
      </c>
    </row>
    <row r="1636" ht="12.75" customHeight="1">
      <c r="H1636" s="12">
        <v>1000.0</v>
      </c>
      <c r="K1636" s="14" t="str">
        <f t="shared" si="2"/>
        <v>#DIV/0!</v>
      </c>
      <c r="L1636" s="15" t="str">
        <f t="shared" si="3"/>
        <v>Invalid</v>
      </c>
      <c r="M1636" s="15" t="str">
        <f t="shared" si="4"/>
        <v/>
      </c>
    </row>
    <row r="1637" ht="12.75" customHeight="1">
      <c r="H1637" s="12">
        <v>1000.0</v>
      </c>
      <c r="K1637" s="14" t="str">
        <f t="shared" si="2"/>
        <v>#DIV/0!</v>
      </c>
      <c r="L1637" s="15" t="str">
        <f t="shared" si="3"/>
        <v>Invalid</v>
      </c>
      <c r="M1637" s="15" t="str">
        <f t="shared" si="4"/>
        <v/>
      </c>
    </row>
    <row r="1638" ht="12.75" customHeight="1">
      <c r="H1638" s="12">
        <v>1000.0</v>
      </c>
      <c r="K1638" s="14" t="str">
        <f t="shared" si="2"/>
        <v>#DIV/0!</v>
      </c>
      <c r="L1638" s="15" t="str">
        <f t="shared" si="3"/>
        <v>Invalid</v>
      </c>
      <c r="M1638" s="15" t="str">
        <f t="shared" si="4"/>
        <v/>
      </c>
    </row>
    <row r="1639" ht="12.75" customHeight="1">
      <c r="H1639" s="12">
        <v>1000.0</v>
      </c>
      <c r="K1639" s="14" t="str">
        <f t="shared" si="2"/>
        <v>#DIV/0!</v>
      </c>
      <c r="L1639" s="15" t="str">
        <f t="shared" si="3"/>
        <v>Invalid</v>
      </c>
      <c r="M1639" s="15" t="str">
        <f t="shared" si="4"/>
        <v/>
      </c>
    </row>
    <row r="1640" ht="12.75" customHeight="1">
      <c r="H1640" s="12">
        <v>1000.0</v>
      </c>
      <c r="K1640" s="14" t="str">
        <f t="shared" si="2"/>
        <v>#DIV/0!</v>
      </c>
      <c r="L1640" s="15" t="str">
        <f t="shared" si="3"/>
        <v>Invalid</v>
      </c>
      <c r="M1640" s="15" t="str">
        <f t="shared" si="4"/>
        <v/>
      </c>
    </row>
    <row r="1641" ht="12.75" customHeight="1">
      <c r="H1641" s="12">
        <v>1000.0</v>
      </c>
      <c r="K1641" s="14" t="str">
        <f t="shared" si="2"/>
        <v>#DIV/0!</v>
      </c>
      <c r="L1641" s="15" t="str">
        <f t="shared" si="3"/>
        <v>Invalid</v>
      </c>
      <c r="M1641" s="15" t="str">
        <f t="shared" si="4"/>
        <v/>
      </c>
    </row>
    <row r="1642" ht="12.75" customHeight="1">
      <c r="H1642" s="12">
        <v>1000.0</v>
      </c>
      <c r="K1642" s="14" t="str">
        <f t="shared" si="2"/>
        <v>#DIV/0!</v>
      </c>
      <c r="L1642" s="15" t="str">
        <f t="shared" si="3"/>
        <v>Invalid</v>
      </c>
      <c r="M1642" s="15" t="str">
        <f t="shared" si="4"/>
        <v/>
      </c>
    </row>
    <row r="1643" ht="12.75" customHeight="1">
      <c r="H1643" s="12">
        <v>1000.0</v>
      </c>
      <c r="K1643" s="14" t="str">
        <f t="shared" si="2"/>
        <v>#DIV/0!</v>
      </c>
      <c r="L1643" s="15" t="str">
        <f t="shared" si="3"/>
        <v>Invalid</v>
      </c>
      <c r="M1643" s="15" t="str">
        <f t="shared" si="4"/>
        <v/>
      </c>
    </row>
    <row r="1644" ht="12.75" customHeight="1">
      <c r="H1644" s="12">
        <v>1000.0</v>
      </c>
      <c r="K1644" s="14" t="str">
        <f t="shared" si="2"/>
        <v>#DIV/0!</v>
      </c>
      <c r="L1644" s="15" t="str">
        <f t="shared" si="3"/>
        <v>Invalid</v>
      </c>
      <c r="M1644" s="15" t="str">
        <f t="shared" si="4"/>
        <v/>
      </c>
    </row>
    <row r="1645" ht="12.75" customHeight="1">
      <c r="H1645" s="12">
        <v>1000.0</v>
      </c>
      <c r="K1645" s="14" t="str">
        <f t="shared" si="2"/>
        <v>#DIV/0!</v>
      </c>
      <c r="L1645" s="15" t="str">
        <f t="shared" si="3"/>
        <v>Invalid</v>
      </c>
      <c r="M1645" s="15" t="str">
        <f t="shared" si="4"/>
        <v/>
      </c>
    </row>
    <row r="1646" ht="12.75" customHeight="1">
      <c r="H1646" s="12">
        <v>1000.0</v>
      </c>
      <c r="K1646" s="14" t="str">
        <f t="shared" si="2"/>
        <v>#DIV/0!</v>
      </c>
      <c r="L1646" s="15" t="str">
        <f t="shared" si="3"/>
        <v>Invalid</v>
      </c>
      <c r="M1646" s="15" t="str">
        <f t="shared" si="4"/>
        <v/>
      </c>
    </row>
    <row r="1647" ht="12.75" customHeight="1">
      <c r="H1647" s="12">
        <v>1000.0</v>
      </c>
      <c r="K1647" s="14" t="str">
        <f t="shared" si="2"/>
        <v>#DIV/0!</v>
      </c>
      <c r="L1647" s="15" t="str">
        <f t="shared" si="3"/>
        <v>Invalid</v>
      </c>
      <c r="M1647" s="15" t="str">
        <f t="shared" si="4"/>
        <v/>
      </c>
    </row>
    <row r="1648" ht="12.75" customHeight="1">
      <c r="H1648" s="12">
        <v>1000.0</v>
      </c>
      <c r="K1648" s="14" t="str">
        <f t="shared" si="2"/>
        <v>#DIV/0!</v>
      </c>
      <c r="L1648" s="15" t="str">
        <f t="shared" si="3"/>
        <v>Invalid</v>
      </c>
      <c r="M1648" s="15" t="str">
        <f t="shared" si="4"/>
        <v/>
      </c>
    </row>
    <row r="1649" ht="12.75" customHeight="1">
      <c r="H1649" s="12">
        <v>1000.0</v>
      </c>
      <c r="K1649" s="14" t="str">
        <f t="shared" si="2"/>
        <v>#DIV/0!</v>
      </c>
      <c r="L1649" s="15" t="str">
        <f t="shared" si="3"/>
        <v>Invalid</v>
      </c>
      <c r="M1649" s="15" t="str">
        <f t="shared" si="4"/>
        <v/>
      </c>
    </row>
    <row r="1650" ht="12.75" customHeight="1">
      <c r="H1650" s="12">
        <v>1000.0</v>
      </c>
      <c r="K1650" s="14" t="str">
        <f t="shared" si="2"/>
        <v>#DIV/0!</v>
      </c>
      <c r="L1650" s="15" t="str">
        <f t="shared" si="3"/>
        <v>Invalid</v>
      </c>
      <c r="M1650" s="15" t="str">
        <f t="shared" si="4"/>
        <v/>
      </c>
    </row>
    <row r="1651" ht="12.75" customHeight="1">
      <c r="H1651" s="12">
        <v>1000.0</v>
      </c>
      <c r="K1651" s="14" t="str">
        <f t="shared" si="2"/>
        <v>#DIV/0!</v>
      </c>
      <c r="L1651" s="15" t="str">
        <f t="shared" si="3"/>
        <v>Invalid</v>
      </c>
      <c r="M1651" s="15" t="str">
        <f t="shared" si="4"/>
        <v/>
      </c>
    </row>
    <row r="1652" ht="12.75" customHeight="1">
      <c r="H1652" s="12">
        <v>1000.0</v>
      </c>
      <c r="K1652" s="14" t="str">
        <f t="shared" si="2"/>
        <v>#DIV/0!</v>
      </c>
      <c r="L1652" s="15" t="str">
        <f t="shared" si="3"/>
        <v>Invalid</v>
      </c>
      <c r="M1652" s="15" t="str">
        <f t="shared" si="4"/>
        <v/>
      </c>
    </row>
    <row r="1653" ht="12.75" customHeight="1">
      <c r="H1653" s="12">
        <v>1000.0</v>
      </c>
      <c r="K1653" s="14" t="str">
        <f t="shared" si="2"/>
        <v>#DIV/0!</v>
      </c>
      <c r="L1653" s="15" t="str">
        <f t="shared" si="3"/>
        <v>Invalid</v>
      </c>
      <c r="M1653" s="15" t="str">
        <f t="shared" si="4"/>
        <v/>
      </c>
    </row>
    <row r="1654" ht="12.75" customHeight="1">
      <c r="H1654" s="12">
        <v>1000.0</v>
      </c>
      <c r="K1654" s="14" t="str">
        <f t="shared" si="2"/>
        <v>#DIV/0!</v>
      </c>
      <c r="L1654" s="15" t="str">
        <f t="shared" si="3"/>
        <v>Invalid</v>
      </c>
      <c r="M1654" s="15" t="str">
        <f t="shared" si="4"/>
        <v/>
      </c>
    </row>
    <row r="1655" ht="12.75" customHeight="1">
      <c r="H1655" s="12">
        <v>1000.0</v>
      </c>
      <c r="K1655" s="14" t="str">
        <f t="shared" si="2"/>
        <v>#DIV/0!</v>
      </c>
      <c r="L1655" s="15" t="str">
        <f t="shared" si="3"/>
        <v>Invalid</v>
      </c>
      <c r="M1655" s="15" t="str">
        <f t="shared" si="4"/>
        <v/>
      </c>
    </row>
    <row r="1656" ht="12.75" customHeight="1">
      <c r="H1656" s="12">
        <v>1000.0</v>
      </c>
      <c r="K1656" s="14" t="str">
        <f t="shared" si="2"/>
        <v>#DIV/0!</v>
      </c>
      <c r="L1656" s="15" t="str">
        <f t="shared" si="3"/>
        <v>Invalid</v>
      </c>
      <c r="M1656" s="15" t="str">
        <f t="shared" si="4"/>
        <v/>
      </c>
    </row>
    <row r="1657" ht="12.75" customHeight="1">
      <c r="H1657" s="12">
        <v>1000.0</v>
      </c>
      <c r="K1657" s="14" t="str">
        <f t="shared" si="2"/>
        <v>#DIV/0!</v>
      </c>
      <c r="L1657" s="15" t="str">
        <f t="shared" si="3"/>
        <v>Invalid</v>
      </c>
      <c r="M1657" s="15" t="str">
        <f t="shared" si="4"/>
        <v/>
      </c>
    </row>
    <row r="1658" ht="12.75" customHeight="1">
      <c r="H1658" s="12">
        <v>1000.0</v>
      </c>
      <c r="K1658" s="14" t="str">
        <f t="shared" si="2"/>
        <v>#DIV/0!</v>
      </c>
      <c r="L1658" s="15" t="str">
        <f t="shared" si="3"/>
        <v>Invalid</v>
      </c>
      <c r="M1658" s="15" t="str">
        <f t="shared" si="4"/>
        <v/>
      </c>
    </row>
    <row r="1659" ht="12.75" customHeight="1">
      <c r="H1659" s="12">
        <v>1000.0</v>
      </c>
      <c r="K1659" s="14" t="str">
        <f t="shared" si="2"/>
        <v>#DIV/0!</v>
      </c>
      <c r="L1659" s="15" t="str">
        <f t="shared" si="3"/>
        <v>Invalid</v>
      </c>
      <c r="M1659" s="15" t="str">
        <f t="shared" si="4"/>
        <v/>
      </c>
    </row>
    <row r="1660" ht="12.75" customHeight="1">
      <c r="H1660" s="12">
        <v>1000.0</v>
      </c>
      <c r="K1660" s="14" t="str">
        <f t="shared" si="2"/>
        <v>#DIV/0!</v>
      </c>
      <c r="L1660" s="15" t="str">
        <f t="shared" si="3"/>
        <v>Invalid</v>
      </c>
      <c r="M1660" s="15" t="str">
        <f t="shared" si="4"/>
        <v/>
      </c>
    </row>
    <row r="1661" ht="12.75" customHeight="1">
      <c r="H1661" s="12">
        <v>1000.0</v>
      </c>
      <c r="K1661" s="14" t="str">
        <f t="shared" si="2"/>
        <v>#DIV/0!</v>
      </c>
      <c r="L1661" s="15" t="str">
        <f t="shared" si="3"/>
        <v>Invalid</v>
      </c>
      <c r="M1661" s="15" t="str">
        <f t="shared" si="4"/>
        <v/>
      </c>
    </row>
    <row r="1662" ht="12.75" customHeight="1">
      <c r="H1662" s="12">
        <v>1000.0</v>
      </c>
      <c r="K1662" s="14" t="str">
        <f t="shared" si="2"/>
        <v>#DIV/0!</v>
      </c>
      <c r="L1662" s="15" t="str">
        <f t="shared" si="3"/>
        <v>Invalid</v>
      </c>
      <c r="M1662" s="15" t="str">
        <f t="shared" si="4"/>
        <v/>
      </c>
    </row>
    <row r="1663" ht="12.75" customHeight="1">
      <c r="H1663" s="12">
        <v>1000.0</v>
      </c>
      <c r="K1663" s="14" t="str">
        <f t="shared" si="2"/>
        <v>#DIV/0!</v>
      </c>
      <c r="L1663" s="15" t="str">
        <f t="shared" si="3"/>
        <v>Invalid</v>
      </c>
      <c r="M1663" s="15" t="str">
        <f t="shared" si="4"/>
        <v/>
      </c>
    </row>
    <row r="1664" ht="12.75" customHeight="1">
      <c r="H1664" s="12">
        <v>1000.0</v>
      </c>
      <c r="K1664" s="14" t="str">
        <f t="shared" si="2"/>
        <v>#DIV/0!</v>
      </c>
      <c r="L1664" s="15" t="str">
        <f t="shared" si="3"/>
        <v>Invalid</v>
      </c>
      <c r="M1664" s="15" t="str">
        <f t="shared" si="4"/>
        <v/>
      </c>
    </row>
    <row r="1665" ht="12.75" customHeight="1">
      <c r="H1665" s="12">
        <v>1000.0</v>
      </c>
      <c r="K1665" s="14" t="str">
        <f t="shared" si="2"/>
        <v>#DIV/0!</v>
      </c>
      <c r="L1665" s="15" t="str">
        <f t="shared" si="3"/>
        <v>Invalid</v>
      </c>
      <c r="M1665" s="15" t="str">
        <f t="shared" si="4"/>
        <v/>
      </c>
    </row>
    <row r="1666" ht="12.75" customHeight="1">
      <c r="H1666" s="12">
        <v>1000.0</v>
      </c>
      <c r="K1666" s="14" t="str">
        <f t="shared" si="2"/>
        <v>#DIV/0!</v>
      </c>
      <c r="L1666" s="15" t="str">
        <f t="shared" si="3"/>
        <v>Invalid</v>
      </c>
      <c r="M1666" s="15" t="str">
        <f t="shared" si="4"/>
        <v/>
      </c>
    </row>
    <row r="1667" ht="12.75" customHeight="1">
      <c r="H1667" s="12">
        <v>1000.0</v>
      </c>
      <c r="K1667" s="14" t="str">
        <f t="shared" si="2"/>
        <v>#DIV/0!</v>
      </c>
      <c r="L1667" s="15" t="str">
        <f t="shared" si="3"/>
        <v>Invalid</v>
      </c>
      <c r="M1667" s="15" t="str">
        <f t="shared" si="4"/>
        <v/>
      </c>
    </row>
    <row r="1668" ht="12.75" customHeight="1">
      <c r="H1668" s="12">
        <v>1000.0</v>
      </c>
      <c r="K1668" s="14" t="str">
        <f t="shared" si="2"/>
        <v>#DIV/0!</v>
      </c>
      <c r="L1668" s="15" t="str">
        <f t="shared" si="3"/>
        <v>Invalid</v>
      </c>
      <c r="M1668" s="15" t="str">
        <f t="shared" si="4"/>
        <v/>
      </c>
    </row>
    <row r="1669" ht="12.75" customHeight="1">
      <c r="H1669" s="12">
        <v>1000.0</v>
      </c>
      <c r="K1669" s="14" t="str">
        <f t="shared" si="2"/>
        <v>#DIV/0!</v>
      </c>
      <c r="L1669" s="15" t="str">
        <f t="shared" si="3"/>
        <v>Invalid</v>
      </c>
      <c r="M1669" s="15" t="str">
        <f t="shared" si="4"/>
        <v/>
      </c>
    </row>
    <row r="1670" ht="12.75" customHeight="1">
      <c r="H1670" s="12">
        <v>1000.0</v>
      </c>
      <c r="K1670" s="14" t="str">
        <f t="shared" si="2"/>
        <v>#DIV/0!</v>
      </c>
      <c r="L1670" s="15" t="str">
        <f t="shared" si="3"/>
        <v>Invalid</v>
      </c>
      <c r="M1670" s="15" t="str">
        <f t="shared" si="4"/>
        <v/>
      </c>
    </row>
    <row r="1671" ht="12.75" customHeight="1">
      <c r="H1671" s="12">
        <v>1000.0</v>
      </c>
      <c r="K1671" s="14" t="str">
        <f t="shared" si="2"/>
        <v>#DIV/0!</v>
      </c>
      <c r="L1671" s="15" t="str">
        <f t="shared" si="3"/>
        <v>Invalid</v>
      </c>
      <c r="M1671" s="15" t="str">
        <f t="shared" si="4"/>
        <v/>
      </c>
    </row>
    <row r="1672" ht="12.75" customHeight="1">
      <c r="H1672" s="12">
        <v>1000.0</v>
      </c>
      <c r="K1672" s="14" t="str">
        <f t="shared" si="2"/>
        <v>#DIV/0!</v>
      </c>
      <c r="L1672" s="15" t="str">
        <f t="shared" si="3"/>
        <v>Invalid</v>
      </c>
      <c r="M1672" s="15" t="str">
        <f t="shared" si="4"/>
        <v/>
      </c>
    </row>
    <row r="1673" ht="12.75" customHeight="1">
      <c r="H1673" s="12">
        <v>1000.0</v>
      </c>
      <c r="K1673" s="14" t="str">
        <f t="shared" si="2"/>
        <v>#DIV/0!</v>
      </c>
      <c r="L1673" s="15" t="str">
        <f t="shared" si="3"/>
        <v>Invalid</v>
      </c>
      <c r="M1673" s="15" t="str">
        <f t="shared" si="4"/>
        <v/>
      </c>
    </row>
    <row r="1674" ht="12.75" customHeight="1">
      <c r="H1674" s="12">
        <v>1000.0</v>
      </c>
      <c r="K1674" s="14" t="str">
        <f t="shared" si="2"/>
        <v>#DIV/0!</v>
      </c>
      <c r="L1674" s="15" t="str">
        <f t="shared" si="3"/>
        <v>Invalid</v>
      </c>
      <c r="M1674" s="15" t="str">
        <f t="shared" si="4"/>
        <v/>
      </c>
    </row>
    <row r="1675" ht="12.75" customHeight="1">
      <c r="H1675" s="12">
        <v>1000.0</v>
      </c>
      <c r="K1675" s="14" t="str">
        <f t="shared" si="2"/>
        <v>#DIV/0!</v>
      </c>
      <c r="L1675" s="15" t="str">
        <f t="shared" si="3"/>
        <v>Invalid</v>
      </c>
      <c r="M1675" s="15" t="str">
        <f t="shared" si="4"/>
        <v/>
      </c>
    </row>
    <row r="1676" ht="12.75" customHeight="1">
      <c r="H1676" s="12">
        <v>1000.0</v>
      </c>
      <c r="K1676" s="14" t="str">
        <f t="shared" si="2"/>
        <v>#DIV/0!</v>
      </c>
      <c r="L1676" s="15" t="str">
        <f t="shared" si="3"/>
        <v>Invalid</v>
      </c>
      <c r="M1676" s="15" t="str">
        <f t="shared" si="4"/>
        <v/>
      </c>
    </row>
    <row r="1677" ht="12.75" customHeight="1">
      <c r="H1677" s="12">
        <v>1000.0</v>
      </c>
      <c r="K1677" s="14" t="str">
        <f t="shared" si="2"/>
        <v>#DIV/0!</v>
      </c>
      <c r="L1677" s="15" t="str">
        <f t="shared" si="3"/>
        <v>Invalid</v>
      </c>
      <c r="M1677" s="15" t="str">
        <f t="shared" si="4"/>
        <v/>
      </c>
    </row>
    <row r="1678" ht="12.75" customHeight="1">
      <c r="H1678" s="12">
        <v>1000.0</v>
      </c>
      <c r="K1678" s="14" t="str">
        <f t="shared" si="2"/>
        <v>#DIV/0!</v>
      </c>
      <c r="L1678" s="15" t="str">
        <f t="shared" si="3"/>
        <v>Invalid</v>
      </c>
      <c r="M1678" s="15" t="str">
        <f t="shared" si="4"/>
        <v/>
      </c>
    </row>
    <row r="1679" ht="12.75" customHeight="1">
      <c r="H1679" s="12">
        <v>1000.0</v>
      </c>
      <c r="K1679" s="14" t="str">
        <f t="shared" si="2"/>
        <v>#DIV/0!</v>
      </c>
      <c r="L1679" s="15" t="str">
        <f t="shared" si="3"/>
        <v>Invalid</v>
      </c>
      <c r="M1679" s="15" t="str">
        <f t="shared" si="4"/>
        <v/>
      </c>
    </row>
    <row r="1680" ht="12.75" customHeight="1">
      <c r="H1680" s="12">
        <v>1000.0</v>
      </c>
      <c r="K1680" s="14" t="str">
        <f t="shared" si="2"/>
        <v>#DIV/0!</v>
      </c>
      <c r="L1680" s="15" t="str">
        <f t="shared" si="3"/>
        <v>Invalid</v>
      </c>
      <c r="M1680" s="15" t="str">
        <f t="shared" si="4"/>
        <v/>
      </c>
    </row>
    <row r="1681" ht="12.75" customHeight="1">
      <c r="H1681" s="12">
        <v>1000.0</v>
      </c>
      <c r="K1681" s="14" t="str">
        <f t="shared" si="2"/>
        <v>#DIV/0!</v>
      </c>
      <c r="L1681" s="15" t="str">
        <f t="shared" si="3"/>
        <v>Invalid</v>
      </c>
      <c r="M1681" s="15" t="str">
        <f t="shared" si="4"/>
        <v/>
      </c>
    </row>
    <row r="1682" ht="12.75" customHeight="1">
      <c r="H1682" s="12">
        <v>1000.0</v>
      </c>
      <c r="K1682" s="14" t="str">
        <f t="shared" si="2"/>
        <v>#DIV/0!</v>
      </c>
      <c r="L1682" s="15" t="str">
        <f t="shared" si="3"/>
        <v>Invalid</v>
      </c>
      <c r="M1682" s="15" t="str">
        <f t="shared" si="4"/>
        <v/>
      </c>
    </row>
    <row r="1683" ht="12.75" customHeight="1">
      <c r="H1683" s="12">
        <v>1000.0</v>
      </c>
      <c r="K1683" s="14" t="str">
        <f t="shared" si="2"/>
        <v>#DIV/0!</v>
      </c>
      <c r="L1683" s="15" t="str">
        <f t="shared" si="3"/>
        <v>Invalid</v>
      </c>
      <c r="M1683" s="15" t="str">
        <f t="shared" si="4"/>
        <v/>
      </c>
    </row>
    <row r="1684" ht="12.75" customHeight="1">
      <c r="H1684" s="12">
        <v>1000.0</v>
      </c>
      <c r="K1684" s="14" t="str">
        <f t="shared" si="2"/>
        <v>#DIV/0!</v>
      </c>
      <c r="L1684" s="15" t="str">
        <f t="shared" si="3"/>
        <v>Invalid</v>
      </c>
      <c r="M1684" s="15" t="str">
        <f t="shared" si="4"/>
        <v/>
      </c>
    </row>
    <row r="1685" ht="12.75" customHeight="1">
      <c r="H1685" s="12">
        <v>1000.0</v>
      </c>
      <c r="K1685" s="14" t="str">
        <f t="shared" si="2"/>
        <v>#DIV/0!</v>
      </c>
      <c r="L1685" s="15" t="str">
        <f t="shared" si="3"/>
        <v>Invalid</v>
      </c>
      <c r="M1685" s="15" t="str">
        <f t="shared" si="4"/>
        <v/>
      </c>
    </row>
    <row r="1686" ht="12.75" customHeight="1">
      <c r="H1686" s="12">
        <v>1000.0</v>
      </c>
      <c r="K1686" s="14" t="str">
        <f t="shared" si="2"/>
        <v>#DIV/0!</v>
      </c>
      <c r="L1686" s="15" t="str">
        <f t="shared" si="3"/>
        <v>Invalid</v>
      </c>
      <c r="M1686" s="15" t="str">
        <f t="shared" si="4"/>
        <v/>
      </c>
    </row>
    <row r="1687" ht="12.75" customHeight="1">
      <c r="H1687" s="12">
        <v>1000.0</v>
      </c>
      <c r="K1687" s="14" t="str">
        <f t="shared" si="2"/>
        <v>#DIV/0!</v>
      </c>
      <c r="L1687" s="15" t="str">
        <f t="shared" si="3"/>
        <v>Invalid</v>
      </c>
      <c r="M1687" s="15" t="str">
        <f t="shared" si="4"/>
        <v/>
      </c>
    </row>
    <row r="1688" ht="12.75" customHeight="1">
      <c r="H1688" s="12">
        <v>1000.0</v>
      </c>
      <c r="K1688" s="14" t="str">
        <f t="shared" si="2"/>
        <v>#DIV/0!</v>
      </c>
      <c r="L1688" s="15" t="str">
        <f t="shared" si="3"/>
        <v>Invalid</v>
      </c>
      <c r="M1688" s="15" t="str">
        <f t="shared" si="4"/>
        <v/>
      </c>
    </row>
    <row r="1689" ht="12.75" customHeight="1">
      <c r="H1689" s="12">
        <v>1000.0</v>
      </c>
      <c r="K1689" s="14" t="str">
        <f t="shared" si="2"/>
        <v>#DIV/0!</v>
      </c>
      <c r="L1689" s="15" t="str">
        <f t="shared" si="3"/>
        <v>Invalid</v>
      </c>
      <c r="M1689" s="15" t="str">
        <f t="shared" si="4"/>
        <v/>
      </c>
    </row>
    <row r="1690" ht="12.75" customHeight="1">
      <c r="H1690" s="12">
        <v>1000.0</v>
      </c>
      <c r="K1690" s="14" t="str">
        <f t="shared" si="2"/>
        <v>#DIV/0!</v>
      </c>
      <c r="L1690" s="15" t="str">
        <f t="shared" si="3"/>
        <v>Invalid</v>
      </c>
      <c r="M1690" s="15" t="str">
        <f t="shared" si="4"/>
        <v/>
      </c>
    </row>
    <row r="1691" ht="12.75" customHeight="1">
      <c r="H1691" s="12">
        <v>1000.0</v>
      </c>
      <c r="K1691" s="14" t="str">
        <f t="shared" si="2"/>
        <v>#DIV/0!</v>
      </c>
      <c r="L1691" s="15" t="str">
        <f t="shared" si="3"/>
        <v>Invalid</v>
      </c>
      <c r="M1691" s="15" t="str">
        <f t="shared" si="4"/>
        <v/>
      </c>
    </row>
    <row r="1692" ht="12.75" customHeight="1">
      <c r="H1692" s="12">
        <v>1000.0</v>
      </c>
      <c r="K1692" s="14" t="str">
        <f t="shared" si="2"/>
        <v>#DIV/0!</v>
      </c>
      <c r="L1692" s="15" t="str">
        <f t="shared" si="3"/>
        <v>Invalid</v>
      </c>
      <c r="M1692" s="15" t="str">
        <f t="shared" si="4"/>
        <v/>
      </c>
    </row>
    <row r="1693" ht="12.75" customHeight="1">
      <c r="H1693" s="12">
        <v>1000.0</v>
      </c>
      <c r="K1693" s="14" t="str">
        <f t="shared" si="2"/>
        <v>#DIV/0!</v>
      </c>
      <c r="L1693" s="15" t="str">
        <f t="shared" si="3"/>
        <v>Invalid</v>
      </c>
      <c r="M1693" s="15" t="str">
        <f t="shared" si="4"/>
        <v/>
      </c>
    </row>
    <row r="1694" ht="12.75" customHeight="1">
      <c r="H1694" s="12">
        <v>1000.0</v>
      </c>
      <c r="K1694" s="14" t="str">
        <f t="shared" si="2"/>
        <v>#DIV/0!</v>
      </c>
      <c r="L1694" s="15" t="str">
        <f t="shared" si="3"/>
        <v>Invalid</v>
      </c>
      <c r="M1694" s="15" t="str">
        <f t="shared" si="4"/>
        <v/>
      </c>
    </row>
    <row r="1695" ht="12.75" customHeight="1">
      <c r="H1695" s="12">
        <v>1000.0</v>
      </c>
      <c r="K1695" s="14" t="str">
        <f t="shared" si="2"/>
        <v>#DIV/0!</v>
      </c>
      <c r="L1695" s="15" t="str">
        <f t="shared" si="3"/>
        <v>Invalid</v>
      </c>
      <c r="M1695" s="15" t="str">
        <f t="shared" si="4"/>
        <v/>
      </c>
    </row>
    <row r="1696" ht="12.75" customHeight="1">
      <c r="H1696" s="12">
        <v>1000.0</v>
      </c>
      <c r="K1696" s="14" t="str">
        <f t="shared" si="2"/>
        <v>#DIV/0!</v>
      </c>
      <c r="L1696" s="15" t="str">
        <f t="shared" si="3"/>
        <v>Invalid</v>
      </c>
      <c r="M1696" s="15" t="str">
        <f t="shared" si="4"/>
        <v/>
      </c>
    </row>
    <row r="1697" ht="12.75" customHeight="1">
      <c r="H1697" s="12">
        <v>1000.0</v>
      </c>
      <c r="K1697" s="14" t="str">
        <f t="shared" si="2"/>
        <v>#DIV/0!</v>
      </c>
      <c r="L1697" s="15" t="str">
        <f t="shared" si="3"/>
        <v>Invalid</v>
      </c>
      <c r="M1697" s="15" t="str">
        <f t="shared" si="4"/>
        <v/>
      </c>
    </row>
    <row r="1698" ht="12.75" customHeight="1">
      <c r="H1698" s="12">
        <v>1000.0</v>
      </c>
      <c r="K1698" s="14" t="str">
        <f t="shared" si="2"/>
        <v>#DIV/0!</v>
      </c>
      <c r="L1698" s="15" t="str">
        <f t="shared" si="3"/>
        <v>Invalid</v>
      </c>
      <c r="M1698" s="15" t="str">
        <f t="shared" si="4"/>
        <v/>
      </c>
    </row>
    <row r="1699" ht="12.75" customHeight="1">
      <c r="H1699" s="12">
        <v>1000.0</v>
      </c>
      <c r="K1699" s="14" t="str">
        <f t="shared" si="2"/>
        <v>#DIV/0!</v>
      </c>
      <c r="L1699" s="15" t="str">
        <f t="shared" si="3"/>
        <v>Invalid</v>
      </c>
      <c r="M1699" s="15" t="str">
        <f t="shared" si="4"/>
        <v/>
      </c>
    </row>
    <row r="1700" ht="12.75" customHeight="1">
      <c r="H1700" s="12">
        <v>1000.0</v>
      </c>
      <c r="K1700" s="14" t="str">
        <f t="shared" si="2"/>
        <v>#DIV/0!</v>
      </c>
      <c r="L1700" s="15" t="str">
        <f t="shared" si="3"/>
        <v>Invalid</v>
      </c>
      <c r="M1700" s="15" t="str">
        <f t="shared" si="4"/>
        <v/>
      </c>
    </row>
    <row r="1701" ht="12.75" customHeight="1">
      <c r="H1701" s="12">
        <v>1000.0</v>
      </c>
      <c r="K1701" s="14" t="str">
        <f t="shared" si="2"/>
        <v>#DIV/0!</v>
      </c>
      <c r="L1701" s="15" t="str">
        <f t="shared" si="3"/>
        <v>Invalid</v>
      </c>
      <c r="M1701" s="15" t="str">
        <f t="shared" si="4"/>
        <v/>
      </c>
    </row>
    <row r="1702" ht="12.75" customHeight="1">
      <c r="H1702" s="12">
        <v>1000.0</v>
      </c>
      <c r="K1702" s="14" t="str">
        <f t="shared" si="2"/>
        <v>#DIV/0!</v>
      </c>
      <c r="L1702" s="15" t="str">
        <f t="shared" si="3"/>
        <v>Invalid</v>
      </c>
      <c r="M1702" s="15" t="str">
        <f t="shared" si="4"/>
        <v/>
      </c>
    </row>
    <row r="1703" ht="12.75" customHeight="1">
      <c r="H1703" s="12">
        <v>1000.0</v>
      </c>
      <c r="K1703" s="14" t="str">
        <f t="shared" si="2"/>
        <v>#DIV/0!</v>
      </c>
      <c r="L1703" s="15" t="str">
        <f t="shared" si="3"/>
        <v>Invalid</v>
      </c>
      <c r="M1703" s="15" t="str">
        <f t="shared" si="4"/>
        <v/>
      </c>
    </row>
    <row r="1704" ht="12.75" customHeight="1">
      <c r="H1704" s="12">
        <v>1000.0</v>
      </c>
      <c r="K1704" s="14" t="str">
        <f t="shared" si="2"/>
        <v>#DIV/0!</v>
      </c>
      <c r="L1704" s="15" t="str">
        <f t="shared" si="3"/>
        <v>Invalid</v>
      </c>
      <c r="M1704" s="15" t="str">
        <f t="shared" si="4"/>
        <v/>
      </c>
    </row>
    <row r="1705" ht="12.75" customHeight="1">
      <c r="H1705" s="12">
        <v>1000.0</v>
      </c>
      <c r="K1705" s="14" t="str">
        <f t="shared" si="2"/>
        <v>#DIV/0!</v>
      </c>
      <c r="L1705" s="15" t="str">
        <f t="shared" si="3"/>
        <v>Invalid</v>
      </c>
      <c r="M1705" s="15" t="str">
        <f t="shared" si="4"/>
        <v/>
      </c>
    </row>
    <row r="1706" ht="12.75" customHeight="1">
      <c r="H1706" s="12">
        <v>1000.0</v>
      </c>
      <c r="K1706" s="14" t="str">
        <f t="shared" si="2"/>
        <v>#DIV/0!</v>
      </c>
      <c r="L1706" s="15" t="str">
        <f t="shared" si="3"/>
        <v>Invalid</v>
      </c>
      <c r="M1706" s="15" t="str">
        <f t="shared" si="4"/>
        <v/>
      </c>
    </row>
    <row r="1707" ht="12.75" customHeight="1">
      <c r="H1707" s="12">
        <v>1000.0</v>
      </c>
      <c r="K1707" s="14" t="str">
        <f t="shared" si="2"/>
        <v>#DIV/0!</v>
      </c>
      <c r="L1707" s="15" t="str">
        <f t="shared" si="3"/>
        <v>Invalid</v>
      </c>
      <c r="M1707" s="15" t="str">
        <f t="shared" si="4"/>
        <v/>
      </c>
    </row>
    <row r="1708" ht="12.75" customHeight="1">
      <c r="H1708" s="12">
        <v>1000.0</v>
      </c>
      <c r="K1708" s="14" t="str">
        <f t="shared" si="2"/>
        <v>#DIV/0!</v>
      </c>
      <c r="L1708" s="15" t="str">
        <f t="shared" si="3"/>
        <v>Invalid</v>
      </c>
      <c r="M1708" s="15" t="str">
        <f t="shared" si="4"/>
        <v/>
      </c>
    </row>
    <row r="1709" ht="12.75" customHeight="1">
      <c r="H1709" s="12">
        <v>1000.0</v>
      </c>
      <c r="K1709" s="14" t="str">
        <f t="shared" si="2"/>
        <v>#DIV/0!</v>
      </c>
      <c r="L1709" s="15" t="str">
        <f t="shared" si="3"/>
        <v>Invalid</v>
      </c>
      <c r="M1709" s="15" t="str">
        <f t="shared" si="4"/>
        <v/>
      </c>
    </row>
    <row r="1710" ht="12.75" customHeight="1">
      <c r="H1710" s="12">
        <v>1000.0</v>
      </c>
      <c r="K1710" s="14" t="str">
        <f t="shared" si="2"/>
        <v>#DIV/0!</v>
      </c>
      <c r="L1710" s="15" t="str">
        <f t="shared" si="3"/>
        <v>Invalid</v>
      </c>
      <c r="M1710" s="15" t="str">
        <f t="shared" si="4"/>
        <v/>
      </c>
    </row>
    <row r="1711" ht="12.75" customHeight="1">
      <c r="H1711" s="12">
        <v>1000.0</v>
      </c>
      <c r="K1711" s="14" t="str">
        <f t="shared" si="2"/>
        <v>#DIV/0!</v>
      </c>
      <c r="L1711" s="15" t="str">
        <f t="shared" si="3"/>
        <v>Invalid</v>
      </c>
      <c r="M1711" s="15" t="str">
        <f t="shared" si="4"/>
        <v/>
      </c>
    </row>
    <row r="1712" ht="12.75" customHeight="1">
      <c r="H1712" s="12">
        <v>1000.0</v>
      </c>
      <c r="K1712" s="14" t="str">
        <f t="shared" si="2"/>
        <v>#DIV/0!</v>
      </c>
      <c r="L1712" s="15" t="str">
        <f t="shared" si="3"/>
        <v>Invalid</v>
      </c>
      <c r="M1712" s="15" t="str">
        <f t="shared" si="4"/>
        <v/>
      </c>
    </row>
    <row r="1713" ht="12.75" customHeight="1">
      <c r="H1713" s="12">
        <v>1000.0</v>
      </c>
      <c r="K1713" s="14" t="str">
        <f t="shared" si="2"/>
        <v>#DIV/0!</v>
      </c>
      <c r="L1713" s="15" t="str">
        <f t="shared" si="3"/>
        <v>Invalid</v>
      </c>
      <c r="M1713" s="15" t="str">
        <f t="shared" si="4"/>
        <v/>
      </c>
    </row>
    <row r="1714" ht="12.75" customHeight="1">
      <c r="H1714" s="12">
        <v>1000.0</v>
      </c>
      <c r="K1714" s="14" t="str">
        <f t="shared" si="2"/>
        <v>#DIV/0!</v>
      </c>
      <c r="L1714" s="15" t="str">
        <f t="shared" si="3"/>
        <v>Invalid</v>
      </c>
      <c r="M1714" s="15" t="str">
        <f t="shared" si="4"/>
        <v/>
      </c>
    </row>
    <row r="1715" ht="12.75" customHeight="1">
      <c r="H1715" s="12">
        <v>1000.0</v>
      </c>
      <c r="K1715" s="14" t="str">
        <f t="shared" si="2"/>
        <v>#DIV/0!</v>
      </c>
      <c r="L1715" s="15" t="str">
        <f t="shared" si="3"/>
        <v>Invalid</v>
      </c>
      <c r="M1715" s="15" t="str">
        <f t="shared" si="4"/>
        <v/>
      </c>
    </row>
    <row r="1716" ht="12.75" customHeight="1">
      <c r="H1716" s="12">
        <v>1000.0</v>
      </c>
      <c r="K1716" s="14" t="str">
        <f t="shared" si="2"/>
        <v>#DIV/0!</v>
      </c>
      <c r="L1716" s="15" t="str">
        <f t="shared" si="3"/>
        <v>Invalid</v>
      </c>
      <c r="M1716" s="15" t="str">
        <f t="shared" si="4"/>
        <v/>
      </c>
    </row>
    <row r="1717" ht="12.75" customHeight="1">
      <c r="H1717" s="12">
        <v>1000.0</v>
      </c>
      <c r="K1717" s="14" t="str">
        <f t="shared" si="2"/>
        <v>#DIV/0!</v>
      </c>
      <c r="L1717" s="15" t="str">
        <f t="shared" si="3"/>
        <v>Invalid</v>
      </c>
      <c r="M1717" s="15" t="str">
        <f t="shared" si="4"/>
        <v/>
      </c>
    </row>
    <row r="1718" ht="12.75" customHeight="1">
      <c r="H1718" s="12">
        <v>1000.0</v>
      </c>
      <c r="K1718" s="14" t="str">
        <f t="shared" si="2"/>
        <v>#DIV/0!</v>
      </c>
      <c r="L1718" s="15" t="str">
        <f t="shared" si="3"/>
        <v>Invalid</v>
      </c>
      <c r="M1718" s="15" t="str">
        <f t="shared" si="4"/>
        <v/>
      </c>
    </row>
    <row r="1719" ht="12.75" customHeight="1">
      <c r="H1719" s="12">
        <v>1000.0</v>
      </c>
      <c r="K1719" s="14" t="str">
        <f t="shared" si="2"/>
        <v>#DIV/0!</v>
      </c>
      <c r="L1719" s="15" t="str">
        <f t="shared" si="3"/>
        <v>Invalid</v>
      </c>
      <c r="M1719" s="15" t="str">
        <f t="shared" si="4"/>
        <v/>
      </c>
    </row>
    <row r="1720" ht="12.75" customHeight="1">
      <c r="H1720" s="12">
        <v>1000.0</v>
      </c>
      <c r="K1720" s="14" t="str">
        <f t="shared" si="2"/>
        <v>#DIV/0!</v>
      </c>
      <c r="L1720" s="15" t="str">
        <f t="shared" si="3"/>
        <v>Invalid</v>
      </c>
      <c r="M1720" s="15" t="str">
        <f t="shared" si="4"/>
        <v/>
      </c>
    </row>
    <row r="1721" ht="12.75" customHeight="1">
      <c r="H1721" s="12">
        <v>1000.0</v>
      </c>
      <c r="K1721" s="14" t="str">
        <f t="shared" si="2"/>
        <v>#DIV/0!</v>
      </c>
      <c r="L1721" s="15" t="str">
        <f t="shared" si="3"/>
        <v>Invalid</v>
      </c>
      <c r="M1721" s="15" t="str">
        <f t="shared" si="4"/>
        <v/>
      </c>
    </row>
    <row r="1722" ht="12.75" customHeight="1">
      <c r="H1722" s="12">
        <v>1000.0</v>
      </c>
      <c r="K1722" s="14" t="str">
        <f t="shared" si="2"/>
        <v>#DIV/0!</v>
      </c>
      <c r="L1722" s="15" t="str">
        <f t="shared" si="3"/>
        <v>Invalid</v>
      </c>
      <c r="M1722" s="15" t="str">
        <f t="shared" si="4"/>
        <v/>
      </c>
    </row>
    <row r="1723" ht="12.75" customHeight="1">
      <c r="H1723" s="12">
        <v>1000.0</v>
      </c>
      <c r="K1723" s="14" t="str">
        <f t="shared" si="2"/>
        <v>#DIV/0!</v>
      </c>
      <c r="L1723" s="15" t="str">
        <f t="shared" si="3"/>
        <v>Invalid</v>
      </c>
      <c r="M1723" s="15" t="str">
        <f t="shared" si="4"/>
        <v/>
      </c>
    </row>
    <row r="1724" ht="12.75" customHeight="1">
      <c r="H1724" s="12">
        <v>1000.0</v>
      </c>
      <c r="K1724" s="14" t="str">
        <f t="shared" si="2"/>
        <v>#DIV/0!</v>
      </c>
      <c r="L1724" s="15" t="str">
        <f t="shared" si="3"/>
        <v>Invalid</v>
      </c>
      <c r="M1724" s="15" t="str">
        <f t="shared" si="4"/>
        <v/>
      </c>
    </row>
    <row r="1725" ht="12.75" customHeight="1">
      <c r="H1725" s="12">
        <v>1000.0</v>
      </c>
      <c r="K1725" s="14" t="str">
        <f t="shared" si="2"/>
        <v>#DIV/0!</v>
      </c>
      <c r="L1725" s="15" t="str">
        <f t="shared" si="3"/>
        <v>Invalid</v>
      </c>
      <c r="M1725" s="15" t="str">
        <f t="shared" si="4"/>
        <v/>
      </c>
    </row>
    <row r="1726" ht="12.75" customHeight="1">
      <c r="H1726" s="12">
        <v>1000.0</v>
      </c>
      <c r="K1726" s="14" t="str">
        <f t="shared" si="2"/>
        <v>#DIV/0!</v>
      </c>
      <c r="L1726" s="15" t="str">
        <f t="shared" si="3"/>
        <v>Invalid</v>
      </c>
      <c r="M1726" s="15" t="str">
        <f t="shared" si="4"/>
        <v/>
      </c>
    </row>
    <row r="1727" ht="12.75" customHeight="1">
      <c r="H1727" s="12">
        <v>1000.0</v>
      </c>
      <c r="K1727" s="14" t="str">
        <f t="shared" si="2"/>
        <v>#DIV/0!</v>
      </c>
      <c r="L1727" s="15" t="str">
        <f t="shared" si="3"/>
        <v>Invalid</v>
      </c>
      <c r="M1727" s="15" t="str">
        <f t="shared" si="4"/>
        <v/>
      </c>
    </row>
    <row r="1728" ht="12.75" customHeight="1">
      <c r="H1728" s="12">
        <v>1000.0</v>
      </c>
      <c r="K1728" s="14" t="str">
        <f t="shared" si="2"/>
        <v>#DIV/0!</v>
      </c>
      <c r="L1728" s="15" t="str">
        <f t="shared" si="3"/>
        <v>Invalid</v>
      </c>
      <c r="M1728" s="15" t="str">
        <f t="shared" si="4"/>
        <v/>
      </c>
    </row>
    <row r="1729" ht="12.75" customHeight="1">
      <c r="H1729" s="12">
        <v>1000.0</v>
      </c>
      <c r="K1729" s="14" t="str">
        <f t="shared" si="2"/>
        <v>#DIV/0!</v>
      </c>
      <c r="L1729" s="15" t="str">
        <f t="shared" si="3"/>
        <v>Invalid</v>
      </c>
      <c r="M1729" s="15" t="str">
        <f t="shared" si="4"/>
        <v/>
      </c>
    </row>
    <row r="1730" ht="12.75" customHeight="1">
      <c r="H1730" s="12">
        <v>1000.0</v>
      </c>
      <c r="K1730" s="14" t="str">
        <f t="shared" si="2"/>
        <v>#DIV/0!</v>
      </c>
      <c r="L1730" s="15" t="str">
        <f t="shared" si="3"/>
        <v>Invalid</v>
      </c>
      <c r="M1730" s="15" t="str">
        <f t="shared" si="4"/>
        <v/>
      </c>
    </row>
    <row r="1731" ht="12.75" customHeight="1">
      <c r="H1731" s="12">
        <v>1000.0</v>
      </c>
      <c r="K1731" s="14" t="str">
        <f t="shared" si="2"/>
        <v>#DIV/0!</v>
      </c>
      <c r="L1731" s="15" t="str">
        <f t="shared" si="3"/>
        <v>Invalid</v>
      </c>
      <c r="M1731" s="15" t="str">
        <f t="shared" si="4"/>
        <v/>
      </c>
    </row>
    <row r="1732" ht="12.75" customHeight="1">
      <c r="H1732" s="12">
        <v>1000.0</v>
      </c>
      <c r="K1732" s="14" t="str">
        <f t="shared" si="2"/>
        <v>#DIV/0!</v>
      </c>
      <c r="L1732" s="15" t="str">
        <f t="shared" si="3"/>
        <v>Invalid</v>
      </c>
      <c r="M1732" s="15" t="str">
        <f t="shared" si="4"/>
        <v/>
      </c>
    </row>
    <row r="1733" ht="12.75" customHeight="1">
      <c r="H1733" s="12">
        <v>1000.0</v>
      </c>
      <c r="K1733" s="14" t="str">
        <f t="shared" si="2"/>
        <v>#DIV/0!</v>
      </c>
      <c r="L1733" s="15" t="str">
        <f t="shared" si="3"/>
        <v>Invalid</v>
      </c>
      <c r="M1733" s="15" t="str">
        <f t="shared" si="4"/>
        <v/>
      </c>
    </row>
    <row r="1734" ht="12.75" customHeight="1">
      <c r="H1734" s="12">
        <v>1000.0</v>
      </c>
      <c r="K1734" s="14" t="str">
        <f t="shared" si="2"/>
        <v>#DIV/0!</v>
      </c>
      <c r="L1734" s="15" t="str">
        <f t="shared" si="3"/>
        <v>Invalid</v>
      </c>
      <c r="M1734" s="15" t="str">
        <f t="shared" si="4"/>
        <v/>
      </c>
    </row>
    <row r="1735" ht="12.75" customHeight="1">
      <c r="H1735" s="12">
        <v>1000.0</v>
      </c>
      <c r="K1735" s="14" t="str">
        <f t="shared" si="2"/>
        <v>#DIV/0!</v>
      </c>
      <c r="L1735" s="15" t="str">
        <f t="shared" si="3"/>
        <v>Invalid</v>
      </c>
      <c r="M1735" s="15" t="str">
        <f t="shared" si="4"/>
        <v/>
      </c>
    </row>
    <row r="1736" ht="12.75" customHeight="1">
      <c r="H1736" s="12">
        <v>1000.0</v>
      </c>
      <c r="K1736" s="14" t="str">
        <f t="shared" si="2"/>
        <v>#DIV/0!</v>
      </c>
      <c r="L1736" s="15" t="str">
        <f t="shared" si="3"/>
        <v>Invalid</v>
      </c>
      <c r="M1736" s="15" t="str">
        <f t="shared" si="4"/>
        <v/>
      </c>
    </row>
    <row r="1737" ht="12.75" customHeight="1">
      <c r="H1737" s="12">
        <v>1000.0</v>
      </c>
      <c r="K1737" s="14" t="str">
        <f t="shared" si="2"/>
        <v>#DIV/0!</v>
      </c>
      <c r="L1737" s="15" t="str">
        <f t="shared" si="3"/>
        <v>Invalid</v>
      </c>
      <c r="M1737" s="15" t="str">
        <f t="shared" si="4"/>
        <v/>
      </c>
    </row>
    <row r="1738" ht="12.75" customHeight="1">
      <c r="H1738" s="12">
        <v>1000.0</v>
      </c>
      <c r="K1738" s="14" t="str">
        <f t="shared" si="2"/>
        <v>#DIV/0!</v>
      </c>
      <c r="L1738" s="15" t="str">
        <f t="shared" si="3"/>
        <v>Invalid</v>
      </c>
      <c r="M1738" s="15" t="str">
        <f t="shared" si="4"/>
        <v/>
      </c>
    </row>
    <row r="1739" ht="12.75" customHeight="1">
      <c r="H1739" s="12">
        <v>1000.0</v>
      </c>
      <c r="K1739" s="14" t="str">
        <f t="shared" si="2"/>
        <v>#DIV/0!</v>
      </c>
      <c r="L1739" s="15" t="str">
        <f t="shared" si="3"/>
        <v>Invalid</v>
      </c>
      <c r="M1739" s="15" t="str">
        <f t="shared" si="4"/>
        <v/>
      </c>
    </row>
    <row r="1740" ht="12.75" customHeight="1">
      <c r="H1740" s="12">
        <v>1000.0</v>
      </c>
      <c r="K1740" s="14" t="str">
        <f t="shared" si="2"/>
        <v>#DIV/0!</v>
      </c>
      <c r="L1740" s="15" t="str">
        <f t="shared" si="3"/>
        <v>Invalid</v>
      </c>
      <c r="M1740" s="15" t="str">
        <f t="shared" si="4"/>
        <v/>
      </c>
    </row>
    <row r="1741" ht="12.75" customHeight="1">
      <c r="H1741" s="12">
        <v>1000.0</v>
      </c>
      <c r="K1741" s="14" t="str">
        <f t="shared" si="2"/>
        <v>#DIV/0!</v>
      </c>
      <c r="L1741" s="15" t="str">
        <f t="shared" si="3"/>
        <v>Invalid</v>
      </c>
      <c r="M1741" s="15" t="str">
        <f t="shared" si="4"/>
        <v/>
      </c>
    </row>
    <row r="1742" ht="12.75" customHeight="1">
      <c r="H1742" s="12">
        <v>1000.0</v>
      </c>
      <c r="K1742" s="14" t="str">
        <f t="shared" si="2"/>
        <v>#DIV/0!</v>
      </c>
      <c r="L1742" s="15" t="str">
        <f t="shared" si="3"/>
        <v>Invalid</v>
      </c>
      <c r="M1742" s="15" t="str">
        <f t="shared" si="4"/>
        <v/>
      </c>
    </row>
    <row r="1743" ht="12.75" customHeight="1">
      <c r="H1743" s="12">
        <v>1000.0</v>
      </c>
      <c r="K1743" s="14" t="str">
        <f t="shared" si="2"/>
        <v>#DIV/0!</v>
      </c>
      <c r="L1743" s="15" t="str">
        <f t="shared" si="3"/>
        <v>Invalid</v>
      </c>
      <c r="M1743" s="15" t="str">
        <f t="shared" si="4"/>
        <v/>
      </c>
    </row>
    <row r="1744" ht="12.75" customHeight="1">
      <c r="H1744" s="12">
        <v>1000.0</v>
      </c>
      <c r="K1744" s="14" t="str">
        <f t="shared" si="2"/>
        <v>#DIV/0!</v>
      </c>
      <c r="L1744" s="15" t="str">
        <f t="shared" si="3"/>
        <v>Invalid</v>
      </c>
      <c r="M1744" s="15" t="str">
        <f t="shared" si="4"/>
        <v/>
      </c>
    </row>
    <row r="1745" ht="12.75" customHeight="1">
      <c r="H1745" s="12">
        <v>1000.0</v>
      </c>
      <c r="K1745" s="14" t="str">
        <f t="shared" si="2"/>
        <v>#DIV/0!</v>
      </c>
      <c r="L1745" s="15" t="str">
        <f t="shared" si="3"/>
        <v>Invalid</v>
      </c>
      <c r="M1745" s="15" t="str">
        <f t="shared" si="4"/>
        <v/>
      </c>
    </row>
    <row r="1746" ht="12.75" customHeight="1">
      <c r="H1746" s="12">
        <v>1000.0</v>
      </c>
      <c r="K1746" s="14" t="str">
        <f t="shared" si="2"/>
        <v>#DIV/0!</v>
      </c>
      <c r="L1746" s="15" t="str">
        <f t="shared" si="3"/>
        <v>Invalid</v>
      </c>
      <c r="M1746" s="15" t="str">
        <f t="shared" si="4"/>
        <v/>
      </c>
    </row>
    <row r="1747" ht="12.75" customHeight="1">
      <c r="H1747" s="12">
        <v>1000.0</v>
      </c>
      <c r="K1747" s="14" t="str">
        <f t="shared" si="2"/>
        <v>#DIV/0!</v>
      </c>
      <c r="L1747" s="15" t="str">
        <f t="shared" si="3"/>
        <v>Invalid</v>
      </c>
      <c r="M1747" s="15" t="str">
        <f t="shared" si="4"/>
        <v/>
      </c>
    </row>
    <row r="1748" ht="12.75" customHeight="1">
      <c r="H1748" s="12">
        <v>1000.0</v>
      </c>
      <c r="K1748" s="14" t="str">
        <f t="shared" si="2"/>
        <v>#DIV/0!</v>
      </c>
      <c r="L1748" s="15" t="str">
        <f t="shared" si="3"/>
        <v>Invalid</v>
      </c>
      <c r="M1748" s="15" t="str">
        <f t="shared" si="4"/>
        <v/>
      </c>
    </row>
    <row r="1749" ht="12.75" customHeight="1">
      <c r="H1749" s="12">
        <v>1000.0</v>
      </c>
      <c r="K1749" s="14" t="str">
        <f t="shared" si="2"/>
        <v>#DIV/0!</v>
      </c>
      <c r="L1749" s="15" t="str">
        <f t="shared" si="3"/>
        <v>Invalid</v>
      </c>
      <c r="M1749" s="15" t="str">
        <f t="shared" si="4"/>
        <v/>
      </c>
    </row>
    <row r="1750" ht="12.75" customHeight="1">
      <c r="H1750" s="12">
        <v>1000.0</v>
      </c>
      <c r="K1750" s="14" t="str">
        <f t="shared" si="2"/>
        <v>#DIV/0!</v>
      </c>
      <c r="L1750" s="15" t="str">
        <f t="shared" si="3"/>
        <v>Invalid</v>
      </c>
      <c r="M1750" s="15" t="str">
        <f t="shared" si="4"/>
        <v/>
      </c>
    </row>
    <row r="1751" ht="12.75" customHeight="1">
      <c r="H1751" s="12">
        <v>1000.0</v>
      </c>
      <c r="K1751" s="14" t="str">
        <f t="shared" si="2"/>
        <v>#DIV/0!</v>
      </c>
      <c r="L1751" s="15" t="str">
        <f t="shared" si="3"/>
        <v>Invalid</v>
      </c>
      <c r="M1751" s="15" t="str">
        <f t="shared" si="4"/>
        <v/>
      </c>
    </row>
    <row r="1752" ht="12.75" customHeight="1">
      <c r="H1752" s="12">
        <v>1000.0</v>
      </c>
      <c r="K1752" s="14" t="str">
        <f t="shared" si="2"/>
        <v>#DIV/0!</v>
      </c>
      <c r="L1752" s="15" t="str">
        <f t="shared" si="3"/>
        <v>Invalid</v>
      </c>
      <c r="M1752" s="15" t="str">
        <f t="shared" si="4"/>
        <v/>
      </c>
    </row>
    <row r="1753" ht="12.75" customHeight="1">
      <c r="H1753" s="12">
        <v>1000.0</v>
      </c>
      <c r="K1753" s="14" t="str">
        <f t="shared" si="2"/>
        <v>#DIV/0!</v>
      </c>
      <c r="L1753" s="15" t="str">
        <f t="shared" si="3"/>
        <v>Invalid</v>
      </c>
      <c r="M1753" s="15" t="str">
        <f t="shared" si="4"/>
        <v/>
      </c>
    </row>
    <row r="1754" ht="12.75" customHeight="1">
      <c r="H1754" s="12">
        <v>1000.0</v>
      </c>
      <c r="K1754" s="14" t="str">
        <f t="shared" si="2"/>
        <v>#DIV/0!</v>
      </c>
      <c r="L1754" s="15" t="str">
        <f t="shared" si="3"/>
        <v>Invalid</v>
      </c>
      <c r="M1754" s="15" t="str">
        <f t="shared" si="4"/>
        <v/>
      </c>
    </row>
    <row r="1755" ht="12.75" customHeight="1">
      <c r="H1755" s="12">
        <v>1000.0</v>
      </c>
      <c r="K1755" s="14" t="str">
        <f t="shared" si="2"/>
        <v>#DIV/0!</v>
      </c>
      <c r="L1755" s="15" t="str">
        <f t="shared" si="3"/>
        <v>Invalid</v>
      </c>
      <c r="M1755" s="15" t="str">
        <f t="shared" si="4"/>
        <v/>
      </c>
    </row>
    <row r="1756" ht="12.75" customHeight="1">
      <c r="H1756" s="12">
        <v>1000.0</v>
      </c>
      <c r="K1756" s="14" t="str">
        <f t="shared" si="2"/>
        <v>#DIV/0!</v>
      </c>
      <c r="L1756" s="15" t="str">
        <f t="shared" si="3"/>
        <v>Invalid</v>
      </c>
      <c r="M1756" s="15" t="str">
        <f t="shared" si="4"/>
        <v/>
      </c>
    </row>
    <row r="1757" ht="12.75" customHeight="1">
      <c r="H1757" s="12">
        <v>1000.0</v>
      </c>
      <c r="K1757" s="14" t="str">
        <f t="shared" si="2"/>
        <v>#DIV/0!</v>
      </c>
      <c r="L1757" s="15" t="str">
        <f t="shared" si="3"/>
        <v>Invalid</v>
      </c>
      <c r="M1757" s="15" t="str">
        <f t="shared" si="4"/>
        <v/>
      </c>
    </row>
    <row r="1758" ht="12.75" customHeight="1">
      <c r="H1758" s="12">
        <v>1000.0</v>
      </c>
      <c r="K1758" s="14" t="str">
        <f t="shared" si="2"/>
        <v>#DIV/0!</v>
      </c>
      <c r="L1758" s="15" t="str">
        <f t="shared" si="3"/>
        <v>Invalid</v>
      </c>
      <c r="M1758" s="15" t="str">
        <f t="shared" si="4"/>
        <v/>
      </c>
    </row>
    <row r="1759" ht="12.75" customHeight="1">
      <c r="H1759" s="12">
        <v>1000.0</v>
      </c>
      <c r="K1759" s="14" t="str">
        <f t="shared" si="2"/>
        <v>#DIV/0!</v>
      </c>
      <c r="L1759" s="15" t="str">
        <f t="shared" si="3"/>
        <v>Invalid</v>
      </c>
      <c r="M1759" s="15" t="str">
        <f t="shared" si="4"/>
        <v/>
      </c>
    </row>
    <row r="1760" ht="12.75" customHeight="1">
      <c r="H1760" s="12">
        <v>1000.0</v>
      </c>
      <c r="K1760" s="14" t="str">
        <f t="shared" si="2"/>
        <v>#DIV/0!</v>
      </c>
      <c r="L1760" s="15" t="str">
        <f t="shared" si="3"/>
        <v>Invalid</v>
      </c>
      <c r="M1760" s="15" t="str">
        <f t="shared" si="4"/>
        <v/>
      </c>
    </row>
    <row r="1761" ht="12.75" customHeight="1">
      <c r="H1761" s="12">
        <v>1000.0</v>
      </c>
      <c r="K1761" s="14" t="str">
        <f t="shared" si="2"/>
        <v>#DIV/0!</v>
      </c>
      <c r="L1761" s="15" t="str">
        <f t="shared" si="3"/>
        <v>Invalid</v>
      </c>
      <c r="M1761" s="15" t="str">
        <f t="shared" si="4"/>
        <v/>
      </c>
    </row>
    <row r="1762" ht="12.75" customHeight="1">
      <c r="H1762" s="12">
        <v>1000.0</v>
      </c>
      <c r="K1762" s="14" t="str">
        <f t="shared" si="2"/>
        <v>#DIV/0!</v>
      </c>
      <c r="L1762" s="15" t="str">
        <f t="shared" si="3"/>
        <v>Invalid</v>
      </c>
      <c r="M1762" s="15" t="str">
        <f t="shared" si="4"/>
        <v/>
      </c>
    </row>
    <row r="1763" ht="12.75" customHeight="1">
      <c r="H1763" s="12">
        <v>1000.0</v>
      </c>
      <c r="K1763" s="14" t="str">
        <f t="shared" si="2"/>
        <v>#DIV/0!</v>
      </c>
      <c r="L1763" s="15" t="str">
        <f t="shared" si="3"/>
        <v>Invalid</v>
      </c>
      <c r="M1763" s="15" t="str">
        <f t="shared" si="4"/>
        <v/>
      </c>
    </row>
    <row r="1764" ht="12.75" customHeight="1">
      <c r="H1764" s="12">
        <v>1000.0</v>
      </c>
      <c r="K1764" s="14" t="str">
        <f t="shared" si="2"/>
        <v>#DIV/0!</v>
      </c>
      <c r="L1764" s="15" t="str">
        <f t="shared" si="3"/>
        <v>Invalid</v>
      </c>
      <c r="M1764" s="15" t="str">
        <f t="shared" si="4"/>
        <v/>
      </c>
    </row>
    <row r="1765" ht="12.75" customHeight="1">
      <c r="H1765" s="12">
        <v>1000.0</v>
      </c>
      <c r="K1765" s="14" t="str">
        <f t="shared" si="2"/>
        <v>#DIV/0!</v>
      </c>
      <c r="L1765" s="15" t="str">
        <f t="shared" si="3"/>
        <v>Invalid</v>
      </c>
      <c r="M1765" s="15" t="str">
        <f t="shared" si="4"/>
        <v/>
      </c>
    </row>
    <row r="1766" ht="12.75" customHeight="1">
      <c r="H1766" s="12">
        <v>1000.0</v>
      </c>
      <c r="K1766" s="14" t="str">
        <f t="shared" si="2"/>
        <v>#DIV/0!</v>
      </c>
      <c r="L1766" s="15" t="str">
        <f t="shared" si="3"/>
        <v>Invalid</v>
      </c>
      <c r="M1766" s="15" t="str">
        <f t="shared" si="4"/>
        <v/>
      </c>
    </row>
    <row r="1767" ht="12.75" customHeight="1">
      <c r="H1767" s="12">
        <v>1000.0</v>
      </c>
      <c r="K1767" s="14" t="str">
        <f t="shared" si="2"/>
        <v>#DIV/0!</v>
      </c>
      <c r="L1767" s="15" t="str">
        <f t="shared" si="3"/>
        <v>Invalid</v>
      </c>
      <c r="M1767" s="15" t="str">
        <f t="shared" si="4"/>
        <v/>
      </c>
    </row>
    <row r="1768" ht="12.75" customHeight="1">
      <c r="H1768" s="12">
        <v>1000.0</v>
      </c>
      <c r="K1768" s="14" t="str">
        <f t="shared" si="2"/>
        <v>#DIV/0!</v>
      </c>
      <c r="L1768" s="15" t="str">
        <f t="shared" si="3"/>
        <v>Invalid</v>
      </c>
      <c r="M1768" s="15" t="str">
        <f t="shared" si="4"/>
        <v/>
      </c>
    </row>
    <row r="1769" ht="12.75" customHeight="1">
      <c r="H1769" s="12">
        <v>1000.0</v>
      </c>
      <c r="K1769" s="14" t="str">
        <f t="shared" si="2"/>
        <v>#DIV/0!</v>
      </c>
      <c r="L1769" s="15" t="str">
        <f t="shared" si="3"/>
        <v>Invalid</v>
      </c>
      <c r="M1769" s="15" t="str">
        <f t="shared" si="4"/>
        <v/>
      </c>
    </row>
    <row r="1770" ht="12.75" customHeight="1">
      <c r="H1770" s="12">
        <v>1000.0</v>
      </c>
      <c r="K1770" s="14" t="str">
        <f t="shared" si="2"/>
        <v>#DIV/0!</v>
      </c>
      <c r="L1770" s="15" t="str">
        <f t="shared" si="3"/>
        <v>Invalid</v>
      </c>
      <c r="M1770" s="15" t="str">
        <f t="shared" si="4"/>
        <v/>
      </c>
    </row>
    <row r="1771" ht="12.75" customHeight="1">
      <c r="H1771" s="12">
        <v>1000.0</v>
      </c>
      <c r="K1771" s="14" t="str">
        <f t="shared" si="2"/>
        <v>#DIV/0!</v>
      </c>
      <c r="L1771" s="15" t="str">
        <f t="shared" si="3"/>
        <v>Invalid</v>
      </c>
      <c r="M1771" s="15" t="str">
        <f t="shared" si="4"/>
        <v/>
      </c>
    </row>
    <row r="1772" ht="12.75" customHeight="1">
      <c r="H1772" s="12">
        <v>1000.0</v>
      </c>
      <c r="K1772" s="14" t="str">
        <f t="shared" si="2"/>
        <v>#DIV/0!</v>
      </c>
      <c r="L1772" s="15" t="str">
        <f t="shared" si="3"/>
        <v>Invalid</v>
      </c>
      <c r="M1772" s="15" t="str">
        <f t="shared" si="4"/>
        <v/>
      </c>
    </row>
    <row r="1773" ht="12.75" customHeight="1">
      <c r="H1773" s="12">
        <v>1000.0</v>
      </c>
      <c r="K1773" s="14" t="str">
        <f t="shared" si="2"/>
        <v>#DIV/0!</v>
      </c>
      <c r="L1773" s="15" t="str">
        <f t="shared" si="3"/>
        <v>Invalid</v>
      </c>
      <c r="M1773" s="15" t="str">
        <f t="shared" si="4"/>
        <v/>
      </c>
    </row>
    <row r="1774" ht="12.75" customHeight="1">
      <c r="H1774" s="12">
        <v>1000.0</v>
      </c>
      <c r="K1774" s="14" t="str">
        <f t="shared" si="2"/>
        <v>#DIV/0!</v>
      </c>
      <c r="L1774" s="15" t="str">
        <f t="shared" si="3"/>
        <v>Invalid</v>
      </c>
      <c r="M1774" s="15" t="str">
        <f t="shared" si="4"/>
        <v/>
      </c>
    </row>
    <row r="1775" ht="12.75" customHeight="1">
      <c r="H1775" s="12">
        <v>1000.0</v>
      </c>
      <c r="K1775" s="14" t="str">
        <f t="shared" si="2"/>
        <v>#DIV/0!</v>
      </c>
      <c r="L1775" s="15" t="str">
        <f t="shared" si="3"/>
        <v>Invalid</v>
      </c>
      <c r="M1775" s="15" t="str">
        <f t="shared" si="4"/>
        <v/>
      </c>
    </row>
    <row r="1776" ht="12.75" customHeight="1">
      <c r="H1776" s="12">
        <v>1000.0</v>
      </c>
      <c r="K1776" s="14" t="str">
        <f t="shared" si="2"/>
        <v>#DIV/0!</v>
      </c>
      <c r="L1776" s="15" t="str">
        <f t="shared" si="3"/>
        <v>Invalid</v>
      </c>
      <c r="M1776" s="15" t="str">
        <f t="shared" si="4"/>
        <v/>
      </c>
    </row>
    <row r="1777" ht="12.75" customHeight="1">
      <c r="H1777" s="12">
        <v>1000.0</v>
      </c>
      <c r="K1777" s="14" t="str">
        <f t="shared" si="2"/>
        <v>#DIV/0!</v>
      </c>
      <c r="L1777" s="15" t="str">
        <f t="shared" si="3"/>
        <v>Invalid</v>
      </c>
      <c r="M1777" s="15" t="str">
        <f t="shared" si="4"/>
        <v/>
      </c>
    </row>
    <row r="1778" ht="12.75" customHeight="1">
      <c r="H1778" s="12">
        <v>1000.0</v>
      </c>
      <c r="K1778" s="14" t="str">
        <f t="shared" si="2"/>
        <v>#DIV/0!</v>
      </c>
      <c r="L1778" s="15" t="str">
        <f t="shared" si="3"/>
        <v>Invalid</v>
      </c>
      <c r="M1778" s="15" t="str">
        <f t="shared" si="4"/>
        <v/>
      </c>
    </row>
    <row r="1779" ht="12.75" customHeight="1">
      <c r="H1779" s="12">
        <v>1000.0</v>
      </c>
      <c r="K1779" s="14" t="str">
        <f t="shared" si="2"/>
        <v>#DIV/0!</v>
      </c>
      <c r="L1779" s="15" t="str">
        <f t="shared" si="3"/>
        <v>Invalid</v>
      </c>
      <c r="M1779" s="15" t="str">
        <f t="shared" si="4"/>
        <v/>
      </c>
    </row>
    <row r="1780" ht="12.75" customHeight="1">
      <c r="H1780" s="12">
        <v>1000.0</v>
      </c>
      <c r="K1780" s="14" t="str">
        <f t="shared" si="2"/>
        <v>#DIV/0!</v>
      </c>
      <c r="L1780" s="15" t="str">
        <f t="shared" si="3"/>
        <v>Invalid</v>
      </c>
      <c r="M1780" s="15" t="str">
        <f t="shared" si="4"/>
        <v/>
      </c>
    </row>
    <row r="1781" ht="12.75" customHeight="1">
      <c r="H1781" s="12">
        <v>1000.0</v>
      </c>
      <c r="K1781" s="14" t="str">
        <f t="shared" si="2"/>
        <v>#DIV/0!</v>
      </c>
      <c r="L1781" s="15" t="str">
        <f t="shared" si="3"/>
        <v>Invalid</v>
      </c>
      <c r="M1781" s="15" t="str">
        <f t="shared" si="4"/>
        <v/>
      </c>
    </row>
    <row r="1782" ht="12.75" customHeight="1">
      <c r="H1782" s="12">
        <v>1000.0</v>
      </c>
      <c r="K1782" s="14" t="str">
        <f t="shared" si="2"/>
        <v>#DIV/0!</v>
      </c>
      <c r="L1782" s="15" t="str">
        <f t="shared" si="3"/>
        <v>Invalid</v>
      </c>
      <c r="M1782" s="15" t="str">
        <f t="shared" si="4"/>
        <v/>
      </c>
    </row>
    <row r="1783" ht="12.75" customHeight="1">
      <c r="H1783" s="12">
        <v>1000.0</v>
      </c>
      <c r="K1783" s="14" t="str">
        <f t="shared" si="2"/>
        <v>#DIV/0!</v>
      </c>
      <c r="L1783" s="15" t="str">
        <f t="shared" si="3"/>
        <v>Invalid</v>
      </c>
      <c r="M1783" s="15" t="str">
        <f t="shared" si="4"/>
        <v/>
      </c>
    </row>
    <row r="1784" ht="12.75" customHeight="1">
      <c r="H1784" s="12">
        <v>1000.0</v>
      </c>
      <c r="K1784" s="14" t="str">
        <f t="shared" si="2"/>
        <v>#DIV/0!</v>
      </c>
      <c r="L1784" s="15" t="str">
        <f t="shared" si="3"/>
        <v>Invalid</v>
      </c>
      <c r="M1784" s="15" t="str">
        <f t="shared" si="4"/>
        <v/>
      </c>
    </row>
    <row r="1785" ht="12.75" customHeight="1">
      <c r="H1785" s="12">
        <v>1000.0</v>
      </c>
      <c r="K1785" s="14" t="str">
        <f t="shared" si="2"/>
        <v>#DIV/0!</v>
      </c>
      <c r="L1785" s="15" t="str">
        <f t="shared" si="3"/>
        <v>Invalid</v>
      </c>
      <c r="M1785" s="15" t="str">
        <f t="shared" si="4"/>
        <v/>
      </c>
    </row>
    <row r="1786" ht="12.75" customHeight="1">
      <c r="H1786" s="12">
        <v>1000.0</v>
      </c>
      <c r="K1786" s="14" t="str">
        <f t="shared" si="2"/>
        <v>#DIV/0!</v>
      </c>
      <c r="L1786" s="15" t="str">
        <f t="shared" si="3"/>
        <v>Invalid</v>
      </c>
      <c r="M1786" s="15" t="str">
        <f t="shared" si="4"/>
        <v/>
      </c>
    </row>
    <row r="1787" ht="12.75" customHeight="1">
      <c r="H1787" s="12">
        <v>1000.0</v>
      </c>
      <c r="K1787" s="14" t="str">
        <f t="shared" si="2"/>
        <v>#DIV/0!</v>
      </c>
      <c r="L1787" s="15" t="str">
        <f t="shared" si="3"/>
        <v>Invalid</v>
      </c>
      <c r="M1787" s="15" t="str">
        <f t="shared" si="4"/>
        <v/>
      </c>
    </row>
    <row r="1788" ht="12.75" customHeight="1">
      <c r="H1788" s="12">
        <v>1000.0</v>
      </c>
      <c r="K1788" s="14" t="str">
        <f t="shared" si="2"/>
        <v>#DIV/0!</v>
      </c>
      <c r="L1788" s="15" t="str">
        <f t="shared" si="3"/>
        <v>Invalid</v>
      </c>
      <c r="M1788" s="15" t="str">
        <f t="shared" si="4"/>
        <v/>
      </c>
    </row>
    <row r="1789" ht="12.75" customHeight="1">
      <c r="H1789" s="12">
        <v>1000.0</v>
      </c>
      <c r="K1789" s="14" t="str">
        <f t="shared" si="2"/>
        <v>#DIV/0!</v>
      </c>
      <c r="L1789" s="15" t="str">
        <f t="shared" si="3"/>
        <v>Invalid</v>
      </c>
      <c r="M1789" s="15" t="str">
        <f t="shared" si="4"/>
        <v/>
      </c>
    </row>
    <row r="1790" ht="12.75" customHeight="1">
      <c r="H1790" s="12">
        <v>1000.0</v>
      </c>
      <c r="K1790" s="14" t="str">
        <f t="shared" si="2"/>
        <v>#DIV/0!</v>
      </c>
      <c r="L1790" s="15" t="str">
        <f t="shared" si="3"/>
        <v>Invalid</v>
      </c>
      <c r="M1790" s="15" t="str">
        <f t="shared" si="4"/>
        <v/>
      </c>
    </row>
    <row r="1791" ht="12.75" customHeight="1">
      <c r="H1791" s="12">
        <v>1000.0</v>
      </c>
      <c r="K1791" s="14" t="str">
        <f t="shared" si="2"/>
        <v>#DIV/0!</v>
      </c>
      <c r="L1791" s="15" t="str">
        <f t="shared" si="3"/>
        <v>Invalid</v>
      </c>
      <c r="M1791" s="15" t="str">
        <f t="shared" si="4"/>
        <v/>
      </c>
    </row>
    <row r="1792" ht="12.75" customHeight="1">
      <c r="H1792" s="12">
        <v>1000.0</v>
      </c>
      <c r="K1792" s="14" t="str">
        <f t="shared" si="2"/>
        <v>#DIV/0!</v>
      </c>
      <c r="L1792" s="15" t="str">
        <f t="shared" si="3"/>
        <v>Invalid</v>
      </c>
      <c r="M1792" s="15" t="str">
        <f t="shared" si="4"/>
        <v/>
      </c>
    </row>
    <row r="1793" ht="12.75" customHeight="1">
      <c r="H1793" s="12">
        <v>1000.0</v>
      </c>
      <c r="K1793" s="14" t="str">
        <f t="shared" si="2"/>
        <v>#DIV/0!</v>
      </c>
      <c r="L1793" s="15" t="str">
        <f t="shared" si="3"/>
        <v>Invalid</v>
      </c>
      <c r="M1793" s="15" t="str">
        <f t="shared" si="4"/>
        <v/>
      </c>
    </row>
    <row r="1794" ht="12.75" customHeight="1">
      <c r="H1794" s="12">
        <v>1000.0</v>
      </c>
      <c r="K1794" s="14" t="str">
        <f t="shared" si="2"/>
        <v>#DIV/0!</v>
      </c>
      <c r="L1794" s="15" t="str">
        <f t="shared" si="3"/>
        <v>Invalid</v>
      </c>
      <c r="M1794" s="15" t="str">
        <f t="shared" si="4"/>
        <v/>
      </c>
    </row>
    <row r="1795" ht="12.75" customHeight="1">
      <c r="H1795" s="12">
        <v>1000.0</v>
      </c>
      <c r="K1795" s="14" t="str">
        <f t="shared" si="2"/>
        <v>#DIV/0!</v>
      </c>
      <c r="L1795" s="15" t="str">
        <f t="shared" si="3"/>
        <v>Invalid</v>
      </c>
      <c r="M1795" s="15" t="str">
        <f t="shared" si="4"/>
        <v/>
      </c>
    </row>
    <row r="1796" ht="12.75" customHeight="1">
      <c r="H1796" s="12">
        <v>1000.0</v>
      </c>
      <c r="K1796" s="14" t="str">
        <f t="shared" si="2"/>
        <v>#DIV/0!</v>
      </c>
      <c r="L1796" s="15" t="str">
        <f t="shared" si="3"/>
        <v>Invalid</v>
      </c>
      <c r="M1796" s="15" t="str">
        <f t="shared" si="4"/>
        <v/>
      </c>
    </row>
    <row r="1797" ht="12.75" customHeight="1">
      <c r="H1797" s="12">
        <v>1000.0</v>
      </c>
      <c r="K1797" s="14" t="str">
        <f t="shared" si="2"/>
        <v>#DIV/0!</v>
      </c>
      <c r="L1797" s="15" t="str">
        <f t="shared" si="3"/>
        <v>Invalid</v>
      </c>
      <c r="M1797" s="15" t="str">
        <f t="shared" si="4"/>
        <v/>
      </c>
    </row>
    <row r="1798" ht="12.75" customHeight="1">
      <c r="H1798" s="12">
        <v>1000.0</v>
      </c>
      <c r="K1798" s="14" t="str">
        <f t="shared" si="2"/>
        <v>#DIV/0!</v>
      </c>
      <c r="L1798" s="15" t="str">
        <f t="shared" si="3"/>
        <v>Invalid</v>
      </c>
      <c r="M1798" s="15" t="str">
        <f t="shared" si="4"/>
        <v/>
      </c>
    </row>
    <row r="1799" ht="12.75" customHeight="1">
      <c r="H1799" s="12">
        <v>1000.0</v>
      </c>
      <c r="K1799" s="14" t="str">
        <f t="shared" si="2"/>
        <v>#DIV/0!</v>
      </c>
      <c r="L1799" s="15" t="str">
        <f t="shared" si="3"/>
        <v>Invalid</v>
      </c>
      <c r="M1799" s="15" t="str">
        <f t="shared" si="4"/>
        <v/>
      </c>
    </row>
    <row r="1800" ht="12.75" customHeight="1">
      <c r="H1800" s="12">
        <v>1000.0</v>
      </c>
      <c r="K1800" s="14" t="str">
        <f t="shared" si="2"/>
        <v>#DIV/0!</v>
      </c>
      <c r="L1800" s="15" t="str">
        <f t="shared" si="3"/>
        <v>Invalid</v>
      </c>
      <c r="M1800" s="15" t="str">
        <f t="shared" si="4"/>
        <v/>
      </c>
    </row>
    <row r="1801" ht="12.75" customHeight="1">
      <c r="H1801" s="12">
        <v>1000.0</v>
      </c>
      <c r="K1801" s="14" t="str">
        <f t="shared" si="2"/>
        <v>#DIV/0!</v>
      </c>
      <c r="L1801" s="15" t="str">
        <f t="shared" si="3"/>
        <v>Invalid</v>
      </c>
      <c r="M1801" s="15" t="str">
        <f t="shared" si="4"/>
        <v/>
      </c>
    </row>
    <row r="1802" ht="12.75" customHeight="1">
      <c r="H1802" s="12">
        <v>1000.0</v>
      </c>
      <c r="K1802" s="14" t="str">
        <f t="shared" si="2"/>
        <v>#DIV/0!</v>
      </c>
      <c r="L1802" s="15" t="str">
        <f t="shared" si="3"/>
        <v>Invalid</v>
      </c>
      <c r="M1802" s="15" t="str">
        <f t="shared" si="4"/>
        <v/>
      </c>
    </row>
    <row r="1803" ht="12.75" customHeight="1">
      <c r="H1803" s="12">
        <v>1000.0</v>
      </c>
      <c r="K1803" s="14" t="str">
        <f t="shared" si="2"/>
        <v>#DIV/0!</v>
      </c>
      <c r="L1803" s="15" t="str">
        <f t="shared" si="3"/>
        <v>Invalid</v>
      </c>
      <c r="M1803" s="15" t="str">
        <f t="shared" si="4"/>
        <v/>
      </c>
    </row>
    <row r="1804" ht="12.75" customHeight="1">
      <c r="H1804" s="12">
        <v>1000.0</v>
      </c>
      <c r="K1804" s="14" t="str">
        <f t="shared" si="2"/>
        <v>#DIV/0!</v>
      </c>
      <c r="L1804" s="15" t="str">
        <f t="shared" si="3"/>
        <v>Invalid</v>
      </c>
      <c r="M1804" s="15" t="str">
        <f t="shared" si="4"/>
        <v/>
      </c>
    </row>
    <row r="1805" ht="12.75" customHeight="1">
      <c r="H1805" s="12">
        <v>1000.0</v>
      </c>
      <c r="K1805" s="14" t="str">
        <f t="shared" si="2"/>
        <v>#DIV/0!</v>
      </c>
      <c r="L1805" s="15" t="str">
        <f t="shared" si="3"/>
        <v>Invalid</v>
      </c>
      <c r="M1805" s="15" t="str">
        <f t="shared" si="4"/>
        <v/>
      </c>
    </row>
    <row r="1806" ht="12.75" customHeight="1">
      <c r="H1806" s="12">
        <v>1000.0</v>
      </c>
      <c r="K1806" s="14" t="str">
        <f t="shared" si="2"/>
        <v>#DIV/0!</v>
      </c>
      <c r="L1806" s="15" t="str">
        <f t="shared" si="3"/>
        <v>Invalid</v>
      </c>
      <c r="M1806" s="15" t="str">
        <f t="shared" si="4"/>
        <v/>
      </c>
    </row>
    <row r="1807" ht="12.75" customHeight="1">
      <c r="H1807" s="12">
        <v>1000.0</v>
      </c>
      <c r="K1807" s="14" t="str">
        <f t="shared" si="2"/>
        <v>#DIV/0!</v>
      </c>
      <c r="L1807" s="15" t="str">
        <f t="shared" si="3"/>
        <v>Invalid</v>
      </c>
      <c r="M1807" s="15" t="str">
        <f t="shared" si="4"/>
        <v/>
      </c>
    </row>
    <row r="1808" ht="12.75" customHeight="1">
      <c r="H1808" s="12">
        <v>1000.0</v>
      </c>
      <c r="K1808" s="14" t="str">
        <f t="shared" si="2"/>
        <v>#DIV/0!</v>
      </c>
      <c r="L1808" s="15" t="str">
        <f t="shared" si="3"/>
        <v>Invalid</v>
      </c>
      <c r="M1808" s="15" t="str">
        <f t="shared" si="4"/>
        <v/>
      </c>
    </row>
    <row r="1809" ht="12.75" customHeight="1">
      <c r="H1809" s="12">
        <v>1000.0</v>
      </c>
      <c r="K1809" s="14" t="str">
        <f t="shared" si="2"/>
        <v>#DIV/0!</v>
      </c>
      <c r="L1809" s="15" t="str">
        <f t="shared" si="3"/>
        <v>Invalid</v>
      </c>
      <c r="M1809" s="15" t="str">
        <f t="shared" si="4"/>
        <v/>
      </c>
    </row>
    <row r="1810" ht="12.75" customHeight="1">
      <c r="H1810" s="12">
        <v>1000.0</v>
      </c>
      <c r="K1810" s="14" t="str">
        <f t="shared" si="2"/>
        <v>#DIV/0!</v>
      </c>
      <c r="L1810" s="15" t="str">
        <f t="shared" si="3"/>
        <v>Invalid</v>
      </c>
      <c r="M1810" s="15" t="str">
        <f t="shared" si="4"/>
        <v/>
      </c>
    </row>
    <row r="1811" ht="12.75" customHeight="1">
      <c r="H1811" s="12">
        <v>1000.0</v>
      </c>
      <c r="K1811" s="14" t="str">
        <f t="shared" si="2"/>
        <v>#DIV/0!</v>
      </c>
      <c r="L1811" s="15" t="str">
        <f t="shared" si="3"/>
        <v>Invalid</v>
      </c>
      <c r="M1811" s="15" t="str">
        <f t="shared" si="4"/>
        <v/>
      </c>
    </row>
    <row r="1812" ht="12.75" customHeight="1">
      <c r="H1812" s="12">
        <v>1000.0</v>
      </c>
      <c r="K1812" s="14" t="str">
        <f t="shared" si="2"/>
        <v>#DIV/0!</v>
      </c>
      <c r="L1812" s="15" t="str">
        <f t="shared" si="3"/>
        <v>Invalid</v>
      </c>
      <c r="M1812" s="15" t="str">
        <f t="shared" si="4"/>
        <v/>
      </c>
    </row>
    <row r="1813" ht="12.75" customHeight="1">
      <c r="H1813" s="12">
        <v>1000.0</v>
      </c>
      <c r="K1813" s="14" t="str">
        <f t="shared" si="2"/>
        <v>#DIV/0!</v>
      </c>
      <c r="L1813" s="15" t="str">
        <f t="shared" si="3"/>
        <v>Invalid</v>
      </c>
      <c r="M1813" s="15" t="str">
        <f t="shared" si="4"/>
        <v/>
      </c>
    </row>
    <row r="1814" ht="12.75" customHeight="1">
      <c r="H1814" s="12">
        <v>1000.0</v>
      </c>
      <c r="K1814" s="14" t="str">
        <f t="shared" si="2"/>
        <v>#DIV/0!</v>
      </c>
      <c r="L1814" s="15" t="str">
        <f t="shared" si="3"/>
        <v>Invalid</v>
      </c>
      <c r="M1814" s="15" t="str">
        <f t="shared" si="4"/>
        <v/>
      </c>
    </row>
    <row r="1815" ht="12.75" customHeight="1">
      <c r="H1815" s="12">
        <v>1000.0</v>
      </c>
      <c r="K1815" s="14" t="str">
        <f t="shared" si="2"/>
        <v>#DIV/0!</v>
      </c>
      <c r="L1815" s="15" t="str">
        <f t="shared" si="3"/>
        <v>Invalid</v>
      </c>
      <c r="M1815" s="15" t="str">
        <f t="shared" si="4"/>
        <v/>
      </c>
    </row>
    <row r="1816" ht="12.75" customHeight="1">
      <c r="H1816" s="12">
        <v>1000.0</v>
      </c>
      <c r="K1816" s="14" t="str">
        <f t="shared" si="2"/>
        <v>#DIV/0!</v>
      </c>
      <c r="L1816" s="15" t="str">
        <f t="shared" si="3"/>
        <v>Invalid</v>
      </c>
      <c r="M1816" s="15" t="str">
        <f t="shared" si="4"/>
        <v/>
      </c>
    </row>
    <row r="1817" ht="12.75" customHeight="1">
      <c r="H1817" s="12">
        <v>1000.0</v>
      </c>
      <c r="K1817" s="14" t="str">
        <f t="shared" si="2"/>
        <v>#DIV/0!</v>
      </c>
      <c r="L1817" s="15" t="str">
        <f t="shared" si="3"/>
        <v>Invalid</v>
      </c>
      <c r="M1817" s="15" t="str">
        <f t="shared" si="4"/>
        <v/>
      </c>
    </row>
    <row r="1818" ht="12.75" customHeight="1">
      <c r="H1818" s="12">
        <v>1000.0</v>
      </c>
      <c r="K1818" s="14" t="str">
        <f t="shared" si="2"/>
        <v>#DIV/0!</v>
      </c>
      <c r="L1818" s="15" t="str">
        <f t="shared" si="3"/>
        <v>Invalid</v>
      </c>
      <c r="M1818" s="15" t="str">
        <f t="shared" si="4"/>
        <v/>
      </c>
    </row>
    <row r="1819" ht="12.75" customHeight="1">
      <c r="H1819" s="12">
        <v>1000.0</v>
      </c>
      <c r="K1819" s="14" t="str">
        <f t="shared" si="2"/>
        <v>#DIV/0!</v>
      </c>
      <c r="L1819" s="15" t="str">
        <f t="shared" si="3"/>
        <v>Invalid</v>
      </c>
      <c r="M1819" s="15" t="str">
        <f t="shared" si="4"/>
        <v/>
      </c>
    </row>
    <row r="1820" ht="12.75" customHeight="1">
      <c r="H1820" s="12">
        <v>1000.0</v>
      </c>
      <c r="K1820" s="14" t="str">
        <f t="shared" si="2"/>
        <v>#DIV/0!</v>
      </c>
      <c r="L1820" s="15" t="str">
        <f t="shared" si="3"/>
        <v>Invalid</v>
      </c>
      <c r="M1820" s="15" t="str">
        <f t="shared" si="4"/>
        <v/>
      </c>
    </row>
    <row r="1821" ht="12.75" customHeight="1">
      <c r="H1821" s="12">
        <v>1000.0</v>
      </c>
      <c r="K1821" s="14" t="str">
        <f t="shared" si="2"/>
        <v>#DIV/0!</v>
      </c>
      <c r="L1821" s="15" t="str">
        <f t="shared" si="3"/>
        <v>Invalid</v>
      </c>
      <c r="M1821" s="15" t="str">
        <f t="shared" si="4"/>
        <v/>
      </c>
    </row>
    <row r="1822" ht="12.75" customHeight="1">
      <c r="H1822" s="12">
        <v>1000.0</v>
      </c>
      <c r="K1822" s="14" t="str">
        <f t="shared" si="2"/>
        <v>#DIV/0!</v>
      </c>
      <c r="L1822" s="15" t="str">
        <f t="shared" si="3"/>
        <v>Invalid</v>
      </c>
      <c r="M1822" s="15" t="str">
        <f t="shared" si="4"/>
        <v/>
      </c>
    </row>
    <row r="1823" ht="12.75" customHeight="1">
      <c r="H1823" s="12">
        <v>1000.0</v>
      </c>
      <c r="K1823" s="14" t="str">
        <f t="shared" si="2"/>
        <v>#DIV/0!</v>
      </c>
      <c r="L1823" s="15" t="str">
        <f t="shared" si="3"/>
        <v>Invalid</v>
      </c>
      <c r="M1823" s="15" t="str">
        <f t="shared" si="4"/>
        <v/>
      </c>
    </row>
    <row r="1824" ht="12.75" customHeight="1">
      <c r="H1824" s="12">
        <v>1000.0</v>
      </c>
      <c r="K1824" s="14" t="str">
        <f t="shared" si="2"/>
        <v>#DIV/0!</v>
      </c>
      <c r="L1824" s="15" t="str">
        <f t="shared" si="3"/>
        <v>Invalid</v>
      </c>
      <c r="M1824" s="15" t="str">
        <f t="shared" si="4"/>
        <v/>
      </c>
    </row>
    <row r="1825" ht="12.75" customHeight="1">
      <c r="H1825" s="12">
        <v>1000.0</v>
      </c>
      <c r="K1825" s="14" t="str">
        <f t="shared" si="2"/>
        <v>#DIV/0!</v>
      </c>
      <c r="L1825" s="15" t="str">
        <f t="shared" si="3"/>
        <v>Invalid</v>
      </c>
      <c r="M1825" s="15" t="str">
        <f t="shared" si="4"/>
        <v/>
      </c>
    </row>
    <row r="1826" ht="12.75" customHeight="1">
      <c r="H1826" s="12">
        <v>1000.0</v>
      </c>
      <c r="K1826" s="14" t="str">
        <f t="shared" si="2"/>
        <v>#DIV/0!</v>
      </c>
      <c r="L1826" s="15" t="str">
        <f t="shared" si="3"/>
        <v>Invalid</v>
      </c>
      <c r="M1826" s="15" t="str">
        <f t="shared" si="4"/>
        <v/>
      </c>
    </row>
    <row r="1827" ht="12.75" customHeight="1">
      <c r="H1827" s="12">
        <v>1000.0</v>
      </c>
      <c r="K1827" s="14" t="str">
        <f t="shared" si="2"/>
        <v>#DIV/0!</v>
      </c>
      <c r="L1827" s="15" t="str">
        <f t="shared" si="3"/>
        <v>Invalid</v>
      </c>
      <c r="M1827" s="15" t="str">
        <f t="shared" si="4"/>
        <v/>
      </c>
    </row>
    <row r="1828" ht="12.75" customHeight="1">
      <c r="H1828" s="12">
        <v>1000.0</v>
      </c>
      <c r="K1828" s="14" t="str">
        <f t="shared" si="2"/>
        <v>#DIV/0!</v>
      </c>
      <c r="L1828" s="15" t="str">
        <f t="shared" si="3"/>
        <v>Invalid</v>
      </c>
      <c r="M1828" s="15" t="str">
        <f t="shared" si="4"/>
        <v/>
      </c>
    </row>
    <row r="1829" ht="12.75" customHeight="1">
      <c r="H1829" s="12">
        <v>1000.0</v>
      </c>
      <c r="K1829" s="14" t="str">
        <f t="shared" si="2"/>
        <v>#DIV/0!</v>
      </c>
      <c r="L1829" s="15" t="str">
        <f t="shared" si="3"/>
        <v>Invalid</v>
      </c>
      <c r="M1829" s="15" t="str">
        <f t="shared" si="4"/>
        <v/>
      </c>
    </row>
    <row r="1830" ht="12.75" customHeight="1">
      <c r="H1830" s="12">
        <v>1000.0</v>
      </c>
      <c r="K1830" s="14" t="str">
        <f t="shared" si="2"/>
        <v>#DIV/0!</v>
      </c>
      <c r="L1830" s="15" t="str">
        <f t="shared" si="3"/>
        <v>Invalid</v>
      </c>
      <c r="M1830" s="15" t="str">
        <f t="shared" si="4"/>
        <v/>
      </c>
    </row>
    <row r="1831" ht="12.75" customHeight="1">
      <c r="H1831" s="12">
        <v>1000.0</v>
      </c>
      <c r="K1831" s="14" t="str">
        <f t="shared" si="2"/>
        <v>#DIV/0!</v>
      </c>
      <c r="L1831" s="15" t="str">
        <f t="shared" si="3"/>
        <v>Invalid</v>
      </c>
      <c r="M1831" s="15" t="str">
        <f t="shared" si="4"/>
        <v/>
      </c>
    </row>
    <row r="1832" ht="12.75" customHeight="1">
      <c r="H1832" s="12">
        <v>1000.0</v>
      </c>
      <c r="K1832" s="14" t="str">
        <f t="shared" si="2"/>
        <v>#DIV/0!</v>
      </c>
      <c r="L1832" s="15" t="str">
        <f t="shared" si="3"/>
        <v>Invalid</v>
      </c>
      <c r="M1832" s="15" t="str">
        <f t="shared" si="4"/>
        <v/>
      </c>
    </row>
    <row r="1833" ht="12.75" customHeight="1">
      <c r="H1833" s="12">
        <v>1000.0</v>
      </c>
      <c r="K1833" s="14" t="str">
        <f t="shared" si="2"/>
        <v>#DIV/0!</v>
      </c>
      <c r="L1833" s="15" t="str">
        <f t="shared" si="3"/>
        <v>Invalid</v>
      </c>
      <c r="M1833" s="15" t="str">
        <f t="shared" si="4"/>
        <v/>
      </c>
    </row>
    <row r="1834" ht="12.75" customHeight="1">
      <c r="H1834" s="12">
        <v>1000.0</v>
      </c>
      <c r="K1834" s="14" t="str">
        <f t="shared" si="2"/>
        <v>#DIV/0!</v>
      </c>
      <c r="L1834" s="15" t="str">
        <f t="shared" si="3"/>
        <v>Invalid</v>
      </c>
      <c r="M1834" s="15" t="str">
        <f t="shared" si="4"/>
        <v/>
      </c>
    </row>
    <row r="1835" ht="12.75" customHeight="1">
      <c r="H1835" s="12">
        <v>1000.0</v>
      </c>
      <c r="K1835" s="14" t="str">
        <f t="shared" si="2"/>
        <v>#DIV/0!</v>
      </c>
      <c r="L1835" s="15" t="str">
        <f t="shared" si="3"/>
        <v>Invalid</v>
      </c>
      <c r="M1835" s="15" t="str">
        <f t="shared" si="4"/>
        <v/>
      </c>
    </row>
    <row r="1836" ht="12.75" customHeight="1">
      <c r="H1836" s="12">
        <v>1000.0</v>
      </c>
      <c r="K1836" s="14" t="str">
        <f t="shared" si="2"/>
        <v>#DIV/0!</v>
      </c>
      <c r="L1836" s="15" t="str">
        <f t="shared" si="3"/>
        <v>Invalid</v>
      </c>
      <c r="M1836" s="15" t="str">
        <f t="shared" si="4"/>
        <v/>
      </c>
    </row>
    <row r="1837" ht="12.75" customHeight="1">
      <c r="H1837" s="12">
        <v>1000.0</v>
      </c>
      <c r="K1837" s="14" t="str">
        <f t="shared" si="2"/>
        <v>#DIV/0!</v>
      </c>
      <c r="L1837" s="15" t="str">
        <f t="shared" si="3"/>
        <v>Invalid</v>
      </c>
      <c r="M1837" s="15" t="str">
        <f t="shared" si="4"/>
        <v/>
      </c>
    </row>
    <row r="1838" ht="12.75" customHeight="1">
      <c r="H1838" s="12">
        <v>1000.0</v>
      </c>
      <c r="K1838" s="14" t="str">
        <f t="shared" si="2"/>
        <v>#DIV/0!</v>
      </c>
      <c r="L1838" s="15" t="str">
        <f t="shared" si="3"/>
        <v>Invalid</v>
      </c>
      <c r="M1838" s="15" t="str">
        <f t="shared" si="4"/>
        <v/>
      </c>
    </row>
    <row r="1839" ht="12.75" customHeight="1">
      <c r="H1839" s="12">
        <v>1000.0</v>
      </c>
      <c r="K1839" s="14" t="str">
        <f t="shared" si="2"/>
        <v>#DIV/0!</v>
      </c>
      <c r="L1839" s="15" t="str">
        <f t="shared" si="3"/>
        <v>Invalid</v>
      </c>
      <c r="M1839" s="15" t="str">
        <f t="shared" si="4"/>
        <v/>
      </c>
    </row>
    <row r="1840" ht="12.75" customHeight="1">
      <c r="H1840" s="12">
        <v>1000.0</v>
      </c>
      <c r="K1840" s="14" t="str">
        <f t="shared" si="2"/>
        <v>#DIV/0!</v>
      </c>
      <c r="L1840" s="15" t="str">
        <f t="shared" si="3"/>
        <v>Invalid</v>
      </c>
      <c r="M1840" s="15" t="str">
        <f t="shared" si="4"/>
        <v/>
      </c>
    </row>
    <row r="1841" ht="12.75" customHeight="1">
      <c r="H1841" s="12">
        <v>1000.0</v>
      </c>
      <c r="K1841" s="14" t="str">
        <f t="shared" si="2"/>
        <v>#DIV/0!</v>
      </c>
      <c r="L1841" s="15" t="str">
        <f t="shared" si="3"/>
        <v>Invalid</v>
      </c>
      <c r="M1841" s="15" t="str">
        <f t="shared" si="4"/>
        <v/>
      </c>
    </row>
    <row r="1842" ht="12.75" customHeight="1">
      <c r="H1842" s="12">
        <v>1000.0</v>
      </c>
      <c r="K1842" s="14" t="str">
        <f t="shared" si="2"/>
        <v>#DIV/0!</v>
      </c>
      <c r="L1842" s="15" t="str">
        <f t="shared" si="3"/>
        <v>Invalid</v>
      </c>
      <c r="M1842" s="15" t="str">
        <f t="shared" si="4"/>
        <v/>
      </c>
    </row>
    <row r="1843" ht="12.75" customHeight="1">
      <c r="H1843" s="12">
        <v>1000.0</v>
      </c>
      <c r="K1843" s="14" t="str">
        <f t="shared" si="2"/>
        <v>#DIV/0!</v>
      </c>
      <c r="L1843" s="15" t="str">
        <f t="shared" si="3"/>
        <v>Invalid</v>
      </c>
      <c r="M1843" s="15" t="str">
        <f t="shared" si="4"/>
        <v/>
      </c>
    </row>
    <row r="1844" ht="12.75" customHeight="1">
      <c r="H1844" s="12">
        <v>1000.0</v>
      </c>
      <c r="K1844" s="14" t="str">
        <f t="shared" si="2"/>
        <v>#DIV/0!</v>
      </c>
      <c r="L1844" s="15" t="str">
        <f t="shared" si="3"/>
        <v>Invalid</v>
      </c>
      <c r="M1844" s="15" t="str">
        <f t="shared" si="4"/>
        <v/>
      </c>
    </row>
    <row r="1845" ht="12.75" customHeight="1">
      <c r="H1845" s="12">
        <v>1000.0</v>
      </c>
      <c r="K1845" s="14" t="str">
        <f t="shared" si="2"/>
        <v>#DIV/0!</v>
      </c>
      <c r="L1845" s="15" t="str">
        <f t="shared" si="3"/>
        <v>Invalid</v>
      </c>
      <c r="M1845" s="15" t="str">
        <f t="shared" si="4"/>
        <v/>
      </c>
    </row>
    <row r="1846" ht="12.75" customHeight="1">
      <c r="H1846" s="12">
        <v>1000.0</v>
      </c>
      <c r="K1846" s="14" t="str">
        <f t="shared" si="2"/>
        <v>#DIV/0!</v>
      </c>
      <c r="L1846" s="15" t="str">
        <f t="shared" si="3"/>
        <v>Invalid</v>
      </c>
      <c r="M1846" s="15" t="str">
        <f t="shared" si="4"/>
        <v/>
      </c>
    </row>
    <row r="1847" ht="12.75" customHeight="1">
      <c r="H1847" s="12">
        <v>1000.0</v>
      </c>
      <c r="K1847" s="14" t="str">
        <f t="shared" si="2"/>
        <v>#DIV/0!</v>
      </c>
      <c r="L1847" s="15" t="str">
        <f t="shared" si="3"/>
        <v>Invalid</v>
      </c>
      <c r="M1847" s="15" t="str">
        <f t="shared" si="4"/>
        <v/>
      </c>
    </row>
    <row r="1848" ht="12.75" customHeight="1">
      <c r="H1848" s="12">
        <v>1000.0</v>
      </c>
      <c r="K1848" s="14" t="str">
        <f t="shared" si="2"/>
        <v>#DIV/0!</v>
      </c>
      <c r="L1848" s="15" t="str">
        <f t="shared" si="3"/>
        <v>Invalid</v>
      </c>
      <c r="M1848" s="15" t="str">
        <f t="shared" si="4"/>
        <v/>
      </c>
    </row>
    <row r="1849" ht="12.75" customHeight="1">
      <c r="H1849" s="12">
        <v>1000.0</v>
      </c>
      <c r="K1849" s="14" t="str">
        <f t="shared" si="2"/>
        <v>#DIV/0!</v>
      </c>
      <c r="L1849" s="15" t="str">
        <f t="shared" si="3"/>
        <v>Invalid</v>
      </c>
      <c r="M1849" s="15" t="str">
        <f t="shared" si="4"/>
        <v/>
      </c>
    </row>
    <row r="1850" ht="12.75" customHeight="1">
      <c r="H1850" s="12">
        <v>1000.0</v>
      </c>
      <c r="K1850" s="14" t="str">
        <f t="shared" si="2"/>
        <v>#DIV/0!</v>
      </c>
      <c r="L1850" s="15" t="str">
        <f t="shared" si="3"/>
        <v>Invalid</v>
      </c>
      <c r="M1850" s="15" t="str">
        <f t="shared" si="4"/>
        <v/>
      </c>
    </row>
    <row r="1851" ht="12.75" customHeight="1">
      <c r="H1851" s="12">
        <v>1000.0</v>
      </c>
      <c r="K1851" s="14" t="str">
        <f t="shared" si="2"/>
        <v>#DIV/0!</v>
      </c>
      <c r="L1851" s="15" t="str">
        <f t="shared" si="3"/>
        <v>Invalid</v>
      </c>
      <c r="M1851" s="15" t="str">
        <f t="shared" si="4"/>
        <v/>
      </c>
    </row>
    <row r="1852" ht="12.75" customHeight="1">
      <c r="H1852" s="12">
        <v>1000.0</v>
      </c>
      <c r="K1852" s="14" t="str">
        <f t="shared" si="2"/>
        <v>#DIV/0!</v>
      </c>
      <c r="L1852" s="15" t="str">
        <f t="shared" si="3"/>
        <v>Invalid</v>
      </c>
      <c r="M1852" s="15" t="str">
        <f t="shared" si="4"/>
        <v/>
      </c>
    </row>
    <row r="1853" ht="12.75" customHeight="1">
      <c r="H1853" s="12">
        <v>1000.0</v>
      </c>
      <c r="K1853" s="14" t="str">
        <f t="shared" si="2"/>
        <v>#DIV/0!</v>
      </c>
      <c r="L1853" s="15" t="str">
        <f t="shared" si="3"/>
        <v>Invalid</v>
      </c>
      <c r="M1853" s="15" t="str">
        <f t="shared" si="4"/>
        <v/>
      </c>
    </row>
    <row r="1854" ht="12.75" customHeight="1">
      <c r="H1854" s="12">
        <v>1000.0</v>
      </c>
      <c r="K1854" s="14" t="str">
        <f t="shared" si="2"/>
        <v>#DIV/0!</v>
      </c>
      <c r="L1854" s="15" t="str">
        <f t="shared" si="3"/>
        <v>Invalid</v>
      </c>
      <c r="M1854" s="15" t="str">
        <f t="shared" si="4"/>
        <v/>
      </c>
    </row>
    <row r="1855" ht="12.75" customHeight="1">
      <c r="H1855" s="12">
        <v>1000.0</v>
      </c>
      <c r="K1855" s="14" t="str">
        <f t="shared" si="2"/>
        <v>#DIV/0!</v>
      </c>
      <c r="L1855" s="15" t="str">
        <f t="shared" si="3"/>
        <v>Invalid</v>
      </c>
      <c r="M1855" s="15" t="str">
        <f t="shared" si="4"/>
        <v/>
      </c>
    </row>
    <row r="1856" ht="12.75" customHeight="1">
      <c r="H1856" s="12">
        <v>1000.0</v>
      </c>
      <c r="K1856" s="14" t="str">
        <f t="shared" si="2"/>
        <v>#DIV/0!</v>
      </c>
      <c r="L1856" s="15" t="str">
        <f t="shared" si="3"/>
        <v>Invalid</v>
      </c>
      <c r="M1856" s="15" t="str">
        <f t="shared" si="4"/>
        <v/>
      </c>
    </row>
    <row r="1857" ht="12.75" customHeight="1">
      <c r="H1857" s="12">
        <v>1000.0</v>
      </c>
      <c r="K1857" s="14" t="str">
        <f t="shared" si="2"/>
        <v>#DIV/0!</v>
      </c>
      <c r="L1857" s="15" t="str">
        <f t="shared" si="3"/>
        <v>Invalid</v>
      </c>
      <c r="M1857" s="15" t="str">
        <f t="shared" si="4"/>
        <v/>
      </c>
    </row>
    <row r="1858" ht="12.75" customHeight="1">
      <c r="H1858" s="12">
        <v>1000.0</v>
      </c>
      <c r="K1858" s="14" t="str">
        <f t="shared" si="2"/>
        <v>#DIV/0!</v>
      </c>
      <c r="L1858" s="15" t="str">
        <f t="shared" si="3"/>
        <v>Invalid</v>
      </c>
      <c r="M1858" s="15" t="str">
        <f t="shared" si="4"/>
        <v/>
      </c>
    </row>
    <row r="1859" ht="12.75" customHeight="1">
      <c r="H1859" s="12">
        <v>1000.0</v>
      </c>
      <c r="K1859" s="14" t="str">
        <f t="shared" si="2"/>
        <v>#DIV/0!</v>
      </c>
      <c r="L1859" s="15" t="str">
        <f t="shared" si="3"/>
        <v>Invalid</v>
      </c>
      <c r="M1859" s="15" t="str">
        <f t="shared" si="4"/>
        <v/>
      </c>
    </row>
    <row r="1860" ht="12.75" customHeight="1">
      <c r="H1860" s="12">
        <v>1000.0</v>
      </c>
      <c r="K1860" s="14" t="str">
        <f t="shared" si="2"/>
        <v>#DIV/0!</v>
      </c>
      <c r="L1860" s="15" t="str">
        <f t="shared" si="3"/>
        <v>Invalid</v>
      </c>
      <c r="M1860" s="15" t="str">
        <f t="shared" si="4"/>
        <v/>
      </c>
    </row>
    <row r="1861" ht="12.75" customHeight="1">
      <c r="H1861" s="12">
        <v>1000.0</v>
      </c>
      <c r="K1861" s="14" t="str">
        <f t="shared" si="2"/>
        <v>#DIV/0!</v>
      </c>
      <c r="L1861" s="15" t="str">
        <f t="shared" si="3"/>
        <v>Invalid</v>
      </c>
      <c r="M1861" s="15" t="str">
        <f t="shared" si="4"/>
        <v/>
      </c>
    </row>
    <row r="1862" ht="12.75" customHeight="1">
      <c r="H1862" s="12">
        <v>1000.0</v>
      </c>
      <c r="K1862" s="14" t="str">
        <f t="shared" si="2"/>
        <v>#DIV/0!</v>
      </c>
      <c r="L1862" s="15" t="str">
        <f t="shared" si="3"/>
        <v>Invalid</v>
      </c>
      <c r="M1862" s="15" t="str">
        <f t="shared" si="4"/>
        <v/>
      </c>
    </row>
    <row r="1863" ht="12.75" customHeight="1">
      <c r="H1863" s="12">
        <v>1000.0</v>
      </c>
      <c r="K1863" s="14" t="str">
        <f t="shared" si="2"/>
        <v>#DIV/0!</v>
      </c>
      <c r="L1863" s="15" t="str">
        <f t="shared" si="3"/>
        <v>Invalid</v>
      </c>
      <c r="M1863" s="15" t="str">
        <f t="shared" si="4"/>
        <v/>
      </c>
    </row>
    <row r="1864" ht="12.75" customHeight="1">
      <c r="H1864" s="12">
        <v>1000.0</v>
      </c>
      <c r="K1864" s="14" t="str">
        <f t="shared" si="2"/>
        <v>#DIV/0!</v>
      </c>
      <c r="L1864" s="15" t="str">
        <f t="shared" si="3"/>
        <v>Invalid</v>
      </c>
      <c r="M1864" s="15" t="str">
        <f t="shared" si="4"/>
        <v/>
      </c>
    </row>
    <row r="1865" ht="12.75" customHeight="1">
      <c r="H1865" s="12">
        <v>1000.0</v>
      </c>
      <c r="K1865" s="14" t="str">
        <f t="shared" si="2"/>
        <v>#DIV/0!</v>
      </c>
      <c r="L1865" s="15" t="str">
        <f t="shared" si="3"/>
        <v>Invalid</v>
      </c>
      <c r="M1865" s="15" t="str">
        <f t="shared" si="4"/>
        <v/>
      </c>
    </row>
    <row r="1866" ht="12.75" customHeight="1">
      <c r="H1866" s="12">
        <v>1000.0</v>
      </c>
      <c r="K1866" s="14" t="str">
        <f t="shared" si="2"/>
        <v>#DIV/0!</v>
      </c>
      <c r="L1866" s="15" t="str">
        <f t="shared" si="3"/>
        <v>Invalid</v>
      </c>
      <c r="M1866" s="15" t="str">
        <f t="shared" si="4"/>
        <v/>
      </c>
    </row>
    <row r="1867" ht="12.75" customHeight="1">
      <c r="H1867" s="12">
        <v>1000.0</v>
      </c>
      <c r="K1867" s="14" t="str">
        <f t="shared" si="2"/>
        <v>#DIV/0!</v>
      </c>
      <c r="L1867" s="15" t="str">
        <f t="shared" si="3"/>
        <v>Invalid</v>
      </c>
      <c r="M1867" s="15" t="str">
        <f t="shared" si="4"/>
        <v/>
      </c>
    </row>
    <row r="1868" ht="12.75" customHeight="1">
      <c r="H1868" s="12">
        <v>1000.0</v>
      </c>
      <c r="K1868" s="14" t="str">
        <f t="shared" si="2"/>
        <v>#DIV/0!</v>
      </c>
      <c r="L1868" s="15" t="str">
        <f t="shared" si="3"/>
        <v>Invalid</v>
      </c>
      <c r="M1868" s="15" t="str">
        <f t="shared" si="4"/>
        <v/>
      </c>
    </row>
    <row r="1869" ht="12.75" customHeight="1">
      <c r="H1869" s="12">
        <v>1000.0</v>
      </c>
      <c r="K1869" s="14" t="str">
        <f t="shared" si="2"/>
        <v>#DIV/0!</v>
      </c>
      <c r="L1869" s="15" t="str">
        <f t="shared" si="3"/>
        <v>Invalid</v>
      </c>
      <c r="M1869" s="15" t="str">
        <f t="shared" si="4"/>
        <v/>
      </c>
    </row>
    <row r="1870" ht="12.75" customHeight="1">
      <c r="H1870" s="12">
        <v>1000.0</v>
      </c>
      <c r="K1870" s="14" t="str">
        <f t="shared" si="2"/>
        <v>#DIV/0!</v>
      </c>
      <c r="L1870" s="15" t="str">
        <f t="shared" si="3"/>
        <v>Invalid</v>
      </c>
      <c r="M1870" s="15" t="str">
        <f t="shared" si="4"/>
        <v/>
      </c>
    </row>
    <row r="1871" ht="12.75" customHeight="1">
      <c r="H1871" s="12">
        <v>1000.0</v>
      </c>
      <c r="K1871" s="14" t="str">
        <f t="shared" si="2"/>
        <v>#DIV/0!</v>
      </c>
      <c r="L1871" s="15" t="str">
        <f t="shared" si="3"/>
        <v>Invalid</v>
      </c>
      <c r="M1871" s="15" t="str">
        <f t="shared" si="4"/>
        <v/>
      </c>
    </row>
    <row r="1872" ht="12.75" customHeight="1">
      <c r="H1872" s="12">
        <v>1000.0</v>
      </c>
      <c r="K1872" s="14" t="str">
        <f t="shared" si="2"/>
        <v>#DIV/0!</v>
      </c>
      <c r="L1872" s="15" t="str">
        <f t="shared" si="3"/>
        <v>Invalid</v>
      </c>
      <c r="M1872" s="15" t="str">
        <f t="shared" si="4"/>
        <v/>
      </c>
    </row>
    <row r="1873" ht="12.75" customHeight="1">
      <c r="H1873" s="12">
        <v>1000.0</v>
      </c>
      <c r="K1873" s="14" t="str">
        <f t="shared" si="2"/>
        <v>#DIV/0!</v>
      </c>
      <c r="L1873" s="15" t="str">
        <f t="shared" si="3"/>
        <v>Invalid</v>
      </c>
      <c r="M1873" s="15" t="str">
        <f t="shared" si="4"/>
        <v/>
      </c>
    </row>
    <row r="1874" ht="12.75" customHeight="1">
      <c r="H1874" s="12">
        <v>1000.0</v>
      </c>
      <c r="K1874" s="14" t="str">
        <f t="shared" si="2"/>
        <v>#DIV/0!</v>
      </c>
      <c r="L1874" s="15" t="str">
        <f t="shared" si="3"/>
        <v>Invalid</v>
      </c>
      <c r="M1874" s="15" t="str">
        <f t="shared" si="4"/>
        <v/>
      </c>
    </row>
    <row r="1875" ht="12.75" customHeight="1">
      <c r="H1875" s="12">
        <v>1000.0</v>
      </c>
      <c r="K1875" s="14" t="str">
        <f t="shared" si="2"/>
        <v>#DIV/0!</v>
      </c>
      <c r="L1875" s="15" t="str">
        <f t="shared" si="3"/>
        <v>Invalid</v>
      </c>
      <c r="M1875" s="15" t="str">
        <f t="shared" si="4"/>
        <v/>
      </c>
    </row>
    <row r="1876" ht="12.75" customHeight="1">
      <c r="H1876" s="12">
        <v>1000.0</v>
      </c>
      <c r="K1876" s="14" t="str">
        <f t="shared" si="2"/>
        <v>#DIV/0!</v>
      </c>
      <c r="L1876" s="15" t="str">
        <f t="shared" si="3"/>
        <v>Invalid</v>
      </c>
      <c r="M1876" s="15" t="str">
        <f t="shared" si="4"/>
        <v/>
      </c>
    </row>
    <row r="1877" ht="12.75" customHeight="1">
      <c r="H1877" s="12">
        <v>1000.0</v>
      </c>
      <c r="K1877" s="14" t="str">
        <f t="shared" si="2"/>
        <v>#DIV/0!</v>
      </c>
      <c r="L1877" s="15" t="str">
        <f t="shared" si="3"/>
        <v>Invalid</v>
      </c>
      <c r="M1877" s="15" t="str">
        <f t="shared" si="4"/>
        <v/>
      </c>
    </row>
    <row r="1878" ht="12.75" customHeight="1">
      <c r="H1878" s="12">
        <v>1000.0</v>
      </c>
      <c r="K1878" s="14" t="str">
        <f t="shared" si="2"/>
        <v>#DIV/0!</v>
      </c>
      <c r="L1878" s="15" t="str">
        <f t="shared" si="3"/>
        <v>Invalid</v>
      </c>
      <c r="M1878" s="15" t="str">
        <f t="shared" si="4"/>
        <v/>
      </c>
    </row>
    <row r="1879" ht="12.75" customHeight="1">
      <c r="H1879" s="12">
        <v>1000.0</v>
      </c>
      <c r="K1879" s="14" t="str">
        <f t="shared" si="2"/>
        <v>#DIV/0!</v>
      </c>
      <c r="L1879" s="15" t="str">
        <f t="shared" si="3"/>
        <v>Invalid</v>
      </c>
      <c r="M1879" s="15" t="str">
        <f t="shared" si="4"/>
        <v/>
      </c>
    </row>
    <row r="1880" ht="12.75" customHeight="1">
      <c r="H1880" s="12">
        <v>1000.0</v>
      </c>
      <c r="K1880" s="14" t="str">
        <f t="shared" si="2"/>
        <v>#DIV/0!</v>
      </c>
      <c r="L1880" s="15" t="str">
        <f t="shared" si="3"/>
        <v>Invalid</v>
      </c>
      <c r="M1880" s="15" t="str">
        <f t="shared" si="4"/>
        <v/>
      </c>
    </row>
    <row r="1881" ht="12.75" customHeight="1">
      <c r="H1881" s="12">
        <v>1000.0</v>
      </c>
      <c r="K1881" s="14" t="str">
        <f t="shared" si="2"/>
        <v>#DIV/0!</v>
      </c>
      <c r="L1881" s="15" t="str">
        <f t="shared" si="3"/>
        <v>Invalid</v>
      </c>
      <c r="M1881" s="15" t="str">
        <f t="shared" si="4"/>
        <v/>
      </c>
    </row>
    <row r="1882" ht="12.75" customHeight="1">
      <c r="H1882" s="12">
        <v>1000.0</v>
      </c>
      <c r="K1882" s="14" t="str">
        <f t="shared" si="2"/>
        <v>#DIV/0!</v>
      </c>
      <c r="L1882" s="15" t="str">
        <f t="shared" si="3"/>
        <v>Invalid</v>
      </c>
      <c r="M1882" s="15" t="str">
        <f t="shared" si="4"/>
        <v/>
      </c>
    </row>
    <row r="1883" ht="12.75" customHeight="1">
      <c r="H1883" s="12">
        <v>1000.0</v>
      </c>
      <c r="K1883" s="14" t="str">
        <f t="shared" si="2"/>
        <v>#DIV/0!</v>
      </c>
      <c r="L1883" s="15" t="str">
        <f t="shared" si="3"/>
        <v>Invalid</v>
      </c>
      <c r="M1883" s="15" t="str">
        <f t="shared" si="4"/>
        <v/>
      </c>
    </row>
    <row r="1884" ht="12.75" customHeight="1">
      <c r="H1884" s="12">
        <v>1000.0</v>
      </c>
      <c r="K1884" s="14" t="str">
        <f t="shared" si="2"/>
        <v>#DIV/0!</v>
      </c>
      <c r="L1884" s="15" t="str">
        <f t="shared" si="3"/>
        <v>Invalid</v>
      </c>
      <c r="M1884" s="15" t="str">
        <f t="shared" si="4"/>
        <v/>
      </c>
    </row>
    <row r="1885" ht="12.75" customHeight="1">
      <c r="H1885" s="12">
        <v>1000.0</v>
      </c>
      <c r="K1885" s="14" t="str">
        <f t="shared" si="2"/>
        <v>#DIV/0!</v>
      </c>
      <c r="L1885" s="15" t="str">
        <f t="shared" si="3"/>
        <v>Invalid</v>
      </c>
      <c r="M1885" s="15" t="str">
        <f t="shared" si="4"/>
        <v/>
      </c>
    </row>
    <row r="1886" ht="12.75" customHeight="1">
      <c r="H1886" s="12">
        <v>1000.0</v>
      </c>
      <c r="K1886" s="14" t="str">
        <f t="shared" si="2"/>
        <v>#DIV/0!</v>
      </c>
      <c r="L1886" s="15" t="str">
        <f t="shared" si="3"/>
        <v>Invalid</v>
      </c>
      <c r="M1886" s="15" t="str">
        <f t="shared" si="4"/>
        <v/>
      </c>
    </row>
    <row r="1887" ht="12.75" customHeight="1">
      <c r="H1887" s="12">
        <v>1000.0</v>
      </c>
      <c r="K1887" s="14" t="str">
        <f t="shared" si="2"/>
        <v>#DIV/0!</v>
      </c>
      <c r="L1887" s="15" t="str">
        <f t="shared" si="3"/>
        <v>Invalid</v>
      </c>
      <c r="M1887" s="15" t="str">
        <f t="shared" si="4"/>
        <v/>
      </c>
    </row>
    <row r="1888" ht="12.75" customHeight="1">
      <c r="H1888" s="12">
        <v>1000.0</v>
      </c>
      <c r="K1888" s="14" t="str">
        <f t="shared" si="2"/>
        <v>#DIV/0!</v>
      </c>
      <c r="L1888" s="15" t="str">
        <f t="shared" si="3"/>
        <v>Invalid</v>
      </c>
      <c r="M1888" s="15" t="str">
        <f t="shared" si="4"/>
        <v/>
      </c>
    </row>
    <row r="1889" ht="12.75" customHeight="1">
      <c r="H1889" s="12">
        <v>1000.0</v>
      </c>
      <c r="K1889" s="14" t="str">
        <f t="shared" si="2"/>
        <v>#DIV/0!</v>
      </c>
      <c r="L1889" s="15" t="str">
        <f t="shared" si="3"/>
        <v>Invalid</v>
      </c>
      <c r="M1889" s="15" t="str">
        <f t="shared" si="4"/>
        <v/>
      </c>
    </row>
    <row r="1890" ht="12.75" customHeight="1">
      <c r="H1890" s="12">
        <v>1000.0</v>
      </c>
      <c r="K1890" s="14" t="str">
        <f t="shared" si="2"/>
        <v>#DIV/0!</v>
      </c>
      <c r="L1890" s="15" t="str">
        <f t="shared" si="3"/>
        <v>Invalid</v>
      </c>
      <c r="M1890" s="15" t="str">
        <f t="shared" si="4"/>
        <v/>
      </c>
    </row>
    <row r="1891" ht="12.75" customHeight="1">
      <c r="H1891" s="12">
        <v>1000.0</v>
      </c>
      <c r="K1891" s="14" t="str">
        <f t="shared" si="2"/>
        <v>#DIV/0!</v>
      </c>
      <c r="L1891" s="15" t="str">
        <f t="shared" si="3"/>
        <v>Invalid</v>
      </c>
      <c r="M1891" s="15" t="str">
        <f t="shared" si="4"/>
        <v/>
      </c>
    </row>
    <row r="1892" ht="12.75" customHeight="1">
      <c r="H1892" s="12">
        <v>1000.0</v>
      </c>
      <c r="K1892" s="14" t="str">
        <f t="shared" si="2"/>
        <v>#DIV/0!</v>
      </c>
      <c r="L1892" s="15" t="str">
        <f t="shared" si="3"/>
        <v>Invalid</v>
      </c>
      <c r="M1892" s="15" t="str">
        <f t="shared" si="4"/>
        <v/>
      </c>
    </row>
    <row r="1893" ht="12.75" customHeight="1">
      <c r="H1893" s="12">
        <v>1000.0</v>
      </c>
      <c r="K1893" s="14" t="str">
        <f t="shared" si="2"/>
        <v>#DIV/0!</v>
      </c>
      <c r="L1893" s="15" t="str">
        <f t="shared" si="3"/>
        <v>Invalid</v>
      </c>
      <c r="M1893" s="15" t="str">
        <f t="shared" si="4"/>
        <v/>
      </c>
    </row>
    <row r="1894" ht="12.75" customHeight="1">
      <c r="H1894" s="12">
        <v>1000.0</v>
      </c>
      <c r="K1894" s="14" t="str">
        <f t="shared" si="2"/>
        <v>#DIV/0!</v>
      </c>
      <c r="L1894" s="15" t="str">
        <f t="shared" si="3"/>
        <v>Invalid</v>
      </c>
      <c r="M1894" s="15" t="str">
        <f t="shared" si="4"/>
        <v/>
      </c>
    </row>
    <row r="1895" ht="12.75" customHeight="1">
      <c r="H1895" s="12">
        <v>1000.0</v>
      </c>
      <c r="K1895" s="14" t="str">
        <f t="shared" si="2"/>
        <v>#DIV/0!</v>
      </c>
      <c r="L1895" s="15" t="str">
        <f t="shared" si="3"/>
        <v>Invalid</v>
      </c>
      <c r="M1895" s="15" t="str">
        <f t="shared" si="4"/>
        <v/>
      </c>
    </row>
    <row r="1896" ht="12.75" customHeight="1">
      <c r="H1896" s="12">
        <v>1000.0</v>
      </c>
      <c r="K1896" s="14" t="str">
        <f t="shared" si="2"/>
        <v>#DIV/0!</v>
      </c>
      <c r="L1896" s="15" t="str">
        <f t="shared" si="3"/>
        <v>Invalid</v>
      </c>
      <c r="M1896" s="15" t="str">
        <f t="shared" si="4"/>
        <v/>
      </c>
    </row>
    <row r="1897" ht="12.75" customHeight="1">
      <c r="H1897" s="12">
        <v>1000.0</v>
      </c>
      <c r="K1897" s="14" t="str">
        <f t="shared" si="2"/>
        <v>#DIV/0!</v>
      </c>
      <c r="L1897" s="15" t="str">
        <f t="shared" si="3"/>
        <v>Invalid</v>
      </c>
      <c r="M1897" s="15" t="str">
        <f t="shared" si="4"/>
        <v/>
      </c>
    </row>
    <row r="1898" ht="12.75" customHeight="1">
      <c r="H1898" s="12">
        <v>1000.0</v>
      </c>
      <c r="K1898" s="14" t="str">
        <f t="shared" si="2"/>
        <v>#DIV/0!</v>
      </c>
      <c r="L1898" s="15" t="str">
        <f t="shared" si="3"/>
        <v>Invalid</v>
      </c>
      <c r="M1898" s="15" t="str">
        <f t="shared" si="4"/>
        <v/>
      </c>
    </row>
    <row r="1899" ht="12.75" customHeight="1">
      <c r="H1899" s="12">
        <v>1000.0</v>
      </c>
      <c r="K1899" s="14" t="str">
        <f t="shared" si="2"/>
        <v>#DIV/0!</v>
      </c>
      <c r="L1899" s="15" t="str">
        <f t="shared" si="3"/>
        <v>Invalid</v>
      </c>
      <c r="M1899" s="15" t="str">
        <f t="shared" si="4"/>
        <v/>
      </c>
    </row>
    <row r="1900" ht="12.75" customHeight="1">
      <c r="H1900" s="12">
        <v>1000.0</v>
      </c>
      <c r="K1900" s="14" t="str">
        <f t="shared" si="2"/>
        <v>#DIV/0!</v>
      </c>
      <c r="L1900" s="15" t="str">
        <f t="shared" si="3"/>
        <v>Invalid</v>
      </c>
      <c r="M1900" s="15" t="str">
        <f t="shared" si="4"/>
        <v/>
      </c>
    </row>
    <row r="1901" ht="12.75" customHeight="1">
      <c r="H1901" s="12">
        <v>1000.0</v>
      </c>
      <c r="K1901" s="14" t="str">
        <f t="shared" si="2"/>
        <v>#DIV/0!</v>
      </c>
      <c r="L1901" s="15" t="str">
        <f t="shared" si="3"/>
        <v>Invalid</v>
      </c>
      <c r="M1901" s="15" t="str">
        <f t="shared" si="4"/>
        <v/>
      </c>
    </row>
    <row r="1902" ht="12.75" customHeight="1">
      <c r="H1902" s="12">
        <v>1000.0</v>
      </c>
      <c r="K1902" s="14" t="str">
        <f t="shared" si="2"/>
        <v>#DIV/0!</v>
      </c>
      <c r="L1902" s="15" t="str">
        <f t="shared" si="3"/>
        <v>Invalid</v>
      </c>
      <c r="M1902" s="15" t="str">
        <f t="shared" si="4"/>
        <v/>
      </c>
    </row>
    <row r="1903" ht="12.75" customHeight="1">
      <c r="H1903" s="12">
        <v>1000.0</v>
      </c>
      <c r="K1903" s="14" t="str">
        <f t="shared" si="2"/>
        <v>#DIV/0!</v>
      </c>
      <c r="L1903" s="15" t="str">
        <f t="shared" si="3"/>
        <v>Invalid</v>
      </c>
      <c r="M1903" s="15" t="str">
        <f t="shared" si="4"/>
        <v/>
      </c>
    </row>
    <row r="1904" ht="12.75" customHeight="1">
      <c r="H1904" s="12">
        <v>1000.0</v>
      </c>
      <c r="K1904" s="14" t="str">
        <f t="shared" si="2"/>
        <v>#DIV/0!</v>
      </c>
      <c r="L1904" s="15" t="str">
        <f t="shared" si="3"/>
        <v>Invalid</v>
      </c>
      <c r="M1904" s="15" t="str">
        <f t="shared" si="4"/>
        <v/>
      </c>
    </row>
    <row r="1905" ht="12.75" customHeight="1">
      <c r="H1905" s="12">
        <v>1000.0</v>
      </c>
      <c r="K1905" s="14" t="str">
        <f t="shared" si="2"/>
        <v>#DIV/0!</v>
      </c>
      <c r="L1905" s="15" t="str">
        <f t="shared" si="3"/>
        <v>Invalid</v>
      </c>
      <c r="M1905" s="15" t="str">
        <f t="shared" si="4"/>
        <v/>
      </c>
    </row>
    <row r="1906" ht="12.75" customHeight="1">
      <c r="H1906" s="12">
        <v>1000.0</v>
      </c>
      <c r="K1906" s="14" t="str">
        <f t="shared" si="2"/>
        <v>#DIV/0!</v>
      </c>
      <c r="L1906" s="15" t="str">
        <f t="shared" si="3"/>
        <v>Invalid</v>
      </c>
      <c r="M1906" s="15" t="str">
        <f t="shared" si="4"/>
        <v/>
      </c>
    </row>
    <row r="1907" ht="12.75" customHeight="1">
      <c r="H1907" s="12">
        <v>1000.0</v>
      </c>
      <c r="K1907" s="14" t="str">
        <f t="shared" si="2"/>
        <v>#DIV/0!</v>
      </c>
      <c r="L1907" s="15" t="str">
        <f t="shared" si="3"/>
        <v>Invalid</v>
      </c>
      <c r="M1907" s="15" t="str">
        <f t="shared" si="4"/>
        <v/>
      </c>
    </row>
    <row r="1908" ht="12.75" customHeight="1">
      <c r="H1908" s="12">
        <v>1000.0</v>
      </c>
      <c r="K1908" s="14" t="str">
        <f t="shared" si="2"/>
        <v>#DIV/0!</v>
      </c>
      <c r="L1908" s="15" t="str">
        <f t="shared" si="3"/>
        <v>Invalid</v>
      </c>
      <c r="M1908" s="15" t="str">
        <f t="shared" si="4"/>
        <v/>
      </c>
    </row>
    <row r="1909" ht="12.75" customHeight="1">
      <c r="H1909" s="12">
        <v>1000.0</v>
      </c>
      <c r="K1909" s="14" t="str">
        <f t="shared" si="2"/>
        <v>#DIV/0!</v>
      </c>
      <c r="L1909" s="15" t="str">
        <f t="shared" si="3"/>
        <v>Invalid</v>
      </c>
      <c r="M1909" s="15" t="str">
        <f t="shared" si="4"/>
        <v/>
      </c>
    </row>
    <row r="1910" ht="12.75" customHeight="1">
      <c r="H1910" s="12">
        <v>1000.0</v>
      </c>
      <c r="K1910" s="14" t="str">
        <f t="shared" si="2"/>
        <v>#DIV/0!</v>
      </c>
      <c r="L1910" s="15" t="str">
        <f t="shared" si="3"/>
        <v>Invalid</v>
      </c>
      <c r="M1910" s="15" t="str">
        <f t="shared" si="4"/>
        <v/>
      </c>
    </row>
    <row r="1911" ht="12.75" customHeight="1">
      <c r="H1911" s="12">
        <v>1000.0</v>
      </c>
      <c r="K1911" s="14" t="str">
        <f t="shared" si="2"/>
        <v>#DIV/0!</v>
      </c>
      <c r="L1911" s="15" t="str">
        <f t="shared" si="3"/>
        <v>Invalid</v>
      </c>
      <c r="M1911" s="15" t="str">
        <f t="shared" si="4"/>
        <v/>
      </c>
    </row>
    <row r="1912" ht="12.75" customHeight="1">
      <c r="H1912" s="12">
        <v>1000.0</v>
      </c>
      <c r="K1912" s="14" t="str">
        <f t="shared" si="2"/>
        <v>#DIV/0!</v>
      </c>
      <c r="L1912" s="15" t="str">
        <f t="shared" si="3"/>
        <v>Invalid</v>
      </c>
      <c r="M1912" s="15" t="str">
        <f t="shared" si="4"/>
        <v/>
      </c>
    </row>
    <row r="1913" ht="12.75" customHeight="1">
      <c r="H1913" s="12">
        <v>1000.0</v>
      </c>
      <c r="K1913" s="14" t="str">
        <f t="shared" si="2"/>
        <v>#DIV/0!</v>
      </c>
      <c r="L1913" s="15" t="str">
        <f t="shared" si="3"/>
        <v>Invalid</v>
      </c>
      <c r="M1913" s="15" t="str">
        <f t="shared" si="4"/>
        <v/>
      </c>
    </row>
    <row r="1914" ht="12.75" customHeight="1">
      <c r="H1914" s="12">
        <v>1000.0</v>
      </c>
      <c r="K1914" s="14" t="str">
        <f t="shared" si="2"/>
        <v>#DIV/0!</v>
      </c>
      <c r="L1914" s="15" t="str">
        <f t="shared" si="3"/>
        <v>Invalid</v>
      </c>
      <c r="M1914" s="15" t="str">
        <f t="shared" si="4"/>
        <v/>
      </c>
    </row>
    <row r="1915" ht="12.75" customHeight="1">
      <c r="H1915" s="12">
        <v>1000.0</v>
      </c>
      <c r="K1915" s="14" t="str">
        <f t="shared" si="2"/>
        <v>#DIV/0!</v>
      </c>
      <c r="L1915" s="15" t="str">
        <f t="shared" si="3"/>
        <v>Invalid</v>
      </c>
      <c r="M1915" s="15" t="str">
        <f t="shared" si="4"/>
        <v/>
      </c>
    </row>
    <row r="1916" ht="12.75" customHeight="1">
      <c r="H1916" s="12">
        <v>1000.0</v>
      </c>
      <c r="K1916" s="14" t="str">
        <f t="shared" si="2"/>
        <v>#DIV/0!</v>
      </c>
      <c r="L1916" s="15" t="str">
        <f t="shared" si="3"/>
        <v>Invalid</v>
      </c>
      <c r="M1916" s="15" t="str">
        <f t="shared" si="4"/>
        <v/>
      </c>
    </row>
    <row r="1917" ht="12.75" customHeight="1">
      <c r="H1917" s="12">
        <v>1000.0</v>
      </c>
      <c r="K1917" s="14" t="str">
        <f t="shared" si="2"/>
        <v>#DIV/0!</v>
      </c>
      <c r="L1917" s="15" t="str">
        <f t="shared" si="3"/>
        <v>Invalid</v>
      </c>
      <c r="M1917" s="15" t="str">
        <f t="shared" si="4"/>
        <v/>
      </c>
    </row>
    <row r="1918" ht="12.75" customHeight="1">
      <c r="H1918" s="12">
        <v>1000.0</v>
      </c>
      <c r="K1918" s="14" t="str">
        <f t="shared" si="2"/>
        <v>#DIV/0!</v>
      </c>
      <c r="L1918" s="15" t="str">
        <f t="shared" si="3"/>
        <v>Invalid</v>
      </c>
      <c r="M1918" s="15" t="str">
        <f t="shared" si="4"/>
        <v/>
      </c>
    </row>
    <row r="1919" ht="12.75" customHeight="1">
      <c r="H1919" s="12">
        <v>1000.0</v>
      </c>
      <c r="K1919" s="14" t="str">
        <f t="shared" si="2"/>
        <v>#DIV/0!</v>
      </c>
      <c r="L1919" s="15" t="str">
        <f t="shared" si="3"/>
        <v>Invalid</v>
      </c>
      <c r="M1919" s="15" t="str">
        <f t="shared" si="4"/>
        <v/>
      </c>
    </row>
    <row r="1920" ht="12.75" customHeight="1">
      <c r="H1920" s="12">
        <v>1000.0</v>
      </c>
      <c r="K1920" s="14" t="str">
        <f t="shared" si="2"/>
        <v>#DIV/0!</v>
      </c>
      <c r="L1920" s="15" t="str">
        <f t="shared" si="3"/>
        <v>Invalid</v>
      </c>
      <c r="M1920" s="15" t="str">
        <f t="shared" si="4"/>
        <v/>
      </c>
    </row>
    <row r="1921" ht="12.75" customHeight="1">
      <c r="H1921" s="12">
        <v>1000.0</v>
      </c>
      <c r="K1921" s="14" t="str">
        <f t="shared" si="2"/>
        <v>#DIV/0!</v>
      </c>
      <c r="L1921" s="15" t="str">
        <f t="shared" si="3"/>
        <v>Invalid</v>
      </c>
      <c r="M1921" s="15" t="str">
        <f t="shared" si="4"/>
        <v/>
      </c>
    </row>
    <row r="1922" ht="12.75" customHeight="1">
      <c r="H1922" s="12">
        <v>1000.0</v>
      </c>
      <c r="K1922" s="14" t="str">
        <f t="shared" si="2"/>
        <v>#DIV/0!</v>
      </c>
      <c r="L1922" s="15" t="str">
        <f t="shared" si="3"/>
        <v>Invalid</v>
      </c>
      <c r="M1922" s="15" t="str">
        <f t="shared" si="4"/>
        <v/>
      </c>
    </row>
    <row r="1923" ht="12.75" customHeight="1">
      <c r="H1923" s="12">
        <v>1000.0</v>
      </c>
      <c r="K1923" s="14" t="str">
        <f t="shared" si="2"/>
        <v>#DIV/0!</v>
      </c>
      <c r="L1923" s="15" t="str">
        <f t="shared" si="3"/>
        <v>Invalid</v>
      </c>
      <c r="M1923" s="15" t="str">
        <f t="shared" si="4"/>
        <v/>
      </c>
    </row>
    <row r="1924" ht="12.75" customHeight="1">
      <c r="H1924" s="12">
        <v>1000.0</v>
      </c>
      <c r="K1924" s="14" t="str">
        <f t="shared" si="2"/>
        <v>#DIV/0!</v>
      </c>
      <c r="L1924" s="15" t="str">
        <f t="shared" si="3"/>
        <v>Invalid</v>
      </c>
      <c r="M1924" s="15" t="str">
        <f t="shared" si="4"/>
        <v/>
      </c>
    </row>
    <row r="1925" ht="12.75" customHeight="1">
      <c r="H1925" s="12">
        <v>1000.0</v>
      </c>
      <c r="K1925" s="14" t="str">
        <f t="shared" si="2"/>
        <v>#DIV/0!</v>
      </c>
      <c r="L1925" s="15" t="str">
        <f t="shared" si="3"/>
        <v>Invalid</v>
      </c>
      <c r="M1925" s="15" t="str">
        <f t="shared" si="4"/>
        <v/>
      </c>
    </row>
    <row r="1926" ht="12.75" customHeight="1">
      <c r="H1926" s="12">
        <v>1000.0</v>
      </c>
      <c r="K1926" s="14" t="str">
        <f t="shared" si="2"/>
        <v>#DIV/0!</v>
      </c>
      <c r="L1926" s="15" t="str">
        <f t="shared" si="3"/>
        <v>Invalid</v>
      </c>
      <c r="M1926" s="15" t="str">
        <f t="shared" si="4"/>
        <v/>
      </c>
    </row>
    <row r="1927" ht="12.75" customHeight="1">
      <c r="H1927" s="12">
        <v>1000.0</v>
      </c>
      <c r="K1927" s="14" t="str">
        <f t="shared" si="2"/>
        <v>#DIV/0!</v>
      </c>
      <c r="L1927" s="15" t="str">
        <f t="shared" si="3"/>
        <v>Invalid</v>
      </c>
      <c r="M1927" s="15" t="str">
        <f t="shared" si="4"/>
        <v/>
      </c>
    </row>
    <row r="1928" ht="12.75" customHeight="1">
      <c r="H1928" s="12">
        <v>1000.0</v>
      </c>
      <c r="K1928" s="14" t="str">
        <f t="shared" si="2"/>
        <v>#DIV/0!</v>
      </c>
      <c r="L1928" s="15" t="str">
        <f t="shared" si="3"/>
        <v>Invalid</v>
      </c>
      <c r="M1928" s="15" t="str">
        <f t="shared" si="4"/>
        <v/>
      </c>
    </row>
    <row r="1929" ht="12.75" customHeight="1">
      <c r="H1929" s="12">
        <v>1000.0</v>
      </c>
      <c r="K1929" s="14" t="str">
        <f t="shared" si="2"/>
        <v>#DIV/0!</v>
      </c>
      <c r="L1929" s="15" t="str">
        <f t="shared" si="3"/>
        <v>Invalid</v>
      </c>
      <c r="M1929" s="15" t="str">
        <f t="shared" si="4"/>
        <v/>
      </c>
    </row>
    <row r="1930" ht="12.75" customHeight="1">
      <c r="H1930" s="12">
        <v>1000.0</v>
      </c>
      <c r="K1930" s="14" t="str">
        <f t="shared" si="2"/>
        <v>#DIV/0!</v>
      </c>
      <c r="L1930" s="15" t="str">
        <f t="shared" si="3"/>
        <v>Invalid</v>
      </c>
      <c r="M1930" s="15" t="str">
        <f t="shared" si="4"/>
        <v/>
      </c>
    </row>
    <row r="1931" ht="12.75" customHeight="1">
      <c r="H1931" s="12">
        <v>1000.0</v>
      </c>
      <c r="K1931" s="14" t="str">
        <f t="shared" si="2"/>
        <v>#DIV/0!</v>
      </c>
      <c r="L1931" s="15" t="str">
        <f t="shared" si="3"/>
        <v>Invalid</v>
      </c>
      <c r="M1931" s="15" t="str">
        <f t="shared" si="4"/>
        <v/>
      </c>
    </row>
    <row r="1932" ht="12.75" customHeight="1">
      <c r="H1932" s="12">
        <v>1000.0</v>
      </c>
      <c r="K1932" s="14" t="str">
        <f t="shared" si="2"/>
        <v>#DIV/0!</v>
      </c>
      <c r="L1932" s="15" t="str">
        <f t="shared" si="3"/>
        <v>Invalid</v>
      </c>
      <c r="M1932" s="15" t="str">
        <f t="shared" si="4"/>
        <v/>
      </c>
    </row>
    <row r="1933" ht="12.75" customHeight="1">
      <c r="H1933" s="12">
        <v>1000.0</v>
      </c>
      <c r="K1933" s="14" t="str">
        <f t="shared" si="2"/>
        <v>#DIV/0!</v>
      </c>
      <c r="L1933" s="15" t="str">
        <f t="shared" si="3"/>
        <v>Invalid</v>
      </c>
      <c r="M1933" s="15" t="str">
        <f t="shared" si="4"/>
        <v/>
      </c>
    </row>
    <row r="1934" ht="12.75" customHeight="1">
      <c r="H1934" s="12">
        <v>1000.0</v>
      </c>
      <c r="K1934" s="14" t="str">
        <f t="shared" si="2"/>
        <v>#DIV/0!</v>
      </c>
      <c r="L1934" s="15" t="str">
        <f t="shared" si="3"/>
        <v>Invalid</v>
      </c>
      <c r="M1934" s="15" t="str">
        <f t="shared" si="4"/>
        <v/>
      </c>
    </row>
    <row r="1935" ht="12.75" customHeight="1">
      <c r="H1935" s="12">
        <v>1000.0</v>
      </c>
      <c r="K1935" s="14" t="str">
        <f t="shared" si="2"/>
        <v>#DIV/0!</v>
      </c>
      <c r="L1935" s="15" t="str">
        <f t="shared" si="3"/>
        <v>Invalid</v>
      </c>
      <c r="M1935" s="15" t="str">
        <f t="shared" si="4"/>
        <v/>
      </c>
    </row>
    <row r="1936" ht="12.75" customHeight="1">
      <c r="H1936" s="12">
        <v>1000.0</v>
      </c>
      <c r="K1936" s="14" t="str">
        <f t="shared" si="2"/>
        <v>#DIV/0!</v>
      </c>
      <c r="L1936" s="15" t="str">
        <f t="shared" si="3"/>
        <v>Invalid</v>
      </c>
      <c r="M1936" s="15" t="str">
        <f t="shared" si="4"/>
        <v/>
      </c>
    </row>
    <row r="1937" ht="12.75" customHeight="1">
      <c r="H1937" s="12">
        <v>1000.0</v>
      </c>
      <c r="K1937" s="14" t="str">
        <f t="shared" si="2"/>
        <v>#DIV/0!</v>
      </c>
      <c r="L1937" s="15" t="str">
        <f t="shared" si="3"/>
        <v>Invalid</v>
      </c>
      <c r="M1937" s="15" t="str">
        <f t="shared" si="4"/>
        <v/>
      </c>
    </row>
    <row r="1938" ht="12.75" customHeight="1">
      <c r="H1938" s="12">
        <v>1000.0</v>
      </c>
      <c r="K1938" s="14" t="str">
        <f t="shared" si="2"/>
        <v>#DIV/0!</v>
      </c>
      <c r="L1938" s="15" t="str">
        <f t="shared" si="3"/>
        <v>Invalid</v>
      </c>
      <c r="M1938" s="15" t="str">
        <f t="shared" si="4"/>
        <v/>
      </c>
    </row>
    <row r="1939" ht="12.75" customHeight="1">
      <c r="H1939" s="12">
        <v>1000.0</v>
      </c>
      <c r="K1939" s="14" t="str">
        <f t="shared" si="2"/>
        <v>#DIV/0!</v>
      </c>
      <c r="L1939" s="15" t="str">
        <f t="shared" si="3"/>
        <v>Invalid</v>
      </c>
      <c r="M1939" s="15" t="str">
        <f t="shared" si="4"/>
        <v/>
      </c>
    </row>
    <row r="1940" ht="12.75" customHeight="1">
      <c r="H1940" s="12">
        <v>1000.0</v>
      </c>
      <c r="K1940" s="14" t="str">
        <f t="shared" si="2"/>
        <v>#DIV/0!</v>
      </c>
      <c r="L1940" s="15" t="str">
        <f t="shared" si="3"/>
        <v>Invalid</v>
      </c>
      <c r="M1940" s="15" t="str">
        <f t="shared" si="4"/>
        <v/>
      </c>
    </row>
    <row r="1941" ht="12.75" customHeight="1">
      <c r="H1941" s="12">
        <v>1000.0</v>
      </c>
      <c r="K1941" s="14" t="str">
        <f t="shared" si="2"/>
        <v>#DIV/0!</v>
      </c>
      <c r="L1941" s="15" t="str">
        <f t="shared" si="3"/>
        <v>Invalid</v>
      </c>
      <c r="M1941" s="15" t="str">
        <f t="shared" si="4"/>
        <v/>
      </c>
    </row>
    <row r="1942" ht="12.75" customHeight="1">
      <c r="H1942" s="12">
        <v>1000.0</v>
      </c>
      <c r="K1942" s="14" t="str">
        <f t="shared" si="2"/>
        <v>#DIV/0!</v>
      </c>
      <c r="L1942" s="15" t="str">
        <f t="shared" si="3"/>
        <v>Invalid</v>
      </c>
      <c r="M1942" s="15" t="str">
        <f t="shared" si="4"/>
        <v/>
      </c>
    </row>
    <row r="1943" ht="12.75" customHeight="1">
      <c r="H1943" s="12">
        <v>1000.0</v>
      </c>
      <c r="K1943" s="14" t="str">
        <f t="shared" si="2"/>
        <v>#DIV/0!</v>
      </c>
      <c r="L1943" s="15" t="str">
        <f t="shared" si="3"/>
        <v>Invalid</v>
      </c>
      <c r="M1943" s="15" t="str">
        <f t="shared" si="4"/>
        <v/>
      </c>
    </row>
    <row r="1944" ht="12.75" customHeight="1">
      <c r="H1944" s="12">
        <v>1000.0</v>
      </c>
      <c r="K1944" s="14" t="str">
        <f t="shared" si="2"/>
        <v>#DIV/0!</v>
      </c>
      <c r="L1944" s="15" t="str">
        <f t="shared" si="3"/>
        <v>Invalid</v>
      </c>
      <c r="M1944" s="15" t="str">
        <f t="shared" si="4"/>
        <v/>
      </c>
    </row>
    <row r="1945" ht="12.75" customHeight="1">
      <c r="H1945" s="12">
        <v>1000.0</v>
      </c>
      <c r="K1945" s="14" t="str">
        <f t="shared" si="2"/>
        <v>#DIV/0!</v>
      </c>
      <c r="L1945" s="15" t="str">
        <f t="shared" si="3"/>
        <v>Invalid</v>
      </c>
      <c r="M1945" s="15" t="str">
        <f t="shared" si="4"/>
        <v/>
      </c>
    </row>
    <row r="1946" ht="12.75" customHeight="1">
      <c r="H1946" s="12">
        <v>1000.0</v>
      </c>
      <c r="K1946" s="14" t="str">
        <f t="shared" si="2"/>
        <v>#DIV/0!</v>
      </c>
      <c r="L1946" s="15" t="str">
        <f t="shared" si="3"/>
        <v>Invalid</v>
      </c>
      <c r="M1946" s="15" t="str">
        <f t="shared" si="4"/>
        <v/>
      </c>
    </row>
    <row r="1947" ht="12.75" customHeight="1">
      <c r="H1947" s="12">
        <v>1000.0</v>
      </c>
      <c r="K1947" s="14" t="str">
        <f t="shared" si="2"/>
        <v>#DIV/0!</v>
      </c>
      <c r="L1947" s="15" t="str">
        <f t="shared" si="3"/>
        <v>Invalid</v>
      </c>
      <c r="M1947" s="15" t="str">
        <f t="shared" si="4"/>
        <v/>
      </c>
    </row>
    <row r="1948" ht="12.75" customHeight="1">
      <c r="H1948" s="12">
        <v>1000.0</v>
      </c>
      <c r="K1948" s="14" t="str">
        <f t="shared" si="2"/>
        <v>#DIV/0!</v>
      </c>
      <c r="L1948" s="15" t="str">
        <f t="shared" si="3"/>
        <v>Invalid</v>
      </c>
      <c r="M1948" s="15" t="str">
        <f t="shared" si="4"/>
        <v/>
      </c>
    </row>
    <row r="1949" ht="12.75" customHeight="1">
      <c r="H1949" s="12">
        <v>1000.0</v>
      </c>
      <c r="K1949" s="14" t="str">
        <f t="shared" si="2"/>
        <v>#DIV/0!</v>
      </c>
      <c r="L1949" s="15" t="str">
        <f t="shared" si="3"/>
        <v>Invalid</v>
      </c>
      <c r="M1949" s="15" t="str">
        <f t="shared" si="4"/>
        <v/>
      </c>
    </row>
    <row r="1950" ht="12.75" customHeight="1">
      <c r="H1950" s="12">
        <v>1000.0</v>
      </c>
      <c r="K1950" s="14" t="str">
        <f t="shared" si="2"/>
        <v>#DIV/0!</v>
      </c>
      <c r="L1950" s="15" t="str">
        <f t="shared" si="3"/>
        <v>Invalid</v>
      </c>
      <c r="M1950" s="15" t="str">
        <f t="shared" si="4"/>
        <v/>
      </c>
    </row>
    <row r="1951" ht="12.75" customHeight="1">
      <c r="H1951" s="12">
        <v>1000.0</v>
      </c>
      <c r="K1951" s="14" t="str">
        <f t="shared" si="2"/>
        <v>#DIV/0!</v>
      </c>
      <c r="L1951" s="15" t="str">
        <f t="shared" si="3"/>
        <v>Invalid</v>
      </c>
      <c r="M1951" s="15" t="str">
        <f t="shared" si="4"/>
        <v/>
      </c>
    </row>
    <row r="1952" ht="12.75" customHeight="1">
      <c r="H1952" s="12">
        <v>1000.0</v>
      </c>
      <c r="K1952" s="14" t="str">
        <f t="shared" si="2"/>
        <v>#DIV/0!</v>
      </c>
      <c r="L1952" s="15" t="str">
        <f t="shared" si="3"/>
        <v>Invalid</v>
      </c>
      <c r="M1952" s="15" t="str">
        <f t="shared" si="4"/>
        <v/>
      </c>
    </row>
    <row r="1953" ht="12.75" customHeight="1">
      <c r="H1953" s="12">
        <v>1000.0</v>
      </c>
      <c r="K1953" s="14" t="str">
        <f t="shared" si="2"/>
        <v>#DIV/0!</v>
      </c>
      <c r="L1953" s="15" t="str">
        <f t="shared" si="3"/>
        <v>Invalid</v>
      </c>
      <c r="M1953" s="15" t="str">
        <f t="shared" si="4"/>
        <v/>
      </c>
    </row>
    <row r="1954" ht="12.75" customHeight="1">
      <c r="H1954" s="12">
        <v>1000.0</v>
      </c>
      <c r="K1954" s="14" t="str">
        <f t="shared" si="2"/>
        <v>#DIV/0!</v>
      </c>
      <c r="L1954" s="15" t="str">
        <f t="shared" si="3"/>
        <v>Invalid</v>
      </c>
      <c r="M1954" s="15" t="str">
        <f t="shared" si="4"/>
        <v/>
      </c>
    </row>
    <row r="1955" ht="12.75" customHeight="1">
      <c r="H1955" s="12">
        <v>1000.0</v>
      </c>
      <c r="K1955" s="14" t="str">
        <f t="shared" si="2"/>
        <v>#DIV/0!</v>
      </c>
      <c r="L1955" s="15" t="str">
        <f t="shared" si="3"/>
        <v>Invalid</v>
      </c>
      <c r="M1955" s="15" t="str">
        <f t="shared" si="4"/>
        <v/>
      </c>
    </row>
    <row r="1956" ht="12.75" customHeight="1">
      <c r="H1956" s="12">
        <v>1000.0</v>
      </c>
      <c r="K1956" s="14" t="str">
        <f t="shared" si="2"/>
        <v>#DIV/0!</v>
      </c>
      <c r="L1956" s="15" t="str">
        <f t="shared" si="3"/>
        <v>Invalid</v>
      </c>
      <c r="M1956" s="15" t="str">
        <f t="shared" si="4"/>
        <v/>
      </c>
    </row>
    <row r="1957" ht="12.75" customHeight="1">
      <c r="H1957" s="12">
        <v>1000.0</v>
      </c>
      <c r="K1957" s="14" t="str">
        <f t="shared" si="2"/>
        <v>#DIV/0!</v>
      </c>
      <c r="L1957" s="15" t="str">
        <f t="shared" si="3"/>
        <v>Invalid</v>
      </c>
      <c r="M1957" s="15" t="str">
        <f t="shared" si="4"/>
        <v/>
      </c>
    </row>
    <row r="1958" ht="12.75" customHeight="1">
      <c r="H1958" s="12">
        <v>1000.0</v>
      </c>
      <c r="K1958" s="14" t="str">
        <f t="shared" si="2"/>
        <v>#DIV/0!</v>
      </c>
      <c r="L1958" s="15" t="str">
        <f t="shared" si="3"/>
        <v>Invalid</v>
      </c>
      <c r="M1958" s="15" t="str">
        <f t="shared" si="4"/>
        <v/>
      </c>
    </row>
    <row r="1959" ht="12.75" customHeight="1">
      <c r="H1959" s="12">
        <v>1000.0</v>
      </c>
      <c r="K1959" s="14" t="str">
        <f t="shared" si="2"/>
        <v>#DIV/0!</v>
      </c>
      <c r="L1959" s="15" t="str">
        <f t="shared" si="3"/>
        <v>Invalid</v>
      </c>
      <c r="M1959" s="15" t="str">
        <f t="shared" si="4"/>
        <v/>
      </c>
    </row>
    <row r="1960" ht="12.75" customHeight="1">
      <c r="H1960" s="12">
        <v>1000.0</v>
      </c>
      <c r="K1960" s="14" t="str">
        <f t="shared" si="2"/>
        <v>#DIV/0!</v>
      </c>
      <c r="L1960" s="15" t="str">
        <f t="shared" si="3"/>
        <v>Invalid</v>
      </c>
      <c r="M1960" s="15" t="str">
        <f t="shared" si="4"/>
        <v/>
      </c>
    </row>
    <row r="1961" ht="12.75" customHeight="1">
      <c r="H1961" s="12">
        <v>1000.0</v>
      </c>
      <c r="K1961" s="14" t="str">
        <f t="shared" si="2"/>
        <v>#DIV/0!</v>
      </c>
      <c r="L1961" s="15" t="str">
        <f t="shared" si="3"/>
        <v>Invalid</v>
      </c>
      <c r="M1961" s="15" t="str">
        <f t="shared" si="4"/>
        <v/>
      </c>
    </row>
    <row r="1962" ht="12.75" customHeight="1">
      <c r="H1962" s="12">
        <v>1000.0</v>
      </c>
      <c r="K1962" s="14" t="str">
        <f t="shared" si="2"/>
        <v>#DIV/0!</v>
      </c>
      <c r="L1962" s="15" t="str">
        <f t="shared" si="3"/>
        <v>Invalid</v>
      </c>
      <c r="M1962" s="15" t="str">
        <f t="shared" si="4"/>
        <v/>
      </c>
    </row>
    <row r="1963" ht="12.75" customHeight="1">
      <c r="H1963" s="12">
        <v>1000.0</v>
      </c>
      <c r="K1963" s="14" t="str">
        <f t="shared" si="2"/>
        <v>#DIV/0!</v>
      </c>
      <c r="L1963" s="15" t="str">
        <f t="shared" si="3"/>
        <v>Invalid</v>
      </c>
      <c r="M1963" s="15" t="str">
        <f t="shared" si="4"/>
        <v/>
      </c>
    </row>
    <row r="1964" ht="12.75" customHeight="1">
      <c r="H1964" s="12">
        <v>1000.0</v>
      </c>
      <c r="K1964" s="14" t="str">
        <f t="shared" si="2"/>
        <v>#DIV/0!</v>
      </c>
      <c r="L1964" s="15" t="str">
        <f t="shared" si="3"/>
        <v>Invalid</v>
      </c>
      <c r="M1964" s="15" t="str">
        <f t="shared" si="4"/>
        <v/>
      </c>
    </row>
    <row r="1965" ht="12.75" customHeight="1">
      <c r="H1965" s="12">
        <v>1000.0</v>
      </c>
      <c r="K1965" s="14" t="str">
        <f t="shared" si="2"/>
        <v>#DIV/0!</v>
      </c>
      <c r="L1965" s="15" t="str">
        <f t="shared" si="3"/>
        <v>Invalid</v>
      </c>
      <c r="M1965" s="15" t="str">
        <f t="shared" si="4"/>
        <v/>
      </c>
    </row>
    <row r="1966" ht="12.75" customHeight="1">
      <c r="H1966" s="12">
        <v>1000.0</v>
      </c>
      <c r="K1966" s="14" t="str">
        <f t="shared" si="2"/>
        <v>#DIV/0!</v>
      </c>
      <c r="L1966" s="15" t="str">
        <f t="shared" si="3"/>
        <v>Invalid</v>
      </c>
      <c r="M1966" s="15" t="str">
        <f t="shared" si="4"/>
        <v/>
      </c>
    </row>
    <row r="1967" ht="12.75" customHeight="1">
      <c r="H1967" s="12">
        <v>1000.0</v>
      </c>
      <c r="K1967" s="14" t="str">
        <f t="shared" si="2"/>
        <v>#DIV/0!</v>
      </c>
      <c r="L1967" s="15" t="str">
        <f t="shared" si="3"/>
        <v>Invalid</v>
      </c>
      <c r="M1967" s="15" t="str">
        <f t="shared" si="4"/>
        <v/>
      </c>
    </row>
    <row r="1968" ht="12.75" customHeight="1">
      <c r="H1968" s="12">
        <v>1000.0</v>
      </c>
      <c r="K1968" s="14" t="str">
        <f t="shared" si="2"/>
        <v>#DIV/0!</v>
      </c>
      <c r="L1968" s="15" t="str">
        <f t="shared" si="3"/>
        <v>Invalid</v>
      </c>
      <c r="M1968" s="15" t="str">
        <f t="shared" si="4"/>
        <v/>
      </c>
    </row>
    <row r="1969" ht="12.75" customHeight="1">
      <c r="H1969" s="12">
        <v>1000.0</v>
      </c>
      <c r="K1969" s="14" t="str">
        <f t="shared" si="2"/>
        <v>#DIV/0!</v>
      </c>
      <c r="L1969" s="15" t="str">
        <f t="shared" si="3"/>
        <v>Invalid</v>
      </c>
      <c r="M1969" s="15" t="str">
        <f t="shared" si="4"/>
        <v/>
      </c>
    </row>
    <row r="1970" ht="12.75" customHeight="1">
      <c r="H1970" s="12">
        <v>1000.0</v>
      </c>
      <c r="K1970" s="14" t="str">
        <f t="shared" si="2"/>
        <v>#DIV/0!</v>
      </c>
      <c r="L1970" s="15" t="str">
        <f t="shared" si="3"/>
        <v>Invalid</v>
      </c>
      <c r="M1970" s="15" t="str">
        <f t="shared" si="4"/>
        <v/>
      </c>
    </row>
    <row r="1971" ht="12.75" customHeight="1">
      <c r="H1971" s="12">
        <v>1000.0</v>
      </c>
      <c r="K1971" s="14" t="str">
        <f t="shared" si="2"/>
        <v>#DIV/0!</v>
      </c>
      <c r="L1971" s="15" t="str">
        <f t="shared" si="3"/>
        <v>Invalid</v>
      </c>
      <c r="M1971" s="15" t="str">
        <f t="shared" si="4"/>
        <v/>
      </c>
    </row>
    <row r="1972" ht="12.75" customHeight="1">
      <c r="H1972" s="12">
        <v>1000.0</v>
      </c>
      <c r="K1972" s="14" t="str">
        <f t="shared" si="2"/>
        <v>#DIV/0!</v>
      </c>
      <c r="L1972" s="15" t="str">
        <f t="shared" si="3"/>
        <v>Invalid</v>
      </c>
      <c r="M1972" s="15" t="str">
        <f t="shared" si="4"/>
        <v/>
      </c>
    </row>
    <row r="1973" ht="12.75" customHeight="1">
      <c r="H1973" s="12">
        <v>1000.0</v>
      </c>
      <c r="K1973" s="14" t="str">
        <f t="shared" si="2"/>
        <v>#DIV/0!</v>
      </c>
      <c r="L1973" s="15" t="str">
        <f t="shared" si="3"/>
        <v>Invalid</v>
      </c>
      <c r="M1973" s="15" t="str">
        <f t="shared" si="4"/>
        <v/>
      </c>
    </row>
    <row r="1974" ht="12.75" customHeight="1">
      <c r="H1974" s="12">
        <v>1000.0</v>
      </c>
      <c r="K1974" s="14" t="str">
        <f t="shared" si="2"/>
        <v>#DIV/0!</v>
      </c>
      <c r="L1974" s="15" t="str">
        <f t="shared" si="3"/>
        <v>Invalid</v>
      </c>
      <c r="M1974" s="15" t="str">
        <f t="shared" si="4"/>
        <v/>
      </c>
    </row>
    <row r="1975" ht="12.75" customHeight="1">
      <c r="H1975" s="12">
        <v>1000.0</v>
      </c>
      <c r="K1975" s="14" t="str">
        <f t="shared" si="2"/>
        <v>#DIV/0!</v>
      </c>
      <c r="L1975" s="15" t="str">
        <f t="shared" si="3"/>
        <v>Invalid</v>
      </c>
      <c r="M1975" s="15" t="str">
        <f t="shared" si="4"/>
        <v/>
      </c>
    </row>
    <row r="1976" ht="12.75" customHeight="1">
      <c r="H1976" s="12">
        <v>1000.0</v>
      </c>
      <c r="K1976" s="14" t="str">
        <f t="shared" si="2"/>
        <v>#DIV/0!</v>
      </c>
      <c r="L1976" s="15" t="str">
        <f t="shared" si="3"/>
        <v>Invalid</v>
      </c>
      <c r="M1976" s="15" t="str">
        <f t="shared" si="4"/>
        <v/>
      </c>
    </row>
    <row r="1977" ht="12.75" customHeight="1">
      <c r="H1977" s="12">
        <v>1000.0</v>
      </c>
      <c r="K1977" s="14" t="str">
        <f t="shared" si="2"/>
        <v>#DIV/0!</v>
      </c>
      <c r="L1977" s="15" t="str">
        <f t="shared" si="3"/>
        <v>Invalid</v>
      </c>
      <c r="M1977" s="15" t="str">
        <f t="shared" si="4"/>
        <v/>
      </c>
    </row>
    <row r="1978" ht="12.75" customHeight="1">
      <c r="H1978" s="12">
        <v>1000.0</v>
      </c>
      <c r="K1978" s="14" t="str">
        <f t="shared" si="2"/>
        <v>#DIV/0!</v>
      </c>
      <c r="L1978" s="15" t="str">
        <f t="shared" si="3"/>
        <v>Invalid</v>
      </c>
      <c r="M1978" s="15" t="str">
        <f t="shared" si="4"/>
        <v/>
      </c>
    </row>
    <row r="1979" ht="12.75" customHeight="1">
      <c r="H1979" s="12">
        <v>1000.0</v>
      </c>
      <c r="K1979" s="14" t="str">
        <f t="shared" si="2"/>
        <v>#DIV/0!</v>
      </c>
      <c r="L1979" s="15" t="str">
        <f t="shared" si="3"/>
        <v>Invalid</v>
      </c>
      <c r="M1979" s="15" t="str">
        <f t="shared" si="4"/>
        <v/>
      </c>
    </row>
    <row r="1980" ht="12.75" customHeight="1">
      <c r="H1980" s="12">
        <v>1000.0</v>
      </c>
      <c r="K1980" s="14" t="str">
        <f t="shared" si="2"/>
        <v>#DIV/0!</v>
      </c>
      <c r="L1980" s="15" t="str">
        <f t="shared" si="3"/>
        <v>Invalid</v>
      </c>
      <c r="M1980" s="15" t="str">
        <f t="shared" si="4"/>
        <v/>
      </c>
    </row>
    <row r="1981" ht="12.75" customHeight="1">
      <c r="H1981" s="12">
        <v>1000.0</v>
      </c>
      <c r="K1981" s="14" t="str">
        <f t="shared" si="2"/>
        <v>#DIV/0!</v>
      </c>
      <c r="L1981" s="15" t="str">
        <f t="shared" si="3"/>
        <v>Invalid</v>
      </c>
      <c r="M1981" s="15" t="str">
        <f t="shared" si="4"/>
        <v/>
      </c>
    </row>
    <row r="1982" ht="12.75" customHeight="1">
      <c r="H1982" s="12">
        <v>1000.0</v>
      </c>
      <c r="K1982" s="14" t="str">
        <f t="shared" si="2"/>
        <v>#DIV/0!</v>
      </c>
      <c r="L1982" s="15" t="str">
        <f t="shared" si="3"/>
        <v>Invalid</v>
      </c>
      <c r="M1982" s="15" t="str">
        <f t="shared" si="4"/>
        <v/>
      </c>
    </row>
    <row r="1983" ht="12.75" customHeight="1">
      <c r="H1983" s="12">
        <v>1000.0</v>
      </c>
      <c r="K1983" s="14" t="str">
        <f t="shared" si="2"/>
        <v>#DIV/0!</v>
      </c>
      <c r="L1983" s="15" t="str">
        <f t="shared" si="3"/>
        <v>Invalid</v>
      </c>
      <c r="M1983" s="15" t="str">
        <f t="shared" si="4"/>
        <v/>
      </c>
    </row>
    <row r="1984" ht="12.75" customHeight="1">
      <c r="H1984" s="12">
        <v>1000.0</v>
      </c>
      <c r="K1984" s="14" t="str">
        <f t="shared" si="2"/>
        <v>#DIV/0!</v>
      </c>
      <c r="L1984" s="15" t="str">
        <f t="shared" si="3"/>
        <v>Invalid</v>
      </c>
      <c r="M1984" s="15" t="str">
        <f t="shared" si="4"/>
        <v/>
      </c>
    </row>
    <row r="1985" ht="12.75" customHeight="1">
      <c r="H1985" s="12">
        <v>1000.0</v>
      </c>
      <c r="K1985" s="14" t="str">
        <f t="shared" si="2"/>
        <v>#DIV/0!</v>
      </c>
      <c r="L1985" s="15" t="str">
        <f t="shared" si="3"/>
        <v>Invalid</v>
      </c>
      <c r="M1985" s="15" t="str">
        <f t="shared" si="4"/>
        <v/>
      </c>
    </row>
    <row r="1986" ht="12.75" customHeight="1">
      <c r="H1986" s="12">
        <v>1000.0</v>
      </c>
      <c r="K1986" s="14" t="str">
        <f t="shared" si="2"/>
        <v>#DIV/0!</v>
      </c>
      <c r="L1986" s="15" t="str">
        <f t="shared" si="3"/>
        <v>Invalid</v>
      </c>
      <c r="M1986" s="15" t="str">
        <f t="shared" si="4"/>
        <v/>
      </c>
    </row>
    <row r="1987" ht="12.75" customHeight="1">
      <c r="H1987" s="12">
        <v>1000.0</v>
      </c>
      <c r="K1987" s="14" t="str">
        <f t="shared" si="2"/>
        <v>#DIV/0!</v>
      </c>
      <c r="L1987" s="15" t="str">
        <f t="shared" si="3"/>
        <v>Invalid</v>
      </c>
      <c r="M1987" s="15" t="str">
        <f t="shared" si="4"/>
        <v/>
      </c>
    </row>
    <row r="1988" ht="12.75" customHeight="1">
      <c r="H1988" s="12">
        <v>1000.0</v>
      </c>
      <c r="K1988" s="14" t="str">
        <f t="shared" si="2"/>
        <v>#DIV/0!</v>
      </c>
      <c r="L1988" s="15" t="str">
        <f t="shared" si="3"/>
        <v>Invalid</v>
      </c>
      <c r="M1988" s="15" t="str">
        <f t="shared" si="4"/>
        <v/>
      </c>
    </row>
    <row r="1989" ht="12.75" customHeight="1">
      <c r="H1989" s="12">
        <v>1000.0</v>
      </c>
      <c r="K1989" s="14" t="str">
        <f t="shared" si="2"/>
        <v>#DIV/0!</v>
      </c>
      <c r="L1989" s="15" t="str">
        <f t="shared" si="3"/>
        <v>Invalid</v>
      </c>
      <c r="M1989" s="15" t="str">
        <f t="shared" si="4"/>
        <v/>
      </c>
    </row>
    <row r="1990" ht="12.75" customHeight="1">
      <c r="H1990" s="12">
        <v>1000.0</v>
      </c>
      <c r="K1990" s="14" t="str">
        <f t="shared" si="2"/>
        <v>#DIV/0!</v>
      </c>
      <c r="L1990" s="15" t="str">
        <f t="shared" si="3"/>
        <v>Invalid</v>
      </c>
      <c r="M1990" s="15" t="str">
        <f t="shared" si="4"/>
        <v/>
      </c>
    </row>
    <row r="1991" ht="12.75" customHeight="1">
      <c r="H1991" s="12">
        <v>1000.0</v>
      </c>
      <c r="K1991" s="14" t="str">
        <f t="shared" si="2"/>
        <v>#DIV/0!</v>
      </c>
      <c r="L1991" s="15" t="str">
        <f t="shared" si="3"/>
        <v>Invalid</v>
      </c>
      <c r="M1991" s="15" t="str">
        <f t="shared" si="4"/>
        <v/>
      </c>
    </row>
    <row r="1992" ht="12.75" customHeight="1">
      <c r="H1992" s="12">
        <v>1000.0</v>
      </c>
      <c r="K1992" s="14" t="str">
        <f t="shared" si="2"/>
        <v>#DIV/0!</v>
      </c>
      <c r="L1992" s="15" t="str">
        <f t="shared" si="3"/>
        <v>Invalid</v>
      </c>
      <c r="M1992" s="15" t="str">
        <f t="shared" si="4"/>
        <v/>
      </c>
    </row>
    <row r="1993" ht="12.75" customHeight="1">
      <c r="H1993" s="12">
        <v>1000.0</v>
      </c>
      <c r="K1993" s="14" t="str">
        <f t="shared" si="2"/>
        <v>#DIV/0!</v>
      </c>
      <c r="L1993" s="15" t="str">
        <f t="shared" si="3"/>
        <v>Invalid</v>
      </c>
      <c r="M1993" s="15" t="str">
        <f t="shared" si="4"/>
        <v/>
      </c>
    </row>
    <row r="1994" ht="12.75" customHeight="1">
      <c r="H1994" s="12">
        <v>1000.0</v>
      </c>
      <c r="K1994" s="14" t="str">
        <f t="shared" si="2"/>
        <v>#DIV/0!</v>
      </c>
      <c r="L1994" s="15" t="str">
        <f t="shared" si="3"/>
        <v>Invalid</v>
      </c>
      <c r="M1994" s="15" t="str">
        <f t="shared" si="4"/>
        <v/>
      </c>
    </row>
    <row r="1995" ht="12.75" customHeight="1">
      <c r="H1995" s="12">
        <v>1000.0</v>
      </c>
      <c r="K1995" s="14" t="str">
        <f t="shared" si="2"/>
        <v>#DIV/0!</v>
      </c>
      <c r="L1995" s="15" t="str">
        <f t="shared" si="3"/>
        <v>Invalid</v>
      </c>
      <c r="M1995" s="15" t="str">
        <f t="shared" si="4"/>
        <v/>
      </c>
    </row>
    <row r="1996" ht="12.75" customHeight="1">
      <c r="H1996" s="12">
        <v>1000.0</v>
      </c>
      <c r="K1996" s="14" t="str">
        <f t="shared" si="2"/>
        <v>#DIV/0!</v>
      </c>
      <c r="L1996" s="15" t="str">
        <f t="shared" si="3"/>
        <v>Invalid</v>
      </c>
      <c r="M1996" s="15" t="str">
        <f t="shared" si="4"/>
        <v/>
      </c>
    </row>
    <row r="1997" ht="12.75" customHeight="1">
      <c r="H1997" s="12">
        <v>1000.0</v>
      </c>
      <c r="K1997" s="14" t="str">
        <f t="shared" si="2"/>
        <v>#DIV/0!</v>
      </c>
      <c r="L1997" s="15" t="str">
        <f t="shared" si="3"/>
        <v>Invalid</v>
      </c>
      <c r="M1997" s="15" t="str">
        <f t="shared" si="4"/>
        <v/>
      </c>
    </row>
    <row r="1998" ht="12.75" customHeight="1">
      <c r="H1998" s="12">
        <v>1000.0</v>
      </c>
      <c r="K1998" s="14" t="str">
        <f t="shared" si="2"/>
        <v>#DIV/0!</v>
      </c>
      <c r="L1998" s="15" t="str">
        <f t="shared" si="3"/>
        <v>Invalid</v>
      </c>
      <c r="M1998" s="15" t="str">
        <f t="shared" si="4"/>
        <v/>
      </c>
    </row>
    <row r="1999" ht="12.75" customHeight="1">
      <c r="H1999" s="12">
        <v>1000.0</v>
      </c>
      <c r="K1999" s="14" t="str">
        <f t="shared" si="2"/>
        <v>#DIV/0!</v>
      </c>
      <c r="L1999" s="15" t="str">
        <f t="shared" si="3"/>
        <v>Invalid</v>
      </c>
      <c r="M1999" s="15" t="str">
        <f t="shared" si="4"/>
        <v/>
      </c>
    </row>
    <row r="2000" ht="12.75" customHeight="1">
      <c r="H2000" s="12">
        <v>1000.0</v>
      </c>
      <c r="K2000" s="14" t="str">
        <f t="shared" si="2"/>
        <v>#DIV/0!</v>
      </c>
      <c r="L2000" s="15" t="str">
        <f t="shared" si="3"/>
        <v>Invalid</v>
      </c>
      <c r="M2000" s="15" t="str">
        <f t="shared" si="4"/>
        <v/>
      </c>
    </row>
    <row r="2001" ht="12.75" customHeight="1">
      <c r="H2001" s="12">
        <v>1000.0</v>
      </c>
      <c r="K2001" s="14" t="str">
        <f t="shared" si="2"/>
        <v>#DIV/0!</v>
      </c>
      <c r="L2001" s="15" t="str">
        <f t="shared" si="3"/>
        <v>Invalid</v>
      </c>
      <c r="M2001" s="15" t="str">
        <f t="shared" si="4"/>
        <v/>
      </c>
    </row>
    <row r="2002" ht="12.75" customHeight="1">
      <c r="H2002" s="12">
        <v>1000.0</v>
      </c>
      <c r="K2002" s="14" t="str">
        <f t="shared" si="2"/>
        <v>#DIV/0!</v>
      </c>
      <c r="L2002" s="15" t="str">
        <f t="shared" si="3"/>
        <v>Invalid</v>
      </c>
      <c r="M2002" s="15" t="str">
        <f t="shared" si="4"/>
        <v/>
      </c>
    </row>
    <row r="2003" ht="12.75" customHeight="1">
      <c r="H2003" s="12">
        <v>1000.0</v>
      </c>
      <c r="K2003" s="14" t="str">
        <f t="shared" si="2"/>
        <v>#DIV/0!</v>
      </c>
      <c r="L2003" s="15" t="str">
        <f t="shared" si="3"/>
        <v>Invalid</v>
      </c>
      <c r="M2003" s="15" t="str">
        <f t="shared" si="4"/>
        <v/>
      </c>
    </row>
    <row r="2004" ht="12.75" customHeight="1">
      <c r="H2004" s="12">
        <v>1000.0</v>
      </c>
      <c r="K2004" s="14" t="str">
        <f t="shared" si="2"/>
        <v>#DIV/0!</v>
      </c>
      <c r="L2004" s="15" t="str">
        <f t="shared" si="3"/>
        <v>Invalid</v>
      </c>
      <c r="M2004" s="15" t="str">
        <f t="shared" si="4"/>
        <v/>
      </c>
    </row>
    <row r="2005" ht="12.75" customHeight="1">
      <c r="H2005" s="12">
        <v>1000.0</v>
      </c>
      <c r="K2005" s="14" t="str">
        <f t="shared" si="2"/>
        <v>#DIV/0!</v>
      </c>
      <c r="L2005" s="15" t="str">
        <f t="shared" si="3"/>
        <v>Invalid</v>
      </c>
      <c r="M2005" s="15" t="str">
        <f t="shared" si="4"/>
        <v/>
      </c>
    </row>
    <row r="2006" ht="12.75" customHeight="1">
      <c r="H2006" s="12">
        <v>1000.0</v>
      </c>
      <c r="K2006" s="14" t="str">
        <f t="shared" si="2"/>
        <v>#DIV/0!</v>
      </c>
      <c r="L2006" s="15" t="str">
        <f t="shared" si="3"/>
        <v>Invalid</v>
      </c>
      <c r="M2006" s="15" t="str">
        <f t="shared" si="4"/>
        <v/>
      </c>
    </row>
    <row r="2007" ht="12.75" customHeight="1">
      <c r="H2007" s="12">
        <v>1000.0</v>
      </c>
      <c r="K2007" s="14" t="str">
        <f t="shared" si="2"/>
        <v>#DIV/0!</v>
      </c>
      <c r="L2007" s="15" t="str">
        <f t="shared" si="3"/>
        <v>Invalid</v>
      </c>
      <c r="M2007" s="15" t="str">
        <f t="shared" si="4"/>
        <v/>
      </c>
    </row>
    <row r="2008" ht="12.75" customHeight="1">
      <c r="H2008" s="12">
        <v>1000.0</v>
      </c>
      <c r="K2008" s="14" t="str">
        <f t="shared" si="2"/>
        <v>#DIV/0!</v>
      </c>
      <c r="L2008" s="15" t="str">
        <f t="shared" si="3"/>
        <v>Invalid</v>
      </c>
      <c r="M2008" s="15" t="str">
        <f t="shared" si="4"/>
        <v/>
      </c>
    </row>
    <row r="2009" ht="12.75" customHeight="1">
      <c r="H2009" s="12">
        <v>1000.0</v>
      </c>
      <c r="K2009" s="14" t="str">
        <f t="shared" si="2"/>
        <v>#DIV/0!</v>
      </c>
      <c r="L2009" s="15" t="str">
        <f t="shared" si="3"/>
        <v>Invalid</v>
      </c>
      <c r="M2009" s="15" t="str">
        <f t="shared" si="4"/>
        <v/>
      </c>
    </row>
    <row r="2010" ht="12.75" customHeight="1">
      <c r="H2010" s="12">
        <v>1000.0</v>
      </c>
      <c r="K2010" s="14" t="str">
        <f t="shared" si="2"/>
        <v>#DIV/0!</v>
      </c>
      <c r="L2010" s="15" t="str">
        <f t="shared" si="3"/>
        <v>Invalid</v>
      </c>
      <c r="M2010" s="15" t="str">
        <f t="shared" si="4"/>
        <v/>
      </c>
    </row>
    <row r="2011" ht="12.75" customHeight="1">
      <c r="H2011" s="12">
        <v>1000.0</v>
      </c>
      <c r="K2011" s="14" t="str">
        <f t="shared" si="2"/>
        <v>#DIV/0!</v>
      </c>
      <c r="L2011" s="15" t="str">
        <f t="shared" si="3"/>
        <v>Invalid</v>
      </c>
      <c r="M2011" s="15" t="str">
        <f t="shared" si="4"/>
        <v/>
      </c>
    </row>
    <row r="2012" ht="12.75" customHeight="1">
      <c r="H2012" s="12">
        <v>1000.0</v>
      </c>
      <c r="K2012" s="14" t="str">
        <f t="shared" si="2"/>
        <v>#DIV/0!</v>
      </c>
      <c r="L2012" s="15" t="str">
        <f t="shared" si="3"/>
        <v>Invalid</v>
      </c>
      <c r="M2012" s="15" t="str">
        <f t="shared" si="4"/>
        <v/>
      </c>
    </row>
    <row r="2013" ht="12.75" customHeight="1">
      <c r="H2013" s="12">
        <v>1000.0</v>
      </c>
      <c r="K2013" s="14" t="str">
        <f t="shared" si="2"/>
        <v>#DIV/0!</v>
      </c>
      <c r="L2013" s="15" t="str">
        <f t="shared" si="3"/>
        <v>Invalid</v>
      </c>
      <c r="M2013" s="15" t="str">
        <f t="shared" si="4"/>
        <v/>
      </c>
    </row>
    <row r="2014" ht="12.75" customHeight="1">
      <c r="H2014" s="12">
        <v>1000.0</v>
      </c>
      <c r="K2014" s="14" t="str">
        <f t="shared" si="2"/>
        <v>#DIV/0!</v>
      </c>
      <c r="L2014" s="15" t="str">
        <f t="shared" si="3"/>
        <v>Invalid</v>
      </c>
      <c r="M2014" s="15" t="str">
        <f t="shared" si="4"/>
        <v/>
      </c>
    </row>
    <row r="2015" ht="12.75" customHeight="1">
      <c r="H2015" s="12">
        <v>1000.0</v>
      </c>
      <c r="K2015" s="14" t="str">
        <f t="shared" si="2"/>
        <v>#DIV/0!</v>
      </c>
      <c r="L2015" s="15" t="str">
        <f t="shared" si="3"/>
        <v>Invalid</v>
      </c>
      <c r="M2015" s="15" t="str">
        <f t="shared" si="4"/>
        <v/>
      </c>
    </row>
    <row r="2016" ht="12.75" customHeight="1">
      <c r="H2016" s="12">
        <v>1000.0</v>
      </c>
      <c r="K2016" s="14" t="str">
        <f t="shared" si="2"/>
        <v>#DIV/0!</v>
      </c>
      <c r="L2016" s="15" t="str">
        <f t="shared" si="3"/>
        <v>Invalid</v>
      </c>
      <c r="M2016" s="15" t="str">
        <f t="shared" si="4"/>
        <v/>
      </c>
    </row>
    <row r="2017" ht="12.75" customHeight="1">
      <c r="H2017" s="12">
        <v>1000.0</v>
      </c>
      <c r="K2017" s="14" t="str">
        <f t="shared" si="2"/>
        <v>#DIV/0!</v>
      </c>
      <c r="L2017" s="15" t="str">
        <f t="shared" si="3"/>
        <v>Invalid</v>
      </c>
      <c r="M2017" s="15" t="str">
        <f t="shared" si="4"/>
        <v/>
      </c>
    </row>
    <row r="2018" ht="12.75" customHeight="1">
      <c r="H2018" s="12">
        <v>1000.0</v>
      </c>
      <c r="K2018" s="14" t="str">
        <f t="shared" si="2"/>
        <v>#DIV/0!</v>
      </c>
      <c r="L2018" s="15" t="str">
        <f t="shared" si="3"/>
        <v>Invalid</v>
      </c>
      <c r="M2018" s="15" t="str">
        <f t="shared" si="4"/>
        <v/>
      </c>
    </row>
    <row r="2019" ht="12.75" customHeight="1">
      <c r="H2019" s="12">
        <v>1000.0</v>
      </c>
      <c r="K2019" s="14" t="str">
        <f t="shared" si="2"/>
        <v>#DIV/0!</v>
      </c>
      <c r="L2019" s="15" t="str">
        <f t="shared" si="3"/>
        <v>Invalid</v>
      </c>
      <c r="M2019" s="15" t="str">
        <f t="shared" si="4"/>
        <v/>
      </c>
    </row>
    <row r="2020" ht="12.75" customHeight="1">
      <c r="H2020" s="12">
        <v>1000.0</v>
      </c>
      <c r="K2020" s="14" t="str">
        <f t="shared" si="2"/>
        <v>#DIV/0!</v>
      </c>
      <c r="L2020" s="15" t="str">
        <f t="shared" si="3"/>
        <v>Invalid</v>
      </c>
      <c r="M2020" s="15" t="str">
        <f t="shared" si="4"/>
        <v/>
      </c>
    </row>
    <row r="2021" ht="12.75" customHeight="1">
      <c r="H2021" s="12">
        <v>1000.0</v>
      </c>
      <c r="K2021" s="14" t="str">
        <f t="shared" si="2"/>
        <v>#DIV/0!</v>
      </c>
      <c r="L2021" s="15" t="str">
        <f t="shared" si="3"/>
        <v>Invalid</v>
      </c>
      <c r="M2021" s="15" t="str">
        <f t="shared" si="4"/>
        <v/>
      </c>
    </row>
    <row r="2022" ht="12.75" customHeight="1">
      <c r="H2022" s="12">
        <v>1000.0</v>
      </c>
      <c r="K2022" s="14" t="str">
        <f t="shared" si="2"/>
        <v>#DIV/0!</v>
      </c>
      <c r="L2022" s="15" t="str">
        <f t="shared" si="3"/>
        <v>Invalid</v>
      </c>
      <c r="M2022" s="15" t="str">
        <f t="shared" si="4"/>
        <v/>
      </c>
    </row>
    <row r="2023" ht="12.75" customHeight="1">
      <c r="H2023" s="12">
        <v>1000.0</v>
      </c>
      <c r="K2023" s="14" t="str">
        <f t="shared" si="2"/>
        <v>#DIV/0!</v>
      </c>
      <c r="L2023" s="15" t="str">
        <f t="shared" si="3"/>
        <v>Invalid</v>
      </c>
      <c r="M2023" s="15" t="str">
        <f t="shared" si="4"/>
        <v/>
      </c>
    </row>
    <row r="2024" ht="12.75" customHeight="1">
      <c r="H2024" s="12">
        <v>1000.0</v>
      </c>
      <c r="K2024" s="14" t="str">
        <f t="shared" si="2"/>
        <v>#DIV/0!</v>
      </c>
      <c r="L2024" s="15" t="str">
        <f t="shared" si="3"/>
        <v>Invalid</v>
      </c>
      <c r="M2024" s="15" t="str">
        <f t="shared" si="4"/>
        <v/>
      </c>
    </row>
    <row r="2025" ht="12.75" customHeight="1">
      <c r="H2025" s="12">
        <v>1000.0</v>
      </c>
      <c r="K2025" s="14" t="str">
        <f t="shared" si="2"/>
        <v>#DIV/0!</v>
      </c>
      <c r="L2025" s="15" t="str">
        <f t="shared" si="3"/>
        <v>Invalid</v>
      </c>
      <c r="M2025" s="15" t="str">
        <f t="shared" si="4"/>
        <v/>
      </c>
    </row>
    <row r="2026" ht="12.75" customHeight="1">
      <c r="H2026" s="12">
        <v>1000.0</v>
      </c>
      <c r="K2026" s="14" t="str">
        <f t="shared" si="2"/>
        <v>#DIV/0!</v>
      </c>
      <c r="L2026" s="15" t="str">
        <f t="shared" si="3"/>
        <v>Invalid</v>
      </c>
      <c r="M2026" s="15" t="str">
        <f t="shared" si="4"/>
        <v/>
      </c>
    </row>
    <row r="2027" ht="12.75" customHeight="1">
      <c r="H2027" s="12">
        <v>1000.0</v>
      </c>
      <c r="K2027" s="14" t="str">
        <f t="shared" si="2"/>
        <v>#DIV/0!</v>
      </c>
      <c r="L2027" s="15" t="str">
        <f t="shared" si="3"/>
        <v>Invalid</v>
      </c>
      <c r="M2027" s="15" t="str">
        <f t="shared" si="4"/>
        <v/>
      </c>
    </row>
    <row r="2028" ht="12.75" customHeight="1">
      <c r="H2028" s="12">
        <v>1000.0</v>
      </c>
      <c r="K2028" s="14" t="str">
        <f t="shared" si="2"/>
        <v>#DIV/0!</v>
      </c>
      <c r="L2028" s="15" t="str">
        <f t="shared" si="3"/>
        <v>Invalid</v>
      </c>
      <c r="M2028" s="15" t="str">
        <f t="shared" si="4"/>
        <v/>
      </c>
    </row>
    <row r="2029" ht="12.75" customHeight="1">
      <c r="H2029" s="12">
        <v>1000.0</v>
      </c>
      <c r="K2029" s="14" t="str">
        <f t="shared" si="2"/>
        <v>#DIV/0!</v>
      </c>
      <c r="L2029" s="15" t="str">
        <f t="shared" si="3"/>
        <v>Invalid</v>
      </c>
      <c r="M2029" s="15" t="str">
        <f t="shared" si="4"/>
        <v/>
      </c>
    </row>
    <row r="2030" ht="12.75" customHeight="1">
      <c r="H2030" s="12">
        <v>1000.0</v>
      </c>
      <c r="K2030" s="14" t="str">
        <f t="shared" si="2"/>
        <v>#DIV/0!</v>
      </c>
      <c r="L2030" s="15" t="str">
        <f t="shared" si="3"/>
        <v>Invalid</v>
      </c>
      <c r="M2030" s="15" t="str">
        <f t="shared" si="4"/>
        <v/>
      </c>
    </row>
    <row r="2031" ht="12.75" customHeight="1">
      <c r="H2031" s="12">
        <v>1000.0</v>
      </c>
      <c r="K2031" s="14" t="str">
        <f t="shared" si="2"/>
        <v>#DIV/0!</v>
      </c>
      <c r="L2031" s="15" t="str">
        <f t="shared" si="3"/>
        <v>Invalid</v>
      </c>
      <c r="M2031" s="15" t="str">
        <f t="shared" si="4"/>
        <v/>
      </c>
    </row>
    <row r="2032" ht="12.75" customHeight="1">
      <c r="H2032" s="12">
        <v>1000.0</v>
      </c>
      <c r="K2032" s="14" t="str">
        <f t="shared" si="2"/>
        <v>#DIV/0!</v>
      </c>
      <c r="L2032" s="15" t="str">
        <f t="shared" si="3"/>
        <v>Invalid</v>
      </c>
      <c r="M2032" s="15" t="str">
        <f t="shared" si="4"/>
        <v/>
      </c>
    </row>
    <row r="2033" ht="12.75" customHeight="1">
      <c r="H2033" s="12">
        <v>1000.0</v>
      </c>
      <c r="K2033" s="14" t="str">
        <f t="shared" si="2"/>
        <v>#DIV/0!</v>
      </c>
      <c r="L2033" s="15" t="str">
        <f t="shared" si="3"/>
        <v>Invalid</v>
      </c>
      <c r="M2033" s="15" t="str">
        <f t="shared" si="4"/>
        <v/>
      </c>
    </row>
    <row r="2034" ht="12.75" customHeight="1">
      <c r="H2034" s="12">
        <v>1000.0</v>
      </c>
      <c r="K2034" s="14" t="str">
        <f t="shared" si="2"/>
        <v>#DIV/0!</v>
      </c>
      <c r="L2034" s="15" t="str">
        <f t="shared" si="3"/>
        <v>Invalid</v>
      </c>
      <c r="M2034" s="15" t="str">
        <f t="shared" si="4"/>
        <v/>
      </c>
    </row>
    <row r="2035" ht="12.75" customHeight="1">
      <c r="H2035" s="12">
        <v>1000.0</v>
      </c>
      <c r="K2035" s="14" t="str">
        <f t="shared" si="2"/>
        <v>#DIV/0!</v>
      </c>
      <c r="L2035" s="15" t="str">
        <f t="shared" si="3"/>
        <v>Invalid</v>
      </c>
      <c r="M2035" s="15" t="str">
        <f t="shared" si="4"/>
        <v/>
      </c>
    </row>
    <row r="2036" ht="12.75" customHeight="1">
      <c r="H2036" s="12">
        <v>1000.0</v>
      </c>
      <c r="K2036" s="14" t="str">
        <f t="shared" si="2"/>
        <v>#DIV/0!</v>
      </c>
      <c r="L2036" s="15" t="str">
        <f t="shared" si="3"/>
        <v>Invalid</v>
      </c>
      <c r="M2036" s="15" t="str">
        <f t="shared" si="4"/>
        <v/>
      </c>
    </row>
    <row r="2037" ht="12.75" customHeight="1">
      <c r="H2037" s="12">
        <v>1000.0</v>
      </c>
      <c r="K2037" s="14" t="str">
        <f t="shared" si="2"/>
        <v>#DIV/0!</v>
      </c>
      <c r="L2037" s="15" t="str">
        <f t="shared" si="3"/>
        <v>Invalid</v>
      </c>
      <c r="M2037" s="15" t="str">
        <f t="shared" si="4"/>
        <v/>
      </c>
    </row>
    <row r="2038" ht="12.75" customHeight="1">
      <c r="H2038" s="12">
        <v>1000.0</v>
      </c>
      <c r="K2038" s="14" t="str">
        <f t="shared" si="2"/>
        <v>#DIV/0!</v>
      </c>
      <c r="L2038" s="15" t="str">
        <f t="shared" si="3"/>
        <v>Invalid</v>
      </c>
      <c r="M2038" s="15" t="str">
        <f t="shared" si="4"/>
        <v/>
      </c>
    </row>
    <row r="2039" ht="12.75" customHeight="1">
      <c r="H2039" s="12">
        <v>1000.0</v>
      </c>
      <c r="K2039" s="14" t="str">
        <f t="shared" si="2"/>
        <v>#DIV/0!</v>
      </c>
      <c r="L2039" s="15" t="str">
        <f t="shared" si="3"/>
        <v>Invalid</v>
      </c>
      <c r="M2039" s="15" t="str">
        <f t="shared" si="4"/>
        <v/>
      </c>
    </row>
    <row r="2040" ht="12.75" customHeight="1">
      <c r="H2040" s="12">
        <v>1000.0</v>
      </c>
      <c r="K2040" s="14" t="str">
        <f t="shared" si="2"/>
        <v>#DIV/0!</v>
      </c>
      <c r="L2040" s="15" t="str">
        <f t="shared" si="3"/>
        <v>Invalid</v>
      </c>
      <c r="M2040" s="15" t="str">
        <f t="shared" si="4"/>
        <v/>
      </c>
    </row>
    <row r="2041" ht="12.75" customHeight="1">
      <c r="H2041" s="12">
        <v>1000.0</v>
      </c>
      <c r="K2041" s="14" t="str">
        <f t="shared" si="2"/>
        <v>#DIV/0!</v>
      </c>
      <c r="L2041" s="15" t="str">
        <f t="shared" si="3"/>
        <v>Invalid</v>
      </c>
      <c r="M2041" s="15" t="str">
        <f t="shared" si="4"/>
        <v/>
      </c>
    </row>
    <row r="2042" ht="12.75" customHeight="1">
      <c r="H2042" s="12">
        <v>1000.0</v>
      </c>
      <c r="K2042" s="14" t="str">
        <f t="shared" si="2"/>
        <v>#DIV/0!</v>
      </c>
      <c r="L2042" s="15" t="str">
        <f t="shared" si="3"/>
        <v>Invalid</v>
      </c>
      <c r="M2042" s="15" t="str">
        <f t="shared" si="4"/>
        <v/>
      </c>
    </row>
    <row r="2043" ht="12.75" customHeight="1">
      <c r="H2043" s="12">
        <v>1000.0</v>
      </c>
      <c r="K2043" s="14" t="str">
        <f t="shared" si="2"/>
        <v>#DIV/0!</v>
      </c>
      <c r="L2043" s="15" t="str">
        <f t="shared" si="3"/>
        <v>Invalid</v>
      </c>
      <c r="M2043" s="15" t="str">
        <f t="shared" si="4"/>
        <v/>
      </c>
    </row>
    <row r="2044" ht="12.75" customHeight="1">
      <c r="H2044" s="12">
        <v>1000.0</v>
      </c>
      <c r="K2044" s="14" t="str">
        <f t="shared" si="2"/>
        <v>#DIV/0!</v>
      </c>
      <c r="L2044" s="15" t="str">
        <f t="shared" si="3"/>
        <v>Invalid</v>
      </c>
      <c r="M2044" s="15" t="str">
        <f t="shared" si="4"/>
        <v/>
      </c>
    </row>
    <row r="2045" ht="12.75" customHeight="1">
      <c r="H2045" s="12">
        <v>1000.0</v>
      </c>
      <c r="K2045" s="14" t="str">
        <f t="shared" si="2"/>
        <v>#DIV/0!</v>
      </c>
      <c r="L2045" s="15" t="str">
        <f t="shared" si="3"/>
        <v>Invalid</v>
      </c>
      <c r="M2045" s="15" t="str">
        <f t="shared" si="4"/>
        <v/>
      </c>
    </row>
    <row r="2046" ht="12.75" customHeight="1">
      <c r="H2046" s="12">
        <v>1000.0</v>
      </c>
      <c r="K2046" s="14" t="str">
        <f t="shared" si="2"/>
        <v>#DIV/0!</v>
      </c>
      <c r="L2046" s="15" t="str">
        <f t="shared" si="3"/>
        <v>Invalid</v>
      </c>
      <c r="M2046" s="15" t="str">
        <f t="shared" si="4"/>
        <v/>
      </c>
    </row>
    <row r="2047" ht="12.75" customHeight="1">
      <c r="H2047" s="12">
        <v>1000.0</v>
      </c>
      <c r="K2047" s="14" t="str">
        <f t="shared" si="2"/>
        <v>#DIV/0!</v>
      </c>
      <c r="L2047" s="15" t="str">
        <f t="shared" si="3"/>
        <v>Invalid</v>
      </c>
      <c r="M2047" s="15" t="str">
        <f t="shared" si="4"/>
        <v/>
      </c>
    </row>
    <row r="2048" ht="12.75" customHeight="1">
      <c r="H2048" s="12">
        <v>1000.0</v>
      </c>
      <c r="K2048" s="14" t="str">
        <f t="shared" si="2"/>
        <v>#DIV/0!</v>
      </c>
      <c r="L2048" s="15" t="str">
        <f t="shared" si="3"/>
        <v>Invalid</v>
      </c>
      <c r="M2048" s="15" t="str">
        <f t="shared" si="4"/>
        <v/>
      </c>
    </row>
    <row r="2049" ht="12.75" customHeight="1">
      <c r="H2049" s="12">
        <v>1000.0</v>
      </c>
      <c r="K2049" s="14" t="str">
        <f t="shared" si="2"/>
        <v>#DIV/0!</v>
      </c>
      <c r="L2049" s="15" t="str">
        <f t="shared" si="3"/>
        <v>Invalid</v>
      </c>
      <c r="M2049" s="15" t="str">
        <f t="shared" si="4"/>
        <v/>
      </c>
    </row>
    <row r="2050" ht="12.75" customHeight="1">
      <c r="H2050" s="12">
        <v>1000.0</v>
      </c>
      <c r="K2050" s="14" t="str">
        <f t="shared" si="2"/>
        <v>#DIV/0!</v>
      </c>
      <c r="L2050" s="15" t="str">
        <f t="shared" si="3"/>
        <v>Invalid</v>
      </c>
      <c r="M2050" s="15" t="str">
        <f t="shared" si="4"/>
        <v/>
      </c>
    </row>
    <row r="2051" ht="12.75" customHeight="1">
      <c r="H2051" s="12">
        <v>1000.0</v>
      </c>
      <c r="K2051" s="14" t="str">
        <f t="shared" si="2"/>
        <v>#DIV/0!</v>
      </c>
      <c r="L2051" s="15" t="str">
        <f t="shared" si="3"/>
        <v>Invalid</v>
      </c>
      <c r="M2051" s="15" t="str">
        <f t="shared" si="4"/>
        <v/>
      </c>
    </row>
    <row r="2052" ht="12.75" customHeight="1">
      <c r="H2052" s="12">
        <v>1000.0</v>
      </c>
      <c r="K2052" s="14" t="str">
        <f t="shared" si="2"/>
        <v>#DIV/0!</v>
      </c>
      <c r="L2052" s="15" t="str">
        <f t="shared" si="3"/>
        <v>Invalid</v>
      </c>
      <c r="M2052" s="15" t="str">
        <f t="shared" si="4"/>
        <v/>
      </c>
    </row>
    <row r="2053" ht="12.75" customHeight="1">
      <c r="H2053" s="12">
        <v>1000.0</v>
      </c>
      <c r="K2053" s="14" t="str">
        <f t="shared" si="2"/>
        <v>#DIV/0!</v>
      </c>
      <c r="L2053" s="15" t="str">
        <f t="shared" si="3"/>
        <v>Invalid</v>
      </c>
      <c r="M2053" s="15" t="str">
        <f t="shared" si="4"/>
        <v/>
      </c>
    </row>
    <row r="2054" ht="12.75" customHeight="1">
      <c r="H2054" s="12">
        <v>1000.0</v>
      </c>
      <c r="K2054" s="14" t="str">
        <f t="shared" si="2"/>
        <v>#DIV/0!</v>
      </c>
      <c r="L2054" s="15" t="str">
        <f t="shared" si="3"/>
        <v>Invalid</v>
      </c>
      <c r="M2054" s="15" t="str">
        <f t="shared" si="4"/>
        <v/>
      </c>
    </row>
    <row r="2055" ht="12.75" customHeight="1">
      <c r="H2055" s="12">
        <v>1000.0</v>
      </c>
      <c r="K2055" s="14" t="str">
        <f t="shared" si="2"/>
        <v>#DIV/0!</v>
      </c>
      <c r="L2055" s="15" t="str">
        <f t="shared" si="3"/>
        <v>Invalid</v>
      </c>
      <c r="M2055" s="15" t="str">
        <f t="shared" si="4"/>
        <v/>
      </c>
    </row>
    <row r="2056" ht="12.75" customHeight="1">
      <c r="H2056" s="12">
        <v>1000.0</v>
      </c>
      <c r="K2056" s="14" t="str">
        <f t="shared" si="2"/>
        <v>#DIV/0!</v>
      </c>
      <c r="L2056" s="15" t="str">
        <f t="shared" si="3"/>
        <v>Invalid</v>
      </c>
      <c r="M2056" s="15" t="str">
        <f t="shared" si="4"/>
        <v/>
      </c>
    </row>
    <row r="2057" ht="12.75" customHeight="1">
      <c r="H2057" s="12">
        <v>1000.0</v>
      </c>
      <c r="K2057" s="14" t="str">
        <f t="shared" si="2"/>
        <v>#DIV/0!</v>
      </c>
      <c r="L2057" s="15" t="str">
        <f t="shared" si="3"/>
        <v>Invalid</v>
      </c>
      <c r="M2057" s="15" t="str">
        <f t="shared" si="4"/>
        <v/>
      </c>
    </row>
    <row r="2058" ht="12.75" customHeight="1">
      <c r="H2058" s="12">
        <v>1000.0</v>
      </c>
      <c r="K2058" s="14" t="str">
        <f t="shared" si="2"/>
        <v>#DIV/0!</v>
      </c>
      <c r="L2058" s="15" t="str">
        <f t="shared" si="3"/>
        <v>Invalid</v>
      </c>
      <c r="M2058" s="15" t="str">
        <f t="shared" si="4"/>
        <v/>
      </c>
    </row>
    <row r="2059" ht="12.75" customHeight="1">
      <c r="H2059" s="12">
        <v>1000.0</v>
      </c>
      <c r="K2059" s="14" t="str">
        <f t="shared" si="2"/>
        <v>#DIV/0!</v>
      </c>
      <c r="L2059" s="15" t="str">
        <f t="shared" si="3"/>
        <v>Invalid</v>
      </c>
      <c r="M2059" s="15" t="str">
        <f t="shared" si="4"/>
        <v/>
      </c>
    </row>
    <row r="2060" ht="12.75" customHeight="1">
      <c r="H2060" s="12">
        <v>1000.0</v>
      </c>
      <c r="K2060" s="14" t="str">
        <f t="shared" si="2"/>
        <v>#DIV/0!</v>
      </c>
      <c r="L2060" s="15" t="str">
        <f t="shared" si="3"/>
        <v>Invalid</v>
      </c>
      <c r="M2060" s="15" t="str">
        <f t="shared" si="4"/>
        <v/>
      </c>
    </row>
    <row r="2061" ht="12.75" customHeight="1">
      <c r="H2061" s="12">
        <v>1000.0</v>
      </c>
      <c r="K2061" s="14" t="str">
        <f t="shared" si="2"/>
        <v>#DIV/0!</v>
      </c>
      <c r="L2061" s="15" t="str">
        <f t="shared" si="3"/>
        <v>Invalid</v>
      </c>
      <c r="M2061" s="15" t="str">
        <f t="shared" si="4"/>
        <v/>
      </c>
    </row>
    <row r="2062" ht="12.75" customHeight="1">
      <c r="H2062" s="12">
        <v>1000.0</v>
      </c>
      <c r="K2062" s="14" t="str">
        <f t="shared" si="2"/>
        <v>#DIV/0!</v>
      </c>
      <c r="L2062" s="15" t="str">
        <f t="shared" si="3"/>
        <v>Invalid</v>
      </c>
      <c r="M2062" s="15" t="str">
        <f t="shared" si="4"/>
        <v/>
      </c>
    </row>
    <row r="2063" ht="12.75" customHeight="1">
      <c r="H2063" s="12">
        <v>1000.0</v>
      </c>
      <c r="K2063" s="14" t="str">
        <f t="shared" si="2"/>
        <v>#DIV/0!</v>
      </c>
      <c r="L2063" s="15" t="str">
        <f t="shared" si="3"/>
        <v>Invalid</v>
      </c>
      <c r="M2063" s="15" t="str">
        <f t="shared" si="4"/>
        <v/>
      </c>
    </row>
    <row r="2064" ht="12.75" customHeight="1">
      <c r="H2064" s="12">
        <v>1000.0</v>
      </c>
      <c r="K2064" s="14" t="str">
        <f t="shared" si="2"/>
        <v>#DIV/0!</v>
      </c>
      <c r="L2064" s="15" t="str">
        <f t="shared" si="3"/>
        <v>Invalid</v>
      </c>
      <c r="M2064" s="15" t="str">
        <f t="shared" si="4"/>
        <v/>
      </c>
    </row>
    <row r="2065" ht="12.75" customHeight="1">
      <c r="H2065" s="12">
        <v>1000.0</v>
      </c>
      <c r="K2065" s="14" t="str">
        <f t="shared" si="2"/>
        <v>#DIV/0!</v>
      </c>
      <c r="L2065" s="15" t="str">
        <f t="shared" si="3"/>
        <v>Invalid</v>
      </c>
      <c r="M2065" s="15" t="str">
        <f t="shared" si="4"/>
        <v/>
      </c>
    </row>
    <row r="2066" ht="12.75" customHeight="1">
      <c r="H2066" s="12">
        <v>1000.0</v>
      </c>
      <c r="K2066" s="14" t="str">
        <f t="shared" si="2"/>
        <v>#DIV/0!</v>
      </c>
      <c r="L2066" s="15" t="str">
        <f t="shared" si="3"/>
        <v>Invalid</v>
      </c>
      <c r="M2066" s="15" t="str">
        <f t="shared" si="4"/>
        <v/>
      </c>
    </row>
    <row r="2067" ht="12.75" customHeight="1">
      <c r="H2067" s="12">
        <v>1000.0</v>
      </c>
      <c r="K2067" s="14" t="str">
        <f t="shared" si="2"/>
        <v>#DIV/0!</v>
      </c>
      <c r="L2067" s="15" t="str">
        <f t="shared" si="3"/>
        <v>Invalid</v>
      </c>
      <c r="M2067" s="15" t="str">
        <f t="shared" si="4"/>
        <v/>
      </c>
    </row>
    <row r="2068" ht="12.75" customHeight="1">
      <c r="H2068" s="12">
        <v>1000.0</v>
      </c>
      <c r="K2068" s="14" t="str">
        <f t="shared" si="2"/>
        <v>#DIV/0!</v>
      </c>
      <c r="L2068" s="15" t="str">
        <f t="shared" si="3"/>
        <v>Invalid</v>
      </c>
      <c r="M2068" s="15" t="str">
        <f t="shared" si="4"/>
        <v/>
      </c>
    </row>
    <row r="2069" ht="12.75" customHeight="1">
      <c r="H2069" s="12">
        <v>1000.0</v>
      </c>
      <c r="K2069" s="14" t="str">
        <f t="shared" si="2"/>
        <v>#DIV/0!</v>
      </c>
      <c r="L2069" s="15" t="str">
        <f t="shared" si="3"/>
        <v>Invalid</v>
      </c>
      <c r="M2069" s="15" t="str">
        <f t="shared" si="4"/>
        <v/>
      </c>
    </row>
    <row r="2070" ht="12.75" customHeight="1">
      <c r="H2070" s="12">
        <v>1000.0</v>
      </c>
      <c r="K2070" s="14" t="str">
        <f t="shared" si="2"/>
        <v>#DIV/0!</v>
      </c>
      <c r="L2070" s="15" t="str">
        <f t="shared" si="3"/>
        <v>Invalid</v>
      </c>
      <c r="M2070" s="15" t="str">
        <f t="shared" si="4"/>
        <v/>
      </c>
    </row>
    <row r="2071" ht="12.75" customHeight="1">
      <c r="H2071" s="12">
        <v>1000.0</v>
      </c>
      <c r="K2071" s="14" t="str">
        <f t="shared" si="2"/>
        <v>#DIV/0!</v>
      </c>
      <c r="L2071" s="15" t="str">
        <f t="shared" si="3"/>
        <v>Invalid</v>
      </c>
      <c r="M2071" s="15" t="str">
        <f t="shared" si="4"/>
        <v/>
      </c>
    </row>
    <row r="2072" ht="12.75" customHeight="1">
      <c r="H2072" s="12">
        <v>1000.0</v>
      </c>
      <c r="K2072" s="14" t="str">
        <f t="shared" si="2"/>
        <v>#DIV/0!</v>
      </c>
      <c r="L2072" s="15" t="str">
        <f t="shared" si="3"/>
        <v>Invalid</v>
      </c>
      <c r="M2072" s="15" t="str">
        <f t="shared" si="4"/>
        <v/>
      </c>
    </row>
    <row r="2073" ht="12.75" customHeight="1">
      <c r="H2073" s="12">
        <v>1000.0</v>
      </c>
      <c r="K2073" s="14" t="str">
        <f t="shared" si="2"/>
        <v>#DIV/0!</v>
      </c>
      <c r="L2073" s="15" t="str">
        <f t="shared" si="3"/>
        <v>Invalid</v>
      </c>
      <c r="M2073" s="15" t="str">
        <f t="shared" si="4"/>
        <v/>
      </c>
    </row>
    <row r="2074" ht="12.75" customHeight="1">
      <c r="H2074" s="12">
        <v>1000.0</v>
      </c>
      <c r="K2074" s="14" t="str">
        <f t="shared" si="2"/>
        <v>#DIV/0!</v>
      </c>
      <c r="L2074" s="15" t="str">
        <f t="shared" si="3"/>
        <v>Invalid</v>
      </c>
      <c r="M2074" s="15" t="str">
        <f t="shared" si="4"/>
        <v/>
      </c>
    </row>
    <row r="2075" ht="12.75" customHeight="1">
      <c r="H2075" s="12">
        <v>1000.0</v>
      </c>
      <c r="K2075" s="14" t="str">
        <f t="shared" si="2"/>
        <v>#DIV/0!</v>
      </c>
      <c r="L2075" s="15" t="str">
        <f t="shared" si="3"/>
        <v>Invalid</v>
      </c>
      <c r="M2075" s="15" t="str">
        <f t="shared" si="4"/>
        <v/>
      </c>
    </row>
    <row r="2076" ht="12.75" customHeight="1">
      <c r="H2076" s="12">
        <v>1000.0</v>
      </c>
      <c r="K2076" s="14" t="str">
        <f t="shared" si="2"/>
        <v>#DIV/0!</v>
      </c>
      <c r="L2076" s="15" t="str">
        <f t="shared" si="3"/>
        <v>Invalid</v>
      </c>
      <c r="M2076" s="15" t="str">
        <f t="shared" si="4"/>
        <v/>
      </c>
    </row>
    <row r="2077" ht="12.75" customHeight="1">
      <c r="H2077" s="12">
        <v>1000.0</v>
      </c>
      <c r="K2077" s="14" t="str">
        <f t="shared" si="2"/>
        <v>#DIV/0!</v>
      </c>
      <c r="L2077" s="15" t="str">
        <f t="shared" si="3"/>
        <v>Invalid</v>
      </c>
      <c r="M2077" s="15" t="str">
        <f t="shared" si="4"/>
        <v/>
      </c>
    </row>
    <row r="2078" ht="12.75" customHeight="1">
      <c r="H2078" s="12">
        <v>1000.0</v>
      </c>
      <c r="K2078" s="14" t="str">
        <f t="shared" si="2"/>
        <v>#DIV/0!</v>
      </c>
      <c r="L2078" s="15" t="str">
        <f t="shared" si="3"/>
        <v>Invalid</v>
      </c>
      <c r="M2078" s="15" t="str">
        <f t="shared" si="4"/>
        <v/>
      </c>
    </row>
    <row r="2079" ht="12.75" customHeight="1">
      <c r="H2079" s="12">
        <v>1000.0</v>
      </c>
      <c r="K2079" s="14" t="str">
        <f t="shared" si="2"/>
        <v>#DIV/0!</v>
      </c>
      <c r="L2079" s="15" t="str">
        <f t="shared" si="3"/>
        <v>Invalid</v>
      </c>
      <c r="M2079" s="15" t="str">
        <f t="shared" si="4"/>
        <v/>
      </c>
    </row>
    <row r="2080" ht="12.75" customHeight="1">
      <c r="H2080" s="12">
        <v>1000.0</v>
      </c>
      <c r="K2080" s="14" t="str">
        <f t="shared" si="2"/>
        <v>#DIV/0!</v>
      </c>
      <c r="L2080" s="15" t="str">
        <f t="shared" si="3"/>
        <v>Invalid</v>
      </c>
      <c r="M2080" s="15" t="str">
        <f t="shared" si="4"/>
        <v/>
      </c>
    </row>
    <row r="2081" ht="12.75" customHeight="1">
      <c r="H2081" s="12">
        <v>1000.0</v>
      </c>
      <c r="K2081" s="14" t="str">
        <f t="shared" si="2"/>
        <v>#DIV/0!</v>
      </c>
      <c r="L2081" s="15" t="str">
        <f t="shared" si="3"/>
        <v>Invalid</v>
      </c>
      <c r="M2081" s="15" t="str">
        <f t="shared" si="4"/>
        <v/>
      </c>
    </row>
    <row r="2082" ht="12.75" customHeight="1">
      <c r="H2082" s="12">
        <v>1000.0</v>
      </c>
      <c r="K2082" s="14" t="str">
        <f t="shared" si="2"/>
        <v>#DIV/0!</v>
      </c>
      <c r="L2082" s="15" t="str">
        <f t="shared" si="3"/>
        <v>Invalid</v>
      </c>
      <c r="M2082" s="15" t="str">
        <f t="shared" si="4"/>
        <v/>
      </c>
    </row>
    <row r="2083" ht="12.75" customHeight="1">
      <c r="H2083" s="12">
        <v>1000.0</v>
      </c>
      <c r="K2083" s="14" t="str">
        <f t="shared" si="2"/>
        <v>#DIV/0!</v>
      </c>
      <c r="L2083" s="15" t="str">
        <f t="shared" si="3"/>
        <v>Invalid</v>
      </c>
      <c r="M2083" s="15" t="str">
        <f t="shared" si="4"/>
        <v/>
      </c>
    </row>
    <row r="2084" ht="12.75" customHeight="1">
      <c r="H2084" s="12">
        <v>1000.0</v>
      </c>
      <c r="K2084" s="14" t="str">
        <f t="shared" si="2"/>
        <v>#DIV/0!</v>
      </c>
      <c r="L2084" s="15" t="str">
        <f t="shared" si="3"/>
        <v>Invalid</v>
      </c>
      <c r="M2084" s="15" t="str">
        <f t="shared" si="4"/>
        <v/>
      </c>
    </row>
    <row r="2085" ht="12.75" customHeight="1">
      <c r="H2085" s="12">
        <v>1000.0</v>
      </c>
      <c r="K2085" s="14" t="str">
        <f t="shared" si="2"/>
        <v>#DIV/0!</v>
      </c>
      <c r="L2085" s="15" t="str">
        <f t="shared" si="3"/>
        <v>Invalid</v>
      </c>
      <c r="M2085" s="15" t="str">
        <f t="shared" si="4"/>
        <v/>
      </c>
    </row>
    <row r="2086" ht="12.75" customHeight="1">
      <c r="H2086" s="12">
        <v>1000.0</v>
      </c>
      <c r="K2086" s="14" t="str">
        <f t="shared" si="2"/>
        <v>#DIV/0!</v>
      </c>
      <c r="L2086" s="15" t="str">
        <f t="shared" si="3"/>
        <v>Invalid</v>
      </c>
      <c r="M2086" s="15" t="str">
        <f t="shared" si="4"/>
        <v/>
      </c>
    </row>
    <row r="2087" ht="12.75" customHeight="1">
      <c r="H2087" s="12">
        <v>1000.0</v>
      </c>
      <c r="K2087" s="14" t="str">
        <f t="shared" si="2"/>
        <v>#DIV/0!</v>
      </c>
      <c r="L2087" s="15" t="str">
        <f t="shared" si="3"/>
        <v>Invalid</v>
      </c>
      <c r="M2087" s="15" t="str">
        <f t="shared" si="4"/>
        <v/>
      </c>
    </row>
    <row r="2088" ht="12.75" customHeight="1">
      <c r="H2088" s="12">
        <v>1000.0</v>
      </c>
      <c r="K2088" s="14" t="str">
        <f t="shared" si="2"/>
        <v>#DIV/0!</v>
      </c>
      <c r="L2088" s="15" t="str">
        <f t="shared" si="3"/>
        <v>Invalid</v>
      </c>
      <c r="M2088" s="15" t="str">
        <f t="shared" si="4"/>
        <v/>
      </c>
    </row>
    <row r="2089" ht="12.75" customHeight="1">
      <c r="H2089" s="12">
        <v>1000.0</v>
      </c>
      <c r="K2089" s="14" t="str">
        <f t="shared" si="2"/>
        <v>#DIV/0!</v>
      </c>
      <c r="L2089" s="15" t="str">
        <f t="shared" si="3"/>
        <v>Invalid</v>
      </c>
      <c r="M2089" s="15" t="str">
        <f t="shared" si="4"/>
        <v/>
      </c>
    </row>
    <row r="2090" ht="12.75" customHeight="1">
      <c r="H2090" s="12">
        <v>1000.0</v>
      </c>
      <c r="K2090" s="14" t="str">
        <f t="shared" si="2"/>
        <v>#DIV/0!</v>
      </c>
      <c r="L2090" s="15" t="str">
        <f t="shared" si="3"/>
        <v>Invalid</v>
      </c>
      <c r="M2090" s="15" t="str">
        <f t="shared" si="4"/>
        <v/>
      </c>
    </row>
    <row r="2091" ht="12.75" customHeight="1">
      <c r="H2091" s="12">
        <v>1000.0</v>
      </c>
      <c r="K2091" s="14" t="str">
        <f t="shared" si="2"/>
        <v>#DIV/0!</v>
      </c>
      <c r="L2091" s="15" t="str">
        <f t="shared" si="3"/>
        <v>Invalid</v>
      </c>
      <c r="M2091" s="15" t="str">
        <f t="shared" si="4"/>
        <v/>
      </c>
    </row>
    <row r="2092" ht="12.75" customHeight="1">
      <c r="H2092" s="12">
        <v>1000.0</v>
      </c>
      <c r="K2092" s="14" t="str">
        <f t="shared" si="2"/>
        <v>#DIV/0!</v>
      </c>
      <c r="L2092" s="15" t="str">
        <f t="shared" si="3"/>
        <v>Invalid</v>
      </c>
      <c r="M2092" s="15" t="str">
        <f t="shared" si="4"/>
        <v/>
      </c>
    </row>
    <row r="2093" ht="12.75" customHeight="1">
      <c r="H2093" s="12">
        <v>1000.0</v>
      </c>
      <c r="K2093" s="14" t="str">
        <f t="shared" si="2"/>
        <v>#DIV/0!</v>
      </c>
      <c r="L2093" s="15" t="str">
        <f t="shared" si="3"/>
        <v>Invalid</v>
      </c>
      <c r="M2093" s="15" t="str">
        <f t="shared" si="4"/>
        <v/>
      </c>
    </row>
    <row r="2094" ht="12.75" customHeight="1">
      <c r="H2094" s="12">
        <v>1000.0</v>
      </c>
      <c r="K2094" s="14" t="str">
        <f t="shared" si="2"/>
        <v>#DIV/0!</v>
      </c>
      <c r="L2094" s="15" t="str">
        <f t="shared" si="3"/>
        <v>Invalid</v>
      </c>
      <c r="M2094" s="15" t="str">
        <f t="shared" si="4"/>
        <v/>
      </c>
    </row>
    <row r="2095" ht="12.75" customHeight="1">
      <c r="H2095" s="12">
        <v>1000.0</v>
      </c>
      <c r="K2095" s="14" t="str">
        <f t="shared" si="2"/>
        <v>#DIV/0!</v>
      </c>
      <c r="L2095" s="15" t="str">
        <f t="shared" si="3"/>
        <v>Invalid</v>
      </c>
      <c r="M2095" s="15" t="str">
        <f t="shared" si="4"/>
        <v/>
      </c>
    </row>
    <row r="2096" ht="12.75" customHeight="1">
      <c r="H2096" s="12">
        <v>1000.0</v>
      </c>
      <c r="K2096" s="14" t="str">
        <f t="shared" si="2"/>
        <v>#DIV/0!</v>
      </c>
      <c r="L2096" s="15" t="str">
        <f t="shared" si="3"/>
        <v>Invalid</v>
      </c>
      <c r="M2096" s="15" t="str">
        <f t="shared" si="4"/>
        <v/>
      </c>
    </row>
    <row r="2097" ht="12.75" customHeight="1">
      <c r="H2097" s="12">
        <v>1000.0</v>
      </c>
      <c r="K2097" s="14" t="str">
        <f t="shared" si="2"/>
        <v>#DIV/0!</v>
      </c>
      <c r="L2097" s="15" t="str">
        <f t="shared" si="3"/>
        <v>Invalid</v>
      </c>
      <c r="M2097" s="15" t="str">
        <f t="shared" si="4"/>
        <v/>
      </c>
    </row>
    <row r="2098" ht="12.75" customHeight="1">
      <c r="H2098" s="12">
        <v>1000.0</v>
      </c>
      <c r="K2098" s="14" t="str">
        <f t="shared" si="2"/>
        <v>#DIV/0!</v>
      </c>
      <c r="L2098" s="15" t="str">
        <f t="shared" si="3"/>
        <v>Invalid</v>
      </c>
      <c r="M2098" s="15" t="str">
        <f t="shared" si="4"/>
        <v/>
      </c>
    </row>
    <row r="2099" ht="12.75" customHeight="1">
      <c r="H2099" s="12">
        <v>1000.0</v>
      </c>
      <c r="K2099" s="14" t="str">
        <f t="shared" si="2"/>
        <v>#DIV/0!</v>
      </c>
      <c r="L2099" s="15" t="str">
        <f t="shared" si="3"/>
        <v>Invalid</v>
      </c>
      <c r="M2099" s="15" t="str">
        <f t="shared" si="4"/>
        <v/>
      </c>
    </row>
    <row r="2100" ht="12.75" customHeight="1">
      <c r="H2100" s="12">
        <v>1000.0</v>
      </c>
      <c r="K2100" s="14" t="str">
        <f t="shared" si="2"/>
        <v>#DIV/0!</v>
      </c>
      <c r="L2100" s="15" t="str">
        <f t="shared" si="3"/>
        <v>Invalid</v>
      </c>
      <c r="M2100" s="15" t="str">
        <f t="shared" si="4"/>
        <v/>
      </c>
    </row>
    <row r="2101" ht="12.75" customHeight="1">
      <c r="H2101" s="12">
        <v>1000.0</v>
      </c>
      <c r="K2101" s="14" t="str">
        <f t="shared" si="2"/>
        <v>#DIV/0!</v>
      </c>
      <c r="L2101" s="15" t="str">
        <f t="shared" si="3"/>
        <v>Invalid</v>
      </c>
      <c r="M2101" s="15" t="str">
        <f t="shared" si="4"/>
        <v/>
      </c>
    </row>
    <row r="2102" ht="12.75" customHeight="1">
      <c r="H2102" s="12">
        <v>1000.0</v>
      </c>
      <c r="K2102" s="14" t="str">
        <f t="shared" si="2"/>
        <v>#DIV/0!</v>
      </c>
      <c r="L2102" s="15" t="str">
        <f t="shared" si="3"/>
        <v>Invalid</v>
      </c>
      <c r="M2102" s="15" t="str">
        <f t="shared" si="4"/>
        <v/>
      </c>
    </row>
    <row r="2103" ht="12.75" customHeight="1">
      <c r="H2103" s="12">
        <v>1000.0</v>
      </c>
      <c r="K2103" s="14" t="str">
        <f t="shared" si="2"/>
        <v>#DIV/0!</v>
      </c>
      <c r="L2103" s="15" t="str">
        <f t="shared" si="3"/>
        <v>Invalid</v>
      </c>
      <c r="M2103" s="15" t="str">
        <f t="shared" si="4"/>
        <v/>
      </c>
    </row>
    <row r="2104" ht="12.75" customHeight="1">
      <c r="H2104" s="12">
        <v>1000.0</v>
      </c>
      <c r="K2104" s="14" t="str">
        <f t="shared" si="2"/>
        <v>#DIV/0!</v>
      </c>
      <c r="L2104" s="15" t="str">
        <f t="shared" si="3"/>
        <v>Invalid</v>
      </c>
      <c r="M2104" s="15" t="str">
        <f t="shared" si="4"/>
        <v/>
      </c>
    </row>
    <row r="2105" ht="12.75" customHeight="1">
      <c r="H2105" s="12">
        <v>1000.0</v>
      </c>
      <c r="K2105" s="14" t="str">
        <f t="shared" si="2"/>
        <v>#DIV/0!</v>
      </c>
      <c r="L2105" s="15" t="str">
        <f t="shared" si="3"/>
        <v>Invalid</v>
      </c>
      <c r="M2105" s="15" t="str">
        <f t="shared" si="4"/>
        <v/>
      </c>
    </row>
    <row r="2106" ht="12.75" customHeight="1">
      <c r="H2106" s="12">
        <v>1000.0</v>
      </c>
      <c r="K2106" s="14" t="str">
        <f t="shared" si="2"/>
        <v>#DIV/0!</v>
      </c>
      <c r="L2106" s="15" t="str">
        <f t="shared" si="3"/>
        <v>Invalid</v>
      </c>
      <c r="M2106" s="15" t="str">
        <f t="shared" si="4"/>
        <v/>
      </c>
    </row>
    <row r="2107" ht="12.75" customHeight="1">
      <c r="H2107" s="12">
        <v>1000.0</v>
      </c>
      <c r="K2107" s="14" t="str">
        <f t="shared" si="2"/>
        <v>#DIV/0!</v>
      </c>
      <c r="L2107" s="15" t="str">
        <f t="shared" si="3"/>
        <v>Invalid</v>
      </c>
      <c r="M2107" s="15" t="str">
        <f t="shared" si="4"/>
        <v/>
      </c>
    </row>
    <row r="2108" ht="12.75" customHeight="1">
      <c r="H2108" s="12">
        <v>1000.0</v>
      </c>
      <c r="K2108" s="14" t="str">
        <f t="shared" si="2"/>
        <v>#DIV/0!</v>
      </c>
      <c r="L2108" s="15" t="str">
        <f t="shared" si="3"/>
        <v>Invalid</v>
      </c>
      <c r="M2108" s="15" t="str">
        <f t="shared" si="4"/>
        <v/>
      </c>
    </row>
    <row r="2109" ht="12.75" customHeight="1">
      <c r="H2109" s="12">
        <v>1000.0</v>
      </c>
      <c r="K2109" s="14" t="str">
        <f t="shared" si="2"/>
        <v>#DIV/0!</v>
      </c>
      <c r="L2109" s="15" t="str">
        <f t="shared" si="3"/>
        <v>Invalid</v>
      </c>
      <c r="M2109" s="15" t="str">
        <f t="shared" si="4"/>
        <v/>
      </c>
    </row>
    <row r="2110" ht="12.75" customHeight="1">
      <c r="H2110" s="12">
        <v>1000.0</v>
      </c>
      <c r="K2110" s="14" t="str">
        <f t="shared" si="2"/>
        <v>#DIV/0!</v>
      </c>
      <c r="L2110" s="15" t="str">
        <f t="shared" si="3"/>
        <v>Invalid</v>
      </c>
      <c r="M2110" s="15" t="str">
        <f t="shared" si="4"/>
        <v/>
      </c>
    </row>
    <row r="2111" ht="12.75" customHeight="1">
      <c r="H2111" s="12">
        <v>1000.0</v>
      </c>
      <c r="K2111" s="14" t="str">
        <f t="shared" si="2"/>
        <v>#DIV/0!</v>
      </c>
      <c r="L2111" s="15" t="str">
        <f t="shared" si="3"/>
        <v>Invalid</v>
      </c>
      <c r="M2111" s="15" t="str">
        <f t="shared" si="4"/>
        <v/>
      </c>
    </row>
    <row r="2112" ht="12.75" customHeight="1">
      <c r="H2112" s="12">
        <v>1000.0</v>
      </c>
      <c r="K2112" s="14" t="str">
        <f t="shared" si="2"/>
        <v>#DIV/0!</v>
      </c>
      <c r="L2112" s="15" t="str">
        <f t="shared" si="3"/>
        <v>Invalid</v>
      </c>
      <c r="M2112" s="15" t="str">
        <f t="shared" si="4"/>
        <v/>
      </c>
    </row>
    <row r="2113" ht="12.75" customHeight="1">
      <c r="H2113" s="12">
        <v>1000.0</v>
      </c>
      <c r="K2113" s="14" t="str">
        <f t="shared" si="2"/>
        <v>#DIV/0!</v>
      </c>
      <c r="L2113" s="15" t="str">
        <f t="shared" si="3"/>
        <v>Invalid</v>
      </c>
      <c r="M2113" s="15" t="str">
        <f t="shared" si="4"/>
        <v/>
      </c>
    </row>
    <row r="2114" ht="12.75" customHeight="1">
      <c r="H2114" s="12">
        <v>1000.0</v>
      </c>
      <c r="K2114" s="14" t="str">
        <f t="shared" si="2"/>
        <v>#DIV/0!</v>
      </c>
      <c r="L2114" s="15" t="str">
        <f t="shared" si="3"/>
        <v>Invalid</v>
      </c>
      <c r="M2114" s="15" t="str">
        <f t="shared" si="4"/>
        <v/>
      </c>
    </row>
    <row r="2115" ht="12.75" customHeight="1">
      <c r="H2115" s="12">
        <v>1000.0</v>
      </c>
      <c r="K2115" s="14" t="str">
        <f t="shared" si="2"/>
        <v>#DIV/0!</v>
      </c>
      <c r="L2115" s="15" t="str">
        <f t="shared" si="3"/>
        <v>Invalid</v>
      </c>
      <c r="M2115" s="15" t="str">
        <f t="shared" si="4"/>
        <v/>
      </c>
    </row>
    <row r="2116" ht="12.75" customHeight="1">
      <c r="H2116" s="12">
        <v>1000.0</v>
      </c>
      <c r="K2116" s="14" t="str">
        <f t="shared" si="2"/>
        <v>#DIV/0!</v>
      </c>
      <c r="L2116" s="15" t="str">
        <f t="shared" si="3"/>
        <v>Invalid</v>
      </c>
      <c r="M2116" s="15" t="str">
        <f t="shared" si="4"/>
        <v/>
      </c>
    </row>
    <row r="2117" ht="12.75" customHeight="1">
      <c r="H2117" s="12">
        <v>1000.0</v>
      </c>
      <c r="K2117" s="14" t="str">
        <f t="shared" si="2"/>
        <v>#DIV/0!</v>
      </c>
      <c r="L2117" s="15" t="str">
        <f t="shared" si="3"/>
        <v>Invalid</v>
      </c>
      <c r="M2117" s="15" t="str">
        <f t="shared" si="4"/>
        <v/>
      </c>
    </row>
    <row r="2118" ht="12.75" customHeight="1">
      <c r="H2118" s="12">
        <v>1000.0</v>
      </c>
      <c r="K2118" s="14" t="str">
        <f t="shared" si="2"/>
        <v>#DIV/0!</v>
      </c>
      <c r="L2118" s="15" t="str">
        <f t="shared" si="3"/>
        <v>Invalid</v>
      </c>
      <c r="M2118" s="15" t="str">
        <f t="shared" si="4"/>
        <v/>
      </c>
    </row>
    <row r="2119" ht="12.75" customHeight="1">
      <c r="H2119" s="12">
        <v>1000.0</v>
      </c>
      <c r="K2119" s="14" t="str">
        <f t="shared" si="2"/>
        <v>#DIV/0!</v>
      </c>
      <c r="L2119" s="15" t="str">
        <f t="shared" si="3"/>
        <v>Invalid</v>
      </c>
      <c r="M2119" s="15" t="str">
        <f t="shared" si="4"/>
        <v/>
      </c>
    </row>
    <row r="2120" ht="12.75" customHeight="1">
      <c r="H2120" s="12">
        <v>1000.0</v>
      </c>
      <c r="K2120" s="14" t="str">
        <f t="shared" si="2"/>
        <v>#DIV/0!</v>
      </c>
      <c r="L2120" s="15" t="str">
        <f t="shared" si="3"/>
        <v>Invalid</v>
      </c>
      <c r="M2120" s="15" t="str">
        <f t="shared" si="4"/>
        <v/>
      </c>
    </row>
    <row r="2121" ht="12.75" customHeight="1">
      <c r="H2121" s="12">
        <v>1000.0</v>
      </c>
      <c r="K2121" s="14" t="str">
        <f t="shared" si="2"/>
        <v>#DIV/0!</v>
      </c>
      <c r="L2121" s="15" t="str">
        <f t="shared" si="3"/>
        <v>Invalid</v>
      </c>
      <c r="M2121" s="15" t="str">
        <f t="shared" si="4"/>
        <v/>
      </c>
    </row>
    <row r="2122" ht="12.75" customHeight="1">
      <c r="H2122" s="12">
        <v>1000.0</v>
      </c>
      <c r="K2122" s="14" t="str">
        <f t="shared" si="2"/>
        <v>#DIV/0!</v>
      </c>
      <c r="L2122" s="15" t="str">
        <f t="shared" si="3"/>
        <v>Invalid</v>
      </c>
      <c r="M2122" s="15" t="str">
        <f t="shared" si="4"/>
        <v/>
      </c>
    </row>
    <row r="2123" ht="12.75" customHeight="1">
      <c r="H2123" s="12">
        <v>1000.0</v>
      </c>
      <c r="K2123" s="14" t="str">
        <f t="shared" si="2"/>
        <v>#DIV/0!</v>
      </c>
      <c r="L2123" s="15" t="str">
        <f t="shared" si="3"/>
        <v>Invalid</v>
      </c>
      <c r="M2123" s="15" t="str">
        <f t="shared" si="4"/>
        <v/>
      </c>
    </row>
    <row r="2124" ht="12.75" customHeight="1">
      <c r="H2124" s="12">
        <v>1000.0</v>
      </c>
      <c r="K2124" s="14" t="str">
        <f t="shared" si="2"/>
        <v>#DIV/0!</v>
      </c>
      <c r="L2124" s="15" t="str">
        <f t="shared" si="3"/>
        <v>Invalid</v>
      </c>
      <c r="M2124" s="15" t="str">
        <f t="shared" si="4"/>
        <v/>
      </c>
    </row>
    <row r="2125" ht="12.75" customHeight="1">
      <c r="H2125" s="12">
        <v>1000.0</v>
      </c>
      <c r="K2125" s="14" t="str">
        <f t="shared" si="2"/>
        <v>#DIV/0!</v>
      </c>
      <c r="L2125" s="15" t="str">
        <f t="shared" si="3"/>
        <v>Invalid</v>
      </c>
      <c r="M2125" s="15" t="str">
        <f t="shared" si="4"/>
        <v/>
      </c>
    </row>
    <row r="2126" ht="12.75" customHeight="1">
      <c r="H2126" s="12">
        <v>1000.0</v>
      </c>
      <c r="K2126" s="14" t="str">
        <f t="shared" si="2"/>
        <v>#DIV/0!</v>
      </c>
      <c r="L2126" s="15" t="str">
        <f t="shared" si="3"/>
        <v>Invalid</v>
      </c>
      <c r="M2126" s="15" t="str">
        <f t="shared" si="4"/>
        <v/>
      </c>
    </row>
    <row r="2127" ht="12.75" customHeight="1">
      <c r="H2127" s="12">
        <v>1000.0</v>
      </c>
      <c r="K2127" s="14" t="str">
        <f t="shared" si="2"/>
        <v>#DIV/0!</v>
      </c>
      <c r="L2127" s="15" t="str">
        <f t="shared" si="3"/>
        <v>Invalid</v>
      </c>
      <c r="M2127" s="15" t="str">
        <f t="shared" si="4"/>
        <v/>
      </c>
    </row>
    <row r="2128" ht="12.75" customHeight="1">
      <c r="H2128" s="12">
        <v>1000.0</v>
      </c>
      <c r="K2128" s="14" t="str">
        <f t="shared" si="2"/>
        <v>#DIV/0!</v>
      </c>
      <c r="L2128" s="15" t="str">
        <f t="shared" si="3"/>
        <v>Invalid</v>
      </c>
      <c r="M2128" s="15" t="str">
        <f t="shared" si="4"/>
        <v/>
      </c>
    </row>
    <row r="2129" ht="12.75" customHeight="1">
      <c r="H2129" s="12">
        <v>1000.0</v>
      </c>
      <c r="K2129" s="14" t="str">
        <f t="shared" si="2"/>
        <v>#DIV/0!</v>
      </c>
      <c r="L2129" s="15" t="str">
        <f t="shared" si="3"/>
        <v>Invalid</v>
      </c>
      <c r="M2129" s="15" t="str">
        <f t="shared" si="4"/>
        <v/>
      </c>
    </row>
    <row r="2130" ht="12.75" customHeight="1">
      <c r="H2130" s="12">
        <v>1000.0</v>
      </c>
      <c r="K2130" s="14" t="str">
        <f t="shared" si="2"/>
        <v>#DIV/0!</v>
      </c>
      <c r="L2130" s="15" t="str">
        <f t="shared" si="3"/>
        <v>Invalid</v>
      </c>
      <c r="M2130" s="15" t="str">
        <f t="shared" si="4"/>
        <v/>
      </c>
    </row>
    <row r="2131" ht="12.75" customHeight="1">
      <c r="H2131" s="12">
        <v>1000.0</v>
      </c>
      <c r="K2131" s="14" t="str">
        <f t="shared" si="2"/>
        <v>#DIV/0!</v>
      </c>
      <c r="L2131" s="15" t="str">
        <f t="shared" si="3"/>
        <v>Invalid</v>
      </c>
      <c r="M2131" s="15" t="str">
        <f t="shared" si="4"/>
        <v/>
      </c>
    </row>
    <row r="2132" ht="12.75" customHeight="1">
      <c r="H2132" s="12">
        <v>1000.0</v>
      </c>
      <c r="K2132" s="14" t="str">
        <f t="shared" si="2"/>
        <v>#DIV/0!</v>
      </c>
      <c r="L2132" s="15" t="str">
        <f t="shared" si="3"/>
        <v>Invalid</v>
      </c>
      <c r="M2132" s="15" t="str">
        <f t="shared" si="4"/>
        <v/>
      </c>
    </row>
    <row r="2133" ht="12.75" customHeight="1">
      <c r="H2133" s="12">
        <v>1000.0</v>
      </c>
      <c r="K2133" s="14" t="str">
        <f t="shared" si="2"/>
        <v>#DIV/0!</v>
      </c>
      <c r="L2133" s="15" t="str">
        <f t="shared" si="3"/>
        <v>Invalid</v>
      </c>
      <c r="M2133" s="15" t="str">
        <f t="shared" si="4"/>
        <v/>
      </c>
    </row>
    <row r="2134" ht="12.75" customHeight="1">
      <c r="H2134" s="12">
        <v>1000.0</v>
      </c>
      <c r="K2134" s="14" t="str">
        <f t="shared" si="2"/>
        <v>#DIV/0!</v>
      </c>
      <c r="L2134" s="15" t="str">
        <f t="shared" si="3"/>
        <v>Invalid</v>
      </c>
      <c r="M2134" s="15" t="str">
        <f t="shared" si="4"/>
        <v/>
      </c>
    </row>
    <row r="2135" ht="12.75" customHeight="1">
      <c r="H2135" s="12">
        <v>1000.0</v>
      </c>
      <c r="K2135" s="14" t="str">
        <f t="shared" si="2"/>
        <v>#DIV/0!</v>
      </c>
      <c r="L2135" s="15" t="str">
        <f t="shared" si="3"/>
        <v>Invalid</v>
      </c>
      <c r="M2135" s="15" t="str">
        <f t="shared" si="4"/>
        <v/>
      </c>
    </row>
    <row r="2136" ht="12.75" customHeight="1">
      <c r="H2136" s="12">
        <v>1000.0</v>
      </c>
      <c r="K2136" s="14" t="str">
        <f t="shared" si="2"/>
        <v>#DIV/0!</v>
      </c>
      <c r="L2136" s="15" t="str">
        <f t="shared" si="3"/>
        <v>Invalid</v>
      </c>
      <c r="M2136" s="15" t="str">
        <f t="shared" si="4"/>
        <v/>
      </c>
    </row>
    <row r="2137" ht="12.75" customHeight="1">
      <c r="H2137" s="12">
        <v>1000.0</v>
      </c>
      <c r="K2137" s="14" t="str">
        <f t="shared" si="2"/>
        <v>#DIV/0!</v>
      </c>
      <c r="L2137" s="15" t="str">
        <f t="shared" si="3"/>
        <v>Invalid</v>
      </c>
      <c r="M2137" s="15" t="str">
        <f t="shared" si="4"/>
        <v/>
      </c>
    </row>
    <row r="2138" ht="12.75" customHeight="1">
      <c r="H2138" s="12">
        <v>1000.0</v>
      </c>
      <c r="K2138" s="14" t="str">
        <f t="shared" si="2"/>
        <v>#DIV/0!</v>
      </c>
      <c r="L2138" s="15" t="str">
        <f t="shared" si="3"/>
        <v>Invalid</v>
      </c>
      <c r="M2138" s="15" t="str">
        <f t="shared" si="4"/>
        <v/>
      </c>
    </row>
    <row r="2139" ht="12.75" customHeight="1">
      <c r="H2139" s="12">
        <v>1000.0</v>
      </c>
      <c r="K2139" s="14" t="str">
        <f t="shared" si="2"/>
        <v>#DIV/0!</v>
      </c>
      <c r="L2139" s="15" t="str">
        <f t="shared" si="3"/>
        <v>Invalid</v>
      </c>
      <c r="M2139" s="15" t="str">
        <f t="shared" si="4"/>
        <v/>
      </c>
    </row>
    <row r="2140" ht="12.75" customHeight="1">
      <c r="H2140" s="12">
        <v>1000.0</v>
      </c>
      <c r="K2140" s="14" t="str">
        <f t="shared" si="2"/>
        <v>#DIV/0!</v>
      </c>
      <c r="L2140" s="15" t="str">
        <f t="shared" si="3"/>
        <v>Invalid</v>
      </c>
      <c r="M2140" s="15" t="str">
        <f t="shared" si="4"/>
        <v/>
      </c>
    </row>
    <row r="2141" ht="12.75" customHeight="1">
      <c r="H2141" s="12">
        <v>1000.0</v>
      </c>
      <c r="K2141" s="14" t="str">
        <f t="shared" si="2"/>
        <v>#DIV/0!</v>
      </c>
      <c r="L2141" s="15" t="str">
        <f t="shared" si="3"/>
        <v>Invalid</v>
      </c>
      <c r="M2141" s="15" t="str">
        <f t="shared" si="4"/>
        <v/>
      </c>
    </row>
    <row r="2142" ht="12.75" customHeight="1">
      <c r="H2142" s="12">
        <v>1000.0</v>
      </c>
      <c r="K2142" s="14" t="str">
        <f t="shared" si="2"/>
        <v>#DIV/0!</v>
      </c>
      <c r="L2142" s="15" t="str">
        <f t="shared" si="3"/>
        <v>Invalid</v>
      </c>
      <c r="M2142" s="15" t="str">
        <f t="shared" si="4"/>
        <v/>
      </c>
    </row>
    <row r="2143" ht="12.75" customHeight="1">
      <c r="H2143" s="12">
        <v>1000.0</v>
      </c>
      <c r="K2143" s="14" t="str">
        <f t="shared" si="2"/>
        <v>#DIV/0!</v>
      </c>
      <c r="L2143" s="15" t="str">
        <f t="shared" si="3"/>
        <v>Invalid</v>
      </c>
      <c r="M2143" s="15" t="str">
        <f t="shared" si="4"/>
        <v/>
      </c>
    </row>
    <row r="2144" ht="12.75" customHeight="1">
      <c r="H2144" s="12">
        <v>1000.0</v>
      </c>
      <c r="K2144" s="14" t="str">
        <f t="shared" si="2"/>
        <v>#DIV/0!</v>
      </c>
      <c r="L2144" s="15" t="str">
        <f t="shared" si="3"/>
        <v>Invalid</v>
      </c>
      <c r="M2144" s="15" t="str">
        <f t="shared" si="4"/>
        <v/>
      </c>
    </row>
    <row r="2145" ht="12.75" customHeight="1">
      <c r="H2145" s="12">
        <v>1000.0</v>
      </c>
      <c r="K2145" s="14" t="str">
        <f t="shared" si="2"/>
        <v>#DIV/0!</v>
      </c>
      <c r="L2145" s="15" t="str">
        <f t="shared" si="3"/>
        <v>Invalid</v>
      </c>
      <c r="M2145" s="15" t="str">
        <f t="shared" si="4"/>
        <v/>
      </c>
    </row>
    <row r="2146" ht="12.75" customHeight="1">
      <c r="H2146" s="12">
        <v>1000.0</v>
      </c>
      <c r="K2146" s="14" t="str">
        <f t="shared" si="2"/>
        <v>#DIV/0!</v>
      </c>
      <c r="L2146" s="15" t="str">
        <f t="shared" si="3"/>
        <v>Invalid</v>
      </c>
      <c r="M2146" s="15" t="str">
        <f t="shared" si="4"/>
        <v/>
      </c>
    </row>
    <row r="2147" ht="12.75" customHeight="1">
      <c r="H2147" s="12">
        <v>1000.0</v>
      </c>
      <c r="K2147" s="14" t="str">
        <f t="shared" si="2"/>
        <v>#DIV/0!</v>
      </c>
      <c r="L2147" s="15" t="str">
        <f t="shared" si="3"/>
        <v>Invalid</v>
      </c>
      <c r="M2147" s="15" t="str">
        <f t="shared" si="4"/>
        <v/>
      </c>
    </row>
    <row r="2148" ht="12.75" customHeight="1">
      <c r="H2148" s="12">
        <v>1000.0</v>
      </c>
      <c r="K2148" s="14" t="str">
        <f t="shared" si="2"/>
        <v>#DIV/0!</v>
      </c>
      <c r="L2148" s="15" t="str">
        <f t="shared" si="3"/>
        <v>Invalid</v>
      </c>
      <c r="M2148" s="15" t="str">
        <f t="shared" si="4"/>
        <v/>
      </c>
    </row>
    <row r="2149" ht="12.75" customHeight="1">
      <c r="H2149" s="12">
        <v>1000.0</v>
      </c>
      <c r="K2149" s="14" t="str">
        <f t="shared" si="2"/>
        <v>#DIV/0!</v>
      </c>
      <c r="L2149" s="15" t="str">
        <f t="shared" si="3"/>
        <v>Invalid</v>
      </c>
      <c r="M2149" s="15" t="str">
        <f t="shared" si="4"/>
        <v/>
      </c>
    </row>
    <row r="2150" ht="12.75" customHeight="1">
      <c r="H2150" s="12">
        <v>1000.0</v>
      </c>
      <c r="K2150" s="14" t="str">
        <f t="shared" si="2"/>
        <v>#DIV/0!</v>
      </c>
      <c r="L2150" s="15" t="str">
        <f t="shared" si="3"/>
        <v>Invalid</v>
      </c>
      <c r="M2150" s="15" t="str">
        <f t="shared" si="4"/>
        <v/>
      </c>
    </row>
    <row r="2151" ht="12.75" customHeight="1">
      <c r="H2151" s="12">
        <v>1000.0</v>
      </c>
      <c r="K2151" s="14" t="str">
        <f t="shared" si="2"/>
        <v>#DIV/0!</v>
      </c>
      <c r="L2151" s="15" t="str">
        <f t="shared" si="3"/>
        <v>Invalid</v>
      </c>
      <c r="M2151" s="15" t="str">
        <f t="shared" si="4"/>
        <v/>
      </c>
    </row>
    <row r="2152" ht="12.75" customHeight="1">
      <c r="H2152" s="12">
        <v>1000.0</v>
      </c>
      <c r="K2152" s="14" t="str">
        <f t="shared" si="2"/>
        <v>#DIV/0!</v>
      </c>
      <c r="L2152" s="15" t="str">
        <f t="shared" si="3"/>
        <v>Invalid</v>
      </c>
      <c r="M2152" s="15" t="str">
        <f t="shared" si="4"/>
        <v/>
      </c>
    </row>
    <row r="2153" ht="12.75" customHeight="1">
      <c r="H2153" s="12">
        <v>1000.0</v>
      </c>
      <c r="K2153" s="14" t="str">
        <f t="shared" si="2"/>
        <v>#DIV/0!</v>
      </c>
      <c r="L2153" s="15" t="str">
        <f t="shared" si="3"/>
        <v>Invalid</v>
      </c>
      <c r="M2153" s="15" t="str">
        <f t="shared" si="4"/>
        <v/>
      </c>
    </row>
    <row r="2154" ht="12.75" customHeight="1">
      <c r="H2154" s="12">
        <v>1000.0</v>
      </c>
      <c r="K2154" s="14" t="str">
        <f t="shared" si="2"/>
        <v>#DIV/0!</v>
      </c>
      <c r="L2154" s="15" t="str">
        <f t="shared" si="3"/>
        <v>Invalid</v>
      </c>
      <c r="M2154" s="15" t="str">
        <f t="shared" si="4"/>
        <v/>
      </c>
    </row>
    <row r="2155" ht="12.75" customHeight="1">
      <c r="H2155" s="12">
        <v>1000.0</v>
      </c>
      <c r="K2155" s="14" t="str">
        <f t="shared" si="2"/>
        <v>#DIV/0!</v>
      </c>
      <c r="L2155" s="15" t="str">
        <f t="shared" si="3"/>
        <v>Invalid</v>
      </c>
      <c r="M2155" s="15" t="str">
        <f t="shared" si="4"/>
        <v/>
      </c>
    </row>
    <row r="2156" ht="12.75" customHeight="1">
      <c r="H2156" s="12">
        <v>1000.0</v>
      </c>
      <c r="K2156" s="14" t="str">
        <f t="shared" si="2"/>
        <v>#DIV/0!</v>
      </c>
      <c r="L2156" s="15" t="str">
        <f t="shared" si="3"/>
        <v>Invalid</v>
      </c>
      <c r="M2156" s="15" t="str">
        <f t="shared" si="4"/>
        <v/>
      </c>
    </row>
    <row r="2157" ht="12.75" customHeight="1">
      <c r="H2157" s="12">
        <v>1000.0</v>
      </c>
      <c r="K2157" s="14" t="str">
        <f t="shared" si="2"/>
        <v>#DIV/0!</v>
      </c>
      <c r="L2157" s="15" t="str">
        <f t="shared" si="3"/>
        <v>Invalid</v>
      </c>
      <c r="M2157" s="15" t="str">
        <f t="shared" si="4"/>
        <v/>
      </c>
    </row>
    <row r="2158" ht="12.75" customHeight="1">
      <c r="H2158" s="12">
        <v>1000.0</v>
      </c>
      <c r="K2158" s="14" t="str">
        <f t="shared" si="2"/>
        <v>#DIV/0!</v>
      </c>
      <c r="L2158" s="15" t="str">
        <f t="shared" si="3"/>
        <v>Invalid</v>
      </c>
      <c r="M2158" s="15" t="str">
        <f t="shared" si="4"/>
        <v/>
      </c>
    </row>
    <row r="2159" ht="12.75" customHeight="1">
      <c r="H2159" s="12">
        <v>1000.0</v>
      </c>
      <c r="K2159" s="14" t="str">
        <f t="shared" si="2"/>
        <v>#DIV/0!</v>
      </c>
      <c r="L2159" s="15" t="str">
        <f t="shared" si="3"/>
        <v>Invalid</v>
      </c>
      <c r="M2159" s="15" t="str">
        <f t="shared" si="4"/>
        <v/>
      </c>
    </row>
    <row r="2160" ht="12.75" customHeight="1">
      <c r="H2160" s="12">
        <v>1000.0</v>
      </c>
      <c r="K2160" s="14" t="str">
        <f t="shared" si="2"/>
        <v>#DIV/0!</v>
      </c>
      <c r="L2160" s="15" t="str">
        <f t="shared" si="3"/>
        <v>Invalid</v>
      </c>
      <c r="M2160" s="15" t="str">
        <f t="shared" si="4"/>
        <v/>
      </c>
    </row>
    <row r="2161" ht="12.75" customHeight="1">
      <c r="H2161" s="12">
        <v>1000.0</v>
      </c>
      <c r="K2161" s="14" t="str">
        <f t="shared" si="2"/>
        <v>#DIV/0!</v>
      </c>
      <c r="L2161" s="15" t="str">
        <f t="shared" si="3"/>
        <v>Invalid</v>
      </c>
      <c r="M2161" s="15" t="str">
        <f t="shared" si="4"/>
        <v/>
      </c>
    </row>
    <row r="2162" ht="12.75" customHeight="1">
      <c r="H2162" s="12">
        <v>1000.0</v>
      </c>
      <c r="K2162" s="14" t="str">
        <f t="shared" si="2"/>
        <v>#DIV/0!</v>
      </c>
      <c r="L2162" s="15" t="str">
        <f t="shared" si="3"/>
        <v>Invalid</v>
      </c>
      <c r="M2162" s="15" t="str">
        <f t="shared" si="4"/>
        <v/>
      </c>
    </row>
    <row r="2163" ht="12.75" customHeight="1">
      <c r="H2163" s="12">
        <v>1000.0</v>
      </c>
      <c r="K2163" s="14" t="str">
        <f t="shared" si="2"/>
        <v>#DIV/0!</v>
      </c>
      <c r="L2163" s="15" t="str">
        <f t="shared" si="3"/>
        <v>Invalid</v>
      </c>
      <c r="M2163" s="15" t="str">
        <f t="shared" si="4"/>
        <v/>
      </c>
    </row>
    <row r="2164" ht="12.75" customHeight="1">
      <c r="H2164" s="12">
        <v>1000.0</v>
      </c>
      <c r="K2164" s="14" t="str">
        <f t="shared" si="2"/>
        <v>#DIV/0!</v>
      </c>
      <c r="L2164" s="15" t="str">
        <f t="shared" si="3"/>
        <v>Invalid</v>
      </c>
      <c r="M2164" s="15" t="str">
        <f t="shared" si="4"/>
        <v/>
      </c>
    </row>
    <row r="2165" ht="12.75" customHeight="1">
      <c r="H2165" s="12">
        <v>1000.0</v>
      </c>
      <c r="K2165" s="14" t="str">
        <f t="shared" si="2"/>
        <v>#DIV/0!</v>
      </c>
      <c r="L2165" s="15" t="str">
        <f t="shared" si="3"/>
        <v>Invalid</v>
      </c>
      <c r="M2165" s="15" t="str">
        <f t="shared" si="4"/>
        <v/>
      </c>
    </row>
    <row r="2166" ht="12.75" customHeight="1">
      <c r="H2166" s="12">
        <v>1000.0</v>
      </c>
      <c r="K2166" s="14" t="str">
        <f t="shared" si="2"/>
        <v>#DIV/0!</v>
      </c>
      <c r="L2166" s="15" t="str">
        <f t="shared" si="3"/>
        <v>Invalid</v>
      </c>
      <c r="M2166" s="15" t="str">
        <f t="shared" si="4"/>
        <v/>
      </c>
    </row>
    <row r="2167" ht="12.75" customHeight="1">
      <c r="H2167" s="12">
        <v>1000.0</v>
      </c>
      <c r="K2167" s="14" t="str">
        <f t="shared" si="2"/>
        <v>#DIV/0!</v>
      </c>
      <c r="L2167" s="15" t="str">
        <f t="shared" si="3"/>
        <v>Invalid</v>
      </c>
      <c r="M2167" s="15" t="str">
        <f t="shared" si="4"/>
        <v/>
      </c>
    </row>
    <row r="2168" ht="12.75" customHeight="1">
      <c r="H2168" s="12">
        <v>1000.0</v>
      </c>
      <c r="K2168" s="14" t="str">
        <f t="shared" si="2"/>
        <v>#DIV/0!</v>
      </c>
      <c r="L2168" s="15" t="str">
        <f t="shared" si="3"/>
        <v>Invalid</v>
      </c>
      <c r="M2168" s="15" t="str">
        <f t="shared" si="4"/>
        <v/>
      </c>
    </row>
    <row r="2169" ht="12.75" customHeight="1">
      <c r="H2169" s="12">
        <v>1000.0</v>
      </c>
      <c r="K2169" s="14" t="str">
        <f t="shared" si="2"/>
        <v>#DIV/0!</v>
      </c>
      <c r="L2169" s="15" t="str">
        <f t="shared" si="3"/>
        <v>Invalid</v>
      </c>
      <c r="M2169" s="15" t="str">
        <f t="shared" si="4"/>
        <v/>
      </c>
    </row>
    <row r="2170" ht="12.75" customHeight="1">
      <c r="H2170" s="12">
        <v>1000.0</v>
      </c>
      <c r="K2170" s="14" t="str">
        <f t="shared" si="2"/>
        <v>#DIV/0!</v>
      </c>
      <c r="L2170" s="15" t="str">
        <f t="shared" si="3"/>
        <v>Invalid</v>
      </c>
      <c r="M2170" s="15" t="str">
        <f t="shared" si="4"/>
        <v/>
      </c>
    </row>
    <row r="2171" ht="12.75" customHeight="1">
      <c r="H2171" s="12">
        <v>1000.0</v>
      </c>
      <c r="K2171" s="14" t="str">
        <f t="shared" si="2"/>
        <v>#DIV/0!</v>
      </c>
      <c r="L2171" s="15" t="str">
        <f t="shared" si="3"/>
        <v>Invalid</v>
      </c>
      <c r="M2171" s="15" t="str">
        <f t="shared" si="4"/>
        <v/>
      </c>
    </row>
    <row r="2172" ht="12.75" customHeight="1">
      <c r="H2172" s="12">
        <v>1000.0</v>
      </c>
      <c r="K2172" s="14" t="str">
        <f t="shared" si="2"/>
        <v>#DIV/0!</v>
      </c>
      <c r="L2172" s="15" t="str">
        <f t="shared" si="3"/>
        <v>Invalid</v>
      </c>
      <c r="M2172" s="15" t="str">
        <f t="shared" si="4"/>
        <v/>
      </c>
    </row>
    <row r="2173" ht="12.75" customHeight="1">
      <c r="H2173" s="12">
        <v>1000.0</v>
      </c>
      <c r="K2173" s="14" t="str">
        <f t="shared" si="2"/>
        <v>#DIV/0!</v>
      </c>
      <c r="L2173" s="15" t="str">
        <f t="shared" si="3"/>
        <v>Invalid</v>
      </c>
      <c r="M2173" s="15" t="str">
        <f t="shared" si="4"/>
        <v/>
      </c>
    </row>
    <row r="2174" ht="12.75" customHeight="1">
      <c r="H2174" s="12">
        <v>1000.0</v>
      </c>
      <c r="K2174" s="14" t="str">
        <f t="shared" si="2"/>
        <v>#DIV/0!</v>
      </c>
      <c r="L2174" s="15" t="str">
        <f t="shared" si="3"/>
        <v>Invalid</v>
      </c>
      <c r="M2174" s="15" t="str">
        <f t="shared" si="4"/>
        <v/>
      </c>
    </row>
    <row r="2175" ht="12.75" customHeight="1">
      <c r="H2175" s="12">
        <v>1000.0</v>
      </c>
      <c r="K2175" s="14" t="str">
        <f t="shared" si="2"/>
        <v>#DIV/0!</v>
      </c>
      <c r="L2175" s="15" t="str">
        <f t="shared" si="3"/>
        <v>Invalid</v>
      </c>
      <c r="M2175" s="15" t="str">
        <f t="shared" si="4"/>
        <v/>
      </c>
    </row>
    <row r="2176" ht="12.75" customHeight="1">
      <c r="H2176" s="12">
        <v>1000.0</v>
      </c>
      <c r="K2176" s="14" t="str">
        <f t="shared" si="2"/>
        <v>#DIV/0!</v>
      </c>
      <c r="L2176" s="15" t="str">
        <f t="shared" si="3"/>
        <v>Invalid</v>
      </c>
      <c r="M2176" s="15" t="str">
        <f t="shared" si="4"/>
        <v/>
      </c>
    </row>
    <row r="2177" ht="12.75" customHeight="1">
      <c r="H2177" s="12">
        <v>1000.0</v>
      </c>
      <c r="K2177" s="14" t="str">
        <f t="shared" si="2"/>
        <v>#DIV/0!</v>
      </c>
      <c r="L2177" s="15" t="str">
        <f t="shared" si="3"/>
        <v>Invalid</v>
      </c>
      <c r="M2177" s="15" t="str">
        <f t="shared" si="4"/>
        <v/>
      </c>
    </row>
    <row r="2178" ht="12.75" customHeight="1">
      <c r="H2178" s="12">
        <v>1000.0</v>
      </c>
      <c r="K2178" s="14" t="str">
        <f t="shared" si="2"/>
        <v>#DIV/0!</v>
      </c>
      <c r="L2178" s="15" t="str">
        <f t="shared" si="3"/>
        <v>Invalid</v>
      </c>
      <c r="M2178" s="15" t="str">
        <f t="shared" si="4"/>
        <v/>
      </c>
    </row>
    <row r="2179" ht="12.75" customHeight="1">
      <c r="H2179" s="12">
        <v>1000.0</v>
      </c>
      <c r="K2179" s="14" t="str">
        <f t="shared" si="2"/>
        <v>#DIV/0!</v>
      </c>
      <c r="L2179" s="15" t="str">
        <f t="shared" si="3"/>
        <v>Invalid</v>
      </c>
      <c r="M2179" s="15" t="str">
        <f t="shared" si="4"/>
        <v/>
      </c>
    </row>
    <row r="2180" ht="12.75" customHeight="1">
      <c r="H2180" s="12">
        <v>1000.0</v>
      </c>
      <c r="K2180" s="14" t="str">
        <f t="shared" si="2"/>
        <v>#DIV/0!</v>
      </c>
      <c r="L2180" s="15" t="str">
        <f t="shared" si="3"/>
        <v>Invalid</v>
      </c>
      <c r="M2180" s="15" t="str">
        <f t="shared" si="4"/>
        <v/>
      </c>
    </row>
    <row r="2181" ht="12.75" customHeight="1">
      <c r="H2181" s="12">
        <v>1000.0</v>
      </c>
      <c r="K2181" s="14" t="str">
        <f t="shared" si="2"/>
        <v>#DIV/0!</v>
      </c>
      <c r="L2181" s="15" t="str">
        <f t="shared" si="3"/>
        <v>Invalid</v>
      </c>
      <c r="M2181" s="15" t="str">
        <f t="shared" si="4"/>
        <v/>
      </c>
    </row>
    <row r="2182" ht="12.75" customHeight="1">
      <c r="H2182" s="12">
        <v>1000.0</v>
      </c>
      <c r="K2182" s="14" t="str">
        <f t="shared" si="2"/>
        <v>#DIV/0!</v>
      </c>
      <c r="L2182" s="15" t="str">
        <f t="shared" si="3"/>
        <v>Invalid</v>
      </c>
      <c r="M2182" s="15" t="str">
        <f t="shared" si="4"/>
        <v/>
      </c>
    </row>
    <row r="2183" ht="12.75" customHeight="1">
      <c r="H2183" s="12">
        <v>1000.0</v>
      </c>
      <c r="K2183" s="14" t="str">
        <f t="shared" si="2"/>
        <v>#DIV/0!</v>
      </c>
      <c r="L2183" s="15" t="str">
        <f t="shared" si="3"/>
        <v>Invalid</v>
      </c>
      <c r="M2183" s="15" t="str">
        <f t="shared" si="4"/>
        <v/>
      </c>
    </row>
    <row r="2184" ht="12.75" customHeight="1">
      <c r="H2184" s="12">
        <v>1000.0</v>
      </c>
      <c r="K2184" s="14" t="str">
        <f t="shared" si="2"/>
        <v>#DIV/0!</v>
      </c>
      <c r="L2184" s="15" t="str">
        <f t="shared" si="3"/>
        <v>Invalid</v>
      </c>
      <c r="M2184" s="15" t="str">
        <f t="shared" si="4"/>
        <v/>
      </c>
    </row>
    <row r="2185" ht="12.75" customHeight="1">
      <c r="H2185" s="12">
        <v>1000.0</v>
      </c>
      <c r="K2185" s="14" t="str">
        <f t="shared" si="2"/>
        <v>#DIV/0!</v>
      </c>
      <c r="L2185" s="15" t="str">
        <f t="shared" si="3"/>
        <v>Invalid</v>
      </c>
      <c r="M2185" s="15" t="str">
        <f t="shared" si="4"/>
        <v/>
      </c>
    </row>
    <row r="2186" ht="12.75" customHeight="1">
      <c r="H2186" s="12">
        <v>1000.0</v>
      </c>
      <c r="K2186" s="14" t="str">
        <f t="shared" si="2"/>
        <v>#DIV/0!</v>
      </c>
      <c r="L2186" s="15" t="str">
        <f t="shared" si="3"/>
        <v>Invalid</v>
      </c>
      <c r="M2186" s="15" t="str">
        <f t="shared" si="4"/>
        <v/>
      </c>
    </row>
    <row r="2187" ht="12.75" customHeight="1">
      <c r="H2187" s="12">
        <v>1000.0</v>
      </c>
      <c r="K2187" s="14" t="str">
        <f t="shared" si="2"/>
        <v>#DIV/0!</v>
      </c>
      <c r="L2187" s="15" t="str">
        <f t="shared" si="3"/>
        <v>Invalid</v>
      </c>
      <c r="M2187" s="15" t="str">
        <f t="shared" si="4"/>
        <v/>
      </c>
    </row>
    <row r="2188" ht="12.75" customHeight="1">
      <c r="H2188" s="12">
        <v>1000.0</v>
      </c>
      <c r="K2188" s="14" t="str">
        <f t="shared" si="2"/>
        <v>#DIV/0!</v>
      </c>
      <c r="L2188" s="15" t="str">
        <f t="shared" si="3"/>
        <v>Invalid</v>
      </c>
      <c r="M2188" s="15" t="str">
        <f t="shared" si="4"/>
        <v/>
      </c>
    </row>
    <row r="2189" ht="12.75" customHeight="1">
      <c r="H2189" s="12">
        <v>1000.0</v>
      </c>
      <c r="K2189" s="14" t="str">
        <f t="shared" si="2"/>
        <v>#DIV/0!</v>
      </c>
      <c r="L2189" s="15" t="str">
        <f t="shared" si="3"/>
        <v>Invalid</v>
      </c>
      <c r="M2189" s="15" t="str">
        <f t="shared" si="4"/>
        <v/>
      </c>
    </row>
    <row r="2190" ht="12.75" customHeight="1">
      <c r="H2190" s="12">
        <v>1000.0</v>
      </c>
      <c r="K2190" s="14" t="str">
        <f t="shared" si="2"/>
        <v>#DIV/0!</v>
      </c>
      <c r="L2190" s="15" t="str">
        <f t="shared" si="3"/>
        <v>Invalid</v>
      </c>
      <c r="M2190" s="15" t="str">
        <f t="shared" si="4"/>
        <v/>
      </c>
    </row>
    <row r="2191" ht="12.75" customHeight="1">
      <c r="H2191" s="12">
        <v>1000.0</v>
      </c>
      <c r="K2191" s="14" t="str">
        <f t="shared" si="2"/>
        <v>#DIV/0!</v>
      </c>
      <c r="L2191" s="15" t="str">
        <f t="shared" si="3"/>
        <v>Invalid</v>
      </c>
      <c r="M2191" s="15" t="str">
        <f t="shared" si="4"/>
        <v/>
      </c>
    </row>
    <row r="2192" ht="12.75" customHeight="1">
      <c r="H2192" s="12">
        <v>1000.0</v>
      </c>
      <c r="K2192" s="14" t="str">
        <f t="shared" si="2"/>
        <v>#DIV/0!</v>
      </c>
      <c r="L2192" s="15" t="str">
        <f t="shared" si="3"/>
        <v>Invalid</v>
      </c>
      <c r="M2192" s="15" t="str">
        <f t="shared" si="4"/>
        <v/>
      </c>
    </row>
    <row r="2193" ht="12.75" customHeight="1">
      <c r="H2193" s="12">
        <v>1000.0</v>
      </c>
      <c r="K2193" s="14" t="str">
        <f t="shared" si="2"/>
        <v>#DIV/0!</v>
      </c>
      <c r="L2193" s="15" t="str">
        <f t="shared" si="3"/>
        <v>Invalid</v>
      </c>
      <c r="M2193" s="15" t="str">
        <f t="shared" si="4"/>
        <v/>
      </c>
    </row>
    <row r="2194" ht="12.75" customHeight="1">
      <c r="H2194" s="12">
        <v>1000.0</v>
      </c>
      <c r="K2194" s="14" t="str">
        <f t="shared" si="2"/>
        <v>#DIV/0!</v>
      </c>
      <c r="L2194" s="15" t="str">
        <f t="shared" si="3"/>
        <v>Invalid</v>
      </c>
      <c r="M2194" s="15" t="str">
        <f t="shared" si="4"/>
        <v/>
      </c>
    </row>
    <row r="2195" ht="12.75" customHeight="1">
      <c r="H2195" s="12">
        <v>1000.0</v>
      </c>
      <c r="K2195" s="14" t="str">
        <f t="shared" si="2"/>
        <v>#DIV/0!</v>
      </c>
      <c r="L2195" s="15" t="str">
        <f t="shared" si="3"/>
        <v>Invalid</v>
      </c>
      <c r="M2195" s="15" t="str">
        <f t="shared" si="4"/>
        <v/>
      </c>
    </row>
    <row r="2196" ht="12.75" customHeight="1">
      <c r="H2196" s="12">
        <v>1000.0</v>
      </c>
      <c r="K2196" s="14" t="str">
        <f t="shared" si="2"/>
        <v>#DIV/0!</v>
      </c>
      <c r="L2196" s="15" t="str">
        <f t="shared" si="3"/>
        <v>Invalid</v>
      </c>
      <c r="M2196" s="15" t="str">
        <f t="shared" si="4"/>
        <v/>
      </c>
    </row>
    <row r="2197" ht="12.75" customHeight="1">
      <c r="H2197" s="12">
        <v>1000.0</v>
      </c>
      <c r="K2197" s="14" t="str">
        <f t="shared" si="2"/>
        <v>#DIV/0!</v>
      </c>
      <c r="L2197" s="15" t="str">
        <f t="shared" si="3"/>
        <v>Invalid</v>
      </c>
      <c r="M2197" s="15" t="str">
        <f t="shared" si="4"/>
        <v/>
      </c>
    </row>
    <row r="2198" ht="12.75" customHeight="1">
      <c r="H2198" s="12">
        <v>1000.0</v>
      </c>
      <c r="K2198" s="14" t="str">
        <f t="shared" si="2"/>
        <v>#DIV/0!</v>
      </c>
      <c r="L2198" s="15" t="str">
        <f t="shared" si="3"/>
        <v>Invalid</v>
      </c>
      <c r="M2198" s="15" t="str">
        <f t="shared" si="4"/>
        <v/>
      </c>
    </row>
    <row r="2199" ht="12.75" customHeight="1">
      <c r="H2199" s="12">
        <v>1000.0</v>
      </c>
      <c r="K2199" s="14" t="str">
        <f t="shared" si="2"/>
        <v>#DIV/0!</v>
      </c>
      <c r="L2199" s="15" t="str">
        <f t="shared" si="3"/>
        <v>Invalid</v>
      </c>
      <c r="M2199" s="15" t="str">
        <f t="shared" si="4"/>
        <v/>
      </c>
    </row>
    <row r="2200" ht="12.75" customHeight="1">
      <c r="H2200" s="12">
        <v>1000.0</v>
      </c>
      <c r="K2200" s="14" t="str">
        <f t="shared" si="2"/>
        <v>#DIV/0!</v>
      </c>
      <c r="L2200" s="15" t="str">
        <f t="shared" si="3"/>
        <v>Invalid</v>
      </c>
      <c r="M2200" s="15" t="str">
        <f t="shared" si="4"/>
        <v/>
      </c>
    </row>
    <row r="2201" ht="12.75" customHeight="1">
      <c r="H2201" s="12">
        <v>1000.0</v>
      </c>
      <c r="K2201" s="14" t="str">
        <f t="shared" si="2"/>
        <v>#DIV/0!</v>
      </c>
      <c r="L2201" s="15" t="str">
        <f t="shared" si="3"/>
        <v>Invalid</v>
      </c>
      <c r="M2201" s="15" t="str">
        <f t="shared" si="4"/>
        <v/>
      </c>
    </row>
    <row r="2202" ht="12.75" customHeight="1">
      <c r="H2202" s="12">
        <v>1000.0</v>
      </c>
      <c r="K2202" s="14" t="str">
        <f t="shared" si="2"/>
        <v>#DIV/0!</v>
      </c>
      <c r="L2202" s="15" t="str">
        <f t="shared" si="3"/>
        <v>Invalid</v>
      </c>
      <c r="M2202" s="15" t="str">
        <f t="shared" si="4"/>
        <v/>
      </c>
    </row>
    <row r="2203" ht="12.75" customHeight="1">
      <c r="H2203" s="12">
        <v>1000.0</v>
      </c>
      <c r="K2203" s="14" t="str">
        <f t="shared" si="2"/>
        <v>#DIV/0!</v>
      </c>
      <c r="L2203" s="15" t="str">
        <f t="shared" si="3"/>
        <v>Invalid</v>
      </c>
      <c r="M2203" s="15" t="str">
        <f t="shared" si="4"/>
        <v/>
      </c>
    </row>
    <row r="2204" ht="12.75" customHeight="1">
      <c r="H2204" s="12">
        <v>1000.0</v>
      </c>
      <c r="K2204" s="14" t="str">
        <f t="shared" si="2"/>
        <v>#DIV/0!</v>
      </c>
      <c r="L2204" s="15" t="str">
        <f t="shared" si="3"/>
        <v>Invalid</v>
      </c>
      <c r="M2204" s="15" t="str">
        <f t="shared" si="4"/>
        <v/>
      </c>
    </row>
    <row r="2205" ht="12.75" customHeight="1">
      <c r="H2205" s="12">
        <v>1000.0</v>
      </c>
      <c r="K2205" s="14" t="str">
        <f t="shared" si="2"/>
        <v>#DIV/0!</v>
      </c>
      <c r="L2205" s="15" t="str">
        <f t="shared" si="3"/>
        <v>Invalid</v>
      </c>
      <c r="M2205" s="15" t="str">
        <f t="shared" si="4"/>
        <v/>
      </c>
    </row>
    <row r="2206" ht="12.75" customHeight="1">
      <c r="H2206" s="12">
        <v>1000.0</v>
      </c>
      <c r="K2206" s="14" t="str">
        <f t="shared" si="2"/>
        <v>#DIV/0!</v>
      </c>
      <c r="L2206" s="15" t="str">
        <f t="shared" si="3"/>
        <v>Invalid</v>
      </c>
      <c r="M2206" s="15" t="str">
        <f t="shared" si="4"/>
        <v/>
      </c>
    </row>
    <row r="2207" ht="12.75" customHeight="1">
      <c r="H2207" s="12">
        <v>1000.0</v>
      </c>
      <c r="K2207" s="14" t="str">
        <f t="shared" si="2"/>
        <v>#DIV/0!</v>
      </c>
      <c r="L2207" s="15" t="str">
        <f t="shared" si="3"/>
        <v>Invalid</v>
      </c>
      <c r="M2207" s="15" t="str">
        <f t="shared" si="4"/>
        <v/>
      </c>
    </row>
    <row r="2208" ht="12.75" customHeight="1">
      <c r="H2208" s="12">
        <v>1000.0</v>
      </c>
      <c r="K2208" s="14" t="str">
        <f t="shared" si="2"/>
        <v>#DIV/0!</v>
      </c>
      <c r="L2208" s="15" t="str">
        <f t="shared" si="3"/>
        <v>Invalid</v>
      </c>
      <c r="M2208" s="15" t="str">
        <f t="shared" si="4"/>
        <v/>
      </c>
    </row>
    <row r="2209" ht="12.75" customHeight="1">
      <c r="H2209" s="12">
        <v>1000.0</v>
      </c>
      <c r="K2209" s="14" t="str">
        <f t="shared" si="2"/>
        <v>#DIV/0!</v>
      </c>
      <c r="L2209" s="15" t="str">
        <f t="shared" si="3"/>
        <v>Invalid</v>
      </c>
      <c r="M2209" s="15" t="str">
        <f t="shared" si="4"/>
        <v/>
      </c>
    </row>
    <row r="2210" ht="12.75" customHeight="1">
      <c r="H2210" s="12">
        <v>1000.0</v>
      </c>
      <c r="K2210" s="14" t="str">
        <f t="shared" si="2"/>
        <v>#DIV/0!</v>
      </c>
      <c r="L2210" s="15" t="str">
        <f t="shared" si="3"/>
        <v>Invalid</v>
      </c>
      <c r="M2210" s="15" t="str">
        <f t="shared" si="4"/>
        <v/>
      </c>
    </row>
    <row r="2211" ht="12.75" customHeight="1">
      <c r="H2211" s="12">
        <v>1000.0</v>
      </c>
      <c r="K2211" s="14" t="str">
        <f t="shared" si="2"/>
        <v>#DIV/0!</v>
      </c>
      <c r="L2211" s="15" t="str">
        <f t="shared" si="3"/>
        <v>Invalid</v>
      </c>
      <c r="M2211" s="15" t="str">
        <f t="shared" si="4"/>
        <v/>
      </c>
    </row>
    <row r="2212" ht="12.75" customHeight="1">
      <c r="H2212" s="12">
        <v>1000.0</v>
      </c>
      <c r="K2212" s="14" t="str">
        <f t="shared" si="2"/>
        <v>#DIV/0!</v>
      </c>
      <c r="L2212" s="15" t="str">
        <f t="shared" si="3"/>
        <v>Invalid</v>
      </c>
      <c r="M2212" s="15" t="str">
        <f t="shared" si="4"/>
        <v/>
      </c>
    </row>
    <row r="2213" ht="12.75" customHeight="1">
      <c r="H2213" s="12">
        <v>1000.0</v>
      </c>
      <c r="K2213" s="14" t="str">
        <f t="shared" si="2"/>
        <v>#DIV/0!</v>
      </c>
      <c r="L2213" s="15" t="str">
        <f t="shared" si="3"/>
        <v>Invalid</v>
      </c>
      <c r="M2213" s="15" t="str">
        <f t="shared" si="4"/>
        <v/>
      </c>
    </row>
    <row r="2214" ht="12.75" customHeight="1">
      <c r="H2214" s="12">
        <v>1000.0</v>
      </c>
      <c r="K2214" s="14" t="str">
        <f t="shared" si="2"/>
        <v>#DIV/0!</v>
      </c>
      <c r="L2214" s="15" t="str">
        <f t="shared" si="3"/>
        <v>Invalid</v>
      </c>
      <c r="M2214" s="15" t="str">
        <f t="shared" si="4"/>
        <v/>
      </c>
    </row>
    <row r="2215" ht="12.75" customHeight="1">
      <c r="H2215" s="12">
        <v>1000.0</v>
      </c>
      <c r="K2215" s="14" t="str">
        <f t="shared" si="2"/>
        <v>#DIV/0!</v>
      </c>
      <c r="L2215" s="15" t="str">
        <f t="shared" si="3"/>
        <v>Invalid</v>
      </c>
      <c r="M2215" s="15" t="str">
        <f t="shared" si="4"/>
        <v/>
      </c>
    </row>
    <row r="2216" ht="12.75" customHeight="1">
      <c r="H2216" s="12">
        <v>1000.0</v>
      </c>
      <c r="K2216" s="14" t="str">
        <f t="shared" si="2"/>
        <v>#DIV/0!</v>
      </c>
      <c r="L2216" s="15" t="str">
        <f t="shared" si="3"/>
        <v>Invalid</v>
      </c>
      <c r="M2216" s="15" t="str">
        <f t="shared" si="4"/>
        <v/>
      </c>
    </row>
    <row r="2217" ht="12.75" customHeight="1">
      <c r="H2217" s="12">
        <v>1000.0</v>
      </c>
      <c r="K2217" s="14" t="str">
        <f t="shared" si="2"/>
        <v>#DIV/0!</v>
      </c>
      <c r="L2217" s="15" t="str">
        <f t="shared" si="3"/>
        <v>Invalid</v>
      </c>
      <c r="M2217" s="15" t="str">
        <f t="shared" si="4"/>
        <v/>
      </c>
    </row>
    <row r="2218" ht="12.75" customHeight="1">
      <c r="H2218" s="12">
        <v>1000.0</v>
      </c>
      <c r="K2218" s="14" t="str">
        <f t="shared" si="2"/>
        <v>#DIV/0!</v>
      </c>
      <c r="L2218" s="15" t="str">
        <f t="shared" si="3"/>
        <v>Invalid</v>
      </c>
      <c r="M2218" s="15" t="str">
        <f t="shared" si="4"/>
        <v/>
      </c>
    </row>
    <row r="2219" ht="12.75" customHeight="1">
      <c r="H2219" s="12">
        <v>1000.0</v>
      </c>
      <c r="K2219" s="14" t="str">
        <f t="shared" si="2"/>
        <v>#DIV/0!</v>
      </c>
      <c r="L2219" s="15" t="str">
        <f t="shared" si="3"/>
        <v>Invalid</v>
      </c>
      <c r="M2219" s="15" t="str">
        <f t="shared" si="4"/>
        <v/>
      </c>
    </row>
    <row r="2220" ht="12.75" customHeight="1">
      <c r="H2220" s="12">
        <v>1000.0</v>
      </c>
      <c r="K2220" s="14" t="str">
        <f t="shared" si="2"/>
        <v>#DIV/0!</v>
      </c>
      <c r="L2220" s="15" t="str">
        <f t="shared" si="3"/>
        <v>Invalid</v>
      </c>
      <c r="M2220" s="15" t="str">
        <f t="shared" si="4"/>
        <v/>
      </c>
    </row>
    <row r="2221" ht="12.75" customHeight="1">
      <c r="H2221" s="12">
        <v>1000.0</v>
      </c>
      <c r="K2221" s="14" t="str">
        <f t="shared" si="2"/>
        <v>#DIV/0!</v>
      </c>
      <c r="L2221" s="15" t="str">
        <f t="shared" si="3"/>
        <v>Invalid</v>
      </c>
      <c r="M2221" s="15" t="str">
        <f t="shared" si="4"/>
        <v/>
      </c>
    </row>
    <row r="2222" ht="12.75" customHeight="1">
      <c r="H2222" s="12">
        <v>1000.0</v>
      </c>
      <c r="K2222" s="14" t="str">
        <f t="shared" si="2"/>
        <v>#DIV/0!</v>
      </c>
      <c r="L2222" s="15" t="str">
        <f t="shared" si="3"/>
        <v>Invalid</v>
      </c>
      <c r="M2222" s="15" t="str">
        <f t="shared" si="4"/>
        <v/>
      </c>
    </row>
    <row r="2223" ht="12.75" customHeight="1">
      <c r="H2223" s="12">
        <v>1000.0</v>
      </c>
      <c r="K2223" s="14" t="str">
        <f t="shared" si="2"/>
        <v>#DIV/0!</v>
      </c>
      <c r="L2223" s="15" t="str">
        <f t="shared" si="3"/>
        <v>Invalid</v>
      </c>
      <c r="M2223" s="15" t="str">
        <f t="shared" si="4"/>
        <v/>
      </c>
    </row>
    <row r="2224" ht="12.75" customHeight="1">
      <c r="H2224" s="12">
        <v>1000.0</v>
      </c>
      <c r="K2224" s="14" t="str">
        <f t="shared" si="2"/>
        <v>#DIV/0!</v>
      </c>
      <c r="L2224" s="15" t="str">
        <f t="shared" si="3"/>
        <v>Invalid</v>
      </c>
      <c r="M2224" s="15" t="str">
        <f t="shared" si="4"/>
        <v/>
      </c>
    </row>
    <row r="2225" ht="12.75" customHeight="1">
      <c r="H2225" s="12">
        <v>1000.0</v>
      </c>
      <c r="K2225" s="14" t="str">
        <f t="shared" si="2"/>
        <v>#DIV/0!</v>
      </c>
      <c r="L2225" s="15" t="str">
        <f t="shared" si="3"/>
        <v>Invalid</v>
      </c>
      <c r="M2225" s="15" t="str">
        <f t="shared" si="4"/>
        <v/>
      </c>
    </row>
    <row r="2226" ht="12.75" customHeight="1">
      <c r="H2226" s="12">
        <v>1000.0</v>
      </c>
      <c r="K2226" s="14" t="str">
        <f t="shared" si="2"/>
        <v>#DIV/0!</v>
      </c>
      <c r="L2226" s="15" t="str">
        <f t="shared" si="3"/>
        <v>Invalid</v>
      </c>
      <c r="M2226" s="15" t="str">
        <f t="shared" si="4"/>
        <v/>
      </c>
    </row>
    <row r="2227" ht="12.75" customHeight="1">
      <c r="H2227" s="12">
        <v>1000.0</v>
      </c>
      <c r="K2227" s="14" t="str">
        <f t="shared" si="2"/>
        <v>#DIV/0!</v>
      </c>
      <c r="L2227" s="15" t="str">
        <f t="shared" si="3"/>
        <v>Invalid</v>
      </c>
      <c r="M2227" s="15" t="str">
        <f t="shared" si="4"/>
        <v/>
      </c>
    </row>
    <row r="2228" ht="12.75" customHeight="1">
      <c r="H2228" s="12">
        <v>1000.0</v>
      </c>
      <c r="K2228" s="14" t="str">
        <f t="shared" si="2"/>
        <v>#DIV/0!</v>
      </c>
      <c r="L2228" s="15" t="str">
        <f t="shared" si="3"/>
        <v>Invalid</v>
      </c>
      <c r="M2228" s="15" t="str">
        <f t="shared" si="4"/>
        <v/>
      </c>
    </row>
    <row r="2229" ht="12.75" customHeight="1">
      <c r="H2229" s="12">
        <v>1000.0</v>
      </c>
      <c r="K2229" s="14" t="str">
        <f t="shared" si="2"/>
        <v>#DIV/0!</v>
      </c>
      <c r="L2229" s="15" t="str">
        <f t="shared" si="3"/>
        <v>Invalid</v>
      </c>
      <c r="M2229" s="15" t="str">
        <f t="shared" si="4"/>
        <v/>
      </c>
    </row>
    <row r="2230" ht="12.75" customHeight="1">
      <c r="H2230" s="12">
        <v>1000.0</v>
      </c>
      <c r="K2230" s="14" t="str">
        <f t="shared" si="2"/>
        <v>#DIV/0!</v>
      </c>
      <c r="L2230" s="15" t="str">
        <f t="shared" si="3"/>
        <v>Invalid</v>
      </c>
      <c r="M2230" s="15" t="str">
        <f t="shared" si="4"/>
        <v/>
      </c>
    </row>
    <row r="2231" ht="12.75" customHeight="1">
      <c r="H2231" s="12">
        <v>1000.0</v>
      </c>
      <c r="K2231" s="14" t="str">
        <f t="shared" si="2"/>
        <v>#DIV/0!</v>
      </c>
      <c r="L2231" s="15" t="str">
        <f t="shared" si="3"/>
        <v>Invalid</v>
      </c>
      <c r="M2231" s="15" t="str">
        <f t="shared" si="4"/>
        <v/>
      </c>
    </row>
    <row r="2232" ht="12.75" customHeight="1">
      <c r="H2232" s="12">
        <v>1000.0</v>
      </c>
      <c r="K2232" s="14" t="str">
        <f t="shared" si="2"/>
        <v>#DIV/0!</v>
      </c>
      <c r="L2232" s="15" t="str">
        <f t="shared" si="3"/>
        <v>Invalid</v>
      </c>
      <c r="M2232" s="15" t="str">
        <f t="shared" si="4"/>
        <v/>
      </c>
    </row>
    <row r="2233" ht="12.75" customHeight="1">
      <c r="H2233" s="12">
        <v>1000.0</v>
      </c>
      <c r="K2233" s="14" t="str">
        <f t="shared" si="2"/>
        <v>#DIV/0!</v>
      </c>
      <c r="L2233" s="15" t="str">
        <f t="shared" si="3"/>
        <v>Invalid</v>
      </c>
      <c r="M2233" s="15" t="str">
        <f t="shared" si="4"/>
        <v/>
      </c>
    </row>
    <row r="2234" ht="12.75" customHeight="1">
      <c r="H2234" s="12">
        <v>1000.0</v>
      </c>
      <c r="K2234" s="14" t="str">
        <f t="shared" si="2"/>
        <v>#DIV/0!</v>
      </c>
      <c r="L2234" s="15" t="str">
        <f t="shared" si="3"/>
        <v>Invalid</v>
      </c>
      <c r="M2234" s="15" t="str">
        <f t="shared" si="4"/>
        <v/>
      </c>
    </row>
    <row r="2235" ht="12.75" customHeight="1">
      <c r="H2235" s="12">
        <v>1000.0</v>
      </c>
      <c r="K2235" s="14" t="str">
        <f t="shared" si="2"/>
        <v>#DIV/0!</v>
      </c>
      <c r="L2235" s="15" t="str">
        <f t="shared" si="3"/>
        <v>Invalid</v>
      </c>
      <c r="M2235" s="15" t="str">
        <f t="shared" si="4"/>
        <v/>
      </c>
    </row>
    <row r="2236" ht="12.75" customHeight="1">
      <c r="H2236" s="12">
        <v>1000.0</v>
      </c>
      <c r="K2236" s="14" t="str">
        <f t="shared" si="2"/>
        <v>#DIV/0!</v>
      </c>
      <c r="L2236" s="15" t="str">
        <f t="shared" si="3"/>
        <v>Invalid</v>
      </c>
      <c r="M2236" s="15" t="str">
        <f t="shared" si="4"/>
        <v/>
      </c>
    </row>
    <row r="2237" ht="12.75" customHeight="1">
      <c r="H2237" s="12">
        <v>1000.0</v>
      </c>
      <c r="K2237" s="14" t="str">
        <f t="shared" si="2"/>
        <v>#DIV/0!</v>
      </c>
      <c r="L2237" s="15" t="str">
        <f t="shared" si="3"/>
        <v>Invalid</v>
      </c>
      <c r="M2237" s="15" t="str">
        <f t="shared" si="4"/>
        <v/>
      </c>
    </row>
    <row r="2238" ht="12.75" customHeight="1">
      <c r="H2238" s="12">
        <v>1000.0</v>
      </c>
      <c r="K2238" s="14" t="str">
        <f t="shared" si="2"/>
        <v>#DIV/0!</v>
      </c>
      <c r="L2238" s="15" t="str">
        <f t="shared" si="3"/>
        <v>Invalid</v>
      </c>
      <c r="M2238" s="15" t="str">
        <f t="shared" si="4"/>
        <v/>
      </c>
    </row>
    <row r="2239" ht="12.75" customHeight="1">
      <c r="H2239" s="12">
        <v>1000.0</v>
      </c>
      <c r="K2239" s="14" t="str">
        <f t="shared" si="2"/>
        <v>#DIV/0!</v>
      </c>
      <c r="L2239" s="15" t="str">
        <f t="shared" si="3"/>
        <v>Invalid</v>
      </c>
      <c r="M2239" s="15" t="str">
        <f t="shared" si="4"/>
        <v/>
      </c>
    </row>
    <row r="2240" ht="12.75" customHeight="1">
      <c r="H2240" s="12">
        <v>1000.0</v>
      </c>
      <c r="K2240" s="14" t="str">
        <f t="shared" si="2"/>
        <v>#DIV/0!</v>
      </c>
      <c r="L2240" s="15" t="str">
        <f t="shared" si="3"/>
        <v>Invalid</v>
      </c>
      <c r="M2240" s="15" t="str">
        <f t="shared" si="4"/>
        <v/>
      </c>
    </row>
    <row r="2241" ht="12.75" customHeight="1">
      <c r="H2241" s="12">
        <v>1000.0</v>
      </c>
      <c r="K2241" s="14" t="str">
        <f t="shared" si="2"/>
        <v>#DIV/0!</v>
      </c>
      <c r="L2241" s="15" t="str">
        <f t="shared" si="3"/>
        <v>Invalid</v>
      </c>
      <c r="M2241" s="15" t="str">
        <f t="shared" si="4"/>
        <v/>
      </c>
    </row>
    <row r="2242" ht="12.75" customHeight="1">
      <c r="H2242" s="12">
        <v>1000.0</v>
      </c>
      <c r="K2242" s="14" t="str">
        <f t="shared" si="2"/>
        <v>#DIV/0!</v>
      </c>
      <c r="L2242" s="15" t="str">
        <f t="shared" si="3"/>
        <v>Invalid</v>
      </c>
      <c r="M2242" s="15" t="str">
        <f t="shared" si="4"/>
        <v/>
      </c>
    </row>
    <row r="2243" ht="12.75" customHeight="1">
      <c r="H2243" s="12">
        <v>1000.0</v>
      </c>
      <c r="K2243" s="14" t="str">
        <f t="shared" si="2"/>
        <v>#DIV/0!</v>
      </c>
      <c r="L2243" s="15" t="str">
        <f t="shared" si="3"/>
        <v>Invalid</v>
      </c>
      <c r="M2243" s="15" t="str">
        <f t="shared" si="4"/>
        <v/>
      </c>
    </row>
    <row r="2244" ht="12.75" customHeight="1">
      <c r="H2244" s="12">
        <v>1000.0</v>
      </c>
      <c r="K2244" s="14" t="str">
        <f t="shared" si="2"/>
        <v>#DIV/0!</v>
      </c>
      <c r="L2244" s="15" t="str">
        <f t="shared" si="3"/>
        <v>Invalid</v>
      </c>
      <c r="M2244" s="15" t="str">
        <f t="shared" si="4"/>
        <v/>
      </c>
    </row>
    <row r="2245" ht="12.75" customHeight="1">
      <c r="H2245" s="12">
        <v>1000.0</v>
      </c>
      <c r="K2245" s="14" t="str">
        <f t="shared" si="2"/>
        <v>#DIV/0!</v>
      </c>
      <c r="L2245" s="15" t="str">
        <f t="shared" si="3"/>
        <v>Invalid</v>
      </c>
      <c r="M2245" s="15" t="str">
        <f t="shared" si="4"/>
        <v/>
      </c>
    </row>
    <row r="2246" ht="12.75" customHeight="1">
      <c r="H2246" s="12">
        <v>1000.0</v>
      </c>
      <c r="K2246" s="14" t="str">
        <f t="shared" si="2"/>
        <v>#DIV/0!</v>
      </c>
      <c r="L2246" s="15" t="str">
        <f t="shared" si="3"/>
        <v>Invalid</v>
      </c>
      <c r="M2246" s="15" t="str">
        <f t="shared" si="4"/>
        <v/>
      </c>
    </row>
    <row r="2247" ht="12.75" customHeight="1">
      <c r="H2247" s="12">
        <v>1000.0</v>
      </c>
      <c r="K2247" s="14" t="str">
        <f t="shared" si="2"/>
        <v>#DIV/0!</v>
      </c>
      <c r="L2247" s="15" t="str">
        <f t="shared" si="3"/>
        <v>Invalid</v>
      </c>
      <c r="M2247" s="15" t="str">
        <f t="shared" si="4"/>
        <v/>
      </c>
    </row>
    <row r="2248" ht="12.75" customHeight="1">
      <c r="H2248" s="12">
        <v>1000.0</v>
      </c>
      <c r="K2248" s="14" t="str">
        <f t="shared" si="2"/>
        <v>#DIV/0!</v>
      </c>
      <c r="L2248" s="15" t="str">
        <f t="shared" si="3"/>
        <v>Invalid</v>
      </c>
      <c r="M2248" s="15" t="str">
        <f t="shared" si="4"/>
        <v/>
      </c>
    </row>
    <row r="2249" ht="12.75" customHeight="1">
      <c r="H2249" s="12">
        <v>1000.0</v>
      </c>
      <c r="K2249" s="14" t="str">
        <f t="shared" si="2"/>
        <v>#DIV/0!</v>
      </c>
      <c r="L2249" s="15" t="str">
        <f t="shared" si="3"/>
        <v>Invalid</v>
      </c>
      <c r="M2249" s="15" t="str">
        <f t="shared" si="4"/>
        <v/>
      </c>
    </row>
    <row r="2250" ht="12.75" customHeight="1">
      <c r="H2250" s="12">
        <v>1000.0</v>
      </c>
      <c r="K2250" s="14" t="str">
        <f t="shared" si="2"/>
        <v>#DIV/0!</v>
      </c>
      <c r="L2250" s="15" t="str">
        <f t="shared" si="3"/>
        <v>Invalid</v>
      </c>
      <c r="M2250" s="15" t="str">
        <f t="shared" si="4"/>
        <v/>
      </c>
    </row>
    <row r="2251" ht="12.75" customHeight="1">
      <c r="H2251" s="12">
        <v>1000.0</v>
      </c>
      <c r="K2251" s="14" t="str">
        <f t="shared" si="2"/>
        <v>#DIV/0!</v>
      </c>
      <c r="L2251" s="15" t="str">
        <f t="shared" si="3"/>
        <v>Invalid</v>
      </c>
      <c r="M2251" s="15" t="str">
        <f t="shared" si="4"/>
        <v/>
      </c>
    </row>
    <row r="2252" ht="12.75" customHeight="1">
      <c r="H2252" s="12">
        <v>1000.0</v>
      </c>
      <c r="K2252" s="14" t="str">
        <f t="shared" si="2"/>
        <v>#DIV/0!</v>
      </c>
      <c r="L2252" s="15" t="str">
        <f t="shared" si="3"/>
        <v>Invalid</v>
      </c>
      <c r="M2252" s="15" t="str">
        <f t="shared" si="4"/>
        <v/>
      </c>
    </row>
    <row r="2253" ht="12.75" customHeight="1">
      <c r="H2253" s="12">
        <v>1000.0</v>
      </c>
      <c r="K2253" s="14" t="str">
        <f t="shared" si="2"/>
        <v>#DIV/0!</v>
      </c>
      <c r="L2253" s="15" t="str">
        <f t="shared" si="3"/>
        <v>Invalid</v>
      </c>
      <c r="M2253" s="15" t="str">
        <f t="shared" si="4"/>
        <v/>
      </c>
    </row>
    <row r="2254" ht="12.75" customHeight="1">
      <c r="H2254" s="12">
        <v>1000.0</v>
      </c>
      <c r="K2254" s="14" t="str">
        <f t="shared" si="2"/>
        <v>#DIV/0!</v>
      </c>
      <c r="L2254" s="15" t="str">
        <f t="shared" si="3"/>
        <v>Invalid</v>
      </c>
      <c r="M2254" s="15" t="str">
        <f t="shared" si="4"/>
        <v/>
      </c>
    </row>
    <row r="2255" ht="12.75" customHeight="1">
      <c r="H2255" s="12">
        <v>1000.0</v>
      </c>
      <c r="K2255" s="14" t="str">
        <f t="shared" si="2"/>
        <v>#DIV/0!</v>
      </c>
      <c r="L2255" s="15" t="str">
        <f t="shared" si="3"/>
        <v>Invalid</v>
      </c>
      <c r="M2255" s="15" t="str">
        <f t="shared" si="4"/>
        <v/>
      </c>
    </row>
    <row r="2256" ht="12.75" customHeight="1">
      <c r="H2256" s="12">
        <v>1000.0</v>
      </c>
      <c r="K2256" s="14" t="str">
        <f t="shared" si="2"/>
        <v>#DIV/0!</v>
      </c>
      <c r="L2256" s="15" t="str">
        <f t="shared" si="3"/>
        <v>Invalid</v>
      </c>
      <c r="M2256" s="15" t="str">
        <f t="shared" si="4"/>
        <v/>
      </c>
    </row>
    <row r="2257" ht="12.75" customHeight="1">
      <c r="H2257" s="12">
        <v>1000.0</v>
      </c>
      <c r="K2257" s="14" t="str">
        <f t="shared" si="2"/>
        <v>#DIV/0!</v>
      </c>
      <c r="L2257" s="15" t="str">
        <f t="shared" si="3"/>
        <v>Invalid</v>
      </c>
      <c r="M2257" s="15" t="str">
        <f t="shared" si="4"/>
        <v/>
      </c>
    </row>
    <row r="2258" ht="12.75" customHeight="1">
      <c r="H2258" s="12">
        <v>1000.0</v>
      </c>
      <c r="K2258" s="14" t="str">
        <f t="shared" si="2"/>
        <v>#DIV/0!</v>
      </c>
      <c r="L2258" s="15" t="str">
        <f t="shared" si="3"/>
        <v>Invalid</v>
      </c>
      <c r="M2258" s="15" t="str">
        <f t="shared" si="4"/>
        <v/>
      </c>
    </row>
    <row r="2259" ht="12.75" customHeight="1">
      <c r="H2259" s="12">
        <v>1000.0</v>
      </c>
      <c r="K2259" s="14" t="str">
        <f t="shared" si="2"/>
        <v>#DIV/0!</v>
      </c>
      <c r="L2259" s="15" t="str">
        <f t="shared" si="3"/>
        <v>Invalid</v>
      </c>
      <c r="M2259" s="15" t="str">
        <f t="shared" si="4"/>
        <v/>
      </c>
    </row>
    <row r="2260" ht="12.75" customHeight="1">
      <c r="H2260" s="12">
        <v>1000.0</v>
      </c>
      <c r="K2260" s="14" t="str">
        <f t="shared" si="2"/>
        <v>#DIV/0!</v>
      </c>
      <c r="L2260" s="15" t="str">
        <f t="shared" si="3"/>
        <v>Invalid</v>
      </c>
      <c r="M2260" s="15" t="str">
        <f t="shared" si="4"/>
        <v/>
      </c>
    </row>
    <row r="2261" ht="12.75" customHeight="1">
      <c r="H2261" s="12">
        <v>1000.0</v>
      </c>
      <c r="K2261" s="14" t="str">
        <f t="shared" si="2"/>
        <v>#DIV/0!</v>
      </c>
      <c r="L2261" s="15" t="str">
        <f t="shared" si="3"/>
        <v>Invalid</v>
      </c>
      <c r="M2261" s="15" t="str">
        <f t="shared" si="4"/>
        <v/>
      </c>
    </row>
    <row r="2262" ht="12.75" customHeight="1">
      <c r="H2262" s="12">
        <v>1000.0</v>
      </c>
      <c r="K2262" s="14" t="str">
        <f t="shared" si="2"/>
        <v>#DIV/0!</v>
      </c>
      <c r="L2262" s="15" t="str">
        <f t="shared" si="3"/>
        <v>Invalid</v>
      </c>
      <c r="M2262" s="15" t="str">
        <f t="shared" si="4"/>
        <v/>
      </c>
    </row>
    <row r="2263" ht="12.75" customHeight="1">
      <c r="H2263" s="12">
        <v>1000.0</v>
      </c>
      <c r="K2263" s="14" t="str">
        <f t="shared" si="2"/>
        <v>#DIV/0!</v>
      </c>
      <c r="L2263" s="15" t="str">
        <f t="shared" si="3"/>
        <v>Invalid</v>
      </c>
      <c r="M2263" s="15" t="str">
        <f t="shared" si="4"/>
        <v/>
      </c>
    </row>
    <row r="2264" ht="12.75" customHeight="1">
      <c r="H2264" s="12">
        <v>1000.0</v>
      </c>
      <c r="K2264" s="14" t="str">
        <f t="shared" si="2"/>
        <v>#DIV/0!</v>
      </c>
      <c r="L2264" s="15" t="str">
        <f t="shared" si="3"/>
        <v>Invalid</v>
      </c>
      <c r="M2264" s="15" t="str">
        <f t="shared" si="4"/>
        <v/>
      </c>
    </row>
    <row r="2265" ht="12.75" customHeight="1">
      <c r="H2265" s="12">
        <v>1000.0</v>
      </c>
      <c r="K2265" s="14" t="str">
        <f t="shared" si="2"/>
        <v>#DIV/0!</v>
      </c>
      <c r="L2265" s="15" t="str">
        <f t="shared" si="3"/>
        <v>Invalid</v>
      </c>
      <c r="M2265" s="15" t="str">
        <f t="shared" si="4"/>
        <v/>
      </c>
    </row>
    <row r="2266" ht="12.75" customHeight="1">
      <c r="H2266" s="12">
        <v>1000.0</v>
      </c>
      <c r="K2266" s="14" t="str">
        <f t="shared" si="2"/>
        <v>#DIV/0!</v>
      </c>
      <c r="L2266" s="15" t="str">
        <f t="shared" si="3"/>
        <v>Invalid</v>
      </c>
      <c r="M2266" s="15" t="str">
        <f t="shared" si="4"/>
        <v/>
      </c>
    </row>
    <row r="2267" ht="12.75" customHeight="1">
      <c r="H2267" s="12">
        <v>1000.0</v>
      </c>
      <c r="K2267" s="14" t="str">
        <f t="shared" si="2"/>
        <v>#DIV/0!</v>
      </c>
      <c r="L2267" s="15" t="str">
        <f t="shared" si="3"/>
        <v>Invalid</v>
      </c>
      <c r="M2267" s="15" t="str">
        <f t="shared" si="4"/>
        <v/>
      </c>
    </row>
    <row r="2268" ht="12.75" customHeight="1">
      <c r="H2268" s="12">
        <v>1000.0</v>
      </c>
      <c r="K2268" s="14" t="str">
        <f t="shared" si="2"/>
        <v>#DIV/0!</v>
      </c>
      <c r="L2268" s="15" t="str">
        <f t="shared" si="3"/>
        <v>Invalid</v>
      </c>
      <c r="M2268" s="15" t="str">
        <f t="shared" si="4"/>
        <v/>
      </c>
    </row>
    <row r="2269" ht="12.75" customHeight="1">
      <c r="H2269" s="12">
        <v>1000.0</v>
      </c>
      <c r="K2269" s="14" t="str">
        <f t="shared" si="2"/>
        <v>#DIV/0!</v>
      </c>
      <c r="L2269" s="15" t="str">
        <f t="shared" si="3"/>
        <v>Invalid</v>
      </c>
      <c r="M2269" s="15" t="str">
        <f t="shared" si="4"/>
        <v/>
      </c>
    </row>
    <row r="2270" ht="12.75" customHeight="1">
      <c r="H2270" s="12">
        <v>1000.0</v>
      </c>
      <c r="K2270" s="14" t="str">
        <f t="shared" si="2"/>
        <v>#DIV/0!</v>
      </c>
      <c r="L2270" s="15" t="str">
        <f t="shared" si="3"/>
        <v>Invalid</v>
      </c>
      <c r="M2270" s="15" t="str">
        <f t="shared" si="4"/>
        <v/>
      </c>
    </row>
    <row r="2271" ht="12.75" customHeight="1">
      <c r="H2271" s="12">
        <v>1000.0</v>
      </c>
      <c r="K2271" s="14" t="str">
        <f t="shared" si="2"/>
        <v>#DIV/0!</v>
      </c>
      <c r="L2271" s="15" t="str">
        <f t="shared" si="3"/>
        <v>Invalid</v>
      </c>
      <c r="M2271" s="15" t="str">
        <f t="shared" si="4"/>
        <v/>
      </c>
    </row>
    <row r="2272" ht="12.75" customHeight="1">
      <c r="H2272" s="12">
        <v>1000.0</v>
      </c>
      <c r="K2272" s="14" t="str">
        <f t="shared" si="2"/>
        <v>#DIV/0!</v>
      </c>
      <c r="L2272" s="15" t="str">
        <f t="shared" si="3"/>
        <v>Invalid</v>
      </c>
      <c r="M2272" s="15" t="str">
        <f t="shared" si="4"/>
        <v/>
      </c>
    </row>
    <row r="2273" ht="12.75" customHeight="1">
      <c r="H2273" s="12">
        <v>1000.0</v>
      </c>
      <c r="K2273" s="14" t="str">
        <f t="shared" si="2"/>
        <v>#DIV/0!</v>
      </c>
      <c r="L2273" s="15" t="str">
        <f t="shared" si="3"/>
        <v>Invalid</v>
      </c>
      <c r="M2273" s="15" t="str">
        <f t="shared" si="4"/>
        <v/>
      </c>
    </row>
    <row r="2274" ht="12.75" customHeight="1">
      <c r="H2274" s="12">
        <v>1000.0</v>
      </c>
      <c r="K2274" s="14" t="str">
        <f t="shared" si="2"/>
        <v>#DIV/0!</v>
      </c>
      <c r="L2274" s="15" t="str">
        <f t="shared" si="3"/>
        <v>Invalid</v>
      </c>
      <c r="M2274" s="15" t="str">
        <f t="shared" si="4"/>
        <v/>
      </c>
    </row>
    <row r="2275" ht="12.75" customHeight="1">
      <c r="H2275" s="12">
        <v>1000.0</v>
      </c>
      <c r="K2275" s="14" t="str">
        <f t="shared" si="2"/>
        <v>#DIV/0!</v>
      </c>
      <c r="L2275" s="15" t="str">
        <f t="shared" si="3"/>
        <v>Invalid</v>
      </c>
      <c r="M2275" s="15" t="str">
        <f t="shared" si="4"/>
        <v/>
      </c>
    </row>
    <row r="2276" ht="12.75" customHeight="1">
      <c r="H2276" s="12">
        <v>1000.0</v>
      </c>
      <c r="K2276" s="14" t="str">
        <f t="shared" si="2"/>
        <v>#DIV/0!</v>
      </c>
      <c r="L2276" s="15" t="str">
        <f t="shared" si="3"/>
        <v>Invalid</v>
      </c>
      <c r="M2276" s="15" t="str">
        <f t="shared" si="4"/>
        <v/>
      </c>
    </row>
    <row r="2277" ht="12.75" customHeight="1">
      <c r="H2277" s="12">
        <v>1000.0</v>
      </c>
      <c r="K2277" s="14" t="str">
        <f t="shared" si="2"/>
        <v>#DIV/0!</v>
      </c>
      <c r="L2277" s="15" t="str">
        <f t="shared" si="3"/>
        <v>Invalid</v>
      </c>
      <c r="M2277" s="15" t="str">
        <f t="shared" si="4"/>
        <v/>
      </c>
    </row>
    <row r="2278" ht="12.75" customHeight="1">
      <c r="H2278" s="12">
        <v>1000.0</v>
      </c>
      <c r="K2278" s="14" t="str">
        <f t="shared" si="2"/>
        <v>#DIV/0!</v>
      </c>
      <c r="L2278" s="15" t="str">
        <f t="shared" si="3"/>
        <v>Invalid</v>
      </c>
      <c r="M2278" s="15" t="str">
        <f t="shared" si="4"/>
        <v/>
      </c>
    </row>
    <row r="2279" ht="12.75" customHeight="1">
      <c r="H2279" s="12">
        <v>1000.0</v>
      </c>
      <c r="K2279" s="14" t="str">
        <f t="shared" si="2"/>
        <v>#DIV/0!</v>
      </c>
      <c r="L2279" s="15" t="str">
        <f t="shared" si="3"/>
        <v>Invalid</v>
      </c>
      <c r="M2279" s="15" t="str">
        <f t="shared" si="4"/>
        <v/>
      </c>
    </row>
    <row r="2280" ht="12.75" customHeight="1">
      <c r="H2280" s="12">
        <v>1000.0</v>
      </c>
      <c r="K2280" s="14" t="str">
        <f t="shared" si="2"/>
        <v>#DIV/0!</v>
      </c>
      <c r="L2280" s="15" t="str">
        <f t="shared" si="3"/>
        <v>Invalid</v>
      </c>
      <c r="M2280" s="15" t="str">
        <f t="shared" si="4"/>
        <v/>
      </c>
    </row>
    <row r="2281" ht="12.75" customHeight="1">
      <c r="H2281" s="12">
        <v>1000.0</v>
      </c>
      <c r="K2281" s="14" t="str">
        <f t="shared" si="2"/>
        <v>#DIV/0!</v>
      </c>
      <c r="L2281" s="15" t="str">
        <f t="shared" si="3"/>
        <v>Invalid</v>
      </c>
      <c r="M2281" s="15" t="str">
        <f t="shared" si="4"/>
        <v/>
      </c>
    </row>
    <row r="2282" ht="12.75" customHeight="1">
      <c r="H2282" s="12">
        <v>1000.0</v>
      </c>
      <c r="K2282" s="14" t="str">
        <f t="shared" si="2"/>
        <v>#DIV/0!</v>
      </c>
      <c r="L2282" s="15" t="str">
        <f t="shared" si="3"/>
        <v>Invalid</v>
      </c>
      <c r="M2282" s="15" t="str">
        <f t="shared" si="4"/>
        <v/>
      </c>
    </row>
    <row r="2283" ht="12.75" customHeight="1">
      <c r="H2283" s="12">
        <v>1000.0</v>
      </c>
      <c r="K2283" s="14" t="str">
        <f t="shared" si="2"/>
        <v>#DIV/0!</v>
      </c>
      <c r="L2283" s="15" t="str">
        <f t="shared" si="3"/>
        <v>Invalid</v>
      </c>
      <c r="M2283" s="15" t="str">
        <f t="shared" si="4"/>
        <v/>
      </c>
    </row>
    <row r="2284" ht="12.75" customHeight="1">
      <c r="H2284" s="12">
        <v>1000.0</v>
      </c>
      <c r="K2284" s="14" t="str">
        <f t="shared" si="2"/>
        <v>#DIV/0!</v>
      </c>
      <c r="L2284" s="15" t="str">
        <f t="shared" si="3"/>
        <v>Invalid</v>
      </c>
      <c r="M2284" s="15" t="str">
        <f t="shared" si="4"/>
        <v/>
      </c>
    </row>
    <row r="2285" ht="12.75" customHeight="1">
      <c r="H2285" s="12">
        <v>1000.0</v>
      </c>
      <c r="K2285" s="14" t="str">
        <f t="shared" si="2"/>
        <v>#DIV/0!</v>
      </c>
      <c r="L2285" s="15" t="str">
        <f t="shared" si="3"/>
        <v>Invalid</v>
      </c>
      <c r="M2285" s="15" t="str">
        <f t="shared" si="4"/>
        <v/>
      </c>
    </row>
    <row r="2286" ht="12.75" customHeight="1">
      <c r="H2286" s="12">
        <v>1000.0</v>
      </c>
      <c r="K2286" s="14" t="str">
        <f t="shared" si="2"/>
        <v>#DIV/0!</v>
      </c>
      <c r="L2286" s="15" t="str">
        <f t="shared" si="3"/>
        <v>Invalid</v>
      </c>
      <c r="M2286" s="15" t="str">
        <f t="shared" si="4"/>
        <v/>
      </c>
    </row>
    <row r="2287" ht="12.75" customHeight="1">
      <c r="H2287" s="12">
        <v>1000.0</v>
      </c>
      <c r="K2287" s="14" t="str">
        <f t="shared" si="2"/>
        <v>#DIV/0!</v>
      </c>
      <c r="L2287" s="15" t="str">
        <f t="shared" si="3"/>
        <v>Invalid</v>
      </c>
      <c r="M2287" s="15" t="str">
        <f t="shared" si="4"/>
        <v/>
      </c>
    </row>
    <row r="2288" ht="12.75" customHeight="1">
      <c r="H2288" s="12">
        <v>1000.0</v>
      </c>
      <c r="K2288" s="14" t="str">
        <f t="shared" si="2"/>
        <v>#DIV/0!</v>
      </c>
      <c r="L2288" s="15" t="str">
        <f t="shared" si="3"/>
        <v>Invalid</v>
      </c>
      <c r="M2288" s="15" t="str">
        <f t="shared" si="4"/>
        <v/>
      </c>
    </row>
    <row r="2289" ht="12.75" customHeight="1">
      <c r="H2289" s="12">
        <v>1000.0</v>
      </c>
      <c r="K2289" s="14" t="str">
        <f t="shared" si="2"/>
        <v>#DIV/0!</v>
      </c>
      <c r="L2289" s="15" t="str">
        <f t="shared" si="3"/>
        <v>Invalid</v>
      </c>
      <c r="M2289" s="15" t="str">
        <f t="shared" si="4"/>
        <v/>
      </c>
    </row>
    <row r="2290" ht="12.75" customHeight="1">
      <c r="H2290" s="12">
        <v>1000.0</v>
      </c>
      <c r="K2290" s="14" t="str">
        <f t="shared" si="2"/>
        <v>#DIV/0!</v>
      </c>
      <c r="L2290" s="15" t="str">
        <f t="shared" si="3"/>
        <v>Invalid</v>
      </c>
      <c r="M2290" s="15" t="str">
        <f t="shared" si="4"/>
        <v/>
      </c>
    </row>
    <row r="2291" ht="12.75" customHeight="1">
      <c r="H2291" s="12">
        <v>1000.0</v>
      </c>
      <c r="K2291" s="14" t="str">
        <f t="shared" si="2"/>
        <v>#DIV/0!</v>
      </c>
      <c r="L2291" s="15" t="str">
        <f t="shared" si="3"/>
        <v>Invalid</v>
      </c>
      <c r="M2291" s="15" t="str">
        <f t="shared" si="4"/>
        <v/>
      </c>
    </row>
    <row r="2292" ht="12.75" customHeight="1">
      <c r="H2292" s="12">
        <v>1000.0</v>
      </c>
      <c r="K2292" s="14" t="str">
        <f t="shared" si="2"/>
        <v>#DIV/0!</v>
      </c>
      <c r="L2292" s="15" t="str">
        <f t="shared" si="3"/>
        <v>Invalid</v>
      </c>
      <c r="M2292" s="15" t="str">
        <f t="shared" si="4"/>
        <v/>
      </c>
    </row>
    <row r="2293" ht="12.75" customHeight="1">
      <c r="H2293" s="12">
        <v>1000.0</v>
      </c>
      <c r="K2293" s="14" t="str">
        <f t="shared" si="2"/>
        <v>#DIV/0!</v>
      </c>
      <c r="L2293" s="15" t="str">
        <f t="shared" si="3"/>
        <v>Invalid</v>
      </c>
      <c r="M2293" s="15" t="str">
        <f t="shared" si="4"/>
        <v/>
      </c>
    </row>
    <row r="2294" ht="12.75" customHeight="1">
      <c r="H2294" s="12">
        <v>1000.0</v>
      </c>
      <c r="K2294" s="14" t="str">
        <f t="shared" si="2"/>
        <v>#DIV/0!</v>
      </c>
      <c r="L2294" s="15" t="str">
        <f t="shared" si="3"/>
        <v>Invalid</v>
      </c>
      <c r="M2294" s="15" t="str">
        <f t="shared" si="4"/>
        <v/>
      </c>
    </row>
    <row r="2295" ht="12.75" customHeight="1">
      <c r="H2295" s="12">
        <v>1000.0</v>
      </c>
      <c r="K2295" s="14" t="str">
        <f t="shared" si="2"/>
        <v>#DIV/0!</v>
      </c>
      <c r="L2295" s="15" t="str">
        <f t="shared" si="3"/>
        <v>Invalid</v>
      </c>
      <c r="M2295" s="15" t="str">
        <f t="shared" si="4"/>
        <v/>
      </c>
    </row>
    <row r="2296" ht="12.75" customHeight="1">
      <c r="H2296" s="12">
        <v>1000.0</v>
      </c>
      <c r="K2296" s="14" t="str">
        <f t="shared" si="2"/>
        <v>#DIV/0!</v>
      </c>
      <c r="L2296" s="15" t="str">
        <f t="shared" si="3"/>
        <v>Invalid</v>
      </c>
      <c r="M2296" s="15" t="str">
        <f t="shared" si="4"/>
        <v/>
      </c>
    </row>
    <row r="2297" ht="12.75" customHeight="1">
      <c r="H2297" s="12">
        <v>1000.0</v>
      </c>
      <c r="K2297" s="14" t="str">
        <f t="shared" si="2"/>
        <v>#DIV/0!</v>
      </c>
      <c r="L2297" s="15" t="str">
        <f t="shared" si="3"/>
        <v>Invalid</v>
      </c>
      <c r="M2297" s="15" t="str">
        <f t="shared" si="4"/>
        <v/>
      </c>
    </row>
    <row r="2298" ht="12.75" customHeight="1">
      <c r="H2298" s="12">
        <v>1000.0</v>
      </c>
      <c r="K2298" s="14" t="str">
        <f t="shared" si="2"/>
        <v>#DIV/0!</v>
      </c>
      <c r="L2298" s="15" t="str">
        <f t="shared" si="3"/>
        <v>Invalid</v>
      </c>
      <c r="M2298" s="15" t="str">
        <f t="shared" si="4"/>
        <v/>
      </c>
    </row>
    <row r="2299" ht="12.75" customHeight="1">
      <c r="H2299" s="12">
        <v>1000.0</v>
      </c>
      <c r="K2299" s="14" t="str">
        <f t="shared" si="2"/>
        <v>#DIV/0!</v>
      </c>
      <c r="L2299" s="15" t="str">
        <f t="shared" si="3"/>
        <v>Invalid</v>
      </c>
      <c r="M2299" s="15" t="str">
        <f t="shared" si="4"/>
        <v/>
      </c>
    </row>
    <row r="2300" ht="12.75" customHeight="1">
      <c r="H2300" s="12">
        <v>1000.0</v>
      </c>
      <c r="K2300" s="14" t="str">
        <f t="shared" si="2"/>
        <v>#DIV/0!</v>
      </c>
      <c r="L2300" s="15" t="str">
        <f t="shared" si="3"/>
        <v>Invalid</v>
      </c>
      <c r="M2300" s="15" t="str">
        <f t="shared" si="4"/>
        <v/>
      </c>
    </row>
    <row r="2301" ht="12.75" customHeight="1">
      <c r="H2301" s="12">
        <v>1000.0</v>
      </c>
      <c r="K2301" s="14" t="str">
        <f t="shared" si="2"/>
        <v>#DIV/0!</v>
      </c>
      <c r="L2301" s="15" t="str">
        <f t="shared" si="3"/>
        <v>Invalid</v>
      </c>
      <c r="M2301" s="15" t="str">
        <f t="shared" si="4"/>
        <v/>
      </c>
    </row>
    <row r="2302" ht="12.75" customHeight="1">
      <c r="H2302" s="12">
        <v>1000.0</v>
      </c>
      <c r="K2302" s="14" t="str">
        <f t="shared" si="2"/>
        <v>#DIV/0!</v>
      </c>
      <c r="L2302" s="15" t="str">
        <f t="shared" si="3"/>
        <v>Invalid</v>
      </c>
      <c r="M2302" s="15" t="str">
        <f t="shared" si="4"/>
        <v/>
      </c>
    </row>
    <row r="2303" ht="12.75" customHeight="1">
      <c r="H2303" s="12">
        <v>1000.0</v>
      </c>
      <c r="K2303" s="14" t="str">
        <f t="shared" si="2"/>
        <v>#DIV/0!</v>
      </c>
      <c r="L2303" s="15" t="str">
        <f t="shared" si="3"/>
        <v>Invalid</v>
      </c>
      <c r="M2303" s="15" t="str">
        <f t="shared" si="4"/>
        <v/>
      </c>
    </row>
    <row r="2304" ht="12.75" customHeight="1">
      <c r="H2304" s="12">
        <v>1000.0</v>
      </c>
      <c r="K2304" s="14" t="str">
        <f t="shared" si="2"/>
        <v>#DIV/0!</v>
      </c>
      <c r="L2304" s="15" t="str">
        <f t="shared" si="3"/>
        <v>Invalid</v>
      </c>
      <c r="M2304" s="15" t="str">
        <f t="shared" si="4"/>
        <v/>
      </c>
    </row>
    <row r="2305" ht="12.75" customHeight="1">
      <c r="H2305" s="12">
        <v>1000.0</v>
      </c>
      <c r="K2305" s="14" t="str">
        <f t="shared" si="2"/>
        <v>#DIV/0!</v>
      </c>
      <c r="L2305" s="15" t="str">
        <f t="shared" si="3"/>
        <v>Invalid</v>
      </c>
      <c r="M2305" s="15" t="str">
        <f t="shared" si="4"/>
        <v/>
      </c>
    </row>
    <row r="2306" ht="12.75" customHeight="1">
      <c r="H2306" s="12">
        <v>1000.0</v>
      </c>
      <c r="K2306" s="14" t="str">
        <f t="shared" si="2"/>
        <v>#DIV/0!</v>
      </c>
      <c r="L2306" s="15" t="str">
        <f t="shared" si="3"/>
        <v>Invalid</v>
      </c>
      <c r="M2306" s="15" t="str">
        <f t="shared" si="4"/>
        <v/>
      </c>
    </row>
    <row r="2307" ht="12.75" customHeight="1">
      <c r="H2307" s="12">
        <v>1000.0</v>
      </c>
      <c r="K2307" s="14" t="str">
        <f t="shared" si="2"/>
        <v>#DIV/0!</v>
      </c>
      <c r="L2307" s="15" t="str">
        <f t="shared" si="3"/>
        <v>Invalid</v>
      </c>
      <c r="M2307" s="15" t="str">
        <f t="shared" si="4"/>
        <v/>
      </c>
    </row>
    <row r="2308" ht="12.75" customHeight="1">
      <c r="H2308" s="12">
        <v>1000.0</v>
      </c>
      <c r="K2308" s="14" t="str">
        <f t="shared" si="2"/>
        <v>#DIV/0!</v>
      </c>
      <c r="L2308" s="15" t="str">
        <f t="shared" si="3"/>
        <v>Invalid</v>
      </c>
      <c r="M2308" s="15" t="str">
        <f t="shared" si="4"/>
        <v/>
      </c>
    </row>
    <row r="2309" ht="12.75" customHeight="1">
      <c r="H2309" s="12">
        <v>1000.0</v>
      </c>
      <c r="K2309" s="14" t="str">
        <f t="shared" si="2"/>
        <v>#DIV/0!</v>
      </c>
      <c r="L2309" s="15" t="str">
        <f t="shared" si="3"/>
        <v>Invalid</v>
      </c>
      <c r="M2309" s="15" t="str">
        <f t="shared" si="4"/>
        <v/>
      </c>
    </row>
    <row r="2310" ht="12.75" customHeight="1">
      <c r="H2310" s="12">
        <v>1000.0</v>
      </c>
      <c r="K2310" s="14" t="str">
        <f t="shared" si="2"/>
        <v>#DIV/0!</v>
      </c>
      <c r="L2310" s="15" t="str">
        <f t="shared" si="3"/>
        <v>Invalid</v>
      </c>
      <c r="M2310" s="15" t="str">
        <f t="shared" si="4"/>
        <v/>
      </c>
    </row>
    <row r="2311" ht="12.75" customHeight="1">
      <c r="H2311" s="12">
        <v>1000.0</v>
      </c>
      <c r="K2311" s="14" t="str">
        <f t="shared" si="2"/>
        <v>#DIV/0!</v>
      </c>
      <c r="L2311" s="15" t="str">
        <f t="shared" si="3"/>
        <v>Invalid</v>
      </c>
      <c r="M2311" s="15" t="str">
        <f t="shared" si="4"/>
        <v/>
      </c>
    </row>
    <row r="2312" ht="12.75" customHeight="1">
      <c r="H2312" s="12">
        <v>1000.0</v>
      </c>
      <c r="K2312" s="14" t="str">
        <f t="shared" si="2"/>
        <v>#DIV/0!</v>
      </c>
      <c r="L2312" s="15" t="str">
        <f t="shared" si="3"/>
        <v>Invalid</v>
      </c>
      <c r="M2312" s="15" t="str">
        <f t="shared" si="4"/>
        <v/>
      </c>
    </row>
    <row r="2313" ht="12.75" customHeight="1">
      <c r="H2313" s="12">
        <v>1000.0</v>
      </c>
      <c r="K2313" s="14" t="str">
        <f t="shared" si="2"/>
        <v>#DIV/0!</v>
      </c>
      <c r="L2313" s="15" t="str">
        <f t="shared" si="3"/>
        <v>Invalid</v>
      </c>
      <c r="M2313" s="15" t="str">
        <f t="shared" si="4"/>
        <v/>
      </c>
    </row>
    <row r="2314" ht="12.75" customHeight="1">
      <c r="H2314" s="12">
        <v>1000.0</v>
      </c>
      <c r="K2314" s="14" t="str">
        <f t="shared" si="2"/>
        <v>#DIV/0!</v>
      </c>
      <c r="L2314" s="15" t="str">
        <f t="shared" si="3"/>
        <v>Invalid</v>
      </c>
      <c r="M2314" s="15" t="str">
        <f t="shared" si="4"/>
        <v/>
      </c>
    </row>
    <row r="2315" ht="12.75" customHeight="1">
      <c r="H2315" s="12">
        <v>1000.0</v>
      </c>
      <c r="K2315" s="14" t="str">
        <f t="shared" si="2"/>
        <v>#DIV/0!</v>
      </c>
      <c r="L2315" s="15" t="str">
        <f t="shared" si="3"/>
        <v>Invalid</v>
      </c>
      <c r="M2315" s="15" t="str">
        <f t="shared" si="4"/>
        <v/>
      </c>
    </row>
    <row r="2316" ht="12.75" customHeight="1">
      <c r="H2316" s="12">
        <v>1000.0</v>
      </c>
      <c r="K2316" s="14" t="str">
        <f t="shared" si="2"/>
        <v>#DIV/0!</v>
      </c>
      <c r="L2316" s="15" t="str">
        <f t="shared" si="3"/>
        <v>Invalid</v>
      </c>
      <c r="M2316" s="15" t="str">
        <f t="shared" si="4"/>
        <v/>
      </c>
    </row>
    <row r="2317" ht="12.75" customHeight="1">
      <c r="H2317" s="12">
        <v>1000.0</v>
      </c>
      <c r="K2317" s="14" t="str">
        <f t="shared" si="2"/>
        <v>#DIV/0!</v>
      </c>
      <c r="L2317" s="15" t="str">
        <f t="shared" si="3"/>
        <v>Invalid</v>
      </c>
      <c r="M2317" s="15" t="str">
        <f t="shared" si="4"/>
        <v/>
      </c>
    </row>
    <row r="2318" ht="12.75" customHeight="1">
      <c r="H2318" s="12">
        <v>1000.0</v>
      </c>
      <c r="K2318" s="14" t="str">
        <f t="shared" si="2"/>
        <v>#DIV/0!</v>
      </c>
      <c r="L2318" s="15" t="str">
        <f t="shared" si="3"/>
        <v>Invalid</v>
      </c>
      <c r="M2318" s="15" t="str">
        <f t="shared" si="4"/>
        <v/>
      </c>
    </row>
    <row r="2319" ht="12.75" customHeight="1">
      <c r="H2319" s="12">
        <v>1000.0</v>
      </c>
      <c r="K2319" s="14" t="str">
        <f t="shared" si="2"/>
        <v>#DIV/0!</v>
      </c>
      <c r="L2319" s="15" t="str">
        <f t="shared" si="3"/>
        <v>Invalid</v>
      </c>
      <c r="M2319" s="15" t="str">
        <f t="shared" si="4"/>
        <v/>
      </c>
    </row>
    <row r="2320" ht="12.75" customHeight="1">
      <c r="H2320" s="12">
        <v>1000.0</v>
      </c>
      <c r="K2320" s="14" t="str">
        <f t="shared" si="2"/>
        <v>#DIV/0!</v>
      </c>
      <c r="L2320" s="15" t="str">
        <f t="shared" si="3"/>
        <v>Invalid</v>
      </c>
      <c r="M2320" s="15" t="str">
        <f t="shared" si="4"/>
        <v/>
      </c>
    </row>
    <row r="2321" ht="12.75" customHeight="1">
      <c r="H2321" s="12">
        <v>1000.0</v>
      </c>
      <c r="K2321" s="14" t="str">
        <f t="shared" si="2"/>
        <v>#DIV/0!</v>
      </c>
      <c r="L2321" s="15" t="str">
        <f t="shared" si="3"/>
        <v>Invalid</v>
      </c>
      <c r="M2321" s="15" t="str">
        <f t="shared" si="4"/>
        <v/>
      </c>
    </row>
    <row r="2322" ht="12.75" customHeight="1">
      <c r="H2322" s="12">
        <v>1000.0</v>
      </c>
      <c r="K2322" s="14" t="str">
        <f t="shared" si="2"/>
        <v>#DIV/0!</v>
      </c>
      <c r="L2322" s="15" t="str">
        <f t="shared" si="3"/>
        <v>Invalid</v>
      </c>
      <c r="M2322" s="15" t="str">
        <f t="shared" si="4"/>
        <v/>
      </c>
    </row>
    <row r="2323" ht="12.75" customHeight="1">
      <c r="H2323" s="12">
        <v>1000.0</v>
      </c>
      <c r="K2323" s="14" t="str">
        <f t="shared" si="2"/>
        <v>#DIV/0!</v>
      </c>
      <c r="L2323" s="15" t="str">
        <f t="shared" si="3"/>
        <v>Invalid</v>
      </c>
      <c r="M2323" s="15" t="str">
        <f t="shared" si="4"/>
        <v/>
      </c>
    </row>
    <row r="2324" ht="12.75" customHeight="1">
      <c r="H2324" s="12">
        <v>1000.0</v>
      </c>
      <c r="K2324" s="14" t="str">
        <f t="shared" si="2"/>
        <v>#DIV/0!</v>
      </c>
      <c r="L2324" s="15" t="str">
        <f t="shared" si="3"/>
        <v>Invalid</v>
      </c>
      <c r="M2324" s="15" t="str">
        <f t="shared" si="4"/>
        <v/>
      </c>
    </row>
    <row r="2325" ht="12.75" customHeight="1">
      <c r="H2325" s="12">
        <v>1000.0</v>
      </c>
      <c r="K2325" s="14" t="str">
        <f t="shared" si="2"/>
        <v>#DIV/0!</v>
      </c>
      <c r="L2325" s="15" t="str">
        <f t="shared" si="3"/>
        <v>Invalid</v>
      </c>
      <c r="M2325" s="15" t="str">
        <f t="shared" si="4"/>
        <v/>
      </c>
    </row>
    <row r="2326" ht="12.75" customHeight="1">
      <c r="H2326" s="12">
        <v>1000.0</v>
      </c>
      <c r="K2326" s="14" t="str">
        <f t="shared" si="2"/>
        <v>#DIV/0!</v>
      </c>
      <c r="L2326" s="15" t="str">
        <f t="shared" si="3"/>
        <v>Invalid</v>
      </c>
      <c r="M2326" s="15" t="str">
        <f t="shared" si="4"/>
        <v/>
      </c>
    </row>
    <row r="2327" ht="12.75" customHeight="1">
      <c r="H2327" s="12">
        <v>1000.0</v>
      </c>
      <c r="K2327" s="14" t="str">
        <f t="shared" si="2"/>
        <v>#DIV/0!</v>
      </c>
      <c r="L2327" s="15" t="str">
        <f t="shared" si="3"/>
        <v>Invalid</v>
      </c>
      <c r="M2327" s="15" t="str">
        <f t="shared" si="4"/>
        <v/>
      </c>
    </row>
    <row r="2328" ht="12.75" customHeight="1">
      <c r="H2328" s="12">
        <v>1000.0</v>
      </c>
      <c r="K2328" s="14" t="str">
        <f t="shared" si="2"/>
        <v>#DIV/0!</v>
      </c>
      <c r="L2328" s="15" t="str">
        <f t="shared" si="3"/>
        <v>Invalid</v>
      </c>
      <c r="M2328" s="15" t="str">
        <f t="shared" si="4"/>
        <v/>
      </c>
    </row>
    <row r="2329" ht="12.75" customHeight="1">
      <c r="H2329" s="12">
        <v>1000.0</v>
      </c>
      <c r="K2329" s="14" t="str">
        <f t="shared" si="2"/>
        <v>#DIV/0!</v>
      </c>
      <c r="L2329" s="15" t="str">
        <f t="shared" si="3"/>
        <v>Invalid</v>
      </c>
      <c r="M2329" s="15" t="str">
        <f t="shared" si="4"/>
        <v/>
      </c>
    </row>
    <row r="2330" ht="12.75" customHeight="1">
      <c r="H2330" s="12">
        <v>1000.0</v>
      </c>
      <c r="K2330" s="14" t="str">
        <f t="shared" si="2"/>
        <v>#DIV/0!</v>
      </c>
      <c r="L2330" s="15" t="str">
        <f t="shared" si="3"/>
        <v>Invalid</v>
      </c>
      <c r="M2330" s="15" t="str">
        <f t="shared" si="4"/>
        <v/>
      </c>
    </row>
    <row r="2331" ht="12.75" customHeight="1">
      <c r="H2331" s="12">
        <v>1000.0</v>
      </c>
      <c r="K2331" s="14" t="str">
        <f t="shared" si="2"/>
        <v>#DIV/0!</v>
      </c>
      <c r="L2331" s="15" t="str">
        <f t="shared" si="3"/>
        <v>Invalid</v>
      </c>
      <c r="M2331" s="15" t="str">
        <f t="shared" si="4"/>
        <v/>
      </c>
    </row>
    <row r="2332" ht="12.75" customHeight="1">
      <c r="H2332" s="12">
        <v>1000.0</v>
      </c>
      <c r="K2332" s="14" t="str">
        <f t="shared" si="2"/>
        <v>#DIV/0!</v>
      </c>
      <c r="L2332" s="15" t="str">
        <f t="shared" si="3"/>
        <v>Invalid</v>
      </c>
      <c r="M2332" s="15" t="str">
        <f t="shared" si="4"/>
        <v/>
      </c>
    </row>
    <row r="2333" ht="12.75" customHeight="1">
      <c r="H2333" s="12">
        <v>1000.0</v>
      </c>
      <c r="K2333" s="14" t="str">
        <f t="shared" si="2"/>
        <v>#DIV/0!</v>
      </c>
      <c r="L2333" s="15" t="str">
        <f t="shared" si="3"/>
        <v>Invalid</v>
      </c>
      <c r="M2333" s="15" t="str">
        <f t="shared" si="4"/>
        <v/>
      </c>
    </row>
    <row r="2334" ht="12.75" customHeight="1">
      <c r="H2334" s="12">
        <v>1000.0</v>
      </c>
      <c r="K2334" s="14" t="str">
        <f t="shared" si="2"/>
        <v>#DIV/0!</v>
      </c>
      <c r="L2334" s="15" t="str">
        <f t="shared" si="3"/>
        <v>Invalid</v>
      </c>
      <c r="M2334" s="15" t="str">
        <f t="shared" si="4"/>
        <v/>
      </c>
    </row>
    <row r="2335" ht="12.75" customHeight="1">
      <c r="H2335" s="12">
        <v>1000.0</v>
      </c>
      <c r="K2335" s="14" t="str">
        <f t="shared" si="2"/>
        <v>#DIV/0!</v>
      </c>
      <c r="L2335" s="15" t="str">
        <f t="shared" si="3"/>
        <v>Invalid</v>
      </c>
      <c r="M2335" s="15" t="str">
        <f t="shared" si="4"/>
        <v/>
      </c>
    </row>
    <row r="2336" ht="12.75" customHeight="1">
      <c r="H2336" s="12">
        <v>1000.0</v>
      </c>
      <c r="K2336" s="14" t="str">
        <f t="shared" si="2"/>
        <v>#DIV/0!</v>
      </c>
      <c r="L2336" s="15" t="str">
        <f t="shared" si="3"/>
        <v>Invalid</v>
      </c>
      <c r="M2336" s="15" t="str">
        <f t="shared" si="4"/>
        <v/>
      </c>
    </row>
    <row r="2337" ht="12.75" customHeight="1">
      <c r="H2337" s="12">
        <v>1000.0</v>
      </c>
      <c r="K2337" s="14" t="str">
        <f t="shared" si="2"/>
        <v>#DIV/0!</v>
      </c>
      <c r="L2337" s="15" t="str">
        <f t="shared" si="3"/>
        <v>Invalid</v>
      </c>
      <c r="M2337" s="15" t="str">
        <f t="shared" si="4"/>
        <v/>
      </c>
    </row>
    <row r="2338" ht="12.75" customHeight="1">
      <c r="H2338" s="12">
        <v>1000.0</v>
      </c>
      <c r="K2338" s="14" t="str">
        <f t="shared" si="2"/>
        <v>#DIV/0!</v>
      </c>
      <c r="L2338" s="15" t="str">
        <f t="shared" si="3"/>
        <v>Invalid</v>
      </c>
      <c r="M2338" s="15" t="str">
        <f t="shared" si="4"/>
        <v/>
      </c>
    </row>
    <row r="2339" ht="12.75" customHeight="1">
      <c r="H2339" s="12">
        <v>1000.0</v>
      </c>
      <c r="K2339" s="14" t="str">
        <f t="shared" si="2"/>
        <v>#DIV/0!</v>
      </c>
      <c r="L2339" s="15" t="str">
        <f t="shared" si="3"/>
        <v>Invalid</v>
      </c>
      <c r="M2339" s="15" t="str">
        <f t="shared" si="4"/>
        <v/>
      </c>
    </row>
    <row r="2340" ht="12.75" customHeight="1">
      <c r="H2340" s="12">
        <v>1000.0</v>
      </c>
      <c r="K2340" s="14" t="str">
        <f t="shared" si="2"/>
        <v>#DIV/0!</v>
      </c>
      <c r="L2340" s="15" t="str">
        <f t="shared" si="3"/>
        <v>Invalid</v>
      </c>
      <c r="M2340" s="15" t="str">
        <f t="shared" si="4"/>
        <v/>
      </c>
    </row>
    <row r="2341" ht="12.75" customHeight="1">
      <c r="H2341" s="12">
        <v>1000.0</v>
      </c>
      <c r="K2341" s="14" t="str">
        <f t="shared" si="2"/>
        <v>#DIV/0!</v>
      </c>
      <c r="L2341" s="15" t="str">
        <f t="shared" si="3"/>
        <v>Invalid</v>
      </c>
      <c r="M2341" s="15" t="str">
        <f t="shared" si="4"/>
        <v/>
      </c>
    </row>
    <row r="2342" ht="12.75" customHeight="1">
      <c r="H2342" s="12">
        <v>1000.0</v>
      </c>
      <c r="K2342" s="14" t="str">
        <f t="shared" si="2"/>
        <v>#DIV/0!</v>
      </c>
      <c r="L2342" s="15" t="str">
        <f t="shared" si="3"/>
        <v>Invalid</v>
      </c>
      <c r="M2342" s="15" t="str">
        <f t="shared" si="4"/>
        <v/>
      </c>
    </row>
    <row r="2343" ht="12.75" customHeight="1">
      <c r="H2343" s="12">
        <v>1000.0</v>
      </c>
      <c r="K2343" s="14" t="str">
        <f t="shared" si="2"/>
        <v>#DIV/0!</v>
      </c>
      <c r="L2343" s="15" t="str">
        <f t="shared" si="3"/>
        <v>Invalid</v>
      </c>
      <c r="M2343" s="15" t="str">
        <f t="shared" si="4"/>
        <v/>
      </c>
    </row>
    <row r="2344" ht="12.75" customHeight="1">
      <c r="H2344" s="12">
        <v>1000.0</v>
      </c>
      <c r="K2344" s="14" t="str">
        <f t="shared" si="2"/>
        <v>#DIV/0!</v>
      </c>
      <c r="L2344" s="15" t="str">
        <f t="shared" si="3"/>
        <v>Invalid</v>
      </c>
      <c r="M2344" s="15" t="str">
        <f t="shared" si="4"/>
        <v/>
      </c>
    </row>
    <row r="2345" ht="12.75" customHeight="1">
      <c r="H2345" s="12">
        <v>1000.0</v>
      </c>
      <c r="K2345" s="14" t="str">
        <f t="shared" si="2"/>
        <v>#DIV/0!</v>
      </c>
      <c r="L2345" s="15" t="str">
        <f t="shared" si="3"/>
        <v>Invalid</v>
      </c>
      <c r="M2345" s="15" t="str">
        <f t="shared" si="4"/>
        <v/>
      </c>
    </row>
    <row r="2346" ht="12.75" customHeight="1">
      <c r="H2346" s="12">
        <v>1000.0</v>
      </c>
      <c r="K2346" s="14" t="str">
        <f t="shared" si="2"/>
        <v>#DIV/0!</v>
      </c>
      <c r="L2346" s="15" t="str">
        <f t="shared" si="3"/>
        <v>Invalid</v>
      </c>
      <c r="M2346" s="15" t="str">
        <f t="shared" si="4"/>
        <v/>
      </c>
    </row>
    <row r="2347" ht="12.75" customHeight="1">
      <c r="H2347" s="12">
        <v>1000.0</v>
      </c>
      <c r="K2347" s="14" t="str">
        <f t="shared" si="2"/>
        <v>#DIV/0!</v>
      </c>
      <c r="L2347" s="15" t="str">
        <f t="shared" si="3"/>
        <v>Invalid</v>
      </c>
      <c r="M2347" s="15" t="str">
        <f t="shared" si="4"/>
        <v/>
      </c>
    </row>
    <row r="2348" ht="12.75" customHeight="1">
      <c r="H2348" s="12">
        <v>1000.0</v>
      </c>
      <c r="K2348" s="14" t="str">
        <f t="shared" si="2"/>
        <v>#DIV/0!</v>
      </c>
      <c r="L2348" s="15" t="str">
        <f t="shared" si="3"/>
        <v>Invalid</v>
      </c>
      <c r="M2348" s="15" t="str">
        <f t="shared" si="4"/>
        <v/>
      </c>
    </row>
    <row r="2349" ht="12.75" customHeight="1">
      <c r="H2349" s="12">
        <v>1000.0</v>
      </c>
      <c r="K2349" s="14" t="str">
        <f t="shared" si="2"/>
        <v>#DIV/0!</v>
      </c>
      <c r="L2349" s="15" t="str">
        <f t="shared" si="3"/>
        <v>Invalid</v>
      </c>
      <c r="M2349" s="15" t="str">
        <f t="shared" si="4"/>
        <v/>
      </c>
    </row>
    <row r="2350" ht="12.75" customHeight="1">
      <c r="H2350" s="12">
        <v>1000.0</v>
      </c>
      <c r="K2350" s="14" t="str">
        <f t="shared" si="2"/>
        <v>#DIV/0!</v>
      </c>
      <c r="L2350" s="15" t="str">
        <f t="shared" si="3"/>
        <v>Invalid</v>
      </c>
      <c r="M2350" s="15" t="str">
        <f t="shared" si="4"/>
        <v/>
      </c>
    </row>
    <row r="2351" ht="12.75" customHeight="1">
      <c r="H2351" s="12">
        <v>1000.0</v>
      </c>
      <c r="K2351" s="14" t="str">
        <f t="shared" si="2"/>
        <v>#DIV/0!</v>
      </c>
      <c r="L2351" s="15" t="str">
        <f t="shared" si="3"/>
        <v>Invalid</v>
      </c>
      <c r="M2351" s="15" t="str">
        <f t="shared" si="4"/>
        <v/>
      </c>
    </row>
    <row r="2352" ht="12.75" customHeight="1">
      <c r="H2352" s="12">
        <v>1000.0</v>
      </c>
      <c r="K2352" s="14" t="str">
        <f t="shared" si="2"/>
        <v>#DIV/0!</v>
      </c>
      <c r="L2352" s="15" t="str">
        <f t="shared" si="3"/>
        <v>Invalid</v>
      </c>
      <c r="M2352" s="15" t="str">
        <f t="shared" si="4"/>
        <v/>
      </c>
    </row>
    <row r="2353" ht="12.75" customHeight="1">
      <c r="H2353" s="12">
        <v>1000.0</v>
      </c>
      <c r="K2353" s="14" t="str">
        <f t="shared" si="2"/>
        <v>#DIV/0!</v>
      </c>
      <c r="L2353" s="15" t="str">
        <f t="shared" si="3"/>
        <v>Invalid</v>
      </c>
      <c r="M2353" s="15" t="str">
        <f t="shared" si="4"/>
        <v/>
      </c>
    </row>
    <row r="2354" ht="12.75" customHeight="1">
      <c r="H2354" s="12">
        <v>1000.0</v>
      </c>
      <c r="K2354" s="14" t="str">
        <f t="shared" si="2"/>
        <v>#DIV/0!</v>
      </c>
      <c r="L2354" s="15" t="str">
        <f t="shared" si="3"/>
        <v>Invalid</v>
      </c>
      <c r="M2354" s="15" t="str">
        <f t="shared" si="4"/>
        <v/>
      </c>
    </row>
    <row r="2355" ht="12.75" customHeight="1">
      <c r="H2355" s="12">
        <v>1000.0</v>
      </c>
      <c r="K2355" s="14" t="str">
        <f t="shared" si="2"/>
        <v>#DIV/0!</v>
      </c>
      <c r="L2355" s="15" t="str">
        <f t="shared" si="3"/>
        <v>Invalid</v>
      </c>
      <c r="M2355" s="15" t="str">
        <f t="shared" si="4"/>
        <v/>
      </c>
    </row>
    <row r="2356" ht="12.75" customHeight="1">
      <c r="H2356" s="12">
        <v>1000.0</v>
      </c>
      <c r="K2356" s="14" t="str">
        <f t="shared" si="2"/>
        <v>#DIV/0!</v>
      </c>
      <c r="L2356" s="15" t="str">
        <f t="shared" si="3"/>
        <v>Invalid</v>
      </c>
      <c r="M2356" s="15" t="str">
        <f t="shared" si="4"/>
        <v/>
      </c>
    </row>
    <row r="2357" ht="12.75" customHeight="1">
      <c r="H2357" s="12">
        <v>1000.0</v>
      </c>
      <c r="K2357" s="14" t="str">
        <f t="shared" si="2"/>
        <v>#DIV/0!</v>
      </c>
      <c r="L2357" s="15" t="str">
        <f t="shared" si="3"/>
        <v>Invalid</v>
      </c>
      <c r="M2357" s="15" t="str">
        <f t="shared" si="4"/>
        <v/>
      </c>
    </row>
    <row r="2358" ht="12.75" customHeight="1">
      <c r="H2358" s="12">
        <v>1000.0</v>
      </c>
      <c r="K2358" s="14" t="str">
        <f t="shared" si="2"/>
        <v>#DIV/0!</v>
      </c>
      <c r="L2358" s="15" t="str">
        <f t="shared" si="3"/>
        <v>Invalid</v>
      </c>
      <c r="M2358" s="15" t="str">
        <f t="shared" si="4"/>
        <v/>
      </c>
    </row>
    <row r="2359" ht="12.75" customHeight="1">
      <c r="H2359" s="12">
        <v>1000.0</v>
      </c>
      <c r="K2359" s="14" t="str">
        <f t="shared" si="2"/>
        <v>#DIV/0!</v>
      </c>
      <c r="L2359" s="15" t="str">
        <f t="shared" si="3"/>
        <v>Invalid</v>
      </c>
      <c r="M2359" s="15" t="str">
        <f t="shared" si="4"/>
        <v/>
      </c>
    </row>
    <row r="2360" ht="12.75" customHeight="1">
      <c r="H2360" s="12">
        <v>1000.0</v>
      </c>
      <c r="K2360" s="14" t="str">
        <f t="shared" si="2"/>
        <v>#DIV/0!</v>
      </c>
      <c r="L2360" s="15" t="str">
        <f t="shared" si="3"/>
        <v>Invalid</v>
      </c>
      <c r="M2360" s="15" t="str">
        <f t="shared" si="4"/>
        <v/>
      </c>
    </row>
    <row r="2361" ht="12.75" customHeight="1">
      <c r="H2361" s="12">
        <v>1000.0</v>
      </c>
      <c r="K2361" s="14" t="str">
        <f t="shared" si="2"/>
        <v>#DIV/0!</v>
      </c>
      <c r="L2361" s="15" t="str">
        <f t="shared" si="3"/>
        <v>Invalid</v>
      </c>
      <c r="M2361" s="15" t="str">
        <f t="shared" si="4"/>
        <v/>
      </c>
    </row>
    <row r="2362" ht="12.75" customHeight="1">
      <c r="H2362" s="12">
        <v>1000.0</v>
      </c>
      <c r="K2362" s="14" t="str">
        <f t="shared" si="2"/>
        <v>#DIV/0!</v>
      </c>
      <c r="L2362" s="15" t="str">
        <f t="shared" si="3"/>
        <v>Invalid</v>
      </c>
      <c r="M2362" s="15" t="str">
        <f t="shared" si="4"/>
        <v/>
      </c>
    </row>
    <row r="2363" ht="12.75" customHeight="1">
      <c r="H2363" s="12">
        <v>1000.0</v>
      </c>
      <c r="K2363" s="14" t="str">
        <f t="shared" si="2"/>
        <v>#DIV/0!</v>
      </c>
      <c r="L2363" s="15" t="str">
        <f t="shared" si="3"/>
        <v>Invalid</v>
      </c>
      <c r="M2363" s="15" t="str">
        <f t="shared" si="4"/>
        <v/>
      </c>
    </row>
    <row r="2364" ht="12.75" customHeight="1">
      <c r="H2364" s="12">
        <v>1000.0</v>
      </c>
      <c r="K2364" s="14" t="str">
        <f t="shared" si="2"/>
        <v>#DIV/0!</v>
      </c>
      <c r="L2364" s="15" t="str">
        <f t="shared" si="3"/>
        <v>Invalid</v>
      </c>
      <c r="M2364" s="15" t="str">
        <f t="shared" si="4"/>
        <v/>
      </c>
    </row>
    <row r="2365" ht="12.75" customHeight="1">
      <c r="H2365" s="12">
        <v>1000.0</v>
      </c>
      <c r="K2365" s="14" t="str">
        <f t="shared" si="2"/>
        <v>#DIV/0!</v>
      </c>
      <c r="L2365" s="15" t="str">
        <f t="shared" si="3"/>
        <v>Invalid</v>
      </c>
      <c r="M2365" s="15" t="str">
        <f t="shared" si="4"/>
        <v/>
      </c>
    </row>
    <row r="2366" ht="12.75" customHeight="1">
      <c r="H2366" s="12">
        <v>1000.0</v>
      </c>
      <c r="K2366" s="14" t="str">
        <f t="shared" si="2"/>
        <v>#DIV/0!</v>
      </c>
      <c r="L2366" s="15" t="str">
        <f t="shared" si="3"/>
        <v>Invalid</v>
      </c>
      <c r="M2366" s="15" t="str">
        <f t="shared" si="4"/>
        <v/>
      </c>
    </row>
    <row r="2367" ht="12.75" customHeight="1">
      <c r="H2367" s="12">
        <v>1000.0</v>
      </c>
      <c r="K2367" s="14" t="str">
        <f t="shared" si="2"/>
        <v>#DIV/0!</v>
      </c>
      <c r="L2367" s="15" t="str">
        <f t="shared" si="3"/>
        <v>Invalid</v>
      </c>
      <c r="M2367" s="15" t="str">
        <f t="shared" si="4"/>
        <v/>
      </c>
    </row>
    <row r="2368" ht="12.75" customHeight="1">
      <c r="H2368" s="12">
        <v>1000.0</v>
      </c>
      <c r="K2368" s="14" t="str">
        <f t="shared" si="2"/>
        <v>#DIV/0!</v>
      </c>
      <c r="L2368" s="15" t="str">
        <f t="shared" si="3"/>
        <v>Invalid</v>
      </c>
      <c r="M2368" s="15" t="str">
        <f t="shared" si="4"/>
        <v/>
      </c>
    </row>
    <row r="2369" ht="12.75" customHeight="1">
      <c r="H2369" s="12">
        <v>1000.0</v>
      </c>
      <c r="K2369" s="14" t="str">
        <f t="shared" si="2"/>
        <v>#DIV/0!</v>
      </c>
      <c r="L2369" s="15" t="str">
        <f t="shared" si="3"/>
        <v>Invalid</v>
      </c>
      <c r="M2369" s="15" t="str">
        <f t="shared" si="4"/>
        <v/>
      </c>
    </row>
    <row r="2370" ht="12.75" customHeight="1">
      <c r="H2370" s="12">
        <v>1000.0</v>
      </c>
      <c r="K2370" s="14" t="str">
        <f t="shared" si="2"/>
        <v>#DIV/0!</v>
      </c>
      <c r="L2370" s="15" t="str">
        <f t="shared" si="3"/>
        <v>Invalid</v>
      </c>
      <c r="M2370" s="15" t="str">
        <f t="shared" si="4"/>
        <v/>
      </c>
    </row>
    <row r="2371" ht="12.75" customHeight="1">
      <c r="H2371" s="12">
        <v>1000.0</v>
      </c>
      <c r="K2371" s="14" t="str">
        <f t="shared" si="2"/>
        <v>#DIV/0!</v>
      </c>
      <c r="L2371" s="15" t="str">
        <f t="shared" si="3"/>
        <v>Invalid</v>
      </c>
      <c r="M2371" s="15" t="str">
        <f t="shared" si="4"/>
        <v/>
      </c>
    </row>
    <row r="2372" ht="12.75" customHeight="1">
      <c r="H2372" s="12">
        <v>1000.0</v>
      </c>
      <c r="K2372" s="14" t="str">
        <f t="shared" si="2"/>
        <v>#DIV/0!</v>
      </c>
      <c r="L2372" s="15" t="str">
        <f t="shared" si="3"/>
        <v>Invalid</v>
      </c>
      <c r="M2372" s="15" t="str">
        <f t="shared" si="4"/>
        <v/>
      </c>
    </row>
    <row r="2373" ht="12.75" customHeight="1">
      <c r="H2373" s="12">
        <v>1000.0</v>
      </c>
      <c r="K2373" s="14" t="str">
        <f t="shared" si="2"/>
        <v>#DIV/0!</v>
      </c>
      <c r="L2373" s="15" t="str">
        <f t="shared" si="3"/>
        <v>Invalid</v>
      </c>
      <c r="M2373" s="15" t="str">
        <f t="shared" si="4"/>
        <v/>
      </c>
    </row>
    <row r="2374" ht="12.75" customHeight="1">
      <c r="H2374" s="12">
        <v>1000.0</v>
      </c>
      <c r="K2374" s="14" t="str">
        <f t="shared" si="2"/>
        <v>#DIV/0!</v>
      </c>
      <c r="L2374" s="15" t="str">
        <f t="shared" si="3"/>
        <v>Invalid</v>
      </c>
      <c r="M2374" s="15" t="str">
        <f t="shared" si="4"/>
        <v/>
      </c>
    </row>
    <row r="2375" ht="12.75" customHeight="1">
      <c r="H2375" s="12">
        <v>1000.0</v>
      </c>
      <c r="K2375" s="14" t="str">
        <f t="shared" si="2"/>
        <v>#DIV/0!</v>
      </c>
      <c r="L2375" s="15" t="str">
        <f t="shared" si="3"/>
        <v>Invalid</v>
      </c>
      <c r="M2375" s="15" t="str">
        <f t="shared" si="4"/>
        <v/>
      </c>
    </row>
    <row r="2376" ht="12.75" customHeight="1">
      <c r="H2376" s="12">
        <v>1000.0</v>
      </c>
      <c r="K2376" s="14" t="str">
        <f t="shared" si="2"/>
        <v>#DIV/0!</v>
      </c>
      <c r="L2376" s="15" t="str">
        <f t="shared" si="3"/>
        <v>Invalid</v>
      </c>
      <c r="M2376" s="15" t="str">
        <f t="shared" si="4"/>
        <v/>
      </c>
    </row>
    <row r="2377" ht="12.75" customHeight="1">
      <c r="H2377" s="12">
        <v>1000.0</v>
      </c>
      <c r="K2377" s="14" t="str">
        <f t="shared" si="2"/>
        <v>#DIV/0!</v>
      </c>
      <c r="L2377" s="15" t="str">
        <f t="shared" si="3"/>
        <v>Invalid</v>
      </c>
      <c r="M2377" s="15" t="str">
        <f t="shared" si="4"/>
        <v/>
      </c>
    </row>
    <row r="2378" ht="12.75" customHeight="1">
      <c r="H2378" s="12">
        <v>1000.0</v>
      </c>
      <c r="K2378" s="14" t="str">
        <f t="shared" si="2"/>
        <v>#DIV/0!</v>
      </c>
      <c r="L2378" s="15" t="str">
        <f t="shared" si="3"/>
        <v>Invalid</v>
      </c>
      <c r="M2378" s="15" t="str">
        <f t="shared" si="4"/>
        <v/>
      </c>
    </row>
    <row r="2379" ht="12.75" customHeight="1">
      <c r="H2379" s="12">
        <v>1000.0</v>
      </c>
      <c r="K2379" s="14" t="str">
        <f t="shared" si="2"/>
        <v>#DIV/0!</v>
      </c>
      <c r="L2379" s="15" t="str">
        <f t="shared" si="3"/>
        <v>Invalid</v>
      </c>
      <c r="M2379" s="15" t="str">
        <f t="shared" si="4"/>
        <v/>
      </c>
    </row>
    <row r="2380" ht="12.75" customHeight="1">
      <c r="H2380" s="12">
        <v>1000.0</v>
      </c>
      <c r="K2380" s="14" t="str">
        <f t="shared" si="2"/>
        <v>#DIV/0!</v>
      </c>
      <c r="L2380" s="15" t="str">
        <f t="shared" si="3"/>
        <v>Invalid</v>
      </c>
      <c r="M2380" s="15" t="str">
        <f t="shared" si="4"/>
        <v/>
      </c>
    </row>
    <row r="2381" ht="12.75" customHeight="1">
      <c r="H2381" s="12">
        <v>1000.0</v>
      </c>
      <c r="K2381" s="14" t="str">
        <f t="shared" si="2"/>
        <v>#DIV/0!</v>
      </c>
      <c r="L2381" s="15" t="str">
        <f t="shared" si="3"/>
        <v>Invalid</v>
      </c>
      <c r="M2381" s="15" t="str">
        <f t="shared" si="4"/>
        <v/>
      </c>
    </row>
    <row r="2382" ht="12.75" customHeight="1">
      <c r="H2382" s="12">
        <v>1000.0</v>
      </c>
      <c r="K2382" s="14" t="str">
        <f t="shared" si="2"/>
        <v>#DIV/0!</v>
      </c>
      <c r="L2382" s="15" t="str">
        <f t="shared" si="3"/>
        <v>Invalid</v>
      </c>
      <c r="M2382" s="15" t="str">
        <f t="shared" si="4"/>
        <v/>
      </c>
    </row>
    <row r="2383" ht="12.75" customHeight="1">
      <c r="H2383" s="12">
        <v>1000.0</v>
      </c>
      <c r="K2383" s="14" t="str">
        <f t="shared" si="2"/>
        <v>#DIV/0!</v>
      </c>
      <c r="L2383" s="15" t="str">
        <f t="shared" si="3"/>
        <v>Invalid</v>
      </c>
      <c r="M2383" s="15" t="str">
        <f t="shared" si="4"/>
        <v/>
      </c>
    </row>
    <row r="2384" ht="12.75" customHeight="1">
      <c r="H2384" s="12">
        <v>1000.0</v>
      </c>
      <c r="K2384" s="14" t="str">
        <f t="shared" si="2"/>
        <v>#DIV/0!</v>
      </c>
      <c r="L2384" s="15" t="str">
        <f t="shared" si="3"/>
        <v>Invalid</v>
      </c>
      <c r="M2384" s="15" t="str">
        <f t="shared" si="4"/>
        <v/>
      </c>
    </row>
    <row r="2385" ht="12.75" customHeight="1">
      <c r="H2385" s="12">
        <v>1000.0</v>
      </c>
      <c r="K2385" s="14" t="str">
        <f t="shared" si="2"/>
        <v>#DIV/0!</v>
      </c>
      <c r="L2385" s="15" t="str">
        <f t="shared" si="3"/>
        <v>Invalid</v>
      </c>
      <c r="M2385" s="15" t="str">
        <f t="shared" si="4"/>
        <v/>
      </c>
    </row>
    <row r="2386" ht="12.75" customHeight="1">
      <c r="H2386" s="12">
        <v>1000.0</v>
      </c>
      <c r="K2386" s="14" t="str">
        <f t="shared" si="2"/>
        <v>#DIV/0!</v>
      </c>
      <c r="L2386" s="15" t="str">
        <f t="shared" si="3"/>
        <v>Invalid</v>
      </c>
      <c r="M2386" s="15" t="str">
        <f t="shared" si="4"/>
        <v/>
      </c>
    </row>
    <row r="2387" ht="12.75" customHeight="1">
      <c r="H2387" s="12">
        <v>1000.0</v>
      </c>
      <c r="K2387" s="14" t="str">
        <f t="shared" si="2"/>
        <v>#DIV/0!</v>
      </c>
      <c r="L2387" s="15" t="str">
        <f t="shared" si="3"/>
        <v>Invalid</v>
      </c>
      <c r="M2387" s="15" t="str">
        <f t="shared" si="4"/>
        <v/>
      </c>
    </row>
    <row r="2388" ht="12.75" customHeight="1">
      <c r="H2388" s="12">
        <v>1000.0</v>
      </c>
      <c r="K2388" s="14" t="str">
        <f t="shared" si="2"/>
        <v>#DIV/0!</v>
      </c>
      <c r="L2388" s="15" t="str">
        <f t="shared" si="3"/>
        <v>Invalid</v>
      </c>
      <c r="M2388" s="15" t="str">
        <f t="shared" si="4"/>
        <v/>
      </c>
    </row>
    <row r="2389" ht="12.75" customHeight="1">
      <c r="H2389" s="12">
        <v>1000.0</v>
      </c>
      <c r="K2389" s="14" t="str">
        <f t="shared" si="2"/>
        <v>#DIV/0!</v>
      </c>
      <c r="L2389" s="15" t="str">
        <f t="shared" si="3"/>
        <v>Invalid</v>
      </c>
      <c r="M2389" s="15" t="str">
        <f t="shared" si="4"/>
        <v/>
      </c>
    </row>
    <row r="2390" ht="12.75" customHeight="1">
      <c r="H2390" s="12">
        <v>1000.0</v>
      </c>
      <c r="K2390" s="14" t="str">
        <f t="shared" si="2"/>
        <v>#DIV/0!</v>
      </c>
      <c r="L2390" s="15" t="str">
        <f t="shared" si="3"/>
        <v>Invalid</v>
      </c>
      <c r="M2390" s="15" t="str">
        <f t="shared" si="4"/>
        <v/>
      </c>
    </row>
    <row r="2391" ht="12.75" customHeight="1">
      <c r="H2391" s="12">
        <v>1000.0</v>
      </c>
      <c r="K2391" s="14" t="str">
        <f t="shared" si="2"/>
        <v>#DIV/0!</v>
      </c>
      <c r="L2391" s="15" t="str">
        <f t="shared" si="3"/>
        <v>Invalid</v>
      </c>
      <c r="M2391" s="15" t="str">
        <f t="shared" si="4"/>
        <v/>
      </c>
    </row>
    <row r="2392" ht="12.75" customHeight="1">
      <c r="H2392" s="12">
        <v>1000.0</v>
      </c>
      <c r="K2392" s="14" t="str">
        <f t="shared" si="2"/>
        <v>#DIV/0!</v>
      </c>
      <c r="L2392" s="15" t="str">
        <f t="shared" si="3"/>
        <v>Invalid</v>
      </c>
      <c r="M2392" s="15" t="str">
        <f t="shared" si="4"/>
        <v/>
      </c>
    </row>
    <row r="2393" ht="12.75" customHeight="1">
      <c r="H2393" s="12">
        <v>1000.0</v>
      </c>
      <c r="K2393" s="14" t="str">
        <f t="shared" si="2"/>
        <v>#DIV/0!</v>
      </c>
      <c r="L2393" s="15" t="str">
        <f t="shared" si="3"/>
        <v>Invalid</v>
      </c>
      <c r="M2393" s="15" t="str">
        <f t="shared" si="4"/>
        <v/>
      </c>
    </row>
    <row r="2394" ht="12.75" customHeight="1">
      <c r="H2394" s="12">
        <v>1000.0</v>
      </c>
      <c r="K2394" s="14" t="str">
        <f t="shared" si="2"/>
        <v>#DIV/0!</v>
      </c>
      <c r="L2394" s="15" t="str">
        <f t="shared" si="3"/>
        <v>Invalid</v>
      </c>
      <c r="M2394" s="15" t="str">
        <f t="shared" si="4"/>
        <v/>
      </c>
    </row>
    <row r="2395" ht="12.75" customHeight="1">
      <c r="H2395" s="12">
        <v>1000.0</v>
      </c>
      <c r="K2395" s="14" t="str">
        <f t="shared" si="2"/>
        <v>#DIV/0!</v>
      </c>
      <c r="L2395" s="15" t="str">
        <f t="shared" si="3"/>
        <v>Invalid</v>
      </c>
      <c r="M2395" s="15" t="str">
        <f t="shared" si="4"/>
        <v/>
      </c>
    </row>
    <row r="2396" ht="12.75" customHeight="1">
      <c r="H2396" s="12">
        <v>1000.0</v>
      </c>
      <c r="K2396" s="14" t="str">
        <f t="shared" si="2"/>
        <v>#DIV/0!</v>
      </c>
      <c r="L2396" s="15" t="str">
        <f t="shared" si="3"/>
        <v>Invalid</v>
      </c>
      <c r="M2396" s="15" t="str">
        <f t="shared" si="4"/>
        <v/>
      </c>
    </row>
    <row r="2397" ht="12.75" customHeight="1">
      <c r="H2397" s="12">
        <v>1000.0</v>
      </c>
      <c r="K2397" s="14" t="str">
        <f t="shared" si="2"/>
        <v>#DIV/0!</v>
      </c>
      <c r="L2397" s="15" t="str">
        <f t="shared" si="3"/>
        <v>Invalid</v>
      </c>
      <c r="M2397" s="15" t="str">
        <f t="shared" si="4"/>
        <v/>
      </c>
    </row>
    <row r="2398" ht="12.75" customHeight="1">
      <c r="H2398" s="12">
        <v>1000.0</v>
      </c>
      <c r="K2398" s="14" t="str">
        <f t="shared" si="2"/>
        <v>#DIV/0!</v>
      </c>
      <c r="L2398" s="15" t="str">
        <f t="shared" si="3"/>
        <v>Invalid</v>
      </c>
      <c r="M2398" s="15" t="str">
        <f t="shared" si="4"/>
        <v/>
      </c>
    </row>
    <row r="2399" ht="12.75" customHeight="1">
      <c r="H2399" s="12">
        <v>1000.0</v>
      </c>
      <c r="K2399" s="14" t="str">
        <f t="shared" si="2"/>
        <v>#DIV/0!</v>
      </c>
      <c r="L2399" s="15" t="str">
        <f t="shared" si="3"/>
        <v>Invalid</v>
      </c>
      <c r="M2399" s="15" t="str">
        <f t="shared" si="4"/>
        <v/>
      </c>
    </row>
    <row r="2400" ht="12.75" customHeight="1">
      <c r="H2400" s="12">
        <v>1000.0</v>
      </c>
      <c r="K2400" s="14" t="str">
        <f t="shared" si="2"/>
        <v>#DIV/0!</v>
      </c>
      <c r="L2400" s="15" t="str">
        <f t="shared" si="3"/>
        <v>Invalid</v>
      </c>
      <c r="M2400" s="15" t="str">
        <f t="shared" si="4"/>
        <v/>
      </c>
    </row>
    <row r="2401" ht="12.75" customHeight="1">
      <c r="H2401" s="12">
        <v>1000.0</v>
      </c>
      <c r="K2401" s="14" t="str">
        <f t="shared" si="2"/>
        <v>#DIV/0!</v>
      </c>
      <c r="L2401" s="15" t="str">
        <f t="shared" si="3"/>
        <v>Invalid</v>
      </c>
      <c r="M2401" s="15" t="str">
        <f t="shared" si="4"/>
        <v/>
      </c>
    </row>
    <row r="2402" ht="12.75" customHeight="1">
      <c r="H2402" s="12">
        <v>1000.0</v>
      </c>
      <c r="K2402" s="14" t="str">
        <f t="shared" si="2"/>
        <v>#DIV/0!</v>
      </c>
      <c r="L2402" s="15" t="str">
        <f t="shared" si="3"/>
        <v>Invalid</v>
      </c>
      <c r="M2402" s="15" t="str">
        <f t="shared" si="4"/>
        <v/>
      </c>
    </row>
    <row r="2403" ht="12.75" customHeight="1">
      <c r="H2403" s="12">
        <v>1000.0</v>
      </c>
      <c r="K2403" s="14" t="str">
        <f t="shared" si="2"/>
        <v>#DIV/0!</v>
      </c>
      <c r="L2403" s="15" t="str">
        <f t="shared" si="3"/>
        <v>Invalid</v>
      </c>
      <c r="M2403" s="15" t="str">
        <f t="shared" si="4"/>
        <v/>
      </c>
    </row>
    <row r="2404" ht="12.75" customHeight="1">
      <c r="H2404" s="12">
        <v>1000.0</v>
      </c>
      <c r="K2404" s="14" t="str">
        <f t="shared" si="2"/>
        <v>#DIV/0!</v>
      </c>
      <c r="L2404" s="15" t="str">
        <f t="shared" si="3"/>
        <v>Invalid</v>
      </c>
      <c r="M2404" s="15" t="str">
        <f t="shared" si="4"/>
        <v/>
      </c>
    </row>
    <row r="2405" ht="12.75" customHeight="1">
      <c r="H2405" s="12">
        <v>1000.0</v>
      </c>
      <c r="K2405" s="14" t="str">
        <f t="shared" si="2"/>
        <v>#DIV/0!</v>
      </c>
      <c r="L2405" s="15" t="str">
        <f t="shared" si="3"/>
        <v>Invalid</v>
      </c>
      <c r="M2405" s="15" t="str">
        <f t="shared" si="4"/>
        <v/>
      </c>
    </row>
    <row r="2406" ht="12.75" customHeight="1">
      <c r="H2406" s="12">
        <v>1000.0</v>
      </c>
      <c r="K2406" s="14" t="str">
        <f t="shared" si="2"/>
        <v>#DIV/0!</v>
      </c>
      <c r="L2406" s="15" t="str">
        <f t="shared" si="3"/>
        <v>Invalid</v>
      </c>
      <c r="M2406" s="15" t="str">
        <f t="shared" si="4"/>
        <v/>
      </c>
    </row>
    <row r="2407" ht="12.75" customHeight="1">
      <c r="H2407" s="12">
        <v>1000.0</v>
      </c>
      <c r="K2407" s="14" t="str">
        <f t="shared" si="2"/>
        <v>#DIV/0!</v>
      </c>
      <c r="L2407" s="15" t="str">
        <f t="shared" si="3"/>
        <v>Invalid</v>
      </c>
      <c r="M2407" s="15" t="str">
        <f t="shared" si="4"/>
        <v/>
      </c>
    </row>
    <row r="2408" ht="12.75" customHeight="1">
      <c r="H2408" s="12">
        <v>1000.0</v>
      </c>
      <c r="K2408" s="14" t="str">
        <f t="shared" si="2"/>
        <v>#DIV/0!</v>
      </c>
      <c r="L2408" s="15" t="str">
        <f t="shared" si="3"/>
        <v>Invalid</v>
      </c>
      <c r="M2408" s="15" t="str">
        <f t="shared" si="4"/>
        <v/>
      </c>
    </row>
    <row r="2409" ht="12.75" customHeight="1">
      <c r="H2409" s="12">
        <v>1000.0</v>
      </c>
      <c r="K2409" s="14" t="str">
        <f t="shared" si="2"/>
        <v>#DIV/0!</v>
      </c>
      <c r="L2409" s="15" t="str">
        <f t="shared" si="3"/>
        <v>Invalid</v>
      </c>
      <c r="M2409" s="15" t="str">
        <f t="shared" si="4"/>
        <v/>
      </c>
    </row>
    <row r="2410" ht="12.75" customHeight="1">
      <c r="H2410" s="12">
        <v>1000.0</v>
      </c>
      <c r="K2410" s="14" t="str">
        <f t="shared" si="2"/>
        <v>#DIV/0!</v>
      </c>
      <c r="L2410" s="15" t="str">
        <f t="shared" si="3"/>
        <v>Invalid</v>
      </c>
      <c r="M2410" s="15" t="str">
        <f t="shared" si="4"/>
        <v/>
      </c>
    </row>
    <row r="2411" ht="12.75" customHeight="1">
      <c r="H2411" s="12">
        <v>1000.0</v>
      </c>
      <c r="K2411" s="14" t="str">
        <f t="shared" si="2"/>
        <v>#DIV/0!</v>
      </c>
      <c r="L2411" s="15" t="str">
        <f t="shared" si="3"/>
        <v>Invalid</v>
      </c>
      <c r="M2411" s="15" t="str">
        <f t="shared" si="4"/>
        <v/>
      </c>
    </row>
    <row r="2412" ht="12.75" customHeight="1">
      <c r="H2412" s="12">
        <v>1000.0</v>
      </c>
      <c r="K2412" s="14" t="str">
        <f t="shared" si="2"/>
        <v>#DIV/0!</v>
      </c>
      <c r="L2412" s="15" t="str">
        <f t="shared" si="3"/>
        <v>Invalid</v>
      </c>
      <c r="M2412" s="15" t="str">
        <f t="shared" si="4"/>
        <v/>
      </c>
    </row>
    <row r="2413" ht="12.75" customHeight="1">
      <c r="H2413" s="12">
        <v>1000.0</v>
      </c>
      <c r="K2413" s="14" t="str">
        <f t="shared" si="2"/>
        <v>#DIV/0!</v>
      </c>
      <c r="L2413" s="15" t="str">
        <f t="shared" si="3"/>
        <v>Invalid</v>
      </c>
      <c r="M2413" s="15" t="str">
        <f t="shared" si="4"/>
        <v/>
      </c>
    </row>
    <row r="2414" ht="12.75" customHeight="1">
      <c r="H2414" s="12">
        <v>1000.0</v>
      </c>
      <c r="K2414" s="14" t="str">
        <f t="shared" si="2"/>
        <v>#DIV/0!</v>
      </c>
      <c r="L2414" s="15" t="str">
        <f t="shared" si="3"/>
        <v>Invalid</v>
      </c>
      <c r="M2414" s="15" t="str">
        <f t="shared" si="4"/>
        <v/>
      </c>
    </row>
    <row r="2415" ht="12.75" customHeight="1">
      <c r="H2415" s="12">
        <v>1000.0</v>
      </c>
      <c r="K2415" s="14" t="str">
        <f t="shared" si="2"/>
        <v>#DIV/0!</v>
      </c>
      <c r="L2415" s="15" t="str">
        <f t="shared" si="3"/>
        <v>Invalid</v>
      </c>
      <c r="M2415" s="15" t="str">
        <f t="shared" si="4"/>
        <v/>
      </c>
    </row>
    <row r="2416" ht="12.75" customHeight="1">
      <c r="H2416" s="12">
        <v>1000.0</v>
      </c>
      <c r="K2416" s="14" t="str">
        <f t="shared" si="2"/>
        <v>#DIV/0!</v>
      </c>
      <c r="L2416" s="15" t="str">
        <f t="shared" si="3"/>
        <v>Invalid</v>
      </c>
      <c r="M2416" s="15" t="str">
        <f t="shared" si="4"/>
        <v/>
      </c>
    </row>
    <row r="2417" ht="12.75" customHeight="1">
      <c r="H2417" s="12">
        <v>1000.0</v>
      </c>
      <c r="K2417" s="14" t="str">
        <f t="shared" si="2"/>
        <v>#DIV/0!</v>
      </c>
      <c r="L2417" s="15" t="str">
        <f t="shared" si="3"/>
        <v>Invalid</v>
      </c>
      <c r="M2417" s="15" t="str">
        <f t="shared" si="4"/>
        <v/>
      </c>
    </row>
    <row r="2418" ht="12.75" customHeight="1">
      <c r="H2418" s="12">
        <v>1000.0</v>
      </c>
      <c r="K2418" s="14" t="str">
        <f t="shared" si="2"/>
        <v>#DIV/0!</v>
      </c>
      <c r="L2418" s="15" t="str">
        <f t="shared" si="3"/>
        <v>Invalid</v>
      </c>
      <c r="M2418" s="15" t="str">
        <f t="shared" si="4"/>
        <v/>
      </c>
    </row>
    <row r="2419" ht="12.75" customHeight="1">
      <c r="H2419" s="12">
        <v>1000.0</v>
      </c>
      <c r="K2419" s="14" t="str">
        <f t="shared" si="2"/>
        <v>#DIV/0!</v>
      </c>
      <c r="L2419" s="15" t="str">
        <f t="shared" si="3"/>
        <v>Invalid</v>
      </c>
      <c r="M2419" s="15" t="str">
        <f t="shared" si="4"/>
        <v/>
      </c>
    </row>
    <row r="2420" ht="12.75" customHeight="1">
      <c r="H2420" s="12">
        <v>1000.0</v>
      </c>
      <c r="K2420" s="14" t="str">
        <f t="shared" si="2"/>
        <v>#DIV/0!</v>
      </c>
      <c r="L2420" s="15" t="str">
        <f t="shared" si="3"/>
        <v>Invalid</v>
      </c>
      <c r="M2420" s="15" t="str">
        <f t="shared" si="4"/>
        <v/>
      </c>
    </row>
    <row r="2421" ht="12.75" customHeight="1">
      <c r="H2421" s="12">
        <v>1000.0</v>
      </c>
      <c r="K2421" s="14" t="str">
        <f t="shared" si="2"/>
        <v>#DIV/0!</v>
      </c>
      <c r="L2421" s="15" t="str">
        <f t="shared" si="3"/>
        <v>Invalid</v>
      </c>
      <c r="M2421" s="15" t="str">
        <f t="shared" si="4"/>
        <v/>
      </c>
    </row>
    <row r="2422" ht="12.75" customHeight="1">
      <c r="H2422" s="12">
        <v>1000.0</v>
      </c>
      <c r="K2422" s="14" t="str">
        <f t="shared" si="2"/>
        <v>#DIV/0!</v>
      </c>
      <c r="L2422" s="15" t="str">
        <f t="shared" si="3"/>
        <v>Invalid</v>
      </c>
      <c r="M2422" s="15" t="str">
        <f t="shared" si="4"/>
        <v/>
      </c>
    </row>
    <row r="2423" ht="12.75" customHeight="1">
      <c r="H2423" s="12">
        <v>1000.0</v>
      </c>
      <c r="K2423" s="14" t="str">
        <f t="shared" si="2"/>
        <v>#DIV/0!</v>
      </c>
      <c r="L2423" s="15" t="str">
        <f t="shared" si="3"/>
        <v>Invalid</v>
      </c>
      <c r="M2423" s="15" t="str">
        <f t="shared" si="4"/>
        <v/>
      </c>
    </row>
    <row r="2424" ht="12.75" customHeight="1">
      <c r="H2424" s="12">
        <v>1000.0</v>
      </c>
      <c r="K2424" s="14" t="str">
        <f t="shared" si="2"/>
        <v>#DIV/0!</v>
      </c>
      <c r="L2424" s="15" t="str">
        <f t="shared" si="3"/>
        <v>Invalid</v>
      </c>
      <c r="M2424" s="15" t="str">
        <f t="shared" si="4"/>
        <v/>
      </c>
    </row>
    <row r="2425" ht="12.75" customHeight="1">
      <c r="H2425" s="12">
        <v>1000.0</v>
      </c>
      <c r="K2425" s="14" t="str">
        <f t="shared" si="2"/>
        <v>#DIV/0!</v>
      </c>
      <c r="L2425" s="15" t="str">
        <f t="shared" si="3"/>
        <v>Invalid</v>
      </c>
      <c r="M2425" s="15" t="str">
        <f t="shared" si="4"/>
        <v/>
      </c>
    </row>
    <row r="2426" ht="12.75" customHeight="1">
      <c r="H2426" s="12">
        <v>1000.0</v>
      </c>
      <c r="K2426" s="14" t="str">
        <f t="shared" si="2"/>
        <v>#DIV/0!</v>
      </c>
      <c r="L2426" s="15" t="str">
        <f t="shared" si="3"/>
        <v>Invalid</v>
      </c>
      <c r="M2426" s="15" t="str">
        <f t="shared" si="4"/>
        <v/>
      </c>
    </row>
    <row r="2427" ht="12.75" customHeight="1">
      <c r="H2427" s="12">
        <v>1000.0</v>
      </c>
      <c r="K2427" s="14" t="str">
        <f t="shared" si="2"/>
        <v>#DIV/0!</v>
      </c>
      <c r="L2427" s="15" t="str">
        <f t="shared" si="3"/>
        <v>Invalid</v>
      </c>
      <c r="M2427" s="15" t="str">
        <f t="shared" si="4"/>
        <v/>
      </c>
    </row>
    <row r="2428" ht="12.75" customHeight="1">
      <c r="H2428" s="12">
        <v>1000.0</v>
      </c>
      <c r="K2428" s="14" t="str">
        <f t="shared" si="2"/>
        <v>#DIV/0!</v>
      </c>
      <c r="L2428" s="15" t="str">
        <f t="shared" si="3"/>
        <v>Invalid</v>
      </c>
      <c r="M2428" s="15" t="str">
        <f t="shared" si="4"/>
        <v/>
      </c>
    </row>
    <row r="2429" ht="12.75" customHeight="1">
      <c r="H2429" s="12">
        <v>1000.0</v>
      </c>
      <c r="K2429" s="14" t="str">
        <f t="shared" si="2"/>
        <v>#DIV/0!</v>
      </c>
      <c r="L2429" s="15" t="str">
        <f t="shared" si="3"/>
        <v>Invalid</v>
      </c>
      <c r="M2429" s="15" t="str">
        <f t="shared" si="4"/>
        <v/>
      </c>
    </row>
    <row r="2430" ht="12.75" customHeight="1">
      <c r="H2430" s="12">
        <v>1000.0</v>
      </c>
      <c r="K2430" s="14" t="str">
        <f t="shared" si="2"/>
        <v>#DIV/0!</v>
      </c>
      <c r="L2430" s="15" t="str">
        <f t="shared" si="3"/>
        <v>Invalid</v>
      </c>
      <c r="M2430" s="15" t="str">
        <f t="shared" si="4"/>
        <v/>
      </c>
    </row>
    <row r="2431" ht="12.75" customHeight="1">
      <c r="H2431" s="12">
        <v>1000.0</v>
      </c>
      <c r="K2431" s="14" t="str">
        <f t="shared" si="2"/>
        <v>#DIV/0!</v>
      </c>
      <c r="L2431" s="15" t="str">
        <f t="shared" si="3"/>
        <v>Invalid</v>
      </c>
      <c r="M2431" s="15" t="str">
        <f t="shared" si="4"/>
        <v/>
      </c>
    </row>
    <row r="2432" ht="12.75" customHeight="1">
      <c r="H2432" s="12">
        <v>1000.0</v>
      </c>
      <c r="K2432" s="14" t="str">
        <f t="shared" si="2"/>
        <v>#DIV/0!</v>
      </c>
      <c r="L2432" s="15" t="str">
        <f t="shared" si="3"/>
        <v>Invalid</v>
      </c>
      <c r="M2432" s="15" t="str">
        <f t="shared" si="4"/>
        <v/>
      </c>
    </row>
    <row r="2433" ht="12.75" customHeight="1">
      <c r="H2433" s="12">
        <v>1000.0</v>
      </c>
      <c r="K2433" s="14" t="str">
        <f t="shared" si="2"/>
        <v>#DIV/0!</v>
      </c>
      <c r="L2433" s="15" t="str">
        <f t="shared" si="3"/>
        <v>Invalid</v>
      </c>
      <c r="M2433" s="15" t="str">
        <f t="shared" si="4"/>
        <v/>
      </c>
    </row>
    <row r="2434" ht="12.75" customHeight="1">
      <c r="H2434" s="12">
        <v>1000.0</v>
      </c>
      <c r="K2434" s="14" t="str">
        <f t="shared" si="2"/>
        <v>#DIV/0!</v>
      </c>
      <c r="L2434" s="15" t="str">
        <f t="shared" si="3"/>
        <v>Invalid</v>
      </c>
      <c r="M2434" s="15" t="str">
        <f t="shared" si="4"/>
        <v/>
      </c>
    </row>
    <row r="2435" ht="12.75" customHeight="1">
      <c r="H2435" s="12">
        <v>1000.0</v>
      </c>
      <c r="K2435" s="14" t="str">
        <f t="shared" si="2"/>
        <v>#DIV/0!</v>
      </c>
      <c r="L2435" s="15" t="str">
        <f t="shared" si="3"/>
        <v>Invalid</v>
      </c>
      <c r="M2435" s="15" t="str">
        <f t="shared" si="4"/>
        <v/>
      </c>
    </row>
    <row r="2436" ht="12.75" customHeight="1">
      <c r="H2436" s="12">
        <v>1000.0</v>
      </c>
      <c r="K2436" s="14" t="str">
        <f t="shared" si="2"/>
        <v>#DIV/0!</v>
      </c>
      <c r="L2436" s="15" t="str">
        <f t="shared" si="3"/>
        <v>Invalid</v>
      </c>
      <c r="M2436" s="15" t="str">
        <f t="shared" si="4"/>
        <v/>
      </c>
    </row>
    <row r="2437" ht="12.75" customHeight="1">
      <c r="H2437" s="12">
        <v>1000.0</v>
      </c>
      <c r="K2437" s="14" t="str">
        <f t="shared" si="2"/>
        <v>#DIV/0!</v>
      </c>
      <c r="L2437" s="15" t="str">
        <f t="shared" si="3"/>
        <v>Invalid</v>
      </c>
      <c r="M2437" s="15" t="str">
        <f t="shared" si="4"/>
        <v/>
      </c>
    </row>
    <row r="2438" ht="12.75" customHeight="1">
      <c r="H2438" s="12">
        <v>1000.0</v>
      </c>
      <c r="K2438" s="14" t="str">
        <f t="shared" si="2"/>
        <v>#DIV/0!</v>
      </c>
      <c r="L2438" s="15" t="str">
        <f t="shared" si="3"/>
        <v>Invalid</v>
      </c>
      <c r="M2438" s="15" t="str">
        <f t="shared" si="4"/>
        <v/>
      </c>
    </row>
    <row r="2439" ht="12.75" customHeight="1">
      <c r="H2439" s="12">
        <v>1000.0</v>
      </c>
      <c r="K2439" s="14" t="str">
        <f t="shared" si="2"/>
        <v>#DIV/0!</v>
      </c>
      <c r="L2439" s="15" t="str">
        <f t="shared" si="3"/>
        <v>Invalid</v>
      </c>
      <c r="M2439" s="15" t="str">
        <f t="shared" si="4"/>
        <v/>
      </c>
    </row>
    <row r="2440" ht="12.75" customHeight="1">
      <c r="H2440" s="12">
        <v>1000.0</v>
      </c>
      <c r="K2440" s="14" t="str">
        <f t="shared" si="2"/>
        <v>#DIV/0!</v>
      </c>
      <c r="L2440" s="15" t="str">
        <f t="shared" si="3"/>
        <v>Invalid</v>
      </c>
      <c r="M2440" s="15" t="str">
        <f t="shared" si="4"/>
        <v/>
      </c>
    </row>
    <row r="2441" ht="12.75" customHeight="1">
      <c r="H2441" s="12">
        <v>1000.0</v>
      </c>
      <c r="K2441" s="14" t="str">
        <f t="shared" si="2"/>
        <v>#DIV/0!</v>
      </c>
      <c r="L2441" s="15" t="str">
        <f t="shared" si="3"/>
        <v>Invalid</v>
      </c>
      <c r="M2441" s="15" t="str">
        <f t="shared" si="4"/>
        <v/>
      </c>
    </row>
    <row r="2442" ht="12.75" customHeight="1">
      <c r="H2442" s="12">
        <v>1000.0</v>
      </c>
      <c r="K2442" s="14" t="str">
        <f t="shared" si="2"/>
        <v>#DIV/0!</v>
      </c>
      <c r="L2442" s="15" t="str">
        <f t="shared" si="3"/>
        <v>Invalid</v>
      </c>
      <c r="M2442" s="15" t="str">
        <f t="shared" si="4"/>
        <v/>
      </c>
    </row>
    <row r="2443" ht="12.75" customHeight="1">
      <c r="H2443" s="12">
        <v>1000.0</v>
      </c>
      <c r="K2443" s="14" t="str">
        <f t="shared" si="2"/>
        <v>#DIV/0!</v>
      </c>
      <c r="L2443" s="15" t="str">
        <f t="shared" si="3"/>
        <v>Invalid</v>
      </c>
      <c r="M2443" s="15" t="str">
        <f t="shared" si="4"/>
        <v/>
      </c>
    </row>
    <row r="2444" ht="12.75" customHeight="1">
      <c r="H2444" s="12">
        <v>1000.0</v>
      </c>
      <c r="K2444" s="14" t="str">
        <f t="shared" si="2"/>
        <v>#DIV/0!</v>
      </c>
      <c r="L2444" s="15" t="str">
        <f t="shared" si="3"/>
        <v>Invalid</v>
      </c>
      <c r="M2444" s="15" t="str">
        <f t="shared" si="4"/>
        <v/>
      </c>
    </row>
    <row r="2445" ht="12.75" customHeight="1">
      <c r="H2445" s="12">
        <v>1000.0</v>
      </c>
      <c r="K2445" s="14" t="str">
        <f t="shared" si="2"/>
        <v>#DIV/0!</v>
      </c>
      <c r="L2445" s="15" t="str">
        <f t="shared" si="3"/>
        <v>Invalid</v>
      </c>
      <c r="M2445" s="15" t="str">
        <f t="shared" si="4"/>
        <v/>
      </c>
    </row>
    <row r="2446" ht="12.75" customHeight="1">
      <c r="H2446" s="12">
        <v>1000.0</v>
      </c>
      <c r="K2446" s="14" t="str">
        <f t="shared" si="2"/>
        <v>#DIV/0!</v>
      </c>
      <c r="L2446" s="15" t="str">
        <f t="shared" si="3"/>
        <v>Invalid</v>
      </c>
      <c r="M2446" s="15" t="str">
        <f t="shared" si="4"/>
        <v/>
      </c>
    </row>
    <row r="2447" ht="12.75" customHeight="1">
      <c r="H2447" s="12">
        <v>1000.0</v>
      </c>
      <c r="K2447" s="14" t="str">
        <f t="shared" si="2"/>
        <v>#DIV/0!</v>
      </c>
      <c r="L2447" s="15" t="str">
        <f t="shared" si="3"/>
        <v>Invalid</v>
      </c>
      <c r="M2447" s="15" t="str">
        <f t="shared" si="4"/>
        <v/>
      </c>
    </row>
    <row r="2448" ht="12.75" customHeight="1">
      <c r="H2448" s="12">
        <v>1000.0</v>
      </c>
      <c r="K2448" s="14" t="str">
        <f t="shared" si="2"/>
        <v>#DIV/0!</v>
      </c>
      <c r="L2448" s="15" t="str">
        <f t="shared" si="3"/>
        <v>Invalid</v>
      </c>
      <c r="M2448" s="15" t="str">
        <f t="shared" si="4"/>
        <v/>
      </c>
    </row>
    <row r="2449" ht="12.75" customHeight="1">
      <c r="H2449" s="12">
        <v>1000.0</v>
      </c>
      <c r="K2449" s="14" t="str">
        <f t="shared" si="2"/>
        <v>#DIV/0!</v>
      </c>
      <c r="L2449" s="15" t="str">
        <f t="shared" si="3"/>
        <v>Invalid</v>
      </c>
      <c r="M2449" s="15" t="str">
        <f t="shared" si="4"/>
        <v/>
      </c>
    </row>
    <row r="2450" ht="12.75" customHeight="1">
      <c r="H2450" s="12">
        <v>1000.0</v>
      </c>
      <c r="K2450" s="14" t="str">
        <f t="shared" si="2"/>
        <v>#DIV/0!</v>
      </c>
      <c r="L2450" s="15" t="str">
        <f t="shared" si="3"/>
        <v>Invalid</v>
      </c>
      <c r="M2450" s="15" t="str">
        <f t="shared" si="4"/>
        <v/>
      </c>
    </row>
    <row r="2451" ht="12.75" customHeight="1">
      <c r="H2451" s="12">
        <v>1000.0</v>
      </c>
      <c r="K2451" s="14" t="str">
        <f t="shared" si="2"/>
        <v>#DIV/0!</v>
      </c>
      <c r="L2451" s="15" t="str">
        <f t="shared" si="3"/>
        <v>Invalid</v>
      </c>
      <c r="M2451" s="15" t="str">
        <f t="shared" si="4"/>
        <v/>
      </c>
    </row>
    <row r="2452" ht="12.75" customHeight="1">
      <c r="H2452" s="12">
        <v>1000.0</v>
      </c>
      <c r="K2452" s="14" t="str">
        <f t="shared" si="2"/>
        <v>#DIV/0!</v>
      </c>
      <c r="L2452" s="15" t="str">
        <f t="shared" si="3"/>
        <v>Invalid</v>
      </c>
      <c r="M2452" s="15" t="str">
        <f t="shared" si="4"/>
        <v/>
      </c>
    </row>
    <row r="2453" ht="12.75" customHeight="1">
      <c r="H2453" s="12">
        <v>1000.0</v>
      </c>
      <c r="K2453" s="14" t="str">
        <f t="shared" si="2"/>
        <v>#DIV/0!</v>
      </c>
      <c r="L2453" s="15" t="str">
        <f t="shared" si="3"/>
        <v>Invalid</v>
      </c>
      <c r="M2453" s="15" t="str">
        <f t="shared" si="4"/>
        <v/>
      </c>
    </row>
    <row r="2454" ht="12.75" customHeight="1">
      <c r="H2454" s="12">
        <v>1000.0</v>
      </c>
      <c r="K2454" s="14" t="str">
        <f t="shared" si="2"/>
        <v>#DIV/0!</v>
      </c>
      <c r="L2454" s="15" t="str">
        <f t="shared" si="3"/>
        <v>Invalid</v>
      </c>
      <c r="M2454" s="15" t="str">
        <f t="shared" si="4"/>
        <v/>
      </c>
    </row>
    <row r="2455" ht="12.75" customHeight="1">
      <c r="H2455" s="12">
        <v>1000.0</v>
      </c>
      <c r="K2455" s="14" t="str">
        <f t="shared" si="2"/>
        <v>#DIV/0!</v>
      </c>
      <c r="L2455" s="15" t="str">
        <f t="shared" si="3"/>
        <v>Invalid</v>
      </c>
      <c r="M2455" s="15" t="str">
        <f t="shared" si="4"/>
        <v/>
      </c>
    </row>
    <row r="2456" ht="12.75" customHeight="1">
      <c r="H2456" s="12">
        <v>1000.0</v>
      </c>
      <c r="K2456" s="14" t="str">
        <f t="shared" si="2"/>
        <v>#DIV/0!</v>
      </c>
      <c r="L2456" s="15" t="str">
        <f t="shared" si="3"/>
        <v>Invalid</v>
      </c>
      <c r="M2456" s="15" t="str">
        <f t="shared" si="4"/>
        <v/>
      </c>
    </row>
    <row r="2457" ht="12.75" customHeight="1">
      <c r="H2457" s="12">
        <v>1000.0</v>
      </c>
      <c r="K2457" s="14" t="str">
        <f t="shared" si="2"/>
        <v>#DIV/0!</v>
      </c>
      <c r="L2457" s="15" t="str">
        <f t="shared" si="3"/>
        <v>Invalid</v>
      </c>
      <c r="M2457" s="15" t="str">
        <f t="shared" si="4"/>
        <v/>
      </c>
    </row>
    <row r="2458" ht="12.75" customHeight="1">
      <c r="H2458" s="12">
        <v>1000.0</v>
      </c>
      <c r="K2458" s="14" t="str">
        <f t="shared" si="2"/>
        <v>#DIV/0!</v>
      </c>
      <c r="L2458" s="15" t="str">
        <f t="shared" si="3"/>
        <v>Invalid</v>
      </c>
      <c r="M2458" s="15" t="str">
        <f t="shared" si="4"/>
        <v/>
      </c>
    </row>
    <row r="2459" ht="12.75" customHeight="1">
      <c r="H2459" s="12">
        <v>1000.0</v>
      </c>
      <c r="K2459" s="14" t="str">
        <f t="shared" si="2"/>
        <v>#DIV/0!</v>
      </c>
      <c r="L2459" s="15" t="str">
        <f t="shared" si="3"/>
        <v>Invalid</v>
      </c>
      <c r="M2459" s="15" t="str">
        <f t="shared" si="4"/>
        <v/>
      </c>
    </row>
    <row r="2460" ht="12.75" customHeight="1">
      <c r="H2460" s="12">
        <v>1000.0</v>
      </c>
      <c r="K2460" s="14" t="str">
        <f t="shared" si="2"/>
        <v>#DIV/0!</v>
      </c>
      <c r="L2460" s="15" t="str">
        <f t="shared" si="3"/>
        <v>Invalid</v>
      </c>
      <c r="M2460" s="15" t="str">
        <f t="shared" si="4"/>
        <v/>
      </c>
    </row>
    <row r="2461" ht="12.75" customHeight="1">
      <c r="H2461" s="12">
        <v>1000.0</v>
      </c>
      <c r="K2461" s="14" t="str">
        <f t="shared" si="2"/>
        <v>#DIV/0!</v>
      </c>
      <c r="L2461" s="15" t="str">
        <f t="shared" si="3"/>
        <v>Invalid</v>
      </c>
      <c r="M2461" s="15" t="str">
        <f t="shared" si="4"/>
        <v/>
      </c>
    </row>
    <row r="2462" ht="12.75" customHeight="1">
      <c r="H2462" s="12">
        <v>1000.0</v>
      </c>
      <c r="K2462" s="14" t="str">
        <f t="shared" si="2"/>
        <v>#DIV/0!</v>
      </c>
      <c r="L2462" s="15" t="str">
        <f t="shared" si="3"/>
        <v>Invalid</v>
      </c>
      <c r="M2462" s="15" t="str">
        <f t="shared" si="4"/>
        <v/>
      </c>
    </row>
    <row r="2463" ht="12.75" customHeight="1">
      <c r="H2463" s="12">
        <v>1000.0</v>
      </c>
      <c r="K2463" s="14" t="str">
        <f t="shared" si="2"/>
        <v>#DIV/0!</v>
      </c>
      <c r="L2463" s="15" t="str">
        <f t="shared" si="3"/>
        <v>Invalid</v>
      </c>
      <c r="M2463" s="15" t="str">
        <f t="shared" si="4"/>
        <v/>
      </c>
    </row>
    <row r="2464" ht="12.75" customHeight="1">
      <c r="H2464" s="12">
        <v>1000.0</v>
      </c>
      <c r="K2464" s="14" t="str">
        <f t="shared" si="2"/>
        <v>#DIV/0!</v>
      </c>
      <c r="L2464" s="15" t="str">
        <f t="shared" si="3"/>
        <v>Invalid</v>
      </c>
      <c r="M2464" s="15" t="str">
        <f t="shared" si="4"/>
        <v/>
      </c>
    </row>
    <row r="2465" ht="12.75" customHeight="1">
      <c r="H2465" s="12">
        <v>1000.0</v>
      </c>
      <c r="K2465" s="14" t="str">
        <f t="shared" si="2"/>
        <v>#DIV/0!</v>
      </c>
      <c r="L2465" s="15" t="str">
        <f t="shared" si="3"/>
        <v>Invalid</v>
      </c>
      <c r="M2465" s="15" t="str">
        <f t="shared" si="4"/>
        <v/>
      </c>
    </row>
    <row r="2466" ht="12.75" customHeight="1">
      <c r="H2466" s="12">
        <v>1000.0</v>
      </c>
      <c r="K2466" s="14" t="str">
        <f t="shared" si="2"/>
        <v>#DIV/0!</v>
      </c>
      <c r="L2466" s="15" t="str">
        <f t="shared" si="3"/>
        <v>Invalid</v>
      </c>
      <c r="M2466" s="15" t="str">
        <f t="shared" si="4"/>
        <v/>
      </c>
    </row>
    <row r="2467" ht="12.75" customHeight="1">
      <c r="H2467" s="12">
        <v>1000.0</v>
      </c>
      <c r="K2467" s="14" t="str">
        <f t="shared" si="2"/>
        <v>#DIV/0!</v>
      </c>
      <c r="L2467" s="15" t="str">
        <f t="shared" si="3"/>
        <v>Invalid</v>
      </c>
      <c r="M2467" s="15" t="str">
        <f t="shared" si="4"/>
        <v/>
      </c>
    </row>
    <row r="2468" ht="12.75" customHeight="1">
      <c r="H2468" s="12">
        <v>1000.0</v>
      </c>
      <c r="K2468" s="14" t="str">
        <f t="shared" si="2"/>
        <v>#DIV/0!</v>
      </c>
      <c r="L2468" s="15" t="str">
        <f t="shared" si="3"/>
        <v>Invalid</v>
      </c>
      <c r="M2468" s="15" t="str">
        <f t="shared" si="4"/>
        <v/>
      </c>
    </row>
    <row r="2469" ht="12.75" customHeight="1">
      <c r="H2469" s="12">
        <v>1000.0</v>
      </c>
      <c r="K2469" s="14" t="str">
        <f t="shared" si="2"/>
        <v>#DIV/0!</v>
      </c>
      <c r="L2469" s="15" t="str">
        <f t="shared" si="3"/>
        <v>Invalid</v>
      </c>
      <c r="M2469" s="15" t="str">
        <f t="shared" si="4"/>
        <v/>
      </c>
    </row>
    <row r="2470" ht="12.75" customHeight="1">
      <c r="H2470" s="12">
        <v>1000.0</v>
      </c>
      <c r="K2470" s="14" t="str">
        <f t="shared" si="2"/>
        <v>#DIV/0!</v>
      </c>
      <c r="L2470" s="15" t="str">
        <f t="shared" si="3"/>
        <v>Invalid</v>
      </c>
      <c r="M2470" s="15" t="str">
        <f t="shared" si="4"/>
        <v/>
      </c>
    </row>
    <row r="2471" ht="12.75" customHeight="1">
      <c r="H2471" s="12">
        <v>1000.0</v>
      </c>
      <c r="K2471" s="14" t="str">
        <f t="shared" si="2"/>
        <v>#DIV/0!</v>
      </c>
      <c r="L2471" s="15" t="str">
        <f t="shared" si="3"/>
        <v>Invalid</v>
      </c>
      <c r="M2471" s="15" t="str">
        <f t="shared" si="4"/>
        <v/>
      </c>
    </row>
    <row r="2472" ht="12.75" customHeight="1">
      <c r="H2472" s="12">
        <v>1000.0</v>
      </c>
      <c r="K2472" s="14" t="str">
        <f t="shared" si="2"/>
        <v>#DIV/0!</v>
      </c>
      <c r="L2472" s="15" t="str">
        <f t="shared" si="3"/>
        <v>Invalid</v>
      </c>
      <c r="M2472" s="15" t="str">
        <f t="shared" si="4"/>
        <v/>
      </c>
    </row>
    <row r="2473" ht="12.75" customHeight="1">
      <c r="H2473" s="12">
        <v>1000.0</v>
      </c>
      <c r="K2473" s="14" t="str">
        <f t="shared" si="2"/>
        <v>#DIV/0!</v>
      </c>
      <c r="L2473" s="15" t="str">
        <f t="shared" si="3"/>
        <v>Invalid</v>
      </c>
      <c r="M2473" s="15" t="str">
        <f t="shared" si="4"/>
        <v/>
      </c>
    </row>
    <row r="2474" ht="12.75" customHeight="1">
      <c r="H2474" s="12">
        <v>1000.0</v>
      </c>
      <c r="K2474" s="14" t="str">
        <f t="shared" si="2"/>
        <v>#DIV/0!</v>
      </c>
      <c r="L2474" s="15" t="str">
        <f t="shared" si="3"/>
        <v>Invalid</v>
      </c>
      <c r="M2474" s="15" t="str">
        <f t="shared" si="4"/>
        <v/>
      </c>
    </row>
    <row r="2475" ht="12.75" customHeight="1">
      <c r="H2475" s="12">
        <v>1000.0</v>
      </c>
      <c r="K2475" s="14" t="str">
        <f t="shared" si="2"/>
        <v>#DIV/0!</v>
      </c>
      <c r="L2475" s="15" t="str">
        <f t="shared" si="3"/>
        <v>Invalid</v>
      </c>
      <c r="M2475" s="15" t="str">
        <f t="shared" si="4"/>
        <v/>
      </c>
    </row>
    <row r="2476" ht="12.75" customHeight="1">
      <c r="H2476" s="12">
        <v>1000.0</v>
      </c>
      <c r="K2476" s="14" t="str">
        <f t="shared" si="2"/>
        <v>#DIV/0!</v>
      </c>
      <c r="L2476" s="15" t="str">
        <f t="shared" si="3"/>
        <v>Invalid</v>
      </c>
      <c r="M2476" s="15" t="str">
        <f t="shared" si="4"/>
        <v/>
      </c>
    </row>
    <row r="2477" ht="12.75" customHeight="1">
      <c r="H2477" s="12">
        <v>1000.0</v>
      </c>
      <c r="K2477" s="14" t="str">
        <f t="shared" si="2"/>
        <v>#DIV/0!</v>
      </c>
      <c r="L2477" s="15" t="str">
        <f t="shared" si="3"/>
        <v>Invalid</v>
      </c>
      <c r="M2477" s="15" t="str">
        <f t="shared" si="4"/>
        <v/>
      </c>
    </row>
    <row r="2478" ht="12.75" customHeight="1">
      <c r="H2478" s="12">
        <v>1000.0</v>
      </c>
      <c r="K2478" s="14" t="str">
        <f t="shared" si="2"/>
        <v>#DIV/0!</v>
      </c>
      <c r="L2478" s="15" t="str">
        <f t="shared" si="3"/>
        <v>Invalid</v>
      </c>
      <c r="M2478" s="15" t="str">
        <f t="shared" si="4"/>
        <v/>
      </c>
    </row>
    <row r="2479" ht="12.75" customHeight="1">
      <c r="H2479" s="12">
        <v>1000.0</v>
      </c>
      <c r="K2479" s="14" t="str">
        <f t="shared" si="2"/>
        <v>#DIV/0!</v>
      </c>
      <c r="L2479" s="15" t="str">
        <f t="shared" si="3"/>
        <v>Invalid</v>
      </c>
      <c r="M2479" s="15" t="str">
        <f t="shared" si="4"/>
        <v/>
      </c>
    </row>
    <row r="2480" ht="12.75" customHeight="1">
      <c r="H2480" s="12">
        <v>1000.0</v>
      </c>
      <c r="K2480" s="14" t="str">
        <f t="shared" si="2"/>
        <v>#DIV/0!</v>
      </c>
      <c r="L2480" s="15" t="str">
        <f t="shared" si="3"/>
        <v>Invalid</v>
      </c>
      <c r="M2480" s="15" t="str">
        <f t="shared" si="4"/>
        <v/>
      </c>
    </row>
    <row r="2481" ht="12.75" customHeight="1">
      <c r="H2481" s="12">
        <v>1000.0</v>
      </c>
      <c r="K2481" s="14" t="str">
        <f t="shared" si="2"/>
        <v>#DIV/0!</v>
      </c>
      <c r="L2481" s="15" t="str">
        <f t="shared" si="3"/>
        <v>Invalid</v>
      </c>
      <c r="M2481" s="15" t="str">
        <f t="shared" si="4"/>
        <v/>
      </c>
    </row>
    <row r="2482" ht="12.75" customHeight="1">
      <c r="H2482" s="12">
        <v>1000.0</v>
      </c>
      <c r="K2482" s="14" t="str">
        <f t="shared" si="2"/>
        <v>#DIV/0!</v>
      </c>
      <c r="L2482" s="15" t="str">
        <f t="shared" si="3"/>
        <v>Invalid</v>
      </c>
      <c r="M2482" s="15" t="str">
        <f t="shared" si="4"/>
        <v/>
      </c>
    </row>
    <row r="2483" ht="12.75" customHeight="1">
      <c r="H2483" s="12">
        <v>1000.0</v>
      </c>
      <c r="K2483" s="14" t="str">
        <f t="shared" si="2"/>
        <v>#DIV/0!</v>
      </c>
      <c r="L2483" s="15" t="str">
        <f t="shared" si="3"/>
        <v>Invalid</v>
      </c>
      <c r="M2483" s="15" t="str">
        <f t="shared" si="4"/>
        <v/>
      </c>
    </row>
    <row r="2484" ht="12.75" customHeight="1">
      <c r="H2484" s="12">
        <v>1000.0</v>
      </c>
      <c r="K2484" s="14" t="str">
        <f t="shared" si="2"/>
        <v>#DIV/0!</v>
      </c>
      <c r="L2484" s="15" t="str">
        <f t="shared" si="3"/>
        <v>Invalid</v>
      </c>
      <c r="M2484" s="15" t="str">
        <f t="shared" si="4"/>
        <v/>
      </c>
    </row>
    <row r="2485" ht="12.75" customHeight="1">
      <c r="H2485" s="12">
        <v>1000.0</v>
      </c>
      <c r="K2485" s="14" t="str">
        <f t="shared" si="2"/>
        <v>#DIV/0!</v>
      </c>
      <c r="L2485" s="15" t="str">
        <f t="shared" si="3"/>
        <v>Invalid</v>
      </c>
      <c r="M2485" s="15" t="str">
        <f t="shared" si="4"/>
        <v/>
      </c>
    </row>
    <row r="2486" ht="12.75" customHeight="1">
      <c r="H2486" s="12">
        <v>1000.0</v>
      </c>
      <c r="K2486" s="14" t="str">
        <f t="shared" si="2"/>
        <v>#DIV/0!</v>
      </c>
      <c r="L2486" s="15" t="str">
        <f t="shared" si="3"/>
        <v>Invalid</v>
      </c>
      <c r="M2486" s="15" t="str">
        <f t="shared" si="4"/>
        <v/>
      </c>
    </row>
    <row r="2487" ht="12.75" customHeight="1">
      <c r="H2487" s="12">
        <v>1000.0</v>
      </c>
      <c r="K2487" s="14" t="str">
        <f t="shared" si="2"/>
        <v>#DIV/0!</v>
      </c>
      <c r="L2487" s="15" t="str">
        <f t="shared" si="3"/>
        <v>Invalid</v>
      </c>
      <c r="M2487" s="15" t="str">
        <f t="shared" si="4"/>
        <v/>
      </c>
    </row>
    <row r="2488" ht="12.75" customHeight="1">
      <c r="H2488" s="12">
        <v>1000.0</v>
      </c>
      <c r="K2488" s="14" t="str">
        <f t="shared" si="2"/>
        <v>#DIV/0!</v>
      </c>
      <c r="L2488" s="15" t="str">
        <f t="shared" si="3"/>
        <v>Invalid</v>
      </c>
      <c r="M2488" s="15" t="str">
        <f t="shared" si="4"/>
        <v/>
      </c>
    </row>
    <row r="2489" ht="12.75" customHeight="1">
      <c r="H2489" s="12">
        <v>1000.0</v>
      </c>
      <c r="K2489" s="14" t="str">
        <f t="shared" si="2"/>
        <v>#DIV/0!</v>
      </c>
      <c r="L2489" s="15" t="str">
        <f t="shared" si="3"/>
        <v>Invalid</v>
      </c>
      <c r="M2489" s="15" t="str">
        <f t="shared" si="4"/>
        <v/>
      </c>
    </row>
    <row r="2490" ht="12.75" customHeight="1">
      <c r="H2490" s="12">
        <v>1000.0</v>
      </c>
      <c r="K2490" s="14" t="str">
        <f t="shared" si="2"/>
        <v>#DIV/0!</v>
      </c>
      <c r="L2490" s="15" t="str">
        <f t="shared" si="3"/>
        <v>Invalid</v>
      </c>
      <c r="M2490" s="15" t="str">
        <f t="shared" si="4"/>
        <v/>
      </c>
    </row>
    <row r="2491" ht="12.75" customHeight="1">
      <c r="H2491" s="12">
        <v>1000.0</v>
      </c>
      <c r="K2491" s="14" t="str">
        <f t="shared" si="2"/>
        <v>#DIV/0!</v>
      </c>
      <c r="L2491" s="15" t="str">
        <f t="shared" si="3"/>
        <v>Invalid</v>
      </c>
      <c r="M2491" s="15" t="str">
        <f t="shared" si="4"/>
        <v/>
      </c>
    </row>
    <row r="2492" ht="12.75" customHeight="1">
      <c r="H2492" s="12">
        <v>1000.0</v>
      </c>
      <c r="K2492" s="14" t="str">
        <f t="shared" si="2"/>
        <v>#DIV/0!</v>
      </c>
      <c r="L2492" s="15" t="str">
        <f t="shared" si="3"/>
        <v>Invalid</v>
      </c>
      <c r="M2492" s="15" t="str">
        <f t="shared" si="4"/>
        <v/>
      </c>
    </row>
    <row r="2493" ht="12.75" customHeight="1">
      <c r="H2493" s="12">
        <v>1000.0</v>
      </c>
      <c r="K2493" s="14" t="str">
        <f t="shared" si="2"/>
        <v>#DIV/0!</v>
      </c>
      <c r="L2493" s="15" t="str">
        <f t="shared" si="3"/>
        <v>Invalid</v>
      </c>
      <c r="M2493" s="15" t="str">
        <f t="shared" si="4"/>
        <v/>
      </c>
    </row>
    <row r="2494" ht="12.75" customHeight="1">
      <c r="H2494" s="12">
        <v>1000.0</v>
      </c>
      <c r="K2494" s="14" t="str">
        <f t="shared" si="2"/>
        <v>#DIV/0!</v>
      </c>
      <c r="L2494" s="15" t="str">
        <f t="shared" si="3"/>
        <v>Invalid</v>
      </c>
      <c r="M2494" s="15" t="str">
        <f t="shared" si="4"/>
        <v/>
      </c>
    </row>
    <row r="2495" ht="12.75" customHeight="1">
      <c r="H2495" s="12">
        <v>1000.0</v>
      </c>
      <c r="K2495" s="14" t="str">
        <f t="shared" si="2"/>
        <v>#DIV/0!</v>
      </c>
      <c r="L2495" s="15" t="str">
        <f t="shared" si="3"/>
        <v>Invalid</v>
      </c>
      <c r="M2495" s="15" t="str">
        <f t="shared" si="4"/>
        <v/>
      </c>
    </row>
    <row r="2496" ht="12.75" customHeight="1">
      <c r="H2496" s="12">
        <v>1000.0</v>
      </c>
      <c r="K2496" s="14" t="str">
        <f t="shared" si="2"/>
        <v>#DIV/0!</v>
      </c>
      <c r="L2496" s="15" t="str">
        <f t="shared" si="3"/>
        <v>Invalid</v>
      </c>
      <c r="M2496" s="15" t="str">
        <f t="shared" si="4"/>
        <v/>
      </c>
    </row>
    <row r="2497" ht="12.75" customHeight="1">
      <c r="H2497" s="12">
        <v>1000.0</v>
      </c>
      <c r="K2497" s="14" t="str">
        <f t="shared" si="2"/>
        <v>#DIV/0!</v>
      </c>
      <c r="L2497" s="15" t="str">
        <f t="shared" si="3"/>
        <v>Invalid</v>
      </c>
      <c r="M2497" s="15" t="str">
        <f t="shared" si="4"/>
        <v/>
      </c>
    </row>
    <row r="2498" ht="12.75" customHeight="1">
      <c r="H2498" s="12">
        <v>1000.0</v>
      </c>
      <c r="K2498" s="14" t="str">
        <f t="shared" si="2"/>
        <v>#DIV/0!</v>
      </c>
      <c r="L2498" s="15" t="str">
        <f t="shared" si="3"/>
        <v>Invalid</v>
      </c>
      <c r="M2498" s="15" t="str">
        <f t="shared" si="4"/>
        <v/>
      </c>
    </row>
    <row r="2499" ht="12.75" customHeight="1">
      <c r="H2499" s="12">
        <v>1000.0</v>
      </c>
      <c r="K2499" s="14" t="str">
        <f t="shared" si="2"/>
        <v>#DIV/0!</v>
      </c>
      <c r="L2499" s="15" t="str">
        <f t="shared" si="3"/>
        <v>Invalid</v>
      </c>
      <c r="M2499" s="15" t="str">
        <f t="shared" si="4"/>
        <v/>
      </c>
    </row>
    <row r="2500" ht="12.75" customHeight="1">
      <c r="H2500" s="12">
        <v>1000.0</v>
      </c>
      <c r="K2500" s="14" t="str">
        <f t="shared" si="2"/>
        <v>#DIV/0!</v>
      </c>
      <c r="L2500" s="15" t="str">
        <f t="shared" si="3"/>
        <v>Invalid</v>
      </c>
      <c r="M2500" s="15" t="str">
        <f t="shared" si="4"/>
        <v/>
      </c>
    </row>
    <row r="2501" ht="12.75" customHeight="1">
      <c r="H2501" s="12">
        <v>1000.0</v>
      </c>
      <c r="K2501" s="14" t="str">
        <f t="shared" si="2"/>
        <v>#DIV/0!</v>
      </c>
      <c r="L2501" s="15" t="str">
        <f t="shared" si="3"/>
        <v>Invalid</v>
      </c>
      <c r="M2501" s="15" t="str">
        <f t="shared" si="4"/>
        <v/>
      </c>
    </row>
    <row r="2502" ht="12.75" customHeight="1">
      <c r="H2502" s="12">
        <v>1000.0</v>
      </c>
      <c r="K2502" s="14" t="str">
        <f t="shared" si="2"/>
        <v>#DIV/0!</v>
      </c>
      <c r="L2502" s="15" t="str">
        <f t="shared" si="3"/>
        <v>Invalid</v>
      </c>
      <c r="M2502" s="15" t="str">
        <f t="shared" si="4"/>
        <v/>
      </c>
    </row>
    <row r="2503" ht="12.75" customHeight="1">
      <c r="H2503" s="12">
        <v>1000.0</v>
      </c>
      <c r="K2503" s="14" t="str">
        <f t="shared" si="2"/>
        <v>#DIV/0!</v>
      </c>
      <c r="L2503" s="15" t="str">
        <f t="shared" si="3"/>
        <v>Invalid</v>
      </c>
      <c r="M2503" s="15" t="str">
        <f t="shared" si="4"/>
        <v/>
      </c>
    </row>
    <row r="2504" ht="12.75" customHeight="1">
      <c r="H2504" s="12">
        <v>1000.0</v>
      </c>
      <c r="K2504" s="14" t="str">
        <f t="shared" si="2"/>
        <v>#DIV/0!</v>
      </c>
      <c r="L2504" s="15" t="str">
        <f t="shared" si="3"/>
        <v>Invalid</v>
      </c>
      <c r="M2504" s="15" t="str">
        <f t="shared" si="4"/>
        <v/>
      </c>
    </row>
    <row r="2505" ht="12.75" customHeight="1">
      <c r="H2505" s="12">
        <v>1000.0</v>
      </c>
      <c r="K2505" s="14" t="str">
        <f t="shared" si="2"/>
        <v>#DIV/0!</v>
      </c>
      <c r="L2505" s="15" t="str">
        <f t="shared" si="3"/>
        <v>Invalid</v>
      </c>
      <c r="M2505" s="15" t="str">
        <f t="shared" si="4"/>
        <v/>
      </c>
    </row>
    <row r="2506" ht="12.75" customHeight="1">
      <c r="H2506" s="12">
        <v>1000.0</v>
      </c>
      <c r="K2506" s="14" t="str">
        <f t="shared" si="2"/>
        <v>#DIV/0!</v>
      </c>
      <c r="L2506" s="15" t="str">
        <f t="shared" si="3"/>
        <v>Invalid</v>
      </c>
      <c r="M2506" s="15" t="str">
        <f t="shared" si="4"/>
        <v/>
      </c>
    </row>
    <row r="2507" ht="12.75" customHeight="1">
      <c r="H2507" s="12">
        <v>1000.0</v>
      </c>
      <c r="K2507" s="14" t="str">
        <f t="shared" si="2"/>
        <v>#DIV/0!</v>
      </c>
      <c r="L2507" s="15" t="str">
        <f t="shared" si="3"/>
        <v>Invalid</v>
      </c>
      <c r="M2507" s="15" t="str">
        <f t="shared" si="4"/>
        <v/>
      </c>
    </row>
    <row r="2508" ht="12.75" customHeight="1">
      <c r="H2508" s="12">
        <v>1000.0</v>
      </c>
      <c r="K2508" s="14" t="str">
        <f t="shared" si="2"/>
        <v>#DIV/0!</v>
      </c>
      <c r="L2508" s="15" t="str">
        <f t="shared" si="3"/>
        <v>Invalid</v>
      </c>
      <c r="M2508" s="15" t="str">
        <f t="shared" si="4"/>
        <v/>
      </c>
    </row>
    <row r="2509" ht="12.75" customHeight="1">
      <c r="H2509" s="12">
        <v>1000.0</v>
      </c>
      <c r="K2509" s="14" t="str">
        <f t="shared" si="2"/>
        <v>#DIV/0!</v>
      </c>
      <c r="L2509" s="15" t="str">
        <f t="shared" si="3"/>
        <v>Invalid</v>
      </c>
      <c r="M2509" s="15" t="str">
        <f t="shared" si="4"/>
        <v/>
      </c>
    </row>
    <row r="2510" ht="12.75" customHeight="1">
      <c r="H2510" s="12">
        <v>1000.0</v>
      </c>
      <c r="K2510" s="14" t="str">
        <f t="shared" si="2"/>
        <v>#DIV/0!</v>
      </c>
      <c r="L2510" s="15" t="str">
        <f t="shared" si="3"/>
        <v>Invalid</v>
      </c>
      <c r="M2510" s="15" t="str">
        <f t="shared" si="4"/>
        <v/>
      </c>
    </row>
    <row r="2511" ht="12.75" customHeight="1">
      <c r="H2511" s="12">
        <v>1000.0</v>
      </c>
      <c r="K2511" s="14" t="str">
        <f t="shared" si="2"/>
        <v>#DIV/0!</v>
      </c>
      <c r="L2511" s="15" t="str">
        <f t="shared" si="3"/>
        <v>Invalid</v>
      </c>
      <c r="M2511" s="15" t="str">
        <f t="shared" si="4"/>
        <v/>
      </c>
    </row>
    <row r="2512" ht="12.75" customHeight="1">
      <c r="H2512" s="12">
        <v>1000.0</v>
      </c>
      <c r="K2512" s="14" t="str">
        <f t="shared" si="2"/>
        <v>#DIV/0!</v>
      </c>
      <c r="L2512" s="15" t="str">
        <f t="shared" si="3"/>
        <v>Invalid</v>
      </c>
      <c r="M2512" s="15" t="str">
        <f t="shared" si="4"/>
        <v/>
      </c>
    </row>
    <row r="2513" ht="12.75" customHeight="1">
      <c r="H2513" s="12">
        <v>1000.0</v>
      </c>
      <c r="K2513" s="14" t="str">
        <f t="shared" si="2"/>
        <v>#DIV/0!</v>
      </c>
      <c r="L2513" s="15" t="str">
        <f t="shared" si="3"/>
        <v>Invalid</v>
      </c>
      <c r="M2513" s="15" t="str">
        <f t="shared" si="4"/>
        <v/>
      </c>
    </row>
    <row r="2514" ht="12.75" customHeight="1">
      <c r="H2514" s="12">
        <v>1000.0</v>
      </c>
      <c r="K2514" s="14" t="str">
        <f t="shared" si="2"/>
        <v>#DIV/0!</v>
      </c>
      <c r="L2514" s="15" t="str">
        <f t="shared" si="3"/>
        <v>Invalid</v>
      </c>
      <c r="M2514" s="15" t="str">
        <f t="shared" si="4"/>
        <v/>
      </c>
    </row>
    <row r="2515" ht="12.75" customHeight="1">
      <c r="H2515" s="12">
        <v>1000.0</v>
      </c>
      <c r="K2515" s="14" t="str">
        <f t="shared" si="2"/>
        <v>#DIV/0!</v>
      </c>
      <c r="L2515" s="15" t="str">
        <f t="shared" si="3"/>
        <v>Invalid</v>
      </c>
      <c r="M2515" s="15" t="str">
        <f t="shared" si="4"/>
        <v/>
      </c>
    </row>
    <row r="2516" ht="12.75" customHeight="1">
      <c r="H2516" s="12">
        <v>1000.0</v>
      </c>
      <c r="K2516" s="14" t="str">
        <f t="shared" si="2"/>
        <v>#DIV/0!</v>
      </c>
      <c r="L2516" s="15" t="str">
        <f t="shared" si="3"/>
        <v>Invalid</v>
      </c>
      <c r="M2516" s="15" t="str">
        <f t="shared" si="4"/>
        <v/>
      </c>
    </row>
    <row r="2517" ht="12.75" customHeight="1">
      <c r="H2517" s="12">
        <v>1000.0</v>
      </c>
      <c r="K2517" s="14" t="str">
        <f t="shared" si="2"/>
        <v>#DIV/0!</v>
      </c>
      <c r="L2517" s="15" t="str">
        <f t="shared" si="3"/>
        <v>Invalid</v>
      </c>
      <c r="M2517" s="15" t="str">
        <f t="shared" si="4"/>
        <v/>
      </c>
    </row>
    <row r="2518" ht="12.75" customHeight="1">
      <c r="H2518" s="12">
        <v>1000.0</v>
      </c>
      <c r="K2518" s="14" t="str">
        <f t="shared" si="2"/>
        <v>#DIV/0!</v>
      </c>
      <c r="L2518" s="15" t="str">
        <f t="shared" si="3"/>
        <v>Invalid</v>
      </c>
      <c r="M2518" s="15" t="str">
        <f t="shared" si="4"/>
        <v/>
      </c>
    </row>
    <row r="2519" ht="12.75" customHeight="1">
      <c r="H2519" s="12">
        <v>1000.0</v>
      </c>
      <c r="K2519" s="14" t="str">
        <f t="shared" si="2"/>
        <v>#DIV/0!</v>
      </c>
      <c r="L2519" s="15" t="str">
        <f t="shared" si="3"/>
        <v>Invalid</v>
      </c>
      <c r="M2519" s="15" t="str">
        <f t="shared" si="4"/>
        <v/>
      </c>
    </row>
    <row r="2520" ht="12.75" customHeight="1">
      <c r="H2520" s="12">
        <v>1000.0</v>
      </c>
      <c r="K2520" s="14" t="str">
        <f t="shared" si="2"/>
        <v>#DIV/0!</v>
      </c>
      <c r="L2520" s="15" t="str">
        <f t="shared" si="3"/>
        <v>Invalid</v>
      </c>
      <c r="M2520" s="15" t="str">
        <f t="shared" si="4"/>
        <v/>
      </c>
    </row>
    <row r="2521" ht="12.75" customHeight="1">
      <c r="H2521" s="12">
        <v>1000.0</v>
      </c>
      <c r="K2521" s="14" t="str">
        <f t="shared" si="2"/>
        <v>#DIV/0!</v>
      </c>
      <c r="L2521" s="15" t="str">
        <f t="shared" si="3"/>
        <v>Invalid</v>
      </c>
      <c r="M2521" s="15" t="str">
        <f t="shared" si="4"/>
        <v/>
      </c>
    </row>
    <row r="2522" ht="12.75" customHeight="1">
      <c r="H2522" s="12">
        <v>1000.0</v>
      </c>
      <c r="K2522" s="14" t="str">
        <f t="shared" si="2"/>
        <v>#DIV/0!</v>
      </c>
      <c r="L2522" s="15" t="str">
        <f t="shared" si="3"/>
        <v>Invalid</v>
      </c>
      <c r="M2522" s="15" t="str">
        <f t="shared" si="4"/>
        <v/>
      </c>
    </row>
    <row r="2523" ht="12.75" customHeight="1">
      <c r="H2523" s="12">
        <v>1000.0</v>
      </c>
      <c r="K2523" s="14" t="str">
        <f t="shared" si="2"/>
        <v>#DIV/0!</v>
      </c>
      <c r="L2523" s="15" t="str">
        <f t="shared" si="3"/>
        <v>Invalid</v>
      </c>
      <c r="M2523" s="15" t="str">
        <f t="shared" si="4"/>
        <v/>
      </c>
    </row>
    <row r="2524" ht="12.75" customHeight="1">
      <c r="H2524" s="12">
        <v>1000.0</v>
      </c>
      <c r="K2524" s="14" t="str">
        <f t="shared" si="2"/>
        <v>#DIV/0!</v>
      </c>
      <c r="L2524" s="15" t="str">
        <f t="shared" si="3"/>
        <v>Invalid</v>
      </c>
      <c r="M2524" s="15" t="str">
        <f t="shared" si="4"/>
        <v/>
      </c>
    </row>
    <row r="2525" ht="12.75" customHeight="1">
      <c r="H2525" s="12">
        <v>1000.0</v>
      </c>
      <c r="K2525" s="14" t="str">
        <f t="shared" si="2"/>
        <v>#DIV/0!</v>
      </c>
      <c r="L2525" s="15" t="str">
        <f t="shared" si="3"/>
        <v>Invalid</v>
      </c>
      <c r="M2525" s="15" t="str">
        <f t="shared" si="4"/>
        <v/>
      </c>
    </row>
    <row r="2526" ht="12.75" customHeight="1">
      <c r="H2526" s="12">
        <v>1000.0</v>
      </c>
      <c r="K2526" s="14" t="str">
        <f t="shared" si="2"/>
        <v>#DIV/0!</v>
      </c>
      <c r="L2526" s="15" t="str">
        <f t="shared" si="3"/>
        <v>Invalid</v>
      </c>
      <c r="M2526" s="15" t="str">
        <f t="shared" si="4"/>
        <v/>
      </c>
    </row>
    <row r="2527" ht="12.75" customHeight="1">
      <c r="H2527" s="12">
        <v>1000.0</v>
      </c>
      <c r="K2527" s="14" t="str">
        <f t="shared" si="2"/>
        <v>#DIV/0!</v>
      </c>
      <c r="L2527" s="15" t="str">
        <f t="shared" si="3"/>
        <v>Invalid</v>
      </c>
      <c r="M2527" s="15" t="str">
        <f t="shared" si="4"/>
        <v/>
      </c>
    </row>
    <row r="2528" ht="12.75" customHeight="1">
      <c r="H2528" s="12">
        <v>1000.0</v>
      </c>
      <c r="K2528" s="14" t="str">
        <f t="shared" si="2"/>
        <v>#DIV/0!</v>
      </c>
      <c r="L2528" s="15" t="str">
        <f t="shared" si="3"/>
        <v>Invalid</v>
      </c>
      <c r="M2528" s="15" t="str">
        <f t="shared" si="4"/>
        <v/>
      </c>
    </row>
    <row r="2529" ht="12.75" customHeight="1">
      <c r="H2529" s="12">
        <v>1000.0</v>
      </c>
      <c r="K2529" s="14" t="str">
        <f t="shared" si="2"/>
        <v>#DIV/0!</v>
      </c>
      <c r="L2529" s="15" t="str">
        <f t="shared" si="3"/>
        <v>Invalid</v>
      </c>
      <c r="M2529" s="15" t="str">
        <f t="shared" si="4"/>
        <v/>
      </c>
    </row>
    <row r="2530" ht="12.75" customHeight="1">
      <c r="H2530" s="12">
        <v>1000.0</v>
      </c>
      <c r="K2530" s="14" t="str">
        <f t="shared" si="2"/>
        <v>#DIV/0!</v>
      </c>
      <c r="L2530" s="15" t="str">
        <f t="shared" si="3"/>
        <v>Invalid</v>
      </c>
      <c r="M2530" s="15" t="str">
        <f t="shared" si="4"/>
        <v/>
      </c>
    </row>
    <row r="2531" ht="12.75" customHeight="1">
      <c r="H2531" s="12">
        <v>1000.0</v>
      </c>
      <c r="K2531" s="14" t="str">
        <f t="shared" si="2"/>
        <v>#DIV/0!</v>
      </c>
      <c r="L2531" s="15" t="str">
        <f t="shared" si="3"/>
        <v>Invalid</v>
      </c>
      <c r="M2531" s="15" t="str">
        <f t="shared" si="4"/>
        <v/>
      </c>
    </row>
    <row r="2532" ht="12.75" customHeight="1">
      <c r="H2532" s="12">
        <v>1000.0</v>
      </c>
      <c r="K2532" s="14" t="str">
        <f t="shared" si="2"/>
        <v>#DIV/0!</v>
      </c>
      <c r="L2532" s="15" t="str">
        <f t="shared" si="3"/>
        <v>Invalid</v>
      </c>
      <c r="M2532" s="15" t="str">
        <f t="shared" si="4"/>
        <v/>
      </c>
    </row>
    <row r="2533" ht="12.75" customHeight="1">
      <c r="H2533" s="12">
        <v>1000.0</v>
      </c>
      <c r="K2533" s="14" t="str">
        <f t="shared" si="2"/>
        <v>#DIV/0!</v>
      </c>
      <c r="L2533" s="15" t="str">
        <f t="shared" si="3"/>
        <v>Invalid</v>
      </c>
      <c r="M2533" s="15" t="str">
        <f t="shared" si="4"/>
        <v/>
      </c>
    </row>
    <row r="2534" ht="12.75" customHeight="1">
      <c r="H2534" s="12">
        <v>1000.0</v>
      </c>
      <c r="K2534" s="14" t="str">
        <f t="shared" si="2"/>
        <v>#DIV/0!</v>
      </c>
      <c r="L2534" s="15" t="str">
        <f t="shared" si="3"/>
        <v>Invalid</v>
      </c>
      <c r="M2534" s="15" t="str">
        <f t="shared" si="4"/>
        <v/>
      </c>
    </row>
    <row r="2535" ht="12.75" customHeight="1">
      <c r="H2535" s="12">
        <v>1000.0</v>
      </c>
      <c r="K2535" s="14" t="str">
        <f t="shared" si="2"/>
        <v>#DIV/0!</v>
      </c>
      <c r="L2535" s="15" t="str">
        <f t="shared" si="3"/>
        <v>Invalid</v>
      </c>
      <c r="M2535" s="15" t="str">
        <f t="shared" si="4"/>
        <v/>
      </c>
    </row>
    <row r="2536" ht="12.75" customHeight="1">
      <c r="H2536" s="12">
        <v>1000.0</v>
      </c>
      <c r="K2536" s="14" t="str">
        <f t="shared" si="2"/>
        <v>#DIV/0!</v>
      </c>
      <c r="L2536" s="15" t="str">
        <f t="shared" si="3"/>
        <v>Invalid</v>
      </c>
      <c r="M2536" s="15" t="str">
        <f t="shared" si="4"/>
        <v/>
      </c>
    </row>
    <row r="2537" ht="12.75" customHeight="1">
      <c r="H2537" s="12">
        <v>1000.0</v>
      </c>
      <c r="K2537" s="14" t="str">
        <f t="shared" si="2"/>
        <v>#DIV/0!</v>
      </c>
      <c r="L2537" s="15" t="str">
        <f t="shared" si="3"/>
        <v>Invalid</v>
      </c>
      <c r="M2537" s="15" t="str">
        <f t="shared" si="4"/>
        <v/>
      </c>
    </row>
    <row r="2538" ht="12.75" customHeight="1">
      <c r="H2538" s="12">
        <v>1000.0</v>
      </c>
      <c r="K2538" s="14" t="str">
        <f t="shared" si="2"/>
        <v>#DIV/0!</v>
      </c>
      <c r="L2538" s="15" t="str">
        <f t="shared" si="3"/>
        <v>Invalid</v>
      </c>
      <c r="M2538" s="15" t="str">
        <f t="shared" si="4"/>
        <v/>
      </c>
    </row>
    <row r="2539" ht="12.75" customHeight="1">
      <c r="H2539" s="12">
        <v>1000.0</v>
      </c>
      <c r="K2539" s="14" t="str">
        <f t="shared" si="2"/>
        <v>#DIV/0!</v>
      </c>
      <c r="L2539" s="15" t="str">
        <f t="shared" si="3"/>
        <v>Invalid</v>
      </c>
      <c r="M2539" s="15" t="str">
        <f t="shared" si="4"/>
        <v/>
      </c>
    </row>
    <row r="2540" ht="12.75" customHeight="1">
      <c r="H2540" s="12">
        <v>1000.0</v>
      </c>
      <c r="K2540" s="14" t="str">
        <f t="shared" si="2"/>
        <v>#DIV/0!</v>
      </c>
      <c r="L2540" s="15" t="str">
        <f t="shared" si="3"/>
        <v>Invalid</v>
      </c>
      <c r="M2540" s="15" t="str">
        <f t="shared" si="4"/>
        <v/>
      </c>
    </row>
    <row r="2541" ht="12.75" customHeight="1">
      <c r="H2541" s="12">
        <v>1000.0</v>
      </c>
      <c r="K2541" s="14" t="str">
        <f t="shared" si="2"/>
        <v>#DIV/0!</v>
      </c>
      <c r="L2541" s="15" t="str">
        <f t="shared" si="3"/>
        <v>Invalid</v>
      </c>
      <c r="M2541" s="15" t="str">
        <f t="shared" si="4"/>
        <v/>
      </c>
    </row>
    <row r="2542" ht="12.75" customHeight="1">
      <c r="H2542" s="12">
        <v>1000.0</v>
      </c>
      <c r="K2542" s="14" t="str">
        <f t="shared" si="2"/>
        <v>#DIV/0!</v>
      </c>
      <c r="L2542" s="15" t="str">
        <f t="shared" si="3"/>
        <v>Invalid</v>
      </c>
      <c r="M2542" s="15" t="str">
        <f t="shared" si="4"/>
        <v/>
      </c>
    </row>
    <row r="2543" ht="12.75" customHeight="1">
      <c r="H2543" s="12">
        <v>1000.0</v>
      </c>
      <c r="K2543" s="14" t="str">
        <f t="shared" si="2"/>
        <v>#DIV/0!</v>
      </c>
      <c r="L2543" s="15" t="str">
        <f t="shared" si="3"/>
        <v>Invalid</v>
      </c>
      <c r="M2543" s="15" t="str">
        <f t="shared" si="4"/>
        <v/>
      </c>
    </row>
    <row r="2544" ht="12.75" customHeight="1">
      <c r="H2544" s="12">
        <v>1000.0</v>
      </c>
      <c r="K2544" s="14" t="str">
        <f t="shared" si="2"/>
        <v>#DIV/0!</v>
      </c>
      <c r="L2544" s="15" t="str">
        <f t="shared" si="3"/>
        <v>Invalid</v>
      </c>
      <c r="M2544" s="15" t="str">
        <f t="shared" si="4"/>
        <v/>
      </c>
    </row>
    <row r="2545" ht="12.75" customHeight="1">
      <c r="H2545" s="12">
        <v>1000.0</v>
      </c>
      <c r="K2545" s="14" t="str">
        <f t="shared" si="2"/>
        <v>#DIV/0!</v>
      </c>
      <c r="L2545" s="15" t="str">
        <f t="shared" si="3"/>
        <v>Invalid</v>
      </c>
      <c r="M2545" s="15" t="str">
        <f t="shared" si="4"/>
        <v/>
      </c>
    </row>
    <row r="2546" ht="12.75" customHeight="1">
      <c r="H2546" s="12">
        <v>1000.0</v>
      </c>
      <c r="K2546" s="14" t="str">
        <f t="shared" si="2"/>
        <v>#DIV/0!</v>
      </c>
      <c r="L2546" s="15" t="str">
        <f t="shared" si="3"/>
        <v>Invalid</v>
      </c>
      <c r="M2546" s="15" t="str">
        <f t="shared" si="4"/>
        <v/>
      </c>
    </row>
    <row r="2547" ht="12.75" customHeight="1">
      <c r="H2547" s="12">
        <v>1000.0</v>
      </c>
      <c r="K2547" s="14" t="str">
        <f t="shared" si="2"/>
        <v>#DIV/0!</v>
      </c>
      <c r="L2547" s="15" t="str">
        <f t="shared" si="3"/>
        <v>Invalid</v>
      </c>
      <c r="M2547" s="15" t="str">
        <f t="shared" si="4"/>
        <v/>
      </c>
    </row>
    <row r="2548" ht="12.75" customHeight="1">
      <c r="H2548" s="12">
        <v>1000.0</v>
      </c>
      <c r="K2548" s="14" t="str">
        <f t="shared" si="2"/>
        <v>#DIV/0!</v>
      </c>
      <c r="L2548" s="15" t="str">
        <f t="shared" si="3"/>
        <v>Invalid</v>
      </c>
      <c r="M2548" s="15" t="str">
        <f t="shared" si="4"/>
        <v/>
      </c>
    </row>
    <row r="2549" ht="12.75" customHeight="1">
      <c r="H2549" s="12">
        <v>1000.0</v>
      </c>
      <c r="K2549" s="14" t="str">
        <f t="shared" si="2"/>
        <v>#DIV/0!</v>
      </c>
      <c r="L2549" s="15" t="str">
        <f t="shared" si="3"/>
        <v>Invalid</v>
      </c>
      <c r="M2549" s="15" t="str">
        <f t="shared" si="4"/>
        <v/>
      </c>
    </row>
    <row r="2550" ht="12.75" customHeight="1">
      <c r="H2550" s="12">
        <v>1000.0</v>
      </c>
      <c r="K2550" s="14" t="str">
        <f t="shared" si="2"/>
        <v>#DIV/0!</v>
      </c>
      <c r="L2550" s="15" t="str">
        <f t="shared" si="3"/>
        <v>Invalid</v>
      </c>
      <c r="M2550" s="15" t="str">
        <f t="shared" si="4"/>
        <v/>
      </c>
    </row>
    <row r="2551" ht="12.75" customHeight="1">
      <c r="H2551" s="12">
        <v>1000.0</v>
      </c>
      <c r="K2551" s="14" t="str">
        <f t="shared" si="2"/>
        <v>#DIV/0!</v>
      </c>
      <c r="L2551" s="15" t="str">
        <f t="shared" si="3"/>
        <v>Invalid</v>
      </c>
      <c r="M2551" s="15" t="str">
        <f t="shared" si="4"/>
        <v/>
      </c>
    </row>
    <row r="2552" ht="12.75" customHeight="1">
      <c r="H2552" s="12">
        <v>1000.0</v>
      </c>
      <c r="K2552" s="14" t="str">
        <f t="shared" si="2"/>
        <v>#DIV/0!</v>
      </c>
      <c r="L2552" s="15" t="str">
        <f t="shared" si="3"/>
        <v>Invalid</v>
      </c>
      <c r="M2552" s="15" t="str">
        <f t="shared" si="4"/>
        <v/>
      </c>
    </row>
    <row r="2553" ht="12.75" customHeight="1">
      <c r="H2553" s="12">
        <v>1000.0</v>
      </c>
      <c r="K2553" s="14" t="str">
        <f t="shared" si="2"/>
        <v>#DIV/0!</v>
      </c>
      <c r="L2553" s="15" t="str">
        <f t="shared" si="3"/>
        <v>Invalid</v>
      </c>
      <c r="M2553" s="15" t="str">
        <f t="shared" si="4"/>
        <v/>
      </c>
    </row>
    <row r="2554" ht="12.75" customHeight="1">
      <c r="H2554" s="12">
        <v>1000.0</v>
      </c>
      <c r="K2554" s="14" t="str">
        <f t="shared" si="2"/>
        <v>#DIV/0!</v>
      </c>
      <c r="L2554" s="15" t="str">
        <f t="shared" si="3"/>
        <v>Invalid</v>
      </c>
      <c r="M2554" s="15" t="str">
        <f t="shared" si="4"/>
        <v/>
      </c>
    </row>
    <row r="2555" ht="12.75" customHeight="1">
      <c r="H2555" s="12">
        <v>1000.0</v>
      </c>
      <c r="K2555" s="14" t="str">
        <f t="shared" si="2"/>
        <v>#DIV/0!</v>
      </c>
      <c r="L2555" s="15" t="str">
        <f t="shared" si="3"/>
        <v>Invalid</v>
      </c>
      <c r="M2555" s="15" t="str">
        <f t="shared" si="4"/>
        <v/>
      </c>
    </row>
    <row r="2556" ht="12.75" customHeight="1">
      <c r="H2556" s="12">
        <v>1000.0</v>
      </c>
      <c r="K2556" s="14" t="str">
        <f t="shared" si="2"/>
        <v>#DIV/0!</v>
      </c>
      <c r="L2556" s="15" t="str">
        <f t="shared" si="3"/>
        <v>Invalid</v>
      </c>
      <c r="M2556" s="15" t="str">
        <f t="shared" si="4"/>
        <v/>
      </c>
    </row>
    <row r="2557" ht="12.75" customHeight="1">
      <c r="H2557" s="12">
        <v>1000.0</v>
      </c>
      <c r="K2557" s="14" t="str">
        <f t="shared" si="2"/>
        <v>#DIV/0!</v>
      </c>
      <c r="L2557" s="15" t="str">
        <f t="shared" si="3"/>
        <v>Invalid</v>
      </c>
      <c r="M2557" s="15" t="str">
        <f t="shared" si="4"/>
        <v/>
      </c>
    </row>
    <row r="2558" ht="12.75" customHeight="1">
      <c r="H2558" s="12">
        <v>1000.0</v>
      </c>
      <c r="K2558" s="14" t="str">
        <f t="shared" si="2"/>
        <v>#DIV/0!</v>
      </c>
      <c r="L2558" s="15" t="str">
        <f t="shared" si="3"/>
        <v>Invalid</v>
      </c>
      <c r="M2558" s="15" t="str">
        <f t="shared" si="4"/>
        <v/>
      </c>
    </row>
    <row r="2559" ht="12.75" customHeight="1">
      <c r="H2559" s="12">
        <v>1000.0</v>
      </c>
      <c r="K2559" s="14" t="str">
        <f t="shared" si="2"/>
        <v>#DIV/0!</v>
      </c>
      <c r="L2559" s="15" t="str">
        <f t="shared" si="3"/>
        <v>Invalid</v>
      </c>
      <c r="M2559" s="15" t="str">
        <f t="shared" si="4"/>
        <v/>
      </c>
    </row>
    <row r="2560" ht="12.75" customHeight="1">
      <c r="H2560" s="12">
        <v>1000.0</v>
      </c>
      <c r="K2560" s="14" t="str">
        <f t="shared" si="2"/>
        <v>#DIV/0!</v>
      </c>
      <c r="L2560" s="15" t="str">
        <f t="shared" si="3"/>
        <v>Invalid</v>
      </c>
      <c r="M2560" s="15" t="str">
        <f t="shared" si="4"/>
        <v/>
      </c>
    </row>
    <row r="2561" ht="12.75" customHeight="1">
      <c r="H2561" s="12">
        <v>1000.0</v>
      </c>
      <c r="K2561" s="14" t="str">
        <f t="shared" si="2"/>
        <v>#DIV/0!</v>
      </c>
      <c r="L2561" s="15" t="str">
        <f t="shared" si="3"/>
        <v>Invalid</v>
      </c>
      <c r="M2561" s="15" t="str">
        <f t="shared" si="4"/>
        <v/>
      </c>
    </row>
    <row r="2562" ht="12.75" customHeight="1">
      <c r="H2562" s="12">
        <v>1000.0</v>
      </c>
      <c r="K2562" s="14" t="str">
        <f t="shared" si="2"/>
        <v>#DIV/0!</v>
      </c>
      <c r="L2562" s="15" t="str">
        <f t="shared" si="3"/>
        <v>Invalid</v>
      </c>
      <c r="M2562" s="15" t="str">
        <f t="shared" si="4"/>
        <v/>
      </c>
    </row>
    <row r="2563" ht="12.75" customHeight="1">
      <c r="H2563" s="12">
        <v>1000.0</v>
      </c>
      <c r="K2563" s="14" t="str">
        <f t="shared" si="2"/>
        <v>#DIV/0!</v>
      </c>
      <c r="L2563" s="15" t="str">
        <f t="shared" si="3"/>
        <v>Invalid</v>
      </c>
      <c r="M2563" s="15" t="str">
        <f t="shared" si="4"/>
        <v/>
      </c>
    </row>
    <row r="2564" ht="12.75" customHeight="1">
      <c r="H2564" s="12">
        <v>1000.0</v>
      </c>
      <c r="K2564" s="14" t="str">
        <f t="shared" si="2"/>
        <v>#DIV/0!</v>
      </c>
      <c r="L2564" s="15" t="str">
        <f t="shared" si="3"/>
        <v>Invalid</v>
      </c>
      <c r="M2564" s="15" t="str">
        <f t="shared" si="4"/>
        <v/>
      </c>
    </row>
    <row r="2565" ht="12.75" customHeight="1">
      <c r="H2565" s="12">
        <v>1000.0</v>
      </c>
      <c r="K2565" s="14" t="str">
        <f t="shared" si="2"/>
        <v>#DIV/0!</v>
      </c>
      <c r="L2565" s="15" t="str">
        <f t="shared" si="3"/>
        <v>Invalid</v>
      </c>
      <c r="M2565" s="15" t="str">
        <f t="shared" si="4"/>
        <v/>
      </c>
    </row>
    <row r="2566" ht="12.75" customHeight="1">
      <c r="H2566" s="12">
        <v>1000.0</v>
      </c>
      <c r="K2566" s="14" t="str">
        <f t="shared" si="2"/>
        <v>#DIV/0!</v>
      </c>
      <c r="L2566" s="15" t="str">
        <f t="shared" si="3"/>
        <v>Invalid</v>
      </c>
      <c r="M2566" s="15" t="str">
        <f t="shared" si="4"/>
        <v/>
      </c>
    </row>
    <row r="2567" ht="12.75" customHeight="1">
      <c r="H2567" s="12">
        <v>1000.0</v>
      </c>
      <c r="K2567" s="14" t="str">
        <f t="shared" si="2"/>
        <v>#DIV/0!</v>
      </c>
      <c r="L2567" s="15" t="str">
        <f t="shared" si="3"/>
        <v>Invalid</v>
      </c>
      <c r="M2567" s="15" t="str">
        <f t="shared" si="4"/>
        <v/>
      </c>
    </row>
    <row r="2568" ht="12.75" customHeight="1">
      <c r="H2568" s="12">
        <v>1000.0</v>
      </c>
      <c r="K2568" s="14" t="str">
        <f t="shared" si="2"/>
        <v>#DIV/0!</v>
      </c>
      <c r="L2568" s="15" t="str">
        <f t="shared" si="3"/>
        <v>Invalid</v>
      </c>
      <c r="M2568" s="15" t="str">
        <f t="shared" si="4"/>
        <v/>
      </c>
    </row>
    <row r="2569" ht="12.75" customHeight="1">
      <c r="H2569" s="12">
        <v>1000.0</v>
      </c>
      <c r="K2569" s="14" t="str">
        <f t="shared" si="2"/>
        <v>#DIV/0!</v>
      </c>
      <c r="L2569" s="15" t="str">
        <f t="shared" si="3"/>
        <v>Invalid</v>
      </c>
      <c r="M2569" s="15" t="str">
        <f t="shared" si="4"/>
        <v/>
      </c>
    </row>
    <row r="2570" ht="12.75" customHeight="1">
      <c r="H2570" s="12">
        <v>1000.0</v>
      </c>
      <c r="K2570" s="14" t="str">
        <f t="shared" si="2"/>
        <v>#DIV/0!</v>
      </c>
      <c r="L2570" s="15" t="str">
        <f t="shared" si="3"/>
        <v>Invalid</v>
      </c>
      <c r="M2570" s="15" t="str">
        <f t="shared" si="4"/>
        <v/>
      </c>
    </row>
    <row r="2571" ht="12.75" customHeight="1">
      <c r="H2571" s="12">
        <v>1000.0</v>
      </c>
      <c r="K2571" s="14" t="str">
        <f t="shared" si="2"/>
        <v>#DIV/0!</v>
      </c>
      <c r="L2571" s="15" t="str">
        <f t="shared" si="3"/>
        <v>Invalid</v>
      </c>
      <c r="M2571" s="15" t="str">
        <f t="shared" si="4"/>
        <v/>
      </c>
    </row>
    <row r="2572" ht="12.75" customHeight="1">
      <c r="H2572" s="12">
        <v>1000.0</v>
      </c>
      <c r="K2572" s="14" t="str">
        <f t="shared" si="2"/>
        <v>#DIV/0!</v>
      </c>
      <c r="L2572" s="15" t="str">
        <f t="shared" si="3"/>
        <v>Invalid</v>
      </c>
      <c r="M2572" s="15" t="str">
        <f t="shared" si="4"/>
        <v/>
      </c>
    </row>
    <row r="2573" ht="12.75" customHeight="1">
      <c r="H2573" s="12">
        <v>1000.0</v>
      </c>
      <c r="K2573" s="14" t="str">
        <f t="shared" si="2"/>
        <v>#DIV/0!</v>
      </c>
      <c r="L2573" s="15" t="str">
        <f t="shared" si="3"/>
        <v>Invalid</v>
      </c>
      <c r="M2573" s="15" t="str">
        <f t="shared" si="4"/>
        <v/>
      </c>
    </row>
    <row r="2574" ht="12.75" customHeight="1">
      <c r="H2574" s="12">
        <v>1000.0</v>
      </c>
      <c r="K2574" s="14" t="str">
        <f t="shared" si="2"/>
        <v>#DIV/0!</v>
      </c>
      <c r="L2574" s="15" t="str">
        <f t="shared" si="3"/>
        <v>Invalid</v>
      </c>
      <c r="M2574" s="15" t="str">
        <f t="shared" si="4"/>
        <v/>
      </c>
    </row>
    <row r="2575" ht="12.75" customHeight="1">
      <c r="H2575" s="12">
        <v>1000.0</v>
      </c>
      <c r="K2575" s="14" t="str">
        <f t="shared" si="2"/>
        <v>#DIV/0!</v>
      </c>
      <c r="L2575" s="15" t="str">
        <f t="shared" si="3"/>
        <v>Invalid</v>
      </c>
      <c r="M2575" s="15" t="str">
        <f t="shared" si="4"/>
        <v/>
      </c>
    </row>
    <row r="2576" ht="12.75" customHeight="1">
      <c r="H2576" s="12">
        <v>1000.0</v>
      </c>
      <c r="K2576" s="14" t="str">
        <f t="shared" si="2"/>
        <v>#DIV/0!</v>
      </c>
      <c r="L2576" s="15" t="str">
        <f t="shared" si="3"/>
        <v>Invalid</v>
      </c>
      <c r="M2576" s="15" t="str">
        <f t="shared" si="4"/>
        <v/>
      </c>
    </row>
    <row r="2577" ht="12.75" customHeight="1">
      <c r="H2577" s="12">
        <v>1000.0</v>
      </c>
      <c r="K2577" s="14" t="str">
        <f t="shared" si="2"/>
        <v>#DIV/0!</v>
      </c>
      <c r="L2577" s="15" t="str">
        <f t="shared" si="3"/>
        <v>Invalid</v>
      </c>
      <c r="M2577" s="15" t="str">
        <f t="shared" si="4"/>
        <v/>
      </c>
    </row>
    <row r="2578" ht="12.75" customHeight="1">
      <c r="H2578" s="12">
        <v>1000.0</v>
      </c>
      <c r="K2578" s="14" t="str">
        <f t="shared" si="2"/>
        <v>#DIV/0!</v>
      </c>
      <c r="L2578" s="15" t="str">
        <f t="shared" si="3"/>
        <v>Invalid</v>
      </c>
      <c r="M2578" s="15" t="str">
        <f t="shared" si="4"/>
        <v/>
      </c>
    </row>
    <row r="2579" ht="12.75" customHeight="1">
      <c r="H2579" s="12">
        <v>1000.0</v>
      </c>
      <c r="K2579" s="14" t="str">
        <f t="shared" si="2"/>
        <v>#DIV/0!</v>
      </c>
      <c r="L2579" s="15" t="str">
        <f t="shared" si="3"/>
        <v>Invalid</v>
      </c>
      <c r="M2579" s="15" t="str">
        <f t="shared" si="4"/>
        <v/>
      </c>
    </row>
    <row r="2580" ht="12.75" customHeight="1">
      <c r="H2580" s="12">
        <v>1000.0</v>
      </c>
      <c r="K2580" s="14" t="str">
        <f t="shared" si="2"/>
        <v>#DIV/0!</v>
      </c>
      <c r="L2580" s="15" t="str">
        <f t="shared" si="3"/>
        <v>Invalid</v>
      </c>
      <c r="M2580" s="15" t="str">
        <f t="shared" si="4"/>
        <v/>
      </c>
    </row>
    <row r="2581" ht="12.75" customHeight="1">
      <c r="H2581" s="12">
        <v>1000.0</v>
      </c>
      <c r="K2581" s="14" t="str">
        <f t="shared" si="2"/>
        <v>#DIV/0!</v>
      </c>
      <c r="L2581" s="15" t="str">
        <f t="shared" si="3"/>
        <v>Invalid</v>
      </c>
      <c r="M2581" s="15" t="str">
        <f t="shared" si="4"/>
        <v/>
      </c>
    </row>
    <row r="2582" ht="12.75" customHeight="1">
      <c r="H2582" s="12">
        <v>1000.0</v>
      </c>
      <c r="K2582" s="14" t="str">
        <f t="shared" si="2"/>
        <v>#DIV/0!</v>
      </c>
      <c r="L2582" s="15" t="str">
        <f t="shared" si="3"/>
        <v>Invalid</v>
      </c>
      <c r="M2582" s="15" t="str">
        <f t="shared" si="4"/>
        <v/>
      </c>
    </row>
    <row r="2583" ht="12.75" customHeight="1">
      <c r="H2583" s="12">
        <v>1000.0</v>
      </c>
      <c r="K2583" s="14" t="str">
        <f t="shared" si="2"/>
        <v>#DIV/0!</v>
      </c>
      <c r="L2583" s="15" t="str">
        <f t="shared" si="3"/>
        <v>Invalid</v>
      </c>
      <c r="M2583" s="15" t="str">
        <f t="shared" si="4"/>
        <v/>
      </c>
    </row>
    <row r="2584" ht="12.75" customHeight="1">
      <c r="H2584" s="12">
        <v>1000.0</v>
      </c>
      <c r="K2584" s="14" t="str">
        <f t="shared" si="2"/>
        <v>#DIV/0!</v>
      </c>
      <c r="L2584" s="15" t="str">
        <f t="shared" si="3"/>
        <v>Invalid</v>
      </c>
      <c r="M2584" s="15" t="str">
        <f t="shared" si="4"/>
        <v/>
      </c>
    </row>
    <row r="2585" ht="12.75" customHeight="1">
      <c r="H2585" s="12">
        <v>1000.0</v>
      </c>
      <c r="K2585" s="14" t="str">
        <f t="shared" si="2"/>
        <v>#DIV/0!</v>
      </c>
      <c r="L2585" s="15" t="str">
        <f t="shared" si="3"/>
        <v>Invalid</v>
      </c>
      <c r="M2585" s="15" t="str">
        <f t="shared" si="4"/>
        <v/>
      </c>
    </row>
    <row r="2586" ht="12.75" customHeight="1">
      <c r="H2586" s="12">
        <v>1000.0</v>
      </c>
      <c r="K2586" s="14" t="str">
        <f t="shared" si="2"/>
        <v>#DIV/0!</v>
      </c>
      <c r="L2586" s="15" t="str">
        <f t="shared" si="3"/>
        <v>Invalid</v>
      </c>
      <c r="M2586" s="15" t="str">
        <f t="shared" si="4"/>
        <v/>
      </c>
    </row>
    <row r="2587" ht="12.75" customHeight="1">
      <c r="H2587" s="12">
        <v>1000.0</v>
      </c>
      <c r="K2587" s="14" t="str">
        <f t="shared" si="2"/>
        <v>#DIV/0!</v>
      </c>
      <c r="L2587" s="15" t="str">
        <f t="shared" si="3"/>
        <v>Invalid</v>
      </c>
      <c r="M2587" s="15" t="str">
        <f t="shared" si="4"/>
        <v/>
      </c>
    </row>
    <row r="2588" ht="12.75" customHeight="1">
      <c r="H2588" s="12">
        <v>1000.0</v>
      </c>
      <c r="K2588" s="14" t="str">
        <f t="shared" si="2"/>
        <v>#DIV/0!</v>
      </c>
      <c r="L2588" s="15" t="str">
        <f t="shared" si="3"/>
        <v>Invalid</v>
      </c>
      <c r="M2588" s="15" t="str">
        <f t="shared" si="4"/>
        <v/>
      </c>
    </row>
    <row r="2589" ht="12.75" customHeight="1">
      <c r="H2589" s="12">
        <v>1000.0</v>
      </c>
      <c r="K2589" s="14" t="str">
        <f t="shared" si="2"/>
        <v>#DIV/0!</v>
      </c>
      <c r="L2589" s="15" t="str">
        <f t="shared" si="3"/>
        <v>Invalid</v>
      </c>
      <c r="M2589" s="15" t="str">
        <f t="shared" si="4"/>
        <v/>
      </c>
    </row>
    <row r="2590" ht="12.75" customHeight="1">
      <c r="H2590" s="12">
        <v>1000.0</v>
      </c>
      <c r="K2590" s="14" t="str">
        <f t="shared" si="2"/>
        <v>#DIV/0!</v>
      </c>
      <c r="L2590" s="15" t="str">
        <f t="shared" si="3"/>
        <v>Invalid</v>
      </c>
      <c r="M2590" s="15" t="str">
        <f t="shared" si="4"/>
        <v/>
      </c>
    </row>
    <row r="2591" ht="12.75" customHeight="1">
      <c r="H2591" s="12">
        <v>1000.0</v>
      </c>
      <c r="K2591" s="14" t="str">
        <f t="shared" si="2"/>
        <v>#DIV/0!</v>
      </c>
      <c r="L2591" s="15" t="str">
        <f t="shared" si="3"/>
        <v>Invalid</v>
      </c>
      <c r="M2591" s="15" t="str">
        <f t="shared" si="4"/>
        <v/>
      </c>
    </row>
    <row r="2592" ht="12.75" customHeight="1">
      <c r="H2592" s="12">
        <v>1000.0</v>
      </c>
      <c r="K2592" s="14" t="str">
        <f t="shared" si="2"/>
        <v>#DIV/0!</v>
      </c>
      <c r="L2592" s="15" t="str">
        <f t="shared" si="3"/>
        <v>Invalid</v>
      </c>
      <c r="M2592" s="15" t="str">
        <f t="shared" si="4"/>
        <v/>
      </c>
    </row>
    <row r="2593" ht="12.75" customHeight="1">
      <c r="H2593" s="12">
        <v>1000.0</v>
      </c>
      <c r="K2593" s="14" t="str">
        <f t="shared" si="2"/>
        <v>#DIV/0!</v>
      </c>
      <c r="L2593" s="15" t="str">
        <f t="shared" si="3"/>
        <v>Invalid</v>
      </c>
      <c r="M2593" s="15" t="str">
        <f t="shared" si="4"/>
        <v/>
      </c>
    </row>
    <row r="2594" ht="12.75" customHeight="1">
      <c r="H2594" s="12">
        <v>1000.0</v>
      </c>
      <c r="K2594" s="14" t="str">
        <f t="shared" si="2"/>
        <v>#DIV/0!</v>
      </c>
      <c r="L2594" s="15" t="str">
        <f t="shared" si="3"/>
        <v>Invalid</v>
      </c>
      <c r="M2594" s="15" t="str">
        <f t="shared" si="4"/>
        <v/>
      </c>
    </row>
    <row r="2595" ht="12.75" customHeight="1">
      <c r="H2595" s="12">
        <v>1000.0</v>
      </c>
      <c r="K2595" s="14" t="str">
        <f t="shared" si="2"/>
        <v>#DIV/0!</v>
      </c>
      <c r="L2595" s="15" t="str">
        <f t="shared" si="3"/>
        <v>Invalid</v>
      </c>
      <c r="M2595" s="15" t="str">
        <f t="shared" si="4"/>
        <v/>
      </c>
    </row>
    <row r="2596" ht="12.75" customHeight="1">
      <c r="H2596" s="12">
        <v>1000.0</v>
      </c>
      <c r="K2596" s="14" t="str">
        <f t="shared" si="2"/>
        <v>#DIV/0!</v>
      </c>
      <c r="L2596" s="15" t="str">
        <f t="shared" si="3"/>
        <v>Invalid</v>
      </c>
      <c r="M2596" s="15" t="str">
        <f t="shared" si="4"/>
        <v/>
      </c>
    </row>
    <row r="2597" ht="12.75" customHeight="1">
      <c r="H2597" s="12">
        <v>1000.0</v>
      </c>
      <c r="K2597" s="14" t="str">
        <f t="shared" si="2"/>
        <v>#DIV/0!</v>
      </c>
      <c r="L2597" s="15" t="str">
        <f t="shared" si="3"/>
        <v>Invalid</v>
      </c>
      <c r="M2597" s="15" t="str">
        <f t="shared" si="4"/>
        <v/>
      </c>
    </row>
    <row r="2598" ht="12.75" customHeight="1">
      <c r="H2598" s="12">
        <v>1000.0</v>
      </c>
      <c r="K2598" s="14" t="str">
        <f t="shared" si="2"/>
        <v>#DIV/0!</v>
      </c>
      <c r="L2598" s="15" t="str">
        <f t="shared" si="3"/>
        <v>Invalid</v>
      </c>
      <c r="M2598" s="15" t="str">
        <f t="shared" si="4"/>
        <v/>
      </c>
    </row>
    <row r="2599" ht="12.75" customHeight="1">
      <c r="H2599" s="12">
        <v>1000.0</v>
      </c>
      <c r="K2599" s="14" t="str">
        <f t="shared" si="2"/>
        <v>#DIV/0!</v>
      </c>
      <c r="L2599" s="15" t="str">
        <f t="shared" si="3"/>
        <v>Invalid</v>
      </c>
      <c r="M2599" s="15" t="str">
        <f t="shared" si="4"/>
        <v/>
      </c>
    </row>
    <row r="2600" ht="12.75" customHeight="1">
      <c r="H2600" s="12">
        <v>1000.0</v>
      </c>
      <c r="K2600" s="14" t="str">
        <f t="shared" si="2"/>
        <v>#DIV/0!</v>
      </c>
      <c r="L2600" s="15" t="str">
        <f t="shared" si="3"/>
        <v>Invalid</v>
      </c>
      <c r="M2600" s="15" t="str">
        <f t="shared" si="4"/>
        <v/>
      </c>
    </row>
    <row r="2601" ht="12.75" customHeight="1">
      <c r="H2601" s="12">
        <v>1000.0</v>
      </c>
      <c r="K2601" s="14" t="str">
        <f t="shared" si="2"/>
        <v>#DIV/0!</v>
      </c>
      <c r="L2601" s="15" t="str">
        <f t="shared" si="3"/>
        <v>Invalid</v>
      </c>
      <c r="M2601" s="15" t="str">
        <f t="shared" si="4"/>
        <v/>
      </c>
    </row>
    <row r="2602" ht="12.75" customHeight="1">
      <c r="H2602" s="12">
        <v>1000.0</v>
      </c>
      <c r="K2602" s="14" t="str">
        <f t="shared" si="2"/>
        <v>#DIV/0!</v>
      </c>
      <c r="L2602" s="15" t="str">
        <f t="shared" si="3"/>
        <v>Invalid</v>
      </c>
      <c r="M2602" s="15" t="str">
        <f t="shared" si="4"/>
        <v/>
      </c>
    </row>
    <row r="2603" ht="12.75" customHeight="1">
      <c r="H2603" s="12">
        <v>1000.0</v>
      </c>
      <c r="K2603" s="14" t="str">
        <f t="shared" si="2"/>
        <v>#DIV/0!</v>
      </c>
      <c r="L2603" s="15" t="str">
        <f t="shared" si="3"/>
        <v>Invalid</v>
      </c>
      <c r="M2603" s="15" t="str">
        <f t="shared" si="4"/>
        <v/>
      </c>
    </row>
    <row r="2604" ht="12.75" customHeight="1">
      <c r="H2604" s="12">
        <v>1000.0</v>
      </c>
      <c r="K2604" s="14" t="str">
        <f t="shared" si="2"/>
        <v>#DIV/0!</v>
      </c>
      <c r="L2604" s="15" t="str">
        <f t="shared" si="3"/>
        <v>Invalid</v>
      </c>
      <c r="M2604" s="15" t="str">
        <f t="shared" si="4"/>
        <v/>
      </c>
    </row>
    <row r="2605" ht="12.75" customHeight="1">
      <c r="H2605" s="12">
        <v>1000.0</v>
      </c>
      <c r="K2605" s="14" t="str">
        <f t="shared" si="2"/>
        <v>#DIV/0!</v>
      </c>
      <c r="L2605" s="15" t="str">
        <f t="shared" si="3"/>
        <v>Invalid</v>
      </c>
      <c r="M2605" s="15" t="str">
        <f t="shared" si="4"/>
        <v/>
      </c>
    </row>
    <row r="2606" ht="12.75" customHeight="1">
      <c r="H2606" s="12">
        <v>1000.0</v>
      </c>
      <c r="K2606" s="14" t="str">
        <f t="shared" si="2"/>
        <v>#DIV/0!</v>
      </c>
      <c r="L2606" s="15" t="str">
        <f t="shared" si="3"/>
        <v>Invalid</v>
      </c>
      <c r="M2606" s="15" t="str">
        <f t="shared" si="4"/>
        <v/>
      </c>
    </row>
    <row r="2607" ht="12.75" customHeight="1">
      <c r="H2607" s="12">
        <v>1000.0</v>
      </c>
      <c r="K2607" s="14" t="str">
        <f t="shared" si="2"/>
        <v>#DIV/0!</v>
      </c>
      <c r="L2607" s="15" t="str">
        <f t="shared" si="3"/>
        <v>Invalid</v>
      </c>
      <c r="M2607" s="15" t="str">
        <f t="shared" si="4"/>
        <v/>
      </c>
    </row>
    <row r="2608" ht="12.75" customHeight="1">
      <c r="H2608" s="12">
        <v>1000.0</v>
      </c>
      <c r="K2608" s="14" t="str">
        <f t="shared" si="2"/>
        <v>#DIV/0!</v>
      </c>
      <c r="L2608" s="15" t="str">
        <f t="shared" si="3"/>
        <v>Invalid</v>
      </c>
      <c r="M2608" s="15" t="str">
        <f t="shared" si="4"/>
        <v/>
      </c>
    </row>
    <row r="2609" ht="12.75" customHeight="1">
      <c r="H2609" s="12">
        <v>1000.0</v>
      </c>
      <c r="K2609" s="14" t="str">
        <f t="shared" si="2"/>
        <v>#DIV/0!</v>
      </c>
      <c r="L2609" s="15" t="str">
        <f t="shared" si="3"/>
        <v>Invalid</v>
      </c>
      <c r="M2609" s="15" t="str">
        <f t="shared" si="4"/>
        <v/>
      </c>
    </row>
    <row r="2610" ht="12.75" customHeight="1">
      <c r="H2610" s="12">
        <v>1000.0</v>
      </c>
      <c r="K2610" s="14" t="str">
        <f t="shared" si="2"/>
        <v>#DIV/0!</v>
      </c>
      <c r="L2610" s="15" t="str">
        <f t="shared" si="3"/>
        <v>Invalid</v>
      </c>
      <c r="M2610" s="15" t="str">
        <f t="shared" si="4"/>
        <v/>
      </c>
    </row>
    <row r="2611" ht="12.75" customHeight="1">
      <c r="H2611" s="12">
        <v>1000.0</v>
      </c>
      <c r="K2611" s="14" t="str">
        <f t="shared" si="2"/>
        <v>#DIV/0!</v>
      </c>
      <c r="L2611" s="15" t="str">
        <f t="shared" si="3"/>
        <v>Invalid</v>
      </c>
      <c r="M2611" s="15" t="str">
        <f t="shared" si="4"/>
        <v/>
      </c>
    </row>
    <row r="2612" ht="12.75" customHeight="1">
      <c r="H2612" s="12">
        <v>1000.0</v>
      </c>
      <c r="K2612" s="14" t="str">
        <f t="shared" si="2"/>
        <v>#DIV/0!</v>
      </c>
      <c r="L2612" s="15" t="str">
        <f t="shared" si="3"/>
        <v>Invalid</v>
      </c>
      <c r="M2612" s="15" t="str">
        <f t="shared" si="4"/>
        <v/>
      </c>
    </row>
    <row r="2613" ht="12.75" customHeight="1">
      <c r="H2613" s="12">
        <v>1000.0</v>
      </c>
      <c r="K2613" s="14" t="str">
        <f t="shared" si="2"/>
        <v>#DIV/0!</v>
      </c>
      <c r="L2613" s="15" t="str">
        <f t="shared" si="3"/>
        <v>Invalid</v>
      </c>
      <c r="M2613" s="15" t="str">
        <f t="shared" si="4"/>
        <v/>
      </c>
    </row>
    <row r="2614" ht="12.75" customHeight="1">
      <c r="H2614" s="12">
        <v>1000.0</v>
      </c>
      <c r="K2614" s="14" t="str">
        <f t="shared" si="2"/>
        <v>#DIV/0!</v>
      </c>
      <c r="L2614" s="15" t="str">
        <f t="shared" si="3"/>
        <v>Invalid</v>
      </c>
      <c r="M2614" s="15" t="str">
        <f t="shared" si="4"/>
        <v/>
      </c>
    </row>
    <row r="2615" ht="12.75" customHeight="1">
      <c r="H2615" s="12">
        <v>1000.0</v>
      </c>
      <c r="K2615" s="14" t="str">
        <f t="shared" si="2"/>
        <v>#DIV/0!</v>
      </c>
      <c r="L2615" s="15" t="str">
        <f t="shared" si="3"/>
        <v>Invalid</v>
      </c>
      <c r="M2615" s="15" t="str">
        <f t="shared" si="4"/>
        <v/>
      </c>
    </row>
    <row r="2616" ht="12.75" customHeight="1">
      <c r="H2616" s="12">
        <v>1000.0</v>
      </c>
      <c r="K2616" s="14" t="str">
        <f t="shared" si="2"/>
        <v>#DIV/0!</v>
      </c>
      <c r="L2616" s="15" t="str">
        <f t="shared" si="3"/>
        <v>Invalid</v>
      </c>
      <c r="M2616" s="15" t="str">
        <f t="shared" si="4"/>
        <v/>
      </c>
    </row>
    <row r="2617" ht="12.75" customHeight="1">
      <c r="H2617" s="12">
        <v>1000.0</v>
      </c>
      <c r="K2617" s="14" t="str">
        <f t="shared" si="2"/>
        <v>#DIV/0!</v>
      </c>
      <c r="L2617" s="15" t="str">
        <f t="shared" si="3"/>
        <v>Invalid</v>
      </c>
      <c r="M2617" s="15" t="str">
        <f t="shared" si="4"/>
        <v/>
      </c>
    </row>
    <row r="2618" ht="12.75" customHeight="1">
      <c r="H2618" s="12">
        <v>1000.0</v>
      </c>
      <c r="K2618" s="14" t="str">
        <f t="shared" si="2"/>
        <v>#DIV/0!</v>
      </c>
      <c r="L2618" s="15" t="str">
        <f t="shared" si="3"/>
        <v>Invalid</v>
      </c>
      <c r="M2618" s="15" t="str">
        <f t="shared" si="4"/>
        <v/>
      </c>
    </row>
    <row r="2619" ht="12.75" customHeight="1">
      <c r="H2619" s="12">
        <v>1000.0</v>
      </c>
      <c r="K2619" s="14" t="str">
        <f t="shared" si="2"/>
        <v>#DIV/0!</v>
      </c>
      <c r="L2619" s="15" t="str">
        <f t="shared" si="3"/>
        <v>Invalid</v>
      </c>
      <c r="M2619" s="15" t="str">
        <f t="shared" si="4"/>
        <v/>
      </c>
    </row>
    <row r="2620" ht="12.75" customHeight="1">
      <c r="H2620" s="12">
        <v>1000.0</v>
      </c>
      <c r="K2620" s="14" t="str">
        <f t="shared" si="2"/>
        <v>#DIV/0!</v>
      </c>
      <c r="L2620" s="15" t="str">
        <f t="shared" si="3"/>
        <v>Invalid</v>
      </c>
      <c r="M2620" s="15" t="str">
        <f t="shared" si="4"/>
        <v/>
      </c>
    </row>
    <row r="2621" ht="12.75" customHeight="1">
      <c r="H2621" s="12">
        <v>1000.0</v>
      </c>
      <c r="K2621" s="14" t="str">
        <f t="shared" si="2"/>
        <v>#DIV/0!</v>
      </c>
      <c r="L2621" s="15" t="str">
        <f t="shared" si="3"/>
        <v>Invalid</v>
      </c>
      <c r="M2621" s="15" t="str">
        <f t="shared" si="4"/>
        <v/>
      </c>
    </row>
    <row r="2622" ht="12.75" customHeight="1">
      <c r="H2622" s="12">
        <v>1000.0</v>
      </c>
      <c r="K2622" s="14" t="str">
        <f t="shared" si="2"/>
        <v>#DIV/0!</v>
      </c>
      <c r="L2622" s="15" t="str">
        <f t="shared" si="3"/>
        <v>Invalid</v>
      </c>
      <c r="M2622" s="15" t="str">
        <f t="shared" si="4"/>
        <v/>
      </c>
    </row>
    <row r="2623" ht="12.75" customHeight="1">
      <c r="H2623" s="12">
        <v>1000.0</v>
      </c>
      <c r="K2623" s="14" t="str">
        <f t="shared" si="2"/>
        <v>#DIV/0!</v>
      </c>
      <c r="L2623" s="15" t="str">
        <f t="shared" si="3"/>
        <v>Invalid</v>
      </c>
      <c r="M2623" s="15" t="str">
        <f t="shared" si="4"/>
        <v/>
      </c>
    </row>
    <row r="2624" ht="12.75" customHeight="1">
      <c r="H2624" s="12">
        <v>1000.0</v>
      </c>
      <c r="K2624" s="14" t="str">
        <f t="shared" si="2"/>
        <v>#DIV/0!</v>
      </c>
      <c r="L2624" s="15" t="str">
        <f t="shared" si="3"/>
        <v>Invalid</v>
      </c>
      <c r="M2624" s="15" t="str">
        <f t="shared" si="4"/>
        <v/>
      </c>
    </row>
    <row r="2625" ht="12.75" customHeight="1">
      <c r="H2625" s="12">
        <v>1000.0</v>
      </c>
      <c r="K2625" s="14" t="str">
        <f t="shared" si="2"/>
        <v>#DIV/0!</v>
      </c>
      <c r="L2625" s="15" t="str">
        <f t="shared" si="3"/>
        <v>Invalid</v>
      </c>
      <c r="M2625" s="15" t="str">
        <f t="shared" si="4"/>
        <v/>
      </c>
    </row>
    <row r="2626" ht="12.75" customHeight="1">
      <c r="H2626" s="12">
        <v>1000.0</v>
      </c>
      <c r="K2626" s="14" t="str">
        <f t="shared" si="2"/>
        <v>#DIV/0!</v>
      </c>
      <c r="L2626" s="15" t="str">
        <f t="shared" si="3"/>
        <v>Invalid</v>
      </c>
      <c r="M2626" s="15" t="str">
        <f t="shared" si="4"/>
        <v/>
      </c>
    </row>
    <row r="2627" ht="12.75" customHeight="1">
      <c r="H2627" s="12">
        <v>1000.0</v>
      </c>
      <c r="K2627" s="14" t="str">
        <f t="shared" si="2"/>
        <v>#DIV/0!</v>
      </c>
      <c r="L2627" s="15" t="str">
        <f t="shared" si="3"/>
        <v>Invalid</v>
      </c>
      <c r="M2627" s="15" t="str">
        <f t="shared" si="4"/>
        <v/>
      </c>
    </row>
    <row r="2628" ht="12.75" customHeight="1">
      <c r="H2628" s="12">
        <v>1000.0</v>
      </c>
      <c r="K2628" s="14" t="str">
        <f t="shared" si="2"/>
        <v>#DIV/0!</v>
      </c>
      <c r="L2628" s="15" t="str">
        <f t="shared" si="3"/>
        <v>Invalid</v>
      </c>
      <c r="M2628" s="15" t="str">
        <f t="shared" si="4"/>
        <v/>
      </c>
    </row>
    <row r="2629" ht="12.75" customHeight="1">
      <c r="H2629" s="12">
        <v>1000.0</v>
      </c>
      <c r="K2629" s="14" t="str">
        <f t="shared" si="2"/>
        <v>#DIV/0!</v>
      </c>
      <c r="L2629" s="15" t="str">
        <f t="shared" si="3"/>
        <v>Invalid</v>
      </c>
      <c r="M2629" s="15" t="str">
        <f t="shared" si="4"/>
        <v/>
      </c>
    </row>
    <row r="2630" ht="12.75" customHeight="1">
      <c r="H2630" s="12">
        <v>1000.0</v>
      </c>
      <c r="K2630" s="14" t="str">
        <f t="shared" si="2"/>
        <v>#DIV/0!</v>
      </c>
      <c r="L2630" s="15" t="str">
        <f t="shared" si="3"/>
        <v>Invalid</v>
      </c>
      <c r="M2630" s="15" t="str">
        <f t="shared" si="4"/>
        <v/>
      </c>
    </row>
    <row r="2631" ht="12.75" customHeight="1">
      <c r="H2631" s="12">
        <v>1000.0</v>
      </c>
      <c r="K2631" s="14" t="str">
        <f t="shared" si="2"/>
        <v>#DIV/0!</v>
      </c>
      <c r="L2631" s="15" t="str">
        <f t="shared" si="3"/>
        <v>Invalid</v>
      </c>
      <c r="M2631" s="15" t="str">
        <f t="shared" si="4"/>
        <v/>
      </c>
    </row>
    <row r="2632" ht="12.75" customHeight="1">
      <c r="H2632" s="12">
        <v>1000.0</v>
      </c>
      <c r="K2632" s="14" t="str">
        <f t="shared" si="2"/>
        <v>#DIV/0!</v>
      </c>
      <c r="L2632" s="15" t="str">
        <f t="shared" si="3"/>
        <v>Invalid</v>
      </c>
      <c r="M2632" s="15" t="str">
        <f t="shared" si="4"/>
        <v/>
      </c>
    </row>
    <row r="2633" ht="12.75" customHeight="1">
      <c r="H2633" s="12">
        <v>1000.0</v>
      </c>
      <c r="K2633" s="14" t="str">
        <f t="shared" si="2"/>
        <v>#DIV/0!</v>
      </c>
      <c r="L2633" s="15" t="str">
        <f t="shared" si="3"/>
        <v>Invalid</v>
      </c>
      <c r="M2633" s="15" t="str">
        <f t="shared" si="4"/>
        <v/>
      </c>
    </row>
    <row r="2634" ht="12.75" customHeight="1">
      <c r="H2634" s="12">
        <v>1000.0</v>
      </c>
      <c r="K2634" s="14" t="str">
        <f t="shared" si="2"/>
        <v>#DIV/0!</v>
      </c>
      <c r="L2634" s="15" t="str">
        <f t="shared" si="3"/>
        <v>Invalid</v>
      </c>
      <c r="M2634" s="15" t="str">
        <f t="shared" si="4"/>
        <v/>
      </c>
    </row>
    <row r="2635" ht="12.75" customHeight="1">
      <c r="H2635" s="12">
        <v>1000.0</v>
      </c>
      <c r="K2635" s="14" t="str">
        <f t="shared" si="2"/>
        <v>#DIV/0!</v>
      </c>
      <c r="L2635" s="15" t="str">
        <f t="shared" si="3"/>
        <v>Invalid</v>
      </c>
      <c r="M2635" s="15" t="str">
        <f t="shared" si="4"/>
        <v/>
      </c>
    </row>
    <row r="2636" ht="12.75" customHeight="1">
      <c r="H2636" s="12">
        <v>1000.0</v>
      </c>
      <c r="K2636" s="14" t="str">
        <f t="shared" si="2"/>
        <v>#DIV/0!</v>
      </c>
      <c r="L2636" s="15" t="str">
        <f t="shared" si="3"/>
        <v>Invalid</v>
      </c>
      <c r="M2636" s="15" t="str">
        <f t="shared" si="4"/>
        <v/>
      </c>
    </row>
    <row r="2637" ht="12.75" customHeight="1">
      <c r="H2637" s="12">
        <v>1000.0</v>
      </c>
      <c r="K2637" s="14" t="str">
        <f t="shared" si="2"/>
        <v>#DIV/0!</v>
      </c>
      <c r="L2637" s="15" t="str">
        <f t="shared" si="3"/>
        <v>Invalid</v>
      </c>
      <c r="M2637" s="15" t="str">
        <f t="shared" si="4"/>
        <v/>
      </c>
    </row>
    <row r="2638" ht="12.75" customHeight="1">
      <c r="H2638" s="12">
        <v>1000.0</v>
      </c>
      <c r="K2638" s="14" t="str">
        <f t="shared" si="2"/>
        <v>#DIV/0!</v>
      </c>
      <c r="L2638" s="15" t="str">
        <f t="shared" si="3"/>
        <v>Invalid</v>
      </c>
      <c r="M2638" s="15" t="str">
        <f t="shared" si="4"/>
        <v/>
      </c>
    </row>
    <row r="2639" ht="12.75" customHeight="1">
      <c r="H2639" s="12">
        <v>1000.0</v>
      </c>
      <c r="K2639" s="14" t="str">
        <f t="shared" si="2"/>
        <v>#DIV/0!</v>
      </c>
      <c r="L2639" s="15" t="str">
        <f t="shared" si="3"/>
        <v>Invalid</v>
      </c>
      <c r="M2639" s="15" t="str">
        <f t="shared" si="4"/>
        <v/>
      </c>
    </row>
    <row r="2640" ht="12.75" customHeight="1">
      <c r="H2640" s="12">
        <v>1000.0</v>
      </c>
      <c r="K2640" s="14" t="str">
        <f t="shared" si="2"/>
        <v>#DIV/0!</v>
      </c>
      <c r="L2640" s="15" t="str">
        <f t="shared" si="3"/>
        <v>Invalid</v>
      </c>
      <c r="M2640" s="15" t="str">
        <f t="shared" si="4"/>
        <v/>
      </c>
    </row>
    <row r="2641" ht="12.75" customHeight="1">
      <c r="H2641" s="12">
        <v>1000.0</v>
      </c>
      <c r="K2641" s="14" t="str">
        <f t="shared" si="2"/>
        <v>#DIV/0!</v>
      </c>
      <c r="L2641" s="15" t="str">
        <f t="shared" si="3"/>
        <v>Invalid</v>
      </c>
      <c r="M2641" s="15" t="str">
        <f t="shared" si="4"/>
        <v/>
      </c>
    </row>
    <row r="2642" ht="12.75" customHeight="1">
      <c r="H2642" s="12">
        <v>1000.0</v>
      </c>
      <c r="K2642" s="14" t="str">
        <f t="shared" si="2"/>
        <v>#DIV/0!</v>
      </c>
      <c r="L2642" s="15" t="str">
        <f t="shared" si="3"/>
        <v>Invalid</v>
      </c>
      <c r="M2642" s="15" t="str">
        <f t="shared" si="4"/>
        <v/>
      </c>
    </row>
    <row r="2643" ht="12.75" customHeight="1">
      <c r="H2643" s="12">
        <v>1000.0</v>
      </c>
      <c r="K2643" s="14" t="str">
        <f t="shared" si="2"/>
        <v>#DIV/0!</v>
      </c>
      <c r="L2643" s="15" t="str">
        <f t="shared" si="3"/>
        <v>Invalid</v>
      </c>
      <c r="M2643" s="15" t="str">
        <f t="shared" si="4"/>
        <v/>
      </c>
    </row>
    <row r="2644" ht="12.75" customHeight="1">
      <c r="H2644" s="12">
        <v>1000.0</v>
      </c>
      <c r="K2644" s="14" t="str">
        <f t="shared" si="2"/>
        <v>#DIV/0!</v>
      </c>
      <c r="L2644" s="15" t="str">
        <f t="shared" si="3"/>
        <v>Invalid</v>
      </c>
      <c r="M2644" s="15" t="str">
        <f t="shared" si="4"/>
        <v/>
      </c>
    </row>
    <row r="2645" ht="12.75" customHeight="1">
      <c r="H2645" s="12">
        <v>1000.0</v>
      </c>
      <c r="K2645" s="14" t="str">
        <f t="shared" si="2"/>
        <v>#DIV/0!</v>
      </c>
      <c r="L2645" s="15" t="str">
        <f t="shared" si="3"/>
        <v>Invalid</v>
      </c>
      <c r="M2645" s="15" t="str">
        <f t="shared" si="4"/>
        <v/>
      </c>
    </row>
    <row r="2646" ht="12.75" customHeight="1">
      <c r="H2646" s="12">
        <v>1000.0</v>
      </c>
      <c r="K2646" s="14" t="str">
        <f t="shared" si="2"/>
        <v>#DIV/0!</v>
      </c>
      <c r="L2646" s="15" t="str">
        <f t="shared" si="3"/>
        <v>Invalid</v>
      </c>
      <c r="M2646" s="15" t="str">
        <f t="shared" si="4"/>
        <v/>
      </c>
    </row>
    <row r="2647" ht="12.75" customHeight="1">
      <c r="H2647" s="12">
        <v>1000.0</v>
      </c>
      <c r="K2647" s="14" t="str">
        <f t="shared" si="2"/>
        <v>#DIV/0!</v>
      </c>
      <c r="L2647" s="15" t="str">
        <f t="shared" si="3"/>
        <v>Invalid</v>
      </c>
      <c r="M2647" s="15" t="str">
        <f t="shared" si="4"/>
        <v/>
      </c>
    </row>
    <row r="2648" ht="12.75" customHeight="1">
      <c r="H2648" s="12">
        <v>1000.0</v>
      </c>
      <c r="K2648" s="14" t="str">
        <f t="shared" si="2"/>
        <v>#DIV/0!</v>
      </c>
      <c r="L2648" s="15" t="str">
        <f t="shared" si="3"/>
        <v>Invalid</v>
      </c>
      <c r="M2648" s="15" t="str">
        <f t="shared" si="4"/>
        <v/>
      </c>
    </row>
    <row r="2649" ht="12.75" customHeight="1">
      <c r="H2649" s="12">
        <v>1000.0</v>
      </c>
      <c r="K2649" s="14" t="str">
        <f t="shared" si="2"/>
        <v>#DIV/0!</v>
      </c>
      <c r="L2649" s="15" t="str">
        <f t="shared" si="3"/>
        <v>Invalid</v>
      </c>
      <c r="M2649" s="15" t="str">
        <f t="shared" si="4"/>
        <v/>
      </c>
    </row>
    <row r="2650" ht="12.75" customHeight="1">
      <c r="H2650" s="12">
        <v>1000.0</v>
      </c>
      <c r="K2650" s="14" t="str">
        <f t="shared" si="2"/>
        <v>#DIV/0!</v>
      </c>
      <c r="L2650" s="15" t="str">
        <f t="shared" si="3"/>
        <v>Invalid</v>
      </c>
      <c r="M2650" s="15" t="str">
        <f t="shared" si="4"/>
        <v/>
      </c>
    </row>
    <row r="2651" ht="12.75" customHeight="1">
      <c r="H2651" s="12">
        <v>1000.0</v>
      </c>
      <c r="K2651" s="14" t="str">
        <f t="shared" si="2"/>
        <v>#DIV/0!</v>
      </c>
      <c r="L2651" s="15" t="str">
        <f t="shared" si="3"/>
        <v>Invalid</v>
      </c>
      <c r="M2651" s="15" t="str">
        <f t="shared" si="4"/>
        <v/>
      </c>
    </row>
    <row r="2652" ht="12.75" customHeight="1">
      <c r="H2652" s="12">
        <v>1000.0</v>
      </c>
      <c r="K2652" s="14" t="str">
        <f t="shared" si="2"/>
        <v>#DIV/0!</v>
      </c>
      <c r="L2652" s="15" t="str">
        <f t="shared" si="3"/>
        <v>Invalid</v>
      </c>
      <c r="M2652" s="15" t="str">
        <f t="shared" si="4"/>
        <v/>
      </c>
    </row>
    <row r="2653" ht="12.75" customHeight="1">
      <c r="H2653" s="12">
        <v>1000.0</v>
      </c>
      <c r="K2653" s="14" t="str">
        <f t="shared" si="2"/>
        <v>#DIV/0!</v>
      </c>
      <c r="L2653" s="15" t="str">
        <f t="shared" si="3"/>
        <v>Invalid</v>
      </c>
      <c r="M2653" s="15" t="str">
        <f t="shared" si="4"/>
        <v/>
      </c>
    </row>
    <row r="2654" ht="12.75" customHeight="1">
      <c r="H2654" s="12">
        <v>1000.0</v>
      </c>
      <c r="K2654" s="14" t="str">
        <f t="shared" si="2"/>
        <v>#DIV/0!</v>
      </c>
      <c r="L2654" s="15" t="str">
        <f t="shared" si="3"/>
        <v>Invalid</v>
      </c>
      <c r="M2654" s="15" t="str">
        <f t="shared" si="4"/>
        <v/>
      </c>
    </row>
    <row r="2655" ht="12.75" customHeight="1">
      <c r="H2655" s="12">
        <v>1000.0</v>
      </c>
      <c r="K2655" s="14" t="str">
        <f t="shared" si="2"/>
        <v>#DIV/0!</v>
      </c>
      <c r="L2655" s="15" t="str">
        <f t="shared" si="3"/>
        <v>Invalid</v>
      </c>
      <c r="M2655" s="15" t="str">
        <f t="shared" si="4"/>
        <v/>
      </c>
    </row>
    <row r="2656" ht="12.75" customHeight="1">
      <c r="H2656" s="12">
        <v>1000.0</v>
      </c>
      <c r="K2656" s="14" t="str">
        <f t="shared" si="2"/>
        <v>#DIV/0!</v>
      </c>
      <c r="L2656" s="15" t="str">
        <f t="shared" si="3"/>
        <v>Invalid</v>
      </c>
      <c r="M2656" s="15" t="str">
        <f t="shared" si="4"/>
        <v/>
      </c>
    </row>
    <row r="2657" ht="12.75" customHeight="1">
      <c r="H2657" s="12">
        <v>1000.0</v>
      </c>
      <c r="K2657" s="14" t="str">
        <f t="shared" si="2"/>
        <v>#DIV/0!</v>
      </c>
      <c r="L2657" s="15" t="str">
        <f t="shared" si="3"/>
        <v>Invalid</v>
      </c>
      <c r="M2657" s="15" t="str">
        <f t="shared" si="4"/>
        <v/>
      </c>
    </row>
    <row r="2658" ht="12.75" customHeight="1">
      <c r="H2658" s="12">
        <v>1000.0</v>
      </c>
      <c r="K2658" s="14" t="str">
        <f t="shared" si="2"/>
        <v>#DIV/0!</v>
      </c>
      <c r="L2658" s="15" t="str">
        <f t="shared" si="3"/>
        <v>Invalid</v>
      </c>
      <c r="M2658" s="15" t="str">
        <f t="shared" si="4"/>
        <v/>
      </c>
    </row>
    <row r="2659" ht="12.75" customHeight="1">
      <c r="H2659" s="12">
        <v>1000.0</v>
      </c>
      <c r="K2659" s="14" t="str">
        <f t="shared" si="2"/>
        <v>#DIV/0!</v>
      </c>
      <c r="L2659" s="15" t="str">
        <f t="shared" si="3"/>
        <v>Invalid</v>
      </c>
      <c r="M2659" s="15" t="str">
        <f t="shared" si="4"/>
        <v/>
      </c>
    </row>
    <row r="2660" ht="12.75" customHeight="1">
      <c r="H2660" s="12">
        <v>1000.0</v>
      </c>
      <c r="K2660" s="14" t="str">
        <f t="shared" si="2"/>
        <v>#DIV/0!</v>
      </c>
      <c r="L2660" s="15" t="str">
        <f t="shared" si="3"/>
        <v>Invalid</v>
      </c>
      <c r="M2660" s="15" t="str">
        <f t="shared" si="4"/>
        <v/>
      </c>
    </row>
    <row r="2661" ht="12.75" customHeight="1">
      <c r="H2661" s="12">
        <v>1000.0</v>
      </c>
      <c r="K2661" s="14" t="str">
        <f t="shared" si="2"/>
        <v>#DIV/0!</v>
      </c>
      <c r="L2661" s="15" t="str">
        <f t="shared" si="3"/>
        <v>Invalid</v>
      </c>
      <c r="M2661" s="15" t="str">
        <f t="shared" si="4"/>
        <v/>
      </c>
    </row>
    <row r="2662" ht="12.75" customHeight="1">
      <c r="H2662" s="12">
        <v>1000.0</v>
      </c>
      <c r="K2662" s="14" t="str">
        <f t="shared" si="2"/>
        <v>#DIV/0!</v>
      </c>
      <c r="L2662" s="15" t="str">
        <f t="shared" si="3"/>
        <v>Invalid</v>
      </c>
      <c r="M2662" s="15" t="str">
        <f t="shared" si="4"/>
        <v/>
      </c>
    </row>
    <row r="2663" ht="12.75" customHeight="1">
      <c r="H2663" s="12">
        <v>1000.0</v>
      </c>
      <c r="K2663" s="14" t="str">
        <f t="shared" si="2"/>
        <v>#DIV/0!</v>
      </c>
      <c r="L2663" s="15" t="str">
        <f t="shared" si="3"/>
        <v>Invalid</v>
      </c>
      <c r="M2663" s="15" t="str">
        <f t="shared" si="4"/>
        <v/>
      </c>
    </row>
    <row r="2664" ht="12.75" customHeight="1">
      <c r="H2664" s="12">
        <v>1000.0</v>
      </c>
      <c r="K2664" s="14" t="str">
        <f t="shared" si="2"/>
        <v>#DIV/0!</v>
      </c>
      <c r="L2664" s="15" t="str">
        <f t="shared" si="3"/>
        <v>Invalid</v>
      </c>
      <c r="M2664" s="15" t="str">
        <f t="shared" si="4"/>
        <v/>
      </c>
    </row>
    <row r="2665" ht="12.75" customHeight="1">
      <c r="H2665" s="12">
        <v>1000.0</v>
      </c>
      <c r="K2665" s="14" t="str">
        <f t="shared" si="2"/>
        <v>#DIV/0!</v>
      </c>
      <c r="L2665" s="15" t="str">
        <f t="shared" si="3"/>
        <v>Invalid</v>
      </c>
      <c r="M2665" s="15" t="str">
        <f t="shared" si="4"/>
        <v/>
      </c>
    </row>
    <row r="2666" ht="12.75" customHeight="1">
      <c r="H2666" s="12">
        <v>1000.0</v>
      </c>
      <c r="K2666" s="14" t="str">
        <f t="shared" si="2"/>
        <v>#DIV/0!</v>
      </c>
      <c r="L2666" s="15" t="str">
        <f t="shared" si="3"/>
        <v>Invalid</v>
      </c>
      <c r="M2666" s="15" t="str">
        <f t="shared" si="4"/>
        <v/>
      </c>
    </row>
    <row r="2667" ht="12.75" customHeight="1">
      <c r="H2667" s="12">
        <v>1000.0</v>
      </c>
      <c r="K2667" s="14" t="str">
        <f t="shared" si="2"/>
        <v>#DIV/0!</v>
      </c>
      <c r="L2667" s="15" t="str">
        <f t="shared" si="3"/>
        <v>Invalid</v>
      </c>
      <c r="M2667" s="15" t="str">
        <f t="shared" si="4"/>
        <v/>
      </c>
    </row>
    <row r="2668" ht="12.75" customHeight="1">
      <c r="H2668" s="12">
        <v>1000.0</v>
      </c>
      <c r="K2668" s="14" t="str">
        <f t="shared" si="2"/>
        <v>#DIV/0!</v>
      </c>
      <c r="L2668" s="15" t="str">
        <f t="shared" si="3"/>
        <v>Invalid</v>
      </c>
      <c r="M2668" s="15" t="str">
        <f t="shared" si="4"/>
        <v/>
      </c>
    </row>
    <row r="2669" ht="12.75" customHeight="1">
      <c r="H2669" s="12">
        <v>1000.0</v>
      </c>
      <c r="K2669" s="14" t="str">
        <f t="shared" si="2"/>
        <v>#DIV/0!</v>
      </c>
      <c r="L2669" s="15" t="str">
        <f t="shared" si="3"/>
        <v>Invalid</v>
      </c>
      <c r="M2669" s="15" t="str">
        <f t="shared" si="4"/>
        <v/>
      </c>
    </row>
    <row r="2670" ht="12.75" customHeight="1">
      <c r="H2670" s="12">
        <v>1000.0</v>
      </c>
      <c r="K2670" s="14" t="str">
        <f t="shared" si="2"/>
        <v>#DIV/0!</v>
      </c>
      <c r="L2670" s="15" t="str">
        <f t="shared" si="3"/>
        <v>Invalid</v>
      </c>
      <c r="M2670" s="15" t="str">
        <f t="shared" si="4"/>
        <v/>
      </c>
    </row>
    <row r="2671" ht="12.75" customHeight="1">
      <c r="H2671" s="12">
        <v>1000.0</v>
      </c>
      <c r="K2671" s="14" t="str">
        <f t="shared" si="2"/>
        <v>#DIV/0!</v>
      </c>
      <c r="L2671" s="15" t="str">
        <f t="shared" si="3"/>
        <v>Invalid</v>
      </c>
      <c r="M2671" s="15" t="str">
        <f t="shared" si="4"/>
        <v/>
      </c>
    </row>
    <row r="2672" ht="12.75" customHeight="1">
      <c r="H2672" s="12">
        <v>1000.0</v>
      </c>
      <c r="K2672" s="14" t="str">
        <f t="shared" si="2"/>
        <v>#DIV/0!</v>
      </c>
      <c r="L2672" s="15" t="str">
        <f t="shared" si="3"/>
        <v>Invalid</v>
      </c>
      <c r="M2672" s="15" t="str">
        <f t="shared" si="4"/>
        <v/>
      </c>
    </row>
    <row r="2673" ht="12.75" customHeight="1">
      <c r="H2673" s="12">
        <v>1000.0</v>
      </c>
      <c r="K2673" s="14" t="str">
        <f t="shared" si="2"/>
        <v>#DIV/0!</v>
      </c>
      <c r="L2673" s="15" t="str">
        <f t="shared" si="3"/>
        <v>Invalid</v>
      </c>
      <c r="M2673" s="15" t="str">
        <f t="shared" si="4"/>
        <v/>
      </c>
    </row>
    <row r="2674" ht="12.75" customHeight="1">
      <c r="H2674" s="12">
        <v>1000.0</v>
      </c>
      <c r="K2674" s="14" t="str">
        <f t="shared" si="2"/>
        <v>#DIV/0!</v>
      </c>
      <c r="L2674" s="15" t="str">
        <f t="shared" si="3"/>
        <v>Invalid</v>
      </c>
      <c r="M2674" s="15" t="str">
        <f t="shared" si="4"/>
        <v/>
      </c>
    </row>
    <row r="2675" ht="12.75" customHeight="1">
      <c r="H2675" s="12">
        <v>1000.0</v>
      </c>
      <c r="K2675" s="14" t="str">
        <f t="shared" si="2"/>
        <v>#DIV/0!</v>
      </c>
      <c r="L2675" s="15" t="str">
        <f t="shared" si="3"/>
        <v>Invalid</v>
      </c>
      <c r="M2675" s="15" t="str">
        <f t="shared" si="4"/>
        <v/>
      </c>
    </row>
    <row r="2676" ht="12.75" customHeight="1">
      <c r="H2676" s="12">
        <v>1000.0</v>
      </c>
      <c r="K2676" s="14" t="str">
        <f t="shared" si="2"/>
        <v>#DIV/0!</v>
      </c>
      <c r="L2676" s="15" t="str">
        <f t="shared" si="3"/>
        <v>Invalid</v>
      </c>
      <c r="M2676" s="15" t="str">
        <f t="shared" si="4"/>
        <v/>
      </c>
    </row>
    <row r="2677" ht="12.75" customHeight="1">
      <c r="H2677" s="12">
        <v>1000.0</v>
      </c>
      <c r="K2677" s="14" t="str">
        <f t="shared" si="2"/>
        <v>#DIV/0!</v>
      </c>
      <c r="L2677" s="15" t="str">
        <f t="shared" si="3"/>
        <v>Invalid</v>
      </c>
      <c r="M2677" s="15" t="str">
        <f t="shared" si="4"/>
        <v/>
      </c>
    </row>
    <row r="2678" ht="12.75" customHeight="1">
      <c r="H2678" s="12">
        <v>1000.0</v>
      </c>
      <c r="K2678" s="14" t="str">
        <f t="shared" si="2"/>
        <v>#DIV/0!</v>
      </c>
      <c r="L2678" s="15" t="str">
        <f t="shared" si="3"/>
        <v>Invalid</v>
      </c>
      <c r="M2678" s="15" t="str">
        <f t="shared" si="4"/>
        <v/>
      </c>
    </row>
    <row r="2679" ht="12.75" customHeight="1">
      <c r="H2679" s="12">
        <v>1000.0</v>
      </c>
      <c r="K2679" s="14" t="str">
        <f t="shared" si="2"/>
        <v>#DIV/0!</v>
      </c>
      <c r="L2679" s="15" t="str">
        <f t="shared" si="3"/>
        <v>Invalid</v>
      </c>
      <c r="M2679" s="15" t="str">
        <f t="shared" si="4"/>
        <v/>
      </c>
    </row>
    <row r="2680" ht="12.75" customHeight="1">
      <c r="H2680" s="12">
        <v>1000.0</v>
      </c>
      <c r="K2680" s="14" t="str">
        <f t="shared" si="2"/>
        <v>#DIV/0!</v>
      </c>
      <c r="L2680" s="15" t="str">
        <f t="shared" si="3"/>
        <v>Invalid</v>
      </c>
      <c r="M2680" s="15" t="str">
        <f t="shared" si="4"/>
        <v/>
      </c>
    </row>
    <row r="2681" ht="12.75" customHeight="1">
      <c r="H2681" s="12">
        <v>1000.0</v>
      </c>
      <c r="K2681" s="14" t="str">
        <f t="shared" si="2"/>
        <v>#DIV/0!</v>
      </c>
      <c r="L2681" s="15" t="str">
        <f t="shared" si="3"/>
        <v>Invalid</v>
      </c>
      <c r="M2681" s="15" t="str">
        <f t="shared" si="4"/>
        <v/>
      </c>
    </row>
    <row r="2682" ht="12.75" customHeight="1">
      <c r="H2682" s="12">
        <v>1000.0</v>
      </c>
      <c r="K2682" s="14" t="str">
        <f t="shared" si="2"/>
        <v>#DIV/0!</v>
      </c>
      <c r="L2682" s="15" t="str">
        <f t="shared" si="3"/>
        <v>Invalid</v>
      </c>
      <c r="M2682" s="15" t="str">
        <f t="shared" si="4"/>
        <v/>
      </c>
    </row>
    <row r="2683" ht="12.75" customHeight="1">
      <c r="H2683" s="12">
        <v>1000.0</v>
      </c>
      <c r="K2683" s="14" t="str">
        <f t="shared" si="2"/>
        <v>#DIV/0!</v>
      </c>
      <c r="L2683" s="15" t="str">
        <f t="shared" si="3"/>
        <v>Invalid</v>
      </c>
      <c r="M2683" s="15" t="str">
        <f t="shared" si="4"/>
        <v/>
      </c>
    </row>
    <row r="2684" ht="12.75" customHeight="1">
      <c r="H2684" s="12">
        <v>1000.0</v>
      </c>
      <c r="K2684" s="14" t="str">
        <f t="shared" si="2"/>
        <v>#DIV/0!</v>
      </c>
      <c r="L2684" s="15" t="str">
        <f t="shared" si="3"/>
        <v>Invalid</v>
      </c>
      <c r="M2684" s="15" t="str">
        <f t="shared" si="4"/>
        <v/>
      </c>
    </row>
    <row r="2685" ht="12.75" customHeight="1">
      <c r="H2685" s="12">
        <v>1000.0</v>
      </c>
      <c r="K2685" s="14" t="str">
        <f t="shared" si="2"/>
        <v>#DIV/0!</v>
      </c>
      <c r="L2685" s="15" t="str">
        <f t="shared" si="3"/>
        <v>Invalid</v>
      </c>
      <c r="M2685" s="15" t="str">
        <f t="shared" si="4"/>
        <v/>
      </c>
    </row>
    <row r="2686" ht="12.75" customHeight="1">
      <c r="H2686" s="12">
        <v>1000.0</v>
      </c>
      <c r="K2686" s="14" t="str">
        <f t="shared" si="2"/>
        <v>#DIV/0!</v>
      </c>
      <c r="L2686" s="15" t="str">
        <f t="shared" si="3"/>
        <v>Invalid</v>
      </c>
      <c r="M2686" s="15" t="str">
        <f t="shared" si="4"/>
        <v/>
      </c>
    </row>
    <row r="2687" ht="12.75" customHeight="1">
      <c r="H2687" s="12">
        <v>1000.0</v>
      </c>
      <c r="K2687" s="14" t="str">
        <f t="shared" si="2"/>
        <v>#DIV/0!</v>
      </c>
      <c r="L2687" s="15" t="str">
        <f t="shared" si="3"/>
        <v>Invalid</v>
      </c>
      <c r="M2687" s="15" t="str">
        <f t="shared" si="4"/>
        <v/>
      </c>
    </row>
    <row r="2688" ht="12.75" customHeight="1">
      <c r="H2688" s="12">
        <v>1000.0</v>
      </c>
      <c r="K2688" s="14" t="str">
        <f t="shared" si="2"/>
        <v>#DIV/0!</v>
      </c>
      <c r="L2688" s="15" t="str">
        <f t="shared" si="3"/>
        <v>Invalid</v>
      </c>
      <c r="M2688" s="15" t="str">
        <f t="shared" si="4"/>
        <v/>
      </c>
    </row>
    <row r="2689" ht="12.75" customHeight="1">
      <c r="H2689" s="12">
        <v>1000.0</v>
      </c>
      <c r="K2689" s="14" t="str">
        <f t="shared" si="2"/>
        <v>#DIV/0!</v>
      </c>
      <c r="L2689" s="15" t="str">
        <f t="shared" si="3"/>
        <v>Invalid</v>
      </c>
      <c r="M2689" s="15" t="str">
        <f t="shared" si="4"/>
        <v/>
      </c>
    </row>
    <row r="2690" ht="12.75" customHeight="1">
      <c r="H2690" s="12">
        <v>1000.0</v>
      </c>
      <c r="K2690" s="14" t="str">
        <f t="shared" si="2"/>
        <v>#DIV/0!</v>
      </c>
      <c r="L2690" s="15" t="str">
        <f t="shared" si="3"/>
        <v>Invalid</v>
      </c>
      <c r="M2690" s="15" t="str">
        <f t="shared" si="4"/>
        <v/>
      </c>
    </row>
    <row r="2691" ht="12.75" customHeight="1">
      <c r="H2691" s="12">
        <v>1000.0</v>
      </c>
      <c r="K2691" s="14" t="str">
        <f t="shared" si="2"/>
        <v>#DIV/0!</v>
      </c>
      <c r="L2691" s="15" t="str">
        <f t="shared" si="3"/>
        <v>Invalid</v>
      </c>
      <c r="M2691" s="15" t="str">
        <f t="shared" si="4"/>
        <v/>
      </c>
    </row>
    <row r="2692" ht="12.75" customHeight="1">
      <c r="H2692" s="12">
        <v>1000.0</v>
      </c>
      <c r="K2692" s="14" t="str">
        <f t="shared" si="2"/>
        <v>#DIV/0!</v>
      </c>
      <c r="L2692" s="15" t="str">
        <f t="shared" si="3"/>
        <v>Invalid</v>
      </c>
      <c r="M2692" s="15" t="str">
        <f t="shared" si="4"/>
        <v/>
      </c>
    </row>
    <row r="2693" ht="12.75" customHeight="1">
      <c r="H2693" s="12">
        <v>1000.0</v>
      </c>
      <c r="K2693" s="14" t="str">
        <f t="shared" si="2"/>
        <v>#DIV/0!</v>
      </c>
      <c r="L2693" s="15" t="str">
        <f t="shared" si="3"/>
        <v>Invalid</v>
      </c>
      <c r="M2693" s="15" t="str">
        <f t="shared" si="4"/>
        <v/>
      </c>
    </row>
    <row r="2694" ht="12.75" customHeight="1">
      <c r="H2694" s="12">
        <v>1000.0</v>
      </c>
      <c r="K2694" s="14" t="str">
        <f t="shared" si="2"/>
        <v>#DIV/0!</v>
      </c>
      <c r="L2694" s="15" t="str">
        <f t="shared" si="3"/>
        <v>Invalid</v>
      </c>
      <c r="M2694" s="15" t="str">
        <f t="shared" si="4"/>
        <v/>
      </c>
    </row>
    <row r="2695" ht="12.75" customHeight="1">
      <c r="H2695" s="12">
        <v>1000.0</v>
      </c>
      <c r="K2695" s="14" t="str">
        <f t="shared" si="2"/>
        <v>#DIV/0!</v>
      </c>
      <c r="L2695" s="15" t="str">
        <f t="shared" si="3"/>
        <v>Invalid</v>
      </c>
      <c r="M2695" s="15" t="str">
        <f t="shared" si="4"/>
        <v/>
      </c>
    </row>
    <row r="2696" ht="12.75" customHeight="1">
      <c r="H2696" s="12">
        <v>1000.0</v>
      </c>
      <c r="K2696" s="14" t="str">
        <f t="shared" si="2"/>
        <v>#DIV/0!</v>
      </c>
      <c r="L2696" s="15" t="str">
        <f t="shared" si="3"/>
        <v>Invalid</v>
      </c>
      <c r="M2696" s="15" t="str">
        <f t="shared" si="4"/>
        <v/>
      </c>
    </row>
    <row r="2697" ht="12.75" customHeight="1">
      <c r="H2697" s="12">
        <v>1000.0</v>
      </c>
      <c r="K2697" s="14" t="str">
        <f t="shared" si="2"/>
        <v>#DIV/0!</v>
      </c>
      <c r="L2697" s="15" t="str">
        <f t="shared" si="3"/>
        <v>Invalid</v>
      </c>
      <c r="M2697" s="15" t="str">
        <f t="shared" si="4"/>
        <v/>
      </c>
    </row>
    <row r="2698" ht="12.75" customHeight="1">
      <c r="H2698" s="12">
        <v>1000.0</v>
      </c>
      <c r="K2698" s="14" t="str">
        <f t="shared" si="2"/>
        <v>#DIV/0!</v>
      </c>
      <c r="L2698" s="15" t="str">
        <f t="shared" si="3"/>
        <v>Invalid</v>
      </c>
      <c r="M2698" s="15" t="str">
        <f t="shared" si="4"/>
        <v/>
      </c>
    </row>
    <row r="2699" ht="12.75" customHeight="1">
      <c r="H2699" s="12">
        <v>1000.0</v>
      </c>
      <c r="K2699" s="14" t="str">
        <f t="shared" si="2"/>
        <v>#DIV/0!</v>
      </c>
      <c r="L2699" s="15" t="str">
        <f t="shared" si="3"/>
        <v>Invalid</v>
      </c>
      <c r="M2699" s="15" t="str">
        <f t="shared" si="4"/>
        <v/>
      </c>
    </row>
    <row r="2700" ht="12.75" customHeight="1">
      <c r="H2700" s="12">
        <v>1000.0</v>
      </c>
      <c r="K2700" s="14" t="str">
        <f t="shared" si="2"/>
        <v>#DIV/0!</v>
      </c>
      <c r="L2700" s="15" t="str">
        <f t="shared" si="3"/>
        <v>Invalid</v>
      </c>
      <c r="M2700" s="15" t="str">
        <f t="shared" si="4"/>
        <v/>
      </c>
    </row>
    <row r="2701" ht="12.75" customHeight="1">
      <c r="H2701" s="12">
        <v>1000.0</v>
      </c>
      <c r="K2701" s="14" t="str">
        <f t="shared" si="2"/>
        <v>#DIV/0!</v>
      </c>
      <c r="L2701" s="15" t="str">
        <f t="shared" si="3"/>
        <v>Invalid</v>
      </c>
      <c r="M2701" s="15" t="str">
        <f t="shared" si="4"/>
        <v/>
      </c>
    </row>
    <row r="2702" ht="12.75" customHeight="1">
      <c r="H2702" s="12">
        <v>1000.0</v>
      </c>
      <c r="K2702" s="14" t="str">
        <f t="shared" si="2"/>
        <v>#DIV/0!</v>
      </c>
      <c r="L2702" s="15" t="str">
        <f t="shared" si="3"/>
        <v>Invalid</v>
      </c>
      <c r="M2702" s="15" t="str">
        <f t="shared" si="4"/>
        <v/>
      </c>
    </row>
    <row r="2703" ht="12.75" customHeight="1">
      <c r="H2703" s="12">
        <v>1000.0</v>
      </c>
      <c r="K2703" s="14" t="str">
        <f t="shared" si="2"/>
        <v>#DIV/0!</v>
      </c>
      <c r="L2703" s="15" t="str">
        <f t="shared" si="3"/>
        <v>Invalid</v>
      </c>
      <c r="M2703" s="15" t="str">
        <f t="shared" si="4"/>
        <v/>
      </c>
    </row>
    <row r="2704" ht="12.75" customHeight="1">
      <c r="H2704" s="12">
        <v>1000.0</v>
      </c>
      <c r="K2704" s="14" t="str">
        <f t="shared" si="2"/>
        <v>#DIV/0!</v>
      </c>
      <c r="L2704" s="15" t="str">
        <f t="shared" si="3"/>
        <v>Invalid</v>
      </c>
      <c r="M2704" s="15" t="str">
        <f t="shared" si="4"/>
        <v/>
      </c>
    </row>
    <row r="2705" ht="12.75" customHeight="1">
      <c r="H2705" s="12">
        <v>1000.0</v>
      </c>
      <c r="K2705" s="14" t="str">
        <f t="shared" si="2"/>
        <v>#DIV/0!</v>
      </c>
      <c r="L2705" s="15" t="str">
        <f t="shared" si="3"/>
        <v>Invalid</v>
      </c>
      <c r="M2705" s="15" t="str">
        <f t="shared" si="4"/>
        <v/>
      </c>
    </row>
    <row r="2706" ht="12.75" customHeight="1">
      <c r="H2706" s="12">
        <v>1000.0</v>
      </c>
      <c r="K2706" s="14" t="str">
        <f t="shared" si="2"/>
        <v>#DIV/0!</v>
      </c>
      <c r="L2706" s="15" t="str">
        <f t="shared" si="3"/>
        <v>Invalid</v>
      </c>
      <c r="M2706" s="15" t="str">
        <f t="shared" si="4"/>
        <v/>
      </c>
    </row>
    <row r="2707" ht="12.75" customHeight="1">
      <c r="H2707" s="12">
        <v>1000.0</v>
      </c>
      <c r="K2707" s="14" t="str">
        <f t="shared" si="2"/>
        <v>#DIV/0!</v>
      </c>
      <c r="L2707" s="15" t="str">
        <f t="shared" si="3"/>
        <v>Invalid</v>
      </c>
      <c r="M2707" s="15" t="str">
        <f t="shared" si="4"/>
        <v/>
      </c>
    </row>
    <row r="2708" ht="12.75" customHeight="1">
      <c r="H2708" s="12">
        <v>1000.0</v>
      </c>
      <c r="K2708" s="14" t="str">
        <f t="shared" si="2"/>
        <v>#DIV/0!</v>
      </c>
      <c r="L2708" s="15" t="str">
        <f t="shared" si="3"/>
        <v>Invalid</v>
      </c>
      <c r="M2708" s="15" t="str">
        <f t="shared" si="4"/>
        <v/>
      </c>
    </row>
    <row r="2709" ht="12.75" customHeight="1">
      <c r="H2709" s="12">
        <v>1000.0</v>
      </c>
      <c r="K2709" s="14" t="str">
        <f t="shared" si="2"/>
        <v>#DIV/0!</v>
      </c>
      <c r="L2709" s="15" t="str">
        <f t="shared" si="3"/>
        <v>Invalid</v>
      </c>
      <c r="M2709" s="15" t="str">
        <f t="shared" si="4"/>
        <v/>
      </c>
    </row>
    <row r="2710" ht="12.75" customHeight="1">
      <c r="H2710" s="12">
        <v>1000.0</v>
      </c>
      <c r="K2710" s="14" t="str">
        <f t="shared" si="2"/>
        <v>#DIV/0!</v>
      </c>
      <c r="L2710" s="15" t="str">
        <f t="shared" si="3"/>
        <v>Invalid</v>
      </c>
      <c r="M2710" s="15" t="str">
        <f t="shared" si="4"/>
        <v/>
      </c>
    </row>
    <row r="2711" ht="12.75" customHeight="1">
      <c r="H2711" s="12">
        <v>1000.0</v>
      </c>
      <c r="K2711" s="14" t="str">
        <f t="shared" si="2"/>
        <v>#DIV/0!</v>
      </c>
      <c r="L2711" s="15" t="str">
        <f t="shared" si="3"/>
        <v>Invalid</v>
      </c>
      <c r="M2711" s="15" t="str">
        <f t="shared" si="4"/>
        <v/>
      </c>
    </row>
    <row r="2712" ht="12.75" customHeight="1">
      <c r="H2712" s="12">
        <v>1000.0</v>
      </c>
      <c r="K2712" s="14" t="str">
        <f t="shared" si="2"/>
        <v>#DIV/0!</v>
      </c>
      <c r="L2712" s="15" t="str">
        <f t="shared" si="3"/>
        <v>Invalid</v>
      </c>
      <c r="M2712" s="15" t="str">
        <f t="shared" si="4"/>
        <v/>
      </c>
    </row>
    <row r="2713" ht="12.75" customHeight="1">
      <c r="H2713" s="12">
        <v>1000.0</v>
      </c>
      <c r="K2713" s="14" t="str">
        <f t="shared" si="2"/>
        <v>#DIV/0!</v>
      </c>
      <c r="L2713" s="15" t="str">
        <f t="shared" si="3"/>
        <v>Invalid</v>
      </c>
      <c r="M2713" s="15" t="str">
        <f t="shared" si="4"/>
        <v/>
      </c>
    </row>
    <row r="2714" ht="12.75" customHeight="1">
      <c r="H2714" s="12">
        <v>1000.0</v>
      </c>
      <c r="K2714" s="14" t="str">
        <f t="shared" si="2"/>
        <v>#DIV/0!</v>
      </c>
      <c r="L2714" s="15" t="str">
        <f t="shared" si="3"/>
        <v>Invalid</v>
      </c>
      <c r="M2714" s="15" t="str">
        <f t="shared" si="4"/>
        <v/>
      </c>
    </row>
    <row r="2715" ht="12.75" customHeight="1">
      <c r="H2715" s="12">
        <v>1000.0</v>
      </c>
      <c r="K2715" s="14" t="str">
        <f t="shared" si="2"/>
        <v>#DIV/0!</v>
      </c>
      <c r="L2715" s="15" t="str">
        <f t="shared" si="3"/>
        <v>Invalid</v>
      </c>
      <c r="M2715" s="15" t="str">
        <f t="shared" si="4"/>
        <v/>
      </c>
    </row>
    <row r="2716" ht="12.75" customHeight="1">
      <c r="H2716" s="12">
        <v>1000.0</v>
      </c>
      <c r="K2716" s="14" t="str">
        <f t="shared" si="2"/>
        <v>#DIV/0!</v>
      </c>
      <c r="L2716" s="15" t="str">
        <f t="shared" si="3"/>
        <v>Invalid</v>
      </c>
      <c r="M2716" s="15" t="str">
        <f t="shared" si="4"/>
        <v/>
      </c>
    </row>
    <row r="2717" ht="12.75" customHeight="1">
      <c r="H2717" s="12">
        <v>1000.0</v>
      </c>
      <c r="K2717" s="14" t="str">
        <f t="shared" si="2"/>
        <v>#DIV/0!</v>
      </c>
      <c r="L2717" s="15" t="str">
        <f t="shared" si="3"/>
        <v>Invalid</v>
      </c>
      <c r="M2717" s="15" t="str">
        <f t="shared" si="4"/>
        <v/>
      </c>
    </row>
    <row r="2718" ht="12.75" customHeight="1">
      <c r="H2718" s="12">
        <v>1000.0</v>
      </c>
      <c r="K2718" s="14" t="str">
        <f t="shared" si="2"/>
        <v>#DIV/0!</v>
      </c>
      <c r="L2718" s="15" t="str">
        <f t="shared" si="3"/>
        <v>Invalid</v>
      </c>
      <c r="M2718" s="15" t="str">
        <f t="shared" si="4"/>
        <v/>
      </c>
    </row>
    <row r="2719" ht="12.75" customHeight="1">
      <c r="H2719" s="12">
        <v>1000.0</v>
      </c>
      <c r="K2719" s="14" t="str">
        <f t="shared" si="2"/>
        <v>#DIV/0!</v>
      </c>
      <c r="L2719" s="15" t="str">
        <f t="shared" si="3"/>
        <v>Invalid</v>
      </c>
      <c r="M2719" s="15" t="str">
        <f t="shared" si="4"/>
        <v/>
      </c>
    </row>
    <row r="2720" ht="12.75" customHeight="1">
      <c r="H2720" s="12">
        <v>1000.0</v>
      </c>
      <c r="K2720" s="14" t="str">
        <f t="shared" si="2"/>
        <v>#DIV/0!</v>
      </c>
      <c r="L2720" s="15" t="str">
        <f t="shared" si="3"/>
        <v>Invalid</v>
      </c>
      <c r="M2720" s="15" t="str">
        <f t="shared" si="4"/>
        <v/>
      </c>
    </row>
    <row r="2721" ht="12.75" customHeight="1">
      <c r="H2721" s="12">
        <v>1000.0</v>
      </c>
      <c r="K2721" s="14" t="str">
        <f t="shared" si="2"/>
        <v>#DIV/0!</v>
      </c>
      <c r="L2721" s="15" t="str">
        <f t="shared" si="3"/>
        <v>Invalid</v>
      </c>
      <c r="M2721" s="15" t="str">
        <f t="shared" si="4"/>
        <v/>
      </c>
    </row>
    <row r="2722" ht="12.75" customHeight="1">
      <c r="H2722" s="12">
        <v>1000.0</v>
      </c>
      <c r="K2722" s="14" t="str">
        <f t="shared" si="2"/>
        <v>#DIV/0!</v>
      </c>
      <c r="L2722" s="15" t="str">
        <f t="shared" si="3"/>
        <v>Invalid</v>
      </c>
      <c r="M2722" s="15" t="str">
        <f t="shared" si="4"/>
        <v/>
      </c>
    </row>
    <row r="2723" ht="12.75" customHeight="1">
      <c r="H2723" s="12">
        <v>1000.0</v>
      </c>
      <c r="K2723" s="14" t="str">
        <f t="shared" si="2"/>
        <v>#DIV/0!</v>
      </c>
      <c r="L2723" s="15" t="str">
        <f t="shared" si="3"/>
        <v>Invalid</v>
      </c>
      <c r="M2723" s="15" t="str">
        <f t="shared" si="4"/>
        <v/>
      </c>
    </row>
    <row r="2724" ht="12.75" customHeight="1">
      <c r="H2724" s="12">
        <v>1000.0</v>
      </c>
      <c r="K2724" s="14" t="str">
        <f t="shared" si="2"/>
        <v>#DIV/0!</v>
      </c>
      <c r="L2724" s="15" t="str">
        <f t="shared" si="3"/>
        <v>Invalid</v>
      </c>
      <c r="M2724" s="15" t="str">
        <f t="shared" si="4"/>
        <v/>
      </c>
    </row>
    <row r="2725" ht="12.75" customHeight="1">
      <c r="H2725" s="12">
        <v>1000.0</v>
      </c>
      <c r="K2725" s="14" t="str">
        <f t="shared" si="2"/>
        <v>#DIV/0!</v>
      </c>
      <c r="L2725" s="15" t="str">
        <f t="shared" si="3"/>
        <v>Invalid</v>
      </c>
      <c r="M2725" s="15" t="str">
        <f t="shared" si="4"/>
        <v/>
      </c>
    </row>
    <row r="2726" ht="12.75" customHeight="1">
      <c r="H2726" s="12">
        <v>1000.0</v>
      </c>
      <c r="K2726" s="14" t="str">
        <f t="shared" si="2"/>
        <v>#DIV/0!</v>
      </c>
      <c r="L2726" s="15" t="str">
        <f t="shared" si="3"/>
        <v>Invalid</v>
      </c>
      <c r="M2726" s="15" t="str">
        <f t="shared" si="4"/>
        <v/>
      </c>
    </row>
    <row r="2727" ht="12.75" customHeight="1">
      <c r="H2727" s="12">
        <v>1000.0</v>
      </c>
      <c r="K2727" s="14" t="str">
        <f t="shared" si="2"/>
        <v>#DIV/0!</v>
      </c>
      <c r="L2727" s="15" t="str">
        <f t="shared" si="3"/>
        <v>Invalid</v>
      </c>
      <c r="M2727" s="15" t="str">
        <f t="shared" si="4"/>
        <v/>
      </c>
    </row>
    <row r="2728" ht="12.75" customHeight="1">
      <c r="H2728" s="12">
        <v>1000.0</v>
      </c>
      <c r="K2728" s="14" t="str">
        <f t="shared" si="2"/>
        <v>#DIV/0!</v>
      </c>
      <c r="L2728" s="15" t="str">
        <f t="shared" si="3"/>
        <v>Invalid</v>
      </c>
      <c r="M2728" s="15" t="str">
        <f t="shared" si="4"/>
        <v/>
      </c>
    </row>
    <row r="2729" ht="12.75" customHeight="1">
      <c r="H2729" s="12">
        <v>1000.0</v>
      </c>
      <c r="K2729" s="14" t="str">
        <f t="shared" si="2"/>
        <v>#DIV/0!</v>
      </c>
      <c r="L2729" s="15" t="str">
        <f t="shared" si="3"/>
        <v>Invalid</v>
      </c>
      <c r="M2729" s="15" t="str">
        <f t="shared" si="4"/>
        <v/>
      </c>
    </row>
    <row r="2730" ht="12.75" customHeight="1">
      <c r="H2730" s="12">
        <v>1000.0</v>
      </c>
      <c r="K2730" s="14" t="str">
        <f t="shared" si="2"/>
        <v>#DIV/0!</v>
      </c>
      <c r="L2730" s="15" t="str">
        <f t="shared" si="3"/>
        <v>Invalid</v>
      </c>
      <c r="M2730" s="15" t="str">
        <f t="shared" si="4"/>
        <v/>
      </c>
    </row>
    <row r="2731" ht="12.75" customHeight="1">
      <c r="H2731" s="12">
        <v>1000.0</v>
      </c>
      <c r="K2731" s="14" t="str">
        <f t="shared" si="2"/>
        <v>#DIV/0!</v>
      </c>
      <c r="L2731" s="15" t="str">
        <f t="shared" si="3"/>
        <v>Invalid</v>
      </c>
      <c r="M2731" s="15" t="str">
        <f t="shared" si="4"/>
        <v/>
      </c>
    </row>
    <row r="2732" ht="12.75" customHeight="1">
      <c r="H2732" s="12">
        <v>1000.0</v>
      </c>
      <c r="K2732" s="14" t="str">
        <f t="shared" si="2"/>
        <v>#DIV/0!</v>
      </c>
      <c r="L2732" s="15" t="str">
        <f t="shared" si="3"/>
        <v>Invalid</v>
      </c>
      <c r="M2732" s="15" t="str">
        <f t="shared" si="4"/>
        <v/>
      </c>
    </row>
    <row r="2733" ht="12.75" customHeight="1">
      <c r="H2733" s="12">
        <v>1000.0</v>
      </c>
      <c r="K2733" s="14" t="str">
        <f t="shared" si="2"/>
        <v>#DIV/0!</v>
      </c>
      <c r="L2733" s="15" t="str">
        <f t="shared" si="3"/>
        <v>Invalid</v>
      </c>
      <c r="M2733" s="15" t="str">
        <f t="shared" si="4"/>
        <v/>
      </c>
    </row>
    <row r="2734" ht="12.75" customHeight="1">
      <c r="H2734" s="12">
        <v>1000.0</v>
      </c>
      <c r="K2734" s="14" t="str">
        <f t="shared" si="2"/>
        <v>#DIV/0!</v>
      </c>
      <c r="L2734" s="15" t="str">
        <f t="shared" si="3"/>
        <v>Invalid</v>
      </c>
      <c r="M2734" s="15" t="str">
        <f t="shared" si="4"/>
        <v/>
      </c>
    </row>
    <row r="2735" ht="12.75" customHeight="1">
      <c r="H2735" s="12">
        <v>1000.0</v>
      </c>
      <c r="K2735" s="14" t="str">
        <f t="shared" si="2"/>
        <v>#DIV/0!</v>
      </c>
      <c r="L2735" s="15" t="str">
        <f t="shared" si="3"/>
        <v>Invalid</v>
      </c>
      <c r="M2735" s="15" t="str">
        <f t="shared" si="4"/>
        <v/>
      </c>
    </row>
    <row r="2736" ht="12.75" customHeight="1">
      <c r="H2736" s="12">
        <v>1000.0</v>
      </c>
      <c r="K2736" s="14" t="str">
        <f t="shared" si="2"/>
        <v>#DIV/0!</v>
      </c>
      <c r="L2736" s="15" t="str">
        <f t="shared" si="3"/>
        <v>Invalid</v>
      </c>
      <c r="M2736" s="15" t="str">
        <f t="shared" si="4"/>
        <v/>
      </c>
    </row>
    <row r="2737" ht="12.75" customHeight="1">
      <c r="H2737" s="12">
        <v>1000.0</v>
      </c>
      <c r="K2737" s="14" t="str">
        <f t="shared" si="2"/>
        <v>#DIV/0!</v>
      </c>
      <c r="L2737" s="15" t="str">
        <f t="shared" si="3"/>
        <v>Invalid</v>
      </c>
      <c r="M2737" s="15" t="str">
        <f t="shared" si="4"/>
        <v/>
      </c>
    </row>
    <row r="2738" ht="12.75" customHeight="1">
      <c r="H2738" s="12">
        <v>1000.0</v>
      </c>
      <c r="K2738" s="14" t="str">
        <f t="shared" si="2"/>
        <v>#DIV/0!</v>
      </c>
      <c r="L2738" s="15" t="str">
        <f t="shared" si="3"/>
        <v>Invalid</v>
      </c>
      <c r="M2738" s="15" t="str">
        <f t="shared" si="4"/>
        <v/>
      </c>
    </row>
    <row r="2739" ht="12.75" customHeight="1">
      <c r="H2739" s="12">
        <v>1000.0</v>
      </c>
      <c r="K2739" s="14" t="str">
        <f t="shared" si="2"/>
        <v>#DIV/0!</v>
      </c>
      <c r="L2739" s="15" t="str">
        <f t="shared" si="3"/>
        <v>Invalid</v>
      </c>
      <c r="M2739" s="15" t="str">
        <f t="shared" si="4"/>
        <v/>
      </c>
    </row>
    <row r="2740" ht="12.75" customHeight="1">
      <c r="H2740" s="12">
        <v>1000.0</v>
      </c>
      <c r="K2740" s="14" t="str">
        <f t="shared" si="2"/>
        <v>#DIV/0!</v>
      </c>
      <c r="L2740" s="15" t="str">
        <f t="shared" si="3"/>
        <v>Invalid</v>
      </c>
      <c r="M2740" s="15" t="str">
        <f t="shared" si="4"/>
        <v/>
      </c>
    </row>
    <row r="2741" ht="12.75" customHeight="1">
      <c r="H2741" s="12">
        <v>1000.0</v>
      </c>
      <c r="K2741" s="14" t="str">
        <f t="shared" si="2"/>
        <v>#DIV/0!</v>
      </c>
      <c r="L2741" s="15" t="str">
        <f t="shared" si="3"/>
        <v>Invalid</v>
      </c>
      <c r="M2741" s="15" t="str">
        <f t="shared" si="4"/>
        <v/>
      </c>
    </row>
    <row r="2742" ht="12.75" customHeight="1">
      <c r="H2742" s="12">
        <v>1000.0</v>
      </c>
      <c r="K2742" s="14" t="str">
        <f t="shared" si="2"/>
        <v>#DIV/0!</v>
      </c>
      <c r="L2742" s="15" t="str">
        <f t="shared" si="3"/>
        <v>Invalid</v>
      </c>
      <c r="M2742" s="15" t="str">
        <f t="shared" si="4"/>
        <v/>
      </c>
    </row>
    <row r="2743" ht="12.75" customHeight="1">
      <c r="H2743" s="12">
        <v>1000.0</v>
      </c>
      <c r="K2743" s="14" t="str">
        <f t="shared" si="2"/>
        <v>#DIV/0!</v>
      </c>
      <c r="L2743" s="15" t="str">
        <f t="shared" si="3"/>
        <v>Invalid</v>
      </c>
      <c r="M2743" s="15" t="str">
        <f t="shared" si="4"/>
        <v/>
      </c>
    </row>
    <row r="2744" ht="12.75" customHeight="1">
      <c r="H2744" s="12">
        <v>1000.0</v>
      </c>
      <c r="K2744" s="14" t="str">
        <f t="shared" si="2"/>
        <v>#DIV/0!</v>
      </c>
      <c r="L2744" s="15" t="str">
        <f t="shared" si="3"/>
        <v>Invalid</v>
      </c>
      <c r="M2744" s="15" t="str">
        <f t="shared" si="4"/>
        <v/>
      </c>
    </row>
    <row r="2745" ht="12.75" customHeight="1">
      <c r="H2745" s="12">
        <v>1000.0</v>
      </c>
      <c r="K2745" s="14" t="str">
        <f t="shared" si="2"/>
        <v>#DIV/0!</v>
      </c>
      <c r="L2745" s="15" t="str">
        <f t="shared" si="3"/>
        <v>Invalid</v>
      </c>
      <c r="M2745" s="15" t="str">
        <f t="shared" si="4"/>
        <v/>
      </c>
    </row>
    <row r="2746" ht="12.75" customHeight="1">
      <c r="H2746" s="12">
        <v>1000.0</v>
      </c>
      <c r="K2746" s="14" t="str">
        <f t="shared" si="2"/>
        <v>#DIV/0!</v>
      </c>
      <c r="L2746" s="15" t="str">
        <f t="shared" si="3"/>
        <v>Invalid</v>
      </c>
      <c r="M2746" s="15" t="str">
        <f t="shared" si="4"/>
        <v/>
      </c>
    </row>
    <row r="2747" ht="12.75" customHeight="1">
      <c r="H2747" s="12">
        <v>1000.0</v>
      </c>
      <c r="K2747" s="14" t="str">
        <f t="shared" si="2"/>
        <v>#DIV/0!</v>
      </c>
      <c r="L2747" s="15" t="str">
        <f t="shared" si="3"/>
        <v>Invalid</v>
      </c>
      <c r="M2747" s="15" t="str">
        <f t="shared" si="4"/>
        <v/>
      </c>
    </row>
    <row r="2748" ht="12.75" customHeight="1">
      <c r="H2748" s="12">
        <v>1000.0</v>
      </c>
      <c r="K2748" s="14" t="str">
        <f t="shared" si="2"/>
        <v>#DIV/0!</v>
      </c>
      <c r="L2748" s="15" t="str">
        <f t="shared" si="3"/>
        <v>Invalid</v>
      </c>
      <c r="M2748" s="15" t="str">
        <f t="shared" si="4"/>
        <v/>
      </c>
    </row>
    <row r="2749" ht="12.75" customHeight="1">
      <c r="H2749" s="12">
        <v>1000.0</v>
      </c>
      <c r="K2749" s="14" t="str">
        <f t="shared" si="2"/>
        <v>#DIV/0!</v>
      </c>
      <c r="L2749" s="15" t="str">
        <f t="shared" si="3"/>
        <v>Invalid</v>
      </c>
      <c r="M2749" s="15" t="str">
        <f t="shared" si="4"/>
        <v/>
      </c>
    </row>
    <row r="2750" ht="12.75" customHeight="1">
      <c r="H2750" s="12">
        <v>1000.0</v>
      </c>
      <c r="K2750" s="14" t="str">
        <f t="shared" si="2"/>
        <v>#DIV/0!</v>
      </c>
      <c r="L2750" s="15" t="str">
        <f t="shared" si="3"/>
        <v>Invalid</v>
      </c>
      <c r="M2750" s="15" t="str">
        <f t="shared" si="4"/>
        <v/>
      </c>
    </row>
    <row r="2751" ht="12.75" customHeight="1">
      <c r="H2751" s="12">
        <v>1000.0</v>
      </c>
      <c r="K2751" s="14" t="str">
        <f t="shared" si="2"/>
        <v>#DIV/0!</v>
      </c>
      <c r="L2751" s="15" t="str">
        <f t="shared" si="3"/>
        <v>Invalid</v>
      </c>
      <c r="M2751" s="15" t="str">
        <f t="shared" si="4"/>
        <v/>
      </c>
    </row>
    <row r="2752" ht="12.75" customHeight="1">
      <c r="H2752" s="12">
        <v>1000.0</v>
      </c>
      <c r="K2752" s="14" t="str">
        <f t="shared" si="2"/>
        <v>#DIV/0!</v>
      </c>
      <c r="L2752" s="15" t="str">
        <f t="shared" si="3"/>
        <v>Invalid</v>
      </c>
      <c r="M2752" s="15" t="str">
        <f t="shared" si="4"/>
        <v/>
      </c>
    </row>
    <row r="2753" ht="12.75" customHeight="1">
      <c r="H2753" s="12">
        <v>1000.0</v>
      </c>
      <c r="K2753" s="14" t="str">
        <f t="shared" si="2"/>
        <v>#DIV/0!</v>
      </c>
      <c r="L2753" s="15" t="str">
        <f t="shared" si="3"/>
        <v>Invalid</v>
      </c>
      <c r="M2753" s="15" t="str">
        <f t="shared" si="4"/>
        <v/>
      </c>
    </row>
    <row r="2754" ht="12.75" customHeight="1">
      <c r="H2754" s="12">
        <v>1000.0</v>
      </c>
      <c r="K2754" s="14" t="str">
        <f t="shared" si="2"/>
        <v>#DIV/0!</v>
      </c>
      <c r="L2754" s="15" t="str">
        <f t="shared" si="3"/>
        <v>Invalid</v>
      </c>
      <c r="M2754" s="15" t="str">
        <f t="shared" si="4"/>
        <v/>
      </c>
    </row>
    <row r="2755" ht="12.75" customHeight="1">
      <c r="H2755" s="12">
        <v>1000.0</v>
      </c>
      <c r="K2755" s="14" t="str">
        <f t="shared" si="2"/>
        <v>#DIV/0!</v>
      </c>
      <c r="L2755" s="15" t="str">
        <f t="shared" si="3"/>
        <v>Invalid</v>
      </c>
      <c r="M2755" s="15" t="str">
        <f t="shared" si="4"/>
        <v/>
      </c>
    </row>
    <row r="2756" ht="12.75" customHeight="1">
      <c r="H2756" s="12">
        <v>1000.0</v>
      </c>
      <c r="K2756" s="14" t="str">
        <f t="shared" si="2"/>
        <v>#DIV/0!</v>
      </c>
      <c r="L2756" s="15" t="str">
        <f t="shared" si="3"/>
        <v>Invalid</v>
      </c>
      <c r="M2756" s="15" t="str">
        <f t="shared" si="4"/>
        <v/>
      </c>
    </row>
    <row r="2757" ht="12.75" customHeight="1">
      <c r="H2757" s="12">
        <v>1000.0</v>
      </c>
      <c r="K2757" s="14" t="str">
        <f t="shared" si="2"/>
        <v>#DIV/0!</v>
      </c>
      <c r="L2757" s="15" t="str">
        <f t="shared" si="3"/>
        <v>Invalid</v>
      </c>
      <c r="M2757" s="15" t="str">
        <f t="shared" si="4"/>
        <v/>
      </c>
    </row>
    <row r="2758" ht="12.75" customHeight="1">
      <c r="H2758" s="12">
        <v>1000.0</v>
      </c>
      <c r="K2758" s="14" t="str">
        <f t="shared" si="2"/>
        <v>#DIV/0!</v>
      </c>
      <c r="L2758" s="15" t="str">
        <f t="shared" si="3"/>
        <v>Invalid</v>
      </c>
      <c r="M2758" s="15" t="str">
        <f t="shared" si="4"/>
        <v/>
      </c>
    </row>
    <row r="2759" ht="12.75" customHeight="1">
      <c r="H2759" s="12">
        <v>1000.0</v>
      </c>
      <c r="K2759" s="14" t="str">
        <f t="shared" si="2"/>
        <v>#DIV/0!</v>
      </c>
      <c r="L2759" s="15" t="str">
        <f t="shared" si="3"/>
        <v>Invalid</v>
      </c>
      <c r="M2759" s="15" t="str">
        <f t="shared" si="4"/>
        <v/>
      </c>
    </row>
    <row r="2760" ht="12.75" customHeight="1">
      <c r="H2760" s="12">
        <v>1000.0</v>
      </c>
      <c r="K2760" s="14" t="str">
        <f t="shared" si="2"/>
        <v>#DIV/0!</v>
      </c>
      <c r="L2760" s="15" t="str">
        <f t="shared" si="3"/>
        <v>Invalid</v>
      </c>
      <c r="M2760" s="15" t="str">
        <f t="shared" si="4"/>
        <v/>
      </c>
    </row>
    <row r="2761" ht="12.75" customHeight="1">
      <c r="H2761" s="12">
        <v>1000.0</v>
      </c>
      <c r="K2761" s="14" t="str">
        <f t="shared" si="2"/>
        <v>#DIV/0!</v>
      </c>
      <c r="L2761" s="15" t="str">
        <f t="shared" si="3"/>
        <v>Invalid</v>
      </c>
      <c r="M2761" s="15" t="str">
        <f t="shared" si="4"/>
        <v/>
      </c>
    </row>
    <row r="2762" ht="12.75" customHeight="1">
      <c r="H2762" s="12">
        <v>1000.0</v>
      </c>
      <c r="K2762" s="14" t="str">
        <f t="shared" si="2"/>
        <v>#DIV/0!</v>
      </c>
      <c r="L2762" s="15" t="str">
        <f t="shared" si="3"/>
        <v>Invalid</v>
      </c>
      <c r="M2762" s="15" t="str">
        <f t="shared" si="4"/>
        <v/>
      </c>
    </row>
    <row r="2763" ht="12.75" customHeight="1">
      <c r="H2763" s="12">
        <v>1000.0</v>
      </c>
      <c r="K2763" s="14" t="str">
        <f t="shared" si="2"/>
        <v>#DIV/0!</v>
      </c>
      <c r="L2763" s="15" t="str">
        <f t="shared" si="3"/>
        <v>Invalid</v>
      </c>
      <c r="M2763" s="15" t="str">
        <f t="shared" si="4"/>
        <v/>
      </c>
    </row>
    <row r="2764" ht="12.75" customHeight="1">
      <c r="H2764" s="12">
        <v>1000.0</v>
      </c>
      <c r="K2764" s="14" t="str">
        <f t="shared" si="2"/>
        <v>#DIV/0!</v>
      </c>
      <c r="L2764" s="15" t="str">
        <f t="shared" si="3"/>
        <v>Invalid</v>
      </c>
      <c r="M2764" s="15" t="str">
        <f t="shared" si="4"/>
        <v/>
      </c>
    </row>
    <row r="2765" ht="12.75" customHeight="1">
      <c r="H2765" s="12">
        <v>1000.0</v>
      </c>
      <c r="K2765" s="14" t="str">
        <f t="shared" si="2"/>
        <v>#DIV/0!</v>
      </c>
      <c r="L2765" s="15" t="str">
        <f t="shared" si="3"/>
        <v>Invalid</v>
      </c>
      <c r="M2765" s="15" t="str">
        <f t="shared" si="4"/>
        <v/>
      </c>
    </row>
    <row r="2766" ht="12.75" customHeight="1">
      <c r="H2766" s="12">
        <v>1000.0</v>
      </c>
      <c r="K2766" s="14" t="str">
        <f t="shared" si="2"/>
        <v>#DIV/0!</v>
      </c>
      <c r="L2766" s="15" t="str">
        <f t="shared" si="3"/>
        <v>Invalid</v>
      </c>
      <c r="M2766" s="15" t="str">
        <f t="shared" si="4"/>
        <v/>
      </c>
    </row>
    <row r="2767" ht="12.75" customHeight="1">
      <c r="H2767" s="12">
        <v>1000.0</v>
      </c>
      <c r="K2767" s="14" t="str">
        <f t="shared" si="2"/>
        <v>#DIV/0!</v>
      </c>
      <c r="L2767" s="15" t="str">
        <f t="shared" si="3"/>
        <v>Invalid</v>
      </c>
      <c r="M2767" s="15" t="str">
        <f t="shared" si="4"/>
        <v/>
      </c>
    </row>
    <row r="2768" ht="12.75" customHeight="1">
      <c r="H2768" s="12">
        <v>1000.0</v>
      </c>
      <c r="K2768" s="14" t="str">
        <f t="shared" si="2"/>
        <v>#DIV/0!</v>
      </c>
      <c r="L2768" s="15" t="str">
        <f t="shared" si="3"/>
        <v>Invalid</v>
      </c>
      <c r="M2768" s="15" t="str">
        <f t="shared" si="4"/>
        <v/>
      </c>
    </row>
    <row r="2769" ht="12.75" customHeight="1">
      <c r="H2769" s="12">
        <v>1000.0</v>
      </c>
      <c r="K2769" s="14" t="str">
        <f t="shared" si="2"/>
        <v>#DIV/0!</v>
      </c>
      <c r="L2769" s="15" t="str">
        <f t="shared" si="3"/>
        <v>Invalid</v>
      </c>
      <c r="M2769" s="15" t="str">
        <f t="shared" si="4"/>
        <v/>
      </c>
    </row>
    <row r="2770" ht="12.75" customHeight="1">
      <c r="H2770" s="12">
        <v>1000.0</v>
      </c>
      <c r="K2770" s="14" t="str">
        <f t="shared" si="2"/>
        <v>#DIV/0!</v>
      </c>
      <c r="L2770" s="15" t="str">
        <f t="shared" si="3"/>
        <v>Invalid</v>
      </c>
      <c r="M2770" s="15" t="str">
        <f t="shared" si="4"/>
        <v/>
      </c>
    </row>
    <row r="2771" ht="12.75" customHeight="1">
      <c r="H2771" s="12">
        <v>1000.0</v>
      </c>
      <c r="K2771" s="14" t="str">
        <f t="shared" si="2"/>
        <v>#DIV/0!</v>
      </c>
      <c r="L2771" s="15" t="str">
        <f t="shared" si="3"/>
        <v>Invalid</v>
      </c>
      <c r="M2771" s="15" t="str">
        <f t="shared" si="4"/>
        <v/>
      </c>
    </row>
    <row r="2772" ht="12.75" customHeight="1">
      <c r="H2772" s="12">
        <v>1000.0</v>
      </c>
      <c r="K2772" s="14" t="str">
        <f t="shared" si="2"/>
        <v>#DIV/0!</v>
      </c>
      <c r="L2772" s="15" t="str">
        <f t="shared" si="3"/>
        <v>Invalid</v>
      </c>
      <c r="M2772" s="15" t="str">
        <f t="shared" si="4"/>
        <v/>
      </c>
    </row>
    <row r="2773" ht="12.75" customHeight="1">
      <c r="H2773" s="12">
        <v>1000.0</v>
      </c>
      <c r="K2773" s="14" t="str">
        <f t="shared" si="2"/>
        <v>#DIV/0!</v>
      </c>
      <c r="L2773" s="15" t="str">
        <f t="shared" si="3"/>
        <v>Invalid</v>
      </c>
      <c r="M2773" s="15" t="str">
        <f t="shared" si="4"/>
        <v/>
      </c>
    </row>
    <row r="2774" ht="12.75" customHeight="1">
      <c r="H2774" s="12">
        <v>1000.0</v>
      </c>
      <c r="K2774" s="14" t="str">
        <f t="shared" si="2"/>
        <v>#DIV/0!</v>
      </c>
      <c r="L2774" s="15" t="str">
        <f t="shared" si="3"/>
        <v>Invalid</v>
      </c>
      <c r="M2774" s="15" t="str">
        <f t="shared" si="4"/>
        <v/>
      </c>
    </row>
    <row r="2775" ht="12.75" customHeight="1">
      <c r="H2775" s="12">
        <v>1000.0</v>
      </c>
      <c r="K2775" s="14" t="str">
        <f t="shared" si="2"/>
        <v>#DIV/0!</v>
      </c>
      <c r="L2775" s="15" t="str">
        <f t="shared" si="3"/>
        <v>Invalid</v>
      </c>
      <c r="M2775" s="15" t="str">
        <f t="shared" si="4"/>
        <v/>
      </c>
    </row>
    <row r="2776" ht="12.75" customHeight="1">
      <c r="H2776" s="12">
        <v>1000.0</v>
      </c>
      <c r="K2776" s="14" t="str">
        <f t="shared" si="2"/>
        <v>#DIV/0!</v>
      </c>
      <c r="L2776" s="15" t="str">
        <f t="shared" si="3"/>
        <v>Invalid</v>
      </c>
      <c r="M2776" s="15" t="str">
        <f t="shared" si="4"/>
        <v/>
      </c>
    </row>
    <row r="2777" ht="12.75" customHeight="1">
      <c r="H2777" s="12">
        <v>1000.0</v>
      </c>
      <c r="K2777" s="14" t="str">
        <f t="shared" si="2"/>
        <v>#DIV/0!</v>
      </c>
      <c r="L2777" s="15" t="str">
        <f t="shared" si="3"/>
        <v>Invalid</v>
      </c>
      <c r="M2777" s="15" t="str">
        <f t="shared" si="4"/>
        <v/>
      </c>
    </row>
    <row r="2778" ht="12.75" customHeight="1">
      <c r="H2778" s="12">
        <v>1000.0</v>
      </c>
      <c r="K2778" s="14" t="str">
        <f t="shared" si="2"/>
        <v>#DIV/0!</v>
      </c>
      <c r="L2778" s="15" t="str">
        <f t="shared" si="3"/>
        <v>Invalid</v>
      </c>
      <c r="M2778" s="15" t="str">
        <f t="shared" si="4"/>
        <v/>
      </c>
    </row>
    <row r="2779" ht="12.75" customHeight="1">
      <c r="H2779" s="12">
        <v>1000.0</v>
      </c>
      <c r="K2779" s="14" t="str">
        <f t="shared" si="2"/>
        <v>#DIV/0!</v>
      </c>
      <c r="L2779" s="15" t="str">
        <f t="shared" si="3"/>
        <v>Invalid</v>
      </c>
      <c r="M2779" s="15" t="str">
        <f t="shared" si="4"/>
        <v/>
      </c>
    </row>
    <row r="2780" ht="12.75" customHeight="1">
      <c r="H2780" s="12">
        <v>1000.0</v>
      </c>
      <c r="K2780" s="14" t="str">
        <f t="shared" si="2"/>
        <v>#DIV/0!</v>
      </c>
      <c r="L2780" s="15" t="str">
        <f t="shared" si="3"/>
        <v>Invalid</v>
      </c>
      <c r="M2780" s="15" t="str">
        <f t="shared" si="4"/>
        <v/>
      </c>
    </row>
    <row r="2781" ht="12.75" customHeight="1">
      <c r="H2781" s="12">
        <v>1000.0</v>
      </c>
      <c r="K2781" s="14" t="str">
        <f t="shared" si="2"/>
        <v>#DIV/0!</v>
      </c>
      <c r="L2781" s="15" t="str">
        <f t="shared" si="3"/>
        <v>Invalid</v>
      </c>
      <c r="M2781" s="15" t="str">
        <f t="shared" si="4"/>
        <v/>
      </c>
    </row>
    <row r="2782" ht="12.75" customHeight="1">
      <c r="H2782" s="12">
        <v>1000.0</v>
      </c>
      <c r="K2782" s="14" t="str">
        <f t="shared" si="2"/>
        <v>#DIV/0!</v>
      </c>
      <c r="L2782" s="15" t="str">
        <f t="shared" si="3"/>
        <v>Invalid</v>
      </c>
      <c r="M2782" s="15" t="str">
        <f t="shared" si="4"/>
        <v/>
      </c>
    </row>
    <row r="2783" ht="12.75" customHeight="1">
      <c r="H2783" s="12">
        <v>1000.0</v>
      </c>
      <c r="K2783" s="14" t="str">
        <f t="shared" si="2"/>
        <v>#DIV/0!</v>
      </c>
      <c r="L2783" s="15" t="str">
        <f t="shared" si="3"/>
        <v>Invalid</v>
      </c>
      <c r="M2783" s="15" t="str">
        <f t="shared" si="4"/>
        <v/>
      </c>
    </row>
    <row r="2784" ht="12.75" customHeight="1">
      <c r="H2784" s="12">
        <v>1000.0</v>
      </c>
      <c r="K2784" s="14" t="str">
        <f t="shared" si="2"/>
        <v>#DIV/0!</v>
      </c>
      <c r="L2784" s="15" t="str">
        <f t="shared" si="3"/>
        <v>Invalid</v>
      </c>
      <c r="M2784" s="15" t="str">
        <f t="shared" si="4"/>
        <v/>
      </c>
    </row>
    <row r="2785" ht="12.75" customHeight="1">
      <c r="H2785" s="12">
        <v>1000.0</v>
      </c>
      <c r="K2785" s="14" t="str">
        <f t="shared" si="2"/>
        <v>#DIV/0!</v>
      </c>
      <c r="L2785" s="15" t="str">
        <f t="shared" si="3"/>
        <v>Invalid</v>
      </c>
      <c r="M2785" s="15" t="str">
        <f t="shared" si="4"/>
        <v/>
      </c>
    </row>
    <row r="2786" ht="12.75" customHeight="1">
      <c r="H2786" s="12">
        <v>1000.0</v>
      </c>
      <c r="K2786" s="14" t="str">
        <f t="shared" si="2"/>
        <v>#DIV/0!</v>
      </c>
      <c r="L2786" s="15" t="str">
        <f t="shared" si="3"/>
        <v>Invalid</v>
      </c>
      <c r="M2786" s="15" t="str">
        <f t="shared" si="4"/>
        <v/>
      </c>
    </row>
    <row r="2787" ht="12.75" customHeight="1">
      <c r="H2787" s="12">
        <v>1000.0</v>
      </c>
      <c r="K2787" s="14" t="str">
        <f t="shared" si="2"/>
        <v>#DIV/0!</v>
      </c>
      <c r="L2787" s="15" t="str">
        <f t="shared" si="3"/>
        <v>Invalid</v>
      </c>
      <c r="M2787" s="15" t="str">
        <f t="shared" si="4"/>
        <v/>
      </c>
    </row>
    <row r="2788" ht="12.75" customHeight="1">
      <c r="H2788" s="12">
        <v>1000.0</v>
      </c>
      <c r="K2788" s="14" t="str">
        <f t="shared" si="2"/>
        <v>#DIV/0!</v>
      </c>
      <c r="L2788" s="15" t="str">
        <f t="shared" si="3"/>
        <v>Invalid</v>
      </c>
      <c r="M2788" s="15" t="str">
        <f t="shared" si="4"/>
        <v/>
      </c>
    </row>
    <row r="2789" ht="12.75" customHeight="1">
      <c r="H2789" s="12">
        <v>1000.0</v>
      </c>
      <c r="K2789" s="14" t="str">
        <f t="shared" si="2"/>
        <v>#DIV/0!</v>
      </c>
      <c r="L2789" s="15" t="str">
        <f t="shared" si="3"/>
        <v>Invalid</v>
      </c>
      <c r="M2789" s="15" t="str">
        <f t="shared" si="4"/>
        <v/>
      </c>
    </row>
    <row r="2790" ht="12.75" customHeight="1">
      <c r="H2790" s="12">
        <v>1000.0</v>
      </c>
      <c r="K2790" s="14" t="str">
        <f t="shared" si="2"/>
        <v>#DIV/0!</v>
      </c>
      <c r="L2790" s="15" t="str">
        <f t="shared" si="3"/>
        <v>Invalid</v>
      </c>
      <c r="M2790" s="15" t="str">
        <f t="shared" si="4"/>
        <v/>
      </c>
    </row>
    <row r="2791" ht="12.75" customHeight="1">
      <c r="H2791" s="12">
        <v>1000.0</v>
      </c>
      <c r="K2791" s="14" t="str">
        <f t="shared" si="2"/>
        <v>#DIV/0!</v>
      </c>
      <c r="L2791" s="15" t="str">
        <f t="shared" si="3"/>
        <v>Invalid</v>
      </c>
      <c r="M2791" s="15" t="str">
        <f t="shared" si="4"/>
        <v/>
      </c>
    </row>
    <row r="2792" ht="12.75" customHeight="1">
      <c r="H2792" s="12">
        <v>1000.0</v>
      </c>
      <c r="K2792" s="14" t="str">
        <f t="shared" si="2"/>
        <v>#DIV/0!</v>
      </c>
      <c r="L2792" s="15" t="str">
        <f t="shared" si="3"/>
        <v>Invalid</v>
      </c>
      <c r="M2792" s="15" t="str">
        <f t="shared" si="4"/>
        <v/>
      </c>
    </row>
    <row r="2793" ht="12.75" customHeight="1">
      <c r="H2793" s="12">
        <v>1000.0</v>
      </c>
      <c r="K2793" s="14" t="str">
        <f t="shared" si="2"/>
        <v>#DIV/0!</v>
      </c>
      <c r="L2793" s="15" t="str">
        <f t="shared" si="3"/>
        <v>Invalid</v>
      </c>
      <c r="M2793" s="15" t="str">
        <f t="shared" si="4"/>
        <v/>
      </c>
    </row>
    <row r="2794" ht="12.75" customHeight="1">
      <c r="H2794" s="12">
        <v>1000.0</v>
      </c>
      <c r="K2794" s="14" t="str">
        <f t="shared" si="2"/>
        <v>#DIV/0!</v>
      </c>
      <c r="L2794" s="15" t="str">
        <f t="shared" si="3"/>
        <v>Invalid</v>
      </c>
      <c r="M2794" s="15" t="str">
        <f t="shared" si="4"/>
        <v/>
      </c>
    </row>
    <row r="2795" ht="12.75" customHeight="1">
      <c r="H2795" s="12">
        <v>1000.0</v>
      </c>
      <c r="K2795" s="14" t="str">
        <f t="shared" si="2"/>
        <v>#DIV/0!</v>
      </c>
      <c r="L2795" s="15" t="str">
        <f t="shared" si="3"/>
        <v>Invalid</v>
      </c>
      <c r="M2795" s="15" t="str">
        <f t="shared" si="4"/>
        <v/>
      </c>
    </row>
    <row r="2796" ht="12.75" customHeight="1">
      <c r="H2796" s="12">
        <v>1000.0</v>
      </c>
      <c r="K2796" s="14" t="str">
        <f t="shared" si="2"/>
        <v>#DIV/0!</v>
      </c>
      <c r="L2796" s="15" t="str">
        <f t="shared" si="3"/>
        <v>Invalid</v>
      </c>
      <c r="M2796" s="15" t="str">
        <f t="shared" si="4"/>
        <v/>
      </c>
    </row>
    <row r="2797" ht="12.75" customHeight="1">
      <c r="H2797" s="12">
        <v>1000.0</v>
      </c>
      <c r="K2797" s="14" t="str">
        <f t="shared" si="2"/>
        <v>#DIV/0!</v>
      </c>
      <c r="L2797" s="15" t="str">
        <f t="shared" si="3"/>
        <v>Invalid</v>
      </c>
      <c r="M2797" s="15" t="str">
        <f t="shared" si="4"/>
        <v/>
      </c>
    </row>
    <row r="2798" ht="12.75" customHeight="1">
      <c r="H2798" s="12">
        <v>1000.0</v>
      </c>
      <c r="K2798" s="14" t="str">
        <f t="shared" si="2"/>
        <v>#DIV/0!</v>
      </c>
      <c r="L2798" s="15" t="str">
        <f t="shared" si="3"/>
        <v>Invalid</v>
      </c>
      <c r="M2798" s="15" t="str">
        <f t="shared" si="4"/>
        <v/>
      </c>
    </row>
    <row r="2799" ht="12.75" customHeight="1">
      <c r="H2799" s="12">
        <v>1000.0</v>
      </c>
      <c r="K2799" s="14" t="str">
        <f t="shared" si="2"/>
        <v>#DIV/0!</v>
      </c>
      <c r="L2799" s="15" t="str">
        <f t="shared" si="3"/>
        <v>Invalid</v>
      </c>
      <c r="M2799" s="15" t="str">
        <f t="shared" si="4"/>
        <v/>
      </c>
    </row>
    <row r="2800" ht="12.75" customHeight="1">
      <c r="H2800" s="12">
        <v>1000.0</v>
      </c>
      <c r="K2800" s="14" t="str">
        <f t="shared" si="2"/>
        <v>#DIV/0!</v>
      </c>
      <c r="L2800" s="15" t="str">
        <f t="shared" si="3"/>
        <v>Invalid</v>
      </c>
      <c r="M2800" s="15" t="str">
        <f t="shared" si="4"/>
        <v/>
      </c>
    </row>
    <row r="2801" ht="12.75" customHeight="1">
      <c r="H2801" s="12">
        <v>1000.0</v>
      </c>
      <c r="K2801" s="14" t="str">
        <f t="shared" si="2"/>
        <v>#DIV/0!</v>
      </c>
      <c r="L2801" s="15" t="str">
        <f t="shared" si="3"/>
        <v>Invalid</v>
      </c>
      <c r="M2801" s="15" t="str">
        <f t="shared" si="4"/>
        <v/>
      </c>
    </row>
    <row r="2802" ht="12.75" customHeight="1">
      <c r="H2802" s="12">
        <v>1000.0</v>
      </c>
      <c r="K2802" s="14" t="str">
        <f t="shared" si="2"/>
        <v>#DIV/0!</v>
      </c>
      <c r="L2802" s="15" t="str">
        <f t="shared" si="3"/>
        <v>Invalid</v>
      </c>
      <c r="M2802" s="15" t="str">
        <f t="shared" si="4"/>
        <v/>
      </c>
    </row>
    <row r="2803" ht="12.75" customHeight="1">
      <c r="H2803" s="12">
        <v>1000.0</v>
      </c>
      <c r="K2803" s="14" t="str">
        <f t="shared" si="2"/>
        <v>#DIV/0!</v>
      </c>
      <c r="L2803" s="15" t="str">
        <f t="shared" si="3"/>
        <v>Invalid</v>
      </c>
      <c r="M2803" s="15" t="str">
        <f t="shared" si="4"/>
        <v/>
      </c>
    </row>
    <row r="2804" ht="12.75" customHeight="1">
      <c r="H2804" s="12">
        <v>1000.0</v>
      </c>
      <c r="K2804" s="14" t="str">
        <f t="shared" si="2"/>
        <v>#DIV/0!</v>
      </c>
      <c r="L2804" s="15" t="str">
        <f t="shared" si="3"/>
        <v>Invalid</v>
      </c>
      <c r="M2804" s="15" t="str">
        <f t="shared" si="4"/>
        <v/>
      </c>
    </row>
    <row r="2805" ht="12.75" customHeight="1">
      <c r="H2805" s="12">
        <v>1000.0</v>
      </c>
      <c r="K2805" s="14" t="str">
        <f t="shared" si="2"/>
        <v>#DIV/0!</v>
      </c>
      <c r="L2805" s="15" t="str">
        <f t="shared" si="3"/>
        <v>Invalid</v>
      </c>
      <c r="M2805" s="15" t="str">
        <f t="shared" si="4"/>
        <v/>
      </c>
    </row>
    <row r="2806" ht="12.75" customHeight="1">
      <c r="H2806" s="12">
        <v>1000.0</v>
      </c>
      <c r="K2806" s="14" t="str">
        <f t="shared" si="2"/>
        <v>#DIV/0!</v>
      </c>
      <c r="L2806" s="15" t="str">
        <f t="shared" si="3"/>
        <v>Invalid</v>
      </c>
      <c r="M2806" s="15" t="str">
        <f t="shared" si="4"/>
        <v/>
      </c>
    </row>
    <row r="2807" ht="12.75" customHeight="1">
      <c r="H2807" s="12">
        <v>1000.0</v>
      </c>
      <c r="K2807" s="14" t="str">
        <f t="shared" si="2"/>
        <v>#DIV/0!</v>
      </c>
      <c r="L2807" s="15" t="str">
        <f t="shared" si="3"/>
        <v>Invalid</v>
      </c>
      <c r="M2807" s="15" t="str">
        <f t="shared" si="4"/>
        <v/>
      </c>
    </row>
    <row r="2808" ht="12.75" customHeight="1">
      <c r="H2808" s="12">
        <v>1000.0</v>
      </c>
      <c r="K2808" s="14" t="str">
        <f t="shared" si="2"/>
        <v>#DIV/0!</v>
      </c>
      <c r="L2808" s="15" t="str">
        <f t="shared" si="3"/>
        <v>Invalid</v>
      </c>
      <c r="M2808" s="15" t="str">
        <f t="shared" si="4"/>
        <v/>
      </c>
    </row>
    <row r="2809" ht="12.75" customHeight="1">
      <c r="H2809" s="12">
        <v>1000.0</v>
      </c>
      <c r="K2809" s="14" t="str">
        <f t="shared" si="2"/>
        <v>#DIV/0!</v>
      </c>
      <c r="L2809" s="15" t="str">
        <f t="shared" si="3"/>
        <v>Invalid</v>
      </c>
      <c r="M2809" s="15" t="str">
        <f t="shared" si="4"/>
        <v/>
      </c>
    </row>
    <row r="2810" ht="12.75" customHeight="1">
      <c r="H2810" s="12">
        <v>1000.0</v>
      </c>
      <c r="K2810" s="14" t="str">
        <f t="shared" si="2"/>
        <v>#DIV/0!</v>
      </c>
      <c r="L2810" s="15" t="str">
        <f t="shared" si="3"/>
        <v>Invalid</v>
      </c>
      <c r="M2810" s="15" t="str">
        <f t="shared" si="4"/>
        <v/>
      </c>
    </row>
    <row r="2811" ht="12.75" customHeight="1">
      <c r="H2811" s="12">
        <v>1000.0</v>
      </c>
      <c r="K2811" s="14" t="str">
        <f t="shared" si="2"/>
        <v>#DIV/0!</v>
      </c>
      <c r="L2811" s="15" t="str">
        <f t="shared" si="3"/>
        <v>Invalid</v>
      </c>
      <c r="M2811" s="15" t="str">
        <f t="shared" si="4"/>
        <v/>
      </c>
    </row>
    <row r="2812" ht="12.75" customHeight="1">
      <c r="H2812" s="12">
        <v>1000.0</v>
      </c>
      <c r="K2812" s="14" t="str">
        <f t="shared" si="2"/>
        <v>#DIV/0!</v>
      </c>
      <c r="L2812" s="15" t="str">
        <f t="shared" si="3"/>
        <v>Invalid</v>
      </c>
      <c r="M2812" s="15" t="str">
        <f t="shared" si="4"/>
        <v/>
      </c>
    </row>
    <row r="2813" ht="12.75" customHeight="1">
      <c r="H2813" s="12">
        <v>1000.0</v>
      </c>
      <c r="K2813" s="14" t="str">
        <f t="shared" si="2"/>
        <v>#DIV/0!</v>
      </c>
      <c r="L2813" s="15" t="str">
        <f t="shared" si="3"/>
        <v>Invalid</v>
      </c>
      <c r="M2813" s="15" t="str">
        <f t="shared" si="4"/>
        <v/>
      </c>
    </row>
    <row r="2814" ht="12.75" customHeight="1">
      <c r="H2814" s="12">
        <v>1000.0</v>
      </c>
      <c r="K2814" s="14" t="str">
        <f t="shared" si="2"/>
        <v>#DIV/0!</v>
      </c>
      <c r="L2814" s="15" t="str">
        <f t="shared" si="3"/>
        <v>Invalid</v>
      </c>
      <c r="M2814" s="15" t="str">
        <f t="shared" si="4"/>
        <v/>
      </c>
    </row>
    <row r="2815" ht="12.75" customHeight="1">
      <c r="H2815" s="12">
        <v>1000.0</v>
      </c>
      <c r="K2815" s="14" t="str">
        <f t="shared" si="2"/>
        <v>#DIV/0!</v>
      </c>
      <c r="L2815" s="15" t="str">
        <f t="shared" si="3"/>
        <v>Invalid</v>
      </c>
      <c r="M2815" s="15" t="str">
        <f t="shared" si="4"/>
        <v/>
      </c>
    </row>
    <row r="2816" ht="12.75" customHeight="1">
      <c r="H2816" s="12">
        <v>1000.0</v>
      </c>
      <c r="K2816" s="14" t="str">
        <f t="shared" si="2"/>
        <v>#DIV/0!</v>
      </c>
      <c r="L2816" s="15" t="str">
        <f t="shared" si="3"/>
        <v>Invalid</v>
      </c>
      <c r="M2816" s="15" t="str">
        <f t="shared" si="4"/>
        <v/>
      </c>
    </row>
    <row r="2817" ht="12.75" customHeight="1">
      <c r="H2817" s="12">
        <v>1000.0</v>
      </c>
      <c r="K2817" s="14" t="str">
        <f t="shared" si="2"/>
        <v>#DIV/0!</v>
      </c>
      <c r="L2817" s="15" t="str">
        <f t="shared" si="3"/>
        <v>Invalid</v>
      </c>
      <c r="M2817" s="15" t="str">
        <f t="shared" si="4"/>
        <v/>
      </c>
    </row>
    <row r="2818" ht="12.75" customHeight="1">
      <c r="H2818" s="12">
        <v>1000.0</v>
      </c>
      <c r="K2818" s="14" t="str">
        <f t="shared" si="2"/>
        <v>#DIV/0!</v>
      </c>
      <c r="L2818" s="15" t="str">
        <f t="shared" si="3"/>
        <v>Invalid</v>
      </c>
      <c r="M2818" s="15" t="str">
        <f t="shared" si="4"/>
        <v/>
      </c>
    </row>
    <row r="2819" ht="12.75" customHeight="1">
      <c r="H2819" s="12">
        <v>1000.0</v>
      </c>
      <c r="K2819" s="14" t="str">
        <f t="shared" si="2"/>
        <v>#DIV/0!</v>
      </c>
      <c r="L2819" s="15" t="str">
        <f t="shared" si="3"/>
        <v>Invalid</v>
      </c>
      <c r="M2819" s="15" t="str">
        <f t="shared" si="4"/>
        <v/>
      </c>
    </row>
    <row r="2820" ht="12.75" customHeight="1">
      <c r="H2820" s="12">
        <v>1000.0</v>
      </c>
      <c r="K2820" s="14" t="str">
        <f t="shared" si="2"/>
        <v>#DIV/0!</v>
      </c>
      <c r="L2820" s="15" t="str">
        <f t="shared" si="3"/>
        <v>Invalid</v>
      </c>
      <c r="M2820" s="15" t="str">
        <f t="shared" si="4"/>
        <v/>
      </c>
    </row>
    <row r="2821" ht="12.75" customHeight="1">
      <c r="H2821" s="12">
        <v>1000.0</v>
      </c>
      <c r="K2821" s="14" t="str">
        <f t="shared" si="2"/>
        <v>#DIV/0!</v>
      </c>
      <c r="L2821" s="15" t="str">
        <f t="shared" si="3"/>
        <v>Invalid</v>
      </c>
      <c r="M2821" s="15" t="str">
        <f t="shared" si="4"/>
        <v/>
      </c>
    </row>
    <row r="2822" ht="12.75" customHeight="1">
      <c r="H2822" s="12">
        <v>1000.0</v>
      </c>
      <c r="K2822" s="14" t="str">
        <f t="shared" si="2"/>
        <v>#DIV/0!</v>
      </c>
      <c r="L2822" s="15" t="str">
        <f t="shared" si="3"/>
        <v>Invalid</v>
      </c>
      <c r="M2822" s="15" t="str">
        <f t="shared" si="4"/>
        <v/>
      </c>
    </row>
    <row r="2823" ht="12.75" customHeight="1">
      <c r="H2823" s="12">
        <v>1000.0</v>
      </c>
      <c r="K2823" s="14" t="str">
        <f t="shared" si="2"/>
        <v>#DIV/0!</v>
      </c>
      <c r="L2823" s="15" t="str">
        <f t="shared" si="3"/>
        <v>Invalid</v>
      </c>
      <c r="M2823" s="15" t="str">
        <f t="shared" si="4"/>
        <v/>
      </c>
    </row>
    <row r="2824" ht="12.75" customHeight="1">
      <c r="H2824" s="12">
        <v>1000.0</v>
      </c>
      <c r="K2824" s="14" t="str">
        <f t="shared" si="2"/>
        <v>#DIV/0!</v>
      </c>
      <c r="L2824" s="15" t="str">
        <f t="shared" si="3"/>
        <v>Invalid</v>
      </c>
      <c r="M2824" s="15" t="str">
        <f t="shared" si="4"/>
        <v/>
      </c>
    </row>
    <row r="2825" ht="12.75" customHeight="1">
      <c r="H2825" s="12">
        <v>1000.0</v>
      </c>
      <c r="K2825" s="14" t="str">
        <f t="shared" si="2"/>
        <v>#DIV/0!</v>
      </c>
      <c r="L2825" s="15" t="str">
        <f t="shared" si="3"/>
        <v>Invalid</v>
      </c>
      <c r="M2825" s="15" t="str">
        <f t="shared" si="4"/>
        <v/>
      </c>
    </row>
    <row r="2826" ht="12.75" customHeight="1">
      <c r="H2826" s="12">
        <v>1000.0</v>
      </c>
      <c r="K2826" s="14" t="str">
        <f t="shared" si="2"/>
        <v>#DIV/0!</v>
      </c>
      <c r="L2826" s="15" t="str">
        <f t="shared" si="3"/>
        <v>Invalid</v>
      </c>
      <c r="M2826" s="15" t="str">
        <f t="shared" si="4"/>
        <v/>
      </c>
    </row>
    <row r="2827" ht="12.75" customHeight="1">
      <c r="H2827" s="12">
        <v>1000.0</v>
      </c>
      <c r="K2827" s="14" t="str">
        <f t="shared" si="2"/>
        <v>#DIV/0!</v>
      </c>
      <c r="L2827" s="15" t="str">
        <f t="shared" si="3"/>
        <v>Invalid</v>
      </c>
      <c r="M2827" s="15" t="str">
        <f t="shared" si="4"/>
        <v/>
      </c>
    </row>
    <row r="2828" ht="12.75" customHeight="1">
      <c r="H2828" s="12">
        <v>1000.0</v>
      </c>
      <c r="K2828" s="14" t="str">
        <f t="shared" si="2"/>
        <v>#DIV/0!</v>
      </c>
      <c r="L2828" s="15" t="str">
        <f t="shared" si="3"/>
        <v>Invalid</v>
      </c>
      <c r="M2828" s="15" t="str">
        <f t="shared" si="4"/>
        <v/>
      </c>
    </row>
    <row r="2829" ht="12.75" customHeight="1">
      <c r="H2829" s="12">
        <v>1000.0</v>
      </c>
      <c r="K2829" s="14" t="str">
        <f t="shared" si="2"/>
        <v>#DIV/0!</v>
      </c>
      <c r="L2829" s="15" t="str">
        <f t="shared" si="3"/>
        <v>Invalid</v>
      </c>
      <c r="M2829" s="15" t="str">
        <f t="shared" si="4"/>
        <v/>
      </c>
    </row>
    <row r="2830" ht="12.75" customHeight="1">
      <c r="H2830" s="12">
        <v>1000.0</v>
      </c>
      <c r="K2830" s="14" t="str">
        <f t="shared" si="2"/>
        <v>#DIV/0!</v>
      </c>
      <c r="L2830" s="15" t="str">
        <f t="shared" si="3"/>
        <v>Invalid</v>
      </c>
      <c r="M2830" s="15" t="str">
        <f t="shared" si="4"/>
        <v/>
      </c>
    </row>
    <row r="2831" ht="12.75" customHeight="1">
      <c r="H2831" s="12">
        <v>1000.0</v>
      </c>
      <c r="K2831" s="14" t="str">
        <f t="shared" si="2"/>
        <v>#DIV/0!</v>
      </c>
      <c r="L2831" s="15" t="str">
        <f t="shared" si="3"/>
        <v>Invalid</v>
      </c>
      <c r="M2831" s="15" t="str">
        <f t="shared" si="4"/>
        <v/>
      </c>
    </row>
    <row r="2832" ht="12.75" customHeight="1">
      <c r="H2832" s="12">
        <v>1000.0</v>
      </c>
      <c r="K2832" s="14" t="str">
        <f t="shared" si="2"/>
        <v>#DIV/0!</v>
      </c>
      <c r="L2832" s="15" t="str">
        <f t="shared" si="3"/>
        <v>Invalid</v>
      </c>
      <c r="M2832" s="15" t="str">
        <f t="shared" si="4"/>
        <v/>
      </c>
    </row>
    <row r="2833" ht="12.75" customHeight="1">
      <c r="H2833" s="12">
        <v>1000.0</v>
      </c>
      <c r="K2833" s="14" t="str">
        <f t="shared" si="2"/>
        <v>#DIV/0!</v>
      </c>
      <c r="L2833" s="15" t="str">
        <f t="shared" si="3"/>
        <v>Invalid</v>
      </c>
      <c r="M2833" s="15" t="str">
        <f t="shared" si="4"/>
        <v/>
      </c>
    </row>
    <row r="2834" ht="12.75" customHeight="1">
      <c r="H2834" s="12">
        <v>1000.0</v>
      </c>
      <c r="K2834" s="14" t="str">
        <f t="shared" si="2"/>
        <v>#DIV/0!</v>
      </c>
      <c r="L2834" s="15" t="str">
        <f t="shared" si="3"/>
        <v>Invalid</v>
      </c>
      <c r="M2834" s="15" t="str">
        <f t="shared" si="4"/>
        <v/>
      </c>
    </row>
    <row r="2835" ht="12.75" customHeight="1">
      <c r="H2835" s="12">
        <v>1000.0</v>
      </c>
      <c r="K2835" s="14" t="str">
        <f t="shared" si="2"/>
        <v>#DIV/0!</v>
      </c>
      <c r="L2835" s="15" t="str">
        <f t="shared" si="3"/>
        <v>Invalid</v>
      </c>
      <c r="M2835" s="15" t="str">
        <f t="shared" si="4"/>
        <v/>
      </c>
    </row>
    <row r="2836" ht="12.75" customHeight="1">
      <c r="H2836" s="12">
        <v>1000.0</v>
      </c>
      <c r="K2836" s="14" t="str">
        <f t="shared" si="2"/>
        <v>#DIV/0!</v>
      </c>
      <c r="L2836" s="15" t="str">
        <f t="shared" si="3"/>
        <v>Invalid</v>
      </c>
      <c r="M2836" s="15" t="str">
        <f t="shared" si="4"/>
        <v/>
      </c>
    </row>
    <row r="2837" ht="12.75" customHeight="1">
      <c r="H2837" s="12">
        <v>1000.0</v>
      </c>
      <c r="K2837" s="14" t="str">
        <f t="shared" si="2"/>
        <v>#DIV/0!</v>
      </c>
      <c r="L2837" s="15" t="str">
        <f t="shared" si="3"/>
        <v>Invalid</v>
      </c>
      <c r="M2837" s="15" t="str">
        <f t="shared" si="4"/>
        <v/>
      </c>
    </row>
    <row r="2838" ht="12.75" customHeight="1">
      <c r="H2838" s="12">
        <v>1000.0</v>
      </c>
      <c r="K2838" s="14" t="str">
        <f t="shared" si="2"/>
        <v>#DIV/0!</v>
      </c>
      <c r="L2838" s="15" t="str">
        <f t="shared" si="3"/>
        <v>Invalid</v>
      </c>
      <c r="M2838" s="15" t="str">
        <f t="shared" si="4"/>
        <v/>
      </c>
    </row>
    <row r="2839" ht="12.75" customHeight="1">
      <c r="H2839" s="12">
        <v>1000.0</v>
      </c>
      <c r="K2839" s="14" t="str">
        <f t="shared" si="2"/>
        <v>#DIV/0!</v>
      </c>
      <c r="L2839" s="15" t="str">
        <f t="shared" si="3"/>
        <v>Invalid</v>
      </c>
      <c r="M2839" s="15" t="str">
        <f t="shared" si="4"/>
        <v/>
      </c>
    </row>
    <row r="2840" ht="12.75" customHeight="1">
      <c r="H2840" s="12">
        <v>1000.0</v>
      </c>
      <c r="K2840" s="14" t="str">
        <f t="shared" si="2"/>
        <v>#DIV/0!</v>
      </c>
      <c r="L2840" s="15" t="str">
        <f t="shared" si="3"/>
        <v>Invalid</v>
      </c>
      <c r="M2840" s="15" t="str">
        <f t="shared" si="4"/>
        <v/>
      </c>
    </row>
    <row r="2841" ht="12.75" customHeight="1">
      <c r="H2841" s="12">
        <v>1000.0</v>
      </c>
      <c r="K2841" s="14" t="str">
        <f t="shared" si="2"/>
        <v>#DIV/0!</v>
      </c>
      <c r="L2841" s="15" t="str">
        <f t="shared" si="3"/>
        <v>Invalid</v>
      </c>
      <c r="M2841" s="15" t="str">
        <f t="shared" si="4"/>
        <v/>
      </c>
    </row>
    <row r="2842" ht="12.75" customHeight="1">
      <c r="H2842" s="12">
        <v>1000.0</v>
      </c>
      <c r="K2842" s="14" t="str">
        <f t="shared" si="2"/>
        <v>#DIV/0!</v>
      </c>
      <c r="L2842" s="15" t="str">
        <f t="shared" si="3"/>
        <v>Invalid</v>
      </c>
      <c r="M2842" s="15" t="str">
        <f t="shared" si="4"/>
        <v/>
      </c>
    </row>
    <row r="2843" ht="12.75" customHeight="1">
      <c r="H2843" s="12">
        <v>1000.0</v>
      </c>
      <c r="K2843" s="14" t="str">
        <f t="shared" si="2"/>
        <v>#DIV/0!</v>
      </c>
      <c r="L2843" s="15" t="str">
        <f t="shared" si="3"/>
        <v>Invalid</v>
      </c>
      <c r="M2843" s="15" t="str">
        <f t="shared" si="4"/>
        <v/>
      </c>
    </row>
    <row r="2844" ht="12.75" customHeight="1">
      <c r="H2844" s="12">
        <v>1000.0</v>
      </c>
      <c r="K2844" s="14" t="str">
        <f t="shared" si="2"/>
        <v>#DIV/0!</v>
      </c>
      <c r="L2844" s="15" t="str">
        <f t="shared" si="3"/>
        <v>Invalid</v>
      </c>
      <c r="M2844" s="15" t="str">
        <f t="shared" si="4"/>
        <v/>
      </c>
    </row>
    <row r="2845" ht="12.75" customHeight="1">
      <c r="H2845" s="12">
        <v>1000.0</v>
      </c>
      <c r="K2845" s="14" t="str">
        <f t="shared" si="2"/>
        <v>#DIV/0!</v>
      </c>
      <c r="L2845" s="15" t="str">
        <f t="shared" si="3"/>
        <v>Invalid</v>
      </c>
      <c r="M2845" s="15" t="str">
        <f t="shared" si="4"/>
        <v/>
      </c>
    </row>
    <row r="2846" ht="12.75" customHeight="1">
      <c r="H2846" s="12">
        <v>1000.0</v>
      </c>
      <c r="K2846" s="14" t="str">
        <f t="shared" si="2"/>
        <v>#DIV/0!</v>
      </c>
      <c r="L2846" s="15" t="str">
        <f t="shared" si="3"/>
        <v>Invalid</v>
      </c>
      <c r="M2846" s="15" t="str">
        <f t="shared" si="4"/>
        <v/>
      </c>
    </row>
    <row r="2847" ht="12.75" customHeight="1">
      <c r="H2847" s="12">
        <v>1000.0</v>
      </c>
      <c r="K2847" s="14" t="str">
        <f t="shared" si="2"/>
        <v>#DIV/0!</v>
      </c>
      <c r="L2847" s="15" t="str">
        <f t="shared" si="3"/>
        <v>Invalid</v>
      </c>
      <c r="M2847" s="15" t="str">
        <f t="shared" si="4"/>
        <v/>
      </c>
    </row>
    <row r="2848" ht="12.75" customHeight="1">
      <c r="H2848" s="12">
        <v>1000.0</v>
      </c>
      <c r="K2848" s="14" t="str">
        <f t="shared" si="2"/>
        <v>#DIV/0!</v>
      </c>
      <c r="L2848" s="15" t="str">
        <f t="shared" si="3"/>
        <v>Invalid</v>
      </c>
      <c r="M2848" s="15" t="str">
        <f t="shared" si="4"/>
        <v/>
      </c>
    </row>
    <row r="2849" ht="12.75" customHeight="1">
      <c r="H2849" s="12">
        <v>1000.0</v>
      </c>
      <c r="K2849" s="14" t="str">
        <f t="shared" si="2"/>
        <v>#DIV/0!</v>
      </c>
      <c r="L2849" s="15" t="str">
        <f t="shared" si="3"/>
        <v>Invalid</v>
      </c>
      <c r="M2849" s="15" t="str">
        <f t="shared" si="4"/>
        <v/>
      </c>
    </row>
    <row r="2850" ht="12.75" customHeight="1">
      <c r="H2850" s="12">
        <v>1000.0</v>
      </c>
      <c r="K2850" s="14" t="str">
        <f t="shared" si="2"/>
        <v>#DIV/0!</v>
      </c>
      <c r="L2850" s="15" t="str">
        <f t="shared" si="3"/>
        <v>Invalid</v>
      </c>
      <c r="M2850" s="15" t="str">
        <f t="shared" si="4"/>
        <v/>
      </c>
    </row>
    <row r="2851" ht="12.75" customHeight="1">
      <c r="H2851" s="12">
        <v>1000.0</v>
      </c>
      <c r="K2851" s="14" t="str">
        <f t="shared" si="2"/>
        <v>#DIV/0!</v>
      </c>
      <c r="L2851" s="15" t="str">
        <f t="shared" si="3"/>
        <v>Invalid</v>
      </c>
      <c r="M2851" s="15" t="str">
        <f t="shared" si="4"/>
        <v/>
      </c>
    </row>
    <row r="2852" ht="12.75" customHeight="1">
      <c r="H2852" s="12">
        <v>1000.0</v>
      </c>
      <c r="K2852" s="14" t="str">
        <f t="shared" si="2"/>
        <v>#DIV/0!</v>
      </c>
      <c r="L2852" s="15" t="str">
        <f t="shared" si="3"/>
        <v>Invalid</v>
      </c>
      <c r="M2852" s="15" t="str">
        <f t="shared" si="4"/>
        <v/>
      </c>
    </row>
    <row r="2853" ht="12.75" customHeight="1">
      <c r="H2853" s="12">
        <v>1000.0</v>
      </c>
      <c r="K2853" s="14" t="str">
        <f t="shared" si="2"/>
        <v>#DIV/0!</v>
      </c>
      <c r="L2853" s="15" t="str">
        <f t="shared" si="3"/>
        <v>Invalid</v>
      </c>
      <c r="M2853" s="15" t="str">
        <f t="shared" si="4"/>
        <v/>
      </c>
    </row>
    <row r="2854" ht="12.75" customHeight="1">
      <c r="H2854" s="12">
        <v>1000.0</v>
      </c>
      <c r="K2854" s="14" t="str">
        <f t="shared" si="2"/>
        <v>#DIV/0!</v>
      </c>
      <c r="L2854" s="15" t="str">
        <f t="shared" si="3"/>
        <v>Invalid</v>
      </c>
      <c r="M2854" s="15" t="str">
        <f t="shared" si="4"/>
        <v/>
      </c>
    </row>
    <row r="2855" ht="12.75" customHeight="1">
      <c r="H2855" s="12">
        <v>1000.0</v>
      </c>
      <c r="K2855" s="14" t="str">
        <f t="shared" si="2"/>
        <v>#DIV/0!</v>
      </c>
      <c r="L2855" s="15" t="str">
        <f t="shared" si="3"/>
        <v>Invalid</v>
      </c>
      <c r="M2855" s="15" t="str">
        <f t="shared" si="4"/>
        <v/>
      </c>
    </row>
    <row r="2856" ht="12.75" customHeight="1">
      <c r="H2856" s="12">
        <v>1000.0</v>
      </c>
      <c r="K2856" s="14" t="str">
        <f t="shared" si="2"/>
        <v>#DIV/0!</v>
      </c>
      <c r="L2856" s="15" t="str">
        <f t="shared" si="3"/>
        <v>Invalid</v>
      </c>
      <c r="M2856" s="15" t="str">
        <f t="shared" si="4"/>
        <v/>
      </c>
    </row>
    <row r="2857" ht="12.75" customHeight="1">
      <c r="H2857" s="12">
        <v>1000.0</v>
      </c>
      <c r="K2857" s="14" t="str">
        <f t="shared" si="2"/>
        <v>#DIV/0!</v>
      </c>
      <c r="L2857" s="15" t="str">
        <f t="shared" si="3"/>
        <v>Invalid</v>
      </c>
      <c r="M2857" s="15" t="str">
        <f t="shared" si="4"/>
        <v/>
      </c>
    </row>
    <row r="2858" ht="12.75" customHeight="1">
      <c r="H2858" s="12">
        <v>1000.0</v>
      </c>
      <c r="K2858" s="14" t="str">
        <f t="shared" si="2"/>
        <v>#DIV/0!</v>
      </c>
      <c r="L2858" s="15" t="str">
        <f t="shared" si="3"/>
        <v>Invalid</v>
      </c>
      <c r="M2858" s="15" t="str">
        <f t="shared" si="4"/>
        <v/>
      </c>
    </row>
    <row r="2859" ht="12.75" customHeight="1">
      <c r="H2859" s="12">
        <v>1000.0</v>
      </c>
      <c r="K2859" s="14" t="str">
        <f t="shared" si="2"/>
        <v>#DIV/0!</v>
      </c>
      <c r="L2859" s="15" t="str">
        <f t="shared" si="3"/>
        <v>Invalid</v>
      </c>
      <c r="M2859" s="15" t="str">
        <f t="shared" si="4"/>
        <v/>
      </c>
    </row>
    <row r="2860" ht="12.75" customHeight="1">
      <c r="H2860" s="12">
        <v>1000.0</v>
      </c>
      <c r="K2860" s="14" t="str">
        <f t="shared" si="2"/>
        <v>#DIV/0!</v>
      </c>
      <c r="L2860" s="15" t="str">
        <f t="shared" si="3"/>
        <v>Invalid</v>
      </c>
      <c r="M2860" s="15" t="str">
        <f t="shared" si="4"/>
        <v/>
      </c>
    </row>
    <row r="2861" ht="12.75" customHeight="1">
      <c r="H2861" s="12">
        <v>1000.0</v>
      </c>
      <c r="K2861" s="14" t="str">
        <f t="shared" si="2"/>
        <v>#DIV/0!</v>
      </c>
      <c r="L2861" s="15" t="str">
        <f t="shared" si="3"/>
        <v>Invalid</v>
      </c>
      <c r="M2861" s="15" t="str">
        <f t="shared" si="4"/>
        <v/>
      </c>
    </row>
    <row r="2862" ht="12.75" customHeight="1">
      <c r="H2862" s="12">
        <v>1000.0</v>
      </c>
      <c r="K2862" s="14" t="str">
        <f t="shared" si="2"/>
        <v>#DIV/0!</v>
      </c>
      <c r="L2862" s="15" t="str">
        <f t="shared" si="3"/>
        <v>Invalid</v>
      </c>
      <c r="M2862" s="15" t="str">
        <f t="shared" si="4"/>
        <v/>
      </c>
    </row>
    <row r="2863" ht="12.75" customHeight="1">
      <c r="H2863" s="12">
        <v>1000.0</v>
      </c>
      <c r="K2863" s="14" t="str">
        <f t="shared" si="2"/>
        <v>#DIV/0!</v>
      </c>
      <c r="L2863" s="15" t="str">
        <f t="shared" si="3"/>
        <v>Invalid</v>
      </c>
      <c r="M2863" s="15" t="str">
        <f t="shared" si="4"/>
        <v/>
      </c>
    </row>
    <row r="2864" ht="12.75" customHeight="1">
      <c r="H2864" s="12">
        <v>1000.0</v>
      </c>
      <c r="K2864" s="14" t="str">
        <f t="shared" si="2"/>
        <v>#DIV/0!</v>
      </c>
      <c r="L2864" s="15" t="str">
        <f t="shared" si="3"/>
        <v>Invalid</v>
      </c>
      <c r="M2864" s="15" t="str">
        <f t="shared" si="4"/>
        <v/>
      </c>
    </row>
    <row r="2865" ht="12.75" customHeight="1">
      <c r="H2865" s="12">
        <v>1000.0</v>
      </c>
      <c r="K2865" s="14" t="str">
        <f t="shared" si="2"/>
        <v>#DIV/0!</v>
      </c>
      <c r="L2865" s="15" t="str">
        <f t="shared" si="3"/>
        <v>Invalid</v>
      </c>
      <c r="M2865" s="15" t="str">
        <f t="shared" si="4"/>
        <v/>
      </c>
    </row>
    <row r="2866" ht="12.75" customHeight="1">
      <c r="H2866" s="12">
        <v>1000.0</v>
      </c>
      <c r="K2866" s="14" t="str">
        <f t="shared" si="2"/>
        <v>#DIV/0!</v>
      </c>
      <c r="L2866" s="15" t="str">
        <f t="shared" si="3"/>
        <v>Invalid</v>
      </c>
      <c r="M2866" s="15" t="str">
        <f t="shared" si="4"/>
        <v/>
      </c>
    </row>
    <row r="2867" ht="12.75" customHeight="1">
      <c r="H2867" s="12">
        <v>1000.0</v>
      </c>
      <c r="K2867" s="14" t="str">
        <f t="shared" si="2"/>
        <v>#DIV/0!</v>
      </c>
      <c r="L2867" s="15" t="str">
        <f t="shared" si="3"/>
        <v>Invalid</v>
      </c>
      <c r="M2867" s="15" t="str">
        <f t="shared" si="4"/>
        <v/>
      </c>
    </row>
    <row r="2868" ht="12.75" customHeight="1">
      <c r="H2868" s="12">
        <v>1000.0</v>
      </c>
      <c r="K2868" s="14" t="str">
        <f t="shared" si="2"/>
        <v>#DIV/0!</v>
      </c>
      <c r="L2868" s="15" t="str">
        <f t="shared" si="3"/>
        <v>Invalid</v>
      </c>
      <c r="M2868" s="15" t="str">
        <f t="shared" si="4"/>
        <v/>
      </c>
    </row>
    <row r="2869" ht="12.75" customHeight="1">
      <c r="H2869" s="12">
        <v>1000.0</v>
      </c>
      <c r="K2869" s="14" t="str">
        <f t="shared" si="2"/>
        <v>#DIV/0!</v>
      </c>
      <c r="L2869" s="15" t="str">
        <f t="shared" si="3"/>
        <v>Invalid</v>
      </c>
      <c r="M2869" s="15" t="str">
        <f t="shared" si="4"/>
        <v/>
      </c>
    </row>
    <row r="2870" ht="12.75" customHeight="1">
      <c r="H2870" s="12">
        <v>1000.0</v>
      </c>
      <c r="K2870" s="14" t="str">
        <f t="shared" si="2"/>
        <v>#DIV/0!</v>
      </c>
      <c r="L2870" s="15" t="str">
        <f t="shared" si="3"/>
        <v>Invalid</v>
      </c>
      <c r="M2870" s="15" t="str">
        <f t="shared" si="4"/>
        <v/>
      </c>
    </row>
    <row r="2871" ht="12.75" customHeight="1">
      <c r="H2871" s="12">
        <v>1000.0</v>
      </c>
      <c r="K2871" s="14" t="str">
        <f t="shared" si="2"/>
        <v>#DIV/0!</v>
      </c>
      <c r="L2871" s="15" t="str">
        <f t="shared" si="3"/>
        <v>Invalid</v>
      </c>
      <c r="M2871" s="15" t="str">
        <f t="shared" si="4"/>
        <v/>
      </c>
    </row>
    <row r="2872" ht="12.75" customHeight="1">
      <c r="H2872" s="12">
        <v>1000.0</v>
      </c>
      <c r="K2872" s="14" t="str">
        <f t="shared" si="2"/>
        <v>#DIV/0!</v>
      </c>
      <c r="L2872" s="15" t="str">
        <f t="shared" si="3"/>
        <v>Invalid</v>
      </c>
      <c r="M2872" s="15" t="str">
        <f t="shared" si="4"/>
        <v/>
      </c>
    </row>
    <row r="2873" ht="12.75" customHeight="1">
      <c r="H2873" s="12">
        <v>1000.0</v>
      </c>
      <c r="K2873" s="14" t="str">
        <f t="shared" si="2"/>
        <v>#DIV/0!</v>
      </c>
      <c r="L2873" s="15" t="str">
        <f t="shared" si="3"/>
        <v>Invalid</v>
      </c>
      <c r="M2873" s="15" t="str">
        <f t="shared" si="4"/>
        <v/>
      </c>
    </row>
    <row r="2874" ht="12.75" customHeight="1">
      <c r="H2874" s="12">
        <v>1000.0</v>
      </c>
      <c r="K2874" s="14" t="str">
        <f t="shared" si="2"/>
        <v>#DIV/0!</v>
      </c>
      <c r="L2874" s="15" t="str">
        <f t="shared" si="3"/>
        <v>Invalid</v>
      </c>
      <c r="M2874" s="15" t="str">
        <f t="shared" si="4"/>
        <v/>
      </c>
    </row>
    <row r="2875" ht="12.75" customHeight="1">
      <c r="H2875" s="12">
        <v>1000.0</v>
      </c>
      <c r="K2875" s="14" t="str">
        <f t="shared" si="2"/>
        <v>#DIV/0!</v>
      </c>
      <c r="L2875" s="15" t="str">
        <f t="shared" si="3"/>
        <v>Invalid</v>
      </c>
      <c r="M2875" s="15" t="str">
        <f t="shared" si="4"/>
        <v/>
      </c>
    </row>
    <row r="2876" ht="12.75" customHeight="1">
      <c r="H2876" s="12">
        <v>1000.0</v>
      </c>
      <c r="K2876" s="14" t="str">
        <f t="shared" si="2"/>
        <v>#DIV/0!</v>
      </c>
      <c r="L2876" s="15" t="str">
        <f t="shared" si="3"/>
        <v>Invalid</v>
      </c>
      <c r="M2876" s="15" t="str">
        <f t="shared" si="4"/>
        <v/>
      </c>
    </row>
    <row r="2877" ht="12.75" customHeight="1">
      <c r="H2877" s="12">
        <v>1000.0</v>
      </c>
      <c r="K2877" s="14" t="str">
        <f t="shared" si="2"/>
        <v>#DIV/0!</v>
      </c>
      <c r="L2877" s="15" t="str">
        <f t="shared" si="3"/>
        <v>Invalid</v>
      </c>
      <c r="M2877" s="15" t="str">
        <f t="shared" si="4"/>
        <v/>
      </c>
    </row>
    <row r="2878" ht="12.75" customHeight="1">
      <c r="H2878" s="12">
        <v>1000.0</v>
      </c>
      <c r="K2878" s="14" t="str">
        <f t="shared" si="2"/>
        <v>#DIV/0!</v>
      </c>
      <c r="L2878" s="15" t="str">
        <f t="shared" si="3"/>
        <v>Invalid</v>
      </c>
      <c r="M2878" s="15" t="str">
        <f t="shared" si="4"/>
        <v/>
      </c>
    </row>
    <row r="2879" ht="12.75" customHeight="1">
      <c r="H2879" s="12">
        <v>1000.0</v>
      </c>
      <c r="K2879" s="14" t="str">
        <f t="shared" si="2"/>
        <v>#DIV/0!</v>
      </c>
      <c r="L2879" s="15" t="str">
        <f t="shared" si="3"/>
        <v>Invalid</v>
      </c>
      <c r="M2879" s="15" t="str">
        <f t="shared" si="4"/>
        <v/>
      </c>
    </row>
    <row r="2880" ht="12.75" customHeight="1">
      <c r="H2880" s="12">
        <v>1000.0</v>
      </c>
      <c r="K2880" s="14" t="str">
        <f t="shared" si="2"/>
        <v>#DIV/0!</v>
      </c>
      <c r="L2880" s="15" t="str">
        <f t="shared" si="3"/>
        <v>Invalid</v>
      </c>
      <c r="M2880" s="15" t="str">
        <f t="shared" si="4"/>
        <v/>
      </c>
    </row>
    <row r="2881" ht="12.75" customHeight="1">
      <c r="H2881" s="12">
        <v>1000.0</v>
      </c>
      <c r="K2881" s="14" t="str">
        <f t="shared" si="2"/>
        <v>#DIV/0!</v>
      </c>
      <c r="L2881" s="15" t="str">
        <f t="shared" si="3"/>
        <v>Invalid</v>
      </c>
      <c r="M2881" s="15" t="str">
        <f t="shared" si="4"/>
        <v/>
      </c>
    </row>
    <row r="2882" ht="12.75" customHeight="1">
      <c r="H2882" s="12">
        <v>1000.0</v>
      </c>
      <c r="K2882" s="14" t="str">
        <f t="shared" si="2"/>
        <v>#DIV/0!</v>
      </c>
      <c r="L2882" s="15" t="str">
        <f t="shared" si="3"/>
        <v>Invalid</v>
      </c>
      <c r="M2882" s="15" t="str">
        <f t="shared" si="4"/>
        <v/>
      </c>
    </row>
    <row r="2883" ht="12.75" customHeight="1">
      <c r="H2883" s="12">
        <v>1000.0</v>
      </c>
      <c r="K2883" s="14" t="str">
        <f t="shared" si="2"/>
        <v>#DIV/0!</v>
      </c>
      <c r="L2883" s="15" t="str">
        <f t="shared" si="3"/>
        <v>Invalid</v>
      </c>
      <c r="M2883" s="15" t="str">
        <f t="shared" si="4"/>
        <v/>
      </c>
    </row>
    <row r="2884" ht="12.75" customHeight="1">
      <c r="H2884" s="12">
        <v>1000.0</v>
      </c>
      <c r="K2884" s="14" t="str">
        <f t="shared" si="2"/>
        <v>#DIV/0!</v>
      </c>
      <c r="L2884" s="15" t="str">
        <f t="shared" si="3"/>
        <v>Invalid</v>
      </c>
      <c r="M2884" s="15" t="str">
        <f t="shared" si="4"/>
        <v/>
      </c>
    </row>
    <row r="2885" ht="12.75" customHeight="1">
      <c r="H2885" s="12">
        <v>1000.0</v>
      </c>
      <c r="K2885" s="14" t="str">
        <f t="shared" si="2"/>
        <v>#DIV/0!</v>
      </c>
      <c r="L2885" s="15" t="str">
        <f t="shared" si="3"/>
        <v>Invalid</v>
      </c>
      <c r="M2885" s="15" t="str">
        <f t="shared" si="4"/>
        <v/>
      </c>
    </row>
    <row r="2886" ht="12.75" customHeight="1">
      <c r="H2886" s="12">
        <v>1000.0</v>
      </c>
      <c r="K2886" s="14" t="str">
        <f t="shared" si="2"/>
        <v>#DIV/0!</v>
      </c>
      <c r="L2886" s="15" t="str">
        <f t="shared" si="3"/>
        <v>Invalid</v>
      </c>
      <c r="M2886" s="15" t="str">
        <f t="shared" si="4"/>
        <v/>
      </c>
    </row>
    <row r="2887" ht="12.75" customHeight="1">
      <c r="H2887" s="12">
        <v>1000.0</v>
      </c>
      <c r="K2887" s="14" t="str">
        <f t="shared" si="2"/>
        <v>#DIV/0!</v>
      </c>
      <c r="L2887" s="15" t="str">
        <f t="shared" si="3"/>
        <v>Invalid</v>
      </c>
      <c r="M2887" s="15" t="str">
        <f t="shared" si="4"/>
        <v/>
      </c>
    </row>
    <row r="2888" ht="12.75" customHeight="1">
      <c r="H2888" s="12">
        <v>1000.0</v>
      </c>
      <c r="K2888" s="14" t="str">
        <f t="shared" si="2"/>
        <v>#DIV/0!</v>
      </c>
      <c r="L2888" s="15" t="str">
        <f t="shared" si="3"/>
        <v>Invalid</v>
      </c>
      <c r="M2888" s="15" t="str">
        <f t="shared" si="4"/>
        <v/>
      </c>
    </row>
    <row r="2889" ht="12.75" customHeight="1">
      <c r="H2889" s="12">
        <v>1000.0</v>
      </c>
      <c r="K2889" s="14" t="str">
        <f t="shared" si="2"/>
        <v>#DIV/0!</v>
      </c>
      <c r="L2889" s="15" t="str">
        <f t="shared" si="3"/>
        <v>Invalid</v>
      </c>
      <c r="M2889" s="15" t="str">
        <f t="shared" si="4"/>
        <v/>
      </c>
    </row>
    <row r="2890" ht="12.75" customHeight="1">
      <c r="H2890" s="12">
        <v>1000.0</v>
      </c>
      <c r="K2890" s="14" t="str">
        <f t="shared" si="2"/>
        <v>#DIV/0!</v>
      </c>
      <c r="L2890" s="15" t="str">
        <f t="shared" si="3"/>
        <v>Invalid</v>
      </c>
      <c r="M2890" s="15" t="str">
        <f t="shared" si="4"/>
        <v/>
      </c>
    </row>
    <row r="2891" ht="12.75" customHeight="1">
      <c r="H2891" s="12">
        <v>1000.0</v>
      </c>
      <c r="K2891" s="14" t="str">
        <f t="shared" si="2"/>
        <v>#DIV/0!</v>
      </c>
      <c r="L2891" s="15" t="str">
        <f t="shared" si="3"/>
        <v>Invalid</v>
      </c>
      <c r="M2891" s="15" t="str">
        <f t="shared" si="4"/>
        <v/>
      </c>
    </row>
    <row r="2892" ht="12.75" customHeight="1">
      <c r="H2892" s="12">
        <v>1000.0</v>
      </c>
      <c r="K2892" s="14" t="str">
        <f t="shared" si="2"/>
        <v>#DIV/0!</v>
      </c>
      <c r="L2892" s="15" t="str">
        <f t="shared" si="3"/>
        <v>Invalid</v>
      </c>
      <c r="M2892" s="15" t="str">
        <f t="shared" si="4"/>
        <v/>
      </c>
    </row>
    <row r="2893" ht="12.75" customHeight="1">
      <c r="H2893" s="12">
        <v>1000.0</v>
      </c>
      <c r="K2893" s="14" t="str">
        <f t="shared" si="2"/>
        <v>#DIV/0!</v>
      </c>
      <c r="L2893" s="15" t="str">
        <f t="shared" si="3"/>
        <v>Invalid</v>
      </c>
      <c r="M2893" s="15" t="str">
        <f t="shared" si="4"/>
        <v/>
      </c>
    </row>
    <row r="2894" ht="12.75" customHeight="1">
      <c r="H2894" s="12">
        <v>1000.0</v>
      </c>
      <c r="K2894" s="14" t="str">
        <f t="shared" si="2"/>
        <v>#DIV/0!</v>
      </c>
      <c r="L2894" s="15" t="str">
        <f t="shared" si="3"/>
        <v>Invalid</v>
      </c>
      <c r="M2894" s="15" t="str">
        <f t="shared" si="4"/>
        <v/>
      </c>
    </row>
    <row r="2895" ht="12.75" customHeight="1">
      <c r="H2895" s="12">
        <v>1000.0</v>
      </c>
      <c r="K2895" s="14" t="str">
        <f t="shared" si="2"/>
        <v>#DIV/0!</v>
      </c>
      <c r="L2895" s="15" t="str">
        <f t="shared" si="3"/>
        <v>Invalid</v>
      </c>
      <c r="M2895" s="15" t="str">
        <f t="shared" si="4"/>
        <v/>
      </c>
    </row>
    <row r="2896" ht="12.75" customHeight="1">
      <c r="H2896" s="12">
        <v>1000.0</v>
      </c>
      <c r="K2896" s="14" t="str">
        <f t="shared" si="2"/>
        <v>#DIV/0!</v>
      </c>
      <c r="L2896" s="15" t="str">
        <f t="shared" si="3"/>
        <v>Invalid</v>
      </c>
      <c r="M2896" s="15" t="str">
        <f t="shared" si="4"/>
        <v/>
      </c>
    </row>
    <row r="2897" ht="12.75" customHeight="1">
      <c r="H2897" s="12">
        <v>1000.0</v>
      </c>
      <c r="K2897" s="14" t="str">
        <f t="shared" si="2"/>
        <v>#DIV/0!</v>
      </c>
      <c r="L2897" s="15" t="str">
        <f t="shared" si="3"/>
        <v>Invalid</v>
      </c>
      <c r="M2897" s="15" t="str">
        <f t="shared" si="4"/>
        <v/>
      </c>
    </row>
    <row r="2898" ht="12.75" customHeight="1">
      <c r="H2898" s="12">
        <v>1000.0</v>
      </c>
      <c r="K2898" s="14" t="str">
        <f t="shared" si="2"/>
        <v>#DIV/0!</v>
      </c>
      <c r="L2898" s="15" t="str">
        <f t="shared" si="3"/>
        <v>Invalid</v>
      </c>
      <c r="M2898" s="15" t="str">
        <f t="shared" si="4"/>
        <v/>
      </c>
    </row>
    <row r="2899" ht="12.75" customHeight="1">
      <c r="H2899" s="12">
        <v>1000.0</v>
      </c>
      <c r="K2899" s="14" t="str">
        <f t="shared" si="2"/>
        <v>#DIV/0!</v>
      </c>
      <c r="L2899" s="15" t="str">
        <f t="shared" si="3"/>
        <v>Invalid</v>
      </c>
      <c r="M2899" s="15" t="str">
        <f t="shared" si="4"/>
        <v/>
      </c>
    </row>
    <row r="2900" ht="12.75" customHeight="1">
      <c r="H2900" s="12">
        <v>1000.0</v>
      </c>
      <c r="K2900" s="14" t="str">
        <f t="shared" si="2"/>
        <v>#DIV/0!</v>
      </c>
      <c r="L2900" s="15" t="str">
        <f t="shared" si="3"/>
        <v>Invalid</v>
      </c>
      <c r="M2900" s="15" t="str">
        <f t="shared" si="4"/>
        <v/>
      </c>
    </row>
    <row r="2901" ht="12.75" customHeight="1">
      <c r="H2901" s="12">
        <v>1000.0</v>
      </c>
      <c r="K2901" s="14" t="str">
        <f t="shared" si="2"/>
        <v>#DIV/0!</v>
      </c>
      <c r="L2901" s="15" t="str">
        <f t="shared" si="3"/>
        <v>Invalid</v>
      </c>
      <c r="M2901" s="15" t="str">
        <f t="shared" si="4"/>
        <v/>
      </c>
    </row>
    <row r="2902" ht="12.75" customHeight="1">
      <c r="H2902" s="12">
        <v>1000.0</v>
      </c>
      <c r="K2902" s="14" t="str">
        <f t="shared" si="2"/>
        <v>#DIV/0!</v>
      </c>
      <c r="L2902" s="15" t="str">
        <f t="shared" si="3"/>
        <v>Invalid</v>
      </c>
      <c r="M2902" s="15" t="str">
        <f t="shared" si="4"/>
        <v/>
      </c>
    </row>
    <row r="2903" ht="12.75" customHeight="1">
      <c r="H2903" s="12">
        <v>1000.0</v>
      </c>
      <c r="K2903" s="14" t="str">
        <f t="shared" si="2"/>
        <v>#DIV/0!</v>
      </c>
      <c r="L2903" s="15" t="str">
        <f t="shared" si="3"/>
        <v>Invalid</v>
      </c>
      <c r="M2903" s="15" t="str">
        <f t="shared" si="4"/>
        <v/>
      </c>
    </row>
    <row r="2904" ht="12.75" customHeight="1">
      <c r="H2904" s="12">
        <v>1000.0</v>
      </c>
      <c r="K2904" s="14" t="str">
        <f t="shared" si="2"/>
        <v>#DIV/0!</v>
      </c>
      <c r="L2904" s="15" t="str">
        <f t="shared" si="3"/>
        <v>Invalid</v>
      </c>
      <c r="M2904" s="15" t="str">
        <f t="shared" si="4"/>
        <v/>
      </c>
    </row>
    <row r="2905" ht="12.75" customHeight="1">
      <c r="H2905" s="12">
        <v>1000.0</v>
      </c>
      <c r="K2905" s="14" t="str">
        <f t="shared" si="2"/>
        <v>#DIV/0!</v>
      </c>
      <c r="L2905" s="15" t="str">
        <f t="shared" si="3"/>
        <v>Invalid</v>
      </c>
      <c r="M2905" s="15" t="str">
        <f t="shared" si="4"/>
        <v/>
      </c>
    </row>
    <row r="2906" ht="12.75" customHeight="1">
      <c r="H2906" s="12">
        <v>1000.0</v>
      </c>
      <c r="K2906" s="14" t="str">
        <f t="shared" si="2"/>
        <v>#DIV/0!</v>
      </c>
      <c r="L2906" s="15" t="str">
        <f t="shared" si="3"/>
        <v>Invalid</v>
      </c>
      <c r="M2906" s="15" t="str">
        <f t="shared" si="4"/>
        <v/>
      </c>
    </row>
    <row r="2907" ht="12.75" customHeight="1">
      <c r="H2907" s="12">
        <v>1000.0</v>
      </c>
      <c r="K2907" s="14" t="str">
        <f t="shared" si="2"/>
        <v>#DIV/0!</v>
      </c>
      <c r="L2907" s="15" t="str">
        <f t="shared" si="3"/>
        <v>Invalid</v>
      </c>
      <c r="M2907" s="15" t="str">
        <f t="shared" si="4"/>
        <v/>
      </c>
    </row>
    <row r="2908" ht="12.75" customHeight="1">
      <c r="H2908" s="12">
        <v>1000.0</v>
      </c>
      <c r="K2908" s="14" t="str">
        <f t="shared" si="2"/>
        <v>#DIV/0!</v>
      </c>
      <c r="L2908" s="15" t="str">
        <f t="shared" si="3"/>
        <v>Invalid</v>
      </c>
      <c r="M2908" s="15" t="str">
        <f t="shared" si="4"/>
        <v/>
      </c>
    </row>
    <row r="2909" ht="12.75" customHeight="1">
      <c r="H2909" s="12">
        <v>1000.0</v>
      </c>
      <c r="K2909" s="14" t="str">
        <f t="shared" si="2"/>
        <v>#DIV/0!</v>
      </c>
      <c r="L2909" s="15" t="str">
        <f t="shared" si="3"/>
        <v>Invalid</v>
      </c>
      <c r="M2909" s="15" t="str">
        <f t="shared" si="4"/>
        <v/>
      </c>
    </row>
    <row r="2910" ht="12.75" customHeight="1">
      <c r="H2910" s="12">
        <v>1000.0</v>
      </c>
      <c r="K2910" s="14" t="str">
        <f t="shared" si="2"/>
        <v>#DIV/0!</v>
      </c>
      <c r="L2910" s="15" t="str">
        <f t="shared" si="3"/>
        <v>Invalid</v>
      </c>
      <c r="M2910" s="15" t="str">
        <f t="shared" si="4"/>
        <v/>
      </c>
    </row>
    <row r="2911" ht="12.75" customHeight="1">
      <c r="H2911" s="12">
        <v>1000.0</v>
      </c>
      <c r="K2911" s="14" t="str">
        <f t="shared" si="2"/>
        <v>#DIV/0!</v>
      </c>
      <c r="L2911" s="15" t="str">
        <f t="shared" si="3"/>
        <v>Invalid</v>
      </c>
      <c r="M2911" s="15" t="str">
        <f t="shared" si="4"/>
        <v/>
      </c>
    </row>
    <row r="2912" ht="12.75" customHeight="1">
      <c r="H2912" s="12">
        <v>1000.0</v>
      </c>
      <c r="K2912" s="14" t="str">
        <f t="shared" si="2"/>
        <v>#DIV/0!</v>
      </c>
      <c r="L2912" s="15" t="str">
        <f t="shared" si="3"/>
        <v>Invalid</v>
      </c>
      <c r="M2912" s="15" t="str">
        <f t="shared" si="4"/>
        <v/>
      </c>
    </row>
    <row r="2913" ht="12.75" customHeight="1">
      <c r="H2913" s="12">
        <v>1000.0</v>
      </c>
      <c r="K2913" s="14" t="str">
        <f t="shared" si="2"/>
        <v>#DIV/0!</v>
      </c>
      <c r="L2913" s="15" t="str">
        <f t="shared" si="3"/>
        <v>Invalid</v>
      </c>
      <c r="M2913" s="15" t="str">
        <f t="shared" si="4"/>
        <v/>
      </c>
    </row>
    <row r="2914" ht="12.75" customHeight="1">
      <c r="H2914" s="12">
        <v>1000.0</v>
      </c>
      <c r="K2914" s="14" t="str">
        <f t="shared" si="2"/>
        <v>#DIV/0!</v>
      </c>
      <c r="L2914" s="15" t="str">
        <f t="shared" si="3"/>
        <v>Invalid</v>
      </c>
      <c r="M2914" s="15" t="str">
        <f t="shared" si="4"/>
        <v/>
      </c>
    </row>
    <row r="2915" ht="12.75" customHeight="1">
      <c r="H2915" s="12">
        <v>1000.0</v>
      </c>
      <c r="K2915" s="14" t="str">
        <f t="shared" si="2"/>
        <v>#DIV/0!</v>
      </c>
      <c r="L2915" s="15" t="str">
        <f t="shared" si="3"/>
        <v>Invalid</v>
      </c>
      <c r="M2915" s="15" t="str">
        <f t="shared" si="4"/>
        <v/>
      </c>
    </row>
    <row r="2916" ht="12.75" customHeight="1">
      <c r="H2916" s="12">
        <v>1000.0</v>
      </c>
      <c r="K2916" s="14" t="str">
        <f t="shared" si="2"/>
        <v>#DIV/0!</v>
      </c>
      <c r="L2916" s="15" t="str">
        <f t="shared" si="3"/>
        <v>Invalid</v>
      </c>
      <c r="M2916" s="15" t="str">
        <f t="shared" si="4"/>
        <v/>
      </c>
    </row>
    <row r="2917" ht="12.75" customHeight="1">
      <c r="H2917" s="12">
        <v>1000.0</v>
      </c>
      <c r="K2917" s="14" t="str">
        <f t="shared" si="2"/>
        <v>#DIV/0!</v>
      </c>
      <c r="L2917" s="15" t="str">
        <f t="shared" si="3"/>
        <v>Invalid</v>
      </c>
      <c r="M2917" s="15" t="str">
        <f t="shared" si="4"/>
        <v/>
      </c>
    </row>
    <row r="2918" ht="12.75" customHeight="1">
      <c r="H2918" s="12">
        <v>1000.0</v>
      </c>
      <c r="K2918" s="14" t="str">
        <f t="shared" si="2"/>
        <v>#DIV/0!</v>
      </c>
      <c r="L2918" s="15" t="str">
        <f t="shared" si="3"/>
        <v>Invalid</v>
      </c>
      <c r="M2918" s="15" t="str">
        <f t="shared" si="4"/>
        <v/>
      </c>
    </row>
    <row r="2919" ht="12.75" customHeight="1">
      <c r="H2919" s="12">
        <v>1000.0</v>
      </c>
      <c r="K2919" s="14" t="str">
        <f t="shared" si="2"/>
        <v>#DIV/0!</v>
      </c>
      <c r="L2919" s="15" t="str">
        <f t="shared" si="3"/>
        <v>Invalid</v>
      </c>
      <c r="M2919" s="15" t="str">
        <f t="shared" si="4"/>
        <v/>
      </c>
    </row>
    <row r="2920" ht="12.75" customHeight="1">
      <c r="H2920" s="12">
        <v>1000.0</v>
      </c>
      <c r="K2920" s="14" t="str">
        <f t="shared" si="2"/>
        <v>#DIV/0!</v>
      </c>
      <c r="L2920" s="15" t="str">
        <f t="shared" si="3"/>
        <v>Invalid</v>
      </c>
      <c r="M2920" s="15" t="str">
        <f t="shared" si="4"/>
        <v/>
      </c>
    </row>
    <row r="2921" ht="12.75" customHeight="1">
      <c r="H2921" s="12">
        <v>1000.0</v>
      </c>
      <c r="K2921" s="14" t="str">
        <f t="shared" si="2"/>
        <v>#DIV/0!</v>
      </c>
      <c r="L2921" s="15" t="str">
        <f t="shared" si="3"/>
        <v>Invalid</v>
      </c>
      <c r="M2921" s="15" t="str">
        <f t="shared" si="4"/>
        <v/>
      </c>
    </row>
    <row r="2922" ht="12.75" customHeight="1">
      <c r="H2922" s="12">
        <v>1000.0</v>
      </c>
      <c r="K2922" s="14" t="str">
        <f t="shared" si="2"/>
        <v>#DIV/0!</v>
      </c>
      <c r="L2922" s="15" t="str">
        <f t="shared" si="3"/>
        <v>Invalid</v>
      </c>
      <c r="M2922" s="15" t="str">
        <f t="shared" si="4"/>
        <v/>
      </c>
    </row>
    <row r="2923" ht="12.75" customHeight="1">
      <c r="H2923" s="12">
        <v>1000.0</v>
      </c>
      <c r="K2923" s="14" t="str">
        <f t="shared" si="2"/>
        <v>#DIV/0!</v>
      </c>
      <c r="L2923" s="15" t="str">
        <f t="shared" si="3"/>
        <v>Invalid</v>
      </c>
      <c r="M2923" s="15" t="str">
        <f t="shared" si="4"/>
        <v/>
      </c>
    </row>
    <row r="2924" ht="12.75" customHeight="1">
      <c r="H2924" s="12">
        <v>1000.0</v>
      </c>
      <c r="K2924" s="14" t="str">
        <f t="shared" si="2"/>
        <v>#DIV/0!</v>
      </c>
      <c r="L2924" s="15" t="str">
        <f t="shared" si="3"/>
        <v>Invalid</v>
      </c>
      <c r="M2924" s="15" t="str">
        <f t="shared" si="4"/>
        <v/>
      </c>
    </row>
    <row r="2925" ht="12.75" customHeight="1">
      <c r="H2925" s="12">
        <v>1000.0</v>
      </c>
      <c r="K2925" s="14" t="str">
        <f t="shared" si="2"/>
        <v>#DIV/0!</v>
      </c>
      <c r="L2925" s="15" t="str">
        <f t="shared" si="3"/>
        <v>Invalid</v>
      </c>
      <c r="M2925" s="15" t="str">
        <f t="shared" si="4"/>
        <v/>
      </c>
    </row>
    <row r="2926" ht="12.75" customHeight="1">
      <c r="H2926" s="12">
        <v>1000.0</v>
      </c>
      <c r="K2926" s="14" t="str">
        <f t="shared" si="2"/>
        <v>#DIV/0!</v>
      </c>
      <c r="L2926" s="15" t="str">
        <f t="shared" si="3"/>
        <v>Invalid</v>
      </c>
      <c r="M2926" s="15" t="str">
        <f t="shared" si="4"/>
        <v/>
      </c>
    </row>
    <row r="2927" ht="12.75" customHeight="1">
      <c r="H2927" s="12">
        <v>1000.0</v>
      </c>
      <c r="K2927" s="14" t="str">
        <f t="shared" si="2"/>
        <v>#DIV/0!</v>
      </c>
      <c r="L2927" s="15" t="str">
        <f t="shared" si="3"/>
        <v>Invalid</v>
      </c>
      <c r="M2927" s="15" t="str">
        <f t="shared" si="4"/>
        <v/>
      </c>
    </row>
    <row r="2928" ht="12.75" customHeight="1">
      <c r="H2928" s="12">
        <v>1000.0</v>
      </c>
      <c r="K2928" s="14" t="str">
        <f t="shared" si="2"/>
        <v>#DIV/0!</v>
      </c>
      <c r="L2928" s="15" t="str">
        <f t="shared" si="3"/>
        <v>Invalid</v>
      </c>
      <c r="M2928" s="15" t="str">
        <f t="shared" si="4"/>
        <v/>
      </c>
    </row>
    <row r="2929" ht="12.75" customHeight="1">
      <c r="H2929" s="12">
        <v>1000.0</v>
      </c>
      <c r="K2929" s="14" t="str">
        <f t="shared" si="2"/>
        <v>#DIV/0!</v>
      </c>
      <c r="L2929" s="15" t="str">
        <f t="shared" si="3"/>
        <v>Invalid</v>
      </c>
      <c r="M2929" s="15" t="str">
        <f t="shared" si="4"/>
        <v/>
      </c>
    </row>
    <row r="2930" ht="12.75" customHeight="1">
      <c r="H2930" s="12">
        <v>1000.0</v>
      </c>
      <c r="K2930" s="14" t="str">
        <f t="shared" si="2"/>
        <v>#DIV/0!</v>
      </c>
      <c r="L2930" s="15" t="str">
        <f t="shared" si="3"/>
        <v>Invalid</v>
      </c>
      <c r="M2930" s="15" t="str">
        <f t="shared" si="4"/>
        <v/>
      </c>
    </row>
    <row r="2931" ht="12.75" customHeight="1">
      <c r="H2931" s="12">
        <v>1000.0</v>
      </c>
      <c r="K2931" s="14" t="str">
        <f t="shared" si="2"/>
        <v>#DIV/0!</v>
      </c>
      <c r="L2931" s="15" t="str">
        <f t="shared" si="3"/>
        <v>Invalid</v>
      </c>
      <c r="M2931" s="15" t="str">
        <f t="shared" si="4"/>
        <v/>
      </c>
    </row>
    <row r="2932" ht="12.75" customHeight="1">
      <c r="H2932" s="12">
        <v>1000.0</v>
      </c>
      <c r="K2932" s="14" t="str">
        <f t="shared" si="2"/>
        <v>#DIV/0!</v>
      </c>
      <c r="L2932" s="15" t="str">
        <f t="shared" si="3"/>
        <v>Invalid</v>
      </c>
      <c r="M2932" s="15" t="str">
        <f t="shared" si="4"/>
        <v/>
      </c>
    </row>
    <row r="2933" ht="12.75" customHeight="1">
      <c r="H2933" s="12">
        <v>1000.0</v>
      </c>
      <c r="K2933" s="14" t="str">
        <f t="shared" si="2"/>
        <v>#DIV/0!</v>
      </c>
      <c r="L2933" s="15" t="str">
        <f t="shared" si="3"/>
        <v>Invalid</v>
      </c>
      <c r="M2933" s="15" t="str">
        <f t="shared" si="4"/>
        <v/>
      </c>
    </row>
    <row r="2934" ht="12.75" customHeight="1">
      <c r="H2934" s="12">
        <v>1000.0</v>
      </c>
      <c r="K2934" s="14" t="str">
        <f t="shared" si="2"/>
        <v>#DIV/0!</v>
      </c>
      <c r="L2934" s="15" t="str">
        <f t="shared" si="3"/>
        <v>Invalid</v>
      </c>
      <c r="M2934" s="15" t="str">
        <f t="shared" si="4"/>
        <v/>
      </c>
    </row>
    <row r="2935" ht="12.75" customHeight="1">
      <c r="H2935" s="12">
        <v>1000.0</v>
      </c>
      <c r="K2935" s="14" t="str">
        <f t="shared" si="2"/>
        <v>#DIV/0!</v>
      </c>
      <c r="L2935" s="15" t="str">
        <f t="shared" si="3"/>
        <v>Invalid</v>
      </c>
      <c r="M2935" s="15" t="str">
        <f t="shared" si="4"/>
        <v/>
      </c>
    </row>
    <row r="2936" ht="12.75" customHeight="1">
      <c r="H2936" s="12">
        <v>1000.0</v>
      </c>
      <c r="K2936" s="14" t="str">
        <f t="shared" si="2"/>
        <v>#DIV/0!</v>
      </c>
      <c r="L2936" s="15" t="str">
        <f t="shared" si="3"/>
        <v>Invalid</v>
      </c>
      <c r="M2936" s="15" t="str">
        <f t="shared" si="4"/>
        <v/>
      </c>
    </row>
    <row r="2937" ht="12.75" customHeight="1">
      <c r="H2937" s="12">
        <v>1000.0</v>
      </c>
      <c r="K2937" s="14" t="str">
        <f t="shared" si="2"/>
        <v>#DIV/0!</v>
      </c>
      <c r="L2937" s="15" t="str">
        <f t="shared" si="3"/>
        <v>Invalid</v>
      </c>
      <c r="M2937" s="15" t="str">
        <f t="shared" si="4"/>
        <v/>
      </c>
    </row>
    <row r="2938" ht="12.75" customHeight="1">
      <c r="H2938" s="12">
        <v>1000.0</v>
      </c>
      <c r="K2938" s="14" t="str">
        <f t="shared" si="2"/>
        <v>#DIV/0!</v>
      </c>
      <c r="L2938" s="15" t="str">
        <f t="shared" si="3"/>
        <v>Invalid</v>
      </c>
      <c r="M2938" s="15" t="str">
        <f t="shared" si="4"/>
        <v/>
      </c>
    </row>
    <row r="2939" ht="12.75" customHeight="1">
      <c r="H2939" s="12">
        <v>1000.0</v>
      </c>
      <c r="K2939" s="14" t="str">
        <f t="shared" si="2"/>
        <v>#DIV/0!</v>
      </c>
      <c r="L2939" s="15" t="str">
        <f t="shared" si="3"/>
        <v>Invalid</v>
      </c>
      <c r="M2939" s="15" t="str">
        <f t="shared" si="4"/>
        <v/>
      </c>
    </row>
    <row r="2940" ht="12.75" customHeight="1">
      <c r="H2940" s="12">
        <v>1000.0</v>
      </c>
      <c r="K2940" s="14" t="str">
        <f t="shared" si="2"/>
        <v>#DIV/0!</v>
      </c>
      <c r="L2940" s="15" t="str">
        <f t="shared" si="3"/>
        <v>Invalid</v>
      </c>
      <c r="M2940" s="15" t="str">
        <f t="shared" si="4"/>
        <v/>
      </c>
    </row>
    <row r="2941" ht="12.75" customHeight="1">
      <c r="H2941" s="12">
        <v>1000.0</v>
      </c>
      <c r="K2941" s="14" t="str">
        <f t="shared" si="2"/>
        <v>#DIV/0!</v>
      </c>
      <c r="L2941" s="15" t="str">
        <f t="shared" si="3"/>
        <v>Invalid</v>
      </c>
      <c r="M2941" s="15" t="str">
        <f t="shared" si="4"/>
        <v/>
      </c>
    </row>
    <row r="2942" ht="12.75" customHeight="1">
      <c r="H2942" s="12">
        <v>1000.0</v>
      </c>
      <c r="K2942" s="14" t="str">
        <f t="shared" si="2"/>
        <v>#DIV/0!</v>
      </c>
      <c r="L2942" s="15" t="str">
        <f t="shared" si="3"/>
        <v>Invalid</v>
      </c>
      <c r="M2942" s="15" t="str">
        <f t="shared" si="4"/>
        <v/>
      </c>
    </row>
    <row r="2943" ht="12.75" customHeight="1">
      <c r="H2943" s="12">
        <v>1000.0</v>
      </c>
      <c r="K2943" s="14" t="str">
        <f t="shared" si="2"/>
        <v>#DIV/0!</v>
      </c>
      <c r="L2943" s="15" t="str">
        <f t="shared" si="3"/>
        <v>Invalid</v>
      </c>
      <c r="M2943" s="15" t="str">
        <f t="shared" si="4"/>
        <v/>
      </c>
    </row>
    <row r="2944" ht="12.75" customHeight="1">
      <c r="H2944" s="12">
        <v>1000.0</v>
      </c>
      <c r="K2944" s="14" t="str">
        <f t="shared" si="2"/>
        <v>#DIV/0!</v>
      </c>
      <c r="L2944" s="15" t="str">
        <f t="shared" si="3"/>
        <v>Invalid</v>
      </c>
      <c r="M2944" s="15" t="str">
        <f t="shared" si="4"/>
        <v/>
      </c>
    </row>
    <row r="2945" ht="12.75" customHeight="1">
      <c r="H2945" s="12">
        <v>1000.0</v>
      </c>
      <c r="K2945" s="14" t="str">
        <f t="shared" si="2"/>
        <v>#DIV/0!</v>
      </c>
      <c r="L2945" s="15" t="str">
        <f t="shared" si="3"/>
        <v>Invalid</v>
      </c>
      <c r="M2945" s="15" t="str">
        <f t="shared" si="4"/>
        <v/>
      </c>
    </row>
    <row r="2946" ht="12.75" customHeight="1">
      <c r="H2946" s="12">
        <v>1000.0</v>
      </c>
      <c r="K2946" s="14" t="str">
        <f t="shared" si="2"/>
        <v>#DIV/0!</v>
      </c>
      <c r="L2946" s="15" t="str">
        <f t="shared" si="3"/>
        <v>Invalid</v>
      </c>
      <c r="M2946" s="15" t="str">
        <f t="shared" si="4"/>
        <v/>
      </c>
    </row>
    <row r="2947" ht="12.75" customHeight="1">
      <c r="H2947" s="12">
        <v>1000.0</v>
      </c>
      <c r="K2947" s="14" t="str">
        <f t="shared" si="2"/>
        <v>#DIV/0!</v>
      </c>
      <c r="L2947" s="15" t="str">
        <f t="shared" si="3"/>
        <v>Invalid</v>
      </c>
      <c r="M2947" s="15" t="str">
        <f t="shared" si="4"/>
        <v/>
      </c>
    </row>
    <row r="2948" ht="12.75" customHeight="1">
      <c r="H2948" s="12">
        <v>1000.0</v>
      </c>
      <c r="K2948" s="14" t="str">
        <f t="shared" si="2"/>
        <v>#DIV/0!</v>
      </c>
      <c r="L2948" s="15" t="str">
        <f t="shared" si="3"/>
        <v>Invalid</v>
      </c>
      <c r="M2948" s="15" t="str">
        <f t="shared" si="4"/>
        <v/>
      </c>
    </row>
    <row r="2949" ht="12.75" customHeight="1">
      <c r="H2949" s="12">
        <v>1000.0</v>
      </c>
      <c r="K2949" s="14" t="str">
        <f t="shared" si="2"/>
        <v>#DIV/0!</v>
      </c>
      <c r="L2949" s="15" t="str">
        <f t="shared" si="3"/>
        <v>Invalid</v>
      </c>
      <c r="M2949" s="15" t="str">
        <f t="shared" si="4"/>
        <v/>
      </c>
    </row>
    <row r="2950" ht="12.75" customHeight="1">
      <c r="H2950" s="12">
        <v>1000.0</v>
      </c>
      <c r="K2950" s="14" t="str">
        <f t="shared" si="2"/>
        <v>#DIV/0!</v>
      </c>
      <c r="L2950" s="15" t="str">
        <f t="shared" si="3"/>
        <v>Invalid</v>
      </c>
      <c r="M2950" s="15" t="str">
        <f t="shared" si="4"/>
        <v/>
      </c>
    </row>
    <row r="2951" ht="12.75" customHeight="1">
      <c r="H2951" s="12">
        <v>1000.0</v>
      </c>
      <c r="K2951" s="14" t="str">
        <f t="shared" si="2"/>
        <v>#DIV/0!</v>
      </c>
      <c r="L2951" s="15" t="str">
        <f t="shared" si="3"/>
        <v>Invalid</v>
      </c>
      <c r="M2951" s="15" t="str">
        <f t="shared" si="4"/>
        <v/>
      </c>
    </row>
    <row r="2952" ht="12.75" customHeight="1">
      <c r="H2952" s="12">
        <v>1000.0</v>
      </c>
      <c r="K2952" s="14" t="str">
        <f t="shared" si="2"/>
        <v>#DIV/0!</v>
      </c>
      <c r="L2952" s="15" t="str">
        <f t="shared" si="3"/>
        <v>Invalid</v>
      </c>
      <c r="M2952" s="15" t="str">
        <f t="shared" si="4"/>
        <v/>
      </c>
    </row>
    <row r="2953" ht="12.75" customHeight="1">
      <c r="H2953" s="12">
        <v>1000.0</v>
      </c>
      <c r="K2953" s="14" t="str">
        <f t="shared" si="2"/>
        <v>#DIV/0!</v>
      </c>
      <c r="L2953" s="15" t="str">
        <f t="shared" si="3"/>
        <v>Invalid</v>
      </c>
      <c r="M2953" s="15" t="str">
        <f t="shared" si="4"/>
        <v/>
      </c>
    </row>
    <row r="2954" ht="12.75" customHeight="1">
      <c r="H2954" s="12">
        <v>1000.0</v>
      </c>
      <c r="K2954" s="14" t="str">
        <f t="shared" si="2"/>
        <v>#DIV/0!</v>
      </c>
      <c r="L2954" s="15" t="str">
        <f t="shared" si="3"/>
        <v>Invalid</v>
      </c>
      <c r="M2954" s="15" t="str">
        <f t="shared" si="4"/>
        <v/>
      </c>
    </row>
    <row r="2955" ht="12.75" customHeight="1">
      <c r="H2955" s="12">
        <v>1000.0</v>
      </c>
      <c r="K2955" s="14" t="str">
        <f t="shared" si="2"/>
        <v>#DIV/0!</v>
      </c>
      <c r="L2955" s="15" t="str">
        <f t="shared" si="3"/>
        <v>Invalid</v>
      </c>
      <c r="M2955" s="15" t="str">
        <f t="shared" si="4"/>
        <v/>
      </c>
    </row>
    <row r="2956" ht="12.75" customHeight="1">
      <c r="H2956" s="12">
        <v>1000.0</v>
      </c>
      <c r="K2956" s="14" t="str">
        <f t="shared" si="2"/>
        <v>#DIV/0!</v>
      </c>
      <c r="L2956" s="15" t="str">
        <f t="shared" si="3"/>
        <v>Invalid</v>
      </c>
      <c r="M2956" s="15" t="str">
        <f t="shared" si="4"/>
        <v/>
      </c>
    </row>
    <row r="2957" ht="12.75" customHeight="1">
      <c r="H2957" s="12">
        <v>1000.0</v>
      </c>
      <c r="K2957" s="14" t="str">
        <f t="shared" si="2"/>
        <v>#DIV/0!</v>
      </c>
      <c r="L2957" s="15" t="str">
        <f t="shared" si="3"/>
        <v>Invalid</v>
      </c>
      <c r="M2957" s="15" t="str">
        <f t="shared" si="4"/>
        <v/>
      </c>
    </row>
    <row r="2958" ht="12.75" customHeight="1">
      <c r="H2958" s="12">
        <v>1000.0</v>
      </c>
      <c r="K2958" s="14" t="str">
        <f t="shared" si="2"/>
        <v>#DIV/0!</v>
      </c>
      <c r="L2958" s="15" t="str">
        <f t="shared" si="3"/>
        <v>Invalid</v>
      </c>
      <c r="M2958" s="15" t="str">
        <f t="shared" si="4"/>
        <v/>
      </c>
    </row>
    <row r="2959" ht="12.75" customHeight="1">
      <c r="H2959" s="12">
        <v>1000.0</v>
      </c>
      <c r="K2959" s="14" t="str">
        <f t="shared" si="2"/>
        <v>#DIV/0!</v>
      </c>
      <c r="L2959" s="15" t="str">
        <f t="shared" si="3"/>
        <v>Invalid</v>
      </c>
      <c r="M2959" s="15" t="str">
        <f t="shared" si="4"/>
        <v/>
      </c>
    </row>
    <row r="2960" ht="12.75" customHeight="1">
      <c r="H2960" s="12">
        <v>1000.0</v>
      </c>
      <c r="K2960" s="14" t="str">
        <f t="shared" si="2"/>
        <v>#DIV/0!</v>
      </c>
      <c r="L2960" s="15" t="str">
        <f t="shared" si="3"/>
        <v>Invalid</v>
      </c>
      <c r="M2960" s="15" t="str">
        <f t="shared" si="4"/>
        <v/>
      </c>
    </row>
    <row r="2961" ht="12.75" customHeight="1">
      <c r="H2961" s="12">
        <v>1000.0</v>
      </c>
      <c r="K2961" s="14" t="str">
        <f t="shared" si="2"/>
        <v>#DIV/0!</v>
      </c>
      <c r="L2961" s="15" t="str">
        <f t="shared" si="3"/>
        <v>Invalid</v>
      </c>
      <c r="M2961" s="15" t="str">
        <f t="shared" si="4"/>
        <v/>
      </c>
    </row>
    <row r="2962" ht="12.75" customHeight="1">
      <c r="H2962" s="12">
        <v>1000.0</v>
      </c>
      <c r="K2962" s="14" t="str">
        <f t="shared" si="2"/>
        <v>#DIV/0!</v>
      </c>
      <c r="L2962" s="15" t="str">
        <f t="shared" si="3"/>
        <v>Invalid</v>
      </c>
      <c r="M2962" s="15" t="str">
        <f t="shared" si="4"/>
        <v/>
      </c>
    </row>
    <row r="2963" ht="12.75" customHeight="1">
      <c r="H2963" s="12">
        <v>1000.0</v>
      </c>
      <c r="K2963" s="14" t="str">
        <f t="shared" si="2"/>
        <v>#DIV/0!</v>
      </c>
      <c r="L2963" s="15" t="str">
        <f t="shared" si="3"/>
        <v>Invalid</v>
      </c>
      <c r="M2963" s="15" t="str">
        <f t="shared" si="4"/>
        <v/>
      </c>
    </row>
    <row r="2964" ht="12.75" customHeight="1">
      <c r="H2964" s="12">
        <v>1000.0</v>
      </c>
      <c r="K2964" s="14" t="str">
        <f t="shared" si="2"/>
        <v>#DIV/0!</v>
      </c>
      <c r="L2964" s="15" t="str">
        <f t="shared" si="3"/>
        <v>Invalid</v>
      </c>
      <c r="M2964" s="15" t="str">
        <f t="shared" si="4"/>
        <v/>
      </c>
    </row>
    <row r="2965" ht="12.75" customHeight="1">
      <c r="H2965" s="12">
        <v>1000.0</v>
      </c>
      <c r="K2965" s="14" t="str">
        <f t="shared" si="2"/>
        <v>#DIV/0!</v>
      </c>
      <c r="L2965" s="15" t="str">
        <f t="shared" si="3"/>
        <v>Invalid</v>
      </c>
      <c r="M2965" s="15" t="str">
        <f t="shared" si="4"/>
        <v/>
      </c>
    </row>
    <row r="2966" ht="12.75" customHeight="1">
      <c r="H2966" s="12">
        <v>1000.0</v>
      </c>
      <c r="K2966" s="14" t="str">
        <f t="shared" si="2"/>
        <v>#DIV/0!</v>
      </c>
      <c r="L2966" s="15" t="str">
        <f t="shared" si="3"/>
        <v>Invalid</v>
      </c>
      <c r="M2966" s="15" t="str">
        <f t="shared" si="4"/>
        <v/>
      </c>
    </row>
    <row r="2967" ht="12.75" customHeight="1">
      <c r="H2967" s="12">
        <v>1000.0</v>
      </c>
      <c r="K2967" s="14" t="str">
        <f t="shared" si="2"/>
        <v>#DIV/0!</v>
      </c>
      <c r="L2967" s="15" t="str">
        <f t="shared" si="3"/>
        <v>Invalid</v>
      </c>
      <c r="M2967" s="15" t="str">
        <f t="shared" si="4"/>
        <v/>
      </c>
    </row>
    <row r="2968" ht="12.75" customHeight="1">
      <c r="H2968" s="12">
        <v>1000.0</v>
      </c>
      <c r="K2968" s="14" t="str">
        <f t="shared" si="2"/>
        <v>#DIV/0!</v>
      </c>
      <c r="L2968" s="15" t="str">
        <f t="shared" si="3"/>
        <v>Invalid</v>
      </c>
      <c r="M2968" s="15" t="str">
        <f t="shared" si="4"/>
        <v/>
      </c>
    </row>
    <row r="2969" ht="12.75" customHeight="1">
      <c r="H2969" s="12">
        <v>1000.0</v>
      </c>
      <c r="K2969" s="14" t="str">
        <f t="shared" si="2"/>
        <v>#DIV/0!</v>
      </c>
      <c r="L2969" s="15" t="str">
        <f t="shared" si="3"/>
        <v>Invalid</v>
      </c>
      <c r="M2969" s="15" t="str">
        <f t="shared" si="4"/>
        <v/>
      </c>
    </row>
    <row r="2970" ht="12.75" customHeight="1">
      <c r="H2970" s="12">
        <v>1000.0</v>
      </c>
      <c r="K2970" s="14" t="str">
        <f t="shared" si="2"/>
        <v>#DIV/0!</v>
      </c>
      <c r="L2970" s="15" t="str">
        <f t="shared" si="3"/>
        <v>Invalid</v>
      </c>
      <c r="M2970" s="15" t="str">
        <f t="shared" si="4"/>
        <v/>
      </c>
    </row>
    <row r="2971" ht="12.75" customHeight="1">
      <c r="H2971" s="12">
        <v>1000.0</v>
      </c>
      <c r="K2971" s="14" t="str">
        <f t="shared" si="2"/>
        <v>#DIV/0!</v>
      </c>
      <c r="L2971" s="15" t="str">
        <f t="shared" si="3"/>
        <v>Invalid</v>
      </c>
      <c r="M2971" s="15" t="str">
        <f t="shared" si="4"/>
        <v/>
      </c>
    </row>
    <row r="2972" ht="12.75" customHeight="1">
      <c r="H2972" s="12">
        <v>1000.0</v>
      </c>
      <c r="K2972" s="14" t="str">
        <f t="shared" si="2"/>
        <v>#DIV/0!</v>
      </c>
      <c r="L2972" s="15" t="str">
        <f t="shared" si="3"/>
        <v>Invalid</v>
      </c>
      <c r="M2972" s="15" t="str">
        <f t="shared" si="4"/>
        <v/>
      </c>
    </row>
    <row r="2973" ht="12.75" customHeight="1">
      <c r="H2973" s="12">
        <v>1000.0</v>
      </c>
      <c r="K2973" s="14" t="str">
        <f t="shared" si="2"/>
        <v>#DIV/0!</v>
      </c>
      <c r="L2973" s="15" t="str">
        <f t="shared" si="3"/>
        <v>Invalid</v>
      </c>
      <c r="M2973" s="15" t="str">
        <f t="shared" si="4"/>
        <v/>
      </c>
    </row>
    <row r="2974" ht="12.75" customHeight="1">
      <c r="H2974" s="12">
        <v>1000.0</v>
      </c>
      <c r="K2974" s="14" t="str">
        <f t="shared" si="2"/>
        <v>#DIV/0!</v>
      </c>
      <c r="L2974" s="15" t="str">
        <f t="shared" si="3"/>
        <v>Invalid</v>
      </c>
      <c r="M2974" s="15" t="str">
        <f t="shared" si="4"/>
        <v/>
      </c>
    </row>
    <row r="2975" ht="12.75" customHeight="1">
      <c r="H2975" s="12">
        <v>1000.0</v>
      </c>
      <c r="K2975" s="14" t="str">
        <f t="shared" si="2"/>
        <v>#DIV/0!</v>
      </c>
      <c r="L2975" s="15" t="str">
        <f t="shared" si="3"/>
        <v>Invalid</v>
      </c>
      <c r="M2975" s="15" t="str">
        <f t="shared" si="4"/>
        <v/>
      </c>
    </row>
    <row r="2976" ht="12.75" customHeight="1">
      <c r="H2976" s="12">
        <v>1000.0</v>
      </c>
      <c r="K2976" s="14" t="str">
        <f t="shared" si="2"/>
        <v>#DIV/0!</v>
      </c>
      <c r="L2976" s="15" t="str">
        <f t="shared" si="3"/>
        <v>Invalid</v>
      </c>
      <c r="M2976" s="15" t="str">
        <f t="shared" si="4"/>
        <v/>
      </c>
    </row>
    <row r="2977" ht="12.75" customHeight="1">
      <c r="H2977" s="12">
        <v>1000.0</v>
      </c>
      <c r="K2977" s="14" t="str">
        <f t="shared" si="2"/>
        <v>#DIV/0!</v>
      </c>
      <c r="L2977" s="15" t="str">
        <f t="shared" si="3"/>
        <v>Invalid</v>
      </c>
      <c r="M2977" s="15" t="str">
        <f t="shared" si="4"/>
        <v/>
      </c>
    </row>
    <row r="2978" ht="12.75" customHeight="1">
      <c r="H2978" s="12">
        <v>1000.0</v>
      </c>
      <c r="K2978" s="14" t="str">
        <f t="shared" si="2"/>
        <v>#DIV/0!</v>
      </c>
      <c r="L2978" s="15" t="str">
        <f t="shared" si="3"/>
        <v>Invalid</v>
      </c>
      <c r="M2978" s="15" t="str">
        <f t="shared" si="4"/>
        <v/>
      </c>
    </row>
    <row r="2979" ht="12.75" customHeight="1">
      <c r="H2979" s="12">
        <v>1000.0</v>
      </c>
      <c r="K2979" s="14" t="str">
        <f t="shared" si="2"/>
        <v>#DIV/0!</v>
      </c>
      <c r="L2979" s="15" t="str">
        <f t="shared" si="3"/>
        <v>Invalid</v>
      </c>
      <c r="M2979" s="15" t="str">
        <f t="shared" si="4"/>
        <v/>
      </c>
    </row>
    <row r="2980" ht="12.75" customHeight="1">
      <c r="H2980" s="12">
        <v>1000.0</v>
      </c>
      <c r="K2980" s="14" t="str">
        <f t="shared" si="2"/>
        <v>#DIV/0!</v>
      </c>
      <c r="L2980" s="15" t="str">
        <f t="shared" si="3"/>
        <v>Invalid</v>
      </c>
      <c r="M2980" s="15" t="str">
        <f t="shared" si="4"/>
        <v/>
      </c>
    </row>
    <row r="2981" ht="12.75" customHeight="1">
      <c r="H2981" s="12">
        <v>1000.0</v>
      </c>
      <c r="K2981" s="14" t="str">
        <f t="shared" si="2"/>
        <v>#DIV/0!</v>
      </c>
      <c r="L2981" s="15" t="str">
        <f t="shared" si="3"/>
        <v>Invalid</v>
      </c>
      <c r="M2981" s="15" t="str">
        <f t="shared" si="4"/>
        <v/>
      </c>
    </row>
    <row r="2982" ht="12.75" customHeight="1">
      <c r="H2982" s="12">
        <v>1000.0</v>
      </c>
      <c r="K2982" s="14" t="str">
        <f t="shared" si="2"/>
        <v>#DIV/0!</v>
      </c>
      <c r="L2982" s="15" t="str">
        <f t="shared" si="3"/>
        <v>Invalid</v>
      </c>
      <c r="M2982" s="15" t="str">
        <f t="shared" si="4"/>
        <v/>
      </c>
    </row>
    <row r="2983" ht="12.75" customHeight="1">
      <c r="H2983" s="12">
        <v>1000.0</v>
      </c>
      <c r="K2983" s="14" t="str">
        <f t="shared" si="2"/>
        <v>#DIV/0!</v>
      </c>
      <c r="L2983" s="15" t="str">
        <f t="shared" si="3"/>
        <v>Invalid</v>
      </c>
      <c r="M2983" s="15" t="str">
        <f t="shared" si="4"/>
        <v/>
      </c>
    </row>
    <row r="2984" ht="12.75" customHeight="1">
      <c r="H2984" s="12">
        <v>1000.0</v>
      </c>
      <c r="K2984" s="14" t="str">
        <f t="shared" si="2"/>
        <v>#DIV/0!</v>
      </c>
      <c r="L2984" s="15" t="str">
        <f t="shared" si="3"/>
        <v>Invalid</v>
      </c>
      <c r="M2984" s="15" t="str">
        <f t="shared" si="4"/>
        <v/>
      </c>
    </row>
    <row r="2985" ht="12.75" customHeight="1">
      <c r="H2985" s="12">
        <v>1000.0</v>
      </c>
      <c r="K2985" s="14" t="str">
        <f t="shared" si="2"/>
        <v>#DIV/0!</v>
      </c>
      <c r="L2985" s="15" t="str">
        <f t="shared" si="3"/>
        <v>Invalid</v>
      </c>
      <c r="M2985" s="15" t="str">
        <f t="shared" si="4"/>
        <v/>
      </c>
    </row>
    <row r="2986" ht="12.75" customHeight="1">
      <c r="H2986" s="12">
        <v>1000.0</v>
      </c>
      <c r="K2986" s="14" t="str">
        <f t="shared" si="2"/>
        <v>#DIV/0!</v>
      </c>
      <c r="L2986" s="15" t="str">
        <f t="shared" si="3"/>
        <v>Invalid</v>
      </c>
      <c r="M2986" s="15" t="str">
        <f t="shared" si="4"/>
        <v/>
      </c>
    </row>
    <row r="2987" ht="12.75" customHeight="1">
      <c r="H2987" s="12">
        <v>1000.0</v>
      </c>
      <c r="K2987" s="14" t="str">
        <f t="shared" si="2"/>
        <v>#DIV/0!</v>
      </c>
      <c r="L2987" s="15" t="str">
        <f t="shared" si="3"/>
        <v>Invalid</v>
      </c>
      <c r="M2987" s="15" t="str">
        <f t="shared" si="4"/>
        <v/>
      </c>
    </row>
    <row r="2988" ht="12.75" customHeight="1">
      <c r="H2988" s="12">
        <v>1000.0</v>
      </c>
      <c r="K2988" s="14" t="str">
        <f t="shared" si="2"/>
        <v>#DIV/0!</v>
      </c>
      <c r="L2988" s="15" t="str">
        <f t="shared" si="3"/>
        <v>Invalid</v>
      </c>
      <c r="M2988" s="15" t="str">
        <f t="shared" si="4"/>
        <v/>
      </c>
    </row>
    <row r="2989" ht="12.75" customHeight="1">
      <c r="H2989" s="12">
        <v>1000.0</v>
      </c>
      <c r="K2989" s="14" t="str">
        <f t="shared" si="2"/>
        <v>#DIV/0!</v>
      </c>
      <c r="L2989" s="15" t="str">
        <f t="shared" si="3"/>
        <v>Invalid</v>
      </c>
      <c r="M2989" s="15" t="str">
        <f t="shared" si="4"/>
        <v/>
      </c>
    </row>
    <row r="2990" ht="12.75" customHeight="1">
      <c r="H2990" s="12">
        <v>1000.0</v>
      </c>
      <c r="K2990" s="14" t="str">
        <f t="shared" si="2"/>
        <v>#DIV/0!</v>
      </c>
      <c r="L2990" s="15" t="str">
        <f t="shared" si="3"/>
        <v>Invalid</v>
      </c>
      <c r="M2990" s="15" t="str">
        <f t="shared" si="4"/>
        <v/>
      </c>
    </row>
    <row r="2991" ht="12.75" customHeight="1">
      <c r="H2991" s="12">
        <v>1000.0</v>
      </c>
      <c r="K2991" s="14" t="str">
        <f t="shared" si="2"/>
        <v>#DIV/0!</v>
      </c>
      <c r="L2991" s="15" t="str">
        <f t="shared" si="3"/>
        <v>Invalid</v>
      </c>
      <c r="M2991" s="15" t="str">
        <f t="shared" si="4"/>
        <v/>
      </c>
    </row>
    <row r="2992" ht="12.75" customHeight="1">
      <c r="H2992" s="12">
        <v>1000.0</v>
      </c>
      <c r="K2992" s="14" t="str">
        <f t="shared" si="2"/>
        <v>#DIV/0!</v>
      </c>
      <c r="L2992" s="15" t="str">
        <f t="shared" si="3"/>
        <v>Invalid</v>
      </c>
      <c r="M2992" s="15" t="str">
        <f t="shared" si="4"/>
        <v/>
      </c>
    </row>
    <row r="2993" ht="12.75" customHeight="1">
      <c r="H2993" s="12">
        <v>1000.0</v>
      </c>
      <c r="K2993" s="14" t="str">
        <f t="shared" si="2"/>
        <v>#DIV/0!</v>
      </c>
      <c r="L2993" s="15" t="str">
        <f t="shared" si="3"/>
        <v>Invalid</v>
      </c>
      <c r="M2993" s="15" t="str">
        <f t="shared" si="4"/>
        <v/>
      </c>
    </row>
    <row r="2994" ht="12.75" customHeight="1">
      <c r="H2994" s="12">
        <v>1000.0</v>
      </c>
      <c r="K2994" s="14" t="str">
        <f t="shared" si="2"/>
        <v>#DIV/0!</v>
      </c>
      <c r="L2994" s="15" t="str">
        <f t="shared" si="3"/>
        <v>Invalid</v>
      </c>
      <c r="M2994" s="15" t="str">
        <f t="shared" si="4"/>
        <v/>
      </c>
    </row>
    <row r="2995" ht="12.75" customHeight="1">
      <c r="H2995" s="12">
        <v>1000.0</v>
      </c>
      <c r="K2995" s="14" t="str">
        <f t="shared" si="2"/>
        <v>#DIV/0!</v>
      </c>
      <c r="L2995" s="15" t="str">
        <f t="shared" si="3"/>
        <v>Invalid</v>
      </c>
      <c r="M2995" s="15" t="str">
        <f t="shared" si="4"/>
        <v/>
      </c>
    </row>
    <row r="2996" ht="12.75" customHeight="1">
      <c r="H2996" s="12">
        <v>1000.0</v>
      </c>
      <c r="K2996" s="14" t="str">
        <f t="shared" si="2"/>
        <v>#DIV/0!</v>
      </c>
      <c r="L2996" s="15" t="str">
        <f t="shared" si="3"/>
        <v>Invalid</v>
      </c>
      <c r="M2996" s="15" t="str">
        <f t="shared" si="4"/>
        <v/>
      </c>
    </row>
    <row r="2997" ht="12.75" customHeight="1">
      <c r="H2997" s="12">
        <v>1000.0</v>
      </c>
      <c r="K2997" s="14" t="str">
        <f t="shared" si="2"/>
        <v>#DIV/0!</v>
      </c>
      <c r="L2997" s="15" t="str">
        <f t="shared" si="3"/>
        <v>Invalid</v>
      </c>
      <c r="M2997" s="15" t="str">
        <f t="shared" si="4"/>
        <v/>
      </c>
    </row>
    <row r="2998" ht="12.75" customHeight="1">
      <c r="H2998" s="12">
        <v>1000.0</v>
      </c>
      <c r="K2998" s="14" t="str">
        <f t="shared" si="2"/>
        <v>#DIV/0!</v>
      </c>
      <c r="L2998" s="15" t="str">
        <f t="shared" si="3"/>
        <v>Invalid</v>
      </c>
      <c r="M2998" s="15" t="str">
        <f t="shared" si="4"/>
        <v/>
      </c>
    </row>
    <row r="2999" ht="12.75" customHeight="1">
      <c r="H2999" s="12">
        <v>1000.0</v>
      </c>
      <c r="K2999" s="14" t="str">
        <f t="shared" si="2"/>
        <v>#DIV/0!</v>
      </c>
      <c r="L2999" s="15" t="str">
        <f t="shared" si="3"/>
        <v>Invalid</v>
      </c>
      <c r="M2999" s="15" t="str">
        <f t="shared" si="4"/>
        <v/>
      </c>
    </row>
    <row r="3000" ht="12.75" customHeight="1">
      <c r="H3000" s="12">
        <v>1000.0</v>
      </c>
      <c r="K3000" s="14" t="str">
        <f t="shared" si="2"/>
        <v>#DIV/0!</v>
      </c>
      <c r="L3000" s="15" t="str">
        <f t="shared" si="3"/>
        <v>Invalid</v>
      </c>
      <c r="M3000" s="15" t="str">
        <f t="shared" si="4"/>
        <v/>
      </c>
    </row>
    <row r="3001" ht="12.75" customHeight="1">
      <c r="H3001" s="12">
        <v>1000.0</v>
      </c>
      <c r="K3001" s="14" t="str">
        <f t="shared" si="2"/>
        <v>#DIV/0!</v>
      </c>
      <c r="L3001" s="15" t="str">
        <f t="shared" si="3"/>
        <v>Invalid</v>
      </c>
      <c r="M3001" s="15" t="str">
        <f t="shared" si="4"/>
        <v/>
      </c>
    </row>
    <row r="3002" ht="12.75" customHeight="1">
      <c r="H3002" s="12">
        <v>1000.0</v>
      </c>
      <c r="K3002" s="14" t="str">
        <f t="shared" si="2"/>
        <v>#DIV/0!</v>
      </c>
      <c r="L3002" s="15" t="str">
        <f t="shared" si="3"/>
        <v>Invalid</v>
      </c>
      <c r="M3002" s="15" t="str">
        <f t="shared" si="4"/>
        <v/>
      </c>
    </row>
    <row r="3003" ht="12.75" customHeight="1">
      <c r="H3003" s="12">
        <v>1000.0</v>
      </c>
      <c r="K3003" s="14" t="str">
        <f t="shared" si="2"/>
        <v>#DIV/0!</v>
      </c>
      <c r="L3003" s="15" t="str">
        <f t="shared" si="3"/>
        <v>Invalid</v>
      </c>
      <c r="M3003" s="15" t="str">
        <f t="shared" si="4"/>
        <v/>
      </c>
    </row>
    <row r="3004" ht="12.75" customHeight="1">
      <c r="H3004" s="12">
        <v>1000.0</v>
      </c>
      <c r="K3004" s="14" t="str">
        <f t="shared" si="2"/>
        <v>#DIV/0!</v>
      </c>
      <c r="L3004" s="15" t="str">
        <f t="shared" si="3"/>
        <v>Invalid</v>
      </c>
      <c r="M3004" s="15" t="str">
        <f t="shared" si="4"/>
        <v/>
      </c>
    </row>
    <row r="3005" ht="12.75" customHeight="1">
      <c r="H3005" s="12">
        <v>1000.0</v>
      </c>
      <c r="K3005" s="14" t="str">
        <f t="shared" si="2"/>
        <v>#DIV/0!</v>
      </c>
      <c r="L3005" s="15" t="str">
        <f t="shared" si="3"/>
        <v>Invalid</v>
      </c>
      <c r="M3005" s="15" t="str">
        <f t="shared" si="4"/>
        <v/>
      </c>
    </row>
    <row r="3006" ht="12.75" customHeight="1">
      <c r="H3006" s="12">
        <v>1000.0</v>
      </c>
      <c r="K3006" s="14" t="str">
        <f t="shared" si="2"/>
        <v>#DIV/0!</v>
      </c>
      <c r="L3006" s="15" t="str">
        <f t="shared" si="3"/>
        <v>Invalid</v>
      </c>
      <c r="M3006" s="15" t="str">
        <f t="shared" si="4"/>
        <v/>
      </c>
    </row>
    <row r="3007" ht="12.75" customHeight="1">
      <c r="H3007" s="12">
        <v>1000.0</v>
      </c>
      <c r="K3007" s="14" t="str">
        <f t="shared" si="2"/>
        <v>#DIV/0!</v>
      </c>
      <c r="L3007" s="15" t="str">
        <f t="shared" si="3"/>
        <v>Invalid</v>
      </c>
      <c r="M3007" s="15" t="str">
        <f t="shared" si="4"/>
        <v/>
      </c>
    </row>
    <row r="3008" ht="12.75" customHeight="1">
      <c r="H3008" s="12">
        <v>1000.0</v>
      </c>
      <c r="K3008" s="14" t="str">
        <f t="shared" si="2"/>
        <v>#DIV/0!</v>
      </c>
      <c r="L3008" s="15" t="str">
        <f t="shared" si="3"/>
        <v>Invalid</v>
      </c>
      <c r="M3008" s="15" t="str">
        <f t="shared" si="4"/>
        <v/>
      </c>
    </row>
    <row r="3009" ht="12.75" customHeight="1">
      <c r="H3009" s="12">
        <v>1000.0</v>
      </c>
      <c r="K3009" s="14" t="str">
        <f t="shared" si="2"/>
        <v>#DIV/0!</v>
      </c>
      <c r="L3009" s="15" t="str">
        <f t="shared" si="3"/>
        <v>Invalid</v>
      </c>
      <c r="M3009" s="15" t="str">
        <f t="shared" si="4"/>
        <v/>
      </c>
    </row>
    <row r="3010" ht="12.75" customHeight="1">
      <c r="H3010" s="12">
        <v>1000.0</v>
      </c>
      <c r="K3010" s="14" t="str">
        <f t="shared" si="2"/>
        <v>#DIV/0!</v>
      </c>
      <c r="L3010" s="15" t="str">
        <f t="shared" si="3"/>
        <v>Invalid</v>
      </c>
      <c r="M3010" s="15" t="str">
        <f t="shared" si="4"/>
        <v/>
      </c>
    </row>
    <row r="3011" ht="12.75" customHeight="1">
      <c r="H3011" s="12">
        <v>1000.0</v>
      </c>
      <c r="K3011" s="14" t="str">
        <f t="shared" si="2"/>
        <v>#DIV/0!</v>
      </c>
      <c r="L3011" s="15" t="str">
        <f t="shared" si="3"/>
        <v>Invalid</v>
      </c>
      <c r="M3011" s="15" t="str">
        <f t="shared" si="4"/>
        <v/>
      </c>
    </row>
    <row r="3012" ht="12.75" customHeight="1">
      <c r="H3012" s="12">
        <v>1000.0</v>
      </c>
      <c r="K3012" s="14" t="str">
        <f t="shared" si="2"/>
        <v>#DIV/0!</v>
      </c>
      <c r="L3012" s="15" t="str">
        <f t="shared" si="3"/>
        <v>Invalid</v>
      </c>
      <c r="M3012" s="15" t="str">
        <f t="shared" si="4"/>
        <v/>
      </c>
    </row>
    <row r="3013" ht="12.75" customHeight="1">
      <c r="H3013" s="12">
        <v>1000.0</v>
      </c>
      <c r="K3013" s="14" t="str">
        <f t="shared" si="2"/>
        <v>#DIV/0!</v>
      </c>
      <c r="L3013" s="15" t="str">
        <f t="shared" si="3"/>
        <v>Invalid</v>
      </c>
      <c r="M3013" s="15" t="str">
        <f t="shared" si="4"/>
        <v/>
      </c>
    </row>
    <row r="3014" ht="12.75" customHeight="1">
      <c r="H3014" s="12">
        <v>1000.0</v>
      </c>
      <c r="K3014" s="14" t="str">
        <f t="shared" si="2"/>
        <v>#DIV/0!</v>
      </c>
      <c r="L3014" s="15" t="str">
        <f t="shared" si="3"/>
        <v>Invalid</v>
      </c>
      <c r="M3014" s="15" t="str">
        <f t="shared" si="4"/>
        <v/>
      </c>
    </row>
    <row r="3015" ht="12.75" customHeight="1">
      <c r="H3015" s="12">
        <v>1000.0</v>
      </c>
      <c r="K3015" s="14" t="str">
        <f t="shared" si="2"/>
        <v>#DIV/0!</v>
      </c>
      <c r="L3015" s="15" t="str">
        <f t="shared" si="3"/>
        <v>Invalid</v>
      </c>
      <c r="M3015" s="15" t="str">
        <f t="shared" si="4"/>
        <v/>
      </c>
    </row>
    <row r="3016" ht="12.75" customHeight="1">
      <c r="H3016" s="12">
        <v>1000.0</v>
      </c>
      <c r="K3016" s="14" t="str">
        <f t="shared" si="2"/>
        <v>#DIV/0!</v>
      </c>
      <c r="L3016" s="15" t="str">
        <f t="shared" si="3"/>
        <v>Invalid</v>
      </c>
      <c r="M3016" s="15" t="str">
        <f t="shared" si="4"/>
        <v/>
      </c>
    </row>
    <row r="3017" ht="12.75" customHeight="1">
      <c r="H3017" s="12">
        <v>1000.0</v>
      </c>
      <c r="K3017" s="14" t="str">
        <f t="shared" si="2"/>
        <v>#DIV/0!</v>
      </c>
      <c r="L3017" s="15" t="str">
        <f t="shared" si="3"/>
        <v>Invalid</v>
      </c>
      <c r="M3017" s="15" t="str">
        <f t="shared" si="4"/>
        <v/>
      </c>
    </row>
    <row r="3018" ht="12.75" customHeight="1">
      <c r="H3018" s="12">
        <v>1000.0</v>
      </c>
      <c r="K3018" s="14" t="str">
        <f t="shared" si="2"/>
        <v>#DIV/0!</v>
      </c>
      <c r="L3018" s="15" t="str">
        <f t="shared" si="3"/>
        <v>Invalid</v>
      </c>
      <c r="M3018" s="15" t="str">
        <f t="shared" si="4"/>
        <v/>
      </c>
    </row>
    <row r="3019" ht="12.75" customHeight="1">
      <c r="H3019" s="12">
        <v>1000.0</v>
      </c>
      <c r="K3019" s="14" t="str">
        <f t="shared" si="2"/>
        <v>#DIV/0!</v>
      </c>
      <c r="L3019" s="15" t="str">
        <f t="shared" si="3"/>
        <v>Invalid</v>
      </c>
      <c r="M3019" s="15" t="str">
        <f t="shared" si="4"/>
        <v/>
      </c>
    </row>
    <row r="3020" ht="12.75" customHeight="1">
      <c r="H3020" s="12">
        <v>1000.0</v>
      </c>
      <c r="K3020" s="14" t="str">
        <f t="shared" si="2"/>
        <v>#DIV/0!</v>
      </c>
      <c r="L3020" s="15" t="str">
        <f t="shared" si="3"/>
        <v>Invalid</v>
      </c>
      <c r="M3020" s="15" t="str">
        <f t="shared" si="4"/>
        <v/>
      </c>
    </row>
    <row r="3021" ht="12.75" customHeight="1">
      <c r="H3021" s="12">
        <v>1000.0</v>
      </c>
      <c r="K3021" s="14" t="str">
        <f t="shared" si="2"/>
        <v>#DIV/0!</v>
      </c>
      <c r="L3021" s="15" t="str">
        <f t="shared" si="3"/>
        <v>Invalid</v>
      </c>
      <c r="M3021" s="15" t="str">
        <f t="shared" si="4"/>
        <v/>
      </c>
    </row>
    <row r="3022" ht="12.75" customHeight="1">
      <c r="H3022" s="12">
        <v>1000.0</v>
      </c>
      <c r="K3022" s="14" t="str">
        <f t="shared" si="2"/>
        <v>#DIV/0!</v>
      </c>
      <c r="L3022" s="15" t="str">
        <f t="shared" si="3"/>
        <v>Invalid</v>
      </c>
      <c r="M3022" s="15" t="str">
        <f t="shared" si="4"/>
        <v/>
      </c>
    </row>
    <row r="3023" ht="12.75" customHeight="1">
      <c r="H3023" s="12">
        <v>1000.0</v>
      </c>
      <c r="K3023" s="14" t="str">
        <f t="shared" si="2"/>
        <v>#DIV/0!</v>
      </c>
      <c r="L3023" s="15" t="str">
        <f t="shared" si="3"/>
        <v>Invalid</v>
      </c>
      <c r="M3023" s="15" t="str">
        <f t="shared" si="4"/>
        <v/>
      </c>
    </row>
    <row r="3024" ht="12.75" customHeight="1">
      <c r="H3024" s="12">
        <v>1000.0</v>
      </c>
      <c r="K3024" s="14" t="str">
        <f t="shared" si="2"/>
        <v>#DIV/0!</v>
      </c>
      <c r="L3024" s="15" t="str">
        <f t="shared" si="3"/>
        <v>Invalid</v>
      </c>
      <c r="M3024" s="15" t="str">
        <f t="shared" si="4"/>
        <v/>
      </c>
    </row>
    <row r="3025" ht="12.75" customHeight="1">
      <c r="H3025" s="12">
        <v>1000.0</v>
      </c>
      <c r="K3025" s="14" t="str">
        <f t="shared" si="2"/>
        <v>#DIV/0!</v>
      </c>
      <c r="L3025" s="15" t="str">
        <f t="shared" si="3"/>
        <v>Invalid</v>
      </c>
      <c r="M3025" s="15" t="str">
        <f t="shared" si="4"/>
        <v/>
      </c>
    </row>
    <row r="3026" ht="12.75" customHeight="1">
      <c r="H3026" s="12">
        <v>1000.0</v>
      </c>
      <c r="K3026" s="14" t="str">
        <f t="shared" si="2"/>
        <v>#DIV/0!</v>
      </c>
      <c r="L3026" s="15" t="str">
        <f t="shared" si="3"/>
        <v>Invalid</v>
      </c>
      <c r="M3026" s="15" t="str">
        <f t="shared" si="4"/>
        <v/>
      </c>
    </row>
    <row r="3027" ht="12.75" customHeight="1">
      <c r="H3027" s="12">
        <v>1000.0</v>
      </c>
      <c r="K3027" s="14" t="str">
        <f t="shared" si="2"/>
        <v>#DIV/0!</v>
      </c>
      <c r="L3027" s="15" t="str">
        <f t="shared" si="3"/>
        <v>Invalid</v>
      </c>
      <c r="M3027" s="15" t="str">
        <f t="shared" si="4"/>
        <v/>
      </c>
    </row>
    <row r="3028" ht="12.75" customHeight="1">
      <c r="H3028" s="12">
        <v>1000.0</v>
      </c>
      <c r="K3028" s="14" t="str">
        <f t="shared" si="2"/>
        <v>#DIV/0!</v>
      </c>
      <c r="L3028" s="15" t="str">
        <f t="shared" si="3"/>
        <v>Invalid</v>
      </c>
      <c r="M3028" s="15" t="str">
        <f t="shared" si="4"/>
        <v/>
      </c>
    </row>
    <row r="3029" ht="12.75" customHeight="1">
      <c r="H3029" s="12">
        <v>1000.0</v>
      </c>
      <c r="K3029" s="14" t="str">
        <f t="shared" si="2"/>
        <v>#DIV/0!</v>
      </c>
      <c r="L3029" s="15" t="str">
        <f t="shared" si="3"/>
        <v>Invalid</v>
      </c>
      <c r="M3029" s="15" t="str">
        <f t="shared" si="4"/>
        <v/>
      </c>
    </row>
    <row r="3030" ht="12.75" customHeight="1">
      <c r="H3030" s="12">
        <v>1000.0</v>
      </c>
      <c r="K3030" s="14" t="str">
        <f t="shared" si="2"/>
        <v>#DIV/0!</v>
      </c>
      <c r="L3030" s="15" t="str">
        <f t="shared" si="3"/>
        <v>Invalid</v>
      </c>
      <c r="M3030" s="15" t="str">
        <f t="shared" si="4"/>
        <v/>
      </c>
    </row>
    <row r="3031" ht="12.75" customHeight="1">
      <c r="H3031" s="12">
        <v>1000.0</v>
      </c>
      <c r="K3031" s="14" t="str">
        <f t="shared" si="2"/>
        <v>#DIV/0!</v>
      </c>
      <c r="L3031" s="15" t="str">
        <f t="shared" si="3"/>
        <v>Invalid</v>
      </c>
      <c r="M3031" s="15" t="str">
        <f t="shared" si="4"/>
        <v/>
      </c>
    </row>
    <row r="3032" ht="12.75" customHeight="1">
      <c r="H3032" s="12">
        <v>1000.0</v>
      </c>
      <c r="K3032" s="14" t="str">
        <f t="shared" si="2"/>
        <v>#DIV/0!</v>
      </c>
      <c r="L3032" s="15" t="str">
        <f t="shared" si="3"/>
        <v>Invalid</v>
      </c>
      <c r="M3032" s="15" t="str">
        <f t="shared" si="4"/>
        <v/>
      </c>
    </row>
    <row r="3033" ht="12.75" customHeight="1">
      <c r="H3033" s="12">
        <v>1000.0</v>
      </c>
      <c r="K3033" s="14" t="str">
        <f t="shared" si="2"/>
        <v>#DIV/0!</v>
      </c>
      <c r="L3033" s="15" t="str">
        <f t="shared" si="3"/>
        <v>Invalid</v>
      </c>
      <c r="M3033" s="15" t="str">
        <f t="shared" si="4"/>
        <v/>
      </c>
    </row>
    <row r="3034" ht="12.75" customHeight="1">
      <c r="H3034" s="12">
        <v>1000.0</v>
      </c>
      <c r="K3034" s="14" t="str">
        <f t="shared" si="2"/>
        <v>#DIV/0!</v>
      </c>
      <c r="L3034" s="15" t="str">
        <f t="shared" si="3"/>
        <v>Invalid</v>
      </c>
      <c r="M3034" s="15" t="str">
        <f t="shared" si="4"/>
        <v/>
      </c>
    </row>
    <row r="3035" ht="12.75" customHeight="1">
      <c r="H3035" s="12">
        <v>1000.0</v>
      </c>
      <c r="K3035" s="14" t="str">
        <f t="shared" si="2"/>
        <v>#DIV/0!</v>
      </c>
      <c r="L3035" s="15" t="str">
        <f t="shared" si="3"/>
        <v>Invalid</v>
      </c>
      <c r="M3035" s="15" t="str">
        <f t="shared" si="4"/>
        <v/>
      </c>
    </row>
    <row r="3036" ht="12.75" customHeight="1">
      <c r="H3036" s="12">
        <v>1000.0</v>
      </c>
      <c r="K3036" s="14" t="str">
        <f t="shared" si="2"/>
        <v>#DIV/0!</v>
      </c>
      <c r="L3036" s="15" t="str">
        <f t="shared" si="3"/>
        <v>Invalid</v>
      </c>
      <c r="M3036" s="15" t="str">
        <f t="shared" si="4"/>
        <v/>
      </c>
    </row>
    <row r="3037" ht="12.75" customHeight="1">
      <c r="H3037" s="12">
        <v>1000.0</v>
      </c>
      <c r="K3037" s="14" t="str">
        <f t="shared" si="2"/>
        <v>#DIV/0!</v>
      </c>
      <c r="L3037" s="15" t="str">
        <f t="shared" si="3"/>
        <v>Invalid</v>
      </c>
      <c r="M3037" s="15" t="str">
        <f t="shared" si="4"/>
        <v/>
      </c>
    </row>
    <row r="3038" ht="12.75" customHeight="1">
      <c r="H3038" s="12">
        <v>1000.0</v>
      </c>
      <c r="K3038" s="14" t="str">
        <f t="shared" si="2"/>
        <v>#DIV/0!</v>
      </c>
      <c r="L3038" s="15" t="str">
        <f t="shared" si="3"/>
        <v>Invalid</v>
      </c>
      <c r="M3038" s="15" t="str">
        <f t="shared" si="4"/>
        <v/>
      </c>
    </row>
    <row r="3039" ht="12.75" customHeight="1">
      <c r="H3039" s="12">
        <v>1000.0</v>
      </c>
      <c r="K3039" s="14" t="str">
        <f t="shared" si="2"/>
        <v>#DIV/0!</v>
      </c>
      <c r="L3039" s="15" t="str">
        <f t="shared" si="3"/>
        <v>Invalid</v>
      </c>
      <c r="M3039" s="15" t="str">
        <f t="shared" si="4"/>
        <v/>
      </c>
    </row>
    <row r="3040" ht="12.75" customHeight="1">
      <c r="H3040" s="12">
        <v>1000.0</v>
      </c>
      <c r="K3040" s="14" t="str">
        <f t="shared" si="2"/>
        <v>#DIV/0!</v>
      </c>
      <c r="L3040" s="15" t="str">
        <f t="shared" si="3"/>
        <v>Invalid</v>
      </c>
      <c r="M3040" s="15" t="str">
        <f t="shared" si="4"/>
        <v/>
      </c>
    </row>
    <row r="3041" ht="12.75" customHeight="1">
      <c r="H3041" s="12">
        <v>1000.0</v>
      </c>
      <c r="K3041" s="14" t="str">
        <f t="shared" si="2"/>
        <v>#DIV/0!</v>
      </c>
      <c r="L3041" s="15" t="str">
        <f t="shared" si="3"/>
        <v>Invalid</v>
      </c>
      <c r="M3041" s="15" t="str">
        <f t="shared" si="4"/>
        <v/>
      </c>
    </row>
    <row r="3042" ht="12.75" customHeight="1">
      <c r="H3042" s="12">
        <v>1000.0</v>
      </c>
      <c r="K3042" s="14" t="str">
        <f t="shared" si="2"/>
        <v>#DIV/0!</v>
      </c>
      <c r="L3042" s="15" t="str">
        <f t="shared" si="3"/>
        <v>Invalid</v>
      </c>
      <c r="M3042" s="15" t="str">
        <f t="shared" si="4"/>
        <v/>
      </c>
    </row>
    <row r="3043" ht="12.75" customHeight="1">
      <c r="H3043" s="12">
        <v>1000.0</v>
      </c>
      <c r="K3043" s="14" t="str">
        <f t="shared" si="2"/>
        <v>#DIV/0!</v>
      </c>
      <c r="L3043" s="15" t="str">
        <f t="shared" si="3"/>
        <v>Invalid</v>
      </c>
      <c r="M3043" s="15" t="str">
        <f t="shared" si="4"/>
        <v/>
      </c>
    </row>
    <row r="3044" ht="12.75" customHeight="1">
      <c r="H3044" s="12">
        <v>1000.0</v>
      </c>
      <c r="K3044" s="14" t="str">
        <f t="shared" si="2"/>
        <v>#DIV/0!</v>
      </c>
      <c r="L3044" s="15" t="str">
        <f t="shared" si="3"/>
        <v>Invalid</v>
      </c>
      <c r="M3044" s="15" t="str">
        <f t="shared" si="4"/>
        <v/>
      </c>
    </row>
    <row r="3045" ht="12.75" customHeight="1">
      <c r="H3045" s="12">
        <v>1000.0</v>
      </c>
      <c r="K3045" s="14" t="str">
        <f t="shared" si="2"/>
        <v>#DIV/0!</v>
      </c>
      <c r="L3045" s="15" t="str">
        <f t="shared" si="3"/>
        <v>Invalid</v>
      </c>
      <c r="M3045" s="15" t="str">
        <f t="shared" si="4"/>
        <v/>
      </c>
    </row>
    <row r="3046" ht="12.75" customHeight="1">
      <c r="H3046" s="12">
        <v>1000.0</v>
      </c>
      <c r="K3046" s="14" t="str">
        <f t="shared" si="2"/>
        <v>#DIV/0!</v>
      </c>
      <c r="L3046" s="15" t="str">
        <f t="shared" si="3"/>
        <v>Invalid</v>
      </c>
      <c r="M3046" s="15" t="str">
        <f t="shared" si="4"/>
        <v/>
      </c>
    </row>
    <row r="3047" ht="12.75" customHeight="1">
      <c r="H3047" s="12">
        <v>1000.0</v>
      </c>
      <c r="K3047" s="14" t="str">
        <f t="shared" si="2"/>
        <v>#DIV/0!</v>
      </c>
      <c r="L3047" s="15" t="str">
        <f t="shared" si="3"/>
        <v>Invalid</v>
      </c>
      <c r="M3047" s="15" t="str">
        <f t="shared" si="4"/>
        <v/>
      </c>
    </row>
    <row r="3048" ht="12.75" customHeight="1">
      <c r="H3048" s="12">
        <v>1000.0</v>
      </c>
      <c r="K3048" s="14" t="str">
        <f t="shared" si="2"/>
        <v>#DIV/0!</v>
      </c>
      <c r="L3048" s="15" t="str">
        <f t="shared" si="3"/>
        <v>Invalid</v>
      </c>
      <c r="M3048" s="15" t="str">
        <f t="shared" si="4"/>
        <v/>
      </c>
    </row>
    <row r="3049" ht="12.75" customHeight="1">
      <c r="H3049" s="12">
        <v>1000.0</v>
      </c>
      <c r="K3049" s="14" t="str">
        <f t="shared" si="2"/>
        <v>#DIV/0!</v>
      </c>
      <c r="L3049" s="15" t="str">
        <f t="shared" si="3"/>
        <v>Invalid</v>
      </c>
      <c r="M3049" s="15" t="str">
        <f t="shared" si="4"/>
        <v/>
      </c>
    </row>
    <row r="3050" ht="12.75" customHeight="1">
      <c r="H3050" s="12">
        <v>1000.0</v>
      </c>
      <c r="K3050" s="14" t="str">
        <f t="shared" si="2"/>
        <v>#DIV/0!</v>
      </c>
      <c r="L3050" s="15" t="str">
        <f t="shared" si="3"/>
        <v>Invalid</v>
      </c>
      <c r="M3050" s="15" t="str">
        <f t="shared" si="4"/>
        <v/>
      </c>
    </row>
    <row r="3051" ht="12.75" customHeight="1">
      <c r="H3051" s="12">
        <v>1000.0</v>
      </c>
      <c r="K3051" s="14" t="str">
        <f t="shared" si="2"/>
        <v>#DIV/0!</v>
      </c>
      <c r="L3051" s="15" t="str">
        <f t="shared" si="3"/>
        <v>Invalid</v>
      </c>
      <c r="M3051" s="15" t="str">
        <f t="shared" si="4"/>
        <v/>
      </c>
    </row>
    <row r="3052" ht="12.75" customHeight="1">
      <c r="H3052" s="12">
        <v>1000.0</v>
      </c>
      <c r="K3052" s="14" t="str">
        <f t="shared" si="2"/>
        <v>#DIV/0!</v>
      </c>
      <c r="L3052" s="15" t="str">
        <f t="shared" si="3"/>
        <v>Invalid</v>
      </c>
      <c r="M3052" s="15" t="str">
        <f t="shared" si="4"/>
        <v/>
      </c>
    </row>
    <row r="3053" ht="12.75" customHeight="1">
      <c r="H3053" s="12">
        <v>1000.0</v>
      </c>
      <c r="K3053" s="14" t="str">
        <f t="shared" si="2"/>
        <v>#DIV/0!</v>
      </c>
      <c r="L3053" s="15" t="str">
        <f t="shared" si="3"/>
        <v>Invalid</v>
      </c>
      <c r="M3053" s="15" t="str">
        <f t="shared" si="4"/>
        <v/>
      </c>
    </row>
    <row r="3054" ht="12.75" customHeight="1">
      <c r="H3054" s="12">
        <v>1000.0</v>
      </c>
      <c r="K3054" s="14" t="str">
        <f t="shared" si="2"/>
        <v>#DIV/0!</v>
      </c>
      <c r="L3054" s="15" t="str">
        <f t="shared" si="3"/>
        <v>Invalid</v>
      </c>
      <c r="M3054" s="15" t="str">
        <f t="shared" si="4"/>
        <v/>
      </c>
    </row>
    <row r="3055" ht="12.75" customHeight="1">
      <c r="H3055" s="12">
        <v>1000.0</v>
      </c>
      <c r="K3055" s="14" t="str">
        <f t="shared" si="2"/>
        <v>#DIV/0!</v>
      </c>
      <c r="L3055" s="15" t="str">
        <f t="shared" si="3"/>
        <v>Invalid</v>
      </c>
      <c r="M3055" s="15" t="str">
        <f t="shared" si="4"/>
        <v/>
      </c>
    </row>
    <row r="3056" ht="12.75" customHeight="1">
      <c r="H3056" s="12">
        <v>1000.0</v>
      </c>
      <c r="K3056" s="14" t="str">
        <f t="shared" si="2"/>
        <v>#DIV/0!</v>
      </c>
      <c r="L3056" s="15" t="str">
        <f t="shared" si="3"/>
        <v>Invalid</v>
      </c>
      <c r="M3056" s="15" t="str">
        <f t="shared" si="4"/>
        <v/>
      </c>
    </row>
    <row r="3057" ht="12.75" customHeight="1">
      <c r="H3057" s="12">
        <v>1000.0</v>
      </c>
      <c r="K3057" s="14" t="str">
        <f t="shared" si="2"/>
        <v>#DIV/0!</v>
      </c>
      <c r="L3057" s="15" t="str">
        <f t="shared" si="3"/>
        <v>Invalid</v>
      </c>
      <c r="M3057" s="15" t="str">
        <f t="shared" si="4"/>
        <v/>
      </c>
    </row>
    <row r="3058" ht="12.75" customHeight="1">
      <c r="H3058" s="12">
        <v>1000.0</v>
      </c>
      <c r="K3058" s="14" t="str">
        <f t="shared" si="2"/>
        <v>#DIV/0!</v>
      </c>
      <c r="L3058" s="15" t="str">
        <f t="shared" si="3"/>
        <v>Invalid</v>
      </c>
      <c r="M3058" s="15" t="str">
        <f t="shared" si="4"/>
        <v/>
      </c>
    </row>
    <row r="3059" ht="12.75" customHeight="1">
      <c r="H3059" s="12">
        <v>1000.0</v>
      </c>
      <c r="K3059" s="14" t="str">
        <f t="shared" si="2"/>
        <v>#DIV/0!</v>
      </c>
      <c r="L3059" s="15" t="str">
        <f t="shared" si="3"/>
        <v>Invalid</v>
      </c>
      <c r="M3059" s="15" t="str">
        <f t="shared" si="4"/>
        <v/>
      </c>
    </row>
    <row r="3060" ht="12.75" customHeight="1">
      <c r="H3060" s="12">
        <v>1000.0</v>
      </c>
      <c r="K3060" s="14" t="str">
        <f t="shared" si="2"/>
        <v>#DIV/0!</v>
      </c>
      <c r="L3060" s="15" t="str">
        <f t="shared" si="3"/>
        <v>Invalid</v>
      </c>
      <c r="M3060" s="15" t="str">
        <f t="shared" si="4"/>
        <v/>
      </c>
    </row>
    <row r="3061" ht="12.75" customHeight="1">
      <c r="H3061" s="12">
        <v>1000.0</v>
      </c>
      <c r="K3061" s="14" t="str">
        <f t="shared" si="2"/>
        <v>#DIV/0!</v>
      </c>
      <c r="L3061" s="15" t="str">
        <f t="shared" si="3"/>
        <v>Invalid</v>
      </c>
      <c r="M3061" s="15" t="str">
        <f t="shared" si="4"/>
        <v/>
      </c>
    </row>
    <row r="3062" ht="12.75" customHeight="1">
      <c r="H3062" s="12">
        <v>1000.0</v>
      </c>
      <c r="K3062" s="14" t="str">
        <f t="shared" si="2"/>
        <v>#DIV/0!</v>
      </c>
      <c r="L3062" s="15" t="str">
        <f t="shared" si="3"/>
        <v>Invalid</v>
      </c>
      <c r="M3062" s="15" t="str">
        <f t="shared" si="4"/>
        <v/>
      </c>
    </row>
    <row r="3063" ht="12.75" customHeight="1">
      <c r="H3063" s="12">
        <v>1000.0</v>
      </c>
      <c r="K3063" s="14" t="str">
        <f t="shared" si="2"/>
        <v>#DIV/0!</v>
      </c>
      <c r="L3063" s="15" t="str">
        <f t="shared" si="3"/>
        <v>Invalid</v>
      </c>
      <c r="M3063" s="15" t="str">
        <f t="shared" si="4"/>
        <v/>
      </c>
    </row>
    <row r="3064" ht="12.75" customHeight="1">
      <c r="H3064" s="12">
        <v>1000.0</v>
      </c>
      <c r="K3064" s="14" t="str">
        <f t="shared" si="2"/>
        <v>#DIV/0!</v>
      </c>
      <c r="L3064" s="15" t="str">
        <f t="shared" si="3"/>
        <v>Invalid</v>
      </c>
      <c r="M3064" s="15" t="str">
        <f t="shared" si="4"/>
        <v/>
      </c>
    </row>
    <row r="3065" ht="12.75" customHeight="1">
      <c r="H3065" s="12">
        <v>1000.0</v>
      </c>
      <c r="K3065" s="14" t="str">
        <f t="shared" si="2"/>
        <v>#DIV/0!</v>
      </c>
      <c r="L3065" s="15" t="str">
        <f t="shared" si="3"/>
        <v>Invalid</v>
      </c>
      <c r="M3065" s="15" t="str">
        <f t="shared" si="4"/>
        <v/>
      </c>
    </row>
    <row r="3066" ht="12.75" customHeight="1">
      <c r="H3066" s="12">
        <v>1000.0</v>
      </c>
      <c r="K3066" s="14" t="str">
        <f t="shared" si="2"/>
        <v>#DIV/0!</v>
      </c>
      <c r="L3066" s="15" t="str">
        <f t="shared" si="3"/>
        <v>Invalid</v>
      </c>
      <c r="M3066" s="15" t="str">
        <f t="shared" si="4"/>
        <v/>
      </c>
    </row>
    <row r="3067" ht="12.75" customHeight="1">
      <c r="H3067" s="12">
        <v>1000.0</v>
      </c>
      <c r="K3067" s="14" t="str">
        <f t="shared" si="2"/>
        <v>#DIV/0!</v>
      </c>
      <c r="L3067" s="15" t="str">
        <f t="shared" si="3"/>
        <v>Invalid</v>
      </c>
      <c r="M3067" s="15" t="str">
        <f t="shared" si="4"/>
        <v/>
      </c>
    </row>
    <row r="3068" ht="12.75" customHeight="1">
      <c r="H3068" s="12">
        <v>1000.0</v>
      </c>
      <c r="K3068" s="14" t="str">
        <f t="shared" si="2"/>
        <v>#DIV/0!</v>
      </c>
      <c r="L3068" s="15" t="str">
        <f t="shared" si="3"/>
        <v>Invalid</v>
      </c>
      <c r="M3068" s="15" t="str">
        <f t="shared" si="4"/>
        <v/>
      </c>
    </row>
    <row r="3069" ht="12.75" customHeight="1">
      <c r="H3069" s="12">
        <v>1000.0</v>
      </c>
      <c r="K3069" s="14" t="str">
        <f t="shared" si="2"/>
        <v>#DIV/0!</v>
      </c>
      <c r="L3069" s="15" t="str">
        <f t="shared" si="3"/>
        <v>Invalid</v>
      </c>
      <c r="M3069" s="15" t="str">
        <f t="shared" si="4"/>
        <v/>
      </c>
    </row>
    <row r="3070" ht="12.75" customHeight="1">
      <c r="H3070" s="12">
        <v>1000.0</v>
      </c>
      <c r="K3070" s="14" t="str">
        <f t="shared" si="2"/>
        <v>#DIV/0!</v>
      </c>
      <c r="L3070" s="15" t="str">
        <f t="shared" si="3"/>
        <v>Invalid</v>
      </c>
      <c r="M3070" s="15" t="str">
        <f t="shared" si="4"/>
        <v/>
      </c>
    </row>
    <row r="3071" ht="12.75" customHeight="1">
      <c r="H3071" s="12">
        <v>1000.0</v>
      </c>
      <c r="K3071" s="14" t="str">
        <f t="shared" si="2"/>
        <v>#DIV/0!</v>
      </c>
      <c r="L3071" s="15" t="str">
        <f t="shared" si="3"/>
        <v>Invalid</v>
      </c>
      <c r="M3071" s="15" t="str">
        <f t="shared" si="4"/>
        <v/>
      </c>
    </row>
    <row r="3072" ht="12.75" customHeight="1">
      <c r="H3072" s="12">
        <v>1000.0</v>
      </c>
      <c r="K3072" s="14" t="str">
        <f t="shared" si="2"/>
        <v>#DIV/0!</v>
      </c>
      <c r="L3072" s="15" t="str">
        <f t="shared" si="3"/>
        <v>Invalid</v>
      </c>
      <c r="M3072" s="15" t="str">
        <f t="shared" si="4"/>
        <v/>
      </c>
    </row>
    <row r="3073" ht="12.75" customHeight="1">
      <c r="H3073" s="12">
        <v>1000.0</v>
      </c>
      <c r="K3073" s="14" t="str">
        <f t="shared" si="2"/>
        <v>#DIV/0!</v>
      </c>
      <c r="L3073" s="15" t="str">
        <f t="shared" si="3"/>
        <v>Invalid</v>
      </c>
      <c r="M3073" s="15" t="str">
        <f t="shared" si="4"/>
        <v/>
      </c>
    </row>
    <row r="3074" ht="12.75" customHeight="1">
      <c r="H3074" s="12">
        <v>1000.0</v>
      </c>
      <c r="K3074" s="14" t="str">
        <f t="shared" si="2"/>
        <v>#DIV/0!</v>
      </c>
      <c r="L3074" s="15" t="str">
        <f t="shared" si="3"/>
        <v>Invalid</v>
      </c>
      <c r="M3074" s="15" t="str">
        <f t="shared" si="4"/>
        <v/>
      </c>
    </row>
    <row r="3075" ht="12.75" customHeight="1">
      <c r="H3075" s="12">
        <v>1000.0</v>
      </c>
      <c r="K3075" s="14" t="str">
        <f t="shared" si="2"/>
        <v>#DIV/0!</v>
      </c>
      <c r="L3075" s="15" t="str">
        <f t="shared" si="3"/>
        <v>Invalid</v>
      </c>
      <c r="M3075" s="15" t="str">
        <f t="shared" si="4"/>
        <v/>
      </c>
    </row>
    <row r="3076" ht="12.75" customHeight="1">
      <c r="H3076" s="12">
        <v>1000.0</v>
      </c>
      <c r="K3076" s="14" t="str">
        <f t="shared" si="2"/>
        <v>#DIV/0!</v>
      </c>
      <c r="L3076" s="15" t="str">
        <f t="shared" si="3"/>
        <v>Invalid</v>
      </c>
      <c r="M3076" s="15" t="str">
        <f t="shared" si="4"/>
        <v/>
      </c>
    </row>
    <row r="3077" ht="12.75" customHeight="1">
      <c r="H3077" s="12">
        <v>1000.0</v>
      </c>
      <c r="K3077" s="14" t="str">
        <f t="shared" si="2"/>
        <v>#DIV/0!</v>
      </c>
      <c r="L3077" s="15" t="str">
        <f t="shared" si="3"/>
        <v>Invalid</v>
      </c>
      <c r="M3077" s="15" t="str">
        <f t="shared" si="4"/>
        <v/>
      </c>
    </row>
    <row r="3078" ht="12.75" customHeight="1">
      <c r="H3078" s="12">
        <v>1000.0</v>
      </c>
      <c r="K3078" s="14" t="str">
        <f t="shared" si="2"/>
        <v>#DIV/0!</v>
      </c>
      <c r="L3078" s="15" t="str">
        <f t="shared" si="3"/>
        <v>Invalid</v>
      </c>
      <c r="M3078" s="15" t="str">
        <f t="shared" si="4"/>
        <v/>
      </c>
    </row>
    <row r="3079" ht="12.75" customHeight="1">
      <c r="H3079" s="12">
        <v>1000.0</v>
      </c>
      <c r="K3079" s="14" t="str">
        <f t="shared" si="2"/>
        <v>#DIV/0!</v>
      </c>
      <c r="L3079" s="15" t="str">
        <f t="shared" si="3"/>
        <v>Invalid</v>
      </c>
      <c r="M3079" s="15" t="str">
        <f t="shared" si="4"/>
        <v/>
      </c>
    </row>
    <row r="3080" ht="12.75" customHeight="1">
      <c r="H3080" s="12">
        <v>1000.0</v>
      </c>
      <c r="K3080" s="14" t="str">
        <f t="shared" si="2"/>
        <v>#DIV/0!</v>
      </c>
      <c r="L3080" s="15" t="str">
        <f t="shared" si="3"/>
        <v>Invalid</v>
      </c>
      <c r="M3080" s="15" t="str">
        <f t="shared" si="4"/>
        <v/>
      </c>
    </row>
    <row r="3081" ht="12.75" customHeight="1">
      <c r="H3081" s="12">
        <v>1000.0</v>
      </c>
      <c r="K3081" s="14" t="str">
        <f t="shared" si="2"/>
        <v>#DIV/0!</v>
      </c>
      <c r="L3081" s="15" t="str">
        <f t="shared" si="3"/>
        <v>Invalid</v>
      </c>
      <c r="M3081" s="15" t="str">
        <f t="shared" si="4"/>
        <v/>
      </c>
    </row>
    <row r="3082" ht="12.75" customHeight="1">
      <c r="H3082" s="12">
        <v>1000.0</v>
      </c>
      <c r="K3082" s="14" t="str">
        <f t="shared" si="2"/>
        <v>#DIV/0!</v>
      </c>
      <c r="L3082" s="15" t="str">
        <f t="shared" si="3"/>
        <v>Invalid</v>
      </c>
      <c r="M3082" s="15" t="str">
        <f t="shared" si="4"/>
        <v/>
      </c>
    </row>
    <row r="3083" ht="12.75" customHeight="1">
      <c r="H3083" s="12">
        <v>1000.0</v>
      </c>
      <c r="K3083" s="14" t="str">
        <f t="shared" si="2"/>
        <v>#DIV/0!</v>
      </c>
      <c r="L3083" s="15" t="str">
        <f t="shared" si="3"/>
        <v>Invalid</v>
      </c>
      <c r="M3083" s="15" t="str">
        <f t="shared" si="4"/>
        <v/>
      </c>
    </row>
    <row r="3084" ht="12.75" customHeight="1">
      <c r="H3084" s="12">
        <v>1000.0</v>
      </c>
      <c r="K3084" s="14" t="str">
        <f t="shared" si="2"/>
        <v>#DIV/0!</v>
      </c>
      <c r="L3084" s="15" t="str">
        <f t="shared" si="3"/>
        <v>Invalid</v>
      </c>
      <c r="M3084" s="15" t="str">
        <f t="shared" si="4"/>
        <v/>
      </c>
    </row>
    <row r="3085" ht="12.75" customHeight="1">
      <c r="H3085" s="12">
        <v>1000.0</v>
      </c>
      <c r="K3085" s="14" t="str">
        <f t="shared" si="2"/>
        <v>#DIV/0!</v>
      </c>
      <c r="L3085" s="15" t="str">
        <f t="shared" si="3"/>
        <v>Invalid</v>
      </c>
      <c r="M3085" s="15" t="str">
        <f t="shared" si="4"/>
        <v/>
      </c>
    </row>
    <row r="3086" ht="12.75" customHeight="1">
      <c r="H3086" s="12">
        <v>1000.0</v>
      </c>
      <c r="K3086" s="14" t="str">
        <f t="shared" si="2"/>
        <v>#DIV/0!</v>
      </c>
      <c r="L3086" s="15" t="str">
        <f t="shared" si="3"/>
        <v>Invalid</v>
      </c>
      <c r="M3086" s="15" t="str">
        <f t="shared" si="4"/>
        <v/>
      </c>
    </row>
    <row r="3087" ht="12.75" customHeight="1">
      <c r="H3087" s="12">
        <v>1000.0</v>
      </c>
      <c r="K3087" s="14" t="str">
        <f t="shared" si="2"/>
        <v>#DIV/0!</v>
      </c>
      <c r="L3087" s="15" t="str">
        <f t="shared" si="3"/>
        <v>Invalid</v>
      </c>
      <c r="M3087" s="15" t="str">
        <f t="shared" si="4"/>
        <v/>
      </c>
    </row>
    <row r="3088" ht="12.75" customHeight="1">
      <c r="H3088" s="12">
        <v>1000.0</v>
      </c>
      <c r="K3088" s="14" t="str">
        <f t="shared" si="2"/>
        <v>#DIV/0!</v>
      </c>
      <c r="L3088" s="15" t="str">
        <f t="shared" si="3"/>
        <v>Invalid</v>
      </c>
      <c r="M3088" s="15" t="str">
        <f t="shared" si="4"/>
        <v/>
      </c>
    </row>
    <row r="3089" ht="12.75" customHeight="1">
      <c r="H3089" s="12">
        <v>1000.0</v>
      </c>
      <c r="K3089" s="14" t="str">
        <f t="shared" si="2"/>
        <v>#DIV/0!</v>
      </c>
      <c r="L3089" s="15" t="str">
        <f t="shared" si="3"/>
        <v>Invalid</v>
      </c>
      <c r="M3089" s="15" t="str">
        <f t="shared" si="4"/>
        <v/>
      </c>
    </row>
    <row r="3090" ht="12.75" customHeight="1">
      <c r="H3090" s="12">
        <v>1000.0</v>
      </c>
      <c r="K3090" s="14" t="str">
        <f t="shared" si="2"/>
        <v>#DIV/0!</v>
      </c>
      <c r="L3090" s="15" t="str">
        <f t="shared" si="3"/>
        <v>Invalid</v>
      </c>
      <c r="M3090" s="15" t="str">
        <f t="shared" si="4"/>
        <v/>
      </c>
    </row>
    <row r="3091" ht="12.75" customHeight="1">
      <c r="H3091" s="12">
        <v>1000.0</v>
      </c>
      <c r="K3091" s="14" t="str">
        <f t="shared" si="2"/>
        <v>#DIV/0!</v>
      </c>
      <c r="L3091" s="15" t="str">
        <f t="shared" si="3"/>
        <v>Invalid</v>
      </c>
      <c r="M3091" s="15" t="str">
        <f t="shared" si="4"/>
        <v/>
      </c>
    </row>
    <row r="3092" ht="12.75" customHeight="1">
      <c r="H3092" s="12">
        <v>1000.0</v>
      </c>
      <c r="K3092" s="14" t="str">
        <f t="shared" si="2"/>
        <v>#DIV/0!</v>
      </c>
      <c r="L3092" s="15" t="str">
        <f t="shared" si="3"/>
        <v>Invalid</v>
      </c>
      <c r="M3092" s="15" t="str">
        <f t="shared" si="4"/>
        <v/>
      </c>
    </row>
    <row r="3093" ht="12.75" customHeight="1">
      <c r="H3093" s="12">
        <v>1000.0</v>
      </c>
      <c r="K3093" s="14" t="str">
        <f t="shared" si="2"/>
        <v>#DIV/0!</v>
      </c>
      <c r="L3093" s="15" t="str">
        <f t="shared" si="3"/>
        <v>Invalid</v>
      </c>
      <c r="M3093" s="15" t="str">
        <f t="shared" si="4"/>
        <v/>
      </c>
    </row>
    <row r="3094" ht="12.75" customHeight="1">
      <c r="H3094" s="12">
        <v>1000.0</v>
      </c>
      <c r="K3094" s="14" t="str">
        <f t="shared" si="2"/>
        <v>#DIV/0!</v>
      </c>
      <c r="L3094" s="15" t="str">
        <f t="shared" si="3"/>
        <v>Invalid</v>
      </c>
      <c r="M3094" s="15" t="str">
        <f t="shared" si="4"/>
        <v/>
      </c>
    </row>
    <row r="3095" ht="12.75" customHeight="1">
      <c r="H3095" s="12">
        <v>1000.0</v>
      </c>
      <c r="K3095" s="14" t="str">
        <f t="shared" si="2"/>
        <v>#DIV/0!</v>
      </c>
      <c r="L3095" s="15" t="str">
        <f t="shared" si="3"/>
        <v>Invalid</v>
      </c>
      <c r="M3095" s="15" t="str">
        <f t="shared" si="4"/>
        <v/>
      </c>
    </row>
    <row r="3096" ht="12.75" customHeight="1">
      <c r="H3096" s="12">
        <v>1000.0</v>
      </c>
      <c r="K3096" s="14" t="str">
        <f t="shared" si="2"/>
        <v>#DIV/0!</v>
      </c>
      <c r="L3096" s="15" t="str">
        <f t="shared" si="3"/>
        <v>Invalid</v>
      </c>
      <c r="M3096" s="15" t="str">
        <f t="shared" si="4"/>
        <v/>
      </c>
    </row>
    <row r="3097" ht="12.75" customHeight="1">
      <c r="H3097" s="12">
        <v>1000.0</v>
      </c>
      <c r="K3097" s="14" t="str">
        <f t="shared" si="2"/>
        <v>#DIV/0!</v>
      </c>
      <c r="L3097" s="15" t="str">
        <f t="shared" si="3"/>
        <v>Invalid</v>
      </c>
      <c r="M3097" s="15" t="str">
        <f t="shared" si="4"/>
        <v/>
      </c>
    </row>
    <row r="3098" ht="12.75" customHeight="1">
      <c r="H3098" s="12">
        <v>1000.0</v>
      </c>
      <c r="K3098" s="14" t="str">
        <f t="shared" si="2"/>
        <v>#DIV/0!</v>
      </c>
      <c r="L3098" s="15" t="str">
        <f t="shared" si="3"/>
        <v>Invalid</v>
      </c>
      <c r="M3098" s="15" t="str">
        <f t="shared" si="4"/>
        <v/>
      </c>
    </row>
    <row r="3099" ht="12.75" customHeight="1">
      <c r="H3099" s="12">
        <v>1000.0</v>
      </c>
      <c r="K3099" s="14" t="str">
        <f t="shared" si="2"/>
        <v>#DIV/0!</v>
      </c>
      <c r="L3099" s="15" t="str">
        <f t="shared" si="3"/>
        <v>Invalid</v>
      </c>
      <c r="M3099" s="15" t="str">
        <f t="shared" si="4"/>
        <v/>
      </c>
    </row>
    <row r="3100" ht="12.75" customHeight="1">
      <c r="H3100" s="12">
        <v>1000.0</v>
      </c>
      <c r="K3100" s="14" t="str">
        <f t="shared" si="2"/>
        <v>#DIV/0!</v>
      </c>
      <c r="L3100" s="15" t="str">
        <f t="shared" si="3"/>
        <v>Invalid</v>
      </c>
      <c r="M3100" s="15" t="str">
        <f t="shared" si="4"/>
        <v/>
      </c>
    </row>
    <row r="3101" ht="12.75" customHeight="1">
      <c r="H3101" s="12">
        <v>1000.0</v>
      </c>
      <c r="K3101" s="14" t="str">
        <f t="shared" si="2"/>
        <v>#DIV/0!</v>
      </c>
      <c r="L3101" s="15" t="str">
        <f t="shared" si="3"/>
        <v>Invalid</v>
      </c>
      <c r="M3101" s="15" t="str">
        <f t="shared" si="4"/>
        <v/>
      </c>
    </row>
    <row r="3102" ht="12.75" customHeight="1">
      <c r="H3102" s="12">
        <v>1000.0</v>
      </c>
      <c r="K3102" s="14" t="str">
        <f t="shared" si="2"/>
        <v>#DIV/0!</v>
      </c>
      <c r="L3102" s="15" t="str">
        <f t="shared" si="3"/>
        <v>Invalid</v>
      </c>
      <c r="M3102" s="15" t="str">
        <f t="shared" si="4"/>
        <v/>
      </c>
    </row>
    <row r="3103" ht="12.75" customHeight="1">
      <c r="H3103" s="12">
        <v>1000.0</v>
      </c>
      <c r="K3103" s="14" t="str">
        <f t="shared" si="2"/>
        <v>#DIV/0!</v>
      </c>
      <c r="L3103" s="15" t="str">
        <f t="shared" si="3"/>
        <v>Invalid</v>
      </c>
      <c r="M3103" s="15" t="str">
        <f t="shared" si="4"/>
        <v/>
      </c>
    </row>
    <row r="3104" ht="12.75" customHeight="1">
      <c r="H3104" s="12">
        <v>1000.0</v>
      </c>
      <c r="K3104" s="14" t="str">
        <f t="shared" si="2"/>
        <v>#DIV/0!</v>
      </c>
      <c r="L3104" s="15" t="str">
        <f t="shared" si="3"/>
        <v>Invalid</v>
      </c>
      <c r="M3104" s="15" t="str">
        <f t="shared" si="4"/>
        <v/>
      </c>
    </row>
    <row r="3105" ht="12.75" customHeight="1">
      <c r="H3105" s="12">
        <v>1000.0</v>
      </c>
      <c r="K3105" s="14" t="str">
        <f t="shared" si="2"/>
        <v>#DIV/0!</v>
      </c>
      <c r="L3105" s="15" t="str">
        <f t="shared" si="3"/>
        <v>Invalid</v>
      </c>
      <c r="M3105" s="15" t="str">
        <f t="shared" si="4"/>
        <v/>
      </c>
    </row>
    <row r="3106" ht="12.75" customHeight="1">
      <c r="H3106" s="12">
        <v>1000.0</v>
      </c>
      <c r="K3106" s="14" t="str">
        <f t="shared" si="2"/>
        <v>#DIV/0!</v>
      </c>
      <c r="L3106" s="15" t="str">
        <f t="shared" si="3"/>
        <v>Invalid</v>
      </c>
      <c r="M3106" s="15" t="str">
        <f t="shared" si="4"/>
        <v/>
      </c>
    </row>
    <row r="3107" ht="12.75" customHeight="1">
      <c r="H3107" s="12">
        <v>1000.0</v>
      </c>
      <c r="K3107" s="14" t="str">
        <f t="shared" si="2"/>
        <v>#DIV/0!</v>
      </c>
      <c r="L3107" s="15" t="str">
        <f t="shared" si="3"/>
        <v>Invalid</v>
      </c>
      <c r="M3107" s="15" t="str">
        <f t="shared" si="4"/>
        <v/>
      </c>
    </row>
    <row r="3108" ht="12.75" customHeight="1">
      <c r="H3108" s="12">
        <v>1000.0</v>
      </c>
      <c r="K3108" s="14" t="str">
        <f t="shared" si="2"/>
        <v>#DIV/0!</v>
      </c>
      <c r="L3108" s="15" t="str">
        <f t="shared" si="3"/>
        <v>Invalid</v>
      </c>
      <c r="M3108" s="15" t="str">
        <f t="shared" si="4"/>
        <v/>
      </c>
    </row>
    <row r="3109" ht="12.75" customHeight="1">
      <c r="H3109" s="12">
        <v>1000.0</v>
      </c>
      <c r="K3109" s="14" t="str">
        <f t="shared" si="2"/>
        <v>#DIV/0!</v>
      </c>
      <c r="L3109" s="15" t="str">
        <f t="shared" si="3"/>
        <v>Invalid</v>
      </c>
      <c r="M3109" s="15" t="str">
        <f t="shared" si="4"/>
        <v/>
      </c>
    </row>
    <row r="3110" ht="12.75" customHeight="1">
      <c r="H3110" s="12">
        <v>1000.0</v>
      </c>
      <c r="K3110" s="14" t="str">
        <f t="shared" si="2"/>
        <v>#DIV/0!</v>
      </c>
      <c r="L3110" s="15" t="str">
        <f t="shared" si="3"/>
        <v>Invalid</v>
      </c>
      <c r="M3110" s="15" t="str">
        <f t="shared" si="4"/>
        <v/>
      </c>
    </row>
    <row r="3111" ht="12.75" customHeight="1">
      <c r="H3111" s="12">
        <v>1000.0</v>
      </c>
      <c r="K3111" s="14" t="str">
        <f t="shared" si="2"/>
        <v>#DIV/0!</v>
      </c>
      <c r="L3111" s="15" t="str">
        <f t="shared" si="3"/>
        <v>Invalid</v>
      </c>
      <c r="M3111" s="15" t="str">
        <f t="shared" si="4"/>
        <v/>
      </c>
    </row>
    <row r="3112" ht="12.75" customHeight="1">
      <c r="H3112" s="12">
        <v>1000.0</v>
      </c>
      <c r="K3112" s="14" t="str">
        <f t="shared" si="2"/>
        <v>#DIV/0!</v>
      </c>
      <c r="L3112" s="15" t="str">
        <f t="shared" si="3"/>
        <v>Invalid</v>
      </c>
      <c r="M3112" s="15" t="str">
        <f t="shared" si="4"/>
        <v/>
      </c>
    </row>
    <row r="3113" ht="12.75" customHeight="1">
      <c r="H3113" s="12">
        <v>1000.0</v>
      </c>
      <c r="K3113" s="14" t="str">
        <f t="shared" si="2"/>
        <v>#DIV/0!</v>
      </c>
      <c r="L3113" s="15" t="str">
        <f t="shared" si="3"/>
        <v>Invalid</v>
      </c>
      <c r="M3113" s="15" t="str">
        <f t="shared" si="4"/>
        <v/>
      </c>
    </row>
    <row r="3114" ht="12.75" customHeight="1">
      <c r="H3114" s="12">
        <v>1000.0</v>
      </c>
      <c r="K3114" s="14" t="str">
        <f t="shared" si="2"/>
        <v>#DIV/0!</v>
      </c>
      <c r="L3114" s="15" t="str">
        <f t="shared" si="3"/>
        <v>Invalid</v>
      </c>
      <c r="M3114" s="15" t="str">
        <f t="shared" si="4"/>
        <v/>
      </c>
    </row>
    <row r="3115" ht="12.75" customHeight="1">
      <c r="H3115" s="12">
        <v>1000.0</v>
      </c>
      <c r="K3115" s="14" t="str">
        <f t="shared" si="2"/>
        <v>#DIV/0!</v>
      </c>
      <c r="L3115" s="15" t="str">
        <f t="shared" si="3"/>
        <v>Invalid</v>
      </c>
      <c r="M3115" s="15" t="str">
        <f t="shared" si="4"/>
        <v/>
      </c>
    </row>
    <row r="3116" ht="12.75" customHeight="1">
      <c r="H3116" s="12">
        <v>1000.0</v>
      </c>
      <c r="K3116" s="14" t="str">
        <f t="shared" si="2"/>
        <v>#DIV/0!</v>
      </c>
      <c r="L3116" s="15" t="str">
        <f t="shared" si="3"/>
        <v>Invalid</v>
      </c>
      <c r="M3116" s="15" t="str">
        <f t="shared" si="4"/>
        <v/>
      </c>
    </row>
    <row r="3117" ht="12.75" customHeight="1">
      <c r="H3117" s="12">
        <v>1000.0</v>
      </c>
      <c r="K3117" s="14" t="str">
        <f t="shared" si="2"/>
        <v>#DIV/0!</v>
      </c>
      <c r="L3117" s="15" t="str">
        <f t="shared" si="3"/>
        <v>Invalid</v>
      </c>
      <c r="M3117" s="15" t="str">
        <f t="shared" si="4"/>
        <v/>
      </c>
    </row>
    <row r="3118" ht="12.75" customHeight="1">
      <c r="H3118" s="12">
        <v>1000.0</v>
      </c>
      <c r="K3118" s="14" t="str">
        <f t="shared" si="2"/>
        <v>#DIV/0!</v>
      </c>
      <c r="L3118" s="15" t="str">
        <f t="shared" si="3"/>
        <v>Invalid</v>
      </c>
      <c r="M3118" s="15" t="str">
        <f t="shared" si="4"/>
        <v/>
      </c>
    </row>
    <row r="3119" ht="12.75" customHeight="1">
      <c r="H3119" s="12">
        <v>1000.0</v>
      </c>
      <c r="K3119" s="14" t="str">
        <f t="shared" si="2"/>
        <v>#DIV/0!</v>
      </c>
      <c r="L3119" s="15" t="str">
        <f t="shared" si="3"/>
        <v>Invalid</v>
      </c>
      <c r="M3119" s="15" t="str">
        <f t="shared" si="4"/>
        <v/>
      </c>
    </row>
    <row r="3120" ht="12.75" customHeight="1">
      <c r="H3120" s="12">
        <v>1000.0</v>
      </c>
      <c r="K3120" s="14" t="str">
        <f t="shared" si="2"/>
        <v>#DIV/0!</v>
      </c>
      <c r="L3120" s="15" t="str">
        <f t="shared" si="3"/>
        <v>Invalid</v>
      </c>
      <c r="M3120" s="15" t="str">
        <f t="shared" si="4"/>
        <v/>
      </c>
    </row>
    <row r="3121" ht="12.75" customHeight="1">
      <c r="H3121" s="12">
        <v>1000.0</v>
      </c>
      <c r="K3121" s="14" t="str">
        <f t="shared" si="2"/>
        <v>#DIV/0!</v>
      </c>
      <c r="L3121" s="15" t="str">
        <f t="shared" si="3"/>
        <v>Invalid</v>
      </c>
      <c r="M3121" s="15" t="str">
        <f t="shared" si="4"/>
        <v/>
      </c>
    </row>
    <row r="3122" ht="12.75" customHeight="1">
      <c r="H3122" s="12">
        <v>1000.0</v>
      </c>
      <c r="K3122" s="14" t="str">
        <f t="shared" si="2"/>
        <v>#DIV/0!</v>
      </c>
      <c r="L3122" s="15" t="str">
        <f t="shared" si="3"/>
        <v>Invalid</v>
      </c>
      <c r="M3122" s="15" t="str">
        <f t="shared" si="4"/>
        <v/>
      </c>
    </row>
    <row r="3123" ht="12.75" customHeight="1">
      <c r="H3123" s="12">
        <v>1000.0</v>
      </c>
      <c r="K3123" s="14" t="str">
        <f t="shared" si="2"/>
        <v>#DIV/0!</v>
      </c>
      <c r="L3123" s="15" t="str">
        <f t="shared" si="3"/>
        <v>Invalid</v>
      </c>
      <c r="M3123" s="15" t="str">
        <f t="shared" si="4"/>
        <v/>
      </c>
    </row>
    <row r="3124" ht="12.75" customHeight="1">
      <c r="H3124" s="12">
        <v>1000.0</v>
      </c>
      <c r="K3124" s="14" t="str">
        <f t="shared" si="2"/>
        <v>#DIV/0!</v>
      </c>
      <c r="L3124" s="15" t="str">
        <f t="shared" si="3"/>
        <v>Invalid</v>
      </c>
      <c r="M3124" s="15" t="str">
        <f t="shared" si="4"/>
        <v/>
      </c>
    </row>
    <row r="3125" ht="12.75" customHeight="1">
      <c r="H3125" s="12">
        <v>1000.0</v>
      </c>
      <c r="K3125" s="14" t="str">
        <f t="shared" si="2"/>
        <v>#DIV/0!</v>
      </c>
      <c r="L3125" s="15" t="str">
        <f t="shared" si="3"/>
        <v>Invalid</v>
      </c>
      <c r="M3125" s="15" t="str">
        <f t="shared" si="4"/>
        <v/>
      </c>
    </row>
    <row r="3126" ht="12.75" customHeight="1">
      <c r="H3126" s="12">
        <v>1000.0</v>
      </c>
      <c r="K3126" s="14" t="str">
        <f t="shared" si="2"/>
        <v>#DIV/0!</v>
      </c>
      <c r="L3126" s="15" t="str">
        <f t="shared" si="3"/>
        <v>Invalid</v>
      </c>
      <c r="M3126" s="15" t="str">
        <f t="shared" si="4"/>
        <v/>
      </c>
    </row>
    <row r="3127" ht="12.75" customHeight="1">
      <c r="H3127" s="12">
        <v>1000.0</v>
      </c>
      <c r="K3127" s="14" t="str">
        <f t="shared" si="2"/>
        <v>#DIV/0!</v>
      </c>
      <c r="L3127" s="15" t="str">
        <f t="shared" si="3"/>
        <v>Invalid</v>
      </c>
      <c r="M3127" s="15" t="str">
        <f t="shared" si="4"/>
        <v/>
      </c>
    </row>
    <row r="3128" ht="12.75" customHeight="1">
      <c r="H3128" s="12">
        <v>1000.0</v>
      </c>
      <c r="K3128" s="14" t="str">
        <f t="shared" si="2"/>
        <v>#DIV/0!</v>
      </c>
      <c r="L3128" s="15" t="str">
        <f t="shared" si="3"/>
        <v>Invalid</v>
      </c>
      <c r="M3128" s="15" t="str">
        <f t="shared" si="4"/>
        <v/>
      </c>
    </row>
    <row r="3129" ht="12.75" customHeight="1">
      <c r="H3129" s="12">
        <v>1000.0</v>
      </c>
      <c r="K3129" s="14" t="str">
        <f t="shared" si="2"/>
        <v>#DIV/0!</v>
      </c>
      <c r="L3129" s="15" t="str">
        <f t="shared" si="3"/>
        <v>Invalid</v>
      </c>
      <c r="M3129" s="15" t="str">
        <f t="shared" si="4"/>
        <v/>
      </c>
    </row>
    <row r="3130" ht="12.75" customHeight="1">
      <c r="H3130" s="12">
        <v>1000.0</v>
      </c>
      <c r="K3130" s="14" t="str">
        <f t="shared" si="2"/>
        <v>#DIV/0!</v>
      </c>
      <c r="L3130" s="15" t="str">
        <f t="shared" si="3"/>
        <v>Invalid</v>
      </c>
      <c r="M3130" s="15" t="str">
        <f t="shared" si="4"/>
        <v/>
      </c>
    </row>
    <row r="3131" ht="12.75" customHeight="1">
      <c r="H3131" s="12">
        <v>1000.0</v>
      </c>
      <c r="K3131" s="14" t="str">
        <f t="shared" si="2"/>
        <v>#DIV/0!</v>
      </c>
      <c r="L3131" s="15" t="str">
        <f t="shared" si="3"/>
        <v>Invalid</v>
      </c>
      <c r="M3131" s="15" t="str">
        <f t="shared" si="4"/>
        <v/>
      </c>
    </row>
    <row r="3132" ht="12.75" customHeight="1">
      <c r="H3132" s="12">
        <v>1000.0</v>
      </c>
      <c r="K3132" s="14" t="str">
        <f t="shared" si="2"/>
        <v>#DIV/0!</v>
      </c>
      <c r="L3132" s="15" t="str">
        <f t="shared" si="3"/>
        <v>Invalid</v>
      </c>
      <c r="M3132" s="15" t="str">
        <f t="shared" si="4"/>
        <v/>
      </c>
    </row>
    <row r="3133" ht="12.75" customHeight="1">
      <c r="H3133" s="12">
        <v>1000.0</v>
      </c>
      <c r="K3133" s="14" t="str">
        <f t="shared" si="2"/>
        <v>#DIV/0!</v>
      </c>
      <c r="L3133" s="15" t="str">
        <f t="shared" si="3"/>
        <v>Invalid</v>
      </c>
      <c r="M3133" s="15" t="str">
        <f t="shared" si="4"/>
        <v/>
      </c>
    </row>
    <row r="3134" ht="12.75" customHeight="1">
      <c r="H3134" s="12">
        <v>1000.0</v>
      </c>
      <c r="K3134" s="14" t="str">
        <f t="shared" si="2"/>
        <v>#DIV/0!</v>
      </c>
      <c r="L3134" s="15" t="str">
        <f t="shared" si="3"/>
        <v>Invalid</v>
      </c>
      <c r="M3134" s="15" t="str">
        <f t="shared" si="4"/>
        <v/>
      </c>
    </row>
    <row r="3135" ht="12.75" customHeight="1">
      <c r="H3135" s="12">
        <v>1000.0</v>
      </c>
      <c r="K3135" s="14" t="str">
        <f t="shared" si="2"/>
        <v>#DIV/0!</v>
      </c>
      <c r="L3135" s="15" t="str">
        <f t="shared" si="3"/>
        <v>Invalid</v>
      </c>
      <c r="M3135" s="15" t="str">
        <f t="shared" si="4"/>
        <v/>
      </c>
    </row>
    <row r="3136" ht="12.75" customHeight="1">
      <c r="H3136" s="12">
        <v>1000.0</v>
      </c>
      <c r="K3136" s="14" t="str">
        <f t="shared" si="2"/>
        <v>#DIV/0!</v>
      </c>
      <c r="L3136" s="15" t="str">
        <f t="shared" si="3"/>
        <v>Invalid</v>
      </c>
      <c r="M3136" s="15" t="str">
        <f t="shared" si="4"/>
        <v/>
      </c>
    </row>
    <row r="3137" ht="12.75" customHeight="1">
      <c r="H3137" s="12">
        <v>1000.0</v>
      </c>
      <c r="K3137" s="14" t="str">
        <f t="shared" si="2"/>
        <v>#DIV/0!</v>
      </c>
      <c r="L3137" s="15" t="str">
        <f t="shared" si="3"/>
        <v>Invalid</v>
      </c>
      <c r="M3137" s="15" t="str">
        <f t="shared" si="4"/>
        <v/>
      </c>
    </row>
    <row r="3138" ht="12.75" customHeight="1">
      <c r="H3138" s="12">
        <v>1000.0</v>
      </c>
      <c r="K3138" s="14" t="str">
        <f t="shared" si="2"/>
        <v>#DIV/0!</v>
      </c>
      <c r="L3138" s="15" t="str">
        <f t="shared" si="3"/>
        <v>Invalid</v>
      </c>
      <c r="M3138" s="15" t="str">
        <f t="shared" si="4"/>
        <v/>
      </c>
    </row>
    <row r="3139" ht="12.75" customHeight="1">
      <c r="H3139" s="12">
        <v>1000.0</v>
      </c>
      <c r="K3139" s="14" t="str">
        <f t="shared" si="2"/>
        <v>#DIV/0!</v>
      </c>
      <c r="L3139" s="15" t="str">
        <f t="shared" si="3"/>
        <v>Invalid</v>
      </c>
      <c r="M3139" s="15" t="str">
        <f t="shared" si="4"/>
        <v/>
      </c>
    </row>
    <row r="3140" ht="12.75" customHeight="1">
      <c r="H3140" s="12">
        <v>1000.0</v>
      </c>
      <c r="K3140" s="14" t="str">
        <f t="shared" si="2"/>
        <v>#DIV/0!</v>
      </c>
      <c r="L3140" s="15" t="str">
        <f t="shared" si="3"/>
        <v>Invalid</v>
      </c>
      <c r="M3140" s="15" t="str">
        <f t="shared" si="4"/>
        <v/>
      </c>
    </row>
    <row r="3141" ht="12.75" customHeight="1">
      <c r="H3141" s="12">
        <v>1000.0</v>
      </c>
      <c r="K3141" s="14" t="str">
        <f t="shared" si="2"/>
        <v>#DIV/0!</v>
      </c>
      <c r="L3141" s="15" t="str">
        <f t="shared" si="3"/>
        <v>Invalid</v>
      </c>
      <c r="M3141" s="15" t="str">
        <f t="shared" si="4"/>
        <v/>
      </c>
    </row>
    <row r="3142" ht="12.75" customHeight="1">
      <c r="H3142" s="12">
        <v>1000.0</v>
      </c>
      <c r="K3142" s="14" t="str">
        <f t="shared" si="2"/>
        <v>#DIV/0!</v>
      </c>
      <c r="L3142" s="15" t="str">
        <f t="shared" si="3"/>
        <v>Invalid</v>
      </c>
      <c r="M3142" s="15" t="str">
        <f t="shared" si="4"/>
        <v/>
      </c>
    </row>
    <row r="3143" ht="12.75" customHeight="1">
      <c r="H3143" s="12">
        <v>1000.0</v>
      </c>
      <c r="K3143" s="14" t="str">
        <f t="shared" si="2"/>
        <v>#DIV/0!</v>
      </c>
      <c r="L3143" s="15" t="str">
        <f t="shared" si="3"/>
        <v>Invalid</v>
      </c>
      <c r="M3143" s="15" t="str">
        <f t="shared" si="4"/>
        <v/>
      </c>
    </row>
    <row r="3144" ht="12.75" customHeight="1">
      <c r="H3144" s="12">
        <v>1000.0</v>
      </c>
      <c r="K3144" s="14" t="str">
        <f t="shared" si="2"/>
        <v>#DIV/0!</v>
      </c>
      <c r="L3144" s="15" t="str">
        <f t="shared" si="3"/>
        <v>Invalid</v>
      </c>
      <c r="M3144" s="15" t="str">
        <f t="shared" si="4"/>
        <v/>
      </c>
    </row>
    <row r="3145" ht="12.75" customHeight="1">
      <c r="H3145" s="12">
        <v>1000.0</v>
      </c>
      <c r="K3145" s="14" t="str">
        <f t="shared" si="2"/>
        <v>#DIV/0!</v>
      </c>
      <c r="L3145" s="15" t="str">
        <f t="shared" si="3"/>
        <v>Invalid</v>
      </c>
      <c r="M3145" s="15" t="str">
        <f t="shared" si="4"/>
        <v/>
      </c>
    </row>
    <row r="3146" ht="12.75" customHeight="1">
      <c r="H3146" s="12">
        <v>1000.0</v>
      </c>
      <c r="K3146" s="14" t="str">
        <f t="shared" si="2"/>
        <v>#DIV/0!</v>
      </c>
      <c r="L3146" s="15" t="str">
        <f t="shared" si="3"/>
        <v>Invalid</v>
      </c>
      <c r="M3146" s="15" t="str">
        <f t="shared" si="4"/>
        <v/>
      </c>
    </row>
    <row r="3147" ht="12.75" customHeight="1">
      <c r="H3147" s="12">
        <v>1000.0</v>
      </c>
      <c r="K3147" s="14" t="str">
        <f t="shared" si="2"/>
        <v>#DIV/0!</v>
      </c>
      <c r="L3147" s="15" t="str">
        <f t="shared" si="3"/>
        <v>Invalid</v>
      </c>
      <c r="M3147" s="15" t="str">
        <f t="shared" si="4"/>
        <v/>
      </c>
    </row>
    <row r="3148" ht="12.75" customHeight="1">
      <c r="H3148" s="12">
        <v>1000.0</v>
      </c>
      <c r="K3148" s="14" t="str">
        <f t="shared" si="2"/>
        <v>#DIV/0!</v>
      </c>
      <c r="L3148" s="15" t="str">
        <f t="shared" si="3"/>
        <v>Invalid</v>
      </c>
      <c r="M3148" s="15" t="str">
        <f t="shared" si="4"/>
        <v/>
      </c>
    </row>
    <row r="3149" ht="12.75" customHeight="1">
      <c r="H3149" s="12">
        <v>1000.0</v>
      </c>
      <c r="K3149" s="14" t="str">
        <f t="shared" si="2"/>
        <v>#DIV/0!</v>
      </c>
      <c r="L3149" s="15" t="str">
        <f t="shared" si="3"/>
        <v>Invalid</v>
      </c>
      <c r="M3149" s="15" t="str">
        <f t="shared" si="4"/>
        <v/>
      </c>
    </row>
    <row r="3150" ht="12.75" customHeight="1">
      <c r="H3150" s="12">
        <v>1000.0</v>
      </c>
      <c r="K3150" s="14" t="str">
        <f t="shared" si="2"/>
        <v>#DIV/0!</v>
      </c>
      <c r="L3150" s="15" t="str">
        <f t="shared" si="3"/>
        <v>Invalid</v>
      </c>
      <c r="M3150" s="15" t="str">
        <f t="shared" si="4"/>
        <v/>
      </c>
    </row>
    <row r="3151" ht="12.75" customHeight="1">
      <c r="H3151" s="12">
        <v>1000.0</v>
      </c>
      <c r="K3151" s="14" t="str">
        <f t="shared" si="2"/>
        <v>#DIV/0!</v>
      </c>
      <c r="L3151" s="15" t="str">
        <f t="shared" si="3"/>
        <v>Invalid</v>
      </c>
      <c r="M3151" s="15" t="str">
        <f t="shared" si="4"/>
        <v/>
      </c>
    </row>
    <row r="3152" ht="12.75" customHeight="1">
      <c r="H3152" s="12">
        <v>1000.0</v>
      </c>
      <c r="K3152" s="14" t="str">
        <f t="shared" si="2"/>
        <v>#DIV/0!</v>
      </c>
      <c r="L3152" s="15" t="str">
        <f t="shared" si="3"/>
        <v>Invalid</v>
      </c>
      <c r="M3152" s="15" t="str">
        <f t="shared" si="4"/>
        <v/>
      </c>
    </row>
    <row r="3153" ht="12.75" customHeight="1">
      <c r="H3153" s="12">
        <v>1000.0</v>
      </c>
      <c r="K3153" s="14" t="str">
        <f t="shared" si="2"/>
        <v>#DIV/0!</v>
      </c>
      <c r="L3153" s="15" t="str">
        <f t="shared" si="3"/>
        <v>Invalid</v>
      </c>
      <c r="M3153" s="15" t="str">
        <f t="shared" si="4"/>
        <v/>
      </c>
    </row>
    <row r="3154" ht="12.75" customHeight="1">
      <c r="H3154" s="12">
        <v>1000.0</v>
      </c>
      <c r="K3154" s="14" t="str">
        <f t="shared" si="2"/>
        <v>#DIV/0!</v>
      </c>
      <c r="L3154" s="15" t="str">
        <f t="shared" si="3"/>
        <v>Invalid</v>
      </c>
      <c r="M3154" s="15" t="str">
        <f t="shared" si="4"/>
        <v/>
      </c>
    </row>
    <row r="3155" ht="12.75" customHeight="1">
      <c r="H3155" s="12">
        <v>1000.0</v>
      </c>
      <c r="K3155" s="14" t="str">
        <f t="shared" si="2"/>
        <v>#DIV/0!</v>
      </c>
      <c r="L3155" s="15" t="str">
        <f t="shared" si="3"/>
        <v>Invalid</v>
      </c>
      <c r="M3155" s="15" t="str">
        <f t="shared" si="4"/>
        <v/>
      </c>
    </row>
    <row r="3156" ht="12.75" customHeight="1">
      <c r="H3156" s="12">
        <v>1000.0</v>
      </c>
      <c r="K3156" s="14" t="str">
        <f t="shared" si="2"/>
        <v>#DIV/0!</v>
      </c>
      <c r="L3156" s="15" t="str">
        <f t="shared" si="3"/>
        <v>Invalid</v>
      </c>
      <c r="M3156" s="15" t="str">
        <f t="shared" si="4"/>
        <v/>
      </c>
    </row>
    <row r="3157" ht="12.75" customHeight="1">
      <c r="H3157" s="12">
        <v>1000.0</v>
      </c>
      <c r="K3157" s="14" t="str">
        <f t="shared" si="2"/>
        <v>#DIV/0!</v>
      </c>
      <c r="L3157" s="15" t="str">
        <f t="shared" si="3"/>
        <v>Invalid</v>
      </c>
      <c r="M3157" s="15" t="str">
        <f t="shared" si="4"/>
        <v/>
      </c>
    </row>
    <row r="3158" ht="12.75" customHeight="1">
      <c r="H3158" s="12">
        <v>1000.0</v>
      </c>
      <c r="K3158" s="14" t="str">
        <f t="shared" si="2"/>
        <v>#DIV/0!</v>
      </c>
      <c r="L3158" s="15" t="str">
        <f t="shared" si="3"/>
        <v>Invalid</v>
      </c>
      <c r="M3158" s="15" t="str">
        <f t="shared" si="4"/>
        <v/>
      </c>
    </row>
    <row r="3159" ht="12.75" customHeight="1">
      <c r="H3159" s="12">
        <v>1000.0</v>
      </c>
      <c r="K3159" s="14" t="str">
        <f t="shared" si="2"/>
        <v>#DIV/0!</v>
      </c>
      <c r="L3159" s="15" t="str">
        <f t="shared" si="3"/>
        <v>Invalid</v>
      </c>
      <c r="M3159" s="15" t="str">
        <f t="shared" si="4"/>
        <v/>
      </c>
    </row>
    <row r="3160" ht="12.75" customHeight="1">
      <c r="H3160" s="12">
        <v>1000.0</v>
      </c>
      <c r="K3160" s="14" t="str">
        <f t="shared" si="2"/>
        <v>#DIV/0!</v>
      </c>
      <c r="L3160" s="15" t="str">
        <f t="shared" si="3"/>
        <v>Invalid</v>
      </c>
      <c r="M3160" s="15" t="str">
        <f t="shared" si="4"/>
        <v/>
      </c>
    </row>
    <row r="3161" ht="12.75" customHeight="1">
      <c r="H3161" s="12">
        <v>1000.0</v>
      </c>
      <c r="K3161" s="14" t="str">
        <f t="shared" si="2"/>
        <v>#DIV/0!</v>
      </c>
      <c r="L3161" s="15" t="str">
        <f t="shared" si="3"/>
        <v>Invalid</v>
      </c>
      <c r="M3161" s="15" t="str">
        <f t="shared" si="4"/>
        <v/>
      </c>
    </row>
    <row r="3162" ht="12.75" customHeight="1">
      <c r="H3162" s="12">
        <v>1000.0</v>
      </c>
      <c r="K3162" s="14" t="str">
        <f t="shared" si="2"/>
        <v>#DIV/0!</v>
      </c>
      <c r="L3162" s="15" t="str">
        <f t="shared" si="3"/>
        <v>Invalid</v>
      </c>
      <c r="M3162" s="15" t="str">
        <f t="shared" si="4"/>
        <v/>
      </c>
    </row>
    <row r="3163" ht="12.75" customHeight="1">
      <c r="H3163" s="12">
        <v>1000.0</v>
      </c>
      <c r="K3163" s="14" t="str">
        <f t="shared" si="2"/>
        <v>#DIV/0!</v>
      </c>
      <c r="L3163" s="15" t="str">
        <f t="shared" si="3"/>
        <v>Invalid</v>
      </c>
      <c r="M3163" s="15" t="str">
        <f t="shared" si="4"/>
        <v/>
      </c>
    </row>
    <row r="3164" ht="12.75" customHeight="1">
      <c r="H3164" s="12">
        <v>1000.0</v>
      </c>
      <c r="K3164" s="14" t="str">
        <f t="shared" si="2"/>
        <v>#DIV/0!</v>
      </c>
      <c r="L3164" s="15" t="str">
        <f t="shared" si="3"/>
        <v>Invalid</v>
      </c>
      <c r="M3164" s="15" t="str">
        <f t="shared" si="4"/>
        <v/>
      </c>
    </row>
    <row r="3165" ht="12.75" customHeight="1">
      <c r="H3165" s="12">
        <v>1000.0</v>
      </c>
      <c r="K3165" s="14" t="str">
        <f t="shared" si="2"/>
        <v>#DIV/0!</v>
      </c>
      <c r="L3165" s="15" t="str">
        <f t="shared" si="3"/>
        <v>Invalid</v>
      </c>
      <c r="M3165" s="15" t="str">
        <f t="shared" si="4"/>
        <v/>
      </c>
    </row>
    <row r="3166" ht="12.75" customHeight="1">
      <c r="H3166" s="12">
        <v>1000.0</v>
      </c>
      <c r="K3166" s="14" t="str">
        <f t="shared" si="2"/>
        <v>#DIV/0!</v>
      </c>
      <c r="L3166" s="15" t="str">
        <f t="shared" si="3"/>
        <v>Invalid</v>
      </c>
      <c r="M3166" s="15" t="str">
        <f t="shared" si="4"/>
        <v/>
      </c>
    </row>
    <row r="3167" ht="12.75" customHeight="1">
      <c r="H3167" s="12">
        <v>1000.0</v>
      </c>
      <c r="K3167" s="14" t="str">
        <f t="shared" si="2"/>
        <v>#DIV/0!</v>
      </c>
      <c r="L3167" s="15" t="str">
        <f t="shared" si="3"/>
        <v>Invalid</v>
      </c>
      <c r="M3167" s="15" t="str">
        <f t="shared" si="4"/>
        <v/>
      </c>
    </row>
    <row r="3168" ht="12.75" customHeight="1">
      <c r="H3168" s="12">
        <v>1000.0</v>
      </c>
      <c r="K3168" s="14" t="str">
        <f t="shared" si="2"/>
        <v>#DIV/0!</v>
      </c>
      <c r="L3168" s="15" t="str">
        <f t="shared" si="3"/>
        <v>Invalid</v>
      </c>
      <c r="M3168" s="15" t="str">
        <f t="shared" si="4"/>
        <v/>
      </c>
    </row>
    <row r="3169" ht="12.75" customHeight="1">
      <c r="H3169" s="12">
        <v>1000.0</v>
      </c>
      <c r="K3169" s="14" t="str">
        <f t="shared" si="2"/>
        <v>#DIV/0!</v>
      </c>
      <c r="L3169" s="15" t="str">
        <f t="shared" si="3"/>
        <v>Invalid</v>
      </c>
      <c r="M3169" s="15" t="str">
        <f t="shared" si="4"/>
        <v/>
      </c>
    </row>
    <row r="3170" ht="12.75" customHeight="1">
      <c r="H3170" s="12">
        <v>1000.0</v>
      </c>
      <c r="K3170" s="14" t="str">
        <f t="shared" si="2"/>
        <v>#DIV/0!</v>
      </c>
      <c r="L3170" s="15" t="str">
        <f t="shared" si="3"/>
        <v>Invalid</v>
      </c>
      <c r="M3170" s="15" t="str">
        <f t="shared" si="4"/>
        <v/>
      </c>
    </row>
    <row r="3171" ht="12.75" customHeight="1">
      <c r="H3171" s="12">
        <v>1000.0</v>
      </c>
      <c r="K3171" s="14" t="str">
        <f t="shared" si="2"/>
        <v>#DIV/0!</v>
      </c>
      <c r="L3171" s="15" t="str">
        <f t="shared" si="3"/>
        <v>Invalid</v>
      </c>
      <c r="M3171" s="15" t="str">
        <f t="shared" si="4"/>
        <v/>
      </c>
    </row>
    <row r="3172" ht="12.75" customHeight="1">
      <c r="H3172" s="12">
        <v>1000.0</v>
      </c>
      <c r="K3172" s="14" t="str">
        <f t="shared" si="2"/>
        <v>#DIV/0!</v>
      </c>
      <c r="L3172" s="15" t="str">
        <f t="shared" si="3"/>
        <v>Invalid</v>
      </c>
      <c r="M3172" s="15" t="str">
        <f t="shared" si="4"/>
        <v/>
      </c>
    </row>
    <row r="3173" ht="12.75" customHeight="1">
      <c r="H3173" s="12">
        <v>1000.0</v>
      </c>
      <c r="K3173" s="14" t="str">
        <f t="shared" si="2"/>
        <v>#DIV/0!</v>
      </c>
      <c r="L3173" s="15" t="str">
        <f t="shared" si="3"/>
        <v>Invalid</v>
      </c>
      <c r="M3173" s="15" t="str">
        <f t="shared" si="4"/>
        <v/>
      </c>
    </row>
    <row r="3174" ht="12.75" customHeight="1">
      <c r="H3174" s="12">
        <v>1000.0</v>
      </c>
      <c r="K3174" s="14" t="str">
        <f t="shared" si="2"/>
        <v>#DIV/0!</v>
      </c>
      <c r="L3174" s="15" t="str">
        <f t="shared" si="3"/>
        <v>Invalid</v>
      </c>
      <c r="M3174" s="15" t="str">
        <f t="shared" si="4"/>
        <v/>
      </c>
    </row>
    <row r="3175" ht="12.75" customHeight="1">
      <c r="H3175" s="12">
        <v>1000.0</v>
      </c>
      <c r="K3175" s="14" t="str">
        <f t="shared" si="2"/>
        <v>#DIV/0!</v>
      </c>
      <c r="L3175" s="15" t="str">
        <f t="shared" si="3"/>
        <v>Invalid</v>
      </c>
      <c r="M3175" s="15" t="str">
        <f t="shared" si="4"/>
        <v/>
      </c>
    </row>
    <row r="3176" ht="12.75" customHeight="1">
      <c r="H3176" s="12">
        <v>1000.0</v>
      </c>
      <c r="K3176" s="14" t="str">
        <f t="shared" si="2"/>
        <v>#DIV/0!</v>
      </c>
      <c r="L3176" s="15" t="str">
        <f t="shared" si="3"/>
        <v>Invalid</v>
      </c>
      <c r="M3176" s="15" t="str">
        <f t="shared" si="4"/>
        <v/>
      </c>
    </row>
    <row r="3177" ht="12.75" customHeight="1">
      <c r="H3177" s="12">
        <v>1000.0</v>
      </c>
      <c r="K3177" s="14" t="str">
        <f t="shared" si="2"/>
        <v>#DIV/0!</v>
      </c>
      <c r="L3177" s="15" t="str">
        <f t="shared" si="3"/>
        <v>Invalid</v>
      </c>
      <c r="M3177" s="15" t="str">
        <f t="shared" si="4"/>
        <v/>
      </c>
    </row>
    <row r="3178" ht="12.75" customHeight="1">
      <c r="H3178" s="12">
        <v>1000.0</v>
      </c>
      <c r="K3178" s="14" t="str">
        <f t="shared" si="2"/>
        <v>#DIV/0!</v>
      </c>
      <c r="L3178" s="15" t="str">
        <f t="shared" si="3"/>
        <v>Invalid</v>
      </c>
      <c r="M3178" s="15" t="str">
        <f t="shared" si="4"/>
        <v/>
      </c>
    </row>
    <row r="3179" ht="12.75" customHeight="1">
      <c r="H3179" s="12">
        <v>1000.0</v>
      </c>
      <c r="K3179" s="14" t="str">
        <f t="shared" si="2"/>
        <v>#DIV/0!</v>
      </c>
      <c r="L3179" s="15" t="str">
        <f t="shared" si="3"/>
        <v>Invalid</v>
      </c>
      <c r="M3179" s="15" t="str">
        <f t="shared" si="4"/>
        <v/>
      </c>
    </row>
    <row r="3180" ht="12.75" customHeight="1">
      <c r="H3180" s="12">
        <v>1000.0</v>
      </c>
      <c r="K3180" s="14" t="str">
        <f t="shared" si="2"/>
        <v>#DIV/0!</v>
      </c>
      <c r="L3180" s="15" t="str">
        <f t="shared" si="3"/>
        <v>Invalid</v>
      </c>
      <c r="M3180" s="15" t="str">
        <f t="shared" si="4"/>
        <v/>
      </c>
    </row>
    <row r="3181" ht="12.75" customHeight="1">
      <c r="H3181" s="12">
        <v>1000.0</v>
      </c>
      <c r="K3181" s="14" t="str">
        <f t="shared" si="2"/>
        <v>#DIV/0!</v>
      </c>
      <c r="L3181" s="15" t="str">
        <f t="shared" si="3"/>
        <v>Invalid</v>
      </c>
      <c r="M3181" s="15" t="str">
        <f t="shared" si="4"/>
        <v/>
      </c>
    </row>
    <row r="3182" ht="12.75" customHeight="1">
      <c r="H3182" s="12">
        <v>1000.0</v>
      </c>
      <c r="K3182" s="14" t="str">
        <f t="shared" si="2"/>
        <v>#DIV/0!</v>
      </c>
      <c r="L3182" s="15" t="str">
        <f t="shared" si="3"/>
        <v>Invalid</v>
      </c>
      <c r="M3182" s="15" t="str">
        <f t="shared" si="4"/>
        <v/>
      </c>
    </row>
    <row r="3183" ht="12.75" customHeight="1">
      <c r="H3183" s="12">
        <v>1000.0</v>
      </c>
      <c r="K3183" s="14" t="str">
        <f t="shared" si="2"/>
        <v>#DIV/0!</v>
      </c>
      <c r="L3183" s="15" t="str">
        <f t="shared" si="3"/>
        <v>Invalid</v>
      </c>
      <c r="M3183" s="15" t="str">
        <f t="shared" si="4"/>
        <v/>
      </c>
    </row>
    <row r="3184" ht="12.75" customHeight="1">
      <c r="H3184" s="12">
        <v>1000.0</v>
      </c>
      <c r="K3184" s="14" t="str">
        <f t="shared" si="2"/>
        <v>#DIV/0!</v>
      </c>
      <c r="L3184" s="15" t="str">
        <f t="shared" si="3"/>
        <v>Invalid</v>
      </c>
      <c r="M3184" s="15" t="str">
        <f t="shared" si="4"/>
        <v/>
      </c>
    </row>
    <row r="3185" ht="12.75" customHeight="1">
      <c r="H3185" s="12">
        <v>1000.0</v>
      </c>
      <c r="K3185" s="14" t="str">
        <f t="shared" si="2"/>
        <v>#DIV/0!</v>
      </c>
      <c r="L3185" s="15" t="str">
        <f t="shared" si="3"/>
        <v>Invalid</v>
      </c>
      <c r="M3185" s="15" t="str">
        <f t="shared" si="4"/>
        <v/>
      </c>
    </row>
    <row r="3186" ht="12.75" customHeight="1">
      <c r="H3186" s="12">
        <v>1000.0</v>
      </c>
      <c r="K3186" s="14" t="str">
        <f t="shared" si="2"/>
        <v>#DIV/0!</v>
      </c>
      <c r="L3186" s="15" t="str">
        <f t="shared" si="3"/>
        <v>Invalid</v>
      </c>
      <c r="M3186" s="15" t="str">
        <f t="shared" si="4"/>
        <v/>
      </c>
    </row>
    <row r="3187" ht="12.75" customHeight="1">
      <c r="H3187" s="12">
        <v>1000.0</v>
      </c>
      <c r="K3187" s="14" t="str">
        <f t="shared" si="2"/>
        <v>#DIV/0!</v>
      </c>
      <c r="L3187" s="15" t="str">
        <f t="shared" si="3"/>
        <v>Invalid</v>
      </c>
      <c r="M3187" s="15" t="str">
        <f t="shared" si="4"/>
        <v/>
      </c>
    </row>
    <row r="3188" ht="12.75" customHeight="1">
      <c r="H3188" s="12">
        <v>1000.0</v>
      </c>
      <c r="K3188" s="14" t="str">
        <f t="shared" si="2"/>
        <v>#DIV/0!</v>
      </c>
      <c r="L3188" s="15" t="str">
        <f t="shared" si="3"/>
        <v>Invalid</v>
      </c>
      <c r="M3188" s="15" t="str">
        <f t="shared" si="4"/>
        <v/>
      </c>
    </row>
    <row r="3189" ht="12.75" customHeight="1">
      <c r="H3189" s="12">
        <v>1000.0</v>
      </c>
      <c r="K3189" s="14" t="str">
        <f t="shared" si="2"/>
        <v>#DIV/0!</v>
      </c>
      <c r="L3189" s="15" t="str">
        <f t="shared" si="3"/>
        <v>Invalid</v>
      </c>
      <c r="M3189" s="15" t="str">
        <f t="shared" si="4"/>
        <v/>
      </c>
    </row>
    <row r="3190" ht="12.75" customHeight="1">
      <c r="H3190" s="12">
        <v>1000.0</v>
      </c>
      <c r="K3190" s="14" t="str">
        <f t="shared" si="2"/>
        <v>#DIV/0!</v>
      </c>
      <c r="L3190" s="15" t="str">
        <f t="shared" si="3"/>
        <v>Invalid</v>
      </c>
      <c r="M3190" s="15" t="str">
        <f t="shared" si="4"/>
        <v/>
      </c>
    </row>
    <row r="3191" ht="12.75" customHeight="1">
      <c r="H3191" s="12">
        <v>1000.0</v>
      </c>
      <c r="K3191" s="14" t="str">
        <f t="shared" si="2"/>
        <v>#DIV/0!</v>
      </c>
      <c r="L3191" s="15" t="str">
        <f t="shared" si="3"/>
        <v>Invalid</v>
      </c>
      <c r="M3191" s="15" t="str">
        <f t="shared" si="4"/>
        <v/>
      </c>
    </row>
    <row r="3192" ht="12.75" customHeight="1">
      <c r="H3192" s="12">
        <v>1000.0</v>
      </c>
      <c r="K3192" s="14" t="str">
        <f t="shared" si="2"/>
        <v>#DIV/0!</v>
      </c>
      <c r="L3192" s="15" t="str">
        <f t="shared" si="3"/>
        <v>Invalid</v>
      </c>
      <c r="M3192" s="15" t="str">
        <f t="shared" si="4"/>
        <v/>
      </c>
    </row>
    <row r="3193" ht="12.75" customHeight="1">
      <c r="H3193" s="12">
        <v>1000.0</v>
      </c>
      <c r="K3193" s="14" t="str">
        <f t="shared" si="2"/>
        <v>#DIV/0!</v>
      </c>
      <c r="L3193" s="15" t="str">
        <f t="shared" si="3"/>
        <v>Invalid</v>
      </c>
      <c r="M3193" s="15" t="str">
        <f t="shared" si="4"/>
        <v/>
      </c>
    </row>
    <row r="3194" ht="12.75" customHeight="1">
      <c r="H3194" s="12">
        <v>1000.0</v>
      </c>
      <c r="K3194" s="14" t="str">
        <f t="shared" si="2"/>
        <v>#DIV/0!</v>
      </c>
      <c r="L3194" s="15" t="str">
        <f t="shared" si="3"/>
        <v>Invalid</v>
      </c>
      <c r="M3194" s="15" t="str">
        <f t="shared" si="4"/>
        <v/>
      </c>
    </row>
    <row r="3195" ht="12.75" customHeight="1">
      <c r="H3195" s="12">
        <v>1000.0</v>
      </c>
      <c r="K3195" s="14" t="str">
        <f t="shared" si="2"/>
        <v>#DIV/0!</v>
      </c>
      <c r="L3195" s="15" t="str">
        <f t="shared" si="3"/>
        <v>Invalid</v>
      </c>
      <c r="M3195" s="15" t="str">
        <f t="shared" si="4"/>
        <v/>
      </c>
    </row>
    <row r="3196" ht="12.75" customHeight="1">
      <c r="H3196" s="12">
        <v>1000.0</v>
      </c>
      <c r="K3196" s="14" t="str">
        <f t="shared" si="2"/>
        <v>#DIV/0!</v>
      </c>
      <c r="L3196" s="15" t="str">
        <f t="shared" si="3"/>
        <v>Invalid</v>
      </c>
      <c r="M3196" s="15" t="str">
        <f t="shared" si="4"/>
        <v/>
      </c>
    </row>
    <row r="3197" ht="12.75" customHeight="1">
      <c r="H3197" s="12">
        <v>1000.0</v>
      </c>
      <c r="K3197" s="14" t="str">
        <f t="shared" si="2"/>
        <v>#DIV/0!</v>
      </c>
      <c r="L3197" s="15" t="str">
        <f t="shared" si="3"/>
        <v>Invalid</v>
      </c>
      <c r="M3197" s="15" t="str">
        <f t="shared" si="4"/>
        <v/>
      </c>
    </row>
    <row r="3198" ht="12.75" customHeight="1">
      <c r="H3198" s="12">
        <v>1000.0</v>
      </c>
      <c r="K3198" s="14" t="str">
        <f t="shared" si="2"/>
        <v>#DIV/0!</v>
      </c>
      <c r="L3198" s="15" t="str">
        <f t="shared" si="3"/>
        <v>Invalid</v>
      </c>
      <c r="M3198" s="15" t="str">
        <f t="shared" si="4"/>
        <v/>
      </c>
    </row>
    <row r="3199" ht="12.75" customHeight="1">
      <c r="H3199" s="12">
        <v>1000.0</v>
      </c>
      <c r="K3199" s="14" t="str">
        <f t="shared" si="2"/>
        <v>#DIV/0!</v>
      </c>
      <c r="L3199" s="15" t="str">
        <f t="shared" si="3"/>
        <v>Invalid</v>
      </c>
      <c r="M3199" s="15" t="str">
        <f t="shared" si="4"/>
        <v/>
      </c>
    </row>
    <row r="3200" ht="12.75" customHeight="1">
      <c r="H3200" s="12">
        <v>1000.0</v>
      </c>
      <c r="K3200" s="14" t="str">
        <f t="shared" si="2"/>
        <v>#DIV/0!</v>
      </c>
      <c r="L3200" s="15" t="str">
        <f t="shared" si="3"/>
        <v>Invalid</v>
      </c>
      <c r="M3200" s="15" t="str">
        <f t="shared" si="4"/>
        <v/>
      </c>
    </row>
    <row r="3201" ht="12.75" customHeight="1">
      <c r="H3201" s="12">
        <v>1000.0</v>
      </c>
      <c r="K3201" s="14" t="str">
        <f t="shared" si="2"/>
        <v>#DIV/0!</v>
      </c>
      <c r="L3201" s="15" t="str">
        <f t="shared" si="3"/>
        <v>Invalid</v>
      </c>
      <c r="M3201" s="15" t="str">
        <f t="shared" si="4"/>
        <v/>
      </c>
    </row>
    <row r="3202" ht="12.75" customHeight="1">
      <c r="H3202" s="12">
        <v>1000.0</v>
      </c>
      <c r="K3202" s="14" t="str">
        <f t="shared" si="2"/>
        <v>#DIV/0!</v>
      </c>
      <c r="L3202" s="15" t="str">
        <f t="shared" si="3"/>
        <v>Invalid</v>
      </c>
      <c r="M3202" s="15" t="str">
        <f t="shared" si="4"/>
        <v/>
      </c>
    </row>
    <row r="3203" ht="12.75" customHeight="1">
      <c r="H3203" s="12">
        <v>1000.0</v>
      </c>
      <c r="K3203" s="14" t="str">
        <f t="shared" si="2"/>
        <v>#DIV/0!</v>
      </c>
      <c r="L3203" s="15" t="str">
        <f t="shared" si="3"/>
        <v>Invalid</v>
      </c>
      <c r="M3203" s="15" t="str">
        <f t="shared" si="4"/>
        <v/>
      </c>
    </row>
    <row r="3204" ht="12.75" customHeight="1">
      <c r="H3204" s="12">
        <v>1000.0</v>
      </c>
      <c r="K3204" s="14" t="str">
        <f t="shared" si="2"/>
        <v>#DIV/0!</v>
      </c>
      <c r="L3204" s="15" t="str">
        <f t="shared" si="3"/>
        <v>Invalid</v>
      </c>
      <c r="M3204" s="15" t="str">
        <f t="shared" si="4"/>
        <v/>
      </c>
    </row>
    <row r="3205" ht="12.75" customHeight="1">
      <c r="H3205" s="12">
        <v>1000.0</v>
      </c>
      <c r="K3205" s="14" t="str">
        <f t="shared" si="2"/>
        <v>#DIV/0!</v>
      </c>
      <c r="L3205" s="15" t="str">
        <f t="shared" si="3"/>
        <v>Invalid</v>
      </c>
      <c r="M3205" s="15" t="str">
        <f t="shared" si="4"/>
        <v/>
      </c>
    </row>
    <row r="3206" ht="12.75" customHeight="1">
      <c r="H3206" s="12">
        <v>1000.0</v>
      </c>
      <c r="K3206" s="14" t="str">
        <f t="shared" si="2"/>
        <v>#DIV/0!</v>
      </c>
      <c r="L3206" s="15" t="str">
        <f t="shared" si="3"/>
        <v>Invalid</v>
      </c>
      <c r="M3206" s="15" t="str">
        <f t="shared" si="4"/>
        <v/>
      </c>
    </row>
    <row r="3207" ht="12.75" customHeight="1">
      <c r="H3207" s="12">
        <v>1000.0</v>
      </c>
      <c r="K3207" s="14" t="str">
        <f t="shared" si="2"/>
        <v>#DIV/0!</v>
      </c>
      <c r="L3207" s="15" t="str">
        <f t="shared" si="3"/>
        <v>Invalid</v>
      </c>
      <c r="M3207" s="15" t="str">
        <f t="shared" si="4"/>
        <v/>
      </c>
    </row>
    <row r="3208" ht="12.75" customHeight="1">
      <c r="H3208" s="12">
        <v>1000.0</v>
      </c>
      <c r="K3208" s="14" t="str">
        <f t="shared" si="2"/>
        <v>#DIV/0!</v>
      </c>
      <c r="L3208" s="15" t="str">
        <f t="shared" si="3"/>
        <v>Invalid</v>
      </c>
      <c r="M3208" s="15" t="str">
        <f t="shared" si="4"/>
        <v/>
      </c>
    </row>
    <row r="3209" ht="12.75" customHeight="1">
      <c r="H3209" s="12">
        <v>1000.0</v>
      </c>
      <c r="K3209" s="14" t="str">
        <f t="shared" si="2"/>
        <v>#DIV/0!</v>
      </c>
      <c r="L3209" s="15" t="str">
        <f t="shared" si="3"/>
        <v>Invalid</v>
      </c>
      <c r="M3209" s="15" t="str">
        <f t="shared" si="4"/>
        <v/>
      </c>
    </row>
    <row r="3210" ht="12.75" customHeight="1">
      <c r="H3210" s="12">
        <v>1000.0</v>
      </c>
      <c r="K3210" s="14" t="str">
        <f t="shared" si="2"/>
        <v>#DIV/0!</v>
      </c>
      <c r="L3210" s="15" t="str">
        <f t="shared" si="3"/>
        <v>Invalid</v>
      </c>
      <c r="M3210" s="15" t="str">
        <f t="shared" si="4"/>
        <v/>
      </c>
    </row>
    <row r="3211" ht="12.75" customHeight="1">
      <c r="H3211" s="12">
        <v>1000.0</v>
      </c>
      <c r="K3211" s="14" t="str">
        <f t="shared" si="2"/>
        <v>#DIV/0!</v>
      </c>
      <c r="L3211" s="15" t="str">
        <f t="shared" si="3"/>
        <v>Invalid</v>
      </c>
      <c r="M3211" s="15" t="str">
        <f t="shared" si="4"/>
        <v/>
      </c>
    </row>
    <row r="3212" ht="12.75" customHeight="1">
      <c r="H3212" s="12">
        <v>1000.0</v>
      </c>
      <c r="K3212" s="14" t="str">
        <f t="shared" si="2"/>
        <v>#DIV/0!</v>
      </c>
      <c r="L3212" s="15" t="str">
        <f t="shared" si="3"/>
        <v>Invalid</v>
      </c>
      <c r="M3212" s="15" t="str">
        <f t="shared" si="4"/>
        <v/>
      </c>
    </row>
    <row r="3213" ht="12.75" customHeight="1">
      <c r="H3213" s="12">
        <v>1000.0</v>
      </c>
      <c r="K3213" s="14" t="str">
        <f t="shared" si="2"/>
        <v>#DIV/0!</v>
      </c>
      <c r="L3213" s="15" t="str">
        <f t="shared" si="3"/>
        <v>Invalid</v>
      </c>
      <c r="M3213" s="15" t="str">
        <f t="shared" si="4"/>
        <v/>
      </c>
    </row>
    <row r="3214" ht="12.75" customHeight="1">
      <c r="H3214" s="12">
        <v>1000.0</v>
      </c>
      <c r="K3214" s="14" t="str">
        <f t="shared" si="2"/>
        <v>#DIV/0!</v>
      </c>
      <c r="L3214" s="15" t="str">
        <f t="shared" si="3"/>
        <v>Invalid</v>
      </c>
      <c r="M3214" s="15" t="str">
        <f t="shared" si="4"/>
        <v/>
      </c>
    </row>
    <row r="3215" ht="12.75" customHeight="1">
      <c r="H3215" s="12">
        <v>1000.0</v>
      </c>
      <c r="K3215" s="14" t="str">
        <f t="shared" si="2"/>
        <v>#DIV/0!</v>
      </c>
      <c r="L3215" s="15" t="str">
        <f t="shared" si="3"/>
        <v>Invalid</v>
      </c>
      <c r="M3215" s="15" t="str">
        <f t="shared" si="4"/>
        <v/>
      </c>
    </row>
    <row r="3216" ht="12.75" customHeight="1">
      <c r="H3216" s="12">
        <v>1000.0</v>
      </c>
      <c r="K3216" s="14" t="str">
        <f t="shared" si="2"/>
        <v>#DIV/0!</v>
      </c>
      <c r="L3216" s="15" t="str">
        <f t="shared" si="3"/>
        <v>Invalid</v>
      </c>
      <c r="M3216" s="15" t="str">
        <f t="shared" si="4"/>
        <v/>
      </c>
    </row>
    <row r="3217" ht="12.75" customHeight="1">
      <c r="H3217" s="12">
        <v>1000.0</v>
      </c>
      <c r="K3217" s="14" t="str">
        <f t="shared" si="2"/>
        <v>#DIV/0!</v>
      </c>
      <c r="L3217" s="15" t="str">
        <f t="shared" si="3"/>
        <v>Invalid</v>
      </c>
      <c r="M3217" s="15" t="str">
        <f t="shared" si="4"/>
        <v/>
      </c>
    </row>
    <row r="3218" ht="12.75" customHeight="1">
      <c r="H3218" s="12">
        <v>1000.0</v>
      </c>
      <c r="K3218" s="14" t="str">
        <f t="shared" si="2"/>
        <v>#DIV/0!</v>
      </c>
      <c r="L3218" s="15" t="str">
        <f t="shared" si="3"/>
        <v>Invalid</v>
      </c>
      <c r="M3218" s="15" t="str">
        <f t="shared" si="4"/>
        <v/>
      </c>
    </row>
    <row r="3219" ht="12.75" customHeight="1">
      <c r="H3219" s="12">
        <v>1000.0</v>
      </c>
      <c r="K3219" s="14" t="str">
        <f t="shared" si="2"/>
        <v>#DIV/0!</v>
      </c>
      <c r="L3219" s="15" t="str">
        <f t="shared" si="3"/>
        <v>Invalid</v>
      </c>
      <c r="M3219" s="15" t="str">
        <f t="shared" si="4"/>
        <v/>
      </c>
    </row>
    <row r="3220" ht="12.75" customHeight="1">
      <c r="H3220" s="12">
        <v>1000.0</v>
      </c>
      <c r="K3220" s="14" t="str">
        <f t="shared" si="2"/>
        <v>#DIV/0!</v>
      </c>
      <c r="L3220" s="15" t="str">
        <f t="shared" si="3"/>
        <v>Invalid</v>
      </c>
      <c r="M3220" s="15" t="str">
        <f t="shared" si="4"/>
        <v/>
      </c>
    </row>
    <row r="3221" ht="12.75" customHeight="1">
      <c r="H3221" s="12">
        <v>1000.0</v>
      </c>
      <c r="K3221" s="14" t="str">
        <f t="shared" si="2"/>
        <v>#DIV/0!</v>
      </c>
      <c r="L3221" s="15" t="str">
        <f t="shared" si="3"/>
        <v>Invalid</v>
      </c>
      <c r="M3221" s="15" t="str">
        <f t="shared" si="4"/>
        <v/>
      </c>
    </row>
    <row r="3222" ht="12.75" customHeight="1">
      <c r="H3222" s="12">
        <v>1000.0</v>
      </c>
      <c r="K3222" s="14" t="str">
        <f t="shared" si="2"/>
        <v>#DIV/0!</v>
      </c>
      <c r="L3222" s="15" t="str">
        <f t="shared" si="3"/>
        <v>Invalid</v>
      </c>
      <c r="M3222" s="15" t="str">
        <f t="shared" si="4"/>
        <v/>
      </c>
    </row>
    <row r="3223" ht="12.75" customHeight="1">
      <c r="H3223" s="12">
        <v>1000.0</v>
      </c>
      <c r="K3223" s="14" t="str">
        <f t="shared" si="2"/>
        <v>#DIV/0!</v>
      </c>
      <c r="L3223" s="15" t="str">
        <f t="shared" si="3"/>
        <v>Invalid</v>
      </c>
      <c r="M3223" s="15" t="str">
        <f t="shared" si="4"/>
        <v/>
      </c>
    </row>
    <row r="3224" ht="12.75" customHeight="1">
      <c r="H3224" s="12">
        <v>1000.0</v>
      </c>
      <c r="K3224" s="14" t="str">
        <f t="shared" si="2"/>
        <v>#DIV/0!</v>
      </c>
      <c r="L3224" s="15" t="str">
        <f t="shared" si="3"/>
        <v>Invalid</v>
      </c>
      <c r="M3224" s="15" t="str">
        <f t="shared" si="4"/>
        <v/>
      </c>
    </row>
    <row r="3225" ht="12.75" customHeight="1">
      <c r="H3225" s="12">
        <v>1000.0</v>
      </c>
      <c r="K3225" s="14" t="str">
        <f t="shared" si="2"/>
        <v>#DIV/0!</v>
      </c>
      <c r="L3225" s="15" t="str">
        <f t="shared" si="3"/>
        <v>Invalid</v>
      </c>
      <c r="M3225" s="15" t="str">
        <f t="shared" si="4"/>
        <v/>
      </c>
    </row>
    <row r="3226" ht="12.75" customHeight="1">
      <c r="H3226" s="12">
        <v>1000.0</v>
      </c>
      <c r="K3226" s="14" t="str">
        <f t="shared" si="2"/>
        <v>#DIV/0!</v>
      </c>
      <c r="L3226" s="15" t="str">
        <f t="shared" si="3"/>
        <v>Invalid</v>
      </c>
      <c r="M3226" s="15" t="str">
        <f t="shared" si="4"/>
        <v/>
      </c>
    </row>
    <row r="3227" ht="12.75" customHeight="1">
      <c r="H3227" s="12">
        <v>1000.0</v>
      </c>
      <c r="K3227" s="14" t="str">
        <f t="shared" si="2"/>
        <v>#DIV/0!</v>
      </c>
      <c r="L3227" s="15" t="str">
        <f t="shared" si="3"/>
        <v>Invalid</v>
      </c>
      <c r="M3227" s="15" t="str">
        <f t="shared" si="4"/>
        <v/>
      </c>
    </row>
    <row r="3228" ht="12.75" customHeight="1">
      <c r="H3228" s="12">
        <v>1000.0</v>
      </c>
      <c r="K3228" s="14" t="str">
        <f t="shared" si="2"/>
        <v>#DIV/0!</v>
      </c>
      <c r="L3228" s="15" t="str">
        <f t="shared" si="3"/>
        <v>Invalid</v>
      </c>
      <c r="M3228" s="15" t="str">
        <f t="shared" si="4"/>
        <v/>
      </c>
    </row>
    <row r="3229" ht="12.75" customHeight="1">
      <c r="H3229" s="12">
        <v>1000.0</v>
      </c>
      <c r="K3229" s="14" t="str">
        <f t="shared" si="2"/>
        <v>#DIV/0!</v>
      </c>
      <c r="L3229" s="15" t="str">
        <f t="shared" si="3"/>
        <v>Invalid</v>
      </c>
      <c r="M3229" s="15" t="str">
        <f t="shared" si="4"/>
        <v/>
      </c>
    </row>
    <row r="3230" ht="12.75" customHeight="1">
      <c r="H3230" s="12">
        <v>1000.0</v>
      </c>
      <c r="K3230" s="14" t="str">
        <f t="shared" si="2"/>
        <v>#DIV/0!</v>
      </c>
      <c r="L3230" s="15" t="str">
        <f t="shared" si="3"/>
        <v>Invalid</v>
      </c>
      <c r="M3230" s="15" t="str">
        <f t="shared" si="4"/>
        <v/>
      </c>
    </row>
    <row r="3231" ht="12.75" customHeight="1">
      <c r="H3231" s="12">
        <v>1000.0</v>
      </c>
      <c r="K3231" s="14" t="str">
        <f t="shared" si="2"/>
        <v>#DIV/0!</v>
      </c>
      <c r="L3231" s="15" t="str">
        <f t="shared" si="3"/>
        <v>Invalid</v>
      </c>
      <c r="M3231" s="15" t="str">
        <f t="shared" si="4"/>
        <v/>
      </c>
    </row>
    <row r="3232" ht="12.75" customHeight="1">
      <c r="H3232" s="12">
        <v>1000.0</v>
      </c>
      <c r="K3232" s="14" t="str">
        <f t="shared" si="2"/>
        <v>#DIV/0!</v>
      </c>
      <c r="L3232" s="15" t="str">
        <f t="shared" si="3"/>
        <v>Invalid</v>
      </c>
      <c r="M3232" s="15" t="str">
        <f t="shared" si="4"/>
        <v/>
      </c>
    </row>
    <row r="3233" ht="12.75" customHeight="1">
      <c r="H3233" s="12">
        <v>1000.0</v>
      </c>
      <c r="K3233" s="14" t="str">
        <f t="shared" si="2"/>
        <v>#DIV/0!</v>
      </c>
      <c r="L3233" s="15" t="str">
        <f t="shared" si="3"/>
        <v>Invalid</v>
      </c>
      <c r="M3233" s="15" t="str">
        <f t="shared" si="4"/>
        <v/>
      </c>
    </row>
    <row r="3234" ht="12.75" customHeight="1">
      <c r="H3234" s="12">
        <v>1000.0</v>
      </c>
      <c r="K3234" s="14" t="str">
        <f t="shared" si="2"/>
        <v>#DIV/0!</v>
      </c>
      <c r="L3234" s="15" t="str">
        <f t="shared" si="3"/>
        <v>Invalid</v>
      </c>
      <c r="M3234" s="15" t="str">
        <f t="shared" si="4"/>
        <v/>
      </c>
    </row>
    <row r="3235" ht="12.75" customHeight="1">
      <c r="H3235" s="12">
        <v>1000.0</v>
      </c>
      <c r="K3235" s="14" t="str">
        <f t="shared" si="2"/>
        <v>#DIV/0!</v>
      </c>
      <c r="L3235" s="15" t="str">
        <f t="shared" si="3"/>
        <v>Invalid</v>
      </c>
      <c r="M3235" s="15" t="str">
        <f t="shared" si="4"/>
        <v/>
      </c>
    </row>
    <row r="3236" ht="12.75" customHeight="1">
      <c r="H3236" s="12">
        <v>1000.0</v>
      </c>
      <c r="K3236" s="14" t="str">
        <f t="shared" si="2"/>
        <v>#DIV/0!</v>
      </c>
      <c r="L3236" s="15" t="str">
        <f t="shared" si="3"/>
        <v>Invalid</v>
      </c>
      <c r="M3236" s="15" t="str">
        <f t="shared" si="4"/>
        <v/>
      </c>
    </row>
    <row r="3237" ht="12.75" customHeight="1">
      <c r="H3237" s="12">
        <v>1000.0</v>
      </c>
      <c r="K3237" s="14" t="str">
        <f t="shared" si="2"/>
        <v>#DIV/0!</v>
      </c>
      <c r="L3237" s="15" t="str">
        <f t="shared" si="3"/>
        <v>Invalid</v>
      </c>
      <c r="M3237" s="15" t="str">
        <f t="shared" si="4"/>
        <v/>
      </c>
    </row>
    <row r="3238" ht="12.75" customHeight="1">
      <c r="H3238" s="12">
        <v>1000.0</v>
      </c>
      <c r="K3238" s="14" t="str">
        <f t="shared" si="2"/>
        <v>#DIV/0!</v>
      </c>
      <c r="L3238" s="15" t="str">
        <f t="shared" si="3"/>
        <v>Invalid</v>
      </c>
      <c r="M3238" s="15" t="str">
        <f t="shared" si="4"/>
        <v/>
      </c>
    </row>
    <row r="3239" ht="12.75" customHeight="1">
      <c r="H3239" s="12">
        <v>1000.0</v>
      </c>
      <c r="K3239" s="14" t="str">
        <f t="shared" si="2"/>
        <v>#DIV/0!</v>
      </c>
      <c r="L3239" s="15" t="str">
        <f t="shared" si="3"/>
        <v>Invalid</v>
      </c>
      <c r="M3239" s="15" t="str">
        <f t="shared" si="4"/>
        <v/>
      </c>
    </row>
    <row r="3240" ht="12.75" customHeight="1">
      <c r="H3240" s="12">
        <v>1000.0</v>
      </c>
      <c r="K3240" s="14" t="str">
        <f t="shared" si="2"/>
        <v>#DIV/0!</v>
      </c>
      <c r="L3240" s="15" t="str">
        <f t="shared" si="3"/>
        <v>Invalid</v>
      </c>
      <c r="M3240" s="15" t="str">
        <f t="shared" si="4"/>
        <v/>
      </c>
    </row>
    <row r="3241" ht="12.75" customHeight="1">
      <c r="H3241" s="12">
        <v>1000.0</v>
      </c>
      <c r="K3241" s="14" t="str">
        <f t="shared" si="2"/>
        <v>#DIV/0!</v>
      </c>
      <c r="L3241" s="15" t="str">
        <f t="shared" si="3"/>
        <v>Invalid</v>
      </c>
      <c r="M3241" s="15" t="str">
        <f t="shared" si="4"/>
        <v/>
      </c>
    </row>
    <row r="3242" ht="12.75" customHeight="1">
      <c r="H3242" s="12">
        <v>1000.0</v>
      </c>
      <c r="K3242" s="14" t="str">
        <f t="shared" si="2"/>
        <v>#DIV/0!</v>
      </c>
      <c r="L3242" s="15" t="str">
        <f t="shared" si="3"/>
        <v>Invalid</v>
      </c>
      <c r="M3242" s="15" t="str">
        <f t="shared" si="4"/>
        <v/>
      </c>
    </row>
    <row r="3243" ht="12.75" customHeight="1">
      <c r="H3243" s="12">
        <v>1000.0</v>
      </c>
      <c r="K3243" s="14" t="str">
        <f t="shared" si="2"/>
        <v>#DIV/0!</v>
      </c>
      <c r="L3243" s="15" t="str">
        <f t="shared" si="3"/>
        <v>Invalid</v>
      </c>
      <c r="M3243" s="15" t="str">
        <f t="shared" si="4"/>
        <v/>
      </c>
    </row>
    <row r="3244" ht="12.75" customHeight="1">
      <c r="H3244" s="12">
        <v>1000.0</v>
      </c>
      <c r="K3244" s="14" t="str">
        <f t="shared" si="2"/>
        <v>#DIV/0!</v>
      </c>
      <c r="L3244" s="15" t="str">
        <f t="shared" si="3"/>
        <v>Invalid</v>
      </c>
      <c r="M3244" s="15" t="str">
        <f t="shared" si="4"/>
        <v/>
      </c>
    </row>
    <row r="3245" ht="12.75" customHeight="1">
      <c r="H3245" s="12">
        <v>1000.0</v>
      </c>
      <c r="K3245" s="14" t="str">
        <f t="shared" si="2"/>
        <v>#DIV/0!</v>
      </c>
      <c r="L3245" s="15" t="str">
        <f t="shared" si="3"/>
        <v>Invalid</v>
      </c>
      <c r="M3245" s="15" t="str">
        <f t="shared" si="4"/>
        <v/>
      </c>
    </row>
    <row r="3246" ht="12.75" customHeight="1">
      <c r="H3246" s="12">
        <v>1000.0</v>
      </c>
      <c r="K3246" s="14" t="str">
        <f t="shared" si="2"/>
        <v>#DIV/0!</v>
      </c>
      <c r="L3246" s="15" t="str">
        <f t="shared" si="3"/>
        <v>Invalid</v>
      </c>
      <c r="M3246" s="15" t="str">
        <f t="shared" si="4"/>
        <v/>
      </c>
    </row>
    <row r="3247" ht="12.75" customHeight="1">
      <c r="H3247" s="12">
        <v>1000.0</v>
      </c>
      <c r="K3247" s="14" t="str">
        <f t="shared" si="2"/>
        <v>#DIV/0!</v>
      </c>
      <c r="L3247" s="15" t="str">
        <f t="shared" si="3"/>
        <v>Invalid</v>
      </c>
      <c r="M3247" s="15" t="str">
        <f t="shared" si="4"/>
        <v/>
      </c>
    </row>
    <row r="3248" ht="12.75" customHeight="1">
      <c r="H3248" s="12">
        <v>1000.0</v>
      </c>
      <c r="K3248" s="14" t="str">
        <f t="shared" si="2"/>
        <v>#DIV/0!</v>
      </c>
      <c r="L3248" s="15" t="str">
        <f t="shared" si="3"/>
        <v>Invalid</v>
      </c>
      <c r="M3248" s="15" t="str">
        <f t="shared" si="4"/>
        <v/>
      </c>
    </row>
    <row r="3249" ht="12.75" customHeight="1">
      <c r="H3249" s="12">
        <v>1000.0</v>
      </c>
      <c r="K3249" s="14" t="str">
        <f t="shared" si="2"/>
        <v>#DIV/0!</v>
      </c>
      <c r="L3249" s="15" t="str">
        <f t="shared" si="3"/>
        <v>Invalid</v>
      </c>
      <c r="M3249" s="15" t="str">
        <f t="shared" si="4"/>
        <v/>
      </c>
    </row>
    <row r="3250" ht="12.75" customHeight="1">
      <c r="H3250" s="12">
        <v>1000.0</v>
      </c>
      <c r="K3250" s="14" t="str">
        <f t="shared" si="2"/>
        <v>#DIV/0!</v>
      </c>
      <c r="L3250" s="15" t="str">
        <f t="shared" si="3"/>
        <v>Invalid</v>
      </c>
      <c r="M3250" s="15" t="str">
        <f t="shared" si="4"/>
        <v/>
      </c>
    </row>
    <row r="3251" ht="12.75" customHeight="1">
      <c r="H3251" s="12">
        <v>1000.0</v>
      </c>
      <c r="K3251" s="14" t="str">
        <f t="shared" si="2"/>
        <v>#DIV/0!</v>
      </c>
      <c r="L3251" s="15" t="str">
        <f t="shared" si="3"/>
        <v>Invalid</v>
      </c>
      <c r="M3251" s="15" t="str">
        <f t="shared" si="4"/>
        <v/>
      </c>
    </row>
    <row r="3252" ht="12.75" customHeight="1">
      <c r="H3252" s="12">
        <v>1000.0</v>
      </c>
      <c r="K3252" s="14" t="str">
        <f t="shared" si="2"/>
        <v>#DIV/0!</v>
      </c>
      <c r="L3252" s="15" t="str">
        <f t="shared" si="3"/>
        <v>Invalid</v>
      </c>
      <c r="M3252" s="15" t="str">
        <f t="shared" si="4"/>
        <v/>
      </c>
    </row>
    <row r="3253" ht="12.75" customHeight="1">
      <c r="H3253" s="12">
        <v>1000.0</v>
      </c>
      <c r="K3253" s="14" t="str">
        <f t="shared" si="2"/>
        <v>#DIV/0!</v>
      </c>
      <c r="L3253" s="15" t="str">
        <f t="shared" si="3"/>
        <v>Invalid</v>
      </c>
      <c r="M3253" s="15" t="str">
        <f t="shared" si="4"/>
        <v/>
      </c>
    </row>
    <row r="3254" ht="12.75" customHeight="1">
      <c r="H3254" s="12">
        <v>1000.0</v>
      </c>
      <c r="K3254" s="14" t="str">
        <f t="shared" si="2"/>
        <v>#DIV/0!</v>
      </c>
      <c r="L3254" s="15" t="str">
        <f t="shared" si="3"/>
        <v>Invalid</v>
      </c>
      <c r="M3254" s="15" t="str">
        <f t="shared" si="4"/>
        <v/>
      </c>
    </row>
    <row r="3255" ht="12.75" customHeight="1">
      <c r="H3255" s="12">
        <v>1000.0</v>
      </c>
      <c r="K3255" s="14" t="str">
        <f t="shared" si="2"/>
        <v>#DIV/0!</v>
      </c>
      <c r="L3255" s="15" t="str">
        <f t="shared" si="3"/>
        <v>Invalid</v>
      </c>
      <c r="M3255" s="15" t="str">
        <f t="shared" si="4"/>
        <v/>
      </c>
    </row>
    <row r="3256" ht="12.75" customHeight="1">
      <c r="H3256" s="12">
        <v>1000.0</v>
      </c>
      <c r="K3256" s="14" t="str">
        <f t="shared" si="2"/>
        <v>#DIV/0!</v>
      </c>
      <c r="L3256" s="15" t="str">
        <f t="shared" si="3"/>
        <v>Invalid</v>
      </c>
      <c r="M3256" s="15" t="str">
        <f t="shared" si="4"/>
        <v/>
      </c>
    </row>
    <row r="3257" ht="12.75" customHeight="1">
      <c r="H3257" s="12">
        <v>1000.0</v>
      </c>
      <c r="K3257" s="14" t="str">
        <f t="shared" si="2"/>
        <v>#DIV/0!</v>
      </c>
      <c r="L3257" s="15" t="str">
        <f t="shared" si="3"/>
        <v>Invalid</v>
      </c>
      <c r="M3257" s="15" t="str">
        <f t="shared" si="4"/>
        <v/>
      </c>
    </row>
    <row r="3258" ht="12.75" customHeight="1">
      <c r="H3258" s="12">
        <v>1000.0</v>
      </c>
      <c r="K3258" s="14" t="str">
        <f t="shared" si="2"/>
        <v>#DIV/0!</v>
      </c>
      <c r="L3258" s="15" t="str">
        <f t="shared" si="3"/>
        <v>Invalid</v>
      </c>
      <c r="M3258" s="15" t="str">
        <f t="shared" si="4"/>
        <v/>
      </c>
    </row>
    <row r="3259" ht="12.75" customHeight="1">
      <c r="H3259" s="12">
        <v>1000.0</v>
      </c>
      <c r="K3259" s="14" t="str">
        <f t="shared" si="2"/>
        <v>#DIV/0!</v>
      </c>
      <c r="L3259" s="15" t="str">
        <f t="shared" si="3"/>
        <v>Invalid</v>
      </c>
      <c r="M3259" s="15" t="str">
        <f t="shared" si="4"/>
        <v/>
      </c>
    </row>
    <row r="3260" ht="12.75" customHeight="1">
      <c r="H3260" s="12">
        <v>1000.0</v>
      </c>
      <c r="K3260" s="14" t="str">
        <f t="shared" si="2"/>
        <v>#DIV/0!</v>
      </c>
      <c r="L3260" s="15" t="str">
        <f t="shared" si="3"/>
        <v>Invalid</v>
      </c>
      <c r="M3260" s="15" t="str">
        <f t="shared" si="4"/>
        <v/>
      </c>
    </row>
    <row r="3261" ht="12.75" customHeight="1">
      <c r="H3261" s="12">
        <v>1000.0</v>
      </c>
      <c r="K3261" s="14" t="str">
        <f t="shared" si="2"/>
        <v>#DIV/0!</v>
      </c>
      <c r="L3261" s="15" t="str">
        <f t="shared" si="3"/>
        <v>Invalid</v>
      </c>
      <c r="M3261" s="15" t="str">
        <f t="shared" si="4"/>
        <v/>
      </c>
    </row>
    <row r="3262" ht="12.75" customHeight="1">
      <c r="H3262" s="12">
        <v>1000.0</v>
      </c>
      <c r="K3262" s="14" t="str">
        <f t="shared" si="2"/>
        <v>#DIV/0!</v>
      </c>
      <c r="L3262" s="15" t="str">
        <f t="shared" si="3"/>
        <v>Invalid</v>
      </c>
      <c r="M3262" s="15" t="str">
        <f t="shared" si="4"/>
        <v/>
      </c>
    </row>
    <row r="3263" ht="12.75" customHeight="1">
      <c r="H3263" s="12">
        <v>1000.0</v>
      </c>
      <c r="K3263" s="14" t="str">
        <f t="shared" si="2"/>
        <v>#DIV/0!</v>
      </c>
      <c r="L3263" s="15" t="str">
        <f t="shared" si="3"/>
        <v>Invalid</v>
      </c>
      <c r="M3263" s="15" t="str">
        <f t="shared" si="4"/>
        <v/>
      </c>
    </row>
    <row r="3264" ht="12.75" customHeight="1">
      <c r="H3264" s="12">
        <v>1000.0</v>
      </c>
      <c r="K3264" s="14" t="str">
        <f t="shared" si="2"/>
        <v>#DIV/0!</v>
      </c>
      <c r="L3264" s="15" t="str">
        <f t="shared" si="3"/>
        <v>Invalid</v>
      </c>
      <c r="M3264" s="15" t="str">
        <f t="shared" si="4"/>
        <v/>
      </c>
    </row>
    <row r="3265" ht="12.75" customHeight="1">
      <c r="H3265" s="12">
        <v>1000.0</v>
      </c>
      <c r="K3265" s="14" t="str">
        <f t="shared" si="2"/>
        <v>#DIV/0!</v>
      </c>
      <c r="L3265" s="15" t="str">
        <f t="shared" si="3"/>
        <v>Invalid</v>
      </c>
      <c r="M3265" s="15" t="str">
        <f t="shared" si="4"/>
        <v/>
      </c>
    </row>
    <row r="3266" ht="12.75" customHeight="1">
      <c r="H3266" s="12">
        <v>1000.0</v>
      </c>
      <c r="K3266" s="14" t="str">
        <f t="shared" si="2"/>
        <v>#DIV/0!</v>
      </c>
      <c r="L3266" s="15" t="str">
        <f t="shared" si="3"/>
        <v>Invalid</v>
      </c>
      <c r="M3266" s="15" t="str">
        <f t="shared" si="4"/>
        <v/>
      </c>
    </row>
    <row r="3267" ht="12.75" customHeight="1">
      <c r="H3267" s="12">
        <v>1000.0</v>
      </c>
      <c r="K3267" s="14" t="str">
        <f t="shared" si="2"/>
        <v>#DIV/0!</v>
      </c>
      <c r="L3267" s="15" t="str">
        <f t="shared" si="3"/>
        <v>Invalid</v>
      </c>
      <c r="M3267" s="15" t="str">
        <f t="shared" si="4"/>
        <v/>
      </c>
    </row>
    <row r="3268" ht="12.75" customHeight="1">
      <c r="H3268" s="12">
        <v>1000.0</v>
      </c>
      <c r="K3268" s="14" t="str">
        <f t="shared" si="2"/>
        <v>#DIV/0!</v>
      </c>
      <c r="L3268" s="15" t="str">
        <f t="shared" si="3"/>
        <v>Invalid</v>
      </c>
      <c r="M3268" s="15" t="str">
        <f t="shared" si="4"/>
        <v/>
      </c>
    </row>
    <row r="3269" ht="12.75" customHeight="1">
      <c r="H3269" s="12">
        <v>1000.0</v>
      </c>
      <c r="K3269" s="14" t="str">
        <f t="shared" si="2"/>
        <v>#DIV/0!</v>
      </c>
      <c r="L3269" s="15" t="str">
        <f t="shared" si="3"/>
        <v>Invalid</v>
      </c>
      <c r="M3269" s="15" t="str">
        <f t="shared" si="4"/>
        <v/>
      </c>
    </row>
    <row r="3270" ht="12.75" customHeight="1">
      <c r="H3270" s="12">
        <v>1000.0</v>
      </c>
      <c r="K3270" s="14" t="str">
        <f t="shared" si="2"/>
        <v>#DIV/0!</v>
      </c>
      <c r="L3270" s="15" t="str">
        <f t="shared" si="3"/>
        <v>Invalid</v>
      </c>
      <c r="M3270" s="15" t="str">
        <f t="shared" si="4"/>
        <v/>
      </c>
    </row>
    <row r="3271" ht="12.75" customHeight="1">
      <c r="H3271" s="12">
        <v>1000.0</v>
      </c>
      <c r="K3271" s="14" t="str">
        <f t="shared" si="2"/>
        <v>#DIV/0!</v>
      </c>
      <c r="L3271" s="15" t="str">
        <f t="shared" si="3"/>
        <v>Invalid</v>
      </c>
      <c r="M3271" s="15" t="str">
        <f t="shared" si="4"/>
        <v/>
      </c>
    </row>
    <row r="3272" ht="12.75" customHeight="1">
      <c r="H3272" s="12">
        <v>1000.0</v>
      </c>
      <c r="K3272" s="14" t="str">
        <f t="shared" si="2"/>
        <v>#DIV/0!</v>
      </c>
      <c r="L3272" s="15" t="str">
        <f t="shared" si="3"/>
        <v>Invalid</v>
      </c>
      <c r="M3272" s="15" t="str">
        <f t="shared" si="4"/>
        <v/>
      </c>
    </row>
    <row r="3273" ht="12.75" customHeight="1">
      <c r="H3273" s="12">
        <v>1000.0</v>
      </c>
      <c r="K3273" s="14" t="str">
        <f t="shared" si="2"/>
        <v>#DIV/0!</v>
      </c>
      <c r="L3273" s="15" t="str">
        <f t="shared" si="3"/>
        <v>Invalid</v>
      </c>
      <c r="M3273" s="15" t="str">
        <f t="shared" si="4"/>
        <v/>
      </c>
    </row>
    <row r="3274" ht="12.75" customHeight="1">
      <c r="H3274" s="12">
        <v>1000.0</v>
      </c>
      <c r="K3274" s="14" t="str">
        <f t="shared" si="2"/>
        <v>#DIV/0!</v>
      </c>
      <c r="L3274" s="15" t="str">
        <f t="shared" si="3"/>
        <v>Invalid</v>
      </c>
      <c r="M3274" s="15" t="str">
        <f t="shared" si="4"/>
        <v/>
      </c>
    </row>
    <row r="3275" ht="12.75" customHeight="1">
      <c r="H3275" s="12">
        <v>1000.0</v>
      </c>
      <c r="K3275" s="14" t="str">
        <f t="shared" si="2"/>
        <v>#DIV/0!</v>
      </c>
      <c r="L3275" s="15" t="str">
        <f t="shared" si="3"/>
        <v>Invalid</v>
      </c>
      <c r="M3275" s="15" t="str">
        <f t="shared" si="4"/>
        <v/>
      </c>
    </row>
    <row r="3276" ht="12.75" customHeight="1">
      <c r="H3276" s="12">
        <v>1000.0</v>
      </c>
      <c r="K3276" s="14" t="str">
        <f t="shared" si="2"/>
        <v>#DIV/0!</v>
      </c>
      <c r="L3276" s="15" t="str">
        <f t="shared" si="3"/>
        <v>Invalid</v>
      </c>
      <c r="M3276" s="15" t="str">
        <f t="shared" si="4"/>
        <v/>
      </c>
    </row>
    <row r="3277" ht="12.75" customHeight="1">
      <c r="H3277" s="12">
        <v>1000.0</v>
      </c>
      <c r="K3277" s="14" t="str">
        <f t="shared" si="2"/>
        <v>#DIV/0!</v>
      </c>
      <c r="L3277" s="15" t="str">
        <f t="shared" si="3"/>
        <v>Invalid</v>
      </c>
      <c r="M3277" s="15" t="str">
        <f t="shared" si="4"/>
        <v/>
      </c>
    </row>
    <row r="3278" ht="12.75" customHeight="1">
      <c r="H3278" s="12">
        <v>1000.0</v>
      </c>
      <c r="K3278" s="14" t="str">
        <f t="shared" si="2"/>
        <v>#DIV/0!</v>
      </c>
      <c r="L3278" s="15" t="str">
        <f t="shared" si="3"/>
        <v>Invalid</v>
      </c>
      <c r="M3278" s="15" t="str">
        <f t="shared" si="4"/>
        <v/>
      </c>
    </row>
    <row r="3279" ht="12.75" customHeight="1">
      <c r="H3279" s="12">
        <v>1000.0</v>
      </c>
      <c r="K3279" s="14" t="str">
        <f t="shared" si="2"/>
        <v>#DIV/0!</v>
      </c>
      <c r="L3279" s="15" t="str">
        <f t="shared" si="3"/>
        <v>Invalid</v>
      </c>
      <c r="M3279" s="15" t="str">
        <f t="shared" si="4"/>
        <v/>
      </c>
    </row>
    <row r="3280" ht="12.75" customHeight="1">
      <c r="H3280" s="12">
        <v>1000.0</v>
      </c>
      <c r="K3280" s="14" t="str">
        <f t="shared" si="2"/>
        <v>#DIV/0!</v>
      </c>
      <c r="L3280" s="15" t="str">
        <f t="shared" si="3"/>
        <v>Invalid</v>
      </c>
      <c r="M3280" s="15" t="str">
        <f t="shared" si="4"/>
        <v/>
      </c>
    </row>
    <row r="3281" ht="12.75" customHeight="1">
      <c r="H3281" s="12">
        <v>1000.0</v>
      </c>
      <c r="K3281" s="14" t="str">
        <f t="shared" si="2"/>
        <v>#DIV/0!</v>
      </c>
      <c r="L3281" s="15" t="str">
        <f t="shared" si="3"/>
        <v>Invalid</v>
      </c>
      <c r="M3281" s="15" t="str">
        <f t="shared" si="4"/>
        <v/>
      </c>
    </row>
    <row r="3282" ht="12.75" customHeight="1">
      <c r="H3282" s="12">
        <v>1000.0</v>
      </c>
      <c r="K3282" s="14" t="str">
        <f t="shared" si="2"/>
        <v>#DIV/0!</v>
      </c>
      <c r="L3282" s="15" t="str">
        <f t="shared" si="3"/>
        <v>Invalid</v>
      </c>
      <c r="M3282" s="15" t="str">
        <f t="shared" si="4"/>
        <v/>
      </c>
    </row>
    <row r="3283" ht="12.75" customHeight="1">
      <c r="H3283" s="12">
        <v>1000.0</v>
      </c>
      <c r="K3283" s="14" t="str">
        <f t="shared" si="2"/>
        <v>#DIV/0!</v>
      </c>
      <c r="L3283" s="15" t="str">
        <f t="shared" si="3"/>
        <v>Invalid</v>
      </c>
      <c r="M3283" s="15" t="str">
        <f t="shared" si="4"/>
        <v/>
      </c>
    </row>
    <row r="3284" ht="12.75" customHeight="1">
      <c r="H3284" s="12">
        <v>1000.0</v>
      </c>
      <c r="K3284" s="14" t="str">
        <f t="shared" si="2"/>
        <v>#DIV/0!</v>
      </c>
      <c r="L3284" s="15" t="str">
        <f t="shared" si="3"/>
        <v>Invalid</v>
      </c>
      <c r="M3284" s="15" t="str">
        <f t="shared" si="4"/>
        <v/>
      </c>
    </row>
    <row r="3285" ht="12.75" customHeight="1">
      <c r="H3285" s="12">
        <v>1000.0</v>
      </c>
      <c r="K3285" s="14" t="str">
        <f t="shared" si="2"/>
        <v>#DIV/0!</v>
      </c>
      <c r="L3285" s="15" t="str">
        <f t="shared" si="3"/>
        <v>Invalid</v>
      </c>
      <c r="M3285" s="15" t="str">
        <f t="shared" si="4"/>
        <v/>
      </c>
    </row>
    <row r="3286" ht="12.75" customHeight="1">
      <c r="H3286" s="12">
        <v>1000.0</v>
      </c>
      <c r="K3286" s="14" t="str">
        <f t="shared" si="2"/>
        <v>#DIV/0!</v>
      </c>
      <c r="L3286" s="15" t="str">
        <f t="shared" si="3"/>
        <v>Invalid</v>
      </c>
      <c r="M3286" s="15" t="str">
        <f t="shared" si="4"/>
        <v/>
      </c>
    </row>
    <row r="3287" ht="12.75" customHeight="1">
      <c r="H3287" s="12">
        <v>1000.0</v>
      </c>
      <c r="K3287" s="14" t="str">
        <f t="shared" si="2"/>
        <v>#DIV/0!</v>
      </c>
      <c r="L3287" s="15" t="str">
        <f t="shared" si="3"/>
        <v>Invalid</v>
      </c>
      <c r="M3287" s="15" t="str">
        <f t="shared" si="4"/>
        <v/>
      </c>
    </row>
    <row r="3288" ht="12.75" customHeight="1">
      <c r="H3288" s="12">
        <v>1000.0</v>
      </c>
      <c r="K3288" s="14" t="str">
        <f t="shared" si="2"/>
        <v>#DIV/0!</v>
      </c>
      <c r="L3288" s="15" t="str">
        <f t="shared" si="3"/>
        <v>Invalid</v>
      </c>
      <c r="M3288" s="15" t="str">
        <f t="shared" si="4"/>
        <v/>
      </c>
    </row>
    <row r="3289" ht="12.75" customHeight="1">
      <c r="H3289" s="12">
        <v>1000.0</v>
      </c>
      <c r="K3289" s="14" t="str">
        <f t="shared" si="2"/>
        <v>#DIV/0!</v>
      </c>
      <c r="L3289" s="15" t="str">
        <f t="shared" si="3"/>
        <v>Invalid</v>
      </c>
      <c r="M3289" s="15" t="str">
        <f t="shared" si="4"/>
        <v/>
      </c>
    </row>
    <row r="3290" ht="12.75" customHeight="1">
      <c r="H3290" s="12">
        <v>1000.0</v>
      </c>
      <c r="K3290" s="14" t="str">
        <f t="shared" si="2"/>
        <v>#DIV/0!</v>
      </c>
      <c r="L3290" s="15" t="str">
        <f t="shared" si="3"/>
        <v>Invalid</v>
      </c>
      <c r="M3290" s="15" t="str">
        <f t="shared" si="4"/>
        <v/>
      </c>
    </row>
    <row r="3291" ht="12.75" customHeight="1">
      <c r="H3291" s="12">
        <v>1000.0</v>
      </c>
      <c r="K3291" s="14" t="str">
        <f t="shared" si="2"/>
        <v>#DIV/0!</v>
      </c>
      <c r="L3291" s="15" t="str">
        <f t="shared" si="3"/>
        <v>Invalid</v>
      </c>
      <c r="M3291" s="15" t="str">
        <f t="shared" si="4"/>
        <v/>
      </c>
    </row>
    <row r="3292" ht="12.75" customHeight="1">
      <c r="H3292" s="12">
        <v>1000.0</v>
      </c>
      <c r="K3292" s="14" t="str">
        <f t="shared" si="2"/>
        <v>#DIV/0!</v>
      </c>
      <c r="L3292" s="15" t="str">
        <f t="shared" si="3"/>
        <v>Invalid</v>
      </c>
      <c r="M3292" s="15" t="str">
        <f t="shared" si="4"/>
        <v/>
      </c>
    </row>
    <row r="3293" ht="12.75" customHeight="1">
      <c r="H3293" s="12">
        <v>1000.0</v>
      </c>
      <c r="K3293" s="14" t="str">
        <f t="shared" si="2"/>
        <v>#DIV/0!</v>
      </c>
      <c r="L3293" s="15" t="str">
        <f t="shared" si="3"/>
        <v>Invalid</v>
      </c>
      <c r="M3293" s="15" t="str">
        <f t="shared" si="4"/>
        <v/>
      </c>
    </row>
    <row r="3294" ht="12.75" customHeight="1">
      <c r="H3294" s="12">
        <v>1000.0</v>
      </c>
      <c r="K3294" s="14" t="str">
        <f t="shared" si="2"/>
        <v>#DIV/0!</v>
      </c>
      <c r="L3294" s="15" t="str">
        <f t="shared" si="3"/>
        <v>Invalid</v>
      </c>
      <c r="M3294" s="15" t="str">
        <f t="shared" si="4"/>
        <v/>
      </c>
    </row>
    <row r="3295" ht="12.75" customHeight="1">
      <c r="H3295" s="12">
        <v>1000.0</v>
      </c>
      <c r="K3295" s="14" t="str">
        <f t="shared" si="2"/>
        <v>#DIV/0!</v>
      </c>
      <c r="L3295" s="15" t="str">
        <f t="shared" si="3"/>
        <v>Invalid</v>
      </c>
      <c r="M3295" s="15" t="str">
        <f t="shared" si="4"/>
        <v/>
      </c>
    </row>
    <row r="3296" ht="12.75" customHeight="1">
      <c r="H3296" s="12">
        <v>1000.0</v>
      </c>
      <c r="K3296" s="14" t="str">
        <f t="shared" si="2"/>
        <v>#DIV/0!</v>
      </c>
      <c r="L3296" s="15" t="str">
        <f t="shared" si="3"/>
        <v>Invalid</v>
      </c>
      <c r="M3296" s="15" t="str">
        <f t="shared" si="4"/>
        <v/>
      </c>
    </row>
    <row r="3297" ht="12.75" customHeight="1">
      <c r="H3297" s="12">
        <v>1000.0</v>
      </c>
      <c r="K3297" s="14" t="str">
        <f t="shared" si="2"/>
        <v>#DIV/0!</v>
      </c>
      <c r="L3297" s="15" t="str">
        <f t="shared" si="3"/>
        <v>Invalid</v>
      </c>
      <c r="M3297" s="15" t="str">
        <f t="shared" si="4"/>
        <v/>
      </c>
    </row>
    <row r="3298" ht="12.75" customHeight="1">
      <c r="H3298" s="12">
        <v>1000.0</v>
      </c>
      <c r="K3298" s="14" t="str">
        <f t="shared" si="2"/>
        <v>#DIV/0!</v>
      </c>
      <c r="L3298" s="15" t="str">
        <f t="shared" si="3"/>
        <v>Invalid</v>
      </c>
      <c r="M3298" s="15" t="str">
        <f t="shared" si="4"/>
        <v/>
      </c>
    </row>
    <row r="3299" ht="12.75" customHeight="1">
      <c r="H3299" s="12">
        <v>1000.0</v>
      </c>
      <c r="K3299" s="14" t="str">
        <f t="shared" si="2"/>
        <v>#DIV/0!</v>
      </c>
      <c r="L3299" s="15" t="str">
        <f t="shared" si="3"/>
        <v>Invalid</v>
      </c>
      <c r="M3299" s="15" t="str">
        <f t="shared" si="4"/>
        <v/>
      </c>
    </row>
    <row r="3300" ht="12.75" customHeight="1">
      <c r="H3300" s="12">
        <v>1000.0</v>
      </c>
      <c r="K3300" s="14" t="str">
        <f t="shared" si="2"/>
        <v>#DIV/0!</v>
      </c>
      <c r="L3300" s="15" t="str">
        <f t="shared" si="3"/>
        <v>Invalid</v>
      </c>
      <c r="M3300" s="15" t="str">
        <f t="shared" si="4"/>
        <v/>
      </c>
    </row>
    <row r="3301" ht="12.75" customHeight="1">
      <c r="H3301" s="12">
        <v>1000.0</v>
      </c>
      <c r="K3301" s="14" t="str">
        <f t="shared" si="2"/>
        <v>#DIV/0!</v>
      </c>
      <c r="L3301" s="15" t="str">
        <f t="shared" si="3"/>
        <v>Invalid</v>
      </c>
      <c r="M3301" s="15" t="str">
        <f t="shared" si="4"/>
        <v/>
      </c>
    </row>
    <row r="3302" ht="12.75" customHeight="1">
      <c r="H3302" s="12">
        <v>1000.0</v>
      </c>
      <c r="K3302" s="14" t="str">
        <f t="shared" si="2"/>
        <v>#DIV/0!</v>
      </c>
      <c r="L3302" s="15" t="str">
        <f t="shared" si="3"/>
        <v>Invalid</v>
      </c>
      <c r="M3302" s="15" t="str">
        <f t="shared" si="4"/>
        <v/>
      </c>
    </row>
    <row r="3303" ht="12.75" customHeight="1">
      <c r="H3303" s="12">
        <v>1000.0</v>
      </c>
      <c r="K3303" s="14" t="str">
        <f t="shared" si="2"/>
        <v>#DIV/0!</v>
      </c>
      <c r="L3303" s="15" t="str">
        <f t="shared" si="3"/>
        <v>Invalid</v>
      </c>
      <c r="M3303" s="15" t="str">
        <f t="shared" si="4"/>
        <v/>
      </c>
    </row>
    <row r="3304" ht="12.75" customHeight="1">
      <c r="H3304" s="12">
        <v>1000.0</v>
      </c>
      <c r="K3304" s="14" t="str">
        <f t="shared" si="2"/>
        <v>#DIV/0!</v>
      </c>
      <c r="L3304" s="15" t="str">
        <f t="shared" si="3"/>
        <v>Invalid</v>
      </c>
      <c r="M3304" s="15" t="str">
        <f t="shared" si="4"/>
        <v/>
      </c>
    </row>
    <row r="3305" ht="12.75" customHeight="1">
      <c r="H3305" s="12">
        <v>1000.0</v>
      </c>
      <c r="K3305" s="14" t="str">
        <f t="shared" si="2"/>
        <v>#DIV/0!</v>
      </c>
      <c r="L3305" s="15" t="str">
        <f t="shared" si="3"/>
        <v>Invalid</v>
      </c>
      <c r="M3305" s="15" t="str">
        <f t="shared" si="4"/>
        <v/>
      </c>
    </row>
    <row r="3306" ht="12.75" customHeight="1">
      <c r="H3306" s="12">
        <v>1000.0</v>
      </c>
      <c r="K3306" s="14" t="str">
        <f t="shared" si="2"/>
        <v>#DIV/0!</v>
      </c>
      <c r="L3306" s="15" t="str">
        <f t="shared" si="3"/>
        <v>Invalid</v>
      </c>
      <c r="M3306" s="15" t="str">
        <f t="shared" si="4"/>
        <v/>
      </c>
    </row>
    <row r="3307" ht="12.75" customHeight="1">
      <c r="H3307" s="12">
        <v>1000.0</v>
      </c>
      <c r="K3307" s="14" t="str">
        <f t="shared" si="2"/>
        <v>#DIV/0!</v>
      </c>
      <c r="L3307" s="15" t="str">
        <f t="shared" si="3"/>
        <v>Invalid</v>
      </c>
      <c r="M3307" s="15" t="str">
        <f t="shared" si="4"/>
        <v/>
      </c>
    </row>
    <row r="3308" ht="12.75" customHeight="1">
      <c r="H3308" s="12">
        <v>1000.0</v>
      </c>
      <c r="K3308" s="14" t="str">
        <f t="shared" si="2"/>
        <v>#DIV/0!</v>
      </c>
      <c r="L3308" s="15" t="str">
        <f t="shared" si="3"/>
        <v>Invalid</v>
      </c>
      <c r="M3308" s="15" t="str">
        <f t="shared" si="4"/>
        <v/>
      </c>
    </row>
    <row r="3309" ht="12.75" customHeight="1">
      <c r="H3309" s="12">
        <v>1000.0</v>
      </c>
      <c r="K3309" s="14" t="str">
        <f t="shared" si="2"/>
        <v>#DIV/0!</v>
      </c>
      <c r="L3309" s="15" t="str">
        <f t="shared" si="3"/>
        <v>Invalid</v>
      </c>
      <c r="M3309" s="15" t="str">
        <f t="shared" si="4"/>
        <v/>
      </c>
    </row>
    <row r="3310" ht="12.75" customHeight="1">
      <c r="H3310" s="12">
        <v>1000.0</v>
      </c>
      <c r="K3310" s="14" t="str">
        <f t="shared" si="2"/>
        <v>#DIV/0!</v>
      </c>
      <c r="L3310" s="15" t="str">
        <f t="shared" si="3"/>
        <v>Invalid</v>
      </c>
      <c r="M3310" s="15" t="str">
        <f t="shared" si="4"/>
        <v/>
      </c>
    </row>
    <row r="3311" ht="12.75" customHeight="1">
      <c r="H3311" s="12">
        <v>1000.0</v>
      </c>
      <c r="K3311" s="14" t="str">
        <f t="shared" si="2"/>
        <v>#DIV/0!</v>
      </c>
      <c r="L3311" s="15" t="str">
        <f t="shared" si="3"/>
        <v>Invalid</v>
      </c>
      <c r="M3311" s="15" t="str">
        <f t="shared" si="4"/>
        <v/>
      </c>
    </row>
    <row r="3312" ht="12.75" customHeight="1">
      <c r="H3312" s="12">
        <v>1000.0</v>
      </c>
      <c r="K3312" s="14" t="str">
        <f t="shared" si="2"/>
        <v>#DIV/0!</v>
      </c>
      <c r="L3312" s="15" t="str">
        <f t="shared" si="3"/>
        <v>Invalid</v>
      </c>
      <c r="M3312" s="15" t="str">
        <f t="shared" si="4"/>
        <v/>
      </c>
    </row>
    <row r="3313" ht="12.75" customHeight="1">
      <c r="H3313" s="12">
        <v>1000.0</v>
      </c>
      <c r="K3313" s="14" t="str">
        <f t="shared" si="2"/>
        <v>#DIV/0!</v>
      </c>
      <c r="L3313" s="15" t="str">
        <f t="shared" si="3"/>
        <v>Invalid</v>
      </c>
      <c r="M3313" s="15" t="str">
        <f t="shared" si="4"/>
        <v/>
      </c>
    </row>
    <row r="3314" ht="12.75" customHeight="1">
      <c r="H3314" s="12">
        <v>1000.0</v>
      </c>
      <c r="K3314" s="14" t="str">
        <f t="shared" si="2"/>
        <v>#DIV/0!</v>
      </c>
      <c r="L3314" s="15" t="str">
        <f t="shared" si="3"/>
        <v>Invalid</v>
      </c>
      <c r="M3314" s="15" t="str">
        <f t="shared" si="4"/>
        <v/>
      </c>
    </row>
    <row r="3315" ht="12.75" customHeight="1">
      <c r="H3315" s="12">
        <v>1000.0</v>
      </c>
      <c r="K3315" s="14" t="str">
        <f t="shared" si="2"/>
        <v>#DIV/0!</v>
      </c>
      <c r="L3315" s="15" t="str">
        <f t="shared" si="3"/>
        <v>Invalid</v>
      </c>
      <c r="M3315" s="15" t="str">
        <f t="shared" si="4"/>
        <v/>
      </c>
    </row>
    <row r="3316" ht="12.75" customHeight="1">
      <c r="H3316" s="12">
        <v>1000.0</v>
      </c>
      <c r="K3316" s="14" t="str">
        <f t="shared" si="2"/>
        <v>#DIV/0!</v>
      </c>
      <c r="L3316" s="15" t="str">
        <f t="shared" si="3"/>
        <v>Invalid</v>
      </c>
      <c r="M3316" s="15" t="str">
        <f t="shared" si="4"/>
        <v/>
      </c>
    </row>
    <row r="3317" ht="12.75" customHeight="1">
      <c r="H3317" s="12">
        <v>1000.0</v>
      </c>
      <c r="K3317" s="14" t="str">
        <f t="shared" si="2"/>
        <v>#DIV/0!</v>
      </c>
      <c r="L3317" s="15" t="str">
        <f t="shared" si="3"/>
        <v>Invalid</v>
      </c>
      <c r="M3317" s="15" t="str">
        <f t="shared" si="4"/>
        <v/>
      </c>
    </row>
    <row r="3318" ht="12.75" customHeight="1">
      <c r="H3318" s="12">
        <v>1000.0</v>
      </c>
      <c r="K3318" s="14" t="str">
        <f t="shared" si="2"/>
        <v>#DIV/0!</v>
      </c>
      <c r="L3318" s="15" t="str">
        <f t="shared" si="3"/>
        <v>Invalid</v>
      </c>
      <c r="M3318" s="15" t="str">
        <f t="shared" si="4"/>
        <v/>
      </c>
    </row>
    <row r="3319" ht="12.75" customHeight="1">
      <c r="H3319" s="12">
        <v>1000.0</v>
      </c>
      <c r="K3319" s="14" t="str">
        <f t="shared" si="2"/>
        <v>#DIV/0!</v>
      </c>
      <c r="L3319" s="15" t="str">
        <f t="shared" si="3"/>
        <v>Invalid</v>
      </c>
      <c r="M3319" s="15" t="str">
        <f t="shared" si="4"/>
        <v/>
      </c>
    </row>
    <row r="3320" ht="12.75" customHeight="1">
      <c r="H3320" s="12">
        <v>1000.0</v>
      </c>
      <c r="K3320" s="14" t="str">
        <f t="shared" si="2"/>
        <v>#DIV/0!</v>
      </c>
      <c r="L3320" s="15" t="str">
        <f t="shared" si="3"/>
        <v>Invalid</v>
      </c>
      <c r="M3320" s="15" t="str">
        <f t="shared" si="4"/>
        <v/>
      </c>
    </row>
    <row r="3321" ht="12.75" customHeight="1">
      <c r="H3321" s="12">
        <v>1000.0</v>
      </c>
      <c r="K3321" s="14" t="str">
        <f t="shared" si="2"/>
        <v>#DIV/0!</v>
      </c>
      <c r="L3321" s="15" t="str">
        <f t="shared" si="3"/>
        <v>Invalid</v>
      </c>
      <c r="M3321" s="15" t="str">
        <f t="shared" si="4"/>
        <v/>
      </c>
    </row>
    <row r="3322" ht="12.75" customHeight="1">
      <c r="H3322" s="12">
        <v>1000.0</v>
      </c>
      <c r="K3322" s="14" t="str">
        <f t="shared" si="2"/>
        <v>#DIV/0!</v>
      </c>
      <c r="L3322" s="15" t="str">
        <f t="shared" si="3"/>
        <v>Invalid</v>
      </c>
      <c r="M3322" s="15" t="str">
        <f t="shared" si="4"/>
        <v/>
      </c>
    </row>
    <row r="3323" ht="12.75" customHeight="1">
      <c r="H3323" s="12">
        <v>1000.0</v>
      </c>
      <c r="K3323" s="14" t="str">
        <f t="shared" si="2"/>
        <v>#DIV/0!</v>
      </c>
      <c r="L3323" s="15" t="str">
        <f t="shared" si="3"/>
        <v>Invalid</v>
      </c>
      <c r="M3323" s="15" t="str">
        <f t="shared" si="4"/>
        <v/>
      </c>
    </row>
    <row r="3324" ht="12.75" customHeight="1">
      <c r="H3324" s="12">
        <v>1000.0</v>
      </c>
      <c r="K3324" s="14" t="str">
        <f t="shared" si="2"/>
        <v>#DIV/0!</v>
      </c>
      <c r="L3324" s="15" t="str">
        <f t="shared" si="3"/>
        <v>Invalid</v>
      </c>
      <c r="M3324" s="15" t="str">
        <f t="shared" si="4"/>
        <v/>
      </c>
    </row>
    <row r="3325" ht="12.75" customHeight="1">
      <c r="H3325" s="12">
        <v>1000.0</v>
      </c>
      <c r="K3325" s="14" t="str">
        <f t="shared" si="2"/>
        <v>#DIV/0!</v>
      </c>
      <c r="L3325" s="15" t="str">
        <f t="shared" si="3"/>
        <v>Invalid</v>
      </c>
      <c r="M3325" s="15" t="str">
        <f t="shared" si="4"/>
        <v/>
      </c>
    </row>
    <row r="3326" ht="12.75" customHeight="1">
      <c r="H3326" s="12">
        <v>1000.0</v>
      </c>
      <c r="K3326" s="14" t="str">
        <f t="shared" si="2"/>
        <v>#DIV/0!</v>
      </c>
      <c r="L3326" s="15" t="str">
        <f t="shared" si="3"/>
        <v>Invalid</v>
      </c>
      <c r="M3326" s="15" t="str">
        <f t="shared" si="4"/>
        <v/>
      </c>
    </row>
    <row r="3327" ht="12.75" customHeight="1">
      <c r="H3327" s="12">
        <v>1000.0</v>
      </c>
      <c r="K3327" s="14" t="str">
        <f t="shared" si="2"/>
        <v>#DIV/0!</v>
      </c>
      <c r="L3327" s="15" t="str">
        <f t="shared" si="3"/>
        <v>Invalid</v>
      </c>
      <c r="M3327" s="15" t="str">
        <f t="shared" si="4"/>
        <v/>
      </c>
    </row>
    <row r="3328" ht="12.75" customHeight="1">
      <c r="H3328" s="12">
        <v>1000.0</v>
      </c>
      <c r="K3328" s="14" t="str">
        <f t="shared" si="2"/>
        <v>#DIV/0!</v>
      </c>
      <c r="L3328" s="15" t="str">
        <f t="shared" si="3"/>
        <v>Invalid</v>
      </c>
      <c r="M3328" s="15" t="str">
        <f t="shared" si="4"/>
        <v/>
      </c>
    </row>
    <row r="3329" ht="12.75" customHeight="1">
      <c r="H3329" s="12">
        <v>1000.0</v>
      </c>
      <c r="K3329" s="14" t="str">
        <f t="shared" si="2"/>
        <v>#DIV/0!</v>
      </c>
      <c r="L3329" s="15" t="str">
        <f t="shared" si="3"/>
        <v>Invalid</v>
      </c>
      <c r="M3329" s="15" t="str">
        <f t="shared" si="4"/>
        <v/>
      </c>
    </row>
    <row r="3330" ht="12.75" customHeight="1">
      <c r="H3330" s="12">
        <v>1000.0</v>
      </c>
      <c r="K3330" s="14" t="str">
        <f t="shared" si="2"/>
        <v>#DIV/0!</v>
      </c>
      <c r="L3330" s="15" t="str">
        <f t="shared" si="3"/>
        <v>Invalid</v>
      </c>
      <c r="M3330" s="15" t="str">
        <f t="shared" si="4"/>
        <v/>
      </c>
    </row>
    <row r="3331" ht="12.75" customHeight="1">
      <c r="H3331" s="12">
        <v>1000.0</v>
      </c>
      <c r="K3331" s="14" t="str">
        <f t="shared" si="2"/>
        <v>#DIV/0!</v>
      </c>
      <c r="L3331" s="15" t="str">
        <f t="shared" si="3"/>
        <v>Invalid</v>
      </c>
      <c r="M3331" s="15" t="str">
        <f t="shared" si="4"/>
        <v/>
      </c>
    </row>
    <row r="3332" ht="12.75" customHeight="1">
      <c r="H3332" s="12">
        <v>1000.0</v>
      </c>
      <c r="K3332" s="14" t="str">
        <f t="shared" si="2"/>
        <v>#DIV/0!</v>
      </c>
      <c r="L3332" s="15" t="str">
        <f t="shared" si="3"/>
        <v>Invalid</v>
      </c>
      <c r="M3332" s="15" t="str">
        <f t="shared" si="4"/>
        <v/>
      </c>
    </row>
    <row r="3333" ht="12.75" customHeight="1">
      <c r="H3333" s="12">
        <v>1000.0</v>
      </c>
      <c r="K3333" s="14" t="str">
        <f t="shared" si="2"/>
        <v>#DIV/0!</v>
      </c>
      <c r="L3333" s="15" t="str">
        <f t="shared" si="3"/>
        <v>Invalid</v>
      </c>
      <c r="M3333" s="15" t="str">
        <f t="shared" si="4"/>
        <v/>
      </c>
    </row>
    <row r="3334" ht="12.75" customHeight="1">
      <c r="H3334" s="12">
        <v>1000.0</v>
      </c>
      <c r="K3334" s="14" t="str">
        <f t="shared" si="2"/>
        <v>#DIV/0!</v>
      </c>
      <c r="L3334" s="15" t="str">
        <f t="shared" si="3"/>
        <v>Invalid</v>
      </c>
      <c r="M3334" s="15" t="str">
        <f t="shared" si="4"/>
        <v/>
      </c>
    </row>
    <row r="3335" ht="12.75" customHeight="1">
      <c r="H3335" s="12">
        <v>1000.0</v>
      </c>
      <c r="K3335" s="14" t="str">
        <f t="shared" si="2"/>
        <v>#DIV/0!</v>
      </c>
      <c r="L3335" s="15" t="str">
        <f t="shared" si="3"/>
        <v>Invalid</v>
      </c>
      <c r="M3335" s="15" t="str">
        <f t="shared" si="4"/>
        <v/>
      </c>
    </row>
    <row r="3336" ht="12.75" customHeight="1">
      <c r="H3336" s="12">
        <v>1000.0</v>
      </c>
      <c r="K3336" s="14" t="str">
        <f t="shared" si="2"/>
        <v>#DIV/0!</v>
      </c>
      <c r="L3336" s="15" t="str">
        <f t="shared" si="3"/>
        <v>Invalid</v>
      </c>
      <c r="M3336" s="15" t="str">
        <f t="shared" si="4"/>
        <v/>
      </c>
    </row>
    <row r="3337" ht="12.75" customHeight="1">
      <c r="H3337" s="12">
        <v>1000.0</v>
      </c>
      <c r="K3337" s="14" t="str">
        <f t="shared" si="2"/>
        <v>#DIV/0!</v>
      </c>
      <c r="L3337" s="15" t="str">
        <f t="shared" si="3"/>
        <v>Invalid</v>
      </c>
      <c r="M3337" s="15" t="str">
        <f t="shared" si="4"/>
        <v/>
      </c>
    </row>
    <row r="3338" ht="12.75" customHeight="1">
      <c r="H3338" s="12">
        <v>1000.0</v>
      </c>
      <c r="K3338" s="14" t="str">
        <f t="shared" si="2"/>
        <v>#DIV/0!</v>
      </c>
      <c r="L3338" s="15" t="str">
        <f t="shared" si="3"/>
        <v>Invalid</v>
      </c>
      <c r="M3338" s="15" t="str">
        <f t="shared" si="4"/>
        <v/>
      </c>
    </row>
    <row r="3339" ht="12.75" customHeight="1">
      <c r="H3339" s="12">
        <v>1000.0</v>
      </c>
      <c r="K3339" s="14" t="str">
        <f t="shared" si="2"/>
        <v>#DIV/0!</v>
      </c>
      <c r="L3339" s="15" t="str">
        <f t="shared" si="3"/>
        <v>Invalid</v>
      </c>
      <c r="M3339" s="15" t="str">
        <f t="shared" si="4"/>
        <v/>
      </c>
    </row>
    <row r="3340" ht="12.75" customHeight="1">
      <c r="H3340" s="12">
        <v>1000.0</v>
      </c>
      <c r="K3340" s="14" t="str">
        <f t="shared" si="2"/>
        <v>#DIV/0!</v>
      </c>
      <c r="L3340" s="15" t="str">
        <f t="shared" si="3"/>
        <v>Invalid</v>
      </c>
      <c r="M3340" s="15" t="str">
        <f t="shared" si="4"/>
        <v/>
      </c>
    </row>
    <row r="3341" ht="12.75" customHeight="1">
      <c r="H3341" s="12">
        <v>1000.0</v>
      </c>
      <c r="K3341" s="14" t="str">
        <f t="shared" si="2"/>
        <v>#DIV/0!</v>
      </c>
      <c r="L3341" s="15" t="str">
        <f t="shared" si="3"/>
        <v>Invalid</v>
      </c>
      <c r="M3341" s="15" t="str">
        <f t="shared" si="4"/>
        <v/>
      </c>
    </row>
    <row r="3342" ht="12.75" customHeight="1">
      <c r="H3342" s="12">
        <v>1000.0</v>
      </c>
      <c r="K3342" s="14" t="str">
        <f t="shared" si="2"/>
        <v>#DIV/0!</v>
      </c>
      <c r="L3342" s="15" t="str">
        <f t="shared" si="3"/>
        <v>Invalid</v>
      </c>
      <c r="M3342" s="15" t="str">
        <f t="shared" si="4"/>
        <v/>
      </c>
    </row>
    <row r="3343" ht="12.75" customHeight="1">
      <c r="H3343" s="12">
        <v>1000.0</v>
      </c>
      <c r="K3343" s="14" t="str">
        <f t="shared" si="2"/>
        <v>#DIV/0!</v>
      </c>
      <c r="L3343" s="15" t="str">
        <f t="shared" si="3"/>
        <v>Invalid</v>
      </c>
      <c r="M3343" s="15" t="str">
        <f t="shared" si="4"/>
        <v/>
      </c>
    </row>
    <row r="3344" ht="12.75" customHeight="1">
      <c r="H3344" s="12">
        <v>1000.0</v>
      </c>
      <c r="K3344" s="14" t="str">
        <f t="shared" si="2"/>
        <v>#DIV/0!</v>
      </c>
      <c r="L3344" s="15" t="str">
        <f t="shared" si="3"/>
        <v>Invalid</v>
      </c>
      <c r="M3344" s="15" t="str">
        <f t="shared" si="4"/>
        <v/>
      </c>
    </row>
    <row r="3345" ht="12.75" customHeight="1">
      <c r="H3345" s="12">
        <v>1000.0</v>
      </c>
      <c r="K3345" s="14" t="str">
        <f t="shared" si="2"/>
        <v>#DIV/0!</v>
      </c>
      <c r="L3345" s="15" t="str">
        <f t="shared" si="3"/>
        <v>Invalid</v>
      </c>
      <c r="M3345" s="15" t="str">
        <f t="shared" si="4"/>
        <v/>
      </c>
    </row>
    <row r="3346" ht="12.75" customHeight="1">
      <c r="H3346" s="12">
        <v>1000.0</v>
      </c>
      <c r="K3346" s="14" t="str">
        <f t="shared" si="2"/>
        <v>#DIV/0!</v>
      </c>
      <c r="L3346" s="15" t="str">
        <f t="shared" si="3"/>
        <v>Invalid</v>
      </c>
      <c r="M3346" s="15" t="str">
        <f t="shared" si="4"/>
        <v/>
      </c>
    </row>
    <row r="3347" ht="12.75" customHeight="1">
      <c r="H3347" s="12">
        <v>1000.0</v>
      </c>
      <c r="K3347" s="14" t="str">
        <f t="shared" si="2"/>
        <v>#DIV/0!</v>
      </c>
      <c r="L3347" s="15" t="str">
        <f t="shared" si="3"/>
        <v>Invalid</v>
      </c>
      <c r="M3347" s="15" t="str">
        <f t="shared" si="4"/>
        <v/>
      </c>
    </row>
    <row r="3348" ht="12.75" customHeight="1">
      <c r="H3348" s="12">
        <v>1000.0</v>
      </c>
      <c r="K3348" s="14" t="str">
        <f t="shared" si="2"/>
        <v>#DIV/0!</v>
      </c>
      <c r="L3348" s="15" t="str">
        <f t="shared" si="3"/>
        <v>Invalid</v>
      </c>
      <c r="M3348" s="15" t="str">
        <f t="shared" si="4"/>
        <v/>
      </c>
    </row>
    <row r="3349" ht="12.75" customHeight="1">
      <c r="H3349" s="12">
        <v>1000.0</v>
      </c>
      <c r="K3349" s="14" t="str">
        <f t="shared" si="2"/>
        <v>#DIV/0!</v>
      </c>
      <c r="L3349" s="15" t="str">
        <f t="shared" si="3"/>
        <v>Invalid</v>
      </c>
      <c r="M3349" s="15" t="str">
        <f t="shared" si="4"/>
        <v/>
      </c>
    </row>
    <row r="3350" ht="12.75" customHeight="1">
      <c r="H3350" s="12">
        <v>1000.0</v>
      </c>
      <c r="K3350" s="14" t="str">
        <f t="shared" si="2"/>
        <v>#DIV/0!</v>
      </c>
      <c r="L3350" s="15" t="str">
        <f t="shared" si="3"/>
        <v>Invalid</v>
      </c>
      <c r="M3350" s="15" t="str">
        <f t="shared" si="4"/>
        <v/>
      </c>
    </row>
    <row r="3351" ht="12.75" customHeight="1">
      <c r="H3351" s="12">
        <v>1000.0</v>
      </c>
      <c r="K3351" s="14" t="str">
        <f t="shared" si="2"/>
        <v>#DIV/0!</v>
      </c>
      <c r="L3351" s="15" t="str">
        <f t="shared" si="3"/>
        <v>Invalid</v>
      </c>
      <c r="M3351" s="15" t="str">
        <f t="shared" si="4"/>
        <v/>
      </c>
    </row>
    <row r="3352" ht="12.75" customHeight="1">
      <c r="H3352" s="12">
        <v>1000.0</v>
      </c>
      <c r="K3352" s="14" t="str">
        <f t="shared" si="2"/>
        <v>#DIV/0!</v>
      </c>
      <c r="L3352" s="15" t="str">
        <f t="shared" si="3"/>
        <v>Invalid</v>
      </c>
      <c r="M3352" s="15" t="str">
        <f t="shared" si="4"/>
        <v/>
      </c>
    </row>
    <row r="3353" ht="12.75" customHeight="1">
      <c r="H3353" s="12">
        <v>1000.0</v>
      </c>
      <c r="K3353" s="14" t="str">
        <f t="shared" si="2"/>
        <v>#DIV/0!</v>
      </c>
      <c r="L3353" s="15" t="str">
        <f t="shared" si="3"/>
        <v>Invalid</v>
      </c>
      <c r="M3353" s="15" t="str">
        <f t="shared" si="4"/>
        <v/>
      </c>
    </row>
    <row r="3354" ht="12.75" customHeight="1">
      <c r="H3354" s="12">
        <v>1000.0</v>
      </c>
      <c r="K3354" s="14" t="str">
        <f t="shared" si="2"/>
        <v>#DIV/0!</v>
      </c>
      <c r="L3354" s="15" t="str">
        <f t="shared" si="3"/>
        <v>Invalid</v>
      </c>
      <c r="M3354" s="15" t="str">
        <f t="shared" si="4"/>
        <v/>
      </c>
    </row>
    <row r="3355" ht="12.75" customHeight="1">
      <c r="H3355" s="12">
        <v>1000.0</v>
      </c>
      <c r="K3355" s="14" t="str">
        <f t="shared" si="2"/>
        <v>#DIV/0!</v>
      </c>
      <c r="L3355" s="15" t="str">
        <f t="shared" si="3"/>
        <v>Invalid</v>
      </c>
      <c r="M3355" s="15" t="str">
        <f t="shared" si="4"/>
        <v/>
      </c>
    </row>
    <row r="3356" ht="12.75" customHeight="1">
      <c r="H3356" s="12">
        <v>1000.0</v>
      </c>
      <c r="K3356" s="14" t="str">
        <f t="shared" si="2"/>
        <v>#DIV/0!</v>
      </c>
      <c r="L3356" s="15" t="str">
        <f t="shared" si="3"/>
        <v>Invalid</v>
      </c>
      <c r="M3356" s="15" t="str">
        <f t="shared" si="4"/>
        <v/>
      </c>
    </row>
    <row r="3357" ht="12.75" customHeight="1">
      <c r="H3357" s="12">
        <v>1000.0</v>
      </c>
      <c r="K3357" s="14" t="str">
        <f t="shared" si="2"/>
        <v>#DIV/0!</v>
      </c>
      <c r="L3357" s="15" t="str">
        <f t="shared" si="3"/>
        <v>Invalid</v>
      </c>
      <c r="M3357" s="15" t="str">
        <f t="shared" si="4"/>
        <v/>
      </c>
    </row>
    <row r="3358" ht="12.75" customHeight="1">
      <c r="H3358" s="12">
        <v>1000.0</v>
      </c>
      <c r="K3358" s="14" t="str">
        <f t="shared" si="2"/>
        <v>#DIV/0!</v>
      </c>
      <c r="L3358" s="15" t="str">
        <f t="shared" si="3"/>
        <v>Invalid</v>
      </c>
      <c r="M3358" s="15" t="str">
        <f t="shared" si="4"/>
        <v/>
      </c>
    </row>
    <row r="3359" ht="12.75" customHeight="1">
      <c r="H3359" s="12">
        <v>1000.0</v>
      </c>
      <c r="K3359" s="14" t="str">
        <f t="shared" si="2"/>
        <v>#DIV/0!</v>
      </c>
      <c r="L3359" s="15" t="str">
        <f t="shared" si="3"/>
        <v>Invalid</v>
      </c>
      <c r="M3359" s="15" t="str">
        <f t="shared" si="4"/>
        <v/>
      </c>
    </row>
    <row r="3360" ht="12.75" customHeight="1">
      <c r="H3360" s="12">
        <v>1000.0</v>
      </c>
      <c r="K3360" s="14" t="str">
        <f t="shared" si="2"/>
        <v>#DIV/0!</v>
      </c>
      <c r="L3360" s="15" t="str">
        <f t="shared" si="3"/>
        <v>Invalid</v>
      </c>
      <c r="M3360" s="15" t="str">
        <f t="shared" si="4"/>
        <v/>
      </c>
    </row>
    <row r="3361" ht="12.75" customHeight="1">
      <c r="H3361" s="12">
        <v>1000.0</v>
      </c>
      <c r="K3361" s="14" t="str">
        <f t="shared" si="2"/>
        <v>#DIV/0!</v>
      </c>
      <c r="L3361" s="15" t="str">
        <f t="shared" si="3"/>
        <v>Invalid</v>
      </c>
      <c r="M3361" s="15" t="str">
        <f t="shared" si="4"/>
        <v/>
      </c>
    </row>
    <row r="3362" ht="12.75" customHeight="1">
      <c r="H3362" s="12">
        <v>1000.0</v>
      </c>
      <c r="K3362" s="14" t="str">
        <f t="shared" si="2"/>
        <v>#DIV/0!</v>
      </c>
      <c r="L3362" s="15" t="str">
        <f t="shared" si="3"/>
        <v>Invalid</v>
      </c>
      <c r="M3362" s="15" t="str">
        <f t="shared" si="4"/>
        <v/>
      </c>
    </row>
    <row r="3363" ht="12.75" customHeight="1">
      <c r="H3363" s="12">
        <v>1000.0</v>
      </c>
      <c r="K3363" s="14" t="str">
        <f t="shared" si="2"/>
        <v>#DIV/0!</v>
      </c>
      <c r="L3363" s="15" t="str">
        <f t="shared" si="3"/>
        <v>Invalid</v>
      </c>
      <c r="M3363" s="15" t="str">
        <f t="shared" si="4"/>
        <v/>
      </c>
    </row>
    <row r="3364" ht="12.75" customHeight="1">
      <c r="H3364" s="12">
        <v>1000.0</v>
      </c>
      <c r="K3364" s="14" t="str">
        <f t="shared" si="2"/>
        <v>#DIV/0!</v>
      </c>
      <c r="L3364" s="15" t="str">
        <f t="shared" si="3"/>
        <v>Invalid</v>
      </c>
      <c r="M3364" s="15" t="str">
        <f t="shared" si="4"/>
        <v/>
      </c>
    </row>
    <row r="3365" ht="12.75" customHeight="1">
      <c r="H3365" s="12">
        <v>1000.0</v>
      </c>
      <c r="K3365" s="14" t="str">
        <f t="shared" si="2"/>
        <v>#DIV/0!</v>
      </c>
      <c r="L3365" s="15" t="str">
        <f t="shared" si="3"/>
        <v>Invalid</v>
      </c>
      <c r="M3365" s="15" t="str">
        <f t="shared" si="4"/>
        <v/>
      </c>
    </row>
    <row r="3366" ht="12.75" customHeight="1">
      <c r="H3366" s="12">
        <v>1000.0</v>
      </c>
      <c r="K3366" s="14" t="str">
        <f t="shared" si="2"/>
        <v>#DIV/0!</v>
      </c>
      <c r="L3366" s="15" t="str">
        <f t="shared" si="3"/>
        <v>Invalid</v>
      </c>
      <c r="M3366" s="15" t="str">
        <f t="shared" si="4"/>
        <v/>
      </c>
    </row>
    <row r="3367" ht="12.75" customHeight="1">
      <c r="H3367" s="12">
        <v>1000.0</v>
      </c>
      <c r="K3367" s="14" t="str">
        <f t="shared" si="2"/>
        <v>#DIV/0!</v>
      </c>
      <c r="L3367" s="15" t="str">
        <f t="shared" si="3"/>
        <v>Invalid</v>
      </c>
      <c r="M3367" s="15" t="str">
        <f t="shared" si="4"/>
        <v/>
      </c>
    </row>
    <row r="3368" ht="12.75" customHeight="1">
      <c r="H3368" s="12">
        <v>1000.0</v>
      </c>
      <c r="K3368" s="14" t="str">
        <f t="shared" si="2"/>
        <v>#DIV/0!</v>
      </c>
      <c r="L3368" s="15" t="str">
        <f t="shared" si="3"/>
        <v>Invalid</v>
      </c>
      <c r="M3368" s="15" t="str">
        <f t="shared" si="4"/>
        <v/>
      </c>
    </row>
    <row r="3369" ht="12.75" customHeight="1">
      <c r="H3369" s="12">
        <v>1000.0</v>
      </c>
      <c r="K3369" s="14" t="str">
        <f t="shared" si="2"/>
        <v>#DIV/0!</v>
      </c>
      <c r="L3369" s="15" t="str">
        <f t="shared" si="3"/>
        <v>Invalid</v>
      </c>
      <c r="M3369" s="15" t="str">
        <f t="shared" si="4"/>
        <v/>
      </c>
    </row>
    <row r="3370" ht="12.75" customHeight="1">
      <c r="H3370" s="12">
        <v>1000.0</v>
      </c>
      <c r="K3370" s="14" t="str">
        <f t="shared" si="2"/>
        <v>#DIV/0!</v>
      </c>
      <c r="L3370" s="15" t="str">
        <f t="shared" si="3"/>
        <v>Invalid</v>
      </c>
      <c r="M3370" s="15" t="str">
        <f t="shared" si="4"/>
        <v/>
      </c>
    </row>
    <row r="3371" ht="12.75" customHeight="1">
      <c r="H3371" s="12">
        <v>1000.0</v>
      </c>
      <c r="K3371" s="14" t="str">
        <f t="shared" si="2"/>
        <v>#DIV/0!</v>
      </c>
      <c r="L3371" s="15" t="str">
        <f t="shared" si="3"/>
        <v>Invalid</v>
      </c>
      <c r="M3371" s="15" t="str">
        <f t="shared" si="4"/>
        <v/>
      </c>
    </row>
    <row r="3372" ht="12.75" customHeight="1">
      <c r="H3372" s="12">
        <v>1000.0</v>
      </c>
      <c r="K3372" s="14" t="str">
        <f t="shared" si="2"/>
        <v>#DIV/0!</v>
      </c>
      <c r="L3372" s="15" t="str">
        <f t="shared" si="3"/>
        <v>Invalid</v>
      </c>
      <c r="M3372" s="15" t="str">
        <f t="shared" si="4"/>
        <v/>
      </c>
    </row>
    <row r="3373" ht="12.75" customHeight="1">
      <c r="H3373" s="12">
        <v>1000.0</v>
      </c>
      <c r="K3373" s="14" t="str">
        <f t="shared" si="2"/>
        <v>#DIV/0!</v>
      </c>
      <c r="L3373" s="15" t="str">
        <f t="shared" si="3"/>
        <v>Invalid</v>
      </c>
      <c r="M3373" s="15" t="str">
        <f t="shared" si="4"/>
        <v/>
      </c>
    </row>
    <row r="3374" ht="12.75" customHeight="1">
      <c r="H3374" s="12">
        <v>1000.0</v>
      </c>
      <c r="K3374" s="14" t="str">
        <f t="shared" si="2"/>
        <v>#DIV/0!</v>
      </c>
      <c r="L3374" s="15" t="str">
        <f t="shared" si="3"/>
        <v>Invalid</v>
      </c>
      <c r="M3374" s="15" t="str">
        <f t="shared" si="4"/>
        <v/>
      </c>
    </row>
    <row r="3375" ht="12.75" customHeight="1">
      <c r="H3375" s="12">
        <v>1000.0</v>
      </c>
      <c r="K3375" s="14" t="str">
        <f t="shared" si="2"/>
        <v>#DIV/0!</v>
      </c>
      <c r="L3375" s="15" t="str">
        <f t="shared" si="3"/>
        <v>Invalid</v>
      </c>
      <c r="M3375" s="15" t="str">
        <f t="shared" si="4"/>
        <v/>
      </c>
    </row>
    <row r="3376" ht="12.75" customHeight="1">
      <c r="H3376" s="12">
        <v>1000.0</v>
      </c>
      <c r="K3376" s="14" t="str">
        <f t="shared" si="2"/>
        <v>#DIV/0!</v>
      </c>
      <c r="L3376" s="15" t="str">
        <f t="shared" si="3"/>
        <v>Invalid</v>
      </c>
      <c r="M3376" s="15" t="str">
        <f t="shared" si="4"/>
        <v/>
      </c>
    </row>
    <row r="3377" ht="12.75" customHeight="1">
      <c r="H3377" s="12">
        <v>1000.0</v>
      </c>
      <c r="K3377" s="14" t="str">
        <f t="shared" si="2"/>
        <v>#DIV/0!</v>
      </c>
      <c r="L3377" s="15" t="str">
        <f t="shared" si="3"/>
        <v>Invalid</v>
      </c>
      <c r="M3377" s="15" t="str">
        <f t="shared" si="4"/>
        <v/>
      </c>
    </row>
    <row r="3378" ht="12.75" customHeight="1">
      <c r="H3378" s="12">
        <v>1000.0</v>
      </c>
      <c r="K3378" s="14" t="str">
        <f t="shared" si="2"/>
        <v>#DIV/0!</v>
      </c>
      <c r="L3378" s="15" t="str">
        <f t="shared" si="3"/>
        <v>Invalid</v>
      </c>
      <c r="M3378" s="15" t="str">
        <f t="shared" si="4"/>
        <v/>
      </c>
    </row>
    <row r="3379" ht="12.75" customHeight="1">
      <c r="H3379" s="12">
        <v>1000.0</v>
      </c>
      <c r="K3379" s="14" t="str">
        <f t="shared" si="2"/>
        <v>#DIV/0!</v>
      </c>
      <c r="L3379" s="15" t="str">
        <f t="shared" si="3"/>
        <v>Invalid</v>
      </c>
      <c r="M3379" s="15" t="str">
        <f t="shared" si="4"/>
        <v/>
      </c>
    </row>
    <row r="3380" ht="12.75" customHeight="1">
      <c r="H3380" s="12">
        <v>1000.0</v>
      </c>
      <c r="K3380" s="14" t="str">
        <f t="shared" si="2"/>
        <v>#DIV/0!</v>
      </c>
      <c r="L3380" s="15" t="str">
        <f t="shared" si="3"/>
        <v>Invalid</v>
      </c>
      <c r="M3380" s="15" t="str">
        <f t="shared" si="4"/>
        <v/>
      </c>
    </row>
    <row r="3381" ht="12.75" customHeight="1">
      <c r="H3381" s="12">
        <v>1000.0</v>
      </c>
      <c r="K3381" s="14" t="str">
        <f t="shared" si="2"/>
        <v>#DIV/0!</v>
      </c>
      <c r="L3381" s="15" t="str">
        <f t="shared" si="3"/>
        <v>Invalid</v>
      </c>
      <c r="M3381" s="15" t="str">
        <f t="shared" si="4"/>
        <v/>
      </c>
    </row>
    <row r="3382" ht="12.75" customHeight="1">
      <c r="H3382" s="12">
        <v>1000.0</v>
      </c>
      <c r="K3382" s="14" t="str">
        <f t="shared" si="2"/>
        <v>#DIV/0!</v>
      </c>
      <c r="L3382" s="15" t="str">
        <f t="shared" si="3"/>
        <v>Invalid</v>
      </c>
      <c r="M3382" s="15" t="str">
        <f t="shared" si="4"/>
        <v/>
      </c>
    </row>
    <row r="3383" ht="12.75" customHeight="1">
      <c r="H3383" s="12">
        <v>1000.0</v>
      </c>
      <c r="K3383" s="14" t="str">
        <f t="shared" si="2"/>
        <v>#DIV/0!</v>
      </c>
      <c r="L3383" s="15" t="str">
        <f t="shared" si="3"/>
        <v>Invalid</v>
      </c>
      <c r="M3383" s="15" t="str">
        <f t="shared" si="4"/>
        <v/>
      </c>
    </row>
    <row r="3384" ht="12.75" customHeight="1">
      <c r="H3384" s="12">
        <v>1000.0</v>
      </c>
      <c r="K3384" s="14" t="str">
        <f t="shared" si="2"/>
        <v>#DIV/0!</v>
      </c>
      <c r="L3384" s="15" t="str">
        <f t="shared" si="3"/>
        <v>Invalid</v>
      </c>
      <c r="M3384" s="15" t="str">
        <f t="shared" si="4"/>
        <v/>
      </c>
    </row>
    <row r="3385" ht="12.75" customHeight="1">
      <c r="H3385" s="12">
        <v>1000.0</v>
      </c>
      <c r="K3385" s="14" t="str">
        <f t="shared" si="2"/>
        <v>#DIV/0!</v>
      </c>
      <c r="L3385" s="15" t="str">
        <f t="shared" si="3"/>
        <v>Invalid</v>
      </c>
      <c r="M3385" s="15" t="str">
        <f t="shared" si="4"/>
        <v/>
      </c>
    </row>
    <row r="3386" ht="12.75" customHeight="1">
      <c r="H3386" s="12">
        <v>1000.0</v>
      </c>
      <c r="K3386" s="14" t="str">
        <f t="shared" si="2"/>
        <v>#DIV/0!</v>
      </c>
      <c r="L3386" s="15" t="str">
        <f t="shared" si="3"/>
        <v>Invalid</v>
      </c>
      <c r="M3386" s="15" t="str">
        <f t="shared" si="4"/>
        <v/>
      </c>
    </row>
    <row r="3387" ht="12.75" customHeight="1">
      <c r="H3387" s="12">
        <v>1000.0</v>
      </c>
      <c r="K3387" s="14" t="str">
        <f t="shared" si="2"/>
        <v>#DIV/0!</v>
      </c>
      <c r="L3387" s="15" t="str">
        <f t="shared" si="3"/>
        <v>Invalid</v>
      </c>
      <c r="M3387" s="15" t="str">
        <f t="shared" si="4"/>
        <v/>
      </c>
    </row>
    <row r="3388" ht="12.75" customHeight="1">
      <c r="H3388" s="12">
        <v>1000.0</v>
      </c>
      <c r="K3388" s="14" t="str">
        <f t="shared" si="2"/>
        <v>#DIV/0!</v>
      </c>
      <c r="L3388" s="15" t="str">
        <f t="shared" si="3"/>
        <v>Invalid</v>
      </c>
      <c r="M3388" s="15" t="str">
        <f t="shared" si="4"/>
        <v/>
      </c>
    </row>
    <row r="3389" ht="12.75" customHeight="1">
      <c r="H3389" s="12">
        <v>1000.0</v>
      </c>
      <c r="K3389" s="14" t="str">
        <f t="shared" si="2"/>
        <v>#DIV/0!</v>
      </c>
      <c r="L3389" s="15" t="str">
        <f t="shared" si="3"/>
        <v>Invalid</v>
      </c>
      <c r="M3389" s="15" t="str">
        <f t="shared" si="4"/>
        <v/>
      </c>
    </row>
    <row r="3390" ht="12.75" customHeight="1">
      <c r="H3390" s="12">
        <v>1000.0</v>
      </c>
      <c r="K3390" s="14" t="str">
        <f t="shared" si="2"/>
        <v>#DIV/0!</v>
      </c>
      <c r="L3390" s="15" t="str">
        <f t="shared" si="3"/>
        <v>Invalid</v>
      </c>
      <c r="M3390" s="15" t="str">
        <f t="shared" si="4"/>
        <v/>
      </c>
    </row>
    <row r="3391" ht="12.75" customHeight="1">
      <c r="H3391" s="12">
        <v>1000.0</v>
      </c>
      <c r="K3391" s="14" t="str">
        <f t="shared" si="2"/>
        <v>#DIV/0!</v>
      </c>
      <c r="L3391" s="15" t="str">
        <f t="shared" si="3"/>
        <v>Invalid</v>
      </c>
      <c r="M3391" s="15" t="str">
        <f t="shared" si="4"/>
        <v/>
      </c>
    </row>
    <row r="3392" ht="12.75" customHeight="1">
      <c r="H3392" s="12">
        <v>1000.0</v>
      </c>
      <c r="K3392" s="14" t="str">
        <f t="shared" si="2"/>
        <v>#DIV/0!</v>
      </c>
      <c r="L3392" s="15" t="str">
        <f t="shared" si="3"/>
        <v>Invalid</v>
      </c>
      <c r="M3392" s="15" t="str">
        <f t="shared" si="4"/>
        <v/>
      </c>
    </row>
    <row r="3393" ht="12.75" customHeight="1">
      <c r="H3393" s="12">
        <v>1000.0</v>
      </c>
      <c r="K3393" s="14" t="str">
        <f t="shared" si="2"/>
        <v>#DIV/0!</v>
      </c>
      <c r="L3393" s="15" t="str">
        <f t="shared" si="3"/>
        <v>Invalid</v>
      </c>
      <c r="M3393" s="15" t="str">
        <f t="shared" si="4"/>
        <v/>
      </c>
    </row>
    <row r="3394" ht="12.75" customHeight="1">
      <c r="H3394" s="12">
        <v>1000.0</v>
      </c>
      <c r="K3394" s="14" t="str">
        <f t="shared" si="2"/>
        <v>#DIV/0!</v>
      </c>
      <c r="L3394" s="15" t="str">
        <f t="shared" si="3"/>
        <v>Invalid</v>
      </c>
      <c r="M3394" s="15" t="str">
        <f t="shared" si="4"/>
        <v/>
      </c>
    </row>
    <row r="3395" ht="12.75" customHeight="1">
      <c r="H3395" s="12">
        <v>1000.0</v>
      </c>
      <c r="K3395" s="14" t="str">
        <f t="shared" si="2"/>
        <v>#DIV/0!</v>
      </c>
      <c r="L3395" s="15" t="str">
        <f t="shared" si="3"/>
        <v>Invalid</v>
      </c>
      <c r="M3395" s="15" t="str">
        <f t="shared" si="4"/>
        <v/>
      </c>
    </row>
    <row r="3396" ht="12.75" customHeight="1">
      <c r="H3396" s="12">
        <v>1000.0</v>
      </c>
      <c r="K3396" s="14" t="str">
        <f t="shared" si="2"/>
        <v>#DIV/0!</v>
      </c>
      <c r="L3396" s="15" t="str">
        <f t="shared" si="3"/>
        <v>Invalid</v>
      </c>
      <c r="M3396" s="15" t="str">
        <f t="shared" si="4"/>
        <v/>
      </c>
    </row>
    <row r="3397" ht="12.75" customHeight="1">
      <c r="H3397" s="12">
        <v>1000.0</v>
      </c>
      <c r="K3397" s="14" t="str">
        <f t="shared" si="2"/>
        <v>#DIV/0!</v>
      </c>
      <c r="L3397" s="15" t="str">
        <f t="shared" si="3"/>
        <v>Invalid</v>
      </c>
      <c r="M3397" s="15" t="str">
        <f t="shared" si="4"/>
        <v/>
      </c>
    </row>
    <row r="3398" ht="12.75" customHeight="1">
      <c r="H3398" s="12">
        <v>1000.0</v>
      </c>
      <c r="K3398" s="14" t="str">
        <f t="shared" si="2"/>
        <v>#DIV/0!</v>
      </c>
      <c r="L3398" s="15" t="str">
        <f t="shared" si="3"/>
        <v>Invalid</v>
      </c>
      <c r="M3398" s="15" t="str">
        <f t="shared" si="4"/>
        <v/>
      </c>
    </row>
    <row r="3399" ht="12.75" customHeight="1">
      <c r="H3399" s="12">
        <v>1000.0</v>
      </c>
      <c r="K3399" s="14" t="str">
        <f t="shared" si="2"/>
        <v>#DIV/0!</v>
      </c>
      <c r="L3399" s="15" t="str">
        <f t="shared" si="3"/>
        <v>Invalid</v>
      </c>
      <c r="M3399" s="15" t="str">
        <f t="shared" si="4"/>
        <v/>
      </c>
    </row>
    <row r="3400" ht="12.75" customHeight="1">
      <c r="H3400" s="12">
        <v>1000.0</v>
      </c>
      <c r="K3400" s="14" t="str">
        <f t="shared" si="2"/>
        <v>#DIV/0!</v>
      </c>
      <c r="L3400" s="15" t="str">
        <f t="shared" si="3"/>
        <v>Invalid</v>
      </c>
      <c r="M3400" s="15" t="str">
        <f t="shared" si="4"/>
        <v/>
      </c>
    </row>
    <row r="3401" ht="12.75" customHeight="1">
      <c r="H3401" s="12">
        <v>1000.0</v>
      </c>
      <c r="K3401" s="14" t="str">
        <f t="shared" si="2"/>
        <v>#DIV/0!</v>
      </c>
      <c r="L3401" s="15" t="str">
        <f t="shared" si="3"/>
        <v>Invalid</v>
      </c>
      <c r="M3401" s="15" t="str">
        <f t="shared" si="4"/>
        <v/>
      </c>
    </row>
    <row r="3402" ht="12.75" customHeight="1">
      <c r="H3402" s="12">
        <v>1000.0</v>
      </c>
      <c r="K3402" s="14" t="str">
        <f t="shared" si="2"/>
        <v>#DIV/0!</v>
      </c>
      <c r="L3402" s="15" t="str">
        <f t="shared" si="3"/>
        <v>Invalid</v>
      </c>
      <c r="M3402" s="15" t="str">
        <f t="shared" si="4"/>
        <v/>
      </c>
    </row>
    <row r="3403" ht="12.75" customHeight="1">
      <c r="H3403" s="12">
        <v>1000.0</v>
      </c>
      <c r="K3403" s="14" t="str">
        <f t="shared" si="2"/>
        <v>#DIV/0!</v>
      </c>
      <c r="L3403" s="15" t="str">
        <f t="shared" si="3"/>
        <v>Invalid</v>
      </c>
      <c r="M3403" s="15" t="str">
        <f t="shared" si="4"/>
        <v/>
      </c>
    </row>
    <row r="3404" ht="12.75" customHeight="1">
      <c r="H3404" s="12">
        <v>1000.0</v>
      </c>
      <c r="K3404" s="14" t="str">
        <f t="shared" si="2"/>
        <v>#DIV/0!</v>
      </c>
      <c r="L3404" s="15" t="str">
        <f t="shared" si="3"/>
        <v>Invalid</v>
      </c>
      <c r="M3404" s="15" t="str">
        <f t="shared" si="4"/>
        <v/>
      </c>
    </row>
    <row r="3405" ht="12.75" customHeight="1">
      <c r="H3405" s="12">
        <v>1000.0</v>
      </c>
      <c r="K3405" s="14" t="str">
        <f t="shared" si="2"/>
        <v>#DIV/0!</v>
      </c>
      <c r="L3405" s="15" t="str">
        <f t="shared" si="3"/>
        <v>Invalid</v>
      </c>
      <c r="M3405" s="15" t="str">
        <f t="shared" si="4"/>
        <v/>
      </c>
    </row>
    <row r="3406" ht="12.75" customHeight="1">
      <c r="H3406" s="12">
        <v>1000.0</v>
      </c>
      <c r="K3406" s="14" t="str">
        <f t="shared" si="2"/>
        <v>#DIV/0!</v>
      </c>
      <c r="L3406" s="15" t="str">
        <f t="shared" si="3"/>
        <v>Invalid</v>
      </c>
      <c r="M3406" s="15" t="str">
        <f t="shared" si="4"/>
        <v/>
      </c>
    </row>
    <row r="3407" ht="12.75" customHeight="1">
      <c r="H3407" s="12">
        <v>1000.0</v>
      </c>
      <c r="K3407" s="14" t="str">
        <f t="shared" si="2"/>
        <v>#DIV/0!</v>
      </c>
      <c r="L3407" s="15" t="str">
        <f t="shared" si="3"/>
        <v>Invalid</v>
      </c>
      <c r="M3407" s="15" t="str">
        <f t="shared" si="4"/>
        <v/>
      </c>
    </row>
    <row r="3408" ht="12.75" customHeight="1">
      <c r="H3408" s="12">
        <v>1000.0</v>
      </c>
      <c r="K3408" s="14" t="str">
        <f t="shared" si="2"/>
        <v>#DIV/0!</v>
      </c>
      <c r="L3408" s="15" t="str">
        <f t="shared" si="3"/>
        <v>Invalid</v>
      </c>
      <c r="M3408" s="15" t="str">
        <f t="shared" si="4"/>
        <v/>
      </c>
    </row>
    <row r="3409" ht="12.75" customHeight="1">
      <c r="H3409" s="12">
        <v>1000.0</v>
      </c>
      <c r="K3409" s="14" t="str">
        <f t="shared" si="2"/>
        <v>#DIV/0!</v>
      </c>
      <c r="L3409" s="15" t="str">
        <f t="shared" si="3"/>
        <v>Invalid</v>
      </c>
      <c r="M3409" s="15" t="str">
        <f t="shared" si="4"/>
        <v/>
      </c>
    </row>
    <row r="3410" ht="12.75" customHeight="1">
      <c r="H3410" s="12">
        <v>1000.0</v>
      </c>
      <c r="K3410" s="14" t="str">
        <f t="shared" si="2"/>
        <v>#DIV/0!</v>
      </c>
      <c r="L3410" s="15" t="str">
        <f t="shared" si="3"/>
        <v>Invalid</v>
      </c>
      <c r="M3410" s="15" t="str">
        <f t="shared" si="4"/>
        <v/>
      </c>
    </row>
    <row r="3411" ht="12.75" customHeight="1">
      <c r="H3411" s="12">
        <v>1000.0</v>
      </c>
      <c r="K3411" s="14" t="str">
        <f t="shared" si="2"/>
        <v>#DIV/0!</v>
      </c>
      <c r="L3411" s="15" t="str">
        <f t="shared" si="3"/>
        <v>Invalid</v>
      </c>
      <c r="M3411" s="15" t="str">
        <f t="shared" si="4"/>
        <v/>
      </c>
    </row>
    <row r="3412" ht="12.75" customHeight="1">
      <c r="H3412" s="12">
        <v>1000.0</v>
      </c>
      <c r="K3412" s="14" t="str">
        <f t="shared" si="2"/>
        <v>#DIV/0!</v>
      </c>
      <c r="L3412" s="15" t="str">
        <f t="shared" si="3"/>
        <v>Invalid</v>
      </c>
      <c r="M3412" s="15" t="str">
        <f t="shared" si="4"/>
        <v/>
      </c>
    </row>
    <row r="3413" ht="12.75" customHeight="1">
      <c r="H3413" s="12">
        <v>1000.0</v>
      </c>
      <c r="K3413" s="14" t="str">
        <f t="shared" si="2"/>
        <v>#DIV/0!</v>
      </c>
      <c r="L3413" s="15" t="str">
        <f t="shared" si="3"/>
        <v>Invalid</v>
      </c>
      <c r="M3413" s="15" t="str">
        <f t="shared" si="4"/>
        <v/>
      </c>
    </row>
    <row r="3414" ht="12.75" customHeight="1">
      <c r="H3414" s="12">
        <v>1000.0</v>
      </c>
      <c r="K3414" s="14" t="str">
        <f t="shared" si="2"/>
        <v>#DIV/0!</v>
      </c>
      <c r="L3414" s="15" t="str">
        <f t="shared" si="3"/>
        <v>Invalid</v>
      </c>
      <c r="M3414" s="15" t="str">
        <f t="shared" si="4"/>
        <v/>
      </c>
    </row>
    <row r="3415" ht="12.75" customHeight="1">
      <c r="H3415" s="12">
        <v>1000.0</v>
      </c>
      <c r="K3415" s="14" t="str">
        <f t="shared" si="2"/>
        <v>#DIV/0!</v>
      </c>
      <c r="L3415" s="15" t="str">
        <f t="shared" si="3"/>
        <v>Invalid</v>
      </c>
      <c r="M3415" s="15" t="str">
        <f t="shared" si="4"/>
        <v/>
      </c>
    </row>
    <row r="3416" ht="12.75" customHeight="1">
      <c r="H3416" s="12">
        <v>1000.0</v>
      </c>
      <c r="K3416" s="14" t="str">
        <f t="shared" si="2"/>
        <v>#DIV/0!</v>
      </c>
      <c r="L3416" s="15" t="str">
        <f t="shared" si="3"/>
        <v>Invalid</v>
      </c>
      <c r="M3416" s="15" t="str">
        <f t="shared" si="4"/>
        <v/>
      </c>
    </row>
    <row r="3417" ht="12.75" customHeight="1">
      <c r="H3417" s="12">
        <v>1000.0</v>
      </c>
      <c r="K3417" s="14" t="str">
        <f t="shared" si="2"/>
        <v>#DIV/0!</v>
      </c>
      <c r="L3417" s="15" t="str">
        <f t="shared" si="3"/>
        <v>Invalid</v>
      </c>
      <c r="M3417" s="15" t="str">
        <f t="shared" si="4"/>
        <v/>
      </c>
    </row>
    <row r="3418" ht="12.75" customHeight="1">
      <c r="H3418" s="12">
        <v>1000.0</v>
      </c>
      <c r="K3418" s="14" t="str">
        <f t="shared" si="2"/>
        <v>#DIV/0!</v>
      </c>
      <c r="L3418" s="15" t="str">
        <f t="shared" si="3"/>
        <v>Invalid</v>
      </c>
      <c r="M3418" s="15" t="str">
        <f t="shared" si="4"/>
        <v/>
      </c>
    </row>
    <row r="3419" ht="12.75" customHeight="1">
      <c r="H3419" s="12">
        <v>1000.0</v>
      </c>
      <c r="K3419" s="14" t="str">
        <f t="shared" si="2"/>
        <v>#DIV/0!</v>
      </c>
      <c r="L3419" s="15" t="str">
        <f t="shared" si="3"/>
        <v>Invalid</v>
      </c>
      <c r="M3419" s="15" t="str">
        <f t="shared" si="4"/>
        <v/>
      </c>
    </row>
    <row r="3420" ht="12.75" customHeight="1">
      <c r="H3420" s="12">
        <v>1000.0</v>
      </c>
      <c r="K3420" s="14" t="str">
        <f t="shared" si="2"/>
        <v>#DIV/0!</v>
      </c>
      <c r="L3420" s="15" t="str">
        <f t="shared" si="3"/>
        <v>Invalid</v>
      </c>
      <c r="M3420" s="15" t="str">
        <f t="shared" si="4"/>
        <v/>
      </c>
    </row>
    <row r="3421" ht="12.75" customHeight="1">
      <c r="H3421" s="12">
        <v>1000.0</v>
      </c>
      <c r="K3421" s="14" t="str">
        <f t="shared" si="2"/>
        <v>#DIV/0!</v>
      </c>
      <c r="L3421" s="15" t="str">
        <f t="shared" si="3"/>
        <v>Invalid</v>
      </c>
      <c r="M3421" s="15" t="str">
        <f t="shared" si="4"/>
        <v/>
      </c>
    </row>
    <row r="3422" ht="12.75" customHeight="1">
      <c r="H3422" s="12">
        <v>1000.0</v>
      </c>
      <c r="K3422" s="14" t="str">
        <f t="shared" si="2"/>
        <v>#DIV/0!</v>
      </c>
      <c r="L3422" s="15" t="str">
        <f t="shared" si="3"/>
        <v>Invalid</v>
      </c>
      <c r="M3422" s="15" t="str">
        <f t="shared" si="4"/>
        <v/>
      </c>
    </row>
    <row r="3423" ht="12.75" customHeight="1">
      <c r="H3423" s="12">
        <v>1000.0</v>
      </c>
      <c r="K3423" s="14" t="str">
        <f t="shared" si="2"/>
        <v>#DIV/0!</v>
      </c>
      <c r="L3423" s="15" t="str">
        <f t="shared" si="3"/>
        <v>Invalid</v>
      </c>
      <c r="M3423" s="15" t="str">
        <f t="shared" si="4"/>
        <v/>
      </c>
    </row>
    <row r="3424" ht="12.75" customHeight="1">
      <c r="H3424" s="12">
        <v>1000.0</v>
      </c>
      <c r="K3424" s="14" t="str">
        <f t="shared" si="2"/>
        <v>#DIV/0!</v>
      </c>
      <c r="L3424" s="15" t="str">
        <f t="shared" si="3"/>
        <v>Invalid</v>
      </c>
      <c r="M3424" s="15" t="str">
        <f t="shared" si="4"/>
        <v/>
      </c>
    </row>
    <row r="3425" ht="12.75" customHeight="1">
      <c r="H3425" s="12">
        <v>1000.0</v>
      </c>
      <c r="K3425" s="14" t="str">
        <f t="shared" si="2"/>
        <v>#DIV/0!</v>
      </c>
      <c r="L3425" s="15" t="str">
        <f t="shared" si="3"/>
        <v>Invalid</v>
      </c>
      <c r="M3425" s="15" t="str">
        <f t="shared" si="4"/>
        <v/>
      </c>
    </row>
    <row r="3426" ht="12.75" customHeight="1">
      <c r="H3426" s="12">
        <v>1000.0</v>
      </c>
      <c r="K3426" s="14" t="str">
        <f t="shared" si="2"/>
        <v>#DIV/0!</v>
      </c>
      <c r="L3426" s="15" t="str">
        <f t="shared" si="3"/>
        <v>Invalid</v>
      </c>
      <c r="M3426" s="15" t="str">
        <f t="shared" si="4"/>
        <v/>
      </c>
    </row>
    <row r="3427" ht="12.75" customHeight="1">
      <c r="H3427" s="12">
        <v>1000.0</v>
      </c>
      <c r="K3427" s="14" t="str">
        <f t="shared" si="2"/>
        <v>#DIV/0!</v>
      </c>
      <c r="L3427" s="15" t="str">
        <f t="shared" si="3"/>
        <v>Invalid</v>
      </c>
      <c r="M3427" s="15" t="str">
        <f t="shared" si="4"/>
        <v/>
      </c>
    </row>
    <row r="3428" ht="12.75" customHeight="1">
      <c r="H3428" s="12">
        <v>1000.0</v>
      </c>
      <c r="K3428" s="14" t="str">
        <f t="shared" si="2"/>
        <v>#DIV/0!</v>
      </c>
      <c r="L3428" s="15" t="str">
        <f t="shared" si="3"/>
        <v>Invalid</v>
      </c>
      <c r="M3428" s="15" t="str">
        <f t="shared" si="4"/>
        <v/>
      </c>
    </row>
    <row r="3429" ht="12.75" customHeight="1">
      <c r="H3429" s="12">
        <v>1000.0</v>
      </c>
      <c r="K3429" s="14" t="str">
        <f t="shared" si="2"/>
        <v>#DIV/0!</v>
      </c>
      <c r="L3429" s="15" t="str">
        <f t="shared" si="3"/>
        <v>Invalid</v>
      </c>
      <c r="M3429" s="15" t="str">
        <f t="shared" si="4"/>
        <v/>
      </c>
    </row>
    <row r="3430" ht="12.75" customHeight="1">
      <c r="H3430" s="12">
        <v>1000.0</v>
      </c>
      <c r="K3430" s="14" t="str">
        <f t="shared" si="2"/>
        <v>#DIV/0!</v>
      </c>
      <c r="L3430" s="15" t="str">
        <f t="shared" si="3"/>
        <v>Invalid</v>
      </c>
      <c r="M3430" s="15" t="str">
        <f t="shared" si="4"/>
        <v/>
      </c>
    </row>
    <row r="3431" ht="12.75" customHeight="1">
      <c r="H3431" s="12">
        <v>1000.0</v>
      </c>
      <c r="K3431" s="14" t="str">
        <f t="shared" si="2"/>
        <v>#DIV/0!</v>
      </c>
      <c r="L3431" s="15" t="str">
        <f t="shared" si="3"/>
        <v>Invalid</v>
      </c>
      <c r="M3431" s="15" t="str">
        <f t="shared" si="4"/>
        <v/>
      </c>
    </row>
    <row r="3432" ht="12.75" customHeight="1">
      <c r="H3432" s="12">
        <v>1000.0</v>
      </c>
      <c r="K3432" s="14" t="str">
        <f t="shared" si="2"/>
        <v>#DIV/0!</v>
      </c>
      <c r="L3432" s="15" t="str">
        <f t="shared" si="3"/>
        <v>Invalid</v>
      </c>
      <c r="M3432" s="15" t="str">
        <f t="shared" si="4"/>
        <v/>
      </c>
    </row>
    <row r="3433" ht="12.75" customHeight="1">
      <c r="H3433" s="12">
        <v>1000.0</v>
      </c>
      <c r="K3433" s="14" t="str">
        <f t="shared" si="2"/>
        <v>#DIV/0!</v>
      </c>
      <c r="L3433" s="15" t="str">
        <f t="shared" si="3"/>
        <v>Invalid</v>
      </c>
      <c r="M3433" s="15" t="str">
        <f t="shared" si="4"/>
        <v/>
      </c>
    </row>
    <row r="3434" ht="12.75" customHeight="1">
      <c r="H3434" s="12">
        <v>1000.0</v>
      </c>
      <c r="K3434" s="14" t="str">
        <f t="shared" si="2"/>
        <v>#DIV/0!</v>
      </c>
      <c r="L3434" s="15" t="str">
        <f t="shared" si="3"/>
        <v>Invalid</v>
      </c>
      <c r="M3434" s="15" t="str">
        <f t="shared" si="4"/>
        <v/>
      </c>
    </row>
    <row r="3435" ht="12.75" customHeight="1">
      <c r="H3435" s="12">
        <v>1000.0</v>
      </c>
      <c r="K3435" s="14" t="str">
        <f t="shared" si="2"/>
        <v>#DIV/0!</v>
      </c>
      <c r="L3435" s="15" t="str">
        <f t="shared" si="3"/>
        <v>Invalid</v>
      </c>
      <c r="M3435" s="15" t="str">
        <f t="shared" si="4"/>
        <v/>
      </c>
    </row>
    <row r="3436" ht="12.75" customHeight="1">
      <c r="H3436" s="12">
        <v>1000.0</v>
      </c>
      <c r="K3436" s="14" t="str">
        <f t="shared" si="2"/>
        <v>#DIV/0!</v>
      </c>
      <c r="L3436" s="15" t="str">
        <f t="shared" si="3"/>
        <v>Invalid</v>
      </c>
      <c r="M3436" s="15" t="str">
        <f t="shared" si="4"/>
        <v/>
      </c>
    </row>
    <row r="3437" ht="12.75" customHeight="1">
      <c r="H3437" s="12">
        <v>1000.0</v>
      </c>
      <c r="K3437" s="14" t="str">
        <f t="shared" si="2"/>
        <v>#DIV/0!</v>
      </c>
      <c r="L3437" s="15" t="str">
        <f t="shared" si="3"/>
        <v>Invalid</v>
      </c>
      <c r="M3437" s="15" t="str">
        <f t="shared" si="4"/>
        <v/>
      </c>
    </row>
    <row r="3438" ht="12.75" customHeight="1">
      <c r="H3438" s="12">
        <v>1000.0</v>
      </c>
      <c r="K3438" s="14" t="str">
        <f t="shared" si="2"/>
        <v>#DIV/0!</v>
      </c>
      <c r="L3438" s="15" t="str">
        <f t="shared" si="3"/>
        <v>Invalid</v>
      </c>
      <c r="M3438" s="15" t="str">
        <f t="shared" si="4"/>
        <v/>
      </c>
    </row>
    <row r="3439" ht="12.75" customHeight="1">
      <c r="H3439" s="12">
        <v>1000.0</v>
      </c>
      <c r="K3439" s="14" t="str">
        <f t="shared" si="2"/>
        <v>#DIV/0!</v>
      </c>
      <c r="L3439" s="15" t="str">
        <f t="shared" si="3"/>
        <v>Invalid</v>
      </c>
      <c r="M3439" s="15" t="str">
        <f t="shared" si="4"/>
        <v/>
      </c>
    </row>
    <row r="3440" ht="12.75" customHeight="1">
      <c r="H3440" s="12">
        <v>1000.0</v>
      </c>
      <c r="K3440" s="14" t="str">
        <f t="shared" si="2"/>
        <v>#DIV/0!</v>
      </c>
      <c r="L3440" s="15" t="str">
        <f t="shared" si="3"/>
        <v>Invalid</v>
      </c>
      <c r="M3440" s="15" t="str">
        <f t="shared" si="4"/>
        <v/>
      </c>
    </row>
    <row r="3441" ht="12.75" customHeight="1">
      <c r="H3441" s="12">
        <v>1000.0</v>
      </c>
      <c r="K3441" s="14" t="str">
        <f t="shared" si="2"/>
        <v>#DIV/0!</v>
      </c>
      <c r="L3441" s="15" t="str">
        <f t="shared" si="3"/>
        <v>Invalid</v>
      </c>
      <c r="M3441" s="15" t="str">
        <f t="shared" si="4"/>
        <v/>
      </c>
    </row>
    <row r="3442" ht="12.75" customHeight="1">
      <c r="H3442" s="12">
        <v>1000.0</v>
      </c>
      <c r="K3442" s="14" t="str">
        <f t="shared" si="2"/>
        <v>#DIV/0!</v>
      </c>
      <c r="L3442" s="15" t="str">
        <f t="shared" si="3"/>
        <v>Invalid</v>
      </c>
      <c r="M3442" s="15" t="str">
        <f t="shared" si="4"/>
        <v/>
      </c>
    </row>
    <row r="3443" ht="12.75" customHeight="1">
      <c r="H3443" s="12">
        <v>1000.0</v>
      </c>
      <c r="K3443" s="14" t="str">
        <f t="shared" si="2"/>
        <v>#DIV/0!</v>
      </c>
      <c r="L3443" s="15" t="str">
        <f t="shared" si="3"/>
        <v>Invalid</v>
      </c>
      <c r="M3443" s="15" t="str">
        <f t="shared" si="4"/>
        <v/>
      </c>
    </row>
    <row r="3444" ht="12.75" customHeight="1">
      <c r="H3444" s="12">
        <v>1000.0</v>
      </c>
      <c r="K3444" s="14" t="str">
        <f t="shared" si="2"/>
        <v>#DIV/0!</v>
      </c>
      <c r="L3444" s="15" t="str">
        <f t="shared" si="3"/>
        <v>Invalid</v>
      </c>
      <c r="M3444" s="15" t="str">
        <f t="shared" si="4"/>
        <v/>
      </c>
    </row>
    <row r="3445" ht="12.75" customHeight="1">
      <c r="H3445" s="12">
        <v>1000.0</v>
      </c>
      <c r="K3445" s="14" t="str">
        <f t="shared" si="2"/>
        <v>#DIV/0!</v>
      </c>
      <c r="L3445" s="15" t="str">
        <f t="shared" si="3"/>
        <v>Invalid</v>
      </c>
      <c r="M3445" s="15" t="str">
        <f t="shared" si="4"/>
        <v/>
      </c>
    </row>
    <row r="3446" ht="12.75" customHeight="1">
      <c r="H3446" s="12">
        <v>1000.0</v>
      </c>
      <c r="K3446" s="14" t="str">
        <f t="shared" si="2"/>
        <v>#DIV/0!</v>
      </c>
      <c r="L3446" s="15" t="str">
        <f t="shared" si="3"/>
        <v>Invalid</v>
      </c>
      <c r="M3446" s="15" t="str">
        <f t="shared" si="4"/>
        <v/>
      </c>
    </row>
    <row r="3447" ht="12.75" customHeight="1">
      <c r="H3447" s="12">
        <v>1000.0</v>
      </c>
      <c r="K3447" s="14" t="str">
        <f t="shared" si="2"/>
        <v>#DIV/0!</v>
      </c>
      <c r="L3447" s="15" t="str">
        <f t="shared" si="3"/>
        <v>Invalid</v>
      </c>
      <c r="M3447" s="15" t="str">
        <f t="shared" si="4"/>
        <v/>
      </c>
    </row>
    <row r="3448" ht="12.75" customHeight="1">
      <c r="H3448" s="12">
        <v>1000.0</v>
      </c>
      <c r="K3448" s="14" t="str">
        <f t="shared" si="2"/>
        <v>#DIV/0!</v>
      </c>
      <c r="L3448" s="15" t="str">
        <f t="shared" si="3"/>
        <v>Invalid</v>
      </c>
      <c r="M3448" s="15" t="str">
        <f t="shared" si="4"/>
        <v/>
      </c>
    </row>
    <row r="3449" ht="12.75" customHeight="1">
      <c r="H3449" s="12">
        <v>1000.0</v>
      </c>
      <c r="K3449" s="14" t="str">
        <f t="shared" si="2"/>
        <v>#DIV/0!</v>
      </c>
      <c r="L3449" s="15" t="str">
        <f t="shared" si="3"/>
        <v>Invalid</v>
      </c>
      <c r="M3449" s="15" t="str">
        <f t="shared" si="4"/>
        <v/>
      </c>
    </row>
    <row r="3450" ht="12.75" customHeight="1">
      <c r="H3450" s="12">
        <v>1000.0</v>
      </c>
      <c r="K3450" s="14" t="str">
        <f t="shared" si="2"/>
        <v>#DIV/0!</v>
      </c>
      <c r="L3450" s="15" t="str">
        <f t="shared" si="3"/>
        <v>Invalid</v>
      </c>
      <c r="M3450" s="15" t="str">
        <f t="shared" si="4"/>
        <v/>
      </c>
    </row>
    <row r="3451" ht="12.75" customHeight="1">
      <c r="H3451" s="12">
        <v>1000.0</v>
      </c>
      <c r="K3451" s="14" t="str">
        <f t="shared" si="2"/>
        <v>#DIV/0!</v>
      </c>
      <c r="L3451" s="15" t="str">
        <f t="shared" si="3"/>
        <v>Invalid</v>
      </c>
      <c r="M3451" s="15" t="str">
        <f t="shared" si="4"/>
        <v/>
      </c>
    </row>
    <row r="3452" ht="12.75" customHeight="1">
      <c r="H3452" s="12">
        <v>1000.0</v>
      </c>
      <c r="K3452" s="14" t="str">
        <f t="shared" si="2"/>
        <v>#DIV/0!</v>
      </c>
      <c r="L3452" s="15" t="str">
        <f t="shared" si="3"/>
        <v>Invalid</v>
      </c>
      <c r="M3452" s="15" t="str">
        <f t="shared" si="4"/>
        <v/>
      </c>
    </row>
    <row r="3453" ht="12.75" customHeight="1">
      <c r="H3453" s="12">
        <v>1000.0</v>
      </c>
      <c r="K3453" s="14" t="str">
        <f t="shared" si="2"/>
        <v>#DIV/0!</v>
      </c>
      <c r="L3453" s="15" t="str">
        <f t="shared" si="3"/>
        <v>Invalid</v>
      </c>
      <c r="M3453" s="15" t="str">
        <f t="shared" si="4"/>
        <v/>
      </c>
    </row>
    <row r="3454" ht="12.75" customHeight="1">
      <c r="H3454" s="12">
        <v>1000.0</v>
      </c>
      <c r="K3454" s="14" t="str">
        <f t="shared" si="2"/>
        <v>#DIV/0!</v>
      </c>
      <c r="L3454" s="15" t="str">
        <f t="shared" si="3"/>
        <v>Invalid</v>
      </c>
      <c r="M3454" s="15" t="str">
        <f t="shared" si="4"/>
        <v/>
      </c>
    </row>
    <row r="3455" ht="12.75" customHeight="1">
      <c r="H3455" s="12">
        <v>1000.0</v>
      </c>
      <c r="K3455" s="14" t="str">
        <f t="shared" si="2"/>
        <v>#DIV/0!</v>
      </c>
      <c r="L3455" s="15" t="str">
        <f t="shared" si="3"/>
        <v>Invalid</v>
      </c>
      <c r="M3455" s="15" t="str">
        <f t="shared" si="4"/>
        <v/>
      </c>
    </row>
    <row r="3456" ht="12.75" customHeight="1">
      <c r="H3456" s="12">
        <v>1000.0</v>
      </c>
      <c r="K3456" s="14" t="str">
        <f t="shared" si="2"/>
        <v>#DIV/0!</v>
      </c>
      <c r="L3456" s="15" t="str">
        <f t="shared" si="3"/>
        <v>Invalid</v>
      </c>
      <c r="M3456" s="15" t="str">
        <f t="shared" si="4"/>
        <v/>
      </c>
    </row>
    <row r="3457" ht="12.75" customHeight="1">
      <c r="H3457" s="12">
        <v>1000.0</v>
      </c>
      <c r="K3457" s="14" t="str">
        <f t="shared" si="2"/>
        <v>#DIV/0!</v>
      </c>
      <c r="L3457" s="15" t="str">
        <f t="shared" si="3"/>
        <v>Invalid</v>
      </c>
      <c r="M3457" s="15" t="str">
        <f t="shared" si="4"/>
        <v/>
      </c>
    </row>
    <row r="3458" ht="12.75" customHeight="1">
      <c r="H3458" s="12">
        <v>1000.0</v>
      </c>
      <c r="K3458" s="14" t="str">
        <f t="shared" si="2"/>
        <v>#DIV/0!</v>
      </c>
      <c r="L3458" s="15" t="str">
        <f t="shared" si="3"/>
        <v>Invalid</v>
      </c>
      <c r="M3458" s="15" t="str">
        <f t="shared" si="4"/>
        <v/>
      </c>
    </row>
    <row r="3459" ht="12.75" customHeight="1">
      <c r="H3459" s="12">
        <v>1000.0</v>
      </c>
      <c r="K3459" s="14" t="str">
        <f t="shared" si="2"/>
        <v>#DIV/0!</v>
      </c>
      <c r="L3459" s="15" t="str">
        <f t="shared" si="3"/>
        <v>Invalid</v>
      </c>
      <c r="M3459" s="15" t="str">
        <f t="shared" si="4"/>
        <v/>
      </c>
    </row>
    <row r="3460" ht="12.75" customHeight="1">
      <c r="H3460" s="12">
        <v>1000.0</v>
      </c>
      <c r="K3460" s="14" t="str">
        <f t="shared" si="2"/>
        <v>#DIV/0!</v>
      </c>
      <c r="L3460" s="15" t="str">
        <f t="shared" si="3"/>
        <v>Invalid</v>
      </c>
      <c r="M3460" s="15" t="str">
        <f t="shared" si="4"/>
        <v/>
      </c>
    </row>
    <row r="3461" ht="12.75" customHeight="1">
      <c r="H3461" s="12">
        <v>1000.0</v>
      </c>
      <c r="K3461" s="14" t="str">
        <f t="shared" si="2"/>
        <v>#DIV/0!</v>
      </c>
      <c r="L3461" s="15" t="str">
        <f t="shared" si="3"/>
        <v>Invalid</v>
      </c>
      <c r="M3461" s="15" t="str">
        <f t="shared" si="4"/>
        <v/>
      </c>
    </row>
    <row r="3462" ht="12.75" customHeight="1">
      <c r="H3462" s="12">
        <v>1000.0</v>
      </c>
      <c r="K3462" s="14" t="str">
        <f t="shared" si="2"/>
        <v>#DIV/0!</v>
      </c>
      <c r="L3462" s="15" t="str">
        <f t="shared" si="3"/>
        <v>Invalid</v>
      </c>
      <c r="M3462" s="15" t="str">
        <f t="shared" si="4"/>
        <v/>
      </c>
    </row>
    <row r="3463" ht="12.75" customHeight="1">
      <c r="H3463" s="12">
        <v>1000.0</v>
      </c>
      <c r="K3463" s="14" t="str">
        <f t="shared" si="2"/>
        <v>#DIV/0!</v>
      </c>
      <c r="L3463" s="15" t="str">
        <f t="shared" si="3"/>
        <v>Invalid</v>
      </c>
      <c r="M3463" s="15" t="str">
        <f t="shared" si="4"/>
        <v/>
      </c>
    </row>
    <row r="3464" ht="12.75" customHeight="1">
      <c r="H3464" s="12">
        <v>1000.0</v>
      </c>
      <c r="K3464" s="14" t="str">
        <f t="shared" si="2"/>
        <v>#DIV/0!</v>
      </c>
      <c r="L3464" s="15" t="str">
        <f t="shared" si="3"/>
        <v>Invalid</v>
      </c>
      <c r="M3464" s="15" t="str">
        <f t="shared" si="4"/>
        <v/>
      </c>
    </row>
    <row r="3465" ht="12.75" customHeight="1">
      <c r="H3465" s="12">
        <v>1000.0</v>
      </c>
      <c r="K3465" s="14" t="str">
        <f t="shared" si="2"/>
        <v>#DIV/0!</v>
      </c>
      <c r="L3465" s="15" t="str">
        <f t="shared" si="3"/>
        <v>Invalid</v>
      </c>
      <c r="M3465" s="15" t="str">
        <f t="shared" si="4"/>
        <v/>
      </c>
    </row>
    <row r="3466" ht="12.75" customHeight="1">
      <c r="H3466" s="12">
        <v>1000.0</v>
      </c>
      <c r="K3466" s="14" t="str">
        <f t="shared" si="2"/>
        <v>#DIV/0!</v>
      </c>
      <c r="L3466" s="15" t="str">
        <f t="shared" si="3"/>
        <v>Invalid</v>
      </c>
      <c r="M3466" s="15" t="str">
        <f t="shared" si="4"/>
        <v/>
      </c>
    </row>
    <row r="3467" ht="12.75" customHeight="1">
      <c r="H3467" s="12">
        <v>1000.0</v>
      </c>
      <c r="K3467" s="14" t="str">
        <f t="shared" si="2"/>
        <v>#DIV/0!</v>
      </c>
      <c r="L3467" s="15" t="str">
        <f t="shared" si="3"/>
        <v>Invalid</v>
      </c>
      <c r="M3467" s="15" t="str">
        <f t="shared" si="4"/>
        <v/>
      </c>
    </row>
    <row r="3468" ht="12.75" customHeight="1">
      <c r="H3468" s="12">
        <v>1000.0</v>
      </c>
      <c r="K3468" s="14" t="str">
        <f t="shared" si="2"/>
        <v>#DIV/0!</v>
      </c>
      <c r="L3468" s="15" t="str">
        <f t="shared" si="3"/>
        <v>Invalid</v>
      </c>
      <c r="M3468" s="15" t="str">
        <f t="shared" si="4"/>
        <v/>
      </c>
    </row>
    <row r="3469" ht="12.75" customHeight="1">
      <c r="H3469" s="12">
        <v>1000.0</v>
      </c>
      <c r="K3469" s="14" t="str">
        <f t="shared" si="2"/>
        <v>#DIV/0!</v>
      </c>
      <c r="L3469" s="15" t="str">
        <f t="shared" si="3"/>
        <v>Invalid</v>
      </c>
      <c r="M3469" s="15" t="str">
        <f t="shared" si="4"/>
        <v/>
      </c>
    </row>
    <row r="3470" ht="12.75" customHeight="1">
      <c r="H3470" s="12">
        <v>1000.0</v>
      </c>
      <c r="K3470" s="14" t="str">
        <f t="shared" si="2"/>
        <v>#DIV/0!</v>
      </c>
      <c r="L3470" s="15" t="str">
        <f t="shared" si="3"/>
        <v>Invalid</v>
      </c>
      <c r="M3470" s="15" t="str">
        <f t="shared" si="4"/>
        <v/>
      </c>
    </row>
    <row r="3471" ht="12.75" customHeight="1">
      <c r="H3471" s="12">
        <v>1000.0</v>
      </c>
      <c r="K3471" s="14" t="str">
        <f t="shared" si="2"/>
        <v>#DIV/0!</v>
      </c>
      <c r="L3471" s="15" t="str">
        <f t="shared" si="3"/>
        <v>Invalid</v>
      </c>
      <c r="M3471" s="15" t="str">
        <f t="shared" si="4"/>
        <v/>
      </c>
    </row>
    <row r="3472" ht="12.75" customHeight="1">
      <c r="H3472" s="12">
        <v>1000.0</v>
      </c>
      <c r="K3472" s="14" t="str">
        <f t="shared" si="2"/>
        <v>#DIV/0!</v>
      </c>
      <c r="L3472" s="15" t="str">
        <f t="shared" si="3"/>
        <v>Invalid</v>
      </c>
      <c r="M3472" s="15" t="str">
        <f t="shared" si="4"/>
        <v/>
      </c>
    </row>
    <row r="3473" ht="12.75" customHeight="1">
      <c r="H3473" s="12">
        <v>1000.0</v>
      </c>
      <c r="K3473" s="14" t="str">
        <f t="shared" si="2"/>
        <v>#DIV/0!</v>
      </c>
      <c r="L3473" s="15" t="str">
        <f t="shared" si="3"/>
        <v>Invalid</v>
      </c>
      <c r="M3473" s="15" t="str">
        <f t="shared" si="4"/>
        <v/>
      </c>
    </row>
    <row r="3474" ht="12.75" customHeight="1">
      <c r="H3474" s="12">
        <v>1000.0</v>
      </c>
      <c r="K3474" s="14" t="str">
        <f t="shared" si="2"/>
        <v>#DIV/0!</v>
      </c>
      <c r="L3474" s="15" t="str">
        <f t="shared" si="3"/>
        <v>Invalid</v>
      </c>
      <c r="M3474" s="15" t="str">
        <f t="shared" si="4"/>
        <v/>
      </c>
    </row>
    <row r="3475" ht="12.75" customHeight="1">
      <c r="H3475" s="12">
        <v>1000.0</v>
      </c>
      <c r="K3475" s="14" t="str">
        <f t="shared" si="2"/>
        <v>#DIV/0!</v>
      </c>
      <c r="L3475" s="15" t="str">
        <f t="shared" si="3"/>
        <v>Invalid</v>
      </c>
      <c r="M3475" s="15" t="str">
        <f t="shared" si="4"/>
        <v/>
      </c>
    </row>
    <row r="3476" ht="12.75" customHeight="1">
      <c r="H3476" s="12">
        <v>1000.0</v>
      </c>
      <c r="K3476" s="14" t="str">
        <f t="shared" si="2"/>
        <v>#DIV/0!</v>
      </c>
      <c r="L3476" s="15" t="str">
        <f t="shared" si="3"/>
        <v>Invalid</v>
      </c>
      <c r="M3476" s="15" t="str">
        <f t="shared" si="4"/>
        <v/>
      </c>
    </row>
    <row r="3477" ht="12.75" customHeight="1">
      <c r="H3477" s="12">
        <v>1000.0</v>
      </c>
      <c r="K3477" s="14" t="str">
        <f t="shared" si="2"/>
        <v>#DIV/0!</v>
      </c>
      <c r="L3477" s="15" t="str">
        <f t="shared" si="3"/>
        <v>Invalid</v>
      </c>
      <c r="M3477" s="15" t="str">
        <f t="shared" si="4"/>
        <v/>
      </c>
    </row>
    <row r="3478" ht="12.75" customHeight="1">
      <c r="H3478" s="12">
        <v>1000.0</v>
      </c>
      <c r="K3478" s="14" t="str">
        <f t="shared" si="2"/>
        <v>#DIV/0!</v>
      </c>
      <c r="L3478" s="15" t="str">
        <f t="shared" si="3"/>
        <v>Invalid</v>
      </c>
      <c r="M3478" s="15" t="str">
        <f t="shared" si="4"/>
        <v/>
      </c>
    </row>
    <row r="3479" ht="12.75" customHeight="1">
      <c r="H3479" s="12">
        <v>1000.0</v>
      </c>
      <c r="K3479" s="14" t="str">
        <f t="shared" si="2"/>
        <v>#DIV/0!</v>
      </c>
      <c r="L3479" s="15" t="str">
        <f t="shared" si="3"/>
        <v>Invalid</v>
      </c>
      <c r="M3479" s="15" t="str">
        <f t="shared" si="4"/>
        <v/>
      </c>
    </row>
    <row r="3480" ht="12.75" customHeight="1">
      <c r="H3480" s="12">
        <v>1000.0</v>
      </c>
      <c r="K3480" s="14" t="str">
        <f t="shared" si="2"/>
        <v>#DIV/0!</v>
      </c>
      <c r="L3480" s="15" t="str">
        <f t="shared" si="3"/>
        <v>Invalid</v>
      </c>
      <c r="M3480" s="15" t="str">
        <f t="shared" si="4"/>
        <v/>
      </c>
    </row>
    <row r="3481" ht="12.75" customHeight="1">
      <c r="H3481" s="12">
        <v>1000.0</v>
      </c>
      <c r="K3481" s="14" t="str">
        <f t="shared" si="2"/>
        <v>#DIV/0!</v>
      </c>
      <c r="L3481" s="15" t="str">
        <f t="shared" si="3"/>
        <v>Invalid</v>
      </c>
      <c r="M3481" s="15" t="str">
        <f t="shared" si="4"/>
        <v/>
      </c>
    </row>
    <row r="3482" ht="12.75" customHeight="1">
      <c r="H3482" s="12">
        <v>1000.0</v>
      </c>
      <c r="K3482" s="14" t="str">
        <f t="shared" si="2"/>
        <v>#DIV/0!</v>
      </c>
      <c r="L3482" s="15" t="str">
        <f t="shared" si="3"/>
        <v>Invalid</v>
      </c>
      <c r="M3482" s="15" t="str">
        <f t="shared" si="4"/>
        <v/>
      </c>
    </row>
    <row r="3483" ht="12.75" customHeight="1">
      <c r="H3483" s="12">
        <v>1000.0</v>
      </c>
      <c r="K3483" s="14" t="str">
        <f t="shared" si="2"/>
        <v>#DIV/0!</v>
      </c>
      <c r="L3483" s="15" t="str">
        <f t="shared" si="3"/>
        <v>Invalid</v>
      </c>
      <c r="M3483" s="15" t="str">
        <f t="shared" si="4"/>
        <v/>
      </c>
    </row>
    <row r="3484" ht="12.75" customHeight="1">
      <c r="H3484" s="12">
        <v>1000.0</v>
      </c>
      <c r="K3484" s="14" t="str">
        <f t="shared" si="2"/>
        <v>#DIV/0!</v>
      </c>
      <c r="L3484" s="15" t="str">
        <f t="shared" si="3"/>
        <v>Invalid</v>
      </c>
      <c r="M3484" s="15" t="str">
        <f t="shared" si="4"/>
        <v/>
      </c>
    </row>
    <row r="3485" ht="12.75" customHeight="1">
      <c r="H3485" s="12">
        <v>1000.0</v>
      </c>
      <c r="K3485" s="14" t="str">
        <f t="shared" si="2"/>
        <v>#DIV/0!</v>
      </c>
      <c r="L3485" s="15" t="str">
        <f t="shared" si="3"/>
        <v>Invalid</v>
      </c>
      <c r="M3485" s="15" t="str">
        <f t="shared" si="4"/>
        <v/>
      </c>
    </row>
    <row r="3486" ht="12.75" customHeight="1">
      <c r="H3486" s="12">
        <v>1000.0</v>
      </c>
      <c r="K3486" s="14" t="str">
        <f t="shared" si="2"/>
        <v>#DIV/0!</v>
      </c>
      <c r="L3486" s="15" t="str">
        <f t="shared" si="3"/>
        <v>Invalid</v>
      </c>
      <c r="M3486" s="15" t="str">
        <f t="shared" si="4"/>
        <v/>
      </c>
    </row>
    <row r="3487" ht="12.75" customHeight="1">
      <c r="H3487" s="12">
        <v>1000.0</v>
      </c>
      <c r="K3487" s="14" t="str">
        <f t="shared" si="2"/>
        <v>#DIV/0!</v>
      </c>
      <c r="L3487" s="15" t="str">
        <f t="shared" si="3"/>
        <v>Invalid</v>
      </c>
      <c r="M3487" s="15" t="str">
        <f t="shared" si="4"/>
        <v/>
      </c>
    </row>
    <row r="3488" ht="12.75" customHeight="1">
      <c r="H3488" s="12">
        <v>1000.0</v>
      </c>
      <c r="K3488" s="14" t="str">
        <f t="shared" si="2"/>
        <v>#DIV/0!</v>
      </c>
      <c r="L3488" s="15" t="str">
        <f t="shared" si="3"/>
        <v>Invalid</v>
      </c>
      <c r="M3488" s="15" t="str">
        <f t="shared" si="4"/>
        <v/>
      </c>
    </row>
    <row r="3489" ht="12.75" customHeight="1">
      <c r="H3489" s="12">
        <v>1000.0</v>
      </c>
      <c r="K3489" s="14" t="str">
        <f t="shared" si="2"/>
        <v>#DIV/0!</v>
      </c>
      <c r="L3489" s="15" t="str">
        <f t="shared" si="3"/>
        <v>Invalid</v>
      </c>
      <c r="M3489" s="15" t="str">
        <f t="shared" si="4"/>
        <v/>
      </c>
    </row>
    <row r="3490" ht="12.75" customHeight="1">
      <c r="H3490" s="12">
        <v>1000.0</v>
      </c>
      <c r="K3490" s="14" t="str">
        <f t="shared" si="2"/>
        <v>#DIV/0!</v>
      </c>
      <c r="L3490" s="15" t="str">
        <f t="shared" si="3"/>
        <v>Invalid</v>
      </c>
      <c r="M3490" s="15" t="str">
        <f t="shared" si="4"/>
        <v/>
      </c>
    </row>
    <row r="3491" ht="12.75" customHeight="1">
      <c r="H3491" s="12">
        <v>1000.0</v>
      </c>
      <c r="K3491" s="14" t="str">
        <f t="shared" si="2"/>
        <v>#DIV/0!</v>
      </c>
      <c r="L3491" s="15" t="str">
        <f t="shared" si="3"/>
        <v>Invalid</v>
      </c>
      <c r="M3491" s="15" t="str">
        <f t="shared" si="4"/>
        <v/>
      </c>
    </row>
    <row r="3492" ht="12.75" customHeight="1">
      <c r="H3492" s="12">
        <v>1000.0</v>
      </c>
      <c r="K3492" s="14" t="str">
        <f t="shared" si="2"/>
        <v>#DIV/0!</v>
      </c>
      <c r="L3492" s="15" t="str">
        <f t="shared" si="3"/>
        <v>Invalid</v>
      </c>
      <c r="M3492" s="15" t="str">
        <f t="shared" si="4"/>
        <v/>
      </c>
    </row>
    <row r="3493" ht="12.75" customHeight="1">
      <c r="H3493" s="12">
        <v>1000.0</v>
      </c>
      <c r="K3493" s="14" t="str">
        <f t="shared" si="2"/>
        <v>#DIV/0!</v>
      </c>
      <c r="L3493" s="15" t="str">
        <f t="shared" si="3"/>
        <v>Invalid</v>
      </c>
      <c r="M3493" s="15" t="str">
        <f t="shared" si="4"/>
        <v/>
      </c>
    </row>
    <row r="3494" ht="12.75" customHeight="1">
      <c r="H3494" s="12">
        <v>1000.0</v>
      </c>
      <c r="K3494" s="14" t="str">
        <f t="shared" si="2"/>
        <v>#DIV/0!</v>
      </c>
      <c r="L3494" s="15" t="str">
        <f t="shared" si="3"/>
        <v>Invalid</v>
      </c>
      <c r="M3494" s="15" t="str">
        <f t="shared" si="4"/>
        <v/>
      </c>
    </row>
    <row r="3495" ht="12.75" customHeight="1">
      <c r="H3495" s="12">
        <v>1000.0</v>
      </c>
      <c r="K3495" s="14" t="str">
        <f t="shared" si="2"/>
        <v>#DIV/0!</v>
      </c>
      <c r="L3495" s="15" t="str">
        <f t="shared" si="3"/>
        <v>Invalid</v>
      </c>
      <c r="M3495" s="15" t="str">
        <f t="shared" si="4"/>
        <v/>
      </c>
    </row>
    <row r="3496" ht="12.75" customHeight="1">
      <c r="H3496" s="12">
        <v>1000.0</v>
      </c>
      <c r="K3496" s="14" t="str">
        <f t="shared" si="2"/>
        <v>#DIV/0!</v>
      </c>
      <c r="L3496" s="15" t="str">
        <f t="shared" si="3"/>
        <v>Invalid</v>
      </c>
      <c r="M3496" s="15" t="str">
        <f t="shared" si="4"/>
        <v/>
      </c>
    </row>
    <row r="3497" ht="12.75" customHeight="1">
      <c r="H3497" s="12">
        <v>1000.0</v>
      </c>
      <c r="K3497" s="14" t="str">
        <f t="shared" si="2"/>
        <v>#DIV/0!</v>
      </c>
      <c r="L3497" s="15" t="str">
        <f t="shared" si="3"/>
        <v>Invalid</v>
      </c>
      <c r="M3497" s="15" t="str">
        <f t="shared" si="4"/>
        <v/>
      </c>
    </row>
    <row r="3498" ht="12.75" customHeight="1">
      <c r="H3498" s="12">
        <v>1000.0</v>
      </c>
      <c r="K3498" s="14" t="str">
        <f t="shared" si="2"/>
        <v>#DIV/0!</v>
      </c>
      <c r="L3498" s="15" t="str">
        <f t="shared" si="3"/>
        <v>Invalid</v>
      </c>
      <c r="M3498" s="15" t="str">
        <f t="shared" si="4"/>
        <v/>
      </c>
    </row>
    <row r="3499" ht="12.75" customHeight="1">
      <c r="H3499" s="12">
        <v>1000.0</v>
      </c>
      <c r="K3499" s="14" t="str">
        <f t="shared" si="2"/>
        <v>#DIV/0!</v>
      </c>
      <c r="L3499" s="15" t="str">
        <f t="shared" si="3"/>
        <v>Invalid</v>
      </c>
      <c r="M3499" s="15" t="str">
        <f t="shared" si="4"/>
        <v/>
      </c>
    </row>
    <row r="3500" ht="12.75" customHeight="1">
      <c r="H3500" s="12">
        <v>1000.0</v>
      </c>
      <c r="K3500" s="14" t="str">
        <f t="shared" si="2"/>
        <v>#DIV/0!</v>
      </c>
      <c r="L3500" s="15" t="str">
        <f t="shared" si="3"/>
        <v>Invalid</v>
      </c>
      <c r="M3500" s="15" t="str">
        <f t="shared" si="4"/>
        <v/>
      </c>
    </row>
    <row r="3501" ht="12.75" customHeight="1">
      <c r="H3501" s="12">
        <v>1000.0</v>
      </c>
      <c r="K3501" s="14" t="str">
        <f t="shared" si="2"/>
        <v>#DIV/0!</v>
      </c>
      <c r="L3501" s="15" t="str">
        <f t="shared" si="3"/>
        <v>Invalid</v>
      </c>
      <c r="M3501" s="15" t="str">
        <f t="shared" si="4"/>
        <v/>
      </c>
    </row>
    <row r="3502" ht="12.75" customHeight="1">
      <c r="H3502" s="12">
        <v>1000.0</v>
      </c>
      <c r="K3502" s="14" t="str">
        <f t="shared" si="2"/>
        <v>#DIV/0!</v>
      </c>
      <c r="L3502" s="15" t="str">
        <f t="shared" si="3"/>
        <v>Invalid</v>
      </c>
      <c r="M3502" s="15" t="str">
        <f t="shared" si="4"/>
        <v/>
      </c>
    </row>
    <row r="3503" ht="12.75" customHeight="1">
      <c r="H3503" s="12">
        <v>1000.0</v>
      </c>
      <c r="K3503" s="14" t="str">
        <f t="shared" si="2"/>
        <v>#DIV/0!</v>
      </c>
      <c r="L3503" s="15" t="str">
        <f t="shared" si="3"/>
        <v>Invalid</v>
      </c>
      <c r="M3503" s="15" t="str">
        <f t="shared" si="4"/>
        <v/>
      </c>
    </row>
    <row r="3504" ht="12.75" customHeight="1">
      <c r="H3504" s="12">
        <v>1000.0</v>
      </c>
      <c r="K3504" s="14" t="str">
        <f t="shared" si="2"/>
        <v>#DIV/0!</v>
      </c>
      <c r="L3504" s="15" t="str">
        <f t="shared" si="3"/>
        <v>Invalid</v>
      </c>
      <c r="M3504" s="15" t="str">
        <f t="shared" si="4"/>
        <v/>
      </c>
    </row>
    <row r="3505" ht="12.75" customHeight="1">
      <c r="H3505" s="12">
        <v>1000.0</v>
      </c>
      <c r="K3505" s="14" t="str">
        <f t="shared" si="2"/>
        <v>#DIV/0!</v>
      </c>
      <c r="L3505" s="15" t="str">
        <f t="shared" si="3"/>
        <v>Invalid</v>
      </c>
      <c r="M3505" s="15" t="str">
        <f t="shared" si="4"/>
        <v/>
      </c>
    </row>
    <row r="3506" ht="12.75" customHeight="1">
      <c r="H3506" s="12">
        <v>1000.0</v>
      </c>
      <c r="K3506" s="14" t="str">
        <f t="shared" si="2"/>
        <v>#DIV/0!</v>
      </c>
      <c r="L3506" s="15" t="str">
        <f t="shared" si="3"/>
        <v>Invalid</v>
      </c>
      <c r="M3506" s="15" t="str">
        <f t="shared" si="4"/>
        <v/>
      </c>
    </row>
    <row r="3507" ht="12.75" customHeight="1">
      <c r="H3507" s="12">
        <v>1000.0</v>
      </c>
      <c r="K3507" s="14" t="str">
        <f t="shared" si="2"/>
        <v>#DIV/0!</v>
      </c>
      <c r="L3507" s="15" t="str">
        <f t="shared" si="3"/>
        <v>Invalid</v>
      </c>
      <c r="M3507" s="15" t="str">
        <f t="shared" si="4"/>
        <v/>
      </c>
    </row>
    <row r="3508" ht="12.75" customHeight="1">
      <c r="H3508" s="12">
        <v>1000.0</v>
      </c>
      <c r="K3508" s="14" t="str">
        <f t="shared" si="2"/>
        <v>#DIV/0!</v>
      </c>
      <c r="L3508" s="15" t="str">
        <f t="shared" si="3"/>
        <v>Invalid</v>
      </c>
      <c r="M3508" s="15" t="str">
        <f t="shared" si="4"/>
        <v/>
      </c>
    </row>
    <row r="3509" ht="12.75" customHeight="1">
      <c r="H3509" s="12">
        <v>1000.0</v>
      </c>
      <c r="K3509" s="14" t="str">
        <f t="shared" si="2"/>
        <v>#DIV/0!</v>
      </c>
      <c r="L3509" s="15" t="str">
        <f t="shared" si="3"/>
        <v>Invalid</v>
      </c>
      <c r="M3509" s="15" t="str">
        <f t="shared" si="4"/>
        <v/>
      </c>
    </row>
    <row r="3510" ht="12.75" customHeight="1">
      <c r="H3510" s="12">
        <v>1000.0</v>
      </c>
      <c r="K3510" s="14" t="str">
        <f t="shared" si="2"/>
        <v>#DIV/0!</v>
      </c>
      <c r="L3510" s="15" t="str">
        <f t="shared" si="3"/>
        <v>Invalid</v>
      </c>
      <c r="M3510" s="15" t="str">
        <f t="shared" si="4"/>
        <v/>
      </c>
    </row>
    <row r="3511" ht="12.75" customHeight="1">
      <c r="H3511" s="12">
        <v>1000.0</v>
      </c>
      <c r="K3511" s="14" t="str">
        <f t="shared" si="2"/>
        <v>#DIV/0!</v>
      </c>
      <c r="L3511" s="15" t="str">
        <f t="shared" si="3"/>
        <v>Invalid</v>
      </c>
      <c r="M3511" s="15" t="str">
        <f t="shared" si="4"/>
        <v/>
      </c>
    </row>
    <row r="3512" ht="12.75" customHeight="1">
      <c r="H3512" s="12">
        <v>1000.0</v>
      </c>
      <c r="K3512" s="14" t="str">
        <f t="shared" si="2"/>
        <v>#DIV/0!</v>
      </c>
      <c r="L3512" s="15" t="str">
        <f t="shared" si="3"/>
        <v>Invalid</v>
      </c>
      <c r="M3512" s="15" t="str">
        <f t="shared" si="4"/>
        <v/>
      </c>
    </row>
    <row r="3513" ht="12.75" customHeight="1">
      <c r="H3513" s="12">
        <v>1000.0</v>
      </c>
      <c r="K3513" s="14" t="str">
        <f t="shared" si="2"/>
        <v>#DIV/0!</v>
      </c>
      <c r="L3513" s="15" t="str">
        <f t="shared" si="3"/>
        <v>Invalid</v>
      </c>
      <c r="M3513" s="15" t="str">
        <f t="shared" si="4"/>
        <v/>
      </c>
    </row>
    <row r="3514" ht="12.75" customHeight="1">
      <c r="H3514" s="12">
        <v>1000.0</v>
      </c>
      <c r="K3514" s="14" t="str">
        <f t="shared" si="2"/>
        <v>#DIV/0!</v>
      </c>
      <c r="L3514" s="15" t="str">
        <f t="shared" si="3"/>
        <v>Invalid</v>
      </c>
      <c r="M3514" s="15" t="str">
        <f t="shared" si="4"/>
        <v/>
      </c>
    </row>
    <row r="3515" ht="12.75" customHeight="1">
      <c r="H3515" s="12">
        <v>1000.0</v>
      </c>
      <c r="K3515" s="14" t="str">
        <f t="shared" si="2"/>
        <v>#DIV/0!</v>
      </c>
      <c r="L3515" s="15" t="str">
        <f t="shared" si="3"/>
        <v>Invalid</v>
      </c>
      <c r="M3515" s="15" t="str">
        <f t="shared" si="4"/>
        <v/>
      </c>
    </row>
    <row r="3516" ht="12.75" customHeight="1">
      <c r="H3516" s="12">
        <v>1000.0</v>
      </c>
      <c r="K3516" s="14" t="str">
        <f t="shared" si="2"/>
        <v>#DIV/0!</v>
      </c>
      <c r="L3516" s="15" t="str">
        <f t="shared" si="3"/>
        <v>Invalid</v>
      </c>
      <c r="M3516" s="15" t="str">
        <f t="shared" si="4"/>
        <v/>
      </c>
    </row>
    <row r="3517" ht="12.75" customHeight="1">
      <c r="H3517" s="12">
        <v>1000.0</v>
      </c>
      <c r="K3517" s="14" t="str">
        <f t="shared" si="2"/>
        <v>#DIV/0!</v>
      </c>
      <c r="L3517" s="15" t="str">
        <f t="shared" si="3"/>
        <v>Invalid</v>
      </c>
      <c r="M3517" s="15" t="str">
        <f t="shared" si="4"/>
        <v/>
      </c>
    </row>
    <row r="3518" ht="12.75" customHeight="1">
      <c r="H3518" s="12">
        <v>1000.0</v>
      </c>
      <c r="K3518" s="14" t="str">
        <f t="shared" si="2"/>
        <v>#DIV/0!</v>
      </c>
      <c r="L3518" s="15" t="str">
        <f t="shared" si="3"/>
        <v>Invalid</v>
      </c>
      <c r="M3518" s="15" t="str">
        <f t="shared" si="4"/>
        <v/>
      </c>
    </row>
    <row r="3519" ht="12.75" customHeight="1">
      <c r="H3519" s="12">
        <v>1000.0</v>
      </c>
      <c r="K3519" s="14" t="str">
        <f t="shared" si="2"/>
        <v>#DIV/0!</v>
      </c>
      <c r="L3519" s="15" t="str">
        <f t="shared" si="3"/>
        <v>Invalid</v>
      </c>
      <c r="M3519" s="15" t="str">
        <f t="shared" si="4"/>
        <v/>
      </c>
    </row>
    <row r="3520" ht="12.75" customHeight="1">
      <c r="H3520" s="12">
        <v>1000.0</v>
      </c>
      <c r="K3520" s="14" t="str">
        <f t="shared" si="2"/>
        <v>#DIV/0!</v>
      </c>
      <c r="L3520" s="15" t="str">
        <f t="shared" si="3"/>
        <v>Invalid</v>
      </c>
      <c r="M3520" s="15" t="str">
        <f t="shared" si="4"/>
        <v/>
      </c>
    </row>
    <row r="3521" ht="12.75" customHeight="1">
      <c r="H3521" s="12">
        <v>1000.0</v>
      </c>
      <c r="K3521" s="14" t="str">
        <f t="shared" si="2"/>
        <v>#DIV/0!</v>
      </c>
      <c r="L3521" s="15" t="str">
        <f t="shared" si="3"/>
        <v>Invalid</v>
      </c>
      <c r="M3521" s="15" t="str">
        <f t="shared" si="4"/>
        <v/>
      </c>
    </row>
    <row r="3522" ht="12.75" customHeight="1">
      <c r="H3522" s="12">
        <v>1000.0</v>
      </c>
      <c r="K3522" s="14" t="str">
        <f t="shared" si="2"/>
        <v>#DIV/0!</v>
      </c>
      <c r="L3522" s="15" t="str">
        <f t="shared" si="3"/>
        <v>Invalid</v>
      </c>
      <c r="M3522" s="15" t="str">
        <f t="shared" si="4"/>
        <v/>
      </c>
    </row>
    <row r="3523" ht="12.75" customHeight="1">
      <c r="H3523" s="12">
        <v>1000.0</v>
      </c>
      <c r="K3523" s="14" t="str">
        <f t="shared" si="2"/>
        <v>#DIV/0!</v>
      </c>
      <c r="L3523" s="15" t="str">
        <f t="shared" si="3"/>
        <v>Invalid</v>
      </c>
      <c r="M3523" s="15" t="str">
        <f t="shared" si="4"/>
        <v/>
      </c>
    </row>
    <row r="3524" ht="12.75" customHeight="1">
      <c r="H3524" s="12">
        <v>1000.0</v>
      </c>
      <c r="K3524" s="14" t="str">
        <f t="shared" si="2"/>
        <v>#DIV/0!</v>
      </c>
      <c r="L3524" s="15" t="str">
        <f t="shared" si="3"/>
        <v>Invalid</v>
      </c>
      <c r="M3524" s="15" t="str">
        <f t="shared" si="4"/>
        <v/>
      </c>
    </row>
    <row r="3525" ht="12.75" customHeight="1">
      <c r="H3525" s="12">
        <v>1000.0</v>
      </c>
      <c r="K3525" s="14" t="str">
        <f t="shared" si="2"/>
        <v>#DIV/0!</v>
      </c>
      <c r="L3525" s="15" t="str">
        <f t="shared" si="3"/>
        <v>Invalid</v>
      </c>
      <c r="M3525" s="15" t="str">
        <f t="shared" si="4"/>
        <v/>
      </c>
    </row>
    <row r="3526" ht="12.75" customHeight="1">
      <c r="H3526" s="12">
        <v>1000.0</v>
      </c>
      <c r="K3526" s="14" t="str">
        <f t="shared" si="2"/>
        <v>#DIV/0!</v>
      </c>
      <c r="L3526" s="15" t="str">
        <f t="shared" si="3"/>
        <v>Invalid</v>
      </c>
      <c r="M3526" s="15" t="str">
        <f t="shared" si="4"/>
        <v/>
      </c>
    </row>
    <row r="3527" ht="12.75" customHeight="1">
      <c r="H3527" s="12">
        <v>1000.0</v>
      </c>
      <c r="K3527" s="14" t="str">
        <f t="shared" si="2"/>
        <v>#DIV/0!</v>
      </c>
      <c r="L3527" s="15" t="str">
        <f t="shared" si="3"/>
        <v>Invalid</v>
      </c>
      <c r="M3527" s="15" t="str">
        <f t="shared" si="4"/>
        <v/>
      </c>
    </row>
    <row r="3528" ht="12.75" customHeight="1">
      <c r="H3528" s="12">
        <v>1000.0</v>
      </c>
      <c r="K3528" s="14" t="str">
        <f t="shared" si="2"/>
        <v>#DIV/0!</v>
      </c>
      <c r="L3528" s="15" t="str">
        <f t="shared" si="3"/>
        <v>Invalid</v>
      </c>
      <c r="M3528" s="15" t="str">
        <f t="shared" si="4"/>
        <v/>
      </c>
    </row>
    <row r="3529" ht="12.75" customHeight="1">
      <c r="H3529" s="12">
        <v>1000.0</v>
      </c>
      <c r="K3529" s="14" t="str">
        <f t="shared" si="2"/>
        <v>#DIV/0!</v>
      </c>
      <c r="L3529" s="15" t="str">
        <f t="shared" si="3"/>
        <v>Invalid</v>
      </c>
      <c r="M3529" s="15" t="str">
        <f t="shared" si="4"/>
        <v/>
      </c>
    </row>
    <row r="3530" ht="12.75" customHeight="1">
      <c r="H3530" s="12">
        <v>1000.0</v>
      </c>
      <c r="K3530" s="14" t="str">
        <f t="shared" si="2"/>
        <v>#DIV/0!</v>
      </c>
      <c r="L3530" s="15" t="str">
        <f t="shared" si="3"/>
        <v>Invalid</v>
      </c>
      <c r="M3530" s="15" t="str">
        <f t="shared" si="4"/>
        <v/>
      </c>
    </row>
    <row r="3531" ht="12.75" customHeight="1">
      <c r="H3531" s="12">
        <v>1000.0</v>
      </c>
      <c r="K3531" s="14" t="str">
        <f t="shared" si="2"/>
        <v>#DIV/0!</v>
      </c>
      <c r="L3531" s="15" t="str">
        <f t="shared" si="3"/>
        <v>Invalid</v>
      </c>
      <c r="M3531" s="15" t="str">
        <f t="shared" si="4"/>
        <v/>
      </c>
    </row>
    <row r="3532" ht="12.75" customHeight="1">
      <c r="H3532" s="12">
        <v>1000.0</v>
      </c>
      <c r="K3532" s="14" t="str">
        <f t="shared" si="2"/>
        <v>#DIV/0!</v>
      </c>
      <c r="L3532" s="15" t="str">
        <f t="shared" si="3"/>
        <v>Invalid</v>
      </c>
      <c r="M3532" s="15" t="str">
        <f t="shared" si="4"/>
        <v/>
      </c>
    </row>
    <row r="3533" ht="12.75" customHeight="1">
      <c r="H3533" s="12">
        <v>1000.0</v>
      </c>
      <c r="K3533" s="14" t="str">
        <f t="shared" si="2"/>
        <v>#DIV/0!</v>
      </c>
      <c r="L3533" s="15" t="str">
        <f t="shared" si="3"/>
        <v>Invalid</v>
      </c>
      <c r="M3533" s="15" t="str">
        <f t="shared" si="4"/>
        <v/>
      </c>
    </row>
    <row r="3534" ht="12.75" customHeight="1">
      <c r="H3534" s="12">
        <v>1000.0</v>
      </c>
      <c r="K3534" s="14" t="str">
        <f t="shared" si="2"/>
        <v>#DIV/0!</v>
      </c>
      <c r="L3534" s="15" t="str">
        <f t="shared" si="3"/>
        <v>Invalid</v>
      </c>
      <c r="M3534" s="15" t="str">
        <f t="shared" si="4"/>
        <v/>
      </c>
    </row>
    <row r="3535" ht="12.75" customHeight="1">
      <c r="H3535" s="12">
        <v>1000.0</v>
      </c>
      <c r="K3535" s="14" t="str">
        <f t="shared" si="2"/>
        <v>#DIV/0!</v>
      </c>
      <c r="L3535" s="15" t="str">
        <f t="shared" si="3"/>
        <v>Invalid</v>
      </c>
      <c r="M3535" s="15" t="str">
        <f t="shared" si="4"/>
        <v/>
      </c>
    </row>
    <row r="3536" ht="12.75" customHeight="1">
      <c r="H3536" s="12">
        <v>1000.0</v>
      </c>
      <c r="K3536" s="14" t="str">
        <f t="shared" si="2"/>
        <v>#DIV/0!</v>
      </c>
      <c r="L3536" s="15" t="str">
        <f t="shared" si="3"/>
        <v>Invalid</v>
      </c>
      <c r="M3536" s="15" t="str">
        <f t="shared" si="4"/>
        <v/>
      </c>
    </row>
    <row r="3537" ht="12.75" customHeight="1">
      <c r="H3537" s="12">
        <v>1000.0</v>
      </c>
      <c r="K3537" s="14" t="str">
        <f t="shared" si="2"/>
        <v>#DIV/0!</v>
      </c>
      <c r="L3537" s="15" t="str">
        <f t="shared" si="3"/>
        <v>Invalid</v>
      </c>
      <c r="M3537" s="15" t="str">
        <f t="shared" si="4"/>
        <v/>
      </c>
    </row>
    <row r="3538" ht="12.75" customHeight="1">
      <c r="H3538" s="12">
        <v>1000.0</v>
      </c>
      <c r="K3538" s="14" t="str">
        <f t="shared" si="2"/>
        <v>#DIV/0!</v>
      </c>
      <c r="L3538" s="15" t="str">
        <f t="shared" si="3"/>
        <v>Invalid</v>
      </c>
      <c r="M3538" s="15" t="str">
        <f t="shared" si="4"/>
        <v/>
      </c>
    </row>
    <row r="3539" ht="12.75" customHeight="1">
      <c r="H3539" s="12">
        <v>1000.0</v>
      </c>
      <c r="K3539" s="14" t="str">
        <f t="shared" si="2"/>
        <v>#DIV/0!</v>
      </c>
      <c r="L3539" s="15" t="str">
        <f t="shared" si="3"/>
        <v>Invalid</v>
      </c>
      <c r="M3539" s="15" t="str">
        <f t="shared" si="4"/>
        <v/>
      </c>
    </row>
    <row r="3540" ht="12.75" customHeight="1">
      <c r="H3540" s="12">
        <v>1000.0</v>
      </c>
      <c r="K3540" s="14" t="str">
        <f t="shared" si="2"/>
        <v>#DIV/0!</v>
      </c>
      <c r="L3540" s="15" t="str">
        <f t="shared" si="3"/>
        <v>Invalid</v>
      </c>
      <c r="M3540" s="15" t="str">
        <f t="shared" si="4"/>
        <v/>
      </c>
    </row>
    <row r="3541" ht="12.75" customHeight="1">
      <c r="H3541" s="12">
        <v>1000.0</v>
      </c>
      <c r="K3541" s="14" t="str">
        <f t="shared" si="2"/>
        <v>#DIV/0!</v>
      </c>
      <c r="L3541" s="15" t="str">
        <f t="shared" si="3"/>
        <v>Invalid</v>
      </c>
      <c r="M3541" s="15" t="str">
        <f t="shared" si="4"/>
        <v/>
      </c>
    </row>
    <row r="3542" ht="12.75" customHeight="1">
      <c r="H3542" s="12">
        <v>1000.0</v>
      </c>
      <c r="K3542" s="14" t="str">
        <f t="shared" si="2"/>
        <v>#DIV/0!</v>
      </c>
      <c r="L3542" s="15" t="str">
        <f t="shared" si="3"/>
        <v>Invalid</v>
      </c>
      <c r="M3542" s="15" t="str">
        <f t="shared" si="4"/>
        <v/>
      </c>
    </row>
    <row r="3543" ht="12.75" customHeight="1">
      <c r="H3543" s="12">
        <v>1000.0</v>
      </c>
      <c r="K3543" s="14" t="str">
        <f t="shared" si="2"/>
        <v>#DIV/0!</v>
      </c>
      <c r="L3543" s="15" t="str">
        <f t="shared" si="3"/>
        <v>Invalid</v>
      </c>
      <c r="M3543" s="15" t="str">
        <f t="shared" si="4"/>
        <v/>
      </c>
    </row>
    <row r="3544" ht="12.75" customHeight="1">
      <c r="H3544" s="12">
        <v>1000.0</v>
      </c>
      <c r="K3544" s="14" t="str">
        <f t="shared" si="2"/>
        <v>#DIV/0!</v>
      </c>
      <c r="L3544" s="15" t="str">
        <f t="shared" si="3"/>
        <v>Invalid</v>
      </c>
      <c r="M3544" s="15" t="str">
        <f t="shared" si="4"/>
        <v/>
      </c>
    </row>
    <row r="3545" ht="12.75" customHeight="1">
      <c r="H3545" s="12">
        <v>1000.0</v>
      </c>
      <c r="K3545" s="14" t="str">
        <f t="shared" si="2"/>
        <v>#DIV/0!</v>
      </c>
      <c r="L3545" s="15" t="str">
        <f t="shared" si="3"/>
        <v>Invalid</v>
      </c>
      <c r="M3545" s="15" t="str">
        <f t="shared" si="4"/>
        <v/>
      </c>
    </row>
    <row r="3546" ht="12.75" customHeight="1">
      <c r="H3546" s="12">
        <v>1000.0</v>
      </c>
      <c r="K3546" s="14" t="str">
        <f t="shared" si="2"/>
        <v>#DIV/0!</v>
      </c>
      <c r="L3546" s="15" t="str">
        <f t="shared" si="3"/>
        <v>Invalid</v>
      </c>
      <c r="M3546" s="15" t="str">
        <f t="shared" si="4"/>
        <v/>
      </c>
    </row>
    <row r="3547" ht="12.75" customHeight="1">
      <c r="H3547" s="12">
        <v>1000.0</v>
      </c>
      <c r="K3547" s="14" t="str">
        <f t="shared" si="2"/>
        <v>#DIV/0!</v>
      </c>
      <c r="L3547" s="15" t="str">
        <f t="shared" si="3"/>
        <v>Invalid</v>
      </c>
      <c r="M3547" s="15" t="str">
        <f t="shared" si="4"/>
        <v/>
      </c>
    </row>
    <row r="3548" ht="12.75" customHeight="1">
      <c r="H3548" s="12">
        <v>1000.0</v>
      </c>
      <c r="K3548" s="14" t="str">
        <f t="shared" si="2"/>
        <v>#DIV/0!</v>
      </c>
      <c r="L3548" s="15" t="str">
        <f t="shared" si="3"/>
        <v>Invalid</v>
      </c>
      <c r="M3548" s="15" t="str">
        <f t="shared" si="4"/>
        <v/>
      </c>
    </row>
    <row r="3549" ht="12.75" customHeight="1">
      <c r="H3549" s="12">
        <v>1000.0</v>
      </c>
      <c r="K3549" s="14" t="str">
        <f t="shared" si="2"/>
        <v>#DIV/0!</v>
      </c>
      <c r="L3549" s="15" t="str">
        <f t="shared" si="3"/>
        <v>Invalid</v>
      </c>
      <c r="M3549" s="15" t="str">
        <f t="shared" si="4"/>
        <v/>
      </c>
    </row>
    <row r="3550" ht="12.75" customHeight="1">
      <c r="H3550" s="12">
        <v>1000.0</v>
      </c>
      <c r="K3550" s="14" t="str">
        <f t="shared" si="2"/>
        <v>#DIV/0!</v>
      </c>
      <c r="L3550" s="15" t="str">
        <f t="shared" si="3"/>
        <v>Invalid</v>
      </c>
      <c r="M3550" s="15" t="str">
        <f t="shared" si="4"/>
        <v/>
      </c>
    </row>
    <row r="3551" ht="12.75" customHeight="1">
      <c r="H3551" s="12">
        <v>1000.0</v>
      </c>
      <c r="K3551" s="14" t="str">
        <f t="shared" si="2"/>
        <v>#DIV/0!</v>
      </c>
      <c r="L3551" s="15" t="str">
        <f t="shared" si="3"/>
        <v>Invalid</v>
      </c>
      <c r="M3551" s="15" t="str">
        <f t="shared" si="4"/>
        <v/>
      </c>
    </row>
    <row r="3552" ht="12.75" customHeight="1">
      <c r="H3552" s="12">
        <v>1000.0</v>
      </c>
      <c r="K3552" s="14" t="str">
        <f t="shared" si="2"/>
        <v>#DIV/0!</v>
      </c>
      <c r="L3552" s="15" t="str">
        <f t="shared" si="3"/>
        <v>Invalid</v>
      </c>
      <c r="M3552" s="15" t="str">
        <f t="shared" si="4"/>
        <v/>
      </c>
    </row>
    <row r="3553" ht="12.75" customHeight="1">
      <c r="H3553" s="12">
        <v>1000.0</v>
      </c>
      <c r="K3553" s="14" t="str">
        <f t="shared" si="2"/>
        <v>#DIV/0!</v>
      </c>
      <c r="L3553" s="15" t="str">
        <f t="shared" si="3"/>
        <v>Invalid</v>
      </c>
      <c r="M3553" s="15" t="str">
        <f t="shared" si="4"/>
        <v/>
      </c>
    </row>
    <row r="3554" ht="12.75" customHeight="1">
      <c r="H3554" s="12">
        <v>1000.0</v>
      </c>
      <c r="K3554" s="14" t="str">
        <f t="shared" si="2"/>
        <v>#DIV/0!</v>
      </c>
      <c r="L3554" s="15" t="str">
        <f t="shared" si="3"/>
        <v>Invalid</v>
      </c>
      <c r="M3554" s="15" t="str">
        <f t="shared" si="4"/>
        <v/>
      </c>
    </row>
    <row r="3555" ht="12.75" customHeight="1">
      <c r="H3555" s="12">
        <v>1000.0</v>
      </c>
      <c r="K3555" s="14" t="str">
        <f t="shared" si="2"/>
        <v>#DIV/0!</v>
      </c>
      <c r="L3555" s="15" t="str">
        <f t="shared" si="3"/>
        <v>Invalid</v>
      </c>
      <c r="M3555" s="15" t="str">
        <f t="shared" si="4"/>
        <v/>
      </c>
    </row>
    <row r="3556" ht="12.75" customHeight="1">
      <c r="H3556" s="12">
        <v>1000.0</v>
      </c>
      <c r="K3556" s="14" t="str">
        <f t="shared" si="2"/>
        <v>#DIV/0!</v>
      </c>
      <c r="L3556" s="15" t="str">
        <f t="shared" si="3"/>
        <v>Invalid</v>
      </c>
      <c r="M3556" s="15" t="str">
        <f t="shared" si="4"/>
        <v/>
      </c>
    </row>
    <row r="3557" ht="12.75" customHeight="1">
      <c r="H3557" s="12">
        <v>1000.0</v>
      </c>
      <c r="K3557" s="14" t="str">
        <f t="shared" si="2"/>
        <v>#DIV/0!</v>
      </c>
      <c r="L3557" s="15" t="str">
        <f t="shared" si="3"/>
        <v>Invalid</v>
      </c>
      <c r="M3557" s="15" t="str">
        <f t="shared" si="4"/>
        <v/>
      </c>
    </row>
    <row r="3558" ht="12.75" customHeight="1">
      <c r="H3558" s="12">
        <v>1000.0</v>
      </c>
      <c r="K3558" s="14" t="str">
        <f t="shared" si="2"/>
        <v>#DIV/0!</v>
      </c>
      <c r="L3558" s="15" t="str">
        <f t="shared" si="3"/>
        <v>Invalid</v>
      </c>
      <c r="M3558" s="15" t="str">
        <f t="shared" si="4"/>
        <v/>
      </c>
    </row>
    <row r="3559" ht="12.75" customHeight="1">
      <c r="H3559" s="12">
        <v>1000.0</v>
      </c>
      <c r="K3559" s="14" t="str">
        <f t="shared" si="2"/>
        <v>#DIV/0!</v>
      </c>
      <c r="L3559" s="15" t="str">
        <f t="shared" si="3"/>
        <v>Invalid</v>
      </c>
      <c r="M3559" s="15" t="str">
        <f t="shared" si="4"/>
        <v/>
      </c>
    </row>
    <row r="3560" ht="12.75" customHeight="1">
      <c r="H3560" s="12">
        <v>1000.0</v>
      </c>
      <c r="K3560" s="14" t="str">
        <f t="shared" si="2"/>
        <v>#DIV/0!</v>
      </c>
      <c r="L3560" s="15" t="str">
        <f t="shared" si="3"/>
        <v>Invalid</v>
      </c>
      <c r="M3560" s="15" t="str">
        <f t="shared" si="4"/>
        <v/>
      </c>
    </row>
    <row r="3561" ht="12.75" customHeight="1">
      <c r="H3561" s="12">
        <v>1000.0</v>
      </c>
      <c r="K3561" s="14" t="str">
        <f t="shared" si="2"/>
        <v>#DIV/0!</v>
      </c>
      <c r="L3561" s="15" t="str">
        <f t="shared" si="3"/>
        <v>Invalid</v>
      </c>
      <c r="M3561" s="15" t="str">
        <f t="shared" si="4"/>
        <v/>
      </c>
    </row>
    <row r="3562" ht="12.75" customHeight="1">
      <c r="H3562" s="12">
        <v>1000.0</v>
      </c>
      <c r="K3562" s="14" t="str">
        <f t="shared" si="2"/>
        <v>#DIV/0!</v>
      </c>
      <c r="L3562" s="15" t="str">
        <f t="shared" si="3"/>
        <v>Invalid</v>
      </c>
      <c r="M3562" s="15" t="str">
        <f t="shared" si="4"/>
        <v/>
      </c>
    </row>
    <row r="3563" ht="12.75" customHeight="1">
      <c r="H3563" s="12">
        <v>1000.0</v>
      </c>
      <c r="K3563" s="14" t="str">
        <f t="shared" si="2"/>
        <v>#DIV/0!</v>
      </c>
      <c r="L3563" s="15" t="str">
        <f t="shared" si="3"/>
        <v>Invalid</v>
      </c>
      <c r="M3563" s="15" t="str">
        <f t="shared" si="4"/>
        <v/>
      </c>
    </row>
    <row r="3564" ht="12.75" customHeight="1">
      <c r="H3564" s="12">
        <v>1000.0</v>
      </c>
      <c r="K3564" s="14" t="str">
        <f t="shared" si="2"/>
        <v>#DIV/0!</v>
      </c>
      <c r="L3564" s="15" t="str">
        <f t="shared" si="3"/>
        <v>Invalid</v>
      </c>
      <c r="M3564" s="15" t="str">
        <f t="shared" si="4"/>
        <v/>
      </c>
    </row>
    <row r="3565" ht="12.75" customHeight="1">
      <c r="H3565" s="12">
        <v>1000.0</v>
      </c>
      <c r="K3565" s="14" t="str">
        <f t="shared" si="2"/>
        <v>#DIV/0!</v>
      </c>
      <c r="L3565" s="15" t="str">
        <f t="shared" si="3"/>
        <v>Invalid</v>
      </c>
      <c r="M3565" s="15" t="str">
        <f t="shared" si="4"/>
        <v/>
      </c>
    </row>
    <row r="3566" ht="12.75" customHeight="1">
      <c r="H3566" s="12">
        <v>1000.0</v>
      </c>
      <c r="K3566" s="14" t="str">
        <f t="shared" si="2"/>
        <v>#DIV/0!</v>
      </c>
      <c r="L3566" s="15" t="str">
        <f t="shared" si="3"/>
        <v>Invalid</v>
      </c>
      <c r="M3566" s="15" t="str">
        <f t="shared" si="4"/>
        <v/>
      </c>
    </row>
    <row r="3567" ht="12.75" customHeight="1">
      <c r="H3567" s="12">
        <v>1000.0</v>
      </c>
      <c r="K3567" s="14" t="str">
        <f t="shared" si="2"/>
        <v>#DIV/0!</v>
      </c>
      <c r="L3567" s="15" t="str">
        <f t="shared" si="3"/>
        <v>Invalid</v>
      </c>
      <c r="M3567" s="15" t="str">
        <f t="shared" si="4"/>
        <v/>
      </c>
    </row>
    <row r="3568" ht="12.75" customHeight="1">
      <c r="H3568" s="12">
        <v>1000.0</v>
      </c>
      <c r="K3568" s="14" t="str">
        <f t="shared" si="2"/>
        <v>#DIV/0!</v>
      </c>
      <c r="L3568" s="15" t="str">
        <f t="shared" si="3"/>
        <v>Invalid</v>
      </c>
      <c r="M3568" s="15" t="str">
        <f t="shared" si="4"/>
        <v/>
      </c>
    </row>
    <row r="3569" ht="12.75" customHeight="1">
      <c r="H3569" s="12">
        <v>1000.0</v>
      </c>
      <c r="K3569" s="14" t="str">
        <f t="shared" si="2"/>
        <v>#DIV/0!</v>
      </c>
      <c r="L3569" s="15" t="str">
        <f t="shared" si="3"/>
        <v>Invalid</v>
      </c>
      <c r="M3569" s="15" t="str">
        <f t="shared" si="4"/>
        <v/>
      </c>
    </row>
    <row r="3570" ht="12.75" customHeight="1">
      <c r="H3570" s="12">
        <v>1000.0</v>
      </c>
      <c r="K3570" s="14" t="str">
        <f t="shared" si="2"/>
        <v>#DIV/0!</v>
      </c>
      <c r="L3570" s="15" t="str">
        <f t="shared" si="3"/>
        <v>Invalid</v>
      </c>
      <c r="M3570" s="15" t="str">
        <f t="shared" si="4"/>
        <v/>
      </c>
    </row>
    <row r="3571" ht="12.75" customHeight="1">
      <c r="H3571" s="12">
        <v>1000.0</v>
      </c>
      <c r="K3571" s="14" t="str">
        <f t="shared" si="2"/>
        <v>#DIV/0!</v>
      </c>
      <c r="L3571" s="15" t="str">
        <f t="shared" si="3"/>
        <v>Invalid</v>
      </c>
      <c r="M3571" s="15" t="str">
        <f t="shared" si="4"/>
        <v/>
      </c>
    </row>
    <row r="3572" ht="12.75" customHeight="1">
      <c r="H3572" s="12">
        <v>1000.0</v>
      </c>
      <c r="K3572" s="14" t="str">
        <f t="shared" si="2"/>
        <v>#DIV/0!</v>
      </c>
      <c r="L3572" s="15" t="str">
        <f t="shared" si="3"/>
        <v>Invalid</v>
      </c>
      <c r="M3572" s="15" t="str">
        <f t="shared" si="4"/>
        <v/>
      </c>
    </row>
    <row r="3573" ht="12.75" customHeight="1">
      <c r="H3573" s="12">
        <v>1000.0</v>
      </c>
      <c r="K3573" s="14" t="str">
        <f t="shared" si="2"/>
        <v>#DIV/0!</v>
      </c>
      <c r="L3573" s="15" t="str">
        <f t="shared" si="3"/>
        <v>Invalid</v>
      </c>
      <c r="M3573" s="15" t="str">
        <f t="shared" si="4"/>
        <v/>
      </c>
    </row>
    <row r="3574" ht="12.75" customHeight="1">
      <c r="H3574" s="12">
        <v>1000.0</v>
      </c>
      <c r="K3574" s="14" t="str">
        <f t="shared" si="2"/>
        <v>#DIV/0!</v>
      </c>
      <c r="L3574" s="15" t="str">
        <f t="shared" si="3"/>
        <v>Invalid</v>
      </c>
      <c r="M3574" s="15" t="str">
        <f t="shared" si="4"/>
        <v/>
      </c>
    </row>
    <row r="3575" ht="12.75" customHeight="1">
      <c r="H3575" s="12">
        <v>1000.0</v>
      </c>
      <c r="K3575" s="14" t="str">
        <f t="shared" si="2"/>
        <v>#DIV/0!</v>
      </c>
      <c r="L3575" s="15" t="str">
        <f t="shared" si="3"/>
        <v>Invalid</v>
      </c>
      <c r="M3575" s="15" t="str">
        <f t="shared" si="4"/>
        <v/>
      </c>
    </row>
    <row r="3576" ht="12.75" customHeight="1">
      <c r="H3576" s="12">
        <v>1000.0</v>
      </c>
      <c r="K3576" s="14" t="str">
        <f t="shared" si="2"/>
        <v>#DIV/0!</v>
      </c>
      <c r="L3576" s="15" t="str">
        <f t="shared" si="3"/>
        <v>Invalid</v>
      </c>
      <c r="M3576" s="15" t="str">
        <f t="shared" si="4"/>
        <v/>
      </c>
    </row>
    <row r="3577" ht="12.75" customHeight="1">
      <c r="H3577" s="12">
        <v>1000.0</v>
      </c>
      <c r="K3577" s="14" t="str">
        <f t="shared" si="2"/>
        <v>#DIV/0!</v>
      </c>
      <c r="L3577" s="15" t="str">
        <f t="shared" si="3"/>
        <v>Invalid</v>
      </c>
      <c r="M3577" s="15" t="str">
        <f t="shared" si="4"/>
        <v/>
      </c>
    </row>
    <row r="3578" ht="12.75" customHeight="1">
      <c r="H3578" s="12">
        <v>1000.0</v>
      </c>
      <c r="K3578" s="14" t="str">
        <f t="shared" si="2"/>
        <v>#DIV/0!</v>
      </c>
      <c r="L3578" s="15" t="str">
        <f t="shared" si="3"/>
        <v>Invalid</v>
      </c>
      <c r="M3578" s="15" t="str">
        <f t="shared" si="4"/>
        <v/>
      </c>
    </row>
    <row r="3579" ht="12.75" customHeight="1">
      <c r="H3579" s="12">
        <v>1000.0</v>
      </c>
      <c r="K3579" s="14" t="str">
        <f t="shared" si="2"/>
        <v>#DIV/0!</v>
      </c>
      <c r="L3579" s="15" t="str">
        <f t="shared" si="3"/>
        <v>Invalid</v>
      </c>
      <c r="M3579" s="15" t="str">
        <f t="shared" si="4"/>
        <v/>
      </c>
    </row>
    <row r="3580" ht="12.75" customHeight="1">
      <c r="H3580" s="12">
        <v>1000.0</v>
      </c>
      <c r="K3580" s="14" t="str">
        <f t="shared" si="2"/>
        <v>#DIV/0!</v>
      </c>
      <c r="L3580" s="15" t="str">
        <f t="shared" si="3"/>
        <v>Invalid</v>
      </c>
      <c r="M3580" s="15" t="str">
        <f t="shared" si="4"/>
        <v/>
      </c>
    </row>
    <row r="3581" ht="12.75" customHeight="1">
      <c r="H3581" s="12">
        <v>1000.0</v>
      </c>
      <c r="K3581" s="14" t="str">
        <f t="shared" si="2"/>
        <v>#DIV/0!</v>
      </c>
      <c r="L3581" s="15" t="str">
        <f t="shared" si="3"/>
        <v>Invalid</v>
      </c>
      <c r="M3581" s="15" t="str">
        <f t="shared" si="4"/>
        <v/>
      </c>
    </row>
    <row r="3582" ht="12.75" customHeight="1">
      <c r="H3582" s="12">
        <v>1000.0</v>
      </c>
      <c r="K3582" s="14" t="str">
        <f t="shared" si="2"/>
        <v>#DIV/0!</v>
      </c>
      <c r="L3582" s="15" t="str">
        <f t="shared" si="3"/>
        <v>Invalid</v>
      </c>
      <c r="M3582" s="15" t="str">
        <f t="shared" si="4"/>
        <v/>
      </c>
    </row>
    <row r="3583" ht="12.75" customHeight="1">
      <c r="H3583" s="12">
        <v>1000.0</v>
      </c>
      <c r="K3583" s="14" t="str">
        <f t="shared" si="2"/>
        <v>#DIV/0!</v>
      </c>
      <c r="L3583" s="15" t="str">
        <f t="shared" si="3"/>
        <v>Invalid</v>
      </c>
      <c r="M3583" s="15" t="str">
        <f t="shared" si="4"/>
        <v/>
      </c>
    </row>
    <row r="3584" ht="12.75" customHeight="1">
      <c r="H3584" s="12">
        <v>1000.0</v>
      </c>
      <c r="K3584" s="14" t="str">
        <f t="shared" si="2"/>
        <v>#DIV/0!</v>
      </c>
      <c r="L3584" s="15" t="str">
        <f t="shared" si="3"/>
        <v>Invalid</v>
      </c>
      <c r="M3584" s="15" t="str">
        <f t="shared" si="4"/>
        <v/>
      </c>
    </row>
    <row r="3585" ht="12.75" customHeight="1">
      <c r="H3585" s="12">
        <v>1000.0</v>
      </c>
      <c r="K3585" s="14" t="str">
        <f t="shared" si="2"/>
        <v>#DIV/0!</v>
      </c>
      <c r="L3585" s="15" t="str">
        <f t="shared" si="3"/>
        <v>Invalid</v>
      </c>
      <c r="M3585" s="15" t="str">
        <f t="shared" si="4"/>
        <v/>
      </c>
    </row>
    <row r="3586" ht="12.75" customHeight="1">
      <c r="H3586" s="12">
        <v>1000.0</v>
      </c>
      <c r="K3586" s="14" t="str">
        <f t="shared" si="2"/>
        <v>#DIV/0!</v>
      </c>
      <c r="L3586" s="15" t="str">
        <f t="shared" si="3"/>
        <v>Invalid</v>
      </c>
      <c r="M3586" s="15" t="str">
        <f t="shared" si="4"/>
        <v/>
      </c>
    </row>
    <row r="3587" ht="12.75" customHeight="1">
      <c r="H3587" s="12">
        <v>1000.0</v>
      </c>
      <c r="K3587" s="14" t="str">
        <f t="shared" si="2"/>
        <v>#DIV/0!</v>
      </c>
      <c r="L3587" s="15" t="str">
        <f t="shared" si="3"/>
        <v>Invalid</v>
      </c>
      <c r="M3587" s="15" t="str">
        <f t="shared" si="4"/>
        <v/>
      </c>
    </row>
    <row r="3588" ht="12.75" customHeight="1">
      <c r="H3588" s="12">
        <v>1000.0</v>
      </c>
      <c r="K3588" s="14" t="str">
        <f t="shared" si="2"/>
        <v>#DIV/0!</v>
      </c>
      <c r="L3588" s="15" t="str">
        <f t="shared" si="3"/>
        <v>Invalid</v>
      </c>
      <c r="M3588" s="15" t="str">
        <f t="shared" si="4"/>
        <v/>
      </c>
    </row>
    <row r="3589" ht="12.75" customHeight="1">
      <c r="H3589" s="12">
        <v>1000.0</v>
      </c>
      <c r="K3589" s="14" t="str">
        <f t="shared" si="2"/>
        <v>#DIV/0!</v>
      </c>
      <c r="L3589" s="15" t="str">
        <f t="shared" si="3"/>
        <v>Invalid</v>
      </c>
      <c r="M3589" s="15" t="str">
        <f t="shared" si="4"/>
        <v/>
      </c>
    </row>
    <row r="3590" ht="12.75" customHeight="1">
      <c r="H3590" s="12">
        <v>1000.0</v>
      </c>
      <c r="K3590" s="14" t="str">
        <f t="shared" si="2"/>
        <v>#DIV/0!</v>
      </c>
      <c r="L3590" s="15" t="str">
        <f t="shared" si="3"/>
        <v>Invalid</v>
      </c>
      <c r="M3590" s="15" t="str">
        <f t="shared" si="4"/>
        <v/>
      </c>
    </row>
    <row r="3591" ht="12.75" customHeight="1">
      <c r="H3591" s="12">
        <v>1000.0</v>
      </c>
      <c r="K3591" s="14" t="str">
        <f t="shared" si="2"/>
        <v>#DIV/0!</v>
      </c>
      <c r="L3591" s="15" t="str">
        <f t="shared" si="3"/>
        <v>Invalid</v>
      </c>
      <c r="M3591" s="15" t="str">
        <f t="shared" si="4"/>
        <v/>
      </c>
    </row>
    <row r="3592" ht="12.75" customHeight="1">
      <c r="H3592" s="12">
        <v>1000.0</v>
      </c>
      <c r="K3592" s="14" t="str">
        <f t="shared" si="2"/>
        <v>#DIV/0!</v>
      </c>
      <c r="L3592" s="15" t="str">
        <f t="shared" si="3"/>
        <v>Invalid</v>
      </c>
      <c r="M3592" s="15" t="str">
        <f t="shared" si="4"/>
        <v/>
      </c>
    </row>
    <row r="3593" ht="12.75" customHeight="1">
      <c r="H3593" s="12">
        <v>1000.0</v>
      </c>
      <c r="K3593" s="14" t="str">
        <f t="shared" si="2"/>
        <v>#DIV/0!</v>
      </c>
      <c r="L3593" s="15" t="str">
        <f t="shared" si="3"/>
        <v>Invalid</v>
      </c>
      <c r="M3593" s="15" t="str">
        <f t="shared" si="4"/>
        <v/>
      </c>
    </row>
    <row r="3594" ht="12.75" customHeight="1">
      <c r="H3594" s="12">
        <v>1000.0</v>
      </c>
      <c r="K3594" s="14" t="str">
        <f t="shared" si="2"/>
        <v>#DIV/0!</v>
      </c>
      <c r="L3594" s="15" t="str">
        <f t="shared" si="3"/>
        <v>Invalid</v>
      </c>
      <c r="M3594" s="15" t="str">
        <f t="shared" si="4"/>
        <v/>
      </c>
    </row>
    <row r="3595" ht="12.75" customHeight="1">
      <c r="H3595" s="12">
        <v>1000.0</v>
      </c>
      <c r="K3595" s="14" t="str">
        <f t="shared" si="2"/>
        <v>#DIV/0!</v>
      </c>
      <c r="L3595" s="15" t="str">
        <f t="shared" si="3"/>
        <v>Invalid</v>
      </c>
      <c r="M3595" s="15" t="str">
        <f t="shared" si="4"/>
        <v/>
      </c>
    </row>
    <row r="3596" ht="12.75" customHeight="1">
      <c r="H3596" s="12">
        <v>1000.0</v>
      </c>
      <c r="K3596" s="14" t="str">
        <f t="shared" si="2"/>
        <v>#DIV/0!</v>
      </c>
      <c r="L3596" s="15" t="str">
        <f t="shared" si="3"/>
        <v>Invalid</v>
      </c>
      <c r="M3596" s="15" t="str">
        <f t="shared" si="4"/>
        <v/>
      </c>
    </row>
    <row r="3597" ht="12.75" customHeight="1">
      <c r="H3597" s="12">
        <v>1000.0</v>
      </c>
      <c r="K3597" s="14" t="str">
        <f t="shared" si="2"/>
        <v>#DIV/0!</v>
      </c>
      <c r="L3597" s="15" t="str">
        <f t="shared" si="3"/>
        <v>Invalid</v>
      </c>
      <c r="M3597" s="15" t="str">
        <f t="shared" si="4"/>
        <v/>
      </c>
    </row>
    <row r="3598" ht="12.75" customHeight="1">
      <c r="H3598" s="12">
        <v>1000.0</v>
      </c>
      <c r="K3598" s="14" t="str">
        <f t="shared" si="2"/>
        <v>#DIV/0!</v>
      </c>
      <c r="L3598" s="15" t="str">
        <f t="shared" si="3"/>
        <v>Invalid</v>
      </c>
      <c r="M3598" s="15" t="str">
        <f t="shared" si="4"/>
        <v/>
      </c>
    </row>
    <row r="3599" ht="12.75" customHeight="1">
      <c r="H3599" s="12">
        <v>1000.0</v>
      </c>
      <c r="K3599" s="14" t="str">
        <f t="shared" si="2"/>
        <v>#DIV/0!</v>
      </c>
      <c r="L3599" s="15" t="str">
        <f t="shared" si="3"/>
        <v>Invalid</v>
      </c>
      <c r="M3599" s="15" t="str">
        <f t="shared" si="4"/>
        <v/>
      </c>
    </row>
    <row r="3600" ht="12.75" customHeight="1">
      <c r="H3600" s="12">
        <v>1000.0</v>
      </c>
      <c r="K3600" s="14" t="str">
        <f t="shared" si="2"/>
        <v>#DIV/0!</v>
      </c>
      <c r="L3600" s="15" t="str">
        <f t="shared" si="3"/>
        <v>Invalid</v>
      </c>
      <c r="M3600" s="15" t="str">
        <f t="shared" si="4"/>
        <v/>
      </c>
    </row>
    <row r="3601" ht="12.75" customHeight="1">
      <c r="H3601" s="12">
        <v>1000.0</v>
      </c>
      <c r="K3601" s="14" t="str">
        <f t="shared" si="2"/>
        <v>#DIV/0!</v>
      </c>
      <c r="L3601" s="15" t="str">
        <f t="shared" si="3"/>
        <v>Invalid</v>
      </c>
      <c r="M3601" s="15" t="str">
        <f t="shared" si="4"/>
        <v/>
      </c>
    </row>
    <row r="3602" ht="12.75" customHeight="1">
      <c r="H3602" s="12">
        <v>1000.0</v>
      </c>
      <c r="K3602" s="14" t="str">
        <f t="shared" si="2"/>
        <v>#DIV/0!</v>
      </c>
      <c r="L3602" s="15" t="str">
        <f t="shared" si="3"/>
        <v>Invalid</v>
      </c>
      <c r="M3602" s="15" t="str">
        <f t="shared" si="4"/>
        <v/>
      </c>
    </row>
    <row r="3603" ht="12.75" customHeight="1">
      <c r="H3603" s="12">
        <v>1000.0</v>
      </c>
      <c r="K3603" s="14" t="str">
        <f t="shared" si="2"/>
        <v>#DIV/0!</v>
      </c>
      <c r="L3603" s="15" t="str">
        <f t="shared" si="3"/>
        <v>Invalid</v>
      </c>
      <c r="M3603" s="15" t="str">
        <f t="shared" si="4"/>
        <v/>
      </c>
    </row>
    <row r="3604" ht="12.75" customHeight="1">
      <c r="H3604" s="12">
        <v>1000.0</v>
      </c>
      <c r="K3604" s="14" t="str">
        <f t="shared" si="2"/>
        <v>#DIV/0!</v>
      </c>
      <c r="L3604" s="15" t="str">
        <f t="shared" si="3"/>
        <v>Invalid</v>
      </c>
      <c r="M3604" s="15" t="str">
        <f t="shared" si="4"/>
        <v/>
      </c>
    </row>
    <row r="3605" ht="12.75" customHeight="1">
      <c r="H3605" s="12">
        <v>1000.0</v>
      </c>
      <c r="K3605" s="14" t="str">
        <f t="shared" si="2"/>
        <v>#DIV/0!</v>
      </c>
      <c r="L3605" s="15" t="str">
        <f t="shared" si="3"/>
        <v>Invalid</v>
      </c>
      <c r="M3605" s="15" t="str">
        <f t="shared" si="4"/>
        <v/>
      </c>
    </row>
    <row r="3606" ht="12.75" customHeight="1">
      <c r="H3606" s="12">
        <v>1000.0</v>
      </c>
      <c r="K3606" s="14" t="str">
        <f t="shared" si="2"/>
        <v>#DIV/0!</v>
      </c>
      <c r="L3606" s="15" t="str">
        <f t="shared" si="3"/>
        <v>Invalid</v>
      </c>
      <c r="M3606" s="15" t="str">
        <f t="shared" si="4"/>
        <v/>
      </c>
    </row>
    <row r="3607" ht="12.75" customHeight="1">
      <c r="H3607" s="12">
        <v>1000.0</v>
      </c>
      <c r="K3607" s="14" t="str">
        <f t="shared" si="2"/>
        <v>#DIV/0!</v>
      </c>
      <c r="L3607" s="15" t="str">
        <f t="shared" si="3"/>
        <v>Invalid</v>
      </c>
      <c r="M3607" s="15" t="str">
        <f t="shared" si="4"/>
        <v/>
      </c>
    </row>
    <row r="3608" ht="12.75" customHeight="1">
      <c r="H3608" s="12">
        <v>1000.0</v>
      </c>
      <c r="K3608" s="14" t="str">
        <f t="shared" si="2"/>
        <v>#DIV/0!</v>
      </c>
      <c r="L3608" s="15" t="str">
        <f t="shared" si="3"/>
        <v>Invalid</v>
      </c>
      <c r="M3608" s="15" t="str">
        <f t="shared" si="4"/>
        <v/>
      </c>
    </row>
    <row r="3609" ht="12.75" customHeight="1">
      <c r="H3609" s="12">
        <v>1000.0</v>
      </c>
      <c r="K3609" s="14" t="str">
        <f t="shared" si="2"/>
        <v>#DIV/0!</v>
      </c>
      <c r="L3609" s="15" t="str">
        <f t="shared" si="3"/>
        <v>Invalid</v>
      </c>
      <c r="M3609" s="15" t="str">
        <f t="shared" si="4"/>
        <v/>
      </c>
    </row>
    <row r="3610" ht="12.75" customHeight="1">
      <c r="H3610" s="12">
        <v>1000.0</v>
      </c>
      <c r="K3610" s="14" t="str">
        <f t="shared" si="2"/>
        <v>#DIV/0!</v>
      </c>
      <c r="L3610" s="15" t="str">
        <f t="shared" si="3"/>
        <v>Invalid</v>
      </c>
      <c r="M3610" s="15" t="str">
        <f t="shared" si="4"/>
        <v/>
      </c>
    </row>
    <row r="3611" ht="12.75" customHeight="1">
      <c r="H3611" s="12">
        <v>1000.0</v>
      </c>
      <c r="K3611" s="14" t="str">
        <f t="shared" si="2"/>
        <v>#DIV/0!</v>
      </c>
      <c r="L3611" s="15" t="str">
        <f t="shared" si="3"/>
        <v>Invalid</v>
      </c>
      <c r="M3611" s="15" t="str">
        <f t="shared" si="4"/>
        <v/>
      </c>
    </row>
    <row r="3612" ht="12.75" customHeight="1">
      <c r="H3612" s="12">
        <v>1000.0</v>
      </c>
      <c r="K3612" s="14" t="str">
        <f t="shared" si="2"/>
        <v>#DIV/0!</v>
      </c>
      <c r="L3612" s="15" t="str">
        <f t="shared" si="3"/>
        <v>Invalid</v>
      </c>
      <c r="M3612" s="15" t="str">
        <f t="shared" si="4"/>
        <v/>
      </c>
    </row>
    <row r="3613" ht="12.75" customHeight="1">
      <c r="H3613" s="12">
        <v>1000.0</v>
      </c>
      <c r="K3613" s="14" t="str">
        <f t="shared" si="2"/>
        <v>#DIV/0!</v>
      </c>
      <c r="L3613" s="15" t="str">
        <f t="shared" si="3"/>
        <v>Invalid</v>
      </c>
      <c r="M3613" s="15" t="str">
        <f t="shared" si="4"/>
        <v/>
      </c>
    </row>
    <row r="3614" ht="12.75" customHeight="1">
      <c r="H3614" s="12">
        <v>1000.0</v>
      </c>
      <c r="K3614" s="14" t="str">
        <f t="shared" si="2"/>
        <v>#DIV/0!</v>
      </c>
      <c r="L3614" s="15" t="str">
        <f t="shared" si="3"/>
        <v>Invalid</v>
      </c>
      <c r="M3614" s="15" t="str">
        <f t="shared" si="4"/>
        <v/>
      </c>
    </row>
    <row r="3615" ht="12.75" customHeight="1">
      <c r="H3615" s="12">
        <v>1000.0</v>
      </c>
      <c r="K3615" s="14" t="str">
        <f t="shared" si="2"/>
        <v>#DIV/0!</v>
      </c>
      <c r="L3615" s="15" t="str">
        <f t="shared" si="3"/>
        <v>Invalid</v>
      </c>
      <c r="M3615" s="15" t="str">
        <f t="shared" si="4"/>
        <v/>
      </c>
    </row>
    <row r="3616" ht="12.75" customHeight="1">
      <c r="H3616" s="12">
        <v>1000.0</v>
      </c>
      <c r="K3616" s="14" t="str">
        <f t="shared" si="2"/>
        <v>#DIV/0!</v>
      </c>
      <c r="L3616" s="15" t="str">
        <f t="shared" si="3"/>
        <v>Invalid</v>
      </c>
      <c r="M3616" s="15" t="str">
        <f t="shared" si="4"/>
        <v/>
      </c>
    </row>
    <row r="3617" ht="12.75" customHeight="1">
      <c r="H3617" s="12">
        <v>1000.0</v>
      </c>
      <c r="K3617" s="14" t="str">
        <f t="shared" si="2"/>
        <v>#DIV/0!</v>
      </c>
      <c r="L3617" s="15" t="str">
        <f t="shared" si="3"/>
        <v>Invalid</v>
      </c>
      <c r="M3617" s="15" t="str">
        <f t="shared" si="4"/>
        <v/>
      </c>
    </row>
    <row r="3618" ht="12.75" customHeight="1">
      <c r="H3618" s="12">
        <v>1000.0</v>
      </c>
      <c r="K3618" s="14" t="str">
        <f t="shared" si="2"/>
        <v>#DIV/0!</v>
      </c>
      <c r="L3618" s="15" t="str">
        <f t="shared" si="3"/>
        <v>Invalid</v>
      </c>
      <c r="M3618" s="15" t="str">
        <f t="shared" si="4"/>
        <v/>
      </c>
    </row>
    <row r="3619" ht="12.75" customHeight="1">
      <c r="H3619" s="12">
        <v>1000.0</v>
      </c>
      <c r="K3619" s="14" t="str">
        <f t="shared" si="2"/>
        <v>#DIV/0!</v>
      </c>
      <c r="L3619" s="15" t="str">
        <f t="shared" si="3"/>
        <v>Invalid</v>
      </c>
      <c r="M3619" s="15" t="str">
        <f t="shared" si="4"/>
        <v/>
      </c>
    </row>
    <row r="3620" ht="12.75" customHeight="1">
      <c r="H3620" s="12">
        <v>1000.0</v>
      </c>
      <c r="K3620" s="14" t="str">
        <f t="shared" si="2"/>
        <v>#DIV/0!</v>
      </c>
      <c r="L3620" s="15" t="str">
        <f t="shared" si="3"/>
        <v>Invalid</v>
      </c>
      <c r="M3620" s="15" t="str">
        <f t="shared" si="4"/>
        <v/>
      </c>
    </row>
    <row r="3621" ht="12.75" customHeight="1">
      <c r="H3621" s="12">
        <v>1000.0</v>
      </c>
      <c r="K3621" s="14" t="str">
        <f t="shared" si="2"/>
        <v>#DIV/0!</v>
      </c>
      <c r="L3621" s="15" t="str">
        <f t="shared" si="3"/>
        <v>Invalid</v>
      </c>
      <c r="M3621" s="15" t="str">
        <f t="shared" si="4"/>
        <v/>
      </c>
    </row>
    <row r="3622" ht="12.75" customHeight="1">
      <c r="H3622" s="12">
        <v>1000.0</v>
      </c>
      <c r="K3622" s="14" t="str">
        <f t="shared" si="2"/>
        <v>#DIV/0!</v>
      </c>
      <c r="L3622" s="15" t="str">
        <f t="shared" si="3"/>
        <v>Invalid</v>
      </c>
      <c r="M3622" s="15" t="str">
        <f t="shared" si="4"/>
        <v/>
      </c>
    </row>
    <row r="3623" ht="12.75" customHeight="1">
      <c r="H3623" s="12">
        <v>1000.0</v>
      </c>
      <c r="K3623" s="14" t="str">
        <f t="shared" si="2"/>
        <v>#DIV/0!</v>
      </c>
      <c r="L3623" s="15" t="str">
        <f t="shared" si="3"/>
        <v>Invalid</v>
      </c>
      <c r="M3623" s="15" t="str">
        <f t="shared" si="4"/>
        <v/>
      </c>
    </row>
    <row r="3624" ht="12.75" customHeight="1">
      <c r="H3624" s="12">
        <v>1000.0</v>
      </c>
      <c r="K3624" s="14" t="str">
        <f t="shared" si="2"/>
        <v>#DIV/0!</v>
      </c>
      <c r="L3624" s="15" t="str">
        <f t="shared" si="3"/>
        <v>Invalid</v>
      </c>
      <c r="M3624" s="15" t="str">
        <f t="shared" si="4"/>
        <v/>
      </c>
    </row>
    <row r="3625" ht="12.75" customHeight="1">
      <c r="H3625" s="12">
        <v>1000.0</v>
      </c>
      <c r="K3625" s="14" t="str">
        <f t="shared" si="2"/>
        <v>#DIV/0!</v>
      </c>
      <c r="L3625" s="15" t="str">
        <f t="shared" si="3"/>
        <v>Invalid</v>
      </c>
      <c r="M3625" s="15" t="str">
        <f t="shared" si="4"/>
        <v/>
      </c>
    </row>
    <row r="3626" ht="12.75" customHeight="1">
      <c r="H3626" s="12">
        <v>1000.0</v>
      </c>
      <c r="K3626" s="14" t="str">
        <f t="shared" si="2"/>
        <v>#DIV/0!</v>
      </c>
      <c r="L3626" s="15" t="str">
        <f t="shared" si="3"/>
        <v>Invalid</v>
      </c>
      <c r="M3626" s="15" t="str">
        <f t="shared" si="4"/>
        <v/>
      </c>
    </row>
    <row r="3627" ht="12.75" customHeight="1">
      <c r="H3627" s="12">
        <v>1000.0</v>
      </c>
      <c r="K3627" s="14" t="str">
        <f t="shared" si="2"/>
        <v>#DIV/0!</v>
      </c>
      <c r="L3627" s="15" t="str">
        <f t="shared" si="3"/>
        <v>Invalid</v>
      </c>
      <c r="M3627" s="15" t="str">
        <f t="shared" si="4"/>
        <v/>
      </c>
    </row>
    <row r="3628" ht="12.75" customHeight="1">
      <c r="H3628" s="12">
        <v>1000.0</v>
      </c>
      <c r="K3628" s="14" t="str">
        <f t="shared" si="2"/>
        <v>#DIV/0!</v>
      </c>
      <c r="L3628" s="15" t="str">
        <f t="shared" si="3"/>
        <v>Invalid</v>
      </c>
      <c r="M3628" s="15" t="str">
        <f t="shared" si="4"/>
        <v/>
      </c>
    </row>
    <row r="3629" ht="12.75" customHeight="1">
      <c r="H3629" s="12">
        <v>1000.0</v>
      </c>
      <c r="K3629" s="14" t="str">
        <f t="shared" si="2"/>
        <v>#DIV/0!</v>
      </c>
      <c r="L3629" s="15" t="str">
        <f t="shared" si="3"/>
        <v>Invalid</v>
      </c>
      <c r="M3629" s="15" t="str">
        <f t="shared" si="4"/>
        <v/>
      </c>
    </row>
    <row r="3630" ht="12.75" customHeight="1">
      <c r="H3630" s="12">
        <v>1000.0</v>
      </c>
      <c r="K3630" s="14" t="str">
        <f t="shared" si="2"/>
        <v>#DIV/0!</v>
      </c>
      <c r="L3630" s="15" t="str">
        <f t="shared" si="3"/>
        <v>Invalid</v>
      </c>
      <c r="M3630" s="15" t="str">
        <f t="shared" si="4"/>
        <v/>
      </c>
    </row>
    <row r="3631" ht="12.75" customHeight="1">
      <c r="H3631" s="12">
        <v>1000.0</v>
      </c>
      <c r="K3631" s="14" t="str">
        <f t="shared" si="2"/>
        <v>#DIV/0!</v>
      </c>
      <c r="L3631" s="15" t="str">
        <f t="shared" si="3"/>
        <v>Invalid</v>
      </c>
      <c r="M3631" s="15" t="str">
        <f t="shared" si="4"/>
        <v/>
      </c>
    </row>
    <row r="3632" ht="12.75" customHeight="1">
      <c r="H3632" s="12">
        <v>1000.0</v>
      </c>
      <c r="K3632" s="14" t="str">
        <f t="shared" si="2"/>
        <v>#DIV/0!</v>
      </c>
      <c r="L3632" s="15" t="str">
        <f t="shared" si="3"/>
        <v>Invalid</v>
      </c>
      <c r="M3632" s="15" t="str">
        <f t="shared" si="4"/>
        <v/>
      </c>
    </row>
    <row r="3633" ht="12.75" customHeight="1">
      <c r="H3633" s="12">
        <v>1000.0</v>
      </c>
      <c r="K3633" s="14" t="str">
        <f t="shared" si="2"/>
        <v>#DIV/0!</v>
      </c>
      <c r="L3633" s="15" t="str">
        <f t="shared" si="3"/>
        <v>Invalid</v>
      </c>
      <c r="M3633" s="15" t="str">
        <f t="shared" si="4"/>
        <v/>
      </c>
    </row>
    <row r="3634" ht="12.75" customHeight="1">
      <c r="H3634" s="12">
        <v>1000.0</v>
      </c>
      <c r="K3634" s="14" t="str">
        <f t="shared" si="2"/>
        <v>#DIV/0!</v>
      </c>
      <c r="L3634" s="15" t="str">
        <f t="shared" si="3"/>
        <v>Invalid</v>
      </c>
      <c r="M3634" s="15" t="str">
        <f t="shared" si="4"/>
        <v/>
      </c>
    </row>
    <row r="3635" ht="12.75" customHeight="1">
      <c r="H3635" s="12">
        <v>1000.0</v>
      </c>
      <c r="K3635" s="14" t="str">
        <f t="shared" si="2"/>
        <v>#DIV/0!</v>
      </c>
      <c r="L3635" s="15" t="str">
        <f t="shared" si="3"/>
        <v>Invalid</v>
      </c>
      <c r="M3635" s="15" t="str">
        <f t="shared" si="4"/>
        <v/>
      </c>
    </row>
    <row r="3636" ht="12.75" customHeight="1">
      <c r="H3636" s="12">
        <v>1000.0</v>
      </c>
      <c r="K3636" s="14" t="str">
        <f t="shared" si="2"/>
        <v>#DIV/0!</v>
      </c>
      <c r="L3636" s="15" t="str">
        <f t="shared" si="3"/>
        <v>Invalid</v>
      </c>
      <c r="M3636" s="15" t="str">
        <f t="shared" si="4"/>
        <v/>
      </c>
    </row>
    <row r="3637" ht="12.75" customHeight="1">
      <c r="H3637" s="12">
        <v>1000.0</v>
      </c>
      <c r="K3637" s="14" t="str">
        <f t="shared" si="2"/>
        <v>#DIV/0!</v>
      </c>
      <c r="L3637" s="15" t="str">
        <f t="shared" si="3"/>
        <v>Invalid</v>
      </c>
      <c r="M3637" s="15" t="str">
        <f t="shared" si="4"/>
        <v/>
      </c>
    </row>
    <row r="3638" ht="12.75" customHeight="1">
      <c r="H3638" s="12">
        <v>1000.0</v>
      </c>
      <c r="K3638" s="14" t="str">
        <f t="shared" si="2"/>
        <v>#DIV/0!</v>
      </c>
      <c r="L3638" s="15" t="str">
        <f t="shared" si="3"/>
        <v>Invalid</v>
      </c>
      <c r="M3638" s="15" t="str">
        <f t="shared" si="4"/>
        <v/>
      </c>
    </row>
    <row r="3639" ht="12.75" customHeight="1">
      <c r="H3639" s="12">
        <v>1000.0</v>
      </c>
      <c r="K3639" s="14" t="str">
        <f t="shared" si="2"/>
        <v>#DIV/0!</v>
      </c>
      <c r="L3639" s="15" t="str">
        <f t="shared" si="3"/>
        <v>Invalid</v>
      </c>
      <c r="M3639" s="15" t="str">
        <f t="shared" si="4"/>
        <v/>
      </c>
    </row>
    <row r="3640" ht="12.75" customHeight="1">
      <c r="H3640" s="12">
        <v>1000.0</v>
      </c>
      <c r="K3640" s="14" t="str">
        <f t="shared" si="2"/>
        <v>#DIV/0!</v>
      </c>
      <c r="L3640" s="15" t="str">
        <f t="shared" si="3"/>
        <v>Invalid</v>
      </c>
      <c r="M3640" s="15" t="str">
        <f t="shared" si="4"/>
        <v/>
      </c>
    </row>
    <row r="3641" ht="12.75" customHeight="1">
      <c r="H3641" s="12">
        <v>1000.0</v>
      </c>
      <c r="K3641" s="14" t="str">
        <f t="shared" si="2"/>
        <v>#DIV/0!</v>
      </c>
      <c r="L3641" s="15" t="str">
        <f t="shared" si="3"/>
        <v>Invalid</v>
      </c>
      <c r="M3641" s="15" t="str">
        <f t="shared" si="4"/>
        <v/>
      </c>
    </row>
    <row r="3642" ht="12.75" customHeight="1">
      <c r="H3642" s="12">
        <v>1000.0</v>
      </c>
      <c r="K3642" s="14" t="str">
        <f t="shared" si="2"/>
        <v>#DIV/0!</v>
      </c>
      <c r="L3642" s="15" t="str">
        <f t="shared" si="3"/>
        <v>Invalid</v>
      </c>
      <c r="M3642" s="15" t="str">
        <f t="shared" si="4"/>
        <v/>
      </c>
    </row>
    <row r="3643" ht="12.75" customHeight="1">
      <c r="H3643" s="12">
        <v>1000.0</v>
      </c>
      <c r="K3643" s="14" t="str">
        <f t="shared" si="2"/>
        <v>#DIV/0!</v>
      </c>
      <c r="L3643" s="15" t="str">
        <f t="shared" si="3"/>
        <v>Invalid</v>
      </c>
      <c r="M3643" s="15" t="str">
        <f t="shared" si="4"/>
        <v/>
      </c>
    </row>
    <row r="3644" ht="12.75" customHeight="1">
      <c r="H3644" s="12">
        <v>1000.0</v>
      </c>
      <c r="K3644" s="14" t="str">
        <f t="shared" si="2"/>
        <v>#DIV/0!</v>
      </c>
      <c r="L3644" s="15" t="str">
        <f t="shared" si="3"/>
        <v>Invalid</v>
      </c>
      <c r="M3644" s="15" t="str">
        <f t="shared" si="4"/>
        <v/>
      </c>
    </row>
    <row r="3645" ht="12.75" customHeight="1">
      <c r="H3645" s="12">
        <v>1000.0</v>
      </c>
      <c r="K3645" s="14" t="str">
        <f t="shared" si="2"/>
        <v>#DIV/0!</v>
      </c>
      <c r="L3645" s="15" t="str">
        <f t="shared" si="3"/>
        <v>Invalid</v>
      </c>
      <c r="M3645" s="15" t="str">
        <f t="shared" si="4"/>
        <v/>
      </c>
    </row>
    <row r="3646" ht="12.75" customHeight="1">
      <c r="H3646" s="12">
        <v>1000.0</v>
      </c>
      <c r="K3646" s="14" t="str">
        <f t="shared" si="2"/>
        <v>#DIV/0!</v>
      </c>
      <c r="L3646" s="15" t="str">
        <f t="shared" si="3"/>
        <v>Invalid</v>
      </c>
      <c r="M3646" s="15" t="str">
        <f t="shared" si="4"/>
        <v/>
      </c>
    </row>
    <row r="3647" ht="12.75" customHeight="1">
      <c r="H3647" s="12">
        <v>1000.0</v>
      </c>
      <c r="K3647" s="14" t="str">
        <f t="shared" si="2"/>
        <v>#DIV/0!</v>
      </c>
      <c r="L3647" s="15" t="str">
        <f t="shared" si="3"/>
        <v>Invalid</v>
      </c>
      <c r="M3647" s="15" t="str">
        <f t="shared" si="4"/>
        <v/>
      </c>
    </row>
    <row r="3648" ht="12.75" customHeight="1">
      <c r="H3648" s="12">
        <v>1000.0</v>
      </c>
      <c r="K3648" s="14" t="str">
        <f t="shared" si="2"/>
        <v>#DIV/0!</v>
      </c>
      <c r="L3648" s="15" t="str">
        <f t="shared" si="3"/>
        <v>Invalid</v>
      </c>
      <c r="M3648" s="15" t="str">
        <f t="shared" si="4"/>
        <v/>
      </c>
    </row>
    <row r="3649" ht="12.75" customHeight="1">
      <c r="H3649" s="12">
        <v>1000.0</v>
      </c>
      <c r="K3649" s="14" t="str">
        <f t="shared" si="2"/>
        <v>#DIV/0!</v>
      </c>
      <c r="L3649" s="15" t="str">
        <f t="shared" si="3"/>
        <v>Invalid</v>
      </c>
      <c r="M3649" s="15" t="str">
        <f t="shared" si="4"/>
        <v/>
      </c>
    </row>
    <row r="3650" ht="12.75" customHeight="1">
      <c r="H3650" s="12">
        <v>1000.0</v>
      </c>
      <c r="K3650" s="14" t="str">
        <f t="shared" si="2"/>
        <v>#DIV/0!</v>
      </c>
      <c r="L3650" s="15" t="str">
        <f t="shared" si="3"/>
        <v>Invalid</v>
      </c>
      <c r="M3650" s="15" t="str">
        <f t="shared" si="4"/>
        <v/>
      </c>
    </row>
    <row r="3651" ht="12.75" customHeight="1">
      <c r="H3651" s="12">
        <v>1000.0</v>
      </c>
      <c r="K3651" s="14" t="str">
        <f t="shared" si="2"/>
        <v>#DIV/0!</v>
      </c>
      <c r="L3651" s="15" t="str">
        <f t="shared" si="3"/>
        <v>Invalid</v>
      </c>
      <c r="M3651" s="15" t="str">
        <f t="shared" si="4"/>
        <v/>
      </c>
    </row>
    <row r="3652" ht="12.75" customHeight="1">
      <c r="H3652" s="12">
        <v>1000.0</v>
      </c>
      <c r="K3652" s="14" t="str">
        <f t="shared" si="2"/>
        <v>#DIV/0!</v>
      </c>
      <c r="L3652" s="15" t="str">
        <f t="shared" si="3"/>
        <v>Invalid</v>
      </c>
      <c r="M3652" s="15" t="str">
        <f t="shared" si="4"/>
        <v/>
      </c>
    </row>
    <row r="3653" ht="12.75" customHeight="1">
      <c r="H3653" s="12">
        <v>1000.0</v>
      </c>
      <c r="K3653" s="14" t="str">
        <f t="shared" si="2"/>
        <v>#DIV/0!</v>
      </c>
      <c r="L3653" s="15" t="str">
        <f t="shared" si="3"/>
        <v>Invalid</v>
      </c>
      <c r="M3653" s="15" t="str">
        <f t="shared" si="4"/>
        <v/>
      </c>
    </row>
    <row r="3654" ht="12.75" customHeight="1">
      <c r="H3654" s="12">
        <v>1000.0</v>
      </c>
      <c r="K3654" s="14" t="str">
        <f t="shared" si="2"/>
        <v>#DIV/0!</v>
      </c>
      <c r="L3654" s="15" t="str">
        <f t="shared" si="3"/>
        <v>Invalid</v>
      </c>
      <c r="M3654" s="15" t="str">
        <f t="shared" si="4"/>
        <v/>
      </c>
    </row>
    <row r="3655" ht="12.75" customHeight="1">
      <c r="H3655" s="12">
        <v>1000.0</v>
      </c>
      <c r="K3655" s="14" t="str">
        <f t="shared" si="2"/>
        <v>#DIV/0!</v>
      </c>
      <c r="L3655" s="15" t="str">
        <f t="shared" si="3"/>
        <v>Invalid</v>
      </c>
      <c r="M3655" s="15" t="str">
        <f t="shared" si="4"/>
        <v/>
      </c>
    </row>
    <row r="3656" ht="12.75" customHeight="1">
      <c r="H3656" s="12">
        <v>1000.0</v>
      </c>
      <c r="K3656" s="14" t="str">
        <f t="shared" si="2"/>
        <v>#DIV/0!</v>
      </c>
      <c r="L3656" s="15" t="str">
        <f t="shared" si="3"/>
        <v>Invalid</v>
      </c>
      <c r="M3656" s="15" t="str">
        <f t="shared" si="4"/>
        <v/>
      </c>
    </row>
    <row r="3657" ht="12.75" customHeight="1">
      <c r="H3657" s="12">
        <v>1000.0</v>
      </c>
      <c r="K3657" s="14" t="str">
        <f t="shared" si="2"/>
        <v>#DIV/0!</v>
      </c>
      <c r="L3657" s="15" t="str">
        <f t="shared" si="3"/>
        <v>Invalid</v>
      </c>
      <c r="M3657" s="15" t="str">
        <f t="shared" si="4"/>
        <v/>
      </c>
    </row>
    <row r="3658" ht="12.75" customHeight="1">
      <c r="H3658" s="12">
        <v>1000.0</v>
      </c>
      <c r="K3658" s="14" t="str">
        <f t="shared" si="2"/>
        <v>#DIV/0!</v>
      </c>
      <c r="L3658" s="15" t="str">
        <f t="shared" si="3"/>
        <v>Invalid</v>
      </c>
      <c r="M3658" s="15" t="str">
        <f t="shared" si="4"/>
        <v/>
      </c>
    </row>
    <row r="3659" ht="12.75" customHeight="1">
      <c r="H3659" s="12">
        <v>1000.0</v>
      </c>
      <c r="K3659" s="14" t="str">
        <f t="shared" si="2"/>
        <v>#DIV/0!</v>
      </c>
      <c r="L3659" s="15" t="str">
        <f t="shared" si="3"/>
        <v>Invalid</v>
      </c>
      <c r="M3659" s="15" t="str">
        <f t="shared" si="4"/>
        <v/>
      </c>
    </row>
    <row r="3660" ht="12.75" customHeight="1">
      <c r="H3660" s="12">
        <v>1000.0</v>
      </c>
      <c r="K3660" s="14" t="str">
        <f t="shared" si="2"/>
        <v>#DIV/0!</v>
      </c>
      <c r="L3660" s="15" t="str">
        <f t="shared" si="3"/>
        <v>Invalid</v>
      </c>
      <c r="M3660" s="15" t="str">
        <f t="shared" si="4"/>
        <v/>
      </c>
    </row>
    <row r="3661" ht="12.75" customHeight="1">
      <c r="H3661" s="12">
        <v>1000.0</v>
      </c>
      <c r="K3661" s="14" t="str">
        <f t="shared" si="2"/>
        <v>#DIV/0!</v>
      </c>
      <c r="L3661" s="15" t="str">
        <f t="shared" si="3"/>
        <v>Invalid</v>
      </c>
      <c r="M3661" s="15" t="str">
        <f t="shared" si="4"/>
        <v/>
      </c>
    </row>
    <row r="3662" ht="12.75" customHeight="1">
      <c r="H3662" s="12">
        <v>1000.0</v>
      </c>
      <c r="K3662" s="14" t="str">
        <f t="shared" si="2"/>
        <v>#DIV/0!</v>
      </c>
      <c r="L3662" s="15" t="str">
        <f t="shared" si="3"/>
        <v>Invalid</v>
      </c>
      <c r="M3662" s="15" t="str">
        <f t="shared" si="4"/>
        <v/>
      </c>
    </row>
    <row r="3663" ht="12.75" customHeight="1">
      <c r="H3663" s="12">
        <v>1000.0</v>
      </c>
      <c r="K3663" s="14" t="str">
        <f t="shared" si="2"/>
        <v>#DIV/0!</v>
      </c>
      <c r="L3663" s="15" t="str">
        <f t="shared" si="3"/>
        <v>Invalid</v>
      </c>
      <c r="M3663" s="15" t="str">
        <f t="shared" si="4"/>
        <v/>
      </c>
    </row>
    <row r="3664" ht="12.75" customHeight="1">
      <c r="H3664" s="12">
        <v>1000.0</v>
      </c>
      <c r="K3664" s="14" t="str">
        <f t="shared" si="2"/>
        <v>#DIV/0!</v>
      </c>
      <c r="L3664" s="15" t="str">
        <f t="shared" si="3"/>
        <v>Invalid</v>
      </c>
      <c r="M3664" s="15" t="str">
        <f t="shared" si="4"/>
        <v/>
      </c>
    </row>
    <row r="3665" ht="12.75" customHeight="1">
      <c r="H3665" s="12">
        <v>1000.0</v>
      </c>
      <c r="K3665" s="14" t="str">
        <f t="shared" si="2"/>
        <v>#DIV/0!</v>
      </c>
      <c r="L3665" s="15" t="str">
        <f t="shared" si="3"/>
        <v>Invalid</v>
      </c>
      <c r="M3665" s="15" t="str">
        <f t="shared" si="4"/>
        <v/>
      </c>
    </row>
    <row r="3666" ht="12.75" customHeight="1">
      <c r="H3666" s="12">
        <v>1000.0</v>
      </c>
      <c r="K3666" s="14" t="str">
        <f t="shared" si="2"/>
        <v>#DIV/0!</v>
      </c>
      <c r="L3666" s="15" t="str">
        <f t="shared" si="3"/>
        <v>Invalid</v>
      </c>
      <c r="M3666" s="15" t="str">
        <f t="shared" si="4"/>
        <v/>
      </c>
    </row>
    <row r="3667" ht="12.75" customHeight="1">
      <c r="H3667" s="12">
        <v>1000.0</v>
      </c>
      <c r="K3667" s="14" t="str">
        <f t="shared" si="2"/>
        <v>#DIV/0!</v>
      </c>
      <c r="L3667" s="15" t="str">
        <f t="shared" si="3"/>
        <v>Invalid</v>
      </c>
      <c r="M3667" s="15" t="str">
        <f t="shared" si="4"/>
        <v/>
      </c>
    </row>
    <row r="3668" ht="12.75" customHeight="1">
      <c r="H3668" s="12">
        <v>1000.0</v>
      </c>
      <c r="K3668" s="14" t="str">
        <f t="shared" si="2"/>
        <v>#DIV/0!</v>
      </c>
      <c r="L3668" s="15" t="str">
        <f t="shared" si="3"/>
        <v>Invalid</v>
      </c>
      <c r="M3668" s="15" t="str">
        <f t="shared" si="4"/>
        <v/>
      </c>
    </row>
    <row r="3669" ht="12.75" customHeight="1">
      <c r="H3669" s="12">
        <v>1000.0</v>
      </c>
      <c r="K3669" s="14" t="str">
        <f t="shared" si="2"/>
        <v>#DIV/0!</v>
      </c>
      <c r="L3669" s="15" t="str">
        <f t="shared" si="3"/>
        <v>Invalid</v>
      </c>
      <c r="M3669" s="15" t="str">
        <f t="shared" si="4"/>
        <v/>
      </c>
    </row>
    <row r="3670" ht="12.75" customHeight="1">
      <c r="H3670" s="12">
        <v>1000.0</v>
      </c>
      <c r="K3670" s="14" t="str">
        <f t="shared" si="2"/>
        <v>#DIV/0!</v>
      </c>
      <c r="L3670" s="15" t="str">
        <f t="shared" si="3"/>
        <v>Invalid</v>
      </c>
      <c r="M3670" s="15" t="str">
        <f t="shared" si="4"/>
        <v/>
      </c>
    </row>
    <row r="3671" ht="12.75" customHeight="1">
      <c r="H3671" s="12">
        <v>1000.0</v>
      </c>
      <c r="K3671" s="14" t="str">
        <f t="shared" si="2"/>
        <v>#DIV/0!</v>
      </c>
      <c r="L3671" s="15" t="str">
        <f t="shared" si="3"/>
        <v>Invalid</v>
      </c>
      <c r="M3671" s="15" t="str">
        <f t="shared" si="4"/>
        <v/>
      </c>
    </row>
    <row r="3672" ht="12.75" customHeight="1">
      <c r="H3672" s="12">
        <v>1000.0</v>
      </c>
      <c r="K3672" s="14" t="str">
        <f t="shared" si="2"/>
        <v>#DIV/0!</v>
      </c>
      <c r="L3672" s="15" t="str">
        <f t="shared" si="3"/>
        <v>Invalid</v>
      </c>
      <c r="M3672" s="15" t="str">
        <f t="shared" si="4"/>
        <v/>
      </c>
    </row>
    <row r="3673" ht="12.75" customHeight="1">
      <c r="H3673" s="12">
        <v>1000.0</v>
      </c>
      <c r="K3673" s="14" t="str">
        <f t="shared" si="2"/>
        <v>#DIV/0!</v>
      </c>
      <c r="L3673" s="15" t="str">
        <f t="shared" si="3"/>
        <v>Invalid</v>
      </c>
      <c r="M3673" s="15" t="str">
        <f t="shared" si="4"/>
        <v/>
      </c>
    </row>
    <row r="3674" ht="12.75" customHeight="1">
      <c r="H3674" s="12">
        <v>1000.0</v>
      </c>
      <c r="K3674" s="14" t="str">
        <f t="shared" si="2"/>
        <v>#DIV/0!</v>
      </c>
      <c r="L3674" s="15" t="str">
        <f t="shared" si="3"/>
        <v>Invalid</v>
      </c>
      <c r="M3674" s="15" t="str">
        <f t="shared" si="4"/>
        <v/>
      </c>
    </row>
    <row r="3675" ht="12.75" customHeight="1">
      <c r="H3675" s="12">
        <v>1000.0</v>
      </c>
      <c r="K3675" s="14" t="str">
        <f t="shared" si="2"/>
        <v>#DIV/0!</v>
      </c>
      <c r="L3675" s="15" t="str">
        <f t="shared" si="3"/>
        <v>Invalid</v>
      </c>
      <c r="M3675" s="15" t="str">
        <f t="shared" si="4"/>
        <v/>
      </c>
    </row>
    <row r="3676" ht="12.75" customHeight="1">
      <c r="H3676" s="12">
        <v>1000.0</v>
      </c>
      <c r="K3676" s="14" t="str">
        <f t="shared" si="2"/>
        <v>#DIV/0!</v>
      </c>
      <c r="L3676" s="15" t="str">
        <f t="shared" si="3"/>
        <v>Invalid</v>
      </c>
      <c r="M3676" s="15" t="str">
        <f t="shared" si="4"/>
        <v/>
      </c>
    </row>
    <row r="3677" ht="12.75" customHeight="1">
      <c r="H3677" s="12">
        <v>1000.0</v>
      </c>
      <c r="K3677" s="14" t="str">
        <f t="shared" si="2"/>
        <v>#DIV/0!</v>
      </c>
      <c r="L3677" s="15" t="str">
        <f t="shared" si="3"/>
        <v>Invalid</v>
      </c>
      <c r="M3677" s="15" t="str">
        <f t="shared" si="4"/>
        <v/>
      </c>
    </row>
    <row r="3678" ht="12.75" customHeight="1">
      <c r="H3678" s="12">
        <v>1000.0</v>
      </c>
      <c r="K3678" s="14" t="str">
        <f t="shared" si="2"/>
        <v>#DIV/0!</v>
      </c>
      <c r="L3678" s="15" t="str">
        <f t="shared" si="3"/>
        <v>Invalid</v>
      </c>
      <c r="M3678" s="15" t="str">
        <f t="shared" si="4"/>
        <v/>
      </c>
    </row>
    <row r="3679" ht="12.75" customHeight="1">
      <c r="H3679" s="12">
        <v>1000.0</v>
      </c>
      <c r="K3679" s="14" t="str">
        <f t="shared" si="2"/>
        <v>#DIV/0!</v>
      </c>
      <c r="L3679" s="15" t="str">
        <f t="shared" si="3"/>
        <v>Invalid</v>
      </c>
      <c r="M3679" s="15" t="str">
        <f t="shared" si="4"/>
        <v/>
      </c>
    </row>
    <row r="3680" ht="12.75" customHeight="1">
      <c r="H3680" s="12">
        <v>1000.0</v>
      </c>
      <c r="K3680" s="14" t="str">
        <f t="shared" si="2"/>
        <v>#DIV/0!</v>
      </c>
      <c r="L3680" s="15" t="str">
        <f t="shared" si="3"/>
        <v>Invalid</v>
      </c>
      <c r="M3680" s="15" t="str">
        <f t="shared" si="4"/>
        <v/>
      </c>
    </row>
    <row r="3681" ht="12.75" customHeight="1">
      <c r="H3681" s="12">
        <v>1000.0</v>
      </c>
      <c r="K3681" s="14" t="str">
        <f t="shared" si="2"/>
        <v>#DIV/0!</v>
      </c>
      <c r="L3681" s="15" t="str">
        <f t="shared" si="3"/>
        <v>Invalid</v>
      </c>
      <c r="M3681" s="15" t="str">
        <f t="shared" si="4"/>
        <v/>
      </c>
    </row>
    <row r="3682" ht="12.75" customHeight="1">
      <c r="H3682" s="12">
        <v>1000.0</v>
      </c>
      <c r="K3682" s="14" t="str">
        <f t="shared" si="2"/>
        <v>#DIV/0!</v>
      </c>
      <c r="L3682" s="15" t="str">
        <f t="shared" si="3"/>
        <v>Invalid</v>
      </c>
      <c r="M3682" s="15" t="str">
        <f t="shared" si="4"/>
        <v/>
      </c>
    </row>
    <row r="3683" ht="12.75" customHeight="1">
      <c r="H3683" s="12">
        <v>1000.0</v>
      </c>
      <c r="K3683" s="14" t="str">
        <f t="shared" si="2"/>
        <v>#DIV/0!</v>
      </c>
      <c r="L3683" s="15" t="str">
        <f t="shared" si="3"/>
        <v>Invalid</v>
      </c>
      <c r="M3683" s="15" t="str">
        <f t="shared" si="4"/>
        <v/>
      </c>
    </row>
    <row r="3684" ht="12.75" customHeight="1">
      <c r="H3684" s="12">
        <v>1000.0</v>
      </c>
      <c r="K3684" s="14" t="str">
        <f t="shared" si="2"/>
        <v>#DIV/0!</v>
      </c>
      <c r="L3684" s="15" t="str">
        <f t="shared" si="3"/>
        <v>Invalid</v>
      </c>
      <c r="M3684" s="15" t="str">
        <f t="shared" si="4"/>
        <v/>
      </c>
    </row>
    <row r="3685" ht="12.75" customHeight="1">
      <c r="H3685" s="12">
        <v>1000.0</v>
      </c>
      <c r="K3685" s="14" t="str">
        <f t="shared" si="2"/>
        <v>#DIV/0!</v>
      </c>
      <c r="L3685" s="15" t="str">
        <f t="shared" si="3"/>
        <v>Invalid</v>
      </c>
      <c r="M3685" s="15" t="str">
        <f t="shared" si="4"/>
        <v/>
      </c>
    </row>
    <row r="3686" ht="12.75" customHeight="1">
      <c r="H3686" s="12">
        <v>1000.0</v>
      </c>
      <c r="K3686" s="14" t="str">
        <f t="shared" si="2"/>
        <v>#DIV/0!</v>
      </c>
      <c r="L3686" s="15" t="str">
        <f t="shared" si="3"/>
        <v>Invalid</v>
      </c>
      <c r="M3686" s="15" t="str">
        <f t="shared" si="4"/>
        <v/>
      </c>
    </row>
    <row r="3687" ht="12.75" customHeight="1">
      <c r="H3687" s="12">
        <v>1000.0</v>
      </c>
      <c r="K3687" s="14" t="str">
        <f t="shared" si="2"/>
        <v>#DIV/0!</v>
      </c>
      <c r="L3687" s="15" t="str">
        <f t="shared" si="3"/>
        <v>Invalid</v>
      </c>
      <c r="M3687" s="15" t="str">
        <f t="shared" si="4"/>
        <v/>
      </c>
    </row>
    <row r="3688" ht="12.75" customHeight="1">
      <c r="H3688" s="12">
        <v>1000.0</v>
      </c>
      <c r="K3688" s="14" t="str">
        <f t="shared" si="2"/>
        <v>#DIV/0!</v>
      </c>
      <c r="L3688" s="15" t="str">
        <f t="shared" si="3"/>
        <v>Invalid</v>
      </c>
      <c r="M3688" s="15" t="str">
        <f t="shared" si="4"/>
        <v/>
      </c>
    </row>
    <row r="3689" ht="12.75" customHeight="1">
      <c r="H3689" s="12">
        <v>1000.0</v>
      </c>
      <c r="K3689" s="14" t="str">
        <f t="shared" si="2"/>
        <v>#DIV/0!</v>
      </c>
      <c r="L3689" s="15" t="str">
        <f t="shared" si="3"/>
        <v>Invalid</v>
      </c>
      <c r="M3689" s="15" t="str">
        <f t="shared" si="4"/>
        <v/>
      </c>
    </row>
    <row r="3690" ht="12.75" customHeight="1">
      <c r="H3690" s="12">
        <v>1000.0</v>
      </c>
      <c r="K3690" s="14" t="str">
        <f t="shared" si="2"/>
        <v>#DIV/0!</v>
      </c>
      <c r="L3690" s="15" t="str">
        <f t="shared" si="3"/>
        <v>Invalid</v>
      </c>
      <c r="M3690" s="15" t="str">
        <f t="shared" si="4"/>
        <v/>
      </c>
    </row>
    <row r="3691" ht="12.75" customHeight="1">
      <c r="H3691" s="12">
        <v>1000.0</v>
      </c>
      <c r="K3691" s="14" t="str">
        <f t="shared" si="2"/>
        <v>#DIV/0!</v>
      </c>
      <c r="L3691" s="15" t="str">
        <f t="shared" si="3"/>
        <v>Invalid</v>
      </c>
      <c r="M3691" s="15" t="str">
        <f t="shared" si="4"/>
        <v/>
      </c>
    </row>
    <row r="3692" ht="12.75" customHeight="1">
      <c r="H3692" s="12">
        <v>1000.0</v>
      </c>
      <c r="K3692" s="14" t="str">
        <f t="shared" si="2"/>
        <v>#DIV/0!</v>
      </c>
      <c r="L3692" s="15" t="str">
        <f t="shared" si="3"/>
        <v>Invalid</v>
      </c>
      <c r="M3692" s="15" t="str">
        <f t="shared" si="4"/>
        <v/>
      </c>
    </row>
    <row r="3693" ht="12.75" customHeight="1">
      <c r="H3693" s="12">
        <v>1000.0</v>
      </c>
      <c r="K3693" s="14" t="str">
        <f t="shared" si="2"/>
        <v>#DIV/0!</v>
      </c>
      <c r="L3693" s="15" t="str">
        <f t="shared" si="3"/>
        <v>Invalid</v>
      </c>
      <c r="M3693" s="15" t="str">
        <f t="shared" si="4"/>
        <v/>
      </c>
    </row>
    <row r="3694" ht="12.75" customHeight="1">
      <c r="H3694" s="12">
        <v>1000.0</v>
      </c>
      <c r="K3694" s="14" t="str">
        <f t="shared" si="2"/>
        <v>#DIV/0!</v>
      </c>
      <c r="L3694" s="15" t="str">
        <f t="shared" si="3"/>
        <v>Invalid</v>
      </c>
      <c r="M3694" s="15" t="str">
        <f t="shared" si="4"/>
        <v/>
      </c>
    </row>
    <row r="3695" ht="12.75" customHeight="1">
      <c r="H3695" s="12">
        <v>1000.0</v>
      </c>
      <c r="K3695" s="14" t="str">
        <f t="shared" si="2"/>
        <v>#DIV/0!</v>
      </c>
      <c r="L3695" s="15" t="str">
        <f t="shared" si="3"/>
        <v>Invalid</v>
      </c>
      <c r="M3695" s="15" t="str">
        <f t="shared" si="4"/>
        <v/>
      </c>
    </row>
    <row r="3696" ht="12.75" customHeight="1">
      <c r="H3696" s="12">
        <v>1000.0</v>
      </c>
      <c r="K3696" s="14" t="str">
        <f t="shared" si="2"/>
        <v>#DIV/0!</v>
      </c>
      <c r="L3696" s="15" t="str">
        <f t="shared" si="3"/>
        <v>Invalid</v>
      </c>
      <c r="M3696" s="15" t="str">
        <f t="shared" si="4"/>
        <v/>
      </c>
    </row>
    <row r="3697" ht="12.75" customHeight="1">
      <c r="H3697" s="12">
        <v>1000.0</v>
      </c>
      <c r="K3697" s="14" t="str">
        <f t="shared" si="2"/>
        <v>#DIV/0!</v>
      </c>
      <c r="L3697" s="15" t="str">
        <f t="shared" si="3"/>
        <v>Invalid</v>
      </c>
      <c r="M3697" s="15" t="str">
        <f t="shared" si="4"/>
        <v/>
      </c>
    </row>
    <row r="3698" ht="12.75" customHeight="1">
      <c r="H3698" s="12">
        <v>1000.0</v>
      </c>
      <c r="K3698" s="14" t="str">
        <f t="shared" si="2"/>
        <v>#DIV/0!</v>
      </c>
      <c r="L3698" s="15" t="str">
        <f t="shared" si="3"/>
        <v>Invalid</v>
      </c>
      <c r="M3698" s="15" t="str">
        <f t="shared" si="4"/>
        <v/>
      </c>
    </row>
    <row r="3699" ht="12.75" customHeight="1">
      <c r="H3699" s="12">
        <v>1000.0</v>
      </c>
      <c r="K3699" s="14" t="str">
        <f t="shared" si="2"/>
        <v>#DIV/0!</v>
      </c>
      <c r="L3699" s="15" t="str">
        <f t="shared" si="3"/>
        <v>Invalid</v>
      </c>
      <c r="M3699" s="15" t="str">
        <f t="shared" si="4"/>
        <v/>
      </c>
    </row>
    <row r="3700" ht="12.75" customHeight="1">
      <c r="H3700" s="12">
        <v>1000.0</v>
      </c>
      <c r="K3700" s="14" t="str">
        <f t="shared" si="2"/>
        <v>#DIV/0!</v>
      </c>
      <c r="L3700" s="15" t="str">
        <f t="shared" si="3"/>
        <v>Invalid</v>
      </c>
      <c r="M3700" s="15" t="str">
        <f t="shared" si="4"/>
        <v/>
      </c>
    </row>
    <row r="3701" ht="12.75" customHeight="1">
      <c r="H3701" s="12">
        <v>1000.0</v>
      </c>
      <c r="K3701" s="14" t="str">
        <f t="shared" si="2"/>
        <v>#DIV/0!</v>
      </c>
      <c r="L3701" s="15" t="str">
        <f t="shared" si="3"/>
        <v>Invalid</v>
      </c>
      <c r="M3701" s="15" t="str">
        <f t="shared" si="4"/>
        <v/>
      </c>
    </row>
    <row r="3702" ht="12.75" customHeight="1">
      <c r="H3702" s="12">
        <v>1000.0</v>
      </c>
      <c r="K3702" s="14" t="str">
        <f t="shared" si="2"/>
        <v>#DIV/0!</v>
      </c>
      <c r="L3702" s="15" t="str">
        <f t="shared" si="3"/>
        <v>Invalid</v>
      </c>
      <c r="M3702" s="15" t="str">
        <f t="shared" si="4"/>
        <v/>
      </c>
    </row>
    <row r="3703" ht="12.75" customHeight="1">
      <c r="H3703" s="12">
        <v>1000.0</v>
      </c>
      <c r="K3703" s="14" t="str">
        <f t="shared" si="2"/>
        <v>#DIV/0!</v>
      </c>
      <c r="L3703" s="15" t="str">
        <f t="shared" si="3"/>
        <v>Invalid</v>
      </c>
      <c r="M3703" s="15" t="str">
        <f t="shared" si="4"/>
        <v/>
      </c>
    </row>
    <row r="3704" ht="12.75" customHeight="1">
      <c r="H3704" s="12">
        <v>1000.0</v>
      </c>
      <c r="K3704" s="14" t="str">
        <f t="shared" si="2"/>
        <v>#DIV/0!</v>
      </c>
      <c r="L3704" s="15" t="str">
        <f t="shared" si="3"/>
        <v>Invalid</v>
      </c>
      <c r="M3704" s="15" t="str">
        <f t="shared" si="4"/>
        <v/>
      </c>
    </row>
    <row r="3705" ht="12.75" customHeight="1">
      <c r="H3705" s="12">
        <v>1000.0</v>
      </c>
      <c r="K3705" s="14" t="str">
        <f t="shared" si="2"/>
        <v>#DIV/0!</v>
      </c>
      <c r="L3705" s="15" t="str">
        <f t="shared" si="3"/>
        <v>Invalid</v>
      </c>
      <c r="M3705" s="15" t="str">
        <f t="shared" si="4"/>
        <v/>
      </c>
    </row>
    <row r="3706" ht="12.75" customHeight="1">
      <c r="H3706" s="12">
        <v>1000.0</v>
      </c>
      <c r="K3706" s="14" t="str">
        <f t="shared" si="2"/>
        <v>#DIV/0!</v>
      </c>
      <c r="L3706" s="15" t="str">
        <f t="shared" si="3"/>
        <v>Invalid</v>
      </c>
      <c r="M3706" s="15" t="str">
        <f t="shared" si="4"/>
        <v/>
      </c>
    </row>
    <row r="3707" ht="12.75" customHeight="1">
      <c r="H3707" s="12">
        <v>1000.0</v>
      </c>
      <c r="K3707" s="14" t="str">
        <f t="shared" si="2"/>
        <v>#DIV/0!</v>
      </c>
      <c r="L3707" s="15" t="str">
        <f t="shared" si="3"/>
        <v>Invalid</v>
      </c>
      <c r="M3707" s="15" t="str">
        <f t="shared" si="4"/>
        <v/>
      </c>
    </row>
    <row r="3708" ht="12.75" customHeight="1">
      <c r="H3708" s="12">
        <v>1000.0</v>
      </c>
      <c r="K3708" s="14" t="str">
        <f t="shared" si="2"/>
        <v>#DIV/0!</v>
      </c>
      <c r="L3708" s="15" t="str">
        <f t="shared" si="3"/>
        <v>Invalid</v>
      </c>
      <c r="M3708" s="15" t="str">
        <f t="shared" si="4"/>
        <v/>
      </c>
    </row>
    <row r="3709" ht="12.75" customHeight="1">
      <c r="H3709" s="12">
        <v>1000.0</v>
      </c>
      <c r="K3709" s="14" t="str">
        <f t="shared" si="2"/>
        <v>#DIV/0!</v>
      </c>
      <c r="L3709" s="15" t="str">
        <f t="shared" si="3"/>
        <v>Invalid</v>
      </c>
      <c r="M3709" s="15" t="str">
        <f t="shared" si="4"/>
        <v/>
      </c>
    </row>
    <row r="3710" ht="12.75" customHeight="1">
      <c r="H3710" s="12">
        <v>1000.0</v>
      </c>
      <c r="K3710" s="14" t="str">
        <f t="shared" si="2"/>
        <v>#DIV/0!</v>
      </c>
      <c r="L3710" s="15" t="str">
        <f t="shared" si="3"/>
        <v>Invalid</v>
      </c>
      <c r="M3710" s="15" t="str">
        <f t="shared" si="4"/>
        <v/>
      </c>
    </row>
    <row r="3711" ht="12.75" customHeight="1">
      <c r="H3711" s="12">
        <v>1000.0</v>
      </c>
      <c r="K3711" s="14" t="str">
        <f t="shared" si="2"/>
        <v>#DIV/0!</v>
      </c>
      <c r="L3711" s="15" t="str">
        <f t="shared" si="3"/>
        <v>Invalid</v>
      </c>
      <c r="M3711" s="15" t="str">
        <f t="shared" si="4"/>
        <v/>
      </c>
    </row>
    <row r="3712" ht="12.75" customHeight="1">
      <c r="H3712" s="12">
        <v>1000.0</v>
      </c>
      <c r="K3712" s="14" t="str">
        <f t="shared" si="2"/>
        <v>#DIV/0!</v>
      </c>
      <c r="L3712" s="15" t="str">
        <f t="shared" si="3"/>
        <v>Invalid</v>
      </c>
      <c r="M3712" s="15" t="str">
        <f t="shared" si="4"/>
        <v/>
      </c>
    </row>
    <row r="3713" ht="12.75" customHeight="1">
      <c r="H3713" s="12">
        <v>1000.0</v>
      </c>
      <c r="K3713" s="14" t="str">
        <f t="shared" si="2"/>
        <v>#DIV/0!</v>
      </c>
      <c r="L3713" s="15" t="str">
        <f t="shared" si="3"/>
        <v>Invalid</v>
      </c>
      <c r="M3713" s="15" t="str">
        <f t="shared" si="4"/>
        <v/>
      </c>
    </row>
    <row r="3714" ht="12.75" customHeight="1">
      <c r="H3714" s="12">
        <v>1000.0</v>
      </c>
      <c r="K3714" s="14" t="str">
        <f t="shared" si="2"/>
        <v>#DIV/0!</v>
      </c>
      <c r="L3714" s="15" t="str">
        <f t="shared" si="3"/>
        <v>Invalid</v>
      </c>
      <c r="M3714" s="15" t="str">
        <f t="shared" si="4"/>
        <v/>
      </c>
    </row>
    <row r="3715" ht="12.75" customHeight="1">
      <c r="H3715" s="12">
        <v>1000.0</v>
      </c>
      <c r="K3715" s="14" t="str">
        <f t="shared" si="2"/>
        <v>#DIV/0!</v>
      </c>
      <c r="L3715" s="15" t="str">
        <f t="shared" si="3"/>
        <v>Invalid</v>
      </c>
      <c r="M3715" s="15" t="str">
        <f t="shared" si="4"/>
        <v/>
      </c>
    </row>
    <row r="3716" ht="12.75" customHeight="1">
      <c r="H3716" s="12">
        <v>1000.0</v>
      </c>
      <c r="K3716" s="14" t="str">
        <f t="shared" si="2"/>
        <v>#DIV/0!</v>
      </c>
      <c r="L3716" s="15" t="str">
        <f t="shared" si="3"/>
        <v>Invalid</v>
      </c>
      <c r="M3716" s="15" t="str">
        <f t="shared" si="4"/>
        <v/>
      </c>
    </row>
    <row r="3717" ht="12.75" customHeight="1">
      <c r="H3717" s="12">
        <v>1000.0</v>
      </c>
      <c r="K3717" s="14" t="str">
        <f t="shared" si="2"/>
        <v>#DIV/0!</v>
      </c>
      <c r="L3717" s="15" t="str">
        <f t="shared" si="3"/>
        <v>Invalid</v>
      </c>
      <c r="M3717" s="15" t="str">
        <f t="shared" si="4"/>
        <v/>
      </c>
    </row>
    <row r="3718" ht="12.75" customHeight="1">
      <c r="H3718" s="12">
        <v>1000.0</v>
      </c>
      <c r="K3718" s="14" t="str">
        <f t="shared" si="2"/>
        <v>#DIV/0!</v>
      </c>
      <c r="L3718" s="15" t="str">
        <f t="shared" si="3"/>
        <v>Invalid</v>
      </c>
      <c r="M3718" s="15" t="str">
        <f t="shared" si="4"/>
        <v/>
      </c>
    </row>
    <row r="3719" ht="12.75" customHeight="1">
      <c r="H3719" s="12">
        <v>1000.0</v>
      </c>
      <c r="K3719" s="14" t="str">
        <f t="shared" si="2"/>
        <v>#DIV/0!</v>
      </c>
      <c r="L3719" s="15" t="str">
        <f t="shared" si="3"/>
        <v>Invalid</v>
      </c>
      <c r="M3719" s="15" t="str">
        <f t="shared" si="4"/>
        <v/>
      </c>
    </row>
    <row r="3720" ht="12.75" customHeight="1">
      <c r="H3720" s="12">
        <v>1000.0</v>
      </c>
      <c r="K3720" s="14" t="str">
        <f t="shared" si="2"/>
        <v>#DIV/0!</v>
      </c>
      <c r="L3720" s="15" t="str">
        <f t="shared" si="3"/>
        <v>Invalid</v>
      </c>
      <c r="M3720" s="15" t="str">
        <f t="shared" si="4"/>
        <v/>
      </c>
    </row>
    <row r="3721" ht="12.75" customHeight="1">
      <c r="H3721" s="12">
        <v>1000.0</v>
      </c>
      <c r="K3721" s="14" t="str">
        <f t="shared" si="2"/>
        <v>#DIV/0!</v>
      </c>
      <c r="L3721" s="15" t="str">
        <f t="shared" si="3"/>
        <v>Invalid</v>
      </c>
      <c r="M3721" s="15" t="str">
        <f t="shared" si="4"/>
        <v/>
      </c>
    </row>
    <row r="3722" ht="12.75" customHeight="1">
      <c r="H3722" s="12">
        <v>1000.0</v>
      </c>
      <c r="K3722" s="14" t="str">
        <f t="shared" si="2"/>
        <v>#DIV/0!</v>
      </c>
      <c r="L3722" s="15" t="str">
        <f t="shared" si="3"/>
        <v>Invalid</v>
      </c>
      <c r="M3722" s="15" t="str">
        <f t="shared" si="4"/>
        <v/>
      </c>
    </row>
    <row r="3723" ht="12.75" customHeight="1">
      <c r="H3723" s="12">
        <v>1000.0</v>
      </c>
      <c r="K3723" s="14" t="str">
        <f t="shared" si="2"/>
        <v>#DIV/0!</v>
      </c>
      <c r="L3723" s="15" t="str">
        <f t="shared" si="3"/>
        <v>Invalid</v>
      </c>
      <c r="M3723" s="15" t="str">
        <f t="shared" si="4"/>
        <v/>
      </c>
    </row>
    <row r="3724" ht="12.75" customHeight="1">
      <c r="H3724" s="12">
        <v>1000.0</v>
      </c>
      <c r="K3724" s="14" t="str">
        <f t="shared" si="2"/>
        <v>#DIV/0!</v>
      </c>
      <c r="L3724" s="15" t="str">
        <f t="shared" si="3"/>
        <v>Invalid</v>
      </c>
      <c r="M3724" s="15" t="str">
        <f t="shared" si="4"/>
        <v/>
      </c>
    </row>
    <row r="3725" ht="12.75" customHeight="1">
      <c r="H3725" s="12">
        <v>1000.0</v>
      </c>
      <c r="K3725" s="14" t="str">
        <f t="shared" si="2"/>
        <v>#DIV/0!</v>
      </c>
      <c r="L3725" s="15" t="str">
        <f t="shared" si="3"/>
        <v>Invalid</v>
      </c>
      <c r="M3725" s="15" t="str">
        <f t="shared" si="4"/>
        <v/>
      </c>
    </row>
    <row r="3726" ht="12.75" customHeight="1">
      <c r="H3726" s="12">
        <v>1000.0</v>
      </c>
      <c r="K3726" s="14" t="str">
        <f t="shared" si="2"/>
        <v>#DIV/0!</v>
      </c>
      <c r="L3726" s="15" t="str">
        <f t="shared" si="3"/>
        <v>Invalid</v>
      </c>
      <c r="M3726" s="15" t="str">
        <f t="shared" si="4"/>
        <v/>
      </c>
    </row>
    <row r="3727" ht="12.75" customHeight="1">
      <c r="H3727" s="12">
        <v>1000.0</v>
      </c>
      <c r="K3727" s="14" t="str">
        <f t="shared" si="2"/>
        <v>#DIV/0!</v>
      </c>
      <c r="L3727" s="15" t="str">
        <f t="shared" si="3"/>
        <v>Invalid</v>
      </c>
      <c r="M3727" s="15" t="str">
        <f t="shared" si="4"/>
        <v/>
      </c>
    </row>
    <row r="3728" ht="12.75" customHeight="1">
      <c r="H3728" s="12">
        <v>1000.0</v>
      </c>
      <c r="K3728" s="14" t="str">
        <f t="shared" si="2"/>
        <v>#DIV/0!</v>
      </c>
      <c r="L3728" s="15" t="str">
        <f t="shared" si="3"/>
        <v>Invalid</v>
      </c>
      <c r="M3728" s="15" t="str">
        <f t="shared" si="4"/>
        <v/>
      </c>
    </row>
    <row r="3729" ht="12.75" customHeight="1">
      <c r="H3729" s="12">
        <v>1000.0</v>
      </c>
      <c r="K3729" s="14" t="str">
        <f t="shared" si="2"/>
        <v>#DIV/0!</v>
      </c>
      <c r="L3729" s="15" t="str">
        <f t="shared" si="3"/>
        <v>Invalid</v>
      </c>
      <c r="M3729" s="15" t="str">
        <f t="shared" si="4"/>
        <v/>
      </c>
    </row>
    <row r="3730" ht="12.75" customHeight="1">
      <c r="H3730" s="12">
        <v>1000.0</v>
      </c>
      <c r="K3730" s="14" t="str">
        <f t="shared" si="2"/>
        <v>#DIV/0!</v>
      </c>
      <c r="L3730" s="15" t="str">
        <f t="shared" si="3"/>
        <v>Invalid</v>
      </c>
      <c r="M3730" s="15" t="str">
        <f t="shared" si="4"/>
        <v/>
      </c>
    </row>
    <row r="3731" ht="12.75" customHeight="1">
      <c r="H3731" s="12">
        <v>1000.0</v>
      </c>
      <c r="K3731" s="14" t="str">
        <f t="shared" si="2"/>
        <v>#DIV/0!</v>
      </c>
      <c r="L3731" s="15" t="str">
        <f t="shared" si="3"/>
        <v>Invalid</v>
      </c>
      <c r="M3731" s="15" t="str">
        <f t="shared" si="4"/>
        <v/>
      </c>
    </row>
    <row r="3732" ht="12.75" customHeight="1">
      <c r="H3732" s="12">
        <v>1000.0</v>
      </c>
      <c r="K3732" s="14" t="str">
        <f t="shared" si="2"/>
        <v>#DIV/0!</v>
      </c>
      <c r="L3732" s="15" t="str">
        <f t="shared" si="3"/>
        <v>Invalid</v>
      </c>
      <c r="M3732" s="15" t="str">
        <f t="shared" si="4"/>
        <v/>
      </c>
    </row>
    <row r="3733" ht="12.75" customHeight="1">
      <c r="H3733" s="12">
        <v>1000.0</v>
      </c>
      <c r="K3733" s="14" t="str">
        <f t="shared" si="2"/>
        <v>#DIV/0!</v>
      </c>
      <c r="L3733" s="15" t="str">
        <f t="shared" si="3"/>
        <v>Invalid</v>
      </c>
      <c r="M3733" s="15" t="str">
        <f t="shared" si="4"/>
        <v/>
      </c>
    </row>
    <row r="3734" ht="12.75" customHeight="1">
      <c r="H3734" s="12">
        <v>1000.0</v>
      </c>
      <c r="K3734" s="14" t="str">
        <f t="shared" si="2"/>
        <v>#DIV/0!</v>
      </c>
      <c r="L3734" s="15" t="str">
        <f t="shared" si="3"/>
        <v>Invalid</v>
      </c>
      <c r="M3734" s="15" t="str">
        <f t="shared" si="4"/>
        <v/>
      </c>
    </row>
    <row r="3735" ht="12.75" customHeight="1">
      <c r="H3735" s="12">
        <v>1000.0</v>
      </c>
      <c r="K3735" s="14" t="str">
        <f t="shared" si="2"/>
        <v>#DIV/0!</v>
      </c>
      <c r="L3735" s="15" t="str">
        <f t="shared" si="3"/>
        <v>Invalid</v>
      </c>
      <c r="M3735" s="15" t="str">
        <f t="shared" si="4"/>
        <v/>
      </c>
    </row>
    <row r="3736" ht="12.75" customHeight="1">
      <c r="H3736" s="12">
        <v>1000.0</v>
      </c>
      <c r="K3736" s="14" t="str">
        <f t="shared" si="2"/>
        <v>#DIV/0!</v>
      </c>
      <c r="L3736" s="15" t="str">
        <f t="shared" si="3"/>
        <v>Invalid</v>
      </c>
      <c r="M3736" s="15" t="str">
        <f t="shared" si="4"/>
        <v/>
      </c>
    </row>
    <row r="3737" ht="12.75" customHeight="1">
      <c r="H3737" s="12">
        <v>1000.0</v>
      </c>
      <c r="K3737" s="14" t="str">
        <f t="shared" si="2"/>
        <v>#DIV/0!</v>
      </c>
      <c r="L3737" s="15" t="str">
        <f t="shared" si="3"/>
        <v>Invalid</v>
      </c>
      <c r="M3737" s="15" t="str">
        <f t="shared" si="4"/>
        <v/>
      </c>
    </row>
    <row r="3738" ht="12.75" customHeight="1">
      <c r="H3738" s="12">
        <v>1000.0</v>
      </c>
      <c r="K3738" s="14" t="str">
        <f t="shared" si="2"/>
        <v>#DIV/0!</v>
      </c>
      <c r="L3738" s="15" t="str">
        <f t="shared" si="3"/>
        <v>Invalid</v>
      </c>
      <c r="M3738" s="15" t="str">
        <f t="shared" si="4"/>
        <v/>
      </c>
    </row>
    <row r="3739" ht="12.75" customHeight="1">
      <c r="H3739" s="12">
        <v>1000.0</v>
      </c>
      <c r="K3739" s="14" t="str">
        <f t="shared" si="2"/>
        <v>#DIV/0!</v>
      </c>
      <c r="L3739" s="15" t="str">
        <f t="shared" si="3"/>
        <v>Invalid</v>
      </c>
      <c r="M3739" s="15" t="str">
        <f t="shared" si="4"/>
        <v/>
      </c>
    </row>
    <row r="3740" ht="12.75" customHeight="1">
      <c r="H3740" s="12">
        <v>1000.0</v>
      </c>
      <c r="K3740" s="14" t="str">
        <f t="shared" si="2"/>
        <v>#DIV/0!</v>
      </c>
      <c r="L3740" s="15" t="str">
        <f t="shared" si="3"/>
        <v>Invalid</v>
      </c>
      <c r="M3740" s="15" t="str">
        <f t="shared" si="4"/>
        <v/>
      </c>
    </row>
    <row r="3741" ht="12.75" customHeight="1">
      <c r="H3741" s="12">
        <v>1000.0</v>
      </c>
      <c r="K3741" s="14" t="str">
        <f t="shared" si="2"/>
        <v>#DIV/0!</v>
      </c>
      <c r="L3741" s="15" t="str">
        <f t="shared" si="3"/>
        <v>Invalid</v>
      </c>
      <c r="M3741" s="15" t="str">
        <f t="shared" si="4"/>
        <v/>
      </c>
    </row>
    <row r="3742" ht="12.75" customHeight="1">
      <c r="H3742" s="12">
        <v>1000.0</v>
      </c>
      <c r="K3742" s="14" t="str">
        <f t="shared" si="2"/>
        <v>#DIV/0!</v>
      </c>
      <c r="L3742" s="15" t="str">
        <f t="shared" si="3"/>
        <v>Invalid</v>
      </c>
      <c r="M3742" s="15" t="str">
        <f t="shared" si="4"/>
        <v/>
      </c>
    </row>
    <row r="3743" ht="12.75" customHeight="1">
      <c r="H3743" s="12">
        <v>1000.0</v>
      </c>
      <c r="K3743" s="14" t="str">
        <f t="shared" si="2"/>
        <v>#DIV/0!</v>
      </c>
      <c r="L3743" s="15" t="str">
        <f t="shared" si="3"/>
        <v>Invalid</v>
      </c>
      <c r="M3743" s="15" t="str">
        <f t="shared" si="4"/>
        <v/>
      </c>
    </row>
    <row r="3744" ht="12.75" customHeight="1">
      <c r="H3744" s="12">
        <v>1000.0</v>
      </c>
      <c r="K3744" s="14" t="str">
        <f t="shared" si="2"/>
        <v>#DIV/0!</v>
      </c>
      <c r="L3744" s="15" t="str">
        <f t="shared" si="3"/>
        <v>Invalid</v>
      </c>
      <c r="M3744" s="15" t="str">
        <f t="shared" si="4"/>
        <v/>
      </c>
    </row>
    <row r="3745" ht="12.75" customHeight="1">
      <c r="H3745" s="12">
        <v>1000.0</v>
      </c>
      <c r="K3745" s="14" t="str">
        <f t="shared" si="2"/>
        <v>#DIV/0!</v>
      </c>
      <c r="L3745" s="15" t="str">
        <f t="shared" si="3"/>
        <v>Invalid</v>
      </c>
      <c r="M3745" s="15" t="str">
        <f t="shared" si="4"/>
        <v/>
      </c>
    </row>
    <row r="3746" ht="12.75" customHeight="1">
      <c r="H3746" s="12">
        <v>1000.0</v>
      </c>
      <c r="K3746" s="14" t="str">
        <f t="shared" si="2"/>
        <v>#DIV/0!</v>
      </c>
      <c r="L3746" s="15" t="str">
        <f t="shared" si="3"/>
        <v>Invalid</v>
      </c>
      <c r="M3746" s="15" t="str">
        <f t="shared" si="4"/>
        <v/>
      </c>
    </row>
    <row r="3747" ht="12.75" customHeight="1">
      <c r="H3747" s="12">
        <v>1000.0</v>
      </c>
      <c r="K3747" s="14" t="str">
        <f t="shared" si="2"/>
        <v>#DIV/0!</v>
      </c>
      <c r="L3747" s="15" t="str">
        <f t="shared" si="3"/>
        <v>Invalid</v>
      </c>
      <c r="M3747" s="15" t="str">
        <f t="shared" si="4"/>
        <v/>
      </c>
    </row>
    <row r="3748" ht="12.75" customHeight="1">
      <c r="H3748" s="12">
        <v>1000.0</v>
      </c>
      <c r="K3748" s="14" t="str">
        <f t="shared" si="2"/>
        <v>#DIV/0!</v>
      </c>
      <c r="L3748" s="15" t="str">
        <f t="shared" si="3"/>
        <v>Invalid</v>
      </c>
      <c r="M3748" s="15" t="str">
        <f t="shared" si="4"/>
        <v/>
      </c>
    </row>
    <row r="3749" ht="12.75" customHeight="1">
      <c r="H3749" s="12">
        <v>1000.0</v>
      </c>
      <c r="K3749" s="14" t="str">
        <f t="shared" si="2"/>
        <v>#DIV/0!</v>
      </c>
      <c r="L3749" s="15" t="str">
        <f t="shared" si="3"/>
        <v>Invalid</v>
      </c>
      <c r="M3749" s="15" t="str">
        <f t="shared" si="4"/>
        <v/>
      </c>
    </row>
    <row r="3750" ht="12.75" customHeight="1">
      <c r="H3750" s="12">
        <v>1000.0</v>
      </c>
      <c r="K3750" s="14" t="str">
        <f t="shared" si="2"/>
        <v>#DIV/0!</v>
      </c>
      <c r="L3750" s="15" t="str">
        <f t="shared" si="3"/>
        <v>Invalid</v>
      </c>
      <c r="M3750" s="15" t="str">
        <f t="shared" si="4"/>
        <v/>
      </c>
    </row>
    <row r="3751" ht="12.75" customHeight="1">
      <c r="H3751" s="12">
        <v>1000.0</v>
      </c>
      <c r="K3751" s="14" t="str">
        <f t="shared" si="2"/>
        <v>#DIV/0!</v>
      </c>
      <c r="L3751" s="15" t="str">
        <f t="shared" si="3"/>
        <v>Invalid</v>
      </c>
      <c r="M3751" s="15" t="str">
        <f t="shared" si="4"/>
        <v/>
      </c>
    </row>
    <row r="3752" ht="12.75" customHeight="1">
      <c r="H3752" s="12">
        <v>1000.0</v>
      </c>
      <c r="K3752" s="14" t="str">
        <f t="shared" si="2"/>
        <v>#DIV/0!</v>
      </c>
      <c r="L3752" s="15" t="str">
        <f t="shared" si="3"/>
        <v>Invalid</v>
      </c>
      <c r="M3752" s="15" t="str">
        <f t="shared" si="4"/>
        <v/>
      </c>
    </row>
    <row r="3753" ht="12.75" customHeight="1">
      <c r="H3753" s="12">
        <v>1000.0</v>
      </c>
      <c r="K3753" s="14" t="str">
        <f t="shared" si="2"/>
        <v>#DIV/0!</v>
      </c>
      <c r="L3753" s="15" t="str">
        <f t="shared" si="3"/>
        <v>Invalid</v>
      </c>
      <c r="M3753" s="15" t="str">
        <f t="shared" si="4"/>
        <v/>
      </c>
    </row>
    <row r="3754" ht="12.75" customHeight="1">
      <c r="H3754" s="12">
        <v>1000.0</v>
      </c>
      <c r="K3754" s="14" t="str">
        <f t="shared" si="2"/>
        <v>#DIV/0!</v>
      </c>
      <c r="L3754" s="15" t="str">
        <f t="shared" si="3"/>
        <v>Invalid</v>
      </c>
      <c r="M3754" s="15" t="str">
        <f t="shared" si="4"/>
        <v/>
      </c>
    </row>
    <row r="3755" ht="12.75" customHeight="1">
      <c r="H3755" s="12">
        <v>1000.0</v>
      </c>
      <c r="K3755" s="14" t="str">
        <f t="shared" si="2"/>
        <v>#DIV/0!</v>
      </c>
      <c r="L3755" s="15" t="str">
        <f t="shared" si="3"/>
        <v>Invalid</v>
      </c>
      <c r="M3755" s="15" t="str">
        <f t="shared" si="4"/>
        <v/>
      </c>
    </row>
    <row r="3756" ht="12.75" customHeight="1">
      <c r="H3756" s="12">
        <v>1000.0</v>
      </c>
      <c r="K3756" s="14" t="str">
        <f t="shared" si="2"/>
        <v>#DIV/0!</v>
      </c>
      <c r="L3756" s="15" t="str">
        <f t="shared" si="3"/>
        <v>Invalid</v>
      </c>
      <c r="M3756" s="15" t="str">
        <f t="shared" si="4"/>
        <v/>
      </c>
    </row>
    <row r="3757" ht="12.75" customHeight="1">
      <c r="H3757" s="12">
        <v>1000.0</v>
      </c>
      <c r="K3757" s="14" t="str">
        <f t="shared" si="2"/>
        <v>#DIV/0!</v>
      </c>
      <c r="L3757" s="15" t="str">
        <f t="shared" si="3"/>
        <v>Invalid</v>
      </c>
      <c r="M3757" s="15" t="str">
        <f t="shared" si="4"/>
        <v/>
      </c>
    </row>
    <row r="3758" ht="12.75" customHeight="1">
      <c r="H3758" s="12">
        <v>1000.0</v>
      </c>
      <c r="K3758" s="14" t="str">
        <f t="shared" si="2"/>
        <v>#DIV/0!</v>
      </c>
      <c r="L3758" s="15" t="str">
        <f t="shared" si="3"/>
        <v>Invalid</v>
      </c>
      <c r="M3758" s="15" t="str">
        <f t="shared" si="4"/>
        <v/>
      </c>
    </row>
    <row r="3759" ht="12.75" customHeight="1">
      <c r="H3759" s="12">
        <v>1000.0</v>
      </c>
      <c r="K3759" s="14" t="str">
        <f t="shared" si="2"/>
        <v>#DIV/0!</v>
      </c>
      <c r="L3759" s="15" t="str">
        <f t="shared" si="3"/>
        <v>Invalid</v>
      </c>
      <c r="M3759" s="15" t="str">
        <f t="shared" si="4"/>
        <v/>
      </c>
    </row>
    <row r="3760" ht="12.75" customHeight="1">
      <c r="H3760" s="12">
        <v>1000.0</v>
      </c>
      <c r="K3760" s="14" t="str">
        <f t="shared" si="2"/>
        <v>#DIV/0!</v>
      </c>
      <c r="L3760" s="15" t="str">
        <f t="shared" si="3"/>
        <v>Invalid</v>
      </c>
      <c r="M3760" s="15" t="str">
        <f t="shared" si="4"/>
        <v/>
      </c>
    </row>
    <row r="3761" ht="12.75" customHeight="1">
      <c r="H3761" s="12">
        <v>1000.0</v>
      </c>
      <c r="K3761" s="14" t="str">
        <f t="shared" si="2"/>
        <v>#DIV/0!</v>
      </c>
      <c r="L3761" s="15" t="str">
        <f t="shared" si="3"/>
        <v>Invalid</v>
      </c>
      <c r="M3761" s="15" t="str">
        <f t="shared" si="4"/>
        <v/>
      </c>
    </row>
    <row r="3762" ht="12.75" customHeight="1">
      <c r="H3762" s="12">
        <v>1000.0</v>
      </c>
      <c r="K3762" s="14" t="str">
        <f t="shared" si="2"/>
        <v>#DIV/0!</v>
      </c>
      <c r="L3762" s="15" t="str">
        <f t="shared" si="3"/>
        <v>Invalid</v>
      </c>
      <c r="M3762" s="15" t="str">
        <f t="shared" si="4"/>
        <v/>
      </c>
    </row>
    <row r="3763" ht="12.75" customHeight="1">
      <c r="H3763" s="12">
        <v>1000.0</v>
      </c>
      <c r="K3763" s="14" t="str">
        <f t="shared" si="2"/>
        <v>#DIV/0!</v>
      </c>
      <c r="L3763" s="15" t="str">
        <f t="shared" si="3"/>
        <v>Invalid</v>
      </c>
      <c r="M3763" s="15" t="str">
        <f t="shared" si="4"/>
        <v/>
      </c>
    </row>
    <row r="3764" ht="12.75" customHeight="1">
      <c r="H3764" s="12">
        <v>1000.0</v>
      </c>
      <c r="K3764" s="14" t="str">
        <f t="shared" si="2"/>
        <v>#DIV/0!</v>
      </c>
      <c r="L3764" s="15" t="str">
        <f t="shared" si="3"/>
        <v>Invalid</v>
      </c>
      <c r="M3764" s="15" t="str">
        <f t="shared" si="4"/>
        <v/>
      </c>
    </row>
    <row r="3765" ht="12.75" customHeight="1">
      <c r="H3765" s="12">
        <v>1000.0</v>
      </c>
      <c r="K3765" s="14" t="str">
        <f t="shared" si="2"/>
        <v>#DIV/0!</v>
      </c>
      <c r="L3765" s="15" t="str">
        <f t="shared" si="3"/>
        <v>Invalid</v>
      </c>
      <c r="M3765" s="15" t="str">
        <f t="shared" si="4"/>
        <v/>
      </c>
    </row>
    <row r="3766" ht="12.75" customHeight="1">
      <c r="H3766" s="12">
        <v>1000.0</v>
      </c>
      <c r="K3766" s="14" t="str">
        <f t="shared" si="2"/>
        <v>#DIV/0!</v>
      </c>
      <c r="L3766" s="15" t="str">
        <f t="shared" si="3"/>
        <v>Invalid</v>
      </c>
      <c r="M3766" s="15" t="str">
        <f t="shared" si="4"/>
        <v/>
      </c>
    </row>
    <row r="3767" ht="12.75" customHeight="1">
      <c r="H3767" s="12">
        <v>1000.0</v>
      </c>
      <c r="K3767" s="14" t="str">
        <f t="shared" si="2"/>
        <v>#DIV/0!</v>
      </c>
      <c r="L3767" s="15" t="str">
        <f t="shared" si="3"/>
        <v>Invalid</v>
      </c>
      <c r="M3767" s="15" t="str">
        <f t="shared" si="4"/>
        <v/>
      </c>
    </row>
    <row r="3768" ht="12.75" customHeight="1">
      <c r="H3768" s="12">
        <v>1000.0</v>
      </c>
      <c r="K3768" s="14" t="str">
        <f t="shared" si="2"/>
        <v>#DIV/0!</v>
      </c>
      <c r="L3768" s="15" t="str">
        <f t="shared" si="3"/>
        <v>Invalid</v>
      </c>
      <c r="M3768" s="15" t="str">
        <f t="shared" si="4"/>
        <v/>
      </c>
    </row>
    <row r="3769" ht="12.75" customHeight="1">
      <c r="H3769" s="12">
        <v>1000.0</v>
      </c>
      <c r="K3769" s="14" t="str">
        <f t="shared" si="2"/>
        <v>#DIV/0!</v>
      </c>
      <c r="L3769" s="15" t="str">
        <f t="shared" si="3"/>
        <v>Invalid</v>
      </c>
      <c r="M3769" s="15" t="str">
        <f t="shared" si="4"/>
        <v/>
      </c>
    </row>
    <row r="3770" ht="12.75" customHeight="1">
      <c r="H3770" s="12">
        <v>1000.0</v>
      </c>
      <c r="K3770" s="14" t="str">
        <f t="shared" si="2"/>
        <v>#DIV/0!</v>
      </c>
      <c r="L3770" s="15" t="str">
        <f t="shared" si="3"/>
        <v>Invalid</v>
      </c>
      <c r="M3770" s="15" t="str">
        <f t="shared" si="4"/>
        <v/>
      </c>
    </row>
    <row r="3771" ht="12.75" customHeight="1">
      <c r="H3771" s="12">
        <v>1000.0</v>
      </c>
      <c r="K3771" s="14" t="str">
        <f t="shared" si="2"/>
        <v>#DIV/0!</v>
      </c>
      <c r="L3771" s="15" t="str">
        <f t="shared" si="3"/>
        <v>Invalid</v>
      </c>
      <c r="M3771" s="15" t="str">
        <f t="shared" si="4"/>
        <v/>
      </c>
    </row>
    <row r="3772" ht="12.75" customHeight="1">
      <c r="H3772" s="12">
        <v>1000.0</v>
      </c>
      <c r="K3772" s="14" t="str">
        <f t="shared" si="2"/>
        <v>#DIV/0!</v>
      </c>
      <c r="L3772" s="15" t="str">
        <f t="shared" si="3"/>
        <v>Invalid</v>
      </c>
      <c r="M3772" s="15" t="str">
        <f t="shared" si="4"/>
        <v/>
      </c>
    </row>
    <row r="3773" ht="12.75" customHeight="1">
      <c r="H3773" s="12">
        <v>1000.0</v>
      </c>
      <c r="K3773" s="14" t="str">
        <f t="shared" si="2"/>
        <v>#DIV/0!</v>
      </c>
      <c r="L3773" s="15" t="str">
        <f t="shared" si="3"/>
        <v>Invalid</v>
      </c>
      <c r="M3773" s="15" t="str">
        <f t="shared" si="4"/>
        <v/>
      </c>
    </row>
    <row r="3774" ht="12.75" customHeight="1">
      <c r="H3774" s="12">
        <v>1000.0</v>
      </c>
      <c r="K3774" s="14" t="str">
        <f t="shared" si="2"/>
        <v>#DIV/0!</v>
      </c>
      <c r="L3774" s="15" t="str">
        <f t="shared" si="3"/>
        <v>Invalid</v>
      </c>
      <c r="M3774" s="15" t="str">
        <f t="shared" si="4"/>
        <v/>
      </c>
    </row>
    <row r="3775" ht="12.75" customHeight="1">
      <c r="H3775" s="12">
        <v>1000.0</v>
      </c>
      <c r="K3775" s="14" t="str">
        <f t="shared" si="2"/>
        <v>#DIV/0!</v>
      </c>
      <c r="L3775" s="15" t="str">
        <f t="shared" si="3"/>
        <v>Invalid</v>
      </c>
      <c r="M3775" s="15" t="str">
        <f t="shared" si="4"/>
        <v/>
      </c>
    </row>
    <row r="3776" ht="12.75" customHeight="1">
      <c r="H3776" s="12">
        <v>1000.0</v>
      </c>
      <c r="K3776" s="14" t="str">
        <f t="shared" si="2"/>
        <v>#DIV/0!</v>
      </c>
      <c r="L3776" s="15" t="str">
        <f t="shared" si="3"/>
        <v>Invalid</v>
      </c>
      <c r="M3776" s="15" t="str">
        <f t="shared" si="4"/>
        <v/>
      </c>
    </row>
    <row r="3777" ht="12.75" customHeight="1">
      <c r="H3777" s="12">
        <v>1000.0</v>
      </c>
      <c r="K3777" s="14" t="str">
        <f t="shared" si="2"/>
        <v>#DIV/0!</v>
      </c>
      <c r="L3777" s="15" t="str">
        <f t="shared" si="3"/>
        <v>Invalid</v>
      </c>
      <c r="M3777" s="15" t="str">
        <f t="shared" si="4"/>
        <v/>
      </c>
    </row>
    <row r="3778" ht="12.75" customHeight="1">
      <c r="H3778" s="12">
        <v>1000.0</v>
      </c>
      <c r="K3778" s="14" t="str">
        <f t="shared" si="2"/>
        <v>#DIV/0!</v>
      </c>
      <c r="L3778" s="15" t="str">
        <f t="shared" si="3"/>
        <v>Invalid</v>
      </c>
      <c r="M3778" s="15" t="str">
        <f t="shared" si="4"/>
        <v/>
      </c>
    </row>
    <row r="3779" ht="12.75" customHeight="1">
      <c r="H3779" s="12">
        <v>1000.0</v>
      </c>
      <c r="K3779" s="14" t="str">
        <f t="shared" si="2"/>
        <v>#DIV/0!</v>
      </c>
      <c r="L3779" s="15" t="str">
        <f t="shared" si="3"/>
        <v>Invalid</v>
      </c>
      <c r="M3779" s="15" t="str">
        <f t="shared" si="4"/>
        <v/>
      </c>
    </row>
    <row r="3780" ht="12.75" customHeight="1">
      <c r="H3780" s="12">
        <v>1000.0</v>
      </c>
      <c r="K3780" s="14" t="str">
        <f t="shared" si="2"/>
        <v>#DIV/0!</v>
      </c>
      <c r="L3780" s="15" t="str">
        <f t="shared" si="3"/>
        <v>Invalid</v>
      </c>
      <c r="M3780" s="15" t="str">
        <f t="shared" si="4"/>
        <v/>
      </c>
    </row>
    <row r="3781" ht="12.75" customHeight="1">
      <c r="H3781" s="12">
        <v>1000.0</v>
      </c>
      <c r="K3781" s="14" t="str">
        <f t="shared" si="2"/>
        <v>#DIV/0!</v>
      </c>
      <c r="L3781" s="15" t="str">
        <f t="shared" si="3"/>
        <v>Invalid</v>
      </c>
      <c r="M3781" s="15" t="str">
        <f t="shared" si="4"/>
        <v/>
      </c>
    </row>
    <row r="3782" ht="12.75" customHeight="1">
      <c r="H3782" s="12">
        <v>1000.0</v>
      </c>
      <c r="K3782" s="14" t="str">
        <f t="shared" si="2"/>
        <v>#DIV/0!</v>
      </c>
      <c r="L3782" s="15" t="str">
        <f t="shared" si="3"/>
        <v>Invalid</v>
      </c>
      <c r="M3782" s="15" t="str">
        <f t="shared" si="4"/>
        <v/>
      </c>
    </row>
    <row r="3783" ht="12.75" customHeight="1">
      <c r="H3783" s="12">
        <v>1000.0</v>
      </c>
      <c r="K3783" s="14" t="str">
        <f t="shared" si="2"/>
        <v>#DIV/0!</v>
      </c>
      <c r="L3783" s="15" t="str">
        <f t="shared" si="3"/>
        <v>Invalid</v>
      </c>
      <c r="M3783" s="15" t="str">
        <f t="shared" si="4"/>
        <v/>
      </c>
    </row>
    <row r="3784" ht="12.75" customHeight="1">
      <c r="H3784" s="12">
        <v>1000.0</v>
      </c>
      <c r="K3784" s="14" t="str">
        <f t="shared" si="2"/>
        <v>#DIV/0!</v>
      </c>
      <c r="L3784" s="15" t="str">
        <f t="shared" si="3"/>
        <v>Invalid</v>
      </c>
      <c r="M3784" s="15" t="str">
        <f t="shared" si="4"/>
        <v/>
      </c>
    </row>
    <row r="3785" ht="12.75" customHeight="1">
      <c r="H3785" s="12">
        <v>1000.0</v>
      </c>
      <c r="K3785" s="14" t="str">
        <f t="shared" si="2"/>
        <v>#DIV/0!</v>
      </c>
      <c r="L3785" s="15" t="str">
        <f t="shared" si="3"/>
        <v>Invalid</v>
      </c>
      <c r="M3785" s="15" t="str">
        <f t="shared" si="4"/>
        <v/>
      </c>
    </row>
    <row r="3786" ht="12.75" customHeight="1">
      <c r="H3786" s="12">
        <v>1000.0</v>
      </c>
      <c r="K3786" s="14" t="str">
        <f t="shared" si="2"/>
        <v>#DIV/0!</v>
      </c>
      <c r="L3786" s="15" t="str">
        <f t="shared" si="3"/>
        <v>Invalid</v>
      </c>
      <c r="M3786" s="15" t="str">
        <f t="shared" si="4"/>
        <v/>
      </c>
    </row>
    <row r="3787" ht="12.75" customHeight="1">
      <c r="H3787" s="12">
        <v>1000.0</v>
      </c>
      <c r="K3787" s="14" t="str">
        <f t="shared" si="2"/>
        <v>#DIV/0!</v>
      </c>
      <c r="L3787" s="15" t="str">
        <f t="shared" si="3"/>
        <v>Invalid</v>
      </c>
      <c r="M3787" s="15" t="str">
        <f t="shared" si="4"/>
        <v/>
      </c>
    </row>
    <row r="3788" ht="12.75" customHeight="1">
      <c r="H3788" s="12">
        <v>1000.0</v>
      </c>
      <c r="K3788" s="14" t="str">
        <f t="shared" si="2"/>
        <v>#DIV/0!</v>
      </c>
      <c r="L3788" s="15" t="str">
        <f t="shared" si="3"/>
        <v>Invalid</v>
      </c>
      <c r="M3788" s="15" t="str">
        <f t="shared" si="4"/>
        <v/>
      </c>
    </row>
    <row r="3789" ht="12.75" customHeight="1">
      <c r="H3789" s="12">
        <v>1000.0</v>
      </c>
      <c r="K3789" s="14" t="str">
        <f t="shared" si="2"/>
        <v>#DIV/0!</v>
      </c>
      <c r="L3789" s="15" t="str">
        <f t="shared" si="3"/>
        <v>Invalid</v>
      </c>
      <c r="M3789" s="15" t="str">
        <f t="shared" si="4"/>
        <v/>
      </c>
    </row>
    <row r="3790" ht="12.75" customHeight="1">
      <c r="H3790" s="12">
        <v>1000.0</v>
      </c>
      <c r="K3790" s="14" t="str">
        <f t="shared" si="2"/>
        <v>#DIV/0!</v>
      </c>
      <c r="L3790" s="15" t="str">
        <f t="shared" si="3"/>
        <v>Invalid</v>
      </c>
      <c r="M3790" s="15" t="str">
        <f t="shared" si="4"/>
        <v/>
      </c>
    </row>
    <row r="3791" ht="12.75" customHeight="1">
      <c r="H3791" s="12">
        <v>1000.0</v>
      </c>
      <c r="K3791" s="14" t="str">
        <f t="shared" si="2"/>
        <v>#DIV/0!</v>
      </c>
      <c r="L3791" s="15" t="str">
        <f t="shared" si="3"/>
        <v>Invalid</v>
      </c>
      <c r="M3791" s="15" t="str">
        <f t="shared" si="4"/>
        <v/>
      </c>
    </row>
    <row r="3792" ht="12.75" customHeight="1">
      <c r="H3792" s="12">
        <v>1000.0</v>
      </c>
      <c r="K3792" s="14" t="str">
        <f t="shared" si="2"/>
        <v>#DIV/0!</v>
      </c>
      <c r="L3792" s="15" t="str">
        <f t="shared" si="3"/>
        <v>Invalid</v>
      </c>
      <c r="M3792" s="15" t="str">
        <f t="shared" si="4"/>
        <v/>
      </c>
    </row>
    <row r="3793" ht="12.75" customHeight="1">
      <c r="H3793" s="12">
        <v>1000.0</v>
      </c>
      <c r="K3793" s="14" t="str">
        <f t="shared" si="2"/>
        <v>#DIV/0!</v>
      </c>
      <c r="L3793" s="15" t="str">
        <f t="shared" si="3"/>
        <v>Invalid</v>
      </c>
      <c r="M3793" s="15" t="str">
        <f t="shared" si="4"/>
        <v/>
      </c>
    </row>
    <row r="3794" ht="12.75" customHeight="1">
      <c r="H3794" s="12">
        <v>1000.0</v>
      </c>
      <c r="K3794" s="14" t="str">
        <f t="shared" si="2"/>
        <v>#DIV/0!</v>
      </c>
      <c r="L3794" s="15" t="str">
        <f t="shared" si="3"/>
        <v>Invalid</v>
      </c>
      <c r="M3794" s="15" t="str">
        <f t="shared" si="4"/>
        <v/>
      </c>
    </row>
    <row r="3795" ht="12.75" customHeight="1">
      <c r="H3795" s="12">
        <v>1000.0</v>
      </c>
      <c r="K3795" s="14" t="str">
        <f t="shared" si="2"/>
        <v>#DIV/0!</v>
      </c>
      <c r="L3795" s="15" t="str">
        <f t="shared" si="3"/>
        <v>Invalid</v>
      </c>
      <c r="M3795" s="15" t="str">
        <f t="shared" si="4"/>
        <v/>
      </c>
    </row>
    <row r="3796" ht="12.75" customHeight="1">
      <c r="H3796" s="12">
        <v>1000.0</v>
      </c>
      <c r="K3796" s="14" t="str">
        <f t="shared" si="2"/>
        <v>#DIV/0!</v>
      </c>
      <c r="L3796" s="15" t="str">
        <f t="shared" si="3"/>
        <v>Invalid</v>
      </c>
      <c r="M3796" s="15" t="str">
        <f t="shared" si="4"/>
        <v/>
      </c>
    </row>
    <row r="3797" ht="12.75" customHeight="1">
      <c r="H3797" s="12">
        <v>1000.0</v>
      </c>
      <c r="K3797" s="14" t="str">
        <f t="shared" si="2"/>
        <v>#DIV/0!</v>
      </c>
      <c r="L3797" s="15" t="str">
        <f t="shared" si="3"/>
        <v>Invalid</v>
      </c>
      <c r="M3797" s="15" t="str">
        <f t="shared" si="4"/>
        <v/>
      </c>
    </row>
    <row r="3798" ht="12.75" customHeight="1">
      <c r="H3798" s="12">
        <v>1000.0</v>
      </c>
      <c r="K3798" s="14" t="str">
        <f t="shared" si="2"/>
        <v>#DIV/0!</v>
      </c>
      <c r="L3798" s="15" t="str">
        <f t="shared" si="3"/>
        <v>Invalid</v>
      </c>
      <c r="M3798" s="15" t="str">
        <f t="shared" si="4"/>
        <v/>
      </c>
    </row>
    <row r="3799" ht="12.75" customHeight="1">
      <c r="H3799" s="12">
        <v>1000.0</v>
      </c>
      <c r="K3799" s="14" t="str">
        <f t="shared" si="2"/>
        <v>#DIV/0!</v>
      </c>
      <c r="L3799" s="15" t="str">
        <f t="shared" si="3"/>
        <v>Invalid</v>
      </c>
      <c r="M3799" s="15" t="str">
        <f t="shared" si="4"/>
        <v/>
      </c>
    </row>
    <row r="3800" ht="12.75" customHeight="1">
      <c r="H3800" s="12">
        <v>1000.0</v>
      </c>
      <c r="K3800" s="14" t="str">
        <f t="shared" si="2"/>
        <v>#DIV/0!</v>
      </c>
      <c r="L3800" s="15" t="str">
        <f t="shared" si="3"/>
        <v>Invalid</v>
      </c>
      <c r="M3800" s="15" t="str">
        <f t="shared" si="4"/>
        <v/>
      </c>
    </row>
    <row r="3801" ht="12.75" customHeight="1">
      <c r="H3801" s="12">
        <v>1000.0</v>
      </c>
      <c r="K3801" s="14" t="str">
        <f t="shared" si="2"/>
        <v>#DIV/0!</v>
      </c>
      <c r="L3801" s="15" t="str">
        <f t="shared" si="3"/>
        <v>Invalid</v>
      </c>
      <c r="M3801" s="15" t="str">
        <f t="shared" si="4"/>
        <v/>
      </c>
    </row>
    <row r="3802" ht="12.75" customHeight="1">
      <c r="H3802" s="12">
        <v>1000.0</v>
      </c>
      <c r="K3802" s="14" t="str">
        <f t="shared" si="2"/>
        <v>#DIV/0!</v>
      </c>
      <c r="L3802" s="15" t="str">
        <f t="shared" si="3"/>
        <v>Invalid</v>
      </c>
      <c r="M3802" s="15" t="str">
        <f t="shared" si="4"/>
        <v/>
      </c>
    </row>
    <row r="3803" ht="12.75" customHeight="1">
      <c r="H3803" s="12">
        <v>1000.0</v>
      </c>
      <c r="K3803" s="14" t="str">
        <f t="shared" si="2"/>
        <v>#DIV/0!</v>
      </c>
      <c r="L3803" s="15" t="str">
        <f t="shared" si="3"/>
        <v>Invalid</v>
      </c>
      <c r="M3803" s="15" t="str">
        <f t="shared" si="4"/>
        <v/>
      </c>
    </row>
    <row r="3804" ht="12.75" customHeight="1">
      <c r="H3804" s="12">
        <v>1000.0</v>
      </c>
      <c r="K3804" s="14" t="str">
        <f t="shared" si="2"/>
        <v>#DIV/0!</v>
      </c>
      <c r="L3804" s="15" t="str">
        <f t="shared" si="3"/>
        <v>Invalid</v>
      </c>
      <c r="M3804" s="15" t="str">
        <f t="shared" si="4"/>
        <v/>
      </c>
    </row>
    <row r="3805" ht="12.75" customHeight="1">
      <c r="H3805" s="12">
        <v>1000.0</v>
      </c>
      <c r="K3805" s="14" t="str">
        <f t="shared" si="2"/>
        <v>#DIV/0!</v>
      </c>
      <c r="L3805" s="15" t="str">
        <f t="shared" si="3"/>
        <v>Invalid</v>
      </c>
      <c r="M3805" s="15" t="str">
        <f t="shared" si="4"/>
        <v/>
      </c>
    </row>
    <row r="3806" ht="12.75" customHeight="1">
      <c r="H3806" s="12">
        <v>1000.0</v>
      </c>
      <c r="K3806" s="14" t="str">
        <f t="shared" si="2"/>
        <v>#DIV/0!</v>
      </c>
      <c r="L3806" s="15" t="str">
        <f t="shared" si="3"/>
        <v>Invalid</v>
      </c>
      <c r="M3806" s="15" t="str">
        <f t="shared" si="4"/>
        <v/>
      </c>
    </row>
    <row r="3807" ht="12.75" customHeight="1">
      <c r="H3807" s="12">
        <v>1000.0</v>
      </c>
      <c r="K3807" s="14" t="str">
        <f t="shared" si="2"/>
        <v>#DIV/0!</v>
      </c>
      <c r="L3807" s="15" t="str">
        <f t="shared" si="3"/>
        <v>Invalid</v>
      </c>
      <c r="M3807" s="15" t="str">
        <f t="shared" si="4"/>
        <v/>
      </c>
    </row>
    <row r="3808" ht="12.75" customHeight="1">
      <c r="H3808" s="12">
        <v>1000.0</v>
      </c>
      <c r="K3808" s="14" t="str">
        <f t="shared" si="2"/>
        <v>#DIV/0!</v>
      </c>
      <c r="L3808" s="15" t="str">
        <f t="shared" si="3"/>
        <v>Invalid</v>
      </c>
      <c r="M3808" s="15" t="str">
        <f t="shared" si="4"/>
        <v/>
      </c>
    </row>
    <row r="3809" ht="12.75" customHeight="1">
      <c r="H3809" s="12">
        <v>1000.0</v>
      </c>
      <c r="K3809" s="14" t="str">
        <f t="shared" si="2"/>
        <v>#DIV/0!</v>
      </c>
      <c r="L3809" s="15" t="str">
        <f t="shared" si="3"/>
        <v>Invalid</v>
      </c>
      <c r="M3809" s="15" t="str">
        <f t="shared" si="4"/>
        <v/>
      </c>
    </row>
    <row r="3810" ht="12.75" customHeight="1">
      <c r="H3810" s="12">
        <v>1000.0</v>
      </c>
      <c r="K3810" s="14" t="str">
        <f t="shared" si="2"/>
        <v>#DIV/0!</v>
      </c>
      <c r="L3810" s="15" t="str">
        <f t="shared" si="3"/>
        <v>Invalid</v>
      </c>
      <c r="M3810" s="15" t="str">
        <f t="shared" si="4"/>
        <v/>
      </c>
    </row>
    <row r="3811" ht="12.75" customHeight="1">
      <c r="H3811" s="12">
        <v>1000.0</v>
      </c>
      <c r="K3811" s="14" t="str">
        <f t="shared" si="2"/>
        <v>#DIV/0!</v>
      </c>
      <c r="L3811" s="15" t="str">
        <f t="shared" si="3"/>
        <v>Invalid</v>
      </c>
      <c r="M3811" s="15" t="str">
        <f t="shared" si="4"/>
        <v/>
      </c>
    </row>
    <row r="3812" ht="12.75" customHeight="1">
      <c r="H3812" s="12">
        <v>1000.0</v>
      </c>
      <c r="K3812" s="14" t="str">
        <f t="shared" si="2"/>
        <v>#DIV/0!</v>
      </c>
      <c r="L3812" s="15" t="str">
        <f t="shared" si="3"/>
        <v>Invalid</v>
      </c>
      <c r="M3812" s="15" t="str">
        <f t="shared" si="4"/>
        <v/>
      </c>
    </row>
    <row r="3813" ht="12.75" customHeight="1">
      <c r="H3813" s="12">
        <v>1000.0</v>
      </c>
      <c r="K3813" s="14" t="str">
        <f t="shared" si="2"/>
        <v>#DIV/0!</v>
      </c>
      <c r="L3813" s="15" t="str">
        <f t="shared" si="3"/>
        <v>Invalid</v>
      </c>
      <c r="M3813" s="15" t="str">
        <f t="shared" si="4"/>
        <v/>
      </c>
    </row>
    <row r="3814" ht="12.75" customHeight="1">
      <c r="H3814" s="12">
        <v>1000.0</v>
      </c>
      <c r="K3814" s="14" t="str">
        <f t="shared" si="2"/>
        <v>#DIV/0!</v>
      </c>
      <c r="L3814" s="15" t="str">
        <f t="shared" si="3"/>
        <v>Invalid</v>
      </c>
      <c r="M3814" s="15" t="str">
        <f t="shared" si="4"/>
        <v/>
      </c>
    </row>
    <row r="3815" ht="12.75" customHeight="1">
      <c r="H3815" s="12">
        <v>1000.0</v>
      </c>
      <c r="K3815" s="14" t="str">
        <f t="shared" si="2"/>
        <v>#DIV/0!</v>
      </c>
      <c r="L3815" s="15" t="str">
        <f t="shared" si="3"/>
        <v>Invalid</v>
      </c>
      <c r="M3815" s="15" t="str">
        <f t="shared" si="4"/>
        <v/>
      </c>
    </row>
    <row r="3816" ht="12.75" customHeight="1">
      <c r="H3816" s="12">
        <v>1000.0</v>
      </c>
      <c r="K3816" s="14" t="str">
        <f t="shared" si="2"/>
        <v>#DIV/0!</v>
      </c>
      <c r="L3816" s="15" t="str">
        <f t="shared" si="3"/>
        <v>Invalid</v>
      </c>
      <c r="M3816" s="15" t="str">
        <f t="shared" si="4"/>
        <v/>
      </c>
    </row>
    <row r="3817" ht="12.75" customHeight="1">
      <c r="H3817" s="12">
        <v>1000.0</v>
      </c>
      <c r="K3817" s="14" t="str">
        <f t="shared" si="2"/>
        <v>#DIV/0!</v>
      </c>
      <c r="L3817" s="15" t="str">
        <f t="shared" si="3"/>
        <v>Invalid</v>
      </c>
      <c r="M3817" s="15" t="str">
        <f t="shared" si="4"/>
        <v/>
      </c>
    </row>
    <row r="3818" ht="12.75" customHeight="1">
      <c r="H3818" s="12">
        <v>1000.0</v>
      </c>
      <c r="K3818" s="14" t="str">
        <f t="shared" si="2"/>
        <v>#DIV/0!</v>
      </c>
      <c r="L3818" s="15" t="str">
        <f t="shared" si="3"/>
        <v>Invalid</v>
      </c>
      <c r="M3818" s="15" t="str">
        <f t="shared" si="4"/>
        <v/>
      </c>
    </row>
    <row r="3819" ht="12.75" customHeight="1">
      <c r="H3819" s="12">
        <v>1000.0</v>
      </c>
      <c r="K3819" s="14" t="str">
        <f t="shared" si="2"/>
        <v>#DIV/0!</v>
      </c>
      <c r="L3819" s="15" t="str">
        <f t="shared" si="3"/>
        <v>Invalid</v>
      </c>
      <c r="M3819" s="15" t="str">
        <f t="shared" si="4"/>
        <v/>
      </c>
    </row>
    <row r="3820" ht="12.75" customHeight="1">
      <c r="H3820" s="12">
        <v>1000.0</v>
      </c>
      <c r="K3820" s="14" t="str">
        <f t="shared" si="2"/>
        <v>#DIV/0!</v>
      </c>
      <c r="L3820" s="15" t="str">
        <f t="shared" si="3"/>
        <v>Invalid</v>
      </c>
      <c r="M3820" s="15" t="str">
        <f t="shared" si="4"/>
        <v/>
      </c>
    </row>
    <row r="3821" ht="12.75" customHeight="1">
      <c r="H3821" s="12">
        <v>1000.0</v>
      </c>
      <c r="K3821" s="14" t="str">
        <f t="shared" si="2"/>
        <v>#DIV/0!</v>
      </c>
      <c r="L3821" s="15" t="str">
        <f t="shared" si="3"/>
        <v>Invalid</v>
      </c>
      <c r="M3821" s="15" t="str">
        <f t="shared" si="4"/>
        <v/>
      </c>
    </row>
    <row r="3822" ht="12.75" customHeight="1">
      <c r="H3822" s="12">
        <v>1000.0</v>
      </c>
      <c r="K3822" s="14" t="str">
        <f t="shared" si="2"/>
        <v>#DIV/0!</v>
      </c>
      <c r="L3822" s="15" t="str">
        <f t="shared" si="3"/>
        <v>Invalid</v>
      </c>
      <c r="M3822" s="15" t="str">
        <f t="shared" si="4"/>
        <v/>
      </c>
    </row>
    <row r="3823" ht="12.75" customHeight="1">
      <c r="H3823" s="12">
        <v>1000.0</v>
      </c>
      <c r="K3823" s="14" t="str">
        <f t="shared" si="2"/>
        <v>#DIV/0!</v>
      </c>
      <c r="L3823" s="15" t="str">
        <f t="shared" si="3"/>
        <v>Invalid</v>
      </c>
      <c r="M3823" s="15" t="str">
        <f t="shared" si="4"/>
        <v/>
      </c>
    </row>
    <row r="3824" ht="12.75" customHeight="1">
      <c r="H3824" s="12">
        <v>1000.0</v>
      </c>
      <c r="K3824" s="14" t="str">
        <f t="shared" si="2"/>
        <v>#DIV/0!</v>
      </c>
      <c r="L3824" s="15" t="str">
        <f t="shared" si="3"/>
        <v>Invalid</v>
      </c>
      <c r="M3824" s="15" t="str">
        <f t="shared" si="4"/>
        <v/>
      </c>
    </row>
    <row r="3825" ht="12.75" customHeight="1">
      <c r="H3825" s="12">
        <v>1000.0</v>
      </c>
      <c r="K3825" s="14" t="str">
        <f t="shared" si="2"/>
        <v>#DIV/0!</v>
      </c>
      <c r="L3825" s="15" t="str">
        <f t="shared" si="3"/>
        <v>Invalid</v>
      </c>
      <c r="M3825" s="15" t="str">
        <f t="shared" si="4"/>
        <v/>
      </c>
    </row>
    <row r="3826" ht="12.75" customHeight="1">
      <c r="H3826" s="12">
        <v>1000.0</v>
      </c>
      <c r="K3826" s="14" t="str">
        <f t="shared" si="2"/>
        <v>#DIV/0!</v>
      </c>
      <c r="L3826" s="15" t="str">
        <f t="shared" si="3"/>
        <v>Invalid</v>
      </c>
      <c r="M3826" s="15" t="str">
        <f t="shared" si="4"/>
        <v/>
      </c>
    </row>
    <row r="3827" ht="12.75" customHeight="1">
      <c r="H3827" s="12">
        <v>1000.0</v>
      </c>
      <c r="K3827" s="14" t="str">
        <f t="shared" si="2"/>
        <v>#DIV/0!</v>
      </c>
      <c r="L3827" s="15" t="str">
        <f t="shared" si="3"/>
        <v>Invalid</v>
      </c>
      <c r="M3827" s="15" t="str">
        <f t="shared" si="4"/>
        <v/>
      </c>
    </row>
    <row r="3828" ht="12.75" customHeight="1">
      <c r="H3828" s="12">
        <v>1000.0</v>
      </c>
      <c r="K3828" s="14" t="str">
        <f t="shared" si="2"/>
        <v>#DIV/0!</v>
      </c>
      <c r="L3828" s="15" t="str">
        <f t="shared" si="3"/>
        <v>Invalid</v>
      </c>
      <c r="M3828" s="15" t="str">
        <f t="shared" si="4"/>
        <v/>
      </c>
    </row>
    <row r="3829" ht="12.75" customHeight="1">
      <c r="H3829" s="12">
        <v>1000.0</v>
      </c>
      <c r="K3829" s="14" t="str">
        <f t="shared" si="2"/>
        <v>#DIV/0!</v>
      </c>
      <c r="L3829" s="15" t="str">
        <f t="shared" si="3"/>
        <v>Invalid</v>
      </c>
      <c r="M3829" s="15" t="str">
        <f t="shared" si="4"/>
        <v/>
      </c>
    </row>
    <row r="3830" ht="12.75" customHeight="1">
      <c r="H3830" s="12">
        <v>1000.0</v>
      </c>
      <c r="K3830" s="14" t="str">
        <f t="shared" si="2"/>
        <v>#DIV/0!</v>
      </c>
      <c r="L3830" s="15" t="str">
        <f t="shared" si="3"/>
        <v>Invalid</v>
      </c>
      <c r="M3830" s="15" t="str">
        <f t="shared" si="4"/>
        <v/>
      </c>
    </row>
    <row r="3831" ht="12.75" customHeight="1">
      <c r="H3831" s="12">
        <v>1000.0</v>
      </c>
      <c r="K3831" s="14" t="str">
        <f t="shared" si="2"/>
        <v>#DIV/0!</v>
      </c>
      <c r="L3831" s="15" t="str">
        <f t="shared" si="3"/>
        <v>Invalid</v>
      </c>
      <c r="M3831" s="15" t="str">
        <f t="shared" si="4"/>
        <v/>
      </c>
    </row>
    <row r="3832" ht="12.75" customHeight="1">
      <c r="H3832" s="12">
        <v>1000.0</v>
      </c>
      <c r="K3832" s="14" t="str">
        <f t="shared" si="2"/>
        <v>#DIV/0!</v>
      </c>
      <c r="L3832" s="15" t="str">
        <f t="shared" si="3"/>
        <v>Invalid</v>
      </c>
      <c r="M3832" s="15" t="str">
        <f t="shared" si="4"/>
        <v/>
      </c>
    </row>
    <row r="3833" ht="12.75" customHeight="1">
      <c r="H3833" s="12">
        <v>1000.0</v>
      </c>
      <c r="K3833" s="14" t="str">
        <f t="shared" si="2"/>
        <v>#DIV/0!</v>
      </c>
      <c r="L3833" s="15" t="str">
        <f t="shared" si="3"/>
        <v>Invalid</v>
      </c>
      <c r="M3833" s="15" t="str">
        <f t="shared" si="4"/>
        <v/>
      </c>
    </row>
    <row r="3834" ht="12.75" customHeight="1">
      <c r="H3834" s="12">
        <v>1000.0</v>
      </c>
      <c r="K3834" s="14" t="str">
        <f t="shared" si="2"/>
        <v>#DIV/0!</v>
      </c>
      <c r="L3834" s="15" t="str">
        <f t="shared" si="3"/>
        <v>Invalid</v>
      </c>
      <c r="M3834" s="15" t="str">
        <f t="shared" si="4"/>
        <v/>
      </c>
    </row>
    <row r="3835" ht="12.75" customHeight="1">
      <c r="H3835" s="12">
        <v>1000.0</v>
      </c>
      <c r="K3835" s="14" t="str">
        <f t="shared" si="2"/>
        <v>#DIV/0!</v>
      </c>
      <c r="L3835" s="15" t="str">
        <f t="shared" si="3"/>
        <v>Invalid</v>
      </c>
      <c r="M3835" s="15" t="str">
        <f t="shared" si="4"/>
        <v/>
      </c>
    </row>
    <row r="3836" ht="12.75" customHeight="1">
      <c r="H3836" s="12">
        <v>1000.0</v>
      </c>
      <c r="K3836" s="14" t="str">
        <f t="shared" si="2"/>
        <v>#DIV/0!</v>
      </c>
      <c r="L3836" s="15" t="str">
        <f t="shared" si="3"/>
        <v>Invalid</v>
      </c>
      <c r="M3836" s="15" t="str">
        <f t="shared" si="4"/>
        <v/>
      </c>
    </row>
    <row r="3837" ht="12.75" customHeight="1">
      <c r="H3837" s="12">
        <v>1000.0</v>
      </c>
      <c r="K3837" s="14" t="str">
        <f t="shared" si="2"/>
        <v>#DIV/0!</v>
      </c>
      <c r="L3837" s="15" t="str">
        <f t="shared" si="3"/>
        <v>Invalid</v>
      </c>
      <c r="M3837" s="15" t="str">
        <f t="shared" si="4"/>
        <v/>
      </c>
    </row>
    <row r="3838" ht="12.75" customHeight="1">
      <c r="H3838" s="12">
        <v>1000.0</v>
      </c>
      <c r="K3838" s="14" t="str">
        <f t="shared" si="2"/>
        <v>#DIV/0!</v>
      </c>
      <c r="L3838" s="15" t="str">
        <f t="shared" si="3"/>
        <v>Invalid</v>
      </c>
      <c r="M3838" s="15" t="str">
        <f t="shared" si="4"/>
        <v/>
      </c>
    </row>
    <row r="3839" ht="12.75" customHeight="1">
      <c r="H3839" s="12">
        <v>1000.0</v>
      </c>
      <c r="K3839" s="14" t="str">
        <f t="shared" si="2"/>
        <v>#DIV/0!</v>
      </c>
      <c r="L3839" s="15" t="str">
        <f t="shared" si="3"/>
        <v>Invalid</v>
      </c>
      <c r="M3839" s="15" t="str">
        <f t="shared" si="4"/>
        <v/>
      </c>
    </row>
    <row r="3840" ht="12.75" customHeight="1">
      <c r="H3840" s="12">
        <v>1000.0</v>
      </c>
      <c r="K3840" s="14" t="str">
        <f t="shared" si="2"/>
        <v>#DIV/0!</v>
      </c>
      <c r="L3840" s="15" t="str">
        <f t="shared" si="3"/>
        <v>Invalid</v>
      </c>
      <c r="M3840" s="15" t="str">
        <f t="shared" si="4"/>
        <v/>
      </c>
    </row>
    <row r="3841" ht="12.75" customHeight="1">
      <c r="H3841" s="12">
        <v>1000.0</v>
      </c>
      <c r="K3841" s="14" t="str">
        <f t="shared" si="2"/>
        <v>#DIV/0!</v>
      </c>
      <c r="L3841" s="15" t="str">
        <f t="shared" si="3"/>
        <v>Invalid</v>
      </c>
      <c r="M3841" s="15" t="str">
        <f t="shared" si="4"/>
        <v/>
      </c>
    </row>
    <row r="3842" ht="12.75" customHeight="1">
      <c r="H3842" s="12">
        <v>1000.0</v>
      </c>
      <c r="K3842" s="14" t="str">
        <f t="shared" si="2"/>
        <v>#DIV/0!</v>
      </c>
      <c r="L3842" s="15" t="str">
        <f t="shared" si="3"/>
        <v>Invalid</v>
      </c>
      <c r="M3842" s="15" t="str">
        <f t="shared" si="4"/>
        <v/>
      </c>
    </row>
    <row r="3843" ht="12.75" customHeight="1">
      <c r="H3843" s="12">
        <v>1000.0</v>
      </c>
      <c r="K3843" s="14" t="str">
        <f t="shared" si="2"/>
        <v>#DIV/0!</v>
      </c>
      <c r="L3843" s="15" t="str">
        <f t="shared" si="3"/>
        <v>Invalid</v>
      </c>
      <c r="M3843" s="15" t="str">
        <f t="shared" si="4"/>
        <v/>
      </c>
    </row>
    <row r="3844" ht="12.75" customHeight="1">
      <c r="H3844" s="12">
        <v>1000.0</v>
      </c>
      <c r="K3844" s="14" t="str">
        <f t="shared" si="2"/>
        <v>#DIV/0!</v>
      </c>
      <c r="L3844" s="15" t="str">
        <f t="shared" si="3"/>
        <v>Invalid</v>
      </c>
      <c r="M3844" s="15" t="str">
        <f t="shared" si="4"/>
        <v/>
      </c>
    </row>
    <row r="3845" ht="12.75" customHeight="1">
      <c r="H3845" s="12">
        <v>1000.0</v>
      </c>
      <c r="K3845" s="14" t="str">
        <f t="shared" si="2"/>
        <v>#DIV/0!</v>
      </c>
      <c r="L3845" s="15" t="str">
        <f t="shared" si="3"/>
        <v>Invalid</v>
      </c>
      <c r="M3845" s="15" t="str">
        <f t="shared" si="4"/>
        <v/>
      </c>
    </row>
    <row r="3846" ht="12.75" customHeight="1">
      <c r="H3846" s="12">
        <v>1000.0</v>
      </c>
      <c r="K3846" s="14" t="str">
        <f t="shared" si="2"/>
        <v>#DIV/0!</v>
      </c>
      <c r="L3846" s="15" t="str">
        <f t="shared" si="3"/>
        <v>Invalid</v>
      </c>
      <c r="M3846" s="15" t="str">
        <f t="shared" si="4"/>
        <v/>
      </c>
    </row>
    <row r="3847" ht="12.75" customHeight="1">
      <c r="H3847" s="12">
        <v>1000.0</v>
      </c>
      <c r="K3847" s="14" t="str">
        <f t="shared" si="2"/>
        <v>#DIV/0!</v>
      </c>
      <c r="L3847" s="15" t="str">
        <f t="shared" si="3"/>
        <v>Invalid</v>
      </c>
      <c r="M3847" s="15" t="str">
        <f t="shared" si="4"/>
        <v/>
      </c>
    </row>
    <row r="3848" ht="12.75" customHeight="1">
      <c r="H3848" s="12">
        <v>1000.0</v>
      </c>
      <c r="K3848" s="14" t="str">
        <f t="shared" si="2"/>
        <v>#DIV/0!</v>
      </c>
      <c r="L3848" s="15" t="str">
        <f t="shared" si="3"/>
        <v>Invalid</v>
      </c>
      <c r="M3848" s="15" t="str">
        <f t="shared" si="4"/>
        <v/>
      </c>
    </row>
    <row r="3849" ht="12.75" customHeight="1">
      <c r="H3849" s="12">
        <v>1000.0</v>
      </c>
      <c r="K3849" s="14" t="str">
        <f t="shared" si="2"/>
        <v>#DIV/0!</v>
      </c>
      <c r="L3849" s="15" t="str">
        <f t="shared" si="3"/>
        <v>Invalid</v>
      </c>
      <c r="M3849" s="15" t="str">
        <f t="shared" si="4"/>
        <v/>
      </c>
    </row>
    <row r="3850" ht="12.75" customHeight="1">
      <c r="H3850" s="12">
        <v>1000.0</v>
      </c>
      <c r="K3850" s="14" t="str">
        <f t="shared" si="2"/>
        <v>#DIV/0!</v>
      </c>
      <c r="L3850" s="15" t="str">
        <f t="shared" si="3"/>
        <v>Invalid</v>
      </c>
      <c r="M3850" s="15" t="str">
        <f t="shared" si="4"/>
        <v/>
      </c>
    </row>
    <row r="3851" ht="12.75" customHeight="1">
      <c r="H3851" s="12">
        <v>1000.0</v>
      </c>
      <c r="K3851" s="14" t="str">
        <f t="shared" si="2"/>
        <v>#DIV/0!</v>
      </c>
      <c r="L3851" s="15" t="str">
        <f t="shared" si="3"/>
        <v>Invalid</v>
      </c>
      <c r="M3851" s="15" t="str">
        <f t="shared" si="4"/>
        <v/>
      </c>
    </row>
    <row r="3852" ht="12.75" customHeight="1">
      <c r="H3852" s="12">
        <v>1000.0</v>
      </c>
      <c r="K3852" s="14" t="str">
        <f t="shared" si="2"/>
        <v>#DIV/0!</v>
      </c>
      <c r="L3852" s="15" t="str">
        <f t="shared" si="3"/>
        <v>Invalid</v>
      </c>
      <c r="M3852" s="15" t="str">
        <f t="shared" si="4"/>
        <v/>
      </c>
    </row>
    <row r="3853" ht="12.75" customHeight="1">
      <c r="H3853" s="12">
        <v>1000.0</v>
      </c>
      <c r="K3853" s="14" t="str">
        <f t="shared" si="2"/>
        <v>#DIV/0!</v>
      </c>
      <c r="L3853" s="15" t="str">
        <f t="shared" si="3"/>
        <v>Invalid</v>
      </c>
      <c r="M3853" s="15" t="str">
        <f t="shared" si="4"/>
        <v/>
      </c>
    </row>
    <row r="3854" ht="12.75" customHeight="1">
      <c r="H3854" s="12">
        <v>1000.0</v>
      </c>
      <c r="K3854" s="14" t="str">
        <f t="shared" si="2"/>
        <v>#DIV/0!</v>
      </c>
      <c r="L3854" s="15" t="str">
        <f t="shared" si="3"/>
        <v>Invalid</v>
      </c>
      <c r="M3854" s="15" t="str">
        <f t="shared" si="4"/>
        <v/>
      </c>
    </row>
    <row r="3855" ht="12.75" customHeight="1">
      <c r="H3855" s="12">
        <v>1000.0</v>
      </c>
      <c r="K3855" s="14" t="str">
        <f t="shared" si="2"/>
        <v>#DIV/0!</v>
      </c>
      <c r="L3855" s="15" t="str">
        <f t="shared" si="3"/>
        <v>Invalid</v>
      </c>
      <c r="M3855" s="15" t="str">
        <f t="shared" si="4"/>
        <v/>
      </c>
    </row>
    <row r="3856" ht="12.75" customHeight="1">
      <c r="H3856" s="12">
        <v>1000.0</v>
      </c>
      <c r="K3856" s="14" t="str">
        <f t="shared" si="2"/>
        <v>#DIV/0!</v>
      </c>
      <c r="L3856" s="15" t="str">
        <f t="shared" si="3"/>
        <v>Invalid</v>
      </c>
      <c r="M3856" s="15" t="str">
        <f t="shared" si="4"/>
        <v/>
      </c>
    </row>
    <row r="3857" ht="12.75" customHeight="1">
      <c r="H3857" s="12">
        <v>1000.0</v>
      </c>
      <c r="K3857" s="14" t="str">
        <f t="shared" si="2"/>
        <v>#DIV/0!</v>
      </c>
      <c r="L3857" s="15" t="str">
        <f t="shared" si="3"/>
        <v>Invalid</v>
      </c>
      <c r="M3857" s="15" t="str">
        <f t="shared" si="4"/>
        <v/>
      </c>
    </row>
    <row r="3858" ht="12.75" customHeight="1">
      <c r="H3858" s="12">
        <v>1000.0</v>
      </c>
      <c r="K3858" s="14" t="str">
        <f t="shared" si="2"/>
        <v>#DIV/0!</v>
      </c>
      <c r="L3858" s="15" t="str">
        <f t="shared" si="3"/>
        <v>Invalid</v>
      </c>
      <c r="M3858" s="15" t="str">
        <f t="shared" si="4"/>
        <v/>
      </c>
    </row>
    <row r="3859" ht="12.75" customHeight="1">
      <c r="H3859" s="12">
        <v>1000.0</v>
      </c>
      <c r="K3859" s="14" t="str">
        <f t="shared" si="2"/>
        <v>#DIV/0!</v>
      </c>
      <c r="L3859" s="15" t="str">
        <f t="shared" si="3"/>
        <v>Invalid</v>
      </c>
      <c r="M3859" s="15" t="str">
        <f t="shared" si="4"/>
        <v/>
      </c>
    </row>
    <row r="3860" ht="12.75" customHeight="1">
      <c r="H3860" s="12">
        <v>1000.0</v>
      </c>
      <c r="K3860" s="14" t="str">
        <f t="shared" si="2"/>
        <v>#DIV/0!</v>
      </c>
      <c r="L3860" s="15" t="str">
        <f t="shared" si="3"/>
        <v>Invalid</v>
      </c>
      <c r="M3860" s="15" t="str">
        <f t="shared" si="4"/>
        <v/>
      </c>
    </row>
    <row r="3861" ht="12.75" customHeight="1">
      <c r="H3861" s="12">
        <v>1000.0</v>
      </c>
      <c r="K3861" s="14" t="str">
        <f t="shared" si="2"/>
        <v>#DIV/0!</v>
      </c>
      <c r="L3861" s="15" t="str">
        <f t="shared" si="3"/>
        <v>Invalid</v>
      </c>
      <c r="M3861" s="15" t="str">
        <f t="shared" si="4"/>
        <v/>
      </c>
    </row>
    <row r="3862" ht="12.75" customHeight="1">
      <c r="H3862" s="12">
        <v>1000.0</v>
      </c>
      <c r="K3862" s="14" t="str">
        <f t="shared" si="2"/>
        <v>#DIV/0!</v>
      </c>
      <c r="L3862" s="15" t="str">
        <f t="shared" si="3"/>
        <v>Invalid</v>
      </c>
      <c r="M3862" s="15" t="str">
        <f t="shared" si="4"/>
        <v/>
      </c>
    </row>
    <row r="3863" ht="12.75" customHeight="1">
      <c r="H3863" s="12">
        <v>1000.0</v>
      </c>
      <c r="K3863" s="14" t="str">
        <f t="shared" si="2"/>
        <v>#DIV/0!</v>
      </c>
      <c r="L3863" s="15" t="str">
        <f t="shared" si="3"/>
        <v>Invalid</v>
      </c>
      <c r="M3863" s="15" t="str">
        <f t="shared" si="4"/>
        <v/>
      </c>
    </row>
    <row r="3864" ht="12.75" customHeight="1">
      <c r="H3864" s="12">
        <v>1000.0</v>
      </c>
      <c r="K3864" s="14" t="str">
        <f t="shared" si="2"/>
        <v>#DIV/0!</v>
      </c>
      <c r="L3864" s="15" t="str">
        <f t="shared" si="3"/>
        <v>Invalid</v>
      </c>
      <c r="M3864" s="15" t="str">
        <f t="shared" si="4"/>
        <v/>
      </c>
    </row>
    <row r="3865" ht="12.75" customHeight="1">
      <c r="H3865" s="12">
        <v>1000.0</v>
      </c>
      <c r="K3865" s="14" t="str">
        <f t="shared" si="2"/>
        <v>#DIV/0!</v>
      </c>
      <c r="L3865" s="15" t="str">
        <f t="shared" si="3"/>
        <v>Invalid</v>
      </c>
      <c r="M3865" s="15" t="str">
        <f t="shared" si="4"/>
        <v/>
      </c>
    </row>
    <row r="3866" ht="12.75" customHeight="1">
      <c r="H3866" s="12">
        <v>1000.0</v>
      </c>
      <c r="K3866" s="14" t="str">
        <f t="shared" si="2"/>
        <v>#DIV/0!</v>
      </c>
      <c r="L3866" s="15" t="str">
        <f t="shared" si="3"/>
        <v>Invalid</v>
      </c>
      <c r="M3866" s="15" t="str">
        <f t="shared" si="4"/>
        <v/>
      </c>
    </row>
    <row r="3867" ht="12.75" customHeight="1">
      <c r="H3867" s="12">
        <v>1000.0</v>
      </c>
      <c r="K3867" s="14" t="str">
        <f t="shared" si="2"/>
        <v>#DIV/0!</v>
      </c>
      <c r="L3867" s="15" t="str">
        <f t="shared" si="3"/>
        <v>Invalid</v>
      </c>
      <c r="M3867" s="15" t="str">
        <f t="shared" si="4"/>
        <v/>
      </c>
    </row>
    <row r="3868" ht="12.75" customHeight="1">
      <c r="H3868" s="12">
        <v>1000.0</v>
      </c>
      <c r="K3868" s="14" t="str">
        <f t="shared" si="2"/>
        <v>#DIV/0!</v>
      </c>
      <c r="L3868" s="15" t="str">
        <f t="shared" si="3"/>
        <v>Invalid</v>
      </c>
      <c r="M3868" s="15" t="str">
        <f t="shared" si="4"/>
        <v/>
      </c>
    </row>
    <row r="3869" ht="12.75" customHeight="1">
      <c r="H3869" s="12">
        <v>1000.0</v>
      </c>
      <c r="K3869" s="14" t="str">
        <f t="shared" si="2"/>
        <v>#DIV/0!</v>
      </c>
      <c r="L3869" s="15" t="str">
        <f t="shared" si="3"/>
        <v>Invalid</v>
      </c>
      <c r="M3869" s="15" t="str">
        <f t="shared" si="4"/>
        <v/>
      </c>
    </row>
    <row r="3870" ht="12.75" customHeight="1">
      <c r="H3870" s="12">
        <v>1000.0</v>
      </c>
      <c r="K3870" s="14" t="str">
        <f t="shared" si="2"/>
        <v>#DIV/0!</v>
      </c>
      <c r="L3870" s="15" t="str">
        <f t="shared" si="3"/>
        <v>Invalid</v>
      </c>
      <c r="M3870" s="15" t="str">
        <f t="shared" si="4"/>
        <v/>
      </c>
    </row>
    <row r="3871" ht="12.75" customHeight="1">
      <c r="H3871" s="12">
        <v>1000.0</v>
      </c>
      <c r="K3871" s="14" t="str">
        <f t="shared" si="2"/>
        <v>#DIV/0!</v>
      </c>
      <c r="L3871" s="15" t="str">
        <f t="shared" si="3"/>
        <v>Invalid</v>
      </c>
      <c r="M3871" s="15" t="str">
        <f t="shared" si="4"/>
        <v/>
      </c>
    </row>
    <row r="3872" ht="12.75" customHeight="1">
      <c r="H3872" s="12">
        <v>1000.0</v>
      </c>
      <c r="K3872" s="14" t="str">
        <f t="shared" si="2"/>
        <v>#DIV/0!</v>
      </c>
      <c r="L3872" s="15" t="str">
        <f t="shared" si="3"/>
        <v>Invalid</v>
      </c>
      <c r="M3872" s="15" t="str">
        <f t="shared" si="4"/>
        <v/>
      </c>
    </row>
    <row r="3873" ht="12.75" customHeight="1">
      <c r="H3873" s="12">
        <v>1000.0</v>
      </c>
      <c r="K3873" s="14" t="str">
        <f t="shared" si="2"/>
        <v>#DIV/0!</v>
      </c>
      <c r="L3873" s="15" t="str">
        <f t="shared" si="3"/>
        <v>Invalid</v>
      </c>
      <c r="M3873" s="15" t="str">
        <f t="shared" si="4"/>
        <v/>
      </c>
    </row>
    <row r="3874" ht="12.75" customHeight="1">
      <c r="H3874" s="12">
        <v>1000.0</v>
      </c>
      <c r="K3874" s="14" t="str">
        <f t="shared" si="2"/>
        <v>#DIV/0!</v>
      </c>
      <c r="L3874" s="15" t="str">
        <f t="shared" si="3"/>
        <v>Invalid</v>
      </c>
      <c r="M3874" s="15" t="str">
        <f t="shared" si="4"/>
        <v/>
      </c>
    </row>
    <row r="3875" ht="12.75" customHeight="1">
      <c r="H3875" s="12">
        <v>1000.0</v>
      </c>
      <c r="K3875" s="14" t="str">
        <f t="shared" si="2"/>
        <v>#DIV/0!</v>
      </c>
      <c r="L3875" s="15" t="str">
        <f t="shared" si="3"/>
        <v>Invalid</v>
      </c>
      <c r="M3875" s="15" t="str">
        <f t="shared" si="4"/>
        <v/>
      </c>
    </row>
    <row r="3876" ht="12.75" customHeight="1">
      <c r="H3876" s="12">
        <v>1000.0</v>
      </c>
      <c r="K3876" s="14" t="str">
        <f t="shared" si="2"/>
        <v>#DIV/0!</v>
      </c>
      <c r="L3876" s="15" t="str">
        <f t="shared" si="3"/>
        <v>Invalid</v>
      </c>
      <c r="M3876" s="15" t="str">
        <f t="shared" si="4"/>
        <v/>
      </c>
    </row>
    <row r="3877" ht="12.75" customHeight="1">
      <c r="H3877" s="12">
        <v>1000.0</v>
      </c>
      <c r="K3877" s="14" t="str">
        <f t="shared" si="2"/>
        <v>#DIV/0!</v>
      </c>
      <c r="L3877" s="15" t="str">
        <f t="shared" si="3"/>
        <v>Invalid</v>
      </c>
      <c r="M3877" s="15" t="str">
        <f t="shared" si="4"/>
        <v/>
      </c>
    </row>
    <row r="3878" ht="12.75" customHeight="1">
      <c r="H3878" s="12">
        <v>1000.0</v>
      </c>
      <c r="K3878" s="14" t="str">
        <f t="shared" si="2"/>
        <v>#DIV/0!</v>
      </c>
      <c r="L3878" s="15" t="str">
        <f t="shared" si="3"/>
        <v>Invalid</v>
      </c>
      <c r="M3878" s="15" t="str">
        <f t="shared" si="4"/>
        <v/>
      </c>
    </row>
    <row r="3879" ht="12.75" customHeight="1">
      <c r="H3879" s="12">
        <v>1000.0</v>
      </c>
      <c r="K3879" s="14" t="str">
        <f t="shared" si="2"/>
        <v>#DIV/0!</v>
      </c>
      <c r="L3879" s="15" t="str">
        <f t="shared" si="3"/>
        <v>Invalid</v>
      </c>
      <c r="M3879" s="15" t="str">
        <f t="shared" si="4"/>
        <v/>
      </c>
    </row>
    <row r="3880" ht="12.75" customHeight="1">
      <c r="H3880" s="12">
        <v>1000.0</v>
      </c>
      <c r="K3880" s="14" t="str">
        <f t="shared" si="2"/>
        <v>#DIV/0!</v>
      </c>
      <c r="L3880" s="15" t="str">
        <f t="shared" si="3"/>
        <v>Invalid</v>
      </c>
      <c r="M3880" s="15" t="str">
        <f t="shared" si="4"/>
        <v/>
      </c>
    </row>
    <row r="3881" ht="12.75" customHeight="1">
      <c r="H3881" s="12">
        <v>1000.0</v>
      </c>
      <c r="K3881" s="14" t="str">
        <f t="shared" si="2"/>
        <v>#DIV/0!</v>
      </c>
      <c r="L3881" s="15" t="str">
        <f t="shared" si="3"/>
        <v>Invalid</v>
      </c>
      <c r="M3881" s="15" t="str">
        <f t="shared" si="4"/>
        <v/>
      </c>
    </row>
    <row r="3882" ht="12.75" customHeight="1">
      <c r="H3882" s="12">
        <v>1000.0</v>
      </c>
      <c r="K3882" s="14" t="str">
        <f t="shared" si="2"/>
        <v>#DIV/0!</v>
      </c>
      <c r="L3882" s="15" t="str">
        <f t="shared" si="3"/>
        <v>Invalid</v>
      </c>
      <c r="M3882" s="15" t="str">
        <f t="shared" si="4"/>
        <v/>
      </c>
    </row>
    <row r="3883" ht="12.75" customHeight="1">
      <c r="H3883" s="12">
        <v>1000.0</v>
      </c>
      <c r="K3883" s="14" t="str">
        <f t="shared" si="2"/>
        <v>#DIV/0!</v>
      </c>
      <c r="L3883" s="15" t="str">
        <f t="shared" si="3"/>
        <v>Invalid</v>
      </c>
      <c r="M3883" s="15" t="str">
        <f t="shared" si="4"/>
        <v/>
      </c>
    </row>
    <row r="3884" ht="12.75" customHeight="1">
      <c r="H3884" s="12">
        <v>1000.0</v>
      </c>
      <c r="K3884" s="14" t="str">
        <f t="shared" si="2"/>
        <v>#DIV/0!</v>
      </c>
      <c r="L3884" s="15" t="str">
        <f t="shared" si="3"/>
        <v>Invalid</v>
      </c>
      <c r="M3884" s="15" t="str">
        <f t="shared" si="4"/>
        <v/>
      </c>
    </row>
    <row r="3885" ht="12.75" customHeight="1">
      <c r="H3885" s="12">
        <v>1000.0</v>
      </c>
      <c r="K3885" s="14" t="str">
        <f t="shared" si="2"/>
        <v>#DIV/0!</v>
      </c>
      <c r="L3885" s="15" t="str">
        <f t="shared" si="3"/>
        <v>Invalid</v>
      </c>
      <c r="M3885" s="15" t="str">
        <f t="shared" si="4"/>
        <v/>
      </c>
    </row>
    <row r="3886" ht="12.75" customHeight="1">
      <c r="H3886" s="12">
        <v>1000.0</v>
      </c>
      <c r="K3886" s="14" t="str">
        <f t="shared" si="2"/>
        <v>#DIV/0!</v>
      </c>
      <c r="L3886" s="15" t="str">
        <f t="shared" si="3"/>
        <v>Invalid</v>
      </c>
      <c r="M3886" s="15" t="str">
        <f t="shared" si="4"/>
        <v/>
      </c>
    </row>
    <row r="3887" ht="12.75" customHeight="1">
      <c r="H3887" s="12">
        <v>1000.0</v>
      </c>
      <c r="K3887" s="14" t="str">
        <f t="shared" si="2"/>
        <v>#DIV/0!</v>
      </c>
      <c r="L3887" s="15" t="str">
        <f t="shared" si="3"/>
        <v>Invalid</v>
      </c>
      <c r="M3887" s="15" t="str">
        <f t="shared" si="4"/>
        <v/>
      </c>
    </row>
    <row r="3888" ht="12.75" customHeight="1">
      <c r="H3888" s="12">
        <v>1000.0</v>
      </c>
      <c r="K3888" s="14" t="str">
        <f t="shared" si="2"/>
        <v>#DIV/0!</v>
      </c>
      <c r="L3888" s="15" t="str">
        <f t="shared" si="3"/>
        <v>Invalid</v>
      </c>
      <c r="M3888" s="15" t="str">
        <f t="shared" si="4"/>
        <v/>
      </c>
    </row>
    <row r="3889" ht="12.75" customHeight="1">
      <c r="H3889" s="12">
        <v>1000.0</v>
      </c>
      <c r="K3889" s="14" t="str">
        <f t="shared" si="2"/>
        <v>#DIV/0!</v>
      </c>
      <c r="L3889" s="15" t="str">
        <f t="shared" si="3"/>
        <v>Invalid</v>
      </c>
      <c r="M3889" s="15" t="str">
        <f t="shared" si="4"/>
        <v/>
      </c>
    </row>
    <row r="3890" ht="12.75" customHeight="1">
      <c r="H3890" s="12">
        <v>1000.0</v>
      </c>
      <c r="K3890" s="14" t="str">
        <f t="shared" si="2"/>
        <v>#DIV/0!</v>
      </c>
      <c r="L3890" s="15" t="str">
        <f t="shared" si="3"/>
        <v>Invalid</v>
      </c>
      <c r="M3890" s="15" t="str">
        <f t="shared" si="4"/>
        <v/>
      </c>
    </row>
    <row r="3891" ht="12.75" customHeight="1">
      <c r="H3891" s="12">
        <v>1000.0</v>
      </c>
      <c r="K3891" s="14" t="str">
        <f t="shared" si="2"/>
        <v>#DIV/0!</v>
      </c>
      <c r="L3891" s="15" t="str">
        <f t="shared" si="3"/>
        <v>Invalid</v>
      </c>
      <c r="M3891" s="15" t="str">
        <f t="shared" si="4"/>
        <v/>
      </c>
    </row>
    <row r="3892" ht="12.75" customHeight="1">
      <c r="H3892" s="12">
        <v>1000.0</v>
      </c>
      <c r="K3892" s="14" t="str">
        <f t="shared" si="2"/>
        <v>#DIV/0!</v>
      </c>
      <c r="L3892" s="15" t="str">
        <f t="shared" si="3"/>
        <v>Invalid</v>
      </c>
      <c r="M3892" s="15" t="str">
        <f t="shared" si="4"/>
        <v/>
      </c>
    </row>
    <row r="3893" ht="12.75" customHeight="1">
      <c r="H3893" s="12">
        <v>1000.0</v>
      </c>
      <c r="K3893" s="14" t="str">
        <f t="shared" si="2"/>
        <v>#DIV/0!</v>
      </c>
      <c r="L3893" s="15" t="str">
        <f t="shared" si="3"/>
        <v>Invalid</v>
      </c>
      <c r="M3893" s="15" t="str">
        <f t="shared" si="4"/>
        <v/>
      </c>
    </row>
    <row r="3894" ht="12.75" customHeight="1">
      <c r="H3894" s="12">
        <v>1000.0</v>
      </c>
      <c r="K3894" s="14" t="str">
        <f t="shared" si="2"/>
        <v>#DIV/0!</v>
      </c>
      <c r="L3894" s="15" t="str">
        <f t="shared" si="3"/>
        <v>Invalid</v>
      </c>
      <c r="M3894" s="15" t="str">
        <f t="shared" si="4"/>
        <v/>
      </c>
    </row>
    <row r="3895" ht="12.75" customHeight="1">
      <c r="H3895" s="12">
        <v>1000.0</v>
      </c>
      <c r="K3895" s="14" t="str">
        <f t="shared" si="2"/>
        <v>#DIV/0!</v>
      </c>
      <c r="L3895" s="15" t="str">
        <f t="shared" si="3"/>
        <v>Invalid</v>
      </c>
      <c r="M3895" s="15" t="str">
        <f t="shared" si="4"/>
        <v/>
      </c>
    </row>
    <row r="3896" ht="12.75" customHeight="1">
      <c r="H3896" s="12">
        <v>1000.0</v>
      </c>
      <c r="K3896" s="14" t="str">
        <f t="shared" si="2"/>
        <v>#DIV/0!</v>
      </c>
      <c r="L3896" s="15" t="str">
        <f t="shared" si="3"/>
        <v>Invalid</v>
      </c>
      <c r="M3896" s="15" t="str">
        <f t="shared" si="4"/>
        <v/>
      </c>
    </row>
    <row r="3897" ht="12.75" customHeight="1">
      <c r="H3897" s="12">
        <v>1000.0</v>
      </c>
      <c r="K3897" s="14" t="str">
        <f t="shared" si="2"/>
        <v>#DIV/0!</v>
      </c>
      <c r="L3897" s="15" t="str">
        <f t="shared" si="3"/>
        <v>Invalid</v>
      </c>
      <c r="M3897" s="15" t="str">
        <f t="shared" si="4"/>
        <v/>
      </c>
    </row>
    <row r="3898" ht="12.75" customHeight="1">
      <c r="H3898" s="12">
        <v>1000.0</v>
      </c>
      <c r="K3898" s="14" t="str">
        <f t="shared" si="2"/>
        <v>#DIV/0!</v>
      </c>
      <c r="L3898" s="15" t="str">
        <f t="shared" si="3"/>
        <v>Invalid</v>
      </c>
      <c r="M3898" s="15" t="str">
        <f t="shared" si="4"/>
        <v/>
      </c>
    </row>
    <row r="3899" ht="12.75" customHeight="1">
      <c r="H3899" s="12">
        <v>1000.0</v>
      </c>
      <c r="K3899" s="14" t="str">
        <f t="shared" si="2"/>
        <v>#DIV/0!</v>
      </c>
      <c r="L3899" s="15" t="str">
        <f t="shared" si="3"/>
        <v>Invalid</v>
      </c>
      <c r="M3899" s="15" t="str">
        <f t="shared" si="4"/>
        <v/>
      </c>
    </row>
    <row r="3900" ht="12.75" customHeight="1">
      <c r="H3900" s="12">
        <v>1000.0</v>
      </c>
      <c r="K3900" s="14" t="str">
        <f t="shared" si="2"/>
        <v>#DIV/0!</v>
      </c>
      <c r="L3900" s="15" t="str">
        <f t="shared" si="3"/>
        <v>Invalid</v>
      </c>
      <c r="M3900" s="15" t="str">
        <f t="shared" si="4"/>
        <v/>
      </c>
    </row>
    <row r="3901" ht="12.75" customHeight="1">
      <c r="H3901" s="12">
        <v>1000.0</v>
      </c>
      <c r="K3901" s="14" t="str">
        <f t="shared" si="2"/>
        <v>#DIV/0!</v>
      </c>
      <c r="L3901" s="15" t="str">
        <f t="shared" si="3"/>
        <v>Invalid</v>
      </c>
      <c r="M3901" s="15" t="str">
        <f t="shared" si="4"/>
        <v/>
      </c>
    </row>
    <row r="3902" ht="12.75" customHeight="1">
      <c r="H3902" s="12">
        <v>1000.0</v>
      </c>
      <c r="K3902" s="14" t="str">
        <f t="shared" si="2"/>
        <v>#DIV/0!</v>
      </c>
      <c r="L3902" s="15" t="str">
        <f t="shared" si="3"/>
        <v>Invalid</v>
      </c>
      <c r="M3902" s="15" t="str">
        <f t="shared" si="4"/>
        <v/>
      </c>
    </row>
    <row r="3903" ht="12.75" customHeight="1">
      <c r="H3903" s="12">
        <v>1000.0</v>
      </c>
      <c r="K3903" s="14" t="str">
        <f t="shared" si="2"/>
        <v>#DIV/0!</v>
      </c>
      <c r="L3903" s="15" t="str">
        <f t="shared" si="3"/>
        <v>Invalid</v>
      </c>
      <c r="M3903" s="15" t="str">
        <f t="shared" si="4"/>
        <v/>
      </c>
    </row>
    <row r="3904" ht="12.75" customHeight="1">
      <c r="H3904" s="12">
        <v>1000.0</v>
      </c>
      <c r="K3904" s="14" t="str">
        <f t="shared" si="2"/>
        <v>#DIV/0!</v>
      </c>
      <c r="L3904" s="15" t="str">
        <f t="shared" si="3"/>
        <v>Invalid</v>
      </c>
      <c r="M3904" s="15" t="str">
        <f t="shared" si="4"/>
        <v/>
      </c>
    </row>
    <row r="3905" ht="12.75" customHeight="1">
      <c r="H3905" s="12">
        <v>1000.0</v>
      </c>
      <c r="K3905" s="14" t="str">
        <f t="shared" si="2"/>
        <v>#DIV/0!</v>
      </c>
      <c r="L3905" s="15" t="str">
        <f t="shared" si="3"/>
        <v>Invalid</v>
      </c>
      <c r="M3905" s="15" t="str">
        <f t="shared" si="4"/>
        <v/>
      </c>
    </row>
    <row r="3906" ht="12.75" customHeight="1">
      <c r="H3906" s="12">
        <v>1000.0</v>
      </c>
      <c r="K3906" s="14" t="str">
        <f t="shared" si="2"/>
        <v>#DIV/0!</v>
      </c>
      <c r="L3906" s="15" t="str">
        <f t="shared" si="3"/>
        <v>Invalid</v>
      </c>
      <c r="M3906" s="15" t="str">
        <f t="shared" si="4"/>
        <v/>
      </c>
    </row>
    <row r="3907" ht="12.75" customHeight="1">
      <c r="H3907" s="12">
        <v>1000.0</v>
      </c>
      <c r="K3907" s="14" t="str">
        <f t="shared" si="2"/>
        <v>#DIV/0!</v>
      </c>
      <c r="L3907" s="15" t="str">
        <f t="shared" si="3"/>
        <v>Invalid</v>
      </c>
      <c r="M3907" s="15" t="str">
        <f t="shared" si="4"/>
        <v/>
      </c>
    </row>
    <row r="3908" ht="12.75" customHeight="1">
      <c r="H3908" s="12">
        <v>1000.0</v>
      </c>
      <c r="K3908" s="14" t="str">
        <f t="shared" si="2"/>
        <v>#DIV/0!</v>
      </c>
      <c r="L3908" s="15" t="str">
        <f t="shared" si="3"/>
        <v>Invalid</v>
      </c>
      <c r="M3908" s="15" t="str">
        <f t="shared" si="4"/>
        <v/>
      </c>
    </row>
    <row r="3909" ht="12.75" customHeight="1">
      <c r="H3909" s="12">
        <v>1000.0</v>
      </c>
      <c r="K3909" s="14" t="str">
        <f t="shared" si="2"/>
        <v>#DIV/0!</v>
      </c>
      <c r="L3909" s="15" t="str">
        <f t="shared" si="3"/>
        <v>Invalid</v>
      </c>
      <c r="M3909" s="15" t="str">
        <f t="shared" si="4"/>
        <v/>
      </c>
    </row>
    <row r="3910" ht="12.75" customHeight="1">
      <c r="H3910" s="12">
        <v>1000.0</v>
      </c>
      <c r="K3910" s="14" t="str">
        <f t="shared" si="2"/>
        <v>#DIV/0!</v>
      </c>
      <c r="L3910" s="15" t="str">
        <f t="shared" si="3"/>
        <v>Invalid</v>
      </c>
      <c r="M3910" s="15" t="str">
        <f t="shared" si="4"/>
        <v/>
      </c>
    </row>
    <row r="3911" ht="12.75" customHeight="1">
      <c r="H3911" s="12">
        <v>1000.0</v>
      </c>
      <c r="K3911" s="14" t="str">
        <f t="shared" si="2"/>
        <v>#DIV/0!</v>
      </c>
      <c r="L3911" s="15" t="str">
        <f t="shared" si="3"/>
        <v>Invalid</v>
      </c>
      <c r="M3911" s="15" t="str">
        <f t="shared" si="4"/>
        <v/>
      </c>
    </row>
    <row r="3912" ht="12.75" customHeight="1">
      <c r="H3912" s="12">
        <v>1000.0</v>
      </c>
      <c r="K3912" s="14" t="str">
        <f t="shared" si="2"/>
        <v>#DIV/0!</v>
      </c>
      <c r="L3912" s="15" t="str">
        <f t="shared" si="3"/>
        <v>Invalid</v>
      </c>
      <c r="M3912" s="15" t="str">
        <f t="shared" si="4"/>
        <v/>
      </c>
    </row>
    <row r="3913" ht="12.75" customHeight="1">
      <c r="H3913" s="12">
        <v>1000.0</v>
      </c>
      <c r="K3913" s="14" t="str">
        <f t="shared" si="2"/>
        <v>#DIV/0!</v>
      </c>
      <c r="L3913" s="15" t="str">
        <f t="shared" si="3"/>
        <v>Invalid</v>
      </c>
      <c r="M3913" s="15" t="str">
        <f t="shared" si="4"/>
        <v/>
      </c>
    </row>
    <row r="3914" ht="12.75" customHeight="1">
      <c r="H3914" s="12">
        <v>1000.0</v>
      </c>
      <c r="K3914" s="14" t="str">
        <f t="shared" si="2"/>
        <v>#DIV/0!</v>
      </c>
      <c r="L3914" s="15" t="str">
        <f t="shared" si="3"/>
        <v>Invalid</v>
      </c>
      <c r="M3914" s="15" t="str">
        <f t="shared" si="4"/>
        <v/>
      </c>
    </row>
    <row r="3915" ht="12.75" customHeight="1">
      <c r="H3915" s="12">
        <v>1000.0</v>
      </c>
      <c r="K3915" s="14" t="str">
        <f t="shared" si="2"/>
        <v>#DIV/0!</v>
      </c>
      <c r="L3915" s="15" t="str">
        <f t="shared" si="3"/>
        <v>Invalid</v>
      </c>
      <c r="M3915" s="15" t="str">
        <f t="shared" si="4"/>
        <v/>
      </c>
    </row>
    <row r="3916" ht="12.75" customHeight="1">
      <c r="H3916" s="12">
        <v>1000.0</v>
      </c>
      <c r="K3916" s="14" t="str">
        <f t="shared" si="2"/>
        <v>#DIV/0!</v>
      </c>
      <c r="L3916" s="15" t="str">
        <f t="shared" si="3"/>
        <v>Invalid</v>
      </c>
      <c r="M3916" s="15" t="str">
        <f t="shared" si="4"/>
        <v/>
      </c>
    </row>
    <row r="3917" ht="12.75" customHeight="1">
      <c r="H3917" s="12">
        <v>1000.0</v>
      </c>
      <c r="K3917" s="14" t="str">
        <f t="shared" si="2"/>
        <v>#DIV/0!</v>
      </c>
      <c r="L3917" s="15" t="str">
        <f t="shared" si="3"/>
        <v>Invalid</v>
      </c>
      <c r="M3917" s="15" t="str">
        <f t="shared" si="4"/>
        <v/>
      </c>
    </row>
    <row r="3918" ht="12.75" customHeight="1">
      <c r="H3918" s="12">
        <v>1000.0</v>
      </c>
      <c r="K3918" s="14" t="str">
        <f t="shared" si="2"/>
        <v>#DIV/0!</v>
      </c>
      <c r="L3918" s="15" t="str">
        <f t="shared" si="3"/>
        <v>Invalid</v>
      </c>
      <c r="M3918" s="15" t="str">
        <f t="shared" si="4"/>
        <v/>
      </c>
    </row>
    <row r="3919" ht="12.75" customHeight="1">
      <c r="H3919" s="12">
        <v>1000.0</v>
      </c>
      <c r="K3919" s="14" t="str">
        <f t="shared" si="2"/>
        <v>#DIV/0!</v>
      </c>
      <c r="L3919" s="15" t="str">
        <f t="shared" si="3"/>
        <v>Invalid</v>
      </c>
      <c r="M3919" s="15" t="str">
        <f t="shared" si="4"/>
        <v/>
      </c>
    </row>
    <row r="3920" ht="12.75" customHeight="1">
      <c r="H3920" s="12">
        <v>1000.0</v>
      </c>
      <c r="K3920" s="14" t="str">
        <f t="shared" si="2"/>
        <v>#DIV/0!</v>
      </c>
      <c r="L3920" s="15" t="str">
        <f t="shared" si="3"/>
        <v>Invalid</v>
      </c>
      <c r="M3920" s="15" t="str">
        <f t="shared" si="4"/>
        <v/>
      </c>
    </row>
    <row r="3921" ht="12.75" customHeight="1">
      <c r="H3921" s="12">
        <v>1000.0</v>
      </c>
      <c r="K3921" s="14" t="str">
        <f t="shared" si="2"/>
        <v>#DIV/0!</v>
      </c>
      <c r="L3921" s="15" t="str">
        <f t="shared" si="3"/>
        <v>Invalid</v>
      </c>
      <c r="M3921" s="15" t="str">
        <f t="shared" si="4"/>
        <v/>
      </c>
    </row>
    <row r="3922" ht="12.75" customHeight="1">
      <c r="H3922" s="12">
        <v>1000.0</v>
      </c>
      <c r="K3922" s="14" t="str">
        <f t="shared" si="2"/>
        <v>#DIV/0!</v>
      </c>
      <c r="L3922" s="15" t="str">
        <f t="shared" si="3"/>
        <v>Invalid</v>
      </c>
      <c r="M3922" s="15" t="str">
        <f t="shared" si="4"/>
        <v/>
      </c>
    </row>
    <row r="3923" ht="12.75" customHeight="1">
      <c r="H3923" s="12">
        <v>1000.0</v>
      </c>
      <c r="K3923" s="14" t="str">
        <f t="shared" si="2"/>
        <v>#DIV/0!</v>
      </c>
      <c r="L3923" s="15" t="str">
        <f t="shared" si="3"/>
        <v>Invalid</v>
      </c>
      <c r="M3923" s="15" t="str">
        <f t="shared" si="4"/>
        <v/>
      </c>
    </row>
    <row r="3924" ht="12.75" customHeight="1">
      <c r="H3924" s="12">
        <v>1000.0</v>
      </c>
      <c r="K3924" s="14" t="str">
        <f t="shared" si="2"/>
        <v>#DIV/0!</v>
      </c>
      <c r="L3924" s="15" t="str">
        <f t="shared" si="3"/>
        <v>Invalid</v>
      </c>
      <c r="M3924" s="15" t="str">
        <f t="shared" si="4"/>
        <v/>
      </c>
    </row>
    <row r="3925" ht="12.75" customHeight="1">
      <c r="H3925" s="12">
        <v>1000.0</v>
      </c>
      <c r="K3925" s="14" t="str">
        <f t="shared" si="2"/>
        <v>#DIV/0!</v>
      </c>
      <c r="L3925" s="15" t="str">
        <f t="shared" si="3"/>
        <v>Invalid</v>
      </c>
      <c r="M3925" s="15" t="str">
        <f t="shared" si="4"/>
        <v/>
      </c>
    </row>
    <row r="3926" ht="12.75" customHeight="1">
      <c r="H3926" s="12">
        <v>1000.0</v>
      </c>
      <c r="K3926" s="14" t="str">
        <f t="shared" si="2"/>
        <v>#DIV/0!</v>
      </c>
      <c r="L3926" s="15" t="str">
        <f t="shared" si="3"/>
        <v>Invalid</v>
      </c>
      <c r="M3926" s="15" t="str">
        <f t="shared" si="4"/>
        <v/>
      </c>
    </row>
    <row r="3927" ht="12.75" customHeight="1">
      <c r="H3927" s="12">
        <v>1000.0</v>
      </c>
      <c r="K3927" s="14" t="str">
        <f t="shared" si="2"/>
        <v>#DIV/0!</v>
      </c>
      <c r="L3927" s="15" t="str">
        <f t="shared" si="3"/>
        <v>Invalid</v>
      </c>
      <c r="M3927" s="15" t="str">
        <f t="shared" si="4"/>
        <v/>
      </c>
    </row>
    <row r="3928" ht="12.75" customHeight="1">
      <c r="H3928" s="12">
        <v>1000.0</v>
      </c>
      <c r="K3928" s="14" t="str">
        <f t="shared" si="2"/>
        <v>#DIV/0!</v>
      </c>
      <c r="L3928" s="15" t="str">
        <f t="shared" si="3"/>
        <v>Invalid</v>
      </c>
      <c r="M3928" s="15" t="str">
        <f t="shared" si="4"/>
        <v/>
      </c>
    </row>
    <row r="3929" ht="12.75" customHeight="1">
      <c r="H3929" s="12">
        <v>1000.0</v>
      </c>
      <c r="K3929" s="14" t="str">
        <f t="shared" si="2"/>
        <v>#DIV/0!</v>
      </c>
      <c r="L3929" s="15" t="str">
        <f t="shared" si="3"/>
        <v>Invalid</v>
      </c>
      <c r="M3929" s="15" t="str">
        <f t="shared" si="4"/>
        <v/>
      </c>
    </row>
    <row r="3930" ht="12.75" customHeight="1">
      <c r="H3930" s="12">
        <v>1000.0</v>
      </c>
      <c r="K3930" s="14" t="str">
        <f t="shared" si="2"/>
        <v>#DIV/0!</v>
      </c>
      <c r="L3930" s="15" t="str">
        <f t="shared" si="3"/>
        <v>Invalid</v>
      </c>
      <c r="M3930" s="15" t="str">
        <f t="shared" si="4"/>
        <v/>
      </c>
    </row>
    <row r="3931" ht="12.75" customHeight="1">
      <c r="H3931" s="12">
        <v>1000.0</v>
      </c>
      <c r="K3931" s="14" t="str">
        <f t="shared" si="2"/>
        <v>#DIV/0!</v>
      </c>
      <c r="L3931" s="15" t="str">
        <f t="shared" si="3"/>
        <v>Invalid</v>
      </c>
      <c r="M3931" s="15" t="str">
        <f t="shared" si="4"/>
        <v/>
      </c>
    </row>
    <row r="3932" ht="12.75" customHeight="1">
      <c r="H3932" s="12">
        <v>1000.0</v>
      </c>
      <c r="K3932" s="14" t="str">
        <f t="shared" si="2"/>
        <v>#DIV/0!</v>
      </c>
      <c r="L3932" s="15" t="str">
        <f t="shared" si="3"/>
        <v>Invalid</v>
      </c>
      <c r="M3932" s="15" t="str">
        <f t="shared" si="4"/>
        <v/>
      </c>
    </row>
    <row r="3933" ht="12.75" customHeight="1">
      <c r="H3933" s="12">
        <v>1000.0</v>
      </c>
      <c r="K3933" s="14" t="str">
        <f t="shared" si="2"/>
        <v>#DIV/0!</v>
      </c>
      <c r="L3933" s="15" t="str">
        <f t="shared" si="3"/>
        <v>Invalid</v>
      </c>
      <c r="M3933" s="15" t="str">
        <f t="shared" si="4"/>
        <v/>
      </c>
    </row>
    <row r="3934" ht="12.75" customHeight="1">
      <c r="H3934" s="12">
        <v>1000.0</v>
      </c>
      <c r="K3934" s="14" t="str">
        <f t="shared" si="2"/>
        <v>#DIV/0!</v>
      </c>
      <c r="L3934" s="15" t="str">
        <f t="shared" si="3"/>
        <v>Invalid</v>
      </c>
      <c r="M3934" s="15" t="str">
        <f t="shared" si="4"/>
        <v/>
      </c>
    </row>
    <row r="3935" ht="12.75" customHeight="1">
      <c r="H3935" s="12">
        <v>1000.0</v>
      </c>
      <c r="K3935" s="14" t="str">
        <f t="shared" si="2"/>
        <v>#DIV/0!</v>
      </c>
      <c r="L3935" s="15" t="str">
        <f t="shared" si="3"/>
        <v>Invalid</v>
      </c>
      <c r="M3935" s="15" t="str">
        <f t="shared" si="4"/>
        <v/>
      </c>
    </row>
    <row r="3936" ht="12.75" customHeight="1">
      <c r="H3936" s="12">
        <v>1000.0</v>
      </c>
      <c r="K3936" s="14" t="str">
        <f t="shared" si="2"/>
        <v>#DIV/0!</v>
      </c>
      <c r="L3936" s="15" t="str">
        <f t="shared" si="3"/>
        <v>Invalid</v>
      </c>
      <c r="M3936" s="15" t="str">
        <f t="shared" si="4"/>
        <v/>
      </c>
    </row>
    <row r="3937" ht="12.75" customHeight="1">
      <c r="H3937" s="12">
        <v>1000.0</v>
      </c>
      <c r="K3937" s="14" t="str">
        <f t="shared" si="2"/>
        <v>#DIV/0!</v>
      </c>
      <c r="L3937" s="15" t="str">
        <f t="shared" si="3"/>
        <v>Invalid</v>
      </c>
      <c r="M3937" s="15" t="str">
        <f t="shared" si="4"/>
        <v/>
      </c>
    </row>
    <row r="3938" ht="12.75" customHeight="1">
      <c r="H3938" s="12">
        <v>1000.0</v>
      </c>
      <c r="K3938" s="14" t="str">
        <f t="shared" si="2"/>
        <v>#DIV/0!</v>
      </c>
      <c r="L3938" s="15" t="str">
        <f t="shared" si="3"/>
        <v>Invalid</v>
      </c>
      <c r="M3938" s="15" t="str">
        <f t="shared" si="4"/>
        <v/>
      </c>
    </row>
    <row r="3939" ht="12.75" customHeight="1">
      <c r="H3939" s="12">
        <v>1000.0</v>
      </c>
      <c r="K3939" s="14" t="str">
        <f t="shared" si="2"/>
        <v>#DIV/0!</v>
      </c>
      <c r="L3939" s="15" t="str">
        <f t="shared" si="3"/>
        <v>Invalid</v>
      </c>
      <c r="M3939" s="15" t="str">
        <f t="shared" si="4"/>
        <v/>
      </c>
    </row>
    <row r="3940" ht="12.75" customHeight="1">
      <c r="H3940" s="12">
        <v>1000.0</v>
      </c>
      <c r="K3940" s="14" t="str">
        <f t="shared" si="2"/>
        <v>#DIV/0!</v>
      </c>
      <c r="L3940" s="15" t="str">
        <f t="shared" si="3"/>
        <v>Invalid</v>
      </c>
      <c r="M3940" s="15" t="str">
        <f t="shared" si="4"/>
        <v/>
      </c>
    </row>
    <row r="3941" ht="12.75" customHeight="1">
      <c r="H3941" s="12">
        <v>1000.0</v>
      </c>
      <c r="K3941" s="14" t="str">
        <f t="shared" si="2"/>
        <v>#DIV/0!</v>
      </c>
      <c r="L3941" s="15" t="str">
        <f t="shared" si="3"/>
        <v>Invalid</v>
      </c>
      <c r="M3941" s="15" t="str">
        <f t="shared" si="4"/>
        <v/>
      </c>
    </row>
    <row r="3942" ht="12.75" customHeight="1">
      <c r="H3942" s="12">
        <v>1000.0</v>
      </c>
      <c r="K3942" s="14" t="str">
        <f t="shared" si="2"/>
        <v>#DIV/0!</v>
      </c>
      <c r="L3942" s="15" t="str">
        <f t="shared" si="3"/>
        <v>Invalid</v>
      </c>
      <c r="M3942" s="15" t="str">
        <f t="shared" si="4"/>
        <v/>
      </c>
    </row>
    <row r="3943" ht="12.75" customHeight="1">
      <c r="H3943" s="12">
        <v>1000.0</v>
      </c>
      <c r="K3943" s="14" t="str">
        <f t="shared" si="2"/>
        <v>#DIV/0!</v>
      </c>
      <c r="L3943" s="15" t="str">
        <f t="shared" si="3"/>
        <v>Invalid</v>
      </c>
      <c r="M3943" s="15" t="str">
        <f t="shared" si="4"/>
        <v/>
      </c>
    </row>
    <row r="3944" ht="12.75" customHeight="1">
      <c r="H3944" s="12">
        <v>1000.0</v>
      </c>
      <c r="K3944" s="14" t="str">
        <f t="shared" si="2"/>
        <v>#DIV/0!</v>
      </c>
      <c r="L3944" s="15" t="str">
        <f t="shared" si="3"/>
        <v>Invalid</v>
      </c>
      <c r="M3944" s="15" t="str">
        <f t="shared" si="4"/>
        <v/>
      </c>
    </row>
    <row r="3945" ht="12.75" customHeight="1">
      <c r="H3945" s="12">
        <v>1000.0</v>
      </c>
      <c r="K3945" s="14" t="str">
        <f t="shared" si="2"/>
        <v>#DIV/0!</v>
      </c>
      <c r="L3945" s="15" t="str">
        <f t="shared" si="3"/>
        <v>Invalid</v>
      </c>
      <c r="M3945" s="15" t="str">
        <f t="shared" si="4"/>
        <v/>
      </c>
    </row>
    <row r="3946" ht="12.75" customHeight="1">
      <c r="H3946" s="12">
        <v>1000.0</v>
      </c>
      <c r="K3946" s="14" t="str">
        <f t="shared" si="2"/>
        <v>#DIV/0!</v>
      </c>
      <c r="L3946" s="15" t="str">
        <f t="shared" si="3"/>
        <v>Invalid</v>
      </c>
      <c r="M3946" s="15" t="str">
        <f t="shared" si="4"/>
        <v/>
      </c>
    </row>
    <row r="3947" ht="12.75" customHeight="1">
      <c r="H3947" s="12">
        <v>1000.0</v>
      </c>
      <c r="K3947" s="14" t="str">
        <f t="shared" si="2"/>
        <v>#DIV/0!</v>
      </c>
      <c r="L3947" s="15" t="str">
        <f t="shared" si="3"/>
        <v>Invalid</v>
      </c>
      <c r="M3947" s="15" t="str">
        <f t="shared" si="4"/>
        <v/>
      </c>
    </row>
    <row r="3948" ht="12.75" customHeight="1">
      <c r="H3948" s="12">
        <v>1000.0</v>
      </c>
      <c r="K3948" s="14" t="str">
        <f t="shared" si="2"/>
        <v>#DIV/0!</v>
      </c>
      <c r="L3948" s="15" t="str">
        <f t="shared" si="3"/>
        <v>Invalid</v>
      </c>
      <c r="M3948" s="15" t="str">
        <f t="shared" si="4"/>
        <v/>
      </c>
    </row>
    <row r="3949" ht="12.75" customHeight="1">
      <c r="H3949" s="12">
        <v>1000.0</v>
      </c>
      <c r="K3949" s="14" t="str">
        <f t="shared" si="2"/>
        <v>#DIV/0!</v>
      </c>
      <c r="L3949" s="15" t="str">
        <f t="shared" si="3"/>
        <v>Invalid</v>
      </c>
      <c r="M3949" s="15" t="str">
        <f t="shared" si="4"/>
        <v/>
      </c>
    </row>
    <row r="3950" ht="12.75" customHeight="1">
      <c r="H3950" s="12">
        <v>1000.0</v>
      </c>
      <c r="K3950" s="14" t="str">
        <f t="shared" si="2"/>
        <v>#DIV/0!</v>
      </c>
      <c r="L3950" s="15" t="str">
        <f t="shared" si="3"/>
        <v>Invalid</v>
      </c>
      <c r="M3950" s="15" t="str">
        <f t="shared" si="4"/>
        <v/>
      </c>
    </row>
    <row r="3951" ht="12.75" customHeight="1">
      <c r="H3951" s="12">
        <v>1000.0</v>
      </c>
      <c r="K3951" s="14" t="str">
        <f t="shared" si="2"/>
        <v>#DIV/0!</v>
      </c>
      <c r="L3951" s="15" t="str">
        <f t="shared" si="3"/>
        <v>Invalid</v>
      </c>
      <c r="M3951" s="15" t="str">
        <f t="shared" si="4"/>
        <v/>
      </c>
    </row>
    <row r="3952" ht="12.75" customHeight="1">
      <c r="H3952" s="12">
        <v>1000.0</v>
      </c>
      <c r="K3952" s="14" t="str">
        <f t="shared" si="2"/>
        <v>#DIV/0!</v>
      </c>
      <c r="L3952" s="15" t="str">
        <f t="shared" si="3"/>
        <v>Invalid</v>
      </c>
      <c r="M3952" s="15" t="str">
        <f t="shared" si="4"/>
        <v/>
      </c>
    </row>
    <row r="3953" ht="12.75" customHeight="1">
      <c r="H3953" s="12">
        <v>1000.0</v>
      </c>
      <c r="K3953" s="14" t="str">
        <f t="shared" si="2"/>
        <v>#DIV/0!</v>
      </c>
      <c r="L3953" s="15" t="str">
        <f t="shared" si="3"/>
        <v>Invalid</v>
      </c>
      <c r="M3953" s="15" t="str">
        <f t="shared" si="4"/>
        <v/>
      </c>
    </row>
    <row r="3954" ht="12.75" customHeight="1">
      <c r="H3954" s="12">
        <v>1000.0</v>
      </c>
      <c r="K3954" s="14" t="str">
        <f t="shared" si="2"/>
        <v>#DIV/0!</v>
      </c>
      <c r="L3954" s="15" t="str">
        <f t="shared" si="3"/>
        <v>Invalid</v>
      </c>
      <c r="M3954" s="15" t="str">
        <f t="shared" si="4"/>
        <v/>
      </c>
    </row>
    <row r="3955" ht="12.75" customHeight="1">
      <c r="H3955" s="12">
        <v>1000.0</v>
      </c>
      <c r="K3955" s="14" t="str">
        <f t="shared" si="2"/>
        <v>#DIV/0!</v>
      </c>
      <c r="L3955" s="15" t="str">
        <f t="shared" si="3"/>
        <v>Invalid</v>
      </c>
      <c r="M3955" s="15" t="str">
        <f t="shared" si="4"/>
        <v/>
      </c>
    </row>
    <row r="3956" ht="12.75" customHeight="1">
      <c r="H3956" s="12">
        <v>1000.0</v>
      </c>
      <c r="K3956" s="14" t="str">
        <f t="shared" si="2"/>
        <v>#DIV/0!</v>
      </c>
      <c r="L3956" s="15" t="str">
        <f t="shared" si="3"/>
        <v>Invalid</v>
      </c>
      <c r="M3956" s="15" t="str">
        <f t="shared" si="4"/>
        <v/>
      </c>
    </row>
    <row r="3957" ht="12.75" customHeight="1">
      <c r="H3957" s="12">
        <v>1000.0</v>
      </c>
      <c r="K3957" s="14" t="str">
        <f t="shared" si="2"/>
        <v>#DIV/0!</v>
      </c>
      <c r="L3957" s="15" t="str">
        <f t="shared" si="3"/>
        <v>Invalid</v>
      </c>
      <c r="M3957" s="15" t="str">
        <f t="shared" si="4"/>
        <v/>
      </c>
    </row>
    <row r="3958" ht="12.75" customHeight="1">
      <c r="H3958" s="12">
        <v>1000.0</v>
      </c>
      <c r="K3958" s="14" t="str">
        <f t="shared" si="2"/>
        <v>#DIV/0!</v>
      </c>
      <c r="L3958" s="15" t="str">
        <f t="shared" si="3"/>
        <v>Invalid</v>
      </c>
      <c r="M3958" s="15" t="str">
        <f t="shared" si="4"/>
        <v/>
      </c>
    </row>
    <row r="3959" ht="12.75" customHeight="1">
      <c r="H3959" s="12">
        <v>1000.0</v>
      </c>
      <c r="K3959" s="14" t="str">
        <f t="shared" si="2"/>
        <v>#DIV/0!</v>
      </c>
      <c r="L3959" s="15" t="str">
        <f t="shared" si="3"/>
        <v>Invalid</v>
      </c>
      <c r="M3959" s="15" t="str">
        <f t="shared" si="4"/>
        <v/>
      </c>
    </row>
    <row r="3960" ht="12.75" customHeight="1">
      <c r="H3960" s="12">
        <v>1000.0</v>
      </c>
      <c r="K3960" s="14" t="str">
        <f t="shared" si="2"/>
        <v>#DIV/0!</v>
      </c>
      <c r="L3960" s="15" t="str">
        <f t="shared" si="3"/>
        <v>Invalid</v>
      </c>
      <c r="M3960" s="15" t="str">
        <f t="shared" si="4"/>
        <v/>
      </c>
    </row>
    <row r="3961" ht="12.75" customHeight="1">
      <c r="H3961" s="12">
        <v>1000.0</v>
      </c>
      <c r="K3961" s="14" t="str">
        <f t="shared" si="2"/>
        <v>#DIV/0!</v>
      </c>
      <c r="L3961" s="15" t="str">
        <f t="shared" si="3"/>
        <v>Invalid</v>
      </c>
      <c r="M3961" s="15" t="str">
        <f t="shared" si="4"/>
        <v/>
      </c>
    </row>
    <row r="3962" ht="12.75" customHeight="1">
      <c r="H3962" s="12">
        <v>1000.0</v>
      </c>
      <c r="K3962" s="14" t="str">
        <f t="shared" si="2"/>
        <v>#DIV/0!</v>
      </c>
      <c r="L3962" s="15" t="str">
        <f t="shared" si="3"/>
        <v>Invalid</v>
      </c>
      <c r="M3962" s="15" t="str">
        <f t="shared" si="4"/>
        <v/>
      </c>
    </row>
    <row r="3963" ht="12.75" customHeight="1">
      <c r="H3963" s="12">
        <v>1000.0</v>
      </c>
      <c r="K3963" s="14" t="str">
        <f t="shared" si="2"/>
        <v>#DIV/0!</v>
      </c>
      <c r="L3963" s="15" t="str">
        <f t="shared" si="3"/>
        <v>Invalid</v>
      </c>
      <c r="M3963" s="15" t="str">
        <f t="shared" si="4"/>
        <v/>
      </c>
    </row>
    <row r="3964" ht="12.75" customHeight="1">
      <c r="H3964" s="12">
        <v>1000.0</v>
      </c>
      <c r="K3964" s="14" t="str">
        <f t="shared" si="2"/>
        <v>#DIV/0!</v>
      </c>
      <c r="L3964" s="15" t="str">
        <f t="shared" si="3"/>
        <v>Invalid</v>
      </c>
      <c r="M3964" s="15" t="str">
        <f t="shared" si="4"/>
        <v/>
      </c>
    </row>
    <row r="3965" ht="12.75" customHeight="1">
      <c r="H3965" s="12">
        <v>1000.0</v>
      </c>
      <c r="K3965" s="14" t="str">
        <f t="shared" si="2"/>
        <v>#DIV/0!</v>
      </c>
      <c r="L3965" s="15" t="str">
        <f t="shared" si="3"/>
        <v>Invalid</v>
      </c>
      <c r="M3965" s="15" t="str">
        <f t="shared" si="4"/>
        <v/>
      </c>
    </row>
    <row r="3966" ht="12.75" customHeight="1">
      <c r="H3966" s="12">
        <v>1000.0</v>
      </c>
      <c r="K3966" s="14" t="str">
        <f t="shared" si="2"/>
        <v>#DIV/0!</v>
      </c>
      <c r="L3966" s="15" t="str">
        <f t="shared" si="3"/>
        <v>Invalid</v>
      </c>
      <c r="M3966" s="15" t="str">
        <f t="shared" si="4"/>
        <v/>
      </c>
    </row>
    <row r="3967" ht="12.75" customHeight="1">
      <c r="H3967" s="12">
        <v>1000.0</v>
      </c>
      <c r="K3967" s="14" t="str">
        <f t="shared" si="2"/>
        <v>#DIV/0!</v>
      </c>
      <c r="L3967" s="15" t="str">
        <f t="shared" si="3"/>
        <v>Invalid</v>
      </c>
      <c r="M3967" s="15" t="str">
        <f t="shared" si="4"/>
        <v/>
      </c>
    </row>
    <row r="3968" ht="12.75" customHeight="1">
      <c r="H3968" s="12">
        <v>1000.0</v>
      </c>
      <c r="K3968" s="14" t="str">
        <f t="shared" si="2"/>
        <v>#DIV/0!</v>
      </c>
      <c r="L3968" s="15" t="str">
        <f t="shared" si="3"/>
        <v>Invalid</v>
      </c>
      <c r="M3968" s="15" t="str">
        <f t="shared" si="4"/>
        <v/>
      </c>
    </row>
    <row r="3969" ht="12.75" customHeight="1">
      <c r="H3969" s="12">
        <v>1000.0</v>
      </c>
      <c r="K3969" s="14" t="str">
        <f t="shared" si="2"/>
        <v>#DIV/0!</v>
      </c>
      <c r="L3969" s="15" t="str">
        <f t="shared" si="3"/>
        <v>Invalid</v>
      </c>
      <c r="M3969" s="15" t="str">
        <f t="shared" si="4"/>
        <v/>
      </c>
    </row>
    <row r="3970" ht="12.75" customHeight="1">
      <c r="H3970" s="12">
        <v>1000.0</v>
      </c>
      <c r="K3970" s="14" t="str">
        <f t="shared" si="2"/>
        <v>#DIV/0!</v>
      </c>
      <c r="L3970" s="15" t="str">
        <f t="shared" si="3"/>
        <v>Invalid</v>
      </c>
      <c r="M3970" s="15" t="str">
        <f t="shared" si="4"/>
        <v/>
      </c>
    </row>
    <row r="3971" ht="12.75" customHeight="1">
      <c r="H3971" s="12">
        <v>1000.0</v>
      </c>
      <c r="K3971" s="14" t="str">
        <f t="shared" si="2"/>
        <v>#DIV/0!</v>
      </c>
      <c r="L3971" s="15" t="str">
        <f t="shared" si="3"/>
        <v>Invalid</v>
      </c>
      <c r="M3971" s="15" t="str">
        <f t="shared" si="4"/>
        <v/>
      </c>
    </row>
    <row r="3972" ht="12.75" customHeight="1">
      <c r="H3972" s="12">
        <v>1000.0</v>
      </c>
      <c r="K3972" s="14" t="str">
        <f t="shared" si="2"/>
        <v>#DIV/0!</v>
      </c>
      <c r="L3972" s="15" t="str">
        <f t="shared" si="3"/>
        <v>Invalid</v>
      </c>
      <c r="M3972" s="15" t="str">
        <f t="shared" si="4"/>
        <v/>
      </c>
    </row>
    <row r="3973" ht="12.75" customHeight="1">
      <c r="H3973" s="12">
        <v>1000.0</v>
      </c>
      <c r="K3973" s="14" t="str">
        <f t="shared" si="2"/>
        <v>#DIV/0!</v>
      </c>
      <c r="L3973" s="15" t="str">
        <f t="shared" si="3"/>
        <v>Invalid</v>
      </c>
      <c r="M3973" s="15" t="str">
        <f t="shared" si="4"/>
        <v/>
      </c>
    </row>
    <row r="3974" ht="12.75" customHeight="1">
      <c r="H3974" s="12">
        <v>1000.0</v>
      </c>
      <c r="K3974" s="14" t="str">
        <f t="shared" si="2"/>
        <v>#DIV/0!</v>
      </c>
      <c r="L3974" s="15" t="str">
        <f t="shared" si="3"/>
        <v>Invalid</v>
      </c>
      <c r="M3974" s="15" t="str">
        <f t="shared" si="4"/>
        <v/>
      </c>
    </row>
    <row r="3975" ht="12.75" customHeight="1">
      <c r="H3975" s="12">
        <v>1000.0</v>
      </c>
      <c r="K3975" s="14" t="str">
        <f t="shared" si="2"/>
        <v>#DIV/0!</v>
      </c>
      <c r="L3975" s="15" t="str">
        <f t="shared" si="3"/>
        <v>Invalid</v>
      </c>
      <c r="M3975" s="15" t="str">
        <f t="shared" si="4"/>
        <v/>
      </c>
    </row>
    <row r="3976" ht="12.75" customHeight="1">
      <c r="H3976" s="12">
        <v>1000.0</v>
      </c>
      <c r="K3976" s="14" t="str">
        <f t="shared" si="2"/>
        <v>#DIV/0!</v>
      </c>
      <c r="L3976" s="15" t="str">
        <f t="shared" si="3"/>
        <v>Invalid</v>
      </c>
      <c r="M3976" s="15" t="str">
        <f t="shared" si="4"/>
        <v/>
      </c>
    </row>
    <row r="3977" ht="12.75" customHeight="1">
      <c r="H3977" s="12">
        <v>1000.0</v>
      </c>
      <c r="K3977" s="14" t="str">
        <f t="shared" si="2"/>
        <v>#DIV/0!</v>
      </c>
      <c r="L3977" s="15" t="str">
        <f t="shared" si="3"/>
        <v>Invalid</v>
      </c>
      <c r="M3977" s="15" t="str">
        <f t="shared" si="4"/>
        <v/>
      </c>
    </row>
    <row r="3978" ht="12.75" customHeight="1">
      <c r="H3978" s="12">
        <v>1000.0</v>
      </c>
      <c r="K3978" s="14" t="str">
        <f t="shared" si="2"/>
        <v>#DIV/0!</v>
      </c>
      <c r="L3978" s="15" t="str">
        <f t="shared" si="3"/>
        <v>Invalid</v>
      </c>
      <c r="M3978" s="15" t="str">
        <f t="shared" si="4"/>
        <v/>
      </c>
    </row>
    <row r="3979" ht="12.75" customHeight="1">
      <c r="H3979" s="12">
        <v>1000.0</v>
      </c>
      <c r="K3979" s="14" t="str">
        <f t="shared" si="2"/>
        <v>#DIV/0!</v>
      </c>
      <c r="L3979" s="15" t="str">
        <f t="shared" si="3"/>
        <v>Invalid</v>
      </c>
      <c r="M3979" s="15" t="str">
        <f t="shared" si="4"/>
        <v/>
      </c>
    </row>
    <row r="3980" ht="12.75" customHeight="1">
      <c r="H3980" s="12">
        <v>1000.0</v>
      </c>
      <c r="K3980" s="14" t="str">
        <f t="shared" si="2"/>
        <v>#DIV/0!</v>
      </c>
      <c r="L3980" s="15" t="str">
        <f t="shared" si="3"/>
        <v>Invalid</v>
      </c>
      <c r="M3980" s="15" t="str">
        <f t="shared" si="4"/>
        <v/>
      </c>
    </row>
    <row r="3981" ht="12.75" customHeight="1">
      <c r="H3981" s="12">
        <v>1000.0</v>
      </c>
      <c r="K3981" s="14" t="str">
        <f t="shared" si="2"/>
        <v>#DIV/0!</v>
      </c>
      <c r="L3981" s="15" t="str">
        <f t="shared" si="3"/>
        <v>Invalid</v>
      </c>
      <c r="M3981" s="15" t="str">
        <f t="shared" si="4"/>
        <v/>
      </c>
    </row>
    <row r="3982" ht="12.75" customHeight="1">
      <c r="H3982" s="12">
        <v>1000.0</v>
      </c>
      <c r="K3982" s="14" t="str">
        <f t="shared" si="2"/>
        <v>#DIV/0!</v>
      </c>
      <c r="L3982" s="15" t="str">
        <f t="shared" si="3"/>
        <v>Invalid</v>
      </c>
      <c r="M3982" s="15" t="str">
        <f t="shared" si="4"/>
        <v/>
      </c>
    </row>
    <row r="3983" ht="12.75" customHeight="1">
      <c r="H3983" s="12">
        <v>1000.0</v>
      </c>
      <c r="K3983" s="14" t="str">
        <f t="shared" si="2"/>
        <v>#DIV/0!</v>
      </c>
      <c r="L3983" s="15" t="str">
        <f t="shared" si="3"/>
        <v>Invalid</v>
      </c>
      <c r="M3983" s="15" t="str">
        <f t="shared" si="4"/>
        <v/>
      </c>
    </row>
    <row r="3984" ht="12.75" customHeight="1">
      <c r="H3984" s="12">
        <v>1000.0</v>
      </c>
      <c r="K3984" s="14" t="str">
        <f t="shared" si="2"/>
        <v>#DIV/0!</v>
      </c>
      <c r="L3984" s="15" t="str">
        <f t="shared" si="3"/>
        <v>Invalid</v>
      </c>
      <c r="M3984" s="15" t="str">
        <f t="shared" si="4"/>
        <v/>
      </c>
    </row>
    <row r="3985" ht="12.75" customHeight="1">
      <c r="H3985" s="12">
        <v>1000.0</v>
      </c>
      <c r="K3985" s="14" t="str">
        <f t="shared" si="2"/>
        <v>#DIV/0!</v>
      </c>
      <c r="L3985" s="15" t="str">
        <f t="shared" si="3"/>
        <v>Invalid</v>
      </c>
      <c r="M3985" s="15" t="str">
        <f t="shared" si="4"/>
        <v/>
      </c>
    </row>
    <row r="3986" ht="12.75" customHeight="1">
      <c r="H3986" s="12">
        <v>1000.0</v>
      </c>
      <c r="K3986" s="14" t="str">
        <f t="shared" si="2"/>
        <v>#DIV/0!</v>
      </c>
      <c r="L3986" s="15" t="str">
        <f t="shared" si="3"/>
        <v>Invalid</v>
      </c>
      <c r="M3986" s="15" t="str">
        <f t="shared" si="4"/>
        <v/>
      </c>
    </row>
    <row r="3987" ht="12.75" customHeight="1">
      <c r="H3987" s="12">
        <v>1000.0</v>
      </c>
      <c r="K3987" s="14" t="str">
        <f t="shared" si="2"/>
        <v>#DIV/0!</v>
      </c>
      <c r="L3987" s="15" t="str">
        <f t="shared" si="3"/>
        <v>Invalid</v>
      </c>
      <c r="M3987" s="15" t="str">
        <f t="shared" si="4"/>
        <v/>
      </c>
    </row>
    <row r="3988" ht="12.75" customHeight="1">
      <c r="H3988" s="12">
        <v>1000.0</v>
      </c>
      <c r="K3988" s="14" t="str">
        <f t="shared" si="2"/>
        <v>#DIV/0!</v>
      </c>
      <c r="L3988" s="15" t="str">
        <f t="shared" si="3"/>
        <v>Invalid</v>
      </c>
      <c r="M3988" s="15" t="str">
        <f t="shared" si="4"/>
        <v/>
      </c>
    </row>
    <row r="3989" ht="12.75" customHeight="1">
      <c r="H3989" s="12">
        <v>1000.0</v>
      </c>
      <c r="K3989" s="14" t="str">
        <f t="shared" si="2"/>
        <v>#DIV/0!</v>
      </c>
      <c r="L3989" s="15" t="str">
        <f t="shared" si="3"/>
        <v>Invalid</v>
      </c>
      <c r="M3989" s="15" t="str">
        <f t="shared" si="4"/>
        <v/>
      </c>
    </row>
    <row r="3990" ht="12.75" customHeight="1">
      <c r="H3990" s="12">
        <v>1000.0</v>
      </c>
      <c r="K3990" s="14" t="str">
        <f t="shared" si="2"/>
        <v>#DIV/0!</v>
      </c>
      <c r="L3990" s="15" t="str">
        <f t="shared" si="3"/>
        <v>Invalid</v>
      </c>
      <c r="M3990" s="15" t="str">
        <f t="shared" si="4"/>
        <v/>
      </c>
    </row>
    <row r="3991" ht="12.75" customHeight="1">
      <c r="H3991" s="12">
        <v>1000.0</v>
      </c>
      <c r="K3991" s="14" t="str">
        <f t="shared" si="2"/>
        <v>#DIV/0!</v>
      </c>
      <c r="L3991" s="15" t="str">
        <f t="shared" si="3"/>
        <v>Invalid</v>
      </c>
      <c r="M3991" s="15" t="str">
        <f t="shared" si="4"/>
        <v/>
      </c>
    </row>
    <row r="3992" ht="12.75" customHeight="1">
      <c r="H3992" s="12">
        <v>1000.0</v>
      </c>
      <c r="K3992" s="14" t="str">
        <f t="shared" si="2"/>
        <v>#DIV/0!</v>
      </c>
      <c r="L3992" s="15" t="str">
        <f t="shared" si="3"/>
        <v>Invalid</v>
      </c>
      <c r="M3992" s="15" t="str">
        <f t="shared" si="4"/>
        <v/>
      </c>
    </row>
    <row r="3993" ht="12.75" customHeight="1">
      <c r="H3993" s="12">
        <v>1000.0</v>
      </c>
      <c r="K3993" s="14" t="str">
        <f t="shared" si="2"/>
        <v>#DIV/0!</v>
      </c>
      <c r="L3993" s="15" t="str">
        <f t="shared" si="3"/>
        <v>Invalid</v>
      </c>
      <c r="M3993" s="15" t="str">
        <f t="shared" si="4"/>
        <v/>
      </c>
    </row>
    <row r="3994" ht="12.75" customHeight="1">
      <c r="H3994" s="12">
        <v>1000.0</v>
      </c>
      <c r="K3994" s="14" t="str">
        <f t="shared" si="2"/>
        <v>#DIV/0!</v>
      </c>
      <c r="L3994" s="15" t="str">
        <f t="shared" si="3"/>
        <v>Invalid</v>
      </c>
      <c r="M3994" s="15" t="str">
        <f t="shared" si="4"/>
        <v/>
      </c>
    </row>
    <row r="3995" ht="12.75" customHeight="1">
      <c r="H3995" s="12">
        <v>1000.0</v>
      </c>
      <c r="K3995" s="14" t="str">
        <f t="shared" si="2"/>
        <v>#DIV/0!</v>
      </c>
      <c r="L3995" s="15" t="str">
        <f t="shared" si="3"/>
        <v>Invalid</v>
      </c>
      <c r="M3995" s="15" t="str">
        <f t="shared" si="4"/>
        <v/>
      </c>
    </row>
    <row r="3996" ht="12.75" customHeight="1">
      <c r="H3996" s="12">
        <v>1000.0</v>
      </c>
      <c r="K3996" s="14" t="str">
        <f t="shared" si="2"/>
        <v>#DIV/0!</v>
      </c>
      <c r="L3996" s="15" t="str">
        <f t="shared" si="3"/>
        <v>Invalid</v>
      </c>
      <c r="M3996" s="15" t="str">
        <f t="shared" si="4"/>
        <v/>
      </c>
    </row>
    <row r="3997" ht="12.75" customHeight="1">
      <c r="H3997" s="12">
        <v>1000.0</v>
      </c>
      <c r="K3997" s="14" t="str">
        <f t="shared" si="2"/>
        <v>#DIV/0!</v>
      </c>
      <c r="L3997" s="15" t="str">
        <f t="shared" si="3"/>
        <v>Invalid</v>
      </c>
      <c r="M3997" s="15" t="str">
        <f t="shared" si="4"/>
        <v/>
      </c>
    </row>
    <row r="3998" ht="12.75" customHeight="1">
      <c r="H3998" s="12">
        <v>1000.0</v>
      </c>
      <c r="K3998" s="14" t="str">
        <f t="shared" si="2"/>
        <v>#DIV/0!</v>
      </c>
      <c r="L3998" s="15" t="str">
        <f t="shared" si="3"/>
        <v>Invalid</v>
      </c>
      <c r="M3998" s="15" t="str">
        <f t="shared" si="4"/>
        <v/>
      </c>
    </row>
    <row r="3999" ht="12.75" customHeight="1">
      <c r="H3999" s="12">
        <v>1000.0</v>
      </c>
      <c r="K3999" s="14" t="str">
        <f t="shared" si="2"/>
        <v>#DIV/0!</v>
      </c>
      <c r="L3999" s="15" t="str">
        <f t="shared" si="3"/>
        <v>Invalid</v>
      </c>
      <c r="M3999" s="15" t="str">
        <f t="shared" si="4"/>
        <v/>
      </c>
    </row>
    <row r="4000" ht="12.75" customHeight="1">
      <c r="H4000" s="12">
        <v>1000.0</v>
      </c>
      <c r="K4000" s="14" t="str">
        <f t="shared" si="2"/>
        <v>#DIV/0!</v>
      </c>
      <c r="L4000" s="15" t="str">
        <f t="shared" si="3"/>
        <v>Invalid</v>
      </c>
      <c r="M4000" s="15" t="str">
        <f t="shared" si="4"/>
        <v/>
      </c>
    </row>
    <row r="4001" ht="12.75" customHeight="1">
      <c r="H4001" s="12">
        <v>1000.0</v>
      </c>
      <c r="K4001" s="14" t="str">
        <f t="shared" si="2"/>
        <v>#DIV/0!</v>
      </c>
      <c r="L4001" s="15" t="str">
        <f t="shared" si="3"/>
        <v>Invalid</v>
      </c>
      <c r="M4001" s="15" t="str">
        <f t="shared" si="4"/>
        <v/>
      </c>
    </row>
    <row r="4002" ht="12.75" customHeight="1">
      <c r="H4002" s="12">
        <v>1000.0</v>
      </c>
      <c r="K4002" s="14" t="str">
        <f t="shared" si="2"/>
        <v>#DIV/0!</v>
      </c>
      <c r="L4002" s="15" t="str">
        <f t="shared" si="3"/>
        <v>Invalid</v>
      </c>
      <c r="M4002" s="15" t="str">
        <f t="shared" si="4"/>
        <v/>
      </c>
    </row>
    <row r="4003" ht="12.75" customHeight="1">
      <c r="H4003" s="12">
        <v>1000.0</v>
      </c>
      <c r="K4003" s="14" t="str">
        <f t="shared" si="2"/>
        <v>#DIV/0!</v>
      </c>
      <c r="L4003" s="15" t="str">
        <f t="shared" si="3"/>
        <v>Invalid</v>
      </c>
      <c r="M4003" s="15" t="str">
        <f t="shared" si="4"/>
        <v/>
      </c>
    </row>
    <row r="4004" ht="12.75" customHeight="1">
      <c r="H4004" s="12">
        <v>1000.0</v>
      </c>
      <c r="K4004" s="14" t="str">
        <f t="shared" si="2"/>
        <v>#DIV/0!</v>
      </c>
      <c r="L4004" s="15" t="str">
        <f t="shared" si="3"/>
        <v>Invalid</v>
      </c>
      <c r="M4004" s="15" t="str">
        <f t="shared" si="4"/>
        <v/>
      </c>
    </row>
    <row r="4005" ht="12.75" customHeight="1">
      <c r="H4005" s="12">
        <v>1000.0</v>
      </c>
      <c r="K4005" s="14" t="str">
        <f t="shared" si="2"/>
        <v>#DIV/0!</v>
      </c>
      <c r="L4005" s="15" t="str">
        <f t="shared" si="3"/>
        <v>Invalid</v>
      </c>
      <c r="M4005" s="15" t="str">
        <f t="shared" si="4"/>
        <v/>
      </c>
    </row>
    <row r="4006" ht="12.75" customHeight="1">
      <c r="H4006" s="12">
        <v>1000.0</v>
      </c>
      <c r="K4006" s="14" t="str">
        <f t="shared" si="2"/>
        <v>#DIV/0!</v>
      </c>
      <c r="L4006" s="15" t="str">
        <f t="shared" si="3"/>
        <v>Invalid</v>
      </c>
      <c r="M4006" s="15" t="str">
        <f t="shared" si="4"/>
        <v/>
      </c>
    </row>
    <row r="4007" ht="12.75" customHeight="1">
      <c r="H4007" s="12">
        <v>1000.0</v>
      </c>
      <c r="K4007" s="14" t="str">
        <f t="shared" si="2"/>
        <v>#DIV/0!</v>
      </c>
      <c r="L4007" s="15" t="str">
        <f t="shared" si="3"/>
        <v>Invalid</v>
      </c>
      <c r="M4007" s="15" t="str">
        <f t="shared" si="4"/>
        <v/>
      </c>
    </row>
    <row r="4008" ht="12.75" customHeight="1">
      <c r="H4008" s="12">
        <v>1000.0</v>
      </c>
      <c r="K4008" s="14" t="str">
        <f t="shared" si="2"/>
        <v>#DIV/0!</v>
      </c>
      <c r="L4008" s="15" t="str">
        <f t="shared" si="3"/>
        <v>Invalid</v>
      </c>
      <c r="M4008" s="15" t="str">
        <f t="shared" si="4"/>
        <v/>
      </c>
    </row>
    <row r="4009" ht="12.75" customHeight="1">
      <c r="H4009" s="12">
        <v>1000.0</v>
      </c>
      <c r="K4009" s="14" t="str">
        <f t="shared" si="2"/>
        <v>#DIV/0!</v>
      </c>
      <c r="L4009" s="15" t="str">
        <f t="shared" si="3"/>
        <v>Invalid</v>
      </c>
      <c r="M4009" s="15" t="str">
        <f t="shared" si="4"/>
        <v/>
      </c>
    </row>
    <row r="4010" ht="12.75" customHeight="1">
      <c r="H4010" s="12">
        <v>1000.0</v>
      </c>
      <c r="K4010" s="14" t="str">
        <f t="shared" si="2"/>
        <v>#DIV/0!</v>
      </c>
      <c r="L4010" s="15" t="str">
        <f t="shared" si="3"/>
        <v>Invalid</v>
      </c>
      <c r="M4010" s="15" t="str">
        <f t="shared" si="4"/>
        <v/>
      </c>
    </row>
    <row r="4011" ht="12.75" customHeight="1">
      <c r="H4011" s="12">
        <v>1000.0</v>
      </c>
      <c r="K4011" s="14" t="str">
        <f t="shared" si="2"/>
        <v>#DIV/0!</v>
      </c>
      <c r="L4011" s="15" t="str">
        <f t="shared" si="3"/>
        <v>Invalid</v>
      </c>
      <c r="M4011" s="15" t="str">
        <f t="shared" si="4"/>
        <v/>
      </c>
    </row>
    <row r="4012" ht="12.75" customHeight="1">
      <c r="H4012" s="12">
        <v>1000.0</v>
      </c>
      <c r="K4012" s="14" t="str">
        <f t="shared" si="2"/>
        <v>#DIV/0!</v>
      </c>
      <c r="L4012" s="15" t="str">
        <f t="shared" si="3"/>
        <v>Invalid</v>
      </c>
      <c r="M4012" s="15" t="str">
        <f t="shared" si="4"/>
        <v/>
      </c>
    </row>
    <row r="4013" ht="12.75" customHeight="1">
      <c r="H4013" s="12">
        <v>1000.0</v>
      </c>
      <c r="K4013" s="14" t="str">
        <f t="shared" si="2"/>
        <v>#DIV/0!</v>
      </c>
      <c r="L4013" s="15" t="str">
        <f t="shared" si="3"/>
        <v>Invalid</v>
      </c>
      <c r="M4013" s="15" t="str">
        <f t="shared" si="4"/>
        <v/>
      </c>
    </row>
    <row r="4014" ht="12.75" customHeight="1">
      <c r="H4014" s="12">
        <v>1000.0</v>
      </c>
      <c r="K4014" s="14" t="str">
        <f t="shared" si="2"/>
        <v>#DIV/0!</v>
      </c>
      <c r="L4014" s="15" t="str">
        <f t="shared" si="3"/>
        <v>Invalid</v>
      </c>
      <c r="M4014" s="15" t="str">
        <f t="shared" si="4"/>
        <v/>
      </c>
    </row>
    <row r="4015" ht="12.75" customHeight="1">
      <c r="H4015" s="12">
        <v>1000.0</v>
      </c>
      <c r="K4015" s="14" t="str">
        <f t="shared" si="2"/>
        <v>#DIV/0!</v>
      </c>
      <c r="L4015" s="15" t="str">
        <f t="shared" si="3"/>
        <v>Invalid</v>
      </c>
      <c r="M4015" s="15" t="str">
        <f t="shared" si="4"/>
        <v/>
      </c>
    </row>
    <row r="4016" ht="12.75" customHeight="1">
      <c r="H4016" s="12">
        <v>1000.0</v>
      </c>
      <c r="K4016" s="14" t="str">
        <f t="shared" si="2"/>
        <v>#DIV/0!</v>
      </c>
      <c r="L4016" s="15" t="str">
        <f t="shared" si="3"/>
        <v>Invalid</v>
      </c>
      <c r="M4016" s="15" t="str">
        <f t="shared" si="4"/>
        <v/>
      </c>
    </row>
    <row r="4017" ht="12.75" customHeight="1">
      <c r="H4017" s="12">
        <v>1000.0</v>
      </c>
      <c r="K4017" s="14" t="str">
        <f t="shared" si="2"/>
        <v>#DIV/0!</v>
      </c>
      <c r="L4017" s="15" t="str">
        <f t="shared" si="3"/>
        <v>Invalid</v>
      </c>
      <c r="M4017" s="15" t="str">
        <f t="shared" si="4"/>
        <v/>
      </c>
    </row>
    <row r="4018" ht="12.75" customHeight="1">
      <c r="H4018" s="12">
        <v>1000.0</v>
      </c>
      <c r="K4018" s="14" t="str">
        <f t="shared" si="2"/>
        <v>#DIV/0!</v>
      </c>
      <c r="L4018" s="15" t="str">
        <f t="shared" si="3"/>
        <v>Invalid</v>
      </c>
      <c r="M4018" s="15" t="str">
        <f t="shared" si="4"/>
        <v/>
      </c>
    </row>
    <row r="4019" ht="12.75" customHeight="1">
      <c r="H4019" s="12">
        <v>1000.0</v>
      </c>
      <c r="K4019" s="14" t="str">
        <f t="shared" si="2"/>
        <v>#DIV/0!</v>
      </c>
      <c r="L4019" s="15" t="str">
        <f t="shared" si="3"/>
        <v>Invalid</v>
      </c>
      <c r="M4019" s="15" t="str">
        <f t="shared" si="4"/>
        <v/>
      </c>
    </row>
    <row r="4020" ht="12.75" customHeight="1">
      <c r="H4020" s="12">
        <v>1000.0</v>
      </c>
      <c r="K4020" s="14" t="str">
        <f t="shared" si="2"/>
        <v>#DIV/0!</v>
      </c>
      <c r="L4020" s="15" t="str">
        <f t="shared" si="3"/>
        <v>Invalid</v>
      </c>
      <c r="M4020" s="15" t="str">
        <f t="shared" si="4"/>
        <v/>
      </c>
    </row>
    <row r="4021" ht="12.75" customHeight="1">
      <c r="H4021" s="12">
        <v>1000.0</v>
      </c>
      <c r="K4021" s="14" t="str">
        <f t="shared" si="2"/>
        <v>#DIV/0!</v>
      </c>
      <c r="L4021" s="15" t="str">
        <f t="shared" si="3"/>
        <v>Invalid</v>
      </c>
      <c r="M4021" s="15" t="str">
        <f t="shared" si="4"/>
        <v/>
      </c>
    </row>
    <row r="4022" ht="12.75" customHeight="1">
      <c r="H4022" s="12">
        <v>1000.0</v>
      </c>
      <c r="K4022" s="14" t="str">
        <f t="shared" si="2"/>
        <v>#DIV/0!</v>
      </c>
      <c r="L4022" s="15" t="str">
        <f t="shared" si="3"/>
        <v>Invalid</v>
      </c>
      <c r="M4022" s="15" t="str">
        <f t="shared" si="4"/>
        <v/>
      </c>
    </row>
    <row r="4023" ht="12.75" customHeight="1">
      <c r="H4023" s="12">
        <v>1000.0</v>
      </c>
      <c r="K4023" s="14" t="str">
        <f t="shared" si="2"/>
        <v>#DIV/0!</v>
      </c>
      <c r="L4023" s="15" t="str">
        <f t="shared" si="3"/>
        <v>Invalid</v>
      </c>
      <c r="M4023" s="15" t="str">
        <f t="shared" si="4"/>
        <v/>
      </c>
    </row>
    <row r="4024" ht="12.75" customHeight="1">
      <c r="H4024" s="12">
        <v>1000.0</v>
      </c>
      <c r="K4024" s="14" t="str">
        <f t="shared" si="2"/>
        <v>#DIV/0!</v>
      </c>
      <c r="L4024" s="15" t="str">
        <f t="shared" si="3"/>
        <v>Invalid</v>
      </c>
      <c r="M4024" s="15" t="str">
        <f t="shared" si="4"/>
        <v/>
      </c>
    </row>
    <row r="4025" ht="12.75" customHeight="1">
      <c r="H4025" s="12">
        <v>1000.0</v>
      </c>
      <c r="K4025" s="14" t="str">
        <f t="shared" si="2"/>
        <v>#DIV/0!</v>
      </c>
      <c r="L4025" s="15" t="str">
        <f t="shared" si="3"/>
        <v>Invalid</v>
      </c>
      <c r="M4025" s="15" t="str">
        <f t="shared" si="4"/>
        <v/>
      </c>
    </row>
    <row r="4026" ht="12.75" customHeight="1">
      <c r="H4026" s="12">
        <v>1000.0</v>
      </c>
      <c r="K4026" s="14" t="str">
        <f t="shared" si="2"/>
        <v>#DIV/0!</v>
      </c>
      <c r="L4026" s="15" t="str">
        <f t="shared" si="3"/>
        <v>Invalid</v>
      </c>
      <c r="M4026" s="15" t="str">
        <f t="shared" si="4"/>
        <v/>
      </c>
    </row>
    <row r="4027" ht="12.75" customHeight="1">
      <c r="H4027" s="12">
        <v>1000.0</v>
      </c>
      <c r="K4027" s="14" t="str">
        <f t="shared" si="2"/>
        <v>#DIV/0!</v>
      </c>
      <c r="L4027" s="15" t="str">
        <f t="shared" si="3"/>
        <v>Invalid</v>
      </c>
      <c r="M4027" s="15" t="str">
        <f t="shared" si="4"/>
        <v/>
      </c>
    </row>
    <row r="4028" ht="12.75" customHeight="1">
      <c r="H4028" s="12">
        <v>1000.0</v>
      </c>
      <c r="K4028" s="14" t="str">
        <f t="shared" si="2"/>
        <v>#DIV/0!</v>
      </c>
      <c r="L4028" s="15" t="str">
        <f t="shared" si="3"/>
        <v>Invalid</v>
      </c>
      <c r="M4028" s="15" t="str">
        <f t="shared" si="4"/>
        <v/>
      </c>
    </row>
    <row r="4029" ht="12.75" customHeight="1">
      <c r="H4029" s="12">
        <v>1000.0</v>
      </c>
      <c r="K4029" s="14" t="str">
        <f t="shared" si="2"/>
        <v>#DIV/0!</v>
      </c>
      <c r="L4029" s="15" t="str">
        <f t="shared" si="3"/>
        <v>Invalid</v>
      </c>
      <c r="M4029" s="15" t="str">
        <f t="shared" si="4"/>
        <v/>
      </c>
    </row>
    <row r="4030" ht="12.75" customHeight="1">
      <c r="H4030" s="12">
        <v>1000.0</v>
      </c>
      <c r="K4030" s="14" t="str">
        <f t="shared" si="2"/>
        <v>#DIV/0!</v>
      </c>
      <c r="L4030" s="15" t="str">
        <f t="shared" si="3"/>
        <v>Invalid</v>
      </c>
      <c r="M4030" s="15" t="str">
        <f t="shared" si="4"/>
        <v/>
      </c>
    </row>
    <row r="4031" ht="12.75" customHeight="1">
      <c r="H4031" s="12">
        <v>1000.0</v>
      </c>
      <c r="K4031" s="14" t="str">
        <f t="shared" si="2"/>
        <v>#DIV/0!</v>
      </c>
      <c r="L4031" s="15" t="str">
        <f t="shared" si="3"/>
        <v>Invalid</v>
      </c>
      <c r="M4031" s="15" t="str">
        <f t="shared" si="4"/>
        <v/>
      </c>
    </row>
    <row r="4032" ht="12.75" customHeight="1">
      <c r="H4032" s="12">
        <v>1000.0</v>
      </c>
      <c r="K4032" s="14" t="str">
        <f t="shared" si="2"/>
        <v>#DIV/0!</v>
      </c>
      <c r="L4032" s="15" t="str">
        <f t="shared" si="3"/>
        <v>Invalid</v>
      </c>
      <c r="M4032" s="15" t="str">
        <f t="shared" si="4"/>
        <v/>
      </c>
    </row>
    <row r="4033" ht="12.75" customHeight="1">
      <c r="H4033" s="12">
        <v>1000.0</v>
      </c>
      <c r="K4033" s="14" t="str">
        <f t="shared" si="2"/>
        <v>#DIV/0!</v>
      </c>
      <c r="L4033" s="15" t="str">
        <f t="shared" si="3"/>
        <v>Invalid</v>
      </c>
      <c r="M4033" s="15" t="str">
        <f t="shared" si="4"/>
        <v/>
      </c>
    </row>
    <row r="4034" ht="12.75" customHeight="1">
      <c r="H4034" s="12">
        <v>1000.0</v>
      </c>
      <c r="K4034" s="14" t="str">
        <f t="shared" si="2"/>
        <v>#DIV/0!</v>
      </c>
      <c r="L4034" s="15" t="str">
        <f t="shared" si="3"/>
        <v>Invalid</v>
      </c>
      <c r="M4034" s="15" t="str">
        <f t="shared" si="4"/>
        <v/>
      </c>
    </row>
    <row r="4035" ht="12.75" customHeight="1">
      <c r="H4035" s="12">
        <v>1000.0</v>
      </c>
      <c r="K4035" s="14" t="str">
        <f t="shared" si="2"/>
        <v>#DIV/0!</v>
      </c>
      <c r="L4035" s="15" t="str">
        <f t="shared" si="3"/>
        <v>Invalid</v>
      </c>
      <c r="M4035" s="15" t="str">
        <f t="shared" si="4"/>
        <v/>
      </c>
    </row>
    <row r="4036" ht="12.75" customHeight="1">
      <c r="H4036" s="12">
        <v>1000.0</v>
      </c>
      <c r="K4036" s="14" t="str">
        <f t="shared" si="2"/>
        <v>#DIV/0!</v>
      </c>
      <c r="L4036" s="15" t="str">
        <f t="shared" si="3"/>
        <v>Invalid</v>
      </c>
      <c r="M4036" s="15" t="str">
        <f t="shared" si="4"/>
        <v/>
      </c>
    </row>
    <row r="4037" ht="12.75" customHeight="1">
      <c r="H4037" s="12">
        <v>1000.0</v>
      </c>
      <c r="K4037" s="14" t="str">
        <f t="shared" si="2"/>
        <v>#DIV/0!</v>
      </c>
      <c r="L4037" s="15" t="str">
        <f t="shared" si="3"/>
        <v>Invalid</v>
      </c>
      <c r="M4037" s="15" t="str">
        <f t="shared" si="4"/>
        <v/>
      </c>
    </row>
    <row r="4038" ht="12.75" customHeight="1">
      <c r="H4038" s="12">
        <v>1000.0</v>
      </c>
      <c r="K4038" s="14" t="str">
        <f t="shared" si="2"/>
        <v>#DIV/0!</v>
      </c>
      <c r="L4038" s="15" t="str">
        <f t="shared" si="3"/>
        <v>Invalid</v>
      </c>
      <c r="M4038" s="15" t="str">
        <f t="shared" si="4"/>
        <v/>
      </c>
    </row>
    <row r="4039" ht="12.75" customHeight="1">
      <c r="H4039" s="12">
        <v>1000.0</v>
      </c>
      <c r="K4039" s="14" t="str">
        <f t="shared" si="2"/>
        <v>#DIV/0!</v>
      </c>
      <c r="L4039" s="15" t="str">
        <f t="shared" si="3"/>
        <v>Invalid</v>
      </c>
      <c r="M4039" s="15" t="str">
        <f t="shared" si="4"/>
        <v/>
      </c>
    </row>
    <row r="4040" ht="12.75" customHeight="1">
      <c r="H4040" s="12">
        <v>1000.0</v>
      </c>
      <c r="K4040" s="14" t="str">
        <f t="shared" si="2"/>
        <v>#DIV/0!</v>
      </c>
      <c r="L4040" s="15" t="str">
        <f t="shared" si="3"/>
        <v>Invalid</v>
      </c>
      <c r="M4040" s="15" t="str">
        <f t="shared" si="4"/>
        <v/>
      </c>
    </row>
    <row r="4041" ht="12.75" customHeight="1">
      <c r="H4041" s="12">
        <v>1000.0</v>
      </c>
      <c r="K4041" s="14" t="str">
        <f t="shared" si="2"/>
        <v>#DIV/0!</v>
      </c>
      <c r="L4041" s="15" t="str">
        <f t="shared" si="3"/>
        <v>Invalid</v>
      </c>
      <c r="M4041" s="15" t="str">
        <f t="shared" si="4"/>
        <v/>
      </c>
    </row>
    <row r="4042" ht="12.75" customHeight="1">
      <c r="H4042" s="12">
        <v>1000.0</v>
      </c>
      <c r="K4042" s="14" t="str">
        <f t="shared" si="2"/>
        <v>#DIV/0!</v>
      </c>
      <c r="L4042" s="15" t="str">
        <f t="shared" si="3"/>
        <v>Invalid</v>
      </c>
      <c r="M4042" s="15" t="str">
        <f t="shared" si="4"/>
        <v/>
      </c>
    </row>
    <row r="4043" ht="12.75" customHeight="1">
      <c r="H4043" s="12">
        <v>1000.0</v>
      </c>
      <c r="K4043" s="14" t="str">
        <f t="shared" si="2"/>
        <v>#DIV/0!</v>
      </c>
      <c r="L4043" s="15" t="str">
        <f t="shared" si="3"/>
        <v>Invalid</v>
      </c>
      <c r="M4043" s="15" t="str">
        <f t="shared" si="4"/>
        <v/>
      </c>
    </row>
    <row r="4044" ht="12.75" customHeight="1">
      <c r="H4044" s="12">
        <v>1000.0</v>
      </c>
      <c r="K4044" s="14" t="str">
        <f t="shared" si="2"/>
        <v>#DIV/0!</v>
      </c>
      <c r="L4044" s="15" t="str">
        <f t="shared" si="3"/>
        <v>Invalid</v>
      </c>
      <c r="M4044" s="15" t="str">
        <f t="shared" si="4"/>
        <v/>
      </c>
    </row>
    <row r="4045" ht="12.75" customHeight="1">
      <c r="H4045" s="12">
        <v>1000.0</v>
      </c>
      <c r="K4045" s="14" t="str">
        <f t="shared" si="2"/>
        <v>#DIV/0!</v>
      </c>
      <c r="L4045" s="15" t="str">
        <f t="shared" si="3"/>
        <v>Invalid</v>
      </c>
      <c r="M4045" s="15" t="str">
        <f t="shared" si="4"/>
        <v/>
      </c>
    </row>
    <row r="4046" ht="12.75" customHeight="1">
      <c r="H4046" s="12">
        <v>1000.0</v>
      </c>
      <c r="K4046" s="14" t="str">
        <f t="shared" si="2"/>
        <v>#DIV/0!</v>
      </c>
      <c r="L4046" s="15" t="str">
        <f t="shared" si="3"/>
        <v>Invalid</v>
      </c>
      <c r="M4046" s="15" t="str">
        <f t="shared" si="4"/>
        <v/>
      </c>
    </row>
    <row r="4047" ht="12.75" customHeight="1">
      <c r="H4047" s="12">
        <v>1000.0</v>
      </c>
      <c r="K4047" s="14" t="str">
        <f t="shared" si="2"/>
        <v>#DIV/0!</v>
      </c>
      <c r="L4047" s="15" t="str">
        <f t="shared" si="3"/>
        <v>Invalid</v>
      </c>
      <c r="M4047" s="15" t="str">
        <f t="shared" si="4"/>
        <v/>
      </c>
    </row>
    <row r="4048" ht="12.75" customHeight="1">
      <c r="H4048" s="12">
        <v>1000.0</v>
      </c>
      <c r="K4048" s="14" t="str">
        <f t="shared" si="2"/>
        <v>#DIV/0!</v>
      </c>
      <c r="L4048" s="15" t="str">
        <f t="shared" si="3"/>
        <v>Invalid</v>
      </c>
      <c r="M4048" s="15" t="str">
        <f t="shared" si="4"/>
        <v/>
      </c>
    </row>
    <row r="4049" ht="12.75" customHeight="1">
      <c r="H4049" s="12">
        <v>1000.0</v>
      </c>
      <c r="K4049" s="14" t="str">
        <f t="shared" si="2"/>
        <v>#DIV/0!</v>
      </c>
      <c r="L4049" s="15" t="str">
        <f t="shared" si="3"/>
        <v>Invalid</v>
      </c>
      <c r="M4049" s="15" t="str">
        <f t="shared" si="4"/>
        <v/>
      </c>
    </row>
    <row r="4050" ht="12.75" customHeight="1">
      <c r="H4050" s="12">
        <v>1000.0</v>
      </c>
      <c r="K4050" s="14" t="str">
        <f t="shared" si="2"/>
        <v>#DIV/0!</v>
      </c>
      <c r="L4050" s="15" t="str">
        <f t="shared" si="3"/>
        <v>Invalid</v>
      </c>
      <c r="M4050" s="15" t="str">
        <f t="shared" si="4"/>
        <v/>
      </c>
    </row>
    <row r="4051" ht="12.75" customHeight="1">
      <c r="H4051" s="12">
        <v>1000.0</v>
      </c>
      <c r="K4051" s="14" t="str">
        <f t="shared" si="2"/>
        <v>#DIV/0!</v>
      </c>
      <c r="L4051" s="15" t="str">
        <f t="shared" si="3"/>
        <v>Invalid</v>
      </c>
      <c r="M4051" s="15" t="str">
        <f t="shared" si="4"/>
        <v/>
      </c>
    </row>
    <row r="4052" ht="12.75" customHeight="1">
      <c r="H4052" s="12">
        <v>1000.0</v>
      </c>
      <c r="K4052" s="14" t="str">
        <f t="shared" si="2"/>
        <v>#DIV/0!</v>
      </c>
      <c r="L4052" s="15" t="str">
        <f t="shared" si="3"/>
        <v>Invalid</v>
      </c>
      <c r="M4052" s="15" t="str">
        <f t="shared" si="4"/>
        <v/>
      </c>
    </row>
    <row r="4053" ht="12.75" customHeight="1">
      <c r="H4053" s="12">
        <v>1000.0</v>
      </c>
      <c r="K4053" s="14" t="str">
        <f t="shared" si="2"/>
        <v>#DIV/0!</v>
      </c>
      <c r="L4053" s="15" t="str">
        <f t="shared" si="3"/>
        <v>Invalid</v>
      </c>
      <c r="M4053" s="15" t="str">
        <f t="shared" si="4"/>
        <v/>
      </c>
    </row>
    <row r="4054" ht="12.75" customHeight="1">
      <c r="H4054" s="12">
        <v>1000.0</v>
      </c>
      <c r="K4054" s="14" t="str">
        <f t="shared" si="2"/>
        <v>#DIV/0!</v>
      </c>
      <c r="L4054" s="15" t="str">
        <f t="shared" si="3"/>
        <v>Invalid</v>
      </c>
      <c r="M4054" s="15" t="str">
        <f t="shared" si="4"/>
        <v/>
      </c>
    </row>
    <row r="4055" ht="12.75" customHeight="1">
      <c r="H4055" s="12">
        <v>1000.0</v>
      </c>
      <c r="K4055" s="14" t="str">
        <f t="shared" si="2"/>
        <v>#DIV/0!</v>
      </c>
      <c r="L4055" s="15" t="str">
        <f t="shared" si="3"/>
        <v>Invalid</v>
      </c>
      <c r="M4055" s="15" t="str">
        <f t="shared" si="4"/>
        <v/>
      </c>
    </row>
    <row r="4056" ht="12.75" customHeight="1">
      <c r="H4056" s="12">
        <v>1000.0</v>
      </c>
      <c r="K4056" s="14" t="str">
        <f t="shared" si="2"/>
        <v>#DIV/0!</v>
      </c>
      <c r="L4056" s="15" t="str">
        <f t="shared" si="3"/>
        <v>Invalid</v>
      </c>
      <c r="M4056" s="15" t="str">
        <f t="shared" si="4"/>
        <v/>
      </c>
    </row>
    <row r="4057" ht="12.75" customHeight="1">
      <c r="H4057" s="12">
        <v>1000.0</v>
      </c>
      <c r="K4057" s="14" t="str">
        <f t="shared" si="2"/>
        <v>#DIV/0!</v>
      </c>
      <c r="L4057" s="15" t="str">
        <f t="shared" si="3"/>
        <v>Invalid</v>
      </c>
      <c r="M4057" s="15" t="str">
        <f t="shared" si="4"/>
        <v/>
      </c>
    </row>
    <row r="4058" ht="12.75" customHeight="1">
      <c r="H4058" s="12">
        <v>1000.0</v>
      </c>
      <c r="K4058" s="14" t="str">
        <f t="shared" si="2"/>
        <v>#DIV/0!</v>
      </c>
      <c r="L4058" s="15" t="str">
        <f t="shared" si="3"/>
        <v>Invalid</v>
      </c>
      <c r="M4058" s="15" t="str">
        <f t="shared" si="4"/>
        <v/>
      </c>
    </row>
    <row r="4059" ht="12.75" customHeight="1">
      <c r="H4059" s="12">
        <v>1000.0</v>
      </c>
      <c r="K4059" s="14" t="str">
        <f t="shared" si="2"/>
        <v>#DIV/0!</v>
      </c>
      <c r="L4059" s="15" t="str">
        <f t="shared" si="3"/>
        <v>Invalid</v>
      </c>
      <c r="M4059" s="15" t="str">
        <f t="shared" si="4"/>
        <v/>
      </c>
    </row>
    <row r="4060" ht="12.75" customHeight="1">
      <c r="H4060" s="12">
        <v>1000.0</v>
      </c>
      <c r="K4060" s="14" t="str">
        <f t="shared" si="2"/>
        <v>#DIV/0!</v>
      </c>
      <c r="L4060" s="15" t="str">
        <f t="shared" si="3"/>
        <v>Invalid</v>
      </c>
      <c r="M4060" s="15" t="str">
        <f t="shared" si="4"/>
        <v/>
      </c>
    </row>
    <row r="4061" ht="12.75" customHeight="1">
      <c r="H4061" s="12">
        <v>1000.0</v>
      </c>
      <c r="K4061" s="14" t="str">
        <f t="shared" si="2"/>
        <v>#DIV/0!</v>
      </c>
      <c r="L4061" s="15" t="str">
        <f t="shared" si="3"/>
        <v>Invalid</v>
      </c>
      <c r="M4061" s="15" t="str">
        <f t="shared" si="4"/>
        <v/>
      </c>
    </row>
    <row r="4062" ht="12.75" customHeight="1">
      <c r="H4062" s="12">
        <v>1000.0</v>
      </c>
      <c r="K4062" s="14" t="str">
        <f t="shared" si="2"/>
        <v>#DIV/0!</v>
      </c>
      <c r="L4062" s="15" t="str">
        <f t="shared" si="3"/>
        <v>Invalid</v>
      </c>
      <c r="M4062" s="15" t="str">
        <f t="shared" si="4"/>
        <v/>
      </c>
    </row>
    <row r="4063" ht="12.75" customHeight="1">
      <c r="H4063" s="12">
        <v>1000.0</v>
      </c>
      <c r="K4063" s="14" t="str">
        <f t="shared" si="2"/>
        <v>#DIV/0!</v>
      </c>
      <c r="L4063" s="15" t="str">
        <f t="shared" si="3"/>
        <v>Invalid</v>
      </c>
      <c r="M4063" s="15" t="str">
        <f t="shared" si="4"/>
        <v/>
      </c>
    </row>
    <row r="4064" ht="12.75" customHeight="1">
      <c r="H4064" s="12">
        <v>1000.0</v>
      </c>
      <c r="K4064" s="14" t="str">
        <f t="shared" si="2"/>
        <v>#DIV/0!</v>
      </c>
      <c r="L4064" s="15" t="str">
        <f t="shared" si="3"/>
        <v>Invalid</v>
      </c>
      <c r="M4064" s="15" t="str">
        <f t="shared" si="4"/>
        <v/>
      </c>
    </row>
    <row r="4065" ht="12.75" customHeight="1">
      <c r="H4065" s="12">
        <v>1000.0</v>
      </c>
      <c r="K4065" s="14" t="str">
        <f t="shared" si="2"/>
        <v>#DIV/0!</v>
      </c>
      <c r="L4065" s="15" t="str">
        <f t="shared" si="3"/>
        <v>Invalid</v>
      </c>
      <c r="M4065" s="15" t="str">
        <f t="shared" si="4"/>
        <v/>
      </c>
    </row>
    <row r="4066" ht="12.75" customHeight="1">
      <c r="H4066" s="12">
        <v>1000.0</v>
      </c>
      <c r="K4066" s="14" t="str">
        <f t="shared" si="2"/>
        <v>#DIV/0!</v>
      </c>
      <c r="L4066" s="15" t="str">
        <f t="shared" si="3"/>
        <v>Invalid</v>
      </c>
      <c r="M4066" s="15" t="str">
        <f t="shared" si="4"/>
        <v/>
      </c>
    </row>
    <row r="4067" ht="12.75" customHeight="1">
      <c r="H4067" s="12">
        <v>1000.0</v>
      </c>
      <c r="K4067" s="14" t="str">
        <f t="shared" si="2"/>
        <v>#DIV/0!</v>
      </c>
      <c r="L4067" s="15" t="str">
        <f t="shared" si="3"/>
        <v>Invalid</v>
      </c>
      <c r="M4067" s="15" t="str">
        <f t="shared" si="4"/>
        <v/>
      </c>
    </row>
    <row r="4068" ht="12.75" customHeight="1">
      <c r="H4068" s="12">
        <v>1000.0</v>
      </c>
      <c r="K4068" s="14" t="str">
        <f t="shared" si="2"/>
        <v>#DIV/0!</v>
      </c>
      <c r="L4068" s="15" t="str">
        <f t="shared" si="3"/>
        <v>Invalid</v>
      </c>
      <c r="M4068" s="15" t="str">
        <f t="shared" si="4"/>
        <v/>
      </c>
    </row>
    <row r="4069" ht="12.75" customHeight="1">
      <c r="H4069" s="12">
        <v>1000.0</v>
      </c>
      <c r="K4069" s="14" t="str">
        <f t="shared" si="2"/>
        <v>#DIV/0!</v>
      </c>
      <c r="L4069" s="15" t="str">
        <f t="shared" si="3"/>
        <v>Invalid</v>
      </c>
      <c r="M4069" s="15" t="str">
        <f t="shared" si="4"/>
        <v/>
      </c>
    </row>
    <row r="4070" ht="12.75" customHeight="1">
      <c r="H4070" s="12">
        <v>1000.0</v>
      </c>
      <c r="K4070" s="14" t="str">
        <f t="shared" si="2"/>
        <v>#DIV/0!</v>
      </c>
      <c r="L4070" s="15" t="str">
        <f t="shared" si="3"/>
        <v>Invalid</v>
      </c>
      <c r="M4070" s="15" t="str">
        <f t="shared" si="4"/>
        <v/>
      </c>
    </row>
    <row r="4071" ht="12.75" customHeight="1">
      <c r="H4071" s="12">
        <v>1000.0</v>
      </c>
      <c r="K4071" s="14" t="str">
        <f t="shared" si="2"/>
        <v>#DIV/0!</v>
      </c>
      <c r="L4071" s="15" t="str">
        <f t="shared" si="3"/>
        <v>Invalid</v>
      </c>
      <c r="M4071" s="15" t="str">
        <f t="shared" si="4"/>
        <v/>
      </c>
    </row>
    <row r="4072" ht="12.75" customHeight="1">
      <c r="H4072" s="12">
        <v>1000.0</v>
      </c>
      <c r="K4072" s="14" t="str">
        <f t="shared" si="2"/>
        <v>#DIV/0!</v>
      </c>
      <c r="L4072" s="15" t="str">
        <f t="shared" si="3"/>
        <v>Invalid</v>
      </c>
      <c r="M4072" s="15" t="str">
        <f t="shared" si="4"/>
        <v/>
      </c>
    </row>
    <row r="4073" ht="12.75" customHeight="1">
      <c r="H4073" s="12">
        <v>1000.0</v>
      </c>
      <c r="K4073" s="14" t="str">
        <f t="shared" si="2"/>
        <v>#DIV/0!</v>
      </c>
      <c r="L4073" s="15" t="str">
        <f t="shared" si="3"/>
        <v>Invalid</v>
      </c>
      <c r="M4073" s="15" t="str">
        <f t="shared" si="4"/>
        <v/>
      </c>
    </row>
    <row r="4074" ht="12.75" customHeight="1">
      <c r="H4074" s="12">
        <v>1000.0</v>
      </c>
      <c r="K4074" s="14" t="str">
        <f t="shared" si="2"/>
        <v>#DIV/0!</v>
      </c>
      <c r="L4074" s="15" t="str">
        <f t="shared" si="3"/>
        <v>Invalid</v>
      </c>
      <c r="M4074" s="15" t="str">
        <f t="shared" si="4"/>
        <v/>
      </c>
    </row>
    <row r="4075" ht="12.75" customHeight="1">
      <c r="H4075" s="12">
        <v>1000.0</v>
      </c>
      <c r="K4075" s="14" t="str">
        <f t="shared" si="2"/>
        <v>#DIV/0!</v>
      </c>
      <c r="L4075" s="15" t="str">
        <f t="shared" si="3"/>
        <v>Invalid</v>
      </c>
      <c r="M4075" s="15" t="str">
        <f t="shared" si="4"/>
        <v/>
      </c>
    </row>
    <row r="4076" ht="12.75" customHeight="1">
      <c r="H4076" s="12">
        <v>1000.0</v>
      </c>
      <c r="K4076" s="14" t="str">
        <f t="shared" si="2"/>
        <v>#DIV/0!</v>
      </c>
      <c r="L4076" s="15" t="str">
        <f t="shared" si="3"/>
        <v>Invalid</v>
      </c>
      <c r="M4076" s="15" t="str">
        <f t="shared" si="4"/>
        <v/>
      </c>
    </row>
    <row r="4077" ht="12.75" customHeight="1">
      <c r="H4077" s="12">
        <v>1000.0</v>
      </c>
      <c r="K4077" s="14" t="str">
        <f t="shared" si="2"/>
        <v>#DIV/0!</v>
      </c>
      <c r="L4077" s="15" t="str">
        <f t="shared" si="3"/>
        <v>Invalid</v>
      </c>
      <c r="M4077" s="15" t="str">
        <f t="shared" si="4"/>
        <v/>
      </c>
    </row>
    <row r="4078" ht="12.75" customHeight="1">
      <c r="H4078" s="12">
        <v>1000.0</v>
      </c>
      <c r="K4078" s="14" t="str">
        <f t="shared" si="2"/>
        <v>#DIV/0!</v>
      </c>
      <c r="L4078" s="15" t="str">
        <f t="shared" si="3"/>
        <v>Invalid</v>
      </c>
      <c r="M4078" s="15" t="str">
        <f t="shared" si="4"/>
        <v/>
      </c>
    </row>
    <row r="4079" ht="12.75" customHeight="1">
      <c r="H4079" s="12">
        <v>1000.0</v>
      </c>
      <c r="K4079" s="14" t="str">
        <f t="shared" si="2"/>
        <v>#DIV/0!</v>
      </c>
      <c r="L4079" s="15" t="str">
        <f t="shared" si="3"/>
        <v>Invalid</v>
      </c>
      <c r="M4079" s="15" t="str">
        <f t="shared" si="4"/>
        <v/>
      </c>
    </row>
    <row r="4080" ht="12.75" customHeight="1">
      <c r="H4080" s="12">
        <v>1000.0</v>
      </c>
      <c r="K4080" s="14" t="str">
        <f t="shared" si="2"/>
        <v>#DIV/0!</v>
      </c>
      <c r="L4080" s="15" t="str">
        <f t="shared" si="3"/>
        <v>Invalid</v>
      </c>
      <c r="M4080" s="15" t="str">
        <f t="shared" si="4"/>
        <v/>
      </c>
    </row>
    <row r="4081" ht="12.75" customHeight="1">
      <c r="H4081" s="12">
        <v>1000.0</v>
      </c>
      <c r="K4081" s="14" t="str">
        <f t="shared" si="2"/>
        <v>#DIV/0!</v>
      </c>
      <c r="L4081" s="15" t="str">
        <f t="shared" si="3"/>
        <v>Invalid</v>
      </c>
      <c r="M4081" s="15" t="str">
        <f t="shared" si="4"/>
        <v/>
      </c>
    </row>
    <row r="4082" ht="12.75" customHeight="1">
      <c r="H4082" s="12">
        <v>1000.0</v>
      </c>
      <c r="K4082" s="14" t="str">
        <f t="shared" si="2"/>
        <v>#DIV/0!</v>
      </c>
      <c r="L4082" s="15" t="str">
        <f t="shared" si="3"/>
        <v>Invalid</v>
      </c>
      <c r="M4082" s="15" t="str">
        <f t="shared" si="4"/>
        <v/>
      </c>
    </row>
    <row r="4083" ht="12.75" customHeight="1">
      <c r="H4083" s="12">
        <v>1000.0</v>
      </c>
      <c r="K4083" s="14" t="str">
        <f t="shared" si="2"/>
        <v>#DIV/0!</v>
      </c>
      <c r="L4083" s="15" t="str">
        <f t="shared" si="3"/>
        <v>Invalid</v>
      </c>
      <c r="M4083" s="15" t="str">
        <f t="shared" si="4"/>
        <v/>
      </c>
    </row>
    <row r="4084" ht="12.75" customHeight="1">
      <c r="H4084" s="12">
        <v>1000.0</v>
      </c>
      <c r="K4084" s="14" t="str">
        <f t="shared" si="2"/>
        <v>#DIV/0!</v>
      </c>
      <c r="L4084" s="15" t="str">
        <f t="shared" si="3"/>
        <v>Invalid</v>
      </c>
      <c r="M4084" s="15" t="str">
        <f t="shared" si="4"/>
        <v/>
      </c>
    </row>
    <row r="4085" ht="12.75" customHeight="1">
      <c r="H4085" s="12">
        <v>1000.0</v>
      </c>
      <c r="K4085" s="14" t="str">
        <f t="shared" si="2"/>
        <v>#DIV/0!</v>
      </c>
      <c r="L4085" s="15" t="str">
        <f t="shared" si="3"/>
        <v>Invalid</v>
      </c>
      <c r="M4085" s="15" t="str">
        <f t="shared" si="4"/>
        <v/>
      </c>
    </row>
    <row r="4086" ht="12.75" customHeight="1">
      <c r="H4086" s="12">
        <v>1000.0</v>
      </c>
      <c r="K4086" s="14" t="str">
        <f t="shared" si="2"/>
        <v>#DIV/0!</v>
      </c>
      <c r="L4086" s="15" t="str">
        <f t="shared" si="3"/>
        <v>Invalid</v>
      </c>
      <c r="M4086" s="15" t="str">
        <f t="shared" si="4"/>
        <v/>
      </c>
    </row>
    <row r="4087" ht="12.75" customHeight="1">
      <c r="H4087" s="12">
        <v>1000.0</v>
      </c>
      <c r="K4087" s="14" t="str">
        <f t="shared" si="2"/>
        <v>#DIV/0!</v>
      </c>
      <c r="L4087" s="15" t="str">
        <f t="shared" si="3"/>
        <v>Invalid</v>
      </c>
      <c r="M4087" s="15" t="str">
        <f t="shared" si="4"/>
        <v/>
      </c>
    </row>
    <row r="4088" ht="12.75" customHeight="1">
      <c r="H4088" s="12">
        <v>1000.0</v>
      </c>
      <c r="K4088" s="14" t="str">
        <f t="shared" si="2"/>
        <v>#DIV/0!</v>
      </c>
      <c r="L4088" s="15" t="str">
        <f t="shared" si="3"/>
        <v>Invalid</v>
      </c>
      <c r="M4088" s="15" t="str">
        <f t="shared" si="4"/>
        <v/>
      </c>
    </row>
    <row r="4089" ht="12.75" customHeight="1">
      <c r="H4089" s="12">
        <v>1000.0</v>
      </c>
      <c r="K4089" s="14" t="str">
        <f t="shared" si="2"/>
        <v>#DIV/0!</v>
      </c>
      <c r="L4089" s="15" t="str">
        <f t="shared" si="3"/>
        <v>Invalid</v>
      </c>
      <c r="M4089" s="15" t="str">
        <f t="shared" si="4"/>
        <v/>
      </c>
    </row>
    <row r="4090" ht="12.75" customHeight="1">
      <c r="H4090" s="12">
        <v>1000.0</v>
      </c>
      <c r="K4090" s="14" t="str">
        <f t="shared" si="2"/>
        <v>#DIV/0!</v>
      </c>
      <c r="L4090" s="15" t="str">
        <f t="shared" si="3"/>
        <v>Invalid</v>
      </c>
      <c r="M4090" s="15" t="str">
        <f t="shared" si="4"/>
        <v/>
      </c>
    </row>
    <row r="4091" ht="12.75" customHeight="1">
      <c r="H4091" s="12">
        <v>1000.0</v>
      </c>
      <c r="K4091" s="14" t="str">
        <f t="shared" si="2"/>
        <v>#DIV/0!</v>
      </c>
      <c r="L4091" s="15" t="str">
        <f t="shared" si="3"/>
        <v>Invalid</v>
      </c>
      <c r="M4091" s="15" t="str">
        <f t="shared" si="4"/>
        <v/>
      </c>
    </row>
    <row r="4092" ht="12.75" customHeight="1">
      <c r="H4092" s="12">
        <v>1000.0</v>
      </c>
      <c r="K4092" s="14" t="str">
        <f t="shared" si="2"/>
        <v>#DIV/0!</v>
      </c>
      <c r="L4092" s="15" t="str">
        <f t="shared" si="3"/>
        <v>Invalid</v>
      </c>
      <c r="M4092" s="15" t="str">
        <f t="shared" si="4"/>
        <v/>
      </c>
    </row>
    <row r="4093" ht="12.75" customHeight="1">
      <c r="H4093" s="12">
        <v>1000.0</v>
      </c>
      <c r="K4093" s="14" t="str">
        <f t="shared" si="2"/>
        <v>#DIV/0!</v>
      </c>
      <c r="L4093" s="15" t="str">
        <f t="shared" si="3"/>
        <v>Invalid</v>
      </c>
      <c r="M4093" s="15" t="str">
        <f t="shared" si="4"/>
        <v/>
      </c>
    </row>
    <row r="4094" ht="12.75" customHeight="1">
      <c r="H4094" s="12">
        <v>1000.0</v>
      </c>
      <c r="K4094" s="14" t="str">
        <f t="shared" si="2"/>
        <v>#DIV/0!</v>
      </c>
      <c r="L4094" s="15" t="str">
        <f t="shared" si="3"/>
        <v>Invalid</v>
      </c>
      <c r="M4094" s="15" t="str">
        <f t="shared" si="4"/>
        <v/>
      </c>
    </row>
    <row r="4095" ht="12.75" customHeight="1">
      <c r="H4095" s="12">
        <v>1000.0</v>
      </c>
      <c r="K4095" s="14" t="str">
        <f t="shared" si="2"/>
        <v>#DIV/0!</v>
      </c>
      <c r="L4095" s="15" t="str">
        <f t="shared" si="3"/>
        <v>Invalid</v>
      </c>
      <c r="M4095" s="15" t="str">
        <f t="shared" si="4"/>
        <v/>
      </c>
    </row>
    <row r="4096" ht="12.75" customHeight="1">
      <c r="H4096" s="12">
        <v>1000.0</v>
      </c>
      <c r="K4096" s="14" t="str">
        <f t="shared" si="2"/>
        <v>#DIV/0!</v>
      </c>
      <c r="L4096" s="15" t="str">
        <f t="shared" si="3"/>
        <v>Invalid</v>
      </c>
      <c r="M4096" s="15" t="str">
        <f t="shared" si="4"/>
        <v/>
      </c>
    </row>
    <row r="4097" ht="12.75" customHeight="1">
      <c r="H4097" s="12">
        <v>1000.0</v>
      </c>
      <c r="K4097" s="14" t="str">
        <f t="shared" si="2"/>
        <v>#DIV/0!</v>
      </c>
      <c r="L4097" s="15" t="str">
        <f t="shared" si="3"/>
        <v>Invalid</v>
      </c>
      <c r="M4097" s="15" t="str">
        <f t="shared" si="4"/>
        <v/>
      </c>
    </row>
    <row r="4098" ht="12.75" customHeight="1">
      <c r="H4098" s="12">
        <v>1000.0</v>
      </c>
      <c r="K4098" s="14" t="str">
        <f t="shared" si="2"/>
        <v>#DIV/0!</v>
      </c>
      <c r="L4098" s="15" t="str">
        <f t="shared" si="3"/>
        <v>Invalid</v>
      </c>
      <c r="M4098" s="15" t="str">
        <f t="shared" si="4"/>
        <v/>
      </c>
    </row>
    <row r="4099" ht="12.75" customHeight="1">
      <c r="H4099" s="12">
        <v>1000.0</v>
      </c>
      <c r="K4099" s="14" t="str">
        <f t="shared" si="2"/>
        <v>#DIV/0!</v>
      </c>
      <c r="L4099" s="15" t="str">
        <f t="shared" si="3"/>
        <v>Invalid</v>
      </c>
      <c r="M4099" s="15" t="str">
        <f t="shared" si="4"/>
        <v/>
      </c>
    </row>
    <row r="4100" ht="12.75" customHeight="1">
      <c r="H4100" s="12">
        <v>1000.0</v>
      </c>
      <c r="K4100" s="14" t="str">
        <f t="shared" si="2"/>
        <v>#DIV/0!</v>
      </c>
      <c r="L4100" s="15" t="str">
        <f t="shared" si="3"/>
        <v>Invalid</v>
      </c>
      <c r="M4100" s="15" t="str">
        <f t="shared" si="4"/>
        <v/>
      </c>
    </row>
    <row r="4101" ht="12.75" customHeight="1">
      <c r="H4101" s="12">
        <v>1000.0</v>
      </c>
      <c r="K4101" s="14" t="str">
        <f t="shared" si="2"/>
        <v>#DIV/0!</v>
      </c>
      <c r="L4101" s="15" t="str">
        <f t="shared" si="3"/>
        <v>Invalid</v>
      </c>
      <c r="M4101" s="15" t="str">
        <f t="shared" si="4"/>
        <v/>
      </c>
    </row>
    <row r="4102" ht="12.75" customHeight="1">
      <c r="H4102" s="12">
        <v>1000.0</v>
      </c>
      <c r="K4102" s="14" t="str">
        <f t="shared" si="2"/>
        <v>#DIV/0!</v>
      </c>
      <c r="L4102" s="15" t="str">
        <f t="shared" si="3"/>
        <v>Invalid</v>
      </c>
      <c r="M4102" s="15" t="str">
        <f t="shared" si="4"/>
        <v/>
      </c>
    </row>
    <row r="4103" ht="12.75" customHeight="1">
      <c r="H4103" s="12">
        <v>1000.0</v>
      </c>
      <c r="K4103" s="14" t="str">
        <f t="shared" si="2"/>
        <v>#DIV/0!</v>
      </c>
      <c r="L4103" s="15" t="str">
        <f t="shared" si="3"/>
        <v>Invalid</v>
      </c>
      <c r="M4103" s="15" t="str">
        <f t="shared" si="4"/>
        <v/>
      </c>
    </row>
    <row r="4104" ht="12.75" customHeight="1">
      <c r="H4104" s="12">
        <v>1000.0</v>
      </c>
      <c r="K4104" s="14" t="str">
        <f t="shared" si="2"/>
        <v>#DIV/0!</v>
      </c>
      <c r="L4104" s="15" t="str">
        <f t="shared" si="3"/>
        <v>Invalid</v>
      </c>
      <c r="M4104" s="15" t="str">
        <f t="shared" si="4"/>
        <v/>
      </c>
    </row>
    <row r="4105" ht="12.75" customHeight="1">
      <c r="H4105" s="12">
        <v>1000.0</v>
      </c>
      <c r="K4105" s="14" t="str">
        <f t="shared" si="2"/>
        <v>#DIV/0!</v>
      </c>
      <c r="L4105" s="15" t="str">
        <f t="shared" si="3"/>
        <v>Invalid</v>
      </c>
      <c r="M4105" s="15" t="str">
        <f t="shared" si="4"/>
        <v/>
      </c>
    </row>
    <row r="4106" ht="12.75" customHeight="1">
      <c r="H4106" s="12">
        <v>1000.0</v>
      </c>
      <c r="K4106" s="14" t="str">
        <f t="shared" si="2"/>
        <v>#DIV/0!</v>
      </c>
      <c r="L4106" s="15" t="str">
        <f t="shared" si="3"/>
        <v>Invalid</v>
      </c>
      <c r="M4106" s="15" t="str">
        <f t="shared" si="4"/>
        <v/>
      </c>
    </row>
    <row r="4107" ht="12.75" customHeight="1">
      <c r="H4107" s="12">
        <v>1000.0</v>
      </c>
      <c r="K4107" s="14" t="str">
        <f t="shared" si="2"/>
        <v>#DIV/0!</v>
      </c>
      <c r="L4107" s="15" t="str">
        <f t="shared" si="3"/>
        <v>Invalid</v>
      </c>
      <c r="M4107" s="15" t="str">
        <f t="shared" si="4"/>
        <v/>
      </c>
    </row>
    <row r="4108" ht="12.75" customHeight="1">
      <c r="H4108" s="12">
        <v>1000.0</v>
      </c>
      <c r="K4108" s="14" t="str">
        <f t="shared" si="2"/>
        <v>#DIV/0!</v>
      </c>
      <c r="L4108" s="15" t="str">
        <f t="shared" si="3"/>
        <v>Invalid</v>
      </c>
      <c r="M4108" s="15" t="str">
        <f t="shared" si="4"/>
        <v/>
      </c>
    </row>
    <row r="4109" ht="12.75" customHeight="1">
      <c r="H4109" s="12">
        <v>1000.0</v>
      </c>
      <c r="K4109" s="14" t="str">
        <f t="shared" si="2"/>
        <v>#DIV/0!</v>
      </c>
      <c r="L4109" s="15" t="str">
        <f t="shared" si="3"/>
        <v>Invalid</v>
      </c>
      <c r="M4109" s="15" t="str">
        <f t="shared" si="4"/>
        <v/>
      </c>
    </row>
    <row r="4110" ht="12.75" customHeight="1">
      <c r="H4110" s="12">
        <v>1000.0</v>
      </c>
      <c r="K4110" s="14" t="str">
        <f t="shared" si="2"/>
        <v>#DIV/0!</v>
      </c>
      <c r="L4110" s="15" t="str">
        <f t="shared" si="3"/>
        <v>Invalid</v>
      </c>
      <c r="M4110" s="15" t="str">
        <f t="shared" si="4"/>
        <v/>
      </c>
    </row>
    <row r="4111" ht="12.75" customHeight="1">
      <c r="H4111" s="12">
        <v>1000.0</v>
      </c>
      <c r="K4111" s="14" t="str">
        <f t="shared" si="2"/>
        <v>#DIV/0!</v>
      </c>
      <c r="L4111" s="15" t="str">
        <f t="shared" si="3"/>
        <v>Invalid</v>
      </c>
      <c r="M4111" s="15" t="str">
        <f t="shared" si="4"/>
        <v/>
      </c>
    </row>
    <row r="4112" ht="12.75" customHeight="1">
      <c r="H4112" s="12">
        <v>1000.0</v>
      </c>
      <c r="K4112" s="14" t="str">
        <f t="shared" si="2"/>
        <v>#DIV/0!</v>
      </c>
      <c r="L4112" s="15" t="str">
        <f t="shared" si="3"/>
        <v>Invalid</v>
      </c>
      <c r="M4112" s="15" t="str">
        <f t="shared" si="4"/>
        <v/>
      </c>
    </row>
    <row r="4113" ht="12.75" customHeight="1">
      <c r="H4113" s="12">
        <v>1000.0</v>
      </c>
      <c r="K4113" s="14" t="str">
        <f t="shared" si="2"/>
        <v>#DIV/0!</v>
      </c>
      <c r="L4113" s="15" t="str">
        <f t="shared" si="3"/>
        <v>Invalid</v>
      </c>
      <c r="M4113" s="15" t="str">
        <f t="shared" si="4"/>
        <v/>
      </c>
    </row>
    <row r="4114" ht="12.75" customHeight="1">
      <c r="H4114" s="12">
        <v>1000.0</v>
      </c>
      <c r="K4114" s="14" t="str">
        <f t="shared" si="2"/>
        <v>#DIV/0!</v>
      </c>
      <c r="L4114" s="15" t="str">
        <f t="shared" si="3"/>
        <v>Invalid</v>
      </c>
      <c r="M4114" s="15" t="str">
        <f t="shared" si="4"/>
        <v/>
      </c>
    </row>
    <row r="4115" ht="12.75" customHeight="1">
      <c r="H4115" s="12">
        <v>1000.0</v>
      </c>
      <c r="K4115" s="14" t="str">
        <f t="shared" si="2"/>
        <v>#DIV/0!</v>
      </c>
      <c r="L4115" s="15" t="str">
        <f t="shared" si="3"/>
        <v>Invalid</v>
      </c>
      <c r="M4115" s="15" t="str">
        <f t="shared" si="4"/>
        <v/>
      </c>
    </row>
    <row r="4116" ht="12.75" customHeight="1">
      <c r="H4116" s="12">
        <v>1000.0</v>
      </c>
      <c r="K4116" s="14" t="str">
        <f t="shared" si="2"/>
        <v>#DIV/0!</v>
      </c>
      <c r="L4116" s="15" t="str">
        <f t="shared" si="3"/>
        <v>Invalid</v>
      </c>
      <c r="M4116" s="15" t="str">
        <f t="shared" si="4"/>
        <v/>
      </c>
    </row>
    <row r="4117" ht="12.75" customHeight="1">
      <c r="H4117" s="12">
        <v>1000.0</v>
      </c>
      <c r="K4117" s="14" t="str">
        <f t="shared" si="2"/>
        <v>#DIV/0!</v>
      </c>
      <c r="L4117" s="15" t="str">
        <f t="shared" si="3"/>
        <v>Invalid</v>
      </c>
      <c r="M4117" s="15" t="str">
        <f t="shared" si="4"/>
        <v/>
      </c>
    </row>
    <row r="4118" ht="12.75" customHeight="1">
      <c r="H4118" s="12">
        <v>1000.0</v>
      </c>
      <c r="K4118" s="14" t="str">
        <f t="shared" si="2"/>
        <v>#DIV/0!</v>
      </c>
      <c r="L4118" s="15" t="str">
        <f t="shared" si="3"/>
        <v>Invalid</v>
      </c>
      <c r="M4118" s="15" t="str">
        <f t="shared" si="4"/>
        <v/>
      </c>
    </row>
    <row r="4119" ht="12.75" customHeight="1">
      <c r="H4119" s="12">
        <v>1000.0</v>
      </c>
      <c r="K4119" s="14" t="str">
        <f t="shared" si="2"/>
        <v>#DIV/0!</v>
      </c>
      <c r="L4119" s="15" t="str">
        <f t="shared" si="3"/>
        <v>Invalid</v>
      </c>
      <c r="M4119" s="15" t="str">
        <f t="shared" si="4"/>
        <v/>
      </c>
    </row>
    <row r="4120" ht="12.75" customHeight="1">
      <c r="H4120" s="12">
        <v>1000.0</v>
      </c>
      <c r="K4120" s="14" t="str">
        <f t="shared" si="2"/>
        <v>#DIV/0!</v>
      </c>
      <c r="L4120" s="15" t="str">
        <f t="shared" si="3"/>
        <v>Invalid</v>
      </c>
      <c r="M4120" s="15" t="str">
        <f t="shared" si="4"/>
        <v/>
      </c>
    </row>
    <row r="4121" ht="12.75" customHeight="1">
      <c r="H4121" s="12">
        <v>1000.0</v>
      </c>
      <c r="K4121" s="14" t="str">
        <f t="shared" si="2"/>
        <v>#DIV/0!</v>
      </c>
      <c r="L4121" s="15" t="str">
        <f t="shared" si="3"/>
        <v>Invalid</v>
      </c>
      <c r="M4121" s="15" t="str">
        <f t="shared" si="4"/>
        <v/>
      </c>
    </row>
    <row r="4122" ht="12.75" customHeight="1">
      <c r="H4122" s="12">
        <v>1000.0</v>
      </c>
      <c r="K4122" s="14" t="str">
        <f t="shared" si="2"/>
        <v>#DIV/0!</v>
      </c>
      <c r="L4122" s="15" t="str">
        <f t="shared" si="3"/>
        <v>Invalid</v>
      </c>
      <c r="M4122" s="15" t="str">
        <f t="shared" si="4"/>
        <v/>
      </c>
    </row>
    <row r="4123" ht="12.75" customHeight="1">
      <c r="H4123" s="12">
        <v>1000.0</v>
      </c>
      <c r="K4123" s="14" t="str">
        <f t="shared" si="2"/>
        <v>#DIV/0!</v>
      </c>
      <c r="L4123" s="15" t="str">
        <f t="shared" si="3"/>
        <v>Invalid</v>
      </c>
      <c r="M4123" s="15" t="str">
        <f t="shared" si="4"/>
        <v/>
      </c>
    </row>
    <row r="4124" ht="12.75" customHeight="1">
      <c r="H4124" s="12">
        <v>1000.0</v>
      </c>
      <c r="K4124" s="14" t="str">
        <f t="shared" si="2"/>
        <v>#DIV/0!</v>
      </c>
      <c r="L4124" s="15" t="str">
        <f t="shared" si="3"/>
        <v>Invalid</v>
      </c>
      <c r="M4124" s="15" t="str">
        <f t="shared" si="4"/>
        <v/>
      </c>
    </row>
    <row r="4125" ht="12.75" customHeight="1">
      <c r="H4125" s="12">
        <v>1000.0</v>
      </c>
      <c r="K4125" s="14" t="str">
        <f t="shared" si="2"/>
        <v>#DIV/0!</v>
      </c>
      <c r="L4125" s="15" t="str">
        <f t="shared" si="3"/>
        <v>Invalid</v>
      </c>
      <c r="M4125" s="15" t="str">
        <f t="shared" si="4"/>
        <v/>
      </c>
    </row>
    <row r="4126" ht="12.75" customHeight="1">
      <c r="H4126" s="12">
        <v>1000.0</v>
      </c>
      <c r="K4126" s="14" t="str">
        <f t="shared" si="2"/>
        <v>#DIV/0!</v>
      </c>
      <c r="L4126" s="15" t="str">
        <f t="shared" si="3"/>
        <v>Invalid</v>
      </c>
      <c r="M4126" s="15" t="str">
        <f t="shared" si="4"/>
        <v/>
      </c>
    </row>
    <row r="4127" ht="12.75" customHeight="1">
      <c r="H4127" s="12">
        <v>1000.0</v>
      </c>
      <c r="K4127" s="14" t="str">
        <f t="shared" si="2"/>
        <v>#DIV/0!</v>
      </c>
      <c r="L4127" s="15" t="str">
        <f t="shared" si="3"/>
        <v>Invalid</v>
      </c>
      <c r="M4127" s="15" t="str">
        <f t="shared" si="4"/>
        <v/>
      </c>
    </row>
    <row r="4128" ht="12.75" customHeight="1">
      <c r="H4128" s="12">
        <v>1000.0</v>
      </c>
      <c r="K4128" s="14" t="str">
        <f t="shared" si="2"/>
        <v>#DIV/0!</v>
      </c>
      <c r="L4128" s="15" t="str">
        <f t="shared" si="3"/>
        <v>Invalid</v>
      </c>
      <c r="M4128" s="15" t="str">
        <f t="shared" si="4"/>
        <v/>
      </c>
    </row>
    <row r="4129" ht="12.75" customHeight="1">
      <c r="H4129" s="12">
        <v>1000.0</v>
      </c>
      <c r="K4129" s="14" t="str">
        <f t="shared" si="2"/>
        <v>#DIV/0!</v>
      </c>
      <c r="L4129" s="15" t="str">
        <f t="shared" si="3"/>
        <v>Invalid</v>
      </c>
      <c r="M4129" s="15" t="str">
        <f t="shared" si="4"/>
        <v/>
      </c>
    </row>
    <row r="4130" ht="12.75" customHeight="1">
      <c r="H4130" s="12">
        <v>1000.0</v>
      </c>
      <c r="K4130" s="14" t="str">
        <f t="shared" si="2"/>
        <v>#DIV/0!</v>
      </c>
      <c r="L4130" s="15" t="str">
        <f t="shared" si="3"/>
        <v>Invalid</v>
      </c>
      <c r="M4130" s="15" t="str">
        <f t="shared" si="4"/>
        <v/>
      </c>
    </row>
    <row r="4131" ht="12.75" customHeight="1">
      <c r="H4131" s="12">
        <v>1000.0</v>
      </c>
      <c r="K4131" s="14" t="str">
        <f t="shared" si="2"/>
        <v>#DIV/0!</v>
      </c>
      <c r="L4131" s="15" t="str">
        <f t="shared" si="3"/>
        <v>Invalid</v>
      </c>
      <c r="M4131" s="15" t="str">
        <f t="shared" si="4"/>
        <v/>
      </c>
    </row>
    <row r="4132" ht="12.75" customHeight="1">
      <c r="H4132" s="12">
        <v>1000.0</v>
      </c>
      <c r="K4132" s="14" t="str">
        <f t="shared" si="2"/>
        <v>#DIV/0!</v>
      </c>
      <c r="L4132" s="15" t="str">
        <f t="shared" si="3"/>
        <v>Invalid</v>
      </c>
      <c r="M4132" s="15" t="str">
        <f t="shared" si="4"/>
        <v/>
      </c>
    </row>
    <row r="4133" ht="12.75" customHeight="1">
      <c r="H4133" s="12">
        <v>1000.0</v>
      </c>
      <c r="K4133" s="14" t="str">
        <f t="shared" si="2"/>
        <v>#DIV/0!</v>
      </c>
      <c r="L4133" s="15" t="str">
        <f t="shared" si="3"/>
        <v>Invalid</v>
      </c>
      <c r="M4133" s="15" t="str">
        <f t="shared" si="4"/>
        <v/>
      </c>
    </row>
    <row r="4134" ht="12.75" customHeight="1">
      <c r="H4134" s="12">
        <v>1000.0</v>
      </c>
      <c r="K4134" s="14" t="str">
        <f t="shared" si="2"/>
        <v>#DIV/0!</v>
      </c>
      <c r="L4134" s="15" t="str">
        <f t="shared" si="3"/>
        <v>Invalid</v>
      </c>
      <c r="M4134" s="15" t="str">
        <f t="shared" si="4"/>
        <v/>
      </c>
    </row>
    <row r="4135" ht="12.75" customHeight="1">
      <c r="H4135" s="12">
        <v>1000.0</v>
      </c>
      <c r="K4135" s="14" t="str">
        <f t="shared" si="2"/>
        <v>#DIV/0!</v>
      </c>
      <c r="L4135" s="15" t="str">
        <f t="shared" si="3"/>
        <v>Invalid</v>
      </c>
      <c r="M4135" s="15" t="str">
        <f t="shared" si="4"/>
        <v/>
      </c>
    </row>
    <row r="4136" ht="12.75" customHeight="1">
      <c r="H4136" s="12">
        <v>1000.0</v>
      </c>
      <c r="K4136" s="14" t="str">
        <f t="shared" si="2"/>
        <v>#DIV/0!</v>
      </c>
      <c r="L4136" s="15" t="str">
        <f t="shared" si="3"/>
        <v>Invalid</v>
      </c>
      <c r="M4136" s="15" t="str">
        <f t="shared" si="4"/>
        <v/>
      </c>
    </row>
    <row r="4137" ht="12.75" customHeight="1">
      <c r="H4137" s="12">
        <v>1000.0</v>
      </c>
      <c r="K4137" s="14" t="str">
        <f t="shared" si="2"/>
        <v>#DIV/0!</v>
      </c>
      <c r="L4137" s="15" t="str">
        <f t="shared" si="3"/>
        <v>Invalid</v>
      </c>
      <c r="M4137" s="15" t="str">
        <f t="shared" si="4"/>
        <v/>
      </c>
    </row>
    <row r="4138" ht="12.75" customHeight="1">
      <c r="H4138" s="12">
        <v>1000.0</v>
      </c>
      <c r="K4138" s="14" t="str">
        <f t="shared" si="2"/>
        <v>#DIV/0!</v>
      </c>
      <c r="L4138" s="15" t="str">
        <f t="shared" si="3"/>
        <v>Invalid</v>
      </c>
      <c r="M4138" s="15" t="str">
        <f t="shared" si="4"/>
        <v/>
      </c>
    </row>
    <row r="4139" ht="12.75" customHeight="1">
      <c r="H4139" s="12">
        <v>1000.0</v>
      </c>
      <c r="K4139" s="14" t="str">
        <f t="shared" si="2"/>
        <v>#DIV/0!</v>
      </c>
      <c r="L4139" s="15" t="str">
        <f t="shared" si="3"/>
        <v>Invalid</v>
      </c>
      <c r="M4139" s="15" t="str">
        <f t="shared" si="4"/>
        <v/>
      </c>
    </row>
    <row r="4140" ht="12.75" customHeight="1">
      <c r="H4140" s="12">
        <v>1000.0</v>
      </c>
      <c r="K4140" s="14" t="str">
        <f t="shared" si="2"/>
        <v>#DIV/0!</v>
      </c>
      <c r="L4140" s="15" t="str">
        <f t="shared" si="3"/>
        <v>Invalid</v>
      </c>
      <c r="M4140" s="15" t="str">
        <f t="shared" si="4"/>
        <v/>
      </c>
    </row>
    <row r="4141" ht="12.75" customHeight="1">
      <c r="H4141" s="12">
        <v>1000.0</v>
      </c>
      <c r="K4141" s="14" t="str">
        <f t="shared" si="2"/>
        <v>#DIV/0!</v>
      </c>
      <c r="L4141" s="15" t="str">
        <f t="shared" si="3"/>
        <v>Invalid</v>
      </c>
      <c r="M4141" s="15" t="str">
        <f t="shared" si="4"/>
        <v/>
      </c>
    </row>
    <row r="4142" ht="12.75" customHeight="1">
      <c r="H4142" s="12">
        <v>1000.0</v>
      </c>
      <c r="K4142" s="14" t="str">
        <f t="shared" si="2"/>
        <v>#DIV/0!</v>
      </c>
      <c r="L4142" s="15" t="str">
        <f t="shared" si="3"/>
        <v>Invalid</v>
      </c>
      <c r="M4142" s="15" t="str">
        <f t="shared" si="4"/>
        <v/>
      </c>
    </row>
    <row r="4143" ht="12.75" customHeight="1">
      <c r="H4143" s="12">
        <v>1000.0</v>
      </c>
      <c r="K4143" s="14" t="str">
        <f t="shared" si="2"/>
        <v>#DIV/0!</v>
      </c>
      <c r="L4143" s="15" t="str">
        <f t="shared" si="3"/>
        <v>Invalid</v>
      </c>
      <c r="M4143" s="15" t="str">
        <f t="shared" si="4"/>
        <v/>
      </c>
    </row>
    <row r="4144" ht="12.75" customHeight="1">
      <c r="H4144" s="12">
        <v>1000.0</v>
      </c>
      <c r="K4144" s="14" t="str">
        <f t="shared" si="2"/>
        <v>#DIV/0!</v>
      </c>
      <c r="L4144" s="15" t="str">
        <f t="shared" si="3"/>
        <v>Invalid</v>
      </c>
      <c r="M4144" s="15" t="str">
        <f t="shared" si="4"/>
        <v/>
      </c>
    </row>
    <row r="4145" ht="12.75" customHeight="1">
      <c r="H4145" s="12">
        <v>1000.0</v>
      </c>
      <c r="K4145" s="14" t="str">
        <f t="shared" si="2"/>
        <v>#DIV/0!</v>
      </c>
      <c r="L4145" s="15" t="str">
        <f t="shared" si="3"/>
        <v>Invalid</v>
      </c>
      <c r="M4145" s="15" t="str">
        <f t="shared" si="4"/>
        <v/>
      </c>
    </row>
    <row r="4146" ht="12.75" customHeight="1">
      <c r="H4146" s="12">
        <v>1000.0</v>
      </c>
      <c r="K4146" s="14" t="str">
        <f t="shared" si="2"/>
        <v>#DIV/0!</v>
      </c>
      <c r="L4146" s="15" t="str">
        <f t="shared" si="3"/>
        <v>Invalid</v>
      </c>
      <c r="M4146" s="15" t="str">
        <f t="shared" si="4"/>
        <v/>
      </c>
    </row>
    <row r="4147" ht="12.75" customHeight="1">
      <c r="H4147" s="12">
        <v>1000.0</v>
      </c>
      <c r="K4147" s="14" t="str">
        <f t="shared" si="2"/>
        <v>#DIV/0!</v>
      </c>
      <c r="L4147" s="15" t="str">
        <f t="shared" si="3"/>
        <v>Invalid</v>
      </c>
      <c r="M4147" s="15" t="str">
        <f t="shared" si="4"/>
        <v/>
      </c>
    </row>
    <row r="4148" ht="12.75" customHeight="1">
      <c r="H4148" s="12">
        <v>1000.0</v>
      </c>
      <c r="K4148" s="14" t="str">
        <f t="shared" si="2"/>
        <v>#DIV/0!</v>
      </c>
      <c r="L4148" s="15" t="str">
        <f t="shared" si="3"/>
        <v>Invalid</v>
      </c>
      <c r="M4148" s="15" t="str">
        <f t="shared" si="4"/>
        <v/>
      </c>
    </row>
    <row r="4149" ht="12.75" customHeight="1">
      <c r="H4149" s="12">
        <v>1000.0</v>
      </c>
      <c r="K4149" s="14" t="str">
        <f t="shared" si="2"/>
        <v>#DIV/0!</v>
      </c>
      <c r="L4149" s="15" t="str">
        <f t="shared" si="3"/>
        <v>Invalid</v>
      </c>
      <c r="M4149" s="15" t="str">
        <f t="shared" si="4"/>
        <v/>
      </c>
    </row>
    <row r="4150" ht="12.75" customHeight="1">
      <c r="H4150" s="12">
        <v>1000.0</v>
      </c>
      <c r="K4150" s="14" t="str">
        <f t="shared" si="2"/>
        <v>#DIV/0!</v>
      </c>
      <c r="L4150" s="15" t="str">
        <f t="shared" si="3"/>
        <v>Invalid</v>
      </c>
      <c r="M4150" s="15" t="str">
        <f t="shared" si="4"/>
        <v/>
      </c>
    </row>
    <row r="4151" ht="12.75" customHeight="1">
      <c r="H4151" s="12">
        <v>1000.0</v>
      </c>
      <c r="K4151" s="14" t="str">
        <f t="shared" si="2"/>
        <v>#DIV/0!</v>
      </c>
      <c r="L4151" s="15" t="str">
        <f t="shared" si="3"/>
        <v>Invalid</v>
      </c>
      <c r="M4151" s="15" t="str">
        <f t="shared" si="4"/>
        <v/>
      </c>
    </row>
    <row r="4152" ht="12.75" customHeight="1">
      <c r="H4152" s="12">
        <v>1000.0</v>
      </c>
      <c r="K4152" s="14" t="str">
        <f t="shared" si="2"/>
        <v>#DIV/0!</v>
      </c>
      <c r="L4152" s="15" t="str">
        <f t="shared" si="3"/>
        <v>Invalid</v>
      </c>
      <c r="M4152" s="15" t="str">
        <f t="shared" si="4"/>
        <v/>
      </c>
    </row>
    <row r="4153" ht="12.75" customHeight="1">
      <c r="H4153" s="12">
        <v>1000.0</v>
      </c>
      <c r="K4153" s="14" t="str">
        <f t="shared" si="2"/>
        <v>#DIV/0!</v>
      </c>
      <c r="L4153" s="15" t="str">
        <f t="shared" si="3"/>
        <v>Invalid</v>
      </c>
      <c r="M4153" s="15" t="str">
        <f t="shared" si="4"/>
        <v/>
      </c>
    </row>
    <row r="4154" ht="12.75" customHeight="1">
      <c r="H4154" s="12">
        <v>1000.0</v>
      </c>
      <c r="K4154" s="14" t="str">
        <f t="shared" si="2"/>
        <v>#DIV/0!</v>
      </c>
      <c r="L4154" s="15" t="str">
        <f t="shared" si="3"/>
        <v>Invalid</v>
      </c>
      <c r="M4154" s="15" t="str">
        <f t="shared" si="4"/>
        <v/>
      </c>
    </row>
    <row r="4155" ht="12.75" customHeight="1">
      <c r="H4155" s="12">
        <v>1000.0</v>
      </c>
      <c r="K4155" s="14" t="str">
        <f t="shared" si="2"/>
        <v>#DIV/0!</v>
      </c>
      <c r="L4155" s="15" t="str">
        <f t="shared" si="3"/>
        <v>Invalid</v>
      </c>
      <c r="M4155" s="15" t="str">
        <f t="shared" si="4"/>
        <v/>
      </c>
    </row>
    <row r="4156" ht="12.75" customHeight="1">
      <c r="H4156" s="12">
        <v>1000.0</v>
      </c>
      <c r="K4156" s="14" t="str">
        <f t="shared" si="2"/>
        <v>#DIV/0!</v>
      </c>
      <c r="L4156" s="15" t="str">
        <f t="shared" si="3"/>
        <v>Invalid</v>
      </c>
      <c r="M4156" s="15" t="str">
        <f t="shared" si="4"/>
        <v/>
      </c>
    </row>
    <row r="4157" ht="12.75" customHeight="1">
      <c r="H4157" s="12">
        <v>1000.0</v>
      </c>
      <c r="K4157" s="14" t="str">
        <f t="shared" si="2"/>
        <v>#DIV/0!</v>
      </c>
      <c r="L4157" s="15" t="str">
        <f t="shared" si="3"/>
        <v>Invalid</v>
      </c>
      <c r="M4157" s="15" t="str">
        <f t="shared" si="4"/>
        <v/>
      </c>
    </row>
    <row r="4158" ht="12.75" customHeight="1">
      <c r="H4158" s="12">
        <v>1000.0</v>
      </c>
      <c r="K4158" s="14" t="str">
        <f t="shared" si="2"/>
        <v>#DIV/0!</v>
      </c>
      <c r="L4158" s="15" t="str">
        <f t="shared" si="3"/>
        <v>Invalid</v>
      </c>
      <c r="M4158" s="15" t="str">
        <f t="shared" si="4"/>
        <v/>
      </c>
    </row>
    <row r="4159" ht="12.75" customHeight="1">
      <c r="H4159" s="12">
        <v>1000.0</v>
      </c>
      <c r="K4159" s="14" t="str">
        <f t="shared" si="2"/>
        <v>#DIV/0!</v>
      </c>
      <c r="L4159" s="15" t="str">
        <f t="shared" si="3"/>
        <v>Invalid</v>
      </c>
      <c r="M4159" s="15" t="str">
        <f t="shared" si="4"/>
        <v/>
      </c>
    </row>
    <row r="4160" ht="12.75" customHeight="1">
      <c r="H4160" s="12">
        <v>1000.0</v>
      </c>
      <c r="K4160" s="14" t="str">
        <f t="shared" si="2"/>
        <v>#DIV/0!</v>
      </c>
      <c r="L4160" s="15" t="str">
        <f t="shared" si="3"/>
        <v>Invalid</v>
      </c>
      <c r="M4160" s="15" t="str">
        <f t="shared" si="4"/>
        <v/>
      </c>
    </row>
    <row r="4161" ht="12.75" customHeight="1">
      <c r="H4161" s="12">
        <v>1000.0</v>
      </c>
      <c r="K4161" s="14" t="str">
        <f t="shared" si="2"/>
        <v>#DIV/0!</v>
      </c>
      <c r="L4161" s="15" t="str">
        <f t="shared" si="3"/>
        <v>Invalid</v>
      </c>
      <c r="M4161" s="15" t="str">
        <f t="shared" si="4"/>
        <v/>
      </c>
    </row>
    <row r="4162" ht="12.75" customHeight="1">
      <c r="H4162" s="12">
        <v>1000.0</v>
      </c>
      <c r="K4162" s="14" t="str">
        <f t="shared" si="2"/>
        <v>#DIV/0!</v>
      </c>
      <c r="L4162" s="15" t="str">
        <f t="shared" si="3"/>
        <v>Invalid</v>
      </c>
      <c r="M4162" s="15" t="str">
        <f t="shared" si="4"/>
        <v/>
      </c>
    </row>
    <row r="4163" ht="12.75" customHeight="1">
      <c r="H4163" s="12">
        <v>1000.0</v>
      </c>
      <c r="K4163" s="14" t="str">
        <f t="shared" si="2"/>
        <v>#DIV/0!</v>
      </c>
      <c r="L4163" s="15" t="str">
        <f t="shared" si="3"/>
        <v>Invalid</v>
      </c>
      <c r="M4163" s="15" t="str">
        <f t="shared" si="4"/>
        <v/>
      </c>
    </row>
    <row r="4164" ht="12.75" customHeight="1">
      <c r="H4164" s="12">
        <v>1000.0</v>
      </c>
      <c r="K4164" s="14" t="str">
        <f t="shared" si="2"/>
        <v>#DIV/0!</v>
      </c>
      <c r="L4164" s="15" t="str">
        <f t="shared" si="3"/>
        <v>Invalid</v>
      </c>
      <c r="M4164" s="15" t="str">
        <f t="shared" si="4"/>
        <v/>
      </c>
    </row>
    <row r="4165" ht="12.75" customHeight="1">
      <c r="H4165" s="12">
        <v>1000.0</v>
      </c>
      <c r="K4165" s="14" t="str">
        <f t="shared" si="2"/>
        <v>#DIV/0!</v>
      </c>
      <c r="L4165" s="15" t="str">
        <f t="shared" si="3"/>
        <v>Invalid</v>
      </c>
      <c r="M4165" s="15" t="str">
        <f t="shared" si="4"/>
        <v/>
      </c>
    </row>
    <row r="4166" ht="12.75" customHeight="1">
      <c r="H4166" s="12">
        <v>1000.0</v>
      </c>
      <c r="K4166" s="14" t="str">
        <f t="shared" si="2"/>
        <v>#DIV/0!</v>
      </c>
      <c r="L4166" s="15" t="str">
        <f t="shared" si="3"/>
        <v>Invalid</v>
      </c>
      <c r="M4166" s="15" t="str">
        <f t="shared" si="4"/>
        <v/>
      </c>
    </row>
    <row r="4167" ht="12.75" customHeight="1">
      <c r="H4167" s="12">
        <v>1000.0</v>
      </c>
      <c r="K4167" s="14" t="str">
        <f t="shared" si="2"/>
        <v>#DIV/0!</v>
      </c>
      <c r="L4167" s="15" t="str">
        <f t="shared" si="3"/>
        <v>Invalid</v>
      </c>
      <c r="M4167" s="15" t="str">
        <f t="shared" si="4"/>
        <v/>
      </c>
    </row>
    <row r="4168" ht="12.75" customHeight="1">
      <c r="H4168" s="12">
        <v>1000.0</v>
      </c>
      <c r="K4168" s="14" t="str">
        <f t="shared" si="2"/>
        <v>#DIV/0!</v>
      </c>
      <c r="L4168" s="15" t="str">
        <f t="shared" si="3"/>
        <v>Invalid</v>
      </c>
      <c r="M4168" s="15" t="str">
        <f t="shared" si="4"/>
        <v/>
      </c>
    </row>
    <row r="4169" ht="12.75" customHeight="1">
      <c r="H4169" s="12">
        <v>1000.0</v>
      </c>
      <c r="K4169" s="14" t="str">
        <f t="shared" si="2"/>
        <v>#DIV/0!</v>
      </c>
      <c r="L4169" s="15" t="str">
        <f t="shared" si="3"/>
        <v>Invalid</v>
      </c>
      <c r="M4169" s="15" t="str">
        <f t="shared" si="4"/>
        <v/>
      </c>
    </row>
    <row r="4170" ht="12.75" customHeight="1">
      <c r="H4170" s="12">
        <v>1000.0</v>
      </c>
      <c r="K4170" s="14" t="str">
        <f t="shared" si="2"/>
        <v>#DIV/0!</v>
      </c>
      <c r="L4170" s="15" t="str">
        <f t="shared" si="3"/>
        <v>Invalid</v>
      </c>
      <c r="M4170" s="15" t="str">
        <f t="shared" si="4"/>
        <v/>
      </c>
    </row>
    <row r="4171" ht="12.75" customHeight="1">
      <c r="H4171" s="12">
        <v>1000.0</v>
      </c>
      <c r="K4171" s="14" t="str">
        <f t="shared" si="2"/>
        <v>#DIV/0!</v>
      </c>
      <c r="L4171" s="15" t="str">
        <f t="shared" si="3"/>
        <v>Invalid</v>
      </c>
      <c r="M4171" s="15" t="str">
        <f t="shared" si="4"/>
        <v/>
      </c>
    </row>
    <row r="4172" ht="12.75" customHeight="1">
      <c r="H4172" s="12">
        <v>1000.0</v>
      </c>
      <c r="K4172" s="14" t="str">
        <f t="shared" si="2"/>
        <v>#DIV/0!</v>
      </c>
      <c r="L4172" s="15" t="str">
        <f t="shared" si="3"/>
        <v>Invalid</v>
      </c>
      <c r="M4172" s="15" t="str">
        <f t="shared" si="4"/>
        <v/>
      </c>
    </row>
    <row r="4173" ht="12.75" customHeight="1">
      <c r="H4173" s="12">
        <v>1000.0</v>
      </c>
      <c r="K4173" s="14" t="str">
        <f t="shared" si="2"/>
        <v>#DIV/0!</v>
      </c>
      <c r="L4173" s="15" t="str">
        <f t="shared" si="3"/>
        <v>Invalid</v>
      </c>
      <c r="M4173" s="15" t="str">
        <f t="shared" si="4"/>
        <v/>
      </c>
    </row>
    <row r="4174" ht="12.75" customHeight="1">
      <c r="H4174" s="12">
        <v>1000.0</v>
      </c>
      <c r="K4174" s="14" t="str">
        <f t="shared" si="2"/>
        <v>#DIV/0!</v>
      </c>
      <c r="L4174" s="15" t="str">
        <f t="shared" si="3"/>
        <v>Invalid</v>
      </c>
      <c r="M4174" s="15" t="str">
        <f t="shared" si="4"/>
        <v/>
      </c>
    </row>
    <row r="4175" ht="12.75" customHeight="1">
      <c r="H4175" s="12">
        <v>1000.0</v>
      </c>
      <c r="K4175" s="14" t="str">
        <f t="shared" si="2"/>
        <v>#DIV/0!</v>
      </c>
      <c r="L4175" s="15" t="str">
        <f t="shared" si="3"/>
        <v>Invalid</v>
      </c>
      <c r="M4175" s="15" t="str">
        <f t="shared" si="4"/>
        <v/>
      </c>
    </row>
    <row r="4176" ht="12.75" customHeight="1">
      <c r="H4176" s="12">
        <v>1000.0</v>
      </c>
      <c r="K4176" s="14" t="str">
        <f t="shared" si="2"/>
        <v>#DIV/0!</v>
      </c>
      <c r="L4176" s="15" t="str">
        <f t="shared" si="3"/>
        <v>Invalid</v>
      </c>
      <c r="M4176" s="15" t="str">
        <f t="shared" si="4"/>
        <v/>
      </c>
    </row>
    <row r="4177" ht="12.75" customHeight="1">
      <c r="H4177" s="12">
        <v>1000.0</v>
      </c>
      <c r="K4177" s="14" t="str">
        <f t="shared" si="2"/>
        <v>#DIV/0!</v>
      </c>
      <c r="L4177" s="15" t="str">
        <f t="shared" si="3"/>
        <v>Invalid</v>
      </c>
      <c r="M4177" s="15" t="str">
        <f t="shared" si="4"/>
        <v/>
      </c>
    </row>
    <row r="4178" ht="12.75" customHeight="1">
      <c r="H4178" s="12">
        <v>1000.0</v>
      </c>
      <c r="K4178" s="14" t="str">
        <f t="shared" si="2"/>
        <v>#DIV/0!</v>
      </c>
      <c r="L4178" s="15" t="str">
        <f t="shared" si="3"/>
        <v>Invalid</v>
      </c>
      <c r="M4178" s="15" t="str">
        <f t="shared" si="4"/>
        <v/>
      </c>
    </row>
    <row r="4179" ht="12.75" customHeight="1">
      <c r="H4179" s="12">
        <v>1000.0</v>
      </c>
      <c r="K4179" s="14" t="str">
        <f t="shared" si="2"/>
        <v>#DIV/0!</v>
      </c>
      <c r="L4179" s="15" t="str">
        <f t="shared" si="3"/>
        <v>Invalid</v>
      </c>
      <c r="M4179" s="15" t="str">
        <f t="shared" si="4"/>
        <v/>
      </c>
    </row>
    <row r="4180" ht="12.75" customHeight="1">
      <c r="H4180" s="12">
        <v>1000.0</v>
      </c>
      <c r="K4180" s="14" t="str">
        <f t="shared" si="2"/>
        <v>#DIV/0!</v>
      </c>
      <c r="L4180" s="15" t="str">
        <f t="shared" si="3"/>
        <v>Invalid</v>
      </c>
      <c r="M4180" s="15" t="str">
        <f t="shared" si="4"/>
        <v/>
      </c>
    </row>
    <row r="4181" ht="12.75" customHeight="1">
      <c r="H4181" s="12">
        <v>1000.0</v>
      </c>
      <c r="K4181" s="14" t="str">
        <f t="shared" si="2"/>
        <v>#DIV/0!</v>
      </c>
      <c r="L4181" s="15" t="str">
        <f t="shared" si="3"/>
        <v>Invalid</v>
      </c>
      <c r="M4181" s="15" t="str">
        <f t="shared" si="4"/>
        <v/>
      </c>
    </row>
    <row r="4182" ht="12.75" customHeight="1">
      <c r="H4182" s="12">
        <v>1000.0</v>
      </c>
      <c r="K4182" s="14" t="str">
        <f t="shared" si="2"/>
        <v>#DIV/0!</v>
      </c>
      <c r="L4182" s="15" t="str">
        <f t="shared" si="3"/>
        <v>Invalid</v>
      </c>
      <c r="M4182" s="15" t="str">
        <f t="shared" si="4"/>
        <v/>
      </c>
    </row>
    <row r="4183" ht="12.75" customHeight="1">
      <c r="H4183" s="12">
        <v>1000.0</v>
      </c>
      <c r="K4183" s="14" t="str">
        <f t="shared" si="2"/>
        <v>#DIV/0!</v>
      </c>
      <c r="L4183" s="15" t="str">
        <f t="shared" si="3"/>
        <v>Invalid</v>
      </c>
      <c r="M4183" s="15" t="str">
        <f t="shared" si="4"/>
        <v/>
      </c>
    </row>
    <row r="4184" ht="12.75" customHeight="1">
      <c r="H4184" s="12">
        <v>1000.0</v>
      </c>
      <c r="K4184" s="14" t="str">
        <f t="shared" si="2"/>
        <v>#DIV/0!</v>
      </c>
      <c r="L4184" s="15" t="str">
        <f t="shared" si="3"/>
        <v>Invalid</v>
      </c>
      <c r="M4184" s="15" t="str">
        <f t="shared" si="4"/>
        <v/>
      </c>
    </row>
    <row r="4185" ht="12.75" customHeight="1">
      <c r="H4185" s="12">
        <v>1000.0</v>
      </c>
      <c r="K4185" s="14" t="str">
        <f t="shared" si="2"/>
        <v>#DIV/0!</v>
      </c>
      <c r="L4185" s="15" t="str">
        <f t="shared" si="3"/>
        <v>Invalid</v>
      </c>
      <c r="M4185" s="15" t="str">
        <f t="shared" si="4"/>
        <v/>
      </c>
    </row>
    <row r="4186" ht="12.75" customHeight="1">
      <c r="H4186" s="12">
        <v>1000.0</v>
      </c>
      <c r="K4186" s="14" t="str">
        <f t="shared" si="2"/>
        <v>#DIV/0!</v>
      </c>
      <c r="L4186" s="15" t="str">
        <f t="shared" si="3"/>
        <v>Invalid</v>
      </c>
      <c r="M4186" s="15" t="str">
        <f t="shared" si="4"/>
        <v/>
      </c>
    </row>
    <row r="4187" ht="12.75" customHeight="1">
      <c r="H4187" s="12">
        <v>1000.0</v>
      </c>
      <c r="K4187" s="14" t="str">
        <f t="shared" si="2"/>
        <v>#DIV/0!</v>
      </c>
      <c r="L4187" s="15" t="str">
        <f t="shared" si="3"/>
        <v>Invalid</v>
      </c>
      <c r="M4187" s="15" t="str">
        <f t="shared" si="4"/>
        <v/>
      </c>
    </row>
    <row r="4188" ht="12.75" customHeight="1">
      <c r="H4188" s="12">
        <v>1000.0</v>
      </c>
      <c r="K4188" s="14" t="str">
        <f t="shared" si="2"/>
        <v>#DIV/0!</v>
      </c>
      <c r="L4188" s="15" t="str">
        <f t="shared" si="3"/>
        <v>Invalid</v>
      </c>
      <c r="M4188" s="15" t="str">
        <f t="shared" si="4"/>
        <v/>
      </c>
    </row>
    <row r="4189" ht="12.75" customHeight="1">
      <c r="H4189" s="12">
        <v>1000.0</v>
      </c>
      <c r="K4189" s="14" t="str">
        <f t="shared" si="2"/>
        <v>#DIV/0!</v>
      </c>
      <c r="L4189" s="15" t="str">
        <f t="shared" si="3"/>
        <v>Invalid</v>
      </c>
      <c r="M4189" s="15" t="str">
        <f t="shared" si="4"/>
        <v/>
      </c>
    </row>
    <row r="4190" ht="12.75" customHeight="1">
      <c r="H4190" s="12">
        <v>1000.0</v>
      </c>
      <c r="K4190" s="14" t="str">
        <f t="shared" si="2"/>
        <v>#DIV/0!</v>
      </c>
      <c r="L4190" s="15" t="str">
        <f t="shared" si="3"/>
        <v>Invalid</v>
      </c>
      <c r="M4190" s="15" t="str">
        <f t="shared" si="4"/>
        <v/>
      </c>
    </row>
    <row r="4191" ht="12.75" customHeight="1">
      <c r="H4191" s="12">
        <v>1000.0</v>
      </c>
      <c r="K4191" s="14" t="str">
        <f t="shared" si="2"/>
        <v>#DIV/0!</v>
      </c>
      <c r="L4191" s="15" t="str">
        <f t="shared" si="3"/>
        <v>Invalid</v>
      </c>
      <c r="M4191" s="15" t="str">
        <f t="shared" si="4"/>
        <v/>
      </c>
    </row>
    <row r="4192" ht="12.75" customHeight="1">
      <c r="H4192" s="12">
        <v>1000.0</v>
      </c>
      <c r="K4192" s="14" t="str">
        <f t="shared" si="2"/>
        <v>#DIV/0!</v>
      </c>
      <c r="L4192" s="15" t="str">
        <f t="shared" si="3"/>
        <v>Invalid</v>
      </c>
      <c r="M4192" s="15" t="str">
        <f t="shared" si="4"/>
        <v/>
      </c>
    </row>
    <row r="4193" ht="12.75" customHeight="1">
      <c r="H4193" s="12">
        <v>1000.0</v>
      </c>
      <c r="K4193" s="14" t="str">
        <f t="shared" si="2"/>
        <v>#DIV/0!</v>
      </c>
      <c r="L4193" s="15" t="str">
        <f t="shared" si="3"/>
        <v>Invalid</v>
      </c>
      <c r="M4193" s="15" t="str">
        <f t="shared" si="4"/>
        <v/>
      </c>
    </row>
    <row r="4194" ht="12.75" customHeight="1">
      <c r="H4194" s="12">
        <v>1000.0</v>
      </c>
      <c r="K4194" s="14" t="str">
        <f t="shared" si="2"/>
        <v>#DIV/0!</v>
      </c>
      <c r="L4194" s="15" t="str">
        <f t="shared" si="3"/>
        <v>Invalid</v>
      </c>
      <c r="M4194" s="15" t="str">
        <f t="shared" si="4"/>
        <v/>
      </c>
    </row>
    <row r="4195" ht="12.75" customHeight="1">
      <c r="H4195" s="12">
        <v>1000.0</v>
      </c>
      <c r="K4195" s="14" t="str">
        <f t="shared" si="2"/>
        <v>#DIV/0!</v>
      </c>
      <c r="L4195" s="15" t="str">
        <f t="shared" si="3"/>
        <v>Invalid</v>
      </c>
      <c r="M4195" s="15" t="str">
        <f t="shared" si="4"/>
        <v/>
      </c>
    </row>
    <row r="4196" ht="12.75" customHeight="1">
      <c r="H4196" s="12">
        <v>1000.0</v>
      </c>
      <c r="K4196" s="14" t="str">
        <f t="shared" si="2"/>
        <v>#DIV/0!</v>
      </c>
      <c r="L4196" s="15" t="str">
        <f t="shared" si="3"/>
        <v>Invalid</v>
      </c>
      <c r="M4196" s="15" t="str">
        <f t="shared" si="4"/>
        <v/>
      </c>
    </row>
    <row r="4197" ht="12.75" customHeight="1">
      <c r="H4197" s="12">
        <v>1000.0</v>
      </c>
      <c r="K4197" s="14" t="str">
        <f t="shared" si="2"/>
        <v>#DIV/0!</v>
      </c>
      <c r="L4197" s="15" t="str">
        <f t="shared" si="3"/>
        <v>Invalid</v>
      </c>
      <c r="M4197" s="15" t="str">
        <f t="shared" si="4"/>
        <v/>
      </c>
    </row>
    <row r="4198" ht="12.75" customHeight="1">
      <c r="H4198" s="12">
        <v>1000.0</v>
      </c>
      <c r="K4198" s="14" t="str">
        <f t="shared" si="2"/>
        <v>#DIV/0!</v>
      </c>
      <c r="L4198" s="15" t="str">
        <f t="shared" si="3"/>
        <v>Invalid</v>
      </c>
      <c r="M4198" s="15" t="str">
        <f t="shared" si="4"/>
        <v/>
      </c>
    </row>
    <row r="4199" ht="12.75" customHeight="1">
      <c r="H4199" s="12">
        <v>1000.0</v>
      </c>
      <c r="K4199" s="14" t="str">
        <f t="shared" si="2"/>
        <v>#DIV/0!</v>
      </c>
      <c r="L4199" s="15" t="str">
        <f t="shared" si="3"/>
        <v>Invalid</v>
      </c>
      <c r="M4199" s="15" t="str">
        <f t="shared" si="4"/>
        <v/>
      </c>
    </row>
    <row r="4200" ht="12.75" customHeight="1">
      <c r="H4200" s="12">
        <v>1000.0</v>
      </c>
      <c r="K4200" s="14" t="str">
        <f t="shared" si="2"/>
        <v>#DIV/0!</v>
      </c>
      <c r="L4200" s="15" t="str">
        <f t="shared" si="3"/>
        <v>Invalid</v>
      </c>
      <c r="M4200" s="15" t="str">
        <f t="shared" si="4"/>
        <v/>
      </c>
    </row>
    <row r="4201" ht="12.75" customHeight="1">
      <c r="H4201" s="12">
        <v>1000.0</v>
      </c>
      <c r="K4201" s="14" t="str">
        <f t="shared" si="2"/>
        <v>#DIV/0!</v>
      </c>
      <c r="L4201" s="15" t="str">
        <f t="shared" si="3"/>
        <v>Invalid</v>
      </c>
      <c r="M4201" s="15" t="str">
        <f t="shared" si="4"/>
        <v/>
      </c>
    </row>
    <row r="4202" ht="12.75" customHeight="1">
      <c r="H4202" s="12">
        <v>1000.0</v>
      </c>
      <c r="K4202" s="14" t="str">
        <f t="shared" si="2"/>
        <v>#DIV/0!</v>
      </c>
      <c r="L4202" s="15" t="str">
        <f t="shared" si="3"/>
        <v>Invalid</v>
      </c>
      <c r="M4202" s="15" t="str">
        <f t="shared" si="4"/>
        <v/>
      </c>
    </row>
    <row r="4203" ht="12.75" customHeight="1">
      <c r="H4203" s="12">
        <v>1000.0</v>
      </c>
      <c r="K4203" s="14" t="str">
        <f t="shared" si="2"/>
        <v>#DIV/0!</v>
      </c>
      <c r="L4203" s="15" t="str">
        <f t="shared" si="3"/>
        <v>Invalid</v>
      </c>
      <c r="M4203" s="15" t="str">
        <f t="shared" si="4"/>
        <v/>
      </c>
    </row>
    <row r="4204" ht="12.75" customHeight="1">
      <c r="H4204" s="12">
        <v>1000.0</v>
      </c>
      <c r="K4204" s="14" t="str">
        <f t="shared" si="2"/>
        <v>#DIV/0!</v>
      </c>
      <c r="L4204" s="15" t="str">
        <f t="shared" si="3"/>
        <v>Invalid</v>
      </c>
      <c r="M4204" s="15" t="str">
        <f t="shared" si="4"/>
        <v/>
      </c>
    </row>
    <row r="4205" ht="12.75" customHeight="1">
      <c r="H4205" s="12">
        <v>1000.0</v>
      </c>
      <c r="K4205" s="14" t="str">
        <f t="shared" si="2"/>
        <v>#DIV/0!</v>
      </c>
      <c r="L4205" s="15" t="str">
        <f t="shared" si="3"/>
        <v>Invalid</v>
      </c>
      <c r="M4205" s="15" t="str">
        <f t="shared" si="4"/>
        <v/>
      </c>
    </row>
    <row r="4206" ht="12.75" customHeight="1">
      <c r="H4206" s="12">
        <v>1000.0</v>
      </c>
      <c r="K4206" s="14" t="str">
        <f t="shared" si="2"/>
        <v>#DIV/0!</v>
      </c>
      <c r="L4206" s="15" t="str">
        <f t="shared" si="3"/>
        <v>Invalid</v>
      </c>
      <c r="M4206" s="15" t="str">
        <f t="shared" si="4"/>
        <v/>
      </c>
    </row>
    <row r="4207" ht="12.75" customHeight="1">
      <c r="H4207" s="12">
        <v>1000.0</v>
      </c>
      <c r="K4207" s="14" t="str">
        <f t="shared" si="2"/>
        <v>#DIV/0!</v>
      </c>
      <c r="L4207" s="15" t="str">
        <f t="shared" si="3"/>
        <v>Invalid</v>
      </c>
      <c r="M4207" s="15" t="str">
        <f t="shared" si="4"/>
        <v/>
      </c>
    </row>
    <row r="4208" ht="12.75" customHeight="1">
      <c r="H4208" s="12">
        <v>1000.0</v>
      </c>
      <c r="K4208" s="14" t="str">
        <f t="shared" si="2"/>
        <v>#DIV/0!</v>
      </c>
      <c r="L4208" s="15" t="str">
        <f t="shared" si="3"/>
        <v>Invalid</v>
      </c>
      <c r="M4208" s="15" t="str">
        <f t="shared" si="4"/>
        <v/>
      </c>
    </row>
    <row r="4209" ht="12.75" customHeight="1">
      <c r="H4209" s="12">
        <v>1000.0</v>
      </c>
      <c r="K4209" s="14" t="str">
        <f t="shared" si="2"/>
        <v>#DIV/0!</v>
      </c>
      <c r="L4209" s="15" t="str">
        <f t="shared" si="3"/>
        <v>Invalid</v>
      </c>
      <c r="M4209" s="15" t="str">
        <f t="shared" si="4"/>
        <v/>
      </c>
    </row>
    <row r="4210" ht="12.75" customHeight="1">
      <c r="H4210" s="12">
        <v>1000.0</v>
      </c>
      <c r="K4210" s="14" t="str">
        <f t="shared" si="2"/>
        <v>#DIV/0!</v>
      </c>
      <c r="L4210" s="15" t="str">
        <f t="shared" si="3"/>
        <v>Invalid</v>
      </c>
      <c r="M4210" s="15" t="str">
        <f t="shared" si="4"/>
        <v/>
      </c>
    </row>
    <row r="4211" ht="12.75" customHeight="1">
      <c r="H4211" s="12">
        <v>1000.0</v>
      </c>
      <c r="K4211" s="14" t="str">
        <f t="shared" si="2"/>
        <v>#DIV/0!</v>
      </c>
      <c r="L4211" s="15" t="str">
        <f t="shared" si="3"/>
        <v>Invalid</v>
      </c>
      <c r="M4211" s="15" t="str">
        <f t="shared" si="4"/>
        <v/>
      </c>
    </row>
    <row r="4212" ht="12.75" customHeight="1">
      <c r="H4212" s="12">
        <v>1000.0</v>
      </c>
      <c r="K4212" s="14" t="str">
        <f t="shared" si="2"/>
        <v>#DIV/0!</v>
      </c>
      <c r="L4212" s="15" t="str">
        <f t="shared" si="3"/>
        <v>Invalid</v>
      </c>
      <c r="M4212" s="15" t="str">
        <f t="shared" si="4"/>
        <v/>
      </c>
    </row>
    <row r="4213" ht="12.75" customHeight="1">
      <c r="H4213" s="12">
        <v>1000.0</v>
      </c>
      <c r="K4213" s="14" t="str">
        <f t="shared" si="2"/>
        <v>#DIV/0!</v>
      </c>
      <c r="L4213" s="15" t="str">
        <f t="shared" si="3"/>
        <v>Invalid</v>
      </c>
      <c r="M4213" s="15" t="str">
        <f t="shared" si="4"/>
        <v/>
      </c>
    </row>
    <row r="4214" ht="12.75" customHeight="1">
      <c r="H4214" s="12">
        <v>1000.0</v>
      </c>
      <c r="K4214" s="14" t="str">
        <f t="shared" si="2"/>
        <v>#DIV/0!</v>
      </c>
      <c r="L4214" s="15" t="str">
        <f t="shared" si="3"/>
        <v>Invalid</v>
      </c>
      <c r="M4214" s="15" t="str">
        <f t="shared" si="4"/>
        <v/>
      </c>
    </row>
    <row r="4215" ht="12.75" customHeight="1">
      <c r="H4215" s="12">
        <v>1000.0</v>
      </c>
      <c r="K4215" s="14" t="str">
        <f t="shared" si="2"/>
        <v>#DIV/0!</v>
      </c>
      <c r="L4215" s="15" t="str">
        <f t="shared" si="3"/>
        <v>Invalid</v>
      </c>
      <c r="M4215" s="15" t="str">
        <f t="shared" si="4"/>
        <v/>
      </c>
    </row>
    <row r="4216" ht="12.75" customHeight="1">
      <c r="H4216" s="12">
        <v>1000.0</v>
      </c>
      <c r="K4216" s="14" t="str">
        <f t="shared" si="2"/>
        <v>#DIV/0!</v>
      </c>
      <c r="L4216" s="15" t="str">
        <f t="shared" si="3"/>
        <v>Invalid</v>
      </c>
      <c r="M4216" s="15" t="str">
        <f t="shared" si="4"/>
        <v/>
      </c>
    </row>
    <row r="4217" ht="12.75" customHeight="1">
      <c r="H4217" s="12">
        <v>1000.0</v>
      </c>
      <c r="K4217" s="14" t="str">
        <f t="shared" si="2"/>
        <v>#DIV/0!</v>
      </c>
      <c r="L4217" s="15" t="str">
        <f t="shared" si="3"/>
        <v>Invalid</v>
      </c>
      <c r="M4217" s="15" t="str">
        <f t="shared" si="4"/>
        <v/>
      </c>
    </row>
    <row r="4218" ht="12.75" customHeight="1">
      <c r="H4218" s="12">
        <v>1000.0</v>
      </c>
      <c r="K4218" s="14" t="str">
        <f t="shared" si="2"/>
        <v>#DIV/0!</v>
      </c>
      <c r="L4218" s="15" t="str">
        <f t="shared" si="3"/>
        <v>Invalid</v>
      </c>
      <c r="M4218" s="15" t="str">
        <f t="shared" si="4"/>
        <v/>
      </c>
    </row>
    <row r="4219" ht="12.75" customHeight="1">
      <c r="H4219" s="12">
        <v>1000.0</v>
      </c>
      <c r="K4219" s="14" t="str">
        <f t="shared" si="2"/>
        <v>#DIV/0!</v>
      </c>
      <c r="L4219" s="15" t="str">
        <f t="shared" si="3"/>
        <v>Invalid</v>
      </c>
      <c r="M4219" s="15" t="str">
        <f t="shared" si="4"/>
        <v/>
      </c>
    </row>
    <row r="4220" ht="12.75" customHeight="1">
      <c r="H4220" s="12">
        <v>1000.0</v>
      </c>
      <c r="K4220" s="14" t="str">
        <f t="shared" si="2"/>
        <v>#DIV/0!</v>
      </c>
      <c r="L4220" s="15" t="str">
        <f t="shared" si="3"/>
        <v>Invalid</v>
      </c>
      <c r="M4220" s="15" t="str">
        <f t="shared" si="4"/>
        <v/>
      </c>
    </row>
    <row r="4221" ht="12.75" customHeight="1">
      <c r="H4221" s="12">
        <v>1000.0</v>
      </c>
      <c r="K4221" s="14" t="str">
        <f t="shared" si="2"/>
        <v>#DIV/0!</v>
      </c>
      <c r="L4221" s="15" t="str">
        <f t="shared" si="3"/>
        <v>Invalid</v>
      </c>
      <c r="M4221" s="15" t="str">
        <f t="shared" si="4"/>
        <v/>
      </c>
    </row>
    <row r="4222" ht="12.75" customHeight="1">
      <c r="H4222" s="12">
        <v>1000.0</v>
      </c>
      <c r="K4222" s="14" t="str">
        <f t="shared" si="2"/>
        <v>#DIV/0!</v>
      </c>
      <c r="L4222" s="15" t="str">
        <f t="shared" si="3"/>
        <v>Invalid</v>
      </c>
      <c r="M4222" s="15" t="str">
        <f t="shared" si="4"/>
        <v/>
      </c>
    </row>
    <row r="4223" ht="12.75" customHeight="1">
      <c r="H4223" s="12">
        <v>1000.0</v>
      </c>
      <c r="K4223" s="14" t="str">
        <f t="shared" si="2"/>
        <v>#DIV/0!</v>
      </c>
      <c r="L4223" s="15" t="str">
        <f t="shared" si="3"/>
        <v>Invalid</v>
      </c>
      <c r="M4223" s="15" t="str">
        <f t="shared" si="4"/>
        <v/>
      </c>
    </row>
    <row r="4224" ht="12.75" customHeight="1">
      <c r="H4224" s="12">
        <v>1000.0</v>
      </c>
      <c r="K4224" s="14" t="str">
        <f t="shared" si="2"/>
        <v>#DIV/0!</v>
      </c>
      <c r="L4224" s="15" t="str">
        <f t="shared" si="3"/>
        <v>Invalid</v>
      </c>
      <c r="M4224" s="15" t="str">
        <f t="shared" si="4"/>
        <v/>
      </c>
    </row>
    <row r="4225" ht="12.75" customHeight="1">
      <c r="H4225" s="12">
        <v>1000.0</v>
      </c>
      <c r="K4225" s="14" t="str">
        <f t="shared" si="2"/>
        <v>#DIV/0!</v>
      </c>
      <c r="L4225" s="15" t="str">
        <f t="shared" si="3"/>
        <v>Invalid</v>
      </c>
      <c r="M4225" s="15" t="str">
        <f t="shared" si="4"/>
        <v/>
      </c>
    </row>
    <row r="4226" ht="12.75" customHeight="1">
      <c r="H4226" s="12">
        <v>1000.0</v>
      </c>
      <c r="K4226" s="14" t="str">
        <f t="shared" si="2"/>
        <v>#DIV/0!</v>
      </c>
      <c r="L4226" s="15" t="str">
        <f t="shared" si="3"/>
        <v>Invalid</v>
      </c>
      <c r="M4226" s="15" t="str">
        <f t="shared" si="4"/>
        <v/>
      </c>
    </row>
    <row r="4227" ht="12.75" customHeight="1">
      <c r="H4227" s="12">
        <v>1000.0</v>
      </c>
      <c r="K4227" s="14" t="str">
        <f t="shared" si="2"/>
        <v>#DIV/0!</v>
      </c>
      <c r="L4227" s="15" t="str">
        <f t="shared" si="3"/>
        <v>Invalid</v>
      </c>
      <c r="M4227" s="15" t="str">
        <f t="shared" si="4"/>
        <v/>
      </c>
    </row>
    <row r="4228" ht="12.75" customHeight="1">
      <c r="H4228" s="12">
        <v>1000.0</v>
      </c>
      <c r="K4228" s="14" t="str">
        <f t="shared" si="2"/>
        <v>#DIV/0!</v>
      </c>
      <c r="L4228" s="15" t="str">
        <f t="shared" si="3"/>
        <v>Invalid</v>
      </c>
      <c r="M4228" s="15" t="str">
        <f t="shared" si="4"/>
        <v/>
      </c>
    </row>
    <row r="4229" ht="12.75" customHeight="1">
      <c r="H4229" s="12">
        <v>1000.0</v>
      </c>
      <c r="K4229" s="14" t="str">
        <f t="shared" si="2"/>
        <v>#DIV/0!</v>
      </c>
      <c r="L4229" s="15" t="str">
        <f t="shared" si="3"/>
        <v>Invalid</v>
      </c>
      <c r="M4229" s="15" t="str">
        <f t="shared" si="4"/>
        <v/>
      </c>
    </row>
    <row r="4230" ht="12.75" customHeight="1">
      <c r="H4230" s="12">
        <v>1000.0</v>
      </c>
      <c r="K4230" s="14" t="str">
        <f t="shared" si="2"/>
        <v>#DIV/0!</v>
      </c>
      <c r="L4230" s="15" t="str">
        <f t="shared" si="3"/>
        <v>Invalid</v>
      </c>
      <c r="M4230" s="15" t="str">
        <f t="shared" si="4"/>
        <v/>
      </c>
    </row>
    <row r="4231" ht="12.75" customHeight="1">
      <c r="H4231" s="12">
        <v>1000.0</v>
      </c>
      <c r="K4231" s="14" t="str">
        <f t="shared" si="2"/>
        <v>#DIV/0!</v>
      </c>
      <c r="L4231" s="15" t="str">
        <f t="shared" si="3"/>
        <v>Invalid</v>
      </c>
      <c r="M4231" s="15" t="str">
        <f t="shared" si="4"/>
        <v/>
      </c>
    </row>
    <row r="4232" ht="12.75" customHeight="1">
      <c r="H4232" s="12">
        <v>1000.0</v>
      </c>
      <c r="K4232" s="14" t="str">
        <f t="shared" si="2"/>
        <v>#DIV/0!</v>
      </c>
      <c r="L4232" s="15" t="str">
        <f t="shared" si="3"/>
        <v>Invalid</v>
      </c>
      <c r="M4232" s="15" t="str">
        <f t="shared" si="4"/>
        <v/>
      </c>
    </row>
    <row r="4233" ht="12.75" customHeight="1">
      <c r="H4233" s="12">
        <v>1000.0</v>
      </c>
      <c r="K4233" s="14" t="str">
        <f t="shared" si="2"/>
        <v>#DIV/0!</v>
      </c>
      <c r="L4233" s="15" t="str">
        <f t="shared" si="3"/>
        <v>Invalid</v>
      </c>
      <c r="M4233" s="15" t="str">
        <f t="shared" si="4"/>
        <v/>
      </c>
    </row>
    <row r="4234" ht="12.75" customHeight="1">
      <c r="H4234" s="12">
        <v>1000.0</v>
      </c>
      <c r="K4234" s="14" t="str">
        <f t="shared" si="2"/>
        <v>#DIV/0!</v>
      </c>
      <c r="L4234" s="15" t="str">
        <f t="shared" si="3"/>
        <v>Invalid</v>
      </c>
      <c r="M4234" s="15" t="str">
        <f t="shared" si="4"/>
        <v/>
      </c>
    </row>
    <row r="4235" ht="12.75" customHeight="1">
      <c r="H4235" s="12">
        <v>1000.0</v>
      </c>
      <c r="K4235" s="14" t="str">
        <f t="shared" si="2"/>
        <v>#DIV/0!</v>
      </c>
      <c r="L4235" s="15" t="str">
        <f t="shared" si="3"/>
        <v>Invalid</v>
      </c>
      <c r="M4235" s="15" t="str">
        <f t="shared" si="4"/>
        <v/>
      </c>
    </row>
    <row r="4236" ht="12.75" customHeight="1">
      <c r="H4236" s="12">
        <v>1000.0</v>
      </c>
      <c r="K4236" s="14" t="str">
        <f t="shared" si="2"/>
        <v>#DIV/0!</v>
      </c>
      <c r="L4236" s="15" t="str">
        <f t="shared" si="3"/>
        <v>Invalid</v>
      </c>
      <c r="M4236" s="15" t="str">
        <f t="shared" si="4"/>
        <v/>
      </c>
    </row>
    <row r="4237" ht="12.75" customHeight="1">
      <c r="H4237" s="12">
        <v>1000.0</v>
      </c>
      <c r="K4237" s="14" t="str">
        <f t="shared" si="2"/>
        <v>#DIV/0!</v>
      </c>
      <c r="L4237" s="15" t="str">
        <f t="shared" si="3"/>
        <v>Invalid</v>
      </c>
      <c r="M4237" s="15" t="str">
        <f t="shared" si="4"/>
        <v/>
      </c>
    </row>
    <row r="4238" ht="12.75" customHeight="1">
      <c r="H4238" s="12">
        <v>1000.0</v>
      </c>
      <c r="K4238" s="14" t="str">
        <f t="shared" si="2"/>
        <v>#DIV/0!</v>
      </c>
      <c r="L4238" s="15" t="str">
        <f t="shared" si="3"/>
        <v>Invalid</v>
      </c>
      <c r="M4238" s="15" t="str">
        <f t="shared" si="4"/>
        <v/>
      </c>
    </row>
    <row r="4239" ht="12.75" customHeight="1">
      <c r="H4239" s="12">
        <v>1000.0</v>
      </c>
      <c r="K4239" s="14" t="str">
        <f t="shared" si="2"/>
        <v>#DIV/0!</v>
      </c>
      <c r="L4239" s="15" t="str">
        <f t="shared" si="3"/>
        <v>Invalid</v>
      </c>
      <c r="M4239" s="15" t="str">
        <f t="shared" si="4"/>
        <v/>
      </c>
    </row>
    <row r="4240" ht="12.75" customHeight="1">
      <c r="H4240" s="12">
        <v>1000.0</v>
      </c>
      <c r="K4240" s="14" t="str">
        <f t="shared" si="2"/>
        <v>#DIV/0!</v>
      </c>
      <c r="L4240" s="15" t="str">
        <f t="shared" si="3"/>
        <v>Invalid</v>
      </c>
      <c r="M4240" s="15" t="str">
        <f t="shared" si="4"/>
        <v/>
      </c>
    </row>
    <row r="4241" ht="12.75" customHeight="1">
      <c r="H4241" s="12">
        <v>1000.0</v>
      </c>
      <c r="K4241" s="14" t="str">
        <f t="shared" si="2"/>
        <v>#DIV/0!</v>
      </c>
      <c r="L4241" s="15" t="str">
        <f t="shared" si="3"/>
        <v>Invalid</v>
      </c>
      <c r="M4241" s="15" t="str">
        <f t="shared" si="4"/>
        <v/>
      </c>
    </row>
    <row r="4242" ht="12.75" customHeight="1">
      <c r="H4242" s="12">
        <v>1000.0</v>
      </c>
      <c r="K4242" s="14" t="str">
        <f t="shared" si="2"/>
        <v>#DIV/0!</v>
      </c>
      <c r="L4242" s="15" t="str">
        <f t="shared" si="3"/>
        <v>Invalid</v>
      </c>
      <c r="M4242" s="15" t="str">
        <f t="shared" si="4"/>
        <v/>
      </c>
    </row>
    <row r="4243" ht="12.75" customHeight="1">
      <c r="H4243" s="12">
        <v>1000.0</v>
      </c>
      <c r="K4243" s="14" t="str">
        <f t="shared" si="2"/>
        <v>#DIV/0!</v>
      </c>
      <c r="L4243" s="15" t="str">
        <f t="shared" si="3"/>
        <v>Invalid</v>
      </c>
      <c r="M4243" s="15" t="str">
        <f t="shared" si="4"/>
        <v/>
      </c>
    </row>
    <row r="4244" ht="12.75" customHeight="1">
      <c r="H4244" s="12">
        <v>1000.0</v>
      </c>
      <c r="K4244" s="14" t="str">
        <f t="shared" si="2"/>
        <v>#DIV/0!</v>
      </c>
      <c r="L4244" s="15" t="str">
        <f t="shared" si="3"/>
        <v>Invalid</v>
      </c>
      <c r="M4244" s="15" t="str">
        <f t="shared" si="4"/>
        <v/>
      </c>
    </row>
    <row r="4245" ht="12.75" customHeight="1">
      <c r="H4245" s="12">
        <v>1000.0</v>
      </c>
      <c r="K4245" s="14" t="str">
        <f t="shared" si="2"/>
        <v>#DIV/0!</v>
      </c>
      <c r="L4245" s="15" t="str">
        <f t="shared" si="3"/>
        <v>Invalid</v>
      </c>
      <c r="M4245" s="15" t="str">
        <f t="shared" si="4"/>
        <v/>
      </c>
    </row>
    <row r="4246" ht="12.75" customHeight="1">
      <c r="H4246" s="12">
        <v>1000.0</v>
      </c>
      <c r="K4246" s="14" t="str">
        <f t="shared" si="2"/>
        <v>#DIV/0!</v>
      </c>
      <c r="L4246" s="15" t="str">
        <f t="shared" si="3"/>
        <v>Invalid</v>
      </c>
      <c r="M4246" s="15" t="str">
        <f t="shared" si="4"/>
        <v/>
      </c>
    </row>
    <row r="4247" ht="12.75" customHeight="1">
      <c r="H4247" s="12">
        <v>1000.0</v>
      </c>
      <c r="K4247" s="14" t="str">
        <f t="shared" si="2"/>
        <v>#DIV/0!</v>
      </c>
      <c r="L4247" s="15" t="str">
        <f t="shared" si="3"/>
        <v>Invalid</v>
      </c>
      <c r="M4247" s="15" t="str">
        <f t="shared" si="4"/>
        <v/>
      </c>
    </row>
    <row r="4248" ht="12.75" customHeight="1">
      <c r="H4248" s="12">
        <v>1000.0</v>
      </c>
      <c r="K4248" s="14" t="str">
        <f t="shared" si="2"/>
        <v>#DIV/0!</v>
      </c>
      <c r="L4248" s="15" t="str">
        <f t="shared" si="3"/>
        <v>Invalid</v>
      </c>
      <c r="M4248" s="15" t="str">
        <f t="shared" si="4"/>
        <v/>
      </c>
    </row>
    <row r="4249" ht="12.75" customHeight="1">
      <c r="H4249" s="12">
        <v>1000.0</v>
      </c>
      <c r="K4249" s="14" t="str">
        <f t="shared" si="2"/>
        <v>#DIV/0!</v>
      </c>
      <c r="L4249" s="15" t="str">
        <f t="shared" si="3"/>
        <v>Invalid</v>
      </c>
      <c r="M4249" s="15" t="str">
        <f t="shared" si="4"/>
        <v/>
      </c>
    </row>
    <row r="4250" ht="12.75" customHeight="1">
      <c r="H4250" s="12">
        <v>1000.0</v>
      </c>
      <c r="K4250" s="14" t="str">
        <f t="shared" si="2"/>
        <v>#DIV/0!</v>
      </c>
      <c r="L4250" s="15" t="str">
        <f t="shared" si="3"/>
        <v>Invalid</v>
      </c>
      <c r="M4250" s="15" t="str">
        <f t="shared" si="4"/>
        <v/>
      </c>
    </row>
    <row r="4251" ht="12.75" customHeight="1">
      <c r="H4251" s="12">
        <v>1000.0</v>
      </c>
      <c r="K4251" s="14" t="str">
        <f t="shared" si="2"/>
        <v>#DIV/0!</v>
      </c>
      <c r="L4251" s="15" t="str">
        <f t="shared" si="3"/>
        <v>Invalid</v>
      </c>
      <c r="M4251" s="15" t="str">
        <f t="shared" si="4"/>
        <v/>
      </c>
    </row>
    <row r="4252" ht="12.75" customHeight="1">
      <c r="H4252" s="12">
        <v>1000.0</v>
      </c>
      <c r="K4252" s="14" t="str">
        <f t="shared" si="2"/>
        <v>#DIV/0!</v>
      </c>
      <c r="L4252" s="15" t="str">
        <f t="shared" si="3"/>
        <v>Invalid</v>
      </c>
      <c r="M4252" s="15" t="str">
        <f t="shared" si="4"/>
        <v/>
      </c>
    </row>
    <row r="4253" ht="12.75" customHeight="1">
      <c r="H4253" s="12">
        <v>1000.0</v>
      </c>
      <c r="K4253" s="14" t="str">
        <f t="shared" si="2"/>
        <v>#DIV/0!</v>
      </c>
      <c r="L4253" s="15" t="str">
        <f t="shared" si="3"/>
        <v>Invalid</v>
      </c>
      <c r="M4253" s="15" t="str">
        <f t="shared" si="4"/>
        <v/>
      </c>
    </row>
    <row r="4254" ht="12.75" customHeight="1">
      <c r="H4254" s="12">
        <v>1000.0</v>
      </c>
      <c r="K4254" s="14" t="str">
        <f t="shared" si="2"/>
        <v>#DIV/0!</v>
      </c>
      <c r="L4254" s="15" t="str">
        <f t="shared" si="3"/>
        <v>Invalid</v>
      </c>
      <c r="M4254" s="15" t="str">
        <f t="shared" si="4"/>
        <v/>
      </c>
    </row>
    <row r="4255" ht="12.75" customHeight="1">
      <c r="H4255" s="12">
        <v>1000.0</v>
      </c>
      <c r="K4255" s="14" t="str">
        <f t="shared" si="2"/>
        <v>#DIV/0!</v>
      </c>
      <c r="L4255" s="15" t="str">
        <f t="shared" si="3"/>
        <v>Invalid</v>
      </c>
      <c r="M4255" s="15" t="str">
        <f t="shared" si="4"/>
        <v/>
      </c>
    </row>
    <row r="4256" ht="12.75" customHeight="1">
      <c r="H4256" s="12">
        <v>1000.0</v>
      </c>
      <c r="K4256" s="14" t="str">
        <f t="shared" si="2"/>
        <v>#DIV/0!</v>
      </c>
      <c r="L4256" s="15" t="str">
        <f t="shared" si="3"/>
        <v>Invalid</v>
      </c>
      <c r="M4256" s="15" t="str">
        <f t="shared" si="4"/>
        <v/>
      </c>
    </row>
    <row r="4257" ht="12.75" customHeight="1">
      <c r="H4257" s="12">
        <v>1000.0</v>
      </c>
      <c r="K4257" s="14" t="str">
        <f t="shared" si="2"/>
        <v>#DIV/0!</v>
      </c>
      <c r="L4257" s="15" t="str">
        <f t="shared" si="3"/>
        <v>Invalid</v>
      </c>
      <c r="M4257" s="15" t="str">
        <f t="shared" si="4"/>
        <v/>
      </c>
    </row>
    <row r="4258" ht="12.75" customHeight="1">
      <c r="H4258" s="12">
        <v>1000.0</v>
      </c>
      <c r="K4258" s="14" t="str">
        <f t="shared" si="2"/>
        <v>#DIV/0!</v>
      </c>
      <c r="L4258" s="15" t="str">
        <f t="shared" si="3"/>
        <v>Invalid</v>
      </c>
      <c r="M4258" s="15" t="str">
        <f t="shared" si="4"/>
        <v/>
      </c>
    </row>
    <row r="4259" ht="12.75" customHeight="1">
      <c r="H4259" s="12">
        <v>1000.0</v>
      </c>
      <c r="K4259" s="14" t="str">
        <f t="shared" si="2"/>
        <v>#DIV/0!</v>
      </c>
      <c r="L4259" s="15" t="str">
        <f t="shared" si="3"/>
        <v>Invalid</v>
      </c>
      <c r="M4259" s="15" t="str">
        <f t="shared" si="4"/>
        <v/>
      </c>
    </row>
    <row r="4260" ht="12.75" customHeight="1">
      <c r="H4260" s="12">
        <v>1000.0</v>
      </c>
      <c r="K4260" s="14" t="str">
        <f t="shared" si="2"/>
        <v>#DIV/0!</v>
      </c>
      <c r="L4260" s="15" t="str">
        <f t="shared" si="3"/>
        <v>Invalid</v>
      </c>
      <c r="M4260" s="15" t="str">
        <f t="shared" si="4"/>
        <v/>
      </c>
    </row>
    <row r="4261" ht="12.75" customHeight="1">
      <c r="H4261" s="12">
        <v>1000.0</v>
      </c>
      <c r="K4261" s="14" t="str">
        <f t="shared" si="2"/>
        <v>#DIV/0!</v>
      </c>
      <c r="L4261" s="15" t="str">
        <f t="shared" si="3"/>
        <v>Invalid</v>
      </c>
      <c r="M4261" s="15" t="str">
        <f t="shared" si="4"/>
        <v/>
      </c>
    </row>
    <row r="4262" ht="12.75" customHeight="1">
      <c r="H4262" s="12">
        <v>1000.0</v>
      </c>
      <c r="K4262" s="14" t="str">
        <f t="shared" si="2"/>
        <v>#DIV/0!</v>
      </c>
      <c r="L4262" s="15" t="str">
        <f t="shared" si="3"/>
        <v>Invalid</v>
      </c>
      <c r="M4262" s="15" t="str">
        <f t="shared" si="4"/>
        <v/>
      </c>
    </row>
    <row r="4263" ht="12.75" customHeight="1">
      <c r="H4263" s="12">
        <v>1000.0</v>
      </c>
      <c r="K4263" s="14" t="str">
        <f t="shared" si="2"/>
        <v>#DIV/0!</v>
      </c>
      <c r="L4263" s="15" t="str">
        <f t="shared" si="3"/>
        <v>Invalid</v>
      </c>
      <c r="M4263" s="15" t="str">
        <f t="shared" si="4"/>
        <v/>
      </c>
    </row>
    <row r="4264" ht="12.75" customHeight="1">
      <c r="H4264" s="12">
        <v>1000.0</v>
      </c>
      <c r="K4264" s="14" t="str">
        <f t="shared" si="2"/>
        <v>#DIV/0!</v>
      </c>
      <c r="L4264" s="15" t="str">
        <f t="shared" si="3"/>
        <v>Invalid</v>
      </c>
      <c r="M4264" s="15" t="str">
        <f t="shared" si="4"/>
        <v/>
      </c>
    </row>
    <row r="4265" ht="12.75" customHeight="1">
      <c r="H4265" s="12">
        <v>1000.0</v>
      </c>
      <c r="K4265" s="14" t="str">
        <f t="shared" si="2"/>
        <v>#DIV/0!</v>
      </c>
      <c r="L4265" s="15" t="str">
        <f t="shared" si="3"/>
        <v>Invalid</v>
      </c>
      <c r="M4265" s="15" t="str">
        <f t="shared" si="4"/>
        <v/>
      </c>
    </row>
    <row r="4266" ht="12.75" customHeight="1">
      <c r="H4266" s="12">
        <v>1000.0</v>
      </c>
      <c r="K4266" s="14" t="str">
        <f t="shared" si="2"/>
        <v>#DIV/0!</v>
      </c>
      <c r="L4266" s="15" t="str">
        <f t="shared" si="3"/>
        <v>Invalid</v>
      </c>
      <c r="M4266" s="15" t="str">
        <f t="shared" si="4"/>
        <v/>
      </c>
    </row>
    <row r="4267" ht="12.75" customHeight="1">
      <c r="H4267" s="12">
        <v>1000.0</v>
      </c>
      <c r="K4267" s="14" t="str">
        <f t="shared" si="2"/>
        <v>#DIV/0!</v>
      </c>
      <c r="L4267" s="15" t="str">
        <f t="shared" si="3"/>
        <v>Invalid</v>
      </c>
      <c r="M4267" s="15" t="str">
        <f t="shared" si="4"/>
        <v/>
      </c>
    </row>
    <row r="4268" ht="12.75" customHeight="1">
      <c r="H4268" s="12">
        <v>1000.0</v>
      </c>
      <c r="K4268" s="14" t="str">
        <f t="shared" si="2"/>
        <v>#DIV/0!</v>
      </c>
      <c r="L4268" s="15" t="str">
        <f t="shared" si="3"/>
        <v>Invalid</v>
      </c>
      <c r="M4268" s="15" t="str">
        <f t="shared" si="4"/>
        <v/>
      </c>
    </row>
    <row r="4269" ht="12.75" customHeight="1">
      <c r="H4269" s="12">
        <v>1000.0</v>
      </c>
      <c r="K4269" s="14" t="str">
        <f t="shared" si="2"/>
        <v>#DIV/0!</v>
      </c>
      <c r="L4269" s="15" t="str">
        <f t="shared" si="3"/>
        <v>Invalid</v>
      </c>
      <c r="M4269" s="15" t="str">
        <f t="shared" si="4"/>
        <v/>
      </c>
    </row>
    <row r="4270" ht="12.75" customHeight="1">
      <c r="H4270" s="12">
        <v>1000.0</v>
      </c>
      <c r="K4270" s="14" t="str">
        <f t="shared" si="2"/>
        <v>#DIV/0!</v>
      </c>
      <c r="L4270" s="15" t="str">
        <f t="shared" si="3"/>
        <v>Invalid</v>
      </c>
      <c r="M4270" s="15" t="str">
        <f t="shared" si="4"/>
        <v/>
      </c>
    </row>
    <row r="4271" ht="12.75" customHeight="1">
      <c r="H4271" s="12">
        <v>1000.0</v>
      </c>
      <c r="K4271" s="14" t="str">
        <f t="shared" si="2"/>
        <v>#DIV/0!</v>
      </c>
      <c r="L4271" s="15" t="str">
        <f t="shared" si="3"/>
        <v>Invalid</v>
      </c>
      <c r="M4271" s="15" t="str">
        <f t="shared" si="4"/>
        <v/>
      </c>
    </row>
    <row r="4272" ht="12.75" customHeight="1">
      <c r="H4272" s="12">
        <v>1000.0</v>
      </c>
      <c r="K4272" s="14" t="str">
        <f t="shared" si="2"/>
        <v>#DIV/0!</v>
      </c>
      <c r="L4272" s="15" t="str">
        <f t="shared" si="3"/>
        <v>Invalid</v>
      </c>
      <c r="M4272" s="15" t="str">
        <f t="shared" si="4"/>
        <v/>
      </c>
    </row>
    <row r="4273" ht="12.75" customHeight="1">
      <c r="H4273" s="12">
        <v>1000.0</v>
      </c>
      <c r="K4273" s="14" t="str">
        <f t="shared" si="2"/>
        <v>#DIV/0!</v>
      </c>
      <c r="L4273" s="15" t="str">
        <f t="shared" si="3"/>
        <v>Invalid</v>
      </c>
      <c r="M4273" s="15" t="str">
        <f t="shared" si="4"/>
        <v/>
      </c>
    </row>
    <row r="4274" ht="12.75" customHeight="1">
      <c r="H4274" s="12">
        <v>1000.0</v>
      </c>
      <c r="K4274" s="14" t="str">
        <f t="shared" si="2"/>
        <v>#DIV/0!</v>
      </c>
      <c r="L4274" s="15" t="str">
        <f t="shared" si="3"/>
        <v>Invalid</v>
      </c>
      <c r="M4274" s="15" t="str">
        <f t="shared" si="4"/>
        <v/>
      </c>
    </row>
    <row r="4275" ht="12.75" customHeight="1">
      <c r="H4275" s="12">
        <v>1000.0</v>
      </c>
      <c r="K4275" s="14" t="str">
        <f t="shared" si="2"/>
        <v>#DIV/0!</v>
      </c>
      <c r="L4275" s="15" t="str">
        <f t="shared" si="3"/>
        <v>Invalid</v>
      </c>
      <c r="M4275" s="15" t="str">
        <f t="shared" si="4"/>
        <v/>
      </c>
    </row>
    <row r="4276" ht="12.75" customHeight="1">
      <c r="H4276" s="12">
        <v>1000.0</v>
      </c>
      <c r="K4276" s="14" t="str">
        <f t="shared" si="2"/>
        <v>#DIV/0!</v>
      </c>
      <c r="L4276" s="15" t="str">
        <f t="shared" si="3"/>
        <v>Invalid</v>
      </c>
      <c r="M4276" s="15" t="str">
        <f t="shared" si="4"/>
        <v/>
      </c>
    </row>
    <row r="4277" ht="12.75" customHeight="1">
      <c r="H4277" s="12">
        <v>1000.0</v>
      </c>
      <c r="K4277" s="14" t="str">
        <f t="shared" si="2"/>
        <v>#DIV/0!</v>
      </c>
      <c r="L4277" s="15" t="str">
        <f t="shared" si="3"/>
        <v>Invalid</v>
      </c>
      <c r="M4277" s="15" t="str">
        <f t="shared" si="4"/>
        <v/>
      </c>
    </row>
    <row r="4278" ht="12.75" customHeight="1">
      <c r="H4278" s="12">
        <v>1000.0</v>
      </c>
      <c r="K4278" s="14" t="str">
        <f t="shared" si="2"/>
        <v>#DIV/0!</v>
      </c>
      <c r="L4278" s="15" t="str">
        <f t="shared" si="3"/>
        <v>Invalid</v>
      </c>
      <c r="M4278" s="15" t="str">
        <f t="shared" si="4"/>
        <v/>
      </c>
    </row>
    <row r="4279" ht="12.75" customHeight="1">
      <c r="H4279" s="12">
        <v>1000.0</v>
      </c>
      <c r="K4279" s="14" t="str">
        <f t="shared" si="2"/>
        <v>#DIV/0!</v>
      </c>
      <c r="L4279" s="15" t="str">
        <f t="shared" si="3"/>
        <v>Invalid</v>
      </c>
      <c r="M4279" s="15" t="str">
        <f t="shared" si="4"/>
        <v/>
      </c>
    </row>
    <row r="4280" ht="12.75" customHeight="1">
      <c r="H4280" s="12">
        <v>1000.0</v>
      </c>
      <c r="K4280" s="14" t="str">
        <f t="shared" si="2"/>
        <v>#DIV/0!</v>
      </c>
      <c r="L4280" s="15" t="str">
        <f t="shared" si="3"/>
        <v>Invalid</v>
      </c>
      <c r="M4280" s="15" t="str">
        <f t="shared" si="4"/>
        <v/>
      </c>
    </row>
    <row r="4281" ht="12.75" customHeight="1">
      <c r="H4281" s="12">
        <v>1000.0</v>
      </c>
      <c r="K4281" s="14" t="str">
        <f t="shared" si="2"/>
        <v>#DIV/0!</v>
      </c>
      <c r="L4281" s="15" t="str">
        <f t="shared" si="3"/>
        <v>Invalid</v>
      </c>
      <c r="M4281" s="15" t="str">
        <f t="shared" si="4"/>
        <v/>
      </c>
    </row>
    <row r="4282" ht="12.75" customHeight="1">
      <c r="H4282" s="12">
        <v>1000.0</v>
      </c>
      <c r="K4282" s="14" t="str">
        <f t="shared" si="2"/>
        <v>#DIV/0!</v>
      </c>
      <c r="L4282" s="15" t="str">
        <f t="shared" si="3"/>
        <v>Invalid</v>
      </c>
      <c r="M4282" s="15" t="str">
        <f t="shared" si="4"/>
        <v/>
      </c>
    </row>
    <row r="4283" ht="12.75" customHeight="1">
      <c r="H4283" s="12">
        <v>1000.0</v>
      </c>
      <c r="K4283" s="14" t="str">
        <f t="shared" si="2"/>
        <v>#DIV/0!</v>
      </c>
      <c r="L4283" s="15" t="str">
        <f t="shared" si="3"/>
        <v>Invalid</v>
      </c>
      <c r="M4283" s="15" t="str">
        <f t="shared" si="4"/>
        <v/>
      </c>
    </row>
    <row r="4284" ht="12.75" customHeight="1">
      <c r="H4284" s="12">
        <v>1000.0</v>
      </c>
      <c r="K4284" s="14" t="str">
        <f t="shared" si="2"/>
        <v>#DIV/0!</v>
      </c>
      <c r="L4284" s="15" t="str">
        <f t="shared" si="3"/>
        <v>Invalid</v>
      </c>
      <c r="M4284" s="15" t="str">
        <f t="shared" si="4"/>
        <v/>
      </c>
    </row>
    <row r="4285" ht="12.75" customHeight="1">
      <c r="H4285" s="12">
        <v>1000.0</v>
      </c>
      <c r="K4285" s="14" t="str">
        <f t="shared" si="2"/>
        <v>#DIV/0!</v>
      </c>
      <c r="L4285" s="15" t="str">
        <f t="shared" si="3"/>
        <v>Invalid</v>
      </c>
      <c r="M4285" s="15" t="str">
        <f t="shared" si="4"/>
        <v/>
      </c>
    </row>
    <row r="4286" ht="12.75" customHeight="1">
      <c r="H4286" s="12">
        <v>1000.0</v>
      </c>
      <c r="K4286" s="14" t="str">
        <f t="shared" si="2"/>
        <v>#DIV/0!</v>
      </c>
      <c r="L4286" s="15" t="str">
        <f t="shared" si="3"/>
        <v>Invalid</v>
      </c>
      <c r="M4286" s="15" t="str">
        <f t="shared" si="4"/>
        <v/>
      </c>
    </row>
    <row r="4287" ht="12.75" customHeight="1">
      <c r="H4287" s="12">
        <v>1000.0</v>
      </c>
      <c r="K4287" s="14" t="str">
        <f t="shared" si="2"/>
        <v>#DIV/0!</v>
      </c>
      <c r="L4287" s="15" t="str">
        <f t="shared" si="3"/>
        <v>Invalid</v>
      </c>
      <c r="M4287" s="15" t="str">
        <f t="shared" si="4"/>
        <v/>
      </c>
    </row>
    <row r="4288" ht="12.75" customHeight="1">
      <c r="H4288" s="12">
        <v>1000.0</v>
      </c>
      <c r="K4288" s="14" t="str">
        <f t="shared" si="2"/>
        <v>#DIV/0!</v>
      </c>
      <c r="L4288" s="15" t="str">
        <f t="shared" si="3"/>
        <v>Invalid</v>
      </c>
      <c r="M4288" s="15" t="str">
        <f t="shared" si="4"/>
        <v/>
      </c>
    </row>
    <row r="4289" ht="12.75" customHeight="1">
      <c r="H4289" s="12">
        <v>1000.0</v>
      </c>
      <c r="K4289" s="14" t="str">
        <f t="shared" si="2"/>
        <v>#DIV/0!</v>
      </c>
      <c r="L4289" s="15" t="str">
        <f t="shared" si="3"/>
        <v>Invalid</v>
      </c>
      <c r="M4289" s="15" t="str">
        <f t="shared" si="4"/>
        <v/>
      </c>
    </row>
    <row r="4290" ht="12.75" customHeight="1">
      <c r="H4290" s="12">
        <v>1000.0</v>
      </c>
      <c r="K4290" s="14" t="str">
        <f t="shared" si="2"/>
        <v>#DIV/0!</v>
      </c>
      <c r="L4290" s="15" t="str">
        <f t="shared" si="3"/>
        <v>Invalid</v>
      </c>
      <c r="M4290" s="15" t="str">
        <f t="shared" si="4"/>
        <v/>
      </c>
    </row>
    <row r="4291" ht="12.75" customHeight="1">
      <c r="H4291" s="12">
        <v>1000.0</v>
      </c>
      <c r="K4291" s="14" t="str">
        <f t="shared" si="2"/>
        <v>#DIV/0!</v>
      </c>
      <c r="L4291" s="15" t="str">
        <f t="shared" si="3"/>
        <v>Invalid</v>
      </c>
      <c r="M4291" s="15" t="str">
        <f t="shared" si="4"/>
        <v/>
      </c>
    </row>
    <row r="4292" ht="12.75" customHeight="1">
      <c r="H4292" s="12">
        <v>1000.0</v>
      </c>
      <c r="K4292" s="14" t="str">
        <f t="shared" si="2"/>
        <v>#DIV/0!</v>
      </c>
      <c r="L4292" s="15" t="str">
        <f t="shared" si="3"/>
        <v>Invalid</v>
      </c>
      <c r="M4292" s="15" t="str">
        <f t="shared" si="4"/>
        <v/>
      </c>
    </row>
    <row r="4293" ht="12.75" customHeight="1">
      <c r="H4293" s="12">
        <v>1000.0</v>
      </c>
      <c r="K4293" s="14" t="str">
        <f t="shared" si="2"/>
        <v>#DIV/0!</v>
      </c>
      <c r="L4293" s="15" t="str">
        <f t="shared" si="3"/>
        <v>Invalid</v>
      </c>
      <c r="M4293" s="15" t="str">
        <f t="shared" si="4"/>
        <v/>
      </c>
    </row>
    <row r="4294" ht="12.75" customHeight="1">
      <c r="H4294" s="12">
        <v>1000.0</v>
      </c>
      <c r="K4294" s="14" t="str">
        <f t="shared" si="2"/>
        <v>#DIV/0!</v>
      </c>
      <c r="L4294" s="15" t="str">
        <f t="shared" si="3"/>
        <v>Invalid</v>
      </c>
      <c r="M4294" s="15" t="str">
        <f t="shared" si="4"/>
        <v/>
      </c>
    </row>
    <row r="4295" ht="12.75" customHeight="1">
      <c r="H4295" s="12">
        <v>1000.0</v>
      </c>
      <c r="K4295" s="14" t="str">
        <f t="shared" si="2"/>
        <v>#DIV/0!</v>
      </c>
      <c r="L4295" s="15" t="str">
        <f t="shared" si="3"/>
        <v>Invalid</v>
      </c>
      <c r="M4295" s="15" t="str">
        <f t="shared" si="4"/>
        <v/>
      </c>
    </row>
    <row r="4296" ht="12.75" customHeight="1">
      <c r="H4296" s="12">
        <v>1000.0</v>
      </c>
      <c r="K4296" s="14" t="str">
        <f t="shared" si="2"/>
        <v>#DIV/0!</v>
      </c>
      <c r="L4296" s="15" t="str">
        <f t="shared" si="3"/>
        <v>Invalid</v>
      </c>
      <c r="M4296" s="15" t="str">
        <f t="shared" si="4"/>
        <v/>
      </c>
    </row>
    <row r="4297" ht="12.75" customHeight="1">
      <c r="H4297" s="12">
        <v>1000.0</v>
      </c>
      <c r="K4297" s="14" t="str">
        <f t="shared" si="2"/>
        <v>#DIV/0!</v>
      </c>
      <c r="L4297" s="15" t="str">
        <f t="shared" si="3"/>
        <v>Invalid</v>
      </c>
      <c r="M4297" s="15" t="str">
        <f t="shared" si="4"/>
        <v/>
      </c>
    </row>
    <row r="4298" ht="12.75" customHeight="1">
      <c r="H4298" s="12">
        <v>1000.0</v>
      </c>
      <c r="K4298" s="14" t="str">
        <f t="shared" si="2"/>
        <v>#DIV/0!</v>
      </c>
      <c r="L4298" s="15" t="str">
        <f t="shared" si="3"/>
        <v>Invalid</v>
      </c>
      <c r="M4298" s="15" t="str">
        <f t="shared" si="4"/>
        <v/>
      </c>
    </row>
    <row r="4299" ht="12.75" customHeight="1">
      <c r="H4299" s="12">
        <v>1000.0</v>
      </c>
      <c r="K4299" s="14" t="str">
        <f t="shared" si="2"/>
        <v>#DIV/0!</v>
      </c>
      <c r="L4299" s="15" t="str">
        <f t="shared" si="3"/>
        <v>Invalid</v>
      </c>
      <c r="M4299" s="15" t="str">
        <f t="shared" si="4"/>
        <v/>
      </c>
    </row>
    <row r="4300" ht="12.75" customHeight="1">
      <c r="H4300" s="12">
        <v>1000.0</v>
      </c>
      <c r="K4300" s="14" t="str">
        <f t="shared" si="2"/>
        <v>#DIV/0!</v>
      </c>
      <c r="L4300" s="15" t="str">
        <f t="shared" si="3"/>
        <v>Invalid</v>
      </c>
      <c r="M4300" s="15" t="str">
        <f t="shared" si="4"/>
        <v/>
      </c>
    </row>
    <row r="4301" ht="12.75" customHeight="1">
      <c r="H4301" s="12">
        <v>1000.0</v>
      </c>
      <c r="K4301" s="14" t="str">
        <f t="shared" si="2"/>
        <v>#DIV/0!</v>
      </c>
      <c r="L4301" s="15" t="str">
        <f t="shared" si="3"/>
        <v>Invalid</v>
      </c>
      <c r="M4301" s="15" t="str">
        <f t="shared" si="4"/>
        <v/>
      </c>
    </row>
    <row r="4302" ht="12.75" customHeight="1">
      <c r="H4302" s="12">
        <v>1000.0</v>
      </c>
      <c r="K4302" s="14" t="str">
        <f t="shared" si="2"/>
        <v>#DIV/0!</v>
      </c>
      <c r="L4302" s="15" t="str">
        <f t="shared" si="3"/>
        <v>Invalid</v>
      </c>
      <c r="M4302" s="15" t="str">
        <f t="shared" si="4"/>
        <v/>
      </c>
    </row>
    <row r="4303" ht="12.75" customHeight="1">
      <c r="H4303" s="12">
        <v>1000.0</v>
      </c>
      <c r="K4303" s="14" t="str">
        <f t="shared" si="2"/>
        <v>#DIV/0!</v>
      </c>
      <c r="L4303" s="15" t="str">
        <f t="shared" si="3"/>
        <v>Invalid</v>
      </c>
      <c r="M4303" s="15" t="str">
        <f t="shared" si="4"/>
        <v/>
      </c>
    </row>
    <row r="4304" ht="12.75" customHeight="1">
      <c r="H4304" s="12">
        <v>1000.0</v>
      </c>
      <c r="K4304" s="14" t="str">
        <f t="shared" si="2"/>
        <v>#DIV/0!</v>
      </c>
      <c r="L4304" s="15" t="str">
        <f t="shared" si="3"/>
        <v>Invalid</v>
      </c>
      <c r="M4304" s="15" t="str">
        <f t="shared" si="4"/>
        <v/>
      </c>
    </row>
    <row r="4305" ht="12.75" customHeight="1">
      <c r="H4305" s="12">
        <v>1000.0</v>
      </c>
      <c r="K4305" s="14" t="str">
        <f t="shared" si="2"/>
        <v>#DIV/0!</v>
      </c>
      <c r="L4305" s="15" t="str">
        <f t="shared" si="3"/>
        <v>Invalid</v>
      </c>
      <c r="M4305" s="15" t="str">
        <f t="shared" si="4"/>
        <v/>
      </c>
    </row>
    <row r="4306" ht="12.75" customHeight="1">
      <c r="H4306" s="12">
        <v>1000.0</v>
      </c>
      <c r="K4306" s="14" t="str">
        <f t="shared" si="2"/>
        <v>#DIV/0!</v>
      </c>
      <c r="L4306" s="15" t="str">
        <f t="shared" si="3"/>
        <v>Invalid</v>
      </c>
      <c r="M4306" s="15" t="str">
        <f t="shared" si="4"/>
        <v/>
      </c>
    </row>
    <row r="4307" ht="12.75" customHeight="1">
      <c r="H4307" s="12">
        <v>1000.0</v>
      </c>
      <c r="K4307" s="14" t="str">
        <f t="shared" si="2"/>
        <v>#DIV/0!</v>
      </c>
      <c r="L4307" s="15" t="str">
        <f t="shared" si="3"/>
        <v>Invalid</v>
      </c>
      <c r="M4307" s="15" t="str">
        <f t="shared" si="4"/>
        <v/>
      </c>
    </row>
    <row r="4308" ht="12.75" customHeight="1">
      <c r="H4308" s="12">
        <v>1000.0</v>
      </c>
      <c r="K4308" s="14" t="str">
        <f t="shared" si="2"/>
        <v>#DIV/0!</v>
      </c>
      <c r="L4308" s="15" t="str">
        <f t="shared" si="3"/>
        <v>Invalid</v>
      </c>
      <c r="M4308" s="15" t="str">
        <f t="shared" si="4"/>
        <v/>
      </c>
    </row>
    <row r="4309" ht="12.75" customHeight="1">
      <c r="H4309" s="12">
        <v>1000.0</v>
      </c>
      <c r="K4309" s="14" t="str">
        <f t="shared" si="2"/>
        <v>#DIV/0!</v>
      </c>
      <c r="L4309" s="15" t="str">
        <f t="shared" si="3"/>
        <v>Invalid</v>
      </c>
      <c r="M4309" s="15" t="str">
        <f t="shared" si="4"/>
        <v/>
      </c>
    </row>
    <row r="4310" ht="12.75" customHeight="1">
      <c r="H4310" s="12">
        <v>1000.0</v>
      </c>
      <c r="K4310" s="14" t="str">
        <f t="shared" si="2"/>
        <v>#DIV/0!</v>
      </c>
      <c r="L4310" s="15" t="str">
        <f t="shared" si="3"/>
        <v>Invalid</v>
      </c>
      <c r="M4310" s="15" t="str">
        <f t="shared" si="4"/>
        <v/>
      </c>
    </row>
    <row r="4311" ht="12.75" customHeight="1">
      <c r="H4311" s="12">
        <v>1000.0</v>
      </c>
      <c r="K4311" s="14" t="str">
        <f t="shared" si="2"/>
        <v>#DIV/0!</v>
      </c>
      <c r="L4311" s="15" t="str">
        <f t="shared" si="3"/>
        <v>Invalid</v>
      </c>
      <c r="M4311" s="15" t="str">
        <f t="shared" si="4"/>
        <v/>
      </c>
    </row>
    <row r="4312" ht="12.75" customHeight="1">
      <c r="H4312" s="12">
        <v>1000.0</v>
      </c>
      <c r="K4312" s="14" t="str">
        <f t="shared" si="2"/>
        <v>#DIV/0!</v>
      </c>
      <c r="L4312" s="15" t="str">
        <f t="shared" si="3"/>
        <v>Invalid</v>
      </c>
      <c r="M4312" s="15" t="str">
        <f t="shared" si="4"/>
        <v/>
      </c>
    </row>
    <row r="4313" ht="12.75" customHeight="1">
      <c r="H4313" s="12">
        <v>1000.0</v>
      </c>
      <c r="K4313" s="14" t="str">
        <f t="shared" si="2"/>
        <v>#DIV/0!</v>
      </c>
      <c r="L4313" s="15" t="str">
        <f t="shared" si="3"/>
        <v>Invalid</v>
      </c>
      <c r="M4313" s="15" t="str">
        <f t="shared" si="4"/>
        <v/>
      </c>
    </row>
    <row r="4314" ht="12.75" customHeight="1">
      <c r="H4314" s="12">
        <v>1000.0</v>
      </c>
      <c r="K4314" s="14" t="str">
        <f t="shared" si="2"/>
        <v>#DIV/0!</v>
      </c>
      <c r="L4314" s="15" t="str">
        <f t="shared" si="3"/>
        <v>Invalid</v>
      </c>
      <c r="M4314" s="15" t="str">
        <f t="shared" si="4"/>
        <v/>
      </c>
    </row>
    <row r="4315" ht="12.75" customHeight="1">
      <c r="H4315" s="12">
        <v>1000.0</v>
      </c>
      <c r="K4315" s="14" t="str">
        <f t="shared" si="2"/>
        <v>#DIV/0!</v>
      </c>
      <c r="L4315" s="15" t="str">
        <f t="shared" si="3"/>
        <v>Invalid</v>
      </c>
      <c r="M4315" s="15" t="str">
        <f t="shared" si="4"/>
        <v/>
      </c>
    </row>
    <row r="4316" ht="12.75" customHeight="1">
      <c r="H4316" s="12">
        <v>1000.0</v>
      </c>
      <c r="K4316" s="14" t="str">
        <f t="shared" si="2"/>
        <v>#DIV/0!</v>
      </c>
      <c r="L4316" s="15" t="str">
        <f t="shared" si="3"/>
        <v>Invalid</v>
      </c>
      <c r="M4316" s="15" t="str">
        <f t="shared" si="4"/>
        <v/>
      </c>
    </row>
    <row r="4317" ht="12.75" customHeight="1">
      <c r="H4317" s="12">
        <v>1000.0</v>
      </c>
      <c r="K4317" s="14" t="str">
        <f t="shared" si="2"/>
        <v>#DIV/0!</v>
      </c>
      <c r="L4317" s="15" t="str">
        <f t="shared" si="3"/>
        <v>Invalid</v>
      </c>
      <c r="M4317" s="15" t="str">
        <f t="shared" si="4"/>
        <v/>
      </c>
    </row>
    <row r="4318" ht="12.75" customHeight="1">
      <c r="H4318" s="12">
        <v>1000.0</v>
      </c>
      <c r="K4318" s="14" t="str">
        <f t="shared" si="2"/>
        <v>#DIV/0!</v>
      </c>
      <c r="L4318" s="15" t="str">
        <f t="shared" si="3"/>
        <v>Invalid</v>
      </c>
      <c r="M4318" s="15" t="str">
        <f t="shared" si="4"/>
        <v/>
      </c>
    </row>
    <row r="4319" ht="12.75" customHeight="1">
      <c r="H4319" s="12">
        <v>1000.0</v>
      </c>
      <c r="K4319" s="14" t="str">
        <f t="shared" si="2"/>
        <v>#DIV/0!</v>
      </c>
      <c r="L4319" s="15" t="str">
        <f t="shared" si="3"/>
        <v>Invalid</v>
      </c>
      <c r="M4319" s="15" t="str">
        <f t="shared" si="4"/>
        <v/>
      </c>
    </row>
    <row r="4320" ht="12.75" customHeight="1">
      <c r="H4320" s="12">
        <v>1000.0</v>
      </c>
      <c r="K4320" s="14" t="str">
        <f t="shared" si="2"/>
        <v>#DIV/0!</v>
      </c>
      <c r="L4320" s="15" t="str">
        <f t="shared" si="3"/>
        <v>Invalid</v>
      </c>
      <c r="M4320" s="15" t="str">
        <f t="shared" si="4"/>
        <v/>
      </c>
    </row>
    <row r="4321" ht="12.75" customHeight="1">
      <c r="H4321" s="12">
        <v>1000.0</v>
      </c>
      <c r="K4321" s="14" t="str">
        <f t="shared" si="2"/>
        <v>#DIV/0!</v>
      </c>
      <c r="L4321" s="15" t="str">
        <f t="shared" si="3"/>
        <v>Invalid</v>
      </c>
      <c r="M4321" s="15" t="str">
        <f t="shared" si="4"/>
        <v/>
      </c>
    </row>
    <row r="4322" ht="12.75" customHeight="1">
      <c r="H4322" s="12">
        <v>1000.0</v>
      </c>
      <c r="K4322" s="14" t="str">
        <f t="shared" si="2"/>
        <v>#DIV/0!</v>
      </c>
      <c r="L4322" s="15" t="str">
        <f t="shared" si="3"/>
        <v>Invalid</v>
      </c>
      <c r="M4322" s="15" t="str">
        <f t="shared" si="4"/>
        <v/>
      </c>
    </row>
    <row r="4323" ht="12.75" customHeight="1">
      <c r="H4323" s="12">
        <v>1000.0</v>
      </c>
      <c r="K4323" s="14" t="str">
        <f t="shared" si="2"/>
        <v>#DIV/0!</v>
      </c>
      <c r="L4323" s="15" t="str">
        <f t="shared" si="3"/>
        <v>Invalid</v>
      </c>
      <c r="M4323" s="15" t="str">
        <f t="shared" si="4"/>
        <v/>
      </c>
    </row>
    <row r="4324" ht="12.75" customHeight="1">
      <c r="H4324" s="12">
        <v>1000.0</v>
      </c>
      <c r="K4324" s="14" t="str">
        <f t="shared" si="2"/>
        <v>#DIV/0!</v>
      </c>
      <c r="L4324" s="15" t="str">
        <f t="shared" si="3"/>
        <v>Invalid</v>
      </c>
      <c r="M4324" s="15" t="str">
        <f t="shared" si="4"/>
        <v/>
      </c>
    </row>
    <row r="4325" ht="12.75" customHeight="1">
      <c r="H4325" s="12">
        <v>1000.0</v>
      </c>
      <c r="K4325" s="14" t="str">
        <f t="shared" si="2"/>
        <v>#DIV/0!</v>
      </c>
      <c r="L4325" s="15" t="str">
        <f t="shared" si="3"/>
        <v>Invalid</v>
      </c>
      <c r="M4325" s="15" t="str">
        <f t="shared" si="4"/>
        <v/>
      </c>
    </row>
    <row r="4326" ht="12.75" customHeight="1">
      <c r="H4326" s="12">
        <v>1000.0</v>
      </c>
      <c r="K4326" s="14" t="str">
        <f t="shared" si="2"/>
        <v>#DIV/0!</v>
      </c>
      <c r="L4326" s="15" t="str">
        <f t="shared" si="3"/>
        <v>Invalid</v>
      </c>
      <c r="M4326" s="15" t="str">
        <f t="shared" si="4"/>
        <v/>
      </c>
    </row>
    <row r="4327" ht="12.75" customHeight="1">
      <c r="H4327" s="12">
        <v>1000.0</v>
      </c>
      <c r="K4327" s="14" t="str">
        <f t="shared" si="2"/>
        <v>#DIV/0!</v>
      </c>
      <c r="L4327" s="15" t="str">
        <f t="shared" si="3"/>
        <v>Invalid</v>
      </c>
      <c r="M4327" s="15" t="str">
        <f t="shared" si="4"/>
        <v/>
      </c>
    </row>
    <row r="4328" ht="12.75" customHeight="1">
      <c r="H4328" s="12">
        <v>1000.0</v>
      </c>
      <c r="K4328" s="14" t="str">
        <f t="shared" si="2"/>
        <v>#DIV/0!</v>
      </c>
      <c r="L4328" s="15" t="str">
        <f t="shared" si="3"/>
        <v>Invalid</v>
      </c>
      <c r="M4328" s="15" t="str">
        <f t="shared" si="4"/>
        <v/>
      </c>
    </row>
    <row r="4329" ht="12.75" customHeight="1">
      <c r="H4329" s="12">
        <v>1000.0</v>
      </c>
      <c r="K4329" s="14" t="str">
        <f t="shared" si="2"/>
        <v>#DIV/0!</v>
      </c>
      <c r="L4329" s="15" t="str">
        <f t="shared" si="3"/>
        <v>Invalid</v>
      </c>
      <c r="M4329" s="15" t="str">
        <f t="shared" si="4"/>
        <v/>
      </c>
    </row>
    <row r="4330" ht="12.75" customHeight="1">
      <c r="H4330" s="12">
        <v>1000.0</v>
      </c>
      <c r="K4330" s="14" t="str">
        <f t="shared" si="2"/>
        <v>#DIV/0!</v>
      </c>
      <c r="L4330" s="15" t="str">
        <f t="shared" si="3"/>
        <v>Invalid</v>
      </c>
      <c r="M4330" s="15" t="str">
        <f t="shared" si="4"/>
        <v/>
      </c>
    </row>
    <row r="4331" ht="12.75" customHeight="1">
      <c r="H4331" s="12">
        <v>1000.0</v>
      </c>
      <c r="K4331" s="14" t="str">
        <f t="shared" si="2"/>
        <v>#DIV/0!</v>
      </c>
      <c r="L4331" s="15" t="str">
        <f t="shared" si="3"/>
        <v>Invalid</v>
      </c>
      <c r="M4331" s="15" t="str">
        <f t="shared" si="4"/>
        <v/>
      </c>
    </row>
    <row r="4332" ht="12.75" customHeight="1">
      <c r="H4332" s="12">
        <v>1000.0</v>
      </c>
      <c r="K4332" s="14" t="str">
        <f t="shared" si="2"/>
        <v>#DIV/0!</v>
      </c>
      <c r="L4332" s="15" t="str">
        <f t="shared" si="3"/>
        <v>Invalid</v>
      </c>
      <c r="M4332" s="15" t="str">
        <f t="shared" si="4"/>
        <v/>
      </c>
    </row>
    <row r="4333" ht="12.75" customHeight="1">
      <c r="H4333" s="12">
        <v>1000.0</v>
      </c>
      <c r="K4333" s="14" t="str">
        <f t="shared" si="2"/>
        <v>#DIV/0!</v>
      </c>
      <c r="L4333" s="15" t="str">
        <f t="shared" si="3"/>
        <v>Invalid</v>
      </c>
      <c r="M4333" s="15" t="str">
        <f t="shared" si="4"/>
        <v/>
      </c>
    </row>
    <row r="4334" ht="12.75" customHeight="1">
      <c r="H4334" s="12">
        <v>1000.0</v>
      </c>
      <c r="K4334" s="14" t="str">
        <f t="shared" si="2"/>
        <v>#DIV/0!</v>
      </c>
      <c r="L4334" s="15" t="str">
        <f t="shared" si="3"/>
        <v>Invalid</v>
      </c>
      <c r="M4334" s="15" t="str">
        <f t="shared" si="4"/>
        <v/>
      </c>
    </row>
    <row r="4335" ht="12.75" customHeight="1">
      <c r="H4335" s="12">
        <v>1000.0</v>
      </c>
      <c r="K4335" s="14" t="str">
        <f t="shared" si="2"/>
        <v>#DIV/0!</v>
      </c>
      <c r="L4335" s="15" t="str">
        <f t="shared" si="3"/>
        <v>Invalid</v>
      </c>
      <c r="M4335" s="15" t="str">
        <f t="shared" si="4"/>
        <v/>
      </c>
    </row>
    <row r="4336" ht="12.75" customHeight="1">
      <c r="H4336" s="12">
        <v>1000.0</v>
      </c>
      <c r="K4336" s="14" t="str">
        <f t="shared" si="2"/>
        <v>#DIV/0!</v>
      </c>
      <c r="L4336" s="15" t="str">
        <f t="shared" si="3"/>
        <v>Invalid</v>
      </c>
      <c r="M4336" s="15" t="str">
        <f t="shared" si="4"/>
        <v/>
      </c>
    </row>
    <row r="4337" ht="12.75" customHeight="1">
      <c r="H4337" s="12">
        <v>1000.0</v>
      </c>
      <c r="K4337" s="14" t="str">
        <f t="shared" si="2"/>
        <v>#DIV/0!</v>
      </c>
      <c r="L4337" s="15" t="str">
        <f t="shared" si="3"/>
        <v>Invalid</v>
      </c>
      <c r="M4337" s="15" t="str">
        <f t="shared" si="4"/>
        <v/>
      </c>
    </row>
    <row r="4338" ht="12.75" customHeight="1">
      <c r="H4338" s="12">
        <v>1000.0</v>
      </c>
      <c r="K4338" s="14" t="str">
        <f t="shared" si="2"/>
        <v>#DIV/0!</v>
      </c>
      <c r="L4338" s="15" t="str">
        <f t="shared" si="3"/>
        <v>Invalid</v>
      </c>
      <c r="M4338" s="15" t="str">
        <f t="shared" si="4"/>
        <v/>
      </c>
    </row>
    <row r="4339" ht="12.75" customHeight="1">
      <c r="H4339" s="12">
        <v>1000.0</v>
      </c>
      <c r="K4339" s="14" t="str">
        <f t="shared" si="2"/>
        <v>#DIV/0!</v>
      </c>
      <c r="L4339" s="15" t="str">
        <f t="shared" si="3"/>
        <v>Invalid</v>
      </c>
      <c r="M4339" s="15" t="str">
        <f t="shared" si="4"/>
        <v/>
      </c>
    </row>
    <row r="4340" ht="12.75" customHeight="1">
      <c r="H4340" s="12">
        <v>1000.0</v>
      </c>
      <c r="K4340" s="14" t="str">
        <f t="shared" si="2"/>
        <v>#DIV/0!</v>
      </c>
      <c r="L4340" s="15" t="str">
        <f t="shared" si="3"/>
        <v>Invalid</v>
      </c>
      <c r="M4340" s="15" t="str">
        <f t="shared" si="4"/>
        <v/>
      </c>
    </row>
    <row r="4341" ht="12.75" customHeight="1">
      <c r="H4341" s="12">
        <v>1000.0</v>
      </c>
      <c r="K4341" s="14" t="str">
        <f t="shared" si="2"/>
        <v>#DIV/0!</v>
      </c>
      <c r="L4341" s="15" t="str">
        <f t="shared" si="3"/>
        <v>Invalid</v>
      </c>
      <c r="M4341" s="15" t="str">
        <f t="shared" si="4"/>
        <v/>
      </c>
    </row>
    <row r="4342" ht="12.75" customHeight="1">
      <c r="H4342" s="12">
        <v>1000.0</v>
      </c>
      <c r="K4342" s="14" t="str">
        <f t="shared" si="2"/>
        <v>#DIV/0!</v>
      </c>
      <c r="L4342" s="15" t="str">
        <f t="shared" si="3"/>
        <v>Invalid</v>
      </c>
      <c r="M4342" s="15" t="str">
        <f t="shared" si="4"/>
        <v/>
      </c>
    </row>
    <row r="4343" ht="12.75" customHeight="1">
      <c r="H4343" s="12">
        <v>1000.0</v>
      </c>
      <c r="K4343" s="14" t="str">
        <f t="shared" si="2"/>
        <v>#DIV/0!</v>
      </c>
      <c r="L4343" s="15" t="str">
        <f t="shared" si="3"/>
        <v>Invalid</v>
      </c>
      <c r="M4343" s="15" t="str">
        <f t="shared" si="4"/>
        <v/>
      </c>
    </row>
    <row r="4344" ht="12.75" customHeight="1">
      <c r="H4344" s="12">
        <v>1000.0</v>
      </c>
      <c r="K4344" s="14" t="str">
        <f t="shared" si="2"/>
        <v>#DIV/0!</v>
      </c>
      <c r="L4344" s="15" t="str">
        <f t="shared" si="3"/>
        <v>Invalid</v>
      </c>
      <c r="M4344" s="15" t="str">
        <f t="shared" si="4"/>
        <v/>
      </c>
    </row>
    <row r="4345" ht="12.75" customHeight="1">
      <c r="H4345" s="12">
        <v>1000.0</v>
      </c>
      <c r="K4345" s="14" t="str">
        <f t="shared" si="2"/>
        <v>#DIV/0!</v>
      </c>
      <c r="L4345" s="15" t="str">
        <f t="shared" si="3"/>
        <v>Invalid</v>
      </c>
      <c r="M4345" s="15" t="str">
        <f t="shared" si="4"/>
        <v/>
      </c>
    </row>
    <row r="4346" ht="12.75" customHeight="1">
      <c r="H4346" s="12">
        <v>1000.0</v>
      </c>
      <c r="K4346" s="14" t="str">
        <f t="shared" si="2"/>
        <v>#DIV/0!</v>
      </c>
      <c r="L4346" s="15" t="str">
        <f t="shared" si="3"/>
        <v>Invalid</v>
      </c>
      <c r="M4346" s="15" t="str">
        <f t="shared" si="4"/>
        <v/>
      </c>
    </row>
    <row r="4347" ht="12.75" customHeight="1">
      <c r="H4347" s="12">
        <v>1000.0</v>
      </c>
      <c r="K4347" s="14" t="str">
        <f t="shared" si="2"/>
        <v>#DIV/0!</v>
      </c>
      <c r="L4347" s="15" t="str">
        <f t="shared" si="3"/>
        <v>Invalid</v>
      </c>
      <c r="M4347" s="15" t="str">
        <f t="shared" si="4"/>
        <v/>
      </c>
    </row>
    <row r="4348" ht="12.75" customHeight="1">
      <c r="H4348" s="12">
        <v>1000.0</v>
      </c>
      <c r="K4348" s="14" t="str">
        <f t="shared" si="2"/>
        <v>#DIV/0!</v>
      </c>
      <c r="L4348" s="15" t="str">
        <f t="shared" si="3"/>
        <v>Invalid</v>
      </c>
      <c r="M4348" s="15" t="str">
        <f t="shared" si="4"/>
        <v/>
      </c>
    </row>
    <row r="4349" ht="12.75" customHeight="1">
      <c r="H4349" s="12">
        <v>1000.0</v>
      </c>
      <c r="K4349" s="14" t="str">
        <f t="shared" si="2"/>
        <v>#DIV/0!</v>
      </c>
      <c r="L4349" s="15" t="str">
        <f t="shared" si="3"/>
        <v>Invalid</v>
      </c>
      <c r="M4349" s="15" t="str">
        <f t="shared" si="4"/>
        <v/>
      </c>
    </row>
    <row r="4350" ht="12.75" customHeight="1">
      <c r="H4350" s="12">
        <v>1000.0</v>
      </c>
      <c r="K4350" s="14" t="str">
        <f t="shared" si="2"/>
        <v>#DIV/0!</v>
      </c>
      <c r="L4350" s="15" t="str">
        <f t="shared" si="3"/>
        <v>Invalid</v>
      </c>
      <c r="M4350" s="15" t="str">
        <f t="shared" si="4"/>
        <v/>
      </c>
    </row>
    <row r="4351" ht="12.75" customHeight="1">
      <c r="H4351" s="12">
        <v>1000.0</v>
      </c>
      <c r="K4351" s="14" t="str">
        <f t="shared" si="2"/>
        <v>#DIV/0!</v>
      </c>
      <c r="L4351" s="15" t="str">
        <f t="shared" si="3"/>
        <v>Invalid</v>
      </c>
      <c r="M4351" s="15" t="str">
        <f t="shared" si="4"/>
        <v/>
      </c>
    </row>
    <row r="4352" ht="12.75" customHeight="1">
      <c r="H4352" s="12">
        <v>1000.0</v>
      </c>
      <c r="K4352" s="14" t="str">
        <f t="shared" si="2"/>
        <v>#DIV/0!</v>
      </c>
      <c r="L4352" s="15" t="str">
        <f t="shared" si="3"/>
        <v>Invalid</v>
      </c>
      <c r="M4352" s="15" t="str">
        <f t="shared" si="4"/>
        <v/>
      </c>
    </row>
    <row r="4353" ht="12.75" customHeight="1">
      <c r="H4353" s="12">
        <v>1000.0</v>
      </c>
      <c r="K4353" s="14" t="str">
        <f t="shared" si="2"/>
        <v>#DIV/0!</v>
      </c>
      <c r="L4353" s="15" t="str">
        <f t="shared" si="3"/>
        <v>Invalid</v>
      </c>
      <c r="M4353" s="15" t="str">
        <f t="shared" si="4"/>
        <v/>
      </c>
    </row>
    <row r="4354" ht="12.75" customHeight="1">
      <c r="H4354" s="12">
        <v>1000.0</v>
      </c>
      <c r="K4354" s="14" t="str">
        <f t="shared" si="2"/>
        <v>#DIV/0!</v>
      </c>
      <c r="L4354" s="15" t="str">
        <f t="shared" si="3"/>
        <v>Invalid</v>
      </c>
      <c r="M4354" s="15" t="str">
        <f t="shared" si="4"/>
        <v/>
      </c>
    </row>
    <row r="4355" ht="12.75" customHeight="1">
      <c r="H4355" s="12">
        <v>1000.0</v>
      </c>
      <c r="K4355" s="14" t="str">
        <f t="shared" si="2"/>
        <v>#DIV/0!</v>
      </c>
      <c r="L4355" s="15" t="str">
        <f t="shared" si="3"/>
        <v>Invalid</v>
      </c>
      <c r="M4355" s="15" t="str">
        <f t="shared" si="4"/>
        <v/>
      </c>
    </row>
    <row r="4356" ht="12.75" customHeight="1">
      <c r="H4356" s="12">
        <v>1000.0</v>
      </c>
      <c r="K4356" s="14" t="str">
        <f t="shared" si="2"/>
        <v>#DIV/0!</v>
      </c>
      <c r="L4356" s="15" t="str">
        <f t="shared" si="3"/>
        <v>Invalid</v>
      </c>
      <c r="M4356" s="15" t="str">
        <f t="shared" si="4"/>
        <v/>
      </c>
    </row>
    <row r="4357" ht="12.75" customHeight="1">
      <c r="H4357" s="12">
        <v>1000.0</v>
      </c>
      <c r="K4357" s="14" t="str">
        <f t="shared" si="2"/>
        <v>#DIV/0!</v>
      </c>
      <c r="L4357" s="15" t="str">
        <f t="shared" si="3"/>
        <v>Invalid</v>
      </c>
      <c r="M4357" s="15" t="str">
        <f t="shared" si="4"/>
        <v/>
      </c>
    </row>
    <row r="4358" ht="12.75" customHeight="1">
      <c r="H4358" s="12">
        <v>1000.0</v>
      </c>
      <c r="K4358" s="14" t="str">
        <f t="shared" si="2"/>
        <v>#DIV/0!</v>
      </c>
      <c r="L4358" s="15" t="str">
        <f t="shared" si="3"/>
        <v>Invalid</v>
      </c>
      <c r="M4358" s="15" t="str">
        <f t="shared" si="4"/>
        <v/>
      </c>
    </row>
    <row r="4359" ht="12.75" customHeight="1">
      <c r="H4359" s="12">
        <v>1000.0</v>
      </c>
      <c r="K4359" s="14" t="str">
        <f t="shared" si="2"/>
        <v>#DIV/0!</v>
      </c>
      <c r="L4359" s="15" t="str">
        <f t="shared" si="3"/>
        <v>Invalid</v>
      </c>
      <c r="M4359" s="15" t="str">
        <f t="shared" si="4"/>
        <v/>
      </c>
    </row>
    <row r="4360" ht="12.75" customHeight="1">
      <c r="H4360" s="12">
        <v>1000.0</v>
      </c>
      <c r="K4360" s="14" t="str">
        <f t="shared" si="2"/>
        <v>#DIV/0!</v>
      </c>
      <c r="L4360" s="15" t="str">
        <f t="shared" si="3"/>
        <v>Invalid</v>
      </c>
      <c r="M4360" s="15" t="str">
        <f t="shared" si="4"/>
        <v/>
      </c>
    </row>
    <row r="4361" ht="12.75" customHeight="1">
      <c r="H4361" s="12">
        <v>1000.0</v>
      </c>
      <c r="K4361" s="14" t="str">
        <f t="shared" si="2"/>
        <v>#DIV/0!</v>
      </c>
      <c r="L4361" s="15" t="str">
        <f t="shared" si="3"/>
        <v>Invalid</v>
      </c>
      <c r="M4361" s="15" t="str">
        <f t="shared" si="4"/>
        <v/>
      </c>
    </row>
    <row r="4362" ht="12.75" customHeight="1">
      <c r="H4362" s="12">
        <v>1000.0</v>
      </c>
      <c r="K4362" s="14" t="str">
        <f t="shared" si="2"/>
        <v>#DIV/0!</v>
      </c>
      <c r="L4362" s="15" t="str">
        <f t="shared" si="3"/>
        <v>Invalid</v>
      </c>
      <c r="M4362" s="15" t="str">
        <f t="shared" si="4"/>
        <v/>
      </c>
    </row>
    <row r="4363" ht="12.75" customHeight="1">
      <c r="H4363" s="12">
        <v>1000.0</v>
      </c>
      <c r="K4363" s="14" t="str">
        <f t="shared" si="2"/>
        <v>#DIV/0!</v>
      </c>
      <c r="L4363" s="15" t="str">
        <f t="shared" si="3"/>
        <v>Invalid</v>
      </c>
      <c r="M4363" s="15" t="str">
        <f t="shared" si="4"/>
        <v/>
      </c>
    </row>
    <row r="4364" ht="12.75" customHeight="1">
      <c r="H4364" s="12">
        <v>1000.0</v>
      </c>
      <c r="K4364" s="14" t="str">
        <f t="shared" si="2"/>
        <v>#DIV/0!</v>
      </c>
      <c r="L4364" s="15" t="str">
        <f t="shared" si="3"/>
        <v>Invalid</v>
      </c>
      <c r="M4364" s="15" t="str">
        <f t="shared" si="4"/>
        <v/>
      </c>
    </row>
    <row r="4365" ht="12.75" customHeight="1">
      <c r="H4365" s="12">
        <v>1000.0</v>
      </c>
      <c r="K4365" s="14" t="str">
        <f t="shared" si="2"/>
        <v>#DIV/0!</v>
      </c>
      <c r="L4365" s="15" t="str">
        <f t="shared" si="3"/>
        <v>Invalid</v>
      </c>
      <c r="M4365" s="15" t="str">
        <f t="shared" si="4"/>
        <v/>
      </c>
    </row>
    <row r="4366" ht="12.75" customHeight="1">
      <c r="H4366" s="12">
        <v>1000.0</v>
      </c>
      <c r="K4366" s="14" t="str">
        <f t="shared" si="2"/>
        <v>#DIV/0!</v>
      </c>
      <c r="L4366" s="15" t="str">
        <f t="shared" si="3"/>
        <v>Invalid</v>
      </c>
      <c r="M4366" s="15" t="str">
        <f t="shared" si="4"/>
        <v/>
      </c>
    </row>
    <row r="4367" ht="12.75" customHeight="1">
      <c r="H4367" s="12">
        <v>1000.0</v>
      </c>
      <c r="K4367" s="14" t="str">
        <f t="shared" si="2"/>
        <v>#DIV/0!</v>
      </c>
      <c r="L4367" s="15" t="str">
        <f t="shared" si="3"/>
        <v>Invalid</v>
      </c>
      <c r="M4367" s="15" t="str">
        <f t="shared" si="4"/>
        <v/>
      </c>
    </row>
    <row r="4368" ht="12.75" customHeight="1">
      <c r="H4368" s="12">
        <v>1000.0</v>
      </c>
      <c r="K4368" s="14" t="str">
        <f t="shared" si="2"/>
        <v>#DIV/0!</v>
      </c>
      <c r="L4368" s="15" t="str">
        <f t="shared" si="3"/>
        <v>Invalid</v>
      </c>
      <c r="M4368" s="15" t="str">
        <f t="shared" si="4"/>
        <v/>
      </c>
    </row>
    <row r="4369" ht="12.75" customHeight="1">
      <c r="H4369" s="12">
        <v>1000.0</v>
      </c>
      <c r="K4369" s="14" t="str">
        <f t="shared" si="2"/>
        <v>#DIV/0!</v>
      </c>
      <c r="L4369" s="15" t="str">
        <f t="shared" si="3"/>
        <v>Invalid</v>
      </c>
      <c r="M4369" s="15" t="str">
        <f t="shared" si="4"/>
        <v/>
      </c>
    </row>
    <row r="4370" ht="12.75" customHeight="1">
      <c r="H4370" s="12">
        <v>1000.0</v>
      </c>
      <c r="K4370" s="14" t="str">
        <f t="shared" si="2"/>
        <v>#DIV/0!</v>
      </c>
      <c r="L4370" s="15" t="str">
        <f t="shared" si="3"/>
        <v>Invalid</v>
      </c>
      <c r="M4370" s="15" t="str">
        <f t="shared" si="4"/>
        <v/>
      </c>
    </row>
    <row r="4371" ht="12.75" customHeight="1">
      <c r="H4371" s="12">
        <v>1000.0</v>
      </c>
      <c r="K4371" s="14" t="str">
        <f t="shared" si="2"/>
        <v>#DIV/0!</v>
      </c>
      <c r="L4371" s="15" t="str">
        <f t="shared" si="3"/>
        <v>Invalid</v>
      </c>
      <c r="M4371" s="15" t="str">
        <f t="shared" si="4"/>
        <v/>
      </c>
    </row>
    <row r="4372" ht="12.75" customHeight="1">
      <c r="H4372" s="12">
        <v>1000.0</v>
      </c>
      <c r="K4372" s="14" t="str">
        <f t="shared" si="2"/>
        <v>#DIV/0!</v>
      </c>
      <c r="L4372" s="15" t="str">
        <f t="shared" si="3"/>
        <v>Invalid</v>
      </c>
      <c r="M4372" s="15" t="str">
        <f t="shared" si="4"/>
        <v/>
      </c>
    </row>
    <row r="4373" ht="12.75" customHeight="1">
      <c r="H4373" s="12">
        <v>1000.0</v>
      </c>
      <c r="K4373" s="14" t="str">
        <f t="shared" si="2"/>
        <v>#DIV/0!</v>
      </c>
      <c r="L4373" s="15" t="str">
        <f t="shared" si="3"/>
        <v>Invalid</v>
      </c>
      <c r="M4373" s="15" t="str">
        <f t="shared" si="4"/>
        <v/>
      </c>
    </row>
    <row r="4374" ht="12.75" customHeight="1">
      <c r="H4374" s="12">
        <v>1000.0</v>
      </c>
      <c r="K4374" s="14" t="str">
        <f t="shared" si="2"/>
        <v>#DIV/0!</v>
      </c>
      <c r="L4374" s="15" t="str">
        <f t="shared" si="3"/>
        <v>Invalid</v>
      </c>
      <c r="M4374" s="15" t="str">
        <f t="shared" si="4"/>
        <v/>
      </c>
    </row>
    <row r="4375" ht="12.75" customHeight="1">
      <c r="H4375" s="12">
        <v>1000.0</v>
      </c>
      <c r="K4375" s="14" t="str">
        <f t="shared" si="2"/>
        <v>#DIV/0!</v>
      </c>
      <c r="L4375" s="15" t="str">
        <f t="shared" si="3"/>
        <v>Invalid</v>
      </c>
      <c r="M4375" s="15" t="str">
        <f t="shared" si="4"/>
        <v/>
      </c>
    </row>
    <row r="4376" ht="12.75" customHeight="1">
      <c r="H4376" s="12">
        <v>1000.0</v>
      </c>
      <c r="K4376" s="14" t="str">
        <f t="shared" si="2"/>
        <v>#DIV/0!</v>
      </c>
      <c r="L4376" s="15" t="str">
        <f t="shared" si="3"/>
        <v>Invalid</v>
      </c>
      <c r="M4376" s="15" t="str">
        <f t="shared" si="4"/>
        <v/>
      </c>
    </row>
    <row r="4377" ht="12.75" customHeight="1">
      <c r="H4377" s="12">
        <v>1000.0</v>
      </c>
      <c r="K4377" s="14" t="str">
        <f t="shared" si="2"/>
        <v>#DIV/0!</v>
      </c>
      <c r="L4377" s="15" t="str">
        <f t="shared" si="3"/>
        <v>Invalid</v>
      </c>
      <c r="M4377" s="15" t="str">
        <f t="shared" si="4"/>
        <v/>
      </c>
    </row>
    <row r="4378" ht="12.75" customHeight="1">
      <c r="H4378" s="12">
        <v>1000.0</v>
      </c>
      <c r="K4378" s="14" t="str">
        <f t="shared" si="2"/>
        <v>#DIV/0!</v>
      </c>
      <c r="L4378" s="15" t="str">
        <f t="shared" si="3"/>
        <v>Invalid</v>
      </c>
      <c r="M4378" s="15" t="str">
        <f t="shared" si="4"/>
        <v/>
      </c>
    </row>
    <row r="4379" ht="12.75" customHeight="1">
      <c r="H4379" s="12">
        <v>1000.0</v>
      </c>
      <c r="K4379" s="14" t="str">
        <f t="shared" si="2"/>
        <v>#DIV/0!</v>
      </c>
      <c r="L4379" s="15" t="str">
        <f t="shared" si="3"/>
        <v>Invalid</v>
      </c>
      <c r="M4379" s="15" t="str">
        <f t="shared" si="4"/>
        <v/>
      </c>
    </row>
    <row r="4380" ht="12.75" customHeight="1">
      <c r="H4380" s="12">
        <v>1000.0</v>
      </c>
      <c r="K4380" s="14" t="str">
        <f t="shared" si="2"/>
        <v>#DIV/0!</v>
      </c>
      <c r="L4380" s="15" t="str">
        <f t="shared" si="3"/>
        <v>Invalid</v>
      </c>
      <c r="M4380" s="15" t="str">
        <f t="shared" si="4"/>
        <v/>
      </c>
    </row>
    <row r="4381" ht="12.75" customHeight="1">
      <c r="H4381" s="12">
        <v>1000.0</v>
      </c>
      <c r="K4381" s="14" t="str">
        <f t="shared" si="2"/>
        <v>#DIV/0!</v>
      </c>
      <c r="L4381" s="15" t="str">
        <f t="shared" si="3"/>
        <v>Invalid</v>
      </c>
      <c r="M4381" s="15" t="str">
        <f t="shared" si="4"/>
        <v/>
      </c>
    </row>
    <row r="4382" ht="12.75" customHeight="1">
      <c r="H4382" s="12">
        <v>1000.0</v>
      </c>
      <c r="K4382" s="14" t="str">
        <f t="shared" si="2"/>
        <v>#DIV/0!</v>
      </c>
      <c r="L4382" s="15" t="str">
        <f t="shared" si="3"/>
        <v>Invalid</v>
      </c>
      <c r="M4382" s="15" t="str">
        <f t="shared" si="4"/>
        <v/>
      </c>
    </row>
    <row r="4383" ht="12.75" customHeight="1">
      <c r="H4383" s="12">
        <v>1000.0</v>
      </c>
      <c r="K4383" s="14" t="str">
        <f t="shared" si="2"/>
        <v>#DIV/0!</v>
      </c>
      <c r="L4383" s="15" t="str">
        <f t="shared" si="3"/>
        <v>Invalid</v>
      </c>
      <c r="M4383" s="15" t="str">
        <f t="shared" si="4"/>
        <v/>
      </c>
    </row>
    <row r="4384" ht="12.75" customHeight="1">
      <c r="H4384" s="12">
        <v>1000.0</v>
      </c>
      <c r="K4384" s="14" t="str">
        <f t="shared" si="2"/>
        <v>#DIV/0!</v>
      </c>
      <c r="L4384" s="15" t="str">
        <f t="shared" si="3"/>
        <v>Invalid</v>
      </c>
      <c r="M4384" s="15" t="str">
        <f t="shared" si="4"/>
        <v/>
      </c>
    </row>
    <row r="4385" ht="12.75" customHeight="1">
      <c r="H4385" s="12">
        <v>1000.0</v>
      </c>
      <c r="K4385" s="14" t="str">
        <f t="shared" si="2"/>
        <v>#DIV/0!</v>
      </c>
      <c r="L4385" s="15" t="str">
        <f t="shared" si="3"/>
        <v>Invalid</v>
      </c>
      <c r="M4385" s="15" t="str">
        <f t="shared" si="4"/>
        <v/>
      </c>
    </row>
    <row r="4386" ht="12.75" customHeight="1">
      <c r="H4386" s="12">
        <v>1000.0</v>
      </c>
      <c r="K4386" s="14" t="str">
        <f t="shared" si="2"/>
        <v>#DIV/0!</v>
      </c>
      <c r="L4386" s="15" t="str">
        <f t="shared" si="3"/>
        <v>Invalid</v>
      </c>
      <c r="M4386" s="15" t="str">
        <f t="shared" si="4"/>
        <v/>
      </c>
    </row>
    <row r="4387" ht="12.75" customHeight="1">
      <c r="H4387" s="12">
        <v>1000.0</v>
      </c>
      <c r="K4387" s="14" t="str">
        <f t="shared" si="2"/>
        <v>#DIV/0!</v>
      </c>
      <c r="L4387" s="15" t="str">
        <f t="shared" si="3"/>
        <v>Invalid</v>
      </c>
      <c r="M4387" s="15" t="str">
        <f t="shared" si="4"/>
        <v/>
      </c>
    </row>
    <row r="4388" ht="12.75" customHeight="1">
      <c r="H4388" s="12">
        <v>1000.0</v>
      </c>
      <c r="K4388" s="14" t="str">
        <f t="shared" si="2"/>
        <v>#DIV/0!</v>
      </c>
      <c r="L4388" s="15" t="str">
        <f t="shared" si="3"/>
        <v>Invalid</v>
      </c>
      <c r="M4388" s="15" t="str">
        <f t="shared" si="4"/>
        <v/>
      </c>
    </row>
    <row r="4389" ht="12.75" customHeight="1">
      <c r="H4389" s="12">
        <v>1000.0</v>
      </c>
      <c r="K4389" s="14" t="str">
        <f t="shared" si="2"/>
        <v>#DIV/0!</v>
      </c>
      <c r="L4389" s="15" t="str">
        <f t="shared" si="3"/>
        <v>Invalid</v>
      </c>
      <c r="M4389" s="15" t="str">
        <f t="shared" si="4"/>
        <v/>
      </c>
    </row>
    <row r="4390" ht="12.75" customHeight="1">
      <c r="H4390" s="12">
        <v>1000.0</v>
      </c>
      <c r="K4390" s="14" t="str">
        <f t="shared" si="2"/>
        <v>#DIV/0!</v>
      </c>
      <c r="L4390" s="15" t="str">
        <f t="shared" si="3"/>
        <v>Invalid</v>
      </c>
      <c r="M4390" s="15" t="str">
        <f t="shared" si="4"/>
        <v/>
      </c>
    </row>
    <row r="4391" ht="12.75" customHeight="1">
      <c r="H4391" s="12">
        <v>1000.0</v>
      </c>
      <c r="K4391" s="14" t="str">
        <f t="shared" si="2"/>
        <v>#DIV/0!</v>
      </c>
      <c r="L4391" s="15" t="str">
        <f t="shared" si="3"/>
        <v>Invalid</v>
      </c>
      <c r="M4391" s="15" t="str">
        <f t="shared" si="4"/>
        <v/>
      </c>
    </row>
    <row r="4392" ht="12.75" customHeight="1">
      <c r="H4392" s="12">
        <v>1000.0</v>
      </c>
      <c r="K4392" s="14" t="str">
        <f t="shared" si="2"/>
        <v>#DIV/0!</v>
      </c>
      <c r="L4392" s="15" t="str">
        <f t="shared" si="3"/>
        <v>Invalid</v>
      </c>
      <c r="M4392" s="15" t="str">
        <f t="shared" si="4"/>
        <v/>
      </c>
    </row>
    <row r="4393" ht="12.75" customHeight="1">
      <c r="H4393" s="12">
        <v>1000.0</v>
      </c>
      <c r="K4393" s="14" t="str">
        <f t="shared" si="2"/>
        <v>#DIV/0!</v>
      </c>
      <c r="L4393" s="15" t="str">
        <f t="shared" si="3"/>
        <v>Invalid</v>
      </c>
      <c r="M4393" s="15" t="str">
        <f t="shared" si="4"/>
        <v/>
      </c>
    </row>
    <row r="4394" ht="12.75" customHeight="1">
      <c r="H4394" s="12">
        <v>1000.0</v>
      </c>
      <c r="K4394" s="14" t="str">
        <f t="shared" si="2"/>
        <v>#DIV/0!</v>
      </c>
      <c r="L4394" s="15" t="str">
        <f t="shared" si="3"/>
        <v>Invalid</v>
      </c>
      <c r="M4394" s="15" t="str">
        <f t="shared" si="4"/>
        <v/>
      </c>
    </row>
    <row r="4395" ht="12.75" customHeight="1">
      <c r="H4395" s="12">
        <v>1000.0</v>
      </c>
      <c r="K4395" s="14" t="str">
        <f t="shared" si="2"/>
        <v>#DIV/0!</v>
      </c>
      <c r="L4395" s="15" t="str">
        <f t="shared" si="3"/>
        <v>Invalid</v>
      </c>
      <c r="M4395" s="15" t="str">
        <f t="shared" si="4"/>
        <v/>
      </c>
    </row>
    <row r="4396" ht="12.75" customHeight="1">
      <c r="H4396" s="12">
        <v>1000.0</v>
      </c>
      <c r="K4396" s="14" t="str">
        <f t="shared" si="2"/>
        <v>#DIV/0!</v>
      </c>
      <c r="L4396" s="15" t="str">
        <f t="shared" si="3"/>
        <v>Invalid</v>
      </c>
      <c r="M4396" s="15" t="str">
        <f t="shared" si="4"/>
        <v/>
      </c>
    </row>
    <row r="4397" ht="12.75" customHeight="1">
      <c r="H4397" s="12">
        <v>1000.0</v>
      </c>
      <c r="K4397" s="14" t="str">
        <f t="shared" si="2"/>
        <v>#DIV/0!</v>
      </c>
      <c r="L4397" s="15" t="str">
        <f t="shared" si="3"/>
        <v>Invalid</v>
      </c>
      <c r="M4397" s="15" t="str">
        <f t="shared" si="4"/>
        <v/>
      </c>
    </row>
    <row r="4398" ht="12.75" customHeight="1">
      <c r="H4398" s="12">
        <v>1000.0</v>
      </c>
      <c r="K4398" s="14" t="str">
        <f t="shared" si="2"/>
        <v>#DIV/0!</v>
      </c>
      <c r="L4398" s="15" t="str">
        <f t="shared" si="3"/>
        <v>Invalid</v>
      </c>
      <c r="M4398" s="15" t="str">
        <f t="shared" si="4"/>
        <v/>
      </c>
    </row>
    <row r="4399" ht="12.75" customHeight="1">
      <c r="H4399" s="12">
        <v>1000.0</v>
      </c>
      <c r="K4399" s="14" t="str">
        <f t="shared" si="2"/>
        <v>#DIV/0!</v>
      </c>
      <c r="L4399" s="15" t="str">
        <f t="shared" si="3"/>
        <v>Invalid</v>
      </c>
      <c r="M4399" s="15" t="str">
        <f t="shared" si="4"/>
        <v/>
      </c>
    </row>
    <row r="4400" ht="12.75" customHeight="1">
      <c r="H4400" s="12">
        <v>1000.0</v>
      </c>
      <c r="K4400" s="14" t="str">
        <f t="shared" si="2"/>
        <v>#DIV/0!</v>
      </c>
      <c r="L4400" s="15" t="str">
        <f t="shared" si="3"/>
        <v>Invalid</v>
      </c>
      <c r="M4400" s="15" t="str">
        <f t="shared" si="4"/>
        <v/>
      </c>
    </row>
    <row r="4401" ht="12.75" customHeight="1">
      <c r="H4401" s="12">
        <v>1000.0</v>
      </c>
      <c r="K4401" s="14" t="str">
        <f t="shared" si="2"/>
        <v>#DIV/0!</v>
      </c>
      <c r="L4401" s="15" t="str">
        <f t="shared" si="3"/>
        <v>Invalid</v>
      </c>
      <c r="M4401" s="15" t="str">
        <f t="shared" si="4"/>
        <v/>
      </c>
    </row>
    <row r="4402" ht="12.75" customHeight="1">
      <c r="H4402" s="12">
        <v>1000.0</v>
      </c>
      <c r="K4402" s="14" t="str">
        <f t="shared" si="2"/>
        <v>#DIV/0!</v>
      </c>
      <c r="L4402" s="15" t="str">
        <f t="shared" si="3"/>
        <v>Invalid</v>
      </c>
      <c r="M4402" s="15" t="str">
        <f t="shared" si="4"/>
        <v/>
      </c>
    </row>
    <row r="4403" ht="12.75" customHeight="1">
      <c r="H4403" s="12">
        <v>1000.0</v>
      </c>
      <c r="K4403" s="14" t="str">
        <f t="shared" si="2"/>
        <v>#DIV/0!</v>
      </c>
      <c r="L4403" s="15" t="str">
        <f t="shared" si="3"/>
        <v>Invalid</v>
      </c>
      <c r="M4403" s="15" t="str">
        <f t="shared" si="4"/>
        <v/>
      </c>
    </row>
    <row r="4404" ht="12.75" customHeight="1">
      <c r="H4404" s="12">
        <v>1000.0</v>
      </c>
      <c r="K4404" s="14" t="str">
        <f t="shared" si="2"/>
        <v>#DIV/0!</v>
      </c>
      <c r="L4404" s="15" t="str">
        <f t="shared" si="3"/>
        <v>Invalid</v>
      </c>
      <c r="M4404" s="15" t="str">
        <f t="shared" si="4"/>
        <v/>
      </c>
    </row>
    <row r="4405" ht="12.75" customHeight="1">
      <c r="H4405" s="12">
        <v>1000.0</v>
      </c>
      <c r="K4405" s="14" t="str">
        <f t="shared" si="2"/>
        <v>#DIV/0!</v>
      </c>
      <c r="L4405" s="15" t="str">
        <f t="shared" si="3"/>
        <v>Invalid</v>
      </c>
      <c r="M4405" s="15" t="str">
        <f t="shared" si="4"/>
        <v/>
      </c>
    </row>
    <row r="4406" ht="12.75" customHeight="1">
      <c r="H4406" s="12">
        <v>1000.0</v>
      </c>
      <c r="K4406" s="14" t="str">
        <f t="shared" si="2"/>
        <v>#DIV/0!</v>
      </c>
      <c r="L4406" s="15" t="str">
        <f t="shared" si="3"/>
        <v>Invalid</v>
      </c>
      <c r="M4406" s="15" t="str">
        <f t="shared" si="4"/>
        <v/>
      </c>
    </row>
    <row r="4407" ht="12.75" customHeight="1">
      <c r="H4407" s="12">
        <v>1000.0</v>
      </c>
      <c r="K4407" s="14" t="str">
        <f t="shared" si="2"/>
        <v>#DIV/0!</v>
      </c>
      <c r="L4407" s="15" t="str">
        <f t="shared" si="3"/>
        <v>Invalid</v>
      </c>
      <c r="M4407" s="15" t="str">
        <f t="shared" si="4"/>
        <v/>
      </c>
    </row>
    <row r="4408" ht="12.75" customHeight="1">
      <c r="H4408" s="12">
        <v>1000.0</v>
      </c>
      <c r="K4408" s="14" t="str">
        <f t="shared" si="2"/>
        <v>#DIV/0!</v>
      </c>
      <c r="L4408" s="15" t="str">
        <f t="shared" si="3"/>
        <v>Invalid</v>
      </c>
      <c r="M4408" s="15" t="str">
        <f t="shared" si="4"/>
        <v/>
      </c>
    </row>
    <row r="4409" ht="12.75" customHeight="1">
      <c r="H4409" s="12">
        <v>1000.0</v>
      </c>
      <c r="K4409" s="14" t="str">
        <f t="shared" si="2"/>
        <v>#DIV/0!</v>
      </c>
      <c r="L4409" s="15" t="str">
        <f t="shared" si="3"/>
        <v>Invalid</v>
      </c>
      <c r="M4409" s="15" t="str">
        <f t="shared" si="4"/>
        <v/>
      </c>
    </row>
    <row r="4410" ht="12.75" customHeight="1">
      <c r="H4410" s="12">
        <v>1000.0</v>
      </c>
      <c r="K4410" s="14" t="str">
        <f t="shared" si="2"/>
        <v>#DIV/0!</v>
      </c>
      <c r="L4410" s="15" t="str">
        <f t="shared" si="3"/>
        <v>Invalid</v>
      </c>
      <c r="M4410" s="15" t="str">
        <f t="shared" si="4"/>
        <v/>
      </c>
    </row>
    <row r="4411" ht="12.75" customHeight="1">
      <c r="H4411" s="12">
        <v>1000.0</v>
      </c>
      <c r="K4411" s="14" t="str">
        <f t="shared" si="2"/>
        <v>#DIV/0!</v>
      </c>
      <c r="L4411" s="15" t="str">
        <f t="shared" si="3"/>
        <v>Invalid</v>
      </c>
      <c r="M4411" s="15" t="str">
        <f t="shared" si="4"/>
        <v/>
      </c>
    </row>
    <row r="4412" ht="12.75" customHeight="1">
      <c r="H4412" s="12">
        <v>1000.0</v>
      </c>
      <c r="K4412" s="14" t="str">
        <f t="shared" si="2"/>
        <v>#DIV/0!</v>
      </c>
      <c r="L4412" s="15" t="str">
        <f t="shared" si="3"/>
        <v>Invalid</v>
      </c>
      <c r="M4412" s="15" t="str">
        <f t="shared" si="4"/>
        <v/>
      </c>
    </row>
    <row r="4413" ht="12.75" customHeight="1">
      <c r="H4413" s="12">
        <v>1000.0</v>
      </c>
      <c r="K4413" s="14" t="str">
        <f t="shared" si="2"/>
        <v>#DIV/0!</v>
      </c>
      <c r="L4413" s="15" t="str">
        <f t="shared" si="3"/>
        <v>Invalid</v>
      </c>
      <c r="M4413" s="15" t="str">
        <f t="shared" si="4"/>
        <v/>
      </c>
    </row>
    <row r="4414" ht="12.75" customHeight="1">
      <c r="H4414" s="12">
        <v>1000.0</v>
      </c>
      <c r="K4414" s="14" t="str">
        <f t="shared" si="2"/>
        <v>#DIV/0!</v>
      </c>
      <c r="L4414" s="15" t="str">
        <f t="shared" si="3"/>
        <v>Invalid</v>
      </c>
      <c r="M4414" s="15" t="str">
        <f t="shared" si="4"/>
        <v/>
      </c>
    </row>
    <row r="4415" ht="12.75" customHeight="1">
      <c r="H4415" s="12">
        <v>1000.0</v>
      </c>
      <c r="K4415" s="14" t="str">
        <f t="shared" si="2"/>
        <v>#DIV/0!</v>
      </c>
      <c r="L4415" s="15" t="str">
        <f t="shared" si="3"/>
        <v>Invalid</v>
      </c>
      <c r="M4415" s="15" t="str">
        <f t="shared" si="4"/>
        <v/>
      </c>
    </row>
    <row r="4416" ht="12.75" customHeight="1">
      <c r="H4416" s="12">
        <v>1000.0</v>
      </c>
      <c r="K4416" s="14" t="str">
        <f t="shared" si="2"/>
        <v>#DIV/0!</v>
      </c>
      <c r="L4416" s="15" t="str">
        <f t="shared" si="3"/>
        <v>Invalid</v>
      </c>
      <c r="M4416" s="15" t="str">
        <f t="shared" si="4"/>
        <v/>
      </c>
    </row>
    <row r="4417" ht="12.75" customHeight="1">
      <c r="H4417" s="12">
        <v>1000.0</v>
      </c>
      <c r="K4417" s="14" t="str">
        <f t="shared" si="2"/>
        <v>#DIV/0!</v>
      </c>
      <c r="L4417" s="15" t="str">
        <f t="shared" si="3"/>
        <v>Invalid</v>
      </c>
      <c r="M4417" s="15" t="str">
        <f t="shared" si="4"/>
        <v/>
      </c>
    </row>
    <row r="4418" ht="12.75" customHeight="1">
      <c r="H4418" s="12">
        <v>1000.0</v>
      </c>
      <c r="K4418" s="14" t="str">
        <f t="shared" si="2"/>
        <v>#DIV/0!</v>
      </c>
      <c r="L4418" s="15" t="str">
        <f t="shared" si="3"/>
        <v>Invalid</v>
      </c>
      <c r="M4418" s="15" t="str">
        <f t="shared" si="4"/>
        <v/>
      </c>
    </row>
    <row r="4419" ht="12.75" customHeight="1">
      <c r="H4419" s="12">
        <v>1000.0</v>
      </c>
      <c r="K4419" s="14" t="str">
        <f t="shared" si="2"/>
        <v>#DIV/0!</v>
      </c>
      <c r="L4419" s="15" t="str">
        <f t="shared" si="3"/>
        <v>Invalid</v>
      </c>
      <c r="M4419" s="15" t="str">
        <f t="shared" si="4"/>
        <v/>
      </c>
    </row>
    <row r="4420" ht="12.75" customHeight="1">
      <c r="H4420" s="12">
        <v>1000.0</v>
      </c>
      <c r="K4420" s="14" t="str">
        <f t="shared" si="2"/>
        <v>#DIV/0!</v>
      </c>
      <c r="L4420" s="15" t="str">
        <f t="shared" si="3"/>
        <v>Invalid</v>
      </c>
      <c r="M4420" s="15" t="str">
        <f t="shared" si="4"/>
        <v/>
      </c>
    </row>
    <row r="4421" ht="12.75" customHeight="1">
      <c r="H4421" s="12">
        <v>1000.0</v>
      </c>
      <c r="K4421" s="14" t="str">
        <f t="shared" si="2"/>
        <v>#DIV/0!</v>
      </c>
      <c r="L4421" s="15" t="str">
        <f t="shared" si="3"/>
        <v>Invalid</v>
      </c>
      <c r="M4421" s="15" t="str">
        <f t="shared" si="4"/>
        <v/>
      </c>
    </row>
    <row r="4422" ht="12.75" customHeight="1">
      <c r="H4422" s="12">
        <v>1000.0</v>
      </c>
      <c r="K4422" s="14" t="str">
        <f t="shared" si="2"/>
        <v>#DIV/0!</v>
      </c>
      <c r="L4422" s="15" t="str">
        <f t="shared" si="3"/>
        <v>Invalid</v>
      </c>
      <c r="M4422" s="15" t="str">
        <f t="shared" si="4"/>
        <v/>
      </c>
    </row>
    <row r="4423" ht="12.75" customHeight="1">
      <c r="H4423" s="12">
        <v>1000.0</v>
      </c>
      <c r="K4423" s="14" t="str">
        <f t="shared" si="2"/>
        <v>#DIV/0!</v>
      </c>
      <c r="L4423" s="15" t="str">
        <f t="shared" si="3"/>
        <v>Invalid</v>
      </c>
      <c r="M4423" s="15" t="str">
        <f t="shared" si="4"/>
        <v/>
      </c>
    </row>
    <row r="4424" ht="12.75" customHeight="1">
      <c r="H4424" s="12">
        <v>1000.0</v>
      </c>
      <c r="K4424" s="14" t="str">
        <f t="shared" si="2"/>
        <v>#DIV/0!</v>
      </c>
      <c r="L4424" s="15" t="str">
        <f t="shared" si="3"/>
        <v>Invalid</v>
      </c>
      <c r="M4424" s="15" t="str">
        <f t="shared" si="4"/>
        <v/>
      </c>
    </row>
    <row r="4425" ht="12.75" customHeight="1">
      <c r="H4425" s="12">
        <v>1000.0</v>
      </c>
      <c r="K4425" s="14" t="str">
        <f t="shared" si="2"/>
        <v>#DIV/0!</v>
      </c>
      <c r="L4425" s="15" t="str">
        <f t="shared" si="3"/>
        <v>Invalid</v>
      </c>
      <c r="M4425" s="15" t="str">
        <f t="shared" si="4"/>
        <v/>
      </c>
    </row>
    <row r="4426" ht="12.75" customHeight="1">
      <c r="H4426" s="12">
        <v>1000.0</v>
      </c>
      <c r="K4426" s="14" t="str">
        <f t="shared" si="2"/>
        <v>#DIV/0!</v>
      </c>
      <c r="L4426" s="15" t="str">
        <f t="shared" si="3"/>
        <v>Invalid</v>
      </c>
      <c r="M4426" s="15" t="str">
        <f t="shared" si="4"/>
        <v/>
      </c>
    </row>
    <row r="4427" ht="12.75" customHeight="1">
      <c r="H4427" s="12">
        <v>1000.0</v>
      </c>
      <c r="K4427" s="14" t="str">
        <f t="shared" si="2"/>
        <v>#DIV/0!</v>
      </c>
      <c r="L4427" s="15" t="str">
        <f t="shared" si="3"/>
        <v>Invalid</v>
      </c>
      <c r="M4427" s="15" t="str">
        <f t="shared" si="4"/>
        <v/>
      </c>
    </row>
    <row r="4428" ht="12.75" customHeight="1">
      <c r="H4428" s="12">
        <v>1000.0</v>
      </c>
      <c r="K4428" s="14" t="str">
        <f t="shared" si="2"/>
        <v>#DIV/0!</v>
      </c>
      <c r="L4428" s="15" t="str">
        <f t="shared" si="3"/>
        <v>Invalid</v>
      </c>
      <c r="M4428" s="15" t="str">
        <f t="shared" si="4"/>
        <v/>
      </c>
    </row>
    <row r="4429" ht="12.75" customHeight="1">
      <c r="H4429" s="12">
        <v>1000.0</v>
      </c>
      <c r="K4429" s="14" t="str">
        <f t="shared" si="2"/>
        <v>#DIV/0!</v>
      </c>
      <c r="L4429" s="15" t="str">
        <f t="shared" si="3"/>
        <v>Invalid</v>
      </c>
      <c r="M4429" s="15" t="str">
        <f t="shared" si="4"/>
        <v/>
      </c>
    </row>
    <row r="4430" ht="12.75" customHeight="1">
      <c r="H4430" s="12">
        <v>1000.0</v>
      </c>
      <c r="K4430" s="14" t="str">
        <f t="shared" si="2"/>
        <v>#DIV/0!</v>
      </c>
      <c r="L4430" s="15" t="str">
        <f t="shared" si="3"/>
        <v>Invalid</v>
      </c>
      <c r="M4430" s="15" t="str">
        <f t="shared" si="4"/>
        <v/>
      </c>
    </row>
    <row r="4431" ht="12.75" customHeight="1">
      <c r="H4431" s="12">
        <v>1000.0</v>
      </c>
      <c r="K4431" s="14" t="str">
        <f t="shared" si="2"/>
        <v>#DIV/0!</v>
      </c>
      <c r="L4431" s="15" t="str">
        <f t="shared" si="3"/>
        <v>Invalid</v>
      </c>
      <c r="M4431" s="15" t="str">
        <f t="shared" si="4"/>
        <v/>
      </c>
    </row>
    <row r="4432" ht="12.75" customHeight="1">
      <c r="H4432" s="12">
        <v>1000.0</v>
      </c>
      <c r="K4432" s="14" t="str">
        <f t="shared" si="2"/>
        <v>#DIV/0!</v>
      </c>
      <c r="L4432" s="15" t="str">
        <f t="shared" si="3"/>
        <v>Invalid</v>
      </c>
      <c r="M4432" s="15" t="str">
        <f t="shared" si="4"/>
        <v/>
      </c>
    </row>
    <row r="4433" ht="12.75" customHeight="1">
      <c r="H4433" s="12">
        <v>1000.0</v>
      </c>
      <c r="K4433" s="14" t="str">
        <f t="shared" si="2"/>
        <v>#DIV/0!</v>
      </c>
      <c r="L4433" s="15" t="str">
        <f t="shared" si="3"/>
        <v>Invalid</v>
      </c>
      <c r="M4433" s="15" t="str">
        <f t="shared" si="4"/>
        <v/>
      </c>
    </row>
    <row r="4434" ht="12.75" customHeight="1">
      <c r="H4434" s="12">
        <v>1000.0</v>
      </c>
      <c r="K4434" s="14" t="str">
        <f t="shared" si="2"/>
        <v>#DIV/0!</v>
      </c>
      <c r="L4434" s="15" t="str">
        <f t="shared" si="3"/>
        <v>Invalid</v>
      </c>
      <c r="M4434" s="15" t="str">
        <f t="shared" si="4"/>
        <v/>
      </c>
    </row>
    <row r="4435" ht="12.75" customHeight="1">
      <c r="H4435" s="12">
        <v>1000.0</v>
      </c>
      <c r="K4435" s="14" t="str">
        <f t="shared" si="2"/>
        <v>#DIV/0!</v>
      </c>
      <c r="L4435" s="15" t="str">
        <f t="shared" si="3"/>
        <v>Invalid</v>
      </c>
      <c r="M4435" s="15" t="str">
        <f t="shared" si="4"/>
        <v/>
      </c>
    </row>
    <row r="4436" ht="12.75" customHeight="1">
      <c r="H4436" s="12">
        <v>1000.0</v>
      </c>
      <c r="K4436" s="14" t="str">
        <f t="shared" si="2"/>
        <v>#DIV/0!</v>
      </c>
      <c r="L4436" s="15" t="str">
        <f t="shared" si="3"/>
        <v>Invalid</v>
      </c>
      <c r="M4436" s="15" t="str">
        <f t="shared" si="4"/>
        <v/>
      </c>
    </row>
    <row r="4437" ht="12.75" customHeight="1">
      <c r="H4437" s="12">
        <v>1000.0</v>
      </c>
      <c r="K4437" s="14" t="str">
        <f t="shared" si="2"/>
        <v>#DIV/0!</v>
      </c>
      <c r="L4437" s="15" t="str">
        <f t="shared" si="3"/>
        <v>Invalid</v>
      </c>
      <c r="M4437" s="15" t="str">
        <f t="shared" si="4"/>
        <v/>
      </c>
    </row>
    <row r="4438" ht="12.75" customHeight="1">
      <c r="H4438" s="12">
        <v>1000.0</v>
      </c>
      <c r="K4438" s="14" t="str">
        <f t="shared" si="2"/>
        <v>#DIV/0!</v>
      </c>
      <c r="L4438" s="15" t="str">
        <f t="shared" si="3"/>
        <v>Invalid</v>
      </c>
      <c r="M4438" s="15" t="str">
        <f t="shared" si="4"/>
        <v/>
      </c>
    </row>
    <row r="4439" ht="12.75" customHeight="1">
      <c r="H4439" s="12">
        <v>1000.0</v>
      </c>
      <c r="K4439" s="14" t="str">
        <f t="shared" si="2"/>
        <v>#DIV/0!</v>
      </c>
      <c r="L4439" s="15" t="str">
        <f t="shared" si="3"/>
        <v>Invalid</v>
      </c>
      <c r="M4439" s="15" t="str">
        <f t="shared" si="4"/>
        <v/>
      </c>
    </row>
    <row r="4440" ht="12.75" customHeight="1">
      <c r="H4440" s="12">
        <v>1000.0</v>
      </c>
      <c r="K4440" s="14" t="str">
        <f t="shared" si="2"/>
        <v>#DIV/0!</v>
      </c>
      <c r="L4440" s="15" t="str">
        <f t="shared" si="3"/>
        <v>Invalid</v>
      </c>
      <c r="M4440" s="15" t="str">
        <f t="shared" si="4"/>
        <v/>
      </c>
    </row>
    <row r="4441" ht="12.75" customHeight="1">
      <c r="H4441" s="12">
        <v>1000.0</v>
      </c>
      <c r="K4441" s="14" t="str">
        <f t="shared" si="2"/>
        <v>#DIV/0!</v>
      </c>
      <c r="L4441" s="15" t="str">
        <f t="shared" si="3"/>
        <v>Invalid</v>
      </c>
      <c r="M4441" s="15" t="str">
        <f t="shared" si="4"/>
        <v/>
      </c>
    </row>
    <row r="4442" ht="12.75" customHeight="1">
      <c r="H4442" s="12">
        <v>1000.0</v>
      </c>
      <c r="K4442" s="14" t="str">
        <f t="shared" si="2"/>
        <v>#DIV/0!</v>
      </c>
      <c r="L4442" s="15" t="str">
        <f t="shared" si="3"/>
        <v>Invalid</v>
      </c>
      <c r="M4442" s="15" t="str">
        <f t="shared" si="4"/>
        <v/>
      </c>
    </row>
    <row r="4443" ht="12.75" customHeight="1">
      <c r="H4443" s="12">
        <v>1000.0</v>
      </c>
      <c r="K4443" s="14" t="str">
        <f t="shared" si="2"/>
        <v>#DIV/0!</v>
      </c>
      <c r="L4443" s="15" t="str">
        <f t="shared" si="3"/>
        <v>Invalid</v>
      </c>
      <c r="M4443" s="15" t="str">
        <f t="shared" si="4"/>
        <v/>
      </c>
    </row>
    <row r="4444" ht="12.75" customHeight="1">
      <c r="H4444" s="12">
        <v>1000.0</v>
      </c>
      <c r="K4444" s="14" t="str">
        <f t="shared" si="2"/>
        <v>#DIV/0!</v>
      </c>
      <c r="L4444" s="15" t="str">
        <f t="shared" si="3"/>
        <v>Invalid</v>
      </c>
      <c r="M4444" s="15" t="str">
        <f t="shared" si="4"/>
        <v/>
      </c>
    </row>
    <row r="4445" ht="12.75" customHeight="1">
      <c r="H4445" s="12">
        <v>1000.0</v>
      </c>
      <c r="K4445" s="14" t="str">
        <f t="shared" si="2"/>
        <v>#DIV/0!</v>
      </c>
      <c r="L4445" s="15" t="str">
        <f t="shared" si="3"/>
        <v>Invalid</v>
      </c>
      <c r="M4445" s="15" t="str">
        <f t="shared" si="4"/>
        <v/>
      </c>
    </row>
    <row r="4446" ht="12.75" customHeight="1">
      <c r="H4446" s="12">
        <v>1000.0</v>
      </c>
      <c r="K4446" s="14" t="str">
        <f t="shared" si="2"/>
        <v>#DIV/0!</v>
      </c>
      <c r="L4446" s="15" t="str">
        <f t="shared" si="3"/>
        <v>Invalid</v>
      </c>
      <c r="M4446" s="15" t="str">
        <f t="shared" si="4"/>
        <v/>
      </c>
    </row>
    <row r="4447" ht="12.75" customHeight="1">
      <c r="H4447" s="12">
        <v>1000.0</v>
      </c>
      <c r="K4447" s="14" t="str">
        <f t="shared" si="2"/>
        <v>#DIV/0!</v>
      </c>
      <c r="L4447" s="15" t="str">
        <f t="shared" si="3"/>
        <v>Invalid</v>
      </c>
      <c r="M4447" s="15" t="str">
        <f t="shared" si="4"/>
        <v/>
      </c>
    </row>
    <row r="4448" ht="12.75" customHeight="1">
      <c r="H4448" s="12">
        <v>1000.0</v>
      </c>
      <c r="K4448" s="14" t="str">
        <f t="shared" si="2"/>
        <v>#DIV/0!</v>
      </c>
      <c r="L4448" s="15" t="str">
        <f t="shared" si="3"/>
        <v>Invalid</v>
      </c>
      <c r="M4448" s="15" t="str">
        <f t="shared" si="4"/>
        <v/>
      </c>
    </row>
    <row r="4449" ht="12.75" customHeight="1">
      <c r="H4449" s="12">
        <v>1000.0</v>
      </c>
      <c r="K4449" s="14" t="str">
        <f t="shared" si="2"/>
        <v>#DIV/0!</v>
      </c>
      <c r="L4449" s="15" t="str">
        <f t="shared" si="3"/>
        <v>Invalid</v>
      </c>
      <c r="M4449" s="15" t="str">
        <f t="shared" si="4"/>
        <v/>
      </c>
    </row>
    <row r="4450" ht="12.75" customHeight="1">
      <c r="H4450" s="12">
        <v>1000.0</v>
      </c>
      <c r="K4450" s="14" t="str">
        <f t="shared" si="2"/>
        <v>#DIV/0!</v>
      </c>
      <c r="L4450" s="15" t="str">
        <f t="shared" si="3"/>
        <v>Invalid</v>
      </c>
      <c r="M4450" s="15" t="str">
        <f t="shared" si="4"/>
        <v/>
      </c>
    </row>
    <row r="4451" ht="12.75" customHeight="1">
      <c r="H4451" s="12">
        <v>1000.0</v>
      </c>
      <c r="K4451" s="14" t="str">
        <f t="shared" si="2"/>
        <v>#DIV/0!</v>
      </c>
      <c r="L4451" s="15" t="str">
        <f t="shared" si="3"/>
        <v>Invalid</v>
      </c>
      <c r="M4451" s="15" t="str">
        <f t="shared" si="4"/>
        <v/>
      </c>
    </row>
    <row r="4452" ht="12.75" customHeight="1">
      <c r="H4452" s="12">
        <v>1000.0</v>
      </c>
      <c r="K4452" s="14" t="str">
        <f t="shared" si="2"/>
        <v>#DIV/0!</v>
      </c>
      <c r="L4452" s="15" t="str">
        <f t="shared" si="3"/>
        <v>Invalid</v>
      </c>
      <c r="M4452" s="15" t="str">
        <f t="shared" si="4"/>
        <v/>
      </c>
    </row>
    <row r="4453" ht="12.75" customHeight="1">
      <c r="H4453" s="12">
        <v>1000.0</v>
      </c>
      <c r="K4453" s="14" t="str">
        <f t="shared" si="2"/>
        <v>#DIV/0!</v>
      </c>
      <c r="L4453" s="15" t="str">
        <f t="shared" si="3"/>
        <v>Invalid</v>
      </c>
      <c r="M4453" s="15" t="str">
        <f t="shared" si="4"/>
        <v/>
      </c>
    </row>
    <row r="4454" ht="12.75" customHeight="1">
      <c r="H4454" s="12">
        <v>1000.0</v>
      </c>
      <c r="K4454" s="14" t="str">
        <f t="shared" si="2"/>
        <v>#DIV/0!</v>
      </c>
      <c r="L4454" s="15" t="str">
        <f t="shared" si="3"/>
        <v>Invalid</v>
      </c>
      <c r="M4454" s="15" t="str">
        <f t="shared" si="4"/>
        <v/>
      </c>
    </row>
    <row r="4455" ht="12.75" customHeight="1">
      <c r="H4455" s="12">
        <v>1000.0</v>
      </c>
      <c r="K4455" s="14" t="str">
        <f t="shared" si="2"/>
        <v>#DIV/0!</v>
      </c>
      <c r="L4455" s="15" t="str">
        <f t="shared" si="3"/>
        <v>Invalid</v>
      </c>
      <c r="M4455" s="15" t="str">
        <f t="shared" si="4"/>
        <v/>
      </c>
    </row>
    <row r="4456" ht="12.75" customHeight="1">
      <c r="H4456" s="12">
        <v>1000.0</v>
      </c>
      <c r="K4456" s="14" t="str">
        <f t="shared" si="2"/>
        <v>#DIV/0!</v>
      </c>
      <c r="L4456" s="15" t="str">
        <f t="shared" si="3"/>
        <v>Invalid</v>
      </c>
      <c r="M4456" s="15" t="str">
        <f t="shared" si="4"/>
        <v/>
      </c>
    </row>
    <row r="4457" ht="12.75" customHeight="1">
      <c r="H4457" s="12">
        <v>1000.0</v>
      </c>
      <c r="K4457" s="14" t="str">
        <f t="shared" si="2"/>
        <v>#DIV/0!</v>
      </c>
      <c r="L4457" s="15" t="str">
        <f t="shared" si="3"/>
        <v>Invalid</v>
      </c>
      <c r="M4457" s="15" t="str">
        <f t="shared" si="4"/>
        <v/>
      </c>
    </row>
    <row r="4458" ht="12.75" customHeight="1">
      <c r="H4458" s="12">
        <v>1000.0</v>
      </c>
      <c r="K4458" s="14" t="str">
        <f t="shared" si="2"/>
        <v>#DIV/0!</v>
      </c>
      <c r="L4458" s="15" t="str">
        <f t="shared" si="3"/>
        <v>Invalid</v>
      </c>
      <c r="M4458" s="15" t="str">
        <f t="shared" si="4"/>
        <v/>
      </c>
    </row>
    <row r="4459" ht="12.75" customHeight="1">
      <c r="H4459" s="12">
        <v>1000.0</v>
      </c>
      <c r="K4459" s="14" t="str">
        <f t="shared" si="2"/>
        <v>#DIV/0!</v>
      </c>
      <c r="L4459" s="15" t="str">
        <f t="shared" si="3"/>
        <v>Invalid</v>
      </c>
      <c r="M4459" s="15" t="str">
        <f t="shared" si="4"/>
        <v/>
      </c>
    </row>
    <row r="4460" ht="12.75" customHeight="1">
      <c r="H4460" s="12">
        <v>1000.0</v>
      </c>
      <c r="K4460" s="14" t="str">
        <f t="shared" si="2"/>
        <v>#DIV/0!</v>
      </c>
      <c r="L4460" s="15" t="str">
        <f t="shared" si="3"/>
        <v>Invalid</v>
      </c>
      <c r="M4460" s="15" t="str">
        <f t="shared" si="4"/>
        <v/>
      </c>
    </row>
    <row r="4461" ht="12.75" customHeight="1">
      <c r="H4461" s="12">
        <v>1000.0</v>
      </c>
      <c r="K4461" s="14" t="str">
        <f t="shared" si="2"/>
        <v>#DIV/0!</v>
      </c>
      <c r="L4461" s="15" t="str">
        <f t="shared" si="3"/>
        <v>Invalid</v>
      </c>
      <c r="M4461" s="15" t="str">
        <f t="shared" si="4"/>
        <v/>
      </c>
    </row>
    <row r="4462" ht="12.75" customHeight="1">
      <c r="H4462" s="12">
        <v>1000.0</v>
      </c>
      <c r="K4462" s="14" t="str">
        <f t="shared" si="2"/>
        <v>#DIV/0!</v>
      </c>
      <c r="L4462" s="15" t="str">
        <f t="shared" si="3"/>
        <v>Invalid</v>
      </c>
      <c r="M4462" s="15" t="str">
        <f t="shared" si="4"/>
        <v/>
      </c>
    </row>
    <row r="4463" ht="12.75" customHeight="1">
      <c r="H4463" s="12">
        <v>1000.0</v>
      </c>
      <c r="K4463" s="14" t="str">
        <f t="shared" si="2"/>
        <v>#DIV/0!</v>
      </c>
      <c r="L4463" s="15" t="str">
        <f t="shared" si="3"/>
        <v>Invalid</v>
      </c>
      <c r="M4463" s="15" t="str">
        <f t="shared" si="4"/>
        <v/>
      </c>
    </row>
    <row r="4464" ht="12.75" customHeight="1">
      <c r="H4464" s="12">
        <v>1000.0</v>
      </c>
      <c r="K4464" s="14" t="str">
        <f t="shared" si="2"/>
        <v>#DIV/0!</v>
      </c>
      <c r="L4464" s="15" t="str">
        <f t="shared" si="3"/>
        <v>Invalid</v>
      </c>
      <c r="M4464" s="15" t="str">
        <f t="shared" si="4"/>
        <v/>
      </c>
    </row>
    <row r="4465" ht="12.75" customHeight="1">
      <c r="H4465" s="12">
        <v>1000.0</v>
      </c>
      <c r="K4465" s="14" t="str">
        <f t="shared" si="2"/>
        <v>#DIV/0!</v>
      </c>
      <c r="L4465" s="15" t="str">
        <f t="shared" si="3"/>
        <v>Invalid</v>
      </c>
      <c r="M4465" s="15" t="str">
        <f t="shared" si="4"/>
        <v/>
      </c>
    </row>
    <row r="4466" ht="12.75" customHeight="1">
      <c r="H4466" s="12">
        <v>1000.0</v>
      </c>
      <c r="K4466" s="14" t="str">
        <f t="shared" si="2"/>
        <v>#DIV/0!</v>
      </c>
      <c r="L4466" s="15" t="str">
        <f t="shared" si="3"/>
        <v>Invalid</v>
      </c>
      <c r="M4466" s="15" t="str">
        <f t="shared" si="4"/>
        <v/>
      </c>
    </row>
    <row r="4467" ht="12.75" customHeight="1">
      <c r="H4467" s="12">
        <v>1000.0</v>
      </c>
      <c r="K4467" s="14" t="str">
        <f t="shared" si="2"/>
        <v>#DIV/0!</v>
      </c>
      <c r="L4467" s="15" t="str">
        <f t="shared" si="3"/>
        <v>Invalid</v>
      </c>
      <c r="M4467" s="15" t="str">
        <f t="shared" si="4"/>
        <v/>
      </c>
    </row>
    <row r="4468" ht="12.75" customHeight="1">
      <c r="H4468" s="12">
        <v>1000.0</v>
      </c>
      <c r="K4468" s="14" t="str">
        <f t="shared" si="2"/>
        <v>#DIV/0!</v>
      </c>
      <c r="L4468" s="15" t="str">
        <f t="shared" si="3"/>
        <v>Invalid</v>
      </c>
      <c r="M4468" s="15" t="str">
        <f t="shared" si="4"/>
        <v/>
      </c>
    </row>
    <row r="4469" ht="12.75" customHeight="1">
      <c r="H4469" s="12">
        <v>1000.0</v>
      </c>
      <c r="K4469" s="14" t="str">
        <f t="shared" si="2"/>
        <v>#DIV/0!</v>
      </c>
      <c r="L4469" s="15" t="str">
        <f t="shared" si="3"/>
        <v>Invalid</v>
      </c>
      <c r="M4469" s="15" t="str">
        <f t="shared" si="4"/>
        <v/>
      </c>
    </row>
    <row r="4470" ht="12.75" customHeight="1">
      <c r="H4470" s="12">
        <v>1000.0</v>
      </c>
      <c r="K4470" s="14" t="str">
        <f t="shared" si="2"/>
        <v>#DIV/0!</v>
      </c>
      <c r="L4470" s="15" t="str">
        <f t="shared" si="3"/>
        <v>Invalid</v>
      </c>
      <c r="M4470" s="15" t="str">
        <f t="shared" si="4"/>
        <v/>
      </c>
    </row>
    <row r="4471" ht="12.75" customHeight="1">
      <c r="H4471" s="12">
        <v>1000.0</v>
      </c>
      <c r="K4471" s="14" t="str">
        <f t="shared" si="2"/>
        <v>#DIV/0!</v>
      </c>
      <c r="L4471" s="15" t="str">
        <f t="shared" si="3"/>
        <v>Invalid</v>
      </c>
      <c r="M4471" s="15" t="str">
        <f t="shared" si="4"/>
        <v/>
      </c>
    </row>
    <row r="4472" ht="12.75" customHeight="1">
      <c r="H4472" s="12">
        <v>1000.0</v>
      </c>
      <c r="K4472" s="14" t="str">
        <f t="shared" si="2"/>
        <v>#DIV/0!</v>
      </c>
      <c r="L4472" s="15" t="str">
        <f t="shared" si="3"/>
        <v>Invalid</v>
      </c>
      <c r="M4472" s="15" t="str">
        <f t="shared" si="4"/>
        <v/>
      </c>
    </row>
    <row r="4473" ht="12.75" customHeight="1">
      <c r="H4473" s="12">
        <v>1000.0</v>
      </c>
      <c r="K4473" s="14" t="str">
        <f t="shared" si="2"/>
        <v>#DIV/0!</v>
      </c>
      <c r="L4473" s="15" t="str">
        <f t="shared" si="3"/>
        <v>Invalid</v>
      </c>
      <c r="M4473" s="15" t="str">
        <f t="shared" si="4"/>
        <v/>
      </c>
    </row>
    <row r="4474" ht="12.75" customHeight="1">
      <c r="H4474" s="12">
        <v>1000.0</v>
      </c>
      <c r="K4474" s="14" t="str">
        <f t="shared" si="2"/>
        <v>#DIV/0!</v>
      </c>
      <c r="L4474" s="15" t="str">
        <f t="shared" si="3"/>
        <v>Invalid</v>
      </c>
      <c r="M4474" s="15" t="str">
        <f t="shared" si="4"/>
        <v/>
      </c>
    </row>
    <row r="4475" ht="12.75" customHeight="1">
      <c r="H4475" s="12">
        <v>1000.0</v>
      </c>
      <c r="K4475" s="14" t="str">
        <f t="shared" si="2"/>
        <v>#DIV/0!</v>
      </c>
      <c r="L4475" s="15" t="str">
        <f t="shared" si="3"/>
        <v>Invalid</v>
      </c>
      <c r="M4475" s="15" t="str">
        <f t="shared" si="4"/>
        <v/>
      </c>
    </row>
    <row r="4476" ht="12.75" customHeight="1">
      <c r="H4476" s="12">
        <v>1000.0</v>
      </c>
      <c r="K4476" s="14" t="str">
        <f t="shared" si="2"/>
        <v>#DIV/0!</v>
      </c>
      <c r="L4476" s="15" t="str">
        <f t="shared" si="3"/>
        <v>Invalid</v>
      </c>
      <c r="M4476" s="15" t="str">
        <f t="shared" si="4"/>
        <v/>
      </c>
    </row>
    <row r="4477" ht="12.75" customHeight="1">
      <c r="H4477" s="12">
        <v>1000.0</v>
      </c>
      <c r="K4477" s="14" t="str">
        <f t="shared" si="2"/>
        <v>#DIV/0!</v>
      </c>
      <c r="L4477" s="15" t="str">
        <f t="shared" si="3"/>
        <v>Invalid</v>
      </c>
      <c r="M4477" s="15" t="str">
        <f t="shared" si="4"/>
        <v/>
      </c>
    </row>
    <row r="4478" ht="12.75" customHeight="1">
      <c r="H4478" s="12">
        <v>1000.0</v>
      </c>
      <c r="K4478" s="14" t="str">
        <f t="shared" si="2"/>
        <v>#DIV/0!</v>
      </c>
      <c r="L4478" s="15" t="str">
        <f t="shared" si="3"/>
        <v>Invalid</v>
      </c>
      <c r="M4478" s="15" t="str">
        <f t="shared" si="4"/>
        <v/>
      </c>
    </row>
    <row r="4479" ht="12.75" customHeight="1">
      <c r="H4479" s="12">
        <v>1000.0</v>
      </c>
      <c r="K4479" s="14" t="str">
        <f t="shared" si="2"/>
        <v>#DIV/0!</v>
      </c>
      <c r="L4479" s="15" t="str">
        <f t="shared" si="3"/>
        <v>Invalid</v>
      </c>
      <c r="M4479" s="15" t="str">
        <f t="shared" si="4"/>
        <v/>
      </c>
    </row>
    <row r="4480" ht="12.75" customHeight="1">
      <c r="H4480" s="12">
        <v>1000.0</v>
      </c>
      <c r="K4480" s="14" t="str">
        <f t="shared" si="2"/>
        <v>#DIV/0!</v>
      </c>
      <c r="L4480" s="15" t="str">
        <f t="shared" si="3"/>
        <v>Invalid</v>
      </c>
      <c r="M4480" s="15" t="str">
        <f t="shared" si="4"/>
        <v/>
      </c>
    </row>
    <row r="4481" ht="12.75" customHeight="1">
      <c r="H4481" s="12">
        <v>1000.0</v>
      </c>
      <c r="K4481" s="14" t="str">
        <f t="shared" si="2"/>
        <v>#DIV/0!</v>
      </c>
      <c r="L4481" s="15" t="str">
        <f t="shared" si="3"/>
        <v>Invalid</v>
      </c>
      <c r="M4481" s="15" t="str">
        <f t="shared" si="4"/>
        <v/>
      </c>
    </row>
    <row r="4482" ht="12.75" customHeight="1">
      <c r="H4482" s="12">
        <v>1000.0</v>
      </c>
      <c r="K4482" s="14" t="str">
        <f t="shared" si="2"/>
        <v>#DIV/0!</v>
      </c>
      <c r="L4482" s="15" t="str">
        <f t="shared" si="3"/>
        <v>Invalid</v>
      </c>
      <c r="M4482" s="15" t="str">
        <f t="shared" si="4"/>
        <v/>
      </c>
    </row>
    <row r="4483" ht="12.75" customHeight="1">
      <c r="H4483" s="12">
        <v>1000.0</v>
      </c>
      <c r="K4483" s="14" t="str">
        <f t="shared" si="2"/>
        <v>#DIV/0!</v>
      </c>
      <c r="L4483" s="15" t="str">
        <f t="shared" si="3"/>
        <v>Invalid</v>
      </c>
      <c r="M4483" s="15" t="str">
        <f t="shared" si="4"/>
        <v/>
      </c>
    </row>
    <row r="4484" ht="12.75" customHeight="1">
      <c r="H4484" s="12">
        <v>1000.0</v>
      </c>
      <c r="K4484" s="14" t="str">
        <f t="shared" si="2"/>
        <v>#DIV/0!</v>
      </c>
      <c r="L4484" s="15" t="str">
        <f t="shared" si="3"/>
        <v>Invalid</v>
      </c>
      <c r="M4484" s="15" t="str">
        <f t="shared" si="4"/>
        <v/>
      </c>
    </row>
    <row r="4485" ht="12.75" customHeight="1">
      <c r="H4485" s="12">
        <v>1000.0</v>
      </c>
      <c r="K4485" s="14" t="str">
        <f t="shared" si="2"/>
        <v>#DIV/0!</v>
      </c>
      <c r="L4485" s="15" t="str">
        <f t="shared" si="3"/>
        <v>Invalid</v>
      </c>
      <c r="M4485" s="15" t="str">
        <f t="shared" si="4"/>
        <v/>
      </c>
    </row>
    <row r="4486" ht="12.75" customHeight="1">
      <c r="H4486" s="12">
        <v>1000.0</v>
      </c>
      <c r="K4486" s="14" t="str">
        <f t="shared" si="2"/>
        <v>#DIV/0!</v>
      </c>
      <c r="L4486" s="15" t="str">
        <f t="shared" si="3"/>
        <v>Invalid</v>
      </c>
      <c r="M4486" s="15" t="str">
        <f t="shared" si="4"/>
        <v/>
      </c>
    </row>
    <row r="4487" ht="12.75" customHeight="1">
      <c r="H4487" s="12">
        <v>1000.0</v>
      </c>
      <c r="K4487" s="14" t="str">
        <f t="shared" si="2"/>
        <v>#DIV/0!</v>
      </c>
      <c r="L4487" s="15" t="str">
        <f t="shared" si="3"/>
        <v>Invalid</v>
      </c>
      <c r="M4487" s="15" t="str">
        <f t="shared" si="4"/>
        <v/>
      </c>
    </row>
    <row r="4488" ht="12.75" customHeight="1">
      <c r="H4488" s="12">
        <v>1000.0</v>
      </c>
      <c r="K4488" s="14" t="str">
        <f t="shared" si="2"/>
        <v>#DIV/0!</v>
      </c>
      <c r="L4488" s="15" t="str">
        <f t="shared" si="3"/>
        <v>Invalid</v>
      </c>
      <c r="M4488" s="15" t="str">
        <f t="shared" si="4"/>
        <v/>
      </c>
    </row>
    <row r="4489" ht="12.75" customHeight="1">
      <c r="H4489" s="12">
        <v>1000.0</v>
      </c>
      <c r="K4489" s="14" t="str">
        <f t="shared" si="2"/>
        <v>#DIV/0!</v>
      </c>
      <c r="L4489" s="15" t="str">
        <f t="shared" si="3"/>
        <v>Invalid</v>
      </c>
      <c r="M4489" s="15" t="str">
        <f t="shared" si="4"/>
        <v/>
      </c>
    </row>
    <row r="4490" ht="12.75" customHeight="1">
      <c r="H4490" s="12">
        <v>1000.0</v>
      </c>
      <c r="K4490" s="14" t="str">
        <f t="shared" si="2"/>
        <v>#DIV/0!</v>
      </c>
      <c r="L4490" s="15" t="str">
        <f t="shared" si="3"/>
        <v>Invalid</v>
      </c>
      <c r="M4490" s="15" t="str">
        <f t="shared" si="4"/>
        <v/>
      </c>
    </row>
    <row r="4491" ht="12.75" customHeight="1">
      <c r="H4491" s="12">
        <v>1000.0</v>
      </c>
      <c r="K4491" s="14" t="str">
        <f t="shared" si="2"/>
        <v>#DIV/0!</v>
      </c>
      <c r="L4491" s="15" t="str">
        <f t="shared" si="3"/>
        <v>Invalid</v>
      </c>
      <c r="M4491" s="15" t="str">
        <f t="shared" si="4"/>
        <v/>
      </c>
    </row>
    <row r="4492" ht="12.75" customHeight="1">
      <c r="H4492" s="12">
        <v>1000.0</v>
      </c>
      <c r="K4492" s="14" t="str">
        <f t="shared" si="2"/>
        <v>#DIV/0!</v>
      </c>
      <c r="L4492" s="15" t="str">
        <f t="shared" si="3"/>
        <v>Invalid</v>
      </c>
      <c r="M4492" s="15" t="str">
        <f t="shared" si="4"/>
        <v/>
      </c>
    </row>
    <row r="4493" ht="12.75" customHeight="1">
      <c r="H4493" s="12">
        <v>1000.0</v>
      </c>
      <c r="K4493" s="14" t="str">
        <f t="shared" si="2"/>
        <v>#DIV/0!</v>
      </c>
      <c r="L4493" s="15" t="str">
        <f t="shared" si="3"/>
        <v>Invalid</v>
      </c>
      <c r="M4493" s="15" t="str">
        <f t="shared" si="4"/>
        <v/>
      </c>
    </row>
    <row r="4494" ht="12.75" customHeight="1">
      <c r="H4494" s="12">
        <v>1000.0</v>
      </c>
      <c r="K4494" s="14" t="str">
        <f t="shared" si="2"/>
        <v>#DIV/0!</v>
      </c>
      <c r="L4494" s="15" t="str">
        <f t="shared" si="3"/>
        <v>Invalid</v>
      </c>
      <c r="M4494" s="15" t="str">
        <f t="shared" si="4"/>
        <v/>
      </c>
    </row>
    <row r="4495" ht="12.75" customHeight="1">
      <c r="H4495" s="12">
        <v>1000.0</v>
      </c>
      <c r="K4495" s="14" t="str">
        <f t="shared" si="2"/>
        <v>#DIV/0!</v>
      </c>
      <c r="L4495" s="15" t="str">
        <f t="shared" si="3"/>
        <v>Invalid</v>
      </c>
      <c r="M4495" s="15" t="str">
        <f t="shared" si="4"/>
        <v/>
      </c>
    </row>
    <row r="4496" ht="12.75" customHeight="1">
      <c r="H4496" s="12">
        <v>1000.0</v>
      </c>
      <c r="K4496" s="14" t="str">
        <f t="shared" si="2"/>
        <v>#DIV/0!</v>
      </c>
      <c r="L4496" s="15" t="str">
        <f t="shared" si="3"/>
        <v>Invalid</v>
      </c>
      <c r="M4496" s="15" t="str">
        <f t="shared" si="4"/>
        <v/>
      </c>
    </row>
    <row r="4497" ht="12.75" customHeight="1">
      <c r="H4497" s="12">
        <v>1000.0</v>
      </c>
      <c r="K4497" s="14" t="str">
        <f t="shared" si="2"/>
        <v>#DIV/0!</v>
      </c>
      <c r="L4497" s="15" t="str">
        <f t="shared" si="3"/>
        <v>Invalid</v>
      </c>
      <c r="M4497" s="15" t="str">
        <f t="shared" si="4"/>
        <v/>
      </c>
    </row>
    <row r="4498" ht="12.75" customHeight="1">
      <c r="H4498" s="12">
        <v>1000.0</v>
      </c>
      <c r="K4498" s="14" t="str">
        <f t="shared" si="2"/>
        <v>#DIV/0!</v>
      </c>
      <c r="L4498" s="15" t="str">
        <f t="shared" si="3"/>
        <v>Invalid</v>
      </c>
      <c r="M4498" s="15" t="str">
        <f t="shared" si="4"/>
        <v/>
      </c>
    </row>
    <row r="4499" ht="12.75" customHeight="1">
      <c r="H4499" s="12">
        <v>1000.0</v>
      </c>
      <c r="K4499" s="14" t="str">
        <f t="shared" si="2"/>
        <v>#DIV/0!</v>
      </c>
      <c r="L4499" s="15" t="str">
        <f t="shared" si="3"/>
        <v>Invalid</v>
      </c>
      <c r="M4499" s="15" t="str">
        <f t="shared" si="4"/>
        <v/>
      </c>
    </row>
    <row r="4500" ht="12.75" customHeight="1">
      <c r="H4500" s="12">
        <v>1000.0</v>
      </c>
      <c r="K4500" s="14" t="str">
        <f t="shared" si="2"/>
        <v>#DIV/0!</v>
      </c>
      <c r="L4500" s="15" t="str">
        <f t="shared" si="3"/>
        <v>Invalid</v>
      </c>
      <c r="M4500" s="15" t="str">
        <f t="shared" si="4"/>
        <v/>
      </c>
    </row>
    <row r="4501" ht="12.75" customHeight="1">
      <c r="H4501" s="12">
        <v>1000.0</v>
      </c>
      <c r="K4501" s="14" t="str">
        <f t="shared" si="2"/>
        <v>#DIV/0!</v>
      </c>
      <c r="L4501" s="15" t="str">
        <f t="shared" si="3"/>
        <v>Invalid</v>
      </c>
      <c r="M4501" s="15" t="str">
        <f t="shared" si="4"/>
        <v/>
      </c>
    </row>
    <row r="4502" ht="12.75" customHeight="1">
      <c r="H4502" s="12">
        <v>1000.0</v>
      </c>
      <c r="K4502" s="14" t="str">
        <f t="shared" si="2"/>
        <v>#DIV/0!</v>
      </c>
      <c r="L4502" s="15" t="str">
        <f t="shared" si="3"/>
        <v>Invalid</v>
      </c>
      <c r="M4502" s="15" t="str">
        <f t="shared" si="4"/>
        <v/>
      </c>
    </row>
    <row r="4503" ht="12.75" customHeight="1">
      <c r="H4503" s="12">
        <v>1000.0</v>
      </c>
      <c r="K4503" s="14" t="str">
        <f t="shared" si="2"/>
        <v>#DIV/0!</v>
      </c>
      <c r="L4503" s="15" t="str">
        <f t="shared" si="3"/>
        <v>Invalid</v>
      </c>
      <c r="M4503" s="15" t="str">
        <f t="shared" si="4"/>
        <v/>
      </c>
    </row>
    <row r="4504" ht="12.75" customHeight="1">
      <c r="H4504" s="12">
        <v>1000.0</v>
      </c>
      <c r="K4504" s="14" t="str">
        <f t="shared" si="2"/>
        <v>#DIV/0!</v>
      </c>
      <c r="L4504" s="15" t="str">
        <f t="shared" si="3"/>
        <v>Invalid</v>
      </c>
      <c r="M4504" s="15" t="str">
        <f t="shared" si="4"/>
        <v/>
      </c>
    </row>
    <row r="4505" ht="12.75" customHeight="1">
      <c r="H4505" s="12">
        <v>1000.0</v>
      </c>
      <c r="K4505" s="14" t="str">
        <f t="shared" si="2"/>
        <v>#DIV/0!</v>
      </c>
      <c r="L4505" s="15" t="str">
        <f t="shared" si="3"/>
        <v>Invalid</v>
      </c>
      <c r="M4505" s="15" t="str">
        <f t="shared" si="4"/>
        <v/>
      </c>
    </row>
    <row r="4506" ht="12.75" customHeight="1">
      <c r="H4506" s="12">
        <v>1000.0</v>
      </c>
      <c r="K4506" s="14" t="str">
        <f t="shared" si="2"/>
        <v>#DIV/0!</v>
      </c>
      <c r="L4506" s="15" t="str">
        <f t="shared" si="3"/>
        <v>Invalid</v>
      </c>
      <c r="M4506" s="15" t="str">
        <f t="shared" si="4"/>
        <v/>
      </c>
    </row>
    <row r="4507" ht="12.75" customHeight="1">
      <c r="H4507" s="12">
        <v>1000.0</v>
      </c>
      <c r="K4507" s="14" t="str">
        <f t="shared" si="2"/>
        <v>#DIV/0!</v>
      </c>
      <c r="L4507" s="15" t="str">
        <f t="shared" si="3"/>
        <v>Invalid</v>
      </c>
      <c r="M4507" s="15" t="str">
        <f t="shared" si="4"/>
        <v/>
      </c>
    </row>
    <row r="4508" ht="12.75" customHeight="1">
      <c r="H4508" s="12">
        <v>1000.0</v>
      </c>
      <c r="K4508" s="14" t="str">
        <f t="shared" si="2"/>
        <v>#DIV/0!</v>
      </c>
      <c r="L4508" s="15" t="str">
        <f t="shared" si="3"/>
        <v>Invalid</v>
      </c>
      <c r="M4508" s="15" t="str">
        <f t="shared" si="4"/>
        <v/>
      </c>
    </row>
    <row r="4509" ht="12.75" customHeight="1">
      <c r="H4509" s="12">
        <v>1000.0</v>
      </c>
      <c r="K4509" s="14" t="str">
        <f t="shared" si="2"/>
        <v>#DIV/0!</v>
      </c>
      <c r="L4509" s="15" t="str">
        <f t="shared" si="3"/>
        <v>Invalid</v>
      </c>
      <c r="M4509" s="15" t="str">
        <f t="shared" si="4"/>
        <v/>
      </c>
    </row>
    <row r="4510" ht="12.75" customHeight="1">
      <c r="H4510" s="12">
        <v>1000.0</v>
      </c>
      <c r="K4510" s="14" t="str">
        <f t="shared" si="2"/>
        <v>#DIV/0!</v>
      </c>
      <c r="L4510" s="15" t="str">
        <f t="shared" si="3"/>
        <v>Invalid</v>
      </c>
      <c r="M4510" s="15" t="str">
        <f t="shared" si="4"/>
        <v/>
      </c>
    </row>
    <row r="4511" ht="12.75" customHeight="1">
      <c r="H4511" s="12">
        <v>1000.0</v>
      </c>
      <c r="K4511" s="14" t="str">
        <f t="shared" si="2"/>
        <v>#DIV/0!</v>
      </c>
      <c r="L4511" s="15" t="str">
        <f t="shared" si="3"/>
        <v>Invalid</v>
      </c>
      <c r="M4511" s="15" t="str">
        <f t="shared" si="4"/>
        <v/>
      </c>
    </row>
    <row r="4512" ht="12.75" customHeight="1">
      <c r="H4512" s="12">
        <v>1000.0</v>
      </c>
      <c r="K4512" s="14" t="str">
        <f t="shared" si="2"/>
        <v>#DIV/0!</v>
      </c>
      <c r="L4512" s="15" t="str">
        <f t="shared" si="3"/>
        <v>Invalid</v>
      </c>
      <c r="M4512" s="15" t="str">
        <f t="shared" si="4"/>
        <v/>
      </c>
    </row>
    <row r="4513" ht="12.75" customHeight="1">
      <c r="H4513" s="12">
        <v>1000.0</v>
      </c>
      <c r="K4513" s="14" t="str">
        <f t="shared" si="2"/>
        <v>#DIV/0!</v>
      </c>
      <c r="L4513" s="15" t="str">
        <f t="shared" si="3"/>
        <v>Invalid</v>
      </c>
      <c r="M4513" s="15" t="str">
        <f t="shared" si="4"/>
        <v/>
      </c>
    </row>
    <row r="4514" ht="12.75" customHeight="1">
      <c r="H4514" s="12">
        <v>1000.0</v>
      </c>
      <c r="K4514" s="14" t="str">
        <f t="shared" si="2"/>
        <v>#DIV/0!</v>
      </c>
      <c r="L4514" s="15" t="str">
        <f t="shared" si="3"/>
        <v>Invalid</v>
      </c>
      <c r="M4514" s="15" t="str">
        <f t="shared" si="4"/>
        <v/>
      </c>
    </row>
    <row r="4515" ht="12.75" customHeight="1">
      <c r="H4515" s="12">
        <v>1000.0</v>
      </c>
      <c r="K4515" s="14" t="str">
        <f t="shared" si="2"/>
        <v>#DIV/0!</v>
      </c>
      <c r="L4515" s="15" t="str">
        <f t="shared" si="3"/>
        <v>Invalid</v>
      </c>
      <c r="M4515" s="15" t="str">
        <f t="shared" si="4"/>
        <v/>
      </c>
    </row>
    <row r="4516" ht="12.75" customHeight="1">
      <c r="H4516" s="12">
        <v>1000.0</v>
      </c>
      <c r="K4516" s="14" t="str">
        <f t="shared" si="2"/>
        <v>#DIV/0!</v>
      </c>
      <c r="L4516" s="15" t="str">
        <f t="shared" si="3"/>
        <v>Invalid</v>
      </c>
      <c r="M4516" s="15" t="str">
        <f t="shared" si="4"/>
        <v/>
      </c>
    </row>
    <row r="4517" ht="12.75" customHeight="1">
      <c r="H4517" s="12">
        <v>1000.0</v>
      </c>
      <c r="K4517" s="14" t="str">
        <f t="shared" si="2"/>
        <v>#DIV/0!</v>
      </c>
      <c r="L4517" s="15" t="str">
        <f t="shared" si="3"/>
        <v>Invalid</v>
      </c>
      <c r="M4517" s="15" t="str">
        <f t="shared" si="4"/>
        <v/>
      </c>
    </row>
    <row r="4518" ht="12.75" customHeight="1">
      <c r="H4518" s="12">
        <v>1000.0</v>
      </c>
      <c r="K4518" s="14" t="str">
        <f t="shared" si="2"/>
        <v>#DIV/0!</v>
      </c>
      <c r="L4518" s="15" t="str">
        <f t="shared" si="3"/>
        <v>Invalid</v>
      </c>
      <c r="M4518" s="15" t="str">
        <f t="shared" si="4"/>
        <v/>
      </c>
    </row>
    <row r="4519" ht="12.75" customHeight="1">
      <c r="H4519" s="12">
        <v>1000.0</v>
      </c>
      <c r="K4519" s="14" t="str">
        <f t="shared" si="2"/>
        <v>#DIV/0!</v>
      </c>
      <c r="L4519" s="15" t="str">
        <f t="shared" si="3"/>
        <v>Invalid</v>
      </c>
      <c r="M4519" s="15" t="str">
        <f t="shared" si="4"/>
        <v/>
      </c>
    </row>
    <row r="4520" ht="12.75" customHeight="1">
      <c r="H4520" s="12">
        <v>1000.0</v>
      </c>
      <c r="K4520" s="14" t="str">
        <f t="shared" si="2"/>
        <v>#DIV/0!</v>
      </c>
      <c r="L4520" s="15" t="str">
        <f t="shared" si="3"/>
        <v>Invalid</v>
      </c>
      <c r="M4520" s="15" t="str">
        <f t="shared" si="4"/>
        <v/>
      </c>
    </row>
    <row r="4521" ht="12.75" customHeight="1">
      <c r="H4521" s="12">
        <v>1000.0</v>
      </c>
      <c r="K4521" s="14" t="str">
        <f t="shared" si="2"/>
        <v>#DIV/0!</v>
      </c>
      <c r="L4521" s="15" t="str">
        <f t="shared" si="3"/>
        <v>Invalid</v>
      </c>
      <c r="M4521" s="15" t="str">
        <f t="shared" si="4"/>
        <v/>
      </c>
    </row>
    <row r="4522" ht="12.75" customHeight="1">
      <c r="H4522" s="12">
        <v>1000.0</v>
      </c>
      <c r="K4522" s="14" t="str">
        <f t="shared" si="2"/>
        <v>#DIV/0!</v>
      </c>
      <c r="L4522" s="15" t="str">
        <f t="shared" si="3"/>
        <v>Invalid</v>
      </c>
      <c r="M4522" s="15" t="str">
        <f t="shared" si="4"/>
        <v/>
      </c>
    </row>
    <row r="4523" ht="12.75" customHeight="1">
      <c r="H4523" s="12">
        <v>1000.0</v>
      </c>
      <c r="K4523" s="14" t="str">
        <f t="shared" si="2"/>
        <v>#DIV/0!</v>
      </c>
      <c r="L4523" s="15" t="str">
        <f t="shared" si="3"/>
        <v>Invalid</v>
      </c>
      <c r="M4523" s="15" t="str">
        <f t="shared" si="4"/>
        <v/>
      </c>
    </row>
    <row r="4524" ht="12.75" customHeight="1">
      <c r="H4524" s="12">
        <v>1000.0</v>
      </c>
      <c r="K4524" s="14" t="str">
        <f t="shared" si="2"/>
        <v>#DIV/0!</v>
      </c>
      <c r="L4524" s="15" t="str">
        <f t="shared" si="3"/>
        <v>Invalid</v>
      </c>
      <c r="M4524" s="15" t="str">
        <f t="shared" si="4"/>
        <v/>
      </c>
    </row>
    <row r="4525" ht="12.75" customHeight="1">
      <c r="H4525" s="12">
        <v>1000.0</v>
      </c>
      <c r="K4525" s="14" t="str">
        <f t="shared" si="2"/>
        <v>#DIV/0!</v>
      </c>
      <c r="L4525" s="15" t="str">
        <f t="shared" si="3"/>
        <v>Invalid</v>
      </c>
      <c r="M4525" s="15" t="str">
        <f t="shared" si="4"/>
        <v/>
      </c>
    </row>
    <row r="4526" ht="12.75" customHeight="1">
      <c r="H4526" s="12">
        <v>1000.0</v>
      </c>
      <c r="K4526" s="14" t="str">
        <f t="shared" si="2"/>
        <v>#DIV/0!</v>
      </c>
      <c r="L4526" s="15" t="str">
        <f t="shared" si="3"/>
        <v>Invalid</v>
      </c>
      <c r="M4526" s="15" t="str">
        <f t="shared" si="4"/>
        <v/>
      </c>
    </row>
    <row r="4527" ht="12.75" customHeight="1">
      <c r="H4527" s="12">
        <v>1000.0</v>
      </c>
      <c r="K4527" s="14" t="str">
        <f t="shared" si="2"/>
        <v>#DIV/0!</v>
      </c>
      <c r="L4527" s="15" t="str">
        <f t="shared" si="3"/>
        <v>Invalid</v>
      </c>
      <c r="M4527" s="15" t="str">
        <f t="shared" si="4"/>
        <v/>
      </c>
    </row>
    <row r="4528" ht="12.75" customHeight="1">
      <c r="H4528" s="12">
        <v>1000.0</v>
      </c>
      <c r="K4528" s="14" t="str">
        <f t="shared" si="2"/>
        <v>#DIV/0!</v>
      </c>
      <c r="L4528" s="15" t="str">
        <f t="shared" si="3"/>
        <v>Invalid</v>
      </c>
      <c r="M4528" s="15" t="str">
        <f t="shared" si="4"/>
        <v/>
      </c>
    </row>
    <row r="4529" ht="12.75" customHeight="1">
      <c r="H4529" s="12">
        <v>1000.0</v>
      </c>
      <c r="K4529" s="14" t="str">
        <f t="shared" si="2"/>
        <v>#DIV/0!</v>
      </c>
      <c r="L4529" s="15" t="str">
        <f t="shared" si="3"/>
        <v>Invalid</v>
      </c>
      <c r="M4529" s="15" t="str">
        <f t="shared" si="4"/>
        <v/>
      </c>
    </row>
    <row r="4530" ht="12.75" customHeight="1">
      <c r="H4530" s="12">
        <v>1000.0</v>
      </c>
      <c r="K4530" s="14" t="str">
        <f t="shared" si="2"/>
        <v>#DIV/0!</v>
      </c>
      <c r="L4530" s="15" t="str">
        <f t="shared" si="3"/>
        <v>Invalid</v>
      </c>
      <c r="M4530" s="15" t="str">
        <f t="shared" si="4"/>
        <v/>
      </c>
    </row>
    <row r="4531" ht="12.75" customHeight="1">
      <c r="H4531" s="12">
        <v>1000.0</v>
      </c>
      <c r="K4531" s="14" t="str">
        <f t="shared" si="2"/>
        <v>#DIV/0!</v>
      </c>
      <c r="L4531" s="15" t="str">
        <f t="shared" si="3"/>
        <v>Invalid</v>
      </c>
      <c r="M4531" s="15" t="str">
        <f t="shared" si="4"/>
        <v/>
      </c>
    </row>
    <row r="4532" ht="12.75" customHeight="1">
      <c r="H4532" s="12">
        <v>1000.0</v>
      </c>
      <c r="K4532" s="14" t="str">
        <f t="shared" si="2"/>
        <v>#DIV/0!</v>
      </c>
      <c r="L4532" s="15" t="str">
        <f t="shared" si="3"/>
        <v>Invalid</v>
      </c>
      <c r="M4532" s="15" t="str">
        <f t="shared" si="4"/>
        <v/>
      </c>
    </row>
    <row r="4533" ht="12.75" customHeight="1">
      <c r="H4533" s="12">
        <v>1000.0</v>
      </c>
      <c r="K4533" s="14" t="str">
        <f t="shared" si="2"/>
        <v>#DIV/0!</v>
      </c>
      <c r="L4533" s="15" t="str">
        <f t="shared" si="3"/>
        <v>Invalid</v>
      </c>
      <c r="M4533" s="15" t="str">
        <f t="shared" si="4"/>
        <v/>
      </c>
    </row>
    <row r="4534" ht="12.75" customHeight="1">
      <c r="H4534" s="12">
        <v>1000.0</v>
      </c>
      <c r="K4534" s="14" t="str">
        <f t="shared" si="2"/>
        <v>#DIV/0!</v>
      </c>
      <c r="L4534" s="15" t="str">
        <f t="shared" si="3"/>
        <v>Invalid</v>
      </c>
      <c r="M4534" s="15" t="str">
        <f t="shared" si="4"/>
        <v/>
      </c>
    </row>
    <row r="4535" ht="12.75" customHeight="1">
      <c r="H4535" s="12">
        <v>1000.0</v>
      </c>
      <c r="K4535" s="14" t="str">
        <f t="shared" si="2"/>
        <v>#DIV/0!</v>
      </c>
      <c r="L4535" s="15" t="str">
        <f t="shared" si="3"/>
        <v>Invalid</v>
      </c>
      <c r="M4535" s="15" t="str">
        <f t="shared" si="4"/>
        <v/>
      </c>
    </row>
    <row r="4536" ht="12.75" customHeight="1">
      <c r="H4536" s="12">
        <v>1000.0</v>
      </c>
      <c r="K4536" s="14" t="str">
        <f t="shared" si="2"/>
        <v>#DIV/0!</v>
      </c>
      <c r="L4536" s="15" t="str">
        <f t="shared" si="3"/>
        <v>Invalid</v>
      </c>
      <c r="M4536" s="15" t="str">
        <f t="shared" si="4"/>
        <v/>
      </c>
    </row>
    <row r="4537" ht="12.75" customHeight="1">
      <c r="H4537" s="12">
        <v>1000.0</v>
      </c>
      <c r="K4537" s="14" t="str">
        <f t="shared" si="2"/>
        <v>#DIV/0!</v>
      </c>
      <c r="L4537" s="15" t="str">
        <f t="shared" si="3"/>
        <v>Invalid</v>
      </c>
      <c r="M4537" s="15" t="str">
        <f t="shared" si="4"/>
        <v/>
      </c>
    </row>
    <row r="4538" ht="12.75" customHeight="1">
      <c r="H4538" s="12">
        <v>1000.0</v>
      </c>
      <c r="K4538" s="14" t="str">
        <f t="shared" si="2"/>
        <v>#DIV/0!</v>
      </c>
      <c r="L4538" s="15" t="str">
        <f t="shared" si="3"/>
        <v>Invalid</v>
      </c>
      <c r="M4538" s="15" t="str">
        <f t="shared" si="4"/>
        <v/>
      </c>
    </row>
    <row r="4539" ht="12.75" customHeight="1">
      <c r="H4539" s="12">
        <v>1000.0</v>
      </c>
      <c r="K4539" s="14" t="str">
        <f t="shared" si="2"/>
        <v>#DIV/0!</v>
      </c>
      <c r="L4539" s="15" t="str">
        <f t="shared" si="3"/>
        <v>Invalid</v>
      </c>
      <c r="M4539" s="15" t="str">
        <f t="shared" si="4"/>
        <v/>
      </c>
    </row>
    <row r="4540" ht="12.75" customHeight="1">
      <c r="H4540" s="12">
        <v>1000.0</v>
      </c>
      <c r="K4540" s="14" t="str">
        <f t="shared" si="2"/>
        <v>#DIV/0!</v>
      </c>
      <c r="L4540" s="15" t="str">
        <f t="shared" si="3"/>
        <v>Invalid</v>
      </c>
      <c r="M4540" s="15" t="str">
        <f t="shared" si="4"/>
        <v/>
      </c>
    </row>
    <row r="4541" ht="12.75" customHeight="1">
      <c r="H4541" s="12">
        <v>1000.0</v>
      </c>
      <c r="K4541" s="14" t="str">
        <f t="shared" si="2"/>
        <v>#DIV/0!</v>
      </c>
      <c r="L4541" s="15" t="str">
        <f t="shared" si="3"/>
        <v>Invalid</v>
      </c>
      <c r="M4541" s="15" t="str">
        <f t="shared" si="4"/>
        <v/>
      </c>
    </row>
    <row r="4542" ht="12.75" customHeight="1">
      <c r="H4542" s="12">
        <v>1000.0</v>
      </c>
      <c r="K4542" s="14" t="str">
        <f t="shared" si="2"/>
        <v>#DIV/0!</v>
      </c>
      <c r="L4542" s="15" t="str">
        <f t="shared" si="3"/>
        <v>Invalid</v>
      </c>
      <c r="M4542" s="15" t="str">
        <f t="shared" si="4"/>
        <v/>
      </c>
    </row>
    <row r="4543" ht="12.75" customHeight="1">
      <c r="H4543" s="12">
        <v>1000.0</v>
      </c>
      <c r="K4543" s="14" t="str">
        <f t="shared" si="2"/>
        <v>#DIV/0!</v>
      </c>
      <c r="L4543" s="15" t="str">
        <f t="shared" si="3"/>
        <v>Invalid</v>
      </c>
      <c r="M4543" s="15" t="str">
        <f t="shared" si="4"/>
        <v/>
      </c>
    </row>
    <row r="4544" ht="12.75" customHeight="1">
      <c r="H4544" s="12">
        <v>1000.0</v>
      </c>
      <c r="K4544" s="14" t="str">
        <f t="shared" si="2"/>
        <v>#DIV/0!</v>
      </c>
      <c r="L4544" s="15" t="str">
        <f t="shared" si="3"/>
        <v>Invalid</v>
      </c>
      <c r="M4544" s="15" t="str">
        <f t="shared" si="4"/>
        <v/>
      </c>
    </row>
    <row r="4545" ht="12.75" customHeight="1">
      <c r="H4545" s="12">
        <v>1000.0</v>
      </c>
      <c r="K4545" s="14" t="str">
        <f t="shared" si="2"/>
        <v>#DIV/0!</v>
      </c>
      <c r="L4545" s="15" t="str">
        <f t="shared" si="3"/>
        <v>Invalid</v>
      </c>
      <c r="M4545" s="15" t="str">
        <f t="shared" si="4"/>
        <v/>
      </c>
    </row>
    <row r="4546" ht="12.75" customHeight="1">
      <c r="H4546" s="12">
        <v>1000.0</v>
      </c>
      <c r="K4546" s="14" t="str">
        <f t="shared" si="2"/>
        <v>#DIV/0!</v>
      </c>
      <c r="L4546" s="15" t="str">
        <f t="shared" si="3"/>
        <v>Invalid</v>
      </c>
      <c r="M4546" s="15" t="str">
        <f t="shared" si="4"/>
        <v/>
      </c>
    </row>
    <row r="4547" ht="12.75" customHeight="1">
      <c r="H4547" s="12">
        <v>1000.0</v>
      </c>
      <c r="K4547" s="14" t="str">
        <f t="shared" si="2"/>
        <v>#DIV/0!</v>
      </c>
      <c r="L4547" s="15" t="str">
        <f t="shared" si="3"/>
        <v>Invalid</v>
      </c>
      <c r="M4547" s="15" t="str">
        <f t="shared" si="4"/>
        <v/>
      </c>
    </row>
    <row r="4548" ht="12.75" customHeight="1">
      <c r="H4548" s="12">
        <v>1000.0</v>
      </c>
      <c r="K4548" s="14" t="str">
        <f t="shared" si="2"/>
        <v>#DIV/0!</v>
      </c>
      <c r="L4548" s="15" t="str">
        <f t="shared" si="3"/>
        <v>Invalid</v>
      </c>
      <c r="M4548" s="15" t="str">
        <f t="shared" si="4"/>
        <v/>
      </c>
    </row>
    <row r="4549" ht="12.75" customHeight="1">
      <c r="H4549" s="12">
        <v>1000.0</v>
      </c>
      <c r="K4549" s="14" t="str">
        <f t="shared" si="2"/>
        <v>#DIV/0!</v>
      </c>
      <c r="L4549" s="15" t="str">
        <f t="shared" si="3"/>
        <v>Invalid</v>
      </c>
      <c r="M4549" s="15" t="str">
        <f t="shared" si="4"/>
        <v/>
      </c>
    </row>
    <row r="4550" ht="12.75" customHeight="1">
      <c r="H4550" s="12">
        <v>1000.0</v>
      </c>
      <c r="K4550" s="14" t="str">
        <f t="shared" si="2"/>
        <v>#DIV/0!</v>
      </c>
      <c r="L4550" s="15" t="str">
        <f t="shared" si="3"/>
        <v>Invalid</v>
      </c>
      <c r="M4550" s="15" t="str">
        <f t="shared" si="4"/>
        <v/>
      </c>
    </row>
    <row r="4551" ht="12.75" customHeight="1">
      <c r="H4551" s="12">
        <v>1000.0</v>
      </c>
      <c r="K4551" s="14" t="str">
        <f t="shared" si="2"/>
        <v>#DIV/0!</v>
      </c>
      <c r="L4551" s="15" t="str">
        <f t="shared" si="3"/>
        <v>Invalid</v>
      </c>
      <c r="M4551" s="15" t="str">
        <f t="shared" si="4"/>
        <v/>
      </c>
    </row>
    <row r="4552" ht="12.75" customHeight="1">
      <c r="H4552" s="12">
        <v>1000.0</v>
      </c>
      <c r="K4552" s="14" t="str">
        <f t="shared" si="2"/>
        <v>#DIV/0!</v>
      </c>
      <c r="L4552" s="15" t="str">
        <f t="shared" si="3"/>
        <v>Invalid</v>
      </c>
      <c r="M4552" s="15" t="str">
        <f t="shared" si="4"/>
        <v/>
      </c>
    </row>
    <row r="4553" ht="12.75" customHeight="1">
      <c r="H4553" s="12">
        <v>1000.0</v>
      </c>
      <c r="K4553" s="14" t="str">
        <f t="shared" si="2"/>
        <v>#DIV/0!</v>
      </c>
      <c r="L4553" s="15" t="str">
        <f t="shared" si="3"/>
        <v>Invalid</v>
      </c>
      <c r="M4553" s="15" t="str">
        <f t="shared" si="4"/>
        <v/>
      </c>
    </row>
    <row r="4554" ht="12.75" customHeight="1">
      <c r="H4554" s="12">
        <v>1000.0</v>
      </c>
      <c r="K4554" s="14" t="str">
        <f t="shared" si="2"/>
        <v>#DIV/0!</v>
      </c>
      <c r="L4554" s="15" t="str">
        <f t="shared" si="3"/>
        <v>Invalid</v>
      </c>
      <c r="M4554" s="15" t="str">
        <f t="shared" si="4"/>
        <v/>
      </c>
    </row>
    <row r="4555" ht="12.75" customHeight="1">
      <c r="H4555" s="12">
        <v>1000.0</v>
      </c>
      <c r="K4555" s="14" t="str">
        <f t="shared" si="2"/>
        <v>#DIV/0!</v>
      </c>
      <c r="L4555" s="15" t="str">
        <f t="shared" si="3"/>
        <v>Invalid</v>
      </c>
      <c r="M4555" s="15" t="str">
        <f t="shared" si="4"/>
        <v/>
      </c>
    </row>
    <row r="4556" ht="12.75" customHeight="1">
      <c r="H4556" s="12">
        <v>1000.0</v>
      </c>
      <c r="K4556" s="14" t="str">
        <f t="shared" si="2"/>
        <v>#DIV/0!</v>
      </c>
      <c r="L4556" s="15" t="str">
        <f t="shared" si="3"/>
        <v>Invalid</v>
      </c>
      <c r="M4556" s="15" t="str">
        <f t="shared" si="4"/>
        <v/>
      </c>
    </row>
    <row r="4557" ht="12.75" customHeight="1">
      <c r="H4557" s="12">
        <v>1000.0</v>
      </c>
      <c r="K4557" s="14" t="str">
        <f t="shared" si="2"/>
        <v>#DIV/0!</v>
      </c>
      <c r="L4557" s="15" t="str">
        <f t="shared" si="3"/>
        <v>Invalid</v>
      </c>
      <c r="M4557" s="15" t="str">
        <f t="shared" si="4"/>
        <v/>
      </c>
    </row>
    <row r="4558" ht="12.75" customHeight="1">
      <c r="H4558" s="12">
        <v>1000.0</v>
      </c>
      <c r="K4558" s="14" t="str">
        <f t="shared" si="2"/>
        <v>#DIV/0!</v>
      </c>
      <c r="L4558" s="15" t="str">
        <f t="shared" si="3"/>
        <v>Invalid</v>
      </c>
      <c r="M4558" s="15" t="str">
        <f t="shared" si="4"/>
        <v/>
      </c>
    </row>
    <row r="4559" ht="12.75" customHeight="1">
      <c r="H4559" s="12">
        <v>1000.0</v>
      </c>
      <c r="K4559" s="14" t="str">
        <f t="shared" si="2"/>
        <v>#DIV/0!</v>
      </c>
      <c r="L4559" s="15" t="str">
        <f t="shared" si="3"/>
        <v>Invalid</v>
      </c>
      <c r="M4559" s="15" t="str">
        <f t="shared" si="4"/>
        <v/>
      </c>
    </row>
    <row r="4560" ht="12.75" customHeight="1">
      <c r="H4560" s="12">
        <v>1000.0</v>
      </c>
      <c r="K4560" s="14" t="str">
        <f t="shared" si="2"/>
        <v>#DIV/0!</v>
      </c>
      <c r="L4560" s="15" t="str">
        <f t="shared" si="3"/>
        <v>Invalid</v>
      </c>
      <c r="M4560" s="15" t="str">
        <f t="shared" si="4"/>
        <v/>
      </c>
    </row>
    <row r="4561" ht="12.75" customHeight="1">
      <c r="H4561" s="12">
        <v>1000.0</v>
      </c>
      <c r="K4561" s="14" t="str">
        <f t="shared" si="2"/>
        <v>#DIV/0!</v>
      </c>
      <c r="L4561" s="15" t="str">
        <f t="shared" si="3"/>
        <v>Invalid</v>
      </c>
      <c r="M4561" s="15" t="str">
        <f t="shared" si="4"/>
        <v/>
      </c>
    </row>
    <row r="4562" ht="12.75" customHeight="1">
      <c r="H4562" s="12">
        <v>1000.0</v>
      </c>
      <c r="K4562" s="14" t="str">
        <f t="shared" si="2"/>
        <v>#DIV/0!</v>
      </c>
      <c r="L4562" s="15" t="str">
        <f t="shared" si="3"/>
        <v>Invalid</v>
      </c>
      <c r="M4562" s="15" t="str">
        <f t="shared" si="4"/>
        <v/>
      </c>
    </row>
    <row r="4563" ht="12.75" customHeight="1">
      <c r="H4563" s="12">
        <v>1000.0</v>
      </c>
      <c r="K4563" s="14" t="str">
        <f t="shared" si="2"/>
        <v>#DIV/0!</v>
      </c>
      <c r="L4563" s="15" t="str">
        <f t="shared" si="3"/>
        <v>Invalid</v>
      </c>
      <c r="M4563" s="15" t="str">
        <f t="shared" si="4"/>
        <v/>
      </c>
    </row>
    <row r="4564" ht="12.75" customHeight="1">
      <c r="H4564" s="12">
        <v>1000.0</v>
      </c>
      <c r="K4564" s="14" t="str">
        <f t="shared" si="2"/>
        <v>#DIV/0!</v>
      </c>
      <c r="L4564" s="15" t="str">
        <f t="shared" si="3"/>
        <v>Invalid</v>
      </c>
      <c r="M4564" s="15" t="str">
        <f t="shared" si="4"/>
        <v/>
      </c>
    </row>
    <row r="4565" ht="12.75" customHeight="1">
      <c r="H4565" s="12">
        <v>1000.0</v>
      </c>
      <c r="K4565" s="14" t="str">
        <f t="shared" si="2"/>
        <v>#DIV/0!</v>
      </c>
      <c r="L4565" s="15" t="str">
        <f t="shared" si="3"/>
        <v>Invalid</v>
      </c>
      <c r="M4565" s="15" t="str">
        <f t="shared" si="4"/>
        <v/>
      </c>
    </row>
    <row r="4566" ht="12.75" customHeight="1">
      <c r="H4566" s="12">
        <v>1000.0</v>
      </c>
      <c r="K4566" s="14" t="str">
        <f t="shared" si="2"/>
        <v>#DIV/0!</v>
      </c>
      <c r="L4566" s="15" t="str">
        <f t="shared" si="3"/>
        <v>Invalid</v>
      </c>
      <c r="M4566" s="15" t="str">
        <f t="shared" si="4"/>
        <v/>
      </c>
    </row>
    <row r="4567" ht="12.75" customHeight="1">
      <c r="H4567" s="12">
        <v>1000.0</v>
      </c>
      <c r="K4567" s="14" t="str">
        <f t="shared" si="2"/>
        <v>#DIV/0!</v>
      </c>
      <c r="L4567" s="15" t="str">
        <f t="shared" si="3"/>
        <v>Invalid</v>
      </c>
      <c r="M4567" s="15" t="str">
        <f t="shared" si="4"/>
        <v/>
      </c>
    </row>
    <row r="4568" ht="12.75" customHeight="1">
      <c r="H4568" s="12">
        <v>1000.0</v>
      </c>
      <c r="K4568" s="14" t="str">
        <f t="shared" si="2"/>
        <v>#DIV/0!</v>
      </c>
      <c r="L4568" s="15" t="str">
        <f t="shared" si="3"/>
        <v>Invalid</v>
      </c>
      <c r="M4568" s="15" t="str">
        <f t="shared" si="4"/>
        <v/>
      </c>
    </row>
    <row r="4569" ht="12.75" customHeight="1">
      <c r="H4569" s="12">
        <v>1000.0</v>
      </c>
      <c r="K4569" s="14" t="str">
        <f t="shared" si="2"/>
        <v>#DIV/0!</v>
      </c>
      <c r="L4569" s="15" t="str">
        <f t="shared" si="3"/>
        <v>Invalid</v>
      </c>
      <c r="M4569" s="15" t="str">
        <f t="shared" si="4"/>
        <v/>
      </c>
    </row>
    <row r="4570" ht="12.75" customHeight="1">
      <c r="H4570" s="12">
        <v>1000.0</v>
      </c>
      <c r="K4570" s="14" t="str">
        <f t="shared" si="2"/>
        <v>#DIV/0!</v>
      </c>
      <c r="L4570" s="15" t="str">
        <f t="shared" si="3"/>
        <v>Invalid</v>
      </c>
      <c r="M4570" s="15" t="str">
        <f t="shared" si="4"/>
        <v/>
      </c>
    </row>
    <row r="4571" ht="12.75" customHeight="1">
      <c r="H4571" s="12">
        <v>1000.0</v>
      </c>
      <c r="K4571" s="14" t="str">
        <f t="shared" si="2"/>
        <v>#DIV/0!</v>
      </c>
      <c r="L4571" s="15" t="str">
        <f t="shared" si="3"/>
        <v>Invalid</v>
      </c>
      <c r="M4571" s="15" t="str">
        <f t="shared" si="4"/>
        <v/>
      </c>
    </row>
    <row r="4572" ht="12.75" customHeight="1">
      <c r="H4572" s="12">
        <v>1000.0</v>
      </c>
      <c r="K4572" s="14" t="str">
        <f t="shared" si="2"/>
        <v>#DIV/0!</v>
      </c>
      <c r="L4572" s="15" t="str">
        <f t="shared" si="3"/>
        <v>Invalid</v>
      </c>
      <c r="M4572" s="15" t="str">
        <f t="shared" si="4"/>
        <v/>
      </c>
    </row>
    <row r="4573" ht="12.75" customHeight="1">
      <c r="H4573" s="12">
        <v>1000.0</v>
      </c>
      <c r="K4573" s="14" t="str">
        <f t="shared" si="2"/>
        <v>#DIV/0!</v>
      </c>
      <c r="L4573" s="15" t="str">
        <f t="shared" si="3"/>
        <v>Invalid</v>
      </c>
      <c r="M4573" s="15" t="str">
        <f t="shared" si="4"/>
        <v/>
      </c>
    </row>
    <row r="4574" ht="12.75" customHeight="1">
      <c r="H4574" s="12">
        <v>1000.0</v>
      </c>
      <c r="K4574" s="14" t="str">
        <f t="shared" si="2"/>
        <v>#DIV/0!</v>
      </c>
      <c r="L4574" s="15" t="str">
        <f t="shared" si="3"/>
        <v>Invalid</v>
      </c>
      <c r="M4574" s="15" t="str">
        <f t="shared" si="4"/>
        <v/>
      </c>
    </row>
    <row r="4575" ht="12.75" customHeight="1">
      <c r="H4575" s="12">
        <v>1000.0</v>
      </c>
      <c r="K4575" s="14" t="str">
        <f t="shared" si="2"/>
        <v>#DIV/0!</v>
      </c>
      <c r="L4575" s="15" t="str">
        <f t="shared" si="3"/>
        <v>Invalid</v>
      </c>
      <c r="M4575" s="15" t="str">
        <f t="shared" si="4"/>
        <v/>
      </c>
    </row>
    <row r="4576" ht="12.75" customHeight="1">
      <c r="H4576" s="12">
        <v>1000.0</v>
      </c>
      <c r="K4576" s="14" t="str">
        <f t="shared" si="2"/>
        <v>#DIV/0!</v>
      </c>
      <c r="L4576" s="15" t="str">
        <f t="shared" si="3"/>
        <v>Invalid</v>
      </c>
      <c r="M4576" s="15" t="str">
        <f t="shared" si="4"/>
        <v/>
      </c>
    </row>
    <row r="4577" ht="12.75" customHeight="1">
      <c r="H4577" s="12">
        <v>1000.0</v>
      </c>
      <c r="K4577" s="14" t="str">
        <f t="shared" si="2"/>
        <v>#DIV/0!</v>
      </c>
      <c r="L4577" s="15" t="str">
        <f t="shared" si="3"/>
        <v>Invalid</v>
      </c>
      <c r="M4577" s="15" t="str">
        <f t="shared" si="4"/>
        <v/>
      </c>
    </row>
    <row r="4578" ht="12.75" customHeight="1">
      <c r="H4578" s="12">
        <v>1000.0</v>
      </c>
      <c r="K4578" s="14" t="str">
        <f t="shared" si="2"/>
        <v>#DIV/0!</v>
      </c>
      <c r="L4578" s="15" t="str">
        <f t="shared" si="3"/>
        <v>Invalid</v>
      </c>
      <c r="M4578" s="15" t="str">
        <f t="shared" si="4"/>
        <v/>
      </c>
    </row>
    <row r="4579" ht="12.75" customHeight="1">
      <c r="H4579" s="12">
        <v>1000.0</v>
      </c>
      <c r="K4579" s="14" t="str">
        <f t="shared" si="2"/>
        <v>#DIV/0!</v>
      </c>
      <c r="L4579" s="15" t="str">
        <f t="shared" si="3"/>
        <v>Invalid</v>
      </c>
      <c r="M4579" s="15" t="str">
        <f t="shared" si="4"/>
        <v/>
      </c>
    </row>
    <row r="4580" ht="12.75" customHeight="1">
      <c r="H4580" s="12">
        <v>1000.0</v>
      </c>
      <c r="K4580" s="14" t="str">
        <f t="shared" si="2"/>
        <v>#DIV/0!</v>
      </c>
      <c r="L4580" s="15" t="str">
        <f t="shared" si="3"/>
        <v>Invalid</v>
      </c>
      <c r="M4580" s="15" t="str">
        <f t="shared" si="4"/>
        <v/>
      </c>
    </row>
    <row r="4581" ht="12.75" customHeight="1">
      <c r="H4581" s="12">
        <v>1000.0</v>
      </c>
      <c r="K4581" s="14" t="str">
        <f t="shared" si="2"/>
        <v>#DIV/0!</v>
      </c>
      <c r="L4581" s="15" t="str">
        <f t="shared" si="3"/>
        <v>Invalid</v>
      </c>
      <c r="M4581" s="15" t="str">
        <f t="shared" si="4"/>
        <v/>
      </c>
    </row>
    <row r="4582" ht="12.75" customHeight="1">
      <c r="H4582" s="12">
        <v>1000.0</v>
      </c>
      <c r="K4582" s="14" t="str">
        <f t="shared" si="2"/>
        <v>#DIV/0!</v>
      </c>
      <c r="L4582" s="15" t="str">
        <f t="shared" si="3"/>
        <v>Invalid</v>
      </c>
      <c r="M4582" s="15" t="str">
        <f t="shared" si="4"/>
        <v/>
      </c>
    </row>
    <row r="4583" ht="12.75" customHeight="1">
      <c r="H4583" s="12">
        <v>1000.0</v>
      </c>
      <c r="K4583" s="14" t="str">
        <f t="shared" si="2"/>
        <v>#DIV/0!</v>
      </c>
      <c r="L4583" s="15" t="str">
        <f t="shared" si="3"/>
        <v>Invalid</v>
      </c>
      <c r="M4583" s="15" t="str">
        <f t="shared" si="4"/>
        <v/>
      </c>
    </row>
    <row r="4584" ht="12.75" customHeight="1">
      <c r="H4584" s="12">
        <v>1000.0</v>
      </c>
      <c r="K4584" s="14" t="str">
        <f t="shared" si="2"/>
        <v>#DIV/0!</v>
      </c>
      <c r="L4584" s="15" t="str">
        <f t="shared" si="3"/>
        <v>Invalid</v>
      </c>
      <c r="M4584" s="15" t="str">
        <f t="shared" si="4"/>
        <v/>
      </c>
    </row>
    <row r="4585" ht="12.75" customHeight="1">
      <c r="H4585" s="12">
        <v>1000.0</v>
      </c>
      <c r="K4585" s="14" t="str">
        <f t="shared" si="2"/>
        <v>#DIV/0!</v>
      </c>
      <c r="L4585" s="15" t="str">
        <f t="shared" si="3"/>
        <v>Invalid</v>
      </c>
      <c r="M4585" s="15" t="str">
        <f t="shared" si="4"/>
        <v/>
      </c>
    </row>
    <row r="4586" ht="12.75" customHeight="1">
      <c r="H4586" s="12">
        <v>1000.0</v>
      </c>
      <c r="K4586" s="14" t="str">
        <f t="shared" si="2"/>
        <v>#DIV/0!</v>
      </c>
      <c r="L4586" s="15" t="str">
        <f t="shared" si="3"/>
        <v>Invalid</v>
      </c>
      <c r="M4586" s="15" t="str">
        <f t="shared" si="4"/>
        <v/>
      </c>
    </row>
    <row r="4587" ht="12.75" customHeight="1">
      <c r="H4587" s="12">
        <v>1000.0</v>
      </c>
      <c r="K4587" s="14" t="str">
        <f t="shared" si="2"/>
        <v>#DIV/0!</v>
      </c>
      <c r="L4587" s="15" t="str">
        <f t="shared" si="3"/>
        <v>Invalid</v>
      </c>
      <c r="M4587" s="15" t="str">
        <f t="shared" si="4"/>
        <v/>
      </c>
    </row>
    <row r="4588" ht="12.75" customHeight="1">
      <c r="H4588" s="12">
        <v>1000.0</v>
      </c>
      <c r="K4588" s="14" t="str">
        <f t="shared" si="2"/>
        <v>#DIV/0!</v>
      </c>
      <c r="L4588" s="15" t="str">
        <f t="shared" si="3"/>
        <v>Invalid</v>
      </c>
      <c r="M4588" s="15" t="str">
        <f t="shared" si="4"/>
        <v/>
      </c>
    </row>
    <row r="4589" ht="12.75" customHeight="1">
      <c r="H4589" s="12">
        <v>1000.0</v>
      </c>
      <c r="K4589" s="14" t="str">
        <f t="shared" si="2"/>
        <v>#DIV/0!</v>
      </c>
      <c r="L4589" s="15" t="str">
        <f t="shared" si="3"/>
        <v>Invalid</v>
      </c>
      <c r="M4589" s="15" t="str">
        <f t="shared" si="4"/>
        <v/>
      </c>
    </row>
    <row r="4590" ht="12.75" customHeight="1">
      <c r="H4590" s="12">
        <v>1000.0</v>
      </c>
      <c r="K4590" s="14" t="str">
        <f t="shared" si="2"/>
        <v>#DIV/0!</v>
      </c>
      <c r="L4590" s="15" t="str">
        <f t="shared" si="3"/>
        <v>Invalid</v>
      </c>
      <c r="M4590" s="15" t="str">
        <f t="shared" si="4"/>
        <v/>
      </c>
    </row>
    <row r="4591" ht="12.75" customHeight="1">
      <c r="H4591" s="12">
        <v>1000.0</v>
      </c>
      <c r="K4591" s="14" t="str">
        <f t="shared" si="2"/>
        <v>#DIV/0!</v>
      </c>
      <c r="L4591" s="15" t="str">
        <f t="shared" si="3"/>
        <v>Invalid</v>
      </c>
      <c r="M4591" s="15" t="str">
        <f t="shared" si="4"/>
        <v/>
      </c>
    </row>
    <row r="4592" ht="12.75" customHeight="1">
      <c r="H4592" s="12">
        <v>1000.0</v>
      </c>
      <c r="K4592" s="14" t="str">
        <f t="shared" si="2"/>
        <v>#DIV/0!</v>
      </c>
      <c r="L4592" s="15" t="str">
        <f t="shared" si="3"/>
        <v>Invalid</v>
      </c>
      <c r="M4592" s="15" t="str">
        <f t="shared" si="4"/>
        <v/>
      </c>
    </row>
    <row r="4593" ht="12.75" customHeight="1">
      <c r="H4593" s="12">
        <v>1000.0</v>
      </c>
      <c r="K4593" s="14" t="str">
        <f t="shared" si="2"/>
        <v>#DIV/0!</v>
      </c>
      <c r="L4593" s="15" t="str">
        <f t="shared" si="3"/>
        <v>Invalid</v>
      </c>
      <c r="M4593" s="15" t="str">
        <f t="shared" si="4"/>
        <v/>
      </c>
    </row>
    <row r="4594" ht="12.75" customHeight="1">
      <c r="H4594" s="12">
        <v>1000.0</v>
      </c>
      <c r="K4594" s="14" t="str">
        <f t="shared" si="2"/>
        <v>#DIV/0!</v>
      </c>
      <c r="L4594" s="15" t="str">
        <f t="shared" si="3"/>
        <v>Invalid</v>
      </c>
      <c r="M4594" s="15" t="str">
        <f t="shared" si="4"/>
        <v/>
      </c>
    </row>
    <row r="4595" ht="12.75" customHeight="1">
      <c r="H4595" s="12">
        <v>1000.0</v>
      </c>
      <c r="K4595" s="14" t="str">
        <f t="shared" si="2"/>
        <v>#DIV/0!</v>
      </c>
      <c r="L4595" s="15" t="str">
        <f t="shared" si="3"/>
        <v>Invalid</v>
      </c>
      <c r="M4595" s="15" t="str">
        <f t="shared" si="4"/>
        <v/>
      </c>
    </row>
    <row r="4596" ht="12.75" customHeight="1">
      <c r="H4596" s="12">
        <v>1000.0</v>
      </c>
      <c r="K4596" s="14" t="str">
        <f t="shared" si="2"/>
        <v>#DIV/0!</v>
      </c>
      <c r="L4596" s="15" t="str">
        <f t="shared" si="3"/>
        <v>Invalid</v>
      </c>
      <c r="M4596" s="15" t="str">
        <f t="shared" si="4"/>
        <v/>
      </c>
    </row>
    <row r="4597" ht="12.75" customHeight="1">
      <c r="H4597" s="12">
        <v>1000.0</v>
      </c>
      <c r="K4597" s="14" t="str">
        <f t="shared" si="2"/>
        <v>#DIV/0!</v>
      </c>
      <c r="L4597" s="15" t="str">
        <f t="shared" si="3"/>
        <v>Invalid</v>
      </c>
      <c r="M4597" s="15" t="str">
        <f t="shared" si="4"/>
        <v/>
      </c>
    </row>
    <row r="4598" ht="12.75" customHeight="1">
      <c r="H4598" s="12">
        <v>1000.0</v>
      </c>
      <c r="K4598" s="14" t="str">
        <f t="shared" si="2"/>
        <v>#DIV/0!</v>
      </c>
      <c r="L4598" s="15" t="str">
        <f t="shared" si="3"/>
        <v>Invalid</v>
      </c>
      <c r="M4598" s="15" t="str">
        <f t="shared" si="4"/>
        <v/>
      </c>
    </row>
    <row r="4599" ht="12.75" customHeight="1">
      <c r="H4599" s="12">
        <v>1000.0</v>
      </c>
      <c r="K4599" s="14" t="str">
        <f t="shared" si="2"/>
        <v>#DIV/0!</v>
      </c>
      <c r="L4599" s="15" t="str">
        <f t="shared" si="3"/>
        <v>Invalid</v>
      </c>
      <c r="M4599" s="15" t="str">
        <f t="shared" si="4"/>
        <v/>
      </c>
    </row>
    <row r="4600" ht="12.75" customHeight="1">
      <c r="H4600" s="12">
        <v>1000.0</v>
      </c>
      <c r="K4600" s="14" t="str">
        <f t="shared" si="2"/>
        <v>#DIV/0!</v>
      </c>
      <c r="L4600" s="15" t="str">
        <f t="shared" si="3"/>
        <v>Invalid</v>
      </c>
      <c r="M4600" s="15" t="str">
        <f t="shared" si="4"/>
        <v/>
      </c>
    </row>
    <row r="4601" ht="12.75" customHeight="1">
      <c r="H4601" s="12">
        <v>1000.0</v>
      </c>
      <c r="K4601" s="14" t="str">
        <f t="shared" si="2"/>
        <v>#DIV/0!</v>
      </c>
      <c r="L4601" s="15" t="str">
        <f t="shared" si="3"/>
        <v>Invalid</v>
      </c>
      <c r="M4601" s="15" t="str">
        <f t="shared" si="4"/>
        <v/>
      </c>
    </row>
    <row r="4602" ht="12.75" customHeight="1">
      <c r="H4602" s="12">
        <v>1000.0</v>
      </c>
      <c r="K4602" s="14" t="str">
        <f t="shared" si="2"/>
        <v>#DIV/0!</v>
      </c>
      <c r="L4602" s="15" t="str">
        <f t="shared" si="3"/>
        <v>Invalid</v>
      </c>
      <c r="M4602" s="15" t="str">
        <f t="shared" si="4"/>
        <v/>
      </c>
    </row>
    <row r="4603" ht="12.75" customHeight="1">
      <c r="H4603" s="12">
        <v>1000.0</v>
      </c>
      <c r="K4603" s="14" t="str">
        <f t="shared" si="2"/>
        <v>#DIV/0!</v>
      </c>
      <c r="L4603" s="15" t="str">
        <f t="shared" si="3"/>
        <v>Invalid</v>
      </c>
      <c r="M4603" s="15" t="str">
        <f t="shared" si="4"/>
        <v/>
      </c>
    </row>
    <row r="4604" ht="12.75" customHeight="1">
      <c r="H4604" s="12">
        <v>1000.0</v>
      </c>
      <c r="K4604" s="14" t="str">
        <f t="shared" si="2"/>
        <v>#DIV/0!</v>
      </c>
      <c r="L4604" s="15" t="str">
        <f t="shared" si="3"/>
        <v>Invalid</v>
      </c>
      <c r="M4604" s="15" t="str">
        <f t="shared" si="4"/>
        <v/>
      </c>
    </row>
    <row r="4605" ht="12.75" customHeight="1">
      <c r="H4605" s="12">
        <v>1000.0</v>
      </c>
      <c r="K4605" s="14" t="str">
        <f t="shared" si="2"/>
        <v>#DIV/0!</v>
      </c>
      <c r="L4605" s="15" t="str">
        <f t="shared" si="3"/>
        <v>Invalid</v>
      </c>
      <c r="M4605" s="15" t="str">
        <f t="shared" si="4"/>
        <v/>
      </c>
    </row>
    <row r="4606" ht="12.75" customHeight="1">
      <c r="H4606" s="12">
        <v>1000.0</v>
      </c>
      <c r="K4606" s="14" t="str">
        <f t="shared" si="2"/>
        <v>#DIV/0!</v>
      </c>
      <c r="L4606" s="15" t="str">
        <f t="shared" si="3"/>
        <v>Invalid</v>
      </c>
      <c r="M4606" s="15" t="str">
        <f t="shared" si="4"/>
        <v/>
      </c>
    </row>
    <row r="4607" ht="12.75" customHeight="1">
      <c r="H4607" s="12">
        <v>1000.0</v>
      </c>
      <c r="K4607" s="14" t="str">
        <f t="shared" si="2"/>
        <v>#DIV/0!</v>
      </c>
      <c r="L4607" s="15" t="str">
        <f t="shared" si="3"/>
        <v>Invalid</v>
      </c>
      <c r="M4607" s="15" t="str">
        <f t="shared" si="4"/>
        <v/>
      </c>
    </row>
    <row r="4608" ht="12.75" customHeight="1">
      <c r="H4608" s="12">
        <v>1000.0</v>
      </c>
      <c r="K4608" s="14" t="str">
        <f t="shared" si="2"/>
        <v>#DIV/0!</v>
      </c>
      <c r="L4608" s="15" t="str">
        <f t="shared" si="3"/>
        <v>Invalid</v>
      </c>
      <c r="M4608" s="15" t="str">
        <f t="shared" si="4"/>
        <v/>
      </c>
    </row>
    <row r="4609" ht="12.75" customHeight="1">
      <c r="H4609" s="12">
        <v>1000.0</v>
      </c>
      <c r="K4609" s="14" t="str">
        <f t="shared" si="2"/>
        <v>#DIV/0!</v>
      </c>
      <c r="L4609" s="15" t="str">
        <f t="shared" si="3"/>
        <v>Invalid</v>
      </c>
      <c r="M4609" s="15" t="str">
        <f t="shared" si="4"/>
        <v/>
      </c>
    </row>
    <row r="4610" ht="12.75" customHeight="1">
      <c r="H4610" s="12">
        <v>1000.0</v>
      </c>
      <c r="K4610" s="14" t="str">
        <f t="shared" si="2"/>
        <v>#DIV/0!</v>
      </c>
      <c r="L4610" s="15" t="str">
        <f t="shared" si="3"/>
        <v>Invalid</v>
      </c>
      <c r="M4610" s="15" t="str">
        <f t="shared" si="4"/>
        <v/>
      </c>
    </row>
    <row r="4611" ht="12.75" customHeight="1">
      <c r="H4611" s="12">
        <v>1000.0</v>
      </c>
      <c r="K4611" s="14" t="str">
        <f t="shared" si="2"/>
        <v>#DIV/0!</v>
      </c>
      <c r="L4611" s="15" t="str">
        <f t="shared" si="3"/>
        <v>Invalid</v>
      </c>
      <c r="M4611" s="15" t="str">
        <f t="shared" si="4"/>
        <v/>
      </c>
    </row>
    <row r="4612" ht="12.75" customHeight="1">
      <c r="H4612" s="12">
        <v>1000.0</v>
      </c>
      <c r="K4612" s="14" t="str">
        <f t="shared" si="2"/>
        <v>#DIV/0!</v>
      </c>
      <c r="L4612" s="15" t="str">
        <f t="shared" si="3"/>
        <v>Invalid</v>
      </c>
      <c r="M4612" s="15" t="str">
        <f t="shared" si="4"/>
        <v/>
      </c>
    </row>
    <row r="4613" ht="12.75" customHeight="1">
      <c r="H4613" s="12">
        <v>1000.0</v>
      </c>
      <c r="K4613" s="14" t="str">
        <f t="shared" si="2"/>
        <v>#DIV/0!</v>
      </c>
      <c r="L4613" s="15" t="str">
        <f t="shared" si="3"/>
        <v>Invalid</v>
      </c>
      <c r="M4613" s="15" t="str">
        <f t="shared" si="4"/>
        <v/>
      </c>
    </row>
    <row r="4614" ht="12.75" customHeight="1">
      <c r="H4614" s="12">
        <v>1000.0</v>
      </c>
      <c r="K4614" s="14" t="str">
        <f t="shared" si="2"/>
        <v>#DIV/0!</v>
      </c>
      <c r="L4614" s="15" t="str">
        <f t="shared" si="3"/>
        <v>Invalid</v>
      </c>
      <c r="M4614" s="15" t="str">
        <f t="shared" si="4"/>
        <v/>
      </c>
    </row>
    <row r="4615" ht="12.75" customHeight="1">
      <c r="H4615" s="12">
        <v>1000.0</v>
      </c>
      <c r="K4615" s="14" t="str">
        <f t="shared" si="2"/>
        <v>#DIV/0!</v>
      </c>
      <c r="L4615" s="15" t="str">
        <f t="shared" si="3"/>
        <v>Invalid</v>
      </c>
      <c r="M4615" s="15" t="str">
        <f t="shared" si="4"/>
        <v/>
      </c>
    </row>
    <row r="4616" ht="12.75" customHeight="1">
      <c r="H4616" s="12">
        <v>1000.0</v>
      </c>
      <c r="K4616" s="14" t="str">
        <f t="shared" si="2"/>
        <v>#DIV/0!</v>
      </c>
      <c r="L4616" s="15" t="str">
        <f t="shared" si="3"/>
        <v>Invalid</v>
      </c>
      <c r="M4616" s="15" t="str">
        <f t="shared" si="4"/>
        <v/>
      </c>
    </row>
    <row r="4617" ht="12.75" customHeight="1">
      <c r="H4617" s="12">
        <v>1000.0</v>
      </c>
      <c r="K4617" s="14" t="str">
        <f t="shared" si="2"/>
        <v>#DIV/0!</v>
      </c>
      <c r="L4617" s="15" t="str">
        <f t="shared" si="3"/>
        <v>Invalid</v>
      </c>
      <c r="M4617" s="15" t="str">
        <f t="shared" si="4"/>
        <v/>
      </c>
    </row>
    <row r="4618" ht="12.75" customHeight="1">
      <c r="H4618" s="12">
        <v>1000.0</v>
      </c>
      <c r="K4618" s="14" t="str">
        <f t="shared" si="2"/>
        <v>#DIV/0!</v>
      </c>
      <c r="L4618" s="15" t="str">
        <f t="shared" si="3"/>
        <v>Invalid</v>
      </c>
      <c r="M4618" s="15" t="str">
        <f t="shared" si="4"/>
        <v/>
      </c>
    </row>
    <row r="4619" ht="12.75" customHeight="1">
      <c r="H4619" s="12">
        <v>1000.0</v>
      </c>
      <c r="K4619" s="14" t="str">
        <f t="shared" si="2"/>
        <v>#DIV/0!</v>
      </c>
      <c r="L4619" s="15" t="str">
        <f t="shared" si="3"/>
        <v>Invalid</v>
      </c>
      <c r="M4619" s="15" t="str">
        <f t="shared" si="4"/>
        <v/>
      </c>
    </row>
    <row r="4620" ht="12.75" customHeight="1">
      <c r="H4620" s="12">
        <v>1000.0</v>
      </c>
      <c r="K4620" s="14" t="str">
        <f t="shared" si="2"/>
        <v>#DIV/0!</v>
      </c>
      <c r="L4620" s="15" t="str">
        <f t="shared" si="3"/>
        <v>Invalid</v>
      </c>
      <c r="M4620" s="15" t="str">
        <f t="shared" si="4"/>
        <v/>
      </c>
    </row>
    <row r="4621" ht="12.75" customHeight="1">
      <c r="H4621" s="12">
        <v>1000.0</v>
      </c>
      <c r="K4621" s="14" t="str">
        <f t="shared" si="2"/>
        <v>#DIV/0!</v>
      </c>
      <c r="L4621" s="15" t="str">
        <f t="shared" si="3"/>
        <v>Invalid</v>
      </c>
      <c r="M4621" s="15" t="str">
        <f t="shared" si="4"/>
        <v/>
      </c>
    </row>
    <row r="4622" ht="12.75" customHeight="1">
      <c r="H4622" s="12">
        <v>1000.0</v>
      </c>
      <c r="K4622" s="14" t="str">
        <f t="shared" si="2"/>
        <v>#DIV/0!</v>
      </c>
      <c r="L4622" s="15" t="str">
        <f t="shared" si="3"/>
        <v>Invalid</v>
      </c>
      <c r="M4622" s="15" t="str">
        <f t="shared" si="4"/>
        <v/>
      </c>
    </row>
    <row r="4623" ht="12.75" customHeight="1">
      <c r="H4623" s="12">
        <v>1000.0</v>
      </c>
      <c r="K4623" s="14" t="str">
        <f t="shared" si="2"/>
        <v>#DIV/0!</v>
      </c>
      <c r="L4623" s="15" t="str">
        <f t="shared" si="3"/>
        <v>Invalid</v>
      </c>
      <c r="M4623" s="15" t="str">
        <f t="shared" si="4"/>
        <v/>
      </c>
    </row>
    <row r="4624" ht="12.75" customHeight="1">
      <c r="H4624" s="12">
        <v>1000.0</v>
      </c>
      <c r="K4624" s="14" t="str">
        <f t="shared" si="2"/>
        <v>#DIV/0!</v>
      </c>
      <c r="L4624" s="15" t="str">
        <f t="shared" si="3"/>
        <v>Invalid</v>
      </c>
      <c r="M4624" s="15" t="str">
        <f t="shared" si="4"/>
        <v/>
      </c>
    </row>
    <row r="4625" ht="12.75" customHeight="1">
      <c r="H4625" s="12">
        <v>1000.0</v>
      </c>
      <c r="K4625" s="14" t="str">
        <f t="shared" si="2"/>
        <v>#DIV/0!</v>
      </c>
      <c r="L4625" s="15" t="str">
        <f t="shared" si="3"/>
        <v>Invalid</v>
      </c>
      <c r="M4625" s="15" t="str">
        <f t="shared" si="4"/>
        <v/>
      </c>
    </row>
    <row r="4626" ht="12.75" customHeight="1">
      <c r="H4626" s="12">
        <v>1000.0</v>
      </c>
      <c r="K4626" s="14" t="str">
        <f t="shared" si="2"/>
        <v>#DIV/0!</v>
      </c>
      <c r="L4626" s="15" t="str">
        <f t="shared" si="3"/>
        <v>Invalid</v>
      </c>
      <c r="M4626" s="15" t="str">
        <f t="shared" si="4"/>
        <v/>
      </c>
    </row>
    <row r="4627" ht="12.75" customHeight="1">
      <c r="H4627" s="12">
        <v>1000.0</v>
      </c>
      <c r="K4627" s="14" t="str">
        <f t="shared" si="2"/>
        <v>#DIV/0!</v>
      </c>
      <c r="L4627" s="15" t="str">
        <f t="shared" si="3"/>
        <v>Invalid</v>
      </c>
      <c r="M4627" s="15" t="str">
        <f t="shared" si="4"/>
        <v/>
      </c>
    </row>
    <row r="4628" ht="12.75" customHeight="1">
      <c r="H4628" s="12">
        <v>1000.0</v>
      </c>
      <c r="K4628" s="14" t="str">
        <f t="shared" si="2"/>
        <v>#DIV/0!</v>
      </c>
      <c r="L4628" s="15" t="str">
        <f t="shared" si="3"/>
        <v>Invalid</v>
      </c>
      <c r="M4628" s="15" t="str">
        <f t="shared" si="4"/>
        <v/>
      </c>
    </row>
    <row r="4629" ht="12.75" customHeight="1">
      <c r="H4629" s="12">
        <v>1000.0</v>
      </c>
      <c r="K4629" s="14" t="str">
        <f t="shared" si="2"/>
        <v>#DIV/0!</v>
      </c>
      <c r="L4629" s="15" t="str">
        <f t="shared" si="3"/>
        <v>Invalid</v>
      </c>
      <c r="M4629" s="15" t="str">
        <f t="shared" si="4"/>
        <v/>
      </c>
    </row>
    <row r="4630" ht="12.75" customHeight="1">
      <c r="H4630" s="12">
        <v>1000.0</v>
      </c>
      <c r="K4630" s="14" t="str">
        <f t="shared" si="2"/>
        <v>#DIV/0!</v>
      </c>
      <c r="L4630" s="15" t="str">
        <f t="shared" si="3"/>
        <v>Invalid</v>
      </c>
      <c r="M4630" s="15" t="str">
        <f t="shared" si="4"/>
        <v/>
      </c>
    </row>
    <row r="4631" ht="12.75" customHeight="1">
      <c r="H4631" s="12">
        <v>1000.0</v>
      </c>
      <c r="K4631" s="14" t="str">
        <f t="shared" si="2"/>
        <v>#DIV/0!</v>
      </c>
      <c r="L4631" s="15" t="str">
        <f t="shared" si="3"/>
        <v>Invalid</v>
      </c>
      <c r="M4631" s="15" t="str">
        <f t="shared" si="4"/>
        <v/>
      </c>
    </row>
    <row r="4632" ht="12.75" customHeight="1">
      <c r="H4632" s="12">
        <v>1000.0</v>
      </c>
      <c r="K4632" s="14" t="str">
        <f t="shared" si="2"/>
        <v>#DIV/0!</v>
      </c>
      <c r="L4632" s="15" t="str">
        <f t="shared" si="3"/>
        <v>Invalid</v>
      </c>
      <c r="M4632" s="15" t="str">
        <f t="shared" si="4"/>
        <v/>
      </c>
    </row>
    <row r="4633" ht="12.75" customHeight="1">
      <c r="H4633" s="12">
        <v>1000.0</v>
      </c>
      <c r="K4633" s="14" t="str">
        <f t="shared" si="2"/>
        <v>#DIV/0!</v>
      </c>
      <c r="L4633" s="15" t="str">
        <f t="shared" si="3"/>
        <v>Invalid</v>
      </c>
      <c r="M4633" s="15" t="str">
        <f t="shared" si="4"/>
        <v/>
      </c>
    </row>
    <row r="4634" ht="12.75" customHeight="1">
      <c r="H4634" s="12">
        <v>1000.0</v>
      </c>
      <c r="K4634" s="14" t="str">
        <f t="shared" si="2"/>
        <v>#DIV/0!</v>
      </c>
      <c r="L4634" s="15" t="str">
        <f t="shared" si="3"/>
        <v>Invalid</v>
      </c>
      <c r="M4634" s="15" t="str">
        <f t="shared" si="4"/>
        <v/>
      </c>
    </row>
    <row r="4635" ht="12.75" customHeight="1">
      <c r="H4635" s="12">
        <v>1000.0</v>
      </c>
      <c r="K4635" s="14" t="str">
        <f t="shared" si="2"/>
        <v>#DIV/0!</v>
      </c>
      <c r="L4635" s="15" t="str">
        <f t="shared" si="3"/>
        <v>Invalid</v>
      </c>
      <c r="M4635" s="15" t="str">
        <f t="shared" si="4"/>
        <v/>
      </c>
    </row>
    <row r="4636" ht="12.75" customHeight="1">
      <c r="H4636" s="12">
        <v>1000.0</v>
      </c>
      <c r="K4636" s="14" t="str">
        <f t="shared" si="2"/>
        <v>#DIV/0!</v>
      </c>
      <c r="L4636" s="15" t="str">
        <f t="shared" si="3"/>
        <v>Invalid</v>
      </c>
      <c r="M4636" s="15" t="str">
        <f t="shared" si="4"/>
        <v/>
      </c>
    </row>
    <row r="4637" ht="12.75" customHeight="1">
      <c r="H4637" s="12">
        <v>1000.0</v>
      </c>
      <c r="K4637" s="14" t="str">
        <f t="shared" si="2"/>
        <v>#DIV/0!</v>
      </c>
      <c r="L4637" s="15" t="str">
        <f t="shared" si="3"/>
        <v>Invalid</v>
      </c>
      <c r="M4637" s="15" t="str">
        <f t="shared" si="4"/>
        <v/>
      </c>
    </row>
    <row r="4638" ht="12.75" customHeight="1">
      <c r="H4638" s="12">
        <v>1000.0</v>
      </c>
      <c r="K4638" s="14" t="str">
        <f t="shared" si="2"/>
        <v>#DIV/0!</v>
      </c>
      <c r="L4638" s="15" t="str">
        <f t="shared" si="3"/>
        <v>Invalid</v>
      </c>
      <c r="M4638" s="15" t="str">
        <f t="shared" si="4"/>
        <v/>
      </c>
    </row>
    <row r="4639" ht="12.75" customHeight="1">
      <c r="H4639" s="12">
        <v>1000.0</v>
      </c>
      <c r="K4639" s="14" t="str">
        <f t="shared" si="2"/>
        <v>#DIV/0!</v>
      </c>
      <c r="L4639" s="15" t="str">
        <f t="shared" si="3"/>
        <v>Invalid</v>
      </c>
      <c r="M4639" s="15" t="str">
        <f t="shared" si="4"/>
        <v/>
      </c>
    </row>
    <row r="4640" ht="12.75" customHeight="1">
      <c r="H4640" s="12">
        <v>1000.0</v>
      </c>
      <c r="K4640" s="14" t="str">
        <f t="shared" si="2"/>
        <v>#DIV/0!</v>
      </c>
      <c r="L4640" s="15" t="str">
        <f t="shared" si="3"/>
        <v>Invalid</v>
      </c>
      <c r="M4640" s="15" t="str">
        <f t="shared" si="4"/>
        <v/>
      </c>
    </row>
    <row r="4641" ht="12.75" customHeight="1">
      <c r="H4641" s="12">
        <v>1000.0</v>
      </c>
      <c r="K4641" s="14" t="str">
        <f t="shared" si="2"/>
        <v>#DIV/0!</v>
      </c>
      <c r="L4641" s="15" t="str">
        <f t="shared" si="3"/>
        <v>Invalid</v>
      </c>
      <c r="M4641" s="15" t="str">
        <f t="shared" si="4"/>
        <v/>
      </c>
    </row>
    <row r="4642" ht="12.75" customHeight="1">
      <c r="H4642" s="12">
        <v>1000.0</v>
      </c>
      <c r="K4642" s="14" t="str">
        <f t="shared" si="2"/>
        <v>#DIV/0!</v>
      </c>
      <c r="L4642" s="15" t="str">
        <f t="shared" si="3"/>
        <v>Invalid</v>
      </c>
      <c r="M4642" s="15" t="str">
        <f t="shared" si="4"/>
        <v/>
      </c>
    </row>
    <row r="4643" ht="12.75" customHeight="1">
      <c r="H4643" s="12">
        <v>1000.0</v>
      </c>
      <c r="K4643" s="14" t="str">
        <f t="shared" si="2"/>
        <v>#DIV/0!</v>
      </c>
      <c r="L4643" s="15" t="str">
        <f t="shared" si="3"/>
        <v>Invalid</v>
      </c>
      <c r="M4643" s="15" t="str">
        <f t="shared" si="4"/>
        <v/>
      </c>
    </row>
    <row r="4644" ht="12.75" customHeight="1">
      <c r="H4644" s="12">
        <v>1000.0</v>
      </c>
      <c r="K4644" s="14" t="str">
        <f t="shared" si="2"/>
        <v>#DIV/0!</v>
      </c>
      <c r="L4644" s="15" t="str">
        <f t="shared" si="3"/>
        <v>Invalid</v>
      </c>
      <c r="M4644" s="15" t="str">
        <f t="shared" si="4"/>
        <v/>
      </c>
    </row>
    <row r="4645" ht="12.75" customHeight="1">
      <c r="H4645" s="12">
        <v>1000.0</v>
      </c>
      <c r="K4645" s="14" t="str">
        <f t="shared" si="2"/>
        <v>#DIV/0!</v>
      </c>
      <c r="L4645" s="15" t="str">
        <f t="shared" si="3"/>
        <v>Invalid</v>
      </c>
      <c r="M4645" s="15" t="str">
        <f t="shared" si="4"/>
        <v/>
      </c>
    </row>
    <row r="4646" ht="12.75" customHeight="1">
      <c r="H4646" s="12">
        <v>1000.0</v>
      </c>
      <c r="K4646" s="14" t="str">
        <f t="shared" si="2"/>
        <v>#DIV/0!</v>
      </c>
      <c r="L4646" s="15" t="str">
        <f t="shared" si="3"/>
        <v>Invalid</v>
      </c>
      <c r="M4646" s="15" t="str">
        <f t="shared" si="4"/>
        <v/>
      </c>
    </row>
    <row r="4647" ht="12.75" customHeight="1">
      <c r="H4647" s="12">
        <v>1000.0</v>
      </c>
      <c r="K4647" s="14" t="str">
        <f t="shared" si="2"/>
        <v>#DIV/0!</v>
      </c>
      <c r="L4647" s="15" t="str">
        <f t="shared" si="3"/>
        <v>Invalid</v>
      </c>
      <c r="M4647" s="15" t="str">
        <f t="shared" si="4"/>
        <v/>
      </c>
    </row>
    <row r="4648" ht="12.75" customHeight="1">
      <c r="H4648" s="12">
        <v>1000.0</v>
      </c>
      <c r="K4648" s="14" t="str">
        <f t="shared" si="2"/>
        <v>#DIV/0!</v>
      </c>
      <c r="L4648" s="15" t="str">
        <f t="shared" si="3"/>
        <v>Invalid</v>
      </c>
      <c r="M4648" s="15" t="str">
        <f t="shared" si="4"/>
        <v/>
      </c>
    </row>
    <row r="4649" ht="12.75" customHeight="1">
      <c r="H4649" s="12">
        <v>1000.0</v>
      </c>
      <c r="K4649" s="14" t="str">
        <f t="shared" si="2"/>
        <v>#DIV/0!</v>
      </c>
      <c r="L4649" s="15" t="str">
        <f t="shared" si="3"/>
        <v>Invalid</v>
      </c>
      <c r="M4649" s="15" t="str">
        <f t="shared" si="4"/>
        <v/>
      </c>
    </row>
    <row r="4650" ht="12.75" customHeight="1">
      <c r="H4650" s="12">
        <v>1000.0</v>
      </c>
      <c r="K4650" s="14" t="str">
        <f t="shared" si="2"/>
        <v>#DIV/0!</v>
      </c>
      <c r="L4650" s="15" t="str">
        <f t="shared" si="3"/>
        <v>Invalid</v>
      </c>
      <c r="M4650" s="15" t="str">
        <f t="shared" si="4"/>
        <v/>
      </c>
    </row>
    <row r="4651" ht="12.75" customHeight="1">
      <c r="H4651" s="12">
        <v>1000.0</v>
      </c>
      <c r="K4651" s="14" t="str">
        <f t="shared" si="2"/>
        <v>#DIV/0!</v>
      </c>
      <c r="L4651" s="15" t="str">
        <f t="shared" si="3"/>
        <v>Invalid</v>
      </c>
      <c r="M4651" s="15" t="str">
        <f t="shared" si="4"/>
        <v/>
      </c>
    </row>
    <row r="4652" ht="12.75" customHeight="1">
      <c r="H4652" s="12">
        <v>1000.0</v>
      </c>
      <c r="K4652" s="14" t="str">
        <f t="shared" si="2"/>
        <v>#DIV/0!</v>
      </c>
      <c r="L4652" s="15" t="str">
        <f t="shared" si="3"/>
        <v>Invalid</v>
      </c>
      <c r="M4652" s="15" t="str">
        <f t="shared" si="4"/>
        <v/>
      </c>
    </row>
    <row r="4653" ht="12.75" customHeight="1">
      <c r="H4653" s="12">
        <v>1000.0</v>
      </c>
      <c r="K4653" s="14" t="str">
        <f t="shared" si="2"/>
        <v>#DIV/0!</v>
      </c>
      <c r="L4653" s="15" t="str">
        <f t="shared" si="3"/>
        <v>Invalid</v>
      </c>
      <c r="M4653" s="15" t="str">
        <f t="shared" si="4"/>
        <v/>
      </c>
    </row>
    <row r="4654" ht="12.75" customHeight="1">
      <c r="H4654" s="12">
        <v>1000.0</v>
      </c>
      <c r="K4654" s="14" t="str">
        <f t="shared" si="2"/>
        <v>#DIV/0!</v>
      </c>
      <c r="L4654" s="15" t="str">
        <f t="shared" si="3"/>
        <v>Invalid</v>
      </c>
      <c r="M4654" s="15" t="str">
        <f t="shared" si="4"/>
        <v/>
      </c>
    </row>
    <row r="4655" ht="12.75" customHeight="1">
      <c r="H4655" s="12">
        <v>1000.0</v>
      </c>
      <c r="K4655" s="14" t="str">
        <f t="shared" si="2"/>
        <v>#DIV/0!</v>
      </c>
      <c r="L4655" s="15" t="str">
        <f t="shared" si="3"/>
        <v>Invalid</v>
      </c>
      <c r="M4655" s="15" t="str">
        <f t="shared" si="4"/>
        <v/>
      </c>
    </row>
    <row r="4656" ht="12.75" customHeight="1">
      <c r="H4656" s="12">
        <v>1000.0</v>
      </c>
      <c r="K4656" s="14" t="str">
        <f t="shared" si="2"/>
        <v>#DIV/0!</v>
      </c>
      <c r="L4656" s="15" t="str">
        <f t="shared" si="3"/>
        <v>Invalid</v>
      </c>
      <c r="M4656" s="15" t="str">
        <f t="shared" si="4"/>
        <v/>
      </c>
    </row>
    <row r="4657" ht="12.75" customHeight="1">
      <c r="H4657" s="12">
        <v>1000.0</v>
      </c>
      <c r="K4657" s="14" t="str">
        <f t="shared" si="2"/>
        <v>#DIV/0!</v>
      </c>
      <c r="L4657" s="15" t="str">
        <f t="shared" si="3"/>
        <v>Invalid</v>
      </c>
      <c r="M4657" s="15" t="str">
        <f t="shared" si="4"/>
        <v/>
      </c>
    </row>
    <row r="4658" ht="12.75" customHeight="1">
      <c r="H4658" s="12">
        <v>1000.0</v>
      </c>
      <c r="K4658" s="14" t="str">
        <f t="shared" si="2"/>
        <v>#DIV/0!</v>
      </c>
      <c r="L4658" s="15" t="str">
        <f t="shared" si="3"/>
        <v>Invalid</v>
      </c>
      <c r="M4658" s="15" t="str">
        <f t="shared" si="4"/>
        <v/>
      </c>
    </row>
    <row r="4659" ht="12.75" customHeight="1">
      <c r="H4659" s="12">
        <v>1000.0</v>
      </c>
      <c r="K4659" s="14" t="str">
        <f t="shared" si="2"/>
        <v>#DIV/0!</v>
      </c>
      <c r="L4659" s="15" t="str">
        <f t="shared" si="3"/>
        <v>Invalid</v>
      </c>
      <c r="M4659" s="15" t="str">
        <f t="shared" si="4"/>
        <v/>
      </c>
    </row>
    <row r="4660" ht="12.75" customHeight="1">
      <c r="H4660" s="12">
        <v>1000.0</v>
      </c>
      <c r="K4660" s="14" t="str">
        <f t="shared" si="2"/>
        <v>#DIV/0!</v>
      </c>
      <c r="L4660" s="15" t="str">
        <f t="shared" si="3"/>
        <v>Invalid</v>
      </c>
      <c r="M4660" s="15" t="str">
        <f t="shared" si="4"/>
        <v/>
      </c>
    </row>
    <row r="4661" ht="12.75" customHeight="1">
      <c r="H4661" s="12">
        <v>1000.0</v>
      </c>
      <c r="K4661" s="14" t="str">
        <f t="shared" si="2"/>
        <v>#DIV/0!</v>
      </c>
      <c r="L4661" s="15" t="str">
        <f t="shared" si="3"/>
        <v>Invalid</v>
      </c>
      <c r="M4661" s="15" t="str">
        <f t="shared" si="4"/>
        <v/>
      </c>
    </row>
    <row r="4662" ht="12.75" customHeight="1">
      <c r="H4662" s="12">
        <v>1000.0</v>
      </c>
      <c r="K4662" s="14" t="str">
        <f t="shared" si="2"/>
        <v>#DIV/0!</v>
      </c>
      <c r="L4662" s="15" t="str">
        <f t="shared" si="3"/>
        <v>Invalid</v>
      </c>
      <c r="M4662" s="15" t="str">
        <f t="shared" si="4"/>
        <v/>
      </c>
    </row>
    <row r="4663" ht="12.75" customHeight="1">
      <c r="H4663" s="12">
        <v>1000.0</v>
      </c>
      <c r="K4663" s="14" t="str">
        <f t="shared" si="2"/>
        <v>#DIV/0!</v>
      </c>
      <c r="L4663" s="15" t="str">
        <f t="shared" si="3"/>
        <v>Invalid</v>
      </c>
      <c r="M4663" s="15" t="str">
        <f t="shared" si="4"/>
        <v/>
      </c>
    </row>
    <row r="4664" ht="12.75" customHeight="1">
      <c r="H4664" s="12">
        <v>1000.0</v>
      </c>
      <c r="K4664" s="14" t="str">
        <f t="shared" si="2"/>
        <v>#DIV/0!</v>
      </c>
      <c r="L4664" s="15" t="str">
        <f t="shared" si="3"/>
        <v>Invalid</v>
      </c>
      <c r="M4664" s="15" t="str">
        <f t="shared" si="4"/>
        <v/>
      </c>
    </row>
    <row r="4665" ht="12.75" customHeight="1">
      <c r="H4665" s="12">
        <v>1000.0</v>
      </c>
      <c r="K4665" s="14" t="str">
        <f t="shared" si="2"/>
        <v>#DIV/0!</v>
      </c>
      <c r="L4665" s="15" t="str">
        <f t="shared" si="3"/>
        <v>Invalid</v>
      </c>
      <c r="M4665" s="15" t="str">
        <f t="shared" si="4"/>
        <v/>
      </c>
    </row>
    <row r="4666" ht="12.75" customHeight="1">
      <c r="H4666" s="12">
        <v>1000.0</v>
      </c>
      <c r="K4666" s="14" t="str">
        <f t="shared" si="2"/>
        <v>#DIV/0!</v>
      </c>
      <c r="L4666" s="15" t="str">
        <f t="shared" si="3"/>
        <v>Invalid</v>
      </c>
      <c r="M4666" s="15" t="str">
        <f t="shared" si="4"/>
        <v/>
      </c>
    </row>
    <row r="4667" ht="12.75" customHeight="1">
      <c r="H4667" s="12">
        <v>1000.0</v>
      </c>
      <c r="K4667" s="14" t="str">
        <f t="shared" si="2"/>
        <v>#DIV/0!</v>
      </c>
      <c r="L4667" s="15" t="str">
        <f t="shared" si="3"/>
        <v>Invalid</v>
      </c>
      <c r="M4667" s="15" t="str">
        <f t="shared" si="4"/>
        <v/>
      </c>
    </row>
    <row r="4668" ht="12.75" customHeight="1">
      <c r="H4668" s="12">
        <v>1000.0</v>
      </c>
      <c r="K4668" s="14" t="str">
        <f t="shared" si="2"/>
        <v>#DIV/0!</v>
      </c>
      <c r="L4668" s="15" t="str">
        <f t="shared" si="3"/>
        <v>Invalid</v>
      </c>
      <c r="M4668" s="15" t="str">
        <f t="shared" si="4"/>
        <v/>
      </c>
    </row>
    <row r="4669" ht="12.75" customHeight="1">
      <c r="H4669" s="12">
        <v>1000.0</v>
      </c>
      <c r="K4669" s="14" t="str">
        <f t="shared" si="2"/>
        <v>#DIV/0!</v>
      </c>
      <c r="L4669" s="15" t="str">
        <f t="shared" si="3"/>
        <v>Invalid</v>
      </c>
      <c r="M4669" s="15" t="str">
        <f t="shared" si="4"/>
        <v/>
      </c>
    </row>
    <row r="4670" ht="12.75" customHeight="1">
      <c r="H4670" s="12">
        <v>1000.0</v>
      </c>
      <c r="K4670" s="14" t="str">
        <f t="shared" si="2"/>
        <v>#DIV/0!</v>
      </c>
      <c r="L4670" s="15" t="str">
        <f t="shared" si="3"/>
        <v>Invalid</v>
      </c>
      <c r="M4670" s="15" t="str">
        <f t="shared" si="4"/>
        <v/>
      </c>
    </row>
    <row r="4671" ht="12.75" customHeight="1">
      <c r="H4671" s="12">
        <v>1000.0</v>
      </c>
      <c r="K4671" s="14" t="str">
        <f t="shared" si="2"/>
        <v>#DIV/0!</v>
      </c>
      <c r="L4671" s="15" t="str">
        <f t="shared" si="3"/>
        <v>Invalid</v>
      </c>
      <c r="M4671" s="15" t="str">
        <f t="shared" si="4"/>
        <v/>
      </c>
    </row>
    <row r="4672" ht="12.75" customHeight="1">
      <c r="H4672" s="12">
        <v>1000.0</v>
      </c>
      <c r="K4672" s="14" t="str">
        <f t="shared" si="2"/>
        <v>#DIV/0!</v>
      </c>
      <c r="L4672" s="15" t="str">
        <f t="shared" si="3"/>
        <v>Invalid</v>
      </c>
      <c r="M4672" s="15" t="str">
        <f t="shared" si="4"/>
        <v/>
      </c>
    </row>
    <row r="4673" ht="12.75" customHeight="1">
      <c r="H4673" s="12">
        <v>1000.0</v>
      </c>
      <c r="K4673" s="14" t="str">
        <f t="shared" si="2"/>
        <v>#DIV/0!</v>
      </c>
      <c r="L4673" s="15" t="str">
        <f t="shared" si="3"/>
        <v>Invalid</v>
      </c>
      <c r="M4673" s="15" t="str">
        <f t="shared" si="4"/>
        <v/>
      </c>
    </row>
    <row r="4674" ht="12.75" customHeight="1">
      <c r="H4674" s="12">
        <v>1000.0</v>
      </c>
      <c r="K4674" s="14" t="str">
        <f t="shared" si="2"/>
        <v>#DIV/0!</v>
      </c>
      <c r="L4674" s="15" t="str">
        <f t="shared" si="3"/>
        <v>Invalid</v>
      </c>
      <c r="M4674" s="15" t="str">
        <f t="shared" si="4"/>
        <v/>
      </c>
    </row>
    <row r="4675" ht="12.75" customHeight="1">
      <c r="H4675" s="12">
        <v>1000.0</v>
      </c>
      <c r="K4675" s="14" t="str">
        <f t="shared" si="2"/>
        <v>#DIV/0!</v>
      </c>
      <c r="L4675" s="15" t="str">
        <f t="shared" si="3"/>
        <v>Invalid</v>
      </c>
      <c r="M4675" s="15" t="str">
        <f t="shared" si="4"/>
        <v/>
      </c>
    </row>
    <row r="4676" ht="12.75" customHeight="1">
      <c r="H4676" s="12">
        <v>1000.0</v>
      </c>
      <c r="K4676" s="14" t="str">
        <f t="shared" si="2"/>
        <v>#DIV/0!</v>
      </c>
      <c r="L4676" s="15" t="str">
        <f t="shared" si="3"/>
        <v>Invalid</v>
      </c>
      <c r="M4676" s="15" t="str">
        <f t="shared" si="4"/>
        <v/>
      </c>
    </row>
    <row r="4677" ht="12.75" customHeight="1">
      <c r="H4677" s="12">
        <v>1000.0</v>
      </c>
      <c r="K4677" s="14" t="str">
        <f t="shared" si="2"/>
        <v>#DIV/0!</v>
      </c>
      <c r="L4677" s="15" t="str">
        <f t="shared" si="3"/>
        <v>Invalid</v>
      </c>
      <c r="M4677" s="15" t="str">
        <f t="shared" si="4"/>
        <v/>
      </c>
    </row>
    <row r="4678" ht="12.75" customHeight="1">
      <c r="H4678" s="12">
        <v>1000.0</v>
      </c>
      <c r="K4678" s="14" t="str">
        <f t="shared" si="2"/>
        <v>#DIV/0!</v>
      </c>
      <c r="L4678" s="15" t="str">
        <f t="shared" si="3"/>
        <v>Invalid</v>
      </c>
      <c r="M4678" s="15" t="str">
        <f t="shared" si="4"/>
        <v/>
      </c>
    </row>
    <row r="4679" ht="12.75" customHeight="1">
      <c r="H4679" s="12">
        <v>1000.0</v>
      </c>
      <c r="K4679" s="14" t="str">
        <f t="shared" si="2"/>
        <v>#DIV/0!</v>
      </c>
      <c r="L4679" s="15" t="str">
        <f t="shared" si="3"/>
        <v>Invalid</v>
      </c>
      <c r="M4679" s="15" t="str">
        <f t="shared" si="4"/>
        <v/>
      </c>
    </row>
    <row r="4680" ht="12.75" customHeight="1">
      <c r="H4680" s="12">
        <v>1000.0</v>
      </c>
      <c r="K4680" s="14" t="str">
        <f t="shared" si="2"/>
        <v>#DIV/0!</v>
      </c>
      <c r="L4680" s="15" t="str">
        <f t="shared" si="3"/>
        <v>Invalid</v>
      </c>
      <c r="M4680" s="15" t="str">
        <f t="shared" si="4"/>
        <v/>
      </c>
    </row>
    <row r="4681" ht="12.75" customHeight="1">
      <c r="H4681" s="12">
        <v>1000.0</v>
      </c>
      <c r="K4681" s="14" t="str">
        <f t="shared" si="2"/>
        <v>#DIV/0!</v>
      </c>
      <c r="L4681" s="15" t="str">
        <f t="shared" si="3"/>
        <v>Invalid</v>
      </c>
      <c r="M4681" s="15" t="str">
        <f t="shared" si="4"/>
        <v/>
      </c>
    </row>
    <row r="4682" ht="12.75" customHeight="1">
      <c r="H4682" s="12">
        <v>1000.0</v>
      </c>
      <c r="K4682" s="14" t="str">
        <f t="shared" si="2"/>
        <v>#DIV/0!</v>
      </c>
      <c r="L4682" s="15" t="str">
        <f t="shared" si="3"/>
        <v>Invalid</v>
      </c>
      <c r="M4682" s="15" t="str">
        <f t="shared" si="4"/>
        <v/>
      </c>
    </row>
    <row r="4683" ht="12.75" customHeight="1">
      <c r="H4683" s="12">
        <v>1000.0</v>
      </c>
      <c r="K4683" s="14" t="str">
        <f t="shared" si="2"/>
        <v>#DIV/0!</v>
      </c>
      <c r="L4683" s="15" t="str">
        <f t="shared" si="3"/>
        <v>Invalid</v>
      </c>
      <c r="M4683" s="15" t="str">
        <f t="shared" si="4"/>
        <v/>
      </c>
    </row>
    <row r="4684" ht="12.75" customHeight="1">
      <c r="H4684" s="12">
        <v>1000.0</v>
      </c>
      <c r="K4684" s="14" t="str">
        <f t="shared" si="2"/>
        <v>#DIV/0!</v>
      </c>
      <c r="L4684" s="15" t="str">
        <f t="shared" si="3"/>
        <v>Invalid</v>
      </c>
      <c r="M4684" s="15" t="str">
        <f t="shared" si="4"/>
        <v/>
      </c>
    </row>
    <row r="4685" ht="12.75" customHeight="1">
      <c r="H4685" s="12">
        <v>1000.0</v>
      </c>
      <c r="K4685" s="14" t="str">
        <f t="shared" si="2"/>
        <v>#DIV/0!</v>
      </c>
      <c r="L4685" s="15" t="str">
        <f t="shared" si="3"/>
        <v>Invalid</v>
      </c>
      <c r="M4685" s="15" t="str">
        <f t="shared" si="4"/>
        <v/>
      </c>
    </row>
    <row r="4686" ht="12.75" customHeight="1">
      <c r="H4686" s="12">
        <v>1000.0</v>
      </c>
      <c r="K4686" s="14" t="str">
        <f t="shared" si="2"/>
        <v>#DIV/0!</v>
      </c>
      <c r="L4686" s="15" t="str">
        <f t="shared" si="3"/>
        <v>Invalid</v>
      </c>
      <c r="M4686" s="15" t="str">
        <f t="shared" si="4"/>
        <v/>
      </c>
    </row>
    <row r="4687" ht="12.75" customHeight="1">
      <c r="H4687" s="12">
        <v>1000.0</v>
      </c>
      <c r="K4687" s="14" t="str">
        <f t="shared" si="2"/>
        <v>#DIV/0!</v>
      </c>
      <c r="L4687" s="15" t="str">
        <f t="shared" si="3"/>
        <v>Invalid</v>
      </c>
      <c r="M4687" s="15" t="str">
        <f t="shared" si="4"/>
        <v/>
      </c>
    </row>
    <row r="4688" ht="12.75" customHeight="1">
      <c r="H4688" s="12">
        <v>1000.0</v>
      </c>
      <c r="K4688" s="14" t="str">
        <f t="shared" si="2"/>
        <v>#DIV/0!</v>
      </c>
      <c r="L4688" s="15" t="str">
        <f t="shared" si="3"/>
        <v>Invalid</v>
      </c>
      <c r="M4688" s="15" t="str">
        <f t="shared" si="4"/>
        <v/>
      </c>
    </row>
    <row r="4689" ht="12.75" customHeight="1">
      <c r="H4689" s="12">
        <v>1000.0</v>
      </c>
      <c r="K4689" s="14" t="str">
        <f t="shared" si="2"/>
        <v>#DIV/0!</v>
      </c>
      <c r="L4689" s="15" t="str">
        <f t="shared" si="3"/>
        <v>Invalid</v>
      </c>
      <c r="M4689" s="15" t="str">
        <f t="shared" si="4"/>
        <v/>
      </c>
    </row>
    <row r="4690" ht="12.75" customHeight="1">
      <c r="H4690" s="12">
        <v>1000.0</v>
      </c>
      <c r="K4690" s="14" t="str">
        <f t="shared" si="2"/>
        <v>#DIV/0!</v>
      </c>
      <c r="L4690" s="15" t="str">
        <f t="shared" si="3"/>
        <v>Invalid</v>
      </c>
      <c r="M4690" s="15" t="str">
        <f t="shared" si="4"/>
        <v/>
      </c>
    </row>
    <row r="4691" ht="12.75" customHeight="1">
      <c r="H4691" s="12">
        <v>1000.0</v>
      </c>
      <c r="K4691" s="14" t="str">
        <f t="shared" si="2"/>
        <v>#DIV/0!</v>
      </c>
      <c r="L4691" s="15" t="str">
        <f t="shared" si="3"/>
        <v>Invalid</v>
      </c>
      <c r="M4691" s="15" t="str">
        <f t="shared" si="4"/>
        <v/>
      </c>
    </row>
    <row r="4692" ht="12.75" customHeight="1">
      <c r="H4692" s="12">
        <v>1000.0</v>
      </c>
      <c r="K4692" s="14" t="str">
        <f t="shared" si="2"/>
        <v>#DIV/0!</v>
      </c>
      <c r="L4692" s="15" t="str">
        <f t="shared" si="3"/>
        <v>Invalid</v>
      </c>
      <c r="M4692" s="15" t="str">
        <f t="shared" si="4"/>
        <v/>
      </c>
    </row>
    <row r="4693" ht="12.75" customHeight="1">
      <c r="H4693" s="12">
        <v>1000.0</v>
      </c>
      <c r="K4693" s="14" t="str">
        <f t="shared" si="2"/>
        <v>#DIV/0!</v>
      </c>
      <c r="L4693" s="15" t="str">
        <f t="shared" si="3"/>
        <v>Invalid</v>
      </c>
      <c r="M4693" s="15" t="str">
        <f t="shared" si="4"/>
        <v/>
      </c>
    </row>
    <row r="4694" ht="12.75" customHeight="1">
      <c r="H4694" s="12">
        <v>1000.0</v>
      </c>
      <c r="K4694" s="14" t="str">
        <f t="shared" si="2"/>
        <v>#DIV/0!</v>
      </c>
      <c r="L4694" s="15" t="str">
        <f t="shared" si="3"/>
        <v>Invalid</v>
      </c>
      <c r="M4694" s="15" t="str">
        <f t="shared" si="4"/>
        <v/>
      </c>
    </row>
    <row r="4695" ht="12.75" customHeight="1">
      <c r="H4695" s="12">
        <v>1000.0</v>
      </c>
      <c r="K4695" s="14" t="str">
        <f t="shared" si="2"/>
        <v>#DIV/0!</v>
      </c>
      <c r="L4695" s="15" t="str">
        <f t="shared" si="3"/>
        <v>Invalid</v>
      </c>
      <c r="M4695" s="15" t="str">
        <f t="shared" si="4"/>
        <v/>
      </c>
    </row>
    <row r="4696" ht="12.75" customHeight="1">
      <c r="H4696" s="12">
        <v>1000.0</v>
      </c>
      <c r="K4696" s="14" t="str">
        <f t="shared" si="2"/>
        <v>#DIV/0!</v>
      </c>
      <c r="L4696" s="15" t="str">
        <f t="shared" si="3"/>
        <v>Invalid</v>
      </c>
      <c r="M4696" s="15" t="str">
        <f t="shared" si="4"/>
        <v/>
      </c>
    </row>
    <row r="4697" ht="12.75" customHeight="1">
      <c r="H4697" s="12">
        <v>1000.0</v>
      </c>
      <c r="K4697" s="14" t="str">
        <f t="shared" si="2"/>
        <v>#DIV/0!</v>
      </c>
      <c r="L4697" s="15" t="str">
        <f t="shared" si="3"/>
        <v>Invalid</v>
      </c>
      <c r="M4697" s="15" t="str">
        <f t="shared" si="4"/>
        <v/>
      </c>
    </row>
    <row r="4698" ht="12.75" customHeight="1">
      <c r="H4698" s="12">
        <v>1000.0</v>
      </c>
      <c r="K4698" s="14" t="str">
        <f t="shared" si="2"/>
        <v>#DIV/0!</v>
      </c>
      <c r="L4698" s="15" t="str">
        <f t="shared" si="3"/>
        <v>Invalid</v>
      </c>
      <c r="M4698" s="15" t="str">
        <f t="shared" si="4"/>
        <v/>
      </c>
    </row>
    <row r="4699" ht="12.75" customHeight="1">
      <c r="H4699" s="12">
        <v>1000.0</v>
      </c>
      <c r="K4699" s="14" t="str">
        <f t="shared" si="2"/>
        <v>#DIV/0!</v>
      </c>
      <c r="L4699" s="15" t="str">
        <f t="shared" si="3"/>
        <v>Invalid</v>
      </c>
      <c r="M4699" s="15" t="str">
        <f t="shared" si="4"/>
        <v/>
      </c>
    </row>
    <row r="4700" ht="12.75" customHeight="1">
      <c r="H4700" s="12">
        <v>1000.0</v>
      </c>
      <c r="K4700" s="14" t="str">
        <f t="shared" si="2"/>
        <v>#DIV/0!</v>
      </c>
      <c r="L4700" s="15" t="str">
        <f t="shared" si="3"/>
        <v>Invalid</v>
      </c>
      <c r="M4700" s="15" t="str">
        <f t="shared" si="4"/>
        <v/>
      </c>
    </row>
    <row r="4701" ht="12.75" customHeight="1">
      <c r="H4701" s="12">
        <v>1000.0</v>
      </c>
      <c r="K4701" s="14" t="str">
        <f t="shared" si="2"/>
        <v>#DIV/0!</v>
      </c>
      <c r="L4701" s="15" t="str">
        <f t="shared" si="3"/>
        <v>Invalid</v>
      </c>
      <c r="M4701" s="15" t="str">
        <f t="shared" si="4"/>
        <v/>
      </c>
    </row>
    <row r="4702" ht="12.75" customHeight="1">
      <c r="H4702" s="12">
        <v>1000.0</v>
      </c>
      <c r="K4702" s="14" t="str">
        <f t="shared" si="2"/>
        <v>#DIV/0!</v>
      </c>
      <c r="L4702" s="15" t="str">
        <f t="shared" si="3"/>
        <v>Invalid</v>
      </c>
      <c r="M4702" s="15" t="str">
        <f t="shared" si="4"/>
        <v/>
      </c>
    </row>
    <row r="4703" ht="12.75" customHeight="1">
      <c r="H4703" s="12">
        <v>1000.0</v>
      </c>
      <c r="K4703" s="14" t="str">
        <f t="shared" si="2"/>
        <v>#DIV/0!</v>
      </c>
      <c r="L4703" s="15" t="str">
        <f t="shared" si="3"/>
        <v>Invalid</v>
      </c>
      <c r="M4703" s="15" t="str">
        <f t="shared" si="4"/>
        <v/>
      </c>
    </row>
    <row r="4704" ht="12.75" customHeight="1">
      <c r="H4704" s="12">
        <v>1000.0</v>
      </c>
      <c r="K4704" s="14" t="str">
        <f t="shared" si="2"/>
        <v>#DIV/0!</v>
      </c>
      <c r="L4704" s="15" t="str">
        <f t="shared" si="3"/>
        <v>Invalid</v>
      </c>
      <c r="M4704" s="15" t="str">
        <f t="shared" si="4"/>
        <v/>
      </c>
    </row>
    <row r="4705" ht="12.75" customHeight="1">
      <c r="H4705" s="12">
        <v>1000.0</v>
      </c>
      <c r="K4705" s="14" t="str">
        <f t="shared" si="2"/>
        <v>#DIV/0!</v>
      </c>
      <c r="L4705" s="15" t="str">
        <f t="shared" si="3"/>
        <v>Invalid</v>
      </c>
      <c r="M4705" s="15" t="str">
        <f t="shared" si="4"/>
        <v/>
      </c>
    </row>
    <row r="4706" ht="12.75" customHeight="1">
      <c r="H4706" s="12">
        <v>1000.0</v>
      </c>
      <c r="K4706" s="14" t="str">
        <f t="shared" si="2"/>
        <v>#DIV/0!</v>
      </c>
      <c r="L4706" s="15" t="str">
        <f t="shared" si="3"/>
        <v>Invalid</v>
      </c>
      <c r="M4706" s="15" t="str">
        <f t="shared" si="4"/>
        <v/>
      </c>
    </row>
    <row r="4707" ht="12.75" customHeight="1">
      <c r="H4707" s="12">
        <v>1000.0</v>
      </c>
      <c r="K4707" s="14" t="str">
        <f t="shared" si="2"/>
        <v>#DIV/0!</v>
      </c>
      <c r="L4707" s="15" t="str">
        <f t="shared" si="3"/>
        <v>Invalid</v>
      </c>
      <c r="M4707" s="15" t="str">
        <f t="shared" si="4"/>
        <v/>
      </c>
    </row>
    <row r="4708" ht="12.75" customHeight="1">
      <c r="H4708" s="12">
        <v>1000.0</v>
      </c>
      <c r="K4708" s="14" t="str">
        <f t="shared" si="2"/>
        <v>#DIV/0!</v>
      </c>
      <c r="L4708" s="15" t="str">
        <f t="shared" si="3"/>
        <v>Invalid</v>
      </c>
      <c r="M4708" s="15" t="str">
        <f t="shared" si="4"/>
        <v/>
      </c>
    </row>
    <row r="4709" ht="12.75" customHeight="1">
      <c r="H4709" s="12">
        <v>1000.0</v>
      </c>
      <c r="K4709" s="14" t="str">
        <f t="shared" si="2"/>
        <v>#DIV/0!</v>
      </c>
      <c r="L4709" s="15" t="str">
        <f t="shared" si="3"/>
        <v>Invalid</v>
      </c>
      <c r="M4709" s="15" t="str">
        <f t="shared" si="4"/>
        <v/>
      </c>
    </row>
    <row r="4710" ht="12.75" customHeight="1">
      <c r="H4710" s="12">
        <v>1000.0</v>
      </c>
      <c r="K4710" s="14" t="str">
        <f t="shared" si="2"/>
        <v>#DIV/0!</v>
      </c>
      <c r="L4710" s="15" t="str">
        <f t="shared" si="3"/>
        <v>Invalid</v>
      </c>
      <c r="M4710" s="15" t="str">
        <f t="shared" si="4"/>
        <v/>
      </c>
    </row>
    <row r="4711" ht="12.75" customHeight="1">
      <c r="H4711" s="12">
        <v>1000.0</v>
      </c>
      <c r="K4711" s="14" t="str">
        <f t="shared" si="2"/>
        <v>#DIV/0!</v>
      </c>
      <c r="L4711" s="15" t="str">
        <f t="shared" si="3"/>
        <v>Invalid</v>
      </c>
      <c r="M4711" s="15" t="str">
        <f t="shared" si="4"/>
        <v/>
      </c>
    </row>
    <row r="4712" ht="12.75" customHeight="1">
      <c r="H4712" s="12">
        <v>1000.0</v>
      </c>
      <c r="K4712" s="14" t="str">
        <f t="shared" si="2"/>
        <v>#DIV/0!</v>
      </c>
      <c r="L4712" s="15" t="str">
        <f t="shared" si="3"/>
        <v>Invalid</v>
      </c>
      <c r="M4712" s="15" t="str">
        <f t="shared" si="4"/>
        <v/>
      </c>
    </row>
    <row r="4713" ht="12.75" customHeight="1">
      <c r="H4713" s="12">
        <v>1000.0</v>
      </c>
      <c r="K4713" s="14" t="str">
        <f t="shared" si="2"/>
        <v>#DIV/0!</v>
      </c>
      <c r="L4713" s="15" t="str">
        <f t="shared" si="3"/>
        <v>Invalid</v>
      </c>
      <c r="M4713" s="15" t="str">
        <f t="shared" si="4"/>
        <v/>
      </c>
    </row>
    <row r="4714" ht="12.75" customHeight="1">
      <c r="H4714" s="12">
        <v>1000.0</v>
      </c>
      <c r="K4714" s="14" t="str">
        <f t="shared" si="2"/>
        <v>#DIV/0!</v>
      </c>
      <c r="L4714" s="15" t="str">
        <f t="shared" si="3"/>
        <v>Invalid</v>
      </c>
      <c r="M4714" s="15" t="str">
        <f t="shared" si="4"/>
        <v/>
      </c>
    </row>
    <row r="4715" ht="12.75" customHeight="1">
      <c r="H4715" s="12">
        <v>1000.0</v>
      </c>
      <c r="K4715" s="14" t="str">
        <f t="shared" si="2"/>
        <v>#DIV/0!</v>
      </c>
      <c r="L4715" s="15" t="str">
        <f t="shared" si="3"/>
        <v>Invalid</v>
      </c>
      <c r="M4715" s="15" t="str">
        <f t="shared" si="4"/>
        <v/>
      </c>
    </row>
    <row r="4716" ht="12.75" customHeight="1">
      <c r="H4716" s="12">
        <v>1000.0</v>
      </c>
      <c r="K4716" s="14" t="str">
        <f t="shared" si="2"/>
        <v>#DIV/0!</v>
      </c>
      <c r="L4716" s="15" t="str">
        <f t="shared" si="3"/>
        <v>Invalid</v>
      </c>
      <c r="M4716" s="15" t="str">
        <f t="shared" si="4"/>
        <v/>
      </c>
    </row>
    <row r="4717" ht="12.75" customHeight="1">
      <c r="H4717" s="12">
        <v>1000.0</v>
      </c>
      <c r="K4717" s="14" t="str">
        <f t="shared" si="2"/>
        <v>#DIV/0!</v>
      </c>
      <c r="L4717" s="15" t="str">
        <f t="shared" si="3"/>
        <v>Invalid</v>
      </c>
      <c r="M4717" s="15" t="str">
        <f t="shared" si="4"/>
        <v/>
      </c>
    </row>
    <row r="4718" ht="12.75" customHeight="1">
      <c r="H4718" s="12">
        <v>1000.0</v>
      </c>
      <c r="K4718" s="14" t="str">
        <f t="shared" si="2"/>
        <v>#DIV/0!</v>
      </c>
      <c r="L4718" s="15" t="str">
        <f t="shared" si="3"/>
        <v>Invalid</v>
      </c>
      <c r="M4718" s="15" t="str">
        <f t="shared" si="4"/>
        <v/>
      </c>
    </row>
    <row r="4719" ht="12.75" customHeight="1">
      <c r="H4719" s="12">
        <v>1000.0</v>
      </c>
      <c r="K4719" s="14" t="str">
        <f t="shared" si="2"/>
        <v>#DIV/0!</v>
      </c>
      <c r="L4719" s="15" t="str">
        <f t="shared" si="3"/>
        <v>Invalid</v>
      </c>
      <c r="M4719" s="15" t="str">
        <f t="shared" si="4"/>
        <v/>
      </c>
    </row>
    <row r="4720" ht="12.75" customHeight="1">
      <c r="H4720" s="12">
        <v>1000.0</v>
      </c>
      <c r="K4720" s="14" t="str">
        <f t="shared" si="2"/>
        <v>#DIV/0!</v>
      </c>
      <c r="L4720" s="15" t="str">
        <f t="shared" si="3"/>
        <v>Invalid</v>
      </c>
      <c r="M4720" s="15" t="str">
        <f t="shared" si="4"/>
        <v/>
      </c>
    </row>
    <row r="4721" ht="12.75" customHeight="1">
      <c r="H4721" s="12">
        <v>1000.0</v>
      </c>
      <c r="K4721" s="14" t="str">
        <f t="shared" si="2"/>
        <v>#DIV/0!</v>
      </c>
      <c r="L4721" s="15" t="str">
        <f t="shared" si="3"/>
        <v>Invalid</v>
      </c>
      <c r="M4721" s="15" t="str">
        <f t="shared" si="4"/>
        <v/>
      </c>
    </row>
    <row r="4722" ht="12.75" customHeight="1">
      <c r="H4722" s="12">
        <v>1000.0</v>
      </c>
      <c r="K4722" s="14" t="str">
        <f t="shared" si="2"/>
        <v>#DIV/0!</v>
      </c>
      <c r="L4722" s="15" t="str">
        <f t="shared" si="3"/>
        <v>Invalid</v>
      </c>
      <c r="M4722" s="15" t="str">
        <f t="shared" si="4"/>
        <v/>
      </c>
    </row>
    <row r="4723" ht="12.75" customHeight="1">
      <c r="H4723" s="12">
        <v>1000.0</v>
      </c>
      <c r="K4723" s="14" t="str">
        <f t="shared" si="2"/>
        <v>#DIV/0!</v>
      </c>
      <c r="L4723" s="15" t="str">
        <f t="shared" si="3"/>
        <v>Invalid</v>
      </c>
      <c r="M4723" s="15" t="str">
        <f t="shared" si="4"/>
        <v/>
      </c>
    </row>
    <row r="4724" ht="12.75" customHeight="1">
      <c r="H4724" s="12">
        <v>1000.0</v>
      </c>
      <c r="K4724" s="14" t="str">
        <f t="shared" si="2"/>
        <v>#DIV/0!</v>
      </c>
      <c r="L4724" s="15" t="str">
        <f t="shared" si="3"/>
        <v>Invalid</v>
      </c>
      <c r="M4724" s="15" t="str">
        <f t="shared" si="4"/>
        <v/>
      </c>
    </row>
    <row r="4725" ht="12.75" customHeight="1">
      <c r="H4725" s="12">
        <v>1000.0</v>
      </c>
      <c r="K4725" s="14" t="str">
        <f t="shared" si="2"/>
        <v>#DIV/0!</v>
      </c>
      <c r="L4725" s="15" t="str">
        <f t="shared" si="3"/>
        <v>Invalid</v>
      </c>
      <c r="M4725" s="15" t="str">
        <f t="shared" si="4"/>
        <v/>
      </c>
    </row>
    <row r="4726" ht="12.75" customHeight="1">
      <c r="H4726" s="12">
        <v>1000.0</v>
      </c>
      <c r="K4726" s="14" t="str">
        <f t="shared" si="2"/>
        <v>#DIV/0!</v>
      </c>
      <c r="L4726" s="15" t="str">
        <f t="shared" si="3"/>
        <v>Invalid</v>
      </c>
      <c r="M4726" s="15" t="str">
        <f t="shared" si="4"/>
        <v/>
      </c>
    </row>
    <row r="4727" ht="12.75" customHeight="1">
      <c r="H4727" s="12">
        <v>1000.0</v>
      </c>
      <c r="K4727" s="14" t="str">
        <f t="shared" si="2"/>
        <v>#DIV/0!</v>
      </c>
      <c r="L4727" s="15" t="str">
        <f t="shared" si="3"/>
        <v>Invalid</v>
      </c>
      <c r="M4727" s="15" t="str">
        <f t="shared" si="4"/>
        <v/>
      </c>
    </row>
    <row r="4728" ht="12.75" customHeight="1">
      <c r="H4728" s="12">
        <v>1000.0</v>
      </c>
      <c r="K4728" s="14" t="str">
        <f t="shared" si="2"/>
        <v>#DIV/0!</v>
      </c>
      <c r="L4728" s="15" t="str">
        <f t="shared" si="3"/>
        <v>Invalid</v>
      </c>
      <c r="M4728" s="15" t="str">
        <f t="shared" si="4"/>
        <v/>
      </c>
    </row>
    <row r="4729" ht="12.75" customHeight="1">
      <c r="H4729" s="12">
        <v>1000.0</v>
      </c>
      <c r="K4729" s="14" t="str">
        <f t="shared" si="2"/>
        <v>#DIV/0!</v>
      </c>
      <c r="L4729" s="15" t="str">
        <f t="shared" si="3"/>
        <v>Invalid</v>
      </c>
      <c r="M4729" s="15" t="str">
        <f t="shared" si="4"/>
        <v/>
      </c>
    </row>
    <row r="4730" ht="12.75" customHeight="1">
      <c r="H4730" s="12">
        <v>1000.0</v>
      </c>
      <c r="K4730" s="14" t="str">
        <f t="shared" si="2"/>
        <v>#DIV/0!</v>
      </c>
      <c r="L4730" s="15" t="str">
        <f t="shared" si="3"/>
        <v>Invalid</v>
      </c>
      <c r="M4730" s="15" t="str">
        <f t="shared" si="4"/>
        <v/>
      </c>
    </row>
    <row r="4731" ht="12.75" customHeight="1">
      <c r="H4731" s="12">
        <v>1000.0</v>
      </c>
      <c r="K4731" s="14" t="str">
        <f t="shared" si="2"/>
        <v>#DIV/0!</v>
      </c>
      <c r="L4731" s="15" t="str">
        <f t="shared" si="3"/>
        <v>Invalid</v>
      </c>
      <c r="M4731" s="15" t="str">
        <f t="shared" si="4"/>
        <v/>
      </c>
    </row>
    <row r="4732" ht="12.75" customHeight="1">
      <c r="H4732" s="12">
        <v>1000.0</v>
      </c>
      <c r="K4732" s="14" t="str">
        <f t="shared" si="2"/>
        <v>#DIV/0!</v>
      </c>
      <c r="L4732" s="15" t="str">
        <f t="shared" si="3"/>
        <v>Invalid</v>
      </c>
      <c r="M4732" s="15" t="str">
        <f t="shared" si="4"/>
        <v/>
      </c>
    </row>
    <row r="4733" ht="12.75" customHeight="1">
      <c r="H4733" s="12">
        <v>1000.0</v>
      </c>
      <c r="K4733" s="14" t="str">
        <f t="shared" si="2"/>
        <v>#DIV/0!</v>
      </c>
      <c r="L4733" s="15" t="str">
        <f t="shared" si="3"/>
        <v>Invalid</v>
      </c>
      <c r="M4733" s="15" t="str">
        <f t="shared" si="4"/>
        <v/>
      </c>
    </row>
    <row r="4734" ht="12.75" customHeight="1">
      <c r="H4734" s="12">
        <v>1000.0</v>
      </c>
      <c r="K4734" s="14" t="str">
        <f t="shared" si="2"/>
        <v>#DIV/0!</v>
      </c>
      <c r="L4734" s="15" t="str">
        <f t="shared" si="3"/>
        <v>Invalid</v>
      </c>
      <c r="M4734" s="15" t="str">
        <f t="shared" si="4"/>
        <v/>
      </c>
    </row>
    <row r="4735" ht="12.75" customHeight="1">
      <c r="H4735" s="12">
        <v>1000.0</v>
      </c>
      <c r="K4735" s="14" t="str">
        <f t="shared" si="2"/>
        <v>#DIV/0!</v>
      </c>
      <c r="L4735" s="15" t="str">
        <f t="shared" si="3"/>
        <v>Invalid</v>
      </c>
      <c r="M4735" s="15" t="str">
        <f t="shared" si="4"/>
        <v/>
      </c>
    </row>
    <row r="4736" ht="12.75" customHeight="1">
      <c r="H4736" s="12">
        <v>1000.0</v>
      </c>
      <c r="K4736" s="14" t="str">
        <f t="shared" si="2"/>
        <v>#DIV/0!</v>
      </c>
      <c r="L4736" s="15" t="str">
        <f t="shared" si="3"/>
        <v>Invalid</v>
      </c>
      <c r="M4736" s="15" t="str">
        <f t="shared" si="4"/>
        <v/>
      </c>
    </row>
    <row r="4737" ht="12.75" customHeight="1">
      <c r="H4737" s="12">
        <v>1000.0</v>
      </c>
      <c r="K4737" s="14" t="str">
        <f t="shared" si="2"/>
        <v>#DIV/0!</v>
      </c>
      <c r="L4737" s="15" t="str">
        <f t="shared" si="3"/>
        <v>Invalid</v>
      </c>
      <c r="M4737" s="15" t="str">
        <f t="shared" si="4"/>
        <v/>
      </c>
    </row>
    <row r="4738" ht="12.75" customHeight="1">
      <c r="H4738" s="12">
        <v>1000.0</v>
      </c>
      <c r="K4738" s="14" t="str">
        <f t="shared" si="2"/>
        <v>#DIV/0!</v>
      </c>
      <c r="L4738" s="15" t="str">
        <f t="shared" si="3"/>
        <v>Invalid</v>
      </c>
      <c r="M4738" s="15" t="str">
        <f t="shared" si="4"/>
        <v/>
      </c>
    </row>
    <row r="4739" ht="12.75" customHeight="1">
      <c r="H4739" s="12">
        <v>1000.0</v>
      </c>
      <c r="K4739" s="14" t="str">
        <f t="shared" si="2"/>
        <v>#DIV/0!</v>
      </c>
      <c r="L4739" s="15" t="str">
        <f t="shared" si="3"/>
        <v>Invalid</v>
      </c>
      <c r="M4739" s="15" t="str">
        <f t="shared" si="4"/>
        <v/>
      </c>
    </row>
    <row r="4740" ht="12.75" customHeight="1">
      <c r="H4740" s="12">
        <v>1000.0</v>
      </c>
      <c r="K4740" s="14" t="str">
        <f t="shared" si="2"/>
        <v>#DIV/0!</v>
      </c>
      <c r="L4740" s="15" t="str">
        <f t="shared" si="3"/>
        <v>Invalid</v>
      </c>
      <c r="M4740" s="15" t="str">
        <f t="shared" si="4"/>
        <v/>
      </c>
    </row>
    <row r="4741" ht="12.75" customHeight="1">
      <c r="H4741" s="12">
        <v>1000.0</v>
      </c>
      <c r="K4741" s="14" t="str">
        <f t="shared" si="2"/>
        <v>#DIV/0!</v>
      </c>
      <c r="L4741" s="15" t="str">
        <f t="shared" si="3"/>
        <v>Invalid</v>
      </c>
      <c r="M4741" s="15" t="str">
        <f t="shared" si="4"/>
        <v/>
      </c>
    </row>
    <row r="4742" ht="12.75" customHeight="1">
      <c r="H4742" s="12">
        <v>1000.0</v>
      </c>
      <c r="K4742" s="14" t="str">
        <f t="shared" si="2"/>
        <v>#DIV/0!</v>
      </c>
      <c r="L4742" s="15" t="str">
        <f t="shared" si="3"/>
        <v>Invalid</v>
      </c>
      <c r="M4742" s="15" t="str">
        <f t="shared" si="4"/>
        <v/>
      </c>
    </row>
    <row r="4743" ht="12.75" customHeight="1">
      <c r="H4743" s="12">
        <v>1000.0</v>
      </c>
      <c r="K4743" s="14" t="str">
        <f t="shared" si="2"/>
        <v>#DIV/0!</v>
      </c>
      <c r="L4743" s="15" t="str">
        <f t="shared" si="3"/>
        <v>Invalid</v>
      </c>
      <c r="M4743" s="15" t="str">
        <f t="shared" si="4"/>
        <v/>
      </c>
    </row>
    <row r="4744" ht="12.75" customHeight="1">
      <c r="H4744" s="12">
        <v>1000.0</v>
      </c>
      <c r="K4744" s="14" t="str">
        <f t="shared" si="2"/>
        <v>#DIV/0!</v>
      </c>
      <c r="L4744" s="15" t="str">
        <f t="shared" si="3"/>
        <v>Invalid</v>
      </c>
      <c r="M4744" s="15" t="str">
        <f t="shared" si="4"/>
        <v/>
      </c>
    </row>
    <row r="4745" ht="12.75" customHeight="1">
      <c r="H4745" s="12">
        <v>1000.0</v>
      </c>
      <c r="K4745" s="14" t="str">
        <f t="shared" si="2"/>
        <v>#DIV/0!</v>
      </c>
      <c r="L4745" s="15" t="str">
        <f t="shared" si="3"/>
        <v>Invalid</v>
      </c>
      <c r="M4745" s="15" t="str">
        <f t="shared" si="4"/>
        <v/>
      </c>
    </row>
    <row r="4746" ht="12.75" customHeight="1">
      <c r="H4746" s="12">
        <v>1000.0</v>
      </c>
      <c r="K4746" s="14" t="str">
        <f t="shared" si="2"/>
        <v>#DIV/0!</v>
      </c>
      <c r="L4746" s="15" t="str">
        <f t="shared" si="3"/>
        <v>Invalid</v>
      </c>
      <c r="M4746" s="15" t="str">
        <f t="shared" si="4"/>
        <v/>
      </c>
    </row>
    <row r="4747" ht="12.75" customHeight="1">
      <c r="H4747" s="12">
        <v>1000.0</v>
      </c>
      <c r="K4747" s="14" t="str">
        <f t="shared" si="2"/>
        <v>#DIV/0!</v>
      </c>
      <c r="L4747" s="15" t="str">
        <f t="shared" si="3"/>
        <v>Invalid</v>
      </c>
      <c r="M4747" s="15" t="str">
        <f t="shared" si="4"/>
        <v/>
      </c>
    </row>
    <row r="4748" ht="12.75" customHeight="1">
      <c r="H4748" s="12">
        <v>1000.0</v>
      </c>
      <c r="K4748" s="14" t="str">
        <f t="shared" si="2"/>
        <v>#DIV/0!</v>
      </c>
      <c r="L4748" s="15" t="str">
        <f t="shared" si="3"/>
        <v>Invalid</v>
      </c>
      <c r="M4748" s="15" t="str">
        <f t="shared" si="4"/>
        <v/>
      </c>
    </row>
    <row r="4749" ht="12.75" customHeight="1">
      <c r="H4749" s="12">
        <v>1000.0</v>
      </c>
      <c r="K4749" s="14" t="str">
        <f t="shared" si="2"/>
        <v>#DIV/0!</v>
      </c>
      <c r="L4749" s="15" t="str">
        <f t="shared" si="3"/>
        <v>Invalid</v>
      </c>
      <c r="M4749" s="15" t="str">
        <f t="shared" si="4"/>
        <v/>
      </c>
    </row>
    <row r="4750" ht="12.75" customHeight="1">
      <c r="H4750" s="12">
        <v>1000.0</v>
      </c>
      <c r="K4750" s="14" t="str">
        <f t="shared" si="2"/>
        <v>#DIV/0!</v>
      </c>
      <c r="L4750" s="15" t="str">
        <f t="shared" si="3"/>
        <v>Invalid</v>
      </c>
      <c r="M4750" s="15" t="str">
        <f t="shared" si="4"/>
        <v/>
      </c>
    </row>
    <row r="4751" ht="12.75" customHeight="1">
      <c r="H4751" s="12">
        <v>1000.0</v>
      </c>
      <c r="K4751" s="14" t="str">
        <f t="shared" si="2"/>
        <v>#DIV/0!</v>
      </c>
      <c r="L4751" s="15" t="str">
        <f t="shared" si="3"/>
        <v>Invalid</v>
      </c>
      <c r="M4751" s="15" t="str">
        <f t="shared" si="4"/>
        <v/>
      </c>
    </row>
    <row r="4752" ht="12.75" customHeight="1">
      <c r="H4752" s="12">
        <v>1000.0</v>
      </c>
      <c r="K4752" s="14" t="str">
        <f t="shared" si="2"/>
        <v>#DIV/0!</v>
      </c>
      <c r="L4752" s="15" t="str">
        <f t="shared" si="3"/>
        <v>Invalid</v>
      </c>
      <c r="M4752" s="15" t="str">
        <f t="shared" si="4"/>
        <v/>
      </c>
    </row>
    <row r="4753" ht="12.75" customHeight="1">
      <c r="H4753" s="12">
        <v>1000.0</v>
      </c>
      <c r="K4753" s="14" t="str">
        <f t="shared" si="2"/>
        <v>#DIV/0!</v>
      </c>
      <c r="L4753" s="15" t="str">
        <f t="shared" si="3"/>
        <v>Invalid</v>
      </c>
      <c r="M4753" s="15" t="str">
        <f t="shared" si="4"/>
        <v/>
      </c>
    </row>
    <row r="4754" ht="12.75" customHeight="1">
      <c r="H4754" s="12">
        <v>1000.0</v>
      </c>
      <c r="K4754" s="14" t="str">
        <f t="shared" si="2"/>
        <v>#DIV/0!</v>
      </c>
      <c r="L4754" s="15" t="str">
        <f t="shared" si="3"/>
        <v>Invalid</v>
      </c>
      <c r="M4754" s="15" t="str">
        <f t="shared" si="4"/>
        <v/>
      </c>
    </row>
    <row r="4755" ht="12.75" customHeight="1">
      <c r="H4755" s="12">
        <v>1000.0</v>
      </c>
      <c r="K4755" s="14" t="str">
        <f t="shared" si="2"/>
        <v>#DIV/0!</v>
      </c>
      <c r="L4755" s="15" t="str">
        <f t="shared" si="3"/>
        <v>Invalid</v>
      </c>
      <c r="M4755" s="15" t="str">
        <f t="shared" si="4"/>
        <v/>
      </c>
    </row>
    <row r="4756" ht="12.75" customHeight="1">
      <c r="H4756" s="12">
        <v>1000.0</v>
      </c>
      <c r="K4756" s="14" t="str">
        <f t="shared" si="2"/>
        <v>#DIV/0!</v>
      </c>
      <c r="L4756" s="15" t="str">
        <f t="shared" si="3"/>
        <v>Invalid</v>
      </c>
      <c r="M4756" s="15" t="str">
        <f t="shared" si="4"/>
        <v/>
      </c>
    </row>
    <row r="4757" ht="12.75" customHeight="1">
      <c r="H4757" s="12">
        <v>1000.0</v>
      </c>
      <c r="K4757" s="14" t="str">
        <f t="shared" si="2"/>
        <v>#DIV/0!</v>
      </c>
      <c r="L4757" s="15" t="str">
        <f t="shared" si="3"/>
        <v>Invalid</v>
      </c>
      <c r="M4757" s="15" t="str">
        <f t="shared" si="4"/>
        <v/>
      </c>
    </row>
    <row r="4758" ht="12.75" customHeight="1">
      <c r="H4758" s="12">
        <v>1000.0</v>
      </c>
      <c r="K4758" s="14" t="str">
        <f t="shared" si="2"/>
        <v>#DIV/0!</v>
      </c>
      <c r="L4758" s="15" t="str">
        <f t="shared" si="3"/>
        <v>Invalid</v>
      </c>
      <c r="M4758" s="15" t="str">
        <f t="shared" si="4"/>
        <v/>
      </c>
    </row>
    <row r="4759" ht="12.75" customHeight="1">
      <c r="H4759" s="12">
        <v>1000.0</v>
      </c>
      <c r="K4759" s="14" t="str">
        <f t="shared" si="2"/>
        <v>#DIV/0!</v>
      </c>
      <c r="L4759" s="15" t="str">
        <f t="shared" si="3"/>
        <v>Invalid</v>
      </c>
      <c r="M4759" s="15" t="str">
        <f t="shared" si="4"/>
        <v/>
      </c>
    </row>
    <row r="4760" ht="12.75" customHeight="1">
      <c r="H4760" s="12">
        <v>1000.0</v>
      </c>
      <c r="K4760" s="14" t="str">
        <f t="shared" si="2"/>
        <v>#DIV/0!</v>
      </c>
      <c r="L4760" s="15" t="str">
        <f t="shared" si="3"/>
        <v>Invalid</v>
      </c>
      <c r="M4760" s="15" t="str">
        <f t="shared" si="4"/>
        <v/>
      </c>
    </row>
    <row r="4761" ht="12.75" customHeight="1">
      <c r="H4761" s="12">
        <v>1000.0</v>
      </c>
      <c r="K4761" s="14" t="str">
        <f t="shared" si="2"/>
        <v>#DIV/0!</v>
      </c>
      <c r="L4761" s="15" t="str">
        <f t="shared" si="3"/>
        <v>Invalid</v>
      </c>
      <c r="M4761" s="15" t="str">
        <f t="shared" si="4"/>
        <v/>
      </c>
    </row>
    <row r="4762" ht="12.75" customHeight="1">
      <c r="H4762" s="12">
        <v>1000.0</v>
      </c>
      <c r="K4762" s="14" t="str">
        <f t="shared" si="2"/>
        <v>#DIV/0!</v>
      </c>
      <c r="L4762" s="15" t="str">
        <f t="shared" si="3"/>
        <v>Invalid</v>
      </c>
      <c r="M4762" s="15" t="str">
        <f t="shared" si="4"/>
        <v/>
      </c>
    </row>
    <row r="4763" ht="12.75" customHeight="1">
      <c r="H4763" s="12">
        <v>1000.0</v>
      </c>
      <c r="K4763" s="14" t="str">
        <f t="shared" si="2"/>
        <v>#DIV/0!</v>
      </c>
      <c r="L4763" s="15" t="str">
        <f t="shared" si="3"/>
        <v>Invalid</v>
      </c>
      <c r="M4763" s="15" t="str">
        <f t="shared" si="4"/>
        <v/>
      </c>
    </row>
    <row r="4764" ht="12.75" customHeight="1">
      <c r="H4764" s="12">
        <v>1000.0</v>
      </c>
      <c r="K4764" s="14" t="str">
        <f t="shared" si="2"/>
        <v>#DIV/0!</v>
      </c>
      <c r="L4764" s="15" t="str">
        <f t="shared" si="3"/>
        <v>Invalid</v>
      </c>
      <c r="M4764" s="15" t="str">
        <f t="shared" si="4"/>
        <v/>
      </c>
    </row>
    <row r="4765" ht="12.75" customHeight="1">
      <c r="H4765" s="12">
        <v>1000.0</v>
      </c>
      <c r="K4765" s="14" t="str">
        <f t="shared" si="2"/>
        <v>#DIV/0!</v>
      </c>
      <c r="L4765" s="15" t="str">
        <f t="shared" si="3"/>
        <v>Invalid</v>
      </c>
      <c r="M4765" s="15" t="str">
        <f t="shared" si="4"/>
        <v/>
      </c>
    </row>
    <row r="4766" ht="12.75" customHeight="1">
      <c r="H4766" s="12">
        <v>1000.0</v>
      </c>
      <c r="K4766" s="14" t="str">
        <f t="shared" si="2"/>
        <v>#DIV/0!</v>
      </c>
      <c r="L4766" s="15" t="str">
        <f t="shared" si="3"/>
        <v>Invalid</v>
      </c>
      <c r="M4766" s="15" t="str">
        <f t="shared" si="4"/>
        <v/>
      </c>
    </row>
    <row r="4767" ht="12.75" customHeight="1">
      <c r="H4767" s="12">
        <v>1000.0</v>
      </c>
      <c r="K4767" s="14" t="str">
        <f t="shared" si="2"/>
        <v>#DIV/0!</v>
      </c>
      <c r="L4767" s="15" t="str">
        <f t="shared" si="3"/>
        <v>Invalid</v>
      </c>
      <c r="M4767" s="15" t="str">
        <f t="shared" si="4"/>
        <v/>
      </c>
    </row>
    <row r="4768" ht="12.75" customHeight="1">
      <c r="H4768" s="12">
        <v>1000.0</v>
      </c>
      <c r="K4768" s="14" t="str">
        <f t="shared" si="2"/>
        <v>#DIV/0!</v>
      </c>
      <c r="L4768" s="15" t="str">
        <f t="shared" si="3"/>
        <v>Invalid</v>
      </c>
      <c r="M4768" s="15" t="str">
        <f t="shared" si="4"/>
        <v/>
      </c>
    </row>
    <row r="4769" ht="12.75" customHeight="1">
      <c r="H4769" s="12">
        <v>1000.0</v>
      </c>
      <c r="K4769" s="14" t="str">
        <f t="shared" si="2"/>
        <v>#DIV/0!</v>
      </c>
      <c r="L4769" s="15" t="str">
        <f t="shared" si="3"/>
        <v>Invalid</v>
      </c>
      <c r="M4769" s="15" t="str">
        <f t="shared" si="4"/>
        <v/>
      </c>
    </row>
    <row r="4770" ht="12.75" customHeight="1">
      <c r="H4770" s="12">
        <v>1000.0</v>
      </c>
      <c r="K4770" s="14" t="str">
        <f t="shared" si="2"/>
        <v>#DIV/0!</v>
      </c>
      <c r="L4770" s="15" t="str">
        <f t="shared" si="3"/>
        <v>Invalid</v>
      </c>
      <c r="M4770" s="15" t="str">
        <f t="shared" si="4"/>
        <v/>
      </c>
    </row>
    <row r="4771" ht="12.75" customHeight="1">
      <c r="H4771" s="12">
        <v>1000.0</v>
      </c>
      <c r="K4771" s="14" t="str">
        <f t="shared" si="2"/>
        <v>#DIV/0!</v>
      </c>
      <c r="L4771" s="15" t="str">
        <f t="shared" si="3"/>
        <v>Invalid</v>
      </c>
      <c r="M4771" s="15" t="str">
        <f t="shared" si="4"/>
        <v/>
      </c>
    </row>
    <row r="4772" ht="12.75" customHeight="1">
      <c r="H4772" s="12">
        <v>1000.0</v>
      </c>
      <c r="K4772" s="14" t="str">
        <f t="shared" si="2"/>
        <v>#DIV/0!</v>
      </c>
      <c r="L4772" s="15" t="str">
        <f t="shared" si="3"/>
        <v>Invalid</v>
      </c>
      <c r="M4772" s="15" t="str">
        <f t="shared" si="4"/>
        <v/>
      </c>
    </row>
    <row r="4773" ht="12.75" customHeight="1">
      <c r="H4773" s="12">
        <v>1000.0</v>
      </c>
      <c r="K4773" s="14" t="str">
        <f t="shared" si="2"/>
        <v>#DIV/0!</v>
      </c>
      <c r="L4773" s="15" t="str">
        <f t="shared" si="3"/>
        <v>Invalid</v>
      </c>
      <c r="M4773" s="15" t="str">
        <f t="shared" si="4"/>
        <v/>
      </c>
    </row>
    <row r="4774" ht="12.75" customHeight="1">
      <c r="H4774" s="12">
        <v>1000.0</v>
      </c>
      <c r="K4774" s="14" t="str">
        <f t="shared" si="2"/>
        <v>#DIV/0!</v>
      </c>
      <c r="L4774" s="15" t="str">
        <f t="shared" si="3"/>
        <v>Invalid</v>
      </c>
      <c r="M4774" s="15" t="str">
        <f t="shared" si="4"/>
        <v/>
      </c>
    </row>
    <row r="4775" ht="12.75" customHeight="1">
      <c r="H4775" s="12">
        <v>1000.0</v>
      </c>
      <c r="K4775" s="14" t="str">
        <f t="shared" si="2"/>
        <v>#DIV/0!</v>
      </c>
      <c r="L4775" s="15" t="str">
        <f t="shared" si="3"/>
        <v>Invalid</v>
      </c>
      <c r="M4775" s="15" t="str">
        <f t="shared" si="4"/>
        <v/>
      </c>
    </row>
    <row r="4776" ht="12.75" customHeight="1">
      <c r="H4776" s="12">
        <v>1000.0</v>
      </c>
      <c r="K4776" s="14" t="str">
        <f t="shared" si="2"/>
        <v>#DIV/0!</v>
      </c>
      <c r="L4776" s="15" t="str">
        <f t="shared" si="3"/>
        <v>Invalid</v>
      </c>
      <c r="M4776" s="15" t="str">
        <f t="shared" si="4"/>
        <v/>
      </c>
    </row>
    <row r="4777" ht="12.75" customHeight="1">
      <c r="H4777" s="12">
        <v>1000.0</v>
      </c>
      <c r="K4777" s="14" t="str">
        <f t="shared" si="2"/>
        <v>#DIV/0!</v>
      </c>
      <c r="L4777" s="15" t="str">
        <f t="shared" si="3"/>
        <v>Invalid</v>
      </c>
      <c r="M4777" s="15" t="str">
        <f t="shared" si="4"/>
        <v/>
      </c>
    </row>
    <row r="4778" ht="12.75" customHeight="1">
      <c r="H4778" s="12">
        <v>1000.0</v>
      </c>
      <c r="K4778" s="14" t="str">
        <f t="shared" si="2"/>
        <v>#DIV/0!</v>
      </c>
      <c r="L4778" s="15" t="str">
        <f t="shared" si="3"/>
        <v>Invalid</v>
      </c>
      <c r="M4778" s="15" t="str">
        <f t="shared" si="4"/>
        <v/>
      </c>
    </row>
    <row r="4779" ht="12.75" customHeight="1">
      <c r="H4779" s="12">
        <v>1000.0</v>
      </c>
      <c r="K4779" s="14" t="str">
        <f t="shared" si="2"/>
        <v>#DIV/0!</v>
      </c>
      <c r="L4779" s="15" t="str">
        <f t="shared" si="3"/>
        <v>Invalid</v>
      </c>
      <c r="M4779" s="15" t="str">
        <f t="shared" si="4"/>
        <v/>
      </c>
    </row>
    <row r="4780" ht="12.75" customHeight="1">
      <c r="H4780" s="12">
        <v>1000.0</v>
      </c>
      <c r="K4780" s="14" t="str">
        <f t="shared" si="2"/>
        <v>#DIV/0!</v>
      </c>
      <c r="L4780" s="15" t="str">
        <f t="shared" si="3"/>
        <v>Invalid</v>
      </c>
      <c r="M4780" s="15" t="str">
        <f t="shared" si="4"/>
        <v/>
      </c>
    </row>
    <row r="4781" ht="12.75" customHeight="1">
      <c r="H4781" s="12">
        <v>1000.0</v>
      </c>
      <c r="K4781" s="14" t="str">
        <f t="shared" si="2"/>
        <v>#DIV/0!</v>
      </c>
      <c r="L4781" s="15" t="str">
        <f t="shared" si="3"/>
        <v>Invalid</v>
      </c>
      <c r="M4781" s="15" t="str">
        <f t="shared" si="4"/>
        <v/>
      </c>
    </row>
    <row r="4782" ht="12.75" customHeight="1">
      <c r="H4782" s="12">
        <v>1000.0</v>
      </c>
      <c r="K4782" s="14" t="str">
        <f t="shared" si="2"/>
        <v>#DIV/0!</v>
      </c>
      <c r="L4782" s="15" t="str">
        <f t="shared" si="3"/>
        <v>Invalid</v>
      </c>
      <c r="M4782" s="15" t="str">
        <f t="shared" si="4"/>
        <v/>
      </c>
    </row>
    <row r="4783" ht="12.75" customHeight="1">
      <c r="H4783" s="12">
        <v>1000.0</v>
      </c>
      <c r="K4783" s="14" t="str">
        <f t="shared" si="2"/>
        <v>#DIV/0!</v>
      </c>
      <c r="L4783" s="15" t="str">
        <f t="shared" si="3"/>
        <v>Invalid</v>
      </c>
      <c r="M4783" s="15" t="str">
        <f t="shared" si="4"/>
        <v/>
      </c>
    </row>
    <row r="4784" ht="12.75" customHeight="1">
      <c r="H4784" s="12">
        <v>1000.0</v>
      </c>
      <c r="K4784" s="14" t="str">
        <f t="shared" si="2"/>
        <v>#DIV/0!</v>
      </c>
      <c r="L4784" s="15" t="str">
        <f t="shared" si="3"/>
        <v>Invalid</v>
      </c>
      <c r="M4784" s="15" t="str">
        <f t="shared" si="4"/>
        <v/>
      </c>
    </row>
    <row r="4785" ht="12.75" customHeight="1">
      <c r="H4785" s="12">
        <v>1000.0</v>
      </c>
      <c r="K4785" s="14" t="str">
        <f t="shared" si="2"/>
        <v>#DIV/0!</v>
      </c>
      <c r="L4785" s="15" t="str">
        <f t="shared" si="3"/>
        <v>Invalid</v>
      </c>
      <c r="M4785" s="15" t="str">
        <f t="shared" si="4"/>
        <v/>
      </c>
    </row>
    <row r="4786" ht="12.75" customHeight="1">
      <c r="H4786" s="12">
        <v>1000.0</v>
      </c>
      <c r="K4786" s="14" t="str">
        <f t="shared" si="2"/>
        <v>#DIV/0!</v>
      </c>
      <c r="L4786" s="15" t="str">
        <f t="shared" si="3"/>
        <v>Invalid</v>
      </c>
      <c r="M4786" s="15" t="str">
        <f t="shared" si="4"/>
        <v/>
      </c>
    </row>
    <row r="4787" ht="12.75" customHeight="1">
      <c r="H4787" s="12">
        <v>1000.0</v>
      </c>
      <c r="K4787" s="14" t="str">
        <f t="shared" si="2"/>
        <v>#DIV/0!</v>
      </c>
      <c r="L4787" s="15" t="str">
        <f t="shared" si="3"/>
        <v>Invalid</v>
      </c>
      <c r="M4787" s="15" t="str">
        <f t="shared" si="4"/>
        <v/>
      </c>
    </row>
    <row r="4788" ht="12.75" customHeight="1">
      <c r="H4788" s="12">
        <v>1000.0</v>
      </c>
      <c r="K4788" s="14" t="str">
        <f t="shared" si="2"/>
        <v>#DIV/0!</v>
      </c>
      <c r="L4788" s="15" t="str">
        <f t="shared" si="3"/>
        <v>Invalid</v>
      </c>
      <c r="M4788" s="15" t="str">
        <f t="shared" si="4"/>
        <v/>
      </c>
    </row>
    <row r="4789" ht="12.75" customHeight="1">
      <c r="H4789" s="12">
        <v>1000.0</v>
      </c>
      <c r="K4789" s="14" t="str">
        <f t="shared" si="2"/>
        <v>#DIV/0!</v>
      </c>
      <c r="L4789" s="15" t="str">
        <f t="shared" si="3"/>
        <v>Invalid</v>
      </c>
      <c r="M4789" s="15" t="str">
        <f t="shared" si="4"/>
        <v/>
      </c>
    </row>
    <row r="4790" ht="12.75" customHeight="1">
      <c r="H4790" s="12">
        <v>1000.0</v>
      </c>
      <c r="K4790" s="14" t="str">
        <f t="shared" si="2"/>
        <v>#DIV/0!</v>
      </c>
      <c r="L4790" s="15" t="str">
        <f t="shared" si="3"/>
        <v>Invalid</v>
      </c>
      <c r="M4790" s="15" t="str">
        <f t="shared" si="4"/>
        <v/>
      </c>
    </row>
    <row r="4791" ht="12.75" customHeight="1">
      <c r="H4791" s="12">
        <v>1000.0</v>
      </c>
      <c r="K4791" s="14" t="str">
        <f t="shared" si="2"/>
        <v>#DIV/0!</v>
      </c>
      <c r="L4791" s="15" t="str">
        <f t="shared" si="3"/>
        <v>Invalid</v>
      </c>
      <c r="M4791" s="15" t="str">
        <f t="shared" si="4"/>
        <v/>
      </c>
    </row>
    <row r="4792" ht="12.75" customHeight="1">
      <c r="H4792" s="12">
        <v>1000.0</v>
      </c>
      <c r="K4792" s="14" t="str">
        <f t="shared" si="2"/>
        <v>#DIV/0!</v>
      </c>
      <c r="L4792" s="15" t="str">
        <f t="shared" si="3"/>
        <v>Invalid</v>
      </c>
      <c r="M4792" s="15" t="str">
        <f t="shared" si="4"/>
        <v/>
      </c>
    </row>
    <row r="4793" ht="12.75" customHeight="1">
      <c r="H4793" s="12">
        <v>1000.0</v>
      </c>
      <c r="K4793" s="14" t="str">
        <f t="shared" si="2"/>
        <v>#DIV/0!</v>
      </c>
      <c r="L4793" s="15" t="str">
        <f t="shared" si="3"/>
        <v>Invalid</v>
      </c>
      <c r="M4793" s="15" t="str">
        <f t="shared" si="4"/>
        <v/>
      </c>
    </row>
    <row r="4794" ht="12.75" customHeight="1">
      <c r="H4794" s="12">
        <v>1000.0</v>
      </c>
      <c r="K4794" s="14" t="str">
        <f t="shared" si="2"/>
        <v>#DIV/0!</v>
      </c>
      <c r="L4794" s="15" t="str">
        <f t="shared" si="3"/>
        <v>Invalid</v>
      </c>
      <c r="M4794" s="15" t="str">
        <f t="shared" si="4"/>
        <v/>
      </c>
    </row>
    <row r="4795" ht="12.75" customHeight="1">
      <c r="H4795" s="12">
        <v>1000.0</v>
      </c>
      <c r="K4795" s="14" t="str">
        <f t="shared" si="2"/>
        <v>#DIV/0!</v>
      </c>
      <c r="L4795" s="15" t="str">
        <f t="shared" si="3"/>
        <v>Invalid</v>
      </c>
      <c r="M4795" s="15" t="str">
        <f t="shared" si="4"/>
        <v/>
      </c>
    </row>
    <row r="4796" ht="12.75" customHeight="1">
      <c r="H4796" s="12">
        <v>1000.0</v>
      </c>
      <c r="K4796" s="14" t="str">
        <f t="shared" si="2"/>
        <v>#DIV/0!</v>
      </c>
      <c r="L4796" s="15" t="str">
        <f t="shared" si="3"/>
        <v>Invalid</v>
      </c>
      <c r="M4796" s="15" t="str">
        <f t="shared" si="4"/>
        <v/>
      </c>
    </row>
    <row r="4797" ht="12.75" customHeight="1">
      <c r="H4797" s="12">
        <v>1000.0</v>
      </c>
      <c r="K4797" s="14" t="str">
        <f t="shared" si="2"/>
        <v>#DIV/0!</v>
      </c>
      <c r="L4797" s="15" t="str">
        <f t="shared" si="3"/>
        <v>Invalid</v>
      </c>
      <c r="M4797" s="15" t="str">
        <f t="shared" si="4"/>
        <v/>
      </c>
    </row>
    <row r="4798" ht="12.75" customHeight="1">
      <c r="H4798" s="12">
        <v>1000.0</v>
      </c>
      <c r="K4798" s="14" t="str">
        <f t="shared" si="2"/>
        <v>#DIV/0!</v>
      </c>
      <c r="L4798" s="15" t="str">
        <f t="shared" si="3"/>
        <v>Invalid</v>
      </c>
      <c r="M4798" s="15" t="str">
        <f t="shared" si="4"/>
        <v/>
      </c>
    </row>
    <row r="4799" ht="12.75" customHeight="1">
      <c r="H4799" s="12">
        <v>1000.0</v>
      </c>
      <c r="K4799" s="14" t="str">
        <f t="shared" si="2"/>
        <v>#DIV/0!</v>
      </c>
      <c r="L4799" s="15" t="str">
        <f t="shared" si="3"/>
        <v>Invalid</v>
      </c>
      <c r="M4799" s="15" t="str">
        <f t="shared" si="4"/>
        <v/>
      </c>
    </row>
    <row r="4800" ht="12.75" customHeight="1">
      <c r="H4800" s="12">
        <v>1000.0</v>
      </c>
      <c r="K4800" s="14" t="str">
        <f t="shared" si="2"/>
        <v>#DIV/0!</v>
      </c>
      <c r="L4800" s="15" t="str">
        <f t="shared" si="3"/>
        <v>Invalid</v>
      </c>
      <c r="M4800" s="15" t="str">
        <f t="shared" si="4"/>
        <v/>
      </c>
    </row>
    <row r="4801" ht="12.75" customHeight="1">
      <c r="H4801" s="12">
        <v>1000.0</v>
      </c>
      <c r="K4801" s="14" t="str">
        <f t="shared" si="2"/>
        <v>#DIV/0!</v>
      </c>
      <c r="L4801" s="15" t="str">
        <f t="shared" si="3"/>
        <v>Invalid</v>
      </c>
      <c r="M4801" s="15" t="str">
        <f t="shared" si="4"/>
        <v/>
      </c>
    </row>
    <row r="4802" ht="12.75" customHeight="1">
      <c r="H4802" s="12">
        <v>1000.0</v>
      </c>
      <c r="K4802" s="14" t="str">
        <f t="shared" si="2"/>
        <v>#DIV/0!</v>
      </c>
      <c r="L4802" s="15" t="str">
        <f t="shared" si="3"/>
        <v>Invalid</v>
      </c>
      <c r="M4802" s="15" t="str">
        <f t="shared" si="4"/>
        <v/>
      </c>
    </row>
    <row r="4803" ht="12.75" customHeight="1">
      <c r="H4803" s="12">
        <v>1000.0</v>
      </c>
      <c r="K4803" s="14" t="str">
        <f t="shared" si="2"/>
        <v>#DIV/0!</v>
      </c>
      <c r="L4803" s="15" t="str">
        <f t="shared" si="3"/>
        <v>Invalid</v>
      </c>
      <c r="M4803" s="15" t="str">
        <f t="shared" si="4"/>
        <v/>
      </c>
    </row>
    <row r="4804" ht="12.75" customHeight="1">
      <c r="H4804" s="12">
        <v>1000.0</v>
      </c>
      <c r="K4804" s="14" t="str">
        <f t="shared" si="2"/>
        <v>#DIV/0!</v>
      </c>
      <c r="L4804" s="15" t="str">
        <f t="shared" si="3"/>
        <v>Invalid</v>
      </c>
      <c r="M4804" s="15" t="str">
        <f t="shared" si="4"/>
        <v/>
      </c>
    </row>
    <row r="4805" ht="12.75" customHeight="1">
      <c r="H4805" s="12">
        <v>1000.0</v>
      </c>
      <c r="K4805" s="14" t="str">
        <f t="shared" si="2"/>
        <v>#DIV/0!</v>
      </c>
      <c r="L4805" s="15" t="str">
        <f t="shared" si="3"/>
        <v>Invalid</v>
      </c>
      <c r="M4805" s="15" t="str">
        <f t="shared" si="4"/>
        <v/>
      </c>
    </row>
    <row r="4806" ht="12.75" customHeight="1">
      <c r="H4806" s="12">
        <v>1000.0</v>
      </c>
      <c r="K4806" s="14" t="str">
        <f t="shared" si="2"/>
        <v>#DIV/0!</v>
      </c>
      <c r="L4806" s="15" t="str">
        <f t="shared" si="3"/>
        <v>Invalid</v>
      </c>
      <c r="M4806" s="15" t="str">
        <f t="shared" si="4"/>
        <v/>
      </c>
    </row>
    <row r="4807" ht="12.75" customHeight="1">
      <c r="H4807" s="12">
        <v>1000.0</v>
      </c>
      <c r="K4807" s="14" t="str">
        <f t="shared" si="2"/>
        <v>#DIV/0!</v>
      </c>
      <c r="L4807" s="15" t="str">
        <f t="shared" si="3"/>
        <v>Invalid</v>
      </c>
      <c r="M4807" s="15" t="str">
        <f t="shared" si="4"/>
        <v/>
      </c>
    </row>
    <row r="4808" ht="12.75" customHeight="1">
      <c r="H4808" s="12">
        <v>1000.0</v>
      </c>
      <c r="K4808" s="14" t="str">
        <f t="shared" si="2"/>
        <v>#DIV/0!</v>
      </c>
      <c r="L4808" s="15" t="str">
        <f t="shared" si="3"/>
        <v>Invalid</v>
      </c>
      <c r="M4808" s="15" t="str">
        <f t="shared" si="4"/>
        <v/>
      </c>
    </row>
    <row r="4809" ht="12.75" customHeight="1">
      <c r="H4809" s="12">
        <v>1000.0</v>
      </c>
      <c r="K4809" s="14" t="str">
        <f t="shared" si="2"/>
        <v>#DIV/0!</v>
      </c>
      <c r="L4809" s="15" t="str">
        <f t="shared" si="3"/>
        <v>Invalid</v>
      </c>
      <c r="M4809" s="15" t="str">
        <f t="shared" si="4"/>
        <v/>
      </c>
    </row>
    <row r="4810" ht="12.75" customHeight="1">
      <c r="H4810" s="12">
        <v>1000.0</v>
      </c>
      <c r="K4810" s="14" t="str">
        <f t="shared" si="2"/>
        <v>#DIV/0!</v>
      </c>
      <c r="L4810" s="15" t="str">
        <f t="shared" si="3"/>
        <v>Invalid</v>
      </c>
      <c r="M4810" s="15" t="str">
        <f t="shared" si="4"/>
        <v/>
      </c>
    </row>
    <row r="4811" ht="12.75" customHeight="1">
      <c r="H4811" s="12">
        <v>1000.0</v>
      </c>
      <c r="K4811" s="14" t="str">
        <f t="shared" si="2"/>
        <v>#DIV/0!</v>
      </c>
      <c r="L4811" s="15" t="str">
        <f t="shared" si="3"/>
        <v>Invalid</v>
      </c>
      <c r="M4811" s="15" t="str">
        <f t="shared" si="4"/>
        <v/>
      </c>
    </row>
    <row r="4812" ht="12.75" customHeight="1">
      <c r="H4812" s="12">
        <v>1000.0</v>
      </c>
      <c r="K4812" s="14" t="str">
        <f t="shared" si="2"/>
        <v>#DIV/0!</v>
      </c>
      <c r="L4812" s="15" t="str">
        <f t="shared" si="3"/>
        <v>Invalid</v>
      </c>
      <c r="M4812" s="15" t="str">
        <f t="shared" si="4"/>
        <v/>
      </c>
    </row>
    <row r="4813" ht="12.75" customHeight="1">
      <c r="H4813" s="12">
        <v>1000.0</v>
      </c>
      <c r="K4813" s="14" t="str">
        <f t="shared" si="2"/>
        <v>#DIV/0!</v>
      </c>
      <c r="L4813" s="15" t="str">
        <f t="shared" si="3"/>
        <v>Invalid</v>
      </c>
      <c r="M4813" s="15" t="str">
        <f t="shared" si="4"/>
        <v/>
      </c>
    </row>
    <row r="4814" ht="12.75" customHeight="1">
      <c r="H4814" s="12">
        <v>1000.0</v>
      </c>
      <c r="K4814" s="14" t="str">
        <f t="shared" si="2"/>
        <v>#DIV/0!</v>
      </c>
      <c r="L4814" s="15" t="str">
        <f t="shared" si="3"/>
        <v>Invalid</v>
      </c>
      <c r="M4814" s="15" t="str">
        <f t="shared" si="4"/>
        <v/>
      </c>
    </row>
    <row r="4815" ht="12.75" customHeight="1">
      <c r="H4815" s="12">
        <v>1000.0</v>
      </c>
      <c r="K4815" s="14" t="str">
        <f t="shared" si="2"/>
        <v>#DIV/0!</v>
      </c>
      <c r="L4815" s="15" t="str">
        <f t="shared" si="3"/>
        <v>Invalid</v>
      </c>
      <c r="M4815" s="15" t="str">
        <f t="shared" si="4"/>
        <v/>
      </c>
    </row>
    <row r="4816" ht="12.75" customHeight="1">
      <c r="H4816" s="12">
        <v>1000.0</v>
      </c>
      <c r="K4816" s="14" t="str">
        <f t="shared" si="2"/>
        <v>#DIV/0!</v>
      </c>
      <c r="L4816" s="15" t="str">
        <f t="shared" si="3"/>
        <v>Invalid</v>
      </c>
      <c r="M4816" s="15" t="str">
        <f t="shared" si="4"/>
        <v/>
      </c>
    </row>
    <row r="4817" ht="12.75" customHeight="1">
      <c r="H4817" s="12">
        <v>1000.0</v>
      </c>
      <c r="K4817" s="14" t="str">
        <f t="shared" si="2"/>
        <v>#DIV/0!</v>
      </c>
      <c r="L4817" s="15" t="str">
        <f t="shared" si="3"/>
        <v>Invalid</v>
      </c>
      <c r="M4817" s="15" t="str">
        <f t="shared" si="4"/>
        <v/>
      </c>
    </row>
    <row r="4818" ht="12.75" customHeight="1">
      <c r="H4818" s="12">
        <v>1000.0</v>
      </c>
      <c r="K4818" s="14" t="str">
        <f t="shared" si="2"/>
        <v>#DIV/0!</v>
      </c>
      <c r="L4818" s="15" t="str">
        <f t="shared" si="3"/>
        <v>Invalid</v>
      </c>
      <c r="M4818" s="15" t="str">
        <f t="shared" si="4"/>
        <v/>
      </c>
    </row>
    <row r="4819" ht="12.75" customHeight="1">
      <c r="H4819" s="12">
        <v>1000.0</v>
      </c>
      <c r="K4819" s="14" t="str">
        <f t="shared" si="2"/>
        <v>#DIV/0!</v>
      </c>
      <c r="L4819" s="15" t="str">
        <f t="shared" si="3"/>
        <v>Invalid</v>
      </c>
      <c r="M4819" s="15" t="str">
        <f t="shared" si="4"/>
        <v/>
      </c>
    </row>
    <row r="4820" ht="12.75" customHeight="1">
      <c r="H4820" s="12">
        <v>1000.0</v>
      </c>
      <c r="K4820" s="14" t="str">
        <f t="shared" si="2"/>
        <v>#DIV/0!</v>
      </c>
      <c r="L4820" s="15" t="str">
        <f t="shared" si="3"/>
        <v>Invalid</v>
      </c>
      <c r="M4820" s="15" t="str">
        <f t="shared" si="4"/>
        <v/>
      </c>
    </row>
    <row r="4821" ht="12.75" customHeight="1">
      <c r="H4821" s="12">
        <v>1000.0</v>
      </c>
      <c r="K4821" s="14" t="str">
        <f t="shared" si="2"/>
        <v>#DIV/0!</v>
      </c>
      <c r="L4821" s="15" t="str">
        <f t="shared" si="3"/>
        <v>Invalid</v>
      </c>
      <c r="M4821" s="15" t="str">
        <f t="shared" si="4"/>
        <v/>
      </c>
    </row>
    <row r="4822" ht="12.75" customHeight="1">
      <c r="H4822" s="12">
        <v>1000.0</v>
      </c>
      <c r="K4822" s="14" t="str">
        <f t="shared" si="2"/>
        <v>#DIV/0!</v>
      </c>
      <c r="L4822" s="15" t="str">
        <f t="shared" si="3"/>
        <v>Invalid</v>
      </c>
      <c r="M4822" s="15" t="str">
        <f t="shared" si="4"/>
        <v/>
      </c>
    </row>
    <row r="4823" ht="12.75" customHeight="1">
      <c r="H4823" s="12">
        <v>1000.0</v>
      </c>
      <c r="K4823" s="14" t="str">
        <f t="shared" si="2"/>
        <v>#DIV/0!</v>
      </c>
      <c r="L4823" s="15" t="str">
        <f t="shared" si="3"/>
        <v>Invalid</v>
      </c>
      <c r="M4823" s="15" t="str">
        <f t="shared" si="4"/>
        <v/>
      </c>
    </row>
    <row r="4824" ht="12.75" customHeight="1">
      <c r="H4824" s="12">
        <v>1000.0</v>
      </c>
      <c r="K4824" s="14" t="str">
        <f t="shared" si="2"/>
        <v>#DIV/0!</v>
      </c>
      <c r="L4824" s="15" t="str">
        <f t="shared" si="3"/>
        <v>Invalid</v>
      </c>
      <c r="M4824" s="15" t="str">
        <f t="shared" si="4"/>
        <v/>
      </c>
    </row>
    <row r="4825" ht="12.75" customHeight="1">
      <c r="H4825" s="12">
        <v>1000.0</v>
      </c>
      <c r="K4825" s="14" t="str">
        <f t="shared" si="2"/>
        <v>#DIV/0!</v>
      </c>
      <c r="L4825" s="15" t="str">
        <f t="shared" si="3"/>
        <v>Invalid</v>
      </c>
      <c r="M4825" s="15" t="str">
        <f t="shared" si="4"/>
        <v/>
      </c>
    </row>
    <row r="4826" ht="12.75" customHeight="1">
      <c r="H4826" s="12">
        <v>1000.0</v>
      </c>
      <c r="K4826" s="14" t="str">
        <f t="shared" si="2"/>
        <v>#DIV/0!</v>
      </c>
      <c r="L4826" s="15" t="str">
        <f t="shared" si="3"/>
        <v>Invalid</v>
      </c>
      <c r="M4826" s="15" t="str">
        <f t="shared" si="4"/>
        <v/>
      </c>
    </row>
    <row r="4827" ht="12.75" customHeight="1">
      <c r="H4827" s="12">
        <v>1000.0</v>
      </c>
      <c r="K4827" s="14" t="str">
        <f t="shared" si="2"/>
        <v>#DIV/0!</v>
      </c>
      <c r="L4827" s="15" t="str">
        <f t="shared" si="3"/>
        <v>Invalid</v>
      </c>
      <c r="M4827" s="15" t="str">
        <f t="shared" si="4"/>
        <v/>
      </c>
    </row>
    <row r="4828" ht="12.75" customHeight="1">
      <c r="H4828" s="12">
        <v>1000.0</v>
      </c>
      <c r="K4828" s="14" t="str">
        <f t="shared" si="2"/>
        <v>#DIV/0!</v>
      </c>
      <c r="L4828" s="15" t="str">
        <f t="shared" si="3"/>
        <v>Invalid</v>
      </c>
      <c r="M4828" s="15" t="str">
        <f t="shared" si="4"/>
        <v/>
      </c>
    </row>
    <row r="4829" ht="12.75" customHeight="1">
      <c r="H4829" s="12">
        <v>1000.0</v>
      </c>
      <c r="K4829" s="14" t="str">
        <f t="shared" si="2"/>
        <v>#DIV/0!</v>
      </c>
      <c r="L4829" s="15" t="str">
        <f t="shared" si="3"/>
        <v>Invalid</v>
      </c>
      <c r="M4829" s="15" t="str">
        <f t="shared" si="4"/>
        <v/>
      </c>
    </row>
    <row r="4830" ht="12.75" customHeight="1">
      <c r="H4830" s="12">
        <v>1000.0</v>
      </c>
      <c r="K4830" s="14" t="str">
        <f t="shared" si="2"/>
        <v>#DIV/0!</v>
      </c>
      <c r="L4830" s="15" t="str">
        <f t="shared" si="3"/>
        <v>Invalid</v>
      </c>
      <c r="M4830" s="15" t="str">
        <f t="shared" si="4"/>
        <v/>
      </c>
    </row>
    <row r="4831" ht="12.75" customHeight="1">
      <c r="H4831" s="12">
        <v>1000.0</v>
      </c>
      <c r="K4831" s="14" t="str">
        <f t="shared" si="2"/>
        <v>#DIV/0!</v>
      </c>
      <c r="L4831" s="15" t="str">
        <f t="shared" si="3"/>
        <v>Invalid</v>
      </c>
      <c r="M4831" s="15" t="str">
        <f t="shared" si="4"/>
        <v/>
      </c>
    </row>
    <row r="4832" ht="12.75" customHeight="1">
      <c r="H4832" s="12">
        <v>1000.0</v>
      </c>
      <c r="K4832" s="14" t="str">
        <f t="shared" si="2"/>
        <v>#DIV/0!</v>
      </c>
      <c r="L4832" s="15" t="str">
        <f t="shared" si="3"/>
        <v>Invalid</v>
      </c>
      <c r="M4832" s="15" t="str">
        <f t="shared" si="4"/>
        <v/>
      </c>
    </row>
    <row r="4833" ht="12.75" customHeight="1">
      <c r="H4833" s="12">
        <v>1000.0</v>
      </c>
      <c r="K4833" s="14" t="str">
        <f t="shared" si="2"/>
        <v>#DIV/0!</v>
      </c>
      <c r="L4833" s="15" t="str">
        <f t="shared" si="3"/>
        <v>Invalid</v>
      </c>
      <c r="M4833" s="15" t="str">
        <f t="shared" si="4"/>
        <v/>
      </c>
    </row>
    <row r="4834" ht="12.75" customHeight="1">
      <c r="H4834" s="12">
        <v>1000.0</v>
      </c>
      <c r="K4834" s="14" t="str">
        <f t="shared" si="2"/>
        <v>#DIV/0!</v>
      </c>
      <c r="L4834" s="15" t="str">
        <f t="shared" si="3"/>
        <v>Invalid</v>
      </c>
      <c r="M4834" s="15" t="str">
        <f t="shared" si="4"/>
        <v/>
      </c>
    </row>
    <row r="4835" ht="12.75" customHeight="1">
      <c r="H4835" s="12">
        <v>1000.0</v>
      </c>
      <c r="K4835" s="14" t="str">
        <f t="shared" si="2"/>
        <v>#DIV/0!</v>
      </c>
      <c r="L4835" s="15" t="str">
        <f t="shared" si="3"/>
        <v>Invalid</v>
      </c>
      <c r="M4835" s="15" t="str">
        <f t="shared" si="4"/>
        <v/>
      </c>
    </row>
    <row r="4836" ht="12.75" customHeight="1">
      <c r="H4836" s="12">
        <v>1000.0</v>
      </c>
      <c r="K4836" s="14" t="str">
        <f t="shared" si="2"/>
        <v>#DIV/0!</v>
      </c>
      <c r="L4836" s="15" t="str">
        <f t="shared" si="3"/>
        <v>Invalid</v>
      </c>
      <c r="M4836" s="15" t="str">
        <f t="shared" si="4"/>
        <v/>
      </c>
    </row>
    <row r="4837" ht="12.75" customHeight="1">
      <c r="H4837" s="12">
        <v>1000.0</v>
      </c>
      <c r="K4837" s="14" t="str">
        <f t="shared" si="2"/>
        <v>#DIV/0!</v>
      </c>
      <c r="L4837" s="15" t="str">
        <f t="shared" si="3"/>
        <v>Invalid</v>
      </c>
      <c r="M4837" s="15" t="str">
        <f t="shared" si="4"/>
        <v/>
      </c>
    </row>
    <row r="4838" ht="12.75" customHeight="1">
      <c r="H4838" s="12">
        <v>1000.0</v>
      </c>
      <c r="K4838" s="14" t="str">
        <f t="shared" si="2"/>
        <v>#DIV/0!</v>
      </c>
      <c r="L4838" s="15" t="str">
        <f t="shared" si="3"/>
        <v>Invalid</v>
      </c>
      <c r="M4838" s="15" t="str">
        <f t="shared" si="4"/>
        <v/>
      </c>
    </row>
    <row r="4839" ht="12.75" customHeight="1">
      <c r="H4839" s="12">
        <v>1000.0</v>
      </c>
      <c r="K4839" s="14" t="str">
        <f t="shared" si="2"/>
        <v>#DIV/0!</v>
      </c>
      <c r="L4839" s="15" t="str">
        <f t="shared" si="3"/>
        <v>Invalid</v>
      </c>
      <c r="M4839" s="15" t="str">
        <f t="shared" si="4"/>
        <v/>
      </c>
    </row>
    <row r="4840" ht="12.75" customHeight="1">
      <c r="H4840" s="12">
        <v>1000.0</v>
      </c>
      <c r="K4840" s="14" t="str">
        <f t="shared" si="2"/>
        <v>#DIV/0!</v>
      </c>
      <c r="L4840" s="15" t="str">
        <f t="shared" si="3"/>
        <v>Invalid</v>
      </c>
      <c r="M4840" s="15" t="str">
        <f t="shared" si="4"/>
        <v/>
      </c>
    </row>
    <row r="4841" ht="12.75" customHeight="1">
      <c r="H4841" s="12">
        <v>1000.0</v>
      </c>
      <c r="K4841" s="14" t="str">
        <f t="shared" si="2"/>
        <v>#DIV/0!</v>
      </c>
      <c r="L4841" s="15" t="str">
        <f t="shared" si="3"/>
        <v>Invalid</v>
      </c>
      <c r="M4841" s="15" t="str">
        <f t="shared" si="4"/>
        <v/>
      </c>
    </row>
    <row r="4842" ht="12.75" customHeight="1">
      <c r="H4842" s="12">
        <v>1000.0</v>
      </c>
      <c r="K4842" s="14" t="str">
        <f t="shared" si="2"/>
        <v>#DIV/0!</v>
      </c>
      <c r="L4842" s="15" t="str">
        <f t="shared" si="3"/>
        <v>Invalid</v>
      </c>
      <c r="M4842" s="15" t="str">
        <f t="shared" si="4"/>
        <v/>
      </c>
    </row>
    <row r="4843" ht="12.75" customHeight="1">
      <c r="H4843" s="12">
        <v>1000.0</v>
      </c>
      <c r="K4843" s="14" t="str">
        <f t="shared" si="2"/>
        <v>#DIV/0!</v>
      </c>
      <c r="L4843" s="15" t="str">
        <f t="shared" si="3"/>
        <v>Invalid</v>
      </c>
      <c r="M4843" s="15" t="str">
        <f t="shared" si="4"/>
        <v/>
      </c>
    </row>
    <row r="4844" ht="12.75" customHeight="1">
      <c r="H4844" s="12">
        <v>1000.0</v>
      </c>
      <c r="K4844" s="14" t="str">
        <f t="shared" si="2"/>
        <v>#DIV/0!</v>
      </c>
      <c r="L4844" s="15" t="str">
        <f t="shared" si="3"/>
        <v>Invalid</v>
      </c>
      <c r="M4844" s="15" t="str">
        <f t="shared" si="4"/>
        <v/>
      </c>
    </row>
    <row r="4845" ht="12.75" customHeight="1">
      <c r="H4845" s="12">
        <v>1000.0</v>
      </c>
      <c r="K4845" s="14" t="str">
        <f t="shared" si="2"/>
        <v>#DIV/0!</v>
      </c>
      <c r="L4845" s="15" t="str">
        <f t="shared" si="3"/>
        <v>Invalid</v>
      </c>
      <c r="M4845" s="15" t="str">
        <f t="shared" si="4"/>
        <v/>
      </c>
    </row>
    <row r="4846" ht="12.75" customHeight="1">
      <c r="H4846" s="12">
        <v>1000.0</v>
      </c>
      <c r="K4846" s="14" t="str">
        <f t="shared" si="2"/>
        <v>#DIV/0!</v>
      </c>
      <c r="L4846" s="15" t="str">
        <f t="shared" si="3"/>
        <v>Invalid</v>
      </c>
      <c r="M4846" s="15" t="str">
        <f t="shared" si="4"/>
        <v/>
      </c>
    </row>
    <row r="4847" ht="12.75" customHeight="1">
      <c r="H4847" s="12">
        <v>1000.0</v>
      </c>
      <c r="K4847" s="14" t="str">
        <f t="shared" si="2"/>
        <v>#DIV/0!</v>
      </c>
      <c r="L4847" s="15" t="str">
        <f t="shared" si="3"/>
        <v>Invalid</v>
      </c>
      <c r="M4847" s="15" t="str">
        <f t="shared" si="4"/>
        <v/>
      </c>
    </row>
    <row r="4848" ht="12.75" customHeight="1">
      <c r="H4848" s="12">
        <v>1000.0</v>
      </c>
      <c r="K4848" s="14" t="str">
        <f t="shared" si="2"/>
        <v>#DIV/0!</v>
      </c>
      <c r="L4848" s="15" t="str">
        <f t="shared" si="3"/>
        <v>Invalid</v>
      </c>
      <c r="M4848" s="15" t="str">
        <f t="shared" si="4"/>
        <v/>
      </c>
    </row>
    <row r="4849" ht="12.75" customHeight="1">
      <c r="H4849" s="12">
        <v>1000.0</v>
      </c>
      <c r="K4849" s="14" t="str">
        <f t="shared" si="2"/>
        <v>#DIV/0!</v>
      </c>
      <c r="L4849" s="15" t="str">
        <f t="shared" si="3"/>
        <v>Invalid</v>
      </c>
      <c r="M4849" s="15" t="str">
        <f t="shared" si="4"/>
        <v/>
      </c>
    </row>
    <row r="4850" ht="12.75" customHeight="1">
      <c r="H4850" s="12">
        <v>1000.0</v>
      </c>
      <c r="K4850" s="14" t="str">
        <f t="shared" si="2"/>
        <v>#DIV/0!</v>
      </c>
      <c r="L4850" s="15" t="str">
        <f t="shared" si="3"/>
        <v>Invalid</v>
      </c>
      <c r="M4850" s="15" t="str">
        <f t="shared" si="4"/>
        <v/>
      </c>
    </row>
    <row r="4851" ht="12.75" customHeight="1">
      <c r="H4851" s="12">
        <v>1000.0</v>
      </c>
      <c r="K4851" s="14" t="str">
        <f t="shared" si="2"/>
        <v>#DIV/0!</v>
      </c>
      <c r="L4851" s="15" t="str">
        <f t="shared" si="3"/>
        <v>Invalid</v>
      </c>
      <c r="M4851" s="15" t="str">
        <f t="shared" si="4"/>
        <v/>
      </c>
    </row>
    <row r="4852" ht="12.75" customHeight="1">
      <c r="H4852" s="12">
        <v>1000.0</v>
      </c>
      <c r="K4852" s="14" t="str">
        <f t="shared" si="2"/>
        <v>#DIV/0!</v>
      </c>
      <c r="L4852" s="15" t="str">
        <f t="shared" si="3"/>
        <v>Invalid</v>
      </c>
      <c r="M4852" s="15" t="str">
        <f t="shared" si="4"/>
        <v/>
      </c>
    </row>
    <row r="4853" ht="12.75" customHeight="1">
      <c r="H4853" s="12">
        <v>1000.0</v>
      </c>
      <c r="K4853" s="14" t="str">
        <f t="shared" si="2"/>
        <v>#DIV/0!</v>
      </c>
      <c r="L4853" s="15" t="str">
        <f t="shared" si="3"/>
        <v>Invalid</v>
      </c>
      <c r="M4853" s="15" t="str">
        <f t="shared" si="4"/>
        <v/>
      </c>
    </row>
    <row r="4854" ht="12.75" customHeight="1">
      <c r="H4854" s="12">
        <v>1000.0</v>
      </c>
      <c r="K4854" s="14" t="str">
        <f t="shared" si="2"/>
        <v>#DIV/0!</v>
      </c>
      <c r="L4854" s="15" t="str">
        <f t="shared" si="3"/>
        <v>Invalid</v>
      </c>
      <c r="M4854" s="15" t="str">
        <f t="shared" si="4"/>
        <v/>
      </c>
    </row>
    <row r="4855" ht="12.75" customHeight="1">
      <c r="H4855" s="12">
        <v>1000.0</v>
      </c>
      <c r="K4855" s="14" t="str">
        <f t="shared" si="2"/>
        <v>#DIV/0!</v>
      </c>
      <c r="L4855" s="15" t="str">
        <f t="shared" si="3"/>
        <v>Invalid</v>
      </c>
      <c r="M4855" s="15" t="str">
        <f t="shared" si="4"/>
        <v/>
      </c>
    </row>
    <row r="4856" ht="12.75" customHeight="1">
      <c r="H4856" s="12">
        <v>1000.0</v>
      </c>
      <c r="K4856" s="14" t="str">
        <f t="shared" si="2"/>
        <v>#DIV/0!</v>
      </c>
      <c r="L4856" s="15" t="str">
        <f t="shared" si="3"/>
        <v>Invalid</v>
      </c>
      <c r="M4856" s="15" t="str">
        <f t="shared" si="4"/>
        <v/>
      </c>
    </row>
    <row r="4857" ht="12.75" customHeight="1">
      <c r="H4857" s="12">
        <v>1000.0</v>
      </c>
      <c r="K4857" s="14" t="str">
        <f t="shared" si="2"/>
        <v>#DIV/0!</v>
      </c>
      <c r="L4857" s="15" t="str">
        <f t="shared" si="3"/>
        <v>Invalid</v>
      </c>
      <c r="M4857" s="15" t="str">
        <f t="shared" si="4"/>
        <v/>
      </c>
    </row>
    <row r="4858" ht="12.75" customHeight="1">
      <c r="H4858" s="12">
        <v>1000.0</v>
      </c>
      <c r="K4858" s="14" t="str">
        <f t="shared" si="2"/>
        <v>#DIV/0!</v>
      </c>
      <c r="L4858" s="15" t="str">
        <f t="shared" si="3"/>
        <v>Invalid</v>
      </c>
      <c r="M4858" s="15" t="str">
        <f t="shared" si="4"/>
        <v/>
      </c>
    </row>
    <row r="4859" ht="12.75" customHeight="1">
      <c r="H4859" s="12">
        <v>1000.0</v>
      </c>
      <c r="K4859" s="14" t="str">
        <f t="shared" si="2"/>
        <v>#DIV/0!</v>
      </c>
      <c r="L4859" s="15" t="str">
        <f t="shared" si="3"/>
        <v>Invalid</v>
      </c>
      <c r="M4859" s="15" t="str">
        <f t="shared" si="4"/>
        <v/>
      </c>
    </row>
    <row r="4860" ht="12.75" customHeight="1">
      <c r="H4860" s="12">
        <v>1000.0</v>
      </c>
      <c r="K4860" s="14" t="str">
        <f t="shared" si="2"/>
        <v>#DIV/0!</v>
      </c>
      <c r="L4860" s="15" t="str">
        <f t="shared" si="3"/>
        <v>Invalid</v>
      </c>
      <c r="M4860" s="15" t="str">
        <f t="shared" si="4"/>
        <v/>
      </c>
    </row>
    <row r="4861" ht="12.75" customHeight="1">
      <c r="H4861" s="12">
        <v>1000.0</v>
      </c>
      <c r="K4861" s="14" t="str">
        <f t="shared" si="2"/>
        <v>#DIV/0!</v>
      </c>
      <c r="L4861" s="15" t="str">
        <f t="shared" si="3"/>
        <v>Invalid</v>
      </c>
      <c r="M4861" s="15" t="str">
        <f t="shared" si="4"/>
        <v/>
      </c>
    </row>
    <row r="4862" ht="12.75" customHeight="1">
      <c r="H4862" s="12">
        <v>1000.0</v>
      </c>
      <c r="K4862" s="14" t="str">
        <f t="shared" si="2"/>
        <v>#DIV/0!</v>
      </c>
      <c r="L4862" s="15" t="str">
        <f t="shared" si="3"/>
        <v>Invalid</v>
      </c>
      <c r="M4862" s="15" t="str">
        <f t="shared" si="4"/>
        <v/>
      </c>
    </row>
    <row r="4863" ht="12.75" customHeight="1">
      <c r="H4863" s="12">
        <v>1000.0</v>
      </c>
      <c r="K4863" s="14" t="str">
        <f t="shared" si="2"/>
        <v>#DIV/0!</v>
      </c>
      <c r="L4863" s="15" t="str">
        <f t="shared" si="3"/>
        <v>Invalid</v>
      </c>
      <c r="M4863" s="15" t="str">
        <f t="shared" si="4"/>
        <v/>
      </c>
    </row>
    <row r="4864" ht="12.75" customHeight="1">
      <c r="H4864" s="12">
        <v>1000.0</v>
      </c>
      <c r="K4864" s="14" t="str">
        <f t="shared" si="2"/>
        <v>#DIV/0!</v>
      </c>
      <c r="L4864" s="15" t="str">
        <f t="shared" si="3"/>
        <v>Invalid</v>
      </c>
      <c r="M4864" s="15" t="str">
        <f t="shared" si="4"/>
        <v/>
      </c>
    </row>
    <row r="4865" ht="12.75" customHeight="1">
      <c r="H4865" s="12">
        <v>1000.0</v>
      </c>
      <c r="K4865" s="14" t="str">
        <f t="shared" si="2"/>
        <v>#DIV/0!</v>
      </c>
      <c r="L4865" s="15" t="str">
        <f t="shared" si="3"/>
        <v>Invalid</v>
      </c>
      <c r="M4865" s="15" t="str">
        <f t="shared" si="4"/>
        <v/>
      </c>
    </row>
    <row r="4866" ht="12.75" customHeight="1">
      <c r="H4866" s="12">
        <v>1000.0</v>
      </c>
      <c r="K4866" s="14" t="str">
        <f t="shared" si="2"/>
        <v>#DIV/0!</v>
      </c>
      <c r="L4866" s="15" t="str">
        <f t="shared" si="3"/>
        <v>Invalid</v>
      </c>
      <c r="M4866" s="15" t="str">
        <f t="shared" si="4"/>
        <v/>
      </c>
    </row>
    <row r="4867" ht="12.75" customHeight="1">
      <c r="H4867" s="12">
        <v>1000.0</v>
      </c>
      <c r="K4867" s="14" t="str">
        <f t="shared" si="2"/>
        <v>#DIV/0!</v>
      </c>
      <c r="L4867" s="15" t="str">
        <f t="shared" si="3"/>
        <v>Invalid</v>
      </c>
      <c r="M4867" s="15" t="str">
        <f t="shared" si="4"/>
        <v/>
      </c>
    </row>
    <row r="4868" ht="12.75" customHeight="1">
      <c r="H4868" s="12">
        <v>1000.0</v>
      </c>
      <c r="K4868" s="14" t="str">
        <f t="shared" si="2"/>
        <v>#DIV/0!</v>
      </c>
      <c r="L4868" s="15" t="str">
        <f t="shared" si="3"/>
        <v>Invalid</v>
      </c>
      <c r="M4868" s="15" t="str">
        <f t="shared" si="4"/>
        <v/>
      </c>
    </row>
    <row r="4869" ht="12.75" customHeight="1">
      <c r="H4869" s="12">
        <v>1000.0</v>
      </c>
      <c r="K4869" s="14" t="str">
        <f t="shared" si="2"/>
        <v>#DIV/0!</v>
      </c>
      <c r="L4869" s="15" t="str">
        <f t="shared" si="3"/>
        <v>Invalid</v>
      </c>
      <c r="M4869" s="15" t="str">
        <f t="shared" si="4"/>
        <v/>
      </c>
    </row>
    <row r="4870" ht="12.75" customHeight="1">
      <c r="H4870" s="12">
        <v>1000.0</v>
      </c>
      <c r="K4870" s="14" t="str">
        <f t="shared" si="2"/>
        <v>#DIV/0!</v>
      </c>
      <c r="L4870" s="15" t="str">
        <f t="shared" si="3"/>
        <v>Invalid</v>
      </c>
      <c r="M4870" s="15" t="str">
        <f t="shared" si="4"/>
        <v/>
      </c>
    </row>
    <row r="4871" ht="12.75" customHeight="1">
      <c r="H4871" s="12">
        <v>1000.0</v>
      </c>
      <c r="K4871" s="14" t="str">
        <f t="shared" si="2"/>
        <v>#DIV/0!</v>
      </c>
      <c r="L4871" s="15" t="str">
        <f t="shared" si="3"/>
        <v>Invalid</v>
      </c>
      <c r="M4871" s="15" t="str">
        <f t="shared" si="4"/>
        <v/>
      </c>
    </row>
    <row r="4872" ht="12.75" customHeight="1">
      <c r="H4872" s="12">
        <v>1000.0</v>
      </c>
      <c r="K4872" s="14" t="str">
        <f t="shared" si="2"/>
        <v>#DIV/0!</v>
      </c>
      <c r="L4872" s="15" t="str">
        <f t="shared" si="3"/>
        <v>Invalid</v>
      </c>
      <c r="M4872" s="15" t="str">
        <f t="shared" si="4"/>
        <v/>
      </c>
    </row>
    <row r="4873" ht="12.75" customHeight="1">
      <c r="H4873" s="12">
        <v>1000.0</v>
      </c>
      <c r="K4873" s="14" t="str">
        <f t="shared" si="2"/>
        <v>#DIV/0!</v>
      </c>
      <c r="L4873" s="15" t="str">
        <f t="shared" si="3"/>
        <v>Invalid</v>
      </c>
      <c r="M4873" s="15" t="str">
        <f t="shared" si="4"/>
        <v/>
      </c>
    </row>
    <row r="4874" ht="12.75" customHeight="1">
      <c r="H4874" s="12">
        <v>1000.0</v>
      </c>
      <c r="K4874" s="14" t="str">
        <f t="shared" si="2"/>
        <v>#DIV/0!</v>
      </c>
      <c r="L4874" s="15" t="str">
        <f t="shared" si="3"/>
        <v>Invalid</v>
      </c>
      <c r="M4874" s="15" t="str">
        <f t="shared" si="4"/>
        <v/>
      </c>
    </row>
    <row r="4875" ht="12.75" customHeight="1">
      <c r="H4875" s="12">
        <v>1000.0</v>
      </c>
      <c r="K4875" s="14" t="str">
        <f t="shared" si="2"/>
        <v>#DIV/0!</v>
      </c>
      <c r="L4875" s="15" t="str">
        <f t="shared" si="3"/>
        <v>Invalid</v>
      </c>
      <c r="M4875" s="15" t="str">
        <f t="shared" si="4"/>
        <v/>
      </c>
    </row>
    <row r="4876" ht="12.75" customHeight="1">
      <c r="H4876" s="12">
        <v>1000.0</v>
      </c>
      <c r="K4876" s="14" t="str">
        <f t="shared" si="2"/>
        <v>#DIV/0!</v>
      </c>
      <c r="L4876" s="15" t="str">
        <f t="shared" si="3"/>
        <v>Invalid</v>
      </c>
      <c r="M4876" s="15" t="str">
        <f t="shared" si="4"/>
        <v/>
      </c>
    </row>
    <row r="4877" ht="12.75" customHeight="1">
      <c r="H4877" s="12">
        <v>1000.0</v>
      </c>
      <c r="K4877" s="14" t="str">
        <f t="shared" si="2"/>
        <v>#DIV/0!</v>
      </c>
      <c r="L4877" s="15" t="str">
        <f t="shared" si="3"/>
        <v>Invalid</v>
      </c>
      <c r="M4877" s="15" t="str">
        <f t="shared" si="4"/>
        <v/>
      </c>
    </row>
    <row r="4878" ht="12.75" customHeight="1">
      <c r="H4878" s="12">
        <v>1000.0</v>
      </c>
      <c r="K4878" s="14" t="str">
        <f t="shared" si="2"/>
        <v>#DIV/0!</v>
      </c>
      <c r="L4878" s="15" t="str">
        <f t="shared" si="3"/>
        <v>Invalid</v>
      </c>
      <c r="M4878" s="15" t="str">
        <f t="shared" si="4"/>
        <v/>
      </c>
    </row>
    <row r="4879" ht="12.75" customHeight="1">
      <c r="H4879" s="12">
        <v>1000.0</v>
      </c>
      <c r="K4879" s="14" t="str">
        <f t="shared" si="2"/>
        <v>#DIV/0!</v>
      </c>
      <c r="L4879" s="15" t="str">
        <f t="shared" si="3"/>
        <v>Invalid</v>
      </c>
      <c r="M4879" s="15" t="str">
        <f t="shared" si="4"/>
        <v/>
      </c>
    </row>
    <row r="4880" ht="12.75" customHeight="1">
      <c r="H4880" s="12">
        <v>1000.0</v>
      </c>
      <c r="K4880" s="14" t="str">
        <f t="shared" si="2"/>
        <v>#DIV/0!</v>
      </c>
      <c r="L4880" s="15" t="str">
        <f t="shared" si="3"/>
        <v>Invalid</v>
      </c>
      <c r="M4880" s="15" t="str">
        <f t="shared" si="4"/>
        <v/>
      </c>
    </row>
    <row r="4881" ht="12.75" customHeight="1">
      <c r="H4881" s="12">
        <v>1000.0</v>
      </c>
      <c r="K4881" s="14" t="str">
        <f t="shared" si="2"/>
        <v>#DIV/0!</v>
      </c>
      <c r="L4881" s="15" t="str">
        <f t="shared" si="3"/>
        <v>Invalid</v>
      </c>
      <c r="M4881" s="15" t="str">
        <f t="shared" si="4"/>
        <v/>
      </c>
    </row>
    <row r="4882" ht="12.75" customHeight="1">
      <c r="H4882" s="12">
        <v>1000.0</v>
      </c>
      <c r="K4882" s="14" t="str">
        <f t="shared" si="2"/>
        <v>#DIV/0!</v>
      </c>
      <c r="L4882" s="15" t="str">
        <f t="shared" si="3"/>
        <v>Invalid</v>
      </c>
      <c r="M4882" s="15" t="str">
        <f t="shared" si="4"/>
        <v/>
      </c>
    </row>
    <row r="4883" ht="12.75" customHeight="1">
      <c r="H4883" s="12">
        <v>1000.0</v>
      </c>
      <c r="K4883" s="14" t="str">
        <f t="shared" si="2"/>
        <v>#DIV/0!</v>
      </c>
      <c r="L4883" s="15" t="str">
        <f t="shared" si="3"/>
        <v>Invalid</v>
      </c>
      <c r="M4883" s="15" t="str">
        <f t="shared" si="4"/>
        <v/>
      </c>
    </row>
    <row r="4884" ht="12.75" customHeight="1">
      <c r="H4884" s="12">
        <v>1000.0</v>
      </c>
      <c r="K4884" s="14" t="str">
        <f t="shared" si="2"/>
        <v>#DIV/0!</v>
      </c>
      <c r="L4884" s="15" t="str">
        <f t="shared" si="3"/>
        <v>Invalid</v>
      </c>
      <c r="M4884" s="15" t="str">
        <f t="shared" si="4"/>
        <v/>
      </c>
    </row>
    <row r="4885" ht="12.75" customHeight="1">
      <c r="H4885" s="12">
        <v>1000.0</v>
      </c>
      <c r="K4885" s="14" t="str">
        <f t="shared" si="2"/>
        <v>#DIV/0!</v>
      </c>
      <c r="L4885" s="15" t="str">
        <f t="shared" si="3"/>
        <v>Invalid</v>
      </c>
      <c r="M4885" s="15" t="str">
        <f t="shared" si="4"/>
        <v/>
      </c>
    </row>
    <row r="4886" ht="12.75" customHeight="1">
      <c r="H4886" s="12">
        <v>1000.0</v>
      </c>
      <c r="K4886" s="14" t="str">
        <f t="shared" si="2"/>
        <v>#DIV/0!</v>
      </c>
      <c r="L4886" s="15" t="str">
        <f t="shared" si="3"/>
        <v>Invalid</v>
      </c>
      <c r="M4886" s="15" t="str">
        <f t="shared" si="4"/>
        <v/>
      </c>
    </row>
    <row r="4887" ht="12.75" customHeight="1">
      <c r="H4887" s="12">
        <v>1000.0</v>
      </c>
      <c r="K4887" s="14" t="str">
        <f t="shared" si="2"/>
        <v>#DIV/0!</v>
      </c>
      <c r="L4887" s="15" t="str">
        <f t="shared" si="3"/>
        <v>Invalid</v>
      </c>
      <c r="M4887" s="15" t="str">
        <f t="shared" si="4"/>
        <v/>
      </c>
    </row>
    <row r="4888" ht="12.75" customHeight="1">
      <c r="H4888" s="12">
        <v>1000.0</v>
      </c>
      <c r="K4888" s="14" t="str">
        <f t="shared" si="2"/>
        <v>#DIV/0!</v>
      </c>
      <c r="L4888" s="15" t="str">
        <f t="shared" si="3"/>
        <v>Invalid</v>
      </c>
      <c r="M4888" s="15" t="str">
        <f t="shared" si="4"/>
        <v/>
      </c>
    </row>
    <row r="4889" ht="12.75" customHeight="1">
      <c r="H4889" s="12">
        <v>1000.0</v>
      </c>
      <c r="K4889" s="14" t="str">
        <f t="shared" si="2"/>
        <v>#DIV/0!</v>
      </c>
      <c r="L4889" s="15" t="str">
        <f t="shared" si="3"/>
        <v>Invalid</v>
      </c>
      <c r="M4889" s="15" t="str">
        <f t="shared" si="4"/>
        <v/>
      </c>
    </row>
    <row r="4890" ht="12.75" customHeight="1">
      <c r="H4890" s="12">
        <v>1000.0</v>
      </c>
      <c r="K4890" s="14" t="str">
        <f t="shared" si="2"/>
        <v>#DIV/0!</v>
      </c>
      <c r="L4890" s="15" t="str">
        <f t="shared" si="3"/>
        <v>Invalid</v>
      </c>
      <c r="M4890" s="15" t="str">
        <f t="shared" si="4"/>
        <v/>
      </c>
    </row>
    <row r="4891" ht="12.75" customHeight="1">
      <c r="H4891" s="12">
        <v>1000.0</v>
      </c>
      <c r="K4891" s="14" t="str">
        <f t="shared" si="2"/>
        <v>#DIV/0!</v>
      </c>
      <c r="L4891" s="15" t="str">
        <f t="shared" si="3"/>
        <v>Invalid</v>
      </c>
      <c r="M4891" s="15" t="str">
        <f t="shared" si="4"/>
        <v/>
      </c>
    </row>
    <row r="4892" ht="12.75" customHeight="1">
      <c r="H4892" s="12">
        <v>1000.0</v>
      </c>
      <c r="K4892" s="14" t="str">
        <f t="shared" si="2"/>
        <v>#DIV/0!</v>
      </c>
      <c r="L4892" s="15" t="str">
        <f t="shared" si="3"/>
        <v>Invalid</v>
      </c>
      <c r="M4892" s="15" t="str">
        <f t="shared" si="4"/>
        <v/>
      </c>
    </row>
    <row r="4893" ht="12.75" customHeight="1">
      <c r="H4893" s="12">
        <v>1000.0</v>
      </c>
      <c r="K4893" s="14" t="str">
        <f t="shared" si="2"/>
        <v>#DIV/0!</v>
      </c>
      <c r="L4893" s="15" t="str">
        <f t="shared" si="3"/>
        <v>Invalid</v>
      </c>
      <c r="M4893" s="15" t="str">
        <f t="shared" si="4"/>
        <v/>
      </c>
    </row>
    <row r="4894" ht="12.75" customHeight="1">
      <c r="H4894" s="12">
        <v>1000.0</v>
      </c>
      <c r="K4894" s="14" t="str">
        <f t="shared" si="2"/>
        <v>#DIV/0!</v>
      </c>
      <c r="L4894" s="15" t="str">
        <f t="shared" si="3"/>
        <v>Invalid</v>
      </c>
      <c r="M4894" s="15" t="str">
        <f t="shared" si="4"/>
        <v/>
      </c>
    </row>
    <row r="4895" ht="12.75" customHeight="1">
      <c r="H4895" s="12">
        <v>1000.0</v>
      </c>
      <c r="K4895" s="14" t="str">
        <f t="shared" si="2"/>
        <v>#DIV/0!</v>
      </c>
      <c r="L4895" s="15" t="str">
        <f t="shared" si="3"/>
        <v>Invalid</v>
      </c>
      <c r="M4895" s="15" t="str">
        <f t="shared" si="4"/>
        <v/>
      </c>
    </row>
    <row r="4896" ht="12.75" customHeight="1">
      <c r="H4896" s="12">
        <v>1000.0</v>
      </c>
      <c r="K4896" s="14" t="str">
        <f t="shared" si="2"/>
        <v>#DIV/0!</v>
      </c>
      <c r="L4896" s="15" t="str">
        <f t="shared" si="3"/>
        <v>Invalid</v>
      </c>
      <c r="M4896" s="15" t="str">
        <f t="shared" si="4"/>
        <v/>
      </c>
    </row>
    <row r="4897" ht="12.75" customHeight="1">
      <c r="H4897" s="12">
        <v>1000.0</v>
      </c>
      <c r="K4897" s="14" t="str">
        <f t="shared" si="2"/>
        <v>#DIV/0!</v>
      </c>
      <c r="L4897" s="15" t="str">
        <f t="shared" si="3"/>
        <v>Invalid</v>
      </c>
      <c r="M4897" s="15" t="str">
        <f t="shared" si="4"/>
        <v/>
      </c>
    </row>
    <row r="4898" ht="12.75" customHeight="1">
      <c r="H4898" s="12">
        <v>1000.0</v>
      </c>
      <c r="K4898" s="14" t="str">
        <f t="shared" si="2"/>
        <v>#DIV/0!</v>
      </c>
      <c r="L4898" s="15" t="str">
        <f t="shared" si="3"/>
        <v>Invalid</v>
      </c>
      <c r="M4898" s="15" t="str">
        <f t="shared" si="4"/>
        <v/>
      </c>
    </row>
    <row r="4899" ht="12.75" customHeight="1">
      <c r="H4899" s="12">
        <v>1000.0</v>
      </c>
      <c r="K4899" s="14" t="str">
        <f t="shared" si="2"/>
        <v>#DIV/0!</v>
      </c>
      <c r="L4899" s="15" t="str">
        <f t="shared" si="3"/>
        <v>Invalid</v>
      </c>
      <c r="M4899" s="15" t="str">
        <f t="shared" si="4"/>
        <v/>
      </c>
    </row>
    <row r="4900" ht="12.75" customHeight="1">
      <c r="H4900" s="12">
        <v>1000.0</v>
      </c>
      <c r="K4900" s="14" t="str">
        <f t="shared" si="2"/>
        <v>#DIV/0!</v>
      </c>
      <c r="L4900" s="15" t="str">
        <f t="shared" si="3"/>
        <v>Invalid</v>
      </c>
      <c r="M4900" s="15" t="str">
        <f t="shared" si="4"/>
        <v/>
      </c>
    </row>
    <row r="4901" ht="12.75" customHeight="1">
      <c r="H4901" s="12">
        <v>1000.0</v>
      </c>
      <c r="K4901" s="14" t="str">
        <f t="shared" si="2"/>
        <v>#DIV/0!</v>
      </c>
      <c r="L4901" s="15" t="str">
        <f t="shared" si="3"/>
        <v>Invalid</v>
      </c>
      <c r="M4901" s="15" t="str">
        <f t="shared" si="4"/>
        <v/>
      </c>
    </row>
    <row r="4902" ht="12.75" customHeight="1">
      <c r="H4902" s="12">
        <v>1000.0</v>
      </c>
      <c r="K4902" s="14" t="str">
        <f t="shared" si="2"/>
        <v>#DIV/0!</v>
      </c>
      <c r="L4902" s="15" t="str">
        <f t="shared" si="3"/>
        <v>Invalid</v>
      </c>
      <c r="M4902" s="15" t="str">
        <f t="shared" si="4"/>
        <v/>
      </c>
    </row>
    <row r="4903" ht="12.75" customHeight="1">
      <c r="H4903" s="12">
        <v>1000.0</v>
      </c>
      <c r="K4903" s="14" t="str">
        <f t="shared" si="2"/>
        <v>#DIV/0!</v>
      </c>
      <c r="L4903" s="15" t="str">
        <f t="shared" si="3"/>
        <v>Invalid</v>
      </c>
      <c r="M4903" s="15" t="str">
        <f t="shared" si="4"/>
        <v/>
      </c>
    </row>
    <row r="4904" ht="12.75" customHeight="1">
      <c r="H4904" s="12">
        <v>1000.0</v>
      </c>
      <c r="K4904" s="14" t="str">
        <f t="shared" si="2"/>
        <v>#DIV/0!</v>
      </c>
      <c r="L4904" s="15" t="str">
        <f t="shared" si="3"/>
        <v>Invalid</v>
      </c>
      <c r="M4904" s="15" t="str">
        <f t="shared" si="4"/>
        <v/>
      </c>
    </row>
    <row r="4905" ht="12.75" customHeight="1">
      <c r="H4905" s="12">
        <v>1000.0</v>
      </c>
      <c r="K4905" s="14" t="str">
        <f t="shared" si="2"/>
        <v>#DIV/0!</v>
      </c>
      <c r="L4905" s="15" t="str">
        <f t="shared" si="3"/>
        <v>Invalid</v>
      </c>
      <c r="M4905" s="15" t="str">
        <f t="shared" si="4"/>
        <v/>
      </c>
    </row>
    <row r="4906" ht="12.75" customHeight="1">
      <c r="H4906" s="12">
        <v>1000.0</v>
      </c>
      <c r="K4906" s="14" t="str">
        <f t="shared" si="2"/>
        <v>#DIV/0!</v>
      </c>
      <c r="L4906" s="15" t="str">
        <f t="shared" si="3"/>
        <v>Invalid</v>
      </c>
      <c r="M4906" s="15" t="str">
        <f t="shared" si="4"/>
        <v/>
      </c>
    </row>
    <row r="4907" ht="12.75" customHeight="1">
      <c r="H4907" s="12">
        <v>1000.0</v>
      </c>
      <c r="K4907" s="14" t="str">
        <f t="shared" si="2"/>
        <v>#DIV/0!</v>
      </c>
      <c r="L4907" s="15" t="str">
        <f t="shared" si="3"/>
        <v>Invalid</v>
      </c>
      <c r="M4907" s="15" t="str">
        <f t="shared" si="4"/>
        <v/>
      </c>
    </row>
    <row r="4908" ht="12.75" customHeight="1">
      <c r="H4908" s="12">
        <v>1000.0</v>
      </c>
      <c r="K4908" s="14" t="str">
        <f t="shared" si="2"/>
        <v>#DIV/0!</v>
      </c>
      <c r="L4908" s="15" t="str">
        <f t="shared" si="3"/>
        <v>Invalid</v>
      </c>
      <c r="M4908" s="15" t="str">
        <f t="shared" si="4"/>
        <v/>
      </c>
    </row>
    <row r="4909" ht="12.75" customHeight="1">
      <c r="H4909" s="12">
        <v>1000.0</v>
      </c>
      <c r="K4909" s="14" t="str">
        <f t="shared" si="2"/>
        <v>#DIV/0!</v>
      </c>
      <c r="L4909" s="15" t="str">
        <f t="shared" si="3"/>
        <v>Invalid</v>
      </c>
      <c r="M4909" s="15" t="str">
        <f t="shared" si="4"/>
        <v/>
      </c>
    </row>
    <row r="4910" ht="12.75" customHeight="1">
      <c r="H4910" s="12">
        <v>1000.0</v>
      </c>
      <c r="K4910" s="14" t="str">
        <f t="shared" si="2"/>
        <v>#DIV/0!</v>
      </c>
      <c r="L4910" s="15" t="str">
        <f t="shared" si="3"/>
        <v>Invalid</v>
      </c>
      <c r="M4910" s="15" t="str">
        <f t="shared" si="4"/>
        <v/>
      </c>
    </row>
    <row r="4911" ht="12.75" customHeight="1">
      <c r="H4911" s="12">
        <v>1000.0</v>
      </c>
      <c r="K4911" s="14" t="str">
        <f t="shared" si="2"/>
        <v>#DIV/0!</v>
      </c>
      <c r="L4911" s="15" t="str">
        <f t="shared" si="3"/>
        <v>Invalid</v>
      </c>
      <c r="M4911" s="15" t="str">
        <f t="shared" si="4"/>
        <v/>
      </c>
    </row>
    <row r="4912" ht="12.75" customHeight="1">
      <c r="H4912" s="12">
        <v>1000.0</v>
      </c>
      <c r="K4912" s="14" t="str">
        <f t="shared" si="2"/>
        <v>#DIV/0!</v>
      </c>
      <c r="L4912" s="15" t="str">
        <f t="shared" si="3"/>
        <v>Invalid</v>
      </c>
      <c r="M4912" s="15" t="str">
        <f t="shared" si="4"/>
        <v/>
      </c>
    </row>
    <row r="4913" ht="12.75" customHeight="1">
      <c r="H4913" s="12">
        <v>1000.0</v>
      </c>
      <c r="K4913" s="14" t="str">
        <f t="shared" si="2"/>
        <v>#DIV/0!</v>
      </c>
      <c r="L4913" s="15" t="str">
        <f t="shared" si="3"/>
        <v>Invalid</v>
      </c>
      <c r="M4913" s="15" t="str">
        <f t="shared" si="4"/>
        <v/>
      </c>
    </row>
    <row r="4914" ht="12.75" customHeight="1">
      <c r="H4914" s="12">
        <v>1000.0</v>
      </c>
      <c r="K4914" s="14" t="str">
        <f t="shared" si="2"/>
        <v>#DIV/0!</v>
      </c>
      <c r="L4914" s="15" t="str">
        <f t="shared" si="3"/>
        <v>Invalid</v>
      </c>
      <c r="M4914" s="15" t="str">
        <f t="shared" si="4"/>
        <v/>
      </c>
    </row>
    <row r="4915" ht="12.75" customHeight="1">
      <c r="H4915" s="12">
        <v>1000.0</v>
      </c>
      <c r="K4915" s="14" t="str">
        <f t="shared" si="2"/>
        <v>#DIV/0!</v>
      </c>
      <c r="L4915" s="15" t="str">
        <f t="shared" si="3"/>
        <v>Invalid</v>
      </c>
      <c r="M4915" s="15" t="str">
        <f t="shared" si="4"/>
        <v/>
      </c>
    </row>
    <row r="4916" ht="12.75" customHeight="1">
      <c r="H4916" s="12">
        <v>1000.0</v>
      </c>
      <c r="K4916" s="14" t="str">
        <f t="shared" si="2"/>
        <v>#DIV/0!</v>
      </c>
      <c r="L4916" s="15" t="str">
        <f t="shared" si="3"/>
        <v>Invalid</v>
      </c>
      <c r="M4916" s="15" t="str">
        <f t="shared" si="4"/>
        <v/>
      </c>
    </row>
    <row r="4917" ht="12.75" customHeight="1">
      <c r="H4917" s="12">
        <v>1000.0</v>
      </c>
      <c r="K4917" s="14" t="str">
        <f t="shared" si="2"/>
        <v>#DIV/0!</v>
      </c>
      <c r="L4917" s="15" t="str">
        <f t="shared" si="3"/>
        <v>Invalid</v>
      </c>
      <c r="M4917" s="15" t="str">
        <f t="shared" si="4"/>
        <v/>
      </c>
    </row>
    <row r="4918" ht="12.75" customHeight="1">
      <c r="H4918" s="12">
        <v>1000.0</v>
      </c>
      <c r="K4918" s="14" t="str">
        <f t="shared" si="2"/>
        <v>#DIV/0!</v>
      </c>
      <c r="L4918" s="15" t="str">
        <f t="shared" si="3"/>
        <v>Invalid</v>
      </c>
      <c r="M4918" s="15" t="str">
        <f t="shared" si="4"/>
        <v/>
      </c>
    </row>
    <row r="4919" ht="12.75" customHeight="1">
      <c r="H4919" s="12">
        <v>1000.0</v>
      </c>
      <c r="K4919" s="14" t="str">
        <f t="shared" si="2"/>
        <v>#DIV/0!</v>
      </c>
      <c r="L4919" s="15" t="str">
        <f t="shared" si="3"/>
        <v>Invalid</v>
      </c>
      <c r="M4919" s="15" t="str">
        <f t="shared" si="4"/>
        <v/>
      </c>
    </row>
    <row r="4920" ht="12.75" customHeight="1">
      <c r="H4920" s="12">
        <v>1000.0</v>
      </c>
      <c r="K4920" s="14" t="str">
        <f t="shared" si="2"/>
        <v>#DIV/0!</v>
      </c>
      <c r="L4920" s="15" t="str">
        <f t="shared" si="3"/>
        <v>Invalid</v>
      </c>
      <c r="M4920" s="15" t="str">
        <f t="shared" si="4"/>
        <v/>
      </c>
    </row>
    <row r="4921" ht="12.75" customHeight="1">
      <c r="H4921" s="12">
        <v>1000.0</v>
      </c>
      <c r="K4921" s="14" t="str">
        <f t="shared" si="2"/>
        <v>#DIV/0!</v>
      </c>
      <c r="L4921" s="15" t="str">
        <f t="shared" si="3"/>
        <v>Invalid</v>
      </c>
      <c r="M4921" s="15" t="str">
        <f t="shared" si="4"/>
        <v/>
      </c>
    </row>
    <row r="4922" ht="12.75" customHeight="1">
      <c r="H4922" s="12">
        <v>1000.0</v>
      </c>
      <c r="K4922" s="14" t="str">
        <f t="shared" si="2"/>
        <v>#DIV/0!</v>
      </c>
      <c r="L4922" s="15" t="str">
        <f t="shared" si="3"/>
        <v>Invalid</v>
      </c>
      <c r="M4922" s="15" t="str">
        <f t="shared" si="4"/>
        <v/>
      </c>
    </row>
    <row r="4923" ht="12.75" customHeight="1">
      <c r="H4923" s="12">
        <v>1000.0</v>
      </c>
      <c r="K4923" s="14" t="str">
        <f t="shared" si="2"/>
        <v>#DIV/0!</v>
      </c>
      <c r="L4923" s="15" t="str">
        <f t="shared" si="3"/>
        <v>Invalid</v>
      </c>
      <c r="M4923" s="15" t="str">
        <f t="shared" si="4"/>
        <v/>
      </c>
    </row>
    <row r="4924" ht="12.75" customHeight="1">
      <c r="H4924" s="12">
        <v>1000.0</v>
      </c>
      <c r="K4924" s="14" t="str">
        <f t="shared" si="2"/>
        <v>#DIV/0!</v>
      </c>
      <c r="L4924" s="15" t="str">
        <f t="shared" si="3"/>
        <v>Invalid</v>
      </c>
      <c r="M4924" s="15" t="str">
        <f t="shared" si="4"/>
        <v/>
      </c>
    </row>
    <row r="4925" ht="12.75" customHeight="1">
      <c r="H4925" s="12">
        <v>1000.0</v>
      </c>
      <c r="K4925" s="14" t="str">
        <f t="shared" si="2"/>
        <v>#DIV/0!</v>
      </c>
      <c r="L4925" s="15" t="str">
        <f t="shared" si="3"/>
        <v>Invalid</v>
      </c>
      <c r="M4925" s="15" t="str">
        <f t="shared" si="4"/>
        <v/>
      </c>
    </row>
    <row r="4926" ht="12.75" customHeight="1">
      <c r="H4926" s="12">
        <v>1000.0</v>
      </c>
      <c r="K4926" s="14" t="str">
        <f t="shared" si="2"/>
        <v>#DIV/0!</v>
      </c>
      <c r="L4926" s="15" t="str">
        <f t="shared" si="3"/>
        <v>Invalid</v>
      </c>
      <c r="M4926" s="15" t="str">
        <f t="shared" si="4"/>
        <v/>
      </c>
    </row>
    <row r="4927" ht="12.75" customHeight="1">
      <c r="H4927" s="12">
        <v>1000.0</v>
      </c>
      <c r="K4927" s="14" t="str">
        <f t="shared" si="2"/>
        <v>#DIV/0!</v>
      </c>
      <c r="L4927" s="15" t="str">
        <f t="shared" si="3"/>
        <v>Invalid</v>
      </c>
      <c r="M4927" s="15" t="str">
        <f t="shared" si="4"/>
        <v/>
      </c>
    </row>
    <row r="4928" ht="12.75" customHeight="1">
      <c r="H4928" s="12">
        <v>1000.0</v>
      </c>
      <c r="K4928" s="14" t="str">
        <f t="shared" si="2"/>
        <v>#DIV/0!</v>
      </c>
      <c r="L4928" s="15" t="str">
        <f t="shared" si="3"/>
        <v>Invalid</v>
      </c>
      <c r="M4928" s="15" t="str">
        <f t="shared" si="4"/>
        <v/>
      </c>
    </row>
    <row r="4929" ht="12.75" customHeight="1">
      <c r="H4929" s="12">
        <v>1000.0</v>
      </c>
      <c r="K4929" s="14" t="str">
        <f t="shared" si="2"/>
        <v>#DIV/0!</v>
      </c>
      <c r="L4929" s="15" t="str">
        <f t="shared" si="3"/>
        <v>Invalid</v>
      </c>
      <c r="M4929" s="15" t="str">
        <f t="shared" si="4"/>
        <v/>
      </c>
    </row>
    <row r="4930" ht="12.75" customHeight="1">
      <c r="H4930" s="12">
        <v>1000.0</v>
      </c>
      <c r="K4930" s="14" t="str">
        <f t="shared" si="2"/>
        <v>#DIV/0!</v>
      </c>
      <c r="L4930" s="15" t="str">
        <f t="shared" si="3"/>
        <v>Invalid</v>
      </c>
      <c r="M4930" s="15" t="str">
        <f t="shared" si="4"/>
        <v/>
      </c>
    </row>
    <row r="4931" ht="12.75" customHeight="1">
      <c r="H4931" s="12">
        <v>1000.0</v>
      </c>
      <c r="K4931" s="14" t="str">
        <f t="shared" si="2"/>
        <v>#DIV/0!</v>
      </c>
      <c r="L4931" s="15" t="str">
        <f t="shared" si="3"/>
        <v>Invalid</v>
      </c>
      <c r="M4931" s="15" t="str">
        <f t="shared" si="4"/>
        <v/>
      </c>
    </row>
    <row r="4932" ht="12.75" customHeight="1">
      <c r="H4932" s="12">
        <v>1000.0</v>
      </c>
      <c r="K4932" s="14" t="str">
        <f t="shared" si="2"/>
        <v>#DIV/0!</v>
      </c>
      <c r="L4932" s="15" t="str">
        <f t="shared" si="3"/>
        <v>Invalid</v>
      </c>
      <c r="M4932" s="15" t="str">
        <f t="shared" si="4"/>
        <v/>
      </c>
    </row>
    <row r="4933" ht="12.75" customHeight="1">
      <c r="H4933" s="12">
        <v>1000.0</v>
      </c>
      <c r="K4933" s="14" t="str">
        <f t="shared" si="2"/>
        <v>#DIV/0!</v>
      </c>
      <c r="L4933" s="15" t="str">
        <f t="shared" si="3"/>
        <v>Invalid</v>
      </c>
      <c r="M4933" s="15" t="str">
        <f t="shared" si="4"/>
        <v/>
      </c>
    </row>
    <row r="4934" ht="12.75" customHeight="1">
      <c r="H4934" s="12">
        <v>1000.0</v>
      </c>
      <c r="K4934" s="14" t="str">
        <f t="shared" si="2"/>
        <v>#DIV/0!</v>
      </c>
      <c r="L4934" s="15" t="str">
        <f t="shared" si="3"/>
        <v>Invalid</v>
      </c>
      <c r="M4934" s="15" t="str">
        <f t="shared" si="4"/>
        <v/>
      </c>
    </row>
    <row r="4935" ht="12.75" customHeight="1">
      <c r="H4935" s="12">
        <v>1000.0</v>
      </c>
      <c r="K4935" s="14" t="str">
        <f t="shared" si="2"/>
        <v>#DIV/0!</v>
      </c>
      <c r="L4935" s="15" t="str">
        <f t="shared" si="3"/>
        <v>Invalid</v>
      </c>
      <c r="M4935" s="15" t="str">
        <f t="shared" si="4"/>
        <v/>
      </c>
    </row>
    <row r="4936" ht="12.75" customHeight="1">
      <c r="H4936" s="12">
        <v>1000.0</v>
      </c>
      <c r="K4936" s="14" t="str">
        <f t="shared" si="2"/>
        <v>#DIV/0!</v>
      </c>
      <c r="L4936" s="15" t="str">
        <f t="shared" si="3"/>
        <v>Invalid</v>
      </c>
      <c r="M4936" s="15" t="str">
        <f t="shared" si="4"/>
        <v/>
      </c>
    </row>
    <row r="4937" ht="12.75" customHeight="1">
      <c r="H4937" s="12">
        <v>1000.0</v>
      </c>
      <c r="K4937" s="14" t="str">
        <f t="shared" si="2"/>
        <v>#DIV/0!</v>
      </c>
      <c r="L4937" s="15" t="str">
        <f t="shared" si="3"/>
        <v>Invalid</v>
      </c>
      <c r="M4937" s="15" t="str">
        <f t="shared" si="4"/>
        <v/>
      </c>
    </row>
    <row r="4938" ht="12.75" customHeight="1">
      <c r="H4938" s="12">
        <v>1000.0</v>
      </c>
      <c r="K4938" s="14" t="str">
        <f t="shared" si="2"/>
        <v>#DIV/0!</v>
      </c>
      <c r="L4938" s="15" t="str">
        <f t="shared" si="3"/>
        <v>Invalid</v>
      </c>
      <c r="M4938" s="15" t="str">
        <f t="shared" si="4"/>
        <v/>
      </c>
    </row>
    <row r="4939" ht="12.75" customHeight="1">
      <c r="H4939" s="12">
        <v>1000.0</v>
      </c>
      <c r="K4939" s="14" t="str">
        <f t="shared" si="2"/>
        <v>#DIV/0!</v>
      </c>
      <c r="L4939" s="15" t="str">
        <f t="shared" si="3"/>
        <v>Invalid</v>
      </c>
      <c r="M4939" s="15" t="str">
        <f t="shared" si="4"/>
        <v/>
      </c>
    </row>
    <row r="4940" ht="12.75" customHeight="1">
      <c r="H4940" s="12">
        <v>1000.0</v>
      </c>
      <c r="K4940" s="14" t="str">
        <f t="shared" si="2"/>
        <v>#DIV/0!</v>
      </c>
      <c r="L4940" s="15" t="str">
        <f t="shared" si="3"/>
        <v>Invalid</v>
      </c>
      <c r="M4940" s="15" t="str">
        <f t="shared" si="4"/>
        <v/>
      </c>
    </row>
    <row r="4941" ht="12.75" customHeight="1">
      <c r="H4941" s="12">
        <v>1000.0</v>
      </c>
      <c r="K4941" s="14" t="str">
        <f t="shared" si="2"/>
        <v>#DIV/0!</v>
      </c>
      <c r="L4941" s="15" t="str">
        <f t="shared" si="3"/>
        <v>Invalid</v>
      </c>
      <c r="M4941" s="15" t="str">
        <f t="shared" si="4"/>
        <v/>
      </c>
    </row>
    <row r="4942" ht="12.75" customHeight="1">
      <c r="H4942" s="12">
        <v>1000.0</v>
      </c>
      <c r="K4942" s="14" t="str">
        <f t="shared" si="2"/>
        <v>#DIV/0!</v>
      </c>
      <c r="L4942" s="15" t="str">
        <f t="shared" si="3"/>
        <v>Invalid</v>
      </c>
      <c r="M4942" s="15" t="str">
        <f t="shared" si="4"/>
        <v/>
      </c>
    </row>
    <row r="4943" ht="12.75" customHeight="1">
      <c r="H4943" s="12">
        <v>1000.0</v>
      </c>
      <c r="K4943" s="14" t="str">
        <f t="shared" si="2"/>
        <v>#DIV/0!</v>
      </c>
      <c r="L4943" s="15" t="str">
        <f t="shared" si="3"/>
        <v>Invalid</v>
      </c>
      <c r="M4943" s="15" t="str">
        <f t="shared" si="4"/>
        <v/>
      </c>
    </row>
    <row r="4944" ht="12.75" customHeight="1">
      <c r="H4944" s="12">
        <v>1000.0</v>
      </c>
      <c r="K4944" s="14" t="str">
        <f t="shared" si="2"/>
        <v>#DIV/0!</v>
      </c>
      <c r="L4944" s="15" t="str">
        <f t="shared" si="3"/>
        <v>Invalid</v>
      </c>
      <c r="M4944" s="15" t="str">
        <f t="shared" si="4"/>
        <v/>
      </c>
    </row>
    <row r="4945" ht="12.75" customHeight="1">
      <c r="H4945" s="12">
        <v>1000.0</v>
      </c>
      <c r="K4945" s="14" t="str">
        <f t="shared" si="2"/>
        <v>#DIV/0!</v>
      </c>
      <c r="L4945" s="15" t="str">
        <f t="shared" si="3"/>
        <v>Invalid</v>
      </c>
      <c r="M4945" s="15" t="str">
        <f t="shared" si="4"/>
        <v/>
      </c>
    </row>
    <row r="4946" ht="12.75" customHeight="1">
      <c r="H4946" s="12">
        <v>1000.0</v>
      </c>
      <c r="K4946" s="14" t="str">
        <f t="shared" si="2"/>
        <v>#DIV/0!</v>
      </c>
      <c r="L4946" s="15" t="str">
        <f t="shared" si="3"/>
        <v>Invalid</v>
      </c>
      <c r="M4946" s="15" t="str">
        <f t="shared" si="4"/>
        <v/>
      </c>
    </row>
    <row r="4947" ht="12.75" customHeight="1">
      <c r="H4947" s="12">
        <v>1000.0</v>
      </c>
      <c r="K4947" s="14" t="str">
        <f t="shared" si="2"/>
        <v>#DIV/0!</v>
      </c>
      <c r="L4947" s="15" t="str">
        <f t="shared" si="3"/>
        <v>Invalid</v>
      </c>
      <c r="M4947" s="15" t="str">
        <f t="shared" si="4"/>
        <v/>
      </c>
    </row>
    <row r="4948" ht="12.75" customHeight="1">
      <c r="H4948" s="12">
        <v>1000.0</v>
      </c>
      <c r="K4948" s="14" t="str">
        <f t="shared" si="2"/>
        <v>#DIV/0!</v>
      </c>
      <c r="L4948" s="15" t="str">
        <f t="shared" si="3"/>
        <v>Invalid</v>
      </c>
      <c r="M4948" s="15" t="str">
        <f t="shared" si="4"/>
        <v/>
      </c>
    </row>
    <row r="4949" ht="12.75" customHeight="1">
      <c r="H4949" s="12">
        <v>1000.0</v>
      </c>
      <c r="K4949" s="14" t="str">
        <f t="shared" si="2"/>
        <v>#DIV/0!</v>
      </c>
      <c r="L4949" s="15" t="str">
        <f t="shared" si="3"/>
        <v>Invalid</v>
      </c>
      <c r="M4949" s="15" t="str">
        <f t="shared" si="4"/>
        <v/>
      </c>
    </row>
    <row r="4950" ht="12.75" customHeight="1">
      <c r="H4950" s="12">
        <v>1000.0</v>
      </c>
      <c r="K4950" s="14" t="str">
        <f t="shared" si="2"/>
        <v>#DIV/0!</v>
      </c>
      <c r="L4950" s="15" t="str">
        <f t="shared" si="3"/>
        <v>Invalid</v>
      </c>
      <c r="M4950" s="15" t="str">
        <f t="shared" si="4"/>
        <v/>
      </c>
    </row>
    <row r="4951" ht="12.75" customHeight="1">
      <c r="H4951" s="12">
        <v>1000.0</v>
      </c>
      <c r="K4951" s="14" t="str">
        <f t="shared" si="2"/>
        <v>#DIV/0!</v>
      </c>
      <c r="L4951" s="15" t="str">
        <f t="shared" si="3"/>
        <v>Invalid</v>
      </c>
      <c r="M4951" s="15" t="str">
        <f t="shared" si="4"/>
        <v/>
      </c>
    </row>
    <row r="4952" ht="12.75" customHeight="1">
      <c r="H4952" s="12">
        <v>1000.0</v>
      </c>
      <c r="K4952" s="14" t="str">
        <f t="shared" si="2"/>
        <v>#DIV/0!</v>
      </c>
      <c r="L4952" s="15" t="str">
        <f t="shared" si="3"/>
        <v>Invalid</v>
      </c>
      <c r="M4952" s="15" t="str">
        <f t="shared" si="4"/>
        <v/>
      </c>
    </row>
    <row r="4953" ht="12.75" customHeight="1">
      <c r="H4953" s="12">
        <v>1000.0</v>
      </c>
      <c r="K4953" s="14" t="str">
        <f t="shared" si="2"/>
        <v>#DIV/0!</v>
      </c>
      <c r="L4953" s="15" t="str">
        <f t="shared" si="3"/>
        <v>Invalid</v>
      </c>
      <c r="M4953" s="15" t="str">
        <f t="shared" si="4"/>
        <v/>
      </c>
    </row>
    <row r="4954" ht="12.75" customHeight="1">
      <c r="H4954" s="12">
        <v>1000.0</v>
      </c>
      <c r="K4954" s="14" t="str">
        <f t="shared" si="2"/>
        <v>#DIV/0!</v>
      </c>
      <c r="L4954" s="15" t="str">
        <f t="shared" si="3"/>
        <v>Invalid</v>
      </c>
      <c r="M4954" s="15" t="str">
        <f t="shared" si="4"/>
        <v/>
      </c>
    </row>
    <row r="4955" ht="12.75" customHeight="1">
      <c r="H4955" s="12">
        <v>1000.0</v>
      </c>
      <c r="K4955" s="14" t="str">
        <f t="shared" si="2"/>
        <v>#DIV/0!</v>
      </c>
      <c r="L4955" s="15" t="str">
        <f t="shared" si="3"/>
        <v>Invalid</v>
      </c>
      <c r="M4955" s="15" t="str">
        <f t="shared" si="4"/>
        <v/>
      </c>
    </row>
    <row r="4956" ht="12.75" customHeight="1">
      <c r="H4956" s="12">
        <v>1000.0</v>
      </c>
      <c r="K4956" s="14" t="str">
        <f t="shared" si="2"/>
        <v>#DIV/0!</v>
      </c>
      <c r="L4956" s="15" t="str">
        <f t="shared" si="3"/>
        <v>Invalid</v>
      </c>
      <c r="M4956" s="15" t="str">
        <f t="shared" si="4"/>
        <v/>
      </c>
    </row>
    <row r="4957" ht="12.75" customHeight="1">
      <c r="H4957" s="12">
        <v>1000.0</v>
      </c>
      <c r="K4957" s="14" t="str">
        <f t="shared" si="2"/>
        <v>#DIV/0!</v>
      </c>
      <c r="L4957" s="15" t="str">
        <f t="shared" si="3"/>
        <v>Invalid</v>
      </c>
      <c r="M4957" s="15" t="str">
        <f t="shared" si="4"/>
        <v/>
      </c>
    </row>
    <row r="4958" ht="12.75" customHeight="1">
      <c r="H4958" s="12">
        <v>1000.0</v>
      </c>
      <c r="K4958" s="14" t="str">
        <f t="shared" si="2"/>
        <v>#DIV/0!</v>
      </c>
      <c r="L4958" s="15" t="str">
        <f t="shared" si="3"/>
        <v>Invalid</v>
      </c>
      <c r="M4958" s="15" t="str">
        <f t="shared" si="4"/>
        <v/>
      </c>
    </row>
    <row r="4959" ht="12.75" customHeight="1">
      <c r="H4959" s="12">
        <v>1000.0</v>
      </c>
      <c r="K4959" s="14" t="str">
        <f t="shared" si="2"/>
        <v>#DIV/0!</v>
      </c>
      <c r="L4959" s="15" t="str">
        <f t="shared" si="3"/>
        <v>Invalid</v>
      </c>
      <c r="M4959" s="15" t="str">
        <f t="shared" si="4"/>
        <v/>
      </c>
    </row>
    <row r="4960" ht="12.75" customHeight="1">
      <c r="H4960" s="12">
        <v>1000.0</v>
      </c>
      <c r="K4960" s="14" t="str">
        <f t="shared" si="2"/>
        <v>#DIV/0!</v>
      </c>
      <c r="L4960" s="15" t="str">
        <f t="shared" si="3"/>
        <v>Invalid</v>
      </c>
      <c r="M4960" s="15" t="str">
        <f t="shared" si="4"/>
        <v/>
      </c>
    </row>
    <row r="4961" ht="12.75" customHeight="1">
      <c r="H4961" s="12">
        <v>1000.0</v>
      </c>
      <c r="K4961" s="14" t="str">
        <f t="shared" si="2"/>
        <v>#DIV/0!</v>
      </c>
      <c r="L4961" s="15" t="str">
        <f t="shared" si="3"/>
        <v>Invalid</v>
      </c>
      <c r="M4961" s="15" t="str">
        <f t="shared" si="4"/>
        <v/>
      </c>
    </row>
    <row r="4962" ht="12.75" customHeight="1">
      <c r="H4962" s="12">
        <v>1000.0</v>
      </c>
      <c r="K4962" s="14" t="str">
        <f t="shared" si="2"/>
        <v>#DIV/0!</v>
      </c>
      <c r="L4962" s="15" t="str">
        <f t="shared" si="3"/>
        <v>Invalid</v>
      </c>
      <c r="M4962" s="15" t="str">
        <f t="shared" si="4"/>
        <v/>
      </c>
    </row>
    <row r="4963" ht="12.75" customHeight="1">
      <c r="H4963" s="12">
        <v>1000.0</v>
      </c>
      <c r="K4963" s="14" t="str">
        <f t="shared" si="2"/>
        <v>#DIV/0!</v>
      </c>
      <c r="L4963" s="15" t="str">
        <f t="shared" si="3"/>
        <v>Invalid</v>
      </c>
      <c r="M4963" s="15" t="str">
        <f t="shared" si="4"/>
        <v/>
      </c>
    </row>
    <row r="4964" ht="12.75" customHeight="1">
      <c r="H4964" s="12">
        <v>1000.0</v>
      </c>
      <c r="K4964" s="14" t="str">
        <f t="shared" si="2"/>
        <v>#DIV/0!</v>
      </c>
      <c r="L4964" s="15" t="str">
        <f t="shared" si="3"/>
        <v>Invalid</v>
      </c>
      <c r="M4964" s="15" t="str">
        <f t="shared" si="4"/>
        <v/>
      </c>
    </row>
    <row r="4965" ht="12.75" customHeight="1">
      <c r="H4965" s="12">
        <v>1000.0</v>
      </c>
      <c r="K4965" s="14" t="str">
        <f t="shared" si="2"/>
        <v>#DIV/0!</v>
      </c>
      <c r="L4965" s="15" t="str">
        <f t="shared" si="3"/>
        <v>Invalid</v>
      </c>
      <c r="M4965" s="15" t="str">
        <f t="shared" si="4"/>
        <v/>
      </c>
    </row>
    <row r="4966" ht="12.75" customHeight="1">
      <c r="H4966" s="12">
        <v>1000.0</v>
      </c>
      <c r="K4966" s="14" t="str">
        <f t="shared" si="2"/>
        <v>#DIV/0!</v>
      </c>
      <c r="L4966" s="15" t="str">
        <f t="shared" si="3"/>
        <v>Invalid</v>
      </c>
      <c r="M4966" s="15" t="str">
        <f t="shared" si="4"/>
        <v/>
      </c>
    </row>
    <row r="4967" ht="12.75" customHeight="1">
      <c r="H4967" s="12">
        <v>1000.0</v>
      </c>
      <c r="K4967" s="14" t="str">
        <f t="shared" si="2"/>
        <v>#DIV/0!</v>
      </c>
      <c r="L4967" s="15" t="str">
        <f t="shared" si="3"/>
        <v>Invalid</v>
      </c>
      <c r="M4967" s="15" t="str">
        <f t="shared" si="4"/>
        <v/>
      </c>
    </row>
    <row r="4968" ht="12.75" customHeight="1">
      <c r="H4968" s="12">
        <v>1000.0</v>
      </c>
      <c r="K4968" s="14" t="str">
        <f t="shared" si="2"/>
        <v>#DIV/0!</v>
      </c>
      <c r="L4968" s="15" t="str">
        <f t="shared" si="3"/>
        <v>Invalid</v>
      </c>
      <c r="M4968" s="15" t="str">
        <f t="shared" si="4"/>
        <v/>
      </c>
    </row>
    <row r="4969" ht="12.75" customHeight="1">
      <c r="H4969" s="12">
        <v>1000.0</v>
      </c>
      <c r="K4969" s="14" t="str">
        <f t="shared" si="2"/>
        <v>#DIV/0!</v>
      </c>
      <c r="L4969" s="15" t="str">
        <f t="shared" si="3"/>
        <v>Invalid</v>
      </c>
      <c r="M4969" s="15" t="str">
        <f t="shared" si="4"/>
        <v/>
      </c>
    </row>
    <row r="4970" ht="12.75" customHeight="1">
      <c r="H4970" s="12">
        <v>1000.0</v>
      </c>
      <c r="K4970" s="14" t="str">
        <f t="shared" si="2"/>
        <v>#DIV/0!</v>
      </c>
      <c r="L4970" s="15" t="str">
        <f t="shared" si="3"/>
        <v>Invalid</v>
      </c>
      <c r="M4970" s="15" t="str">
        <f t="shared" si="4"/>
        <v/>
      </c>
    </row>
    <row r="4971" ht="12.75" customHeight="1">
      <c r="H4971" s="12">
        <v>1000.0</v>
      </c>
      <c r="K4971" s="14" t="str">
        <f t="shared" si="2"/>
        <v>#DIV/0!</v>
      </c>
      <c r="L4971" s="15" t="str">
        <f t="shared" si="3"/>
        <v>Invalid</v>
      </c>
      <c r="M4971" s="15" t="str">
        <f t="shared" si="4"/>
        <v/>
      </c>
    </row>
    <row r="4972" ht="12.75" customHeight="1">
      <c r="H4972" s="12">
        <v>1000.0</v>
      </c>
      <c r="K4972" s="14" t="str">
        <f t="shared" si="2"/>
        <v>#DIV/0!</v>
      </c>
      <c r="L4972" s="15" t="str">
        <f t="shared" si="3"/>
        <v>Invalid</v>
      </c>
      <c r="M4972" s="15" t="str">
        <f t="shared" si="4"/>
        <v/>
      </c>
    </row>
    <row r="4973" ht="12.75" customHeight="1">
      <c r="H4973" s="12">
        <v>1000.0</v>
      </c>
      <c r="K4973" s="14" t="str">
        <f t="shared" si="2"/>
        <v>#DIV/0!</v>
      </c>
      <c r="L4973" s="15" t="str">
        <f t="shared" si="3"/>
        <v>Invalid</v>
      </c>
      <c r="M4973" s="15" t="str">
        <f t="shared" si="4"/>
        <v/>
      </c>
    </row>
    <row r="4974" ht="12.75" customHeight="1">
      <c r="H4974" s="12">
        <v>1000.0</v>
      </c>
      <c r="K4974" s="14" t="str">
        <f t="shared" si="2"/>
        <v>#DIV/0!</v>
      </c>
      <c r="L4974" s="15" t="str">
        <f t="shared" si="3"/>
        <v>Invalid</v>
      </c>
      <c r="M4974" s="15" t="str">
        <f t="shared" si="4"/>
        <v/>
      </c>
    </row>
    <row r="4975" ht="12.75" customHeight="1">
      <c r="H4975" s="12">
        <v>1000.0</v>
      </c>
      <c r="K4975" s="14" t="str">
        <f t="shared" si="2"/>
        <v>#DIV/0!</v>
      </c>
      <c r="L4975" s="15" t="str">
        <f t="shared" si="3"/>
        <v>Invalid</v>
      </c>
      <c r="M4975" s="15" t="str">
        <f t="shared" si="4"/>
        <v/>
      </c>
    </row>
    <row r="4976" ht="12.75" customHeight="1">
      <c r="H4976" s="12">
        <v>1000.0</v>
      </c>
      <c r="K4976" s="14" t="str">
        <f t="shared" si="2"/>
        <v>#DIV/0!</v>
      </c>
      <c r="L4976" s="15" t="str">
        <f t="shared" si="3"/>
        <v>Invalid</v>
      </c>
      <c r="M4976" s="15" t="str">
        <f t="shared" si="4"/>
        <v/>
      </c>
    </row>
    <row r="4977" ht="12.75" customHeight="1">
      <c r="H4977" s="12">
        <v>1000.0</v>
      </c>
      <c r="K4977" s="14" t="str">
        <f t="shared" si="2"/>
        <v>#DIV/0!</v>
      </c>
      <c r="L4977" s="15" t="str">
        <f t="shared" si="3"/>
        <v>Invalid</v>
      </c>
      <c r="M4977" s="15" t="str">
        <f t="shared" si="4"/>
        <v/>
      </c>
    </row>
    <row r="4978" ht="12.75" customHeight="1">
      <c r="H4978" s="12">
        <v>1000.0</v>
      </c>
      <c r="K4978" s="14" t="str">
        <f t="shared" si="2"/>
        <v>#DIV/0!</v>
      </c>
      <c r="L4978" s="15" t="str">
        <f t="shared" si="3"/>
        <v>Invalid</v>
      </c>
      <c r="M4978" s="15" t="str">
        <f t="shared" si="4"/>
        <v/>
      </c>
    </row>
    <row r="4979" ht="12.75" customHeight="1">
      <c r="H4979" s="12">
        <v>1000.0</v>
      </c>
      <c r="K4979" s="14" t="str">
        <f t="shared" si="2"/>
        <v>#DIV/0!</v>
      </c>
      <c r="L4979" s="15" t="str">
        <f t="shared" si="3"/>
        <v>Invalid</v>
      </c>
      <c r="M4979" s="15" t="str">
        <f t="shared" si="4"/>
        <v/>
      </c>
    </row>
    <row r="4980" ht="12.75" customHeight="1">
      <c r="H4980" s="12">
        <v>1000.0</v>
      </c>
      <c r="K4980" s="14" t="str">
        <f t="shared" si="2"/>
        <v>#DIV/0!</v>
      </c>
      <c r="L4980" s="15" t="str">
        <f t="shared" si="3"/>
        <v>Invalid</v>
      </c>
      <c r="M4980" s="15" t="str">
        <f t="shared" si="4"/>
        <v/>
      </c>
    </row>
    <row r="4981" ht="12.75" customHeight="1">
      <c r="H4981" s="12">
        <v>1000.0</v>
      </c>
      <c r="K4981" s="14" t="str">
        <f t="shared" si="2"/>
        <v>#DIV/0!</v>
      </c>
      <c r="L4981" s="15" t="str">
        <f t="shared" si="3"/>
        <v>Invalid</v>
      </c>
      <c r="M4981" s="15" t="str">
        <f t="shared" si="4"/>
        <v/>
      </c>
    </row>
    <row r="4982" ht="12.75" customHeight="1">
      <c r="H4982" s="12">
        <v>1000.0</v>
      </c>
      <c r="K4982" s="14" t="str">
        <f t="shared" si="2"/>
        <v>#DIV/0!</v>
      </c>
      <c r="L4982" s="15" t="str">
        <f t="shared" si="3"/>
        <v>Invalid</v>
      </c>
      <c r="M4982" s="15" t="str">
        <f t="shared" si="4"/>
        <v/>
      </c>
    </row>
    <row r="4983" ht="12.75" customHeight="1">
      <c r="H4983" s="12">
        <v>1000.0</v>
      </c>
      <c r="K4983" s="14" t="str">
        <f t="shared" si="2"/>
        <v>#DIV/0!</v>
      </c>
      <c r="L4983" s="15" t="str">
        <f t="shared" si="3"/>
        <v>Invalid</v>
      </c>
      <c r="M4983" s="15" t="str">
        <f t="shared" si="4"/>
        <v/>
      </c>
    </row>
    <row r="4984" ht="12.75" customHeight="1">
      <c r="H4984" s="12">
        <v>1000.0</v>
      </c>
      <c r="K4984" s="14" t="str">
        <f t="shared" si="2"/>
        <v>#DIV/0!</v>
      </c>
      <c r="L4984" s="15" t="str">
        <f t="shared" si="3"/>
        <v>Invalid</v>
      </c>
      <c r="M4984" s="15" t="str">
        <f t="shared" si="4"/>
        <v/>
      </c>
    </row>
    <row r="4985" ht="12.75" customHeight="1">
      <c r="H4985" s="12">
        <v>1000.0</v>
      </c>
      <c r="K4985" s="14" t="str">
        <f t="shared" si="2"/>
        <v>#DIV/0!</v>
      </c>
      <c r="L4985" s="15" t="str">
        <f t="shared" si="3"/>
        <v>Invalid</v>
      </c>
      <c r="M4985" s="15" t="str">
        <f t="shared" si="4"/>
        <v/>
      </c>
    </row>
    <row r="4986" ht="12.75" customHeight="1">
      <c r="H4986" s="12">
        <v>1000.0</v>
      </c>
      <c r="K4986" s="14" t="str">
        <f t="shared" si="2"/>
        <v>#DIV/0!</v>
      </c>
      <c r="L4986" s="15" t="str">
        <f t="shared" si="3"/>
        <v>Invalid</v>
      </c>
      <c r="M4986" s="15" t="str">
        <f t="shared" si="4"/>
        <v/>
      </c>
    </row>
    <row r="4987" ht="12.75" customHeight="1">
      <c r="H4987" s="12">
        <v>1000.0</v>
      </c>
      <c r="K4987" s="14" t="str">
        <f t="shared" si="2"/>
        <v>#DIV/0!</v>
      </c>
      <c r="L4987" s="15" t="str">
        <f t="shared" si="3"/>
        <v>Invalid</v>
      </c>
      <c r="M4987" s="15" t="str">
        <f t="shared" si="4"/>
        <v/>
      </c>
    </row>
    <row r="4988" ht="12.75" customHeight="1">
      <c r="H4988" s="12">
        <v>1000.0</v>
      </c>
      <c r="K4988" s="14" t="str">
        <f t="shared" si="2"/>
        <v>#DIV/0!</v>
      </c>
      <c r="L4988" s="15" t="str">
        <f t="shared" si="3"/>
        <v>Invalid</v>
      </c>
      <c r="M4988" s="15" t="str">
        <f t="shared" si="4"/>
        <v/>
      </c>
    </row>
    <row r="4989" ht="12.75" customHeight="1">
      <c r="H4989" s="12">
        <v>1000.0</v>
      </c>
      <c r="K4989" s="14" t="str">
        <f t="shared" si="2"/>
        <v>#DIV/0!</v>
      </c>
      <c r="L4989" s="15" t="str">
        <f t="shared" si="3"/>
        <v>Invalid</v>
      </c>
      <c r="M4989" s="15" t="str">
        <f t="shared" si="4"/>
        <v/>
      </c>
    </row>
    <row r="4990" ht="12.75" customHeight="1">
      <c r="H4990" s="12">
        <v>1000.0</v>
      </c>
      <c r="K4990" s="14" t="str">
        <f t="shared" si="2"/>
        <v>#DIV/0!</v>
      </c>
      <c r="L4990" s="15" t="str">
        <f t="shared" si="3"/>
        <v>Invalid</v>
      </c>
      <c r="M4990" s="15" t="str">
        <f t="shared" si="4"/>
        <v/>
      </c>
    </row>
    <row r="4991" ht="12.75" customHeight="1">
      <c r="H4991" s="12">
        <v>1000.0</v>
      </c>
      <c r="K4991" s="14" t="str">
        <f t="shared" si="2"/>
        <v>#DIV/0!</v>
      </c>
      <c r="L4991" s="15" t="str">
        <f t="shared" si="3"/>
        <v>Invalid</v>
      </c>
      <c r="M4991" s="15" t="str">
        <f t="shared" si="4"/>
        <v/>
      </c>
    </row>
    <row r="4992" ht="12.75" customHeight="1">
      <c r="H4992" s="12">
        <v>1000.0</v>
      </c>
      <c r="K4992" s="14" t="str">
        <f t="shared" si="2"/>
        <v>#DIV/0!</v>
      </c>
      <c r="L4992" s="15" t="str">
        <f t="shared" si="3"/>
        <v>Invalid</v>
      </c>
      <c r="M4992" s="15" t="str">
        <f t="shared" si="4"/>
        <v/>
      </c>
    </row>
    <row r="4993" ht="12.75" customHeight="1">
      <c r="H4993" s="12">
        <v>1000.0</v>
      </c>
      <c r="K4993" s="14" t="str">
        <f t="shared" si="2"/>
        <v>#DIV/0!</v>
      </c>
      <c r="L4993" s="15" t="str">
        <f t="shared" si="3"/>
        <v>Invalid</v>
      </c>
      <c r="M4993" s="15" t="str">
        <f t="shared" si="4"/>
        <v/>
      </c>
    </row>
    <row r="4994" ht="12.75" customHeight="1">
      <c r="H4994" s="12">
        <v>1000.0</v>
      </c>
      <c r="K4994" s="14" t="str">
        <f t="shared" si="2"/>
        <v>#DIV/0!</v>
      </c>
      <c r="L4994" s="15" t="str">
        <f t="shared" si="3"/>
        <v>Invalid</v>
      </c>
      <c r="M4994" s="15" t="str">
        <f t="shared" si="4"/>
        <v/>
      </c>
    </row>
    <row r="4995" ht="12.75" customHeight="1">
      <c r="H4995" s="12">
        <v>1000.0</v>
      </c>
      <c r="K4995" s="14" t="str">
        <f t="shared" si="2"/>
        <v>#DIV/0!</v>
      </c>
      <c r="L4995" s="15" t="str">
        <f t="shared" si="3"/>
        <v>Invalid</v>
      </c>
      <c r="M4995" s="15" t="str">
        <f t="shared" si="4"/>
        <v/>
      </c>
    </row>
    <row r="4996" ht="12.75" customHeight="1">
      <c r="H4996" s="12">
        <v>1000.0</v>
      </c>
      <c r="K4996" s="14" t="str">
        <f t="shared" si="2"/>
        <v>#DIV/0!</v>
      </c>
      <c r="L4996" s="15" t="str">
        <f t="shared" si="3"/>
        <v>Invalid</v>
      </c>
      <c r="M4996" s="15" t="str">
        <f t="shared" si="4"/>
        <v/>
      </c>
    </row>
    <row r="4997" ht="12.75" customHeight="1">
      <c r="H4997" s="12">
        <v>1000.0</v>
      </c>
      <c r="K4997" s="14" t="str">
        <f t="shared" si="2"/>
        <v>#DIV/0!</v>
      </c>
      <c r="L4997" s="15" t="str">
        <f t="shared" si="3"/>
        <v>Invalid</v>
      </c>
      <c r="M4997" s="15" t="str">
        <f t="shared" si="4"/>
        <v/>
      </c>
    </row>
    <row r="4998" ht="12.75" customHeight="1">
      <c r="H4998" s="12">
        <v>1000.0</v>
      </c>
      <c r="K4998" s="14" t="str">
        <f t="shared" si="2"/>
        <v>#DIV/0!</v>
      </c>
      <c r="L4998" s="15" t="str">
        <f t="shared" si="3"/>
        <v>Invalid</v>
      </c>
      <c r="M4998" s="15" t="str">
        <f t="shared" si="4"/>
        <v/>
      </c>
    </row>
    <row r="4999" ht="12.75" customHeight="1">
      <c r="H4999" s="12">
        <v>1000.0</v>
      </c>
      <c r="K4999" s="14" t="str">
        <f t="shared" si="2"/>
        <v>#DIV/0!</v>
      </c>
      <c r="L4999" s="15" t="str">
        <f t="shared" si="3"/>
        <v>Invalid</v>
      </c>
      <c r="M4999" s="15" t="str">
        <f t="shared" si="4"/>
        <v/>
      </c>
    </row>
    <row r="5000" ht="12.75" customHeight="1">
      <c r="H5000" s="12">
        <v>1000.0</v>
      </c>
      <c r="K5000" s="14" t="str">
        <f t="shared" si="2"/>
        <v>#DIV/0!</v>
      </c>
      <c r="L5000" s="15" t="str">
        <f t="shared" si="3"/>
        <v>Invalid</v>
      </c>
      <c r="M5000" s="15" t="str">
        <f t="shared" si="4"/>
        <v/>
      </c>
    </row>
    <row r="5001" ht="12.75" customHeight="1">
      <c r="H5001" s="12">
        <v>1000.0</v>
      </c>
      <c r="K5001" s="14" t="str">
        <f t="shared" si="2"/>
        <v>#DIV/0!</v>
      </c>
      <c r="L5001" s="15" t="str">
        <f t="shared" si="3"/>
        <v>Invalid</v>
      </c>
      <c r="M5001" s="15" t="str">
        <f t="shared" si="4"/>
        <v/>
      </c>
    </row>
    <row r="5002" ht="12.75" customHeight="1">
      <c r="H5002" s="12">
        <v>1000.0</v>
      </c>
      <c r="K5002" s="14" t="str">
        <f t="shared" si="2"/>
        <v>#DIV/0!</v>
      </c>
      <c r="L5002" s="15" t="str">
        <f t="shared" si="3"/>
        <v>Invalid</v>
      </c>
      <c r="M5002" s="15" t="str">
        <f t="shared" si="4"/>
        <v/>
      </c>
    </row>
    <row r="5003" ht="12.75" customHeight="1">
      <c r="H5003" s="12">
        <v>1000.0</v>
      </c>
      <c r="K5003" s="14" t="str">
        <f t="shared" si="2"/>
        <v>#DIV/0!</v>
      </c>
      <c r="L5003" s="15" t="str">
        <f t="shared" si="3"/>
        <v>Invalid</v>
      </c>
      <c r="M5003" s="15" t="str">
        <f t="shared" si="4"/>
        <v/>
      </c>
    </row>
    <row r="5004" ht="12.75" customHeight="1">
      <c r="H5004" s="12">
        <v>1000.0</v>
      </c>
      <c r="K5004" s="14" t="str">
        <f t="shared" si="2"/>
        <v>#DIV/0!</v>
      </c>
      <c r="L5004" s="15" t="str">
        <f t="shared" si="3"/>
        <v>Invalid</v>
      </c>
      <c r="M5004" s="15" t="str">
        <f t="shared" si="4"/>
        <v/>
      </c>
    </row>
    <row r="5005" ht="12.75" customHeight="1">
      <c r="H5005" s="12">
        <v>1000.0</v>
      </c>
      <c r="K5005" s="14" t="str">
        <f t="shared" si="2"/>
        <v>#DIV/0!</v>
      </c>
      <c r="L5005" s="15" t="str">
        <f t="shared" si="3"/>
        <v>Invalid</v>
      </c>
      <c r="M5005" s="15" t="str">
        <f t="shared" si="4"/>
        <v/>
      </c>
    </row>
    <row r="5006" ht="12.75" customHeight="1">
      <c r="H5006" s="12">
        <v>1000.0</v>
      </c>
      <c r="K5006" s="14" t="str">
        <f t="shared" si="2"/>
        <v>#DIV/0!</v>
      </c>
      <c r="L5006" s="15" t="str">
        <f t="shared" si="3"/>
        <v>Invalid</v>
      </c>
      <c r="M5006" s="15" t="str">
        <f t="shared" si="4"/>
        <v/>
      </c>
    </row>
    <row r="5007" ht="12.75" customHeight="1">
      <c r="H5007" s="12">
        <v>1000.0</v>
      </c>
      <c r="K5007" s="14" t="str">
        <f t="shared" si="2"/>
        <v>#DIV/0!</v>
      </c>
      <c r="L5007" s="15" t="str">
        <f t="shared" si="3"/>
        <v>Invalid</v>
      </c>
      <c r="M5007" s="15" t="str">
        <f t="shared" si="4"/>
        <v/>
      </c>
    </row>
    <row r="5008" ht="12.75" customHeight="1">
      <c r="H5008" s="12">
        <v>1000.0</v>
      </c>
      <c r="K5008" s="14" t="str">
        <f t="shared" si="2"/>
        <v>#DIV/0!</v>
      </c>
      <c r="L5008" s="15" t="str">
        <f t="shared" si="3"/>
        <v>Invalid</v>
      </c>
      <c r="M5008" s="15" t="str">
        <f t="shared" si="4"/>
        <v/>
      </c>
    </row>
    <row r="5009" ht="12.75" customHeight="1">
      <c r="H5009" s="12">
        <v>1000.0</v>
      </c>
      <c r="K5009" s="14" t="str">
        <f t="shared" si="2"/>
        <v>#DIV/0!</v>
      </c>
      <c r="L5009" s="15" t="str">
        <f t="shared" si="3"/>
        <v>Invalid</v>
      </c>
      <c r="M5009" s="15" t="str">
        <f t="shared" si="4"/>
        <v/>
      </c>
    </row>
    <row r="5010" ht="12.75" customHeight="1">
      <c r="H5010" s="12">
        <v>1000.0</v>
      </c>
      <c r="K5010" s="14" t="str">
        <f t="shared" si="2"/>
        <v>#DIV/0!</v>
      </c>
      <c r="L5010" s="15" t="str">
        <f t="shared" si="3"/>
        <v>Invalid</v>
      </c>
      <c r="M5010" s="15" t="str">
        <f t="shared" si="4"/>
        <v/>
      </c>
    </row>
    <row r="5011" ht="12.75" customHeight="1">
      <c r="H5011" s="12">
        <v>1000.0</v>
      </c>
      <c r="K5011" s="14" t="str">
        <f t="shared" si="2"/>
        <v>#DIV/0!</v>
      </c>
      <c r="L5011" s="15" t="str">
        <f t="shared" si="3"/>
        <v>Invalid</v>
      </c>
      <c r="M5011" s="15" t="str">
        <f t="shared" si="4"/>
        <v/>
      </c>
    </row>
    <row r="5012" ht="12.75" customHeight="1">
      <c r="H5012" s="12">
        <v>1000.0</v>
      </c>
      <c r="K5012" s="14" t="str">
        <f t="shared" si="2"/>
        <v>#DIV/0!</v>
      </c>
      <c r="L5012" s="15" t="str">
        <f t="shared" si="3"/>
        <v>Invalid</v>
      </c>
      <c r="M5012" s="15" t="str">
        <f t="shared" si="4"/>
        <v/>
      </c>
    </row>
    <row r="5013" ht="12.75" customHeight="1">
      <c r="H5013" s="12">
        <v>1000.0</v>
      </c>
      <c r="K5013" s="14" t="str">
        <f t="shared" si="2"/>
        <v>#DIV/0!</v>
      </c>
      <c r="L5013" s="15" t="str">
        <f t="shared" si="3"/>
        <v>Invalid</v>
      </c>
      <c r="M5013" s="15" t="str">
        <f t="shared" si="4"/>
        <v/>
      </c>
    </row>
    <row r="5014" ht="12.75" customHeight="1">
      <c r="H5014" s="12">
        <v>1000.0</v>
      </c>
      <c r="K5014" s="14" t="str">
        <f t="shared" si="2"/>
        <v>#DIV/0!</v>
      </c>
      <c r="L5014" s="15" t="str">
        <f t="shared" si="3"/>
        <v>Invalid</v>
      </c>
      <c r="M5014" s="15" t="str">
        <f t="shared" si="4"/>
        <v/>
      </c>
    </row>
    <row r="5015" ht="12.75" customHeight="1">
      <c r="H5015" s="12">
        <v>1000.0</v>
      </c>
      <c r="K5015" s="14" t="str">
        <f t="shared" si="2"/>
        <v>#DIV/0!</v>
      </c>
      <c r="L5015" s="15" t="str">
        <f t="shared" si="3"/>
        <v>Invalid</v>
      </c>
      <c r="M5015" s="15" t="str">
        <f t="shared" si="4"/>
        <v/>
      </c>
    </row>
    <row r="5016" ht="12.75" customHeight="1">
      <c r="H5016" s="12">
        <v>1000.0</v>
      </c>
      <c r="K5016" s="14" t="str">
        <f t="shared" si="2"/>
        <v>#DIV/0!</v>
      </c>
      <c r="L5016" s="15" t="str">
        <f t="shared" si="3"/>
        <v>Invalid</v>
      </c>
      <c r="M5016" s="15" t="str">
        <f t="shared" si="4"/>
        <v/>
      </c>
    </row>
    <row r="5017" ht="12.75" customHeight="1">
      <c r="H5017" s="12">
        <v>1000.0</v>
      </c>
      <c r="K5017" s="14" t="str">
        <f t="shared" si="2"/>
        <v>#DIV/0!</v>
      </c>
      <c r="L5017" s="15" t="str">
        <f t="shared" si="3"/>
        <v>Invalid</v>
      </c>
      <c r="M5017" s="15" t="str">
        <f t="shared" si="4"/>
        <v/>
      </c>
    </row>
    <row r="5018" ht="12.75" customHeight="1">
      <c r="H5018" s="12">
        <v>1000.0</v>
      </c>
      <c r="K5018" s="14" t="str">
        <f t="shared" si="2"/>
        <v>#DIV/0!</v>
      </c>
      <c r="L5018" s="15" t="str">
        <f t="shared" si="3"/>
        <v>Invalid</v>
      </c>
      <c r="M5018" s="15" t="str">
        <f t="shared" si="4"/>
        <v/>
      </c>
    </row>
    <row r="5019" ht="12.75" customHeight="1">
      <c r="H5019" s="12">
        <v>1000.0</v>
      </c>
      <c r="K5019" s="14" t="str">
        <f t="shared" si="2"/>
        <v>#DIV/0!</v>
      </c>
      <c r="L5019" s="15" t="str">
        <f t="shared" si="3"/>
        <v>Invalid</v>
      </c>
      <c r="M5019" s="15" t="str">
        <f t="shared" si="4"/>
        <v/>
      </c>
    </row>
    <row r="5020" ht="12.75" customHeight="1">
      <c r="H5020" s="12">
        <v>1000.0</v>
      </c>
      <c r="K5020" s="14" t="str">
        <f t="shared" si="2"/>
        <v>#DIV/0!</v>
      </c>
      <c r="L5020" s="15" t="str">
        <f t="shared" si="3"/>
        <v>Invalid</v>
      </c>
      <c r="M5020" s="15" t="str">
        <f t="shared" si="4"/>
        <v/>
      </c>
    </row>
    <row r="5021" ht="12.75" customHeight="1">
      <c r="H5021" s="12">
        <v>1000.0</v>
      </c>
      <c r="K5021" s="14" t="str">
        <f t="shared" si="2"/>
        <v>#DIV/0!</v>
      </c>
      <c r="L5021" s="15" t="str">
        <f t="shared" si="3"/>
        <v>Invalid</v>
      </c>
      <c r="M5021" s="15" t="str">
        <f t="shared" si="4"/>
        <v/>
      </c>
    </row>
    <row r="5022" ht="12.75" customHeight="1">
      <c r="H5022" s="12">
        <v>1000.0</v>
      </c>
      <c r="K5022" s="14" t="str">
        <f t="shared" si="2"/>
        <v>#DIV/0!</v>
      </c>
      <c r="L5022" s="15" t="str">
        <f t="shared" si="3"/>
        <v>Invalid</v>
      </c>
      <c r="M5022" s="15" t="str">
        <f t="shared" si="4"/>
        <v/>
      </c>
    </row>
    <row r="5023" ht="12.75" customHeight="1">
      <c r="H5023" s="12">
        <v>1000.0</v>
      </c>
      <c r="K5023" s="14" t="str">
        <f t="shared" si="2"/>
        <v>#DIV/0!</v>
      </c>
      <c r="L5023" s="15" t="str">
        <f t="shared" si="3"/>
        <v>Invalid</v>
      </c>
      <c r="M5023" s="15" t="str">
        <f t="shared" si="4"/>
        <v/>
      </c>
    </row>
    <row r="5024" ht="12.75" customHeight="1">
      <c r="H5024" s="12">
        <v>1000.0</v>
      </c>
      <c r="K5024" s="14" t="str">
        <f t="shared" si="2"/>
        <v>#DIV/0!</v>
      </c>
      <c r="L5024" s="15" t="str">
        <f t="shared" si="3"/>
        <v>Invalid</v>
      </c>
      <c r="M5024" s="15" t="str">
        <f t="shared" si="4"/>
        <v/>
      </c>
    </row>
    <row r="5025" ht="12.75" customHeight="1">
      <c r="H5025" s="12">
        <v>1000.0</v>
      </c>
      <c r="K5025" s="14" t="str">
        <f t="shared" si="2"/>
        <v>#DIV/0!</v>
      </c>
      <c r="L5025" s="15" t="str">
        <f t="shared" si="3"/>
        <v>Invalid</v>
      </c>
      <c r="M5025" s="15" t="str">
        <f t="shared" si="4"/>
        <v/>
      </c>
    </row>
    <row r="5026" ht="12.75" customHeight="1">
      <c r="H5026" s="12">
        <v>1000.0</v>
      </c>
      <c r="K5026" s="14" t="str">
        <f t="shared" si="2"/>
        <v>#DIV/0!</v>
      </c>
      <c r="L5026" s="15" t="str">
        <f t="shared" si="3"/>
        <v>Invalid</v>
      </c>
      <c r="M5026" s="15" t="str">
        <f t="shared" si="4"/>
        <v/>
      </c>
    </row>
    <row r="5027" ht="12.75" customHeight="1">
      <c r="H5027" s="12">
        <v>1000.0</v>
      </c>
      <c r="K5027" s="14" t="str">
        <f t="shared" si="2"/>
        <v>#DIV/0!</v>
      </c>
      <c r="L5027" s="15" t="str">
        <f t="shared" si="3"/>
        <v>Invalid</v>
      </c>
      <c r="M5027" s="15" t="str">
        <f t="shared" si="4"/>
        <v/>
      </c>
    </row>
    <row r="5028" ht="12.75" customHeight="1">
      <c r="H5028" s="12">
        <v>1000.0</v>
      </c>
      <c r="K5028" s="14" t="str">
        <f t="shared" si="2"/>
        <v>#DIV/0!</v>
      </c>
      <c r="L5028" s="15" t="str">
        <f t="shared" si="3"/>
        <v>Invalid</v>
      </c>
      <c r="M5028" s="15" t="str">
        <f t="shared" si="4"/>
        <v/>
      </c>
    </row>
    <row r="5029" ht="12.75" customHeight="1">
      <c r="H5029" s="12">
        <v>1000.0</v>
      </c>
      <c r="K5029" s="14" t="str">
        <f t="shared" si="2"/>
        <v>#DIV/0!</v>
      </c>
      <c r="L5029" s="15" t="str">
        <f t="shared" si="3"/>
        <v>Invalid</v>
      </c>
      <c r="M5029" s="15" t="str">
        <f t="shared" si="4"/>
        <v/>
      </c>
    </row>
    <row r="5030" ht="12.75" customHeight="1">
      <c r="H5030" s="12">
        <v>1000.0</v>
      </c>
      <c r="K5030" s="14" t="str">
        <f t="shared" si="2"/>
        <v>#DIV/0!</v>
      </c>
      <c r="L5030" s="15" t="str">
        <f t="shared" si="3"/>
        <v>Invalid</v>
      </c>
      <c r="M5030" s="15" t="str">
        <f t="shared" si="4"/>
        <v/>
      </c>
    </row>
    <row r="5031" ht="12.75" customHeight="1">
      <c r="H5031" s="12">
        <v>1000.0</v>
      </c>
      <c r="K5031" s="14" t="str">
        <f t="shared" si="2"/>
        <v>#DIV/0!</v>
      </c>
      <c r="L5031" s="15" t="str">
        <f t="shared" si="3"/>
        <v>Invalid</v>
      </c>
      <c r="M5031" s="15" t="str">
        <f t="shared" si="4"/>
        <v/>
      </c>
    </row>
    <row r="5032" ht="12.75" customHeight="1">
      <c r="H5032" s="12">
        <v>1000.0</v>
      </c>
      <c r="K5032" s="14" t="str">
        <f t="shared" si="2"/>
        <v>#DIV/0!</v>
      </c>
      <c r="L5032" s="15" t="str">
        <f t="shared" si="3"/>
        <v>Invalid</v>
      </c>
      <c r="M5032" s="15" t="str">
        <f t="shared" si="4"/>
        <v/>
      </c>
    </row>
    <row r="5033" ht="12.75" customHeight="1">
      <c r="H5033" s="12">
        <v>1000.0</v>
      </c>
      <c r="K5033" s="14" t="str">
        <f t="shared" si="2"/>
        <v>#DIV/0!</v>
      </c>
      <c r="L5033" s="15" t="str">
        <f t="shared" si="3"/>
        <v>Invalid</v>
      </c>
      <c r="M5033" s="15" t="str">
        <f t="shared" si="4"/>
        <v/>
      </c>
    </row>
    <row r="5034" ht="12.75" customHeight="1">
      <c r="H5034" s="12">
        <v>1000.0</v>
      </c>
      <c r="K5034" s="14" t="str">
        <f t="shared" si="2"/>
        <v>#DIV/0!</v>
      </c>
      <c r="L5034" s="15" t="str">
        <f t="shared" si="3"/>
        <v>Invalid</v>
      </c>
      <c r="M5034" s="15" t="str">
        <f t="shared" si="4"/>
        <v/>
      </c>
    </row>
    <row r="5035" ht="12.75" customHeight="1">
      <c r="H5035" s="12">
        <v>1000.0</v>
      </c>
      <c r="K5035" s="14" t="str">
        <f t="shared" si="2"/>
        <v>#DIV/0!</v>
      </c>
      <c r="L5035" s="15" t="str">
        <f t="shared" si="3"/>
        <v>Invalid</v>
      </c>
      <c r="M5035" s="15" t="str">
        <f t="shared" si="4"/>
        <v/>
      </c>
    </row>
    <row r="5036" ht="12.75" customHeight="1">
      <c r="H5036" s="12">
        <v>1000.0</v>
      </c>
      <c r="K5036" s="14" t="str">
        <f t="shared" si="2"/>
        <v>#DIV/0!</v>
      </c>
      <c r="L5036" s="15" t="str">
        <f t="shared" si="3"/>
        <v>Invalid</v>
      </c>
      <c r="M5036" s="15" t="str">
        <f t="shared" si="4"/>
        <v/>
      </c>
    </row>
    <row r="5037" ht="12.75" customHeight="1">
      <c r="H5037" s="12">
        <v>1000.0</v>
      </c>
      <c r="K5037" s="14" t="str">
        <f t="shared" si="2"/>
        <v>#DIV/0!</v>
      </c>
      <c r="L5037" s="15" t="str">
        <f t="shared" si="3"/>
        <v>Invalid</v>
      </c>
      <c r="M5037" s="15" t="str">
        <f t="shared" si="4"/>
        <v/>
      </c>
    </row>
    <row r="5038" ht="12.75" customHeight="1">
      <c r="H5038" s="12">
        <v>1000.0</v>
      </c>
      <c r="K5038" s="14" t="str">
        <f t="shared" si="2"/>
        <v>#DIV/0!</v>
      </c>
      <c r="L5038" s="15" t="str">
        <f t="shared" si="3"/>
        <v>Invalid</v>
      </c>
      <c r="M5038" s="15" t="str">
        <f t="shared" si="4"/>
        <v/>
      </c>
    </row>
    <row r="5039" ht="12.75" customHeight="1">
      <c r="H5039" s="12">
        <v>1000.0</v>
      </c>
      <c r="K5039" s="14" t="str">
        <f t="shared" si="2"/>
        <v>#DIV/0!</v>
      </c>
      <c r="L5039" s="15" t="str">
        <f t="shared" si="3"/>
        <v>Invalid</v>
      </c>
      <c r="M5039" s="15" t="str">
        <f t="shared" si="4"/>
        <v/>
      </c>
    </row>
    <row r="5040" ht="12.75" customHeight="1">
      <c r="H5040" s="12">
        <v>1000.0</v>
      </c>
      <c r="K5040" s="14" t="str">
        <f t="shared" si="2"/>
        <v>#DIV/0!</v>
      </c>
      <c r="L5040" s="15" t="str">
        <f t="shared" si="3"/>
        <v>Invalid</v>
      </c>
      <c r="M5040" s="15" t="str">
        <f t="shared" si="4"/>
        <v/>
      </c>
    </row>
    <row r="5041" ht="12.75" customHeight="1">
      <c r="H5041" s="12">
        <v>1000.0</v>
      </c>
      <c r="K5041" s="14" t="str">
        <f t="shared" si="2"/>
        <v>#DIV/0!</v>
      </c>
      <c r="L5041" s="15" t="str">
        <f t="shared" si="3"/>
        <v>Invalid</v>
      </c>
      <c r="M5041" s="15" t="str">
        <f t="shared" si="4"/>
        <v/>
      </c>
    </row>
    <row r="5042" ht="12.75" customHeight="1">
      <c r="H5042" s="12">
        <v>1000.0</v>
      </c>
      <c r="K5042" s="14" t="str">
        <f t="shared" si="2"/>
        <v>#DIV/0!</v>
      </c>
      <c r="L5042" s="15" t="str">
        <f t="shared" si="3"/>
        <v>Invalid</v>
      </c>
      <c r="M5042" s="15" t="str">
        <f t="shared" si="4"/>
        <v/>
      </c>
    </row>
    <row r="5043" ht="12.75" customHeight="1">
      <c r="H5043" s="12">
        <v>1000.0</v>
      </c>
      <c r="K5043" s="14" t="str">
        <f t="shared" si="2"/>
        <v>#DIV/0!</v>
      </c>
      <c r="L5043" s="15" t="str">
        <f t="shared" si="3"/>
        <v>Invalid</v>
      </c>
      <c r="M5043" s="15" t="str">
        <f t="shared" si="4"/>
        <v/>
      </c>
    </row>
    <row r="5044" ht="12.75" customHeight="1">
      <c r="H5044" s="12">
        <v>1000.0</v>
      </c>
      <c r="K5044" s="14" t="str">
        <f t="shared" si="2"/>
        <v>#DIV/0!</v>
      </c>
      <c r="L5044" s="15" t="str">
        <f t="shared" si="3"/>
        <v>Invalid</v>
      </c>
      <c r="M5044" s="15" t="str">
        <f t="shared" si="4"/>
        <v/>
      </c>
    </row>
    <row r="5045" ht="12.75" customHeight="1">
      <c r="H5045" s="12">
        <v>1000.0</v>
      </c>
      <c r="K5045" s="14" t="str">
        <f t="shared" si="2"/>
        <v>#DIV/0!</v>
      </c>
      <c r="L5045" s="15" t="str">
        <f t="shared" si="3"/>
        <v>Invalid</v>
      </c>
      <c r="M5045" s="15" t="str">
        <f t="shared" si="4"/>
        <v/>
      </c>
    </row>
    <row r="5046" ht="12.75" customHeight="1">
      <c r="H5046" s="12">
        <v>1000.0</v>
      </c>
      <c r="K5046" s="14" t="str">
        <f t="shared" si="2"/>
        <v>#DIV/0!</v>
      </c>
      <c r="L5046" s="15" t="str">
        <f t="shared" si="3"/>
        <v>Invalid</v>
      </c>
      <c r="M5046" s="15" t="str">
        <f t="shared" si="4"/>
        <v/>
      </c>
    </row>
    <row r="5047" ht="12.75" customHeight="1">
      <c r="H5047" s="12">
        <v>1000.0</v>
      </c>
      <c r="K5047" s="14" t="str">
        <f t="shared" si="2"/>
        <v>#DIV/0!</v>
      </c>
      <c r="L5047" s="15" t="str">
        <f t="shared" si="3"/>
        <v>Invalid</v>
      </c>
      <c r="M5047" s="15" t="str">
        <f t="shared" si="4"/>
        <v/>
      </c>
    </row>
    <row r="5048" ht="12.75" customHeight="1">
      <c r="H5048" s="12">
        <v>1000.0</v>
      </c>
      <c r="K5048" s="14" t="str">
        <f t="shared" si="2"/>
        <v>#DIV/0!</v>
      </c>
      <c r="L5048" s="15" t="str">
        <f t="shared" si="3"/>
        <v>Invalid</v>
      </c>
      <c r="M5048" s="15" t="str">
        <f t="shared" si="4"/>
        <v/>
      </c>
    </row>
    <row r="5049" ht="12.75" customHeight="1">
      <c r="H5049" s="12">
        <v>1000.0</v>
      </c>
      <c r="K5049" s="14" t="str">
        <f t="shared" si="2"/>
        <v>#DIV/0!</v>
      </c>
      <c r="L5049" s="15" t="str">
        <f t="shared" si="3"/>
        <v>Invalid</v>
      </c>
      <c r="M5049" s="15" t="str">
        <f t="shared" si="4"/>
        <v/>
      </c>
    </row>
    <row r="5050" ht="12.75" customHeight="1">
      <c r="H5050" s="12">
        <v>1000.0</v>
      </c>
      <c r="K5050" s="14" t="str">
        <f t="shared" si="2"/>
        <v>#DIV/0!</v>
      </c>
      <c r="L5050" s="15" t="str">
        <f t="shared" si="3"/>
        <v>Invalid</v>
      </c>
      <c r="M5050" s="15" t="str">
        <f t="shared" si="4"/>
        <v/>
      </c>
    </row>
    <row r="5051" ht="12.75" customHeight="1">
      <c r="H5051" s="12">
        <v>1000.0</v>
      </c>
      <c r="K5051" s="14" t="str">
        <f t="shared" si="2"/>
        <v>#DIV/0!</v>
      </c>
      <c r="L5051" s="15" t="str">
        <f t="shared" si="3"/>
        <v>Invalid</v>
      </c>
      <c r="M5051" s="15" t="str">
        <f t="shared" si="4"/>
        <v/>
      </c>
    </row>
    <row r="5052" ht="12.75" customHeight="1">
      <c r="H5052" s="12">
        <v>1000.0</v>
      </c>
      <c r="K5052" s="14" t="str">
        <f t="shared" si="2"/>
        <v>#DIV/0!</v>
      </c>
      <c r="L5052" s="15" t="str">
        <f t="shared" si="3"/>
        <v>Invalid</v>
      </c>
      <c r="M5052" s="15" t="str">
        <f t="shared" si="4"/>
        <v/>
      </c>
    </row>
    <row r="5053" ht="12.75" customHeight="1">
      <c r="H5053" s="12">
        <v>1000.0</v>
      </c>
      <c r="K5053" s="14" t="str">
        <f t="shared" si="2"/>
        <v>#DIV/0!</v>
      </c>
      <c r="L5053" s="15" t="str">
        <f t="shared" si="3"/>
        <v>Invalid</v>
      </c>
      <c r="M5053" s="15" t="str">
        <f t="shared" si="4"/>
        <v/>
      </c>
    </row>
    <row r="5054" ht="12.75" customHeight="1">
      <c r="H5054" s="12">
        <v>1000.0</v>
      </c>
      <c r="K5054" s="14" t="str">
        <f t="shared" si="2"/>
        <v>#DIV/0!</v>
      </c>
      <c r="L5054" s="15" t="str">
        <f t="shared" si="3"/>
        <v>Invalid</v>
      </c>
      <c r="M5054" s="15" t="str">
        <f t="shared" si="4"/>
        <v/>
      </c>
    </row>
    <row r="5055" ht="12.75" customHeight="1">
      <c r="H5055" s="12">
        <v>1000.0</v>
      </c>
      <c r="K5055" s="14" t="str">
        <f t="shared" si="2"/>
        <v>#DIV/0!</v>
      </c>
      <c r="L5055" s="15" t="str">
        <f t="shared" si="3"/>
        <v>Invalid</v>
      </c>
      <c r="M5055" s="15" t="str">
        <f t="shared" si="4"/>
        <v/>
      </c>
    </row>
    <row r="5056" ht="12.75" customHeight="1">
      <c r="H5056" s="12">
        <v>1000.0</v>
      </c>
      <c r="K5056" s="14" t="str">
        <f t="shared" si="2"/>
        <v>#DIV/0!</v>
      </c>
      <c r="L5056" s="15" t="str">
        <f t="shared" si="3"/>
        <v>Invalid</v>
      </c>
      <c r="M5056" s="15" t="str">
        <f t="shared" si="4"/>
        <v/>
      </c>
    </row>
    <row r="5057" ht="12.75" customHeight="1">
      <c r="H5057" s="12">
        <v>1000.0</v>
      </c>
      <c r="K5057" s="14" t="str">
        <f t="shared" si="2"/>
        <v>#DIV/0!</v>
      </c>
      <c r="L5057" s="15" t="str">
        <f t="shared" si="3"/>
        <v>Invalid</v>
      </c>
      <c r="M5057" s="15" t="str">
        <f t="shared" si="4"/>
        <v/>
      </c>
    </row>
    <row r="5058" ht="12.75" customHeight="1">
      <c r="H5058" s="12">
        <v>1000.0</v>
      </c>
      <c r="K5058" s="14" t="str">
        <f t="shared" si="2"/>
        <v>#DIV/0!</v>
      </c>
      <c r="L5058" s="15" t="str">
        <f t="shared" si="3"/>
        <v>Invalid</v>
      </c>
      <c r="M5058" s="15" t="str">
        <f t="shared" si="4"/>
        <v/>
      </c>
    </row>
    <row r="5059" ht="12.75" customHeight="1">
      <c r="H5059" s="12">
        <v>1000.0</v>
      </c>
      <c r="K5059" s="14" t="str">
        <f t="shared" si="2"/>
        <v>#DIV/0!</v>
      </c>
      <c r="L5059" s="15" t="str">
        <f t="shared" si="3"/>
        <v>Invalid</v>
      </c>
      <c r="M5059" s="15" t="str">
        <f t="shared" si="4"/>
        <v/>
      </c>
    </row>
    <row r="5060" ht="12.75" customHeight="1">
      <c r="H5060" s="12">
        <v>1000.0</v>
      </c>
      <c r="K5060" s="14" t="str">
        <f t="shared" si="2"/>
        <v>#DIV/0!</v>
      </c>
      <c r="L5060" s="15" t="str">
        <f t="shared" si="3"/>
        <v>Invalid</v>
      </c>
      <c r="M5060" s="15" t="str">
        <f t="shared" si="4"/>
        <v/>
      </c>
    </row>
    <row r="5061" ht="12.75" customHeight="1">
      <c r="H5061" s="12">
        <v>1000.0</v>
      </c>
      <c r="K5061" s="14" t="str">
        <f t="shared" si="2"/>
        <v>#DIV/0!</v>
      </c>
      <c r="L5061" s="15" t="str">
        <f t="shared" si="3"/>
        <v>Invalid</v>
      </c>
      <c r="M5061" s="15" t="str">
        <f t="shared" si="4"/>
        <v/>
      </c>
    </row>
    <row r="5062" ht="12.75" customHeight="1">
      <c r="H5062" s="12">
        <v>1000.0</v>
      </c>
      <c r="K5062" s="14" t="str">
        <f t="shared" si="2"/>
        <v>#DIV/0!</v>
      </c>
      <c r="L5062" s="15" t="str">
        <f t="shared" si="3"/>
        <v>Invalid</v>
      </c>
      <c r="M5062" s="15" t="str">
        <f t="shared" si="4"/>
        <v/>
      </c>
    </row>
    <row r="5063" ht="12.75" customHeight="1">
      <c r="H5063" s="12">
        <v>1000.0</v>
      </c>
      <c r="K5063" s="14" t="str">
        <f t="shared" si="2"/>
        <v>#DIV/0!</v>
      </c>
      <c r="L5063" s="15" t="str">
        <f t="shared" si="3"/>
        <v>Invalid</v>
      </c>
      <c r="M5063" s="15" t="str">
        <f t="shared" si="4"/>
        <v/>
      </c>
    </row>
    <row r="5064" ht="12.75" customHeight="1">
      <c r="H5064" s="12">
        <v>1000.0</v>
      </c>
      <c r="K5064" s="14" t="str">
        <f t="shared" si="2"/>
        <v>#DIV/0!</v>
      </c>
      <c r="L5064" s="15" t="str">
        <f t="shared" si="3"/>
        <v>Invalid</v>
      </c>
      <c r="M5064" s="15" t="str">
        <f t="shared" si="4"/>
        <v/>
      </c>
    </row>
    <row r="5065" ht="12.75" customHeight="1">
      <c r="H5065" s="12">
        <v>1000.0</v>
      </c>
      <c r="K5065" s="14" t="str">
        <f t="shared" si="2"/>
        <v>#DIV/0!</v>
      </c>
      <c r="L5065" s="15" t="str">
        <f t="shared" si="3"/>
        <v>Invalid</v>
      </c>
      <c r="M5065" s="15" t="str">
        <f t="shared" si="4"/>
        <v/>
      </c>
    </row>
    <row r="5066" ht="12.75" customHeight="1">
      <c r="H5066" s="12">
        <v>1000.0</v>
      </c>
      <c r="K5066" s="14" t="str">
        <f t="shared" si="2"/>
        <v>#DIV/0!</v>
      </c>
      <c r="L5066" s="15" t="str">
        <f t="shared" si="3"/>
        <v>Invalid</v>
      </c>
      <c r="M5066" s="15" t="str">
        <f t="shared" si="4"/>
        <v/>
      </c>
    </row>
    <row r="5067" ht="12.75" customHeight="1">
      <c r="H5067" s="12">
        <v>1000.0</v>
      </c>
      <c r="K5067" s="14" t="str">
        <f t="shared" si="2"/>
        <v>#DIV/0!</v>
      </c>
      <c r="L5067" s="15" t="str">
        <f t="shared" si="3"/>
        <v>Invalid</v>
      </c>
      <c r="M5067" s="15" t="str">
        <f t="shared" si="4"/>
        <v/>
      </c>
    </row>
    <row r="5068" ht="12.75" customHeight="1">
      <c r="H5068" s="12">
        <v>1000.0</v>
      </c>
      <c r="K5068" s="14" t="str">
        <f t="shared" si="2"/>
        <v>#DIV/0!</v>
      </c>
      <c r="L5068" s="15" t="str">
        <f t="shared" si="3"/>
        <v>Invalid</v>
      </c>
      <c r="M5068" s="15" t="str">
        <f t="shared" si="4"/>
        <v/>
      </c>
    </row>
    <row r="5069" ht="12.75" customHeight="1">
      <c r="H5069" s="12">
        <v>1000.0</v>
      </c>
      <c r="K5069" s="14" t="str">
        <f t="shared" si="2"/>
        <v>#DIV/0!</v>
      </c>
      <c r="L5069" s="15" t="str">
        <f t="shared" si="3"/>
        <v>Invalid</v>
      </c>
      <c r="M5069" s="15" t="str">
        <f t="shared" si="4"/>
        <v/>
      </c>
    </row>
    <row r="5070" ht="12.75" customHeight="1">
      <c r="H5070" s="12">
        <v>1000.0</v>
      </c>
      <c r="K5070" s="14" t="str">
        <f t="shared" si="2"/>
        <v>#DIV/0!</v>
      </c>
      <c r="L5070" s="15" t="str">
        <f t="shared" si="3"/>
        <v>Invalid</v>
      </c>
      <c r="M5070" s="15" t="str">
        <f t="shared" si="4"/>
        <v/>
      </c>
    </row>
    <row r="5071" ht="12.75" customHeight="1">
      <c r="H5071" s="12">
        <v>1000.0</v>
      </c>
      <c r="K5071" s="14" t="str">
        <f t="shared" si="2"/>
        <v>#DIV/0!</v>
      </c>
      <c r="L5071" s="15" t="str">
        <f t="shared" si="3"/>
        <v>Invalid</v>
      </c>
      <c r="M5071" s="15" t="str">
        <f t="shared" si="4"/>
        <v/>
      </c>
    </row>
    <row r="5072" ht="12.75" customHeight="1">
      <c r="H5072" s="12">
        <v>1000.0</v>
      </c>
      <c r="K5072" s="14" t="str">
        <f t="shared" si="2"/>
        <v>#DIV/0!</v>
      </c>
      <c r="L5072" s="15" t="str">
        <f t="shared" si="3"/>
        <v>Invalid</v>
      </c>
      <c r="M5072" s="15" t="str">
        <f t="shared" si="4"/>
        <v/>
      </c>
    </row>
    <row r="5073" ht="12.75" customHeight="1">
      <c r="H5073" s="12">
        <v>1000.0</v>
      </c>
      <c r="K5073" s="14" t="str">
        <f t="shared" si="2"/>
        <v>#DIV/0!</v>
      </c>
      <c r="L5073" s="15" t="str">
        <f t="shared" si="3"/>
        <v>Invalid</v>
      </c>
      <c r="M5073" s="15" t="str">
        <f t="shared" si="4"/>
        <v/>
      </c>
    </row>
    <row r="5074" ht="12.75" customHeight="1">
      <c r="H5074" s="12">
        <v>1000.0</v>
      </c>
      <c r="K5074" s="14" t="str">
        <f t="shared" si="2"/>
        <v>#DIV/0!</v>
      </c>
      <c r="L5074" s="15" t="str">
        <f t="shared" si="3"/>
        <v>Invalid</v>
      </c>
      <c r="M5074" s="15" t="str">
        <f t="shared" si="4"/>
        <v/>
      </c>
    </row>
    <row r="5075" ht="12.75" customHeight="1">
      <c r="H5075" s="12">
        <v>1000.0</v>
      </c>
      <c r="K5075" s="14" t="str">
        <f t="shared" si="2"/>
        <v>#DIV/0!</v>
      </c>
      <c r="L5075" s="15" t="str">
        <f t="shared" si="3"/>
        <v>Invalid</v>
      </c>
      <c r="M5075" s="15" t="str">
        <f t="shared" si="4"/>
        <v/>
      </c>
    </row>
    <row r="5076" ht="12.75" customHeight="1">
      <c r="H5076" s="12">
        <v>1000.0</v>
      </c>
      <c r="K5076" s="14" t="str">
        <f t="shared" si="2"/>
        <v>#DIV/0!</v>
      </c>
      <c r="L5076" s="15" t="str">
        <f t="shared" si="3"/>
        <v>Invalid</v>
      </c>
      <c r="M5076" s="15" t="str">
        <f t="shared" si="4"/>
        <v/>
      </c>
    </row>
    <row r="5077" ht="12.75" customHeight="1">
      <c r="H5077" s="12">
        <v>1000.0</v>
      </c>
      <c r="K5077" s="14" t="str">
        <f t="shared" si="2"/>
        <v>#DIV/0!</v>
      </c>
      <c r="L5077" s="15" t="str">
        <f t="shared" si="3"/>
        <v>Invalid</v>
      </c>
      <c r="M5077" s="15" t="str">
        <f t="shared" si="4"/>
        <v/>
      </c>
    </row>
    <row r="5078" ht="12.75" customHeight="1">
      <c r="H5078" s="12">
        <v>1000.0</v>
      </c>
      <c r="K5078" s="14" t="str">
        <f t="shared" si="2"/>
        <v>#DIV/0!</v>
      </c>
      <c r="L5078" s="15" t="str">
        <f t="shared" si="3"/>
        <v>Invalid</v>
      </c>
      <c r="M5078" s="15" t="str">
        <f t="shared" si="4"/>
        <v/>
      </c>
    </row>
    <row r="5079" ht="12.75" customHeight="1">
      <c r="H5079" s="12">
        <v>1000.0</v>
      </c>
      <c r="K5079" s="14" t="str">
        <f t="shared" si="2"/>
        <v>#DIV/0!</v>
      </c>
      <c r="L5079" s="15" t="str">
        <f t="shared" si="3"/>
        <v>Invalid</v>
      </c>
      <c r="M5079" s="15" t="str">
        <f t="shared" si="4"/>
        <v/>
      </c>
    </row>
    <row r="5080" ht="12.75" customHeight="1">
      <c r="H5080" s="12">
        <v>1000.0</v>
      </c>
      <c r="K5080" s="14" t="str">
        <f t="shared" si="2"/>
        <v>#DIV/0!</v>
      </c>
      <c r="L5080" s="15" t="str">
        <f t="shared" si="3"/>
        <v>Invalid</v>
      </c>
      <c r="M5080" s="15" t="str">
        <f t="shared" si="4"/>
        <v/>
      </c>
    </row>
    <row r="5081" ht="12.75" customHeight="1">
      <c r="H5081" s="12">
        <v>1000.0</v>
      </c>
      <c r="K5081" s="14" t="str">
        <f t="shared" si="2"/>
        <v>#DIV/0!</v>
      </c>
      <c r="L5081" s="15" t="str">
        <f t="shared" si="3"/>
        <v>Invalid</v>
      </c>
      <c r="M5081" s="15" t="str">
        <f t="shared" si="4"/>
        <v/>
      </c>
    </row>
    <row r="5082" ht="12.75" customHeight="1">
      <c r="H5082" s="12">
        <v>1000.0</v>
      </c>
      <c r="K5082" s="14" t="str">
        <f t="shared" si="2"/>
        <v>#DIV/0!</v>
      </c>
      <c r="L5082" s="15" t="str">
        <f t="shared" si="3"/>
        <v>Invalid</v>
      </c>
      <c r="M5082" s="15" t="str">
        <f t="shared" si="4"/>
        <v/>
      </c>
    </row>
    <row r="5083" ht="12.75" customHeight="1">
      <c r="H5083" s="12">
        <v>1000.0</v>
      </c>
      <c r="K5083" s="14" t="str">
        <f t="shared" si="2"/>
        <v>#DIV/0!</v>
      </c>
      <c r="L5083" s="15" t="str">
        <f t="shared" si="3"/>
        <v>Invalid</v>
      </c>
      <c r="M5083" s="15" t="str">
        <f t="shared" si="4"/>
        <v/>
      </c>
    </row>
    <row r="5084" ht="12.75" customHeight="1">
      <c r="H5084" s="12">
        <v>1000.0</v>
      </c>
      <c r="K5084" s="14" t="str">
        <f t="shared" si="2"/>
        <v>#DIV/0!</v>
      </c>
      <c r="L5084" s="15" t="str">
        <f t="shared" si="3"/>
        <v>Invalid</v>
      </c>
      <c r="M5084" s="15" t="str">
        <f t="shared" si="4"/>
        <v/>
      </c>
    </row>
    <row r="5085" ht="12.75" customHeight="1">
      <c r="H5085" s="12">
        <v>1000.0</v>
      </c>
      <c r="K5085" s="14" t="str">
        <f t="shared" si="2"/>
        <v>#DIV/0!</v>
      </c>
      <c r="L5085" s="15" t="str">
        <f t="shared" si="3"/>
        <v>Invalid</v>
      </c>
      <c r="M5085" s="15" t="str">
        <f t="shared" si="4"/>
        <v/>
      </c>
    </row>
    <row r="5086" ht="12.75" customHeight="1">
      <c r="H5086" s="12">
        <v>1000.0</v>
      </c>
      <c r="K5086" s="14" t="str">
        <f t="shared" si="2"/>
        <v>#DIV/0!</v>
      </c>
      <c r="L5086" s="15" t="str">
        <f t="shared" si="3"/>
        <v>Invalid</v>
      </c>
      <c r="M5086" s="15" t="str">
        <f t="shared" si="4"/>
        <v/>
      </c>
    </row>
    <row r="5087" ht="12.75" customHeight="1">
      <c r="H5087" s="12">
        <v>1000.0</v>
      </c>
      <c r="K5087" s="14" t="str">
        <f t="shared" si="2"/>
        <v>#DIV/0!</v>
      </c>
      <c r="L5087" s="15" t="str">
        <f t="shared" si="3"/>
        <v>Invalid</v>
      </c>
      <c r="M5087" s="15" t="str">
        <f t="shared" si="4"/>
        <v/>
      </c>
    </row>
    <row r="5088" ht="12.75" customHeight="1">
      <c r="H5088" s="12">
        <v>1000.0</v>
      </c>
      <c r="K5088" s="14" t="str">
        <f t="shared" si="2"/>
        <v>#DIV/0!</v>
      </c>
      <c r="L5088" s="15" t="str">
        <f t="shared" si="3"/>
        <v>Invalid</v>
      </c>
      <c r="M5088" s="15" t="str">
        <f t="shared" si="4"/>
        <v/>
      </c>
    </row>
    <row r="5089" ht="12.75" customHeight="1">
      <c r="H5089" s="12">
        <v>1000.0</v>
      </c>
      <c r="K5089" s="14" t="str">
        <f t="shared" si="2"/>
        <v>#DIV/0!</v>
      </c>
      <c r="L5089" s="15" t="str">
        <f t="shared" si="3"/>
        <v>Invalid</v>
      </c>
      <c r="M5089" s="15" t="str">
        <f t="shared" si="4"/>
        <v/>
      </c>
    </row>
    <row r="5090" ht="12.75" customHeight="1">
      <c r="H5090" s="12">
        <v>1000.0</v>
      </c>
      <c r="K5090" s="14" t="str">
        <f t="shared" si="2"/>
        <v>#DIV/0!</v>
      </c>
      <c r="L5090" s="15" t="str">
        <f t="shared" si="3"/>
        <v>Invalid</v>
      </c>
      <c r="M5090" s="15" t="str">
        <f t="shared" si="4"/>
        <v/>
      </c>
    </row>
    <row r="5091" ht="12.75" customHeight="1">
      <c r="H5091" s="12">
        <v>1000.0</v>
      </c>
      <c r="K5091" s="14" t="str">
        <f t="shared" si="2"/>
        <v>#DIV/0!</v>
      </c>
      <c r="L5091" s="15" t="str">
        <f t="shared" si="3"/>
        <v>Invalid</v>
      </c>
      <c r="M5091" s="15" t="str">
        <f t="shared" si="4"/>
        <v/>
      </c>
    </row>
    <row r="5092" ht="12.75" customHeight="1">
      <c r="H5092" s="12">
        <v>1000.0</v>
      </c>
      <c r="K5092" s="14" t="str">
        <f t="shared" si="2"/>
        <v>#DIV/0!</v>
      </c>
      <c r="L5092" s="15" t="str">
        <f t="shared" si="3"/>
        <v>Invalid</v>
      </c>
      <c r="M5092" s="15" t="str">
        <f t="shared" si="4"/>
        <v/>
      </c>
    </row>
    <row r="5093" ht="12.75" customHeight="1">
      <c r="H5093" s="12">
        <v>1000.0</v>
      </c>
      <c r="K5093" s="14" t="str">
        <f t="shared" si="2"/>
        <v>#DIV/0!</v>
      </c>
      <c r="L5093" s="15" t="str">
        <f t="shared" si="3"/>
        <v>Invalid</v>
      </c>
      <c r="M5093" s="15" t="str">
        <f t="shared" si="4"/>
        <v/>
      </c>
    </row>
    <row r="5094" ht="12.75" customHeight="1">
      <c r="H5094" s="12">
        <v>1000.0</v>
      </c>
      <c r="K5094" s="14" t="str">
        <f t="shared" si="2"/>
        <v>#DIV/0!</v>
      </c>
      <c r="L5094" s="15" t="str">
        <f t="shared" si="3"/>
        <v>Invalid</v>
      </c>
      <c r="M5094" s="15" t="str">
        <f t="shared" si="4"/>
        <v/>
      </c>
    </row>
    <row r="5095" ht="12.75" customHeight="1">
      <c r="H5095" s="12">
        <v>1000.0</v>
      </c>
      <c r="K5095" s="14" t="str">
        <f t="shared" si="2"/>
        <v>#DIV/0!</v>
      </c>
      <c r="L5095" s="15" t="str">
        <f t="shared" si="3"/>
        <v>Invalid</v>
      </c>
      <c r="M5095" s="15" t="str">
        <f t="shared" si="4"/>
        <v/>
      </c>
    </row>
    <row r="5096" ht="12.75" customHeight="1">
      <c r="H5096" s="12">
        <v>1000.0</v>
      </c>
      <c r="K5096" s="14" t="str">
        <f t="shared" si="2"/>
        <v>#DIV/0!</v>
      </c>
      <c r="L5096" s="15" t="str">
        <f t="shared" si="3"/>
        <v>Invalid</v>
      </c>
      <c r="M5096" s="15" t="str">
        <f t="shared" si="4"/>
        <v/>
      </c>
    </row>
    <row r="5097" ht="12.75" customHeight="1">
      <c r="H5097" s="12">
        <v>1000.0</v>
      </c>
      <c r="K5097" s="14" t="str">
        <f t="shared" si="2"/>
        <v>#DIV/0!</v>
      </c>
      <c r="L5097" s="15" t="str">
        <f t="shared" si="3"/>
        <v>Invalid</v>
      </c>
      <c r="M5097" s="15" t="str">
        <f t="shared" si="4"/>
        <v/>
      </c>
    </row>
    <row r="5098" ht="12.75" customHeight="1">
      <c r="H5098" s="12">
        <v>1000.0</v>
      </c>
      <c r="K5098" s="14" t="str">
        <f t="shared" si="2"/>
        <v>#DIV/0!</v>
      </c>
      <c r="L5098" s="15" t="str">
        <f t="shared" si="3"/>
        <v>Invalid</v>
      </c>
      <c r="M5098" s="15" t="str">
        <f t="shared" si="4"/>
        <v/>
      </c>
    </row>
    <row r="5099" ht="12.75" customHeight="1">
      <c r="H5099" s="12">
        <v>1000.0</v>
      </c>
      <c r="K5099" s="14" t="str">
        <f t="shared" si="2"/>
        <v>#DIV/0!</v>
      </c>
      <c r="L5099" s="15" t="str">
        <f t="shared" si="3"/>
        <v>Invalid</v>
      </c>
      <c r="M5099" s="15" t="str">
        <f t="shared" si="4"/>
        <v/>
      </c>
    </row>
    <row r="5100" ht="12.75" customHeight="1">
      <c r="H5100" s="12">
        <v>1000.0</v>
      </c>
      <c r="K5100" s="14" t="str">
        <f t="shared" si="2"/>
        <v>#DIV/0!</v>
      </c>
      <c r="L5100" s="15" t="str">
        <f t="shared" si="3"/>
        <v>Invalid</v>
      </c>
      <c r="M5100" s="15" t="str">
        <f t="shared" si="4"/>
        <v/>
      </c>
    </row>
    <row r="5101" ht="12.75" customHeight="1">
      <c r="H5101" s="12">
        <v>1000.0</v>
      </c>
      <c r="K5101" s="14" t="str">
        <f t="shared" si="2"/>
        <v>#DIV/0!</v>
      </c>
      <c r="L5101" s="15" t="str">
        <f t="shared" si="3"/>
        <v>Invalid</v>
      </c>
      <c r="M5101" s="15" t="str">
        <f t="shared" si="4"/>
        <v/>
      </c>
    </row>
    <row r="5102" ht="12.75" customHeight="1">
      <c r="H5102" s="12">
        <v>1000.0</v>
      </c>
      <c r="K5102" s="14" t="str">
        <f t="shared" si="2"/>
        <v>#DIV/0!</v>
      </c>
      <c r="L5102" s="15" t="str">
        <f t="shared" si="3"/>
        <v>Invalid</v>
      </c>
      <c r="M5102" s="15" t="str">
        <f t="shared" si="4"/>
        <v/>
      </c>
    </row>
    <row r="5103" ht="12.75" customHeight="1">
      <c r="H5103" s="12">
        <v>1000.0</v>
      </c>
      <c r="K5103" s="14" t="str">
        <f t="shared" si="2"/>
        <v>#DIV/0!</v>
      </c>
      <c r="L5103" s="15" t="str">
        <f t="shared" si="3"/>
        <v>Invalid</v>
      </c>
      <c r="M5103" s="15" t="str">
        <f t="shared" si="4"/>
        <v/>
      </c>
    </row>
    <row r="5104" ht="12.75" customHeight="1">
      <c r="H5104" s="12">
        <v>1000.0</v>
      </c>
      <c r="K5104" s="14" t="str">
        <f t="shared" si="2"/>
        <v>#DIV/0!</v>
      </c>
      <c r="L5104" s="15" t="str">
        <f t="shared" si="3"/>
        <v>Invalid</v>
      </c>
      <c r="M5104" s="15" t="str">
        <f t="shared" si="4"/>
        <v/>
      </c>
    </row>
    <row r="5105" ht="12.75" customHeight="1">
      <c r="H5105" s="12">
        <v>1000.0</v>
      </c>
      <c r="K5105" s="14" t="str">
        <f t="shared" si="2"/>
        <v>#DIV/0!</v>
      </c>
      <c r="L5105" s="15" t="str">
        <f t="shared" si="3"/>
        <v>Invalid</v>
      </c>
      <c r="M5105" s="15" t="str">
        <f t="shared" si="4"/>
        <v/>
      </c>
    </row>
    <row r="5106" ht="12.75" customHeight="1">
      <c r="H5106" s="12">
        <v>1000.0</v>
      </c>
      <c r="K5106" s="14" t="str">
        <f t="shared" si="2"/>
        <v>#DIV/0!</v>
      </c>
      <c r="L5106" s="15" t="str">
        <f t="shared" si="3"/>
        <v>Invalid</v>
      </c>
      <c r="M5106" s="15" t="str">
        <f t="shared" si="4"/>
        <v/>
      </c>
    </row>
    <row r="5107" ht="12.75" customHeight="1">
      <c r="H5107" s="12">
        <v>1000.0</v>
      </c>
      <c r="K5107" s="14" t="str">
        <f t="shared" si="2"/>
        <v>#DIV/0!</v>
      </c>
      <c r="L5107" s="15" t="str">
        <f t="shared" si="3"/>
        <v>Invalid</v>
      </c>
      <c r="M5107" s="15" t="str">
        <f t="shared" si="4"/>
        <v/>
      </c>
    </row>
    <row r="5108" ht="12.75" customHeight="1">
      <c r="H5108" s="12">
        <v>1000.0</v>
      </c>
      <c r="K5108" s="14" t="str">
        <f t="shared" si="2"/>
        <v>#DIV/0!</v>
      </c>
      <c r="L5108" s="15" t="str">
        <f t="shared" si="3"/>
        <v>Invalid</v>
      </c>
      <c r="M5108" s="15" t="str">
        <f t="shared" si="4"/>
        <v/>
      </c>
    </row>
    <row r="5109" ht="12.75" customHeight="1">
      <c r="H5109" s="12">
        <v>1000.0</v>
      </c>
      <c r="K5109" s="14" t="str">
        <f t="shared" si="2"/>
        <v>#DIV/0!</v>
      </c>
      <c r="L5109" s="15" t="str">
        <f t="shared" si="3"/>
        <v>Invalid</v>
      </c>
      <c r="M5109" s="15" t="str">
        <f t="shared" si="4"/>
        <v/>
      </c>
    </row>
    <row r="5110" ht="12.75" customHeight="1">
      <c r="H5110" s="12">
        <v>1000.0</v>
      </c>
      <c r="K5110" s="14" t="str">
        <f t="shared" si="2"/>
        <v>#DIV/0!</v>
      </c>
      <c r="L5110" s="15" t="str">
        <f t="shared" si="3"/>
        <v>Invalid</v>
      </c>
      <c r="M5110" s="15" t="str">
        <f t="shared" si="4"/>
        <v/>
      </c>
    </row>
    <row r="5111" ht="12.75" customHeight="1">
      <c r="H5111" s="12">
        <v>1000.0</v>
      </c>
      <c r="K5111" s="14" t="str">
        <f t="shared" si="2"/>
        <v>#DIV/0!</v>
      </c>
      <c r="L5111" s="15" t="str">
        <f t="shared" si="3"/>
        <v>Invalid</v>
      </c>
      <c r="M5111" s="15" t="str">
        <f t="shared" si="4"/>
        <v/>
      </c>
    </row>
    <row r="5112" ht="12.75" customHeight="1">
      <c r="H5112" s="12">
        <v>1000.0</v>
      </c>
      <c r="K5112" s="14" t="str">
        <f t="shared" si="2"/>
        <v>#DIV/0!</v>
      </c>
      <c r="L5112" s="15" t="str">
        <f t="shared" si="3"/>
        <v>Invalid</v>
      </c>
      <c r="M5112" s="15" t="str">
        <f t="shared" si="4"/>
        <v/>
      </c>
    </row>
    <row r="5113" ht="12.75" customHeight="1">
      <c r="H5113" s="12">
        <v>1000.0</v>
      </c>
      <c r="K5113" s="14" t="str">
        <f t="shared" si="2"/>
        <v>#DIV/0!</v>
      </c>
      <c r="L5113" s="15" t="str">
        <f t="shared" si="3"/>
        <v>Invalid</v>
      </c>
      <c r="M5113" s="15" t="str">
        <f t="shared" si="4"/>
        <v/>
      </c>
    </row>
    <row r="5114" ht="12.75" customHeight="1">
      <c r="H5114" s="12">
        <v>1000.0</v>
      </c>
      <c r="K5114" s="14" t="str">
        <f t="shared" si="2"/>
        <v>#DIV/0!</v>
      </c>
      <c r="L5114" s="15" t="str">
        <f t="shared" si="3"/>
        <v>Invalid</v>
      </c>
      <c r="M5114" s="15" t="str">
        <f t="shared" si="4"/>
        <v/>
      </c>
    </row>
    <row r="5115" ht="12.75" customHeight="1">
      <c r="H5115" s="12">
        <v>1000.0</v>
      </c>
      <c r="K5115" s="14" t="str">
        <f t="shared" si="2"/>
        <v>#DIV/0!</v>
      </c>
      <c r="L5115" s="15" t="str">
        <f t="shared" si="3"/>
        <v>Invalid</v>
      </c>
      <c r="M5115" s="15" t="str">
        <f t="shared" si="4"/>
        <v/>
      </c>
    </row>
    <row r="5116" ht="12.75" customHeight="1">
      <c r="H5116" s="12">
        <v>1000.0</v>
      </c>
      <c r="K5116" s="14" t="str">
        <f t="shared" si="2"/>
        <v>#DIV/0!</v>
      </c>
      <c r="L5116" s="15" t="str">
        <f t="shared" si="3"/>
        <v>Invalid</v>
      </c>
      <c r="M5116" s="15" t="str">
        <f t="shared" si="4"/>
        <v/>
      </c>
    </row>
    <row r="5117" ht="12.75" customHeight="1">
      <c r="H5117" s="12">
        <v>1000.0</v>
      </c>
      <c r="K5117" s="14" t="str">
        <f t="shared" si="2"/>
        <v>#DIV/0!</v>
      </c>
      <c r="L5117" s="15" t="str">
        <f t="shared" si="3"/>
        <v>Invalid</v>
      </c>
      <c r="M5117" s="15" t="str">
        <f t="shared" si="4"/>
        <v/>
      </c>
    </row>
    <row r="5118" ht="12.75" customHeight="1">
      <c r="H5118" s="12">
        <v>1000.0</v>
      </c>
      <c r="K5118" s="14" t="str">
        <f t="shared" si="2"/>
        <v>#DIV/0!</v>
      </c>
      <c r="L5118" s="15" t="str">
        <f t="shared" si="3"/>
        <v>Invalid</v>
      </c>
      <c r="M5118" s="15" t="str">
        <f t="shared" si="4"/>
        <v/>
      </c>
    </row>
    <row r="5119" ht="12.75" customHeight="1">
      <c r="H5119" s="12">
        <v>1000.0</v>
      </c>
      <c r="K5119" s="14" t="str">
        <f t="shared" si="2"/>
        <v>#DIV/0!</v>
      </c>
      <c r="L5119" s="15" t="str">
        <f t="shared" si="3"/>
        <v>Invalid</v>
      </c>
      <c r="M5119" s="15" t="str">
        <f t="shared" si="4"/>
        <v/>
      </c>
    </row>
    <row r="5120" ht="12.75" customHeight="1">
      <c r="H5120" s="12">
        <v>1000.0</v>
      </c>
      <c r="K5120" s="14" t="str">
        <f t="shared" si="2"/>
        <v>#DIV/0!</v>
      </c>
      <c r="L5120" s="15" t="str">
        <f t="shared" si="3"/>
        <v>Invalid</v>
      </c>
      <c r="M5120" s="15" t="str">
        <f t="shared" si="4"/>
        <v/>
      </c>
    </row>
    <row r="5121" ht="12.75" customHeight="1">
      <c r="H5121" s="12">
        <v>1000.0</v>
      </c>
      <c r="K5121" s="14" t="str">
        <f t="shared" si="2"/>
        <v>#DIV/0!</v>
      </c>
      <c r="L5121" s="15" t="str">
        <f t="shared" si="3"/>
        <v>Invalid</v>
      </c>
      <c r="M5121" s="15" t="str">
        <f t="shared" si="4"/>
        <v/>
      </c>
    </row>
    <row r="5122" ht="12.75" customHeight="1">
      <c r="H5122" s="12">
        <v>1000.0</v>
      </c>
      <c r="K5122" s="14" t="str">
        <f t="shared" si="2"/>
        <v>#DIV/0!</v>
      </c>
      <c r="L5122" s="15" t="str">
        <f t="shared" si="3"/>
        <v>Invalid</v>
      </c>
      <c r="M5122" s="15" t="str">
        <f t="shared" si="4"/>
        <v/>
      </c>
    </row>
    <row r="5123" ht="12.75" customHeight="1">
      <c r="H5123" s="12">
        <v>1000.0</v>
      </c>
      <c r="K5123" s="14" t="str">
        <f t="shared" si="2"/>
        <v>#DIV/0!</v>
      </c>
      <c r="L5123" s="15" t="str">
        <f t="shared" si="3"/>
        <v>Invalid</v>
      </c>
      <c r="M5123" s="15" t="str">
        <f t="shared" si="4"/>
        <v/>
      </c>
    </row>
    <row r="5124" ht="12.75" customHeight="1">
      <c r="H5124" s="12">
        <v>1000.0</v>
      </c>
      <c r="K5124" s="14" t="str">
        <f t="shared" si="2"/>
        <v>#DIV/0!</v>
      </c>
      <c r="L5124" s="15" t="str">
        <f t="shared" si="3"/>
        <v>Invalid</v>
      </c>
      <c r="M5124" s="15" t="str">
        <f t="shared" si="4"/>
        <v/>
      </c>
    </row>
    <row r="5125" ht="12.75" customHeight="1">
      <c r="H5125" s="12">
        <v>1000.0</v>
      </c>
      <c r="K5125" s="14" t="str">
        <f t="shared" si="2"/>
        <v>#DIV/0!</v>
      </c>
      <c r="L5125" s="15" t="str">
        <f t="shared" si="3"/>
        <v>Invalid</v>
      </c>
      <c r="M5125" s="15" t="str">
        <f t="shared" si="4"/>
        <v/>
      </c>
    </row>
    <row r="5126" ht="12.75" customHeight="1">
      <c r="H5126" s="12">
        <v>1000.0</v>
      </c>
      <c r="K5126" s="14" t="str">
        <f t="shared" si="2"/>
        <v>#DIV/0!</v>
      </c>
      <c r="L5126" s="15" t="str">
        <f t="shared" si="3"/>
        <v>Invalid</v>
      </c>
      <c r="M5126" s="15" t="str">
        <f t="shared" si="4"/>
        <v/>
      </c>
    </row>
    <row r="5127" ht="12.75" customHeight="1">
      <c r="H5127" s="12">
        <v>1000.0</v>
      </c>
      <c r="K5127" s="14" t="str">
        <f t="shared" si="2"/>
        <v>#DIV/0!</v>
      </c>
      <c r="L5127" s="15" t="str">
        <f t="shared" si="3"/>
        <v>Invalid</v>
      </c>
      <c r="M5127" s="15" t="str">
        <f t="shared" si="4"/>
        <v/>
      </c>
    </row>
    <row r="5128" ht="12.75" customHeight="1">
      <c r="H5128" s="12">
        <v>1000.0</v>
      </c>
      <c r="K5128" s="14" t="str">
        <f t="shared" si="2"/>
        <v>#DIV/0!</v>
      </c>
      <c r="L5128" s="15" t="str">
        <f t="shared" si="3"/>
        <v>Invalid</v>
      </c>
      <c r="M5128" s="15" t="str">
        <f t="shared" si="4"/>
        <v/>
      </c>
    </row>
    <row r="5129" ht="12.75" customHeight="1">
      <c r="H5129" s="12">
        <v>1000.0</v>
      </c>
      <c r="K5129" s="14" t="str">
        <f t="shared" si="2"/>
        <v>#DIV/0!</v>
      </c>
      <c r="L5129" s="15" t="str">
        <f t="shared" si="3"/>
        <v>Invalid</v>
      </c>
      <c r="M5129" s="15" t="str">
        <f t="shared" si="4"/>
        <v/>
      </c>
    </row>
    <row r="5130" ht="12.75" customHeight="1">
      <c r="H5130" s="12">
        <v>1000.0</v>
      </c>
      <c r="K5130" s="14" t="str">
        <f t="shared" si="2"/>
        <v>#DIV/0!</v>
      </c>
      <c r="L5130" s="15" t="str">
        <f t="shared" si="3"/>
        <v>Invalid</v>
      </c>
      <c r="M5130" s="15" t="str">
        <f t="shared" si="4"/>
        <v/>
      </c>
    </row>
    <row r="5131" ht="12.75" customHeight="1">
      <c r="H5131" s="12">
        <v>1000.0</v>
      </c>
      <c r="K5131" s="14" t="str">
        <f t="shared" si="2"/>
        <v>#DIV/0!</v>
      </c>
      <c r="L5131" s="15" t="str">
        <f t="shared" si="3"/>
        <v>Invalid</v>
      </c>
      <c r="M5131" s="15" t="str">
        <f t="shared" si="4"/>
        <v/>
      </c>
    </row>
    <row r="5132" ht="12.75" customHeight="1">
      <c r="H5132" s="12">
        <v>1000.0</v>
      </c>
      <c r="K5132" s="14" t="str">
        <f t="shared" si="2"/>
        <v>#DIV/0!</v>
      </c>
      <c r="L5132" s="15" t="str">
        <f t="shared" si="3"/>
        <v>Invalid</v>
      </c>
      <c r="M5132" s="15" t="str">
        <f t="shared" si="4"/>
        <v/>
      </c>
    </row>
    <row r="5133" ht="12.75" customHeight="1">
      <c r="H5133" s="12">
        <v>1000.0</v>
      </c>
      <c r="K5133" s="14" t="str">
        <f t="shared" si="2"/>
        <v>#DIV/0!</v>
      </c>
      <c r="L5133" s="15" t="str">
        <f t="shared" si="3"/>
        <v>Invalid</v>
      </c>
      <c r="M5133" s="15" t="str">
        <f t="shared" si="4"/>
        <v/>
      </c>
    </row>
    <row r="5134" ht="12.75" customHeight="1">
      <c r="H5134" s="12">
        <v>1000.0</v>
      </c>
      <c r="K5134" s="14" t="str">
        <f t="shared" si="2"/>
        <v>#DIV/0!</v>
      </c>
      <c r="L5134" s="15" t="str">
        <f t="shared" si="3"/>
        <v>Invalid</v>
      </c>
      <c r="M5134" s="15" t="str">
        <f t="shared" si="4"/>
        <v/>
      </c>
    </row>
    <row r="5135" ht="12.75" customHeight="1">
      <c r="H5135" s="12">
        <v>1000.0</v>
      </c>
      <c r="K5135" s="14" t="str">
        <f t="shared" si="2"/>
        <v>#DIV/0!</v>
      </c>
      <c r="L5135" s="15" t="str">
        <f t="shared" si="3"/>
        <v>Invalid</v>
      </c>
      <c r="M5135" s="15" t="str">
        <f t="shared" si="4"/>
        <v/>
      </c>
    </row>
    <row r="5136" ht="12.75" customHeight="1">
      <c r="H5136" s="12">
        <v>1000.0</v>
      </c>
      <c r="K5136" s="14" t="str">
        <f t="shared" si="2"/>
        <v>#DIV/0!</v>
      </c>
      <c r="L5136" s="15" t="str">
        <f t="shared" si="3"/>
        <v>Invalid</v>
      </c>
      <c r="M5136" s="15" t="str">
        <f t="shared" si="4"/>
        <v/>
      </c>
    </row>
    <row r="5137" ht="12.75" customHeight="1">
      <c r="H5137" s="12">
        <v>1000.0</v>
      </c>
      <c r="K5137" s="14" t="str">
        <f t="shared" si="2"/>
        <v>#DIV/0!</v>
      </c>
      <c r="L5137" s="15" t="str">
        <f t="shared" si="3"/>
        <v>Invalid</v>
      </c>
      <c r="M5137" s="15" t="str">
        <f t="shared" si="4"/>
        <v/>
      </c>
    </row>
    <row r="5138" ht="12.75" customHeight="1">
      <c r="H5138" s="12">
        <v>1000.0</v>
      </c>
      <c r="K5138" s="14" t="str">
        <f t="shared" si="2"/>
        <v>#DIV/0!</v>
      </c>
      <c r="L5138" s="15" t="str">
        <f t="shared" si="3"/>
        <v>Invalid</v>
      </c>
      <c r="M5138" s="15" t="str">
        <f t="shared" si="4"/>
        <v/>
      </c>
    </row>
    <row r="5139" ht="12.75" customHeight="1">
      <c r="H5139" s="12">
        <v>1000.0</v>
      </c>
      <c r="K5139" s="14" t="str">
        <f t="shared" si="2"/>
        <v>#DIV/0!</v>
      </c>
      <c r="L5139" s="15" t="str">
        <f t="shared" si="3"/>
        <v>Invalid</v>
      </c>
      <c r="M5139" s="15" t="str">
        <f t="shared" si="4"/>
        <v/>
      </c>
    </row>
    <row r="5140" ht="12.75" customHeight="1">
      <c r="H5140" s="12">
        <v>1000.0</v>
      </c>
      <c r="K5140" s="14" t="str">
        <f t="shared" si="2"/>
        <v>#DIV/0!</v>
      </c>
      <c r="L5140" s="15" t="str">
        <f t="shared" si="3"/>
        <v>Invalid</v>
      </c>
      <c r="M5140" s="15" t="str">
        <f t="shared" si="4"/>
        <v/>
      </c>
    </row>
    <row r="5141" ht="12.75" customHeight="1">
      <c r="H5141" s="12">
        <v>1000.0</v>
      </c>
      <c r="K5141" s="14" t="str">
        <f t="shared" si="2"/>
        <v>#DIV/0!</v>
      </c>
      <c r="L5141" s="15" t="str">
        <f t="shared" si="3"/>
        <v>Invalid</v>
      </c>
      <c r="M5141" s="15" t="str">
        <f t="shared" si="4"/>
        <v/>
      </c>
    </row>
    <row r="5142" ht="12.75" customHeight="1">
      <c r="H5142" s="12">
        <v>1000.0</v>
      </c>
      <c r="K5142" s="14" t="str">
        <f t="shared" si="2"/>
        <v>#DIV/0!</v>
      </c>
      <c r="L5142" s="15" t="str">
        <f t="shared" si="3"/>
        <v>Invalid</v>
      </c>
      <c r="M5142" s="15" t="str">
        <f t="shared" si="4"/>
        <v/>
      </c>
    </row>
    <row r="5143" ht="12.75" customHeight="1">
      <c r="H5143" s="12">
        <v>1000.0</v>
      </c>
      <c r="K5143" s="14" t="str">
        <f t="shared" si="2"/>
        <v>#DIV/0!</v>
      </c>
      <c r="L5143" s="15" t="str">
        <f t="shared" si="3"/>
        <v>Invalid</v>
      </c>
      <c r="M5143" s="15" t="str">
        <f t="shared" si="4"/>
        <v/>
      </c>
    </row>
    <row r="5144" ht="12.75" customHeight="1">
      <c r="H5144" s="12">
        <v>1000.0</v>
      </c>
      <c r="K5144" s="14" t="str">
        <f t="shared" si="2"/>
        <v>#DIV/0!</v>
      </c>
      <c r="L5144" s="15" t="str">
        <f t="shared" si="3"/>
        <v>Invalid</v>
      </c>
      <c r="M5144" s="15" t="str">
        <f t="shared" si="4"/>
        <v/>
      </c>
    </row>
    <row r="5145" ht="12.75" customHeight="1">
      <c r="H5145" s="12">
        <v>1000.0</v>
      </c>
      <c r="K5145" s="14" t="str">
        <f t="shared" si="2"/>
        <v>#DIV/0!</v>
      </c>
      <c r="L5145" s="15" t="str">
        <f t="shared" si="3"/>
        <v>Invalid</v>
      </c>
      <c r="M5145" s="15" t="str">
        <f t="shared" si="4"/>
        <v/>
      </c>
    </row>
    <row r="5146" ht="12.75" customHeight="1">
      <c r="H5146" s="12">
        <v>1000.0</v>
      </c>
      <c r="K5146" s="14" t="str">
        <f t="shared" si="2"/>
        <v>#DIV/0!</v>
      </c>
      <c r="L5146" s="15" t="str">
        <f t="shared" si="3"/>
        <v>Invalid</v>
      </c>
      <c r="M5146" s="15" t="str">
        <f t="shared" si="4"/>
        <v/>
      </c>
    </row>
    <row r="5147" ht="12.75" customHeight="1">
      <c r="H5147" s="12">
        <v>1000.0</v>
      </c>
      <c r="K5147" s="14" t="str">
        <f t="shared" si="2"/>
        <v>#DIV/0!</v>
      </c>
      <c r="L5147" s="15" t="str">
        <f t="shared" si="3"/>
        <v>Invalid</v>
      </c>
      <c r="M5147" s="15" t="str">
        <f t="shared" si="4"/>
        <v/>
      </c>
    </row>
    <row r="5148" ht="12.75" customHeight="1">
      <c r="H5148" s="12">
        <v>1000.0</v>
      </c>
      <c r="K5148" s="14" t="str">
        <f t="shared" si="2"/>
        <v>#DIV/0!</v>
      </c>
      <c r="L5148" s="15" t="str">
        <f t="shared" si="3"/>
        <v>Invalid</v>
      </c>
      <c r="M5148" s="15" t="str">
        <f t="shared" si="4"/>
        <v/>
      </c>
    </row>
    <row r="5149" ht="12.75" customHeight="1">
      <c r="H5149" s="12">
        <v>1000.0</v>
      </c>
      <c r="K5149" s="14" t="str">
        <f t="shared" si="2"/>
        <v>#DIV/0!</v>
      </c>
      <c r="L5149" s="15" t="str">
        <f t="shared" si="3"/>
        <v>Invalid</v>
      </c>
      <c r="M5149" s="15" t="str">
        <f t="shared" si="4"/>
        <v/>
      </c>
    </row>
    <row r="5150" ht="12.75" customHeight="1">
      <c r="H5150" s="12">
        <v>1000.0</v>
      </c>
      <c r="K5150" s="14" t="str">
        <f t="shared" si="2"/>
        <v>#DIV/0!</v>
      </c>
      <c r="L5150" s="15" t="str">
        <f t="shared" si="3"/>
        <v>Invalid</v>
      </c>
      <c r="M5150" s="15" t="str">
        <f t="shared" si="4"/>
        <v/>
      </c>
    </row>
    <row r="5151" ht="12.75" customHeight="1">
      <c r="H5151" s="12">
        <v>1000.0</v>
      </c>
      <c r="K5151" s="14" t="str">
        <f t="shared" si="2"/>
        <v>#DIV/0!</v>
      </c>
      <c r="L5151" s="15" t="str">
        <f t="shared" si="3"/>
        <v>Invalid</v>
      </c>
      <c r="M5151" s="15" t="str">
        <f t="shared" si="4"/>
        <v/>
      </c>
    </row>
    <row r="5152" ht="12.75" customHeight="1">
      <c r="H5152" s="12">
        <v>1000.0</v>
      </c>
      <c r="K5152" s="14" t="str">
        <f t="shared" si="2"/>
        <v>#DIV/0!</v>
      </c>
      <c r="L5152" s="15" t="str">
        <f t="shared" si="3"/>
        <v>Invalid</v>
      </c>
      <c r="M5152" s="15" t="str">
        <f t="shared" si="4"/>
        <v/>
      </c>
    </row>
    <row r="5153" ht="12.75" customHeight="1">
      <c r="H5153" s="12">
        <v>1000.0</v>
      </c>
      <c r="K5153" s="14" t="str">
        <f t="shared" si="2"/>
        <v>#DIV/0!</v>
      </c>
      <c r="L5153" s="15" t="str">
        <f t="shared" si="3"/>
        <v>Invalid</v>
      </c>
      <c r="M5153" s="15" t="str">
        <f t="shared" si="4"/>
        <v/>
      </c>
    </row>
    <row r="5154" ht="12.75" customHeight="1">
      <c r="H5154" s="12">
        <v>1000.0</v>
      </c>
      <c r="K5154" s="14" t="str">
        <f t="shared" si="2"/>
        <v>#DIV/0!</v>
      </c>
      <c r="L5154" s="15" t="str">
        <f t="shared" si="3"/>
        <v>Invalid</v>
      </c>
      <c r="M5154" s="15" t="str">
        <f t="shared" si="4"/>
        <v/>
      </c>
    </row>
    <row r="5155" ht="12.75" customHeight="1">
      <c r="H5155" s="12">
        <v>1000.0</v>
      </c>
      <c r="K5155" s="14" t="str">
        <f t="shared" si="2"/>
        <v>#DIV/0!</v>
      </c>
      <c r="L5155" s="15" t="str">
        <f t="shared" si="3"/>
        <v>Invalid</v>
      </c>
      <c r="M5155" s="15" t="str">
        <f t="shared" si="4"/>
        <v/>
      </c>
    </row>
    <row r="5156" ht="12.75" customHeight="1">
      <c r="H5156" s="12">
        <v>1000.0</v>
      </c>
      <c r="K5156" s="14" t="str">
        <f t="shared" si="2"/>
        <v>#DIV/0!</v>
      </c>
      <c r="L5156" s="15" t="str">
        <f t="shared" si="3"/>
        <v>Invalid</v>
      </c>
      <c r="M5156" s="15" t="str">
        <f t="shared" si="4"/>
        <v/>
      </c>
    </row>
    <row r="5157" ht="12.75" customHeight="1">
      <c r="H5157" s="12">
        <v>1000.0</v>
      </c>
      <c r="K5157" s="14" t="str">
        <f t="shared" si="2"/>
        <v>#DIV/0!</v>
      </c>
      <c r="L5157" s="15" t="str">
        <f t="shared" si="3"/>
        <v>Invalid</v>
      </c>
      <c r="M5157" s="15" t="str">
        <f t="shared" si="4"/>
        <v/>
      </c>
    </row>
    <row r="5158" ht="12.75" customHeight="1">
      <c r="H5158" s="12">
        <v>1000.0</v>
      </c>
      <c r="K5158" s="14" t="str">
        <f t="shared" si="2"/>
        <v>#DIV/0!</v>
      </c>
      <c r="L5158" s="15" t="str">
        <f t="shared" si="3"/>
        <v>Invalid</v>
      </c>
      <c r="M5158" s="15" t="str">
        <f t="shared" si="4"/>
        <v/>
      </c>
    </row>
    <row r="5159" ht="12.75" customHeight="1">
      <c r="H5159" s="12">
        <v>1000.0</v>
      </c>
      <c r="K5159" s="14" t="str">
        <f t="shared" si="2"/>
        <v>#DIV/0!</v>
      </c>
      <c r="L5159" s="15" t="str">
        <f t="shared" si="3"/>
        <v>Invalid</v>
      </c>
      <c r="M5159" s="15" t="str">
        <f t="shared" si="4"/>
        <v/>
      </c>
    </row>
    <row r="5160" ht="12.75" customHeight="1">
      <c r="H5160" s="12">
        <v>1000.0</v>
      </c>
      <c r="K5160" s="14" t="str">
        <f t="shared" si="2"/>
        <v>#DIV/0!</v>
      </c>
      <c r="L5160" s="15" t="str">
        <f t="shared" si="3"/>
        <v>Invalid</v>
      </c>
      <c r="M5160" s="15" t="str">
        <f t="shared" si="4"/>
        <v/>
      </c>
    </row>
    <row r="5161" ht="12.75" customHeight="1">
      <c r="H5161" s="12">
        <v>1000.0</v>
      </c>
      <c r="K5161" s="14" t="str">
        <f t="shared" si="2"/>
        <v>#DIV/0!</v>
      </c>
      <c r="L5161" s="15" t="str">
        <f t="shared" si="3"/>
        <v>Invalid</v>
      </c>
      <c r="M5161" s="15" t="str">
        <f t="shared" si="4"/>
        <v/>
      </c>
    </row>
    <row r="5162" ht="12.75" customHeight="1">
      <c r="H5162" s="12">
        <v>1000.0</v>
      </c>
      <c r="K5162" s="14" t="str">
        <f t="shared" si="2"/>
        <v>#DIV/0!</v>
      </c>
      <c r="L5162" s="15" t="str">
        <f t="shared" si="3"/>
        <v>Invalid</v>
      </c>
      <c r="M5162" s="15" t="str">
        <f t="shared" si="4"/>
        <v/>
      </c>
    </row>
    <row r="5163" ht="12.75" customHeight="1">
      <c r="H5163" s="12">
        <v>1000.0</v>
      </c>
      <c r="K5163" s="14" t="str">
        <f t="shared" si="2"/>
        <v>#DIV/0!</v>
      </c>
      <c r="L5163" s="15" t="str">
        <f t="shared" si="3"/>
        <v>Invalid</v>
      </c>
      <c r="M5163" s="15" t="str">
        <f t="shared" si="4"/>
        <v/>
      </c>
    </row>
    <row r="5164" ht="12.75" customHeight="1">
      <c r="H5164" s="12">
        <v>1000.0</v>
      </c>
      <c r="K5164" s="14" t="str">
        <f t="shared" si="2"/>
        <v>#DIV/0!</v>
      </c>
      <c r="L5164" s="15" t="str">
        <f t="shared" si="3"/>
        <v>Invalid</v>
      </c>
      <c r="M5164" s="15" t="str">
        <f t="shared" si="4"/>
        <v/>
      </c>
    </row>
    <row r="5165" ht="12.75" customHeight="1">
      <c r="H5165" s="12">
        <v>1000.0</v>
      </c>
      <c r="K5165" s="14" t="str">
        <f t="shared" si="2"/>
        <v>#DIV/0!</v>
      </c>
      <c r="L5165" s="15" t="str">
        <f t="shared" si="3"/>
        <v>Invalid</v>
      </c>
      <c r="M5165" s="15" t="str">
        <f t="shared" si="4"/>
        <v/>
      </c>
    </row>
    <row r="5166" ht="12.75" customHeight="1">
      <c r="H5166" s="12">
        <v>1000.0</v>
      </c>
      <c r="K5166" s="14" t="str">
        <f t="shared" si="2"/>
        <v>#DIV/0!</v>
      </c>
      <c r="L5166" s="15" t="str">
        <f t="shared" si="3"/>
        <v>Invalid</v>
      </c>
      <c r="M5166" s="15" t="str">
        <f t="shared" si="4"/>
        <v/>
      </c>
    </row>
    <row r="5167" ht="12.75" customHeight="1">
      <c r="H5167" s="12">
        <v>1000.0</v>
      </c>
      <c r="K5167" s="14" t="str">
        <f t="shared" si="2"/>
        <v>#DIV/0!</v>
      </c>
      <c r="L5167" s="15" t="str">
        <f t="shared" si="3"/>
        <v>Invalid</v>
      </c>
      <c r="M5167" s="15" t="str">
        <f t="shared" si="4"/>
        <v/>
      </c>
    </row>
    <row r="5168" ht="12.75" customHeight="1">
      <c r="H5168" s="12">
        <v>1000.0</v>
      </c>
      <c r="K5168" s="14" t="str">
        <f t="shared" si="2"/>
        <v>#DIV/0!</v>
      </c>
      <c r="L5168" s="15" t="str">
        <f t="shared" si="3"/>
        <v>Invalid</v>
      </c>
      <c r="M5168" s="15" t="str">
        <f t="shared" si="4"/>
        <v/>
      </c>
    </row>
    <row r="5169" ht="12.75" customHeight="1">
      <c r="H5169" s="12">
        <v>1000.0</v>
      </c>
      <c r="K5169" s="14" t="str">
        <f t="shared" si="2"/>
        <v>#DIV/0!</v>
      </c>
      <c r="L5169" s="15" t="str">
        <f t="shared" si="3"/>
        <v>Invalid</v>
      </c>
      <c r="M5169" s="15" t="str">
        <f t="shared" si="4"/>
        <v/>
      </c>
    </row>
    <row r="5170" ht="12.75" customHeight="1">
      <c r="H5170" s="12">
        <v>1000.0</v>
      </c>
      <c r="K5170" s="14" t="str">
        <f t="shared" si="2"/>
        <v>#DIV/0!</v>
      </c>
      <c r="L5170" s="15" t="str">
        <f t="shared" si="3"/>
        <v>Invalid</v>
      </c>
      <c r="M5170" s="15" t="str">
        <f t="shared" si="4"/>
        <v/>
      </c>
    </row>
    <row r="5171" ht="12.75" customHeight="1">
      <c r="H5171" s="12">
        <v>1000.0</v>
      </c>
      <c r="K5171" s="14" t="str">
        <f t="shared" si="2"/>
        <v>#DIV/0!</v>
      </c>
      <c r="L5171" s="15" t="str">
        <f t="shared" si="3"/>
        <v>Invalid</v>
      </c>
      <c r="M5171" s="15" t="str">
        <f t="shared" si="4"/>
        <v/>
      </c>
    </row>
    <row r="5172" ht="12.75" customHeight="1">
      <c r="H5172" s="12">
        <v>1000.0</v>
      </c>
      <c r="K5172" s="14" t="str">
        <f t="shared" si="2"/>
        <v>#DIV/0!</v>
      </c>
      <c r="L5172" s="15" t="str">
        <f t="shared" si="3"/>
        <v>Invalid</v>
      </c>
      <c r="M5172" s="15" t="str">
        <f t="shared" si="4"/>
        <v/>
      </c>
    </row>
    <row r="5173" ht="12.75" customHeight="1">
      <c r="H5173" s="12">
        <v>1000.0</v>
      </c>
      <c r="K5173" s="14" t="str">
        <f t="shared" si="2"/>
        <v>#DIV/0!</v>
      </c>
      <c r="L5173" s="15" t="str">
        <f t="shared" si="3"/>
        <v>Invalid</v>
      </c>
      <c r="M5173" s="15" t="str">
        <f t="shared" si="4"/>
        <v/>
      </c>
    </row>
    <row r="5174" ht="12.75" customHeight="1">
      <c r="H5174" s="12">
        <v>1000.0</v>
      </c>
      <c r="K5174" s="14" t="str">
        <f t="shared" si="2"/>
        <v>#DIV/0!</v>
      </c>
      <c r="L5174" s="15" t="str">
        <f t="shared" si="3"/>
        <v>Invalid</v>
      </c>
      <c r="M5174" s="15" t="str">
        <f t="shared" si="4"/>
        <v/>
      </c>
    </row>
    <row r="5175" ht="12.75" customHeight="1">
      <c r="H5175" s="12">
        <v>1000.0</v>
      </c>
      <c r="K5175" s="14" t="str">
        <f t="shared" si="2"/>
        <v>#DIV/0!</v>
      </c>
      <c r="L5175" s="15" t="str">
        <f t="shared" si="3"/>
        <v>Invalid</v>
      </c>
      <c r="M5175" s="15" t="str">
        <f t="shared" si="4"/>
        <v/>
      </c>
    </row>
    <row r="5176" ht="12.75" customHeight="1">
      <c r="H5176" s="12">
        <v>1000.0</v>
      </c>
      <c r="K5176" s="14" t="str">
        <f t="shared" si="2"/>
        <v>#DIV/0!</v>
      </c>
      <c r="L5176" s="15" t="str">
        <f t="shared" si="3"/>
        <v>Invalid</v>
      </c>
      <c r="M5176" s="15" t="str">
        <f t="shared" si="4"/>
        <v/>
      </c>
    </row>
    <row r="5177" ht="12.75" customHeight="1">
      <c r="H5177" s="12">
        <v>1000.0</v>
      </c>
      <c r="K5177" s="14" t="str">
        <f t="shared" si="2"/>
        <v>#DIV/0!</v>
      </c>
      <c r="L5177" s="15" t="str">
        <f t="shared" si="3"/>
        <v>Invalid</v>
      </c>
      <c r="M5177" s="15" t="str">
        <f t="shared" si="4"/>
        <v/>
      </c>
    </row>
    <row r="5178" ht="12.75" customHeight="1">
      <c r="H5178" s="12">
        <v>1000.0</v>
      </c>
      <c r="K5178" s="14" t="str">
        <f t="shared" si="2"/>
        <v>#DIV/0!</v>
      </c>
      <c r="L5178" s="15" t="str">
        <f t="shared" si="3"/>
        <v>Invalid</v>
      </c>
      <c r="M5178" s="15" t="str">
        <f t="shared" si="4"/>
        <v/>
      </c>
    </row>
    <row r="5179" ht="12.75" customHeight="1">
      <c r="H5179" s="12">
        <v>1000.0</v>
      </c>
      <c r="K5179" s="14" t="str">
        <f t="shared" si="2"/>
        <v>#DIV/0!</v>
      </c>
      <c r="L5179" s="15" t="str">
        <f t="shared" si="3"/>
        <v>Invalid</v>
      </c>
      <c r="M5179" s="15" t="str">
        <f t="shared" si="4"/>
        <v/>
      </c>
    </row>
    <row r="5180" ht="12.75" customHeight="1">
      <c r="H5180" s="12">
        <v>1000.0</v>
      </c>
      <c r="K5180" s="14" t="str">
        <f t="shared" si="2"/>
        <v>#DIV/0!</v>
      </c>
      <c r="L5180" s="15" t="str">
        <f t="shared" si="3"/>
        <v>Invalid</v>
      </c>
      <c r="M5180" s="15" t="str">
        <f t="shared" si="4"/>
        <v/>
      </c>
    </row>
    <row r="5181" ht="12.75" customHeight="1">
      <c r="H5181" s="12">
        <v>1000.0</v>
      </c>
      <c r="K5181" s="14" t="str">
        <f t="shared" si="2"/>
        <v>#DIV/0!</v>
      </c>
      <c r="L5181" s="15" t="str">
        <f t="shared" si="3"/>
        <v>Invalid</v>
      </c>
      <c r="M5181" s="15" t="str">
        <f t="shared" si="4"/>
        <v/>
      </c>
    </row>
    <row r="5182" ht="12.75" customHeight="1">
      <c r="H5182" s="12">
        <v>1000.0</v>
      </c>
      <c r="K5182" s="14" t="str">
        <f t="shared" si="2"/>
        <v>#DIV/0!</v>
      </c>
      <c r="L5182" s="15" t="str">
        <f t="shared" si="3"/>
        <v>Invalid</v>
      </c>
      <c r="M5182" s="15" t="str">
        <f t="shared" si="4"/>
        <v/>
      </c>
    </row>
    <row r="5183" ht="12.75" customHeight="1">
      <c r="H5183" s="12">
        <v>1000.0</v>
      </c>
      <c r="K5183" s="14" t="str">
        <f t="shared" si="2"/>
        <v>#DIV/0!</v>
      </c>
      <c r="L5183" s="15" t="str">
        <f t="shared" si="3"/>
        <v>Invalid</v>
      </c>
      <c r="M5183" s="15" t="str">
        <f t="shared" si="4"/>
        <v/>
      </c>
    </row>
    <row r="5184" ht="12.75" customHeight="1">
      <c r="H5184" s="12">
        <v>1000.0</v>
      </c>
      <c r="K5184" s="14" t="str">
        <f t="shared" si="2"/>
        <v>#DIV/0!</v>
      </c>
      <c r="L5184" s="15" t="str">
        <f t="shared" si="3"/>
        <v>Invalid</v>
      </c>
      <c r="M5184" s="15" t="str">
        <f t="shared" si="4"/>
        <v/>
      </c>
    </row>
    <row r="5185" ht="12.75" customHeight="1">
      <c r="H5185" s="12">
        <v>1000.0</v>
      </c>
      <c r="K5185" s="14" t="str">
        <f t="shared" si="2"/>
        <v>#DIV/0!</v>
      </c>
      <c r="L5185" s="15" t="str">
        <f t="shared" si="3"/>
        <v>Invalid</v>
      </c>
      <c r="M5185" s="15" t="str">
        <f t="shared" si="4"/>
        <v/>
      </c>
    </row>
    <row r="5186" ht="12.75" customHeight="1">
      <c r="H5186" s="12">
        <v>1000.0</v>
      </c>
      <c r="K5186" s="14" t="str">
        <f t="shared" si="2"/>
        <v>#DIV/0!</v>
      </c>
      <c r="L5186" s="15" t="str">
        <f t="shared" si="3"/>
        <v>Invalid</v>
      </c>
      <c r="M5186" s="15" t="str">
        <f t="shared" si="4"/>
        <v/>
      </c>
    </row>
    <row r="5187" ht="12.75" customHeight="1">
      <c r="H5187" s="12">
        <v>1000.0</v>
      </c>
      <c r="K5187" s="14" t="str">
        <f t="shared" si="2"/>
        <v>#DIV/0!</v>
      </c>
      <c r="L5187" s="15" t="str">
        <f t="shared" si="3"/>
        <v>Invalid</v>
      </c>
      <c r="M5187" s="15" t="str">
        <f t="shared" si="4"/>
        <v/>
      </c>
    </row>
    <row r="5188" ht="12.75" customHeight="1">
      <c r="H5188" s="12">
        <v>1000.0</v>
      </c>
      <c r="K5188" s="14" t="str">
        <f t="shared" si="2"/>
        <v>#DIV/0!</v>
      </c>
      <c r="L5188" s="15" t="str">
        <f t="shared" si="3"/>
        <v>Invalid</v>
      </c>
      <c r="M5188" s="15" t="str">
        <f t="shared" si="4"/>
        <v/>
      </c>
    </row>
    <row r="5189" ht="12.75" customHeight="1">
      <c r="H5189" s="12">
        <v>1000.0</v>
      </c>
      <c r="K5189" s="14" t="str">
        <f t="shared" si="2"/>
        <v>#DIV/0!</v>
      </c>
      <c r="L5189" s="15" t="str">
        <f t="shared" si="3"/>
        <v>Invalid</v>
      </c>
      <c r="M5189" s="15" t="str">
        <f t="shared" si="4"/>
        <v/>
      </c>
    </row>
    <row r="5190" ht="12.75" customHeight="1">
      <c r="H5190" s="12">
        <v>1000.0</v>
      </c>
      <c r="K5190" s="14" t="str">
        <f t="shared" si="2"/>
        <v>#DIV/0!</v>
      </c>
      <c r="L5190" s="15" t="str">
        <f t="shared" si="3"/>
        <v>Invalid</v>
      </c>
      <c r="M5190" s="15" t="str">
        <f t="shared" si="4"/>
        <v/>
      </c>
    </row>
    <row r="5191" ht="12.75" customHeight="1">
      <c r="H5191" s="12">
        <v>1000.0</v>
      </c>
      <c r="K5191" s="14" t="str">
        <f t="shared" si="2"/>
        <v>#DIV/0!</v>
      </c>
      <c r="L5191" s="15" t="str">
        <f t="shared" si="3"/>
        <v>Invalid</v>
      </c>
      <c r="M5191" s="15" t="str">
        <f t="shared" si="4"/>
        <v/>
      </c>
    </row>
    <row r="5192" ht="12.75" customHeight="1">
      <c r="H5192" s="12">
        <v>1000.0</v>
      </c>
      <c r="K5192" s="14" t="str">
        <f t="shared" si="2"/>
        <v>#DIV/0!</v>
      </c>
      <c r="L5192" s="15" t="str">
        <f t="shared" si="3"/>
        <v>Invalid</v>
      </c>
      <c r="M5192" s="15" t="str">
        <f t="shared" si="4"/>
        <v/>
      </c>
    </row>
    <row r="5193" ht="12.75" customHeight="1">
      <c r="H5193" s="12">
        <v>1000.0</v>
      </c>
      <c r="K5193" s="14" t="str">
        <f t="shared" si="2"/>
        <v>#DIV/0!</v>
      </c>
      <c r="L5193" s="15" t="str">
        <f t="shared" si="3"/>
        <v>Invalid</v>
      </c>
      <c r="M5193" s="15" t="str">
        <f t="shared" si="4"/>
        <v/>
      </c>
    </row>
    <row r="5194" ht="12.75" customHeight="1">
      <c r="H5194" s="12">
        <v>1000.0</v>
      </c>
      <c r="K5194" s="14" t="str">
        <f t="shared" si="2"/>
        <v>#DIV/0!</v>
      </c>
      <c r="L5194" s="15" t="str">
        <f t="shared" si="3"/>
        <v>Invalid</v>
      </c>
      <c r="M5194" s="15" t="str">
        <f t="shared" si="4"/>
        <v/>
      </c>
    </row>
    <row r="5195" ht="12.75" customHeight="1">
      <c r="H5195" s="12">
        <v>1000.0</v>
      </c>
      <c r="K5195" s="14" t="str">
        <f t="shared" si="2"/>
        <v>#DIV/0!</v>
      </c>
      <c r="L5195" s="15" t="str">
        <f t="shared" si="3"/>
        <v>Invalid</v>
      </c>
      <c r="M5195" s="15" t="str">
        <f t="shared" si="4"/>
        <v/>
      </c>
    </row>
    <row r="5196" ht="12.75" customHeight="1">
      <c r="H5196" s="12">
        <v>1000.0</v>
      </c>
      <c r="K5196" s="14" t="str">
        <f t="shared" si="2"/>
        <v>#DIV/0!</v>
      </c>
      <c r="L5196" s="15" t="str">
        <f t="shared" si="3"/>
        <v>Invalid</v>
      </c>
      <c r="M5196" s="15" t="str">
        <f t="shared" si="4"/>
        <v/>
      </c>
    </row>
    <row r="5197" ht="12.75" customHeight="1">
      <c r="H5197" s="12">
        <v>1000.0</v>
      </c>
      <c r="K5197" s="14" t="str">
        <f t="shared" si="2"/>
        <v>#DIV/0!</v>
      </c>
      <c r="L5197" s="15" t="str">
        <f t="shared" si="3"/>
        <v>Invalid</v>
      </c>
      <c r="M5197" s="15" t="str">
        <f t="shared" si="4"/>
        <v/>
      </c>
    </row>
    <row r="5198" ht="12.75" customHeight="1">
      <c r="H5198" s="12">
        <v>1000.0</v>
      </c>
      <c r="K5198" s="14" t="str">
        <f t="shared" si="2"/>
        <v>#DIV/0!</v>
      </c>
      <c r="L5198" s="15" t="str">
        <f t="shared" si="3"/>
        <v>Invalid</v>
      </c>
      <c r="M5198" s="15" t="str">
        <f t="shared" si="4"/>
        <v/>
      </c>
    </row>
    <row r="5199" ht="12.75" customHeight="1">
      <c r="H5199" s="12">
        <v>1000.0</v>
      </c>
      <c r="K5199" s="14" t="str">
        <f t="shared" si="2"/>
        <v>#DIV/0!</v>
      </c>
      <c r="L5199" s="15" t="str">
        <f t="shared" si="3"/>
        <v>Invalid</v>
      </c>
      <c r="M5199" s="15" t="str">
        <f t="shared" si="4"/>
        <v/>
      </c>
    </row>
    <row r="5200" ht="12.75" customHeight="1">
      <c r="H5200" s="12">
        <v>1000.0</v>
      </c>
      <c r="K5200" s="14" t="str">
        <f t="shared" si="2"/>
        <v>#DIV/0!</v>
      </c>
      <c r="L5200" s="15" t="str">
        <f t="shared" si="3"/>
        <v>Invalid</v>
      </c>
      <c r="M5200" s="15" t="str">
        <f t="shared" si="4"/>
        <v/>
      </c>
    </row>
    <row r="5201" ht="12.75" customHeight="1">
      <c r="H5201" s="12">
        <v>1000.0</v>
      </c>
      <c r="K5201" s="14" t="str">
        <f t="shared" si="2"/>
        <v>#DIV/0!</v>
      </c>
      <c r="L5201" s="15" t="str">
        <f t="shared" si="3"/>
        <v>Invalid</v>
      </c>
      <c r="M5201" s="15" t="str">
        <f t="shared" si="4"/>
        <v/>
      </c>
    </row>
    <row r="5202" ht="12.75" customHeight="1">
      <c r="H5202" s="12">
        <v>1000.0</v>
      </c>
      <c r="K5202" s="14" t="str">
        <f t="shared" si="2"/>
        <v>#DIV/0!</v>
      </c>
      <c r="L5202" s="15" t="str">
        <f t="shared" si="3"/>
        <v>Invalid</v>
      </c>
      <c r="M5202" s="15" t="str">
        <f t="shared" si="4"/>
        <v/>
      </c>
    </row>
    <row r="5203" ht="12.75" customHeight="1">
      <c r="H5203" s="12">
        <v>1000.0</v>
      </c>
      <c r="K5203" s="14" t="str">
        <f t="shared" si="2"/>
        <v>#DIV/0!</v>
      </c>
      <c r="L5203" s="15" t="str">
        <f t="shared" si="3"/>
        <v>Invalid</v>
      </c>
      <c r="M5203" s="15" t="str">
        <f t="shared" si="4"/>
        <v/>
      </c>
    </row>
    <row r="5204" ht="12.75" customHeight="1">
      <c r="H5204" s="12">
        <v>1000.0</v>
      </c>
      <c r="K5204" s="14" t="str">
        <f t="shared" si="2"/>
        <v>#DIV/0!</v>
      </c>
      <c r="L5204" s="15" t="str">
        <f t="shared" si="3"/>
        <v>Invalid</v>
      </c>
      <c r="M5204" s="15" t="str">
        <f t="shared" si="4"/>
        <v/>
      </c>
    </row>
    <row r="5205" ht="12.75" customHeight="1">
      <c r="H5205" s="12">
        <v>1000.0</v>
      </c>
      <c r="K5205" s="14" t="str">
        <f t="shared" si="2"/>
        <v>#DIV/0!</v>
      </c>
      <c r="L5205" s="15" t="str">
        <f t="shared" si="3"/>
        <v>Invalid</v>
      </c>
      <c r="M5205" s="15" t="str">
        <f t="shared" si="4"/>
        <v/>
      </c>
    </row>
    <row r="5206" ht="12.75" customHeight="1">
      <c r="H5206" s="12">
        <v>1000.0</v>
      </c>
      <c r="K5206" s="14" t="str">
        <f t="shared" si="2"/>
        <v>#DIV/0!</v>
      </c>
      <c r="L5206" s="15" t="str">
        <f t="shared" si="3"/>
        <v>Invalid</v>
      </c>
      <c r="M5206" s="15" t="str">
        <f t="shared" si="4"/>
        <v/>
      </c>
    </row>
    <row r="5207" ht="12.75" customHeight="1">
      <c r="H5207" s="12">
        <v>1000.0</v>
      </c>
      <c r="K5207" s="14" t="str">
        <f t="shared" si="2"/>
        <v>#DIV/0!</v>
      </c>
      <c r="L5207" s="15" t="str">
        <f t="shared" si="3"/>
        <v>Invalid</v>
      </c>
      <c r="M5207" s="15" t="str">
        <f t="shared" si="4"/>
        <v/>
      </c>
    </row>
    <row r="5208" ht="12.75" customHeight="1">
      <c r="H5208" s="12">
        <v>1000.0</v>
      </c>
      <c r="K5208" s="14" t="str">
        <f t="shared" si="2"/>
        <v>#DIV/0!</v>
      </c>
      <c r="L5208" s="15" t="str">
        <f t="shared" si="3"/>
        <v>Invalid</v>
      </c>
      <c r="M5208" s="15" t="str">
        <f t="shared" si="4"/>
        <v/>
      </c>
    </row>
    <row r="5209" ht="12.75" customHeight="1">
      <c r="H5209" s="12">
        <v>1000.0</v>
      </c>
      <c r="K5209" s="14" t="str">
        <f t="shared" si="2"/>
        <v>#DIV/0!</v>
      </c>
      <c r="L5209" s="15" t="str">
        <f t="shared" si="3"/>
        <v>Invalid</v>
      </c>
      <c r="M5209" s="15" t="str">
        <f t="shared" si="4"/>
        <v/>
      </c>
    </row>
    <row r="5210" ht="12.75" customHeight="1">
      <c r="H5210" s="12">
        <v>1000.0</v>
      </c>
      <c r="K5210" s="14" t="str">
        <f t="shared" si="2"/>
        <v>#DIV/0!</v>
      </c>
      <c r="L5210" s="15" t="str">
        <f t="shared" si="3"/>
        <v>Invalid</v>
      </c>
      <c r="M5210" s="15" t="str">
        <f t="shared" si="4"/>
        <v/>
      </c>
    </row>
    <row r="5211" ht="12.75" customHeight="1">
      <c r="H5211" s="12">
        <v>1000.0</v>
      </c>
      <c r="K5211" s="14" t="str">
        <f t="shared" si="2"/>
        <v>#DIV/0!</v>
      </c>
      <c r="L5211" s="15" t="str">
        <f t="shared" si="3"/>
        <v>Invalid</v>
      </c>
      <c r="M5211" s="15" t="str">
        <f t="shared" si="4"/>
        <v/>
      </c>
    </row>
    <row r="5212" ht="12.75" customHeight="1">
      <c r="H5212" s="12">
        <v>1000.0</v>
      </c>
      <c r="K5212" s="14" t="str">
        <f t="shared" si="2"/>
        <v>#DIV/0!</v>
      </c>
      <c r="L5212" s="15" t="str">
        <f t="shared" si="3"/>
        <v>Invalid</v>
      </c>
      <c r="M5212" s="15" t="str">
        <f t="shared" si="4"/>
        <v/>
      </c>
    </row>
    <row r="5213" ht="12.75" customHeight="1">
      <c r="H5213" s="12">
        <v>1000.0</v>
      </c>
      <c r="K5213" s="14" t="str">
        <f t="shared" si="2"/>
        <v>#DIV/0!</v>
      </c>
      <c r="L5213" s="15" t="str">
        <f t="shared" si="3"/>
        <v>Invalid</v>
      </c>
      <c r="M5213" s="15" t="str">
        <f t="shared" si="4"/>
        <v/>
      </c>
    </row>
    <row r="5214" ht="12.75" customHeight="1">
      <c r="H5214" s="12">
        <v>1000.0</v>
      </c>
      <c r="K5214" s="14" t="str">
        <f t="shared" si="2"/>
        <v>#DIV/0!</v>
      </c>
      <c r="L5214" s="15" t="str">
        <f t="shared" si="3"/>
        <v>Invalid</v>
      </c>
      <c r="M5214" s="15" t="str">
        <f t="shared" si="4"/>
        <v/>
      </c>
    </row>
    <row r="5215" ht="12.75" customHeight="1">
      <c r="H5215" s="12">
        <v>1000.0</v>
      </c>
      <c r="K5215" s="14" t="str">
        <f t="shared" si="2"/>
        <v>#DIV/0!</v>
      </c>
      <c r="L5215" s="15" t="str">
        <f t="shared" si="3"/>
        <v>Invalid</v>
      </c>
      <c r="M5215" s="15" t="str">
        <f t="shared" si="4"/>
        <v/>
      </c>
    </row>
    <row r="5216" ht="12.75" customHeight="1">
      <c r="H5216" s="12">
        <v>1000.0</v>
      </c>
      <c r="K5216" s="14" t="str">
        <f t="shared" si="2"/>
        <v>#DIV/0!</v>
      </c>
      <c r="L5216" s="15" t="str">
        <f t="shared" si="3"/>
        <v>Invalid</v>
      </c>
      <c r="M5216" s="15" t="str">
        <f t="shared" si="4"/>
        <v/>
      </c>
    </row>
    <row r="5217" ht="12.75" customHeight="1">
      <c r="H5217" s="12">
        <v>1000.0</v>
      </c>
      <c r="K5217" s="14" t="str">
        <f t="shared" si="2"/>
        <v>#DIV/0!</v>
      </c>
      <c r="L5217" s="15" t="str">
        <f t="shared" si="3"/>
        <v>Invalid</v>
      </c>
      <c r="M5217" s="15" t="str">
        <f t="shared" si="4"/>
        <v/>
      </c>
    </row>
    <row r="5218" ht="12.75" customHeight="1">
      <c r="H5218" s="12">
        <v>1000.0</v>
      </c>
      <c r="K5218" s="14" t="str">
        <f t="shared" si="2"/>
        <v>#DIV/0!</v>
      </c>
      <c r="L5218" s="15" t="str">
        <f t="shared" si="3"/>
        <v>Invalid</v>
      </c>
      <c r="M5218" s="15" t="str">
        <f t="shared" si="4"/>
        <v/>
      </c>
    </row>
    <row r="5219" ht="12.75" customHeight="1">
      <c r="H5219" s="12">
        <v>1000.0</v>
      </c>
      <c r="K5219" s="14" t="str">
        <f t="shared" si="2"/>
        <v>#DIV/0!</v>
      </c>
      <c r="L5219" s="15" t="str">
        <f t="shared" si="3"/>
        <v>Invalid</v>
      </c>
      <c r="M5219" s="15" t="str">
        <f t="shared" si="4"/>
        <v/>
      </c>
    </row>
    <row r="5220" ht="12.75" customHeight="1">
      <c r="H5220" s="12">
        <v>1000.0</v>
      </c>
      <c r="K5220" s="14" t="str">
        <f t="shared" si="2"/>
        <v>#DIV/0!</v>
      </c>
      <c r="L5220" s="15" t="str">
        <f t="shared" si="3"/>
        <v>Invalid</v>
      </c>
      <c r="M5220" s="15" t="str">
        <f t="shared" si="4"/>
        <v/>
      </c>
    </row>
    <row r="5221" ht="12.75" customHeight="1">
      <c r="H5221" s="12">
        <v>1000.0</v>
      </c>
      <c r="K5221" s="14" t="str">
        <f t="shared" si="2"/>
        <v>#DIV/0!</v>
      </c>
      <c r="L5221" s="15" t="str">
        <f t="shared" si="3"/>
        <v>Invalid</v>
      </c>
      <c r="M5221" s="15" t="str">
        <f t="shared" si="4"/>
        <v/>
      </c>
    </row>
    <row r="5222" ht="12.75" customHeight="1">
      <c r="H5222" s="12">
        <v>1000.0</v>
      </c>
      <c r="K5222" s="14" t="str">
        <f t="shared" si="2"/>
        <v>#DIV/0!</v>
      </c>
      <c r="L5222" s="15" t="str">
        <f t="shared" si="3"/>
        <v>Invalid</v>
      </c>
      <c r="M5222" s="15" t="str">
        <f t="shared" si="4"/>
        <v/>
      </c>
    </row>
    <row r="5223" ht="12.75" customHeight="1">
      <c r="H5223" s="12">
        <v>1000.0</v>
      </c>
      <c r="K5223" s="14" t="str">
        <f t="shared" si="2"/>
        <v>#DIV/0!</v>
      </c>
      <c r="L5223" s="15" t="str">
        <f t="shared" si="3"/>
        <v>Invalid</v>
      </c>
      <c r="M5223" s="15" t="str">
        <f t="shared" si="4"/>
        <v/>
      </c>
    </row>
    <row r="5224" ht="12.75" customHeight="1">
      <c r="H5224" s="12">
        <v>1000.0</v>
      </c>
      <c r="K5224" s="14" t="str">
        <f t="shared" si="2"/>
        <v>#DIV/0!</v>
      </c>
      <c r="L5224" s="15" t="str">
        <f t="shared" si="3"/>
        <v>Invalid</v>
      </c>
      <c r="M5224" s="15" t="str">
        <f t="shared" si="4"/>
        <v/>
      </c>
    </row>
    <row r="5225" ht="12.75" customHeight="1">
      <c r="H5225" s="12">
        <v>1000.0</v>
      </c>
      <c r="K5225" s="14" t="str">
        <f t="shared" si="2"/>
        <v>#DIV/0!</v>
      </c>
      <c r="L5225" s="15" t="str">
        <f t="shared" si="3"/>
        <v>Invalid</v>
      </c>
      <c r="M5225" s="15" t="str">
        <f t="shared" si="4"/>
        <v/>
      </c>
    </row>
    <row r="5226" ht="12.75" customHeight="1">
      <c r="H5226" s="12">
        <v>1000.0</v>
      </c>
      <c r="K5226" s="14" t="str">
        <f t="shared" si="2"/>
        <v>#DIV/0!</v>
      </c>
      <c r="L5226" s="15" t="str">
        <f t="shared" si="3"/>
        <v>Invalid</v>
      </c>
      <c r="M5226" s="15" t="str">
        <f t="shared" si="4"/>
        <v/>
      </c>
    </row>
    <row r="5227" ht="12.75" customHeight="1">
      <c r="H5227" s="12">
        <v>1000.0</v>
      </c>
      <c r="K5227" s="14" t="str">
        <f t="shared" si="2"/>
        <v>#DIV/0!</v>
      </c>
      <c r="L5227" s="15" t="str">
        <f t="shared" si="3"/>
        <v>Invalid</v>
      </c>
      <c r="M5227" s="15" t="str">
        <f t="shared" si="4"/>
        <v/>
      </c>
    </row>
    <row r="5228" ht="12.75" customHeight="1">
      <c r="H5228" s="12">
        <v>1000.0</v>
      </c>
      <c r="K5228" s="14" t="str">
        <f t="shared" si="2"/>
        <v>#DIV/0!</v>
      </c>
      <c r="L5228" s="15" t="str">
        <f t="shared" si="3"/>
        <v>Invalid</v>
      </c>
      <c r="M5228" s="15" t="str">
        <f t="shared" si="4"/>
        <v/>
      </c>
    </row>
    <row r="5229" ht="12.75" customHeight="1">
      <c r="H5229" s="12">
        <v>1000.0</v>
      </c>
      <c r="K5229" s="14" t="str">
        <f t="shared" si="2"/>
        <v>#DIV/0!</v>
      </c>
      <c r="L5229" s="15" t="str">
        <f t="shared" si="3"/>
        <v>Invalid</v>
      </c>
      <c r="M5229" s="15" t="str">
        <f t="shared" si="4"/>
        <v/>
      </c>
    </row>
    <row r="5230" ht="12.75" customHeight="1">
      <c r="H5230" s="12">
        <v>1000.0</v>
      </c>
      <c r="K5230" s="14" t="str">
        <f t="shared" si="2"/>
        <v>#DIV/0!</v>
      </c>
      <c r="L5230" s="15" t="str">
        <f t="shared" si="3"/>
        <v>Invalid</v>
      </c>
      <c r="M5230" s="15" t="str">
        <f t="shared" si="4"/>
        <v/>
      </c>
    </row>
    <row r="5231" ht="12.75" customHeight="1">
      <c r="H5231" s="12">
        <v>1000.0</v>
      </c>
      <c r="K5231" s="14" t="str">
        <f t="shared" si="2"/>
        <v>#DIV/0!</v>
      </c>
      <c r="L5231" s="15" t="str">
        <f t="shared" si="3"/>
        <v>Invalid</v>
      </c>
      <c r="M5231" s="15" t="str">
        <f t="shared" si="4"/>
        <v/>
      </c>
    </row>
    <row r="5232" ht="12.75" customHeight="1">
      <c r="H5232" s="12">
        <v>1000.0</v>
      </c>
      <c r="K5232" s="14" t="str">
        <f t="shared" si="2"/>
        <v>#DIV/0!</v>
      </c>
      <c r="L5232" s="15" t="str">
        <f t="shared" si="3"/>
        <v>Invalid</v>
      </c>
      <c r="M5232" s="15" t="str">
        <f t="shared" si="4"/>
        <v/>
      </c>
    </row>
    <row r="5233" ht="12.75" customHeight="1">
      <c r="H5233" s="12">
        <v>1000.0</v>
      </c>
      <c r="K5233" s="14" t="str">
        <f t="shared" si="2"/>
        <v>#DIV/0!</v>
      </c>
      <c r="L5233" s="15" t="str">
        <f t="shared" si="3"/>
        <v>Invalid</v>
      </c>
      <c r="M5233" s="15" t="str">
        <f t="shared" si="4"/>
        <v/>
      </c>
    </row>
    <row r="5234" ht="12.75" customHeight="1">
      <c r="H5234" s="12">
        <v>1000.0</v>
      </c>
      <c r="K5234" s="14" t="str">
        <f t="shared" si="2"/>
        <v>#DIV/0!</v>
      </c>
      <c r="L5234" s="15" t="str">
        <f t="shared" si="3"/>
        <v>Invalid</v>
      </c>
      <c r="M5234" s="15" t="str">
        <f t="shared" si="4"/>
        <v/>
      </c>
    </row>
    <row r="5235" ht="12.75" customHeight="1">
      <c r="H5235" s="12">
        <v>1000.0</v>
      </c>
      <c r="K5235" s="14" t="str">
        <f t="shared" si="2"/>
        <v>#DIV/0!</v>
      </c>
      <c r="L5235" s="15" t="str">
        <f t="shared" si="3"/>
        <v>Invalid</v>
      </c>
      <c r="M5235" s="15" t="str">
        <f t="shared" si="4"/>
        <v/>
      </c>
    </row>
    <row r="5236" ht="12.75" customHeight="1">
      <c r="H5236" s="12">
        <v>1000.0</v>
      </c>
      <c r="K5236" s="14" t="str">
        <f t="shared" si="2"/>
        <v>#DIV/0!</v>
      </c>
      <c r="L5236" s="15" t="str">
        <f t="shared" si="3"/>
        <v>Invalid</v>
      </c>
      <c r="M5236" s="15" t="str">
        <f t="shared" si="4"/>
        <v/>
      </c>
    </row>
    <row r="5237" ht="12.75" customHeight="1">
      <c r="H5237" s="12">
        <v>1000.0</v>
      </c>
      <c r="K5237" s="14" t="str">
        <f t="shared" si="2"/>
        <v>#DIV/0!</v>
      </c>
      <c r="L5237" s="15" t="str">
        <f t="shared" si="3"/>
        <v>Invalid</v>
      </c>
      <c r="M5237" s="15" t="str">
        <f t="shared" si="4"/>
        <v/>
      </c>
    </row>
    <row r="5238" ht="12.75" customHeight="1">
      <c r="H5238" s="12">
        <v>1000.0</v>
      </c>
      <c r="K5238" s="14" t="str">
        <f t="shared" si="2"/>
        <v>#DIV/0!</v>
      </c>
      <c r="L5238" s="15" t="str">
        <f t="shared" si="3"/>
        <v>Invalid</v>
      </c>
      <c r="M5238" s="15" t="str">
        <f t="shared" si="4"/>
        <v/>
      </c>
    </row>
    <row r="5239" ht="12.75" customHeight="1">
      <c r="H5239" s="12">
        <v>1000.0</v>
      </c>
      <c r="K5239" s="14" t="str">
        <f t="shared" si="2"/>
        <v>#DIV/0!</v>
      </c>
      <c r="L5239" s="15" t="str">
        <f t="shared" si="3"/>
        <v>Invalid</v>
      </c>
      <c r="M5239" s="15" t="str">
        <f t="shared" si="4"/>
        <v/>
      </c>
    </row>
    <row r="5240" ht="12.75" customHeight="1">
      <c r="H5240" s="12">
        <v>1000.0</v>
      </c>
      <c r="K5240" s="14" t="str">
        <f t="shared" si="2"/>
        <v>#DIV/0!</v>
      </c>
      <c r="L5240" s="15" t="str">
        <f t="shared" si="3"/>
        <v>Invalid</v>
      </c>
      <c r="M5240" s="15" t="str">
        <f t="shared" si="4"/>
        <v/>
      </c>
    </row>
    <row r="5241" ht="12.75" customHeight="1">
      <c r="H5241" s="12">
        <v>1000.0</v>
      </c>
      <c r="K5241" s="14" t="str">
        <f t="shared" si="2"/>
        <v>#DIV/0!</v>
      </c>
      <c r="L5241" s="15" t="str">
        <f t="shared" si="3"/>
        <v>Invalid</v>
      </c>
      <c r="M5241" s="15" t="str">
        <f t="shared" si="4"/>
        <v/>
      </c>
    </row>
    <row r="5242" ht="12.75" customHeight="1">
      <c r="H5242" s="12">
        <v>1000.0</v>
      </c>
      <c r="K5242" s="14" t="str">
        <f t="shared" si="2"/>
        <v>#DIV/0!</v>
      </c>
      <c r="L5242" s="15" t="str">
        <f t="shared" si="3"/>
        <v>Invalid</v>
      </c>
      <c r="M5242" s="15" t="str">
        <f t="shared" si="4"/>
        <v/>
      </c>
    </row>
    <row r="5243" ht="12.75" customHeight="1">
      <c r="H5243" s="12">
        <v>1000.0</v>
      </c>
      <c r="K5243" s="14" t="str">
        <f t="shared" si="2"/>
        <v>#DIV/0!</v>
      </c>
      <c r="L5243" s="15" t="str">
        <f t="shared" si="3"/>
        <v>Invalid</v>
      </c>
      <c r="M5243" s="15" t="str">
        <f t="shared" si="4"/>
        <v/>
      </c>
    </row>
    <row r="5244" ht="12.75" customHeight="1">
      <c r="H5244" s="12">
        <v>1000.0</v>
      </c>
      <c r="K5244" s="14" t="str">
        <f t="shared" si="2"/>
        <v>#DIV/0!</v>
      </c>
      <c r="L5244" s="15" t="str">
        <f t="shared" si="3"/>
        <v>Invalid</v>
      </c>
      <c r="M5244" s="15" t="str">
        <f t="shared" si="4"/>
        <v/>
      </c>
    </row>
    <row r="5245" ht="12.75" customHeight="1">
      <c r="H5245" s="12">
        <v>1000.0</v>
      </c>
      <c r="K5245" s="14" t="str">
        <f t="shared" si="2"/>
        <v>#DIV/0!</v>
      </c>
      <c r="L5245" s="15" t="str">
        <f t="shared" si="3"/>
        <v>Invalid</v>
      </c>
      <c r="M5245" s="15" t="str">
        <f t="shared" si="4"/>
        <v/>
      </c>
    </row>
    <row r="5246" ht="12.75" customHeight="1">
      <c r="H5246" s="12">
        <v>1000.0</v>
      </c>
      <c r="K5246" s="14" t="str">
        <f t="shared" si="2"/>
        <v>#DIV/0!</v>
      </c>
      <c r="L5246" s="15" t="str">
        <f t="shared" si="3"/>
        <v>Invalid</v>
      </c>
      <c r="M5246" s="15" t="str">
        <f t="shared" si="4"/>
        <v/>
      </c>
    </row>
    <row r="5247" ht="12.75" customHeight="1">
      <c r="H5247" s="12">
        <v>1000.0</v>
      </c>
      <c r="K5247" s="14" t="str">
        <f t="shared" si="2"/>
        <v>#DIV/0!</v>
      </c>
      <c r="L5247" s="15" t="str">
        <f t="shared" si="3"/>
        <v>Invalid</v>
      </c>
      <c r="M5247" s="15" t="str">
        <f t="shared" si="4"/>
        <v/>
      </c>
    </row>
    <row r="5248" ht="12.75" customHeight="1">
      <c r="H5248" s="12">
        <v>1000.0</v>
      </c>
      <c r="K5248" s="14" t="str">
        <f t="shared" si="2"/>
        <v>#DIV/0!</v>
      </c>
      <c r="L5248" s="15" t="str">
        <f t="shared" si="3"/>
        <v>Invalid</v>
      </c>
      <c r="M5248" s="15" t="str">
        <f t="shared" si="4"/>
        <v/>
      </c>
    </row>
    <row r="5249" ht="12.75" customHeight="1">
      <c r="H5249" s="12">
        <v>1000.0</v>
      </c>
      <c r="K5249" s="14" t="str">
        <f t="shared" si="2"/>
        <v>#DIV/0!</v>
      </c>
      <c r="L5249" s="15" t="str">
        <f t="shared" si="3"/>
        <v>Invalid</v>
      </c>
      <c r="M5249" s="15" t="str">
        <f t="shared" si="4"/>
        <v/>
      </c>
    </row>
    <row r="5250" ht="12.75" customHeight="1">
      <c r="H5250" s="12">
        <v>1000.0</v>
      </c>
      <c r="K5250" s="14" t="str">
        <f t="shared" si="2"/>
        <v>#DIV/0!</v>
      </c>
      <c r="L5250" s="15" t="str">
        <f t="shared" si="3"/>
        <v>Invalid</v>
      </c>
      <c r="M5250" s="15" t="str">
        <f t="shared" si="4"/>
        <v/>
      </c>
    </row>
    <row r="5251" ht="12.75" customHeight="1">
      <c r="H5251" s="12">
        <v>1000.0</v>
      </c>
      <c r="K5251" s="14" t="str">
        <f t="shared" si="2"/>
        <v>#DIV/0!</v>
      </c>
      <c r="L5251" s="15" t="str">
        <f t="shared" si="3"/>
        <v>Invalid</v>
      </c>
      <c r="M5251" s="15" t="str">
        <f t="shared" si="4"/>
        <v/>
      </c>
    </row>
    <row r="5252" ht="12.75" customHeight="1">
      <c r="H5252" s="12">
        <v>1000.0</v>
      </c>
      <c r="K5252" s="14" t="str">
        <f t="shared" si="2"/>
        <v>#DIV/0!</v>
      </c>
      <c r="L5252" s="15" t="str">
        <f t="shared" si="3"/>
        <v>Invalid</v>
      </c>
      <c r="M5252" s="15" t="str">
        <f t="shared" si="4"/>
        <v/>
      </c>
    </row>
    <row r="5253" ht="12.75" customHeight="1">
      <c r="H5253" s="12">
        <v>1000.0</v>
      </c>
      <c r="K5253" s="14" t="str">
        <f t="shared" si="2"/>
        <v>#DIV/0!</v>
      </c>
      <c r="L5253" s="15" t="str">
        <f t="shared" si="3"/>
        <v>Invalid</v>
      </c>
      <c r="M5253" s="15" t="str">
        <f t="shared" si="4"/>
        <v/>
      </c>
    </row>
    <row r="5254" ht="12.75" customHeight="1">
      <c r="H5254" s="12">
        <v>1000.0</v>
      </c>
      <c r="K5254" s="14" t="str">
        <f t="shared" si="2"/>
        <v>#DIV/0!</v>
      </c>
      <c r="L5254" s="15" t="str">
        <f t="shared" si="3"/>
        <v>Invalid</v>
      </c>
      <c r="M5254" s="15" t="str">
        <f t="shared" si="4"/>
        <v/>
      </c>
    </row>
    <row r="5255" ht="12.75" customHeight="1">
      <c r="H5255" s="12">
        <v>1000.0</v>
      </c>
      <c r="K5255" s="14" t="str">
        <f t="shared" si="2"/>
        <v>#DIV/0!</v>
      </c>
      <c r="L5255" s="15" t="str">
        <f t="shared" si="3"/>
        <v>Invalid</v>
      </c>
      <c r="M5255" s="15" t="str">
        <f t="shared" si="4"/>
        <v/>
      </c>
    </row>
    <row r="5256" ht="12.75" customHeight="1">
      <c r="H5256" s="12">
        <v>1000.0</v>
      </c>
      <c r="K5256" s="14" t="str">
        <f t="shared" si="2"/>
        <v>#DIV/0!</v>
      </c>
      <c r="L5256" s="15" t="str">
        <f t="shared" si="3"/>
        <v>Invalid</v>
      </c>
      <c r="M5256" s="15" t="str">
        <f t="shared" si="4"/>
        <v/>
      </c>
    </row>
    <row r="5257" ht="12.75" customHeight="1">
      <c r="H5257" s="12">
        <v>1000.0</v>
      </c>
      <c r="K5257" s="14" t="str">
        <f t="shared" si="2"/>
        <v>#DIV/0!</v>
      </c>
      <c r="L5257" s="15" t="str">
        <f t="shared" si="3"/>
        <v>Invalid</v>
      </c>
      <c r="M5257" s="15" t="str">
        <f t="shared" si="4"/>
        <v/>
      </c>
    </row>
    <row r="5258" ht="12.75" customHeight="1">
      <c r="H5258" s="12">
        <v>1000.0</v>
      </c>
      <c r="K5258" s="14" t="str">
        <f t="shared" si="2"/>
        <v>#DIV/0!</v>
      </c>
      <c r="L5258" s="15" t="str">
        <f t="shared" si="3"/>
        <v>Invalid</v>
      </c>
      <c r="M5258" s="15" t="str">
        <f t="shared" si="4"/>
        <v/>
      </c>
    </row>
    <row r="5259" ht="12.75" customHeight="1">
      <c r="H5259" s="12">
        <v>1000.0</v>
      </c>
      <c r="K5259" s="14" t="str">
        <f t="shared" si="2"/>
        <v>#DIV/0!</v>
      </c>
      <c r="L5259" s="15" t="str">
        <f t="shared" si="3"/>
        <v>Invalid</v>
      </c>
      <c r="M5259" s="15" t="str">
        <f t="shared" si="4"/>
        <v/>
      </c>
    </row>
    <row r="5260" ht="12.75" customHeight="1">
      <c r="H5260" s="12">
        <v>1000.0</v>
      </c>
      <c r="K5260" s="14" t="str">
        <f t="shared" si="2"/>
        <v>#DIV/0!</v>
      </c>
      <c r="L5260" s="15" t="str">
        <f t="shared" si="3"/>
        <v>Invalid</v>
      </c>
      <c r="M5260" s="15" t="str">
        <f t="shared" si="4"/>
        <v/>
      </c>
    </row>
    <row r="5261" ht="12.75" customHeight="1">
      <c r="H5261" s="12">
        <v>1000.0</v>
      </c>
      <c r="K5261" s="14" t="str">
        <f t="shared" si="2"/>
        <v>#DIV/0!</v>
      </c>
      <c r="L5261" s="15" t="str">
        <f t="shared" si="3"/>
        <v>Invalid</v>
      </c>
      <c r="M5261" s="15" t="str">
        <f t="shared" si="4"/>
        <v/>
      </c>
    </row>
    <row r="5262" ht="12.75" customHeight="1">
      <c r="H5262" s="12">
        <v>1000.0</v>
      </c>
      <c r="K5262" s="14" t="str">
        <f t="shared" si="2"/>
        <v>#DIV/0!</v>
      </c>
      <c r="L5262" s="15" t="str">
        <f t="shared" si="3"/>
        <v>Invalid</v>
      </c>
      <c r="M5262" s="15" t="str">
        <f t="shared" si="4"/>
        <v/>
      </c>
    </row>
    <row r="5263" ht="12.75" customHeight="1">
      <c r="H5263" s="12">
        <v>1000.0</v>
      </c>
      <c r="K5263" s="14" t="str">
        <f t="shared" si="2"/>
        <v>#DIV/0!</v>
      </c>
      <c r="L5263" s="15" t="str">
        <f t="shared" si="3"/>
        <v>Invalid</v>
      </c>
      <c r="M5263" s="15" t="str">
        <f t="shared" si="4"/>
        <v/>
      </c>
    </row>
    <row r="5264" ht="12.75" customHeight="1">
      <c r="H5264" s="12">
        <v>1000.0</v>
      </c>
      <c r="K5264" s="14" t="str">
        <f t="shared" si="2"/>
        <v>#DIV/0!</v>
      </c>
      <c r="L5264" s="15" t="str">
        <f t="shared" si="3"/>
        <v>Invalid</v>
      </c>
      <c r="M5264" s="15" t="str">
        <f t="shared" si="4"/>
        <v/>
      </c>
    </row>
    <row r="5265" ht="12.75" customHeight="1">
      <c r="H5265" s="12">
        <v>1000.0</v>
      </c>
      <c r="K5265" s="14" t="str">
        <f t="shared" si="2"/>
        <v>#DIV/0!</v>
      </c>
      <c r="L5265" s="15" t="str">
        <f t="shared" si="3"/>
        <v>Invalid</v>
      </c>
      <c r="M5265" s="15" t="str">
        <f t="shared" si="4"/>
        <v/>
      </c>
    </row>
    <row r="5266" ht="12.75" customHeight="1">
      <c r="H5266" s="12">
        <v>1000.0</v>
      </c>
      <c r="K5266" s="14" t="str">
        <f t="shared" si="2"/>
        <v>#DIV/0!</v>
      </c>
      <c r="L5266" s="15" t="str">
        <f t="shared" si="3"/>
        <v>Invalid</v>
      </c>
      <c r="M5266" s="15" t="str">
        <f t="shared" si="4"/>
        <v/>
      </c>
    </row>
    <row r="5267" ht="12.75" customHeight="1">
      <c r="H5267" s="12">
        <v>1000.0</v>
      </c>
      <c r="K5267" s="14" t="str">
        <f t="shared" si="2"/>
        <v>#DIV/0!</v>
      </c>
      <c r="L5267" s="15" t="str">
        <f t="shared" si="3"/>
        <v>Invalid</v>
      </c>
      <c r="M5267" s="15" t="str">
        <f t="shared" si="4"/>
        <v/>
      </c>
    </row>
    <row r="5268" ht="12.75" customHeight="1">
      <c r="H5268" s="12">
        <v>1000.0</v>
      </c>
      <c r="K5268" s="14" t="str">
        <f t="shared" si="2"/>
        <v>#DIV/0!</v>
      </c>
      <c r="L5268" s="15" t="str">
        <f t="shared" si="3"/>
        <v>Invalid</v>
      </c>
      <c r="M5268" s="15" t="str">
        <f t="shared" si="4"/>
        <v/>
      </c>
    </row>
    <row r="5269" ht="12.75" customHeight="1">
      <c r="H5269" s="12">
        <v>1000.0</v>
      </c>
      <c r="K5269" s="14" t="str">
        <f t="shared" si="2"/>
        <v>#DIV/0!</v>
      </c>
      <c r="L5269" s="15" t="str">
        <f t="shared" si="3"/>
        <v>Invalid</v>
      </c>
      <c r="M5269" s="15" t="str">
        <f t="shared" si="4"/>
        <v/>
      </c>
    </row>
    <row r="5270" ht="12.75" customHeight="1">
      <c r="H5270" s="12">
        <v>1000.0</v>
      </c>
      <c r="K5270" s="14" t="str">
        <f t="shared" si="2"/>
        <v>#DIV/0!</v>
      </c>
      <c r="L5270" s="15" t="str">
        <f t="shared" si="3"/>
        <v>Invalid</v>
      </c>
      <c r="M5270" s="15" t="str">
        <f t="shared" si="4"/>
        <v/>
      </c>
    </row>
    <row r="5271" ht="12.75" customHeight="1">
      <c r="H5271" s="12">
        <v>1000.0</v>
      </c>
      <c r="K5271" s="14" t="str">
        <f t="shared" si="2"/>
        <v>#DIV/0!</v>
      </c>
      <c r="L5271" s="15" t="str">
        <f t="shared" si="3"/>
        <v>Invalid</v>
      </c>
      <c r="M5271" s="15" t="str">
        <f t="shared" si="4"/>
        <v/>
      </c>
    </row>
    <row r="5272" ht="12.75" customHeight="1">
      <c r="H5272" s="12">
        <v>1000.0</v>
      </c>
      <c r="K5272" s="14" t="str">
        <f t="shared" si="2"/>
        <v>#DIV/0!</v>
      </c>
      <c r="L5272" s="15" t="str">
        <f t="shared" si="3"/>
        <v>Invalid</v>
      </c>
      <c r="M5272" s="15" t="str">
        <f t="shared" si="4"/>
        <v/>
      </c>
    </row>
    <row r="5273" ht="12.75" customHeight="1">
      <c r="H5273" s="12">
        <v>1000.0</v>
      </c>
      <c r="K5273" s="14" t="str">
        <f t="shared" si="2"/>
        <v>#DIV/0!</v>
      </c>
      <c r="L5273" s="15" t="str">
        <f t="shared" si="3"/>
        <v>Invalid</v>
      </c>
      <c r="M5273" s="15" t="str">
        <f t="shared" si="4"/>
        <v/>
      </c>
    </row>
    <row r="5274" ht="12.75" customHeight="1">
      <c r="H5274" s="12">
        <v>1000.0</v>
      </c>
      <c r="K5274" s="14" t="str">
        <f t="shared" si="2"/>
        <v>#DIV/0!</v>
      </c>
      <c r="L5274" s="15" t="str">
        <f t="shared" si="3"/>
        <v>Invalid</v>
      </c>
      <c r="M5274" s="15" t="str">
        <f t="shared" si="4"/>
        <v/>
      </c>
    </row>
    <row r="5275" ht="12.75" customHeight="1">
      <c r="H5275" s="12">
        <v>1000.0</v>
      </c>
      <c r="K5275" s="14" t="str">
        <f t="shared" si="2"/>
        <v>#DIV/0!</v>
      </c>
      <c r="L5275" s="15" t="str">
        <f t="shared" si="3"/>
        <v>Invalid</v>
      </c>
      <c r="M5275" s="15" t="str">
        <f t="shared" si="4"/>
        <v/>
      </c>
    </row>
    <row r="5276" ht="12.75" customHeight="1">
      <c r="H5276" s="12">
        <v>1000.0</v>
      </c>
      <c r="K5276" s="14" t="str">
        <f t="shared" si="2"/>
        <v>#DIV/0!</v>
      </c>
      <c r="L5276" s="15" t="str">
        <f t="shared" si="3"/>
        <v>Invalid</v>
      </c>
      <c r="M5276" s="15" t="str">
        <f t="shared" si="4"/>
        <v/>
      </c>
    </row>
    <row r="5277" ht="12.75" customHeight="1">
      <c r="H5277" s="12">
        <v>1000.0</v>
      </c>
      <c r="K5277" s="14" t="str">
        <f t="shared" si="2"/>
        <v>#DIV/0!</v>
      </c>
      <c r="L5277" s="15" t="str">
        <f t="shared" si="3"/>
        <v>Invalid</v>
      </c>
      <c r="M5277" s="15" t="str">
        <f t="shared" si="4"/>
        <v/>
      </c>
    </row>
    <row r="5278" ht="12.75" customHeight="1">
      <c r="H5278" s="12">
        <v>1000.0</v>
      </c>
      <c r="K5278" s="14" t="str">
        <f t="shared" si="2"/>
        <v>#DIV/0!</v>
      </c>
      <c r="L5278" s="15" t="str">
        <f t="shared" si="3"/>
        <v>Invalid</v>
      </c>
      <c r="M5278" s="15" t="str">
        <f t="shared" si="4"/>
        <v/>
      </c>
    </row>
    <row r="5279" ht="12.75" customHeight="1">
      <c r="H5279" s="12">
        <v>1000.0</v>
      </c>
      <c r="K5279" s="14" t="str">
        <f t="shared" si="2"/>
        <v>#DIV/0!</v>
      </c>
      <c r="L5279" s="15" t="str">
        <f t="shared" si="3"/>
        <v>Invalid</v>
      </c>
      <c r="M5279" s="15" t="str">
        <f t="shared" si="4"/>
        <v/>
      </c>
    </row>
    <row r="5280" ht="12.75" customHeight="1">
      <c r="H5280" s="12">
        <v>1000.0</v>
      </c>
      <c r="K5280" s="14" t="str">
        <f t="shared" si="2"/>
        <v>#DIV/0!</v>
      </c>
      <c r="L5280" s="15" t="str">
        <f t="shared" si="3"/>
        <v>Invalid</v>
      </c>
      <c r="M5280" s="15" t="str">
        <f t="shared" si="4"/>
        <v/>
      </c>
    </row>
    <row r="5281" ht="12.75" customHeight="1">
      <c r="H5281" s="12">
        <v>1000.0</v>
      </c>
      <c r="K5281" s="14" t="str">
        <f t="shared" si="2"/>
        <v>#DIV/0!</v>
      </c>
      <c r="L5281" s="15" t="str">
        <f t="shared" si="3"/>
        <v>Invalid</v>
      </c>
      <c r="M5281" s="15" t="str">
        <f t="shared" si="4"/>
        <v/>
      </c>
    </row>
    <row r="5282" ht="12.75" customHeight="1">
      <c r="H5282" s="12">
        <v>1000.0</v>
      </c>
      <c r="K5282" s="14" t="str">
        <f t="shared" si="2"/>
        <v>#DIV/0!</v>
      </c>
      <c r="L5282" s="15" t="str">
        <f t="shared" si="3"/>
        <v>Invalid</v>
      </c>
      <c r="M5282" s="15" t="str">
        <f t="shared" si="4"/>
        <v/>
      </c>
    </row>
    <row r="5283" ht="12.75" customHeight="1">
      <c r="H5283" s="12">
        <v>1000.0</v>
      </c>
      <c r="K5283" s="14" t="str">
        <f t="shared" si="2"/>
        <v>#DIV/0!</v>
      </c>
      <c r="L5283" s="15" t="str">
        <f t="shared" si="3"/>
        <v>Invalid</v>
      </c>
      <c r="M5283" s="15" t="str">
        <f t="shared" si="4"/>
        <v/>
      </c>
    </row>
    <row r="5284" ht="12.75" customHeight="1">
      <c r="H5284" s="12">
        <v>1000.0</v>
      </c>
      <c r="K5284" s="14" t="str">
        <f t="shared" si="2"/>
        <v>#DIV/0!</v>
      </c>
      <c r="L5284" s="15" t="str">
        <f t="shared" si="3"/>
        <v>Invalid</v>
      </c>
      <c r="M5284" s="15" t="str">
        <f t="shared" si="4"/>
        <v/>
      </c>
    </row>
    <row r="5285" ht="12.75" customHeight="1">
      <c r="H5285" s="12">
        <v>1000.0</v>
      </c>
      <c r="K5285" s="14" t="str">
        <f t="shared" si="2"/>
        <v>#DIV/0!</v>
      </c>
      <c r="L5285" s="15" t="str">
        <f t="shared" si="3"/>
        <v>Invalid</v>
      </c>
      <c r="M5285" s="15" t="str">
        <f t="shared" si="4"/>
        <v/>
      </c>
    </row>
    <row r="5286" ht="12.75" customHeight="1">
      <c r="H5286" s="12">
        <v>1000.0</v>
      </c>
      <c r="K5286" s="14" t="str">
        <f t="shared" si="2"/>
        <v>#DIV/0!</v>
      </c>
      <c r="L5286" s="15" t="str">
        <f t="shared" si="3"/>
        <v>Invalid</v>
      </c>
      <c r="M5286" s="15" t="str">
        <f t="shared" si="4"/>
        <v/>
      </c>
    </row>
    <row r="5287" ht="12.75" customHeight="1">
      <c r="H5287" s="12">
        <v>1000.0</v>
      </c>
      <c r="K5287" s="14" t="str">
        <f t="shared" si="2"/>
        <v>#DIV/0!</v>
      </c>
      <c r="L5287" s="15" t="str">
        <f t="shared" si="3"/>
        <v>Invalid</v>
      </c>
      <c r="M5287" s="15" t="str">
        <f t="shared" si="4"/>
        <v/>
      </c>
    </row>
    <row r="5288" ht="12.75" customHeight="1">
      <c r="H5288" s="12">
        <v>1000.0</v>
      </c>
      <c r="K5288" s="14" t="str">
        <f t="shared" si="2"/>
        <v>#DIV/0!</v>
      </c>
      <c r="L5288" s="15" t="str">
        <f t="shared" si="3"/>
        <v>Invalid</v>
      </c>
      <c r="M5288" s="15" t="str">
        <f t="shared" si="4"/>
        <v/>
      </c>
    </row>
    <row r="5289" ht="12.75" customHeight="1">
      <c r="H5289" s="12">
        <v>1000.0</v>
      </c>
      <c r="K5289" s="14" t="str">
        <f t="shared" si="2"/>
        <v>#DIV/0!</v>
      </c>
      <c r="L5289" s="15" t="str">
        <f t="shared" si="3"/>
        <v>Invalid</v>
      </c>
      <c r="M5289" s="15" t="str">
        <f t="shared" si="4"/>
        <v/>
      </c>
    </row>
    <row r="5290" ht="12.75" customHeight="1">
      <c r="H5290" s="12">
        <v>1000.0</v>
      </c>
      <c r="K5290" s="14" t="str">
        <f t="shared" si="2"/>
        <v>#DIV/0!</v>
      </c>
      <c r="L5290" s="15" t="str">
        <f t="shared" si="3"/>
        <v>Invalid</v>
      </c>
      <c r="M5290" s="15" t="str">
        <f t="shared" si="4"/>
        <v/>
      </c>
    </row>
    <row r="5291" ht="12.75" customHeight="1">
      <c r="H5291" s="12">
        <v>1000.0</v>
      </c>
      <c r="K5291" s="14" t="str">
        <f t="shared" si="2"/>
        <v>#DIV/0!</v>
      </c>
      <c r="L5291" s="15" t="str">
        <f t="shared" si="3"/>
        <v>Invalid</v>
      </c>
      <c r="M5291" s="15" t="str">
        <f t="shared" si="4"/>
        <v/>
      </c>
    </row>
    <row r="5292" ht="12.75" customHeight="1">
      <c r="H5292" s="12">
        <v>1000.0</v>
      </c>
      <c r="K5292" s="14" t="str">
        <f t="shared" si="2"/>
        <v>#DIV/0!</v>
      </c>
      <c r="L5292" s="15" t="str">
        <f t="shared" si="3"/>
        <v>Invalid</v>
      </c>
      <c r="M5292" s="15" t="str">
        <f t="shared" si="4"/>
        <v/>
      </c>
    </row>
    <row r="5293" ht="12.75" customHeight="1">
      <c r="H5293" s="12">
        <v>1000.0</v>
      </c>
      <c r="K5293" s="14" t="str">
        <f t="shared" si="2"/>
        <v>#DIV/0!</v>
      </c>
      <c r="L5293" s="15" t="str">
        <f t="shared" si="3"/>
        <v>Invalid</v>
      </c>
      <c r="M5293" s="15" t="str">
        <f t="shared" si="4"/>
        <v/>
      </c>
    </row>
    <row r="5294" ht="12.75" customHeight="1">
      <c r="H5294" s="12">
        <v>1000.0</v>
      </c>
      <c r="K5294" s="14" t="str">
        <f t="shared" si="2"/>
        <v>#DIV/0!</v>
      </c>
      <c r="L5294" s="15" t="str">
        <f t="shared" si="3"/>
        <v>Invalid</v>
      </c>
      <c r="M5294" s="15" t="str">
        <f t="shared" si="4"/>
        <v/>
      </c>
    </row>
    <row r="5295" ht="12.75" customHeight="1">
      <c r="H5295" s="12">
        <v>1000.0</v>
      </c>
      <c r="K5295" s="14" t="str">
        <f t="shared" si="2"/>
        <v>#DIV/0!</v>
      </c>
      <c r="L5295" s="15" t="str">
        <f t="shared" si="3"/>
        <v>Invalid</v>
      </c>
      <c r="M5295" s="15" t="str">
        <f t="shared" si="4"/>
        <v/>
      </c>
    </row>
    <row r="5296" ht="12.75" customHeight="1">
      <c r="H5296" s="12">
        <v>1000.0</v>
      </c>
      <c r="K5296" s="14" t="str">
        <f t="shared" si="2"/>
        <v>#DIV/0!</v>
      </c>
      <c r="L5296" s="15" t="str">
        <f t="shared" si="3"/>
        <v>Invalid</v>
      </c>
      <c r="M5296" s="15" t="str">
        <f t="shared" si="4"/>
        <v/>
      </c>
    </row>
    <row r="5297" ht="12.75" customHeight="1">
      <c r="H5297" s="12">
        <v>1000.0</v>
      </c>
      <c r="K5297" s="14" t="str">
        <f t="shared" si="2"/>
        <v>#DIV/0!</v>
      </c>
      <c r="L5297" s="15" t="str">
        <f t="shared" si="3"/>
        <v>Invalid</v>
      </c>
      <c r="M5297" s="15" t="str">
        <f t="shared" si="4"/>
        <v/>
      </c>
    </row>
    <row r="5298" ht="12.75" customHeight="1">
      <c r="H5298" s="12">
        <v>1000.0</v>
      </c>
      <c r="K5298" s="14" t="str">
        <f t="shared" si="2"/>
        <v>#DIV/0!</v>
      </c>
      <c r="L5298" s="15" t="str">
        <f t="shared" si="3"/>
        <v>Invalid</v>
      </c>
      <c r="M5298" s="15" t="str">
        <f t="shared" si="4"/>
        <v/>
      </c>
    </row>
    <row r="5299" ht="12.75" customHeight="1">
      <c r="H5299" s="12">
        <v>1000.0</v>
      </c>
      <c r="K5299" s="14" t="str">
        <f t="shared" si="2"/>
        <v>#DIV/0!</v>
      </c>
      <c r="L5299" s="15" t="str">
        <f t="shared" si="3"/>
        <v>Invalid</v>
      </c>
      <c r="M5299" s="15" t="str">
        <f t="shared" si="4"/>
        <v/>
      </c>
    </row>
    <row r="5300" ht="12.75" customHeight="1">
      <c r="H5300" s="12">
        <v>1000.0</v>
      </c>
      <c r="K5300" s="14" t="str">
        <f t="shared" si="2"/>
        <v>#DIV/0!</v>
      </c>
      <c r="L5300" s="15" t="str">
        <f t="shared" si="3"/>
        <v>Invalid</v>
      </c>
      <c r="M5300" s="15" t="str">
        <f t="shared" si="4"/>
        <v/>
      </c>
    </row>
    <row r="5301" ht="12.75" customHeight="1">
      <c r="H5301" s="12">
        <v>1000.0</v>
      </c>
      <c r="K5301" s="14" t="str">
        <f t="shared" si="2"/>
        <v>#DIV/0!</v>
      </c>
      <c r="L5301" s="15" t="str">
        <f t="shared" si="3"/>
        <v>Invalid</v>
      </c>
      <c r="M5301" s="15" t="str">
        <f t="shared" si="4"/>
        <v/>
      </c>
    </row>
    <row r="5302" ht="12.75" customHeight="1">
      <c r="H5302" s="12">
        <v>1000.0</v>
      </c>
      <c r="K5302" s="14" t="str">
        <f t="shared" si="2"/>
        <v>#DIV/0!</v>
      </c>
      <c r="L5302" s="15" t="str">
        <f t="shared" si="3"/>
        <v>Invalid</v>
      </c>
      <c r="M5302" s="15" t="str">
        <f t="shared" si="4"/>
        <v/>
      </c>
    </row>
    <row r="5303" ht="12.75" customHeight="1">
      <c r="H5303" s="12">
        <v>1000.0</v>
      </c>
      <c r="K5303" s="14" t="str">
        <f t="shared" si="2"/>
        <v>#DIV/0!</v>
      </c>
      <c r="L5303" s="15" t="str">
        <f t="shared" si="3"/>
        <v>Invalid</v>
      </c>
      <c r="M5303" s="15" t="str">
        <f t="shared" si="4"/>
        <v/>
      </c>
    </row>
    <row r="5304" ht="12.75" customHeight="1">
      <c r="H5304" s="12">
        <v>1000.0</v>
      </c>
      <c r="K5304" s="14" t="str">
        <f t="shared" si="2"/>
        <v>#DIV/0!</v>
      </c>
      <c r="L5304" s="15" t="str">
        <f t="shared" si="3"/>
        <v>Invalid</v>
      </c>
      <c r="M5304" s="15" t="str">
        <f t="shared" si="4"/>
        <v/>
      </c>
    </row>
    <row r="5305" ht="12.75" customHeight="1">
      <c r="H5305" s="12">
        <v>1000.0</v>
      </c>
      <c r="K5305" s="14" t="str">
        <f t="shared" si="2"/>
        <v>#DIV/0!</v>
      </c>
      <c r="L5305" s="15" t="str">
        <f t="shared" si="3"/>
        <v>Invalid</v>
      </c>
      <c r="M5305" s="15" t="str">
        <f t="shared" si="4"/>
        <v/>
      </c>
    </row>
    <row r="5306" ht="12.75" customHeight="1">
      <c r="H5306" s="12">
        <v>1000.0</v>
      </c>
      <c r="K5306" s="14" t="str">
        <f t="shared" si="2"/>
        <v>#DIV/0!</v>
      </c>
      <c r="L5306" s="15" t="str">
        <f t="shared" si="3"/>
        <v>Invalid</v>
      </c>
      <c r="M5306" s="15" t="str">
        <f t="shared" si="4"/>
        <v/>
      </c>
    </row>
    <row r="5307" ht="12.75" customHeight="1">
      <c r="H5307" s="12">
        <v>1000.0</v>
      </c>
      <c r="K5307" s="14" t="str">
        <f t="shared" si="2"/>
        <v>#DIV/0!</v>
      </c>
      <c r="L5307" s="15" t="str">
        <f t="shared" si="3"/>
        <v>Invalid</v>
      </c>
      <c r="M5307" s="15" t="str">
        <f t="shared" si="4"/>
        <v/>
      </c>
    </row>
    <row r="5308" ht="12.75" customHeight="1">
      <c r="H5308" s="12">
        <v>1000.0</v>
      </c>
      <c r="K5308" s="14" t="str">
        <f t="shared" si="2"/>
        <v>#DIV/0!</v>
      </c>
      <c r="L5308" s="15" t="str">
        <f t="shared" si="3"/>
        <v>Invalid</v>
      </c>
      <c r="M5308" s="15" t="str">
        <f t="shared" si="4"/>
        <v/>
      </c>
    </row>
    <row r="5309" ht="12.75" customHeight="1">
      <c r="H5309" s="12">
        <v>1000.0</v>
      </c>
      <c r="K5309" s="14" t="str">
        <f t="shared" si="2"/>
        <v>#DIV/0!</v>
      </c>
      <c r="L5309" s="15" t="str">
        <f t="shared" si="3"/>
        <v>Invalid</v>
      </c>
      <c r="M5309" s="15" t="str">
        <f t="shared" si="4"/>
        <v/>
      </c>
    </row>
    <row r="5310" ht="12.75" customHeight="1">
      <c r="H5310" s="12">
        <v>1000.0</v>
      </c>
      <c r="K5310" s="14" t="str">
        <f t="shared" si="2"/>
        <v>#DIV/0!</v>
      </c>
      <c r="L5310" s="15" t="str">
        <f t="shared" si="3"/>
        <v>Invalid</v>
      </c>
      <c r="M5310" s="15" t="str">
        <f t="shared" si="4"/>
        <v/>
      </c>
    </row>
    <row r="5311" ht="12.75" customHeight="1">
      <c r="H5311" s="12">
        <v>1000.0</v>
      </c>
      <c r="K5311" s="14" t="str">
        <f t="shared" si="2"/>
        <v>#DIV/0!</v>
      </c>
      <c r="L5311" s="15" t="str">
        <f t="shared" si="3"/>
        <v>Invalid</v>
      </c>
      <c r="M5311" s="15" t="str">
        <f t="shared" si="4"/>
        <v/>
      </c>
    </row>
    <row r="5312" ht="12.75" customHeight="1">
      <c r="H5312" s="12">
        <v>1000.0</v>
      </c>
      <c r="K5312" s="14" t="str">
        <f t="shared" si="2"/>
        <v>#DIV/0!</v>
      </c>
      <c r="L5312" s="15" t="str">
        <f t="shared" si="3"/>
        <v>Invalid</v>
      </c>
      <c r="M5312" s="15" t="str">
        <f t="shared" si="4"/>
        <v/>
      </c>
    </row>
    <row r="5313" ht="12.75" customHeight="1">
      <c r="H5313" s="12">
        <v>1000.0</v>
      </c>
      <c r="K5313" s="14" t="str">
        <f t="shared" si="2"/>
        <v>#DIV/0!</v>
      </c>
      <c r="L5313" s="15" t="str">
        <f t="shared" si="3"/>
        <v>Invalid</v>
      </c>
      <c r="M5313" s="15" t="str">
        <f t="shared" si="4"/>
        <v/>
      </c>
    </row>
    <row r="5314" ht="12.75" customHeight="1">
      <c r="H5314" s="12">
        <v>1000.0</v>
      </c>
      <c r="K5314" s="14" t="str">
        <f t="shared" si="2"/>
        <v>#DIV/0!</v>
      </c>
      <c r="L5314" s="15" t="str">
        <f t="shared" si="3"/>
        <v>Invalid</v>
      </c>
      <c r="M5314" s="15" t="str">
        <f t="shared" si="4"/>
        <v/>
      </c>
    </row>
    <row r="5315" ht="12.75" customHeight="1">
      <c r="H5315" s="12">
        <v>1000.0</v>
      </c>
      <c r="K5315" s="14" t="str">
        <f t="shared" si="2"/>
        <v>#DIV/0!</v>
      </c>
      <c r="L5315" s="15" t="str">
        <f t="shared" si="3"/>
        <v>Invalid</v>
      </c>
      <c r="M5315" s="15" t="str">
        <f t="shared" si="4"/>
        <v/>
      </c>
    </row>
    <row r="5316" ht="12.75" customHeight="1">
      <c r="H5316" s="12">
        <v>1000.0</v>
      </c>
      <c r="K5316" s="14" t="str">
        <f t="shared" si="2"/>
        <v>#DIV/0!</v>
      </c>
      <c r="L5316" s="15" t="str">
        <f t="shared" si="3"/>
        <v>Invalid</v>
      </c>
      <c r="M5316" s="15" t="str">
        <f t="shared" si="4"/>
        <v/>
      </c>
    </row>
    <row r="5317" ht="12.75" customHeight="1">
      <c r="H5317" s="12">
        <v>1000.0</v>
      </c>
      <c r="K5317" s="14" t="str">
        <f t="shared" si="2"/>
        <v>#DIV/0!</v>
      </c>
      <c r="L5317" s="15" t="str">
        <f t="shared" si="3"/>
        <v>Invalid</v>
      </c>
      <c r="M5317" s="15" t="str">
        <f t="shared" si="4"/>
        <v/>
      </c>
    </row>
    <row r="5318" ht="12.75" customHeight="1">
      <c r="H5318" s="12">
        <v>1000.0</v>
      </c>
      <c r="K5318" s="14" t="str">
        <f t="shared" si="2"/>
        <v>#DIV/0!</v>
      </c>
      <c r="L5318" s="15" t="str">
        <f t="shared" si="3"/>
        <v>Invalid</v>
      </c>
      <c r="M5318" s="15" t="str">
        <f t="shared" si="4"/>
        <v/>
      </c>
    </row>
    <row r="5319" ht="12.75" customHeight="1">
      <c r="H5319" s="12">
        <v>1000.0</v>
      </c>
      <c r="K5319" s="14" t="str">
        <f t="shared" si="2"/>
        <v>#DIV/0!</v>
      </c>
      <c r="L5319" s="15" t="str">
        <f t="shared" si="3"/>
        <v>Invalid</v>
      </c>
      <c r="M5319" s="15" t="str">
        <f t="shared" si="4"/>
        <v/>
      </c>
    </row>
    <row r="5320" ht="12.75" customHeight="1">
      <c r="H5320" s="12">
        <v>1000.0</v>
      </c>
      <c r="K5320" s="14" t="str">
        <f t="shared" si="2"/>
        <v>#DIV/0!</v>
      </c>
      <c r="L5320" s="15" t="str">
        <f t="shared" si="3"/>
        <v>Invalid</v>
      </c>
      <c r="M5320" s="15" t="str">
        <f t="shared" si="4"/>
        <v/>
      </c>
    </row>
    <row r="5321" ht="12.75" customHeight="1">
      <c r="H5321" s="12">
        <v>1000.0</v>
      </c>
      <c r="K5321" s="14" t="str">
        <f t="shared" si="2"/>
        <v>#DIV/0!</v>
      </c>
      <c r="L5321" s="15" t="str">
        <f t="shared" si="3"/>
        <v>Invalid</v>
      </c>
      <c r="M5321" s="15" t="str">
        <f t="shared" si="4"/>
        <v/>
      </c>
    </row>
    <row r="5322" ht="12.75" customHeight="1">
      <c r="H5322" s="12">
        <v>1000.0</v>
      </c>
      <c r="K5322" s="14" t="str">
        <f t="shared" si="2"/>
        <v>#DIV/0!</v>
      </c>
      <c r="L5322" s="15" t="str">
        <f t="shared" si="3"/>
        <v>Invalid</v>
      </c>
      <c r="M5322" s="15" t="str">
        <f t="shared" si="4"/>
        <v/>
      </c>
    </row>
    <row r="5323" ht="12.75" customHeight="1">
      <c r="H5323" s="12">
        <v>1000.0</v>
      </c>
      <c r="K5323" s="14" t="str">
        <f t="shared" si="2"/>
        <v>#DIV/0!</v>
      </c>
      <c r="L5323" s="15" t="str">
        <f t="shared" si="3"/>
        <v>Invalid</v>
      </c>
      <c r="M5323" s="15" t="str">
        <f t="shared" si="4"/>
        <v/>
      </c>
    </row>
    <row r="5324" ht="12.75" customHeight="1">
      <c r="H5324" s="12">
        <v>1000.0</v>
      </c>
      <c r="K5324" s="14" t="str">
        <f t="shared" si="2"/>
        <v>#DIV/0!</v>
      </c>
      <c r="L5324" s="15" t="str">
        <f t="shared" si="3"/>
        <v>Invalid</v>
      </c>
      <c r="M5324" s="15" t="str">
        <f t="shared" si="4"/>
        <v/>
      </c>
    </row>
    <row r="5325" ht="12.75" customHeight="1">
      <c r="H5325" s="12">
        <v>1000.0</v>
      </c>
      <c r="K5325" s="14" t="str">
        <f t="shared" si="2"/>
        <v>#DIV/0!</v>
      </c>
      <c r="L5325" s="15" t="str">
        <f t="shared" si="3"/>
        <v>Invalid</v>
      </c>
      <c r="M5325" s="15" t="str">
        <f t="shared" si="4"/>
        <v/>
      </c>
    </row>
    <row r="5326" ht="12.75" customHeight="1">
      <c r="H5326" s="12">
        <v>1000.0</v>
      </c>
      <c r="K5326" s="14" t="str">
        <f t="shared" si="2"/>
        <v>#DIV/0!</v>
      </c>
      <c r="L5326" s="15" t="str">
        <f t="shared" si="3"/>
        <v>Invalid</v>
      </c>
      <c r="M5326" s="15" t="str">
        <f t="shared" si="4"/>
        <v/>
      </c>
    </row>
    <row r="5327" ht="12.75" customHeight="1">
      <c r="H5327" s="12">
        <v>1000.0</v>
      </c>
      <c r="K5327" s="14" t="str">
        <f t="shared" si="2"/>
        <v>#DIV/0!</v>
      </c>
      <c r="L5327" s="15" t="str">
        <f t="shared" si="3"/>
        <v>Invalid</v>
      </c>
      <c r="M5327" s="15" t="str">
        <f t="shared" si="4"/>
        <v/>
      </c>
    </row>
    <row r="5328" ht="12.75" customHeight="1">
      <c r="H5328" s="12">
        <v>1000.0</v>
      </c>
      <c r="K5328" s="14" t="str">
        <f t="shared" si="2"/>
        <v>#DIV/0!</v>
      </c>
      <c r="L5328" s="15" t="str">
        <f t="shared" si="3"/>
        <v>Invalid</v>
      </c>
      <c r="M5328" s="15" t="str">
        <f t="shared" si="4"/>
        <v/>
      </c>
    </row>
    <row r="5329" ht="12.75" customHeight="1">
      <c r="H5329" s="12">
        <v>1000.0</v>
      </c>
      <c r="K5329" s="14" t="str">
        <f t="shared" si="2"/>
        <v>#DIV/0!</v>
      </c>
      <c r="L5329" s="15" t="str">
        <f t="shared" si="3"/>
        <v>Invalid</v>
      </c>
      <c r="M5329" s="15" t="str">
        <f t="shared" si="4"/>
        <v/>
      </c>
    </row>
    <row r="5330" ht="12.75" customHeight="1">
      <c r="H5330" s="12">
        <v>1000.0</v>
      </c>
      <c r="K5330" s="14" t="str">
        <f t="shared" si="2"/>
        <v>#DIV/0!</v>
      </c>
      <c r="L5330" s="15" t="str">
        <f t="shared" si="3"/>
        <v>Invalid</v>
      </c>
      <c r="M5330" s="15" t="str">
        <f t="shared" si="4"/>
        <v/>
      </c>
    </row>
    <row r="5331" ht="12.75" customHeight="1">
      <c r="H5331" s="12">
        <v>1000.0</v>
      </c>
      <c r="K5331" s="14" t="str">
        <f t="shared" si="2"/>
        <v>#DIV/0!</v>
      </c>
      <c r="L5331" s="15" t="str">
        <f t="shared" si="3"/>
        <v>Invalid</v>
      </c>
      <c r="M5331" s="15" t="str">
        <f t="shared" si="4"/>
        <v/>
      </c>
    </row>
    <row r="5332" ht="12.75" customHeight="1">
      <c r="H5332" s="12">
        <v>1000.0</v>
      </c>
      <c r="K5332" s="14" t="str">
        <f t="shared" si="2"/>
        <v>#DIV/0!</v>
      </c>
      <c r="L5332" s="15" t="str">
        <f t="shared" si="3"/>
        <v>Invalid</v>
      </c>
      <c r="M5332" s="15" t="str">
        <f t="shared" si="4"/>
        <v/>
      </c>
    </row>
    <row r="5333" ht="12.75" customHeight="1">
      <c r="H5333" s="12">
        <v>1000.0</v>
      </c>
      <c r="K5333" s="14" t="str">
        <f t="shared" si="2"/>
        <v>#DIV/0!</v>
      </c>
      <c r="L5333" s="15" t="str">
        <f t="shared" si="3"/>
        <v>Invalid</v>
      </c>
      <c r="M5333" s="15" t="str">
        <f t="shared" si="4"/>
        <v/>
      </c>
    </row>
    <row r="5334" ht="12.75" customHeight="1">
      <c r="H5334" s="12">
        <v>1000.0</v>
      </c>
      <c r="K5334" s="14" t="str">
        <f t="shared" si="2"/>
        <v>#DIV/0!</v>
      </c>
      <c r="L5334" s="15" t="str">
        <f t="shared" si="3"/>
        <v>Invalid</v>
      </c>
      <c r="M5334" s="15" t="str">
        <f t="shared" si="4"/>
        <v/>
      </c>
    </row>
    <row r="5335" ht="12.75" customHeight="1">
      <c r="H5335" s="12">
        <v>1000.0</v>
      </c>
      <c r="K5335" s="14" t="str">
        <f t="shared" si="2"/>
        <v>#DIV/0!</v>
      </c>
      <c r="L5335" s="15" t="str">
        <f t="shared" si="3"/>
        <v>Invalid</v>
      </c>
      <c r="M5335" s="15" t="str">
        <f t="shared" si="4"/>
        <v/>
      </c>
    </row>
    <row r="5336" ht="12.75" customHeight="1">
      <c r="H5336" s="12">
        <v>1000.0</v>
      </c>
      <c r="K5336" s="14" t="str">
        <f t="shared" si="2"/>
        <v>#DIV/0!</v>
      </c>
      <c r="L5336" s="15" t="str">
        <f t="shared" si="3"/>
        <v>Invalid</v>
      </c>
      <c r="M5336" s="15" t="str">
        <f t="shared" si="4"/>
        <v/>
      </c>
    </row>
    <row r="5337" ht="12.75" customHeight="1">
      <c r="H5337" s="12">
        <v>1000.0</v>
      </c>
      <c r="K5337" s="14" t="str">
        <f t="shared" si="2"/>
        <v>#DIV/0!</v>
      </c>
      <c r="L5337" s="15" t="str">
        <f t="shared" si="3"/>
        <v>Invalid</v>
      </c>
      <c r="M5337" s="15" t="str">
        <f t="shared" si="4"/>
        <v/>
      </c>
    </row>
    <row r="5338" ht="12.75" customHeight="1">
      <c r="H5338" s="12">
        <v>1000.0</v>
      </c>
      <c r="K5338" s="14" t="str">
        <f t="shared" si="2"/>
        <v>#DIV/0!</v>
      </c>
      <c r="L5338" s="15" t="str">
        <f t="shared" si="3"/>
        <v>Invalid</v>
      </c>
      <c r="M5338" s="15" t="str">
        <f t="shared" si="4"/>
        <v/>
      </c>
    </row>
    <row r="5339" ht="12.75" customHeight="1">
      <c r="H5339" s="12">
        <v>1000.0</v>
      </c>
      <c r="K5339" s="14" t="str">
        <f t="shared" si="2"/>
        <v>#DIV/0!</v>
      </c>
      <c r="L5339" s="15" t="str">
        <f t="shared" si="3"/>
        <v>Invalid</v>
      </c>
      <c r="M5339" s="15" t="str">
        <f t="shared" si="4"/>
        <v/>
      </c>
    </row>
    <row r="5340" ht="12.75" customHeight="1">
      <c r="H5340" s="12">
        <v>1000.0</v>
      </c>
      <c r="K5340" s="14" t="str">
        <f t="shared" si="2"/>
        <v>#DIV/0!</v>
      </c>
      <c r="L5340" s="15" t="str">
        <f t="shared" si="3"/>
        <v>Invalid</v>
      </c>
      <c r="M5340" s="15" t="str">
        <f t="shared" si="4"/>
        <v/>
      </c>
    </row>
    <row r="5341" ht="12.75" customHeight="1">
      <c r="H5341" s="12">
        <v>1000.0</v>
      </c>
      <c r="K5341" s="14" t="str">
        <f t="shared" si="2"/>
        <v>#DIV/0!</v>
      </c>
      <c r="L5341" s="15" t="str">
        <f t="shared" si="3"/>
        <v>Invalid</v>
      </c>
      <c r="M5341" s="15" t="str">
        <f t="shared" si="4"/>
        <v/>
      </c>
    </row>
    <row r="5342" ht="12.75" customHeight="1">
      <c r="H5342" s="12">
        <v>1000.0</v>
      </c>
      <c r="K5342" s="14" t="str">
        <f t="shared" si="2"/>
        <v>#DIV/0!</v>
      </c>
      <c r="L5342" s="15" t="str">
        <f t="shared" si="3"/>
        <v>Invalid</v>
      </c>
      <c r="M5342" s="15" t="str">
        <f t="shared" si="4"/>
        <v/>
      </c>
    </row>
    <row r="5343" ht="12.75" customHeight="1">
      <c r="H5343" s="12">
        <v>1000.0</v>
      </c>
      <c r="K5343" s="14" t="str">
        <f t="shared" si="2"/>
        <v>#DIV/0!</v>
      </c>
      <c r="L5343" s="15" t="str">
        <f t="shared" si="3"/>
        <v>Invalid</v>
      </c>
      <c r="M5343" s="15" t="str">
        <f t="shared" si="4"/>
        <v/>
      </c>
    </row>
    <row r="5344" ht="12.75" customHeight="1">
      <c r="H5344" s="12">
        <v>1000.0</v>
      </c>
      <c r="K5344" s="14" t="str">
        <f t="shared" si="2"/>
        <v>#DIV/0!</v>
      </c>
      <c r="L5344" s="15" t="str">
        <f t="shared" si="3"/>
        <v>Invalid</v>
      </c>
      <c r="M5344" s="15" t="str">
        <f t="shared" si="4"/>
        <v/>
      </c>
    </row>
    <row r="5345" ht="12.75" customHeight="1">
      <c r="H5345" s="12">
        <v>1000.0</v>
      </c>
      <c r="K5345" s="14" t="str">
        <f t="shared" si="2"/>
        <v>#DIV/0!</v>
      </c>
      <c r="L5345" s="15" t="str">
        <f t="shared" si="3"/>
        <v>Invalid</v>
      </c>
      <c r="M5345" s="15" t="str">
        <f t="shared" si="4"/>
        <v/>
      </c>
    </row>
    <row r="5346" ht="12.75" customHeight="1">
      <c r="H5346" s="12">
        <v>1000.0</v>
      </c>
      <c r="K5346" s="14" t="str">
        <f t="shared" si="2"/>
        <v>#DIV/0!</v>
      </c>
      <c r="L5346" s="15" t="str">
        <f t="shared" si="3"/>
        <v>Invalid</v>
      </c>
      <c r="M5346" s="15" t="str">
        <f t="shared" si="4"/>
        <v/>
      </c>
    </row>
    <row r="5347" ht="12.75" customHeight="1">
      <c r="H5347" s="12">
        <v>1000.0</v>
      </c>
      <c r="K5347" s="14" t="str">
        <f t="shared" si="2"/>
        <v>#DIV/0!</v>
      </c>
      <c r="L5347" s="15" t="str">
        <f t="shared" si="3"/>
        <v>Invalid</v>
      </c>
      <c r="M5347" s="15" t="str">
        <f t="shared" si="4"/>
        <v/>
      </c>
    </row>
    <row r="5348" ht="12.75" customHeight="1">
      <c r="H5348" s="12">
        <v>1000.0</v>
      </c>
      <c r="K5348" s="14" t="str">
        <f t="shared" si="2"/>
        <v>#DIV/0!</v>
      </c>
      <c r="L5348" s="15" t="str">
        <f t="shared" si="3"/>
        <v>Invalid</v>
      </c>
      <c r="M5348" s="15" t="str">
        <f t="shared" si="4"/>
        <v/>
      </c>
    </row>
    <row r="5349" ht="12.75" customHeight="1">
      <c r="H5349" s="12">
        <v>1000.0</v>
      </c>
      <c r="K5349" s="14" t="str">
        <f t="shared" si="2"/>
        <v>#DIV/0!</v>
      </c>
      <c r="L5349" s="15" t="str">
        <f t="shared" si="3"/>
        <v>Invalid</v>
      </c>
      <c r="M5349" s="15" t="str">
        <f t="shared" si="4"/>
        <v/>
      </c>
    </row>
    <row r="5350" ht="12.75" customHeight="1">
      <c r="H5350" s="12">
        <v>1000.0</v>
      </c>
      <c r="K5350" s="14" t="str">
        <f t="shared" si="2"/>
        <v>#DIV/0!</v>
      </c>
      <c r="L5350" s="15" t="str">
        <f t="shared" si="3"/>
        <v>Invalid</v>
      </c>
      <c r="M5350" s="15" t="str">
        <f t="shared" si="4"/>
        <v/>
      </c>
    </row>
    <row r="5351" ht="12.75" customHeight="1">
      <c r="H5351" s="12">
        <v>1000.0</v>
      </c>
      <c r="K5351" s="14" t="str">
        <f t="shared" si="2"/>
        <v>#DIV/0!</v>
      </c>
      <c r="L5351" s="15" t="str">
        <f t="shared" si="3"/>
        <v>Invalid</v>
      </c>
      <c r="M5351" s="15" t="str">
        <f t="shared" si="4"/>
        <v/>
      </c>
    </row>
    <row r="5352" ht="12.75" customHeight="1">
      <c r="H5352" s="12">
        <v>1000.0</v>
      </c>
      <c r="K5352" s="14" t="str">
        <f t="shared" si="2"/>
        <v>#DIV/0!</v>
      </c>
      <c r="L5352" s="15" t="str">
        <f t="shared" si="3"/>
        <v>Invalid</v>
      </c>
      <c r="M5352" s="15" t="str">
        <f t="shared" si="4"/>
        <v/>
      </c>
    </row>
    <row r="5353" ht="12.75" customHeight="1">
      <c r="H5353" s="12">
        <v>1000.0</v>
      </c>
      <c r="K5353" s="14" t="str">
        <f t="shared" si="2"/>
        <v>#DIV/0!</v>
      </c>
      <c r="L5353" s="15" t="str">
        <f t="shared" si="3"/>
        <v>Invalid</v>
      </c>
      <c r="M5353" s="15" t="str">
        <f t="shared" si="4"/>
        <v/>
      </c>
    </row>
    <row r="5354" ht="12.75" customHeight="1">
      <c r="H5354" s="12">
        <v>1000.0</v>
      </c>
      <c r="K5354" s="14" t="str">
        <f t="shared" si="2"/>
        <v>#DIV/0!</v>
      </c>
      <c r="L5354" s="15" t="str">
        <f t="shared" si="3"/>
        <v>Invalid</v>
      </c>
      <c r="M5354" s="15" t="str">
        <f t="shared" si="4"/>
        <v/>
      </c>
    </row>
    <row r="5355" ht="12.75" customHeight="1">
      <c r="H5355" s="12">
        <v>1000.0</v>
      </c>
      <c r="K5355" s="14" t="str">
        <f t="shared" si="2"/>
        <v>#DIV/0!</v>
      </c>
      <c r="L5355" s="15" t="str">
        <f t="shared" si="3"/>
        <v>Invalid</v>
      </c>
      <c r="M5355" s="15" t="str">
        <f t="shared" si="4"/>
        <v/>
      </c>
    </row>
    <row r="5356" ht="12.75" customHeight="1">
      <c r="H5356" s="12">
        <v>1000.0</v>
      </c>
      <c r="K5356" s="14" t="str">
        <f t="shared" si="2"/>
        <v>#DIV/0!</v>
      </c>
      <c r="L5356" s="15" t="str">
        <f t="shared" si="3"/>
        <v>Invalid</v>
      </c>
      <c r="M5356" s="15" t="str">
        <f t="shared" si="4"/>
        <v/>
      </c>
    </row>
    <row r="5357" ht="12.75" customHeight="1">
      <c r="H5357" s="12">
        <v>1000.0</v>
      </c>
      <c r="K5357" s="14" t="str">
        <f t="shared" si="2"/>
        <v>#DIV/0!</v>
      </c>
      <c r="L5357" s="15" t="str">
        <f t="shared" si="3"/>
        <v>Invalid</v>
      </c>
      <c r="M5357" s="15" t="str">
        <f t="shared" si="4"/>
        <v/>
      </c>
    </row>
    <row r="5358" ht="12.75" customHeight="1">
      <c r="H5358" s="12">
        <v>1000.0</v>
      </c>
      <c r="K5358" s="14" t="str">
        <f t="shared" si="2"/>
        <v>#DIV/0!</v>
      </c>
      <c r="L5358" s="15" t="str">
        <f t="shared" si="3"/>
        <v>Invalid</v>
      </c>
      <c r="M5358" s="15" t="str">
        <f t="shared" si="4"/>
        <v/>
      </c>
    </row>
    <row r="5359" ht="12.75" customHeight="1">
      <c r="H5359" s="12">
        <v>1000.0</v>
      </c>
      <c r="K5359" s="14" t="str">
        <f t="shared" si="2"/>
        <v>#DIV/0!</v>
      </c>
      <c r="L5359" s="15" t="str">
        <f t="shared" si="3"/>
        <v>Invalid</v>
      </c>
      <c r="M5359" s="15" t="str">
        <f t="shared" si="4"/>
        <v/>
      </c>
    </row>
    <row r="5360" ht="12.75" customHeight="1">
      <c r="H5360" s="12">
        <v>1000.0</v>
      </c>
      <c r="K5360" s="14" t="str">
        <f t="shared" si="2"/>
        <v>#DIV/0!</v>
      </c>
      <c r="L5360" s="15" t="str">
        <f t="shared" si="3"/>
        <v>Invalid</v>
      </c>
      <c r="M5360" s="15" t="str">
        <f t="shared" si="4"/>
        <v/>
      </c>
    </row>
    <row r="5361" ht="12.75" customHeight="1">
      <c r="H5361" s="12">
        <v>1000.0</v>
      </c>
      <c r="K5361" s="14" t="str">
        <f t="shared" si="2"/>
        <v>#DIV/0!</v>
      </c>
      <c r="L5361" s="15" t="str">
        <f t="shared" si="3"/>
        <v>Invalid</v>
      </c>
      <c r="M5361" s="15" t="str">
        <f t="shared" si="4"/>
        <v/>
      </c>
    </row>
    <row r="5362" ht="12.75" customHeight="1">
      <c r="H5362" s="12">
        <v>1000.0</v>
      </c>
      <c r="K5362" s="14" t="str">
        <f t="shared" si="2"/>
        <v>#DIV/0!</v>
      </c>
      <c r="L5362" s="15" t="str">
        <f t="shared" si="3"/>
        <v>Invalid</v>
      </c>
      <c r="M5362" s="15" t="str">
        <f t="shared" si="4"/>
        <v/>
      </c>
    </row>
    <row r="5363" ht="12.75" customHeight="1">
      <c r="H5363" s="12">
        <v>1000.0</v>
      </c>
      <c r="K5363" s="14" t="str">
        <f t="shared" si="2"/>
        <v>#DIV/0!</v>
      </c>
      <c r="L5363" s="15" t="str">
        <f t="shared" si="3"/>
        <v>Invalid</v>
      </c>
      <c r="M5363" s="15" t="str">
        <f t="shared" si="4"/>
        <v/>
      </c>
    </row>
    <row r="5364" ht="12.75" customHeight="1">
      <c r="H5364" s="12">
        <v>1000.0</v>
      </c>
      <c r="K5364" s="14" t="str">
        <f t="shared" si="2"/>
        <v>#DIV/0!</v>
      </c>
      <c r="L5364" s="15" t="str">
        <f t="shared" si="3"/>
        <v>Invalid</v>
      </c>
      <c r="M5364" s="15" t="str">
        <f t="shared" si="4"/>
        <v/>
      </c>
    </row>
    <row r="5365" ht="12.75" customHeight="1">
      <c r="H5365" s="12">
        <v>1000.0</v>
      </c>
      <c r="K5365" s="14" t="str">
        <f t="shared" si="2"/>
        <v>#DIV/0!</v>
      </c>
      <c r="L5365" s="15" t="str">
        <f t="shared" si="3"/>
        <v>Invalid</v>
      </c>
      <c r="M5365" s="15" t="str">
        <f t="shared" si="4"/>
        <v/>
      </c>
    </row>
    <row r="5366" ht="12.75" customHeight="1">
      <c r="H5366" s="12">
        <v>1000.0</v>
      </c>
      <c r="K5366" s="14" t="str">
        <f t="shared" si="2"/>
        <v>#DIV/0!</v>
      </c>
      <c r="L5366" s="15" t="str">
        <f t="shared" si="3"/>
        <v>Invalid</v>
      </c>
      <c r="M5366" s="15" t="str">
        <f t="shared" si="4"/>
        <v/>
      </c>
    </row>
    <row r="5367" ht="12.75" customHeight="1">
      <c r="H5367" s="12">
        <v>1000.0</v>
      </c>
      <c r="K5367" s="14" t="str">
        <f t="shared" si="2"/>
        <v>#DIV/0!</v>
      </c>
      <c r="L5367" s="15" t="str">
        <f t="shared" si="3"/>
        <v>Invalid</v>
      </c>
      <c r="M5367" s="15" t="str">
        <f t="shared" si="4"/>
        <v/>
      </c>
    </row>
    <row r="5368" ht="12.75" customHeight="1">
      <c r="H5368" s="12">
        <v>1000.0</v>
      </c>
      <c r="K5368" s="14" t="str">
        <f t="shared" si="2"/>
        <v>#DIV/0!</v>
      </c>
      <c r="L5368" s="15" t="str">
        <f t="shared" si="3"/>
        <v>Invalid</v>
      </c>
      <c r="M5368" s="15" t="str">
        <f t="shared" si="4"/>
        <v/>
      </c>
    </row>
    <row r="5369" ht="12.75" customHeight="1">
      <c r="H5369" s="12">
        <v>1000.0</v>
      </c>
      <c r="K5369" s="14" t="str">
        <f t="shared" si="2"/>
        <v>#DIV/0!</v>
      </c>
      <c r="L5369" s="15" t="str">
        <f t="shared" si="3"/>
        <v>Invalid</v>
      </c>
      <c r="M5369" s="15" t="str">
        <f t="shared" si="4"/>
        <v/>
      </c>
    </row>
    <row r="5370" ht="12.75" customHeight="1">
      <c r="H5370" s="12">
        <v>1000.0</v>
      </c>
      <c r="K5370" s="14" t="str">
        <f t="shared" si="2"/>
        <v>#DIV/0!</v>
      </c>
      <c r="L5370" s="15" t="str">
        <f t="shared" si="3"/>
        <v>Invalid</v>
      </c>
      <c r="M5370" s="15" t="str">
        <f t="shared" si="4"/>
        <v/>
      </c>
    </row>
    <row r="5371" ht="12.75" customHeight="1">
      <c r="H5371" s="12">
        <v>1000.0</v>
      </c>
      <c r="K5371" s="14" t="str">
        <f t="shared" si="2"/>
        <v>#DIV/0!</v>
      </c>
      <c r="L5371" s="15" t="str">
        <f t="shared" si="3"/>
        <v>Invalid</v>
      </c>
      <c r="M5371" s="15" t="str">
        <f t="shared" si="4"/>
        <v/>
      </c>
    </row>
    <row r="5372" ht="12.75" customHeight="1">
      <c r="H5372" s="12">
        <v>1000.0</v>
      </c>
      <c r="K5372" s="14" t="str">
        <f t="shared" si="2"/>
        <v>#DIV/0!</v>
      </c>
      <c r="L5372" s="15" t="str">
        <f t="shared" si="3"/>
        <v>Invalid</v>
      </c>
      <c r="M5372" s="15" t="str">
        <f t="shared" si="4"/>
        <v/>
      </c>
    </row>
    <row r="5373" ht="12.75" customHeight="1">
      <c r="H5373" s="12">
        <v>1000.0</v>
      </c>
      <c r="K5373" s="14" t="str">
        <f t="shared" si="2"/>
        <v>#DIV/0!</v>
      </c>
      <c r="L5373" s="15" t="str">
        <f t="shared" si="3"/>
        <v>Invalid</v>
      </c>
      <c r="M5373" s="15" t="str">
        <f t="shared" si="4"/>
        <v/>
      </c>
    </row>
    <row r="5374" ht="12.75" customHeight="1">
      <c r="H5374" s="12">
        <v>1000.0</v>
      </c>
      <c r="K5374" s="14" t="str">
        <f t="shared" si="2"/>
        <v>#DIV/0!</v>
      </c>
      <c r="L5374" s="15" t="str">
        <f t="shared" si="3"/>
        <v>Invalid</v>
      </c>
      <c r="M5374" s="15" t="str">
        <f t="shared" si="4"/>
        <v/>
      </c>
    </row>
    <row r="5375" ht="12.75" customHeight="1">
      <c r="H5375" s="12">
        <v>1000.0</v>
      </c>
      <c r="K5375" s="14" t="str">
        <f t="shared" si="2"/>
        <v>#DIV/0!</v>
      </c>
      <c r="L5375" s="15" t="str">
        <f t="shared" si="3"/>
        <v>Invalid</v>
      </c>
      <c r="M5375" s="15" t="str">
        <f t="shared" si="4"/>
        <v/>
      </c>
    </row>
    <row r="5376" ht="12.75" customHeight="1">
      <c r="H5376" s="12">
        <v>1000.0</v>
      </c>
      <c r="K5376" s="14" t="str">
        <f t="shared" si="2"/>
        <v>#DIV/0!</v>
      </c>
      <c r="L5376" s="15" t="str">
        <f t="shared" si="3"/>
        <v>Invalid</v>
      </c>
      <c r="M5376" s="15" t="str">
        <f t="shared" si="4"/>
        <v/>
      </c>
    </row>
    <row r="5377" ht="12.75" customHeight="1">
      <c r="H5377" s="12">
        <v>1000.0</v>
      </c>
      <c r="K5377" s="14" t="str">
        <f t="shared" si="2"/>
        <v>#DIV/0!</v>
      </c>
      <c r="L5377" s="15" t="str">
        <f t="shared" si="3"/>
        <v>Invalid</v>
      </c>
      <c r="M5377" s="15" t="str">
        <f t="shared" si="4"/>
        <v/>
      </c>
    </row>
    <row r="5378" ht="12.75" customHeight="1">
      <c r="H5378" s="12">
        <v>1000.0</v>
      </c>
      <c r="K5378" s="14" t="str">
        <f t="shared" si="2"/>
        <v>#DIV/0!</v>
      </c>
      <c r="L5378" s="15" t="str">
        <f t="shared" si="3"/>
        <v>Invalid</v>
      </c>
      <c r="M5378" s="15" t="str">
        <f t="shared" si="4"/>
        <v/>
      </c>
    </row>
    <row r="5379" ht="12.75" customHeight="1">
      <c r="H5379" s="12">
        <v>1000.0</v>
      </c>
      <c r="K5379" s="14" t="str">
        <f t="shared" si="2"/>
        <v>#DIV/0!</v>
      </c>
      <c r="L5379" s="15" t="str">
        <f t="shared" si="3"/>
        <v>Invalid</v>
      </c>
      <c r="M5379" s="15" t="str">
        <f t="shared" si="4"/>
        <v/>
      </c>
    </row>
    <row r="5380" ht="12.75" customHeight="1">
      <c r="H5380" s="12">
        <v>1000.0</v>
      </c>
      <c r="K5380" s="14" t="str">
        <f t="shared" si="2"/>
        <v>#DIV/0!</v>
      </c>
      <c r="L5380" s="15" t="str">
        <f t="shared" si="3"/>
        <v>Invalid</v>
      </c>
      <c r="M5380" s="15" t="str">
        <f t="shared" si="4"/>
        <v/>
      </c>
    </row>
    <row r="5381" ht="12.75" customHeight="1">
      <c r="H5381" s="12">
        <v>1000.0</v>
      </c>
      <c r="K5381" s="14" t="str">
        <f t="shared" si="2"/>
        <v>#DIV/0!</v>
      </c>
      <c r="L5381" s="15" t="str">
        <f t="shared" si="3"/>
        <v>Invalid</v>
      </c>
      <c r="M5381" s="15" t="str">
        <f t="shared" si="4"/>
        <v/>
      </c>
    </row>
    <row r="5382" ht="12.75" customHeight="1">
      <c r="H5382" s="12">
        <v>1000.0</v>
      </c>
      <c r="K5382" s="14" t="str">
        <f t="shared" si="2"/>
        <v>#DIV/0!</v>
      </c>
      <c r="L5382" s="15" t="str">
        <f t="shared" si="3"/>
        <v>Invalid</v>
      </c>
      <c r="M5382" s="15" t="str">
        <f t="shared" si="4"/>
        <v/>
      </c>
    </row>
    <row r="5383" ht="12.75" customHeight="1">
      <c r="H5383" s="12">
        <v>1000.0</v>
      </c>
      <c r="K5383" s="14" t="str">
        <f t="shared" si="2"/>
        <v>#DIV/0!</v>
      </c>
      <c r="L5383" s="15" t="str">
        <f t="shared" si="3"/>
        <v>Invalid</v>
      </c>
      <c r="M5383" s="15" t="str">
        <f t="shared" si="4"/>
        <v/>
      </c>
    </row>
    <row r="5384" ht="12.75" customHeight="1">
      <c r="H5384" s="12">
        <v>1000.0</v>
      </c>
      <c r="K5384" s="14" t="str">
        <f t="shared" si="2"/>
        <v>#DIV/0!</v>
      </c>
      <c r="L5384" s="15" t="str">
        <f t="shared" si="3"/>
        <v>Invalid</v>
      </c>
      <c r="M5384" s="15" t="str">
        <f t="shared" si="4"/>
        <v/>
      </c>
    </row>
    <row r="5385" ht="12.75" customHeight="1">
      <c r="H5385" s="12">
        <v>1000.0</v>
      </c>
      <c r="K5385" s="14" t="str">
        <f t="shared" si="2"/>
        <v>#DIV/0!</v>
      </c>
      <c r="L5385" s="15" t="str">
        <f t="shared" si="3"/>
        <v>Invalid</v>
      </c>
      <c r="M5385" s="15" t="str">
        <f t="shared" si="4"/>
        <v/>
      </c>
    </row>
    <row r="5386" ht="12.75" customHeight="1">
      <c r="H5386" s="12">
        <v>1000.0</v>
      </c>
      <c r="K5386" s="14" t="str">
        <f t="shared" si="2"/>
        <v>#DIV/0!</v>
      </c>
      <c r="L5386" s="15" t="str">
        <f t="shared" si="3"/>
        <v>Invalid</v>
      </c>
      <c r="M5386" s="15" t="str">
        <f t="shared" si="4"/>
        <v/>
      </c>
    </row>
    <row r="5387" ht="12.75" customHeight="1">
      <c r="H5387" s="12">
        <v>1000.0</v>
      </c>
      <c r="K5387" s="14" t="str">
        <f t="shared" si="2"/>
        <v>#DIV/0!</v>
      </c>
      <c r="L5387" s="15" t="str">
        <f t="shared" si="3"/>
        <v>Invalid</v>
      </c>
      <c r="M5387" s="15" t="str">
        <f t="shared" si="4"/>
        <v/>
      </c>
    </row>
    <row r="5388" ht="12.75" customHeight="1">
      <c r="H5388" s="12">
        <v>1000.0</v>
      </c>
      <c r="K5388" s="14" t="str">
        <f t="shared" si="2"/>
        <v>#DIV/0!</v>
      </c>
      <c r="L5388" s="15" t="str">
        <f t="shared" si="3"/>
        <v>Invalid</v>
      </c>
      <c r="M5388" s="15" t="str">
        <f t="shared" si="4"/>
        <v/>
      </c>
    </row>
    <row r="5389" ht="12.75" customHeight="1">
      <c r="H5389" s="12">
        <v>1000.0</v>
      </c>
      <c r="K5389" s="14" t="str">
        <f t="shared" si="2"/>
        <v>#DIV/0!</v>
      </c>
      <c r="L5389" s="15" t="str">
        <f t="shared" si="3"/>
        <v>Invalid</v>
      </c>
      <c r="M5389" s="15" t="str">
        <f t="shared" si="4"/>
        <v/>
      </c>
    </row>
    <row r="5390" ht="12.75" customHeight="1">
      <c r="H5390" s="12">
        <v>1000.0</v>
      </c>
      <c r="K5390" s="14" t="str">
        <f t="shared" si="2"/>
        <v>#DIV/0!</v>
      </c>
      <c r="L5390" s="15" t="str">
        <f t="shared" si="3"/>
        <v>Invalid</v>
      </c>
      <c r="M5390" s="15" t="str">
        <f t="shared" si="4"/>
        <v/>
      </c>
    </row>
    <row r="5391" ht="12.75" customHeight="1">
      <c r="H5391" s="12">
        <v>1000.0</v>
      </c>
      <c r="K5391" s="14" t="str">
        <f t="shared" si="2"/>
        <v>#DIV/0!</v>
      </c>
      <c r="L5391" s="15" t="str">
        <f t="shared" si="3"/>
        <v>Invalid</v>
      </c>
      <c r="M5391" s="15" t="str">
        <f t="shared" si="4"/>
        <v/>
      </c>
    </row>
    <row r="5392" ht="12.75" customHeight="1">
      <c r="H5392" s="12">
        <v>1000.0</v>
      </c>
      <c r="K5392" s="14" t="str">
        <f t="shared" si="2"/>
        <v>#DIV/0!</v>
      </c>
      <c r="L5392" s="15" t="str">
        <f t="shared" si="3"/>
        <v>Invalid</v>
      </c>
      <c r="M5392" s="15" t="str">
        <f t="shared" si="4"/>
        <v/>
      </c>
    </row>
    <row r="5393" ht="12.75" customHeight="1">
      <c r="H5393" s="12">
        <v>1000.0</v>
      </c>
      <c r="K5393" s="14" t="str">
        <f t="shared" si="2"/>
        <v>#DIV/0!</v>
      </c>
      <c r="L5393" s="15" t="str">
        <f t="shared" si="3"/>
        <v>Invalid</v>
      </c>
      <c r="M5393" s="15" t="str">
        <f t="shared" si="4"/>
        <v/>
      </c>
    </row>
    <row r="5394" ht="12.75" customHeight="1">
      <c r="H5394" s="12">
        <v>1000.0</v>
      </c>
      <c r="K5394" s="14" t="str">
        <f t="shared" si="2"/>
        <v>#DIV/0!</v>
      </c>
      <c r="L5394" s="15" t="str">
        <f t="shared" si="3"/>
        <v>Invalid</v>
      </c>
      <c r="M5394" s="15" t="str">
        <f t="shared" si="4"/>
        <v/>
      </c>
    </row>
    <row r="5395" ht="12.75" customHeight="1">
      <c r="H5395" s="12">
        <v>1000.0</v>
      </c>
      <c r="K5395" s="14" t="str">
        <f t="shared" si="2"/>
        <v>#DIV/0!</v>
      </c>
      <c r="L5395" s="15" t="str">
        <f t="shared" si="3"/>
        <v>Invalid</v>
      </c>
      <c r="M5395" s="15" t="str">
        <f t="shared" si="4"/>
        <v/>
      </c>
    </row>
    <row r="5396" ht="12.75" customHeight="1">
      <c r="H5396" s="12">
        <v>1000.0</v>
      </c>
      <c r="K5396" s="14" t="str">
        <f t="shared" si="2"/>
        <v>#DIV/0!</v>
      </c>
      <c r="L5396" s="15" t="str">
        <f t="shared" si="3"/>
        <v>Invalid</v>
      </c>
      <c r="M5396" s="15" t="str">
        <f t="shared" si="4"/>
        <v/>
      </c>
    </row>
    <row r="5397" ht="12.75" customHeight="1">
      <c r="H5397" s="12">
        <v>1000.0</v>
      </c>
      <c r="K5397" s="14" t="str">
        <f t="shared" si="2"/>
        <v>#DIV/0!</v>
      </c>
      <c r="L5397" s="15" t="str">
        <f t="shared" si="3"/>
        <v>Invalid</v>
      </c>
      <c r="M5397" s="15" t="str">
        <f t="shared" si="4"/>
        <v/>
      </c>
    </row>
    <row r="5398" ht="12.75" customHeight="1">
      <c r="H5398" s="12">
        <v>1000.0</v>
      </c>
      <c r="K5398" s="14" t="str">
        <f t="shared" si="2"/>
        <v>#DIV/0!</v>
      </c>
      <c r="L5398" s="15" t="str">
        <f t="shared" si="3"/>
        <v>Invalid</v>
      </c>
      <c r="M5398" s="15" t="str">
        <f t="shared" si="4"/>
        <v/>
      </c>
    </row>
    <row r="5399" ht="12.75" customHeight="1">
      <c r="H5399" s="12">
        <v>1000.0</v>
      </c>
      <c r="K5399" s="14" t="str">
        <f t="shared" si="2"/>
        <v>#DIV/0!</v>
      </c>
      <c r="L5399" s="15" t="str">
        <f t="shared" si="3"/>
        <v>Invalid</v>
      </c>
      <c r="M5399" s="15" t="str">
        <f t="shared" si="4"/>
        <v/>
      </c>
    </row>
    <row r="5400" ht="12.75" customHeight="1">
      <c r="H5400" s="12">
        <v>1000.0</v>
      </c>
      <c r="K5400" s="14" t="str">
        <f t="shared" si="2"/>
        <v>#DIV/0!</v>
      </c>
      <c r="L5400" s="15" t="str">
        <f t="shared" si="3"/>
        <v>Invalid</v>
      </c>
      <c r="M5400" s="15" t="str">
        <f t="shared" si="4"/>
        <v/>
      </c>
    </row>
    <row r="5401" ht="12.75" customHeight="1">
      <c r="H5401" s="12">
        <v>1000.0</v>
      </c>
      <c r="K5401" s="14" t="str">
        <f t="shared" si="2"/>
        <v>#DIV/0!</v>
      </c>
      <c r="L5401" s="15" t="str">
        <f t="shared" si="3"/>
        <v>Invalid</v>
      </c>
      <c r="M5401" s="15" t="str">
        <f t="shared" si="4"/>
        <v/>
      </c>
    </row>
    <row r="5402" ht="12.75" customHeight="1">
      <c r="H5402" s="12">
        <v>1000.0</v>
      </c>
      <c r="K5402" s="14" t="str">
        <f t="shared" si="2"/>
        <v>#DIV/0!</v>
      </c>
      <c r="L5402" s="15" t="str">
        <f t="shared" si="3"/>
        <v>Invalid</v>
      </c>
      <c r="M5402" s="15" t="str">
        <f t="shared" si="4"/>
        <v/>
      </c>
    </row>
    <row r="5403" ht="12.75" customHeight="1">
      <c r="H5403" s="12">
        <v>1000.0</v>
      </c>
      <c r="K5403" s="14" t="str">
        <f t="shared" si="2"/>
        <v>#DIV/0!</v>
      </c>
      <c r="L5403" s="15" t="str">
        <f t="shared" si="3"/>
        <v>Invalid</v>
      </c>
      <c r="M5403" s="15" t="str">
        <f t="shared" si="4"/>
        <v/>
      </c>
    </row>
    <row r="5404" ht="12.75" customHeight="1">
      <c r="H5404" s="12">
        <v>1000.0</v>
      </c>
      <c r="K5404" s="14" t="str">
        <f t="shared" si="2"/>
        <v>#DIV/0!</v>
      </c>
      <c r="L5404" s="15" t="str">
        <f t="shared" si="3"/>
        <v>Invalid</v>
      </c>
      <c r="M5404" s="15" t="str">
        <f t="shared" si="4"/>
        <v/>
      </c>
    </row>
    <row r="5405" ht="12.75" customHeight="1">
      <c r="H5405" s="12">
        <v>1000.0</v>
      </c>
      <c r="K5405" s="14" t="str">
        <f t="shared" si="2"/>
        <v>#DIV/0!</v>
      </c>
      <c r="L5405" s="15" t="str">
        <f t="shared" si="3"/>
        <v>Invalid</v>
      </c>
      <c r="M5405" s="15" t="str">
        <f t="shared" si="4"/>
        <v/>
      </c>
    </row>
    <row r="5406" ht="12.75" customHeight="1">
      <c r="H5406" s="12">
        <v>1000.0</v>
      </c>
      <c r="K5406" s="14" t="str">
        <f t="shared" si="2"/>
        <v>#DIV/0!</v>
      </c>
      <c r="L5406" s="15" t="str">
        <f t="shared" si="3"/>
        <v>Invalid</v>
      </c>
      <c r="M5406" s="15" t="str">
        <f t="shared" si="4"/>
        <v/>
      </c>
    </row>
    <row r="5407" ht="12.75" customHeight="1">
      <c r="H5407" s="12">
        <v>1000.0</v>
      </c>
      <c r="K5407" s="14" t="str">
        <f t="shared" si="2"/>
        <v>#DIV/0!</v>
      </c>
      <c r="L5407" s="15" t="str">
        <f t="shared" si="3"/>
        <v>Invalid</v>
      </c>
      <c r="M5407" s="15" t="str">
        <f t="shared" si="4"/>
        <v/>
      </c>
    </row>
    <row r="5408" ht="12.75" customHeight="1">
      <c r="H5408" s="12">
        <v>1000.0</v>
      </c>
      <c r="K5408" s="14" t="str">
        <f t="shared" si="2"/>
        <v>#DIV/0!</v>
      </c>
      <c r="L5408" s="15" t="str">
        <f t="shared" si="3"/>
        <v>Invalid</v>
      </c>
      <c r="M5408" s="15" t="str">
        <f t="shared" si="4"/>
        <v/>
      </c>
    </row>
    <row r="5409" ht="12.75" customHeight="1">
      <c r="H5409" s="12">
        <v>1000.0</v>
      </c>
      <c r="K5409" s="14" t="str">
        <f t="shared" si="2"/>
        <v>#DIV/0!</v>
      </c>
      <c r="L5409" s="15" t="str">
        <f t="shared" si="3"/>
        <v>Invalid</v>
      </c>
      <c r="M5409" s="15" t="str">
        <f t="shared" si="4"/>
        <v/>
      </c>
    </row>
    <row r="5410" ht="12.75" customHeight="1">
      <c r="H5410" s="12">
        <v>1000.0</v>
      </c>
      <c r="K5410" s="14" t="str">
        <f t="shared" si="2"/>
        <v>#DIV/0!</v>
      </c>
      <c r="L5410" s="15" t="str">
        <f t="shared" si="3"/>
        <v>Invalid</v>
      </c>
      <c r="M5410" s="15" t="str">
        <f t="shared" si="4"/>
        <v/>
      </c>
    </row>
    <row r="5411" ht="12.75" customHeight="1">
      <c r="H5411" s="12">
        <v>1000.0</v>
      </c>
      <c r="K5411" s="14" t="str">
        <f t="shared" si="2"/>
        <v>#DIV/0!</v>
      </c>
      <c r="L5411" s="15" t="str">
        <f t="shared" si="3"/>
        <v>Invalid</v>
      </c>
      <c r="M5411" s="15" t="str">
        <f t="shared" si="4"/>
        <v/>
      </c>
    </row>
    <row r="5412" ht="12.75" customHeight="1">
      <c r="H5412" s="12">
        <v>1000.0</v>
      </c>
      <c r="K5412" s="14" t="str">
        <f t="shared" si="2"/>
        <v>#DIV/0!</v>
      </c>
      <c r="L5412" s="15" t="str">
        <f t="shared" si="3"/>
        <v>Invalid</v>
      </c>
      <c r="M5412" s="15" t="str">
        <f t="shared" si="4"/>
        <v/>
      </c>
    </row>
    <row r="5413" ht="12.75" customHeight="1">
      <c r="H5413" s="12">
        <v>1000.0</v>
      </c>
      <c r="K5413" s="14" t="str">
        <f t="shared" si="2"/>
        <v>#DIV/0!</v>
      </c>
      <c r="L5413" s="15" t="str">
        <f t="shared" si="3"/>
        <v>Invalid</v>
      </c>
      <c r="M5413" s="15" t="str">
        <f t="shared" si="4"/>
        <v/>
      </c>
    </row>
    <row r="5414" ht="12.75" customHeight="1">
      <c r="H5414" s="12">
        <v>1000.0</v>
      </c>
      <c r="K5414" s="14" t="str">
        <f t="shared" si="2"/>
        <v>#DIV/0!</v>
      </c>
      <c r="L5414" s="15" t="str">
        <f t="shared" si="3"/>
        <v>Invalid</v>
      </c>
      <c r="M5414" s="15" t="str">
        <f t="shared" si="4"/>
        <v/>
      </c>
    </row>
    <row r="5415" ht="12.75" customHeight="1">
      <c r="H5415" s="12">
        <v>1000.0</v>
      </c>
      <c r="K5415" s="14" t="str">
        <f t="shared" si="2"/>
        <v>#DIV/0!</v>
      </c>
      <c r="L5415" s="15" t="str">
        <f t="shared" si="3"/>
        <v>Invalid</v>
      </c>
      <c r="M5415" s="15" t="str">
        <f t="shared" si="4"/>
        <v/>
      </c>
    </row>
    <row r="5416" ht="12.75" customHeight="1">
      <c r="H5416" s="12">
        <v>1000.0</v>
      </c>
      <c r="K5416" s="14" t="str">
        <f t="shared" si="2"/>
        <v>#DIV/0!</v>
      </c>
      <c r="L5416" s="15" t="str">
        <f t="shared" si="3"/>
        <v>Invalid</v>
      </c>
      <c r="M5416" s="15" t="str">
        <f t="shared" si="4"/>
        <v/>
      </c>
    </row>
    <row r="5417" ht="12.75" customHeight="1">
      <c r="H5417" s="12">
        <v>1000.0</v>
      </c>
      <c r="K5417" s="14" t="str">
        <f t="shared" si="2"/>
        <v>#DIV/0!</v>
      </c>
      <c r="L5417" s="15" t="str">
        <f t="shared" si="3"/>
        <v>Invalid</v>
      </c>
      <c r="M5417" s="15" t="str">
        <f t="shared" si="4"/>
        <v/>
      </c>
    </row>
    <row r="5418" ht="12.75" customHeight="1">
      <c r="H5418" s="12">
        <v>1000.0</v>
      </c>
      <c r="K5418" s="14" t="str">
        <f t="shared" si="2"/>
        <v>#DIV/0!</v>
      </c>
      <c r="L5418" s="15" t="str">
        <f t="shared" si="3"/>
        <v>Invalid</v>
      </c>
      <c r="M5418" s="15" t="str">
        <f t="shared" si="4"/>
        <v/>
      </c>
    </row>
    <row r="5419" ht="12.75" customHeight="1">
      <c r="H5419" s="12">
        <v>1000.0</v>
      </c>
      <c r="K5419" s="14" t="str">
        <f t="shared" si="2"/>
        <v>#DIV/0!</v>
      </c>
      <c r="L5419" s="15" t="str">
        <f t="shared" si="3"/>
        <v>Invalid</v>
      </c>
      <c r="M5419" s="15" t="str">
        <f t="shared" si="4"/>
        <v/>
      </c>
    </row>
    <row r="5420" ht="12.75" customHeight="1">
      <c r="H5420" s="12">
        <v>1000.0</v>
      </c>
      <c r="K5420" s="14" t="str">
        <f t="shared" si="2"/>
        <v>#DIV/0!</v>
      </c>
      <c r="L5420" s="15" t="str">
        <f t="shared" si="3"/>
        <v>Invalid</v>
      </c>
      <c r="M5420" s="15" t="str">
        <f t="shared" si="4"/>
        <v/>
      </c>
    </row>
    <row r="5421" ht="12.75" customHeight="1">
      <c r="H5421" s="12">
        <v>1000.0</v>
      </c>
      <c r="K5421" s="14" t="str">
        <f t="shared" si="2"/>
        <v>#DIV/0!</v>
      </c>
      <c r="L5421" s="15" t="str">
        <f t="shared" si="3"/>
        <v>Invalid</v>
      </c>
      <c r="M5421" s="15" t="str">
        <f t="shared" si="4"/>
        <v/>
      </c>
    </row>
    <row r="5422" ht="12.75" customHeight="1">
      <c r="H5422" s="12">
        <v>1000.0</v>
      </c>
      <c r="K5422" s="14" t="str">
        <f t="shared" si="2"/>
        <v>#DIV/0!</v>
      </c>
      <c r="L5422" s="15" t="str">
        <f t="shared" si="3"/>
        <v>Invalid</v>
      </c>
      <c r="M5422" s="15" t="str">
        <f t="shared" si="4"/>
        <v/>
      </c>
    </row>
    <row r="5423" ht="12.75" customHeight="1">
      <c r="H5423" s="12">
        <v>1000.0</v>
      </c>
      <c r="K5423" s="14" t="str">
        <f t="shared" si="2"/>
        <v>#DIV/0!</v>
      </c>
      <c r="L5423" s="15" t="str">
        <f t="shared" si="3"/>
        <v>Invalid</v>
      </c>
      <c r="M5423" s="15" t="str">
        <f t="shared" si="4"/>
        <v/>
      </c>
    </row>
    <row r="5424" ht="12.75" customHeight="1">
      <c r="H5424" s="12">
        <v>1000.0</v>
      </c>
      <c r="K5424" s="14" t="str">
        <f t="shared" si="2"/>
        <v>#DIV/0!</v>
      </c>
      <c r="L5424" s="15" t="str">
        <f t="shared" si="3"/>
        <v>Invalid</v>
      </c>
      <c r="M5424" s="15" t="str">
        <f t="shared" si="4"/>
        <v/>
      </c>
    </row>
    <row r="5425" ht="12.75" customHeight="1">
      <c r="H5425" s="12">
        <v>1000.0</v>
      </c>
      <c r="K5425" s="14" t="str">
        <f t="shared" si="2"/>
        <v>#DIV/0!</v>
      </c>
      <c r="L5425" s="15" t="str">
        <f t="shared" si="3"/>
        <v>Invalid</v>
      </c>
      <c r="M5425" s="15" t="str">
        <f t="shared" si="4"/>
        <v/>
      </c>
    </row>
    <row r="5426" ht="12.75" customHeight="1">
      <c r="H5426" s="12">
        <v>1000.0</v>
      </c>
      <c r="K5426" s="14" t="str">
        <f t="shared" si="2"/>
        <v>#DIV/0!</v>
      </c>
      <c r="L5426" s="15" t="str">
        <f t="shared" si="3"/>
        <v>Invalid</v>
      </c>
      <c r="M5426" s="15" t="str">
        <f t="shared" si="4"/>
        <v/>
      </c>
    </row>
    <row r="5427" ht="12.75" customHeight="1">
      <c r="H5427" s="12">
        <v>1000.0</v>
      </c>
      <c r="K5427" s="14" t="str">
        <f t="shared" si="2"/>
        <v>#DIV/0!</v>
      </c>
      <c r="L5427" s="15" t="str">
        <f t="shared" si="3"/>
        <v>Invalid</v>
      </c>
      <c r="M5427" s="15" t="str">
        <f t="shared" si="4"/>
        <v/>
      </c>
    </row>
    <row r="5428" ht="12.75" customHeight="1">
      <c r="H5428" s="12">
        <v>1000.0</v>
      </c>
      <c r="K5428" s="14" t="str">
        <f t="shared" si="2"/>
        <v>#DIV/0!</v>
      </c>
      <c r="L5428" s="15" t="str">
        <f t="shared" si="3"/>
        <v>Invalid</v>
      </c>
      <c r="M5428" s="15" t="str">
        <f t="shared" si="4"/>
        <v/>
      </c>
    </row>
    <row r="5429" ht="12.75" customHeight="1">
      <c r="H5429" s="12">
        <v>1000.0</v>
      </c>
      <c r="K5429" s="14" t="str">
        <f t="shared" si="2"/>
        <v>#DIV/0!</v>
      </c>
      <c r="L5429" s="15" t="str">
        <f t="shared" si="3"/>
        <v>Invalid</v>
      </c>
      <c r="M5429" s="15" t="str">
        <f t="shared" si="4"/>
        <v/>
      </c>
    </row>
    <row r="5430" ht="12.75" customHeight="1">
      <c r="H5430" s="12">
        <v>1000.0</v>
      </c>
      <c r="K5430" s="14" t="str">
        <f t="shared" si="2"/>
        <v>#DIV/0!</v>
      </c>
      <c r="L5430" s="15" t="str">
        <f t="shared" si="3"/>
        <v>Invalid</v>
      </c>
      <c r="M5430" s="15" t="str">
        <f t="shared" si="4"/>
        <v/>
      </c>
    </row>
    <row r="5431" ht="12.75" customHeight="1">
      <c r="H5431" s="12">
        <v>1000.0</v>
      </c>
      <c r="K5431" s="14" t="str">
        <f t="shared" si="2"/>
        <v>#DIV/0!</v>
      </c>
      <c r="L5431" s="15" t="str">
        <f t="shared" si="3"/>
        <v>Invalid</v>
      </c>
      <c r="M5431" s="15" t="str">
        <f t="shared" si="4"/>
        <v/>
      </c>
    </row>
    <row r="5432" ht="12.75" customHeight="1">
      <c r="H5432" s="12">
        <v>1000.0</v>
      </c>
      <c r="K5432" s="14" t="str">
        <f t="shared" si="2"/>
        <v>#DIV/0!</v>
      </c>
      <c r="L5432" s="15" t="str">
        <f t="shared" si="3"/>
        <v>Invalid</v>
      </c>
      <c r="M5432" s="15" t="str">
        <f t="shared" si="4"/>
        <v/>
      </c>
    </row>
    <row r="5433" ht="12.75" customHeight="1">
      <c r="H5433" s="12">
        <v>1000.0</v>
      </c>
      <c r="K5433" s="14" t="str">
        <f t="shared" si="2"/>
        <v>#DIV/0!</v>
      </c>
      <c r="L5433" s="15" t="str">
        <f t="shared" si="3"/>
        <v>Invalid</v>
      </c>
      <c r="M5433" s="15" t="str">
        <f t="shared" si="4"/>
        <v/>
      </c>
    </row>
    <row r="5434" ht="12.75" customHeight="1">
      <c r="H5434" s="12">
        <v>1000.0</v>
      </c>
      <c r="K5434" s="14" t="str">
        <f t="shared" si="2"/>
        <v>#DIV/0!</v>
      </c>
      <c r="L5434" s="15" t="str">
        <f t="shared" si="3"/>
        <v>Invalid</v>
      </c>
      <c r="M5434" s="15" t="str">
        <f t="shared" si="4"/>
        <v/>
      </c>
    </row>
    <row r="5435" ht="12.75" customHeight="1">
      <c r="H5435" s="12">
        <v>1000.0</v>
      </c>
      <c r="K5435" s="14" t="str">
        <f t="shared" si="2"/>
        <v>#DIV/0!</v>
      </c>
      <c r="L5435" s="15" t="str">
        <f t="shared" si="3"/>
        <v>Invalid</v>
      </c>
      <c r="M5435" s="15" t="str">
        <f t="shared" si="4"/>
        <v/>
      </c>
    </row>
    <row r="5436" ht="12.75" customHeight="1">
      <c r="H5436" s="12">
        <v>1000.0</v>
      </c>
      <c r="K5436" s="14" t="str">
        <f t="shared" si="2"/>
        <v>#DIV/0!</v>
      </c>
      <c r="L5436" s="15" t="str">
        <f t="shared" si="3"/>
        <v>Invalid</v>
      </c>
      <c r="M5436" s="15" t="str">
        <f t="shared" si="4"/>
        <v/>
      </c>
    </row>
    <row r="5437" ht="12.75" customHeight="1">
      <c r="H5437" s="12">
        <v>1000.0</v>
      </c>
      <c r="K5437" s="14" t="str">
        <f t="shared" si="2"/>
        <v>#DIV/0!</v>
      </c>
      <c r="L5437" s="15" t="str">
        <f t="shared" si="3"/>
        <v>Invalid</v>
      </c>
      <c r="M5437" s="15" t="str">
        <f t="shared" si="4"/>
        <v/>
      </c>
    </row>
    <row r="5438" ht="12.75" customHeight="1">
      <c r="H5438" s="12">
        <v>1000.0</v>
      </c>
      <c r="K5438" s="14" t="str">
        <f t="shared" si="2"/>
        <v>#DIV/0!</v>
      </c>
      <c r="L5438" s="15" t="str">
        <f t="shared" si="3"/>
        <v>Invalid</v>
      </c>
      <c r="M5438" s="15" t="str">
        <f t="shared" si="4"/>
        <v/>
      </c>
    </row>
    <row r="5439" ht="12.75" customHeight="1">
      <c r="H5439" s="12">
        <v>1000.0</v>
      </c>
      <c r="K5439" s="14" t="str">
        <f t="shared" si="2"/>
        <v>#DIV/0!</v>
      </c>
      <c r="L5439" s="15" t="str">
        <f t="shared" si="3"/>
        <v>Invalid</v>
      </c>
      <c r="M5439" s="15" t="str">
        <f t="shared" si="4"/>
        <v/>
      </c>
    </row>
    <row r="5440" ht="12.75" customHeight="1">
      <c r="H5440" s="12">
        <v>1000.0</v>
      </c>
      <c r="K5440" s="14" t="str">
        <f t="shared" si="2"/>
        <v>#DIV/0!</v>
      </c>
      <c r="L5440" s="15" t="str">
        <f t="shared" si="3"/>
        <v>Invalid</v>
      </c>
      <c r="M5440" s="15" t="str">
        <f t="shared" si="4"/>
        <v/>
      </c>
    </row>
    <row r="5441" ht="12.75" customHeight="1">
      <c r="H5441" s="12">
        <v>1000.0</v>
      </c>
      <c r="K5441" s="14" t="str">
        <f t="shared" si="2"/>
        <v>#DIV/0!</v>
      </c>
      <c r="L5441" s="15" t="str">
        <f t="shared" si="3"/>
        <v>Invalid</v>
      </c>
      <c r="M5441" s="15" t="str">
        <f t="shared" si="4"/>
        <v/>
      </c>
    </row>
    <row r="5442" ht="12.75" customHeight="1">
      <c r="H5442" s="12">
        <v>1000.0</v>
      </c>
      <c r="K5442" s="14" t="str">
        <f t="shared" si="2"/>
        <v>#DIV/0!</v>
      </c>
      <c r="L5442" s="15" t="str">
        <f t="shared" si="3"/>
        <v>Invalid</v>
      </c>
      <c r="M5442" s="15" t="str">
        <f t="shared" si="4"/>
        <v/>
      </c>
    </row>
    <row r="5443" ht="12.75" customHeight="1">
      <c r="H5443" s="12">
        <v>1000.0</v>
      </c>
      <c r="K5443" s="14" t="str">
        <f t="shared" si="2"/>
        <v>#DIV/0!</v>
      </c>
      <c r="L5443" s="15" t="str">
        <f t="shared" si="3"/>
        <v>Invalid</v>
      </c>
      <c r="M5443" s="15" t="str">
        <f t="shared" si="4"/>
        <v/>
      </c>
    </row>
    <row r="5444" ht="12.75" customHeight="1">
      <c r="H5444" s="12">
        <v>1000.0</v>
      </c>
      <c r="K5444" s="14" t="str">
        <f t="shared" si="2"/>
        <v>#DIV/0!</v>
      </c>
      <c r="L5444" s="15" t="str">
        <f t="shared" si="3"/>
        <v>Invalid</v>
      </c>
      <c r="M5444" s="15" t="str">
        <f t="shared" si="4"/>
        <v/>
      </c>
    </row>
    <row r="5445" ht="12.75" customHeight="1">
      <c r="H5445" s="12">
        <v>1000.0</v>
      </c>
      <c r="K5445" s="14" t="str">
        <f t="shared" si="2"/>
        <v>#DIV/0!</v>
      </c>
      <c r="L5445" s="15" t="str">
        <f t="shared" si="3"/>
        <v>Invalid</v>
      </c>
      <c r="M5445" s="15" t="str">
        <f t="shared" si="4"/>
        <v/>
      </c>
    </row>
    <row r="5446" ht="12.75" customHeight="1">
      <c r="H5446" s="12">
        <v>1000.0</v>
      </c>
      <c r="K5446" s="14" t="str">
        <f t="shared" si="2"/>
        <v>#DIV/0!</v>
      </c>
      <c r="L5446" s="15" t="str">
        <f t="shared" si="3"/>
        <v>Invalid</v>
      </c>
      <c r="M5446" s="15" t="str">
        <f t="shared" si="4"/>
        <v/>
      </c>
    </row>
    <row r="5447" ht="12.75" customHeight="1">
      <c r="H5447" s="12">
        <v>1000.0</v>
      </c>
      <c r="K5447" s="14" t="str">
        <f t="shared" si="2"/>
        <v>#DIV/0!</v>
      </c>
      <c r="L5447" s="15" t="str">
        <f t="shared" si="3"/>
        <v>Invalid</v>
      </c>
      <c r="M5447" s="15" t="str">
        <f t="shared" si="4"/>
        <v/>
      </c>
    </row>
    <row r="5448" ht="12.75" customHeight="1">
      <c r="H5448" s="12">
        <v>1000.0</v>
      </c>
      <c r="K5448" s="14" t="str">
        <f t="shared" si="2"/>
        <v>#DIV/0!</v>
      </c>
      <c r="L5448" s="15" t="str">
        <f t="shared" si="3"/>
        <v>Invalid</v>
      </c>
      <c r="M5448" s="15" t="str">
        <f t="shared" si="4"/>
        <v/>
      </c>
    </row>
    <row r="5449" ht="12.75" customHeight="1">
      <c r="H5449" s="12">
        <v>1000.0</v>
      </c>
      <c r="K5449" s="14" t="str">
        <f t="shared" si="2"/>
        <v>#DIV/0!</v>
      </c>
      <c r="L5449" s="15" t="str">
        <f t="shared" si="3"/>
        <v>Invalid</v>
      </c>
      <c r="M5449" s="15" t="str">
        <f t="shared" si="4"/>
        <v/>
      </c>
    </row>
    <row r="5450" ht="12.75" customHeight="1">
      <c r="H5450" s="12">
        <v>1000.0</v>
      </c>
      <c r="K5450" s="14" t="str">
        <f t="shared" si="2"/>
        <v>#DIV/0!</v>
      </c>
      <c r="L5450" s="15" t="str">
        <f t="shared" si="3"/>
        <v>Invalid</v>
      </c>
      <c r="M5450" s="15" t="str">
        <f t="shared" si="4"/>
        <v/>
      </c>
    </row>
    <row r="5451" ht="12.75" customHeight="1">
      <c r="H5451" s="12">
        <v>1000.0</v>
      </c>
      <c r="K5451" s="14" t="str">
        <f t="shared" si="2"/>
        <v>#DIV/0!</v>
      </c>
      <c r="L5451" s="15" t="str">
        <f t="shared" si="3"/>
        <v>Invalid</v>
      </c>
      <c r="M5451" s="15" t="str">
        <f t="shared" si="4"/>
        <v/>
      </c>
    </row>
    <row r="5452" ht="12.75" customHeight="1">
      <c r="H5452" s="12">
        <v>1000.0</v>
      </c>
      <c r="K5452" s="14" t="str">
        <f t="shared" si="2"/>
        <v>#DIV/0!</v>
      </c>
      <c r="L5452" s="15" t="str">
        <f t="shared" si="3"/>
        <v>Invalid</v>
      </c>
      <c r="M5452" s="15" t="str">
        <f t="shared" si="4"/>
        <v/>
      </c>
    </row>
    <row r="5453" ht="12.75" customHeight="1">
      <c r="H5453" s="12">
        <v>1000.0</v>
      </c>
      <c r="K5453" s="14" t="str">
        <f t="shared" si="2"/>
        <v>#DIV/0!</v>
      </c>
      <c r="L5453" s="15" t="str">
        <f t="shared" si="3"/>
        <v>Invalid</v>
      </c>
      <c r="M5453" s="15" t="str">
        <f t="shared" si="4"/>
        <v/>
      </c>
    </row>
    <row r="5454" ht="12.75" customHeight="1">
      <c r="H5454" s="12">
        <v>1000.0</v>
      </c>
      <c r="K5454" s="14" t="str">
        <f t="shared" si="2"/>
        <v>#DIV/0!</v>
      </c>
      <c r="L5454" s="15" t="str">
        <f t="shared" si="3"/>
        <v>Invalid</v>
      </c>
      <c r="M5454" s="15" t="str">
        <f t="shared" si="4"/>
        <v/>
      </c>
    </row>
    <row r="5455" ht="12.75" customHeight="1">
      <c r="H5455" s="12">
        <v>1000.0</v>
      </c>
      <c r="K5455" s="14" t="str">
        <f t="shared" si="2"/>
        <v>#DIV/0!</v>
      </c>
      <c r="L5455" s="15" t="str">
        <f t="shared" si="3"/>
        <v>Invalid</v>
      </c>
      <c r="M5455" s="15" t="str">
        <f t="shared" si="4"/>
        <v/>
      </c>
    </row>
    <row r="5456" ht="12.75" customHeight="1">
      <c r="H5456" s="12">
        <v>1000.0</v>
      </c>
      <c r="K5456" s="14" t="str">
        <f t="shared" si="2"/>
        <v>#DIV/0!</v>
      </c>
      <c r="L5456" s="15" t="str">
        <f t="shared" si="3"/>
        <v>Invalid</v>
      </c>
      <c r="M5456" s="15" t="str">
        <f t="shared" si="4"/>
        <v/>
      </c>
    </row>
    <row r="5457" ht="12.75" customHeight="1">
      <c r="H5457" s="12">
        <v>1000.0</v>
      </c>
      <c r="K5457" s="14" t="str">
        <f t="shared" si="2"/>
        <v>#DIV/0!</v>
      </c>
      <c r="L5457" s="15" t="str">
        <f t="shared" si="3"/>
        <v>Invalid</v>
      </c>
      <c r="M5457" s="15" t="str">
        <f t="shared" si="4"/>
        <v/>
      </c>
    </row>
    <row r="5458" ht="12.75" customHeight="1">
      <c r="H5458" s="12">
        <v>1000.0</v>
      </c>
      <c r="K5458" s="14" t="str">
        <f t="shared" si="2"/>
        <v>#DIV/0!</v>
      </c>
      <c r="L5458" s="15" t="str">
        <f t="shared" si="3"/>
        <v>Invalid</v>
      </c>
      <c r="M5458" s="15" t="str">
        <f t="shared" si="4"/>
        <v/>
      </c>
    </row>
    <row r="5459" ht="12.75" customHeight="1">
      <c r="H5459" s="12">
        <v>1000.0</v>
      </c>
      <c r="K5459" s="14" t="str">
        <f t="shared" si="2"/>
        <v>#DIV/0!</v>
      </c>
      <c r="L5459" s="15" t="str">
        <f t="shared" si="3"/>
        <v>Invalid</v>
      </c>
      <c r="M5459" s="15" t="str">
        <f t="shared" si="4"/>
        <v/>
      </c>
    </row>
    <row r="5460" ht="12.75" customHeight="1">
      <c r="H5460" s="12">
        <v>1000.0</v>
      </c>
      <c r="K5460" s="14" t="str">
        <f t="shared" si="2"/>
        <v>#DIV/0!</v>
      </c>
      <c r="L5460" s="15" t="str">
        <f t="shared" si="3"/>
        <v>Invalid</v>
      </c>
      <c r="M5460" s="15" t="str">
        <f t="shared" si="4"/>
        <v/>
      </c>
    </row>
    <row r="5461" ht="12.75" customHeight="1">
      <c r="H5461" s="12">
        <v>1000.0</v>
      </c>
      <c r="K5461" s="14" t="str">
        <f t="shared" si="2"/>
        <v>#DIV/0!</v>
      </c>
      <c r="L5461" s="15" t="str">
        <f t="shared" si="3"/>
        <v>Invalid</v>
      </c>
      <c r="M5461" s="15" t="str">
        <f t="shared" si="4"/>
        <v/>
      </c>
    </row>
    <row r="5462" ht="12.75" customHeight="1">
      <c r="H5462" s="12">
        <v>1000.0</v>
      </c>
      <c r="K5462" s="14" t="str">
        <f t="shared" si="2"/>
        <v>#DIV/0!</v>
      </c>
      <c r="L5462" s="15" t="str">
        <f t="shared" si="3"/>
        <v>Invalid</v>
      </c>
      <c r="M5462" s="15" t="str">
        <f t="shared" si="4"/>
        <v/>
      </c>
    </row>
    <row r="5463" ht="12.75" customHeight="1">
      <c r="H5463" s="12">
        <v>1000.0</v>
      </c>
      <c r="K5463" s="14" t="str">
        <f t="shared" si="2"/>
        <v>#DIV/0!</v>
      </c>
      <c r="L5463" s="15" t="str">
        <f t="shared" si="3"/>
        <v>Invalid</v>
      </c>
      <c r="M5463" s="15" t="str">
        <f t="shared" si="4"/>
        <v/>
      </c>
    </row>
    <row r="5464" ht="12.75" customHeight="1">
      <c r="H5464" s="12">
        <v>1000.0</v>
      </c>
      <c r="K5464" s="14" t="str">
        <f t="shared" si="2"/>
        <v>#DIV/0!</v>
      </c>
      <c r="L5464" s="15" t="str">
        <f t="shared" si="3"/>
        <v>Invalid</v>
      </c>
      <c r="M5464" s="15" t="str">
        <f t="shared" si="4"/>
        <v/>
      </c>
    </row>
    <row r="5465" ht="12.75" customHeight="1">
      <c r="H5465" s="12">
        <v>1000.0</v>
      </c>
      <c r="K5465" s="14" t="str">
        <f t="shared" si="2"/>
        <v>#DIV/0!</v>
      </c>
      <c r="L5465" s="15" t="str">
        <f t="shared" si="3"/>
        <v>Invalid</v>
      </c>
      <c r="M5465" s="15" t="str">
        <f t="shared" si="4"/>
        <v/>
      </c>
    </row>
    <row r="5466" ht="12.75" customHeight="1">
      <c r="H5466" s="12">
        <v>1000.0</v>
      </c>
      <c r="K5466" s="14" t="str">
        <f t="shared" si="2"/>
        <v>#DIV/0!</v>
      </c>
      <c r="L5466" s="15" t="str">
        <f t="shared" si="3"/>
        <v>Invalid</v>
      </c>
      <c r="M5466" s="15" t="str">
        <f t="shared" si="4"/>
        <v/>
      </c>
    </row>
    <row r="5467" ht="12.75" customHeight="1">
      <c r="H5467" s="12">
        <v>1000.0</v>
      </c>
      <c r="K5467" s="14" t="str">
        <f t="shared" si="2"/>
        <v>#DIV/0!</v>
      </c>
      <c r="L5467" s="15" t="str">
        <f t="shared" si="3"/>
        <v>Invalid</v>
      </c>
      <c r="M5467" s="15" t="str">
        <f t="shared" si="4"/>
        <v/>
      </c>
    </row>
    <row r="5468" ht="12.75" customHeight="1">
      <c r="H5468" s="12">
        <v>1000.0</v>
      </c>
      <c r="K5468" s="14" t="str">
        <f t="shared" si="2"/>
        <v>#DIV/0!</v>
      </c>
      <c r="L5468" s="15" t="str">
        <f t="shared" si="3"/>
        <v>Invalid</v>
      </c>
      <c r="M5468" s="15" t="str">
        <f t="shared" si="4"/>
        <v/>
      </c>
    </row>
    <row r="5469" ht="12.75" customHeight="1">
      <c r="H5469" s="12">
        <v>1000.0</v>
      </c>
      <c r="K5469" s="14" t="str">
        <f t="shared" si="2"/>
        <v>#DIV/0!</v>
      </c>
      <c r="L5469" s="15" t="str">
        <f t="shared" si="3"/>
        <v>Invalid</v>
      </c>
      <c r="M5469" s="15" t="str">
        <f t="shared" si="4"/>
        <v/>
      </c>
    </row>
    <row r="5470" ht="12.75" customHeight="1">
      <c r="H5470" s="12">
        <v>1000.0</v>
      </c>
      <c r="K5470" s="14" t="str">
        <f t="shared" si="2"/>
        <v>#DIV/0!</v>
      </c>
      <c r="L5470" s="15" t="str">
        <f t="shared" si="3"/>
        <v>Invalid</v>
      </c>
      <c r="M5470" s="15" t="str">
        <f t="shared" si="4"/>
        <v/>
      </c>
    </row>
    <row r="5471" ht="12.75" customHeight="1">
      <c r="H5471" s="12">
        <v>1000.0</v>
      </c>
      <c r="K5471" s="14" t="str">
        <f t="shared" si="2"/>
        <v>#DIV/0!</v>
      </c>
      <c r="L5471" s="15" t="str">
        <f t="shared" si="3"/>
        <v>Invalid</v>
      </c>
      <c r="M5471" s="15" t="str">
        <f t="shared" si="4"/>
        <v/>
      </c>
    </row>
    <row r="5472" ht="12.75" customHeight="1">
      <c r="H5472" s="12">
        <v>1000.0</v>
      </c>
      <c r="K5472" s="14" t="str">
        <f t="shared" si="2"/>
        <v>#DIV/0!</v>
      </c>
      <c r="L5472" s="15" t="str">
        <f t="shared" si="3"/>
        <v>Invalid</v>
      </c>
      <c r="M5472" s="15" t="str">
        <f t="shared" si="4"/>
        <v/>
      </c>
    </row>
    <row r="5473" ht="12.75" customHeight="1">
      <c r="H5473" s="12">
        <v>1000.0</v>
      </c>
      <c r="K5473" s="14" t="str">
        <f t="shared" si="2"/>
        <v>#DIV/0!</v>
      </c>
      <c r="L5473" s="15" t="str">
        <f t="shared" si="3"/>
        <v>Invalid</v>
      </c>
      <c r="M5473" s="15" t="str">
        <f t="shared" si="4"/>
        <v/>
      </c>
    </row>
    <row r="5474" ht="12.75" customHeight="1">
      <c r="H5474" s="12">
        <v>1000.0</v>
      </c>
      <c r="K5474" s="14" t="str">
        <f t="shared" si="2"/>
        <v>#DIV/0!</v>
      </c>
      <c r="L5474" s="15" t="str">
        <f t="shared" si="3"/>
        <v>Invalid</v>
      </c>
      <c r="M5474" s="15" t="str">
        <f t="shared" si="4"/>
        <v/>
      </c>
    </row>
    <row r="5475" ht="12.75" customHeight="1">
      <c r="H5475" s="12">
        <v>1000.0</v>
      </c>
      <c r="K5475" s="14" t="str">
        <f t="shared" si="2"/>
        <v>#DIV/0!</v>
      </c>
      <c r="L5475" s="15" t="str">
        <f t="shared" si="3"/>
        <v>Invalid</v>
      </c>
      <c r="M5475" s="15" t="str">
        <f t="shared" si="4"/>
        <v/>
      </c>
    </row>
    <row r="5476" ht="12.75" customHeight="1">
      <c r="H5476" s="12">
        <v>1000.0</v>
      </c>
      <c r="K5476" s="14" t="str">
        <f t="shared" si="2"/>
        <v>#DIV/0!</v>
      </c>
      <c r="L5476" s="15" t="str">
        <f t="shared" si="3"/>
        <v>Invalid</v>
      </c>
      <c r="M5476" s="15" t="str">
        <f t="shared" si="4"/>
        <v/>
      </c>
    </row>
    <row r="5477" ht="12.75" customHeight="1">
      <c r="H5477" s="12">
        <v>1000.0</v>
      </c>
      <c r="K5477" s="14" t="str">
        <f t="shared" si="2"/>
        <v>#DIV/0!</v>
      </c>
      <c r="L5477" s="15" t="str">
        <f t="shared" si="3"/>
        <v>Invalid</v>
      </c>
      <c r="M5477" s="15" t="str">
        <f t="shared" si="4"/>
        <v/>
      </c>
    </row>
    <row r="5478" ht="12.75" customHeight="1">
      <c r="H5478" s="12">
        <v>1000.0</v>
      </c>
      <c r="K5478" s="14" t="str">
        <f t="shared" si="2"/>
        <v>#DIV/0!</v>
      </c>
      <c r="L5478" s="15" t="str">
        <f t="shared" si="3"/>
        <v>Invalid</v>
      </c>
      <c r="M5478" s="15" t="str">
        <f t="shared" si="4"/>
        <v/>
      </c>
    </row>
    <row r="5479" ht="12.75" customHeight="1">
      <c r="H5479" s="12">
        <v>1000.0</v>
      </c>
      <c r="K5479" s="14" t="str">
        <f t="shared" si="2"/>
        <v>#DIV/0!</v>
      </c>
      <c r="L5479" s="15" t="str">
        <f t="shared" si="3"/>
        <v>Invalid</v>
      </c>
      <c r="M5479" s="15" t="str">
        <f t="shared" si="4"/>
        <v/>
      </c>
    </row>
    <row r="5480" ht="12.75" customHeight="1">
      <c r="H5480" s="12">
        <v>1000.0</v>
      </c>
      <c r="K5480" s="14" t="str">
        <f t="shared" si="2"/>
        <v>#DIV/0!</v>
      </c>
      <c r="L5480" s="15" t="str">
        <f t="shared" si="3"/>
        <v>Invalid</v>
      </c>
      <c r="M5480" s="15" t="str">
        <f t="shared" si="4"/>
        <v/>
      </c>
    </row>
    <row r="5481" ht="12.75" customHeight="1">
      <c r="H5481" s="12">
        <v>1000.0</v>
      </c>
      <c r="K5481" s="14" t="str">
        <f t="shared" si="2"/>
        <v>#DIV/0!</v>
      </c>
      <c r="L5481" s="15" t="str">
        <f t="shared" si="3"/>
        <v>Invalid</v>
      </c>
      <c r="M5481" s="15" t="str">
        <f t="shared" si="4"/>
        <v/>
      </c>
    </row>
    <row r="5482" ht="12.75" customHeight="1">
      <c r="H5482" s="12">
        <v>1000.0</v>
      </c>
      <c r="K5482" s="14" t="str">
        <f t="shared" si="2"/>
        <v>#DIV/0!</v>
      </c>
      <c r="L5482" s="15" t="str">
        <f t="shared" si="3"/>
        <v>Invalid</v>
      </c>
      <c r="M5482" s="15" t="str">
        <f t="shared" si="4"/>
        <v/>
      </c>
    </row>
    <row r="5483" ht="12.75" customHeight="1">
      <c r="H5483" s="12">
        <v>1000.0</v>
      </c>
      <c r="K5483" s="14" t="str">
        <f t="shared" si="2"/>
        <v>#DIV/0!</v>
      </c>
      <c r="L5483" s="15" t="str">
        <f t="shared" si="3"/>
        <v>Invalid</v>
      </c>
      <c r="M5483" s="15" t="str">
        <f t="shared" si="4"/>
        <v/>
      </c>
    </row>
    <row r="5484" ht="12.75" customHeight="1">
      <c r="H5484" s="12">
        <v>1000.0</v>
      </c>
      <c r="K5484" s="14" t="str">
        <f t="shared" si="2"/>
        <v>#DIV/0!</v>
      </c>
      <c r="L5484" s="15" t="str">
        <f t="shared" si="3"/>
        <v>Invalid</v>
      </c>
      <c r="M5484" s="15" t="str">
        <f t="shared" si="4"/>
        <v/>
      </c>
    </row>
    <row r="5485" ht="12.75" customHeight="1">
      <c r="H5485" s="12">
        <v>1000.0</v>
      </c>
      <c r="K5485" s="14" t="str">
        <f t="shared" si="2"/>
        <v>#DIV/0!</v>
      </c>
      <c r="L5485" s="15" t="str">
        <f t="shared" si="3"/>
        <v>Invalid</v>
      </c>
      <c r="M5485" s="15" t="str">
        <f t="shared" si="4"/>
        <v/>
      </c>
    </row>
    <row r="5486" ht="12.75" customHeight="1">
      <c r="H5486" s="12">
        <v>1000.0</v>
      </c>
      <c r="K5486" s="14" t="str">
        <f t="shared" si="2"/>
        <v>#DIV/0!</v>
      </c>
      <c r="L5486" s="15" t="str">
        <f t="shared" si="3"/>
        <v>Invalid</v>
      </c>
      <c r="M5486" s="15" t="str">
        <f t="shared" si="4"/>
        <v/>
      </c>
    </row>
    <row r="5487" ht="12.75" customHeight="1">
      <c r="H5487" s="12">
        <v>1000.0</v>
      </c>
      <c r="K5487" s="14" t="str">
        <f t="shared" si="2"/>
        <v>#DIV/0!</v>
      </c>
      <c r="L5487" s="15" t="str">
        <f t="shared" si="3"/>
        <v>Invalid</v>
      </c>
      <c r="M5487" s="15" t="str">
        <f t="shared" si="4"/>
        <v/>
      </c>
    </row>
    <row r="5488" ht="12.75" customHeight="1">
      <c r="H5488" s="12">
        <v>1000.0</v>
      </c>
      <c r="K5488" s="14" t="str">
        <f t="shared" si="2"/>
        <v>#DIV/0!</v>
      </c>
      <c r="L5488" s="15" t="str">
        <f t="shared" si="3"/>
        <v>Invalid</v>
      </c>
      <c r="M5488" s="15" t="str">
        <f t="shared" si="4"/>
        <v/>
      </c>
    </row>
    <row r="5489" ht="12.75" customHeight="1">
      <c r="H5489" s="12">
        <v>1000.0</v>
      </c>
      <c r="K5489" s="14" t="str">
        <f t="shared" si="2"/>
        <v>#DIV/0!</v>
      </c>
      <c r="L5489" s="15" t="str">
        <f t="shared" si="3"/>
        <v>Invalid</v>
      </c>
      <c r="M5489" s="15" t="str">
        <f t="shared" si="4"/>
        <v/>
      </c>
    </row>
    <row r="5490" ht="12.75" customHeight="1">
      <c r="H5490" s="12">
        <v>1000.0</v>
      </c>
      <c r="K5490" s="14" t="str">
        <f t="shared" si="2"/>
        <v>#DIV/0!</v>
      </c>
      <c r="L5490" s="15" t="str">
        <f t="shared" si="3"/>
        <v>Invalid</v>
      </c>
      <c r="M5490" s="15" t="str">
        <f t="shared" si="4"/>
        <v/>
      </c>
    </row>
    <row r="5491" ht="12.75" customHeight="1">
      <c r="H5491" s="12">
        <v>1000.0</v>
      </c>
      <c r="K5491" s="14" t="str">
        <f t="shared" si="2"/>
        <v>#DIV/0!</v>
      </c>
      <c r="L5491" s="15" t="str">
        <f t="shared" si="3"/>
        <v>Invalid</v>
      </c>
      <c r="M5491" s="15" t="str">
        <f t="shared" si="4"/>
        <v/>
      </c>
    </row>
    <row r="5492" ht="12.75" customHeight="1">
      <c r="H5492" s="12">
        <v>1000.0</v>
      </c>
      <c r="K5492" s="14" t="str">
        <f t="shared" si="2"/>
        <v>#DIV/0!</v>
      </c>
      <c r="L5492" s="15" t="str">
        <f t="shared" si="3"/>
        <v>Invalid</v>
      </c>
      <c r="M5492" s="15" t="str">
        <f t="shared" si="4"/>
        <v/>
      </c>
    </row>
    <row r="5493" ht="12.75" customHeight="1">
      <c r="H5493" s="12">
        <v>1000.0</v>
      </c>
      <c r="K5493" s="14" t="str">
        <f t="shared" si="2"/>
        <v>#DIV/0!</v>
      </c>
      <c r="L5493" s="15" t="str">
        <f t="shared" si="3"/>
        <v>Invalid</v>
      </c>
      <c r="M5493" s="15" t="str">
        <f t="shared" si="4"/>
        <v/>
      </c>
    </row>
    <row r="5494" ht="12.75" customHeight="1">
      <c r="H5494" s="12">
        <v>1000.0</v>
      </c>
      <c r="K5494" s="14" t="str">
        <f t="shared" si="2"/>
        <v>#DIV/0!</v>
      </c>
      <c r="L5494" s="15" t="str">
        <f t="shared" si="3"/>
        <v>Invalid</v>
      </c>
      <c r="M5494" s="15" t="str">
        <f t="shared" si="4"/>
        <v/>
      </c>
    </row>
    <row r="5495" ht="12.75" customHeight="1">
      <c r="H5495" s="12">
        <v>1000.0</v>
      </c>
      <c r="K5495" s="14" t="str">
        <f t="shared" si="2"/>
        <v>#DIV/0!</v>
      </c>
      <c r="L5495" s="15" t="str">
        <f t="shared" si="3"/>
        <v>Invalid</v>
      </c>
      <c r="M5495" s="15" t="str">
        <f t="shared" si="4"/>
        <v/>
      </c>
    </row>
    <row r="5496" ht="12.75" customHeight="1">
      <c r="H5496" s="12">
        <v>1000.0</v>
      </c>
      <c r="K5496" s="14" t="str">
        <f t="shared" si="2"/>
        <v>#DIV/0!</v>
      </c>
      <c r="L5496" s="15" t="str">
        <f t="shared" si="3"/>
        <v>Invalid</v>
      </c>
      <c r="M5496" s="15" t="str">
        <f t="shared" si="4"/>
        <v/>
      </c>
    </row>
    <row r="5497" ht="12.75" customHeight="1">
      <c r="H5497" s="12">
        <v>1000.0</v>
      </c>
      <c r="K5497" s="14" t="str">
        <f t="shared" si="2"/>
        <v>#DIV/0!</v>
      </c>
      <c r="L5497" s="15" t="str">
        <f t="shared" si="3"/>
        <v>Invalid</v>
      </c>
      <c r="M5497" s="15" t="str">
        <f t="shared" si="4"/>
        <v/>
      </c>
    </row>
    <row r="5498" ht="12.75" customHeight="1">
      <c r="H5498" s="12">
        <v>1000.0</v>
      </c>
      <c r="K5498" s="14" t="str">
        <f t="shared" si="2"/>
        <v>#DIV/0!</v>
      </c>
      <c r="L5498" s="15" t="str">
        <f t="shared" si="3"/>
        <v>Invalid</v>
      </c>
      <c r="M5498" s="15" t="str">
        <f t="shared" si="4"/>
        <v/>
      </c>
    </row>
    <row r="5499" ht="12.75" customHeight="1">
      <c r="H5499" s="12">
        <v>1000.0</v>
      </c>
      <c r="K5499" s="14" t="str">
        <f t="shared" si="2"/>
        <v>#DIV/0!</v>
      </c>
      <c r="L5499" s="15" t="str">
        <f t="shared" si="3"/>
        <v>Invalid</v>
      </c>
      <c r="M5499" s="15" t="str">
        <f t="shared" si="4"/>
        <v/>
      </c>
    </row>
    <row r="5500" ht="12.75" customHeight="1">
      <c r="H5500" s="12">
        <v>1000.0</v>
      </c>
      <c r="K5500" s="14" t="str">
        <f t="shared" si="2"/>
        <v>#DIV/0!</v>
      </c>
      <c r="L5500" s="15" t="str">
        <f t="shared" si="3"/>
        <v>Invalid</v>
      </c>
      <c r="M5500" s="15" t="str">
        <f t="shared" si="4"/>
        <v/>
      </c>
    </row>
    <row r="5501" ht="12.75" customHeight="1">
      <c r="H5501" s="12">
        <v>1000.0</v>
      </c>
      <c r="K5501" s="14" t="str">
        <f t="shared" si="2"/>
        <v>#DIV/0!</v>
      </c>
      <c r="L5501" s="15" t="str">
        <f t="shared" si="3"/>
        <v>Invalid</v>
      </c>
      <c r="M5501" s="15" t="str">
        <f t="shared" si="4"/>
        <v/>
      </c>
    </row>
    <row r="5502" ht="12.75" customHeight="1">
      <c r="H5502" s="12">
        <v>1000.0</v>
      </c>
      <c r="K5502" s="14" t="str">
        <f t="shared" si="2"/>
        <v>#DIV/0!</v>
      </c>
      <c r="L5502" s="15" t="str">
        <f t="shared" si="3"/>
        <v>Invalid</v>
      </c>
      <c r="M5502" s="15" t="str">
        <f t="shared" si="4"/>
        <v/>
      </c>
    </row>
    <row r="5503" ht="12.75" customHeight="1">
      <c r="H5503" s="12">
        <v>1000.0</v>
      </c>
      <c r="K5503" s="14" t="str">
        <f t="shared" si="2"/>
        <v>#DIV/0!</v>
      </c>
      <c r="L5503" s="15" t="str">
        <f t="shared" si="3"/>
        <v>Invalid</v>
      </c>
      <c r="M5503" s="15" t="str">
        <f t="shared" si="4"/>
        <v/>
      </c>
    </row>
    <row r="5504" ht="12.75" customHeight="1">
      <c r="H5504" s="12">
        <v>1000.0</v>
      </c>
      <c r="K5504" s="14" t="str">
        <f t="shared" si="2"/>
        <v>#DIV/0!</v>
      </c>
      <c r="L5504" s="15" t="str">
        <f t="shared" si="3"/>
        <v>Invalid</v>
      </c>
      <c r="M5504" s="15" t="str">
        <f t="shared" si="4"/>
        <v/>
      </c>
    </row>
    <row r="5505" ht="12.75" customHeight="1">
      <c r="H5505" s="12">
        <v>1000.0</v>
      </c>
      <c r="K5505" s="14" t="str">
        <f t="shared" si="2"/>
        <v>#DIV/0!</v>
      </c>
      <c r="L5505" s="15" t="str">
        <f t="shared" si="3"/>
        <v>Invalid</v>
      </c>
      <c r="M5505" s="15" t="str">
        <f t="shared" si="4"/>
        <v/>
      </c>
    </row>
    <row r="5506" ht="12.75" customHeight="1">
      <c r="H5506" s="12">
        <v>1000.0</v>
      </c>
      <c r="K5506" s="14" t="str">
        <f t="shared" si="2"/>
        <v>#DIV/0!</v>
      </c>
      <c r="L5506" s="15" t="str">
        <f t="shared" si="3"/>
        <v>Invalid</v>
      </c>
      <c r="M5506" s="15" t="str">
        <f t="shared" si="4"/>
        <v/>
      </c>
    </row>
    <row r="5507" ht="12.75" customHeight="1">
      <c r="H5507" s="12">
        <v>1000.0</v>
      </c>
      <c r="K5507" s="14" t="str">
        <f t="shared" si="2"/>
        <v>#DIV/0!</v>
      </c>
      <c r="L5507" s="15" t="str">
        <f t="shared" si="3"/>
        <v>Invalid</v>
      </c>
      <c r="M5507" s="15" t="str">
        <f t="shared" si="4"/>
        <v/>
      </c>
    </row>
    <row r="5508" ht="12.75" customHeight="1">
      <c r="H5508" s="12">
        <v>1000.0</v>
      </c>
      <c r="K5508" s="14" t="str">
        <f t="shared" si="2"/>
        <v>#DIV/0!</v>
      </c>
      <c r="L5508" s="15" t="str">
        <f t="shared" si="3"/>
        <v>Invalid</v>
      </c>
      <c r="M5508" s="15" t="str">
        <f t="shared" si="4"/>
        <v/>
      </c>
    </row>
    <row r="5509" ht="12.75" customHeight="1">
      <c r="H5509" s="12">
        <v>1000.0</v>
      </c>
      <c r="K5509" s="14" t="str">
        <f t="shared" si="2"/>
        <v>#DIV/0!</v>
      </c>
      <c r="L5509" s="15" t="str">
        <f t="shared" si="3"/>
        <v>Invalid</v>
      </c>
      <c r="M5509" s="15" t="str">
        <f t="shared" si="4"/>
        <v/>
      </c>
    </row>
    <row r="5510" ht="12.75" customHeight="1">
      <c r="H5510" s="12">
        <v>1000.0</v>
      </c>
      <c r="K5510" s="14" t="str">
        <f t="shared" si="2"/>
        <v>#DIV/0!</v>
      </c>
      <c r="L5510" s="15" t="str">
        <f t="shared" si="3"/>
        <v>Invalid</v>
      </c>
      <c r="M5510" s="15" t="str">
        <f t="shared" si="4"/>
        <v/>
      </c>
    </row>
    <row r="5511" ht="12.75" customHeight="1">
      <c r="H5511" s="12">
        <v>1000.0</v>
      </c>
      <c r="K5511" s="14" t="str">
        <f t="shared" si="2"/>
        <v>#DIV/0!</v>
      </c>
      <c r="L5511" s="15" t="str">
        <f t="shared" si="3"/>
        <v>Invalid</v>
      </c>
      <c r="M5511" s="15" t="str">
        <f t="shared" si="4"/>
        <v/>
      </c>
    </row>
    <row r="5512" ht="12.75" customHeight="1">
      <c r="H5512" s="12">
        <v>1000.0</v>
      </c>
      <c r="K5512" s="14" t="str">
        <f t="shared" si="2"/>
        <v>#DIV/0!</v>
      </c>
      <c r="L5512" s="15" t="str">
        <f t="shared" si="3"/>
        <v>Invalid</v>
      </c>
      <c r="M5512" s="15" t="str">
        <f t="shared" si="4"/>
        <v/>
      </c>
    </row>
    <row r="5513" ht="12.75" customHeight="1">
      <c r="H5513" s="12">
        <v>1000.0</v>
      </c>
      <c r="K5513" s="14" t="str">
        <f t="shared" si="2"/>
        <v>#DIV/0!</v>
      </c>
      <c r="L5513" s="15" t="str">
        <f t="shared" si="3"/>
        <v>Invalid</v>
      </c>
      <c r="M5513" s="15" t="str">
        <f t="shared" si="4"/>
        <v/>
      </c>
    </row>
    <row r="5514" ht="12.75" customHeight="1">
      <c r="H5514" s="12">
        <v>1000.0</v>
      </c>
      <c r="K5514" s="14" t="str">
        <f t="shared" si="2"/>
        <v>#DIV/0!</v>
      </c>
      <c r="L5514" s="15" t="str">
        <f t="shared" si="3"/>
        <v>Invalid</v>
      </c>
      <c r="M5514" s="15" t="str">
        <f t="shared" si="4"/>
        <v/>
      </c>
    </row>
    <row r="5515" ht="12.75" customHeight="1">
      <c r="H5515" s="12">
        <v>1000.0</v>
      </c>
      <c r="K5515" s="14" t="str">
        <f t="shared" si="2"/>
        <v>#DIV/0!</v>
      </c>
      <c r="L5515" s="15" t="str">
        <f t="shared" si="3"/>
        <v>Invalid</v>
      </c>
      <c r="M5515" s="15" t="str">
        <f t="shared" si="4"/>
        <v/>
      </c>
    </row>
    <row r="5516" ht="12.75" customHeight="1">
      <c r="H5516" s="12">
        <v>1000.0</v>
      </c>
      <c r="K5516" s="14" t="str">
        <f t="shared" si="2"/>
        <v>#DIV/0!</v>
      </c>
      <c r="L5516" s="15" t="str">
        <f t="shared" si="3"/>
        <v>Invalid</v>
      </c>
      <c r="M5516" s="15" t="str">
        <f t="shared" si="4"/>
        <v/>
      </c>
    </row>
    <row r="5517" ht="12.75" customHeight="1">
      <c r="H5517" s="12">
        <v>1000.0</v>
      </c>
      <c r="K5517" s="14" t="str">
        <f t="shared" si="2"/>
        <v>#DIV/0!</v>
      </c>
      <c r="L5517" s="15" t="str">
        <f t="shared" si="3"/>
        <v>Invalid</v>
      </c>
      <c r="M5517" s="15" t="str">
        <f t="shared" si="4"/>
        <v/>
      </c>
    </row>
    <row r="5518" ht="12.75" customHeight="1">
      <c r="H5518" s="12">
        <v>1000.0</v>
      </c>
      <c r="K5518" s="14" t="str">
        <f t="shared" si="2"/>
        <v>#DIV/0!</v>
      </c>
      <c r="L5518" s="15" t="str">
        <f t="shared" si="3"/>
        <v>Invalid</v>
      </c>
      <c r="M5518" s="15" t="str">
        <f t="shared" si="4"/>
        <v/>
      </c>
    </row>
    <row r="5519" ht="12.75" customHeight="1">
      <c r="H5519" s="12">
        <v>1000.0</v>
      </c>
      <c r="K5519" s="14" t="str">
        <f t="shared" si="2"/>
        <v>#DIV/0!</v>
      </c>
      <c r="L5519" s="15" t="str">
        <f t="shared" si="3"/>
        <v>Invalid</v>
      </c>
      <c r="M5519" s="15" t="str">
        <f t="shared" si="4"/>
        <v/>
      </c>
    </row>
    <row r="5520" ht="12.75" customHeight="1">
      <c r="H5520" s="12">
        <v>1000.0</v>
      </c>
      <c r="K5520" s="14" t="str">
        <f t="shared" si="2"/>
        <v>#DIV/0!</v>
      </c>
      <c r="L5520" s="15" t="str">
        <f t="shared" si="3"/>
        <v>Invalid</v>
      </c>
      <c r="M5520" s="15" t="str">
        <f t="shared" si="4"/>
        <v/>
      </c>
    </row>
    <row r="5521" ht="12.75" customHeight="1">
      <c r="H5521" s="12">
        <v>1000.0</v>
      </c>
      <c r="K5521" s="14" t="str">
        <f t="shared" si="2"/>
        <v>#DIV/0!</v>
      </c>
      <c r="L5521" s="15" t="str">
        <f t="shared" si="3"/>
        <v>Invalid</v>
      </c>
      <c r="M5521" s="15" t="str">
        <f t="shared" si="4"/>
        <v/>
      </c>
    </row>
    <row r="5522" ht="12.75" customHeight="1">
      <c r="H5522" s="12">
        <v>1000.0</v>
      </c>
      <c r="K5522" s="14" t="str">
        <f t="shared" si="2"/>
        <v>#DIV/0!</v>
      </c>
      <c r="L5522" s="15" t="str">
        <f t="shared" si="3"/>
        <v>Invalid</v>
      </c>
      <c r="M5522" s="15" t="str">
        <f t="shared" si="4"/>
        <v/>
      </c>
    </row>
    <row r="5523" ht="12.75" customHeight="1">
      <c r="H5523" s="12">
        <v>1000.0</v>
      </c>
      <c r="K5523" s="14" t="str">
        <f t="shared" si="2"/>
        <v>#DIV/0!</v>
      </c>
      <c r="L5523" s="15" t="str">
        <f t="shared" si="3"/>
        <v>Invalid</v>
      </c>
      <c r="M5523" s="15" t="str">
        <f t="shared" si="4"/>
        <v/>
      </c>
    </row>
    <row r="5524" ht="12.75" customHeight="1">
      <c r="H5524" s="12">
        <v>1000.0</v>
      </c>
      <c r="K5524" s="14" t="str">
        <f t="shared" si="2"/>
        <v>#DIV/0!</v>
      </c>
      <c r="L5524" s="15" t="str">
        <f t="shared" si="3"/>
        <v>Invalid</v>
      </c>
      <c r="M5524" s="15" t="str">
        <f t="shared" si="4"/>
        <v/>
      </c>
    </row>
    <row r="5525" ht="12.75" customHeight="1">
      <c r="H5525" s="12">
        <v>1000.0</v>
      </c>
      <c r="K5525" s="14" t="str">
        <f t="shared" si="2"/>
        <v>#DIV/0!</v>
      </c>
      <c r="L5525" s="15" t="str">
        <f t="shared" si="3"/>
        <v>Invalid</v>
      </c>
      <c r="M5525" s="15" t="str">
        <f t="shared" si="4"/>
        <v/>
      </c>
    </row>
    <row r="5526" ht="12.75" customHeight="1">
      <c r="H5526" s="12">
        <v>1000.0</v>
      </c>
      <c r="K5526" s="14" t="str">
        <f t="shared" si="2"/>
        <v>#DIV/0!</v>
      </c>
      <c r="L5526" s="15" t="str">
        <f t="shared" si="3"/>
        <v>Invalid</v>
      </c>
      <c r="M5526" s="15" t="str">
        <f t="shared" si="4"/>
        <v/>
      </c>
    </row>
    <row r="5527" ht="12.75" customHeight="1">
      <c r="H5527" s="12">
        <v>1000.0</v>
      </c>
      <c r="K5527" s="14" t="str">
        <f t="shared" si="2"/>
        <v>#DIV/0!</v>
      </c>
      <c r="L5527" s="15" t="str">
        <f t="shared" si="3"/>
        <v>Invalid</v>
      </c>
      <c r="M5527" s="15" t="str">
        <f t="shared" si="4"/>
        <v/>
      </c>
    </row>
    <row r="5528" ht="12.75" customHeight="1">
      <c r="H5528" s="12">
        <v>1000.0</v>
      </c>
      <c r="K5528" s="14" t="str">
        <f t="shared" si="2"/>
        <v>#DIV/0!</v>
      </c>
      <c r="L5528" s="15" t="str">
        <f t="shared" si="3"/>
        <v>Invalid</v>
      </c>
      <c r="M5528" s="15" t="str">
        <f t="shared" si="4"/>
        <v/>
      </c>
    </row>
    <row r="5529" ht="12.75" customHeight="1">
      <c r="H5529" s="12">
        <v>1000.0</v>
      </c>
      <c r="K5529" s="14" t="str">
        <f t="shared" si="2"/>
        <v>#DIV/0!</v>
      </c>
      <c r="L5529" s="15" t="str">
        <f t="shared" si="3"/>
        <v>Invalid</v>
      </c>
      <c r="M5529" s="15" t="str">
        <f t="shared" si="4"/>
        <v/>
      </c>
    </row>
    <row r="5530" ht="12.75" customHeight="1">
      <c r="H5530" s="12">
        <v>1000.0</v>
      </c>
      <c r="K5530" s="14" t="str">
        <f t="shared" si="2"/>
        <v>#DIV/0!</v>
      </c>
      <c r="L5530" s="15" t="str">
        <f t="shared" si="3"/>
        <v>Invalid</v>
      </c>
      <c r="M5530" s="15" t="str">
        <f t="shared" si="4"/>
        <v/>
      </c>
    </row>
    <row r="5531" ht="12.75" customHeight="1">
      <c r="H5531" s="12">
        <v>1000.0</v>
      </c>
      <c r="K5531" s="14" t="str">
        <f t="shared" si="2"/>
        <v>#DIV/0!</v>
      </c>
      <c r="L5531" s="15" t="str">
        <f t="shared" si="3"/>
        <v>Invalid</v>
      </c>
      <c r="M5531" s="15" t="str">
        <f t="shared" si="4"/>
        <v/>
      </c>
    </row>
    <row r="5532" ht="12.75" customHeight="1">
      <c r="H5532" s="12">
        <v>1000.0</v>
      </c>
      <c r="K5532" s="14" t="str">
        <f t="shared" si="2"/>
        <v>#DIV/0!</v>
      </c>
      <c r="L5532" s="15" t="str">
        <f t="shared" si="3"/>
        <v>Invalid</v>
      </c>
      <c r="M5532" s="15" t="str">
        <f t="shared" si="4"/>
        <v/>
      </c>
    </row>
    <row r="5533" ht="12.75" customHeight="1">
      <c r="H5533" s="12">
        <v>1000.0</v>
      </c>
      <c r="K5533" s="14" t="str">
        <f t="shared" si="2"/>
        <v>#DIV/0!</v>
      </c>
      <c r="L5533" s="15" t="str">
        <f t="shared" si="3"/>
        <v>Invalid</v>
      </c>
      <c r="M5533" s="15" t="str">
        <f t="shared" si="4"/>
        <v/>
      </c>
    </row>
    <row r="5534" ht="12.75" customHeight="1">
      <c r="H5534" s="12">
        <v>1000.0</v>
      </c>
      <c r="K5534" s="14" t="str">
        <f t="shared" si="2"/>
        <v>#DIV/0!</v>
      </c>
      <c r="L5534" s="15" t="str">
        <f t="shared" si="3"/>
        <v>Invalid</v>
      </c>
      <c r="M5534" s="15" t="str">
        <f t="shared" si="4"/>
        <v/>
      </c>
    </row>
    <row r="5535" ht="12.75" customHeight="1">
      <c r="H5535" s="12">
        <v>1000.0</v>
      </c>
      <c r="K5535" s="14" t="str">
        <f t="shared" si="2"/>
        <v>#DIV/0!</v>
      </c>
      <c r="L5535" s="15" t="str">
        <f t="shared" si="3"/>
        <v>Invalid</v>
      </c>
      <c r="M5535" s="15" t="str">
        <f t="shared" si="4"/>
        <v/>
      </c>
    </row>
    <row r="5536" ht="12.75" customHeight="1">
      <c r="H5536" s="12">
        <v>1000.0</v>
      </c>
      <c r="K5536" s="14" t="str">
        <f t="shared" si="2"/>
        <v>#DIV/0!</v>
      </c>
      <c r="L5536" s="15" t="str">
        <f t="shared" si="3"/>
        <v>Invalid</v>
      </c>
      <c r="M5536" s="15" t="str">
        <f t="shared" si="4"/>
        <v/>
      </c>
    </row>
    <row r="5537" ht="12.75" customHeight="1">
      <c r="H5537" s="12">
        <v>1000.0</v>
      </c>
      <c r="K5537" s="14" t="str">
        <f t="shared" si="2"/>
        <v>#DIV/0!</v>
      </c>
      <c r="L5537" s="15" t="str">
        <f t="shared" si="3"/>
        <v>Invalid</v>
      </c>
      <c r="M5537" s="15" t="str">
        <f t="shared" si="4"/>
        <v/>
      </c>
    </row>
    <row r="5538" ht="12.75" customHeight="1">
      <c r="H5538" s="12">
        <v>1000.0</v>
      </c>
      <c r="K5538" s="14" t="str">
        <f t="shared" si="2"/>
        <v>#DIV/0!</v>
      </c>
      <c r="L5538" s="15" t="str">
        <f t="shared" si="3"/>
        <v>Invalid</v>
      </c>
      <c r="M5538" s="15" t="str">
        <f t="shared" si="4"/>
        <v/>
      </c>
    </row>
    <row r="5539" ht="12.75" customHeight="1">
      <c r="H5539" s="12">
        <v>1000.0</v>
      </c>
      <c r="K5539" s="14" t="str">
        <f t="shared" si="2"/>
        <v>#DIV/0!</v>
      </c>
      <c r="L5539" s="15" t="str">
        <f t="shared" si="3"/>
        <v>Invalid</v>
      </c>
      <c r="M5539" s="15" t="str">
        <f t="shared" si="4"/>
        <v/>
      </c>
    </row>
    <row r="5540" ht="12.75" customHeight="1">
      <c r="H5540" s="12">
        <v>1000.0</v>
      </c>
      <c r="K5540" s="14" t="str">
        <f t="shared" si="2"/>
        <v>#DIV/0!</v>
      </c>
      <c r="L5540" s="15" t="str">
        <f t="shared" si="3"/>
        <v>Invalid</v>
      </c>
      <c r="M5540" s="15" t="str">
        <f t="shared" si="4"/>
        <v/>
      </c>
    </row>
    <row r="5541" ht="12.75" customHeight="1">
      <c r="H5541" s="12">
        <v>1000.0</v>
      </c>
      <c r="K5541" s="14" t="str">
        <f t="shared" si="2"/>
        <v>#DIV/0!</v>
      </c>
      <c r="L5541" s="15" t="str">
        <f t="shared" si="3"/>
        <v>Invalid</v>
      </c>
      <c r="M5541" s="15" t="str">
        <f t="shared" si="4"/>
        <v/>
      </c>
    </row>
    <row r="5542" ht="12.75" customHeight="1">
      <c r="H5542" s="12">
        <v>1000.0</v>
      </c>
      <c r="K5542" s="14" t="str">
        <f t="shared" si="2"/>
        <v>#DIV/0!</v>
      </c>
      <c r="L5542" s="15" t="str">
        <f t="shared" si="3"/>
        <v>Invalid</v>
      </c>
      <c r="M5542" s="15" t="str">
        <f t="shared" si="4"/>
        <v/>
      </c>
    </row>
    <row r="5543" ht="12.75" customHeight="1">
      <c r="H5543" s="12">
        <v>1000.0</v>
      </c>
      <c r="K5543" s="14" t="str">
        <f t="shared" si="2"/>
        <v>#DIV/0!</v>
      </c>
      <c r="L5543" s="15" t="str">
        <f t="shared" si="3"/>
        <v>Invalid</v>
      </c>
      <c r="M5543" s="15" t="str">
        <f t="shared" si="4"/>
        <v/>
      </c>
    </row>
    <row r="5544" ht="12.75" customHeight="1">
      <c r="H5544" s="12">
        <v>1000.0</v>
      </c>
      <c r="K5544" s="14" t="str">
        <f t="shared" si="2"/>
        <v>#DIV/0!</v>
      </c>
      <c r="L5544" s="15" t="str">
        <f t="shared" si="3"/>
        <v>Invalid</v>
      </c>
      <c r="M5544" s="15" t="str">
        <f t="shared" si="4"/>
        <v/>
      </c>
    </row>
    <row r="5545" ht="12.75" customHeight="1">
      <c r="H5545" s="12">
        <v>1000.0</v>
      </c>
      <c r="K5545" s="14" t="str">
        <f t="shared" si="2"/>
        <v>#DIV/0!</v>
      </c>
      <c r="L5545" s="15" t="str">
        <f t="shared" si="3"/>
        <v>Invalid</v>
      </c>
      <c r="M5545" s="15" t="str">
        <f t="shared" si="4"/>
        <v/>
      </c>
    </row>
    <row r="5546" ht="12.75" customHeight="1">
      <c r="H5546" s="12">
        <v>1000.0</v>
      </c>
      <c r="K5546" s="14" t="str">
        <f t="shared" si="2"/>
        <v>#DIV/0!</v>
      </c>
      <c r="L5546" s="15" t="str">
        <f t="shared" si="3"/>
        <v>Invalid</v>
      </c>
      <c r="M5546" s="15" t="str">
        <f t="shared" si="4"/>
        <v/>
      </c>
    </row>
    <row r="5547" ht="12.75" customHeight="1">
      <c r="H5547" s="12">
        <v>1000.0</v>
      </c>
      <c r="K5547" s="14" t="str">
        <f t="shared" si="2"/>
        <v>#DIV/0!</v>
      </c>
      <c r="L5547" s="15" t="str">
        <f t="shared" si="3"/>
        <v>Invalid</v>
      </c>
      <c r="M5547" s="15" t="str">
        <f t="shared" si="4"/>
        <v/>
      </c>
    </row>
    <row r="5548" ht="12.75" customHeight="1">
      <c r="H5548" s="12">
        <v>1000.0</v>
      </c>
      <c r="K5548" s="14" t="str">
        <f t="shared" si="2"/>
        <v>#DIV/0!</v>
      </c>
      <c r="L5548" s="15" t="str">
        <f t="shared" si="3"/>
        <v>Invalid</v>
      </c>
      <c r="M5548" s="15" t="str">
        <f t="shared" si="4"/>
        <v/>
      </c>
    </row>
    <row r="5549" ht="12.75" customHeight="1">
      <c r="H5549" s="12">
        <v>1000.0</v>
      </c>
      <c r="K5549" s="14" t="str">
        <f t="shared" si="2"/>
        <v>#DIV/0!</v>
      </c>
      <c r="L5549" s="15" t="str">
        <f t="shared" si="3"/>
        <v>Invalid</v>
      </c>
      <c r="M5549" s="15" t="str">
        <f t="shared" si="4"/>
        <v/>
      </c>
    </row>
    <row r="5550" ht="12.75" customHeight="1">
      <c r="H5550" s="12">
        <v>1000.0</v>
      </c>
      <c r="K5550" s="14" t="str">
        <f t="shared" si="2"/>
        <v>#DIV/0!</v>
      </c>
      <c r="L5550" s="15" t="str">
        <f t="shared" si="3"/>
        <v>Invalid</v>
      </c>
      <c r="M5550" s="15" t="str">
        <f t="shared" si="4"/>
        <v/>
      </c>
    </row>
    <row r="5551" ht="12.75" customHeight="1">
      <c r="H5551" s="12">
        <v>1000.0</v>
      </c>
      <c r="K5551" s="14" t="str">
        <f t="shared" si="2"/>
        <v>#DIV/0!</v>
      </c>
      <c r="L5551" s="15" t="str">
        <f t="shared" si="3"/>
        <v>Invalid</v>
      </c>
      <c r="M5551" s="15" t="str">
        <f t="shared" si="4"/>
        <v/>
      </c>
    </row>
    <row r="5552" ht="12.75" customHeight="1">
      <c r="H5552" s="12">
        <v>1000.0</v>
      </c>
      <c r="K5552" s="14" t="str">
        <f t="shared" si="2"/>
        <v>#DIV/0!</v>
      </c>
      <c r="L5552" s="15" t="str">
        <f t="shared" si="3"/>
        <v>Invalid</v>
      </c>
      <c r="M5552" s="15" t="str">
        <f t="shared" si="4"/>
        <v/>
      </c>
    </row>
    <row r="5553" ht="12.75" customHeight="1">
      <c r="H5553" s="12">
        <v>1000.0</v>
      </c>
      <c r="K5553" s="14" t="str">
        <f t="shared" si="2"/>
        <v>#DIV/0!</v>
      </c>
      <c r="L5553" s="15" t="str">
        <f t="shared" si="3"/>
        <v>Invalid</v>
      </c>
      <c r="M5553" s="15" t="str">
        <f t="shared" si="4"/>
        <v/>
      </c>
    </row>
    <row r="5554" ht="12.75" customHeight="1">
      <c r="H5554" s="12">
        <v>1000.0</v>
      </c>
      <c r="K5554" s="14" t="str">
        <f t="shared" si="2"/>
        <v>#DIV/0!</v>
      </c>
      <c r="L5554" s="15" t="str">
        <f t="shared" si="3"/>
        <v>Invalid</v>
      </c>
      <c r="M5554" s="15" t="str">
        <f t="shared" si="4"/>
        <v/>
      </c>
    </row>
    <row r="5555" ht="12.75" customHeight="1">
      <c r="H5555" s="12">
        <v>1000.0</v>
      </c>
      <c r="K5555" s="14" t="str">
        <f t="shared" si="2"/>
        <v>#DIV/0!</v>
      </c>
      <c r="L5555" s="15" t="str">
        <f t="shared" si="3"/>
        <v>Invalid</v>
      </c>
      <c r="M5555" s="15" t="str">
        <f t="shared" si="4"/>
        <v/>
      </c>
    </row>
    <row r="5556" ht="12.75" customHeight="1">
      <c r="H5556" s="12">
        <v>1000.0</v>
      </c>
      <c r="K5556" s="14" t="str">
        <f t="shared" si="2"/>
        <v>#DIV/0!</v>
      </c>
      <c r="L5556" s="15" t="str">
        <f t="shared" si="3"/>
        <v>Invalid</v>
      </c>
      <c r="M5556" s="15" t="str">
        <f t="shared" si="4"/>
        <v/>
      </c>
    </row>
    <row r="5557" ht="12.75" customHeight="1">
      <c r="H5557" s="12">
        <v>1000.0</v>
      </c>
      <c r="K5557" s="14" t="str">
        <f t="shared" si="2"/>
        <v>#DIV/0!</v>
      </c>
      <c r="L5557" s="15" t="str">
        <f t="shared" si="3"/>
        <v>Invalid</v>
      </c>
      <c r="M5557" s="15" t="str">
        <f t="shared" si="4"/>
        <v/>
      </c>
    </row>
    <row r="5558" ht="12.75" customHeight="1">
      <c r="H5558" s="12">
        <v>1000.0</v>
      </c>
      <c r="K5558" s="14" t="str">
        <f t="shared" si="2"/>
        <v>#DIV/0!</v>
      </c>
      <c r="L5558" s="15" t="str">
        <f t="shared" si="3"/>
        <v>Invalid</v>
      </c>
      <c r="M5558" s="15" t="str">
        <f t="shared" si="4"/>
        <v/>
      </c>
    </row>
    <row r="5559" ht="12.75" customHeight="1">
      <c r="H5559" s="12">
        <v>1000.0</v>
      </c>
      <c r="K5559" s="14" t="str">
        <f t="shared" si="2"/>
        <v>#DIV/0!</v>
      </c>
      <c r="L5559" s="15" t="str">
        <f t="shared" si="3"/>
        <v>Invalid</v>
      </c>
      <c r="M5559" s="15" t="str">
        <f t="shared" si="4"/>
        <v/>
      </c>
    </row>
    <row r="5560" ht="12.75" customHeight="1">
      <c r="H5560" s="12">
        <v>1000.0</v>
      </c>
      <c r="K5560" s="14" t="str">
        <f t="shared" si="2"/>
        <v>#DIV/0!</v>
      </c>
      <c r="L5560" s="15" t="str">
        <f t="shared" si="3"/>
        <v>Invalid</v>
      </c>
      <c r="M5560" s="15" t="str">
        <f t="shared" si="4"/>
        <v/>
      </c>
    </row>
    <row r="5561" ht="12.75" customHeight="1">
      <c r="H5561" s="12">
        <v>1000.0</v>
      </c>
      <c r="K5561" s="14" t="str">
        <f t="shared" si="2"/>
        <v>#DIV/0!</v>
      </c>
      <c r="L5561" s="15" t="str">
        <f t="shared" si="3"/>
        <v>Invalid</v>
      </c>
      <c r="M5561" s="15" t="str">
        <f t="shared" si="4"/>
        <v/>
      </c>
    </row>
    <row r="5562" ht="12.75" customHeight="1">
      <c r="H5562" s="12">
        <v>1000.0</v>
      </c>
      <c r="K5562" s="14" t="str">
        <f t="shared" si="2"/>
        <v>#DIV/0!</v>
      </c>
      <c r="L5562" s="15" t="str">
        <f t="shared" si="3"/>
        <v>Invalid</v>
      </c>
      <c r="M5562" s="15" t="str">
        <f t="shared" si="4"/>
        <v/>
      </c>
    </row>
    <row r="5563" ht="12.75" customHeight="1">
      <c r="H5563" s="12">
        <v>1000.0</v>
      </c>
      <c r="K5563" s="14" t="str">
        <f t="shared" si="2"/>
        <v>#DIV/0!</v>
      </c>
      <c r="L5563" s="15" t="str">
        <f t="shared" si="3"/>
        <v>Invalid</v>
      </c>
      <c r="M5563" s="15" t="str">
        <f t="shared" si="4"/>
        <v/>
      </c>
    </row>
    <row r="5564" ht="12.75" customHeight="1">
      <c r="H5564" s="12">
        <v>1000.0</v>
      </c>
      <c r="K5564" s="14" t="str">
        <f t="shared" si="2"/>
        <v>#DIV/0!</v>
      </c>
      <c r="L5564" s="15" t="str">
        <f t="shared" si="3"/>
        <v>Invalid</v>
      </c>
      <c r="M5564" s="15" t="str">
        <f t="shared" si="4"/>
        <v/>
      </c>
    </row>
    <row r="5565" ht="12.75" customHeight="1">
      <c r="H5565" s="12">
        <v>1000.0</v>
      </c>
      <c r="K5565" s="14" t="str">
        <f t="shared" si="2"/>
        <v>#DIV/0!</v>
      </c>
      <c r="L5565" s="15" t="str">
        <f t="shared" si="3"/>
        <v>Invalid</v>
      </c>
      <c r="M5565" s="15" t="str">
        <f t="shared" si="4"/>
        <v/>
      </c>
    </row>
    <row r="5566" ht="12.75" customHeight="1">
      <c r="H5566" s="12">
        <v>1000.0</v>
      </c>
      <c r="K5566" s="14" t="str">
        <f t="shared" si="2"/>
        <v>#DIV/0!</v>
      </c>
      <c r="L5566" s="15" t="str">
        <f t="shared" si="3"/>
        <v>Invalid</v>
      </c>
      <c r="M5566" s="15" t="str">
        <f t="shared" si="4"/>
        <v/>
      </c>
    </row>
    <row r="5567" ht="12.75" customHeight="1">
      <c r="H5567" s="12">
        <v>1000.0</v>
      </c>
      <c r="K5567" s="14" t="str">
        <f t="shared" si="2"/>
        <v>#DIV/0!</v>
      </c>
      <c r="L5567" s="15" t="str">
        <f t="shared" si="3"/>
        <v>Invalid</v>
      </c>
      <c r="M5567" s="15" t="str">
        <f t="shared" si="4"/>
        <v/>
      </c>
    </row>
    <row r="5568" ht="12.75" customHeight="1">
      <c r="H5568" s="12">
        <v>1000.0</v>
      </c>
      <c r="K5568" s="14" t="str">
        <f t="shared" si="2"/>
        <v>#DIV/0!</v>
      </c>
      <c r="L5568" s="15" t="str">
        <f t="shared" si="3"/>
        <v>Invalid</v>
      </c>
      <c r="M5568" s="15" t="str">
        <f t="shared" si="4"/>
        <v/>
      </c>
    </row>
    <row r="5569" ht="12.75" customHeight="1">
      <c r="H5569" s="12">
        <v>1000.0</v>
      </c>
      <c r="K5569" s="14" t="str">
        <f t="shared" si="2"/>
        <v>#DIV/0!</v>
      </c>
      <c r="L5569" s="15" t="str">
        <f t="shared" si="3"/>
        <v>Invalid</v>
      </c>
      <c r="M5569" s="15" t="str">
        <f t="shared" si="4"/>
        <v/>
      </c>
    </row>
    <row r="5570" ht="12.75" customHeight="1">
      <c r="H5570" s="12">
        <v>1000.0</v>
      </c>
      <c r="K5570" s="14" t="str">
        <f t="shared" si="2"/>
        <v>#DIV/0!</v>
      </c>
      <c r="L5570" s="15" t="str">
        <f t="shared" si="3"/>
        <v>Invalid</v>
      </c>
      <c r="M5570" s="15" t="str">
        <f t="shared" si="4"/>
        <v/>
      </c>
    </row>
    <row r="5571" ht="12.75" customHeight="1">
      <c r="H5571" s="12">
        <v>1000.0</v>
      </c>
      <c r="K5571" s="14" t="str">
        <f t="shared" si="2"/>
        <v>#DIV/0!</v>
      </c>
      <c r="L5571" s="15" t="str">
        <f t="shared" si="3"/>
        <v>Invalid</v>
      </c>
      <c r="M5571" s="15" t="str">
        <f t="shared" si="4"/>
        <v/>
      </c>
    </row>
    <row r="5572" ht="12.75" customHeight="1">
      <c r="H5572" s="12">
        <v>1000.0</v>
      </c>
      <c r="K5572" s="14" t="str">
        <f t="shared" si="2"/>
        <v>#DIV/0!</v>
      </c>
      <c r="L5572" s="15" t="str">
        <f t="shared" si="3"/>
        <v>Invalid</v>
      </c>
      <c r="M5572" s="15" t="str">
        <f t="shared" si="4"/>
        <v/>
      </c>
    </row>
    <row r="5573" ht="12.75" customHeight="1">
      <c r="H5573" s="12">
        <v>1000.0</v>
      </c>
      <c r="K5573" s="14" t="str">
        <f t="shared" si="2"/>
        <v>#DIV/0!</v>
      </c>
      <c r="L5573" s="15" t="str">
        <f t="shared" si="3"/>
        <v>Invalid</v>
      </c>
      <c r="M5573" s="15" t="str">
        <f t="shared" si="4"/>
        <v/>
      </c>
    </row>
    <row r="5574" ht="12.75" customHeight="1">
      <c r="H5574" s="12">
        <v>1000.0</v>
      </c>
      <c r="K5574" s="14" t="str">
        <f t="shared" si="2"/>
        <v>#DIV/0!</v>
      </c>
      <c r="L5574" s="15" t="str">
        <f t="shared" si="3"/>
        <v>Invalid</v>
      </c>
      <c r="M5574" s="15" t="str">
        <f t="shared" si="4"/>
        <v/>
      </c>
    </row>
    <row r="5575" ht="12.75" customHeight="1">
      <c r="H5575" s="12">
        <v>1000.0</v>
      </c>
      <c r="K5575" s="14" t="str">
        <f t="shared" si="2"/>
        <v>#DIV/0!</v>
      </c>
      <c r="L5575" s="15" t="str">
        <f t="shared" si="3"/>
        <v>Invalid</v>
      </c>
      <c r="M5575" s="15" t="str">
        <f t="shared" si="4"/>
        <v/>
      </c>
    </row>
    <row r="5576" ht="12.75" customHeight="1">
      <c r="H5576" s="12">
        <v>1000.0</v>
      </c>
      <c r="K5576" s="14" t="str">
        <f t="shared" si="2"/>
        <v>#DIV/0!</v>
      </c>
      <c r="L5576" s="15" t="str">
        <f t="shared" si="3"/>
        <v>Invalid</v>
      </c>
      <c r="M5576" s="15" t="str">
        <f t="shared" si="4"/>
        <v/>
      </c>
    </row>
    <row r="5577" ht="12.75" customHeight="1">
      <c r="H5577" s="12">
        <v>1000.0</v>
      </c>
      <c r="K5577" s="14" t="str">
        <f t="shared" si="2"/>
        <v>#DIV/0!</v>
      </c>
      <c r="L5577" s="15" t="str">
        <f t="shared" si="3"/>
        <v>Invalid</v>
      </c>
      <c r="M5577" s="15" t="str">
        <f t="shared" si="4"/>
        <v/>
      </c>
    </row>
    <row r="5578" ht="12.75" customHeight="1">
      <c r="H5578" s="12">
        <v>1000.0</v>
      </c>
      <c r="K5578" s="14" t="str">
        <f t="shared" si="2"/>
        <v>#DIV/0!</v>
      </c>
      <c r="L5578" s="15" t="str">
        <f t="shared" si="3"/>
        <v>Invalid</v>
      </c>
      <c r="M5578" s="15" t="str">
        <f t="shared" si="4"/>
        <v/>
      </c>
    </row>
    <row r="5579" ht="12.75" customHeight="1">
      <c r="H5579" s="12">
        <v>1000.0</v>
      </c>
      <c r="K5579" s="14" t="str">
        <f t="shared" si="2"/>
        <v>#DIV/0!</v>
      </c>
      <c r="L5579" s="15" t="str">
        <f t="shared" si="3"/>
        <v>Invalid</v>
      </c>
      <c r="M5579" s="15" t="str">
        <f t="shared" si="4"/>
        <v/>
      </c>
    </row>
    <row r="5580" ht="12.75" customHeight="1">
      <c r="H5580" s="12">
        <v>1000.0</v>
      </c>
      <c r="K5580" s="14" t="str">
        <f t="shared" si="2"/>
        <v>#DIV/0!</v>
      </c>
      <c r="L5580" s="15" t="str">
        <f t="shared" si="3"/>
        <v>Invalid</v>
      </c>
      <c r="M5580" s="15" t="str">
        <f t="shared" si="4"/>
        <v/>
      </c>
    </row>
    <row r="5581" ht="12.75" customHeight="1">
      <c r="H5581" s="12">
        <v>1000.0</v>
      </c>
      <c r="K5581" s="14" t="str">
        <f t="shared" si="2"/>
        <v>#DIV/0!</v>
      </c>
      <c r="L5581" s="15" t="str">
        <f t="shared" si="3"/>
        <v>Invalid</v>
      </c>
      <c r="M5581" s="15" t="str">
        <f t="shared" si="4"/>
        <v/>
      </c>
    </row>
    <row r="5582" ht="12.75" customHeight="1">
      <c r="H5582" s="12">
        <v>1000.0</v>
      </c>
      <c r="K5582" s="14" t="str">
        <f t="shared" si="2"/>
        <v>#DIV/0!</v>
      </c>
      <c r="L5582" s="15" t="str">
        <f t="shared" si="3"/>
        <v>Invalid</v>
      </c>
      <c r="M5582" s="15" t="str">
        <f t="shared" si="4"/>
        <v/>
      </c>
    </row>
    <row r="5583" ht="12.75" customHeight="1">
      <c r="H5583" s="12">
        <v>1000.0</v>
      </c>
      <c r="K5583" s="14" t="str">
        <f t="shared" si="2"/>
        <v>#DIV/0!</v>
      </c>
      <c r="L5583" s="15" t="str">
        <f t="shared" si="3"/>
        <v>Invalid</v>
      </c>
      <c r="M5583" s="15" t="str">
        <f t="shared" si="4"/>
        <v/>
      </c>
    </row>
    <row r="5584" ht="12.75" customHeight="1">
      <c r="H5584" s="12">
        <v>1000.0</v>
      </c>
      <c r="K5584" s="14" t="str">
        <f t="shared" si="2"/>
        <v>#DIV/0!</v>
      </c>
      <c r="L5584" s="15" t="str">
        <f t="shared" si="3"/>
        <v>Invalid</v>
      </c>
      <c r="M5584" s="15" t="str">
        <f t="shared" si="4"/>
        <v/>
      </c>
    </row>
    <row r="5585" ht="12.75" customHeight="1">
      <c r="H5585" s="12">
        <v>1000.0</v>
      </c>
      <c r="K5585" s="14" t="str">
        <f t="shared" si="2"/>
        <v>#DIV/0!</v>
      </c>
      <c r="L5585" s="15" t="str">
        <f t="shared" si="3"/>
        <v>Invalid</v>
      </c>
      <c r="M5585" s="15" t="str">
        <f t="shared" si="4"/>
        <v/>
      </c>
    </row>
    <row r="5586" ht="12.75" customHeight="1">
      <c r="H5586" s="12">
        <v>1000.0</v>
      </c>
      <c r="K5586" s="14" t="str">
        <f t="shared" si="2"/>
        <v>#DIV/0!</v>
      </c>
      <c r="L5586" s="15" t="str">
        <f t="shared" si="3"/>
        <v>Invalid</v>
      </c>
      <c r="M5586" s="15" t="str">
        <f t="shared" si="4"/>
        <v/>
      </c>
    </row>
    <row r="5587" ht="12.75" customHeight="1">
      <c r="H5587" s="12">
        <v>1000.0</v>
      </c>
      <c r="K5587" s="14" t="str">
        <f t="shared" si="2"/>
        <v>#DIV/0!</v>
      </c>
      <c r="L5587" s="15" t="str">
        <f t="shared" si="3"/>
        <v>Invalid</v>
      </c>
      <c r="M5587" s="15" t="str">
        <f t="shared" si="4"/>
        <v/>
      </c>
    </row>
    <row r="5588" ht="12.75" customHeight="1">
      <c r="H5588" s="12">
        <v>1000.0</v>
      </c>
      <c r="K5588" s="14" t="str">
        <f t="shared" si="2"/>
        <v>#DIV/0!</v>
      </c>
      <c r="L5588" s="15" t="str">
        <f t="shared" si="3"/>
        <v>Invalid</v>
      </c>
      <c r="M5588" s="15" t="str">
        <f t="shared" si="4"/>
        <v/>
      </c>
    </row>
    <row r="5589" ht="12.75" customHeight="1">
      <c r="H5589" s="12">
        <v>1000.0</v>
      </c>
      <c r="K5589" s="14" t="str">
        <f t="shared" si="2"/>
        <v>#DIV/0!</v>
      </c>
      <c r="L5589" s="15" t="str">
        <f t="shared" si="3"/>
        <v>Invalid</v>
      </c>
      <c r="M5589" s="15" t="str">
        <f t="shared" si="4"/>
        <v/>
      </c>
    </row>
    <row r="5590" ht="12.75" customHeight="1">
      <c r="H5590" s="12">
        <v>1000.0</v>
      </c>
      <c r="K5590" s="14" t="str">
        <f t="shared" si="2"/>
        <v>#DIV/0!</v>
      </c>
      <c r="L5590" s="15" t="str">
        <f t="shared" si="3"/>
        <v>Invalid</v>
      </c>
      <c r="M5590" s="15" t="str">
        <f t="shared" si="4"/>
        <v/>
      </c>
    </row>
    <row r="5591" ht="12.75" customHeight="1">
      <c r="H5591" s="12">
        <v>1000.0</v>
      </c>
      <c r="K5591" s="14" t="str">
        <f t="shared" si="2"/>
        <v>#DIV/0!</v>
      </c>
      <c r="L5591" s="15" t="str">
        <f t="shared" si="3"/>
        <v>Invalid</v>
      </c>
      <c r="M5591" s="15" t="str">
        <f t="shared" si="4"/>
        <v/>
      </c>
    </row>
    <row r="5592" ht="12.75" customHeight="1">
      <c r="H5592" s="12">
        <v>1000.0</v>
      </c>
      <c r="K5592" s="14" t="str">
        <f t="shared" si="2"/>
        <v>#DIV/0!</v>
      </c>
      <c r="L5592" s="15" t="str">
        <f t="shared" si="3"/>
        <v>Invalid</v>
      </c>
      <c r="M5592" s="15" t="str">
        <f t="shared" si="4"/>
        <v/>
      </c>
    </row>
    <row r="5593" ht="12.75" customHeight="1">
      <c r="H5593" s="12">
        <v>1000.0</v>
      </c>
      <c r="K5593" s="14" t="str">
        <f t="shared" si="2"/>
        <v>#DIV/0!</v>
      </c>
      <c r="L5593" s="15" t="str">
        <f t="shared" si="3"/>
        <v>Invalid</v>
      </c>
      <c r="M5593" s="15" t="str">
        <f t="shared" si="4"/>
        <v/>
      </c>
    </row>
    <row r="5594" ht="12.75" customHeight="1">
      <c r="H5594" s="12">
        <v>1000.0</v>
      </c>
      <c r="K5594" s="14" t="str">
        <f t="shared" si="2"/>
        <v>#DIV/0!</v>
      </c>
      <c r="L5594" s="15" t="str">
        <f t="shared" si="3"/>
        <v>Invalid</v>
      </c>
      <c r="M5594" s="15" t="str">
        <f t="shared" si="4"/>
        <v/>
      </c>
    </row>
    <row r="5595" ht="12.75" customHeight="1">
      <c r="H5595" s="12">
        <v>1000.0</v>
      </c>
      <c r="K5595" s="14" t="str">
        <f t="shared" si="2"/>
        <v>#DIV/0!</v>
      </c>
      <c r="L5595" s="15" t="str">
        <f t="shared" si="3"/>
        <v>Invalid</v>
      </c>
      <c r="M5595" s="15" t="str">
        <f t="shared" si="4"/>
        <v/>
      </c>
    </row>
    <row r="5596" ht="12.75" customHeight="1">
      <c r="H5596" s="12">
        <v>1000.0</v>
      </c>
      <c r="K5596" s="14" t="str">
        <f t="shared" si="2"/>
        <v>#DIV/0!</v>
      </c>
      <c r="L5596" s="15" t="str">
        <f t="shared" si="3"/>
        <v>Invalid</v>
      </c>
      <c r="M5596" s="15" t="str">
        <f t="shared" si="4"/>
        <v/>
      </c>
    </row>
    <row r="5597" ht="12.75" customHeight="1">
      <c r="H5597" s="12">
        <v>1000.0</v>
      </c>
      <c r="K5597" s="14" t="str">
        <f t="shared" si="2"/>
        <v>#DIV/0!</v>
      </c>
      <c r="L5597" s="15" t="str">
        <f t="shared" si="3"/>
        <v>Invalid</v>
      </c>
      <c r="M5597" s="15" t="str">
        <f t="shared" si="4"/>
        <v/>
      </c>
    </row>
    <row r="5598" ht="12.75" customHeight="1">
      <c r="H5598" s="12">
        <v>1000.0</v>
      </c>
      <c r="K5598" s="14" t="str">
        <f t="shared" si="2"/>
        <v>#DIV/0!</v>
      </c>
      <c r="L5598" s="15" t="str">
        <f t="shared" si="3"/>
        <v>Invalid</v>
      </c>
      <c r="M5598" s="15" t="str">
        <f t="shared" si="4"/>
        <v/>
      </c>
    </row>
    <row r="5599" ht="12.75" customHeight="1">
      <c r="H5599" s="12">
        <v>1000.0</v>
      </c>
      <c r="K5599" s="14" t="str">
        <f t="shared" si="2"/>
        <v>#DIV/0!</v>
      </c>
      <c r="L5599" s="15" t="str">
        <f t="shared" si="3"/>
        <v>Invalid</v>
      </c>
      <c r="M5599" s="15" t="str">
        <f t="shared" si="4"/>
        <v/>
      </c>
    </row>
    <row r="5600" ht="12.75" customHeight="1">
      <c r="H5600" s="12">
        <v>1000.0</v>
      </c>
      <c r="K5600" s="14" t="str">
        <f t="shared" si="2"/>
        <v>#DIV/0!</v>
      </c>
      <c r="L5600" s="15" t="str">
        <f t="shared" si="3"/>
        <v>Invalid</v>
      </c>
      <c r="M5600" s="15" t="str">
        <f t="shared" si="4"/>
        <v/>
      </c>
    </row>
    <row r="5601" ht="12.75" customHeight="1">
      <c r="H5601" s="12">
        <v>1000.0</v>
      </c>
      <c r="K5601" s="14" t="str">
        <f t="shared" si="2"/>
        <v>#DIV/0!</v>
      </c>
      <c r="L5601" s="15" t="str">
        <f t="shared" si="3"/>
        <v>Invalid</v>
      </c>
      <c r="M5601" s="15" t="str">
        <f t="shared" si="4"/>
        <v/>
      </c>
    </row>
    <row r="5602" ht="12.75" customHeight="1">
      <c r="H5602" s="12">
        <v>1000.0</v>
      </c>
      <c r="K5602" s="14" t="str">
        <f t="shared" si="2"/>
        <v>#DIV/0!</v>
      </c>
      <c r="L5602" s="15" t="str">
        <f t="shared" si="3"/>
        <v>Invalid</v>
      </c>
      <c r="M5602" s="15" t="str">
        <f t="shared" si="4"/>
        <v/>
      </c>
    </row>
    <row r="5603" ht="12.75" customHeight="1">
      <c r="H5603" s="12">
        <v>1000.0</v>
      </c>
      <c r="K5603" s="14" t="str">
        <f t="shared" si="2"/>
        <v>#DIV/0!</v>
      </c>
      <c r="L5603" s="15" t="str">
        <f t="shared" si="3"/>
        <v>Invalid</v>
      </c>
      <c r="M5603" s="15" t="str">
        <f t="shared" si="4"/>
        <v/>
      </c>
    </row>
    <row r="5604" ht="12.75" customHeight="1">
      <c r="H5604" s="12">
        <v>1000.0</v>
      </c>
      <c r="K5604" s="14" t="str">
        <f t="shared" si="2"/>
        <v>#DIV/0!</v>
      </c>
      <c r="L5604" s="15" t="str">
        <f t="shared" si="3"/>
        <v>Invalid</v>
      </c>
      <c r="M5604" s="15" t="str">
        <f t="shared" si="4"/>
        <v/>
      </c>
    </row>
    <row r="5605" ht="12.75" customHeight="1">
      <c r="H5605" s="12">
        <v>1000.0</v>
      </c>
      <c r="K5605" s="14" t="str">
        <f t="shared" si="2"/>
        <v>#DIV/0!</v>
      </c>
      <c r="L5605" s="15" t="str">
        <f t="shared" si="3"/>
        <v>Invalid</v>
      </c>
      <c r="M5605" s="15" t="str">
        <f t="shared" si="4"/>
        <v/>
      </c>
    </row>
    <row r="5606" ht="12.75" customHeight="1">
      <c r="H5606" s="12">
        <v>1000.0</v>
      </c>
      <c r="K5606" s="14" t="str">
        <f t="shared" si="2"/>
        <v>#DIV/0!</v>
      </c>
      <c r="L5606" s="15" t="str">
        <f t="shared" si="3"/>
        <v>Invalid</v>
      </c>
      <c r="M5606" s="15" t="str">
        <f t="shared" si="4"/>
        <v/>
      </c>
    </row>
    <row r="5607" ht="12.75" customHeight="1">
      <c r="H5607" s="12">
        <v>1000.0</v>
      </c>
      <c r="K5607" s="14" t="str">
        <f t="shared" si="2"/>
        <v>#DIV/0!</v>
      </c>
      <c r="L5607" s="15" t="str">
        <f t="shared" si="3"/>
        <v>Invalid</v>
      </c>
      <c r="M5607" s="15" t="str">
        <f t="shared" si="4"/>
        <v/>
      </c>
    </row>
    <row r="5608" ht="12.75" customHeight="1">
      <c r="H5608" s="12">
        <v>1000.0</v>
      </c>
      <c r="K5608" s="14" t="str">
        <f t="shared" si="2"/>
        <v>#DIV/0!</v>
      </c>
      <c r="L5608" s="15" t="str">
        <f t="shared" si="3"/>
        <v>Invalid</v>
      </c>
      <c r="M5608" s="15" t="str">
        <f t="shared" si="4"/>
        <v/>
      </c>
    </row>
    <row r="5609" ht="12.75" customHeight="1">
      <c r="H5609" s="12">
        <v>1000.0</v>
      </c>
      <c r="K5609" s="14" t="str">
        <f t="shared" si="2"/>
        <v>#DIV/0!</v>
      </c>
      <c r="L5609" s="15" t="str">
        <f t="shared" si="3"/>
        <v>Invalid</v>
      </c>
      <c r="M5609" s="15" t="str">
        <f t="shared" si="4"/>
        <v/>
      </c>
    </row>
    <row r="5610" ht="12.75" customHeight="1">
      <c r="H5610" s="12">
        <v>1000.0</v>
      </c>
      <c r="K5610" s="14" t="str">
        <f t="shared" si="2"/>
        <v>#DIV/0!</v>
      </c>
      <c r="L5610" s="15" t="str">
        <f t="shared" si="3"/>
        <v>Invalid</v>
      </c>
      <c r="M5610" s="15" t="str">
        <f t="shared" si="4"/>
        <v/>
      </c>
    </row>
    <row r="5611" ht="12.75" customHeight="1">
      <c r="H5611" s="12">
        <v>1000.0</v>
      </c>
      <c r="K5611" s="14" t="str">
        <f t="shared" si="2"/>
        <v>#DIV/0!</v>
      </c>
      <c r="L5611" s="15" t="str">
        <f t="shared" si="3"/>
        <v>Invalid</v>
      </c>
      <c r="M5611" s="15" t="str">
        <f t="shared" si="4"/>
        <v/>
      </c>
    </row>
    <row r="5612" ht="12.75" customHeight="1">
      <c r="H5612" s="12">
        <v>1000.0</v>
      </c>
      <c r="K5612" s="14" t="str">
        <f t="shared" si="2"/>
        <v>#DIV/0!</v>
      </c>
      <c r="L5612" s="15" t="str">
        <f t="shared" si="3"/>
        <v>Invalid</v>
      </c>
      <c r="M5612" s="15" t="str">
        <f t="shared" si="4"/>
        <v/>
      </c>
    </row>
    <row r="5613" ht="12.75" customHeight="1">
      <c r="H5613" s="12">
        <v>1000.0</v>
      </c>
      <c r="K5613" s="14" t="str">
        <f t="shared" si="2"/>
        <v>#DIV/0!</v>
      </c>
      <c r="L5613" s="15" t="str">
        <f t="shared" si="3"/>
        <v>Invalid</v>
      </c>
      <c r="M5613" s="15" t="str">
        <f t="shared" si="4"/>
        <v/>
      </c>
    </row>
    <row r="5614" ht="12.75" customHeight="1">
      <c r="H5614" s="12">
        <v>1000.0</v>
      </c>
      <c r="K5614" s="14" t="str">
        <f t="shared" si="2"/>
        <v>#DIV/0!</v>
      </c>
      <c r="L5614" s="15" t="str">
        <f t="shared" si="3"/>
        <v>Invalid</v>
      </c>
      <c r="M5614" s="15" t="str">
        <f t="shared" si="4"/>
        <v/>
      </c>
    </row>
    <row r="5615" ht="12.75" customHeight="1">
      <c r="H5615" s="12">
        <v>1000.0</v>
      </c>
      <c r="K5615" s="14" t="str">
        <f t="shared" si="2"/>
        <v>#DIV/0!</v>
      </c>
      <c r="L5615" s="15" t="str">
        <f t="shared" si="3"/>
        <v>Invalid</v>
      </c>
      <c r="M5615" s="15" t="str">
        <f t="shared" si="4"/>
        <v/>
      </c>
    </row>
    <row r="5616" ht="12.75" customHeight="1">
      <c r="H5616" s="12">
        <v>1000.0</v>
      </c>
      <c r="K5616" s="14" t="str">
        <f t="shared" si="2"/>
        <v>#DIV/0!</v>
      </c>
      <c r="L5616" s="15" t="str">
        <f t="shared" si="3"/>
        <v>Invalid</v>
      </c>
      <c r="M5616" s="15" t="str">
        <f t="shared" si="4"/>
        <v/>
      </c>
    </row>
    <row r="5617" ht="12.75" customHeight="1">
      <c r="H5617" s="12">
        <v>1000.0</v>
      </c>
      <c r="K5617" s="14" t="str">
        <f t="shared" si="2"/>
        <v>#DIV/0!</v>
      </c>
      <c r="L5617" s="15" t="str">
        <f t="shared" si="3"/>
        <v>Invalid</v>
      </c>
      <c r="M5617" s="15" t="str">
        <f t="shared" si="4"/>
        <v/>
      </c>
    </row>
    <row r="5618" ht="12.75" customHeight="1">
      <c r="H5618" s="12">
        <v>1000.0</v>
      </c>
      <c r="K5618" s="14" t="str">
        <f t="shared" si="2"/>
        <v>#DIV/0!</v>
      </c>
      <c r="L5618" s="15" t="str">
        <f t="shared" si="3"/>
        <v>Invalid</v>
      </c>
      <c r="M5618" s="15" t="str">
        <f t="shared" si="4"/>
        <v/>
      </c>
    </row>
    <row r="5619" ht="12.75" customHeight="1">
      <c r="H5619" s="12">
        <v>1000.0</v>
      </c>
      <c r="K5619" s="14" t="str">
        <f t="shared" si="2"/>
        <v>#DIV/0!</v>
      </c>
      <c r="L5619" s="15" t="str">
        <f t="shared" si="3"/>
        <v>Invalid</v>
      </c>
      <c r="M5619" s="15" t="str">
        <f t="shared" si="4"/>
        <v/>
      </c>
    </row>
    <row r="5620" ht="12.75" customHeight="1">
      <c r="H5620" s="12">
        <v>1000.0</v>
      </c>
      <c r="K5620" s="14" t="str">
        <f t="shared" si="2"/>
        <v>#DIV/0!</v>
      </c>
      <c r="L5620" s="15" t="str">
        <f t="shared" si="3"/>
        <v>Invalid</v>
      </c>
      <c r="M5620" s="15" t="str">
        <f t="shared" si="4"/>
        <v/>
      </c>
    </row>
    <row r="5621" ht="12.75" customHeight="1">
      <c r="H5621" s="12">
        <v>1000.0</v>
      </c>
      <c r="K5621" s="14" t="str">
        <f t="shared" si="2"/>
        <v>#DIV/0!</v>
      </c>
      <c r="L5621" s="15" t="str">
        <f t="shared" si="3"/>
        <v>Invalid</v>
      </c>
      <c r="M5621" s="15" t="str">
        <f t="shared" si="4"/>
        <v/>
      </c>
    </row>
    <row r="5622" ht="12.75" customHeight="1">
      <c r="H5622" s="12">
        <v>1000.0</v>
      </c>
      <c r="K5622" s="14" t="str">
        <f t="shared" si="2"/>
        <v>#DIV/0!</v>
      </c>
      <c r="L5622" s="15" t="str">
        <f t="shared" si="3"/>
        <v>Invalid</v>
      </c>
      <c r="M5622" s="15" t="str">
        <f t="shared" si="4"/>
        <v/>
      </c>
    </row>
    <row r="5623" ht="12.75" customHeight="1">
      <c r="H5623" s="12">
        <v>1000.0</v>
      </c>
      <c r="K5623" s="14" t="str">
        <f t="shared" si="2"/>
        <v>#DIV/0!</v>
      </c>
      <c r="L5623" s="15" t="str">
        <f t="shared" si="3"/>
        <v>Invalid</v>
      </c>
      <c r="M5623" s="15" t="str">
        <f t="shared" si="4"/>
        <v/>
      </c>
    </row>
    <row r="5624" ht="12.75" customHeight="1">
      <c r="H5624" s="12">
        <v>1000.0</v>
      </c>
      <c r="K5624" s="14" t="str">
        <f t="shared" si="2"/>
        <v>#DIV/0!</v>
      </c>
      <c r="L5624" s="15" t="str">
        <f t="shared" si="3"/>
        <v>Invalid</v>
      </c>
      <c r="M5624" s="15" t="str">
        <f t="shared" si="4"/>
        <v/>
      </c>
    </row>
    <row r="5625" ht="12.75" customHeight="1">
      <c r="H5625" s="12">
        <v>1000.0</v>
      </c>
      <c r="K5625" s="14" t="str">
        <f t="shared" si="2"/>
        <v>#DIV/0!</v>
      </c>
      <c r="L5625" s="15" t="str">
        <f t="shared" si="3"/>
        <v>Invalid</v>
      </c>
      <c r="M5625" s="15" t="str">
        <f t="shared" si="4"/>
        <v/>
      </c>
    </row>
    <row r="5626" ht="12.75" customHeight="1">
      <c r="H5626" s="12">
        <v>1000.0</v>
      </c>
      <c r="K5626" s="14" t="str">
        <f t="shared" si="2"/>
        <v>#DIV/0!</v>
      </c>
      <c r="L5626" s="15" t="str">
        <f t="shared" si="3"/>
        <v>Invalid</v>
      </c>
      <c r="M5626" s="15" t="str">
        <f t="shared" si="4"/>
        <v/>
      </c>
    </row>
    <row r="5627" ht="12.75" customHeight="1">
      <c r="H5627" s="12">
        <v>1000.0</v>
      </c>
      <c r="K5627" s="14" t="str">
        <f t="shared" si="2"/>
        <v>#DIV/0!</v>
      </c>
      <c r="L5627" s="15" t="str">
        <f t="shared" si="3"/>
        <v>Invalid</v>
      </c>
      <c r="M5627" s="15" t="str">
        <f t="shared" si="4"/>
        <v/>
      </c>
    </row>
    <row r="5628" ht="12.75" customHeight="1">
      <c r="H5628" s="12">
        <v>1000.0</v>
      </c>
      <c r="K5628" s="14" t="str">
        <f t="shared" si="2"/>
        <v>#DIV/0!</v>
      </c>
      <c r="L5628" s="15" t="str">
        <f t="shared" si="3"/>
        <v>Invalid</v>
      </c>
      <c r="M5628" s="15" t="str">
        <f t="shared" si="4"/>
        <v/>
      </c>
    </row>
    <row r="5629" ht="12.75" customHeight="1">
      <c r="H5629" s="12">
        <v>1000.0</v>
      </c>
      <c r="K5629" s="14" t="str">
        <f t="shared" si="2"/>
        <v>#DIV/0!</v>
      </c>
      <c r="L5629" s="15" t="str">
        <f t="shared" si="3"/>
        <v>Invalid</v>
      </c>
      <c r="M5629" s="15" t="str">
        <f t="shared" si="4"/>
        <v/>
      </c>
    </row>
    <row r="5630" ht="12.75" customHeight="1">
      <c r="H5630" s="12">
        <v>1000.0</v>
      </c>
      <c r="K5630" s="14" t="str">
        <f t="shared" si="2"/>
        <v>#DIV/0!</v>
      </c>
      <c r="L5630" s="15" t="str">
        <f t="shared" si="3"/>
        <v>Invalid</v>
      </c>
      <c r="M5630" s="15" t="str">
        <f t="shared" si="4"/>
        <v/>
      </c>
    </row>
    <row r="5631" ht="12.75" customHeight="1">
      <c r="H5631" s="12">
        <v>1000.0</v>
      </c>
      <c r="K5631" s="14" t="str">
        <f t="shared" si="2"/>
        <v>#DIV/0!</v>
      </c>
      <c r="L5631" s="15" t="str">
        <f t="shared" si="3"/>
        <v>Invalid</v>
      </c>
      <c r="M5631" s="15" t="str">
        <f t="shared" si="4"/>
        <v/>
      </c>
    </row>
    <row r="5632" ht="12.75" customHeight="1">
      <c r="H5632" s="12">
        <v>1000.0</v>
      </c>
      <c r="K5632" s="14" t="str">
        <f t="shared" si="2"/>
        <v>#DIV/0!</v>
      </c>
      <c r="L5632" s="15" t="str">
        <f t="shared" si="3"/>
        <v>Invalid</v>
      </c>
      <c r="M5632" s="15" t="str">
        <f t="shared" si="4"/>
        <v/>
      </c>
    </row>
    <row r="5633" ht="12.75" customHeight="1">
      <c r="H5633" s="12">
        <v>1000.0</v>
      </c>
      <c r="K5633" s="14" t="str">
        <f t="shared" si="2"/>
        <v>#DIV/0!</v>
      </c>
      <c r="L5633" s="15" t="str">
        <f t="shared" si="3"/>
        <v>Invalid</v>
      </c>
      <c r="M5633" s="15" t="str">
        <f t="shared" si="4"/>
        <v/>
      </c>
    </row>
    <row r="5634" ht="12.75" customHeight="1">
      <c r="H5634" s="12">
        <v>1000.0</v>
      </c>
      <c r="K5634" s="14" t="str">
        <f t="shared" si="2"/>
        <v>#DIV/0!</v>
      </c>
      <c r="L5634" s="15" t="str">
        <f t="shared" si="3"/>
        <v>Invalid</v>
      </c>
      <c r="M5634" s="15" t="str">
        <f t="shared" si="4"/>
        <v/>
      </c>
    </row>
    <row r="5635" ht="12.75" customHeight="1">
      <c r="H5635" s="12">
        <v>1000.0</v>
      </c>
      <c r="K5635" s="14" t="str">
        <f t="shared" si="2"/>
        <v>#DIV/0!</v>
      </c>
      <c r="L5635" s="15" t="str">
        <f t="shared" si="3"/>
        <v>Invalid</v>
      </c>
      <c r="M5635" s="15" t="str">
        <f t="shared" si="4"/>
        <v/>
      </c>
    </row>
    <row r="5636" ht="12.75" customHeight="1">
      <c r="H5636" s="12">
        <v>1000.0</v>
      </c>
      <c r="K5636" s="14" t="str">
        <f t="shared" si="2"/>
        <v>#DIV/0!</v>
      </c>
      <c r="L5636" s="15" t="str">
        <f t="shared" si="3"/>
        <v>Invalid</v>
      </c>
      <c r="M5636" s="15" t="str">
        <f t="shared" si="4"/>
        <v/>
      </c>
    </row>
    <row r="5637" ht="12.75" customHeight="1">
      <c r="H5637" s="12">
        <v>1000.0</v>
      </c>
      <c r="K5637" s="14" t="str">
        <f t="shared" si="2"/>
        <v>#DIV/0!</v>
      </c>
      <c r="L5637" s="15" t="str">
        <f t="shared" si="3"/>
        <v>Invalid</v>
      </c>
      <c r="M5637" s="15" t="str">
        <f t="shared" si="4"/>
        <v/>
      </c>
    </row>
    <row r="5638" ht="12.75" customHeight="1">
      <c r="H5638" s="12">
        <v>1000.0</v>
      </c>
      <c r="K5638" s="14" t="str">
        <f t="shared" si="2"/>
        <v>#DIV/0!</v>
      </c>
      <c r="L5638" s="15" t="str">
        <f t="shared" si="3"/>
        <v>Invalid</v>
      </c>
      <c r="M5638" s="15" t="str">
        <f t="shared" si="4"/>
        <v/>
      </c>
    </row>
    <row r="5639" ht="12.75" customHeight="1">
      <c r="H5639" s="12">
        <v>1000.0</v>
      </c>
      <c r="K5639" s="14" t="str">
        <f t="shared" si="2"/>
        <v>#DIV/0!</v>
      </c>
      <c r="L5639" s="15" t="str">
        <f t="shared" si="3"/>
        <v>Invalid</v>
      </c>
      <c r="M5639" s="15" t="str">
        <f t="shared" si="4"/>
        <v/>
      </c>
    </row>
    <row r="5640" ht="12.75" customHeight="1">
      <c r="H5640" s="12">
        <v>1000.0</v>
      </c>
      <c r="K5640" s="14" t="str">
        <f t="shared" si="2"/>
        <v>#DIV/0!</v>
      </c>
      <c r="L5640" s="15" t="str">
        <f t="shared" si="3"/>
        <v>Invalid</v>
      </c>
      <c r="M5640" s="15" t="str">
        <f t="shared" si="4"/>
        <v/>
      </c>
    </row>
    <row r="5641" ht="12.75" customHeight="1">
      <c r="H5641" s="12">
        <v>1000.0</v>
      </c>
      <c r="K5641" s="14" t="str">
        <f t="shared" si="2"/>
        <v>#DIV/0!</v>
      </c>
      <c r="L5641" s="15" t="str">
        <f t="shared" si="3"/>
        <v>Invalid</v>
      </c>
      <c r="M5641" s="15" t="str">
        <f t="shared" si="4"/>
        <v/>
      </c>
    </row>
    <row r="5642" ht="12.75" customHeight="1">
      <c r="H5642" s="12">
        <v>1000.0</v>
      </c>
      <c r="K5642" s="14" t="str">
        <f t="shared" si="2"/>
        <v>#DIV/0!</v>
      </c>
      <c r="L5642" s="15" t="str">
        <f t="shared" si="3"/>
        <v>Invalid</v>
      </c>
      <c r="M5642" s="15" t="str">
        <f t="shared" si="4"/>
        <v/>
      </c>
    </row>
    <row r="5643" ht="12.75" customHeight="1">
      <c r="H5643" s="12">
        <v>1000.0</v>
      </c>
      <c r="K5643" s="14" t="str">
        <f t="shared" si="2"/>
        <v>#DIV/0!</v>
      </c>
      <c r="L5643" s="15" t="str">
        <f t="shared" si="3"/>
        <v>Invalid</v>
      </c>
      <c r="M5643" s="15" t="str">
        <f t="shared" si="4"/>
        <v/>
      </c>
    </row>
    <row r="5644" ht="12.75" customHeight="1">
      <c r="H5644" s="12">
        <v>1000.0</v>
      </c>
      <c r="K5644" s="14" t="str">
        <f t="shared" si="2"/>
        <v>#DIV/0!</v>
      </c>
      <c r="L5644" s="15" t="str">
        <f t="shared" si="3"/>
        <v>Invalid</v>
      </c>
      <c r="M5644" s="15" t="str">
        <f t="shared" si="4"/>
        <v/>
      </c>
    </row>
    <row r="5645" ht="12.75" customHeight="1">
      <c r="H5645" s="12">
        <v>1000.0</v>
      </c>
      <c r="K5645" s="14" t="str">
        <f t="shared" si="2"/>
        <v>#DIV/0!</v>
      </c>
      <c r="L5645" s="15" t="str">
        <f t="shared" si="3"/>
        <v>Invalid</v>
      </c>
      <c r="M5645" s="15" t="str">
        <f t="shared" si="4"/>
        <v/>
      </c>
    </row>
    <row r="5646" ht="12.75" customHeight="1">
      <c r="H5646" s="12">
        <v>1000.0</v>
      </c>
      <c r="K5646" s="14" t="str">
        <f t="shared" si="2"/>
        <v>#DIV/0!</v>
      </c>
      <c r="L5646" s="15" t="str">
        <f t="shared" si="3"/>
        <v>Invalid</v>
      </c>
      <c r="M5646" s="15" t="str">
        <f t="shared" si="4"/>
        <v/>
      </c>
    </row>
    <row r="5647" ht="12.75" customHeight="1">
      <c r="H5647" s="12">
        <v>1000.0</v>
      </c>
      <c r="K5647" s="14" t="str">
        <f t="shared" si="2"/>
        <v>#DIV/0!</v>
      </c>
      <c r="L5647" s="15" t="str">
        <f t="shared" si="3"/>
        <v>Invalid</v>
      </c>
      <c r="M5647" s="15" t="str">
        <f t="shared" si="4"/>
        <v/>
      </c>
    </row>
    <row r="5648" ht="12.75" customHeight="1">
      <c r="H5648" s="12">
        <v>1000.0</v>
      </c>
      <c r="K5648" s="14" t="str">
        <f t="shared" si="2"/>
        <v>#DIV/0!</v>
      </c>
      <c r="L5648" s="15" t="str">
        <f t="shared" si="3"/>
        <v>Invalid</v>
      </c>
      <c r="M5648" s="15" t="str">
        <f t="shared" si="4"/>
        <v/>
      </c>
    </row>
    <row r="5649" ht="12.75" customHeight="1">
      <c r="H5649" s="12">
        <v>1000.0</v>
      </c>
      <c r="K5649" s="14" t="str">
        <f t="shared" si="2"/>
        <v>#DIV/0!</v>
      </c>
      <c r="L5649" s="15" t="str">
        <f t="shared" si="3"/>
        <v>Invalid</v>
      </c>
      <c r="M5649" s="15" t="str">
        <f t="shared" si="4"/>
        <v/>
      </c>
    </row>
    <row r="5650" ht="12.75" customHeight="1">
      <c r="H5650" s="12">
        <v>1000.0</v>
      </c>
      <c r="K5650" s="14" t="str">
        <f t="shared" si="2"/>
        <v>#DIV/0!</v>
      </c>
      <c r="L5650" s="15" t="str">
        <f t="shared" si="3"/>
        <v>Invalid</v>
      </c>
      <c r="M5650" s="15" t="str">
        <f t="shared" si="4"/>
        <v/>
      </c>
    </row>
    <row r="5651" ht="12.75" customHeight="1">
      <c r="H5651" s="12">
        <v>1000.0</v>
      </c>
      <c r="K5651" s="14" t="str">
        <f t="shared" si="2"/>
        <v>#DIV/0!</v>
      </c>
      <c r="L5651" s="15" t="str">
        <f t="shared" si="3"/>
        <v>Invalid</v>
      </c>
      <c r="M5651" s="15" t="str">
        <f t="shared" si="4"/>
        <v/>
      </c>
    </row>
    <row r="5652" ht="12.75" customHeight="1">
      <c r="H5652" s="12">
        <v>1000.0</v>
      </c>
      <c r="K5652" s="14" t="str">
        <f t="shared" si="2"/>
        <v>#DIV/0!</v>
      </c>
      <c r="L5652" s="15" t="str">
        <f t="shared" si="3"/>
        <v>Invalid</v>
      </c>
      <c r="M5652" s="15" t="str">
        <f t="shared" si="4"/>
        <v/>
      </c>
    </row>
    <row r="5653" ht="12.75" customHeight="1">
      <c r="H5653" s="12">
        <v>1000.0</v>
      </c>
      <c r="K5653" s="14" t="str">
        <f t="shared" si="2"/>
        <v>#DIV/0!</v>
      </c>
      <c r="L5653" s="15" t="str">
        <f t="shared" si="3"/>
        <v>Invalid</v>
      </c>
      <c r="M5653" s="15" t="str">
        <f t="shared" si="4"/>
        <v/>
      </c>
    </row>
    <row r="5654" ht="12.75" customHeight="1">
      <c r="H5654" s="12">
        <v>1000.0</v>
      </c>
      <c r="K5654" s="14" t="str">
        <f t="shared" si="2"/>
        <v>#DIV/0!</v>
      </c>
      <c r="L5654" s="15" t="str">
        <f t="shared" si="3"/>
        <v>Invalid</v>
      </c>
      <c r="M5654" s="15" t="str">
        <f t="shared" si="4"/>
        <v/>
      </c>
    </row>
    <row r="5655" ht="12.75" customHeight="1">
      <c r="H5655" s="12">
        <v>1000.0</v>
      </c>
      <c r="K5655" s="14" t="str">
        <f t="shared" si="2"/>
        <v>#DIV/0!</v>
      </c>
      <c r="L5655" s="15" t="str">
        <f t="shared" si="3"/>
        <v>Invalid</v>
      </c>
      <c r="M5655" s="15" t="str">
        <f t="shared" si="4"/>
        <v/>
      </c>
    </row>
    <row r="5656" ht="12.75" customHeight="1">
      <c r="H5656" s="12">
        <v>1000.0</v>
      </c>
      <c r="K5656" s="14" t="str">
        <f t="shared" si="2"/>
        <v>#DIV/0!</v>
      </c>
      <c r="L5656" s="15" t="str">
        <f t="shared" si="3"/>
        <v>Invalid</v>
      </c>
      <c r="M5656" s="15" t="str">
        <f t="shared" si="4"/>
        <v/>
      </c>
    </row>
    <row r="5657" ht="12.75" customHeight="1">
      <c r="H5657" s="12">
        <v>1000.0</v>
      </c>
      <c r="K5657" s="14" t="str">
        <f t="shared" si="2"/>
        <v>#DIV/0!</v>
      </c>
      <c r="L5657" s="15" t="str">
        <f t="shared" si="3"/>
        <v>Invalid</v>
      </c>
      <c r="M5657" s="15" t="str">
        <f t="shared" si="4"/>
        <v/>
      </c>
    </row>
    <row r="5658" ht="12.75" customHeight="1">
      <c r="H5658" s="12">
        <v>1000.0</v>
      </c>
      <c r="K5658" s="14" t="str">
        <f t="shared" si="2"/>
        <v>#DIV/0!</v>
      </c>
      <c r="L5658" s="15" t="str">
        <f t="shared" si="3"/>
        <v>Invalid</v>
      </c>
      <c r="M5658" s="15" t="str">
        <f t="shared" si="4"/>
        <v/>
      </c>
    </row>
    <row r="5659" ht="12.75" customHeight="1">
      <c r="H5659" s="12">
        <v>1000.0</v>
      </c>
      <c r="K5659" s="14" t="str">
        <f t="shared" si="2"/>
        <v>#DIV/0!</v>
      </c>
      <c r="L5659" s="15" t="str">
        <f t="shared" si="3"/>
        <v>Invalid</v>
      </c>
      <c r="M5659" s="15" t="str">
        <f t="shared" si="4"/>
        <v/>
      </c>
    </row>
    <row r="5660" ht="12.75" customHeight="1">
      <c r="H5660" s="12">
        <v>1000.0</v>
      </c>
      <c r="K5660" s="14" t="str">
        <f t="shared" si="2"/>
        <v>#DIV/0!</v>
      </c>
      <c r="L5660" s="15" t="str">
        <f t="shared" si="3"/>
        <v>Invalid</v>
      </c>
      <c r="M5660" s="15" t="str">
        <f t="shared" si="4"/>
        <v/>
      </c>
    </row>
    <row r="5661" ht="12.75" customHeight="1">
      <c r="H5661" s="12">
        <v>1000.0</v>
      </c>
      <c r="K5661" s="14" t="str">
        <f t="shared" si="2"/>
        <v>#DIV/0!</v>
      </c>
      <c r="L5661" s="15" t="str">
        <f t="shared" si="3"/>
        <v>Invalid</v>
      </c>
      <c r="M5661" s="15" t="str">
        <f t="shared" si="4"/>
        <v/>
      </c>
    </row>
    <row r="5662" ht="12.75" customHeight="1">
      <c r="H5662" s="12">
        <v>1000.0</v>
      </c>
      <c r="K5662" s="14" t="str">
        <f t="shared" si="2"/>
        <v>#DIV/0!</v>
      </c>
      <c r="L5662" s="15" t="str">
        <f t="shared" si="3"/>
        <v>Invalid</v>
      </c>
      <c r="M5662" s="15" t="str">
        <f t="shared" si="4"/>
        <v/>
      </c>
    </row>
    <row r="5663" ht="12.75" customHeight="1">
      <c r="H5663" s="12">
        <v>1000.0</v>
      </c>
      <c r="K5663" s="14" t="str">
        <f t="shared" si="2"/>
        <v>#DIV/0!</v>
      </c>
      <c r="L5663" s="15" t="str">
        <f t="shared" si="3"/>
        <v>Invalid</v>
      </c>
      <c r="M5663" s="15" t="str">
        <f t="shared" si="4"/>
        <v/>
      </c>
    </row>
    <row r="5664" ht="12.75" customHeight="1">
      <c r="H5664" s="12">
        <v>1000.0</v>
      </c>
      <c r="K5664" s="14" t="str">
        <f t="shared" si="2"/>
        <v>#DIV/0!</v>
      </c>
      <c r="L5664" s="15" t="str">
        <f t="shared" si="3"/>
        <v>Invalid</v>
      </c>
      <c r="M5664" s="15" t="str">
        <f t="shared" si="4"/>
        <v/>
      </c>
    </row>
    <row r="5665" ht="12.75" customHeight="1">
      <c r="H5665" s="12">
        <v>1000.0</v>
      </c>
      <c r="K5665" s="14" t="str">
        <f t="shared" si="2"/>
        <v>#DIV/0!</v>
      </c>
      <c r="L5665" s="15" t="str">
        <f t="shared" si="3"/>
        <v>Invalid</v>
      </c>
      <c r="M5665" s="15" t="str">
        <f t="shared" si="4"/>
        <v/>
      </c>
    </row>
    <row r="5666" ht="12.75" customHeight="1">
      <c r="H5666" s="12">
        <v>1000.0</v>
      </c>
      <c r="K5666" s="14" t="str">
        <f t="shared" si="2"/>
        <v>#DIV/0!</v>
      </c>
      <c r="L5666" s="15" t="str">
        <f t="shared" si="3"/>
        <v>Invalid</v>
      </c>
      <c r="M5666" s="15" t="str">
        <f t="shared" si="4"/>
        <v/>
      </c>
    </row>
    <row r="5667" ht="12.75" customHeight="1">
      <c r="H5667" s="12">
        <v>1000.0</v>
      </c>
      <c r="K5667" s="14" t="str">
        <f t="shared" si="2"/>
        <v>#DIV/0!</v>
      </c>
      <c r="L5667" s="15" t="str">
        <f t="shared" si="3"/>
        <v>Invalid</v>
      </c>
      <c r="M5667" s="15" t="str">
        <f t="shared" si="4"/>
        <v/>
      </c>
    </row>
    <row r="5668" ht="12.75" customHeight="1">
      <c r="H5668" s="12">
        <v>1000.0</v>
      </c>
      <c r="K5668" s="14" t="str">
        <f t="shared" si="2"/>
        <v>#DIV/0!</v>
      </c>
      <c r="L5668" s="15" t="str">
        <f t="shared" si="3"/>
        <v>Invalid</v>
      </c>
      <c r="M5668" s="15" t="str">
        <f t="shared" si="4"/>
        <v/>
      </c>
    </row>
    <row r="5669" ht="12.75" customHeight="1">
      <c r="H5669" s="12">
        <v>1000.0</v>
      </c>
      <c r="K5669" s="14" t="str">
        <f t="shared" si="2"/>
        <v>#DIV/0!</v>
      </c>
      <c r="L5669" s="15" t="str">
        <f t="shared" si="3"/>
        <v>Invalid</v>
      </c>
      <c r="M5669" s="15" t="str">
        <f t="shared" si="4"/>
        <v/>
      </c>
    </row>
    <row r="5670" ht="12.75" customHeight="1">
      <c r="H5670" s="12">
        <v>1000.0</v>
      </c>
      <c r="K5670" s="14" t="str">
        <f t="shared" si="2"/>
        <v>#DIV/0!</v>
      </c>
      <c r="L5670" s="15" t="str">
        <f t="shared" si="3"/>
        <v>Invalid</v>
      </c>
      <c r="M5670" s="15" t="str">
        <f t="shared" si="4"/>
        <v/>
      </c>
    </row>
    <row r="5671" ht="12.75" customHeight="1">
      <c r="H5671" s="12">
        <v>1000.0</v>
      </c>
      <c r="K5671" s="14" t="str">
        <f t="shared" si="2"/>
        <v>#DIV/0!</v>
      </c>
      <c r="L5671" s="15" t="str">
        <f t="shared" si="3"/>
        <v>Invalid</v>
      </c>
      <c r="M5671" s="15" t="str">
        <f t="shared" si="4"/>
        <v/>
      </c>
    </row>
    <row r="5672" ht="12.75" customHeight="1">
      <c r="H5672" s="12">
        <v>1000.0</v>
      </c>
      <c r="K5672" s="14" t="str">
        <f t="shared" si="2"/>
        <v>#DIV/0!</v>
      </c>
      <c r="L5672" s="15" t="str">
        <f t="shared" si="3"/>
        <v>Invalid</v>
      </c>
      <c r="M5672" s="15" t="str">
        <f t="shared" si="4"/>
        <v/>
      </c>
    </row>
    <row r="5673" ht="12.75" customHeight="1">
      <c r="H5673" s="12">
        <v>1000.0</v>
      </c>
      <c r="K5673" s="14" t="str">
        <f t="shared" si="2"/>
        <v>#DIV/0!</v>
      </c>
      <c r="L5673" s="15" t="str">
        <f t="shared" si="3"/>
        <v>Invalid</v>
      </c>
      <c r="M5673" s="15" t="str">
        <f t="shared" si="4"/>
        <v/>
      </c>
    </row>
    <row r="5674" ht="12.75" customHeight="1">
      <c r="H5674" s="12">
        <v>1000.0</v>
      </c>
      <c r="K5674" s="14" t="str">
        <f t="shared" si="2"/>
        <v>#DIV/0!</v>
      </c>
      <c r="L5674" s="15" t="str">
        <f t="shared" si="3"/>
        <v>Invalid</v>
      </c>
      <c r="M5674" s="15" t="str">
        <f t="shared" si="4"/>
        <v/>
      </c>
    </row>
    <row r="5675" ht="12.75" customHeight="1">
      <c r="H5675" s="12">
        <v>1000.0</v>
      </c>
      <c r="K5675" s="14" t="str">
        <f t="shared" si="2"/>
        <v>#DIV/0!</v>
      </c>
      <c r="L5675" s="15" t="str">
        <f t="shared" si="3"/>
        <v>Invalid</v>
      </c>
      <c r="M5675" s="15" t="str">
        <f t="shared" si="4"/>
        <v/>
      </c>
    </row>
    <row r="5676" ht="12.75" customHeight="1">
      <c r="H5676" s="12">
        <v>1000.0</v>
      </c>
      <c r="K5676" s="14" t="str">
        <f t="shared" si="2"/>
        <v>#DIV/0!</v>
      </c>
      <c r="L5676" s="15" t="str">
        <f t="shared" si="3"/>
        <v>Invalid</v>
      </c>
      <c r="M5676" s="15" t="str">
        <f t="shared" si="4"/>
        <v/>
      </c>
    </row>
    <row r="5677" ht="12.75" customHeight="1">
      <c r="H5677" s="12">
        <v>1000.0</v>
      </c>
      <c r="K5677" s="14" t="str">
        <f t="shared" si="2"/>
        <v>#DIV/0!</v>
      </c>
      <c r="L5677" s="15" t="str">
        <f t="shared" si="3"/>
        <v>Invalid</v>
      </c>
      <c r="M5677" s="15" t="str">
        <f t="shared" si="4"/>
        <v/>
      </c>
    </row>
    <row r="5678" ht="12.75" customHeight="1">
      <c r="H5678" s="12">
        <v>1000.0</v>
      </c>
      <c r="K5678" s="14" t="str">
        <f t="shared" si="2"/>
        <v>#DIV/0!</v>
      </c>
      <c r="L5678" s="15" t="str">
        <f t="shared" si="3"/>
        <v>Invalid</v>
      </c>
      <c r="M5678" s="15" t="str">
        <f t="shared" si="4"/>
        <v/>
      </c>
    </row>
    <row r="5679" ht="12.75" customHeight="1">
      <c r="H5679" s="12">
        <v>1000.0</v>
      </c>
      <c r="K5679" s="14" t="str">
        <f t="shared" si="2"/>
        <v>#DIV/0!</v>
      </c>
      <c r="L5679" s="15" t="str">
        <f t="shared" si="3"/>
        <v>Invalid</v>
      </c>
      <c r="M5679" s="15" t="str">
        <f t="shared" si="4"/>
        <v/>
      </c>
    </row>
    <row r="5680" ht="12.75" customHeight="1">
      <c r="H5680" s="12">
        <v>1000.0</v>
      </c>
      <c r="K5680" s="14" t="str">
        <f t="shared" si="2"/>
        <v>#DIV/0!</v>
      </c>
      <c r="L5680" s="15" t="str">
        <f t="shared" si="3"/>
        <v>Invalid</v>
      </c>
      <c r="M5680" s="15" t="str">
        <f t="shared" si="4"/>
        <v/>
      </c>
    </row>
    <row r="5681" ht="12.75" customHeight="1">
      <c r="H5681" s="12">
        <v>1000.0</v>
      </c>
      <c r="K5681" s="14" t="str">
        <f t="shared" si="2"/>
        <v>#DIV/0!</v>
      </c>
      <c r="L5681" s="15" t="str">
        <f t="shared" si="3"/>
        <v>Invalid</v>
      </c>
      <c r="M5681" s="15" t="str">
        <f t="shared" si="4"/>
        <v/>
      </c>
    </row>
    <row r="5682" ht="12.75" customHeight="1">
      <c r="H5682" s="12">
        <v>1000.0</v>
      </c>
      <c r="K5682" s="14" t="str">
        <f t="shared" si="2"/>
        <v>#DIV/0!</v>
      </c>
      <c r="L5682" s="15" t="str">
        <f t="shared" si="3"/>
        <v>Invalid</v>
      </c>
      <c r="M5682" s="15" t="str">
        <f t="shared" si="4"/>
        <v/>
      </c>
    </row>
    <row r="5683" ht="12.75" customHeight="1">
      <c r="H5683" s="12">
        <v>1000.0</v>
      </c>
      <c r="K5683" s="14" t="str">
        <f t="shared" si="2"/>
        <v>#DIV/0!</v>
      </c>
      <c r="L5683" s="15" t="str">
        <f t="shared" si="3"/>
        <v>Invalid</v>
      </c>
      <c r="M5683" s="15" t="str">
        <f t="shared" si="4"/>
        <v/>
      </c>
    </row>
    <row r="5684" ht="12.75" customHeight="1">
      <c r="H5684" s="12">
        <v>1000.0</v>
      </c>
      <c r="K5684" s="14" t="str">
        <f t="shared" si="2"/>
        <v>#DIV/0!</v>
      </c>
      <c r="L5684" s="15" t="str">
        <f t="shared" si="3"/>
        <v>Invalid</v>
      </c>
      <c r="M5684" s="15" t="str">
        <f t="shared" si="4"/>
        <v/>
      </c>
    </row>
    <row r="5685" ht="12.75" customHeight="1">
      <c r="H5685" s="12">
        <v>1000.0</v>
      </c>
      <c r="K5685" s="14" t="str">
        <f t="shared" si="2"/>
        <v>#DIV/0!</v>
      </c>
      <c r="L5685" s="15" t="str">
        <f t="shared" si="3"/>
        <v>Invalid</v>
      </c>
      <c r="M5685" s="15" t="str">
        <f t="shared" si="4"/>
        <v/>
      </c>
    </row>
    <row r="5686" ht="12.75" customHeight="1">
      <c r="H5686" s="12">
        <v>1000.0</v>
      </c>
      <c r="K5686" s="14" t="str">
        <f t="shared" si="2"/>
        <v>#DIV/0!</v>
      </c>
      <c r="L5686" s="15" t="str">
        <f t="shared" si="3"/>
        <v>Invalid</v>
      </c>
      <c r="M5686" s="15" t="str">
        <f t="shared" si="4"/>
        <v/>
      </c>
    </row>
    <row r="5687" ht="12.75" customHeight="1">
      <c r="H5687" s="12">
        <v>1000.0</v>
      </c>
      <c r="K5687" s="14" t="str">
        <f t="shared" si="2"/>
        <v>#DIV/0!</v>
      </c>
      <c r="L5687" s="15" t="str">
        <f t="shared" si="3"/>
        <v>Invalid</v>
      </c>
      <c r="M5687" s="15" t="str">
        <f t="shared" si="4"/>
        <v/>
      </c>
    </row>
    <row r="5688" ht="12.75" customHeight="1">
      <c r="H5688" s="12">
        <v>1000.0</v>
      </c>
      <c r="K5688" s="14" t="str">
        <f t="shared" si="2"/>
        <v>#DIV/0!</v>
      </c>
      <c r="L5688" s="15" t="str">
        <f t="shared" si="3"/>
        <v>Invalid</v>
      </c>
      <c r="M5688" s="15" t="str">
        <f t="shared" si="4"/>
        <v/>
      </c>
    </row>
    <row r="5689" ht="12.75" customHeight="1">
      <c r="H5689" s="12">
        <v>1000.0</v>
      </c>
      <c r="K5689" s="14" t="str">
        <f t="shared" si="2"/>
        <v>#DIV/0!</v>
      </c>
      <c r="L5689" s="15" t="str">
        <f t="shared" si="3"/>
        <v>Invalid</v>
      </c>
      <c r="M5689" s="15" t="str">
        <f t="shared" si="4"/>
        <v/>
      </c>
    </row>
    <row r="5690" ht="12.75" customHeight="1">
      <c r="H5690" s="12">
        <v>1000.0</v>
      </c>
      <c r="K5690" s="14" t="str">
        <f t="shared" si="2"/>
        <v>#DIV/0!</v>
      </c>
      <c r="L5690" s="15" t="str">
        <f t="shared" si="3"/>
        <v>Invalid</v>
      </c>
      <c r="M5690" s="15" t="str">
        <f t="shared" si="4"/>
        <v/>
      </c>
    </row>
    <row r="5691" ht="12.75" customHeight="1">
      <c r="H5691" s="12">
        <v>1000.0</v>
      </c>
      <c r="K5691" s="14" t="str">
        <f t="shared" si="2"/>
        <v>#DIV/0!</v>
      </c>
      <c r="L5691" s="15" t="str">
        <f t="shared" si="3"/>
        <v>Invalid</v>
      </c>
      <c r="M5691" s="15" t="str">
        <f t="shared" si="4"/>
        <v/>
      </c>
    </row>
    <row r="5692" ht="12.75" customHeight="1">
      <c r="H5692" s="12">
        <v>1000.0</v>
      </c>
      <c r="K5692" s="14" t="str">
        <f t="shared" si="2"/>
        <v>#DIV/0!</v>
      </c>
      <c r="L5692" s="15" t="str">
        <f t="shared" si="3"/>
        <v>Invalid</v>
      </c>
      <c r="M5692" s="15" t="str">
        <f t="shared" si="4"/>
        <v/>
      </c>
    </row>
    <row r="5693" ht="12.75" customHeight="1">
      <c r="H5693" s="12">
        <v>1000.0</v>
      </c>
      <c r="K5693" s="14" t="str">
        <f t="shared" si="2"/>
        <v>#DIV/0!</v>
      </c>
      <c r="L5693" s="15" t="str">
        <f t="shared" si="3"/>
        <v>Invalid</v>
      </c>
      <c r="M5693" s="15" t="str">
        <f t="shared" si="4"/>
        <v/>
      </c>
    </row>
    <row r="5694" ht="12.75" customHeight="1">
      <c r="H5694" s="12">
        <v>1000.0</v>
      </c>
      <c r="K5694" s="14" t="str">
        <f t="shared" si="2"/>
        <v>#DIV/0!</v>
      </c>
      <c r="L5694" s="15" t="str">
        <f t="shared" si="3"/>
        <v>Invalid</v>
      </c>
      <c r="M5694" s="15" t="str">
        <f t="shared" si="4"/>
        <v/>
      </c>
    </row>
    <row r="5695" ht="12.75" customHeight="1">
      <c r="H5695" s="12">
        <v>1000.0</v>
      </c>
      <c r="K5695" s="14" t="str">
        <f t="shared" si="2"/>
        <v>#DIV/0!</v>
      </c>
      <c r="L5695" s="15" t="str">
        <f t="shared" si="3"/>
        <v>Invalid</v>
      </c>
      <c r="M5695" s="15" t="str">
        <f t="shared" si="4"/>
        <v/>
      </c>
    </row>
    <row r="5696" ht="12.75" customHeight="1">
      <c r="H5696" s="12">
        <v>1000.0</v>
      </c>
      <c r="K5696" s="14" t="str">
        <f t="shared" si="2"/>
        <v>#DIV/0!</v>
      </c>
      <c r="L5696" s="15" t="str">
        <f t="shared" si="3"/>
        <v>Invalid</v>
      </c>
      <c r="M5696" s="15" t="str">
        <f t="shared" si="4"/>
        <v/>
      </c>
    </row>
    <row r="5697" ht="12.75" customHeight="1">
      <c r="H5697" s="12">
        <v>1000.0</v>
      </c>
      <c r="K5697" s="14" t="str">
        <f t="shared" si="2"/>
        <v>#DIV/0!</v>
      </c>
      <c r="L5697" s="15" t="str">
        <f t="shared" si="3"/>
        <v>Invalid</v>
      </c>
      <c r="M5697" s="15" t="str">
        <f t="shared" si="4"/>
        <v/>
      </c>
    </row>
    <row r="5698" ht="12.75" customHeight="1">
      <c r="H5698" s="12">
        <v>1000.0</v>
      </c>
      <c r="K5698" s="14" t="str">
        <f t="shared" si="2"/>
        <v>#DIV/0!</v>
      </c>
      <c r="L5698" s="15" t="str">
        <f t="shared" si="3"/>
        <v>Invalid</v>
      </c>
      <c r="M5698" s="15" t="str">
        <f t="shared" si="4"/>
        <v/>
      </c>
    </row>
    <row r="5699" ht="12.75" customHeight="1">
      <c r="H5699" s="12">
        <v>1000.0</v>
      </c>
      <c r="K5699" s="14" t="str">
        <f t="shared" si="2"/>
        <v>#DIV/0!</v>
      </c>
      <c r="L5699" s="15" t="str">
        <f t="shared" si="3"/>
        <v>Invalid</v>
      </c>
      <c r="M5699" s="15" t="str">
        <f t="shared" si="4"/>
        <v/>
      </c>
    </row>
    <row r="5700" ht="12.75" customHeight="1">
      <c r="H5700" s="12">
        <v>1000.0</v>
      </c>
      <c r="K5700" s="14" t="str">
        <f t="shared" si="2"/>
        <v>#DIV/0!</v>
      </c>
      <c r="L5700" s="15" t="str">
        <f t="shared" si="3"/>
        <v>Invalid</v>
      </c>
      <c r="M5700" s="15" t="str">
        <f t="shared" si="4"/>
        <v/>
      </c>
    </row>
    <row r="5701" ht="12.75" customHeight="1">
      <c r="H5701" s="12">
        <v>1000.0</v>
      </c>
      <c r="K5701" s="14" t="str">
        <f t="shared" si="2"/>
        <v>#DIV/0!</v>
      </c>
      <c r="L5701" s="15" t="str">
        <f t="shared" si="3"/>
        <v>Invalid</v>
      </c>
      <c r="M5701" s="15" t="str">
        <f t="shared" si="4"/>
        <v/>
      </c>
    </row>
    <row r="5702" ht="12.75" customHeight="1">
      <c r="H5702" s="12">
        <v>1000.0</v>
      </c>
      <c r="K5702" s="14" t="str">
        <f t="shared" si="2"/>
        <v>#DIV/0!</v>
      </c>
      <c r="L5702" s="15" t="str">
        <f t="shared" si="3"/>
        <v>Invalid</v>
      </c>
      <c r="M5702" s="15" t="str">
        <f t="shared" si="4"/>
        <v/>
      </c>
    </row>
    <row r="5703" ht="12.75" customHeight="1">
      <c r="H5703" s="12">
        <v>1000.0</v>
      </c>
      <c r="K5703" s="14" t="str">
        <f t="shared" si="2"/>
        <v>#DIV/0!</v>
      </c>
      <c r="L5703" s="15" t="str">
        <f t="shared" si="3"/>
        <v>Invalid</v>
      </c>
      <c r="M5703" s="15" t="str">
        <f t="shared" si="4"/>
        <v/>
      </c>
    </row>
    <row r="5704" ht="12.75" customHeight="1">
      <c r="H5704" s="12">
        <v>1000.0</v>
      </c>
      <c r="K5704" s="14" t="str">
        <f t="shared" si="2"/>
        <v>#DIV/0!</v>
      </c>
      <c r="L5704" s="15" t="str">
        <f t="shared" si="3"/>
        <v>Invalid</v>
      </c>
      <c r="M5704" s="15" t="str">
        <f t="shared" si="4"/>
        <v/>
      </c>
    </row>
    <row r="5705" ht="12.75" customHeight="1">
      <c r="H5705" s="12">
        <v>1000.0</v>
      </c>
      <c r="K5705" s="14" t="str">
        <f t="shared" si="2"/>
        <v>#DIV/0!</v>
      </c>
      <c r="L5705" s="15" t="str">
        <f t="shared" si="3"/>
        <v>Invalid</v>
      </c>
      <c r="M5705" s="15" t="str">
        <f t="shared" si="4"/>
        <v/>
      </c>
    </row>
    <row r="5706" ht="12.75" customHeight="1">
      <c r="H5706" s="12">
        <v>1000.0</v>
      </c>
      <c r="K5706" s="14" t="str">
        <f t="shared" si="2"/>
        <v>#DIV/0!</v>
      </c>
      <c r="L5706" s="15" t="str">
        <f t="shared" si="3"/>
        <v>Invalid</v>
      </c>
      <c r="M5706" s="15" t="str">
        <f t="shared" si="4"/>
        <v/>
      </c>
    </row>
    <row r="5707" ht="12.75" customHeight="1">
      <c r="H5707" s="12">
        <v>1000.0</v>
      </c>
      <c r="K5707" s="14" t="str">
        <f t="shared" si="2"/>
        <v>#DIV/0!</v>
      </c>
      <c r="L5707" s="15" t="str">
        <f t="shared" si="3"/>
        <v>Invalid</v>
      </c>
      <c r="M5707" s="15" t="str">
        <f t="shared" si="4"/>
        <v/>
      </c>
    </row>
    <row r="5708" ht="12.75" customHeight="1">
      <c r="H5708" s="12">
        <v>1000.0</v>
      </c>
      <c r="K5708" s="14" t="str">
        <f t="shared" si="2"/>
        <v>#DIV/0!</v>
      </c>
      <c r="L5708" s="15" t="str">
        <f t="shared" si="3"/>
        <v>Invalid</v>
      </c>
      <c r="M5708" s="15" t="str">
        <f t="shared" si="4"/>
        <v/>
      </c>
    </row>
    <row r="5709" ht="12.75" customHeight="1">
      <c r="H5709" s="12">
        <v>1000.0</v>
      </c>
      <c r="K5709" s="14" t="str">
        <f t="shared" si="2"/>
        <v>#DIV/0!</v>
      </c>
      <c r="L5709" s="15" t="str">
        <f t="shared" si="3"/>
        <v>Invalid</v>
      </c>
      <c r="M5709" s="15" t="str">
        <f t="shared" si="4"/>
        <v/>
      </c>
    </row>
    <row r="5710" ht="12.75" customHeight="1">
      <c r="H5710" s="12">
        <v>1000.0</v>
      </c>
      <c r="K5710" s="14" t="str">
        <f t="shared" si="2"/>
        <v>#DIV/0!</v>
      </c>
      <c r="L5710" s="15" t="str">
        <f t="shared" si="3"/>
        <v>Invalid</v>
      </c>
      <c r="M5710" s="15" t="str">
        <f t="shared" si="4"/>
        <v/>
      </c>
    </row>
    <row r="5711" ht="12.75" customHeight="1">
      <c r="H5711" s="12">
        <v>1000.0</v>
      </c>
      <c r="K5711" s="14" t="str">
        <f t="shared" si="2"/>
        <v>#DIV/0!</v>
      </c>
      <c r="L5711" s="15" t="str">
        <f t="shared" si="3"/>
        <v>Invalid</v>
      </c>
      <c r="M5711" s="15" t="str">
        <f t="shared" si="4"/>
        <v/>
      </c>
    </row>
    <row r="5712" ht="12.75" customHeight="1">
      <c r="H5712" s="12">
        <v>1000.0</v>
      </c>
      <c r="K5712" s="14" t="str">
        <f t="shared" si="2"/>
        <v>#DIV/0!</v>
      </c>
      <c r="L5712" s="15" t="str">
        <f t="shared" si="3"/>
        <v>Invalid</v>
      </c>
      <c r="M5712" s="15" t="str">
        <f t="shared" si="4"/>
        <v/>
      </c>
    </row>
    <row r="5713" ht="12.75" customHeight="1">
      <c r="H5713" s="12">
        <v>1000.0</v>
      </c>
      <c r="K5713" s="14" t="str">
        <f t="shared" si="2"/>
        <v>#DIV/0!</v>
      </c>
      <c r="L5713" s="15" t="str">
        <f t="shared" si="3"/>
        <v>Invalid</v>
      </c>
      <c r="M5713" s="15" t="str">
        <f t="shared" si="4"/>
        <v/>
      </c>
    </row>
    <row r="5714" ht="12.75" customHeight="1">
      <c r="H5714" s="12">
        <v>1000.0</v>
      </c>
      <c r="K5714" s="14" t="str">
        <f t="shared" si="2"/>
        <v>#DIV/0!</v>
      </c>
      <c r="L5714" s="15" t="str">
        <f t="shared" si="3"/>
        <v>Invalid</v>
      </c>
      <c r="M5714" s="15" t="str">
        <f t="shared" si="4"/>
        <v/>
      </c>
    </row>
    <row r="5715" ht="12.75" customHeight="1">
      <c r="H5715" s="12">
        <v>1000.0</v>
      </c>
      <c r="K5715" s="14" t="str">
        <f t="shared" si="2"/>
        <v>#DIV/0!</v>
      </c>
      <c r="L5715" s="15" t="str">
        <f t="shared" si="3"/>
        <v>Invalid</v>
      </c>
      <c r="M5715" s="15" t="str">
        <f t="shared" si="4"/>
        <v/>
      </c>
    </row>
    <row r="5716" ht="12.75" customHeight="1">
      <c r="H5716" s="12">
        <v>1000.0</v>
      </c>
      <c r="K5716" s="14" t="str">
        <f t="shared" si="2"/>
        <v>#DIV/0!</v>
      </c>
      <c r="L5716" s="15" t="str">
        <f t="shared" si="3"/>
        <v>Invalid</v>
      </c>
      <c r="M5716" s="15" t="str">
        <f t="shared" si="4"/>
        <v/>
      </c>
    </row>
    <row r="5717" ht="12.75" customHeight="1">
      <c r="H5717" s="12">
        <v>1000.0</v>
      </c>
      <c r="K5717" s="14" t="str">
        <f t="shared" si="2"/>
        <v>#DIV/0!</v>
      </c>
      <c r="L5717" s="15" t="str">
        <f t="shared" si="3"/>
        <v>Invalid</v>
      </c>
      <c r="M5717" s="15" t="str">
        <f t="shared" si="4"/>
        <v/>
      </c>
    </row>
    <row r="5718" ht="12.75" customHeight="1">
      <c r="H5718" s="12">
        <v>1000.0</v>
      </c>
      <c r="K5718" s="14" t="str">
        <f t="shared" si="2"/>
        <v>#DIV/0!</v>
      </c>
      <c r="L5718" s="15" t="str">
        <f t="shared" si="3"/>
        <v>Invalid</v>
      </c>
      <c r="M5718" s="15" t="str">
        <f t="shared" si="4"/>
        <v/>
      </c>
    </row>
    <row r="5719" ht="12.75" customHeight="1">
      <c r="H5719" s="12">
        <v>1000.0</v>
      </c>
      <c r="K5719" s="14" t="str">
        <f t="shared" si="2"/>
        <v>#DIV/0!</v>
      </c>
      <c r="L5719" s="15" t="str">
        <f t="shared" si="3"/>
        <v>Invalid</v>
      </c>
      <c r="M5719" s="15" t="str">
        <f t="shared" si="4"/>
        <v/>
      </c>
    </row>
    <row r="5720" ht="12.75" customHeight="1">
      <c r="H5720" s="12">
        <v>1000.0</v>
      </c>
      <c r="K5720" s="14" t="str">
        <f t="shared" si="2"/>
        <v>#DIV/0!</v>
      </c>
      <c r="L5720" s="15" t="str">
        <f t="shared" si="3"/>
        <v>Invalid</v>
      </c>
      <c r="M5720" s="15" t="str">
        <f t="shared" si="4"/>
        <v/>
      </c>
    </row>
    <row r="5721" ht="12.75" customHeight="1">
      <c r="H5721" s="12">
        <v>1000.0</v>
      </c>
      <c r="K5721" s="14" t="str">
        <f t="shared" si="2"/>
        <v>#DIV/0!</v>
      </c>
      <c r="L5721" s="15" t="str">
        <f t="shared" si="3"/>
        <v>Invalid</v>
      </c>
      <c r="M5721" s="15" t="str">
        <f t="shared" si="4"/>
        <v/>
      </c>
    </row>
    <row r="5722" ht="12.75" customHeight="1">
      <c r="H5722" s="12">
        <v>1000.0</v>
      </c>
      <c r="K5722" s="14" t="str">
        <f t="shared" si="2"/>
        <v>#DIV/0!</v>
      </c>
      <c r="L5722" s="15" t="str">
        <f t="shared" si="3"/>
        <v>Invalid</v>
      </c>
      <c r="M5722" s="15" t="str">
        <f t="shared" si="4"/>
        <v/>
      </c>
    </row>
    <row r="5723" ht="12.75" customHeight="1">
      <c r="H5723" s="12">
        <v>1000.0</v>
      </c>
      <c r="K5723" s="14" t="str">
        <f t="shared" si="2"/>
        <v>#DIV/0!</v>
      </c>
      <c r="L5723" s="15" t="str">
        <f t="shared" si="3"/>
        <v>Invalid</v>
      </c>
      <c r="M5723" s="15" t="str">
        <f t="shared" si="4"/>
        <v/>
      </c>
    </row>
    <row r="5724" ht="12.75" customHeight="1">
      <c r="H5724" s="12">
        <v>1000.0</v>
      </c>
      <c r="K5724" s="14" t="str">
        <f t="shared" si="2"/>
        <v>#DIV/0!</v>
      </c>
      <c r="L5724" s="15" t="str">
        <f t="shared" si="3"/>
        <v>Invalid</v>
      </c>
      <c r="M5724" s="15" t="str">
        <f t="shared" si="4"/>
        <v/>
      </c>
    </row>
    <row r="5725" ht="12.75" customHeight="1">
      <c r="H5725" s="12">
        <v>1000.0</v>
      </c>
      <c r="K5725" s="14" t="str">
        <f t="shared" si="2"/>
        <v>#DIV/0!</v>
      </c>
      <c r="L5725" s="15" t="str">
        <f t="shared" si="3"/>
        <v>Invalid</v>
      </c>
      <c r="M5725" s="15" t="str">
        <f t="shared" si="4"/>
        <v/>
      </c>
    </row>
    <row r="5726" ht="12.75" customHeight="1">
      <c r="H5726" s="12">
        <v>1000.0</v>
      </c>
      <c r="K5726" s="14" t="str">
        <f t="shared" si="2"/>
        <v>#DIV/0!</v>
      </c>
      <c r="L5726" s="15" t="str">
        <f t="shared" si="3"/>
        <v>Invalid</v>
      </c>
      <c r="M5726" s="15" t="str">
        <f t="shared" si="4"/>
        <v/>
      </c>
    </row>
    <row r="5727" ht="12.75" customHeight="1">
      <c r="H5727" s="12">
        <v>1000.0</v>
      </c>
      <c r="K5727" s="14" t="str">
        <f t="shared" si="2"/>
        <v>#DIV/0!</v>
      </c>
      <c r="L5727" s="15" t="str">
        <f t="shared" si="3"/>
        <v>Invalid</v>
      </c>
      <c r="M5727" s="15" t="str">
        <f t="shared" si="4"/>
        <v/>
      </c>
    </row>
    <row r="5728" ht="12.75" customHeight="1">
      <c r="H5728" s="12">
        <v>1000.0</v>
      </c>
      <c r="K5728" s="14" t="str">
        <f t="shared" si="2"/>
        <v>#DIV/0!</v>
      </c>
      <c r="L5728" s="15" t="str">
        <f t="shared" si="3"/>
        <v>Invalid</v>
      </c>
      <c r="M5728" s="15" t="str">
        <f t="shared" si="4"/>
        <v/>
      </c>
    </row>
    <row r="5729" ht="12.75" customHeight="1">
      <c r="H5729" s="12">
        <v>1000.0</v>
      </c>
      <c r="K5729" s="14" t="str">
        <f t="shared" si="2"/>
        <v>#DIV/0!</v>
      </c>
      <c r="L5729" s="15" t="str">
        <f t="shared" si="3"/>
        <v>Invalid</v>
      </c>
      <c r="M5729" s="15" t="str">
        <f t="shared" si="4"/>
        <v/>
      </c>
    </row>
    <row r="5730" ht="12.75" customHeight="1">
      <c r="H5730" s="12">
        <v>1000.0</v>
      </c>
      <c r="K5730" s="14" t="str">
        <f t="shared" si="2"/>
        <v>#DIV/0!</v>
      </c>
      <c r="L5730" s="15" t="str">
        <f t="shared" si="3"/>
        <v>Invalid</v>
      </c>
      <c r="M5730" s="15" t="str">
        <f t="shared" si="4"/>
        <v/>
      </c>
    </row>
    <row r="5731" ht="12.75" customHeight="1">
      <c r="H5731" s="12">
        <v>1000.0</v>
      </c>
      <c r="K5731" s="14" t="str">
        <f t="shared" si="2"/>
        <v>#DIV/0!</v>
      </c>
      <c r="L5731" s="15" t="str">
        <f t="shared" si="3"/>
        <v>Invalid</v>
      </c>
      <c r="M5731" s="15" t="str">
        <f t="shared" si="4"/>
        <v/>
      </c>
    </row>
    <row r="5732" ht="12.75" customHeight="1">
      <c r="H5732" s="12">
        <v>1000.0</v>
      </c>
      <c r="K5732" s="14" t="str">
        <f t="shared" si="2"/>
        <v>#DIV/0!</v>
      </c>
      <c r="L5732" s="15" t="str">
        <f t="shared" si="3"/>
        <v>Invalid</v>
      </c>
      <c r="M5732" s="15" t="str">
        <f t="shared" si="4"/>
        <v/>
      </c>
    </row>
    <row r="5733" ht="12.75" customHeight="1">
      <c r="H5733" s="12">
        <v>1000.0</v>
      </c>
      <c r="K5733" s="14" t="str">
        <f t="shared" si="2"/>
        <v>#DIV/0!</v>
      </c>
      <c r="L5733" s="15" t="str">
        <f t="shared" si="3"/>
        <v>Invalid</v>
      </c>
      <c r="M5733" s="15" t="str">
        <f t="shared" si="4"/>
        <v/>
      </c>
    </row>
    <row r="5734" ht="12.75" customHeight="1">
      <c r="H5734" s="12">
        <v>1000.0</v>
      </c>
      <c r="K5734" s="14" t="str">
        <f t="shared" si="2"/>
        <v>#DIV/0!</v>
      </c>
      <c r="L5734" s="15" t="str">
        <f t="shared" si="3"/>
        <v>Invalid</v>
      </c>
      <c r="M5734" s="15" t="str">
        <f t="shared" si="4"/>
        <v/>
      </c>
    </row>
    <row r="5735" ht="12.75" customHeight="1">
      <c r="H5735" s="12">
        <v>1000.0</v>
      </c>
      <c r="K5735" s="14" t="str">
        <f t="shared" si="2"/>
        <v>#DIV/0!</v>
      </c>
      <c r="L5735" s="15" t="str">
        <f t="shared" si="3"/>
        <v>Invalid</v>
      </c>
      <c r="M5735" s="15" t="str">
        <f t="shared" si="4"/>
        <v/>
      </c>
    </row>
    <row r="5736" ht="12.75" customHeight="1">
      <c r="H5736" s="12">
        <v>1000.0</v>
      </c>
      <c r="K5736" s="14" t="str">
        <f t="shared" si="2"/>
        <v>#DIV/0!</v>
      </c>
      <c r="L5736" s="15" t="str">
        <f t="shared" si="3"/>
        <v>Invalid</v>
      </c>
      <c r="M5736" s="15" t="str">
        <f t="shared" si="4"/>
        <v/>
      </c>
    </row>
    <row r="5737" ht="12.75" customHeight="1">
      <c r="H5737" s="12">
        <v>1000.0</v>
      </c>
      <c r="K5737" s="14" t="str">
        <f t="shared" si="2"/>
        <v>#DIV/0!</v>
      </c>
      <c r="L5737" s="15" t="str">
        <f t="shared" si="3"/>
        <v>Invalid</v>
      </c>
      <c r="M5737" s="15" t="str">
        <f t="shared" si="4"/>
        <v/>
      </c>
    </row>
    <row r="5738" ht="12.75" customHeight="1">
      <c r="H5738" s="12">
        <v>1000.0</v>
      </c>
      <c r="K5738" s="14" t="str">
        <f t="shared" si="2"/>
        <v>#DIV/0!</v>
      </c>
      <c r="L5738" s="15" t="str">
        <f t="shared" si="3"/>
        <v>Invalid</v>
      </c>
      <c r="M5738" s="15" t="str">
        <f t="shared" si="4"/>
        <v/>
      </c>
    </row>
    <row r="5739" ht="12.75" customHeight="1">
      <c r="H5739" s="12">
        <v>1000.0</v>
      </c>
      <c r="K5739" s="14" t="str">
        <f t="shared" si="2"/>
        <v>#DIV/0!</v>
      </c>
      <c r="L5739" s="15" t="str">
        <f t="shared" si="3"/>
        <v>Invalid</v>
      </c>
      <c r="M5739" s="15" t="str">
        <f t="shared" si="4"/>
        <v/>
      </c>
    </row>
    <row r="5740" ht="12.75" customHeight="1">
      <c r="H5740" s="12">
        <v>1000.0</v>
      </c>
      <c r="K5740" s="14" t="str">
        <f t="shared" si="2"/>
        <v>#DIV/0!</v>
      </c>
      <c r="L5740" s="15" t="str">
        <f t="shared" si="3"/>
        <v>Invalid</v>
      </c>
      <c r="M5740" s="15" t="str">
        <f t="shared" si="4"/>
        <v/>
      </c>
    </row>
    <row r="5741" ht="12.75" customHeight="1">
      <c r="H5741" s="12">
        <v>1000.0</v>
      </c>
      <c r="K5741" s="14" t="str">
        <f t="shared" si="2"/>
        <v>#DIV/0!</v>
      </c>
      <c r="L5741" s="15" t="str">
        <f t="shared" si="3"/>
        <v>Invalid</v>
      </c>
      <c r="M5741" s="15" t="str">
        <f t="shared" si="4"/>
        <v/>
      </c>
    </row>
    <row r="5742" ht="12.75" customHeight="1">
      <c r="H5742" s="12">
        <v>1000.0</v>
      </c>
      <c r="K5742" s="14" t="str">
        <f t="shared" si="2"/>
        <v>#DIV/0!</v>
      </c>
      <c r="L5742" s="15" t="str">
        <f t="shared" si="3"/>
        <v>Invalid</v>
      </c>
      <c r="M5742" s="15" t="str">
        <f t="shared" si="4"/>
        <v/>
      </c>
    </row>
    <row r="5743" ht="12.75" customHeight="1">
      <c r="H5743" s="12">
        <v>1000.0</v>
      </c>
      <c r="K5743" s="14" t="str">
        <f t="shared" si="2"/>
        <v>#DIV/0!</v>
      </c>
      <c r="L5743" s="15" t="str">
        <f t="shared" si="3"/>
        <v>Invalid</v>
      </c>
      <c r="M5743" s="15" t="str">
        <f t="shared" si="4"/>
        <v/>
      </c>
    </row>
    <row r="5744" ht="12.75" customHeight="1">
      <c r="H5744" s="12">
        <v>1000.0</v>
      </c>
      <c r="K5744" s="14" t="str">
        <f t="shared" si="2"/>
        <v>#DIV/0!</v>
      </c>
      <c r="L5744" s="15" t="str">
        <f t="shared" si="3"/>
        <v>Invalid</v>
      </c>
      <c r="M5744" s="15" t="str">
        <f t="shared" si="4"/>
        <v/>
      </c>
    </row>
    <row r="5745" ht="12.75" customHeight="1">
      <c r="H5745" s="12">
        <v>1000.0</v>
      </c>
      <c r="K5745" s="14" t="str">
        <f t="shared" si="2"/>
        <v>#DIV/0!</v>
      </c>
      <c r="L5745" s="15" t="str">
        <f t="shared" si="3"/>
        <v>Invalid</v>
      </c>
      <c r="M5745" s="15" t="str">
        <f t="shared" si="4"/>
        <v/>
      </c>
    </row>
    <row r="5746" ht="12.75" customHeight="1">
      <c r="H5746" s="12">
        <v>1000.0</v>
      </c>
      <c r="K5746" s="14" t="str">
        <f t="shared" si="2"/>
        <v>#DIV/0!</v>
      </c>
      <c r="L5746" s="15" t="str">
        <f t="shared" si="3"/>
        <v>Invalid</v>
      </c>
      <c r="M5746" s="15" t="str">
        <f t="shared" si="4"/>
        <v/>
      </c>
    </row>
    <row r="5747" ht="12.75" customHeight="1">
      <c r="H5747" s="12">
        <v>1000.0</v>
      </c>
      <c r="K5747" s="14" t="str">
        <f t="shared" si="2"/>
        <v>#DIV/0!</v>
      </c>
      <c r="L5747" s="15" t="str">
        <f t="shared" si="3"/>
        <v>Invalid</v>
      </c>
      <c r="M5747" s="15" t="str">
        <f t="shared" si="4"/>
        <v/>
      </c>
    </row>
    <row r="5748" ht="12.75" customHeight="1">
      <c r="H5748" s="12">
        <v>1000.0</v>
      </c>
      <c r="K5748" s="14" t="str">
        <f t="shared" si="2"/>
        <v>#DIV/0!</v>
      </c>
      <c r="L5748" s="15" t="str">
        <f t="shared" si="3"/>
        <v>Invalid</v>
      </c>
      <c r="M5748" s="15" t="str">
        <f t="shared" si="4"/>
        <v/>
      </c>
    </row>
    <row r="5749" ht="12.75" customHeight="1">
      <c r="H5749" s="12">
        <v>1000.0</v>
      </c>
      <c r="K5749" s="14" t="str">
        <f t="shared" si="2"/>
        <v>#DIV/0!</v>
      </c>
      <c r="L5749" s="15" t="str">
        <f t="shared" si="3"/>
        <v>Invalid</v>
      </c>
      <c r="M5749" s="15" t="str">
        <f t="shared" si="4"/>
        <v/>
      </c>
    </row>
    <row r="5750" ht="12.75" customHeight="1">
      <c r="H5750" s="12">
        <v>1000.0</v>
      </c>
      <c r="K5750" s="14" t="str">
        <f t="shared" si="2"/>
        <v>#DIV/0!</v>
      </c>
      <c r="L5750" s="15" t="str">
        <f t="shared" si="3"/>
        <v>Invalid</v>
      </c>
      <c r="M5750" s="15" t="str">
        <f t="shared" si="4"/>
        <v/>
      </c>
    </row>
    <row r="5751" ht="12.75" customHeight="1">
      <c r="H5751" s="12">
        <v>1000.0</v>
      </c>
      <c r="K5751" s="14" t="str">
        <f t="shared" si="2"/>
        <v>#DIV/0!</v>
      </c>
      <c r="L5751" s="15" t="str">
        <f t="shared" si="3"/>
        <v>Invalid</v>
      </c>
      <c r="M5751" s="15" t="str">
        <f t="shared" si="4"/>
        <v/>
      </c>
    </row>
    <row r="5752" ht="12.75" customHeight="1">
      <c r="H5752" s="12">
        <v>1000.0</v>
      </c>
      <c r="K5752" s="14" t="str">
        <f t="shared" si="2"/>
        <v>#DIV/0!</v>
      </c>
      <c r="L5752" s="15" t="str">
        <f t="shared" si="3"/>
        <v>Invalid</v>
      </c>
      <c r="M5752" s="15" t="str">
        <f t="shared" si="4"/>
        <v/>
      </c>
    </row>
    <row r="5753" ht="12.75" customHeight="1">
      <c r="H5753" s="12">
        <v>1000.0</v>
      </c>
      <c r="K5753" s="14" t="str">
        <f t="shared" si="2"/>
        <v>#DIV/0!</v>
      </c>
      <c r="L5753" s="15" t="str">
        <f t="shared" si="3"/>
        <v>Invalid</v>
      </c>
      <c r="M5753" s="15" t="str">
        <f t="shared" si="4"/>
        <v/>
      </c>
    </row>
  </sheetData>
  <conditionalFormatting sqref="E1:F1400">
    <cfRule type="cellIs" dxfId="0" priority="1" operator="equal">
      <formula>"BUY"</formula>
    </cfRule>
  </conditionalFormatting>
  <conditionalFormatting sqref="E1:F1400">
    <cfRule type="cellIs" dxfId="1" priority="2" operator="equal">
      <formula>"SELL"</formula>
    </cfRule>
  </conditionalFormatting>
  <conditionalFormatting sqref="L1:M5753">
    <cfRule type="colorScale" priority="3">
      <colorScale>
        <cfvo type="percentile" val="30"/>
        <cfvo type="percentile" val="50"/>
        <cfvo type="percentile" val="80"/>
        <color rgb="FFE06666"/>
        <color rgb="FFFFE599"/>
        <color rgb="FF6AA84F"/>
      </colorScale>
    </cfRule>
  </conditionalFormatting>
  <printOptions/>
  <pageMargins bottom="0.75" footer="0.0" header="0.0" left="0.7" right="0.7" top="0.75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2.13"/>
    <col customWidth="1" min="2" max="2" width="9.13"/>
    <col customWidth="1" min="3" max="3" width="28.88"/>
    <col customWidth="1" min="4" max="4" width="23.63"/>
    <col customWidth="1" min="5" max="13" width="28.88"/>
    <col customWidth="1" min="14" max="14" width="14.38"/>
  </cols>
  <sheetData>
    <row r="1" ht="12.75" customHeight="1">
      <c r="A1" s="1" t="s">
        <v>0</v>
      </c>
      <c r="B1" s="2" t="s">
        <v>1</v>
      </c>
      <c r="C1" s="2" t="s">
        <v>2</v>
      </c>
      <c r="D1" s="4" t="s">
        <v>5</v>
      </c>
      <c r="E1" s="2" t="s">
        <v>6</v>
      </c>
      <c r="F1" s="2" t="s">
        <v>7</v>
      </c>
      <c r="G1" s="5" t="s">
        <v>8</v>
      </c>
      <c r="H1" s="5" t="s">
        <v>9</v>
      </c>
      <c r="I1" s="1" t="s">
        <v>10</v>
      </c>
      <c r="J1" s="5" t="s">
        <v>11</v>
      </c>
      <c r="K1" s="5" t="s">
        <v>12</v>
      </c>
      <c r="L1" s="2" t="s">
        <v>13</v>
      </c>
      <c r="M1" s="6" t="s">
        <v>14</v>
      </c>
      <c r="N1" s="6" t="s">
        <v>15</v>
      </c>
    </row>
    <row r="2" ht="12.75" customHeight="1">
      <c r="A2" s="7">
        <v>42478.0</v>
      </c>
      <c r="B2" s="8" t="s">
        <v>16</v>
      </c>
      <c r="C2" s="8" t="s">
        <v>17</v>
      </c>
      <c r="D2" s="11">
        <v>1.41375537264E11</v>
      </c>
      <c r="E2" s="8" t="s">
        <v>20</v>
      </c>
      <c r="F2" s="8" t="str">
        <f t="shared" ref="F2:F3216" si="1">IF(E2="BUY", "SELL", IF(E2="SELL", "BUY", ""))</f>
        <v>SELL</v>
      </c>
      <c r="G2" s="12">
        <v>65.110374</v>
      </c>
      <c r="H2" s="12">
        <v>1000.0</v>
      </c>
      <c r="I2" s="13">
        <v>42705.0</v>
      </c>
      <c r="J2" s="14">
        <v>81.320717</v>
      </c>
      <c r="K2" s="14">
        <f t="shared" ref="K2:K5753" si="2">(H2/G2)*J2</f>
        <v>1248.967131</v>
      </c>
      <c r="L2" s="15">
        <f t="shared" ref="L2:L5753" si="3">IF(F2="BUY",(K2-H2)/H2, IF(F2="SELL", (H2-K2)/H2, "Invalid"))</f>
        <v>-0.2489671308</v>
      </c>
      <c r="M2" s="15">
        <f t="shared" ref="M2:M5753" si="4">IF(E2="BUY",(K2-H2)/H2,IF(E2="SELL",(H2-K2)/H2,""))</f>
        <v>0.2489671308</v>
      </c>
      <c r="N2" s="8">
        <f t="shared" ref="N2:N3216" si="5">DATEDIF(A2, I2, "d")</f>
        <v>227</v>
      </c>
    </row>
    <row r="3" ht="12.75" customHeight="1">
      <c r="A3" s="7">
        <v>42478.0</v>
      </c>
      <c r="B3" s="8" t="s">
        <v>25</v>
      </c>
      <c r="C3" s="8" t="s">
        <v>26</v>
      </c>
      <c r="D3" s="11">
        <v>1.41927941153E11</v>
      </c>
      <c r="E3" s="8" t="s">
        <v>20</v>
      </c>
      <c r="F3" s="8" t="str">
        <f t="shared" si="1"/>
        <v>SELL</v>
      </c>
      <c r="G3" s="12">
        <v>35.85</v>
      </c>
      <c r="H3" s="12">
        <v>1000.0</v>
      </c>
      <c r="I3" s="16">
        <v>43158.0</v>
      </c>
      <c r="J3" s="14">
        <v>46.53</v>
      </c>
      <c r="K3" s="14">
        <f t="shared" si="2"/>
        <v>1297.90795</v>
      </c>
      <c r="L3" s="15">
        <f t="shared" si="3"/>
        <v>-0.2979079498</v>
      </c>
      <c r="M3" s="15">
        <f t="shared" si="4"/>
        <v>0.2979079498</v>
      </c>
      <c r="N3" s="8">
        <f t="shared" si="5"/>
        <v>680</v>
      </c>
    </row>
    <row r="4" ht="12.75" customHeight="1">
      <c r="A4" s="7">
        <v>42478.0</v>
      </c>
      <c r="B4" s="8" t="s">
        <v>28</v>
      </c>
      <c r="C4" s="8" t="s">
        <v>29</v>
      </c>
      <c r="D4" s="11">
        <v>3.00794502426E11</v>
      </c>
      <c r="E4" s="8" t="s">
        <v>20</v>
      </c>
      <c r="F4" s="8" t="str">
        <f t="shared" si="1"/>
        <v>SELL</v>
      </c>
      <c r="G4" s="12">
        <v>71.86</v>
      </c>
      <c r="H4" s="12">
        <v>1000.0</v>
      </c>
      <c r="I4" s="7">
        <v>42482.0</v>
      </c>
      <c r="J4" s="14">
        <v>74.27</v>
      </c>
      <c r="K4" s="14">
        <f t="shared" si="2"/>
        <v>1033.537434</v>
      </c>
      <c r="L4" s="15">
        <f t="shared" si="3"/>
        <v>-0.0335374339</v>
      </c>
      <c r="M4" s="15">
        <f t="shared" si="4"/>
        <v>0.0335374339</v>
      </c>
      <c r="N4" s="8">
        <f t="shared" si="5"/>
        <v>4</v>
      </c>
    </row>
    <row r="5" ht="12.75" customHeight="1">
      <c r="A5" s="7">
        <v>42478.0</v>
      </c>
      <c r="B5" s="8" t="s">
        <v>36</v>
      </c>
      <c r="C5" s="8" t="s">
        <v>36</v>
      </c>
      <c r="D5" s="11">
        <v>1.28825360723E11</v>
      </c>
      <c r="E5" s="8" t="s">
        <v>24</v>
      </c>
      <c r="F5" s="8" t="str">
        <f t="shared" si="1"/>
        <v>BUY</v>
      </c>
      <c r="G5" s="12">
        <v>103.57</v>
      </c>
      <c r="H5" s="12">
        <v>1000.0</v>
      </c>
      <c r="I5" s="7">
        <v>42479.0</v>
      </c>
      <c r="J5" s="14">
        <v>97.77</v>
      </c>
      <c r="K5" s="14">
        <f t="shared" si="2"/>
        <v>943.9992276</v>
      </c>
      <c r="L5" s="15">
        <f t="shared" si="3"/>
        <v>-0.05600077242</v>
      </c>
      <c r="M5" s="15">
        <f t="shared" si="4"/>
        <v>0.05600077242</v>
      </c>
      <c r="N5" s="8">
        <f t="shared" si="5"/>
        <v>1</v>
      </c>
    </row>
    <row r="6" ht="12.75" customHeight="1">
      <c r="A6" s="7">
        <v>42478.0</v>
      </c>
      <c r="B6" s="8" t="s">
        <v>40</v>
      </c>
      <c r="C6" s="8" t="s">
        <v>41</v>
      </c>
      <c r="D6" s="11">
        <v>2.63583141248E11</v>
      </c>
      <c r="E6" s="8" t="s">
        <v>20</v>
      </c>
      <c r="F6" s="8" t="str">
        <f t="shared" si="1"/>
        <v>SELL</v>
      </c>
      <c r="G6" s="12">
        <v>36.666927</v>
      </c>
      <c r="H6" s="12">
        <v>1000.0</v>
      </c>
      <c r="I6" s="7">
        <v>42506.0</v>
      </c>
      <c r="J6" s="14">
        <v>36.190937</v>
      </c>
      <c r="K6" s="14">
        <f t="shared" si="2"/>
        <v>987.0185467</v>
      </c>
      <c r="L6" s="15">
        <f t="shared" si="3"/>
        <v>0.01298145329</v>
      </c>
      <c r="M6" s="15">
        <f t="shared" si="4"/>
        <v>-0.01298145329</v>
      </c>
      <c r="N6" s="8">
        <f t="shared" si="5"/>
        <v>28</v>
      </c>
    </row>
    <row r="7" ht="12.75" customHeight="1">
      <c r="A7" s="7">
        <v>42478.0</v>
      </c>
      <c r="B7" s="8" t="s">
        <v>42</v>
      </c>
      <c r="C7" s="8" t="s">
        <v>43</v>
      </c>
      <c r="D7" s="11">
        <v>2.05696688068E11</v>
      </c>
      <c r="E7" s="8" t="s">
        <v>20</v>
      </c>
      <c r="F7" s="8" t="str">
        <f t="shared" si="1"/>
        <v>SELL</v>
      </c>
      <c r="G7" s="12">
        <v>107.884048</v>
      </c>
      <c r="H7" s="12">
        <v>1000.0</v>
      </c>
      <c r="I7" s="7">
        <v>42573.0</v>
      </c>
      <c r="J7" s="14">
        <v>108.179443</v>
      </c>
      <c r="K7" s="14">
        <f t="shared" si="2"/>
        <v>1002.738079</v>
      </c>
      <c r="L7" s="15">
        <f t="shared" si="3"/>
        <v>-0.002738078571</v>
      </c>
      <c r="M7" s="15">
        <f t="shared" si="4"/>
        <v>0.002738078571</v>
      </c>
      <c r="N7" s="8">
        <f t="shared" si="5"/>
        <v>95</v>
      </c>
    </row>
    <row r="8" ht="12.75" customHeight="1">
      <c r="A8" s="7">
        <v>42478.0</v>
      </c>
      <c r="B8" s="8" t="s">
        <v>44</v>
      </c>
      <c r="C8" s="8" t="s">
        <v>45</v>
      </c>
      <c r="D8" s="11">
        <v>5.517271672E10</v>
      </c>
      <c r="E8" s="8" t="s">
        <v>20</v>
      </c>
      <c r="F8" s="8" t="str">
        <f t="shared" si="1"/>
        <v>SELL</v>
      </c>
      <c r="G8" s="12">
        <v>133.459961</v>
      </c>
      <c r="H8" s="12">
        <v>1000.0</v>
      </c>
      <c r="I8" s="7">
        <v>42573.0</v>
      </c>
      <c r="J8" s="14">
        <v>142.977646</v>
      </c>
      <c r="K8" s="14">
        <f t="shared" si="2"/>
        <v>1071.314909</v>
      </c>
      <c r="L8" s="15">
        <f t="shared" si="3"/>
        <v>-0.0713149092</v>
      </c>
      <c r="M8" s="15">
        <f t="shared" si="4"/>
        <v>0.0713149092</v>
      </c>
      <c r="N8" s="8">
        <f t="shared" si="5"/>
        <v>95</v>
      </c>
    </row>
    <row r="9" ht="12.75" customHeight="1">
      <c r="A9" s="7">
        <v>42478.0</v>
      </c>
      <c r="B9" s="8" t="s">
        <v>48</v>
      </c>
      <c r="C9" s="8" t="s">
        <v>49</v>
      </c>
      <c r="D9" s="11">
        <v>5.7134103688E10</v>
      </c>
      <c r="E9" s="8" t="s">
        <v>20</v>
      </c>
      <c r="F9" s="8" t="str">
        <f t="shared" si="1"/>
        <v>SELL</v>
      </c>
      <c r="G9" s="12">
        <v>57.982281</v>
      </c>
      <c r="H9" s="12">
        <v>1000.0</v>
      </c>
      <c r="I9" s="7">
        <v>42677.0</v>
      </c>
      <c r="J9" s="14">
        <v>54.410629</v>
      </c>
      <c r="K9" s="14">
        <f t="shared" si="2"/>
        <v>938.4009746</v>
      </c>
      <c r="L9" s="15">
        <f t="shared" si="3"/>
        <v>0.0615990254</v>
      </c>
      <c r="M9" s="15">
        <f t="shared" si="4"/>
        <v>-0.0615990254</v>
      </c>
      <c r="N9" s="8">
        <f t="shared" si="5"/>
        <v>199</v>
      </c>
    </row>
    <row r="10" ht="12.75" customHeight="1">
      <c r="A10" s="7">
        <v>42478.0</v>
      </c>
      <c r="B10" s="8" t="s">
        <v>50</v>
      </c>
      <c r="C10" s="8" t="s">
        <v>51</v>
      </c>
      <c r="D10" s="11">
        <v>2.45279018698E11</v>
      </c>
      <c r="E10" s="8" t="s">
        <v>20</v>
      </c>
      <c r="F10" s="8" t="str">
        <f t="shared" si="1"/>
        <v>SELL</v>
      </c>
      <c r="G10" s="12">
        <v>84.158554</v>
      </c>
      <c r="H10" s="12">
        <v>1000.0</v>
      </c>
      <c r="I10" s="16">
        <v>44727.0</v>
      </c>
      <c r="J10" s="14">
        <v>153.646179</v>
      </c>
      <c r="K10" s="14">
        <f t="shared" si="2"/>
        <v>1825.67513</v>
      </c>
      <c r="L10" s="15">
        <f t="shared" si="3"/>
        <v>-0.8256751298</v>
      </c>
      <c r="M10" s="15">
        <f t="shared" si="4"/>
        <v>0.8256751298</v>
      </c>
      <c r="N10" s="8">
        <f t="shared" si="5"/>
        <v>2249</v>
      </c>
    </row>
    <row r="11" ht="12.75" customHeight="1">
      <c r="A11" s="16">
        <v>42478.0</v>
      </c>
      <c r="B11" s="8" t="s">
        <v>54</v>
      </c>
      <c r="C11" s="8" t="s">
        <v>55</v>
      </c>
      <c r="D11" s="11">
        <v>4.6406359008E11</v>
      </c>
      <c r="E11" s="17" t="s">
        <v>20</v>
      </c>
      <c r="F11" s="18" t="str">
        <f t="shared" si="1"/>
        <v>SELL</v>
      </c>
      <c r="G11" s="12">
        <v>114.61647</v>
      </c>
      <c r="H11" s="12">
        <v>1000.0</v>
      </c>
      <c r="I11" s="16">
        <v>43021.0</v>
      </c>
      <c r="J11" s="14">
        <v>176.973648</v>
      </c>
      <c r="K11" s="14">
        <f t="shared" si="2"/>
        <v>1544.050763</v>
      </c>
      <c r="L11" s="15">
        <f t="shared" si="3"/>
        <v>-0.5440507634</v>
      </c>
      <c r="M11" s="15">
        <f t="shared" si="4"/>
        <v>0.5440507634</v>
      </c>
      <c r="N11" s="8">
        <f t="shared" si="5"/>
        <v>543</v>
      </c>
    </row>
    <row r="12" ht="12.75" customHeight="1">
      <c r="A12" s="16">
        <v>42478.0</v>
      </c>
      <c r="B12" s="8" t="s">
        <v>56</v>
      </c>
      <c r="C12" s="8" t="s">
        <v>57</v>
      </c>
      <c r="D12" s="11">
        <v>1.3948872E11</v>
      </c>
      <c r="E12" s="17" t="s">
        <v>20</v>
      </c>
      <c r="F12" s="18" t="str">
        <f t="shared" si="1"/>
        <v>SELL</v>
      </c>
      <c r="G12" s="12">
        <v>36.568382</v>
      </c>
      <c r="H12" s="12">
        <v>1000.0</v>
      </c>
      <c r="I12" s="16">
        <v>42760.0</v>
      </c>
      <c r="J12" s="14">
        <v>36.32761</v>
      </c>
      <c r="K12" s="14">
        <f t="shared" si="2"/>
        <v>993.4158421</v>
      </c>
      <c r="L12" s="15">
        <f t="shared" si="3"/>
        <v>0.006584157866</v>
      </c>
      <c r="M12" s="15">
        <f t="shared" si="4"/>
        <v>-0.006584157866</v>
      </c>
      <c r="N12" s="8">
        <f t="shared" si="5"/>
        <v>282</v>
      </c>
    </row>
    <row r="13" ht="12.75" customHeight="1">
      <c r="A13" s="16">
        <v>42478.0</v>
      </c>
      <c r="B13" s="8" t="s">
        <v>59</v>
      </c>
      <c r="C13" s="8" t="s">
        <v>60</v>
      </c>
      <c r="D13" s="11">
        <v>4.25280211092E11</v>
      </c>
      <c r="E13" s="17" t="s">
        <v>20</v>
      </c>
      <c r="F13" s="18" t="str">
        <f t="shared" si="1"/>
        <v>SELL</v>
      </c>
      <c r="G13" s="12">
        <v>60.15</v>
      </c>
      <c r="H13" s="12">
        <v>1000.0</v>
      </c>
      <c r="I13" s="16">
        <v>42503.0</v>
      </c>
      <c r="J13" s="14">
        <v>56.32</v>
      </c>
      <c r="K13" s="14">
        <f t="shared" si="2"/>
        <v>936.325852</v>
      </c>
      <c r="L13" s="15">
        <f t="shared" si="3"/>
        <v>0.06367414796</v>
      </c>
      <c r="M13" s="15">
        <f t="shared" si="4"/>
        <v>-0.06367414796</v>
      </c>
      <c r="N13" s="8">
        <f t="shared" si="5"/>
        <v>25</v>
      </c>
    </row>
    <row r="14" ht="12.75" customHeight="1">
      <c r="A14" s="16">
        <v>42478.0</v>
      </c>
      <c r="B14" s="8" t="s">
        <v>61</v>
      </c>
      <c r="C14" s="8" t="s">
        <v>62</v>
      </c>
      <c r="D14" s="11">
        <v>4.44889529764E11</v>
      </c>
      <c r="E14" s="17" t="s">
        <v>20</v>
      </c>
      <c r="F14" s="18" t="str">
        <f t="shared" si="1"/>
        <v>SELL</v>
      </c>
      <c r="G14" s="12">
        <v>60.43</v>
      </c>
      <c r="H14" s="12">
        <v>1000.0</v>
      </c>
      <c r="I14" s="16">
        <v>42482.0</v>
      </c>
      <c r="J14" s="14">
        <v>61.66</v>
      </c>
      <c r="K14" s="14">
        <f t="shared" si="2"/>
        <v>1020.354129</v>
      </c>
      <c r="L14" s="15">
        <f t="shared" si="3"/>
        <v>-0.02035412874</v>
      </c>
      <c r="M14" s="15">
        <f t="shared" si="4"/>
        <v>0.02035412874</v>
      </c>
      <c r="N14" s="8">
        <f t="shared" si="5"/>
        <v>4</v>
      </c>
    </row>
    <row r="15" ht="12.75" customHeight="1">
      <c r="A15" s="7">
        <v>42479.0</v>
      </c>
      <c r="B15" s="8" t="s">
        <v>66</v>
      </c>
      <c r="C15" s="8" t="s">
        <v>67</v>
      </c>
      <c r="D15" s="11">
        <v>2.744500935588E12</v>
      </c>
      <c r="E15" s="8" t="s">
        <v>20</v>
      </c>
      <c r="F15" s="8" t="str">
        <f t="shared" si="1"/>
        <v>SELL</v>
      </c>
      <c r="G15" s="12">
        <v>24.5</v>
      </c>
      <c r="H15" s="12">
        <v>1000.0</v>
      </c>
      <c r="I15" s="16">
        <v>42502.0</v>
      </c>
      <c r="J15" s="14">
        <v>20.83</v>
      </c>
      <c r="K15" s="14">
        <f t="shared" si="2"/>
        <v>850.2040816</v>
      </c>
      <c r="L15" s="15">
        <f t="shared" si="3"/>
        <v>0.1497959184</v>
      </c>
      <c r="M15" s="15">
        <f t="shared" si="4"/>
        <v>-0.1497959184</v>
      </c>
      <c r="N15" s="8">
        <f t="shared" si="5"/>
        <v>23</v>
      </c>
    </row>
    <row r="16" ht="12.75" customHeight="1">
      <c r="A16" s="7">
        <v>42479.0</v>
      </c>
      <c r="B16" s="8" t="s">
        <v>69</v>
      </c>
      <c r="C16" s="8" t="s">
        <v>70</v>
      </c>
      <c r="D16" s="11">
        <v>2.31528133463E11</v>
      </c>
      <c r="E16" s="8" t="s">
        <v>20</v>
      </c>
      <c r="F16" s="8" t="str">
        <f t="shared" si="1"/>
        <v>SELL</v>
      </c>
      <c r="G16" s="12">
        <v>12.423714</v>
      </c>
      <c r="H16" s="12">
        <v>1000.0</v>
      </c>
      <c r="I16" s="7">
        <v>42524.0</v>
      </c>
      <c r="J16" s="14">
        <v>12.439978</v>
      </c>
      <c r="K16" s="14">
        <f t="shared" si="2"/>
        <v>1001.309109</v>
      </c>
      <c r="L16" s="15">
        <f t="shared" si="3"/>
        <v>-0.001309109337</v>
      </c>
      <c r="M16" s="15">
        <f t="shared" si="4"/>
        <v>0.001309109337</v>
      </c>
      <c r="N16" s="8">
        <f t="shared" si="5"/>
        <v>45</v>
      </c>
    </row>
    <row r="17" ht="12.75" customHeight="1">
      <c r="A17" s="7">
        <v>42479.0</v>
      </c>
      <c r="B17" s="8" t="s">
        <v>72</v>
      </c>
      <c r="C17" s="8" t="s">
        <v>73</v>
      </c>
      <c r="D17" s="11">
        <v>1.90333227336E11</v>
      </c>
      <c r="E17" s="8" t="s">
        <v>20</v>
      </c>
      <c r="F17" s="8" t="str">
        <f t="shared" si="1"/>
        <v>SELL</v>
      </c>
      <c r="G17" s="12">
        <v>26.681778</v>
      </c>
      <c r="H17" s="12">
        <v>1000.0</v>
      </c>
      <c r="I17" s="16">
        <v>44727.0</v>
      </c>
      <c r="J17" s="14">
        <v>38.634003</v>
      </c>
      <c r="K17" s="14">
        <f t="shared" si="2"/>
        <v>1447.954593</v>
      </c>
      <c r="L17" s="15">
        <f t="shared" si="3"/>
        <v>-0.4479545928</v>
      </c>
      <c r="M17" s="15">
        <f t="shared" si="4"/>
        <v>0.4479545928</v>
      </c>
      <c r="N17" s="8">
        <f t="shared" si="5"/>
        <v>2248</v>
      </c>
    </row>
    <row r="18" ht="12.75" customHeight="1">
      <c r="A18" s="7">
        <v>42479.0</v>
      </c>
      <c r="B18" s="8" t="s">
        <v>74</v>
      </c>
      <c r="C18" s="8" t="s">
        <v>75</v>
      </c>
      <c r="D18" s="11">
        <v>1.1640308784E11</v>
      </c>
      <c r="E18" s="8" t="s">
        <v>24</v>
      </c>
      <c r="F18" s="8" t="str">
        <f t="shared" si="1"/>
        <v>BUY</v>
      </c>
      <c r="G18" s="12">
        <v>72.813309</v>
      </c>
      <c r="H18" s="12">
        <v>1000.0</v>
      </c>
      <c r="I18" s="7">
        <v>42503.0</v>
      </c>
      <c r="J18" s="14">
        <v>72.910553</v>
      </c>
      <c r="K18" s="14">
        <f t="shared" si="2"/>
        <v>1001.335525</v>
      </c>
      <c r="L18" s="15">
        <f t="shared" si="3"/>
        <v>0.001335525076</v>
      </c>
      <c r="M18" s="15">
        <f t="shared" si="4"/>
        <v>-0.001335525076</v>
      </c>
      <c r="N18" s="8">
        <f t="shared" si="5"/>
        <v>24</v>
      </c>
    </row>
    <row r="19" ht="12.75" customHeight="1">
      <c r="A19" s="7">
        <v>42479.0</v>
      </c>
      <c r="B19" s="8" t="s">
        <v>76</v>
      </c>
      <c r="C19" s="8" t="s">
        <v>77</v>
      </c>
      <c r="D19" s="11">
        <v>1.57074705249E11</v>
      </c>
      <c r="E19" s="8" t="s">
        <v>20</v>
      </c>
      <c r="F19" s="8" t="str">
        <f t="shared" si="1"/>
        <v>SELL</v>
      </c>
      <c r="G19" s="12">
        <v>96.835007</v>
      </c>
      <c r="H19" s="12">
        <v>1000.0</v>
      </c>
      <c r="I19" s="7">
        <v>42654.0</v>
      </c>
      <c r="J19" s="14">
        <v>87.29425</v>
      </c>
      <c r="K19" s="14">
        <f t="shared" si="2"/>
        <v>901.4740919</v>
      </c>
      <c r="L19" s="15">
        <f t="shared" si="3"/>
        <v>0.09852590809</v>
      </c>
      <c r="M19" s="15">
        <f t="shared" si="4"/>
        <v>-0.09852590809</v>
      </c>
      <c r="N19" s="8">
        <f t="shared" si="5"/>
        <v>175</v>
      </c>
    </row>
    <row r="20" ht="12.75" customHeight="1">
      <c r="A20" s="7">
        <v>42479.0</v>
      </c>
      <c r="B20" s="8" t="s">
        <v>78</v>
      </c>
      <c r="C20" s="8" t="s">
        <v>79</v>
      </c>
      <c r="D20" s="11">
        <v>5.5668982979E10</v>
      </c>
      <c r="E20" s="8" t="s">
        <v>20</v>
      </c>
      <c r="F20" s="8" t="str">
        <f t="shared" si="1"/>
        <v>SELL</v>
      </c>
      <c r="G20" s="12">
        <v>11.245624</v>
      </c>
      <c r="H20" s="12">
        <v>1000.0</v>
      </c>
      <c r="I20" s="16">
        <v>42499.0</v>
      </c>
      <c r="J20" s="14">
        <v>9.850452</v>
      </c>
      <c r="K20" s="14">
        <f t="shared" si="2"/>
        <v>875.9364531</v>
      </c>
      <c r="L20" s="15">
        <f t="shared" si="3"/>
        <v>0.1240635469</v>
      </c>
      <c r="M20" s="15">
        <f t="shared" si="4"/>
        <v>-0.1240635469</v>
      </c>
      <c r="N20" s="8">
        <f t="shared" si="5"/>
        <v>20</v>
      </c>
    </row>
    <row r="21" ht="12.75" customHeight="1">
      <c r="A21" s="7">
        <v>42479.0</v>
      </c>
      <c r="B21" s="8" t="s">
        <v>83</v>
      </c>
      <c r="C21" s="8" t="s">
        <v>84</v>
      </c>
      <c r="D21" s="11">
        <v>1.0802232864E11</v>
      </c>
      <c r="E21" s="8" t="s">
        <v>20</v>
      </c>
      <c r="F21" s="8" t="str">
        <f t="shared" si="1"/>
        <v>SELL</v>
      </c>
      <c r="G21" s="12">
        <v>141.449692</v>
      </c>
      <c r="H21" s="12">
        <v>1000.0</v>
      </c>
      <c r="I21" s="16">
        <v>42506.0</v>
      </c>
      <c r="J21" s="14">
        <v>135.127319</v>
      </c>
      <c r="K21" s="14">
        <f t="shared" si="2"/>
        <v>955.3030275</v>
      </c>
      <c r="L21" s="15">
        <f t="shared" si="3"/>
        <v>0.04469697255</v>
      </c>
      <c r="M21" s="15">
        <f t="shared" si="4"/>
        <v>-0.04469697255</v>
      </c>
      <c r="N21" s="8">
        <f t="shared" si="5"/>
        <v>27</v>
      </c>
    </row>
    <row r="22" ht="12.75" customHeight="1">
      <c r="A22" s="7">
        <v>42479.0</v>
      </c>
      <c r="B22" s="8" t="s">
        <v>36</v>
      </c>
      <c r="C22" s="8" t="s">
        <v>36</v>
      </c>
      <c r="D22" s="11">
        <v>1.28825360723E11</v>
      </c>
      <c r="E22" s="8" t="s">
        <v>20</v>
      </c>
      <c r="F22" s="8" t="str">
        <f t="shared" si="1"/>
        <v>SELL</v>
      </c>
      <c r="G22" s="12">
        <v>97.77</v>
      </c>
      <c r="H22" s="12">
        <v>1000.0</v>
      </c>
      <c r="I22" s="7">
        <v>42657.0</v>
      </c>
      <c r="J22" s="14">
        <v>106.8</v>
      </c>
      <c r="K22" s="14">
        <f t="shared" si="2"/>
        <v>1092.35962</v>
      </c>
      <c r="L22" s="15">
        <f t="shared" si="3"/>
        <v>-0.09235961952</v>
      </c>
      <c r="M22" s="15">
        <f t="shared" si="4"/>
        <v>0.09235961952</v>
      </c>
      <c r="N22" s="8">
        <f t="shared" si="5"/>
        <v>178</v>
      </c>
    </row>
    <row r="23" ht="12.75" customHeight="1">
      <c r="A23" s="7">
        <v>42479.0</v>
      </c>
      <c r="B23" s="8" t="s">
        <v>85</v>
      </c>
      <c r="C23" s="8" t="s">
        <v>86</v>
      </c>
      <c r="D23" s="11">
        <v>2.119958329E10</v>
      </c>
      <c r="E23" s="8" t="s">
        <v>24</v>
      </c>
      <c r="F23" s="8" t="str">
        <f t="shared" si="1"/>
        <v>BUY</v>
      </c>
      <c r="G23" s="12">
        <v>60.695084</v>
      </c>
      <c r="H23" s="12">
        <v>1000.0</v>
      </c>
      <c r="I23" s="7">
        <v>42502.0</v>
      </c>
      <c r="J23" s="14">
        <v>60.468235</v>
      </c>
      <c r="K23" s="14">
        <f t="shared" si="2"/>
        <v>996.2624815</v>
      </c>
      <c r="L23" s="15">
        <f t="shared" si="3"/>
        <v>-0.003737518511</v>
      </c>
      <c r="M23" s="15">
        <f t="shared" si="4"/>
        <v>0.003737518511</v>
      </c>
      <c r="N23" s="8">
        <f t="shared" si="5"/>
        <v>23</v>
      </c>
    </row>
    <row r="24" ht="12.75" customHeight="1">
      <c r="A24" s="7">
        <v>42479.0</v>
      </c>
      <c r="B24" s="8" t="s">
        <v>87</v>
      </c>
      <c r="C24" s="8" t="s">
        <v>88</v>
      </c>
      <c r="D24" s="11">
        <v>1.40832515433E11</v>
      </c>
      <c r="E24" s="8" t="s">
        <v>20</v>
      </c>
      <c r="F24" s="8" t="str">
        <f t="shared" si="1"/>
        <v>SELL</v>
      </c>
      <c r="G24" s="12">
        <v>21.625217</v>
      </c>
      <c r="H24" s="12">
        <v>1000.0</v>
      </c>
      <c r="I24" s="7">
        <v>43206.0</v>
      </c>
      <c r="J24" s="14">
        <v>45.511932</v>
      </c>
      <c r="K24" s="14">
        <f t="shared" si="2"/>
        <v>2104.576893</v>
      </c>
      <c r="L24" s="15">
        <f t="shared" si="3"/>
        <v>-1.104576893</v>
      </c>
      <c r="M24" s="15">
        <f t="shared" si="4"/>
        <v>1.104576893</v>
      </c>
      <c r="N24" s="8">
        <f t="shared" si="5"/>
        <v>727</v>
      </c>
    </row>
    <row r="25" ht="12.75" customHeight="1">
      <c r="A25" s="7">
        <v>42479.0</v>
      </c>
      <c r="B25" s="8" t="s">
        <v>89</v>
      </c>
      <c r="C25" s="8" t="s">
        <v>90</v>
      </c>
      <c r="D25" s="11">
        <v>1.79830167494E11</v>
      </c>
      <c r="E25" s="8" t="s">
        <v>24</v>
      </c>
      <c r="F25" s="8" t="str">
        <f t="shared" si="1"/>
        <v>BUY</v>
      </c>
      <c r="G25" s="12">
        <v>94.339996</v>
      </c>
      <c r="H25" s="12">
        <v>1000.0</v>
      </c>
      <c r="I25" s="7">
        <v>42493.0</v>
      </c>
      <c r="J25" s="14">
        <v>91.540001</v>
      </c>
      <c r="K25" s="14">
        <f t="shared" si="2"/>
        <v>970.3201705</v>
      </c>
      <c r="L25" s="15">
        <f t="shared" si="3"/>
        <v>-0.02967982954</v>
      </c>
      <c r="M25" s="15">
        <f t="shared" si="4"/>
        <v>0.02967982954</v>
      </c>
      <c r="N25" s="8">
        <f t="shared" si="5"/>
        <v>14</v>
      </c>
    </row>
    <row r="26" ht="12.75" customHeight="1">
      <c r="A26" s="7">
        <v>42479.0</v>
      </c>
      <c r="B26" s="8" t="s">
        <v>95</v>
      </c>
      <c r="C26" s="8" t="s">
        <v>96</v>
      </c>
      <c r="D26" s="11">
        <v>1.300206432E10</v>
      </c>
      <c r="E26" s="8" t="s">
        <v>20</v>
      </c>
      <c r="F26" s="8" t="str">
        <f t="shared" si="1"/>
        <v>SELL</v>
      </c>
      <c r="G26" s="12">
        <v>44.200409</v>
      </c>
      <c r="H26" s="12">
        <v>1000.0</v>
      </c>
      <c r="I26" s="7">
        <v>43007.0</v>
      </c>
      <c r="J26" s="14">
        <v>45.382423</v>
      </c>
      <c r="K26" s="14">
        <f t="shared" si="2"/>
        <v>1026.742151</v>
      </c>
      <c r="L26" s="15">
        <f t="shared" si="3"/>
        <v>-0.02674215073</v>
      </c>
      <c r="M26" s="15">
        <f t="shared" si="4"/>
        <v>0.02674215073</v>
      </c>
      <c r="N26" s="8">
        <f t="shared" si="5"/>
        <v>528</v>
      </c>
    </row>
    <row r="27" ht="12.75" customHeight="1">
      <c r="A27" s="7">
        <v>42479.0</v>
      </c>
      <c r="B27" s="8" t="s">
        <v>97</v>
      </c>
      <c r="C27" s="8" t="s">
        <v>98</v>
      </c>
      <c r="D27" s="11">
        <v>1.45044414E10</v>
      </c>
      <c r="E27" s="8" t="s">
        <v>24</v>
      </c>
      <c r="F27" s="8" t="str">
        <f t="shared" si="1"/>
        <v>BUY</v>
      </c>
      <c r="G27" s="12">
        <v>104.92</v>
      </c>
      <c r="H27" s="12">
        <v>1000.0</v>
      </c>
      <c r="I27" s="7">
        <v>42524.0</v>
      </c>
      <c r="J27" s="14">
        <v>107.24</v>
      </c>
      <c r="K27" s="14">
        <f t="shared" si="2"/>
        <v>1022.112085</v>
      </c>
      <c r="L27" s="15">
        <f t="shared" si="3"/>
        <v>0.0221120854</v>
      </c>
      <c r="M27" s="15">
        <f t="shared" si="4"/>
        <v>-0.0221120854</v>
      </c>
      <c r="N27" s="8">
        <f t="shared" si="5"/>
        <v>45</v>
      </c>
    </row>
    <row r="28" ht="12.75" customHeight="1">
      <c r="A28" s="16">
        <v>42479.0</v>
      </c>
      <c r="B28" s="8" t="s">
        <v>99</v>
      </c>
      <c r="C28" s="8" t="s">
        <v>100</v>
      </c>
      <c r="D28" s="11">
        <v>7.7269744E10</v>
      </c>
      <c r="E28" s="17" t="s">
        <v>20</v>
      </c>
      <c r="F28" s="18" t="str">
        <f t="shared" si="1"/>
        <v>SELL</v>
      </c>
      <c r="G28" s="12">
        <v>71.937447</v>
      </c>
      <c r="H28" s="12">
        <v>1000.0</v>
      </c>
      <c r="I28" s="16">
        <v>42667.0</v>
      </c>
      <c r="J28" s="14">
        <v>84.263924</v>
      </c>
      <c r="K28" s="14">
        <f t="shared" si="2"/>
        <v>1171.349937</v>
      </c>
      <c r="L28" s="15">
        <f t="shared" si="3"/>
        <v>-0.1713499368</v>
      </c>
      <c r="M28" s="15">
        <f t="shared" si="4"/>
        <v>0.1713499368</v>
      </c>
      <c r="N28" s="8">
        <f t="shared" si="5"/>
        <v>188</v>
      </c>
    </row>
    <row r="29" ht="12.75" customHeight="1">
      <c r="A29" s="7">
        <v>42480.0</v>
      </c>
      <c r="B29" s="8" t="s">
        <v>101</v>
      </c>
      <c r="C29" s="8" t="s">
        <v>102</v>
      </c>
      <c r="D29" s="11">
        <v>1.18002826852E11</v>
      </c>
      <c r="E29" s="8" t="s">
        <v>20</v>
      </c>
      <c r="F29" s="8" t="str">
        <f t="shared" si="1"/>
        <v>SELL</v>
      </c>
      <c r="G29" s="12">
        <v>58.376541</v>
      </c>
      <c r="H29" s="12">
        <v>1000.0</v>
      </c>
      <c r="I29" s="7">
        <v>42541.0</v>
      </c>
      <c r="J29" s="14">
        <v>55.93446</v>
      </c>
      <c r="K29" s="14">
        <f t="shared" si="2"/>
        <v>958.1667403</v>
      </c>
      <c r="L29" s="15">
        <f t="shared" si="3"/>
        <v>0.0418332597</v>
      </c>
      <c r="M29" s="15">
        <f t="shared" si="4"/>
        <v>-0.0418332597</v>
      </c>
      <c r="N29" s="8">
        <f t="shared" si="5"/>
        <v>61</v>
      </c>
    </row>
    <row r="30" ht="12.75" customHeight="1">
      <c r="A30" s="7">
        <v>42480.0</v>
      </c>
      <c r="B30" s="8" t="s">
        <v>103</v>
      </c>
      <c r="C30" s="8" t="s">
        <v>104</v>
      </c>
      <c r="D30" s="11">
        <v>1.6714773338E10</v>
      </c>
      <c r="E30" s="8" t="s">
        <v>20</v>
      </c>
      <c r="F30" s="8" t="str">
        <f t="shared" si="1"/>
        <v>SELL</v>
      </c>
      <c r="G30" s="12">
        <v>89.309998</v>
      </c>
      <c r="H30" s="12">
        <v>1000.0</v>
      </c>
      <c r="I30" s="16">
        <v>44727.0</v>
      </c>
      <c r="J30" s="14">
        <v>74.150002</v>
      </c>
      <c r="K30" s="14">
        <f t="shared" si="2"/>
        <v>830.2542119</v>
      </c>
      <c r="L30" s="15">
        <f t="shared" si="3"/>
        <v>0.1697457881</v>
      </c>
      <c r="M30" s="15">
        <f t="shared" si="4"/>
        <v>-0.1697457881</v>
      </c>
      <c r="N30" s="8">
        <f t="shared" si="5"/>
        <v>2247</v>
      </c>
    </row>
    <row r="31" ht="12.75" customHeight="1">
      <c r="A31" s="7">
        <v>42480.0</v>
      </c>
      <c r="B31" s="8" t="s">
        <v>105</v>
      </c>
      <c r="C31" s="8" t="s">
        <v>105</v>
      </c>
      <c r="D31" s="11">
        <v>1.04646990459E11</v>
      </c>
      <c r="E31" s="8" t="s">
        <v>24</v>
      </c>
      <c r="F31" s="8" t="str">
        <f t="shared" si="1"/>
        <v>BUY</v>
      </c>
      <c r="G31" s="12">
        <v>20.52</v>
      </c>
      <c r="H31" s="12">
        <v>1000.0</v>
      </c>
      <c r="I31" s="7">
        <v>43217.0</v>
      </c>
      <c r="J31" s="14">
        <v>32.61</v>
      </c>
      <c r="K31" s="14">
        <f t="shared" si="2"/>
        <v>1589.181287</v>
      </c>
      <c r="L31" s="15">
        <f t="shared" si="3"/>
        <v>0.5891812865</v>
      </c>
      <c r="M31" s="15">
        <f t="shared" si="4"/>
        <v>-0.5891812865</v>
      </c>
      <c r="N31" s="8">
        <f t="shared" si="5"/>
        <v>737</v>
      </c>
    </row>
    <row r="32" ht="12.75" customHeight="1">
      <c r="A32" s="7">
        <v>42480.0</v>
      </c>
      <c r="B32" s="8" t="s">
        <v>107</v>
      </c>
      <c r="C32" s="8" t="s">
        <v>108</v>
      </c>
      <c r="D32" s="11">
        <v>8.1360823648E10</v>
      </c>
      <c r="E32" s="8" t="s">
        <v>20</v>
      </c>
      <c r="F32" s="8" t="str">
        <f t="shared" si="1"/>
        <v>SELL</v>
      </c>
      <c r="G32" s="12">
        <v>37.748116</v>
      </c>
      <c r="H32" s="12">
        <v>1000.0</v>
      </c>
      <c r="I32" s="7">
        <v>42662.0</v>
      </c>
      <c r="J32" s="14">
        <v>40.148285</v>
      </c>
      <c r="K32" s="14">
        <f t="shared" si="2"/>
        <v>1063.583809</v>
      </c>
      <c r="L32" s="15">
        <f t="shared" si="3"/>
        <v>-0.06358380906</v>
      </c>
      <c r="M32" s="15">
        <f t="shared" si="4"/>
        <v>0.06358380906</v>
      </c>
      <c r="N32" s="8">
        <f t="shared" si="5"/>
        <v>182</v>
      </c>
    </row>
    <row r="33" ht="12.75" customHeight="1">
      <c r="A33" s="7">
        <v>42480.0</v>
      </c>
      <c r="B33" s="8" t="s">
        <v>109</v>
      </c>
      <c r="C33" s="8" t="s">
        <v>110</v>
      </c>
      <c r="D33" s="11">
        <v>1.5046201417E10</v>
      </c>
      <c r="E33" s="8" t="s">
        <v>24</v>
      </c>
      <c r="F33" s="8" t="str">
        <f t="shared" si="1"/>
        <v>BUY</v>
      </c>
      <c r="G33" s="12">
        <v>7.6</v>
      </c>
      <c r="H33" s="12">
        <v>1000.0</v>
      </c>
      <c r="I33" s="16">
        <v>42858.0</v>
      </c>
      <c r="J33" s="14">
        <v>31.309999</v>
      </c>
      <c r="K33" s="14">
        <f t="shared" si="2"/>
        <v>4119.736711</v>
      </c>
      <c r="L33" s="15">
        <f t="shared" si="3"/>
        <v>3.119736711</v>
      </c>
      <c r="M33" s="15">
        <f t="shared" si="4"/>
        <v>-3.119736711</v>
      </c>
      <c r="N33" s="8">
        <f t="shared" si="5"/>
        <v>378</v>
      </c>
    </row>
    <row r="34" ht="12.75" customHeight="1">
      <c r="A34" s="7">
        <v>42480.0</v>
      </c>
      <c r="B34" s="8" t="s">
        <v>111</v>
      </c>
      <c r="C34" s="8" t="s">
        <v>112</v>
      </c>
      <c r="D34" s="11">
        <v>4.70018432E10</v>
      </c>
      <c r="E34" s="8" t="s">
        <v>20</v>
      </c>
      <c r="F34" s="8" t="str">
        <f t="shared" si="1"/>
        <v>SELL</v>
      </c>
      <c r="G34" s="12">
        <v>9.508941</v>
      </c>
      <c r="H34" s="12">
        <v>1000.0</v>
      </c>
      <c r="I34" s="16">
        <v>42523.0</v>
      </c>
      <c r="J34" s="14">
        <v>9.310741</v>
      </c>
      <c r="K34" s="14">
        <f t="shared" si="2"/>
        <v>979.1564592</v>
      </c>
      <c r="L34" s="15">
        <f t="shared" si="3"/>
        <v>0.02084354083</v>
      </c>
      <c r="M34" s="15">
        <f t="shared" si="4"/>
        <v>-0.02084354083</v>
      </c>
      <c r="N34" s="8">
        <f t="shared" si="5"/>
        <v>43</v>
      </c>
    </row>
    <row r="35" ht="12.75" customHeight="1">
      <c r="A35" s="7">
        <v>42480.0</v>
      </c>
      <c r="B35" s="8" t="s">
        <v>115</v>
      </c>
      <c r="C35" s="8" t="s">
        <v>116</v>
      </c>
      <c r="D35" s="11">
        <v>2.6437482E10</v>
      </c>
      <c r="E35" s="8" t="s">
        <v>24</v>
      </c>
      <c r="F35" s="8" t="str">
        <f t="shared" si="1"/>
        <v>BUY</v>
      </c>
      <c r="G35" s="12">
        <v>139.479996</v>
      </c>
      <c r="H35" s="12">
        <v>1000.0</v>
      </c>
      <c r="I35" s="7">
        <v>43298.0</v>
      </c>
      <c r="J35" s="14">
        <v>305.48999</v>
      </c>
      <c r="K35" s="14">
        <f t="shared" si="2"/>
        <v>2190.206472</v>
      </c>
      <c r="L35" s="15">
        <f t="shared" si="3"/>
        <v>1.190206472</v>
      </c>
      <c r="M35" s="15">
        <f t="shared" si="4"/>
        <v>-1.190206472</v>
      </c>
      <c r="N35" s="8">
        <f t="shared" si="5"/>
        <v>818</v>
      </c>
    </row>
    <row r="36" ht="12.75" customHeight="1">
      <c r="A36" s="7">
        <v>42480.0</v>
      </c>
      <c r="B36" s="8" t="s">
        <v>117</v>
      </c>
      <c r="C36" s="8" t="s">
        <v>118</v>
      </c>
      <c r="D36" s="11">
        <v>1.36600252096E11</v>
      </c>
      <c r="E36" s="8" t="s">
        <v>20</v>
      </c>
      <c r="F36" s="8" t="str">
        <f t="shared" si="1"/>
        <v>SELL</v>
      </c>
      <c r="G36" s="12">
        <v>25.939348</v>
      </c>
      <c r="H36" s="12">
        <v>1000.0</v>
      </c>
      <c r="I36" s="7">
        <v>42506.0</v>
      </c>
      <c r="J36" s="14">
        <v>24.847067</v>
      </c>
      <c r="K36" s="14">
        <f t="shared" si="2"/>
        <v>957.8909616</v>
      </c>
      <c r="L36" s="15">
        <f t="shared" si="3"/>
        <v>0.04210903836</v>
      </c>
      <c r="M36" s="15">
        <f t="shared" si="4"/>
        <v>-0.04210903836</v>
      </c>
      <c r="N36" s="8">
        <f t="shared" si="5"/>
        <v>26</v>
      </c>
    </row>
    <row r="37" ht="12.75" customHeight="1">
      <c r="A37" s="7">
        <v>42480.0</v>
      </c>
      <c r="B37" s="8" t="s">
        <v>119</v>
      </c>
      <c r="C37" s="8" t="s">
        <v>120</v>
      </c>
      <c r="D37" s="11">
        <v>4.32921712233E11</v>
      </c>
      <c r="E37" s="8" t="s">
        <v>20</v>
      </c>
      <c r="F37" s="8" t="str">
        <f t="shared" si="1"/>
        <v>SELL</v>
      </c>
      <c r="G37" s="12">
        <v>52.357826</v>
      </c>
      <c r="H37" s="12">
        <v>1000.0</v>
      </c>
      <c r="I37" s="7">
        <v>42506.0</v>
      </c>
      <c r="J37" s="14">
        <v>50.255035</v>
      </c>
      <c r="K37" s="14">
        <f t="shared" si="2"/>
        <v>959.8380765</v>
      </c>
      <c r="L37" s="15">
        <f t="shared" si="3"/>
        <v>0.04016192345</v>
      </c>
      <c r="M37" s="15">
        <f t="shared" si="4"/>
        <v>-0.04016192345</v>
      </c>
      <c r="N37" s="8">
        <f t="shared" si="5"/>
        <v>26</v>
      </c>
    </row>
    <row r="38" ht="12.75" customHeight="1">
      <c r="A38" s="7">
        <v>42480.0</v>
      </c>
      <c r="B38" s="8" t="s">
        <v>121</v>
      </c>
      <c r="C38" s="8" t="s">
        <v>122</v>
      </c>
      <c r="D38" s="11">
        <v>6.7681050569E10</v>
      </c>
      <c r="E38" s="8" t="s">
        <v>20</v>
      </c>
      <c r="F38" s="8" t="str">
        <f t="shared" si="1"/>
        <v>SELL</v>
      </c>
      <c r="G38" s="12">
        <v>12.59</v>
      </c>
      <c r="H38" s="12">
        <v>1000.0</v>
      </c>
      <c r="I38" s="7">
        <v>42668.0</v>
      </c>
      <c r="J38" s="14">
        <v>12.94</v>
      </c>
      <c r="K38" s="14">
        <f t="shared" si="2"/>
        <v>1027.799841</v>
      </c>
      <c r="L38" s="15">
        <f t="shared" si="3"/>
        <v>-0.02779984114</v>
      </c>
      <c r="M38" s="15">
        <f t="shared" si="4"/>
        <v>0.02779984114</v>
      </c>
      <c r="N38" s="8">
        <f t="shared" si="5"/>
        <v>188</v>
      </c>
    </row>
    <row r="39" ht="12.75" customHeight="1">
      <c r="A39" s="7">
        <v>42480.0</v>
      </c>
      <c r="B39" s="8" t="s">
        <v>123</v>
      </c>
      <c r="C39" s="8" t="s">
        <v>124</v>
      </c>
      <c r="D39" s="11">
        <v>3.4143176459E10</v>
      </c>
      <c r="E39" s="8" t="s">
        <v>24</v>
      </c>
      <c r="F39" s="8" t="str">
        <f t="shared" si="1"/>
        <v>BUY</v>
      </c>
      <c r="G39" s="12">
        <v>31.84</v>
      </c>
      <c r="H39" s="12">
        <v>1000.0</v>
      </c>
      <c r="I39" s="7">
        <v>42548.0</v>
      </c>
      <c r="J39" s="14">
        <v>31.65</v>
      </c>
      <c r="K39" s="14">
        <f t="shared" si="2"/>
        <v>994.0326633</v>
      </c>
      <c r="L39" s="15">
        <f t="shared" si="3"/>
        <v>-0.005967336683</v>
      </c>
      <c r="M39" s="15">
        <f t="shared" si="4"/>
        <v>0.005967336683</v>
      </c>
      <c r="N39" s="8">
        <f t="shared" si="5"/>
        <v>68</v>
      </c>
    </row>
    <row r="40" ht="12.75" customHeight="1">
      <c r="A40" s="7">
        <v>42480.0</v>
      </c>
      <c r="B40" s="8" t="s">
        <v>125</v>
      </c>
      <c r="C40" s="8" t="s">
        <v>126</v>
      </c>
      <c r="D40" s="11">
        <v>1.7401987866E10</v>
      </c>
      <c r="E40" s="8" t="s">
        <v>24</v>
      </c>
      <c r="F40" s="8" t="str">
        <f t="shared" si="1"/>
        <v>BUY</v>
      </c>
      <c r="G40" s="12">
        <v>17.390539</v>
      </c>
      <c r="H40" s="12">
        <v>1000.0</v>
      </c>
      <c r="I40" s="16">
        <v>44235.0</v>
      </c>
      <c r="J40" s="14">
        <v>47.802578</v>
      </c>
      <c r="K40" s="14">
        <f t="shared" si="2"/>
        <v>2748.769201</v>
      </c>
      <c r="L40" s="15">
        <f t="shared" si="3"/>
        <v>1.748769201</v>
      </c>
      <c r="M40" s="15">
        <f t="shared" si="4"/>
        <v>-1.748769201</v>
      </c>
      <c r="N40" s="8">
        <f t="shared" si="5"/>
        <v>1755</v>
      </c>
    </row>
    <row r="41" ht="12.75" customHeight="1">
      <c r="A41" s="7">
        <v>42480.0</v>
      </c>
      <c r="B41" s="8" t="s">
        <v>127</v>
      </c>
      <c r="C41" s="8" t="s">
        <v>128</v>
      </c>
      <c r="D41" s="11">
        <v>1.6144344E10</v>
      </c>
      <c r="E41" s="8" t="s">
        <v>20</v>
      </c>
      <c r="F41" s="8" t="str">
        <f t="shared" si="1"/>
        <v>SELL</v>
      </c>
      <c r="G41" s="12">
        <v>49.709999</v>
      </c>
      <c r="H41" s="12">
        <v>1000.0</v>
      </c>
      <c r="I41" s="7">
        <v>42741.0</v>
      </c>
      <c r="J41" s="14">
        <v>56.169998</v>
      </c>
      <c r="K41" s="14">
        <f t="shared" si="2"/>
        <v>1129.953714</v>
      </c>
      <c r="L41" s="15">
        <f t="shared" si="3"/>
        <v>-0.1299537141</v>
      </c>
      <c r="M41" s="15">
        <f t="shared" si="4"/>
        <v>0.1299537141</v>
      </c>
      <c r="N41" s="8">
        <f t="shared" si="5"/>
        <v>261</v>
      </c>
    </row>
    <row r="42" ht="12.75" customHeight="1">
      <c r="A42" s="16">
        <v>42480.0</v>
      </c>
      <c r="B42" s="8" t="s">
        <v>129</v>
      </c>
      <c r="C42" s="8" t="s">
        <v>130</v>
      </c>
      <c r="D42" s="11">
        <v>1.5587597568E11</v>
      </c>
      <c r="E42" s="17" t="s">
        <v>20</v>
      </c>
      <c r="F42" s="18" t="str">
        <f t="shared" si="1"/>
        <v>SELL</v>
      </c>
      <c r="G42" s="12">
        <v>40.562057</v>
      </c>
      <c r="H42" s="12">
        <v>1000.0</v>
      </c>
      <c r="I42" s="16">
        <v>42629.0</v>
      </c>
      <c r="J42" s="14">
        <v>37.101234</v>
      </c>
      <c r="K42" s="14">
        <f t="shared" si="2"/>
        <v>914.6783162</v>
      </c>
      <c r="L42" s="15">
        <f t="shared" si="3"/>
        <v>0.08532168376</v>
      </c>
      <c r="M42" s="15">
        <f t="shared" si="4"/>
        <v>-0.08532168376</v>
      </c>
      <c r="N42" s="8">
        <f t="shared" si="5"/>
        <v>149</v>
      </c>
    </row>
    <row r="43" ht="12.75" customHeight="1">
      <c r="A43" s="16">
        <v>42480.0</v>
      </c>
      <c r="B43" s="8" t="s">
        <v>131</v>
      </c>
      <c r="C43" s="8" t="s">
        <v>132</v>
      </c>
      <c r="D43" s="11">
        <v>1.3447298E10</v>
      </c>
      <c r="E43" s="17" t="s">
        <v>20</v>
      </c>
      <c r="F43" s="18" t="str">
        <f t="shared" si="1"/>
        <v>SELL</v>
      </c>
      <c r="G43" s="12">
        <v>30.75</v>
      </c>
      <c r="H43" s="12">
        <v>1000.0</v>
      </c>
      <c r="I43" s="16">
        <v>42502.0</v>
      </c>
      <c r="J43" s="14">
        <v>30.51</v>
      </c>
      <c r="K43" s="14">
        <f t="shared" si="2"/>
        <v>992.195122</v>
      </c>
      <c r="L43" s="15">
        <f t="shared" si="3"/>
        <v>0.007804878049</v>
      </c>
      <c r="M43" s="15">
        <f t="shared" si="4"/>
        <v>-0.007804878049</v>
      </c>
      <c r="N43" s="8">
        <f t="shared" si="5"/>
        <v>22</v>
      </c>
    </row>
    <row r="44" ht="12.75" customHeight="1">
      <c r="A44" s="16">
        <v>42480.0</v>
      </c>
      <c r="B44" s="8" t="s">
        <v>133</v>
      </c>
      <c r="C44" s="8" t="s">
        <v>134</v>
      </c>
      <c r="D44" s="11">
        <v>3.6164834473E10</v>
      </c>
      <c r="E44" s="17" t="s">
        <v>20</v>
      </c>
      <c r="F44" s="18" t="str">
        <f t="shared" si="1"/>
        <v>SELL</v>
      </c>
      <c r="G44" s="12">
        <v>52.300507</v>
      </c>
      <c r="H44" s="12">
        <v>1000.0</v>
      </c>
      <c r="I44" s="16">
        <v>42531.0</v>
      </c>
      <c r="J44" s="14">
        <v>52.281494</v>
      </c>
      <c r="K44" s="14">
        <f t="shared" si="2"/>
        <v>999.6364662</v>
      </c>
      <c r="L44" s="15">
        <f t="shared" si="3"/>
        <v>0.0003635337608</v>
      </c>
      <c r="M44" s="15">
        <f t="shared" si="4"/>
        <v>-0.0003635337608</v>
      </c>
      <c r="N44" s="8">
        <f t="shared" si="5"/>
        <v>51</v>
      </c>
    </row>
    <row r="45" ht="12.75" customHeight="1">
      <c r="A45" s="7">
        <v>42481.0</v>
      </c>
      <c r="B45" s="8" t="s">
        <v>135</v>
      </c>
      <c r="C45" s="8" t="s">
        <v>136</v>
      </c>
      <c r="D45" s="11">
        <v>2.704773024E10</v>
      </c>
      <c r="E45" s="8" t="s">
        <v>24</v>
      </c>
      <c r="F45" s="8" t="str">
        <f t="shared" si="1"/>
        <v>BUY</v>
      </c>
      <c r="G45" s="12">
        <v>59.63</v>
      </c>
      <c r="H45" s="12">
        <v>1000.0</v>
      </c>
      <c r="I45" s="16">
        <v>42538.0</v>
      </c>
      <c r="J45" s="14">
        <v>68.64</v>
      </c>
      <c r="K45" s="14">
        <f t="shared" si="2"/>
        <v>1151.09844</v>
      </c>
      <c r="L45" s="15">
        <f t="shared" si="3"/>
        <v>0.1510984404</v>
      </c>
      <c r="M45" s="15">
        <f t="shared" si="4"/>
        <v>-0.1510984404</v>
      </c>
      <c r="N45" s="8">
        <f t="shared" si="5"/>
        <v>57</v>
      </c>
    </row>
    <row r="46" ht="12.75" customHeight="1">
      <c r="A46" s="7">
        <v>42481.0</v>
      </c>
      <c r="B46" s="8" t="s">
        <v>138</v>
      </c>
      <c r="C46" s="8" t="s">
        <v>139</v>
      </c>
      <c r="D46" s="11">
        <v>1.943271766E10</v>
      </c>
      <c r="E46" s="8" t="s">
        <v>20</v>
      </c>
      <c r="F46" s="8" t="str">
        <f t="shared" si="1"/>
        <v>SELL</v>
      </c>
      <c r="G46" s="12">
        <v>61.939999</v>
      </c>
      <c r="H46" s="12">
        <v>1000.0</v>
      </c>
      <c r="I46" s="7">
        <v>42606.0</v>
      </c>
      <c r="J46" s="14">
        <v>37.32</v>
      </c>
      <c r="K46" s="14">
        <f t="shared" si="2"/>
        <v>602.5185761</v>
      </c>
      <c r="L46" s="15">
        <f t="shared" si="3"/>
        <v>0.3974814239</v>
      </c>
      <c r="M46" s="15">
        <f t="shared" si="4"/>
        <v>-0.3974814239</v>
      </c>
      <c r="N46" s="8">
        <f t="shared" si="5"/>
        <v>125</v>
      </c>
    </row>
    <row r="47" ht="12.75" customHeight="1">
      <c r="A47" s="7">
        <v>42481.0</v>
      </c>
      <c r="B47" s="8" t="s">
        <v>140</v>
      </c>
      <c r="C47" s="8" t="s">
        <v>141</v>
      </c>
      <c r="D47" s="11">
        <v>1.62043721647E12</v>
      </c>
      <c r="E47" s="8" t="s">
        <v>20</v>
      </c>
      <c r="F47" s="8" t="str">
        <f t="shared" si="1"/>
        <v>SELL</v>
      </c>
      <c r="G47" s="12">
        <v>39.0</v>
      </c>
      <c r="H47" s="12">
        <v>1000.0</v>
      </c>
      <c r="I47" s="16">
        <v>42485.0</v>
      </c>
      <c r="J47" s="14">
        <v>37.1105</v>
      </c>
      <c r="K47" s="14">
        <f t="shared" si="2"/>
        <v>951.5512821</v>
      </c>
      <c r="L47" s="15">
        <f t="shared" si="3"/>
        <v>0.04844871795</v>
      </c>
      <c r="M47" s="15">
        <f t="shared" si="4"/>
        <v>-0.04844871795</v>
      </c>
      <c r="N47" s="8">
        <f t="shared" si="5"/>
        <v>4</v>
      </c>
    </row>
    <row r="48" ht="12.75" customHeight="1">
      <c r="A48" s="7">
        <v>42481.0</v>
      </c>
      <c r="B48" s="8" t="s">
        <v>142</v>
      </c>
      <c r="C48" s="8" t="s">
        <v>143</v>
      </c>
      <c r="D48" s="11">
        <v>1.1976936794E10</v>
      </c>
      <c r="E48" s="8" t="s">
        <v>20</v>
      </c>
      <c r="F48" s="8" t="str">
        <f t="shared" si="1"/>
        <v>SELL</v>
      </c>
      <c r="G48" s="12">
        <v>29.24</v>
      </c>
      <c r="H48" s="12">
        <v>1000.0</v>
      </c>
      <c r="I48" s="7">
        <v>43367.0</v>
      </c>
      <c r="J48" s="14">
        <v>39.41</v>
      </c>
      <c r="K48" s="14">
        <f t="shared" si="2"/>
        <v>1347.811218</v>
      </c>
      <c r="L48" s="15">
        <f t="shared" si="3"/>
        <v>-0.3478112175</v>
      </c>
      <c r="M48" s="15">
        <f t="shared" si="4"/>
        <v>0.3478112175</v>
      </c>
      <c r="N48" s="8">
        <f t="shared" si="5"/>
        <v>886</v>
      </c>
    </row>
    <row r="49" ht="12.75" customHeight="1">
      <c r="A49" s="7">
        <v>42481.0</v>
      </c>
      <c r="B49" s="8" t="s">
        <v>144</v>
      </c>
      <c r="C49" s="8" t="s">
        <v>145</v>
      </c>
      <c r="D49" s="11">
        <v>8.77159596E10</v>
      </c>
      <c r="E49" s="8" t="s">
        <v>20</v>
      </c>
      <c r="F49" s="8" t="str">
        <f t="shared" si="1"/>
        <v>SELL</v>
      </c>
      <c r="G49" s="12">
        <v>72.244987</v>
      </c>
      <c r="H49" s="12">
        <v>1000.0</v>
      </c>
      <c r="I49" s="7">
        <v>42656.0</v>
      </c>
      <c r="J49" s="14">
        <v>87.966774</v>
      </c>
      <c r="K49" s="14">
        <f t="shared" si="2"/>
        <v>1217.617687</v>
      </c>
      <c r="L49" s="15">
        <f t="shared" si="3"/>
        <v>-0.2176176874</v>
      </c>
      <c r="M49" s="15">
        <f t="shared" si="4"/>
        <v>0.2176176874</v>
      </c>
      <c r="N49" s="8">
        <f t="shared" si="5"/>
        <v>175</v>
      </c>
    </row>
    <row r="50" ht="12.75" customHeight="1">
      <c r="A50" s="7">
        <v>42481.0</v>
      </c>
      <c r="B50" s="8" t="s">
        <v>146</v>
      </c>
      <c r="C50" s="8" t="s">
        <v>147</v>
      </c>
      <c r="D50" s="11">
        <v>4.07756017E10</v>
      </c>
      <c r="E50" s="8" t="s">
        <v>24</v>
      </c>
      <c r="F50" s="8" t="str">
        <f t="shared" si="1"/>
        <v>BUY</v>
      </c>
      <c r="G50" s="12">
        <v>38.58</v>
      </c>
      <c r="H50" s="12">
        <v>1000.0</v>
      </c>
      <c r="I50" s="7">
        <v>42577.0</v>
      </c>
      <c r="J50" s="14">
        <v>41.86</v>
      </c>
      <c r="K50" s="14">
        <f t="shared" si="2"/>
        <v>1085.018144</v>
      </c>
      <c r="L50" s="15">
        <f t="shared" si="3"/>
        <v>0.08501814412</v>
      </c>
      <c r="M50" s="15">
        <f t="shared" si="4"/>
        <v>-0.08501814412</v>
      </c>
      <c r="N50" s="8">
        <f t="shared" si="5"/>
        <v>96</v>
      </c>
    </row>
    <row r="51" ht="12.75" customHeight="1">
      <c r="A51" s="7">
        <v>42481.0</v>
      </c>
      <c r="B51" s="8" t="s">
        <v>148</v>
      </c>
      <c r="C51" s="8" t="s">
        <v>149</v>
      </c>
      <c r="D51" s="11">
        <v>4.7680014962E10</v>
      </c>
      <c r="E51" s="8" t="s">
        <v>20</v>
      </c>
      <c r="F51" s="8" t="str">
        <f t="shared" si="1"/>
        <v>SELL</v>
      </c>
      <c r="G51" s="12">
        <v>31.58</v>
      </c>
      <c r="H51" s="12">
        <v>1000.0</v>
      </c>
      <c r="I51" s="7">
        <v>42530.0</v>
      </c>
      <c r="J51" s="14">
        <v>30.25</v>
      </c>
      <c r="K51" s="14">
        <f t="shared" si="2"/>
        <v>957.8847372</v>
      </c>
      <c r="L51" s="15">
        <f t="shared" si="3"/>
        <v>0.04211526282</v>
      </c>
      <c r="M51" s="15">
        <f t="shared" si="4"/>
        <v>-0.04211526282</v>
      </c>
      <c r="N51" s="8">
        <f t="shared" si="5"/>
        <v>49</v>
      </c>
    </row>
    <row r="52" ht="12.75" customHeight="1">
      <c r="A52" s="7">
        <v>42481.0</v>
      </c>
      <c r="B52" s="8" t="s">
        <v>150</v>
      </c>
      <c r="C52" s="8" t="s">
        <v>151</v>
      </c>
      <c r="D52" s="11">
        <v>2.353183809372E12</v>
      </c>
      <c r="E52" s="8" t="s">
        <v>20</v>
      </c>
      <c r="F52" s="8" t="str">
        <f t="shared" si="1"/>
        <v>SELL</v>
      </c>
      <c r="G52" s="12">
        <v>50.03</v>
      </c>
      <c r="H52" s="12">
        <v>1000.0</v>
      </c>
      <c r="I52" s="7">
        <v>42482.0</v>
      </c>
      <c r="J52" s="14">
        <v>46.44</v>
      </c>
      <c r="K52" s="14">
        <f t="shared" si="2"/>
        <v>928.2430542</v>
      </c>
      <c r="L52" s="15">
        <f t="shared" si="3"/>
        <v>0.07175694583</v>
      </c>
      <c r="M52" s="15">
        <f t="shared" si="4"/>
        <v>-0.07175694583</v>
      </c>
      <c r="N52" s="8">
        <f t="shared" si="5"/>
        <v>1</v>
      </c>
    </row>
    <row r="53" ht="12.75" customHeight="1">
      <c r="A53" s="7">
        <v>42481.0</v>
      </c>
      <c r="B53" s="8" t="s">
        <v>152</v>
      </c>
      <c r="C53" s="8" t="s">
        <v>153</v>
      </c>
      <c r="D53" s="11">
        <v>1.11464472E11</v>
      </c>
      <c r="E53" s="8" t="s">
        <v>20</v>
      </c>
      <c r="F53" s="8" t="str">
        <f t="shared" si="1"/>
        <v>SELL</v>
      </c>
      <c r="G53" s="12">
        <v>52.35</v>
      </c>
      <c r="H53" s="12">
        <v>1000.0</v>
      </c>
      <c r="I53" s="7">
        <v>42531.0</v>
      </c>
      <c r="J53" s="14">
        <v>47.53</v>
      </c>
      <c r="K53" s="14">
        <f t="shared" si="2"/>
        <v>907.9274117</v>
      </c>
      <c r="L53" s="15">
        <f t="shared" si="3"/>
        <v>0.09207258835</v>
      </c>
      <c r="M53" s="15">
        <f t="shared" si="4"/>
        <v>-0.09207258835</v>
      </c>
      <c r="N53" s="8">
        <f t="shared" si="5"/>
        <v>50</v>
      </c>
    </row>
    <row r="54" ht="12.75" customHeight="1">
      <c r="A54" s="7">
        <v>42481.0</v>
      </c>
      <c r="B54" s="8" t="s">
        <v>154</v>
      </c>
      <c r="C54" s="8" t="s">
        <v>155</v>
      </c>
      <c r="D54" s="11">
        <v>1.4210726075E10</v>
      </c>
      <c r="E54" s="8" t="s">
        <v>20</v>
      </c>
      <c r="F54" s="8" t="str">
        <f t="shared" si="1"/>
        <v>SELL</v>
      </c>
      <c r="G54" s="12">
        <v>134.59</v>
      </c>
      <c r="H54" s="12">
        <v>1000.0</v>
      </c>
      <c r="I54" s="7">
        <v>42948.0</v>
      </c>
      <c r="J54" s="14">
        <v>131.13</v>
      </c>
      <c r="K54" s="14">
        <f t="shared" si="2"/>
        <v>974.2922951</v>
      </c>
      <c r="L54" s="15">
        <f t="shared" si="3"/>
        <v>0.02570770488</v>
      </c>
      <c r="M54" s="15">
        <f t="shared" si="4"/>
        <v>-0.02570770488</v>
      </c>
      <c r="N54" s="8">
        <f t="shared" si="5"/>
        <v>467</v>
      </c>
    </row>
    <row r="55" ht="12.75" customHeight="1">
      <c r="A55" s="16">
        <v>42481.0</v>
      </c>
      <c r="B55" s="8" t="s">
        <v>156</v>
      </c>
      <c r="C55" s="8" t="s">
        <v>157</v>
      </c>
      <c r="D55" s="11">
        <v>4.98823227279E11</v>
      </c>
      <c r="E55" s="17" t="s">
        <v>20</v>
      </c>
      <c r="F55" s="18" t="str">
        <f t="shared" si="1"/>
        <v>SELL</v>
      </c>
      <c r="G55" s="12">
        <v>76.75</v>
      </c>
      <c r="H55" s="12">
        <v>1000.0</v>
      </c>
      <c r="I55" s="16">
        <v>43636.0</v>
      </c>
      <c r="J55" s="14">
        <v>168.83</v>
      </c>
      <c r="K55" s="14">
        <f t="shared" si="2"/>
        <v>2199.739414</v>
      </c>
      <c r="L55" s="15">
        <f t="shared" si="3"/>
        <v>-1.199739414</v>
      </c>
      <c r="M55" s="15">
        <f t="shared" si="4"/>
        <v>1.199739414</v>
      </c>
      <c r="N55" s="8">
        <f t="shared" si="5"/>
        <v>1155</v>
      </c>
    </row>
    <row r="56" ht="12.75" customHeight="1">
      <c r="A56" s="16">
        <v>42481.0</v>
      </c>
      <c r="B56" s="8" t="s">
        <v>158</v>
      </c>
      <c r="C56" s="8" t="s">
        <v>159</v>
      </c>
      <c r="D56" s="11">
        <v>1.068335624E10</v>
      </c>
      <c r="E56" s="17" t="s">
        <v>20</v>
      </c>
      <c r="F56" s="18" t="str">
        <f t="shared" si="1"/>
        <v>SELL</v>
      </c>
      <c r="G56" s="12">
        <v>87.11676</v>
      </c>
      <c r="H56" s="12">
        <v>1000.0</v>
      </c>
      <c r="I56" s="16">
        <v>42716.0</v>
      </c>
      <c r="J56" s="14">
        <v>84.583618</v>
      </c>
      <c r="K56" s="14">
        <f t="shared" si="2"/>
        <v>970.9224494</v>
      </c>
      <c r="L56" s="15">
        <f t="shared" si="3"/>
        <v>0.02907755063</v>
      </c>
      <c r="M56" s="15">
        <f t="shared" si="4"/>
        <v>-0.02907755063</v>
      </c>
      <c r="N56" s="8">
        <f t="shared" si="5"/>
        <v>235</v>
      </c>
    </row>
    <row r="57" ht="12.75" customHeight="1">
      <c r="A57" s="7">
        <v>42482.0</v>
      </c>
      <c r="B57" s="8" t="s">
        <v>160</v>
      </c>
      <c r="C57" s="8" t="s">
        <v>161</v>
      </c>
      <c r="D57" s="11">
        <v>1.366890505052E12</v>
      </c>
      <c r="E57" s="8" t="s">
        <v>20</v>
      </c>
      <c r="F57" s="8" t="str">
        <f t="shared" si="1"/>
        <v>SELL</v>
      </c>
      <c r="G57" s="12">
        <v>31.03</v>
      </c>
      <c r="H57" s="12">
        <v>1000.0</v>
      </c>
      <c r="I57" s="16">
        <v>42670.0</v>
      </c>
      <c r="J57" s="14">
        <v>40.92</v>
      </c>
      <c r="K57" s="14">
        <f t="shared" si="2"/>
        <v>1318.723816</v>
      </c>
      <c r="L57" s="15">
        <f t="shared" si="3"/>
        <v>-0.3187238157</v>
      </c>
      <c r="M57" s="15">
        <f t="shared" si="4"/>
        <v>0.3187238157</v>
      </c>
      <c r="N57" s="8">
        <f t="shared" si="5"/>
        <v>188</v>
      </c>
    </row>
    <row r="58" ht="12.75" customHeight="1">
      <c r="A58" s="7">
        <v>42482.0</v>
      </c>
      <c r="B58" s="8" t="s">
        <v>162</v>
      </c>
      <c r="C58" s="8" t="s">
        <v>163</v>
      </c>
      <c r="D58" s="11">
        <v>1.36351276474E11</v>
      </c>
      <c r="E58" s="8" t="s">
        <v>24</v>
      </c>
      <c r="F58" s="8" t="str">
        <f t="shared" si="1"/>
        <v>BUY</v>
      </c>
      <c r="G58" s="12">
        <v>118.617645</v>
      </c>
      <c r="H58" s="12">
        <v>1000.0</v>
      </c>
      <c r="I58" s="16">
        <v>42487.0</v>
      </c>
      <c r="J58" s="14">
        <v>124.075577</v>
      </c>
      <c r="K58" s="14">
        <f t="shared" si="2"/>
        <v>1046.012817</v>
      </c>
      <c r="L58" s="15">
        <f t="shared" si="3"/>
        <v>0.04601281706</v>
      </c>
      <c r="M58" s="15">
        <f t="shared" si="4"/>
        <v>-0.04601281706</v>
      </c>
      <c r="N58" s="8">
        <f t="shared" si="5"/>
        <v>5</v>
      </c>
    </row>
    <row r="59" ht="12.75" customHeight="1">
      <c r="A59" s="7">
        <v>42482.0</v>
      </c>
      <c r="B59" s="8" t="s">
        <v>166</v>
      </c>
      <c r="C59" s="8" t="s">
        <v>167</v>
      </c>
      <c r="D59" s="11">
        <v>1.501321944E10</v>
      </c>
      <c r="E59" s="8" t="s">
        <v>24</v>
      </c>
      <c r="F59" s="8" t="str">
        <f t="shared" si="1"/>
        <v>BUY</v>
      </c>
      <c r="G59" s="12">
        <v>12.112439</v>
      </c>
      <c r="H59" s="12">
        <v>1000.0</v>
      </c>
      <c r="I59" s="16">
        <v>44642.0</v>
      </c>
      <c r="J59" s="14">
        <v>29.077391</v>
      </c>
      <c r="K59" s="14">
        <f t="shared" si="2"/>
        <v>2400.622286</v>
      </c>
      <c r="L59" s="15">
        <f t="shared" si="3"/>
        <v>1.400622286</v>
      </c>
      <c r="M59" s="15">
        <f t="shared" si="4"/>
        <v>-1.400622286</v>
      </c>
      <c r="N59" s="8">
        <f t="shared" si="5"/>
        <v>2160</v>
      </c>
    </row>
    <row r="60" ht="12.75" customHeight="1">
      <c r="A60" s="7">
        <v>42482.0</v>
      </c>
      <c r="B60" s="8" t="s">
        <v>28</v>
      </c>
      <c r="C60" s="8" t="s">
        <v>29</v>
      </c>
      <c r="D60" s="11">
        <v>3.00794502426E11</v>
      </c>
      <c r="E60" s="8" t="s">
        <v>24</v>
      </c>
      <c r="F60" s="8" t="str">
        <f t="shared" si="1"/>
        <v>BUY</v>
      </c>
      <c r="G60" s="12">
        <v>74.27</v>
      </c>
      <c r="H60" s="12">
        <v>1000.0</v>
      </c>
      <c r="I60" s="7">
        <v>42492.0</v>
      </c>
      <c r="J60" s="14">
        <v>75.22</v>
      </c>
      <c r="K60" s="14">
        <f t="shared" si="2"/>
        <v>1012.791167</v>
      </c>
      <c r="L60" s="15">
        <f t="shared" si="3"/>
        <v>0.01279116736</v>
      </c>
      <c r="M60" s="15">
        <f t="shared" si="4"/>
        <v>-0.01279116736</v>
      </c>
      <c r="N60" s="8">
        <f t="shared" si="5"/>
        <v>10</v>
      </c>
    </row>
    <row r="61" ht="12.75" customHeight="1">
      <c r="A61" s="7">
        <v>42482.0</v>
      </c>
      <c r="B61" s="8" t="s">
        <v>169</v>
      </c>
      <c r="C61" s="8" t="s">
        <v>170</v>
      </c>
      <c r="D61" s="11">
        <v>3.4609881197E10</v>
      </c>
      <c r="E61" s="8" t="s">
        <v>20</v>
      </c>
      <c r="F61" s="8" t="str">
        <f t="shared" si="1"/>
        <v>SELL</v>
      </c>
      <c r="G61" s="12">
        <v>63.592144</v>
      </c>
      <c r="H61" s="12">
        <v>1000.0</v>
      </c>
      <c r="I61" s="16">
        <v>42668.0</v>
      </c>
      <c r="J61" s="14">
        <v>66.595665</v>
      </c>
      <c r="K61" s="14">
        <f t="shared" si="2"/>
        <v>1047.231007</v>
      </c>
      <c r="L61" s="15">
        <f t="shared" si="3"/>
        <v>-0.04723100703</v>
      </c>
      <c r="M61" s="15">
        <f t="shared" si="4"/>
        <v>0.04723100703</v>
      </c>
      <c r="N61" s="8">
        <f t="shared" si="5"/>
        <v>186</v>
      </c>
    </row>
    <row r="62" ht="12.75" customHeight="1">
      <c r="A62" s="7">
        <v>42482.0</v>
      </c>
      <c r="B62" s="8" t="s">
        <v>171</v>
      </c>
      <c r="C62" s="8" t="s">
        <v>172</v>
      </c>
      <c r="D62" s="11">
        <v>1.3294773669E10</v>
      </c>
      <c r="E62" s="8" t="s">
        <v>20</v>
      </c>
      <c r="F62" s="8" t="str">
        <f t="shared" si="1"/>
        <v>SELL</v>
      </c>
      <c r="G62" s="12">
        <v>123.132912</v>
      </c>
      <c r="H62" s="12">
        <v>1000.0</v>
      </c>
      <c r="I62" s="16">
        <v>42552.0</v>
      </c>
      <c r="J62" s="14">
        <v>123.672485</v>
      </c>
      <c r="K62" s="14">
        <f t="shared" si="2"/>
        <v>1004.382037</v>
      </c>
      <c r="L62" s="15">
        <f t="shared" si="3"/>
        <v>-0.004382037192</v>
      </c>
      <c r="M62" s="15">
        <f t="shared" si="4"/>
        <v>0.004382037192</v>
      </c>
      <c r="N62" s="8">
        <f t="shared" si="5"/>
        <v>70</v>
      </c>
    </row>
    <row r="63" ht="12.75" customHeight="1">
      <c r="A63" s="7">
        <v>42482.0</v>
      </c>
      <c r="B63" s="8" t="s">
        <v>173</v>
      </c>
      <c r="C63" s="8" t="s">
        <v>174</v>
      </c>
      <c r="D63" s="11">
        <v>1.21670003777E11</v>
      </c>
      <c r="E63" s="8" t="s">
        <v>20</v>
      </c>
      <c r="F63" s="8" t="str">
        <f t="shared" si="1"/>
        <v>SELL</v>
      </c>
      <c r="G63" s="12">
        <v>166.781815</v>
      </c>
      <c r="H63" s="12">
        <v>1000.0</v>
      </c>
      <c r="I63" s="16">
        <v>42654.0</v>
      </c>
      <c r="J63" s="14">
        <v>159.226242</v>
      </c>
      <c r="K63" s="14">
        <f t="shared" si="2"/>
        <v>954.6978608</v>
      </c>
      <c r="L63" s="15">
        <f t="shared" si="3"/>
        <v>0.04530213921</v>
      </c>
      <c r="M63" s="15">
        <f t="shared" si="4"/>
        <v>-0.04530213921</v>
      </c>
      <c r="N63" s="8">
        <f t="shared" si="5"/>
        <v>172</v>
      </c>
    </row>
    <row r="64" ht="12.75" customHeight="1">
      <c r="A64" s="7">
        <v>42482.0</v>
      </c>
      <c r="B64" s="8" t="s">
        <v>175</v>
      </c>
      <c r="C64" s="8" t="s">
        <v>176</v>
      </c>
      <c r="D64" s="11">
        <v>3.5546483315E10</v>
      </c>
      <c r="E64" s="8" t="s">
        <v>20</v>
      </c>
      <c r="F64" s="8" t="str">
        <f t="shared" si="1"/>
        <v>SELL</v>
      </c>
      <c r="G64" s="12">
        <v>35.883591</v>
      </c>
      <c r="H64" s="12">
        <v>1000.0</v>
      </c>
      <c r="I64" s="16">
        <v>42922.0</v>
      </c>
      <c r="J64" s="14">
        <v>37.633278</v>
      </c>
      <c r="K64" s="14">
        <f t="shared" si="2"/>
        <v>1048.760086</v>
      </c>
      <c r="L64" s="15">
        <f t="shared" si="3"/>
        <v>-0.04876008647</v>
      </c>
      <c r="M64" s="15">
        <f t="shared" si="4"/>
        <v>0.04876008647</v>
      </c>
      <c r="N64" s="8">
        <f t="shared" si="5"/>
        <v>440</v>
      </c>
    </row>
    <row r="65" ht="12.75" customHeight="1">
      <c r="A65" s="7">
        <v>42482.0</v>
      </c>
      <c r="B65" s="8" t="s">
        <v>177</v>
      </c>
      <c r="C65" s="8" t="s">
        <v>178</v>
      </c>
      <c r="D65" s="11">
        <v>1.9131597722E10</v>
      </c>
      <c r="E65" s="8" t="s">
        <v>20</v>
      </c>
      <c r="F65" s="8" t="str">
        <f t="shared" si="1"/>
        <v>SELL</v>
      </c>
      <c r="G65" s="12">
        <v>44.526192</v>
      </c>
      <c r="H65" s="12">
        <v>1000.0</v>
      </c>
      <c r="I65" s="7">
        <v>42669.0</v>
      </c>
      <c r="J65" s="14">
        <v>36.372002</v>
      </c>
      <c r="K65" s="14">
        <f t="shared" si="2"/>
        <v>816.8675642</v>
      </c>
      <c r="L65" s="15">
        <f t="shared" si="3"/>
        <v>0.1831324358</v>
      </c>
      <c r="M65" s="15">
        <f t="shared" si="4"/>
        <v>-0.1831324358</v>
      </c>
      <c r="N65" s="8">
        <f t="shared" si="5"/>
        <v>187</v>
      </c>
    </row>
    <row r="66" ht="12.75" customHeight="1">
      <c r="A66" s="7">
        <v>42482.0</v>
      </c>
      <c r="B66" s="8" t="s">
        <v>179</v>
      </c>
      <c r="C66" s="8" t="s">
        <v>180</v>
      </c>
      <c r="D66" s="11">
        <v>7.25893281281E11</v>
      </c>
      <c r="E66" s="8" t="s">
        <v>20</v>
      </c>
      <c r="F66" s="8" t="str">
        <f t="shared" si="1"/>
        <v>SELL</v>
      </c>
      <c r="G66" s="12">
        <v>110.559998</v>
      </c>
      <c r="H66" s="12">
        <v>1000.0</v>
      </c>
      <c r="I66" s="7">
        <v>42573.0</v>
      </c>
      <c r="J66" s="14">
        <v>121.0</v>
      </c>
      <c r="K66" s="14">
        <f t="shared" si="2"/>
        <v>1094.428384</v>
      </c>
      <c r="L66" s="15">
        <f t="shared" si="3"/>
        <v>-0.09442838449</v>
      </c>
      <c r="M66" s="15">
        <f t="shared" si="4"/>
        <v>0.09442838449</v>
      </c>
      <c r="N66" s="8">
        <f t="shared" si="5"/>
        <v>91</v>
      </c>
    </row>
    <row r="67" ht="12.75" customHeight="1">
      <c r="A67" s="7">
        <v>42482.0</v>
      </c>
      <c r="B67" s="8" t="s">
        <v>150</v>
      </c>
      <c r="C67" s="8" t="s">
        <v>151</v>
      </c>
      <c r="D67" s="11">
        <v>2.353183809372E12</v>
      </c>
      <c r="E67" s="8" t="s">
        <v>24</v>
      </c>
      <c r="F67" s="8" t="str">
        <f t="shared" si="1"/>
        <v>BUY</v>
      </c>
      <c r="G67" s="12">
        <v>46.44</v>
      </c>
      <c r="H67" s="12">
        <v>1000.0</v>
      </c>
      <c r="I67" s="7">
        <v>42534.0</v>
      </c>
      <c r="J67" s="14">
        <v>45.28</v>
      </c>
      <c r="K67" s="14">
        <f t="shared" si="2"/>
        <v>975.0215332</v>
      </c>
      <c r="L67" s="15">
        <f t="shared" si="3"/>
        <v>-0.02497846684</v>
      </c>
      <c r="M67" s="15">
        <f t="shared" si="4"/>
        <v>0.02497846684</v>
      </c>
      <c r="N67" s="8">
        <f t="shared" si="5"/>
        <v>52</v>
      </c>
    </row>
    <row r="68" ht="12.75" customHeight="1">
      <c r="A68" s="7">
        <v>42482.0</v>
      </c>
      <c r="B68" s="8" t="s">
        <v>181</v>
      </c>
      <c r="C68" s="8" t="s">
        <v>182</v>
      </c>
      <c r="D68" s="11">
        <v>4.82847204E10</v>
      </c>
      <c r="E68" s="8" t="s">
        <v>20</v>
      </c>
      <c r="F68" s="8" t="str">
        <f t="shared" si="1"/>
        <v>SELL</v>
      </c>
      <c r="G68" s="12">
        <v>78.485664</v>
      </c>
      <c r="H68" s="12">
        <v>1000.0</v>
      </c>
      <c r="I68" s="7">
        <v>42573.0</v>
      </c>
      <c r="J68" s="14">
        <v>79.596886</v>
      </c>
      <c r="K68" s="14">
        <f t="shared" si="2"/>
        <v>1014.15828</v>
      </c>
      <c r="L68" s="15">
        <f t="shared" si="3"/>
        <v>-0.01415827991</v>
      </c>
      <c r="M68" s="15">
        <f t="shared" si="4"/>
        <v>0.01415827991</v>
      </c>
      <c r="N68" s="8">
        <f t="shared" si="5"/>
        <v>91</v>
      </c>
    </row>
    <row r="69" ht="12.75" customHeight="1">
      <c r="A69" s="7">
        <v>42482.0</v>
      </c>
      <c r="B69" s="8" t="s">
        <v>183</v>
      </c>
      <c r="C69" s="8" t="s">
        <v>184</v>
      </c>
      <c r="D69" s="11">
        <v>3.59532201359E11</v>
      </c>
      <c r="E69" s="8" t="s">
        <v>24</v>
      </c>
      <c r="F69" s="8" t="str">
        <f t="shared" si="1"/>
        <v>BUY</v>
      </c>
      <c r="G69" s="12">
        <v>66.195992</v>
      </c>
      <c r="H69" s="12">
        <v>1000.0</v>
      </c>
      <c r="I69" s="7">
        <v>42506.0</v>
      </c>
      <c r="J69" s="14">
        <v>66.75206</v>
      </c>
      <c r="K69" s="14">
        <f t="shared" si="2"/>
        <v>1008.400327</v>
      </c>
      <c r="L69" s="15">
        <f t="shared" si="3"/>
        <v>0.008400327319</v>
      </c>
      <c r="M69" s="15">
        <f t="shared" si="4"/>
        <v>-0.008400327319</v>
      </c>
      <c r="N69" s="8">
        <f t="shared" si="5"/>
        <v>24</v>
      </c>
    </row>
    <row r="70" ht="12.75" customHeight="1">
      <c r="A70" s="7">
        <v>42482.0</v>
      </c>
      <c r="B70" s="8" t="s">
        <v>187</v>
      </c>
      <c r="C70" s="8" t="s">
        <v>188</v>
      </c>
      <c r="D70" s="11">
        <v>8.2460626286E10</v>
      </c>
      <c r="E70" s="8" t="s">
        <v>20</v>
      </c>
      <c r="F70" s="8" t="str">
        <f t="shared" si="1"/>
        <v>SELL</v>
      </c>
      <c r="G70" s="12">
        <v>64.650551</v>
      </c>
      <c r="H70" s="12">
        <v>1000.0</v>
      </c>
      <c r="I70" s="7">
        <v>42514.0</v>
      </c>
      <c r="J70" s="14">
        <v>61.164463</v>
      </c>
      <c r="K70" s="14">
        <f t="shared" si="2"/>
        <v>946.0779847</v>
      </c>
      <c r="L70" s="15">
        <f t="shared" si="3"/>
        <v>0.0539220153</v>
      </c>
      <c r="M70" s="15">
        <f t="shared" si="4"/>
        <v>-0.0539220153</v>
      </c>
      <c r="N70" s="8">
        <f t="shared" si="5"/>
        <v>32</v>
      </c>
    </row>
    <row r="71" ht="12.75" customHeight="1">
      <c r="A71" s="16">
        <v>42482.0</v>
      </c>
      <c r="B71" s="8" t="s">
        <v>191</v>
      </c>
      <c r="C71" s="8" t="s">
        <v>192</v>
      </c>
      <c r="D71" s="11">
        <v>2.36531608E10</v>
      </c>
      <c r="E71" s="17" t="s">
        <v>20</v>
      </c>
      <c r="F71" s="18" t="str">
        <f t="shared" si="1"/>
        <v>SELL</v>
      </c>
      <c r="G71" s="12">
        <v>23.787901</v>
      </c>
      <c r="H71" s="12">
        <v>1000.0</v>
      </c>
      <c r="I71" s="16">
        <v>43955.0</v>
      </c>
      <c r="J71" s="14">
        <v>15.559365</v>
      </c>
      <c r="K71" s="14">
        <f t="shared" si="2"/>
        <v>654.0873447</v>
      </c>
      <c r="L71" s="15">
        <f t="shared" si="3"/>
        <v>0.3459126553</v>
      </c>
      <c r="M71" s="15">
        <f t="shared" si="4"/>
        <v>-0.3459126553</v>
      </c>
      <c r="N71" s="8">
        <f t="shared" si="5"/>
        <v>1473</v>
      </c>
    </row>
    <row r="72" ht="12.75" customHeight="1">
      <c r="A72" s="16">
        <v>42482.0</v>
      </c>
      <c r="B72" s="8" t="s">
        <v>61</v>
      </c>
      <c r="C72" s="8" t="s">
        <v>62</v>
      </c>
      <c r="D72" s="11">
        <v>4.44889529764E11</v>
      </c>
      <c r="E72" s="18" t="s">
        <v>24</v>
      </c>
      <c r="F72" s="17" t="str">
        <f t="shared" si="1"/>
        <v>BUY</v>
      </c>
      <c r="G72" s="12">
        <v>61.66</v>
      </c>
      <c r="H72" s="12">
        <v>1000.0</v>
      </c>
      <c r="I72" s="16">
        <v>42487.0</v>
      </c>
      <c r="J72" s="14">
        <v>62.32</v>
      </c>
      <c r="K72" s="14">
        <f t="shared" si="2"/>
        <v>1010.70386</v>
      </c>
      <c r="L72" s="15">
        <f t="shared" si="3"/>
        <v>0.01070385988</v>
      </c>
      <c r="M72" s="15">
        <f t="shared" si="4"/>
        <v>-0.01070385988</v>
      </c>
      <c r="N72" s="8">
        <f t="shared" si="5"/>
        <v>5</v>
      </c>
    </row>
    <row r="73" ht="12.75" customHeight="1">
      <c r="A73" s="7">
        <v>42485.0</v>
      </c>
      <c r="B73" s="8" t="s">
        <v>194</v>
      </c>
      <c r="C73" s="8" t="s">
        <v>194</v>
      </c>
      <c r="D73" s="11">
        <v>6.1935406606E10</v>
      </c>
      <c r="E73" s="8" t="s">
        <v>20</v>
      </c>
      <c r="F73" s="8" t="str">
        <f t="shared" si="1"/>
        <v>SELL</v>
      </c>
      <c r="G73" s="12">
        <v>8.146123</v>
      </c>
      <c r="H73" s="12">
        <v>1000.0</v>
      </c>
      <c r="I73" s="16">
        <v>42493.0</v>
      </c>
      <c r="J73" s="14">
        <v>7.966031</v>
      </c>
      <c r="K73" s="14">
        <f t="shared" si="2"/>
        <v>977.8923053</v>
      </c>
      <c r="L73" s="15">
        <f t="shared" si="3"/>
        <v>0.02210769467</v>
      </c>
      <c r="M73" s="15">
        <f t="shared" si="4"/>
        <v>-0.02210769467</v>
      </c>
      <c r="N73" s="8">
        <f t="shared" si="5"/>
        <v>8</v>
      </c>
    </row>
    <row r="74" ht="12.75" customHeight="1">
      <c r="A74" s="7">
        <v>42485.0</v>
      </c>
      <c r="B74" s="8" t="s">
        <v>195</v>
      </c>
      <c r="C74" s="8" t="s">
        <v>196</v>
      </c>
      <c r="D74" s="11">
        <v>8.5652421093E10</v>
      </c>
      <c r="E74" s="8" t="s">
        <v>20</v>
      </c>
      <c r="F74" s="8" t="str">
        <f t="shared" si="1"/>
        <v>SELL</v>
      </c>
      <c r="G74" s="12">
        <v>83.589912</v>
      </c>
      <c r="H74" s="12">
        <v>1000.0</v>
      </c>
      <c r="I74" s="16">
        <v>42683.0</v>
      </c>
      <c r="J74" s="14">
        <v>63.360657</v>
      </c>
      <c r="K74" s="14">
        <f t="shared" si="2"/>
        <v>757.9940627</v>
      </c>
      <c r="L74" s="15">
        <f t="shared" si="3"/>
        <v>0.2420059373</v>
      </c>
      <c r="M74" s="15">
        <f t="shared" si="4"/>
        <v>-0.2420059373</v>
      </c>
      <c r="N74" s="8">
        <f t="shared" si="5"/>
        <v>198</v>
      </c>
    </row>
    <row r="75" ht="12.75" customHeight="1">
      <c r="A75" s="7">
        <v>42485.0</v>
      </c>
      <c r="B75" s="8" t="s">
        <v>197</v>
      </c>
      <c r="C75" s="8" t="s">
        <v>198</v>
      </c>
      <c r="D75" s="11">
        <v>5.7646262221E10</v>
      </c>
      <c r="E75" s="8" t="s">
        <v>20</v>
      </c>
      <c r="F75" s="8" t="str">
        <f t="shared" si="1"/>
        <v>SELL</v>
      </c>
      <c r="G75" s="12">
        <v>15.945713</v>
      </c>
      <c r="H75" s="12">
        <v>1000.0</v>
      </c>
      <c r="I75" s="7">
        <v>42495.0</v>
      </c>
      <c r="J75" s="14">
        <v>15.275062</v>
      </c>
      <c r="K75" s="14">
        <f t="shared" si="2"/>
        <v>957.941611</v>
      </c>
      <c r="L75" s="15">
        <f t="shared" si="3"/>
        <v>0.04205838899</v>
      </c>
      <c r="M75" s="15">
        <f t="shared" si="4"/>
        <v>-0.04205838899</v>
      </c>
      <c r="N75" s="8">
        <f t="shared" si="5"/>
        <v>10</v>
      </c>
    </row>
    <row r="76" ht="12.75" customHeight="1">
      <c r="A76" s="7">
        <v>42485.0</v>
      </c>
      <c r="B76" s="8" t="s">
        <v>140</v>
      </c>
      <c r="C76" s="8" t="s">
        <v>141</v>
      </c>
      <c r="D76" s="11">
        <v>1.62043721647E12</v>
      </c>
      <c r="E76" s="8" t="s">
        <v>24</v>
      </c>
      <c r="F76" s="8" t="str">
        <f t="shared" si="1"/>
        <v>BUY</v>
      </c>
      <c r="G76" s="12">
        <v>37.1105</v>
      </c>
      <c r="H76" s="12">
        <v>1000.0</v>
      </c>
      <c r="I76" s="16">
        <v>42487.0</v>
      </c>
      <c r="J76" s="14">
        <v>36.073002</v>
      </c>
      <c r="K76" s="14">
        <f t="shared" si="2"/>
        <v>972.0430067</v>
      </c>
      <c r="L76" s="15">
        <f t="shared" si="3"/>
        <v>-0.0279569933</v>
      </c>
      <c r="M76" s="15">
        <f t="shared" si="4"/>
        <v>0.0279569933</v>
      </c>
      <c r="N76" s="8">
        <f t="shared" si="5"/>
        <v>2</v>
      </c>
    </row>
    <row r="77" ht="12.75" customHeight="1">
      <c r="A77" s="7">
        <v>42485.0</v>
      </c>
      <c r="B77" s="8" t="s">
        <v>199</v>
      </c>
      <c r="C77" s="8" t="s">
        <v>200</v>
      </c>
      <c r="D77" s="11">
        <v>2.195584E10</v>
      </c>
      <c r="E77" s="8" t="s">
        <v>20</v>
      </c>
      <c r="F77" s="8" t="str">
        <f t="shared" si="1"/>
        <v>SELL</v>
      </c>
      <c r="G77" s="12">
        <v>8.154627</v>
      </c>
      <c r="H77" s="12">
        <v>1000.0</v>
      </c>
      <c r="I77" s="16">
        <v>43056.0</v>
      </c>
      <c r="J77" s="14">
        <v>11.374643</v>
      </c>
      <c r="K77" s="14">
        <f t="shared" si="2"/>
        <v>1394.869808</v>
      </c>
      <c r="L77" s="15">
        <f t="shared" si="3"/>
        <v>-0.3948698083</v>
      </c>
      <c r="M77" s="15">
        <f t="shared" si="4"/>
        <v>0.3948698083</v>
      </c>
      <c r="N77" s="8">
        <f t="shared" si="5"/>
        <v>571</v>
      </c>
    </row>
    <row r="78" ht="12.75" customHeight="1">
      <c r="A78" s="16">
        <v>42485.0</v>
      </c>
      <c r="B78" s="8" t="s">
        <v>208</v>
      </c>
      <c r="C78" s="8" t="s">
        <v>209</v>
      </c>
      <c r="D78" s="11">
        <v>1.37339890294E11</v>
      </c>
      <c r="E78" s="17" t="s">
        <v>20</v>
      </c>
      <c r="F78" s="18" t="str">
        <f t="shared" si="1"/>
        <v>SELL</v>
      </c>
      <c r="G78" s="12">
        <v>74.644417</v>
      </c>
      <c r="H78" s="12">
        <v>1000.0</v>
      </c>
      <c r="I78" s="16">
        <v>42748.0</v>
      </c>
      <c r="J78" s="14">
        <v>91.338913</v>
      </c>
      <c r="K78" s="14">
        <f t="shared" si="2"/>
        <v>1223.653646</v>
      </c>
      <c r="L78" s="15">
        <f t="shared" si="3"/>
        <v>-0.2236536458</v>
      </c>
      <c r="M78" s="15">
        <f t="shared" si="4"/>
        <v>0.2236536458</v>
      </c>
      <c r="N78" s="8">
        <f t="shared" si="5"/>
        <v>263</v>
      </c>
    </row>
    <row r="79" ht="12.75" customHeight="1">
      <c r="A79" s="16">
        <v>42485.0</v>
      </c>
      <c r="B79" s="8" t="s">
        <v>210</v>
      </c>
      <c r="C79" s="8" t="s">
        <v>211</v>
      </c>
      <c r="D79" s="11">
        <v>2.2910946728E10</v>
      </c>
      <c r="E79" s="17" t="s">
        <v>20</v>
      </c>
      <c r="F79" s="18" t="str">
        <f t="shared" si="1"/>
        <v>SELL</v>
      </c>
      <c r="G79" s="12">
        <v>63.09227</v>
      </c>
      <c r="H79" s="12">
        <v>1000.0</v>
      </c>
      <c r="I79" s="16">
        <v>42495.0</v>
      </c>
      <c r="J79" s="14">
        <v>63.932064</v>
      </c>
      <c r="K79" s="14">
        <f t="shared" si="2"/>
        <v>1013.310569</v>
      </c>
      <c r="L79" s="15">
        <f t="shared" si="3"/>
        <v>-0.01331056879</v>
      </c>
      <c r="M79" s="15">
        <f t="shared" si="4"/>
        <v>0.01331056879</v>
      </c>
      <c r="N79" s="8">
        <f t="shared" si="5"/>
        <v>10</v>
      </c>
    </row>
    <row r="80" ht="12.75" customHeight="1">
      <c r="A80" s="7">
        <v>42486.0</v>
      </c>
      <c r="B80" s="8" t="s">
        <v>216</v>
      </c>
      <c r="C80" s="8" t="s">
        <v>217</v>
      </c>
      <c r="D80" s="11">
        <v>5.101905816E10</v>
      </c>
      <c r="E80" s="8" t="s">
        <v>20</v>
      </c>
      <c r="F80" s="8" t="str">
        <f t="shared" si="1"/>
        <v>SELL</v>
      </c>
      <c r="G80" s="12">
        <v>445.920013</v>
      </c>
      <c r="H80" s="12">
        <v>1000.0</v>
      </c>
      <c r="I80" s="16">
        <v>42940.0</v>
      </c>
      <c r="J80" s="14">
        <v>339.980011</v>
      </c>
      <c r="K80" s="14">
        <f t="shared" si="2"/>
        <v>762.4237556</v>
      </c>
      <c r="L80" s="15">
        <f t="shared" si="3"/>
        <v>0.2375762444</v>
      </c>
      <c r="M80" s="15">
        <f t="shared" si="4"/>
        <v>-0.2375762444</v>
      </c>
      <c r="N80" s="8">
        <f t="shared" si="5"/>
        <v>454</v>
      </c>
    </row>
    <row r="81" ht="12.75" customHeight="1">
      <c r="A81" s="7">
        <v>42486.0</v>
      </c>
      <c r="B81" s="8" t="s">
        <v>222</v>
      </c>
      <c r="C81" s="8" t="s">
        <v>223</v>
      </c>
      <c r="D81" s="11">
        <v>1.24202013167E11</v>
      </c>
      <c r="E81" s="8" t="s">
        <v>20</v>
      </c>
      <c r="F81" s="8" t="str">
        <f t="shared" si="1"/>
        <v>SELL</v>
      </c>
      <c r="G81" s="12">
        <v>93.87</v>
      </c>
      <c r="H81" s="12">
        <v>1000.0</v>
      </c>
      <c r="I81" s="16">
        <v>42650.0</v>
      </c>
      <c r="J81" s="14">
        <v>88.82</v>
      </c>
      <c r="K81" s="14">
        <f t="shared" si="2"/>
        <v>946.2021945</v>
      </c>
      <c r="L81" s="15">
        <f t="shared" si="3"/>
        <v>0.05379780548</v>
      </c>
      <c r="M81" s="15">
        <f t="shared" si="4"/>
        <v>-0.05379780548</v>
      </c>
      <c r="N81" s="8">
        <f t="shared" si="5"/>
        <v>164</v>
      </c>
    </row>
    <row r="82" ht="12.75" customHeight="1">
      <c r="A82" s="7">
        <v>42486.0</v>
      </c>
      <c r="B82" s="8" t="s">
        <v>224</v>
      </c>
      <c r="C82" s="8" t="s">
        <v>225</v>
      </c>
      <c r="D82" s="11">
        <v>4.4825493494E11</v>
      </c>
      <c r="E82" s="8" t="s">
        <v>20</v>
      </c>
      <c r="F82" s="8" t="str">
        <f t="shared" si="1"/>
        <v>SELL</v>
      </c>
      <c r="G82" s="12">
        <v>93.074356</v>
      </c>
      <c r="H82" s="12">
        <v>1000.0</v>
      </c>
      <c r="I82" s="7">
        <v>43012.0</v>
      </c>
      <c r="J82" s="14">
        <v>114.037254</v>
      </c>
      <c r="K82" s="14">
        <f t="shared" si="2"/>
        <v>1225.22743</v>
      </c>
      <c r="L82" s="15">
        <f t="shared" si="3"/>
        <v>-0.22522743</v>
      </c>
      <c r="M82" s="15">
        <f t="shared" si="4"/>
        <v>0.22522743</v>
      </c>
      <c r="N82" s="8">
        <f t="shared" si="5"/>
        <v>526</v>
      </c>
    </row>
    <row r="83" ht="12.75" customHeight="1">
      <c r="A83" s="7">
        <v>42486.0</v>
      </c>
      <c r="B83" s="8" t="s">
        <v>226</v>
      </c>
      <c r="C83" s="8" t="s">
        <v>227</v>
      </c>
      <c r="D83" s="11">
        <v>1.1333906346E11</v>
      </c>
      <c r="E83" s="8" t="s">
        <v>20</v>
      </c>
      <c r="F83" s="8" t="str">
        <f t="shared" si="1"/>
        <v>SELL</v>
      </c>
      <c r="G83" s="12">
        <v>191.807739</v>
      </c>
      <c r="H83" s="12">
        <v>1000.0</v>
      </c>
      <c r="I83" s="7">
        <v>42612.0</v>
      </c>
      <c r="J83" s="14">
        <v>200.545822</v>
      </c>
      <c r="K83" s="14">
        <f t="shared" si="2"/>
        <v>1045.556467</v>
      </c>
      <c r="L83" s="15">
        <f t="shared" si="3"/>
        <v>-0.04555646735</v>
      </c>
      <c r="M83" s="15">
        <f t="shared" si="4"/>
        <v>0.04555646735</v>
      </c>
      <c r="N83" s="8">
        <f t="shared" si="5"/>
        <v>126</v>
      </c>
    </row>
    <row r="84" ht="12.75" customHeight="1">
      <c r="A84" s="7">
        <v>42486.0</v>
      </c>
      <c r="B84" s="8" t="s">
        <v>230</v>
      </c>
      <c r="C84" s="8" t="s">
        <v>231</v>
      </c>
      <c r="D84" s="11">
        <v>6.4134736628E10</v>
      </c>
      <c r="E84" s="8" t="s">
        <v>20</v>
      </c>
      <c r="F84" s="8" t="str">
        <f t="shared" si="1"/>
        <v>SELL</v>
      </c>
      <c r="G84" s="12">
        <v>50.266666</v>
      </c>
      <c r="H84" s="12">
        <v>1000.0</v>
      </c>
      <c r="I84" s="7">
        <v>42613.0</v>
      </c>
      <c r="J84" s="14">
        <v>44.389999</v>
      </c>
      <c r="K84" s="14">
        <f t="shared" si="2"/>
        <v>883.0901775</v>
      </c>
      <c r="L84" s="15">
        <f t="shared" si="3"/>
        <v>0.1169098225</v>
      </c>
      <c r="M84" s="15">
        <f t="shared" si="4"/>
        <v>-0.1169098225</v>
      </c>
      <c r="N84" s="8">
        <f t="shared" si="5"/>
        <v>127</v>
      </c>
    </row>
    <row r="85" ht="12.75" customHeight="1">
      <c r="A85" s="7">
        <v>42486.0</v>
      </c>
      <c r="B85" s="8" t="s">
        <v>232</v>
      </c>
      <c r="C85" s="8" t="s">
        <v>233</v>
      </c>
      <c r="D85" s="11">
        <v>1.0159631E10</v>
      </c>
      <c r="E85" s="8" t="s">
        <v>20</v>
      </c>
      <c r="F85" s="8" t="str">
        <f t="shared" si="1"/>
        <v>SELL</v>
      </c>
      <c r="G85" s="12">
        <v>57.69</v>
      </c>
      <c r="H85" s="12">
        <v>1000.0</v>
      </c>
      <c r="I85" s="7">
        <v>43363.0</v>
      </c>
      <c r="J85" s="14">
        <v>105.46</v>
      </c>
      <c r="K85" s="14">
        <f t="shared" si="2"/>
        <v>1828.046455</v>
      </c>
      <c r="L85" s="15">
        <f t="shared" si="3"/>
        <v>-0.8280464552</v>
      </c>
      <c r="M85" s="15">
        <f t="shared" si="4"/>
        <v>0.8280464552</v>
      </c>
      <c r="N85" s="8">
        <f t="shared" si="5"/>
        <v>877</v>
      </c>
    </row>
    <row r="86" ht="12.75" customHeight="1">
      <c r="A86" s="7">
        <v>42486.0</v>
      </c>
      <c r="B86" s="8" t="s">
        <v>234</v>
      </c>
      <c r="C86" s="8" t="s">
        <v>235</v>
      </c>
      <c r="D86" s="11">
        <v>5.559644496E10</v>
      </c>
      <c r="E86" s="8" t="s">
        <v>20</v>
      </c>
      <c r="F86" s="8" t="str">
        <f t="shared" si="1"/>
        <v>SELL</v>
      </c>
      <c r="G86" s="12">
        <v>132.371338</v>
      </c>
      <c r="H86" s="12">
        <v>1000.0</v>
      </c>
      <c r="I86" s="7">
        <v>42514.0</v>
      </c>
      <c r="J86" s="14">
        <v>130.45813</v>
      </c>
      <c r="K86" s="14">
        <f t="shared" si="2"/>
        <v>985.5466597</v>
      </c>
      <c r="L86" s="15">
        <f t="shared" si="3"/>
        <v>0.01445334034</v>
      </c>
      <c r="M86" s="15">
        <f t="shared" si="4"/>
        <v>-0.01445334034</v>
      </c>
      <c r="N86" s="8">
        <f t="shared" si="5"/>
        <v>28</v>
      </c>
    </row>
    <row r="87" ht="12.75" customHeight="1">
      <c r="A87" s="7">
        <v>42486.0</v>
      </c>
      <c r="B87" s="8" t="s">
        <v>238</v>
      </c>
      <c r="C87" s="8" t="s">
        <v>239</v>
      </c>
      <c r="D87" s="11">
        <v>4.710345024E10</v>
      </c>
      <c r="E87" s="8" t="s">
        <v>20</v>
      </c>
      <c r="F87" s="8" t="str">
        <f t="shared" si="1"/>
        <v>SELL</v>
      </c>
      <c r="G87" s="12">
        <v>141.25</v>
      </c>
      <c r="H87" s="12">
        <v>1000.0</v>
      </c>
      <c r="I87" s="7">
        <v>42586.0</v>
      </c>
      <c r="J87" s="14">
        <v>148.29</v>
      </c>
      <c r="K87" s="14">
        <f t="shared" si="2"/>
        <v>1049.840708</v>
      </c>
      <c r="L87" s="15">
        <f t="shared" si="3"/>
        <v>-0.04984070796</v>
      </c>
      <c r="M87" s="15">
        <f t="shared" si="4"/>
        <v>0.04984070796</v>
      </c>
      <c r="N87" s="8">
        <f t="shared" si="5"/>
        <v>100</v>
      </c>
    </row>
    <row r="88" ht="12.75" customHeight="1">
      <c r="A88" s="7">
        <v>42487.0</v>
      </c>
      <c r="B88" s="8" t="s">
        <v>242</v>
      </c>
      <c r="C88" s="8" t="s">
        <v>243</v>
      </c>
      <c r="D88" s="11">
        <v>4.1941487741E10</v>
      </c>
      <c r="E88" s="8" t="s">
        <v>20</v>
      </c>
      <c r="F88" s="8" t="str">
        <f t="shared" si="1"/>
        <v>SELL</v>
      </c>
      <c r="G88" s="12">
        <v>46.801323</v>
      </c>
      <c r="H88" s="12">
        <v>1000.0</v>
      </c>
      <c r="I88" s="7">
        <v>42535.0</v>
      </c>
      <c r="J88" s="14">
        <v>44.87</v>
      </c>
      <c r="K88" s="14">
        <f t="shared" si="2"/>
        <v>958.7335811</v>
      </c>
      <c r="L88" s="15">
        <f t="shared" si="3"/>
        <v>0.0412664189</v>
      </c>
      <c r="M88" s="15">
        <f t="shared" si="4"/>
        <v>-0.0412664189</v>
      </c>
      <c r="N88" s="8">
        <f t="shared" si="5"/>
        <v>48</v>
      </c>
    </row>
    <row r="89" ht="12.75" customHeight="1">
      <c r="A89" s="7">
        <v>42487.0</v>
      </c>
      <c r="B89" s="8" t="s">
        <v>162</v>
      </c>
      <c r="C89" s="8" t="s">
        <v>163</v>
      </c>
      <c r="D89" s="11">
        <v>1.36351276474E11</v>
      </c>
      <c r="E89" s="8" t="s">
        <v>20</v>
      </c>
      <c r="F89" s="8" t="str">
        <f t="shared" si="1"/>
        <v>SELL</v>
      </c>
      <c r="G89" s="12">
        <v>124.075577</v>
      </c>
      <c r="H89" s="12">
        <v>1000.0</v>
      </c>
      <c r="I89" s="7">
        <v>42506.0</v>
      </c>
      <c r="J89" s="14">
        <v>122.404846</v>
      </c>
      <c r="K89" s="14">
        <f t="shared" si="2"/>
        <v>986.53457</v>
      </c>
      <c r="L89" s="15">
        <f t="shared" si="3"/>
        <v>0.01346543003</v>
      </c>
      <c r="M89" s="15">
        <f t="shared" si="4"/>
        <v>-0.01346543003</v>
      </c>
      <c r="N89" s="8">
        <f t="shared" si="5"/>
        <v>19</v>
      </c>
    </row>
    <row r="90" ht="12.75" customHeight="1">
      <c r="A90" s="7">
        <v>42487.0</v>
      </c>
      <c r="B90" s="8" t="s">
        <v>244</v>
      </c>
      <c r="C90" s="8" t="s">
        <v>245</v>
      </c>
      <c r="D90" s="11">
        <v>2.1139470831E10</v>
      </c>
      <c r="E90" s="8" t="s">
        <v>20</v>
      </c>
      <c r="F90" s="8" t="str">
        <f t="shared" si="1"/>
        <v>SELL</v>
      </c>
      <c r="G90" s="12">
        <v>40.102242</v>
      </c>
      <c r="H90" s="12">
        <v>1000.0</v>
      </c>
      <c r="I90" s="16">
        <v>43405.0</v>
      </c>
      <c r="J90" s="14">
        <v>58.792343</v>
      </c>
      <c r="K90" s="14">
        <f t="shared" si="2"/>
        <v>1466.061249</v>
      </c>
      <c r="L90" s="15">
        <f t="shared" si="3"/>
        <v>-0.4660612491</v>
      </c>
      <c r="M90" s="15">
        <f t="shared" si="4"/>
        <v>0.4660612491</v>
      </c>
      <c r="N90" s="8">
        <f t="shared" si="5"/>
        <v>918</v>
      </c>
    </row>
    <row r="91" ht="12.75" customHeight="1">
      <c r="A91" s="7">
        <v>42487.0</v>
      </c>
      <c r="B91" s="8" t="s">
        <v>246</v>
      </c>
      <c r="C91" s="8" t="s">
        <v>247</v>
      </c>
      <c r="D91" s="11">
        <v>7.2158161394E10</v>
      </c>
      <c r="E91" s="8" t="s">
        <v>20</v>
      </c>
      <c r="F91" s="8" t="str">
        <f t="shared" si="1"/>
        <v>SELL</v>
      </c>
      <c r="G91" s="12">
        <v>21.889999</v>
      </c>
      <c r="H91" s="12">
        <v>1000.0</v>
      </c>
      <c r="I91" s="16">
        <v>44727.0</v>
      </c>
      <c r="J91" s="14">
        <v>36.029999</v>
      </c>
      <c r="K91" s="14">
        <f t="shared" si="2"/>
        <v>1645.957088</v>
      </c>
      <c r="L91" s="15">
        <f t="shared" si="3"/>
        <v>-0.6459570875</v>
      </c>
      <c r="M91" s="15">
        <f t="shared" si="4"/>
        <v>0.6459570875</v>
      </c>
      <c r="N91" s="8">
        <f t="shared" si="5"/>
        <v>2240</v>
      </c>
    </row>
    <row r="92" ht="12.75" customHeight="1">
      <c r="A92" s="7">
        <v>42487.0</v>
      </c>
      <c r="B92" s="8" t="s">
        <v>250</v>
      </c>
      <c r="C92" s="8" t="s">
        <v>251</v>
      </c>
      <c r="D92" s="11">
        <v>8.2790385699E10</v>
      </c>
      <c r="E92" s="8" t="s">
        <v>20</v>
      </c>
      <c r="F92" s="8" t="str">
        <f t="shared" si="1"/>
        <v>SELL</v>
      </c>
      <c r="G92" s="12">
        <v>102.271614</v>
      </c>
      <c r="H92" s="12">
        <v>1000.0</v>
      </c>
      <c r="I92" s="16">
        <v>44727.0</v>
      </c>
      <c r="J92" s="14">
        <v>195.076996</v>
      </c>
      <c r="K92" s="14">
        <f t="shared" si="2"/>
        <v>1907.44028</v>
      </c>
      <c r="L92" s="15">
        <f t="shared" si="3"/>
        <v>-0.9074402796</v>
      </c>
      <c r="M92" s="15">
        <f t="shared" si="4"/>
        <v>0.9074402796</v>
      </c>
      <c r="N92" s="8">
        <f t="shared" si="5"/>
        <v>2240</v>
      </c>
    </row>
    <row r="93" ht="12.75" customHeight="1">
      <c r="A93" s="7">
        <v>42487.0</v>
      </c>
      <c r="B93" s="8" t="s">
        <v>253</v>
      </c>
      <c r="C93" s="8" t="s">
        <v>254</v>
      </c>
      <c r="D93" s="11">
        <v>4.6424173215E10</v>
      </c>
      <c r="E93" s="8" t="s">
        <v>20</v>
      </c>
      <c r="F93" s="8" t="str">
        <f t="shared" si="1"/>
        <v>SELL</v>
      </c>
      <c r="G93" s="12">
        <v>36.310001</v>
      </c>
      <c r="H93" s="12">
        <v>1000.0</v>
      </c>
      <c r="I93" s="16">
        <v>42669.0</v>
      </c>
      <c r="J93" s="14">
        <v>31.416668</v>
      </c>
      <c r="K93" s="14">
        <f t="shared" si="2"/>
        <v>865.2345672</v>
      </c>
      <c r="L93" s="15">
        <f t="shared" si="3"/>
        <v>0.1347654328</v>
      </c>
      <c r="M93" s="15">
        <f t="shared" si="4"/>
        <v>-0.1347654328</v>
      </c>
      <c r="N93" s="8">
        <f t="shared" si="5"/>
        <v>182</v>
      </c>
    </row>
    <row r="94" ht="12.75" customHeight="1">
      <c r="A94" s="7">
        <v>42487.0</v>
      </c>
      <c r="B94" s="8" t="s">
        <v>140</v>
      </c>
      <c r="C94" s="8" t="s">
        <v>141</v>
      </c>
      <c r="D94" s="11">
        <v>1.62043721647E12</v>
      </c>
      <c r="E94" s="8" t="s">
        <v>20</v>
      </c>
      <c r="F94" s="8" t="str">
        <f t="shared" si="1"/>
        <v>SELL</v>
      </c>
      <c r="G94" s="12">
        <v>36.073002</v>
      </c>
      <c r="H94" s="12">
        <v>1000.0</v>
      </c>
      <c r="I94" s="16">
        <v>42549.0</v>
      </c>
      <c r="J94" s="14">
        <v>34.563</v>
      </c>
      <c r="K94" s="14">
        <f t="shared" si="2"/>
        <v>958.1403843</v>
      </c>
      <c r="L94" s="15">
        <f t="shared" si="3"/>
        <v>0.04185961568</v>
      </c>
      <c r="M94" s="15">
        <f t="shared" si="4"/>
        <v>-0.04185961568</v>
      </c>
      <c r="N94" s="8">
        <f t="shared" si="5"/>
        <v>62</v>
      </c>
    </row>
    <row r="95" ht="12.75" customHeight="1">
      <c r="A95" s="7">
        <v>42487.0</v>
      </c>
      <c r="B95" s="8" t="s">
        <v>257</v>
      </c>
      <c r="C95" s="8" t="s">
        <v>258</v>
      </c>
      <c r="D95" s="11">
        <v>1.08455021896E11</v>
      </c>
      <c r="E95" s="8" t="s">
        <v>20</v>
      </c>
      <c r="F95" s="8" t="str">
        <f t="shared" si="1"/>
        <v>SELL</v>
      </c>
      <c r="G95" s="12">
        <v>67.199402</v>
      </c>
      <c r="H95" s="12">
        <v>1000.0</v>
      </c>
      <c r="I95" s="7">
        <v>43056.0</v>
      </c>
      <c r="J95" s="14">
        <v>69.441734</v>
      </c>
      <c r="K95" s="14">
        <f t="shared" si="2"/>
        <v>1033.368333</v>
      </c>
      <c r="L95" s="15">
        <f t="shared" si="3"/>
        <v>-0.03336833265</v>
      </c>
      <c r="M95" s="15">
        <f t="shared" si="4"/>
        <v>0.03336833265</v>
      </c>
      <c r="N95" s="8">
        <f t="shared" si="5"/>
        <v>569</v>
      </c>
    </row>
    <row r="96" ht="12.75" customHeight="1">
      <c r="A96" s="16">
        <v>42487.0</v>
      </c>
      <c r="B96" s="8" t="s">
        <v>61</v>
      </c>
      <c r="C96" s="8" t="s">
        <v>62</v>
      </c>
      <c r="D96" s="11">
        <v>4.44889529764E11</v>
      </c>
      <c r="E96" s="17" t="s">
        <v>20</v>
      </c>
      <c r="F96" s="18" t="str">
        <f t="shared" si="1"/>
        <v>SELL</v>
      </c>
      <c r="G96" s="12">
        <v>62.32</v>
      </c>
      <c r="H96" s="12">
        <v>1000.0</v>
      </c>
      <c r="I96" s="16">
        <v>42514.0</v>
      </c>
      <c r="J96" s="14">
        <v>63.7</v>
      </c>
      <c r="K96" s="14">
        <f t="shared" si="2"/>
        <v>1022.143774</v>
      </c>
      <c r="L96" s="15">
        <f t="shared" si="3"/>
        <v>-0.02214377407</v>
      </c>
      <c r="M96" s="15">
        <f t="shared" si="4"/>
        <v>0.02214377407</v>
      </c>
      <c r="N96" s="8">
        <f t="shared" si="5"/>
        <v>27</v>
      </c>
    </row>
    <row r="97" ht="12.75" customHeight="1">
      <c r="A97" s="7">
        <v>42488.0</v>
      </c>
      <c r="B97" s="8" t="s">
        <v>270</v>
      </c>
      <c r="C97" s="8" t="s">
        <v>271</v>
      </c>
      <c r="D97" s="11">
        <v>1.30378753979E11</v>
      </c>
      <c r="E97" s="8" t="s">
        <v>20</v>
      </c>
      <c r="F97" s="8" t="str">
        <f t="shared" si="1"/>
        <v>SELL</v>
      </c>
      <c r="G97" s="12">
        <v>58.197403</v>
      </c>
      <c r="H97" s="12">
        <v>1000.0</v>
      </c>
      <c r="I97" s="16">
        <v>42660.0</v>
      </c>
      <c r="J97" s="14">
        <v>40.225571</v>
      </c>
      <c r="K97" s="14">
        <f t="shared" si="2"/>
        <v>691.1918561</v>
      </c>
      <c r="L97" s="15">
        <f t="shared" si="3"/>
        <v>0.3088081439</v>
      </c>
      <c r="M97" s="15">
        <f t="shared" si="4"/>
        <v>-0.3088081439</v>
      </c>
      <c r="N97" s="8">
        <f t="shared" si="5"/>
        <v>172</v>
      </c>
    </row>
    <row r="98" ht="12.75" customHeight="1">
      <c r="A98" s="7">
        <v>42488.0</v>
      </c>
      <c r="B98" s="8" t="s">
        <v>275</v>
      </c>
      <c r="C98" s="8" t="s">
        <v>276</v>
      </c>
      <c r="D98" s="11">
        <v>1.5880479963E10</v>
      </c>
      <c r="E98" s="8" t="s">
        <v>20</v>
      </c>
      <c r="F98" s="8" t="str">
        <f t="shared" si="1"/>
        <v>SELL</v>
      </c>
      <c r="G98" s="12">
        <v>102.691826</v>
      </c>
      <c r="H98" s="12">
        <v>1000.0</v>
      </c>
      <c r="I98" s="16">
        <v>43868.0</v>
      </c>
      <c r="J98" s="14">
        <v>109.68248</v>
      </c>
      <c r="K98" s="14">
        <f t="shared" si="2"/>
        <v>1068.074104</v>
      </c>
      <c r="L98" s="15">
        <f t="shared" si="3"/>
        <v>-0.06807410358</v>
      </c>
      <c r="M98" s="15">
        <f t="shared" si="4"/>
        <v>0.06807410358</v>
      </c>
      <c r="N98" s="8">
        <f t="shared" si="5"/>
        <v>1380</v>
      </c>
    </row>
    <row r="99" ht="12.75" customHeight="1">
      <c r="A99" s="7">
        <v>42488.0</v>
      </c>
      <c r="B99" s="8" t="s">
        <v>279</v>
      </c>
      <c r="C99" s="8" t="s">
        <v>280</v>
      </c>
      <c r="D99" s="11">
        <v>3.68710378051E11</v>
      </c>
      <c r="E99" s="8" t="s">
        <v>20</v>
      </c>
      <c r="F99" s="8" t="str">
        <f t="shared" si="1"/>
        <v>SELL</v>
      </c>
      <c r="G99" s="12">
        <v>93.075981</v>
      </c>
      <c r="H99" s="12">
        <v>1000.0</v>
      </c>
      <c r="I99" s="7">
        <v>42579.0</v>
      </c>
      <c r="J99" s="14">
        <v>92.153809</v>
      </c>
      <c r="K99" s="14">
        <f t="shared" si="2"/>
        <v>990.0922667</v>
      </c>
      <c r="L99" s="15">
        <f t="shared" si="3"/>
        <v>0.009907733339</v>
      </c>
      <c r="M99" s="15">
        <f t="shared" si="4"/>
        <v>-0.009907733339</v>
      </c>
      <c r="N99" s="8">
        <f t="shared" si="5"/>
        <v>91</v>
      </c>
    </row>
    <row r="100" ht="12.75" customHeight="1">
      <c r="A100" s="7">
        <v>42488.0</v>
      </c>
      <c r="B100" s="8" t="s">
        <v>281</v>
      </c>
      <c r="C100" s="8" t="s">
        <v>282</v>
      </c>
      <c r="D100" s="11">
        <v>5.067613914E10</v>
      </c>
      <c r="E100" s="8" t="s">
        <v>20</v>
      </c>
      <c r="F100" s="8" t="str">
        <f t="shared" si="1"/>
        <v>SELL</v>
      </c>
      <c r="G100" s="12">
        <v>79.825073</v>
      </c>
      <c r="H100" s="12">
        <v>1000.0</v>
      </c>
      <c r="I100" s="16">
        <v>44727.0</v>
      </c>
      <c r="J100" s="14">
        <v>165.347733</v>
      </c>
      <c r="K100" s="14">
        <f t="shared" si="2"/>
        <v>2071.375907</v>
      </c>
      <c r="L100" s="15">
        <f t="shared" si="3"/>
        <v>-1.071375907</v>
      </c>
      <c r="M100" s="15">
        <f t="shared" si="4"/>
        <v>1.071375907</v>
      </c>
      <c r="N100" s="8">
        <f t="shared" si="5"/>
        <v>2239</v>
      </c>
    </row>
    <row r="101" ht="12.75" customHeight="1">
      <c r="A101" s="7">
        <v>42488.0</v>
      </c>
      <c r="B101" s="8" t="s">
        <v>284</v>
      </c>
      <c r="C101" s="8" t="s">
        <v>285</v>
      </c>
      <c r="D101" s="11">
        <v>1.46465585961E11</v>
      </c>
      <c r="E101" s="8" t="s">
        <v>20</v>
      </c>
      <c r="F101" s="8" t="str">
        <f t="shared" si="1"/>
        <v>SELL</v>
      </c>
      <c r="G101" s="12">
        <v>66.908394</v>
      </c>
      <c r="H101" s="12">
        <v>1000.0</v>
      </c>
      <c r="I101" s="16">
        <v>43196.0</v>
      </c>
      <c r="J101" s="14">
        <v>75.191811</v>
      </c>
      <c r="K101" s="14">
        <f t="shared" si="2"/>
        <v>1123.802359</v>
      </c>
      <c r="L101" s="15">
        <f t="shared" si="3"/>
        <v>-0.1238023588</v>
      </c>
      <c r="M101" s="15">
        <f t="shared" si="4"/>
        <v>0.1238023588</v>
      </c>
      <c r="N101" s="8">
        <f t="shared" si="5"/>
        <v>708</v>
      </c>
    </row>
    <row r="102" ht="12.75" customHeight="1">
      <c r="A102" s="7">
        <v>42488.0</v>
      </c>
      <c r="B102" s="8" t="s">
        <v>286</v>
      </c>
      <c r="C102" s="8" t="s">
        <v>287</v>
      </c>
      <c r="D102" s="11">
        <v>6.6295485348E10</v>
      </c>
      <c r="E102" s="8" t="s">
        <v>20</v>
      </c>
      <c r="F102" s="8" t="str">
        <f t="shared" si="1"/>
        <v>SELL</v>
      </c>
      <c r="G102" s="12">
        <v>40.07</v>
      </c>
      <c r="H102" s="12">
        <v>1000.0</v>
      </c>
      <c r="I102" s="7">
        <v>42612.0</v>
      </c>
      <c r="J102" s="14">
        <v>37.0</v>
      </c>
      <c r="K102" s="14">
        <f t="shared" si="2"/>
        <v>923.3840779</v>
      </c>
      <c r="L102" s="15">
        <f t="shared" si="3"/>
        <v>0.07661592214</v>
      </c>
      <c r="M102" s="15">
        <f t="shared" si="4"/>
        <v>-0.07661592214</v>
      </c>
      <c r="N102" s="8">
        <f t="shared" si="5"/>
        <v>124</v>
      </c>
    </row>
    <row r="103" ht="12.75" customHeight="1">
      <c r="A103" s="7">
        <v>42488.0</v>
      </c>
      <c r="B103" s="8" t="s">
        <v>288</v>
      </c>
      <c r="C103" s="8" t="s">
        <v>289</v>
      </c>
      <c r="D103" s="11">
        <v>9.329048E10</v>
      </c>
      <c r="E103" s="8" t="s">
        <v>24</v>
      </c>
      <c r="F103" s="8" t="str">
        <f t="shared" si="1"/>
        <v>BUY</v>
      </c>
      <c r="G103" s="12">
        <v>49.31</v>
      </c>
      <c r="H103" s="12">
        <v>1000.0</v>
      </c>
      <c r="I103" s="16">
        <v>42909.0</v>
      </c>
      <c r="J103" s="14">
        <v>65.65</v>
      </c>
      <c r="K103" s="14">
        <f t="shared" si="2"/>
        <v>1331.372947</v>
      </c>
      <c r="L103" s="15">
        <f t="shared" si="3"/>
        <v>0.3313729467</v>
      </c>
      <c r="M103" s="15">
        <f t="shared" si="4"/>
        <v>-0.3313729467</v>
      </c>
      <c r="N103" s="8">
        <f t="shared" si="5"/>
        <v>421</v>
      </c>
    </row>
    <row r="104" ht="12.75" customHeight="1">
      <c r="A104" s="7">
        <v>42489.0</v>
      </c>
      <c r="B104" s="8" t="s">
        <v>292</v>
      </c>
      <c r="C104" s="8" t="s">
        <v>293</v>
      </c>
      <c r="D104" s="11">
        <v>4.0678785452E10</v>
      </c>
      <c r="E104" s="8" t="s">
        <v>20</v>
      </c>
      <c r="F104" s="8" t="str">
        <f t="shared" si="1"/>
        <v>SELL</v>
      </c>
      <c r="G104" s="12">
        <v>49.02</v>
      </c>
      <c r="H104" s="12">
        <v>1000.0</v>
      </c>
      <c r="I104" s="16">
        <v>43424.0</v>
      </c>
      <c r="J104" s="14">
        <v>66.22</v>
      </c>
      <c r="K104" s="14">
        <f t="shared" si="2"/>
        <v>1350.877193</v>
      </c>
      <c r="L104" s="15">
        <f t="shared" si="3"/>
        <v>-0.350877193</v>
      </c>
      <c r="M104" s="15">
        <f t="shared" si="4"/>
        <v>0.350877193</v>
      </c>
      <c r="N104" s="8">
        <f t="shared" si="5"/>
        <v>935</v>
      </c>
    </row>
    <row r="105" ht="12.75" customHeight="1">
      <c r="A105" s="7">
        <v>42489.0</v>
      </c>
      <c r="B105" s="8" t="s">
        <v>294</v>
      </c>
      <c r="C105" s="8" t="s">
        <v>295</v>
      </c>
      <c r="D105" s="11">
        <v>8.2233288762E10</v>
      </c>
      <c r="E105" s="8" t="s">
        <v>20</v>
      </c>
      <c r="F105" s="8" t="str">
        <f t="shared" si="1"/>
        <v>SELL</v>
      </c>
      <c r="G105" s="12">
        <v>90.607857</v>
      </c>
      <c r="H105" s="12">
        <v>1000.0</v>
      </c>
      <c r="I105" s="7">
        <v>43528.0</v>
      </c>
      <c r="J105" s="14">
        <v>164.343094</v>
      </c>
      <c r="K105" s="14">
        <f t="shared" si="2"/>
        <v>1813.78414</v>
      </c>
      <c r="L105" s="15">
        <f t="shared" si="3"/>
        <v>-0.8137841402</v>
      </c>
      <c r="M105" s="15">
        <f t="shared" si="4"/>
        <v>0.8137841402</v>
      </c>
      <c r="N105" s="8">
        <f t="shared" si="5"/>
        <v>1039</v>
      </c>
    </row>
    <row r="106" ht="12.75" customHeight="1">
      <c r="A106" s="7">
        <v>42489.0</v>
      </c>
      <c r="B106" s="8" t="s">
        <v>296</v>
      </c>
      <c r="C106" s="8" t="s">
        <v>297</v>
      </c>
      <c r="D106" s="11">
        <v>7.1123802559E10</v>
      </c>
      <c r="E106" s="8" t="s">
        <v>20</v>
      </c>
      <c r="F106" s="8" t="str">
        <f t="shared" si="1"/>
        <v>SELL</v>
      </c>
      <c r="G106" s="12">
        <v>32.877892</v>
      </c>
      <c r="H106" s="12">
        <v>1000.0</v>
      </c>
      <c r="I106" s="7">
        <v>43410.0</v>
      </c>
      <c r="J106" s="14">
        <v>61.975475</v>
      </c>
      <c r="K106" s="14">
        <f t="shared" si="2"/>
        <v>1885.019727</v>
      </c>
      <c r="L106" s="15">
        <f t="shared" si="3"/>
        <v>-0.8850197269</v>
      </c>
      <c r="M106" s="15">
        <f t="shared" si="4"/>
        <v>0.8850197269</v>
      </c>
      <c r="N106" s="8">
        <f t="shared" si="5"/>
        <v>921</v>
      </c>
    </row>
    <row r="107" ht="12.75" customHeight="1">
      <c r="A107" s="7">
        <v>42489.0</v>
      </c>
      <c r="B107" s="8" t="s">
        <v>298</v>
      </c>
      <c r="C107" s="8" t="s">
        <v>299</v>
      </c>
      <c r="D107" s="11">
        <v>1.20489733018E11</v>
      </c>
      <c r="E107" s="8" t="s">
        <v>20</v>
      </c>
      <c r="F107" s="8" t="str">
        <f t="shared" si="1"/>
        <v>SELL</v>
      </c>
      <c r="G107" s="12">
        <v>19.111753</v>
      </c>
      <c r="H107" s="12">
        <v>1000.0</v>
      </c>
      <c r="I107" s="16">
        <v>43166.0</v>
      </c>
      <c r="J107" s="14">
        <v>26.285255</v>
      </c>
      <c r="K107" s="14">
        <f t="shared" si="2"/>
        <v>1375.345056</v>
      </c>
      <c r="L107" s="15">
        <f t="shared" si="3"/>
        <v>-0.375345056</v>
      </c>
      <c r="M107" s="15">
        <f t="shared" si="4"/>
        <v>0.375345056</v>
      </c>
      <c r="N107" s="8">
        <f t="shared" si="5"/>
        <v>677</v>
      </c>
    </row>
    <row r="108" ht="12.75" customHeight="1">
      <c r="A108" s="7">
        <v>42489.0</v>
      </c>
      <c r="B108" s="8" t="s">
        <v>300</v>
      </c>
      <c r="C108" s="8" t="s">
        <v>301</v>
      </c>
      <c r="D108" s="11">
        <v>1.900432125E10</v>
      </c>
      <c r="E108" s="8" t="s">
        <v>24</v>
      </c>
      <c r="F108" s="8" t="str">
        <f t="shared" si="1"/>
        <v>BUY</v>
      </c>
      <c r="G108" s="12">
        <v>103.32</v>
      </c>
      <c r="H108" s="12">
        <v>1000.0</v>
      </c>
      <c r="I108" s="7">
        <v>42493.0</v>
      </c>
      <c r="J108" s="14">
        <v>106.79</v>
      </c>
      <c r="K108" s="14">
        <f t="shared" si="2"/>
        <v>1033.584979</v>
      </c>
      <c r="L108" s="15">
        <f t="shared" si="3"/>
        <v>0.03358497871</v>
      </c>
      <c r="M108" s="15">
        <f t="shared" si="4"/>
        <v>-0.03358497871</v>
      </c>
      <c r="N108" s="8">
        <f t="shared" si="5"/>
        <v>4</v>
      </c>
    </row>
    <row r="109" ht="12.75" customHeight="1">
      <c r="A109" s="7">
        <v>42489.0</v>
      </c>
      <c r="B109" s="8" t="s">
        <v>302</v>
      </c>
      <c r="C109" s="8" t="s">
        <v>303</v>
      </c>
      <c r="D109" s="11">
        <v>3.30665748E10</v>
      </c>
      <c r="E109" s="8" t="s">
        <v>20</v>
      </c>
      <c r="F109" s="8" t="str">
        <f t="shared" si="1"/>
        <v>SELL</v>
      </c>
      <c r="G109" s="12">
        <v>95.567848</v>
      </c>
      <c r="H109" s="12">
        <v>1000.0</v>
      </c>
      <c r="I109" s="16">
        <v>42675.0</v>
      </c>
      <c r="J109" s="14">
        <v>101.54525</v>
      </c>
      <c r="K109" s="14">
        <f t="shared" si="2"/>
        <v>1062.546161</v>
      </c>
      <c r="L109" s="15">
        <f t="shared" si="3"/>
        <v>-0.06254616092</v>
      </c>
      <c r="M109" s="15">
        <f t="shared" si="4"/>
        <v>0.06254616092</v>
      </c>
      <c r="N109" s="8">
        <f t="shared" si="5"/>
        <v>186</v>
      </c>
    </row>
    <row r="110" ht="12.75" customHeight="1">
      <c r="A110" s="7">
        <v>42489.0</v>
      </c>
      <c r="B110" s="8" t="s">
        <v>308</v>
      </c>
      <c r="C110" s="8" t="s">
        <v>309</v>
      </c>
      <c r="D110" s="11">
        <v>7.0120961642E10</v>
      </c>
      <c r="E110" s="8" t="s">
        <v>20</v>
      </c>
      <c r="F110" s="8" t="str">
        <f t="shared" si="1"/>
        <v>SELL</v>
      </c>
      <c r="G110" s="12">
        <v>288.647736</v>
      </c>
      <c r="H110" s="12">
        <v>1000.0</v>
      </c>
      <c r="I110" s="16">
        <v>44259.0</v>
      </c>
      <c r="J110" s="14">
        <v>580.486572</v>
      </c>
      <c r="K110" s="14">
        <f t="shared" si="2"/>
        <v>2011.055344</v>
      </c>
      <c r="L110" s="15">
        <f t="shared" si="3"/>
        <v>-1.011055344</v>
      </c>
      <c r="M110" s="15">
        <f t="shared" si="4"/>
        <v>1.011055344</v>
      </c>
      <c r="N110" s="8">
        <f t="shared" si="5"/>
        <v>1770</v>
      </c>
    </row>
    <row r="111" ht="12.75" customHeight="1">
      <c r="A111" s="7">
        <v>42489.0</v>
      </c>
      <c r="B111" s="8" t="s">
        <v>310</v>
      </c>
      <c r="C111" s="8" t="s">
        <v>311</v>
      </c>
      <c r="D111" s="11">
        <v>6.1276311855E10</v>
      </c>
      <c r="E111" s="8" t="s">
        <v>20</v>
      </c>
      <c r="F111" s="8" t="str">
        <f t="shared" si="1"/>
        <v>SELL</v>
      </c>
      <c r="G111" s="12">
        <v>119.396431</v>
      </c>
      <c r="H111" s="12">
        <v>1000.0</v>
      </c>
      <c r="I111" s="16">
        <v>42710.0</v>
      </c>
      <c r="J111" s="14">
        <v>152.939178</v>
      </c>
      <c r="K111" s="14">
        <f t="shared" si="2"/>
        <v>1280.935927</v>
      </c>
      <c r="L111" s="15">
        <f t="shared" si="3"/>
        <v>-0.2809359268</v>
      </c>
      <c r="M111" s="15">
        <f t="shared" si="4"/>
        <v>0.2809359268</v>
      </c>
      <c r="N111" s="8">
        <f t="shared" si="5"/>
        <v>221</v>
      </c>
    </row>
    <row r="112" ht="12.75" customHeight="1">
      <c r="A112" s="7">
        <v>42489.0</v>
      </c>
      <c r="B112" s="8" t="s">
        <v>314</v>
      </c>
      <c r="C112" s="8" t="s">
        <v>315</v>
      </c>
      <c r="D112" s="11">
        <v>1.1323364765E10</v>
      </c>
      <c r="E112" s="8" t="s">
        <v>24</v>
      </c>
      <c r="F112" s="8" t="str">
        <f t="shared" si="1"/>
        <v>BUY</v>
      </c>
      <c r="G112" s="12">
        <v>14.55</v>
      </c>
      <c r="H112" s="12">
        <v>1000.0</v>
      </c>
      <c r="I112" s="7">
        <v>42978.0</v>
      </c>
      <c r="J112" s="14">
        <v>14.89</v>
      </c>
      <c r="K112" s="14">
        <f t="shared" si="2"/>
        <v>1023.367698</v>
      </c>
      <c r="L112" s="15">
        <f t="shared" si="3"/>
        <v>0.02336769759</v>
      </c>
      <c r="M112" s="15">
        <f t="shared" si="4"/>
        <v>-0.02336769759</v>
      </c>
      <c r="N112" s="8">
        <f t="shared" si="5"/>
        <v>489</v>
      </c>
    </row>
    <row r="113" ht="12.75" customHeight="1">
      <c r="A113" s="7">
        <v>42492.0</v>
      </c>
      <c r="B113" s="8" t="s">
        <v>28</v>
      </c>
      <c r="C113" s="8" t="s">
        <v>29</v>
      </c>
      <c r="D113" s="11">
        <v>3.00794502426E11</v>
      </c>
      <c r="E113" s="8" t="s">
        <v>20</v>
      </c>
      <c r="F113" s="8" t="str">
        <f t="shared" si="1"/>
        <v>SELL</v>
      </c>
      <c r="G113" s="12">
        <v>75.22</v>
      </c>
      <c r="H113" s="12">
        <v>1000.0</v>
      </c>
      <c r="I113" s="7">
        <v>42514.0</v>
      </c>
      <c r="J113" s="14">
        <v>73.72</v>
      </c>
      <c r="K113" s="14">
        <f t="shared" si="2"/>
        <v>980.0584951</v>
      </c>
      <c r="L113" s="15">
        <f t="shared" si="3"/>
        <v>0.01994150492</v>
      </c>
      <c r="M113" s="15">
        <f t="shared" si="4"/>
        <v>-0.01994150492</v>
      </c>
      <c r="N113" s="8">
        <f t="shared" si="5"/>
        <v>22</v>
      </c>
    </row>
    <row r="114" ht="12.75" customHeight="1">
      <c r="A114" s="7">
        <v>42492.0</v>
      </c>
      <c r="B114" s="8" t="s">
        <v>322</v>
      </c>
      <c r="C114" s="8" t="s">
        <v>323</v>
      </c>
      <c r="D114" s="11">
        <v>2.3335E10</v>
      </c>
      <c r="E114" s="8" t="s">
        <v>20</v>
      </c>
      <c r="F114" s="8" t="str">
        <f t="shared" si="1"/>
        <v>SELL</v>
      </c>
      <c r="G114" s="12">
        <v>48.120399</v>
      </c>
      <c r="H114" s="12">
        <v>1000.0</v>
      </c>
      <c r="I114" s="16">
        <v>42877.0</v>
      </c>
      <c r="J114" s="14">
        <v>52.232674</v>
      </c>
      <c r="K114" s="14">
        <f t="shared" si="2"/>
        <v>1085.45804</v>
      </c>
      <c r="L114" s="15">
        <f t="shared" si="3"/>
        <v>-0.08545804036</v>
      </c>
      <c r="M114" s="15">
        <f t="shared" si="4"/>
        <v>0.08545804036</v>
      </c>
      <c r="N114" s="8">
        <f t="shared" si="5"/>
        <v>385</v>
      </c>
    </row>
    <row r="115" ht="12.75" customHeight="1">
      <c r="A115" s="7">
        <v>42492.0</v>
      </c>
      <c r="B115" s="8" t="s">
        <v>330</v>
      </c>
      <c r="C115" s="8" t="s">
        <v>331</v>
      </c>
      <c r="D115" s="11">
        <v>6.96689835E10</v>
      </c>
      <c r="E115" s="8" t="s">
        <v>20</v>
      </c>
      <c r="F115" s="8" t="str">
        <f t="shared" si="1"/>
        <v>SELL</v>
      </c>
      <c r="G115" s="12">
        <v>89.93</v>
      </c>
      <c r="H115" s="12">
        <v>1000.0</v>
      </c>
      <c r="I115" s="7">
        <v>42676.0</v>
      </c>
      <c r="J115" s="14">
        <v>75.76</v>
      </c>
      <c r="K115" s="14">
        <f t="shared" si="2"/>
        <v>842.4330034</v>
      </c>
      <c r="L115" s="15">
        <f t="shared" si="3"/>
        <v>0.1575669966</v>
      </c>
      <c r="M115" s="15">
        <f t="shared" si="4"/>
        <v>-0.1575669966</v>
      </c>
      <c r="N115" s="8">
        <f t="shared" si="5"/>
        <v>184</v>
      </c>
    </row>
    <row r="116" ht="12.75" customHeight="1">
      <c r="A116" s="7">
        <v>42493.0</v>
      </c>
      <c r="B116" s="8" t="s">
        <v>300</v>
      </c>
      <c r="C116" s="8" t="s">
        <v>301</v>
      </c>
      <c r="D116" s="11">
        <v>1.900432125E10</v>
      </c>
      <c r="E116" s="8" t="s">
        <v>20</v>
      </c>
      <c r="F116" s="8" t="str">
        <f t="shared" si="1"/>
        <v>SELL</v>
      </c>
      <c r="G116" s="12">
        <v>106.79</v>
      </c>
      <c r="H116" s="12">
        <v>1000.0</v>
      </c>
      <c r="I116" s="7">
        <v>42507.0</v>
      </c>
      <c r="J116" s="14">
        <v>106.79</v>
      </c>
      <c r="K116" s="14">
        <f t="shared" si="2"/>
        <v>1000</v>
      </c>
      <c r="L116" s="15">
        <f t="shared" si="3"/>
        <v>0</v>
      </c>
      <c r="M116" s="15">
        <f t="shared" si="4"/>
        <v>0</v>
      </c>
      <c r="N116" s="8">
        <f t="shared" si="5"/>
        <v>14</v>
      </c>
    </row>
    <row r="117" ht="12.75" customHeight="1">
      <c r="A117" s="7">
        <v>42493.0</v>
      </c>
      <c r="B117" s="8" t="s">
        <v>334</v>
      </c>
      <c r="C117" s="8" t="s">
        <v>335</v>
      </c>
      <c r="D117" s="11">
        <v>2.026041954E10</v>
      </c>
      <c r="E117" s="8" t="s">
        <v>20</v>
      </c>
      <c r="F117" s="8" t="str">
        <f t="shared" si="1"/>
        <v>SELL</v>
      </c>
      <c r="G117" s="12">
        <v>77.54</v>
      </c>
      <c r="H117" s="12">
        <v>1000.0</v>
      </c>
      <c r="I117" s="16">
        <v>42564.0</v>
      </c>
      <c r="J117" s="14">
        <v>85.83</v>
      </c>
      <c r="K117" s="14">
        <f t="shared" si="2"/>
        <v>1106.912561</v>
      </c>
      <c r="L117" s="15">
        <f t="shared" si="3"/>
        <v>-0.1069125613</v>
      </c>
      <c r="M117" s="15">
        <f t="shared" si="4"/>
        <v>0.1069125613</v>
      </c>
      <c r="N117" s="8">
        <f t="shared" si="5"/>
        <v>71</v>
      </c>
    </row>
    <row r="118" ht="12.75" customHeight="1">
      <c r="A118" s="7">
        <v>42493.0</v>
      </c>
      <c r="B118" s="8" t="s">
        <v>336</v>
      </c>
      <c r="C118" s="8" t="s">
        <v>337</v>
      </c>
      <c r="D118" s="11">
        <v>2.4148907112E11</v>
      </c>
      <c r="E118" s="8" t="s">
        <v>20</v>
      </c>
      <c r="F118" s="8" t="str">
        <f t="shared" si="1"/>
        <v>SELL</v>
      </c>
      <c r="G118" s="12">
        <v>132.986984</v>
      </c>
      <c r="H118" s="12">
        <v>1000.0</v>
      </c>
      <c r="I118" s="16">
        <v>42902.0</v>
      </c>
      <c r="J118" s="14">
        <v>154.451355</v>
      </c>
      <c r="K118" s="14">
        <f t="shared" si="2"/>
        <v>1161.402044</v>
      </c>
      <c r="L118" s="15">
        <f t="shared" si="3"/>
        <v>-0.1614020437</v>
      </c>
      <c r="M118" s="15">
        <f t="shared" si="4"/>
        <v>0.1614020437</v>
      </c>
      <c r="N118" s="8">
        <f t="shared" si="5"/>
        <v>409</v>
      </c>
    </row>
    <row r="119" ht="12.75" customHeight="1">
      <c r="A119" s="7">
        <v>42493.0</v>
      </c>
      <c r="B119" s="8" t="s">
        <v>194</v>
      </c>
      <c r="C119" s="8" t="s">
        <v>194</v>
      </c>
      <c r="D119" s="11">
        <v>6.1935406606E10</v>
      </c>
      <c r="E119" s="8" t="s">
        <v>24</v>
      </c>
      <c r="F119" s="8" t="str">
        <f t="shared" si="1"/>
        <v>BUY</v>
      </c>
      <c r="G119" s="12">
        <v>7.966031</v>
      </c>
      <c r="H119" s="12">
        <v>1000.0</v>
      </c>
      <c r="I119" s="16">
        <v>42565.0</v>
      </c>
      <c r="J119" s="14">
        <v>8.780603</v>
      </c>
      <c r="K119" s="14">
        <f t="shared" si="2"/>
        <v>1102.25569</v>
      </c>
      <c r="L119" s="15">
        <f t="shared" si="3"/>
        <v>0.1022556904</v>
      </c>
      <c r="M119" s="15">
        <f t="shared" si="4"/>
        <v>-0.1022556904</v>
      </c>
      <c r="N119" s="8">
        <f t="shared" si="5"/>
        <v>72</v>
      </c>
    </row>
    <row r="120" ht="12.75" customHeight="1">
      <c r="A120" s="7">
        <v>42493.0</v>
      </c>
      <c r="B120" s="8" t="s">
        <v>89</v>
      </c>
      <c r="C120" s="8" t="s">
        <v>90</v>
      </c>
      <c r="D120" s="11">
        <v>1.79830167494E11</v>
      </c>
      <c r="E120" s="8" t="s">
        <v>20</v>
      </c>
      <c r="F120" s="8" t="str">
        <f t="shared" si="1"/>
        <v>SELL</v>
      </c>
      <c r="G120" s="12">
        <v>91.540001</v>
      </c>
      <c r="H120" s="12">
        <v>1000.0</v>
      </c>
      <c r="I120" s="7">
        <v>42570.0</v>
      </c>
      <c r="J120" s="14">
        <v>85.839996</v>
      </c>
      <c r="K120" s="14">
        <f t="shared" si="2"/>
        <v>937.732085</v>
      </c>
      <c r="L120" s="15">
        <f t="shared" si="3"/>
        <v>0.06226791499</v>
      </c>
      <c r="M120" s="15">
        <f t="shared" si="4"/>
        <v>-0.06226791499</v>
      </c>
      <c r="N120" s="8">
        <f t="shared" si="5"/>
        <v>77</v>
      </c>
    </row>
    <row r="121" ht="12.75" customHeight="1">
      <c r="A121" s="7">
        <v>42493.0</v>
      </c>
      <c r="B121" s="8" t="s">
        <v>342</v>
      </c>
      <c r="C121" s="8" t="s">
        <v>343</v>
      </c>
      <c r="D121" s="11">
        <v>2.0695706284E11</v>
      </c>
      <c r="E121" s="8" t="s">
        <v>20</v>
      </c>
      <c r="F121" s="8" t="str">
        <f t="shared" si="1"/>
        <v>SELL</v>
      </c>
      <c r="G121" s="12">
        <v>24.198347</v>
      </c>
      <c r="H121" s="12">
        <v>1000.0</v>
      </c>
      <c r="I121" s="7">
        <v>42774.0</v>
      </c>
      <c r="J121" s="14">
        <v>23.954161</v>
      </c>
      <c r="K121" s="14">
        <f t="shared" si="2"/>
        <v>989.9089801</v>
      </c>
      <c r="L121" s="15">
        <f t="shared" si="3"/>
        <v>0.01009101985</v>
      </c>
      <c r="M121" s="15">
        <f t="shared" si="4"/>
        <v>-0.01009101985</v>
      </c>
      <c r="N121" s="8">
        <f t="shared" si="5"/>
        <v>281</v>
      </c>
    </row>
    <row r="122" ht="12.75" customHeight="1">
      <c r="A122" s="7">
        <v>42493.0</v>
      </c>
      <c r="B122" s="8" t="s">
        <v>344</v>
      </c>
      <c r="C122" s="8" t="s">
        <v>345</v>
      </c>
      <c r="D122" s="11">
        <v>1.33257267E10</v>
      </c>
      <c r="E122" s="8" t="s">
        <v>24</v>
      </c>
      <c r="F122" s="8" t="str">
        <f t="shared" si="1"/>
        <v>BUY</v>
      </c>
      <c r="G122" s="12">
        <v>13.314126</v>
      </c>
      <c r="H122" s="12">
        <v>1000.0</v>
      </c>
      <c r="I122" s="7">
        <v>42562.0</v>
      </c>
      <c r="J122" s="14">
        <v>17.03517</v>
      </c>
      <c r="K122" s="14">
        <f t="shared" si="2"/>
        <v>1279.480906</v>
      </c>
      <c r="L122" s="15">
        <f t="shared" si="3"/>
        <v>0.2794809062</v>
      </c>
      <c r="M122" s="15">
        <f t="shared" si="4"/>
        <v>-0.2794809062</v>
      </c>
      <c r="N122" s="8">
        <f t="shared" si="5"/>
        <v>69</v>
      </c>
    </row>
    <row r="123" ht="12.75" customHeight="1">
      <c r="A123" s="7">
        <v>42494.0</v>
      </c>
      <c r="B123" s="8" t="s">
        <v>350</v>
      </c>
      <c r="C123" s="8" t="s">
        <v>351</v>
      </c>
      <c r="D123" s="11">
        <v>4.3755559519E10</v>
      </c>
      <c r="E123" s="8" t="s">
        <v>24</v>
      </c>
      <c r="F123" s="8" t="str">
        <f t="shared" si="1"/>
        <v>BUY</v>
      </c>
      <c r="G123" s="12">
        <v>177.279999</v>
      </c>
      <c r="H123" s="12">
        <v>1000.0</v>
      </c>
      <c r="I123" s="7">
        <v>43118.0</v>
      </c>
      <c r="J123" s="14">
        <v>254.960007</v>
      </c>
      <c r="K123" s="14">
        <f t="shared" si="2"/>
        <v>1438.176943</v>
      </c>
      <c r="L123" s="15">
        <f t="shared" si="3"/>
        <v>0.4381769429</v>
      </c>
      <c r="M123" s="15">
        <f t="shared" si="4"/>
        <v>-0.4381769429</v>
      </c>
      <c r="N123" s="8">
        <f t="shared" si="5"/>
        <v>624</v>
      </c>
    </row>
    <row r="124" ht="12.75" customHeight="1">
      <c r="A124" s="7">
        <v>42494.0</v>
      </c>
      <c r="B124" s="8" t="s">
        <v>357</v>
      </c>
      <c r="C124" s="8" t="s">
        <v>358</v>
      </c>
      <c r="D124" s="11">
        <v>3.8837002821E10</v>
      </c>
      <c r="E124" s="8" t="s">
        <v>24</v>
      </c>
      <c r="F124" s="8" t="str">
        <f t="shared" si="1"/>
        <v>BUY</v>
      </c>
      <c r="G124" s="12">
        <v>11.835263</v>
      </c>
      <c r="H124" s="12">
        <v>1000.0</v>
      </c>
      <c r="I124" s="7">
        <v>42506.0</v>
      </c>
      <c r="J124" s="14">
        <v>11.883572</v>
      </c>
      <c r="K124" s="14">
        <f t="shared" si="2"/>
        <v>1004.081785</v>
      </c>
      <c r="L124" s="15">
        <f t="shared" si="3"/>
        <v>0.004081785086</v>
      </c>
      <c r="M124" s="15">
        <f t="shared" si="4"/>
        <v>-0.004081785086</v>
      </c>
      <c r="N124" s="8">
        <f t="shared" si="5"/>
        <v>12</v>
      </c>
    </row>
    <row r="125" ht="12.75" customHeight="1">
      <c r="A125" s="7">
        <v>42494.0</v>
      </c>
      <c r="B125" s="8" t="s">
        <v>359</v>
      </c>
      <c r="C125" s="8" t="s">
        <v>360</v>
      </c>
      <c r="D125" s="11">
        <v>1.1032521E11</v>
      </c>
      <c r="E125" s="8" t="s">
        <v>20</v>
      </c>
      <c r="F125" s="8" t="str">
        <f t="shared" si="1"/>
        <v>SELL</v>
      </c>
      <c r="G125" s="12">
        <v>67.610001</v>
      </c>
      <c r="H125" s="12">
        <v>1000.0</v>
      </c>
      <c r="I125" s="7">
        <v>43012.0</v>
      </c>
      <c r="J125" s="14">
        <v>118.059998</v>
      </c>
      <c r="K125" s="14">
        <f t="shared" si="2"/>
        <v>1746.191336</v>
      </c>
      <c r="L125" s="15">
        <f t="shared" si="3"/>
        <v>-0.7461913364</v>
      </c>
      <c r="M125" s="15">
        <f t="shared" si="4"/>
        <v>0.7461913364</v>
      </c>
      <c r="N125" s="8">
        <f t="shared" si="5"/>
        <v>518</v>
      </c>
    </row>
    <row r="126" ht="12.75" customHeight="1">
      <c r="A126" s="7">
        <v>42494.0</v>
      </c>
      <c r="B126" s="8" t="s">
        <v>361</v>
      </c>
      <c r="C126" s="8" t="s">
        <v>362</v>
      </c>
      <c r="D126" s="11">
        <v>3.4406482717E10</v>
      </c>
      <c r="E126" s="8" t="s">
        <v>24</v>
      </c>
      <c r="F126" s="8" t="str">
        <f t="shared" si="1"/>
        <v>BUY</v>
      </c>
      <c r="G126" s="12">
        <v>13.39</v>
      </c>
      <c r="H126" s="12">
        <v>1000.0</v>
      </c>
      <c r="I126" s="7">
        <v>42569.0</v>
      </c>
      <c r="J126" s="14">
        <v>9.27</v>
      </c>
      <c r="K126" s="14">
        <f t="shared" si="2"/>
        <v>692.3076923</v>
      </c>
      <c r="L126" s="15">
        <f t="shared" si="3"/>
        <v>-0.3076923077</v>
      </c>
      <c r="M126" s="15">
        <f t="shared" si="4"/>
        <v>0.3076923077</v>
      </c>
      <c r="N126" s="8">
        <f t="shared" si="5"/>
        <v>75</v>
      </c>
    </row>
    <row r="127" ht="12.75" customHeight="1">
      <c r="A127" s="7">
        <v>42495.0</v>
      </c>
      <c r="B127" s="8" t="s">
        <v>365</v>
      </c>
      <c r="C127" s="8" t="s">
        <v>366</v>
      </c>
      <c r="D127" s="11">
        <v>2.791225388E10</v>
      </c>
      <c r="E127" s="8" t="s">
        <v>20</v>
      </c>
      <c r="F127" s="8" t="str">
        <f t="shared" si="1"/>
        <v>SELL</v>
      </c>
      <c r="G127" s="12">
        <v>57.83876</v>
      </c>
      <c r="H127" s="12">
        <v>1000.0</v>
      </c>
      <c r="I127" s="16">
        <v>43405.0</v>
      </c>
      <c r="J127" s="14">
        <v>80.238373</v>
      </c>
      <c r="K127" s="14">
        <f t="shared" si="2"/>
        <v>1387.276854</v>
      </c>
      <c r="L127" s="15">
        <f t="shared" si="3"/>
        <v>-0.3872768538</v>
      </c>
      <c r="M127" s="15">
        <f t="shared" si="4"/>
        <v>0.3872768538</v>
      </c>
      <c r="N127" s="8">
        <f t="shared" si="5"/>
        <v>910</v>
      </c>
    </row>
    <row r="128" ht="12.75" customHeight="1">
      <c r="A128" s="7">
        <v>42495.0</v>
      </c>
      <c r="B128" s="8" t="s">
        <v>367</v>
      </c>
      <c r="C128" s="8" t="s">
        <v>368</v>
      </c>
      <c r="D128" s="11">
        <v>1.10593506784E11</v>
      </c>
      <c r="E128" s="8" t="s">
        <v>20</v>
      </c>
      <c r="F128" s="8" t="str">
        <f t="shared" si="1"/>
        <v>SELL</v>
      </c>
      <c r="G128" s="12">
        <v>107.480209</v>
      </c>
      <c r="H128" s="12">
        <v>1000.0</v>
      </c>
      <c r="I128" s="16">
        <v>42782.0</v>
      </c>
      <c r="J128" s="14">
        <v>94.907967</v>
      </c>
      <c r="K128" s="14">
        <f t="shared" si="2"/>
        <v>883.0273767</v>
      </c>
      <c r="L128" s="15">
        <f t="shared" si="3"/>
        <v>0.1169726233</v>
      </c>
      <c r="M128" s="15">
        <f t="shared" si="4"/>
        <v>-0.1169726233</v>
      </c>
      <c r="N128" s="8">
        <f t="shared" si="5"/>
        <v>287</v>
      </c>
    </row>
    <row r="129" ht="12.75" customHeight="1">
      <c r="A129" s="7">
        <v>42495.0</v>
      </c>
      <c r="B129" s="8" t="s">
        <v>372</v>
      </c>
      <c r="C129" s="8" t="s">
        <v>373</v>
      </c>
      <c r="D129" s="11">
        <v>2.6695412156E10</v>
      </c>
      <c r="E129" s="8" t="s">
        <v>24</v>
      </c>
      <c r="F129" s="8" t="str">
        <f t="shared" si="1"/>
        <v>BUY</v>
      </c>
      <c r="G129" s="12">
        <v>37.98381</v>
      </c>
      <c r="H129" s="12">
        <v>1000.0</v>
      </c>
      <c r="I129" s="7">
        <v>42514.0</v>
      </c>
      <c r="J129" s="14">
        <v>39.822098</v>
      </c>
      <c r="K129" s="14">
        <f t="shared" si="2"/>
        <v>1048.39662</v>
      </c>
      <c r="L129" s="15">
        <f t="shared" si="3"/>
        <v>0.04839661951</v>
      </c>
      <c r="M129" s="15">
        <f t="shared" si="4"/>
        <v>-0.04839661951</v>
      </c>
      <c r="N129" s="8">
        <f t="shared" si="5"/>
        <v>19</v>
      </c>
    </row>
    <row r="130" ht="12.75" customHeight="1">
      <c r="A130" s="7">
        <v>42495.0</v>
      </c>
      <c r="B130" s="8" t="s">
        <v>197</v>
      </c>
      <c r="C130" s="8" t="s">
        <v>198</v>
      </c>
      <c r="D130" s="11">
        <v>5.7646262221E10</v>
      </c>
      <c r="E130" s="8" t="s">
        <v>24</v>
      </c>
      <c r="F130" s="8" t="str">
        <f t="shared" si="1"/>
        <v>BUY</v>
      </c>
      <c r="G130" s="12">
        <v>15.275062</v>
      </c>
      <c r="H130" s="12">
        <v>1000.0</v>
      </c>
      <c r="I130" s="7">
        <v>42543.0</v>
      </c>
      <c r="J130" s="14">
        <v>17.115217</v>
      </c>
      <c r="K130" s="14">
        <f t="shared" si="2"/>
        <v>1120.467923</v>
      </c>
      <c r="L130" s="15">
        <f t="shared" si="3"/>
        <v>0.1204679235</v>
      </c>
      <c r="M130" s="15">
        <f t="shared" si="4"/>
        <v>-0.1204679235</v>
      </c>
      <c r="N130" s="8">
        <f t="shared" si="5"/>
        <v>48</v>
      </c>
    </row>
    <row r="131" ht="12.75" customHeight="1">
      <c r="A131" s="7">
        <v>42495.0</v>
      </c>
      <c r="B131" s="8" t="s">
        <v>374</v>
      </c>
      <c r="C131" s="8" t="s">
        <v>375</v>
      </c>
      <c r="D131" s="11">
        <v>4.1308896246E10</v>
      </c>
      <c r="E131" s="8" t="s">
        <v>20</v>
      </c>
      <c r="F131" s="8" t="str">
        <f t="shared" si="1"/>
        <v>SELL</v>
      </c>
      <c r="G131" s="12">
        <v>61.283455</v>
      </c>
      <c r="H131" s="12">
        <v>1000.0</v>
      </c>
      <c r="I131" s="7">
        <v>43025.0</v>
      </c>
      <c r="J131" s="14">
        <v>59.688454</v>
      </c>
      <c r="K131" s="14">
        <f t="shared" si="2"/>
        <v>973.9733832</v>
      </c>
      <c r="L131" s="15">
        <f t="shared" si="3"/>
        <v>0.02602661681</v>
      </c>
      <c r="M131" s="15">
        <f t="shared" si="4"/>
        <v>-0.02602661681</v>
      </c>
      <c r="N131" s="8">
        <f t="shared" si="5"/>
        <v>530</v>
      </c>
    </row>
    <row r="132" ht="12.75" customHeight="1">
      <c r="A132" s="7">
        <v>42495.0</v>
      </c>
      <c r="B132" s="8" t="s">
        <v>376</v>
      </c>
      <c r="C132" s="8" t="s">
        <v>377</v>
      </c>
      <c r="D132" s="11">
        <v>3.992571118E10</v>
      </c>
      <c r="E132" s="8" t="s">
        <v>24</v>
      </c>
      <c r="F132" s="8" t="str">
        <f t="shared" si="1"/>
        <v>BUY</v>
      </c>
      <c r="G132" s="12">
        <v>35.37</v>
      </c>
      <c r="H132" s="12">
        <v>1000.0</v>
      </c>
      <c r="I132" s="16">
        <v>44656.0</v>
      </c>
      <c r="J132" s="14">
        <v>138.73</v>
      </c>
      <c r="K132" s="14">
        <f t="shared" si="2"/>
        <v>3922.250495</v>
      </c>
      <c r="L132" s="15">
        <f t="shared" si="3"/>
        <v>2.922250495</v>
      </c>
      <c r="M132" s="15">
        <f t="shared" si="4"/>
        <v>-2.922250495</v>
      </c>
      <c r="N132" s="8">
        <f t="shared" si="5"/>
        <v>2161</v>
      </c>
    </row>
    <row r="133" ht="12.75" customHeight="1">
      <c r="A133" s="7">
        <v>42495.0</v>
      </c>
      <c r="B133" s="8" t="s">
        <v>378</v>
      </c>
      <c r="C133" s="8" t="s">
        <v>379</v>
      </c>
      <c r="D133" s="11">
        <v>1.3622925831E10</v>
      </c>
      <c r="E133" s="8" t="s">
        <v>20</v>
      </c>
      <c r="F133" s="8" t="str">
        <f t="shared" si="1"/>
        <v>SELL</v>
      </c>
      <c r="G133" s="12">
        <v>83.820793</v>
      </c>
      <c r="H133" s="12">
        <v>1000.0</v>
      </c>
      <c r="I133" s="7">
        <v>42741.0</v>
      </c>
      <c r="J133" s="14">
        <v>85.984718</v>
      </c>
      <c r="K133" s="14">
        <f t="shared" si="2"/>
        <v>1025.816088</v>
      </c>
      <c r="L133" s="15">
        <f t="shared" si="3"/>
        <v>-0.02581608838</v>
      </c>
      <c r="M133" s="15">
        <f t="shared" si="4"/>
        <v>0.02581608838</v>
      </c>
      <c r="N133" s="8">
        <f t="shared" si="5"/>
        <v>246</v>
      </c>
    </row>
    <row r="134" ht="12.75" customHeight="1">
      <c r="A134" s="16">
        <v>42495.0</v>
      </c>
      <c r="B134" s="8" t="s">
        <v>380</v>
      </c>
      <c r="C134" s="8" t="s">
        <v>381</v>
      </c>
      <c r="D134" s="11">
        <v>6.82995534313E11</v>
      </c>
      <c r="E134" s="18" t="s">
        <v>24</v>
      </c>
      <c r="F134" s="17" t="str">
        <f t="shared" si="1"/>
        <v>BUY</v>
      </c>
      <c r="G134" s="12">
        <v>14.102</v>
      </c>
      <c r="H134" s="12">
        <v>1000.0</v>
      </c>
      <c r="I134" s="16">
        <v>42508.0</v>
      </c>
      <c r="J134" s="14">
        <v>14.078</v>
      </c>
      <c r="K134" s="14">
        <f t="shared" si="2"/>
        <v>998.2981137</v>
      </c>
      <c r="L134" s="15">
        <f t="shared" si="3"/>
        <v>-0.001701886257</v>
      </c>
      <c r="M134" s="15">
        <f t="shared" si="4"/>
        <v>0.001701886257</v>
      </c>
      <c r="N134" s="8">
        <f t="shared" si="5"/>
        <v>13</v>
      </c>
    </row>
    <row r="135" ht="12.75" customHeight="1">
      <c r="A135" s="16">
        <v>42495.0</v>
      </c>
      <c r="B135" s="8" t="s">
        <v>210</v>
      </c>
      <c r="C135" s="8" t="s">
        <v>211</v>
      </c>
      <c r="D135" s="11">
        <v>2.2910946728E10</v>
      </c>
      <c r="E135" s="18" t="s">
        <v>24</v>
      </c>
      <c r="F135" s="17" t="str">
        <f t="shared" si="1"/>
        <v>BUY</v>
      </c>
      <c r="G135" s="12">
        <v>63.932064</v>
      </c>
      <c r="H135" s="12">
        <v>1000.0</v>
      </c>
      <c r="I135" s="16">
        <v>42495.0</v>
      </c>
      <c r="J135" s="14">
        <v>63.932064</v>
      </c>
      <c r="K135" s="14">
        <f t="shared" si="2"/>
        <v>1000</v>
      </c>
      <c r="L135" s="15">
        <f t="shared" si="3"/>
        <v>0</v>
      </c>
      <c r="M135" s="15">
        <f t="shared" si="4"/>
        <v>0</v>
      </c>
      <c r="N135" s="8">
        <f t="shared" si="5"/>
        <v>0</v>
      </c>
    </row>
    <row r="136" ht="12.75" customHeight="1">
      <c r="A136" s="16">
        <v>42495.0</v>
      </c>
      <c r="B136" s="8" t="s">
        <v>382</v>
      </c>
      <c r="C136" s="8" t="s">
        <v>383</v>
      </c>
      <c r="D136" s="11">
        <v>8.390567584E10</v>
      </c>
      <c r="E136" s="17" t="s">
        <v>20</v>
      </c>
      <c r="F136" s="18" t="str">
        <f t="shared" si="1"/>
        <v>SELL</v>
      </c>
      <c r="G136" s="12">
        <v>45.943726</v>
      </c>
      <c r="H136" s="12">
        <v>1000.0</v>
      </c>
      <c r="I136" s="16">
        <v>44727.0</v>
      </c>
      <c r="J136" s="14">
        <v>156.39624</v>
      </c>
      <c r="K136" s="14">
        <f t="shared" si="2"/>
        <v>3404.082638</v>
      </c>
      <c r="L136" s="15">
        <f t="shared" si="3"/>
        <v>-2.404082638</v>
      </c>
      <c r="M136" s="15">
        <f t="shared" si="4"/>
        <v>2.404082638</v>
      </c>
      <c r="N136" s="8">
        <f t="shared" si="5"/>
        <v>2232</v>
      </c>
    </row>
    <row r="137" ht="12.75" customHeight="1">
      <c r="A137" s="7">
        <v>42496.0</v>
      </c>
      <c r="B137" s="8" t="s">
        <v>384</v>
      </c>
      <c r="C137" s="8" t="s">
        <v>385</v>
      </c>
      <c r="D137" s="11">
        <v>3.6487525043E10</v>
      </c>
      <c r="E137" s="8" t="s">
        <v>24</v>
      </c>
      <c r="F137" s="8" t="str">
        <f t="shared" si="1"/>
        <v>BUY</v>
      </c>
      <c r="G137" s="12">
        <v>67.82</v>
      </c>
      <c r="H137" s="12">
        <v>1000.0</v>
      </c>
      <c r="I137" s="16">
        <v>44691.0</v>
      </c>
      <c r="J137" s="14">
        <v>156.84</v>
      </c>
      <c r="K137" s="14">
        <f t="shared" si="2"/>
        <v>2312.592156</v>
      </c>
      <c r="L137" s="15">
        <f t="shared" si="3"/>
        <v>1.312592156</v>
      </c>
      <c r="M137" s="15">
        <f t="shared" si="4"/>
        <v>-1.312592156</v>
      </c>
      <c r="N137" s="8">
        <f t="shared" si="5"/>
        <v>2195</v>
      </c>
    </row>
    <row r="138" ht="12.75" customHeight="1">
      <c r="A138" s="7">
        <v>42496.0</v>
      </c>
      <c r="B138" s="8" t="s">
        <v>386</v>
      </c>
      <c r="C138" s="8" t="s">
        <v>387</v>
      </c>
      <c r="D138" s="11">
        <v>3.499158123E10</v>
      </c>
      <c r="E138" s="8" t="s">
        <v>20</v>
      </c>
      <c r="F138" s="8" t="str">
        <f t="shared" si="1"/>
        <v>SELL</v>
      </c>
      <c r="G138" s="12">
        <v>79.028526</v>
      </c>
      <c r="H138" s="12">
        <v>1000.0</v>
      </c>
      <c r="I138" s="16">
        <v>44727.0</v>
      </c>
      <c r="J138" s="14">
        <v>241.385422</v>
      </c>
      <c r="K138" s="14">
        <f t="shared" si="2"/>
        <v>3054.408759</v>
      </c>
      <c r="L138" s="15">
        <f t="shared" si="3"/>
        <v>-2.054408759</v>
      </c>
      <c r="M138" s="15">
        <f t="shared" si="4"/>
        <v>2.054408759</v>
      </c>
      <c r="N138" s="8">
        <f t="shared" si="5"/>
        <v>2231</v>
      </c>
    </row>
    <row r="139" ht="12.75" customHeight="1">
      <c r="A139" s="7">
        <v>42496.0</v>
      </c>
      <c r="B139" s="8" t="s">
        <v>388</v>
      </c>
      <c r="C139" s="8" t="s">
        <v>389</v>
      </c>
      <c r="D139" s="11">
        <v>6.5974267651E10</v>
      </c>
      <c r="E139" s="8" t="s">
        <v>24</v>
      </c>
      <c r="F139" s="8" t="str">
        <f t="shared" si="1"/>
        <v>BUY</v>
      </c>
      <c r="G139" s="12">
        <v>145.748596</v>
      </c>
      <c r="H139" s="12">
        <v>1000.0</v>
      </c>
      <c r="I139" s="16">
        <v>42510.0</v>
      </c>
      <c r="J139" s="14">
        <v>146.291687</v>
      </c>
      <c r="K139" s="14">
        <f t="shared" si="2"/>
        <v>1003.726218</v>
      </c>
      <c r="L139" s="15">
        <f t="shared" si="3"/>
        <v>0.003726217713</v>
      </c>
      <c r="M139" s="15">
        <f t="shared" si="4"/>
        <v>-0.003726217713</v>
      </c>
      <c r="N139" s="8">
        <f t="shared" si="5"/>
        <v>14</v>
      </c>
    </row>
    <row r="140" ht="12.75" customHeight="1">
      <c r="A140" s="7">
        <v>42496.0</v>
      </c>
      <c r="B140" s="8" t="s">
        <v>390</v>
      </c>
      <c r="C140" s="8" t="s">
        <v>391</v>
      </c>
      <c r="D140" s="11">
        <v>4.604077228E10</v>
      </c>
      <c r="E140" s="8" t="s">
        <v>20</v>
      </c>
      <c r="F140" s="8" t="str">
        <f t="shared" si="1"/>
        <v>SELL</v>
      </c>
      <c r="G140" s="12">
        <v>25.890106</v>
      </c>
      <c r="H140" s="12">
        <v>1000.0</v>
      </c>
      <c r="I140" s="16">
        <v>42523.0</v>
      </c>
      <c r="J140" s="14">
        <v>25.304735</v>
      </c>
      <c r="K140" s="14">
        <f t="shared" si="2"/>
        <v>977.390166</v>
      </c>
      <c r="L140" s="15">
        <f t="shared" si="3"/>
        <v>0.02260983404</v>
      </c>
      <c r="M140" s="15">
        <f t="shared" si="4"/>
        <v>-0.02260983404</v>
      </c>
      <c r="N140" s="8">
        <f t="shared" si="5"/>
        <v>27</v>
      </c>
    </row>
    <row r="141" ht="12.75" customHeight="1">
      <c r="A141" s="7">
        <v>42496.0</v>
      </c>
      <c r="B141" s="8" t="s">
        <v>392</v>
      </c>
      <c r="C141" s="8" t="s">
        <v>393</v>
      </c>
      <c r="D141" s="11">
        <v>5.0085693043E10</v>
      </c>
      <c r="E141" s="8" t="s">
        <v>24</v>
      </c>
      <c r="F141" s="8" t="str">
        <f t="shared" si="1"/>
        <v>BUY</v>
      </c>
      <c r="G141" s="12">
        <v>23.363281</v>
      </c>
      <c r="H141" s="12">
        <v>1000.0</v>
      </c>
      <c r="I141" s="16">
        <v>44727.0</v>
      </c>
      <c r="J141" s="14">
        <v>24.581768</v>
      </c>
      <c r="K141" s="14">
        <f t="shared" si="2"/>
        <v>1052.153933</v>
      </c>
      <c r="L141" s="15">
        <f t="shared" si="3"/>
        <v>0.05215393335</v>
      </c>
      <c r="M141" s="15">
        <f t="shared" si="4"/>
        <v>-0.05215393335</v>
      </c>
      <c r="N141" s="8">
        <f t="shared" si="5"/>
        <v>2231</v>
      </c>
    </row>
    <row r="142" ht="12.75" customHeight="1">
      <c r="A142" s="7">
        <v>42496.0</v>
      </c>
      <c r="B142" s="8" t="s">
        <v>395</v>
      </c>
      <c r="C142" s="8" t="s">
        <v>396</v>
      </c>
      <c r="D142" s="11">
        <v>2.374468092E10</v>
      </c>
      <c r="E142" s="8" t="s">
        <v>24</v>
      </c>
      <c r="F142" s="8" t="str">
        <f t="shared" si="1"/>
        <v>BUY</v>
      </c>
      <c r="G142" s="12">
        <v>13.41</v>
      </c>
      <c r="H142" s="12">
        <v>1000.0</v>
      </c>
      <c r="I142" s="16">
        <v>44727.0</v>
      </c>
      <c r="J142" s="14">
        <v>82.470001</v>
      </c>
      <c r="K142" s="14">
        <f t="shared" si="2"/>
        <v>6149.888218</v>
      </c>
      <c r="L142" s="15">
        <f t="shared" si="3"/>
        <v>5.149888218</v>
      </c>
      <c r="M142" s="15">
        <f t="shared" si="4"/>
        <v>-5.149888218</v>
      </c>
      <c r="N142" s="8">
        <f t="shared" si="5"/>
        <v>2231</v>
      </c>
    </row>
    <row r="143" ht="12.75" customHeight="1">
      <c r="A143" s="7">
        <v>42496.0</v>
      </c>
      <c r="B143" s="8" t="s">
        <v>405</v>
      </c>
      <c r="C143" s="8" t="s">
        <v>406</v>
      </c>
      <c r="D143" s="11">
        <v>2.6719087496E10</v>
      </c>
      <c r="E143" s="8" t="s">
        <v>20</v>
      </c>
      <c r="F143" s="8" t="str">
        <f t="shared" si="1"/>
        <v>SELL</v>
      </c>
      <c r="G143" s="12">
        <v>167.713669</v>
      </c>
      <c r="H143" s="12">
        <v>1000.0</v>
      </c>
      <c r="I143" s="7">
        <v>43965.0</v>
      </c>
      <c r="J143" s="14">
        <v>164.918808</v>
      </c>
      <c r="K143" s="14">
        <f t="shared" si="2"/>
        <v>983.3355205</v>
      </c>
      <c r="L143" s="15">
        <f t="shared" si="3"/>
        <v>0.01666447951</v>
      </c>
      <c r="M143" s="15">
        <f t="shared" si="4"/>
        <v>-0.01666447951</v>
      </c>
      <c r="N143" s="8">
        <f t="shared" si="5"/>
        <v>1469</v>
      </c>
    </row>
    <row r="144" ht="12.75" customHeight="1">
      <c r="A144" s="7">
        <v>42496.0</v>
      </c>
      <c r="B144" s="8" t="s">
        <v>411</v>
      </c>
      <c r="C144" s="8" t="s">
        <v>412</v>
      </c>
      <c r="D144" s="11">
        <v>1.6663529338E10</v>
      </c>
      <c r="E144" s="8" t="s">
        <v>24</v>
      </c>
      <c r="F144" s="8" t="str">
        <f t="shared" si="1"/>
        <v>BUY</v>
      </c>
      <c r="G144" s="12">
        <v>57.268417</v>
      </c>
      <c r="H144" s="12">
        <v>1000.0</v>
      </c>
      <c r="I144" s="7">
        <v>42628.0</v>
      </c>
      <c r="J144" s="14">
        <v>68.81234</v>
      </c>
      <c r="K144" s="14">
        <f t="shared" si="2"/>
        <v>1201.575731</v>
      </c>
      <c r="L144" s="15">
        <f t="shared" si="3"/>
        <v>0.2015757307</v>
      </c>
      <c r="M144" s="15">
        <f t="shared" si="4"/>
        <v>-0.2015757307</v>
      </c>
      <c r="N144" s="8">
        <f t="shared" si="5"/>
        <v>132</v>
      </c>
    </row>
    <row r="145" ht="12.75" customHeight="1">
      <c r="A145" s="7">
        <v>42496.0</v>
      </c>
      <c r="B145" s="8" t="s">
        <v>413</v>
      </c>
      <c r="C145" s="8" t="s">
        <v>414</v>
      </c>
      <c r="D145" s="11">
        <v>1.0711119447E10</v>
      </c>
      <c r="E145" s="8" t="s">
        <v>24</v>
      </c>
      <c r="F145" s="8" t="str">
        <f t="shared" si="1"/>
        <v>BUY</v>
      </c>
      <c r="G145" s="12">
        <v>47.560326</v>
      </c>
      <c r="H145" s="12">
        <v>1000.0</v>
      </c>
      <c r="I145" s="16">
        <v>44727.0</v>
      </c>
      <c r="J145" s="14">
        <v>8.13</v>
      </c>
      <c r="K145" s="14">
        <f t="shared" si="2"/>
        <v>170.9407963</v>
      </c>
      <c r="L145" s="15">
        <f t="shared" si="3"/>
        <v>-0.8290592037</v>
      </c>
      <c r="M145" s="15">
        <f t="shared" si="4"/>
        <v>0.8290592037</v>
      </c>
      <c r="N145" s="8">
        <f t="shared" si="5"/>
        <v>2231</v>
      </c>
    </row>
    <row r="146" ht="12.75" customHeight="1">
      <c r="A146" s="7">
        <v>42496.0</v>
      </c>
      <c r="B146" s="8" t="s">
        <v>415</v>
      </c>
      <c r="C146" s="8" t="s">
        <v>416</v>
      </c>
      <c r="D146" s="11">
        <v>1.63353031135E11</v>
      </c>
      <c r="E146" s="8" t="s">
        <v>20</v>
      </c>
      <c r="F146" s="8" t="str">
        <f t="shared" si="1"/>
        <v>SELL</v>
      </c>
      <c r="G146" s="12">
        <v>39.490002</v>
      </c>
      <c r="H146" s="12">
        <v>1000.0</v>
      </c>
      <c r="I146" s="16">
        <v>44727.0</v>
      </c>
      <c r="J146" s="14">
        <v>126.519997</v>
      </c>
      <c r="K146" s="14">
        <f t="shared" si="2"/>
        <v>3203.848837</v>
      </c>
      <c r="L146" s="15">
        <f t="shared" si="3"/>
        <v>-2.203848837</v>
      </c>
      <c r="M146" s="15">
        <f t="shared" si="4"/>
        <v>2.203848837</v>
      </c>
      <c r="N146" s="8">
        <f t="shared" si="5"/>
        <v>2231</v>
      </c>
    </row>
    <row r="147" ht="12.75" customHeight="1">
      <c r="A147" s="7">
        <v>42499.0</v>
      </c>
      <c r="B147" s="8" t="s">
        <v>423</v>
      </c>
      <c r="C147" s="8" t="s">
        <v>424</v>
      </c>
      <c r="D147" s="11">
        <v>1.9950442E11</v>
      </c>
      <c r="E147" s="8" t="s">
        <v>20</v>
      </c>
      <c r="F147" s="8" t="str">
        <f t="shared" si="1"/>
        <v>SELL</v>
      </c>
      <c r="G147" s="12">
        <v>74.620003</v>
      </c>
      <c r="H147" s="12">
        <v>1000.0</v>
      </c>
      <c r="I147" s="16">
        <v>43423.0</v>
      </c>
      <c r="J147" s="14">
        <v>121.010002</v>
      </c>
      <c r="K147" s="14">
        <f t="shared" si="2"/>
        <v>1621.683156</v>
      </c>
      <c r="L147" s="15">
        <f t="shared" si="3"/>
        <v>-0.6216831565</v>
      </c>
      <c r="M147" s="15">
        <f t="shared" si="4"/>
        <v>0.6216831565</v>
      </c>
      <c r="N147" s="8">
        <f t="shared" si="5"/>
        <v>924</v>
      </c>
    </row>
    <row r="148" ht="12.75" customHeight="1">
      <c r="A148" s="7">
        <v>42499.0</v>
      </c>
      <c r="B148" s="8" t="s">
        <v>78</v>
      </c>
      <c r="C148" s="8" t="s">
        <v>79</v>
      </c>
      <c r="D148" s="11">
        <v>5.5668982979E10</v>
      </c>
      <c r="E148" s="8" t="s">
        <v>24</v>
      </c>
      <c r="F148" s="8" t="str">
        <f t="shared" si="1"/>
        <v>BUY</v>
      </c>
      <c r="G148" s="12">
        <v>9.850452</v>
      </c>
      <c r="H148" s="12">
        <v>1000.0</v>
      </c>
      <c r="I148" s="16">
        <v>42536.0</v>
      </c>
      <c r="J148" s="14">
        <v>10.299902</v>
      </c>
      <c r="K148" s="14">
        <f t="shared" si="2"/>
        <v>1045.627348</v>
      </c>
      <c r="L148" s="15">
        <f t="shared" si="3"/>
        <v>0.04562734786</v>
      </c>
      <c r="M148" s="15">
        <f t="shared" si="4"/>
        <v>-0.04562734786</v>
      </c>
      <c r="N148" s="8">
        <f t="shared" si="5"/>
        <v>37</v>
      </c>
    </row>
    <row r="149" ht="12.75" customHeight="1">
      <c r="A149" s="7">
        <v>42499.0</v>
      </c>
      <c r="B149" s="8" t="s">
        <v>427</v>
      </c>
      <c r="C149" s="8" t="s">
        <v>428</v>
      </c>
      <c r="D149" s="11">
        <v>1.1833737669E10</v>
      </c>
      <c r="E149" s="8" t="s">
        <v>20</v>
      </c>
      <c r="F149" s="8" t="str">
        <f t="shared" si="1"/>
        <v>SELL</v>
      </c>
      <c r="G149" s="12">
        <v>20.792625</v>
      </c>
      <c r="H149" s="12">
        <v>1000.0</v>
      </c>
      <c r="I149" s="7">
        <v>42745.0</v>
      </c>
      <c r="J149" s="14">
        <v>18.124285</v>
      </c>
      <c r="K149" s="14">
        <f t="shared" si="2"/>
        <v>871.6689211</v>
      </c>
      <c r="L149" s="15">
        <f t="shared" si="3"/>
        <v>0.1283310789</v>
      </c>
      <c r="M149" s="15">
        <f t="shared" si="4"/>
        <v>-0.1283310789</v>
      </c>
      <c r="N149" s="8">
        <f t="shared" si="5"/>
        <v>246</v>
      </c>
    </row>
    <row r="150" ht="12.75" customHeight="1">
      <c r="A150" s="7">
        <v>42499.0</v>
      </c>
      <c r="B150" s="8" t="s">
        <v>429</v>
      </c>
      <c r="C150" s="8" t="s">
        <v>430</v>
      </c>
      <c r="D150" s="11">
        <v>3.16102715873E11</v>
      </c>
      <c r="E150" s="8" t="s">
        <v>20</v>
      </c>
      <c r="F150" s="8" t="str">
        <f t="shared" si="1"/>
        <v>SELL</v>
      </c>
      <c r="G150" s="12">
        <v>34.990723</v>
      </c>
      <c r="H150" s="12">
        <v>1000.0</v>
      </c>
      <c r="I150" s="7">
        <v>42513.0</v>
      </c>
      <c r="J150" s="14">
        <v>34.830704</v>
      </c>
      <c r="K150" s="14">
        <f t="shared" si="2"/>
        <v>995.4268164</v>
      </c>
      <c r="L150" s="15">
        <f t="shared" si="3"/>
        <v>0.004573183584</v>
      </c>
      <c r="M150" s="15">
        <f t="shared" si="4"/>
        <v>-0.004573183584</v>
      </c>
      <c r="N150" s="8">
        <f t="shared" si="5"/>
        <v>14</v>
      </c>
    </row>
    <row r="151" ht="12.75" customHeight="1">
      <c r="A151" s="7">
        <v>42499.0</v>
      </c>
      <c r="B151" s="8" t="s">
        <v>431</v>
      </c>
      <c r="C151" s="8" t="s">
        <v>432</v>
      </c>
      <c r="D151" s="11">
        <v>4.3266420622E10</v>
      </c>
      <c r="E151" s="8" t="s">
        <v>20</v>
      </c>
      <c r="F151" s="8" t="str">
        <f t="shared" si="1"/>
        <v>SELL</v>
      </c>
      <c r="G151" s="12">
        <v>147.056427</v>
      </c>
      <c r="H151" s="12">
        <v>1000.0</v>
      </c>
      <c r="I151" s="7">
        <v>42816.0</v>
      </c>
      <c r="J151" s="14">
        <v>118.156631</v>
      </c>
      <c r="K151" s="14">
        <f t="shared" si="2"/>
        <v>803.4781846</v>
      </c>
      <c r="L151" s="15">
        <f t="shared" si="3"/>
        <v>0.1965218154</v>
      </c>
      <c r="M151" s="15">
        <f t="shared" si="4"/>
        <v>-0.1965218154</v>
      </c>
      <c r="N151" s="8">
        <f t="shared" si="5"/>
        <v>317</v>
      </c>
    </row>
    <row r="152" ht="12.75" customHeight="1">
      <c r="A152" s="7">
        <v>42499.0</v>
      </c>
      <c r="B152" s="8" t="s">
        <v>433</v>
      </c>
      <c r="C152" s="8" t="s">
        <v>434</v>
      </c>
      <c r="D152" s="11">
        <v>2.05350141721E11</v>
      </c>
      <c r="E152" s="8" t="s">
        <v>20</v>
      </c>
      <c r="F152" s="8" t="str">
        <f t="shared" si="1"/>
        <v>SELL</v>
      </c>
      <c r="G152" s="12">
        <v>144.545731</v>
      </c>
      <c r="H152" s="12">
        <v>1000.0</v>
      </c>
      <c r="I152" s="7">
        <v>42662.0</v>
      </c>
      <c r="J152" s="14">
        <v>149.099899</v>
      </c>
      <c r="K152" s="14">
        <f t="shared" si="2"/>
        <v>1031.506762</v>
      </c>
      <c r="L152" s="15">
        <f t="shared" si="3"/>
        <v>-0.03150676238</v>
      </c>
      <c r="M152" s="15">
        <f t="shared" si="4"/>
        <v>0.03150676238</v>
      </c>
      <c r="N152" s="8">
        <f t="shared" si="5"/>
        <v>163</v>
      </c>
    </row>
    <row r="153" ht="12.75" customHeight="1">
      <c r="A153" s="7">
        <v>42500.0</v>
      </c>
      <c r="B153" s="8" t="s">
        <v>435</v>
      </c>
      <c r="C153" s="8" t="s">
        <v>436</v>
      </c>
      <c r="D153" s="11">
        <v>1.91093039724E11</v>
      </c>
      <c r="E153" s="8" t="s">
        <v>20</v>
      </c>
      <c r="F153" s="8" t="str">
        <f t="shared" si="1"/>
        <v>SELL</v>
      </c>
      <c r="G153" s="12">
        <v>104.328857</v>
      </c>
      <c r="H153" s="12">
        <v>1000.0</v>
      </c>
      <c r="I153" s="16">
        <v>43084.0</v>
      </c>
      <c r="J153" s="14">
        <v>140.387817</v>
      </c>
      <c r="K153" s="14">
        <f t="shared" si="2"/>
        <v>1345.627864</v>
      </c>
      <c r="L153" s="15">
        <f t="shared" si="3"/>
        <v>-0.345627864</v>
      </c>
      <c r="M153" s="15">
        <f t="shared" si="4"/>
        <v>0.345627864</v>
      </c>
      <c r="N153" s="8">
        <f t="shared" si="5"/>
        <v>584</v>
      </c>
    </row>
    <row r="154" ht="12.75" customHeight="1">
      <c r="A154" s="7">
        <v>42500.0</v>
      </c>
      <c r="B154" s="8" t="s">
        <v>437</v>
      </c>
      <c r="C154" s="8" t="s">
        <v>438</v>
      </c>
      <c r="D154" s="11">
        <v>1.276728036E10</v>
      </c>
      <c r="E154" s="8" t="s">
        <v>20</v>
      </c>
      <c r="F154" s="8" t="str">
        <f t="shared" si="1"/>
        <v>SELL</v>
      </c>
      <c r="G154" s="12">
        <v>52.469734</v>
      </c>
      <c r="H154" s="12">
        <v>1000.0</v>
      </c>
      <c r="I154" s="16">
        <v>42692.0</v>
      </c>
      <c r="J154" s="14">
        <v>43.975571</v>
      </c>
      <c r="K154" s="14">
        <f t="shared" si="2"/>
        <v>838.113092</v>
      </c>
      <c r="L154" s="15">
        <f t="shared" si="3"/>
        <v>0.161886908</v>
      </c>
      <c r="M154" s="15">
        <f t="shared" si="4"/>
        <v>-0.161886908</v>
      </c>
      <c r="N154" s="8">
        <f t="shared" si="5"/>
        <v>192</v>
      </c>
    </row>
    <row r="155" ht="12.75" customHeight="1">
      <c r="A155" s="7">
        <v>42500.0</v>
      </c>
      <c r="B155" s="8" t="s">
        <v>439</v>
      </c>
      <c r="C155" s="8" t="s">
        <v>440</v>
      </c>
      <c r="D155" s="11">
        <v>4.4881805189E10</v>
      </c>
      <c r="E155" s="8" t="s">
        <v>20</v>
      </c>
      <c r="F155" s="8" t="str">
        <f t="shared" si="1"/>
        <v>SELL</v>
      </c>
      <c r="G155" s="12">
        <v>6.554</v>
      </c>
      <c r="H155" s="12">
        <v>1000.0</v>
      </c>
      <c r="I155" s="16">
        <v>42654.0</v>
      </c>
      <c r="J155" s="14">
        <v>6.818</v>
      </c>
      <c r="K155" s="14">
        <f t="shared" si="2"/>
        <v>1040.280745</v>
      </c>
      <c r="L155" s="15">
        <f t="shared" si="3"/>
        <v>-0.04028074458</v>
      </c>
      <c r="M155" s="15">
        <f t="shared" si="4"/>
        <v>0.04028074458</v>
      </c>
      <c r="N155" s="8">
        <f t="shared" si="5"/>
        <v>154</v>
      </c>
    </row>
    <row r="156" ht="12.75" customHeight="1">
      <c r="A156" s="7">
        <v>42500.0</v>
      </c>
      <c r="B156" s="8" t="s">
        <v>441</v>
      </c>
      <c r="C156" s="8" t="s">
        <v>442</v>
      </c>
      <c r="D156" s="11">
        <v>2.7401950849E10</v>
      </c>
      <c r="E156" s="8" t="s">
        <v>20</v>
      </c>
      <c r="F156" s="8" t="str">
        <f t="shared" si="1"/>
        <v>SELL</v>
      </c>
      <c r="G156" s="12">
        <v>15.68863</v>
      </c>
      <c r="H156" s="12">
        <v>1000.0</v>
      </c>
      <c r="I156" s="16">
        <v>43431.0</v>
      </c>
      <c r="J156" s="14">
        <v>11.36276</v>
      </c>
      <c r="K156" s="14">
        <f t="shared" si="2"/>
        <v>724.2671922</v>
      </c>
      <c r="L156" s="15">
        <f t="shared" si="3"/>
        <v>0.2757328078</v>
      </c>
      <c r="M156" s="15">
        <f t="shared" si="4"/>
        <v>-0.2757328078</v>
      </c>
      <c r="N156" s="8">
        <f t="shared" si="5"/>
        <v>931</v>
      </c>
    </row>
    <row r="157" ht="12.75" customHeight="1">
      <c r="A157" s="7">
        <v>42500.0</v>
      </c>
      <c r="B157" s="8" t="s">
        <v>445</v>
      </c>
      <c r="C157" s="8" t="s">
        <v>446</v>
      </c>
      <c r="D157" s="11">
        <v>3.29131240124E11</v>
      </c>
      <c r="E157" s="8" t="s">
        <v>20</v>
      </c>
      <c r="F157" s="8" t="str">
        <f t="shared" si="1"/>
        <v>SELL</v>
      </c>
      <c r="G157" s="12">
        <v>115.919144</v>
      </c>
      <c r="H157" s="12">
        <v>1000.0</v>
      </c>
      <c r="I157" s="7">
        <v>42674.0</v>
      </c>
      <c r="J157" s="14">
        <v>103.915573</v>
      </c>
      <c r="K157" s="14">
        <f t="shared" si="2"/>
        <v>896.4487609</v>
      </c>
      <c r="L157" s="15">
        <f t="shared" si="3"/>
        <v>0.1035512391</v>
      </c>
      <c r="M157" s="15">
        <f t="shared" si="4"/>
        <v>-0.1035512391</v>
      </c>
      <c r="N157" s="8">
        <f t="shared" si="5"/>
        <v>174</v>
      </c>
    </row>
    <row r="158" ht="12.75" customHeight="1">
      <c r="A158" s="7">
        <v>42500.0</v>
      </c>
      <c r="B158" s="8" t="s">
        <v>451</v>
      </c>
      <c r="C158" s="8" t="s">
        <v>452</v>
      </c>
      <c r="D158" s="11">
        <v>3.9221441065E10</v>
      </c>
      <c r="E158" s="8" t="s">
        <v>20</v>
      </c>
      <c r="F158" s="8" t="str">
        <f t="shared" si="1"/>
        <v>SELL</v>
      </c>
      <c r="G158" s="12">
        <v>56.545303</v>
      </c>
      <c r="H158" s="12">
        <v>1000.0</v>
      </c>
      <c r="I158" s="7">
        <v>43104.0</v>
      </c>
      <c r="J158" s="14">
        <v>43.52</v>
      </c>
      <c r="K158" s="14">
        <f t="shared" si="2"/>
        <v>769.648365</v>
      </c>
      <c r="L158" s="15">
        <f t="shared" si="3"/>
        <v>0.230351635</v>
      </c>
      <c r="M158" s="15">
        <f t="shared" si="4"/>
        <v>-0.230351635</v>
      </c>
      <c r="N158" s="8">
        <f t="shared" si="5"/>
        <v>604</v>
      </c>
    </row>
    <row r="159" ht="12.75" customHeight="1">
      <c r="A159" s="16">
        <v>42500.0</v>
      </c>
      <c r="B159" s="8" t="s">
        <v>453</v>
      </c>
      <c r="C159" s="8" t="s">
        <v>454</v>
      </c>
      <c r="D159" s="11">
        <v>1.678618192E10</v>
      </c>
      <c r="E159" s="17" t="s">
        <v>20</v>
      </c>
      <c r="F159" s="18" t="str">
        <f t="shared" si="1"/>
        <v>SELL</v>
      </c>
      <c r="G159" s="12">
        <v>47.681408</v>
      </c>
      <c r="H159" s="12">
        <v>1000.0</v>
      </c>
      <c r="I159" s="16">
        <v>43166.0</v>
      </c>
      <c r="J159" s="14">
        <v>39.646729</v>
      </c>
      <c r="K159" s="14">
        <f t="shared" si="2"/>
        <v>831.4924131</v>
      </c>
      <c r="L159" s="15">
        <f t="shared" si="3"/>
        <v>0.1685075869</v>
      </c>
      <c r="M159" s="15">
        <f t="shared" si="4"/>
        <v>-0.1685075869</v>
      </c>
      <c r="N159" s="8">
        <f t="shared" si="5"/>
        <v>666</v>
      </c>
    </row>
    <row r="160" ht="12.75" customHeight="1">
      <c r="A160" s="16">
        <v>42500.0</v>
      </c>
      <c r="B160" s="8" t="s">
        <v>455</v>
      </c>
      <c r="C160" s="8" t="s">
        <v>456</v>
      </c>
      <c r="D160" s="11">
        <v>5.8573620898E10</v>
      </c>
      <c r="E160" s="17" t="s">
        <v>20</v>
      </c>
      <c r="F160" s="18" t="str">
        <f t="shared" si="1"/>
        <v>SELL</v>
      </c>
      <c r="G160" s="12">
        <v>72.610001</v>
      </c>
      <c r="H160" s="12">
        <v>1000.0</v>
      </c>
      <c r="I160" s="16">
        <v>43012.0</v>
      </c>
      <c r="J160" s="14">
        <v>105.260002</v>
      </c>
      <c r="K160" s="14">
        <f t="shared" si="2"/>
        <v>1449.662588</v>
      </c>
      <c r="L160" s="15">
        <f t="shared" si="3"/>
        <v>-0.4496625885</v>
      </c>
      <c r="M160" s="15">
        <f t="shared" si="4"/>
        <v>0.4496625885</v>
      </c>
      <c r="N160" s="8">
        <f t="shared" si="5"/>
        <v>512</v>
      </c>
    </row>
    <row r="161" ht="12.75" customHeight="1">
      <c r="A161" s="7">
        <v>42501.0</v>
      </c>
      <c r="B161" s="8" t="s">
        <v>457</v>
      </c>
      <c r="C161" s="8" t="s">
        <v>458</v>
      </c>
      <c r="D161" s="11">
        <v>2.64890507807E11</v>
      </c>
      <c r="E161" s="8" t="s">
        <v>20</v>
      </c>
      <c r="F161" s="8" t="str">
        <f t="shared" si="1"/>
        <v>SELL</v>
      </c>
      <c r="G161" s="12">
        <v>45.731209</v>
      </c>
      <c r="H161" s="12">
        <v>1000.0</v>
      </c>
      <c r="I161" s="16">
        <v>42535.0</v>
      </c>
      <c r="J161" s="14">
        <v>43.68898</v>
      </c>
      <c r="K161" s="14">
        <f t="shared" si="2"/>
        <v>955.3427726</v>
      </c>
      <c r="L161" s="15">
        <f t="shared" si="3"/>
        <v>0.04465722741</v>
      </c>
      <c r="M161" s="15">
        <f t="shared" si="4"/>
        <v>-0.04465722741</v>
      </c>
      <c r="N161" s="8">
        <f t="shared" si="5"/>
        <v>34</v>
      </c>
    </row>
    <row r="162" ht="12.75" customHeight="1">
      <c r="A162" s="7">
        <v>42501.0</v>
      </c>
      <c r="B162" s="8" t="s">
        <v>461</v>
      </c>
      <c r="C162" s="8" t="s">
        <v>462</v>
      </c>
      <c r="D162" s="11">
        <v>2.151824904E10</v>
      </c>
      <c r="E162" s="8" t="s">
        <v>20</v>
      </c>
      <c r="F162" s="8" t="str">
        <f t="shared" si="1"/>
        <v>SELL</v>
      </c>
      <c r="G162" s="12">
        <v>68.12722</v>
      </c>
      <c r="H162" s="12">
        <v>1000.0</v>
      </c>
      <c r="I162" s="7">
        <v>43034.0</v>
      </c>
      <c r="J162" s="14">
        <v>129.41</v>
      </c>
      <c r="K162" s="14">
        <f t="shared" si="2"/>
        <v>1899.53443</v>
      </c>
      <c r="L162" s="15">
        <f t="shared" si="3"/>
        <v>-0.8995344299</v>
      </c>
      <c r="M162" s="15">
        <f t="shared" si="4"/>
        <v>0.8995344299</v>
      </c>
      <c r="N162" s="8">
        <f t="shared" si="5"/>
        <v>533</v>
      </c>
    </row>
    <row r="163" ht="12.75" customHeight="1">
      <c r="A163" s="7">
        <v>42501.0</v>
      </c>
      <c r="B163" s="8" t="s">
        <v>465</v>
      </c>
      <c r="C163" s="8" t="s">
        <v>466</v>
      </c>
      <c r="D163" s="11">
        <v>1.3587452484E10</v>
      </c>
      <c r="E163" s="8" t="s">
        <v>20</v>
      </c>
      <c r="F163" s="8" t="str">
        <f t="shared" si="1"/>
        <v>SELL</v>
      </c>
      <c r="G163" s="12">
        <v>93.16</v>
      </c>
      <c r="H163" s="12">
        <v>1000.0</v>
      </c>
      <c r="I163" s="16">
        <v>44727.0</v>
      </c>
      <c r="J163" s="14">
        <v>244.91</v>
      </c>
      <c r="K163" s="14">
        <f t="shared" si="2"/>
        <v>2628.917991</v>
      </c>
      <c r="L163" s="15">
        <f t="shared" si="3"/>
        <v>-1.628917991</v>
      </c>
      <c r="M163" s="15">
        <f t="shared" si="4"/>
        <v>1.628917991</v>
      </c>
      <c r="N163" s="8">
        <f t="shared" si="5"/>
        <v>2226</v>
      </c>
    </row>
    <row r="164" ht="12.75" customHeight="1">
      <c r="A164" s="7">
        <v>42501.0</v>
      </c>
      <c r="B164" s="8" t="s">
        <v>467</v>
      </c>
      <c r="C164" s="8" t="s">
        <v>468</v>
      </c>
      <c r="D164" s="11">
        <v>3.2207767173E10</v>
      </c>
      <c r="E164" s="8" t="s">
        <v>20</v>
      </c>
      <c r="F164" s="8" t="str">
        <f t="shared" si="1"/>
        <v>SELL</v>
      </c>
      <c r="G164" s="12">
        <v>72.276207</v>
      </c>
      <c r="H164" s="12">
        <v>1000.0</v>
      </c>
      <c r="I164" s="16">
        <v>43420.0</v>
      </c>
      <c r="J164" s="14">
        <v>84.676811</v>
      </c>
      <c r="K164" s="14">
        <f t="shared" si="2"/>
        <v>1171.572424</v>
      </c>
      <c r="L164" s="15">
        <f t="shared" si="3"/>
        <v>-0.1715724236</v>
      </c>
      <c r="M164" s="15">
        <f t="shared" si="4"/>
        <v>0.1715724236</v>
      </c>
      <c r="N164" s="8">
        <f t="shared" si="5"/>
        <v>919</v>
      </c>
    </row>
    <row r="165" ht="12.75" customHeight="1">
      <c r="A165" s="7">
        <v>42501.0</v>
      </c>
      <c r="B165" s="8" t="s">
        <v>469</v>
      </c>
      <c r="C165" s="8" t="s">
        <v>470</v>
      </c>
      <c r="D165" s="11">
        <v>1.62467463E10</v>
      </c>
      <c r="E165" s="8" t="s">
        <v>20</v>
      </c>
      <c r="F165" s="8" t="str">
        <f t="shared" si="1"/>
        <v>SELL</v>
      </c>
      <c r="G165" s="12">
        <v>103.653053</v>
      </c>
      <c r="H165" s="12">
        <v>1000.0</v>
      </c>
      <c r="I165" s="7">
        <v>42704.0</v>
      </c>
      <c r="J165" s="14">
        <v>102.412712</v>
      </c>
      <c r="K165" s="14">
        <f t="shared" si="2"/>
        <v>988.0337244</v>
      </c>
      <c r="L165" s="15">
        <f t="shared" si="3"/>
        <v>0.01196627561</v>
      </c>
      <c r="M165" s="15">
        <f t="shared" si="4"/>
        <v>-0.01196627561</v>
      </c>
      <c r="N165" s="8">
        <f t="shared" si="5"/>
        <v>203</v>
      </c>
    </row>
    <row r="166" ht="12.75" customHeight="1">
      <c r="A166" s="7">
        <v>42501.0</v>
      </c>
      <c r="B166" s="8" t="s">
        <v>477</v>
      </c>
      <c r="C166" s="8" t="s">
        <v>478</v>
      </c>
      <c r="D166" s="11">
        <v>5.103101696E10</v>
      </c>
      <c r="E166" s="8" t="s">
        <v>20</v>
      </c>
      <c r="F166" s="8" t="str">
        <f t="shared" si="1"/>
        <v>SELL</v>
      </c>
      <c r="G166" s="12">
        <v>100.080139</v>
      </c>
      <c r="H166" s="12">
        <v>1000.0</v>
      </c>
      <c r="I166" s="16">
        <v>44727.0</v>
      </c>
      <c r="J166" s="14">
        <v>250.372009</v>
      </c>
      <c r="K166" s="14">
        <f t="shared" si="2"/>
        <v>2501.71524</v>
      </c>
      <c r="L166" s="15">
        <f t="shared" si="3"/>
        <v>-1.50171524</v>
      </c>
      <c r="M166" s="15">
        <f t="shared" si="4"/>
        <v>1.50171524</v>
      </c>
      <c r="N166" s="8">
        <f t="shared" si="5"/>
        <v>2226</v>
      </c>
    </row>
    <row r="167" ht="12.75" customHeight="1">
      <c r="A167" s="7">
        <v>42501.0</v>
      </c>
      <c r="B167" s="8" t="s">
        <v>479</v>
      </c>
      <c r="C167" s="8" t="s">
        <v>480</v>
      </c>
      <c r="D167" s="11">
        <v>3.34906575E10</v>
      </c>
      <c r="E167" s="8" t="s">
        <v>20</v>
      </c>
      <c r="F167" s="8" t="str">
        <f t="shared" si="1"/>
        <v>SELL</v>
      </c>
      <c r="G167" s="12">
        <v>98.4</v>
      </c>
      <c r="H167" s="12">
        <v>1000.0</v>
      </c>
      <c r="I167" s="16">
        <v>44727.0</v>
      </c>
      <c r="J167" s="14">
        <v>201.3</v>
      </c>
      <c r="K167" s="14">
        <f t="shared" si="2"/>
        <v>2045.731707</v>
      </c>
      <c r="L167" s="15">
        <f t="shared" si="3"/>
        <v>-1.045731707</v>
      </c>
      <c r="M167" s="15">
        <f t="shared" si="4"/>
        <v>1.045731707</v>
      </c>
      <c r="N167" s="8">
        <f t="shared" si="5"/>
        <v>2226</v>
      </c>
    </row>
    <row r="168" ht="12.75" customHeight="1">
      <c r="A168" s="7">
        <v>42502.0</v>
      </c>
      <c r="B168" s="8" t="s">
        <v>66</v>
      </c>
      <c r="C168" s="8" t="s">
        <v>67</v>
      </c>
      <c r="D168" s="11">
        <v>2.744500935588E12</v>
      </c>
      <c r="E168" s="8" t="s">
        <v>24</v>
      </c>
      <c r="F168" s="8" t="str">
        <f t="shared" si="1"/>
        <v>BUY</v>
      </c>
      <c r="G168" s="12">
        <v>20.83</v>
      </c>
      <c r="H168" s="12">
        <v>1000.0</v>
      </c>
      <c r="I168" s="16">
        <v>42513.0</v>
      </c>
      <c r="J168" s="14">
        <v>22.23</v>
      </c>
      <c r="K168" s="14">
        <f t="shared" si="2"/>
        <v>1067.210754</v>
      </c>
      <c r="L168" s="15">
        <f t="shared" si="3"/>
        <v>0.06721075372</v>
      </c>
      <c r="M168" s="15">
        <f t="shared" si="4"/>
        <v>-0.06721075372</v>
      </c>
      <c r="N168" s="8">
        <f t="shared" si="5"/>
        <v>11</v>
      </c>
    </row>
    <row r="169" ht="12.75" customHeight="1">
      <c r="A169" s="7">
        <v>42502.0</v>
      </c>
      <c r="B169" s="8" t="s">
        <v>485</v>
      </c>
      <c r="C169" s="8" t="s">
        <v>486</v>
      </c>
      <c r="D169" s="11">
        <v>3.40811773793E11</v>
      </c>
      <c r="E169" s="8" t="s">
        <v>20</v>
      </c>
      <c r="F169" s="8" t="str">
        <f t="shared" si="1"/>
        <v>SELL</v>
      </c>
      <c r="G169" s="12">
        <v>111.737244</v>
      </c>
      <c r="H169" s="12">
        <v>1000.0</v>
      </c>
      <c r="I169" s="16">
        <v>43293.0</v>
      </c>
      <c r="J169" s="14">
        <v>176.498016</v>
      </c>
      <c r="K169" s="14">
        <f t="shared" si="2"/>
        <v>1579.580896</v>
      </c>
      <c r="L169" s="15">
        <f t="shared" si="3"/>
        <v>-0.5795808961</v>
      </c>
      <c r="M169" s="15">
        <f t="shared" si="4"/>
        <v>0.5795808961</v>
      </c>
      <c r="N169" s="8">
        <f t="shared" si="5"/>
        <v>791</v>
      </c>
    </row>
    <row r="170" ht="12.75" customHeight="1">
      <c r="A170" s="7">
        <v>42502.0</v>
      </c>
      <c r="B170" s="8" t="s">
        <v>487</v>
      </c>
      <c r="C170" s="8" t="s">
        <v>488</v>
      </c>
      <c r="D170" s="11">
        <v>1.918612137E10</v>
      </c>
      <c r="E170" s="8" t="s">
        <v>20</v>
      </c>
      <c r="F170" s="8" t="str">
        <f t="shared" si="1"/>
        <v>SELL</v>
      </c>
      <c r="G170" s="12">
        <v>52.376945</v>
      </c>
      <c r="H170" s="12">
        <v>1000.0</v>
      </c>
      <c r="I170" s="16">
        <v>42585.0</v>
      </c>
      <c r="J170" s="14">
        <v>50.293243</v>
      </c>
      <c r="K170" s="14">
        <f t="shared" si="2"/>
        <v>960.217191</v>
      </c>
      <c r="L170" s="15">
        <f t="shared" si="3"/>
        <v>0.03978280902</v>
      </c>
      <c r="M170" s="15">
        <f t="shared" si="4"/>
        <v>-0.03978280902</v>
      </c>
      <c r="N170" s="8">
        <f t="shared" si="5"/>
        <v>83</v>
      </c>
    </row>
    <row r="171" ht="12.75" customHeight="1">
      <c r="A171" s="7">
        <v>42502.0</v>
      </c>
      <c r="B171" s="8" t="s">
        <v>489</v>
      </c>
      <c r="C171" s="8" t="s">
        <v>490</v>
      </c>
      <c r="D171" s="11">
        <v>7.0515323128E10</v>
      </c>
      <c r="E171" s="8" t="s">
        <v>20</v>
      </c>
      <c r="F171" s="8" t="str">
        <f t="shared" si="1"/>
        <v>SELL</v>
      </c>
      <c r="G171" s="12">
        <v>52.619999</v>
      </c>
      <c r="H171" s="12">
        <v>1000.0</v>
      </c>
      <c r="I171" s="16">
        <v>44727.0</v>
      </c>
      <c r="J171" s="14">
        <v>91.470001</v>
      </c>
      <c r="K171" s="14">
        <f t="shared" si="2"/>
        <v>1738.312481</v>
      </c>
      <c r="L171" s="15">
        <f t="shared" si="3"/>
        <v>-0.7383124808</v>
      </c>
      <c r="M171" s="15">
        <f t="shared" si="4"/>
        <v>0.7383124808</v>
      </c>
      <c r="N171" s="8">
        <f t="shared" si="5"/>
        <v>2225</v>
      </c>
    </row>
    <row r="172" ht="12.75" customHeight="1">
      <c r="A172" s="7">
        <v>42502.0</v>
      </c>
      <c r="B172" s="8" t="s">
        <v>85</v>
      </c>
      <c r="C172" s="8" t="s">
        <v>86</v>
      </c>
      <c r="D172" s="11">
        <v>2.119958329E10</v>
      </c>
      <c r="E172" s="8" t="s">
        <v>20</v>
      </c>
      <c r="F172" s="8" t="str">
        <f t="shared" si="1"/>
        <v>SELL</v>
      </c>
      <c r="G172" s="12">
        <v>60.468235</v>
      </c>
      <c r="H172" s="12">
        <v>1000.0</v>
      </c>
      <c r="I172" s="7">
        <v>42524.0</v>
      </c>
      <c r="J172" s="14">
        <v>59.155823</v>
      </c>
      <c r="K172" s="14">
        <f t="shared" si="2"/>
        <v>978.2958441</v>
      </c>
      <c r="L172" s="15">
        <f t="shared" si="3"/>
        <v>0.02170415591</v>
      </c>
      <c r="M172" s="15">
        <f t="shared" si="4"/>
        <v>-0.02170415591</v>
      </c>
      <c r="N172" s="8">
        <f t="shared" si="5"/>
        <v>22</v>
      </c>
    </row>
    <row r="173" ht="12.75" customHeight="1">
      <c r="A173" s="7">
        <v>42502.0</v>
      </c>
      <c r="B173" s="8" t="s">
        <v>491</v>
      </c>
      <c r="C173" s="8" t="s">
        <v>492</v>
      </c>
      <c r="D173" s="11">
        <v>1.2363668045E10</v>
      </c>
      <c r="E173" s="8" t="s">
        <v>20</v>
      </c>
      <c r="F173" s="8" t="str">
        <f t="shared" si="1"/>
        <v>SELL</v>
      </c>
      <c r="G173" s="12">
        <v>13.848119</v>
      </c>
      <c r="H173" s="12">
        <v>1000.0</v>
      </c>
      <c r="I173" s="16">
        <v>43886.0</v>
      </c>
      <c r="J173" s="14">
        <v>67.75</v>
      </c>
      <c r="K173" s="14">
        <f t="shared" si="2"/>
        <v>4892.361194</v>
      </c>
      <c r="L173" s="15">
        <f t="shared" si="3"/>
        <v>-3.892361194</v>
      </c>
      <c r="M173" s="15">
        <f t="shared" si="4"/>
        <v>3.892361194</v>
      </c>
      <c r="N173" s="8">
        <f t="shared" si="5"/>
        <v>1384</v>
      </c>
    </row>
    <row r="174" ht="12.75" customHeight="1">
      <c r="A174" s="7">
        <v>42502.0</v>
      </c>
      <c r="B174" s="8" t="s">
        <v>493</v>
      </c>
      <c r="C174" s="8" t="s">
        <v>494</v>
      </c>
      <c r="D174" s="11">
        <v>4.807403328E10</v>
      </c>
      <c r="E174" s="8" t="s">
        <v>20</v>
      </c>
      <c r="F174" s="8" t="str">
        <f t="shared" si="1"/>
        <v>SELL</v>
      </c>
      <c r="G174" s="12">
        <v>198.677261</v>
      </c>
      <c r="H174" s="12">
        <v>1000.0</v>
      </c>
      <c r="I174" s="16">
        <v>42619.0</v>
      </c>
      <c r="J174" s="14">
        <v>169.676102</v>
      </c>
      <c r="K174" s="14">
        <f t="shared" si="2"/>
        <v>854.028796</v>
      </c>
      <c r="L174" s="15">
        <f t="shared" si="3"/>
        <v>0.145971204</v>
      </c>
      <c r="M174" s="15">
        <f t="shared" si="4"/>
        <v>-0.145971204</v>
      </c>
      <c r="N174" s="8">
        <f t="shared" si="5"/>
        <v>117</v>
      </c>
    </row>
    <row r="175" ht="12.75" customHeight="1">
      <c r="A175" s="16">
        <v>42502.0</v>
      </c>
      <c r="B175" s="8" t="s">
        <v>499</v>
      </c>
      <c r="C175" s="8" t="s">
        <v>500</v>
      </c>
      <c r="D175" s="11">
        <v>2.2556638688E10</v>
      </c>
      <c r="E175" s="17" t="s">
        <v>20</v>
      </c>
      <c r="F175" s="18" t="str">
        <f t="shared" si="1"/>
        <v>SELL</v>
      </c>
      <c r="G175" s="12">
        <v>207.429993</v>
      </c>
      <c r="H175" s="12">
        <v>1000.0</v>
      </c>
      <c r="I175" s="16">
        <v>42927.0</v>
      </c>
      <c r="J175" s="14">
        <v>255.979996</v>
      </c>
      <c r="K175" s="14">
        <f t="shared" si="2"/>
        <v>1234.054884</v>
      </c>
      <c r="L175" s="15">
        <f t="shared" si="3"/>
        <v>-0.2340548842</v>
      </c>
      <c r="M175" s="15">
        <f t="shared" si="4"/>
        <v>0.2340548842</v>
      </c>
      <c r="N175" s="8">
        <f t="shared" si="5"/>
        <v>425</v>
      </c>
    </row>
    <row r="176" ht="12.75" customHeight="1">
      <c r="A176" s="16">
        <v>42502.0</v>
      </c>
      <c r="B176" s="8" t="s">
        <v>131</v>
      </c>
      <c r="C176" s="8" t="s">
        <v>132</v>
      </c>
      <c r="D176" s="11">
        <v>1.3447298E10</v>
      </c>
      <c r="E176" s="18" t="s">
        <v>24</v>
      </c>
      <c r="F176" s="17" t="str">
        <f t="shared" si="1"/>
        <v>BUY</v>
      </c>
      <c r="G176" s="12">
        <v>30.51</v>
      </c>
      <c r="H176" s="12">
        <v>1000.0</v>
      </c>
      <c r="I176" s="16">
        <v>42510.0</v>
      </c>
      <c r="J176" s="14">
        <v>31.52</v>
      </c>
      <c r="K176" s="14">
        <f t="shared" si="2"/>
        <v>1033.1039</v>
      </c>
      <c r="L176" s="15">
        <f t="shared" si="3"/>
        <v>0.03310390036</v>
      </c>
      <c r="M176" s="15">
        <f t="shared" si="4"/>
        <v>-0.03310390036</v>
      </c>
      <c r="N176" s="8">
        <f t="shared" si="5"/>
        <v>8</v>
      </c>
    </row>
    <row r="177" ht="12.75" customHeight="1">
      <c r="A177" s="7">
        <v>42503.0</v>
      </c>
      <c r="B177" s="8" t="s">
        <v>501</v>
      </c>
      <c r="C177" s="8" t="s">
        <v>502</v>
      </c>
      <c r="D177" s="11">
        <v>3.5223588E10</v>
      </c>
      <c r="E177" s="8" t="s">
        <v>20</v>
      </c>
      <c r="F177" s="8" t="str">
        <f t="shared" si="1"/>
        <v>SELL</v>
      </c>
      <c r="G177" s="12">
        <v>40.207478</v>
      </c>
      <c r="H177" s="12">
        <v>1000.0</v>
      </c>
      <c r="I177" s="16">
        <v>44727.0</v>
      </c>
      <c r="J177" s="14">
        <v>115.481354</v>
      </c>
      <c r="K177" s="14">
        <f t="shared" si="2"/>
        <v>2872.136223</v>
      </c>
      <c r="L177" s="15">
        <f t="shared" si="3"/>
        <v>-1.872136223</v>
      </c>
      <c r="M177" s="15">
        <f t="shared" si="4"/>
        <v>1.872136223</v>
      </c>
      <c r="N177" s="8">
        <f t="shared" si="5"/>
        <v>2224</v>
      </c>
    </row>
    <row r="178" ht="12.75" customHeight="1">
      <c r="A178" s="7">
        <v>42503.0</v>
      </c>
      <c r="B178" s="8" t="s">
        <v>503</v>
      </c>
      <c r="C178" s="8" t="s">
        <v>504</v>
      </c>
      <c r="D178" s="11">
        <v>2.24291300639E11</v>
      </c>
      <c r="E178" s="8" t="s">
        <v>20</v>
      </c>
      <c r="F178" s="8" t="str">
        <f t="shared" si="1"/>
        <v>SELL</v>
      </c>
      <c r="G178" s="12">
        <v>21.146118</v>
      </c>
      <c r="H178" s="12">
        <v>1000.0</v>
      </c>
      <c r="I178" s="16">
        <v>42776.0</v>
      </c>
      <c r="J178" s="14">
        <v>25.773176</v>
      </c>
      <c r="K178" s="14">
        <f t="shared" si="2"/>
        <v>1218.81359</v>
      </c>
      <c r="L178" s="15">
        <f t="shared" si="3"/>
        <v>-0.2188135903</v>
      </c>
      <c r="M178" s="15">
        <f t="shared" si="4"/>
        <v>0.2188135903</v>
      </c>
      <c r="N178" s="8">
        <f t="shared" si="5"/>
        <v>273</v>
      </c>
    </row>
    <row r="179" ht="12.75" customHeight="1">
      <c r="A179" s="7">
        <v>42503.0</v>
      </c>
      <c r="B179" s="8" t="s">
        <v>74</v>
      </c>
      <c r="C179" s="8" t="s">
        <v>75</v>
      </c>
      <c r="D179" s="11">
        <v>1.1640308784E11</v>
      </c>
      <c r="E179" s="8" t="s">
        <v>20</v>
      </c>
      <c r="F179" s="8" t="str">
        <f t="shared" si="1"/>
        <v>SELL</v>
      </c>
      <c r="G179" s="12">
        <v>72.910553</v>
      </c>
      <c r="H179" s="12">
        <v>1000.0</v>
      </c>
      <c r="I179" s="7">
        <v>43056.0</v>
      </c>
      <c r="J179" s="14">
        <v>124.417007</v>
      </c>
      <c r="K179" s="14">
        <f t="shared" si="2"/>
        <v>1706.433457</v>
      </c>
      <c r="L179" s="15">
        <f t="shared" si="3"/>
        <v>-0.7064334569</v>
      </c>
      <c r="M179" s="15">
        <f t="shared" si="4"/>
        <v>0.7064334569</v>
      </c>
      <c r="N179" s="8">
        <f t="shared" si="5"/>
        <v>553</v>
      </c>
    </row>
    <row r="180" ht="12.75" customHeight="1">
      <c r="A180" s="7">
        <v>42503.0</v>
      </c>
      <c r="B180" s="8" t="s">
        <v>505</v>
      </c>
      <c r="C180" s="8" t="s">
        <v>506</v>
      </c>
      <c r="D180" s="11">
        <v>1.2643291121E10</v>
      </c>
      <c r="E180" s="8" t="s">
        <v>20</v>
      </c>
      <c r="F180" s="8" t="str">
        <f t="shared" si="1"/>
        <v>SELL</v>
      </c>
      <c r="G180" s="12">
        <v>32.963341</v>
      </c>
      <c r="H180" s="12">
        <v>1000.0</v>
      </c>
      <c r="I180" s="7">
        <v>42692.0</v>
      </c>
      <c r="J180" s="14">
        <v>47.276997</v>
      </c>
      <c r="K180" s="14">
        <f t="shared" si="2"/>
        <v>1434.229528</v>
      </c>
      <c r="L180" s="15">
        <f t="shared" si="3"/>
        <v>-0.4342295279</v>
      </c>
      <c r="M180" s="15">
        <f t="shared" si="4"/>
        <v>0.4342295279</v>
      </c>
      <c r="N180" s="8">
        <f t="shared" si="5"/>
        <v>189</v>
      </c>
    </row>
    <row r="181" ht="12.75" customHeight="1">
      <c r="A181" s="7">
        <v>42503.0</v>
      </c>
      <c r="B181" s="8" t="s">
        <v>507</v>
      </c>
      <c r="C181" s="8" t="s">
        <v>508</v>
      </c>
      <c r="D181" s="11">
        <v>1.28534930595E11</v>
      </c>
      <c r="E181" s="8" t="s">
        <v>20</v>
      </c>
      <c r="F181" s="8" t="str">
        <f t="shared" si="1"/>
        <v>SELL</v>
      </c>
      <c r="G181" s="12">
        <v>65.735329</v>
      </c>
      <c r="H181" s="12">
        <v>1000.0</v>
      </c>
      <c r="I181" s="7">
        <v>42578.0</v>
      </c>
      <c r="J181" s="14">
        <v>71.078987</v>
      </c>
      <c r="K181" s="14">
        <f t="shared" si="2"/>
        <v>1081.290504</v>
      </c>
      <c r="L181" s="15">
        <f t="shared" si="3"/>
        <v>-0.08129050362</v>
      </c>
      <c r="M181" s="15">
        <f t="shared" si="4"/>
        <v>0.08129050362</v>
      </c>
      <c r="N181" s="8">
        <f t="shared" si="5"/>
        <v>75</v>
      </c>
    </row>
    <row r="182" ht="12.75" customHeight="1">
      <c r="A182" s="7">
        <v>42503.0</v>
      </c>
      <c r="B182" s="8" t="s">
        <v>509</v>
      </c>
      <c r="C182" s="8" t="s">
        <v>510</v>
      </c>
      <c r="D182" s="11">
        <v>1.61091919804E11</v>
      </c>
      <c r="E182" s="8" t="s">
        <v>20</v>
      </c>
      <c r="F182" s="8" t="str">
        <f t="shared" si="1"/>
        <v>SELL</v>
      </c>
      <c r="G182" s="12">
        <v>53.003201</v>
      </c>
      <c r="H182" s="12">
        <v>1000.0</v>
      </c>
      <c r="I182" s="7">
        <v>42506.0</v>
      </c>
      <c r="J182" s="14">
        <v>52.845978</v>
      </c>
      <c r="K182" s="14">
        <f t="shared" si="2"/>
        <v>997.0337075</v>
      </c>
      <c r="L182" s="15">
        <f t="shared" si="3"/>
        <v>0.002966292545</v>
      </c>
      <c r="M182" s="15">
        <f t="shared" si="4"/>
        <v>-0.002966292545</v>
      </c>
      <c r="N182" s="8">
        <f t="shared" si="5"/>
        <v>3</v>
      </c>
    </row>
    <row r="183" ht="12.75" customHeight="1">
      <c r="A183" s="7">
        <v>42503.0</v>
      </c>
      <c r="B183" s="8" t="s">
        <v>511</v>
      </c>
      <c r="C183" s="8" t="s">
        <v>512</v>
      </c>
      <c r="D183" s="11">
        <v>6.05612876E10</v>
      </c>
      <c r="E183" s="8" t="s">
        <v>20</v>
      </c>
      <c r="F183" s="8" t="str">
        <f t="shared" si="1"/>
        <v>SELL</v>
      </c>
      <c r="G183" s="12">
        <v>60.14</v>
      </c>
      <c r="H183" s="12">
        <v>1000.0</v>
      </c>
      <c r="I183" s="7">
        <v>42508.0</v>
      </c>
      <c r="J183" s="14">
        <v>55.77</v>
      </c>
      <c r="K183" s="14">
        <f t="shared" si="2"/>
        <v>927.3362155</v>
      </c>
      <c r="L183" s="15">
        <f t="shared" si="3"/>
        <v>0.0726637845</v>
      </c>
      <c r="M183" s="15">
        <f t="shared" si="4"/>
        <v>-0.0726637845</v>
      </c>
      <c r="N183" s="8">
        <f t="shared" si="5"/>
        <v>5</v>
      </c>
    </row>
    <row r="184" ht="12.75" customHeight="1">
      <c r="A184" s="16">
        <v>42503.0</v>
      </c>
      <c r="B184" s="8" t="s">
        <v>59</v>
      </c>
      <c r="C184" s="8" t="s">
        <v>60</v>
      </c>
      <c r="D184" s="11">
        <v>4.25280211092E11</v>
      </c>
      <c r="E184" s="18" t="s">
        <v>24</v>
      </c>
      <c r="F184" s="17" t="str">
        <f t="shared" si="1"/>
        <v>BUY</v>
      </c>
      <c r="G184" s="12">
        <v>56.32</v>
      </c>
      <c r="H184" s="12">
        <v>1000.0</v>
      </c>
      <c r="I184" s="16">
        <v>42503.0</v>
      </c>
      <c r="J184" s="14">
        <v>56.32</v>
      </c>
      <c r="K184" s="14">
        <f t="shared" si="2"/>
        <v>1000</v>
      </c>
      <c r="L184" s="15">
        <f t="shared" si="3"/>
        <v>0</v>
      </c>
      <c r="M184" s="15">
        <f t="shared" si="4"/>
        <v>0</v>
      </c>
      <c r="N184" s="8">
        <f t="shared" si="5"/>
        <v>0</v>
      </c>
    </row>
    <row r="185" ht="12.75" customHeight="1">
      <c r="A185" s="7">
        <v>42506.0</v>
      </c>
      <c r="B185" s="8" t="s">
        <v>162</v>
      </c>
      <c r="C185" s="8" t="s">
        <v>163</v>
      </c>
      <c r="D185" s="11">
        <v>1.36351276474E11</v>
      </c>
      <c r="E185" s="8" t="s">
        <v>24</v>
      </c>
      <c r="F185" s="8" t="str">
        <f t="shared" si="1"/>
        <v>BUY</v>
      </c>
      <c r="G185" s="12">
        <v>122.404846</v>
      </c>
      <c r="H185" s="12">
        <v>1000.0</v>
      </c>
      <c r="I185" s="7">
        <v>42578.0</v>
      </c>
      <c r="J185" s="14">
        <v>124.065651</v>
      </c>
      <c r="K185" s="14">
        <f t="shared" si="2"/>
        <v>1013.568131</v>
      </c>
      <c r="L185" s="15">
        <f t="shared" si="3"/>
        <v>0.01356813112</v>
      </c>
      <c r="M185" s="15">
        <f t="shared" si="4"/>
        <v>-0.01356813112</v>
      </c>
      <c r="N185" s="8">
        <f t="shared" si="5"/>
        <v>72</v>
      </c>
    </row>
    <row r="186" ht="12.75" customHeight="1">
      <c r="A186" s="7">
        <v>42506.0</v>
      </c>
      <c r="B186" s="8" t="s">
        <v>513</v>
      </c>
      <c r="C186" s="8" t="s">
        <v>514</v>
      </c>
      <c r="D186" s="11">
        <v>4.3466845132E10</v>
      </c>
      <c r="E186" s="8" t="s">
        <v>20</v>
      </c>
      <c r="F186" s="8" t="str">
        <f t="shared" si="1"/>
        <v>SELL</v>
      </c>
      <c r="G186" s="12">
        <v>69.29438</v>
      </c>
      <c r="H186" s="12">
        <v>1000.0</v>
      </c>
      <c r="I186" s="16">
        <v>42739.0</v>
      </c>
      <c r="J186" s="14">
        <v>69.012329</v>
      </c>
      <c r="K186" s="14">
        <f t="shared" si="2"/>
        <v>995.9296699</v>
      </c>
      <c r="L186" s="15">
        <f t="shared" si="3"/>
        <v>0.00407033009</v>
      </c>
      <c r="M186" s="15">
        <f t="shared" si="4"/>
        <v>-0.00407033009</v>
      </c>
      <c r="N186" s="8">
        <f t="shared" si="5"/>
        <v>233</v>
      </c>
    </row>
    <row r="187" ht="12.75" customHeight="1">
      <c r="A187" s="7">
        <v>42506.0</v>
      </c>
      <c r="B187" s="8" t="s">
        <v>515</v>
      </c>
      <c r="C187" s="8" t="s">
        <v>516</v>
      </c>
      <c r="D187" s="11">
        <v>7.703592E10</v>
      </c>
      <c r="E187" s="8" t="s">
        <v>20</v>
      </c>
      <c r="F187" s="8" t="str">
        <f t="shared" si="1"/>
        <v>SELL</v>
      </c>
      <c r="G187" s="12">
        <v>101.57</v>
      </c>
      <c r="H187" s="12">
        <v>1000.0</v>
      </c>
      <c r="I187" s="16">
        <v>42541.0</v>
      </c>
      <c r="J187" s="14">
        <v>99.29</v>
      </c>
      <c r="K187" s="14">
        <f t="shared" si="2"/>
        <v>977.5524269</v>
      </c>
      <c r="L187" s="15">
        <f t="shared" si="3"/>
        <v>0.0224475731</v>
      </c>
      <c r="M187" s="15">
        <f t="shared" si="4"/>
        <v>-0.0224475731</v>
      </c>
      <c r="N187" s="8">
        <f t="shared" si="5"/>
        <v>35</v>
      </c>
    </row>
    <row r="188" ht="12.75" customHeight="1">
      <c r="A188" s="7">
        <v>42506.0</v>
      </c>
      <c r="B188" s="8" t="s">
        <v>517</v>
      </c>
      <c r="C188" s="8" t="s">
        <v>518</v>
      </c>
      <c r="D188" s="11">
        <v>3.20785814E10</v>
      </c>
      <c r="E188" s="8" t="s">
        <v>24</v>
      </c>
      <c r="F188" s="8" t="str">
        <f t="shared" si="1"/>
        <v>BUY</v>
      </c>
      <c r="G188" s="12">
        <v>25.9631</v>
      </c>
      <c r="H188" s="12">
        <v>1000.0</v>
      </c>
      <c r="I188" s="16">
        <v>42696.0</v>
      </c>
      <c r="J188" s="14">
        <v>34.283051</v>
      </c>
      <c r="K188" s="14">
        <f t="shared" si="2"/>
        <v>1320.452912</v>
      </c>
      <c r="L188" s="15">
        <f t="shared" si="3"/>
        <v>0.320452912</v>
      </c>
      <c r="M188" s="15">
        <f t="shared" si="4"/>
        <v>-0.320452912</v>
      </c>
      <c r="N188" s="8">
        <f t="shared" si="5"/>
        <v>190</v>
      </c>
    </row>
    <row r="189" ht="12.75" customHeight="1">
      <c r="A189" s="7">
        <v>42506.0</v>
      </c>
      <c r="B189" s="8" t="s">
        <v>519</v>
      </c>
      <c r="C189" s="8" t="s">
        <v>520</v>
      </c>
      <c r="D189" s="11">
        <v>7.6400132215E10</v>
      </c>
      <c r="E189" s="8" t="s">
        <v>20</v>
      </c>
      <c r="F189" s="8" t="str">
        <f t="shared" si="1"/>
        <v>SELL</v>
      </c>
      <c r="G189" s="12">
        <v>64.850861</v>
      </c>
      <c r="H189" s="12">
        <v>1000.0</v>
      </c>
      <c r="I189" s="16">
        <v>43157.0</v>
      </c>
      <c r="J189" s="14">
        <v>89.066956</v>
      </c>
      <c r="K189" s="14">
        <f t="shared" si="2"/>
        <v>1373.412082</v>
      </c>
      <c r="L189" s="15">
        <f t="shared" si="3"/>
        <v>-0.3734120816</v>
      </c>
      <c r="M189" s="15">
        <f t="shared" si="4"/>
        <v>0.3734120816</v>
      </c>
      <c r="N189" s="8">
        <f t="shared" si="5"/>
        <v>651</v>
      </c>
    </row>
    <row r="190" ht="12.75" customHeight="1">
      <c r="A190" s="7">
        <v>42506.0</v>
      </c>
      <c r="B190" s="8" t="s">
        <v>83</v>
      </c>
      <c r="C190" s="8" t="s">
        <v>84</v>
      </c>
      <c r="D190" s="11">
        <v>1.0802232864E11</v>
      </c>
      <c r="E190" s="8" t="s">
        <v>24</v>
      </c>
      <c r="F190" s="8" t="str">
        <f t="shared" si="1"/>
        <v>BUY</v>
      </c>
      <c r="G190" s="12">
        <v>135.127319</v>
      </c>
      <c r="H190" s="12">
        <v>1000.0</v>
      </c>
      <c r="I190" s="16">
        <v>42566.0</v>
      </c>
      <c r="J190" s="14">
        <v>141.147568</v>
      </c>
      <c r="K190" s="14">
        <f t="shared" si="2"/>
        <v>1044.552419</v>
      </c>
      <c r="L190" s="15">
        <f t="shared" si="3"/>
        <v>0.04455241949</v>
      </c>
      <c r="M190" s="15">
        <f t="shared" si="4"/>
        <v>-0.04455241949</v>
      </c>
      <c r="N190" s="8">
        <f t="shared" si="5"/>
        <v>60</v>
      </c>
    </row>
    <row r="191" ht="12.75" customHeight="1">
      <c r="A191" s="7">
        <v>42506.0</v>
      </c>
      <c r="B191" s="8" t="s">
        <v>117</v>
      </c>
      <c r="C191" s="8" t="s">
        <v>118</v>
      </c>
      <c r="D191" s="11">
        <v>1.36600252096E11</v>
      </c>
      <c r="E191" s="8" t="s">
        <v>24</v>
      </c>
      <c r="F191" s="8" t="str">
        <f t="shared" si="1"/>
        <v>BUY</v>
      </c>
      <c r="G191" s="12">
        <v>24.847067</v>
      </c>
      <c r="H191" s="12">
        <v>1000.0</v>
      </c>
      <c r="I191" s="7">
        <v>42563.0</v>
      </c>
      <c r="J191" s="14">
        <v>28.567175</v>
      </c>
      <c r="K191" s="14">
        <f t="shared" si="2"/>
        <v>1149.720206</v>
      </c>
      <c r="L191" s="15">
        <f t="shared" si="3"/>
        <v>0.1497202064</v>
      </c>
      <c r="M191" s="15">
        <f t="shared" si="4"/>
        <v>-0.1497202064</v>
      </c>
      <c r="N191" s="8">
        <f t="shared" si="5"/>
        <v>57</v>
      </c>
    </row>
    <row r="192" ht="12.75" customHeight="1">
      <c r="A192" s="7">
        <v>42506.0</v>
      </c>
      <c r="B192" s="8" t="s">
        <v>119</v>
      </c>
      <c r="C192" s="8" t="s">
        <v>120</v>
      </c>
      <c r="D192" s="11">
        <v>4.32921712233E11</v>
      </c>
      <c r="E192" s="8" t="s">
        <v>24</v>
      </c>
      <c r="F192" s="8" t="str">
        <f t="shared" si="1"/>
        <v>BUY</v>
      </c>
      <c r="G192" s="12">
        <v>50.255035</v>
      </c>
      <c r="H192" s="12">
        <v>1000.0</v>
      </c>
      <c r="I192" s="7">
        <v>42508.0</v>
      </c>
      <c r="J192" s="14">
        <v>52.19482</v>
      </c>
      <c r="K192" s="14">
        <f t="shared" si="2"/>
        <v>1038.598819</v>
      </c>
      <c r="L192" s="15">
        <f t="shared" si="3"/>
        <v>0.038598819</v>
      </c>
      <c r="M192" s="15">
        <f t="shared" si="4"/>
        <v>-0.038598819</v>
      </c>
      <c r="N192" s="8">
        <f t="shared" si="5"/>
        <v>2</v>
      </c>
    </row>
    <row r="193" ht="12.75" customHeight="1">
      <c r="A193" s="7">
        <v>42506.0</v>
      </c>
      <c r="B193" s="8" t="s">
        <v>357</v>
      </c>
      <c r="C193" s="8" t="s">
        <v>358</v>
      </c>
      <c r="D193" s="11">
        <v>3.8837002821E10</v>
      </c>
      <c r="E193" s="8" t="s">
        <v>20</v>
      </c>
      <c r="F193" s="8" t="str">
        <f t="shared" si="1"/>
        <v>SELL</v>
      </c>
      <c r="G193" s="12">
        <v>11.883572</v>
      </c>
      <c r="H193" s="12">
        <v>1000.0</v>
      </c>
      <c r="I193" s="7">
        <v>42543.0</v>
      </c>
      <c r="J193" s="14">
        <v>12.773806</v>
      </c>
      <c r="K193" s="14">
        <f t="shared" si="2"/>
        <v>1074.912998</v>
      </c>
      <c r="L193" s="15">
        <f t="shared" si="3"/>
        <v>-0.07491299754</v>
      </c>
      <c r="M193" s="15">
        <f t="shared" si="4"/>
        <v>0.07491299754</v>
      </c>
      <c r="N193" s="8">
        <f t="shared" si="5"/>
        <v>37</v>
      </c>
    </row>
    <row r="194" ht="12.75" customHeight="1">
      <c r="A194" s="7">
        <v>42506.0</v>
      </c>
      <c r="B194" s="8" t="s">
        <v>40</v>
      </c>
      <c r="C194" s="8" t="s">
        <v>41</v>
      </c>
      <c r="D194" s="11">
        <v>2.63583141248E11</v>
      </c>
      <c r="E194" s="8" t="s">
        <v>24</v>
      </c>
      <c r="F194" s="8" t="str">
        <f t="shared" si="1"/>
        <v>BUY</v>
      </c>
      <c r="G194" s="12">
        <v>36.190937</v>
      </c>
      <c r="H194" s="12">
        <v>1000.0</v>
      </c>
      <c r="I194" s="7">
        <v>42744.0</v>
      </c>
      <c r="J194" s="14">
        <v>33.582455</v>
      </c>
      <c r="K194" s="14">
        <f t="shared" si="2"/>
        <v>927.9244414</v>
      </c>
      <c r="L194" s="15">
        <f t="shared" si="3"/>
        <v>-0.07207555859</v>
      </c>
      <c r="M194" s="15">
        <f t="shared" si="4"/>
        <v>0.07207555859</v>
      </c>
      <c r="N194" s="8">
        <f t="shared" si="5"/>
        <v>238</v>
      </c>
    </row>
    <row r="195" ht="12.75" customHeight="1">
      <c r="A195" s="7">
        <v>42506.0</v>
      </c>
      <c r="B195" s="8" t="s">
        <v>521</v>
      </c>
      <c r="C195" s="8" t="s">
        <v>522</v>
      </c>
      <c r="D195" s="11">
        <v>1.54760098E10</v>
      </c>
      <c r="E195" s="8" t="s">
        <v>20</v>
      </c>
      <c r="F195" s="8" t="str">
        <f t="shared" si="1"/>
        <v>SELL</v>
      </c>
      <c r="G195" s="12">
        <v>20.854794</v>
      </c>
      <c r="H195" s="12">
        <v>1000.0</v>
      </c>
      <c r="I195" s="7">
        <v>43031.0</v>
      </c>
      <c r="J195" s="14">
        <v>29.505693</v>
      </c>
      <c r="K195" s="14">
        <f t="shared" si="2"/>
        <v>1414.815845</v>
      </c>
      <c r="L195" s="15">
        <f t="shared" si="3"/>
        <v>-0.4148158452</v>
      </c>
      <c r="M195" s="15">
        <f t="shared" si="4"/>
        <v>0.4148158452</v>
      </c>
      <c r="N195" s="8">
        <f t="shared" si="5"/>
        <v>525</v>
      </c>
    </row>
    <row r="196" ht="12.75" customHeight="1">
      <c r="A196" s="7">
        <v>42506.0</v>
      </c>
      <c r="B196" s="8" t="s">
        <v>523</v>
      </c>
      <c r="C196" s="8" t="s">
        <v>524</v>
      </c>
      <c r="D196" s="11">
        <v>2.77088448E11</v>
      </c>
      <c r="E196" s="8" t="s">
        <v>24</v>
      </c>
      <c r="F196" s="8" t="str">
        <f t="shared" si="1"/>
        <v>BUY</v>
      </c>
      <c r="G196" s="12">
        <v>41.744514</v>
      </c>
      <c r="H196" s="12">
        <v>1000.0</v>
      </c>
      <c r="I196" s="7">
        <v>42537.0</v>
      </c>
      <c r="J196" s="14">
        <v>44.280048</v>
      </c>
      <c r="K196" s="14">
        <f t="shared" si="2"/>
        <v>1060.739335</v>
      </c>
      <c r="L196" s="15">
        <f t="shared" si="3"/>
        <v>0.06073933451</v>
      </c>
      <c r="M196" s="15">
        <f t="shared" si="4"/>
        <v>-0.06073933451</v>
      </c>
      <c r="N196" s="8">
        <f t="shared" si="5"/>
        <v>31</v>
      </c>
    </row>
    <row r="197" ht="12.75" customHeight="1">
      <c r="A197" s="7">
        <v>42506.0</v>
      </c>
      <c r="B197" s="8" t="s">
        <v>509</v>
      </c>
      <c r="C197" s="8" t="s">
        <v>510</v>
      </c>
      <c r="D197" s="11">
        <v>1.61091919804E11</v>
      </c>
      <c r="E197" s="8" t="s">
        <v>24</v>
      </c>
      <c r="F197" s="8" t="str">
        <f t="shared" si="1"/>
        <v>BUY</v>
      </c>
      <c r="G197" s="12">
        <v>52.845978</v>
      </c>
      <c r="H197" s="12">
        <v>1000.0</v>
      </c>
      <c r="I197" s="7">
        <v>42550.0</v>
      </c>
      <c r="J197" s="14">
        <v>51.135971</v>
      </c>
      <c r="K197" s="14">
        <f t="shared" si="2"/>
        <v>967.6416813</v>
      </c>
      <c r="L197" s="15">
        <f t="shared" si="3"/>
        <v>-0.03235831874</v>
      </c>
      <c r="M197" s="15">
        <f t="shared" si="4"/>
        <v>0.03235831874</v>
      </c>
      <c r="N197" s="8">
        <f t="shared" si="5"/>
        <v>44</v>
      </c>
    </row>
    <row r="198" ht="12.75" customHeight="1">
      <c r="A198" s="7">
        <v>42506.0</v>
      </c>
      <c r="B198" s="8" t="s">
        <v>183</v>
      </c>
      <c r="C198" s="8" t="s">
        <v>184</v>
      </c>
      <c r="D198" s="11">
        <v>3.59532201359E11</v>
      </c>
      <c r="E198" s="8" t="s">
        <v>20</v>
      </c>
      <c r="F198" s="8" t="str">
        <f t="shared" si="1"/>
        <v>SELL</v>
      </c>
      <c r="G198" s="12">
        <v>66.75206</v>
      </c>
      <c r="H198" s="12">
        <v>1000.0</v>
      </c>
      <c r="I198" s="7">
        <v>42664.0</v>
      </c>
      <c r="J198" s="14">
        <v>70.036942</v>
      </c>
      <c r="K198" s="14">
        <f t="shared" si="2"/>
        <v>1049.210197</v>
      </c>
      <c r="L198" s="15">
        <f t="shared" si="3"/>
        <v>-0.04921019666</v>
      </c>
      <c r="M198" s="15">
        <f t="shared" si="4"/>
        <v>0.04921019666</v>
      </c>
      <c r="N198" s="8">
        <f t="shared" si="5"/>
        <v>158</v>
      </c>
    </row>
    <row r="199" ht="12.75" customHeight="1">
      <c r="A199" s="7">
        <v>42506.0</v>
      </c>
      <c r="B199" s="8" t="s">
        <v>525</v>
      </c>
      <c r="C199" s="8" t="s">
        <v>526</v>
      </c>
      <c r="D199" s="11">
        <v>2.410651089E10</v>
      </c>
      <c r="E199" s="8" t="s">
        <v>20</v>
      </c>
      <c r="F199" s="8" t="str">
        <f t="shared" si="1"/>
        <v>SELL</v>
      </c>
      <c r="G199" s="12">
        <v>96.643501</v>
      </c>
      <c r="H199" s="12">
        <v>1000.0</v>
      </c>
      <c r="I199" s="16">
        <v>43608.0</v>
      </c>
      <c r="J199" s="14">
        <v>203.203857</v>
      </c>
      <c r="K199" s="14">
        <f t="shared" si="2"/>
        <v>2102.612746</v>
      </c>
      <c r="L199" s="15">
        <f t="shared" si="3"/>
        <v>-1.102612746</v>
      </c>
      <c r="M199" s="15">
        <f t="shared" si="4"/>
        <v>1.102612746</v>
      </c>
      <c r="N199" s="8">
        <f t="shared" si="5"/>
        <v>1102</v>
      </c>
    </row>
    <row r="200" ht="12.75" customHeight="1">
      <c r="A200" s="16">
        <v>42506.0</v>
      </c>
      <c r="B200" s="8" t="s">
        <v>527</v>
      </c>
      <c r="C200" s="8" t="s">
        <v>528</v>
      </c>
      <c r="D200" s="11">
        <v>3.719620674E10</v>
      </c>
      <c r="E200" s="17" t="s">
        <v>20</v>
      </c>
      <c r="F200" s="18" t="str">
        <f t="shared" si="1"/>
        <v>SELL</v>
      </c>
      <c r="G200" s="12">
        <v>94.914772</v>
      </c>
      <c r="H200" s="12">
        <v>1000.0</v>
      </c>
      <c r="I200" s="16">
        <v>43901.0</v>
      </c>
      <c r="J200" s="14">
        <v>104.466553</v>
      </c>
      <c r="K200" s="14">
        <f t="shared" si="2"/>
        <v>1100.635347</v>
      </c>
      <c r="L200" s="15">
        <f t="shared" si="3"/>
        <v>-0.1006353468</v>
      </c>
      <c r="M200" s="15">
        <f t="shared" si="4"/>
        <v>0.1006353468</v>
      </c>
      <c r="N200" s="8">
        <f t="shared" si="5"/>
        <v>1395</v>
      </c>
    </row>
    <row r="201" ht="12.75" customHeight="1">
      <c r="A201" s="7">
        <v>42507.0</v>
      </c>
      <c r="B201" s="8" t="s">
        <v>531</v>
      </c>
      <c r="C201" s="8" t="s">
        <v>532</v>
      </c>
      <c r="D201" s="11">
        <v>1.69812468749E11</v>
      </c>
      <c r="E201" s="8" t="s">
        <v>24</v>
      </c>
      <c r="F201" s="8" t="str">
        <f t="shared" si="1"/>
        <v>BUY</v>
      </c>
      <c r="G201" s="12">
        <v>3.79</v>
      </c>
      <c r="H201" s="12">
        <v>1000.0</v>
      </c>
      <c r="I201" s="16">
        <v>42515.0</v>
      </c>
      <c r="J201" s="14">
        <v>4.18</v>
      </c>
      <c r="K201" s="14">
        <f t="shared" si="2"/>
        <v>1102.902375</v>
      </c>
      <c r="L201" s="15">
        <f t="shared" si="3"/>
        <v>0.1029023747</v>
      </c>
      <c r="M201" s="15">
        <f t="shared" si="4"/>
        <v>-0.1029023747</v>
      </c>
      <c r="N201" s="8">
        <f t="shared" si="5"/>
        <v>8</v>
      </c>
    </row>
    <row r="202" ht="12.75" customHeight="1">
      <c r="A202" s="7">
        <v>42507.0</v>
      </c>
      <c r="B202" s="8" t="s">
        <v>300</v>
      </c>
      <c r="C202" s="8" t="s">
        <v>301</v>
      </c>
      <c r="D202" s="11">
        <v>1.900432125E10</v>
      </c>
      <c r="E202" s="8" t="s">
        <v>24</v>
      </c>
      <c r="F202" s="8" t="str">
        <f t="shared" si="1"/>
        <v>BUY</v>
      </c>
      <c r="G202" s="12">
        <v>106.79</v>
      </c>
      <c r="H202" s="12">
        <v>1000.0</v>
      </c>
      <c r="I202" s="7">
        <v>42585.0</v>
      </c>
      <c r="J202" s="14">
        <v>109.21</v>
      </c>
      <c r="K202" s="14">
        <f t="shared" si="2"/>
        <v>1022.661298</v>
      </c>
      <c r="L202" s="15">
        <f t="shared" si="3"/>
        <v>0.02266129787</v>
      </c>
      <c r="M202" s="15">
        <f t="shared" si="4"/>
        <v>-0.02266129787</v>
      </c>
      <c r="N202" s="8">
        <f t="shared" si="5"/>
        <v>78</v>
      </c>
    </row>
    <row r="203" ht="12.75" customHeight="1">
      <c r="A203" s="7">
        <v>42507.0</v>
      </c>
      <c r="B203" s="8" t="s">
        <v>537</v>
      </c>
      <c r="C203" s="8" t="s">
        <v>538</v>
      </c>
      <c r="D203" s="11">
        <v>9.4648919214E10</v>
      </c>
      <c r="E203" s="8" t="s">
        <v>20</v>
      </c>
      <c r="F203" s="8" t="str">
        <f t="shared" si="1"/>
        <v>SELL</v>
      </c>
      <c r="G203" s="12">
        <v>63.742199</v>
      </c>
      <c r="H203" s="12">
        <v>1000.0</v>
      </c>
      <c r="I203" s="7">
        <v>42515.0</v>
      </c>
      <c r="J203" s="14">
        <v>66.630455</v>
      </c>
      <c r="K203" s="14">
        <f t="shared" si="2"/>
        <v>1045.311521</v>
      </c>
      <c r="L203" s="15">
        <f t="shared" si="3"/>
        <v>-0.04531152118</v>
      </c>
      <c r="M203" s="15">
        <f t="shared" si="4"/>
        <v>0.04531152118</v>
      </c>
      <c r="N203" s="8">
        <f t="shared" si="5"/>
        <v>8</v>
      </c>
    </row>
    <row r="204" ht="12.75" customHeight="1">
      <c r="A204" s="7">
        <v>42507.0</v>
      </c>
      <c r="B204" s="8" t="s">
        <v>539</v>
      </c>
      <c r="C204" s="8" t="s">
        <v>540</v>
      </c>
      <c r="D204" s="11">
        <v>4.0102861682E10</v>
      </c>
      <c r="E204" s="8" t="s">
        <v>20</v>
      </c>
      <c r="F204" s="8" t="str">
        <f t="shared" si="1"/>
        <v>SELL</v>
      </c>
      <c r="G204" s="12">
        <v>87.230003</v>
      </c>
      <c r="H204" s="12">
        <v>1000.0</v>
      </c>
      <c r="I204" s="7">
        <v>43783.0</v>
      </c>
      <c r="J204" s="14">
        <v>257.359985</v>
      </c>
      <c r="K204" s="14">
        <f t="shared" si="2"/>
        <v>2950.360841</v>
      </c>
      <c r="L204" s="15">
        <f t="shared" si="3"/>
        <v>-1.950360841</v>
      </c>
      <c r="M204" s="15">
        <f t="shared" si="4"/>
        <v>1.950360841</v>
      </c>
      <c r="N204" s="8">
        <f t="shared" si="5"/>
        <v>1276</v>
      </c>
    </row>
    <row r="205" ht="12.75" customHeight="1">
      <c r="A205" s="7">
        <v>42507.0</v>
      </c>
      <c r="B205" s="8" t="s">
        <v>543</v>
      </c>
      <c r="C205" s="8" t="s">
        <v>544</v>
      </c>
      <c r="D205" s="11">
        <v>1.02879970529E11</v>
      </c>
      <c r="E205" s="8" t="s">
        <v>20</v>
      </c>
      <c r="F205" s="8" t="str">
        <f t="shared" si="1"/>
        <v>SELL</v>
      </c>
      <c r="G205" s="12">
        <v>34.06</v>
      </c>
      <c r="H205" s="12">
        <v>1000.0</v>
      </c>
      <c r="I205" s="7">
        <v>42907.0</v>
      </c>
      <c r="J205" s="14">
        <v>31.72</v>
      </c>
      <c r="K205" s="14">
        <f t="shared" si="2"/>
        <v>931.2977099</v>
      </c>
      <c r="L205" s="15">
        <f t="shared" si="3"/>
        <v>0.06870229008</v>
      </c>
      <c r="M205" s="15">
        <f t="shared" si="4"/>
        <v>-0.06870229008</v>
      </c>
      <c r="N205" s="8">
        <f t="shared" si="5"/>
        <v>400</v>
      </c>
    </row>
    <row r="206" ht="12.75" customHeight="1">
      <c r="A206" s="7">
        <v>42508.0</v>
      </c>
      <c r="B206" s="8" t="s">
        <v>545</v>
      </c>
      <c r="C206" s="8" t="s">
        <v>546</v>
      </c>
      <c r="D206" s="11">
        <v>2.6363E10</v>
      </c>
      <c r="E206" s="8" t="s">
        <v>24</v>
      </c>
      <c r="F206" s="8" t="str">
        <f t="shared" si="1"/>
        <v>BUY</v>
      </c>
      <c r="G206" s="12">
        <v>15.650554</v>
      </c>
      <c r="H206" s="12">
        <v>1000.0</v>
      </c>
      <c r="I206" s="7">
        <v>42895.0</v>
      </c>
      <c r="J206" s="14">
        <v>24.583988</v>
      </c>
      <c r="K206" s="14">
        <f t="shared" si="2"/>
        <v>1570.806247</v>
      </c>
      <c r="L206" s="15">
        <f t="shared" si="3"/>
        <v>0.5708062475</v>
      </c>
      <c r="M206" s="15">
        <f t="shared" si="4"/>
        <v>-0.5708062475</v>
      </c>
      <c r="N206" s="8">
        <f t="shared" si="5"/>
        <v>387</v>
      </c>
    </row>
    <row r="207" ht="12.75" customHeight="1">
      <c r="A207" s="7">
        <v>42508.0</v>
      </c>
      <c r="B207" s="8" t="s">
        <v>119</v>
      </c>
      <c r="C207" s="8" t="s">
        <v>120</v>
      </c>
      <c r="D207" s="11">
        <v>4.32921712233E11</v>
      </c>
      <c r="E207" s="8" t="s">
        <v>20</v>
      </c>
      <c r="F207" s="8" t="str">
        <f t="shared" si="1"/>
        <v>SELL</v>
      </c>
      <c r="G207" s="12">
        <v>52.19482</v>
      </c>
      <c r="H207" s="12">
        <v>1000.0</v>
      </c>
      <c r="I207" s="7">
        <v>42660.0</v>
      </c>
      <c r="J207" s="14">
        <v>55.573124</v>
      </c>
      <c r="K207" s="14">
        <f t="shared" si="2"/>
        <v>1064.72489</v>
      </c>
      <c r="L207" s="15">
        <f t="shared" si="3"/>
        <v>-0.06472489032</v>
      </c>
      <c r="M207" s="15">
        <f t="shared" si="4"/>
        <v>0.06472489032</v>
      </c>
      <c r="N207" s="8">
        <f t="shared" si="5"/>
        <v>152</v>
      </c>
    </row>
    <row r="208" ht="12.75" customHeight="1">
      <c r="A208" s="7">
        <v>42508.0</v>
      </c>
      <c r="B208" s="8" t="s">
        <v>511</v>
      </c>
      <c r="C208" s="8" t="s">
        <v>512</v>
      </c>
      <c r="D208" s="11">
        <v>6.05612876E10</v>
      </c>
      <c r="E208" s="8" t="s">
        <v>24</v>
      </c>
      <c r="F208" s="8" t="str">
        <f t="shared" si="1"/>
        <v>BUY</v>
      </c>
      <c r="G208" s="12">
        <v>55.77</v>
      </c>
      <c r="H208" s="12">
        <v>1000.0</v>
      </c>
      <c r="I208" s="7">
        <v>42690.0</v>
      </c>
      <c r="J208" s="14">
        <v>63.39</v>
      </c>
      <c r="K208" s="14">
        <f t="shared" si="2"/>
        <v>1136.632598</v>
      </c>
      <c r="L208" s="15">
        <f t="shared" si="3"/>
        <v>0.1366325982</v>
      </c>
      <c r="M208" s="15">
        <f t="shared" si="4"/>
        <v>-0.1366325982</v>
      </c>
      <c r="N208" s="8">
        <f t="shared" si="5"/>
        <v>182</v>
      </c>
    </row>
    <row r="209" ht="12.75" customHeight="1">
      <c r="A209" s="16">
        <v>42508.0</v>
      </c>
      <c r="B209" s="8" t="s">
        <v>380</v>
      </c>
      <c r="C209" s="8" t="s">
        <v>381</v>
      </c>
      <c r="D209" s="11">
        <v>6.82995534313E11</v>
      </c>
      <c r="E209" s="17" t="s">
        <v>20</v>
      </c>
      <c r="F209" s="18" t="str">
        <f t="shared" si="1"/>
        <v>SELL</v>
      </c>
      <c r="G209" s="12">
        <v>14.078</v>
      </c>
      <c r="H209" s="12">
        <v>1000.0</v>
      </c>
      <c r="I209" s="16">
        <v>42543.0</v>
      </c>
      <c r="J209" s="14">
        <v>13.110667</v>
      </c>
      <c r="K209" s="14">
        <f t="shared" si="2"/>
        <v>931.2876119</v>
      </c>
      <c r="L209" s="15">
        <f t="shared" si="3"/>
        <v>0.06871238812</v>
      </c>
      <c r="M209" s="15">
        <f t="shared" si="4"/>
        <v>-0.06871238812</v>
      </c>
      <c r="N209" s="8">
        <f t="shared" si="5"/>
        <v>35</v>
      </c>
    </row>
    <row r="210" ht="12.75" customHeight="1">
      <c r="A210" s="16">
        <v>42508.0</v>
      </c>
      <c r="B210" s="8" t="s">
        <v>547</v>
      </c>
      <c r="C210" s="8" t="s">
        <v>548</v>
      </c>
      <c r="D210" s="11">
        <v>1.1845231754E10</v>
      </c>
      <c r="E210" s="17" t="s">
        <v>20</v>
      </c>
      <c r="F210" s="18" t="str">
        <f t="shared" si="1"/>
        <v>SELL</v>
      </c>
      <c r="G210" s="12">
        <v>28.780001</v>
      </c>
      <c r="H210" s="12">
        <v>1000.0</v>
      </c>
      <c r="I210" s="16">
        <v>43318.0</v>
      </c>
      <c r="J210" s="14">
        <v>58.150002</v>
      </c>
      <c r="K210" s="14">
        <f t="shared" si="2"/>
        <v>2020.500347</v>
      </c>
      <c r="L210" s="15">
        <f t="shared" si="3"/>
        <v>-1.020500347</v>
      </c>
      <c r="M210" s="15">
        <f t="shared" si="4"/>
        <v>1.020500347</v>
      </c>
      <c r="N210" s="8">
        <f t="shared" si="5"/>
        <v>810</v>
      </c>
    </row>
    <row r="211" ht="12.75" customHeight="1">
      <c r="A211" s="7">
        <v>42509.0</v>
      </c>
      <c r="B211" s="8" t="s">
        <v>549</v>
      </c>
      <c r="C211" s="8" t="s">
        <v>550</v>
      </c>
      <c r="D211" s="11">
        <v>2.0361631721E10</v>
      </c>
      <c r="E211" s="8" t="s">
        <v>20</v>
      </c>
      <c r="F211" s="8" t="str">
        <f t="shared" si="1"/>
        <v>SELL</v>
      </c>
      <c r="G211" s="12">
        <v>43.536846</v>
      </c>
      <c r="H211" s="12">
        <v>1000.0</v>
      </c>
      <c r="I211" s="7">
        <v>42545.0</v>
      </c>
      <c r="J211" s="14">
        <v>40.388233</v>
      </c>
      <c r="K211" s="14">
        <f t="shared" si="2"/>
        <v>927.67935</v>
      </c>
      <c r="L211" s="15">
        <f t="shared" si="3"/>
        <v>0.07232064996</v>
      </c>
      <c r="M211" s="15">
        <f t="shared" si="4"/>
        <v>-0.07232064996</v>
      </c>
      <c r="N211" s="8">
        <f t="shared" si="5"/>
        <v>36</v>
      </c>
    </row>
    <row r="212" ht="12.75" customHeight="1">
      <c r="A212" s="16">
        <v>42509.0</v>
      </c>
      <c r="B212" s="8" t="s">
        <v>555</v>
      </c>
      <c r="C212" s="8" t="s">
        <v>556</v>
      </c>
      <c r="D212" s="11">
        <v>2.327665164E10</v>
      </c>
      <c r="E212" s="17" t="s">
        <v>20</v>
      </c>
      <c r="F212" s="18" t="str">
        <f t="shared" si="1"/>
        <v>SELL</v>
      </c>
      <c r="G212" s="12">
        <v>37.290001</v>
      </c>
      <c r="H212" s="12">
        <v>1000.0</v>
      </c>
      <c r="I212" s="16">
        <v>44727.0</v>
      </c>
      <c r="J212" s="14">
        <v>126.160004</v>
      </c>
      <c r="K212" s="14">
        <f t="shared" si="2"/>
        <v>3383.212674</v>
      </c>
      <c r="L212" s="15">
        <f t="shared" si="3"/>
        <v>-2.383212674</v>
      </c>
      <c r="M212" s="15">
        <f t="shared" si="4"/>
        <v>2.383212674</v>
      </c>
      <c r="N212" s="8">
        <f t="shared" si="5"/>
        <v>2218</v>
      </c>
    </row>
    <row r="213" ht="12.75" customHeight="1">
      <c r="A213" s="16">
        <v>42509.0</v>
      </c>
      <c r="B213" s="8" t="s">
        <v>557</v>
      </c>
      <c r="C213" s="8" t="s">
        <v>557</v>
      </c>
      <c r="D213" s="11">
        <v>7.5686160676E10</v>
      </c>
      <c r="E213" s="18" t="s">
        <v>24</v>
      </c>
      <c r="F213" s="17" t="str">
        <f t="shared" si="1"/>
        <v>BUY</v>
      </c>
      <c r="G213" s="12">
        <v>11.765788</v>
      </c>
      <c r="H213" s="12">
        <v>1000.0</v>
      </c>
      <c r="I213" s="16">
        <v>42838.0</v>
      </c>
      <c r="J213" s="14">
        <v>12.108558</v>
      </c>
      <c r="K213" s="14">
        <f t="shared" si="2"/>
        <v>1029.13277</v>
      </c>
      <c r="L213" s="15">
        <f t="shared" si="3"/>
        <v>0.02913277037</v>
      </c>
      <c r="M213" s="15">
        <f t="shared" si="4"/>
        <v>-0.02913277037</v>
      </c>
      <c r="N213" s="8">
        <f t="shared" si="5"/>
        <v>329</v>
      </c>
    </row>
    <row r="214" ht="12.75" customHeight="1">
      <c r="A214" s="16">
        <v>42509.0</v>
      </c>
      <c r="B214" s="8" t="s">
        <v>59</v>
      </c>
      <c r="C214" s="8" t="s">
        <v>60</v>
      </c>
      <c r="D214" s="11">
        <v>4.25280211092E11</v>
      </c>
      <c r="E214" s="17" t="s">
        <v>20</v>
      </c>
      <c r="F214" s="18" t="str">
        <f t="shared" si="1"/>
        <v>SELL</v>
      </c>
      <c r="G214" s="12">
        <v>60.02</v>
      </c>
      <c r="H214" s="12">
        <v>1000.0</v>
      </c>
      <c r="I214" s="16">
        <v>42509.0</v>
      </c>
      <c r="J214" s="14">
        <v>60.02</v>
      </c>
      <c r="K214" s="14">
        <f t="shared" si="2"/>
        <v>1000</v>
      </c>
      <c r="L214" s="15">
        <f t="shared" si="3"/>
        <v>0</v>
      </c>
      <c r="M214" s="15">
        <f t="shared" si="4"/>
        <v>0</v>
      </c>
      <c r="N214" s="8">
        <f t="shared" si="5"/>
        <v>0</v>
      </c>
    </row>
    <row r="215" ht="12.75" customHeight="1">
      <c r="A215" s="7">
        <v>42510.0</v>
      </c>
      <c r="B215" s="8" t="s">
        <v>560</v>
      </c>
      <c r="C215" s="8" t="s">
        <v>561</v>
      </c>
      <c r="D215" s="11">
        <v>4.463452884E10</v>
      </c>
      <c r="E215" s="8" t="s">
        <v>20</v>
      </c>
      <c r="F215" s="8" t="str">
        <f t="shared" si="1"/>
        <v>SELL</v>
      </c>
      <c r="G215" s="12">
        <v>761.559998</v>
      </c>
      <c r="H215" s="12">
        <v>1000.0</v>
      </c>
      <c r="I215" s="16">
        <v>42878.0</v>
      </c>
      <c r="J215" s="14">
        <v>581.400024</v>
      </c>
      <c r="K215" s="14">
        <f t="shared" si="2"/>
        <v>763.4329869</v>
      </c>
      <c r="L215" s="15">
        <f t="shared" si="3"/>
        <v>0.2365670131</v>
      </c>
      <c r="M215" s="15">
        <f t="shared" si="4"/>
        <v>-0.2365670131</v>
      </c>
      <c r="N215" s="8">
        <f t="shared" si="5"/>
        <v>368</v>
      </c>
    </row>
    <row r="216" ht="12.75" customHeight="1">
      <c r="A216" s="7">
        <v>42510.0</v>
      </c>
      <c r="B216" s="8" t="s">
        <v>562</v>
      </c>
      <c r="C216" s="8" t="s">
        <v>563</v>
      </c>
      <c r="D216" s="11">
        <v>1.7149203119E10</v>
      </c>
      <c r="E216" s="8" t="s">
        <v>24</v>
      </c>
      <c r="F216" s="8" t="str">
        <f t="shared" si="1"/>
        <v>BUY</v>
      </c>
      <c r="G216" s="12">
        <v>25.919977</v>
      </c>
      <c r="H216" s="12">
        <v>1000.0</v>
      </c>
      <c r="I216" s="16">
        <v>42605.0</v>
      </c>
      <c r="J216" s="14">
        <v>31.737434</v>
      </c>
      <c r="K216" s="14">
        <f t="shared" si="2"/>
        <v>1224.439127</v>
      </c>
      <c r="L216" s="15">
        <f t="shared" si="3"/>
        <v>0.2244391266</v>
      </c>
      <c r="M216" s="15">
        <f t="shared" si="4"/>
        <v>-0.2244391266</v>
      </c>
      <c r="N216" s="8">
        <f t="shared" si="5"/>
        <v>95</v>
      </c>
    </row>
    <row r="217" ht="12.75" customHeight="1">
      <c r="A217" s="7">
        <v>42510.0</v>
      </c>
      <c r="B217" s="8" t="s">
        <v>564</v>
      </c>
      <c r="C217" s="8" t="s">
        <v>565</v>
      </c>
      <c r="D217" s="11">
        <v>1.1175022989E10</v>
      </c>
      <c r="E217" s="8" t="s">
        <v>24</v>
      </c>
      <c r="F217" s="8" t="str">
        <f t="shared" si="1"/>
        <v>BUY</v>
      </c>
      <c r="G217" s="12">
        <v>54.060001</v>
      </c>
      <c r="H217" s="12">
        <v>1000.0</v>
      </c>
      <c r="I217" s="16">
        <v>42569.0</v>
      </c>
      <c r="J217" s="14">
        <v>73.580002</v>
      </c>
      <c r="K217" s="14">
        <f t="shared" si="2"/>
        <v>1361.080293</v>
      </c>
      <c r="L217" s="15">
        <f t="shared" si="3"/>
        <v>0.361080293</v>
      </c>
      <c r="M217" s="15">
        <f t="shared" si="4"/>
        <v>-0.361080293</v>
      </c>
      <c r="N217" s="8">
        <f t="shared" si="5"/>
        <v>59</v>
      </c>
    </row>
    <row r="218" ht="12.75" customHeight="1">
      <c r="A218" s="7">
        <v>42510.0</v>
      </c>
      <c r="B218" s="8" t="s">
        <v>566</v>
      </c>
      <c r="C218" s="8" t="s">
        <v>567</v>
      </c>
      <c r="D218" s="11">
        <v>3.5750388286E10</v>
      </c>
      <c r="E218" s="8" t="s">
        <v>24</v>
      </c>
      <c r="F218" s="8" t="str">
        <f t="shared" si="1"/>
        <v>BUY</v>
      </c>
      <c r="G218" s="12">
        <v>75.78862</v>
      </c>
      <c r="H218" s="12">
        <v>1000.0</v>
      </c>
      <c r="I218" s="16">
        <v>42516.0</v>
      </c>
      <c r="J218" s="14">
        <v>81.722107</v>
      </c>
      <c r="K218" s="14">
        <f t="shared" si="2"/>
        <v>1078.289946</v>
      </c>
      <c r="L218" s="15">
        <f t="shared" si="3"/>
        <v>0.07828994643</v>
      </c>
      <c r="M218" s="15">
        <f t="shared" si="4"/>
        <v>-0.07828994643</v>
      </c>
      <c r="N218" s="8">
        <f t="shared" si="5"/>
        <v>6</v>
      </c>
    </row>
    <row r="219" ht="12.75" customHeight="1">
      <c r="A219" s="7">
        <v>42510.0</v>
      </c>
      <c r="B219" s="8" t="s">
        <v>568</v>
      </c>
      <c r="C219" s="8" t="s">
        <v>569</v>
      </c>
      <c r="D219" s="11">
        <v>3.1473180708E10</v>
      </c>
      <c r="E219" s="8" t="s">
        <v>24</v>
      </c>
      <c r="F219" s="8" t="str">
        <f t="shared" si="1"/>
        <v>BUY</v>
      </c>
      <c r="G219" s="12">
        <v>76.889999</v>
      </c>
      <c r="H219" s="12">
        <v>1000.0</v>
      </c>
      <c r="I219" s="16">
        <v>42516.0</v>
      </c>
      <c r="J219" s="14">
        <v>88.370003</v>
      </c>
      <c r="K219" s="14">
        <f t="shared" si="2"/>
        <v>1149.304255</v>
      </c>
      <c r="L219" s="15">
        <f t="shared" si="3"/>
        <v>0.1493042548</v>
      </c>
      <c r="M219" s="15">
        <f t="shared" si="4"/>
        <v>-0.1493042548</v>
      </c>
      <c r="N219" s="8">
        <f t="shared" si="5"/>
        <v>6</v>
      </c>
    </row>
    <row r="220" ht="12.75" customHeight="1">
      <c r="A220" s="7">
        <v>42510.0</v>
      </c>
      <c r="B220" s="8" t="s">
        <v>388</v>
      </c>
      <c r="C220" s="8" t="s">
        <v>389</v>
      </c>
      <c r="D220" s="11">
        <v>6.5974267651E10</v>
      </c>
      <c r="E220" s="8" t="s">
        <v>20</v>
      </c>
      <c r="F220" s="8" t="str">
        <f t="shared" si="1"/>
        <v>SELL</v>
      </c>
      <c r="G220" s="12">
        <v>146.291687</v>
      </c>
      <c r="H220" s="12">
        <v>1000.0</v>
      </c>
      <c r="I220" s="16">
        <v>42578.0</v>
      </c>
      <c r="J220" s="14">
        <v>146.004044</v>
      </c>
      <c r="K220" s="14">
        <f t="shared" si="2"/>
        <v>998.0337707</v>
      </c>
      <c r="L220" s="15">
        <f t="shared" si="3"/>
        <v>0.001966229291</v>
      </c>
      <c r="M220" s="15">
        <f t="shared" si="4"/>
        <v>-0.001966229291</v>
      </c>
      <c r="N220" s="8">
        <f t="shared" si="5"/>
        <v>68</v>
      </c>
    </row>
    <row r="221" ht="12.75" customHeight="1">
      <c r="A221" s="7">
        <v>42510.0</v>
      </c>
      <c r="B221" s="8" t="s">
        <v>570</v>
      </c>
      <c r="C221" s="8" t="s">
        <v>571</v>
      </c>
      <c r="D221" s="11">
        <v>2.1462870977E10</v>
      </c>
      <c r="E221" s="8" t="s">
        <v>20</v>
      </c>
      <c r="F221" s="8" t="str">
        <f t="shared" si="1"/>
        <v>SELL</v>
      </c>
      <c r="G221" s="12">
        <v>29.970247</v>
      </c>
      <c r="H221" s="12">
        <v>1000.0</v>
      </c>
      <c r="I221" s="7">
        <v>43032.0</v>
      </c>
      <c r="J221" s="14">
        <v>26.774282</v>
      </c>
      <c r="K221" s="14">
        <f t="shared" si="2"/>
        <v>893.3620734</v>
      </c>
      <c r="L221" s="15">
        <f t="shared" si="3"/>
        <v>0.1066379266</v>
      </c>
      <c r="M221" s="15">
        <f t="shared" si="4"/>
        <v>-0.1066379266</v>
      </c>
      <c r="N221" s="8">
        <f t="shared" si="5"/>
        <v>522</v>
      </c>
    </row>
    <row r="222" ht="12.75" customHeight="1">
      <c r="A222" s="7">
        <v>42510.0</v>
      </c>
      <c r="B222" s="8" t="s">
        <v>572</v>
      </c>
      <c r="C222" s="8" t="s">
        <v>573</v>
      </c>
      <c r="D222" s="11">
        <v>1.360979576E11</v>
      </c>
      <c r="E222" s="8" t="s">
        <v>20</v>
      </c>
      <c r="F222" s="8" t="str">
        <f t="shared" si="1"/>
        <v>SELL</v>
      </c>
      <c r="G222" s="12">
        <v>97.204338</v>
      </c>
      <c r="H222" s="12">
        <v>1000.0</v>
      </c>
      <c r="I222" s="16">
        <v>44727.0</v>
      </c>
      <c r="J222" s="14">
        <v>375.121735</v>
      </c>
      <c r="K222" s="14">
        <f t="shared" si="2"/>
        <v>3859.104879</v>
      </c>
      <c r="L222" s="15">
        <f t="shared" si="3"/>
        <v>-2.859104879</v>
      </c>
      <c r="M222" s="15">
        <f t="shared" si="4"/>
        <v>2.859104879</v>
      </c>
      <c r="N222" s="8">
        <f t="shared" si="5"/>
        <v>2217</v>
      </c>
    </row>
    <row r="223" ht="12.75" customHeight="1">
      <c r="A223" s="7">
        <v>42510.0</v>
      </c>
      <c r="B223" s="8" t="s">
        <v>576</v>
      </c>
      <c r="C223" s="8" t="s">
        <v>576</v>
      </c>
      <c r="D223" s="11">
        <v>4.1646578778E10</v>
      </c>
      <c r="E223" s="8" t="s">
        <v>20</v>
      </c>
      <c r="F223" s="8" t="str">
        <f t="shared" si="1"/>
        <v>SELL</v>
      </c>
      <c r="G223" s="12">
        <v>70.45</v>
      </c>
      <c r="H223" s="12">
        <v>1000.0</v>
      </c>
      <c r="I223" s="16">
        <v>44727.0</v>
      </c>
      <c r="J223" s="14">
        <v>392.26</v>
      </c>
      <c r="K223" s="14">
        <f t="shared" si="2"/>
        <v>5567.920511</v>
      </c>
      <c r="L223" s="15">
        <f t="shared" si="3"/>
        <v>-4.567920511</v>
      </c>
      <c r="M223" s="15">
        <f t="shared" si="4"/>
        <v>4.567920511</v>
      </c>
      <c r="N223" s="8">
        <f t="shared" si="5"/>
        <v>2217</v>
      </c>
    </row>
    <row r="224" ht="12.75" customHeight="1">
      <c r="A224" s="16">
        <v>42510.0</v>
      </c>
      <c r="B224" s="8" t="s">
        <v>131</v>
      </c>
      <c r="C224" s="8" t="s">
        <v>132</v>
      </c>
      <c r="D224" s="11">
        <v>1.3447298E10</v>
      </c>
      <c r="E224" s="17" t="s">
        <v>20</v>
      </c>
      <c r="F224" s="18" t="str">
        <f t="shared" si="1"/>
        <v>SELL</v>
      </c>
      <c r="G224" s="12">
        <v>31.52</v>
      </c>
      <c r="H224" s="12">
        <v>1000.0</v>
      </c>
      <c r="I224" s="16">
        <v>42620.0</v>
      </c>
      <c r="J224" s="14">
        <v>29.08</v>
      </c>
      <c r="K224" s="14">
        <f t="shared" si="2"/>
        <v>922.5888325</v>
      </c>
      <c r="L224" s="15">
        <f t="shared" si="3"/>
        <v>0.07741116751</v>
      </c>
      <c r="M224" s="15">
        <f t="shared" si="4"/>
        <v>-0.07741116751</v>
      </c>
      <c r="N224" s="8">
        <f t="shared" si="5"/>
        <v>110</v>
      </c>
    </row>
    <row r="225" ht="12.75" customHeight="1">
      <c r="A225" s="7">
        <v>42513.0</v>
      </c>
      <c r="B225" s="8" t="s">
        <v>66</v>
      </c>
      <c r="C225" s="8" t="s">
        <v>67</v>
      </c>
      <c r="D225" s="11">
        <v>2.744500935588E12</v>
      </c>
      <c r="E225" s="8" t="s">
        <v>20</v>
      </c>
      <c r="F225" s="8" t="str">
        <f t="shared" si="1"/>
        <v>SELL</v>
      </c>
      <c r="G225" s="12">
        <v>22.23</v>
      </c>
      <c r="H225" s="12">
        <v>1000.0</v>
      </c>
      <c r="I225" s="16">
        <v>42531.0</v>
      </c>
      <c r="J225" s="14">
        <v>22.78</v>
      </c>
      <c r="K225" s="14">
        <f t="shared" si="2"/>
        <v>1024.741341</v>
      </c>
      <c r="L225" s="15">
        <f t="shared" si="3"/>
        <v>-0.02474134053</v>
      </c>
      <c r="M225" s="15">
        <f t="shared" si="4"/>
        <v>0.02474134053</v>
      </c>
      <c r="N225" s="8">
        <f t="shared" si="5"/>
        <v>18</v>
      </c>
    </row>
    <row r="226" ht="12.75" customHeight="1">
      <c r="A226" s="7">
        <v>42513.0</v>
      </c>
      <c r="B226" s="8" t="s">
        <v>589</v>
      </c>
      <c r="C226" s="8" t="s">
        <v>590</v>
      </c>
      <c r="D226" s="11">
        <v>1.315266259E10</v>
      </c>
      <c r="E226" s="8" t="s">
        <v>20</v>
      </c>
      <c r="F226" s="8" t="str">
        <f t="shared" si="1"/>
        <v>SELL</v>
      </c>
      <c r="G226" s="12">
        <v>25.358328</v>
      </c>
      <c r="H226" s="12">
        <v>1000.0</v>
      </c>
      <c r="I226" s="16">
        <v>42747.0</v>
      </c>
      <c r="J226" s="14">
        <v>29.244114</v>
      </c>
      <c r="K226" s="14">
        <f t="shared" si="2"/>
        <v>1153.235103</v>
      </c>
      <c r="L226" s="15">
        <f t="shared" si="3"/>
        <v>-0.1532351029</v>
      </c>
      <c r="M226" s="15">
        <f t="shared" si="4"/>
        <v>0.1532351029</v>
      </c>
      <c r="N226" s="8">
        <f t="shared" si="5"/>
        <v>234</v>
      </c>
    </row>
    <row r="227" ht="12.75" customHeight="1">
      <c r="A227" s="7">
        <v>42513.0</v>
      </c>
      <c r="B227" s="8" t="s">
        <v>593</v>
      </c>
      <c r="C227" s="8" t="s">
        <v>594</v>
      </c>
      <c r="D227" s="11">
        <v>5.6003039209E10</v>
      </c>
      <c r="E227" s="8" t="s">
        <v>20</v>
      </c>
      <c r="F227" s="8" t="str">
        <f t="shared" si="1"/>
        <v>SELL</v>
      </c>
      <c r="G227" s="12">
        <v>84.123299</v>
      </c>
      <c r="H227" s="12">
        <v>1000.0</v>
      </c>
      <c r="I227" s="16">
        <v>42667.0</v>
      </c>
      <c r="J227" s="14">
        <v>80.851303</v>
      </c>
      <c r="K227" s="14">
        <f t="shared" si="2"/>
        <v>961.1047589</v>
      </c>
      <c r="L227" s="15">
        <f t="shared" si="3"/>
        <v>0.03889524114</v>
      </c>
      <c r="M227" s="15">
        <f t="shared" si="4"/>
        <v>-0.03889524114</v>
      </c>
      <c r="N227" s="8">
        <f t="shared" si="5"/>
        <v>154</v>
      </c>
    </row>
    <row r="228" ht="12.75" customHeight="1">
      <c r="A228" s="7">
        <v>42513.0</v>
      </c>
      <c r="B228" s="8" t="s">
        <v>597</v>
      </c>
      <c r="C228" s="8" t="s">
        <v>598</v>
      </c>
      <c r="D228" s="11">
        <v>1.1137638E10</v>
      </c>
      <c r="E228" s="8" t="s">
        <v>20</v>
      </c>
      <c r="F228" s="8" t="str">
        <f t="shared" si="1"/>
        <v>SELL</v>
      </c>
      <c r="G228" s="12">
        <v>36.655506</v>
      </c>
      <c r="H228" s="12">
        <v>1000.0</v>
      </c>
      <c r="I228" s="16">
        <v>43124.0</v>
      </c>
      <c r="J228" s="14">
        <v>70.644608</v>
      </c>
      <c r="K228" s="14">
        <f t="shared" si="2"/>
        <v>1927.257749</v>
      </c>
      <c r="L228" s="15">
        <f t="shared" si="3"/>
        <v>-0.9272577495</v>
      </c>
      <c r="M228" s="15">
        <f t="shared" si="4"/>
        <v>0.9272577495</v>
      </c>
      <c r="N228" s="8">
        <f t="shared" si="5"/>
        <v>611</v>
      </c>
    </row>
    <row r="229" ht="12.75" customHeight="1">
      <c r="A229" s="7">
        <v>42513.0</v>
      </c>
      <c r="B229" s="8" t="s">
        <v>603</v>
      </c>
      <c r="C229" s="8" t="s">
        <v>604</v>
      </c>
      <c r="D229" s="11">
        <v>4.3368843374E10</v>
      </c>
      <c r="E229" s="8" t="s">
        <v>20</v>
      </c>
      <c r="F229" s="8" t="str">
        <f t="shared" si="1"/>
        <v>SELL</v>
      </c>
      <c r="G229" s="12">
        <v>99.237946</v>
      </c>
      <c r="H229" s="12">
        <v>1000.0</v>
      </c>
      <c r="I229" s="7">
        <v>42667.0</v>
      </c>
      <c r="J229" s="14">
        <v>91.038101</v>
      </c>
      <c r="K229" s="14">
        <f t="shared" si="2"/>
        <v>917.3718791</v>
      </c>
      <c r="L229" s="15">
        <f t="shared" si="3"/>
        <v>0.0826281209</v>
      </c>
      <c r="M229" s="15">
        <f t="shared" si="4"/>
        <v>-0.0826281209</v>
      </c>
      <c r="N229" s="8">
        <f t="shared" si="5"/>
        <v>154</v>
      </c>
    </row>
    <row r="230" ht="12.75" customHeight="1">
      <c r="A230" s="7">
        <v>42513.0</v>
      </c>
      <c r="B230" s="8" t="s">
        <v>429</v>
      </c>
      <c r="C230" s="8" t="s">
        <v>430</v>
      </c>
      <c r="D230" s="11">
        <v>3.16102715873E11</v>
      </c>
      <c r="E230" s="8" t="s">
        <v>24</v>
      </c>
      <c r="F230" s="8" t="str">
        <f t="shared" si="1"/>
        <v>BUY</v>
      </c>
      <c r="G230" s="12">
        <v>34.830704</v>
      </c>
      <c r="H230" s="12">
        <v>1000.0</v>
      </c>
      <c r="I230" s="7">
        <v>42531.0</v>
      </c>
      <c r="J230" s="14">
        <v>34.439548</v>
      </c>
      <c r="K230" s="14">
        <f t="shared" si="2"/>
        <v>988.7697935</v>
      </c>
      <c r="L230" s="15">
        <f t="shared" si="3"/>
        <v>-0.01123020654</v>
      </c>
      <c r="M230" s="15">
        <f t="shared" si="4"/>
        <v>0.01123020654</v>
      </c>
      <c r="N230" s="8">
        <f t="shared" si="5"/>
        <v>18</v>
      </c>
    </row>
    <row r="231" ht="12.75" customHeight="1">
      <c r="A231" s="7">
        <v>42513.0</v>
      </c>
      <c r="B231" s="8" t="s">
        <v>617</v>
      </c>
      <c r="C231" s="8" t="s">
        <v>618</v>
      </c>
      <c r="D231" s="11">
        <v>1.0549685928E11</v>
      </c>
      <c r="E231" s="8" t="s">
        <v>20</v>
      </c>
      <c r="F231" s="8" t="str">
        <f t="shared" si="1"/>
        <v>SELL</v>
      </c>
      <c r="G231" s="12">
        <v>101.327942</v>
      </c>
      <c r="H231" s="12">
        <v>1000.0</v>
      </c>
      <c r="I231" s="7">
        <v>42579.0</v>
      </c>
      <c r="J231" s="14">
        <v>105.98851</v>
      </c>
      <c r="K231" s="14">
        <f t="shared" si="2"/>
        <v>1045.994894</v>
      </c>
      <c r="L231" s="15">
        <f t="shared" si="3"/>
        <v>-0.04599489448</v>
      </c>
      <c r="M231" s="15">
        <f t="shared" si="4"/>
        <v>0.04599489448</v>
      </c>
      <c r="N231" s="8">
        <f t="shared" si="5"/>
        <v>66</v>
      </c>
    </row>
    <row r="232" ht="12.75" customHeight="1">
      <c r="A232" s="16">
        <v>42513.0</v>
      </c>
      <c r="B232" s="8" t="s">
        <v>210</v>
      </c>
      <c r="C232" s="8" t="s">
        <v>211</v>
      </c>
      <c r="D232" s="11">
        <v>2.2910946728E10</v>
      </c>
      <c r="E232" s="17" t="s">
        <v>20</v>
      </c>
      <c r="F232" s="18" t="str">
        <f t="shared" si="1"/>
        <v>SELL</v>
      </c>
      <c r="G232" s="12">
        <v>60.339176</v>
      </c>
      <c r="H232" s="12">
        <v>1000.0</v>
      </c>
      <c r="I232" s="16">
        <v>42513.0</v>
      </c>
      <c r="J232" s="14">
        <v>60.339176</v>
      </c>
      <c r="K232" s="14">
        <f t="shared" si="2"/>
        <v>1000</v>
      </c>
      <c r="L232" s="15">
        <f t="shared" si="3"/>
        <v>0</v>
      </c>
      <c r="M232" s="15">
        <f t="shared" si="4"/>
        <v>0</v>
      </c>
      <c r="N232" s="8">
        <f t="shared" si="5"/>
        <v>0</v>
      </c>
    </row>
    <row r="233" ht="12.75" customHeight="1">
      <c r="A233" s="16">
        <v>42513.0</v>
      </c>
      <c r="B233" s="8" t="s">
        <v>619</v>
      </c>
      <c r="C233" s="8" t="s">
        <v>620</v>
      </c>
      <c r="D233" s="11">
        <v>2.488335384E10</v>
      </c>
      <c r="E233" s="17" t="s">
        <v>20</v>
      </c>
      <c r="F233" s="18" t="str">
        <f t="shared" si="1"/>
        <v>SELL</v>
      </c>
      <c r="G233" s="12">
        <v>109.588928</v>
      </c>
      <c r="H233" s="12">
        <v>1000.0</v>
      </c>
      <c r="I233" s="16">
        <v>42671.0</v>
      </c>
      <c r="J233" s="14">
        <v>112.897018</v>
      </c>
      <c r="K233" s="14">
        <f t="shared" si="2"/>
        <v>1030.186352</v>
      </c>
      <c r="L233" s="15">
        <f t="shared" si="3"/>
        <v>-0.0301863524</v>
      </c>
      <c r="M233" s="15">
        <f t="shared" si="4"/>
        <v>0.0301863524</v>
      </c>
      <c r="N233" s="8">
        <f t="shared" si="5"/>
        <v>158</v>
      </c>
    </row>
    <row r="234" ht="12.75" customHeight="1">
      <c r="A234" s="7">
        <v>42514.0</v>
      </c>
      <c r="B234" s="8" t="s">
        <v>621</v>
      </c>
      <c r="C234" s="8" t="s">
        <v>622</v>
      </c>
      <c r="D234" s="11">
        <v>1.19798308161E11</v>
      </c>
      <c r="E234" s="8" t="s">
        <v>20</v>
      </c>
      <c r="F234" s="8" t="str">
        <f t="shared" si="1"/>
        <v>SELL</v>
      </c>
      <c r="G234" s="12">
        <v>21.586422</v>
      </c>
      <c r="H234" s="12">
        <v>1000.0</v>
      </c>
      <c r="I234" s="7">
        <v>43210.0</v>
      </c>
      <c r="J234" s="14">
        <v>47.780964</v>
      </c>
      <c r="K234" s="14">
        <f t="shared" si="2"/>
        <v>2213.47308</v>
      </c>
      <c r="L234" s="15">
        <f t="shared" si="3"/>
        <v>-1.21347308</v>
      </c>
      <c r="M234" s="15">
        <f t="shared" si="4"/>
        <v>1.21347308</v>
      </c>
      <c r="N234" s="8">
        <f t="shared" si="5"/>
        <v>696</v>
      </c>
    </row>
    <row r="235" ht="12.75" customHeight="1">
      <c r="A235" s="7">
        <v>42514.0</v>
      </c>
      <c r="B235" s="8" t="s">
        <v>28</v>
      </c>
      <c r="C235" s="8" t="s">
        <v>29</v>
      </c>
      <c r="D235" s="11">
        <v>3.00794502426E11</v>
      </c>
      <c r="E235" s="8" t="s">
        <v>24</v>
      </c>
      <c r="F235" s="8" t="str">
        <f t="shared" si="1"/>
        <v>BUY</v>
      </c>
      <c r="G235" s="12">
        <v>73.72</v>
      </c>
      <c r="H235" s="12">
        <v>1000.0</v>
      </c>
      <c r="I235" s="7">
        <v>42541.0</v>
      </c>
      <c r="J235" s="14">
        <v>75.5</v>
      </c>
      <c r="K235" s="14">
        <f t="shared" si="2"/>
        <v>1024.145415</v>
      </c>
      <c r="L235" s="15">
        <f t="shared" si="3"/>
        <v>0.02414541508</v>
      </c>
      <c r="M235" s="15">
        <f t="shared" si="4"/>
        <v>-0.02414541508</v>
      </c>
      <c r="N235" s="8">
        <f t="shared" si="5"/>
        <v>27</v>
      </c>
    </row>
    <row r="236" ht="12.75" customHeight="1">
      <c r="A236" s="7">
        <v>42514.0</v>
      </c>
      <c r="B236" s="8" t="s">
        <v>372</v>
      </c>
      <c r="C236" s="8" t="s">
        <v>373</v>
      </c>
      <c r="D236" s="11">
        <v>2.6695412156E10</v>
      </c>
      <c r="E236" s="8" t="s">
        <v>20</v>
      </c>
      <c r="F236" s="8" t="str">
        <f t="shared" si="1"/>
        <v>SELL</v>
      </c>
      <c r="G236" s="12">
        <v>39.822098</v>
      </c>
      <c r="H236" s="12">
        <v>1000.0</v>
      </c>
      <c r="I236" s="7">
        <v>42536.0</v>
      </c>
      <c r="J236" s="14">
        <v>35.495785</v>
      </c>
      <c r="K236" s="14">
        <f t="shared" si="2"/>
        <v>891.3589887</v>
      </c>
      <c r="L236" s="15">
        <f t="shared" si="3"/>
        <v>0.1086410113</v>
      </c>
      <c r="M236" s="15">
        <f t="shared" si="4"/>
        <v>-0.1086410113</v>
      </c>
      <c r="N236" s="8">
        <f t="shared" si="5"/>
        <v>22</v>
      </c>
    </row>
    <row r="237" ht="12.75" customHeight="1">
      <c r="A237" s="7">
        <v>42514.0</v>
      </c>
      <c r="B237" s="8" t="s">
        <v>630</v>
      </c>
      <c r="C237" s="8" t="s">
        <v>631</v>
      </c>
      <c r="D237" s="11">
        <v>1.069485355423E12</v>
      </c>
      <c r="E237" s="8" t="s">
        <v>20</v>
      </c>
      <c r="F237" s="8" t="str">
        <f t="shared" si="1"/>
        <v>SELL</v>
      </c>
      <c r="G237" s="12">
        <v>11.141722</v>
      </c>
      <c r="H237" s="12">
        <v>1000.0</v>
      </c>
      <c r="I237" s="7">
        <v>42745.0</v>
      </c>
      <c r="J237" s="14">
        <v>26.239513</v>
      </c>
      <c r="K237" s="14">
        <f t="shared" si="2"/>
        <v>2355.068005</v>
      </c>
      <c r="L237" s="15">
        <f t="shared" si="3"/>
        <v>-1.355068005</v>
      </c>
      <c r="M237" s="15">
        <f t="shared" si="4"/>
        <v>1.355068005</v>
      </c>
      <c r="N237" s="8">
        <f t="shared" si="5"/>
        <v>231</v>
      </c>
    </row>
    <row r="238" ht="12.75" customHeight="1">
      <c r="A238" s="7">
        <v>42514.0</v>
      </c>
      <c r="B238" s="8" t="s">
        <v>234</v>
      </c>
      <c r="C238" s="8" t="s">
        <v>235</v>
      </c>
      <c r="D238" s="11">
        <v>5.559644496E10</v>
      </c>
      <c r="E238" s="8" t="s">
        <v>24</v>
      </c>
      <c r="F238" s="8" t="str">
        <f t="shared" si="1"/>
        <v>BUY</v>
      </c>
      <c r="G238" s="12">
        <v>130.45813</v>
      </c>
      <c r="H238" s="12">
        <v>1000.0</v>
      </c>
      <c r="I238" s="7">
        <v>42528.0</v>
      </c>
      <c r="J238" s="14">
        <v>132.555435</v>
      </c>
      <c r="K238" s="14">
        <f t="shared" si="2"/>
        <v>1016.076461</v>
      </c>
      <c r="L238" s="15">
        <f t="shared" si="3"/>
        <v>0.0160764607</v>
      </c>
      <c r="M238" s="15">
        <f t="shared" si="4"/>
        <v>-0.0160764607</v>
      </c>
      <c r="N238" s="8">
        <f t="shared" si="5"/>
        <v>14</v>
      </c>
    </row>
    <row r="239" ht="12.75" customHeight="1">
      <c r="A239" s="7">
        <v>42514.0</v>
      </c>
      <c r="B239" s="8" t="s">
        <v>632</v>
      </c>
      <c r="C239" s="8" t="s">
        <v>633</v>
      </c>
      <c r="D239" s="11">
        <v>1.226514E11</v>
      </c>
      <c r="E239" s="8" t="s">
        <v>20</v>
      </c>
      <c r="F239" s="8" t="str">
        <f t="shared" si="1"/>
        <v>SELL</v>
      </c>
      <c r="G239" s="12">
        <v>44.731113</v>
      </c>
      <c r="H239" s="12">
        <v>1000.0</v>
      </c>
      <c r="I239" s="7">
        <v>42793.0</v>
      </c>
      <c r="J239" s="14">
        <v>47.279289</v>
      </c>
      <c r="K239" s="14">
        <f t="shared" si="2"/>
        <v>1056.966524</v>
      </c>
      <c r="L239" s="15">
        <f t="shared" si="3"/>
        <v>-0.0569665235</v>
      </c>
      <c r="M239" s="15">
        <f t="shared" si="4"/>
        <v>0.0569665235</v>
      </c>
      <c r="N239" s="8">
        <f t="shared" si="5"/>
        <v>279</v>
      </c>
    </row>
    <row r="240" ht="12.75" customHeight="1">
      <c r="A240" s="7">
        <v>42514.0</v>
      </c>
      <c r="B240" s="8" t="s">
        <v>187</v>
      </c>
      <c r="C240" s="8" t="s">
        <v>188</v>
      </c>
      <c r="D240" s="11">
        <v>8.2460626286E10</v>
      </c>
      <c r="E240" s="8" t="s">
        <v>24</v>
      </c>
      <c r="F240" s="8" t="str">
        <f t="shared" si="1"/>
        <v>BUY</v>
      </c>
      <c r="G240" s="12">
        <v>61.164463</v>
      </c>
      <c r="H240" s="12">
        <v>1000.0</v>
      </c>
      <c r="I240" s="7">
        <v>42529.0</v>
      </c>
      <c r="J240" s="14">
        <v>65.784676</v>
      </c>
      <c r="K240" s="14">
        <f t="shared" si="2"/>
        <v>1075.537539</v>
      </c>
      <c r="L240" s="15">
        <f t="shared" si="3"/>
        <v>0.07553753885</v>
      </c>
      <c r="M240" s="15">
        <f t="shared" si="4"/>
        <v>-0.07553753885</v>
      </c>
      <c r="N240" s="8">
        <f t="shared" si="5"/>
        <v>15</v>
      </c>
    </row>
    <row r="241" ht="12.75" customHeight="1">
      <c r="A241" s="7">
        <v>42514.0</v>
      </c>
      <c r="B241" s="8" t="s">
        <v>634</v>
      </c>
      <c r="C241" s="8" t="s">
        <v>635</v>
      </c>
      <c r="D241" s="11">
        <v>1.0422408491E10</v>
      </c>
      <c r="E241" s="8" t="s">
        <v>24</v>
      </c>
      <c r="F241" s="8" t="str">
        <f t="shared" si="1"/>
        <v>BUY</v>
      </c>
      <c r="G241" s="12">
        <v>18.440001</v>
      </c>
      <c r="H241" s="12">
        <v>1000.0</v>
      </c>
      <c r="I241" s="7">
        <v>43328.0</v>
      </c>
      <c r="J241" s="14">
        <v>129.580002</v>
      </c>
      <c r="K241" s="14">
        <f t="shared" si="2"/>
        <v>7027.114695</v>
      </c>
      <c r="L241" s="15">
        <f t="shared" si="3"/>
        <v>6.027114695</v>
      </c>
      <c r="M241" s="15">
        <f t="shared" si="4"/>
        <v>-6.027114695</v>
      </c>
      <c r="N241" s="8">
        <f t="shared" si="5"/>
        <v>814</v>
      </c>
    </row>
    <row r="242" ht="12.75" customHeight="1">
      <c r="A242" s="16">
        <v>42514.0</v>
      </c>
      <c r="B242" s="8" t="s">
        <v>61</v>
      </c>
      <c r="C242" s="8" t="s">
        <v>62</v>
      </c>
      <c r="D242" s="11">
        <v>4.44889529764E11</v>
      </c>
      <c r="E242" s="18" t="s">
        <v>24</v>
      </c>
      <c r="F242" s="17" t="str">
        <f t="shared" si="1"/>
        <v>BUY</v>
      </c>
      <c r="G242" s="12">
        <v>63.7</v>
      </c>
      <c r="H242" s="12">
        <v>1000.0</v>
      </c>
      <c r="I242" s="16">
        <v>42541.0</v>
      </c>
      <c r="J242" s="14">
        <v>64.73</v>
      </c>
      <c r="K242" s="14">
        <f t="shared" si="2"/>
        <v>1016.169545</v>
      </c>
      <c r="L242" s="15">
        <f t="shared" si="3"/>
        <v>0.01616954474</v>
      </c>
      <c r="M242" s="15">
        <f t="shared" si="4"/>
        <v>-0.01616954474</v>
      </c>
      <c r="N242" s="8">
        <f t="shared" si="5"/>
        <v>27</v>
      </c>
    </row>
    <row r="243" ht="12.75" customHeight="1">
      <c r="A243" s="7">
        <v>42515.0</v>
      </c>
      <c r="B243" s="8" t="s">
        <v>531</v>
      </c>
      <c r="C243" s="8" t="s">
        <v>532</v>
      </c>
      <c r="D243" s="11">
        <v>1.69812468749E11</v>
      </c>
      <c r="E243" s="8" t="s">
        <v>20</v>
      </c>
      <c r="F243" s="8" t="str">
        <f t="shared" si="1"/>
        <v>SELL</v>
      </c>
      <c r="G243" s="12">
        <v>4.18</v>
      </c>
      <c r="H243" s="12">
        <v>1000.0</v>
      </c>
      <c r="I243" s="16">
        <v>42835.0</v>
      </c>
      <c r="J243" s="14">
        <v>13.1</v>
      </c>
      <c r="K243" s="14">
        <f t="shared" si="2"/>
        <v>3133.971292</v>
      </c>
      <c r="L243" s="15">
        <f t="shared" si="3"/>
        <v>-2.133971292</v>
      </c>
      <c r="M243" s="15">
        <f t="shared" si="4"/>
        <v>2.133971292</v>
      </c>
      <c r="N243" s="8">
        <f t="shared" si="5"/>
        <v>320</v>
      </c>
    </row>
    <row r="244" ht="12.75" customHeight="1">
      <c r="A244" s="7">
        <v>42515.0</v>
      </c>
      <c r="B244" s="8" t="s">
        <v>638</v>
      </c>
      <c r="C244" s="8" t="s">
        <v>639</v>
      </c>
      <c r="D244" s="11">
        <v>7.65425344E11</v>
      </c>
      <c r="E244" s="8" t="s">
        <v>20</v>
      </c>
      <c r="F244" s="8" t="str">
        <f t="shared" si="1"/>
        <v>SELL</v>
      </c>
      <c r="G244" s="12">
        <v>144.08</v>
      </c>
      <c r="H244" s="12">
        <v>1000.0</v>
      </c>
      <c r="I244" s="16">
        <v>44727.0</v>
      </c>
      <c r="J244" s="14">
        <v>278.93</v>
      </c>
      <c r="K244" s="14">
        <f t="shared" si="2"/>
        <v>1935.938368</v>
      </c>
      <c r="L244" s="15">
        <f t="shared" si="3"/>
        <v>-0.9359383676</v>
      </c>
      <c r="M244" s="15">
        <f t="shared" si="4"/>
        <v>0.9359383676</v>
      </c>
      <c r="N244" s="8">
        <f t="shared" si="5"/>
        <v>2212</v>
      </c>
    </row>
    <row r="245" ht="12.75" customHeight="1">
      <c r="A245" s="7">
        <v>42515.0</v>
      </c>
      <c r="B245" s="8" t="s">
        <v>537</v>
      </c>
      <c r="C245" s="8" t="s">
        <v>538</v>
      </c>
      <c r="D245" s="11">
        <v>9.4648919214E10</v>
      </c>
      <c r="E245" s="8" t="s">
        <v>24</v>
      </c>
      <c r="F245" s="8" t="str">
        <f t="shared" si="1"/>
        <v>BUY</v>
      </c>
      <c r="G245" s="12">
        <v>66.630455</v>
      </c>
      <c r="H245" s="12">
        <v>1000.0</v>
      </c>
      <c r="I245" s="7">
        <v>42573.0</v>
      </c>
      <c r="J245" s="14">
        <v>67.036438</v>
      </c>
      <c r="K245" s="14">
        <f t="shared" si="2"/>
        <v>1006.093055</v>
      </c>
      <c r="L245" s="15">
        <f t="shared" si="3"/>
        <v>0.006093054595</v>
      </c>
      <c r="M245" s="15">
        <f t="shared" si="4"/>
        <v>-0.006093054595</v>
      </c>
      <c r="N245" s="8">
        <f t="shared" si="5"/>
        <v>58</v>
      </c>
    </row>
    <row r="246" ht="12.75" customHeight="1">
      <c r="A246" s="7">
        <v>42515.0</v>
      </c>
      <c r="B246" s="8" t="s">
        <v>644</v>
      </c>
      <c r="C246" s="8" t="s">
        <v>645</v>
      </c>
      <c r="D246" s="11">
        <v>6.9650124965E10</v>
      </c>
      <c r="E246" s="8" t="s">
        <v>20</v>
      </c>
      <c r="F246" s="8" t="str">
        <f t="shared" si="1"/>
        <v>SELL</v>
      </c>
      <c r="G246" s="12">
        <v>11.438004</v>
      </c>
      <c r="H246" s="12">
        <v>1000.0</v>
      </c>
      <c r="I246" s="7">
        <v>42530.0</v>
      </c>
      <c r="J246" s="14">
        <v>12.335296</v>
      </c>
      <c r="K246" s="14">
        <f t="shared" si="2"/>
        <v>1078.448303</v>
      </c>
      <c r="L246" s="15">
        <f t="shared" si="3"/>
        <v>-0.07844830269</v>
      </c>
      <c r="M246" s="15">
        <f t="shared" si="4"/>
        <v>0.07844830269</v>
      </c>
      <c r="N246" s="8">
        <f t="shared" si="5"/>
        <v>15</v>
      </c>
    </row>
    <row r="247" ht="12.75" customHeight="1">
      <c r="A247" s="7">
        <v>42515.0</v>
      </c>
      <c r="B247" s="8" t="s">
        <v>646</v>
      </c>
      <c r="C247" s="8" t="s">
        <v>647</v>
      </c>
      <c r="D247" s="11">
        <v>1.098567E10</v>
      </c>
      <c r="E247" s="8" t="s">
        <v>20</v>
      </c>
      <c r="F247" s="8" t="str">
        <f t="shared" si="1"/>
        <v>SELL</v>
      </c>
      <c r="G247" s="12">
        <v>36.236294</v>
      </c>
      <c r="H247" s="12">
        <v>1000.0</v>
      </c>
      <c r="I247" s="16">
        <v>44727.0</v>
      </c>
      <c r="J247" s="14">
        <v>45.052567</v>
      </c>
      <c r="K247" s="14">
        <f t="shared" si="2"/>
        <v>1243.299522</v>
      </c>
      <c r="L247" s="15">
        <f t="shared" si="3"/>
        <v>-0.2432995217</v>
      </c>
      <c r="M247" s="15">
        <f t="shared" si="4"/>
        <v>0.2432995217</v>
      </c>
      <c r="N247" s="8">
        <f t="shared" si="5"/>
        <v>2212</v>
      </c>
    </row>
    <row r="248" ht="12.75" customHeight="1">
      <c r="A248" s="16">
        <v>42515.0</v>
      </c>
      <c r="B248" s="8" t="s">
        <v>648</v>
      </c>
      <c r="C248" s="8" t="s">
        <v>649</v>
      </c>
      <c r="D248" s="11">
        <v>2.403045376E10</v>
      </c>
      <c r="E248" s="17" t="s">
        <v>20</v>
      </c>
      <c r="F248" s="18" t="str">
        <f t="shared" si="1"/>
        <v>SELL</v>
      </c>
      <c r="G248" s="12">
        <v>85.76001</v>
      </c>
      <c r="H248" s="12">
        <v>1000.0</v>
      </c>
      <c r="I248" s="16">
        <v>42621.0</v>
      </c>
      <c r="J248" s="14">
        <v>62.729237</v>
      </c>
      <c r="K248" s="14">
        <f t="shared" si="2"/>
        <v>731.4509058</v>
      </c>
      <c r="L248" s="15">
        <f t="shared" si="3"/>
        <v>0.2685490942</v>
      </c>
      <c r="M248" s="15">
        <f t="shared" si="4"/>
        <v>-0.2685490942</v>
      </c>
      <c r="N248" s="8">
        <f t="shared" si="5"/>
        <v>106</v>
      </c>
    </row>
    <row r="249" ht="12.75" customHeight="1">
      <c r="A249" s="7">
        <v>42516.0</v>
      </c>
      <c r="B249" s="8" t="s">
        <v>566</v>
      </c>
      <c r="C249" s="8" t="s">
        <v>567</v>
      </c>
      <c r="D249" s="11">
        <v>3.5750388286E10</v>
      </c>
      <c r="E249" s="8" t="s">
        <v>20</v>
      </c>
      <c r="F249" s="8" t="str">
        <f t="shared" si="1"/>
        <v>SELL</v>
      </c>
      <c r="G249" s="12">
        <v>81.722107</v>
      </c>
      <c r="H249" s="12">
        <v>1000.0</v>
      </c>
      <c r="I249" s="16">
        <v>42607.0</v>
      </c>
      <c r="J249" s="14">
        <v>70.400467</v>
      </c>
      <c r="K249" s="14">
        <f t="shared" si="2"/>
        <v>861.4617217</v>
      </c>
      <c r="L249" s="15">
        <f t="shared" si="3"/>
        <v>0.1385382783</v>
      </c>
      <c r="M249" s="15">
        <f t="shared" si="4"/>
        <v>-0.1385382783</v>
      </c>
      <c r="N249" s="8">
        <f t="shared" si="5"/>
        <v>91</v>
      </c>
    </row>
    <row r="250" ht="12.75" customHeight="1">
      <c r="A250" s="7">
        <v>42516.0</v>
      </c>
      <c r="B250" s="8" t="s">
        <v>568</v>
      </c>
      <c r="C250" s="8" t="s">
        <v>569</v>
      </c>
      <c r="D250" s="11">
        <v>3.1473180708E10</v>
      </c>
      <c r="E250" s="8" t="s">
        <v>20</v>
      </c>
      <c r="F250" s="8" t="str">
        <f t="shared" si="1"/>
        <v>SELL</v>
      </c>
      <c r="G250" s="12">
        <v>88.370003</v>
      </c>
      <c r="H250" s="12">
        <v>1000.0</v>
      </c>
      <c r="I250" s="16">
        <v>42607.0</v>
      </c>
      <c r="J250" s="14">
        <v>85.5</v>
      </c>
      <c r="K250" s="14">
        <f t="shared" si="2"/>
        <v>967.5228822</v>
      </c>
      <c r="L250" s="15">
        <f t="shared" si="3"/>
        <v>0.03247711783</v>
      </c>
      <c r="M250" s="15">
        <f t="shared" si="4"/>
        <v>-0.03247711783</v>
      </c>
      <c r="N250" s="8">
        <f t="shared" si="5"/>
        <v>91</v>
      </c>
    </row>
    <row r="251" ht="12.75" customHeight="1">
      <c r="A251" s="7">
        <v>42522.0</v>
      </c>
      <c r="B251" s="8" t="s">
        <v>662</v>
      </c>
      <c r="C251" s="8" t="s">
        <v>663</v>
      </c>
      <c r="D251" s="11">
        <v>3.627845788E10</v>
      </c>
      <c r="E251" s="8" t="s">
        <v>20</v>
      </c>
      <c r="F251" s="8" t="str">
        <f t="shared" si="1"/>
        <v>SELL</v>
      </c>
      <c r="G251" s="12">
        <v>40.730507</v>
      </c>
      <c r="H251" s="12">
        <v>1000.0</v>
      </c>
      <c r="I251" s="7">
        <v>44396.0</v>
      </c>
      <c r="J251" s="14">
        <v>67.090714</v>
      </c>
      <c r="K251" s="14">
        <f t="shared" si="2"/>
        <v>1647.185831</v>
      </c>
      <c r="L251" s="15">
        <f t="shared" si="3"/>
        <v>-0.6471858305</v>
      </c>
      <c r="M251" s="15">
        <f t="shared" si="4"/>
        <v>0.6471858305</v>
      </c>
      <c r="N251" s="8">
        <f t="shared" si="5"/>
        <v>1874</v>
      </c>
    </row>
    <row r="252" ht="12.75" customHeight="1">
      <c r="A252" s="7">
        <v>42523.0</v>
      </c>
      <c r="B252" s="8" t="s">
        <v>111</v>
      </c>
      <c r="C252" s="8" t="s">
        <v>112</v>
      </c>
      <c r="D252" s="11">
        <v>4.70018432E10</v>
      </c>
      <c r="E252" s="8" t="s">
        <v>24</v>
      </c>
      <c r="F252" s="8" t="str">
        <f t="shared" si="1"/>
        <v>BUY</v>
      </c>
      <c r="G252" s="12">
        <v>9.310741</v>
      </c>
      <c r="H252" s="12">
        <v>1000.0</v>
      </c>
      <c r="I252" s="16">
        <v>42544.0</v>
      </c>
      <c r="J252" s="14">
        <v>9.444662</v>
      </c>
      <c r="K252" s="14">
        <f t="shared" si="2"/>
        <v>1014.383495</v>
      </c>
      <c r="L252" s="15">
        <f t="shared" si="3"/>
        <v>0.01438349536</v>
      </c>
      <c r="M252" s="15">
        <f t="shared" si="4"/>
        <v>-0.01438349536</v>
      </c>
      <c r="N252" s="8">
        <f t="shared" si="5"/>
        <v>21</v>
      </c>
    </row>
    <row r="253" ht="12.75" customHeight="1">
      <c r="A253" s="7">
        <v>42523.0</v>
      </c>
      <c r="B253" s="8" t="s">
        <v>390</v>
      </c>
      <c r="C253" s="8" t="s">
        <v>391</v>
      </c>
      <c r="D253" s="11">
        <v>4.604077228E10</v>
      </c>
      <c r="E253" s="8" t="s">
        <v>24</v>
      </c>
      <c r="F253" s="8" t="str">
        <f t="shared" si="1"/>
        <v>BUY</v>
      </c>
      <c r="G253" s="12">
        <v>25.304735</v>
      </c>
      <c r="H253" s="12">
        <v>1000.0</v>
      </c>
      <c r="I253" s="16">
        <v>42566.0</v>
      </c>
      <c r="J253" s="14">
        <v>26.058786</v>
      </c>
      <c r="K253" s="14">
        <f t="shared" si="2"/>
        <v>1029.79881</v>
      </c>
      <c r="L253" s="15">
        <f t="shared" si="3"/>
        <v>0.02979881038</v>
      </c>
      <c r="M253" s="15">
        <f t="shared" si="4"/>
        <v>-0.02979881038</v>
      </c>
      <c r="N253" s="8">
        <f t="shared" si="5"/>
        <v>43</v>
      </c>
    </row>
    <row r="254" ht="12.75" customHeight="1">
      <c r="A254" s="7">
        <v>42523.0</v>
      </c>
      <c r="B254" s="8" t="s">
        <v>670</v>
      </c>
      <c r="C254" s="8" t="s">
        <v>671</v>
      </c>
      <c r="D254" s="11">
        <v>2.1156167025E10</v>
      </c>
      <c r="E254" s="8" t="s">
        <v>24</v>
      </c>
      <c r="F254" s="8" t="str">
        <f t="shared" si="1"/>
        <v>BUY</v>
      </c>
      <c r="G254" s="12">
        <v>4.680273</v>
      </c>
      <c r="H254" s="12">
        <v>1000.0</v>
      </c>
      <c r="I254" s="7">
        <v>43159.0</v>
      </c>
      <c r="J254" s="14">
        <v>5.210545</v>
      </c>
      <c r="K254" s="14">
        <f t="shared" si="2"/>
        <v>1113.299374</v>
      </c>
      <c r="L254" s="15">
        <f t="shared" si="3"/>
        <v>0.1132993738</v>
      </c>
      <c r="M254" s="15">
        <f t="shared" si="4"/>
        <v>-0.1132993738</v>
      </c>
      <c r="N254" s="8">
        <f t="shared" si="5"/>
        <v>636</v>
      </c>
    </row>
    <row r="255" ht="12.75" customHeight="1">
      <c r="A255" s="7">
        <v>42523.0</v>
      </c>
      <c r="B255" s="8" t="s">
        <v>677</v>
      </c>
      <c r="C255" s="8" t="s">
        <v>678</v>
      </c>
      <c r="D255" s="11">
        <v>4.044268032E10</v>
      </c>
      <c r="E255" s="8" t="s">
        <v>24</v>
      </c>
      <c r="F255" s="8" t="str">
        <f t="shared" si="1"/>
        <v>BUY</v>
      </c>
      <c r="G255" s="12">
        <v>50.072086</v>
      </c>
      <c r="H255" s="12">
        <v>1000.0</v>
      </c>
      <c r="I255" s="16">
        <v>42548.0</v>
      </c>
      <c r="J255" s="14">
        <v>51.189369</v>
      </c>
      <c r="K255" s="14">
        <f t="shared" si="2"/>
        <v>1022.31349</v>
      </c>
      <c r="L255" s="15">
        <f t="shared" si="3"/>
        <v>0.02231349019</v>
      </c>
      <c r="M255" s="15">
        <f t="shared" si="4"/>
        <v>-0.02231349019</v>
      </c>
      <c r="N255" s="8">
        <f t="shared" si="5"/>
        <v>25</v>
      </c>
    </row>
    <row r="256" ht="12.75" customHeight="1">
      <c r="A256" s="7">
        <v>42524.0</v>
      </c>
      <c r="B256" s="8" t="s">
        <v>69</v>
      </c>
      <c r="C256" s="8" t="s">
        <v>70</v>
      </c>
      <c r="D256" s="11">
        <v>2.31528133463E11</v>
      </c>
      <c r="E256" s="8" t="s">
        <v>24</v>
      </c>
      <c r="F256" s="8" t="str">
        <f t="shared" si="1"/>
        <v>BUY</v>
      </c>
      <c r="G256" s="12">
        <v>12.439978</v>
      </c>
      <c r="H256" s="12">
        <v>1000.0</v>
      </c>
      <c r="I256" s="7">
        <v>42611.0</v>
      </c>
      <c r="J256" s="14">
        <v>13.664996</v>
      </c>
      <c r="K256" s="14">
        <f t="shared" si="2"/>
        <v>1098.47429</v>
      </c>
      <c r="L256" s="15">
        <f t="shared" si="3"/>
        <v>0.09847428991</v>
      </c>
      <c r="M256" s="15">
        <f t="shared" si="4"/>
        <v>-0.09847428991</v>
      </c>
      <c r="N256" s="8">
        <f t="shared" si="5"/>
        <v>87</v>
      </c>
    </row>
    <row r="257" ht="12.75" customHeight="1">
      <c r="A257" s="7">
        <v>42524.0</v>
      </c>
      <c r="B257" s="8" t="s">
        <v>683</v>
      </c>
      <c r="C257" s="8" t="s">
        <v>684</v>
      </c>
      <c r="D257" s="11">
        <v>3.2529708E10</v>
      </c>
      <c r="E257" s="8" t="s">
        <v>24</v>
      </c>
      <c r="F257" s="8" t="str">
        <f t="shared" si="1"/>
        <v>BUY</v>
      </c>
      <c r="G257" s="12">
        <v>38.912</v>
      </c>
      <c r="H257" s="12">
        <v>1000.0</v>
      </c>
      <c r="I257" s="16">
        <v>42888.0</v>
      </c>
      <c r="J257" s="14">
        <v>42.032</v>
      </c>
      <c r="K257" s="14">
        <f t="shared" si="2"/>
        <v>1080.180921</v>
      </c>
      <c r="L257" s="15">
        <f t="shared" si="3"/>
        <v>0.08018092105</v>
      </c>
      <c r="M257" s="15">
        <f t="shared" si="4"/>
        <v>-0.08018092105</v>
      </c>
      <c r="N257" s="8">
        <f t="shared" si="5"/>
        <v>364</v>
      </c>
    </row>
    <row r="258" ht="12.75" customHeight="1">
      <c r="A258" s="7">
        <v>42524.0</v>
      </c>
      <c r="B258" s="8" t="s">
        <v>685</v>
      </c>
      <c r="C258" s="8" t="s">
        <v>686</v>
      </c>
      <c r="D258" s="11">
        <v>1.0725846537E10</v>
      </c>
      <c r="E258" s="8" t="s">
        <v>24</v>
      </c>
      <c r="F258" s="8" t="str">
        <f t="shared" si="1"/>
        <v>BUY</v>
      </c>
      <c r="G258" s="12">
        <v>11.01</v>
      </c>
      <c r="H258" s="12">
        <v>1000.0</v>
      </c>
      <c r="I258" s="16">
        <v>42738.0</v>
      </c>
      <c r="J258" s="14">
        <v>11.5</v>
      </c>
      <c r="K258" s="14">
        <f t="shared" si="2"/>
        <v>1044.504995</v>
      </c>
      <c r="L258" s="15">
        <f t="shared" si="3"/>
        <v>0.04450499546</v>
      </c>
      <c r="M258" s="15">
        <f t="shared" si="4"/>
        <v>-0.04450499546</v>
      </c>
      <c r="N258" s="8">
        <f t="shared" si="5"/>
        <v>214</v>
      </c>
    </row>
    <row r="259" ht="12.75" customHeight="1">
      <c r="A259" s="7">
        <v>42524.0</v>
      </c>
      <c r="B259" s="8" t="s">
        <v>689</v>
      </c>
      <c r="C259" s="8" t="s">
        <v>690</v>
      </c>
      <c r="D259" s="11">
        <v>4.1085696745E10</v>
      </c>
      <c r="E259" s="8" t="s">
        <v>20</v>
      </c>
      <c r="F259" s="8" t="str">
        <f t="shared" si="1"/>
        <v>SELL</v>
      </c>
      <c r="G259" s="12">
        <v>49.768555</v>
      </c>
      <c r="H259" s="12">
        <v>1000.0</v>
      </c>
      <c r="I259" s="16">
        <v>42621.0</v>
      </c>
      <c r="J259" s="14">
        <v>53.07341</v>
      </c>
      <c r="K259" s="14">
        <f t="shared" si="2"/>
        <v>1066.40448</v>
      </c>
      <c r="L259" s="15">
        <f t="shared" si="3"/>
        <v>-0.0664044797</v>
      </c>
      <c r="M259" s="15">
        <f t="shared" si="4"/>
        <v>0.0664044797</v>
      </c>
      <c r="N259" s="8">
        <f t="shared" si="5"/>
        <v>97</v>
      </c>
    </row>
    <row r="260" ht="12.75" customHeight="1">
      <c r="A260" s="7">
        <v>42524.0</v>
      </c>
      <c r="B260" s="8" t="s">
        <v>85</v>
      </c>
      <c r="C260" s="8" t="s">
        <v>86</v>
      </c>
      <c r="D260" s="11">
        <v>2.119958329E10</v>
      </c>
      <c r="E260" s="8" t="s">
        <v>24</v>
      </c>
      <c r="F260" s="8" t="str">
        <f t="shared" si="1"/>
        <v>BUY</v>
      </c>
      <c r="G260" s="12">
        <v>59.155823</v>
      </c>
      <c r="H260" s="12">
        <v>1000.0</v>
      </c>
      <c r="I260" s="7">
        <v>42550.0</v>
      </c>
      <c r="J260" s="14">
        <v>61.076992</v>
      </c>
      <c r="K260" s="14">
        <f t="shared" si="2"/>
        <v>1032.476414</v>
      </c>
      <c r="L260" s="15">
        <f t="shared" si="3"/>
        <v>0.03247641403</v>
      </c>
      <c r="M260" s="15">
        <f t="shared" si="4"/>
        <v>-0.03247641403</v>
      </c>
      <c r="N260" s="8">
        <f t="shared" si="5"/>
        <v>26</v>
      </c>
    </row>
    <row r="261" ht="12.75" customHeight="1">
      <c r="A261" s="7">
        <v>42524.0</v>
      </c>
      <c r="B261" s="8" t="s">
        <v>691</v>
      </c>
      <c r="C261" s="8" t="s">
        <v>692</v>
      </c>
      <c r="D261" s="11">
        <v>4.8448614231E10</v>
      </c>
      <c r="E261" s="8" t="s">
        <v>20</v>
      </c>
      <c r="F261" s="8" t="str">
        <f t="shared" si="1"/>
        <v>SELL</v>
      </c>
      <c r="G261" s="12">
        <v>67.239998</v>
      </c>
      <c r="H261" s="12">
        <v>1000.0</v>
      </c>
      <c r="I261" s="7">
        <v>43910.0</v>
      </c>
      <c r="J261" s="14">
        <v>165.009995</v>
      </c>
      <c r="K261" s="14">
        <f t="shared" si="2"/>
        <v>2454.04521</v>
      </c>
      <c r="L261" s="15">
        <f t="shared" si="3"/>
        <v>-1.45404521</v>
      </c>
      <c r="M261" s="15">
        <f t="shared" si="4"/>
        <v>1.45404521</v>
      </c>
      <c r="N261" s="8">
        <f t="shared" si="5"/>
        <v>1386</v>
      </c>
    </row>
    <row r="262" ht="12.75" customHeight="1">
      <c r="A262" s="7">
        <v>42524.0</v>
      </c>
      <c r="B262" s="8" t="s">
        <v>97</v>
      </c>
      <c r="C262" s="8" t="s">
        <v>98</v>
      </c>
      <c r="D262" s="11">
        <v>1.45044414E10</v>
      </c>
      <c r="E262" s="8" t="s">
        <v>20</v>
      </c>
      <c r="F262" s="8" t="str">
        <f t="shared" si="1"/>
        <v>SELL</v>
      </c>
      <c r="G262" s="12">
        <v>107.24</v>
      </c>
      <c r="H262" s="12">
        <v>1000.0</v>
      </c>
      <c r="I262" s="7">
        <v>42922.0</v>
      </c>
      <c r="J262" s="14">
        <v>95.8</v>
      </c>
      <c r="K262" s="14">
        <f t="shared" si="2"/>
        <v>893.3233868</v>
      </c>
      <c r="L262" s="15">
        <f t="shared" si="3"/>
        <v>0.1066766132</v>
      </c>
      <c r="M262" s="15">
        <f t="shared" si="4"/>
        <v>-0.1066766132</v>
      </c>
      <c r="N262" s="8">
        <f t="shared" si="5"/>
        <v>398</v>
      </c>
    </row>
    <row r="263" ht="12.75" customHeight="1">
      <c r="A263" s="7">
        <v>42528.0</v>
      </c>
      <c r="B263" s="8" t="s">
        <v>234</v>
      </c>
      <c r="C263" s="8" t="s">
        <v>235</v>
      </c>
      <c r="D263" s="11">
        <v>5.559644496E10</v>
      </c>
      <c r="E263" s="8" t="s">
        <v>20</v>
      </c>
      <c r="F263" s="8" t="str">
        <f t="shared" si="1"/>
        <v>SELL</v>
      </c>
      <c r="G263" s="12">
        <v>132.555435</v>
      </c>
      <c r="H263" s="12">
        <v>1000.0</v>
      </c>
      <c r="I263" s="7">
        <v>42859.0</v>
      </c>
      <c r="J263" s="14">
        <v>132.646759</v>
      </c>
      <c r="K263" s="14">
        <f t="shared" si="2"/>
        <v>1000.688949</v>
      </c>
      <c r="L263" s="15">
        <f t="shared" si="3"/>
        <v>-0.000688949495</v>
      </c>
      <c r="M263" s="15">
        <f t="shared" si="4"/>
        <v>0.000688949495</v>
      </c>
      <c r="N263" s="8">
        <f t="shared" si="5"/>
        <v>331</v>
      </c>
    </row>
    <row r="264" ht="12.75" customHeight="1">
      <c r="A264" s="16">
        <v>42528.0</v>
      </c>
      <c r="B264" s="8" t="s">
        <v>710</v>
      </c>
      <c r="C264" s="8" t="s">
        <v>711</v>
      </c>
      <c r="D264" s="11">
        <v>1.663928076E10</v>
      </c>
      <c r="E264" s="18" t="s">
        <v>24</v>
      </c>
      <c r="F264" s="17" t="str">
        <f t="shared" si="1"/>
        <v>BUY</v>
      </c>
      <c r="G264" s="12">
        <v>42.158436</v>
      </c>
      <c r="H264" s="12">
        <v>1000.0</v>
      </c>
      <c r="I264" s="16">
        <v>44727.0</v>
      </c>
      <c r="J264" s="14">
        <v>105.937393</v>
      </c>
      <c r="K264" s="14">
        <f t="shared" si="2"/>
        <v>2512.839732</v>
      </c>
      <c r="L264" s="15">
        <f t="shared" si="3"/>
        <v>1.512839732</v>
      </c>
      <c r="M264" s="15">
        <f t="shared" si="4"/>
        <v>-1.512839732</v>
      </c>
      <c r="N264" s="8">
        <f t="shared" si="5"/>
        <v>2199</v>
      </c>
    </row>
    <row r="265" ht="12.75" customHeight="1">
      <c r="A265" s="7">
        <v>42529.0</v>
      </c>
      <c r="B265" s="8" t="s">
        <v>712</v>
      </c>
      <c r="C265" s="8" t="s">
        <v>713</v>
      </c>
      <c r="D265" s="11">
        <v>3.529499285E10</v>
      </c>
      <c r="E265" s="8" t="s">
        <v>20</v>
      </c>
      <c r="F265" s="8" t="str">
        <f t="shared" si="1"/>
        <v>SELL</v>
      </c>
      <c r="G265" s="12">
        <v>202.82</v>
      </c>
      <c r="H265" s="12">
        <v>1000.0</v>
      </c>
      <c r="I265" s="16">
        <v>44727.0</v>
      </c>
      <c r="J265" s="14">
        <v>466.44</v>
      </c>
      <c r="K265" s="14">
        <f t="shared" si="2"/>
        <v>2299.773198</v>
      </c>
      <c r="L265" s="15">
        <f t="shared" si="3"/>
        <v>-1.299773198</v>
      </c>
      <c r="M265" s="15">
        <f t="shared" si="4"/>
        <v>1.299773198</v>
      </c>
      <c r="N265" s="8">
        <f t="shared" si="5"/>
        <v>2198</v>
      </c>
    </row>
    <row r="266" ht="12.75" customHeight="1">
      <c r="A266" s="7">
        <v>42529.0</v>
      </c>
      <c r="B266" s="8" t="s">
        <v>714</v>
      </c>
      <c r="C266" s="8" t="s">
        <v>601</v>
      </c>
      <c r="D266" s="11">
        <v>3.0623792366E10</v>
      </c>
      <c r="E266" s="8" t="s">
        <v>24</v>
      </c>
      <c r="F266" s="8" t="str">
        <f t="shared" si="1"/>
        <v>BUY</v>
      </c>
      <c r="G266" s="12">
        <v>11.074689</v>
      </c>
      <c r="H266" s="12">
        <v>1000.0</v>
      </c>
      <c r="I266" s="7">
        <v>42604.0</v>
      </c>
      <c r="J266" s="14">
        <v>11.580288</v>
      </c>
      <c r="K266" s="14">
        <f t="shared" si="2"/>
        <v>1045.653562</v>
      </c>
      <c r="L266" s="15">
        <f t="shared" si="3"/>
        <v>0.04565356192</v>
      </c>
      <c r="M266" s="15">
        <f t="shared" si="4"/>
        <v>-0.04565356192</v>
      </c>
      <c r="N266" s="8">
        <f t="shared" si="5"/>
        <v>75</v>
      </c>
    </row>
    <row r="267" ht="12.75" customHeight="1">
      <c r="A267" s="7">
        <v>42529.0</v>
      </c>
      <c r="B267" s="8" t="s">
        <v>187</v>
      </c>
      <c r="C267" s="8" t="s">
        <v>188</v>
      </c>
      <c r="D267" s="11">
        <v>8.2460626286E10</v>
      </c>
      <c r="E267" s="8" t="s">
        <v>20</v>
      </c>
      <c r="F267" s="8" t="str">
        <f t="shared" si="1"/>
        <v>SELL</v>
      </c>
      <c r="G267" s="12">
        <v>65.784676</v>
      </c>
      <c r="H267" s="12">
        <v>1000.0</v>
      </c>
      <c r="I267" s="7">
        <v>42857.0</v>
      </c>
      <c r="J267" s="14">
        <v>59.242558</v>
      </c>
      <c r="K267" s="14">
        <f t="shared" si="2"/>
        <v>900.5525542</v>
      </c>
      <c r="L267" s="15">
        <f t="shared" si="3"/>
        <v>0.09944744579</v>
      </c>
      <c r="M267" s="15">
        <f t="shared" si="4"/>
        <v>-0.09944744579</v>
      </c>
      <c r="N267" s="8">
        <f t="shared" si="5"/>
        <v>328</v>
      </c>
    </row>
    <row r="268" ht="12.75" customHeight="1">
      <c r="A268" s="16">
        <v>42529.0</v>
      </c>
      <c r="B268" s="8" t="s">
        <v>717</v>
      </c>
      <c r="C268" s="8" t="s">
        <v>718</v>
      </c>
      <c r="D268" s="11">
        <v>3.1025950992E10</v>
      </c>
      <c r="E268" s="17" t="s">
        <v>20</v>
      </c>
      <c r="F268" s="18" t="str">
        <f t="shared" si="1"/>
        <v>SELL</v>
      </c>
      <c r="G268" s="12">
        <v>74.13</v>
      </c>
      <c r="H268" s="12">
        <v>1000.0</v>
      </c>
      <c r="I268" s="16">
        <v>42695.0</v>
      </c>
      <c r="J268" s="14">
        <v>92.86</v>
      </c>
      <c r="K268" s="14">
        <f t="shared" si="2"/>
        <v>1252.664238</v>
      </c>
      <c r="L268" s="15">
        <f t="shared" si="3"/>
        <v>-0.2526642385</v>
      </c>
      <c r="M268" s="15">
        <f t="shared" si="4"/>
        <v>0.2526642385</v>
      </c>
      <c r="N268" s="8">
        <f t="shared" si="5"/>
        <v>166</v>
      </c>
    </row>
    <row r="269" ht="12.75" customHeight="1">
      <c r="A269" s="16">
        <v>42529.0</v>
      </c>
      <c r="B269" s="8" t="s">
        <v>719</v>
      </c>
      <c r="C269" s="8" t="s">
        <v>720</v>
      </c>
      <c r="D269" s="11">
        <v>6.4631015519E10</v>
      </c>
      <c r="E269" s="17" t="s">
        <v>20</v>
      </c>
      <c r="F269" s="18" t="str">
        <f t="shared" si="1"/>
        <v>SELL</v>
      </c>
      <c r="G269" s="12">
        <v>54.401669</v>
      </c>
      <c r="H269" s="12">
        <v>1000.0</v>
      </c>
      <c r="I269" s="16">
        <v>43868.0</v>
      </c>
      <c r="J269" s="14">
        <v>116.69368</v>
      </c>
      <c r="K269" s="14">
        <f t="shared" si="2"/>
        <v>2145.038602</v>
      </c>
      <c r="L269" s="15">
        <f t="shared" si="3"/>
        <v>-1.145038602</v>
      </c>
      <c r="M269" s="15">
        <f t="shared" si="4"/>
        <v>1.145038602</v>
      </c>
      <c r="N269" s="8">
        <f t="shared" si="5"/>
        <v>1339</v>
      </c>
    </row>
    <row r="270" ht="12.75" customHeight="1">
      <c r="A270" s="7">
        <v>42530.0</v>
      </c>
      <c r="B270" s="8" t="s">
        <v>721</v>
      </c>
      <c r="C270" s="8" t="s">
        <v>722</v>
      </c>
      <c r="D270" s="11">
        <v>1.0368462847E10</v>
      </c>
      <c r="E270" s="8" t="s">
        <v>20</v>
      </c>
      <c r="F270" s="8" t="str">
        <f t="shared" si="1"/>
        <v>SELL</v>
      </c>
      <c r="G270" s="12">
        <v>37.882633</v>
      </c>
      <c r="H270" s="12">
        <v>1000.0</v>
      </c>
      <c r="I270" s="16">
        <v>44727.0</v>
      </c>
      <c r="J270" s="14">
        <v>54.713802</v>
      </c>
      <c r="K270" s="14">
        <f t="shared" si="2"/>
        <v>1444.29776</v>
      </c>
      <c r="L270" s="15">
        <f t="shared" si="3"/>
        <v>-0.4442977604</v>
      </c>
      <c r="M270" s="15">
        <f t="shared" si="4"/>
        <v>0.4442977604</v>
      </c>
      <c r="N270" s="8">
        <f t="shared" si="5"/>
        <v>2197</v>
      </c>
    </row>
    <row r="271" ht="12.75" customHeight="1">
      <c r="A271" s="7">
        <v>42530.0</v>
      </c>
      <c r="B271" s="8" t="s">
        <v>727</v>
      </c>
      <c r="C271" s="8" t="s">
        <v>728</v>
      </c>
      <c r="D271" s="11">
        <v>4.5638397247E10</v>
      </c>
      <c r="E271" s="8" t="s">
        <v>20</v>
      </c>
      <c r="F271" s="8" t="str">
        <f t="shared" si="1"/>
        <v>SELL</v>
      </c>
      <c r="G271" s="12">
        <v>121.25</v>
      </c>
      <c r="H271" s="12">
        <v>1000.0</v>
      </c>
      <c r="I271" s="16">
        <v>44727.0</v>
      </c>
      <c r="J271" s="14">
        <v>170.770004</v>
      </c>
      <c r="K271" s="14">
        <f t="shared" si="2"/>
        <v>1408.412404</v>
      </c>
      <c r="L271" s="15">
        <f t="shared" si="3"/>
        <v>-0.4084124041</v>
      </c>
      <c r="M271" s="15">
        <f t="shared" si="4"/>
        <v>0.4084124041</v>
      </c>
      <c r="N271" s="8">
        <f t="shared" si="5"/>
        <v>2197</v>
      </c>
    </row>
    <row r="272" ht="12.75" customHeight="1">
      <c r="A272" s="7">
        <v>42530.0</v>
      </c>
      <c r="B272" s="8" t="s">
        <v>148</v>
      </c>
      <c r="C272" s="8" t="s">
        <v>149</v>
      </c>
      <c r="D272" s="11">
        <v>4.7680014962E10</v>
      </c>
      <c r="E272" s="8" t="s">
        <v>24</v>
      </c>
      <c r="F272" s="8" t="str">
        <f t="shared" si="1"/>
        <v>BUY</v>
      </c>
      <c r="G272" s="12">
        <v>30.25</v>
      </c>
      <c r="H272" s="12">
        <v>1000.0</v>
      </c>
      <c r="I272" s="7">
        <v>42788.0</v>
      </c>
      <c r="J272" s="14">
        <v>37.9</v>
      </c>
      <c r="K272" s="14">
        <f t="shared" si="2"/>
        <v>1252.892562</v>
      </c>
      <c r="L272" s="15">
        <f t="shared" si="3"/>
        <v>0.252892562</v>
      </c>
      <c r="M272" s="15">
        <f t="shared" si="4"/>
        <v>-0.252892562</v>
      </c>
      <c r="N272" s="8">
        <f t="shared" si="5"/>
        <v>258</v>
      </c>
    </row>
    <row r="273" ht="12.75" customHeight="1">
      <c r="A273" s="7">
        <v>42530.0</v>
      </c>
      <c r="B273" s="8" t="s">
        <v>644</v>
      </c>
      <c r="C273" s="8" t="s">
        <v>645</v>
      </c>
      <c r="D273" s="11">
        <v>6.9650124965E10</v>
      </c>
      <c r="E273" s="8" t="s">
        <v>24</v>
      </c>
      <c r="F273" s="8" t="str">
        <f t="shared" si="1"/>
        <v>BUY</v>
      </c>
      <c r="G273" s="12">
        <v>12.335296</v>
      </c>
      <c r="H273" s="12">
        <v>1000.0</v>
      </c>
      <c r="I273" s="7">
        <v>42541.0</v>
      </c>
      <c r="J273" s="14">
        <v>12.147948</v>
      </c>
      <c r="K273" s="14">
        <f t="shared" si="2"/>
        <v>984.8120386</v>
      </c>
      <c r="L273" s="15">
        <f t="shared" si="3"/>
        <v>-0.01518796144</v>
      </c>
      <c r="M273" s="15">
        <f t="shared" si="4"/>
        <v>0.01518796144</v>
      </c>
      <c r="N273" s="8">
        <f t="shared" si="5"/>
        <v>11</v>
      </c>
    </row>
    <row r="274" ht="12.75" customHeight="1">
      <c r="A274" s="16">
        <v>42530.0</v>
      </c>
      <c r="B274" s="8" t="s">
        <v>731</v>
      </c>
      <c r="C274" s="8" t="s">
        <v>732</v>
      </c>
      <c r="D274" s="11">
        <v>1.2714296062E10</v>
      </c>
      <c r="E274" s="18" t="s">
        <v>24</v>
      </c>
      <c r="F274" s="17" t="str">
        <f t="shared" si="1"/>
        <v>BUY</v>
      </c>
      <c r="G274" s="12">
        <v>42.005489</v>
      </c>
      <c r="H274" s="12">
        <v>1000.0</v>
      </c>
      <c r="I274" s="16">
        <v>42544.0</v>
      </c>
      <c r="J274" s="14">
        <v>44.307644</v>
      </c>
      <c r="K274" s="14">
        <f t="shared" si="2"/>
        <v>1054.806052</v>
      </c>
      <c r="L274" s="15">
        <f t="shared" si="3"/>
        <v>0.05480605166</v>
      </c>
      <c r="M274" s="15">
        <f t="shared" si="4"/>
        <v>-0.05480605166</v>
      </c>
      <c r="N274" s="8">
        <f t="shared" si="5"/>
        <v>14</v>
      </c>
    </row>
    <row r="275" ht="12.75" customHeight="1">
      <c r="A275" s="7">
        <v>42531.0</v>
      </c>
      <c r="B275" s="8" t="s">
        <v>66</v>
      </c>
      <c r="C275" s="8" t="s">
        <v>67</v>
      </c>
      <c r="D275" s="11">
        <v>2.744500935588E12</v>
      </c>
      <c r="E275" s="8" t="s">
        <v>24</v>
      </c>
      <c r="F275" s="8" t="str">
        <f t="shared" si="1"/>
        <v>BUY</v>
      </c>
      <c r="G275" s="12">
        <v>22.78</v>
      </c>
      <c r="H275" s="12">
        <v>1000.0</v>
      </c>
      <c r="I275" s="16">
        <v>42564.0</v>
      </c>
      <c r="J275" s="14">
        <v>22.33</v>
      </c>
      <c r="K275" s="14">
        <f t="shared" si="2"/>
        <v>980.2458297</v>
      </c>
      <c r="L275" s="15">
        <f t="shared" si="3"/>
        <v>-0.01975417032</v>
      </c>
      <c r="M275" s="15">
        <f t="shared" si="4"/>
        <v>0.01975417032</v>
      </c>
      <c r="N275" s="8">
        <f t="shared" si="5"/>
        <v>33</v>
      </c>
    </row>
    <row r="276" ht="12.75" customHeight="1">
      <c r="A276" s="7">
        <v>42531.0</v>
      </c>
      <c r="B276" s="8" t="s">
        <v>733</v>
      </c>
      <c r="C276" s="8" t="s">
        <v>734</v>
      </c>
      <c r="D276" s="11">
        <v>1.4301019054E10</v>
      </c>
      <c r="E276" s="8" t="s">
        <v>20</v>
      </c>
      <c r="F276" s="8" t="str">
        <f t="shared" si="1"/>
        <v>SELL</v>
      </c>
      <c r="G276" s="12">
        <v>67.951271</v>
      </c>
      <c r="H276" s="12">
        <v>1000.0</v>
      </c>
      <c r="I276" s="16">
        <v>44727.0</v>
      </c>
      <c r="J276" s="14">
        <v>158.38414</v>
      </c>
      <c r="K276" s="14">
        <f t="shared" si="2"/>
        <v>2330.848823</v>
      </c>
      <c r="L276" s="15">
        <f t="shared" si="3"/>
        <v>-1.330848823</v>
      </c>
      <c r="M276" s="15">
        <f t="shared" si="4"/>
        <v>1.330848823</v>
      </c>
      <c r="N276" s="8">
        <f t="shared" si="5"/>
        <v>2196</v>
      </c>
    </row>
    <row r="277" ht="12.75" customHeight="1">
      <c r="A277" s="7">
        <v>42531.0</v>
      </c>
      <c r="B277" s="8" t="s">
        <v>735</v>
      </c>
      <c r="C277" s="8" t="s">
        <v>736</v>
      </c>
      <c r="D277" s="11">
        <v>2.6961492E10</v>
      </c>
      <c r="E277" s="8" t="s">
        <v>24</v>
      </c>
      <c r="F277" s="8" t="str">
        <f t="shared" si="1"/>
        <v>BUY</v>
      </c>
      <c r="G277" s="12">
        <v>40.8</v>
      </c>
      <c r="H277" s="12">
        <v>1000.0</v>
      </c>
      <c r="I277" s="16">
        <v>44727.0</v>
      </c>
      <c r="J277" s="14">
        <v>71.61</v>
      </c>
      <c r="K277" s="14">
        <f t="shared" si="2"/>
        <v>1755.147059</v>
      </c>
      <c r="L277" s="15">
        <f t="shared" si="3"/>
        <v>0.7551470588</v>
      </c>
      <c r="M277" s="15">
        <f t="shared" si="4"/>
        <v>-0.7551470588</v>
      </c>
      <c r="N277" s="8">
        <f t="shared" si="5"/>
        <v>2196</v>
      </c>
    </row>
    <row r="278" ht="12.75" customHeight="1">
      <c r="A278" s="7">
        <v>42531.0</v>
      </c>
      <c r="B278" s="8" t="s">
        <v>739</v>
      </c>
      <c r="C278" s="8" t="s">
        <v>740</v>
      </c>
      <c r="D278" s="11">
        <v>2.0210105025E10</v>
      </c>
      <c r="E278" s="8" t="s">
        <v>20</v>
      </c>
      <c r="F278" s="8" t="str">
        <f t="shared" si="1"/>
        <v>SELL</v>
      </c>
      <c r="G278" s="12">
        <v>58.92</v>
      </c>
      <c r="H278" s="12">
        <v>1000.0</v>
      </c>
      <c r="I278" s="16">
        <v>44727.0</v>
      </c>
      <c r="J278" s="14">
        <v>102.52</v>
      </c>
      <c r="K278" s="14">
        <f t="shared" si="2"/>
        <v>1739.986422</v>
      </c>
      <c r="L278" s="15">
        <f t="shared" si="3"/>
        <v>-0.7399864223</v>
      </c>
      <c r="M278" s="15">
        <f t="shared" si="4"/>
        <v>0.7399864223</v>
      </c>
      <c r="N278" s="8">
        <f t="shared" si="5"/>
        <v>2196</v>
      </c>
    </row>
    <row r="279" ht="12.75" customHeight="1">
      <c r="A279" s="7">
        <v>42531.0</v>
      </c>
      <c r="B279" s="8" t="s">
        <v>429</v>
      </c>
      <c r="C279" s="8" t="s">
        <v>430</v>
      </c>
      <c r="D279" s="11">
        <v>3.16102715873E11</v>
      </c>
      <c r="E279" s="8" t="s">
        <v>20</v>
      </c>
      <c r="F279" s="8" t="str">
        <f t="shared" si="1"/>
        <v>SELL</v>
      </c>
      <c r="G279" s="12">
        <v>34.439548</v>
      </c>
      <c r="H279" s="12">
        <v>1000.0</v>
      </c>
      <c r="I279" s="7">
        <v>42622.0</v>
      </c>
      <c r="J279" s="14">
        <v>35.717247</v>
      </c>
      <c r="K279" s="14">
        <f t="shared" si="2"/>
        <v>1037.099761</v>
      </c>
      <c r="L279" s="15">
        <f t="shared" si="3"/>
        <v>-0.03709976101</v>
      </c>
      <c r="M279" s="15">
        <f t="shared" si="4"/>
        <v>0.03709976101</v>
      </c>
      <c r="N279" s="8">
        <f t="shared" si="5"/>
        <v>91</v>
      </c>
    </row>
    <row r="280" ht="12.75" customHeight="1">
      <c r="A280" s="7">
        <v>42531.0</v>
      </c>
      <c r="B280" s="8" t="s">
        <v>152</v>
      </c>
      <c r="C280" s="8" t="s">
        <v>153</v>
      </c>
      <c r="D280" s="11">
        <v>1.11464472E11</v>
      </c>
      <c r="E280" s="8" t="s">
        <v>24</v>
      </c>
      <c r="F280" s="8" t="str">
        <f t="shared" si="1"/>
        <v>BUY</v>
      </c>
      <c r="G280" s="12">
        <v>47.53</v>
      </c>
      <c r="H280" s="12">
        <v>1000.0</v>
      </c>
      <c r="I280" s="7">
        <v>42566.0</v>
      </c>
      <c r="J280" s="14">
        <v>49.73</v>
      </c>
      <c r="K280" s="14">
        <f t="shared" si="2"/>
        <v>1046.286556</v>
      </c>
      <c r="L280" s="15">
        <f t="shared" si="3"/>
        <v>0.04628655586</v>
      </c>
      <c r="M280" s="15">
        <f t="shared" si="4"/>
        <v>-0.04628655586</v>
      </c>
      <c r="N280" s="8">
        <f t="shared" si="5"/>
        <v>35</v>
      </c>
    </row>
    <row r="281" ht="12.75" customHeight="1">
      <c r="A281" s="16">
        <v>42531.0</v>
      </c>
      <c r="B281" s="8" t="s">
        <v>133</v>
      </c>
      <c r="C281" s="8" t="s">
        <v>134</v>
      </c>
      <c r="D281" s="11">
        <v>3.6164834473E10</v>
      </c>
      <c r="E281" s="18" t="s">
        <v>24</v>
      </c>
      <c r="F281" s="17" t="str">
        <f t="shared" si="1"/>
        <v>BUY</v>
      </c>
      <c r="G281" s="12">
        <v>52.281494</v>
      </c>
      <c r="H281" s="12">
        <v>1000.0</v>
      </c>
      <c r="I281" s="16">
        <v>42552.0</v>
      </c>
      <c r="J281" s="14">
        <v>52.934231</v>
      </c>
      <c r="K281" s="14">
        <f t="shared" si="2"/>
        <v>1012.485049</v>
      </c>
      <c r="L281" s="15">
        <f t="shared" si="3"/>
        <v>0.01248504872</v>
      </c>
      <c r="M281" s="15">
        <f t="shared" si="4"/>
        <v>-0.01248504872</v>
      </c>
      <c r="N281" s="8">
        <f t="shared" si="5"/>
        <v>21</v>
      </c>
    </row>
    <row r="282" ht="12.75" customHeight="1">
      <c r="A282" s="7">
        <v>42534.0</v>
      </c>
      <c r="B282" s="8" t="s">
        <v>745</v>
      </c>
      <c r="C282" s="8" t="s">
        <v>746</v>
      </c>
      <c r="D282" s="11">
        <v>1.44024414E10</v>
      </c>
      <c r="E282" s="8" t="s">
        <v>20</v>
      </c>
      <c r="F282" s="8" t="str">
        <f t="shared" si="1"/>
        <v>SELL</v>
      </c>
      <c r="G282" s="12">
        <v>29.215572</v>
      </c>
      <c r="H282" s="12">
        <v>1000.0</v>
      </c>
      <c r="I282" s="16">
        <v>42621.0</v>
      </c>
      <c r="J282" s="14">
        <v>28.367973</v>
      </c>
      <c r="K282" s="14">
        <f t="shared" si="2"/>
        <v>970.9881087</v>
      </c>
      <c r="L282" s="15">
        <f t="shared" si="3"/>
        <v>0.02901189133</v>
      </c>
      <c r="M282" s="15">
        <f t="shared" si="4"/>
        <v>-0.02901189133</v>
      </c>
      <c r="N282" s="8">
        <f t="shared" si="5"/>
        <v>87</v>
      </c>
    </row>
    <row r="283" ht="12.75" customHeight="1">
      <c r="A283" s="7">
        <v>42534.0</v>
      </c>
      <c r="B283" s="8" t="s">
        <v>150</v>
      </c>
      <c r="C283" s="8" t="s">
        <v>151</v>
      </c>
      <c r="D283" s="11">
        <v>2.353183809372E12</v>
      </c>
      <c r="E283" s="8" t="s">
        <v>20</v>
      </c>
      <c r="F283" s="8" t="str">
        <f t="shared" si="1"/>
        <v>SELL</v>
      </c>
      <c r="G283" s="12">
        <v>45.28</v>
      </c>
      <c r="H283" s="12">
        <v>1000.0</v>
      </c>
      <c r="I283" s="7">
        <v>42544.0</v>
      </c>
      <c r="J283" s="14">
        <v>46.88</v>
      </c>
      <c r="K283" s="14">
        <f t="shared" si="2"/>
        <v>1035.335689</v>
      </c>
      <c r="L283" s="15">
        <f t="shared" si="3"/>
        <v>-0.03533568905</v>
      </c>
      <c r="M283" s="15">
        <f t="shared" si="4"/>
        <v>0.03533568905</v>
      </c>
      <c r="N283" s="8">
        <f t="shared" si="5"/>
        <v>10</v>
      </c>
    </row>
    <row r="284" ht="12.75" customHeight="1">
      <c r="A284" s="7">
        <v>42535.0</v>
      </c>
      <c r="B284" s="8" t="s">
        <v>457</v>
      </c>
      <c r="C284" s="8" t="s">
        <v>458</v>
      </c>
      <c r="D284" s="11">
        <v>2.64890507807E11</v>
      </c>
      <c r="E284" s="8" t="s">
        <v>24</v>
      </c>
      <c r="F284" s="8" t="str">
        <f t="shared" si="1"/>
        <v>BUY</v>
      </c>
      <c r="G284" s="12">
        <v>43.68898</v>
      </c>
      <c r="H284" s="12">
        <v>1000.0</v>
      </c>
      <c r="I284" s="16">
        <v>42585.0</v>
      </c>
      <c r="J284" s="14">
        <v>48.98008</v>
      </c>
      <c r="K284" s="14">
        <f t="shared" si="2"/>
        <v>1121.108344</v>
      </c>
      <c r="L284" s="15">
        <f t="shared" si="3"/>
        <v>0.1211083436</v>
      </c>
      <c r="M284" s="15">
        <f t="shared" si="4"/>
        <v>-0.1211083436</v>
      </c>
      <c r="N284" s="8">
        <f t="shared" si="5"/>
        <v>50</v>
      </c>
    </row>
    <row r="285" ht="12.75" customHeight="1">
      <c r="A285" s="7">
        <v>42535.0</v>
      </c>
      <c r="B285" s="8" t="s">
        <v>242</v>
      </c>
      <c r="C285" s="8" t="s">
        <v>243</v>
      </c>
      <c r="D285" s="11">
        <v>4.1941487741E10</v>
      </c>
      <c r="E285" s="8" t="s">
        <v>24</v>
      </c>
      <c r="F285" s="8" t="str">
        <f t="shared" si="1"/>
        <v>BUY</v>
      </c>
      <c r="G285" s="12">
        <v>44.871765</v>
      </c>
      <c r="H285" s="12">
        <v>1000.0</v>
      </c>
      <c r="I285" s="7">
        <v>42649.0</v>
      </c>
      <c r="J285" s="14">
        <v>52.82</v>
      </c>
      <c r="K285" s="14">
        <f t="shared" si="2"/>
        <v>1177.132212</v>
      </c>
      <c r="L285" s="15">
        <f t="shared" si="3"/>
        <v>0.1771322122</v>
      </c>
      <c r="M285" s="15">
        <f t="shared" si="4"/>
        <v>-0.1771322122</v>
      </c>
      <c r="N285" s="8">
        <f t="shared" si="5"/>
        <v>114</v>
      </c>
    </row>
    <row r="286" ht="12.75" customHeight="1">
      <c r="A286" s="7">
        <v>42535.0</v>
      </c>
      <c r="B286" s="8" t="s">
        <v>761</v>
      </c>
      <c r="C286" s="8" t="s">
        <v>762</v>
      </c>
      <c r="D286" s="11">
        <v>1.541475E10</v>
      </c>
      <c r="E286" s="8" t="s">
        <v>24</v>
      </c>
      <c r="F286" s="8" t="str">
        <f t="shared" si="1"/>
        <v>BUY</v>
      </c>
      <c r="G286" s="12">
        <v>22.48</v>
      </c>
      <c r="H286" s="12">
        <v>1000.0</v>
      </c>
      <c r="I286" s="16">
        <v>43010.0</v>
      </c>
      <c r="J286" s="14">
        <v>30.3</v>
      </c>
      <c r="K286" s="14">
        <f t="shared" si="2"/>
        <v>1347.864769</v>
      </c>
      <c r="L286" s="15">
        <f t="shared" si="3"/>
        <v>0.3478647687</v>
      </c>
      <c r="M286" s="15">
        <f t="shared" si="4"/>
        <v>-0.3478647687</v>
      </c>
      <c r="N286" s="8">
        <f t="shared" si="5"/>
        <v>475</v>
      </c>
    </row>
    <row r="287" ht="12.75" customHeight="1">
      <c r="A287" s="7">
        <v>42535.0</v>
      </c>
      <c r="B287" s="8" t="s">
        <v>765</v>
      </c>
      <c r="C287" s="8" t="s">
        <v>766</v>
      </c>
      <c r="D287" s="11">
        <v>1.0096926E10</v>
      </c>
      <c r="E287" s="8" t="s">
        <v>20</v>
      </c>
      <c r="F287" s="8" t="str">
        <f t="shared" si="1"/>
        <v>SELL</v>
      </c>
      <c r="G287" s="12">
        <v>41.060001</v>
      </c>
      <c r="H287" s="12">
        <v>1000.0</v>
      </c>
      <c r="I287" s="7">
        <v>42570.0</v>
      </c>
      <c r="J287" s="14">
        <v>27.469999</v>
      </c>
      <c r="K287" s="14">
        <f t="shared" si="2"/>
        <v>669.0209043</v>
      </c>
      <c r="L287" s="15">
        <f t="shared" si="3"/>
        <v>0.3309790957</v>
      </c>
      <c r="M287" s="15">
        <f t="shared" si="4"/>
        <v>-0.3309790957</v>
      </c>
      <c r="N287" s="8">
        <f t="shared" si="5"/>
        <v>35</v>
      </c>
    </row>
    <row r="288" ht="12.75" customHeight="1">
      <c r="A288" s="7">
        <v>42535.0</v>
      </c>
      <c r="B288" s="8" t="s">
        <v>767</v>
      </c>
      <c r="C288" s="8" t="s">
        <v>768</v>
      </c>
      <c r="D288" s="11">
        <v>5.18711258504E11</v>
      </c>
      <c r="E288" s="8" t="s">
        <v>20</v>
      </c>
      <c r="F288" s="8" t="str">
        <f t="shared" si="1"/>
        <v>SELL</v>
      </c>
      <c r="G288" s="12">
        <v>64.46</v>
      </c>
      <c r="H288" s="12">
        <v>1000.0</v>
      </c>
      <c r="I288" s="7">
        <v>43131.0</v>
      </c>
      <c r="J288" s="14">
        <v>73.44</v>
      </c>
      <c r="K288" s="14">
        <f t="shared" si="2"/>
        <v>1139.311201</v>
      </c>
      <c r="L288" s="15">
        <f t="shared" si="3"/>
        <v>-0.1393112007</v>
      </c>
      <c r="M288" s="15">
        <f t="shared" si="4"/>
        <v>0.1393112007</v>
      </c>
      <c r="N288" s="8">
        <f t="shared" si="5"/>
        <v>596</v>
      </c>
    </row>
    <row r="289" ht="12.75" customHeight="1">
      <c r="A289" s="7">
        <v>42535.0</v>
      </c>
      <c r="B289" s="8" t="s">
        <v>769</v>
      </c>
      <c r="C289" s="8" t="s">
        <v>770</v>
      </c>
      <c r="D289" s="11">
        <v>1.2782803856E10</v>
      </c>
      <c r="E289" s="8" t="s">
        <v>20</v>
      </c>
      <c r="F289" s="8" t="str">
        <f t="shared" si="1"/>
        <v>SELL</v>
      </c>
      <c r="G289" s="12">
        <v>27.39</v>
      </c>
      <c r="H289" s="12">
        <v>1000.0</v>
      </c>
      <c r="I289" s="7">
        <v>43237.0</v>
      </c>
      <c r="J289" s="14">
        <v>34.55</v>
      </c>
      <c r="K289" s="14">
        <f t="shared" si="2"/>
        <v>1261.409273</v>
      </c>
      <c r="L289" s="15">
        <f t="shared" si="3"/>
        <v>-0.2614092735</v>
      </c>
      <c r="M289" s="15">
        <f t="shared" si="4"/>
        <v>0.2614092735</v>
      </c>
      <c r="N289" s="8">
        <f t="shared" si="5"/>
        <v>702</v>
      </c>
    </row>
    <row r="290" ht="12.75" customHeight="1">
      <c r="A290" s="7">
        <v>42536.0</v>
      </c>
      <c r="B290" s="8" t="s">
        <v>773</v>
      </c>
      <c r="C290" s="8" t="s">
        <v>774</v>
      </c>
      <c r="D290" s="11">
        <v>4.0484622243E10</v>
      </c>
      <c r="E290" s="8" t="s">
        <v>20</v>
      </c>
      <c r="F290" s="8" t="str">
        <f t="shared" si="1"/>
        <v>SELL</v>
      </c>
      <c r="G290" s="12">
        <v>55.250149</v>
      </c>
      <c r="H290" s="12">
        <v>1000.0</v>
      </c>
      <c r="I290" s="16">
        <v>43860.0</v>
      </c>
      <c r="J290" s="14">
        <v>75.398895</v>
      </c>
      <c r="K290" s="14">
        <f t="shared" si="2"/>
        <v>1364.682202</v>
      </c>
      <c r="L290" s="15">
        <f t="shared" si="3"/>
        <v>-0.364682202</v>
      </c>
      <c r="M290" s="15">
        <f t="shared" si="4"/>
        <v>0.364682202</v>
      </c>
      <c r="N290" s="8">
        <f t="shared" si="5"/>
        <v>1324</v>
      </c>
    </row>
    <row r="291" ht="12.75" customHeight="1">
      <c r="A291" s="7">
        <v>42536.0</v>
      </c>
      <c r="B291" s="8" t="s">
        <v>372</v>
      </c>
      <c r="C291" s="8" t="s">
        <v>373</v>
      </c>
      <c r="D291" s="11">
        <v>2.6695412156E10</v>
      </c>
      <c r="E291" s="8" t="s">
        <v>24</v>
      </c>
      <c r="F291" s="8" t="str">
        <f t="shared" si="1"/>
        <v>BUY</v>
      </c>
      <c r="G291" s="12">
        <v>35.495785</v>
      </c>
      <c r="H291" s="12">
        <v>1000.0</v>
      </c>
      <c r="I291" s="7">
        <v>42569.0</v>
      </c>
      <c r="J291" s="14">
        <v>36.600182</v>
      </c>
      <c r="K291" s="14">
        <f t="shared" si="2"/>
        <v>1031.113469</v>
      </c>
      <c r="L291" s="15">
        <f t="shared" si="3"/>
        <v>0.03111346882</v>
      </c>
      <c r="M291" s="15">
        <f t="shared" si="4"/>
        <v>-0.03111346882</v>
      </c>
      <c r="N291" s="8">
        <f t="shared" si="5"/>
        <v>33</v>
      </c>
    </row>
    <row r="292" ht="12.75" customHeight="1">
      <c r="A292" s="7">
        <v>42536.0</v>
      </c>
      <c r="B292" s="8" t="s">
        <v>78</v>
      </c>
      <c r="C292" s="8" t="s">
        <v>79</v>
      </c>
      <c r="D292" s="11">
        <v>5.5668982979E10</v>
      </c>
      <c r="E292" s="8" t="s">
        <v>20</v>
      </c>
      <c r="F292" s="8" t="str">
        <f t="shared" si="1"/>
        <v>SELL</v>
      </c>
      <c r="G292" s="12">
        <v>10.299902</v>
      </c>
      <c r="H292" s="12">
        <v>1000.0</v>
      </c>
      <c r="I292" s="16">
        <v>42550.0</v>
      </c>
      <c r="J292" s="14">
        <v>10.084541</v>
      </c>
      <c r="K292" s="14">
        <f t="shared" si="2"/>
        <v>979.0909661</v>
      </c>
      <c r="L292" s="15">
        <f t="shared" si="3"/>
        <v>0.02090903389</v>
      </c>
      <c r="M292" s="15">
        <f t="shared" si="4"/>
        <v>-0.02090903389</v>
      </c>
      <c r="N292" s="8">
        <f t="shared" si="5"/>
        <v>14</v>
      </c>
    </row>
    <row r="293" ht="12.75" customHeight="1">
      <c r="A293" s="7">
        <v>42536.0</v>
      </c>
      <c r="B293" s="8" t="s">
        <v>775</v>
      </c>
      <c r="C293" s="8" t="s">
        <v>776</v>
      </c>
      <c r="D293" s="11">
        <v>7.65960664E10</v>
      </c>
      <c r="E293" s="8" t="s">
        <v>20</v>
      </c>
      <c r="F293" s="8" t="str">
        <f t="shared" si="1"/>
        <v>SELL</v>
      </c>
      <c r="G293" s="12">
        <v>41.534103</v>
      </c>
      <c r="H293" s="12">
        <v>1000.0</v>
      </c>
      <c r="I293" s="7">
        <v>43213.0</v>
      </c>
      <c r="J293" s="14">
        <v>38.375687</v>
      </c>
      <c r="K293" s="14">
        <f t="shared" si="2"/>
        <v>923.9560801</v>
      </c>
      <c r="L293" s="15">
        <f t="shared" si="3"/>
        <v>0.07604391986</v>
      </c>
      <c r="M293" s="15">
        <f t="shared" si="4"/>
        <v>-0.07604391986</v>
      </c>
      <c r="N293" s="8">
        <f t="shared" si="5"/>
        <v>677</v>
      </c>
    </row>
    <row r="294" ht="12.75" customHeight="1">
      <c r="A294" s="7">
        <v>42536.0</v>
      </c>
      <c r="B294" s="8" t="s">
        <v>783</v>
      </c>
      <c r="C294" s="8" t="s">
        <v>784</v>
      </c>
      <c r="D294" s="11">
        <v>1.00443452698E11</v>
      </c>
      <c r="E294" s="8" t="s">
        <v>20</v>
      </c>
      <c r="F294" s="8" t="str">
        <f t="shared" si="1"/>
        <v>SELL</v>
      </c>
      <c r="G294" s="12">
        <v>17.484619</v>
      </c>
      <c r="H294" s="12">
        <v>1000.0</v>
      </c>
      <c r="I294" s="7">
        <v>42667.0</v>
      </c>
      <c r="J294" s="14">
        <v>16.496855</v>
      </c>
      <c r="K294" s="14">
        <f t="shared" si="2"/>
        <v>943.5066901</v>
      </c>
      <c r="L294" s="15">
        <f t="shared" si="3"/>
        <v>0.05649330992</v>
      </c>
      <c r="M294" s="15">
        <f t="shared" si="4"/>
        <v>-0.05649330992</v>
      </c>
      <c r="N294" s="8">
        <f t="shared" si="5"/>
        <v>131</v>
      </c>
    </row>
    <row r="295" ht="12.75" customHeight="1">
      <c r="A295" s="7">
        <v>42537.0</v>
      </c>
      <c r="B295" s="8" t="s">
        <v>785</v>
      </c>
      <c r="C295" s="8" t="s">
        <v>786</v>
      </c>
      <c r="D295" s="11">
        <v>1.002434956E10</v>
      </c>
      <c r="E295" s="8" t="s">
        <v>20</v>
      </c>
      <c r="F295" s="8" t="str">
        <f t="shared" si="1"/>
        <v>SELL</v>
      </c>
      <c r="G295" s="12">
        <v>68.513725</v>
      </c>
      <c r="H295" s="12">
        <v>1000.0</v>
      </c>
      <c r="I295" s="7">
        <v>43136.0</v>
      </c>
      <c r="J295" s="14">
        <v>56.313725</v>
      </c>
      <c r="K295" s="14">
        <f t="shared" si="2"/>
        <v>821.9334885</v>
      </c>
      <c r="L295" s="15">
        <f t="shared" si="3"/>
        <v>0.1780665115</v>
      </c>
      <c r="M295" s="15">
        <f t="shared" si="4"/>
        <v>-0.1780665115</v>
      </c>
      <c r="N295" s="8">
        <f t="shared" si="5"/>
        <v>599</v>
      </c>
    </row>
    <row r="296" ht="12.75" customHeight="1">
      <c r="A296" s="7">
        <v>42537.0</v>
      </c>
      <c r="B296" s="8" t="s">
        <v>523</v>
      </c>
      <c r="C296" s="8" t="s">
        <v>524</v>
      </c>
      <c r="D296" s="11">
        <v>2.77088448E11</v>
      </c>
      <c r="E296" s="8" t="s">
        <v>20</v>
      </c>
      <c r="F296" s="8" t="str">
        <f t="shared" si="1"/>
        <v>SELL</v>
      </c>
      <c r="G296" s="12">
        <v>44.280048</v>
      </c>
      <c r="H296" s="12">
        <v>1000.0</v>
      </c>
      <c r="I296" s="7">
        <v>42762.0</v>
      </c>
      <c r="J296" s="14">
        <v>48.269192</v>
      </c>
      <c r="K296" s="14">
        <f t="shared" si="2"/>
        <v>1090.088972</v>
      </c>
      <c r="L296" s="15">
        <f t="shared" si="3"/>
        <v>-0.0900889719</v>
      </c>
      <c r="M296" s="15">
        <f t="shared" si="4"/>
        <v>0.0900889719</v>
      </c>
      <c r="N296" s="8">
        <f t="shared" si="5"/>
        <v>225</v>
      </c>
    </row>
    <row r="297" ht="12.75" customHeight="1">
      <c r="A297" s="7">
        <v>42538.0</v>
      </c>
      <c r="B297" s="8" t="s">
        <v>789</v>
      </c>
      <c r="C297" s="8" t="s">
        <v>790</v>
      </c>
      <c r="D297" s="11">
        <v>2.31605654E11</v>
      </c>
      <c r="E297" s="8" t="s">
        <v>20</v>
      </c>
      <c r="F297" s="8" t="str">
        <f t="shared" si="1"/>
        <v>SELL</v>
      </c>
      <c r="G297" s="12">
        <v>95.580002</v>
      </c>
      <c r="H297" s="12">
        <v>1000.0</v>
      </c>
      <c r="I297" s="16">
        <v>42545.0</v>
      </c>
      <c r="J297" s="14">
        <v>92.199997</v>
      </c>
      <c r="K297" s="14">
        <f t="shared" si="2"/>
        <v>964.6369018</v>
      </c>
      <c r="L297" s="15">
        <f t="shared" si="3"/>
        <v>0.03536309823</v>
      </c>
      <c r="M297" s="15">
        <f t="shared" si="4"/>
        <v>-0.03536309823</v>
      </c>
      <c r="N297" s="8">
        <f t="shared" si="5"/>
        <v>7</v>
      </c>
    </row>
    <row r="298" ht="12.75" customHeight="1">
      <c r="A298" s="7">
        <v>42538.0</v>
      </c>
      <c r="B298" s="8" t="s">
        <v>135</v>
      </c>
      <c r="C298" s="8" t="s">
        <v>136</v>
      </c>
      <c r="D298" s="11">
        <v>2.704773024E10</v>
      </c>
      <c r="E298" s="8" t="s">
        <v>20</v>
      </c>
      <c r="F298" s="8" t="str">
        <f t="shared" si="1"/>
        <v>SELL</v>
      </c>
      <c r="G298" s="12">
        <v>68.64</v>
      </c>
      <c r="H298" s="12">
        <v>1000.0</v>
      </c>
      <c r="I298" s="16">
        <v>43139.0</v>
      </c>
      <c r="J298" s="14">
        <v>69.19</v>
      </c>
      <c r="K298" s="14">
        <f t="shared" si="2"/>
        <v>1008.012821</v>
      </c>
      <c r="L298" s="15">
        <f t="shared" si="3"/>
        <v>-0.008012820513</v>
      </c>
      <c r="M298" s="15">
        <f t="shared" si="4"/>
        <v>0.008012820513</v>
      </c>
      <c r="N298" s="8">
        <f t="shared" si="5"/>
        <v>601</v>
      </c>
    </row>
    <row r="299" ht="12.75" customHeight="1">
      <c r="A299" s="7">
        <v>42538.0</v>
      </c>
      <c r="B299" s="8" t="s">
        <v>794</v>
      </c>
      <c r="C299" s="8" t="s">
        <v>795</v>
      </c>
      <c r="D299" s="11">
        <v>3.325491351E10</v>
      </c>
      <c r="E299" s="8" t="s">
        <v>20</v>
      </c>
      <c r="F299" s="8" t="str">
        <f t="shared" si="1"/>
        <v>SELL</v>
      </c>
      <c r="G299" s="12">
        <v>42.918026</v>
      </c>
      <c r="H299" s="12">
        <v>1000.0</v>
      </c>
      <c r="I299" s="7">
        <v>42542.0</v>
      </c>
      <c r="J299" s="14">
        <v>42.862289</v>
      </c>
      <c r="K299" s="14">
        <f t="shared" si="2"/>
        <v>998.7013149</v>
      </c>
      <c r="L299" s="15">
        <f t="shared" si="3"/>
        <v>0.001298685079</v>
      </c>
      <c r="M299" s="15">
        <f t="shared" si="4"/>
        <v>-0.001298685079</v>
      </c>
      <c r="N299" s="8">
        <f t="shared" si="5"/>
        <v>4</v>
      </c>
    </row>
    <row r="300" ht="12.75" customHeight="1">
      <c r="A300" s="7">
        <v>42541.0</v>
      </c>
      <c r="B300" s="8" t="s">
        <v>101</v>
      </c>
      <c r="C300" s="8" t="s">
        <v>102</v>
      </c>
      <c r="D300" s="11">
        <v>1.18002826852E11</v>
      </c>
      <c r="E300" s="8" t="s">
        <v>24</v>
      </c>
      <c r="F300" s="8" t="str">
        <f t="shared" si="1"/>
        <v>BUY</v>
      </c>
      <c r="G300" s="12">
        <v>55.93446</v>
      </c>
      <c r="H300" s="12">
        <v>1000.0</v>
      </c>
      <c r="I300" s="7">
        <v>42663.0</v>
      </c>
      <c r="J300" s="14">
        <v>60.561764</v>
      </c>
      <c r="K300" s="14">
        <f t="shared" si="2"/>
        <v>1082.727249</v>
      </c>
      <c r="L300" s="15">
        <f t="shared" si="3"/>
        <v>0.082727249</v>
      </c>
      <c r="M300" s="15">
        <f t="shared" si="4"/>
        <v>-0.082727249</v>
      </c>
      <c r="N300" s="8">
        <f t="shared" si="5"/>
        <v>122</v>
      </c>
    </row>
    <row r="301" ht="12.75" customHeight="1">
      <c r="A301" s="7">
        <v>42541.0</v>
      </c>
      <c r="B301" s="8" t="s">
        <v>515</v>
      </c>
      <c r="C301" s="8" t="s">
        <v>516</v>
      </c>
      <c r="D301" s="11">
        <v>7.703592E10</v>
      </c>
      <c r="E301" s="8" t="s">
        <v>24</v>
      </c>
      <c r="F301" s="8" t="str">
        <f t="shared" si="1"/>
        <v>BUY</v>
      </c>
      <c r="G301" s="12">
        <v>99.29</v>
      </c>
      <c r="H301" s="12">
        <v>1000.0</v>
      </c>
      <c r="I301" s="16">
        <v>42583.0</v>
      </c>
      <c r="J301" s="14">
        <v>114.69</v>
      </c>
      <c r="K301" s="14">
        <f t="shared" si="2"/>
        <v>1155.101219</v>
      </c>
      <c r="L301" s="15">
        <f t="shared" si="3"/>
        <v>0.1551012187</v>
      </c>
      <c r="M301" s="15">
        <f t="shared" si="4"/>
        <v>-0.1551012187</v>
      </c>
      <c r="N301" s="8">
        <f t="shared" si="5"/>
        <v>42</v>
      </c>
    </row>
    <row r="302" ht="12.75" customHeight="1">
      <c r="A302" s="7">
        <v>42541.0</v>
      </c>
      <c r="B302" s="8" t="s">
        <v>804</v>
      </c>
      <c r="C302" s="8" t="s">
        <v>805</v>
      </c>
      <c r="D302" s="11">
        <v>2.4680842262E10</v>
      </c>
      <c r="E302" s="8" t="s">
        <v>24</v>
      </c>
      <c r="F302" s="8" t="str">
        <f t="shared" si="1"/>
        <v>BUY</v>
      </c>
      <c r="G302" s="12">
        <v>18.302048</v>
      </c>
      <c r="H302" s="12">
        <v>1000.0</v>
      </c>
      <c r="I302" s="16">
        <v>43402.0</v>
      </c>
      <c r="J302" s="14">
        <v>23.437729</v>
      </c>
      <c r="K302" s="14">
        <f t="shared" si="2"/>
        <v>1280.606903</v>
      </c>
      <c r="L302" s="15">
        <f t="shared" si="3"/>
        <v>0.2806069026</v>
      </c>
      <c r="M302" s="15">
        <f t="shared" si="4"/>
        <v>-0.2806069026</v>
      </c>
      <c r="N302" s="8">
        <f t="shared" si="5"/>
        <v>861</v>
      </c>
    </row>
    <row r="303" ht="12.75" customHeight="1">
      <c r="A303" s="7">
        <v>42541.0</v>
      </c>
      <c r="B303" s="8" t="s">
        <v>28</v>
      </c>
      <c r="C303" s="8" t="s">
        <v>29</v>
      </c>
      <c r="D303" s="11">
        <v>3.00794502426E11</v>
      </c>
      <c r="E303" s="8" t="s">
        <v>20</v>
      </c>
      <c r="F303" s="8" t="str">
        <f t="shared" si="1"/>
        <v>SELL</v>
      </c>
      <c r="G303" s="12">
        <v>75.5</v>
      </c>
      <c r="H303" s="12">
        <v>1000.0</v>
      </c>
      <c r="I303" s="7">
        <v>42738.0</v>
      </c>
      <c r="J303" s="14">
        <v>88.51</v>
      </c>
      <c r="K303" s="14">
        <f t="shared" si="2"/>
        <v>1172.317881</v>
      </c>
      <c r="L303" s="15">
        <f t="shared" si="3"/>
        <v>-0.1723178808</v>
      </c>
      <c r="M303" s="15">
        <f t="shared" si="4"/>
        <v>0.1723178808</v>
      </c>
      <c r="N303" s="8">
        <f t="shared" si="5"/>
        <v>197</v>
      </c>
    </row>
    <row r="304" ht="12.75" customHeight="1">
      <c r="A304" s="7">
        <v>42541.0</v>
      </c>
      <c r="B304" s="8" t="s">
        <v>644</v>
      </c>
      <c r="C304" s="8" t="s">
        <v>645</v>
      </c>
      <c r="D304" s="11">
        <v>6.9650124965E10</v>
      </c>
      <c r="E304" s="8" t="s">
        <v>20</v>
      </c>
      <c r="F304" s="8" t="str">
        <f t="shared" si="1"/>
        <v>SELL</v>
      </c>
      <c r="G304" s="12">
        <v>12.147948</v>
      </c>
      <c r="H304" s="12">
        <v>1000.0</v>
      </c>
      <c r="I304" s="7">
        <v>42811.0</v>
      </c>
      <c r="J304" s="14">
        <v>25.439697</v>
      </c>
      <c r="K304" s="14">
        <f t="shared" si="2"/>
        <v>2094.155902</v>
      </c>
      <c r="L304" s="15">
        <f t="shared" si="3"/>
        <v>-1.094155902</v>
      </c>
      <c r="M304" s="15">
        <f t="shared" si="4"/>
        <v>1.094155902</v>
      </c>
      <c r="N304" s="8">
        <f t="shared" si="5"/>
        <v>270</v>
      </c>
    </row>
    <row r="305" ht="12.75" customHeight="1">
      <c r="A305" s="7">
        <v>42541.0</v>
      </c>
      <c r="B305" s="8" t="s">
        <v>812</v>
      </c>
      <c r="C305" s="8" t="s">
        <v>813</v>
      </c>
      <c r="D305" s="11">
        <v>8.76514608E10</v>
      </c>
      <c r="E305" s="8" t="s">
        <v>24</v>
      </c>
      <c r="F305" s="8" t="str">
        <f t="shared" si="1"/>
        <v>BUY</v>
      </c>
      <c r="G305" s="12">
        <v>352.660004</v>
      </c>
      <c r="H305" s="12">
        <v>1000.0</v>
      </c>
      <c r="I305" s="7">
        <v>42738.0</v>
      </c>
      <c r="J305" s="14">
        <v>379.700012</v>
      </c>
      <c r="K305" s="14">
        <f t="shared" si="2"/>
        <v>1076.674439</v>
      </c>
      <c r="L305" s="15">
        <f t="shared" si="3"/>
        <v>0.0766744391</v>
      </c>
      <c r="M305" s="15">
        <f t="shared" si="4"/>
        <v>-0.0766744391</v>
      </c>
      <c r="N305" s="8">
        <f t="shared" si="5"/>
        <v>197</v>
      </c>
    </row>
    <row r="306" ht="12.75" customHeight="1">
      <c r="A306" s="16">
        <v>42541.0</v>
      </c>
      <c r="B306" s="8" t="s">
        <v>816</v>
      </c>
      <c r="C306" s="8" t="s">
        <v>817</v>
      </c>
      <c r="D306" s="11">
        <v>1.51115317124E11</v>
      </c>
      <c r="E306" s="17" t="s">
        <v>20</v>
      </c>
      <c r="F306" s="18" t="str">
        <f t="shared" si="1"/>
        <v>SELL</v>
      </c>
      <c r="G306" s="12">
        <v>51.137089</v>
      </c>
      <c r="H306" s="12">
        <v>1000.0</v>
      </c>
      <c r="I306" s="16">
        <v>43397.0</v>
      </c>
      <c r="J306" s="14">
        <v>80.138695</v>
      </c>
      <c r="K306" s="14">
        <f t="shared" si="2"/>
        <v>1567.134473</v>
      </c>
      <c r="L306" s="15">
        <f t="shared" si="3"/>
        <v>-0.5671344726</v>
      </c>
      <c r="M306" s="15">
        <f t="shared" si="4"/>
        <v>0.5671344726</v>
      </c>
      <c r="N306" s="8">
        <f t="shared" si="5"/>
        <v>856</v>
      </c>
    </row>
    <row r="307" ht="12.75" customHeight="1">
      <c r="A307" s="16">
        <v>42541.0</v>
      </c>
      <c r="B307" s="8" t="s">
        <v>61</v>
      </c>
      <c r="C307" s="8" t="s">
        <v>62</v>
      </c>
      <c r="D307" s="11">
        <v>4.44889529764E11</v>
      </c>
      <c r="E307" s="17" t="s">
        <v>20</v>
      </c>
      <c r="F307" s="18" t="str">
        <f t="shared" si="1"/>
        <v>SELL</v>
      </c>
      <c r="G307" s="12">
        <v>64.73</v>
      </c>
      <c r="H307" s="12">
        <v>1000.0</v>
      </c>
      <c r="I307" s="16">
        <v>42676.0</v>
      </c>
      <c r="J307" s="14">
        <v>59.79</v>
      </c>
      <c r="K307" s="14">
        <f t="shared" si="2"/>
        <v>923.6829909</v>
      </c>
      <c r="L307" s="15">
        <f t="shared" si="3"/>
        <v>0.07631700911</v>
      </c>
      <c r="M307" s="15">
        <f t="shared" si="4"/>
        <v>-0.07631700911</v>
      </c>
      <c r="N307" s="8">
        <f t="shared" si="5"/>
        <v>135</v>
      </c>
    </row>
    <row r="308" ht="12.75" customHeight="1">
      <c r="A308" s="7">
        <v>42542.0</v>
      </c>
      <c r="B308" s="8" t="s">
        <v>818</v>
      </c>
      <c r="C308" s="8" t="s">
        <v>819</v>
      </c>
      <c r="D308" s="11">
        <v>1.8562907632E11</v>
      </c>
      <c r="E308" s="8" t="s">
        <v>20</v>
      </c>
      <c r="F308" s="8" t="str">
        <f t="shared" si="1"/>
        <v>SELL</v>
      </c>
      <c r="G308" s="12">
        <v>72.566628</v>
      </c>
      <c r="H308" s="12">
        <v>1000.0</v>
      </c>
      <c r="I308" s="16">
        <v>44727.0</v>
      </c>
      <c r="J308" s="14">
        <v>243.678543</v>
      </c>
      <c r="K308" s="14">
        <f t="shared" si="2"/>
        <v>3357.997329</v>
      </c>
      <c r="L308" s="15">
        <f t="shared" si="3"/>
        <v>-2.357997329</v>
      </c>
      <c r="M308" s="15">
        <f t="shared" si="4"/>
        <v>2.357997329</v>
      </c>
      <c r="N308" s="8">
        <f t="shared" si="5"/>
        <v>2185</v>
      </c>
    </row>
    <row r="309" ht="12.75" customHeight="1">
      <c r="A309" s="7">
        <v>42542.0</v>
      </c>
      <c r="B309" s="8" t="s">
        <v>820</v>
      </c>
      <c r="C309" s="8" t="s">
        <v>821</v>
      </c>
      <c r="D309" s="11">
        <v>1.30507429E10</v>
      </c>
      <c r="E309" s="8" t="s">
        <v>24</v>
      </c>
      <c r="F309" s="8" t="str">
        <f t="shared" si="1"/>
        <v>BUY</v>
      </c>
      <c r="G309" s="12">
        <v>48.139999</v>
      </c>
      <c r="H309" s="12">
        <v>1000.0</v>
      </c>
      <c r="I309" s="7">
        <v>42720.0</v>
      </c>
      <c r="J309" s="14">
        <v>62.150002</v>
      </c>
      <c r="K309" s="14">
        <f t="shared" si="2"/>
        <v>1291.026242</v>
      </c>
      <c r="L309" s="15">
        <f t="shared" si="3"/>
        <v>0.291026242</v>
      </c>
      <c r="M309" s="15">
        <f t="shared" si="4"/>
        <v>-0.291026242</v>
      </c>
      <c r="N309" s="8">
        <f t="shared" si="5"/>
        <v>178</v>
      </c>
    </row>
    <row r="310" ht="12.75" customHeight="1">
      <c r="A310" s="7">
        <v>42542.0</v>
      </c>
      <c r="B310" s="8" t="s">
        <v>794</v>
      </c>
      <c r="C310" s="8" t="s">
        <v>795</v>
      </c>
      <c r="D310" s="11">
        <v>3.325491351E10</v>
      </c>
      <c r="E310" s="8" t="s">
        <v>24</v>
      </c>
      <c r="F310" s="8" t="str">
        <f t="shared" si="1"/>
        <v>BUY</v>
      </c>
      <c r="G310" s="12">
        <v>42.862289</v>
      </c>
      <c r="H310" s="12">
        <v>1000.0</v>
      </c>
      <c r="I310" s="7">
        <v>42633.0</v>
      </c>
      <c r="J310" s="14">
        <v>40.444736</v>
      </c>
      <c r="K310" s="14">
        <f t="shared" si="2"/>
        <v>943.5972027</v>
      </c>
      <c r="L310" s="15">
        <f t="shared" si="3"/>
        <v>-0.05640279734</v>
      </c>
      <c r="M310" s="15">
        <f t="shared" si="4"/>
        <v>0.05640279734</v>
      </c>
      <c r="N310" s="8">
        <f t="shared" si="5"/>
        <v>91</v>
      </c>
    </row>
    <row r="311" ht="12.75" customHeight="1">
      <c r="A311" s="7">
        <v>42543.0</v>
      </c>
      <c r="B311" s="8" t="s">
        <v>828</v>
      </c>
      <c r="C311" s="8" t="s">
        <v>829</v>
      </c>
      <c r="D311" s="11">
        <v>1.80346506159E11</v>
      </c>
      <c r="E311" s="8" t="s">
        <v>20</v>
      </c>
      <c r="F311" s="8" t="str">
        <f t="shared" si="1"/>
        <v>SELL</v>
      </c>
      <c r="G311" s="12">
        <v>33.951725</v>
      </c>
      <c r="H311" s="12">
        <v>1000.0</v>
      </c>
      <c r="I311" s="16">
        <v>44727.0</v>
      </c>
      <c r="J311" s="14">
        <v>102.373146</v>
      </c>
      <c r="K311" s="14">
        <f t="shared" si="2"/>
        <v>3015.256103</v>
      </c>
      <c r="L311" s="15">
        <f t="shared" si="3"/>
        <v>-2.015256103</v>
      </c>
      <c r="M311" s="15">
        <f t="shared" si="4"/>
        <v>2.015256103</v>
      </c>
      <c r="N311" s="8">
        <f t="shared" si="5"/>
        <v>2184</v>
      </c>
    </row>
    <row r="312" ht="12.75" customHeight="1">
      <c r="A312" s="7">
        <v>42543.0</v>
      </c>
      <c r="B312" s="8" t="s">
        <v>197</v>
      </c>
      <c r="C312" s="8" t="s">
        <v>198</v>
      </c>
      <c r="D312" s="11">
        <v>5.7646262221E10</v>
      </c>
      <c r="E312" s="8" t="s">
        <v>20</v>
      </c>
      <c r="F312" s="8" t="str">
        <f t="shared" si="1"/>
        <v>SELL</v>
      </c>
      <c r="G312" s="12">
        <v>17.115217</v>
      </c>
      <c r="H312" s="12">
        <v>1000.0</v>
      </c>
      <c r="I312" s="7">
        <v>42968.0</v>
      </c>
      <c r="J312" s="14">
        <v>16.005312</v>
      </c>
      <c r="K312" s="14">
        <f t="shared" si="2"/>
        <v>935.1509829</v>
      </c>
      <c r="L312" s="15">
        <f t="shared" si="3"/>
        <v>0.06484901711</v>
      </c>
      <c r="M312" s="15">
        <f t="shared" si="4"/>
        <v>-0.06484901711</v>
      </c>
      <c r="N312" s="8">
        <f t="shared" si="5"/>
        <v>425</v>
      </c>
    </row>
    <row r="313" ht="12.75" customHeight="1">
      <c r="A313" s="7">
        <v>42543.0</v>
      </c>
      <c r="B313" s="8" t="s">
        <v>357</v>
      </c>
      <c r="C313" s="8" t="s">
        <v>358</v>
      </c>
      <c r="D313" s="11">
        <v>3.8837002821E10</v>
      </c>
      <c r="E313" s="8" t="s">
        <v>24</v>
      </c>
      <c r="F313" s="8" t="str">
        <f t="shared" si="1"/>
        <v>BUY</v>
      </c>
      <c r="G313" s="12">
        <v>12.773806</v>
      </c>
      <c r="H313" s="12">
        <v>1000.0</v>
      </c>
      <c r="I313" s="7">
        <v>42564.0</v>
      </c>
      <c r="J313" s="14">
        <v>13.946976</v>
      </c>
      <c r="K313" s="14">
        <f t="shared" si="2"/>
        <v>1091.841852</v>
      </c>
      <c r="L313" s="15">
        <f t="shared" si="3"/>
        <v>0.09184185199</v>
      </c>
      <c r="M313" s="15">
        <f t="shared" si="4"/>
        <v>-0.09184185199</v>
      </c>
      <c r="N313" s="8">
        <f t="shared" si="5"/>
        <v>21</v>
      </c>
    </row>
    <row r="314" ht="12.75" customHeight="1">
      <c r="A314" s="16">
        <v>42543.0</v>
      </c>
      <c r="B314" s="8" t="s">
        <v>380</v>
      </c>
      <c r="C314" s="8" t="s">
        <v>381</v>
      </c>
      <c r="D314" s="11">
        <v>6.82995534313E11</v>
      </c>
      <c r="E314" s="18" t="s">
        <v>24</v>
      </c>
      <c r="F314" s="17" t="str">
        <f t="shared" si="1"/>
        <v>BUY</v>
      </c>
      <c r="G314" s="12">
        <v>13.110667</v>
      </c>
      <c r="H314" s="12">
        <v>1000.0</v>
      </c>
      <c r="I314" s="16">
        <v>42583.0</v>
      </c>
      <c r="J314" s="14">
        <v>15.334</v>
      </c>
      <c r="K314" s="14">
        <f t="shared" si="2"/>
        <v>1169.58199</v>
      </c>
      <c r="L314" s="15">
        <f t="shared" si="3"/>
        <v>0.16958199</v>
      </c>
      <c r="M314" s="15">
        <f t="shared" si="4"/>
        <v>-0.16958199</v>
      </c>
      <c r="N314" s="8">
        <f t="shared" si="5"/>
        <v>40</v>
      </c>
    </row>
    <row r="315" ht="12.75" customHeight="1">
      <c r="A315" s="7">
        <v>42544.0</v>
      </c>
      <c r="B315" s="8" t="s">
        <v>111</v>
      </c>
      <c r="C315" s="8" t="s">
        <v>112</v>
      </c>
      <c r="D315" s="11">
        <v>4.70018432E10</v>
      </c>
      <c r="E315" s="8" t="s">
        <v>20</v>
      </c>
      <c r="F315" s="8" t="str">
        <f t="shared" si="1"/>
        <v>SELL</v>
      </c>
      <c r="G315" s="12">
        <v>9.444662</v>
      </c>
      <c r="H315" s="12">
        <v>1000.0</v>
      </c>
      <c r="I315" s="16">
        <v>42579.0</v>
      </c>
      <c r="J315" s="14">
        <v>9.056558</v>
      </c>
      <c r="K315" s="14">
        <f t="shared" si="2"/>
        <v>958.9075819</v>
      </c>
      <c r="L315" s="15">
        <f t="shared" si="3"/>
        <v>0.04109241813</v>
      </c>
      <c r="M315" s="15">
        <f t="shared" si="4"/>
        <v>-0.04109241813</v>
      </c>
      <c r="N315" s="8">
        <f t="shared" si="5"/>
        <v>35</v>
      </c>
    </row>
    <row r="316" ht="12.75" customHeight="1">
      <c r="A316" s="7">
        <v>42544.0</v>
      </c>
      <c r="B316" s="8" t="s">
        <v>150</v>
      </c>
      <c r="C316" s="8" t="s">
        <v>151</v>
      </c>
      <c r="D316" s="11">
        <v>2.353183809372E12</v>
      </c>
      <c r="E316" s="8" t="s">
        <v>24</v>
      </c>
      <c r="F316" s="8" t="str">
        <f t="shared" si="1"/>
        <v>BUY</v>
      </c>
      <c r="G316" s="12">
        <v>46.88</v>
      </c>
      <c r="H316" s="12">
        <v>1000.0</v>
      </c>
      <c r="I316" s="7">
        <v>42571.0</v>
      </c>
      <c r="J316" s="14">
        <v>50.49</v>
      </c>
      <c r="K316" s="14">
        <f t="shared" si="2"/>
        <v>1077.005119</v>
      </c>
      <c r="L316" s="15">
        <f t="shared" si="3"/>
        <v>0.07700511945</v>
      </c>
      <c r="M316" s="15">
        <f t="shared" si="4"/>
        <v>-0.07700511945</v>
      </c>
      <c r="N316" s="8">
        <f t="shared" si="5"/>
        <v>27</v>
      </c>
    </row>
    <row r="317" ht="12.75" customHeight="1">
      <c r="A317" s="16">
        <v>42544.0</v>
      </c>
      <c r="B317" s="8" t="s">
        <v>836</v>
      </c>
      <c r="C317" s="8" t="s">
        <v>837</v>
      </c>
      <c r="D317" s="11">
        <v>1.0735109466E10</v>
      </c>
      <c r="E317" s="17" t="s">
        <v>20</v>
      </c>
      <c r="F317" s="18" t="str">
        <f t="shared" si="1"/>
        <v>SELL</v>
      </c>
      <c r="G317" s="12">
        <v>28.790001</v>
      </c>
      <c r="H317" s="12">
        <v>1000.0</v>
      </c>
      <c r="I317" s="16">
        <v>42674.0</v>
      </c>
      <c r="J317" s="14">
        <v>34.119999</v>
      </c>
      <c r="K317" s="14">
        <f t="shared" si="2"/>
        <v>1185.133651</v>
      </c>
      <c r="L317" s="15">
        <f t="shared" si="3"/>
        <v>-0.1851336511</v>
      </c>
      <c r="M317" s="15">
        <f t="shared" si="4"/>
        <v>0.1851336511</v>
      </c>
      <c r="N317" s="8">
        <f t="shared" si="5"/>
        <v>130</v>
      </c>
    </row>
    <row r="318" ht="12.75" customHeight="1">
      <c r="A318" s="16">
        <v>42544.0</v>
      </c>
      <c r="B318" s="8" t="s">
        <v>731</v>
      </c>
      <c r="C318" s="8" t="s">
        <v>732</v>
      </c>
      <c r="D318" s="11">
        <v>1.2714296062E10</v>
      </c>
      <c r="E318" s="17" t="s">
        <v>20</v>
      </c>
      <c r="F318" s="18" t="str">
        <f t="shared" si="1"/>
        <v>SELL</v>
      </c>
      <c r="G318" s="12">
        <v>44.307644</v>
      </c>
      <c r="H318" s="12">
        <v>1000.0</v>
      </c>
      <c r="I318" s="16">
        <v>42584.0</v>
      </c>
      <c r="J318" s="14">
        <v>39.735176</v>
      </c>
      <c r="K318" s="14">
        <f t="shared" si="2"/>
        <v>896.801825</v>
      </c>
      <c r="L318" s="15">
        <f t="shared" si="3"/>
        <v>0.103198175</v>
      </c>
      <c r="M318" s="15">
        <f t="shared" si="4"/>
        <v>-0.103198175</v>
      </c>
      <c r="N318" s="8">
        <f t="shared" si="5"/>
        <v>40</v>
      </c>
    </row>
    <row r="319" ht="12.75" customHeight="1">
      <c r="A319" s="7">
        <v>42545.0</v>
      </c>
      <c r="B319" s="8" t="s">
        <v>789</v>
      </c>
      <c r="C319" s="8" t="s">
        <v>790</v>
      </c>
      <c r="D319" s="11">
        <v>2.31605654E11</v>
      </c>
      <c r="E319" s="8" t="s">
        <v>24</v>
      </c>
      <c r="F319" s="8" t="str">
        <f t="shared" si="1"/>
        <v>BUY</v>
      </c>
      <c r="G319" s="12">
        <v>92.199997</v>
      </c>
      <c r="H319" s="12">
        <v>1000.0</v>
      </c>
      <c r="I319" s="16">
        <v>42620.0</v>
      </c>
      <c r="J319" s="14">
        <v>103.0</v>
      </c>
      <c r="K319" s="14">
        <f t="shared" si="2"/>
        <v>1117.136696</v>
      </c>
      <c r="L319" s="15">
        <f t="shared" si="3"/>
        <v>0.1171366958</v>
      </c>
      <c r="M319" s="15">
        <f t="shared" si="4"/>
        <v>-0.1171366958</v>
      </c>
      <c r="N319" s="8">
        <f t="shared" si="5"/>
        <v>75</v>
      </c>
    </row>
    <row r="320" ht="12.75" customHeight="1">
      <c r="A320" s="7">
        <v>42545.0</v>
      </c>
      <c r="B320" s="8" t="s">
        <v>838</v>
      </c>
      <c r="C320" s="8" t="s">
        <v>839</v>
      </c>
      <c r="D320" s="11">
        <v>2.316557178E10</v>
      </c>
      <c r="E320" s="8" t="s">
        <v>24</v>
      </c>
      <c r="F320" s="8" t="str">
        <f t="shared" si="1"/>
        <v>BUY</v>
      </c>
      <c r="G320" s="12">
        <v>54.310001</v>
      </c>
      <c r="H320" s="12">
        <v>1000.0</v>
      </c>
      <c r="I320" s="16">
        <v>44727.0</v>
      </c>
      <c r="J320" s="14">
        <v>135.449997</v>
      </c>
      <c r="K320" s="14">
        <f t="shared" si="2"/>
        <v>2494.015734</v>
      </c>
      <c r="L320" s="15">
        <f t="shared" si="3"/>
        <v>1.494015734</v>
      </c>
      <c r="M320" s="15">
        <f t="shared" si="4"/>
        <v>-1.494015734</v>
      </c>
      <c r="N320" s="8">
        <f t="shared" si="5"/>
        <v>2182</v>
      </c>
    </row>
    <row r="321" ht="12.75" customHeight="1">
      <c r="A321" s="7">
        <v>42545.0</v>
      </c>
      <c r="B321" s="8" t="s">
        <v>549</v>
      </c>
      <c r="C321" s="8" t="s">
        <v>550</v>
      </c>
      <c r="D321" s="11">
        <v>2.0361631721E10</v>
      </c>
      <c r="E321" s="8" t="s">
        <v>24</v>
      </c>
      <c r="F321" s="8" t="str">
        <f t="shared" si="1"/>
        <v>BUY</v>
      </c>
      <c r="G321" s="12">
        <v>40.388233</v>
      </c>
      <c r="H321" s="12">
        <v>1000.0</v>
      </c>
      <c r="I321" s="7">
        <v>42720.0</v>
      </c>
      <c r="J321" s="14">
        <v>46.21566</v>
      </c>
      <c r="K321" s="14">
        <f t="shared" si="2"/>
        <v>1144.285267</v>
      </c>
      <c r="L321" s="15">
        <f t="shared" si="3"/>
        <v>0.1442852674</v>
      </c>
      <c r="M321" s="15">
        <f t="shared" si="4"/>
        <v>-0.1442852674</v>
      </c>
      <c r="N321" s="8">
        <f t="shared" si="5"/>
        <v>175</v>
      </c>
    </row>
    <row r="322" ht="12.75" customHeight="1">
      <c r="A322" s="7">
        <v>42545.0</v>
      </c>
      <c r="B322" s="8" t="s">
        <v>845</v>
      </c>
      <c r="C322" s="8" t="s">
        <v>846</v>
      </c>
      <c r="D322" s="11">
        <v>2.275819384E10</v>
      </c>
      <c r="E322" s="8" t="s">
        <v>20</v>
      </c>
      <c r="F322" s="8" t="str">
        <f t="shared" si="1"/>
        <v>SELL</v>
      </c>
      <c r="G322" s="12">
        <v>44.955372</v>
      </c>
      <c r="H322" s="12">
        <v>1000.0</v>
      </c>
      <c r="I322" s="7">
        <v>42612.0</v>
      </c>
      <c r="J322" s="14">
        <v>45.048431</v>
      </c>
      <c r="K322" s="14">
        <f t="shared" si="2"/>
        <v>1002.070031</v>
      </c>
      <c r="L322" s="15">
        <f t="shared" si="3"/>
        <v>-0.002070030696</v>
      </c>
      <c r="M322" s="15">
        <f t="shared" si="4"/>
        <v>0.002070030696</v>
      </c>
      <c r="N322" s="8">
        <f t="shared" si="5"/>
        <v>67</v>
      </c>
    </row>
    <row r="323" ht="12.75" customHeight="1">
      <c r="A323" s="7">
        <v>42545.0</v>
      </c>
      <c r="B323" s="8" t="s">
        <v>847</v>
      </c>
      <c r="C323" s="8" t="s">
        <v>848</v>
      </c>
      <c r="D323" s="11">
        <v>6.0039286518E10</v>
      </c>
      <c r="E323" s="8" t="s">
        <v>20</v>
      </c>
      <c r="F323" s="8" t="str">
        <f t="shared" si="1"/>
        <v>SELL</v>
      </c>
      <c r="G323" s="12">
        <v>25.57</v>
      </c>
      <c r="H323" s="12">
        <v>1000.0</v>
      </c>
      <c r="I323" s="7">
        <v>43223.0</v>
      </c>
      <c r="J323" s="14">
        <v>26.16</v>
      </c>
      <c r="K323" s="14">
        <f t="shared" si="2"/>
        <v>1023.073915</v>
      </c>
      <c r="L323" s="15">
        <f t="shared" si="3"/>
        <v>-0.02307391474</v>
      </c>
      <c r="M323" s="15">
        <f t="shared" si="4"/>
        <v>0.02307391474</v>
      </c>
      <c r="N323" s="8">
        <f t="shared" si="5"/>
        <v>678</v>
      </c>
    </row>
    <row r="324" ht="12.75" customHeight="1">
      <c r="A324" s="7">
        <v>42548.0</v>
      </c>
      <c r="B324" s="8" t="s">
        <v>849</v>
      </c>
      <c r="C324" s="8" t="s">
        <v>850</v>
      </c>
      <c r="D324" s="11">
        <v>6.3312273614E10</v>
      </c>
      <c r="E324" s="8" t="s">
        <v>20</v>
      </c>
      <c r="F324" s="8" t="str">
        <f t="shared" si="1"/>
        <v>SELL</v>
      </c>
      <c r="G324" s="12">
        <v>216.279999</v>
      </c>
      <c r="H324" s="12">
        <v>1000.0</v>
      </c>
      <c r="I324" s="16">
        <v>44727.0</v>
      </c>
      <c r="J324" s="14">
        <v>449.0</v>
      </c>
      <c r="K324" s="14">
        <f t="shared" si="2"/>
        <v>2076.012586</v>
      </c>
      <c r="L324" s="15">
        <f t="shared" si="3"/>
        <v>-1.076012586</v>
      </c>
      <c r="M324" s="15">
        <f t="shared" si="4"/>
        <v>1.076012586</v>
      </c>
      <c r="N324" s="8">
        <f t="shared" si="5"/>
        <v>2179</v>
      </c>
    </row>
    <row r="325" ht="12.75" customHeight="1">
      <c r="A325" s="7">
        <v>42548.0</v>
      </c>
      <c r="B325" s="8" t="s">
        <v>123</v>
      </c>
      <c r="C325" s="8" t="s">
        <v>124</v>
      </c>
      <c r="D325" s="11">
        <v>3.4143176459E10</v>
      </c>
      <c r="E325" s="8" t="s">
        <v>20</v>
      </c>
      <c r="F325" s="8" t="str">
        <f t="shared" si="1"/>
        <v>SELL</v>
      </c>
      <c r="G325" s="12">
        <v>31.65</v>
      </c>
      <c r="H325" s="12">
        <v>1000.0</v>
      </c>
      <c r="I325" s="7">
        <v>42633.0</v>
      </c>
      <c r="J325" s="14">
        <v>26.97</v>
      </c>
      <c r="K325" s="14">
        <f t="shared" si="2"/>
        <v>852.1327014</v>
      </c>
      <c r="L325" s="15">
        <f t="shared" si="3"/>
        <v>0.1478672986</v>
      </c>
      <c r="M325" s="15">
        <f t="shared" si="4"/>
        <v>-0.1478672986</v>
      </c>
      <c r="N325" s="8">
        <f t="shared" si="5"/>
        <v>85</v>
      </c>
    </row>
    <row r="326" ht="12.75" customHeight="1">
      <c r="A326" s="7">
        <v>42548.0</v>
      </c>
      <c r="B326" s="8" t="s">
        <v>851</v>
      </c>
      <c r="C326" s="8" t="s">
        <v>852</v>
      </c>
      <c r="D326" s="11">
        <v>3.397184427E10</v>
      </c>
      <c r="E326" s="8" t="s">
        <v>24</v>
      </c>
      <c r="F326" s="8" t="str">
        <f t="shared" si="1"/>
        <v>BUY</v>
      </c>
      <c r="G326" s="12">
        <v>2.059525</v>
      </c>
      <c r="H326" s="12">
        <v>1000.0</v>
      </c>
      <c r="I326" s="16">
        <v>43237.0</v>
      </c>
      <c r="J326" s="14">
        <v>2.912688</v>
      </c>
      <c r="K326" s="14">
        <f t="shared" si="2"/>
        <v>1414.252315</v>
      </c>
      <c r="L326" s="15">
        <f t="shared" si="3"/>
        <v>0.4142523155</v>
      </c>
      <c r="M326" s="15">
        <f t="shared" si="4"/>
        <v>-0.4142523155</v>
      </c>
      <c r="N326" s="8">
        <f t="shared" si="5"/>
        <v>689</v>
      </c>
    </row>
    <row r="327" ht="12.75" customHeight="1">
      <c r="A327" s="7">
        <v>42548.0</v>
      </c>
      <c r="B327" s="8" t="s">
        <v>677</v>
      </c>
      <c r="C327" s="8" t="s">
        <v>678</v>
      </c>
      <c r="D327" s="11">
        <v>4.044268032E10</v>
      </c>
      <c r="E327" s="8" t="s">
        <v>20</v>
      </c>
      <c r="F327" s="8" t="str">
        <f t="shared" si="1"/>
        <v>SELL</v>
      </c>
      <c r="G327" s="12">
        <v>51.189369</v>
      </c>
      <c r="H327" s="12">
        <v>1000.0</v>
      </c>
      <c r="I327" s="16">
        <v>44727.0</v>
      </c>
      <c r="J327" s="14">
        <v>75.049438</v>
      </c>
      <c r="K327" s="14">
        <f t="shared" si="2"/>
        <v>1466.113755</v>
      </c>
      <c r="L327" s="15">
        <f t="shared" si="3"/>
        <v>-0.466113755</v>
      </c>
      <c r="M327" s="15">
        <f t="shared" si="4"/>
        <v>0.466113755</v>
      </c>
      <c r="N327" s="8">
        <f t="shared" si="5"/>
        <v>2179</v>
      </c>
    </row>
    <row r="328" ht="12.75" customHeight="1">
      <c r="A328" s="7">
        <v>42549.0</v>
      </c>
      <c r="B328" s="8" t="s">
        <v>140</v>
      </c>
      <c r="C328" s="8" t="s">
        <v>141</v>
      </c>
      <c r="D328" s="11">
        <v>1.62043721647E12</v>
      </c>
      <c r="E328" s="8" t="s">
        <v>24</v>
      </c>
      <c r="F328" s="8" t="str">
        <f t="shared" si="1"/>
        <v>BUY</v>
      </c>
      <c r="G328" s="12">
        <v>34.563</v>
      </c>
      <c r="H328" s="12">
        <v>1000.0</v>
      </c>
      <c r="I328" s="16">
        <v>42564.0</v>
      </c>
      <c r="J328" s="14">
        <v>36.473999</v>
      </c>
      <c r="K328" s="14">
        <f t="shared" si="2"/>
        <v>1055.29031</v>
      </c>
      <c r="L328" s="15">
        <f t="shared" si="3"/>
        <v>0.05529031045</v>
      </c>
      <c r="M328" s="15">
        <f t="shared" si="4"/>
        <v>-0.05529031045</v>
      </c>
      <c r="N328" s="8">
        <f t="shared" si="5"/>
        <v>15</v>
      </c>
    </row>
    <row r="329" ht="12.75" customHeight="1">
      <c r="A329" s="7">
        <v>42549.0</v>
      </c>
      <c r="B329" s="8" t="s">
        <v>857</v>
      </c>
      <c r="C329" s="8" t="s">
        <v>858</v>
      </c>
      <c r="D329" s="11">
        <v>1.7369116575E10</v>
      </c>
      <c r="E329" s="8" t="s">
        <v>20</v>
      </c>
      <c r="F329" s="8" t="str">
        <f t="shared" si="1"/>
        <v>SELL</v>
      </c>
      <c r="G329" s="12">
        <v>3.42</v>
      </c>
      <c r="H329" s="12">
        <v>1000.0</v>
      </c>
      <c r="I329" s="7">
        <v>43376.0</v>
      </c>
      <c r="J329" s="14">
        <v>5.68</v>
      </c>
      <c r="K329" s="14">
        <f t="shared" si="2"/>
        <v>1660.818713</v>
      </c>
      <c r="L329" s="15">
        <f t="shared" si="3"/>
        <v>-0.6608187135</v>
      </c>
      <c r="M329" s="15">
        <f t="shared" si="4"/>
        <v>0.6608187135</v>
      </c>
      <c r="N329" s="8">
        <f t="shared" si="5"/>
        <v>827</v>
      </c>
    </row>
    <row r="330" ht="12.75" customHeight="1">
      <c r="A330" s="16">
        <v>42549.0</v>
      </c>
      <c r="B330" s="8" t="s">
        <v>859</v>
      </c>
      <c r="C330" s="8" t="s">
        <v>860</v>
      </c>
      <c r="D330" s="11">
        <v>1.6103818E10</v>
      </c>
      <c r="E330" s="18" t="s">
        <v>24</v>
      </c>
      <c r="F330" s="17" t="str">
        <f t="shared" si="1"/>
        <v>BUY</v>
      </c>
      <c r="G330" s="12">
        <v>38.950001</v>
      </c>
      <c r="H330" s="12">
        <v>1000.0</v>
      </c>
      <c r="I330" s="16">
        <v>42563.0</v>
      </c>
      <c r="J330" s="14">
        <v>46.16</v>
      </c>
      <c r="K330" s="14">
        <f t="shared" si="2"/>
        <v>1185.109084</v>
      </c>
      <c r="L330" s="15">
        <f t="shared" si="3"/>
        <v>0.1851090838</v>
      </c>
      <c r="M330" s="15">
        <f t="shared" si="4"/>
        <v>-0.1851090838</v>
      </c>
      <c r="N330" s="8">
        <f t="shared" si="5"/>
        <v>14</v>
      </c>
    </row>
    <row r="331" ht="12.75" customHeight="1">
      <c r="A331" s="7">
        <v>42550.0</v>
      </c>
      <c r="B331" s="8" t="s">
        <v>78</v>
      </c>
      <c r="C331" s="8" t="s">
        <v>79</v>
      </c>
      <c r="D331" s="11">
        <v>5.5668982979E10</v>
      </c>
      <c r="E331" s="8" t="s">
        <v>24</v>
      </c>
      <c r="F331" s="8" t="str">
        <f t="shared" si="1"/>
        <v>BUY</v>
      </c>
      <c r="G331" s="12">
        <v>10.084541</v>
      </c>
      <c r="H331" s="12">
        <v>1000.0</v>
      </c>
      <c r="I331" s="16">
        <v>42563.0</v>
      </c>
      <c r="J331" s="14">
        <v>12.078977</v>
      </c>
      <c r="K331" s="14">
        <f t="shared" si="2"/>
        <v>1197.771619</v>
      </c>
      <c r="L331" s="15">
        <f t="shared" si="3"/>
        <v>0.197771619</v>
      </c>
      <c r="M331" s="15">
        <f t="shared" si="4"/>
        <v>-0.197771619</v>
      </c>
      <c r="N331" s="8">
        <f t="shared" si="5"/>
        <v>13</v>
      </c>
    </row>
    <row r="332" ht="12.75" customHeight="1">
      <c r="A332" s="7">
        <v>42550.0</v>
      </c>
      <c r="B332" s="8" t="s">
        <v>863</v>
      </c>
      <c r="C332" s="8" t="s">
        <v>864</v>
      </c>
      <c r="D332" s="11">
        <v>1.1912206739E10</v>
      </c>
      <c r="E332" s="8" t="s">
        <v>20</v>
      </c>
      <c r="F332" s="8" t="str">
        <f t="shared" si="1"/>
        <v>SELL</v>
      </c>
      <c r="G332" s="12">
        <v>47.257984</v>
      </c>
      <c r="H332" s="12">
        <v>1000.0</v>
      </c>
      <c r="I332" s="16">
        <v>44330.0</v>
      </c>
      <c r="J332" s="14">
        <v>79.121597</v>
      </c>
      <c r="K332" s="14">
        <f t="shared" si="2"/>
        <v>1674.24825</v>
      </c>
      <c r="L332" s="15">
        <f t="shared" si="3"/>
        <v>-0.6742482498</v>
      </c>
      <c r="M332" s="15">
        <f t="shared" si="4"/>
        <v>0.6742482498</v>
      </c>
      <c r="N332" s="8">
        <f t="shared" si="5"/>
        <v>1780</v>
      </c>
    </row>
    <row r="333" ht="12.75" customHeight="1">
      <c r="A333" s="7">
        <v>42550.0</v>
      </c>
      <c r="B333" s="8" t="s">
        <v>85</v>
      </c>
      <c r="C333" s="8" t="s">
        <v>86</v>
      </c>
      <c r="D333" s="11">
        <v>2.119958329E10</v>
      </c>
      <c r="E333" s="8" t="s">
        <v>20</v>
      </c>
      <c r="F333" s="8" t="str">
        <f t="shared" si="1"/>
        <v>SELL</v>
      </c>
      <c r="G333" s="12">
        <v>61.076992</v>
      </c>
      <c r="H333" s="12">
        <v>1000.0</v>
      </c>
      <c r="I333" s="7">
        <v>42621.0</v>
      </c>
      <c r="J333" s="14">
        <v>63.379009</v>
      </c>
      <c r="K333" s="14">
        <f t="shared" si="2"/>
        <v>1037.690412</v>
      </c>
      <c r="L333" s="15">
        <f t="shared" si="3"/>
        <v>-0.03769041213</v>
      </c>
      <c r="M333" s="15">
        <f t="shared" si="4"/>
        <v>0.03769041213</v>
      </c>
      <c r="N333" s="8">
        <f t="shared" si="5"/>
        <v>71</v>
      </c>
    </row>
    <row r="334" ht="12.75" customHeight="1">
      <c r="A334" s="7">
        <v>42550.0</v>
      </c>
      <c r="B334" s="8" t="s">
        <v>509</v>
      </c>
      <c r="C334" s="8" t="s">
        <v>510</v>
      </c>
      <c r="D334" s="11">
        <v>1.61091919804E11</v>
      </c>
      <c r="E334" s="8" t="s">
        <v>20</v>
      </c>
      <c r="F334" s="8" t="str">
        <f t="shared" si="1"/>
        <v>SELL</v>
      </c>
      <c r="G334" s="12">
        <v>51.135971</v>
      </c>
      <c r="H334" s="12">
        <v>1000.0</v>
      </c>
      <c r="I334" s="7">
        <v>42579.0</v>
      </c>
      <c r="J334" s="14">
        <v>51.432796</v>
      </c>
      <c r="K334" s="14">
        <f t="shared" si="2"/>
        <v>1005.804622</v>
      </c>
      <c r="L334" s="15">
        <f t="shared" si="3"/>
        <v>-0.005804622347</v>
      </c>
      <c r="M334" s="15">
        <f t="shared" si="4"/>
        <v>0.005804622347</v>
      </c>
      <c r="N334" s="8">
        <f t="shared" si="5"/>
        <v>29</v>
      </c>
    </row>
    <row r="335" ht="12.75" customHeight="1">
      <c r="A335" s="7">
        <v>42551.0</v>
      </c>
      <c r="B335" s="8" t="s">
        <v>869</v>
      </c>
      <c r="C335" s="8" t="s">
        <v>870</v>
      </c>
      <c r="D335" s="11">
        <v>2.12208193828E11</v>
      </c>
      <c r="E335" s="8" t="s">
        <v>24</v>
      </c>
      <c r="F335" s="8" t="str">
        <f t="shared" si="1"/>
        <v>BUY</v>
      </c>
      <c r="G335" s="12">
        <v>23.91</v>
      </c>
      <c r="H335" s="12">
        <v>1000.0</v>
      </c>
      <c r="I335" s="16">
        <v>42877.0</v>
      </c>
      <c r="J335" s="14">
        <v>28.15</v>
      </c>
      <c r="K335" s="14">
        <f t="shared" si="2"/>
        <v>1177.33166</v>
      </c>
      <c r="L335" s="15">
        <f t="shared" si="3"/>
        <v>0.1773316604</v>
      </c>
      <c r="M335" s="15">
        <f t="shared" si="4"/>
        <v>-0.1773316604</v>
      </c>
      <c r="N335" s="8">
        <f t="shared" si="5"/>
        <v>326</v>
      </c>
    </row>
    <row r="336" ht="12.75" customHeight="1">
      <c r="A336" s="7">
        <v>42551.0</v>
      </c>
      <c r="B336" s="8" t="s">
        <v>875</v>
      </c>
      <c r="C336" s="8" t="s">
        <v>876</v>
      </c>
      <c r="D336" s="11">
        <v>1.1398309389E10</v>
      </c>
      <c r="E336" s="8" t="s">
        <v>20</v>
      </c>
      <c r="F336" s="8" t="str">
        <f t="shared" si="1"/>
        <v>SELL</v>
      </c>
      <c r="G336" s="12">
        <v>11.8</v>
      </c>
      <c r="H336" s="12">
        <v>1000.0</v>
      </c>
      <c r="I336" s="16">
        <v>43242.0</v>
      </c>
      <c r="J336" s="14">
        <v>14.29</v>
      </c>
      <c r="K336" s="14">
        <f t="shared" si="2"/>
        <v>1211.016949</v>
      </c>
      <c r="L336" s="15">
        <f t="shared" si="3"/>
        <v>-0.2110169492</v>
      </c>
      <c r="M336" s="15">
        <f t="shared" si="4"/>
        <v>0.2110169492</v>
      </c>
      <c r="N336" s="8">
        <f t="shared" si="5"/>
        <v>691</v>
      </c>
    </row>
    <row r="337" ht="12.75" customHeight="1">
      <c r="A337" s="7">
        <v>42551.0</v>
      </c>
      <c r="B337" s="8" t="s">
        <v>878</v>
      </c>
      <c r="C337" s="8" t="s">
        <v>879</v>
      </c>
      <c r="D337" s="11">
        <v>4.4718414314E10</v>
      </c>
      <c r="E337" s="8" t="s">
        <v>20</v>
      </c>
      <c r="F337" s="8" t="str">
        <f t="shared" si="1"/>
        <v>SELL</v>
      </c>
      <c r="G337" s="12">
        <v>96.88</v>
      </c>
      <c r="H337" s="12">
        <v>1000.0</v>
      </c>
      <c r="I337" s="7">
        <v>43034.0</v>
      </c>
      <c r="J337" s="14">
        <v>90.4</v>
      </c>
      <c r="K337" s="14">
        <f t="shared" si="2"/>
        <v>933.1131296</v>
      </c>
      <c r="L337" s="15">
        <f t="shared" si="3"/>
        <v>0.06688687036</v>
      </c>
      <c r="M337" s="15">
        <f t="shared" si="4"/>
        <v>-0.06688687036</v>
      </c>
      <c r="N337" s="8">
        <f t="shared" si="5"/>
        <v>483</v>
      </c>
    </row>
    <row r="338" ht="12.75" customHeight="1">
      <c r="A338" s="7">
        <v>42551.0</v>
      </c>
      <c r="B338" s="8" t="s">
        <v>880</v>
      </c>
      <c r="C338" s="8" t="s">
        <v>881</v>
      </c>
      <c r="D338" s="11">
        <v>2.14123000584E11</v>
      </c>
      <c r="E338" s="8" t="s">
        <v>20</v>
      </c>
      <c r="F338" s="8" t="str">
        <f t="shared" si="1"/>
        <v>SELL</v>
      </c>
      <c r="G338" s="12">
        <v>56.886539</v>
      </c>
      <c r="H338" s="12">
        <v>1000.0</v>
      </c>
      <c r="I338" s="7">
        <v>42684.0</v>
      </c>
      <c r="J338" s="14">
        <v>51.067581</v>
      </c>
      <c r="K338" s="14">
        <f t="shared" si="2"/>
        <v>897.7094036</v>
      </c>
      <c r="L338" s="15">
        <f t="shared" si="3"/>
        <v>0.1022905964</v>
      </c>
      <c r="M338" s="15">
        <f t="shared" si="4"/>
        <v>-0.1022905964</v>
      </c>
      <c r="N338" s="8">
        <f t="shared" si="5"/>
        <v>133</v>
      </c>
    </row>
    <row r="339" ht="12.75" customHeight="1">
      <c r="A339" s="7">
        <v>42551.0</v>
      </c>
      <c r="B339" s="8" t="s">
        <v>882</v>
      </c>
      <c r="C339" s="8" t="s">
        <v>883</v>
      </c>
      <c r="D339" s="11">
        <v>4.3438580152E10</v>
      </c>
      <c r="E339" s="8" t="s">
        <v>20</v>
      </c>
      <c r="F339" s="8" t="str">
        <f t="shared" si="1"/>
        <v>SELL</v>
      </c>
      <c r="G339" s="12">
        <v>47.92</v>
      </c>
      <c r="H339" s="12">
        <v>1000.0</v>
      </c>
      <c r="I339" s="7">
        <v>43910.0</v>
      </c>
      <c r="J339" s="14">
        <v>47.09</v>
      </c>
      <c r="K339" s="14">
        <f t="shared" si="2"/>
        <v>982.6794658</v>
      </c>
      <c r="L339" s="15">
        <f t="shared" si="3"/>
        <v>0.01732053422</v>
      </c>
      <c r="M339" s="15">
        <f t="shared" si="4"/>
        <v>-0.01732053422</v>
      </c>
      <c r="N339" s="8">
        <f t="shared" si="5"/>
        <v>1359</v>
      </c>
    </row>
    <row r="340" ht="12.75" customHeight="1">
      <c r="A340" s="7">
        <v>42552.0</v>
      </c>
      <c r="B340" s="8" t="s">
        <v>888</v>
      </c>
      <c r="C340" s="8" t="s">
        <v>889</v>
      </c>
      <c r="D340" s="11">
        <v>3.5352045951E10</v>
      </c>
      <c r="E340" s="8" t="s">
        <v>20</v>
      </c>
      <c r="F340" s="8" t="str">
        <f t="shared" si="1"/>
        <v>SELL</v>
      </c>
      <c r="G340" s="12">
        <v>84.925247</v>
      </c>
      <c r="H340" s="12">
        <v>1000.0</v>
      </c>
      <c r="I340" s="16">
        <v>44727.0</v>
      </c>
      <c r="J340" s="14">
        <v>123.315895</v>
      </c>
      <c r="K340" s="14">
        <f t="shared" si="2"/>
        <v>1452.052238</v>
      </c>
      <c r="L340" s="15">
        <f t="shared" si="3"/>
        <v>-0.4520522384</v>
      </c>
      <c r="M340" s="15">
        <f t="shared" si="4"/>
        <v>0.4520522384</v>
      </c>
      <c r="N340" s="8">
        <f t="shared" si="5"/>
        <v>2175</v>
      </c>
    </row>
    <row r="341" ht="12.75" customHeight="1">
      <c r="A341" s="7">
        <v>42552.0</v>
      </c>
      <c r="B341" s="8" t="s">
        <v>171</v>
      </c>
      <c r="C341" s="8" t="s">
        <v>172</v>
      </c>
      <c r="D341" s="11">
        <v>1.3294773669E10</v>
      </c>
      <c r="E341" s="8" t="s">
        <v>24</v>
      </c>
      <c r="F341" s="8" t="str">
        <f t="shared" si="1"/>
        <v>BUY</v>
      </c>
      <c r="G341" s="12">
        <v>123.672485</v>
      </c>
      <c r="H341" s="12">
        <v>1000.0</v>
      </c>
      <c r="I341" s="16">
        <v>42566.0</v>
      </c>
      <c r="J341" s="14">
        <v>126.573349</v>
      </c>
      <c r="K341" s="14">
        <f t="shared" si="2"/>
        <v>1023.456018</v>
      </c>
      <c r="L341" s="15">
        <f t="shared" si="3"/>
        <v>0.02345601772</v>
      </c>
      <c r="M341" s="15">
        <f t="shared" si="4"/>
        <v>-0.02345601772</v>
      </c>
      <c r="N341" s="8">
        <f t="shared" si="5"/>
        <v>14</v>
      </c>
    </row>
    <row r="342" ht="12.75" customHeight="1">
      <c r="A342" s="7">
        <v>42552.0</v>
      </c>
      <c r="B342" s="8" t="s">
        <v>890</v>
      </c>
      <c r="C342" s="8" t="s">
        <v>891</v>
      </c>
      <c r="D342" s="11">
        <v>1.5998179212E10</v>
      </c>
      <c r="E342" s="8" t="s">
        <v>24</v>
      </c>
      <c r="F342" s="8" t="str">
        <f t="shared" si="1"/>
        <v>BUY</v>
      </c>
      <c r="G342" s="12">
        <v>19.978735</v>
      </c>
      <c r="H342" s="12">
        <v>1000.0</v>
      </c>
      <c r="I342" s="16">
        <v>42794.0</v>
      </c>
      <c r="J342" s="14">
        <v>35.040901</v>
      </c>
      <c r="K342" s="14">
        <f t="shared" si="2"/>
        <v>1753.909895</v>
      </c>
      <c r="L342" s="15">
        <f t="shared" si="3"/>
        <v>0.7539098947</v>
      </c>
      <c r="M342" s="15">
        <f t="shared" si="4"/>
        <v>-0.7539098947</v>
      </c>
      <c r="N342" s="8">
        <f t="shared" si="5"/>
        <v>242</v>
      </c>
    </row>
    <row r="343" ht="12.75" customHeight="1">
      <c r="A343" s="16">
        <v>42552.0</v>
      </c>
      <c r="B343" s="8" t="s">
        <v>892</v>
      </c>
      <c r="C343" s="8" t="s">
        <v>893</v>
      </c>
      <c r="D343" s="11">
        <v>2.381032616E10</v>
      </c>
      <c r="E343" s="17" t="s">
        <v>20</v>
      </c>
      <c r="F343" s="18" t="str">
        <f t="shared" si="1"/>
        <v>SELL</v>
      </c>
      <c r="G343" s="12">
        <v>41.190521</v>
      </c>
      <c r="H343" s="12">
        <v>1000.0</v>
      </c>
      <c r="I343" s="16">
        <v>42899.0</v>
      </c>
      <c r="J343" s="14">
        <v>50.05138</v>
      </c>
      <c r="K343" s="14">
        <f t="shared" si="2"/>
        <v>1215.118886</v>
      </c>
      <c r="L343" s="15">
        <f t="shared" si="3"/>
        <v>-0.2151188862</v>
      </c>
      <c r="M343" s="15">
        <f t="shared" si="4"/>
        <v>0.2151188862</v>
      </c>
      <c r="N343" s="8">
        <f t="shared" si="5"/>
        <v>347</v>
      </c>
    </row>
    <row r="344" ht="12.75" customHeight="1">
      <c r="A344" s="16">
        <v>42552.0</v>
      </c>
      <c r="B344" s="8" t="s">
        <v>133</v>
      </c>
      <c r="C344" s="8" t="s">
        <v>134</v>
      </c>
      <c r="D344" s="11">
        <v>3.6164834473E10</v>
      </c>
      <c r="E344" s="17" t="s">
        <v>20</v>
      </c>
      <c r="F344" s="18" t="str">
        <f t="shared" si="1"/>
        <v>SELL</v>
      </c>
      <c r="G344" s="12">
        <v>52.934231</v>
      </c>
      <c r="H344" s="12">
        <v>1000.0</v>
      </c>
      <c r="I344" s="16">
        <v>43871.0</v>
      </c>
      <c r="J344" s="14">
        <v>96.495491</v>
      </c>
      <c r="K344" s="14">
        <f t="shared" si="2"/>
        <v>1822.931762</v>
      </c>
      <c r="L344" s="15">
        <f t="shared" si="3"/>
        <v>-0.8229317622</v>
      </c>
      <c r="M344" s="15">
        <f t="shared" si="4"/>
        <v>0.8229317622</v>
      </c>
      <c r="N344" s="8">
        <f t="shared" si="5"/>
        <v>1319</v>
      </c>
    </row>
    <row r="345" ht="12.75" customHeight="1">
      <c r="A345" s="7">
        <v>42562.0</v>
      </c>
      <c r="B345" s="8" t="s">
        <v>894</v>
      </c>
      <c r="C345" s="8" t="s">
        <v>895</v>
      </c>
      <c r="D345" s="11">
        <v>3.979270665E10</v>
      </c>
      <c r="E345" s="8" t="s">
        <v>20</v>
      </c>
      <c r="F345" s="8" t="str">
        <f t="shared" si="1"/>
        <v>SELL</v>
      </c>
      <c r="G345" s="12">
        <v>20.27</v>
      </c>
      <c r="H345" s="12">
        <v>1000.0</v>
      </c>
      <c r="I345" s="7">
        <v>43117.0</v>
      </c>
      <c r="J345" s="14">
        <v>22.99</v>
      </c>
      <c r="K345" s="14">
        <f t="shared" si="2"/>
        <v>1134.188456</v>
      </c>
      <c r="L345" s="15">
        <f t="shared" si="3"/>
        <v>-0.1341884558</v>
      </c>
      <c r="M345" s="15">
        <f t="shared" si="4"/>
        <v>0.1341884558</v>
      </c>
      <c r="N345" s="8">
        <f t="shared" si="5"/>
        <v>555</v>
      </c>
    </row>
    <row r="346" ht="12.75" customHeight="1">
      <c r="A346" s="7">
        <v>42562.0</v>
      </c>
      <c r="B346" s="8" t="s">
        <v>896</v>
      </c>
      <c r="C346" s="8" t="s">
        <v>897</v>
      </c>
      <c r="D346" s="11">
        <v>2.936741335E10</v>
      </c>
      <c r="E346" s="8" t="s">
        <v>20</v>
      </c>
      <c r="F346" s="8" t="str">
        <f t="shared" si="1"/>
        <v>SELL</v>
      </c>
      <c r="G346" s="12">
        <v>29.785093</v>
      </c>
      <c r="H346" s="12">
        <v>1000.0</v>
      </c>
      <c r="I346" s="7">
        <v>43160.0</v>
      </c>
      <c r="J346" s="14">
        <v>38.780582</v>
      </c>
      <c r="K346" s="14">
        <f t="shared" si="2"/>
        <v>1302.013124</v>
      </c>
      <c r="L346" s="15">
        <f t="shared" si="3"/>
        <v>-0.3020131245</v>
      </c>
      <c r="M346" s="15">
        <f t="shared" si="4"/>
        <v>0.3020131245</v>
      </c>
      <c r="N346" s="8">
        <f t="shared" si="5"/>
        <v>598</v>
      </c>
    </row>
    <row r="347" ht="12.75" customHeight="1">
      <c r="A347" s="7">
        <v>42562.0</v>
      </c>
      <c r="B347" s="8" t="s">
        <v>898</v>
      </c>
      <c r="C347" s="8" t="s">
        <v>899</v>
      </c>
      <c r="D347" s="11">
        <v>1.864782121E10</v>
      </c>
      <c r="E347" s="8" t="s">
        <v>24</v>
      </c>
      <c r="F347" s="8" t="str">
        <f t="shared" si="1"/>
        <v>BUY</v>
      </c>
      <c r="G347" s="12">
        <v>26.857864</v>
      </c>
      <c r="H347" s="12">
        <v>1000.0</v>
      </c>
      <c r="I347" s="7">
        <v>43270.0</v>
      </c>
      <c r="J347" s="14">
        <v>21.401312</v>
      </c>
      <c r="K347" s="14">
        <f t="shared" si="2"/>
        <v>796.8359658</v>
      </c>
      <c r="L347" s="15">
        <f t="shared" si="3"/>
        <v>-0.2031640342</v>
      </c>
      <c r="M347" s="15">
        <f t="shared" si="4"/>
        <v>0.2031640342</v>
      </c>
      <c r="N347" s="8">
        <f t="shared" si="5"/>
        <v>708</v>
      </c>
    </row>
    <row r="348" ht="12.75" customHeight="1">
      <c r="A348" s="7">
        <v>42562.0</v>
      </c>
      <c r="B348" s="8" t="s">
        <v>344</v>
      </c>
      <c r="C348" s="8" t="s">
        <v>345</v>
      </c>
      <c r="D348" s="11">
        <v>1.33257267E10</v>
      </c>
      <c r="E348" s="8" t="s">
        <v>20</v>
      </c>
      <c r="F348" s="8" t="str">
        <f t="shared" si="1"/>
        <v>SELL</v>
      </c>
      <c r="G348" s="12">
        <v>17.03517</v>
      </c>
      <c r="H348" s="12">
        <v>1000.0</v>
      </c>
      <c r="I348" s="7">
        <v>42564.0</v>
      </c>
      <c r="J348" s="14">
        <v>21.094191</v>
      </c>
      <c r="K348" s="14">
        <f t="shared" si="2"/>
        <v>1238.272996</v>
      </c>
      <c r="L348" s="15">
        <f t="shared" si="3"/>
        <v>-0.2382729964</v>
      </c>
      <c r="M348" s="15">
        <f t="shared" si="4"/>
        <v>0.2382729964</v>
      </c>
      <c r="N348" s="8">
        <f t="shared" si="5"/>
        <v>2</v>
      </c>
    </row>
    <row r="349" ht="12.75" customHeight="1">
      <c r="A349" s="7">
        <v>42563.0</v>
      </c>
      <c r="B349" s="8" t="s">
        <v>902</v>
      </c>
      <c r="C349" s="8" t="s">
        <v>903</v>
      </c>
      <c r="D349" s="11">
        <v>1.3331237754E10</v>
      </c>
      <c r="E349" s="8" t="s">
        <v>20</v>
      </c>
      <c r="F349" s="8" t="str">
        <f t="shared" si="1"/>
        <v>SELL</v>
      </c>
      <c r="G349" s="12">
        <v>34.966763</v>
      </c>
      <c r="H349" s="12">
        <v>1000.0</v>
      </c>
      <c r="I349" s="16">
        <v>43378.0</v>
      </c>
      <c r="J349" s="14">
        <v>39.43396</v>
      </c>
      <c r="K349" s="14">
        <f t="shared" si="2"/>
        <v>1127.75552</v>
      </c>
      <c r="L349" s="15">
        <f t="shared" si="3"/>
        <v>-0.1277555203</v>
      </c>
      <c r="M349" s="15">
        <f t="shared" si="4"/>
        <v>0.1277555203</v>
      </c>
      <c r="N349" s="8">
        <f t="shared" si="5"/>
        <v>815</v>
      </c>
    </row>
    <row r="350" ht="12.75" customHeight="1">
      <c r="A350" s="7">
        <v>42563.0</v>
      </c>
      <c r="B350" s="8" t="s">
        <v>78</v>
      </c>
      <c r="C350" s="8" t="s">
        <v>79</v>
      </c>
      <c r="D350" s="11">
        <v>5.5668982979E10</v>
      </c>
      <c r="E350" s="8" t="s">
        <v>20</v>
      </c>
      <c r="F350" s="8" t="str">
        <f t="shared" si="1"/>
        <v>SELL</v>
      </c>
      <c r="G350" s="12">
        <v>12.078977</v>
      </c>
      <c r="H350" s="12">
        <v>1000.0</v>
      </c>
      <c r="I350" s="16">
        <v>42846.0</v>
      </c>
      <c r="J350" s="14">
        <v>11.451619</v>
      </c>
      <c r="K350" s="14">
        <f t="shared" si="2"/>
        <v>948.0619923</v>
      </c>
      <c r="L350" s="15">
        <f t="shared" si="3"/>
        <v>0.05193800766</v>
      </c>
      <c r="M350" s="15">
        <f t="shared" si="4"/>
        <v>-0.05193800766</v>
      </c>
      <c r="N350" s="8">
        <f t="shared" si="5"/>
        <v>283</v>
      </c>
    </row>
    <row r="351" ht="12.75" customHeight="1">
      <c r="A351" s="7">
        <v>42563.0</v>
      </c>
      <c r="B351" s="8" t="s">
        <v>117</v>
      </c>
      <c r="C351" s="8" t="s">
        <v>118</v>
      </c>
      <c r="D351" s="11">
        <v>1.36600252096E11</v>
      </c>
      <c r="E351" s="8" t="s">
        <v>20</v>
      </c>
      <c r="F351" s="8" t="str">
        <f t="shared" si="1"/>
        <v>SELL</v>
      </c>
      <c r="G351" s="12">
        <v>28.567175</v>
      </c>
      <c r="H351" s="12">
        <v>1000.0</v>
      </c>
      <c r="I351" s="7">
        <v>43335.0</v>
      </c>
      <c r="J351" s="14">
        <v>40.851128</v>
      </c>
      <c r="K351" s="14">
        <f t="shared" si="2"/>
        <v>1430.002372</v>
      </c>
      <c r="L351" s="15">
        <f t="shared" si="3"/>
        <v>-0.4300023716</v>
      </c>
      <c r="M351" s="15">
        <f t="shared" si="4"/>
        <v>0.4300023716</v>
      </c>
      <c r="N351" s="8">
        <f t="shared" si="5"/>
        <v>772</v>
      </c>
    </row>
    <row r="352" ht="12.75" customHeight="1">
      <c r="A352" s="7">
        <v>42563.0</v>
      </c>
      <c r="B352" s="8" t="s">
        <v>906</v>
      </c>
      <c r="C352" s="8" t="s">
        <v>907</v>
      </c>
      <c r="D352" s="11">
        <v>3.0358724506E10</v>
      </c>
      <c r="E352" s="8" t="s">
        <v>20</v>
      </c>
      <c r="F352" s="8" t="str">
        <f t="shared" si="1"/>
        <v>SELL</v>
      </c>
      <c r="G352" s="12">
        <v>33.408459</v>
      </c>
      <c r="H352" s="12">
        <v>1000.0</v>
      </c>
      <c r="I352" s="7">
        <v>43468.0</v>
      </c>
      <c r="J352" s="14">
        <v>29.479742</v>
      </c>
      <c r="K352" s="14">
        <f t="shared" si="2"/>
        <v>882.4035254</v>
      </c>
      <c r="L352" s="15">
        <f t="shared" si="3"/>
        <v>0.1175964746</v>
      </c>
      <c r="M352" s="15">
        <f t="shared" si="4"/>
        <v>-0.1175964746</v>
      </c>
      <c r="N352" s="8">
        <f t="shared" si="5"/>
        <v>905</v>
      </c>
    </row>
    <row r="353" ht="12.75" customHeight="1">
      <c r="A353" s="7">
        <v>42563.0</v>
      </c>
      <c r="B353" s="8" t="s">
        <v>908</v>
      </c>
      <c r="C353" s="8" t="s">
        <v>909</v>
      </c>
      <c r="D353" s="11">
        <v>6.5325189471E10</v>
      </c>
      <c r="E353" s="8" t="s">
        <v>20</v>
      </c>
      <c r="F353" s="8" t="str">
        <f t="shared" si="1"/>
        <v>SELL</v>
      </c>
      <c r="G353" s="12">
        <v>197.395493</v>
      </c>
      <c r="H353" s="12">
        <v>1000.0</v>
      </c>
      <c r="I353" s="7">
        <v>42710.0</v>
      </c>
      <c r="J353" s="14">
        <v>223.644379</v>
      </c>
      <c r="K353" s="14">
        <f t="shared" si="2"/>
        <v>1132.976116</v>
      </c>
      <c r="L353" s="15">
        <f t="shared" si="3"/>
        <v>-0.1329761161</v>
      </c>
      <c r="M353" s="15">
        <f t="shared" si="4"/>
        <v>0.1329761161</v>
      </c>
      <c r="N353" s="8">
        <f t="shared" si="5"/>
        <v>147</v>
      </c>
    </row>
    <row r="354" ht="12.75" customHeight="1">
      <c r="A354" s="16">
        <v>42563.0</v>
      </c>
      <c r="B354" s="8" t="s">
        <v>910</v>
      </c>
      <c r="C354" s="8" t="s">
        <v>911</v>
      </c>
      <c r="D354" s="11">
        <v>1.9427029476E10</v>
      </c>
      <c r="E354" s="17" t="s">
        <v>20</v>
      </c>
      <c r="F354" s="18" t="str">
        <f t="shared" si="1"/>
        <v>SELL</v>
      </c>
      <c r="G354" s="12">
        <v>59.085629</v>
      </c>
      <c r="H354" s="12">
        <v>1000.0</v>
      </c>
      <c r="I354" s="16">
        <v>42692.0</v>
      </c>
      <c r="J354" s="14">
        <v>58.081509</v>
      </c>
      <c r="K354" s="14">
        <f t="shared" si="2"/>
        <v>983.0056815</v>
      </c>
      <c r="L354" s="15">
        <f t="shared" si="3"/>
        <v>0.01699431853</v>
      </c>
      <c r="M354" s="15">
        <f t="shared" si="4"/>
        <v>-0.01699431853</v>
      </c>
      <c r="N354" s="8">
        <f t="shared" si="5"/>
        <v>129</v>
      </c>
    </row>
    <row r="355" ht="12.75" customHeight="1">
      <c r="A355" s="16">
        <v>42563.0</v>
      </c>
      <c r="B355" s="8" t="s">
        <v>859</v>
      </c>
      <c r="C355" s="8" t="s">
        <v>860</v>
      </c>
      <c r="D355" s="11">
        <v>1.6103818E10</v>
      </c>
      <c r="E355" s="17" t="s">
        <v>20</v>
      </c>
      <c r="F355" s="18" t="str">
        <f t="shared" si="1"/>
        <v>SELL</v>
      </c>
      <c r="G355" s="12">
        <v>46.16</v>
      </c>
      <c r="H355" s="12">
        <v>1000.0</v>
      </c>
      <c r="I355" s="16">
        <v>42676.0</v>
      </c>
      <c r="J355" s="14">
        <v>56.139999</v>
      </c>
      <c r="K355" s="14">
        <f t="shared" si="2"/>
        <v>1216.204484</v>
      </c>
      <c r="L355" s="15">
        <f t="shared" si="3"/>
        <v>-0.2162044844</v>
      </c>
      <c r="M355" s="15">
        <f t="shared" si="4"/>
        <v>0.2162044844</v>
      </c>
      <c r="N355" s="8">
        <f t="shared" si="5"/>
        <v>113</v>
      </c>
    </row>
    <row r="356" ht="12.75" customHeight="1">
      <c r="A356" s="7">
        <v>42564.0</v>
      </c>
      <c r="B356" s="8" t="s">
        <v>66</v>
      </c>
      <c r="C356" s="8" t="s">
        <v>67</v>
      </c>
      <c r="D356" s="11">
        <v>2.744500935588E12</v>
      </c>
      <c r="E356" s="8" t="s">
        <v>20</v>
      </c>
      <c r="F356" s="8" t="str">
        <f t="shared" si="1"/>
        <v>SELL</v>
      </c>
      <c r="G356" s="12">
        <v>22.33</v>
      </c>
      <c r="H356" s="12">
        <v>1000.0</v>
      </c>
      <c r="I356" s="16">
        <v>42688.0</v>
      </c>
      <c r="J356" s="14">
        <v>24.63</v>
      </c>
      <c r="K356" s="14">
        <f t="shared" si="2"/>
        <v>1103.000448</v>
      </c>
      <c r="L356" s="15">
        <f t="shared" si="3"/>
        <v>-0.1030004478</v>
      </c>
      <c r="M356" s="15">
        <f t="shared" si="4"/>
        <v>0.1030004478</v>
      </c>
      <c r="N356" s="8">
        <f t="shared" si="5"/>
        <v>124</v>
      </c>
    </row>
    <row r="357" ht="12.75" customHeight="1">
      <c r="A357" s="7">
        <v>42564.0</v>
      </c>
      <c r="B357" s="8" t="s">
        <v>912</v>
      </c>
      <c r="C357" s="8" t="s">
        <v>913</v>
      </c>
      <c r="D357" s="11">
        <v>4.267680768E10</v>
      </c>
      <c r="E357" s="8" t="s">
        <v>24</v>
      </c>
      <c r="F357" s="8" t="str">
        <f t="shared" si="1"/>
        <v>BUY</v>
      </c>
      <c r="G357" s="12">
        <v>56.869999</v>
      </c>
      <c r="H357" s="12">
        <v>1000.0</v>
      </c>
      <c r="I357" s="16">
        <v>42769.0</v>
      </c>
      <c r="J357" s="14">
        <v>84.410004</v>
      </c>
      <c r="K357" s="14">
        <f t="shared" si="2"/>
        <v>1484.262449</v>
      </c>
      <c r="L357" s="15">
        <f t="shared" si="3"/>
        <v>0.4842624492</v>
      </c>
      <c r="M357" s="15">
        <f t="shared" si="4"/>
        <v>-0.4842624492</v>
      </c>
      <c r="N357" s="8">
        <f t="shared" si="5"/>
        <v>205</v>
      </c>
    </row>
    <row r="358" ht="12.75" customHeight="1">
      <c r="A358" s="7">
        <v>42564.0</v>
      </c>
      <c r="B358" s="8" t="s">
        <v>334</v>
      </c>
      <c r="C358" s="8" t="s">
        <v>335</v>
      </c>
      <c r="D358" s="11">
        <v>2.026041954E10</v>
      </c>
      <c r="E358" s="8" t="s">
        <v>24</v>
      </c>
      <c r="F358" s="8" t="str">
        <f t="shared" si="1"/>
        <v>BUY</v>
      </c>
      <c r="G358" s="12">
        <v>85.83</v>
      </c>
      <c r="H358" s="12">
        <v>1000.0</v>
      </c>
      <c r="I358" s="16">
        <v>42895.0</v>
      </c>
      <c r="J358" s="14">
        <v>106.42</v>
      </c>
      <c r="K358" s="14">
        <f t="shared" si="2"/>
        <v>1239.892811</v>
      </c>
      <c r="L358" s="15">
        <f t="shared" si="3"/>
        <v>0.2398928114</v>
      </c>
      <c r="M358" s="15">
        <f t="shared" si="4"/>
        <v>-0.2398928114</v>
      </c>
      <c r="N358" s="8">
        <f t="shared" si="5"/>
        <v>331</v>
      </c>
    </row>
    <row r="359" ht="12.75" customHeight="1">
      <c r="A359" s="7">
        <v>42564.0</v>
      </c>
      <c r="B359" s="8" t="s">
        <v>916</v>
      </c>
      <c r="C359" s="8" t="s">
        <v>917</v>
      </c>
      <c r="D359" s="11">
        <v>2.680915576E10</v>
      </c>
      <c r="E359" s="8" t="s">
        <v>20</v>
      </c>
      <c r="F359" s="8" t="str">
        <f t="shared" si="1"/>
        <v>SELL</v>
      </c>
      <c r="G359" s="12">
        <v>77.26</v>
      </c>
      <c r="H359" s="12">
        <v>1000.0</v>
      </c>
      <c r="I359" s="7">
        <v>42719.0</v>
      </c>
      <c r="J359" s="14">
        <v>85.86</v>
      </c>
      <c r="K359" s="14">
        <f t="shared" si="2"/>
        <v>1111.312451</v>
      </c>
      <c r="L359" s="15">
        <f t="shared" si="3"/>
        <v>-0.1113124515</v>
      </c>
      <c r="M359" s="15">
        <f t="shared" si="4"/>
        <v>0.1113124515</v>
      </c>
      <c r="N359" s="8">
        <f t="shared" si="5"/>
        <v>155</v>
      </c>
    </row>
    <row r="360" ht="12.75" customHeight="1">
      <c r="A360" s="7">
        <v>42564.0</v>
      </c>
      <c r="B360" s="8" t="s">
        <v>140</v>
      </c>
      <c r="C360" s="8" t="s">
        <v>141</v>
      </c>
      <c r="D360" s="11">
        <v>1.62043721647E12</v>
      </c>
      <c r="E360" s="8" t="s">
        <v>20</v>
      </c>
      <c r="F360" s="8" t="str">
        <f t="shared" si="1"/>
        <v>SELL</v>
      </c>
      <c r="G360" s="12">
        <v>36.473999</v>
      </c>
      <c r="H360" s="12">
        <v>1000.0</v>
      </c>
      <c r="I360" s="16">
        <v>42685.0</v>
      </c>
      <c r="J360" s="14">
        <v>38.587502</v>
      </c>
      <c r="K360" s="14">
        <f t="shared" si="2"/>
        <v>1057.94547</v>
      </c>
      <c r="L360" s="15">
        <f t="shared" si="3"/>
        <v>-0.05794546959</v>
      </c>
      <c r="M360" s="15">
        <f t="shared" si="4"/>
        <v>0.05794546959</v>
      </c>
      <c r="N360" s="8">
        <f t="shared" si="5"/>
        <v>121</v>
      </c>
    </row>
    <row r="361" ht="12.75" customHeight="1">
      <c r="A361" s="7">
        <v>42564.0</v>
      </c>
      <c r="B361" s="8" t="s">
        <v>918</v>
      </c>
      <c r="C361" s="8" t="s">
        <v>919</v>
      </c>
      <c r="D361" s="11">
        <v>1.7237836003E10</v>
      </c>
      <c r="E361" s="8" t="s">
        <v>20</v>
      </c>
      <c r="F361" s="8" t="str">
        <f t="shared" si="1"/>
        <v>SELL</v>
      </c>
      <c r="G361" s="12">
        <v>25.898794</v>
      </c>
      <c r="H361" s="12">
        <v>1000.0</v>
      </c>
      <c r="I361" s="7">
        <v>43196.0</v>
      </c>
      <c r="J361" s="14">
        <v>23.879463</v>
      </c>
      <c r="K361" s="14">
        <f t="shared" si="2"/>
        <v>922.0299215</v>
      </c>
      <c r="L361" s="15">
        <f t="shared" si="3"/>
        <v>0.07797007845</v>
      </c>
      <c r="M361" s="15">
        <f t="shared" si="4"/>
        <v>-0.07797007845</v>
      </c>
      <c r="N361" s="8">
        <f t="shared" si="5"/>
        <v>632</v>
      </c>
    </row>
    <row r="362" ht="12.75" customHeight="1">
      <c r="A362" s="7">
        <v>42564.0</v>
      </c>
      <c r="B362" s="8" t="s">
        <v>357</v>
      </c>
      <c r="C362" s="8" t="s">
        <v>358</v>
      </c>
      <c r="D362" s="11">
        <v>3.8837002821E10</v>
      </c>
      <c r="E362" s="8" t="s">
        <v>20</v>
      </c>
      <c r="F362" s="8" t="str">
        <f t="shared" si="1"/>
        <v>SELL</v>
      </c>
      <c r="G362" s="12">
        <v>13.946976</v>
      </c>
      <c r="H362" s="12">
        <v>1000.0</v>
      </c>
      <c r="I362" s="7">
        <v>42747.0</v>
      </c>
      <c r="J362" s="14">
        <v>15.500898</v>
      </c>
      <c r="K362" s="14">
        <f t="shared" si="2"/>
        <v>1111.41641</v>
      </c>
      <c r="L362" s="15">
        <f t="shared" si="3"/>
        <v>-0.1114164103</v>
      </c>
      <c r="M362" s="15">
        <f t="shared" si="4"/>
        <v>0.1114164103</v>
      </c>
      <c r="N362" s="8">
        <f t="shared" si="5"/>
        <v>183</v>
      </c>
    </row>
    <row r="363" ht="12.75" customHeight="1">
      <c r="A363" s="7">
        <v>42564.0</v>
      </c>
      <c r="B363" s="8" t="s">
        <v>344</v>
      </c>
      <c r="C363" s="8" t="s">
        <v>345</v>
      </c>
      <c r="D363" s="11">
        <v>1.33257267E10</v>
      </c>
      <c r="E363" s="8" t="s">
        <v>24</v>
      </c>
      <c r="F363" s="8" t="str">
        <f t="shared" si="1"/>
        <v>BUY</v>
      </c>
      <c r="G363" s="12">
        <v>21.094191</v>
      </c>
      <c r="H363" s="12">
        <v>1000.0</v>
      </c>
      <c r="I363" s="7">
        <v>42565.0</v>
      </c>
      <c r="J363" s="14">
        <v>20.641619</v>
      </c>
      <c r="K363" s="14">
        <f t="shared" si="2"/>
        <v>978.5451834</v>
      </c>
      <c r="L363" s="15">
        <f t="shared" si="3"/>
        <v>-0.02145481664</v>
      </c>
      <c r="M363" s="15">
        <f t="shared" si="4"/>
        <v>0.02145481664</v>
      </c>
      <c r="N363" s="8">
        <f t="shared" si="5"/>
        <v>1</v>
      </c>
    </row>
    <row r="364" ht="12.75" customHeight="1">
      <c r="A364" s="7">
        <v>42565.0</v>
      </c>
      <c r="B364" s="8" t="s">
        <v>194</v>
      </c>
      <c r="C364" s="8" t="s">
        <v>194</v>
      </c>
      <c r="D364" s="11">
        <v>6.1935406606E10</v>
      </c>
      <c r="E364" s="8" t="s">
        <v>20</v>
      </c>
      <c r="F364" s="8" t="str">
        <f t="shared" si="1"/>
        <v>SELL</v>
      </c>
      <c r="G364" s="12">
        <v>8.780603</v>
      </c>
      <c r="H364" s="12">
        <v>1000.0</v>
      </c>
      <c r="I364" s="16">
        <v>42622.0</v>
      </c>
      <c r="J364" s="14">
        <v>8.484158</v>
      </c>
      <c r="K364" s="14">
        <f t="shared" si="2"/>
        <v>966.2386513</v>
      </c>
      <c r="L364" s="15">
        <f t="shared" si="3"/>
        <v>0.03376134874</v>
      </c>
      <c r="M364" s="15">
        <f t="shared" si="4"/>
        <v>-0.03376134874</v>
      </c>
      <c r="N364" s="8">
        <f t="shared" si="5"/>
        <v>57</v>
      </c>
    </row>
    <row r="365" ht="12.75" customHeight="1">
      <c r="A365" s="7">
        <v>42565.0</v>
      </c>
      <c r="B365" s="8" t="s">
        <v>922</v>
      </c>
      <c r="C365" s="8" t="s">
        <v>923</v>
      </c>
      <c r="D365" s="11">
        <v>4.0678810184E10</v>
      </c>
      <c r="E365" s="8" t="s">
        <v>20</v>
      </c>
      <c r="F365" s="8" t="str">
        <f t="shared" si="1"/>
        <v>SELL</v>
      </c>
      <c r="G365" s="12">
        <v>33.908562</v>
      </c>
      <c r="H365" s="12">
        <v>1000.0</v>
      </c>
      <c r="I365" s="7">
        <v>43377.0</v>
      </c>
      <c r="J365" s="14">
        <v>32.406822</v>
      </c>
      <c r="K365" s="14">
        <f t="shared" si="2"/>
        <v>955.7120706</v>
      </c>
      <c r="L365" s="15">
        <f t="shared" si="3"/>
        <v>0.0442879294</v>
      </c>
      <c r="M365" s="15">
        <f t="shared" si="4"/>
        <v>-0.0442879294</v>
      </c>
      <c r="N365" s="8">
        <f t="shared" si="5"/>
        <v>812</v>
      </c>
    </row>
    <row r="366" ht="12.75" customHeight="1">
      <c r="A366" s="7">
        <v>42565.0</v>
      </c>
      <c r="B366" s="8" t="s">
        <v>924</v>
      </c>
      <c r="C366" s="8" t="s">
        <v>925</v>
      </c>
      <c r="D366" s="11">
        <v>5.186681394E10</v>
      </c>
      <c r="E366" s="8" t="s">
        <v>24</v>
      </c>
      <c r="F366" s="8" t="str">
        <f t="shared" si="1"/>
        <v>BUY</v>
      </c>
      <c r="G366" s="12">
        <v>20.833113</v>
      </c>
      <c r="H366" s="12">
        <v>1000.0</v>
      </c>
      <c r="I366" s="7">
        <v>42968.0</v>
      </c>
      <c r="J366" s="14">
        <v>39.648254</v>
      </c>
      <c r="K366" s="14">
        <f t="shared" si="2"/>
        <v>1903.13632</v>
      </c>
      <c r="L366" s="15">
        <f t="shared" si="3"/>
        <v>0.9031363196</v>
      </c>
      <c r="M366" s="15">
        <f t="shared" si="4"/>
        <v>-0.9031363196</v>
      </c>
      <c r="N366" s="8">
        <f t="shared" si="5"/>
        <v>403</v>
      </c>
    </row>
    <row r="367" ht="12.75" customHeight="1">
      <c r="A367" s="7">
        <v>42565.0</v>
      </c>
      <c r="B367" s="8" t="s">
        <v>926</v>
      </c>
      <c r="C367" s="8" t="s">
        <v>927</v>
      </c>
      <c r="D367" s="11">
        <v>1.0692351145E10</v>
      </c>
      <c r="E367" s="8" t="s">
        <v>24</v>
      </c>
      <c r="F367" s="8" t="str">
        <f t="shared" si="1"/>
        <v>BUY</v>
      </c>
      <c r="G367" s="12">
        <v>17.102757</v>
      </c>
      <c r="H367" s="12">
        <v>1000.0</v>
      </c>
      <c r="I367" s="16">
        <v>44641.0</v>
      </c>
      <c r="J367" s="14">
        <v>9.63872</v>
      </c>
      <c r="K367" s="14">
        <f t="shared" si="2"/>
        <v>563.5769718</v>
      </c>
      <c r="L367" s="15">
        <f t="shared" si="3"/>
        <v>-0.4364230282</v>
      </c>
      <c r="M367" s="15">
        <f t="shared" si="4"/>
        <v>0.4364230282</v>
      </c>
      <c r="N367" s="8">
        <f t="shared" si="5"/>
        <v>2076</v>
      </c>
    </row>
    <row r="368" ht="12.75" customHeight="1">
      <c r="A368" s="7">
        <v>42565.0</v>
      </c>
      <c r="B368" s="8" t="s">
        <v>928</v>
      </c>
      <c r="C368" s="8" t="s">
        <v>929</v>
      </c>
      <c r="D368" s="11">
        <v>2.5369109606E10</v>
      </c>
      <c r="E368" s="8" t="s">
        <v>24</v>
      </c>
      <c r="F368" s="8" t="str">
        <f t="shared" si="1"/>
        <v>BUY</v>
      </c>
      <c r="G368" s="12">
        <v>65.758308</v>
      </c>
      <c r="H368" s="12">
        <v>1000.0</v>
      </c>
      <c r="I368" s="7">
        <v>42766.0</v>
      </c>
      <c r="J368" s="14">
        <v>86.730728</v>
      </c>
      <c r="K368" s="14">
        <f t="shared" si="2"/>
        <v>1318.931868</v>
      </c>
      <c r="L368" s="15">
        <f t="shared" si="3"/>
        <v>0.3189318679</v>
      </c>
      <c r="M368" s="15">
        <f t="shared" si="4"/>
        <v>-0.3189318679</v>
      </c>
      <c r="N368" s="8">
        <f t="shared" si="5"/>
        <v>201</v>
      </c>
    </row>
    <row r="369" ht="12.75" customHeight="1">
      <c r="A369" s="7">
        <v>42565.0</v>
      </c>
      <c r="B369" s="8" t="s">
        <v>344</v>
      </c>
      <c r="C369" s="8" t="s">
        <v>345</v>
      </c>
      <c r="D369" s="11">
        <v>1.33257267E10</v>
      </c>
      <c r="E369" s="8" t="s">
        <v>20</v>
      </c>
      <c r="F369" s="8" t="str">
        <f t="shared" si="1"/>
        <v>SELL</v>
      </c>
      <c r="G369" s="12">
        <v>20.641619</v>
      </c>
      <c r="H369" s="12">
        <v>1000.0</v>
      </c>
      <c r="I369" s="7">
        <v>42961.0</v>
      </c>
      <c r="J369" s="14">
        <v>24.498175</v>
      </c>
      <c r="K369" s="14">
        <f t="shared" si="2"/>
        <v>1186.833988</v>
      </c>
      <c r="L369" s="15">
        <f t="shared" si="3"/>
        <v>-0.1868339882</v>
      </c>
      <c r="M369" s="15">
        <f t="shared" si="4"/>
        <v>0.1868339882</v>
      </c>
      <c r="N369" s="8">
        <f t="shared" si="5"/>
        <v>396</v>
      </c>
    </row>
    <row r="370" ht="12.75" customHeight="1">
      <c r="A370" s="16">
        <v>42565.0</v>
      </c>
      <c r="B370" s="8" t="s">
        <v>930</v>
      </c>
      <c r="C370" s="8" t="s">
        <v>931</v>
      </c>
      <c r="D370" s="11">
        <v>2.4645282708E10</v>
      </c>
      <c r="E370" s="17" t="s">
        <v>20</v>
      </c>
      <c r="F370" s="18" t="str">
        <f t="shared" si="1"/>
        <v>SELL</v>
      </c>
      <c r="G370" s="12">
        <v>19.594933</v>
      </c>
      <c r="H370" s="12">
        <v>1000.0</v>
      </c>
      <c r="I370" s="16">
        <v>43313.0</v>
      </c>
      <c r="J370" s="14">
        <v>17.639341</v>
      </c>
      <c r="K370" s="14">
        <f t="shared" si="2"/>
        <v>900.1990974</v>
      </c>
      <c r="L370" s="15">
        <f t="shared" si="3"/>
        <v>0.09980090261</v>
      </c>
      <c r="M370" s="15">
        <f t="shared" si="4"/>
        <v>-0.09980090261</v>
      </c>
      <c r="N370" s="8">
        <f t="shared" si="5"/>
        <v>748</v>
      </c>
    </row>
    <row r="371" ht="12.75" customHeight="1">
      <c r="A371" s="7">
        <v>42566.0</v>
      </c>
      <c r="B371" s="8" t="s">
        <v>171</v>
      </c>
      <c r="C371" s="8" t="s">
        <v>172</v>
      </c>
      <c r="D371" s="11">
        <v>1.3294773669E10</v>
      </c>
      <c r="E371" s="8" t="s">
        <v>20</v>
      </c>
      <c r="F371" s="8" t="str">
        <f t="shared" si="1"/>
        <v>SELL</v>
      </c>
      <c r="G371" s="12">
        <v>126.573349</v>
      </c>
      <c r="H371" s="12">
        <v>1000.0</v>
      </c>
      <c r="I371" s="16">
        <v>42977.0</v>
      </c>
      <c r="J371" s="14">
        <v>168.506866</v>
      </c>
      <c r="K371" s="14">
        <f t="shared" si="2"/>
        <v>1331.298155</v>
      </c>
      <c r="L371" s="15">
        <f t="shared" si="3"/>
        <v>-0.331298155</v>
      </c>
      <c r="M371" s="15">
        <f t="shared" si="4"/>
        <v>0.331298155</v>
      </c>
      <c r="N371" s="8">
        <f t="shared" si="5"/>
        <v>411</v>
      </c>
    </row>
    <row r="372" ht="12.75" customHeight="1">
      <c r="A372" s="7">
        <v>42566.0</v>
      </c>
      <c r="B372" s="8" t="s">
        <v>390</v>
      </c>
      <c r="C372" s="8" t="s">
        <v>391</v>
      </c>
      <c r="D372" s="11">
        <v>4.604077228E10</v>
      </c>
      <c r="E372" s="8" t="s">
        <v>20</v>
      </c>
      <c r="F372" s="8" t="str">
        <f t="shared" si="1"/>
        <v>SELL</v>
      </c>
      <c r="G372" s="12">
        <v>26.058786</v>
      </c>
      <c r="H372" s="12">
        <v>1000.0</v>
      </c>
      <c r="I372" s="16">
        <v>42584.0</v>
      </c>
      <c r="J372" s="14">
        <v>25.347403</v>
      </c>
      <c r="K372" s="14">
        <f t="shared" si="2"/>
        <v>972.7008388</v>
      </c>
      <c r="L372" s="15">
        <f t="shared" si="3"/>
        <v>0.02729916121</v>
      </c>
      <c r="M372" s="15">
        <f t="shared" si="4"/>
        <v>-0.02729916121</v>
      </c>
      <c r="N372" s="8">
        <f t="shared" si="5"/>
        <v>18</v>
      </c>
    </row>
    <row r="373" ht="12.75" customHeight="1">
      <c r="A373" s="7">
        <v>42566.0</v>
      </c>
      <c r="B373" s="8" t="s">
        <v>83</v>
      </c>
      <c r="C373" s="8" t="s">
        <v>84</v>
      </c>
      <c r="D373" s="11">
        <v>1.0802232864E11</v>
      </c>
      <c r="E373" s="8" t="s">
        <v>20</v>
      </c>
      <c r="F373" s="8" t="str">
        <f t="shared" si="1"/>
        <v>SELL</v>
      </c>
      <c r="G373" s="12">
        <v>141.147568</v>
      </c>
      <c r="H373" s="12">
        <v>1000.0</v>
      </c>
      <c r="I373" s="16">
        <v>42933.0</v>
      </c>
      <c r="J373" s="14">
        <v>202.808044</v>
      </c>
      <c r="K373" s="14">
        <f t="shared" si="2"/>
        <v>1436.85114</v>
      </c>
      <c r="L373" s="15">
        <f t="shared" si="3"/>
        <v>-0.4368511401</v>
      </c>
      <c r="M373" s="15">
        <f t="shared" si="4"/>
        <v>0.4368511401</v>
      </c>
      <c r="N373" s="8">
        <f t="shared" si="5"/>
        <v>367</v>
      </c>
    </row>
    <row r="374" ht="12.75" customHeight="1">
      <c r="A374" s="7">
        <v>42566.0</v>
      </c>
      <c r="B374" s="8" t="s">
        <v>152</v>
      </c>
      <c r="C374" s="8" t="s">
        <v>153</v>
      </c>
      <c r="D374" s="11">
        <v>1.11464472E11</v>
      </c>
      <c r="E374" s="8" t="s">
        <v>20</v>
      </c>
      <c r="F374" s="8" t="str">
        <f t="shared" si="1"/>
        <v>SELL</v>
      </c>
      <c r="G374" s="12">
        <v>49.73</v>
      </c>
      <c r="H374" s="12">
        <v>1000.0</v>
      </c>
      <c r="I374" s="7">
        <v>42654.0</v>
      </c>
      <c r="J374" s="14">
        <v>46.0</v>
      </c>
      <c r="K374" s="14">
        <f t="shared" si="2"/>
        <v>924.9949729</v>
      </c>
      <c r="L374" s="15">
        <f t="shared" si="3"/>
        <v>0.07500502715</v>
      </c>
      <c r="M374" s="15">
        <f t="shared" si="4"/>
        <v>-0.07500502715</v>
      </c>
      <c r="N374" s="8">
        <f t="shared" si="5"/>
        <v>88</v>
      </c>
    </row>
    <row r="375" ht="12.75" customHeight="1">
      <c r="A375" s="7">
        <v>42569.0</v>
      </c>
      <c r="B375" s="8" t="s">
        <v>564</v>
      </c>
      <c r="C375" s="8" t="s">
        <v>565</v>
      </c>
      <c r="D375" s="11">
        <v>1.1175022989E10</v>
      </c>
      <c r="E375" s="8" t="s">
        <v>20</v>
      </c>
      <c r="F375" s="8" t="str">
        <f t="shared" si="1"/>
        <v>SELL</v>
      </c>
      <c r="G375" s="12">
        <v>73.580002</v>
      </c>
      <c r="H375" s="12">
        <v>1000.0</v>
      </c>
      <c r="I375" s="16">
        <v>42692.0</v>
      </c>
      <c r="J375" s="14">
        <v>77.940002</v>
      </c>
      <c r="K375" s="14">
        <f t="shared" si="2"/>
        <v>1059.255231</v>
      </c>
      <c r="L375" s="15">
        <f t="shared" si="3"/>
        <v>-0.05925523079</v>
      </c>
      <c r="M375" s="15">
        <f t="shared" si="4"/>
        <v>0.05925523079</v>
      </c>
      <c r="N375" s="8">
        <f t="shared" si="5"/>
        <v>123</v>
      </c>
    </row>
    <row r="376" ht="12.75" customHeight="1">
      <c r="A376" s="7">
        <v>42569.0</v>
      </c>
      <c r="B376" s="8" t="s">
        <v>372</v>
      </c>
      <c r="C376" s="8" t="s">
        <v>373</v>
      </c>
      <c r="D376" s="11">
        <v>2.6695412156E10</v>
      </c>
      <c r="E376" s="8" t="s">
        <v>20</v>
      </c>
      <c r="F376" s="8" t="str">
        <f t="shared" si="1"/>
        <v>SELL</v>
      </c>
      <c r="G376" s="12">
        <v>36.600182</v>
      </c>
      <c r="H376" s="12">
        <v>1000.0</v>
      </c>
      <c r="I376" s="7">
        <v>43689.0</v>
      </c>
      <c r="J376" s="14">
        <v>57.7066</v>
      </c>
      <c r="K376" s="14">
        <f t="shared" si="2"/>
        <v>1576.67522</v>
      </c>
      <c r="L376" s="15">
        <f t="shared" si="3"/>
        <v>-0.5766752198</v>
      </c>
      <c r="M376" s="15">
        <f t="shared" si="4"/>
        <v>0.5766752198</v>
      </c>
      <c r="N376" s="8">
        <f t="shared" si="5"/>
        <v>1120</v>
      </c>
    </row>
    <row r="377" ht="12.75" customHeight="1">
      <c r="A377" s="7">
        <v>42569.0</v>
      </c>
      <c r="B377" s="8" t="s">
        <v>932</v>
      </c>
      <c r="C377" s="8" t="s">
        <v>933</v>
      </c>
      <c r="D377" s="11">
        <v>1.0812732E10</v>
      </c>
      <c r="E377" s="8" t="s">
        <v>20</v>
      </c>
      <c r="F377" s="8" t="str">
        <f t="shared" si="1"/>
        <v>SELL</v>
      </c>
      <c r="G377" s="12">
        <v>49.900002</v>
      </c>
      <c r="H377" s="12">
        <v>1000.0</v>
      </c>
      <c r="I377" s="16">
        <v>42584.0</v>
      </c>
      <c r="J377" s="14">
        <v>48.41</v>
      </c>
      <c r="K377" s="14">
        <f t="shared" si="2"/>
        <v>970.1402417</v>
      </c>
      <c r="L377" s="15">
        <f t="shared" si="3"/>
        <v>0.02985975832</v>
      </c>
      <c r="M377" s="15">
        <f t="shared" si="4"/>
        <v>-0.02985975832</v>
      </c>
      <c r="N377" s="8">
        <f t="shared" si="5"/>
        <v>15</v>
      </c>
    </row>
    <row r="378" ht="12.75" customHeight="1">
      <c r="A378" s="7">
        <v>42569.0</v>
      </c>
      <c r="B378" s="8" t="s">
        <v>361</v>
      </c>
      <c r="C378" s="8" t="s">
        <v>362</v>
      </c>
      <c r="D378" s="11">
        <v>3.4406482717E10</v>
      </c>
      <c r="E378" s="8" t="s">
        <v>20</v>
      </c>
      <c r="F378" s="8" t="str">
        <f t="shared" si="1"/>
        <v>SELL</v>
      </c>
      <c r="G378" s="12">
        <v>9.27</v>
      </c>
      <c r="H378" s="12">
        <v>1000.0</v>
      </c>
      <c r="I378" s="7">
        <v>43067.0</v>
      </c>
      <c r="J378" s="14">
        <v>42.549999</v>
      </c>
      <c r="K378" s="14">
        <f t="shared" si="2"/>
        <v>4590.075405</v>
      </c>
      <c r="L378" s="15">
        <f t="shared" si="3"/>
        <v>-3.590075405</v>
      </c>
      <c r="M378" s="15">
        <f t="shared" si="4"/>
        <v>3.590075405</v>
      </c>
      <c r="N378" s="8">
        <f t="shared" si="5"/>
        <v>498</v>
      </c>
    </row>
    <row r="379" ht="12.75" customHeight="1">
      <c r="A379" s="7">
        <v>42570.0</v>
      </c>
      <c r="B379" s="8" t="s">
        <v>934</v>
      </c>
      <c r="C379" s="8" t="s">
        <v>935</v>
      </c>
      <c r="D379" s="11">
        <v>1.7180649405E10</v>
      </c>
      <c r="E379" s="8" t="s">
        <v>24</v>
      </c>
      <c r="F379" s="8" t="str">
        <f t="shared" si="1"/>
        <v>BUY</v>
      </c>
      <c r="G379" s="12">
        <v>116.589996</v>
      </c>
      <c r="H379" s="12">
        <v>1000.0</v>
      </c>
      <c r="I379" s="16">
        <v>43262.0</v>
      </c>
      <c r="J379" s="14">
        <v>418.209991</v>
      </c>
      <c r="K379" s="14">
        <f t="shared" si="2"/>
        <v>3587.01437</v>
      </c>
      <c r="L379" s="15">
        <f t="shared" si="3"/>
        <v>2.58701437</v>
      </c>
      <c r="M379" s="15">
        <f t="shared" si="4"/>
        <v>-2.58701437</v>
      </c>
      <c r="N379" s="8">
        <f t="shared" si="5"/>
        <v>692</v>
      </c>
    </row>
    <row r="380" ht="12.75" customHeight="1">
      <c r="A380" s="7">
        <v>42570.0</v>
      </c>
      <c r="B380" s="8" t="s">
        <v>936</v>
      </c>
      <c r="C380" s="8" t="s">
        <v>937</v>
      </c>
      <c r="D380" s="11">
        <v>2.678198592E10</v>
      </c>
      <c r="E380" s="8" t="s">
        <v>24</v>
      </c>
      <c r="F380" s="8" t="str">
        <f t="shared" si="1"/>
        <v>BUY</v>
      </c>
      <c r="G380" s="12">
        <v>41.911514</v>
      </c>
      <c r="H380" s="12">
        <v>1000.0</v>
      </c>
      <c r="I380" s="16">
        <v>43305.0</v>
      </c>
      <c r="J380" s="14">
        <v>63.493999</v>
      </c>
      <c r="K380" s="14">
        <f t="shared" si="2"/>
        <v>1514.9536</v>
      </c>
      <c r="L380" s="15">
        <f t="shared" si="3"/>
        <v>0.5149535996</v>
      </c>
      <c r="M380" s="15">
        <f t="shared" si="4"/>
        <v>-0.5149535996</v>
      </c>
      <c r="N380" s="8">
        <f t="shared" si="5"/>
        <v>735</v>
      </c>
    </row>
    <row r="381" ht="12.75" customHeight="1">
      <c r="A381" s="7">
        <v>42570.0</v>
      </c>
      <c r="B381" s="8" t="s">
        <v>765</v>
      </c>
      <c r="C381" s="8" t="s">
        <v>766</v>
      </c>
      <c r="D381" s="11">
        <v>1.0096926E10</v>
      </c>
      <c r="E381" s="8" t="s">
        <v>24</v>
      </c>
      <c r="F381" s="8" t="str">
        <f t="shared" si="1"/>
        <v>BUY</v>
      </c>
      <c r="G381" s="12">
        <v>27.469999</v>
      </c>
      <c r="H381" s="12">
        <v>1000.0</v>
      </c>
      <c r="I381" s="7">
        <v>42964.0</v>
      </c>
      <c r="J381" s="14">
        <v>27.059999</v>
      </c>
      <c r="K381" s="14">
        <f t="shared" si="2"/>
        <v>985.0746263</v>
      </c>
      <c r="L381" s="15">
        <f t="shared" si="3"/>
        <v>-0.01492537368</v>
      </c>
      <c r="M381" s="15">
        <f t="shared" si="4"/>
        <v>0.01492537368</v>
      </c>
      <c r="N381" s="8">
        <f t="shared" si="5"/>
        <v>394</v>
      </c>
    </row>
    <row r="382" ht="12.75" customHeight="1">
      <c r="A382" s="7">
        <v>42570.0</v>
      </c>
      <c r="B382" s="8" t="s">
        <v>89</v>
      </c>
      <c r="C382" s="8" t="s">
        <v>90</v>
      </c>
      <c r="D382" s="11">
        <v>1.79830167494E11</v>
      </c>
      <c r="E382" s="8" t="s">
        <v>24</v>
      </c>
      <c r="F382" s="8" t="str">
        <f t="shared" si="1"/>
        <v>BUY</v>
      </c>
      <c r="G382" s="12">
        <v>85.839996</v>
      </c>
      <c r="H382" s="12">
        <v>1000.0</v>
      </c>
      <c r="I382" s="7">
        <v>42628.0</v>
      </c>
      <c r="J382" s="14">
        <v>97.339996</v>
      </c>
      <c r="K382" s="14">
        <f t="shared" si="2"/>
        <v>1133.970183</v>
      </c>
      <c r="L382" s="15">
        <f t="shared" si="3"/>
        <v>0.1339701833</v>
      </c>
      <c r="M382" s="15">
        <f t="shared" si="4"/>
        <v>-0.1339701833</v>
      </c>
      <c r="N382" s="8">
        <f t="shared" si="5"/>
        <v>58</v>
      </c>
    </row>
    <row r="383" ht="12.75" customHeight="1">
      <c r="A383" s="7">
        <v>42571.0</v>
      </c>
      <c r="B383" s="8" t="s">
        <v>940</v>
      </c>
      <c r="C383" s="8" t="s">
        <v>941</v>
      </c>
      <c r="D383" s="11">
        <v>4.938478208E10</v>
      </c>
      <c r="E383" s="8" t="s">
        <v>20</v>
      </c>
      <c r="F383" s="8" t="str">
        <f t="shared" si="1"/>
        <v>SELL</v>
      </c>
      <c r="G383" s="12">
        <v>98.41</v>
      </c>
      <c r="H383" s="12">
        <v>1000.0</v>
      </c>
      <c r="I383" s="16">
        <v>44727.0</v>
      </c>
      <c r="J383" s="14">
        <v>350.25</v>
      </c>
      <c r="K383" s="14">
        <f t="shared" si="2"/>
        <v>3559.089523</v>
      </c>
      <c r="L383" s="15">
        <f t="shared" si="3"/>
        <v>-2.559089523</v>
      </c>
      <c r="M383" s="15">
        <f t="shared" si="4"/>
        <v>2.559089523</v>
      </c>
      <c r="N383" s="8">
        <f t="shared" si="5"/>
        <v>2156</v>
      </c>
    </row>
    <row r="384" ht="12.75" customHeight="1">
      <c r="A384" s="7">
        <v>42571.0</v>
      </c>
      <c r="B384" s="8" t="s">
        <v>942</v>
      </c>
      <c r="C384" s="8" t="s">
        <v>943</v>
      </c>
      <c r="D384" s="11">
        <v>7.1654251226E10</v>
      </c>
      <c r="E384" s="8" t="s">
        <v>20</v>
      </c>
      <c r="F384" s="8" t="str">
        <f t="shared" si="1"/>
        <v>SELL</v>
      </c>
      <c r="G384" s="12">
        <v>96.895035</v>
      </c>
      <c r="H384" s="12">
        <v>1000.0</v>
      </c>
      <c r="I384" s="7">
        <v>42664.0</v>
      </c>
      <c r="J384" s="14">
        <v>96.437737</v>
      </c>
      <c r="K384" s="14">
        <f t="shared" si="2"/>
        <v>995.2804806</v>
      </c>
      <c r="L384" s="15">
        <f t="shared" si="3"/>
        <v>0.004719519426</v>
      </c>
      <c r="M384" s="15">
        <f t="shared" si="4"/>
        <v>-0.004719519426</v>
      </c>
      <c r="N384" s="8">
        <f t="shared" si="5"/>
        <v>93</v>
      </c>
    </row>
    <row r="385" ht="12.75" customHeight="1">
      <c r="A385" s="7">
        <v>42571.0</v>
      </c>
      <c r="B385" s="8" t="s">
        <v>150</v>
      </c>
      <c r="C385" s="8" t="s">
        <v>151</v>
      </c>
      <c r="D385" s="11">
        <v>2.353183809372E12</v>
      </c>
      <c r="E385" s="8" t="s">
        <v>20</v>
      </c>
      <c r="F385" s="8" t="str">
        <f t="shared" si="1"/>
        <v>SELL</v>
      </c>
      <c r="G385" s="12">
        <v>50.49</v>
      </c>
      <c r="H385" s="12">
        <v>1000.0</v>
      </c>
      <c r="I385" s="7">
        <v>43545.0</v>
      </c>
      <c r="J385" s="14">
        <v>114.88</v>
      </c>
      <c r="K385" s="14">
        <f t="shared" si="2"/>
        <v>2275.30204</v>
      </c>
      <c r="L385" s="15">
        <f t="shared" si="3"/>
        <v>-1.27530204</v>
      </c>
      <c r="M385" s="15">
        <f t="shared" si="4"/>
        <v>1.27530204</v>
      </c>
      <c r="N385" s="8">
        <f t="shared" si="5"/>
        <v>974</v>
      </c>
    </row>
    <row r="386" ht="12.75" customHeight="1">
      <c r="A386" s="7">
        <v>42573.0</v>
      </c>
      <c r="B386" s="8" t="s">
        <v>537</v>
      </c>
      <c r="C386" s="8" t="s">
        <v>538</v>
      </c>
      <c r="D386" s="11">
        <v>9.4648919214E10</v>
      </c>
      <c r="E386" s="8" t="s">
        <v>20</v>
      </c>
      <c r="F386" s="8" t="str">
        <f t="shared" si="1"/>
        <v>SELL</v>
      </c>
      <c r="G386" s="12">
        <v>67.036438</v>
      </c>
      <c r="H386" s="12">
        <v>1000.0</v>
      </c>
      <c r="I386" s="7">
        <v>42577.0</v>
      </c>
      <c r="J386" s="14">
        <v>62.776466</v>
      </c>
      <c r="K386" s="14">
        <f t="shared" si="2"/>
        <v>936.4528885</v>
      </c>
      <c r="L386" s="15">
        <f t="shared" si="3"/>
        <v>0.0635471115</v>
      </c>
      <c r="M386" s="15">
        <f t="shared" si="4"/>
        <v>-0.0635471115</v>
      </c>
      <c r="N386" s="8">
        <f t="shared" si="5"/>
        <v>4</v>
      </c>
    </row>
    <row r="387" ht="12.75" customHeight="1">
      <c r="A387" s="7">
        <v>42573.0</v>
      </c>
      <c r="B387" s="8" t="s">
        <v>42</v>
      </c>
      <c r="C387" s="8" t="s">
        <v>43</v>
      </c>
      <c r="D387" s="11">
        <v>2.05696688068E11</v>
      </c>
      <c r="E387" s="8" t="s">
        <v>24</v>
      </c>
      <c r="F387" s="8" t="str">
        <f t="shared" si="1"/>
        <v>BUY</v>
      </c>
      <c r="G387" s="12">
        <v>108.179443</v>
      </c>
      <c r="H387" s="12">
        <v>1000.0</v>
      </c>
      <c r="I387" s="7">
        <v>42629.0</v>
      </c>
      <c r="J387" s="14">
        <v>97.987244</v>
      </c>
      <c r="K387" s="14">
        <f t="shared" si="2"/>
        <v>905.7843272</v>
      </c>
      <c r="L387" s="15">
        <f t="shared" si="3"/>
        <v>-0.09421567275</v>
      </c>
      <c r="M387" s="15">
        <f t="shared" si="4"/>
        <v>0.09421567275</v>
      </c>
      <c r="N387" s="8">
        <f t="shared" si="5"/>
        <v>56</v>
      </c>
    </row>
    <row r="388" ht="12.75" customHeight="1">
      <c r="A388" s="7">
        <v>42573.0</v>
      </c>
      <c r="B388" s="8" t="s">
        <v>952</v>
      </c>
      <c r="C388" s="8" t="s">
        <v>953</v>
      </c>
      <c r="D388" s="11">
        <v>9.6868389362E10</v>
      </c>
      <c r="E388" s="8" t="s">
        <v>20</v>
      </c>
      <c r="F388" s="8" t="str">
        <f t="shared" si="1"/>
        <v>SELL</v>
      </c>
      <c r="G388" s="12">
        <v>38.841545</v>
      </c>
      <c r="H388" s="12">
        <v>1000.0</v>
      </c>
      <c r="I388" s="7">
        <v>42853.0</v>
      </c>
      <c r="J388" s="14">
        <v>39.262447</v>
      </c>
      <c r="K388" s="14">
        <f t="shared" si="2"/>
        <v>1010.836387</v>
      </c>
      <c r="L388" s="15">
        <f t="shared" si="3"/>
        <v>-0.01083638666</v>
      </c>
      <c r="M388" s="15">
        <f t="shared" si="4"/>
        <v>0.01083638666</v>
      </c>
      <c r="N388" s="8">
        <f t="shared" si="5"/>
        <v>280</v>
      </c>
    </row>
    <row r="389" ht="12.75" customHeight="1">
      <c r="A389" s="7">
        <v>42573.0</v>
      </c>
      <c r="B389" s="8" t="s">
        <v>179</v>
      </c>
      <c r="C389" s="8" t="s">
        <v>180</v>
      </c>
      <c r="D389" s="11">
        <v>7.25893281281E11</v>
      </c>
      <c r="E389" s="8" t="s">
        <v>24</v>
      </c>
      <c r="F389" s="8" t="str">
        <f t="shared" si="1"/>
        <v>BUY</v>
      </c>
      <c r="G389" s="12">
        <v>121.0</v>
      </c>
      <c r="H389" s="12">
        <v>1000.0</v>
      </c>
      <c r="I389" s="7">
        <v>42578.0</v>
      </c>
      <c r="J389" s="14">
        <v>123.339996</v>
      </c>
      <c r="K389" s="14">
        <f t="shared" si="2"/>
        <v>1019.33881</v>
      </c>
      <c r="L389" s="15">
        <f t="shared" si="3"/>
        <v>0.01933880992</v>
      </c>
      <c r="M389" s="15">
        <f t="shared" si="4"/>
        <v>-0.01933880992</v>
      </c>
      <c r="N389" s="8">
        <f t="shared" si="5"/>
        <v>5</v>
      </c>
    </row>
    <row r="390" ht="12.75" customHeight="1">
      <c r="A390" s="7">
        <v>42573.0</v>
      </c>
      <c r="B390" s="8" t="s">
        <v>44</v>
      </c>
      <c r="C390" s="8" t="s">
        <v>45</v>
      </c>
      <c r="D390" s="11">
        <v>5.517271672E10</v>
      </c>
      <c r="E390" s="8" t="s">
        <v>24</v>
      </c>
      <c r="F390" s="8" t="str">
        <f t="shared" si="1"/>
        <v>BUY</v>
      </c>
      <c r="G390" s="12">
        <v>142.977646</v>
      </c>
      <c r="H390" s="12">
        <v>1000.0</v>
      </c>
      <c r="I390" s="7">
        <v>42664.0</v>
      </c>
      <c r="J390" s="14">
        <v>135.145889</v>
      </c>
      <c r="K390" s="14">
        <f t="shared" si="2"/>
        <v>945.2239058</v>
      </c>
      <c r="L390" s="15">
        <f t="shared" si="3"/>
        <v>-0.05477609416</v>
      </c>
      <c r="M390" s="15">
        <f t="shared" si="4"/>
        <v>0.05477609416</v>
      </c>
      <c r="N390" s="8">
        <f t="shared" si="5"/>
        <v>91</v>
      </c>
    </row>
    <row r="391" ht="12.75" customHeight="1">
      <c r="A391" s="7">
        <v>42573.0</v>
      </c>
      <c r="B391" s="8" t="s">
        <v>181</v>
      </c>
      <c r="C391" s="8" t="s">
        <v>182</v>
      </c>
      <c r="D391" s="11">
        <v>4.82847204E10</v>
      </c>
      <c r="E391" s="8" t="s">
        <v>24</v>
      </c>
      <c r="F391" s="8" t="str">
        <f t="shared" si="1"/>
        <v>BUY</v>
      </c>
      <c r="G391" s="12">
        <v>79.596886</v>
      </c>
      <c r="H391" s="12">
        <v>1000.0</v>
      </c>
      <c r="I391" s="7">
        <v>42669.0</v>
      </c>
      <c r="J391" s="14">
        <v>78.40773</v>
      </c>
      <c r="K391" s="14">
        <f t="shared" si="2"/>
        <v>985.0602698</v>
      </c>
      <c r="L391" s="15">
        <f t="shared" si="3"/>
        <v>-0.01493973018</v>
      </c>
      <c r="M391" s="15">
        <f t="shared" si="4"/>
        <v>0.01493973018</v>
      </c>
      <c r="N391" s="8">
        <f t="shared" si="5"/>
        <v>96</v>
      </c>
    </row>
    <row r="392" ht="12.75" customHeight="1">
      <c r="A392" s="7">
        <v>42576.0</v>
      </c>
      <c r="B392" s="8" t="s">
        <v>954</v>
      </c>
      <c r="C392" s="8" t="s">
        <v>955</v>
      </c>
      <c r="D392" s="11">
        <v>1.39897497235E11</v>
      </c>
      <c r="E392" s="8" t="s">
        <v>20</v>
      </c>
      <c r="F392" s="8" t="str">
        <f t="shared" si="1"/>
        <v>SELL</v>
      </c>
      <c r="G392" s="12">
        <v>134.45</v>
      </c>
      <c r="H392" s="12">
        <v>1000.0</v>
      </c>
      <c r="I392" s="16">
        <v>42674.0</v>
      </c>
      <c r="J392" s="14">
        <v>114.61</v>
      </c>
      <c r="K392" s="14">
        <f t="shared" si="2"/>
        <v>852.4358498</v>
      </c>
      <c r="L392" s="15">
        <f t="shared" si="3"/>
        <v>0.1475641502</v>
      </c>
      <c r="M392" s="15">
        <f t="shared" si="4"/>
        <v>-0.1475641502</v>
      </c>
      <c r="N392" s="8">
        <f t="shared" si="5"/>
        <v>98</v>
      </c>
    </row>
    <row r="393" ht="12.75" customHeight="1">
      <c r="A393" s="7">
        <v>42576.0</v>
      </c>
      <c r="B393" s="8" t="s">
        <v>956</v>
      </c>
      <c r="C393" s="8" t="s">
        <v>957</v>
      </c>
      <c r="D393" s="11">
        <v>2.594373589E10</v>
      </c>
      <c r="E393" s="8" t="s">
        <v>20</v>
      </c>
      <c r="F393" s="8" t="str">
        <f t="shared" si="1"/>
        <v>SELL</v>
      </c>
      <c r="G393" s="12">
        <v>99.040001</v>
      </c>
      <c r="H393" s="12">
        <v>1000.0</v>
      </c>
      <c r="I393" s="16">
        <v>44727.0</v>
      </c>
      <c r="J393" s="14">
        <v>235.740005</v>
      </c>
      <c r="K393" s="14">
        <f t="shared" si="2"/>
        <v>2380.25043</v>
      </c>
      <c r="L393" s="15">
        <f t="shared" si="3"/>
        <v>-1.38025043</v>
      </c>
      <c r="M393" s="15">
        <f t="shared" si="4"/>
        <v>1.38025043</v>
      </c>
      <c r="N393" s="8">
        <f t="shared" si="5"/>
        <v>2151</v>
      </c>
    </row>
    <row r="394" ht="12.75" customHeight="1">
      <c r="A394" s="7">
        <v>42577.0</v>
      </c>
      <c r="B394" s="8" t="s">
        <v>964</v>
      </c>
      <c r="C394" s="8" t="s">
        <v>965</v>
      </c>
      <c r="D394" s="11">
        <v>8.8124210688E10</v>
      </c>
      <c r="E394" s="8" t="s">
        <v>20</v>
      </c>
      <c r="F394" s="8" t="str">
        <f t="shared" si="1"/>
        <v>SELL</v>
      </c>
      <c r="G394" s="12">
        <v>54.675915</v>
      </c>
      <c r="H394" s="12">
        <v>1000.0</v>
      </c>
      <c r="I394" s="16">
        <v>44727.0</v>
      </c>
      <c r="J394" s="14">
        <v>147.304794</v>
      </c>
      <c r="K394" s="14">
        <f t="shared" si="2"/>
        <v>2694.144103</v>
      </c>
      <c r="L394" s="15">
        <f t="shared" si="3"/>
        <v>-1.694144103</v>
      </c>
      <c r="M394" s="15">
        <f t="shared" si="4"/>
        <v>1.694144103</v>
      </c>
      <c r="N394" s="8">
        <f t="shared" si="5"/>
        <v>2150</v>
      </c>
    </row>
    <row r="395" ht="12.75" customHeight="1">
      <c r="A395" s="7">
        <v>42577.0</v>
      </c>
      <c r="B395" s="8" t="s">
        <v>537</v>
      </c>
      <c r="C395" s="8" t="s">
        <v>538</v>
      </c>
      <c r="D395" s="11">
        <v>9.4648919214E10</v>
      </c>
      <c r="E395" s="8" t="s">
        <v>24</v>
      </c>
      <c r="F395" s="8" t="str">
        <f t="shared" si="1"/>
        <v>BUY</v>
      </c>
      <c r="G395" s="12">
        <v>62.776466</v>
      </c>
      <c r="H395" s="12">
        <v>1000.0</v>
      </c>
      <c r="I395" s="7">
        <v>42682.0</v>
      </c>
      <c r="J395" s="14">
        <v>57.694324</v>
      </c>
      <c r="K395" s="14">
        <f t="shared" si="2"/>
        <v>919.043834</v>
      </c>
      <c r="L395" s="15">
        <f t="shared" si="3"/>
        <v>-0.08095616596</v>
      </c>
      <c r="M395" s="15">
        <f t="shared" si="4"/>
        <v>0.08095616596</v>
      </c>
      <c r="N395" s="8">
        <f t="shared" si="5"/>
        <v>105</v>
      </c>
    </row>
    <row r="396" ht="12.75" customHeight="1">
      <c r="A396" s="7">
        <v>42577.0</v>
      </c>
      <c r="B396" s="8" t="s">
        <v>968</v>
      </c>
      <c r="C396" s="8" t="s">
        <v>969</v>
      </c>
      <c r="D396" s="11">
        <v>1.0133988303E10</v>
      </c>
      <c r="E396" s="8" t="s">
        <v>20</v>
      </c>
      <c r="F396" s="8" t="str">
        <f t="shared" si="1"/>
        <v>SELL</v>
      </c>
      <c r="G396" s="12">
        <v>8.938789</v>
      </c>
      <c r="H396" s="12">
        <v>1000.0</v>
      </c>
      <c r="I396" s="7">
        <v>43228.0</v>
      </c>
      <c r="J396" s="14">
        <v>15.829695</v>
      </c>
      <c r="K396" s="14">
        <f t="shared" si="2"/>
        <v>1770.89928</v>
      </c>
      <c r="L396" s="15">
        <f t="shared" si="3"/>
        <v>-0.7708992795</v>
      </c>
      <c r="M396" s="15">
        <f t="shared" si="4"/>
        <v>0.7708992795</v>
      </c>
      <c r="N396" s="8">
        <f t="shared" si="5"/>
        <v>651</v>
      </c>
    </row>
    <row r="397" ht="12.75" customHeight="1">
      <c r="A397" s="7">
        <v>42577.0</v>
      </c>
      <c r="B397" s="8" t="s">
        <v>146</v>
      </c>
      <c r="C397" s="8" t="s">
        <v>147</v>
      </c>
      <c r="D397" s="11">
        <v>4.07756017E10</v>
      </c>
      <c r="E397" s="8" t="s">
        <v>20</v>
      </c>
      <c r="F397" s="8" t="str">
        <f t="shared" si="1"/>
        <v>SELL</v>
      </c>
      <c r="G397" s="12">
        <v>41.86</v>
      </c>
      <c r="H397" s="12">
        <v>1000.0</v>
      </c>
      <c r="I397" s="7">
        <v>42846.0</v>
      </c>
      <c r="J397" s="14">
        <v>49.29</v>
      </c>
      <c r="K397" s="14">
        <f t="shared" si="2"/>
        <v>1177.496417</v>
      </c>
      <c r="L397" s="15">
        <f t="shared" si="3"/>
        <v>-0.1774964166</v>
      </c>
      <c r="M397" s="15">
        <f t="shared" si="4"/>
        <v>0.1774964166</v>
      </c>
      <c r="N397" s="8">
        <f t="shared" si="5"/>
        <v>269</v>
      </c>
    </row>
    <row r="398" ht="12.75" customHeight="1">
      <c r="A398" s="16">
        <v>42577.0</v>
      </c>
      <c r="B398" s="8" t="s">
        <v>970</v>
      </c>
      <c r="C398" s="8" t="s">
        <v>971</v>
      </c>
      <c r="D398" s="11">
        <v>5.6472775158E10</v>
      </c>
      <c r="E398" s="18" t="s">
        <v>24</v>
      </c>
      <c r="F398" s="17" t="str">
        <f t="shared" si="1"/>
        <v>BUY</v>
      </c>
      <c r="G398" s="12">
        <v>33.192722</v>
      </c>
      <c r="H398" s="12">
        <v>1000.0</v>
      </c>
      <c r="I398" s="16">
        <v>43300.0</v>
      </c>
      <c r="J398" s="14">
        <v>42.526611</v>
      </c>
      <c r="K398" s="14">
        <f t="shared" si="2"/>
        <v>1281.202879</v>
      </c>
      <c r="L398" s="15">
        <f t="shared" si="3"/>
        <v>0.2812028794</v>
      </c>
      <c r="M398" s="15">
        <f t="shared" si="4"/>
        <v>-0.2812028794</v>
      </c>
      <c r="N398" s="8">
        <f t="shared" si="5"/>
        <v>723</v>
      </c>
    </row>
    <row r="399" ht="12.75" customHeight="1">
      <c r="A399" s="7">
        <v>42578.0</v>
      </c>
      <c r="B399" s="8" t="s">
        <v>162</v>
      </c>
      <c r="C399" s="8" t="s">
        <v>163</v>
      </c>
      <c r="D399" s="11">
        <v>1.36351276474E11</v>
      </c>
      <c r="E399" s="8" t="s">
        <v>20</v>
      </c>
      <c r="F399" s="8" t="str">
        <f t="shared" si="1"/>
        <v>SELL</v>
      </c>
      <c r="G399" s="12">
        <v>124.065651</v>
      </c>
      <c r="H399" s="12">
        <v>1000.0</v>
      </c>
      <c r="I399" s="7">
        <v>42688.0</v>
      </c>
      <c r="J399" s="14">
        <v>139.062225</v>
      </c>
      <c r="K399" s="14">
        <f t="shared" si="2"/>
        <v>1120.876116</v>
      </c>
      <c r="L399" s="15">
        <f t="shared" si="3"/>
        <v>-0.1208761158</v>
      </c>
      <c r="M399" s="15">
        <f t="shared" si="4"/>
        <v>0.1208761158</v>
      </c>
      <c r="N399" s="8">
        <f t="shared" si="5"/>
        <v>110</v>
      </c>
    </row>
    <row r="400" ht="12.75" customHeight="1">
      <c r="A400" s="7">
        <v>42578.0</v>
      </c>
      <c r="B400" s="8" t="s">
        <v>974</v>
      </c>
      <c r="C400" s="8" t="s">
        <v>975</v>
      </c>
      <c r="D400" s="11">
        <v>3.4956586829E10</v>
      </c>
      <c r="E400" s="8" t="s">
        <v>20</v>
      </c>
      <c r="F400" s="8" t="str">
        <f t="shared" si="1"/>
        <v>SELL</v>
      </c>
      <c r="G400" s="12">
        <v>33.705002</v>
      </c>
      <c r="H400" s="12">
        <v>1000.0</v>
      </c>
      <c r="I400" s="16">
        <v>42647.0</v>
      </c>
      <c r="J400" s="14">
        <v>31.15</v>
      </c>
      <c r="K400" s="14">
        <f t="shared" si="2"/>
        <v>924.1951684</v>
      </c>
      <c r="L400" s="15">
        <f t="shared" si="3"/>
        <v>0.07580483158</v>
      </c>
      <c r="M400" s="15">
        <f t="shared" si="4"/>
        <v>-0.07580483158</v>
      </c>
      <c r="N400" s="8">
        <f t="shared" si="5"/>
        <v>69</v>
      </c>
    </row>
    <row r="401" ht="12.75" customHeight="1">
      <c r="A401" s="7">
        <v>42578.0</v>
      </c>
      <c r="B401" s="8" t="s">
        <v>976</v>
      </c>
      <c r="C401" s="8" t="s">
        <v>977</v>
      </c>
      <c r="D401" s="11">
        <v>7.5255264E10</v>
      </c>
      <c r="E401" s="8" t="s">
        <v>24</v>
      </c>
      <c r="F401" s="8" t="str">
        <f t="shared" si="1"/>
        <v>BUY</v>
      </c>
      <c r="G401" s="12">
        <v>58.498829</v>
      </c>
      <c r="H401" s="12">
        <v>1000.0</v>
      </c>
      <c r="I401" s="16">
        <v>44727.0</v>
      </c>
      <c r="J401" s="14">
        <v>109.226601</v>
      </c>
      <c r="K401" s="14">
        <f t="shared" si="2"/>
        <v>1867.15876</v>
      </c>
      <c r="L401" s="15">
        <f t="shared" si="3"/>
        <v>0.8671587597</v>
      </c>
      <c r="M401" s="15">
        <f t="shared" si="4"/>
        <v>-0.8671587597</v>
      </c>
      <c r="N401" s="8">
        <f t="shared" si="5"/>
        <v>2149</v>
      </c>
    </row>
    <row r="402" ht="12.75" customHeight="1">
      <c r="A402" s="7">
        <v>42578.0</v>
      </c>
      <c r="B402" s="8" t="s">
        <v>388</v>
      </c>
      <c r="C402" s="8" t="s">
        <v>389</v>
      </c>
      <c r="D402" s="11">
        <v>6.5974267651E10</v>
      </c>
      <c r="E402" s="8" t="s">
        <v>24</v>
      </c>
      <c r="F402" s="8" t="str">
        <f t="shared" si="1"/>
        <v>BUY</v>
      </c>
      <c r="G402" s="12">
        <v>146.004044</v>
      </c>
      <c r="H402" s="12">
        <v>1000.0</v>
      </c>
      <c r="I402" s="16">
        <v>42629.0</v>
      </c>
      <c r="J402" s="14">
        <v>144.521072</v>
      </c>
      <c r="K402" s="14">
        <f t="shared" si="2"/>
        <v>989.8429389</v>
      </c>
      <c r="L402" s="15">
        <f t="shared" si="3"/>
        <v>-0.01015706113</v>
      </c>
      <c r="M402" s="15">
        <f t="shared" si="4"/>
        <v>0.01015706113</v>
      </c>
      <c r="N402" s="8">
        <f t="shared" si="5"/>
        <v>51</v>
      </c>
    </row>
    <row r="403" ht="12.75" customHeight="1">
      <c r="A403" s="7">
        <v>42578.0</v>
      </c>
      <c r="B403" s="8" t="s">
        <v>507</v>
      </c>
      <c r="C403" s="8" t="s">
        <v>508</v>
      </c>
      <c r="D403" s="11">
        <v>1.28534930595E11</v>
      </c>
      <c r="E403" s="8" t="s">
        <v>24</v>
      </c>
      <c r="F403" s="8" t="str">
        <f t="shared" si="1"/>
        <v>BUY</v>
      </c>
      <c r="G403" s="12">
        <v>71.078987</v>
      </c>
      <c r="H403" s="12">
        <v>1000.0</v>
      </c>
      <c r="I403" s="7">
        <v>42628.0</v>
      </c>
      <c r="J403" s="14">
        <v>62.761787</v>
      </c>
      <c r="K403" s="14">
        <f t="shared" si="2"/>
        <v>882.9865147</v>
      </c>
      <c r="L403" s="15">
        <f t="shared" si="3"/>
        <v>-0.1170134853</v>
      </c>
      <c r="M403" s="15">
        <f t="shared" si="4"/>
        <v>0.1170134853</v>
      </c>
      <c r="N403" s="8">
        <f t="shared" si="5"/>
        <v>50</v>
      </c>
    </row>
    <row r="404" ht="12.75" customHeight="1">
      <c r="A404" s="7">
        <v>42578.0</v>
      </c>
      <c r="B404" s="8" t="s">
        <v>179</v>
      </c>
      <c r="C404" s="8" t="s">
        <v>180</v>
      </c>
      <c r="D404" s="11">
        <v>7.25893281281E11</v>
      </c>
      <c r="E404" s="8" t="s">
        <v>20</v>
      </c>
      <c r="F404" s="8" t="str">
        <f t="shared" si="1"/>
        <v>SELL</v>
      </c>
      <c r="G404" s="12">
        <v>123.339996</v>
      </c>
      <c r="H404" s="12">
        <v>1000.0</v>
      </c>
      <c r="I404" s="7">
        <v>42685.0</v>
      </c>
      <c r="J404" s="14">
        <v>119.019997</v>
      </c>
      <c r="K404" s="14">
        <f t="shared" si="2"/>
        <v>964.9748732</v>
      </c>
      <c r="L404" s="15">
        <f t="shared" si="3"/>
        <v>0.0350251268</v>
      </c>
      <c r="M404" s="15">
        <f t="shared" si="4"/>
        <v>-0.0350251268</v>
      </c>
      <c r="N404" s="8">
        <f t="shared" si="5"/>
        <v>107</v>
      </c>
    </row>
    <row r="405" ht="12.75" customHeight="1">
      <c r="A405" s="7">
        <v>42578.0</v>
      </c>
      <c r="B405" s="8" t="s">
        <v>978</v>
      </c>
      <c r="C405" s="8" t="s">
        <v>979</v>
      </c>
      <c r="D405" s="11">
        <v>3.2861127774E10</v>
      </c>
      <c r="E405" s="8" t="s">
        <v>20</v>
      </c>
      <c r="F405" s="8" t="str">
        <f t="shared" si="1"/>
        <v>SELL</v>
      </c>
      <c r="G405" s="12">
        <v>93.81</v>
      </c>
      <c r="H405" s="12">
        <v>1000.0</v>
      </c>
      <c r="I405" s="7">
        <v>42650.0</v>
      </c>
      <c r="J405" s="14">
        <v>83.2</v>
      </c>
      <c r="K405" s="14">
        <f t="shared" si="2"/>
        <v>886.8990513</v>
      </c>
      <c r="L405" s="15">
        <f t="shared" si="3"/>
        <v>0.1131009487</v>
      </c>
      <c r="M405" s="15">
        <f t="shared" si="4"/>
        <v>-0.1131009487</v>
      </c>
      <c r="N405" s="8">
        <f t="shared" si="5"/>
        <v>72</v>
      </c>
    </row>
    <row r="406" ht="12.75" customHeight="1">
      <c r="A406" s="16">
        <v>42578.0</v>
      </c>
      <c r="B406" s="8" t="s">
        <v>980</v>
      </c>
      <c r="C406" s="8" t="s">
        <v>981</v>
      </c>
      <c r="D406" s="11">
        <v>1.47075647373E11</v>
      </c>
      <c r="E406" s="17" t="s">
        <v>20</v>
      </c>
      <c r="F406" s="18" t="str">
        <f t="shared" si="1"/>
        <v>SELL</v>
      </c>
      <c r="G406" s="12">
        <v>86.88</v>
      </c>
      <c r="H406" s="12">
        <v>1000.0</v>
      </c>
      <c r="I406" s="16">
        <v>42773.0</v>
      </c>
      <c r="J406" s="14">
        <v>85.59</v>
      </c>
      <c r="K406" s="14">
        <f t="shared" si="2"/>
        <v>985.1519337</v>
      </c>
      <c r="L406" s="15">
        <f t="shared" si="3"/>
        <v>0.0148480663</v>
      </c>
      <c r="M406" s="15">
        <f t="shared" si="4"/>
        <v>-0.0148480663</v>
      </c>
      <c r="N406" s="8">
        <f t="shared" si="5"/>
        <v>195</v>
      </c>
    </row>
    <row r="407" ht="12.75" customHeight="1">
      <c r="A407" s="7">
        <v>42579.0</v>
      </c>
      <c r="B407" s="8" t="s">
        <v>111</v>
      </c>
      <c r="C407" s="8" t="s">
        <v>112</v>
      </c>
      <c r="D407" s="11">
        <v>4.70018432E10</v>
      </c>
      <c r="E407" s="8" t="s">
        <v>24</v>
      </c>
      <c r="F407" s="8" t="str">
        <f t="shared" si="1"/>
        <v>BUY</v>
      </c>
      <c r="G407" s="12">
        <v>9.056558</v>
      </c>
      <c r="H407" s="12">
        <v>1000.0</v>
      </c>
      <c r="I407" s="16">
        <v>42621.0</v>
      </c>
      <c r="J407" s="14">
        <v>9.070808</v>
      </c>
      <c r="K407" s="14">
        <f t="shared" si="2"/>
        <v>1001.573445</v>
      </c>
      <c r="L407" s="15">
        <f t="shared" si="3"/>
        <v>0.001573445452</v>
      </c>
      <c r="M407" s="15">
        <f t="shared" si="4"/>
        <v>-0.001573445452</v>
      </c>
      <c r="N407" s="8">
        <f t="shared" si="5"/>
        <v>42</v>
      </c>
    </row>
    <row r="408" ht="12.75" customHeight="1">
      <c r="A408" s="7">
        <v>42579.0</v>
      </c>
      <c r="B408" s="8" t="s">
        <v>279</v>
      </c>
      <c r="C408" s="8" t="s">
        <v>280</v>
      </c>
      <c r="D408" s="11">
        <v>3.68710378051E11</v>
      </c>
      <c r="E408" s="8" t="s">
        <v>24</v>
      </c>
      <c r="F408" s="8" t="str">
        <f t="shared" si="1"/>
        <v>BUY</v>
      </c>
      <c r="G408" s="12">
        <v>92.153809</v>
      </c>
      <c r="H408" s="12">
        <v>1000.0</v>
      </c>
      <c r="I408" s="7">
        <v>42633.0</v>
      </c>
      <c r="J408" s="14">
        <v>96.453865</v>
      </c>
      <c r="K408" s="14">
        <f t="shared" si="2"/>
        <v>1046.661728</v>
      </c>
      <c r="L408" s="15">
        <f t="shared" si="3"/>
        <v>0.04666172833</v>
      </c>
      <c r="M408" s="15">
        <f t="shared" si="4"/>
        <v>-0.04666172833</v>
      </c>
      <c r="N408" s="8">
        <f t="shared" si="5"/>
        <v>54</v>
      </c>
    </row>
    <row r="409" ht="12.75" customHeight="1">
      <c r="A409" s="7">
        <v>42579.0</v>
      </c>
      <c r="B409" s="8" t="s">
        <v>509</v>
      </c>
      <c r="C409" s="8" t="s">
        <v>510</v>
      </c>
      <c r="D409" s="11">
        <v>1.61091919804E11</v>
      </c>
      <c r="E409" s="8" t="s">
        <v>24</v>
      </c>
      <c r="F409" s="8" t="str">
        <f t="shared" si="1"/>
        <v>BUY</v>
      </c>
      <c r="G409" s="12">
        <v>51.432796</v>
      </c>
      <c r="H409" s="12">
        <v>1000.0</v>
      </c>
      <c r="I409" s="7">
        <v>42585.0</v>
      </c>
      <c r="J409" s="14">
        <v>50.783501</v>
      </c>
      <c r="K409" s="14">
        <f t="shared" si="2"/>
        <v>987.3758564</v>
      </c>
      <c r="L409" s="15">
        <f t="shared" si="3"/>
        <v>-0.01262414355</v>
      </c>
      <c r="M409" s="15">
        <f t="shared" si="4"/>
        <v>0.01262414355</v>
      </c>
      <c r="N409" s="8">
        <f t="shared" si="5"/>
        <v>6</v>
      </c>
    </row>
    <row r="410" ht="12.75" customHeight="1">
      <c r="A410" s="7">
        <v>42579.0</v>
      </c>
      <c r="B410" s="8" t="s">
        <v>617</v>
      </c>
      <c r="C410" s="8" t="s">
        <v>618</v>
      </c>
      <c r="D410" s="11">
        <v>1.0549685928E11</v>
      </c>
      <c r="E410" s="8" t="s">
        <v>24</v>
      </c>
      <c r="F410" s="8" t="str">
        <f t="shared" si="1"/>
        <v>BUY</v>
      </c>
      <c r="G410" s="12">
        <v>105.98851</v>
      </c>
      <c r="H410" s="12">
        <v>1000.0</v>
      </c>
      <c r="I410" s="7">
        <v>43859.0</v>
      </c>
      <c r="J410" s="14">
        <v>202.412399</v>
      </c>
      <c r="K410" s="14">
        <f t="shared" si="2"/>
        <v>1909.757945</v>
      </c>
      <c r="L410" s="15">
        <f t="shared" si="3"/>
        <v>0.9097579445</v>
      </c>
      <c r="M410" s="15">
        <f t="shared" si="4"/>
        <v>-0.9097579445</v>
      </c>
      <c r="N410" s="8">
        <f t="shared" si="5"/>
        <v>1280</v>
      </c>
    </row>
    <row r="411" ht="12.75" customHeight="1">
      <c r="A411" s="16">
        <v>42579.0</v>
      </c>
      <c r="B411" s="8" t="s">
        <v>986</v>
      </c>
      <c r="C411" s="8" t="s">
        <v>987</v>
      </c>
      <c r="D411" s="11">
        <v>2.116980222E10</v>
      </c>
      <c r="E411" s="18" t="s">
        <v>24</v>
      </c>
      <c r="F411" s="17" t="str">
        <f t="shared" si="1"/>
        <v>BUY</v>
      </c>
      <c r="G411" s="12">
        <v>111.832855</v>
      </c>
      <c r="H411" s="12">
        <v>1000.0</v>
      </c>
      <c r="I411" s="16">
        <v>44592.0</v>
      </c>
      <c r="J411" s="14">
        <v>228.836609</v>
      </c>
      <c r="K411" s="14">
        <f t="shared" si="2"/>
        <v>2046.237745</v>
      </c>
      <c r="L411" s="15">
        <f t="shared" si="3"/>
        <v>1.046237745</v>
      </c>
      <c r="M411" s="15">
        <f t="shared" si="4"/>
        <v>-1.046237745</v>
      </c>
      <c r="N411" s="8">
        <f t="shared" si="5"/>
        <v>2013</v>
      </c>
    </row>
    <row r="412" ht="12.75" customHeight="1">
      <c r="A412" s="7">
        <v>42583.0</v>
      </c>
      <c r="B412" s="8" t="s">
        <v>515</v>
      </c>
      <c r="C412" s="8" t="s">
        <v>516</v>
      </c>
      <c r="D412" s="11">
        <v>7.703592E10</v>
      </c>
      <c r="E412" s="8" t="s">
        <v>20</v>
      </c>
      <c r="F412" s="8" t="str">
        <f t="shared" si="1"/>
        <v>SELL</v>
      </c>
      <c r="G412" s="12">
        <v>114.69</v>
      </c>
      <c r="H412" s="12">
        <v>1000.0</v>
      </c>
      <c r="I412" s="16">
        <v>42654.0</v>
      </c>
      <c r="J412" s="14">
        <v>101.64</v>
      </c>
      <c r="K412" s="14">
        <f t="shared" si="2"/>
        <v>886.2150144</v>
      </c>
      <c r="L412" s="15">
        <f t="shared" si="3"/>
        <v>0.1137849856</v>
      </c>
      <c r="M412" s="15">
        <f t="shared" si="4"/>
        <v>-0.1137849856</v>
      </c>
      <c r="N412" s="8">
        <f t="shared" si="5"/>
        <v>71</v>
      </c>
    </row>
    <row r="413" ht="12.75" customHeight="1">
      <c r="A413" s="16">
        <v>42583.0</v>
      </c>
      <c r="B413" s="8" t="s">
        <v>380</v>
      </c>
      <c r="C413" s="8" t="s">
        <v>381</v>
      </c>
      <c r="D413" s="11">
        <v>6.82995534313E11</v>
      </c>
      <c r="E413" s="17" t="s">
        <v>20</v>
      </c>
      <c r="F413" s="18" t="str">
        <f t="shared" si="1"/>
        <v>SELL</v>
      </c>
      <c r="G413" s="12">
        <v>15.334</v>
      </c>
      <c r="H413" s="12">
        <v>1000.0</v>
      </c>
      <c r="I413" s="16">
        <v>42684.0</v>
      </c>
      <c r="J413" s="14">
        <v>12.356667</v>
      </c>
      <c r="K413" s="14">
        <f t="shared" si="2"/>
        <v>805.8345507</v>
      </c>
      <c r="L413" s="15">
        <f t="shared" si="3"/>
        <v>0.1941654493</v>
      </c>
      <c r="M413" s="15">
        <f t="shared" si="4"/>
        <v>-0.1941654493</v>
      </c>
      <c r="N413" s="8">
        <f t="shared" si="5"/>
        <v>101</v>
      </c>
    </row>
    <row r="414" ht="12.75" customHeight="1">
      <c r="A414" s="7">
        <v>42584.0</v>
      </c>
      <c r="B414" s="8" t="s">
        <v>992</v>
      </c>
      <c r="C414" s="8" t="s">
        <v>993</v>
      </c>
      <c r="D414" s="11">
        <v>1.99155228E10</v>
      </c>
      <c r="E414" s="8" t="s">
        <v>20</v>
      </c>
      <c r="F414" s="8" t="str">
        <f t="shared" si="1"/>
        <v>SELL</v>
      </c>
      <c r="G414" s="12">
        <v>89.32618</v>
      </c>
      <c r="H414" s="12">
        <v>1000.0</v>
      </c>
      <c r="I414" s="16">
        <v>44727.0</v>
      </c>
      <c r="J414" s="14">
        <v>129.624542</v>
      </c>
      <c r="K414" s="14">
        <f t="shared" si="2"/>
        <v>1451.137192</v>
      </c>
      <c r="L414" s="15">
        <f t="shared" si="3"/>
        <v>-0.4511371918</v>
      </c>
      <c r="M414" s="15">
        <f t="shared" si="4"/>
        <v>0.4511371918</v>
      </c>
      <c r="N414" s="8">
        <f t="shared" si="5"/>
        <v>2143</v>
      </c>
    </row>
    <row r="415" ht="12.75" customHeight="1">
      <c r="A415" s="7">
        <v>42584.0</v>
      </c>
      <c r="B415" s="8" t="s">
        <v>932</v>
      </c>
      <c r="C415" s="8" t="s">
        <v>933</v>
      </c>
      <c r="D415" s="11">
        <v>1.0812732E10</v>
      </c>
      <c r="E415" s="8" t="s">
        <v>24</v>
      </c>
      <c r="F415" s="8" t="str">
        <f t="shared" si="1"/>
        <v>BUY</v>
      </c>
      <c r="G415" s="12">
        <v>48.41</v>
      </c>
      <c r="H415" s="12">
        <v>1000.0</v>
      </c>
      <c r="I415" s="16">
        <v>42606.0</v>
      </c>
      <c r="J415" s="14">
        <v>47.139999</v>
      </c>
      <c r="K415" s="14">
        <f t="shared" si="2"/>
        <v>973.7657302</v>
      </c>
      <c r="L415" s="15">
        <f t="shared" si="3"/>
        <v>-0.02623426978</v>
      </c>
      <c r="M415" s="15">
        <f t="shared" si="4"/>
        <v>0.02623426978</v>
      </c>
      <c r="N415" s="8">
        <f t="shared" si="5"/>
        <v>22</v>
      </c>
    </row>
    <row r="416" ht="12.75" customHeight="1">
      <c r="A416" s="7">
        <v>42584.0</v>
      </c>
      <c r="B416" s="8" t="s">
        <v>390</v>
      </c>
      <c r="C416" s="8" t="s">
        <v>391</v>
      </c>
      <c r="D416" s="11">
        <v>4.604077228E10</v>
      </c>
      <c r="E416" s="8" t="s">
        <v>24</v>
      </c>
      <c r="F416" s="8" t="str">
        <f t="shared" si="1"/>
        <v>BUY</v>
      </c>
      <c r="G416" s="12">
        <v>25.347403</v>
      </c>
      <c r="H416" s="12">
        <v>1000.0</v>
      </c>
      <c r="I416" s="16">
        <v>42633.0</v>
      </c>
      <c r="J416" s="14">
        <v>27.124956</v>
      </c>
      <c r="K416" s="14">
        <f t="shared" si="2"/>
        <v>1070.127618</v>
      </c>
      <c r="L416" s="15">
        <f t="shared" si="3"/>
        <v>0.0701276182</v>
      </c>
      <c r="M416" s="15">
        <f t="shared" si="4"/>
        <v>-0.0701276182</v>
      </c>
      <c r="N416" s="8">
        <f t="shared" si="5"/>
        <v>49</v>
      </c>
    </row>
    <row r="417" ht="12.75" customHeight="1">
      <c r="A417" s="7">
        <v>42584.0</v>
      </c>
      <c r="B417" s="8" t="s">
        <v>994</v>
      </c>
      <c r="C417" s="8" t="s">
        <v>995</v>
      </c>
      <c r="D417" s="11">
        <v>4.2290881167E10</v>
      </c>
      <c r="E417" s="8" t="s">
        <v>20</v>
      </c>
      <c r="F417" s="8" t="str">
        <f t="shared" si="1"/>
        <v>SELL</v>
      </c>
      <c r="G417" s="12">
        <v>44.528687</v>
      </c>
      <c r="H417" s="12">
        <v>1000.0</v>
      </c>
      <c r="I417" s="7">
        <v>42901.0</v>
      </c>
      <c r="J417" s="14">
        <v>46.804226</v>
      </c>
      <c r="K417" s="14">
        <f t="shared" si="2"/>
        <v>1051.102764</v>
      </c>
      <c r="L417" s="15">
        <f t="shared" si="3"/>
        <v>-0.05110276438</v>
      </c>
      <c r="M417" s="15">
        <f t="shared" si="4"/>
        <v>0.05110276438</v>
      </c>
      <c r="N417" s="8">
        <f t="shared" si="5"/>
        <v>317</v>
      </c>
    </row>
    <row r="418" ht="12.75" customHeight="1">
      <c r="A418" s="7">
        <v>42584.0</v>
      </c>
      <c r="B418" s="8" t="s">
        <v>996</v>
      </c>
      <c r="C418" s="8" t="s">
        <v>997</v>
      </c>
      <c r="D418" s="11">
        <v>3.112747198E10</v>
      </c>
      <c r="E418" s="8" t="s">
        <v>24</v>
      </c>
      <c r="F418" s="8" t="str">
        <f t="shared" si="1"/>
        <v>BUY</v>
      </c>
      <c r="G418" s="12">
        <v>49.900002</v>
      </c>
      <c r="H418" s="12">
        <v>1000.0</v>
      </c>
      <c r="I418" s="16">
        <v>44727.0</v>
      </c>
      <c r="J418" s="14">
        <v>51.119999</v>
      </c>
      <c r="K418" s="14">
        <f t="shared" si="2"/>
        <v>1024.448837</v>
      </c>
      <c r="L418" s="15">
        <f t="shared" si="3"/>
        <v>0.0244488367</v>
      </c>
      <c r="M418" s="15">
        <f t="shared" si="4"/>
        <v>-0.0244488367</v>
      </c>
      <c r="N418" s="8">
        <f t="shared" si="5"/>
        <v>2143</v>
      </c>
    </row>
    <row r="419" ht="12.75" customHeight="1">
      <c r="A419" s="16">
        <v>42584.0</v>
      </c>
      <c r="B419" s="8" t="s">
        <v>731</v>
      </c>
      <c r="C419" s="8" t="s">
        <v>732</v>
      </c>
      <c r="D419" s="11">
        <v>1.2714296062E10</v>
      </c>
      <c r="E419" s="18" t="s">
        <v>24</v>
      </c>
      <c r="F419" s="17" t="str">
        <f t="shared" si="1"/>
        <v>BUY</v>
      </c>
      <c r="G419" s="12">
        <v>39.735176</v>
      </c>
      <c r="H419" s="12">
        <v>1000.0</v>
      </c>
      <c r="I419" s="16">
        <v>42620.0</v>
      </c>
      <c r="J419" s="14">
        <v>47.011871</v>
      </c>
      <c r="K419" s="14">
        <f t="shared" si="2"/>
        <v>1183.129804</v>
      </c>
      <c r="L419" s="15">
        <f t="shared" si="3"/>
        <v>0.1831298042</v>
      </c>
      <c r="M419" s="15">
        <f t="shared" si="4"/>
        <v>-0.1831298042</v>
      </c>
      <c r="N419" s="8">
        <f t="shared" si="5"/>
        <v>36</v>
      </c>
    </row>
    <row r="420" ht="12.75" customHeight="1">
      <c r="A420" s="7">
        <v>42585.0</v>
      </c>
      <c r="B420" s="8" t="s">
        <v>457</v>
      </c>
      <c r="C420" s="8" t="s">
        <v>458</v>
      </c>
      <c r="D420" s="11">
        <v>2.64890507807E11</v>
      </c>
      <c r="E420" s="8" t="s">
        <v>20</v>
      </c>
      <c r="F420" s="8" t="str">
        <f t="shared" si="1"/>
        <v>SELL</v>
      </c>
      <c r="G420" s="12">
        <v>48.98008</v>
      </c>
      <c r="H420" s="12">
        <v>1000.0</v>
      </c>
      <c r="I420" s="16">
        <v>43181.0</v>
      </c>
      <c r="J420" s="14">
        <v>76.044022</v>
      </c>
      <c r="K420" s="14">
        <f t="shared" si="2"/>
        <v>1552.549975</v>
      </c>
      <c r="L420" s="15">
        <f t="shared" si="3"/>
        <v>-0.5525499754</v>
      </c>
      <c r="M420" s="15">
        <f t="shared" si="4"/>
        <v>0.5525499754</v>
      </c>
      <c r="N420" s="8">
        <f t="shared" si="5"/>
        <v>596</v>
      </c>
    </row>
    <row r="421" ht="12.75" customHeight="1">
      <c r="A421" s="7">
        <v>42585.0</v>
      </c>
      <c r="B421" s="8" t="s">
        <v>300</v>
      </c>
      <c r="C421" s="8" t="s">
        <v>301</v>
      </c>
      <c r="D421" s="11">
        <v>1.900432125E10</v>
      </c>
      <c r="E421" s="8" t="s">
        <v>20</v>
      </c>
      <c r="F421" s="8" t="str">
        <f t="shared" si="1"/>
        <v>SELL</v>
      </c>
      <c r="G421" s="12">
        <v>109.21</v>
      </c>
      <c r="H421" s="12">
        <v>1000.0</v>
      </c>
      <c r="I421" s="7">
        <v>42671.0</v>
      </c>
      <c r="J421" s="14">
        <v>99.45</v>
      </c>
      <c r="K421" s="14">
        <f t="shared" si="2"/>
        <v>910.6308946</v>
      </c>
      <c r="L421" s="15">
        <f t="shared" si="3"/>
        <v>0.08936910539</v>
      </c>
      <c r="M421" s="15">
        <f t="shared" si="4"/>
        <v>-0.08936910539</v>
      </c>
      <c r="N421" s="8">
        <f t="shared" si="5"/>
        <v>86</v>
      </c>
    </row>
    <row r="422" ht="12.75" customHeight="1">
      <c r="A422" s="7">
        <v>42585.0</v>
      </c>
      <c r="B422" s="8" t="s">
        <v>487</v>
      </c>
      <c r="C422" s="8" t="s">
        <v>488</v>
      </c>
      <c r="D422" s="11">
        <v>1.918612137E10</v>
      </c>
      <c r="E422" s="8" t="s">
        <v>24</v>
      </c>
      <c r="F422" s="8" t="str">
        <f t="shared" si="1"/>
        <v>BUY</v>
      </c>
      <c r="G422" s="12">
        <v>50.293243</v>
      </c>
      <c r="H422" s="12">
        <v>1000.0</v>
      </c>
      <c r="I422" s="16">
        <v>42643.0</v>
      </c>
      <c r="J422" s="14">
        <v>50.790211</v>
      </c>
      <c r="K422" s="14">
        <f t="shared" si="2"/>
        <v>1009.881407</v>
      </c>
      <c r="L422" s="15">
        <f t="shared" si="3"/>
        <v>0.009881406932</v>
      </c>
      <c r="M422" s="15">
        <f t="shared" si="4"/>
        <v>-0.009881406932</v>
      </c>
      <c r="N422" s="8">
        <f t="shared" si="5"/>
        <v>58</v>
      </c>
    </row>
    <row r="423" ht="12.75" customHeight="1">
      <c r="A423" s="7">
        <v>42585.0</v>
      </c>
      <c r="B423" s="8" t="s">
        <v>509</v>
      </c>
      <c r="C423" s="8" t="s">
        <v>510</v>
      </c>
      <c r="D423" s="11">
        <v>1.61091919804E11</v>
      </c>
      <c r="E423" s="8" t="s">
        <v>20</v>
      </c>
      <c r="F423" s="8" t="str">
        <f t="shared" si="1"/>
        <v>SELL</v>
      </c>
      <c r="G423" s="12">
        <v>50.783501</v>
      </c>
      <c r="H423" s="12">
        <v>1000.0</v>
      </c>
      <c r="I423" s="7">
        <v>42641.0</v>
      </c>
      <c r="J423" s="14">
        <v>49.529659</v>
      </c>
      <c r="K423" s="14">
        <f t="shared" si="2"/>
        <v>975.310052</v>
      </c>
      <c r="L423" s="15">
        <f t="shared" si="3"/>
        <v>0.02468994802</v>
      </c>
      <c r="M423" s="15">
        <f t="shared" si="4"/>
        <v>-0.02468994802</v>
      </c>
      <c r="N423" s="8">
        <f t="shared" si="5"/>
        <v>56</v>
      </c>
    </row>
    <row r="424" ht="12.75" customHeight="1">
      <c r="A424" s="7">
        <v>42586.0</v>
      </c>
      <c r="B424" s="8" t="s">
        <v>1005</v>
      </c>
      <c r="C424" s="8" t="s">
        <v>1006</v>
      </c>
      <c r="D424" s="11">
        <v>4.11087978E10</v>
      </c>
      <c r="E424" s="8" t="s">
        <v>20</v>
      </c>
      <c r="F424" s="8" t="str">
        <f t="shared" si="1"/>
        <v>SELL</v>
      </c>
      <c r="G424" s="12">
        <v>22.875</v>
      </c>
      <c r="H424" s="12">
        <v>1000.0</v>
      </c>
      <c r="I424" s="16">
        <v>42704.0</v>
      </c>
      <c r="J424" s="14">
        <v>16.3225</v>
      </c>
      <c r="K424" s="14">
        <f t="shared" si="2"/>
        <v>713.5519126</v>
      </c>
      <c r="L424" s="15">
        <f t="shared" si="3"/>
        <v>0.2864480874</v>
      </c>
      <c r="M424" s="15">
        <f t="shared" si="4"/>
        <v>-0.2864480874</v>
      </c>
      <c r="N424" s="8">
        <f t="shared" si="5"/>
        <v>118</v>
      </c>
    </row>
    <row r="425" ht="12.75" customHeight="1">
      <c r="A425" s="7">
        <v>42586.0</v>
      </c>
      <c r="B425" s="8" t="s">
        <v>1009</v>
      </c>
      <c r="C425" s="8" t="s">
        <v>1010</v>
      </c>
      <c r="D425" s="11">
        <v>2.5042608E10</v>
      </c>
      <c r="E425" s="8" t="s">
        <v>24</v>
      </c>
      <c r="F425" s="8" t="str">
        <f t="shared" si="1"/>
        <v>BUY</v>
      </c>
      <c r="G425" s="12">
        <v>15.112968</v>
      </c>
      <c r="H425" s="12">
        <v>1000.0</v>
      </c>
      <c r="I425" s="16">
        <v>42684.0</v>
      </c>
      <c r="J425" s="14">
        <v>15.003724</v>
      </c>
      <c r="K425" s="14">
        <f t="shared" si="2"/>
        <v>992.7715059</v>
      </c>
      <c r="L425" s="15">
        <f t="shared" si="3"/>
        <v>-0.007228494099</v>
      </c>
      <c r="M425" s="15">
        <f t="shared" si="4"/>
        <v>0.007228494099</v>
      </c>
      <c r="N425" s="8">
        <f t="shared" si="5"/>
        <v>98</v>
      </c>
    </row>
    <row r="426" ht="12.75" customHeight="1">
      <c r="A426" s="7">
        <v>42586.0</v>
      </c>
      <c r="B426" s="8" t="s">
        <v>238</v>
      </c>
      <c r="C426" s="8" t="s">
        <v>239</v>
      </c>
      <c r="D426" s="11">
        <v>4.710345024E10</v>
      </c>
      <c r="E426" s="8" t="s">
        <v>24</v>
      </c>
      <c r="F426" s="8" t="str">
        <f t="shared" si="1"/>
        <v>BUY</v>
      </c>
      <c r="G426" s="12">
        <v>148.29</v>
      </c>
      <c r="H426" s="12">
        <v>1000.0</v>
      </c>
      <c r="I426" s="7">
        <v>42643.0</v>
      </c>
      <c r="J426" s="14">
        <v>151.26</v>
      </c>
      <c r="K426" s="14">
        <f t="shared" si="2"/>
        <v>1020.028323</v>
      </c>
      <c r="L426" s="15">
        <f t="shared" si="3"/>
        <v>0.02002832288</v>
      </c>
      <c r="M426" s="15">
        <f t="shared" si="4"/>
        <v>-0.02002832288</v>
      </c>
      <c r="N426" s="8">
        <f t="shared" si="5"/>
        <v>57</v>
      </c>
    </row>
    <row r="427" ht="12.75" customHeight="1">
      <c r="A427" s="16">
        <v>42586.0</v>
      </c>
      <c r="B427" s="8" t="s">
        <v>1013</v>
      </c>
      <c r="C427" s="8" t="s">
        <v>1014</v>
      </c>
      <c r="D427" s="11">
        <v>1.367437128E10</v>
      </c>
      <c r="E427" s="18" t="s">
        <v>24</v>
      </c>
      <c r="F427" s="17" t="str">
        <f t="shared" si="1"/>
        <v>BUY</v>
      </c>
      <c r="G427" s="12">
        <v>46.666546</v>
      </c>
      <c r="H427" s="12">
        <v>1000.0</v>
      </c>
      <c r="I427" s="16">
        <v>43657.0</v>
      </c>
      <c r="J427" s="14">
        <v>66.940582</v>
      </c>
      <c r="K427" s="14">
        <f t="shared" si="2"/>
        <v>1434.444752</v>
      </c>
      <c r="L427" s="15">
        <f t="shared" si="3"/>
        <v>0.4344447519</v>
      </c>
      <c r="M427" s="15">
        <f t="shared" si="4"/>
        <v>-0.4344447519</v>
      </c>
      <c r="N427" s="8">
        <f t="shared" si="5"/>
        <v>1071</v>
      </c>
    </row>
    <row r="428" ht="12.75" customHeight="1">
      <c r="A428" s="7">
        <v>42604.0</v>
      </c>
      <c r="B428" s="8" t="s">
        <v>714</v>
      </c>
      <c r="C428" s="8" t="s">
        <v>601</v>
      </c>
      <c r="D428" s="11">
        <v>3.0623792366E10</v>
      </c>
      <c r="E428" s="8" t="s">
        <v>20</v>
      </c>
      <c r="F428" s="8" t="str">
        <f t="shared" si="1"/>
        <v>SELL</v>
      </c>
      <c r="G428" s="12">
        <v>11.580288</v>
      </c>
      <c r="H428" s="12">
        <v>1000.0</v>
      </c>
      <c r="I428" s="7">
        <v>43600.0</v>
      </c>
      <c r="J428" s="14">
        <v>16.331982</v>
      </c>
      <c r="K428" s="14">
        <f t="shared" si="2"/>
        <v>1410.326064</v>
      </c>
      <c r="L428" s="15">
        <f t="shared" si="3"/>
        <v>-0.4103260644</v>
      </c>
      <c r="M428" s="15">
        <f t="shared" si="4"/>
        <v>0.4103260644</v>
      </c>
      <c r="N428" s="8">
        <f t="shared" si="5"/>
        <v>996</v>
      </c>
    </row>
    <row r="429" ht="12.75" customHeight="1">
      <c r="A429" s="7">
        <v>42604.0</v>
      </c>
      <c r="B429" s="8" t="s">
        <v>1021</v>
      </c>
      <c r="C429" s="8" t="s">
        <v>1022</v>
      </c>
      <c r="D429" s="11">
        <v>4.95274E10</v>
      </c>
      <c r="E429" s="8" t="s">
        <v>20</v>
      </c>
      <c r="F429" s="8" t="str">
        <f t="shared" si="1"/>
        <v>SELL</v>
      </c>
      <c r="G429" s="12">
        <v>11.660014</v>
      </c>
      <c r="H429" s="12">
        <v>1000.0</v>
      </c>
      <c r="I429" s="7">
        <v>44013.0</v>
      </c>
      <c r="J429" s="14">
        <v>33.831139</v>
      </c>
      <c r="K429" s="14">
        <f t="shared" si="2"/>
        <v>2901.466413</v>
      </c>
      <c r="L429" s="15">
        <f t="shared" si="3"/>
        <v>-1.901466413</v>
      </c>
      <c r="M429" s="15">
        <f t="shared" si="4"/>
        <v>1.901466413</v>
      </c>
      <c r="N429" s="8">
        <f t="shared" si="5"/>
        <v>1409</v>
      </c>
    </row>
    <row r="430" ht="12.75" customHeight="1">
      <c r="A430" s="16">
        <v>42604.0</v>
      </c>
      <c r="B430" s="8" t="s">
        <v>1025</v>
      </c>
      <c r="C430" s="8" t="s">
        <v>1026</v>
      </c>
      <c r="D430" s="11">
        <v>4.841462E10</v>
      </c>
      <c r="E430" s="17" t="s">
        <v>20</v>
      </c>
      <c r="F430" s="18" t="str">
        <f t="shared" si="1"/>
        <v>SELL</v>
      </c>
      <c r="G430" s="12">
        <v>53.66</v>
      </c>
      <c r="H430" s="12">
        <v>1000.0</v>
      </c>
      <c r="I430" s="16">
        <v>43223.0</v>
      </c>
      <c r="J430" s="14">
        <v>65.82</v>
      </c>
      <c r="K430" s="14">
        <f t="shared" si="2"/>
        <v>1226.612001</v>
      </c>
      <c r="L430" s="15">
        <f t="shared" si="3"/>
        <v>-0.2266120015</v>
      </c>
      <c r="M430" s="15">
        <f t="shared" si="4"/>
        <v>0.2266120015</v>
      </c>
      <c r="N430" s="8">
        <f t="shared" si="5"/>
        <v>619</v>
      </c>
    </row>
    <row r="431" ht="12.75" customHeight="1">
      <c r="A431" s="7">
        <v>42605.0</v>
      </c>
      <c r="B431" s="8" t="s">
        <v>562</v>
      </c>
      <c r="C431" s="8" t="s">
        <v>563</v>
      </c>
      <c r="D431" s="11">
        <v>1.7149203119E10</v>
      </c>
      <c r="E431" s="8" t="s">
        <v>20</v>
      </c>
      <c r="F431" s="8" t="str">
        <f t="shared" si="1"/>
        <v>SELL</v>
      </c>
      <c r="G431" s="12">
        <v>31.737434</v>
      </c>
      <c r="H431" s="12">
        <v>1000.0</v>
      </c>
      <c r="I431" s="16">
        <v>42789.0</v>
      </c>
      <c r="J431" s="14">
        <v>36.331135</v>
      </c>
      <c r="K431" s="14">
        <f t="shared" si="2"/>
        <v>1144.740782</v>
      </c>
      <c r="L431" s="15">
        <f t="shared" si="3"/>
        <v>-0.1447407815</v>
      </c>
      <c r="M431" s="15">
        <f t="shared" si="4"/>
        <v>0.1447407815</v>
      </c>
      <c r="N431" s="8">
        <f t="shared" si="5"/>
        <v>184</v>
      </c>
    </row>
    <row r="432" ht="12.75" customHeight="1">
      <c r="A432" s="7">
        <v>42606.0</v>
      </c>
      <c r="B432" s="8" t="s">
        <v>932</v>
      </c>
      <c r="C432" s="8" t="s">
        <v>933</v>
      </c>
      <c r="D432" s="11">
        <v>1.0812732E10</v>
      </c>
      <c r="E432" s="8" t="s">
        <v>20</v>
      </c>
      <c r="F432" s="8" t="str">
        <f t="shared" si="1"/>
        <v>SELL</v>
      </c>
      <c r="G432" s="12">
        <v>47.139999</v>
      </c>
      <c r="H432" s="12">
        <v>1000.0</v>
      </c>
      <c r="I432" s="16">
        <v>44727.0</v>
      </c>
      <c r="J432" s="14">
        <v>123.220001</v>
      </c>
      <c r="K432" s="14">
        <f t="shared" si="2"/>
        <v>2613.916072</v>
      </c>
      <c r="L432" s="15">
        <f t="shared" si="3"/>
        <v>-1.613916072</v>
      </c>
      <c r="M432" s="15">
        <f t="shared" si="4"/>
        <v>1.613916072</v>
      </c>
      <c r="N432" s="8">
        <f t="shared" si="5"/>
        <v>2121</v>
      </c>
    </row>
    <row r="433" ht="12.75" customHeight="1">
      <c r="A433" s="7">
        <v>42606.0</v>
      </c>
      <c r="B433" s="8" t="s">
        <v>138</v>
      </c>
      <c r="C433" s="8" t="s">
        <v>139</v>
      </c>
      <c r="D433" s="11">
        <v>1.943271766E10</v>
      </c>
      <c r="E433" s="8" t="s">
        <v>24</v>
      </c>
      <c r="F433" s="8" t="str">
        <f t="shared" si="1"/>
        <v>BUY</v>
      </c>
      <c r="G433" s="12">
        <v>37.32</v>
      </c>
      <c r="H433" s="12">
        <v>1000.0</v>
      </c>
      <c r="I433" s="7">
        <v>42975.0</v>
      </c>
      <c r="J433" s="14">
        <v>48.02</v>
      </c>
      <c r="K433" s="14">
        <f t="shared" si="2"/>
        <v>1286.709539</v>
      </c>
      <c r="L433" s="15">
        <f t="shared" si="3"/>
        <v>0.2867095391</v>
      </c>
      <c r="M433" s="15">
        <f t="shared" si="4"/>
        <v>-0.2867095391</v>
      </c>
      <c r="N433" s="8">
        <f t="shared" si="5"/>
        <v>369</v>
      </c>
    </row>
    <row r="434" ht="12.75" customHeight="1">
      <c r="A434" s="7">
        <v>42606.0</v>
      </c>
      <c r="B434" s="8" t="s">
        <v>1033</v>
      </c>
      <c r="C434" s="8" t="s">
        <v>1034</v>
      </c>
      <c r="D434" s="11">
        <v>1.3739990678E10</v>
      </c>
      <c r="E434" s="8" t="s">
        <v>20</v>
      </c>
      <c r="F434" s="8" t="str">
        <f t="shared" si="1"/>
        <v>SELL</v>
      </c>
      <c r="G434" s="12">
        <v>104.755798</v>
      </c>
      <c r="H434" s="12">
        <v>1000.0</v>
      </c>
      <c r="I434" s="7">
        <v>43430.0</v>
      </c>
      <c r="J434" s="14">
        <v>115.108276</v>
      </c>
      <c r="K434" s="14">
        <f t="shared" si="2"/>
        <v>1098.824869</v>
      </c>
      <c r="L434" s="15">
        <f t="shared" si="3"/>
        <v>-0.09882486886</v>
      </c>
      <c r="M434" s="15">
        <f t="shared" si="4"/>
        <v>0.09882486886</v>
      </c>
      <c r="N434" s="8">
        <f t="shared" si="5"/>
        <v>824</v>
      </c>
    </row>
    <row r="435" ht="12.75" customHeight="1">
      <c r="A435" s="16">
        <v>42606.0</v>
      </c>
      <c r="B435" s="8" t="s">
        <v>1035</v>
      </c>
      <c r="C435" s="8" t="s">
        <v>1036</v>
      </c>
      <c r="D435" s="11">
        <v>2.9957080906E10</v>
      </c>
      <c r="E435" s="17" t="s">
        <v>20</v>
      </c>
      <c r="F435" s="18" t="str">
        <f t="shared" si="1"/>
        <v>SELL</v>
      </c>
      <c r="G435" s="12">
        <v>38.810001</v>
      </c>
      <c r="H435" s="12">
        <v>1000.0</v>
      </c>
      <c r="I435" s="16">
        <v>44579.0</v>
      </c>
      <c r="J435" s="14">
        <v>218.270004</v>
      </c>
      <c r="K435" s="14">
        <f t="shared" si="2"/>
        <v>5624.065921</v>
      </c>
      <c r="L435" s="15">
        <f t="shared" si="3"/>
        <v>-4.624065921</v>
      </c>
      <c r="M435" s="15">
        <f t="shared" si="4"/>
        <v>4.624065921</v>
      </c>
      <c r="N435" s="8">
        <f t="shared" si="5"/>
        <v>1973</v>
      </c>
    </row>
    <row r="436" ht="12.75" customHeight="1">
      <c r="A436" s="7">
        <v>42607.0</v>
      </c>
      <c r="B436" s="8" t="s">
        <v>566</v>
      </c>
      <c r="C436" s="8" t="s">
        <v>567</v>
      </c>
      <c r="D436" s="11">
        <v>3.5750388286E10</v>
      </c>
      <c r="E436" s="8" t="s">
        <v>24</v>
      </c>
      <c r="F436" s="8" t="str">
        <f t="shared" si="1"/>
        <v>BUY</v>
      </c>
      <c r="G436" s="12">
        <v>70.400467</v>
      </c>
      <c r="H436" s="12">
        <v>1000.0</v>
      </c>
      <c r="I436" s="16">
        <v>42810.0</v>
      </c>
      <c r="J436" s="14">
        <v>68.62133</v>
      </c>
      <c r="K436" s="14">
        <f t="shared" si="2"/>
        <v>974.7283353</v>
      </c>
      <c r="L436" s="15">
        <f t="shared" si="3"/>
        <v>-0.02527166475</v>
      </c>
      <c r="M436" s="15">
        <f t="shared" si="4"/>
        <v>0.02527166475</v>
      </c>
      <c r="N436" s="8">
        <f t="shared" si="5"/>
        <v>203</v>
      </c>
    </row>
    <row r="437" ht="12.75" customHeight="1">
      <c r="A437" s="7">
        <v>42607.0</v>
      </c>
      <c r="B437" s="8" t="s">
        <v>568</v>
      </c>
      <c r="C437" s="8" t="s">
        <v>569</v>
      </c>
      <c r="D437" s="11">
        <v>3.1473180708E10</v>
      </c>
      <c r="E437" s="8" t="s">
        <v>24</v>
      </c>
      <c r="F437" s="8" t="str">
        <f t="shared" si="1"/>
        <v>BUY</v>
      </c>
      <c r="G437" s="12">
        <v>85.5</v>
      </c>
      <c r="H437" s="12">
        <v>1000.0</v>
      </c>
      <c r="I437" s="16">
        <v>42696.0</v>
      </c>
      <c r="J437" s="14">
        <v>88.68</v>
      </c>
      <c r="K437" s="14">
        <f t="shared" si="2"/>
        <v>1037.192982</v>
      </c>
      <c r="L437" s="15">
        <f t="shared" si="3"/>
        <v>0.03719298246</v>
      </c>
      <c r="M437" s="15">
        <f t="shared" si="4"/>
        <v>-0.03719298246</v>
      </c>
      <c r="N437" s="8">
        <f t="shared" si="5"/>
        <v>89</v>
      </c>
    </row>
    <row r="438" ht="12.75" customHeight="1">
      <c r="A438" s="7">
        <v>42611.0</v>
      </c>
      <c r="B438" s="8" t="s">
        <v>69</v>
      </c>
      <c r="C438" s="8" t="s">
        <v>70</v>
      </c>
      <c r="D438" s="11">
        <v>2.31528133463E11</v>
      </c>
      <c r="E438" s="8" t="s">
        <v>20</v>
      </c>
      <c r="F438" s="8" t="str">
        <f t="shared" si="1"/>
        <v>SELL</v>
      </c>
      <c r="G438" s="12">
        <v>13.664996</v>
      </c>
      <c r="H438" s="12">
        <v>1000.0</v>
      </c>
      <c r="I438" s="7">
        <v>42660.0</v>
      </c>
      <c r="J438" s="14">
        <v>13.910603</v>
      </c>
      <c r="K438" s="14">
        <f t="shared" si="2"/>
        <v>1017.973441</v>
      </c>
      <c r="L438" s="15">
        <f t="shared" si="3"/>
        <v>-0.01797344105</v>
      </c>
      <c r="M438" s="15">
        <f t="shared" si="4"/>
        <v>0.01797344105</v>
      </c>
      <c r="N438" s="8">
        <f t="shared" si="5"/>
        <v>49</v>
      </c>
    </row>
    <row r="439" ht="12.75" customHeight="1">
      <c r="A439" s="7">
        <v>42611.0</v>
      </c>
      <c r="B439" s="8" t="s">
        <v>1037</v>
      </c>
      <c r="C439" s="8" t="s">
        <v>1038</v>
      </c>
      <c r="D439" s="11">
        <v>8.166363072E10</v>
      </c>
      <c r="E439" s="8" t="s">
        <v>20</v>
      </c>
      <c r="F439" s="8" t="str">
        <f t="shared" si="1"/>
        <v>SELL</v>
      </c>
      <c r="G439" s="12">
        <v>122.940353</v>
      </c>
      <c r="H439" s="12">
        <v>1000.0</v>
      </c>
      <c r="I439" s="16">
        <v>43734.0</v>
      </c>
      <c r="J439" s="14">
        <v>143.426529</v>
      </c>
      <c r="K439" s="14">
        <f t="shared" si="2"/>
        <v>1166.635084</v>
      </c>
      <c r="L439" s="15">
        <f t="shared" si="3"/>
        <v>-0.1666350836</v>
      </c>
      <c r="M439" s="15">
        <f t="shared" si="4"/>
        <v>0.1666350836</v>
      </c>
      <c r="N439" s="8">
        <f t="shared" si="5"/>
        <v>1123</v>
      </c>
    </row>
    <row r="440" ht="12.75" customHeight="1">
      <c r="A440" s="7">
        <v>42611.0</v>
      </c>
      <c r="B440" s="8" t="s">
        <v>1039</v>
      </c>
      <c r="C440" s="8" t="s">
        <v>1040</v>
      </c>
      <c r="D440" s="11">
        <v>8.5540813733E10</v>
      </c>
      <c r="E440" s="8" t="s">
        <v>20</v>
      </c>
      <c r="F440" s="8" t="str">
        <f t="shared" si="1"/>
        <v>SELL</v>
      </c>
      <c r="G440" s="12">
        <v>57.085903</v>
      </c>
      <c r="H440" s="12">
        <v>1000.0</v>
      </c>
      <c r="I440" s="16">
        <v>42654.0</v>
      </c>
      <c r="J440" s="14">
        <v>53.216099</v>
      </c>
      <c r="K440" s="14">
        <f t="shared" si="2"/>
        <v>932.2108647</v>
      </c>
      <c r="L440" s="15">
        <f t="shared" si="3"/>
        <v>0.06778913526</v>
      </c>
      <c r="M440" s="15">
        <f t="shared" si="4"/>
        <v>-0.06778913526</v>
      </c>
      <c r="N440" s="8">
        <f t="shared" si="5"/>
        <v>43</v>
      </c>
    </row>
    <row r="441" ht="12.75" customHeight="1">
      <c r="A441" s="7">
        <v>42612.0</v>
      </c>
      <c r="B441" s="8" t="s">
        <v>1041</v>
      </c>
      <c r="C441" s="8" t="s">
        <v>1042</v>
      </c>
      <c r="D441" s="11">
        <v>6.3265075139E10</v>
      </c>
      <c r="E441" s="8" t="s">
        <v>20</v>
      </c>
      <c r="F441" s="8" t="str">
        <f t="shared" si="1"/>
        <v>SELL</v>
      </c>
      <c r="G441" s="12">
        <v>122.588844</v>
      </c>
      <c r="H441" s="12">
        <v>1000.0</v>
      </c>
      <c r="I441" s="16">
        <v>44417.0</v>
      </c>
      <c r="J441" s="14">
        <v>262.749023</v>
      </c>
      <c r="K441" s="14">
        <f t="shared" si="2"/>
        <v>2143.335514</v>
      </c>
      <c r="L441" s="15">
        <f t="shared" si="3"/>
        <v>-1.143335514</v>
      </c>
      <c r="M441" s="15">
        <f t="shared" si="4"/>
        <v>1.143335514</v>
      </c>
      <c r="N441" s="8">
        <f t="shared" si="5"/>
        <v>1805</v>
      </c>
    </row>
    <row r="442" ht="12.75" customHeight="1">
      <c r="A442" s="7">
        <v>42612.0</v>
      </c>
      <c r="B442" s="8" t="s">
        <v>226</v>
      </c>
      <c r="C442" s="8" t="s">
        <v>227</v>
      </c>
      <c r="D442" s="11">
        <v>1.1333906346E11</v>
      </c>
      <c r="E442" s="8" t="s">
        <v>24</v>
      </c>
      <c r="F442" s="8" t="str">
        <f t="shared" si="1"/>
        <v>BUY</v>
      </c>
      <c r="G442" s="12">
        <v>200.545822</v>
      </c>
      <c r="H442" s="12">
        <v>1000.0</v>
      </c>
      <c r="I442" s="7">
        <v>42682.0</v>
      </c>
      <c r="J442" s="14">
        <v>200.328079</v>
      </c>
      <c r="K442" s="14">
        <f t="shared" si="2"/>
        <v>998.9142481</v>
      </c>
      <c r="L442" s="15">
        <f t="shared" si="3"/>
        <v>-0.001085751864</v>
      </c>
      <c r="M442" s="15">
        <f t="shared" si="4"/>
        <v>0.001085751864</v>
      </c>
      <c r="N442" s="8">
        <f t="shared" si="5"/>
        <v>70</v>
      </c>
    </row>
    <row r="443" ht="12.75" customHeight="1">
      <c r="A443" s="7">
        <v>42612.0</v>
      </c>
      <c r="B443" s="8" t="s">
        <v>845</v>
      </c>
      <c r="C443" s="8" t="s">
        <v>846</v>
      </c>
      <c r="D443" s="11">
        <v>2.275819384E10</v>
      </c>
      <c r="E443" s="8" t="s">
        <v>24</v>
      </c>
      <c r="F443" s="8" t="str">
        <f t="shared" si="1"/>
        <v>BUY</v>
      </c>
      <c r="G443" s="12">
        <v>45.048431</v>
      </c>
      <c r="H443" s="12">
        <v>1000.0</v>
      </c>
      <c r="I443" s="7">
        <v>42636.0</v>
      </c>
      <c r="J443" s="14">
        <v>42.977543</v>
      </c>
      <c r="K443" s="14">
        <f t="shared" si="2"/>
        <v>954.0297419</v>
      </c>
      <c r="L443" s="15">
        <f t="shared" si="3"/>
        <v>-0.0459702581</v>
      </c>
      <c r="M443" s="15">
        <f t="shared" si="4"/>
        <v>0.0459702581</v>
      </c>
      <c r="N443" s="8">
        <f t="shared" si="5"/>
        <v>24</v>
      </c>
    </row>
    <row r="444" ht="12.75" customHeight="1">
      <c r="A444" s="7">
        <v>42612.0</v>
      </c>
      <c r="B444" s="8" t="s">
        <v>286</v>
      </c>
      <c r="C444" s="8" t="s">
        <v>287</v>
      </c>
      <c r="D444" s="11">
        <v>6.6295485348E10</v>
      </c>
      <c r="E444" s="8" t="s">
        <v>24</v>
      </c>
      <c r="F444" s="8" t="str">
        <f t="shared" si="1"/>
        <v>BUY</v>
      </c>
      <c r="G444" s="12">
        <v>37.0</v>
      </c>
      <c r="H444" s="12">
        <v>1000.0</v>
      </c>
      <c r="I444" s="7">
        <v>42633.0</v>
      </c>
      <c r="J444" s="14">
        <v>39.689999</v>
      </c>
      <c r="K444" s="14">
        <f t="shared" si="2"/>
        <v>1072.702676</v>
      </c>
      <c r="L444" s="15">
        <f t="shared" si="3"/>
        <v>0.07270267568</v>
      </c>
      <c r="M444" s="15">
        <f t="shared" si="4"/>
        <v>-0.07270267568</v>
      </c>
      <c r="N444" s="8">
        <f t="shared" si="5"/>
        <v>21</v>
      </c>
    </row>
    <row r="445" ht="12.75" customHeight="1">
      <c r="A445" s="7">
        <v>42613.0</v>
      </c>
      <c r="B445" s="8" t="s">
        <v>1047</v>
      </c>
      <c r="C445" s="8" t="s">
        <v>1048</v>
      </c>
      <c r="D445" s="11">
        <v>1.428655552E10</v>
      </c>
      <c r="E445" s="8" t="s">
        <v>24</v>
      </c>
      <c r="F445" s="8" t="str">
        <f t="shared" si="1"/>
        <v>BUY</v>
      </c>
      <c r="G445" s="12">
        <v>81.099998</v>
      </c>
      <c r="H445" s="12">
        <v>1000.0</v>
      </c>
      <c r="I445" s="7">
        <v>42788.0</v>
      </c>
      <c r="J445" s="14">
        <v>121.360001</v>
      </c>
      <c r="K445" s="14">
        <f t="shared" si="2"/>
        <v>1496.424217</v>
      </c>
      <c r="L445" s="15">
        <f t="shared" si="3"/>
        <v>0.4964242169</v>
      </c>
      <c r="M445" s="15">
        <f t="shared" si="4"/>
        <v>-0.4964242169</v>
      </c>
      <c r="N445" s="8">
        <f t="shared" si="5"/>
        <v>175</v>
      </c>
    </row>
    <row r="446" ht="12.75" customHeight="1">
      <c r="A446" s="7">
        <v>42613.0</v>
      </c>
      <c r="B446" s="8" t="s">
        <v>230</v>
      </c>
      <c r="C446" s="8" t="s">
        <v>231</v>
      </c>
      <c r="D446" s="11">
        <v>6.4134736628E10</v>
      </c>
      <c r="E446" s="8" t="s">
        <v>24</v>
      </c>
      <c r="F446" s="8" t="str">
        <f t="shared" si="1"/>
        <v>BUY</v>
      </c>
      <c r="G446" s="12">
        <v>44.389999</v>
      </c>
      <c r="H446" s="12">
        <v>1000.0</v>
      </c>
      <c r="I446" s="7">
        <v>42648.0</v>
      </c>
      <c r="J446" s="14">
        <v>53.783333</v>
      </c>
      <c r="K446" s="14">
        <f t="shared" si="2"/>
        <v>1211.609241</v>
      </c>
      <c r="L446" s="15">
        <f t="shared" si="3"/>
        <v>0.2116092411</v>
      </c>
      <c r="M446" s="15">
        <f t="shared" si="4"/>
        <v>-0.2116092411</v>
      </c>
      <c r="N446" s="8">
        <f t="shared" si="5"/>
        <v>35</v>
      </c>
    </row>
    <row r="447" ht="12.75" customHeight="1">
      <c r="A447" s="7">
        <v>42614.0</v>
      </c>
      <c r="B447" s="8" t="s">
        <v>1051</v>
      </c>
      <c r="C447" s="8" t="s">
        <v>1052</v>
      </c>
      <c r="D447" s="11">
        <v>3.09529528E10</v>
      </c>
      <c r="E447" s="8" t="s">
        <v>20</v>
      </c>
      <c r="F447" s="8" t="str">
        <f t="shared" si="1"/>
        <v>SELL</v>
      </c>
      <c r="G447" s="12">
        <v>58.0</v>
      </c>
      <c r="H447" s="12">
        <v>1000.0</v>
      </c>
      <c r="I447" s="16">
        <v>44322.0</v>
      </c>
      <c r="J447" s="14">
        <v>71.12</v>
      </c>
      <c r="K447" s="14">
        <f t="shared" si="2"/>
        <v>1226.206897</v>
      </c>
      <c r="L447" s="15">
        <f t="shared" si="3"/>
        <v>-0.2262068966</v>
      </c>
      <c r="M447" s="15">
        <f t="shared" si="4"/>
        <v>0.2262068966</v>
      </c>
      <c r="N447" s="8">
        <f t="shared" si="5"/>
        <v>1708</v>
      </c>
    </row>
    <row r="448" ht="12.75" customHeight="1">
      <c r="A448" s="7">
        <v>42614.0</v>
      </c>
      <c r="B448" s="8" t="s">
        <v>1053</v>
      </c>
      <c r="C448" s="8" t="s">
        <v>1054</v>
      </c>
      <c r="D448" s="11">
        <v>2.0719514001E10</v>
      </c>
      <c r="E448" s="8" t="s">
        <v>24</v>
      </c>
      <c r="F448" s="8" t="str">
        <f t="shared" si="1"/>
        <v>BUY</v>
      </c>
      <c r="G448" s="12">
        <v>24.261986</v>
      </c>
      <c r="H448" s="12">
        <v>1000.0</v>
      </c>
      <c r="I448" s="16">
        <v>44727.0</v>
      </c>
      <c r="J448" s="14">
        <v>35.397556</v>
      </c>
      <c r="K448" s="14">
        <f t="shared" si="2"/>
        <v>1458.971908</v>
      </c>
      <c r="L448" s="15">
        <f t="shared" si="3"/>
        <v>0.4589719077</v>
      </c>
      <c r="M448" s="15">
        <f t="shared" si="4"/>
        <v>-0.4589719077</v>
      </c>
      <c r="N448" s="8">
        <f t="shared" si="5"/>
        <v>2113</v>
      </c>
    </row>
    <row r="449" ht="12.75" customHeight="1">
      <c r="A449" s="7">
        <v>42614.0</v>
      </c>
      <c r="B449" s="8" t="s">
        <v>1055</v>
      </c>
      <c r="C449" s="8" t="s">
        <v>1056</v>
      </c>
      <c r="D449" s="11">
        <v>1.591838144E10</v>
      </c>
      <c r="E449" s="8" t="s">
        <v>20</v>
      </c>
      <c r="F449" s="8" t="str">
        <f t="shared" si="1"/>
        <v>SELL</v>
      </c>
      <c r="G449" s="12">
        <v>33.29</v>
      </c>
      <c r="H449" s="12">
        <v>1000.0</v>
      </c>
      <c r="I449" s="7">
        <v>42619.0</v>
      </c>
      <c r="J449" s="14">
        <v>34.19</v>
      </c>
      <c r="K449" s="14">
        <f t="shared" si="2"/>
        <v>1027.035146</v>
      </c>
      <c r="L449" s="15">
        <f t="shared" si="3"/>
        <v>-0.02703514569</v>
      </c>
      <c r="M449" s="15">
        <f t="shared" si="4"/>
        <v>0.02703514569</v>
      </c>
      <c r="N449" s="8">
        <f t="shared" si="5"/>
        <v>5</v>
      </c>
    </row>
    <row r="450" ht="12.75" customHeight="1">
      <c r="A450" s="7">
        <v>42619.0</v>
      </c>
      <c r="B450" s="8" t="s">
        <v>1055</v>
      </c>
      <c r="C450" s="8" t="s">
        <v>1056</v>
      </c>
      <c r="D450" s="11">
        <v>1.591838144E10</v>
      </c>
      <c r="E450" s="8" t="s">
        <v>24</v>
      </c>
      <c r="F450" s="8" t="str">
        <f t="shared" si="1"/>
        <v>BUY</v>
      </c>
      <c r="G450" s="12">
        <v>34.19</v>
      </c>
      <c r="H450" s="12">
        <v>1000.0</v>
      </c>
      <c r="I450" s="7">
        <v>42941.0</v>
      </c>
      <c r="J450" s="14">
        <v>40.49</v>
      </c>
      <c r="K450" s="14">
        <f t="shared" si="2"/>
        <v>1184.264405</v>
      </c>
      <c r="L450" s="15">
        <f t="shared" si="3"/>
        <v>0.1842644048</v>
      </c>
      <c r="M450" s="15">
        <f t="shared" si="4"/>
        <v>-0.1842644048</v>
      </c>
      <c r="N450" s="8">
        <f t="shared" si="5"/>
        <v>322</v>
      </c>
    </row>
    <row r="451" ht="12.75" customHeight="1">
      <c r="A451" s="7">
        <v>42619.0</v>
      </c>
      <c r="B451" s="8" t="s">
        <v>493</v>
      </c>
      <c r="C451" s="8" t="s">
        <v>494</v>
      </c>
      <c r="D451" s="11">
        <v>4.807403328E10</v>
      </c>
      <c r="E451" s="8" t="s">
        <v>24</v>
      </c>
      <c r="F451" s="8" t="str">
        <f t="shared" si="1"/>
        <v>BUY</v>
      </c>
      <c r="G451" s="12">
        <v>169.676102</v>
      </c>
      <c r="H451" s="12">
        <v>1000.0</v>
      </c>
      <c r="I451" s="16">
        <v>44727.0</v>
      </c>
      <c r="J451" s="14">
        <v>282.685394</v>
      </c>
      <c r="K451" s="14">
        <f t="shared" si="2"/>
        <v>1666.029515</v>
      </c>
      <c r="L451" s="15">
        <f t="shared" si="3"/>
        <v>0.6660295155</v>
      </c>
      <c r="M451" s="15">
        <f t="shared" si="4"/>
        <v>-0.6660295155</v>
      </c>
      <c r="N451" s="8">
        <f t="shared" si="5"/>
        <v>2108</v>
      </c>
    </row>
    <row r="452" ht="12.75" customHeight="1">
      <c r="A452" s="7">
        <v>42620.0</v>
      </c>
      <c r="B452" s="8" t="s">
        <v>789</v>
      </c>
      <c r="C452" s="8" t="s">
        <v>790</v>
      </c>
      <c r="D452" s="11">
        <v>2.31605654E11</v>
      </c>
      <c r="E452" s="8" t="s">
        <v>20</v>
      </c>
      <c r="F452" s="8" t="str">
        <f t="shared" si="1"/>
        <v>SELL</v>
      </c>
      <c r="G452" s="12">
        <v>103.0</v>
      </c>
      <c r="H452" s="12">
        <v>1000.0</v>
      </c>
      <c r="I452" s="16">
        <v>42997.0</v>
      </c>
      <c r="J452" s="14">
        <v>156.600006</v>
      </c>
      <c r="K452" s="14">
        <f t="shared" si="2"/>
        <v>1520.388408</v>
      </c>
      <c r="L452" s="15">
        <f t="shared" si="3"/>
        <v>-0.5203884078</v>
      </c>
      <c r="M452" s="15">
        <f t="shared" si="4"/>
        <v>0.5203884078</v>
      </c>
      <c r="N452" s="8">
        <f t="shared" si="5"/>
        <v>377</v>
      </c>
    </row>
    <row r="453" ht="12.75" customHeight="1">
      <c r="A453" s="7">
        <v>42620.0</v>
      </c>
      <c r="B453" s="8" t="s">
        <v>1063</v>
      </c>
      <c r="C453" s="8" t="s">
        <v>1064</v>
      </c>
      <c r="D453" s="11">
        <v>2.4342060095E10</v>
      </c>
      <c r="E453" s="8" t="s">
        <v>20</v>
      </c>
      <c r="F453" s="8" t="str">
        <f t="shared" si="1"/>
        <v>SELL</v>
      </c>
      <c r="G453" s="12">
        <v>62.33</v>
      </c>
      <c r="H453" s="12">
        <v>1000.0</v>
      </c>
      <c r="I453" s="16">
        <v>44727.0</v>
      </c>
      <c r="J453" s="14">
        <v>201.17</v>
      </c>
      <c r="K453" s="14">
        <f t="shared" si="2"/>
        <v>3227.498797</v>
      </c>
      <c r="L453" s="15">
        <f t="shared" si="3"/>
        <v>-2.227498797</v>
      </c>
      <c r="M453" s="15">
        <f t="shared" si="4"/>
        <v>2.227498797</v>
      </c>
      <c r="N453" s="8">
        <f t="shared" si="5"/>
        <v>2107</v>
      </c>
    </row>
    <row r="454" ht="12.75" customHeight="1">
      <c r="A454" s="16">
        <v>42620.0</v>
      </c>
      <c r="B454" s="8" t="s">
        <v>731</v>
      </c>
      <c r="C454" s="8" t="s">
        <v>732</v>
      </c>
      <c r="D454" s="11">
        <v>1.2714296062E10</v>
      </c>
      <c r="E454" s="17" t="s">
        <v>20</v>
      </c>
      <c r="F454" s="18" t="str">
        <f t="shared" si="1"/>
        <v>SELL</v>
      </c>
      <c r="G454" s="12">
        <v>47.011871</v>
      </c>
      <c r="H454" s="12">
        <v>1000.0</v>
      </c>
      <c r="I454" s="16">
        <v>43311.0</v>
      </c>
      <c r="J454" s="14">
        <v>65.009201</v>
      </c>
      <c r="K454" s="14">
        <f t="shared" si="2"/>
        <v>1382.825223</v>
      </c>
      <c r="L454" s="15">
        <f t="shared" si="3"/>
        <v>-0.382825223</v>
      </c>
      <c r="M454" s="15">
        <f t="shared" si="4"/>
        <v>0.382825223</v>
      </c>
      <c r="N454" s="8">
        <f t="shared" si="5"/>
        <v>691</v>
      </c>
    </row>
    <row r="455" ht="12.75" customHeight="1">
      <c r="A455" s="16">
        <v>42620.0</v>
      </c>
      <c r="B455" s="8" t="s">
        <v>131</v>
      </c>
      <c r="C455" s="8" t="s">
        <v>132</v>
      </c>
      <c r="D455" s="11">
        <v>1.3447298E10</v>
      </c>
      <c r="E455" s="18" t="s">
        <v>24</v>
      </c>
      <c r="F455" s="17" t="str">
        <f t="shared" si="1"/>
        <v>BUY</v>
      </c>
      <c r="G455" s="12">
        <v>29.08</v>
      </c>
      <c r="H455" s="12">
        <v>1000.0</v>
      </c>
      <c r="I455" s="16">
        <v>42902.0</v>
      </c>
      <c r="J455" s="14">
        <v>42.68</v>
      </c>
      <c r="K455" s="14">
        <f t="shared" si="2"/>
        <v>1467.675378</v>
      </c>
      <c r="L455" s="15">
        <f t="shared" si="3"/>
        <v>0.4676753783</v>
      </c>
      <c r="M455" s="15">
        <f t="shared" si="4"/>
        <v>-0.4676753783</v>
      </c>
      <c r="N455" s="8">
        <f t="shared" si="5"/>
        <v>282</v>
      </c>
    </row>
    <row r="456" ht="12.75" customHeight="1">
      <c r="A456" s="7">
        <v>42621.0</v>
      </c>
      <c r="B456" s="8" t="s">
        <v>1067</v>
      </c>
      <c r="C456" s="8" t="s">
        <v>1068</v>
      </c>
      <c r="D456" s="11">
        <v>1.3646248134E10</v>
      </c>
      <c r="E456" s="8" t="s">
        <v>20</v>
      </c>
      <c r="F456" s="8" t="str">
        <f t="shared" si="1"/>
        <v>SELL</v>
      </c>
      <c r="G456" s="12">
        <v>51.326111</v>
      </c>
      <c r="H456" s="12">
        <v>1000.0</v>
      </c>
      <c r="I456" s="16">
        <v>42975.0</v>
      </c>
      <c r="J456" s="14">
        <v>34.83028</v>
      </c>
      <c r="K456" s="14">
        <f t="shared" si="2"/>
        <v>678.6074246</v>
      </c>
      <c r="L456" s="15">
        <f t="shared" si="3"/>
        <v>0.3213925754</v>
      </c>
      <c r="M456" s="15">
        <f t="shared" si="4"/>
        <v>-0.3213925754</v>
      </c>
      <c r="N456" s="8">
        <f t="shared" si="5"/>
        <v>354</v>
      </c>
    </row>
    <row r="457" ht="12.75" customHeight="1">
      <c r="A457" s="7">
        <v>42621.0</v>
      </c>
      <c r="B457" s="8" t="s">
        <v>745</v>
      </c>
      <c r="C457" s="8" t="s">
        <v>746</v>
      </c>
      <c r="D457" s="11">
        <v>1.44024414E10</v>
      </c>
      <c r="E457" s="8" t="s">
        <v>24</v>
      </c>
      <c r="F457" s="8" t="str">
        <f t="shared" si="1"/>
        <v>BUY</v>
      </c>
      <c r="G457" s="12">
        <v>28.367973</v>
      </c>
      <c r="H457" s="12">
        <v>1000.0</v>
      </c>
      <c r="I457" s="16">
        <v>43054.0</v>
      </c>
      <c r="J457" s="14">
        <v>29.388119</v>
      </c>
      <c r="K457" s="14">
        <f t="shared" si="2"/>
        <v>1035.961188</v>
      </c>
      <c r="L457" s="15">
        <f t="shared" si="3"/>
        <v>0.03596118764</v>
      </c>
      <c r="M457" s="15">
        <f t="shared" si="4"/>
        <v>-0.03596118764</v>
      </c>
      <c r="N457" s="8">
        <f t="shared" si="5"/>
        <v>433</v>
      </c>
    </row>
    <row r="458" ht="12.75" customHeight="1">
      <c r="A458" s="7">
        <v>42621.0</v>
      </c>
      <c r="B458" s="8" t="s">
        <v>111</v>
      </c>
      <c r="C458" s="8" t="s">
        <v>112</v>
      </c>
      <c r="D458" s="11">
        <v>4.70018432E10</v>
      </c>
      <c r="E458" s="8" t="s">
        <v>20</v>
      </c>
      <c r="F458" s="8" t="str">
        <f t="shared" si="1"/>
        <v>SELL</v>
      </c>
      <c r="G458" s="12">
        <v>9.070808</v>
      </c>
      <c r="H458" s="12">
        <v>1000.0</v>
      </c>
      <c r="I458" s="16">
        <v>42684.0</v>
      </c>
      <c r="J458" s="14">
        <v>8.613885</v>
      </c>
      <c r="K458" s="14">
        <f t="shared" si="2"/>
        <v>949.6270895</v>
      </c>
      <c r="L458" s="15">
        <f t="shared" si="3"/>
        <v>0.05037291055</v>
      </c>
      <c r="M458" s="15">
        <f t="shared" si="4"/>
        <v>-0.05037291055</v>
      </c>
      <c r="N458" s="8">
        <f t="shared" si="5"/>
        <v>63</v>
      </c>
    </row>
    <row r="459" ht="12.75" customHeight="1">
      <c r="A459" s="7">
        <v>42621.0</v>
      </c>
      <c r="B459" s="8" t="s">
        <v>689</v>
      </c>
      <c r="C459" s="8" t="s">
        <v>690</v>
      </c>
      <c r="D459" s="11">
        <v>4.1085696745E10</v>
      </c>
      <c r="E459" s="8" t="s">
        <v>24</v>
      </c>
      <c r="F459" s="8" t="str">
        <f t="shared" si="1"/>
        <v>BUY</v>
      </c>
      <c r="G459" s="12">
        <v>53.07341</v>
      </c>
      <c r="H459" s="12">
        <v>1000.0</v>
      </c>
      <c r="I459" s="16">
        <v>42811.0</v>
      </c>
      <c r="J459" s="14">
        <v>48.456192</v>
      </c>
      <c r="K459" s="14">
        <f t="shared" si="2"/>
        <v>913.0031781</v>
      </c>
      <c r="L459" s="15">
        <f t="shared" si="3"/>
        <v>-0.08699682195</v>
      </c>
      <c r="M459" s="15">
        <f t="shared" si="4"/>
        <v>0.08699682195</v>
      </c>
      <c r="N459" s="8">
        <f t="shared" si="5"/>
        <v>190</v>
      </c>
    </row>
    <row r="460" ht="12.75" customHeight="1">
      <c r="A460" s="7">
        <v>42621.0</v>
      </c>
      <c r="B460" s="8" t="s">
        <v>85</v>
      </c>
      <c r="C460" s="8" t="s">
        <v>86</v>
      </c>
      <c r="D460" s="11">
        <v>2.119958329E10</v>
      </c>
      <c r="E460" s="8" t="s">
        <v>24</v>
      </c>
      <c r="F460" s="8" t="str">
        <f t="shared" si="1"/>
        <v>BUY</v>
      </c>
      <c r="G460" s="12">
        <v>63.379009</v>
      </c>
      <c r="H460" s="12">
        <v>1000.0</v>
      </c>
      <c r="I460" s="7">
        <v>42632.0</v>
      </c>
      <c r="J460" s="14">
        <v>61.936943</v>
      </c>
      <c r="K460" s="14">
        <f t="shared" si="2"/>
        <v>977.2469462</v>
      </c>
      <c r="L460" s="15">
        <f t="shared" si="3"/>
        <v>-0.02275305378</v>
      </c>
      <c r="M460" s="15">
        <f t="shared" si="4"/>
        <v>0.02275305378</v>
      </c>
      <c r="N460" s="8">
        <f t="shared" si="5"/>
        <v>11</v>
      </c>
    </row>
    <row r="461" ht="12.75" customHeight="1">
      <c r="A461" s="7">
        <v>42621.0</v>
      </c>
      <c r="B461" s="8" t="s">
        <v>1073</v>
      </c>
      <c r="C461" s="8" t="s">
        <v>1074</v>
      </c>
      <c r="D461" s="11">
        <v>1.6298568716E10</v>
      </c>
      <c r="E461" s="8" t="s">
        <v>24</v>
      </c>
      <c r="F461" s="8" t="str">
        <f t="shared" si="1"/>
        <v>BUY</v>
      </c>
      <c r="G461" s="12">
        <v>15.27</v>
      </c>
      <c r="H461" s="12">
        <v>1000.0</v>
      </c>
      <c r="I461" s="7">
        <v>43199.0</v>
      </c>
      <c r="J461" s="14">
        <v>15.23</v>
      </c>
      <c r="K461" s="14">
        <f t="shared" si="2"/>
        <v>997.3804846</v>
      </c>
      <c r="L461" s="15">
        <f t="shared" si="3"/>
        <v>-0.00261951539</v>
      </c>
      <c r="M461" s="15">
        <f t="shared" si="4"/>
        <v>0.00261951539</v>
      </c>
      <c r="N461" s="8">
        <f t="shared" si="5"/>
        <v>578</v>
      </c>
    </row>
    <row r="462" ht="12.75" customHeight="1">
      <c r="A462" s="16">
        <v>42621.0</v>
      </c>
      <c r="B462" s="8" t="s">
        <v>648</v>
      </c>
      <c r="C462" s="8" t="s">
        <v>649</v>
      </c>
      <c r="D462" s="11">
        <v>2.403045376E10</v>
      </c>
      <c r="E462" s="18" t="s">
        <v>24</v>
      </c>
      <c r="F462" s="17" t="str">
        <f t="shared" si="1"/>
        <v>BUY</v>
      </c>
      <c r="G462" s="12">
        <v>62.729237</v>
      </c>
      <c r="H462" s="12">
        <v>1000.0</v>
      </c>
      <c r="I462" s="16">
        <v>42632.0</v>
      </c>
      <c r="J462" s="14">
        <v>61.065624</v>
      </c>
      <c r="K462" s="14">
        <f t="shared" si="2"/>
        <v>973.4794638</v>
      </c>
      <c r="L462" s="15">
        <f t="shared" si="3"/>
        <v>-0.02652053619</v>
      </c>
      <c r="M462" s="15">
        <f t="shared" si="4"/>
        <v>0.02652053619</v>
      </c>
      <c r="N462" s="8">
        <f t="shared" si="5"/>
        <v>11</v>
      </c>
    </row>
    <row r="463" ht="12.75" customHeight="1">
      <c r="A463" s="7">
        <v>42622.0</v>
      </c>
      <c r="B463" s="8" t="s">
        <v>1075</v>
      </c>
      <c r="C463" s="8" t="s">
        <v>1076</v>
      </c>
      <c r="D463" s="11">
        <v>1.0013535E11</v>
      </c>
      <c r="E463" s="8" t="s">
        <v>20</v>
      </c>
      <c r="F463" s="8" t="str">
        <f t="shared" si="1"/>
        <v>SELL</v>
      </c>
      <c r="G463" s="12">
        <v>304.995575</v>
      </c>
      <c r="H463" s="12">
        <v>1000.0</v>
      </c>
      <c r="I463" s="16">
        <v>44727.0</v>
      </c>
      <c r="J463" s="14">
        <v>582.835449</v>
      </c>
      <c r="K463" s="14">
        <f t="shared" si="2"/>
        <v>1910.963623</v>
      </c>
      <c r="L463" s="15">
        <f t="shared" si="3"/>
        <v>-0.910963623</v>
      </c>
      <c r="M463" s="15">
        <f t="shared" si="4"/>
        <v>0.910963623</v>
      </c>
      <c r="N463" s="8">
        <f t="shared" si="5"/>
        <v>2105</v>
      </c>
    </row>
    <row r="464" ht="12.75" customHeight="1">
      <c r="A464" s="7">
        <v>42622.0</v>
      </c>
      <c r="B464" s="8" t="s">
        <v>194</v>
      </c>
      <c r="C464" s="8" t="s">
        <v>194</v>
      </c>
      <c r="D464" s="11">
        <v>6.1935406606E10</v>
      </c>
      <c r="E464" s="8" t="s">
        <v>24</v>
      </c>
      <c r="F464" s="8" t="str">
        <f t="shared" si="1"/>
        <v>BUY</v>
      </c>
      <c r="G464" s="12">
        <v>8.484158</v>
      </c>
      <c r="H464" s="12">
        <v>1000.0</v>
      </c>
      <c r="I464" s="16">
        <v>42753.0</v>
      </c>
      <c r="J464" s="14">
        <v>11.276601</v>
      </c>
      <c r="K464" s="14">
        <f t="shared" si="2"/>
        <v>1329.136138</v>
      </c>
      <c r="L464" s="15">
        <f t="shared" si="3"/>
        <v>0.3291361382</v>
      </c>
      <c r="M464" s="15">
        <f t="shared" si="4"/>
        <v>-0.3291361382</v>
      </c>
      <c r="N464" s="8">
        <f t="shared" si="5"/>
        <v>131</v>
      </c>
    </row>
    <row r="465" ht="12.75" customHeight="1">
      <c r="A465" s="7">
        <v>42622.0</v>
      </c>
      <c r="B465" s="8" t="s">
        <v>429</v>
      </c>
      <c r="C465" s="8" t="s">
        <v>430</v>
      </c>
      <c r="D465" s="11">
        <v>3.16102715873E11</v>
      </c>
      <c r="E465" s="8" t="s">
        <v>24</v>
      </c>
      <c r="F465" s="8" t="str">
        <f t="shared" si="1"/>
        <v>BUY</v>
      </c>
      <c r="G465" s="12">
        <v>35.717247</v>
      </c>
      <c r="H465" s="12">
        <v>1000.0</v>
      </c>
      <c r="I465" s="7">
        <v>42773.0</v>
      </c>
      <c r="J465" s="14">
        <v>36.031998</v>
      </c>
      <c r="K465" s="14">
        <f t="shared" si="2"/>
        <v>1008.812297</v>
      </c>
      <c r="L465" s="15">
        <f t="shared" si="3"/>
        <v>0.00881229732</v>
      </c>
      <c r="M465" s="15">
        <f t="shared" si="4"/>
        <v>-0.00881229732</v>
      </c>
      <c r="N465" s="8">
        <f t="shared" si="5"/>
        <v>151</v>
      </c>
    </row>
    <row r="466" ht="12.75" customHeight="1">
      <c r="A466" s="7">
        <v>42625.0</v>
      </c>
      <c r="B466" s="8" t="s">
        <v>1081</v>
      </c>
      <c r="C466" s="8" t="s">
        <v>1082</v>
      </c>
      <c r="D466" s="11">
        <v>1.018027881E10</v>
      </c>
      <c r="E466" s="8" t="s">
        <v>20</v>
      </c>
      <c r="F466" s="8" t="str">
        <f t="shared" si="1"/>
        <v>SELL</v>
      </c>
      <c r="G466" s="12">
        <v>80.18</v>
      </c>
      <c r="H466" s="12">
        <v>1000.0</v>
      </c>
      <c r="I466" s="16">
        <v>44727.0</v>
      </c>
      <c r="J466" s="14">
        <v>212.889999</v>
      </c>
      <c r="K466" s="14">
        <f t="shared" si="2"/>
        <v>2655.150898</v>
      </c>
      <c r="L466" s="15">
        <f t="shared" si="3"/>
        <v>-1.655150898</v>
      </c>
      <c r="M466" s="15">
        <f t="shared" si="4"/>
        <v>1.655150898</v>
      </c>
      <c r="N466" s="8">
        <f t="shared" si="5"/>
        <v>2102</v>
      </c>
    </row>
    <row r="467" ht="12.75" customHeight="1">
      <c r="A467" s="7">
        <v>42625.0</v>
      </c>
      <c r="B467" s="8" t="s">
        <v>1083</v>
      </c>
      <c r="C467" s="8" t="s">
        <v>1084</v>
      </c>
      <c r="D467" s="11">
        <v>1.00469964538E11</v>
      </c>
      <c r="E467" s="8" t="s">
        <v>20</v>
      </c>
      <c r="F467" s="8" t="str">
        <f t="shared" si="1"/>
        <v>SELL</v>
      </c>
      <c r="G467" s="12">
        <v>75.93222</v>
      </c>
      <c r="H467" s="12">
        <v>1000.0</v>
      </c>
      <c r="I467" s="7">
        <v>42685.0</v>
      </c>
      <c r="J467" s="14">
        <v>69.084442</v>
      </c>
      <c r="K467" s="14">
        <f t="shared" si="2"/>
        <v>909.8172291</v>
      </c>
      <c r="L467" s="15">
        <f t="shared" si="3"/>
        <v>0.0901827709</v>
      </c>
      <c r="M467" s="15">
        <f t="shared" si="4"/>
        <v>-0.0901827709</v>
      </c>
      <c r="N467" s="8">
        <f t="shared" si="5"/>
        <v>60</v>
      </c>
    </row>
    <row r="468" ht="12.75" customHeight="1">
      <c r="A468" s="7">
        <v>42625.0</v>
      </c>
      <c r="B468" s="8" t="s">
        <v>1085</v>
      </c>
      <c r="C468" s="8" t="s">
        <v>1086</v>
      </c>
      <c r="D468" s="11">
        <v>4.3225564211E10</v>
      </c>
      <c r="E468" s="8" t="s">
        <v>20</v>
      </c>
      <c r="F468" s="8" t="str">
        <f t="shared" si="1"/>
        <v>SELL</v>
      </c>
      <c r="G468" s="12">
        <v>26.863472</v>
      </c>
      <c r="H468" s="12">
        <v>1000.0</v>
      </c>
      <c r="I468" s="7">
        <v>43418.0</v>
      </c>
      <c r="J468" s="14">
        <v>33.507847</v>
      </c>
      <c r="K468" s="14">
        <f t="shared" si="2"/>
        <v>1247.338654</v>
      </c>
      <c r="L468" s="15">
        <f t="shared" si="3"/>
        <v>-0.2473386538</v>
      </c>
      <c r="M468" s="15">
        <f t="shared" si="4"/>
        <v>0.2473386538</v>
      </c>
      <c r="N468" s="8">
        <f t="shared" si="5"/>
        <v>793</v>
      </c>
    </row>
    <row r="469" ht="12.75" customHeight="1">
      <c r="A469" s="7">
        <v>42626.0</v>
      </c>
      <c r="B469" s="8" t="s">
        <v>1089</v>
      </c>
      <c r="C469" s="8" t="s">
        <v>1090</v>
      </c>
      <c r="D469" s="11">
        <v>1.1725203986E10</v>
      </c>
      <c r="E469" s="8" t="s">
        <v>24</v>
      </c>
      <c r="F469" s="8" t="str">
        <f t="shared" si="1"/>
        <v>BUY</v>
      </c>
      <c r="G469" s="12">
        <v>41.58</v>
      </c>
      <c r="H469" s="12">
        <v>1000.0</v>
      </c>
      <c r="I469" s="16">
        <v>43969.0</v>
      </c>
      <c r="J469" s="14">
        <v>31.66</v>
      </c>
      <c r="K469" s="14">
        <f t="shared" si="2"/>
        <v>761.4237614</v>
      </c>
      <c r="L469" s="15">
        <f t="shared" si="3"/>
        <v>-0.2385762386</v>
      </c>
      <c r="M469" s="15">
        <f t="shared" si="4"/>
        <v>0.2385762386</v>
      </c>
      <c r="N469" s="8">
        <f t="shared" si="5"/>
        <v>1343</v>
      </c>
    </row>
    <row r="470" ht="12.75" customHeight="1">
      <c r="A470" s="7">
        <v>42627.0</v>
      </c>
      <c r="B470" s="8" t="s">
        <v>1091</v>
      </c>
      <c r="C470" s="8" t="s">
        <v>1092</v>
      </c>
      <c r="D470" s="11">
        <v>2.25576883451E11</v>
      </c>
      <c r="E470" s="8" t="s">
        <v>20</v>
      </c>
      <c r="F470" s="8" t="str">
        <f t="shared" si="1"/>
        <v>SELL</v>
      </c>
      <c r="G470" s="12">
        <v>102.400002</v>
      </c>
      <c r="H470" s="12">
        <v>1000.0</v>
      </c>
      <c r="I470" s="7">
        <v>43329.0</v>
      </c>
      <c r="J470" s="14">
        <v>172.779999</v>
      </c>
      <c r="K470" s="14">
        <f t="shared" si="2"/>
        <v>1687.304645</v>
      </c>
      <c r="L470" s="15">
        <f t="shared" si="3"/>
        <v>-0.6873046448</v>
      </c>
      <c r="M470" s="15">
        <f t="shared" si="4"/>
        <v>0.6873046448</v>
      </c>
      <c r="N470" s="8">
        <f t="shared" si="5"/>
        <v>702</v>
      </c>
    </row>
    <row r="471" ht="12.75" customHeight="1">
      <c r="A471" s="7">
        <v>42628.0</v>
      </c>
      <c r="B471" s="8" t="s">
        <v>507</v>
      </c>
      <c r="C471" s="8" t="s">
        <v>508</v>
      </c>
      <c r="D471" s="11">
        <v>1.28534930595E11</v>
      </c>
      <c r="E471" s="8" t="s">
        <v>20</v>
      </c>
      <c r="F471" s="8" t="str">
        <f t="shared" si="1"/>
        <v>SELL</v>
      </c>
      <c r="G471" s="12">
        <v>62.761787</v>
      </c>
      <c r="H471" s="12">
        <v>1000.0</v>
      </c>
      <c r="I471" s="7">
        <v>42674.0</v>
      </c>
      <c r="J471" s="14">
        <v>58.949566</v>
      </c>
      <c r="K471" s="14">
        <f t="shared" si="2"/>
        <v>939.2588838</v>
      </c>
      <c r="L471" s="15">
        <f t="shared" si="3"/>
        <v>0.06074111625</v>
      </c>
      <c r="M471" s="15">
        <f t="shared" si="4"/>
        <v>-0.06074111625</v>
      </c>
      <c r="N471" s="8">
        <f t="shared" si="5"/>
        <v>46</v>
      </c>
    </row>
    <row r="472" ht="12.75" customHeight="1">
      <c r="A472" s="7">
        <v>42628.0</v>
      </c>
      <c r="B472" s="8" t="s">
        <v>1095</v>
      </c>
      <c r="C472" s="8" t="s">
        <v>1096</v>
      </c>
      <c r="D472" s="11">
        <v>1.331206352E10</v>
      </c>
      <c r="E472" s="8" t="s">
        <v>20</v>
      </c>
      <c r="F472" s="8" t="str">
        <f t="shared" si="1"/>
        <v>SELL</v>
      </c>
      <c r="G472" s="12">
        <v>41.035114</v>
      </c>
      <c r="H472" s="12">
        <v>1000.0</v>
      </c>
      <c r="I472" s="7">
        <v>43195.0</v>
      </c>
      <c r="J472" s="14">
        <v>39.297626</v>
      </c>
      <c r="K472" s="14">
        <f t="shared" si="2"/>
        <v>957.6585068</v>
      </c>
      <c r="L472" s="15">
        <f t="shared" si="3"/>
        <v>0.04234149319</v>
      </c>
      <c r="M472" s="15">
        <f t="shared" si="4"/>
        <v>-0.04234149319</v>
      </c>
      <c r="N472" s="8">
        <f t="shared" si="5"/>
        <v>567</v>
      </c>
    </row>
    <row r="473" ht="12.75" customHeight="1">
      <c r="A473" s="7">
        <v>42628.0</v>
      </c>
      <c r="B473" s="8" t="s">
        <v>89</v>
      </c>
      <c r="C473" s="8" t="s">
        <v>90</v>
      </c>
      <c r="D473" s="11">
        <v>1.79830167494E11</v>
      </c>
      <c r="E473" s="8" t="s">
        <v>20</v>
      </c>
      <c r="F473" s="8" t="str">
        <f t="shared" si="1"/>
        <v>SELL</v>
      </c>
      <c r="G473" s="12">
        <v>97.339996</v>
      </c>
      <c r="H473" s="12">
        <v>1000.0</v>
      </c>
      <c r="I473" s="7">
        <v>42640.0</v>
      </c>
      <c r="J473" s="14">
        <v>97.07</v>
      </c>
      <c r="K473" s="14">
        <f t="shared" si="2"/>
        <v>997.2262584</v>
      </c>
      <c r="L473" s="15">
        <f t="shared" si="3"/>
        <v>0.002773741639</v>
      </c>
      <c r="M473" s="15">
        <f t="shared" si="4"/>
        <v>-0.002773741639</v>
      </c>
      <c r="N473" s="8">
        <f t="shared" si="5"/>
        <v>12</v>
      </c>
    </row>
    <row r="474" ht="12.75" customHeight="1">
      <c r="A474" s="7">
        <v>42628.0</v>
      </c>
      <c r="B474" s="8" t="s">
        <v>1097</v>
      </c>
      <c r="C474" s="8" t="s">
        <v>1098</v>
      </c>
      <c r="D474" s="11">
        <v>3.9183836564E10</v>
      </c>
      <c r="E474" s="8" t="s">
        <v>20</v>
      </c>
      <c r="F474" s="8" t="str">
        <f t="shared" si="1"/>
        <v>SELL</v>
      </c>
      <c r="G474" s="12">
        <v>10.78</v>
      </c>
      <c r="H474" s="12">
        <v>1000.0</v>
      </c>
      <c r="I474" s="7">
        <v>42670.0</v>
      </c>
      <c r="J474" s="14">
        <v>11.64</v>
      </c>
      <c r="K474" s="14">
        <f t="shared" si="2"/>
        <v>1079.777365</v>
      </c>
      <c r="L474" s="15">
        <f t="shared" si="3"/>
        <v>-0.07977736549</v>
      </c>
      <c r="M474" s="15">
        <f t="shared" si="4"/>
        <v>0.07977736549</v>
      </c>
      <c r="N474" s="8">
        <f t="shared" si="5"/>
        <v>42</v>
      </c>
    </row>
    <row r="475" ht="12.75" customHeight="1">
      <c r="A475" s="7">
        <v>42628.0</v>
      </c>
      <c r="B475" s="8" t="s">
        <v>411</v>
      </c>
      <c r="C475" s="8" t="s">
        <v>412</v>
      </c>
      <c r="D475" s="11">
        <v>1.6663529338E10</v>
      </c>
      <c r="E475" s="8" t="s">
        <v>20</v>
      </c>
      <c r="F475" s="8" t="str">
        <f t="shared" si="1"/>
        <v>SELL</v>
      </c>
      <c r="G475" s="12">
        <v>68.81234</v>
      </c>
      <c r="H475" s="12">
        <v>1000.0</v>
      </c>
      <c r="I475" s="7">
        <v>42745.0</v>
      </c>
      <c r="J475" s="14">
        <v>69.333618</v>
      </c>
      <c r="K475" s="14">
        <f t="shared" si="2"/>
        <v>1007.575356</v>
      </c>
      <c r="L475" s="15">
        <f t="shared" si="3"/>
        <v>-0.007575356397</v>
      </c>
      <c r="M475" s="15">
        <f t="shared" si="4"/>
        <v>0.007575356397</v>
      </c>
      <c r="N475" s="8">
        <f t="shared" si="5"/>
        <v>117</v>
      </c>
    </row>
    <row r="476" ht="12.75" customHeight="1">
      <c r="A476" s="7">
        <v>42629.0</v>
      </c>
      <c r="B476" s="8" t="s">
        <v>1099</v>
      </c>
      <c r="C476" s="8" t="s">
        <v>1100</v>
      </c>
      <c r="D476" s="11">
        <v>2.1809089085E10</v>
      </c>
      <c r="E476" s="8" t="s">
        <v>24</v>
      </c>
      <c r="F476" s="8" t="str">
        <f t="shared" si="1"/>
        <v>BUY</v>
      </c>
      <c r="G476" s="12">
        <v>12.210573</v>
      </c>
      <c r="H476" s="12">
        <v>1000.0</v>
      </c>
      <c r="I476" s="16">
        <v>43060.0</v>
      </c>
      <c r="J476" s="14">
        <v>17.546703</v>
      </c>
      <c r="K476" s="14">
        <f t="shared" si="2"/>
        <v>1437.008976</v>
      </c>
      <c r="L476" s="15">
        <f t="shared" si="3"/>
        <v>0.4370089757</v>
      </c>
      <c r="M476" s="15">
        <f t="shared" si="4"/>
        <v>-0.4370089757</v>
      </c>
      <c r="N476" s="8">
        <f t="shared" si="5"/>
        <v>431</v>
      </c>
    </row>
    <row r="477" ht="12.75" customHeight="1">
      <c r="A477" s="7">
        <v>42629.0</v>
      </c>
      <c r="B477" s="8" t="s">
        <v>1102</v>
      </c>
      <c r="C477" s="8" t="s">
        <v>1103</v>
      </c>
      <c r="D477" s="11">
        <v>9.4412716814E10</v>
      </c>
      <c r="E477" s="8" t="s">
        <v>20</v>
      </c>
      <c r="F477" s="8" t="str">
        <f t="shared" si="1"/>
        <v>SELL</v>
      </c>
      <c r="G477" s="12">
        <v>97.041237</v>
      </c>
      <c r="H477" s="12">
        <v>1000.0</v>
      </c>
      <c r="I477" s="16">
        <v>44727.0</v>
      </c>
      <c r="J477" s="14">
        <v>168.047043</v>
      </c>
      <c r="K477" s="14">
        <f t="shared" si="2"/>
        <v>1731.707552</v>
      </c>
      <c r="L477" s="15">
        <f t="shared" si="3"/>
        <v>-0.7317075523</v>
      </c>
      <c r="M477" s="15">
        <f t="shared" si="4"/>
        <v>0.7317075523</v>
      </c>
      <c r="N477" s="8">
        <f t="shared" si="5"/>
        <v>2098</v>
      </c>
    </row>
    <row r="478" ht="12.75" customHeight="1">
      <c r="A478" s="7">
        <v>42629.0</v>
      </c>
      <c r="B478" s="8" t="s">
        <v>388</v>
      </c>
      <c r="C478" s="8" t="s">
        <v>389</v>
      </c>
      <c r="D478" s="11">
        <v>6.5974267651E10</v>
      </c>
      <c r="E478" s="8" t="s">
        <v>20</v>
      </c>
      <c r="F478" s="8" t="str">
        <f t="shared" si="1"/>
        <v>SELL</v>
      </c>
      <c r="G478" s="12">
        <v>144.521072</v>
      </c>
      <c r="H478" s="12">
        <v>1000.0</v>
      </c>
      <c r="I478" s="16">
        <v>42901.0</v>
      </c>
      <c r="J478" s="14">
        <v>192.207336</v>
      </c>
      <c r="K478" s="14">
        <f t="shared" si="2"/>
        <v>1329.96063</v>
      </c>
      <c r="L478" s="15">
        <f t="shared" si="3"/>
        <v>-0.3299606302</v>
      </c>
      <c r="M478" s="15">
        <f t="shared" si="4"/>
        <v>0.3299606302</v>
      </c>
      <c r="N478" s="8">
        <f t="shared" si="5"/>
        <v>272</v>
      </c>
    </row>
    <row r="479" ht="12.75" customHeight="1">
      <c r="A479" s="7">
        <v>42629.0</v>
      </c>
      <c r="B479" s="8" t="s">
        <v>42</v>
      </c>
      <c r="C479" s="8" t="s">
        <v>43</v>
      </c>
      <c r="D479" s="11">
        <v>2.05696688068E11</v>
      </c>
      <c r="E479" s="8" t="s">
        <v>20</v>
      </c>
      <c r="F479" s="8" t="str">
        <f t="shared" si="1"/>
        <v>SELL</v>
      </c>
      <c r="G479" s="12">
        <v>97.987244</v>
      </c>
      <c r="H479" s="12">
        <v>1000.0</v>
      </c>
      <c r="I479" s="7">
        <v>43360.0</v>
      </c>
      <c r="J479" s="14">
        <v>141.599655</v>
      </c>
      <c r="K479" s="14">
        <f t="shared" si="2"/>
        <v>1445.082535</v>
      </c>
      <c r="L479" s="15">
        <f t="shared" si="3"/>
        <v>-0.4450825354</v>
      </c>
      <c r="M479" s="15">
        <f t="shared" si="4"/>
        <v>0.4450825354</v>
      </c>
      <c r="N479" s="8">
        <f t="shared" si="5"/>
        <v>731</v>
      </c>
    </row>
    <row r="480" ht="12.75" customHeight="1">
      <c r="A480" s="16">
        <v>42629.0</v>
      </c>
      <c r="B480" s="8" t="s">
        <v>1108</v>
      </c>
      <c r="C480" s="8" t="s">
        <v>1109</v>
      </c>
      <c r="D480" s="11">
        <v>4.8291439791E10</v>
      </c>
      <c r="E480" s="18" t="s">
        <v>24</v>
      </c>
      <c r="F480" s="17" t="str">
        <f t="shared" si="1"/>
        <v>BUY</v>
      </c>
      <c r="G480" s="12">
        <v>42.332748</v>
      </c>
      <c r="H480" s="12">
        <v>1000.0</v>
      </c>
      <c r="I480" s="16">
        <v>42990.0</v>
      </c>
      <c r="J480" s="14">
        <v>54.563271</v>
      </c>
      <c r="K480" s="14">
        <f t="shared" si="2"/>
        <v>1288.913987</v>
      </c>
      <c r="L480" s="15">
        <f t="shared" si="3"/>
        <v>0.2889139869</v>
      </c>
      <c r="M480" s="15">
        <f t="shared" si="4"/>
        <v>-0.2889139869</v>
      </c>
      <c r="N480" s="8">
        <f t="shared" si="5"/>
        <v>361</v>
      </c>
    </row>
    <row r="481" ht="12.75" customHeight="1">
      <c r="A481" s="16">
        <v>42629.0</v>
      </c>
      <c r="B481" s="8" t="s">
        <v>129</v>
      </c>
      <c r="C481" s="8" t="s">
        <v>130</v>
      </c>
      <c r="D481" s="11">
        <v>1.5587597568E11</v>
      </c>
      <c r="E481" s="18" t="s">
        <v>24</v>
      </c>
      <c r="F481" s="17" t="str">
        <f t="shared" si="1"/>
        <v>BUY</v>
      </c>
      <c r="G481" s="12">
        <v>37.101234</v>
      </c>
      <c r="H481" s="12">
        <v>1000.0</v>
      </c>
      <c r="I481" s="16">
        <v>42656.0</v>
      </c>
      <c r="J481" s="14">
        <v>36.545895</v>
      </c>
      <c r="K481" s="14">
        <f t="shared" si="2"/>
        <v>985.0317917</v>
      </c>
      <c r="L481" s="15">
        <f t="shared" si="3"/>
        <v>-0.01496820834</v>
      </c>
      <c r="M481" s="15">
        <f t="shared" si="4"/>
        <v>0.01496820834</v>
      </c>
      <c r="N481" s="8">
        <f t="shared" si="5"/>
        <v>27</v>
      </c>
    </row>
    <row r="482" ht="12.75" customHeight="1">
      <c r="A482" s="7">
        <v>42632.0</v>
      </c>
      <c r="B482" s="8" t="s">
        <v>85</v>
      </c>
      <c r="C482" s="8" t="s">
        <v>86</v>
      </c>
      <c r="D482" s="11">
        <v>2.119958329E10</v>
      </c>
      <c r="E482" s="8" t="s">
        <v>20</v>
      </c>
      <c r="F482" s="8" t="str">
        <f t="shared" si="1"/>
        <v>SELL</v>
      </c>
      <c r="G482" s="12">
        <v>61.936943</v>
      </c>
      <c r="H482" s="12">
        <v>1000.0</v>
      </c>
      <c r="I482" s="7">
        <v>42789.0</v>
      </c>
      <c r="J482" s="14">
        <v>59.68684</v>
      </c>
      <c r="K482" s="14">
        <f t="shared" si="2"/>
        <v>963.6710678</v>
      </c>
      <c r="L482" s="15">
        <f t="shared" si="3"/>
        <v>0.03632893215</v>
      </c>
      <c r="M482" s="15">
        <f t="shared" si="4"/>
        <v>-0.03632893215</v>
      </c>
      <c r="N482" s="8">
        <f t="shared" si="5"/>
        <v>157</v>
      </c>
    </row>
    <row r="483" ht="12.75" customHeight="1">
      <c r="A483" s="16">
        <v>42632.0</v>
      </c>
      <c r="B483" s="8" t="s">
        <v>648</v>
      </c>
      <c r="C483" s="8" t="s">
        <v>649</v>
      </c>
      <c r="D483" s="11">
        <v>2.403045376E10</v>
      </c>
      <c r="E483" s="17" t="s">
        <v>20</v>
      </c>
      <c r="F483" s="18" t="str">
        <f t="shared" si="1"/>
        <v>SELL</v>
      </c>
      <c r="G483" s="12">
        <v>61.065624</v>
      </c>
      <c r="H483" s="12">
        <v>1000.0</v>
      </c>
      <c r="I483" s="16">
        <v>44727.0</v>
      </c>
      <c r="J483" s="14">
        <v>192.623138</v>
      </c>
      <c r="K483" s="14">
        <f t="shared" si="2"/>
        <v>3154.362887</v>
      </c>
      <c r="L483" s="15">
        <f t="shared" si="3"/>
        <v>-2.154362887</v>
      </c>
      <c r="M483" s="15">
        <f t="shared" si="4"/>
        <v>2.154362887</v>
      </c>
      <c r="N483" s="8">
        <f t="shared" si="5"/>
        <v>2095</v>
      </c>
    </row>
    <row r="484" ht="12.75" customHeight="1">
      <c r="A484" s="7">
        <v>42633.0</v>
      </c>
      <c r="B484" s="8" t="s">
        <v>390</v>
      </c>
      <c r="C484" s="8" t="s">
        <v>391</v>
      </c>
      <c r="D484" s="11">
        <v>4.604077228E10</v>
      </c>
      <c r="E484" s="8" t="s">
        <v>20</v>
      </c>
      <c r="F484" s="8" t="str">
        <f t="shared" si="1"/>
        <v>SELL</v>
      </c>
      <c r="G484" s="12">
        <v>27.124956</v>
      </c>
      <c r="H484" s="12">
        <v>1000.0</v>
      </c>
      <c r="I484" s="16">
        <v>42688.0</v>
      </c>
      <c r="J484" s="14">
        <v>28.521912</v>
      </c>
      <c r="K484" s="14">
        <f t="shared" si="2"/>
        <v>1051.500766</v>
      </c>
      <c r="L484" s="15">
        <f t="shared" si="3"/>
        <v>-0.05150076557</v>
      </c>
      <c r="M484" s="15">
        <f t="shared" si="4"/>
        <v>0.05150076557</v>
      </c>
      <c r="N484" s="8">
        <f t="shared" si="5"/>
        <v>55</v>
      </c>
    </row>
    <row r="485" ht="12.75" customHeight="1">
      <c r="A485" s="7">
        <v>42633.0</v>
      </c>
      <c r="B485" s="8" t="s">
        <v>123</v>
      </c>
      <c r="C485" s="8" t="s">
        <v>124</v>
      </c>
      <c r="D485" s="11">
        <v>3.4143176459E10</v>
      </c>
      <c r="E485" s="8" t="s">
        <v>24</v>
      </c>
      <c r="F485" s="8" t="str">
        <f t="shared" si="1"/>
        <v>BUY</v>
      </c>
      <c r="G485" s="12">
        <v>26.97</v>
      </c>
      <c r="H485" s="12">
        <v>1000.0</v>
      </c>
      <c r="I485" s="7">
        <v>42647.0</v>
      </c>
      <c r="J485" s="14">
        <v>25.16</v>
      </c>
      <c r="K485" s="14">
        <f t="shared" si="2"/>
        <v>932.8883945</v>
      </c>
      <c r="L485" s="15">
        <f t="shared" si="3"/>
        <v>-0.06711160549</v>
      </c>
      <c r="M485" s="15">
        <f t="shared" si="4"/>
        <v>0.06711160549</v>
      </c>
      <c r="N485" s="8">
        <f t="shared" si="5"/>
        <v>14</v>
      </c>
    </row>
    <row r="486" ht="12.75" customHeight="1">
      <c r="A486" s="7">
        <v>42633.0</v>
      </c>
      <c r="B486" s="8" t="s">
        <v>794</v>
      </c>
      <c r="C486" s="8" t="s">
        <v>795</v>
      </c>
      <c r="D486" s="11">
        <v>3.325491351E10</v>
      </c>
      <c r="E486" s="8" t="s">
        <v>20</v>
      </c>
      <c r="F486" s="8" t="str">
        <f t="shared" si="1"/>
        <v>SELL</v>
      </c>
      <c r="G486" s="12">
        <v>40.444736</v>
      </c>
      <c r="H486" s="12">
        <v>1000.0</v>
      </c>
      <c r="I486" s="7">
        <v>42811.0</v>
      </c>
      <c r="J486" s="14">
        <v>49.20834</v>
      </c>
      <c r="K486" s="14">
        <f t="shared" si="2"/>
        <v>1216.680954</v>
      </c>
      <c r="L486" s="15">
        <f t="shared" si="3"/>
        <v>-0.2166809545</v>
      </c>
      <c r="M486" s="15">
        <f t="shared" si="4"/>
        <v>0.2166809545</v>
      </c>
      <c r="N486" s="8">
        <f t="shared" si="5"/>
        <v>178</v>
      </c>
    </row>
    <row r="487" ht="12.75" customHeight="1">
      <c r="A487" s="7">
        <v>42633.0</v>
      </c>
      <c r="B487" s="8" t="s">
        <v>279</v>
      </c>
      <c r="C487" s="8" t="s">
        <v>280</v>
      </c>
      <c r="D487" s="11">
        <v>3.68710378051E11</v>
      </c>
      <c r="E487" s="8" t="s">
        <v>20</v>
      </c>
      <c r="F487" s="8" t="str">
        <f t="shared" si="1"/>
        <v>SELL</v>
      </c>
      <c r="G487" s="12">
        <v>96.453865</v>
      </c>
      <c r="H487" s="12">
        <v>1000.0</v>
      </c>
      <c r="I487" s="7">
        <v>43969.0</v>
      </c>
      <c r="J487" s="14">
        <v>284.766083</v>
      </c>
      <c r="K487" s="14">
        <f t="shared" si="2"/>
        <v>2952.355336</v>
      </c>
      <c r="L487" s="15">
        <f t="shared" si="3"/>
        <v>-1.952355336</v>
      </c>
      <c r="M487" s="15">
        <f t="shared" si="4"/>
        <v>1.952355336</v>
      </c>
      <c r="N487" s="8">
        <f t="shared" si="5"/>
        <v>1336</v>
      </c>
    </row>
    <row r="488" ht="12.75" customHeight="1">
      <c r="A488" s="7">
        <v>42633.0</v>
      </c>
      <c r="B488" s="8" t="s">
        <v>286</v>
      </c>
      <c r="C488" s="8" t="s">
        <v>287</v>
      </c>
      <c r="D488" s="11">
        <v>6.6295485348E10</v>
      </c>
      <c r="E488" s="8" t="s">
        <v>20</v>
      </c>
      <c r="F488" s="8" t="str">
        <f t="shared" si="1"/>
        <v>SELL</v>
      </c>
      <c r="G488" s="12">
        <v>39.689999</v>
      </c>
      <c r="H488" s="12">
        <v>1000.0</v>
      </c>
      <c r="I488" s="7">
        <v>43627.0</v>
      </c>
      <c r="J488" s="14">
        <v>114.599998</v>
      </c>
      <c r="K488" s="14">
        <f t="shared" si="2"/>
        <v>2887.377195</v>
      </c>
      <c r="L488" s="15">
        <f t="shared" si="3"/>
        <v>-1.887377195</v>
      </c>
      <c r="M488" s="15">
        <f t="shared" si="4"/>
        <v>1.887377195</v>
      </c>
      <c r="N488" s="8">
        <f t="shared" si="5"/>
        <v>994</v>
      </c>
    </row>
    <row r="489" ht="12.75" customHeight="1">
      <c r="A489" s="7">
        <v>42636.0</v>
      </c>
      <c r="B489" s="8" t="s">
        <v>1116</v>
      </c>
      <c r="C489" s="8" t="s">
        <v>1117</v>
      </c>
      <c r="D489" s="11">
        <v>1.358816844E10</v>
      </c>
      <c r="E489" s="8" t="s">
        <v>20</v>
      </c>
      <c r="F489" s="8" t="str">
        <f t="shared" si="1"/>
        <v>SELL</v>
      </c>
      <c r="G489" s="12">
        <v>20.59</v>
      </c>
      <c r="H489" s="12">
        <v>1000.0</v>
      </c>
      <c r="I489" s="7">
        <v>43259.0</v>
      </c>
      <c r="J489" s="14">
        <v>28.1</v>
      </c>
      <c r="K489" s="14">
        <f t="shared" si="2"/>
        <v>1364.740165</v>
      </c>
      <c r="L489" s="15">
        <f t="shared" si="3"/>
        <v>-0.3647401651</v>
      </c>
      <c r="M489" s="15">
        <f t="shared" si="4"/>
        <v>0.3647401651</v>
      </c>
      <c r="N489" s="8">
        <f t="shared" si="5"/>
        <v>623</v>
      </c>
    </row>
    <row r="490" ht="12.75" customHeight="1">
      <c r="A490" s="7">
        <v>42636.0</v>
      </c>
      <c r="B490" s="8" t="s">
        <v>845</v>
      </c>
      <c r="C490" s="8" t="s">
        <v>846</v>
      </c>
      <c r="D490" s="11">
        <v>2.275819384E10</v>
      </c>
      <c r="E490" s="8" t="s">
        <v>20</v>
      </c>
      <c r="F490" s="8" t="str">
        <f t="shared" si="1"/>
        <v>SELL</v>
      </c>
      <c r="G490" s="12">
        <v>42.977543</v>
      </c>
      <c r="H490" s="12">
        <v>1000.0</v>
      </c>
      <c r="I490" s="7">
        <v>42935.0</v>
      </c>
      <c r="J490" s="14">
        <v>41.705032</v>
      </c>
      <c r="K490" s="14">
        <f t="shared" si="2"/>
        <v>970.3912576</v>
      </c>
      <c r="L490" s="15">
        <f t="shared" si="3"/>
        <v>0.02960874241</v>
      </c>
      <c r="M490" s="15">
        <f t="shared" si="4"/>
        <v>-0.02960874241</v>
      </c>
      <c r="N490" s="8">
        <f t="shared" si="5"/>
        <v>299</v>
      </c>
    </row>
    <row r="491" ht="12.75" customHeight="1">
      <c r="A491" s="7">
        <v>42639.0</v>
      </c>
      <c r="B491" s="8" t="s">
        <v>1118</v>
      </c>
      <c r="C491" s="8" t="s">
        <v>1119</v>
      </c>
      <c r="D491" s="11">
        <v>2.680849612E10</v>
      </c>
      <c r="E491" s="8" t="s">
        <v>20</v>
      </c>
      <c r="F491" s="8" t="str">
        <f t="shared" si="1"/>
        <v>SELL</v>
      </c>
      <c r="G491" s="12">
        <v>93.089996</v>
      </c>
      <c r="H491" s="12">
        <v>1000.0</v>
      </c>
      <c r="I491" s="7">
        <v>43404.0</v>
      </c>
      <c r="J491" s="14">
        <v>221.199997</v>
      </c>
      <c r="K491" s="14">
        <f t="shared" si="2"/>
        <v>2376.19515</v>
      </c>
      <c r="L491" s="15">
        <f t="shared" si="3"/>
        <v>-1.37619515</v>
      </c>
      <c r="M491" s="15">
        <f t="shared" si="4"/>
        <v>1.37619515</v>
      </c>
      <c r="N491" s="8">
        <f t="shared" si="5"/>
        <v>765</v>
      </c>
    </row>
    <row r="492" ht="12.75" customHeight="1">
      <c r="A492" s="7">
        <v>42639.0</v>
      </c>
      <c r="B492" s="8" t="s">
        <v>1122</v>
      </c>
      <c r="C492" s="8" t="s">
        <v>1123</v>
      </c>
      <c r="D492" s="11">
        <v>3.4281984344E10</v>
      </c>
      <c r="E492" s="8" t="s">
        <v>24</v>
      </c>
      <c r="F492" s="8" t="str">
        <f t="shared" si="1"/>
        <v>BUY</v>
      </c>
      <c r="G492" s="12">
        <v>32.969604</v>
      </c>
      <c r="H492" s="12">
        <v>1000.0</v>
      </c>
      <c r="I492" s="16">
        <v>44663.0</v>
      </c>
      <c r="J492" s="14">
        <v>45.276024</v>
      </c>
      <c r="K492" s="14">
        <f t="shared" si="2"/>
        <v>1373.26563</v>
      </c>
      <c r="L492" s="15">
        <f t="shared" si="3"/>
        <v>0.3732656298</v>
      </c>
      <c r="M492" s="15">
        <f t="shared" si="4"/>
        <v>-0.3732656298</v>
      </c>
      <c r="N492" s="8">
        <f t="shared" si="5"/>
        <v>2024</v>
      </c>
    </row>
    <row r="493" ht="12.75" customHeight="1">
      <c r="A493" s="7">
        <v>42640.0</v>
      </c>
      <c r="B493" s="8" t="s">
        <v>89</v>
      </c>
      <c r="C493" s="8" t="s">
        <v>90</v>
      </c>
      <c r="D493" s="11">
        <v>1.79830167494E11</v>
      </c>
      <c r="E493" s="8" t="s">
        <v>24</v>
      </c>
      <c r="F493" s="8" t="str">
        <f t="shared" si="1"/>
        <v>BUY</v>
      </c>
      <c r="G493" s="12">
        <v>97.07</v>
      </c>
      <c r="H493" s="12">
        <v>1000.0</v>
      </c>
      <c r="I493" s="7">
        <v>42654.0</v>
      </c>
      <c r="J493" s="14">
        <v>100.589996</v>
      </c>
      <c r="K493" s="14">
        <f t="shared" si="2"/>
        <v>1036.26245</v>
      </c>
      <c r="L493" s="15">
        <f t="shared" si="3"/>
        <v>0.03626244978</v>
      </c>
      <c r="M493" s="15">
        <f t="shared" si="4"/>
        <v>-0.03626244978</v>
      </c>
      <c r="N493" s="8">
        <f t="shared" si="5"/>
        <v>14</v>
      </c>
    </row>
    <row r="494" ht="12.75" customHeight="1">
      <c r="A494" s="7">
        <v>42641.0</v>
      </c>
      <c r="B494" s="8" t="s">
        <v>509</v>
      </c>
      <c r="C494" s="8" t="s">
        <v>510</v>
      </c>
      <c r="D494" s="11">
        <v>1.61091919804E11</v>
      </c>
      <c r="E494" s="8" t="s">
        <v>24</v>
      </c>
      <c r="F494" s="8" t="str">
        <f t="shared" si="1"/>
        <v>BUY</v>
      </c>
      <c r="G494" s="12">
        <v>49.529659</v>
      </c>
      <c r="H494" s="12">
        <v>1000.0</v>
      </c>
      <c r="I494" s="7">
        <v>42642.0</v>
      </c>
      <c r="J494" s="14">
        <v>48.515812</v>
      </c>
      <c r="K494" s="14">
        <f t="shared" si="2"/>
        <v>979.5305072</v>
      </c>
      <c r="L494" s="15">
        <f t="shared" si="3"/>
        <v>-0.02046949283</v>
      </c>
      <c r="M494" s="15">
        <f t="shared" si="4"/>
        <v>0.02046949283</v>
      </c>
      <c r="N494" s="8">
        <f t="shared" si="5"/>
        <v>1</v>
      </c>
    </row>
    <row r="495" ht="12.75" customHeight="1">
      <c r="A495" s="7">
        <v>42642.0</v>
      </c>
      <c r="B495" s="8" t="s">
        <v>509</v>
      </c>
      <c r="C495" s="8" t="s">
        <v>510</v>
      </c>
      <c r="D495" s="11">
        <v>1.61091919804E11</v>
      </c>
      <c r="E495" s="8" t="s">
        <v>20</v>
      </c>
      <c r="F495" s="8" t="str">
        <f t="shared" si="1"/>
        <v>SELL</v>
      </c>
      <c r="G495" s="12">
        <v>48.515812</v>
      </c>
      <c r="H495" s="12">
        <v>1000.0</v>
      </c>
      <c r="I495" s="7">
        <v>42669.0</v>
      </c>
      <c r="J495" s="14">
        <v>48.339104</v>
      </c>
      <c r="K495" s="14">
        <f t="shared" si="2"/>
        <v>996.3577235</v>
      </c>
      <c r="L495" s="15">
        <f t="shared" si="3"/>
        <v>0.00364227646</v>
      </c>
      <c r="M495" s="15">
        <f t="shared" si="4"/>
        <v>-0.00364227646</v>
      </c>
      <c r="N495" s="8">
        <f t="shared" si="5"/>
        <v>27</v>
      </c>
    </row>
    <row r="496" ht="12.75" customHeight="1">
      <c r="A496" s="7">
        <v>42643.0</v>
      </c>
      <c r="B496" s="8" t="s">
        <v>1138</v>
      </c>
      <c r="C496" s="8" t="s">
        <v>1139</v>
      </c>
      <c r="D496" s="11">
        <v>7.328473858E10</v>
      </c>
      <c r="E496" s="8" t="s">
        <v>20</v>
      </c>
      <c r="F496" s="8" t="str">
        <f t="shared" si="1"/>
        <v>SELL</v>
      </c>
      <c r="G496" s="12">
        <v>81.271843</v>
      </c>
      <c r="H496" s="12">
        <v>1000.0</v>
      </c>
      <c r="I496" s="16">
        <v>44727.0</v>
      </c>
      <c r="J496" s="14">
        <v>191.251968</v>
      </c>
      <c r="K496" s="14">
        <f t="shared" si="2"/>
        <v>2353.237738</v>
      </c>
      <c r="L496" s="15">
        <f t="shared" si="3"/>
        <v>-1.353237738</v>
      </c>
      <c r="M496" s="15">
        <f t="shared" si="4"/>
        <v>1.353237738</v>
      </c>
      <c r="N496" s="8">
        <f t="shared" si="5"/>
        <v>2084</v>
      </c>
    </row>
    <row r="497" ht="12.75" customHeight="1">
      <c r="A497" s="7">
        <v>42643.0</v>
      </c>
      <c r="B497" s="8" t="s">
        <v>487</v>
      </c>
      <c r="C497" s="8" t="s">
        <v>488</v>
      </c>
      <c r="D497" s="11">
        <v>1.918612137E10</v>
      </c>
      <c r="E497" s="8" t="s">
        <v>20</v>
      </c>
      <c r="F497" s="8" t="str">
        <f t="shared" si="1"/>
        <v>SELL</v>
      </c>
      <c r="G497" s="12">
        <v>50.790211</v>
      </c>
      <c r="H497" s="12">
        <v>1000.0</v>
      </c>
      <c r="I497" s="16">
        <v>42720.0</v>
      </c>
      <c r="J497" s="14">
        <v>63.1329</v>
      </c>
      <c r="K497" s="14">
        <f t="shared" si="2"/>
        <v>1243.013147</v>
      </c>
      <c r="L497" s="15">
        <f t="shared" si="3"/>
        <v>-0.2430131468</v>
      </c>
      <c r="M497" s="15">
        <f t="shared" si="4"/>
        <v>0.2430131468</v>
      </c>
      <c r="N497" s="8">
        <f t="shared" si="5"/>
        <v>77</v>
      </c>
    </row>
    <row r="498" ht="12.75" customHeight="1">
      <c r="A498" s="7">
        <v>42643.0</v>
      </c>
      <c r="B498" s="8" t="s">
        <v>1142</v>
      </c>
      <c r="C498" s="8" t="s">
        <v>1143</v>
      </c>
      <c r="D498" s="11">
        <v>6.368487216E10</v>
      </c>
      <c r="E498" s="8" t="s">
        <v>20</v>
      </c>
      <c r="F498" s="8" t="str">
        <f t="shared" si="1"/>
        <v>SELL</v>
      </c>
      <c r="G498" s="12">
        <v>49.39743</v>
      </c>
      <c r="H498" s="12">
        <v>1000.0</v>
      </c>
      <c r="I498" s="16">
        <v>44727.0</v>
      </c>
      <c r="J498" s="14">
        <v>94.152748</v>
      </c>
      <c r="K498" s="14">
        <f t="shared" si="2"/>
        <v>1906.025232</v>
      </c>
      <c r="L498" s="15">
        <f t="shared" si="3"/>
        <v>-0.9060252325</v>
      </c>
      <c r="M498" s="15">
        <f t="shared" si="4"/>
        <v>0.9060252325</v>
      </c>
      <c r="N498" s="8">
        <f t="shared" si="5"/>
        <v>2084</v>
      </c>
    </row>
    <row r="499" ht="12.75" customHeight="1">
      <c r="A499" s="7">
        <v>42643.0</v>
      </c>
      <c r="B499" s="8" t="s">
        <v>1144</v>
      </c>
      <c r="C499" s="8" t="s">
        <v>1145</v>
      </c>
      <c r="D499" s="11">
        <v>2.5421626586E10</v>
      </c>
      <c r="E499" s="8" t="s">
        <v>20</v>
      </c>
      <c r="F499" s="8" t="str">
        <f t="shared" si="1"/>
        <v>SELL</v>
      </c>
      <c r="G499" s="12">
        <v>20.111296</v>
      </c>
      <c r="H499" s="12">
        <v>1000.0</v>
      </c>
      <c r="I499" s="16">
        <v>44727.0</v>
      </c>
      <c r="J499" s="14">
        <v>49.262569</v>
      </c>
      <c r="K499" s="14">
        <f t="shared" si="2"/>
        <v>2449.497486</v>
      </c>
      <c r="L499" s="15">
        <f t="shared" si="3"/>
        <v>-1.449497486</v>
      </c>
      <c r="M499" s="15">
        <f t="shared" si="4"/>
        <v>1.449497486</v>
      </c>
      <c r="N499" s="8">
        <f t="shared" si="5"/>
        <v>2084</v>
      </c>
    </row>
    <row r="500" ht="12.75" customHeight="1">
      <c r="A500" s="7">
        <v>42643.0</v>
      </c>
      <c r="B500" s="8" t="s">
        <v>238</v>
      </c>
      <c r="C500" s="8" t="s">
        <v>239</v>
      </c>
      <c r="D500" s="11">
        <v>4.710345024E10</v>
      </c>
      <c r="E500" s="8" t="s">
        <v>20</v>
      </c>
      <c r="F500" s="8" t="str">
        <f t="shared" si="1"/>
        <v>SELL</v>
      </c>
      <c r="G500" s="12">
        <v>151.26</v>
      </c>
      <c r="H500" s="12">
        <v>1000.0</v>
      </c>
      <c r="I500" s="7">
        <v>43504.0</v>
      </c>
      <c r="J500" s="14">
        <v>163.4</v>
      </c>
      <c r="K500" s="14">
        <f t="shared" si="2"/>
        <v>1080.259156</v>
      </c>
      <c r="L500" s="15">
        <f t="shared" si="3"/>
        <v>-0.08025915642</v>
      </c>
      <c r="M500" s="15">
        <f t="shared" si="4"/>
        <v>0.08025915642</v>
      </c>
      <c r="N500" s="8">
        <f t="shared" si="5"/>
        <v>861</v>
      </c>
    </row>
    <row r="501" ht="12.75" customHeight="1">
      <c r="A501" s="7">
        <v>42647.0</v>
      </c>
      <c r="B501" s="8" t="s">
        <v>974</v>
      </c>
      <c r="C501" s="8" t="s">
        <v>975</v>
      </c>
      <c r="D501" s="11">
        <v>3.4956586829E10</v>
      </c>
      <c r="E501" s="8" t="s">
        <v>24</v>
      </c>
      <c r="F501" s="8" t="str">
        <f t="shared" si="1"/>
        <v>BUY</v>
      </c>
      <c r="G501" s="12">
        <v>31.15</v>
      </c>
      <c r="H501" s="12">
        <v>1000.0</v>
      </c>
      <c r="I501" s="16">
        <v>42773.0</v>
      </c>
      <c r="J501" s="14">
        <v>33.5</v>
      </c>
      <c r="K501" s="14">
        <f t="shared" si="2"/>
        <v>1075.441413</v>
      </c>
      <c r="L501" s="15">
        <f t="shared" si="3"/>
        <v>0.07544141252</v>
      </c>
      <c r="M501" s="15">
        <f t="shared" si="4"/>
        <v>-0.07544141252</v>
      </c>
      <c r="N501" s="8">
        <f t="shared" si="5"/>
        <v>126</v>
      </c>
    </row>
    <row r="502" ht="12.75" customHeight="1">
      <c r="A502" s="7">
        <v>42647.0</v>
      </c>
      <c r="B502" s="8" t="s">
        <v>123</v>
      </c>
      <c r="C502" s="8" t="s">
        <v>124</v>
      </c>
      <c r="D502" s="11">
        <v>3.4143176459E10</v>
      </c>
      <c r="E502" s="8" t="s">
        <v>20</v>
      </c>
      <c r="F502" s="8" t="str">
        <f t="shared" si="1"/>
        <v>SELL</v>
      </c>
      <c r="G502" s="12">
        <v>25.16</v>
      </c>
      <c r="H502" s="12">
        <v>1000.0</v>
      </c>
      <c r="I502" s="7">
        <v>42790.0</v>
      </c>
      <c r="J502" s="14">
        <v>29.09</v>
      </c>
      <c r="K502" s="14">
        <f t="shared" si="2"/>
        <v>1156.200318</v>
      </c>
      <c r="L502" s="15">
        <f t="shared" si="3"/>
        <v>-0.156200318</v>
      </c>
      <c r="M502" s="15">
        <f t="shared" si="4"/>
        <v>0.156200318</v>
      </c>
      <c r="N502" s="8">
        <f t="shared" si="5"/>
        <v>143</v>
      </c>
    </row>
    <row r="503" ht="12.75" customHeight="1">
      <c r="A503" s="7">
        <v>42648.0</v>
      </c>
      <c r="B503" s="8" t="s">
        <v>230</v>
      </c>
      <c r="C503" s="8" t="s">
        <v>231</v>
      </c>
      <c r="D503" s="11">
        <v>6.4134736628E10</v>
      </c>
      <c r="E503" s="8" t="s">
        <v>20</v>
      </c>
      <c r="F503" s="8" t="str">
        <f t="shared" si="1"/>
        <v>SELL</v>
      </c>
      <c r="G503" s="12">
        <v>53.783333</v>
      </c>
      <c r="H503" s="12">
        <v>1000.0</v>
      </c>
      <c r="I503" s="7">
        <v>43056.0</v>
      </c>
      <c r="J503" s="14">
        <v>47.573334</v>
      </c>
      <c r="K503" s="14">
        <f t="shared" si="2"/>
        <v>884.5367393</v>
      </c>
      <c r="L503" s="15">
        <f t="shared" si="3"/>
        <v>0.1154632607</v>
      </c>
      <c r="M503" s="15">
        <f t="shared" si="4"/>
        <v>-0.1154632607</v>
      </c>
      <c r="N503" s="8">
        <f t="shared" si="5"/>
        <v>408</v>
      </c>
    </row>
    <row r="504" ht="12.75" customHeight="1">
      <c r="A504" s="7">
        <v>42649.0</v>
      </c>
      <c r="B504" s="8" t="s">
        <v>242</v>
      </c>
      <c r="C504" s="8" t="s">
        <v>243</v>
      </c>
      <c r="D504" s="11">
        <v>4.1941487741E10</v>
      </c>
      <c r="E504" s="8" t="s">
        <v>20</v>
      </c>
      <c r="F504" s="8" t="str">
        <f t="shared" si="1"/>
        <v>SELL</v>
      </c>
      <c r="G504" s="12">
        <v>50.09697</v>
      </c>
      <c r="H504" s="12">
        <v>1000.0</v>
      </c>
      <c r="I504" s="7">
        <v>43178.0</v>
      </c>
      <c r="J504" s="14">
        <v>46.95</v>
      </c>
      <c r="K504" s="14">
        <f t="shared" si="2"/>
        <v>937.1824284</v>
      </c>
      <c r="L504" s="15">
        <f t="shared" si="3"/>
        <v>0.0628175716</v>
      </c>
      <c r="M504" s="15">
        <f t="shared" si="4"/>
        <v>-0.0628175716</v>
      </c>
      <c r="N504" s="8">
        <f t="shared" si="5"/>
        <v>529</v>
      </c>
    </row>
    <row r="505" ht="12.75" customHeight="1">
      <c r="A505" s="7">
        <v>42649.0</v>
      </c>
      <c r="B505" s="8" t="s">
        <v>1152</v>
      </c>
      <c r="C505" s="8" t="s">
        <v>1153</v>
      </c>
      <c r="D505" s="11">
        <v>2.2281078275E10</v>
      </c>
      <c r="E505" s="8" t="s">
        <v>20</v>
      </c>
      <c r="F505" s="8" t="str">
        <f t="shared" si="1"/>
        <v>SELL</v>
      </c>
      <c r="G505" s="12">
        <v>37.478962</v>
      </c>
      <c r="H505" s="12">
        <v>1000.0</v>
      </c>
      <c r="I505" s="16">
        <v>44727.0</v>
      </c>
      <c r="J505" s="14">
        <v>65.488647</v>
      </c>
      <c r="K505" s="14">
        <f t="shared" si="2"/>
        <v>1747.344203</v>
      </c>
      <c r="L505" s="15">
        <f t="shared" si="3"/>
        <v>-0.7473442034</v>
      </c>
      <c r="M505" s="15">
        <f t="shared" si="4"/>
        <v>0.7473442034</v>
      </c>
      <c r="N505" s="8">
        <f t="shared" si="5"/>
        <v>2078</v>
      </c>
    </row>
    <row r="506" ht="12.75" customHeight="1">
      <c r="A506" s="7">
        <v>42650.0</v>
      </c>
      <c r="B506" s="8" t="s">
        <v>222</v>
      </c>
      <c r="C506" s="8" t="s">
        <v>223</v>
      </c>
      <c r="D506" s="11">
        <v>1.24202013167E11</v>
      </c>
      <c r="E506" s="8" t="s">
        <v>24</v>
      </c>
      <c r="F506" s="8" t="str">
        <f t="shared" si="1"/>
        <v>BUY</v>
      </c>
      <c r="G506" s="12">
        <v>88.82</v>
      </c>
      <c r="H506" s="12">
        <v>1000.0</v>
      </c>
      <c r="I506" s="16">
        <v>42656.0</v>
      </c>
      <c r="J506" s="14">
        <v>89.92</v>
      </c>
      <c r="K506" s="14">
        <f t="shared" si="2"/>
        <v>1012.384598</v>
      </c>
      <c r="L506" s="15">
        <f t="shared" si="3"/>
        <v>0.01238459806</v>
      </c>
      <c r="M506" s="15">
        <f t="shared" si="4"/>
        <v>-0.01238459806</v>
      </c>
      <c r="N506" s="8">
        <f t="shared" si="5"/>
        <v>6</v>
      </c>
    </row>
    <row r="507" ht="12.75" customHeight="1">
      <c r="A507" s="7">
        <v>42650.0</v>
      </c>
      <c r="B507" s="8" t="s">
        <v>978</v>
      </c>
      <c r="C507" s="8" t="s">
        <v>979</v>
      </c>
      <c r="D507" s="11">
        <v>3.2861127774E10</v>
      </c>
      <c r="E507" s="8" t="s">
        <v>24</v>
      </c>
      <c r="F507" s="8" t="str">
        <f t="shared" si="1"/>
        <v>BUY</v>
      </c>
      <c r="G507" s="12">
        <v>83.2</v>
      </c>
      <c r="H507" s="12">
        <v>1000.0</v>
      </c>
      <c r="I507" s="7">
        <v>42726.0</v>
      </c>
      <c r="J507" s="14">
        <v>84.69</v>
      </c>
      <c r="K507" s="14">
        <f t="shared" si="2"/>
        <v>1017.908654</v>
      </c>
      <c r="L507" s="15">
        <f t="shared" si="3"/>
        <v>0.01790865385</v>
      </c>
      <c r="M507" s="15">
        <f t="shared" si="4"/>
        <v>-0.01790865385</v>
      </c>
      <c r="N507" s="8">
        <f t="shared" si="5"/>
        <v>76</v>
      </c>
    </row>
    <row r="508" ht="12.75" customHeight="1">
      <c r="A508" s="7">
        <v>42654.0</v>
      </c>
      <c r="B508" s="8" t="s">
        <v>515</v>
      </c>
      <c r="C508" s="8" t="s">
        <v>516</v>
      </c>
      <c r="D508" s="11">
        <v>7.703592E10</v>
      </c>
      <c r="E508" s="8" t="s">
        <v>24</v>
      </c>
      <c r="F508" s="8" t="str">
        <f t="shared" si="1"/>
        <v>BUY</v>
      </c>
      <c r="G508" s="12">
        <v>101.64</v>
      </c>
      <c r="H508" s="12">
        <v>1000.0</v>
      </c>
      <c r="I508" s="16">
        <v>42674.0</v>
      </c>
      <c r="J508" s="14">
        <v>102.18</v>
      </c>
      <c r="K508" s="14">
        <f t="shared" si="2"/>
        <v>1005.312869</v>
      </c>
      <c r="L508" s="15">
        <f t="shared" si="3"/>
        <v>0.005312868949</v>
      </c>
      <c r="M508" s="15">
        <f t="shared" si="4"/>
        <v>-0.005312868949</v>
      </c>
      <c r="N508" s="8">
        <f t="shared" si="5"/>
        <v>20</v>
      </c>
    </row>
    <row r="509" ht="12.75" customHeight="1">
      <c r="A509" s="7">
        <v>42654.0</v>
      </c>
      <c r="B509" s="8" t="s">
        <v>76</v>
      </c>
      <c r="C509" s="8" t="s">
        <v>77</v>
      </c>
      <c r="D509" s="11">
        <v>1.57074705249E11</v>
      </c>
      <c r="E509" s="8" t="s">
        <v>24</v>
      </c>
      <c r="F509" s="8" t="str">
        <f t="shared" si="1"/>
        <v>BUY</v>
      </c>
      <c r="G509" s="12">
        <v>87.29425</v>
      </c>
      <c r="H509" s="12">
        <v>1000.0</v>
      </c>
      <c r="I509" s="7">
        <v>42657.0</v>
      </c>
      <c r="J509" s="14">
        <v>86.762085</v>
      </c>
      <c r="K509" s="14">
        <f t="shared" si="2"/>
        <v>993.9037795</v>
      </c>
      <c r="L509" s="15">
        <f t="shared" si="3"/>
        <v>-0.006096220541</v>
      </c>
      <c r="M509" s="15">
        <f t="shared" si="4"/>
        <v>0.006096220541</v>
      </c>
      <c r="N509" s="8">
        <f t="shared" si="5"/>
        <v>3</v>
      </c>
    </row>
    <row r="510" ht="12.75" customHeight="1">
      <c r="A510" s="7">
        <v>42654.0</v>
      </c>
      <c r="B510" s="8" t="s">
        <v>1039</v>
      </c>
      <c r="C510" s="8" t="s">
        <v>1040</v>
      </c>
      <c r="D510" s="11">
        <v>8.5540813733E10</v>
      </c>
      <c r="E510" s="8" t="s">
        <v>24</v>
      </c>
      <c r="F510" s="8" t="str">
        <f t="shared" si="1"/>
        <v>BUY</v>
      </c>
      <c r="G510" s="12">
        <v>53.216099</v>
      </c>
      <c r="H510" s="12">
        <v>1000.0</v>
      </c>
      <c r="I510" s="16">
        <v>42835.0</v>
      </c>
      <c r="J510" s="14">
        <v>64.871758</v>
      </c>
      <c r="K510" s="14">
        <f t="shared" si="2"/>
        <v>1219.025055</v>
      </c>
      <c r="L510" s="15">
        <f t="shared" si="3"/>
        <v>0.2190250548</v>
      </c>
      <c r="M510" s="15">
        <f t="shared" si="4"/>
        <v>-0.2190250548</v>
      </c>
      <c r="N510" s="8">
        <f t="shared" si="5"/>
        <v>181</v>
      </c>
    </row>
    <row r="511" ht="12.75" customHeight="1">
      <c r="A511" s="7">
        <v>42654.0</v>
      </c>
      <c r="B511" s="8" t="s">
        <v>439</v>
      </c>
      <c r="C511" s="8" t="s">
        <v>440</v>
      </c>
      <c r="D511" s="11">
        <v>4.4881805189E10</v>
      </c>
      <c r="E511" s="8" t="s">
        <v>24</v>
      </c>
      <c r="F511" s="8" t="str">
        <f t="shared" si="1"/>
        <v>BUY</v>
      </c>
      <c r="G511" s="12">
        <v>6.818</v>
      </c>
      <c r="H511" s="12">
        <v>1000.0</v>
      </c>
      <c r="I511" s="16">
        <v>42856.0</v>
      </c>
      <c r="J511" s="14">
        <v>7.83</v>
      </c>
      <c r="K511" s="14">
        <f t="shared" si="2"/>
        <v>1148.430625</v>
      </c>
      <c r="L511" s="15">
        <f t="shared" si="3"/>
        <v>0.1484306248</v>
      </c>
      <c r="M511" s="15">
        <f t="shared" si="4"/>
        <v>-0.1484306248</v>
      </c>
      <c r="N511" s="8">
        <f t="shared" si="5"/>
        <v>202</v>
      </c>
    </row>
    <row r="512" ht="12.75" customHeight="1">
      <c r="A512" s="7">
        <v>42654.0</v>
      </c>
      <c r="B512" s="8" t="s">
        <v>173</v>
      </c>
      <c r="C512" s="8" t="s">
        <v>174</v>
      </c>
      <c r="D512" s="11">
        <v>1.21670003777E11</v>
      </c>
      <c r="E512" s="8" t="s">
        <v>24</v>
      </c>
      <c r="F512" s="8" t="str">
        <f t="shared" si="1"/>
        <v>BUY</v>
      </c>
      <c r="G512" s="12">
        <v>159.226242</v>
      </c>
      <c r="H512" s="12">
        <v>1000.0</v>
      </c>
      <c r="I512" s="7">
        <v>42654.0</v>
      </c>
      <c r="J512" s="14">
        <v>159.226242</v>
      </c>
      <c r="K512" s="14">
        <f t="shared" si="2"/>
        <v>1000</v>
      </c>
      <c r="L512" s="15">
        <f t="shared" si="3"/>
        <v>0</v>
      </c>
      <c r="M512" s="15">
        <f t="shared" si="4"/>
        <v>0</v>
      </c>
      <c r="N512" s="8">
        <f t="shared" si="5"/>
        <v>0</v>
      </c>
    </row>
    <row r="513" ht="12.75" customHeight="1">
      <c r="A513" s="7">
        <v>42654.0</v>
      </c>
      <c r="B513" s="8" t="s">
        <v>89</v>
      </c>
      <c r="C513" s="8" t="s">
        <v>90</v>
      </c>
      <c r="D513" s="11">
        <v>1.79830167494E11</v>
      </c>
      <c r="E513" s="8" t="s">
        <v>20</v>
      </c>
      <c r="F513" s="8" t="str">
        <f t="shared" si="1"/>
        <v>SELL</v>
      </c>
      <c r="G513" s="12">
        <v>100.589996</v>
      </c>
      <c r="H513" s="12">
        <v>1000.0</v>
      </c>
      <c r="I513" s="7">
        <v>42685.0</v>
      </c>
      <c r="J513" s="14">
        <v>114.779999</v>
      </c>
      <c r="K513" s="14">
        <f t="shared" si="2"/>
        <v>1141.067736</v>
      </c>
      <c r="L513" s="15">
        <f t="shared" si="3"/>
        <v>-0.141067736</v>
      </c>
      <c r="M513" s="15">
        <f t="shared" si="4"/>
        <v>0.141067736</v>
      </c>
      <c r="N513" s="8">
        <f t="shared" si="5"/>
        <v>31</v>
      </c>
    </row>
    <row r="514" ht="12.75" customHeight="1">
      <c r="A514" s="7">
        <v>42654.0</v>
      </c>
      <c r="B514" s="8" t="s">
        <v>152</v>
      </c>
      <c r="C514" s="8" t="s">
        <v>153</v>
      </c>
      <c r="D514" s="11">
        <v>1.11464472E11</v>
      </c>
      <c r="E514" s="8" t="s">
        <v>24</v>
      </c>
      <c r="F514" s="8" t="str">
        <f t="shared" si="1"/>
        <v>BUY</v>
      </c>
      <c r="G514" s="12">
        <v>46.0</v>
      </c>
      <c r="H514" s="12">
        <v>1000.0</v>
      </c>
      <c r="I514" s="7">
        <v>42657.0</v>
      </c>
      <c r="J514" s="14">
        <v>46.14</v>
      </c>
      <c r="K514" s="14">
        <f t="shared" si="2"/>
        <v>1003.043478</v>
      </c>
      <c r="L514" s="15">
        <f t="shared" si="3"/>
        <v>0.003043478261</v>
      </c>
      <c r="M514" s="15">
        <f t="shared" si="4"/>
        <v>-0.003043478261</v>
      </c>
      <c r="N514" s="8">
        <f t="shared" si="5"/>
        <v>3</v>
      </c>
    </row>
    <row r="515" ht="12.75" customHeight="1">
      <c r="A515" s="7">
        <v>42656.0</v>
      </c>
      <c r="B515" s="8" t="s">
        <v>222</v>
      </c>
      <c r="C515" s="8" t="s">
        <v>223</v>
      </c>
      <c r="D515" s="11">
        <v>1.24202013167E11</v>
      </c>
      <c r="E515" s="8" t="s">
        <v>20</v>
      </c>
      <c r="F515" s="8" t="str">
        <f t="shared" si="1"/>
        <v>SELL</v>
      </c>
      <c r="G515" s="12">
        <v>89.92</v>
      </c>
      <c r="H515" s="12">
        <v>1000.0</v>
      </c>
      <c r="I515" s="16">
        <v>42664.0</v>
      </c>
      <c r="J515" s="14">
        <v>90.5</v>
      </c>
      <c r="K515" s="14">
        <f t="shared" si="2"/>
        <v>1006.450178</v>
      </c>
      <c r="L515" s="15">
        <f t="shared" si="3"/>
        <v>-0.006450177936</v>
      </c>
      <c r="M515" s="15">
        <f t="shared" si="4"/>
        <v>0.006450177936</v>
      </c>
      <c r="N515" s="8">
        <f t="shared" si="5"/>
        <v>8</v>
      </c>
    </row>
    <row r="516" ht="12.75" customHeight="1">
      <c r="A516" s="7">
        <v>42656.0</v>
      </c>
      <c r="B516" s="8" t="s">
        <v>1160</v>
      </c>
      <c r="C516" s="8" t="s">
        <v>1161</v>
      </c>
      <c r="D516" s="11">
        <v>6.5575637864E10</v>
      </c>
      <c r="E516" s="8" t="s">
        <v>24</v>
      </c>
      <c r="F516" s="8" t="str">
        <f t="shared" si="1"/>
        <v>BUY</v>
      </c>
      <c r="G516" s="12">
        <v>62.37</v>
      </c>
      <c r="H516" s="12">
        <v>1000.0</v>
      </c>
      <c r="I516" s="16">
        <v>42809.0</v>
      </c>
      <c r="J516" s="14">
        <v>82.95</v>
      </c>
      <c r="K516" s="14">
        <f t="shared" si="2"/>
        <v>1329.96633</v>
      </c>
      <c r="L516" s="15">
        <f t="shared" si="3"/>
        <v>0.32996633</v>
      </c>
      <c r="M516" s="15">
        <f t="shared" si="4"/>
        <v>-0.32996633</v>
      </c>
      <c r="N516" s="8">
        <f t="shared" si="5"/>
        <v>153</v>
      </c>
    </row>
    <row r="517" ht="12.75" customHeight="1">
      <c r="A517" s="7">
        <v>42656.0</v>
      </c>
      <c r="B517" s="8" t="s">
        <v>144</v>
      </c>
      <c r="C517" s="8" t="s">
        <v>145</v>
      </c>
      <c r="D517" s="11">
        <v>8.77159596E10</v>
      </c>
      <c r="E517" s="8" t="s">
        <v>24</v>
      </c>
      <c r="F517" s="8" t="str">
        <f t="shared" si="1"/>
        <v>BUY</v>
      </c>
      <c r="G517" s="12">
        <v>87.966774</v>
      </c>
      <c r="H517" s="12">
        <v>1000.0</v>
      </c>
      <c r="I517" s="7">
        <v>42663.0</v>
      </c>
      <c r="J517" s="14">
        <v>87.255707</v>
      </c>
      <c r="K517" s="14">
        <f t="shared" si="2"/>
        <v>991.9166412</v>
      </c>
      <c r="L517" s="15">
        <f t="shared" si="3"/>
        <v>-0.008083358837</v>
      </c>
      <c r="M517" s="15">
        <f t="shared" si="4"/>
        <v>0.008083358837</v>
      </c>
      <c r="N517" s="8">
        <f t="shared" si="5"/>
        <v>7</v>
      </c>
    </row>
    <row r="518" ht="12.75" customHeight="1">
      <c r="A518" s="16">
        <v>42656.0</v>
      </c>
      <c r="B518" s="8" t="s">
        <v>129</v>
      </c>
      <c r="C518" s="8" t="s">
        <v>130</v>
      </c>
      <c r="D518" s="11">
        <v>1.5587597568E11</v>
      </c>
      <c r="E518" s="17" t="s">
        <v>20</v>
      </c>
      <c r="F518" s="18" t="str">
        <f t="shared" si="1"/>
        <v>SELL</v>
      </c>
      <c r="G518" s="12">
        <v>36.545895</v>
      </c>
      <c r="H518" s="12">
        <v>1000.0</v>
      </c>
      <c r="I518" s="16">
        <v>42887.0</v>
      </c>
      <c r="J518" s="14">
        <v>43.480659</v>
      </c>
      <c r="K518" s="14">
        <f t="shared" si="2"/>
        <v>1189.754937</v>
      </c>
      <c r="L518" s="15">
        <f t="shared" si="3"/>
        <v>-0.1897549369</v>
      </c>
      <c r="M518" s="15">
        <f t="shared" si="4"/>
        <v>0.1897549369</v>
      </c>
      <c r="N518" s="8">
        <f t="shared" si="5"/>
        <v>231</v>
      </c>
    </row>
    <row r="519" ht="12.75" customHeight="1">
      <c r="A519" s="7">
        <v>42657.0</v>
      </c>
      <c r="B519" s="8" t="s">
        <v>1162</v>
      </c>
      <c r="C519" s="8" t="s">
        <v>1163</v>
      </c>
      <c r="D519" s="11">
        <v>1.49532015E10</v>
      </c>
      <c r="E519" s="8" t="s">
        <v>24</v>
      </c>
      <c r="F519" s="8" t="str">
        <f t="shared" si="1"/>
        <v>BUY</v>
      </c>
      <c r="G519" s="12">
        <v>72.729004</v>
      </c>
      <c r="H519" s="12">
        <v>1000.0</v>
      </c>
      <c r="I519" s="16">
        <v>44173.0</v>
      </c>
      <c r="J519" s="14">
        <v>117.759476</v>
      </c>
      <c r="K519" s="14">
        <f t="shared" si="2"/>
        <v>1619.154251</v>
      </c>
      <c r="L519" s="15">
        <f t="shared" si="3"/>
        <v>0.619154251</v>
      </c>
      <c r="M519" s="15">
        <f t="shared" si="4"/>
        <v>-0.619154251</v>
      </c>
      <c r="N519" s="8">
        <f t="shared" si="5"/>
        <v>1516</v>
      </c>
    </row>
    <row r="520" ht="12.75" customHeight="1">
      <c r="A520" s="7">
        <v>42657.0</v>
      </c>
      <c r="B520" s="8" t="s">
        <v>76</v>
      </c>
      <c r="C520" s="8" t="s">
        <v>77</v>
      </c>
      <c r="D520" s="11">
        <v>1.57074705249E11</v>
      </c>
      <c r="E520" s="8" t="s">
        <v>20</v>
      </c>
      <c r="F520" s="8" t="str">
        <f t="shared" si="1"/>
        <v>SELL</v>
      </c>
      <c r="G520" s="12">
        <v>86.762085</v>
      </c>
      <c r="H520" s="12">
        <v>1000.0</v>
      </c>
      <c r="I520" s="7">
        <v>43861.0</v>
      </c>
      <c r="J520" s="14">
        <v>138.309998</v>
      </c>
      <c r="K520" s="14">
        <f t="shared" si="2"/>
        <v>1594.129486</v>
      </c>
      <c r="L520" s="15">
        <f t="shared" si="3"/>
        <v>-0.5941294864</v>
      </c>
      <c r="M520" s="15">
        <f t="shared" si="4"/>
        <v>0.5941294864</v>
      </c>
      <c r="N520" s="8">
        <f t="shared" si="5"/>
        <v>1204</v>
      </c>
    </row>
    <row r="521" ht="12.75" customHeight="1">
      <c r="A521" s="7">
        <v>42657.0</v>
      </c>
      <c r="B521" s="8" t="s">
        <v>36</v>
      </c>
      <c r="C521" s="8" t="s">
        <v>36</v>
      </c>
      <c r="D521" s="11">
        <v>1.28825360723E11</v>
      </c>
      <c r="E521" s="8" t="s">
        <v>24</v>
      </c>
      <c r="F521" s="8" t="str">
        <f t="shared" si="1"/>
        <v>BUY</v>
      </c>
      <c r="G521" s="12">
        <v>106.8</v>
      </c>
      <c r="H521" s="12">
        <v>1000.0</v>
      </c>
      <c r="I521" s="7">
        <v>42717.0</v>
      </c>
      <c r="J521" s="14">
        <v>117.42</v>
      </c>
      <c r="K521" s="14">
        <f t="shared" si="2"/>
        <v>1099.438202</v>
      </c>
      <c r="L521" s="15">
        <f t="shared" si="3"/>
        <v>0.09943820225</v>
      </c>
      <c r="M521" s="15">
        <f t="shared" si="4"/>
        <v>-0.09943820225</v>
      </c>
      <c r="N521" s="8">
        <f t="shared" si="5"/>
        <v>60</v>
      </c>
    </row>
    <row r="522" ht="12.75" customHeight="1">
      <c r="A522" s="7">
        <v>42657.0</v>
      </c>
      <c r="B522" s="8" t="s">
        <v>152</v>
      </c>
      <c r="C522" s="8" t="s">
        <v>153</v>
      </c>
      <c r="D522" s="11">
        <v>1.11464472E11</v>
      </c>
      <c r="E522" s="8" t="s">
        <v>20</v>
      </c>
      <c r="F522" s="8" t="str">
        <f t="shared" si="1"/>
        <v>SELL</v>
      </c>
      <c r="G522" s="12">
        <v>46.14</v>
      </c>
      <c r="H522" s="12">
        <v>1000.0</v>
      </c>
      <c r="I522" s="7">
        <v>42675.0</v>
      </c>
      <c r="J522" s="14">
        <v>45.64</v>
      </c>
      <c r="K522" s="14">
        <f t="shared" si="2"/>
        <v>989.1634157</v>
      </c>
      <c r="L522" s="15">
        <f t="shared" si="3"/>
        <v>0.01083658431</v>
      </c>
      <c r="M522" s="15">
        <f t="shared" si="4"/>
        <v>-0.01083658431</v>
      </c>
      <c r="N522" s="8">
        <f t="shared" si="5"/>
        <v>18</v>
      </c>
    </row>
    <row r="523" ht="12.75" customHeight="1">
      <c r="A523" s="7">
        <v>42657.0</v>
      </c>
      <c r="B523" s="8" t="s">
        <v>1168</v>
      </c>
      <c r="C523" s="8" t="s">
        <v>1169</v>
      </c>
      <c r="D523" s="11">
        <v>4.3386699181E10</v>
      </c>
      <c r="E523" s="8" t="s">
        <v>20</v>
      </c>
      <c r="F523" s="8" t="str">
        <f t="shared" si="1"/>
        <v>SELL</v>
      </c>
      <c r="G523" s="12">
        <v>7.490458</v>
      </c>
      <c r="H523" s="12">
        <v>1000.0</v>
      </c>
      <c r="I523" s="7">
        <v>42762.0</v>
      </c>
      <c r="J523" s="14">
        <v>12.796371</v>
      </c>
      <c r="K523" s="14">
        <f t="shared" si="2"/>
        <v>1708.356285</v>
      </c>
      <c r="L523" s="15">
        <f t="shared" si="3"/>
        <v>-0.7083562848</v>
      </c>
      <c r="M523" s="15">
        <f t="shared" si="4"/>
        <v>0.7083562848</v>
      </c>
      <c r="N523" s="8">
        <f t="shared" si="5"/>
        <v>105</v>
      </c>
    </row>
    <row r="524" ht="12.75" customHeight="1">
      <c r="A524" s="16">
        <v>42657.0</v>
      </c>
      <c r="B524" s="8" t="s">
        <v>1170</v>
      </c>
      <c r="C524" s="8" t="s">
        <v>1171</v>
      </c>
      <c r="D524" s="11">
        <v>3.5285191268E10</v>
      </c>
      <c r="E524" s="18" t="s">
        <v>24</v>
      </c>
      <c r="F524" s="17" t="str">
        <f t="shared" si="1"/>
        <v>BUY</v>
      </c>
      <c r="G524" s="12">
        <v>2.636</v>
      </c>
      <c r="H524" s="12">
        <v>1000.0</v>
      </c>
      <c r="I524" s="16">
        <v>43318.0</v>
      </c>
      <c r="J524" s="14">
        <v>8.914</v>
      </c>
      <c r="K524" s="14">
        <f t="shared" si="2"/>
        <v>3381.638847</v>
      </c>
      <c r="L524" s="15">
        <f t="shared" si="3"/>
        <v>2.381638847</v>
      </c>
      <c r="M524" s="15">
        <f t="shared" si="4"/>
        <v>-2.381638847</v>
      </c>
      <c r="N524" s="8">
        <f t="shared" si="5"/>
        <v>661</v>
      </c>
    </row>
    <row r="525" ht="12.75" customHeight="1">
      <c r="A525" s="7">
        <v>42660.0</v>
      </c>
      <c r="B525" s="8" t="s">
        <v>69</v>
      </c>
      <c r="C525" s="8" t="s">
        <v>70</v>
      </c>
      <c r="D525" s="11">
        <v>2.31528133463E11</v>
      </c>
      <c r="E525" s="8" t="s">
        <v>24</v>
      </c>
      <c r="F525" s="8" t="str">
        <f t="shared" si="1"/>
        <v>BUY</v>
      </c>
      <c r="G525" s="12">
        <v>13.910603</v>
      </c>
      <c r="H525" s="12">
        <v>1000.0</v>
      </c>
      <c r="I525" s="7">
        <v>42690.0</v>
      </c>
      <c r="J525" s="14">
        <v>17.117405</v>
      </c>
      <c r="K525" s="14">
        <f t="shared" si="2"/>
        <v>1230.529331</v>
      </c>
      <c r="L525" s="15">
        <f t="shared" si="3"/>
        <v>0.2305293308</v>
      </c>
      <c r="M525" s="15">
        <f t="shared" si="4"/>
        <v>-0.2305293308</v>
      </c>
      <c r="N525" s="8">
        <f t="shared" si="5"/>
        <v>30</v>
      </c>
    </row>
    <row r="526" ht="12.75" customHeight="1">
      <c r="A526" s="7">
        <v>42660.0</v>
      </c>
      <c r="B526" s="8" t="s">
        <v>270</v>
      </c>
      <c r="C526" s="8" t="s">
        <v>271</v>
      </c>
      <c r="D526" s="11">
        <v>1.30378753979E11</v>
      </c>
      <c r="E526" s="8" t="s">
        <v>24</v>
      </c>
      <c r="F526" s="8" t="str">
        <f t="shared" si="1"/>
        <v>BUY</v>
      </c>
      <c r="G526" s="12">
        <v>40.225571</v>
      </c>
      <c r="H526" s="12">
        <v>1000.0</v>
      </c>
      <c r="I526" s="16">
        <v>42670.0</v>
      </c>
      <c r="J526" s="14">
        <v>42.361588</v>
      </c>
      <c r="K526" s="14">
        <f t="shared" si="2"/>
        <v>1053.100974</v>
      </c>
      <c r="L526" s="15">
        <f t="shared" si="3"/>
        <v>0.053100974</v>
      </c>
      <c r="M526" s="15">
        <f t="shared" si="4"/>
        <v>-0.053100974</v>
      </c>
      <c r="N526" s="8">
        <f t="shared" si="5"/>
        <v>10</v>
      </c>
    </row>
    <row r="527" ht="12.75" customHeight="1">
      <c r="A527" s="7">
        <v>42660.0</v>
      </c>
      <c r="B527" s="8" t="s">
        <v>119</v>
      </c>
      <c r="C527" s="8" t="s">
        <v>120</v>
      </c>
      <c r="D527" s="11">
        <v>4.32921712233E11</v>
      </c>
      <c r="E527" s="8" t="s">
        <v>24</v>
      </c>
      <c r="F527" s="8" t="str">
        <f t="shared" si="1"/>
        <v>BUY</v>
      </c>
      <c r="G527" s="12">
        <v>55.573124</v>
      </c>
      <c r="H527" s="12">
        <v>1000.0</v>
      </c>
      <c r="I527" s="7">
        <v>42688.0</v>
      </c>
      <c r="J527" s="14">
        <v>65.782631</v>
      </c>
      <c r="K527" s="14">
        <f t="shared" si="2"/>
        <v>1183.71303</v>
      </c>
      <c r="L527" s="15">
        <f t="shared" si="3"/>
        <v>0.1837130301</v>
      </c>
      <c r="M527" s="15">
        <f t="shared" si="4"/>
        <v>-0.1837130301</v>
      </c>
      <c r="N527" s="8">
        <f t="shared" si="5"/>
        <v>28</v>
      </c>
    </row>
    <row r="528" ht="12.75" customHeight="1">
      <c r="A528" s="7">
        <v>42660.0</v>
      </c>
      <c r="B528" s="8" t="s">
        <v>1176</v>
      </c>
      <c r="C528" s="8" t="s">
        <v>1177</v>
      </c>
      <c r="D528" s="11">
        <v>9.0591972111E10</v>
      </c>
      <c r="E528" s="8" t="s">
        <v>24</v>
      </c>
      <c r="F528" s="8" t="str">
        <f t="shared" si="1"/>
        <v>BUY</v>
      </c>
      <c r="G528" s="12">
        <v>5.01424</v>
      </c>
      <c r="H528" s="12">
        <v>1000.0</v>
      </c>
      <c r="I528" s="16">
        <v>44488.0</v>
      </c>
      <c r="J528" s="14">
        <v>5.126666</v>
      </c>
      <c r="K528" s="14">
        <f t="shared" si="2"/>
        <v>1022.421344</v>
      </c>
      <c r="L528" s="15">
        <f t="shared" si="3"/>
        <v>0.02242134401</v>
      </c>
      <c r="M528" s="15">
        <f t="shared" si="4"/>
        <v>-0.02242134401</v>
      </c>
      <c r="N528" s="8">
        <f t="shared" si="5"/>
        <v>1828</v>
      </c>
    </row>
    <row r="529" ht="12.75" customHeight="1">
      <c r="A529" s="7">
        <v>42660.0</v>
      </c>
      <c r="B529" s="8" t="s">
        <v>1178</v>
      </c>
      <c r="C529" s="8" t="s">
        <v>1179</v>
      </c>
      <c r="D529" s="11">
        <v>1.3871130375E10</v>
      </c>
      <c r="E529" s="8" t="s">
        <v>20</v>
      </c>
      <c r="F529" s="8" t="str">
        <f t="shared" si="1"/>
        <v>SELL</v>
      </c>
      <c r="G529" s="12">
        <v>22.236609</v>
      </c>
      <c r="H529" s="12">
        <v>1000.0</v>
      </c>
      <c r="I529" s="16">
        <v>42877.0</v>
      </c>
      <c r="J529" s="14">
        <v>22.939217</v>
      </c>
      <c r="K529" s="14">
        <f t="shared" si="2"/>
        <v>1031.596904</v>
      </c>
      <c r="L529" s="15">
        <f t="shared" si="3"/>
        <v>-0.03159690401</v>
      </c>
      <c r="M529" s="15">
        <f t="shared" si="4"/>
        <v>0.03159690401</v>
      </c>
      <c r="N529" s="8">
        <f t="shared" si="5"/>
        <v>217</v>
      </c>
    </row>
    <row r="530" ht="12.75" customHeight="1">
      <c r="A530" s="7">
        <v>42662.0</v>
      </c>
      <c r="B530" s="8" t="s">
        <v>107</v>
      </c>
      <c r="C530" s="8" t="s">
        <v>108</v>
      </c>
      <c r="D530" s="11">
        <v>8.1360823648E10</v>
      </c>
      <c r="E530" s="8" t="s">
        <v>24</v>
      </c>
      <c r="F530" s="8" t="str">
        <f t="shared" si="1"/>
        <v>BUY</v>
      </c>
      <c r="G530" s="12">
        <v>40.148285</v>
      </c>
      <c r="H530" s="12">
        <v>1000.0</v>
      </c>
      <c r="I530" s="7">
        <v>42670.0</v>
      </c>
      <c r="J530" s="14">
        <v>40.51342</v>
      </c>
      <c r="K530" s="14">
        <f t="shared" si="2"/>
        <v>1009.09466</v>
      </c>
      <c r="L530" s="15">
        <f t="shared" si="3"/>
        <v>0.009094659959</v>
      </c>
      <c r="M530" s="15">
        <f t="shared" si="4"/>
        <v>-0.009094659959</v>
      </c>
      <c r="N530" s="8">
        <f t="shared" si="5"/>
        <v>8</v>
      </c>
    </row>
    <row r="531" ht="12.75" customHeight="1">
      <c r="A531" s="7">
        <v>42662.0</v>
      </c>
      <c r="B531" s="8" t="s">
        <v>1190</v>
      </c>
      <c r="C531" s="8" t="s">
        <v>1191</v>
      </c>
      <c r="D531" s="11">
        <v>2.5064068791E10</v>
      </c>
      <c r="E531" s="8" t="s">
        <v>20</v>
      </c>
      <c r="F531" s="8" t="str">
        <f t="shared" si="1"/>
        <v>SELL</v>
      </c>
      <c r="G531" s="12">
        <v>52.849998</v>
      </c>
      <c r="H531" s="12">
        <v>1000.0</v>
      </c>
      <c r="I531" s="7">
        <v>42741.0</v>
      </c>
      <c r="J531" s="14">
        <v>52.599998</v>
      </c>
      <c r="K531" s="14">
        <f t="shared" si="2"/>
        <v>995.2696309</v>
      </c>
      <c r="L531" s="15">
        <f t="shared" si="3"/>
        <v>0.004730369148</v>
      </c>
      <c r="M531" s="15">
        <f t="shared" si="4"/>
        <v>-0.004730369148</v>
      </c>
      <c r="N531" s="8">
        <f t="shared" si="5"/>
        <v>79</v>
      </c>
    </row>
    <row r="532" ht="12.75" customHeight="1">
      <c r="A532" s="7">
        <v>42662.0</v>
      </c>
      <c r="B532" s="8" t="s">
        <v>433</v>
      </c>
      <c r="C532" s="8" t="s">
        <v>434</v>
      </c>
      <c r="D532" s="11">
        <v>2.05350141721E11</v>
      </c>
      <c r="E532" s="8" t="s">
        <v>24</v>
      </c>
      <c r="F532" s="8" t="str">
        <f t="shared" si="1"/>
        <v>BUY</v>
      </c>
      <c r="G532" s="12">
        <v>149.099899</v>
      </c>
      <c r="H532" s="12">
        <v>1000.0</v>
      </c>
      <c r="I532" s="7">
        <v>42864.0</v>
      </c>
      <c r="J532" s="14">
        <v>169.392776</v>
      </c>
      <c r="K532" s="14">
        <f t="shared" si="2"/>
        <v>1136.102554</v>
      </c>
      <c r="L532" s="15">
        <f t="shared" si="3"/>
        <v>0.1361025536</v>
      </c>
      <c r="M532" s="15">
        <f t="shared" si="4"/>
        <v>-0.1361025536</v>
      </c>
      <c r="N532" s="8">
        <f t="shared" si="5"/>
        <v>202</v>
      </c>
    </row>
    <row r="533" ht="12.75" customHeight="1">
      <c r="A533" s="7">
        <v>42663.0</v>
      </c>
      <c r="B533" s="8" t="s">
        <v>101</v>
      </c>
      <c r="C533" s="8" t="s">
        <v>102</v>
      </c>
      <c r="D533" s="11">
        <v>1.18002826852E11</v>
      </c>
      <c r="E533" s="8" t="s">
        <v>20</v>
      </c>
      <c r="F533" s="8" t="str">
        <f t="shared" si="1"/>
        <v>SELL</v>
      </c>
      <c r="G533" s="12">
        <v>60.561764</v>
      </c>
      <c r="H533" s="12">
        <v>1000.0</v>
      </c>
      <c r="I533" s="7">
        <v>42877.0</v>
      </c>
      <c r="J533" s="14">
        <v>70.397575</v>
      </c>
      <c r="K533" s="14">
        <f t="shared" si="2"/>
        <v>1162.409586</v>
      </c>
      <c r="L533" s="15">
        <f t="shared" si="3"/>
        <v>-0.1624095857</v>
      </c>
      <c r="M533" s="15">
        <f t="shared" si="4"/>
        <v>0.1624095857</v>
      </c>
      <c r="N533" s="8">
        <f t="shared" si="5"/>
        <v>214</v>
      </c>
    </row>
    <row r="534" ht="12.75" customHeight="1">
      <c r="A534" s="7">
        <v>42663.0</v>
      </c>
      <c r="B534" s="8" t="s">
        <v>144</v>
      </c>
      <c r="C534" s="8" t="s">
        <v>145</v>
      </c>
      <c r="D534" s="11">
        <v>8.77159596E10</v>
      </c>
      <c r="E534" s="8" t="s">
        <v>20</v>
      </c>
      <c r="F534" s="8" t="str">
        <f t="shared" si="1"/>
        <v>SELL</v>
      </c>
      <c r="G534" s="12">
        <v>87.255707</v>
      </c>
      <c r="H534" s="12">
        <v>1000.0</v>
      </c>
      <c r="I534" s="7">
        <v>43073.0</v>
      </c>
      <c r="J534" s="14">
        <v>164.915543</v>
      </c>
      <c r="K534" s="14">
        <f t="shared" si="2"/>
        <v>1890.025864</v>
      </c>
      <c r="L534" s="15">
        <f t="shared" si="3"/>
        <v>-0.8900258639</v>
      </c>
      <c r="M534" s="15">
        <f t="shared" si="4"/>
        <v>0.8900258639</v>
      </c>
      <c r="N534" s="8">
        <f t="shared" si="5"/>
        <v>410</v>
      </c>
    </row>
    <row r="535" ht="12.75" customHeight="1">
      <c r="A535" s="7">
        <v>42664.0</v>
      </c>
      <c r="B535" s="8" t="s">
        <v>1202</v>
      </c>
      <c r="C535" s="8" t="s">
        <v>1203</v>
      </c>
      <c r="D535" s="11">
        <v>7.1943377956E10</v>
      </c>
      <c r="E535" s="8" t="s">
        <v>24</v>
      </c>
      <c r="F535" s="8" t="str">
        <f t="shared" si="1"/>
        <v>BUY</v>
      </c>
      <c r="G535" s="12">
        <v>36.256504</v>
      </c>
      <c r="H535" s="12">
        <v>1000.0</v>
      </c>
      <c r="I535" s="16">
        <v>44727.0</v>
      </c>
      <c r="J535" s="14">
        <v>39.047176</v>
      </c>
      <c r="K535" s="14">
        <f t="shared" si="2"/>
        <v>1076.970245</v>
      </c>
      <c r="L535" s="15">
        <f t="shared" si="3"/>
        <v>0.07697024512</v>
      </c>
      <c r="M535" s="15">
        <f t="shared" si="4"/>
        <v>-0.07697024512</v>
      </c>
      <c r="N535" s="8">
        <f t="shared" si="5"/>
        <v>2063</v>
      </c>
    </row>
    <row r="536" ht="12.75" customHeight="1">
      <c r="A536" s="7">
        <v>42664.0</v>
      </c>
      <c r="B536" s="8" t="s">
        <v>222</v>
      </c>
      <c r="C536" s="8" t="s">
        <v>223</v>
      </c>
      <c r="D536" s="11">
        <v>1.24202013167E11</v>
      </c>
      <c r="E536" s="8" t="s">
        <v>24</v>
      </c>
      <c r="F536" s="8" t="str">
        <f t="shared" si="1"/>
        <v>BUY</v>
      </c>
      <c r="G536" s="12">
        <v>90.5</v>
      </c>
      <c r="H536" s="12">
        <v>1000.0</v>
      </c>
      <c r="I536" s="16">
        <v>42723.0</v>
      </c>
      <c r="J536" s="14">
        <v>97.99</v>
      </c>
      <c r="K536" s="14">
        <f t="shared" si="2"/>
        <v>1082.762431</v>
      </c>
      <c r="L536" s="15">
        <f t="shared" si="3"/>
        <v>0.08276243094</v>
      </c>
      <c r="M536" s="15">
        <f t="shared" si="4"/>
        <v>-0.08276243094</v>
      </c>
      <c r="N536" s="8">
        <f t="shared" si="5"/>
        <v>59</v>
      </c>
    </row>
    <row r="537" ht="12.75" customHeight="1">
      <c r="A537" s="7">
        <v>42664.0</v>
      </c>
      <c r="B537" s="8" t="s">
        <v>942</v>
      </c>
      <c r="C537" s="8" t="s">
        <v>943</v>
      </c>
      <c r="D537" s="11">
        <v>7.1654251226E10</v>
      </c>
      <c r="E537" s="8" t="s">
        <v>24</v>
      </c>
      <c r="F537" s="8" t="str">
        <f t="shared" si="1"/>
        <v>BUY</v>
      </c>
      <c r="G537" s="12">
        <v>96.437737</v>
      </c>
      <c r="H537" s="12">
        <v>1000.0</v>
      </c>
      <c r="I537" s="7">
        <v>42669.0</v>
      </c>
      <c r="J537" s="14">
        <v>96.710678</v>
      </c>
      <c r="K537" s="14">
        <f t="shared" si="2"/>
        <v>1002.83023</v>
      </c>
      <c r="L537" s="15">
        <f t="shared" si="3"/>
        <v>0.002830230245</v>
      </c>
      <c r="M537" s="15">
        <f t="shared" si="4"/>
        <v>-0.002830230245</v>
      </c>
      <c r="N537" s="8">
        <f t="shared" si="5"/>
        <v>5</v>
      </c>
    </row>
    <row r="538" ht="12.75" customHeight="1">
      <c r="A538" s="7">
        <v>42664.0</v>
      </c>
      <c r="B538" s="8" t="s">
        <v>1206</v>
      </c>
      <c r="C538" s="8" t="s">
        <v>1207</v>
      </c>
      <c r="D538" s="11">
        <v>6.1304806627E10</v>
      </c>
      <c r="E538" s="8" t="s">
        <v>20</v>
      </c>
      <c r="F538" s="8" t="str">
        <f t="shared" si="1"/>
        <v>SELL</v>
      </c>
      <c r="G538" s="12">
        <v>63.18</v>
      </c>
      <c r="H538" s="12">
        <v>1000.0</v>
      </c>
      <c r="I538" s="7">
        <v>43406.0</v>
      </c>
      <c r="J538" s="14">
        <v>116.67</v>
      </c>
      <c r="K538" s="14">
        <f t="shared" si="2"/>
        <v>1846.62868</v>
      </c>
      <c r="L538" s="15">
        <f t="shared" si="3"/>
        <v>-0.84662868</v>
      </c>
      <c r="M538" s="15">
        <f t="shared" si="4"/>
        <v>0.84662868</v>
      </c>
      <c r="N538" s="8">
        <f t="shared" si="5"/>
        <v>742</v>
      </c>
    </row>
    <row r="539" ht="12.75" customHeight="1">
      <c r="A539" s="7">
        <v>42664.0</v>
      </c>
      <c r="B539" s="8" t="s">
        <v>44</v>
      </c>
      <c r="C539" s="8" t="s">
        <v>45</v>
      </c>
      <c r="D539" s="11">
        <v>5.517271672E10</v>
      </c>
      <c r="E539" s="8" t="s">
        <v>20</v>
      </c>
      <c r="F539" s="8" t="str">
        <f t="shared" si="1"/>
        <v>SELL</v>
      </c>
      <c r="G539" s="12">
        <v>135.145889</v>
      </c>
      <c r="H539" s="12">
        <v>1000.0</v>
      </c>
      <c r="I539" s="7">
        <v>43012.0</v>
      </c>
      <c r="J539" s="14">
        <v>176.930496</v>
      </c>
      <c r="K539" s="14">
        <f t="shared" si="2"/>
        <v>1309.181488</v>
      </c>
      <c r="L539" s="15">
        <f t="shared" si="3"/>
        <v>-0.3091814876</v>
      </c>
      <c r="M539" s="15">
        <f t="shared" si="4"/>
        <v>0.3091814876</v>
      </c>
      <c r="N539" s="8">
        <f t="shared" si="5"/>
        <v>348</v>
      </c>
    </row>
    <row r="540" ht="12.75" customHeight="1">
      <c r="A540" s="7">
        <v>42664.0</v>
      </c>
      <c r="B540" s="8" t="s">
        <v>183</v>
      </c>
      <c r="C540" s="8" t="s">
        <v>184</v>
      </c>
      <c r="D540" s="11">
        <v>3.59532201359E11</v>
      </c>
      <c r="E540" s="8" t="s">
        <v>24</v>
      </c>
      <c r="F540" s="8" t="str">
        <f t="shared" si="1"/>
        <v>BUY</v>
      </c>
      <c r="G540" s="12">
        <v>70.036942</v>
      </c>
      <c r="H540" s="12">
        <v>1000.0</v>
      </c>
      <c r="I540" s="7">
        <v>42668.0</v>
      </c>
      <c r="J540" s="14">
        <v>72.229485</v>
      </c>
      <c r="K540" s="14">
        <f t="shared" si="2"/>
        <v>1031.305522</v>
      </c>
      <c r="L540" s="15">
        <f t="shared" si="3"/>
        <v>0.03130552159</v>
      </c>
      <c r="M540" s="15">
        <f t="shared" si="4"/>
        <v>-0.03130552159</v>
      </c>
      <c r="N540" s="8">
        <f t="shared" si="5"/>
        <v>4</v>
      </c>
    </row>
    <row r="541" ht="12.75" customHeight="1">
      <c r="A541" s="7">
        <v>42667.0</v>
      </c>
      <c r="B541" s="8" t="s">
        <v>1208</v>
      </c>
      <c r="C541" s="8" t="s">
        <v>1209</v>
      </c>
      <c r="D541" s="11">
        <v>2.3182744E10</v>
      </c>
      <c r="E541" s="8" t="s">
        <v>20</v>
      </c>
      <c r="F541" s="8" t="str">
        <f t="shared" si="1"/>
        <v>SELL</v>
      </c>
      <c r="G541" s="12">
        <v>0.105</v>
      </c>
      <c r="H541" s="12">
        <v>1000.0</v>
      </c>
      <c r="I541" s="16">
        <v>43259.0</v>
      </c>
      <c r="J541" s="14">
        <v>0.05</v>
      </c>
      <c r="K541" s="14">
        <f t="shared" si="2"/>
        <v>476.1904762</v>
      </c>
      <c r="L541" s="15">
        <f t="shared" si="3"/>
        <v>0.5238095238</v>
      </c>
      <c r="M541" s="15">
        <f t="shared" si="4"/>
        <v>-0.5238095238</v>
      </c>
      <c r="N541" s="8">
        <f t="shared" si="5"/>
        <v>592</v>
      </c>
    </row>
    <row r="542" ht="12.75" customHeight="1">
      <c r="A542" s="7">
        <v>42667.0</v>
      </c>
      <c r="B542" s="8" t="s">
        <v>593</v>
      </c>
      <c r="C542" s="8" t="s">
        <v>594</v>
      </c>
      <c r="D542" s="11">
        <v>5.6003039209E10</v>
      </c>
      <c r="E542" s="8" t="s">
        <v>24</v>
      </c>
      <c r="F542" s="8" t="str">
        <f t="shared" si="1"/>
        <v>BUY</v>
      </c>
      <c r="G542" s="12">
        <v>80.851303</v>
      </c>
      <c r="H542" s="12">
        <v>1000.0</v>
      </c>
      <c r="I542" s="16">
        <v>42822.0</v>
      </c>
      <c r="J542" s="14">
        <v>80.572311</v>
      </c>
      <c r="K542" s="14">
        <f t="shared" si="2"/>
        <v>996.5493197</v>
      </c>
      <c r="L542" s="15">
        <f t="shared" si="3"/>
        <v>-0.003450680319</v>
      </c>
      <c r="M542" s="15">
        <f t="shared" si="4"/>
        <v>0.003450680319</v>
      </c>
      <c r="N542" s="8">
        <f t="shared" si="5"/>
        <v>155</v>
      </c>
    </row>
    <row r="543" ht="12.75" customHeight="1">
      <c r="A543" s="7">
        <v>42667.0</v>
      </c>
      <c r="B543" s="8" t="s">
        <v>603</v>
      </c>
      <c r="C543" s="8" t="s">
        <v>604</v>
      </c>
      <c r="D543" s="11">
        <v>4.3368843374E10</v>
      </c>
      <c r="E543" s="8" t="s">
        <v>24</v>
      </c>
      <c r="F543" s="8" t="str">
        <f t="shared" si="1"/>
        <v>BUY</v>
      </c>
      <c r="G543" s="12">
        <v>91.038101</v>
      </c>
      <c r="H543" s="12">
        <v>1000.0</v>
      </c>
      <c r="I543" s="7">
        <v>42702.0</v>
      </c>
      <c r="J543" s="14">
        <v>93.643524</v>
      </c>
      <c r="K543" s="14">
        <f t="shared" si="2"/>
        <v>1028.619039</v>
      </c>
      <c r="L543" s="15">
        <f t="shared" si="3"/>
        <v>0.02861903941</v>
      </c>
      <c r="M543" s="15">
        <f t="shared" si="4"/>
        <v>-0.02861903941</v>
      </c>
      <c r="N543" s="8">
        <f t="shared" si="5"/>
        <v>35</v>
      </c>
    </row>
    <row r="544" ht="12.75" customHeight="1">
      <c r="A544" s="7">
        <v>42667.0</v>
      </c>
      <c r="B544" s="8" t="s">
        <v>783</v>
      </c>
      <c r="C544" s="8" t="s">
        <v>784</v>
      </c>
      <c r="D544" s="11">
        <v>1.00443452698E11</v>
      </c>
      <c r="E544" s="8" t="s">
        <v>24</v>
      </c>
      <c r="F544" s="8" t="str">
        <f t="shared" si="1"/>
        <v>BUY</v>
      </c>
      <c r="G544" s="12">
        <v>16.496855</v>
      </c>
      <c r="H544" s="12">
        <v>1000.0</v>
      </c>
      <c r="I544" s="7">
        <v>42702.0</v>
      </c>
      <c r="J544" s="14">
        <v>17.696302</v>
      </c>
      <c r="K544" s="14">
        <f t="shared" si="2"/>
        <v>1072.707616</v>
      </c>
      <c r="L544" s="15">
        <f t="shared" si="3"/>
        <v>0.07270761609</v>
      </c>
      <c r="M544" s="15">
        <f t="shared" si="4"/>
        <v>-0.07270761609</v>
      </c>
      <c r="N544" s="8">
        <f t="shared" si="5"/>
        <v>35</v>
      </c>
    </row>
    <row r="545" ht="12.75" customHeight="1">
      <c r="A545" s="16">
        <v>42667.0</v>
      </c>
      <c r="B545" s="8" t="s">
        <v>99</v>
      </c>
      <c r="C545" s="8" t="s">
        <v>100</v>
      </c>
      <c r="D545" s="11">
        <v>7.7269744E10</v>
      </c>
      <c r="E545" s="18" t="s">
        <v>24</v>
      </c>
      <c r="F545" s="17" t="str">
        <f t="shared" si="1"/>
        <v>BUY</v>
      </c>
      <c r="G545" s="12">
        <v>84.263924</v>
      </c>
      <c r="H545" s="12">
        <v>1000.0</v>
      </c>
      <c r="I545" s="16">
        <v>43263.0</v>
      </c>
      <c r="J545" s="14">
        <v>96.220001</v>
      </c>
      <c r="K545" s="14">
        <f t="shared" si="2"/>
        <v>1141.888443</v>
      </c>
      <c r="L545" s="15">
        <f t="shared" si="3"/>
        <v>0.1418884433</v>
      </c>
      <c r="M545" s="15">
        <f t="shared" si="4"/>
        <v>-0.1418884433</v>
      </c>
      <c r="N545" s="8">
        <f t="shared" si="5"/>
        <v>596</v>
      </c>
    </row>
    <row r="546" ht="12.75" customHeight="1">
      <c r="A546" s="7">
        <v>42668.0</v>
      </c>
      <c r="B546" s="8" t="s">
        <v>169</v>
      </c>
      <c r="C546" s="8" t="s">
        <v>170</v>
      </c>
      <c r="D546" s="11">
        <v>3.4609881197E10</v>
      </c>
      <c r="E546" s="8" t="s">
        <v>24</v>
      </c>
      <c r="F546" s="8" t="str">
        <f t="shared" si="1"/>
        <v>BUY</v>
      </c>
      <c r="G546" s="12">
        <v>66.595665</v>
      </c>
      <c r="H546" s="12">
        <v>1000.0</v>
      </c>
      <c r="I546" s="16">
        <v>42720.0</v>
      </c>
      <c r="J546" s="14">
        <v>71.887894</v>
      </c>
      <c r="K546" s="14">
        <f t="shared" si="2"/>
        <v>1079.46807</v>
      </c>
      <c r="L546" s="15">
        <f t="shared" si="3"/>
        <v>0.07946807048</v>
      </c>
      <c r="M546" s="15">
        <f t="shared" si="4"/>
        <v>-0.07946807048</v>
      </c>
      <c r="N546" s="8">
        <f t="shared" si="5"/>
        <v>52</v>
      </c>
    </row>
    <row r="547" ht="12.75" customHeight="1">
      <c r="A547" s="7">
        <v>42668.0</v>
      </c>
      <c r="B547" s="8" t="s">
        <v>121</v>
      </c>
      <c r="C547" s="8" t="s">
        <v>122</v>
      </c>
      <c r="D547" s="11">
        <v>6.7681050569E10</v>
      </c>
      <c r="E547" s="8" t="s">
        <v>24</v>
      </c>
      <c r="F547" s="8" t="str">
        <f t="shared" si="1"/>
        <v>BUY</v>
      </c>
      <c r="G547" s="12">
        <v>12.94</v>
      </c>
      <c r="H547" s="12">
        <v>1000.0</v>
      </c>
      <c r="I547" s="7">
        <v>42703.0</v>
      </c>
      <c r="J547" s="14">
        <v>13.43</v>
      </c>
      <c r="K547" s="14">
        <f t="shared" si="2"/>
        <v>1037.867079</v>
      </c>
      <c r="L547" s="15">
        <f t="shared" si="3"/>
        <v>0.03786707883</v>
      </c>
      <c r="M547" s="15">
        <f t="shared" si="4"/>
        <v>-0.03786707883</v>
      </c>
      <c r="N547" s="8">
        <f t="shared" si="5"/>
        <v>35</v>
      </c>
    </row>
    <row r="548" ht="12.75" customHeight="1">
      <c r="A548" s="7">
        <v>42668.0</v>
      </c>
      <c r="B548" s="8" t="s">
        <v>183</v>
      </c>
      <c r="C548" s="8" t="s">
        <v>184</v>
      </c>
      <c r="D548" s="11">
        <v>3.59532201359E11</v>
      </c>
      <c r="E548" s="8" t="s">
        <v>20</v>
      </c>
      <c r="F548" s="8" t="str">
        <f t="shared" si="1"/>
        <v>SELL</v>
      </c>
      <c r="G548" s="12">
        <v>72.229485</v>
      </c>
      <c r="H548" s="12">
        <v>1000.0</v>
      </c>
      <c r="I548" s="7">
        <v>43014.0</v>
      </c>
      <c r="J548" s="14">
        <v>78.491562</v>
      </c>
      <c r="K548" s="14">
        <f t="shared" si="2"/>
        <v>1086.696963</v>
      </c>
      <c r="L548" s="15">
        <f t="shared" si="3"/>
        <v>-0.08669696316</v>
      </c>
      <c r="M548" s="15">
        <f t="shared" si="4"/>
        <v>0.08669696316</v>
      </c>
      <c r="N548" s="8">
        <f t="shared" si="5"/>
        <v>346</v>
      </c>
    </row>
    <row r="549" ht="12.75" customHeight="1">
      <c r="A549" s="7">
        <v>42669.0</v>
      </c>
      <c r="B549" s="8" t="s">
        <v>1216</v>
      </c>
      <c r="C549" s="8" t="s">
        <v>1217</v>
      </c>
      <c r="D549" s="11">
        <v>1.53571818E10</v>
      </c>
      <c r="E549" s="8" t="s">
        <v>20</v>
      </c>
      <c r="F549" s="8" t="str">
        <f t="shared" si="1"/>
        <v>SELL</v>
      </c>
      <c r="G549" s="12">
        <v>67.699997</v>
      </c>
      <c r="H549" s="12">
        <v>1000.0</v>
      </c>
      <c r="I549" s="7">
        <v>42949.0</v>
      </c>
      <c r="J549" s="14">
        <v>47.509998</v>
      </c>
      <c r="K549" s="14">
        <f t="shared" si="2"/>
        <v>701.7725274</v>
      </c>
      <c r="L549" s="15">
        <f t="shared" si="3"/>
        <v>0.2982274726</v>
      </c>
      <c r="M549" s="15">
        <f t="shared" si="4"/>
        <v>-0.2982274726</v>
      </c>
      <c r="N549" s="8">
        <f t="shared" si="5"/>
        <v>280</v>
      </c>
    </row>
    <row r="550" ht="12.75" customHeight="1">
      <c r="A550" s="7">
        <v>42669.0</v>
      </c>
      <c r="B550" s="8" t="s">
        <v>253</v>
      </c>
      <c r="C550" s="8" t="s">
        <v>254</v>
      </c>
      <c r="D550" s="11">
        <v>4.6424173215E10</v>
      </c>
      <c r="E550" s="8" t="s">
        <v>24</v>
      </c>
      <c r="F550" s="8" t="str">
        <f t="shared" si="1"/>
        <v>BUY</v>
      </c>
      <c r="G550" s="12">
        <v>31.416668</v>
      </c>
      <c r="H550" s="12">
        <v>1000.0</v>
      </c>
      <c r="I550" s="16">
        <v>42677.0</v>
      </c>
      <c r="J550" s="14">
        <v>29.766666</v>
      </c>
      <c r="K550" s="14">
        <f t="shared" si="2"/>
        <v>947.4800447</v>
      </c>
      <c r="L550" s="15">
        <f t="shared" si="3"/>
        <v>-0.05251995533</v>
      </c>
      <c r="M550" s="15">
        <f t="shared" si="4"/>
        <v>0.05251995533</v>
      </c>
      <c r="N550" s="8">
        <f t="shared" si="5"/>
        <v>8</v>
      </c>
    </row>
    <row r="551" ht="12.75" customHeight="1">
      <c r="A551" s="7">
        <v>42669.0</v>
      </c>
      <c r="B551" s="8" t="s">
        <v>1218</v>
      </c>
      <c r="C551" s="8" t="s">
        <v>1219</v>
      </c>
      <c r="D551" s="11">
        <v>3.284593371E10</v>
      </c>
      <c r="E551" s="8" t="s">
        <v>24</v>
      </c>
      <c r="F551" s="8" t="str">
        <f t="shared" si="1"/>
        <v>BUY</v>
      </c>
      <c r="G551" s="12">
        <v>16.286068</v>
      </c>
      <c r="H551" s="12">
        <v>1000.0</v>
      </c>
      <c r="I551" s="16">
        <v>42810.0</v>
      </c>
      <c r="J551" s="14">
        <v>21.527906</v>
      </c>
      <c r="K551" s="14">
        <f t="shared" si="2"/>
        <v>1321.860255</v>
      </c>
      <c r="L551" s="15">
        <f t="shared" si="3"/>
        <v>0.321860255</v>
      </c>
      <c r="M551" s="15">
        <f t="shared" si="4"/>
        <v>-0.321860255</v>
      </c>
      <c r="N551" s="8">
        <f t="shared" si="5"/>
        <v>141</v>
      </c>
    </row>
    <row r="552" ht="12.75" customHeight="1">
      <c r="A552" s="7">
        <v>42669.0</v>
      </c>
      <c r="B552" s="8" t="s">
        <v>942</v>
      </c>
      <c r="C552" s="8" t="s">
        <v>943</v>
      </c>
      <c r="D552" s="11">
        <v>7.1654251226E10</v>
      </c>
      <c r="E552" s="8" t="s">
        <v>20</v>
      </c>
      <c r="F552" s="8" t="str">
        <f t="shared" si="1"/>
        <v>SELL</v>
      </c>
      <c r="G552" s="12">
        <v>96.710678</v>
      </c>
      <c r="H552" s="12">
        <v>1000.0</v>
      </c>
      <c r="I552" s="7">
        <v>43304.0</v>
      </c>
      <c r="J552" s="14">
        <v>120.39431</v>
      </c>
      <c r="K552" s="14">
        <f t="shared" si="2"/>
        <v>1244.891593</v>
      </c>
      <c r="L552" s="15">
        <f t="shared" si="3"/>
        <v>-0.244891593</v>
      </c>
      <c r="M552" s="15">
        <f t="shared" si="4"/>
        <v>0.244891593</v>
      </c>
      <c r="N552" s="8">
        <f t="shared" si="5"/>
        <v>635</v>
      </c>
    </row>
    <row r="553" ht="12.75" customHeight="1">
      <c r="A553" s="7">
        <v>42669.0</v>
      </c>
      <c r="B553" s="8" t="s">
        <v>177</v>
      </c>
      <c r="C553" s="8" t="s">
        <v>178</v>
      </c>
      <c r="D553" s="11">
        <v>1.9131597722E10</v>
      </c>
      <c r="E553" s="8" t="s">
        <v>24</v>
      </c>
      <c r="F553" s="8" t="str">
        <f t="shared" si="1"/>
        <v>BUY</v>
      </c>
      <c r="G553" s="12">
        <v>36.372002</v>
      </c>
      <c r="H553" s="12">
        <v>1000.0</v>
      </c>
      <c r="I553" s="7">
        <v>42692.0</v>
      </c>
      <c r="J553" s="14">
        <v>44.574642</v>
      </c>
      <c r="K553" s="14">
        <f t="shared" si="2"/>
        <v>1225.520718</v>
      </c>
      <c r="L553" s="15">
        <f t="shared" si="3"/>
        <v>0.2255207178</v>
      </c>
      <c r="M553" s="15">
        <f t="shared" si="4"/>
        <v>-0.2255207178</v>
      </c>
      <c r="N553" s="8">
        <f t="shared" si="5"/>
        <v>23</v>
      </c>
    </row>
    <row r="554" ht="12.75" customHeight="1">
      <c r="A554" s="7">
        <v>42669.0</v>
      </c>
      <c r="B554" s="8" t="s">
        <v>509</v>
      </c>
      <c r="C554" s="8" t="s">
        <v>510</v>
      </c>
      <c r="D554" s="11">
        <v>1.61091919804E11</v>
      </c>
      <c r="E554" s="8" t="s">
        <v>24</v>
      </c>
      <c r="F554" s="8" t="str">
        <f t="shared" si="1"/>
        <v>BUY</v>
      </c>
      <c r="G554" s="12">
        <v>48.339104</v>
      </c>
      <c r="H554" s="12">
        <v>1000.0</v>
      </c>
      <c r="I554" s="7">
        <v>42723.0</v>
      </c>
      <c r="J554" s="14">
        <v>47.467995</v>
      </c>
      <c r="K554" s="14">
        <f t="shared" si="2"/>
        <v>981.9792067</v>
      </c>
      <c r="L554" s="15">
        <f t="shared" si="3"/>
        <v>-0.01802079327</v>
      </c>
      <c r="M554" s="15">
        <f t="shared" si="4"/>
        <v>0.01802079327</v>
      </c>
      <c r="N554" s="8">
        <f t="shared" si="5"/>
        <v>54</v>
      </c>
    </row>
    <row r="555" ht="12.75" customHeight="1">
      <c r="A555" s="7">
        <v>42669.0</v>
      </c>
      <c r="B555" s="8" t="s">
        <v>181</v>
      </c>
      <c r="C555" s="8" t="s">
        <v>182</v>
      </c>
      <c r="D555" s="11">
        <v>4.82847204E10</v>
      </c>
      <c r="E555" s="8" t="s">
        <v>20</v>
      </c>
      <c r="F555" s="8" t="str">
        <f t="shared" si="1"/>
        <v>SELL</v>
      </c>
      <c r="G555" s="12">
        <v>78.40773</v>
      </c>
      <c r="H555" s="12">
        <v>1000.0</v>
      </c>
      <c r="I555" s="7">
        <v>42755.0</v>
      </c>
      <c r="J555" s="14">
        <v>99.567589</v>
      </c>
      <c r="K555" s="14">
        <f t="shared" si="2"/>
        <v>1269.869552</v>
      </c>
      <c r="L555" s="15">
        <f t="shared" si="3"/>
        <v>-0.2698695524</v>
      </c>
      <c r="M555" s="15">
        <f t="shared" si="4"/>
        <v>0.2698695524</v>
      </c>
      <c r="N555" s="8">
        <f t="shared" si="5"/>
        <v>86</v>
      </c>
    </row>
    <row r="556" ht="12.75" customHeight="1">
      <c r="A556" s="7">
        <v>42670.0</v>
      </c>
      <c r="B556" s="8" t="s">
        <v>160</v>
      </c>
      <c r="C556" s="8" t="s">
        <v>161</v>
      </c>
      <c r="D556" s="11">
        <v>1.366890505052E12</v>
      </c>
      <c r="E556" s="8" t="s">
        <v>24</v>
      </c>
      <c r="F556" s="8" t="str">
        <f t="shared" si="1"/>
        <v>BUY</v>
      </c>
      <c r="G556" s="12">
        <v>40.92</v>
      </c>
      <c r="H556" s="12">
        <v>1000.0</v>
      </c>
      <c r="I556" s="16">
        <v>42671.0</v>
      </c>
      <c r="J556" s="14">
        <v>38.82</v>
      </c>
      <c r="K556" s="14">
        <f t="shared" si="2"/>
        <v>948.6803519</v>
      </c>
      <c r="L556" s="15">
        <f t="shared" si="3"/>
        <v>-0.05131964809</v>
      </c>
      <c r="M556" s="15">
        <f t="shared" si="4"/>
        <v>0.05131964809</v>
      </c>
      <c r="N556" s="8">
        <f t="shared" si="5"/>
        <v>1</v>
      </c>
    </row>
    <row r="557" ht="12.75" customHeight="1">
      <c r="A557" s="7">
        <v>42670.0</v>
      </c>
      <c r="B557" s="8" t="s">
        <v>270</v>
      </c>
      <c r="C557" s="8" t="s">
        <v>271</v>
      </c>
      <c r="D557" s="11">
        <v>1.30378753979E11</v>
      </c>
      <c r="E557" s="8" t="s">
        <v>20</v>
      </c>
      <c r="F557" s="8" t="str">
        <f t="shared" si="1"/>
        <v>SELL</v>
      </c>
      <c r="G557" s="12">
        <v>42.361588</v>
      </c>
      <c r="H557" s="12">
        <v>1000.0</v>
      </c>
      <c r="I557" s="16">
        <v>42755.0</v>
      </c>
      <c r="J557" s="14">
        <v>40.400932</v>
      </c>
      <c r="K557" s="14">
        <f t="shared" si="2"/>
        <v>953.7161827</v>
      </c>
      <c r="L557" s="15">
        <f t="shared" si="3"/>
        <v>0.04628381731</v>
      </c>
      <c r="M557" s="15">
        <f t="shared" si="4"/>
        <v>-0.04628381731</v>
      </c>
      <c r="N557" s="8">
        <f t="shared" si="5"/>
        <v>85</v>
      </c>
    </row>
    <row r="558" ht="12.75" customHeight="1">
      <c r="A558" s="7">
        <v>42670.0</v>
      </c>
      <c r="B558" s="8" t="s">
        <v>107</v>
      </c>
      <c r="C558" s="8" t="s">
        <v>108</v>
      </c>
      <c r="D558" s="11">
        <v>8.1360823648E10</v>
      </c>
      <c r="E558" s="8" t="s">
        <v>20</v>
      </c>
      <c r="F558" s="8" t="str">
        <f t="shared" si="1"/>
        <v>SELL</v>
      </c>
      <c r="G558" s="12">
        <v>40.51342</v>
      </c>
      <c r="H558" s="12">
        <v>1000.0</v>
      </c>
      <c r="I558" s="7">
        <v>43550.0</v>
      </c>
      <c r="J558" s="14">
        <v>52.046661</v>
      </c>
      <c r="K558" s="14">
        <f t="shared" si="2"/>
        <v>1284.677053</v>
      </c>
      <c r="L558" s="15">
        <f t="shared" si="3"/>
        <v>-0.2846770527</v>
      </c>
      <c r="M558" s="15">
        <f t="shared" si="4"/>
        <v>0.2846770527</v>
      </c>
      <c r="N558" s="8">
        <f t="shared" si="5"/>
        <v>880</v>
      </c>
    </row>
    <row r="559" ht="12.75" customHeight="1">
      <c r="A559" s="7">
        <v>42670.0</v>
      </c>
      <c r="B559" s="8" t="s">
        <v>1226</v>
      </c>
      <c r="C559" s="8" t="s">
        <v>1227</v>
      </c>
      <c r="D559" s="11">
        <v>1.6129382487E10</v>
      </c>
      <c r="E559" s="8" t="s">
        <v>20</v>
      </c>
      <c r="F559" s="8" t="str">
        <f t="shared" si="1"/>
        <v>SELL</v>
      </c>
      <c r="G559" s="12">
        <v>8.125657</v>
      </c>
      <c r="H559" s="12">
        <v>1000.0</v>
      </c>
      <c r="I559" s="16">
        <v>42788.0</v>
      </c>
      <c r="J559" s="14">
        <v>10.790578</v>
      </c>
      <c r="K559" s="14">
        <f t="shared" si="2"/>
        <v>1327.963757</v>
      </c>
      <c r="L559" s="15">
        <f t="shared" si="3"/>
        <v>-0.3279637573</v>
      </c>
      <c r="M559" s="15">
        <f t="shared" si="4"/>
        <v>0.3279637573</v>
      </c>
      <c r="N559" s="8">
        <f t="shared" si="5"/>
        <v>118</v>
      </c>
    </row>
    <row r="560" ht="12.75" customHeight="1">
      <c r="A560" s="7">
        <v>42670.0</v>
      </c>
      <c r="B560" s="8" t="s">
        <v>1097</v>
      </c>
      <c r="C560" s="8" t="s">
        <v>1098</v>
      </c>
      <c r="D560" s="11">
        <v>3.9183836564E10</v>
      </c>
      <c r="E560" s="8" t="s">
        <v>24</v>
      </c>
      <c r="F560" s="8" t="str">
        <f t="shared" si="1"/>
        <v>BUY</v>
      </c>
      <c r="G560" s="12">
        <v>11.64</v>
      </c>
      <c r="H560" s="12">
        <v>1000.0</v>
      </c>
      <c r="I560" s="7">
        <v>42961.0</v>
      </c>
      <c r="J560" s="14">
        <v>16.450001</v>
      </c>
      <c r="K560" s="14">
        <f t="shared" si="2"/>
        <v>1413.230326</v>
      </c>
      <c r="L560" s="15">
        <f t="shared" si="3"/>
        <v>0.4132303265</v>
      </c>
      <c r="M560" s="15">
        <f t="shared" si="4"/>
        <v>-0.4132303265</v>
      </c>
      <c r="N560" s="8">
        <f t="shared" si="5"/>
        <v>291</v>
      </c>
    </row>
    <row r="561" ht="12.75" customHeight="1">
      <c r="A561" s="7">
        <v>42670.0</v>
      </c>
      <c r="B561" s="8" t="s">
        <v>1228</v>
      </c>
      <c r="C561" s="8" t="s">
        <v>1229</v>
      </c>
      <c r="D561" s="11">
        <v>6.7963933922E10</v>
      </c>
      <c r="E561" s="8" t="s">
        <v>24</v>
      </c>
      <c r="F561" s="8" t="str">
        <f t="shared" si="1"/>
        <v>BUY</v>
      </c>
      <c r="G561" s="12">
        <v>4.135</v>
      </c>
      <c r="H561" s="12">
        <v>1000.0</v>
      </c>
      <c r="I561" s="7">
        <v>42775.0</v>
      </c>
      <c r="J561" s="14">
        <v>5.461</v>
      </c>
      <c r="K561" s="14">
        <f t="shared" si="2"/>
        <v>1320.677146</v>
      </c>
      <c r="L561" s="15">
        <f t="shared" si="3"/>
        <v>0.3206771463</v>
      </c>
      <c r="M561" s="15">
        <f t="shared" si="4"/>
        <v>-0.3206771463</v>
      </c>
      <c r="N561" s="8">
        <f t="shared" si="5"/>
        <v>105</v>
      </c>
    </row>
    <row r="562" ht="12.75" customHeight="1">
      <c r="A562" s="7">
        <v>42671.0</v>
      </c>
      <c r="B562" s="8" t="s">
        <v>160</v>
      </c>
      <c r="C562" s="8" t="s">
        <v>161</v>
      </c>
      <c r="D562" s="11">
        <v>1.366890505052E12</v>
      </c>
      <c r="E562" s="8" t="s">
        <v>20</v>
      </c>
      <c r="F562" s="8" t="str">
        <f t="shared" si="1"/>
        <v>SELL</v>
      </c>
      <c r="G562" s="12">
        <v>38.82</v>
      </c>
      <c r="H562" s="12">
        <v>1000.0</v>
      </c>
      <c r="I562" s="16">
        <v>42685.0</v>
      </c>
      <c r="J562" s="14">
        <v>36.95</v>
      </c>
      <c r="K562" s="14">
        <f t="shared" si="2"/>
        <v>951.8289541</v>
      </c>
      <c r="L562" s="15">
        <f t="shared" si="3"/>
        <v>0.04817104585</v>
      </c>
      <c r="M562" s="15">
        <f t="shared" si="4"/>
        <v>-0.04817104585</v>
      </c>
      <c r="N562" s="8">
        <f t="shared" si="5"/>
        <v>14</v>
      </c>
    </row>
    <row r="563" ht="12.75" customHeight="1">
      <c r="A563" s="7">
        <v>42671.0</v>
      </c>
      <c r="B563" s="8" t="s">
        <v>1232</v>
      </c>
      <c r="C563" s="8" t="s">
        <v>1233</v>
      </c>
      <c r="D563" s="11">
        <v>2.185741E10</v>
      </c>
      <c r="E563" s="8" t="s">
        <v>24</v>
      </c>
      <c r="F563" s="8" t="str">
        <f t="shared" si="1"/>
        <v>BUY</v>
      </c>
      <c r="G563" s="12">
        <v>53.826271</v>
      </c>
      <c r="H563" s="12">
        <v>1000.0</v>
      </c>
      <c r="I563" s="16">
        <v>42850.0</v>
      </c>
      <c r="J563" s="14">
        <v>58.380585</v>
      </c>
      <c r="K563" s="14">
        <f t="shared" si="2"/>
        <v>1084.61136</v>
      </c>
      <c r="L563" s="15">
        <f t="shared" si="3"/>
        <v>0.08461136013</v>
      </c>
      <c r="M563" s="15">
        <f t="shared" si="4"/>
        <v>-0.08461136013</v>
      </c>
      <c r="N563" s="8">
        <f t="shared" si="5"/>
        <v>179</v>
      </c>
    </row>
    <row r="564" ht="12.75" customHeight="1">
      <c r="A564" s="7">
        <v>42671.0</v>
      </c>
      <c r="B564" s="8" t="s">
        <v>300</v>
      </c>
      <c r="C564" s="8" t="s">
        <v>301</v>
      </c>
      <c r="D564" s="11">
        <v>1.900432125E10</v>
      </c>
      <c r="E564" s="8" t="s">
        <v>24</v>
      </c>
      <c r="F564" s="8" t="str">
        <f t="shared" si="1"/>
        <v>BUY</v>
      </c>
      <c r="G564" s="12">
        <v>99.45</v>
      </c>
      <c r="H564" s="12">
        <v>1000.0</v>
      </c>
      <c r="I564" s="7">
        <v>42676.0</v>
      </c>
      <c r="J564" s="14">
        <v>96.65</v>
      </c>
      <c r="K564" s="14">
        <f t="shared" si="2"/>
        <v>971.8451483</v>
      </c>
      <c r="L564" s="15">
        <f t="shared" si="3"/>
        <v>-0.02815485168</v>
      </c>
      <c r="M564" s="15">
        <f t="shared" si="4"/>
        <v>0.02815485168</v>
      </c>
      <c r="N564" s="8">
        <f t="shared" si="5"/>
        <v>5</v>
      </c>
    </row>
    <row r="565" ht="12.75" customHeight="1">
      <c r="A565" s="7">
        <v>42671.0</v>
      </c>
      <c r="B565" s="8" t="s">
        <v>1236</v>
      </c>
      <c r="C565" s="8" t="s">
        <v>1237</v>
      </c>
      <c r="D565" s="11">
        <v>5.6973727227E10</v>
      </c>
      <c r="E565" s="8" t="s">
        <v>24</v>
      </c>
      <c r="F565" s="8" t="str">
        <f t="shared" si="1"/>
        <v>BUY</v>
      </c>
      <c r="G565" s="12">
        <v>116.731041</v>
      </c>
      <c r="H565" s="12">
        <v>1000.0</v>
      </c>
      <c r="I565" s="7">
        <v>42934.0</v>
      </c>
      <c r="J565" s="14">
        <v>156.439011</v>
      </c>
      <c r="K565" s="14">
        <f t="shared" si="2"/>
        <v>1340.166332</v>
      </c>
      <c r="L565" s="15">
        <f t="shared" si="3"/>
        <v>0.3401663316</v>
      </c>
      <c r="M565" s="15">
        <f t="shared" si="4"/>
        <v>-0.3401663316</v>
      </c>
      <c r="N565" s="8">
        <f t="shared" si="5"/>
        <v>263</v>
      </c>
    </row>
    <row r="566" ht="12.75" customHeight="1">
      <c r="A566" s="7">
        <v>42671.0</v>
      </c>
      <c r="B566" s="8" t="s">
        <v>1238</v>
      </c>
      <c r="C566" s="8" t="s">
        <v>1239</v>
      </c>
      <c r="D566" s="11">
        <v>1.9951872E11</v>
      </c>
      <c r="E566" s="8" t="s">
        <v>20</v>
      </c>
      <c r="F566" s="8" t="str">
        <f t="shared" si="1"/>
        <v>SELL</v>
      </c>
      <c r="G566" s="12">
        <v>49.87</v>
      </c>
      <c r="H566" s="12">
        <v>1000.0</v>
      </c>
      <c r="I566" s="7">
        <v>42853.0</v>
      </c>
      <c r="J566" s="14">
        <v>52.19</v>
      </c>
      <c r="K566" s="14">
        <f t="shared" si="2"/>
        <v>1046.520954</v>
      </c>
      <c r="L566" s="15">
        <f t="shared" si="3"/>
        <v>-0.04652095448</v>
      </c>
      <c r="M566" s="15">
        <f t="shared" si="4"/>
        <v>0.04652095448</v>
      </c>
      <c r="N566" s="8">
        <f t="shared" si="5"/>
        <v>182</v>
      </c>
    </row>
    <row r="567" ht="12.75" customHeight="1">
      <c r="A567" s="16">
        <v>42671.0</v>
      </c>
      <c r="B567" s="8" t="s">
        <v>619</v>
      </c>
      <c r="C567" s="8" t="s">
        <v>620</v>
      </c>
      <c r="D567" s="11">
        <v>2.488335384E10</v>
      </c>
      <c r="E567" s="18" t="s">
        <v>24</v>
      </c>
      <c r="F567" s="17" t="str">
        <f t="shared" si="1"/>
        <v>BUY</v>
      </c>
      <c r="G567" s="12">
        <v>112.897018</v>
      </c>
      <c r="H567" s="12">
        <v>1000.0</v>
      </c>
      <c r="I567" s="16">
        <v>42703.0</v>
      </c>
      <c r="J567" s="14">
        <v>95.255417</v>
      </c>
      <c r="K567" s="14">
        <f t="shared" si="2"/>
        <v>843.7372279</v>
      </c>
      <c r="L567" s="15">
        <f t="shared" si="3"/>
        <v>-0.1562627721</v>
      </c>
      <c r="M567" s="15">
        <f t="shared" si="4"/>
        <v>0.1562627721</v>
      </c>
      <c r="N567" s="8">
        <f t="shared" si="5"/>
        <v>32</v>
      </c>
    </row>
    <row r="568" ht="12.75" customHeight="1">
      <c r="A568" s="7">
        <v>42674.0</v>
      </c>
      <c r="B568" s="8" t="s">
        <v>954</v>
      </c>
      <c r="C568" s="8" t="s">
        <v>955</v>
      </c>
      <c r="D568" s="11">
        <v>1.39897497235E11</v>
      </c>
      <c r="E568" s="8" t="s">
        <v>24</v>
      </c>
      <c r="F568" s="8" t="str">
        <f t="shared" si="1"/>
        <v>BUY</v>
      </c>
      <c r="G568" s="12">
        <v>114.61</v>
      </c>
      <c r="H568" s="12">
        <v>1000.0</v>
      </c>
      <c r="I568" s="16">
        <v>42703.0</v>
      </c>
      <c r="J568" s="14">
        <v>119.34</v>
      </c>
      <c r="K568" s="14">
        <f t="shared" si="2"/>
        <v>1041.270395</v>
      </c>
      <c r="L568" s="15">
        <f t="shared" si="3"/>
        <v>0.04127039525</v>
      </c>
      <c r="M568" s="15">
        <f t="shared" si="4"/>
        <v>-0.04127039525</v>
      </c>
      <c r="N568" s="8">
        <f t="shared" si="5"/>
        <v>29</v>
      </c>
    </row>
    <row r="569" ht="12.75" customHeight="1">
      <c r="A569" s="7">
        <v>42674.0</v>
      </c>
      <c r="B569" s="8" t="s">
        <v>515</v>
      </c>
      <c r="C569" s="8" t="s">
        <v>516</v>
      </c>
      <c r="D569" s="11">
        <v>7.703592E10</v>
      </c>
      <c r="E569" s="8" t="s">
        <v>20</v>
      </c>
      <c r="F569" s="8" t="str">
        <f t="shared" si="1"/>
        <v>SELL</v>
      </c>
      <c r="G569" s="12">
        <v>102.18</v>
      </c>
      <c r="H569" s="12">
        <v>1000.0</v>
      </c>
      <c r="I569" s="16">
        <v>43034.0</v>
      </c>
      <c r="J569" s="14">
        <v>99.99</v>
      </c>
      <c r="K569" s="14">
        <f t="shared" si="2"/>
        <v>978.5672343</v>
      </c>
      <c r="L569" s="15">
        <f t="shared" si="3"/>
        <v>0.02143276571</v>
      </c>
      <c r="M569" s="15">
        <f t="shared" si="4"/>
        <v>-0.02143276571</v>
      </c>
      <c r="N569" s="8">
        <f t="shared" si="5"/>
        <v>360</v>
      </c>
    </row>
    <row r="570" ht="12.75" customHeight="1">
      <c r="A570" s="7">
        <v>42674.0</v>
      </c>
      <c r="B570" s="8" t="s">
        <v>445</v>
      </c>
      <c r="C570" s="8" t="s">
        <v>446</v>
      </c>
      <c r="D570" s="11">
        <v>3.29131240124E11</v>
      </c>
      <c r="E570" s="8" t="s">
        <v>24</v>
      </c>
      <c r="F570" s="8" t="str">
        <f t="shared" si="1"/>
        <v>BUY</v>
      </c>
      <c r="G570" s="12">
        <v>103.915573</v>
      </c>
      <c r="H570" s="12">
        <v>1000.0</v>
      </c>
      <c r="I570" s="7">
        <v>42685.0</v>
      </c>
      <c r="J570" s="14">
        <v>110.592918</v>
      </c>
      <c r="K570" s="14">
        <f t="shared" si="2"/>
        <v>1064.257404</v>
      </c>
      <c r="L570" s="15">
        <f t="shared" si="3"/>
        <v>0.06425740442</v>
      </c>
      <c r="M570" s="15">
        <f t="shared" si="4"/>
        <v>-0.06425740442</v>
      </c>
      <c r="N570" s="8">
        <f t="shared" si="5"/>
        <v>11</v>
      </c>
    </row>
    <row r="571" ht="12.75" customHeight="1">
      <c r="A571" s="7">
        <v>42674.0</v>
      </c>
      <c r="B571" s="8" t="s">
        <v>507</v>
      </c>
      <c r="C571" s="8" t="s">
        <v>508</v>
      </c>
      <c r="D571" s="11">
        <v>1.28534930595E11</v>
      </c>
      <c r="E571" s="8" t="s">
        <v>24</v>
      </c>
      <c r="F571" s="8" t="str">
        <f t="shared" si="1"/>
        <v>BUY</v>
      </c>
      <c r="G571" s="12">
        <v>58.949566</v>
      </c>
      <c r="H571" s="12">
        <v>1000.0</v>
      </c>
      <c r="I571" s="7">
        <v>42675.0</v>
      </c>
      <c r="J571" s="14">
        <v>58.047409</v>
      </c>
      <c r="K571" s="14">
        <f t="shared" si="2"/>
        <v>984.6961214</v>
      </c>
      <c r="L571" s="15">
        <f t="shared" si="3"/>
        <v>-0.01530387857</v>
      </c>
      <c r="M571" s="15">
        <f t="shared" si="4"/>
        <v>0.01530387857</v>
      </c>
      <c r="N571" s="8">
        <f t="shared" si="5"/>
        <v>1</v>
      </c>
    </row>
    <row r="572" ht="12.75" customHeight="1">
      <c r="A572" s="16">
        <v>42674.0</v>
      </c>
      <c r="B572" s="8" t="s">
        <v>836</v>
      </c>
      <c r="C572" s="8" t="s">
        <v>837</v>
      </c>
      <c r="D572" s="11">
        <v>1.0735109466E10</v>
      </c>
      <c r="E572" s="18" t="s">
        <v>24</v>
      </c>
      <c r="F572" s="17" t="str">
        <f t="shared" si="1"/>
        <v>BUY</v>
      </c>
      <c r="G572" s="12">
        <v>34.119999</v>
      </c>
      <c r="H572" s="12">
        <v>1000.0</v>
      </c>
      <c r="I572" s="16">
        <v>42678.0</v>
      </c>
      <c r="J572" s="14">
        <v>31.57</v>
      </c>
      <c r="K572" s="14">
        <f t="shared" si="2"/>
        <v>925.263802</v>
      </c>
      <c r="L572" s="15">
        <f t="shared" si="3"/>
        <v>-0.07473619797</v>
      </c>
      <c r="M572" s="15">
        <f t="shared" si="4"/>
        <v>0.07473619797</v>
      </c>
      <c r="N572" s="8">
        <f t="shared" si="5"/>
        <v>4</v>
      </c>
    </row>
    <row r="573" ht="12.75" customHeight="1">
      <c r="A573" s="7">
        <v>42675.0</v>
      </c>
      <c r="B573" s="8" t="s">
        <v>302</v>
      </c>
      <c r="C573" s="8" t="s">
        <v>303</v>
      </c>
      <c r="D573" s="11">
        <v>3.30665748E10</v>
      </c>
      <c r="E573" s="8" t="s">
        <v>24</v>
      </c>
      <c r="F573" s="8" t="str">
        <f t="shared" si="1"/>
        <v>BUY</v>
      </c>
      <c r="G573" s="12">
        <v>101.54525</v>
      </c>
      <c r="H573" s="12">
        <v>1000.0</v>
      </c>
      <c r="I573" s="16">
        <v>42745.0</v>
      </c>
      <c r="J573" s="14">
        <v>116.760071</v>
      </c>
      <c r="K573" s="14">
        <f t="shared" si="2"/>
        <v>1149.832917</v>
      </c>
      <c r="L573" s="15">
        <f t="shared" si="3"/>
        <v>0.1498329169</v>
      </c>
      <c r="M573" s="15">
        <f t="shared" si="4"/>
        <v>-0.1498329169</v>
      </c>
      <c r="N573" s="8">
        <f t="shared" si="5"/>
        <v>70</v>
      </c>
    </row>
    <row r="574" ht="12.75" customHeight="1">
      <c r="A574" s="7">
        <v>42675.0</v>
      </c>
      <c r="B574" s="8" t="s">
        <v>507</v>
      </c>
      <c r="C574" s="8" t="s">
        <v>508</v>
      </c>
      <c r="D574" s="11">
        <v>1.28534930595E11</v>
      </c>
      <c r="E574" s="8" t="s">
        <v>20</v>
      </c>
      <c r="F574" s="8" t="str">
        <f t="shared" si="1"/>
        <v>SELL</v>
      </c>
      <c r="G574" s="12">
        <v>58.047409</v>
      </c>
      <c r="H574" s="12">
        <v>1000.0</v>
      </c>
      <c r="I574" s="7">
        <v>42692.0</v>
      </c>
      <c r="J574" s="14">
        <v>61.302254</v>
      </c>
      <c r="K574" s="14">
        <f t="shared" si="2"/>
        <v>1056.072184</v>
      </c>
      <c r="L574" s="15">
        <f t="shared" si="3"/>
        <v>-0.05607218403</v>
      </c>
      <c r="M574" s="15">
        <f t="shared" si="4"/>
        <v>0.05607218403</v>
      </c>
      <c r="N574" s="8">
        <f t="shared" si="5"/>
        <v>17</v>
      </c>
    </row>
    <row r="575" ht="12.75" customHeight="1">
      <c r="A575" s="7">
        <v>42675.0</v>
      </c>
      <c r="B575" s="8" t="s">
        <v>152</v>
      </c>
      <c r="C575" s="8" t="s">
        <v>153</v>
      </c>
      <c r="D575" s="11">
        <v>1.11464472E11</v>
      </c>
      <c r="E575" s="8" t="s">
        <v>24</v>
      </c>
      <c r="F575" s="8" t="str">
        <f t="shared" si="1"/>
        <v>BUY</v>
      </c>
      <c r="G575" s="12">
        <v>45.64</v>
      </c>
      <c r="H575" s="12">
        <v>1000.0</v>
      </c>
      <c r="I575" s="7">
        <v>42684.0</v>
      </c>
      <c r="J575" s="14">
        <v>46.57</v>
      </c>
      <c r="K575" s="14">
        <f t="shared" si="2"/>
        <v>1020.376862</v>
      </c>
      <c r="L575" s="15">
        <f t="shared" si="3"/>
        <v>0.0203768624</v>
      </c>
      <c r="M575" s="15">
        <f t="shared" si="4"/>
        <v>-0.0203768624</v>
      </c>
      <c r="N575" s="8">
        <f t="shared" si="5"/>
        <v>9</v>
      </c>
    </row>
    <row r="576" ht="12.75" customHeight="1">
      <c r="A576" s="7">
        <v>42676.0</v>
      </c>
      <c r="B576" s="8" t="s">
        <v>1244</v>
      </c>
      <c r="C576" s="8" t="s">
        <v>1245</v>
      </c>
      <c r="D576" s="11">
        <v>4.5112117713E10</v>
      </c>
      <c r="E576" s="8" t="s">
        <v>20</v>
      </c>
      <c r="F576" s="8" t="str">
        <f t="shared" si="1"/>
        <v>SELL</v>
      </c>
      <c r="G576" s="12">
        <v>38.91</v>
      </c>
      <c r="H576" s="12">
        <v>1000.0</v>
      </c>
      <c r="I576" s="16">
        <v>42775.0</v>
      </c>
      <c r="J576" s="14">
        <v>36.11</v>
      </c>
      <c r="K576" s="14">
        <f t="shared" si="2"/>
        <v>928.0390645</v>
      </c>
      <c r="L576" s="15">
        <f t="shared" si="3"/>
        <v>0.07196093549</v>
      </c>
      <c r="M576" s="15">
        <f t="shared" si="4"/>
        <v>-0.07196093549</v>
      </c>
      <c r="N576" s="8">
        <f t="shared" si="5"/>
        <v>99</v>
      </c>
    </row>
    <row r="577" ht="12.75" customHeight="1">
      <c r="A577" s="7">
        <v>42676.0</v>
      </c>
      <c r="B577" s="8" t="s">
        <v>300</v>
      </c>
      <c r="C577" s="8" t="s">
        <v>301</v>
      </c>
      <c r="D577" s="11">
        <v>1.900432125E10</v>
      </c>
      <c r="E577" s="8" t="s">
        <v>20</v>
      </c>
      <c r="F577" s="8" t="str">
        <f t="shared" si="1"/>
        <v>SELL</v>
      </c>
      <c r="G577" s="12">
        <v>96.65</v>
      </c>
      <c r="H577" s="12">
        <v>1000.0</v>
      </c>
      <c r="I577" s="7">
        <v>43005.0</v>
      </c>
      <c r="J577" s="14">
        <v>110.13</v>
      </c>
      <c r="K577" s="14">
        <f t="shared" si="2"/>
        <v>1139.472323</v>
      </c>
      <c r="L577" s="15">
        <f t="shared" si="3"/>
        <v>-0.1394723228</v>
      </c>
      <c r="M577" s="15">
        <f t="shared" si="4"/>
        <v>0.1394723228</v>
      </c>
      <c r="N577" s="8">
        <f t="shared" si="5"/>
        <v>329</v>
      </c>
    </row>
    <row r="578" ht="12.75" customHeight="1">
      <c r="A578" s="7">
        <v>42676.0</v>
      </c>
      <c r="B578" s="8" t="s">
        <v>330</v>
      </c>
      <c r="C578" s="8" t="s">
        <v>331</v>
      </c>
      <c r="D578" s="11">
        <v>6.96689835E10</v>
      </c>
      <c r="E578" s="8" t="s">
        <v>24</v>
      </c>
      <c r="F578" s="8" t="str">
        <f t="shared" si="1"/>
        <v>BUY</v>
      </c>
      <c r="G578" s="12">
        <v>75.76</v>
      </c>
      <c r="H578" s="12">
        <v>1000.0</v>
      </c>
      <c r="I578" s="7">
        <v>42845.0</v>
      </c>
      <c r="J578" s="14">
        <v>101.83</v>
      </c>
      <c r="K578" s="14">
        <f t="shared" si="2"/>
        <v>1344.112988</v>
      </c>
      <c r="L578" s="15">
        <f t="shared" si="3"/>
        <v>0.3441129884</v>
      </c>
      <c r="M578" s="15">
        <f t="shared" si="4"/>
        <v>-0.3441129884</v>
      </c>
      <c r="N578" s="8">
        <f t="shared" si="5"/>
        <v>169</v>
      </c>
    </row>
    <row r="579" ht="12.75" customHeight="1">
      <c r="A579" s="16">
        <v>42676.0</v>
      </c>
      <c r="B579" s="8" t="s">
        <v>859</v>
      </c>
      <c r="C579" s="8" t="s">
        <v>860</v>
      </c>
      <c r="D579" s="11">
        <v>1.6103818E10</v>
      </c>
      <c r="E579" s="18" t="s">
        <v>24</v>
      </c>
      <c r="F579" s="17" t="str">
        <f t="shared" si="1"/>
        <v>BUY</v>
      </c>
      <c r="G579" s="12">
        <v>56.139999</v>
      </c>
      <c r="H579" s="12">
        <v>1000.0</v>
      </c>
      <c r="I579" s="16">
        <v>42681.0</v>
      </c>
      <c r="J579" s="14">
        <v>58.529999</v>
      </c>
      <c r="K579" s="14">
        <f t="shared" si="2"/>
        <v>1042.572142</v>
      </c>
      <c r="L579" s="15">
        <f t="shared" si="3"/>
        <v>0.04257214183</v>
      </c>
      <c r="M579" s="15">
        <f t="shared" si="4"/>
        <v>-0.04257214183</v>
      </c>
      <c r="N579" s="8">
        <f t="shared" si="5"/>
        <v>5</v>
      </c>
    </row>
    <row r="580" ht="12.75" customHeight="1">
      <c r="A580" s="16">
        <v>42676.0</v>
      </c>
      <c r="B580" s="8" t="s">
        <v>61</v>
      </c>
      <c r="C580" s="8" t="s">
        <v>62</v>
      </c>
      <c r="D580" s="11">
        <v>4.44889529764E11</v>
      </c>
      <c r="E580" s="18" t="s">
        <v>24</v>
      </c>
      <c r="F580" s="17" t="str">
        <f t="shared" si="1"/>
        <v>BUY</v>
      </c>
      <c r="G580" s="12">
        <v>59.79</v>
      </c>
      <c r="H580" s="12">
        <v>1000.0</v>
      </c>
      <c r="I580" s="16">
        <v>42704.0</v>
      </c>
      <c r="J580" s="14">
        <v>63.1</v>
      </c>
      <c r="K580" s="14">
        <f t="shared" si="2"/>
        <v>1055.360428</v>
      </c>
      <c r="L580" s="15">
        <f t="shared" si="3"/>
        <v>0.05536042817</v>
      </c>
      <c r="M580" s="15">
        <f t="shared" si="4"/>
        <v>-0.05536042817</v>
      </c>
      <c r="N580" s="8">
        <f t="shared" si="5"/>
        <v>28</v>
      </c>
    </row>
    <row r="581" ht="12.75" customHeight="1">
      <c r="A581" s="7">
        <v>42677.0</v>
      </c>
      <c r="B581" s="8" t="s">
        <v>253</v>
      </c>
      <c r="C581" s="8" t="s">
        <v>254</v>
      </c>
      <c r="D581" s="11">
        <v>4.6424173215E10</v>
      </c>
      <c r="E581" s="8" t="s">
        <v>20</v>
      </c>
      <c r="F581" s="8" t="str">
        <f t="shared" si="1"/>
        <v>SELL</v>
      </c>
      <c r="G581" s="12">
        <v>29.766666</v>
      </c>
      <c r="H581" s="12">
        <v>1000.0</v>
      </c>
      <c r="I581" s="16">
        <v>44727.0</v>
      </c>
      <c r="J581" s="14">
        <v>88.779999</v>
      </c>
      <c r="K581" s="14">
        <f t="shared" si="2"/>
        <v>2982.530828</v>
      </c>
      <c r="L581" s="15">
        <f t="shared" si="3"/>
        <v>-1.982530828</v>
      </c>
      <c r="M581" s="15">
        <f t="shared" si="4"/>
        <v>1.982530828</v>
      </c>
      <c r="N581" s="8">
        <f t="shared" si="5"/>
        <v>2050</v>
      </c>
    </row>
    <row r="582" ht="12.75" customHeight="1">
      <c r="A582" s="7">
        <v>42677.0</v>
      </c>
      <c r="B582" s="8" t="s">
        <v>48</v>
      </c>
      <c r="C582" s="8" t="s">
        <v>49</v>
      </c>
      <c r="D582" s="11">
        <v>5.7134103688E10</v>
      </c>
      <c r="E582" s="8" t="s">
        <v>24</v>
      </c>
      <c r="F582" s="8" t="str">
        <f t="shared" si="1"/>
        <v>BUY</v>
      </c>
      <c r="G582" s="12">
        <v>54.410629</v>
      </c>
      <c r="H582" s="12">
        <v>1000.0</v>
      </c>
      <c r="I582" s="7">
        <v>42821.0</v>
      </c>
      <c r="J582" s="14">
        <v>51.878819</v>
      </c>
      <c r="K582" s="14">
        <f t="shared" si="2"/>
        <v>953.4684666</v>
      </c>
      <c r="L582" s="15">
        <f t="shared" si="3"/>
        <v>-0.04653153339</v>
      </c>
      <c r="M582" s="15">
        <f t="shared" si="4"/>
        <v>0.04653153339</v>
      </c>
      <c r="N582" s="8">
        <f t="shared" si="5"/>
        <v>144</v>
      </c>
    </row>
    <row r="583" ht="12.75" customHeight="1">
      <c r="A583" s="7">
        <v>42677.0</v>
      </c>
      <c r="B583" s="8" t="s">
        <v>1248</v>
      </c>
      <c r="C583" s="8" t="s">
        <v>1249</v>
      </c>
      <c r="D583" s="11">
        <v>1.05299210895E11</v>
      </c>
      <c r="E583" s="8" t="s">
        <v>24</v>
      </c>
      <c r="F583" s="8" t="str">
        <f t="shared" si="1"/>
        <v>BUY</v>
      </c>
      <c r="G583" s="12">
        <v>28.56</v>
      </c>
      <c r="H583" s="12">
        <v>1000.0</v>
      </c>
      <c r="I583" s="7">
        <v>42898.0</v>
      </c>
      <c r="J583" s="14">
        <v>38.64</v>
      </c>
      <c r="K583" s="14">
        <f t="shared" si="2"/>
        <v>1352.941176</v>
      </c>
      <c r="L583" s="15">
        <f t="shared" si="3"/>
        <v>0.3529411765</v>
      </c>
      <c r="M583" s="15">
        <f t="shared" si="4"/>
        <v>-0.3529411765</v>
      </c>
      <c r="N583" s="8">
        <f t="shared" si="5"/>
        <v>221</v>
      </c>
    </row>
    <row r="584" ht="12.75" customHeight="1">
      <c r="A584" s="16">
        <v>42677.0</v>
      </c>
      <c r="B584" s="8" t="s">
        <v>1252</v>
      </c>
      <c r="C584" s="8" t="s">
        <v>1253</v>
      </c>
      <c r="D584" s="11">
        <v>1.966223808E10</v>
      </c>
      <c r="E584" s="18" t="s">
        <v>24</v>
      </c>
      <c r="F584" s="17" t="str">
        <f t="shared" si="1"/>
        <v>BUY</v>
      </c>
      <c r="G584" s="12">
        <v>14.925725</v>
      </c>
      <c r="H584" s="12">
        <v>1000.0</v>
      </c>
      <c r="I584" s="16">
        <v>44727.0</v>
      </c>
      <c r="J584" s="14">
        <v>24.076111</v>
      </c>
      <c r="K584" s="14">
        <f t="shared" si="2"/>
        <v>1613.061409</v>
      </c>
      <c r="L584" s="15">
        <f t="shared" si="3"/>
        <v>0.6130614091</v>
      </c>
      <c r="M584" s="15">
        <f t="shared" si="4"/>
        <v>-0.6130614091</v>
      </c>
      <c r="N584" s="8">
        <f t="shared" si="5"/>
        <v>2050</v>
      </c>
    </row>
    <row r="585" ht="12.75" customHeight="1">
      <c r="A585" s="7">
        <v>42678.0</v>
      </c>
      <c r="B585" s="8" t="s">
        <v>1254</v>
      </c>
      <c r="C585" s="8" t="s">
        <v>1255</v>
      </c>
      <c r="D585" s="11">
        <v>3.9676941068E10</v>
      </c>
      <c r="E585" s="8" t="s">
        <v>20</v>
      </c>
      <c r="F585" s="8" t="str">
        <f t="shared" si="1"/>
        <v>SELL</v>
      </c>
      <c r="G585" s="12">
        <v>26.515551</v>
      </c>
      <c r="H585" s="12">
        <v>1000.0</v>
      </c>
      <c r="I585" s="16">
        <v>43104.0</v>
      </c>
      <c r="J585" s="14">
        <v>48.75605</v>
      </c>
      <c r="K585" s="14">
        <f t="shared" si="2"/>
        <v>1838.771897</v>
      </c>
      <c r="L585" s="15">
        <f t="shared" si="3"/>
        <v>-0.8387718965</v>
      </c>
      <c r="M585" s="15">
        <f t="shared" si="4"/>
        <v>0.8387718965</v>
      </c>
      <c r="N585" s="8">
        <f t="shared" si="5"/>
        <v>426</v>
      </c>
    </row>
    <row r="586" ht="12.75" customHeight="1">
      <c r="A586" s="7">
        <v>42678.0</v>
      </c>
      <c r="B586" s="8" t="s">
        <v>1258</v>
      </c>
      <c r="C586" s="8" t="s">
        <v>1259</v>
      </c>
      <c r="D586" s="11">
        <v>1.051797988E10</v>
      </c>
      <c r="E586" s="8" t="s">
        <v>20</v>
      </c>
      <c r="F586" s="8" t="str">
        <f t="shared" si="1"/>
        <v>SELL</v>
      </c>
      <c r="G586" s="12">
        <v>22.284128</v>
      </c>
      <c r="H586" s="12">
        <v>1000.0</v>
      </c>
      <c r="I586" s="16">
        <v>44477.0</v>
      </c>
      <c r="J586" s="14">
        <v>85.982063</v>
      </c>
      <c r="K586" s="14">
        <f t="shared" si="2"/>
        <v>3858.444136</v>
      </c>
      <c r="L586" s="15">
        <f t="shared" si="3"/>
        <v>-2.858444136</v>
      </c>
      <c r="M586" s="15">
        <f t="shared" si="4"/>
        <v>2.858444136</v>
      </c>
      <c r="N586" s="8">
        <f t="shared" si="5"/>
        <v>1799</v>
      </c>
    </row>
    <row r="587" ht="12.75" customHeight="1">
      <c r="A587" s="16">
        <v>42678.0</v>
      </c>
      <c r="B587" s="8" t="s">
        <v>836</v>
      </c>
      <c r="C587" s="8" t="s">
        <v>837</v>
      </c>
      <c r="D587" s="11">
        <v>1.0735109466E10</v>
      </c>
      <c r="E587" s="17" t="s">
        <v>20</v>
      </c>
      <c r="F587" s="18" t="str">
        <f t="shared" si="1"/>
        <v>SELL</v>
      </c>
      <c r="G587" s="12">
        <v>31.57</v>
      </c>
      <c r="H587" s="12">
        <v>1000.0</v>
      </c>
      <c r="I587" s="16">
        <v>43773.0</v>
      </c>
      <c r="J587" s="14">
        <v>92.010002</v>
      </c>
      <c r="K587" s="14">
        <f t="shared" si="2"/>
        <v>2914.475831</v>
      </c>
      <c r="L587" s="15">
        <f t="shared" si="3"/>
        <v>-1.914475831</v>
      </c>
      <c r="M587" s="15">
        <f t="shared" si="4"/>
        <v>1.914475831</v>
      </c>
      <c r="N587" s="8">
        <f t="shared" si="5"/>
        <v>1095</v>
      </c>
    </row>
    <row r="588" ht="12.75" customHeight="1">
      <c r="A588" s="7">
        <v>42681.0</v>
      </c>
      <c r="B588" s="8" t="s">
        <v>1266</v>
      </c>
      <c r="C588" s="8" t="s">
        <v>1267</v>
      </c>
      <c r="D588" s="11">
        <v>1.1316473626E10</v>
      </c>
      <c r="E588" s="8" t="s">
        <v>24</v>
      </c>
      <c r="F588" s="8" t="str">
        <f t="shared" si="1"/>
        <v>BUY</v>
      </c>
      <c r="G588" s="12">
        <v>8.528045</v>
      </c>
      <c r="H588" s="12">
        <v>1000.0</v>
      </c>
      <c r="I588" s="16">
        <v>44279.0</v>
      </c>
      <c r="J588" s="14">
        <v>6.36</v>
      </c>
      <c r="K588" s="14">
        <f t="shared" si="2"/>
        <v>745.7746764</v>
      </c>
      <c r="L588" s="15">
        <f t="shared" si="3"/>
        <v>-0.2542253236</v>
      </c>
      <c r="M588" s="15">
        <f t="shared" si="4"/>
        <v>0.2542253236</v>
      </c>
      <c r="N588" s="8">
        <f t="shared" si="5"/>
        <v>1598</v>
      </c>
    </row>
    <row r="589" ht="12.75" customHeight="1">
      <c r="A589" s="16">
        <v>42681.0</v>
      </c>
      <c r="B589" s="8" t="s">
        <v>859</v>
      </c>
      <c r="C589" s="8" t="s">
        <v>860</v>
      </c>
      <c r="D589" s="11">
        <v>1.6103818E10</v>
      </c>
      <c r="E589" s="17" t="s">
        <v>20</v>
      </c>
      <c r="F589" s="18" t="str">
        <f t="shared" si="1"/>
        <v>SELL</v>
      </c>
      <c r="G589" s="12">
        <v>58.529999</v>
      </c>
      <c r="H589" s="12">
        <v>1000.0</v>
      </c>
      <c r="I589" s="16">
        <v>42689.0</v>
      </c>
      <c r="J589" s="14">
        <v>66.059998</v>
      </c>
      <c r="K589" s="14">
        <f t="shared" si="2"/>
        <v>1128.651958</v>
      </c>
      <c r="L589" s="15">
        <f t="shared" si="3"/>
        <v>-0.1286519585</v>
      </c>
      <c r="M589" s="15">
        <f t="shared" si="4"/>
        <v>0.1286519585</v>
      </c>
      <c r="N589" s="8">
        <f t="shared" si="5"/>
        <v>8</v>
      </c>
    </row>
    <row r="590" ht="12.75" customHeight="1">
      <c r="A590" s="7">
        <v>42682.0</v>
      </c>
      <c r="B590" s="8" t="s">
        <v>537</v>
      </c>
      <c r="C590" s="8" t="s">
        <v>538</v>
      </c>
      <c r="D590" s="11">
        <v>9.4648919214E10</v>
      </c>
      <c r="E590" s="8" t="s">
        <v>20</v>
      </c>
      <c r="F590" s="8" t="str">
        <f t="shared" si="1"/>
        <v>SELL</v>
      </c>
      <c r="G590" s="12">
        <v>57.694324</v>
      </c>
      <c r="H590" s="12">
        <v>1000.0</v>
      </c>
      <c r="I590" s="7">
        <v>42696.0</v>
      </c>
      <c r="J590" s="14">
        <v>58.021587</v>
      </c>
      <c r="K590" s="14">
        <f t="shared" si="2"/>
        <v>1005.67236</v>
      </c>
      <c r="L590" s="15">
        <f t="shared" si="3"/>
        <v>-0.005672360421</v>
      </c>
      <c r="M590" s="15">
        <f t="shared" si="4"/>
        <v>0.005672360421</v>
      </c>
      <c r="N590" s="8">
        <f t="shared" si="5"/>
        <v>14</v>
      </c>
    </row>
    <row r="591" ht="12.75" customHeight="1">
      <c r="A591" s="7">
        <v>42682.0</v>
      </c>
      <c r="B591" s="8" t="s">
        <v>226</v>
      </c>
      <c r="C591" s="8" t="s">
        <v>227</v>
      </c>
      <c r="D591" s="11">
        <v>1.1333906346E11</v>
      </c>
      <c r="E591" s="8" t="s">
        <v>20</v>
      </c>
      <c r="F591" s="8" t="str">
        <f t="shared" si="1"/>
        <v>SELL</v>
      </c>
      <c r="G591" s="12">
        <v>200.328079</v>
      </c>
      <c r="H591" s="12">
        <v>1000.0</v>
      </c>
      <c r="I591" s="7">
        <v>42710.0</v>
      </c>
      <c r="J591" s="14">
        <v>224.317398</v>
      </c>
      <c r="K591" s="14">
        <f t="shared" si="2"/>
        <v>1119.750157</v>
      </c>
      <c r="L591" s="15">
        <f t="shared" si="3"/>
        <v>-0.1197501574</v>
      </c>
      <c r="M591" s="15">
        <f t="shared" si="4"/>
        <v>0.1197501574</v>
      </c>
      <c r="N591" s="8">
        <f t="shared" si="5"/>
        <v>28</v>
      </c>
    </row>
    <row r="592" ht="12.75" customHeight="1">
      <c r="A592" s="16">
        <v>42682.0</v>
      </c>
      <c r="B592" s="8" t="s">
        <v>1271</v>
      </c>
      <c r="C592" s="8" t="s">
        <v>1272</v>
      </c>
      <c r="D592" s="11">
        <v>2.81818962E10</v>
      </c>
      <c r="E592" s="17" t="s">
        <v>20</v>
      </c>
      <c r="F592" s="18" t="str">
        <f t="shared" si="1"/>
        <v>SELL</v>
      </c>
      <c r="G592" s="12">
        <v>112.33</v>
      </c>
      <c r="H592" s="12">
        <v>1000.0</v>
      </c>
      <c r="I592" s="16">
        <v>43998.0</v>
      </c>
      <c r="J592" s="14">
        <v>119.66</v>
      </c>
      <c r="K592" s="14">
        <f t="shared" si="2"/>
        <v>1065.254162</v>
      </c>
      <c r="L592" s="15">
        <f t="shared" si="3"/>
        <v>-0.06525416184</v>
      </c>
      <c r="M592" s="15">
        <f t="shared" si="4"/>
        <v>0.06525416184</v>
      </c>
      <c r="N592" s="8">
        <f t="shared" si="5"/>
        <v>1316</v>
      </c>
    </row>
    <row r="593" ht="12.75" customHeight="1">
      <c r="A593" s="7">
        <v>42683.0</v>
      </c>
      <c r="B593" s="8" t="s">
        <v>195</v>
      </c>
      <c r="C593" s="8" t="s">
        <v>196</v>
      </c>
      <c r="D593" s="11">
        <v>8.5652421093E10</v>
      </c>
      <c r="E593" s="8" t="s">
        <v>24</v>
      </c>
      <c r="F593" s="8" t="str">
        <f t="shared" si="1"/>
        <v>BUY</v>
      </c>
      <c r="G593" s="12">
        <v>63.360657</v>
      </c>
      <c r="H593" s="12">
        <v>1000.0</v>
      </c>
      <c r="I593" s="16">
        <v>43048.0</v>
      </c>
      <c r="J593" s="14">
        <v>58.594616</v>
      </c>
      <c r="K593" s="14">
        <f t="shared" si="2"/>
        <v>924.7791733</v>
      </c>
      <c r="L593" s="15">
        <f t="shared" si="3"/>
        <v>-0.0752208267</v>
      </c>
      <c r="M593" s="15">
        <f t="shared" si="4"/>
        <v>0.0752208267</v>
      </c>
      <c r="N593" s="8">
        <f t="shared" si="5"/>
        <v>365</v>
      </c>
    </row>
    <row r="594" ht="12.75" customHeight="1">
      <c r="A594" s="7">
        <v>42683.0</v>
      </c>
      <c r="B594" s="8" t="s">
        <v>1273</v>
      </c>
      <c r="C594" s="8" t="s">
        <v>1274</v>
      </c>
      <c r="D594" s="11">
        <v>2.7709142795E10</v>
      </c>
      <c r="E594" s="8" t="s">
        <v>24</v>
      </c>
      <c r="F594" s="8" t="str">
        <f t="shared" si="1"/>
        <v>BUY</v>
      </c>
      <c r="G594" s="12">
        <v>59.884827</v>
      </c>
      <c r="H594" s="12">
        <v>1000.0</v>
      </c>
      <c r="I594" s="16">
        <v>44727.0</v>
      </c>
      <c r="J594" s="14">
        <v>155.362686</v>
      </c>
      <c r="K594" s="14">
        <f t="shared" si="2"/>
        <v>2594.3581</v>
      </c>
      <c r="L594" s="15">
        <f t="shared" si="3"/>
        <v>1.5943581</v>
      </c>
      <c r="M594" s="15">
        <f t="shared" si="4"/>
        <v>-1.5943581</v>
      </c>
      <c r="N594" s="8">
        <f t="shared" si="5"/>
        <v>2044</v>
      </c>
    </row>
    <row r="595" ht="12.75" customHeight="1">
      <c r="A595" s="7">
        <v>42684.0</v>
      </c>
      <c r="B595" s="8" t="s">
        <v>1009</v>
      </c>
      <c r="C595" s="8" t="s">
        <v>1010</v>
      </c>
      <c r="D595" s="11">
        <v>2.5042608E10</v>
      </c>
      <c r="E595" s="8" t="s">
        <v>20</v>
      </c>
      <c r="F595" s="8" t="str">
        <f t="shared" si="1"/>
        <v>SELL</v>
      </c>
      <c r="G595" s="12">
        <v>15.003724</v>
      </c>
      <c r="H595" s="12">
        <v>1000.0</v>
      </c>
      <c r="I595" s="16">
        <v>42748.0</v>
      </c>
      <c r="J595" s="14">
        <v>15.351501</v>
      </c>
      <c r="K595" s="14">
        <f t="shared" si="2"/>
        <v>1023.179379</v>
      </c>
      <c r="L595" s="15">
        <f t="shared" si="3"/>
        <v>-0.02317937867</v>
      </c>
      <c r="M595" s="15">
        <f t="shared" si="4"/>
        <v>0.02317937867</v>
      </c>
      <c r="N595" s="8">
        <f t="shared" si="5"/>
        <v>64</v>
      </c>
    </row>
    <row r="596" ht="12.75" customHeight="1">
      <c r="A596" s="7">
        <v>42684.0</v>
      </c>
      <c r="B596" s="8" t="s">
        <v>111</v>
      </c>
      <c r="C596" s="8" t="s">
        <v>112</v>
      </c>
      <c r="D596" s="11">
        <v>4.70018432E10</v>
      </c>
      <c r="E596" s="8" t="s">
        <v>24</v>
      </c>
      <c r="F596" s="8" t="str">
        <f t="shared" si="1"/>
        <v>BUY</v>
      </c>
      <c r="G596" s="12">
        <v>8.613885</v>
      </c>
      <c r="H596" s="12">
        <v>1000.0</v>
      </c>
      <c r="I596" s="16">
        <v>42801.0</v>
      </c>
      <c r="J596" s="14">
        <v>9.133898</v>
      </c>
      <c r="K596" s="14">
        <f t="shared" si="2"/>
        <v>1060.36916</v>
      </c>
      <c r="L596" s="15">
        <f t="shared" si="3"/>
        <v>0.06036915979</v>
      </c>
      <c r="M596" s="15">
        <f t="shared" si="4"/>
        <v>-0.06036915979</v>
      </c>
      <c r="N596" s="8">
        <f t="shared" si="5"/>
        <v>117</v>
      </c>
    </row>
    <row r="597" ht="12.75" customHeight="1">
      <c r="A597" s="7">
        <v>42684.0</v>
      </c>
      <c r="B597" s="8" t="s">
        <v>880</v>
      </c>
      <c r="C597" s="8" t="s">
        <v>881</v>
      </c>
      <c r="D597" s="11">
        <v>2.14123000584E11</v>
      </c>
      <c r="E597" s="8" t="s">
        <v>24</v>
      </c>
      <c r="F597" s="8" t="str">
        <f t="shared" si="1"/>
        <v>BUY</v>
      </c>
      <c r="G597" s="12">
        <v>51.067581</v>
      </c>
      <c r="H597" s="12">
        <v>1000.0</v>
      </c>
      <c r="I597" s="7">
        <v>42964.0</v>
      </c>
      <c r="J597" s="14">
        <v>59.436371</v>
      </c>
      <c r="K597" s="14">
        <f t="shared" si="2"/>
        <v>1163.876766</v>
      </c>
      <c r="L597" s="15">
        <f t="shared" si="3"/>
        <v>0.1638767656</v>
      </c>
      <c r="M597" s="15">
        <f t="shared" si="4"/>
        <v>-0.1638767656</v>
      </c>
      <c r="N597" s="8">
        <f t="shared" si="5"/>
        <v>280</v>
      </c>
    </row>
    <row r="598" ht="12.75" customHeight="1">
      <c r="A598" s="7">
        <v>42684.0</v>
      </c>
      <c r="B598" s="8" t="s">
        <v>152</v>
      </c>
      <c r="C598" s="8" t="s">
        <v>153</v>
      </c>
      <c r="D598" s="11">
        <v>1.11464472E11</v>
      </c>
      <c r="E598" s="8" t="s">
        <v>20</v>
      </c>
      <c r="F598" s="8" t="str">
        <f t="shared" si="1"/>
        <v>SELL</v>
      </c>
      <c r="G598" s="12">
        <v>46.57</v>
      </c>
      <c r="H598" s="12">
        <v>1000.0</v>
      </c>
      <c r="I598" s="7">
        <v>42755.0</v>
      </c>
      <c r="J598" s="14">
        <v>50.35</v>
      </c>
      <c r="K598" s="14">
        <f t="shared" si="2"/>
        <v>1081.168134</v>
      </c>
      <c r="L598" s="15">
        <f t="shared" si="3"/>
        <v>-0.08116813399</v>
      </c>
      <c r="M598" s="15">
        <f t="shared" si="4"/>
        <v>0.08116813399</v>
      </c>
      <c r="N598" s="8">
        <f t="shared" si="5"/>
        <v>71</v>
      </c>
    </row>
    <row r="599" ht="12.75" customHeight="1">
      <c r="A599" s="16">
        <v>42684.0</v>
      </c>
      <c r="B599" s="8" t="s">
        <v>380</v>
      </c>
      <c r="C599" s="8" t="s">
        <v>381</v>
      </c>
      <c r="D599" s="11">
        <v>6.82995534313E11</v>
      </c>
      <c r="E599" s="18" t="s">
        <v>24</v>
      </c>
      <c r="F599" s="17" t="str">
        <f t="shared" si="1"/>
        <v>BUY</v>
      </c>
      <c r="G599" s="12">
        <v>12.356667</v>
      </c>
      <c r="H599" s="12">
        <v>1000.0</v>
      </c>
      <c r="I599" s="16">
        <v>42754.0</v>
      </c>
      <c r="J599" s="14">
        <v>16.250668</v>
      </c>
      <c r="K599" s="14">
        <f t="shared" si="2"/>
        <v>1315.133604</v>
      </c>
      <c r="L599" s="15">
        <f t="shared" si="3"/>
        <v>0.3151336036</v>
      </c>
      <c r="M599" s="15">
        <f t="shared" si="4"/>
        <v>-0.3151336036</v>
      </c>
      <c r="N599" s="8">
        <f t="shared" si="5"/>
        <v>70</v>
      </c>
    </row>
    <row r="600" ht="12.75" customHeight="1">
      <c r="A600" s="7">
        <v>42685.0</v>
      </c>
      <c r="B600" s="8" t="s">
        <v>160</v>
      </c>
      <c r="C600" s="8" t="s">
        <v>161</v>
      </c>
      <c r="D600" s="11">
        <v>1.366890505052E12</v>
      </c>
      <c r="E600" s="8" t="s">
        <v>24</v>
      </c>
      <c r="F600" s="8" t="str">
        <f t="shared" si="1"/>
        <v>BUY</v>
      </c>
      <c r="G600" s="12">
        <v>36.95</v>
      </c>
      <c r="H600" s="12">
        <v>1000.0</v>
      </c>
      <c r="I600" s="16">
        <v>42695.0</v>
      </c>
      <c r="J600" s="14">
        <v>39.0</v>
      </c>
      <c r="K600" s="14">
        <f t="shared" si="2"/>
        <v>1055.480379</v>
      </c>
      <c r="L600" s="15">
        <f t="shared" si="3"/>
        <v>0.05548037889</v>
      </c>
      <c r="M600" s="15">
        <f t="shared" si="4"/>
        <v>-0.05548037889</v>
      </c>
      <c r="N600" s="8">
        <f t="shared" si="5"/>
        <v>10</v>
      </c>
    </row>
    <row r="601" ht="12.75" customHeight="1">
      <c r="A601" s="7">
        <v>42685.0</v>
      </c>
      <c r="B601" s="8" t="s">
        <v>173</v>
      </c>
      <c r="C601" s="8" t="s">
        <v>174</v>
      </c>
      <c r="D601" s="11">
        <v>1.21670003777E11</v>
      </c>
      <c r="E601" s="8" t="s">
        <v>20</v>
      </c>
      <c r="F601" s="8" t="str">
        <f t="shared" si="1"/>
        <v>SELL</v>
      </c>
      <c r="G601" s="12">
        <v>169.081543</v>
      </c>
      <c r="H601" s="12">
        <v>1000.0</v>
      </c>
      <c r="I601" s="7">
        <v>42685.0</v>
      </c>
      <c r="J601" s="14">
        <v>169.081543</v>
      </c>
      <c r="K601" s="14">
        <f t="shared" si="2"/>
        <v>1000</v>
      </c>
      <c r="L601" s="15">
        <f t="shared" si="3"/>
        <v>0</v>
      </c>
      <c r="M601" s="15">
        <f t="shared" si="4"/>
        <v>0</v>
      </c>
      <c r="N601" s="8">
        <f t="shared" si="5"/>
        <v>0</v>
      </c>
    </row>
    <row r="602" ht="12.75" customHeight="1">
      <c r="A602" s="7">
        <v>42685.0</v>
      </c>
      <c r="B602" s="8" t="s">
        <v>140</v>
      </c>
      <c r="C602" s="8" t="s">
        <v>141</v>
      </c>
      <c r="D602" s="11">
        <v>1.62043721647E12</v>
      </c>
      <c r="E602" s="8" t="s">
        <v>24</v>
      </c>
      <c r="F602" s="8" t="str">
        <f t="shared" si="1"/>
        <v>BUY</v>
      </c>
      <c r="G602" s="12">
        <v>38.587502</v>
      </c>
      <c r="H602" s="12">
        <v>1000.0</v>
      </c>
      <c r="I602" s="16">
        <v>42695.0</v>
      </c>
      <c r="J602" s="14">
        <v>39.240002</v>
      </c>
      <c r="K602" s="14">
        <f t="shared" si="2"/>
        <v>1016.90962</v>
      </c>
      <c r="L602" s="15">
        <f t="shared" si="3"/>
        <v>0.01690962011</v>
      </c>
      <c r="M602" s="15">
        <f t="shared" si="4"/>
        <v>-0.01690962011</v>
      </c>
      <c r="N602" s="8">
        <f t="shared" si="5"/>
        <v>10</v>
      </c>
    </row>
    <row r="603" ht="12.75" customHeight="1">
      <c r="A603" s="7">
        <v>42685.0</v>
      </c>
      <c r="B603" s="8" t="s">
        <v>445</v>
      </c>
      <c r="C603" s="8" t="s">
        <v>446</v>
      </c>
      <c r="D603" s="11">
        <v>3.29131240124E11</v>
      </c>
      <c r="E603" s="8" t="s">
        <v>20</v>
      </c>
      <c r="F603" s="8" t="str">
        <f t="shared" si="1"/>
        <v>SELL</v>
      </c>
      <c r="G603" s="12">
        <v>110.592918</v>
      </c>
      <c r="H603" s="12">
        <v>1000.0</v>
      </c>
      <c r="I603" s="7">
        <v>42870.0</v>
      </c>
      <c r="J603" s="14">
        <v>135.528839</v>
      </c>
      <c r="K603" s="14">
        <f t="shared" si="2"/>
        <v>1225.474845</v>
      </c>
      <c r="L603" s="15">
        <f t="shared" si="3"/>
        <v>-0.2254748446</v>
      </c>
      <c r="M603" s="15">
        <f t="shared" si="4"/>
        <v>0.2254748446</v>
      </c>
      <c r="N603" s="8">
        <f t="shared" si="5"/>
        <v>185</v>
      </c>
    </row>
    <row r="604" ht="12.75" customHeight="1">
      <c r="A604" s="7">
        <v>42685.0</v>
      </c>
      <c r="B604" s="8" t="s">
        <v>1083</v>
      </c>
      <c r="C604" s="8" t="s">
        <v>1084</v>
      </c>
      <c r="D604" s="11">
        <v>1.00469964538E11</v>
      </c>
      <c r="E604" s="8" t="s">
        <v>24</v>
      </c>
      <c r="F604" s="8" t="str">
        <f t="shared" si="1"/>
        <v>BUY</v>
      </c>
      <c r="G604" s="12">
        <v>69.084442</v>
      </c>
      <c r="H604" s="12">
        <v>1000.0</v>
      </c>
      <c r="I604" s="7">
        <v>42893.0</v>
      </c>
      <c r="J604" s="14">
        <v>103.555557</v>
      </c>
      <c r="K604" s="14">
        <f t="shared" si="2"/>
        <v>1498.970738</v>
      </c>
      <c r="L604" s="15">
        <f t="shared" si="3"/>
        <v>0.4989707379</v>
      </c>
      <c r="M604" s="15">
        <f t="shared" si="4"/>
        <v>-0.4989707379</v>
      </c>
      <c r="N604" s="8">
        <f t="shared" si="5"/>
        <v>208</v>
      </c>
    </row>
    <row r="605" ht="12.75" customHeight="1">
      <c r="A605" s="7">
        <v>42685.0</v>
      </c>
      <c r="B605" s="8" t="s">
        <v>179</v>
      </c>
      <c r="C605" s="8" t="s">
        <v>180</v>
      </c>
      <c r="D605" s="11">
        <v>7.25893281281E11</v>
      </c>
      <c r="E605" s="8" t="s">
        <v>24</v>
      </c>
      <c r="F605" s="8" t="str">
        <f t="shared" si="1"/>
        <v>BUY</v>
      </c>
      <c r="G605" s="12">
        <v>119.019997</v>
      </c>
      <c r="H605" s="12">
        <v>1000.0</v>
      </c>
      <c r="I605" s="7">
        <v>42695.0</v>
      </c>
      <c r="J605" s="14">
        <v>121.769997</v>
      </c>
      <c r="K605" s="14">
        <f t="shared" si="2"/>
        <v>1023.105361</v>
      </c>
      <c r="L605" s="15">
        <f t="shared" si="3"/>
        <v>0.02310536103</v>
      </c>
      <c r="M605" s="15">
        <f t="shared" si="4"/>
        <v>-0.02310536103</v>
      </c>
      <c r="N605" s="8">
        <f t="shared" si="5"/>
        <v>10</v>
      </c>
    </row>
    <row r="606" ht="12.75" customHeight="1">
      <c r="A606" s="7">
        <v>42685.0</v>
      </c>
      <c r="B606" s="8" t="s">
        <v>89</v>
      </c>
      <c r="C606" s="8" t="s">
        <v>90</v>
      </c>
      <c r="D606" s="11">
        <v>1.79830167494E11</v>
      </c>
      <c r="E606" s="8" t="s">
        <v>24</v>
      </c>
      <c r="F606" s="8" t="str">
        <f t="shared" si="1"/>
        <v>BUY</v>
      </c>
      <c r="G606" s="12">
        <v>114.779999</v>
      </c>
      <c r="H606" s="12">
        <v>1000.0</v>
      </c>
      <c r="I606" s="7">
        <v>42692.0</v>
      </c>
      <c r="J606" s="14">
        <v>115.209999</v>
      </c>
      <c r="K606" s="14">
        <f t="shared" si="2"/>
        <v>1003.746297</v>
      </c>
      <c r="L606" s="15">
        <f t="shared" si="3"/>
        <v>0.003746297297</v>
      </c>
      <c r="M606" s="15">
        <f t="shared" si="4"/>
        <v>-0.003746297297</v>
      </c>
      <c r="N606" s="8">
        <f t="shared" si="5"/>
        <v>7</v>
      </c>
    </row>
    <row r="607" ht="12.75" customHeight="1">
      <c r="A607" s="7">
        <v>42688.0</v>
      </c>
      <c r="B607" s="8" t="s">
        <v>66</v>
      </c>
      <c r="C607" s="8" t="s">
        <v>67</v>
      </c>
      <c r="D607" s="11">
        <v>2.744500935588E12</v>
      </c>
      <c r="E607" s="8" t="s">
        <v>24</v>
      </c>
      <c r="F607" s="8" t="str">
        <f t="shared" si="1"/>
        <v>BUY</v>
      </c>
      <c r="G607" s="12">
        <v>24.63</v>
      </c>
      <c r="H607" s="12">
        <v>1000.0</v>
      </c>
      <c r="I607" s="16">
        <v>42692.0</v>
      </c>
      <c r="J607" s="14">
        <v>25.64</v>
      </c>
      <c r="K607" s="14">
        <f t="shared" si="2"/>
        <v>1041.006902</v>
      </c>
      <c r="L607" s="15">
        <f t="shared" si="3"/>
        <v>0.04100690215</v>
      </c>
      <c r="M607" s="15">
        <f t="shared" si="4"/>
        <v>-0.04100690215</v>
      </c>
      <c r="N607" s="8">
        <f t="shared" si="5"/>
        <v>4</v>
      </c>
    </row>
    <row r="608" ht="12.75" customHeight="1">
      <c r="A608" s="7">
        <v>42688.0</v>
      </c>
      <c r="B608" s="8" t="s">
        <v>162</v>
      </c>
      <c r="C608" s="8" t="s">
        <v>163</v>
      </c>
      <c r="D608" s="11">
        <v>1.36351276474E11</v>
      </c>
      <c r="E608" s="8" t="s">
        <v>24</v>
      </c>
      <c r="F608" s="8" t="str">
        <f t="shared" si="1"/>
        <v>BUY</v>
      </c>
      <c r="G608" s="12">
        <v>139.062225</v>
      </c>
      <c r="H608" s="12">
        <v>1000.0</v>
      </c>
      <c r="I608" s="7">
        <v>42689.0</v>
      </c>
      <c r="J608" s="14">
        <v>137.319183</v>
      </c>
      <c r="K608" s="14">
        <f t="shared" si="2"/>
        <v>987.4657406</v>
      </c>
      <c r="L608" s="15">
        <f t="shared" si="3"/>
        <v>-0.01253425939</v>
      </c>
      <c r="M608" s="15">
        <f t="shared" si="4"/>
        <v>0.01253425939</v>
      </c>
      <c r="N608" s="8">
        <f t="shared" si="5"/>
        <v>1</v>
      </c>
    </row>
    <row r="609" ht="12.75" customHeight="1">
      <c r="A609" s="7">
        <v>42688.0</v>
      </c>
      <c r="B609" s="8" t="s">
        <v>390</v>
      </c>
      <c r="C609" s="8" t="s">
        <v>391</v>
      </c>
      <c r="D609" s="11">
        <v>4.604077228E10</v>
      </c>
      <c r="E609" s="8" t="s">
        <v>24</v>
      </c>
      <c r="F609" s="8" t="str">
        <f t="shared" si="1"/>
        <v>BUY</v>
      </c>
      <c r="G609" s="12">
        <v>28.521912</v>
      </c>
      <c r="H609" s="12">
        <v>1000.0</v>
      </c>
      <c r="I609" s="16">
        <v>42716.0</v>
      </c>
      <c r="J609" s="14">
        <v>32.140678</v>
      </c>
      <c r="K609" s="14">
        <f t="shared" si="2"/>
        <v>1126.876697</v>
      </c>
      <c r="L609" s="15">
        <f t="shared" si="3"/>
        <v>0.1268766975</v>
      </c>
      <c r="M609" s="15">
        <f t="shared" si="4"/>
        <v>-0.1268766975</v>
      </c>
      <c r="N609" s="8">
        <f t="shared" si="5"/>
        <v>28</v>
      </c>
    </row>
    <row r="610" ht="12.75" customHeight="1">
      <c r="A610" s="7">
        <v>42688.0</v>
      </c>
      <c r="B610" s="8" t="s">
        <v>119</v>
      </c>
      <c r="C610" s="8" t="s">
        <v>120</v>
      </c>
      <c r="D610" s="11">
        <v>4.32921712233E11</v>
      </c>
      <c r="E610" s="8" t="s">
        <v>20</v>
      </c>
      <c r="F610" s="8" t="str">
        <f t="shared" si="1"/>
        <v>SELL</v>
      </c>
      <c r="G610" s="12">
        <v>65.782631</v>
      </c>
      <c r="H610" s="12">
        <v>1000.0</v>
      </c>
      <c r="I610" s="7">
        <v>43012.0</v>
      </c>
      <c r="J610" s="14">
        <v>81.068703</v>
      </c>
      <c r="K610" s="14">
        <f t="shared" si="2"/>
        <v>1232.372463</v>
      </c>
      <c r="L610" s="15">
        <f t="shared" si="3"/>
        <v>-0.2323724632</v>
      </c>
      <c r="M610" s="15">
        <f t="shared" si="4"/>
        <v>0.2323724632</v>
      </c>
      <c r="N610" s="8">
        <f t="shared" si="5"/>
        <v>324</v>
      </c>
    </row>
    <row r="611" ht="12.75" customHeight="1">
      <c r="A611" s="7">
        <v>42689.0</v>
      </c>
      <c r="B611" s="8" t="s">
        <v>162</v>
      </c>
      <c r="C611" s="8" t="s">
        <v>163</v>
      </c>
      <c r="D611" s="11">
        <v>1.36351276474E11</v>
      </c>
      <c r="E611" s="8" t="s">
        <v>20</v>
      </c>
      <c r="F611" s="8" t="str">
        <f t="shared" si="1"/>
        <v>SELL</v>
      </c>
      <c r="G611" s="12">
        <v>137.319183</v>
      </c>
      <c r="H611" s="12">
        <v>1000.0</v>
      </c>
      <c r="I611" s="7">
        <v>42710.0</v>
      </c>
      <c r="J611" s="14">
        <v>141.148285</v>
      </c>
      <c r="K611" s="14">
        <f t="shared" si="2"/>
        <v>1027.884684</v>
      </c>
      <c r="L611" s="15">
        <f t="shared" si="3"/>
        <v>-0.02788468382</v>
      </c>
      <c r="M611" s="15">
        <f t="shared" si="4"/>
        <v>0.02788468382</v>
      </c>
      <c r="N611" s="8">
        <f t="shared" si="5"/>
        <v>21</v>
      </c>
    </row>
    <row r="612" ht="12.75" customHeight="1">
      <c r="A612" s="16">
        <v>42689.0</v>
      </c>
      <c r="B612" s="8" t="s">
        <v>859</v>
      </c>
      <c r="C612" s="8" t="s">
        <v>860</v>
      </c>
      <c r="D612" s="11">
        <v>1.6103818E10</v>
      </c>
      <c r="E612" s="18" t="s">
        <v>24</v>
      </c>
      <c r="F612" s="17" t="str">
        <f t="shared" si="1"/>
        <v>BUY</v>
      </c>
      <c r="G612" s="12">
        <v>66.059998</v>
      </c>
      <c r="H612" s="12">
        <v>1000.0</v>
      </c>
      <c r="I612" s="16">
        <v>42692.0</v>
      </c>
      <c r="J612" s="14">
        <v>68.290001</v>
      </c>
      <c r="K612" s="14">
        <f t="shared" si="2"/>
        <v>1033.757237</v>
      </c>
      <c r="L612" s="15">
        <f t="shared" si="3"/>
        <v>0.03375723687</v>
      </c>
      <c r="M612" s="15">
        <f t="shared" si="4"/>
        <v>-0.03375723687</v>
      </c>
      <c r="N612" s="8">
        <f t="shared" si="5"/>
        <v>3</v>
      </c>
    </row>
    <row r="613" ht="12.75" customHeight="1">
      <c r="A613" s="7">
        <v>42690.0</v>
      </c>
      <c r="B613" s="8" t="s">
        <v>69</v>
      </c>
      <c r="C613" s="8" t="s">
        <v>70</v>
      </c>
      <c r="D613" s="11">
        <v>2.31528133463E11</v>
      </c>
      <c r="E613" s="8" t="s">
        <v>20</v>
      </c>
      <c r="F613" s="8" t="str">
        <f t="shared" si="1"/>
        <v>SELL</v>
      </c>
      <c r="G613" s="12">
        <v>17.117405</v>
      </c>
      <c r="H613" s="12">
        <v>1000.0</v>
      </c>
      <c r="I613" s="7">
        <v>42933.0</v>
      </c>
      <c r="J613" s="14">
        <v>21.028006</v>
      </c>
      <c r="K613" s="14">
        <f t="shared" si="2"/>
        <v>1228.457585</v>
      </c>
      <c r="L613" s="15">
        <f t="shared" si="3"/>
        <v>-0.2284575845</v>
      </c>
      <c r="M613" s="15">
        <f t="shared" si="4"/>
        <v>0.2284575845</v>
      </c>
      <c r="N613" s="8">
        <f t="shared" si="5"/>
        <v>243</v>
      </c>
    </row>
    <row r="614" ht="12.75" customHeight="1">
      <c r="A614" s="7">
        <v>42690.0</v>
      </c>
      <c r="B614" s="8" t="s">
        <v>1279</v>
      </c>
      <c r="C614" s="8" t="s">
        <v>1280</v>
      </c>
      <c r="D614" s="11">
        <v>2.273853576E10</v>
      </c>
      <c r="E614" s="8" t="s">
        <v>20</v>
      </c>
      <c r="F614" s="8" t="str">
        <f t="shared" si="1"/>
        <v>SELL</v>
      </c>
      <c r="G614" s="12">
        <v>40.8</v>
      </c>
      <c r="H614" s="12">
        <v>1000.0</v>
      </c>
      <c r="I614" s="16">
        <v>43579.0</v>
      </c>
      <c r="J614" s="14">
        <v>69.45</v>
      </c>
      <c r="K614" s="14">
        <f t="shared" si="2"/>
        <v>1702.205882</v>
      </c>
      <c r="L614" s="15">
        <f t="shared" si="3"/>
        <v>-0.7022058824</v>
      </c>
      <c r="M614" s="15">
        <f t="shared" si="4"/>
        <v>0.7022058824</v>
      </c>
      <c r="N614" s="8">
        <f t="shared" si="5"/>
        <v>889</v>
      </c>
    </row>
    <row r="615" ht="12.75" customHeight="1">
      <c r="A615" s="7">
        <v>42690.0</v>
      </c>
      <c r="B615" s="8" t="s">
        <v>511</v>
      </c>
      <c r="C615" s="8" t="s">
        <v>512</v>
      </c>
      <c r="D615" s="11">
        <v>6.05612876E10</v>
      </c>
      <c r="E615" s="8" t="s">
        <v>20</v>
      </c>
      <c r="F615" s="8" t="str">
        <f t="shared" si="1"/>
        <v>SELL</v>
      </c>
      <c r="G615" s="12">
        <v>63.39</v>
      </c>
      <c r="H615" s="12">
        <v>1000.0</v>
      </c>
      <c r="I615" s="7">
        <v>42740.0</v>
      </c>
      <c r="J615" s="14">
        <v>60.5</v>
      </c>
      <c r="K615" s="14">
        <f t="shared" si="2"/>
        <v>954.4092128</v>
      </c>
      <c r="L615" s="15">
        <f t="shared" si="3"/>
        <v>0.04559078719</v>
      </c>
      <c r="M615" s="15">
        <f t="shared" si="4"/>
        <v>-0.04559078719</v>
      </c>
      <c r="N615" s="8">
        <f t="shared" si="5"/>
        <v>50</v>
      </c>
    </row>
    <row r="616" ht="12.75" customHeight="1">
      <c r="A616" s="7">
        <v>42692.0</v>
      </c>
      <c r="B616" s="8" t="s">
        <v>66</v>
      </c>
      <c r="C616" s="8" t="s">
        <v>67</v>
      </c>
      <c r="D616" s="11">
        <v>2.744500935588E12</v>
      </c>
      <c r="E616" s="8" t="s">
        <v>20</v>
      </c>
      <c r="F616" s="8" t="str">
        <f t="shared" si="1"/>
        <v>SELL</v>
      </c>
      <c r="G616" s="12">
        <v>25.64</v>
      </c>
      <c r="H616" s="12">
        <v>1000.0</v>
      </c>
      <c r="I616" s="16">
        <v>43133.0</v>
      </c>
      <c r="J616" s="14">
        <v>37.99</v>
      </c>
      <c r="K616" s="14">
        <f t="shared" si="2"/>
        <v>1481.669267</v>
      </c>
      <c r="L616" s="15">
        <f t="shared" si="3"/>
        <v>-0.4816692668</v>
      </c>
      <c r="M616" s="15">
        <f t="shared" si="4"/>
        <v>0.4816692668</v>
      </c>
      <c r="N616" s="8">
        <f t="shared" si="5"/>
        <v>441</v>
      </c>
    </row>
    <row r="617" ht="12.75" customHeight="1">
      <c r="A617" s="7">
        <v>42692.0</v>
      </c>
      <c r="B617" s="8" t="s">
        <v>564</v>
      </c>
      <c r="C617" s="8" t="s">
        <v>565</v>
      </c>
      <c r="D617" s="11">
        <v>1.1175022989E10</v>
      </c>
      <c r="E617" s="8" t="s">
        <v>24</v>
      </c>
      <c r="F617" s="8" t="str">
        <f t="shared" si="1"/>
        <v>BUY</v>
      </c>
      <c r="G617" s="12">
        <v>77.940002</v>
      </c>
      <c r="H617" s="12">
        <v>1000.0</v>
      </c>
      <c r="I617" s="16">
        <v>42696.0</v>
      </c>
      <c r="J617" s="14">
        <v>86.040001</v>
      </c>
      <c r="K617" s="14">
        <f t="shared" si="2"/>
        <v>1103.926082</v>
      </c>
      <c r="L617" s="15">
        <f t="shared" si="3"/>
        <v>0.1039260815</v>
      </c>
      <c r="M617" s="15">
        <f t="shared" si="4"/>
        <v>-0.1039260815</v>
      </c>
      <c r="N617" s="8">
        <f t="shared" si="5"/>
        <v>4</v>
      </c>
    </row>
    <row r="618" ht="12.75" customHeight="1">
      <c r="A618" s="7">
        <v>42692.0</v>
      </c>
      <c r="B618" s="8" t="s">
        <v>437</v>
      </c>
      <c r="C618" s="8" t="s">
        <v>438</v>
      </c>
      <c r="D618" s="11">
        <v>1.276728036E10</v>
      </c>
      <c r="E618" s="8" t="s">
        <v>24</v>
      </c>
      <c r="F618" s="8" t="str">
        <f t="shared" si="1"/>
        <v>BUY</v>
      </c>
      <c r="G618" s="12">
        <v>43.975571</v>
      </c>
      <c r="H618" s="12">
        <v>1000.0</v>
      </c>
      <c r="I618" s="16">
        <v>43003.0</v>
      </c>
      <c r="J618" s="14">
        <v>38.492737</v>
      </c>
      <c r="K618" s="14">
        <f t="shared" si="2"/>
        <v>875.320914</v>
      </c>
      <c r="L618" s="15">
        <f t="shared" si="3"/>
        <v>-0.124679086</v>
      </c>
      <c r="M618" s="15">
        <f t="shared" si="4"/>
        <v>0.124679086</v>
      </c>
      <c r="N618" s="8">
        <f t="shared" si="5"/>
        <v>311</v>
      </c>
    </row>
    <row r="619" ht="12.75" customHeight="1">
      <c r="A619" s="7">
        <v>42692.0</v>
      </c>
      <c r="B619" s="8" t="s">
        <v>505</v>
      </c>
      <c r="C619" s="8" t="s">
        <v>506</v>
      </c>
      <c r="D619" s="11">
        <v>1.2643291121E10</v>
      </c>
      <c r="E619" s="8" t="s">
        <v>24</v>
      </c>
      <c r="F619" s="8" t="str">
        <f t="shared" si="1"/>
        <v>BUY</v>
      </c>
      <c r="G619" s="12">
        <v>47.276997</v>
      </c>
      <c r="H619" s="12">
        <v>1000.0</v>
      </c>
      <c r="I619" s="7">
        <v>43103.0</v>
      </c>
      <c r="J619" s="14">
        <v>25.228933</v>
      </c>
      <c r="K619" s="14">
        <f t="shared" si="2"/>
        <v>533.6407683</v>
      </c>
      <c r="L619" s="15">
        <f t="shared" si="3"/>
        <v>-0.4663592317</v>
      </c>
      <c r="M619" s="15">
        <f t="shared" si="4"/>
        <v>0.4663592317</v>
      </c>
      <c r="N619" s="8">
        <f t="shared" si="5"/>
        <v>411</v>
      </c>
    </row>
    <row r="620" ht="12.75" customHeight="1">
      <c r="A620" s="7">
        <v>42692.0</v>
      </c>
      <c r="B620" s="8" t="s">
        <v>1297</v>
      </c>
      <c r="C620" s="8" t="s">
        <v>1298</v>
      </c>
      <c r="D620" s="11">
        <v>2.2489842708E10</v>
      </c>
      <c r="E620" s="8" t="s">
        <v>24</v>
      </c>
      <c r="F620" s="8" t="str">
        <f t="shared" si="1"/>
        <v>BUY</v>
      </c>
      <c r="G620" s="12">
        <v>42.305637</v>
      </c>
      <c r="H620" s="12">
        <v>1000.0</v>
      </c>
      <c r="I620" s="16">
        <v>44727.0</v>
      </c>
      <c r="J620" s="14">
        <v>77.977257</v>
      </c>
      <c r="K620" s="14">
        <f t="shared" si="2"/>
        <v>1843.188344</v>
      </c>
      <c r="L620" s="15">
        <f t="shared" si="3"/>
        <v>0.8431883439</v>
      </c>
      <c r="M620" s="15">
        <f t="shared" si="4"/>
        <v>-0.8431883439</v>
      </c>
      <c r="N620" s="8">
        <f t="shared" si="5"/>
        <v>2035</v>
      </c>
    </row>
    <row r="621" ht="12.75" customHeight="1">
      <c r="A621" s="7">
        <v>42692.0</v>
      </c>
      <c r="B621" s="8" t="s">
        <v>507</v>
      </c>
      <c r="C621" s="8" t="s">
        <v>508</v>
      </c>
      <c r="D621" s="11">
        <v>1.28534930595E11</v>
      </c>
      <c r="E621" s="8" t="s">
        <v>24</v>
      </c>
      <c r="F621" s="8" t="str">
        <f t="shared" si="1"/>
        <v>BUY</v>
      </c>
      <c r="G621" s="12">
        <v>61.302254</v>
      </c>
      <c r="H621" s="12">
        <v>1000.0</v>
      </c>
      <c r="I621" s="7">
        <v>42795.0</v>
      </c>
      <c r="J621" s="14">
        <v>72.392738</v>
      </c>
      <c r="K621" s="14">
        <f t="shared" si="2"/>
        <v>1180.914783</v>
      </c>
      <c r="L621" s="15">
        <f t="shared" si="3"/>
        <v>0.1809147833</v>
      </c>
      <c r="M621" s="15">
        <f t="shared" si="4"/>
        <v>-0.1809147833</v>
      </c>
      <c r="N621" s="8">
        <f t="shared" si="5"/>
        <v>103</v>
      </c>
    </row>
    <row r="622" ht="12.75" customHeight="1">
      <c r="A622" s="7">
        <v>42692.0</v>
      </c>
      <c r="B622" s="8" t="s">
        <v>177</v>
      </c>
      <c r="C622" s="8" t="s">
        <v>178</v>
      </c>
      <c r="D622" s="11">
        <v>1.9131597722E10</v>
      </c>
      <c r="E622" s="8" t="s">
        <v>20</v>
      </c>
      <c r="F622" s="8" t="str">
        <f t="shared" si="1"/>
        <v>SELL</v>
      </c>
      <c r="G622" s="12">
        <v>44.574642</v>
      </c>
      <c r="H622" s="12">
        <v>1000.0</v>
      </c>
      <c r="I622" s="7">
        <v>42947.0</v>
      </c>
      <c r="J622" s="14">
        <v>52.891537</v>
      </c>
      <c r="K622" s="14">
        <f t="shared" si="2"/>
        <v>1186.583551</v>
      </c>
      <c r="L622" s="15">
        <f t="shared" si="3"/>
        <v>-0.1865835512</v>
      </c>
      <c r="M622" s="15">
        <f t="shared" si="4"/>
        <v>0.1865835512</v>
      </c>
      <c r="N622" s="8">
        <f t="shared" si="5"/>
        <v>255</v>
      </c>
    </row>
    <row r="623" ht="12.75" customHeight="1">
      <c r="A623" s="7">
        <v>42692.0</v>
      </c>
      <c r="B623" s="8" t="s">
        <v>89</v>
      </c>
      <c r="C623" s="8" t="s">
        <v>90</v>
      </c>
      <c r="D623" s="11">
        <v>1.79830167494E11</v>
      </c>
      <c r="E623" s="8" t="s">
        <v>20</v>
      </c>
      <c r="F623" s="8" t="str">
        <f t="shared" si="1"/>
        <v>SELL</v>
      </c>
      <c r="G623" s="12">
        <v>115.209999</v>
      </c>
      <c r="H623" s="12">
        <v>1000.0</v>
      </c>
      <c r="I623" s="7">
        <v>42748.0</v>
      </c>
      <c r="J623" s="14">
        <v>133.699997</v>
      </c>
      <c r="K623" s="14">
        <f t="shared" si="2"/>
        <v>1160.489525</v>
      </c>
      <c r="L623" s="15">
        <f t="shared" si="3"/>
        <v>-0.1604895249</v>
      </c>
      <c r="M623" s="15">
        <f t="shared" si="4"/>
        <v>0.1604895249</v>
      </c>
      <c r="N623" s="8">
        <f t="shared" si="5"/>
        <v>56</v>
      </c>
    </row>
    <row r="624" ht="12.75" customHeight="1">
      <c r="A624" s="16">
        <v>42692.0</v>
      </c>
      <c r="B624" s="8" t="s">
        <v>910</v>
      </c>
      <c r="C624" s="8" t="s">
        <v>911</v>
      </c>
      <c r="D624" s="11">
        <v>1.9427029476E10</v>
      </c>
      <c r="E624" s="18" t="s">
        <v>24</v>
      </c>
      <c r="F624" s="17" t="str">
        <f t="shared" si="1"/>
        <v>BUY</v>
      </c>
      <c r="G624" s="12">
        <v>58.081509</v>
      </c>
      <c r="H624" s="12">
        <v>1000.0</v>
      </c>
      <c r="I624" s="16">
        <v>42892.0</v>
      </c>
      <c r="J624" s="14">
        <v>51.775089</v>
      </c>
      <c r="K624" s="14">
        <f t="shared" si="2"/>
        <v>891.4212095</v>
      </c>
      <c r="L624" s="15">
        <f t="shared" si="3"/>
        <v>-0.1085787905</v>
      </c>
      <c r="M624" s="15">
        <f t="shared" si="4"/>
        <v>0.1085787905</v>
      </c>
      <c r="N624" s="8">
        <f t="shared" si="5"/>
        <v>200</v>
      </c>
    </row>
    <row r="625" ht="12.75" customHeight="1">
      <c r="A625" s="16">
        <v>42692.0</v>
      </c>
      <c r="B625" s="8" t="s">
        <v>859</v>
      </c>
      <c r="C625" s="8" t="s">
        <v>860</v>
      </c>
      <c r="D625" s="11">
        <v>1.6103818E10</v>
      </c>
      <c r="E625" s="17" t="s">
        <v>20</v>
      </c>
      <c r="F625" s="18" t="str">
        <f t="shared" si="1"/>
        <v>SELL</v>
      </c>
      <c r="G625" s="12">
        <v>68.290001</v>
      </c>
      <c r="H625" s="12">
        <v>1000.0</v>
      </c>
      <c r="I625" s="16">
        <v>43031.0</v>
      </c>
      <c r="J625" s="14">
        <v>59.099998</v>
      </c>
      <c r="K625" s="14">
        <f t="shared" si="2"/>
        <v>865.4268141</v>
      </c>
      <c r="L625" s="15">
        <f t="shared" si="3"/>
        <v>0.1345731859</v>
      </c>
      <c r="M625" s="15">
        <f t="shared" si="4"/>
        <v>-0.1345731859</v>
      </c>
      <c r="N625" s="8">
        <f t="shared" si="5"/>
        <v>339</v>
      </c>
    </row>
    <row r="626" ht="12.75" customHeight="1">
      <c r="A626" s="16">
        <v>42692.0</v>
      </c>
      <c r="B626" s="8" t="s">
        <v>59</v>
      </c>
      <c r="C626" s="8" t="s">
        <v>60</v>
      </c>
      <c r="D626" s="11">
        <v>4.25280211092E11</v>
      </c>
      <c r="E626" s="18" t="s">
        <v>24</v>
      </c>
      <c r="F626" s="17" t="str">
        <f t="shared" si="1"/>
        <v>BUY</v>
      </c>
      <c r="G626" s="12">
        <v>59.85</v>
      </c>
      <c r="H626" s="12">
        <v>1000.0</v>
      </c>
      <c r="I626" s="16">
        <v>42692.0</v>
      </c>
      <c r="J626" s="14">
        <v>59.85</v>
      </c>
      <c r="K626" s="14">
        <f t="shared" si="2"/>
        <v>1000</v>
      </c>
      <c r="L626" s="15">
        <f t="shared" si="3"/>
        <v>0</v>
      </c>
      <c r="M626" s="15">
        <f t="shared" si="4"/>
        <v>0</v>
      </c>
      <c r="N626" s="8">
        <f t="shared" si="5"/>
        <v>0</v>
      </c>
    </row>
    <row r="627" ht="12.75" customHeight="1">
      <c r="A627" s="7">
        <v>42695.0</v>
      </c>
      <c r="B627" s="8" t="s">
        <v>160</v>
      </c>
      <c r="C627" s="8" t="s">
        <v>161</v>
      </c>
      <c r="D627" s="11">
        <v>1.366890505052E12</v>
      </c>
      <c r="E627" s="8" t="s">
        <v>20</v>
      </c>
      <c r="F627" s="8" t="str">
        <f t="shared" si="1"/>
        <v>SELL</v>
      </c>
      <c r="G627" s="12">
        <v>39.0</v>
      </c>
      <c r="H627" s="12">
        <v>1000.0</v>
      </c>
      <c r="I627" s="16">
        <v>42769.0</v>
      </c>
      <c r="J627" s="14">
        <v>40.51</v>
      </c>
      <c r="K627" s="14">
        <f t="shared" si="2"/>
        <v>1038.717949</v>
      </c>
      <c r="L627" s="15">
        <f t="shared" si="3"/>
        <v>-0.03871794872</v>
      </c>
      <c r="M627" s="15">
        <f t="shared" si="4"/>
        <v>0.03871794872</v>
      </c>
      <c r="N627" s="8">
        <f t="shared" si="5"/>
        <v>74</v>
      </c>
    </row>
    <row r="628" ht="12.75" customHeight="1">
      <c r="A628" s="7">
        <v>42695.0</v>
      </c>
      <c r="B628" s="8" t="s">
        <v>140</v>
      </c>
      <c r="C628" s="8" t="s">
        <v>141</v>
      </c>
      <c r="D628" s="11">
        <v>1.62043721647E12</v>
      </c>
      <c r="E628" s="8" t="s">
        <v>20</v>
      </c>
      <c r="F628" s="8" t="str">
        <f t="shared" si="1"/>
        <v>SELL</v>
      </c>
      <c r="G628" s="12">
        <v>39.240002</v>
      </c>
      <c r="H628" s="12">
        <v>1000.0</v>
      </c>
      <c r="I628" s="16">
        <v>44727.0</v>
      </c>
      <c r="J628" s="14">
        <v>109.764503</v>
      </c>
      <c r="K628" s="14">
        <f t="shared" si="2"/>
        <v>2797.260382</v>
      </c>
      <c r="L628" s="15">
        <f t="shared" si="3"/>
        <v>-1.797260382</v>
      </c>
      <c r="M628" s="15">
        <f t="shared" si="4"/>
        <v>1.797260382</v>
      </c>
      <c r="N628" s="8">
        <f t="shared" si="5"/>
        <v>2032</v>
      </c>
    </row>
    <row r="629" ht="12.75" customHeight="1">
      <c r="A629" s="7">
        <v>42695.0</v>
      </c>
      <c r="B629" s="8" t="s">
        <v>179</v>
      </c>
      <c r="C629" s="8" t="s">
        <v>180</v>
      </c>
      <c r="D629" s="11">
        <v>7.25893281281E11</v>
      </c>
      <c r="E629" s="8" t="s">
        <v>20</v>
      </c>
      <c r="F629" s="8" t="str">
        <f t="shared" si="1"/>
        <v>SELL</v>
      </c>
      <c r="G629" s="12">
        <v>121.769997</v>
      </c>
      <c r="H629" s="12">
        <v>1000.0</v>
      </c>
      <c r="I629" s="7">
        <v>42788.0</v>
      </c>
      <c r="J629" s="14">
        <v>136.119995</v>
      </c>
      <c r="K629" s="14">
        <f t="shared" si="2"/>
        <v>1117.845104</v>
      </c>
      <c r="L629" s="15">
        <f t="shared" si="3"/>
        <v>-0.1178451043</v>
      </c>
      <c r="M629" s="15">
        <f t="shared" si="4"/>
        <v>0.1178451043</v>
      </c>
      <c r="N629" s="8">
        <f t="shared" si="5"/>
        <v>93</v>
      </c>
    </row>
    <row r="630" ht="12.75" customHeight="1">
      <c r="A630" s="16">
        <v>42695.0</v>
      </c>
      <c r="B630" s="8" t="s">
        <v>717</v>
      </c>
      <c r="C630" s="8" t="s">
        <v>718</v>
      </c>
      <c r="D630" s="11">
        <v>3.1025950992E10</v>
      </c>
      <c r="E630" s="18" t="s">
        <v>24</v>
      </c>
      <c r="F630" s="17" t="str">
        <f t="shared" si="1"/>
        <v>BUY</v>
      </c>
      <c r="G630" s="12">
        <v>92.86</v>
      </c>
      <c r="H630" s="12">
        <v>1000.0</v>
      </c>
      <c r="I630" s="16">
        <v>42759.0</v>
      </c>
      <c r="J630" s="14">
        <v>112.41</v>
      </c>
      <c r="K630" s="14">
        <f t="shared" si="2"/>
        <v>1210.531984</v>
      </c>
      <c r="L630" s="15">
        <f t="shared" si="3"/>
        <v>0.2105319836</v>
      </c>
      <c r="M630" s="15">
        <f t="shared" si="4"/>
        <v>-0.2105319836</v>
      </c>
      <c r="N630" s="8">
        <f t="shared" si="5"/>
        <v>64</v>
      </c>
    </row>
    <row r="631" ht="12.75" customHeight="1">
      <c r="A631" s="7">
        <v>42696.0</v>
      </c>
      <c r="B631" s="8" t="s">
        <v>564</v>
      </c>
      <c r="C631" s="8" t="s">
        <v>565</v>
      </c>
      <c r="D631" s="11">
        <v>1.1175022989E10</v>
      </c>
      <c r="E631" s="8" t="s">
        <v>20</v>
      </c>
      <c r="F631" s="8" t="str">
        <f t="shared" si="1"/>
        <v>SELL</v>
      </c>
      <c r="G631" s="12">
        <v>86.040001</v>
      </c>
      <c r="H631" s="12">
        <v>1000.0</v>
      </c>
      <c r="I631" s="16">
        <v>43056.0</v>
      </c>
      <c r="J631" s="14">
        <v>104.730003</v>
      </c>
      <c r="K631" s="14">
        <f t="shared" si="2"/>
        <v>1217.224567</v>
      </c>
      <c r="L631" s="15">
        <f t="shared" si="3"/>
        <v>-0.2172245674</v>
      </c>
      <c r="M631" s="15">
        <f t="shared" si="4"/>
        <v>0.2172245674</v>
      </c>
      <c r="N631" s="8">
        <f t="shared" si="5"/>
        <v>360</v>
      </c>
    </row>
    <row r="632" ht="12.75" customHeight="1">
      <c r="A632" s="7">
        <v>42696.0</v>
      </c>
      <c r="B632" s="8" t="s">
        <v>568</v>
      </c>
      <c r="C632" s="8" t="s">
        <v>569</v>
      </c>
      <c r="D632" s="11">
        <v>3.1473180708E10</v>
      </c>
      <c r="E632" s="8" t="s">
        <v>20</v>
      </c>
      <c r="F632" s="8" t="str">
        <f t="shared" si="1"/>
        <v>SELL</v>
      </c>
      <c r="G632" s="12">
        <v>88.68</v>
      </c>
      <c r="H632" s="12">
        <v>1000.0</v>
      </c>
      <c r="I632" s="16">
        <v>43180.0</v>
      </c>
      <c r="J632" s="14">
        <v>94.720001</v>
      </c>
      <c r="K632" s="14">
        <f t="shared" si="2"/>
        <v>1068.11007</v>
      </c>
      <c r="L632" s="15">
        <f t="shared" si="3"/>
        <v>-0.06811006991</v>
      </c>
      <c r="M632" s="15">
        <f t="shared" si="4"/>
        <v>0.06811006991</v>
      </c>
      <c r="N632" s="8">
        <f t="shared" si="5"/>
        <v>484</v>
      </c>
    </row>
    <row r="633" ht="12.75" customHeight="1">
      <c r="A633" s="7">
        <v>42696.0</v>
      </c>
      <c r="B633" s="8" t="s">
        <v>517</v>
      </c>
      <c r="C633" s="8" t="s">
        <v>518</v>
      </c>
      <c r="D633" s="11">
        <v>3.20785814E10</v>
      </c>
      <c r="E633" s="8" t="s">
        <v>20</v>
      </c>
      <c r="F633" s="8" t="str">
        <f t="shared" si="1"/>
        <v>SELL</v>
      </c>
      <c r="G633" s="12">
        <v>34.283051</v>
      </c>
      <c r="H633" s="12">
        <v>1000.0</v>
      </c>
      <c r="I633" s="16">
        <v>43452.0</v>
      </c>
      <c r="J633" s="14">
        <v>19.127047</v>
      </c>
      <c r="K633" s="14">
        <f t="shared" si="2"/>
        <v>557.9155426</v>
      </c>
      <c r="L633" s="15">
        <f t="shared" si="3"/>
        <v>0.4420844574</v>
      </c>
      <c r="M633" s="15">
        <f t="shared" si="4"/>
        <v>-0.4420844574</v>
      </c>
      <c r="N633" s="8">
        <f t="shared" si="5"/>
        <v>756</v>
      </c>
    </row>
    <row r="634" ht="12.75" customHeight="1">
      <c r="A634" s="7">
        <v>42696.0</v>
      </c>
      <c r="B634" s="8" t="s">
        <v>537</v>
      </c>
      <c r="C634" s="8" t="s">
        <v>538</v>
      </c>
      <c r="D634" s="11">
        <v>9.4648919214E10</v>
      </c>
      <c r="E634" s="8" t="s">
        <v>24</v>
      </c>
      <c r="F634" s="8" t="str">
        <f t="shared" si="1"/>
        <v>BUY</v>
      </c>
      <c r="G634" s="12">
        <v>58.021587</v>
      </c>
      <c r="H634" s="12">
        <v>1000.0</v>
      </c>
      <c r="I634" s="7">
        <v>42716.0</v>
      </c>
      <c r="J634" s="14">
        <v>57.250164</v>
      </c>
      <c r="K634" s="14">
        <f t="shared" si="2"/>
        <v>986.7045519</v>
      </c>
      <c r="L634" s="15">
        <f t="shared" si="3"/>
        <v>-0.01329544812</v>
      </c>
      <c r="M634" s="15">
        <f t="shared" si="4"/>
        <v>0.01329544812</v>
      </c>
      <c r="N634" s="8">
        <f t="shared" si="5"/>
        <v>20</v>
      </c>
    </row>
    <row r="635" ht="12.75" customHeight="1">
      <c r="A635" s="7">
        <v>42702.0</v>
      </c>
      <c r="B635" s="8" t="s">
        <v>603</v>
      </c>
      <c r="C635" s="8" t="s">
        <v>604</v>
      </c>
      <c r="D635" s="11">
        <v>4.3368843374E10</v>
      </c>
      <c r="E635" s="8" t="s">
        <v>20</v>
      </c>
      <c r="F635" s="8" t="str">
        <f t="shared" si="1"/>
        <v>SELL</v>
      </c>
      <c r="G635" s="12">
        <v>93.643524</v>
      </c>
      <c r="H635" s="12">
        <v>1000.0</v>
      </c>
      <c r="I635" s="7">
        <v>42718.0</v>
      </c>
      <c r="J635" s="14">
        <v>92.340233</v>
      </c>
      <c r="K635" s="14">
        <f t="shared" si="2"/>
        <v>986.0824225</v>
      </c>
      <c r="L635" s="15">
        <f t="shared" si="3"/>
        <v>0.01391757747</v>
      </c>
      <c r="M635" s="15">
        <f t="shared" si="4"/>
        <v>-0.01391757747</v>
      </c>
      <c r="N635" s="8">
        <f t="shared" si="5"/>
        <v>16</v>
      </c>
    </row>
    <row r="636" ht="12.75" customHeight="1">
      <c r="A636" s="7">
        <v>42702.0</v>
      </c>
      <c r="B636" s="8" t="s">
        <v>783</v>
      </c>
      <c r="C636" s="8" t="s">
        <v>784</v>
      </c>
      <c r="D636" s="11">
        <v>1.00443452698E11</v>
      </c>
      <c r="E636" s="8" t="s">
        <v>20</v>
      </c>
      <c r="F636" s="8" t="str">
        <f t="shared" si="1"/>
        <v>SELL</v>
      </c>
      <c r="G636" s="12">
        <v>17.696302</v>
      </c>
      <c r="H636" s="12">
        <v>1000.0</v>
      </c>
      <c r="I636" s="7">
        <v>42857.0</v>
      </c>
      <c r="J636" s="14">
        <v>17.982557</v>
      </c>
      <c r="K636" s="14">
        <f t="shared" si="2"/>
        <v>1016.175978</v>
      </c>
      <c r="L636" s="15">
        <f t="shared" si="3"/>
        <v>-0.01617597846</v>
      </c>
      <c r="M636" s="15">
        <f t="shared" si="4"/>
        <v>0.01617597846</v>
      </c>
      <c r="N636" s="8">
        <f t="shared" si="5"/>
        <v>155</v>
      </c>
    </row>
    <row r="637" ht="12.75" customHeight="1">
      <c r="A637" s="7">
        <v>42703.0</v>
      </c>
      <c r="B637" s="8" t="s">
        <v>954</v>
      </c>
      <c r="C637" s="8" t="s">
        <v>955</v>
      </c>
      <c r="D637" s="11">
        <v>1.39897497235E11</v>
      </c>
      <c r="E637" s="8" t="s">
        <v>20</v>
      </c>
      <c r="F637" s="8" t="str">
        <f t="shared" si="1"/>
        <v>SELL</v>
      </c>
      <c r="G637" s="12">
        <v>119.34</v>
      </c>
      <c r="H637" s="12">
        <v>1000.0</v>
      </c>
      <c r="I637" s="16">
        <v>42856.0</v>
      </c>
      <c r="J637" s="14">
        <v>133.83</v>
      </c>
      <c r="K637" s="14">
        <f t="shared" si="2"/>
        <v>1121.417798</v>
      </c>
      <c r="L637" s="15">
        <f t="shared" si="3"/>
        <v>-0.1214177979</v>
      </c>
      <c r="M637" s="15">
        <f t="shared" si="4"/>
        <v>0.1214177979</v>
      </c>
      <c r="N637" s="8">
        <f t="shared" si="5"/>
        <v>153</v>
      </c>
    </row>
    <row r="638" ht="12.75" customHeight="1">
      <c r="A638" s="7">
        <v>42703.0</v>
      </c>
      <c r="B638" s="8" t="s">
        <v>1309</v>
      </c>
      <c r="C638" s="8" t="s">
        <v>1310</v>
      </c>
      <c r="D638" s="11">
        <v>1.97522404E10</v>
      </c>
      <c r="E638" s="8" t="s">
        <v>20</v>
      </c>
      <c r="F638" s="8" t="str">
        <f t="shared" si="1"/>
        <v>SELL</v>
      </c>
      <c r="G638" s="12">
        <v>40.028122</v>
      </c>
      <c r="H638" s="12">
        <v>1000.0</v>
      </c>
      <c r="I638" s="16">
        <v>44727.0</v>
      </c>
      <c r="J638" s="14">
        <v>133.883057</v>
      </c>
      <c r="K638" s="14">
        <f t="shared" si="2"/>
        <v>3344.724916</v>
      </c>
      <c r="L638" s="15">
        <f t="shared" si="3"/>
        <v>-2.344724916</v>
      </c>
      <c r="M638" s="15">
        <f t="shared" si="4"/>
        <v>2.344724916</v>
      </c>
      <c r="N638" s="8">
        <f t="shared" si="5"/>
        <v>2024</v>
      </c>
    </row>
    <row r="639" ht="12.75" customHeight="1">
      <c r="A639" s="7">
        <v>42703.0</v>
      </c>
      <c r="B639" s="8" t="s">
        <v>121</v>
      </c>
      <c r="C639" s="8" t="s">
        <v>122</v>
      </c>
      <c r="D639" s="11">
        <v>6.7681050569E10</v>
      </c>
      <c r="E639" s="8" t="s">
        <v>20</v>
      </c>
      <c r="F639" s="8" t="str">
        <f t="shared" si="1"/>
        <v>SELL</v>
      </c>
      <c r="G639" s="12">
        <v>13.43</v>
      </c>
      <c r="H639" s="12">
        <v>1000.0</v>
      </c>
      <c r="I639" s="7">
        <v>44692.0</v>
      </c>
      <c r="J639" s="14">
        <v>49.27</v>
      </c>
      <c r="K639" s="14">
        <f t="shared" si="2"/>
        <v>3668.652271</v>
      </c>
      <c r="L639" s="15">
        <f t="shared" si="3"/>
        <v>-2.668652271</v>
      </c>
      <c r="M639" s="15">
        <f t="shared" si="4"/>
        <v>2.668652271</v>
      </c>
      <c r="N639" s="8">
        <f t="shared" si="5"/>
        <v>1989</v>
      </c>
    </row>
    <row r="640" ht="12.75" customHeight="1">
      <c r="A640" s="7">
        <v>42703.0</v>
      </c>
      <c r="B640" s="8" t="s">
        <v>1311</v>
      </c>
      <c r="C640" s="8" t="s">
        <v>1312</v>
      </c>
      <c r="D640" s="11">
        <v>1.272526056E10</v>
      </c>
      <c r="E640" s="8" t="s">
        <v>24</v>
      </c>
      <c r="F640" s="8" t="str">
        <f t="shared" si="1"/>
        <v>BUY</v>
      </c>
      <c r="G640" s="12">
        <v>30.326359</v>
      </c>
      <c r="H640" s="12">
        <v>1000.0</v>
      </c>
      <c r="I640" s="16">
        <v>44727.0</v>
      </c>
      <c r="J640" s="14">
        <v>53.512756</v>
      </c>
      <c r="K640" s="14">
        <f t="shared" si="2"/>
        <v>1764.562505</v>
      </c>
      <c r="L640" s="15">
        <f t="shared" si="3"/>
        <v>0.7645625048</v>
      </c>
      <c r="M640" s="15">
        <f t="shared" si="4"/>
        <v>-0.7645625048</v>
      </c>
      <c r="N640" s="8">
        <f t="shared" si="5"/>
        <v>2024</v>
      </c>
    </row>
    <row r="641" ht="12.75" customHeight="1">
      <c r="A641" s="16">
        <v>42703.0</v>
      </c>
      <c r="B641" s="8" t="s">
        <v>1317</v>
      </c>
      <c r="C641" s="8" t="s">
        <v>1318</v>
      </c>
      <c r="D641" s="11">
        <v>5.3403116733E10</v>
      </c>
      <c r="E641" s="18" t="s">
        <v>24</v>
      </c>
      <c r="F641" s="17" t="str">
        <f t="shared" si="1"/>
        <v>BUY</v>
      </c>
      <c r="G641" s="12">
        <v>5.57</v>
      </c>
      <c r="H641" s="12">
        <v>1000.0</v>
      </c>
      <c r="I641" s="16">
        <v>42933.0</v>
      </c>
      <c r="J641" s="14">
        <v>6.3</v>
      </c>
      <c r="K641" s="14">
        <f t="shared" si="2"/>
        <v>1131.059246</v>
      </c>
      <c r="L641" s="15">
        <f t="shared" si="3"/>
        <v>0.131059246</v>
      </c>
      <c r="M641" s="15">
        <f t="shared" si="4"/>
        <v>-0.131059246</v>
      </c>
      <c r="N641" s="8">
        <f t="shared" si="5"/>
        <v>230</v>
      </c>
    </row>
    <row r="642" ht="12.75" customHeight="1">
      <c r="A642" s="16">
        <v>42703.0</v>
      </c>
      <c r="B642" s="8" t="s">
        <v>619</v>
      </c>
      <c r="C642" s="8" t="s">
        <v>620</v>
      </c>
      <c r="D642" s="11">
        <v>2.488335384E10</v>
      </c>
      <c r="E642" s="17" t="s">
        <v>20</v>
      </c>
      <c r="F642" s="18" t="str">
        <f t="shared" si="1"/>
        <v>SELL</v>
      </c>
      <c r="G642" s="12">
        <v>95.255417</v>
      </c>
      <c r="H642" s="12">
        <v>1000.0</v>
      </c>
      <c r="I642" s="16">
        <v>42933.0</v>
      </c>
      <c r="J642" s="14">
        <v>122.924423</v>
      </c>
      <c r="K642" s="14">
        <f t="shared" si="2"/>
        <v>1290.471732</v>
      </c>
      <c r="L642" s="15">
        <f t="shared" si="3"/>
        <v>-0.2904717324</v>
      </c>
      <c r="M642" s="15">
        <f t="shared" si="4"/>
        <v>0.2904717324</v>
      </c>
      <c r="N642" s="8">
        <f t="shared" si="5"/>
        <v>230</v>
      </c>
    </row>
    <row r="643" ht="12.75" customHeight="1">
      <c r="A643" s="7">
        <v>42704.0</v>
      </c>
      <c r="B643" s="8" t="s">
        <v>1005</v>
      </c>
      <c r="C643" s="8" t="s">
        <v>1006</v>
      </c>
      <c r="D643" s="11">
        <v>4.11087978E10</v>
      </c>
      <c r="E643" s="8" t="s">
        <v>24</v>
      </c>
      <c r="F643" s="8" t="str">
        <f t="shared" si="1"/>
        <v>BUY</v>
      </c>
      <c r="G643" s="12">
        <v>16.3225</v>
      </c>
      <c r="H643" s="12">
        <v>1000.0</v>
      </c>
      <c r="I643" s="16">
        <v>42748.0</v>
      </c>
      <c r="J643" s="14">
        <v>21.282499</v>
      </c>
      <c r="K643" s="14">
        <f t="shared" si="2"/>
        <v>1303.874958</v>
      </c>
      <c r="L643" s="15">
        <f t="shared" si="3"/>
        <v>0.3038749579</v>
      </c>
      <c r="M643" s="15">
        <f t="shared" si="4"/>
        <v>-0.3038749579</v>
      </c>
      <c r="N643" s="8">
        <f t="shared" si="5"/>
        <v>44</v>
      </c>
    </row>
    <row r="644" ht="12.75" customHeight="1">
      <c r="A644" s="7">
        <v>42704.0</v>
      </c>
      <c r="B644" s="8" t="s">
        <v>1321</v>
      </c>
      <c r="C644" s="8" t="s">
        <v>1322</v>
      </c>
      <c r="D644" s="11">
        <v>5.2061192E10</v>
      </c>
      <c r="E644" s="8" t="s">
        <v>24</v>
      </c>
      <c r="F644" s="8" t="str">
        <f t="shared" si="1"/>
        <v>BUY</v>
      </c>
      <c r="G644" s="12">
        <v>75.879997</v>
      </c>
      <c r="H644" s="12">
        <v>1000.0</v>
      </c>
      <c r="I644" s="16">
        <v>43382.0</v>
      </c>
      <c r="J644" s="14">
        <v>96.5</v>
      </c>
      <c r="K644" s="14">
        <f t="shared" si="2"/>
        <v>1271.744911</v>
      </c>
      <c r="L644" s="15">
        <f t="shared" si="3"/>
        <v>0.2717449106</v>
      </c>
      <c r="M644" s="15">
        <f t="shared" si="4"/>
        <v>-0.2717449106</v>
      </c>
      <c r="N644" s="8">
        <f t="shared" si="5"/>
        <v>678</v>
      </c>
    </row>
    <row r="645" ht="12.75" customHeight="1">
      <c r="A645" s="7">
        <v>42704.0</v>
      </c>
      <c r="B645" s="8" t="s">
        <v>469</v>
      </c>
      <c r="C645" s="8" t="s">
        <v>470</v>
      </c>
      <c r="D645" s="11">
        <v>1.62467463E10</v>
      </c>
      <c r="E645" s="8" t="s">
        <v>24</v>
      </c>
      <c r="F645" s="8" t="str">
        <f t="shared" si="1"/>
        <v>BUY</v>
      </c>
      <c r="G645" s="12">
        <v>102.412712</v>
      </c>
      <c r="H645" s="12">
        <v>1000.0</v>
      </c>
      <c r="I645" s="7">
        <v>42837.0</v>
      </c>
      <c r="J645" s="14">
        <v>113.284859</v>
      </c>
      <c r="K645" s="14">
        <f t="shared" si="2"/>
        <v>1106.160132</v>
      </c>
      <c r="L645" s="15">
        <f t="shared" si="3"/>
        <v>0.1061601318</v>
      </c>
      <c r="M645" s="15">
        <f t="shared" si="4"/>
        <v>-0.1061601318</v>
      </c>
      <c r="N645" s="8">
        <f t="shared" si="5"/>
        <v>133</v>
      </c>
    </row>
    <row r="646" ht="12.75" customHeight="1">
      <c r="A646" s="7">
        <v>42704.0</v>
      </c>
      <c r="B646" s="8" t="s">
        <v>1323</v>
      </c>
      <c r="C646" s="8" t="s">
        <v>1324</v>
      </c>
      <c r="D646" s="11">
        <v>6.21866E10</v>
      </c>
      <c r="E646" s="8" t="s">
        <v>20</v>
      </c>
      <c r="F646" s="8" t="str">
        <f t="shared" si="1"/>
        <v>SELL</v>
      </c>
      <c r="G646" s="12">
        <v>37.31</v>
      </c>
      <c r="H646" s="12">
        <v>1000.0</v>
      </c>
      <c r="I646" s="7">
        <v>43430.0</v>
      </c>
      <c r="J646" s="14">
        <v>53.75</v>
      </c>
      <c r="K646" s="14">
        <f t="shared" si="2"/>
        <v>1440.632538</v>
      </c>
      <c r="L646" s="15">
        <f t="shared" si="3"/>
        <v>-0.4406325382</v>
      </c>
      <c r="M646" s="15">
        <f t="shared" si="4"/>
        <v>0.4406325382</v>
      </c>
      <c r="N646" s="8">
        <f t="shared" si="5"/>
        <v>726</v>
      </c>
    </row>
    <row r="647" ht="12.75" customHeight="1">
      <c r="A647" s="16">
        <v>42704.0</v>
      </c>
      <c r="B647" s="8" t="s">
        <v>61</v>
      </c>
      <c r="C647" s="8" t="s">
        <v>62</v>
      </c>
      <c r="D647" s="11">
        <v>4.44889529764E11</v>
      </c>
      <c r="E647" s="17" t="s">
        <v>20</v>
      </c>
      <c r="F647" s="18" t="str">
        <f t="shared" si="1"/>
        <v>SELL</v>
      </c>
      <c r="G647" s="12">
        <v>63.1</v>
      </c>
      <c r="H647" s="12">
        <v>1000.0</v>
      </c>
      <c r="I647" s="16">
        <v>42744.0</v>
      </c>
      <c r="J647" s="14">
        <v>62.91</v>
      </c>
      <c r="K647" s="14">
        <f t="shared" si="2"/>
        <v>996.9889065</v>
      </c>
      <c r="L647" s="15">
        <f t="shared" si="3"/>
        <v>0.003011093502</v>
      </c>
      <c r="M647" s="15">
        <f t="shared" si="4"/>
        <v>-0.003011093502</v>
      </c>
      <c r="N647" s="8">
        <f t="shared" si="5"/>
        <v>40</v>
      </c>
    </row>
    <row r="648" ht="12.75" customHeight="1">
      <c r="A648" s="7">
        <v>42705.0</v>
      </c>
      <c r="B648" s="8" t="s">
        <v>16</v>
      </c>
      <c r="C648" s="8" t="s">
        <v>17</v>
      </c>
      <c r="D648" s="11">
        <v>1.41375537264E11</v>
      </c>
      <c r="E648" s="8" t="s">
        <v>24</v>
      </c>
      <c r="F648" s="8" t="str">
        <f t="shared" si="1"/>
        <v>BUY</v>
      </c>
      <c r="G648" s="12">
        <v>81.320717</v>
      </c>
      <c r="H648" s="12">
        <v>1000.0</v>
      </c>
      <c r="I648" s="7">
        <v>42745.0</v>
      </c>
      <c r="J648" s="14">
        <v>79.28434</v>
      </c>
      <c r="K648" s="14">
        <f t="shared" si="2"/>
        <v>974.9586935</v>
      </c>
      <c r="L648" s="15">
        <f t="shared" si="3"/>
        <v>-0.02504130651</v>
      </c>
      <c r="M648" s="15">
        <f t="shared" si="4"/>
        <v>0.02504130651</v>
      </c>
      <c r="N648" s="8">
        <f t="shared" si="5"/>
        <v>40</v>
      </c>
    </row>
    <row r="649" ht="12.75" customHeight="1">
      <c r="A649" s="7">
        <v>42705.0</v>
      </c>
      <c r="B649" s="8" t="s">
        <v>1329</v>
      </c>
      <c r="C649" s="8" t="s">
        <v>1330</v>
      </c>
      <c r="D649" s="11">
        <v>2.557836528E10</v>
      </c>
      <c r="E649" s="8" t="s">
        <v>20</v>
      </c>
      <c r="F649" s="8" t="str">
        <f t="shared" si="1"/>
        <v>SELL</v>
      </c>
      <c r="G649" s="12">
        <v>29.440001</v>
      </c>
      <c r="H649" s="12">
        <v>1000.0</v>
      </c>
      <c r="I649" s="16">
        <v>43403.0</v>
      </c>
      <c r="J649" s="14">
        <v>40.119999</v>
      </c>
      <c r="K649" s="14">
        <f t="shared" si="2"/>
        <v>1362.771659</v>
      </c>
      <c r="L649" s="15">
        <f t="shared" si="3"/>
        <v>-0.3627716589</v>
      </c>
      <c r="M649" s="15">
        <f t="shared" si="4"/>
        <v>0.3627716589</v>
      </c>
      <c r="N649" s="8">
        <f t="shared" si="5"/>
        <v>698</v>
      </c>
    </row>
    <row r="650" ht="12.75" customHeight="1">
      <c r="A650" s="7">
        <v>42705.0</v>
      </c>
      <c r="B650" s="8" t="s">
        <v>1331</v>
      </c>
      <c r="C650" s="8" t="s">
        <v>1332</v>
      </c>
      <c r="D650" s="11">
        <v>1.03229474E10</v>
      </c>
      <c r="E650" s="8" t="s">
        <v>20</v>
      </c>
      <c r="F650" s="8" t="str">
        <f t="shared" si="1"/>
        <v>SELL</v>
      </c>
      <c r="G650" s="12">
        <v>51.619926</v>
      </c>
      <c r="H650" s="12">
        <v>1000.0</v>
      </c>
      <c r="I650" s="16">
        <v>44727.0</v>
      </c>
      <c r="J650" s="14">
        <v>77.234474</v>
      </c>
      <c r="K650" s="14">
        <f t="shared" si="2"/>
        <v>1496.214349</v>
      </c>
      <c r="L650" s="15">
        <f t="shared" si="3"/>
        <v>-0.4962143495</v>
      </c>
      <c r="M650" s="15">
        <f t="shared" si="4"/>
        <v>0.4962143495</v>
      </c>
      <c r="N650" s="8">
        <f t="shared" si="5"/>
        <v>2022</v>
      </c>
    </row>
    <row r="651" ht="12.75" customHeight="1">
      <c r="A651" s="7">
        <v>42710.0</v>
      </c>
      <c r="B651" s="8" t="s">
        <v>162</v>
      </c>
      <c r="C651" s="8" t="s">
        <v>163</v>
      </c>
      <c r="D651" s="11">
        <v>1.36351276474E11</v>
      </c>
      <c r="E651" s="8" t="s">
        <v>24</v>
      </c>
      <c r="F651" s="8" t="str">
        <f t="shared" si="1"/>
        <v>BUY</v>
      </c>
      <c r="G651" s="12">
        <v>141.148285</v>
      </c>
      <c r="H651" s="12">
        <v>1000.0</v>
      </c>
      <c r="I651" s="7">
        <v>42711.0</v>
      </c>
      <c r="J651" s="14">
        <v>142.909866</v>
      </c>
      <c r="K651" s="14">
        <f t="shared" si="2"/>
        <v>1012.480357</v>
      </c>
      <c r="L651" s="15">
        <f t="shared" si="3"/>
        <v>0.01248035709</v>
      </c>
      <c r="M651" s="15">
        <f t="shared" si="4"/>
        <v>-0.01248035709</v>
      </c>
      <c r="N651" s="8">
        <f t="shared" si="5"/>
        <v>1</v>
      </c>
    </row>
    <row r="652" ht="12.75" customHeight="1">
      <c r="A652" s="7">
        <v>42710.0</v>
      </c>
      <c r="B652" s="8" t="s">
        <v>310</v>
      </c>
      <c r="C652" s="8" t="s">
        <v>311</v>
      </c>
      <c r="D652" s="11">
        <v>6.1276311855E10</v>
      </c>
      <c r="E652" s="8" t="s">
        <v>24</v>
      </c>
      <c r="F652" s="8" t="str">
        <f t="shared" si="1"/>
        <v>BUY</v>
      </c>
      <c r="G652" s="12">
        <v>152.939178</v>
      </c>
      <c r="H652" s="12">
        <v>1000.0</v>
      </c>
      <c r="I652" s="16">
        <v>42845.0</v>
      </c>
      <c r="J652" s="14">
        <v>162.991486</v>
      </c>
      <c r="K652" s="14">
        <f t="shared" si="2"/>
        <v>1065.727488</v>
      </c>
      <c r="L652" s="15">
        <f t="shared" si="3"/>
        <v>0.06572748809</v>
      </c>
      <c r="M652" s="15">
        <f t="shared" si="4"/>
        <v>-0.06572748809</v>
      </c>
      <c r="N652" s="8">
        <f t="shared" si="5"/>
        <v>135</v>
      </c>
    </row>
    <row r="653" ht="12.75" customHeight="1">
      <c r="A653" s="7">
        <v>42710.0</v>
      </c>
      <c r="B653" s="8" t="s">
        <v>1337</v>
      </c>
      <c r="C653" s="8" t="s">
        <v>1338</v>
      </c>
      <c r="D653" s="11">
        <v>3.0513807103E10</v>
      </c>
      <c r="E653" s="8" t="s">
        <v>24</v>
      </c>
      <c r="F653" s="8" t="str">
        <f t="shared" si="1"/>
        <v>BUY</v>
      </c>
      <c r="G653" s="12">
        <v>29.75</v>
      </c>
      <c r="H653" s="12">
        <v>1000.0</v>
      </c>
      <c r="I653" s="16">
        <v>42922.0</v>
      </c>
      <c r="J653" s="14">
        <v>34.7</v>
      </c>
      <c r="K653" s="14">
        <f t="shared" si="2"/>
        <v>1166.386555</v>
      </c>
      <c r="L653" s="15">
        <f t="shared" si="3"/>
        <v>0.1663865546</v>
      </c>
      <c r="M653" s="15">
        <f t="shared" si="4"/>
        <v>-0.1663865546</v>
      </c>
      <c r="N653" s="8">
        <f t="shared" si="5"/>
        <v>212</v>
      </c>
    </row>
    <row r="654" ht="12.75" customHeight="1">
      <c r="A654" s="7">
        <v>42710.0</v>
      </c>
      <c r="B654" s="8" t="s">
        <v>226</v>
      </c>
      <c r="C654" s="8" t="s">
        <v>227</v>
      </c>
      <c r="D654" s="11">
        <v>1.1333906346E11</v>
      </c>
      <c r="E654" s="8" t="s">
        <v>24</v>
      </c>
      <c r="F654" s="8" t="str">
        <f t="shared" si="1"/>
        <v>BUY</v>
      </c>
      <c r="G654" s="12">
        <v>224.317398</v>
      </c>
      <c r="H654" s="12">
        <v>1000.0</v>
      </c>
      <c r="I654" s="7">
        <v>42739.0</v>
      </c>
      <c r="J654" s="14">
        <v>214.189392</v>
      </c>
      <c r="K654" s="14">
        <f t="shared" si="2"/>
        <v>954.8496635</v>
      </c>
      <c r="L654" s="15">
        <f t="shared" si="3"/>
        <v>-0.04515033649</v>
      </c>
      <c r="M654" s="15">
        <f t="shared" si="4"/>
        <v>0.04515033649</v>
      </c>
      <c r="N654" s="8">
        <f t="shared" si="5"/>
        <v>29</v>
      </c>
    </row>
    <row r="655" ht="12.75" customHeight="1">
      <c r="A655" s="7">
        <v>42710.0</v>
      </c>
      <c r="B655" s="8" t="s">
        <v>908</v>
      </c>
      <c r="C655" s="8" t="s">
        <v>909</v>
      </c>
      <c r="D655" s="11">
        <v>6.5325189471E10</v>
      </c>
      <c r="E655" s="8" t="s">
        <v>24</v>
      </c>
      <c r="F655" s="8" t="str">
        <f t="shared" si="1"/>
        <v>BUY</v>
      </c>
      <c r="G655" s="12">
        <v>223.644379</v>
      </c>
      <c r="H655" s="12">
        <v>1000.0</v>
      </c>
      <c r="I655" s="7">
        <v>42845.0</v>
      </c>
      <c r="J655" s="14">
        <v>221.757813</v>
      </c>
      <c r="K655" s="14">
        <f t="shared" si="2"/>
        <v>991.5644381</v>
      </c>
      <c r="L655" s="15">
        <f t="shared" si="3"/>
        <v>-0.008435561888</v>
      </c>
      <c r="M655" s="15">
        <f t="shared" si="4"/>
        <v>0.008435561888</v>
      </c>
      <c r="N655" s="8">
        <f t="shared" si="5"/>
        <v>135</v>
      </c>
    </row>
    <row r="656" ht="12.75" customHeight="1">
      <c r="A656" s="7">
        <v>42711.0</v>
      </c>
      <c r="B656" s="8" t="s">
        <v>162</v>
      </c>
      <c r="C656" s="8" t="s">
        <v>163</v>
      </c>
      <c r="D656" s="11">
        <v>1.36351276474E11</v>
      </c>
      <c r="E656" s="8" t="s">
        <v>20</v>
      </c>
      <c r="F656" s="8" t="str">
        <f t="shared" si="1"/>
        <v>SELL</v>
      </c>
      <c r="G656" s="12">
        <v>142.909866</v>
      </c>
      <c r="H656" s="12">
        <v>1000.0</v>
      </c>
      <c r="I656" s="7">
        <v>42716.0</v>
      </c>
      <c r="J656" s="14">
        <v>145.709839</v>
      </c>
      <c r="K656" s="14">
        <f t="shared" si="2"/>
        <v>1019.59258</v>
      </c>
      <c r="L656" s="15">
        <f t="shared" si="3"/>
        <v>-0.01959258012</v>
      </c>
      <c r="M656" s="15">
        <f t="shared" si="4"/>
        <v>0.01959258012</v>
      </c>
      <c r="N656" s="8">
        <f t="shared" si="5"/>
        <v>5</v>
      </c>
    </row>
    <row r="657" ht="12.75" customHeight="1">
      <c r="A657" s="7">
        <v>42712.0</v>
      </c>
      <c r="B657" s="8" t="s">
        <v>1340</v>
      </c>
      <c r="C657" s="8" t="s">
        <v>1341</v>
      </c>
      <c r="D657" s="11">
        <v>3.281480848E10</v>
      </c>
      <c r="E657" s="8" t="s">
        <v>20</v>
      </c>
      <c r="F657" s="8" t="str">
        <f t="shared" si="1"/>
        <v>SELL</v>
      </c>
      <c r="G657" s="12">
        <v>67.852524</v>
      </c>
      <c r="H657" s="12">
        <v>1000.0</v>
      </c>
      <c r="I657" s="16">
        <v>44727.0</v>
      </c>
      <c r="J657" s="14">
        <v>92.647202</v>
      </c>
      <c r="K657" s="14">
        <f t="shared" si="2"/>
        <v>1365.420128</v>
      </c>
      <c r="L657" s="15">
        <f t="shared" si="3"/>
        <v>-0.3654201279</v>
      </c>
      <c r="M657" s="15">
        <f t="shared" si="4"/>
        <v>0.3654201279</v>
      </c>
      <c r="N657" s="8">
        <f t="shared" si="5"/>
        <v>2015</v>
      </c>
    </row>
    <row r="658" ht="12.75" customHeight="1">
      <c r="A658" s="7">
        <v>42712.0</v>
      </c>
      <c r="B658" s="8" t="s">
        <v>1342</v>
      </c>
      <c r="C658" s="8" t="s">
        <v>1343</v>
      </c>
      <c r="D658" s="11">
        <v>3.2497888188E10</v>
      </c>
      <c r="E658" s="8" t="s">
        <v>20</v>
      </c>
      <c r="F658" s="8" t="str">
        <f t="shared" si="1"/>
        <v>SELL</v>
      </c>
      <c r="G658" s="12">
        <v>69.993233</v>
      </c>
      <c r="H658" s="12">
        <v>1000.0</v>
      </c>
      <c r="I658" s="16">
        <v>43027.0</v>
      </c>
      <c r="J658" s="14">
        <v>94.435226</v>
      </c>
      <c r="K658" s="14">
        <f t="shared" si="2"/>
        <v>1349.205087</v>
      </c>
      <c r="L658" s="15">
        <f t="shared" si="3"/>
        <v>-0.3492050867</v>
      </c>
      <c r="M658" s="15">
        <f t="shared" si="4"/>
        <v>0.3492050867</v>
      </c>
      <c r="N658" s="8">
        <f t="shared" si="5"/>
        <v>315</v>
      </c>
    </row>
    <row r="659" ht="12.75" customHeight="1">
      <c r="A659" s="7">
        <v>42712.0</v>
      </c>
      <c r="B659" s="8" t="s">
        <v>1344</v>
      </c>
      <c r="C659" s="8" t="s">
        <v>1345</v>
      </c>
      <c r="D659" s="11">
        <v>3.3872E10</v>
      </c>
      <c r="E659" s="8" t="s">
        <v>20</v>
      </c>
      <c r="F659" s="8" t="str">
        <f t="shared" si="1"/>
        <v>SELL</v>
      </c>
      <c r="G659" s="12">
        <v>79.748375</v>
      </c>
      <c r="H659" s="12">
        <v>1000.0</v>
      </c>
      <c r="I659" s="7">
        <v>42796.0</v>
      </c>
      <c r="J659" s="14">
        <v>84.22554</v>
      </c>
      <c r="K659" s="14">
        <f t="shared" si="2"/>
        <v>1056.141144</v>
      </c>
      <c r="L659" s="15">
        <f t="shared" si="3"/>
        <v>-0.05614114394</v>
      </c>
      <c r="M659" s="15">
        <f t="shared" si="4"/>
        <v>0.05614114394</v>
      </c>
      <c r="N659" s="8">
        <f t="shared" si="5"/>
        <v>84</v>
      </c>
    </row>
    <row r="660" ht="12.75" customHeight="1">
      <c r="A660" s="7">
        <v>42716.0</v>
      </c>
      <c r="B660" s="8" t="s">
        <v>162</v>
      </c>
      <c r="C660" s="8" t="s">
        <v>163</v>
      </c>
      <c r="D660" s="11">
        <v>1.36351276474E11</v>
      </c>
      <c r="E660" s="8" t="s">
        <v>24</v>
      </c>
      <c r="F660" s="8" t="str">
        <f t="shared" si="1"/>
        <v>BUY</v>
      </c>
      <c r="G660" s="12">
        <v>145.709839</v>
      </c>
      <c r="H660" s="12">
        <v>1000.0</v>
      </c>
      <c r="I660" s="7">
        <v>42739.0</v>
      </c>
      <c r="J660" s="14">
        <v>147.063431</v>
      </c>
      <c r="K660" s="14">
        <f t="shared" si="2"/>
        <v>1009.28964</v>
      </c>
      <c r="L660" s="15">
        <f t="shared" si="3"/>
        <v>0.009289640352</v>
      </c>
      <c r="M660" s="15">
        <f t="shared" si="4"/>
        <v>-0.009289640352</v>
      </c>
      <c r="N660" s="8">
        <f t="shared" si="5"/>
        <v>23</v>
      </c>
    </row>
    <row r="661" ht="12.75" customHeight="1">
      <c r="A661" s="7">
        <v>42716.0</v>
      </c>
      <c r="B661" s="8" t="s">
        <v>1348</v>
      </c>
      <c r="C661" s="8" t="s">
        <v>1349</v>
      </c>
      <c r="D661" s="11">
        <v>1.7422951091E10</v>
      </c>
      <c r="E661" s="8" t="s">
        <v>20</v>
      </c>
      <c r="F661" s="8" t="str">
        <f t="shared" si="1"/>
        <v>SELL</v>
      </c>
      <c r="G661" s="12">
        <v>21.083721</v>
      </c>
      <c r="H661" s="12">
        <v>1000.0</v>
      </c>
      <c r="I661" s="16">
        <v>44727.0</v>
      </c>
      <c r="J661" s="14">
        <v>32.908459</v>
      </c>
      <c r="K661" s="14">
        <f t="shared" si="2"/>
        <v>1560.846826</v>
      </c>
      <c r="L661" s="15">
        <f t="shared" si="3"/>
        <v>-0.5608468259</v>
      </c>
      <c r="M661" s="15">
        <f t="shared" si="4"/>
        <v>0.5608468259</v>
      </c>
      <c r="N661" s="8">
        <f t="shared" si="5"/>
        <v>2011</v>
      </c>
    </row>
    <row r="662" ht="12.75" customHeight="1">
      <c r="A662" s="7">
        <v>42716.0</v>
      </c>
      <c r="B662" s="8" t="s">
        <v>537</v>
      </c>
      <c r="C662" s="8" t="s">
        <v>538</v>
      </c>
      <c r="D662" s="11">
        <v>9.4648919214E10</v>
      </c>
      <c r="E662" s="8" t="s">
        <v>20</v>
      </c>
      <c r="F662" s="8" t="str">
        <f t="shared" si="1"/>
        <v>SELL</v>
      </c>
      <c r="G662" s="12">
        <v>57.250164</v>
      </c>
      <c r="H662" s="12">
        <v>1000.0</v>
      </c>
      <c r="I662" s="7">
        <v>42726.0</v>
      </c>
      <c r="J662" s="14">
        <v>57.485458</v>
      </c>
      <c r="K662" s="14">
        <f t="shared" si="2"/>
        <v>1004.109927</v>
      </c>
      <c r="L662" s="15">
        <f t="shared" si="3"/>
        <v>-0.004109927091</v>
      </c>
      <c r="M662" s="15">
        <f t="shared" si="4"/>
        <v>0.004109927091</v>
      </c>
      <c r="N662" s="8">
        <f t="shared" si="5"/>
        <v>10</v>
      </c>
    </row>
    <row r="663" ht="12.75" customHeight="1">
      <c r="A663" s="7">
        <v>42716.0</v>
      </c>
      <c r="B663" s="8" t="s">
        <v>390</v>
      </c>
      <c r="C663" s="8" t="s">
        <v>391</v>
      </c>
      <c r="D663" s="11">
        <v>4.604077228E10</v>
      </c>
      <c r="E663" s="8" t="s">
        <v>20</v>
      </c>
      <c r="F663" s="8" t="str">
        <f t="shared" si="1"/>
        <v>SELL</v>
      </c>
      <c r="G663" s="12">
        <v>32.140678</v>
      </c>
      <c r="H663" s="12">
        <v>1000.0</v>
      </c>
      <c r="I663" s="16">
        <v>42846.0</v>
      </c>
      <c r="J663" s="14">
        <v>29.537645</v>
      </c>
      <c r="K663" s="14">
        <f t="shared" si="2"/>
        <v>919.0112604</v>
      </c>
      <c r="L663" s="15">
        <f t="shared" si="3"/>
        <v>0.08098873957</v>
      </c>
      <c r="M663" s="15">
        <f t="shared" si="4"/>
        <v>-0.08098873957</v>
      </c>
      <c r="N663" s="8">
        <f t="shared" si="5"/>
        <v>130</v>
      </c>
    </row>
    <row r="664" ht="12.75" customHeight="1">
      <c r="A664" s="7">
        <v>42716.0</v>
      </c>
      <c r="B664" s="8" t="s">
        <v>1350</v>
      </c>
      <c r="C664" s="8" t="s">
        <v>1351</v>
      </c>
      <c r="D664" s="11">
        <v>1.8334596471E10</v>
      </c>
      <c r="E664" s="8" t="s">
        <v>20</v>
      </c>
      <c r="F664" s="8" t="str">
        <f t="shared" si="1"/>
        <v>SELL</v>
      </c>
      <c r="G664" s="12">
        <v>11.556046</v>
      </c>
      <c r="H664" s="12">
        <v>1000.0</v>
      </c>
      <c r="I664" s="16">
        <v>44727.0</v>
      </c>
      <c r="J664" s="14">
        <v>18.630219</v>
      </c>
      <c r="K664" s="14">
        <f t="shared" si="2"/>
        <v>1612.162067</v>
      </c>
      <c r="L664" s="15">
        <f t="shared" si="3"/>
        <v>-0.6121620665</v>
      </c>
      <c r="M664" s="15">
        <f t="shared" si="4"/>
        <v>0.6121620665</v>
      </c>
      <c r="N664" s="8">
        <f t="shared" si="5"/>
        <v>2011</v>
      </c>
    </row>
    <row r="665" ht="12.75" customHeight="1">
      <c r="A665" s="16">
        <v>42716.0</v>
      </c>
      <c r="B665" s="8" t="s">
        <v>158</v>
      </c>
      <c r="C665" s="8" t="s">
        <v>159</v>
      </c>
      <c r="D665" s="11">
        <v>1.068335624E10</v>
      </c>
      <c r="E665" s="18" t="s">
        <v>24</v>
      </c>
      <c r="F665" s="17" t="str">
        <f t="shared" si="1"/>
        <v>BUY</v>
      </c>
      <c r="G665" s="12">
        <v>84.583618</v>
      </c>
      <c r="H665" s="12">
        <v>1000.0</v>
      </c>
      <c r="I665" s="16">
        <v>42809.0</v>
      </c>
      <c r="J665" s="14">
        <v>97.324196</v>
      </c>
      <c r="K665" s="14">
        <f t="shared" si="2"/>
        <v>1150.627016</v>
      </c>
      <c r="L665" s="15">
        <f t="shared" si="3"/>
        <v>0.1506270162</v>
      </c>
      <c r="M665" s="15">
        <f t="shared" si="4"/>
        <v>-0.1506270162</v>
      </c>
      <c r="N665" s="8">
        <f t="shared" si="5"/>
        <v>93</v>
      </c>
    </row>
    <row r="666" ht="12.75" customHeight="1">
      <c r="A666" s="7">
        <v>42717.0</v>
      </c>
      <c r="B666" s="8" t="s">
        <v>1352</v>
      </c>
      <c r="C666" s="8" t="s">
        <v>1353</v>
      </c>
      <c r="D666" s="11">
        <v>2.8617814753E10</v>
      </c>
      <c r="E666" s="8" t="s">
        <v>20</v>
      </c>
      <c r="F666" s="8" t="str">
        <f t="shared" si="1"/>
        <v>SELL</v>
      </c>
      <c r="G666" s="12">
        <v>9.34</v>
      </c>
      <c r="H666" s="12">
        <v>1000.0</v>
      </c>
      <c r="I666" s="16">
        <v>44727.0</v>
      </c>
      <c r="J666" s="14">
        <v>7.52</v>
      </c>
      <c r="K666" s="14">
        <f t="shared" si="2"/>
        <v>805.1391863</v>
      </c>
      <c r="L666" s="15">
        <f t="shared" si="3"/>
        <v>0.1948608137</v>
      </c>
      <c r="M666" s="15">
        <f t="shared" si="4"/>
        <v>-0.1948608137</v>
      </c>
      <c r="N666" s="8">
        <f t="shared" si="5"/>
        <v>2010</v>
      </c>
    </row>
    <row r="667" ht="12.75" customHeight="1">
      <c r="A667" s="7">
        <v>42717.0</v>
      </c>
      <c r="B667" s="8" t="s">
        <v>36</v>
      </c>
      <c r="C667" s="8" t="s">
        <v>36</v>
      </c>
      <c r="D667" s="11">
        <v>1.28825360723E11</v>
      </c>
      <c r="E667" s="8" t="s">
        <v>20</v>
      </c>
      <c r="F667" s="8" t="str">
        <f t="shared" si="1"/>
        <v>SELL</v>
      </c>
      <c r="G667" s="12">
        <v>117.42</v>
      </c>
      <c r="H667" s="12">
        <v>1000.0</v>
      </c>
      <c r="I667" s="7">
        <v>42744.0</v>
      </c>
      <c r="J667" s="14">
        <v>116.98</v>
      </c>
      <c r="K667" s="14">
        <f t="shared" si="2"/>
        <v>996.2527678</v>
      </c>
      <c r="L667" s="15">
        <f t="shared" si="3"/>
        <v>0.003747232158</v>
      </c>
      <c r="M667" s="15">
        <f t="shared" si="4"/>
        <v>-0.003747232158</v>
      </c>
      <c r="N667" s="8">
        <f t="shared" si="5"/>
        <v>27</v>
      </c>
    </row>
    <row r="668" ht="12.75" customHeight="1">
      <c r="A668" s="7">
        <v>42718.0</v>
      </c>
      <c r="B668" s="8" t="s">
        <v>603</v>
      </c>
      <c r="C668" s="8" t="s">
        <v>604</v>
      </c>
      <c r="D668" s="11">
        <v>4.3368843374E10</v>
      </c>
      <c r="E668" s="8" t="s">
        <v>24</v>
      </c>
      <c r="F668" s="8" t="str">
        <f t="shared" si="1"/>
        <v>BUY</v>
      </c>
      <c r="G668" s="12">
        <v>92.340233</v>
      </c>
      <c r="H668" s="12">
        <v>1000.0</v>
      </c>
      <c r="I668" s="7">
        <v>42739.0</v>
      </c>
      <c r="J668" s="14">
        <v>92.799446</v>
      </c>
      <c r="K668" s="14">
        <f t="shared" si="2"/>
        <v>1004.973054</v>
      </c>
      <c r="L668" s="15">
        <f t="shared" si="3"/>
        <v>0.004973054378</v>
      </c>
      <c r="M668" s="15">
        <f t="shared" si="4"/>
        <v>-0.004973054378</v>
      </c>
      <c r="N668" s="8">
        <f t="shared" si="5"/>
        <v>21</v>
      </c>
    </row>
    <row r="669" ht="12.75" customHeight="1">
      <c r="A669" s="7">
        <v>42719.0</v>
      </c>
      <c r="B669" s="8" t="s">
        <v>916</v>
      </c>
      <c r="C669" s="8" t="s">
        <v>917</v>
      </c>
      <c r="D669" s="11">
        <v>2.680915576E10</v>
      </c>
      <c r="E669" s="8" t="s">
        <v>24</v>
      </c>
      <c r="F669" s="8" t="str">
        <f t="shared" si="1"/>
        <v>BUY</v>
      </c>
      <c r="G669" s="12">
        <v>85.86</v>
      </c>
      <c r="H669" s="12">
        <v>1000.0</v>
      </c>
      <c r="I669" s="7">
        <v>42776.0</v>
      </c>
      <c r="J669" s="14">
        <v>88.93</v>
      </c>
      <c r="K669" s="14">
        <f t="shared" si="2"/>
        <v>1035.755882</v>
      </c>
      <c r="L669" s="15">
        <f t="shared" si="3"/>
        <v>0.03575588167</v>
      </c>
      <c r="M669" s="15">
        <f t="shared" si="4"/>
        <v>-0.03575588167</v>
      </c>
      <c r="N669" s="8">
        <f t="shared" si="5"/>
        <v>57</v>
      </c>
    </row>
    <row r="670" ht="12.75" customHeight="1">
      <c r="A670" s="7">
        <v>42720.0</v>
      </c>
      <c r="B670" s="8" t="s">
        <v>549</v>
      </c>
      <c r="C670" s="8" t="s">
        <v>550</v>
      </c>
      <c r="D670" s="11">
        <v>2.0361631721E10</v>
      </c>
      <c r="E670" s="8" t="s">
        <v>20</v>
      </c>
      <c r="F670" s="8" t="str">
        <f t="shared" si="1"/>
        <v>SELL</v>
      </c>
      <c r="G670" s="12">
        <v>46.21566</v>
      </c>
      <c r="H670" s="12">
        <v>1000.0</v>
      </c>
      <c r="I670" s="7">
        <v>43325.0</v>
      </c>
      <c r="J670" s="14">
        <v>55.076893</v>
      </c>
      <c r="K670" s="14">
        <f t="shared" si="2"/>
        <v>1191.736589</v>
      </c>
      <c r="L670" s="15">
        <f t="shared" si="3"/>
        <v>-0.1917365889</v>
      </c>
      <c r="M670" s="15">
        <f t="shared" si="4"/>
        <v>0.1917365889</v>
      </c>
      <c r="N670" s="8">
        <f t="shared" si="5"/>
        <v>605</v>
      </c>
    </row>
    <row r="671" ht="12.75" customHeight="1">
      <c r="A671" s="7">
        <v>42720.0</v>
      </c>
      <c r="B671" s="8" t="s">
        <v>169</v>
      </c>
      <c r="C671" s="8" t="s">
        <v>170</v>
      </c>
      <c r="D671" s="11">
        <v>3.4609881197E10</v>
      </c>
      <c r="E671" s="8" t="s">
        <v>20</v>
      </c>
      <c r="F671" s="8" t="str">
        <f t="shared" si="1"/>
        <v>SELL</v>
      </c>
      <c r="G671" s="12">
        <v>71.887894</v>
      </c>
      <c r="H671" s="12">
        <v>1000.0</v>
      </c>
      <c r="I671" s="16">
        <v>43661.0</v>
      </c>
      <c r="J671" s="14">
        <v>66.607613</v>
      </c>
      <c r="K671" s="14">
        <f t="shared" si="2"/>
        <v>926.5483977</v>
      </c>
      <c r="L671" s="15">
        <f t="shared" si="3"/>
        <v>0.0734516023</v>
      </c>
      <c r="M671" s="15">
        <f t="shared" si="4"/>
        <v>-0.0734516023</v>
      </c>
      <c r="N671" s="8">
        <f t="shared" si="5"/>
        <v>941</v>
      </c>
    </row>
    <row r="672" ht="12.75" customHeight="1">
      <c r="A672" s="7">
        <v>42720.0</v>
      </c>
      <c r="B672" s="8" t="s">
        <v>487</v>
      </c>
      <c r="C672" s="8" t="s">
        <v>488</v>
      </c>
      <c r="D672" s="11">
        <v>1.918612137E10</v>
      </c>
      <c r="E672" s="8" t="s">
        <v>24</v>
      </c>
      <c r="F672" s="8" t="str">
        <f t="shared" si="1"/>
        <v>BUY</v>
      </c>
      <c r="G672" s="12">
        <v>63.1329</v>
      </c>
      <c r="H672" s="12">
        <v>1000.0</v>
      </c>
      <c r="I672" s="16">
        <v>42725.0</v>
      </c>
      <c r="J672" s="14">
        <v>63.308437</v>
      </c>
      <c r="K672" s="14">
        <f t="shared" si="2"/>
        <v>1002.780436</v>
      </c>
      <c r="L672" s="15">
        <f t="shared" si="3"/>
        <v>0.002780436191</v>
      </c>
      <c r="M672" s="15">
        <f t="shared" si="4"/>
        <v>-0.002780436191</v>
      </c>
      <c r="N672" s="8">
        <f t="shared" si="5"/>
        <v>5</v>
      </c>
    </row>
    <row r="673" ht="12.75" customHeight="1">
      <c r="A673" s="7">
        <v>42720.0</v>
      </c>
      <c r="B673" s="8" t="s">
        <v>820</v>
      </c>
      <c r="C673" s="8" t="s">
        <v>821</v>
      </c>
      <c r="D673" s="11">
        <v>1.30507429E10</v>
      </c>
      <c r="E673" s="8" t="s">
        <v>20</v>
      </c>
      <c r="F673" s="8" t="str">
        <f t="shared" si="1"/>
        <v>SELL</v>
      </c>
      <c r="G673" s="12">
        <v>62.150002</v>
      </c>
      <c r="H673" s="12">
        <v>1000.0</v>
      </c>
      <c r="I673" s="7">
        <v>42741.0</v>
      </c>
      <c r="J673" s="14">
        <v>65.400002</v>
      </c>
      <c r="K673" s="14">
        <f t="shared" si="2"/>
        <v>1052.292838</v>
      </c>
      <c r="L673" s="15">
        <f t="shared" si="3"/>
        <v>-0.05229283822</v>
      </c>
      <c r="M673" s="15">
        <f t="shared" si="4"/>
        <v>0.05229283822</v>
      </c>
      <c r="N673" s="8">
        <f t="shared" si="5"/>
        <v>21</v>
      </c>
    </row>
    <row r="674" ht="12.75" customHeight="1">
      <c r="A674" s="7">
        <v>42720.0</v>
      </c>
      <c r="B674" s="8" t="s">
        <v>1368</v>
      </c>
      <c r="C674" s="8" t="s">
        <v>1369</v>
      </c>
      <c r="D674" s="11">
        <v>1.67733748E10</v>
      </c>
      <c r="E674" s="8" t="s">
        <v>24</v>
      </c>
      <c r="F674" s="8" t="str">
        <f t="shared" si="1"/>
        <v>BUY</v>
      </c>
      <c r="G674" s="12">
        <v>77.615433</v>
      </c>
      <c r="H674" s="12">
        <v>1000.0</v>
      </c>
      <c r="I674" s="16">
        <v>45092.0</v>
      </c>
      <c r="J674" s="14">
        <v>152.797592</v>
      </c>
      <c r="K674" s="14">
        <f t="shared" si="2"/>
        <v>1968.649611</v>
      </c>
      <c r="L674" s="15">
        <f t="shared" si="3"/>
        <v>0.9686496112</v>
      </c>
      <c r="M674" s="15">
        <f t="shared" si="4"/>
        <v>-0.9686496112</v>
      </c>
      <c r="N674" s="8">
        <f t="shared" si="5"/>
        <v>2372</v>
      </c>
    </row>
    <row r="675" ht="12.75" customHeight="1">
      <c r="A675" s="16">
        <v>42720.0</v>
      </c>
      <c r="B675" s="8" t="s">
        <v>59</v>
      </c>
      <c r="C675" s="8" t="s">
        <v>60</v>
      </c>
      <c r="D675" s="11">
        <v>4.25280211092E11</v>
      </c>
      <c r="E675" s="17" t="s">
        <v>20</v>
      </c>
      <c r="F675" s="18" t="str">
        <f t="shared" si="1"/>
        <v>SELL</v>
      </c>
      <c r="G675" s="12">
        <v>62.43</v>
      </c>
      <c r="H675" s="12">
        <v>1000.0</v>
      </c>
      <c r="I675" s="16">
        <v>42720.0</v>
      </c>
      <c r="J675" s="14">
        <v>62.43</v>
      </c>
      <c r="K675" s="14">
        <f t="shared" si="2"/>
        <v>1000</v>
      </c>
      <c r="L675" s="15">
        <f t="shared" si="3"/>
        <v>0</v>
      </c>
      <c r="M675" s="15">
        <f t="shared" si="4"/>
        <v>0</v>
      </c>
      <c r="N675" s="8">
        <f t="shared" si="5"/>
        <v>0</v>
      </c>
    </row>
    <row r="676" ht="12.75" customHeight="1">
      <c r="A676" s="7">
        <v>42723.0</v>
      </c>
      <c r="B676" s="8" t="s">
        <v>222</v>
      </c>
      <c r="C676" s="8" t="s">
        <v>223</v>
      </c>
      <c r="D676" s="11">
        <v>1.24202013167E11</v>
      </c>
      <c r="E676" s="8" t="s">
        <v>20</v>
      </c>
      <c r="F676" s="8" t="str">
        <f t="shared" si="1"/>
        <v>SELL</v>
      </c>
      <c r="G676" s="12">
        <v>97.99</v>
      </c>
      <c r="H676" s="12">
        <v>1000.0</v>
      </c>
      <c r="I676" s="16">
        <v>43292.0</v>
      </c>
      <c r="J676" s="14">
        <v>124.45</v>
      </c>
      <c r="K676" s="14">
        <f t="shared" si="2"/>
        <v>1270.027554</v>
      </c>
      <c r="L676" s="15">
        <f t="shared" si="3"/>
        <v>-0.2700275538</v>
      </c>
      <c r="M676" s="15">
        <f t="shared" si="4"/>
        <v>0.2700275538</v>
      </c>
      <c r="N676" s="8">
        <f t="shared" si="5"/>
        <v>569</v>
      </c>
    </row>
    <row r="677" ht="12.75" customHeight="1">
      <c r="A677" s="7">
        <v>42723.0</v>
      </c>
      <c r="B677" s="8" t="s">
        <v>509</v>
      </c>
      <c r="C677" s="8" t="s">
        <v>510</v>
      </c>
      <c r="D677" s="11">
        <v>1.61091919804E11</v>
      </c>
      <c r="E677" s="8" t="s">
        <v>20</v>
      </c>
      <c r="F677" s="8" t="str">
        <f t="shared" si="1"/>
        <v>SELL</v>
      </c>
      <c r="G677" s="12">
        <v>47.467995</v>
      </c>
      <c r="H677" s="12">
        <v>1000.0</v>
      </c>
      <c r="I677" s="7">
        <v>42725.0</v>
      </c>
      <c r="J677" s="14">
        <v>48.821552</v>
      </c>
      <c r="K677" s="14">
        <f t="shared" si="2"/>
        <v>1028.51515</v>
      </c>
      <c r="L677" s="15">
        <f t="shared" si="3"/>
        <v>-0.02851515005</v>
      </c>
      <c r="M677" s="15">
        <f t="shared" si="4"/>
        <v>0.02851515005</v>
      </c>
      <c r="N677" s="8">
        <f t="shared" si="5"/>
        <v>2</v>
      </c>
    </row>
    <row r="678" ht="12.75" customHeight="1">
      <c r="A678" s="16">
        <v>42723.0</v>
      </c>
      <c r="B678" s="8" t="s">
        <v>1374</v>
      </c>
      <c r="C678" s="8" t="s">
        <v>1375</v>
      </c>
      <c r="D678" s="11">
        <v>2.7124256338E10</v>
      </c>
      <c r="E678" s="18" t="s">
        <v>24</v>
      </c>
      <c r="F678" s="17" t="str">
        <f t="shared" si="1"/>
        <v>BUY</v>
      </c>
      <c r="G678" s="12">
        <v>47.22</v>
      </c>
      <c r="H678" s="12">
        <v>1000.0</v>
      </c>
      <c r="I678" s="16">
        <v>42746.0</v>
      </c>
      <c r="J678" s="14">
        <v>47.62</v>
      </c>
      <c r="K678" s="14">
        <f t="shared" si="2"/>
        <v>1008.470987</v>
      </c>
      <c r="L678" s="15">
        <f t="shared" si="3"/>
        <v>0.00847098687</v>
      </c>
      <c r="M678" s="15">
        <f t="shared" si="4"/>
        <v>-0.00847098687</v>
      </c>
      <c r="N678" s="8">
        <f t="shared" si="5"/>
        <v>23</v>
      </c>
    </row>
    <row r="679" ht="12.75" customHeight="1">
      <c r="A679" s="7">
        <v>42725.0</v>
      </c>
      <c r="B679" s="8" t="s">
        <v>487</v>
      </c>
      <c r="C679" s="8" t="s">
        <v>488</v>
      </c>
      <c r="D679" s="11">
        <v>1.918612137E10</v>
      </c>
      <c r="E679" s="8" t="s">
        <v>20</v>
      </c>
      <c r="F679" s="8" t="str">
        <f t="shared" si="1"/>
        <v>SELL</v>
      </c>
      <c r="G679" s="12">
        <v>63.308437</v>
      </c>
      <c r="H679" s="12">
        <v>1000.0</v>
      </c>
      <c r="I679" s="16">
        <v>43181.0</v>
      </c>
      <c r="J679" s="14">
        <v>74.459869</v>
      </c>
      <c r="K679" s="14">
        <f t="shared" si="2"/>
        <v>1176.144485</v>
      </c>
      <c r="L679" s="15">
        <f t="shared" si="3"/>
        <v>-0.1761444845</v>
      </c>
      <c r="M679" s="15">
        <f t="shared" si="4"/>
        <v>0.1761444845</v>
      </c>
      <c r="N679" s="8">
        <f t="shared" si="5"/>
        <v>456</v>
      </c>
    </row>
    <row r="680" ht="12.75" customHeight="1">
      <c r="A680" s="7">
        <v>42725.0</v>
      </c>
      <c r="B680" s="8" t="s">
        <v>509</v>
      </c>
      <c r="C680" s="8" t="s">
        <v>510</v>
      </c>
      <c r="D680" s="11">
        <v>1.61091919804E11</v>
      </c>
      <c r="E680" s="8" t="s">
        <v>24</v>
      </c>
      <c r="F680" s="8" t="str">
        <f t="shared" si="1"/>
        <v>BUY</v>
      </c>
      <c r="G680" s="12">
        <v>48.821552</v>
      </c>
      <c r="H680" s="12">
        <v>1000.0</v>
      </c>
      <c r="I680" s="7">
        <v>42811.0</v>
      </c>
      <c r="J680" s="14">
        <v>54.123863</v>
      </c>
      <c r="K680" s="14">
        <f t="shared" si="2"/>
        <v>1108.605949</v>
      </c>
      <c r="L680" s="15">
        <f t="shared" si="3"/>
        <v>0.1086059493</v>
      </c>
      <c r="M680" s="15">
        <f t="shared" si="4"/>
        <v>-0.1086059493</v>
      </c>
      <c r="N680" s="8">
        <f t="shared" si="5"/>
        <v>86</v>
      </c>
    </row>
    <row r="681" ht="12.75" customHeight="1">
      <c r="A681" s="7">
        <v>42725.0</v>
      </c>
      <c r="B681" s="8" t="s">
        <v>1378</v>
      </c>
      <c r="C681" s="8" t="s">
        <v>1379</v>
      </c>
      <c r="D681" s="11">
        <v>9.6243937501E10</v>
      </c>
      <c r="E681" s="8" t="s">
        <v>24</v>
      </c>
      <c r="F681" s="8" t="str">
        <f t="shared" si="1"/>
        <v>BUY</v>
      </c>
      <c r="G681" s="12">
        <v>21.81</v>
      </c>
      <c r="H681" s="12">
        <v>1000.0</v>
      </c>
      <c r="I681" s="7">
        <v>43719.0</v>
      </c>
      <c r="J681" s="14">
        <v>37.41</v>
      </c>
      <c r="K681" s="14">
        <f t="shared" si="2"/>
        <v>1715.268226</v>
      </c>
      <c r="L681" s="15">
        <f t="shared" si="3"/>
        <v>0.7152682256</v>
      </c>
      <c r="M681" s="15">
        <f t="shared" si="4"/>
        <v>-0.7152682256</v>
      </c>
      <c r="N681" s="8">
        <f t="shared" si="5"/>
        <v>994</v>
      </c>
    </row>
    <row r="682" ht="12.75" customHeight="1">
      <c r="A682" s="7">
        <v>42726.0</v>
      </c>
      <c r="B682" s="8" t="s">
        <v>537</v>
      </c>
      <c r="C682" s="8" t="s">
        <v>538</v>
      </c>
      <c r="D682" s="11">
        <v>9.4648919214E10</v>
      </c>
      <c r="E682" s="8" t="s">
        <v>24</v>
      </c>
      <c r="F682" s="8" t="str">
        <f t="shared" si="1"/>
        <v>BUY</v>
      </c>
      <c r="G682" s="12">
        <v>57.485458</v>
      </c>
      <c r="H682" s="12">
        <v>1000.0</v>
      </c>
      <c r="I682" s="7">
        <v>42975.0</v>
      </c>
      <c r="J682" s="14">
        <v>59.501167</v>
      </c>
      <c r="K682" s="14">
        <f t="shared" si="2"/>
        <v>1035.064677</v>
      </c>
      <c r="L682" s="15">
        <f t="shared" si="3"/>
        <v>0.0350646767</v>
      </c>
      <c r="M682" s="15">
        <f t="shared" si="4"/>
        <v>-0.0350646767</v>
      </c>
      <c r="N682" s="8">
        <f t="shared" si="5"/>
        <v>249</v>
      </c>
    </row>
    <row r="683" ht="12.75" customHeight="1">
      <c r="A683" s="7">
        <v>42726.0</v>
      </c>
      <c r="B683" s="8" t="s">
        <v>1382</v>
      </c>
      <c r="C683" s="8" t="s">
        <v>1383</v>
      </c>
      <c r="D683" s="11">
        <v>7.0577326103E10</v>
      </c>
      <c r="E683" s="8" t="s">
        <v>24</v>
      </c>
      <c r="F683" s="8" t="str">
        <f t="shared" si="1"/>
        <v>BUY</v>
      </c>
      <c r="G683" s="12">
        <v>27.38</v>
      </c>
      <c r="H683" s="12">
        <v>1000.0</v>
      </c>
      <c r="I683" s="16">
        <v>42796.0</v>
      </c>
      <c r="J683" s="14">
        <v>30.21</v>
      </c>
      <c r="K683" s="14">
        <f t="shared" si="2"/>
        <v>1103.360117</v>
      </c>
      <c r="L683" s="15">
        <f t="shared" si="3"/>
        <v>0.1033601169</v>
      </c>
      <c r="M683" s="15">
        <f t="shared" si="4"/>
        <v>-0.1033601169</v>
      </c>
      <c r="N683" s="8">
        <f t="shared" si="5"/>
        <v>70</v>
      </c>
    </row>
    <row r="684" ht="12.75" customHeight="1">
      <c r="A684" s="7">
        <v>42726.0</v>
      </c>
      <c r="B684" s="8" t="s">
        <v>978</v>
      </c>
      <c r="C684" s="8" t="s">
        <v>979</v>
      </c>
      <c r="D684" s="11">
        <v>3.2861127774E10</v>
      </c>
      <c r="E684" s="8" t="s">
        <v>20</v>
      </c>
      <c r="F684" s="8" t="str">
        <f t="shared" si="1"/>
        <v>SELL</v>
      </c>
      <c r="G684" s="12">
        <v>84.69</v>
      </c>
      <c r="H684" s="12">
        <v>1000.0</v>
      </c>
      <c r="I684" s="7">
        <v>43287.0</v>
      </c>
      <c r="J684" s="14">
        <v>94.04</v>
      </c>
      <c r="K684" s="14">
        <f t="shared" si="2"/>
        <v>1110.402645</v>
      </c>
      <c r="L684" s="15">
        <f t="shared" si="3"/>
        <v>-0.1104026449</v>
      </c>
      <c r="M684" s="15">
        <f t="shared" si="4"/>
        <v>0.1104026449</v>
      </c>
      <c r="N684" s="8">
        <f t="shared" si="5"/>
        <v>561</v>
      </c>
    </row>
    <row r="685" ht="12.75" customHeight="1">
      <c r="A685" s="7">
        <v>42738.0</v>
      </c>
      <c r="B685" s="8" t="s">
        <v>685</v>
      </c>
      <c r="C685" s="8" t="s">
        <v>686</v>
      </c>
      <c r="D685" s="11">
        <v>1.0725846537E10</v>
      </c>
      <c r="E685" s="8" t="s">
        <v>20</v>
      </c>
      <c r="F685" s="8" t="str">
        <f t="shared" si="1"/>
        <v>SELL</v>
      </c>
      <c r="G685" s="12">
        <v>11.5</v>
      </c>
      <c r="H685" s="12">
        <v>1000.0</v>
      </c>
      <c r="I685" s="16">
        <v>43256.0</v>
      </c>
      <c r="J685" s="14">
        <v>18.24</v>
      </c>
      <c r="K685" s="14">
        <f t="shared" si="2"/>
        <v>1586.086957</v>
      </c>
      <c r="L685" s="15">
        <f t="shared" si="3"/>
        <v>-0.5860869565</v>
      </c>
      <c r="M685" s="15">
        <f t="shared" si="4"/>
        <v>0.5860869565</v>
      </c>
      <c r="N685" s="8">
        <f t="shared" si="5"/>
        <v>518</v>
      </c>
    </row>
    <row r="686" ht="12.75" customHeight="1">
      <c r="A686" s="7">
        <v>42738.0</v>
      </c>
      <c r="B686" s="8" t="s">
        <v>28</v>
      </c>
      <c r="C686" s="8" t="s">
        <v>29</v>
      </c>
      <c r="D686" s="11">
        <v>3.00794502426E11</v>
      </c>
      <c r="E686" s="8" t="s">
        <v>24</v>
      </c>
      <c r="F686" s="8" t="str">
        <f t="shared" si="1"/>
        <v>BUY</v>
      </c>
      <c r="G686" s="12">
        <v>88.51</v>
      </c>
      <c r="H686" s="12">
        <v>1000.0</v>
      </c>
      <c r="I686" s="7">
        <v>42755.0</v>
      </c>
      <c r="J686" s="14">
        <v>86.82</v>
      </c>
      <c r="K686" s="14">
        <f t="shared" si="2"/>
        <v>980.9061123</v>
      </c>
      <c r="L686" s="15">
        <f t="shared" si="3"/>
        <v>-0.0190938877</v>
      </c>
      <c r="M686" s="15">
        <f t="shared" si="4"/>
        <v>0.0190938877</v>
      </c>
      <c r="N686" s="8">
        <f t="shared" si="5"/>
        <v>17</v>
      </c>
    </row>
    <row r="687" ht="12.75" customHeight="1">
      <c r="A687" s="7">
        <v>42738.0</v>
      </c>
      <c r="B687" s="8" t="s">
        <v>1386</v>
      </c>
      <c r="C687" s="8" t="s">
        <v>1387</v>
      </c>
      <c r="D687" s="11">
        <v>2.948089032E10</v>
      </c>
      <c r="E687" s="8" t="s">
        <v>20</v>
      </c>
      <c r="F687" s="8" t="str">
        <f t="shared" si="1"/>
        <v>SELL</v>
      </c>
      <c r="G687" s="12">
        <v>34.356079</v>
      </c>
      <c r="H687" s="12">
        <v>1000.0</v>
      </c>
      <c r="I687" s="16">
        <v>44727.0</v>
      </c>
      <c r="J687" s="14">
        <v>123.797226</v>
      </c>
      <c r="K687" s="14">
        <f t="shared" si="2"/>
        <v>3603.35724</v>
      </c>
      <c r="L687" s="15">
        <f t="shared" si="3"/>
        <v>-2.60335724</v>
      </c>
      <c r="M687" s="15">
        <f t="shared" si="4"/>
        <v>2.60335724</v>
      </c>
      <c r="N687" s="8">
        <f t="shared" si="5"/>
        <v>1989</v>
      </c>
    </row>
    <row r="688" ht="12.75" customHeight="1">
      <c r="A688" s="7">
        <v>42738.0</v>
      </c>
      <c r="B688" s="8" t="s">
        <v>812</v>
      </c>
      <c r="C688" s="8" t="s">
        <v>813</v>
      </c>
      <c r="D688" s="11">
        <v>8.76514608E10</v>
      </c>
      <c r="E688" s="8" t="s">
        <v>20</v>
      </c>
      <c r="F688" s="8" t="str">
        <f t="shared" si="1"/>
        <v>SELL</v>
      </c>
      <c r="G688" s="12">
        <v>379.700012</v>
      </c>
      <c r="H688" s="12">
        <v>1000.0</v>
      </c>
      <c r="I688" s="7">
        <v>43038.0</v>
      </c>
      <c r="J688" s="14">
        <v>406.519989</v>
      </c>
      <c r="K688" s="14">
        <f t="shared" si="2"/>
        <v>1070.634649</v>
      </c>
      <c r="L688" s="15">
        <f t="shared" si="3"/>
        <v>-0.07063464881</v>
      </c>
      <c r="M688" s="15">
        <f t="shared" si="4"/>
        <v>0.07063464881</v>
      </c>
      <c r="N688" s="8">
        <f t="shared" si="5"/>
        <v>300</v>
      </c>
    </row>
    <row r="689" ht="12.75" customHeight="1">
      <c r="A689" s="16">
        <v>42738.0</v>
      </c>
      <c r="B689" s="8" t="s">
        <v>1390</v>
      </c>
      <c r="C689" s="8" t="s">
        <v>1391</v>
      </c>
      <c r="D689" s="11">
        <v>8.880908064E10</v>
      </c>
      <c r="E689" s="17" t="s">
        <v>20</v>
      </c>
      <c r="F689" s="18" t="str">
        <f t="shared" si="1"/>
        <v>SELL</v>
      </c>
      <c r="G689" s="12">
        <v>74.889999</v>
      </c>
      <c r="H689" s="12">
        <v>1000.0</v>
      </c>
      <c r="I689" s="16">
        <v>44727.0</v>
      </c>
      <c r="J689" s="14">
        <v>253.509995</v>
      </c>
      <c r="K689" s="14">
        <f t="shared" si="2"/>
        <v>3385.098122</v>
      </c>
      <c r="L689" s="15">
        <f t="shared" si="3"/>
        <v>-2.385098122</v>
      </c>
      <c r="M689" s="15">
        <f t="shared" si="4"/>
        <v>2.385098122</v>
      </c>
      <c r="N689" s="8">
        <f t="shared" si="5"/>
        <v>1989</v>
      </c>
    </row>
    <row r="690" ht="12.75" customHeight="1">
      <c r="A690" s="7">
        <v>42739.0</v>
      </c>
      <c r="B690" s="8" t="s">
        <v>162</v>
      </c>
      <c r="C690" s="8" t="s">
        <v>163</v>
      </c>
      <c r="D690" s="11">
        <v>1.36351276474E11</v>
      </c>
      <c r="E690" s="8" t="s">
        <v>20</v>
      </c>
      <c r="F690" s="8" t="str">
        <f t="shared" si="1"/>
        <v>SELL</v>
      </c>
      <c r="G690" s="12">
        <v>147.063431</v>
      </c>
      <c r="H690" s="12">
        <v>1000.0</v>
      </c>
      <c r="I690" s="7">
        <v>42755.0</v>
      </c>
      <c r="J690" s="14">
        <v>147.907181</v>
      </c>
      <c r="K690" s="14">
        <f t="shared" si="2"/>
        <v>1005.73732</v>
      </c>
      <c r="L690" s="15">
        <f t="shared" si="3"/>
        <v>-0.005737320245</v>
      </c>
      <c r="M690" s="15">
        <f t="shared" si="4"/>
        <v>0.005737320245</v>
      </c>
      <c r="N690" s="8">
        <f t="shared" si="5"/>
        <v>16</v>
      </c>
    </row>
    <row r="691" ht="12.75" customHeight="1">
      <c r="A691" s="7">
        <v>42739.0</v>
      </c>
      <c r="B691" s="8" t="s">
        <v>513</v>
      </c>
      <c r="C691" s="8" t="s">
        <v>514</v>
      </c>
      <c r="D691" s="11">
        <v>4.3466845132E10</v>
      </c>
      <c r="E691" s="8" t="s">
        <v>24</v>
      </c>
      <c r="F691" s="8" t="str">
        <f t="shared" si="1"/>
        <v>BUY</v>
      </c>
      <c r="G691" s="12">
        <v>69.012329</v>
      </c>
      <c r="H691" s="12">
        <v>1000.0</v>
      </c>
      <c r="I691" s="16">
        <v>42852.0</v>
      </c>
      <c r="J691" s="14">
        <v>75.902267</v>
      </c>
      <c r="K691" s="14">
        <f t="shared" si="2"/>
        <v>1099.836335</v>
      </c>
      <c r="L691" s="15">
        <f t="shared" si="3"/>
        <v>0.09983633504</v>
      </c>
      <c r="M691" s="15">
        <f t="shared" si="4"/>
        <v>-0.09983633504</v>
      </c>
      <c r="N691" s="8">
        <f t="shared" si="5"/>
        <v>113</v>
      </c>
    </row>
    <row r="692" ht="12.75" customHeight="1">
      <c r="A692" s="7">
        <v>42739.0</v>
      </c>
      <c r="B692" s="8" t="s">
        <v>603</v>
      </c>
      <c r="C692" s="8" t="s">
        <v>604</v>
      </c>
      <c r="D692" s="11">
        <v>4.3368843374E10</v>
      </c>
      <c r="E692" s="8" t="s">
        <v>20</v>
      </c>
      <c r="F692" s="8" t="str">
        <f t="shared" si="1"/>
        <v>SELL</v>
      </c>
      <c r="G692" s="12">
        <v>92.799446</v>
      </c>
      <c r="H692" s="12">
        <v>1000.0</v>
      </c>
      <c r="I692" s="7">
        <v>42755.0</v>
      </c>
      <c r="J692" s="14">
        <v>93.637367</v>
      </c>
      <c r="K692" s="14">
        <f t="shared" si="2"/>
        <v>1009.029375</v>
      </c>
      <c r="L692" s="15">
        <f t="shared" si="3"/>
        <v>-0.009029375025</v>
      </c>
      <c r="M692" s="15">
        <f t="shared" si="4"/>
        <v>0.009029375025</v>
      </c>
      <c r="N692" s="8">
        <f t="shared" si="5"/>
        <v>16</v>
      </c>
    </row>
    <row r="693" ht="12.75" customHeight="1">
      <c r="A693" s="7">
        <v>42739.0</v>
      </c>
      <c r="B693" s="8" t="s">
        <v>226</v>
      </c>
      <c r="C693" s="8" t="s">
        <v>227</v>
      </c>
      <c r="D693" s="11">
        <v>1.1333906346E11</v>
      </c>
      <c r="E693" s="8" t="s">
        <v>20</v>
      </c>
      <c r="F693" s="8" t="str">
        <f t="shared" si="1"/>
        <v>SELL</v>
      </c>
      <c r="G693" s="12">
        <v>214.189392</v>
      </c>
      <c r="H693" s="12">
        <v>1000.0</v>
      </c>
      <c r="I693" s="7">
        <v>42755.0</v>
      </c>
      <c r="J693" s="14">
        <v>217.343338</v>
      </c>
      <c r="K693" s="14">
        <f t="shared" si="2"/>
        <v>1014.725034</v>
      </c>
      <c r="L693" s="15">
        <f t="shared" si="3"/>
        <v>-0.01472503363</v>
      </c>
      <c r="M693" s="15">
        <f t="shared" si="4"/>
        <v>0.01472503363</v>
      </c>
      <c r="N693" s="8">
        <f t="shared" si="5"/>
        <v>16</v>
      </c>
    </row>
    <row r="694" ht="12.75" customHeight="1">
      <c r="A694" s="7">
        <v>42740.0</v>
      </c>
      <c r="B694" s="8" t="s">
        <v>511</v>
      </c>
      <c r="C694" s="8" t="s">
        <v>512</v>
      </c>
      <c r="D694" s="11">
        <v>6.05612876E10</v>
      </c>
      <c r="E694" s="8" t="s">
        <v>24</v>
      </c>
      <c r="F694" s="8" t="str">
        <f t="shared" si="1"/>
        <v>BUY</v>
      </c>
      <c r="G694" s="12">
        <v>60.5</v>
      </c>
      <c r="H694" s="12">
        <v>1000.0</v>
      </c>
      <c r="I694" s="7">
        <v>42790.0</v>
      </c>
      <c r="J694" s="14">
        <v>55.96</v>
      </c>
      <c r="K694" s="14">
        <f t="shared" si="2"/>
        <v>924.9586777</v>
      </c>
      <c r="L694" s="15">
        <f t="shared" si="3"/>
        <v>-0.07504132231</v>
      </c>
      <c r="M694" s="15">
        <f t="shared" si="4"/>
        <v>0.07504132231</v>
      </c>
      <c r="N694" s="8">
        <f t="shared" si="5"/>
        <v>50</v>
      </c>
    </row>
    <row r="695" ht="12.75" customHeight="1">
      <c r="A695" s="16">
        <v>42740.0</v>
      </c>
      <c r="B695" s="8" t="s">
        <v>59</v>
      </c>
      <c r="C695" s="8" t="s">
        <v>60</v>
      </c>
      <c r="D695" s="11">
        <v>4.25280211092E11</v>
      </c>
      <c r="E695" s="18" t="s">
        <v>24</v>
      </c>
      <c r="F695" s="17" t="str">
        <f t="shared" si="1"/>
        <v>BUY</v>
      </c>
      <c r="G695" s="12">
        <v>60.87</v>
      </c>
      <c r="H695" s="12">
        <v>1000.0</v>
      </c>
      <c r="I695" s="16">
        <v>42740.0</v>
      </c>
      <c r="J695" s="14">
        <v>60.87</v>
      </c>
      <c r="K695" s="14">
        <f t="shared" si="2"/>
        <v>1000</v>
      </c>
      <c r="L695" s="15">
        <f t="shared" si="3"/>
        <v>0</v>
      </c>
      <c r="M695" s="15">
        <f t="shared" si="4"/>
        <v>0</v>
      </c>
      <c r="N695" s="8">
        <f t="shared" si="5"/>
        <v>0</v>
      </c>
    </row>
    <row r="696" ht="12.75" customHeight="1">
      <c r="A696" s="7">
        <v>42741.0</v>
      </c>
      <c r="B696" s="8" t="s">
        <v>1190</v>
      </c>
      <c r="C696" s="8" t="s">
        <v>1191</v>
      </c>
      <c r="D696" s="11">
        <v>2.5064068791E10</v>
      </c>
      <c r="E696" s="8" t="s">
        <v>24</v>
      </c>
      <c r="F696" s="8" t="str">
        <f t="shared" si="1"/>
        <v>BUY</v>
      </c>
      <c r="G696" s="12">
        <v>52.599998</v>
      </c>
      <c r="H696" s="12">
        <v>1000.0</v>
      </c>
      <c r="I696" s="7">
        <v>43355.0</v>
      </c>
      <c r="J696" s="14">
        <v>159.149994</v>
      </c>
      <c r="K696" s="14">
        <f t="shared" si="2"/>
        <v>3025.6654</v>
      </c>
      <c r="L696" s="15">
        <f t="shared" si="3"/>
        <v>2.0256654</v>
      </c>
      <c r="M696" s="15">
        <f t="shared" si="4"/>
        <v>-2.0256654</v>
      </c>
      <c r="N696" s="8">
        <f t="shared" si="5"/>
        <v>614</v>
      </c>
    </row>
    <row r="697" ht="12.75" customHeight="1">
      <c r="A697" s="7">
        <v>42741.0</v>
      </c>
      <c r="B697" s="8" t="s">
        <v>820</v>
      </c>
      <c r="C697" s="8" t="s">
        <v>821</v>
      </c>
      <c r="D697" s="11">
        <v>1.30507429E10</v>
      </c>
      <c r="E697" s="8" t="s">
        <v>24</v>
      </c>
      <c r="F697" s="8" t="str">
        <f t="shared" si="1"/>
        <v>BUY</v>
      </c>
      <c r="G697" s="12">
        <v>65.400002</v>
      </c>
      <c r="H697" s="12">
        <v>1000.0</v>
      </c>
      <c r="I697" s="7">
        <v>42940.0</v>
      </c>
      <c r="J697" s="14">
        <v>65.699997</v>
      </c>
      <c r="K697" s="14">
        <f t="shared" si="2"/>
        <v>1004.587079</v>
      </c>
      <c r="L697" s="15">
        <f t="shared" si="3"/>
        <v>0.00458707937</v>
      </c>
      <c r="M697" s="15">
        <f t="shared" si="4"/>
        <v>-0.00458707937</v>
      </c>
      <c r="N697" s="8">
        <f t="shared" si="5"/>
        <v>199</v>
      </c>
    </row>
    <row r="698" ht="12.75" customHeight="1">
      <c r="A698" s="7">
        <v>42741.0</v>
      </c>
      <c r="B698" s="8" t="s">
        <v>1404</v>
      </c>
      <c r="C698" s="8" t="s">
        <v>1405</v>
      </c>
      <c r="D698" s="11">
        <v>3.830633271E10</v>
      </c>
      <c r="E698" s="8" t="s">
        <v>24</v>
      </c>
      <c r="F698" s="8" t="str">
        <f t="shared" si="1"/>
        <v>BUY</v>
      </c>
      <c r="G698" s="12">
        <v>43.546303</v>
      </c>
      <c r="H698" s="12">
        <v>1000.0</v>
      </c>
      <c r="I698" s="7">
        <v>43468.0</v>
      </c>
      <c r="J698" s="14">
        <v>49.83717</v>
      </c>
      <c r="K698" s="14">
        <f t="shared" si="2"/>
        <v>1144.46386</v>
      </c>
      <c r="L698" s="15">
        <f t="shared" si="3"/>
        <v>0.1444638595</v>
      </c>
      <c r="M698" s="15">
        <f t="shared" si="4"/>
        <v>-0.1444638595</v>
      </c>
      <c r="N698" s="8">
        <f t="shared" si="5"/>
        <v>727</v>
      </c>
    </row>
    <row r="699" ht="12.75" customHeight="1">
      <c r="A699" s="7">
        <v>42741.0</v>
      </c>
      <c r="B699" s="8" t="s">
        <v>127</v>
      </c>
      <c r="C699" s="8" t="s">
        <v>128</v>
      </c>
      <c r="D699" s="11">
        <v>1.6144344E10</v>
      </c>
      <c r="E699" s="8" t="s">
        <v>24</v>
      </c>
      <c r="F699" s="8" t="str">
        <f t="shared" si="1"/>
        <v>BUY</v>
      </c>
      <c r="G699" s="12">
        <v>56.169998</v>
      </c>
      <c r="H699" s="12">
        <v>1000.0</v>
      </c>
      <c r="I699" s="7">
        <v>42753.0</v>
      </c>
      <c r="J699" s="14">
        <v>54.299999</v>
      </c>
      <c r="K699" s="14">
        <f t="shared" si="2"/>
        <v>966.7082238</v>
      </c>
      <c r="L699" s="15">
        <f t="shared" si="3"/>
        <v>-0.03329177615</v>
      </c>
      <c r="M699" s="15">
        <f t="shared" si="4"/>
        <v>0.03329177615</v>
      </c>
      <c r="N699" s="8">
        <f t="shared" si="5"/>
        <v>12</v>
      </c>
    </row>
    <row r="700" ht="12.75" customHeight="1">
      <c r="A700" s="7">
        <v>42741.0</v>
      </c>
      <c r="B700" s="8" t="s">
        <v>378</v>
      </c>
      <c r="C700" s="8" t="s">
        <v>379</v>
      </c>
      <c r="D700" s="11">
        <v>1.3622925831E10</v>
      </c>
      <c r="E700" s="8" t="s">
        <v>24</v>
      </c>
      <c r="F700" s="8" t="str">
        <f t="shared" si="1"/>
        <v>BUY</v>
      </c>
      <c r="G700" s="12">
        <v>85.984718</v>
      </c>
      <c r="H700" s="12">
        <v>1000.0</v>
      </c>
      <c r="I700" s="7">
        <v>43423.0</v>
      </c>
      <c r="J700" s="14">
        <v>59.325504</v>
      </c>
      <c r="K700" s="14">
        <f t="shared" si="2"/>
        <v>689.9540451</v>
      </c>
      <c r="L700" s="15">
        <f t="shared" si="3"/>
        <v>-0.3100459549</v>
      </c>
      <c r="M700" s="15">
        <f t="shared" si="4"/>
        <v>0.3100459549</v>
      </c>
      <c r="N700" s="8">
        <f t="shared" si="5"/>
        <v>682</v>
      </c>
    </row>
    <row r="701" ht="12.75" customHeight="1">
      <c r="A701" s="16">
        <v>42741.0</v>
      </c>
      <c r="B701" s="8" t="s">
        <v>1408</v>
      </c>
      <c r="C701" s="8" t="s">
        <v>1409</v>
      </c>
      <c r="D701" s="11">
        <v>1.021188168E10</v>
      </c>
      <c r="E701" s="18" t="s">
        <v>24</v>
      </c>
      <c r="F701" s="17" t="str">
        <f t="shared" si="1"/>
        <v>BUY</v>
      </c>
      <c r="G701" s="12">
        <v>52.802593</v>
      </c>
      <c r="H701" s="12">
        <v>1000.0</v>
      </c>
      <c r="I701" s="16">
        <v>44727.0</v>
      </c>
      <c r="J701" s="14">
        <v>78.267967</v>
      </c>
      <c r="K701" s="14">
        <f t="shared" si="2"/>
        <v>1482.275066</v>
      </c>
      <c r="L701" s="15">
        <f t="shared" si="3"/>
        <v>0.4822750655</v>
      </c>
      <c r="M701" s="15">
        <f t="shared" si="4"/>
        <v>-0.4822750655</v>
      </c>
      <c r="N701" s="8">
        <f t="shared" si="5"/>
        <v>1986</v>
      </c>
    </row>
    <row r="702" ht="12.75" customHeight="1">
      <c r="A702" s="7">
        <v>42744.0</v>
      </c>
      <c r="B702" s="8" t="s">
        <v>36</v>
      </c>
      <c r="C702" s="8" t="s">
        <v>36</v>
      </c>
      <c r="D702" s="11">
        <v>1.28825360723E11</v>
      </c>
      <c r="E702" s="8" t="s">
        <v>24</v>
      </c>
      <c r="F702" s="8" t="str">
        <f t="shared" si="1"/>
        <v>BUY</v>
      </c>
      <c r="G702" s="12">
        <v>116.98</v>
      </c>
      <c r="H702" s="12">
        <v>1000.0</v>
      </c>
      <c r="I702" s="7">
        <v>42759.0</v>
      </c>
      <c r="J702" s="14">
        <v>122.73</v>
      </c>
      <c r="K702" s="14">
        <f t="shared" si="2"/>
        <v>1049.153701</v>
      </c>
      <c r="L702" s="15">
        <f t="shared" si="3"/>
        <v>0.04915370149</v>
      </c>
      <c r="M702" s="15">
        <f t="shared" si="4"/>
        <v>-0.04915370149</v>
      </c>
      <c r="N702" s="8">
        <f t="shared" si="5"/>
        <v>15</v>
      </c>
    </row>
    <row r="703" ht="12.75" customHeight="1">
      <c r="A703" s="7">
        <v>42744.0</v>
      </c>
      <c r="B703" s="8" t="s">
        <v>40</v>
      </c>
      <c r="C703" s="8" t="s">
        <v>41</v>
      </c>
      <c r="D703" s="11">
        <v>2.63583141248E11</v>
      </c>
      <c r="E703" s="8" t="s">
        <v>20</v>
      </c>
      <c r="F703" s="8" t="str">
        <f t="shared" si="1"/>
        <v>SELL</v>
      </c>
      <c r="G703" s="12">
        <v>33.582455</v>
      </c>
      <c r="H703" s="12">
        <v>1000.0</v>
      </c>
      <c r="I703" s="7">
        <v>42775.0</v>
      </c>
      <c r="J703" s="14">
        <v>33.525574</v>
      </c>
      <c r="K703" s="14">
        <f t="shared" si="2"/>
        <v>998.3062287</v>
      </c>
      <c r="L703" s="15">
        <f t="shared" si="3"/>
        <v>0.001693771346</v>
      </c>
      <c r="M703" s="15">
        <f t="shared" si="4"/>
        <v>-0.001693771346</v>
      </c>
      <c r="N703" s="8">
        <f t="shared" si="5"/>
        <v>31</v>
      </c>
    </row>
    <row r="704" ht="12.75" customHeight="1">
      <c r="A704" s="16">
        <v>42744.0</v>
      </c>
      <c r="B704" s="8" t="s">
        <v>61</v>
      </c>
      <c r="C704" s="8" t="s">
        <v>62</v>
      </c>
      <c r="D704" s="11">
        <v>4.44889529764E11</v>
      </c>
      <c r="E704" s="18" t="s">
        <v>24</v>
      </c>
      <c r="F704" s="17" t="str">
        <f t="shared" si="1"/>
        <v>BUY</v>
      </c>
      <c r="G704" s="12">
        <v>62.91</v>
      </c>
      <c r="H704" s="12">
        <v>1000.0</v>
      </c>
      <c r="I704" s="16">
        <v>42762.0</v>
      </c>
      <c r="J704" s="14">
        <v>61.81</v>
      </c>
      <c r="K704" s="14">
        <f t="shared" si="2"/>
        <v>982.5147035</v>
      </c>
      <c r="L704" s="15">
        <f t="shared" si="3"/>
        <v>-0.01748529646</v>
      </c>
      <c r="M704" s="15">
        <f t="shared" si="4"/>
        <v>0.01748529646</v>
      </c>
      <c r="N704" s="8">
        <f t="shared" si="5"/>
        <v>18</v>
      </c>
    </row>
    <row r="705" ht="12.75" customHeight="1">
      <c r="A705" s="7">
        <v>42745.0</v>
      </c>
      <c r="B705" s="8" t="s">
        <v>1412</v>
      </c>
      <c r="C705" s="8" t="s">
        <v>1413</v>
      </c>
      <c r="D705" s="11">
        <v>1.41209704858E11</v>
      </c>
      <c r="E705" s="8" t="s">
        <v>20</v>
      </c>
      <c r="F705" s="8" t="str">
        <f t="shared" si="1"/>
        <v>SELL</v>
      </c>
      <c r="G705" s="12">
        <v>25.46</v>
      </c>
      <c r="H705" s="12">
        <v>1000.0</v>
      </c>
      <c r="I705" s="16">
        <v>44727.0</v>
      </c>
      <c r="J705" s="14">
        <v>58.0</v>
      </c>
      <c r="K705" s="14">
        <f t="shared" si="2"/>
        <v>2278.083268</v>
      </c>
      <c r="L705" s="15">
        <f t="shared" si="3"/>
        <v>-1.278083268</v>
      </c>
      <c r="M705" s="15">
        <f t="shared" si="4"/>
        <v>1.278083268</v>
      </c>
      <c r="N705" s="8">
        <f t="shared" si="5"/>
        <v>1982</v>
      </c>
    </row>
    <row r="706" ht="12.75" customHeight="1">
      <c r="A706" s="7">
        <v>42745.0</v>
      </c>
      <c r="B706" s="8" t="s">
        <v>16</v>
      </c>
      <c r="C706" s="8" t="s">
        <v>17</v>
      </c>
      <c r="D706" s="11">
        <v>1.41375537264E11</v>
      </c>
      <c r="E706" s="8" t="s">
        <v>20</v>
      </c>
      <c r="F706" s="8" t="str">
        <f t="shared" si="1"/>
        <v>SELL</v>
      </c>
      <c r="G706" s="12">
        <v>79.28434</v>
      </c>
      <c r="H706" s="12">
        <v>1000.0</v>
      </c>
      <c r="I706" s="7">
        <v>42755.0</v>
      </c>
      <c r="J706" s="14">
        <v>80.581177</v>
      </c>
      <c r="K706" s="14">
        <f t="shared" si="2"/>
        <v>1016.356786</v>
      </c>
      <c r="L706" s="15">
        <f t="shared" si="3"/>
        <v>-0.01635678622</v>
      </c>
      <c r="M706" s="15">
        <f t="shared" si="4"/>
        <v>0.01635678622</v>
      </c>
      <c r="N706" s="8">
        <f t="shared" si="5"/>
        <v>10</v>
      </c>
    </row>
    <row r="707" ht="12.75" customHeight="1">
      <c r="A707" s="7">
        <v>42745.0</v>
      </c>
      <c r="B707" s="8" t="s">
        <v>302</v>
      </c>
      <c r="C707" s="8" t="s">
        <v>303</v>
      </c>
      <c r="D707" s="11">
        <v>3.30665748E10</v>
      </c>
      <c r="E707" s="8" t="s">
        <v>20</v>
      </c>
      <c r="F707" s="8" t="str">
        <f t="shared" si="1"/>
        <v>SELL</v>
      </c>
      <c r="G707" s="12">
        <v>116.760071</v>
      </c>
      <c r="H707" s="12">
        <v>1000.0</v>
      </c>
      <c r="I707" s="16">
        <v>43012.0</v>
      </c>
      <c r="J707" s="14">
        <v>146.61647</v>
      </c>
      <c r="K707" s="14">
        <f t="shared" si="2"/>
        <v>1255.70727</v>
      </c>
      <c r="L707" s="15">
        <f t="shared" si="3"/>
        <v>-0.25570727</v>
      </c>
      <c r="M707" s="15">
        <f t="shared" si="4"/>
        <v>0.25570727</v>
      </c>
      <c r="N707" s="8">
        <f t="shared" si="5"/>
        <v>267</v>
      </c>
    </row>
    <row r="708" ht="12.75" customHeight="1">
      <c r="A708" s="7">
        <v>42745.0</v>
      </c>
      <c r="B708" s="8" t="s">
        <v>427</v>
      </c>
      <c r="C708" s="8" t="s">
        <v>428</v>
      </c>
      <c r="D708" s="11">
        <v>1.1833737669E10</v>
      </c>
      <c r="E708" s="8" t="s">
        <v>24</v>
      </c>
      <c r="F708" s="8" t="str">
        <f t="shared" si="1"/>
        <v>BUY</v>
      </c>
      <c r="G708" s="12">
        <v>18.124285</v>
      </c>
      <c r="H708" s="12">
        <v>1000.0</v>
      </c>
      <c r="I708" s="7">
        <v>43742.0</v>
      </c>
      <c r="J708" s="14">
        <v>17.561804</v>
      </c>
      <c r="K708" s="14">
        <f t="shared" si="2"/>
        <v>968.9653413</v>
      </c>
      <c r="L708" s="15">
        <f t="shared" si="3"/>
        <v>-0.03103465875</v>
      </c>
      <c r="M708" s="15">
        <f t="shared" si="4"/>
        <v>0.03103465875</v>
      </c>
      <c r="N708" s="8">
        <f t="shared" si="5"/>
        <v>997</v>
      </c>
    </row>
    <row r="709" ht="12.75" customHeight="1">
      <c r="A709" s="7">
        <v>42745.0</v>
      </c>
      <c r="B709" s="8" t="s">
        <v>630</v>
      </c>
      <c r="C709" s="8" t="s">
        <v>631</v>
      </c>
      <c r="D709" s="11">
        <v>1.069485355423E12</v>
      </c>
      <c r="E709" s="8" t="s">
        <v>24</v>
      </c>
      <c r="F709" s="8" t="str">
        <f t="shared" si="1"/>
        <v>BUY</v>
      </c>
      <c r="G709" s="12">
        <v>26.239513</v>
      </c>
      <c r="H709" s="12">
        <v>1000.0</v>
      </c>
      <c r="I709" s="7">
        <v>42769.0</v>
      </c>
      <c r="J709" s="14">
        <v>28.188934</v>
      </c>
      <c r="K709" s="14">
        <f t="shared" si="2"/>
        <v>1074.293338</v>
      </c>
      <c r="L709" s="15">
        <f t="shared" si="3"/>
        <v>0.07429333769</v>
      </c>
      <c r="M709" s="15">
        <f t="shared" si="4"/>
        <v>-0.07429333769</v>
      </c>
      <c r="N709" s="8">
        <f t="shared" si="5"/>
        <v>24</v>
      </c>
    </row>
    <row r="710" ht="12.75" customHeight="1">
      <c r="A710" s="7">
        <v>42745.0</v>
      </c>
      <c r="B710" s="8" t="s">
        <v>411</v>
      </c>
      <c r="C710" s="8" t="s">
        <v>412</v>
      </c>
      <c r="D710" s="11">
        <v>1.6663529338E10</v>
      </c>
      <c r="E710" s="8" t="s">
        <v>24</v>
      </c>
      <c r="F710" s="8" t="str">
        <f t="shared" si="1"/>
        <v>BUY</v>
      </c>
      <c r="G710" s="12">
        <v>69.333618</v>
      </c>
      <c r="H710" s="12">
        <v>1000.0</v>
      </c>
      <c r="I710" s="7">
        <v>42753.0</v>
      </c>
      <c r="J710" s="14">
        <v>71.091385</v>
      </c>
      <c r="K710" s="14">
        <f t="shared" si="2"/>
        <v>1025.352305</v>
      </c>
      <c r="L710" s="15">
        <f t="shared" si="3"/>
        <v>0.02535230456</v>
      </c>
      <c r="M710" s="15">
        <f t="shared" si="4"/>
        <v>-0.02535230456</v>
      </c>
      <c r="N710" s="8">
        <f t="shared" si="5"/>
        <v>8</v>
      </c>
    </row>
    <row r="711" ht="12.75" customHeight="1">
      <c r="A711" s="7">
        <v>42746.0</v>
      </c>
      <c r="B711" s="8" t="s">
        <v>1417</v>
      </c>
      <c r="C711" s="8" t="s">
        <v>1418</v>
      </c>
      <c r="D711" s="11">
        <v>2.6086890536E10</v>
      </c>
      <c r="E711" s="8" t="s">
        <v>20</v>
      </c>
      <c r="F711" s="8" t="str">
        <f t="shared" si="1"/>
        <v>SELL</v>
      </c>
      <c r="G711" s="12">
        <v>425.73999</v>
      </c>
      <c r="H711" s="12">
        <v>1000.0</v>
      </c>
      <c r="I711" s="16">
        <v>43782.0</v>
      </c>
      <c r="J711" s="14">
        <v>722.73999</v>
      </c>
      <c r="K711" s="14">
        <f t="shared" si="2"/>
        <v>1697.608886</v>
      </c>
      <c r="L711" s="15">
        <f t="shared" si="3"/>
        <v>-0.6976088856</v>
      </c>
      <c r="M711" s="15">
        <f t="shared" si="4"/>
        <v>0.6976088856</v>
      </c>
      <c r="N711" s="8">
        <f t="shared" si="5"/>
        <v>1036</v>
      </c>
    </row>
    <row r="712" ht="12.75" customHeight="1">
      <c r="A712" s="7">
        <v>42746.0</v>
      </c>
      <c r="B712" s="8" t="s">
        <v>1419</v>
      </c>
      <c r="C712" s="8" t="s">
        <v>1420</v>
      </c>
      <c r="D712" s="11">
        <v>1.67032882881E11</v>
      </c>
      <c r="E712" s="8" t="s">
        <v>20</v>
      </c>
      <c r="F712" s="8" t="str">
        <f t="shared" si="1"/>
        <v>SELL</v>
      </c>
      <c r="G712" s="12">
        <v>78.92849</v>
      </c>
      <c r="H712" s="12">
        <v>1000.0</v>
      </c>
      <c r="I712" s="7">
        <v>43416.0</v>
      </c>
      <c r="J712" s="14">
        <v>92.729523</v>
      </c>
      <c r="K712" s="14">
        <f t="shared" si="2"/>
        <v>1174.854897</v>
      </c>
      <c r="L712" s="15">
        <f t="shared" si="3"/>
        <v>-0.1748548971</v>
      </c>
      <c r="M712" s="15">
        <f t="shared" si="4"/>
        <v>0.1748548971</v>
      </c>
      <c r="N712" s="8">
        <f t="shared" si="5"/>
        <v>670</v>
      </c>
    </row>
    <row r="713" ht="12.75" customHeight="1">
      <c r="A713" s="16">
        <v>42746.0</v>
      </c>
      <c r="B713" s="8" t="s">
        <v>1374</v>
      </c>
      <c r="C713" s="8" t="s">
        <v>1375</v>
      </c>
      <c r="D713" s="11">
        <v>2.7124256338E10</v>
      </c>
      <c r="E713" s="17" t="s">
        <v>20</v>
      </c>
      <c r="F713" s="18" t="str">
        <f t="shared" si="1"/>
        <v>SELL</v>
      </c>
      <c r="G713" s="12">
        <v>47.62</v>
      </c>
      <c r="H713" s="12">
        <v>1000.0</v>
      </c>
      <c r="I713" s="16">
        <v>44727.0</v>
      </c>
      <c r="J713" s="14">
        <v>88.22</v>
      </c>
      <c r="K713" s="14">
        <f t="shared" si="2"/>
        <v>1852.582948</v>
      </c>
      <c r="L713" s="15">
        <f t="shared" si="3"/>
        <v>-0.8525829483</v>
      </c>
      <c r="M713" s="15">
        <f t="shared" si="4"/>
        <v>0.8525829483</v>
      </c>
      <c r="N713" s="8">
        <f t="shared" si="5"/>
        <v>1981</v>
      </c>
    </row>
    <row r="714" ht="12.75" customHeight="1">
      <c r="A714" s="7">
        <v>42747.0</v>
      </c>
      <c r="B714" s="8" t="s">
        <v>589</v>
      </c>
      <c r="C714" s="8" t="s">
        <v>590</v>
      </c>
      <c r="D714" s="11">
        <v>1.315266259E10</v>
      </c>
      <c r="E714" s="8" t="s">
        <v>24</v>
      </c>
      <c r="F714" s="8" t="str">
        <f t="shared" si="1"/>
        <v>BUY</v>
      </c>
      <c r="G714" s="12">
        <v>29.244114</v>
      </c>
      <c r="H714" s="12">
        <v>1000.0</v>
      </c>
      <c r="I714" s="16">
        <v>44727.0</v>
      </c>
      <c r="J714" s="14">
        <v>22.424267</v>
      </c>
      <c r="K714" s="14">
        <f t="shared" si="2"/>
        <v>766.7959098</v>
      </c>
      <c r="L714" s="15">
        <f t="shared" si="3"/>
        <v>-0.2332040902</v>
      </c>
      <c r="M714" s="15">
        <f t="shared" si="4"/>
        <v>0.2332040902</v>
      </c>
      <c r="N714" s="8">
        <f t="shared" si="5"/>
        <v>1980</v>
      </c>
    </row>
    <row r="715" ht="12.75" customHeight="1">
      <c r="A715" s="7">
        <v>42747.0</v>
      </c>
      <c r="B715" s="8" t="s">
        <v>357</v>
      </c>
      <c r="C715" s="8" t="s">
        <v>358</v>
      </c>
      <c r="D715" s="11">
        <v>3.8837002821E10</v>
      </c>
      <c r="E715" s="8" t="s">
        <v>24</v>
      </c>
      <c r="F715" s="8" t="str">
        <f t="shared" si="1"/>
        <v>BUY</v>
      </c>
      <c r="G715" s="12">
        <v>15.500898</v>
      </c>
      <c r="H715" s="12">
        <v>1000.0</v>
      </c>
      <c r="I715" s="7">
        <v>42801.0</v>
      </c>
      <c r="J715" s="14">
        <v>15.194573</v>
      </c>
      <c r="K715" s="14">
        <f t="shared" si="2"/>
        <v>980.2382417</v>
      </c>
      <c r="L715" s="15">
        <f t="shared" si="3"/>
        <v>-0.01976175832</v>
      </c>
      <c r="M715" s="15">
        <f t="shared" si="4"/>
        <v>0.01976175832</v>
      </c>
      <c r="N715" s="8">
        <f t="shared" si="5"/>
        <v>54</v>
      </c>
    </row>
    <row r="716" ht="12.75" customHeight="1">
      <c r="A716" s="7">
        <v>42747.0</v>
      </c>
      <c r="B716" s="8" t="s">
        <v>1423</v>
      </c>
      <c r="C716" s="8" t="s">
        <v>1424</v>
      </c>
      <c r="D716" s="11">
        <v>5.71044082E10</v>
      </c>
      <c r="E716" s="8" t="s">
        <v>20</v>
      </c>
      <c r="F716" s="8" t="str">
        <f t="shared" si="1"/>
        <v>SELL</v>
      </c>
      <c r="G716" s="12">
        <v>281.579987</v>
      </c>
      <c r="H716" s="12">
        <v>1000.0</v>
      </c>
      <c r="I716" s="7">
        <v>42921.0</v>
      </c>
      <c r="J716" s="14">
        <v>178.770004</v>
      </c>
      <c r="K716" s="14">
        <f t="shared" si="2"/>
        <v>634.8817823</v>
      </c>
      <c r="L716" s="15">
        <f t="shared" si="3"/>
        <v>0.3651182177</v>
      </c>
      <c r="M716" s="15">
        <f t="shared" si="4"/>
        <v>-0.3651182177</v>
      </c>
      <c r="N716" s="8">
        <f t="shared" si="5"/>
        <v>174</v>
      </c>
    </row>
    <row r="717" ht="12.75" customHeight="1">
      <c r="A717" s="7">
        <v>42747.0</v>
      </c>
      <c r="B717" s="8" t="s">
        <v>1425</v>
      </c>
      <c r="C717" s="8" t="s">
        <v>1426</v>
      </c>
      <c r="D717" s="11">
        <v>1.12173413076E11</v>
      </c>
      <c r="E717" s="8" t="s">
        <v>24</v>
      </c>
      <c r="F717" s="8" t="str">
        <f t="shared" si="1"/>
        <v>BUY</v>
      </c>
      <c r="G717" s="12">
        <v>44.380497</v>
      </c>
      <c r="H717" s="12">
        <v>1000.0</v>
      </c>
      <c r="I717" s="7">
        <v>42808.0</v>
      </c>
      <c r="J717" s="14">
        <v>41.949295</v>
      </c>
      <c r="K717" s="14">
        <f t="shared" si="2"/>
        <v>945.2191353</v>
      </c>
      <c r="L717" s="15">
        <f t="shared" si="3"/>
        <v>-0.05478086467</v>
      </c>
      <c r="M717" s="15">
        <f t="shared" si="4"/>
        <v>0.05478086467</v>
      </c>
      <c r="N717" s="8">
        <f t="shared" si="5"/>
        <v>61</v>
      </c>
    </row>
    <row r="718" ht="12.75" customHeight="1">
      <c r="A718" s="7">
        <v>42747.0</v>
      </c>
      <c r="B718" s="8" t="s">
        <v>1427</v>
      </c>
      <c r="C718" s="8" t="s">
        <v>1428</v>
      </c>
      <c r="D718" s="11">
        <v>6.1823261389E10</v>
      </c>
      <c r="E718" s="8" t="s">
        <v>24</v>
      </c>
      <c r="F718" s="8" t="str">
        <f t="shared" si="1"/>
        <v>BUY</v>
      </c>
      <c r="G718" s="12">
        <v>4.34812</v>
      </c>
      <c r="H718" s="12">
        <v>1000.0</v>
      </c>
      <c r="I718" s="7">
        <v>42773.0</v>
      </c>
      <c r="J718" s="14">
        <v>4.468982</v>
      </c>
      <c r="K718" s="14">
        <f t="shared" si="2"/>
        <v>1027.796381</v>
      </c>
      <c r="L718" s="15">
        <f t="shared" si="3"/>
        <v>0.02779638096</v>
      </c>
      <c r="M718" s="15">
        <f t="shared" si="4"/>
        <v>-0.02779638096</v>
      </c>
      <c r="N718" s="8">
        <f t="shared" si="5"/>
        <v>26</v>
      </c>
    </row>
    <row r="719" ht="12.75" customHeight="1">
      <c r="A719" s="7">
        <v>42748.0</v>
      </c>
      <c r="B719" s="8" t="s">
        <v>1005</v>
      </c>
      <c r="C719" s="8" t="s">
        <v>1006</v>
      </c>
      <c r="D719" s="11">
        <v>4.11087978E10</v>
      </c>
      <c r="E719" s="8" t="s">
        <v>20</v>
      </c>
      <c r="F719" s="8" t="str">
        <f t="shared" si="1"/>
        <v>SELL</v>
      </c>
      <c r="G719" s="12">
        <v>21.282499</v>
      </c>
      <c r="H719" s="12">
        <v>1000.0</v>
      </c>
      <c r="I719" s="16">
        <v>44727.0</v>
      </c>
      <c r="J719" s="14">
        <v>71.510002</v>
      </c>
      <c r="K719" s="14">
        <f t="shared" si="2"/>
        <v>3360.037841</v>
      </c>
      <c r="L719" s="15">
        <f t="shared" si="3"/>
        <v>-2.360037841</v>
      </c>
      <c r="M719" s="15">
        <f t="shared" si="4"/>
        <v>2.360037841</v>
      </c>
      <c r="N719" s="8">
        <f t="shared" si="5"/>
        <v>1979</v>
      </c>
    </row>
    <row r="720" ht="12.75" customHeight="1">
      <c r="A720" s="7">
        <v>42748.0</v>
      </c>
      <c r="B720" s="8" t="s">
        <v>1009</v>
      </c>
      <c r="C720" s="8" t="s">
        <v>1010</v>
      </c>
      <c r="D720" s="11">
        <v>2.5042608E10</v>
      </c>
      <c r="E720" s="8" t="s">
        <v>24</v>
      </c>
      <c r="F720" s="8" t="str">
        <f t="shared" si="1"/>
        <v>BUY</v>
      </c>
      <c r="G720" s="12">
        <v>15.351501</v>
      </c>
      <c r="H720" s="12">
        <v>1000.0</v>
      </c>
      <c r="I720" s="16">
        <v>43131.0</v>
      </c>
      <c r="J720" s="14">
        <v>16.017956</v>
      </c>
      <c r="K720" s="14">
        <f t="shared" si="2"/>
        <v>1043.413019</v>
      </c>
      <c r="L720" s="15">
        <f t="shared" si="3"/>
        <v>0.0434130187</v>
      </c>
      <c r="M720" s="15">
        <f t="shared" si="4"/>
        <v>-0.0434130187</v>
      </c>
      <c r="N720" s="8">
        <f t="shared" si="5"/>
        <v>383</v>
      </c>
    </row>
    <row r="721" ht="12.75" customHeight="1">
      <c r="A721" s="7">
        <v>42748.0</v>
      </c>
      <c r="B721" s="8" t="s">
        <v>89</v>
      </c>
      <c r="C721" s="8" t="s">
        <v>90</v>
      </c>
      <c r="D721" s="11">
        <v>1.79830167494E11</v>
      </c>
      <c r="E721" s="8" t="s">
        <v>24</v>
      </c>
      <c r="F721" s="8" t="str">
        <f t="shared" si="1"/>
        <v>BUY</v>
      </c>
      <c r="G721" s="12">
        <v>133.699997</v>
      </c>
      <c r="H721" s="12">
        <v>1000.0</v>
      </c>
      <c r="I721" s="7">
        <v>42753.0</v>
      </c>
      <c r="J721" s="14">
        <v>133.259995</v>
      </c>
      <c r="K721" s="14">
        <f t="shared" si="2"/>
        <v>996.7090351</v>
      </c>
      <c r="L721" s="15">
        <f t="shared" si="3"/>
        <v>-0.003290964921</v>
      </c>
      <c r="M721" s="15">
        <f t="shared" si="4"/>
        <v>0.003290964921</v>
      </c>
      <c r="N721" s="8">
        <f t="shared" si="5"/>
        <v>5</v>
      </c>
    </row>
    <row r="722" ht="12.75" customHeight="1">
      <c r="A722" s="16">
        <v>42748.0</v>
      </c>
      <c r="B722" s="8" t="s">
        <v>208</v>
      </c>
      <c r="C722" s="8" t="s">
        <v>209</v>
      </c>
      <c r="D722" s="11">
        <v>1.37339890294E11</v>
      </c>
      <c r="E722" s="18" t="s">
        <v>24</v>
      </c>
      <c r="F722" s="17" t="str">
        <f t="shared" si="1"/>
        <v>BUY</v>
      </c>
      <c r="G722" s="12">
        <v>91.338913</v>
      </c>
      <c r="H722" s="12">
        <v>1000.0</v>
      </c>
      <c r="I722" s="16">
        <v>42933.0</v>
      </c>
      <c r="J722" s="14">
        <v>95.704163</v>
      </c>
      <c r="K722" s="14">
        <f t="shared" si="2"/>
        <v>1047.791788</v>
      </c>
      <c r="L722" s="15">
        <f t="shared" si="3"/>
        <v>0.04779178837</v>
      </c>
      <c r="M722" s="15">
        <f t="shared" si="4"/>
        <v>-0.04779178837</v>
      </c>
      <c r="N722" s="8">
        <f t="shared" si="5"/>
        <v>185</v>
      </c>
    </row>
    <row r="723" ht="12.75" customHeight="1">
      <c r="A723" s="7">
        <v>42753.0</v>
      </c>
      <c r="B723" s="8" t="s">
        <v>1436</v>
      </c>
      <c r="C723" s="8" t="s">
        <v>1437</v>
      </c>
      <c r="D723" s="11">
        <v>2.57806822E11</v>
      </c>
      <c r="E723" s="8" t="s">
        <v>20</v>
      </c>
      <c r="F723" s="8" t="str">
        <f t="shared" si="1"/>
        <v>SELL</v>
      </c>
      <c r="G723" s="12">
        <v>114.744286</v>
      </c>
      <c r="H723" s="12">
        <v>1000.0</v>
      </c>
      <c r="I723" s="16">
        <v>44727.0</v>
      </c>
      <c r="J723" s="14">
        <v>498.919281</v>
      </c>
      <c r="K723" s="14">
        <f t="shared" si="2"/>
        <v>4348.096959</v>
      </c>
      <c r="L723" s="15">
        <f t="shared" si="3"/>
        <v>-3.348096959</v>
      </c>
      <c r="M723" s="15">
        <f t="shared" si="4"/>
        <v>3.348096959</v>
      </c>
      <c r="N723" s="8">
        <f t="shared" si="5"/>
        <v>1974</v>
      </c>
    </row>
    <row r="724" ht="12.75" customHeight="1">
      <c r="A724" s="7">
        <v>42753.0</v>
      </c>
      <c r="B724" s="8" t="s">
        <v>194</v>
      </c>
      <c r="C724" s="8" t="s">
        <v>194</v>
      </c>
      <c r="D724" s="11">
        <v>6.1935406606E10</v>
      </c>
      <c r="E724" s="8" t="s">
        <v>20</v>
      </c>
      <c r="F724" s="8" t="str">
        <f t="shared" si="1"/>
        <v>SELL</v>
      </c>
      <c r="G724" s="12">
        <v>11.276601</v>
      </c>
      <c r="H724" s="12">
        <v>1000.0</v>
      </c>
      <c r="I724" s="16">
        <v>42947.0</v>
      </c>
      <c r="J724" s="14">
        <v>15.199842</v>
      </c>
      <c r="K724" s="14">
        <f t="shared" si="2"/>
        <v>1347.909889</v>
      </c>
      <c r="L724" s="15">
        <f t="shared" si="3"/>
        <v>-0.3479098888</v>
      </c>
      <c r="M724" s="15">
        <f t="shared" si="4"/>
        <v>0.3479098888</v>
      </c>
      <c r="N724" s="8">
        <f t="shared" si="5"/>
        <v>194</v>
      </c>
    </row>
    <row r="725" ht="12.75" customHeight="1">
      <c r="A725" s="7">
        <v>42753.0</v>
      </c>
      <c r="B725" s="8" t="s">
        <v>89</v>
      </c>
      <c r="C725" s="8" t="s">
        <v>90</v>
      </c>
      <c r="D725" s="11">
        <v>1.79830167494E11</v>
      </c>
      <c r="E725" s="8" t="s">
        <v>20</v>
      </c>
      <c r="F725" s="8" t="str">
        <f t="shared" si="1"/>
        <v>SELL</v>
      </c>
      <c r="G725" s="12">
        <v>133.259995</v>
      </c>
      <c r="H725" s="12">
        <v>1000.0</v>
      </c>
      <c r="I725" s="7">
        <v>42969.0</v>
      </c>
      <c r="J725" s="14">
        <v>169.339996</v>
      </c>
      <c r="K725" s="14">
        <f t="shared" si="2"/>
        <v>1270.74893</v>
      </c>
      <c r="L725" s="15">
        <f t="shared" si="3"/>
        <v>-0.2707489296</v>
      </c>
      <c r="M725" s="15">
        <f t="shared" si="4"/>
        <v>0.2707489296</v>
      </c>
      <c r="N725" s="8">
        <f t="shared" si="5"/>
        <v>216</v>
      </c>
    </row>
    <row r="726" ht="12.75" customHeight="1">
      <c r="A726" s="7">
        <v>42753.0</v>
      </c>
      <c r="B726" s="8" t="s">
        <v>127</v>
      </c>
      <c r="C726" s="8" t="s">
        <v>128</v>
      </c>
      <c r="D726" s="11">
        <v>1.6144344E10</v>
      </c>
      <c r="E726" s="8" t="s">
        <v>20</v>
      </c>
      <c r="F726" s="8" t="str">
        <f t="shared" si="1"/>
        <v>SELL</v>
      </c>
      <c r="G726" s="12">
        <v>54.299999</v>
      </c>
      <c r="H726" s="12">
        <v>1000.0</v>
      </c>
      <c r="I726" s="7">
        <v>44545.0</v>
      </c>
      <c r="J726" s="14">
        <v>112.82</v>
      </c>
      <c r="K726" s="14">
        <f t="shared" si="2"/>
        <v>2077.716429</v>
      </c>
      <c r="L726" s="15">
        <f t="shared" si="3"/>
        <v>-1.077716429</v>
      </c>
      <c r="M726" s="15">
        <f t="shared" si="4"/>
        <v>1.077716429</v>
      </c>
      <c r="N726" s="8">
        <f t="shared" si="5"/>
        <v>1792</v>
      </c>
    </row>
    <row r="727" ht="12.75" customHeight="1">
      <c r="A727" s="7">
        <v>42753.0</v>
      </c>
      <c r="B727" s="8" t="s">
        <v>411</v>
      </c>
      <c r="C727" s="8" t="s">
        <v>412</v>
      </c>
      <c r="D727" s="11">
        <v>1.6663529338E10</v>
      </c>
      <c r="E727" s="8" t="s">
        <v>20</v>
      </c>
      <c r="F727" s="8" t="str">
        <f t="shared" si="1"/>
        <v>SELL</v>
      </c>
      <c r="G727" s="12">
        <v>71.091385</v>
      </c>
      <c r="H727" s="12">
        <v>1000.0</v>
      </c>
      <c r="I727" s="7">
        <v>42836.0</v>
      </c>
      <c r="J727" s="14">
        <v>90.079407</v>
      </c>
      <c r="K727" s="14">
        <f t="shared" si="2"/>
        <v>1267.093151</v>
      </c>
      <c r="L727" s="15">
        <f t="shared" si="3"/>
        <v>-0.2670931506</v>
      </c>
      <c r="M727" s="15">
        <f t="shared" si="4"/>
        <v>0.2670931506</v>
      </c>
      <c r="N727" s="8">
        <f t="shared" si="5"/>
        <v>83</v>
      </c>
    </row>
    <row r="728" ht="12.75" customHeight="1">
      <c r="A728" s="7">
        <v>42754.0</v>
      </c>
      <c r="B728" s="8" t="s">
        <v>1440</v>
      </c>
      <c r="C728" s="8" t="s">
        <v>1441</v>
      </c>
      <c r="D728" s="11">
        <v>4.90336E10</v>
      </c>
      <c r="E728" s="8" t="s">
        <v>24</v>
      </c>
      <c r="F728" s="8" t="str">
        <f t="shared" si="1"/>
        <v>BUY</v>
      </c>
      <c r="G728" s="12">
        <v>94.128868</v>
      </c>
      <c r="H728" s="12">
        <v>1000.0</v>
      </c>
      <c r="I728" s="7">
        <v>42838.0</v>
      </c>
      <c r="J728" s="14">
        <v>94.724983</v>
      </c>
      <c r="K728" s="14">
        <f t="shared" si="2"/>
        <v>1006.332967</v>
      </c>
      <c r="L728" s="15">
        <f t="shared" si="3"/>
        <v>0.006332966843</v>
      </c>
      <c r="M728" s="15">
        <f t="shared" si="4"/>
        <v>-0.006332966843</v>
      </c>
      <c r="N728" s="8">
        <f t="shared" si="5"/>
        <v>84</v>
      </c>
    </row>
    <row r="729" ht="12.75" customHeight="1">
      <c r="A729" s="16">
        <v>42754.0</v>
      </c>
      <c r="B729" s="8" t="s">
        <v>380</v>
      </c>
      <c r="C729" s="8" t="s">
        <v>381</v>
      </c>
      <c r="D729" s="11">
        <v>6.82995534313E11</v>
      </c>
      <c r="E729" s="17" t="s">
        <v>20</v>
      </c>
      <c r="F729" s="18" t="str">
        <f t="shared" si="1"/>
        <v>SELL</v>
      </c>
      <c r="G729" s="12">
        <v>16.250668</v>
      </c>
      <c r="H729" s="12">
        <v>1000.0</v>
      </c>
      <c r="I729" s="16">
        <v>42801.0</v>
      </c>
      <c r="J729" s="14">
        <v>16.572666</v>
      </c>
      <c r="K729" s="14">
        <f t="shared" si="2"/>
        <v>1019.814447</v>
      </c>
      <c r="L729" s="15">
        <f t="shared" si="3"/>
        <v>-0.01981444701</v>
      </c>
      <c r="M729" s="15">
        <f t="shared" si="4"/>
        <v>0.01981444701</v>
      </c>
      <c r="N729" s="8">
        <f t="shared" si="5"/>
        <v>47</v>
      </c>
    </row>
    <row r="730" ht="12.75" customHeight="1">
      <c r="A730" s="7">
        <v>42755.0</v>
      </c>
      <c r="B730" s="8" t="s">
        <v>1442</v>
      </c>
      <c r="C730" s="8" t="s">
        <v>1443</v>
      </c>
      <c r="D730" s="11">
        <v>1.03714531158E11</v>
      </c>
      <c r="E730" s="8" t="s">
        <v>20</v>
      </c>
      <c r="F730" s="8" t="str">
        <f t="shared" si="1"/>
        <v>SELL</v>
      </c>
      <c r="G730" s="12">
        <v>90.084007</v>
      </c>
      <c r="H730" s="12">
        <v>1000.0</v>
      </c>
      <c r="I730" s="16">
        <v>43045.0</v>
      </c>
      <c r="J730" s="14">
        <v>98.751266</v>
      </c>
      <c r="K730" s="14">
        <f t="shared" si="2"/>
        <v>1096.213071</v>
      </c>
      <c r="L730" s="15">
        <f t="shared" si="3"/>
        <v>-0.09621307143</v>
      </c>
      <c r="M730" s="15">
        <f t="shared" si="4"/>
        <v>0.09621307143</v>
      </c>
      <c r="N730" s="8">
        <f t="shared" si="5"/>
        <v>290</v>
      </c>
    </row>
    <row r="731" ht="12.75" customHeight="1">
      <c r="A731" s="7">
        <v>42755.0</v>
      </c>
      <c r="B731" s="8" t="s">
        <v>162</v>
      </c>
      <c r="C731" s="8" t="s">
        <v>163</v>
      </c>
      <c r="D731" s="11">
        <v>1.36351276474E11</v>
      </c>
      <c r="E731" s="8" t="s">
        <v>24</v>
      </c>
      <c r="F731" s="8" t="str">
        <f t="shared" si="1"/>
        <v>BUY</v>
      </c>
      <c r="G731" s="12">
        <v>147.907181</v>
      </c>
      <c r="H731" s="12">
        <v>1000.0</v>
      </c>
      <c r="I731" s="7">
        <v>42760.0</v>
      </c>
      <c r="J731" s="14">
        <v>155.166672</v>
      </c>
      <c r="K731" s="14">
        <f t="shared" si="2"/>
        <v>1049.081397</v>
      </c>
      <c r="L731" s="15">
        <f t="shared" si="3"/>
        <v>0.04908139653</v>
      </c>
      <c r="M731" s="15">
        <f t="shared" si="4"/>
        <v>-0.04908139653</v>
      </c>
      <c r="N731" s="8">
        <f t="shared" si="5"/>
        <v>5</v>
      </c>
    </row>
    <row r="732" ht="12.75" customHeight="1">
      <c r="A732" s="7">
        <v>42755.0</v>
      </c>
      <c r="B732" s="8" t="s">
        <v>270</v>
      </c>
      <c r="C732" s="8" t="s">
        <v>271</v>
      </c>
      <c r="D732" s="11">
        <v>1.30378753979E11</v>
      </c>
      <c r="E732" s="8" t="s">
        <v>24</v>
      </c>
      <c r="F732" s="8" t="str">
        <f t="shared" si="1"/>
        <v>BUY</v>
      </c>
      <c r="G732" s="12">
        <v>40.400932</v>
      </c>
      <c r="H732" s="12">
        <v>1000.0</v>
      </c>
      <c r="I732" s="16">
        <v>42776.0</v>
      </c>
      <c r="J732" s="14">
        <v>42.386921</v>
      </c>
      <c r="K732" s="14">
        <f t="shared" si="2"/>
        <v>1049.15701</v>
      </c>
      <c r="L732" s="15">
        <f t="shared" si="3"/>
        <v>0.04915700955</v>
      </c>
      <c r="M732" s="15">
        <f t="shared" si="4"/>
        <v>-0.04915700955</v>
      </c>
      <c r="N732" s="8">
        <f t="shared" si="5"/>
        <v>21</v>
      </c>
    </row>
    <row r="733" ht="12.75" customHeight="1">
      <c r="A733" s="7">
        <v>42755.0</v>
      </c>
      <c r="B733" s="8" t="s">
        <v>16</v>
      </c>
      <c r="C733" s="8" t="s">
        <v>17</v>
      </c>
      <c r="D733" s="11">
        <v>1.41375537264E11</v>
      </c>
      <c r="E733" s="8" t="s">
        <v>24</v>
      </c>
      <c r="F733" s="8" t="str">
        <f t="shared" si="1"/>
        <v>BUY</v>
      </c>
      <c r="G733" s="12">
        <v>80.581177</v>
      </c>
      <c r="H733" s="12">
        <v>1000.0</v>
      </c>
      <c r="I733" s="7">
        <v>42804.0</v>
      </c>
      <c r="J733" s="14">
        <v>78.647156</v>
      </c>
      <c r="K733" s="14">
        <f t="shared" si="2"/>
        <v>975.9990972</v>
      </c>
      <c r="L733" s="15">
        <f t="shared" si="3"/>
        <v>-0.02400090284</v>
      </c>
      <c r="M733" s="15">
        <f t="shared" si="4"/>
        <v>0.02400090284</v>
      </c>
      <c r="N733" s="8">
        <f t="shared" si="5"/>
        <v>49</v>
      </c>
    </row>
    <row r="734" ht="12.75" customHeight="1">
      <c r="A734" s="7">
        <v>42755.0</v>
      </c>
      <c r="B734" s="8" t="s">
        <v>28</v>
      </c>
      <c r="C734" s="8" t="s">
        <v>29</v>
      </c>
      <c r="D734" s="11">
        <v>3.00794502426E11</v>
      </c>
      <c r="E734" s="8" t="s">
        <v>20</v>
      </c>
      <c r="F734" s="8" t="str">
        <f t="shared" si="1"/>
        <v>SELL</v>
      </c>
      <c r="G734" s="12">
        <v>86.82</v>
      </c>
      <c r="H734" s="12">
        <v>1000.0</v>
      </c>
      <c r="I734" s="7">
        <v>42859.0</v>
      </c>
      <c r="J734" s="14">
        <v>79.47</v>
      </c>
      <c r="K734" s="14">
        <f t="shared" si="2"/>
        <v>915.3420871</v>
      </c>
      <c r="L734" s="15">
        <f t="shared" si="3"/>
        <v>0.08465791292</v>
      </c>
      <c r="M734" s="15">
        <f t="shared" si="4"/>
        <v>-0.08465791292</v>
      </c>
      <c r="N734" s="8">
        <f t="shared" si="5"/>
        <v>104</v>
      </c>
    </row>
    <row r="735" ht="12.75" customHeight="1">
      <c r="A735" s="7">
        <v>42755.0</v>
      </c>
      <c r="B735" s="8" t="s">
        <v>603</v>
      </c>
      <c r="C735" s="8" t="s">
        <v>604</v>
      </c>
      <c r="D735" s="11">
        <v>4.3368843374E10</v>
      </c>
      <c r="E735" s="8" t="s">
        <v>24</v>
      </c>
      <c r="F735" s="8" t="str">
        <f t="shared" si="1"/>
        <v>BUY</v>
      </c>
      <c r="G735" s="12">
        <v>93.637367</v>
      </c>
      <c r="H735" s="12">
        <v>1000.0</v>
      </c>
      <c r="I735" s="7">
        <v>42846.0</v>
      </c>
      <c r="J735" s="14">
        <v>105.47464</v>
      </c>
      <c r="K735" s="14">
        <f t="shared" si="2"/>
        <v>1126.416124</v>
      </c>
      <c r="L735" s="15">
        <f t="shared" si="3"/>
        <v>0.126416124</v>
      </c>
      <c r="M735" s="15">
        <f t="shared" si="4"/>
        <v>-0.126416124</v>
      </c>
      <c r="N735" s="8">
        <f t="shared" si="5"/>
        <v>91</v>
      </c>
    </row>
    <row r="736" ht="12.75" customHeight="1">
      <c r="A736" s="7">
        <v>42755.0</v>
      </c>
      <c r="B736" s="8" t="s">
        <v>226</v>
      </c>
      <c r="C736" s="8" t="s">
        <v>227</v>
      </c>
      <c r="D736" s="11">
        <v>1.1333906346E11</v>
      </c>
      <c r="E736" s="8" t="s">
        <v>24</v>
      </c>
      <c r="F736" s="8" t="str">
        <f t="shared" si="1"/>
        <v>BUY</v>
      </c>
      <c r="G736" s="12">
        <v>217.343338</v>
      </c>
      <c r="H736" s="12">
        <v>1000.0</v>
      </c>
      <c r="I736" s="7">
        <v>42801.0</v>
      </c>
      <c r="J736" s="14">
        <v>228.444061</v>
      </c>
      <c r="K736" s="14">
        <f t="shared" si="2"/>
        <v>1051.074595</v>
      </c>
      <c r="L736" s="15">
        <f t="shared" si="3"/>
        <v>0.05107459516</v>
      </c>
      <c r="M736" s="15">
        <f t="shared" si="4"/>
        <v>-0.05107459516</v>
      </c>
      <c r="N736" s="8">
        <f t="shared" si="5"/>
        <v>46</v>
      </c>
    </row>
    <row r="737" ht="12.75" customHeight="1">
      <c r="A737" s="7">
        <v>42755.0</v>
      </c>
      <c r="B737" s="8" t="s">
        <v>181</v>
      </c>
      <c r="C737" s="8" t="s">
        <v>182</v>
      </c>
      <c r="D737" s="11">
        <v>4.82847204E10</v>
      </c>
      <c r="E737" s="8" t="s">
        <v>24</v>
      </c>
      <c r="F737" s="8" t="str">
        <f t="shared" si="1"/>
        <v>BUY</v>
      </c>
      <c r="G737" s="12">
        <v>99.567589</v>
      </c>
      <c r="H737" s="12">
        <v>1000.0</v>
      </c>
      <c r="I737" s="7">
        <v>43034.0</v>
      </c>
      <c r="J737" s="14">
        <v>118.662773</v>
      </c>
      <c r="K737" s="14">
        <f t="shared" si="2"/>
        <v>1191.781123</v>
      </c>
      <c r="L737" s="15">
        <f t="shared" si="3"/>
        <v>0.1917811227</v>
      </c>
      <c r="M737" s="15">
        <f t="shared" si="4"/>
        <v>-0.1917811227</v>
      </c>
      <c r="N737" s="8">
        <f t="shared" si="5"/>
        <v>279</v>
      </c>
    </row>
    <row r="738" ht="12.75" customHeight="1">
      <c r="A738" s="7">
        <v>42755.0</v>
      </c>
      <c r="B738" s="8" t="s">
        <v>152</v>
      </c>
      <c r="C738" s="8" t="s">
        <v>153</v>
      </c>
      <c r="D738" s="11">
        <v>1.11464472E11</v>
      </c>
      <c r="E738" s="8" t="s">
        <v>24</v>
      </c>
      <c r="F738" s="8" t="str">
        <f t="shared" si="1"/>
        <v>BUY</v>
      </c>
      <c r="G738" s="12">
        <v>50.35</v>
      </c>
      <c r="H738" s="12">
        <v>1000.0</v>
      </c>
      <c r="I738" s="7">
        <v>42816.0</v>
      </c>
      <c r="J738" s="14">
        <v>49.03</v>
      </c>
      <c r="K738" s="14">
        <f t="shared" si="2"/>
        <v>973.7835154</v>
      </c>
      <c r="L738" s="15">
        <f t="shared" si="3"/>
        <v>-0.02621648461</v>
      </c>
      <c r="M738" s="15">
        <f t="shared" si="4"/>
        <v>0.02621648461</v>
      </c>
      <c r="N738" s="8">
        <f t="shared" si="5"/>
        <v>61</v>
      </c>
    </row>
    <row r="739" ht="12.75" customHeight="1">
      <c r="A739" s="7">
        <v>42759.0</v>
      </c>
      <c r="B739" s="8" t="s">
        <v>36</v>
      </c>
      <c r="C739" s="8" t="s">
        <v>36</v>
      </c>
      <c r="D739" s="11">
        <v>1.28825360723E11</v>
      </c>
      <c r="E739" s="8" t="s">
        <v>20</v>
      </c>
      <c r="F739" s="8" t="str">
        <f t="shared" si="1"/>
        <v>SELL</v>
      </c>
      <c r="G739" s="12">
        <v>122.73</v>
      </c>
      <c r="H739" s="12">
        <v>1000.0</v>
      </c>
      <c r="I739" s="7">
        <v>42863.0</v>
      </c>
      <c r="J739" s="14">
        <v>108.67</v>
      </c>
      <c r="K739" s="14">
        <f t="shared" si="2"/>
        <v>885.4395828</v>
      </c>
      <c r="L739" s="15">
        <f t="shared" si="3"/>
        <v>0.1145604172</v>
      </c>
      <c r="M739" s="15">
        <f t="shared" si="4"/>
        <v>-0.1145604172</v>
      </c>
      <c r="N739" s="8">
        <f t="shared" si="5"/>
        <v>104</v>
      </c>
    </row>
    <row r="740" ht="12.75" customHeight="1">
      <c r="A740" s="7">
        <v>42759.0</v>
      </c>
      <c r="B740" s="8" t="s">
        <v>1448</v>
      </c>
      <c r="C740" s="8" t="s">
        <v>1449</v>
      </c>
      <c r="D740" s="11">
        <v>1.588548696E10</v>
      </c>
      <c r="E740" s="8" t="s">
        <v>24</v>
      </c>
      <c r="F740" s="8" t="str">
        <f t="shared" si="1"/>
        <v>BUY</v>
      </c>
      <c r="G740" s="12">
        <v>70.402916</v>
      </c>
      <c r="H740" s="12">
        <v>1000.0</v>
      </c>
      <c r="I740" s="16">
        <v>44727.0</v>
      </c>
      <c r="J740" s="14">
        <v>90.121597</v>
      </c>
      <c r="K740" s="14">
        <f t="shared" si="2"/>
        <v>1280.083299</v>
      </c>
      <c r="L740" s="15">
        <f t="shared" si="3"/>
        <v>0.2800832994</v>
      </c>
      <c r="M740" s="15">
        <f t="shared" si="4"/>
        <v>-0.2800832994</v>
      </c>
      <c r="N740" s="8">
        <f t="shared" si="5"/>
        <v>1968</v>
      </c>
    </row>
    <row r="741" ht="12.75" customHeight="1">
      <c r="A741" s="16">
        <v>42759.0</v>
      </c>
      <c r="B741" s="8" t="s">
        <v>717</v>
      </c>
      <c r="C741" s="8" t="s">
        <v>718</v>
      </c>
      <c r="D741" s="11">
        <v>3.1025950992E10</v>
      </c>
      <c r="E741" s="17" t="s">
        <v>20</v>
      </c>
      <c r="F741" s="18" t="str">
        <f t="shared" si="1"/>
        <v>SELL</v>
      </c>
      <c r="G741" s="12">
        <v>112.41</v>
      </c>
      <c r="H741" s="12">
        <v>1000.0</v>
      </c>
      <c r="I741" s="16">
        <v>43392.0</v>
      </c>
      <c r="J741" s="14">
        <v>115.88</v>
      </c>
      <c r="K741" s="14">
        <f t="shared" si="2"/>
        <v>1030.86914</v>
      </c>
      <c r="L741" s="15">
        <f t="shared" si="3"/>
        <v>-0.03086913976</v>
      </c>
      <c r="M741" s="15">
        <f t="shared" si="4"/>
        <v>0.03086913976</v>
      </c>
      <c r="N741" s="8">
        <f t="shared" si="5"/>
        <v>633</v>
      </c>
    </row>
    <row r="742" ht="12.75" customHeight="1">
      <c r="A742" s="7">
        <v>42760.0</v>
      </c>
      <c r="B742" s="8" t="s">
        <v>162</v>
      </c>
      <c r="C742" s="8" t="s">
        <v>163</v>
      </c>
      <c r="D742" s="11">
        <v>1.36351276474E11</v>
      </c>
      <c r="E742" s="8" t="s">
        <v>20</v>
      </c>
      <c r="F742" s="8" t="str">
        <f t="shared" si="1"/>
        <v>SELL</v>
      </c>
      <c r="G742" s="12">
        <v>155.166672</v>
      </c>
      <c r="H742" s="12">
        <v>1000.0</v>
      </c>
      <c r="I742" s="7">
        <v>42797.0</v>
      </c>
      <c r="J742" s="14">
        <v>170.359863</v>
      </c>
      <c r="K742" s="14">
        <f t="shared" si="2"/>
        <v>1097.915298</v>
      </c>
      <c r="L742" s="15">
        <f t="shared" si="3"/>
        <v>-0.09791529846</v>
      </c>
      <c r="M742" s="15">
        <f t="shared" si="4"/>
        <v>0.09791529846</v>
      </c>
      <c r="N742" s="8">
        <f t="shared" si="5"/>
        <v>37</v>
      </c>
    </row>
    <row r="743" ht="12.75" customHeight="1">
      <c r="A743" s="7">
        <v>42760.0</v>
      </c>
      <c r="B743" s="8" t="s">
        <v>173</v>
      </c>
      <c r="C743" s="8" t="s">
        <v>174</v>
      </c>
      <c r="D743" s="11">
        <v>1.21670003777E11</v>
      </c>
      <c r="E743" s="8" t="s">
        <v>24</v>
      </c>
      <c r="F743" s="8" t="str">
        <f t="shared" si="1"/>
        <v>BUY</v>
      </c>
      <c r="G743" s="12">
        <v>168.467987</v>
      </c>
      <c r="H743" s="12">
        <v>1000.0</v>
      </c>
      <c r="I743" s="7">
        <v>42760.0</v>
      </c>
      <c r="J743" s="14">
        <v>168.467987</v>
      </c>
      <c r="K743" s="14">
        <f t="shared" si="2"/>
        <v>1000</v>
      </c>
      <c r="L743" s="15">
        <f t="shared" si="3"/>
        <v>0</v>
      </c>
      <c r="M743" s="15">
        <f t="shared" si="4"/>
        <v>0</v>
      </c>
      <c r="N743" s="8">
        <f t="shared" si="5"/>
        <v>0</v>
      </c>
    </row>
    <row r="744" ht="12.75" customHeight="1">
      <c r="A744" s="16">
        <v>42760.0</v>
      </c>
      <c r="B744" s="8" t="s">
        <v>56</v>
      </c>
      <c r="C744" s="8" t="s">
        <v>57</v>
      </c>
      <c r="D744" s="11">
        <v>1.3948872E11</v>
      </c>
      <c r="E744" s="18" t="s">
        <v>24</v>
      </c>
      <c r="F744" s="17" t="str">
        <f t="shared" si="1"/>
        <v>BUY</v>
      </c>
      <c r="G744" s="12">
        <v>36.32761</v>
      </c>
      <c r="H744" s="12">
        <v>1000.0</v>
      </c>
      <c r="I744" s="16">
        <v>42789.0</v>
      </c>
      <c r="J744" s="14">
        <v>36.721767</v>
      </c>
      <c r="K744" s="14">
        <f t="shared" si="2"/>
        <v>1010.850067</v>
      </c>
      <c r="L744" s="15">
        <f t="shared" si="3"/>
        <v>0.01085006693</v>
      </c>
      <c r="M744" s="15">
        <f t="shared" si="4"/>
        <v>-0.01085006693</v>
      </c>
      <c r="N744" s="8">
        <f t="shared" si="5"/>
        <v>29</v>
      </c>
    </row>
    <row r="745" ht="12.75" customHeight="1">
      <c r="A745" s="7">
        <v>42762.0</v>
      </c>
      <c r="B745" s="8" t="s">
        <v>523</v>
      </c>
      <c r="C745" s="8" t="s">
        <v>524</v>
      </c>
      <c r="D745" s="11">
        <v>2.77088448E11</v>
      </c>
      <c r="E745" s="8" t="s">
        <v>24</v>
      </c>
      <c r="F745" s="8" t="str">
        <f t="shared" si="1"/>
        <v>BUY</v>
      </c>
      <c r="G745" s="12">
        <v>48.269192</v>
      </c>
      <c r="H745" s="12">
        <v>1000.0</v>
      </c>
      <c r="I745" s="7">
        <v>42795.0</v>
      </c>
      <c r="J745" s="14">
        <v>51.755527</v>
      </c>
      <c r="K745" s="14">
        <f t="shared" si="2"/>
        <v>1072.226919</v>
      </c>
      <c r="L745" s="15">
        <f t="shared" si="3"/>
        <v>0.07222691857</v>
      </c>
      <c r="M745" s="15">
        <f t="shared" si="4"/>
        <v>-0.07222691857</v>
      </c>
      <c r="N745" s="8">
        <f t="shared" si="5"/>
        <v>33</v>
      </c>
    </row>
    <row r="746" ht="12.75" customHeight="1">
      <c r="A746" s="7">
        <v>42762.0</v>
      </c>
      <c r="B746" s="8" t="s">
        <v>1461</v>
      </c>
      <c r="C746" s="8" t="s">
        <v>1462</v>
      </c>
      <c r="D746" s="11">
        <v>1.3218234756E10</v>
      </c>
      <c r="E746" s="8" t="s">
        <v>20</v>
      </c>
      <c r="F746" s="8" t="str">
        <f t="shared" si="1"/>
        <v>SELL</v>
      </c>
      <c r="G746" s="12">
        <v>76.841919</v>
      </c>
      <c r="H746" s="12">
        <v>1000.0</v>
      </c>
      <c r="I746" s="16">
        <v>43252.0</v>
      </c>
      <c r="J746" s="14">
        <v>101.447899</v>
      </c>
      <c r="K746" s="14">
        <f t="shared" si="2"/>
        <v>1320.215584</v>
      </c>
      <c r="L746" s="15">
        <f t="shared" si="3"/>
        <v>-0.3202155844</v>
      </c>
      <c r="M746" s="15">
        <f t="shared" si="4"/>
        <v>0.3202155844</v>
      </c>
      <c r="N746" s="8">
        <f t="shared" si="5"/>
        <v>490</v>
      </c>
    </row>
    <row r="747" ht="12.75" customHeight="1">
      <c r="A747" s="7">
        <v>42762.0</v>
      </c>
      <c r="B747" s="8" t="s">
        <v>1168</v>
      </c>
      <c r="C747" s="8" t="s">
        <v>1169</v>
      </c>
      <c r="D747" s="11">
        <v>4.3386699181E10</v>
      </c>
      <c r="E747" s="8" t="s">
        <v>24</v>
      </c>
      <c r="F747" s="8" t="str">
        <f t="shared" si="1"/>
        <v>BUY</v>
      </c>
      <c r="G747" s="12">
        <v>12.796371</v>
      </c>
      <c r="H747" s="12">
        <v>1000.0</v>
      </c>
      <c r="I747" s="7">
        <v>42811.0</v>
      </c>
      <c r="J747" s="14">
        <v>14.764755</v>
      </c>
      <c r="K747" s="14">
        <f t="shared" si="2"/>
        <v>1153.823611</v>
      </c>
      <c r="L747" s="15">
        <f t="shared" si="3"/>
        <v>0.1538236114</v>
      </c>
      <c r="M747" s="15">
        <f t="shared" si="4"/>
        <v>-0.1538236114</v>
      </c>
      <c r="N747" s="8">
        <f t="shared" si="5"/>
        <v>49</v>
      </c>
    </row>
    <row r="748" ht="12.75" customHeight="1">
      <c r="A748" s="16">
        <v>42762.0</v>
      </c>
      <c r="B748" s="8" t="s">
        <v>61</v>
      </c>
      <c r="C748" s="8" t="s">
        <v>62</v>
      </c>
      <c r="D748" s="11">
        <v>4.44889529764E11</v>
      </c>
      <c r="E748" s="17" t="s">
        <v>20</v>
      </c>
      <c r="F748" s="18" t="str">
        <f t="shared" si="1"/>
        <v>SELL</v>
      </c>
      <c r="G748" s="12">
        <v>61.81</v>
      </c>
      <c r="H748" s="12">
        <v>1000.0</v>
      </c>
      <c r="I748" s="16">
        <v>42807.0</v>
      </c>
      <c r="J748" s="14">
        <v>59.39</v>
      </c>
      <c r="K748" s="14">
        <f t="shared" si="2"/>
        <v>960.8477593</v>
      </c>
      <c r="L748" s="15">
        <f t="shared" si="3"/>
        <v>0.03915224074</v>
      </c>
      <c r="M748" s="15">
        <f t="shared" si="4"/>
        <v>-0.03915224074</v>
      </c>
      <c r="N748" s="8">
        <f t="shared" si="5"/>
        <v>45</v>
      </c>
    </row>
    <row r="749" ht="12.75" customHeight="1">
      <c r="A749" s="7">
        <v>42766.0</v>
      </c>
      <c r="B749" s="8" t="s">
        <v>1465</v>
      </c>
      <c r="C749" s="8" t="s">
        <v>1466</v>
      </c>
      <c r="D749" s="11">
        <v>2.07608326257E11</v>
      </c>
      <c r="E749" s="8" t="s">
        <v>24</v>
      </c>
      <c r="F749" s="8" t="str">
        <f t="shared" si="1"/>
        <v>BUY</v>
      </c>
      <c r="G749" s="12">
        <v>66.604691</v>
      </c>
      <c r="H749" s="12">
        <v>1000.0</v>
      </c>
      <c r="I749" s="16">
        <v>44727.0</v>
      </c>
      <c r="J749" s="14">
        <v>68.385765</v>
      </c>
      <c r="K749" s="14">
        <f t="shared" si="2"/>
        <v>1026.740969</v>
      </c>
      <c r="L749" s="15">
        <f t="shared" si="3"/>
        <v>0.02674096934</v>
      </c>
      <c r="M749" s="15">
        <f t="shared" si="4"/>
        <v>-0.02674096934</v>
      </c>
      <c r="N749" s="8">
        <f t="shared" si="5"/>
        <v>1961</v>
      </c>
    </row>
    <row r="750" ht="12.75" customHeight="1">
      <c r="A750" s="7">
        <v>42766.0</v>
      </c>
      <c r="B750" s="8" t="s">
        <v>1467</v>
      </c>
      <c r="C750" s="8" t="s">
        <v>1468</v>
      </c>
      <c r="D750" s="11">
        <v>1.8319609E10</v>
      </c>
      <c r="E750" s="8" t="s">
        <v>24</v>
      </c>
      <c r="F750" s="8" t="str">
        <f t="shared" si="1"/>
        <v>BUY</v>
      </c>
      <c r="G750" s="12">
        <v>56.720001</v>
      </c>
      <c r="H750" s="12">
        <v>1000.0</v>
      </c>
      <c r="I750" s="16">
        <v>44727.0</v>
      </c>
      <c r="J750" s="14">
        <v>260.339996</v>
      </c>
      <c r="K750" s="14">
        <f t="shared" si="2"/>
        <v>4589.915222</v>
      </c>
      <c r="L750" s="15">
        <f t="shared" si="3"/>
        <v>3.589915222</v>
      </c>
      <c r="M750" s="15">
        <f t="shared" si="4"/>
        <v>-3.589915222</v>
      </c>
      <c r="N750" s="8">
        <f t="shared" si="5"/>
        <v>1961</v>
      </c>
    </row>
    <row r="751" ht="12.75" customHeight="1">
      <c r="A751" s="7">
        <v>42766.0</v>
      </c>
      <c r="B751" s="8" t="s">
        <v>928</v>
      </c>
      <c r="C751" s="8" t="s">
        <v>929</v>
      </c>
      <c r="D751" s="11">
        <v>2.5369109606E10</v>
      </c>
      <c r="E751" s="8" t="s">
        <v>20</v>
      </c>
      <c r="F751" s="8" t="str">
        <f t="shared" si="1"/>
        <v>SELL</v>
      </c>
      <c r="G751" s="12">
        <v>86.730728</v>
      </c>
      <c r="H751" s="12">
        <v>1000.0</v>
      </c>
      <c r="I751" s="7">
        <v>43861.0</v>
      </c>
      <c r="J751" s="14">
        <v>115.929268</v>
      </c>
      <c r="K751" s="14">
        <f t="shared" si="2"/>
        <v>1336.657384</v>
      </c>
      <c r="L751" s="15">
        <f t="shared" si="3"/>
        <v>-0.336657384</v>
      </c>
      <c r="M751" s="15">
        <f t="shared" si="4"/>
        <v>0.336657384</v>
      </c>
      <c r="N751" s="8">
        <f t="shared" si="5"/>
        <v>1095</v>
      </c>
    </row>
    <row r="752" ht="12.75" customHeight="1">
      <c r="A752" s="7">
        <v>42766.0</v>
      </c>
      <c r="B752" s="8" t="s">
        <v>1469</v>
      </c>
      <c r="C752" s="8" t="s">
        <v>1470</v>
      </c>
      <c r="D752" s="11">
        <v>1.9826448E10</v>
      </c>
      <c r="E752" s="8" t="s">
        <v>20</v>
      </c>
      <c r="F752" s="8" t="str">
        <f t="shared" si="1"/>
        <v>SELL</v>
      </c>
      <c r="G752" s="12">
        <v>22.79384</v>
      </c>
      <c r="H752" s="12">
        <v>1000.0</v>
      </c>
      <c r="I752" s="16">
        <v>44727.0</v>
      </c>
      <c r="J752" s="14">
        <v>39.436054</v>
      </c>
      <c r="K752" s="14">
        <f t="shared" si="2"/>
        <v>1730.118927</v>
      </c>
      <c r="L752" s="15">
        <f t="shared" si="3"/>
        <v>-0.7301189269</v>
      </c>
      <c r="M752" s="15">
        <f t="shared" si="4"/>
        <v>0.7301189269</v>
      </c>
      <c r="N752" s="8">
        <f t="shared" si="5"/>
        <v>1961</v>
      </c>
    </row>
    <row r="753" ht="12.75" customHeight="1">
      <c r="A753" s="7">
        <v>42767.0</v>
      </c>
      <c r="B753" s="8" t="s">
        <v>1471</v>
      </c>
      <c r="C753" s="8" t="s">
        <v>1472</v>
      </c>
      <c r="D753" s="11">
        <v>1.2077623805E10</v>
      </c>
      <c r="E753" s="8" t="s">
        <v>20</v>
      </c>
      <c r="F753" s="8" t="str">
        <f t="shared" si="1"/>
        <v>SELL</v>
      </c>
      <c r="G753" s="12">
        <v>36.657043</v>
      </c>
      <c r="H753" s="12">
        <v>1000.0</v>
      </c>
      <c r="I753" s="16">
        <v>43882.0</v>
      </c>
      <c r="J753" s="14">
        <v>51.162193</v>
      </c>
      <c r="K753" s="14">
        <f t="shared" si="2"/>
        <v>1395.698857</v>
      </c>
      <c r="L753" s="15">
        <f t="shared" si="3"/>
        <v>-0.3956988566</v>
      </c>
      <c r="M753" s="15">
        <f t="shared" si="4"/>
        <v>0.3956988566</v>
      </c>
      <c r="N753" s="8">
        <f t="shared" si="5"/>
        <v>1115</v>
      </c>
    </row>
    <row r="754" ht="12.75" customHeight="1">
      <c r="A754" s="7">
        <v>42767.0</v>
      </c>
      <c r="B754" s="8" t="s">
        <v>1475</v>
      </c>
      <c r="C754" s="8" t="s">
        <v>1476</v>
      </c>
      <c r="D754" s="11">
        <v>1.589469444E10</v>
      </c>
      <c r="E754" s="8" t="s">
        <v>20</v>
      </c>
      <c r="F754" s="8" t="str">
        <f t="shared" si="1"/>
        <v>SELL</v>
      </c>
      <c r="G754" s="12">
        <v>97.910004</v>
      </c>
      <c r="H754" s="12">
        <v>1000.0</v>
      </c>
      <c r="I754" s="16">
        <v>44727.0</v>
      </c>
      <c r="J754" s="14">
        <v>121.139999</v>
      </c>
      <c r="K754" s="14">
        <f t="shared" si="2"/>
        <v>1237.258646</v>
      </c>
      <c r="L754" s="15">
        <f t="shared" si="3"/>
        <v>-0.2372586462</v>
      </c>
      <c r="M754" s="15">
        <f t="shared" si="4"/>
        <v>0.2372586462</v>
      </c>
      <c r="N754" s="8">
        <f t="shared" si="5"/>
        <v>1960</v>
      </c>
    </row>
    <row r="755" ht="12.75" customHeight="1">
      <c r="A755" s="7">
        <v>42769.0</v>
      </c>
      <c r="B755" s="8" t="s">
        <v>912</v>
      </c>
      <c r="C755" s="8" t="s">
        <v>913</v>
      </c>
      <c r="D755" s="11">
        <v>4.267680768E10</v>
      </c>
      <c r="E755" s="8" t="s">
        <v>20</v>
      </c>
      <c r="F755" s="8" t="str">
        <f t="shared" si="1"/>
        <v>SELL</v>
      </c>
      <c r="G755" s="12">
        <v>84.410004</v>
      </c>
      <c r="H755" s="12">
        <v>1000.0</v>
      </c>
      <c r="I755" s="16">
        <v>43070.0</v>
      </c>
      <c r="J755" s="14">
        <v>107.059998</v>
      </c>
      <c r="K755" s="14">
        <f t="shared" si="2"/>
        <v>1268.333052</v>
      </c>
      <c r="L755" s="15">
        <f t="shared" si="3"/>
        <v>-0.2683330521</v>
      </c>
      <c r="M755" s="15">
        <f t="shared" si="4"/>
        <v>0.2683330521</v>
      </c>
      <c r="N755" s="8">
        <f t="shared" si="5"/>
        <v>301</v>
      </c>
    </row>
    <row r="756" ht="12.75" customHeight="1">
      <c r="A756" s="7">
        <v>42769.0</v>
      </c>
      <c r="B756" s="8" t="s">
        <v>160</v>
      </c>
      <c r="C756" s="8" t="s">
        <v>161</v>
      </c>
      <c r="D756" s="11">
        <v>1.366890505052E12</v>
      </c>
      <c r="E756" s="8" t="s">
        <v>24</v>
      </c>
      <c r="F756" s="8" t="str">
        <f t="shared" si="1"/>
        <v>BUY</v>
      </c>
      <c r="G756" s="12">
        <v>40.51</v>
      </c>
      <c r="H756" s="12">
        <v>1000.0</v>
      </c>
      <c r="I756" s="16">
        <v>42774.0</v>
      </c>
      <c r="J756" s="14">
        <v>40.99</v>
      </c>
      <c r="K756" s="14">
        <f t="shared" si="2"/>
        <v>1011.848926</v>
      </c>
      <c r="L756" s="15">
        <f t="shared" si="3"/>
        <v>0.01184892619</v>
      </c>
      <c r="M756" s="15">
        <f t="shared" si="4"/>
        <v>-0.01184892619</v>
      </c>
      <c r="N756" s="8">
        <f t="shared" si="5"/>
        <v>5</v>
      </c>
    </row>
    <row r="757" ht="12.75" customHeight="1">
      <c r="A757" s="7">
        <v>42769.0</v>
      </c>
      <c r="B757" s="8" t="s">
        <v>1483</v>
      </c>
      <c r="C757" s="8" t="s">
        <v>1484</v>
      </c>
      <c r="D757" s="11">
        <v>5.4743988065E10</v>
      </c>
      <c r="E757" s="8" t="s">
        <v>24</v>
      </c>
      <c r="F757" s="8" t="str">
        <f t="shared" si="1"/>
        <v>BUY</v>
      </c>
      <c r="G757" s="12">
        <v>49.64</v>
      </c>
      <c r="H757" s="12">
        <v>1000.0</v>
      </c>
      <c r="I757" s="16">
        <v>42899.0</v>
      </c>
      <c r="J757" s="14">
        <v>51.52</v>
      </c>
      <c r="K757" s="14">
        <f t="shared" si="2"/>
        <v>1037.872683</v>
      </c>
      <c r="L757" s="15">
        <f t="shared" si="3"/>
        <v>0.03787268332</v>
      </c>
      <c r="M757" s="15">
        <f t="shared" si="4"/>
        <v>-0.03787268332</v>
      </c>
      <c r="N757" s="8">
        <f t="shared" si="5"/>
        <v>130</v>
      </c>
    </row>
    <row r="758" ht="12.75" customHeight="1">
      <c r="A758" s="7">
        <v>42769.0</v>
      </c>
      <c r="B758" s="8" t="s">
        <v>630</v>
      </c>
      <c r="C758" s="8" t="s">
        <v>631</v>
      </c>
      <c r="D758" s="11">
        <v>1.069485355423E12</v>
      </c>
      <c r="E758" s="8" t="s">
        <v>20</v>
      </c>
      <c r="F758" s="8" t="str">
        <f t="shared" si="1"/>
        <v>SELL</v>
      </c>
      <c r="G758" s="12">
        <v>28.188934</v>
      </c>
      <c r="H758" s="12">
        <v>1000.0</v>
      </c>
      <c r="I758" s="7">
        <v>42802.0</v>
      </c>
      <c r="J758" s="14">
        <v>24.320749</v>
      </c>
      <c r="K758" s="14">
        <f t="shared" si="2"/>
        <v>862.7764711</v>
      </c>
      <c r="L758" s="15">
        <f t="shared" si="3"/>
        <v>0.1372235289</v>
      </c>
      <c r="M758" s="15">
        <f t="shared" si="4"/>
        <v>-0.1372235289</v>
      </c>
      <c r="N758" s="8">
        <f t="shared" si="5"/>
        <v>33</v>
      </c>
    </row>
    <row r="759" ht="12.75" customHeight="1">
      <c r="A759" s="7">
        <v>42773.0</v>
      </c>
      <c r="B759" s="8" t="s">
        <v>974</v>
      </c>
      <c r="C759" s="8" t="s">
        <v>975</v>
      </c>
      <c r="D759" s="11">
        <v>3.4956586829E10</v>
      </c>
      <c r="E759" s="8" t="s">
        <v>20</v>
      </c>
      <c r="F759" s="8" t="str">
        <f t="shared" si="1"/>
        <v>SELL</v>
      </c>
      <c r="G759" s="12">
        <v>33.5</v>
      </c>
      <c r="H759" s="12">
        <v>1000.0</v>
      </c>
      <c r="I759" s="16">
        <v>43259.0</v>
      </c>
      <c r="J759" s="14">
        <v>59.904999</v>
      </c>
      <c r="K759" s="14">
        <f t="shared" si="2"/>
        <v>1788.208925</v>
      </c>
      <c r="L759" s="15">
        <f t="shared" si="3"/>
        <v>-0.7882089254</v>
      </c>
      <c r="M759" s="15">
        <f t="shared" si="4"/>
        <v>0.7882089254</v>
      </c>
      <c r="N759" s="8">
        <f t="shared" si="5"/>
        <v>486</v>
      </c>
    </row>
    <row r="760" ht="12.75" customHeight="1">
      <c r="A760" s="7">
        <v>42773.0</v>
      </c>
      <c r="B760" s="8" t="s">
        <v>1494</v>
      </c>
      <c r="C760" s="8" t="s">
        <v>1495</v>
      </c>
      <c r="D760" s="11">
        <v>7.4126586721E10</v>
      </c>
      <c r="E760" s="8" t="s">
        <v>20</v>
      </c>
      <c r="F760" s="8" t="str">
        <f t="shared" si="1"/>
        <v>SELL</v>
      </c>
      <c r="G760" s="12">
        <v>53.209999</v>
      </c>
      <c r="H760" s="12">
        <v>1000.0</v>
      </c>
      <c r="I760" s="16">
        <v>44727.0</v>
      </c>
      <c r="J760" s="14">
        <v>91.470001</v>
      </c>
      <c r="K760" s="14">
        <f t="shared" si="2"/>
        <v>1719.037826</v>
      </c>
      <c r="L760" s="15">
        <f t="shared" si="3"/>
        <v>-0.719037826</v>
      </c>
      <c r="M760" s="15">
        <f t="shared" si="4"/>
        <v>0.719037826</v>
      </c>
      <c r="N760" s="8">
        <f t="shared" si="5"/>
        <v>1954</v>
      </c>
    </row>
    <row r="761" ht="12.75" customHeight="1">
      <c r="A761" s="7">
        <v>42773.0</v>
      </c>
      <c r="B761" s="8" t="s">
        <v>429</v>
      </c>
      <c r="C761" s="8" t="s">
        <v>430</v>
      </c>
      <c r="D761" s="11">
        <v>3.16102715873E11</v>
      </c>
      <c r="E761" s="8" t="s">
        <v>20</v>
      </c>
      <c r="F761" s="8" t="str">
        <f t="shared" si="1"/>
        <v>SELL</v>
      </c>
      <c r="G761" s="12">
        <v>36.031998</v>
      </c>
      <c r="H761" s="12">
        <v>1000.0</v>
      </c>
      <c r="I761" s="7">
        <v>43077.0</v>
      </c>
      <c r="J761" s="14">
        <v>45.14011</v>
      </c>
      <c r="K761" s="14">
        <f t="shared" si="2"/>
        <v>1252.778433</v>
      </c>
      <c r="L761" s="15">
        <f t="shared" si="3"/>
        <v>-0.2527784332</v>
      </c>
      <c r="M761" s="15">
        <f t="shared" si="4"/>
        <v>0.2527784332</v>
      </c>
      <c r="N761" s="8">
        <f t="shared" si="5"/>
        <v>304</v>
      </c>
    </row>
    <row r="762" ht="12.75" customHeight="1">
      <c r="A762" s="7">
        <v>42773.0</v>
      </c>
      <c r="B762" s="8" t="s">
        <v>1427</v>
      </c>
      <c r="C762" s="8" t="s">
        <v>1428</v>
      </c>
      <c r="D762" s="11">
        <v>6.1823261389E10</v>
      </c>
      <c r="E762" s="8" t="s">
        <v>20</v>
      </c>
      <c r="F762" s="8" t="str">
        <f t="shared" si="1"/>
        <v>SELL</v>
      </c>
      <c r="G762" s="12">
        <v>4.468982</v>
      </c>
      <c r="H762" s="12">
        <v>1000.0</v>
      </c>
      <c r="I762" s="7">
        <v>43256.0</v>
      </c>
      <c r="J762" s="14">
        <v>4.741696</v>
      </c>
      <c r="K762" s="14">
        <f t="shared" si="2"/>
        <v>1061.023741</v>
      </c>
      <c r="L762" s="15">
        <f t="shared" si="3"/>
        <v>-0.06102374098</v>
      </c>
      <c r="M762" s="15">
        <f t="shared" si="4"/>
        <v>0.06102374098</v>
      </c>
      <c r="N762" s="8">
        <f t="shared" si="5"/>
        <v>483</v>
      </c>
    </row>
    <row r="763" ht="12.75" customHeight="1">
      <c r="A763" s="16">
        <v>42773.0</v>
      </c>
      <c r="B763" s="8" t="s">
        <v>980</v>
      </c>
      <c r="C763" s="8" t="s">
        <v>981</v>
      </c>
      <c r="D763" s="11">
        <v>1.47075647373E11</v>
      </c>
      <c r="E763" s="18" t="s">
        <v>24</v>
      </c>
      <c r="F763" s="17" t="str">
        <f t="shared" si="1"/>
        <v>BUY</v>
      </c>
      <c r="G763" s="12">
        <v>85.59</v>
      </c>
      <c r="H763" s="12">
        <v>1000.0</v>
      </c>
      <c r="I763" s="16">
        <v>42887.0</v>
      </c>
      <c r="J763" s="14">
        <v>88.56</v>
      </c>
      <c r="K763" s="14">
        <f t="shared" si="2"/>
        <v>1034.700315</v>
      </c>
      <c r="L763" s="15">
        <f t="shared" si="3"/>
        <v>0.03470031546</v>
      </c>
      <c r="M763" s="15">
        <f t="shared" si="4"/>
        <v>-0.03470031546</v>
      </c>
      <c r="N763" s="8">
        <f t="shared" si="5"/>
        <v>114</v>
      </c>
    </row>
    <row r="764" ht="12.75" customHeight="1">
      <c r="A764" s="7">
        <v>42774.0</v>
      </c>
      <c r="B764" s="8" t="s">
        <v>160</v>
      </c>
      <c r="C764" s="8" t="s">
        <v>161</v>
      </c>
      <c r="D764" s="11">
        <v>1.366890505052E12</v>
      </c>
      <c r="E764" s="8" t="s">
        <v>20</v>
      </c>
      <c r="F764" s="8" t="str">
        <f t="shared" si="1"/>
        <v>SELL</v>
      </c>
      <c r="G764" s="12">
        <v>40.99</v>
      </c>
      <c r="H764" s="12">
        <v>1000.0</v>
      </c>
      <c r="I764" s="16">
        <v>42970.0</v>
      </c>
      <c r="J764" s="14">
        <v>47.9</v>
      </c>
      <c r="K764" s="14">
        <f t="shared" si="2"/>
        <v>1168.577702</v>
      </c>
      <c r="L764" s="15">
        <f t="shared" si="3"/>
        <v>-0.1685777019</v>
      </c>
      <c r="M764" s="15">
        <f t="shared" si="4"/>
        <v>0.1685777019</v>
      </c>
      <c r="N764" s="8">
        <f t="shared" si="5"/>
        <v>196</v>
      </c>
    </row>
    <row r="765" ht="12.75" customHeight="1">
      <c r="A765" s="7">
        <v>42774.0</v>
      </c>
      <c r="B765" s="8" t="s">
        <v>173</v>
      </c>
      <c r="C765" s="8" t="s">
        <v>174</v>
      </c>
      <c r="D765" s="11">
        <v>1.21670003777E11</v>
      </c>
      <c r="E765" s="8" t="s">
        <v>20</v>
      </c>
      <c r="F765" s="8" t="str">
        <f t="shared" si="1"/>
        <v>SELL</v>
      </c>
      <c r="G765" s="12">
        <v>163.253601</v>
      </c>
      <c r="H765" s="12">
        <v>1000.0</v>
      </c>
      <c r="I765" s="7">
        <v>42774.0</v>
      </c>
      <c r="J765" s="14">
        <v>163.253601</v>
      </c>
      <c r="K765" s="14">
        <f t="shared" si="2"/>
        <v>1000</v>
      </c>
      <c r="L765" s="15">
        <f t="shared" si="3"/>
        <v>0</v>
      </c>
      <c r="M765" s="15">
        <f t="shared" si="4"/>
        <v>0</v>
      </c>
      <c r="N765" s="8">
        <f t="shared" si="5"/>
        <v>0</v>
      </c>
    </row>
    <row r="766" ht="12.75" customHeight="1">
      <c r="A766" s="7">
        <v>42774.0</v>
      </c>
      <c r="B766" s="8" t="s">
        <v>342</v>
      </c>
      <c r="C766" s="8" t="s">
        <v>343</v>
      </c>
      <c r="D766" s="11">
        <v>2.0695706284E11</v>
      </c>
      <c r="E766" s="8" t="s">
        <v>24</v>
      </c>
      <c r="F766" s="8" t="str">
        <f t="shared" si="1"/>
        <v>BUY</v>
      </c>
      <c r="G766" s="12">
        <v>23.954161</v>
      </c>
      <c r="H766" s="12">
        <v>1000.0</v>
      </c>
      <c r="I766" s="7">
        <v>42795.0</v>
      </c>
      <c r="J766" s="14">
        <v>25.653456</v>
      </c>
      <c r="K766" s="14">
        <f t="shared" si="2"/>
        <v>1070.93945</v>
      </c>
      <c r="L766" s="15">
        <f t="shared" si="3"/>
        <v>0.07093944973</v>
      </c>
      <c r="M766" s="15">
        <f t="shared" si="4"/>
        <v>-0.07093944973</v>
      </c>
      <c r="N766" s="8">
        <f t="shared" si="5"/>
        <v>21</v>
      </c>
    </row>
    <row r="767" ht="12.75" customHeight="1">
      <c r="A767" s="7">
        <v>42775.0</v>
      </c>
      <c r="B767" s="8" t="s">
        <v>1244</v>
      </c>
      <c r="C767" s="8" t="s">
        <v>1245</v>
      </c>
      <c r="D767" s="11">
        <v>4.5112117713E10</v>
      </c>
      <c r="E767" s="8" t="s">
        <v>24</v>
      </c>
      <c r="F767" s="8" t="str">
        <f t="shared" si="1"/>
        <v>BUY</v>
      </c>
      <c r="G767" s="12">
        <v>36.11</v>
      </c>
      <c r="H767" s="12">
        <v>1000.0</v>
      </c>
      <c r="I767" s="16">
        <v>44727.0</v>
      </c>
      <c r="J767" s="14">
        <v>80.2</v>
      </c>
      <c r="K767" s="14">
        <f t="shared" si="2"/>
        <v>2220.991415</v>
      </c>
      <c r="L767" s="15">
        <f t="shared" si="3"/>
        <v>1.220991415</v>
      </c>
      <c r="M767" s="15">
        <f t="shared" si="4"/>
        <v>-1.220991415</v>
      </c>
      <c r="N767" s="8">
        <f t="shared" si="5"/>
        <v>1952</v>
      </c>
    </row>
    <row r="768" ht="12.75" customHeight="1">
      <c r="A768" s="7">
        <v>42775.0</v>
      </c>
      <c r="B768" s="8" t="s">
        <v>40</v>
      </c>
      <c r="C768" s="8" t="s">
        <v>41</v>
      </c>
      <c r="D768" s="11">
        <v>2.63583141248E11</v>
      </c>
      <c r="E768" s="8" t="s">
        <v>24</v>
      </c>
      <c r="F768" s="8" t="str">
        <f t="shared" si="1"/>
        <v>BUY</v>
      </c>
      <c r="G768" s="12">
        <v>33.525574</v>
      </c>
      <c r="H768" s="12">
        <v>1000.0</v>
      </c>
      <c r="I768" s="7">
        <v>42844.0</v>
      </c>
      <c r="J768" s="14">
        <v>35.444908</v>
      </c>
      <c r="K768" s="14">
        <f t="shared" si="2"/>
        <v>1057.249848</v>
      </c>
      <c r="L768" s="15">
        <f t="shared" si="3"/>
        <v>0.05724984753</v>
      </c>
      <c r="M768" s="15">
        <f t="shared" si="4"/>
        <v>-0.05724984753</v>
      </c>
      <c r="N768" s="8">
        <f t="shared" si="5"/>
        <v>69</v>
      </c>
    </row>
    <row r="769" ht="12.75" customHeight="1">
      <c r="A769" s="7">
        <v>42775.0</v>
      </c>
      <c r="B769" s="8" t="s">
        <v>1228</v>
      </c>
      <c r="C769" s="8" t="s">
        <v>1229</v>
      </c>
      <c r="D769" s="11">
        <v>6.7963933922E10</v>
      </c>
      <c r="E769" s="8" t="s">
        <v>20</v>
      </c>
      <c r="F769" s="8" t="str">
        <f t="shared" si="1"/>
        <v>SELL</v>
      </c>
      <c r="G769" s="12">
        <v>5.461</v>
      </c>
      <c r="H769" s="12">
        <v>1000.0</v>
      </c>
      <c r="I769" s="7">
        <v>43133.0</v>
      </c>
      <c r="J769" s="14">
        <v>12.512</v>
      </c>
      <c r="K769" s="14">
        <f t="shared" si="2"/>
        <v>2291.155466</v>
      </c>
      <c r="L769" s="15">
        <f t="shared" si="3"/>
        <v>-1.291155466</v>
      </c>
      <c r="M769" s="15">
        <f t="shared" si="4"/>
        <v>1.291155466</v>
      </c>
      <c r="N769" s="8">
        <f t="shared" si="5"/>
        <v>358</v>
      </c>
    </row>
    <row r="770" ht="12.75" customHeight="1">
      <c r="A770" s="7">
        <v>42776.0</v>
      </c>
      <c r="B770" s="8" t="s">
        <v>270</v>
      </c>
      <c r="C770" s="8" t="s">
        <v>271</v>
      </c>
      <c r="D770" s="11">
        <v>1.30378753979E11</v>
      </c>
      <c r="E770" s="8" t="s">
        <v>20</v>
      </c>
      <c r="F770" s="8" t="str">
        <f t="shared" si="1"/>
        <v>SELL</v>
      </c>
      <c r="G770" s="12">
        <v>42.386921</v>
      </c>
      <c r="H770" s="12">
        <v>1000.0</v>
      </c>
      <c r="I770" s="16">
        <v>42846.0</v>
      </c>
      <c r="J770" s="14">
        <v>44.207176</v>
      </c>
      <c r="K770" s="14">
        <f t="shared" si="2"/>
        <v>1042.943789</v>
      </c>
      <c r="L770" s="15">
        <f t="shared" si="3"/>
        <v>-0.04294378919</v>
      </c>
      <c r="M770" s="15">
        <f t="shared" si="4"/>
        <v>0.04294378919</v>
      </c>
      <c r="N770" s="8">
        <f t="shared" si="5"/>
        <v>70</v>
      </c>
    </row>
    <row r="771" ht="12.75" customHeight="1">
      <c r="A771" s="7">
        <v>42776.0</v>
      </c>
      <c r="B771" s="8" t="s">
        <v>503</v>
      </c>
      <c r="C771" s="8" t="s">
        <v>504</v>
      </c>
      <c r="D771" s="11">
        <v>2.24291300639E11</v>
      </c>
      <c r="E771" s="8" t="s">
        <v>24</v>
      </c>
      <c r="F771" s="8" t="str">
        <f t="shared" si="1"/>
        <v>BUY</v>
      </c>
      <c r="G771" s="12">
        <v>25.773176</v>
      </c>
      <c r="H771" s="12">
        <v>1000.0</v>
      </c>
      <c r="I771" s="16">
        <v>42782.0</v>
      </c>
      <c r="J771" s="14">
        <v>27.482656</v>
      </c>
      <c r="K771" s="14">
        <f t="shared" si="2"/>
        <v>1066.327875</v>
      </c>
      <c r="L771" s="15">
        <f t="shared" si="3"/>
        <v>0.06632787515</v>
      </c>
      <c r="M771" s="15">
        <f t="shared" si="4"/>
        <v>-0.06632787515</v>
      </c>
      <c r="N771" s="8">
        <f t="shared" si="5"/>
        <v>6</v>
      </c>
    </row>
    <row r="772" ht="12.75" customHeight="1">
      <c r="A772" s="7">
        <v>42776.0</v>
      </c>
      <c r="B772" s="8" t="s">
        <v>916</v>
      </c>
      <c r="C772" s="8" t="s">
        <v>917</v>
      </c>
      <c r="D772" s="11">
        <v>2.680915576E10</v>
      </c>
      <c r="E772" s="8" t="s">
        <v>20</v>
      </c>
      <c r="F772" s="8" t="str">
        <f t="shared" si="1"/>
        <v>SELL</v>
      </c>
      <c r="G772" s="12">
        <v>88.93</v>
      </c>
      <c r="H772" s="12">
        <v>1000.0</v>
      </c>
      <c r="I772" s="7">
        <v>42888.0</v>
      </c>
      <c r="J772" s="14">
        <v>77.94</v>
      </c>
      <c r="K772" s="14">
        <f t="shared" si="2"/>
        <v>876.4196559</v>
      </c>
      <c r="L772" s="15">
        <f t="shared" si="3"/>
        <v>0.1235803441</v>
      </c>
      <c r="M772" s="15">
        <f t="shared" si="4"/>
        <v>-0.1235803441</v>
      </c>
      <c r="N772" s="8">
        <f t="shared" si="5"/>
        <v>112</v>
      </c>
    </row>
    <row r="773" ht="12.75" customHeight="1">
      <c r="A773" s="7">
        <v>42779.0</v>
      </c>
      <c r="B773" s="8" t="s">
        <v>1506</v>
      </c>
      <c r="C773" s="8" t="s">
        <v>1507</v>
      </c>
      <c r="D773" s="11">
        <v>7.0283465318E10</v>
      </c>
      <c r="E773" s="8" t="s">
        <v>24</v>
      </c>
      <c r="F773" s="8" t="str">
        <f t="shared" si="1"/>
        <v>BUY</v>
      </c>
      <c r="G773" s="12">
        <v>59.37</v>
      </c>
      <c r="H773" s="12">
        <v>1000.0</v>
      </c>
      <c r="I773" s="16">
        <v>43682.0</v>
      </c>
      <c r="J773" s="14">
        <v>73.14</v>
      </c>
      <c r="K773" s="14">
        <f t="shared" si="2"/>
        <v>1231.935321</v>
      </c>
      <c r="L773" s="15">
        <f t="shared" si="3"/>
        <v>0.2319353209</v>
      </c>
      <c r="M773" s="15">
        <f t="shared" si="4"/>
        <v>-0.2319353209</v>
      </c>
      <c r="N773" s="8">
        <f t="shared" si="5"/>
        <v>903</v>
      </c>
    </row>
    <row r="774" ht="12.75" customHeight="1">
      <c r="A774" s="16">
        <v>42779.0</v>
      </c>
      <c r="B774" s="8" t="s">
        <v>1512</v>
      </c>
      <c r="C774" s="8" t="s">
        <v>1513</v>
      </c>
      <c r="D774" s="11">
        <v>6.664923372E10</v>
      </c>
      <c r="E774" s="17" t="s">
        <v>20</v>
      </c>
      <c r="F774" s="18" t="str">
        <f t="shared" si="1"/>
        <v>SELL</v>
      </c>
      <c r="G774" s="12">
        <v>61.579636</v>
      </c>
      <c r="H774" s="12">
        <v>1000.0</v>
      </c>
      <c r="I774" s="16">
        <v>44392.0</v>
      </c>
      <c r="J774" s="14">
        <v>123.819595</v>
      </c>
      <c r="K774" s="14">
        <f t="shared" si="2"/>
        <v>2010.723074</v>
      </c>
      <c r="L774" s="15">
        <f t="shared" si="3"/>
        <v>-1.010723074</v>
      </c>
      <c r="M774" s="15">
        <f t="shared" si="4"/>
        <v>1.010723074</v>
      </c>
      <c r="N774" s="8">
        <f t="shared" si="5"/>
        <v>1613</v>
      </c>
    </row>
    <row r="775" ht="12.75" customHeight="1">
      <c r="A775" s="7">
        <v>42782.0</v>
      </c>
      <c r="B775" s="8" t="s">
        <v>367</v>
      </c>
      <c r="C775" s="8" t="s">
        <v>368</v>
      </c>
      <c r="D775" s="11">
        <v>1.10593506784E11</v>
      </c>
      <c r="E775" s="8" t="s">
        <v>24</v>
      </c>
      <c r="F775" s="8" t="str">
        <f t="shared" si="1"/>
        <v>BUY</v>
      </c>
      <c r="G775" s="12">
        <v>94.907967</v>
      </c>
      <c r="H775" s="12">
        <v>1000.0</v>
      </c>
      <c r="I775" s="16">
        <v>42894.0</v>
      </c>
      <c r="J775" s="14">
        <v>101.796005</v>
      </c>
      <c r="K775" s="14">
        <f t="shared" si="2"/>
        <v>1072.575972</v>
      </c>
      <c r="L775" s="15">
        <f t="shared" si="3"/>
        <v>0.07257597247</v>
      </c>
      <c r="M775" s="15">
        <f t="shared" si="4"/>
        <v>-0.07257597247</v>
      </c>
      <c r="N775" s="8">
        <f t="shared" si="5"/>
        <v>112</v>
      </c>
    </row>
    <row r="776" ht="12.75" customHeight="1">
      <c r="A776" s="7">
        <v>42782.0</v>
      </c>
      <c r="B776" s="8" t="s">
        <v>503</v>
      </c>
      <c r="C776" s="8" t="s">
        <v>504</v>
      </c>
      <c r="D776" s="11">
        <v>2.24291300639E11</v>
      </c>
      <c r="E776" s="8" t="s">
        <v>20</v>
      </c>
      <c r="F776" s="8" t="str">
        <f t="shared" si="1"/>
        <v>SELL</v>
      </c>
      <c r="G776" s="12">
        <v>27.482656</v>
      </c>
      <c r="H776" s="12">
        <v>1000.0</v>
      </c>
      <c r="I776" s="16">
        <v>42909.0</v>
      </c>
      <c r="J776" s="14">
        <v>26.476221</v>
      </c>
      <c r="K776" s="14">
        <f t="shared" si="2"/>
        <v>963.3792673</v>
      </c>
      <c r="L776" s="15">
        <f t="shared" si="3"/>
        <v>0.03662073273</v>
      </c>
      <c r="M776" s="15">
        <f t="shared" si="4"/>
        <v>-0.03662073273</v>
      </c>
      <c r="N776" s="8">
        <f t="shared" si="5"/>
        <v>127</v>
      </c>
    </row>
    <row r="777" ht="12.75" customHeight="1">
      <c r="A777" s="7">
        <v>42782.0</v>
      </c>
      <c r="B777" s="8" t="s">
        <v>1514</v>
      </c>
      <c r="C777" s="8" t="s">
        <v>1515</v>
      </c>
      <c r="D777" s="11">
        <v>1.3121626274E10</v>
      </c>
      <c r="E777" s="8" t="s">
        <v>20</v>
      </c>
      <c r="F777" s="8" t="str">
        <f t="shared" si="1"/>
        <v>SELL</v>
      </c>
      <c r="G777" s="12">
        <v>30.565632</v>
      </c>
      <c r="H777" s="12">
        <v>1000.0</v>
      </c>
      <c r="I777" s="7">
        <v>42909.0</v>
      </c>
      <c r="J777" s="14">
        <v>21.504835</v>
      </c>
      <c r="K777" s="14">
        <f t="shared" si="2"/>
        <v>703.562583</v>
      </c>
      <c r="L777" s="15">
        <f t="shared" si="3"/>
        <v>0.296437417</v>
      </c>
      <c r="M777" s="15">
        <f t="shared" si="4"/>
        <v>-0.296437417</v>
      </c>
      <c r="N777" s="8">
        <f t="shared" si="5"/>
        <v>127</v>
      </c>
    </row>
    <row r="778" ht="12.75" customHeight="1">
      <c r="A778" s="7">
        <v>42782.0</v>
      </c>
      <c r="B778" s="8" t="s">
        <v>1516</v>
      </c>
      <c r="C778" s="8" t="s">
        <v>1517</v>
      </c>
      <c r="D778" s="11">
        <v>1.8565004862E10</v>
      </c>
      <c r="E778" s="8" t="s">
        <v>20</v>
      </c>
      <c r="F778" s="8" t="str">
        <f t="shared" si="1"/>
        <v>SELL</v>
      </c>
      <c r="G778" s="12">
        <v>48.848545</v>
      </c>
      <c r="H778" s="12">
        <v>1000.0</v>
      </c>
      <c r="I778" s="16">
        <v>44727.0</v>
      </c>
      <c r="J778" s="14">
        <v>62.78257</v>
      </c>
      <c r="K778" s="14">
        <f t="shared" si="2"/>
        <v>1285.24954</v>
      </c>
      <c r="L778" s="15">
        <f t="shared" si="3"/>
        <v>-0.2852495402</v>
      </c>
      <c r="M778" s="15">
        <f t="shared" si="4"/>
        <v>0.2852495402</v>
      </c>
      <c r="N778" s="8">
        <f t="shared" si="5"/>
        <v>1945</v>
      </c>
    </row>
    <row r="779" ht="12.75" customHeight="1">
      <c r="A779" s="7">
        <v>42788.0</v>
      </c>
      <c r="B779" s="8" t="s">
        <v>1226</v>
      </c>
      <c r="C779" s="8" t="s">
        <v>1227</v>
      </c>
      <c r="D779" s="11">
        <v>1.6129382487E10</v>
      </c>
      <c r="E779" s="8" t="s">
        <v>24</v>
      </c>
      <c r="F779" s="8" t="str">
        <f t="shared" si="1"/>
        <v>BUY</v>
      </c>
      <c r="G779" s="12">
        <v>10.790578</v>
      </c>
      <c r="H779" s="12">
        <v>1000.0</v>
      </c>
      <c r="I779" s="16">
        <v>43181.0</v>
      </c>
      <c r="J779" s="14">
        <v>12.027349</v>
      </c>
      <c r="K779" s="14">
        <f t="shared" si="2"/>
        <v>1114.615825</v>
      </c>
      <c r="L779" s="15">
        <f t="shared" si="3"/>
        <v>0.114615825</v>
      </c>
      <c r="M779" s="15">
        <f t="shared" si="4"/>
        <v>-0.114615825</v>
      </c>
      <c r="N779" s="8">
        <f t="shared" si="5"/>
        <v>393</v>
      </c>
    </row>
    <row r="780" ht="12.75" customHeight="1">
      <c r="A780" s="7">
        <v>42788.0</v>
      </c>
      <c r="B780" s="8" t="s">
        <v>1047</v>
      </c>
      <c r="C780" s="8" t="s">
        <v>1048</v>
      </c>
      <c r="D780" s="11">
        <v>1.428655552E10</v>
      </c>
      <c r="E780" s="8" t="s">
        <v>20</v>
      </c>
      <c r="F780" s="8" t="str">
        <f t="shared" si="1"/>
        <v>SELL</v>
      </c>
      <c r="G780" s="12">
        <v>121.360001</v>
      </c>
      <c r="H780" s="12">
        <v>1000.0</v>
      </c>
      <c r="I780" s="7">
        <v>43243.0</v>
      </c>
      <c r="J780" s="14">
        <v>66.57</v>
      </c>
      <c r="K780" s="14">
        <f t="shared" si="2"/>
        <v>548.5332849</v>
      </c>
      <c r="L780" s="15">
        <f t="shared" si="3"/>
        <v>0.4514667151</v>
      </c>
      <c r="M780" s="15">
        <f t="shared" si="4"/>
        <v>-0.4514667151</v>
      </c>
      <c r="N780" s="8">
        <f t="shared" si="5"/>
        <v>455</v>
      </c>
    </row>
    <row r="781" ht="12.75" customHeight="1">
      <c r="A781" s="7">
        <v>42788.0</v>
      </c>
      <c r="B781" s="8" t="s">
        <v>148</v>
      </c>
      <c r="C781" s="8" t="s">
        <v>149</v>
      </c>
      <c r="D781" s="11">
        <v>4.7680014962E10</v>
      </c>
      <c r="E781" s="8" t="s">
        <v>20</v>
      </c>
      <c r="F781" s="8" t="str">
        <f t="shared" si="1"/>
        <v>SELL</v>
      </c>
      <c r="G781" s="12">
        <v>37.9</v>
      </c>
      <c r="H781" s="12">
        <v>1000.0</v>
      </c>
      <c r="I781" s="7">
        <v>43789.0</v>
      </c>
      <c r="J781" s="14">
        <v>42.82</v>
      </c>
      <c r="K781" s="14">
        <f t="shared" si="2"/>
        <v>1129.815303</v>
      </c>
      <c r="L781" s="15">
        <f t="shared" si="3"/>
        <v>-0.1298153034</v>
      </c>
      <c r="M781" s="15">
        <f t="shared" si="4"/>
        <v>0.1298153034</v>
      </c>
      <c r="N781" s="8">
        <f t="shared" si="5"/>
        <v>1001</v>
      </c>
    </row>
    <row r="782" ht="12.75" customHeight="1">
      <c r="A782" s="7">
        <v>42788.0</v>
      </c>
      <c r="B782" s="8" t="s">
        <v>179</v>
      </c>
      <c r="C782" s="8" t="s">
        <v>180</v>
      </c>
      <c r="D782" s="11">
        <v>7.25893281281E11</v>
      </c>
      <c r="E782" s="8" t="s">
        <v>24</v>
      </c>
      <c r="F782" s="8" t="str">
        <f t="shared" si="1"/>
        <v>BUY</v>
      </c>
      <c r="G782" s="12">
        <v>136.119995</v>
      </c>
      <c r="H782" s="12">
        <v>1000.0</v>
      </c>
      <c r="I782" s="7">
        <v>42793.0</v>
      </c>
      <c r="J782" s="14">
        <v>136.410004</v>
      </c>
      <c r="K782" s="14">
        <f t="shared" si="2"/>
        <v>1002.130539</v>
      </c>
      <c r="L782" s="15">
        <f t="shared" si="3"/>
        <v>0.002130539308</v>
      </c>
      <c r="M782" s="15">
        <f t="shared" si="4"/>
        <v>-0.002130539308</v>
      </c>
      <c r="N782" s="8">
        <f t="shared" si="5"/>
        <v>5</v>
      </c>
    </row>
    <row r="783" ht="12.75" customHeight="1">
      <c r="A783" s="16">
        <v>42788.0</v>
      </c>
      <c r="B783" s="8" t="s">
        <v>59</v>
      </c>
      <c r="C783" s="8" t="s">
        <v>60</v>
      </c>
      <c r="D783" s="11">
        <v>4.25280211092E11</v>
      </c>
      <c r="E783" s="17" t="s">
        <v>20</v>
      </c>
      <c r="F783" s="18" t="str">
        <f t="shared" si="1"/>
        <v>SELL</v>
      </c>
      <c r="G783" s="12">
        <v>63.07</v>
      </c>
      <c r="H783" s="12">
        <v>1000.0</v>
      </c>
      <c r="I783" s="16">
        <v>42788.0</v>
      </c>
      <c r="J783" s="14">
        <v>63.07</v>
      </c>
      <c r="K783" s="14">
        <f t="shared" si="2"/>
        <v>1000</v>
      </c>
      <c r="L783" s="15">
        <f t="shared" si="3"/>
        <v>0</v>
      </c>
      <c r="M783" s="15">
        <f t="shared" si="4"/>
        <v>0</v>
      </c>
      <c r="N783" s="8">
        <f t="shared" si="5"/>
        <v>0</v>
      </c>
    </row>
    <row r="784" ht="12.75" customHeight="1">
      <c r="A784" s="7">
        <v>42789.0</v>
      </c>
      <c r="B784" s="8" t="s">
        <v>562</v>
      </c>
      <c r="C784" s="8" t="s">
        <v>563</v>
      </c>
      <c r="D784" s="11">
        <v>1.7149203119E10</v>
      </c>
      <c r="E784" s="8" t="s">
        <v>24</v>
      </c>
      <c r="F784" s="8" t="str">
        <f t="shared" si="1"/>
        <v>BUY</v>
      </c>
      <c r="G784" s="12">
        <v>36.331135</v>
      </c>
      <c r="H784" s="12">
        <v>1000.0</v>
      </c>
      <c r="I784" s="16">
        <v>42874.0</v>
      </c>
      <c r="J784" s="14">
        <v>42.402237</v>
      </c>
      <c r="K784" s="14">
        <f t="shared" si="2"/>
        <v>1167.104661</v>
      </c>
      <c r="L784" s="15">
        <f t="shared" si="3"/>
        <v>0.1671046611</v>
      </c>
      <c r="M784" s="15">
        <f t="shared" si="4"/>
        <v>-0.1671046611</v>
      </c>
      <c r="N784" s="8">
        <f t="shared" si="5"/>
        <v>85</v>
      </c>
    </row>
    <row r="785" ht="12.75" customHeight="1">
      <c r="A785" s="7">
        <v>42789.0</v>
      </c>
      <c r="B785" s="8" t="s">
        <v>1522</v>
      </c>
      <c r="C785" s="8" t="s">
        <v>1523</v>
      </c>
      <c r="D785" s="11">
        <v>1.94254995E10</v>
      </c>
      <c r="E785" s="8" t="s">
        <v>20</v>
      </c>
      <c r="F785" s="8" t="str">
        <f t="shared" si="1"/>
        <v>SELL</v>
      </c>
      <c r="G785" s="12">
        <v>43.481022</v>
      </c>
      <c r="H785" s="12">
        <v>1000.0</v>
      </c>
      <c r="I785" s="16">
        <v>44727.0</v>
      </c>
      <c r="J785" s="14">
        <v>93.371803</v>
      </c>
      <c r="K785" s="14">
        <f t="shared" si="2"/>
        <v>2147.415095</v>
      </c>
      <c r="L785" s="15">
        <f t="shared" si="3"/>
        <v>-1.147415095</v>
      </c>
      <c r="M785" s="15">
        <f t="shared" si="4"/>
        <v>1.147415095</v>
      </c>
      <c r="N785" s="8">
        <f t="shared" si="5"/>
        <v>1938</v>
      </c>
    </row>
    <row r="786" ht="12.75" customHeight="1">
      <c r="A786" s="7">
        <v>42789.0</v>
      </c>
      <c r="B786" s="8" t="s">
        <v>85</v>
      </c>
      <c r="C786" s="8" t="s">
        <v>86</v>
      </c>
      <c r="D786" s="11">
        <v>2.119958329E10</v>
      </c>
      <c r="E786" s="8" t="s">
        <v>24</v>
      </c>
      <c r="F786" s="8" t="str">
        <f t="shared" si="1"/>
        <v>BUY</v>
      </c>
      <c r="G786" s="12">
        <v>59.68684</v>
      </c>
      <c r="H786" s="12">
        <v>1000.0</v>
      </c>
      <c r="I786" s="7">
        <v>42940.0</v>
      </c>
      <c r="J786" s="14">
        <v>54.08559</v>
      </c>
      <c r="K786" s="14">
        <f t="shared" si="2"/>
        <v>906.1560304</v>
      </c>
      <c r="L786" s="15">
        <f t="shared" si="3"/>
        <v>-0.09384396963</v>
      </c>
      <c r="M786" s="15">
        <f t="shared" si="4"/>
        <v>0.09384396963</v>
      </c>
      <c r="N786" s="8">
        <f t="shared" si="5"/>
        <v>151</v>
      </c>
    </row>
    <row r="787" ht="12.75" customHeight="1">
      <c r="A787" s="16">
        <v>42789.0</v>
      </c>
      <c r="B787" s="8" t="s">
        <v>56</v>
      </c>
      <c r="C787" s="8" t="s">
        <v>57</v>
      </c>
      <c r="D787" s="11">
        <v>1.3948872E11</v>
      </c>
      <c r="E787" s="17" t="s">
        <v>20</v>
      </c>
      <c r="F787" s="18" t="str">
        <f t="shared" si="1"/>
        <v>SELL</v>
      </c>
      <c r="G787" s="12">
        <v>36.721767</v>
      </c>
      <c r="H787" s="12">
        <v>1000.0</v>
      </c>
      <c r="I787" s="16">
        <v>42857.0</v>
      </c>
      <c r="J787" s="14">
        <v>33.91</v>
      </c>
      <c r="K787" s="14">
        <f t="shared" si="2"/>
        <v>923.4305092</v>
      </c>
      <c r="L787" s="15">
        <f t="shared" si="3"/>
        <v>0.07656949079</v>
      </c>
      <c r="M787" s="15">
        <f t="shared" si="4"/>
        <v>-0.07656949079</v>
      </c>
      <c r="N787" s="8">
        <f t="shared" si="5"/>
        <v>68</v>
      </c>
    </row>
    <row r="788" ht="12.75" customHeight="1">
      <c r="A788" s="7">
        <v>42790.0</v>
      </c>
      <c r="B788" s="8" t="s">
        <v>123</v>
      </c>
      <c r="C788" s="8" t="s">
        <v>124</v>
      </c>
      <c r="D788" s="11">
        <v>3.4143176459E10</v>
      </c>
      <c r="E788" s="8" t="s">
        <v>24</v>
      </c>
      <c r="F788" s="8" t="str">
        <f t="shared" si="1"/>
        <v>BUY</v>
      </c>
      <c r="G788" s="12">
        <v>29.09</v>
      </c>
      <c r="H788" s="12">
        <v>1000.0</v>
      </c>
      <c r="I788" s="7">
        <v>42895.0</v>
      </c>
      <c r="J788" s="14">
        <v>27.01</v>
      </c>
      <c r="K788" s="14">
        <f t="shared" si="2"/>
        <v>928.4977656</v>
      </c>
      <c r="L788" s="15">
        <f t="shared" si="3"/>
        <v>-0.07150223444</v>
      </c>
      <c r="M788" s="15">
        <f t="shared" si="4"/>
        <v>0.07150223444</v>
      </c>
      <c r="N788" s="8">
        <f t="shared" si="5"/>
        <v>105</v>
      </c>
    </row>
    <row r="789" ht="12.75" customHeight="1">
      <c r="A789" s="7">
        <v>42790.0</v>
      </c>
      <c r="B789" s="8" t="s">
        <v>1528</v>
      </c>
      <c r="C789" s="8" t="s">
        <v>1529</v>
      </c>
      <c r="D789" s="11">
        <v>2.0087773903E10</v>
      </c>
      <c r="E789" s="8" t="s">
        <v>20</v>
      </c>
      <c r="F789" s="8" t="str">
        <f t="shared" si="1"/>
        <v>SELL</v>
      </c>
      <c r="G789" s="12">
        <v>28.84</v>
      </c>
      <c r="H789" s="12">
        <v>1000.0</v>
      </c>
      <c r="I789" s="7">
        <v>43917.0</v>
      </c>
      <c r="J789" s="14">
        <v>47.150002</v>
      </c>
      <c r="K789" s="14">
        <f t="shared" si="2"/>
        <v>1634.882178</v>
      </c>
      <c r="L789" s="15">
        <f t="shared" si="3"/>
        <v>-0.6348821775</v>
      </c>
      <c r="M789" s="15">
        <f t="shared" si="4"/>
        <v>0.6348821775</v>
      </c>
      <c r="N789" s="8">
        <f t="shared" si="5"/>
        <v>1127</v>
      </c>
    </row>
    <row r="790" ht="12.75" customHeight="1">
      <c r="A790" s="7">
        <v>42790.0</v>
      </c>
      <c r="B790" s="8" t="s">
        <v>511</v>
      </c>
      <c r="C790" s="8" t="s">
        <v>512</v>
      </c>
      <c r="D790" s="11">
        <v>6.05612876E10</v>
      </c>
      <c r="E790" s="8" t="s">
        <v>20</v>
      </c>
      <c r="F790" s="8" t="str">
        <f t="shared" si="1"/>
        <v>SELL</v>
      </c>
      <c r="G790" s="12">
        <v>55.96</v>
      </c>
      <c r="H790" s="12">
        <v>1000.0</v>
      </c>
      <c r="I790" s="7">
        <v>42794.0</v>
      </c>
      <c r="J790" s="14">
        <v>49.45</v>
      </c>
      <c r="K790" s="14">
        <f t="shared" si="2"/>
        <v>883.6669049</v>
      </c>
      <c r="L790" s="15">
        <f t="shared" si="3"/>
        <v>0.1163330951</v>
      </c>
      <c r="M790" s="15">
        <f t="shared" si="4"/>
        <v>-0.1163330951</v>
      </c>
      <c r="N790" s="8">
        <f t="shared" si="5"/>
        <v>4</v>
      </c>
    </row>
    <row r="791" ht="12.75" customHeight="1">
      <c r="A791" s="7">
        <v>42793.0</v>
      </c>
      <c r="B791" s="8" t="s">
        <v>1530</v>
      </c>
      <c r="C791" s="8" t="s">
        <v>1531</v>
      </c>
      <c r="D791" s="11">
        <v>1.106054061E10</v>
      </c>
      <c r="E791" s="8" t="s">
        <v>20</v>
      </c>
      <c r="F791" s="8" t="str">
        <f t="shared" si="1"/>
        <v>SELL</v>
      </c>
      <c r="G791" s="12">
        <v>68.747459</v>
      </c>
      <c r="H791" s="12">
        <v>1000.0</v>
      </c>
      <c r="I791" s="7">
        <v>42879.0</v>
      </c>
      <c r="J791" s="14">
        <v>58.92334</v>
      </c>
      <c r="K791" s="14">
        <f t="shared" si="2"/>
        <v>857.098442</v>
      </c>
      <c r="L791" s="15">
        <f t="shared" si="3"/>
        <v>0.142901558</v>
      </c>
      <c r="M791" s="15">
        <f t="shared" si="4"/>
        <v>-0.142901558</v>
      </c>
      <c r="N791" s="8">
        <f t="shared" si="5"/>
        <v>86</v>
      </c>
    </row>
    <row r="792" ht="12.75" customHeight="1">
      <c r="A792" s="7">
        <v>42793.0</v>
      </c>
      <c r="B792" s="8" t="s">
        <v>179</v>
      </c>
      <c r="C792" s="8" t="s">
        <v>180</v>
      </c>
      <c r="D792" s="11">
        <v>7.25893281281E11</v>
      </c>
      <c r="E792" s="8" t="s">
        <v>20</v>
      </c>
      <c r="F792" s="8" t="str">
        <f t="shared" si="1"/>
        <v>SELL</v>
      </c>
      <c r="G792" s="12">
        <v>136.410004</v>
      </c>
      <c r="H792" s="12">
        <v>1000.0</v>
      </c>
      <c r="I792" s="7">
        <v>43068.0</v>
      </c>
      <c r="J792" s="14">
        <v>175.130005</v>
      </c>
      <c r="K792" s="14">
        <f t="shared" si="2"/>
        <v>1283.850157</v>
      </c>
      <c r="L792" s="15">
        <f t="shared" si="3"/>
        <v>-0.2838501566</v>
      </c>
      <c r="M792" s="15">
        <f t="shared" si="4"/>
        <v>0.2838501566</v>
      </c>
      <c r="N792" s="8">
        <f t="shared" si="5"/>
        <v>275</v>
      </c>
    </row>
    <row r="793" ht="12.75" customHeight="1">
      <c r="A793" s="7">
        <v>42793.0</v>
      </c>
      <c r="B793" s="8" t="s">
        <v>632</v>
      </c>
      <c r="C793" s="8" t="s">
        <v>633</v>
      </c>
      <c r="D793" s="11">
        <v>1.226514E11</v>
      </c>
      <c r="E793" s="8" t="s">
        <v>24</v>
      </c>
      <c r="F793" s="8" t="str">
        <f t="shared" si="1"/>
        <v>BUY</v>
      </c>
      <c r="G793" s="12">
        <v>47.279289</v>
      </c>
      <c r="H793" s="12">
        <v>1000.0</v>
      </c>
      <c r="I793" s="7">
        <v>42871.0</v>
      </c>
      <c r="J793" s="14">
        <v>46.62923</v>
      </c>
      <c r="K793" s="14">
        <f t="shared" si="2"/>
        <v>986.2506604</v>
      </c>
      <c r="L793" s="15">
        <f t="shared" si="3"/>
        <v>-0.01374933959</v>
      </c>
      <c r="M793" s="15">
        <f t="shared" si="4"/>
        <v>0.01374933959</v>
      </c>
      <c r="N793" s="8">
        <f t="shared" si="5"/>
        <v>78</v>
      </c>
    </row>
    <row r="794" ht="12.75" customHeight="1">
      <c r="A794" s="7">
        <v>42794.0</v>
      </c>
      <c r="B794" s="8" t="s">
        <v>890</v>
      </c>
      <c r="C794" s="8" t="s">
        <v>891</v>
      </c>
      <c r="D794" s="11">
        <v>1.5998179212E10</v>
      </c>
      <c r="E794" s="8" t="s">
        <v>20</v>
      </c>
      <c r="F794" s="8" t="str">
        <f t="shared" si="1"/>
        <v>SELL</v>
      </c>
      <c r="G794" s="12">
        <v>35.040901</v>
      </c>
      <c r="H794" s="12">
        <v>1000.0</v>
      </c>
      <c r="I794" s="16">
        <v>44727.0</v>
      </c>
      <c r="J794" s="14">
        <v>62.988926</v>
      </c>
      <c r="K794" s="14">
        <f t="shared" si="2"/>
        <v>1797.582945</v>
      </c>
      <c r="L794" s="15">
        <f t="shared" si="3"/>
        <v>-0.7975829446</v>
      </c>
      <c r="M794" s="15">
        <f t="shared" si="4"/>
        <v>0.7975829446</v>
      </c>
      <c r="N794" s="8">
        <f t="shared" si="5"/>
        <v>1933</v>
      </c>
    </row>
    <row r="795" ht="12.75" customHeight="1">
      <c r="A795" s="7">
        <v>42794.0</v>
      </c>
      <c r="B795" s="8" t="s">
        <v>511</v>
      </c>
      <c r="C795" s="8" t="s">
        <v>512</v>
      </c>
      <c r="D795" s="11">
        <v>6.05612876E10</v>
      </c>
      <c r="E795" s="8" t="s">
        <v>24</v>
      </c>
      <c r="F795" s="8" t="str">
        <f t="shared" si="1"/>
        <v>BUY</v>
      </c>
      <c r="G795" s="12">
        <v>49.45</v>
      </c>
      <c r="H795" s="12">
        <v>1000.0</v>
      </c>
      <c r="I795" s="7">
        <v>42900.0</v>
      </c>
      <c r="J795" s="14">
        <v>49.21</v>
      </c>
      <c r="K795" s="14">
        <f t="shared" si="2"/>
        <v>995.1466127</v>
      </c>
      <c r="L795" s="15">
        <f t="shared" si="3"/>
        <v>-0.00485338726</v>
      </c>
      <c r="M795" s="15">
        <f t="shared" si="4"/>
        <v>0.00485338726</v>
      </c>
      <c r="N795" s="8">
        <f t="shared" si="5"/>
        <v>106</v>
      </c>
    </row>
    <row r="796" ht="12.75" customHeight="1">
      <c r="A796" s="7">
        <v>42795.0</v>
      </c>
      <c r="B796" s="8" t="s">
        <v>1540</v>
      </c>
      <c r="C796" s="8" t="s">
        <v>1541</v>
      </c>
      <c r="D796" s="11">
        <v>1.0183813483E10</v>
      </c>
      <c r="E796" s="8" t="s">
        <v>20</v>
      </c>
      <c r="F796" s="8" t="str">
        <f t="shared" si="1"/>
        <v>SELL</v>
      </c>
      <c r="G796" s="12">
        <v>61.85239</v>
      </c>
      <c r="H796" s="12">
        <v>1000.0</v>
      </c>
      <c r="I796" s="16">
        <v>44727.0</v>
      </c>
      <c r="J796" s="14">
        <v>102.304359</v>
      </c>
      <c r="K796" s="14">
        <f t="shared" si="2"/>
        <v>1654.00818</v>
      </c>
      <c r="L796" s="15">
        <f t="shared" si="3"/>
        <v>-0.6540081798</v>
      </c>
      <c r="M796" s="15">
        <f t="shared" si="4"/>
        <v>0.6540081798</v>
      </c>
      <c r="N796" s="8">
        <f t="shared" si="5"/>
        <v>1932</v>
      </c>
    </row>
    <row r="797" ht="12.75" customHeight="1">
      <c r="A797" s="7">
        <v>42795.0</v>
      </c>
      <c r="B797" s="8" t="s">
        <v>507</v>
      </c>
      <c r="C797" s="8" t="s">
        <v>508</v>
      </c>
      <c r="D797" s="11">
        <v>1.28534930595E11</v>
      </c>
      <c r="E797" s="8" t="s">
        <v>20</v>
      </c>
      <c r="F797" s="8" t="str">
        <f t="shared" si="1"/>
        <v>SELL</v>
      </c>
      <c r="G797" s="12">
        <v>72.392738</v>
      </c>
      <c r="H797" s="12">
        <v>1000.0</v>
      </c>
      <c r="I797" s="7">
        <v>42879.0</v>
      </c>
      <c r="J797" s="14">
        <v>71.269485</v>
      </c>
      <c r="K797" s="14">
        <f t="shared" si="2"/>
        <v>984.4838995</v>
      </c>
      <c r="L797" s="15">
        <f t="shared" si="3"/>
        <v>0.01551610052</v>
      </c>
      <c r="M797" s="15">
        <f t="shared" si="4"/>
        <v>-0.01551610052</v>
      </c>
      <c r="N797" s="8">
        <f t="shared" si="5"/>
        <v>84</v>
      </c>
    </row>
    <row r="798" ht="12.75" customHeight="1">
      <c r="A798" s="7">
        <v>42795.0</v>
      </c>
      <c r="B798" s="8" t="s">
        <v>523</v>
      </c>
      <c r="C798" s="8" t="s">
        <v>524</v>
      </c>
      <c r="D798" s="11">
        <v>2.77088448E11</v>
      </c>
      <c r="E798" s="8" t="s">
        <v>20</v>
      </c>
      <c r="F798" s="8" t="str">
        <f t="shared" si="1"/>
        <v>SELL</v>
      </c>
      <c r="G798" s="12">
        <v>51.755527</v>
      </c>
      <c r="H798" s="12">
        <v>1000.0</v>
      </c>
      <c r="I798" s="7">
        <v>43028.0</v>
      </c>
      <c r="J798" s="14">
        <v>51.030811</v>
      </c>
      <c r="K798" s="14">
        <f t="shared" si="2"/>
        <v>985.9973216</v>
      </c>
      <c r="L798" s="15">
        <f t="shared" si="3"/>
        <v>0.0140026784</v>
      </c>
      <c r="M798" s="15">
        <f t="shared" si="4"/>
        <v>-0.0140026784</v>
      </c>
      <c r="N798" s="8">
        <f t="shared" si="5"/>
        <v>233</v>
      </c>
    </row>
    <row r="799" ht="12.75" customHeight="1">
      <c r="A799" s="7">
        <v>42795.0</v>
      </c>
      <c r="B799" s="8" t="s">
        <v>342</v>
      </c>
      <c r="C799" s="8" t="s">
        <v>343</v>
      </c>
      <c r="D799" s="11">
        <v>2.0695706284E11</v>
      </c>
      <c r="E799" s="8" t="s">
        <v>20</v>
      </c>
      <c r="F799" s="8" t="str">
        <f t="shared" si="1"/>
        <v>SELL</v>
      </c>
      <c r="G799" s="12">
        <v>25.653456</v>
      </c>
      <c r="H799" s="12">
        <v>1000.0</v>
      </c>
      <c r="I799" s="7">
        <v>42822.0</v>
      </c>
      <c r="J799" s="14">
        <v>25.459673</v>
      </c>
      <c r="K799" s="14">
        <f t="shared" si="2"/>
        <v>992.446125</v>
      </c>
      <c r="L799" s="15">
        <f t="shared" si="3"/>
        <v>0.007553875002</v>
      </c>
      <c r="M799" s="15">
        <f t="shared" si="4"/>
        <v>-0.007553875002</v>
      </c>
      <c r="N799" s="8">
        <f t="shared" si="5"/>
        <v>27</v>
      </c>
    </row>
    <row r="800" ht="12.75" customHeight="1">
      <c r="A800" s="7">
        <v>42796.0</v>
      </c>
      <c r="B800" s="8" t="s">
        <v>1543</v>
      </c>
      <c r="C800" s="8" t="s">
        <v>1544</v>
      </c>
      <c r="D800" s="11">
        <v>1.5718327383E10</v>
      </c>
      <c r="E800" s="8" t="s">
        <v>24</v>
      </c>
      <c r="F800" s="8" t="str">
        <f t="shared" si="1"/>
        <v>BUY</v>
      </c>
      <c r="G800" s="12">
        <v>4.617261</v>
      </c>
      <c r="H800" s="12">
        <v>1000.0</v>
      </c>
      <c r="I800" s="16">
        <v>44727.0</v>
      </c>
      <c r="J800" s="14">
        <v>5.872128</v>
      </c>
      <c r="K800" s="14">
        <f t="shared" si="2"/>
        <v>1271.777359</v>
      </c>
      <c r="L800" s="15">
        <f t="shared" si="3"/>
        <v>0.2717773589</v>
      </c>
      <c r="M800" s="15">
        <f t="shared" si="4"/>
        <v>-0.2717773589</v>
      </c>
      <c r="N800" s="8">
        <f t="shared" si="5"/>
        <v>1931</v>
      </c>
    </row>
    <row r="801" ht="12.75" customHeight="1">
      <c r="A801" s="7">
        <v>42796.0</v>
      </c>
      <c r="B801" s="8" t="s">
        <v>1382</v>
      </c>
      <c r="C801" s="8" t="s">
        <v>1383</v>
      </c>
      <c r="D801" s="11">
        <v>7.0577326103E10</v>
      </c>
      <c r="E801" s="8" t="s">
        <v>20</v>
      </c>
      <c r="F801" s="8" t="str">
        <f t="shared" si="1"/>
        <v>SELL</v>
      </c>
      <c r="G801" s="12">
        <v>30.21</v>
      </c>
      <c r="H801" s="12">
        <v>1000.0</v>
      </c>
      <c r="I801" s="7">
        <v>42796.0</v>
      </c>
      <c r="J801" s="14">
        <v>30.21</v>
      </c>
      <c r="K801" s="14">
        <f t="shared" si="2"/>
        <v>1000</v>
      </c>
      <c r="L801" s="15">
        <f t="shared" si="3"/>
        <v>0</v>
      </c>
      <c r="M801" s="15">
        <f t="shared" si="4"/>
        <v>0</v>
      </c>
      <c r="N801" s="8">
        <f t="shared" si="5"/>
        <v>0</v>
      </c>
    </row>
    <row r="802" ht="12.75" customHeight="1">
      <c r="A802" s="7">
        <v>42796.0</v>
      </c>
      <c r="B802" s="8" t="s">
        <v>1545</v>
      </c>
      <c r="C802" s="8" t="s">
        <v>1546</v>
      </c>
      <c r="D802" s="11">
        <v>1.3240742263E10</v>
      </c>
      <c r="E802" s="8" t="s">
        <v>20</v>
      </c>
      <c r="F802" s="8" t="str">
        <f t="shared" si="1"/>
        <v>SELL</v>
      </c>
      <c r="G802" s="12">
        <v>116.551849</v>
      </c>
      <c r="H802" s="12">
        <v>1000.0</v>
      </c>
      <c r="I802" s="16">
        <v>44727.0</v>
      </c>
      <c r="J802" s="14">
        <v>199.464722</v>
      </c>
      <c r="K802" s="14">
        <f t="shared" si="2"/>
        <v>1711.381876</v>
      </c>
      <c r="L802" s="15">
        <f t="shared" si="3"/>
        <v>-0.7113818761</v>
      </c>
      <c r="M802" s="15">
        <f t="shared" si="4"/>
        <v>0.7113818761</v>
      </c>
      <c r="N802" s="8">
        <f t="shared" si="5"/>
        <v>1931</v>
      </c>
    </row>
    <row r="803" ht="12.75" customHeight="1">
      <c r="A803" s="7">
        <v>42796.0</v>
      </c>
      <c r="B803" s="8" t="s">
        <v>1344</v>
      </c>
      <c r="C803" s="8" t="s">
        <v>1345</v>
      </c>
      <c r="D803" s="11">
        <v>3.3872E10</v>
      </c>
      <c r="E803" s="8" t="s">
        <v>24</v>
      </c>
      <c r="F803" s="8" t="str">
        <f t="shared" si="1"/>
        <v>BUY</v>
      </c>
      <c r="G803" s="12">
        <v>84.22554</v>
      </c>
      <c r="H803" s="12">
        <v>1000.0</v>
      </c>
      <c r="I803" s="7">
        <v>42964.0</v>
      </c>
      <c r="J803" s="14">
        <v>77.90464</v>
      </c>
      <c r="K803" s="14">
        <f t="shared" si="2"/>
        <v>924.9526925</v>
      </c>
      <c r="L803" s="15">
        <f t="shared" si="3"/>
        <v>-0.0750473075</v>
      </c>
      <c r="M803" s="15">
        <f t="shared" si="4"/>
        <v>0.0750473075</v>
      </c>
      <c r="N803" s="8">
        <f t="shared" si="5"/>
        <v>168</v>
      </c>
    </row>
    <row r="804" ht="12.75" customHeight="1">
      <c r="A804" s="7">
        <v>42796.0</v>
      </c>
      <c r="B804" s="8" t="s">
        <v>1549</v>
      </c>
      <c r="C804" s="8" t="s">
        <v>1550</v>
      </c>
      <c r="D804" s="11">
        <v>1.470424882E10</v>
      </c>
      <c r="E804" s="8" t="s">
        <v>24</v>
      </c>
      <c r="F804" s="8" t="str">
        <f t="shared" si="1"/>
        <v>BUY</v>
      </c>
      <c r="G804" s="12">
        <v>24.48</v>
      </c>
      <c r="H804" s="12">
        <v>1000.0</v>
      </c>
      <c r="I804" s="7">
        <v>42797.0</v>
      </c>
      <c r="J804" s="14">
        <v>27.09</v>
      </c>
      <c r="K804" s="14">
        <f t="shared" si="2"/>
        <v>1106.617647</v>
      </c>
      <c r="L804" s="15">
        <f t="shared" si="3"/>
        <v>0.1066176471</v>
      </c>
      <c r="M804" s="15">
        <f t="shared" si="4"/>
        <v>-0.1066176471</v>
      </c>
      <c r="N804" s="8">
        <f t="shared" si="5"/>
        <v>1</v>
      </c>
    </row>
    <row r="805" ht="12.75" customHeight="1">
      <c r="A805" s="7">
        <v>42797.0</v>
      </c>
      <c r="B805" s="8" t="s">
        <v>162</v>
      </c>
      <c r="C805" s="8" t="s">
        <v>163</v>
      </c>
      <c r="D805" s="11">
        <v>1.36351276474E11</v>
      </c>
      <c r="E805" s="8" t="s">
        <v>24</v>
      </c>
      <c r="F805" s="8" t="str">
        <f t="shared" si="1"/>
        <v>BUY</v>
      </c>
      <c r="G805" s="12">
        <v>170.359863</v>
      </c>
      <c r="H805" s="12">
        <v>1000.0</v>
      </c>
      <c r="I805" s="7">
        <v>42801.0</v>
      </c>
      <c r="J805" s="14">
        <v>170.210236</v>
      </c>
      <c r="K805" s="14">
        <f t="shared" si="2"/>
        <v>999.1217004</v>
      </c>
      <c r="L805" s="15">
        <f t="shared" si="3"/>
        <v>-0.0008782996028</v>
      </c>
      <c r="M805" s="15">
        <f t="shared" si="4"/>
        <v>0.0008782996028</v>
      </c>
      <c r="N805" s="8">
        <f t="shared" si="5"/>
        <v>4</v>
      </c>
    </row>
    <row r="806" ht="12.75" customHeight="1">
      <c r="A806" s="7">
        <v>42797.0</v>
      </c>
      <c r="B806" s="8" t="s">
        <v>1549</v>
      </c>
      <c r="C806" s="8" t="s">
        <v>1550</v>
      </c>
      <c r="D806" s="11">
        <v>1.470424882E10</v>
      </c>
      <c r="E806" s="8" t="s">
        <v>20</v>
      </c>
      <c r="F806" s="8" t="str">
        <f t="shared" si="1"/>
        <v>SELL</v>
      </c>
      <c r="G806" s="12">
        <v>27.09</v>
      </c>
      <c r="H806" s="12">
        <v>1000.0</v>
      </c>
      <c r="I806" s="7">
        <v>42801.0</v>
      </c>
      <c r="J806" s="14">
        <v>21.440001</v>
      </c>
      <c r="K806" s="14">
        <f t="shared" si="2"/>
        <v>791.4359911</v>
      </c>
      <c r="L806" s="15">
        <f t="shared" si="3"/>
        <v>0.2085640089</v>
      </c>
      <c r="M806" s="15">
        <f t="shared" si="4"/>
        <v>-0.2085640089</v>
      </c>
      <c r="N806" s="8">
        <f t="shared" si="5"/>
        <v>4</v>
      </c>
    </row>
    <row r="807" ht="12.75" customHeight="1">
      <c r="A807" s="7">
        <v>42800.0</v>
      </c>
      <c r="B807" s="8" t="s">
        <v>1551</v>
      </c>
      <c r="C807" s="8" t="s">
        <v>1552</v>
      </c>
      <c r="D807" s="11">
        <v>5.162676928E10</v>
      </c>
      <c r="E807" s="8" t="s">
        <v>20</v>
      </c>
      <c r="F807" s="8" t="str">
        <f t="shared" si="1"/>
        <v>SELL</v>
      </c>
      <c r="G807" s="12">
        <v>204.537567</v>
      </c>
      <c r="H807" s="12">
        <v>1000.0</v>
      </c>
      <c r="I807" s="16">
        <v>44727.0</v>
      </c>
      <c r="J807" s="14">
        <v>381.35025</v>
      </c>
      <c r="K807" s="14">
        <f t="shared" si="2"/>
        <v>1864.450896</v>
      </c>
      <c r="L807" s="15">
        <f t="shared" si="3"/>
        <v>-0.8644508957</v>
      </c>
      <c r="M807" s="15">
        <f t="shared" si="4"/>
        <v>0.8644508957</v>
      </c>
      <c r="N807" s="8">
        <f t="shared" si="5"/>
        <v>1927</v>
      </c>
    </row>
    <row r="808" ht="12.75" customHeight="1">
      <c r="A808" s="7">
        <v>42801.0</v>
      </c>
      <c r="B808" s="8" t="s">
        <v>162</v>
      </c>
      <c r="C808" s="8" t="s">
        <v>163</v>
      </c>
      <c r="D808" s="11">
        <v>1.36351276474E11</v>
      </c>
      <c r="E808" s="8" t="s">
        <v>20</v>
      </c>
      <c r="F808" s="8" t="str">
        <f t="shared" si="1"/>
        <v>SELL</v>
      </c>
      <c r="G808" s="12">
        <v>170.210236</v>
      </c>
      <c r="H808" s="12">
        <v>1000.0</v>
      </c>
      <c r="I808" s="7">
        <v>42928.0</v>
      </c>
      <c r="J808" s="14">
        <v>194.523697</v>
      </c>
      <c r="K808" s="14">
        <f t="shared" si="2"/>
        <v>1142.843707</v>
      </c>
      <c r="L808" s="15">
        <f t="shared" si="3"/>
        <v>-0.1428437065</v>
      </c>
      <c r="M808" s="15">
        <f t="shared" si="4"/>
        <v>0.1428437065</v>
      </c>
      <c r="N808" s="8">
        <f t="shared" si="5"/>
        <v>127</v>
      </c>
    </row>
    <row r="809" ht="12.75" customHeight="1">
      <c r="A809" s="7">
        <v>42801.0</v>
      </c>
      <c r="B809" s="8" t="s">
        <v>111</v>
      </c>
      <c r="C809" s="8" t="s">
        <v>112</v>
      </c>
      <c r="D809" s="11">
        <v>4.70018432E10</v>
      </c>
      <c r="E809" s="8" t="s">
        <v>20</v>
      </c>
      <c r="F809" s="8" t="str">
        <f t="shared" si="1"/>
        <v>SELL</v>
      </c>
      <c r="G809" s="12">
        <v>9.133898</v>
      </c>
      <c r="H809" s="12">
        <v>1000.0</v>
      </c>
      <c r="I809" s="16">
        <v>42817.0</v>
      </c>
      <c r="J809" s="14">
        <v>8.554783</v>
      </c>
      <c r="K809" s="14">
        <f t="shared" si="2"/>
        <v>936.597168</v>
      </c>
      <c r="L809" s="15">
        <f t="shared" si="3"/>
        <v>0.06340283196</v>
      </c>
      <c r="M809" s="15">
        <f t="shared" si="4"/>
        <v>-0.06340283196</v>
      </c>
      <c r="N809" s="8">
        <f t="shared" si="5"/>
        <v>16</v>
      </c>
    </row>
    <row r="810" ht="12.75" customHeight="1">
      <c r="A810" s="7">
        <v>42801.0</v>
      </c>
      <c r="B810" s="8" t="s">
        <v>357</v>
      </c>
      <c r="C810" s="8" t="s">
        <v>358</v>
      </c>
      <c r="D810" s="11">
        <v>3.8837002821E10</v>
      </c>
      <c r="E810" s="8" t="s">
        <v>20</v>
      </c>
      <c r="F810" s="8" t="str">
        <f t="shared" si="1"/>
        <v>SELL</v>
      </c>
      <c r="G810" s="12">
        <v>15.194573</v>
      </c>
      <c r="H810" s="12">
        <v>1000.0</v>
      </c>
      <c r="I810" s="7">
        <v>42929.0</v>
      </c>
      <c r="J810" s="14">
        <v>13.660501</v>
      </c>
      <c r="K810" s="14">
        <f t="shared" si="2"/>
        <v>899.0381632</v>
      </c>
      <c r="L810" s="15">
        <f t="shared" si="3"/>
        <v>0.1009618368</v>
      </c>
      <c r="M810" s="15">
        <f t="shared" si="4"/>
        <v>-0.1009618368</v>
      </c>
      <c r="N810" s="8">
        <f t="shared" si="5"/>
        <v>128</v>
      </c>
    </row>
    <row r="811" ht="12.75" customHeight="1">
      <c r="A811" s="7">
        <v>42801.0</v>
      </c>
      <c r="B811" s="8" t="s">
        <v>226</v>
      </c>
      <c r="C811" s="8" t="s">
        <v>227</v>
      </c>
      <c r="D811" s="11">
        <v>1.1333906346E11</v>
      </c>
      <c r="E811" s="8" t="s">
        <v>20</v>
      </c>
      <c r="F811" s="8" t="str">
        <f t="shared" si="1"/>
        <v>SELL</v>
      </c>
      <c r="G811" s="12">
        <v>228.444061</v>
      </c>
      <c r="H811" s="12">
        <v>1000.0</v>
      </c>
      <c r="I811" s="7">
        <v>42858.0</v>
      </c>
      <c r="J811" s="14">
        <v>228.919571</v>
      </c>
      <c r="K811" s="14">
        <f t="shared" si="2"/>
        <v>1002.081516</v>
      </c>
      <c r="L811" s="15">
        <f t="shared" si="3"/>
        <v>-0.00208151614</v>
      </c>
      <c r="M811" s="15">
        <f t="shared" si="4"/>
        <v>0.00208151614</v>
      </c>
      <c r="N811" s="8">
        <f t="shared" si="5"/>
        <v>57</v>
      </c>
    </row>
    <row r="812" ht="12.75" customHeight="1">
      <c r="A812" s="7">
        <v>42801.0</v>
      </c>
      <c r="B812" s="8" t="s">
        <v>1549</v>
      </c>
      <c r="C812" s="8" t="s">
        <v>1550</v>
      </c>
      <c r="D812" s="11">
        <v>1.470424882E10</v>
      </c>
      <c r="E812" s="8" t="s">
        <v>24</v>
      </c>
      <c r="F812" s="8" t="str">
        <f t="shared" si="1"/>
        <v>BUY</v>
      </c>
      <c r="G812" s="12">
        <v>21.440001</v>
      </c>
      <c r="H812" s="12">
        <v>1000.0</v>
      </c>
      <c r="I812" s="7">
        <v>42860.0</v>
      </c>
      <c r="J812" s="14">
        <v>23.190001</v>
      </c>
      <c r="K812" s="14">
        <f t="shared" si="2"/>
        <v>1081.623131</v>
      </c>
      <c r="L812" s="15">
        <f t="shared" si="3"/>
        <v>0.08162313052</v>
      </c>
      <c r="M812" s="15">
        <f t="shared" si="4"/>
        <v>-0.08162313052</v>
      </c>
      <c r="N812" s="8">
        <f t="shared" si="5"/>
        <v>59</v>
      </c>
    </row>
    <row r="813" ht="12.75" customHeight="1">
      <c r="A813" s="16">
        <v>42801.0</v>
      </c>
      <c r="B813" s="8" t="s">
        <v>380</v>
      </c>
      <c r="C813" s="8" t="s">
        <v>381</v>
      </c>
      <c r="D813" s="11">
        <v>6.82995534313E11</v>
      </c>
      <c r="E813" s="18" t="s">
        <v>24</v>
      </c>
      <c r="F813" s="17" t="str">
        <f t="shared" si="1"/>
        <v>BUY</v>
      </c>
      <c r="G813" s="12">
        <v>16.572666</v>
      </c>
      <c r="H813" s="12">
        <v>1000.0</v>
      </c>
      <c r="I813" s="16">
        <v>42808.0</v>
      </c>
      <c r="J813" s="14">
        <v>17.200001</v>
      </c>
      <c r="K813" s="14">
        <f t="shared" si="2"/>
        <v>1037.853596</v>
      </c>
      <c r="L813" s="15">
        <f t="shared" si="3"/>
        <v>0.03785359579</v>
      </c>
      <c r="M813" s="15">
        <f t="shared" si="4"/>
        <v>-0.03785359579</v>
      </c>
      <c r="N813" s="8">
        <f t="shared" si="5"/>
        <v>7</v>
      </c>
    </row>
    <row r="814" ht="12.75" customHeight="1">
      <c r="A814" s="7">
        <v>42802.0</v>
      </c>
      <c r="B814" s="8" t="s">
        <v>630</v>
      </c>
      <c r="C814" s="8" t="s">
        <v>631</v>
      </c>
      <c r="D814" s="11">
        <v>1.069485355423E12</v>
      </c>
      <c r="E814" s="8" t="s">
        <v>24</v>
      </c>
      <c r="F814" s="8" t="str">
        <f t="shared" si="1"/>
        <v>BUY</v>
      </c>
      <c r="G814" s="12">
        <v>24.320749</v>
      </c>
      <c r="H814" s="12">
        <v>1000.0</v>
      </c>
      <c r="I814" s="7">
        <v>42811.0</v>
      </c>
      <c r="J814" s="14">
        <v>26.173925</v>
      </c>
      <c r="K814" s="14">
        <f t="shared" si="2"/>
        <v>1076.197324</v>
      </c>
      <c r="L814" s="15">
        <f t="shared" si="3"/>
        <v>0.07619732435</v>
      </c>
      <c r="M814" s="15">
        <f t="shared" si="4"/>
        <v>-0.07619732435</v>
      </c>
      <c r="N814" s="8">
        <f t="shared" si="5"/>
        <v>9</v>
      </c>
    </row>
    <row r="815" ht="12.75" customHeight="1">
      <c r="A815" s="7">
        <v>42803.0</v>
      </c>
      <c r="B815" s="8" t="s">
        <v>1555</v>
      </c>
      <c r="C815" s="8" t="s">
        <v>1556</v>
      </c>
      <c r="D815" s="11">
        <v>5.5316554744E10</v>
      </c>
      <c r="E815" s="8" t="s">
        <v>20</v>
      </c>
      <c r="F815" s="8" t="str">
        <f t="shared" si="1"/>
        <v>SELL</v>
      </c>
      <c r="G815" s="12">
        <v>30.772499</v>
      </c>
      <c r="H815" s="12">
        <v>1000.0</v>
      </c>
      <c r="I815" s="16">
        <v>43572.0</v>
      </c>
      <c r="J815" s="14">
        <v>82.010002</v>
      </c>
      <c r="K815" s="14">
        <f t="shared" si="2"/>
        <v>2665.041991</v>
      </c>
      <c r="L815" s="15">
        <f t="shared" si="3"/>
        <v>-1.665041991</v>
      </c>
      <c r="M815" s="15">
        <f t="shared" si="4"/>
        <v>1.665041991</v>
      </c>
      <c r="N815" s="8">
        <f t="shared" si="5"/>
        <v>769</v>
      </c>
    </row>
    <row r="816" ht="12.75" customHeight="1">
      <c r="A816" s="7">
        <v>42804.0</v>
      </c>
      <c r="B816" s="8" t="s">
        <v>16</v>
      </c>
      <c r="C816" s="8" t="s">
        <v>17</v>
      </c>
      <c r="D816" s="11">
        <v>1.41375537264E11</v>
      </c>
      <c r="E816" s="8" t="s">
        <v>20</v>
      </c>
      <c r="F816" s="8" t="str">
        <f t="shared" si="1"/>
        <v>SELL</v>
      </c>
      <c r="G816" s="12">
        <v>78.647156</v>
      </c>
      <c r="H816" s="12">
        <v>1000.0</v>
      </c>
      <c r="I816" s="7">
        <v>43012.0</v>
      </c>
      <c r="J816" s="14">
        <v>109.664001</v>
      </c>
      <c r="K816" s="14">
        <f t="shared" si="2"/>
        <v>1394.379741</v>
      </c>
      <c r="L816" s="15">
        <f t="shared" si="3"/>
        <v>-0.3943797408</v>
      </c>
      <c r="M816" s="15">
        <f t="shared" si="4"/>
        <v>0.3943797408</v>
      </c>
      <c r="N816" s="8">
        <f t="shared" si="5"/>
        <v>208</v>
      </c>
    </row>
    <row r="817" ht="12.75" customHeight="1">
      <c r="A817" s="16">
        <v>42807.0</v>
      </c>
      <c r="B817" s="8" t="s">
        <v>61</v>
      </c>
      <c r="C817" s="8" t="s">
        <v>62</v>
      </c>
      <c r="D817" s="11">
        <v>4.44889529764E11</v>
      </c>
      <c r="E817" s="18" t="s">
        <v>24</v>
      </c>
      <c r="F817" s="17" t="str">
        <f t="shared" si="1"/>
        <v>BUY</v>
      </c>
      <c r="G817" s="12">
        <v>59.39</v>
      </c>
      <c r="H817" s="12">
        <v>1000.0</v>
      </c>
      <c r="I817" s="16">
        <v>42846.0</v>
      </c>
      <c r="J817" s="14">
        <v>58.86</v>
      </c>
      <c r="K817" s="14">
        <f t="shared" si="2"/>
        <v>991.0759387</v>
      </c>
      <c r="L817" s="15">
        <f t="shared" si="3"/>
        <v>-0.00892406129</v>
      </c>
      <c r="M817" s="15">
        <f t="shared" si="4"/>
        <v>0.00892406129</v>
      </c>
      <c r="N817" s="8">
        <f t="shared" si="5"/>
        <v>39</v>
      </c>
    </row>
    <row r="818" ht="12.75" customHeight="1">
      <c r="A818" s="7">
        <v>42808.0</v>
      </c>
      <c r="B818" s="8" t="s">
        <v>1425</v>
      </c>
      <c r="C818" s="8" t="s">
        <v>1426</v>
      </c>
      <c r="D818" s="11">
        <v>1.12173413076E11</v>
      </c>
      <c r="E818" s="8" t="s">
        <v>20</v>
      </c>
      <c r="F818" s="8" t="str">
        <f t="shared" si="1"/>
        <v>SELL</v>
      </c>
      <c r="G818" s="12">
        <v>41.949295</v>
      </c>
      <c r="H818" s="12">
        <v>1000.0</v>
      </c>
      <c r="I818" s="7">
        <v>43585.0</v>
      </c>
      <c r="J818" s="14">
        <v>69.054161</v>
      </c>
      <c r="K818" s="14">
        <f t="shared" si="2"/>
        <v>1646.134005</v>
      </c>
      <c r="L818" s="15">
        <f t="shared" si="3"/>
        <v>-0.6461340054</v>
      </c>
      <c r="M818" s="15">
        <f t="shared" si="4"/>
        <v>0.6461340054</v>
      </c>
      <c r="N818" s="8">
        <f t="shared" si="5"/>
        <v>777</v>
      </c>
    </row>
    <row r="819" ht="12.75" customHeight="1">
      <c r="A819" s="7">
        <v>42808.0</v>
      </c>
      <c r="B819" s="8" t="s">
        <v>1561</v>
      </c>
      <c r="C819" s="8" t="s">
        <v>1562</v>
      </c>
      <c r="D819" s="11">
        <v>3.613952096E10</v>
      </c>
      <c r="E819" s="8" t="s">
        <v>24</v>
      </c>
      <c r="F819" s="8" t="str">
        <f t="shared" si="1"/>
        <v>BUY</v>
      </c>
      <c r="G819" s="12">
        <v>67.160004</v>
      </c>
      <c r="H819" s="12">
        <v>1000.0</v>
      </c>
      <c r="I819" s="16">
        <v>43022.0</v>
      </c>
      <c r="J819" s="14">
        <v>63.0</v>
      </c>
      <c r="K819" s="14">
        <f t="shared" si="2"/>
        <v>938.0583122</v>
      </c>
      <c r="L819" s="15">
        <f t="shared" si="3"/>
        <v>-0.06194168779</v>
      </c>
      <c r="M819" s="15">
        <f t="shared" si="4"/>
        <v>0.06194168779</v>
      </c>
      <c r="N819" s="8">
        <f t="shared" si="5"/>
        <v>214</v>
      </c>
    </row>
    <row r="820" ht="12.75" customHeight="1">
      <c r="A820" s="16">
        <v>42808.0</v>
      </c>
      <c r="B820" s="8" t="s">
        <v>380</v>
      </c>
      <c r="C820" s="8" t="s">
        <v>381</v>
      </c>
      <c r="D820" s="11">
        <v>6.82995534313E11</v>
      </c>
      <c r="E820" s="17" t="s">
        <v>20</v>
      </c>
      <c r="F820" s="18" t="str">
        <f t="shared" si="1"/>
        <v>SELL</v>
      </c>
      <c r="G820" s="12">
        <v>17.200001</v>
      </c>
      <c r="H820" s="12">
        <v>1000.0</v>
      </c>
      <c r="I820" s="16">
        <v>42859.0</v>
      </c>
      <c r="J820" s="14">
        <v>19.697332</v>
      </c>
      <c r="K820" s="14">
        <f t="shared" si="2"/>
        <v>1145.193654</v>
      </c>
      <c r="L820" s="15">
        <f t="shared" si="3"/>
        <v>-0.1451936543</v>
      </c>
      <c r="M820" s="15">
        <f t="shared" si="4"/>
        <v>0.1451936543</v>
      </c>
      <c r="N820" s="8">
        <f t="shared" si="5"/>
        <v>51</v>
      </c>
    </row>
    <row r="821" ht="12.75" customHeight="1">
      <c r="A821" s="7">
        <v>42809.0</v>
      </c>
      <c r="B821" s="8" t="s">
        <v>1160</v>
      </c>
      <c r="C821" s="8" t="s">
        <v>1161</v>
      </c>
      <c r="D821" s="11">
        <v>6.5575637864E10</v>
      </c>
      <c r="E821" s="8" t="s">
        <v>20</v>
      </c>
      <c r="F821" s="8" t="str">
        <f t="shared" si="1"/>
        <v>SELL</v>
      </c>
      <c r="G821" s="12">
        <v>82.95</v>
      </c>
      <c r="H821" s="12">
        <v>1000.0</v>
      </c>
      <c r="I821" s="16">
        <v>44727.0</v>
      </c>
      <c r="J821" s="14">
        <v>318.58</v>
      </c>
      <c r="K821" s="14">
        <f t="shared" si="2"/>
        <v>3840.626884</v>
      </c>
      <c r="L821" s="15">
        <f t="shared" si="3"/>
        <v>-2.840626884</v>
      </c>
      <c r="M821" s="15">
        <f t="shared" si="4"/>
        <v>2.840626884</v>
      </c>
      <c r="N821" s="8">
        <f t="shared" si="5"/>
        <v>1918</v>
      </c>
    </row>
    <row r="822" ht="12.75" customHeight="1">
      <c r="A822" s="7">
        <v>42809.0</v>
      </c>
      <c r="B822" s="8" t="s">
        <v>1570</v>
      </c>
      <c r="C822" s="8" t="s">
        <v>1571</v>
      </c>
      <c r="D822" s="11">
        <v>1.4294957059E10</v>
      </c>
      <c r="E822" s="8" t="s">
        <v>20</v>
      </c>
      <c r="F822" s="8" t="str">
        <f t="shared" si="1"/>
        <v>SELL</v>
      </c>
      <c r="G822" s="12">
        <v>44.84</v>
      </c>
      <c r="H822" s="12">
        <v>1000.0</v>
      </c>
      <c r="I822" s="16">
        <v>44727.0</v>
      </c>
      <c r="J822" s="14">
        <v>204.289993</v>
      </c>
      <c r="K822" s="14">
        <f t="shared" si="2"/>
        <v>4555.97665</v>
      </c>
      <c r="L822" s="15">
        <f t="shared" si="3"/>
        <v>-3.55597665</v>
      </c>
      <c r="M822" s="15">
        <f t="shared" si="4"/>
        <v>3.55597665</v>
      </c>
      <c r="N822" s="8">
        <f t="shared" si="5"/>
        <v>1918</v>
      </c>
    </row>
    <row r="823" ht="12.75" customHeight="1">
      <c r="A823" s="16">
        <v>42809.0</v>
      </c>
      <c r="B823" s="8" t="s">
        <v>158</v>
      </c>
      <c r="C823" s="8" t="s">
        <v>159</v>
      </c>
      <c r="D823" s="11">
        <v>1.068335624E10</v>
      </c>
      <c r="E823" s="17" t="s">
        <v>20</v>
      </c>
      <c r="F823" s="18" t="str">
        <f t="shared" si="1"/>
        <v>SELL</v>
      </c>
      <c r="G823" s="12">
        <v>97.324196</v>
      </c>
      <c r="H823" s="12">
        <v>1000.0</v>
      </c>
      <c r="I823" s="16">
        <v>43129.0</v>
      </c>
      <c r="J823" s="14">
        <v>153.613144</v>
      </c>
      <c r="K823" s="14">
        <f t="shared" si="2"/>
        <v>1578.365405</v>
      </c>
      <c r="L823" s="15">
        <f t="shared" si="3"/>
        <v>-0.5783654046</v>
      </c>
      <c r="M823" s="15">
        <f t="shared" si="4"/>
        <v>0.5783654046</v>
      </c>
      <c r="N823" s="8">
        <f t="shared" si="5"/>
        <v>320</v>
      </c>
    </row>
    <row r="824" ht="12.75" customHeight="1">
      <c r="A824" s="7">
        <v>42810.0</v>
      </c>
      <c r="B824" s="8" t="s">
        <v>566</v>
      </c>
      <c r="C824" s="8" t="s">
        <v>567</v>
      </c>
      <c r="D824" s="11">
        <v>3.5750388286E10</v>
      </c>
      <c r="E824" s="8" t="s">
        <v>20</v>
      </c>
      <c r="F824" s="8" t="str">
        <f t="shared" si="1"/>
        <v>SELL</v>
      </c>
      <c r="G824" s="12">
        <v>68.62133</v>
      </c>
      <c r="H824" s="12">
        <v>1000.0</v>
      </c>
      <c r="I824" s="16">
        <v>44337.0</v>
      </c>
      <c r="J824" s="14">
        <v>200.741669</v>
      </c>
      <c r="K824" s="14">
        <f t="shared" si="2"/>
        <v>2925.353808</v>
      </c>
      <c r="L824" s="15">
        <f t="shared" si="3"/>
        <v>-1.925353808</v>
      </c>
      <c r="M824" s="15">
        <f t="shared" si="4"/>
        <v>1.925353808</v>
      </c>
      <c r="N824" s="8">
        <f t="shared" si="5"/>
        <v>1527</v>
      </c>
    </row>
    <row r="825" ht="12.75" customHeight="1">
      <c r="A825" s="7">
        <v>42810.0</v>
      </c>
      <c r="B825" s="8" t="s">
        <v>1218</v>
      </c>
      <c r="C825" s="8" t="s">
        <v>1219</v>
      </c>
      <c r="D825" s="11">
        <v>3.284593371E10</v>
      </c>
      <c r="E825" s="8" t="s">
        <v>20</v>
      </c>
      <c r="F825" s="8" t="str">
        <f t="shared" si="1"/>
        <v>SELL</v>
      </c>
      <c r="G825" s="12">
        <v>21.527906</v>
      </c>
      <c r="H825" s="12">
        <v>1000.0</v>
      </c>
      <c r="I825" s="16">
        <v>42941.0</v>
      </c>
      <c r="J825" s="14">
        <v>18.788322</v>
      </c>
      <c r="K825" s="14">
        <f t="shared" si="2"/>
        <v>872.7426625</v>
      </c>
      <c r="L825" s="15">
        <f t="shared" si="3"/>
        <v>0.1272573375</v>
      </c>
      <c r="M825" s="15">
        <f t="shared" si="4"/>
        <v>-0.1272573375</v>
      </c>
      <c r="N825" s="8">
        <f t="shared" si="5"/>
        <v>131</v>
      </c>
    </row>
    <row r="826" ht="12.75" customHeight="1">
      <c r="A826" s="7">
        <v>42811.0</v>
      </c>
      <c r="B826" s="8" t="s">
        <v>1578</v>
      </c>
      <c r="C826" s="8" t="s">
        <v>1579</v>
      </c>
      <c r="D826" s="11">
        <v>1.4680842074E10</v>
      </c>
      <c r="E826" s="8" t="s">
        <v>24</v>
      </c>
      <c r="F826" s="8" t="str">
        <f t="shared" si="1"/>
        <v>BUY</v>
      </c>
      <c r="G826" s="12">
        <v>17.262848</v>
      </c>
      <c r="H826" s="12">
        <v>1000.0</v>
      </c>
      <c r="I826" s="16">
        <v>42948.0</v>
      </c>
      <c r="J826" s="14">
        <v>19.365286</v>
      </c>
      <c r="K826" s="14">
        <f t="shared" si="2"/>
        <v>1121.789753</v>
      </c>
      <c r="L826" s="15">
        <f t="shared" si="3"/>
        <v>0.1217897533</v>
      </c>
      <c r="M826" s="15">
        <f t="shared" si="4"/>
        <v>-0.1217897533</v>
      </c>
      <c r="N826" s="8">
        <f t="shared" si="5"/>
        <v>137</v>
      </c>
    </row>
    <row r="827" ht="12.75" customHeight="1">
      <c r="A827" s="7">
        <v>42811.0</v>
      </c>
      <c r="B827" s="8" t="s">
        <v>1580</v>
      </c>
      <c r="C827" s="8" t="s">
        <v>1581</v>
      </c>
      <c r="D827" s="11">
        <v>1.3183352E10</v>
      </c>
      <c r="E827" s="8" t="s">
        <v>24</v>
      </c>
      <c r="F827" s="8" t="str">
        <f t="shared" si="1"/>
        <v>BUY</v>
      </c>
      <c r="G827" s="12">
        <v>82.72</v>
      </c>
      <c r="H827" s="12">
        <v>1000.0</v>
      </c>
      <c r="I827" s="16">
        <v>43922.0</v>
      </c>
      <c r="J827" s="14">
        <v>139.14</v>
      </c>
      <c r="K827" s="14">
        <f t="shared" si="2"/>
        <v>1682.059961</v>
      </c>
      <c r="L827" s="15">
        <f t="shared" si="3"/>
        <v>0.6820599613</v>
      </c>
      <c r="M827" s="15">
        <f t="shared" si="4"/>
        <v>-0.6820599613</v>
      </c>
      <c r="N827" s="8">
        <f t="shared" si="5"/>
        <v>1111</v>
      </c>
    </row>
    <row r="828" ht="12.75" customHeight="1">
      <c r="A828" s="7">
        <v>42811.0</v>
      </c>
      <c r="B828" s="8" t="s">
        <v>689</v>
      </c>
      <c r="C828" s="8" t="s">
        <v>690</v>
      </c>
      <c r="D828" s="11">
        <v>4.1085696745E10</v>
      </c>
      <c r="E828" s="8" t="s">
        <v>20</v>
      </c>
      <c r="F828" s="8" t="str">
        <f t="shared" si="1"/>
        <v>SELL</v>
      </c>
      <c r="G828" s="12">
        <v>48.456192</v>
      </c>
      <c r="H828" s="12">
        <v>1000.0</v>
      </c>
      <c r="I828" s="16">
        <v>42838.0</v>
      </c>
      <c r="J828" s="14">
        <v>46.047783</v>
      </c>
      <c r="K828" s="14">
        <f t="shared" si="2"/>
        <v>950.297188</v>
      </c>
      <c r="L828" s="15">
        <f t="shared" si="3"/>
        <v>0.04970281197</v>
      </c>
      <c r="M828" s="15">
        <f t="shared" si="4"/>
        <v>-0.04970281197</v>
      </c>
      <c r="N828" s="8">
        <f t="shared" si="5"/>
        <v>27</v>
      </c>
    </row>
    <row r="829" ht="12.75" customHeight="1">
      <c r="A829" s="7">
        <v>42811.0</v>
      </c>
      <c r="B829" s="8" t="s">
        <v>794</v>
      </c>
      <c r="C829" s="8" t="s">
        <v>795</v>
      </c>
      <c r="D829" s="11">
        <v>3.325491351E10</v>
      </c>
      <c r="E829" s="8" t="s">
        <v>24</v>
      </c>
      <c r="F829" s="8" t="str">
        <f t="shared" si="1"/>
        <v>BUY</v>
      </c>
      <c r="G829" s="12">
        <v>49.20834</v>
      </c>
      <c r="H829" s="12">
        <v>1000.0</v>
      </c>
      <c r="I829" s="7">
        <v>42902.0</v>
      </c>
      <c r="J829" s="14">
        <v>49.340096</v>
      </c>
      <c r="K829" s="14">
        <f t="shared" si="2"/>
        <v>1002.677514</v>
      </c>
      <c r="L829" s="15">
        <f t="shared" si="3"/>
        <v>0.002677513608</v>
      </c>
      <c r="M829" s="15">
        <f t="shared" si="4"/>
        <v>-0.002677513608</v>
      </c>
      <c r="N829" s="8">
        <f t="shared" si="5"/>
        <v>91</v>
      </c>
    </row>
    <row r="830" ht="12.75" customHeight="1">
      <c r="A830" s="7">
        <v>42811.0</v>
      </c>
      <c r="B830" s="8" t="s">
        <v>644</v>
      </c>
      <c r="C830" s="8" t="s">
        <v>645</v>
      </c>
      <c r="D830" s="11">
        <v>6.9650124965E10</v>
      </c>
      <c r="E830" s="8" t="s">
        <v>24</v>
      </c>
      <c r="F830" s="8" t="str">
        <f t="shared" si="1"/>
        <v>BUY</v>
      </c>
      <c r="G830" s="12">
        <v>25.439697</v>
      </c>
      <c r="H830" s="12">
        <v>1000.0</v>
      </c>
      <c r="I830" s="7">
        <v>42818.0</v>
      </c>
      <c r="J830" s="14">
        <v>28.032969</v>
      </c>
      <c r="K830" s="14">
        <f t="shared" si="2"/>
        <v>1101.938007</v>
      </c>
      <c r="L830" s="15">
        <f t="shared" si="3"/>
        <v>0.1019380066</v>
      </c>
      <c r="M830" s="15">
        <f t="shared" si="4"/>
        <v>-0.1019380066</v>
      </c>
      <c r="N830" s="8">
        <f t="shared" si="5"/>
        <v>7</v>
      </c>
    </row>
    <row r="831" ht="12.75" customHeight="1">
      <c r="A831" s="7">
        <v>42811.0</v>
      </c>
      <c r="B831" s="8" t="s">
        <v>509</v>
      </c>
      <c r="C831" s="8" t="s">
        <v>510</v>
      </c>
      <c r="D831" s="11">
        <v>1.61091919804E11</v>
      </c>
      <c r="E831" s="8" t="s">
        <v>20</v>
      </c>
      <c r="F831" s="8" t="str">
        <f t="shared" si="1"/>
        <v>SELL</v>
      </c>
      <c r="G831" s="12">
        <v>54.123863</v>
      </c>
      <c r="H831" s="12">
        <v>1000.0</v>
      </c>
      <c r="I831" s="7">
        <v>42901.0</v>
      </c>
      <c r="J831" s="14">
        <v>49.704338</v>
      </c>
      <c r="K831" s="14">
        <f t="shared" si="2"/>
        <v>918.3442431</v>
      </c>
      <c r="L831" s="15">
        <f t="shared" si="3"/>
        <v>0.08165575691</v>
      </c>
      <c r="M831" s="15">
        <f t="shared" si="4"/>
        <v>-0.08165575691</v>
      </c>
      <c r="N831" s="8">
        <f t="shared" si="5"/>
        <v>90</v>
      </c>
    </row>
    <row r="832" ht="12.75" customHeight="1">
      <c r="A832" s="7">
        <v>42811.0</v>
      </c>
      <c r="B832" s="8" t="s">
        <v>630</v>
      </c>
      <c r="C832" s="8" t="s">
        <v>631</v>
      </c>
      <c r="D832" s="11">
        <v>1.069485355423E12</v>
      </c>
      <c r="E832" s="8" t="s">
        <v>20</v>
      </c>
      <c r="F832" s="8" t="str">
        <f t="shared" si="1"/>
        <v>SELL</v>
      </c>
      <c r="G832" s="12">
        <v>26.173925</v>
      </c>
      <c r="H832" s="12">
        <v>1000.0</v>
      </c>
      <c r="I832" s="7">
        <v>42837.0</v>
      </c>
      <c r="J832" s="14">
        <v>24.0123</v>
      </c>
      <c r="K832" s="14">
        <f t="shared" si="2"/>
        <v>917.4130361</v>
      </c>
      <c r="L832" s="15">
        <f t="shared" si="3"/>
        <v>0.08258696393</v>
      </c>
      <c r="M832" s="15">
        <f t="shared" si="4"/>
        <v>-0.08258696393</v>
      </c>
      <c r="N832" s="8">
        <f t="shared" si="5"/>
        <v>26</v>
      </c>
    </row>
    <row r="833" ht="12.75" customHeight="1">
      <c r="A833" s="7">
        <v>42811.0</v>
      </c>
      <c r="B833" s="8" t="s">
        <v>1584</v>
      </c>
      <c r="C833" s="8" t="s">
        <v>1585</v>
      </c>
      <c r="D833" s="11">
        <v>4.10255174641E11</v>
      </c>
      <c r="E833" s="8" t="s">
        <v>24</v>
      </c>
      <c r="F833" s="8" t="str">
        <f t="shared" si="1"/>
        <v>BUY</v>
      </c>
      <c r="G833" s="12">
        <v>29.933369</v>
      </c>
      <c r="H833" s="12">
        <v>1000.0</v>
      </c>
      <c r="I833" s="16">
        <v>43563.0</v>
      </c>
      <c r="J833" s="14">
        <v>48.408417</v>
      </c>
      <c r="K833" s="14">
        <f t="shared" si="2"/>
        <v>1617.205768</v>
      </c>
      <c r="L833" s="15">
        <f t="shared" si="3"/>
        <v>0.6172057679</v>
      </c>
      <c r="M833" s="15">
        <f t="shared" si="4"/>
        <v>-0.6172057679</v>
      </c>
      <c r="N833" s="8">
        <f t="shared" si="5"/>
        <v>752</v>
      </c>
    </row>
    <row r="834" ht="12.75" customHeight="1">
      <c r="A834" s="7">
        <v>42811.0</v>
      </c>
      <c r="B834" s="8" t="s">
        <v>1168</v>
      </c>
      <c r="C834" s="8" t="s">
        <v>1169</v>
      </c>
      <c r="D834" s="11">
        <v>4.3386699181E10</v>
      </c>
      <c r="E834" s="8" t="s">
        <v>20</v>
      </c>
      <c r="F834" s="8" t="str">
        <f t="shared" si="1"/>
        <v>SELL</v>
      </c>
      <c r="G834" s="12">
        <v>14.764755</v>
      </c>
      <c r="H834" s="12">
        <v>1000.0</v>
      </c>
      <c r="I834" s="7">
        <v>43231.0</v>
      </c>
      <c r="J834" s="14">
        <v>23.025764</v>
      </c>
      <c r="K834" s="14">
        <f t="shared" si="2"/>
        <v>1559.508708</v>
      </c>
      <c r="L834" s="15">
        <f t="shared" si="3"/>
        <v>-0.5595087084</v>
      </c>
      <c r="M834" s="15">
        <f t="shared" si="4"/>
        <v>0.5595087084</v>
      </c>
      <c r="N834" s="8">
        <f t="shared" si="5"/>
        <v>420</v>
      </c>
    </row>
    <row r="835" ht="12.75" customHeight="1">
      <c r="A835" s="7">
        <v>42816.0</v>
      </c>
      <c r="B835" s="8" t="s">
        <v>152</v>
      </c>
      <c r="C835" s="8" t="s">
        <v>153</v>
      </c>
      <c r="D835" s="11">
        <v>1.11464472E11</v>
      </c>
      <c r="E835" s="8" t="s">
        <v>20</v>
      </c>
      <c r="F835" s="8" t="str">
        <f t="shared" si="1"/>
        <v>SELL</v>
      </c>
      <c r="G835" s="12">
        <v>49.03</v>
      </c>
      <c r="H835" s="12">
        <v>1000.0</v>
      </c>
      <c r="I835" s="7">
        <v>42846.0</v>
      </c>
      <c r="J835" s="14">
        <v>53.17</v>
      </c>
      <c r="K835" s="14">
        <f t="shared" si="2"/>
        <v>1084.438099</v>
      </c>
      <c r="L835" s="15">
        <f t="shared" si="3"/>
        <v>-0.08443809912</v>
      </c>
      <c r="M835" s="15">
        <f t="shared" si="4"/>
        <v>0.08443809912</v>
      </c>
      <c r="N835" s="8">
        <f t="shared" si="5"/>
        <v>30</v>
      </c>
    </row>
    <row r="836" ht="12.75" customHeight="1">
      <c r="A836" s="7">
        <v>42816.0</v>
      </c>
      <c r="B836" s="8" t="s">
        <v>431</v>
      </c>
      <c r="C836" s="8" t="s">
        <v>432</v>
      </c>
      <c r="D836" s="11">
        <v>4.3266420622E10</v>
      </c>
      <c r="E836" s="8" t="s">
        <v>24</v>
      </c>
      <c r="F836" s="8" t="str">
        <f t="shared" si="1"/>
        <v>BUY</v>
      </c>
      <c r="G836" s="12">
        <v>118.156631</v>
      </c>
      <c r="H836" s="12">
        <v>1000.0</v>
      </c>
      <c r="I836" s="7">
        <v>43123.0</v>
      </c>
      <c r="J836" s="14">
        <v>122.937393</v>
      </c>
      <c r="K836" s="14">
        <f t="shared" si="2"/>
        <v>1040.461225</v>
      </c>
      <c r="L836" s="15">
        <f t="shared" si="3"/>
        <v>0.04046122473</v>
      </c>
      <c r="M836" s="15">
        <f t="shared" si="4"/>
        <v>-0.04046122473</v>
      </c>
      <c r="N836" s="8">
        <f t="shared" si="5"/>
        <v>307</v>
      </c>
    </row>
    <row r="837" ht="12.75" customHeight="1">
      <c r="A837" s="7">
        <v>42817.0</v>
      </c>
      <c r="B837" s="8" t="s">
        <v>111</v>
      </c>
      <c r="C837" s="8" t="s">
        <v>112</v>
      </c>
      <c r="D837" s="11">
        <v>4.70018432E10</v>
      </c>
      <c r="E837" s="8" t="s">
        <v>24</v>
      </c>
      <c r="F837" s="8" t="str">
        <f t="shared" si="1"/>
        <v>BUY</v>
      </c>
      <c r="G837" s="12">
        <v>8.554783</v>
      </c>
      <c r="H837" s="12">
        <v>1000.0</v>
      </c>
      <c r="I837" s="16">
        <v>42877.0</v>
      </c>
      <c r="J837" s="14">
        <v>8.246603</v>
      </c>
      <c r="K837" s="14">
        <f t="shared" si="2"/>
        <v>963.9757081</v>
      </c>
      <c r="L837" s="15">
        <f t="shared" si="3"/>
        <v>-0.03602429191</v>
      </c>
      <c r="M837" s="15">
        <f t="shared" si="4"/>
        <v>0.03602429191</v>
      </c>
      <c r="N837" s="8">
        <f t="shared" si="5"/>
        <v>60</v>
      </c>
    </row>
    <row r="838" ht="12.75" customHeight="1">
      <c r="A838" s="7">
        <v>42818.0</v>
      </c>
      <c r="B838" s="8" t="s">
        <v>644</v>
      </c>
      <c r="C838" s="8" t="s">
        <v>645</v>
      </c>
      <c r="D838" s="11">
        <v>6.9650124965E10</v>
      </c>
      <c r="E838" s="8" t="s">
        <v>20</v>
      </c>
      <c r="F838" s="8" t="str">
        <f t="shared" si="1"/>
        <v>SELL</v>
      </c>
      <c r="G838" s="12">
        <v>28.032969</v>
      </c>
      <c r="H838" s="12">
        <v>1000.0</v>
      </c>
      <c r="I838" s="7">
        <v>42863.0</v>
      </c>
      <c r="J838" s="14">
        <v>27.668135</v>
      </c>
      <c r="K838" s="14">
        <f t="shared" si="2"/>
        <v>986.9855383</v>
      </c>
      <c r="L838" s="15">
        <f t="shared" si="3"/>
        <v>0.01301446165</v>
      </c>
      <c r="M838" s="15">
        <f t="shared" si="4"/>
        <v>-0.01301446165</v>
      </c>
      <c r="N838" s="8">
        <f t="shared" si="5"/>
        <v>45</v>
      </c>
    </row>
    <row r="839" ht="12.75" customHeight="1">
      <c r="A839" s="7">
        <v>42821.0</v>
      </c>
      <c r="B839" s="8" t="s">
        <v>1593</v>
      </c>
      <c r="C839" s="8" t="s">
        <v>1594</v>
      </c>
      <c r="D839" s="11">
        <v>1.48906507187E11</v>
      </c>
      <c r="E839" s="8" t="s">
        <v>24</v>
      </c>
      <c r="F839" s="8" t="str">
        <f t="shared" si="1"/>
        <v>BUY</v>
      </c>
      <c r="G839" s="12">
        <v>29.72</v>
      </c>
      <c r="H839" s="12">
        <v>1000.0</v>
      </c>
      <c r="I839" s="16">
        <v>43990.0</v>
      </c>
      <c r="J839" s="14">
        <v>23.3</v>
      </c>
      <c r="K839" s="14">
        <f t="shared" si="2"/>
        <v>783.9838493</v>
      </c>
      <c r="L839" s="15">
        <f t="shared" si="3"/>
        <v>-0.2160161507</v>
      </c>
      <c r="M839" s="15">
        <f t="shared" si="4"/>
        <v>0.2160161507</v>
      </c>
      <c r="N839" s="8">
        <f t="shared" si="5"/>
        <v>1169</v>
      </c>
    </row>
    <row r="840" ht="12.75" customHeight="1">
      <c r="A840" s="7">
        <v>42821.0</v>
      </c>
      <c r="B840" s="8" t="s">
        <v>48</v>
      </c>
      <c r="C840" s="8" t="s">
        <v>49</v>
      </c>
      <c r="D840" s="11">
        <v>5.7134103688E10</v>
      </c>
      <c r="E840" s="8" t="s">
        <v>20</v>
      </c>
      <c r="F840" s="8" t="str">
        <f t="shared" si="1"/>
        <v>SELL</v>
      </c>
      <c r="G840" s="12">
        <v>51.878819</v>
      </c>
      <c r="H840" s="12">
        <v>1000.0</v>
      </c>
      <c r="I840" s="7">
        <v>42859.0</v>
      </c>
      <c r="J840" s="14">
        <v>47.876717</v>
      </c>
      <c r="K840" s="14">
        <f t="shared" si="2"/>
        <v>922.856725</v>
      </c>
      <c r="L840" s="15">
        <f t="shared" si="3"/>
        <v>0.07714327498</v>
      </c>
      <c r="M840" s="15">
        <f t="shared" si="4"/>
        <v>-0.07714327498</v>
      </c>
      <c r="N840" s="8">
        <f t="shared" si="5"/>
        <v>38</v>
      </c>
    </row>
    <row r="841" ht="12.75" customHeight="1">
      <c r="A841" s="7">
        <v>42821.0</v>
      </c>
      <c r="B841" s="8" t="s">
        <v>1597</v>
      </c>
      <c r="C841" s="8" t="s">
        <v>1598</v>
      </c>
      <c r="D841" s="11">
        <v>1.778913816E10</v>
      </c>
      <c r="E841" s="8" t="s">
        <v>20</v>
      </c>
      <c r="F841" s="8" t="str">
        <f t="shared" si="1"/>
        <v>SELL</v>
      </c>
      <c r="G841" s="12">
        <v>29.118612</v>
      </c>
      <c r="H841" s="12">
        <v>1000.0</v>
      </c>
      <c r="I841" s="16">
        <v>43777.0</v>
      </c>
      <c r="J841" s="14">
        <v>28.966465</v>
      </c>
      <c r="K841" s="14">
        <f t="shared" si="2"/>
        <v>994.7749227</v>
      </c>
      <c r="L841" s="15">
        <f t="shared" si="3"/>
        <v>0.005225077349</v>
      </c>
      <c r="M841" s="15">
        <f t="shared" si="4"/>
        <v>-0.005225077349</v>
      </c>
      <c r="N841" s="8">
        <f t="shared" si="5"/>
        <v>956</v>
      </c>
    </row>
    <row r="842" ht="12.75" customHeight="1">
      <c r="A842" s="7">
        <v>42822.0</v>
      </c>
      <c r="B842" s="8" t="s">
        <v>593</v>
      </c>
      <c r="C842" s="8" t="s">
        <v>594</v>
      </c>
      <c r="D842" s="11">
        <v>5.6003039209E10</v>
      </c>
      <c r="E842" s="8" t="s">
        <v>20</v>
      </c>
      <c r="F842" s="8" t="str">
        <f t="shared" si="1"/>
        <v>SELL</v>
      </c>
      <c r="G842" s="12">
        <v>80.572311</v>
      </c>
      <c r="H842" s="12">
        <v>1000.0</v>
      </c>
      <c r="I842" s="16">
        <v>43861.0</v>
      </c>
      <c r="J842" s="14">
        <v>189.425751</v>
      </c>
      <c r="K842" s="14">
        <f t="shared" si="2"/>
        <v>2351.003076</v>
      </c>
      <c r="L842" s="15">
        <f t="shared" si="3"/>
        <v>-1.351003076</v>
      </c>
      <c r="M842" s="15">
        <f t="shared" si="4"/>
        <v>1.351003076</v>
      </c>
      <c r="N842" s="8">
        <f t="shared" si="5"/>
        <v>1039</v>
      </c>
    </row>
    <row r="843" ht="12.75" customHeight="1">
      <c r="A843" s="7">
        <v>42822.0</v>
      </c>
      <c r="B843" s="8" t="s">
        <v>342</v>
      </c>
      <c r="C843" s="8" t="s">
        <v>343</v>
      </c>
      <c r="D843" s="11">
        <v>2.0695706284E11</v>
      </c>
      <c r="E843" s="8" t="s">
        <v>24</v>
      </c>
      <c r="F843" s="8" t="str">
        <f t="shared" si="1"/>
        <v>BUY</v>
      </c>
      <c r="G843" s="12">
        <v>25.459673</v>
      </c>
      <c r="H843" s="12">
        <v>1000.0</v>
      </c>
      <c r="I843" s="7">
        <v>42935.0</v>
      </c>
      <c r="J843" s="14">
        <v>25.299749</v>
      </c>
      <c r="K843" s="14">
        <f t="shared" si="2"/>
        <v>993.7185368</v>
      </c>
      <c r="L843" s="15">
        <f t="shared" si="3"/>
        <v>-0.006281463238</v>
      </c>
      <c r="M843" s="15">
        <f t="shared" si="4"/>
        <v>0.006281463238</v>
      </c>
      <c r="N843" s="8">
        <f t="shared" si="5"/>
        <v>113</v>
      </c>
    </row>
    <row r="844" ht="12.75" customHeight="1">
      <c r="A844" s="7">
        <v>42835.0</v>
      </c>
      <c r="B844" s="8" t="s">
        <v>531</v>
      </c>
      <c r="C844" s="8" t="s">
        <v>532</v>
      </c>
      <c r="D844" s="11">
        <v>1.69812468749E11</v>
      </c>
      <c r="E844" s="8" t="s">
        <v>24</v>
      </c>
      <c r="F844" s="8" t="str">
        <f t="shared" si="1"/>
        <v>BUY</v>
      </c>
      <c r="G844" s="12">
        <v>13.1</v>
      </c>
      <c r="H844" s="12">
        <v>1000.0</v>
      </c>
      <c r="I844" s="16">
        <v>42844.0</v>
      </c>
      <c r="J844" s="14">
        <v>12.84</v>
      </c>
      <c r="K844" s="14">
        <f t="shared" si="2"/>
        <v>980.1526718</v>
      </c>
      <c r="L844" s="15">
        <f t="shared" si="3"/>
        <v>-0.01984732824</v>
      </c>
      <c r="M844" s="15">
        <f t="shared" si="4"/>
        <v>0.01984732824</v>
      </c>
      <c r="N844" s="8">
        <f t="shared" si="5"/>
        <v>9</v>
      </c>
    </row>
    <row r="845" ht="12.75" customHeight="1">
      <c r="A845" s="7">
        <v>42835.0</v>
      </c>
      <c r="B845" s="8" t="s">
        <v>1039</v>
      </c>
      <c r="C845" s="8" t="s">
        <v>1040</v>
      </c>
      <c r="D845" s="11">
        <v>8.5540813733E10</v>
      </c>
      <c r="E845" s="8" t="s">
        <v>20</v>
      </c>
      <c r="F845" s="8" t="str">
        <f t="shared" si="1"/>
        <v>SELL</v>
      </c>
      <c r="G845" s="12">
        <v>64.871758</v>
      </c>
      <c r="H845" s="12">
        <v>1000.0</v>
      </c>
      <c r="I845" s="16">
        <v>42954.0</v>
      </c>
      <c r="J845" s="14">
        <v>64.509331</v>
      </c>
      <c r="K845" s="14">
        <f t="shared" si="2"/>
        <v>994.4131775</v>
      </c>
      <c r="L845" s="15">
        <f t="shared" si="3"/>
        <v>0.005586822543</v>
      </c>
      <c r="M845" s="15">
        <f t="shared" si="4"/>
        <v>-0.005586822543</v>
      </c>
      <c r="N845" s="8">
        <f t="shared" si="5"/>
        <v>119</v>
      </c>
    </row>
    <row r="846" ht="12.75" customHeight="1">
      <c r="A846" s="7">
        <v>42835.0</v>
      </c>
      <c r="B846" s="8" t="s">
        <v>1605</v>
      </c>
      <c r="C846" s="8" t="s">
        <v>1606</v>
      </c>
      <c r="D846" s="11">
        <v>1.37248580771E11</v>
      </c>
      <c r="E846" s="8" t="s">
        <v>24</v>
      </c>
      <c r="F846" s="8" t="str">
        <f t="shared" si="1"/>
        <v>BUY</v>
      </c>
      <c r="G846" s="12">
        <v>28.007545</v>
      </c>
      <c r="H846" s="12">
        <v>1000.0</v>
      </c>
      <c r="I846" s="16">
        <v>42923.0</v>
      </c>
      <c r="J846" s="14">
        <v>30.613396</v>
      </c>
      <c r="K846" s="14">
        <f t="shared" si="2"/>
        <v>1093.041036</v>
      </c>
      <c r="L846" s="15">
        <f t="shared" si="3"/>
        <v>0.09304103591</v>
      </c>
      <c r="M846" s="15">
        <f t="shared" si="4"/>
        <v>-0.09304103591</v>
      </c>
      <c r="N846" s="8">
        <f t="shared" si="5"/>
        <v>88</v>
      </c>
    </row>
    <row r="847" ht="12.75" customHeight="1">
      <c r="A847" s="7">
        <v>42836.0</v>
      </c>
      <c r="B847" s="8" t="s">
        <v>411</v>
      </c>
      <c r="C847" s="8" t="s">
        <v>412</v>
      </c>
      <c r="D847" s="11">
        <v>1.6663529338E10</v>
      </c>
      <c r="E847" s="8" t="s">
        <v>24</v>
      </c>
      <c r="F847" s="8" t="str">
        <f t="shared" si="1"/>
        <v>BUY</v>
      </c>
      <c r="G847" s="12">
        <v>90.079407</v>
      </c>
      <c r="H847" s="12">
        <v>1000.0</v>
      </c>
      <c r="I847" s="7">
        <v>42857.0</v>
      </c>
      <c r="J847" s="14">
        <v>90.556168</v>
      </c>
      <c r="K847" s="14">
        <f t="shared" si="2"/>
        <v>1005.292675</v>
      </c>
      <c r="L847" s="15">
        <f t="shared" si="3"/>
        <v>0.005292674718</v>
      </c>
      <c r="M847" s="15">
        <f t="shared" si="4"/>
        <v>-0.005292674718</v>
      </c>
      <c r="N847" s="8">
        <f t="shared" si="5"/>
        <v>21</v>
      </c>
    </row>
    <row r="848" ht="12.75" customHeight="1">
      <c r="A848" s="7">
        <v>42837.0</v>
      </c>
      <c r="B848" s="8" t="s">
        <v>469</v>
      </c>
      <c r="C848" s="8" t="s">
        <v>470</v>
      </c>
      <c r="D848" s="11">
        <v>1.62467463E10</v>
      </c>
      <c r="E848" s="8" t="s">
        <v>20</v>
      </c>
      <c r="F848" s="8" t="str">
        <f t="shared" si="1"/>
        <v>SELL</v>
      </c>
      <c r="G848" s="12">
        <v>113.284859</v>
      </c>
      <c r="H848" s="12">
        <v>1000.0</v>
      </c>
      <c r="I848" s="16">
        <v>44727.0</v>
      </c>
      <c r="J848" s="14">
        <v>111.518349</v>
      </c>
      <c r="K848" s="14">
        <f t="shared" si="2"/>
        <v>984.4064775</v>
      </c>
      <c r="L848" s="15">
        <f t="shared" si="3"/>
        <v>0.01559352252</v>
      </c>
      <c r="M848" s="15">
        <f t="shared" si="4"/>
        <v>-0.01559352252</v>
      </c>
      <c r="N848" s="8">
        <f t="shared" si="5"/>
        <v>1890</v>
      </c>
    </row>
    <row r="849" ht="12.75" customHeight="1">
      <c r="A849" s="7">
        <v>42837.0</v>
      </c>
      <c r="B849" s="8" t="s">
        <v>630</v>
      </c>
      <c r="C849" s="8" t="s">
        <v>631</v>
      </c>
      <c r="D849" s="11">
        <v>1.069485355423E12</v>
      </c>
      <c r="E849" s="8" t="s">
        <v>24</v>
      </c>
      <c r="F849" s="8" t="str">
        <f t="shared" si="1"/>
        <v>BUY</v>
      </c>
      <c r="G849" s="12">
        <v>24.0123</v>
      </c>
      <c r="H849" s="12">
        <v>1000.0</v>
      </c>
      <c r="I849" s="7">
        <v>42864.0</v>
      </c>
      <c r="J849" s="14">
        <v>25.401567</v>
      </c>
      <c r="K849" s="14">
        <f t="shared" si="2"/>
        <v>1057.856474</v>
      </c>
      <c r="L849" s="15">
        <f t="shared" si="3"/>
        <v>0.05785647356</v>
      </c>
      <c r="M849" s="15">
        <f t="shared" si="4"/>
        <v>-0.05785647356</v>
      </c>
      <c r="N849" s="8">
        <f t="shared" si="5"/>
        <v>27</v>
      </c>
    </row>
    <row r="850" ht="12.75" customHeight="1">
      <c r="A850" s="7">
        <v>42838.0</v>
      </c>
      <c r="B850" s="8" t="s">
        <v>689</v>
      </c>
      <c r="C850" s="8" t="s">
        <v>690</v>
      </c>
      <c r="D850" s="11">
        <v>4.1085696745E10</v>
      </c>
      <c r="E850" s="8" t="s">
        <v>24</v>
      </c>
      <c r="F850" s="8" t="str">
        <f t="shared" si="1"/>
        <v>BUY</v>
      </c>
      <c r="G850" s="12">
        <v>46.047783</v>
      </c>
      <c r="H850" s="12">
        <v>1000.0</v>
      </c>
      <c r="I850" s="16">
        <v>42873.0</v>
      </c>
      <c r="J850" s="14">
        <v>45.032909</v>
      </c>
      <c r="K850" s="14">
        <f t="shared" si="2"/>
        <v>977.9604156</v>
      </c>
      <c r="L850" s="15">
        <f t="shared" si="3"/>
        <v>-0.0220395844</v>
      </c>
      <c r="M850" s="15">
        <f t="shared" si="4"/>
        <v>0.0220395844</v>
      </c>
      <c r="N850" s="8">
        <f t="shared" si="5"/>
        <v>35</v>
      </c>
    </row>
    <row r="851" ht="12.75" customHeight="1">
      <c r="A851" s="7">
        <v>42838.0</v>
      </c>
      <c r="B851" s="8" t="s">
        <v>1440</v>
      </c>
      <c r="C851" s="8" t="s">
        <v>1441</v>
      </c>
      <c r="D851" s="11">
        <v>4.90336E10</v>
      </c>
      <c r="E851" s="8" t="s">
        <v>20</v>
      </c>
      <c r="F851" s="8" t="str">
        <f t="shared" si="1"/>
        <v>SELL</v>
      </c>
      <c r="G851" s="12">
        <v>94.724983</v>
      </c>
      <c r="H851" s="12">
        <v>1000.0</v>
      </c>
      <c r="I851" s="7">
        <v>43378.0</v>
      </c>
      <c r="J851" s="14">
        <v>116.56369</v>
      </c>
      <c r="K851" s="14">
        <f t="shared" si="2"/>
        <v>1230.548545</v>
      </c>
      <c r="L851" s="15">
        <f t="shared" si="3"/>
        <v>-0.2305485449</v>
      </c>
      <c r="M851" s="15">
        <f t="shared" si="4"/>
        <v>0.2305485449</v>
      </c>
      <c r="N851" s="8">
        <f t="shared" si="5"/>
        <v>540</v>
      </c>
    </row>
    <row r="852" ht="12.75" customHeight="1">
      <c r="A852" s="16">
        <v>42838.0</v>
      </c>
      <c r="B852" s="8" t="s">
        <v>557</v>
      </c>
      <c r="C852" s="8" t="s">
        <v>557</v>
      </c>
      <c r="D852" s="11">
        <v>7.5686160676E10</v>
      </c>
      <c r="E852" s="17" t="s">
        <v>20</v>
      </c>
      <c r="F852" s="18" t="str">
        <f t="shared" si="1"/>
        <v>SELL</v>
      </c>
      <c r="G852" s="12">
        <v>12.108558</v>
      </c>
      <c r="H852" s="12">
        <v>1000.0</v>
      </c>
      <c r="I852" s="16">
        <v>43984.0</v>
      </c>
      <c r="J852" s="14">
        <v>10.040979</v>
      </c>
      <c r="K852" s="14">
        <f t="shared" si="2"/>
        <v>829.2464718</v>
      </c>
      <c r="L852" s="15">
        <f t="shared" si="3"/>
        <v>0.1707535282</v>
      </c>
      <c r="M852" s="15">
        <f t="shared" si="4"/>
        <v>-0.1707535282</v>
      </c>
      <c r="N852" s="8">
        <f t="shared" si="5"/>
        <v>1146</v>
      </c>
    </row>
    <row r="853" ht="12.75" customHeight="1">
      <c r="A853" s="7">
        <v>42844.0</v>
      </c>
      <c r="B853" s="8" t="s">
        <v>531</v>
      </c>
      <c r="C853" s="8" t="s">
        <v>532</v>
      </c>
      <c r="D853" s="11">
        <v>1.69812468749E11</v>
      </c>
      <c r="E853" s="8" t="s">
        <v>20</v>
      </c>
      <c r="F853" s="8" t="str">
        <f t="shared" si="1"/>
        <v>SELL</v>
      </c>
      <c r="G853" s="12">
        <v>12.84</v>
      </c>
      <c r="H853" s="12">
        <v>1000.0</v>
      </c>
      <c r="I853" s="16">
        <v>42853.0</v>
      </c>
      <c r="J853" s="14">
        <v>13.3</v>
      </c>
      <c r="K853" s="14">
        <f t="shared" si="2"/>
        <v>1035.825545</v>
      </c>
      <c r="L853" s="15">
        <f t="shared" si="3"/>
        <v>-0.03582554517</v>
      </c>
      <c r="M853" s="15">
        <f t="shared" si="4"/>
        <v>0.03582554517</v>
      </c>
      <c r="N853" s="8">
        <f t="shared" si="5"/>
        <v>9</v>
      </c>
    </row>
    <row r="854" ht="12.75" customHeight="1">
      <c r="A854" s="7">
        <v>42844.0</v>
      </c>
      <c r="B854" s="8" t="s">
        <v>40</v>
      </c>
      <c r="C854" s="8" t="s">
        <v>41</v>
      </c>
      <c r="D854" s="11">
        <v>2.63583141248E11</v>
      </c>
      <c r="E854" s="8" t="s">
        <v>20</v>
      </c>
      <c r="F854" s="8" t="str">
        <f t="shared" si="1"/>
        <v>SELL</v>
      </c>
      <c r="G854" s="12">
        <v>35.444908</v>
      </c>
      <c r="H854" s="12">
        <v>1000.0</v>
      </c>
      <c r="I854" s="7">
        <v>43005.0</v>
      </c>
      <c r="J854" s="14">
        <v>37.195831</v>
      </c>
      <c r="K854" s="14">
        <f t="shared" si="2"/>
        <v>1049.398435</v>
      </c>
      <c r="L854" s="15">
        <f t="shared" si="3"/>
        <v>-0.04939843545</v>
      </c>
      <c r="M854" s="15">
        <f t="shared" si="4"/>
        <v>0.04939843545</v>
      </c>
      <c r="N854" s="8">
        <f t="shared" si="5"/>
        <v>161</v>
      </c>
    </row>
    <row r="855" ht="12.75" customHeight="1">
      <c r="A855" s="7">
        <v>42845.0</v>
      </c>
      <c r="B855" s="8" t="s">
        <v>310</v>
      </c>
      <c r="C855" s="8" t="s">
        <v>311</v>
      </c>
      <c r="D855" s="11">
        <v>6.1276311855E10</v>
      </c>
      <c r="E855" s="8" t="s">
        <v>20</v>
      </c>
      <c r="F855" s="8" t="str">
        <f t="shared" si="1"/>
        <v>SELL</v>
      </c>
      <c r="G855" s="12">
        <v>162.991486</v>
      </c>
      <c r="H855" s="12">
        <v>1000.0</v>
      </c>
      <c r="I855" s="16">
        <v>43397.0</v>
      </c>
      <c r="J855" s="14">
        <v>154.043091</v>
      </c>
      <c r="K855" s="14">
        <f t="shared" si="2"/>
        <v>945.0990035</v>
      </c>
      <c r="L855" s="15">
        <f t="shared" si="3"/>
        <v>0.05490099649</v>
      </c>
      <c r="M855" s="15">
        <f t="shared" si="4"/>
        <v>-0.05490099649</v>
      </c>
      <c r="N855" s="8">
        <f t="shared" si="5"/>
        <v>552</v>
      </c>
    </row>
    <row r="856" ht="12.75" customHeight="1">
      <c r="A856" s="7">
        <v>42845.0</v>
      </c>
      <c r="B856" s="8" t="s">
        <v>908</v>
      </c>
      <c r="C856" s="8" t="s">
        <v>909</v>
      </c>
      <c r="D856" s="11">
        <v>6.5325189471E10</v>
      </c>
      <c r="E856" s="8" t="s">
        <v>20</v>
      </c>
      <c r="F856" s="8" t="str">
        <f t="shared" si="1"/>
        <v>SELL</v>
      </c>
      <c r="G856" s="12">
        <v>221.757813</v>
      </c>
      <c r="H856" s="12">
        <v>1000.0</v>
      </c>
      <c r="I856" s="7">
        <v>43314.0</v>
      </c>
      <c r="J856" s="14">
        <v>275.362488</v>
      </c>
      <c r="K856" s="14">
        <f t="shared" si="2"/>
        <v>1241.726207</v>
      </c>
      <c r="L856" s="15">
        <f t="shared" si="3"/>
        <v>-0.241726207</v>
      </c>
      <c r="M856" s="15">
        <f t="shared" si="4"/>
        <v>0.241726207</v>
      </c>
      <c r="N856" s="8">
        <f t="shared" si="5"/>
        <v>469</v>
      </c>
    </row>
    <row r="857" ht="12.75" customHeight="1">
      <c r="A857" s="7">
        <v>42845.0</v>
      </c>
      <c r="B857" s="8" t="s">
        <v>330</v>
      </c>
      <c r="C857" s="8" t="s">
        <v>331</v>
      </c>
      <c r="D857" s="11">
        <v>6.96689835E10</v>
      </c>
      <c r="E857" s="8" t="s">
        <v>20</v>
      </c>
      <c r="F857" s="8" t="str">
        <f t="shared" si="1"/>
        <v>SELL</v>
      </c>
      <c r="G857" s="12">
        <v>101.83</v>
      </c>
      <c r="H857" s="12">
        <v>1000.0</v>
      </c>
      <c r="I857" s="7">
        <v>44396.0</v>
      </c>
      <c r="J857" s="14">
        <v>277.16</v>
      </c>
      <c r="K857" s="14">
        <f t="shared" si="2"/>
        <v>2721.791221</v>
      </c>
      <c r="L857" s="15">
        <f t="shared" si="3"/>
        <v>-1.721791221</v>
      </c>
      <c r="M857" s="15">
        <f t="shared" si="4"/>
        <v>1.721791221</v>
      </c>
      <c r="N857" s="8">
        <f t="shared" si="5"/>
        <v>1551</v>
      </c>
    </row>
    <row r="858" ht="12.75" customHeight="1">
      <c r="A858" s="16">
        <v>42845.0</v>
      </c>
      <c r="B858" s="8" t="s">
        <v>1623</v>
      </c>
      <c r="C858" s="8" t="s">
        <v>1624</v>
      </c>
      <c r="D858" s="11">
        <v>1.2739029524E11</v>
      </c>
      <c r="E858" s="17" t="s">
        <v>20</v>
      </c>
      <c r="F858" s="18" t="str">
        <f t="shared" si="1"/>
        <v>SELL</v>
      </c>
      <c r="G858" s="12">
        <v>40.485806</v>
      </c>
      <c r="H858" s="12">
        <v>1000.0</v>
      </c>
      <c r="I858" s="16">
        <v>43031.0</v>
      </c>
      <c r="J858" s="14">
        <v>44.21468</v>
      </c>
      <c r="K858" s="14">
        <f t="shared" si="2"/>
        <v>1092.103242</v>
      </c>
      <c r="L858" s="15">
        <f t="shared" si="3"/>
        <v>-0.09210324231</v>
      </c>
      <c r="M858" s="15">
        <f t="shared" si="4"/>
        <v>0.09210324231</v>
      </c>
      <c r="N858" s="8">
        <f t="shared" si="5"/>
        <v>186</v>
      </c>
    </row>
    <row r="859" ht="12.75" customHeight="1">
      <c r="A859" s="7">
        <v>42846.0</v>
      </c>
      <c r="B859" s="8" t="s">
        <v>270</v>
      </c>
      <c r="C859" s="8" t="s">
        <v>271</v>
      </c>
      <c r="D859" s="11">
        <v>1.30378753979E11</v>
      </c>
      <c r="E859" s="8" t="s">
        <v>24</v>
      </c>
      <c r="F859" s="8" t="str">
        <f t="shared" si="1"/>
        <v>BUY</v>
      </c>
      <c r="G859" s="12">
        <v>44.207176</v>
      </c>
      <c r="H859" s="12">
        <v>1000.0</v>
      </c>
      <c r="I859" s="16">
        <v>42860.0</v>
      </c>
      <c r="J859" s="14">
        <v>45.587601</v>
      </c>
      <c r="K859" s="14">
        <f t="shared" si="2"/>
        <v>1031.226265</v>
      </c>
      <c r="L859" s="15">
        <f t="shared" si="3"/>
        <v>0.03122626517</v>
      </c>
      <c r="M859" s="15">
        <f t="shared" si="4"/>
        <v>-0.03122626517</v>
      </c>
      <c r="N859" s="8">
        <f t="shared" si="5"/>
        <v>14</v>
      </c>
    </row>
    <row r="860" ht="12.75" customHeight="1">
      <c r="A860" s="7">
        <v>42846.0</v>
      </c>
      <c r="B860" s="8" t="s">
        <v>78</v>
      </c>
      <c r="C860" s="8" t="s">
        <v>79</v>
      </c>
      <c r="D860" s="11">
        <v>5.5668982979E10</v>
      </c>
      <c r="E860" s="8" t="s">
        <v>24</v>
      </c>
      <c r="F860" s="8" t="str">
        <f t="shared" si="1"/>
        <v>BUY</v>
      </c>
      <c r="G860" s="12">
        <v>11.451619</v>
      </c>
      <c r="H860" s="12">
        <v>1000.0</v>
      </c>
      <c r="I860" s="16">
        <v>42943.0</v>
      </c>
      <c r="J860" s="14">
        <v>13.577145</v>
      </c>
      <c r="K860" s="14">
        <f t="shared" si="2"/>
        <v>1185.609214</v>
      </c>
      <c r="L860" s="15">
        <f t="shared" si="3"/>
        <v>0.1856092139</v>
      </c>
      <c r="M860" s="15">
        <f t="shared" si="4"/>
        <v>-0.1856092139</v>
      </c>
      <c r="N860" s="8">
        <f t="shared" si="5"/>
        <v>97</v>
      </c>
    </row>
    <row r="861" ht="12.75" customHeight="1">
      <c r="A861" s="7">
        <v>42846.0</v>
      </c>
      <c r="B861" s="8" t="s">
        <v>390</v>
      </c>
      <c r="C861" s="8" t="s">
        <v>391</v>
      </c>
      <c r="D861" s="11">
        <v>4.604077228E10</v>
      </c>
      <c r="E861" s="8" t="s">
        <v>24</v>
      </c>
      <c r="F861" s="8" t="str">
        <f t="shared" si="1"/>
        <v>BUY</v>
      </c>
      <c r="G861" s="12">
        <v>29.537645</v>
      </c>
      <c r="H861" s="12">
        <v>1000.0</v>
      </c>
      <c r="I861" s="16">
        <v>42929.0</v>
      </c>
      <c r="J861" s="14">
        <v>31.734541</v>
      </c>
      <c r="K861" s="14">
        <f t="shared" si="2"/>
        <v>1074.376139</v>
      </c>
      <c r="L861" s="15">
        <f t="shared" si="3"/>
        <v>0.07437613933</v>
      </c>
      <c r="M861" s="15">
        <f t="shared" si="4"/>
        <v>-0.07437613933</v>
      </c>
      <c r="N861" s="8">
        <f t="shared" si="5"/>
        <v>83</v>
      </c>
    </row>
    <row r="862" ht="12.75" customHeight="1">
      <c r="A862" s="7">
        <v>42846.0</v>
      </c>
      <c r="B862" s="8" t="s">
        <v>603</v>
      </c>
      <c r="C862" s="8" t="s">
        <v>604</v>
      </c>
      <c r="D862" s="11">
        <v>4.3368843374E10</v>
      </c>
      <c r="E862" s="8" t="s">
        <v>20</v>
      </c>
      <c r="F862" s="8" t="str">
        <f t="shared" si="1"/>
        <v>SELL</v>
      </c>
      <c r="G862" s="12">
        <v>105.47464</v>
      </c>
      <c r="H862" s="12">
        <v>1000.0</v>
      </c>
      <c r="I862" s="7">
        <v>42955.0</v>
      </c>
      <c r="J862" s="14">
        <v>99.295319</v>
      </c>
      <c r="K862" s="14">
        <f t="shared" si="2"/>
        <v>941.4141542</v>
      </c>
      <c r="L862" s="15">
        <f t="shared" si="3"/>
        <v>0.05858584585</v>
      </c>
      <c r="M862" s="15">
        <f t="shared" si="4"/>
        <v>-0.05858584585</v>
      </c>
      <c r="N862" s="8">
        <f t="shared" si="5"/>
        <v>109</v>
      </c>
    </row>
    <row r="863" ht="12.75" customHeight="1">
      <c r="A863" s="7">
        <v>42846.0</v>
      </c>
      <c r="B863" s="8" t="s">
        <v>146</v>
      </c>
      <c r="C863" s="8" t="s">
        <v>147</v>
      </c>
      <c r="D863" s="11">
        <v>4.07756017E10</v>
      </c>
      <c r="E863" s="8" t="s">
        <v>24</v>
      </c>
      <c r="F863" s="8" t="str">
        <f t="shared" si="1"/>
        <v>BUY</v>
      </c>
      <c r="G863" s="12">
        <v>49.29</v>
      </c>
      <c r="H863" s="12">
        <v>1000.0</v>
      </c>
      <c r="I863" s="7">
        <v>42863.0</v>
      </c>
      <c r="J863" s="14">
        <v>49.14</v>
      </c>
      <c r="K863" s="14">
        <f t="shared" si="2"/>
        <v>996.9567864</v>
      </c>
      <c r="L863" s="15">
        <f t="shared" si="3"/>
        <v>-0.003043213634</v>
      </c>
      <c r="M863" s="15">
        <f t="shared" si="4"/>
        <v>0.003043213634</v>
      </c>
      <c r="N863" s="8">
        <f t="shared" si="5"/>
        <v>17</v>
      </c>
    </row>
    <row r="864" ht="12.75" customHeight="1">
      <c r="A864" s="7">
        <v>42846.0</v>
      </c>
      <c r="B864" s="8" t="s">
        <v>152</v>
      </c>
      <c r="C864" s="8" t="s">
        <v>153</v>
      </c>
      <c r="D864" s="11">
        <v>1.11464472E11</v>
      </c>
      <c r="E864" s="8" t="s">
        <v>24</v>
      </c>
      <c r="F864" s="8" t="str">
        <f t="shared" si="1"/>
        <v>BUY</v>
      </c>
      <c r="G864" s="12">
        <v>53.17</v>
      </c>
      <c r="H864" s="12">
        <v>1000.0</v>
      </c>
      <c r="I864" s="7">
        <v>42872.0</v>
      </c>
      <c r="J864" s="14">
        <v>52.61</v>
      </c>
      <c r="K864" s="14">
        <f t="shared" si="2"/>
        <v>989.467745</v>
      </c>
      <c r="L864" s="15">
        <f t="shared" si="3"/>
        <v>-0.01053225503</v>
      </c>
      <c r="M864" s="15">
        <f t="shared" si="4"/>
        <v>0.01053225503</v>
      </c>
      <c r="N864" s="8">
        <f t="shared" si="5"/>
        <v>26</v>
      </c>
    </row>
    <row r="865" ht="12.75" customHeight="1">
      <c r="A865" s="16">
        <v>42846.0</v>
      </c>
      <c r="B865" s="8" t="s">
        <v>61</v>
      </c>
      <c r="C865" s="8" t="s">
        <v>62</v>
      </c>
      <c r="D865" s="11">
        <v>4.44889529764E11</v>
      </c>
      <c r="E865" s="17" t="s">
        <v>20</v>
      </c>
      <c r="F865" s="18" t="str">
        <f t="shared" si="1"/>
        <v>SELL</v>
      </c>
      <c r="G865" s="12">
        <v>58.86</v>
      </c>
      <c r="H865" s="12">
        <v>1000.0</v>
      </c>
      <c r="I865" s="16">
        <v>43028.0</v>
      </c>
      <c r="J865" s="14">
        <v>61.79</v>
      </c>
      <c r="K865" s="14">
        <f t="shared" si="2"/>
        <v>1049.779137</v>
      </c>
      <c r="L865" s="15">
        <f t="shared" si="3"/>
        <v>-0.04977913694</v>
      </c>
      <c r="M865" s="15">
        <f t="shared" si="4"/>
        <v>0.04977913694</v>
      </c>
      <c r="N865" s="8">
        <f t="shared" si="5"/>
        <v>182</v>
      </c>
    </row>
    <row r="866" ht="12.75" customHeight="1">
      <c r="A866" s="7">
        <v>42850.0</v>
      </c>
      <c r="B866" s="8" t="s">
        <v>1232</v>
      </c>
      <c r="C866" s="8" t="s">
        <v>1233</v>
      </c>
      <c r="D866" s="11">
        <v>2.185741E10</v>
      </c>
      <c r="E866" s="8" t="s">
        <v>20</v>
      </c>
      <c r="F866" s="8" t="str">
        <f t="shared" si="1"/>
        <v>SELL</v>
      </c>
      <c r="G866" s="12">
        <v>58.380585</v>
      </c>
      <c r="H866" s="12">
        <v>1000.0</v>
      </c>
      <c r="I866" s="16">
        <v>43994.0</v>
      </c>
      <c r="J866" s="14">
        <v>47.479229</v>
      </c>
      <c r="K866" s="14">
        <f t="shared" si="2"/>
        <v>813.2708674</v>
      </c>
      <c r="L866" s="15">
        <f t="shared" si="3"/>
        <v>0.1867291326</v>
      </c>
      <c r="M866" s="15">
        <f t="shared" si="4"/>
        <v>-0.1867291326</v>
      </c>
      <c r="N866" s="8">
        <f t="shared" si="5"/>
        <v>1144</v>
      </c>
    </row>
    <row r="867" ht="12.75" customHeight="1">
      <c r="A867" s="7">
        <v>42851.0</v>
      </c>
      <c r="B867" s="8" t="s">
        <v>1629</v>
      </c>
      <c r="C867" s="8" t="s">
        <v>1630</v>
      </c>
      <c r="D867" s="11">
        <v>4.6050511237E10</v>
      </c>
      <c r="E867" s="8" t="s">
        <v>20</v>
      </c>
      <c r="F867" s="8" t="str">
        <f t="shared" si="1"/>
        <v>SELL</v>
      </c>
      <c r="G867" s="12">
        <v>19.51</v>
      </c>
      <c r="H867" s="12">
        <v>1000.0</v>
      </c>
      <c r="I867" s="16">
        <v>44727.0</v>
      </c>
      <c r="J867" s="14">
        <v>49.03</v>
      </c>
      <c r="K867" s="14">
        <f t="shared" si="2"/>
        <v>2513.07022</v>
      </c>
      <c r="L867" s="15">
        <f t="shared" si="3"/>
        <v>-1.51307022</v>
      </c>
      <c r="M867" s="15">
        <f t="shared" si="4"/>
        <v>1.51307022</v>
      </c>
      <c r="N867" s="8">
        <f t="shared" si="5"/>
        <v>1876</v>
      </c>
    </row>
    <row r="868" ht="12.75" customHeight="1">
      <c r="A868" s="7">
        <v>42851.0</v>
      </c>
      <c r="B868" s="8" t="s">
        <v>1631</v>
      </c>
      <c r="C868" s="8" t="s">
        <v>1632</v>
      </c>
      <c r="D868" s="11">
        <v>7.0600589368E10</v>
      </c>
      <c r="E868" s="8" t="s">
        <v>20</v>
      </c>
      <c r="F868" s="8" t="str">
        <f t="shared" si="1"/>
        <v>SELL</v>
      </c>
      <c r="G868" s="12">
        <v>28.8</v>
      </c>
      <c r="H868" s="12">
        <v>1000.0</v>
      </c>
      <c r="I868" s="16">
        <v>43028.0</v>
      </c>
      <c r="J868" s="14">
        <v>27.82</v>
      </c>
      <c r="K868" s="14">
        <f t="shared" si="2"/>
        <v>965.9722222</v>
      </c>
      <c r="L868" s="15">
        <f t="shared" si="3"/>
        <v>0.03402777778</v>
      </c>
      <c r="M868" s="15">
        <f t="shared" si="4"/>
        <v>-0.03402777778</v>
      </c>
      <c r="N868" s="8">
        <f t="shared" si="5"/>
        <v>177</v>
      </c>
    </row>
    <row r="869" ht="12.75" customHeight="1">
      <c r="A869" s="7">
        <v>42851.0</v>
      </c>
      <c r="B869" s="8" t="s">
        <v>1633</v>
      </c>
      <c r="C869" s="8" t="s">
        <v>1634</v>
      </c>
      <c r="D869" s="11">
        <v>1.0921385932E10</v>
      </c>
      <c r="E869" s="8" t="s">
        <v>20</v>
      </c>
      <c r="F869" s="8" t="str">
        <f t="shared" si="1"/>
        <v>SELL</v>
      </c>
      <c r="G869" s="12">
        <v>19.675888</v>
      </c>
      <c r="H869" s="12">
        <v>1000.0</v>
      </c>
      <c r="I869" s="16">
        <v>44727.0</v>
      </c>
      <c r="J869" s="14">
        <v>26.516052</v>
      </c>
      <c r="K869" s="14">
        <f t="shared" si="2"/>
        <v>1347.641946</v>
      </c>
      <c r="L869" s="15">
        <f t="shared" si="3"/>
        <v>-0.3476419463</v>
      </c>
      <c r="M869" s="15">
        <f t="shared" si="4"/>
        <v>0.3476419463</v>
      </c>
      <c r="N869" s="8">
        <f t="shared" si="5"/>
        <v>1876</v>
      </c>
    </row>
    <row r="870" ht="12.75" customHeight="1">
      <c r="A870" s="7">
        <v>42851.0</v>
      </c>
      <c r="B870" s="8" t="s">
        <v>1635</v>
      </c>
      <c r="C870" s="8" t="s">
        <v>1636</v>
      </c>
      <c r="D870" s="11">
        <v>1.33145229888E11</v>
      </c>
      <c r="E870" s="8" t="s">
        <v>20</v>
      </c>
      <c r="F870" s="8" t="str">
        <f t="shared" si="1"/>
        <v>SELL</v>
      </c>
      <c r="G870" s="12">
        <v>35.383522</v>
      </c>
      <c r="H870" s="12">
        <v>1000.0</v>
      </c>
      <c r="I870" s="16">
        <v>44727.0</v>
      </c>
      <c r="J870" s="14">
        <v>47.214569</v>
      </c>
      <c r="K870" s="14">
        <f t="shared" si="2"/>
        <v>1334.366008</v>
      </c>
      <c r="L870" s="15">
        <f t="shared" si="3"/>
        <v>-0.334366008</v>
      </c>
      <c r="M870" s="15">
        <f t="shared" si="4"/>
        <v>0.334366008</v>
      </c>
      <c r="N870" s="8">
        <f t="shared" si="5"/>
        <v>1876</v>
      </c>
    </row>
    <row r="871" ht="12.75" customHeight="1">
      <c r="A871" s="7">
        <v>42852.0</v>
      </c>
      <c r="B871" s="8" t="s">
        <v>513</v>
      </c>
      <c r="C871" s="8" t="s">
        <v>514</v>
      </c>
      <c r="D871" s="11">
        <v>4.3466845132E10</v>
      </c>
      <c r="E871" s="8" t="s">
        <v>20</v>
      </c>
      <c r="F871" s="8" t="str">
        <f t="shared" si="1"/>
        <v>SELL</v>
      </c>
      <c r="G871" s="12">
        <v>75.902267</v>
      </c>
      <c r="H871" s="12">
        <v>1000.0</v>
      </c>
      <c r="I871" s="16">
        <v>43424.0</v>
      </c>
      <c r="J871" s="14">
        <v>92.724968</v>
      </c>
      <c r="K871" s="14">
        <f t="shared" si="2"/>
        <v>1221.636345</v>
      </c>
      <c r="L871" s="15">
        <f t="shared" si="3"/>
        <v>-0.2216363445</v>
      </c>
      <c r="M871" s="15">
        <f t="shared" si="4"/>
        <v>0.2216363445</v>
      </c>
      <c r="N871" s="8">
        <f t="shared" si="5"/>
        <v>572</v>
      </c>
    </row>
    <row r="872" ht="12.75" customHeight="1">
      <c r="A872" s="7">
        <v>42852.0</v>
      </c>
      <c r="B872" s="8" t="s">
        <v>1637</v>
      </c>
      <c r="C872" s="8" t="s">
        <v>1638</v>
      </c>
      <c r="D872" s="11">
        <v>1.40033231E10</v>
      </c>
      <c r="E872" s="8" t="s">
        <v>24</v>
      </c>
      <c r="F872" s="8" t="str">
        <f t="shared" si="1"/>
        <v>BUY</v>
      </c>
      <c r="G872" s="12">
        <v>29.98</v>
      </c>
      <c r="H872" s="12">
        <v>1000.0</v>
      </c>
      <c r="I872" s="7">
        <v>43020.0</v>
      </c>
      <c r="J872" s="14">
        <v>35.73</v>
      </c>
      <c r="K872" s="14">
        <f t="shared" si="2"/>
        <v>1191.79453</v>
      </c>
      <c r="L872" s="15">
        <f t="shared" si="3"/>
        <v>0.1917945297</v>
      </c>
      <c r="M872" s="15">
        <f t="shared" si="4"/>
        <v>-0.1917945297</v>
      </c>
      <c r="N872" s="8">
        <f t="shared" si="5"/>
        <v>168</v>
      </c>
    </row>
    <row r="873" ht="12.75" customHeight="1">
      <c r="A873" s="7">
        <v>42853.0</v>
      </c>
      <c r="B873" s="8" t="s">
        <v>531</v>
      </c>
      <c r="C873" s="8" t="s">
        <v>532</v>
      </c>
      <c r="D873" s="11">
        <v>1.69812468749E11</v>
      </c>
      <c r="E873" s="8" t="s">
        <v>24</v>
      </c>
      <c r="F873" s="8" t="str">
        <f t="shared" si="1"/>
        <v>BUY</v>
      </c>
      <c r="G873" s="12">
        <v>13.3</v>
      </c>
      <c r="H873" s="12">
        <v>1000.0</v>
      </c>
      <c r="I873" s="16">
        <v>42871.0</v>
      </c>
      <c r="J873" s="14">
        <v>12.75</v>
      </c>
      <c r="K873" s="14">
        <f t="shared" si="2"/>
        <v>958.6466165</v>
      </c>
      <c r="L873" s="15">
        <f t="shared" si="3"/>
        <v>-0.04135338346</v>
      </c>
      <c r="M873" s="15">
        <f t="shared" si="4"/>
        <v>0.04135338346</v>
      </c>
      <c r="N873" s="8">
        <f t="shared" si="5"/>
        <v>18</v>
      </c>
    </row>
    <row r="874" ht="12.75" customHeight="1">
      <c r="A874" s="7">
        <v>42853.0</v>
      </c>
      <c r="B874" s="8" t="s">
        <v>952</v>
      </c>
      <c r="C874" s="8" t="s">
        <v>953</v>
      </c>
      <c r="D874" s="11">
        <v>9.6868389362E10</v>
      </c>
      <c r="E874" s="8" t="s">
        <v>24</v>
      </c>
      <c r="F874" s="8" t="str">
        <f t="shared" si="1"/>
        <v>BUY</v>
      </c>
      <c r="G874" s="12">
        <v>39.262447</v>
      </c>
      <c r="H874" s="12">
        <v>1000.0</v>
      </c>
      <c r="I874" s="7">
        <v>42908.0</v>
      </c>
      <c r="J874" s="14">
        <v>39.105511</v>
      </c>
      <c r="K874" s="14">
        <f t="shared" si="2"/>
        <v>996.0028981</v>
      </c>
      <c r="L874" s="15">
        <f t="shared" si="3"/>
        <v>-0.003997101862</v>
      </c>
      <c r="M874" s="15">
        <f t="shared" si="4"/>
        <v>0.003997101862</v>
      </c>
      <c r="N874" s="8">
        <f t="shared" si="5"/>
        <v>55</v>
      </c>
    </row>
    <row r="875" ht="12.75" customHeight="1">
      <c r="A875" s="7">
        <v>42853.0</v>
      </c>
      <c r="B875" s="8" t="s">
        <v>1238</v>
      </c>
      <c r="C875" s="8" t="s">
        <v>1239</v>
      </c>
      <c r="D875" s="11">
        <v>1.9951872E11</v>
      </c>
      <c r="E875" s="8" t="s">
        <v>24</v>
      </c>
      <c r="F875" s="8" t="str">
        <f t="shared" si="1"/>
        <v>BUY</v>
      </c>
      <c r="G875" s="12">
        <v>52.19</v>
      </c>
      <c r="H875" s="12">
        <v>1000.0</v>
      </c>
      <c r="I875" s="7">
        <v>43105.0</v>
      </c>
      <c r="J875" s="14">
        <v>69.04</v>
      </c>
      <c r="K875" s="14">
        <f t="shared" si="2"/>
        <v>1322.858785</v>
      </c>
      <c r="L875" s="15">
        <f t="shared" si="3"/>
        <v>0.3228587852</v>
      </c>
      <c r="M875" s="15">
        <f t="shared" si="4"/>
        <v>-0.3228587852</v>
      </c>
      <c r="N875" s="8">
        <f t="shared" si="5"/>
        <v>252</v>
      </c>
    </row>
    <row r="876" ht="12.75" customHeight="1">
      <c r="A876" s="7">
        <v>42856.0</v>
      </c>
      <c r="B876" s="8" t="s">
        <v>954</v>
      </c>
      <c r="C876" s="8" t="s">
        <v>955</v>
      </c>
      <c r="D876" s="11">
        <v>1.39897497235E11</v>
      </c>
      <c r="E876" s="8" t="s">
        <v>24</v>
      </c>
      <c r="F876" s="8" t="str">
        <f t="shared" si="1"/>
        <v>BUY</v>
      </c>
      <c r="G876" s="12">
        <v>133.83</v>
      </c>
      <c r="H876" s="12">
        <v>1000.0</v>
      </c>
      <c r="I876" s="16">
        <v>43025.0</v>
      </c>
      <c r="J876" s="14">
        <v>155.39</v>
      </c>
      <c r="K876" s="14">
        <f t="shared" si="2"/>
        <v>1161.099903</v>
      </c>
      <c r="L876" s="15">
        <f t="shared" si="3"/>
        <v>0.1610999029</v>
      </c>
      <c r="M876" s="15">
        <f t="shared" si="4"/>
        <v>-0.1610999029</v>
      </c>
      <c r="N876" s="8">
        <f t="shared" si="5"/>
        <v>169</v>
      </c>
    </row>
    <row r="877" ht="12.75" customHeight="1">
      <c r="A877" s="7">
        <v>42857.0</v>
      </c>
      <c r="B877" s="8" t="s">
        <v>187</v>
      </c>
      <c r="C877" s="8" t="s">
        <v>188</v>
      </c>
      <c r="D877" s="11">
        <v>8.2460626286E10</v>
      </c>
      <c r="E877" s="8" t="s">
        <v>24</v>
      </c>
      <c r="F877" s="8" t="str">
        <f t="shared" si="1"/>
        <v>BUY</v>
      </c>
      <c r="G877" s="12">
        <v>59.242558</v>
      </c>
      <c r="H877" s="12">
        <v>1000.0</v>
      </c>
      <c r="I877" s="7">
        <v>42940.0</v>
      </c>
      <c r="J877" s="14">
        <v>55.467617</v>
      </c>
      <c r="K877" s="14">
        <f t="shared" si="2"/>
        <v>936.2799122</v>
      </c>
      <c r="L877" s="15">
        <f t="shared" si="3"/>
        <v>-0.06372008785</v>
      </c>
      <c r="M877" s="15">
        <f t="shared" si="4"/>
        <v>0.06372008785</v>
      </c>
      <c r="N877" s="8">
        <f t="shared" si="5"/>
        <v>83</v>
      </c>
    </row>
    <row r="878" ht="12.75" customHeight="1">
      <c r="A878" s="7">
        <v>42857.0</v>
      </c>
      <c r="B878" s="8" t="s">
        <v>411</v>
      </c>
      <c r="C878" s="8" t="s">
        <v>412</v>
      </c>
      <c r="D878" s="11">
        <v>1.6663529338E10</v>
      </c>
      <c r="E878" s="8" t="s">
        <v>20</v>
      </c>
      <c r="F878" s="8" t="str">
        <f t="shared" si="1"/>
        <v>SELL</v>
      </c>
      <c r="G878" s="12">
        <v>90.556168</v>
      </c>
      <c r="H878" s="12">
        <v>1000.0</v>
      </c>
      <c r="I878" s="7">
        <v>43304.0</v>
      </c>
      <c r="J878" s="14">
        <v>88.067558</v>
      </c>
      <c r="K878" s="14">
        <f t="shared" si="2"/>
        <v>972.518603</v>
      </c>
      <c r="L878" s="15">
        <f t="shared" si="3"/>
        <v>0.02748139696</v>
      </c>
      <c r="M878" s="15">
        <f t="shared" si="4"/>
        <v>-0.02748139696</v>
      </c>
      <c r="N878" s="8">
        <f t="shared" si="5"/>
        <v>447</v>
      </c>
    </row>
    <row r="879" ht="12.75" customHeight="1">
      <c r="A879" s="7">
        <v>42857.0</v>
      </c>
      <c r="B879" s="8" t="s">
        <v>783</v>
      </c>
      <c r="C879" s="8" t="s">
        <v>784</v>
      </c>
      <c r="D879" s="11">
        <v>1.00443452698E11</v>
      </c>
      <c r="E879" s="8" t="s">
        <v>24</v>
      </c>
      <c r="F879" s="8" t="str">
        <f t="shared" si="1"/>
        <v>BUY</v>
      </c>
      <c r="G879" s="12">
        <v>17.982557</v>
      </c>
      <c r="H879" s="12">
        <v>1000.0</v>
      </c>
      <c r="I879" s="7">
        <v>42905.0</v>
      </c>
      <c r="J879" s="14">
        <v>17.964087</v>
      </c>
      <c r="K879" s="14">
        <f t="shared" si="2"/>
        <v>998.9728936</v>
      </c>
      <c r="L879" s="15">
        <f t="shared" si="3"/>
        <v>-0.001027106434</v>
      </c>
      <c r="M879" s="15">
        <f t="shared" si="4"/>
        <v>0.001027106434</v>
      </c>
      <c r="N879" s="8">
        <f t="shared" si="5"/>
        <v>48</v>
      </c>
    </row>
    <row r="880" ht="12.75" customHeight="1">
      <c r="A880" s="16">
        <v>42857.0</v>
      </c>
      <c r="B880" s="8" t="s">
        <v>56</v>
      </c>
      <c r="C880" s="8" t="s">
        <v>57</v>
      </c>
      <c r="D880" s="11">
        <v>1.3948872E11</v>
      </c>
      <c r="E880" s="18" t="s">
        <v>24</v>
      </c>
      <c r="F880" s="17" t="str">
        <f t="shared" si="1"/>
        <v>BUY</v>
      </c>
      <c r="G880" s="12">
        <v>33.91</v>
      </c>
      <c r="H880" s="12">
        <v>1000.0</v>
      </c>
      <c r="I880" s="16">
        <v>42865.0</v>
      </c>
      <c r="J880" s="14">
        <v>34.257149</v>
      </c>
      <c r="K880" s="14">
        <f t="shared" si="2"/>
        <v>1010.237364</v>
      </c>
      <c r="L880" s="15">
        <f t="shared" si="3"/>
        <v>0.01023736361</v>
      </c>
      <c r="M880" s="15">
        <f t="shared" si="4"/>
        <v>-0.01023736361</v>
      </c>
      <c r="N880" s="8">
        <f t="shared" si="5"/>
        <v>8</v>
      </c>
    </row>
    <row r="881" ht="12.75" customHeight="1">
      <c r="A881" s="7">
        <v>42858.0</v>
      </c>
      <c r="B881" s="8" t="s">
        <v>109</v>
      </c>
      <c r="C881" s="8" t="s">
        <v>110</v>
      </c>
      <c r="D881" s="11">
        <v>1.5046201417E10</v>
      </c>
      <c r="E881" s="8" t="s">
        <v>20</v>
      </c>
      <c r="F881" s="8" t="str">
        <f t="shared" si="1"/>
        <v>SELL</v>
      </c>
      <c r="G881" s="12">
        <v>31.309999</v>
      </c>
      <c r="H881" s="12">
        <v>1000.0</v>
      </c>
      <c r="I881" s="16">
        <v>43160.0</v>
      </c>
      <c r="J881" s="14">
        <v>43.759998</v>
      </c>
      <c r="K881" s="14">
        <f t="shared" si="2"/>
        <v>1397.636519</v>
      </c>
      <c r="L881" s="15">
        <f t="shared" si="3"/>
        <v>-0.3976365186</v>
      </c>
      <c r="M881" s="15">
        <f t="shared" si="4"/>
        <v>0.3976365186</v>
      </c>
      <c r="N881" s="8">
        <f t="shared" si="5"/>
        <v>302</v>
      </c>
    </row>
    <row r="882" ht="12.75" customHeight="1">
      <c r="A882" s="7">
        <v>42858.0</v>
      </c>
      <c r="B882" s="8" t="s">
        <v>226</v>
      </c>
      <c r="C882" s="8" t="s">
        <v>227</v>
      </c>
      <c r="D882" s="11">
        <v>1.1333906346E11</v>
      </c>
      <c r="E882" s="8" t="s">
        <v>24</v>
      </c>
      <c r="F882" s="8" t="str">
        <f t="shared" si="1"/>
        <v>BUY</v>
      </c>
      <c r="G882" s="12">
        <v>228.919571</v>
      </c>
      <c r="H882" s="12">
        <v>1000.0</v>
      </c>
      <c r="I882" s="7">
        <v>42880.0</v>
      </c>
      <c r="J882" s="14">
        <v>239.49942</v>
      </c>
      <c r="K882" s="14">
        <f t="shared" si="2"/>
        <v>1046.216446</v>
      </c>
      <c r="L882" s="15">
        <f t="shared" si="3"/>
        <v>0.04621644604</v>
      </c>
      <c r="M882" s="15">
        <f t="shared" si="4"/>
        <v>-0.04621644604</v>
      </c>
      <c r="N882" s="8">
        <f t="shared" si="5"/>
        <v>22</v>
      </c>
    </row>
    <row r="883" ht="12.75" customHeight="1">
      <c r="A883" s="7">
        <v>42859.0</v>
      </c>
      <c r="B883" s="8" t="s">
        <v>28</v>
      </c>
      <c r="C883" s="8" t="s">
        <v>29</v>
      </c>
      <c r="D883" s="11">
        <v>3.00794502426E11</v>
      </c>
      <c r="E883" s="8" t="s">
        <v>24</v>
      </c>
      <c r="F883" s="8" t="str">
        <f t="shared" si="1"/>
        <v>BUY</v>
      </c>
      <c r="G883" s="12">
        <v>79.47</v>
      </c>
      <c r="H883" s="12">
        <v>1000.0</v>
      </c>
      <c r="I883" s="7">
        <v>42929.0</v>
      </c>
      <c r="J883" s="14">
        <v>79.75</v>
      </c>
      <c r="K883" s="14">
        <f t="shared" si="2"/>
        <v>1003.523342</v>
      </c>
      <c r="L883" s="15">
        <f t="shared" si="3"/>
        <v>0.003523342142</v>
      </c>
      <c r="M883" s="15">
        <f t="shared" si="4"/>
        <v>-0.003523342142</v>
      </c>
      <c r="N883" s="8">
        <f t="shared" si="5"/>
        <v>70</v>
      </c>
    </row>
    <row r="884" ht="12.75" customHeight="1">
      <c r="A884" s="7">
        <v>42859.0</v>
      </c>
      <c r="B884" s="8" t="s">
        <v>48</v>
      </c>
      <c r="C884" s="8" t="s">
        <v>49</v>
      </c>
      <c r="D884" s="11">
        <v>5.7134103688E10</v>
      </c>
      <c r="E884" s="8" t="s">
        <v>24</v>
      </c>
      <c r="F884" s="8" t="str">
        <f t="shared" si="1"/>
        <v>BUY</v>
      </c>
      <c r="G884" s="12">
        <v>47.876717</v>
      </c>
      <c r="H884" s="12">
        <v>1000.0</v>
      </c>
      <c r="I884" s="7">
        <v>42927.0</v>
      </c>
      <c r="J884" s="14">
        <v>49.242928</v>
      </c>
      <c r="K884" s="14">
        <f t="shared" si="2"/>
        <v>1028.536021</v>
      </c>
      <c r="L884" s="15">
        <f t="shared" si="3"/>
        <v>0.02853602096</v>
      </c>
      <c r="M884" s="15">
        <f t="shared" si="4"/>
        <v>-0.02853602096</v>
      </c>
      <c r="N884" s="8">
        <f t="shared" si="5"/>
        <v>68</v>
      </c>
    </row>
    <row r="885" ht="12.75" customHeight="1">
      <c r="A885" s="7">
        <v>42859.0</v>
      </c>
      <c r="B885" s="8" t="s">
        <v>234</v>
      </c>
      <c r="C885" s="8" t="s">
        <v>235</v>
      </c>
      <c r="D885" s="11">
        <v>5.559644496E10</v>
      </c>
      <c r="E885" s="8" t="s">
        <v>24</v>
      </c>
      <c r="F885" s="8" t="str">
        <f t="shared" si="1"/>
        <v>BUY</v>
      </c>
      <c r="G885" s="12">
        <v>132.646759</v>
      </c>
      <c r="H885" s="12">
        <v>1000.0</v>
      </c>
      <c r="I885" s="7">
        <v>42970.0</v>
      </c>
      <c r="J885" s="14">
        <v>103.879799</v>
      </c>
      <c r="K885" s="14">
        <f t="shared" si="2"/>
        <v>783.1310752</v>
      </c>
      <c r="L885" s="15">
        <f t="shared" si="3"/>
        <v>-0.2168689248</v>
      </c>
      <c r="M885" s="15">
        <f t="shared" si="4"/>
        <v>0.2168689248</v>
      </c>
      <c r="N885" s="8">
        <f t="shared" si="5"/>
        <v>111</v>
      </c>
    </row>
    <row r="886" ht="12.75" customHeight="1">
      <c r="A886" s="16">
        <v>42859.0</v>
      </c>
      <c r="B886" s="8" t="s">
        <v>380</v>
      </c>
      <c r="C886" s="8" t="s">
        <v>381</v>
      </c>
      <c r="D886" s="11">
        <v>6.82995534313E11</v>
      </c>
      <c r="E886" s="18" t="s">
        <v>24</v>
      </c>
      <c r="F886" s="17" t="str">
        <f t="shared" si="1"/>
        <v>BUY</v>
      </c>
      <c r="G886" s="12">
        <v>19.697332</v>
      </c>
      <c r="H886" s="12">
        <v>1000.0</v>
      </c>
      <c r="I886" s="16">
        <v>42885.0</v>
      </c>
      <c r="J886" s="14">
        <v>22.34</v>
      </c>
      <c r="K886" s="14">
        <f t="shared" si="2"/>
        <v>1134.163754</v>
      </c>
      <c r="L886" s="15">
        <f t="shared" si="3"/>
        <v>0.1341637538</v>
      </c>
      <c r="M886" s="15">
        <f t="shared" si="4"/>
        <v>-0.1341637538</v>
      </c>
      <c r="N886" s="8">
        <f t="shared" si="5"/>
        <v>26</v>
      </c>
    </row>
    <row r="887" ht="12.75" customHeight="1">
      <c r="A887" s="7">
        <v>42860.0</v>
      </c>
      <c r="B887" s="8" t="s">
        <v>270</v>
      </c>
      <c r="C887" s="8" t="s">
        <v>271</v>
      </c>
      <c r="D887" s="11">
        <v>1.30378753979E11</v>
      </c>
      <c r="E887" s="8" t="s">
        <v>20</v>
      </c>
      <c r="F887" s="8" t="str">
        <f t="shared" si="1"/>
        <v>SELL</v>
      </c>
      <c r="G887" s="12">
        <v>45.587601</v>
      </c>
      <c r="H887" s="12">
        <v>1000.0</v>
      </c>
      <c r="I887" s="16">
        <v>43034.0</v>
      </c>
      <c r="J887" s="14">
        <v>51.041054</v>
      </c>
      <c r="K887" s="14">
        <f t="shared" si="2"/>
        <v>1119.625795</v>
      </c>
      <c r="L887" s="15">
        <f t="shared" si="3"/>
        <v>-0.1196257947</v>
      </c>
      <c r="M887" s="15">
        <f t="shared" si="4"/>
        <v>0.1196257947</v>
      </c>
      <c r="N887" s="8">
        <f t="shared" si="5"/>
        <v>174</v>
      </c>
    </row>
    <row r="888" ht="12.75" customHeight="1">
      <c r="A888" s="7">
        <v>42860.0</v>
      </c>
      <c r="B888" s="8" t="s">
        <v>1645</v>
      </c>
      <c r="C888" s="8" t="s">
        <v>1646</v>
      </c>
      <c r="D888" s="11">
        <v>1.6324900191E10</v>
      </c>
      <c r="E888" s="8" t="s">
        <v>20</v>
      </c>
      <c r="F888" s="8" t="str">
        <f t="shared" si="1"/>
        <v>SELL</v>
      </c>
      <c r="G888" s="12">
        <v>28.58</v>
      </c>
      <c r="H888" s="12">
        <v>1000.0</v>
      </c>
      <c r="I888" s="16">
        <v>44727.0</v>
      </c>
      <c r="J888" s="14">
        <v>29.970331</v>
      </c>
      <c r="K888" s="14">
        <f t="shared" si="2"/>
        <v>1048.646991</v>
      </c>
      <c r="L888" s="15">
        <f t="shared" si="3"/>
        <v>-0.0486469909</v>
      </c>
      <c r="M888" s="15">
        <f t="shared" si="4"/>
        <v>0.0486469909</v>
      </c>
      <c r="N888" s="8">
        <f t="shared" si="5"/>
        <v>1867</v>
      </c>
    </row>
    <row r="889" ht="12.75" customHeight="1">
      <c r="A889" s="7">
        <v>42860.0</v>
      </c>
      <c r="B889" s="8" t="s">
        <v>1549</v>
      </c>
      <c r="C889" s="8" t="s">
        <v>1550</v>
      </c>
      <c r="D889" s="11">
        <v>1.470424882E10</v>
      </c>
      <c r="E889" s="8" t="s">
        <v>20</v>
      </c>
      <c r="F889" s="8" t="str">
        <f t="shared" si="1"/>
        <v>SELL</v>
      </c>
      <c r="G889" s="12">
        <v>23.190001</v>
      </c>
      <c r="H889" s="12">
        <v>1000.0</v>
      </c>
      <c r="I889" s="7">
        <v>42867.0</v>
      </c>
      <c r="J889" s="14">
        <v>19.139999</v>
      </c>
      <c r="K889" s="14">
        <f t="shared" si="2"/>
        <v>825.3556781</v>
      </c>
      <c r="L889" s="15">
        <f t="shared" si="3"/>
        <v>0.1746443219</v>
      </c>
      <c r="M889" s="15">
        <f t="shared" si="4"/>
        <v>-0.1746443219</v>
      </c>
      <c r="N889" s="8">
        <f t="shared" si="5"/>
        <v>7</v>
      </c>
    </row>
    <row r="890" ht="12.75" customHeight="1">
      <c r="A890" s="7">
        <v>42863.0</v>
      </c>
      <c r="B890" s="8" t="s">
        <v>146</v>
      </c>
      <c r="C890" s="8" t="s">
        <v>147</v>
      </c>
      <c r="D890" s="11">
        <v>4.07756017E10</v>
      </c>
      <c r="E890" s="8" t="s">
        <v>20</v>
      </c>
      <c r="F890" s="8" t="str">
        <f t="shared" si="1"/>
        <v>SELL</v>
      </c>
      <c r="G890" s="12">
        <v>49.14</v>
      </c>
      <c r="H890" s="12">
        <v>1000.0</v>
      </c>
      <c r="I890" s="7">
        <v>43201.0</v>
      </c>
      <c r="J890" s="14">
        <v>63.52</v>
      </c>
      <c r="K890" s="14">
        <f t="shared" si="2"/>
        <v>1292.633293</v>
      </c>
      <c r="L890" s="15">
        <f t="shared" si="3"/>
        <v>-0.2926332926</v>
      </c>
      <c r="M890" s="15">
        <f t="shared" si="4"/>
        <v>0.2926332926</v>
      </c>
      <c r="N890" s="8">
        <f t="shared" si="5"/>
        <v>338</v>
      </c>
    </row>
    <row r="891" ht="12.75" customHeight="1">
      <c r="A891" s="7">
        <v>42863.0</v>
      </c>
      <c r="B891" s="8" t="s">
        <v>644</v>
      </c>
      <c r="C891" s="8" t="s">
        <v>645</v>
      </c>
      <c r="D891" s="11">
        <v>6.9650124965E10</v>
      </c>
      <c r="E891" s="8" t="s">
        <v>24</v>
      </c>
      <c r="F891" s="8" t="str">
        <f t="shared" si="1"/>
        <v>BUY</v>
      </c>
      <c r="G891" s="12">
        <v>27.668135</v>
      </c>
      <c r="H891" s="12">
        <v>1000.0</v>
      </c>
      <c r="I891" s="7">
        <v>42888.0</v>
      </c>
      <c r="J891" s="14">
        <v>30.774145</v>
      </c>
      <c r="K891" s="14">
        <f t="shared" si="2"/>
        <v>1112.259464</v>
      </c>
      <c r="L891" s="15">
        <f t="shared" si="3"/>
        <v>0.1122594638</v>
      </c>
      <c r="M891" s="15">
        <f t="shared" si="4"/>
        <v>-0.1122594638</v>
      </c>
      <c r="N891" s="8">
        <f t="shared" si="5"/>
        <v>25</v>
      </c>
    </row>
    <row r="892" ht="12.75" customHeight="1">
      <c r="A892" s="7">
        <v>42864.0</v>
      </c>
      <c r="B892" s="8" t="s">
        <v>1657</v>
      </c>
      <c r="C892" s="8" t="s">
        <v>1658</v>
      </c>
      <c r="D892" s="11">
        <v>6.339233208E10</v>
      </c>
      <c r="E892" s="8" t="s">
        <v>24</v>
      </c>
      <c r="F892" s="8" t="str">
        <f t="shared" si="1"/>
        <v>BUY</v>
      </c>
      <c r="G892" s="12">
        <v>49.48864</v>
      </c>
      <c r="H892" s="12">
        <v>1000.0</v>
      </c>
      <c r="I892" s="16">
        <v>44727.0</v>
      </c>
      <c r="J892" s="14">
        <v>100.904526</v>
      </c>
      <c r="K892" s="14">
        <f t="shared" si="2"/>
        <v>2038.9432</v>
      </c>
      <c r="L892" s="15">
        <f t="shared" si="3"/>
        <v>1.0389432</v>
      </c>
      <c r="M892" s="15">
        <f t="shared" si="4"/>
        <v>-1.0389432</v>
      </c>
      <c r="N892" s="8">
        <f t="shared" si="5"/>
        <v>1863</v>
      </c>
    </row>
    <row r="893" ht="12.75" customHeight="1">
      <c r="A893" s="7">
        <v>42864.0</v>
      </c>
      <c r="B893" s="8" t="s">
        <v>630</v>
      </c>
      <c r="C893" s="8" t="s">
        <v>631</v>
      </c>
      <c r="D893" s="11">
        <v>1.069485355423E12</v>
      </c>
      <c r="E893" s="8" t="s">
        <v>20</v>
      </c>
      <c r="F893" s="8" t="str">
        <f t="shared" si="1"/>
        <v>SELL</v>
      </c>
      <c r="G893" s="12">
        <v>25.401567</v>
      </c>
      <c r="H893" s="12">
        <v>1000.0</v>
      </c>
      <c r="I893" s="7">
        <v>42998.0</v>
      </c>
      <c r="J893" s="14">
        <v>45.946758</v>
      </c>
      <c r="K893" s="14">
        <f t="shared" si="2"/>
        <v>1808.815889</v>
      </c>
      <c r="L893" s="15">
        <f t="shared" si="3"/>
        <v>-0.8088158892</v>
      </c>
      <c r="M893" s="15">
        <f t="shared" si="4"/>
        <v>0.8088158892</v>
      </c>
      <c r="N893" s="8">
        <f t="shared" si="5"/>
        <v>134</v>
      </c>
    </row>
    <row r="894" ht="12.75" customHeight="1">
      <c r="A894" s="7">
        <v>42864.0</v>
      </c>
      <c r="B894" s="8" t="s">
        <v>433</v>
      </c>
      <c r="C894" s="8" t="s">
        <v>434</v>
      </c>
      <c r="D894" s="11">
        <v>2.05350141721E11</v>
      </c>
      <c r="E894" s="8" t="s">
        <v>20</v>
      </c>
      <c r="F894" s="8" t="str">
        <f t="shared" si="1"/>
        <v>SELL</v>
      </c>
      <c r="G894" s="12">
        <v>169.392776</v>
      </c>
      <c r="H894" s="12">
        <v>1000.0</v>
      </c>
      <c r="I894" s="16">
        <v>44727.0</v>
      </c>
      <c r="J894" s="14">
        <v>513.539795</v>
      </c>
      <c r="K894" s="14">
        <f t="shared" si="2"/>
        <v>3031.651096</v>
      </c>
      <c r="L894" s="15">
        <f t="shared" si="3"/>
        <v>-2.031651096</v>
      </c>
      <c r="M894" s="15">
        <f t="shared" si="4"/>
        <v>2.031651096</v>
      </c>
      <c r="N894" s="8">
        <f t="shared" si="5"/>
        <v>1863</v>
      </c>
    </row>
    <row r="895" ht="12.75" customHeight="1">
      <c r="A895" s="16">
        <v>42865.0</v>
      </c>
      <c r="B895" s="8" t="s">
        <v>56</v>
      </c>
      <c r="C895" s="8" t="s">
        <v>57</v>
      </c>
      <c r="D895" s="11">
        <v>1.3948872E11</v>
      </c>
      <c r="E895" s="17" t="s">
        <v>20</v>
      </c>
      <c r="F895" s="18" t="str">
        <f t="shared" si="1"/>
        <v>SELL</v>
      </c>
      <c r="G895" s="12">
        <v>34.257149</v>
      </c>
      <c r="H895" s="12">
        <v>1000.0</v>
      </c>
      <c r="I895" s="16">
        <v>42922.0</v>
      </c>
      <c r="J895" s="14">
        <v>32.566269</v>
      </c>
      <c r="K895" s="14">
        <f t="shared" si="2"/>
        <v>950.6415435</v>
      </c>
      <c r="L895" s="15">
        <f t="shared" si="3"/>
        <v>0.04935845654</v>
      </c>
      <c r="M895" s="15">
        <f t="shared" si="4"/>
        <v>-0.04935845654</v>
      </c>
      <c r="N895" s="8">
        <f t="shared" si="5"/>
        <v>57</v>
      </c>
    </row>
    <row r="896" ht="12.75" customHeight="1">
      <c r="A896" s="7">
        <v>42866.0</v>
      </c>
      <c r="B896" s="8" t="s">
        <v>1663</v>
      </c>
      <c r="C896" s="8" t="s">
        <v>1664</v>
      </c>
      <c r="D896" s="11">
        <v>4.4260248E10</v>
      </c>
      <c r="E896" s="8" t="s">
        <v>20</v>
      </c>
      <c r="F896" s="8" t="str">
        <f t="shared" si="1"/>
        <v>SELL</v>
      </c>
      <c r="G896" s="12">
        <v>33.91</v>
      </c>
      <c r="H896" s="12">
        <v>1000.0</v>
      </c>
      <c r="I896" s="16">
        <v>44727.0</v>
      </c>
      <c r="J896" s="14">
        <v>54.72</v>
      </c>
      <c r="K896" s="14">
        <f t="shared" si="2"/>
        <v>1613.683279</v>
      </c>
      <c r="L896" s="15">
        <f t="shared" si="3"/>
        <v>-0.6136832793</v>
      </c>
      <c r="M896" s="15">
        <f t="shared" si="4"/>
        <v>0.6136832793</v>
      </c>
      <c r="N896" s="8">
        <f t="shared" si="5"/>
        <v>1861</v>
      </c>
    </row>
    <row r="897" ht="12.75" customHeight="1">
      <c r="A897" s="16">
        <v>42866.0</v>
      </c>
      <c r="B897" s="8" t="s">
        <v>1667</v>
      </c>
      <c r="C897" s="8" t="s">
        <v>1668</v>
      </c>
      <c r="D897" s="11">
        <v>1.3988012994E10</v>
      </c>
      <c r="E897" s="17" t="s">
        <v>20</v>
      </c>
      <c r="F897" s="18" t="str">
        <f t="shared" si="1"/>
        <v>SELL</v>
      </c>
      <c r="G897" s="12">
        <v>99.099998</v>
      </c>
      <c r="H897" s="12">
        <v>1000.0</v>
      </c>
      <c r="I897" s="16">
        <v>44727.0</v>
      </c>
      <c r="J897" s="14">
        <v>308.359985</v>
      </c>
      <c r="K897" s="14">
        <f t="shared" si="2"/>
        <v>3111.604351</v>
      </c>
      <c r="L897" s="15">
        <f t="shared" si="3"/>
        <v>-2.111604351</v>
      </c>
      <c r="M897" s="15">
        <f t="shared" si="4"/>
        <v>2.111604351</v>
      </c>
      <c r="N897" s="8">
        <f t="shared" si="5"/>
        <v>1861</v>
      </c>
    </row>
    <row r="898" ht="12.75" customHeight="1">
      <c r="A898" s="7">
        <v>42867.0</v>
      </c>
      <c r="B898" s="8" t="s">
        <v>1549</v>
      </c>
      <c r="C898" s="8" t="s">
        <v>1550</v>
      </c>
      <c r="D898" s="11">
        <v>1.470424882E10</v>
      </c>
      <c r="E898" s="8" t="s">
        <v>24</v>
      </c>
      <c r="F898" s="8" t="str">
        <f t="shared" si="1"/>
        <v>BUY</v>
      </c>
      <c r="G898" s="12">
        <v>19.139999</v>
      </c>
      <c r="H898" s="12">
        <v>1000.0</v>
      </c>
      <c r="I898" s="7">
        <v>43138.0</v>
      </c>
      <c r="J898" s="14">
        <v>20.75</v>
      </c>
      <c r="K898" s="14">
        <f t="shared" si="2"/>
        <v>1084.117089</v>
      </c>
      <c r="L898" s="15">
        <f t="shared" si="3"/>
        <v>0.08411708903</v>
      </c>
      <c r="M898" s="15">
        <f t="shared" si="4"/>
        <v>-0.08411708903</v>
      </c>
      <c r="N898" s="8">
        <f t="shared" si="5"/>
        <v>271</v>
      </c>
    </row>
    <row r="899" ht="12.75" customHeight="1">
      <c r="A899" s="7">
        <v>42870.0</v>
      </c>
      <c r="B899" s="8" t="s">
        <v>445</v>
      </c>
      <c r="C899" s="8" t="s">
        <v>446</v>
      </c>
      <c r="D899" s="11">
        <v>3.29131240124E11</v>
      </c>
      <c r="E899" s="8" t="s">
        <v>24</v>
      </c>
      <c r="F899" s="8" t="str">
        <f t="shared" si="1"/>
        <v>BUY</v>
      </c>
      <c r="G899" s="12">
        <v>135.528839</v>
      </c>
      <c r="H899" s="12">
        <v>1000.0</v>
      </c>
      <c r="I899" s="7">
        <v>42871.0</v>
      </c>
      <c r="J899" s="14">
        <v>136.329971</v>
      </c>
      <c r="K899" s="14">
        <f t="shared" si="2"/>
        <v>1005.911155</v>
      </c>
      <c r="L899" s="15">
        <f t="shared" si="3"/>
        <v>0.00591115519</v>
      </c>
      <c r="M899" s="15">
        <f t="shared" si="4"/>
        <v>-0.00591115519</v>
      </c>
      <c r="N899" s="8">
        <f t="shared" si="5"/>
        <v>1</v>
      </c>
    </row>
    <row r="900" ht="12.75" customHeight="1">
      <c r="A900" s="7">
        <v>42871.0</v>
      </c>
      <c r="B900" s="8" t="s">
        <v>531</v>
      </c>
      <c r="C900" s="8" t="s">
        <v>532</v>
      </c>
      <c r="D900" s="11">
        <v>1.69812468749E11</v>
      </c>
      <c r="E900" s="8" t="s">
        <v>20</v>
      </c>
      <c r="F900" s="8" t="str">
        <f t="shared" si="1"/>
        <v>SELL</v>
      </c>
      <c r="G900" s="12">
        <v>12.75</v>
      </c>
      <c r="H900" s="12">
        <v>1000.0</v>
      </c>
      <c r="I900" s="16">
        <v>42990.0</v>
      </c>
      <c r="J900" s="14">
        <v>12.3</v>
      </c>
      <c r="K900" s="14">
        <f t="shared" si="2"/>
        <v>964.7058824</v>
      </c>
      <c r="L900" s="15">
        <f t="shared" si="3"/>
        <v>0.03529411765</v>
      </c>
      <c r="M900" s="15">
        <f t="shared" si="4"/>
        <v>-0.03529411765</v>
      </c>
      <c r="N900" s="8">
        <f t="shared" si="5"/>
        <v>119</v>
      </c>
    </row>
    <row r="901" ht="12.75" customHeight="1">
      <c r="A901" s="7">
        <v>42871.0</v>
      </c>
      <c r="B901" s="8" t="s">
        <v>445</v>
      </c>
      <c r="C901" s="8" t="s">
        <v>446</v>
      </c>
      <c r="D901" s="11">
        <v>3.29131240124E11</v>
      </c>
      <c r="E901" s="8" t="s">
        <v>20</v>
      </c>
      <c r="F901" s="8" t="str">
        <f t="shared" si="1"/>
        <v>SELL</v>
      </c>
      <c r="G901" s="12">
        <v>136.329971</v>
      </c>
      <c r="H901" s="12">
        <v>1000.0</v>
      </c>
      <c r="I901" s="7">
        <v>42936.0</v>
      </c>
      <c r="J901" s="14">
        <v>127.388046</v>
      </c>
      <c r="K901" s="14">
        <f t="shared" si="2"/>
        <v>934.4096904</v>
      </c>
      <c r="L901" s="15">
        <f t="shared" si="3"/>
        <v>0.06559030956</v>
      </c>
      <c r="M901" s="15">
        <f t="shared" si="4"/>
        <v>-0.06559030956</v>
      </c>
      <c r="N901" s="8">
        <f t="shared" si="5"/>
        <v>65</v>
      </c>
    </row>
    <row r="902" ht="12.75" customHeight="1">
      <c r="A902" s="7">
        <v>42871.0</v>
      </c>
      <c r="B902" s="8" t="s">
        <v>632</v>
      </c>
      <c r="C902" s="8" t="s">
        <v>633</v>
      </c>
      <c r="D902" s="11">
        <v>1.226514E11</v>
      </c>
      <c r="E902" s="8" t="s">
        <v>20</v>
      </c>
      <c r="F902" s="8" t="str">
        <f t="shared" si="1"/>
        <v>SELL</v>
      </c>
      <c r="G902" s="12">
        <v>46.62923</v>
      </c>
      <c r="H902" s="12">
        <v>1000.0</v>
      </c>
      <c r="I902" s="7">
        <v>42991.0</v>
      </c>
      <c r="J902" s="14">
        <v>43.40638</v>
      </c>
      <c r="K902" s="14">
        <f t="shared" si="2"/>
        <v>930.8834823</v>
      </c>
      <c r="L902" s="15">
        <f t="shared" si="3"/>
        <v>0.06911651769</v>
      </c>
      <c r="M902" s="15">
        <f t="shared" si="4"/>
        <v>-0.06911651769</v>
      </c>
      <c r="N902" s="8">
        <f t="shared" si="5"/>
        <v>120</v>
      </c>
    </row>
    <row r="903" ht="12.75" customHeight="1">
      <c r="A903" s="7">
        <v>42872.0</v>
      </c>
      <c r="B903" s="8" t="s">
        <v>152</v>
      </c>
      <c r="C903" s="8" t="s">
        <v>153</v>
      </c>
      <c r="D903" s="11">
        <v>1.11464472E11</v>
      </c>
      <c r="E903" s="8" t="s">
        <v>20</v>
      </c>
      <c r="F903" s="8" t="str">
        <f t="shared" si="1"/>
        <v>SELL</v>
      </c>
      <c r="G903" s="12">
        <v>52.61</v>
      </c>
      <c r="H903" s="12">
        <v>1000.0</v>
      </c>
      <c r="I903" s="7">
        <v>42940.0</v>
      </c>
      <c r="J903" s="14">
        <v>51.11</v>
      </c>
      <c r="K903" s="14">
        <f t="shared" si="2"/>
        <v>971.4883102</v>
      </c>
      <c r="L903" s="15">
        <f t="shared" si="3"/>
        <v>0.02851168979</v>
      </c>
      <c r="M903" s="15">
        <f t="shared" si="4"/>
        <v>-0.02851168979</v>
      </c>
      <c r="N903" s="8">
        <f t="shared" si="5"/>
        <v>68</v>
      </c>
    </row>
    <row r="904" ht="12.75" customHeight="1">
      <c r="A904" s="7">
        <v>42873.0</v>
      </c>
      <c r="B904" s="8" t="s">
        <v>1675</v>
      </c>
      <c r="C904" s="8" t="s">
        <v>1676</v>
      </c>
      <c r="D904" s="11">
        <v>7.773206754E10</v>
      </c>
      <c r="E904" s="8" t="s">
        <v>20</v>
      </c>
      <c r="F904" s="8" t="str">
        <f t="shared" si="1"/>
        <v>SELL</v>
      </c>
      <c r="G904" s="12">
        <v>163.75441</v>
      </c>
      <c r="H904" s="12">
        <v>1000.0</v>
      </c>
      <c r="I904" s="16">
        <v>43977.0</v>
      </c>
      <c r="J904" s="14">
        <v>217.457993</v>
      </c>
      <c r="K904" s="14">
        <f t="shared" si="2"/>
        <v>1327.95198</v>
      </c>
      <c r="L904" s="15">
        <f t="shared" si="3"/>
        <v>-0.32795198</v>
      </c>
      <c r="M904" s="15">
        <f t="shared" si="4"/>
        <v>0.32795198</v>
      </c>
      <c r="N904" s="8">
        <f t="shared" si="5"/>
        <v>1104</v>
      </c>
    </row>
    <row r="905" ht="12.75" customHeight="1">
      <c r="A905" s="7">
        <v>42873.0</v>
      </c>
      <c r="B905" s="8" t="s">
        <v>689</v>
      </c>
      <c r="C905" s="8" t="s">
        <v>690</v>
      </c>
      <c r="D905" s="11">
        <v>4.1085696745E10</v>
      </c>
      <c r="E905" s="8" t="s">
        <v>20</v>
      </c>
      <c r="F905" s="8" t="str">
        <f t="shared" si="1"/>
        <v>SELL</v>
      </c>
      <c r="G905" s="12">
        <v>45.032909</v>
      </c>
      <c r="H905" s="12">
        <v>1000.0</v>
      </c>
      <c r="I905" s="16">
        <v>42909.0</v>
      </c>
      <c r="J905" s="14">
        <v>45.057072</v>
      </c>
      <c r="K905" s="14">
        <f t="shared" si="2"/>
        <v>1000.536563</v>
      </c>
      <c r="L905" s="15">
        <f t="shared" si="3"/>
        <v>-0.000536563161</v>
      </c>
      <c r="M905" s="15">
        <f t="shared" si="4"/>
        <v>0.000536563161</v>
      </c>
      <c r="N905" s="8">
        <f t="shared" si="5"/>
        <v>36</v>
      </c>
    </row>
    <row r="906" ht="12.75" customHeight="1">
      <c r="A906" s="7">
        <v>42874.0</v>
      </c>
      <c r="B906" s="8" t="s">
        <v>562</v>
      </c>
      <c r="C906" s="8" t="s">
        <v>563</v>
      </c>
      <c r="D906" s="11">
        <v>1.7149203119E10</v>
      </c>
      <c r="E906" s="8" t="s">
        <v>20</v>
      </c>
      <c r="F906" s="8" t="str">
        <f t="shared" si="1"/>
        <v>SELL</v>
      </c>
      <c r="G906" s="12">
        <v>42.402237</v>
      </c>
      <c r="H906" s="12">
        <v>1000.0</v>
      </c>
      <c r="I906" s="16">
        <v>43378.0</v>
      </c>
      <c r="J906" s="14">
        <v>62.102661</v>
      </c>
      <c r="K906" s="14">
        <f t="shared" si="2"/>
        <v>1464.608129</v>
      </c>
      <c r="L906" s="15">
        <f t="shared" si="3"/>
        <v>-0.464608129</v>
      </c>
      <c r="M906" s="15">
        <f t="shared" si="4"/>
        <v>0.464608129</v>
      </c>
      <c r="N906" s="8">
        <f t="shared" si="5"/>
        <v>504</v>
      </c>
    </row>
    <row r="907" ht="12.75" customHeight="1">
      <c r="A907" s="7">
        <v>42877.0</v>
      </c>
      <c r="B907" s="8" t="s">
        <v>101</v>
      </c>
      <c r="C907" s="8" t="s">
        <v>102</v>
      </c>
      <c r="D907" s="11">
        <v>1.18002826852E11</v>
      </c>
      <c r="E907" s="8" t="s">
        <v>24</v>
      </c>
      <c r="F907" s="8" t="str">
        <f t="shared" si="1"/>
        <v>BUY</v>
      </c>
      <c r="G907" s="12">
        <v>70.397575</v>
      </c>
      <c r="H907" s="12">
        <v>1000.0</v>
      </c>
      <c r="I907" s="7">
        <v>42955.0</v>
      </c>
      <c r="J907" s="14">
        <v>78.888069</v>
      </c>
      <c r="K907" s="14">
        <f t="shared" si="2"/>
        <v>1120.607762</v>
      </c>
      <c r="L907" s="15">
        <f t="shared" si="3"/>
        <v>0.1206077624</v>
      </c>
      <c r="M907" s="15">
        <f t="shared" si="4"/>
        <v>-0.1206077624</v>
      </c>
      <c r="N907" s="8">
        <f t="shared" si="5"/>
        <v>78</v>
      </c>
    </row>
    <row r="908" ht="12.75" customHeight="1">
      <c r="A908" s="7">
        <v>42877.0</v>
      </c>
      <c r="B908" s="8" t="s">
        <v>869</v>
      </c>
      <c r="C908" s="8" t="s">
        <v>870</v>
      </c>
      <c r="D908" s="11">
        <v>2.12208193828E11</v>
      </c>
      <c r="E908" s="8" t="s">
        <v>20</v>
      </c>
      <c r="F908" s="8" t="str">
        <f t="shared" si="1"/>
        <v>SELL</v>
      </c>
      <c r="G908" s="12">
        <v>28.15</v>
      </c>
      <c r="H908" s="12">
        <v>1000.0</v>
      </c>
      <c r="I908" s="16">
        <v>44671.0</v>
      </c>
      <c r="J908" s="14">
        <v>66.95</v>
      </c>
      <c r="K908" s="14">
        <f t="shared" si="2"/>
        <v>2378.330373</v>
      </c>
      <c r="L908" s="15">
        <f t="shared" si="3"/>
        <v>-1.378330373</v>
      </c>
      <c r="M908" s="15">
        <f t="shared" si="4"/>
        <v>1.378330373</v>
      </c>
      <c r="N908" s="8">
        <f t="shared" si="5"/>
        <v>1794</v>
      </c>
    </row>
    <row r="909" ht="12.75" customHeight="1">
      <c r="A909" s="7">
        <v>42877.0</v>
      </c>
      <c r="B909" s="8" t="s">
        <v>1677</v>
      </c>
      <c r="C909" s="8" t="s">
        <v>1678</v>
      </c>
      <c r="D909" s="11">
        <v>4.0062256E10</v>
      </c>
      <c r="E909" s="8" t="s">
        <v>24</v>
      </c>
      <c r="F909" s="8" t="str">
        <f t="shared" si="1"/>
        <v>BUY</v>
      </c>
      <c r="G909" s="12">
        <v>71.13353</v>
      </c>
      <c r="H909" s="12">
        <v>1000.0</v>
      </c>
      <c r="I909" s="16">
        <v>43164.0</v>
      </c>
      <c r="J909" s="14">
        <v>88.651184</v>
      </c>
      <c r="K909" s="14">
        <f t="shared" si="2"/>
        <v>1246.264371</v>
      </c>
      <c r="L909" s="15">
        <f t="shared" si="3"/>
        <v>0.2462643707</v>
      </c>
      <c r="M909" s="15">
        <f t="shared" si="4"/>
        <v>-0.2462643707</v>
      </c>
      <c r="N909" s="8">
        <f t="shared" si="5"/>
        <v>287</v>
      </c>
    </row>
    <row r="910" ht="12.75" customHeight="1">
      <c r="A910" s="7">
        <v>42877.0</v>
      </c>
      <c r="B910" s="8" t="s">
        <v>322</v>
      </c>
      <c r="C910" s="8" t="s">
        <v>323</v>
      </c>
      <c r="D910" s="11">
        <v>2.3335E10</v>
      </c>
      <c r="E910" s="8" t="s">
        <v>24</v>
      </c>
      <c r="F910" s="8" t="str">
        <f t="shared" si="1"/>
        <v>BUY</v>
      </c>
      <c r="G910" s="12">
        <v>52.232674</v>
      </c>
      <c r="H910" s="12">
        <v>1000.0</v>
      </c>
      <c r="I910" s="16">
        <v>43677.0</v>
      </c>
      <c r="J910" s="14">
        <v>81.840897</v>
      </c>
      <c r="K910" s="14">
        <f t="shared" si="2"/>
        <v>1566.852522</v>
      </c>
      <c r="L910" s="15">
        <f t="shared" si="3"/>
        <v>0.5668525222</v>
      </c>
      <c r="M910" s="15">
        <f t="shared" si="4"/>
        <v>-0.5668525222</v>
      </c>
      <c r="N910" s="8">
        <f t="shared" si="5"/>
        <v>800</v>
      </c>
    </row>
    <row r="911" ht="12.75" customHeight="1">
      <c r="A911" s="7">
        <v>42877.0</v>
      </c>
      <c r="B911" s="8" t="s">
        <v>111</v>
      </c>
      <c r="C911" s="8" t="s">
        <v>112</v>
      </c>
      <c r="D911" s="11">
        <v>4.70018432E10</v>
      </c>
      <c r="E911" s="8" t="s">
        <v>20</v>
      </c>
      <c r="F911" s="8" t="str">
        <f t="shared" si="1"/>
        <v>SELL</v>
      </c>
      <c r="G911" s="12">
        <v>8.246603</v>
      </c>
      <c r="H911" s="12">
        <v>1000.0</v>
      </c>
      <c r="I911" s="16">
        <v>43005.0</v>
      </c>
      <c r="J911" s="14">
        <v>8.992116</v>
      </c>
      <c r="K911" s="14">
        <f t="shared" si="2"/>
        <v>1090.402436</v>
      </c>
      <c r="L911" s="15">
        <f t="shared" si="3"/>
        <v>-0.09040243601</v>
      </c>
      <c r="M911" s="15">
        <f t="shared" si="4"/>
        <v>0.09040243601</v>
      </c>
      <c r="N911" s="8">
        <f t="shared" si="5"/>
        <v>128</v>
      </c>
    </row>
    <row r="912" ht="12.75" customHeight="1">
      <c r="A912" s="7">
        <v>42877.0</v>
      </c>
      <c r="B912" s="8" t="s">
        <v>1178</v>
      </c>
      <c r="C912" s="8" t="s">
        <v>1179</v>
      </c>
      <c r="D912" s="11">
        <v>1.3871130375E10</v>
      </c>
      <c r="E912" s="8" t="s">
        <v>24</v>
      </c>
      <c r="F912" s="8" t="str">
        <f t="shared" si="1"/>
        <v>BUY</v>
      </c>
      <c r="G912" s="12">
        <v>22.939217</v>
      </c>
      <c r="H912" s="12">
        <v>1000.0</v>
      </c>
      <c r="I912" s="16">
        <v>44727.0</v>
      </c>
      <c r="J912" s="14">
        <v>29.433554</v>
      </c>
      <c r="K912" s="14">
        <f t="shared" si="2"/>
        <v>1283.110666</v>
      </c>
      <c r="L912" s="15">
        <f t="shared" si="3"/>
        <v>0.2831106659</v>
      </c>
      <c r="M912" s="15">
        <f t="shared" si="4"/>
        <v>-0.2831106659</v>
      </c>
      <c r="N912" s="8">
        <f t="shared" si="5"/>
        <v>1850</v>
      </c>
    </row>
    <row r="913" ht="12.75" customHeight="1">
      <c r="A913" s="7">
        <v>42878.0</v>
      </c>
      <c r="B913" s="8" t="s">
        <v>560</v>
      </c>
      <c r="C913" s="8" t="s">
        <v>561</v>
      </c>
      <c r="D913" s="11">
        <v>4.463452884E10</v>
      </c>
      <c r="E913" s="8" t="s">
        <v>24</v>
      </c>
      <c r="F913" s="8" t="str">
        <f t="shared" si="1"/>
        <v>BUY</v>
      </c>
      <c r="G913" s="12">
        <v>581.400024</v>
      </c>
      <c r="H913" s="12">
        <v>1000.0</v>
      </c>
      <c r="I913" s="16">
        <v>43070.0</v>
      </c>
      <c r="J913" s="14">
        <v>678.400024</v>
      </c>
      <c r="K913" s="14">
        <f t="shared" si="2"/>
        <v>1166.838658</v>
      </c>
      <c r="L913" s="15">
        <f t="shared" si="3"/>
        <v>0.1668386584</v>
      </c>
      <c r="M913" s="15">
        <f t="shared" si="4"/>
        <v>-0.1668386584</v>
      </c>
      <c r="N913" s="8">
        <f t="shared" si="5"/>
        <v>192</v>
      </c>
    </row>
    <row r="914" ht="12.75" customHeight="1">
      <c r="A914" s="7">
        <v>42878.0</v>
      </c>
      <c r="B914" s="8" t="s">
        <v>1679</v>
      </c>
      <c r="C914" s="8" t="s">
        <v>1680</v>
      </c>
      <c r="D914" s="11">
        <v>2.2988343286E10</v>
      </c>
      <c r="E914" s="8" t="s">
        <v>20</v>
      </c>
      <c r="F914" s="8" t="str">
        <f t="shared" si="1"/>
        <v>SELL</v>
      </c>
      <c r="G914" s="12">
        <v>32.257179</v>
      </c>
      <c r="H914" s="12">
        <v>1000.0</v>
      </c>
      <c r="I914" s="7">
        <v>43861.0</v>
      </c>
      <c r="J914" s="14">
        <v>31.750986</v>
      </c>
      <c r="K914" s="14">
        <f t="shared" si="2"/>
        <v>984.3075862</v>
      </c>
      <c r="L914" s="15">
        <f t="shared" si="3"/>
        <v>0.01569241377</v>
      </c>
      <c r="M914" s="15">
        <f t="shared" si="4"/>
        <v>-0.01569241377</v>
      </c>
      <c r="N914" s="8">
        <f t="shared" si="5"/>
        <v>983</v>
      </c>
    </row>
    <row r="915" ht="12.75" customHeight="1">
      <c r="A915" s="7">
        <v>42878.0</v>
      </c>
      <c r="B915" s="8" t="s">
        <v>1681</v>
      </c>
      <c r="C915" s="8" t="s">
        <v>1682</v>
      </c>
      <c r="D915" s="11">
        <v>1.3184246531E10</v>
      </c>
      <c r="E915" s="8" t="s">
        <v>20</v>
      </c>
      <c r="F915" s="8" t="str">
        <f t="shared" si="1"/>
        <v>SELL</v>
      </c>
      <c r="G915" s="12">
        <v>49.232567</v>
      </c>
      <c r="H915" s="12">
        <v>1000.0</v>
      </c>
      <c r="I915" s="7">
        <v>43354.0</v>
      </c>
      <c r="J915" s="14">
        <v>64.912743</v>
      </c>
      <c r="K915" s="14">
        <f t="shared" si="2"/>
        <v>1318.491945</v>
      </c>
      <c r="L915" s="15">
        <f t="shared" si="3"/>
        <v>-0.3184919446</v>
      </c>
      <c r="M915" s="15">
        <f t="shared" si="4"/>
        <v>0.3184919446</v>
      </c>
      <c r="N915" s="8">
        <f t="shared" si="5"/>
        <v>476</v>
      </c>
    </row>
    <row r="916" ht="12.75" customHeight="1">
      <c r="A916" s="7">
        <v>42879.0</v>
      </c>
      <c r="B916" s="8" t="s">
        <v>1530</v>
      </c>
      <c r="C916" s="8" t="s">
        <v>1531</v>
      </c>
      <c r="D916" s="11">
        <v>1.106054061E10</v>
      </c>
      <c r="E916" s="8" t="s">
        <v>24</v>
      </c>
      <c r="F916" s="8" t="str">
        <f t="shared" si="1"/>
        <v>BUY</v>
      </c>
      <c r="G916" s="12">
        <v>58.92334</v>
      </c>
      <c r="H916" s="12">
        <v>1000.0</v>
      </c>
      <c r="I916" s="7">
        <v>43123.0</v>
      </c>
      <c r="J916" s="14">
        <v>83.293991</v>
      </c>
      <c r="K916" s="14">
        <f t="shared" si="2"/>
        <v>1413.59928</v>
      </c>
      <c r="L916" s="15">
        <f t="shared" si="3"/>
        <v>0.41359928</v>
      </c>
      <c r="M916" s="15">
        <f t="shared" si="4"/>
        <v>-0.41359928</v>
      </c>
      <c r="N916" s="8">
        <f t="shared" si="5"/>
        <v>244</v>
      </c>
    </row>
    <row r="917" ht="12.75" customHeight="1">
      <c r="A917" s="7">
        <v>42879.0</v>
      </c>
      <c r="B917" s="8" t="s">
        <v>507</v>
      </c>
      <c r="C917" s="8" t="s">
        <v>508</v>
      </c>
      <c r="D917" s="11">
        <v>1.28534930595E11</v>
      </c>
      <c r="E917" s="8" t="s">
        <v>24</v>
      </c>
      <c r="F917" s="8" t="str">
        <f t="shared" si="1"/>
        <v>BUY</v>
      </c>
      <c r="G917" s="12">
        <v>71.269485</v>
      </c>
      <c r="H917" s="12">
        <v>1000.0</v>
      </c>
      <c r="I917" s="7">
        <v>42907.0</v>
      </c>
      <c r="J917" s="14">
        <v>70.63578</v>
      </c>
      <c r="K917" s="14">
        <f t="shared" si="2"/>
        <v>991.1083264</v>
      </c>
      <c r="L917" s="15">
        <f t="shared" si="3"/>
        <v>-0.008891673624</v>
      </c>
      <c r="M917" s="15">
        <f t="shared" si="4"/>
        <v>0.008891673624</v>
      </c>
      <c r="N917" s="8">
        <f t="shared" si="5"/>
        <v>28</v>
      </c>
    </row>
    <row r="918" ht="12.75" customHeight="1">
      <c r="A918" s="7">
        <v>42879.0</v>
      </c>
      <c r="B918" s="8" t="s">
        <v>1683</v>
      </c>
      <c r="C918" s="8" t="s">
        <v>1684</v>
      </c>
      <c r="D918" s="11">
        <v>4.5193606404E10</v>
      </c>
      <c r="E918" s="8" t="s">
        <v>20</v>
      </c>
      <c r="F918" s="8" t="str">
        <f t="shared" si="1"/>
        <v>SELL</v>
      </c>
      <c r="G918" s="12">
        <v>49.991974</v>
      </c>
      <c r="H918" s="12">
        <v>1000.0</v>
      </c>
      <c r="I918" s="7">
        <v>43166.0</v>
      </c>
      <c r="J918" s="14">
        <v>40.389336</v>
      </c>
      <c r="K918" s="14">
        <f t="shared" si="2"/>
        <v>807.9164067</v>
      </c>
      <c r="L918" s="15">
        <f t="shared" si="3"/>
        <v>0.1920835933</v>
      </c>
      <c r="M918" s="15">
        <f t="shared" si="4"/>
        <v>-0.1920835933</v>
      </c>
      <c r="N918" s="8">
        <f t="shared" si="5"/>
        <v>287</v>
      </c>
    </row>
    <row r="919" ht="12.75" customHeight="1">
      <c r="A919" s="7">
        <v>42880.0</v>
      </c>
      <c r="B919" s="8" t="s">
        <v>1685</v>
      </c>
      <c r="C919" s="8" t="s">
        <v>1686</v>
      </c>
      <c r="D919" s="11">
        <v>1.9658856195E10</v>
      </c>
      <c r="E919" s="8" t="s">
        <v>20</v>
      </c>
      <c r="F919" s="8" t="str">
        <f t="shared" si="1"/>
        <v>SELL</v>
      </c>
      <c r="G919" s="12">
        <v>59.497753</v>
      </c>
      <c r="H919" s="12">
        <v>1000.0</v>
      </c>
      <c r="I919" s="16">
        <v>44727.0</v>
      </c>
      <c r="J919" s="14">
        <v>122.249321</v>
      </c>
      <c r="K919" s="14">
        <f t="shared" si="2"/>
        <v>2054.688032</v>
      </c>
      <c r="L919" s="15">
        <f t="shared" si="3"/>
        <v>-1.054688032</v>
      </c>
      <c r="M919" s="15">
        <f t="shared" si="4"/>
        <v>1.054688032</v>
      </c>
      <c r="N919" s="8">
        <f t="shared" si="5"/>
        <v>1847</v>
      </c>
    </row>
    <row r="920" ht="12.75" customHeight="1">
      <c r="A920" s="7">
        <v>42880.0</v>
      </c>
      <c r="B920" s="8" t="s">
        <v>226</v>
      </c>
      <c r="C920" s="8" t="s">
        <v>227</v>
      </c>
      <c r="D920" s="11">
        <v>1.1333906346E11</v>
      </c>
      <c r="E920" s="8" t="s">
        <v>20</v>
      </c>
      <c r="F920" s="8" t="str">
        <f t="shared" si="1"/>
        <v>SELL</v>
      </c>
      <c r="G920" s="12">
        <v>239.49942</v>
      </c>
      <c r="H920" s="12">
        <v>1000.0</v>
      </c>
      <c r="I920" s="7">
        <v>43214.0</v>
      </c>
      <c r="J920" s="14">
        <v>292.719574</v>
      </c>
      <c r="K920" s="14">
        <f t="shared" si="2"/>
        <v>1222.214125</v>
      </c>
      <c r="L920" s="15">
        <f t="shared" si="3"/>
        <v>-0.2222141248</v>
      </c>
      <c r="M920" s="15">
        <f t="shared" si="4"/>
        <v>0.2222141248</v>
      </c>
      <c r="N920" s="8">
        <f t="shared" si="5"/>
        <v>334</v>
      </c>
    </row>
    <row r="921" ht="12.75" customHeight="1">
      <c r="A921" s="16">
        <v>42885.0</v>
      </c>
      <c r="B921" s="8" t="s">
        <v>380</v>
      </c>
      <c r="C921" s="8" t="s">
        <v>381</v>
      </c>
      <c r="D921" s="11">
        <v>6.82995534313E11</v>
      </c>
      <c r="E921" s="17" t="s">
        <v>20</v>
      </c>
      <c r="F921" s="18" t="str">
        <f t="shared" si="1"/>
        <v>SELL</v>
      </c>
      <c r="G921" s="12">
        <v>22.34</v>
      </c>
      <c r="H921" s="12">
        <v>1000.0</v>
      </c>
      <c r="I921" s="16">
        <v>42921.0</v>
      </c>
      <c r="J921" s="14">
        <v>21.806</v>
      </c>
      <c r="K921" s="14">
        <f t="shared" si="2"/>
        <v>976.0966876</v>
      </c>
      <c r="L921" s="15">
        <f t="shared" si="3"/>
        <v>0.02390331244</v>
      </c>
      <c r="M921" s="15">
        <f t="shared" si="4"/>
        <v>-0.02390331244</v>
      </c>
      <c r="N921" s="8">
        <f t="shared" si="5"/>
        <v>36</v>
      </c>
    </row>
    <row r="922" ht="12.75" customHeight="1">
      <c r="A922" s="16">
        <v>42887.0</v>
      </c>
      <c r="B922" s="8" t="s">
        <v>980</v>
      </c>
      <c r="C922" s="8" t="s">
        <v>981</v>
      </c>
      <c r="D922" s="11">
        <v>1.47075647373E11</v>
      </c>
      <c r="E922" s="17" t="s">
        <v>20</v>
      </c>
      <c r="F922" s="18" t="str">
        <f t="shared" si="1"/>
        <v>SELL</v>
      </c>
      <c r="G922" s="12">
        <v>88.56</v>
      </c>
      <c r="H922" s="12">
        <v>1000.0</v>
      </c>
      <c r="I922" s="16">
        <v>43186.0</v>
      </c>
      <c r="J922" s="14">
        <v>86.02</v>
      </c>
      <c r="K922" s="14">
        <f t="shared" si="2"/>
        <v>971.3188799</v>
      </c>
      <c r="L922" s="15">
        <f t="shared" si="3"/>
        <v>0.02868112014</v>
      </c>
      <c r="M922" s="15">
        <f t="shared" si="4"/>
        <v>-0.02868112014</v>
      </c>
      <c r="N922" s="8">
        <f t="shared" si="5"/>
        <v>299</v>
      </c>
    </row>
    <row r="923" ht="12.75" customHeight="1">
      <c r="A923" s="7">
        <v>42888.0</v>
      </c>
      <c r="B923" s="8" t="s">
        <v>683</v>
      </c>
      <c r="C923" s="8" t="s">
        <v>684</v>
      </c>
      <c r="D923" s="11">
        <v>3.2529708E10</v>
      </c>
      <c r="E923" s="8" t="s">
        <v>20</v>
      </c>
      <c r="F923" s="8" t="str">
        <f t="shared" si="1"/>
        <v>SELL</v>
      </c>
      <c r="G923" s="12">
        <v>42.032</v>
      </c>
      <c r="H923" s="12">
        <v>1000.0</v>
      </c>
      <c r="I923" s="16">
        <v>43252.0</v>
      </c>
      <c r="J923" s="14">
        <v>55.59</v>
      </c>
      <c r="K923" s="14">
        <f t="shared" si="2"/>
        <v>1322.563761</v>
      </c>
      <c r="L923" s="15">
        <f t="shared" si="3"/>
        <v>-0.3225637609</v>
      </c>
      <c r="M923" s="15">
        <f t="shared" si="4"/>
        <v>0.3225637609</v>
      </c>
      <c r="N923" s="8">
        <f t="shared" si="5"/>
        <v>364</v>
      </c>
    </row>
    <row r="924" ht="12.75" customHeight="1">
      <c r="A924" s="7">
        <v>42888.0</v>
      </c>
      <c r="B924" s="8" t="s">
        <v>916</v>
      </c>
      <c r="C924" s="8" t="s">
        <v>917</v>
      </c>
      <c r="D924" s="11">
        <v>2.680915576E10</v>
      </c>
      <c r="E924" s="8" t="s">
        <v>24</v>
      </c>
      <c r="F924" s="8" t="str">
        <f t="shared" si="1"/>
        <v>BUY</v>
      </c>
      <c r="G924" s="12">
        <v>77.94</v>
      </c>
      <c r="H924" s="12">
        <v>1000.0</v>
      </c>
      <c r="I924" s="7">
        <v>42941.0</v>
      </c>
      <c r="J924" s="14">
        <v>81.23</v>
      </c>
      <c r="K924" s="14">
        <f t="shared" si="2"/>
        <v>1042.211958</v>
      </c>
      <c r="L924" s="15">
        <f t="shared" si="3"/>
        <v>0.04221195792</v>
      </c>
      <c r="M924" s="15">
        <f t="shared" si="4"/>
        <v>-0.04221195792</v>
      </c>
      <c r="N924" s="8">
        <f t="shared" si="5"/>
        <v>53</v>
      </c>
    </row>
    <row r="925" ht="12.75" customHeight="1">
      <c r="A925" s="7">
        <v>42888.0</v>
      </c>
      <c r="B925" s="8" t="s">
        <v>644</v>
      </c>
      <c r="C925" s="8" t="s">
        <v>645</v>
      </c>
      <c r="D925" s="11">
        <v>6.9650124965E10</v>
      </c>
      <c r="E925" s="8" t="s">
        <v>20</v>
      </c>
      <c r="F925" s="8" t="str">
        <f t="shared" si="1"/>
        <v>SELL</v>
      </c>
      <c r="G925" s="12">
        <v>30.774145</v>
      </c>
      <c r="H925" s="12">
        <v>1000.0</v>
      </c>
      <c r="I925" s="7">
        <v>42901.0</v>
      </c>
      <c r="J925" s="14">
        <v>30.133224</v>
      </c>
      <c r="K925" s="14">
        <f t="shared" si="2"/>
        <v>979.1733938</v>
      </c>
      <c r="L925" s="15">
        <f t="shared" si="3"/>
        <v>0.02082660623</v>
      </c>
      <c r="M925" s="15">
        <f t="shared" si="4"/>
        <v>-0.02082660623</v>
      </c>
      <c r="N925" s="8">
        <f t="shared" si="5"/>
        <v>13</v>
      </c>
    </row>
    <row r="926" ht="12.75" customHeight="1">
      <c r="A926" s="16">
        <v>42892.0</v>
      </c>
      <c r="B926" s="8" t="s">
        <v>910</v>
      </c>
      <c r="C926" s="8" t="s">
        <v>911</v>
      </c>
      <c r="D926" s="11">
        <v>1.9427029476E10</v>
      </c>
      <c r="E926" s="17" t="s">
        <v>20</v>
      </c>
      <c r="F926" s="18" t="str">
        <f t="shared" si="1"/>
        <v>SELL</v>
      </c>
      <c r="G926" s="12">
        <v>51.775089</v>
      </c>
      <c r="H926" s="12">
        <v>1000.0</v>
      </c>
      <c r="I926" s="16">
        <v>43224.0</v>
      </c>
      <c r="J926" s="14">
        <v>59.067822</v>
      </c>
      <c r="K926" s="14">
        <f t="shared" si="2"/>
        <v>1140.854089</v>
      </c>
      <c r="L926" s="15">
        <f t="shared" si="3"/>
        <v>-0.1408540891</v>
      </c>
      <c r="M926" s="15">
        <f t="shared" si="4"/>
        <v>0.1408540891</v>
      </c>
      <c r="N926" s="8">
        <f t="shared" si="5"/>
        <v>332</v>
      </c>
    </row>
    <row r="927" ht="12.75" customHeight="1">
      <c r="A927" s="7">
        <v>42893.0</v>
      </c>
      <c r="B927" s="8" t="s">
        <v>1083</v>
      </c>
      <c r="C927" s="8" t="s">
        <v>1084</v>
      </c>
      <c r="D927" s="11">
        <v>1.00469964538E11</v>
      </c>
      <c r="E927" s="8" t="s">
        <v>20</v>
      </c>
      <c r="F927" s="8" t="str">
        <f t="shared" si="1"/>
        <v>SELL</v>
      </c>
      <c r="G927" s="12">
        <v>103.555557</v>
      </c>
      <c r="H927" s="12">
        <v>1000.0</v>
      </c>
      <c r="I927" s="7">
        <v>43930.0</v>
      </c>
      <c r="J927" s="14">
        <v>167.929993</v>
      </c>
      <c r="K927" s="14">
        <f t="shared" si="2"/>
        <v>1621.641541</v>
      </c>
      <c r="L927" s="15">
        <f t="shared" si="3"/>
        <v>-0.6216415407</v>
      </c>
      <c r="M927" s="15">
        <f t="shared" si="4"/>
        <v>0.6216415407</v>
      </c>
      <c r="N927" s="8">
        <f t="shared" si="5"/>
        <v>1037</v>
      </c>
    </row>
    <row r="928" ht="12.75" customHeight="1">
      <c r="A928" s="7">
        <v>42893.0</v>
      </c>
      <c r="B928" s="8" t="s">
        <v>1695</v>
      </c>
      <c r="C928" s="8" t="s">
        <v>1696</v>
      </c>
      <c r="D928" s="11">
        <v>2.29972395924E11</v>
      </c>
      <c r="E928" s="8" t="s">
        <v>24</v>
      </c>
      <c r="F928" s="8" t="str">
        <f t="shared" si="1"/>
        <v>BUY</v>
      </c>
      <c r="G928" s="12">
        <v>26.431765</v>
      </c>
      <c r="H928" s="12">
        <v>1000.0</v>
      </c>
      <c r="I928" s="16">
        <v>44727.0</v>
      </c>
      <c r="J928" s="14">
        <v>37.15102</v>
      </c>
      <c r="K928" s="14">
        <f t="shared" si="2"/>
        <v>1405.544427</v>
      </c>
      <c r="L928" s="15">
        <f t="shared" si="3"/>
        <v>0.4055444273</v>
      </c>
      <c r="M928" s="15">
        <f t="shared" si="4"/>
        <v>-0.4055444273</v>
      </c>
      <c r="N928" s="8">
        <f t="shared" si="5"/>
        <v>1834</v>
      </c>
    </row>
    <row r="929" ht="12.75" customHeight="1">
      <c r="A929" s="7">
        <v>42894.0</v>
      </c>
      <c r="B929" s="8" t="s">
        <v>367</v>
      </c>
      <c r="C929" s="8" t="s">
        <v>368</v>
      </c>
      <c r="D929" s="11">
        <v>1.10593506784E11</v>
      </c>
      <c r="E929" s="8" t="s">
        <v>20</v>
      </c>
      <c r="F929" s="8" t="str">
        <f t="shared" si="1"/>
        <v>SELL</v>
      </c>
      <c r="G929" s="12">
        <v>101.796005</v>
      </c>
      <c r="H929" s="12">
        <v>1000.0</v>
      </c>
      <c r="I929" s="16">
        <v>43157.0</v>
      </c>
      <c r="J929" s="14">
        <v>98.472549</v>
      </c>
      <c r="K929" s="14">
        <f t="shared" si="2"/>
        <v>967.3518032</v>
      </c>
      <c r="L929" s="15">
        <f t="shared" si="3"/>
        <v>0.03264819675</v>
      </c>
      <c r="M929" s="15">
        <f t="shared" si="4"/>
        <v>-0.03264819675</v>
      </c>
      <c r="N929" s="8">
        <f t="shared" si="5"/>
        <v>263</v>
      </c>
    </row>
    <row r="930" ht="12.75" customHeight="1">
      <c r="A930" s="7">
        <v>42894.0</v>
      </c>
      <c r="B930" s="8" t="s">
        <v>1697</v>
      </c>
      <c r="C930" s="8" t="s">
        <v>1698</v>
      </c>
      <c r="D930" s="11">
        <v>1.018969354E10</v>
      </c>
      <c r="E930" s="8" t="s">
        <v>20</v>
      </c>
      <c r="F930" s="8" t="str">
        <f t="shared" si="1"/>
        <v>SELL</v>
      </c>
      <c r="G930" s="12">
        <v>15.95</v>
      </c>
      <c r="H930" s="12">
        <v>1000.0</v>
      </c>
      <c r="I930" s="16">
        <v>44727.0</v>
      </c>
      <c r="J930" s="14">
        <v>72.709999</v>
      </c>
      <c r="K930" s="14">
        <f t="shared" si="2"/>
        <v>4558.620627</v>
      </c>
      <c r="L930" s="15">
        <f t="shared" si="3"/>
        <v>-3.558620627</v>
      </c>
      <c r="M930" s="15">
        <f t="shared" si="4"/>
        <v>3.558620627</v>
      </c>
      <c r="N930" s="8">
        <f t="shared" si="5"/>
        <v>1833</v>
      </c>
    </row>
    <row r="931" ht="12.75" customHeight="1">
      <c r="A931" s="7">
        <v>42894.0</v>
      </c>
      <c r="B931" s="8" t="s">
        <v>1699</v>
      </c>
      <c r="C931" s="8" t="s">
        <v>1700</v>
      </c>
      <c r="D931" s="11">
        <v>1.4578594942E10</v>
      </c>
      <c r="E931" s="8" t="s">
        <v>24</v>
      </c>
      <c r="F931" s="8" t="str">
        <f t="shared" si="1"/>
        <v>BUY</v>
      </c>
      <c r="G931" s="12">
        <v>69.260002</v>
      </c>
      <c r="H931" s="12">
        <v>1000.0</v>
      </c>
      <c r="I931" s="16">
        <v>44727.0</v>
      </c>
      <c r="J931" s="14">
        <v>257.869995</v>
      </c>
      <c r="K931" s="14">
        <f t="shared" si="2"/>
        <v>3723.216684</v>
      </c>
      <c r="L931" s="15">
        <f t="shared" si="3"/>
        <v>2.723216684</v>
      </c>
      <c r="M931" s="15">
        <f t="shared" si="4"/>
        <v>-2.723216684</v>
      </c>
      <c r="N931" s="8">
        <f t="shared" si="5"/>
        <v>1833</v>
      </c>
    </row>
    <row r="932" ht="12.75" customHeight="1">
      <c r="A932" s="7">
        <v>42895.0</v>
      </c>
      <c r="B932" s="8" t="s">
        <v>545</v>
      </c>
      <c r="C932" s="8" t="s">
        <v>546</v>
      </c>
      <c r="D932" s="11">
        <v>2.6363E10</v>
      </c>
      <c r="E932" s="8" t="s">
        <v>20</v>
      </c>
      <c r="F932" s="8" t="str">
        <f t="shared" si="1"/>
        <v>SELL</v>
      </c>
      <c r="G932" s="12">
        <v>24.583988</v>
      </c>
      <c r="H932" s="12">
        <v>1000.0</v>
      </c>
      <c r="I932" s="7">
        <v>43220.0</v>
      </c>
      <c r="J932" s="14">
        <v>23.323477</v>
      </c>
      <c r="K932" s="14">
        <f t="shared" si="2"/>
        <v>948.7263417</v>
      </c>
      <c r="L932" s="15">
        <f t="shared" si="3"/>
        <v>0.05127365829</v>
      </c>
      <c r="M932" s="15">
        <f t="shared" si="4"/>
        <v>-0.05127365829</v>
      </c>
      <c r="N932" s="8">
        <f t="shared" si="5"/>
        <v>325</v>
      </c>
    </row>
    <row r="933" ht="12.75" customHeight="1">
      <c r="A933" s="7">
        <v>42895.0</v>
      </c>
      <c r="B933" s="8" t="s">
        <v>123</v>
      </c>
      <c r="C933" s="8" t="s">
        <v>124</v>
      </c>
      <c r="D933" s="11">
        <v>3.4143176459E10</v>
      </c>
      <c r="E933" s="8" t="s">
        <v>20</v>
      </c>
      <c r="F933" s="8" t="str">
        <f t="shared" si="1"/>
        <v>SELL</v>
      </c>
      <c r="G933" s="12">
        <v>27.01</v>
      </c>
      <c r="H933" s="12">
        <v>1000.0</v>
      </c>
      <c r="I933" s="7">
        <v>42901.0</v>
      </c>
      <c r="J933" s="14">
        <v>21.55</v>
      </c>
      <c r="K933" s="14">
        <f t="shared" si="2"/>
        <v>797.8526472</v>
      </c>
      <c r="L933" s="15">
        <f t="shared" si="3"/>
        <v>0.2021473528</v>
      </c>
      <c r="M933" s="15">
        <f t="shared" si="4"/>
        <v>-0.2021473528</v>
      </c>
      <c r="N933" s="8">
        <f t="shared" si="5"/>
        <v>6</v>
      </c>
    </row>
    <row r="934" ht="12.75" customHeight="1">
      <c r="A934" s="7">
        <v>42898.0</v>
      </c>
      <c r="B934" s="8" t="s">
        <v>1707</v>
      </c>
      <c r="C934" s="8" t="s">
        <v>1708</v>
      </c>
      <c r="D934" s="11">
        <v>1.3643460518E10</v>
      </c>
      <c r="E934" s="8" t="s">
        <v>20</v>
      </c>
      <c r="F934" s="8" t="str">
        <f t="shared" si="1"/>
        <v>SELL</v>
      </c>
      <c r="G934" s="12">
        <v>112.51</v>
      </c>
      <c r="H934" s="12">
        <v>1000.0</v>
      </c>
      <c r="I934" s="16">
        <v>44727.0</v>
      </c>
      <c r="J934" s="14">
        <v>348.58</v>
      </c>
      <c r="K934" s="14">
        <f t="shared" si="2"/>
        <v>3098.213492</v>
      </c>
      <c r="L934" s="15">
        <f t="shared" si="3"/>
        <v>-2.098213492</v>
      </c>
      <c r="M934" s="15">
        <f t="shared" si="4"/>
        <v>2.098213492</v>
      </c>
      <c r="N934" s="8">
        <f t="shared" si="5"/>
        <v>1829</v>
      </c>
    </row>
    <row r="935" ht="12.75" customHeight="1">
      <c r="A935" s="7">
        <v>42898.0</v>
      </c>
      <c r="B935" s="8" t="s">
        <v>1248</v>
      </c>
      <c r="C935" s="8" t="s">
        <v>1249</v>
      </c>
      <c r="D935" s="11">
        <v>1.05299210895E11</v>
      </c>
      <c r="E935" s="8" t="s">
        <v>20</v>
      </c>
      <c r="F935" s="8" t="str">
        <f t="shared" si="1"/>
        <v>SELL</v>
      </c>
      <c r="G935" s="12">
        <v>38.64</v>
      </c>
      <c r="H935" s="12">
        <v>1000.0</v>
      </c>
      <c r="I935" s="7">
        <v>43489.0</v>
      </c>
      <c r="J935" s="14">
        <v>44.26</v>
      </c>
      <c r="K935" s="14">
        <f t="shared" si="2"/>
        <v>1145.445135</v>
      </c>
      <c r="L935" s="15">
        <f t="shared" si="3"/>
        <v>-0.1454451346</v>
      </c>
      <c r="M935" s="15">
        <f t="shared" si="4"/>
        <v>0.1454451346</v>
      </c>
      <c r="N935" s="8">
        <f t="shared" si="5"/>
        <v>591</v>
      </c>
    </row>
    <row r="936" ht="12.75" customHeight="1">
      <c r="A936" s="7">
        <v>42899.0</v>
      </c>
      <c r="B936" s="8" t="s">
        <v>1483</v>
      </c>
      <c r="C936" s="8" t="s">
        <v>1484</v>
      </c>
      <c r="D936" s="11">
        <v>5.4743988065E10</v>
      </c>
      <c r="E936" s="8" t="s">
        <v>20</v>
      </c>
      <c r="F936" s="8" t="str">
        <f t="shared" si="1"/>
        <v>SELL</v>
      </c>
      <c r="G936" s="12">
        <v>51.52</v>
      </c>
      <c r="H936" s="12">
        <v>1000.0</v>
      </c>
      <c r="I936" s="16">
        <v>43348.0</v>
      </c>
      <c r="J936" s="14">
        <v>67.86</v>
      </c>
      <c r="K936" s="14">
        <f t="shared" si="2"/>
        <v>1317.158385</v>
      </c>
      <c r="L936" s="15">
        <f t="shared" si="3"/>
        <v>-0.3171583851</v>
      </c>
      <c r="M936" s="15">
        <f t="shared" si="4"/>
        <v>0.3171583851</v>
      </c>
      <c r="N936" s="8">
        <f t="shared" si="5"/>
        <v>449</v>
      </c>
    </row>
    <row r="937" ht="12.75" customHeight="1">
      <c r="A937" s="7">
        <v>42899.0</v>
      </c>
      <c r="B937" s="8" t="s">
        <v>1709</v>
      </c>
      <c r="C937" s="8" t="s">
        <v>1710</v>
      </c>
      <c r="D937" s="11">
        <v>6.0228534884E10</v>
      </c>
      <c r="E937" s="8" t="s">
        <v>20</v>
      </c>
      <c r="F937" s="8" t="str">
        <f t="shared" si="1"/>
        <v>SELL</v>
      </c>
      <c r="G937" s="12">
        <v>272.558716</v>
      </c>
      <c r="H937" s="12">
        <v>1000.0</v>
      </c>
      <c r="I937" s="7">
        <v>42955.0</v>
      </c>
      <c r="J937" s="14">
        <v>251.660294</v>
      </c>
      <c r="K937" s="14">
        <f t="shared" si="2"/>
        <v>923.3250644</v>
      </c>
      <c r="L937" s="15">
        <f t="shared" si="3"/>
        <v>0.07667493561</v>
      </c>
      <c r="M937" s="15">
        <f t="shared" si="4"/>
        <v>-0.07667493561</v>
      </c>
      <c r="N937" s="8">
        <f t="shared" si="5"/>
        <v>56</v>
      </c>
    </row>
    <row r="938" ht="12.75" customHeight="1">
      <c r="A938" s="16">
        <v>42899.0</v>
      </c>
      <c r="B938" s="8" t="s">
        <v>892</v>
      </c>
      <c r="C938" s="8" t="s">
        <v>893</v>
      </c>
      <c r="D938" s="11">
        <v>2.381032616E10</v>
      </c>
      <c r="E938" s="18" t="s">
        <v>24</v>
      </c>
      <c r="F938" s="17" t="str">
        <f t="shared" si="1"/>
        <v>BUY</v>
      </c>
      <c r="G938" s="12">
        <v>50.05138</v>
      </c>
      <c r="H938" s="12">
        <v>1000.0</v>
      </c>
      <c r="I938" s="16">
        <v>43264.0</v>
      </c>
      <c r="J938" s="14">
        <v>67.448135</v>
      </c>
      <c r="K938" s="14">
        <f t="shared" si="2"/>
        <v>1347.577929</v>
      </c>
      <c r="L938" s="15">
        <f t="shared" si="3"/>
        <v>0.3475779289</v>
      </c>
      <c r="M938" s="15">
        <f t="shared" si="4"/>
        <v>-0.3475779289</v>
      </c>
      <c r="N938" s="8">
        <f t="shared" si="5"/>
        <v>365</v>
      </c>
    </row>
    <row r="939" ht="12.75" customHeight="1">
      <c r="A939" s="7">
        <v>42900.0</v>
      </c>
      <c r="B939" s="8" t="s">
        <v>511</v>
      </c>
      <c r="C939" s="8" t="s">
        <v>512</v>
      </c>
      <c r="D939" s="11">
        <v>6.05612876E10</v>
      </c>
      <c r="E939" s="8" t="s">
        <v>20</v>
      </c>
      <c r="F939" s="8" t="str">
        <f t="shared" si="1"/>
        <v>SELL</v>
      </c>
      <c r="G939" s="12">
        <v>49.21</v>
      </c>
      <c r="H939" s="12">
        <v>1000.0</v>
      </c>
      <c r="I939" s="7">
        <v>42902.0</v>
      </c>
      <c r="J939" s="14">
        <v>44.75</v>
      </c>
      <c r="K939" s="14">
        <f t="shared" si="2"/>
        <v>909.3680146</v>
      </c>
      <c r="L939" s="15">
        <f t="shared" si="3"/>
        <v>0.09063198537</v>
      </c>
      <c r="M939" s="15">
        <f t="shared" si="4"/>
        <v>-0.09063198537</v>
      </c>
      <c r="N939" s="8">
        <f t="shared" si="5"/>
        <v>2</v>
      </c>
    </row>
    <row r="940" ht="12.75" customHeight="1">
      <c r="A940" s="7">
        <v>42901.0</v>
      </c>
      <c r="B940" s="8" t="s">
        <v>388</v>
      </c>
      <c r="C940" s="8" t="s">
        <v>389</v>
      </c>
      <c r="D940" s="11">
        <v>6.5974267651E10</v>
      </c>
      <c r="E940" s="8" t="s">
        <v>24</v>
      </c>
      <c r="F940" s="8" t="str">
        <f t="shared" si="1"/>
        <v>BUY</v>
      </c>
      <c r="G940" s="12">
        <v>192.207336</v>
      </c>
      <c r="H940" s="12">
        <v>1000.0</v>
      </c>
      <c r="I940" s="16">
        <v>42902.0</v>
      </c>
      <c r="J940" s="14">
        <v>192.25296</v>
      </c>
      <c r="K940" s="14">
        <f t="shared" si="2"/>
        <v>1000.237369</v>
      </c>
      <c r="L940" s="15">
        <f t="shared" si="3"/>
        <v>0.0002373686715</v>
      </c>
      <c r="M940" s="15">
        <f t="shared" si="4"/>
        <v>-0.0002373686715</v>
      </c>
      <c r="N940" s="8">
        <f t="shared" si="5"/>
        <v>1</v>
      </c>
    </row>
    <row r="941" ht="12.75" customHeight="1">
      <c r="A941" s="7">
        <v>42901.0</v>
      </c>
      <c r="B941" s="8" t="s">
        <v>123</v>
      </c>
      <c r="C941" s="8" t="s">
        <v>124</v>
      </c>
      <c r="D941" s="11">
        <v>3.4143176459E10</v>
      </c>
      <c r="E941" s="8" t="s">
        <v>24</v>
      </c>
      <c r="F941" s="8" t="str">
        <f t="shared" si="1"/>
        <v>BUY</v>
      </c>
      <c r="G941" s="12">
        <v>21.55</v>
      </c>
      <c r="H941" s="12">
        <v>1000.0</v>
      </c>
      <c r="I941" s="7">
        <v>43019.0</v>
      </c>
      <c r="J941" s="14">
        <v>18.33</v>
      </c>
      <c r="K941" s="14">
        <f t="shared" si="2"/>
        <v>850.5800464</v>
      </c>
      <c r="L941" s="15">
        <f t="shared" si="3"/>
        <v>-0.1494199536</v>
      </c>
      <c r="M941" s="15">
        <f t="shared" si="4"/>
        <v>0.1494199536</v>
      </c>
      <c r="N941" s="8">
        <f t="shared" si="5"/>
        <v>118</v>
      </c>
    </row>
    <row r="942" ht="12.75" customHeight="1">
      <c r="A942" s="7">
        <v>42901.0</v>
      </c>
      <c r="B942" s="8" t="s">
        <v>644</v>
      </c>
      <c r="C942" s="8" t="s">
        <v>645</v>
      </c>
      <c r="D942" s="11">
        <v>6.9650124965E10</v>
      </c>
      <c r="E942" s="8" t="s">
        <v>24</v>
      </c>
      <c r="F942" s="8" t="str">
        <f t="shared" si="1"/>
        <v>BUY</v>
      </c>
      <c r="G942" s="12">
        <v>30.133224</v>
      </c>
      <c r="H942" s="12">
        <v>1000.0</v>
      </c>
      <c r="I942" s="7">
        <v>42909.0</v>
      </c>
      <c r="J942" s="14">
        <v>31.286884</v>
      </c>
      <c r="K942" s="14">
        <f t="shared" si="2"/>
        <v>1038.285316</v>
      </c>
      <c r="L942" s="15">
        <f t="shared" si="3"/>
        <v>0.0382853159</v>
      </c>
      <c r="M942" s="15">
        <f t="shared" si="4"/>
        <v>-0.0382853159</v>
      </c>
      <c r="N942" s="8">
        <f t="shared" si="5"/>
        <v>8</v>
      </c>
    </row>
    <row r="943" ht="12.75" customHeight="1">
      <c r="A943" s="7">
        <v>42901.0</v>
      </c>
      <c r="B943" s="8" t="s">
        <v>509</v>
      </c>
      <c r="C943" s="8" t="s">
        <v>510</v>
      </c>
      <c r="D943" s="11">
        <v>1.61091919804E11</v>
      </c>
      <c r="E943" s="8" t="s">
        <v>24</v>
      </c>
      <c r="F943" s="8" t="str">
        <f t="shared" si="1"/>
        <v>BUY</v>
      </c>
      <c r="G943" s="12">
        <v>49.704338</v>
      </c>
      <c r="H943" s="12">
        <v>1000.0</v>
      </c>
      <c r="I943" s="7">
        <v>42923.0</v>
      </c>
      <c r="J943" s="14">
        <v>54.477478</v>
      </c>
      <c r="K943" s="14">
        <f t="shared" si="2"/>
        <v>1096.030652</v>
      </c>
      <c r="L943" s="15">
        <f t="shared" si="3"/>
        <v>0.09603065229</v>
      </c>
      <c r="M943" s="15">
        <f t="shared" si="4"/>
        <v>-0.09603065229</v>
      </c>
      <c r="N943" s="8">
        <f t="shared" si="5"/>
        <v>22</v>
      </c>
    </row>
    <row r="944" ht="12.75" customHeight="1">
      <c r="A944" s="7">
        <v>42901.0</v>
      </c>
      <c r="B944" s="8" t="s">
        <v>994</v>
      </c>
      <c r="C944" s="8" t="s">
        <v>995</v>
      </c>
      <c r="D944" s="11">
        <v>4.2290881167E10</v>
      </c>
      <c r="E944" s="8" t="s">
        <v>24</v>
      </c>
      <c r="F944" s="8" t="str">
        <f t="shared" si="1"/>
        <v>BUY</v>
      </c>
      <c r="G944" s="12">
        <v>46.804226</v>
      </c>
      <c r="H944" s="12">
        <v>1000.0</v>
      </c>
      <c r="I944" s="7">
        <v>42906.0</v>
      </c>
      <c r="J944" s="14">
        <v>48.115776</v>
      </c>
      <c r="K944" s="14">
        <f t="shared" si="2"/>
        <v>1028.022042</v>
      </c>
      <c r="L944" s="15">
        <f t="shared" si="3"/>
        <v>0.02802204228</v>
      </c>
      <c r="M944" s="15">
        <f t="shared" si="4"/>
        <v>-0.02802204228</v>
      </c>
      <c r="N944" s="8">
        <f t="shared" si="5"/>
        <v>5</v>
      </c>
    </row>
    <row r="945" ht="12.75" customHeight="1">
      <c r="A945" s="7">
        <v>42902.0</v>
      </c>
      <c r="B945" s="8" t="s">
        <v>336</v>
      </c>
      <c r="C945" s="8" t="s">
        <v>337</v>
      </c>
      <c r="D945" s="11">
        <v>2.4148907112E11</v>
      </c>
      <c r="E945" s="8" t="s">
        <v>24</v>
      </c>
      <c r="F945" s="8" t="str">
        <f t="shared" si="1"/>
        <v>BUY</v>
      </c>
      <c r="G945" s="12">
        <v>154.451355</v>
      </c>
      <c r="H945" s="12">
        <v>1000.0</v>
      </c>
      <c r="I945" s="16">
        <v>42935.0</v>
      </c>
      <c r="J945" s="14">
        <v>139.783539</v>
      </c>
      <c r="K945" s="14">
        <f t="shared" si="2"/>
        <v>905.0327788</v>
      </c>
      <c r="L945" s="15">
        <f t="shared" si="3"/>
        <v>-0.09496722123</v>
      </c>
      <c r="M945" s="15">
        <f t="shared" si="4"/>
        <v>0.09496722123</v>
      </c>
      <c r="N945" s="8">
        <f t="shared" si="5"/>
        <v>33</v>
      </c>
    </row>
    <row r="946" ht="12.75" customHeight="1">
      <c r="A946" s="7">
        <v>42902.0</v>
      </c>
      <c r="B946" s="8" t="s">
        <v>388</v>
      </c>
      <c r="C946" s="8" t="s">
        <v>389</v>
      </c>
      <c r="D946" s="11">
        <v>6.5974267651E10</v>
      </c>
      <c r="E946" s="8" t="s">
        <v>20</v>
      </c>
      <c r="F946" s="8" t="str">
        <f t="shared" si="1"/>
        <v>SELL</v>
      </c>
      <c r="G946" s="12">
        <v>192.25296</v>
      </c>
      <c r="H946" s="12">
        <v>1000.0</v>
      </c>
      <c r="I946" s="16">
        <v>42947.0</v>
      </c>
      <c r="J946" s="14">
        <v>190.448502</v>
      </c>
      <c r="K946" s="14">
        <f t="shared" si="2"/>
        <v>990.6141471</v>
      </c>
      <c r="L946" s="15">
        <f t="shared" si="3"/>
        <v>0.009385852889</v>
      </c>
      <c r="M946" s="15">
        <f t="shared" si="4"/>
        <v>-0.009385852889</v>
      </c>
      <c r="N946" s="8">
        <f t="shared" si="5"/>
        <v>45</v>
      </c>
    </row>
    <row r="947" ht="12.75" customHeight="1">
      <c r="A947" s="7">
        <v>42902.0</v>
      </c>
      <c r="B947" s="8" t="s">
        <v>794</v>
      </c>
      <c r="C947" s="8" t="s">
        <v>795</v>
      </c>
      <c r="D947" s="11">
        <v>3.325491351E10</v>
      </c>
      <c r="E947" s="8" t="s">
        <v>20</v>
      </c>
      <c r="F947" s="8" t="str">
        <f t="shared" si="1"/>
        <v>SELL</v>
      </c>
      <c r="G947" s="12">
        <v>49.340096</v>
      </c>
      <c r="H947" s="12">
        <v>1000.0</v>
      </c>
      <c r="I947" s="7">
        <v>43237.0</v>
      </c>
      <c r="J947" s="14">
        <v>48.767395</v>
      </c>
      <c r="K947" s="14">
        <f t="shared" si="2"/>
        <v>988.3927871</v>
      </c>
      <c r="L947" s="15">
        <f t="shared" si="3"/>
        <v>0.01160721292</v>
      </c>
      <c r="M947" s="15">
        <f t="shared" si="4"/>
        <v>-0.01160721292</v>
      </c>
      <c r="N947" s="8">
        <f t="shared" si="5"/>
        <v>335</v>
      </c>
    </row>
    <row r="948" ht="12.75" customHeight="1">
      <c r="A948" s="7">
        <v>42902.0</v>
      </c>
      <c r="B948" s="8" t="s">
        <v>511</v>
      </c>
      <c r="C948" s="8" t="s">
        <v>512</v>
      </c>
      <c r="D948" s="11">
        <v>6.05612876E10</v>
      </c>
      <c r="E948" s="8" t="s">
        <v>24</v>
      </c>
      <c r="F948" s="8" t="str">
        <f t="shared" si="1"/>
        <v>BUY</v>
      </c>
      <c r="G948" s="12">
        <v>44.75</v>
      </c>
      <c r="H948" s="12">
        <v>1000.0</v>
      </c>
      <c r="I948" s="7">
        <v>42929.0</v>
      </c>
      <c r="J948" s="14">
        <v>45.34</v>
      </c>
      <c r="K948" s="14">
        <f t="shared" si="2"/>
        <v>1013.184358</v>
      </c>
      <c r="L948" s="15">
        <f t="shared" si="3"/>
        <v>0.01318435754</v>
      </c>
      <c r="M948" s="15">
        <f t="shared" si="4"/>
        <v>-0.01318435754</v>
      </c>
      <c r="N948" s="8">
        <f t="shared" si="5"/>
        <v>27</v>
      </c>
    </row>
    <row r="949" ht="12.75" customHeight="1">
      <c r="A949" s="16">
        <v>42902.0</v>
      </c>
      <c r="B949" s="8" t="s">
        <v>59</v>
      </c>
      <c r="C949" s="8" t="s">
        <v>60</v>
      </c>
      <c r="D949" s="11">
        <v>4.25280211092E11</v>
      </c>
      <c r="E949" s="18" t="s">
        <v>24</v>
      </c>
      <c r="F949" s="17" t="str">
        <f t="shared" si="1"/>
        <v>BUY</v>
      </c>
      <c r="G949" s="12">
        <v>67.11</v>
      </c>
      <c r="H949" s="12">
        <v>1000.0</v>
      </c>
      <c r="I949" s="16">
        <v>42902.0</v>
      </c>
      <c r="J949" s="14">
        <v>67.11</v>
      </c>
      <c r="K949" s="14">
        <f t="shared" si="2"/>
        <v>1000</v>
      </c>
      <c r="L949" s="15">
        <f t="shared" si="3"/>
        <v>0</v>
      </c>
      <c r="M949" s="15">
        <f t="shared" si="4"/>
        <v>0</v>
      </c>
      <c r="N949" s="8">
        <f t="shared" si="5"/>
        <v>0</v>
      </c>
    </row>
    <row r="950" ht="12.75" customHeight="1">
      <c r="A950" s="7">
        <v>42905.0</v>
      </c>
      <c r="B950" s="8" t="s">
        <v>1724</v>
      </c>
      <c r="C950" s="8" t="s">
        <v>1725</v>
      </c>
      <c r="D950" s="11">
        <v>1.5720621558E10</v>
      </c>
      <c r="E950" s="8" t="s">
        <v>20</v>
      </c>
      <c r="F950" s="8" t="str">
        <f t="shared" si="1"/>
        <v>SELL</v>
      </c>
      <c r="G950" s="12">
        <v>27.78</v>
      </c>
      <c r="H950" s="12">
        <v>1000.0</v>
      </c>
      <c r="I950" s="16">
        <v>43035.0</v>
      </c>
      <c r="J950" s="14">
        <v>32.88</v>
      </c>
      <c r="K950" s="14">
        <f t="shared" si="2"/>
        <v>1183.585313</v>
      </c>
      <c r="L950" s="15">
        <f t="shared" si="3"/>
        <v>-0.1835853132</v>
      </c>
      <c r="M950" s="15">
        <f t="shared" si="4"/>
        <v>0.1835853132</v>
      </c>
      <c r="N950" s="8">
        <f t="shared" si="5"/>
        <v>130</v>
      </c>
    </row>
    <row r="951" ht="12.75" customHeight="1">
      <c r="A951" s="7">
        <v>42905.0</v>
      </c>
      <c r="B951" s="8" t="s">
        <v>783</v>
      </c>
      <c r="C951" s="8" t="s">
        <v>784</v>
      </c>
      <c r="D951" s="11">
        <v>1.00443452698E11</v>
      </c>
      <c r="E951" s="8" t="s">
        <v>20</v>
      </c>
      <c r="F951" s="8" t="str">
        <f t="shared" si="1"/>
        <v>SELL</v>
      </c>
      <c r="G951" s="12">
        <v>17.964087</v>
      </c>
      <c r="H951" s="12">
        <v>1000.0</v>
      </c>
      <c r="I951" s="7">
        <v>42927.0</v>
      </c>
      <c r="J951" s="14">
        <v>17.190157</v>
      </c>
      <c r="K951" s="14">
        <f t="shared" si="2"/>
        <v>956.917933</v>
      </c>
      <c r="L951" s="15">
        <f t="shared" si="3"/>
        <v>0.04308206702</v>
      </c>
      <c r="M951" s="15">
        <f t="shared" si="4"/>
        <v>-0.04308206702</v>
      </c>
      <c r="N951" s="8">
        <f t="shared" si="5"/>
        <v>22</v>
      </c>
    </row>
    <row r="952" ht="12.75" customHeight="1">
      <c r="A952" s="7">
        <v>42906.0</v>
      </c>
      <c r="B952" s="8" t="s">
        <v>36</v>
      </c>
      <c r="C952" s="8" t="s">
        <v>36</v>
      </c>
      <c r="D952" s="11">
        <v>1.28825360723E11</v>
      </c>
      <c r="E952" s="8" t="s">
        <v>20</v>
      </c>
      <c r="F952" s="8" t="str">
        <f t="shared" si="1"/>
        <v>SELL</v>
      </c>
      <c r="G952" s="12">
        <v>110.03</v>
      </c>
      <c r="H952" s="12">
        <v>1000.0</v>
      </c>
      <c r="I952" s="7">
        <v>42942.0</v>
      </c>
      <c r="J952" s="14">
        <v>103.22</v>
      </c>
      <c r="K952" s="14">
        <f t="shared" si="2"/>
        <v>938.1077888</v>
      </c>
      <c r="L952" s="15">
        <f t="shared" si="3"/>
        <v>0.06189221122</v>
      </c>
      <c r="M952" s="15">
        <f t="shared" si="4"/>
        <v>-0.06189221122</v>
      </c>
      <c r="N952" s="8">
        <f t="shared" si="5"/>
        <v>36</v>
      </c>
    </row>
    <row r="953" ht="12.75" customHeight="1">
      <c r="A953" s="7">
        <v>42906.0</v>
      </c>
      <c r="B953" s="8" t="s">
        <v>994</v>
      </c>
      <c r="C953" s="8" t="s">
        <v>995</v>
      </c>
      <c r="D953" s="11">
        <v>4.2290881167E10</v>
      </c>
      <c r="E953" s="8" t="s">
        <v>20</v>
      </c>
      <c r="F953" s="8" t="str">
        <f t="shared" si="1"/>
        <v>SELL</v>
      </c>
      <c r="G953" s="12">
        <v>48.115776</v>
      </c>
      <c r="H953" s="12">
        <v>1000.0</v>
      </c>
      <c r="I953" s="7">
        <v>43398.0</v>
      </c>
      <c r="J953" s="14">
        <v>51.384422</v>
      </c>
      <c r="K953" s="14">
        <f t="shared" si="2"/>
        <v>1067.932937</v>
      </c>
      <c r="L953" s="15">
        <f t="shared" si="3"/>
        <v>-0.06793293742</v>
      </c>
      <c r="M953" s="15">
        <f t="shared" si="4"/>
        <v>0.06793293742</v>
      </c>
      <c r="N953" s="8">
        <f t="shared" si="5"/>
        <v>492</v>
      </c>
    </row>
    <row r="954" ht="12.75" customHeight="1">
      <c r="A954" s="7">
        <v>42907.0</v>
      </c>
      <c r="B954" s="8" t="s">
        <v>507</v>
      </c>
      <c r="C954" s="8" t="s">
        <v>508</v>
      </c>
      <c r="D954" s="11">
        <v>1.28534930595E11</v>
      </c>
      <c r="E954" s="8" t="s">
        <v>20</v>
      </c>
      <c r="F954" s="8" t="str">
        <f t="shared" si="1"/>
        <v>SELL</v>
      </c>
      <c r="G954" s="12">
        <v>70.63578</v>
      </c>
      <c r="H954" s="12">
        <v>1000.0</v>
      </c>
      <c r="I954" s="7">
        <v>42921.0</v>
      </c>
      <c r="J954" s="14">
        <v>69.055984</v>
      </c>
      <c r="K954" s="14">
        <f t="shared" si="2"/>
        <v>977.6346209</v>
      </c>
      <c r="L954" s="15">
        <f t="shared" si="3"/>
        <v>0.02236537913</v>
      </c>
      <c r="M954" s="15">
        <f t="shared" si="4"/>
        <v>-0.02236537913</v>
      </c>
      <c r="N954" s="8">
        <f t="shared" si="5"/>
        <v>14</v>
      </c>
    </row>
    <row r="955" ht="12.75" customHeight="1">
      <c r="A955" s="7">
        <v>42907.0</v>
      </c>
      <c r="B955" s="8" t="s">
        <v>543</v>
      </c>
      <c r="C955" s="8" t="s">
        <v>544</v>
      </c>
      <c r="D955" s="11">
        <v>1.02879970529E11</v>
      </c>
      <c r="E955" s="8" t="s">
        <v>24</v>
      </c>
      <c r="F955" s="8" t="str">
        <f t="shared" si="1"/>
        <v>BUY</v>
      </c>
      <c r="G955" s="12">
        <v>31.72</v>
      </c>
      <c r="H955" s="12">
        <v>1000.0</v>
      </c>
      <c r="I955" s="7">
        <v>42929.0</v>
      </c>
      <c r="J955" s="14">
        <v>31.98</v>
      </c>
      <c r="K955" s="14">
        <f t="shared" si="2"/>
        <v>1008.196721</v>
      </c>
      <c r="L955" s="15">
        <f t="shared" si="3"/>
        <v>0.008196721311</v>
      </c>
      <c r="M955" s="15">
        <f t="shared" si="4"/>
        <v>-0.008196721311</v>
      </c>
      <c r="N955" s="8">
        <f t="shared" si="5"/>
        <v>22</v>
      </c>
    </row>
    <row r="956" ht="12.75" customHeight="1">
      <c r="A956" s="7">
        <v>42908.0</v>
      </c>
      <c r="B956" s="8" t="s">
        <v>952</v>
      </c>
      <c r="C956" s="8" t="s">
        <v>953</v>
      </c>
      <c r="D956" s="11">
        <v>9.6868389362E10</v>
      </c>
      <c r="E956" s="8" t="s">
        <v>20</v>
      </c>
      <c r="F956" s="8" t="str">
        <f t="shared" si="1"/>
        <v>SELL</v>
      </c>
      <c r="G956" s="12">
        <v>39.105511</v>
      </c>
      <c r="H956" s="12">
        <v>1000.0</v>
      </c>
      <c r="I956" s="7">
        <v>43035.0</v>
      </c>
      <c r="J956" s="14">
        <v>35.817772</v>
      </c>
      <c r="K956" s="14">
        <f t="shared" si="2"/>
        <v>915.9264534</v>
      </c>
      <c r="L956" s="15">
        <f t="shared" si="3"/>
        <v>0.08407354656</v>
      </c>
      <c r="M956" s="15">
        <f t="shared" si="4"/>
        <v>-0.08407354656</v>
      </c>
      <c r="N956" s="8">
        <f t="shared" si="5"/>
        <v>127</v>
      </c>
    </row>
    <row r="957" ht="12.75" customHeight="1">
      <c r="A957" s="16">
        <v>42908.0</v>
      </c>
      <c r="B957" s="8" t="s">
        <v>59</v>
      </c>
      <c r="C957" s="8" t="s">
        <v>60</v>
      </c>
      <c r="D957" s="11">
        <v>4.25280211092E11</v>
      </c>
      <c r="E957" s="17" t="s">
        <v>20</v>
      </c>
      <c r="F957" s="18" t="str">
        <f t="shared" si="1"/>
        <v>SELL</v>
      </c>
      <c r="G957" s="12">
        <v>67.36</v>
      </c>
      <c r="H957" s="12">
        <v>1000.0</v>
      </c>
      <c r="I957" s="16">
        <v>42908.0</v>
      </c>
      <c r="J957" s="14">
        <v>67.36</v>
      </c>
      <c r="K957" s="14">
        <f t="shared" si="2"/>
        <v>1000</v>
      </c>
      <c r="L957" s="15">
        <f t="shared" si="3"/>
        <v>0</v>
      </c>
      <c r="M957" s="15">
        <f t="shared" si="4"/>
        <v>0</v>
      </c>
      <c r="N957" s="8">
        <f t="shared" si="5"/>
        <v>0</v>
      </c>
    </row>
    <row r="958" ht="12.75" customHeight="1">
      <c r="A958" s="7">
        <v>42909.0</v>
      </c>
      <c r="B958" s="8" t="s">
        <v>503</v>
      </c>
      <c r="C958" s="8" t="s">
        <v>504</v>
      </c>
      <c r="D958" s="11">
        <v>2.24291300639E11</v>
      </c>
      <c r="E958" s="8" t="s">
        <v>24</v>
      </c>
      <c r="F958" s="8" t="str">
        <f t="shared" si="1"/>
        <v>BUY</v>
      </c>
      <c r="G958" s="12">
        <v>26.476221</v>
      </c>
      <c r="H958" s="12">
        <v>1000.0</v>
      </c>
      <c r="I958" s="16">
        <v>42964.0</v>
      </c>
      <c r="J958" s="14">
        <v>25.849178</v>
      </c>
      <c r="K958" s="14">
        <f t="shared" si="2"/>
        <v>976.3167485</v>
      </c>
      <c r="L958" s="15">
        <f t="shared" si="3"/>
        <v>-0.02368325147</v>
      </c>
      <c r="M958" s="15">
        <f t="shared" si="4"/>
        <v>0.02368325147</v>
      </c>
      <c r="N958" s="8">
        <f t="shared" si="5"/>
        <v>55</v>
      </c>
    </row>
    <row r="959" ht="12.75" customHeight="1">
      <c r="A959" s="7">
        <v>42909.0</v>
      </c>
      <c r="B959" s="8" t="s">
        <v>689</v>
      </c>
      <c r="C959" s="8" t="s">
        <v>690</v>
      </c>
      <c r="D959" s="11">
        <v>4.1085696745E10</v>
      </c>
      <c r="E959" s="8" t="s">
        <v>24</v>
      </c>
      <c r="F959" s="8" t="str">
        <f t="shared" si="1"/>
        <v>BUY</v>
      </c>
      <c r="G959" s="12">
        <v>45.057072</v>
      </c>
      <c r="H959" s="12">
        <v>1000.0</v>
      </c>
      <c r="I959" s="16">
        <v>42993.0</v>
      </c>
      <c r="J959" s="14">
        <v>45.349731</v>
      </c>
      <c r="K959" s="14">
        <f t="shared" si="2"/>
        <v>1006.495296</v>
      </c>
      <c r="L959" s="15">
        <f t="shared" si="3"/>
        <v>0.006495295566</v>
      </c>
      <c r="M959" s="15">
        <f t="shared" si="4"/>
        <v>-0.006495295566</v>
      </c>
      <c r="N959" s="8">
        <f t="shared" si="5"/>
        <v>84</v>
      </c>
    </row>
    <row r="960" ht="12.75" customHeight="1">
      <c r="A960" s="7">
        <v>42909.0</v>
      </c>
      <c r="B960" s="8" t="s">
        <v>1514</v>
      </c>
      <c r="C960" s="8" t="s">
        <v>1515</v>
      </c>
      <c r="D960" s="11">
        <v>1.3121626274E10</v>
      </c>
      <c r="E960" s="8" t="s">
        <v>24</v>
      </c>
      <c r="F960" s="8" t="str">
        <f t="shared" si="1"/>
        <v>BUY</v>
      </c>
      <c r="G960" s="12">
        <v>21.504835</v>
      </c>
      <c r="H960" s="12">
        <v>1000.0</v>
      </c>
      <c r="I960" s="7">
        <v>43601.0</v>
      </c>
      <c r="J960" s="14">
        <v>21.965857</v>
      </c>
      <c r="K960" s="14">
        <f t="shared" si="2"/>
        <v>1021.438063</v>
      </c>
      <c r="L960" s="15">
        <f t="shared" si="3"/>
        <v>0.02143806265</v>
      </c>
      <c r="M960" s="15">
        <f t="shared" si="4"/>
        <v>-0.02143806265</v>
      </c>
      <c r="N960" s="8">
        <f t="shared" si="5"/>
        <v>692</v>
      </c>
    </row>
    <row r="961" ht="12.75" customHeight="1">
      <c r="A961" s="7">
        <v>42909.0</v>
      </c>
      <c r="B961" s="8" t="s">
        <v>644</v>
      </c>
      <c r="C961" s="8" t="s">
        <v>645</v>
      </c>
      <c r="D961" s="11">
        <v>6.9650124965E10</v>
      </c>
      <c r="E961" s="8" t="s">
        <v>20</v>
      </c>
      <c r="F961" s="8" t="str">
        <f t="shared" si="1"/>
        <v>SELL</v>
      </c>
      <c r="G961" s="12">
        <v>31.286884</v>
      </c>
      <c r="H961" s="12">
        <v>1000.0</v>
      </c>
      <c r="I961" s="7">
        <v>42921.0</v>
      </c>
      <c r="J961" s="14">
        <v>30.083923</v>
      </c>
      <c r="K961" s="14">
        <f t="shared" si="2"/>
        <v>961.5506293</v>
      </c>
      <c r="L961" s="15">
        <f t="shared" si="3"/>
        <v>0.03844937067</v>
      </c>
      <c r="M961" s="15">
        <f t="shared" si="4"/>
        <v>-0.03844937067</v>
      </c>
      <c r="N961" s="8">
        <f t="shared" si="5"/>
        <v>12</v>
      </c>
    </row>
    <row r="962" ht="12.75" customHeight="1">
      <c r="A962" s="7">
        <v>42921.0</v>
      </c>
      <c r="B962" s="8" t="s">
        <v>507</v>
      </c>
      <c r="C962" s="8" t="s">
        <v>508</v>
      </c>
      <c r="D962" s="11">
        <v>1.28534930595E11</v>
      </c>
      <c r="E962" s="8" t="s">
        <v>24</v>
      </c>
      <c r="F962" s="8" t="str">
        <f t="shared" si="1"/>
        <v>BUY</v>
      </c>
      <c r="G962" s="12">
        <v>69.055984</v>
      </c>
      <c r="H962" s="12">
        <v>1000.0</v>
      </c>
      <c r="I962" s="7">
        <v>42970.0</v>
      </c>
      <c r="J962" s="14">
        <v>65.528366</v>
      </c>
      <c r="K962" s="14">
        <f t="shared" si="2"/>
        <v>948.9165486</v>
      </c>
      <c r="L962" s="15">
        <f t="shared" si="3"/>
        <v>-0.05108345136</v>
      </c>
      <c r="M962" s="15">
        <f t="shared" si="4"/>
        <v>0.05108345136</v>
      </c>
      <c r="N962" s="8">
        <f t="shared" si="5"/>
        <v>49</v>
      </c>
    </row>
    <row r="963" ht="12.75" customHeight="1">
      <c r="A963" s="7">
        <v>42921.0</v>
      </c>
      <c r="B963" s="8" t="s">
        <v>644</v>
      </c>
      <c r="C963" s="8" t="s">
        <v>645</v>
      </c>
      <c r="D963" s="11">
        <v>6.9650124965E10</v>
      </c>
      <c r="E963" s="8" t="s">
        <v>24</v>
      </c>
      <c r="F963" s="8" t="str">
        <f t="shared" si="1"/>
        <v>BUY</v>
      </c>
      <c r="G963" s="12">
        <v>30.083923</v>
      </c>
      <c r="H963" s="12">
        <v>1000.0</v>
      </c>
      <c r="I963" s="7">
        <v>42962.0</v>
      </c>
      <c r="J963" s="14">
        <v>29.265512</v>
      </c>
      <c r="K963" s="14">
        <f t="shared" si="2"/>
        <v>972.7957354</v>
      </c>
      <c r="L963" s="15">
        <f t="shared" si="3"/>
        <v>-0.02720426455</v>
      </c>
      <c r="M963" s="15">
        <f t="shared" si="4"/>
        <v>0.02720426455</v>
      </c>
      <c r="N963" s="8">
        <f t="shared" si="5"/>
        <v>41</v>
      </c>
    </row>
    <row r="964" ht="12.75" customHeight="1">
      <c r="A964" s="7">
        <v>42921.0</v>
      </c>
      <c r="B964" s="8" t="s">
        <v>1423</v>
      </c>
      <c r="C964" s="8" t="s">
        <v>1424</v>
      </c>
      <c r="D964" s="11">
        <v>5.71044082E10</v>
      </c>
      <c r="E964" s="8" t="s">
        <v>24</v>
      </c>
      <c r="F964" s="8" t="str">
        <f t="shared" si="1"/>
        <v>BUY</v>
      </c>
      <c r="G964" s="12">
        <v>178.770004</v>
      </c>
      <c r="H964" s="12">
        <v>1000.0</v>
      </c>
      <c r="I964" s="7">
        <v>43080.0</v>
      </c>
      <c r="J964" s="14">
        <v>247.240005</v>
      </c>
      <c r="K964" s="14">
        <f t="shared" si="2"/>
        <v>1383.006094</v>
      </c>
      <c r="L964" s="15">
        <f t="shared" si="3"/>
        <v>0.3830060942</v>
      </c>
      <c r="M964" s="15">
        <f t="shared" si="4"/>
        <v>-0.3830060942</v>
      </c>
      <c r="N964" s="8">
        <f t="shared" si="5"/>
        <v>159</v>
      </c>
    </row>
    <row r="965" ht="12.75" customHeight="1">
      <c r="A965" s="16">
        <v>42921.0</v>
      </c>
      <c r="B965" s="8" t="s">
        <v>380</v>
      </c>
      <c r="C965" s="8" t="s">
        <v>381</v>
      </c>
      <c r="D965" s="11">
        <v>6.82995534313E11</v>
      </c>
      <c r="E965" s="18" t="s">
        <v>24</v>
      </c>
      <c r="F965" s="17" t="str">
        <f t="shared" si="1"/>
        <v>BUY</v>
      </c>
      <c r="G965" s="12">
        <v>21.806</v>
      </c>
      <c r="H965" s="12">
        <v>1000.0</v>
      </c>
      <c r="I965" s="16">
        <v>42928.0</v>
      </c>
      <c r="J965" s="14">
        <v>21.968</v>
      </c>
      <c r="K965" s="14">
        <f t="shared" si="2"/>
        <v>1007.429148</v>
      </c>
      <c r="L965" s="15">
        <f t="shared" si="3"/>
        <v>0.007429147941</v>
      </c>
      <c r="M965" s="15">
        <f t="shared" si="4"/>
        <v>-0.007429147941</v>
      </c>
      <c r="N965" s="8">
        <f t="shared" si="5"/>
        <v>7</v>
      </c>
    </row>
    <row r="966" ht="12.75" customHeight="1">
      <c r="A966" s="7">
        <v>42922.0</v>
      </c>
      <c r="B966" s="8" t="s">
        <v>173</v>
      </c>
      <c r="C966" s="8" t="s">
        <v>174</v>
      </c>
      <c r="D966" s="11">
        <v>1.21670003777E11</v>
      </c>
      <c r="E966" s="8" t="s">
        <v>24</v>
      </c>
      <c r="F966" s="8" t="str">
        <f t="shared" si="1"/>
        <v>BUY</v>
      </c>
      <c r="G966" s="12">
        <v>148.351486</v>
      </c>
      <c r="H966" s="12">
        <v>1000.0</v>
      </c>
      <c r="I966" s="7">
        <v>42922.0</v>
      </c>
      <c r="J966" s="14">
        <v>148.351486</v>
      </c>
      <c r="K966" s="14">
        <f t="shared" si="2"/>
        <v>1000</v>
      </c>
      <c r="L966" s="15">
        <f t="shared" si="3"/>
        <v>0</v>
      </c>
      <c r="M966" s="15">
        <f t="shared" si="4"/>
        <v>0</v>
      </c>
      <c r="N966" s="8">
        <f t="shared" si="5"/>
        <v>0</v>
      </c>
    </row>
    <row r="967" ht="12.75" customHeight="1">
      <c r="A967" s="7">
        <v>42922.0</v>
      </c>
      <c r="B967" s="8" t="s">
        <v>175</v>
      </c>
      <c r="C967" s="8" t="s">
        <v>176</v>
      </c>
      <c r="D967" s="11">
        <v>3.5546483315E10</v>
      </c>
      <c r="E967" s="8" t="s">
        <v>24</v>
      </c>
      <c r="F967" s="8" t="str">
        <f t="shared" si="1"/>
        <v>BUY</v>
      </c>
      <c r="G967" s="12">
        <v>37.633278</v>
      </c>
      <c r="H967" s="12">
        <v>1000.0</v>
      </c>
      <c r="I967" s="16">
        <v>43119.0</v>
      </c>
      <c r="J967" s="14">
        <v>47.893867</v>
      </c>
      <c r="K967" s="14">
        <f t="shared" si="2"/>
        <v>1272.646698</v>
      </c>
      <c r="L967" s="15">
        <f t="shared" si="3"/>
        <v>0.2726466985</v>
      </c>
      <c r="M967" s="15">
        <f t="shared" si="4"/>
        <v>-0.2726466985</v>
      </c>
      <c r="N967" s="8">
        <f t="shared" si="5"/>
        <v>197</v>
      </c>
    </row>
    <row r="968" ht="12.75" customHeight="1">
      <c r="A968" s="7">
        <v>42922.0</v>
      </c>
      <c r="B968" s="8" t="s">
        <v>1337</v>
      </c>
      <c r="C968" s="8" t="s">
        <v>1338</v>
      </c>
      <c r="D968" s="11">
        <v>3.0513807103E10</v>
      </c>
      <c r="E968" s="8" t="s">
        <v>20</v>
      </c>
      <c r="F968" s="8" t="str">
        <f t="shared" si="1"/>
        <v>SELL</v>
      </c>
      <c r="G968" s="12">
        <v>34.7</v>
      </c>
      <c r="H968" s="12">
        <v>1000.0</v>
      </c>
      <c r="I968" s="16">
        <v>44727.0</v>
      </c>
      <c r="J968" s="14">
        <v>218.83</v>
      </c>
      <c r="K968" s="14">
        <f t="shared" si="2"/>
        <v>6306.340058</v>
      </c>
      <c r="L968" s="15">
        <f t="shared" si="3"/>
        <v>-5.306340058</v>
      </c>
      <c r="M968" s="15">
        <f t="shared" si="4"/>
        <v>5.306340058</v>
      </c>
      <c r="N968" s="8">
        <f t="shared" si="5"/>
        <v>1805</v>
      </c>
    </row>
    <row r="969" ht="12.75" customHeight="1">
      <c r="A969" s="7">
        <v>42922.0</v>
      </c>
      <c r="B969" s="8" t="s">
        <v>97</v>
      </c>
      <c r="C969" s="8" t="s">
        <v>98</v>
      </c>
      <c r="D969" s="11">
        <v>1.45044414E10</v>
      </c>
      <c r="E969" s="8" t="s">
        <v>24</v>
      </c>
      <c r="F969" s="8" t="str">
        <f t="shared" si="1"/>
        <v>BUY</v>
      </c>
      <c r="G969" s="12">
        <v>95.8</v>
      </c>
      <c r="H969" s="12">
        <v>1000.0</v>
      </c>
      <c r="I969" s="7">
        <v>43103.0</v>
      </c>
      <c r="J969" s="14">
        <v>104.14</v>
      </c>
      <c r="K969" s="14">
        <f t="shared" si="2"/>
        <v>1087.056367</v>
      </c>
      <c r="L969" s="15">
        <f t="shared" si="3"/>
        <v>0.08705636743</v>
      </c>
      <c r="M969" s="15">
        <f t="shared" si="4"/>
        <v>-0.08705636743</v>
      </c>
      <c r="N969" s="8">
        <f t="shared" si="5"/>
        <v>181</v>
      </c>
    </row>
    <row r="970" ht="12.75" customHeight="1">
      <c r="A970" s="16">
        <v>42922.0</v>
      </c>
      <c r="B970" s="8" t="s">
        <v>56</v>
      </c>
      <c r="C970" s="8" t="s">
        <v>57</v>
      </c>
      <c r="D970" s="11">
        <v>1.3948872E11</v>
      </c>
      <c r="E970" s="18" t="s">
        <v>24</v>
      </c>
      <c r="F970" s="17" t="str">
        <f t="shared" si="1"/>
        <v>BUY</v>
      </c>
      <c r="G970" s="12">
        <v>32.566269</v>
      </c>
      <c r="H970" s="12">
        <v>1000.0</v>
      </c>
      <c r="I970" s="16">
        <v>42943.0</v>
      </c>
      <c r="J970" s="14">
        <v>35.776505</v>
      </c>
      <c r="K970" s="14">
        <f t="shared" si="2"/>
        <v>1098.575492</v>
      </c>
      <c r="L970" s="15">
        <f t="shared" si="3"/>
        <v>0.09857549233</v>
      </c>
      <c r="M970" s="15">
        <f t="shared" si="4"/>
        <v>-0.09857549233</v>
      </c>
      <c r="N970" s="8">
        <f t="shared" si="5"/>
        <v>21</v>
      </c>
    </row>
    <row r="971" ht="12.75" customHeight="1">
      <c r="A971" s="7">
        <v>42923.0</v>
      </c>
      <c r="B971" s="8" t="s">
        <v>1605</v>
      </c>
      <c r="C971" s="8" t="s">
        <v>1606</v>
      </c>
      <c r="D971" s="11">
        <v>1.37248580771E11</v>
      </c>
      <c r="E971" s="8" t="s">
        <v>20</v>
      </c>
      <c r="F971" s="8" t="str">
        <f t="shared" si="1"/>
        <v>SELL</v>
      </c>
      <c r="G971" s="12">
        <v>30.613396</v>
      </c>
      <c r="H971" s="12">
        <v>1000.0</v>
      </c>
      <c r="I971" s="16">
        <v>44727.0</v>
      </c>
      <c r="J971" s="14">
        <v>72.521988</v>
      </c>
      <c r="K971" s="14">
        <f t="shared" si="2"/>
        <v>2368.962529</v>
      </c>
      <c r="L971" s="15">
        <f t="shared" si="3"/>
        <v>-1.368962529</v>
      </c>
      <c r="M971" s="15">
        <f t="shared" si="4"/>
        <v>1.368962529</v>
      </c>
      <c r="N971" s="8">
        <f t="shared" si="5"/>
        <v>1804</v>
      </c>
    </row>
    <row r="972" ht="12.75" customHeight="1">
      <c r="A972" s="7">
        <v>42923.0</v>
      </c>
      <c r="B972" s="8" t="s">
        <v>509</v>
      </c>
      <c r="C972" s="8" t="s">
        <v>510</v>
      </c>
      <c r="D972" s="11">
        <v>1.61091919804E11</v>
      </c>
      <c r="E972" s="8" t="s">
        <v>20</v>
      </c>
      <c r="F972" s="8" t="str">
        <f t="shared" si="1"/>
        <v>SELL</v>
      </c>
      <c r="G972" s="12">
        <v>54.477478</v>
      </c>
      <c r="H972" s="12">
        <v>1000.0</v>
      </c>
      <c r="I972" s="7">
        <v>43005.0</v>
      </c>
      <c r="J972" s="14">
        <v>49.658298</v>
      </c>
      <c r="K972" s="14">
        <f t="shared" si="2"/>
        <v>911.5381222</v>
      </c>
      <c r="L972" s="15">
        <f t="shared" si="3"/>
        <v>0.08846187777</v>
      </c>
      <c r="M972" s="15">
        <f t="shared" si="4"/>
        <v>-0.08846187777</v>
      </c>
      <c r="N972" s="8">
        <f t="shared" si="5"/>
        <v>82</v>
      </c>
    </row>
    <row r="973" ht="12.75" customHeight="1">
      <c r="A973" s="16">
        <v>42926.0</v>
      </c>
      <c r="B973" s="8" t="s">
        <v>1747</v>
      </c>
      <c r="C973" s="8" t="s">
        <v>1748</v>
      </c>
      <c r="D973" s="11">
        <v>2.2004877422E10</v>
      </c>
      <c r="E973" s="18" t="s">
        <v>24</v>
      </c>
      <c r="F973" s="17" t="str">
        <f t="shared" si="1"/>
        <v>BUY</v>
      </c>
      <c r="G973" s="12">
        <v>35.417984</v>
      </c>
      <c r="H973" s="12">
        <v>1000.0</v>
      </c>
      <c r="I973" s="16">
        <v>43007.0</v>
      </c>
      <c r="J973" s="14">
        <v>37.93293</v>
      </c>
      <c r="K973" s="14">
        <f t="shared" si="2"/>
        <v>1071.007599</v>
      </c>
      <c r="L973" s="15">
        <f t="shared" si="3"/>
        <v>0.07100759885</v>
      </c>
      <c r="M973" s="15">
        <f t="shared" si="4"/>
        <v>-0.07100759885</v>
      </c>
      <c r="N973" s="8">
        <f t="shared" si="5"/>
        <v>81</v>
      </c>
    </row>
    <row r="974" ht="12.75" customHeight="1">
      <c r="A974" s="7">
        <v>42927.0</v>
      </c>
      <c r="B974" s="8" t="s">
        <v>48</v>
      </c>
      <c r="C974" s="8" t="s">
        <v>49</v>
      </c>
      <c r="D974" s="11">
        <v>5.7134103688E10</v>
      </c>
      <c r="E974" s="8" t="s">
        <v>20</v>
      </c>
      <c r="F974" s="8" t="str">
        <f t="shared" si="1"/>
        <v>SELL</v>
      </c>
      <c r="G974" s="12">
        <v>49.242928</v>
      </c>
      <c r="H974" s="12">
        <v>1000.0</v>
      </c>
      <c r="I974" s="7">
        <v>43544.0</v>
      </c>
      <c r="J974" s="14">
        <v>60.762932</v>
      </c>
      <c r="K974" s="14">
        <f t="shared" si="2"/>
        <v>1233.942303</v>
      </c>
      <c r="L974" s="15">
        <f t="shared" si="3"/>
        <v>-0.2339423033</v>
      </c>
      <c r="M974" s="15">
        <f t="shared" si="4"/>
        <v>0.2339423033</v>
      </c>
      <c r="N974" s="8">
        <f t="shared" si="5"/>
        <v>617</v>
      </c>
    </row>
    <row r="975" ht="12.75" customHeight="1">
      <c r="A975" s="7">
        <v>42927.0</v>
      </c>
      <c r="B975" s="8" t="s">
        <v>783</v>
      </c>
      <c r="C975" s="8" t="s">
        <v>784</v>
      </c>
      <c r="D975" s="11">
        <v>1.00443452698E11</v>
      </c>
      <c r="E975" s="8" t="s">
        <v>24</v>
      </c>
      <c r="F975" s="8" t="str">
        <f t="shared" si="1"/>
        <v>BUY</v>
      </c>
      <c r="G975" s="12">
        <v>17.190157</v>
      </c>
      <c r="H975" s="12">
        <v>1000.0</v>
      </c>
      <c r="I975" s="7">
        <v>42942.0</v>
      </c>
      <c r="J975" s="14">
        <v>17.861795</v>
      </c>
      <c r="K975" s="14">
        <f t="shared" si="2"/>
        <v>1039.07108</v>
      </c>
      <c r="L975" s="15">
        <f t="shared" si="3"/>
        <v>0.03907108004</v>
      </c>
      <c r="M975" s="15">
        <f t="shared" si="4"/>
        <v>-0.03907108004</v>
      </c>
      <c r="N975" s="8">
        <f t="shared" si="5"/>
        <v>15</v>
      </c>
    </row>
    <row r="976" ht="12.75" customHeight="1">
      <c r="A976" s="16">
        <v>42927.0</v>
      </c>
      <c r="B976" s="8" t="s">
        <v>499</v>
      </c>
      <c r="C976" s="8" t="s">
        <v>500</v>
      </c>
      <c r="D976" s="11">
        <v>2.2556638688E10</v>
      </c>
      <c r="E976" s="18" t="s">
        <v>24</v>
      </c>
      <c r="F976" s="17" t="str">
        <f t="shared" si="1"/>
        <v>BUY</v>
      </c>
      <c r="G976" s="12">
        <v>255.979996</v>
      </c>
      <c r="H976" s="12">
        <v>1000.0</v>
      </c>
      <c r="I976" s="16">
        <v>42927.0</v>
      </c>
      <c r="J976" s="14">
        <v>255.979996</v>
      </c>
      <c r="K976" s="14">
        <f t="shared" si="2"/>
        <v>1000</v>
      </c>
      <c r="L976" s="15">
        <f t="shared" si="3"/>
        <v>0</v>
      </c>
      <c r="M976" s="15">
        <f t="shared" si="4"/>
        <v>0</v>
      </c>
      <c r="N976" s="8">
        <f t="shared" si="5"/>
        <v>0</v>
      </c>
    </row>
    <row r="977" ht="12.75" customHeight="1">
      <c r="A977" s="7">
        <v>42928.0</v>
      </c>
      <c r="B977" s="8" t="s">
        <v>162</v>
      </c>
      <c r="C977" s="8" t="s">
        <v>163</v>
      </c>
      <c r="D977" s="11">
        <v>1.36351276474E11</v>
      </c>
      <c r="E977" s="8" t="s">
        <v>24</v>
      </c>
      <c r="F977" s="8" t="str">
        <f t="shared" si="1"/>
        <v>BUY</v>
      </c>
      <c r="G977" s="12">
        <v>194.523697</v>
      </c>
      <c r="H977" s="12">
        <v>1000.0</v>
      </c>
      <c r="I977" s="7">
        <v>42940.0</v>
      </c>
      <c r="J977" s="14">
        <v>199.932358</v>
      </c>
      <c r="K977" s="14">
        <f t="shared" si="2"/>
        <v>1027.804638</v>
      </c>
      <c r="L977" s="15">
        <f t="shared" si="3"/>
        <v>0.02780463812</v>
      </c>
      <c r="M977" s="15">
        <f t="shared" si="4"/>
        <v>-0.02780463812</v>
      </c>
      <c r="N977" s="8">
        <f t="shared" si="5"/>
        <v>12</v>
      </c>
    </row>
    <row r="978" ht="12.75" customHeight="1">
      <c r="A978" s="16">
        <v>42928.0</v>
      </c>
      <c r="B978" s="8" t="s">
        <v>380</v>
      </c>
      <c r="C978" s="8" t="s">
        <v>381</v>
      </c>
      <c r="D978" s="11">
        <v>6.82995534313E11</v>
      </c>
      <c r="E978" s="17" t="s">
        <v>20</v>
      </c>
      <c r="F978" s="18" t="str">
        <f t="shared" si="1"/>
        <v>SELL</v>
      </c>
      <c r="G978" s="12">
        <v>21.968</v>
      </c>
      <c r="H978" s="12">
        <v>1000.0</v>
      </c>
      <c r="I978" s="16">
        <v>43200.0</v>
      </c>
      <c r="J978" s="14">
        <v>20.313334</v>
      </c>
      <c r="K978" s="14">
        <f t="shared" si="2"/>
        <v>924.6783503</v>
      </c>
      <c r="L978" s="15">
        <f t="shared" si="3"/>
        <v>0.07532164967</v>
      </c>
      <c r="M978" s="15">
        <f t="shared" si="4"/>
        <v>-0.07532164967</v>
      </c>
      <c r="N978" s="8">
        <f t="shared" si="5"/>
        <v>272</v>
      </c>
    </row>
    <row r="979" ht="12.75" customHeight="1">
      <c r="A979" s="7">
        <v>42929.0</v>
      </c>
      <c r="B979" s="8" t="s">
        <v>1749</v>
      </c>
      <c r="C979" s="8" t="s">
        <v>1750</v>
      </c>
      <c r="D979" s="11">
        <v>5.9623232782E10</v>
      </c>
      <c r="E979" s="8" t="s">
        <v>20</v>
      </c>
      <c r="F979" s="8" t="str">
        <f t="shared" si="1"/>
        <v>SELL</v>
      </c>
      <c r="G979" s="12">
        <v>60.502438</v>
      </c>
      <c r="H979" s="12">
        <v>1000.0</v>
      </c>
      <c r="I979" s="16">
        <v>44727.0</v>
      </c>
      <c r="J979" s="14">
        <v>94.843163</v>
      </c>
      <c r="K979" s="14">
        <f t="shared" si="2"/>
        <v>1567.592417</v>
      </c>
      <c r="L979" s="15">
        <f t="shared" si="3"/>
        <v>-0.5675924167</v>
      </c>
      <c r="M979" s="15">
        <f t="shared" si="4"/>
        <v>0.5675924167</v>
      </c>
      <c r="N979" s="8">
        <f t="shared" si="5"/>
        <v>1798</v>
      </c>
    </row>
    <row r="980" ht="12.75" customHeight="1">
      <c r="A980" s="7">
        <v>42929.0</v>
      </c>
      <c r="B980" s="8" t="s">
        <v>28</v>
      </c>
      <c r="C980" s="8" t="s">
        <v>29</v>
      </c>
      <c r="D980" s="11">
        <v>3.00794502426E11</v>
      </c>
      <c r="E980" s="8" t="s">
        <v>20</v>
      </c>
      <c r="F980" s="8" t="str">
        <f t="shared" si="1"/>
        <v>SELL</v>
      </c>
      <c r="G980" s="12">
        <v>79.75</v>
      </c>
      <c r="H980" s="12">
        <v>1000.0</v>
      </c>
      <c r="I980" s="7">
        <v>43028.0</v>
      </c>
      <c r="J980" s="14">
        <v>91.78</v>
      </c>
      <c r="K980" s="14">
        <f t="shared" si="2"/>
        <v>1150.846395</v>
      </c>
      <c r="L980" s="15">
        <f t="shared" si="3"/>
        <v>-0.150846395</v>
      </c>
      <c r="M980" s="15">
        <f t="shared" si="4"/>
        <v>0.150846395</v>
      </c>
      <c r="N980" s="8">
        <f t="shared" si="5"/>
        <v>99</v>
      </c>
    </row>
    <row r="981" ht="12.75" customHeight="1">
      <c r="A981" s="7">
        <v>42929.0</v>
      </c>
      <c r="B981" s="8" t="s">
        <v>390</v>
      </c>
      <c r="C981" s="8" t="s">
        <v>391</v>
      </c>
      <c r="D981" s="11">
        <v>4.604077228E10</v>
      </c>
      <c r="E981" s="8" t="s">
        <v>20</v>
      </c>
      <c r="F981" s="8" t="str">
        <f t="shared" si="1"/>
        <v>SELL</v>
      </c>
      <c r="G981" s="12">
        <v>31.734541</v>
      </c>
      <c r="H981" s="12">
        <v>1000.0</v>
      </c>
      <c r="I981" s="16">
        <v>43077.0</v>
      </c>
      <c r="J981" s="14">
        <v>37.906551</v>
      </c>
      <c r="K981" s="14">
        <f t="shared" si="2"/>
        <v>1194.488712</v>
      </c>
      <c r="L981" s="15">
        <f t="shared" si="3"/>
        <v>-0.1944887118</v>
      </c>
      <c r="M981" s="15">
        <f t="shared" si="4"/>
        <v>0.1944887118</v>
      </c>
      <c r="N981" s="8">
        <f t="shared" si="5"/>
        <v>148</v>
      </c>
    </row>
    <row r="982" ht="12.75" customHeight="1">
      <c r="A982" s="7">
        <v>42929.0</v>
      </c>
      <c r="B982" s="8" t="s">
        <v>357</v>
      </c>
      <c r="C982" s="8" t="s">
        <v>358</v>
      </c>
      <c r="D982" s="11">
        <v>3.8837002821E10</v>
      </c>
      <c r="E982" s="8" t="s">
        <v>24</v>
      </c>
      <c r="F982" s="8" t="str">
        <f t="shared" si="1"/>
        <v>BUY</v>
      </c>
      <c r="G982" s="12">
        <v>13.660501</v>
      </c>
      <c r="H982" s="12">
        <v>1000.0</v>
      </c>
      <c r="I982" s="7">
        <v>43105.0</v>
      </c>
      <c r="J982" s="14">
        <v>13.568837</v>
      </c>
      <c r="K982" s="14">
        <f t="shared" si="2"/>
        <v>993.2898508</v>
      </c>
      <c r="L982" s="15">
        <f t="shared" si="3"/>
        <v>-0.00671014921</v>
      </c>
      <c r="M982" s="15">
        <f t="shared" si="4"/>
        <v>0.00671014921</v>
      </c>
      <c r="N982" s="8">
        <f t="shared" si="5"/>
        <v>176</v>
      </c>
    </row>
    <row r="983" ht="12.75" customHeight="1">
      <c r="A983" s="7">
        <v>42929.0</v>
      </c>
      <c r="B983" s="8" t="s">
        <v>511</v>
      </c>
      <c r="C983" s="8" t="s">
        <v>512</v>
      </c>
      <c r="D983" s="11">
        <v>6.05612876E10</v>
      </c>
      <c r="E983" s="8" t="s">
        <v>20</v>
      </c>
      <c r="F983" s="8" t="str">
        <f t="shared" si="1"/>
        <v>SELL</v>
      </c>
      <c r="G983" s="12">
        <v>45.34</v>
      </c>
      <c r="H983" s="12">
        <v>1000.0</v>
      </c>
      <c r="I983" s="7">
        <v>43319.0</v>
      </c>
      <c r="J983" s="14">
        <v>72.68</v>
      </c>
      <c r="K983" s="14">
        <f t="shared" si="2"/>
        <v>1602.999559</v>
      </c>
      <c r="L983" s="15">
        <f t="shared" si="3"/>
        <v>-0.6029995589</v>
      </c>
      <c r="M983" s="15">
        <f t="shared" si="4"/>
        <v>0.6029995589</v>
      </c>
      <c r="N983" s="8">
        <f t="shared" si="5"/>
        <v>390</v>
      </c>
    </row>
    <row r="984" ht="12.75" customHeight="1">
      <c r="A984" s="7">
        <v>42929.0</v>
      </c>
      <c r="B984" s="8" t="s">
        <v>543</v>
      </c>
      <c r="C984" s="8" t="s">
        <v>544</v>
      </c>
      <c r="D984" s="11">
        <v>1.02879970529E11</v>
      </c>
      <c r="E984" s="8" t="s">
        <v>20</v>
      </c>
      <c r="F984" s="8" t="str">
        <f t="shared" si="1"/>
        <v>SELL</v>
      </c>
      <c r="G984" s="12">
        <v>31.98</v>
      </c>
      <c r="H984" s="12">
        <v>1000.0</v>
      </c>
      <c r="I984" s="7">
        <v>43157.0</v>
      </c>
      <c r="J984" s="14">
        <v>36.51</v>
      </c>
      <c r="K984" s="14">
        <f t="shared" si="2"/>
        <v>1141.651032</v>
      </c>
      <c r="L984" s="15">
        <f t="shared" si="3"/>
        <v>-0.1416510319</v>
      </c>
      <c r="M984" s="15">
        <f t="shared" si="4"/>
        <v>0.1416510319</v>
      </c>
      <c r="N984" s="8">
        <f t="shared" si="5"/>
        <v>228</v>
      </c>
    </row>
    <row r="985" ht="12.75" customHeight="1">
      <c r="A985" s="7">
        <v>42933.0</v>
      </c>
      <c r="B985" s="8" t="s">
        <v>69</v>
      </c>
      <c r="C985" s="8" t="s">
        <v>70</v>
      </c>
      <c r="D985" s="11">
        <v>2.31528133463E11</v>
      </c>
      <c r="E985" s="8" t="s">
        <v>24</v>
      </c>
      <c r="F985" s="8" t="str">
        <f t="shared" si="1"/>
        <v>BUY</v>
      </c>
      <c r="G985" s="12">
        <v>21.028006</v>
      </c>
      <c r="H985" s="12">
        <v>1000.0</v>
      </c>
      <c r="I985" s="7">
        <v>42934.0</v>
      </c>
      <c r="J985" s="14">
        <v>20.922947</v>
      </c>
      <c r="K985" s="14">
        <f t="shared" si="2"/>
        <v>995.0038534</v>
      </c>
      <c r="L985" s="15">
        <f t="shared" si="3"/>
        <v>-0.004996146568</v>
      </c>
      <c r="M985" s="15">
        <f t="shared" si="4"/>
        <v>0.004996146568</v>
      </c>
      <c r="N985" s="8">
        <f t="shared" si="5"/>
        <v>1</v>
      </c>
    </row>
    <row r="986" ht="12.75" customHeight="1">
      <c r="A986" s="7">
        <v>42933.0</v>
      </c>
      <c r="B986" s="8" t="s">
        <v>83</v>
      </c>
      <c r="C986" s="8" t="s">
        <v>84</v>
      </c>
      <c r="D986" s="11">
        <v>1.0802232864E11</v>
      </c>
      <c r="E986" s="8" t="s">
        <v>24</v>
      </c>
      <c r="F986" s="8" t="str">
        <f t="shared" si="1"/>
        <v>BUY</v>
      </c>
      <c r="G986" s="12">
        <v>202.808044</v>
      </c>
      <c r="H986" s="12">
        <v>1000.0</v>
      </c>
      <c r="I986" s="16">
        <v>42934.0</v>
      </c>
      <c r="J986" s="14">
        <v>197.544556</v>
      </c>
      <c r="K986" s="14">
        <f t="shared" si="2"/>
        <v>974.0469466</v>
      </c>
      <c r="L986" s="15">
        <f t="shared" si="3"/>
        <v>-0.02595305342</v>
      </c>
      <c r="M986" s="15">
        <f t="shared" si="4"/>
        <v>0.02595305342</v>
      </c>
      <c r="N986" s="8">
        <f t="shared" si="5"/>
        <v>1</v>
      </c>
    </row>
    <row r="987" ht="12.75" customHeight="1">
      <c r="A987" s="16">
        <v>42933.0</v>
      </c>
      <c r="B987" s="8" t="s">
        <v>208</v>
      </c>
      <c r="C987" s="8" t="s">
        <v>209</v>
      </c>
      <c r="D987" s="11">
        <v>1.37339890294E11</v>
      </c>
      <c r="E987" s="17" t="s">
        <v>20</v>
      </c>
      <c r="F987" s="18" t="str">
        <f t="shared" si="1"/>
        <v>SELL</v>
      </c>
      <c r="G987" s="12">
        <v>95.704163</v>
      </c>
      <c r="H987" s="12">
        <v>1000.0</v>
      </c>
      <c r="I987" s="16">
        <v>42942.0</v>
      </c>
      <c r="J987" s="14">
        <v>91.640793</v>
      </c>
      <c r="K987" s="14">
        <f t="shared" si="2"/>
        <v>957.5423903</v>
      </c>
      <c r="L987" s="15">
        <f t="shared" si="3"/>
        <v>0.04245760971</v>
      </c>
      <c r="M987" s="15">
        <f t="shared" si="4"/>
        <v>-0.04245760971</v>
      </c>
      <c r="N987" s="8">
        <f t="shared" si="5"/>
        <v>9</v>
      </c>
    </row>
    <row r="988" ht="12.75" customHeight="1">
      <c r="A988" s="16">
        <v>42933.0</v>
      </c>
      <c r="B988" s="8" t="s">
        <v>1317</v>
      </c>
      <c r="C988" s="8" t="s">
        <v>1318</v>
      </c>
      <c r="D988" s="11">
        <v>5.3403116733E10</v>
      </c>
      <c r="E988" s="17" t="s">
        <v>20</v>
      </c>
      <c r="F988" s="18" t="str">
        <f t="shared" si="1"/>
        <v>SELL</v>
      </c>
      <c r="G988" s="12">
        <v>6.3</v>
      </c>
      <c r="H988" s="12">
        <v>1000.0</v>
      </c>
      <c r="I988" s="16">
        <v>43118.0</v>
      </c>
      <c r="J988" s="14">
        <v>9.14</v>
      </c>
      <c r="K988" s="14">
        <f t="shared" si="2"/>
        <v>1450.793651</v>
      </c>
      <c r="L988" s="15">
        <f t="shared" si="3"/>
        <v>-0.4507936508</v>
      </c>
      <c r="M988" s="15">
        <f t="shared" si="4"/>
        <v>0.4507936508</v>
      </c>
      <c r="N988" s="8">
        <f t="shared" si="5"/>
        <v>185</v>
      </c>
    </row>
    <row r="989" ht="12.75" customHeight="1">
      <c r="A989" s="16">
        <v>42933.0</v>
      </c>
      <c r="B989" s="8" t="s">
        <v>619</v>
      </c>
      <c r="C989" s="8" t="s">
        <v>620</v>
      </c>
      <c r="D989" s="11">
        <v>2.488335384E10</v>
      </c>
      <c r="E989" s="18" t="s">
        <v>24</v>
      </c>
      <c r="F989" s="17" t="str">
        <f t="shared" si="1"/>
        <v>BUY</v>
      </c>
      <c r="G989" s="12">
        <v>122.924423</v>
      </c>
      <c r="H989" s="12">
        <v>1000.0</v>
      </c>
      <c r="I989" s="16">
        <v>43089.0</v>
      </c>
      <c r="J989" s="14">
        <v>112.561699</v>
      </c>
      <c r="K989" s="14">
        <f t="shared" si="2"/>
        <v>915.6984125</v>
      </c>
      <c r="L989" s="15">
        <f t="shared" si="3"/>
        <v>-0.08430158749</v>
      </c>
      <c r="M989" s="15">
        <f t="shared" si="4"/>
        <v>0.08430158749</v>
      </c>
      <c r="N989" s="8">
        <f t="shared" si="5"/>
        <v>156</v>
      </c>
    </row>
    <row r="990" ht="12.75" customHeight="1">
      <c r="A990" s="7">
        <v>42934.0</v>
      </c>
      <c r="B990" s="8" t="s">
        <v>69</v>
      </c>
      <c r="C990" s="8" t="s">
        <v>70</v>
      </c>
      <c r="D990" s="11">
        <v>2.31528133463E11</v>
      </c>
      <c r="E990" s="8" t="s">
        <v>20</v>
      </c>
      <c r="F990" s="8" t="str">
        <f t="shared" si="1"/>
        <v>SELL</v>
      </c>
      <c r="G990" s="12">
        <v>20.922947</v>
      </c>
      <c r="H990" s="12">
        <v>1000.0</v>
      </c>
      <c r="I990" s="7">
        <v>43012.0</v>
      </c>
      <c r="J990" s="14">
        <v>22.622614</v>
      </c>
      <c r="K990" s="14">
        <f t="shared" si="2"/>
        <v>1081.234589</v>
      </c>
      <c r="L990" s="15">
        <f t="shared" si="3"/>
        <v>-0.08123458899</v>
      </c>
      <c r="M990" s="15">
        <f t="shared" si="4"/>
        <v>0.08123458899</v>
      </c>
      <c r="N990" s="8">
        <f t="shared" si="5"/>
        <v>78</v>
      </c>
    </row>
    <row r="991" ht="12.75" customHeight="1">
      <c r="A991" s="7">
        <v>42934.0</v>
      </c>
      <c r="B991" s="8" t="s">
        <v>83</v>
      </c>
      <c r="C991" s="8" t="s">
        <v>84</v>
      </c>
      <c r="D991" s="11">
        <v>1.0802232864E11</v>
      </c>
      <c r="E991" s="8" t="s">
        <v>20</v>
      </c>
      <c r="F991" s="8" t="str">
        <f t="shared" si="1"/>
        <v>SELL</v>
      </c>
      <c r="G991" s="12">
        <v>197.544556</v>
      </c>
      <c r="H991" s="12">
        <v>1000.0</v>
      </c>
      <c r="I991" s="16">
        <v>43206.0</v>
      </c>
      <c r="J991" s="14">
        <v>230.26889</v>
      </c>
      <c r="K991" s="14">
        <f t="shared" si="2"/>
        <v>1165.655459</v>
      </c>
      <c r="L991" s="15">
        <f t="shared" si="3"/>
        <v>-0.1656554585</v>
      </c>
      <c r="M991" s="15">
        <f t="shared" si="4"/>
        <v>0.1656554585</v>
      </c>
      <c r="N991" s="8">
        <f t="shared" si="5"/>
        <v>272</v>
      </c>
    </row>
    <row r="992" ht="12.75" customHeight="1">
      <c r="A992" s="7">
        <v>42934.0</v>
      </c>
      <c r="B992" s="8" t="s">
        <v>1236</v>
      </c>
      <c r="C992" s="8" t="s">
        <v>1237</v>
      </c>
      <c r="D992" s="11">
        <v>5.6973727227E10</v>
      </c>
      <c r="E992" s="8" t="s">
        <v>20</v>
      </c>
      <c r="F992" s="8" t="str">
        <f t="shared" si="1"/>
        <v>SELL</v>
      </c>
      <c r="G992" s="12">
        <v>156.439011</v>
      </c>
      <c r="H992" s="12">
        <v>1000.0</v>
      </c>
      <c r="I992" s="7">
        <v>43619.0</v>
      </c>
      <c r="J992" s="14">
        <v>120.362534</v>
      </c>
      <c r="K992" s="14">
        <f t="shared" si="2"/>
        <v>769.3895099</v>
      </c>
      <c r="L992" s="15">
        <f t="shared" si="3"/>
        <v>0.2306104901</v>
      </c>
      <c r="M992" s="15">
        <f t="shared" si="4"/>
        <v>-0.2306104901</v>
      </c>
      <c r="N992" s="8">
        <f t="shared" si="5"/>
        <v>685</v>
      </c>
    </row>
    <row r="993" ht="12.75" customHeight="1">
      <c r="A993" s="7">
        <v>42935.0</v>
      </c>
      <c r="B993" s="8" t="s">
        <v>336</v>
      </c>
      <c r="C993" s="8" t="s">
        <v>337</v>
      </c>
      <c r="D993" s="11">
        <v>2.4148907112E11</v>
      </c>
      <c r="E993" s="8" t="s">
        <v>20</v>
      </c>
      <c r="F993" s="8" t="str">
        <f t="shared" si="1"/>
        <v>SELL</v>
      </c>
      <c r="G993" s="12">
        <v>139.783539</v>
      </c>
      <c r="H993" s="12">
        <v>1000.0</v>
      </c>
      <c r="I993" s="16">
        <v>42955.0</v>
      </c>
      <c r="J993" s="14">
        <v>145.800385</v>
      </c>
      <c r="K993" s="14">
        <f t="shared" si="2"/>
        <v>1043.044024</v>
      </c>
      <c r="L993" s="15">
        <f t="shared" si="3"/>
        <v>-0.04304402395</v>
      </c>
      <c r="M993" s="15">
        <f t="shared" si="4"/>
        <v>0.04304402395</v>
      </c>
      <c r="N993" s="8">
        <f t="shared" si="5"/>
        <v>20</v>
      </c>
    </row>
    <row r="994" ht="12.75" customHeight="1">
      <c r="A994" s="7">
        <v>42935.0</v>
      </c>
      <c r="B994" s="8" t="s">
        <v>1755</v>
      </c>
      <c r="C994" s="8" t="s">
        <v>1756</v>
      </c>
      <c r="D994" s="11">
        <v>2.3578032E10</v>
      </c>
      <c r="E994" s="8" t="s">
        <v>20</v>
      </c>
      <c r="F994" s="8" t="str">
        <f t="shared" si="1"/>
        <v>SELL</v>
      </c>
      <c r="G994" s="12">
        <v>134.402908</v>
      </c>
      <c r="H994" s="12">
        <v>1000.0</v>
      </c>
      <c r="I994" s="16">
        <v>42996.0</v>
      </c>
      <c r="J994" s="14">
        <v>89.124329</v>
      </c>
      <c r="K994" s="14">
        <f t="shared" si="2"/>
        <v>663.1131002</v>
      </c>
      <c r="L994" s="15">
        <f t="shared" si="3"/>
        <v>0.3368868998</v>
      </c>
      <c r="M994" s="15">
        <f t="shared" si="4"/>
        <v>-0.3368868998</v>
      </c>
      <c r="N994" s="8">
        <f t="shared" si="5"/>
        <v>61</v>
      </c>
    </row>
    <row r="995" ht="12.75" customHeight="1">
      <c r="A995" s="7">
        <v>42935.0</v>
      </c>
      <c r="B995" s="8" t="s">
        <v>845</v>
      </c>
      <c r="C995" s="8" t="s">
        <v>846</v>
      </c>
      <c r="D995" s="11">
        <v>2.275819384E10</v>
      </c>
      <c r="E995" s="8" t="s">
        <v>24</v>
      </c>
      <c r="F995" s="8" t="str">
        <f t="shared" si="1"/>
        <v>BUY</v>
      </c>
      <c r="G995" s="12">
        <v>41.705032</v>
      </c>
      <c r="H995" s="12">
        <v>1000.0</v>
      </c>
      <c r="I995" s="7">
        <v>42941.0</v>
      </c>
      <c r="J995" s="14">
        <v>42.946182</v>
      </c>
      <c r="K995" s="14">
        <f t="shared" si="2"/>
        <v>1029.760198</v>
      </c>
      <c r="L995" s="15">
        <f t="shared" si="3"/>
        <v>0.02976019776</v>
      </c>
      <c r="M995" s="15">
        <f t="shared" si="4"/>
        <v>-0.02976019776</v>
      </c>
      <c r="N995" s="8">
        <f t="shared" si="5"/>
        <v>6</v>
      </c>
    </row>
    <row r="996" ht="12.75" customHeight="1">
      <c r="A996" s="7">
        <v>42935.0</v>
      </c>
      <c r="B996" s="8" t="s">
        <v>342</v>
      </c>
      <c r="C996" s="8" t="s">
        <v>343</v>
      </c>
      <c r="D996" s="11">
        <v>2.0695706284E11</v>
      </c>
      <c r="E996" s="8" t="s">
        <v>20</v>
      </c>
      <c r="F996" s="8" t="str">
        <f t="shared" si="1"/>
        <v>SELL</v>
      </c>
      <c r="G996" s="12">
        <v>25.299749</v>
      </c>
      <c r="H996" s="12">
        <v>1000.0</v>
      </c>
      <c r="I996" s="7">
        <v>42943.0</v>
      </c>
      <c r="J996" s="14">
        <v>24.833183</v>
      </c>
      <c r="K996" s="14">
        <f t="shared" si="2"/>
        <v>981.5584732</v>
      </c>
      <c r="L996" s="15">
        <f t="shared" si="3"/>
        <v>0.01844152683</v>
      </c>
      <c r="M996" s="15">
        <f t="shared" si="4"/>
        <v>-0.01844152683</v>
      </c>
      <c r="N996" s="8">
        <f t="shared" si="5"/>
        <v>8</v>
      </c>
    </row>
    <row r="997" ht="12.75" customHeight="1">
      <c r="A997" s="7">
        <v>42936.0</v>
      </c>
      <c r="B997" s="8" t="s">
        <v>445</v>
      </c>
      <c r="C997" s="8" t="s">
        <v>446</v>
      </c>
      <c r="D997" s="11">
        <v>3.29131240124E11</v>
      </c>
      <c r="E997" s="8" t="s">
        <v>24</v>
      </c>
      <c r="F997" s="8" t="str">
        <f t="shared" si="1"/>
        <v>BUY</v>
      </c>
      <c r="G997" s="12">
        <v>127.388046</v>
      </c>
      <c r="H997" s="12">
        <v>1000.0</v>
      </c>
      <c r="I997" s="7">
        <v>42948.0</v>
      </c>
      <c r="J997" s="14">
        <v>129.831299</v>
      </c>
      <c r="K997" s="14">
        <f t="shared" si="2"/>
        <v>1019.17961</v>
      </c>
      <c r="L997" s="15">
        <f t="shared" si="3"/>
        <v>0.01917960968</v>
      </c>
      <c r="M997" s="15">
        <f t="shared" si="4"/>
        <v>-0.01917960968</v>
      </c>
      <c r="N997" s="8">
        <f t="shared" si="5"/>
        <v>12</v>
      </c>
    </row>
    <row r="998" ht="12.75" customHeight="1">
      <c r="A998" s="16">
        <v>42936.0</v>
      </c>
      <c r="B998" s="8" t="s">
        <v>210</v>
      </c>
      <c r="C998" s="8" t="s">
        <v>211</v>
      </c>
      <c r="D998" s="11">
        <v>2.2910946728E10</v>
      </c>
      <c r="E998" s="18" t="s">
        <v>24</v>
      </c>
      <c r="F998" s="17" t="str">
        <f t="shared" si="1"/>
        <v>BUY</v>
      </c>
      <c r="G998" s="12">
        <v>64.064705</v>
      </c>
      <c r="H998" s="12">
        <v>1000.0</v>
      </c>
      <c r="I998" s="16">
        <v>42936.0</v>
      </c>
      <c r="J998" s="14">
        <v>64.064705</v>
      </c>
      <c r="K998" s="14">
        <f t="shared" si="2"/>
        <v>1000</v>
      </c>
      <c r="L998" s="15">
        <f t="shared" si="3"/>
        <v>0</v>
      </c>
      <c r="M998" s="15">
        <f t="shared" si="4"/>
        <v>0</v>
      </c>
      <c r="N998" s="8">
        <f t="shared" si="5"/>
        <v>0</v>
      </c>
    </row>
    <row r="999" ht="12.75" customHeight="1">
      <c r="A999" s="7">
        <v>42940.0</v>
      </c>
      <c r="B999" s="8" t="s">
        <v>216</v>
      </c>
      <c r="C999" s="8" t="s">
        <v>217</v>
      </c>
      <c r="D999" s="11">
        <v>5.101905816E10</v>
      </c>
      <c r="E999" s="8" t="s">
        <v>24</v>
      </c>
      <c r="F999" s="8" t="str">
        <f t="shared" si="1"/>
        <v>BUY</v>
      </c>
      <c r="G999" s="12">
        <v>339.980011</v>
      </c>
      <c r="H999" s="12">
        <v>1000.0</v>
      </c>
      <c r="I999" s="16">
        <v>43230.0</v>
      </c>
      <c r="J999" s="14">
        <v>422.670013</v>
      </c>
      <c r="K999" s="14">
        <f t="shared" si="2"/>
        <v>1243.220187</v>
      </c>
      <c r="L999" s="15">
        <f t="shared" si="3"/>
        <v>0.2432201874</v>
      </c>
      <c r="M999" s="15">
        <f t="shared" si="4"/>
        <v>-0.2432201874</v>
      </c>
      <c r="N999" s="8">
        <f t="shared" si="5"/>
        <v>290</v>
      </c>
    </row>
    <row r="1000" ht="12.75" customHeight="1">
      <c r="A1000" s="7">
        <v>42940.0</v>
      </c>
      <c r="B1000" s="8" t="s">
        <v>85</v>
      </c>
      <c r="C1000" s="8" t="s">
        <v>86</v>
      </c>
      <c r="D1000" s="11">
        <v>2.119958329E10</v>
      </c>
      <c r="E1000" s="8" t="s">
        <v>20</v>
      </c>
      <c r="F1000" s="8" t="str">
        <f t="shared" si="1"/>
        <v>SELL</v>
      </c>
      <c r="G1000" s="12">
        <v>54.08559</v>
      </c>
      <c r="H1000" s="12">
        <v>1000.0</v>
      </c>
      <c r="I1000" s="7">
        <v>43035.0</v>
      </c>
      <c r="J1000" s="14">
        <v>49.168957</v>
      </c>
      <c r="K1000" s="14">
        <f t="shared" si="2"/>
        <v>909.0953247</v>
      </c>
      <c r="L1000" s="15">
        <f t="shared" si="3"/>
        <v>0.09090467535</v>
      </c>
      <c r="M1000" s="15">
        <f t="shared" si="4"/>
        <v>-0.09090467535</v>
      </c>
      <c r="N1000" s="8">
        <f t="shared" si="5"/>
        <v>95</v>
      </c>
    </row>
    <row r="1001" ht="12.75" customHeight="1">
      <c r="A1001" s="7">
        <v>42940.0</v>
      </c>
      <c r="B1001" s="8" t="s">
        <v>820</v>
      </c>
      <c r="C1001" s="8" t="s">
        <v>821</v>
      </c>
      <c r="D1001" s="11">
        <v>1.30507429E10</v>
      </c>
      <c r="E1001" s="8" t="s">
        <v>20</v>
      </c>
      <c r="F1001" s="8" t="str">
        <f t="shared" si="1"/>
        <v>SELL</v>
      </c>
      <c r="G1001" s="12">
        <v>65.699997</v>
      </c>
      <c r="H1001" s="12">
        <v>1000.0</v>
      </c>
      <c r="I1001" s="7">
        <v>43349.0</v>
      </c>
      <c r="J1001" s="14">
        <v>78.239998</v>
      </c>
      <c r="K1001" s="14">
        <f t="shared" si="2"/>
        <v>1190.867604</v>
      </c>
      <c r="L1001" s="15">
        <f t="shared" si="3"/>
        <v>-0.1908676038</v>
      </c>
      <c r="M1001" s="15">
        <f t="shared" si="4"/>
        <v>0.1908676038</v>
      </c>
      <c r="N1001" s="8">
        <f t="shared" si="5"/>
        <v>409</v>
      </c>
    </row>
    <row r="1002" ht="12.75" customHeight="1">
      <c r="A1002" s="7">
        <v>42940.0</v>
      </c>
      <c r="B1002" s="8" t="s">
        <v>152</v>
      </c>
      <c r="C1002" s="8" t="s">
        <v>153</v>
      </c>
      <c r="D1002" s="11">
        <v>1.11464472E11</v>
      </c>
      <c r="E1002" s="8" t="s">
        <v>24</v>
      </c>
      <c r="F1002" s="8" t="str">
        <f t="shared" si="1"/>
        <v>BUY</v>
      </c>
      <c r="G1002" s="12">
        <v>51.11</v>
      </c>
      <c r="H1002" s="12">
        <v>1000.0</v>
      </c>
      <c r="I1002" s="7">
        <v>42969.0</v>
      </c>
      <c r="J1002" s="14">
        <v>48.18</v>
      </c>
      <c r="K1002" s="14">
        <f t="shared" si="2"/>
        <v>942.6726668</v>
      </c>
      <c r="L1002" s="15">
        <f t="shared" si="3"/>
        <v>-0.0573273332</v>
      </c>
      <c r="M1002" s="15">
        <f t="shared" si="4"/>
        <v>0.0573273332</v>
      </c>
      <c r="N1002" s="8">
        <f t="shared" si="5"/>
        <v>29</v>
      </c>
    </row>
    <row r="1003" ht="12.75" customHeight="1">
      <c r="A1003" s="7">
        <v>42940.0</v>
      </c>
      <c r="B1003" s="8" t="s">
        <v>187</v>
      </c>
      <c r="C1003" s="8" t="s">
        <v>188</v>
      </c>
      <c r="D1003" s="11">
        <v>8.2460626286E10</v>
      </c>
      <c r="E1003" s="8" t="s">
        <v>20</v>
      </c>
      <c r="F1003" s="8" t="str">
        <f t="shared" si="1"/>
        <v>SELL</v>
      </c>
      <c r="G1003" s="12">
        <v>55.467617</v>
      </c>
      <c r="H1003" s="12">
        <v>1000.0</v>
      </c>
      <c r="I1003" s="7">
        <v>43385.0</v>
      </c>
      <c r="J1003" s="14">
        <v>51.461613</v>
      </c>
      <c r="K1003" s="14">
        <f t="shared" si="2"/>
        <v>927.7776076</v>
      </c>
      <c r="L1003" s="15">
        <f t="shared" si="3"/>
        <v>0.07222239239</v>
      </c>
      <c r="M1003" s="15">
        <f t="shared" si="4"/>
        <v>-0.07222239239</v>
      </c>
      <c r="N1003" s="8">
        <f t="shared" si="5"/>
        <v>445</v>
      </c>
    </row>
    <row r="1004" ht="12.75" customHeight="1">
      <c r="A1004" s="7">
        <v>42941.0</v>
      </c>
      <c r="B1004" s="8" t="s">
        <v>916</v>
      </c>
      <c r="C1004" s="8" t="s">
        <v>917</v>
      </c>
      <c r="D1004" s="11">
        <v>2.680915576E10</v>
      </c>
      <c r="E1004" s="8" t="s">
        <v>20</v>
      </c>
      <c r="F1004" s="8" t="str">
        <f t="shared" si="1"/>
        <v>SELL</v>
      </c>
      <c r="G1004" s="12">
        <v>81.23</v>
      </c>
      <c r="H1004" s="12">
        <v>1000.0</v>
      </c>
      <c r="I1004" s="7">
        <v>43451.0</v>
      </c>
      <c r="J1004" s="14">
        <v>75.37</v>
      </c>
      <c r="K1004" s="14">
        <f t="shared" si="2"/>
        <v>927.8591653</v>
      </c>
      <c r="L1004" s="15">
        <f t="shared" si="3"/>
        <v>0.07214083467</v>
      </c>
      <c r="M1004" s="15">
        <f t="shared" si="4"/>
        <v>-0.07214083467</v>
      </c>
      <c r="N1004" s="8">
        <f t="shared" si="5"/>
        <v>510</v>
      </c>
    </row>
    <row r="1005" ht="12.75" customHeight="1">
      <c r="A1005" s="7">
        <v>42941.0</v>
      </c>
      <c r="B1005" s="8" t="s">
        <v>1218</v>
      </c>
      <c r="C1005" s="8" t="s">
        <v>1219</v>
      </c>
      <c r="D1005" s="11">
        <v>3.284593371E10</v>
      </c>
      <c r="E1005" s="8" t="s">
        <v>24</v>
      </c>
      <c r="F1005" s="8" t="str">
        <f t="shared" si="1"/>
        <v>BUY</v>
      </c>
      <c r="G1005" s="12">
        <v>18.788322</v>
      </c>
      <c r="H1005" s="12">
        <v>1000.0</v>
      </c>
      <c r="I1005" s="16">
        <v>44727.0</v>
      </c>
      <c r="J1005" s="14">
        <v>48.022243</v>
      </c>
      <c r="K1005" s="14">
        <f t="shared" si="2"/>
        <v>2555.962315</v>
      </c>
      <c r="L1005" s="15">
        <f t="shared" si="3"/>
        <v>1.555962315</v>
      </c>
      <c r="M1005" s="15">
        <f t="shared" si="4"/>
        <v>-1.555962315</v>
      </c>
      <c r="N1005" s="8">
        <f t="shared" si="5"/>
        <v>1786</v>
      </c>
    </row>
    <row r="1006" ht="12.75" customHeight="1">
      <c r="A1006" s="7">
        <v>42941.0</v>
      </c>
      <c r="B1006" s="8" t="s">
        <v>1055</v>
      </c>
      <c r="C1006" s="8" t="s">
        <v>1056</v>
      </c>
      <c r="D1006" s="11">
        <v>1.591838144E10</v>
      </c>
      <c r="E1006" s="8" t="s">
        <v>20</v>
      </c>
      <c r="F1006" s="8" t="str">
        <f t="shared" si="1"/>
        <v>SELL</v>
      </c>
      <c r="G1006" s="12">
        <v>40.49</v>
      </c>
      <c r="H1006" s="12">
        <v>1000.0</v>
      </c>
      <c r="I1006" s="7">
        <v>43770.0</v>
      </c>
      <c r="J1006" s="14">
        <v>48.91</v>
      </c>
      <c r="K1006" s="14">
        <f t="shared" si="2"/>
        <v>1207.952581</v>
      </c>
      <c r="L1006" s="15">
        <f t="shared" si="3"/>
        <v>-0.2079525809</v>
      </c>
      <c r="M1006" s="15">
        <f t="shared" si="4"/>
        <v>0.2079525809</v>
      </c>
      <c r="N1006" s="8">
        <f t="shared" si="5"/>
        <v>829</v>
      </c>
    </row>
    <row r="1007" ht="12.75" customHeight="1">
      <c r="A1007" s="7">
        <v>42941.0</v>
      </c>
      <c r="B1007" s="8" t="s">
        <v>845</v>
      </c>
      <c r="C1007" s="8" t="s">
        <v>846</v>
      </c>
      <c r="D1007" s="11">
        <v>2.275819384E10</v>
      </c>
      <c r="E1007" s="8" t="s">
        <v>20</v>
      </c>
      <c r="F1007" s="8" t="str">
        <f t="shared" si="1"/>
        <v>SELL</v>
      </c>
      <c r="G1007" s="12">
        <v>42.946182</v>
      </c>
      <c r="H1007" s="12">
        <v>1000.0</v>
      </c>
      <c r="I1007" s="16">
        <v>44727.0</v>
      </c>
      <c r="J1007" s="14">
        <v>81.789749</v>
      </c>
      <c r="K1007" s="14">
        <f t="shared" si="2"/>
        <v>1904.470786</v>
      </c>
      <c r="L1007" s="15">
        <f t="shared" si="3"/>
        <v>-0.9044707863</v>
      </c>
      <c r="M1007" s="15">
        <f t="shared" si="4"/>
        <v>0.9044707863</v>
      </c>
      <c r="N1007" s="8">
        <f t="shared" si="5"/>
        <v>1786</v>
      </c>
    </row>
    <row r="1008" ht="12.75" customHeight="1">
      <c r="A1008" s="7">
        <v>42942.0</v>
      </c>
      <c r="B1008" s="8" t="s">
        <v>36</v>
      </c>
      <c r="C1008" s="8" t="s">
        <v>36</v>
      </c>
      <c r="D1008" s="11">
        <v>1.28825360723E11</v>
      </c>
      <c r="E1008" s="8" t="s">
        <v>24</v>
      </c>
      <c r="F1008" s="8" t="str">
        <f t="shared" si="1"/>
        <v>BUY</v>
      </c>
      <c r="G1008" s="12">
        <v>103.22</v>
      </c>
      <c r="H1008" s="12">
        <v>1000.0</v>
      </c>
      <c r="I1008" s="7">
        <v>43026.0</v>
      </c>
      <c r="J1008" s="14">
        <v>114.48</v>
      </c>
      <c r="K1008" s="14">
        <f t="shared" si="2"/>
        <v>1109.087386</v>
      </c>
      <c r="L1008" s="15">
        <f t="shared" si="3"/>
        <v>0.1090873862</v>
      </c>
      <c r="M1008" s="15">
        <f t="shared" si="4"/>
        <v>-0.1090873862</v>
      </c>
      <c r="N1008" s="8">
        <f t="shared" si="5"/>
        <v>84</v>
      </c>
    </row>
    <row r="1009" ht="12.75" customHeight="1">
      <c r="A1009" s="7">
        <v>42942.0</v>
      </c>
      <c r="B1009" s="8" t="s">
        <v>783</v>
      </c>
      <c r="C1009" s="8" t="s">
        <v>784</v>
      </c>
      <c r="D1009" s="11">
        <v>1.00443452698E11</v>
      </c>
      <c r="E1009" s="8" t="s">
        <v>20</v>
      </c>
      <c r="F1009" s="8" t="str">
        <f t="shared" si="1"/>
        <v>SELL</v>
      </c>
      <c r="G1009" s="12">
        <v>17.861795</v>
      </c>
      <c r="H1009" s="12">
        <v>1000.0</v>
      </c>
      <c r="I1009" s="7">
        <v>42993.0</v>
      </c>
      <c r="J1009" s="14">
        <v>17.424999</v>
      </c>
      <c r="K1009" s="14">
        <f t="shared" si="2"/>
        <v>975.5457948</v>
      </c>
      <c r="L1009" s="15">
        <f t="shared" si="3"/>
        <v>0.02445420519</v>
      </c>
      <c r="M1009" s="15">
        <f t="shared" si="4"/>
        <v>-0.02445420519</v>
      </c>
      <c r="N1009" s="8">
        <f t="shared" si="5"/>
        <v>51</v>
      </c>
    </row>
    <row r="1010" ht="12.75" customHeight="1">
      <c r="A1010" s="16">
        <v>42942.0</v>
      </c>
      <c r="B1010" s="8" t="s">
        <v>208</v>
      </c>
      <c r="C1010" s="8" t="s">
        <v>209</v>
      </c>
      <c r="D1010" s="11">
        <v>1.37339890294E11</v>
      </c>
      <c r="E1010" s="18" t="s">
        <v>24</v>
      </c>
      <c r="F1010" s="17" t="str">
        <f t="shared" si="1"/>
        <v>BUY</v>
      </c>
      <c r="G1010" s="12">
        <v>91.640793</v>
      </c>
      <c r="H1010" s="12">
        <v>1000.0</v>
      </c>
      <c r="I1010" s="16">
        <v>43034.0</v>
      </c>
      <c r="J1010" s="14">
        <v>102.81102</v>
      </c>
      <c r="K1010" s="14">
        <f t="shared" si="2"/>
        <v>1121.891427</v>
      </c>
      <c r="L1010" s="15">
        <f t="shared" si="3"/>
        <v>0.1218914267</v>
      </c>
      <c r="M1010" s="15">
        <f t="shared" si="4"/>
        <v>-0.1218914267</v>
      </c>
      <c r="N1010" s="8">
        <f t="shared" si="5"/>
        <v>92</v>
      </c>
    </row>
    <row r="1011" ht="12.75" customHeight="1">
      <c r="A1011" s="7">
        <v>42943.0</v>
      </c>
      <c r="B1011" s="8" t="s">
        <v>78</v>
      </c>
      <c r="C1011" s="8" t="s">
        <v>79</v>
      </c>
      <c r="D1011" s="11">
        <v>5.5668982979E10</v>
      </c>
      <c r="E1011" s="8" t="s">
        <v>20</v>
      </c>
      <c r="F1011" s="8" t="str">
        <f t="shared" si="1"/>
        <v>SELL</v>
      </c>
      <c r="G1011" s="12">
        <v>13.577145</v>
      </c>
      <c r="H1011" s="12">
        <v>1000.0</v>
      </c>
      <c r="I1011" s="16">
        <v>44459.0</v>
      </c>
      <c r="J1011" s="14">
        <v>30.245216</v>
      </c>
      <c r="K1011" s="14">
        <f t="shared" si="2"/>
        <v>2227.656551</v>
      </c>
      <c r="L1011" s="15">
        <f t="shared" si="3"/>
        <v>-1.227656551</v>
      </c>
      <c r="M1011" s="15">
        <f t="shared" si="4"/>
        <v>1.227656551</v>
      </c>
      <c r="N1011" s="8">
        <f t="shared" si="5"/>
        <v>1516</v>
      </c>
    </row>
    <row r="1012" ht="12.75" customHeight="1">
      <c r="A1012" s="7">
        <v>42943.0</v>
      </c>
      <c r="B1012" s="8" t="s">
        <v>342</v>
      </c>
      <c r="C1012" s="8" t="s">
        <v>343</v>
      </c>
      <c r="D1012" s="11">
        <v>2.0695706284E11</v>
      </c>
      <c r="E1012" s="8" t="s">
        <v>24</v>
      </c>
      <c r="F1012" s="8" t="str">
        <f t="shared" si="1"/>
        <v>BUY</v>
      </c>
      <c r="G1012" s="12">
        <v>24.833183</v>
      </c>
      <c r="H1012" s="12">
        <v>1000.0</v>
      </c>
      <c r="I1012" s="7">
        <v>43006.0</v>
      </c>
      <c r="J1012" s="14">
        <v>27.051422</v>
      </c>
      <c r="K1012" s="14">
        <f t="shared" si="2"/>
        <v>1089.325601</v>
      </c>
      <c r="L1012" s="15">
        <f t="shared" si="3"/>
        <v>0.08932560115</v>
      </c>
      <c r="M1012" s="15">
        <f t="shared" si="4"/>
        <v>-0.08932560115</v>
      </c>
      <c r="N1012" s="8">
        <f t="shared" si="5"/>
        <v>63</v>
      </c>
    </row>
    <row r="1013" ht="12.75" customHeight="1">
      <c r="A1013" s="16">
        <v>42943.0</v>
      </c>
      <c r="B1013" s="8" t="s">
        <v>56</v>
      </c>
      <c r="C1013" s="8" t="s">
        <v>57</v>
      </c>
      <c r="D1013" s="11">
        <v>1.3948872E11</v>
      </c>
      <c r="E1013" s="17" t="s">
        <v>20</v>
      </c>
      <c r="F1013" s="18" t="str">
        <f t="shared" si="1"/>
        <v>SELL</v>
      </c>
      <c r="G1013" s="12">
        <v>35.776505</v>
      </c>
      <c r="H1013" s="12">
        <v>1000.0</v>
      </c>
      <c r="I1013" s="16">
        <v>43021.0</v>
      </c>
      <c r="J1013" s="14">
        <v>36.243568</v>
      </c>
      <c r="K1013" s="14">
        <f t="shared" si="2"/>
        <v>1013.05502</v>
      </c>
      <c r="L1013" s="15">
        <f t="shared" si="3"/>
        <v>-0.01305502033</v>
      </c>
      <c r="M1013" s="15">
        <f t="shared" si="4"/>
        <v>0.01305502033</v>
      </c>
      <c r="N1013" s="8">
        <f t="shared" si="5"/>
        <v>78</v>
      </c>
    </row>
    <row r="1014" ht="12.75" customHeight="1">
      <c r="A1014" s="7">
        <v>42947.0</v>
      </c>
      <c r="B1014" s="8" t="s">
        <v>194</v>
      </c>
      <c r="C1014" s="8" t="s">
        <v>194</v>
      </c>
      <c r="D1014" s="11">
        <v>6.1935406606E10</v>
      </c>
      <c r="E1014" s="8" t="s">
        <v>24</v>
      </c>
      <c r="F1014" s="8" t="str">
        <f t="shared" si="1"/>
        <v>BUY</v>
      </c>
      <c r="G1014" s="12">
        <v>15.199842</v>
      </c>
      <c r="H1014" s="12">
        <v>1000.0</v>
      </c>
      <c r="I1014" s="16">
        <v>43035.0</v>
      </c>
      <c r="J1014" s="14">
        <v>16.251301</v>
      </c>
      <c r="K1014" s="14">
        <f t="shared" si="2"/>
        <v>1069.175653</v>
      </c>
      <c r="L1014" s="15">
        <f t="shared" si="3"/>
        <v>0.06917565327</v>
      </c>
      <c r="M1014" s="15">
        <f t="shared" si="4"/>
        <v>-0.06917565327</v>
      </c>
      <c r="N1014" s="8">
        <f t="shared" si="5"/>
        <v>88</v>
      </c>
    </row>
    <row r="1015" ht="12.75" customHeight="1">
      <c r="A1015" s="7">
        <v>42947.0</v>
      </c>
      <c r="B1015" s="8" t="s">
        <v>388</v>
      </c>
      <c r="C1015" s="8" t="s">
        <v>389</v>
      </c>
      <c r="D1015" s="11">
        <v>6.5974267651E10</v>
      </c>
      <c r="E1015" s="8" t="s">
        <v>24</v>
      </c>
      <c r="F1015" s="8" t="str">
        <f t="shared" si="1"/>
        <v>BUY</v>
      </c>
      <c r="G1015" s="12">
        <v>190.448502</v>
      </c>
      <c r="H1015" s="12">
        <v>1000.0</v>
      </c>
      <c r="I1015" s="16">
        <v>42948.0</v>
      </c>
      <c r="J1015" s="14">
        <v>189.240082</v>
      </c>
      <c r="K1015" s="14">
        <f t="shared" si="2"/>
        <v>993.6548726</v>
      </c>
      <c r="L1015" s="15">
        <f t="shared" si="3"/>
        <v>-0.006345127356</v>
      </c>
      <c r="M1015" s="15">
        <f t="shared" si="4"/>
        <v>0.006345127356</v>
      </c>
      <c r="N1015" s="8">
        <f t="shared" si="5"/>
        <v>1</v>
      </c>
    </row>
    <row r="1016" ht="12.75" customHeight="1">
      <c r="A1016" s="7">
        <v>42947.0</v>
      </c>
      <c r="B1016" s="8" t="s">
        <v>177</v>
      </c>
      <c r="C1016" s="8" t="s">
        <v>178</v>
      </c>
      <c r="D1016" s="11">
        <v>1.9131597722E10</v>
      </c>
      <c r="E1016" s="8" t="s">
        <v>24</v>
      </c>
      <c r="F1016" s="8" t="str">
        <f t="shared" si="1"/>
        <v>BUY</v>
      </c>
      <c r="G1016" s="12">
        <v>52.891537</v>
      </c>
      <c r="H1016" s="12">
        <v>1000.0</v>
      </c>
      <c r="I1016" s="7">
        <v>42955.0</v>
      </c>
      <c r="J1016" s="14">
        <v>52.224567</v>
      </c>
      <c r="K1016" s="14">
        <f t="shared" si="2"/>
        <v>987.3898541</v>
      </c>
      <c r="L1016" s="15">
        <f t="shared" si="3"/>
        <v>-0.01261014593</v>
      </c>
      <c r="M1016" s="15">
        <f t="shared" si="4"/>
        <v>0.01261014593</v>
      </c>
      <c r="N1016" s="8">
        <f t="shared" si="5"/>
        <v>8</v>
      </c>
    </row>
    <row r="1017" ht="12.75" customHeight="1">
      <c r="A1017" s="16">
        <v>42947.0</v>
      </c>
      <c r="B1017" s="8" t="s">
        <v>499</v>
      </c>
      <c r="C1017" s="8" t="s">
        <v>500</v>
      </c>
      <c r="D1017" s="11">
        <v>2.2556638688E10</v>
      </c>
      <c r="E1017" s="17" t="s">
        <v>20</v>
      </c>
      <c r="F1017" s="18" t="str">
        <f t="shared" si="1"/>
        <v>SELL</v>
      </c>
      <c r="G1017" s="12">
        <v>251.210007</v>
      </c>
      <c r="H1017" s="12">
        <v>1000.0</v>
      </c>
      <c r="I1017" s="16">
        <v>42947.0</v>
      </c>
      <c r="J1017" s="14">
        <v>251.210007</v>
      </c>
      <c r="K1017" s="14">
        <f t="shared" si="2"/>
        <v>1000</v>
      </c>
      <c r="L1017" s="15">
        <f t="shared" si="3"/>
        <v>0</v>
      </c>
      <c r="M1017" s="15">
        <f t="shared" si="4"/>
        <v>0</v>
      </c>
      <c r="N1017" s="8">
        <f t="shared" si="5"/>
        <v>0</v>
      </c>
    </row>
    <row r="1018" ht="12.75" customHeight="1">
      <c r="A1018" s="7">
        <v>42948.0</v>
      </c>
      <c r="B1018" s="8" t="s">
        <v>1578</v>
      </c>
      <c r="C1018" s="8" t="s">
        <v>1579</v>
      </c>
      <c r="D1018" s="11">
        <v>1.4680842074E10</v>
      </c>
      <c r="E1018" s="8" t="s">
        <v>20</v>
      </c>
      <c r="F1018" s="8" t="str">
        <f t="shared" si="1"/>
        <v>SELL</v>
      </c>
      <c r="G1018" s="12">
        <v>19.365286</v>
      </c>
      <c r="H1018" s="12">
        <v>1000.0</v>
      </c>
      <c r="I1018" s="16">
        <v>43780.0</v>
      </c>
      <c r="J1018" s="14">
        <v>26.295986</v>
      </c>
      <c r="K1018" s="14">
        <f t="shared" si="2"/>
        <v>1357.892984</v>
      </c>
      <c r="L1018" s="15">
        <f t="shared" si="3"/>
        <v>-0.3578929844</v>
      </c>
      <c r="M1018" s="15">
        <f t="shared" si="4"/>
        <v>0.3578929844</v>
      </c>
      <c r="N1018" s="8">
        <f t="shared" si="5"/>
        <v>832</v>
      </c>
    </row>
    <row r="1019" ht="12.75" customHeight="1">
      <c r="A1019" s="7">
        <v>42948.0</v>
      </c>
      <c r="B1019" s="8" t="s">
        <v>154</v>
      </c>
      <c r="C1019" s="8" t="s">
        <v>155</v>
      </c>
      <c r="D1019" s="11">
        <v>1.4210726075E10</v>
      </c>
      <c r="E1019" s="8" t="s">
        <v>24</v>
      </c>
      <c r="F1019" s="8" t="str">
        <f t="shared" si="1"/>
        <v>BUY</v>
      </c>
      <c r="G1019" s="12">
        <v>131.13</v>
      </c>
      <c r="H1019" s="12">
        <v>1000.0</v>
      </c>
      <c r="I1019" s="7">
        <v>42954.0</v>
      </c>
      <c r="J1019" s="14">
        <v>132.84</v>
      </c>
      <c r="K1019" s="14">
        <f t="shared" si="2"/>
        <v>1013.040494</v>
      </c>
      <c r="L1019" s="15">
        <f t="shared" si="3"/>
        <v>0.01304049417</v>
      </c>
      <c r="M1019" s="15">
        <f t="shared" si="4"/>
        <v>-0.01304049417</v>
      </c>
      <c r="N1019" s="8">
        <f t="shared" si="5"/>
        <v>6</v>
      </c>
    </row>
    <row r="1020" ht="12.75" customHeight="1">
      <c r="A1020" s="16">
        <v>42948.0</v>
      </c>
      <c r="B1020" s="8" t="s">
        <v>499</v>
      </c>
      <c r="C1020" s="8" t="s">
        <v>500</v>
      </c>
      <c r="D1020" s="11">
        <v>2.2556638688E10</v>
      </c>
      <c r="E1020" s="18" t="s">
        <v>24</v>
      </c>
      <c r="F1020" s="17" t="str">
        <f t="shared" si="1"/>
        <v>BUY</v>
      </c>
      <c r="G1020" s="12">
        <v>255.270004</v>
      </c>
      <c r="H1020" s="12">
        <v>1000.0</v>
      </c>
      <c r="I1020" s="16">
        <v>42948.0</v>
      </c>
      <c r="J1020" s="14">
        <v>255.270004</v>
      </c>
      <c r="K1020" s="14">
        <f t="shared" si="2"/>
        <v>1000</v>
      </c>
      <c r="L1020" s="15">
        <f t="shared" si="3"/>
        <v>0</v>
      </c>
      <c r="M1020" s="15">
        <f t="shared" si="4"/>
        <v>0</v>
      </c>
      <c r="N1020" s="8">
        <f t="shared" si="5"/>
        <v>0</v>
      </c>
    </row>
    <row r="1021" ht="12.75" customHeight="1">
      <c r="A1021" s="7">
        <v>42949.0</v>
      </c>
      <c r="B1021" s="8" t="s">
        <v>1216</v>
      </c>
      <c r="C1021" s="8" t="s">
        <v>1217</v>
      </c>
      <c r="D1021" s="11">
        <v>1.53571818E10</v>
      </c>
      <c r="E1021" s="8" t="s">
        <v>24</v>
      </c>
      <c r="F1021" s="8" t="str">
        <f t="shared" si="1"/>
        <v>BUY</v>
      </c>
      <c r="G1021" s="12">
        <v>47.509998</v>
      </c>
      <c r="H1021" s="12">
        <v>1000.0</v>
      </c>
      <c r="I1021" s="7">
        <v>43173.0</v>
      </c>
      <c r="J1021" s="14">
        <v>73.25</v>
      </c>
      <c r="K1021" s="14">
        <f t="shared" si="2"/>
        <v>1541.780743</v>
      </c>
      <c r="L1021" s="15">
        <f t="shared" si="3"/>
        <v>0.5417807427</v>
      </c>
      <c r="M1021" s="15">
        <f t="shared" si="4"/>
        <v>-0.5417807427</v>
      </c>
      <c r="N1021" s="8">
        <f t="shared" si="5"/>
        <v>224</v>
      </c>
    </row>
    <row r="1022" ht="12.75" customHeight="1">
      <c r="A1022" s="7">
        <v>42954.0</v>
      </c>
      <c r="B1022" s="8" t="s">
        <v>1039</v>
      </c>
      <c r="C1022" s="8" t="s">
        <v>1040</v>
      </c>
      <c r="D1022" s="11">
        <v>8.5540813733E10</v>
      </c>
      <c r="E1022" s="8" t="s">
        <v>24</v>
      </c>
      <c r="F1022" s="8" t="str">
        <f t="shared" si="1"/>
        <v>BUY</v>
      </c>
      <c r="G1022" s="12">
        <v>64.509331</v>
      </c>
      <c r="H1022" s="12">
        <v>1000.0</v>
      </c>
      <c r="I1022" s="16">
        <v>42993.0</v>
      </c>
      <c r="J1022" s="14">
        <v>67.055206</v>
      </c>
      <c r="K1022" s="14">
        <f t="shared" si="2"/>
        <v>1039.465221</v>
      </c>
      <c r="L1022" s="15">
        <f t="shared" si="3"/>
        <v>0.03946522093</v>
      </c>
      <c r="M1022" s="15">
        <f t="shared" si="4"/>
        <v>-0.03946522093</v>
      </c>
      <c r="N1022" s="8">
        <f t="shared" si="5"/>
        <v>39</v>
      </c>
    </row>
    <row r="1023" ht="12.75" customHeight="1">
      <c r="A1023" s="7">
        <v>42954.0</v>
      </c>
      <c r="B1023" s="8" t="s">
        <v>154</v>
      </c>
      <c r="C1023" s="8" t="s">
        <v>155</v>
      </c>
      <c r="D1023" s="11">
        <v>1.4210726075E10</v>
      </c>
      <c r="E1023" s="8" t="s">
        <v>20</v>
      </c>
      <c r="F1023" s="8" t="str">
        <f t="shared" si="1"/>
        <v>SELL</v>
      </c>
      <c r="G1023" s="12">
        <v>132.84</v>
      </c>
      <c r="H1023" s="12">
        <v>1000.0</v>
      </c>
      <c r="I1023" s="16">
        <v>44727.0</v>
      </c>
      <c r="J1023" s="14">
        <v>197.41</v>
      </c>
      <c r="K1023" s="14">
        <f t="shared" si="2"/>
        <v>1486.073472</v>
      </c>
      <c r="L1023" s="15">
        <f t="shared" si="3"/>
        <v>-0.4860734718</v>
      </c>
      <c r="M1023" s="15">
        <f t="shared" si="4"/>
        <v>0.4860734718</v>
      </c>
      <c r="N1023" s="8">
        <f t="shared" si="5"/>
        <v>1773</v>
      </c>
    </row>
    <row r="1024" ht="12.75" customHeight="1">
      <c r="A1024" s="7">
        <v>42955.0</v>
      </c>
      <c r="B1024" s="8" t="s">
        <v>101</v>
      </c>
      <c r="C1024" s="8" t="s">
        <v>102</v>
      </c>
      <c r="D1024" s="11">
        <v>1.18002826852E11</v>
      </c>
      <c r="E1024" s="8" t="s">
        <v>20</v>
      </c>
      <c r="F1024" s="8" t="str">
        <f t="shared" si="1"/>
        <v>SELL</v>
      </c>
      <c r="G1024" s="12">
        <v>78.888069</v>
      </c>
      <c r="H1024" s="12">
        <v>1000.0</v>
      </c>
      <c r="I1024" s="7">
        <v>43021.0</v>
      </c>
      <c r="J1024" s="14">
        <v>85.569328</v>
      </c>
      <c r="K1024" s="14">
        <f t="shared" si="2"/>
        <v>1084.692896</v>
      </c>
      <c r="L1024" s="15">
        <f t="shared" si="3"/>
        <v>-0.0846928957</v>
      </c>
      <c r="M1024" s="15">
        <f t="shared" si="4"/>
        <v>0.0846928957</v>
      </c>
      <c r="N1024" s="8">
        <f t="shared" si="5"/>
        <v>66</v>
      </c>
    </row>
    <row r="1025" ht="12.75" customHeight="1">
      <c r="A1025" s="7">
        <v>42955.0</v>
      </c>
      <c r="B1025" s="8" t="s">
        <v>336</v>
      </c>
      <c r="C1025" s="8" t="s">
        <v>337</v>
      </c>
      <c r="D1025" s="11">
        <v>2.4148907112E11</v>
      </c>
      <c r="E1025" s="8" t="s">
        <v>24</v>
      </c>
      <c r="F1025" s="8" t="str">
        <f t="shared" si="1"/>
        <v>BUY</v>
      </c>
      <c r="G1025" s="12">
        <v>145.800385</v>
      </c>
      <c r="H1025" s="12">
        <v>1000.0</v>
      </c>
      <c r="I1025" s="16">
        <v>43007.0</v>
      </c>
      <c r="J1025" s="14">
        <v>152.33046</v>
      </c>
      <c r="K1025" s="14">
        <f t="shared" si="2"/>
        <v>1044.787776</v>
      </c>
      <c r="L1025" s="15">
        <f t="shared" si="3"/>
        <v>0.04478777611</v>
      </c>
      <c r="M1025" s="15">
        <f t="shared" si="4"/>
        <v>-0.04478777611</v>
      </c>
      <c r="N1025" s="8">
        <f t="shared" si="5"/>
        <v>52</v>
      </c>
    </row>
    <row r="1026" ht="12.75" customHeight="1">
      <c r="A1026" s="7">
        <v>42955.0</v>
      </c>
      <c r="B1026" s="8" t="s">
        <v>603</v>
      </c>
      <c r="C1026" s="8" t="s">
        <v>604</v>
      </c>
      <c r="D1026" s="11">
        <v>4.3368843374E10</v>
      </c>
      <c r="E1026" s="8" t="s">
        <v>24</v>
      </c>
      <c r="F1026" s="8" t="str">
        <f t="shared" si="1"/>
        <v>BUY</v>
      </c>
      <c r="G1026" s="12">
        <v>99.295319</v>
      </c>
      <c r="H1026" s="12">
        <v>1000.0</v>
      </c>
      <c r="I1026" s="7">
        <v>43186.0</v>
      </c>
      <c r="J1026" s="14">
        <v>90.127411</v>
      </c>
      <c r="K1026" s="14">
        <f t="shared" si="2"/>
        <v>907.6702901</v>
      </c>
      <c r="L1026" s="15">
        <f t="shared" si="3"/>
        <v>-0.09232970992</v>
      </c>
      <c r="M1026" s="15">
        <f t="shared" si="4"/>
        <v>0.09232970992</v>
      </c>
      <c r="N1026" s="8">
        <f t="shared" si="5"/>
        <v>231</v>
      </c>
    </row>
    <row r="1027" ht="12.75" customHeight="1">
      <c r="A1027" s="7">
        <v>42955.0</v>
      </c>
      <c r="B1027" s="8" t="s">
        <v>177</v>
      </c>
      <c r="C1027" s="8" t="s">
        <v>178</v>
      </c>
      <c r="D1027" s="11">
        <v>1.9131597722E10</v>
      </c>
      <c r="E1027" s="8" t="s">
        <v>20</v>
      </c>
      <c r="F1027" s="8" t="str">
        <f t="shared" si="1"/>
        <v>SELL</v>
      </c>
      <c r="G1027" s="12">
        <v>52.224567</v>
      </c>
      <c r="H1027" s="12">
        <v>1000.0</v>
      </c>
      <c r="I1027" s="7">
        <v>43038.0</v>
      </c>
      <c r="J1027" s="14">
        <v>52.270367</v>
      </c>
      <c r="K1027" s="14">
        <f t="shared" si="2"/>
        <v>1000.876982</v>
      </c>
      <c r="L1027" s="15">
        <f t="shared" si="3"/>
        <v>-0.0008769819001</v>
      </c>
      <c r="M1027" s="15">
        <f t="shared" si="4"/>
        <v>0.0008769819001</v>
      </c>
      <c r="N1027" s="8">
        <f t="shared" si="5"/>
        <v>83</v>
      </c>
    </row>
    <row r="1028" ht="12.75" customHeight="1">
      <c r="A1028" s="7">
        <v>42955.0</v>
      </c>
      <c r="B1028" s="8" t="s">
        <v>1709</v>
      </c>
      <c r="C1028" s="8" t="s">
        <v>1710</v>
      </c>
      <c r="D1028" s="11">
        <v>6.0228534884E10</v>
      </c>
      <c r="E1028" s="8" t="s">
        <v>24</v>
      </c>
      <c r="F1028" s="8" t="str">
        <f t="shared" si="1"/>
        <v>BUY</v>
      </c>
      <c r="G1028" s="12">
        <v>251.660294</v>
      </c>
      <c r="H1028" s="12">
        <v>1000.0</v>
      </c>
      <c r="I1028" s="7">
        <v>43108.0</v>
      </c>
      <c r="J1028" s="14">
        <v>340.790009</v>
      </c>
      <c r="K1028" s="14">
        <f t="shared" si="2"/>
        <v>1354.166776</v>
      </c>
      <c r="L1028" s="15">
        <f t="shared" si="3"/>
        <v>0.3541667761</v>
      </c>
      <c r="M1028" s="15">
        <f t="shared" si="4"/>
        <v>-0.3541667761</v>
      </c>
      <c r="N1028" s="8">
        <f t="shared" si="5"/>
        <v>153</v>
      </c>
    </row>
    <row r="1029" ht="12.75" customHeight="1">
      <c r="A1029" s="16">
        <v>42955.0</v>
      </c>
      <c r="B1029" s="8" t="s">
        <v>499</v>
      </c>
      <c r="C1029" s="8" t="s">
        <v>500</v>
      </c>
      <c r="D1029" s="11">
        <v>2.2556638688E10</v>
      </c>
      <c r="E1029" s="17" t="s">
        <v>20</v>
      </c>
      <c r="F1029" s="18" t="str">
        <f t="shared" si="1"/>
        <v>SELL</v>
      </c>
      <c r="G1029" s="12">
        <v>250.639999</v>
      </c>
      <c r="H1029" s="12">
        <v>1000.0</v>
      </c>
      <c r="I1029" s="16">
        <v>42955.0</v>
      </c>
      <c r="J1029" s="14">
        <v>250.639999</v>
      </c>
      <c r="K1029" s="14">
        <f t="shared" si="2"/>
        <v>1000</v>
      </c>
      <c r="L1029" s="15">
        <f t="shared" si="3"/>
        <v>0</v>
      </c>
      <c r="M1029" s="15">
        <f t="shared" si="4"/>
        <v>0</v>
      </c>
      <c r="N1029" s="8">
        <f t="shared" si="5"/>
        <v>0</v>
      </c>
    </row>
    <row r="1030" ht="12.75" customHeight="1">
      <c r="A1030" s="7">
        <v>42961.0</v>
      </c>
      <c r="B1030" s="8" t="s">
        <v>1097</v>
      </c>
      <c r="C1030" s="8" t="s">
        <v>1098</v>
      </c>
      <c r="D1030" s="11">
        <v>3.9183836564E10</v>
      </c>
      <c r="E1030" s="8" t="s">
        <v>20</v>
      </c>
      <c r="F1030" s="8" t="str">
        <f t="shared" si="1"/>
        <v>SELL</v>
      </c>
      <c r="G1030" s="12">
        <v>16.450001</v>
      </c>
      <c r="H1030" s="12">
        <v>1000.0</v>
      </c>
      <c r="I1030" s="7">
        <v>43983.0</v>
      </c>
      <c r="J1030" s="14">
        <v>16.780001</v>
      </c>
      <c r="K1030" s="14">
        <f t="shared" si="2"/>
        <v>1020.060789</v>
      </c>
      <c r="L1030" s="15">
        <f t="shared" si="3"/>
        <v>-0.02006078905</v>
      </c>
      <c r="M1030" s="15">
        <f t="shared" si="4"/>
        <v>0.02006078905</v>
      </c>
      <c r="N1030" s="8">
        <f t="shared" si="5"/>
        <v>1022</v>
      </c>
    </row>
    <row r="1031" ht="12.75" customHeight="1">
      <c r="A1031" s="7">
        <v>42961.0</v>
      </c>
      <c r="B1031" s="8" t="s">
        <v>344</v>
      </c>
      <c r="C1031" s="8" t="s">
        <v>345</v>
      </c>
      <c r="D1031" s="11">
        <v>1.33257267E10</v>
      </c>
      <c r="E1031" s="8" t="s">
        <v>24</v>
      </c>
      <c r="F1031" s="8" t="str">
        <f t="shared" si="1"/>
        <v>BUY</v>
      </c>
      <c r="G1031" s="12">
        <v>24.498175</v>
      </c>
      <c r="H1031" s="12">
        <v>1000.0</v>
      </c>
      <c r="I1031" s="7">
        <v>43031.0</v>
      </c>
      <c r="J1031" s="14">
        <v>30.183369</v>
      </c>
      <c r="K1031" s="14">
        <f t="shared" si="2"/>
        <v>1232.066021</v>
      </c>
      <c r="L1031" s="15">
        <f t="shared" si="3"/>
        <v>0.2320660212</v>
      </c>
      <c r="M1031" s="15">
        <f t="shared" si="4"/>
        <v>-0.2320660212</v>
      </c>
      <c r="N1031" s="8">
        <f t="shared" si="5"/>
        <v>70</v>
      </c>
    </row>
    <row r="1032" ht="12.75" customHeight="1">
      <c r="A1032" s="7">
        <v>42962.0</v>
      </c>
      <c r="B1032" s="8" t="s">
        <v>445</v>
      </c>
      <c r="C1032" s="8" t="s">
        <v>446</v>
      </c>
      <c r="D1032" s="11">
        <v>3.29131240124E11</v>
      </c>
      <c r="E1032" s="8" t="s">
        <v>24</v>
      </c>
      <c r="F1032" s="8" t="str">
        <f t="shared" si="1"/>
        <v>BUY</v>
      </c>
      <c r="G1032" s="12">
        <v>130.108521</v>
      </c>
      <c r="H1032" s="12">
        <v>1000.0</v>
      </c>
      <c r="I1032" s="7">
        <v>43003.0</v>
      </c>
      <c r="J1032" s="14">
        <v>140.403824</v>
      </c>
      <c r="K1032" s="14">
        <f t="shared" si="2"/>
        <v>1079.128584</v>
      </c>
      <c r="L1032" s="15">
        <f t="shared" si="3"/>
        <v>0.07912858375</v>
      </c>
      <c r="M1032" s="15">
        <f t="shared" si="4"/>
        <v>-0.07912858375</v>
      </c>
      <c r="N1032" s="8">
        <f t="shared" si="5"/>
        <v>41</v>
      </c>
    </row>
    <row r="1033" ht="12.75" customHeight="1">
      <c r="A1033" s="7">
        <v>42962.0</v>
      </c>
      <c r="B1033" s="8" t="s">
        <v>644</v>
      </c>
      <c r="C1033" s="8" t="s">
        <v>645</v>
      </c>
      <c r="D1033" s="11">
        <v>6.9650124965E10</v>
      </c>
      <c r="E1033" s="8" t="s">
        <v>20</v>
      </c>
      <c r="F1033" s="8" t="str">
        <f t="shared" si="1"/>
        <v>SELL</v>
      </c>
      <c r="G1033" s="12">
        <v>29.265512</v>
      </c>
      <c r="H1033" s="12">
        <v>1000.0</v>
      </c>
      <c r="I1033" s="7">
        <v>43104.0</v>
      </c>
      <c r="J1033" s="14">
        <v>46.225315</v>
      </c>
      <c r="K1033" s="14">
        <f t="shared" si="2"/>
        <v>1579.514994</v>
      </c>
      <c r="L1033" s="15">
        <f t="shared" si="3"/>
        <v>-0.5795149936</v>
      </c>
      <c r="M1033" s="15">
        <f t="shared" si="4"/>
        <v>0.5795149936</v>
      </c>
      <c r="N1033" s="8">
        <f t="shared" si="5"/>
        <v>142</v>
      </c>
    </row>
    <row r="1034" ht="12.75" customHeight="1">
      <c r="A1034" s="7">
        <v>42964.0</v>
      </c>
      <c r="B1034" s="8" t="s">
        <v>503</v>
      </c>
      <c r="C1034" s="8" t="s">
        <v>504</v>
      </c>
      <c r="D1034" s="11">
        <v>2.24291300639E11</v>
      </c>
      <c r="E1034" s="8" t="s">
        <v>20</v>
      </c>
      <c r="F1034" s="8" t="str">
        <f t="shared" si="1"/>
        <v>SELL</v>
      </c>
      <c r="G1034" s="12">
        <v>25.849178</v>
      </c>
      <c r="H1034" s="12">
        <v>1000.0</v>
      </c>
      <c r="I1034" s="16">
        <v>43504.0</v>
      </c>
      <c r="J1034" s="14">
        <v>41.158947</v>
      </c>
      <c r="K1034" s="14">
        <f t="shared" si="2"/>
        <v>1592.272954</v>
      </c>
      <c r="L1034" s="15">
        <f t="shared" si="3"/>
        <v>-0.5922729535</v>
      </c>
      <c r="M1034" s="15">
        <f t="shared" si="4"/>
        <v>0.5922729535</v>
      </c>
      <c r="N1034" s="8">
        <f t="shared" si="5"/>
        <v>540</v>
      </c>
    </row>
    <row r="1035" ht="12.75" customHeight="1">
      <c r="A1035" s="7">
        <v>42964.0</v>
      </c>
      <c r="B1035" s="8" t="s">
        <v>880</v>
      </c>
      <c r="C1035" s="8" t="s">
        <v>881</v>
      </c>
      <c r="D1035" s="11">
        <v>2.14123000584E11</v>
      </c>
      <c r="E1035" s="8" t="s">
        <v>20</v>
      </c>
      <c r="F1035" s="8" t="str">
        <f t="shared" si="1"/>
        <v>SELL</v>
      </c>
      <c r="G1035" s="12">
        <v>59.436371</v>
      </c>
      <c r="H1035" s="12">
        <v>1000.0</v>
      </c>
      <c r="I1035" s="7">
        <v>43035.0</v>
      </c>
      <c r="J1035" s="14">
        <v>57.678589</v>
      </c>
      <c r="K1035" s="14">
        <f t="shared" si="2"/>
        <v>970.4258189</v>
      </c>
      <c r="L1035" s="15">
        <f t="shared" si="3"/>
        <v>0.0295741811</v>
      </c>
      <c r="M1035" s="15">
        <f t="shared" si="4"/>
        <v>-0.0295741811</v>
      </c>
      <c r="N1035" s="8">
        <f t="shared" si="5"/>
        <v>71</v>
      </c>
    </row>
    <row r="1036" ht="12.75" customHeight="1">
      <c r="A1036" s="7">
        <v>42964.0</v>
      </c>
      <c r="B1036" s="8" t="s">
        <v>1344</v>
      </c>
      <c r="C1036" s="8" t="s">
        <v>1345</v>
      </c>
      <c r="D1036" s="11">
        <v>3.3872E10</v>
      </c>
      <c r="E1036" s="8" t="s">
        <v>20</v>
      </c>
      <c r="F1036" s="8" t="str">
        <f t="shared" si="1"/>
        <v>SELL</v>
      </c>
      <c r="G1036" s="12">
        <v>77.90464</v>
      </c>
      <c r="H1036" s="12">
        <v>1000.0</v>
      </c>
      <c r="I1036" s="7">
        <v>43927.0</v>
      </c>
      <c r="J1036" s="14">
        <v>41.452961</v>
      </c>
      <c r="K1036" s="14">
        <f t="shared" si="2"/>
        <v>532.0987428</v>
      </c>
      <c r="L1036" s="15">
        <f t="shared" si="3"/>
        <v>0.4679012572</v>
      </c>
      <c r="M1036" s="15">
        <f t="shared" si="4"/>
        <v>-0.4679012572</v>
      </c>
      <c r="N1036" s="8">
        <f t="shared" si="5"/>
        <v>963</v>
      </c>
    </row>
    <row r="1037" ht="12.75" customHeight="1">
      <c r="A1037" s="7">
        <v>42968.0</v>
      </c>
      <c r="B1037" s="8" t="s">
        <v>197</v>
      </c>
      <c r="C1037" s="8" t="s">
        <v>198</v>
      </c>
      <c r="D1037" s="11">
        <v>5.7646262221E10</v>
      </c>
      <c r="E1037" s="8" t="s">
        <v>24</v>
      </c>
      <c r="F1037" s="8" t="str">
        <f t="shared" si="1"/>
        <v>BUY</v>
      </c>
      <c r="G1037" s="12">
        <v>16.005312</v>
      </c>
      <c r="H1037" s="12">
        <v>1000.0</v>
      </c>
      <c r="I1037" s="7">
        <v>43027.0</v>
      </c>
      <c r="J1037" s="14">
        <v>16.229567</v>
      </c>
      <c r="K1037" s="14">
        <f t="shared" si="2"/>
        <v>1014.011286</v>
      </c>
      <c r="L1037" s="15">
        <f t="shared" si="3"/>
        <v>0.01401128575</v>
      </c>
      <c r="M1037" s="15">
        <f t="shared" si="4"/>
        <v>-0.01401128575</v>
      </c>
      <c r="N1037" s="8">
        <f t="shared" si="5"/>
        <v>59</v>
      </c>
    </row>
    <row r="1038" ht="12.75" customHeight="1">
      <c r="A1038" s="7">
        <v>42968.0</v>
      </c>
      <c r="B1038" s="8" t="s">
        <v>924</v>
      </c>
      <c r="C1038" s="8" t="s">
        <v>925</v>
      </c>
      <c r="D1038" s="11">
        <v>5.186681394E10</v>
      </c>
      <c r="E1038" s="8" t="s">
        <v>20</v>
      </c>
      <c r="F1038" s="8" t="str">
        <f t="shared" si="1"/>
        <v>SELL</v>
      </c>
      <c r="G1038" s="12">
        <v>39.648254</v>
      </c>
      <c r="H1038" s="12">
        <v>1000.0</v>
      </c>
      <c r="I1038" s="7">
        <v>42993.0</v>
      </c>
      <c r="J1038" s="14">
        <v>43.155674</v>
      </c>
      <c r="K1038" s="14">
        <f t="shared" si="2"/>
        <v>1088.463416</v>
      </c>
      <c r="L1038" s="15">
        <f t="shared" si="3"/>
        <v>-0.08846341632</v>
      </c>
      <c r="M1038" s="15">
        <f t="shared" si="4"/>
        <v>0.08846341632</v>
      </c>
      <c r="N1038" s="8">
        <f t="shared" si="5"/>
        <v>25</v>
      </c>
    </row>
    <row r="1039" ht="12.75" customHeight="1">
      <c r="A1039" s="7">
        <v>42969.0</v>
      </c>
      <c r="B1039" s="8" t="s">
        <v>89</v>
      </c>
      <c r="C1039" s="8" t="s">
        <v>90</v>
      </c>
      <c r="D1039" s="11">
        <v>1.79830167494E11</v>
      </c>
      <c r="E1039" s="8" t="s">
        <v>24</v>
      </c>
      <c r="F1039" s="8" t="str">
        <f t="shared" si="1"/>
        <v>BUY</v>
      </c>
      <c r="G1039" s="12">
        <v>169.339996</v>
      </c>
      <c r="H1039" s="12">
        <v>1000.0</v>
      </c>
      <c r="I1039" s="7">
        <v>42971.0</v>
      </c>
      <c r="J1039" s="14">
        <v>168.130005</v>
      </c>
      <c r="K1039" s="14">
        <f t="shared" si="2"/>
        <v>992.854665</v>
      </c>
      <c r="L1039" s="15">
        <f t="shared" si="3"/>
        <v>-0.007145334998</v>
      </c>
      <c r="M1039" s="15">
        <f t="shared" si="4"/>
        <v>0.007145334998</v>
      </c>
      <c r="N1039" s="8">
        <f t="shared" si="5"/>
        <v>2</v>
      </c>
    </row>
    <row r="1040" ht="12.75" customHeight="1">
      <c r="A1040" s="7">
        <v>42969.0</v>
      </c>
      <c r="B1040" s="8" t="s">
        <v>152</v>
      </c>
      <c r="C1040" s="8" t="s">
        <v>153</v>
      </c>
      <c r="D1040" s="11">
        <v>1.11464472E11</v>
      </c>
      <c r="E1040" s="8" t="s">
        <v>20</v>
      </c>
      <c r="F1040" s="8" t="str">
        <f t="shared" si="1"/>
        <v>SELL</v>
      </c>
      <c r="G1040" s="12">
        <v>48.18</v>
      </c>
      <c r="H1040" s="12">
        <v>1000.0</v>
      </c>
      <c r="I1040" s="7">
        <v>43012.0</v>
      </c>
      <c r="J1040" s="14">
        <v>47.72</v>
      </c>
      <c r="K1040" s="14">
        <f t="shared" si="2"/>
        <v>990.4524699</v>
      </c>
      <c r="L1040" s="15">
        <f t="shared" si="3"/>
        <v>0.009547530095</v>
      </c>
      <c r="M1040" s="15">
        <f t="shared" si="4"/>
        <v>-0.009547530095</v>
      </c>
      <c r="N1040" s="8">
        <f t="shared" si="5"/>
        <v>43</v>
      </c>
    </row>
    <row r="1041" ht="12.75" customHeight="1">
      <c r="A1041" s="7">
        <v>42970.0</v>
      </c>
      <c r="B1041" s="8" t="s">
        <v>160</v>
      </c>
      <c r="C1041" s="8" t="s">
        <v>161</v>
      </c>
      <c r="D1041" s="11">
        <v>1.366890505052E12</v>
      </c>
      <c r="E1041" s="8" t="s">
        <v>24</v>
      </c>
      <c r="F1041" s="8" t="str">
        <f t="shared" si="1"/>
        <v>BUY</v>
      </c>
      <c r="G1041" s="12">
        <v>47.9</v>
      </c>
      <c r="H1041" s="12">
        <v>1000.0</v>
      </c>
      <c r="I1041" s="16">
        <v>42971.0</v>
      </c>
      <c r="J1041" s="14">
        <v>47.62</v>
      </c>
      <c r="K1041" s="14">
        <f t="shared" si="2"/>
        <v>994.1544885</v>
      </c>
      <c r="L1041" s="15">
        <f t="shared" si="3"/>
        <v>-0.005845511482</v>
      </c>
      <c r="M1041" s="15">
        <f t="shared" si="4"/>
        <v>0.005845511482</v>
      </c>
      <c r="N1041" s="8">
        <f t="shared" si="5"/>
        <v>1</v>
      </c>
    </row>
    <row r="1042" ht="12.75" customHeight="1">
      <c r="A1042" s="7">
        <v>42970.0</v>
      </c>
      <c r="B1042" s="8" t="s">
        <v>234</v>
      </c>
      <c r="C1042" s="8" t="s">
        <v>235</v>
      </c>
      <c r="D1042" s="11">
        <v>5.559644496E10</v>
      </c>
      <c r="E1042" s="8" t="s">
        <v>20</v>
      </c>
      <c r="F1042" s="8" t="str">
        <f t="shared" si="1"/>
        <v>SELL</v>
      </c>
      <c r="G1042" s="12">
        <v>103.879799</v>
      </c>
      <c r="H1042" s="12">
        <v>1000.0</v>
      </c>
      <c r="I1042" s="7">
        <v>43875.0</v>
      </c>
      <c r="J1042" s="14">
        <v>112.696602</v>
      </c>
      <c r="K1042" s="14">
        <f t="shared" si="2"/>
        <v>1084.875049</v>
      </c>
      <c r="L1042" s="15">
        <f t="shared" si="3"/>
        <v>-0.08487504871</v>
      </c>
      <c r="M1042" s="15">
        <f t="shared" si="4"/>
        <v>0.08487504871</v>
      </c>
      <c r="N1042" s="8">
        <f t="shared" si="5"/>
        <v>905</v>
      </c>
    </row>
    <row r="1043" ht="12.75" customHeight="1">
      <c r="A1043" s="7">
        <v>42971.0</v>
      </c>
      <c r="B1043" s="8" t="s">
        <v>160</v>
      </c>
      <c r="C1043" s="8" t="s">
        <v>161</v>
      </c>
      <c r="D1043" s="11">
        <v>1.366890505052E12</v>
      </c>
      <c r="E1043" s="8" t="s">
        <v>20</v>
      </c>
      <c r="F1043" s="8" t="str">
        <f t="shared" si="1"/>
        <v>SELL</v>
      </c>
      <c r="G1043" s="12">
        <v>47.62</v>
      </c>
      <c r="H1043" s="12">
        <v>1000.0</v>
      </c>
      <c r="I1043" s="16">
        <v>44727.0</v>
      </c>
      <c r="J1043" s="14">
        <v>107.67</v>
      </c>
      <c r="K1043" s="14">
        <f t="shared" si="2"/>
        <v>2261.02478</v>
      </c>
      <c r="L1043" s="15">
        <f t="shared" si="3"/>
        <v>-1.26102478</v>
      </c>
      <c r="M1043" s="15">
        <f t="shared" si="4"/>
        <v>1.26102478</v>
      </c>
      <c r="N1043" s="8">
        <f t="shared" si="5"/>
        <v>1756</v>
      </c>
    </row>
    <row r="1044" ht="12.75" customHeight="1">
      <c r="A1044" s="7">
        <v>42971.0</v>
      </c>
      <c r="B1044" s="8" t="s">
        <v>89</v>
      </c>
      <c r="C1044" s="8" t="s">
        <v>90</v>
      </c>
      <c r="D1044" s="11">
        <v>1.79830167494E11</v>
      </c>
      <c r="E1044" s="8" t="s">
        <v>20</v>
      </c>
      <c r="F1044" s="8" t="str">
        <f t="shared" si="1"/>
        <v>SELL</v>
      </c>
      <c r="G1044" s="12">
        <v>168.130005</v>
      </c>
      <c r="H1044" s="12">
        <v>1000.0</v>
      </c>
      <c r="I1044" s="7">
        <v>43068.0</v>
      </c>
      <c r="J1044" s="14">
        <v>188.149994</v>
      </c>
      <c r="K1044" s="14">
        <f t="shared" si="2"/>
        <v>1119.074457</v>
      </c>
      <c r="L1044" s="15">
        <f t="shared" si="3"/>
        <v>-0.1190744567</v>
      </c>
      <c r="M1044" s="15">
        <f t="shared" si="4"/>
        <v>0.1190744567</v>
      </c>
      <c r="N1044" s="8">
        <f t="shared" si="5"/>
        <v>97</v>
      </c>
    </row>
    <row r="1045" ht="12.75" customHeight="1">
      <c r="A1045" s="7">
        <v>42975.0</v>
      </c>
      <c r="B1045" s="8" t="s">
        <v>1067</v>
      </c>
      <c r="C1045" s="8" t="s">
        <v>1068</v>
      </c>
      <c r="D1045" s="11">
        <v>1.3646248134E10</v>
      </c>
      <c r="E1045" s="8" t="s">
        <v>24</v>
      </c>
      <c r="F1045" s="8" t="str">
        <f t="shared" si="1"/>
        <v>BUY</v>
      </c>
      <c r="G1045" s="12">
        <v>34.83028</v>
      </c>
      <c r="H1045" s="12">
        <v>1000.0</v>
      </c>
      <c r="I1045" s="16">
        <v>43006.0</v>
      </c>
      <c r="J1045" s="14">
        <v>40.539444</v>
      </c>
      <c r="K1045" s="14">
        <f t="shared" si="2"/>
        <v>1163.913813</v>
      </c>
      <c r="L1045" s="15">
        <f t="shared" si="3"/>
        <v>0.1639138129</v>
      </c>
      <c r="M1045" s="15">
        <f t="shared" si="4"/>
        <v>-0.1639138129</v>
      </c>
      <c r="N1045" s="8">
        <f t="shared" si="5"/>
        <v>31</v>
      </c>
    </row>
    <row r="1046" ht="12.75" customHeight="1">
      <c r="A1046" s="7">
        <v>42975.0</v>
      </c>
      <c r="B1046" s="8" t="s">
        <v>138</v>
      </c>
      <c r="C1046" s="8" t="s">
        <v>139</v>
      </c>
      <c r="D1046" s="11">
        <v>1.943271766E10</v>
      </c>
      <c r="E1046" s="8" t="s">
        <v>20</v>
      </c>
      <c r="F1046" s="8" t="str">
        <f t="shared" si="1"/>
        <v>SELL</v>
      </c>
      <c r="G1046" s="12">
        <v>48.02</v>
      </c>
      <c r="H1046" s="12">
        <v>1000.0</v>
      </c>
      <c r="I1046" s="7">
        <v>44096.0</v>
      </c>
      <c r="J1046" s="14">
        <v>61.549999</v>
      </c>
      <c r="K1046" s="14">
        <f t="shared" si="2"/>
        <v>1281.75758</v>
      </c>
      <c r="L1046" s="15">
        <f t="shared" si="3"/>
        <v>-0.2817575802</v>
      </c>
      <c r="M1046" s="15">
        <f t="shared" si="4"/>
        <v>0.2817575802</v>
      </c>
      <c r="N1046" s="8">
        <f t="shared" si="5"/>
        <v>1121</v>
      </c>
    </row>
    <row r="1047" ht="12.75" customHeight="1">
      <c r="A1047" s="7">
        <v>42975.0</v>
      </c>
      <c r="B1047" s="8" t="s">
        <v>537</v>
      </c>
      <c r="C1047" s="8" t="s">
        <v>538</v>
      </c>
      <c r="D1047" s="11">
        <v>9.4648919214E10</v>
      </c>
      <c r="E1047" s="8" t="s">
        <v>20</v>
      </c>
      <c r="F1047" s="8" t="str">
        <f t="shared" si="1"/>
        <v>SELL</v>
      </c>
      <c r="G1047" s="12">
        <v>59.501167</v>
      </c>
      <c r="H1047" s="12">
        <v>1000.0</v>
      </c>
      <c r="I1047" s="7">
        <v>43047.0</v>
      </c>
      <c r="J1047" s="14">
        <v>58.598652</v>
      </c>
      <c r="K1047" s="14">
        <f t="shared" si="2"/>
        <v>984.8319782</v>
      </c>
      <c r="L1047" s="15">
        <f t="shared" si="3"/>
        <v>0.01516802183</v>
      </c>
      <c r="M1047" s="15">
        <f t="shared" si="4"/>
        <v>-0.01516802183</v>
      </c>
      <c r="N1047" s="8">
        <f t="shared" si="5"/>
        <v>72</v>
      </c>
    </row>
    <row r="1048" ht="12.75" customHeight="1">
      <c r="A1048" s="7">
        <v>42975.0</v>
      </c>
      <c r="B1048" s="8" t="s">
        <v>507</v>
      </c>
      <c r="C1048" s="8" t="s">
        <v>508</v>
      </c>
      <c r="D1048" s="11">
        <v>1.28534930595E11</v>
      </c>
      <c r="E1048" s="8" t="s">
        <v>24</v>
      </c>
      <c r="F1048" s="8" t="str">
        <f t="shared" si="1"/>
        <v>BUY</v>
      </c>
      <c r="G1048" s="12">
        <v>66.237419</v>
      </c>
      <c r="H1048" s="12">
        <v>1000.0</v>
      </c>
      <c r="I1048" s="7">
        <v>43117.0</v>
      </c>
      <c r="J1048" s="14">
        <v>91.728134</v>
      </c>
      <c r="K1048" s="14">
        <f t="shared" si="2"/>
        <v>1384.838591</v>
      </c>
      <c r="L1048" s="15">
        <f t="shared" si="3"/>
        <v>0.384838591</v>
      </c>
      <c r="M1048" s="15">
        <f t="shared" si="4"/>
        <v>-0.384838591</v>
      </c>
      <c r="N1048" s="8">
        <f t="shared" si="5"/>
        <v>142</v>
      </c>
    </row>
    <row r="1049" ht="12.75" customHeight="1">
      <c r="A1049" s="7">
        <v>42976.0</v>
      </c>
      <c r="B1049" s="8" t="s">
        <v>1799</v>
      </c>
      <c r="C1049" s="8" t="s">
        <v>1800</v>
      </c>
      <c r="D1049" s="11">
        <v>3.491441705E10</v>
      </c>
      <c r="E1049" s="8" t="s">
        <v>20</v>
      </c>
      <c r="F1049" s="8" t="str">
        <f t="shared" si="1"/>
        <v>SELL</v>
      </c>
      <c r="G1049" s="12">
        <v>64.583153</v>
      </c>
      <c r="H1049" s="12">
        <v>1000.0</v>
      </c>
      <c r="I1049" s="16">
        <v>43810.0</v>
      </c>
      <c r="J1049" s="14">
        <v>57.695404</v>
      </c>
      <c r="K1049" s="14">
        <f t="shared" si="2"/>
        <v>893.3506854</v>
      </c>
      <c r="L1049" s="15">
        <f t="shared" si="3"/>
        <v>0.1066493146</v>
      </c>
      <c r="M1049" s="15">
        <f t="shared" si="4"/>
        <v>-0.1066493146</v>
      </c>
      <c r="N1049" s="8">
        <f t="shared" si="5"/>
        <v>834</v>
      </c>
    </row>
    <row r="1050" ht="12.75" customHeight="1">
      <c r="A1050" s="7">
        <v>42977.0</v>
      </c>
      <c r="B1050" s="8" t="s">
        <v>171</v>
      </c>
      <c r="C1050" s="8" t="s">
        <v>172</v>
      </c>
      <c r="D1050" s="11">
        <v>1.3294773669E10</v>
      </c>
      <c r="E1050" s="8" t="s">
        <v>24</v>
      </c>
      <c r="F1050" s="8" t="str">
        <f t="shared" si="1"/>
        <v>BUY</v>
      </c>
      <c r="G1050" s="12">
        <v>168.506866</v>
      </c>
      <c r="H1050" s="12">
        <v>1000.0</v>
      </c>
      <c r="I1050" s="16">
        <v>43014.0</v>
      </c>
      <c r="J1050" s="14">
        <v>193.89859</v>
      </c>
      <c r="K1050" s="14">
        <f t="shared" si="2"/>
        <v>1150.686584</v>
      </c>
      <c r="L1050" s="15">
        <f t="shared" si="3"/>
        <v>0.1506865839</v>
      </c>
      <c r="M1050" s="15">
        <f t="shared" si="4"/>
        <v>-0.1506865839</v>
      </c>
      <c r="N1050" s="8">
        <f t="shared" si="5"/>
        <v>37</v>
      </c>
    </row>
    <row r="1051" ht="12.75" customHeight="1">
      <c r="A1051" s="7">
        <v>42977.0</v>
      </c>
      <c r="B1051" s="8" t="s">
        <v>1807</v>
      </c>
      <c r="C1051" s="8" t="s">
        <v>1808</v>
      </c>
      <c r="D1051" s="11">
        <v>1.2288218878E10</v>
      </c>
      <c r="E1051" s="8" t="s">
        <v>20</v>
      </c>
      <c r="F1051" s="8" t="str">
        <f t="shared" si="1"/>
        <v>SELL</v>
      </c>
      <c r="G1051" s="12">
        <v>65.538124</v>
      </c>
      <c r="H1051" s="12">
        <v>1000.0</v>
      </c>
      <c r="I1051" s="7">
        <v>43083.0</v>
      </c>
      <c r="J1051" s="14">
        <v>78.558426</v>
      </c>
      <c r="K1051" s="14">
        <f t="shared" si="2"/>
        <v>1198.667603</v>
      </c>
      <c r="L1051" s="15">
        <f t="shared" si="3"/>
        <v>-0.198667603</v>
      </c>
      <c r="M1051" s="15">
        <f t="shared" si="4"/>
        <v>0.198667603</v>
      </c>
      <c r="N1051" s="8">
        <f t="shared" si="5"/>
        <v>106</v>
      </c>
    </row>
    <row r="1052" ht="12.75" customHeight="1">
      <c r="A1052" s="7">
        <v>42978.0</v>
      </c>
      <c r="B1052" s="8" t="s">
        <v>1809</v>
      </c>
      <c r="C1052" s="8" t="s">
        <v>1810</v>
      </c>
      <c r="D1052" s="11">
        <v>6.127177855E10</v>
      </c>
      <c r="E1052" s="8" t="s">
        <v>20</v>
      </c>
      <c r="F1052" s="8" t="str">
        <f t="shared" si="1"/>
        <v>SELL</v>
      </c>
      <c r="G1052" s="12">
        <v>247.105591</v>
      </c>
      <c r="H1052" s="12">
        <v>1000.0</v>
      </c>
      <c r="I1052" s="16">
        <v>44727.0</v>
      </c>
      <c r="J1052" s="14">
        <v>429.489288</v>
      </c>
      <c r="K1052" s="14">
        <f t="shared" si="2"/>
        <v>1738.08001</v>
      </c>
      <c r="L1052" s="15">
        <f t="shared" si="3"/>
        <v>-0.7380800097</v>
      </c>
      <c r="M1052" s="15">
        <f t="shared" si="4"/>
        <v>0.7380800097</v>
      </c>
      <c r="N1052" s="8">
        <f t="shared" si="5"/>
        <v>1749</v>
      </c>
    </row>
    <row r="1053" ht="12.75" customHeight="1">
      <c r="A1053" s="7">
        <v>42978.0</v>
      </c>
      <c r="B1053" s="8" t="s">
        <v>314</v>
      </c>
      <c r="C1053" s="8" t="s">
        <v>315</v>
      </c>
      <c r="D1053" s="11">
        <v>1.1323364765E10</v>
      </c>
      <c r="E1053" s="8" t="s">
        <v>20</v>
      </c>
      <c r="F1053" s="8" t="str">
        <f t="shared" si="1"/>
        <v>SELL</v>
      </c>
      <c r="G1053" s="12">
        <v>14.89</v>
      </c>
      <c r="H1053" s="12">
        <v>1000.0</v>
      </c>
      <c r="I1053" s="7">
        <v>43552.0</v>
      </c>
      <c r="J1053" s="14">
        <v>21.469999</v>
      </c>
      <c r="K1053" s="14">
        <f t="shared" si="2"/>
        <v>1441.907253</v>
      </c>
      <c r="L1053" s="15">
        <f t="shared" si="3"/>
        <v>-0.4419072532</v>
      </c>
      <c r="M1053" s="15">
        <f t="shared" si="4"/>
        <v>0.4419072532</v>
      </c>
      <c r="N1053" s="8">
        <f t="shared" si="5"/>
        <v>574</v>
      </c>
    </row>
    <row r="1054" ht="12.75" customHeight="1">
      <c r="A1054" s="7">
        <v>42990.0</v>
      </c>
      <c r="B1054" s="8" t="s">
        <v>531</v>
      </c>
      <c r="C1054" s="8" t="s">
        <v>532</v>
      </c>
      <c r="D1054" s="11">
        <v>1.69812468749E11</v>
      </c>
      <c r="E1054" s="8" t="s">
        <v>24</v>
      </c>
      <c r="F1054" s="8" t="str">
        <f t="shared" si="1"/>
        <v>BUY</v>
      </c>
      <c r="G1054" s="12">
        <v>12.3</v>
      </c>
      <c r="H1054" s="12">
        <v>1000.0</v>
      </c>
      <c r="I1054" s="16">
        <v>43124.0</v>
      </c>
      <c r="J1054" s="14">
        <v>12.71</v>
      </c>
      <c r="K1054" s="14">
        <f t="shared" si="2"/>
        <v>1033.333333</v>
      </c>
      <c r="L1054" s="15">
        <f t="shared" si="3"/>
        <v>0.03333333333</v>
      </c>
      <c r="M1054" s="15">
        <f t="shared" si="4"/>
        <v>-0.03333333333</v>
      </c>
      <c r="N1054" s="8">
        <f t="shared" si="5"/>
        <v>134</v>
      </c>
    </row>
    <row r="1055" ht="12.75" customHeight="1">
      <c r="A1055" s="16">
        <v>42990.0</v>
      </c>
      <c r="B1055" s="8" t="s">
        <v>1108</v>
      </c>
      <c r="C1055" s="8" t="s">
        <v>1109</v>
      </c>
      <c r="D1055" s="11">
        <v>4.8291439791E10</v>
      </c>
      <c r="E1055" s="17" t="s">
        <v>20</v>
      </c>
      <c r="F1055" s="18" t="str">
        <f t="shared" si="1"/>
        <v>SELL</v>
      </c>
      <c r="G1055" s="12">
        <v>54.563271</v>
      </c>
      <c r="H1055" s="12">
        <v>1000.0</v>
      </c>
      <c r="I1055" s="16">
        <v>44727.0</v>
      </c>
      <c r="J1055" s="14">
        <v>124.23658</v>
      </c>
      <c r="K1055" s="14">
        <f t="shared" si="2"/>
        <v>2276.926909</v>
      </c>
      <c r="L1055" s="15">
        <f t="shared" si="3"/>
        <v>-1.276926909</v>
      </c>
      <c r="M1055" s="15">
        <f t="shared" si="4"/>
        <v>1.276926909</v>
      </c>
      <c r="N1055" s="8">
        <f t="shared" si="5"/>
        <v>1737</v>
      </c>
    </row>
    <row r="1056" ht="12.75" customHeight="1">
      <c r="A1056" s="7">
        <v>42991.0</v>
      </c>
      <c r="B1056" s="8" t="s">
        <v>632</v>
      </c>
      <c r="C1056" s="8" t="s">
        <v>633</v>
      </c>
      <c r="D1056" s="11">
        <v>1.226514E11</v>
      </c>
      <c r="E1056" s="8" t="s">
        <v>24</v>
      </c>
      <c r="F1056" s="8" t="str">
        <f t="shared" si="1"/>
        <v>BUY</v>
      </c>
      <c r="G1056" s="12">
        <v>43.40638</v>
      </c>
      <c r="H1056" s="12">
        <v>1000.0</v>
      </c>
      <c r="I1056" s="7">
        <v>43018.0</v>
      </c>
      <c r="J1056" s="14">
        <v>45.840057</v>
      </c>
      <c r="K1056" s="14">
        <f t="shared" si="2"/>
        <v>1056.067265</v>
      </c>
      <c r="L1056" s="15">
        <f t="shared" si="3"/>
        <v>0.05606726477</v>
      </c>
      <c r="M1056" s="15">
        <f t="shared" si="4"/>
        <v>-0.05606726477</v>
      </c>
      <c r="N1056" s="8">
        <f t="shared" si="5"/>
        <v>27</v>
      </c>
    </row>
    <row r="1057" ht="12.75" customHeight="1">
      <c r="A1057" s="7">
        <v>42993.0</v>
      </c>
      <c r="B1057" s="8" t="s">
        <v>1039</v>
      </c>
      <c r="C1057" s="8" t="s">
        <v>1040</v>
      </c>
      <c r="D1057" s="11">
        <v>8.5540813733E10</v>
      </c>
      <c r="E1057" s="8" t="s">
        <v>20</v>
      </c>
      <c r="F1057" s="8" t="str">
        <f t="shared" si="1"/>
        <v>SELL</v>
      </c>
      <c r="G1057" s="12">
        <v>67.055206</v>
      </c>
      <c r="H1057" s="12">
        <v>1000.0</v>
      </c>
      <c r="I1057" s="16">
        <v>43964.0</v>
      </c>
      <c r="J1057" s="14">
        <v>68.910355</v>
      </c>
      <c r="K1057" s="14">
        <f t="shared" si="2"/>
        <v>1027.665995</v>
      </c>
      <c r="L1057" s="15">
        <f t="shared" si="3"/>
        <v>-0.02766599509</v>
      </c>
      <c r="M1057" s="15">
        <f t="shared" si="4"/>
        <v>0.02766599509</v>
      </c>
      <c r="N1057" s="8">
        <f t="shared" si="5"/>
        <v>971</v>
      </c>
    </row>
    <row r="1058" ht="12.75" customHeight="1">
      <c r="A1058" s="7">
        <v>42993.0</v>
      </c>
      <c r="B1058" s="8" t="s">
        <v>689</v>
      </c>
      <c r="C1058" s="8" t="s">
        <v>690</v>
      </c>
      <c r="D1058" s="11">
        <v>4.1085696745E10</v>
      </c>
      <c r="E1058" s="8" t="s">
        <v>20</v>
      </c>
      <c r="F1058" s="8" t="str">
        <f t="shared" si="1"/>
        <v>SELL</v>
      </c>
      <c r="G1058" s="12">
        <v>45.349731</v>
      </c>
      <c r="H1058" s="12">
        <v>1000.0</v>
      </c>
      <c r="I1058" s="16">
        <v>42998.0</v>
      </c>
      <c r="J1058" s="14">
        <v>42.399559</v>
      </c>
      <c r="K1058" s="14">
        <f t="shared" si="2"/>
        <v>934.9462073</v>
      </c>
      <c r="L1058" s="15">
        <f t="shared" si="3"/>
        <v>0.06505379271</v>
      </c>
      <c r="M1058" s="15">
        <f t="shared" si="4"/>
        <v>-0.06505379271</v>
      </c>
      <c r="N1058" s="8">
        <f t="shared" si="5"/>
        <v>5</v>
      </c>
    </row>
    <row r="1059" ht="12.75" customHeight="1">
      <c r="A1059" s="7">
        <v>42993.0</v>
      </c>
      <c r="B1059" s="8" t="s">
        <v>924</v>
      </c>
      <c r="C1059" s="8" t="s">
        <v>925</v>
      </c>
      <c r="D1059" s="11">
        <v>5.186681394E10</v>
      </c>
      <c r="E1059" s="8" t="s">
        <v>24</v>
      </c>
      <c r="F1059" s="8" t="str">
        <f t="shared" si="1"/>
        <v>BUY</v>
      </c>
      <c r="G1059" s="12">
        <v>43.155674</v>
      </c>
      <c r="H1059" s="12">
        <v>1000.0</v>
      </c>
      <c r="I1059" s="7">
        <v>43269.0</v>
      </c>
      <c r="J1059" s="14">
        <v>42.050598</v>
      </c>
      <c r="K1059" s="14">
        <f t="shared" si="2"/>
        <v>974.3932629</v>
      </c>
      <c r="L1059" s="15">
        <f t="shared" si="3"/>
        <v>-0.02560673713</v>
      </c>
      <c r="M1059" s="15">
        <f t="shared" si="4"/>
        <v>0.02560673713</v>
      </c>
      <c r="N1059" s="8">
        <f t="shared" si="5"/>
        <v>276</v>
      </c>
    </row>
    <row r="1060" ht="12.75" customHeight="1">
      <c r="A1060" s="7">
        <v>42993.0</v>
      </c>
      <c r="B1060" s="8" t="s">
        <v>783</v>
      </c>
      <c r="C1060" s="8" t="s">
        <v>784</v>
      </c>
      <c r="D1060" s="11">
        <v>1.00443452698E11</v>
      </c>
      <c r="E1060" s="8" t="s">
        <v>24</v>
      </c>
      <c r="F1060" s="8" t="str">
        <f t="shared" si="1"/>
        <v>BUY</v>
      </c>
      <c r="G1060" s="12">
        <v>17.424999</v>
      </c>
      <c r="H1060" s="12">
        <v>1000.0</v>
      </c>
      <c r="I1060" s="7">
        <v>43003.0</v>
      </c>
      <c r="J1060" s="14">
        <v>18.373743</v>
      </c>
      <c r="K1060" s="14">
        <f t="shared" si="2"/>
        <v>1054.447292</v>
      </c>
      <c r="L1060" s="15">
        <f t="shared" si="3"/>
        <v>0.0544472915</v>
      </c>
      <c r="M1060" s="15">
        <f t="shared" si="4"/>
        <v>-0.0544472915</v>
      </c>
      <c r="N1060" s="8">
        <f t="shared" si="5"/>
        <v>10</v>
      </c>
    </row>
    <row r="1061" ht="12.75" customHeight="1">
      <c r="A1061" s="7">
        <v>42996.0</v>
      </c>
      <c r="B1061" s="8" t="s">
        <v>1755</v>
      </c>
      <c r="C1061" s="8" t="s">
        <v>1756</v>
      </c>
      <c r="D1061" s="11">
        <v>2.3578032E10</v>
      </c>
      <c r="E1061" s="8" t="s">
        <v>24</v>
      </c>
      <c r="F1061" s="8" t="str">
        <f t="shared" si="1"/>
        <v>BUY</v>
      </c>
      <c r="G1061" s="12">
        <v>89.124329</v>
      </c>
      <c r="H1061" s="12">
        <v>1000.0</v>
      </c>
      <c r="I1061" s="16">
        <v>43168.0</v>
      </c>
      <c r="J1061" s="14">
        <v>118.763618</v>
      </c>
      <c r="K1061" s="14">
        <f t="shared" si="2"/>
        <v>1332.561146</v>
      </c>
      <c r="L1061" s="15">
        <f t="shared" si="3"/>
        <v>0.3325611461</v>
      </c>
      <c r="M1061" s="15">
        <f t="shared" si="4"/>
        <v>-0.3325611461</v>
      </c>
      <c r="N1061" s="8">
        <f t="shared" si="5"/>
        <v>172</v>
      </c>
    </row>
    <row r="1062" ht="12.75" customHeight="1">
      <c r="A1062" s="7">
        <v>42996.0</v>
      </c>
      <c r="B1062" s="8" t="s">
        <v>1825</v>
      </c>
      <c r="C1062" s="8" t="s">
        <v>1826</v>
      </c>
      <c r="D1062" s="11">
        <v>1.0221511637E10</v>
      </c>
      <c r="E1062" s="8" t="s">
        <v>20</v>
      </c>
      <c r="F1062" s="8" t="str">
        <f t="shared" si="1"/>
        <v>SELL</v>
      </c>
      <c r="G1062" s="12">
        <v>233.11</v>
      </c>
      <c r="H1062" s="12">
        <v>1000.0</v>
      </c>
      <c r="I1062" s="16">
        <v>44727.0</v>
      </c>
      <c r="J1062" s="14">
        <v>255.37</v>
      </c>
      <c r="K1062" s="14">
        <f t="shared" si="2"/>
        <v>1095.491399</v>
      </c>
      <c r="L1062" s="15">
        <f t="shared" si="3"/>
        <v>-0.09549139891</v>
      </c>
      <c r="M1062" s="15">
        <f t="shared" si="4"/>
        <v>0.09549139891</v>
      </c>
      <c r="N1062" s="8">
        <f t="shared" si="5"/>
        <v>1731</v>
      </c>
    </row>
    <row r="1063" ht="12.75" customHeight="1">
      <c r="A1063" s="7">
        <v>42997.0</v>
      </c>
      <c r="B1063" s="8" t="s">
        <v>789</v>
      </c>
      <c r="C1063" s="8" t="s">
        <v>790</v>
      </c>
      <c r="D1063" s="11">
        <v>2.31605654E11</v>
      </c>
      <c r="E1063" s="8" t="s">
        <v>24</v>
      </c>
      <c r="F1063" s="8" t="str">
        <f t="shared" si="1"/>
        <v>BUY</v>
      </c>
      <c r="G1063" s="12">
        <v>156.600006</v>
      </c>
      <c r="H1063" s="12">
        <v>1000.0</v>
      </c>
      <c r="I1063" s="16">
        <v>43004.0</v>
      </c>
      <c r="J1063" s="14">
        <v>145.399994</v>
      </c>
      <c r="K1063" s="14">
        <f t="shared" si="2"/>
        <v>928.4801305</v>
      </c>
      <c r="L1063" s="15">
        <f t="shared" si="3"/>
        <v>-0.07151986955</v>
      </c>
      <c r="M1063" s="15">
        <f t="shared" si="4"/>
        <v>0.07151986955</v>
      </c>
      <c r="N1063" s="8">
        <f t="shared" si="5"/>
        <v>7</v>
      </c>
    </row>
    <row r="1064" ht="12.75" customHeight="1">
      <c r="A1064" s="7">
        <v>42997.0</v>
      </c>
      <c r="B1064" s="8" t="s">
        <v>388</v>
      </c>
      <c r="C1064" s="8" t="s">
        <v>389</v>
      </c>
      <c r="D1064" s="11">
        <v>6.5974267651E10</v>
      </c>
      <c r="E1064" s="8" t="s">
        <v>24</v>
      </c>
      <c r="F1064" s="8" t="str">
        <f t="shared" si="1"/>
        <v>BUY</v>
      </c>
      <c r="G1064" s="12">
        <v>198.20874</v>
      </c>
      <c r="H1064" s="12">
        <v>1000.0</v>
      </c>
      <c r="I1064" s="16">
        <v>42998.0</v>
      </c>
      <c r="J1064" s="14">
        <v>202.338058</v>
      </c>
      <c r="K1064" s="14">
        <f t="shared" si="2"/>
        <v>1020.833178</v>
      </c>
      <c r="L1064" s="15">
        <f t="shared" si="3"/>
        <v>0.02083317819</v>
      </c>
      <c r="M1064" s="15">
        <f t="shared" si="4"/>
        <v>-0.02083317819</v>
      </c>
      <c r="N1064" s="8">
        <f t="shared" si="5"/>
        <v>1</v>
      </c>
    </row>
    <row r="1065" ht="12.75" customHeight="1">
      <c r="A1065" s="7">
        <v>42998.0</v>
      </c>
      <c r="B1065" s="8" t="s">
        <v>388</v>
      </c>
      <c r="C1065" s="8" t="s">
        <v>389</v>
      </c>
      <c r="D1065" s="11">
        <v>6.5974267651E10</v>
      </c>
      <c r="E1065" s="8" t="s">
        <v>20</v>
      </c>
      <c r="F1065" s="8" t="str">
        <f t="shared" si="1"/>
        <v>SELL</v>
      </c>
      <c r="G1065" s="12">
        <v>202.338058</v>
      </c>
      <c r="H1065" s="12">
        <v>1000.0</v>
      </c>
      <c r="I1065" s="16">
        <v>43181.0</v>
      </c>
      <c r="J1065" s="14">
        <v>217.715805</v>
      </c>
      <c r="K1065" s="14">
        <f t="shared" si="2"/>
        <v>1076.00027</v>
      </c>
      <c r="L1065" s="15">
        <f t="shared" si="3"/>
        <v>-0.07600026981</v>
      </c>
      <c r="M1065" s="15">
        <f t="shared" si="4"/>
        <v>0.07600026981</v>
      </c>
      <c r="N1065" s="8">
        <f t="shared" si="5"/>
        <v>183</v>
      </c>
    </row>
    <row r="1066" ht="12.75" customHeight="1">
      <c r="A1066" s="7">
        <v>42998.0</v>
      </c>
      <c r="B1066" s="8" t="s">
        <v>689</v>
      </c>
      <c r="C1066" s="8" t="s">
        <v>690</v>
      </c>
      <c r="D1066" s="11">
        <v>4.1085696745E10</v>
      </c>
      <c r="E1066" s="8" t="s">
        <v>24</v>
      </c>
      <c r="F1066" s="8" t="str">
        <f t="shared" si="1"/>
        <v>BUY</v>
      </c>
      <c r="G1066" s="12">
        <v>42.399559</v>
      </c>
      <c r="H1066" s="12">
        <v>1000.0</v>
      </c>
      <c r="I1066" s="16">
        <v>43003.0</v>
      </c>
      <c r="J1066" s="14">
        <v>42.480835</v>
      </c>
      <c r="K1066" s="14">
        <f t="shared" si="2"/>
        <v>1001.916907</v>
      </c>
      <c r="L1066" s="15">
        <f t="shared" si="3"/>
        <v>0.00191690673</v>
      </c>
      <c r="M1066" s="15">
        <f t="shared" si="4"/>
        <v>-0.00191690673</v>
      </c>
      <c r="N1066" s="8">
        <f t="shared" si="5"/>
        <v>5</v>
      </c>
    </row>
    <row r="1067" ht="12.75" customHeight="1">
      <c r="A1067" s="7">
        <v>42998.0</v>
      </c>
      <c r="B1067" s="8" t="s">
        <v>630</v>
      </c>
      <c r="C1067" s="8" t="s">
        <v>631</v>
      </c>
      <c r="D1067" s="11">
        <v>1.069485355423E12</v>
      </c>
      <c r="E1067" s="8" t="s">
        <v>24</v>
      </c>
      <c r="F1067" s="8" t="str">
        <f t="shared" si="1"/>
        <v>BUY</v>
      </c>
      <c r="G1067" s="12">
        <v>45.946758</v>
      </c>
      <c r="H1067" s="12">
        <v>1000.0</v>
      </c>
      <c r="I1067" s="7">
        <v>43018.0</v>
      </c>
      <c r="J1067" s="14">
        <v>46.710712</v>
      </c>
      <c r="K1067" s="14">
        <f t="shared" si="2"/>
        <v>1016.62694</v>
      </c>
      <c r="L1067" s="15">
        <f t="shared" si="3"/>
        <v>0.01662694025</v>
      </c>
      <c r="M1067" s="15">
        <f t="shared" si="4"/>
        <v>-0.01662694025</v>
      </c>
      <c r="N1067" s="8">
        <f t="shared" si="5"/>
        <v>20</v>
      </c>
    </row>
    <row r="1068" ht="12.75" customHeight="1">
      <c r="A1068" s="7">
        <v>43003.0</v>
      </c>
      <c r="B1068" s="8" t="s">
        <v>437</v>
      </c>
      <c r="C1068" s="8" t="s">
        <v>438</v>
      </c>
      <c r="D1068" s="11">
        <v>1.276728036E10</v>
      </c>
      <c r="E1068" s="8" t="s">
        <v>20</v>
      </c>
      <c r="F1068" s="8" t="str">
        <f t="shared" si="1"/>
        <v>SELL</v>
      </c>
      <c r="G1068" s="12">
        <v>38.492737</v>
      </c>
      <c r="H1068" s="12">
        <v>1000.0</v>
      </c>
      <c r="I1068" s="16">
        <v>43060.0</v>
      </c>
      <c r="J1068" s="14">
        <v>38.173309</v>
      </c>
      <c r="K1068" s="14">
        <f t="shared" si="2"/>
        <v>991.7016033</v>
      </c>
      <c r="L1068" s="15">
        <f t="shared" si="3"/>
        <v>0.008298396656</v>
      </c>
      <c r="M1068" s="15">
        <f t="shared" si="4"/>
        <v>-0.008298396656</v>
      </c>
      <c r="N1068" s="8">
        <f t="shared" si="5"/>
        <v>57</v>
      </c>
    </row>
    <row r="1069" ht="12.75" customHeight="1">
      <c r="A1069" s="7">
        <v>43003.0</v>
      </c>
      <c r="B1069" s="8" t="s">
        <v>689</v>
      </c>
      <c r="C1069" s="8" t="s">
        <v>690</v>
      </c>
      <c r="D1069" s="11">
        <v>4.1085696745E10</v>
      </c>
      <c r="E1069" s="8" t="s">
        <v>20</v>
      </c>
      <c r="F1069" s="8" t="str">
        <f t="shared" si="1"/>
        <v>SELL</v>
      </c>
      <c r="G1069" s="12">
        <v>42.480835</v>
      </c>
      <c r="H1069" s="12">
        <v>1000.0</v>
      </c>
      <c r="I1069" s="16">
        <v>43025.0</v>
      </c>
      <c r="J1069" s="14">
        <v>42.416592</v>
      </c>
      <c r="K1069" s="14">
        <f t="shared" si="2"/>
        <v>998.487718</v>
      </c>
      <c r="L1069" s="15">
        <f t="shared" si="3"/>
        <v>0.00151228195</v>
      </c>
      <c r="M1069" s="15">
        <f t="shared" si="4"/>
        <v>-0.00151228195</v>
      </c>
      <c r="N1069" s="8">
        <f t="shared" si="5"/>
        <v>22</v>
      </c>
    </row>
    <row r="1070" ht="12.75" customHeight="1">
      <c r="A1070" s="7">
        <v>43003.0</v>
      </c>
      <c r="B1070" s="8" t="s">
        <v>445</v>
      </c>
      <c r="C1070" s="8" t="s">
        <v>446</v>
      </c>
      <c r="D1070" s="11">
        <v>3.29131240124E11</v>
      </c>
      <c r="E1070" s="8" t="s">
        <v>20</v>
      </c>
      <c r="F1070" s="8" t="str">
        <f t="shared" si="1"/>
        <v>SELL</v>
      </c>
      <c r="G1070" s="12">
        <v>140.403824</v>
      </c>
      <c r="H1070" s="12">
        <v>1000.0</v>
      </c>
      <c r="I1070" s="7">
        <v>43326.0</v>
      </c>
      <c r="J1070" s="14">
        <v>171.062439</v>
      </c>
      <c r="K1070" s="14">
        <f t="shared" si="2"/>
        <v>1218.360256</v>
      </c>
      <c r="L1070" s="15">
        <f t="shared" si="3"/>
        <v>-0.2183602563</v>
      </c>
      <c r="M1070" s="15">
        <f t="shared" si="4"/>
        <v>0.2183602563</v>
      </c>
      <c r="N1070" s="8">
        <f t="shared" si="5"/>
        <v>323</v>
      </c>
    </row>
    <row r="1071" ht="12.75" customHeight="1">
      <c r="A1071" s="7">
        <v>43003.0</v>
      </c>
      <c r="B1071" s="8" t="s">
        <v>783</v>
      </c>
      <c r="C1071" s="8" t="s">
        <v>784</v>
      </c>
      <c r="D1071" s="11">
        <v>1.00443452698E11</v>
      </c>
      <c r="E1071" s="8" t="s">
        <v>20</v>
      </c>
      <c r="F1071" s="8" t="str">
        <f t="shared" si="1"/>
        <v>SELL</v>
      </c>
      <c r="G1071" s="12">
        <v>18.373743</v>
      </c>
      <c r="H1071" s="12">
        <v>1000.0</v>
      </c>
      <c r="I1071" s="7">
        <v>43397.0</v>
      </c>
      <c r="J1071" s="14">
        <v>15.646514</v>
      </c>
      <c r="K1071" s="14">
        <f t="shared" si="2"/>
        <v>851.5692203</v>
      </c>
      <c r="L1071" s="15">
        <f t="shared" si="3"/>
        <v>0.1484307797</v>
      </c>
      <c r="M1071" s="15">
        <f t="shared" si="4"/>
        <v>-0.1484307797</v>
      </c>
      <c r="N1071" s="8">
        <f t="shared" si="5"/>
        <v>394</v>
      </c>
    </row>
    <row r="1072" ht="12.75" customHeight="1">
      <c r="A1072" s="7">
        <v>43004.0</v>
      </c>
      <c r="B1072" s="8" t="s">
        <v>789</v>
      </c>
      <c r="C1072" s="8" t="s">
        <v>790</v>
      </c>
      <c r="D1072" s="11">
        <v>2.31605654E11</v>
      </c>
      <c r="E1072" s="8" t="s">
        <v>20</v>
      </c>
      <c r="F1072" s="8" t="str">
        <f t="shared" si="1"/>
        <v>SELL</v>
      </c>
      <c r="G1072" s="12">
        <v>145.399994</v>
      </c>
      <c r="H1072" s="12">
        <v>1000.0</v>
      </c>
      <c r="I1072" s="16">
        <v>43381.0</v>
      </c>
      <c r="J1072" s="14">
        <v>254.690002</v>
      </c>
      <c r="K1072" s="14">
        <f t="shared" si="2"/>
        <v>1751.650705</v>
      </c>
      <c r="L1072" s="15">
        <f t="shared" si="3"/>
        <v>-0.751650705</v>
      </c>
      <c r="M1072" s="15">
        <f t="shared" si="4"/>
        <v>0.751650705</v>
      </c>
      <c r="N1072" s="8">
        <f t="shared" si="5"/>
        <v>377</v>
      </c>
    </row>
    <row r="1073" ht="12.75" customHeight="1">
      <c r="A1073" s="7">
        <v>43004.0</v>
      </c>
      <c r="B1073" s="8" t="s">
        <v>173</v>
      </c>
      <c r="C1073" s="8" t="s">
        <v>174</v>
      </c>
      <c r="D1073" s="11">
        <v>1.21670003777E11</v>
      </c>
      <c r="E1073" s="8" t="s">
        <v>20</v>
      </c>
      <c r="F1073" s="8" t="str">
        <f t="shared" si="1"/>
        <v>SELL</v>
      </c>
      <c r="G1073" s="12">
        <v>141.974777</v>
      </c>
      <c r="H1073" s="12">
        <v>1000.0</v>
      </c>
      <c r="I1073" s="7">
        <v>43004.0</v>
      </c>
      <c r="J1073" s="14">
        <v>141.974777</v>
      </c>
      <c r="K1073" s="14">
        <f t="shared" si="2"/>
        <v>1000</v>
      </c>
      <c r="L1073" s="15">
        <f t="shared" si="3"/>
        <v>0</v>
      </c>
      <c r="M1073" s="15">
        <f t="shared" si="4"/>
        <v>0</v>
      </c>
      <c r="N1073" s="8">
        <f t="shared" si="5"/>
        <v>0</v>
      </c>
    </row>
    <row r="1074" ht="12.75" customHeight="1">
      <c r="A1074" s="7">
        <v>43005.0</v>
      </c>
      <c r="B1074" s="8" t="s">
        <v>300</v>
      </c>
      <c r="C1074" s="8" t="s">
        <v>301</v>
      </c>
      <c r="D1074" s="11">
        <v>1.900432125E10</v>
      </c>
      <c r="E1074" s="8" t="s">
        <v>24</v>
      </c>
      <c r="F1074" s="8" t="str">
        <f t="shared" si="1"/>
        <v>BUY</v>
      </c>
      <c r="G1074" s="12">
        <v>110.13</v>
      </c>
      <c r="H1074" s="12">
        <v>1000.0</v>
      </c>
      <c r="I1074" s="7">
        <v>43013.0</v>
      </c>
      <c r="J1074" s="14">
        <v>109.82</v>
      </c>
      <c r="K1074" s="14">
        <f t="shared" si="2"/>
        <v>997.1851448</v>
      </c>
      <c r="L1074" s="15">
        <f t="shared" si="3"/>
        <v>-0.002814855171</v>
      </c>
      <c r="M1074" s="15">
        <f t="shared" si="4"/>
        <v>0.002814855171</v>
      </c>
      <c r="N1074" s="8">
        <f t="shared" si="5"/>
        <v>8</v>
      </c>
    </row>
    <row r="1075" ht="12.75" customHeight="1">
      <c r="A1075" s="7">
        <v>43005.0</v>
      </c>
      <c r="B1075" s="8" t="s">
        <v>111</v>
      </c>
      <c r="C1075" s="8" t="s">
        <v>112</v>
      </c>
      <c r="D1075" s="11">
        <v>4.70018432E10</v>
      </c>
      <c r="E1075" s="8" t="s">
        <v>24</v>
      </c>
      <c r="F1075" s="8" t="str">
        <f t="shared" si="1"/>
        <v>BUY</v>
      </c>
      <c r="G1075" s="12">
        <v>8.992116</v>
      </c>
      <c r="H1075" s="12">
        <v>1000.0</v>
      </c>
      <c r="I1075" s="16">
        <v>43075.0</v>
      </c>
      <c r="J1075" s="14">
        <v>9.431356</v>
      </c>
      <c r="K1075" s="14">
        <f t="shared" si="2"/>
        <v>1048.847235</v>
      </c>
      <c r="L1075" s="15">
        <f t="shared" si="3"/>
        <v>0.04884723462</v>
      </c>
      <c r="M1075" s="15">
        <f t="shared" si="4"/>
        <v>-0.04884723462</v>
      </c>
      <c r="N1075" s="8">
        <f t="shared" si="5"/>
        <v>70</v>
      </c>
    </row>
    <row r="1076" ht="12.75" customHeight="1">
      <c r="A1076" s="7">
        <v>43005.0</v>
      </c>
      <c r="B1076" s="8" t="s">
        <v>40</v>
      </c>
      <c r="C1076" s="8" t="s">
        <v>41</v>
      </c>
      <c r="D1076" s="11">
        <v>2.63583141248E11</v>
      </c>
      <c r="E1076" s="8" t="s">
        <v>24</v>
      </c>
      <c r="F1076" s="8" t="str">
        <f t="shared" si="1"/>
        <v>BUY</v>
      </c>
      <c r="G1076" s="12">
        <v>37.195831</v>
      </c>
      <c r="H1076" s="12">
        <v>1000.0</v>
      </c>
      <c r="I1076" s="7">
        <v>43035.0</v>
      </c>
      <c r="J1076" s="14">
        <v>38.387356</v>
      </c>
      <c r="K1076" s="14">
        <f t="shared" si="2"/>
        <v>1032.033832</v>
      </c>
      <c r="L1076" s="15">
        <f t="shared" si="3"/>
        <v>0.03203383196</v>
      </c>
      <c r="M1076" s="15">
        <f t="shared" si="4"/>
        <v>-0.03203383196</v>
      </c>
      <c r="N1076" s="8">
        <f t="shared" si="5"/>
        <v>30</v>
      </c>
    </row>
    <row r="1077" ht="12.75" customHeight="1">
      <c r="A1077" s="7">
        <v>43005.0</v>
      </c>
      <c r="B1077" s="8" t="s">
        <v>509</v>
      </c>
      <c r="C1077" s="8" t="s">
        <v>510</v>
      </c>
      <c r="D1077" s="11">
        <v>1.61091919804E11</v>
      </c>
      <c r="E1077" s="8" t="s">
        <v>24</v>
      </c>
      <c r="F1077" s="8" t="str">
        <f t="shared" si="1"/>
        <v>BUY</v>
      </c>
      <c r="G1077" s="12">
        <v>49.658298</v>
      </c>
      <c r="H1077" s="12">
        <v>1000.0</v>
      </c>
      <c r="I1077" s="7">
        <v>43084.0</v>
      </c>
      <c r="J1077" s="14">
        <v>61.288143</v>
      </c>
      <c r="K1077" s="14">
        <f t="shared" si="2"/>
        <v>1234.197414</v>
      </c>
      <c r="L1077" s="15">
        <f t="shared" si="3"/>
        <v>0.2341974145</v>
      </c>
      <c r="M1077" s="15">
        <f t="shared" si="4"/>
        <v>-0.2341974145</v>
      </c>
      <c r="N1077" s="8">
        <f t="shared" si="5"/>
        <v>79</v>
      </c>
    </row>
    <row r="1078" ht="12.75" customHeight="1">
      <c r="A1078" s="7">
        <v>43006.0</v>
      </c>
      <c r="B1078" s="8" t="s">
        <v>1067</v>
      </c>
      <c r="C1078" s="8" t="s">
        <v>1068</v>
      </c>
      <c r="D1078" s="11">
        <v>1.3646248134E10</v>
      </c>
      <c r="E1078" s="8" t="s">
        <v>20</v>
      </c>
      <c r="F1078" s="8" t="str">
        <f t="shared" si="1"/>
        <v>SELL</v>
      </c>
      <c r="G1078" s="12">
        <v>40.539444</v>
      </c>
      <c r="H1078" s="12">
        <v>1000.0</v>
      </c>
      <c r="I1078" s="16">
        <v>43168.0</v>
      </c>
      <c r="J1078" s="14">
        <v>31.618963</v>
      </c>
      <c r="K1078" s="14">
        <f t="shared" si="2"/>
        <v>779.9555169</v>
      </c>
      <c r="L1078" s="15">
        <f t="shared" si="3"/>
        <v>0.2200444831</v>
      </c>
      <c r="M1078" s="15">
        <f t="shared" si="4"/>
        <v>-0.2200444831</v>
      </c>
      <c r="N1078" s="8">
        <f t="shared" si="5"/>
        <v>162</v>
      </c>
    </row>
    <row r="1079" ht="12.75" customHeight="1">
      <c r="A1079" s="7">
        <v>43006.0</v>
      </c>
      <c r="B1079" s="8" t="s">
        <v>342</v>
      </c>
      <c r="C1079" s="8" t="s">
        <v>343</v>
      </c>
      <c r="D1079" s="11">
        <v>2.0695706284E11</v>
      </c>
      <c r="E1079" s="8" t="s">
        <v>20</v>
      </c>
      <c r="F1079" s="8" t="str">
        <f t="shared" si="1"/>
        <v>SELL</v>
      </c>
      <c r="G1079" s="12">
        <v>27.051422</v>
      </c>
      <c r="H1079" s="12">
        <v>1000.0</v>
      </c>
      <c r="I1079" s="7">
        <v>43035.0</v>
      </c>
      <c r="J1079" s="14">
        <v>27.051422</v>
      </c>
      <c r="K1079" s="14">
        <f t="shared" si="2"/>
        <v>1000</v>
      </c>
      <c r="L1079" s="15">
        <f t="shared" si="3"/>
        <v>0</v>
      </c>
      <c r="M1079" s="15">
        <f t="shared" si="4"/>
        <v>0</v>
      </c>
      <c r="N1079" s="8">
        <f t="shared" si="5"/>
        <v>29</v>
      </c>
    </row>
    <row r="1080" ht="12.75" customHeight="1">
      <c r="A1080" s="7">
        <v>43007.0</v>
      </c>
      <c r="B1080" s="8" t="s">
        <v>336</v>
      </c>
      <c r="C1080" s="8" t="s">
        <v>337</v>
      </c>
      <c r="D1080" s="11">
        <v>2.4148907112E11</v>
      </c>
      <c r="E1080" s="8" t="s">
        <v>20</v>
      </c>
      <c r="F1080" s="8" t="str">
        <f t="shared" si="1"/>
        <v>SELL</v>
      </c>
      <c r="G1080" s="12">
        <v>152.33046</v>
      </c>
      <c r="H1080" s="12">
        <v>1000.0</v>
      </c>
      <c r="I1080" s="16">
        <v>43014.0</v>
      </c>
      <c r="J1080" s="14">
        <v>145.654572</v>
      </c>
      <c r="K1080" s="14">
        <f t="shared" si="2"/>
        <v>956.1749633</v>
      </c>
      <c r="L1080" s="15">
        <f t="shared" si="3"/>
        <v>0.0438250367</v>
      </c>
      <c r="M1080" s="15">
        <f t="shared" si="4"/>
        <v>-0.0438250367</v>
      </c>
      <c r="N1080" s="8">
        <f t="shared" si="5"/>
        <v>7</v>
      </c>
    </row>
    <row r="1081" ht="12.75" customHeight="1">
      <c r="A1081" s="7">
        <v>43007.0</v>
      </c>
      <c r="B1081" s="8" t="s">
        <v>1847</v>
      </c>
      <c r="C1081" s="8" t="s">
        <v>1848</v>
      </c>
      <c r="D1081" s="11">
        <v>1.1164249786E10</v>
      </c>
      <c r="E1081" s="8" t="s">
        <v>24</v>
      </c>
      <c r="F1081" s="8" t="str">
        <f t="shared" si="1"/>
        <v>BUY</v>
      </c>
      <c r="G1081" s="12">
        <v>26.540001</v>
      </c>
      <c r="H1081" s="12">
        <v>1000.0</v>
      </c>
      <c r="I1081" s="7">
        <v>43087.0</v>
      </c>
      <c r="J1081" s="14">
        <v>56.099998</v>
      </c>
      <c r="K1081" s="14">
        <f t="shared" si="2"/>
        <v>2113.79035</v>
      </c>
      <c r="L1081" s="15">
        <f t="shared" si="3"/>
        <v>1.11379035</v>
      </c>
      <c r="M1081" s="15">
        <f t="shared" si="4"/>
        <v>-1.11379035</v>
      </c>
      <c r="N1081" s="8">
        <f t="shared" si="5"/>
        <v>80</v>
      </c>
    </row>
    <row r="1082" ht="12.75" customHeight="1">
      <c r="A1082" s="7">
        <v>43007.0</v>
      </c>
      <c r="B1082" s="8" t="s">
        <v>95</v>
      </c>
      <c r="C1082" s="8" t="s">
        <v>96</v>
      </c>
      <c r="D1082" s="11">
        <v>1.300206432E10</v>
      </c>
      <c r="E1082" s="8" t="s">
        <v>24</v>
      </c>
      <c r="F1082" s="8" t="str">
        <f t="shared" si="1"/>
        <v>BUY</v>
      </c>
      <c r="G1082" s="12">
        <v>45.382423</v>
      </c>
      <c r="H1082" s="12">
        <v>1000.0</v>
      </c>
      <c r="I1082" s="7">
        <v>43290.0</v>
      </c>
      <c r="J1082" s="14">
        <v>54.364697</v>
      </c>
      <c r="K1082" s="14">
        <f t="shared" si="2"/>
        <v>1197.924073</v>
      </c>
      <c r="L1082" s="15">
        <f t="shared" si="3"/>
        <v>0.1979240729</v>
      </c>
      <c r="M1082" s="15">
        <f t="shared" si="4"/>
        <v>-0.1979240729</v>
      </c>
      <c r="N1082" s="8">
        <f t="shared" si="5"/>
        <v>283</v>
      </c>
    </row>
    <row r="1083" ht="12.75" customHeight="1">
      <c r="A1083" s="16">
        <v>43007.0</v>
      </c>
      <c r="B1083" s="8" t="s">
        <v>1747</v>
      </c>
      <c r="C1083" s="8" t="s">
        <v>1748</v>
      </c>
      <c r="D1083" s="11">
        <v>2.2004877422E10</v>
      </c>
      <c r="E1083" s="17" t="s">
        <v>20</v>
      </c>
      <c r="F1083" s="18" t="str">
        <f t="shared" si="1"/>
        <v>SELL</v>
      </c>
      <c r="G1083" s="12">
        <v>37.93293</v>
      </c>
      <c r="H1083" s="12">
        <v>1000.0</v>
      </c>
      <c r="I1083" s="16">
        <v>43196.0</v>
      </c>
      <c r="J1083" s="14">
        <v>36.757893</v>
      </c>
      <c r="K1083" s="14">
        <f t="shared" si="2"/>
        <v>969.0232998</v>
      </c>
      <c r="L1083" s="15">
        <f t="shared" si="3"/>
        <v>0.03097670019</v>
      </c>
      <c r="M1083" s="15">
        <f t="shared" si="4"/>
        <v>-0.03097670019</v>
      </c>
      <c r="N1083" s="8">
        <f t="shared" si="5"/>
        <v>189</v>
      </c>
    </row>
    <row r="1084" ht="12.75" customHeight="1">
      <c r="A1084" s="7">
        <v>43010.0</v>
      </c>
      <c r="B1084" s="8" t="s">
        <v>761</v>
      </c>
      <c r="C1084" s="8" t="s">
        <v>762</v>
      </c>
      <c r="D1084" s="11">
        <v>1.541475E10</v>
      </c>
      <c r="E1084" s="8" t="s">
        <v>20</v>
      </c>
      <c r="F1084" s="8" t="str">
        <f t="shared" si="1"/>
        <v>SELL</v>
      </c>
      <c r="G1084" s="12">
        <v>30.3</v>
      </c>
      <c r="H1084" s="12">
        <v>1000.0</v>
      </c>
      <c r="I1084" s="16">
        <v>44642.0</v>
      </c>
      <c r="J1084" s="14">
        <v>97.29</v>
      </c>
      <c r="K1084" s="14">
        <f t="shared" si="2"/>
        <v>3210.891089</v>
      </c>
      <c r="L1084" s="15">
        <f t="shared" si="3"/>
        <v>-2.210891089</v>
      </c>
      <c r="M1084" s="15">
        <f t="shared" si="4"/>
        <v>2.210891089</v>
      </c>
      <c r="N1084" s="8">
        <f t="shared" si="5"/>
        <v>1632</v>
      </c>
    </row>
    <row r="1085" ht="12.75" customHeight="1">
      <c r="A1085" s="7">
        <v>43011.0</v>
      </c>
      <c r="B1085" s="8" t="s">
        <v>1855</v>
      </c>
      <c r="C1085" s="8" t="s">
        <v>1856</v>
      </c>
      <c r="D1085" s="11">
        <v>1.8123732115E10</v>
      </c>
      <c r="E1085" s="8" t="s">
        <v>24</v>
      </c>
      <c r="F1085" s="8" t="str">
        <f t="shared" si="1"/>
        <v>BUY</v>
      </c>
      <c r="G1085" s="12">
        <v>43.119492</v>
      </c>
      <c r="H1085" s="12">
        <v>1000.0</v>
      </c>
      <c r="I1085" s="16">
        <v>44727.0</v>
      </c>
      <c r="J1085" s="14">
        <v>85.115891</v>
      </c>
      <c r="K1085" s="14">
        <f t="shared" si="2"/>
        <v>1973.953937</v>
      </c>
      <c r="L1085" s="15">
        <f t="shared" si="3"/>
        <v>0.9739539371</v>
      </c>
      <c r="M1085" s="15">
        <f t="shared" si="4"/>
        <v>-0.9739539371</v>
      </c>
      <c r="N1085" s="8">
        <f t="shared" si="5"/>
        <v>1716</v>
      </c>
    </row>
    <row r="1086" ht="12.75" customHeight="1">
      <c r="A1086" s="7">
        <v>43012.0</v>
      </c>
      <c r="B1086" s="8" t="s">
        <v>162</v>
      </c>
      <c r="C1086" s="8" t="s">
        <v>163</v>
      </c>
      <c r="D1086" s="11">
        <v>1.36351276474E11</v>
      </c>
      <c r="E1086" s="8" t="s">
        <v>24</v>
      </c>
      <c r="F1086" s="8" t="str">
        <f t="shared" si="1"/>
        <v>BUY</v>
      </c>
      <c r="G1086" s="12">
        <v>242.434174</v>
      </c>
      <c r="H1086" s="12">
        <v>1000.0</v>
      </c>
      <c r="I1086" s="7">
        <v>43013.0</v>
      </c>
      <c r="J1086" s="14">
        <v>245.401093</v>
      </c>
      <c r="K1086" s="14">
        <f t="shared" si="2"/>
        <v>1012.23804</v>
      </c>
      <c r="L1086" s="15">
        <f t="shared" si="3"/>
        <v>0.01223803951</v>
      </c>
      <c r="M1086" s="15">
        <f t="shared" si="4"/>
        <v>-0.01223803951</v>
      </c>
      <c r="N1086" s="8">
        <f t="shared" si="5"/>
        <v>1</v>
      </c>
    </row>
    <row r="1087" ht="12.75" customHeight="1">
      <c r="A1087" s="7">
        <v>43012.0</v>
      </c>
      <c r="B1087" s="8" t="s">
        <v>69</v>
      </c>
      <c r="C1087" s="8" t="s">
        <v>70</v>
      </c>
      <c r="D1087" s="11">
        <v>2.31528133463E11</v>
      </c>
      <c r="E1087" s="8" t="s">
        <v>24</v>
      </c>
      <c r="F1087" s="8" t="str">
        <f t="shared" si="1"/>
        <v>BUY</v>
      </c>
      <c r="G1087" s="12">
        <v>22.622614</v>
      </c>
      <c r="H1087" s="12">
        <v>1000.0</v>
      </c>
      <c r="I1087" s="7">
        <v>43014.0</v>
      </c>
      <c r="J1087" s="14">
        <v>23.062569</v>
      </c>
      <c r="K1087" s="14">
        <f t="shared" si="2"/>
        <v>1019.447576</v>
      </c>
      <c r="L1087" s="15">
        <f t="shared" si="3"/>
        <v>0.01944757578</v>
      </c>
      <c r="M1087" s="15">
        <f t="shared" si="4"/>
        <v>-0.01944757578</v>
      </c>
      <c r="N1087" s="8">
        <f t="shared" si="5"/>
        <v>2</v>
      </c>
    </row>
    <row r="1088" ht="12.75" customHeight="1">
      <c r="A1088" s="7">
        <v>43012.0</v>
      </c>
      <c r="B1088" s="8" t="s">
        <v>16</v>
      </c>
      <c r="C1088" s="8" t="s">
        <v>17</v>
      </c>
      <c r="D1088" s="11">
        <v>1.41375537264E11</v>
      </c>
      <c r="E1088" s="8" t="s">
        <v>24</v>
      </c>
      <c r="F1088" s="8" t="str">
        <f t="shared" si="1"/>
        <v>BUY</v>
      </c>
      <c r="G1088" s="12">
        <v>109.664001</v>
      </c>
      <c r="H1088" s="12">
        <v>1000.0</v>
      </c>
      <c r="I1088" s="7">
        <v>43013.0</v>
      </c>
      <c r="J1088" s="14">
        <v>109.369804</v>
      </c>
      <c r="K1088" s="14">
        <f t="shared" si="2"/>
        <v>997.3172874</v>
      </c>
      <c r="L1088" s="15">
        <f t="shared" si="3"/>
        <v>-0.002682712625</v>
      </c>
      <c r="M1088" s="15">
        <f t="shared" si="4"/>
        <v>0.002682712625</v>
      </c>
      <c r="N1088" s="8">
        <f t="shared" si="5"/>
        <v>1</v>
      </c>
    </row>
    <row r="1089" ht="12.75" customHeight="1">
      <c r="A1089" s="7">
        <v>43012.0</v>
      </c>
      <c r="B1089" s="8" t="s">
        <v>302</v>
      </c>
      <c r="C1089" s="8" t="s">
        <v>303</v>
      </c>
      <c r="D1089" s="11">
        <v>3.30665748E10</v>
      </c>
      <c r="E1089" s="8" t="s">
        <v>24</v>
      </c>
      <c r="F1089" s="8" t="str">
        <f t="shared" si="1"/>
        <v>BUY</v>
      </c>
      <c r="G1089" s="12">
        <v>146.61647</v>
      </c>
      <c r="H1089" s="12">
        <v>1000.0</v>
      </c>
      <c r="I1089" s="16">
        <v>43122.0</v>
      </c>
      <c r="J1089" s="14">
        <v>162.891708</v>
      </c>
      <c r="K1089" s="14">
        <f t="shared" si="2"/>
        <v>1111.005523</v>
      </c>
      <c r="L1089" s="15">
        <f t="shared" si="3"/>
        <v>0.1110055235</v>
      </c>
      <c r="M1089" s="15">
        <f t="shared" si="4"/>
        <v>-0.1110055235</v>
      </c>
      <c r="N1089" s="8">
        <f t="shared" si="5"/>
        <v>110</v>
      </c>
    </row>
    <row r="1090" ht="12.75" customHeight="1">
      <c r="A1090" s="7">
        <v>43012.0</v>
      </c>
      <c r="B1090" s="8" t="s">
        <v>224</v>
      </c>
      <c r="C1090" s="8" t="s">
        <v>225</v>
      </c>
      <c r="D1090" s="11">
        <v>4.4825493494E11</v>
      </c>
      <c r="E1090" s="8" t="s">
        <v>24</v>
      </c>
      <c r="F1090" s="8" t="str">
        <f t="shared" si="1"/>
        <v>BUY</v>
      </c>
      <c r="G1090" s="12">
        <v>114.037254</v>
      </c>
      <c r="H1090" s="12">
        <v>1000.0</v>
      </c>
      <c r="I1090" s="7">
        <v>43019.0</v>
      </c>
      <c r="J1090" s="14">
        <v>117.263809</v>
      </c>
      <c r="K1090" s="14">
        <f t="shared" si="2"/>
        <v>1028.293868</v>
      </c>
      <c r="L1090" s="15">
        <f t="shared" si="3"/>
        <v>0.0282938679</v>
      </c>
      <c r="M1090" s="15">
        <f t="shared" si="4"/>
        <v>-0.0282938679</v>
      </c>
      <c r="N1090" s="8">
        <f t="shared" si="5"/>
        <v>7</v>
      </c>
    </row>
    <row r="1091" ht="12.75" customHeight="1">
      <c r="A1091" s="7">
        <v>43012.0</v>
      </c>
      <c r="B1091" s="8" t="s">
        <v>119</v>
      </c>
      <c r="C1091" s="8" t="s">
        <v>120</v>
      </c>
      <c r="D1091" s="11">
        <v>4.32921712233E11</v>
      </c>
      <c r="E1091" s="8" t="s">
        <v>24</v>
      </c>
      <c r="F1091" s="8" t="str">
        <f t="shared" si="1"/>
        <v>BUY</v>
      </c>
      <c r="G1091" s="12">
        <v>81.068703</v>
      </c>
      <c r="H1091" s="12">
        <v>1000.0</v>
      </c>
      <c r="I1091" s="7">
        <v>43014.0</v>
      </c>
      <c r="J1091" s="14">
        <v>82.016479</v>
      </c>
      <c r="K1091" s="14">
        <f t="shared" si="2"/>
        <v>1011.691022</v>
      </c>
      <c r="L1091" s="15">
        <f t="shared" si="3"/>
        <v>0.01169102212</v>
      </c>
      <c r="M1091" s="15">
        <f t="shared" si="4"/>
        <v>-0.01169102212</v>
      </c>
      <c r="N1091" s="8">
        <f t="shared" si="5"/>
        <v>2</v>
      </c>
    </row>
    <row r="1092" ht="12.75" customHeight="1">
      <c r="A1092" s="7">
        <v>43012.0</v>
      </c>
      <c r="B1092" s="8" t="s">
        <v>44</v>
      </c>
      <c r="C1092" s="8" t="s">
        <v>45</v>
      </c>
      <c r="D1092" s="11">
        <v>5.517271672E10</v>
      </c>
      <c r="E1092" s="8" t="s">
        <v>24</v>
      </c>
      <c r="F1092" s="8" t="str">
        <f t="shared" si="1"/>
        <v>BUY</v>
      </c>
      <c r="G1092" s="12">
        <v>176.930496</v>
      </c>
      <c r="H1092" s="12">
        <v>1000.0</v>
      </c>
      <c r="I1092" s="7">
        <v>43024.0</v>
      </c>
      <c r="J1092" s="14">
        <v>178.728226</v>
      </c>
      <c r="K1092" s="14">
        <f t="shared" si="2"/>
        <v>1010.160657</v>
      </c>
      <c r="L1092" s="15">
        <f t="shared" si="3"/>
        <v>0.01016065653</v>
      </c>
      <c r="M1092" s="15">
        <f t="shared" si="4"/>
        <v>-0.01016065653</v>
      </c>
      <c r="N1092" s="8">
        <f t="shared" si="5"/>
        <v>12</v>
      </c>
    </row>
    <row r="1093" ht="12.75" customHeight="1">
      <c r="A1093" s="7">
        <v>43012.0</v>
      </c>
      <c r="B1093" s="8" t="s">
        <v>359</v>
      </c>
      <c r="C1093" s="8" t="s">
        <v>360</v>
      </c>
      <c r="D1093" s="11">
        <v>1.1032521E11</v>
      </c>
      <c r="E1093" s="8" t="s">
        <v>24</v>
      </c>
      <c r="F1093" s="8" t="str">
        <f t="shared" si="1"/>
        <v>BUY</v>
      </c>
      <c r="G1093" s="12">
        <v>118.059998</v>
      </c>
      <c r="H1093" s="12">
        <v>1000.0</v>
      </c>
      <c r="I1093" s="7">
        <v>43131.0</v>
      </c>
      <c r="J1093" s="14">
        <v>148.869995</v>
      </c>
      <c r="K1093" s="14">
        <f t="shared" si="2"/>
        <v>1260.968978</v>
      </c>
      <c r="L1093" s="15">
        <f t="shared" si="3"/>
        <v>0.2609689778</v>
      </c>
      <c r="M1093" s="15">
        <f t="shared" si="4"/>
        <v>-0.2609689778</v>
      </c>
      <c r="N1093" s="8">
        <f t="shared" si="5"/>
        <v>119</v>
      </c>
    </row>
    <row r="1094" ht="12.75" customHeight="1">
      <c r="A1094" s="7">
        <v>43012.0</v>
      </c>
      <c r="B1094" s="8" t="s">
        <v>152</v>
      </c>
      <c r="C1094" s="8" t="s">
        <v>153</v>
      </c>
      <c r="D1094" s="11">
        <v>1.11464472E11</v>
      </c>
      <c r="E1094" s="8" t="s">
        <v>24</v>
      </c>
      <c r="F1094" s="8" t="str">
        <f t="shared" si="1"/>
        <v>BUY</v>
      </c>
      <c r="G1094" s="12">
        <v>47.72</v>
      </c>
      <c r="H1094" s="12">
        <v>1000.0</v>
      </c>
      <c r="I1094" s="7">
        <v>43053.0</v>
      </c>
      <c r="J1094" s="14">
        <v>50.37</v>
      </c>
      <c r="K1094" s="14">
        <f t="shared" si="2"/>
        <v>1055.532272</v>
      </c>
      <c r="L1094" s="15">
        <f t="shared" si="3"/>
        <v>0.05553227158</v>
      </c>
      <c r="M1094" s="15">
        <f t="shared" si="4"/>
        <v>-0.05553227158</v>
      </c>
      <c r="N1094" s="8">
        <f t="shared" si="5"/>
        <v>41</v>
      </c>
    </row>
    <row r="1095" ht="12.75" customHeight="1">
      <c r="A1095" s="7">
        <v>43012.0</v>
      </c>
      <c r="B1095" s="8" t="s">
        <v>1561</v>
      </c>
      <c r="C1095" s="8" t="s">
        <v>1562</v>
      </c>
      <c r="D1095" s="11">
        <v>3.613952096E10</v>
      </c>
      <c r="E1095" s="8" t="s">
        <v>20</v>
      </c>
      <c r="F1095" s="8" t="str">
        <f t="shared" si="1"/>
        <v>SELL</v>
      </c>
      <c r="G1095" s="12">
        <v>58.240002</v>
      </c>
      <c r="H1095" s="12">
        <v>1000.0</v>
      </c>
      <c r="I1095" s="16">
        <v>44727.0</v>
      </c>
      <c r="J1095" s="14">
        <v>147.240005</v>
      </c>
      <c r="K1095" s="14">
        <f t="shared" si="2"/>
        <v>2528.15934</v>
      </c>
      <c r="L1095" s="15">
        <f t="shared" si="3"/>
        <v>-1.52815934</v>
      </c>
      <c r="M1095" s="15">
        <f t="shared" si="4"/>
        <v>1.52815934</v>
      </c>
      <c r="N1095" s="8">
        <f t="shared" si="5"/>
        <v>1715</v>
      </c>
    </row>
    <row r="1096" ht="12.75" customHeight="1">
      <c r="A1096" s="16">
        <v>43012.0</v>
      </c>
      <c r="B1096" s="8" t="s">
        <v>455</v>
      </c>
      <c r="C1096" s="8" t="s">
        <v>456</v>
      </c>
      <c r="D1096" s="11">
        <v>5.8573620898E10</v>
      </c>
      <c r="E1096" s="18" t="s">
        <v>24</v>
      </c>
      <c r="F1096" s="17" t="str">
        <f t="shared" si="1"/>
        <v>BUY</v>
      </c>
      <c r="G1096" s="12">
        <v>105.260002</v>
      </c>
      <c r="H1096" s="12">
        <v>1000.0</v>
      </c>
      <c r="I1096" s="16">
        <v>43014.0</v>
      </c>
      <c r="J1096" s="14">
        <v>110.230003</v>
      </c>
      <c r="K1096" s="14">
        <f t="shared" si="2"/>
        <v>1047.216425</v>
      </c>
      <c r="L1096" s="15">
        <f t="shared" si="3"/>
        <v>0.0472164251</v>
      </c>
      <c r="M1096" s="15">
        <f t="shared" si="4"/>
        <v>-0.0472164251</v>
      </c>
      <c r="N1096" s="8">
        <f t="shared" si="5"/>
        <v>2</v>
      </c>
    </row>
    <row r="1097" ht="12.75" customHeight="1">
      <c r="A1097" s="7">
        <v>43013.0</v>
      </c>
      <c r="B1097" s="8" t="s">
        <v>162</v>
      </c>
      <c r="C1097" s="8" t="s">
        <v>163</v>
      </c>
      <c r="D1097" s="11">
        <v>1.36351276474E11</v>
      </c>
      <c r="E1097" s="8" t="s">
        <v>20</v>
      </c>
      <c r="F1097" s="8" t="str">
        <f t="shared" si="1"/>
        <v>SELL</v>
      </c>
      <c r="G1097" s="12">
        <v>245.401093</v>
      </c>
      <c r="H1097" s="12">
        <v>1000.0</v>
      </c>
      <c r="I1097" s="7">
        <v>43171.0</v>
      </c>
      <c r="J1097" s="14">
        <v>329.629822</v>
      </c>
      <c r="K1097" s="14">
        <f t="shared" si="2"/>
        <v>1343.228826</v>
      </c>
      <c r="L1097" s="15">
        <f t="shared" si="3"/>
        <v>-0.3432288258</v>
      </c>
      <c r="M1097" s="15">
        <f t="shared" si="4"/>
        <v>0.3432288258</v>
      </c>
      <c r="N1097" s="8">
        <f t="shared" si="5"/>
        <v>158</v>
      </c>
    </row>
    <row r="1098" ht="12.75" customHeight="1">
      <c r="A1098" s="7">
        <v>43013.0</v>
      </c>
      <c r="B1098" s="8" t="s">
        <v>16</v>
      </c>
      <c r="C1098" s="8" t="s">
        <v>17</v>
      </c>
      <c r="D1098" s="11">
        <v>1.41375537264E11</v>
      </c>
      <c r="E1098" s="8" t="s">
        <v>20</v>
      </c>
      <c r="F1098" s="8" t="str">
        <f t="shared" si="1"/>
        <v>SELL</v>
      </c>
      <c r="G1098" s="12">
        <v>109.369804</v>
      </c>
      <c r="H1098" s="12">
        <v>1000.0</v>
      </c>
      <c r="I1098" s="7">
        <v>43140.0</v>
      </c>
      <c r="J1098" s="14">
        <v>130.479462</v>
      </c>
      <c r="K1098" s="14">
        <f t="shared" si="2"/>
        <v>1193.011757</v>
      </c>
      <c r="L1098" s="15">
        <f t="shared" si="3"/>
        <v>-0.1930117567</v>
      </c>
      <c r="M1098" s="15">
        <f t="shared" si="4"/>
        <v>0.1930117567</v>
      </c>
      <c r="N1098" s="8">
        <f t="shared" si="5"/>
        <v>127</v>
      </c>
    </row>
    <row r="1099" ht="12.75" customHeight="1">
      <c r="A1099" s="7">
        <v>43013.0</v>
      </c>
      <c r="B1099" s="8" t="s">
        <v>300</v>
      </c>
      <c r="C1099" s="8" t="s">
        <v>301</v>
      </c>
      <c r="D1099" s="11">
        <v>1.900432125E10</v>
      </c>
      <c r="E1099" s="8" t="s">
        <v>20</v>
      </c>
      <c r="F1099" s="8" t="str">
        <f t="shared" si="1"/>
        <v>SELL</v>
      </c>
      <c r="G1099" s="12">
        <v>109.82</v>
      </c>
      <c r="H1099" s="12">
        <v>1000.0</v>
      </c>
      <c r="I1099" s="7">
        <v>43237.0</v>
      </c>
      <c r="J1099" s="14">
        <v>102.88</v>
      </c>
      <c r="K1099" s="14">
        <f t="shared" si="2"/>
        <v>936.805682</v>
      </c>
      <c r="L1099" s="15">
        <f t="shared" si="3"/>
        <v>0.06319431797</v>
      </c>
      <c r="M1099" s="15">
        <f t="shared" si="4"/>
        <v>-0.06319431797</v>
      </c>
      <c r="N1099" s="8">
        <f t="shared" si="5"/>
        <v>224</v>
      </c>
    </row>
    <row r="1100" ht="12.75" customHeight="1">
      <c r="A1100" s="16">
        <v>43013.0</v>
      </c>
      <c r="B1100" s="8" t="s">
        <v>1860</v>
      </c>
      <c r="C1100" s="8" t="s">
        <v>1861</v>
      </c>
      <c r="D1100" s="11">
        <v>4.72481063322E11</v>
      </c>
      <c r="E1100" s="17" t="s">
        <v>20</v>
      </c>
      <c r="F1100" s="18" t="str">
        <f t="shared" si="1"/>
        <v>SELL</v>
      </c>
      <c r="G1100" s="12">
        <v>32.942673</v>
      </c>
      <c r="H1100" s="12">
        <v>1000.0</v>
      </c>
      <c r="I1100" s="16">
        <v>44727.0</v>
      </c>
      <c r="J1100" s="14">
        <v>86.849693</v>
      </c>
      <c r="K1100" s="14">
        <f t="shared" si="2"/>
        <v>2636.388765</v>
      </c>
      <c r="L1100" s="15">
        <f t="shared" si="3"/>
        <v>-1.636388765</v>
      </c>
      <c r="M1100" s="15">
        <f t="shared" si="4"/>
        <v>1.636388765</v>
      </c>
      <c r="N1100" s="8">
        <f t="shared" si="5"/>
        <v>1714</v>
      </c>
    </row>
    <row r="1101" ht="12.75" customHeight="1">
      <c r="A1101" s="7">
        <v>43014.0</v>
      </c>
      <c r="B1101" s="8" t="s">
        <v>69</v>
      </c>
      <c r="C1101" s="8" t="s">
        <v>70</v>
      </c>
      <c r="D1101" s="11">
        <v>2.31528133463E11</v>
      </c>
      <c r="E1101" s="8" t="s">
        <v>20</v>
      </c>
      <c r="F1101" s="8" t="str">
        <f t="shared" si="1"/>
        <v>SELL</v>
      </c>
      <c r="G1101" s="12">
        <v>23.062569</v>
      </c>
      <c r="H1101" s="12">
        <v>1000.0</v>
      </c>
      <c r="I1101" s="7">
        <v>43388.0</v>
      </c>
      <c r="J1101" s="14">
        <v>24.98588</v>
      </c>
      <c r="K1101" s="14">
        <f t="shared" si="2"/>
        <v>1083.395349</v>
      </c>
      <c r="L1101" s="15">
        <f t="shared" si="3"/>
        <v>-0.08339534941</v>
      </c>
      <c r="M1101" s="15">
        <f t="shared" si="4"/>
        <v>0.08339534941</v>
      </c>
      <c r="N1101" s="8">
        <f t="shared" si="5"/>
        <v>374</v>
      </c>
    </row>
    <row r="1102" ht="12.75" customHeight="1">
      <c r="A1102" s="7">
        <v>43014.0</v>
      </c>
      <c r="B1102" s="8" t="s">
        <v>336</v>
      </c>
      <c r="C1102" s="8" t="s">
        <v>337</v>
      </c>
      <c r="D1102" s="11">
        <v>2.4148907112E11</v>
      </c>
      <c r="E1102" s="8" t="s">
        <v>24</v>
      </c>
      <c r="F1102" s="8" t="str">
        <f t="shared" si="1"/>
        <v>BUY</v>
      </c>
      <c r="G1102" s="12">
        <v>145.654572</v>
      </c>
      <c r="H1102" s="12">
        <v>1000.0</v>
      </c>
      <c r="I1102" s="16">
        <v>43053.0</v>
      </c>
      <c r="J1102" s="14">
        <v>158.959991</v>
      </c>
      <c r="K1102" s="14">
        <f t="shared" si="2"/>
        <v>1091.349134</v>
      </c>
      <c r="L1102" s="15">
        <f t="shared" si="3"/>
        <v>0.09134913389</v>
      </c>
      <c r="M1102" s="15">
        <f t="shared" si="4"/>
        <v>-0.09134913389</v>
      </c>
      <c r="N1102" s="8">
        <f t="shared" si="5"/>
        <v>39</v>
      </c>
    </row>
    <row r="1103" ht="12.75" customHeight="1">
      <c r="A1103" s="7">
        <v>43014.0</v>
      </c>
      <c r="B1103" s="8" t="s">
        <v>171</v>
      </c>
      <c r="C1103" s="8" t="s">
        <v>172</v>
      </c>
      <c r="D1103" s="11">
        <v>1.3294773669E10</v>
      </c>
      <c r="E1103" s="8" t="s">
        <v>20</v>
      </c>
      <c r="F1103" s="8" t="str">
        <f t="shared" si="1"/>
        <v>SELL</v>
      </c>
      <c r="G1103" s="12">
        <v>193.89859</v>
      </c>
      <c r="H1103" s="12">
        <v>1000.0</v>
      </c>
      <c r="I1103" s="16">
        <v>43742.0</v>
      </c>
      <c r="J1103" s="14">
        <v>232.898788</v>
      </c>
      <c r="K1103" s="14">
        <f t="shared" si="2"/>
        <v>1201.137089</v>
      </c>
      <c r="L1103" s="15">
        <f t="shared" si="3"/>
        <v>-0.2011370892</v>
      </c>
      <c r="M1103" s="15">
        <f t="shared" si="4"/>
        <v>0.2011370892</v>
      </c>
      <c r="N1103" s="8">
        <f t="shared" si="5"/>
        <v>728</v>
      </c>
    </row>
    <row r="1104" ht="12.75" customHeight="1">
      <c r="A1104" s="7">
        <v>43014.0</v>
      </c>
      <c r="B1104" s="8" t="s">
        <v>173</v>
      </c>
      <c r="C1104" s="8" t="s">
        <v>174</v>
      </c>
      <c r="D1104" s="11">
        <v>1.21670003777E11</v>
      </c>
      <c r="E1104" s="8" t="s">
        <v>24</v>
      </c>
      <c r="F1104" s="8" t="str">
        <f t="shared" si="1"/>
        <v>BUY</v>
      </c>
      <c r="G1104" s="12">
        <v>138.899506</v>
      </c>
      <c r="H1104" s="12">
        <v>1000.0</v>
      </c>
      <c r="I1104" s="7">
        <v>43014.0</v>
      </c>
      <c r="J1104" s="14">
        <v>138.899506</v>
      </c>
      <c r="K1104" s="14">
        <f t="shared" si="2"/>
        <v>1000</v>
      </c>
      <c r="L1104" s="15">
        <f t="shared" si="3"/>
        <v>0</v>
      </c>
      <c r="M1104" s="15">
        <f t="shared" si="4"/>
        <v>0</v>
      </c>
      <c r="N1104" s="8">
        <f t="shared" si="5"/>
        <v>0</v>
      </c>
    </row>
    <row r="1105" ht="12.75" customHeight="1">
      <c r="A1105" s="7">
        <v>43014.0</v>
      </c>
      <c r="B1105" s="8" t="s">
        <v>119</v>
      </c>
      <c r="C1105" s="8" t="s">
        <v>120</v>
      </c>
      <c r="D1105" s="11">
        <v>4.32921712233E11</v>
      </c>
      <c r="E1105" s="8" t="s">
        <v>20</v>
      </c>
      <c r="F1105" s="8" t="str">
        <f t="shared" si="1"/>
        <v>SELL</v>
      </c>
      <c r="G1105" s="12">
        <v>82.016479</v>
      </c>
      <c r="H1105" s="12">
        <v>1000.0</v>
      </c>
      <c r="I1105" s="7">
        <v>44032.0</v>
      </c>
      <c r="J1105" s="14">
        <v>89.180641</v>
      </c>
      <c r="K1105" s="14">
        <f t="shared" si="2"/>
        <v>1087.350275</v>
      </c>
      <c r="L1105" s="15">
        <f t="shared" si="3"/>
        <v>-0.08735027506</v>
      </c>
      <c r="M1105" s="15">
        <f t="shared" si="4"/>
        <v>0.08735027506</v>
      </c>
      <c r="N1105" s="8">
        <f t="shared" si="5"/>
        <v>1018</v>
      </c>
    </row>
    <row r="1106" ht="12.75" customHeight="1">
      <c r="A1106" s="7">
        <v>43014.0</v>
      </c>
      <c r="B1106" s="8" t="s">
        <v>183</v>
      </c>
      <c r="C1106" s="8" t="s">
        <v>184</v>
      </c>
      <c r="D1106" s="11">
        <v>3.59532201359E11</v>
      </c>
      <c r="E1106" s="8" t="s">
        <v>24</v>
      </c>
      <c r="F1106" s="8" t="str">
        <f t="shared" si="1"/>
        <v>BUY</v>
      </c>
      <c r="G1106" s="12">
        <v>78.491562</v>
      </c>
      <c r="H1106" s="12">
        <v>1000.0</v>
      </c>
      <c r="I1106" s="7">
        <v>43018.0</v>
      </c>
      <c r="J1106" s="14">
        <v>77.887978</v>
      </c>
      <c r="K1106" s="14">
        <f t="shared" si="2"/>
        <v>992.3102053</v>
      </c>
      <c r="L1106" s="15">
        <f t="shared" si="3"/>
        <v>-0.007689794732</v>
      </c>
      <c r="M1106" s="15">
        <f t="shared" si="4"/>
        <v>0.007689794732</v>
      </c>
      <c r="N1106" s="8">
        <f t="shared" si="5"/>
        <v>4</v>
      </c>
    </row>
    <row r="1107" ht="12.75" customHeight="1">
      <c r="A1107" s="16">
        <v>43014.0</v>
      </c>
      <c r="B1107" s="8" t="s">
        <v>455</v>
      </c>
      <c r="C1107" s="8" t="s">
        <v>456</v>
      </c>
      <c r="D1107" s="11">
        <v>5.8573620898E10</v>
      </c>
      <c r="E1107" s="17" t="s">
        <v>20</v>
      </c>
      <c r="F1107" s="18" t="str">
        <f t="shared" si="1"/>
        <v>SELL</v>
      </c>
      <c r="G1107" s="12">
        <v>110.230003</v>
      </c>
      <c r="H1107" s="12">
        <v>1000.0</v>
      </c>
      <c r="I1107" s="16">
        <v>43627.0</v>
      </c>
      <c r="J1107" s="14">
        <v>205.770004</v>
      </c>
      <c r="K1107" s="14">
        <f t="shared" si="2"/>
        <v>1866.73318</v>
      </c>
      <c r="L1107" s="15">
        <f t="shared" si="3"/>
        <v>-0.8667331797</v>
      </c>
      <c r="M1107" s="15">
        <f t="shared" si="4"/>
        <v>0.8667331797</v>
      </c>
      <c r="N1107" s="8">
        <f t="shared" si="5"/>
        <v>613</v>
      </c>
    </row>
    <row r="1108" ht="12.75" customHeight="1">
      <c r="A1108" s="7">
        <v>43018.0</v>
      </c>
      <c r="B1108" s="8" t="s">
        <v>630</v>
      </c>
      <c r="C1108" s="8" t="s">
        <v>631</v>
      </c>
      <c r="D1108" s="11">
        <v>1.069485355423E12</v>
      </c>
      <c r="E1108" s="8" t="s">
        <v>20</v>
      </c>
      <c r="F1108" s="8" t="str">
        <f t="shared" si="1"/>
        <v>SELL</v>
      </c>
      <c r="G1108" s="12">
        <v>46.710712</v>
      </c>
      <c r="H1108" s="12">
        <v>1000.0</v>
      </c>
      <c r="I1108" s="7">
        <v>43116.0</v>
      </c>
      <c r="J1108" s="14">
        <v>54.45742</v>
      </c>
      <c r="K1108" s="14">
        <f t="shared" si="2"/>
        <v>1165.844357</v>
      </c>
      <c r="L1108" s="15">
        <f t="shared" si="3"/>
        <v>-0.1658443571</v>
      </c>
      <c r="M1108" s="15">
        <f t="shared" si="4"/>
        <v>0.1658443571</v>
      </c>
      <c r="N1108" s="8">
        <f t="shared" si="5"/>
        <v>98</v>
      </c>
    </row>
    <row r="1109" ht="12.75" customHeight="1">
      <c r="A1109" s="7">
        <v>43018.0</v>
      </c>
      <c r="B1109" s="8" t="s">
        <v>183</v>
      </c>
      <c r="C1109" s="8" t="s">
        <v>184</v>
      </c>
      <c r="D1109" s="11">
        <v>3.59532201359E11</v>
      </c>
      <c r="E1109" s="8" t="s">
        <v>20</v>
      </c>
      <c r="F1109" s="8" t="str">
        <f t="shared" si="1"/>
        <v>SELL</v>
      </c>
      <c r="G1109" s="12">
        <v>77.887978</v>
      </c>
      <c r="H1109" s="12">
        <v>1000.0</v>
      </c>
      <c r="I1109" s="7">
        <v>43020.0</v>
      </c>
      <c r="J1109" s="14">
        <v>78.338554</v>
      </c>
      <c r="K1109" s="14">
        <f t="shared" si="2"/>
        <v>1005.784924</v>
      </c>
      <c r="L1109" s="15">
        <f t="shared" si="3"/>
        <v>-0.005784923573</v>
      </c>
      <c r="M1109" s="15">
        <f t="shared" si="4"/>
        <v>0.005784923573</v>
      </c>
      <c r="N1109" s="8">
        <f t="shared" si="5"/>
        <v>2</v>
      </c>
    </row>
    <row r="1110" ht="12.75" customHeight="1">
      <c r="A1110" s="7">
        <v>43018.0</v>
      </c>
      <c r="B1110" s="8" t="s">
        <v>632</v>
      </c>
      <c r="C1110" s="8" t="s">
        <v>633</v>
      </c>
      <c r="D1110" s="11">
        <v>1.226514E11</v>
      </c>
      <c r="E1110" s="8" t="s">
        <v>20</v>
      </c>
      <c r="F1110" s="8" t="str">
        <f t="shared" si="1"/>
        <v>SELL</v>
      </c>
      <c r="G1110" s="12">
        <v>45.840057</v>
      </c>
      <c r="H1110" s="12">
        <v>1000.0</v>
      </c>
      <c r="I1110" s="7">
        <v>43186.0</v>
      </c>
      <c r="J1110" s="14">
        <v>47.463039</v>
      </c>
      <c r="K1110" s="14">
        <f t="shared" si="2"/>
        <v>1035.405322</v>
      </c>
      <c r="L1110" s="15">
        <f t="shared" si="3"/>
        <v>-0.03540532247</v>
      </c>
      <c r="M1110" s="15">
        <f t="shared" si="4"/>
        <v>0.03540532247</v>
      </c>
      <c r="N1110" s="8">
        <f t="shared" si="5"/>
        <v>168</v>
      </c>
    </row>
    <row r="1111" ht="12.75" customHeight="1">
      <c r="A1111" s="7">
        <v>43018.0</v>
      </c>
      <c r="B1111" s="8" t="s">
        <v>1868</v>
      </c>
      <c r="C1111" s="8" t="s">
        <v>1869</v>
      </c>
      <c r="D1111" s="11">
        <v>1.1869233765E10</v>
      </c>
      <c r="E1111" s="8" t="s">
        <v>20</v>
      </c>
      <c r="F1111" s="8" t="str">
        <f t="shared" si="1"/>
        <v>SELL</v>
      </c>
      <c r="G1111" s="12">
        <v>33.453182</v>
      </c>
      <c r="H1111" s="12">
        <v>1000.0</v>
      </c>
      <c r="I1111" s="16">
        <v>44727.0</v>
      </c>
      <c r="J1111" s="14">
        <v>27.56155</v>
      </c>
      <c r="K1111" s="14">
        <f t="shared" si="2"/>
        <v>823.8842571</v>
      </c>
      <c r="L1111" s="15">
        <f t="shared" si="3"/>
        <v>0.1761157429</v>
      </c>
      <c r="M1111" s="15">
        <f t="shared" si="4"/>
        <v>-0.1761157429</v>
      </c>
      <c r="N1111" s="8">
        <f t="shared" si="5"/>
        <v>1709</v>
      </c>
    </row>
    <row r="1112" ht="12.75" customHeight="1">
      <c r="A1112" s="7">
        <v>43019.0</v>
      </c>
      <c r="B1112" s="8" t="s">
        <v>1870</v>
      </c>
      <c r="C1112" s="8" t="s">
        <v>1871</v>
      </c>
      <c r="D1112" s="11">
        <v>6.18442944E10</v>
      </c>
      <c r="E1112" s="8" t="s">
        <v>20</v>
      </c>
      <c r="F1112" s="8" t="str">
        <f t="shared" si="1"/>
        <v>SELL</v>
      </c>
      <c r="G1112" s="12">
        <v>64.735046</v>
      </c>
      <c r="H1112" s="12">
        <v>1000.0</v>
      </c>
      <c r="I1112" s="16">
        <v>43210.0</v>
      </c>
      <c r="J1112" s="14">
        <v>59.462585</v>
      </c>
      <c r="K1112" s="14">
        <f t="shared" si="2"/>
        <v>918.5532208</v>
      </c>
      <c r="L1112" s="15">
        <f t="shared" si="3"/>
        <v>0.08144677923</v>
      </c>
      <c r="M1112" s="15">
        <f t="shared" si="4"/>
        <v>-0.08144677923</v>
      </c>
      <c r="N1112" s="8">
        <f t="shared" si="5"/>
        <v>191</v>
      </c>
    </row>
    <row r="1113" ht="12.75" customHeight="1">
      <c r="A1113" s="7">
        <v>43019.0</v>
      </c>
      <c r="B1113" s="8" t="s">
        <v>224</v>
      </c>
      <c r="C1113" s="8" t="s">
        <v>225</v>
      </c>
      <c r="D1113" s="11">
        <v>4.4825493494E11</v>
      </c>
      <c r="E1113" s="8" t="s">
        <v>20</v>
      </c>
      <c r="F1113" s="8" t="str">
        <f t="shared" si="1"/>
        <v>SELL</v>
      </c>
      <c r="G1113" s="12">
        <v>117.263809</v>
      </c>
      <c r="H1113" s="12">
        <v>1000.0</v>
      </c>
      <c r="I1113" s="7">
        <v>43538.0</v>
      </c>
      <c r="J1113" s="14">
        <v>123.208679</v>
      </c>
      <c r="K1113" s="14">
        <f t="shared" si="2"/>
        <v>1050.696545</v>
      </c>
      <c r="L1113" s="15">
        <f t="shared" si="3"/>
        <v>-0.05069654526</v>
      </c>
      <c r="M1113" s="15">
        <f t="shared" si="4"/>
        <v>0.05069654526</v>
      </c>
      <c r="N1113" s="8">
        <f t="shared" si="5"/>
        <v>519</v>
      </c>
    </row>
    <row r="1114" ht="12.75" customHeight="1">
      <c r="A1114" s="7">
        <v>43019.0</v>
      </c>
      <c r="B1114" s="8" t="s">
        <v>123</v>
      </c>
      <c r="C1114" s="8" t="s">
        <v>124</v>
      </c>
      <c r="D1114" s="11">
        <v>3.4143176459E10</v>
      </c>
      <c r="E1114" s="8" t="s">
        <v>20</v>
      </c>
      <c r="F1114" s="8" t="str">
        <f t="shared" si="1"/>
        <v>SELL</v>
      </c>
      <c r="G1114" s="12">
        <v>18.33</v>
      </c>
      <c r="H1114" s="12">
        <v>1000.0</v>
      </c>
      <c r="I1114" s="7">
        <v>43033.0</v>
      </c>
      <c r="J1114" s="14">
        <v>18.64</v>
      </c>
      <c r="K1114" s="14">
        <f t="shared" si="2"/>
        <v>1016.912166</v>
      </c>
      <c r="L1114" s="15">
        <f t="shared" si="3"/>
        <v>-0.01691216585</v>
      </c>
      <c r="M1114" s="15">
        <f t="shared" si="4"/>
        <v>0.01691216585</v>
      </c>
      <c r="N1114" s="8">
        <f t="shared" si="5"/>
        <v>14</v>
      </c>
    </row>
    <row r="1115" ht="12.75" customHeight="1">
      <c r="A1115" s="7">
        <v>43020.0</v>
      </c>
      <c r="B1115" s="8" t="s">
        <v>1637</v>
      </c>
      <c r="C1115" s="8" t="s">
        <v>1638</v>
      </c>
      <c r="D1115" s="11">
        <v>1.40033231E10</v>
      </c>
      <c r="E1115" s="8" t="s">
        <v>20</v>
      </c>
      <c r="F1115" s="8" t="str">
        <f t="shared" si="1"/>
        <v>SELL</v>
      </c>
      <c r="G1115" s="12">
        <v>35.73</v>
      </c>
      <c r="H1115" s="12">
        <v>1000.0</v>
      </c>
      <c r="I1115" s="7">
        <v>43431.0</v>
      </c>
      <c r="J1115" s="14">
        <v>26.55</v>
      </c>
      <c r="K1115" s="14">
        <f t="shared" si="2"/>
        <v>743.0730479</v>
      </c>
      <c r="L1115" s="15">
        <f t="shared" si="3"/>
        <v>0.2569269521</v>
      </c>
      <c r="M1115" s="15">
        <f t="shared" si="4"/>
        <v>-0.2569269521</v>
      </c>
      <c r="N1115" s="8">
        <f t="shared" si="5"/>
        <v>411</v>
      </c>
    </row>
    <row r="1116" ht="12.75" customHeight="1">
      <c r="A1116" s="16">
        <v>43020.0</v>
      </c>
      <c r="B1116" s="8" t="s">
        <v>499</v>
      </c>
      <c r="C1116" s="8" t="s">
        <v>500</v>
      </c>
      <c r="D1116" s="11">
        <v>2.2556638688E10</v>
      </c>
      <c r="E1116" s="18" t="s">
        <v>24</v>
      </c>
      <c r="F1116" s="17" t="str">
        <f t="shared" si="1"/>
        <v>BUY</v>
      </c>
      <c r="G1116" s="12">
        <v>190.160004</v>
      </c>
      <c r="H1116" s="12">
        <v>1000.0</v>
      </c>
      <c r="I1116" s="16">
        <v>43020.0</v>
      </c>
      <c r="J1116" s="14">
        <v>190.160004</v>
      </c>
      <c r="K1116" s="14">
        <f t="shared" si="2"/>
        <v>1000</v>
      </c>
      <c r="L1116" s="15">
        <f t="shared" si="3"/>
        <v>0</v>
      </c>
      <c r="M1116" s="15">
        <f t="shared" si="4"/>
        <v>0</v>
      </c>
      <c r="N1116" s="8">
        <f t="shared" si="5"/>
        <v>0</v>
      </c>
    </row>
    <row r="1117" ht="12.75" customHeight="1">
      <c r="A1117" s="7">
        <v>43021.0</v>
      </c>
      <c r="B1117" s="8" t="s">
        <v>101</v>
      </c>
      <c r="C1117" s="8" t="s">
        <v>102</v>
      </c>
      <c r="D1117" s="11">
        <v>1.18002826852E11</v>
      </c>
      <c r="E1117" s="8" t="s">
        <v>24</v>
      </c>
      <c r="F1117" s="8" t="str">
        <f t="shared" si="1"/>
        <v>BUY</v>
      </c>
      <c r="G1117" s="12">
        <v>85.569328</v>
      </c>
      <c r="H1117" s="12">
        <v>1000.0</v>
      </c>
      <c r="I1117" s="7">
        <v>43040.0</v>
      </c>
      <c r="J1117" s="14">
        <v>88.269279</v>
      </c>
      <c r="K1117" s="14">
        <f t="shared" si="2"/>
        <v>1031.55279</v>
      </c>
      <c r="L1117" s="15">
        <f t="shared" si="3"/>
        <v>0.03155278957</v>
      </c>
      <c r="M1117" s="15">
        <f t="shared" si="4"/>
        <v>-0.03155278957</v>
      </c>
      <c r="N1117" s="8">
        <f t="shared" si="5"/>
        <v>19</v>
      </c>
    </row>
    <row r="1118" ht="12.75" customHeight="1">
      <c r="A1118" s="7">
        <v>43021.0</v>
      </c>
      <c r="B1118" s="8" t="s">
        <v>183</v>
      </c>
      <c r="C1118" s="8" t="s">
        <v>184</v>
      </c>
      <c r="D1118" s="11">
        <v>3.59532201359E11</v>
      </c>
      <c r="E1118" s="8" t="s">
        <v>20</v>
      </c>
      <c r="F1118" s="8" t="str">
        <f t="shared" si="1"/>
        <v>SELL</v>
      </c>
      <c r="G1118" s="12">
        <v>79.095161</v>
      </c>
      <c r="H1118" s="12">
        <v>1000.0</v>
      </c>
      <c r="I1118" s="7">
        <v>43031.0</v>
      </c>
      <c r="J1118" s="14">
        <v>74.771591</v>
      </c>
      <c r="K1118" s="14">
        <f t="shared" si="2"/>
        <v>945.3371111</v>
      </c>
      <c r="L1118" s="15">
        <f t="shared" si="3"/>
        <v>0.05466288892</v>
      </c>
      <c r="M1118" s="15">
        <f t="shared" si="4"/>
        <v>-0.05466288892</v>
      </c>
      <c r="N1118" s="8">
        <f t="shared" si="5"/>
        <v>10</v>
      </c>
    </row>
    <row r="1119" ht="12.75" customHeight="1">
      <c r="A1119" s="16">
        <v>43021.0</v>
      </c>
      <c r="B1119" s="8" t="s">
        <v>54</v>
      </c>
      <c r="C1119" s="8" t="s">
        <v>55</v>
      </c>
      <c r="D1119" s="11">
        <v>4.6406359008E11</v>
      </c>
      <c r="E1119" s="18" t="s">
        <v>24</v>
      </c>
      <c r="F1119" s="17" t="str">
        <f t="shared" si="1"/>
        <v>BUY</v>
      </c>
      <c r="G1119" s="12">
        <v>176.973648</v>
      </c>
      <c r="H1119" s="12">
        <v>1000.0</v>
      </c>
      <c r="I1119" s="16">
        <v>43025.0</v>
      </c>
      <c r="J1119" s="14">
        <v>187.425522</v>
      </c>
      <c r="K1119" s="14">
        <f t="shared" si="2"/>
        <v>1059.058928</v>
      </c>
      <c r="L1119" s="15">
        <f t="shared" si="3"/>
        <v>0.05905892837</v>
      </c>
      <c r="M1119" s="15">
        <f t="shared" si="4"/>
        <v>-0.05905892837</v>
      </c>
      <c r="N1119" s="8">
        <f t="shared" si="5"/>
        <v>4</v>
      </c>
    </row>
    <row r="1120" ht="12.75" customHeight="1">
      <c r="A1120" s="16">
        <v>43021.0</v>
      </c>
      <c r="B1120" s="8" t="s">
        <v>56</v>
      </c>
      <c r="C1120" s="8" t="s">
        <v>57</v>
      </c>
      <c r="D1120" s="11">
        <v>1.3948872E11</v>
      </c>
      <c r="E1120" s="18" t="s">
        <v>24</v>
      </c>
      <c r="F1120" s="17" t="str">
        <f t="shared" si="1"/>
        <v>BUY</v>
      </c>
      <c r="G1120" s="12">
        <v>36.243568</v>
      </c>
      <c r="H1120" s="12">
        <v>1000.0</v>
      </c>
      <c r="I1120" s="16">
        <v>43024.0</v>
      </c>
      <c r="J1120" s="14">
        <v>36.417744</v>
      </c>
      <c r="K1120" s="14">
        <f t="shared" si="2"/>
        <v>1004.805708</v>
      </c>
      <c r="L1120" s="15">
        <f t="shared" si="3"/>
        <v>0.004805707871</v>
      </c>
      <c r="M1120" s="15">
        <f t="shared" si="4"/>
        <v>-0.004805707871</v>
      </c>
      <c r="N1120" s="8">
        <f t="shared" si="5"/>
        <v>3</v>
      </c>
    </row>
    <row r="1121" ht="12.75" customHeight="1">
      <c r="A1121" s="7">
        <v>43024.0</v>
      </c>
      <c r="B1121" s="8" t="s">
        <v>1880</v>
      </c>
      <c r="C1121" s="8" t="s">
        <v>1881</v>
      </c>
      <c r="D1121" s="11">
        <v>2.1763048465E10</v>
      </c>
      <c r="E1121" s="8" t="s">
        <v>20</v>
      </c>
      <c r="F1121" s="8" t="str">
        <f t="shared" si="1"/>
        <v>SELL</v>
      </c>
      <c r="G1121" s="12">
        <v>77.320663</v>
      </c>
      <c r="H1121" s="12">
        <v>1000.0</v>
      </c>
      <c r="I1121" s="16">
        <v>44727.0</v>
      </c>
      <c r="J1121" s="14">
        <v>114.590561</v>
      </c>
      <c r="K1121" s="14">
        <f t="shared" si="2"/>
        <v>1482.01731</v>
      </c>
      <c r="L1121" s="15">
        <f t="shared" si="3"/>
        <v>-0.4820173102</v>
      </c>
      <c r="M1121" s="15">
        <f t="shared" si="4"/>
        <v>0.4820173102</v>
      </c>
      <c r="N1121" s="8">
        <f t="shared" si="5"/>
        <v>1703</v>
      </c>
    </row>
    <row r="1122" ht="12.75" customHeight="1">
      <c r="A1122" s="7">
        <v>43024.0</v>
      </c>
      <c r="B1122" s="8" t="s">
        <v>44</v>
      </c>
      <c r="C1122" s="8" t="s">
        <v>45</v>
      </c>
      <c r="D1122" s="11">
        <v>5.517271672E10</v>
      </c>
      <c r="E1122" s="8" t="s">
        <v>20</v>
      </c>
      <c r="F1122" s="8" t="str">
        <f t="shared" si="1"/>
        <v>SELL</v>
      </c>
      <c r="G1122" s="12">
        <v>178.728226</v>
      </c>
      <c r="H1122" s="12">
        <v>1000.0</v>
      </c>
      <c r="I1122" s="7">
        <v>43200.0</v>
      </c>
      <c r="J1122" s="14">
        <v>179.251648</v>
      </c>
      <c r="K1122" s="14">
        <f t="shared" si="2"/>
        <v>1002.928592</v>
      </c>
      <c r="L1122" s="15">
        <f t="shared" si="3"/>
        <v>-0.002928591704</v>
      </c>
      <c r="M1122" s="15">
        <f t="shared" si="4"/>
        <v>0.002928591704</v>
      </c>
      <c r="N1122" s="8">
        <f t="shared" si="5"/>
        <v>176</v>
      </c>
    </row>
    <row r="1123" ht="12.75" customHeight="1">
      <c r="A1123" s="16">
        <v>43024.0</v>
      </c>
      <c r="B1123" s="8" t="s">
        <v>56</v>
      </c>
      <c r="C1123" s="8" t="s">
        <v>57</v>
      </c>
      <c r="D1123" s="11">
        <v>1.3948872E11</v>
      </c>
      <c r="E1123" s="17" t="s">
        <v>20</v>
      </c>
      <c r="F1123" s="18" t="str">
        <f t="shared" si="1"/>
        <v>SELL</v>
      </c>
      <c r="G1123" s="12">
        <v>36.417744</v>
      </c>
      <c r="H1123" s="12">
        <v>1000.0</v>
      </c>
      <c r="I1123" s="16">
        <v>43103.0</v>
      </c>
      <c r="J1123" s="14">
        <v>39.70435</v>
      </c>
      <c r="K1123" s="14">
        <f t="shared" si="2"/>
        <v>1090.247381</v>
      </c>
      <c r="L1123" s="15">
        <f t="shared" si="3"/>
        <v>-0.09024738051</v>
      </c>
      <c r="M1123" s="15">
        <f t="shared" si="4"/>
        <v>0.09024738051</v>
      </c>
      <c r="N1123" s="8">
        <f t="shared" si="5"/>
        <v>79</v>
      </c>
    </row>
    <row r="1124" ht="12.75" customHeight="1">
      <c r="A1124" s="16">
        <v>43024.0</v>
      </c>
      <c r="B1124" s="8" t="s">
        <v>129</v>
      </c>
      <c r="C1124" s="8" t="s">
        <v>130</v>
      </c>
      <c r="D1124" s="11">
        <v>1.5587597568E11</v>
      </c>
      <c r="E1124" s="17" t="s">
        <v>20</v>
      </c>
      <c r="F1124" s="18" t="str">
        <f t="shared" si="1"/>
        <v>SELL</v>
      </c>
      <c r="G1124" s="12">
        <v>45.242928</v>
      </c>
      <c r="H1124" s="12">
        <v>1000.0</v>
      </c>
      <c r="I1124" s="16">
        <v>43117.0</v>
      </c>
      <c r="J1124" s="14">
        <v>54.09499</v>
      </c>
      <c r="K1124" s="14">
        <f t="shared" si="2"/>
        <v>1195.656258</v>
      </c>
      <c r="L1124" s="15">
        <f t="shared" si="3"/>
        <v>-0.1956562581</v>
      </c>
      <c r="M1124" s="15">
        <f t="shared" si="4"/>
        <v>0.1956562581</v>
      </c>
      <c r="N1124" s="8">
        <f t="shared" si="5"/>
        <v>93</v>
      </c>
    </row>
    <row r="1125" ht="12.75" customHeight="1">
      <c r="A1125" s="7">
        <v>43025.0</v>
      </c>
      <c r="B1125" s="8" t="s">
        <v>954</v>
      </c>
      <c r="C1125" s="8" t="s">
        <v>955</v>
      </c>
      <c r="D1125" s="11">
        <v>1.39897497235E11</v>
      </c>
      <c r="E1125" s="8" t="s">
        <v>20</v>
      </c>
      <c r="F1125" s="8" t="str">
        <f t="shared" si="1"/>
        <v>SELL</v>
      </c>
      <c r="G1125" s="12">
        <v>155.39</v>
      </c>
      <c r="H1125" s="12">
        <v>1000.0</v>
      </c>
      <c r="I1125" s="16">
        <v>43129.0</v>
      </c>
      <c r="J1125" s="14">
        <v>166.38</v>
      </c>
      <c r="K1125" s="14">
        <f t="shared" si="2"/>
        <v>1070.725272</v>
      </c>
      <c r="L1125" s="15">
        <f t="shared" si="3"/>
        <v>-0.0707252719</v>
      </c>
      <c r="M1125" s="15">
        <f t="shared" si="4"/>
        <v>0.0707252719</v>
      </c>
      <c r="N1125" s="8">
        <f t="shared" si="5"/>
        <v>104</v>
      </c>
    </row>
    <row r="1126" ht="12.75" customHeight="1">
      <c r="A1126" s="7">
        <v>43025.0</v>
      </c>
      <c r="B1126" s="8" t="s">
        <v>689</v>
      </c>
      <c r="C1126" s="8" t="s">
        <v>690</v>
      </c>
      <c r="D1126" s="11">
        <v>4.1085696745E10</v>
      </c>
      <c r="E1126" s="8" t="s">
        <v>24</v>
      </c>
      <c r="F1126" s="8" t="str">
        <f t="shared" si="1"/>
        <v>BUY</v>
      </c>
      <c r="G1126" s="12">
        <v>42.416592</v>
      </c>
      <c r="H1126" s="12">
        <v>1000.0</v>
      </c>
      <c r="I1126" s="16">
        <v>43060.0</v>
      </c>
      <c r="J1126" s="14">
        <v>43.909786</v>
      </c>
      <c r="K1126" s="14">
        <f t="shared" si="2"/>
        <v>1035.203064</v>
      </c>
      <c r="L1126" s="15">
        <f t="shared" si="3"/>
        <v>0.03520306393</v>
      </c>
      <c r="M1126" s="15">
        <f t="shared" si="4"/>
        <v>-0.03520306393</v>
      </c>
      <c r="N1126" s="8">
        <f t="shared" si="5"/>
        <v>35</v>
      </c>
    </row>
    <row r="1127" ht="12.75" customHeight="1">
      <c r="A1127" s="7">
        <v>43025.0</v>
      </c>
      <c r="B1127" s="8" t="s">
        <v>374</v>
      </c>
      <c r="C1127" s="8" t="s">
        <v>375</v>
      </c>
      <c r="D1127" s="11">
        <v>4.1308896246E10</v>
      </c>
      <c r="E1127" s="8" t="s">
        <v>24</v>
      </c>
      <c r="F1127" s="8" t="str">
        <f t="shared" si="1"/>
        <v>BUY</v>
      </c>
      <c r="G1127" s="12">
        <v>59.688454</v>
      </c>
      <c r="H1127" s="12">
        <v>1000.0</v>
      </c>
      <c r="I1127" s="7">
        <v>43140.0</v>
      </c>
      <c r="J1127" s="14">
        <v>55.386024</v>
      </c>
      <c r="K1127" s="14">
        <f t="shared" si="2"/>
        <v>927.9185552</v>
      </c>
      <c r="L1127" s="15">
        <f t="shared" si="3"/>
        <v>-0.07208144476</v>
      </c>
      <c r="M1127" s="15">
        <f t="shared" si="4"/>
        <v>0.07208144476</v>
      </c>
      <c r="N1127" s="8">
        <f t="shared" si="5"/>
        <v>115</v>
      </c>
    </row>
    <row r="1128" ht="12.75" customHeight="1">
      <c r="A1128" s="16">
        <v>43025.0</v>
      </c>
      <c r="B1128" s="8" t="s">
        <v>1886</v>
      </c>
      <c r="C1128" s="8" t="s">
        <v>1887</v>
      </c>
      <c r="D1128" s="11">
        <v>1.4932425E10</v>
      </c>
      <c r="E1128" s="17" t="s">
        <v>20</v>
      </c>
      <c r="F1128" s="18" t="str">
        <f t="shared" si="1"/>
        <v>SELL</v>
      </c>
      <c r="G1128" s="12">
        <v>48.627884</v>
      </c>
      <c r="H1128" s="12">
        <v>1000.0</v>
      </c>
      <c r="I1128" s="16">
        <v>44727.0</v>
      </c>
      <c r="J1128" s="14">
        <v>79.185265</v>
      </c>
      <c r="K1128" s="14">
        <f t="shared" si="2"/>
        <v>1628.392159</v>
      </c>
      <c r="L1128" s="15">
        <f t="shared" si="3"/>
        <v>-0.6283921587</v>
      </c>
      <c r="M1128" s="15">
        <f t="shared" si="4"/>
        <v>0.6283921587</v>
      </c>
      <c r="N1128" s="8">
        <f t="shared" si="5"/>
        <v>1702</v>
      </c>
    </row>
    <row r="1129" ht="12.75" customHeight="1">
      <c r="A1129" s="16">
        <v>43025.0</v>
      </c>
      <c r="B1129" s="8" t="s">
        <v>54</v>
      </c>
      <c r="C1129" s="8" t="s">
        <v>55</v>
      </c>
      <c r="D1129" s="11">
        <v>4.6406359008E11</v>
      </c>
      <c r="E1129" s="17" t="s">
        <v>20</v>
      </c>
      <c r="F1129" s="18" t="str">
        <f t="shared" si="1"/>
        <v>SELL</v>
      </c>
      <c r="G1129" s="12">
        <v>187.425522</v>
      </c>
      <c r="H1129" s="12">
        <v>1000.0</v>
      </c>
      <c r="I1129" s="16">
        <v>44727.0</v>
      </c>
      <c r="J1129" s="14">
        <v>456.310242</v>
      </c>
      <c r="K1129" s="14">
        <f t="shared" si="2"/>
        <v>2434.621695</v>
      </c>
      <c r="L1129" s="15">
        <f t="shared" si="3"/>
        <v>-1.434621695</v>
      </c>
      <c r="M1129" s="15">
        <f t="shared" si="4"/>
        <v>1.434621695</v>
      </c>
      <c r="N1129" s="8">
        <f t="shared" si="5"/>
        <v>1702</v>
      </c>
    </row>
    <row r="1130" ht="12.75" customHeight="1">
      <c r="A1130" s="7">
        <v>43026.0</v>
      </c>
      <c r="B1130" s="8" t="s">
        <v>36</v>
      </c>
      <c r="C1130" s="8" t="s">
        <v>36</v>
      </c>
      <c r="D1130" s="11">
        <v>1.28825360723E11</v>
      </c>
      <c r="E1130" s="8" t="s">
        <v>20</v>
      </c>
      <c r="F1130" s="8" t="str">
        <f t="shared" si="1"/>
        <v>SELL</v>
      </c>
      <c r="G1130" s="12">
        <v>114.48</v>
      </c>
      <c r="H1130" s="12">
        <v>1000.0</v>
      </c>
      <c r="I1130" s="7">
        <v>43208.0</v>
      </c>
      <c r="J1130" s="14">
        <v>108.9</v>
      </c>
      <c r="K1130" s="14">
        <f t="shared" si="2"/>
        <v>951.2578616</v>
      </c>
      <c r="L1130" s="15">
        <f t="shared" si="3"/>
        <v>0.04874213836</v>
      </c>
      <c r="M1130" s="15">
        <f t="shared" si="4"/>
        <v>-0.04874213836</v>
      </c>
      <c r="N1130" s="8">
        <f t="shared" si="5"/>
        <v>182</v>
      </c>
    </row>
    <row r="1131" ht="12.75" customHeight="1">
      <c r="A1131" s="7">
        <v>43027.0</v>
      </c>
      <c r="B1131" s="8" t="s">
        <v>197</v>
      </c>
      <c r="C1131" s="8" t="s">
        <v>198</v>
      </c>
      <c r="D1131" s="11">
        <v>5.7646262221E10</v>
      </c>
      <c r="E1131" s="8" t="s">
        <v>20</v>
      </c>
      <c r="F1131" s="8" t="str">
        <f t="shared" si="1"/>
        <v>SELL</v>
      </c>
      <c r="G1131" s="12">
        <v>16.229567</v>
      </c>
      <c r="H1131" s="12">
        <v>1000.0</v>
      </c>
      <c r="I1131" s="7">
        <v>43809.0</v>
      </c>
      <c r="J1131" s="14">
        <v>20.05423</v>
      </c>
      <c r="K1131" s="14">
        <f t="shared" si="2"/>
        <v>1235.6602</v>
      </c>
      <c r="L1131" s="15">
        <f t="shared" si="3"/>
        <v>-0.2356601997</v>
      </c>
      <c r="M1131" s="15">
        <f t="shared" si="4"/>
        <v>0.2356601997</v>
      </c>
      <c r="N1131" s="8">
        <f t="shared" si="5"/>
        <v>782</v>
      </c>
    </row>
    <row r="1132" ht="12.75" customHeight="1">
      <c r="A1132" s="7">
        <v>43028.0</v>
      </c>
      <c r="B1132" s="8" t="s">
        <v>28</v>
      </c>
      <c r="C1132" s="8" t="s">
        <v>29</v>
      </c>
      <c r="D1132" s="11">
        <v>3.00794502426E11</v>
      </c>
      <c r="E1132" s="8" t="s">
        <v>24</v>
      </c>
      <c r="F1132" s="8" t="str">
        <f t="shared" si="1"/>
        <v>BUY</v>
      </c>
      <c r="G1132" s="12">
        <v>91.78</v>
      </c>
      <c r="H1132" s="12">
        <v>1000.0</v>
      </c>
      <c r="I1132" s="7">
        <v>43047.0</v>
      </c>
      <c r="J1132" s="14">
        <v>90.26</v>
      </c>
      <c r="K1132" s="14">
        <f t="shared" si="2"/>
        <v>983.4386577</v>
      </c>
      <c r="L1132" s="15">
        <f t="shared" si="3"/>
        <v>-0.01656134234</v>
      </c>
      <c r="M1132" s="15">
        <f t="shared" si="4"/>
        <v>0.01656134234</v>
      </c>
      <c r="N1132" s="8">
        <f t="shared" si="5"/>
        <v>19</v>
      </c>
    </row>
    <row r="1133" ht="12.75" customHeight="1">
      <c r="A1133" s="7">
        <v>43028.0</v>
      </c>
      <c r="B1133" s="8" t="s">
        <v>1631</v>
      </c>
      <c r="C1133" s="8" t="s">
        <v>1632</v>
      </c>
      <c r="D1133" s="11">
        <v>7.0600589368E10</v>
      </c>
      <c r="E1133" s="8" t="s">
        <v>24</v>
      </c>
      <c r="F1133" s="8" t="str">
        <f t="shared" si="1"/>
        <v>BUY</v>
      </c>
      <c r="G1133" s="12">
        <v>27.82</v>
      </c>
      <c r="H1133" s="12">
        <v>1000.0</v>
      </c>
      <c r="I1133" s="16">
        <v>43052.0</v>
      </c>
      <c r="J1133" s="14">
        <v>25.63</v>
      </c>
      <c r="K1133" s="14">
        <f t="shared" si="2"/>
        <v>921.2796549</v>
      </c>
      <c r="L1133" s="15">
        <f t="shared" si="3"/>
        <v>-0.07872034508</v>
      </c>
      <c r="M1133" s="15">
        <f t="shared" si="4"/>
        <v>0.07872034508</v>
      </c>
      <c r="N1133" s="8">
        <f t="shared" si="5"/>
        <v>24</v>
      </c>
    </row>
    <row r="1134" ht="12.75" customHeight="1">
      <c r="A1134" s="7">
        <v>43028.0</v>
      </c>
      <c r="B1134" s="8" t="s">
        <v>523</v>
      </c>
      <c r="C1134" s="8" t="s">
        <v>524</v>
      </c>
      <c r="D1134" s="11">
        <v>2.77088448E11</v>
      </c>
      <c r="E1134" s="8" t="s">
        <v>24</v>
      </c>
      <c r="F1134" s="8" t="str">
        <f t="shared" si="1"/>
        <v>BUY</v>
      </c>
      <c r="G1134" s="12">
        <v>51.030811</v>
      </c>
      <c r="H1134" s="12">
        <v>1000.0</v>
      </c>
      <c r="I1134" s="7">
        <v>43133.0</v>
      </c>
      <c r="J1134" s="14">
        <v>47.178829</v>
      </c>
      <c r="K1134" s="14">
        <f t="shared" si="2"/>
        <v>924.5165435</v>
      </c>
      <c r="L1134" s="15">
        <f t="shared" si="3"/>
        <v>-0.07548345646</v>
      </c>
      <c r="M1134" s="15">
        <f t="shared" si="4"/>
        <v>0.07548345646</v>
      </c>
      <c r="N1134" s="8">
        <f t="shared" si="5"/>
        <v>105</v>
      </c>
    </row>
    <row r="1135" ht="12.75" customHeight="1">
      <c r="A1135" s="16">
        <v>43028.0</v>
      </c>
      <c r="B1135" s="8" t="s">
        <v>61</v>
      </c>
      <c r="C1135" s="8" t="s">
        <v>62</v>
      </c>
      <c r="D1135" s="11">
        <v>4.44889529764E11</v>
      </c>
      <c r="E1135" s="18" t="s">
        <v>24</v>
      </c>
      <c r="F1135" s="17" t="str">
        <f t="shared" si="1"/>
        <v>BUY</v>
      </c>
      <c r="G1135" s="12">
        <v>61.79</v>
      </c>
      <c r="H1135" s="12">
        <v>1000.0</v>
      </c>
      <c r="I1135" s="16">
        <v>43047.0</v>
      </c>
      <c r="J1135" s="14">
        <v>62.05</v>
      </c>
      <c r="K1135" s="14">
        <f t="shared" si="2"/>
        <v>1004.207801</v>
      </c>
      <c r="L1135" s="15">
        <f t="shared" si="3"/>
        <v>0.004207800615</v>
      </c>
      <c r="M1135" s="15">
        <f t="shared" si="4"/>
        <v>-0.004207800615</v>
      </c>
      <c r="N1135" s="8">
        <f t="shared" si="5"/>
        <v>19</v>
      </c>
    </row>
    <row r="1136" ht="12.75" customHeight="1">
      <c r="A1136" s="7">
        <v>43031.0</v>
      </c>
      <c r="B1136" s="8" t="s">
        <v>521</v>
      </c>
      <c r="C1136" s="8" t="s">
        <v>522</v>
      </c>
      <c r="D1136" s="11">
        <v>1.54760098E10</v>
      </c>
      <c r="E1136" s="8" t="s">
        <v>24</v>
      </c>
      <c r="F1136" s="8" t="str">
        <f t="shared" si="1"/>
        <v>BUY</v>
      </c>
      <c r="G1136" s="12">
        <v>29.505693</v>
      </c>
      <c r="H1136" s="12">
        <v>1000.0</v>
      </c>
      <c r="I1136" s="7">
        <v>43112.0</v>
      </c>
      <c r="J1136" s="14">
        <v>33.560066</v>
      </c>
      <c r="K1136" s="14">
        <f t="shared" si="2"/>
        <v>1137.409855</v>
      </c>
      <c r="L1136" s="15">
        <f t="shared" si="3"/>
        <v>0.1374098551</v>
      </c>
      <c r="M1136" s="15">
        <f t="shared" si="4"/>
        <v>-0.1374098551</v>
      </c>
      <c r="N1136" s="8">
        <f t="shared" si="5"/>
        <v>81</v>
      </c>
    </row>
    <row r="1137" ht="12.75" customHeight="1">
      <c r="A1137" s="7">
        <v>43031.0</v>
      </c>
      <c r="B1137" s="8" t="s">
        <v>183</v>
      </c>
      <c r="C1137" s="8" t="s">
        <v>184</v>
      </c>
      <c r="D1137" s="11">
        <v>3.59532201359E11</v>
      </c>
      <c r="E1137" s="8" t="s">
        <v>24</v>
      </c>
      <c r="F1137" s="8" t="str">
        <f t="shared" si="1"/>
        <v>BUY</v>
      </c>
      <c r="G1137" s="12">
        <v>74.771591</v>
      </c>
      <c r="H1137" s="12">
        <v>1000.0</v>
      </c>
      <c r="I1137" s="7">
        <v>43054.0</v>
      </c>
      <c r="J1137" s="14">
        <v>75.568146</v>
      </c>
      <c r="K1137" s="14">
        <f t="shared" si="2"/>
        <v>1010.653177</v>
      </c>
      <c r="L1137" s="15">
        <f t="shared" si="3"/>
        <v>0.01065317709</v>
      </c>
      <c r="M1137" s="15">
        <f t="shared" si="4"/>
        <v>-0.01065317709</v>
      </c>
      <c r="N1137" s="8">
        <f t="shared" si="5"/>
        <v>23</v>
      </c>
    </row>
    <row r="1138" ht="12.75" customHeight="1">
      <c r="A1138" s="7">
        <v>43031.0</v>
      </c>
      <c r="B1138" s="8" t="s">
        <v>344</v>
      </c>
      <c r="C1138" s="8" t="s">
        <v>345</v>
      </c>
      <c r="D1138" s="11">
        <v>1.33257267E10</v>
      </c>
      <c r="E1138" s="8" t="s">
        <v>20</v>
      </c>
      <c r="F1138" s="8" t="str">
        <f t="shared" si="1"/>
        <v>SELL</v>
      </c>
      <c r="G1138" s="12">
        <v>30.183369</v>
      </c>
      <c r="H1138" s="12">
        <v>1000.0</v>
      </c>
      <c r="I1138" s="7">
        <v>43161.0</v>
      </c>
      <c r="J1138" s="14">
        <v>42.130077</v>
      </c>
      <c r="K1138" s="14">
        <f t="shared" si="2"/>
        <v>1395.804325</v>
      </c>
      <c r="L1138" s="15">
        <f t="shared" si="3"/>
        <v>-0.3958043252</v>
      </c>
      <c r="M1138" s="15">
        <f t="shared" si="4"/>
        <v>0.3958043252</v>
      </c>
      <c r="N1138" s="8">
        <f t="shared" si="5"/>
        <v>130</v>
      </c>
    </row>
    <row r="1139" ht="12.75" customHeight="1">
      <c r="A1139" s="16">
        <v>43031.0</v>
      </c>
      <c r="B1139" s="8" t="s">
        <v>859</v>
      </c>
      <c r="C1139" s="8" t="s">
        <v>860</v>
      </c>
      <c r="D1139" s="11">
        <v>1.6103818E10</v>
      </c>
      <c r="E1139" s="18" t="s">
        <v>24</v>
      </c>
      <c r="F1139" s="17" t="str">
        <f t="shared" si="1"/>
        <v>BUY</v>
      </c>
      <c r="G1139" s="12">
        <v>59.099998</v>
      </c>
      <c r="H1139" s="12">
        <v>1000.0</v>
      </c>
      <c r="I1139" s="16">
        <v>43299.0</v>
      </c>
      <c r="J1139" s="14">
        <v>79.0</v>
      </c>
      <c r="K1139" s="14">
        <f t="shared" si="2"/>
        <v>1336.717473</v>
      </c>
      <c r="L1139" s="15">
        <f t="shared" si="3"/>
        <v>0.3367174733</v>
      </c>
      <c r="M1139" s="15">
        <f t="shared" si="4"/>
        <v>-0.3367174733</v>
      </c>
      <c r="N1139" s="8">
        <f t="shared" si="5"/>
        <v>268</v>
      </c>
    </row>
    <row r="1140" ht="12.75" customHeight="1">
      <c r="A1140" s="16">
        <v>43031.0</v>
      </c>
      <c r="B1140" s="8" t="s">
        <v>1623</v>
      </c>
      <c r="C1140" s="8" t="s">
        <v>1624</v>
      </c>
      <c r="D1140" s="11">
        <v>1.2739029524E11</v>
      </c>
      <c r="E1140" s="18" t="s">
        <v>24</v>
      </c>
      <c r="F1140" s="17" t="str">
        <f t="shared" si="1"/>
        <v>BUY</v>
      </c>
      <c r="G1140" s="12">
        <v>44.21468</v>
      </c>
      <c r="H1140" s="12">
        <v>1000.0</v>
      </c>
      <c r="I1140" s="16">
        <v>44579.0</v>
      </c>
      <c r="J1140" s="14">
        <v>43.560272</v>
      </c>
      <c r="K1140" s="14">
        <f t="shared" si="2"/>
        <v>985.1993048</v>
      </c>
      <c r="L1140" s="15">
        <f t="shared" si="3"/>
        <v>-0.01480069515</v>
      </c>
      <c r="M1140" s="15">
        <f t="shared" si="4"/>
        <v>0.01480069515</v>
      </c>
      <c r="N1140" s="8">
        <f t="shared" si="5"/>
        <v>1548</v>
      </c>
    </row>
    <row r="1141" ht="12.75" customHeight="1">
      <c r="A1141" s="7">
        <v>43032.0</v>
      </c>
      <c r="B1141" s="8" t="s">
        <v>570</v>
      </c>
      <c r="C1141" s="8" t="s">
        <v>571</v>
      </c>
      <c r="D1141" s="11">
        <v>2.1462870977E10</v>
      </c>
      <c r="E1141" s="8" t="s">
        <v>24</v>
      </c>
      <c r="F1141" s="8" t="str">
        <f t="shared" si="1"/>
        <v>BUY</v>
      </c>
      <c r="G1141" s="12">
        <v>26.774282</v>
      </c>
      <c r="H1141" s="12">
        <v>1000.0</v>
      </c>
      <c r="I1141" s="7">
        <v>43103.0</v>
      </c>
      <c r="J1141" s="14">
        <v>31.842564</v>
      </c>
      <c r="K1141" s="14">
        <f t="shared" si="2"/>
        <v>1189.296654</v>
      </c>
      <c r="L1141" s="15">
        <f t="shared" si="3"/>
        <v>0.1892966542</v>
      </c>
      <c r="M1141" s="15">
        <f t="shared" si="4"/>
        <v>-0.1892966542</v>
      </c>
      <c r="N1141" s="8">
        <f t="shared" si="5"/>
        <v>71</v>
      </c>
    </row>
    <row r="1142" ht="12.75" customHeight="1">
      <c r="A1142" s="7">
        <v>43033.0</v>
      </c>
      <c r="B1142" s="8" t="s">
        <v>1904</v>
      </c>
      <c r="C1142" s="8" t="s">
        <v>1905</v>
      </c>
      <c r="D1142" s="11">
        <v>3.77993733E10</v>
      </c>
      <c r="E1142" s="8" t="s">
        <v>20</v>
      </c>
      <c r="F1142" s="8" t="str">
        <f t="shared" si="1"/>
        <v>SELL</v>
      </c>
      <c r="G1142" s="12">
        <v>314.640015</v>
      </c>
      <c r="H1142" s="12">
        <v>1000.0</v>
      </c>
      <c r="I1142" s="16">
        <v>43405.0</v>
      </c>
      <c r="J1142" s="14">
        <v>315.329987</v>
      </c>
      <c r="K1142" s="14">
        <f t="shared" si="2"/>
        <v>1002.192893</v>
      </c>
      <c r="L1142" s="15">
        <f t="shared" si="3"/>
        <v>-0.002192893361</v>
      </c>
      <c r="M1142" s="15">
        <f t="shared" si="4"/>
        <v>0.002192893361</v>
      </c>
      <c r="N1142" s="8">
        <f t="shared" si="5"/>
        <v>372</v>
      </c>
    </row>
    <row r="1143" ht="12.75" customHeight="1">
      <c r="A1143" s="7">
        <v>43033.0</v>
      </c>
      <c r="B1143" s="8" t="s">
        <v>123</v>
      </c>
      <c r="C1143" s="8" t="s">
        <v>124</v>
      </c>
      <c r="D1143" s="11">
        <v>3.4143176459E10</v>
      </c>
      <c r="E1143" s="8" t="s">
        <v>24</v>
      </c>
      <c r="F1143" s="8" t="str">
        <f t="shared" si="1"/>
        <v>BUY</v>
      </c>
      <c r="G1143" s="12">
        <v>18.64</v>
      </c>
      <c r="H1143" s="12">
        <v>1000.0</v>
      </c>
      <c r="I1143" s="7">
        <v>43069.0</v>
      </c>
      <c r="J1143" s="14">
        <v>22.94</v>
      </c>
      <c r="K1143" s="14">
        <f t="shared" si="2"/>
        <v>1230.686695</v>
      </c>
      <c r="L1143" s="15">
        <f t="shared" si="3"/>
        <v>0.2306866953</v>
      </c>
      <c r="M1143" s="15">
        <f t="shared" si="4"/>
        <v>-0.2306866953</v>
      </c>
      <c r="N1143" s="8">
        <f t="shared" si="5"/>
        <v>36</v>
      </c>
    </row>
    <row r="1144" ht="12.75" customHeight="1">
      <c r="A1144" s="7">
        <v>43033.0</v>
      </c>
      <c r="B1144" s="8" t="s">
        <v>1906</v>
      </c>
      <c r="C1144" s="8" t="s">
        <v>1907</v>
      </c>
      <c r="D1144" s="11">
        <v>2.4762072562E10</v>
      </c>
      <c r="E1144" s="8" t="s">
        <v>20</v>
      </c>
      <c r="F1144" s="8" t="str">
        <f t="shared" si="1"/>
        <v>SELL</v>
      </c>
      <c r="G1144" s="12">
        <v>31.0</v>
      </c>
      <c r="H1144" s="12">
        <v>1000.0</v>
      </c>
      <c r="I1144" s="7">
        <v>43776.0</v>
      </c>
      <c r="J1144" s="14">
        <v>123.760002</v>
      </c>
      <c r="K1144" s="14">
        <f t="shared" si="2"/>
        <v>3992.258129</v>
      </c>
      <c r="L1144" s="15">
        <f t="shared" si="3"/>
        <v>-2.992258129</v>
      </c>
      <c r="M1144" s="15">
        <f t="shared" si="4"/>
        <v>2.992258129</v>
      </c>
      <c r="N1144" s="8">
        <f t="shared" si="5"/>
        <v>743</v>
      </c>
    </row>
    <row r="1145" ht="12.75" customHeight="1">
      <c r="A1145" s="7">
        <v>43034.0</v>
      </c>
      <c r="B1145" s="8" t="s">
        <v>461</v>
      </c>
      <c r="C1145" s="8" t="s">
        <v>462</v>
      </c>
      <c r="D1145" s="11">
        <v>2.151824904E10</v>
      </c>
      <c r="E1145" s="8" t="s">
        <v>24</v>
      </c>
      <c r="F1145" s="8" t="str">
        <f t="shared" si="1"/>
        <v>BUY</v>
      </c>
      <c r="G1145" s="12">
        <v>129.410645</v>
      </c>
      <c r="H1145" s="12">
        <v>1000.0</v>
      </c>
      <c r="I1145" s="7">
        <v>43069.0</v>
      </c>
      <c r="J1145" s="14">
        <v>125.017517</v>
      </c>
      <c r="K1145" s="14">
        <f t="shared" si="2"/>
        <v>966.0528081</v>
      </c>
      <c r="L1145" s="15">
        <f t="shared" si="3"/>
        <v>-0.0339471919</v>
      </c>
      <c r="M1145" s="15">
        <f t="shared" si="4"/>
        <v>0.0339471919</v>
      </c>
      <c r="N1145" s="8">
        <f t="shared" si="5"/>
        <v>35</v>
      </c>
    </row>
    <row r="1146" ht="12.75" customHeight="1">
      <c r="A1146" s="7">
        <v>43034.0</v>
      </c>
      <c r="B1146" s="8" t="s">
        <v>270</v>
      </c>
      <c r="C1146" s="8" t="s">
        <v>271</v>
      </c>
      <c r="D1146" s="11">
        <v>1.30378753979E11</v>
      </c>
      <c r="E1146" s="8" t="s">
        <v>24</v>
      </c>
      <c r="F1146" s="8" t="str">
        <f t="shared" si="1"/>
        <v>BUY</v>
      </c>
      <c r="G1146" s="12">
        <v>51.041054</v>
      </c>
      <c r="H1146" s="12">
        <v>1000.0</v>
      </c>
      <c r="I1146" s="16">
        <v>43083.0</v>
      </c>
      <c r="J1146" s="14">
        <v>52.029224</v>
      </c>
      <c r="K1146" s="14">
        <f t="shared" si="2"/>
        <v>1019.360298</v>
      </c>
      <c r="L1146" s="15">
        <f t="shared" si="3"/>
        <v>0.01936029769</v>
      </c>
      <c r="M1146" s="15">
        <f t="shared" si="4"/>
        <v>-0.01936029769</v>
      </c>
      <c r="N1146" s="8">
        <f t="shared" si="5"/>
        <v>49</v>
      </c>
    </row>
    <row r="1147" ht="12.75" customHeight="1">
      <c r="A1147" s="7">
        <v>43034.0</v>
      </c>
      <c r="B1147" s="8" t="s">
        <v>515</v>
      </c>
      <c r="C1147" s="8" t="s">
        <v>516</v>
      </c>
      <c r="D1147" s="11">
        <v>7.703592E10</v>
      </c>
      <c r="E1147" s="8" t="s">
        <v>24</v>
      </c>
      <c r="F1147" s="8" t="str">
        <f t="shared" si="1"/>
        <v>BUY</v>
      </c>
      <c r="G1147" s="12">
        <v>99.99</v>
      </c>
      <c r="H1147" s="12">
        <v>1000.0</v>
      </c>
      <c r="I1147" s="16">
        <v>43067.0</v>
      </c>
      <c r="J1147" s="14">
        <v>103.99</v>
      </c>
      <c r="K1147" s="14">
        <f t="shared" si="2"/>
        <v>1040.004</v>
      </c>
      <c r="L1147" s="15">
        <f t="shared" si="3"/>
        <v>0.0400040004</v>
      </c>
      <c r="M1147" s="15">
        <f t="shared" si="4"/>
        <v>-0.0400040004</v>
      </c>
      <c r="N1147" s="8">
        <f t="shared" si="5"/>
        <v>33</v>
      </c>
    </row>
    <row r="1148" ht="12.75" customHeight="1">
      <c r="A1148" s="7">
        <v>43034.0</v>
      </c>
      <c r="B1148" s="8" t="s">
        <v>878</v>
      </c>
      <c r="C1148" s="8" t="s">
        <v>879</v>
      </c>
      <c r="D1148" s="11">
        <v>4.4718414314E10</v>
      </c>
      <c r="E1148" s="8" t="s">
        <v>24</v>
      </c>
      <c r="F1148" s="8" t="str">
        <f t="shared" si="1"/>
        <v>BUY</v>
      </c>
      <c r="G1148" s="12">
        <v>90.4</v>
      </c>
      <c r="H1148" s="12">
        <v>1000.0</v>
      </c>
      <c r="I1148" s="7">
        <v>43385.0</v>
      </c>
      <c r="J1148" s="14">
        <v>93.37</v>
      </c>
      <c r="K1148" s="14">
        <f t="shared" si="2"/>
        <v>1032.853982</v>
      </c>
      <c r="L1148" s="15">
        <f t="shared" si="3"/>
        <v>0.0328539823</v>
      </c>
      <c r="M1148" s="15">
        <f t="shared" si="4"/>
        <v>-0.0328539823</v>
      </c>
      <c r="N1148" s="8">
        <f t="shared" si="5"/>
        <v>351</v>
      </c>
    </row>
    <row r="1149" ht="12.75" customHeight="1">
      <c r="A1149" s="7">
        <v>43034.0</v>
      </c>
      <c r="B1149" s="8" t="s">
        <v>181</v>
      </c>
      <c r="C1149" s="8" t="s">
        <v>182</v>
      </c>
      <c r="D1149" s="11">
        <v>4.82847204E10</v>
      </c>
      <c r="E1149" s="8" t="s">
        <v>20</v>
      </c>
      <c r="F1149" s="8" t="str">
        <f t="shared" si="1"/>
        <v>SELL</v>
      </c>
      <c r="G1149" s="12">
        <v>118.662773</v>
      </c>
      <c r="H1149" s="12">
        <v>1000.0</v>
      </c>
      <c r="I1149" s="7">
        <v>43663.0</v>
      </c>
      <c r="J1149" s="14">
        <v>175.894836</v>
      </c>
      <c r="K1149" s="14">
        <f t="shared" si="2"/>
        <v>1482.308491</v>
      </c>
      <c r="L1149" s="15">
        <f t="shared" si="3"/>
        <v>-0.4823084911</v>
      </c>
      <c r="M1149" s="15">
        <f t="shared" si="4"/>
        <v>0.4823084911</v>
      </c>
      <c r="N1149" s="8">
        <f t="shared" si="5"/>
        <v>629</v>
      </c>
    </row>
    <row r="1150" ht="12.75" customHeight="1">
      <c r="A1150" s="16">
        <v>43034.0</v>
      </c>
      <c r="B1150" s="8" t="s">
        <v>208</v>
      </c>
      <c r="C1150" s="8" t="s">
        <v>209</v>
      </c>
      <c r="D1150" s="11">
        <v>1.37339890294E11</v>
      </c>
      <c r="E1150" s="17" t="s">
        <v>20</v>
      </c>
      <c r="F1150" s="18" t="str">
        <f t="shared" si="1"/>
        <v>SELL</v>
      </c>
      <c r="G1150" s="12">
        <v>102.81102</v>
      </c>
      <c r="H1150" s="12">
        <v>1000.0</v>
      </c>
      <c r="I1150" s="16">
        <v>43300.0</v>
      </c>
      <c r="J1150" s="14">
        <v>125.938446</v>
      </c>
      <c r="K1150" s="14">
        <f t="shared" si="2"/>
        <v>1224.950847</v>
      </c>
      <c r="L1150" s="15">
        <f t="shared" si="3"/>
        <v>-0.2249508467</v>
      </c>
      <c r="M1150" s="15">
        <f t="shared" si="4"/>
        <v>0.2249508467</v>
      </c>
      <c r="N1150" s="8">
        <f t="shared" si="5"/>
        <v>266</v>
      </c>
    </row>
    <row r="1151" ht="12.75" customHeight="1">
      <c r="A1151" s="7">
        <v>43035.0</v>
      </c>
      <c r="B1151" s="8" t="s">
        <v>194</v>
      </c>
      <c r="C1151" s="8" t="s">
        <v>194</v>
      </c>
      <c r="D1151" s="11">
        <v>6.1935406606E10</v>
      </c>
      <c r="E1151" s="8" t="s">
        <v>20</v>
      </c>
      <c r="F1151" s="8" t="str">
        <f t="shared" si="1"/>
        <v>SELL</v>
      </c>
      <c r="G1151" s="12">
        <v>16.251301</v>
      </c>
      <c r="H1151" s="12">
        <v>1000.0</v>
      </c>
      <c r="I1151" s="16">
        <v>43052.0</v>
      </c>
      <c r="J1151" s="14">
        <v>15.388321</v>
      </c>
      <c r="K1151" s="14">
        <f t="shared" si="2"/>
        <v>946.8977899</v>
      </c>
      <c r="L1151" s="15">
        <f t="shared" si="3"/>
        <v>0.05310221009</v>
      </c>
      <c r="M1151" s="15">
        <f t="shared" si="4"/>
        <v>-0.05310221009</v>
      </c>
      <c r="N1151" s="8">
        <f t="shared" si="5"/>
        <v>17</v>
      </c>
    </row>
    <row r="1152" ht="12.75" customHeight="1">
      <c r="A1152" s="7">
        <v>43035.0</v>
      </c>
      <c r="B1152" s="8" t="s">
        <v>1724</v>
      </c>
      <c r="C1152" s="8" t="s">
        <v>1725</v>
      </c>
      <c r="D1152" s="11">
        <v>1.5720621558E10</v>
      </c>
      <c r="E1152" s="8" t="s">
        <v>24</v>
      </c>
      <c r="F1152" s="8" t="str">
        <f t="shared" si="1"/>
        <v>BUY</v>
      </c>
      <c r="G1152" s="12">
        <v>32.88</v>
      </c>
      <c r="H1152" s="12">
        <v>1000.0</v>
      </c>
      <c r="I1152" s="16">
        <v>44727.0</v>
      </c>
      <c r="J1152" s="14">
        <v>40.43</v>
      </c>
      <c r="K1152" s="14">
        <f t="shared" si="2"/>
        <v>1229.622871</v>
      </c>
      <c r="L1152" s="15">
        <f t="shared" si="3"/>
        <v>0.229622871</v>
      </c>
      <c r="M1152" s="15">
        <f t="shared" si="4"/>
        <v>-0.229622871</v>
      </c>
      <c r="N1152" s="8">
        <f t="shared" si="5"/>
        <v>1692</v>
      </c>
    </row>
    <row r="1153" ht="12.75" customHeight="1">
      <c r="A1153" s="7">
        <v>43035.0</v>
      </c>
      <c r="B1153" s="8" t="s">
        <v>85</v>
      </c>
      <c r="C1153" s="8" t="s">
        <v>86</v>
      </c>
      <c r="D1153" s="11">
        <v>2.119958329E10</v>
      </c>
      <c r="E1153" s="8" t="s">
        <v>24</v>
      </c>
      <c r="F1153" s="8" t="str">
        <f t="shared" si="1"/>
        <v>BUY</v>
      </c>
      <c r="G1153" s="12">
        <v>49.168957</v>
      </c>
      <c r="H1153" s="12">
        <v>1000.0</v>
      </c>
      <c r="I1153" s="7">
        <v>43591.0</v>
      </c>
      <c r="J1153" s="14">
        <v>49.289307</v>
      </c>
      <c r="K1153" s="14">
        <f t="shared" si="2"/>
        <v>1002.447683</v>
      </c>
      <c r="L1153" s="15">
        <f t="shared" si="3"/>
        <v>0.00244768259</v>
      </c>
      <c r="M1153" s="15">
        <f t="shared" si="4"/>
        <v>-0.00244768259</v>
      </c>
      <c r="N1153" s="8">
        <f t="shared" si="5"/>
        <v>556</v>
      </c>
    </row>
    <row r="1154" ht="12.75" customHeight="1">
      <c r="A1154" s="7">
        <v>43035.0</v>
      </c>
      <c r="B1154" s="8" t="s">
        <v>40</v>
      </c>
      <c r="C1154" s="8" t="s">
        <v>41</v>
      </c>
      <c r="D1154" s="11">
        <v>2.63583141248E11</v>
      </c>
      <c r="E1154" s="8" t="s">
        <v>20</v>
      </c>
      <c r="F1154" s="8" t="str">
        <f t="shared" si="1"/>
        <v>SELL</v>
      </c>
      <c r="G1154" s="12">
        <v>38.387356</v>
      </c>
      <c r="H1154" s="12">
        <v>1000.0</v>
      </c>
      <c r="I1154" s="7">
        <v>43224.0</v>
      </c>
      <c r="J1154" s="14">
        <v>35.899551</v>
      </c>
      <c r="K1154" s="14">
        <f t="shared" si="2"/>
        <v>935.1920721</v>
      </c>
      <c r="L1154" s="15">
        <f t="shared" si="3"/>
        <v>0.0648079279</v>
      </c>
      <c r="M1154" s="15">
        <f t="shared" si="4"/>
        <v>-0.0648079279</v>
      </c>
      <c r="N1154" s="8">
        <f t="shared" si="5"/>
        <v>189</v>
      </c>
    </row>
    <row r="1155" ht="12.75" customHeight="1">
      <c r="A1155" s="7">
        <v>43035.0</v>
      </c>
      <c r="B1155" s="8" t="s">
        <v>952</v>
      </c>
      <c r="C1155" s="8" t="s">
        <v>953</v>
      </c>
      <c r="D1155" s="11">
        <v>9.6868389362E10</v>
      </c>
      <c r="E1155" s="8" t="s">
        <v>24</v>
      </c>
      <c r="F1155" s="8" t="str">
        <f t="shared" si="1"/>
        <v>BUY</v>
      </c>
      <c r="G1155" s="12">
        <v>35.817772</v>
      </c>
      <c r="H1155" s="12">
        <v>1000.0</v>
      </c>
      <c r="I1155" s="7">
        <v>43039.0</v>
      </c>
      <c r="J1155" s="14">
        <v>36.47813</v>
      </c>
      <c r="K1155" s="14">
        <f t="shared" si="2"/>
        <v>1018.436602</v>
      </c>
      <c r="L1155" s="15">
        <f t="shared" si="3"/>
        <v>0.01843660181</v>
      </c>
      <c r="M1155" s="15">
        <f t="shared" si="4"/>
        <v>-0.01843660181</v>
      </c>
      <c r="N1155" s="8">
        <f t="shared" si="5"/>
        <v>4</v>
      </c>
    </row>
    <row r="1156" ht="12.75" customHeight="1">
      <c r="A1156" s="7">
        <v>43035.0</v>
      </c>
      <c r="B1156" s="8" t="s">
        <v>880</v>
      </c>
      <c r="C1156" s="8" t="s">
        <v>881</v>
      </c>
      <c r="D1156" s="11">
        <v>2.14123000584E11</v>
      </c>
      <c r="E1156" s="8" t="s">
        <v>24</v>
      </c>
      <c r="F1156" s="8" t="str">
        <f t="shared" si="1"/>
        <v>BUY</v>
      </c>
      <c r="G1156" s="12">
        <v>57.678589</v>
      </c>
      <c r="H1156" s="12">
        <v>1000.0</v>
      </c>
      <c r="I1156" s="7">
        <v>43196.0</v>
      </c>
      <c r="J1156" s="14">
        <v>59.405121</v>
      </c>
      <c r="K1156" s="14">
        <f t="shared" si="2"/>
        <v>1029.933673</v>
      </c>
      <c r="L1156" s="15">
        <f t="shared" si="3"/>
        <v>0.02993367261</v>
      </c>
      <c r="M1156" s="15">
        <f t="shared" si="4"/>
        <v>-0.02993367261</v>
      </c>
      <c r="N1156" s="8">
        <f t="shared" si="5"/>
        <v>161</v>
      </c>
    </row>
    <row r="1157" ht="12.75" customHeight="1">
      <c r="A1157" s="7">
        <v>43035.0</v>
      </c>
      <c r="B1157" s="8" t="s">
        <v>342</v>
      </c>
      <c r="C1157" s="8" t="s">
        <v>343</v>
      </c>
      <c r="D1157" s="11">
        <v>2.0695706284E11</v>
      </c>
      <c r="E1157" s="8" t="s">
        <v>24</v>
      </c>
      <c r="F1157" s="8" t="str">
        <f t="shared" si="1"/>
        <v>BUY</v>
      </c>
      <c r="G1157" s="12">
        <v>27.051422</v>
      </c>
      <c r="H1157" s="12">
        <v>1000.0</v>
      </c>
      <c r="I1157" s="7">
        <v>43083.0</v>
      </c>
      <c r="J1157" s="14">
        <v>27.958071</v>
      </c>
      <c r="K1157" s="14">
        <f t="shared" si="2"/>
        <v>1033.515761</v>
      </c>
      <c r="L1157" s="15">
        <f t="shared" si="3"/>
        <v>0.0335157612</v>
      </c>
      <c r="M1157" s="15">
        <f t="shared" si="4"/>
        <v>-0.0335157612</v>
      </c>
      <c r="N1157" s="8">
        <f t="shared" si="5"/>
        <v>48</v>
      </c>
    </row>
    <row r="1158" ht="12.75" customHeight="1">
      <c r="A1158" s="7">
        <v>43038.0</v>
      </c>
      <c r="B1158" s="8" t="s">
        <v>177</v>
      </c>
      <c r="C1158" s="8" t="s">
        <v>178</v>
      </c>
      <c r="D1158" s="11">
        <v>1.9131597722E10</v>
      </c>
      <c r="E1158" s="8" t="s">
        <v>24</v>
      </c>
      <c r="F1158" s="8" t="str">
        <f t="shared" si="1"/>
        <v>BUY</v>
      </c>
      <c r="G1158" s="12">
        <v>52.270367</v>
      </c>
      <c r="H1158" s="12">
        <v>1000.0</v>
      </c>
      <c r="I1158" s="7">
        <v>43048.0</v>
      </c>
      <c r="J1158" s="14">
        <v>51.057442</v>
      </c>
      <c r="K1158" s="14">
        <f t="shared" si="2"/>
        <v>976.7951696</v>
      </c>
      <c r="L1158" s="15">
        <f t="shared" si="3"/>
        <v>-0.02320483038</v>
      </c>
      <c r="M1158" s="15">
        <f t="shared" si="4"/>
        <v>0.02320483038</v>
      </c>
      <c r="N1158" s="8">
        <f t="shared" si="5"/>
        <v>10</v>
      </c>
    </row>
    <row r="1159" ht="12.75" customHeight="1">
      <c r="A1159" s="7">
        <v>43038.0</v>
      </c>
      <c r="B1159" s="8" t="s">
        <v>812</v>
      </c>
      <c r="C1159" s="8" t="s">
        <v>813</v>
      </c>
      <c r="D1159" s="11">
        <v>8.76514608E10</v>
      </c>
      <c r="E1159" s="8" t="s">
        <v>24</v>
      </c>
      <c r="F1159" s="8" t="str">
        <f t="shared" si="1"/>
        <v>BUY</v>
      </c>
      <c r="G1159" s="12">
        <v>406.519989</v>
      </c>
      <c r="H1159" s="12">
        <v>1000.0</v>
      </c>
      <c r="I1159" s="7">
        <v>43053.0</v>
      </c>
      <c r="J1159" s="14">
        <v>384.799988</v>
      </c>
      <c r="K1159" s="14">
        <f t="shared" si="2"/>
        <v>946.5708905</v>
      </c>
      <c r="L1159" s="15">
        <f t="shared" si="3"/>
        <v>-0.05342910948</v>
      </c>
      <c r="M1159" s="15">
        <f t="shared" si="4"/>
        <v>0.05342910948</v>
      </c>
      <c r="N1159" s="8">
        <f t="shared" si="5"/>
        <v>15</v>
      </c>
    </row>
    <row r="1160" ht="12.75" customHeight="1">
      <c r="A1160" s="7">
        <v>43039.0</v>
      </c>
      <c r="B1160" s="8" t="s">
        <v>1908</v>
      </c>
      <c r="C1160" s="8" t="s">
        <v>1909</v>
      </c>
      <c r="D1160" s="11">
        <v>2.5356228597E10</v>
      </c>
      <c r="E1160" s="8" t="s">
        <v>20</v>
      </c>
      <c r="F1160" s="8" t="str">
        <f t="shared" si="1"/>
        <v>SELL</v>
      </c>
      <c r="G1160" s="12">
        <v>136.710007</v>
      </c>
      <c r="H1160" s="12">
        <v>1000.0</v>
      </c>
      <c r="I1160" s="16">
        <v>44727.0</v>
      </c>
      <c r="J1160" s="14">
        <v>238.75</v>
      </c>
      <c r="K1160" s="14">
        <f t="shared" si="2"/>
        <v>1746.397394</v>
      </c>
      <c r="L1160" s="15">
        <f t="shared" si="3"/>
        <v>-0.7463973943</v>
      </c>
      <c r="M1160" s="15">
        <f t="shared" si="4"/>
        <v>0.7463973943</v>
      </c>
      <c r="N1160" s="8">
        <f t="shared" si="5"/>
        <v>1688</v>
      </c>
    </row>
    <row r="1161" ht="12.75" customHeight="1">
      <c r="A1161" s="7">
        <v>43039.0</v>
      </c>
      <c r="B1161" s="8" t="s">
        <v>952</v>
      </c>
      <c r="C1161" s="8" t="s">
        <v>953</v>
      </c>
      <c r="D1161" s="11">
        <v>9.6868389362E10</v>
      </c>
      <c r="E1161" s="8" t="s">
        <v>20</v>
      </c>
      <c r="F1161" s="8" t="str">
        <f t="shared" si="1"/>
        <v>SELL</v>
      </c>
      <c r="G1161" s="12">
        <v>36.47813</v>
      </c>
      <c r="H1161" s="12">
        <v>1000.0</v>
      </c>
      <c r="I1161" s="16">
        <v>44727.0</v>
      </c>
      <c r="J1161" s="14">
        <v>57.360077</v>
      </c>
      <c r="K1161" s="14">
        <f t="shared" si="2"/>
        <v>1572.451137</v>
      </c>
      <c r="L1161" s="15">
        <f t="shared" si="3"/>
        <v>-0.5724511372</v>
      </c>
      <c r="M1161" s="15">
        <f t="shared" si="4"/>
        <v>0.5724511372</v>
      </c>
      <c r="N1161" s="8">
        <f t="shared" si="5"/>
        <v>1688</v>
      </c>
    </row>
    <row r="1162" ht="12.75" customHeight="1">
      <c r="A1162" s="7">
        <v>43039.0</v>
      </c>
      <c r="B1162" s="8" t="s">
        <v>1910</v>
      </c>
      <c r="C1162" s="8" t="s">
        <v>1910</v>
      </c>
      <c r="D1162" s="11">
        <v>1.656113529E10</v>
      </c>
      <c r="E1162" s="8" t="s">
        <v>20</v>
      </c>
      <c r="F1162" s="8" t="str">
        <f t="shared" si="1"/>
        <v>SELL</v>
      </c>
      <c r="G1162" s="12">
        <v>66.449997</v>
      </c>
      <c r="H1162" s="12">
        <v>1000.0</v>
      </c>
      <c r="I1162" s="16">
        <v>44034.0</v>
      </c>
      <c r="J1162" s="14">
        <v>83.830002</v>
      </c>
      <c r="K1162" s="14">
        <f t="shared" si="2"/>
        <v>1261.550125</v>
      </c>
      <c r="L1162" s="15">
        <f t="shared" si="3"/>
        <v>-0.2615501247</v>
      </c>
      <c r="M1162" s="15">
        <f t="shared" si="4"/>
        <v>0.2615501247</v>
      </c>
      <c r="N1162" s="8">
        <f t="shared" si="5"/>
        <v>995</v>
      </c>
    </row>
    <row r="1163" ht="12.75" customHeight="1">
      <c r="A1163" s="16">
        <v>43039.0</v>
      </c>
      <c r="B1163" s="8" t="s">
        <v>1911</v>
      </c>
      <c r="C1163" s="8" t="s">
        <v>1912</v>
      </c>
      <c r="D1163" s="11">
        <v>1.1138586459E10</v>
      </c>
      <c r="E1163" s="17" t="s">
        <v>20</v>
      </c>
      <c r="F1163" s="18" t="str">
        <f t="shared" si="1"/>
        <v>SELL</v>
      </c>
      <c r="G1163" s="12">
        <v>17.0893</v>
      </c>
      <c r="H1163" s="12">
        <v>1000.0</v>
      </c>
      <c r="I1163" s="16">
        <v>44301.0</v>
      </c>
      <c r="J1163" s="14">
        <v>16.696819</v>
      </c>
      <c r="K1163" s="14">
        <f t="shared" si="2"/>
        <v>977.0335239</v>
      </c>
      <c r="L1163" s="15">
        <f t="shared" si="3"/>
        <v>0.0229664761</v>
      </c>
      <c r="M1163" s="15">
        <f t="shared" si="4"/>
        <v>-0.0229664761</v>
      </c>
      <c r="N1163" s="8">
        <f t="shared" si="5"/>
        <v>1262</v>
      </c>
    </row>
    <row r="1164" ht="12.75" customHeight="1">
      <c r="A1164" s="7">
        <v>43040.0</v>
      </c>
      <c r="B1164" s="8" t="s">
        <v>101</v>
      </c>
      <c r="C1164" s="8" t="s">
        <v>102</v>
      </c>
      <c r="D1164" s="11">
        <v>1.18002826852E11</v>
      </c>
      <c r="E1164" s="8" t="s">
        <v>20</v>
      </c>
      <c r="F1164" s="8" t="str">
        <f t="shared" si="1"/>
        <v>SELL</v>
      </c>
      <c r="G1164" s="12">
        <v>88.269279</v>
      </c>
      <c r="H1164" s="12">
        <v>1000.0</v>
      </c>
      <c r="I1164" s="7">
        <v>43195.0</v>
      </c>
      <c r="J1164" s="14">
        <v>87.437408</v>
      </c>
      <c r="K1164" s="14">
        <f t="shared" si="2"/>
        <v>990.5757585</v>
      </c>
      <c r="L1164" s="15">
        <f t="shared" si="3"/>
        <v>0.009424241474</v>
      </c>
      <c r="M1164" s="15">
        <f t="shared" si="4"/>
        <v>-0.009424241474</v>
      </c>
      <c r="N1164" s="8">
        <f t="shared" si="5"/>
        <v>155</v>
      </c>
    </row>
    <row r="1165" ht="12.75" customHeight="1">
      <c r="A1165" s="7">
        <v>43041.0</v>
      </c>
      <c r="B1165" s="8" t="s">
        <v>1342</v>
      </c>
      <c r="C1165" s="8" t="s">
        <v>1343</v>
      </c>
      <c r="D1165" s="11">
        <v>3.2497888188E10</v>
      </c>
      <c r="E1165" s="8" t="s">
        <v>20</v>
      </c>
      <c r="F1165" s="8" t="str">
        <f t="shared" si="1"/>
        <v>SELL</v>
      </c>
      <c r="G1165" s="12">
        <v>100.288025</v>
      </c>
      <c r="H1165" s="12">
        <v>1000.0</v>
      </c>
      <c r="I1165" s="16">
        <v>44564.0</v>
      </c>
      <c r="J1165" s="14">
        <v>139.818451</v>
      </c>
      <c r="K1165" s="14">
        <f t="shared" si="2"/>
        <v>1394.168955</v>
      </c>
      <c r="L1165" s="15">
        <f t="shared" si="3"/>
        <v>-0.3941689549</v>
      </c>
      <c r="M1165" s="15">
        <f t="shared" si="4"/>
        <v>0.3941689549</v>
      </c>
      <c r="N1165" s="8">
        <f t="shared" si="5"/>
        <v>1523</v>
      </c>
    </row>
    <row r="1166" ht="12.75" customHeight="1">
      <c r="A1166" s="7">
        <v>43045.0</v>
      </c>
      <c r="B1166" s="8" t="s">
        <v>1442</v>
      </c>
      <c r="C1166" s="8" t="s">
        <v>1443</v>
      </c>
      <c r="D1166" s="11">
        <v>1.03714531158E11</v>
      </c>
      <c r="E1166" s="8" t="s">
        <v>24</v>
      </c>
      <c r="F1166" s="8" t="str">
        <f t="shared" si="1"/>
        <v>BUY</v>
      </c>
      <c r="G1166" s="12">
        <v>98.751266</v>
      </c>
      <c r="H1166" s="12">
        <v>1000.0</v>
      </c>
      <c r="I1166" s="16">
        <v>43069.0</v>
      </c>
      <c r="J1166" s="14">
        <v>101.527649</v>
      </c>
      <c r="K1166" s="14">
        <f t="shared" si="2"/>
        <v>1028.11491</v>
      </c>
      <c r="L1166" s="15">
        <f t="shared" si="3"/>
        <v>0.02811491045</v>
      </c>
      <c r="M1166" s="15">
        <f t="shared" si="4"/>
        <v>-0.02811491045</v>
      </c>
      <c r="N1166" s="8">
        <f t="shared" si="5"/>
        <v>24</v>
      </c>
    </row>
    <row r="1167" ht="12.75" customHeight="1">
      <c r="A1167" s="7">
        <v>43047.0</v>
      </c>
      <c r="B1167" s="8" t="s">
        <v>1919</v>
      </c>
      <c r="C1167" s="8" t="s">
        <v>1920</v>
      </c>
      <c r="D1167" s="11">
        <v>1.584876888E10</v>
      </c>
      <c r="E1167" s="8" t="s">
        <v>20</v>
      </c>
      <c r="F1167" s="8" t="str">
        <f t="shared" si="1"/>
        <v>SELL</v>
      </c>
      <c r="G1167" s="12">
        <v>111.91</v>
      </c>
      <c r="H1167" s="12">
        <v>1000.0</v>
      </c>
      <c r="I1167" s="16">
        <v>44727.0</v>
      </c>
      <c r="J1167" s="14">
        <v>108.89</v>
      </c>
      <c r="K1167" s="14">
        <f t="shared" si="2"/>
        <v>973.0140291</v>
      </c>
      <c r="L1167" s="15">
        <f t="shared" si="3"/>
        <v>0.02698597087</v>
      </c>
      <c r="M1167" s="15">
        <f t="shared" si="4"/>
        <v>-0.02698597087</v>
      </c>
      <c r="N1167" s="8">
        <f t="shared" si="5"/>
        <v>1680</v>
      </c>
    </row>
    <row r="1168" ht="12.75" customHeight="1">
      <c r="A1168" s="7">
        <v>43047.0</v>
      </c>
      <c r="B1168" s="8" t="s">
        <v>28</v>
      </c>
      <c r="C1168" s="8" t="s">
        <v>29</v>
      </c>
      <c r="D1168" s="11">
        <v>3.00794502426E11</v>
      </c>
      <c r="E1168" s="8" t="s">
        <v>20</v>
      </c>
      <c r="F1168" s="8" t="str">
        <f t="shared" si="1"/>
        <v>SELL</v>
      </c>
      <c r="G1168" s="12">
        <v>90.26</v>
      </c>
      <c r="H1168" s="12">
        <v>1000.0</v>
      </c>
      <c r="I1168" s="7">
        <v>43140.0</v>
      </c>
      <c r="J1168" s="14">
        <v>88.63</v>
      </c>
      <c r="K1168" s="14">
        <f t="shared" si="2"/>
        <v>981.9410592</v>
      </c>
      <c r="L1168" s="15">
        <f t="shared" si="3"/>
        <v>0.01805894084</v>
      </c>
      <c r="M1168" s="15">
        <f t="shared" si="4"/>
        <v>-0.01805894084</v>
      </c>
      <c r="N1168" s="8">
        <f t="shared" si="5"/>
        <v>93</v>
      </c>
    </row>
    <row r="1169" ht="12.75" customHeight="1">
      <c r="A1169" s="7">
        <v>43047.0</v>
      </c>
      <c r="B1169" s="8" t="s">
        <v>537</v>
      </c>
      <c r="C1169" s="8" t="s">
        <v>538</v>
      </c>
      <c r="D1169" s="11">
        <v>9.4648919214E10</v>
      </c>
      <c r="E1169" s="8" t="s">
        <v>24</v>
      </c>
      <c r="F1169" s="8" t="str">
        <f t="shared" si="1"/>
        <v>BUY</v>
      </c>
      <c r="G1169" s="12">
        <v>58.598652</v>
      </c>
      <c r="H1169" s="12">
        <v>1000.0</v>
      </c>
      <c r="I1169" s="7">
        <v>43273.0</v>
      </c>
      <c r="J1169" s="14">
        <v>58.232452</v>
      </c>
      <c r="K1169" s="14">
        <f t="shared" si="2"/>
        <v>993.7507095</v>
      </c>
      <c r="L1169" s="15">
        <f t="shared" si="3"/>
        <v>-0.006249290513</v>
      </c>
      <c r="M1169" s="15">
        <f t="shared" si="4"/>
        <v>0.006249290513</v>
      </c>
      <c r="N1169" s="8">
        <f t="shared" si="5"/>
        <v>226</v>
      </c>
    </row>
    <row r="1170" ht="12.75" customHeight="1">
      <c r="A1170" s="16">
        <v>43047.0</v>
      </c>
      <c r="B1170" s="8" t="s">
        <v>61</v>
      </c>
      <c r="C1170" s="8" t="s">
        <v>62</v>
      </c>
      <c r="D1170" s="11">
        <v>4.44889529764E11</v>
      </c>
      <c r="E1170" s="17" t="s">
        <v>20</v>
      </c>
      <c r="F1170" s="18" t="str">
        <f t="shared" si="1"/>
        <v>SELL</v>
      </c>
      <c r="G1170" s="12">
        <v>62.05</v>
      </c>
      <c r="H1170" s="12">
        <v>1000.0</v>
      </c>
      <c r="I1170" s="16">
        <v>43103.0</v>
      </c>
      <c r="J1170" s="14">
        <v>65.05</v>
      </c>
      <c r="K1170" s="14">
        <f t="shared" si="2"/>
        <v>1048.348106</v>
      </c>
      <c r="L1170" s="15">
        <f t="shared" si="3"/>
        <v>-0.04834810637</v>
      </c>
      <c r="M1170" s="15">
        <f t="shared" si="4"/>
        <v>0.04834810637</v>
      </c>
      <c r="N1170" s="8">
        <f t="shared" si="5"/>
        <v>56</v>
      </c>
    </row>
    <row r="1171" ht="12.75" customHeight="1">
      <c r="A1171" s="7">
        <v>43048.0</v>
      </c>
      <c r="B1171" s="8" t="s">
        <v>195</v>
      </c>
      <c r="C1171" s="8" t="s">
        <v>196</v>
      </c>
      <c r="D1171" s="11">
        <v>8.5652421093E10</v>
      </c>
      <c r="E1171" s="8" t="s">
        <v>20</v>
      </c>
      <c r="F1171" s="8" t="str">
        <f t="shared" si="1"/>
        <v>SELL</v>
      </c>
      <c r="G1171" s="12">
        <v>58.594616</v>
      </c>
      <c r="H1171" s="12">
        <v>1000.0</v>
      </c>
      <c r="I1171" s="16">
        <v>43056.0</v>
      </c>
      <c r="J1171" s="14">
        <v>60.003887</v>
      </c>
      <c r="K1171" s="14">
        <f t="shared" si="2"/>
        <v>1024.051203</v>
      </c>
      <c r="L1171" s="15">
        <f t="shared" si="3"/>
        <v>-0.02405120293</v>
      </c>
      <c r="M1171" s="15">
        <f t="shared" si="4"/>
        <v>0.02405120293</v>
      </c>
      <c r="N1171" s="8">
        <f t="shared" si="5"/>
        <v>8</v>
      </c>
    </row>
    <row r="1172" ht="12.75" customHeight="1">
      <c r="A1172" s="7">
        <v>43048.0</v>
      </c>
      <c r="B1172" s="8" t="s">
        <v>177</v>
      </c>
      <c r="C1172" s="8" t="s">
        <v>178</v>
      </c>
      <c r="D1172" s="11">
        <v>1.9131597722E10</v>
      </c>
      <c r="E1172" s="8" t="s">
        <v>20</v>
      </c>
      <c r="F1172" s="8" t="str">
        <f t="shared" si="1"/>
        <v>SELL</v>
      </c>
      <c r="G1172" s="12">
        <v>51.057442</v>
      </c>
      <c r="H1172" s="12">
        <v>1000.0</v>
      </c>
      <c r="I1172" s="7">
        <v>43446.0</v>
      </c>
      <c r="J1172" s="14">
        <v>49.239719</v>
      </c>
      <c r="K1172" s="14">
        <f t="shared" si="2"/>
        <v>964.398471</v>
      </c>
      <c r="L1172" s="15">
        <f t="shared" si="3"/>
        <v>0.03560152896</v>
      </c>
      <c r="M1172" s="15">
        <f t="shared" si="4"/>
        <v>-0.03560152896</v>
      </c>
      <c r="N1172" s="8">
        <f t="shared" si="5"/>
        <v>398</v>
      </c>
    </row>
    <row r="1173" ht="12.75" customHeight="1">
      <c r="A1173" s="7">
        <v>43052.0</v>
      </c>
      <c r="B1173" s="8" t="s">
        <v>194</v>
      </c>
      <c r="C1173" s="8" t="s">
        <v>194</v>
      </c>
      <c r="D1173" s="11">
        <v>6.1935406606E10</v>
      </c>
      <c r="E1173" s="8" t="s">
        <v>24</v>
      </c>
      <c r="F1173" s="8" t="str">
        <f t="shared" si="1"/>
        <v>BUY</v>
      </c>
      <c r="G1173" s="12">
        <v>15.388321</v>
      </c>
      <c r="H1173" s="12">
        <v>1000.0</v>
      </c>
      <c r="I1173" s="16">
        <v>43112.0</v>
      </c>
      <c r="J1173" s="14">
        <v>18.397373</v>
      </c>
      <c r="K1173" s="14">
        <f t="shared" si="2"/>
        <v>1195.541281</v>
      </c>
      <c r="L1173" s="15">
        <f t="shared" si="3"/>
        <v>0.1955412809</v>
      </c>
      <c r="M1173" s="15">
        <f t="shared" si="4"/>
        <v>-0.1955412809</v>
      </c>
      <c r="N1173" s="8">
        <f t="shared" si="5"/>
        <v>60</v>
      </c>
    </row>
    <row r="1174" ht="12.75" customHeight="1">
      <c r="A1174" s="7">
        <v>43052.0</v>
      </c>
      <c r="B1174" s="8" t="s">
        <v>1631</v>
      </c>
      <c r="C1174" s="8" t="s">
        <v>1632</v>
      </c>
      <c r="D1174" s="11">
        <v>7.0600589368E10</v>
      </c>
      <c r="E1174" s="8" t="s">
        <v>20</v>
      </c>
      <c r="F1174" s="8" t="str">
        <f t="shared" si="1"/>
        <v>SELL</v>
      </c>
      <c r="G1174" s="12">
        <v>25.63</v>
      </c>
      <c r="H1174" s="12">
        <v>1000.0</v>
      </c>
      <c r="I1174" s="16">
        <v>44727.0</v>
      </c>
      <c r="J1174" s="14">
        <v>39.31</v>
      </c>
      <c r="K1174" s="14">
        <f t="shared" si="2"/>
        <v>1533.749512</v>
      </c>
      <c r="L1174" s="15">
        <f t="shared" si="3"/>
        <v>-0.5337495123</v>
      </c>
      <c r="M1174" s="15">
        <f t="shared" si="4"/>
        <v>0.5337495123</v>
      </c>
      <c r="N1174" s="8">
        <f t="shared" si="5"/>
        <v>1675</v>
      </c>
    </row>
    <row r="1175" ht="12.75" customHeight="1">
      <c r="A1175" s="7">
        <v>43053.0</v>
      </c>
      <c r="B1175" s="8" t="s">
        <v>336</v>
      </c>
      <c r="C1175" s="8" t="s">
        <v>337</v>
      </c>
      <c r="D1175" s="11">
        <v>2.4148907112E11</v>
      </c>
      <c r="E1175" s="8" t="s">
        <v>20</v>
      </c>
      <c r="F1175" s="8" t="str">
        <f t="shared" si="1"/>
        <v>SELL</v>
      </c>
      <c r="G1175" s="12">
        <v>158.959991</v>
      </c>
      <c r="H1175" s="12">
        <v>1000.0</v>
      </c>
      <c r="I1175" s="16">
        <v>43319.0</v>
      </c>
      <c r="J1175" s="14">
        <v>209.345718</v>
      </c>
      <c r="K1175" s="14">
        <f t="shared" si="2"/>
        <v>1316.971124</v>
      </c>
      <c r="L1175" s="15">
        <f t="shared" si="3"/>
        <v>-0.3169711239</v>
      </c>
      <c r="M1175" s="15">
        <f t="shared" si="4"/>
        <v>0.3169711239</v>
      </c>
      <c r="N1175" s="8">
        <f t="shared" si="5"/>
        <v>266</v>
      </c>
    </row>
    <row r="1176" ht="12.75" customHeight="1">
      <c r="A1176" s="7">
        <v>43053.0</v>
      </c>
      <c r="B1176" s="8" t="s">
        <v>812</v>
      </c>
      <c r="C1176" s="8" t="s">
        <v>813</v>
      </c>
      <c r="D1176" s="11">
        <v>8.76514608E10</v>
      </c>
      <c r="E1176" s="8" t="s">
        <v>20</v>
      </c>
      <c r="F1176" s="8" t="str">
        <f t="shared" si="1"/>
        <v>SELL</v>
      </c>
      <c r="G1176" s="12">
        <v>384.799988</v>
      </c>
      <c r="H1176" s="12">
        <v>1000.0</v>
      </c>
      <c r="I1176" s="7">
        <v>43179.0</v>
      </c>
      <c r="J1176" s="14">
        <v>333.859985</v>
      </c>
      <c r="K1176" s="14">
        <f t="shared" si="2"/>
        <v>867.6195307</v>
      </c>
      <c r="L1176" s="15">
        <f t="shared" si="3"/>
        <v>0.1323804693</v>
      </c>
      <c r="M1176" s="15">
        <f t="shared" si="4"/>
        <v>-0.1323804693</v>
      </c>
      <c r="N1176" s="8">
        <f t="shared" si="5"/>
        <v>126</v>
      </c>
    </row>
    <row r="1177" ht="12.75" customHeight="1">
      <c r="A1177" s="7">
        <v>43053.0</v>
      </c>
      <c r="B1177" s="8" t="s">
        <v>152</v>
      </c>
      <c r="C1177" s="8" t="s">
        <v>153</v>
      </c>
      <c r="D1177" s="11">
        <v>1.11464472E11</v>
      </c>
      <c r="E1177" s="8" t="s">
        <v>20</v>
      </c>
      <c r="F1177" s="8" t="str">
        <f t="shared" si="1"/>
        <v>SELL</v>
      </c>
      <c r="G1177" s="12">
        <v>50.37</v>
      </c>
      <c r="H1177" s="12">
        <v>1000.0</v>
      </c>
      <c r="I1177" s="7">
        <v>43119.0</v>
      </c>
      <c r="J1177" s="14">
        <v>54.49</v>
      </c>
      <c r="K1177" s="14">
        <f t="shared" si="2"/>
        <v>1081.794719</v>
      </c>
      <c r="L1177" s="15">
        <f t="shared" si="3"/>
        <v>-0.08179471908</v>
      </c>
      <c r="M1177" s="15">
        <f t="shared" si="4"/>
        <v>0.08179471908</v>
      </c>
      <c r="N1177" s="8">
        <f t="shared" si="5"/>
        <v>66</v>
      </c>
    </row>
    <row r="1178" ht="12.75" customHeight="1">
      <c r="A1178" s="7">
        <v>43054.0</v>
      </c>
      <c r="B1178" s="8" t="s">
        <v>745</v>
      </c>
      <c r="C1178" s="8" t="s">
        <v>746</v>
      </c>
      <c r="D1178" s="11">
        <v>1.44024414E10</v>
      </c>
      <c r="E1178" s="8" t="s">
        <v>20</v>
      </c>
      <c r="F1178" s="8" t="str">
        <f t="shared" si="1"/>
        <v>SELL</v>
      </c>
      <c r="G1178" s="12">
        <v>29.388119</v>
      </c>
      <c r="H1178" s="12">
        <v>1000.0</v>
      </c>
      <c r="I1178" s="16">
        <v>43510.0</v>
      </c>
      <c r="J1178" s="14">
        <v>20.47897</v>
      </c>
      <c r="K1178" s="14">
        <f t="shared" si="2"/>
        <v>696.8452115</v>
      </c>
      <c r="L1178" s="15">
        <f t="shared" si="3"/>
        <v>0.3031547885</v>
      </c>
      <c r="M1178" s="15">
        <f t="shared" si="4"/>
        <v>-0.3031547885</v>
      </c>
      <c r="N1178" s="8">
        <f t="shared" si="5"/>
        <v>456</v>
      </c>
    </row>
    <row r="1179" ht="12.75" customHeight="1">
      <c r="A1179" s="7">
        <v>43054.0</v>
      </c>
      <c r="B1179" s="8" t="s">
        <v>183</v>
      </c>
      <c r="C1179" s="8" t="s">
        <v>184</v>
      </c>
      <c r="D1179" s="11">
        <v>3.59532201359E11</v>
      </c>
      <c r="E1179" s="8" t="s">
        <v>20</v>
      </c>
      <c r="F1179" s="8" t="str">
        <f t="shared" si="1"/>
        <v>SELL</v>
      </c>
      <c r="G1179" s="12">
        <v>75.568146</v>
      </c>
      <c r="H1179" s="12">
        <v>1000.0</v>
      </c>
      <c r="I1179" s="7">
        <v>43119.0</v>
      </c>
      <c r="J1179" s="14">
        <v>78.595192</v>
      </c>
      <c r="K1179" s="14">
        <f t="shared" si="2"/>
        <v>1040.057169</v>
      </c>
      <c r="L1179" s="15">
        <f t="shared" si="3"/>
        <v>-0.04005716906</v>
      </c>
      <c r="M1179" s="15">
        <f t="shared" si="4"/>
        <v>0.04005716906</v>
      </c>
      <c r="N1179" s="8">
        <f t="shared" si="5"/>
        <v>65</v>
      </c>
    </row>
    <row r="1180" ht="12.75" customHeight="1">
      <c r="A1180" s="7">
        <v>43056.0</v>
      </c>
      <c r="B1180" s="8" t="s">
        <v>564</v>
      </c>
      <c r="C1180" s="8" t="s">
        <v>565</v>
      </c>
      <c r="D1180" s="11">
        <v>1.1175022989E10</v>
      </c>
      <c r="E1180" s="8" t="s">
        <v>24</v>
      </c>
      <c r="F1180" s="8" t="str">
        <f t="shared" si="1"/>
        <v>BUY</v>
      </c>
      <c r="G1180" s="12">
        <v>104.730003</v>
      </c>
      <c r="H1180" s="12">
        <v>1000.0</v>
      </c>
      <c r="I1180" s="16">
        <v>43182.0</v>
      </c>
      <c r="J1180" s="14">
        <v>127.910004</v>
      </c>
      <c r="K1180" s="14">
        <f t="shared" si="2"/>
        <v>1221.331045</v>
      </c>
      <c r="L1180" s="15">
        <f t="shared" si="3"/>
        <v>0.2213310449</v>
      </c>
      <c r="M1180" s="15">
        <f t="shared" si="4"/>
        <v>-0.2213310449</v>
      </c>
      <c r="N1180" s="8">
        <f t="shared" si="5"/>
        <v>126</v>
      </c>
    </row>
    <row r="1181" ht="12.75" customHeight="1">
      <c r="A1181" s="7">
        <v>43056.0</v>
      </c>
      <c r="B1181" s="8" t="s">
        <v>195</v>
      </c>
      <c r="C1181" s="8" t="s">
        <v>196</v>
      </c>
      <c r="D1181" s="11">
        <v>8.5652421093E10</v>
      </c>
      <c r="E1181" s="8" t="s">
        <v>24</v>
      </c>
      <c r="F1181" s="8" t="str">
        <f t="shared" si="1"/>
        <v>BUY</v>
      </c>
      <c r="G1181" s="12">
        <v>60.003887</v>
      </c>
      <c r="H1181" s="12">
        <v>1000.0</v>
      </c>
      <c r="I1181" s="16">
        <v>43073.0</v>
      </c>
      <c r="J1181" s="14">
        <v>60.861301</v>
      </c>
      <c r="K1181" s="14">
        <f t="shared" si="2"/>
        <v>1014.289308</v>
      </c>
      <c r="L1181" s="15">
        <f t="shared" si="3"/>
        <v>0.01428930762</v>
      </c>
      <c r="M1181" s="15">
        <f t="shared" si="4"/>
        <v>-0.01428930762</v>
      </c>
      <c r="N1181" s="8">
        <f t="shared" si="5"/>
        <v>17</v>
      </c>
    </row>
    <row r="1182" ht="12.75" customHeight="1">
      <c r="A1182" s="7">
        <v>43056.0</v>
      </c>
      <c r="B1182" s="8" t="s">
        <v>74</v>
      </c>
      <c r="C1182" s="8" t="s">
        <v>75</v>
      </c>
      <c r="D1182" s="11">
        <v>1.1640308784E11</v>
      </c>
      <c r="E1182" s="8" t="s">
        <v>24</v>
      </c>
      <c r="F1182" s="8" t="str">
        <f t="shared" si="1"/>
        <v>BUY</v>
      </c>
      <c r="G1182" s="12">
        <v>124.417007</v>
      </c>
      <c r="H1182" s="12">
        <v>1000.0</v>
      </c>
      <c r="I1182" s="7">
        <v>43087.0</v>
      </c>
      <c r="J1182" s="14">
        <v>141.159271</v>
      </c>
      <c r="K1182" s="14">
        <f t="shared" si="2"/>
        <v>1134.565719</v>
      </c>
      <c r="L1182" s="15">
        <f t="shared" si="3"/>
        <v>0.134565719</v>
      </c>
      <c r="M1182" s="15">
        <f t="shared" si="4"/>
        <v>-0.134565719</v>
      </c>
      <c r="N1182" s="8">
        <f t="shared" si="5"/>
        <v>31</v>
      </c>
    </row>
    <row r="1183" ht="12.75" customHeight="1">
      <c r="A1183" s="7">
        <v>43056.0</v>
      </c>
      <c r="B1183" s="8" t="s">
        <v>199</v>
      </c>
      <c r="C1183" s="8" t="s">
        <v>200</v>
      </c>
      <c r="D1183" s="11">
        <v>2.195584E10</v>
      </c>
      <c r="E1183" s="8" t="s">
        <v>24</v>
      </c>
      <c r="F1183" s="8" t="str">
        <f t="shared" si="1"/>
        <v>BUY</v>
      </c>
      <c r="G1183" s="12">
        <v>11.374643</v>
      </c>
      <c r="H1183" s="12">
        <v>1000.0</v>
      </c>
      <c r="I1183" s="16">
        <v>43158.0</v>
      </c>
      <c r="J1183" s="14">
        <v>15.729364</v>
      </c>
      <c r="K1183" s="14">
        <f t="shared" si="2"/>
        <v>1382.844631</v>
      </c>
      <c r="L1183" s="15">
        <f t="shared" si="3"/>
        <v>0.3828446308</v>
      </c>
      <c r="M1183" s="15">
        <f t="shared" si="4"/>
        <v>-0.3828446308</v>
      </c>
      <c r="N1183" s="8">
        <f t="shared" si="5"/>
        <v>102</v>
      </c>
    </row>
    <row r="1184" ht="12.75" customHeight="1">
      <c r="A1184" s="7">
        <v>43056.0</v>
      </c>
      <c r="B1184" s="8" t="s">
        <v>257</v>
      </c>
      <c r="C1184" s="8" t="s">
        <v>258</v>
      </c>
      <c r="D1184" s="11">
        <v>1.08455021896E11</v>
      </c>
      <c r="E1184" s="8" t="s">
        <v>24</v>
      </c>
      <c r="F1184" s="8" t="str">
        <f t="shared" si="1"/>
        <v>BUY</v>
      </c>
      <c r="G1184" s="12">
        <v>69.441734</v>
      </c>
      <c r="H1184" s="12">
        <v>1000.0</v>
      </c>
      <c r="I1184" s="7">
        <v>43256.0</v>
      </c>
      <c r="J1184" s="14">
        <v>76.573822</v>
      </c>
      <c r="K1184" s="14">
        <f t="shared" si="2"/>
        <v>1102.706076</v>
      </c>
      <c r="L1184" s="15">
        <f t="shared" si="3"/>
        <v>0.1027060759</v>
      </c>
      <c r="M1184" s="15">
        <f t="shared" si="4"/>
        <v>-0.1027060759</v>
      </c>
      <c r="N1184" s="8">
        <f t="shared" si="5"/>
        <v>200</v>
      </c>
    </row>
    <row r="1185" ht="12.75" customHeight="1">
      <c r="A1185" s="7">
        <v>43056.0</v>
      </c>
      <c r="B1185" s="8" t="s">
        <v>230</v>
      </c>
      <c r="C1185" s="8" t="s">
        <v>231</v>
      </c>
      <c r="D1185" s="11">
        <v>6.4134736628E10</v>
      </c>
      <c r="E1185" s="8" t="s">
        <v>24</v>
      </c>
      <c r="F1185" s="8" t="str">
        <f t="shared" si="1"/>
        <v>BUY</v>
      </c>
      <c r="G1185" s="12">
        <v>47.573334</v>
      </c>
      <c r="H1185" s="12">
        <v>1000.0</v>
      </c>
      <c r="I1185" s="7">
        <v>43067.0</v>
      </c>
      <c r="J1185" s="14">
        <v>49.700001</v>
      </c>
      <c r="K1185" s="14">
        <f t="shared" si="2"/>
        <v>1044.702921</v>
      </c>
      <c r="L1185" s="15">
        <f t="shared" si="3"/>
        <v>0.04470292118</v>
      </c>
      <c r="M1185" s="15">
        <f t="shared" si="4"/>
        <v>-0.04470292118</v>
      </c>
      <c r="N1185" s="8">
        <f t="shared" si="5"/>
        <v>11</v>
      </c>
    </row>
    <row r="1186" ht="12.75" customHeight="1">
      <c r="A1186" s="7">
        <v>43060.0</v>
      </c>
      <c r="B1186" s="8" t="s">
        <v>437</v>
      </c>
      <c r="C1186" s="8" t="s">
        <v>438</v>
      </c>
      <c r="D1186" s="11">
        <v>1.276728036E10</v>
      </c>
      <c r="E1186" s="8" t="s">
        <v>24</v>
      </c>
      <c r="F1186" s="8" t="str">
        <f t="shared" si="1"/>
        <v>BUY</v>
      </c>
      <c r="G1186" s="12">
        <v>38.173309</v>
      </c>
      <c r="H1186" s="12">
        <v>1000.0</v>
      </c>
      <c r="I1186" s="16">
        <v>43087.0</v>
      </c>
      <c r="J1186" s="14">
        <v>41.354412</v>
      </c>
      <c r="K1186" s="14">
        <f t="shared" si="2"/>
        <v>1083.333174</v>
      </c>
      <c r="L1186" s="15">
        <f t="shared" si="3"/>
        <v>0.08333317397</v>
      </c>
      <c r="M1186" s="15">
        <f t="shared" si="4"/>
        <v>-0.08333317397</v>
      </c>
      <c r="N1186" s="8">
        <f t="shared" si="5"/>
        <v>27</v>
      </c>
    </row>
    <row r="1187" ht="12.75" customHeight="1">
      <c r="A1187" s="7">
        <v>43060.0</v>
      </c>
      <c r="B1187" s="8" t="s">
        <v>1099</v>
      </c>
      <c r="C1187" s="8" t="s">
        <v>1100</v>
      </c>
      <c r="D1187" s="11">
        <v>2.1809089085E10</v>
      </c>
      <c r="E1187" s="8" t="s">
        <v>20</v>
      </c>
      <c r="F1187" s="8" t="str">
        <f t="shared" si="1"/>
        <v>SELL</v>
      </c>
      <c r="G1187" s="12">
        <v>17.546703</v>
      </c>
      <c r="H1187" s="12">
        <v>1000.0</v>
      </c>
      <c r="I1187" s="16">
        <v>43298.0</v>
      </c>
      <c r="J1187" s="14">
        <v>11.072911</v>
      </c>
      <c r="K1187" s="14">
        <f t="shared" si="2"/>
        <v>631.0536515</v>
      </c>
      <c r="L1187" s="15">
        <f t="shared" si="3"/>
        <v>0.3689463485</v>
      </c>
      <c r="M1187" s="15">
        <f t="shared" si="4"/>
        <v>-0.3689463485</v>
      </c>
      <c r="N1187" s="8">
        <f t="shared" si="5"/>
        <v>238</v>
      </c>
    </row>
    <row r="1188" ht="12.75" customHeight="1">
      <c r="A1188" s="7">
        <v>43060.0</v>
      </c>
      <c r="B1188" s="8" t="s">
        <v>1935</v>
      </c>
      <c r="C1188" s="8" t="s">
        <v>1936</v>
      </c>
      <c r="D1188" s="11">
        <v>1.049001041E10</v>
      </c>
      <c r="E1188" s="8" t="s">
        <v>20</v>
      </c>
      <c r="F1188" s="8" t="str">
        <f t="shared" si="1"/>
        <v>SELL</v>
      </c>
      <c r="G1188" s="12">
        <v>39.41</v>
      </c>
      <c r="H1188" s="12">
        <v>1000.0</v>
      </c>
      <c r="I1188" s="16">
        <v>43952.0</v>
      </c>
      <c r="J1188" s="14">
        <v>41.93</v>
      </c>
      <c r="K1188" s="14">
        <f t="shared" si="2"/>
        <v>1063.943162</v>
      </c>
      <c r="L1188" s="15">
        <f t="shared" si="3"/>
        <v>-0.06394316163</v>
      </c>
      <c r="M1188" s="15">
        <f t="shared" si="4"/>
        <v>0.06394316163</v>
      </c>
      <c r="N1188" s="8">
        <f t="shared" si="5"/>
        <v>892</v>
      </c>
    </row>
    <row r="1189" ht="12.75" customHeight="1">
      <c r="A1189" s="7">
        <v>43060.0</v>
      </c>
      <c r="B1189" s="8" t="s">
        <v>689</v>
      </c>
      <c r="C1189" s="8" t="s">
        <v>690</v>
      </c>
      <c r="D1189" s="11">
        <v>4.1085696745E10</v>
      </c>
      <c r="E1189" s="8" t="s">
        <v>20</v>
      </c>
      <c r="F1189" s="8" t="str">
        <f t="shared" si="1"/>
        <v>SELL</v>
      </c>
      <c r="G1189" s="12">
        <v>43.909786</v>
      </c>
      <c r="H1189" s="12">
        <v>1000.0</v>
      </c>
      <c r="I1189" s="16">
        <v>43084.0</v>
      </c>
      <c r="J1189" s="14">
        <v>46.674652</v>
      </c>
      <c r="K1189" s="14">
        <f t="shared" si="2"/>
        <v>1062.966966</v>
      </c>
      <c r="L1189" s="15">
        <f t="shared" si="3"/>
        <v>-0.06296696595</v>
      </c>
      <c r="M1189" s="15">
        <f t="shared" si="4"/>
        <v>0.06296696595</v>
      </c>
      <c r="N1189" s="8">
        <f t="shared" si="5"/>
        <v>24</v>
      </c>
    </row>
    <row r="1190" ht="12.75" customHeight="1">
      <c r="A1190" s="7">
        <v>43067.0</v>
      </c>
      <c r="B1190" s="8" t="s">
        <v>515</v>
      </c>
      <c r="C1190" s="8" t="s">
        <v>516</v>
      </c>
      <c r="D1190" s="11">
        <v>7.703592E10</v>
      </c>
      <c r="E1190" s="8" t="s">
        <v>20</v>
      </c>
      <c r="F1190" s="8" t="str">
        <f t="shared" si="1"/>
        <v>SELL</v>
      </c>
      <c r="G1190" s="12">
        <v>103.99</v>
      </c>
      <c r="H1190" s="12">
        <v>1000.0</v>
      </c>
      <c r="I1190" s="16">
        <v>43160.0</v>
      </c>
      <c r="J1190" s="14">
        <v>87.19</v>
      </c>
      <c r="K1190" s="14">
        <f t="shared" si="2"/>
        <v>838.4460044</v>
      </c>
      <c r="L1190" s="15">
        <f t="shared" si="3"/>
        <v>0.1615539956</v>
      </c>
      <c r="M1190" s="15">
        <f t="shared" si="4"/>
        <v>-0.1615539956</v>
      </c>
      <c r="N1190" s="8">
        <f t="shared" si="5"/>
        <v>93</v>
      </c>
    </row>
    <row r="1191" ht="12.75" customHeight="1">
      <c r="A1191" s="7">
        <v>43067.0</v>
      </c>
      <c r="B1191" s="8" t="s">
        <v>173</v>
      </c>
      <c r="C1191" s="8" t="s">
        <v>174</v>
      </c>
      <c r="D1191" s="11">
        <v>1.21670003777E11</v>
      </c>
      <c r="E1191" s="8" t="s">
        <v>20</v>
      </c>
      <c r="F1191" s="8" t="str">
        <f t="shared" si="1"/>
        <v>SELL</v>
      </c>
      <c r="G1191" s="12">
        <v>104.843765</v>
      </c>
      <c r="H1191" s="12">
        <v>1000.0</v>
      </c>
      <c r="I1191" s="7">
        <v>43067.0</v>
      </c>
      <c r="J1191" s="14">
        <v>104.843765</v>
      </c>
      <c r="K1191" s="14">
        <f t="shared" si="2"/>
        <v>1000</v>
      </c>
      <c r="L1191" s="15">
        <f t="shared" si="3"/>
        <v>0</v>
      </c>
      <c r="M1191" s="15">
        <f t="shared" si="4"/>
        <v>0</v>
      </c>
      <c r="N1191" s="8">
        <f t="shared" si="5"/>
        <v>0</v>
      </c>
    </row>
    <row r="1192" ht="12.75" customHeight="1">
      <c r="A1192" s="7">
        <v>43067.0</v>
      </c>
      <c r="B1192" s="8" t="s">
        <v>230</v>
      </c>
      <c r="C1192" s="8" t="s">
        <v>231</v>
      </c>
      <c r="D1192" s="11">
        <v>6.4134736628E10</v>
      </c>
      <c r="E1192" s="8" t="s">
        <v>20</v>
      </c>
      <c r="F1192" s="8" t="str">
        <f t="shared" si="1"/>
        <v>SELL</v>
      </c>
      <c r="G1192" s="12">
        <v>49.700001</v>
      </c>
      <c r="H1192" s="12">
        <v>1000.0</v>
      </c>
      <c r="I1192" s="16">
        <v>44727.0</v>
      </c>
      <c r="J1192" s="14">
        <v>162.339996</v>
      </c>
      <c r="K1192" s="14">
        <f t="shared" si="2"/>
        <v>3266.398244</v>
      </c>
      <c r="L1192" s="15">
        <f t="shared" si="3"/>
        <v>-2.266398244</v>
      </c>
      <c r="M1192" s="15">
        <f t="shared" si="4"/>
        <v>2.266398244</v>
      </c>
      <c r="N1192" s="8">
        <f t="shared" si="5"/>
        <v>1660</v>
      </c>
    </row>
    <row r="1193" ht="12.75" customHeight="1">
      <c r="A1193" s="7">
        <v>43067.0</v>
      </c>
      <c r="B1193" s="8" t="s">
        <v>361</v>
      </c>
      <c r="C1193" s="8" t="s">
        <v>362</v>
      </c>
      <c r="D1193" s="11">
        <v>3.4406482717E10</v>
      </c>
      <c r="E1193" s="8" t="s">
        <v>24</v>
      </c>
      <c r="F1193" s="8" t="str">
        <f t="shared" si="1"/>
        <v>BUY</v>
      </c>
      <c r="G1193" s="12">
        <v>42.549999</v>
      </c>
      <c r="H1193" s="12">
        <v>1000.0</v>
      </c>
      <c r="I1193" s="7">
        <v>43089.0</v>
      </c>
      <c r="J1193" s="14">
        <v>35.66</v>
      </c>
      <c r="K1193" s="14">
        <f t="shared" si="2"/>
        <v>838.0728752</v>
      </c>
      <c r="L1193" s="15">
        <f t="shared" si="3"/>
        <v>-0.1619271248</v>
      </c>
      <c r="M1193" s="15">
        <f t="shared" si="4"/>
        <v>0.1619271248</v>
      </c>
      <c r="N1193" s="8">
        <f t="shared" si="5"/>
        <v>22</v>
      </c>
    </row>
    <row r="1194" ht="12.75" customHeight="1">
      <c r="A1194" s="7">
        <v>43068.0</v>
      </c>
      <c r="B1194" s="8" t="s">
        <v>179</v>
      </c>
      <c r="C1194" s="8" t="s">
        <v>180</v>
      </c>
      <c r="D1194" s="11">
        <v>7.25893281281E11</v>
      </c>
      <c r="E1194" s="8" t="s">
        <v>24</v>
      </c>
      <c r="F1194" s="8" t="str">
        <f t="shared" si="1"/>
        <v>BUY</v>
      </c>
      <c r="G1194" s="12">
        <v>175.130005</v>
      </c>
      <c r="H1194" s="12">
        <v>1000.0</v>
      </c>
      <c r="I1194" s="7">
        <v>43074.0</v>
      </c>
      <c r="J1194" s="14">
        <v>172.830002</v>
      </c>
      <c r="K1194" s="14">
        <f t="shared" si="2"/>
        <v>986.8668821</v>
      </c>
      <c r="L1194" s="15">
        <f t="shared" si="3"/>
        <v>-0.01313311788</v>
      </c>
      <c r="M1194" s="15">
        <f t="shared" si="4"/>
        <v>0.01313311788</v>
      </c>
      <c r="N1194" s="8">
        <f t="shared" si="5"/>
        <v>6</v>
      </c>
    </row>
    <row r="1195" ht="12.75" customHeight="1">
      <c r="A1195" s="7">
        <v>43068.0</v>
      </c>
      <c r="B1195" s="8" t="s">
        <v>89</v>
      </c>
      <c r="C1195" s="8" t="s">
        <v>90</v>
      </c>
      <c r="D1195" s="11">
        <v>1.79830167494E11</v>
      </c>
      <c r="E1195" s="8" t="s">
        <v>24</v>
      </c>
      <c r="F1195" s="8" t="str">
        <f t="shared" si="1"/>
        <v>BUY</v>
      </c>
      <c r="G1195" s="12">
        <v>188.149994</v>
      </c>
      <c r="H1195" s="12">
        <v>1000.0</v>
      </c>
      <c r="I1195" s="7">
        <v>43074.0</v>
      </c>
      <c r="J1195" s="14">
        <v>184.210007</v>
      </c>
      <c r="K1195" s="14">
        <f t="shared" si="2"/>
        <v>979.0593297</v>
      </c>
      <c r="L1195" s="15">
        <f t="shared" si="3"/>
        <v>-0.02094067035</v>
      </c>
      <c r="M1195" s="15">
        <f t="shared" si="4"/>
        <v>0.02094067035</v>
      </c>
      <c r="N1195" s="8">
        <f t="shared" si="5"/>
        <v>6</v>
      </c>
    </row>
    <row r="1196" ht="12.75" customHeight="1">
      <c r="A1196" s="7">
        <v>43069.0</v>
      </c>
      <c r="B1196" s="8" t="s">
        <v>1442</v>
      </c>
      <c r="C1196" s="8" t="s">
        <v>1443</v>
      </c>
      <c r="D1196" s="11">
        <v>1.03714531158E11</v>
      </c>
      <c r="E1196" s="8" t="s">
        <v>20</v>
      </c>
      <c r="F1196" s="8" t="str">
        <f t="shared" si="1"/>
        <v>SELL</v>
      </c>
      <c r="G1196" s="12">
        <v>101.527649</v>
      </c>
      <c r="H1196" s="12">
        <v>1000.0</v>
      </c>
      <c r="I1196" s="16">
        <v>44727.0</v>
      </c>
      <c r="J1196" s="14">
        <v>202.929565</v>
      </c>
      <c r="K1196" s="14">
        <f t="shared" si="2"/>
        <v>1998.761589</v>
      </c>
      <c r="L1196" s="15">
        <f t="shared" si="3"/>
        <v>-0.9987615886</v>
      </c>
      <c r="M1196" s="15">
        <f t="shared" si="4"/>
        <v>0.9987615886</v>
      </c>
      <c r="N1196" s="8">
        <f t="shared" si="5"/>
        <v>1658</v>
      </c>
    </row>
    <row r="1197" ht="12.75" customHeight="1">
      <c r="A1197" s="7">
        <v>43069.0</v>
      </c>
      <c r="B1197" s="8" t="s">
        <v>461</v>
      </c>
      <c r="C1197" s="8" t="s">
        <v>462</v>
      </c>
      <c r="D1197" s="11">
        <v>2.151824904E10</v>
      </c>
      <c r="E1197" s="8" t="s">
        <v>20</v>
      </c>
      <c r="F1197" s="8" t="str">
        <f t="shared" si="1"/>
        <v>SELL</v>
      </c>
      <c r="G1197" s="12">
        <v>125.017517</v>
      </c>
      <c r="H1197" s="12">
        <v>1000.0</v>
      </c>
      <c r="I1197" s="7">
        <v>43160.0</v>
      </c>
      <c r="J1197" s="14">
        <v>89.581055</v>
      </c>
      <c r="K1197" s="14">
        <f t="shared" si="2"/>
        <v>716.5480258</v>
      </c>
      <c r="L1197" s="15">
        <f t="shared" si="3"/>
        <v>0.2834519742</v>
      </c>
      <c r="M1197" s="15">
        <f t="shared" si="4"/>
        <v>-0.2834519742</v>
      </c>
      <c r="N1197" s="8">
        <f t="shared" si="5"/>
        <v>91</v>
      </c>
    </row>
    <row r="1198" ht="12.75" customHeight="1">
      <c r="A1198" s="7">
        <v>43069.0</v>
      </c>
      <c r="B1198" s="8" t="s">
        <v>173</v>
      </c>
      <c r="C1198" s="8" t="s">
        <v>174</v>
      </c>
      <c r="D1198" s="11">
        <v>1.21670003777E11</v>
      </c>
      <c r="E1198" s="8" t="s">
        <v>24</v>
      </c>
      <c r="F1198" s="8" t="str">
        <f t="shared" si="1"/>
        <v>BUY</v>
      </c>
      <c r="G1198" s="12">
        <v>104.160393</v>
      </c>
      <c r="H1198" s="12">
        <v>1000.0</v>
      </c>
      <c r="I1198" s="7">
        <v>43069.0</v>
      </c>
      <c r="J1198" s="14">
        <v>104.160393</v>
      </c>
      <c r="K1198" s="14">
        <f t="shared" si="2"/>
        <v>1000</v>
      </c>
      <c r="L1198" s="15">
        <f t="shared" si="3"/>
        <v>0</v>
      </c>
      <c r="M1198" s="15">
        <f t="shared" si="4"/>
        <v>0</v>
      </c>
      <c r="N1198" s="8">
        <f t="shared" si="5"/>
        <v>0</v>
      </c>
    </row>
    <row r="1199" ht="12.75" customHeight="1">
      <c r="A1199" s="7">
        <v>43069.0</v>
      </c>
      <c r="B1199" s="8" t="s">
        <v>123</v>
      </c>
      <c r="C1199" s="8" t="s">
        <v>124</v>
      </c>
      <c r="D1199" s="11">
        <v>3.4143176459E10</v>
      </c>
      <c r="E1199" s="8" t="s">
        <v>20</v>
      </c>
      <c r="F1199" s="8" t="str">
        <f t="shared" si="1"/>
        <v>SELL</v>
      </c>
      <c r="G1199" s="12">
        <v>22.94</v>
      </c>
      <c r="H1199" s="12">
        <v>1000.0</v>
      </c>
      <c r="I1199" s="7">
        <v>43161.0</v>
      </c>
      <c r="J1199" s="14">
        <v>24.37</v>
      </c>
      <c r="K1199" s="14">
        <f t="shared" si="2"/>
        <v>1062.33653</v>
      </c>
      <c r="L1199" s="15">
        <f t="shared" si="3"/>
        <v>-0.06233653008</v>
      </c>
      <c r="M1199" s="15">
        <f t="shared" si="4"/>
        <v>0.06233653008</v>
      </c>
      <c r="N1199" s="8">
        <f t="shared" si="5"/>
        <v>92</v>
      </c>
    </row>
    <row r="1200" ht="12.75" customHeight="1">
      <c r="A1200" s="7">
        <v>43070.0</v>
      </c>
      <c r="B1200" s="8" t="s">
        <v>912</v>
      </c>
      <c r="C1200" s="8" t="s">
        <v>913</v>
      </c>
      <c r="D1200" s="11">
        <v>4.267680768E10</v>
      </c>
      <c r="E1200" s="8" t="s">
        <v>24</v>
      </c>
      <c r="F1200" s="8" t="str">
        <f t="shared" si="1"/>
        <v>BUY</v>
      </c>
      <c r="G1200" s="12">
        <v>107.059998</v>
      </c>
      <c r="H1200" s="12">
        <v>1000.0</v>
      </c>
      <c r="I1200" s="16">
        <v>43384.0</v>
      </c>
      <c r="J1200" s="14">
        <v>130.889999</v>
      </c>
      <c r="K1200" s="14">
        <f t="shared" si="2"/>
        <v>1222.58548</v>
      </c>
      <c r="L1200" s="15">
        <f t="shared" si="3"/>
        <v>0.2225854796</v>
      </c>
      <c r="M1200" s="15">
        <f t="shared" si="4"/>
        <v>-0.2225854796</v>
      </c>
      <c r="N1200" s="8">
        <f t="shared" si="5"/>
        <v>314</v>
      </c>
    </row>
    <row r="1201" ht="12.75" customHeight="1">
      <c r="A1201" s="7">
        <v>43070.0</v>
      </c>
      <c r="B1201" s="8" t="s">
        <v>560</v>
      </c>
      <c r="C1201" s="8" t="s">
        <v>561</v>
      </c>
      <c r="D1201" s="11">
        <v>4.463452884E10</v>
      </c>
      <c r="E1201" s="8" t="s">
        <v>20</v>
      </c>
      <c r="F1201" s="8" t="str">
        <f t="shared" si="1"/>
        <v>SELL</v>
      </c>
      <c r="G1201" s="12">
        <v>678.400024</v>
      </c>
      <c r="H1201" s="12">
        <v>1000.0</v>
      </c>
      <c r="I1201" s="16">
        <v>43157.0</v>
      </c>
      <c r="J1201" s="14">
        <v>735.900024</v>
      </c>
      <c r="K1201" s="14">
        <f t="shared" si="2"/>
        <v>1084.758252</v>
      </c>
      <c r="L1201" s="15">
        <f t="shared" si="3"/>
        <v>-0.08475825172</v>
      </c>
      <c r="M1201" s="15">
        <f t="shared" si="4"/>
        <v>0.08475825172</v>
      </c>
      <c r="N1201" s="8">
        <f t="shared" si="5"/>
        <v>87</v>
      </c>
    </row>
    <row r="1202" ht="12.75" customHeight="1">
      <c r="A1202" s="16">
        <v>43070.0</v>
      </c>
      <c r="B1202" s="8" t="s">
        <v>499</v>
      </c>
      <c r="C1202" s="8" t="s">
        <v>500</v>
      </c>
      <c r="D1202" s="11">
        <v>2.2556638688E10</v>
      </c>
      <c r="E1202" s="17" t="s">
        <v>20</v>
      </c>
      <c r="F1202" s="18" t="str">
        <f t="shared" si="1"/>
        <v>SELL</v>
      </c>
      <c r="G1202" s="12">
        <v>212.580002</v>
      </c>
      <c r="H1202" s="12">
        <v>1000.0</v>
      </c>
      <c r="I1202" s="16">
        <v>43070.0</v>
      </c>
      <c r="J1202" s="14">
        <v>212.580002</v>
      </c>
      <c r="K1202" s="14">
        <f t="shared" si="2"/>
        <v>1000</v>
      </c>
      <c r="L1202" s="15">
        <f t="shared" si="3"/>
        <v>0</v>
      </c>
      <c r="M1202" s="15">
        <f t="shared" si="4"/>
        <v>0</v>
      </c>
      <c r="N1202" s="8">
        <f t="shared" si="5"/>
        <v>0</v>
      </c>
    </row>
    <row r="1203" ht="12.75" customHeight="1">
      <c r="A1203" s="7">
        <v>43073.0</v>
      </c>
      <c r="B1203" s="8" t="s">
        <v>195</v>
      </c>
      <c r="C1203" s="8" t="s">
        <v>196</v>
      </c>
      <c r="D1203" s="11">
        <v>8.5652421093E10</v>
      </c>
      <c r="E1203" s="8" t="s">
        <v>20</v>
      </c>
      <c r="F1203" s="8" t="str">
        <f t="shared" si="1"/>
        <v>SELL</v>
      </c>
      <c r="G1203" s="12">
        <v>60.861301</v>
      </c>
      <c r="H1203" s="12">
        <v>1000.0</v>
      </c>
      <c r="I1203" s="16">
        <v>43164.0</v>
      </c>
      <c r="J1203" s="14">
        <v>58.352291</v>
      </c>
      <c r="K1203" s="14">
        <f t="shared" si="2"/>
        <v>958.7749529</v>
      </c>
      <c r="L1203" s="15">
        <f t="shared" si="3"/>
        <v>0.0412250471</v>
      </c>
      <c r="M1203" s="15">
        <f t="shared" si="4"/>
        <v>-0.0412250471</v>
      </c>
      <c r="N1203" s="8">
        <f t="shared" si="5"/>
        <v>91</v>
      </c>
    </row>
    <row r="1204" ht="12.75" customHeight="1">
      <c r="A1204" s="7">
        <v>43073.0</v>
      </c>
      <c r="B1204" s="8" t="s">
        <v>144</v>
      </c>
      <c r="C1204" s="8" t="s">
        <v>145</v>
      </c>
      <c r="D1204" s="11">
        <v>8.77159596E10</v>
      </c>
      <c r="E1204" s="8" t="s">
        <v>24</v>
      </c>
      <c r="F1204" s="8" t="str">
        <f t="shared" si="1"/>
        <v>BUY</v>
      </c>
      <c r="G1204" s="12">
        <v>164.915543</v>
      </c>
      <c r="H1204" s="12">
        <v>1000.0</v>
      </c>
      <c r="I1204" s="7">
        <v>43108.0</v>
      </c>
      <c r="J1204" s="14">
        <v>181.055786</v>
      </c>
      <c r="K1204" s="14">
        <f t="shared" si="2"/>
        <v>1097.86975</v>
      </c>
      <c r="L1204" s="15">
        <f t="shared" si="3"/>
        <v>0.09786975022</v>
      </c>
      <c r="M1204" s="15">
        <f t="shared" si="4"/>
        <v>-0.09786975022</v>
      </c>
      <c r="N1204" s="8">
        <f t="shared" si="5"/>
        <v>35</v>
      </c>
    </row>
    <row r="1205" ht="12.75" customHeight="1">
      <c r="A1205" s="7">
        <v>43074.0</v>
      </c>
      <c r="B1205" s="8" t="s">
        <v>179</v>
      </c>
      <c r="C1205" s="8" t="s">
        <v>180</v>
      </c>
      <c r="D1205" s="11">
        <v>7.25893281281E11</v>
      </c>
      <c r="E1205" s="8" t="s">
        <v>20</v>
      </c>
      <c r="F1205" s="8" t="str">
        <f t="shared" si="1"/>
        <v>SELL</v>
      </c>
      <c r="G1205" s="12">
        <v>172.830002</v>
      </c>
      <c r="H1205" s="12">
        <v>1000.0</v>
      </c>
      <c r="I1205" s="7">
        <v>43126.0</v>
      </c>
      <c r="J1205" s="14">
        <v>190.0</v>
      </c>
      <c r="K1205" s="14">
        <f t="shared" si="2"/>
        <v>1099.346166</v>
      </c>
      <c r="L1205" s="15">
        <f t="shared" si="3"/>
        <v>-0.0993461656</v>
      </c>
      <c r="M1205" s="15">
        <f t="shared" si="4"/>
        <v>0.0993461656</v>
      </c>
      <c r="N1205" s="8">
        <f t="shared" si="5"/>
        <v>52</v>
      </c>
    </row>
    <row r="1206" ht="12.75" customHeight="1">
      <c r="A1206" s="7">
        <v>43074.0</v>
      </c>
      <c r="B1206" s="8" t="s">
        <v>89</v>
      </c>
      <c r="C1206" s="8" t="s">
        <v>90</v>
      </c>
      <c r="D1206" s="11">
        <v>1.79830167494E11</v>
      </c>
      <c r="E1206" s="8" t="s">
        <v>20</v>
      </c>
      <c r="F1206" s="8" t="str">
        <f t="shared" si="1"/>
        <v>SELL</v>
      </c>
      <c r="G1206" s="12">
        <v>184.210007</v>
      </c>
      <c r="H1206" s="12">
        <v>1000.0</v>
      </c>
      <c r="I1206" s="7">
        <v>43088.0</v>
      </c>
      <c r="J1206" s="14">
        <v>187.020004</v>
      </c>
      <c r="K1206" s="14">
        <f t="shared" si="2"/>
        <v>1015.254312</v>
      </c>
      <c r="L1206" s="15">
        <f t="shared" si="3"/>
        <v>-0.01525431243</v>
      </c>
      <c r="M1206" s="15">
        <f t="shared" si="4"/>
        <v>0.01525431243</v>
      </c>
      <c r="N1206" s="8">
        <f t="shared" si="5"/>
        <v>14</v>
      </c>
    </row>
    <row r="1207" ht="12.75" customHeight="1">
      <c r="A1207" s="7">
        <v>43075.0</v>
      </c>
      <c r="B1207" s="8" t="s">
        <v>1945</v>
      </c>
      <c r="C1207" s="8" t="s">
        <v>1946</v>
      </c>
      <c r="D1207" s="11">
        <v>5.9943288029E10</v>
      </c>
      <c r="E1207" s="8" t="s">
        <v>20</v>
      </c>
      <c r="F1207" s="8" t="str">
        <f t="shared" si="1"/>
        <v>SELL</v>
      </c>
      <c r="G1207" s="12">
        <v>42.900002</v>
      </c>
      <c r="H1207" s="12">
        <v>1000.0</v>
      </c>
      <c r="I1207" s="16">
        <v>43714.0</v>
      </c>
      <c r="J1207" s="14">
        <v>70.0</v>
      </c>
      <c r="K1207" s="14">
        <f t="shared" si="2"/>
        <v>1631.701556</v>
      </c>
      <c r="L1207" s="15">
        <f t="shared" si="3"/>
        <v>-0.6317015556</v>
      </c>
      <c r="M1207" s="15">
        <f t="shared" si="4"/>
        <v>0.6317015556</v>
      </c>
      <c r="N1207" s="8">
        <f t="shared" si="5"/>
        <v>639</v>
      </c>
    </row>
    <row r="1208" ht="12.75" customHeight="1">
      <c r="A1208" s="7">
        <v>43075.0</v>
      </c>
      <c r="B1208" s="8" t="s">
        <v>111</v>
      </c>
      <c r="C1208" s="8" t="s">
        <v>112</v>
      </c>
      <c r="D1208" s="11">
        <v>4.70018432E10</v>
      </c>
      <c r="E1208" s="8" t="s">
        <v>20</v>
      </c>
      <c r="F1208" s="8" t="str">
        <f t="shared" si="1"/>
        <v>SELL</v>
      </c>
      <c r="G1208" s="12">
        <v>9.431356</v>
      </c>
      <c r="H1208" s="12">
        <v>1000.0</v>
      </c>
      <c r="I1208" s="16">
        <v>43126.0</v>
      </c>
      <c r="J1208" s="14">
        <v>8.875227</v>
      </c>
      <c r="K1208" s="14">
        <f t="shared" si="2"/>
        <v>941.0340358</v>
      </c>
      <c r="L1208" s="15">
        <f t="shared" si="3"/>
        <v>0.05896596417</v>
      </c>
      <c r="M1208" s="15">
        <f t="shared" si="4"/>
        <v>-0.05896596417</v>
      </c>
      <c r="N1208" s="8">
        <f t="shared" si="5"/>
        <v>51</v>
      </c>
    </row>
    <row r="1209" ht="12.75" customHeight="1">
      <c r="A1209" s="7">
        <v>43075.0</v>
      </c>
      <c r="B1209" s="8" t="s">
        <v>1947</v>
      </c>
      <c r="C1209" s="8" t="s">
        <v>1948</v>
      </c>
      <c r="D1209" s="11">
        <v>1.8989015528E10</v>
      </c>
      <c r="E1209" s="8" t="s">
        <v>20</v>
      </c>
      <c r="F1209" s="8" t="str">
        <f t="shared" si="1"/>
        <v>SELL</v>
      </c>
      <c r="G1209" s="12">
        <v>180.410004</v>
      </c>
      <c r="H1209" s="12">
        <v>1000.0</v>
      </c>
      <c r="I1209" s="16">
        <v>44727.0</v>
      </c>
      <c r="J1209" s="14">
        <v>372.670013</v>
      </c>
      <c r="K1209" s="14">
        <f t="shared" si="2"/>
        <v>2065.683747</v>
      </c>
      <c r="L1209" s="15">
        <f t="shared" si="3"/>
        <v>-1.065683747</v>
      </c>
      <c r="M1209" s="15">
        <f t="shared" si="4"/>
        <v>1.065683747</v>
      </c>
      <c r="N1209" s="8">
        <f t="shared" si="5"/>
        <v>1652</v>
      </c>
    </row>
    <row r="1210" ht="12.75" customHeight="1">
      <c r="A1210" s="7">
        <v>43076.0</v>
      </c>
      <c r="B1210" s="8" t="s">
        <v>1949</v>
      </c>
      <c r="C1210" s="8" t="s">
        <v>1950</v>
      </c>
      <c r="D1210" s="11">
        <v>1.6899200456E10</v>
      </c>
      <c r="E1210" s="8" t="s">
        <v>20</v>
      </c>
      <c r="F1210" s="8" t="str">
        <f t="shared" si="1"/>
        <v>SELL</v>
      </c>
      <c r="G1210" s="12">
        <v>80.438461</v>
      </c>
      <c r="H1210" s="12">
        <v>1000.0</v>
      </c>
      <c r="I1210" s="16">
        <v>44727.0</v>
      </c>
      <c r="J1210" s="14">
        <v>103.4935</v>
      </c>
      <c r="K1210" s="14">
        <f t="shared" si="2"/>
        <v>1286.617107</v>
      </c>
      <c r="L1210" s="15">
        <f t="shared" si="3"/>
        <v>-0.2866171072</v>
      </c>
      <c r="M1210" s="15">
        <f t="shared" si="4"/>
        <v>0.2866171072</v>
      </c>
      <c r="N1210" s="8">
        <f t="shared" si="5"/>
        <v>1651</v>
      </c>
    </row>
    <row r="1211" ht="12.75" customHeight="1">
      <c r="A1211" s="7">
        <v>43077.0</v>
      </c>
      <c r="B1211" s="8" t="s">
        <v>1953</v>
      </c>
      <c r="C1211" s="8" t="s">
        <v>1954</v>
      </c>
      <c r="D1211" s="11">
        <v>1.1092015E10</v>
      </c>
      <c r="E1211" s="8" t="s">
        <v>20</v>
      </c>
      <c r="F1211" s="8" t="str">
        <f t="shared" si="1"/>
        <v>SELL</v>
      </c>
      <c r="G1211" s="12">
        <v>24.505</v>
      </c>
      <c r="H1211" s="12">
        <v>1000.0</v>
      </c>
      <c r="I1211" s="16">
        <v>43304.0</v>
      </c>
      <c r="J1211" s="14">
        <v>74.89</v>
      </c>
      <c r="K1211" s="14">
        <f t="shared" si="2"/>
        <v>3056.110998</v>
      </c>
      <c r="L1211" s="15">
        <f t="shared" si="3"/>
        <v>-2.056110998</v>
      </c>
      <c r="M1211" s="15">
        <f t="shared" si="4"/>
        <v>2.056110998</v>
      </c>
      <c r="N1211" s="8">
        <f t="shared" si="5"/>
        <v>227</v>
      </c>
    </row>
    <row r="1212" ht="12.75" customHeight="1">
      <c r="A1212" s="7">
        <v>43077.0</v>
      </c>
      <c r="B1212" s="8" t="s">
        <v>390</v>
      </c>
      <c r="C1212" s="8" t="s">
        <v>391</v>
      </c>
      <c r="D1212" s="11">
        <v>4.604077228E10</v>
      </c>
      <c r="E1212" s="8" t="s">
        <v>24</v>
      </c>
      <c r="F1212" s="8" t="str">
        <f t="shared" si="1"/>
        <v>BUY</v>
      </c>
      <c r="G1212" s="12">
        <v>37.906551</v>
      </c>
      <c r="H1212" s="12">
        <v>1000.0</v>
      </c>
      <c r="I1212" s="16">
        <v>43299.0</v>
      </c>
      <c r="J1212" s="14">
        <v>36.649887</v>
      </c>
      <c r="K1212" s="14">
        <f t="shared" si="2"/>
        <v>966.8483688</v>
      </c>
      <c r="L1212" s="15">
        <f t="shared" si="3"/>
        <v>-0.03315163123</v>
      </c>
      <c r="M1212" s="15">
        <f t="shared" si="4"/>
        <v>0.03315163123</v>
      </c>
      <c r="N1212" s="8">
        <f t="shared" si="5"/>
        <v>222</v>
      </c>
    </row>
    <row r="1213" ht="12.75" customHeight="1">
      <c r="A1213" s="7">
        <v>43077.0</v>
      </c>
      <c r="B1213" s="8" t="s">
        <v>429</v>
      </c>
      <c r="C1213" s="8" t="s">
        <v>430</v>
      </c>
      <c r="D1213" s="11">
        <v>3.16102715873E11</v>
      </c>
      <c r="E1213" s="8" t="s">
        <v>24</v>
      </c>
      <c r="F1213" s="8" t="str">
        <f t="shared" si="1"/>
        <v>BUY</v>
      </c>
      <c r="G1213" s="12">
        <v>45.14011</v>
      </c>
      <c r="H1213" s="12">
        <v>1000.0</v>
      </c>
      <c r="I1213" s="7">
        <v>43175.0</v>
      </c>
      <c r="J1213" s="14">
        <v>47.755283</v>
      </c>
      <c r="K1213" s="14">
        <f t="shared" si="2"/>
        <v>1057.934573</v>
      </c>
      <c r="L1213" s="15">
        <f t="shared" si="3"/>
        <v>0.05793457304</v>
      </c>
      <c r="M1213" s="15">
        <f t="shared" si="4"/>
        <v>-0.05793457304</v>
      </c>
      <c r="N1213" s="8">
        <f t="shared" si="5"/>
        <v>98</v>
      </c>
    </row>
    <row r="1214" ht="12.75" customHeight="1">
      <c r="A1214" s="7">
        <v>43080.0</v>
      </c>
      <c r="B1214" s="8" t="s">
        <v>1959</v>
      </c>
      <c r="C1214" s="8" t="s">
        <v>1960</v>
      </c>
      <c r="D1214" s="11">
        <v>2.6441146872E10</v>
      </c>
      <c r="E1214" s="8" t="s">
        <v>20</v>
      </c>
      <c r="F1214" s="8" t="str">
        <f t="shared" si="1"/>
        <v>SELL</v>
      </c>
      <c r="G1214" s="12">
        <v>57.402607</v>
      </c>
      <c r="H1214" s="12">
        <v>1000.0</v>
      </c>
      <c r="I1214" s="16">
        <v>43487.0</v>
      </c>
      <c r="J1214" s="14">
        <v>44.760265</v>
      </c>
      <c r="K1214" s="14">
        <f t="shared" si="2"/>
        <v>779.7601423</v>
      </c>
      <c r="L1214" s="15">
        <f t="shared" si="3"/>
        <v>0.2202398577</v>
      </c>
      <c r="M1214" s="15">
        <f t="shared" si="4"/>
        <v>-0.2202398577</v>
      </c>
      <c r="N1214" s="8">
        <f t="shared" si="5"/>
        <v>407</v>
      </c>
    </row>
    <row r="1215" ht="12.75" customHeight="1">
      <c r="A1215" s="7">
        <v>43080.0</v>
      </c>
      <c r="B1215" s="8" t="s">
        <v>1423</v>
      </c>
      <c r="C1215" s="8" t="s">
        <v>1424</v>
      </c>
      <c r="D1215" s="11">
        <v>5.71044082E10</v>
      </c>
      <c r="E1215" s="8" t="s">
        <v>20</v>
      </c>
      <c r="F1215" s="8" t="str">
        <f t="shared" si="1"/>
        <v>SELL</v>
      </c>
      <c r="G1215" s="12">
        <v>247.240005</v>
      </c>
      <c r="H1215" s="12">
        <v>1000.0</v>
      </c>
      <c r="I1215" s="16">
        <v>44727.0</v>
      </c>
      <c r="J1215" s="14">
        <v>599.01001</v>
      </c>
      <c r="K1215" s="14">
        <f t="shared" si="2"/>
        <v>2422.787566</v>
      </c>
      <c r="L1215" s="15">
        <f t="shared" si="3"/>
        <v>-1.422787566</v>
      </c>
      <c r="M1215" s="15">
        <f t="shared" si="4"/>
        <v>1.422787566</v>
      </c>
      <c r="N1215" s="8">
        <f t="shared" si="5"/>
        <v>1647</v>
      </c>
    </row>
    <row r="1216" ht="12.75" customHeight="1">
      <c r="A1216" s="16">
        <v>43080.0</v>
      </c>
      <c r="B1216" s="8" t="s">
        <v>1963</v>
      </c>
      <c r="C1216" s="8" t="s">
        <v>1964</v>
      </c>
      <c r="D1216" s="11">
        <v>5.7439699428E10</v>
      </c>
      <c r="E1216" s="17" t="s">
        <v>20</v>
      </c>
      <c r="F1216" s="18" t="str">
        <f t="shared" si="1"/>
        <v>SELL</v>
      </c>
      <c r="G1216" s="12">
        <v>38.594296</v>
      </c>
      <c r="H1216" s="12">
        <v>1000.0</v>
      </c>
      <c r="I1216" s="16">
        <v>44727.0</v>
      </c>
      <c r="J1216" s="14">
        <v>92.962776</v>
      </c>
      <c r="K1216" s="14">
        <f t="shared" si="2"/>
        <v>2408.718014</v>
      </c>
      <c r="L1216" s="15">
        <f t="shared" si="3"/>
        <v>-1.408718014</v>
      </c>
      <c r="M1216" s="15">
        <f t="shared" si="4"/>
        <v>1.408718014</v>
      </c>
      <c r="N1216" s="8">
        <f t="shared" si="5"/>
        <v>1647</v>
      </c>
    </row>
    <row r="1217" ht="12.75" customHeight="1">
      <c r="A1217" s="7">
        <v>43082.0</v>
      </c>
      <c r="B1217" s="8" t="s">
        <v>1965</v>
      </c>
      <c r="C1217" s="8" t="s">
        <v>1966</v>
      </c>
      <c r="D1217" s="11">
        <v>1.1645271E10</v>
      </c>
      <c r="E1217" s="8" t="s">
        <v>24</v>
      </c>
      <c r="F1217" s="8" t="str">
        <f t="shared" si="1"/>
        <v>BUY</v>
      </c>
      <c r="G1217" s="12">
        <v>26.049999</v>
      </c>
      <c r="H1217" s="12">
        <v>1000.0</v>
      </c>
      <c r="I1217" s="7">
        <v>43266.0</v>
      </c>
      <c r="J1217" s="14">
        <v>54.48</v>
      </c>
      <c r="K1217" s="14">
        <f t="shared" si="2"/>
        <v>2091.362844</v>
      </c>
      <c r="L1217" s="15">
        <f t="shared" si="3"/>
        <v>1.091362844</v>
      </c>
      <c r="M1217" s="15">
        <f t="shared" si="4"/>
        <v>-1.091362844</v>
      </c>
      <c r="N1217" s="8">
        <f t="shared" si="5"/>
        <v>184</v>
      </c>
    </row>
    <row r="1218" ht="12.75" customHeight="1">
      <c r="A1218" s="7">
        <v>43083.0</v>
      </c>
      <c r="B1218" s="8" t="s">
        <v>270</v>
      </c>
      <c r="C1218" s="8" t="s">
        <v>271</v>
      </c>
      <c r="D1218" s="11">
        <v>1.30378753979E11</v>
      </c>
      <c r="E1218" s="8" t="s">
        <v>20</v>
      </c>
      <c r="F1218" s="8" t="str">
        <f t="shared" si="1"/>
        <v>SELL</v>
      </c>
      <c r="G1218" s="12">
        <v>52.029224</v>
      </c>
      <c r="H1218" s="12">
        <v>1000.0</v>
      </c>
      <c r="I1218" s="16">
        <v>43214.0</v>
      </c>
      <c r="J1218" s="14">
        <v>43.755718</v>
      </c>
      <c r="K1218" s="14">
        <f t="shared" si="2"/>
        <v>840.9834827</v>
      </c>
      <c r="L1218" s="15">
        <f t="shared" si="3"/>
        <v>0.1590165173</v>
      </c>
      <c r="M1218" s="15">
        <f t="shared" si="4"/>
        <v>-0.1590165173</v>
      </c>
      <c r="N1218" s="8">
        <f t="shared" si="5"/>
        <v>131</v>
      </c>
    </row>
    <row r="1219" ht="12.75" customHeight="1">
      <c r="A1219" s="7">
        <v>43083.0</v>
      </c>
      <c r="B1219" s="8" t="s">
        <v>1807</v>
      </c>
      <c r="C1219" s="8" t="s">
        <v>1808</v>
      </c>
      <c r="D1219" s="11">
        <v>1.2288218878E10</v>
      </c>
      <c r="E1219" s="8" t="s">
        <v>24</v>
      </c>
      <c r="F1219" s="8" t="str">
        <f t="shared" si="1"/>
        <v>BUY</v>
      </c>
      <c r="G1219" s="12">
        <v>78.558426</v>
      </c>
      <c r="H1219" s="12">
        <v>1000.0</v>
      </c>
      <c r="I1219" s="7">
        <v>43357.0</v>
      </c>
      <c r="J1219" s="14">
        <v>55.186867</v>
      </c>
      <c r="K1219" s="14">
        <f t="shared" si="2"/>
        <v>702.4945612</v>
      </c>
      <c r="L1219" s="15">
        <f t="shared" si="3"/>
        <v>-0.2975054388</v>
      </c>
      <c r="M1219" s="15">
        <f t="shared" si="4"/>
        <v>0.2975054388</v>
      </c>
      <c r="N1219" s="8">
        <f t="shared" si="5"/>
        <v>274</v>
      </c>
    </row>
    <row r="1220" ht="12.75" customHeight="1">
      <c r="A1220" s="7">
        <v>43083.0</v>
      </c>
      <c r="B1220" s="8" t="s">
        <v>342</v>
      </c>
      <c r="C1220" s="8" t="s">
        <v>343</v>
      </c>
      <c r="D1220" s="11">
        <v>2.0695706284E11</v>
      </c>
      <c r="E1220" s="8" t="s">
        <v>20</v>
      </c>
      <c r="F1220" s="8" t="str">
        <f t="shared" si="1"/>
        <v>SELL</v>
      </c>
      <c r="G1220" s="12">
        <v>27.958071</v>
      </c>
      <c r="H1220" s="12">
        <v>1000.0</v>
      </c>
      <c r="I1220" s="7">
        <v>43126.0</v>
      </c>
      <c r="J1220" s="14">
        <v>29.913443</v>
      </c>
      <c r="K1220" s="14">
        <f t="shared" si="2"/>
        <v>1069.939446</v>
      </c>
      <c r="L1220" s="15">
        <f t="shared" si="3"/>
        <v>-0.06993944611</v>
      </c>
      <c r="M1220" s="15">
        <f t="shared" si="4"/>
        <v>0.06993944611</v>
      </c>
      <c r="N1220" s="8">
        <f t="shared" si="5"/>
        <v>43</v>
      </c>
    </row>
    <row r="1221" ht="12.75" customHeight="1">
      <c r="A1221" s="7">
        <v>43084.0</v>
      </c>
      <c r="B1221" s="8" t="s">
        <v>435</v>
      </c>
      <c r="C1221" s="8" t="s">
        <v>436</v>
      </c>
      <c r="D1221" s="11">
        <v>1.91093039724E11</v>
      </c>
      <c r="E1221" s="8" t="s">
        <v>24</v>
      </c>
      <c r="F1221" s="8" t="str">
        <f t="shared" si="1"/>
        <v>BUY</v>
      </c>
      <c r="G1221" s="12">
        <v>140.387817</v>
      </c>
      <c r="H1221" s="12">
        <v>1000.0</v>
      </c>
      <c r="I1221" s="16">
        <v>43175.0</v>
      </c>
      <c r="J1221" s="14">
        <v>147.956238</v>
      </c>
      <c r="K1221" s="14">
        <f t="shared" si="2"/>
        <v>1053.910811</v>
      </c>
      <c r="L1221" s="15">
        <f t="shared" si="3"/>
        <v>0.05391081051</v>
      </c>
      <c r="M1221" s="15">
        <f t="shared" si="4"/>
        <v>-0.05391081051</v>
      </c>
      <c r="N1221" s="8">
        <f t="shared" si="5"/>
        <v>91</v>
      </c>
    </row>
    <row r="1222" ht="12.75" customHeight="1">
      <c r="A1222" s="7">
        <v>43084.0</v>
      </c>
      <c r="B1222" s="8" t="s">
        <v>689</v>
      </c>
      <c r="C1222" s="8" t="s">
        <v>690</v>
      </c>
      <c r="D1222" s="11">
        <v>4.1085696745E10</v>
      </c>
      <c r="E1222" s="8" t="s">
        <v>24</v>
      </c>
      <c r="F1222" s="8" t="str">
        <f t="shared" si="1"/>
        <v>BUY</v>
      </c>
      <c r="G1222" s="12">
        <v>46.674652</v>
      </c>
      <c r="H1222" s="12">
        <v>1000.0</v>
      </c>
      <c r="I1222" s="16">
        <v>43103.0</v>
      </c>
      <c r="J1222" s="14">
        <v>48.184254</v>
      </c>
      <c r="K1222" s="14">
        <f t="shared" si="2"/>
        <v>1032.34308</v>
      </c>
      <c r="L1222" s="15">
        <f t="shared" si="3"/>
        <v>0.03234307992</v>
      </c>
      <c r="M1222" s="15">
        <f t="shared" si="4"/>
        <v>-0.03234307992</v>
      </c>
      <c r="N1222" s="8">
        <f t="shared" si="5"/>
        <v>19</v>
      </c>
    </row>
    <row r="1223" ht="12.75" customHeight="1">
      <c r="A1223" s="7">
        <v>43084.0</v>
      </c>
      <c r="B1223" s="8" t="s">
        <v>509</v>
      </c>
      <c r="C1223" s="8" t="s">
        <v>510</v>
      </c>
      <c r="D1223" s="11">
        <v>1.61091919804E11</v>
      </c>
      <c r="E1223" s="8" t="s">
        <v>20</v>
      </c>
      <c r="F1223" s="8" t="str">
        <f t="shared" si="1"/>
        <v>SELL</v>
      </c>
      <c r="G1223" s="12">
        <v>61.288143</v>
      </c>
      <c r="H1223" s="12">
        <v>1000.0</v>
      </c>
      <c r="I1223" s="7">
        <v>43637.0</v>
      </c>
      <c r="J1223" s="14">
        <v>82.471581</v>
      </c>
      <c r="K1223" s="14">
        <f t="shared" si="2"/>
        <v>1345.636806</v>
      </c>
      <c r="L1223" s="15">
        <f t="shared" si="3"/>
        <v>-0.3456368061</v>
      </c>
      <c r="M1223" s="15">
        <f t="shared" si="4"/>
        <v>0.3456368061</v>
      </c>
      <c r="N1223" s="8">
        <f t="shared" si="5"/>
        <v>553</v>
      </c>
    </row>
    <row r="1224" ht="12.75" customHeight="1">
      <c r="A1224" s="7">
        <v>43087.0</v>
      </c>
      <c r="B1224" s="8" t="s">
        <v>437</v>
      </c>
      <c r="C1224" s="8" t="s">
        <v>438</v>
      </c>
      <c r="D1224" s="11">
        <v>1.276728036E10</v>
      </c>
      <c r="E1224" s="8" t="s">
        <v>20</v>
      </c>
      <c r="F1224" s="8" t="str">
        <f t="shared" si="1"/>
        <v>SELL</v>
      </c>
      <c r="G1224" s="12">
        <v>41.354412</v>
      </c>
      <c r="H1224" s="12">
        <v>1000.0</v>
      </c>
      <c r="I1224" s="16">
        <v>43231.0</v>
      </c>
      <c r="J1224" s="14">
        <v>34.40546</v>
      </c>
      <c r="K1224" s="14">
        <f t="shared" si="2"/>
        <v>831.9658855</v>
      </c>
      <c r="L1224" s="15">
        <f t="shared" si="3"/>
        <v>0.1680341145</v>
      </c>
      <c r="M1224" s="15">
        <f t="shared" si="4"/>
        <v>-0.1680341145</v>
      </c>
      <c r="N1224" s="8">
        <f t="shared" si="5"/>
        <v>144</v>
      </c>
    </row>
    <row r="1225" ht="12.75" customHeight="1">
      <c r="A1225" s="7">
        <v>43087.0</v>
      </c>
      <c r="B1225" s="8" t="s">
        <v>74</v>
      </c>
      <c r="C1225" s="8" t="s">
        <v>75</v>
      </c>
      <c r="D1225" s="11">
        <v>1.1640308784E11</v>
      </c>
      <c r="E1225" s="8" t="s">
        <v>20</v>
      </c>
      <c r="F1225" s="8" t="str">
        <f t="shared" si="1"/>
        <v>SELL</v>
      </c>
      <c r="G1225" s="12">
        <v>141.159271</v>
      </c>
      <c r="H1225" s="12">
        <v>1000.0</v>
      </c>
      <c r="I1225" s="7">
        <v>43161.0</v>
      </c>
      <c r="J1225" s="14">
        <v>141.02388</v>
      </c>
      <c r="K1225" s="14">
        <f t="shared" si="2"/>
        <v>999.0408636</v>
      </c>
      <c r="L1225" s="15">
        <f t="shared" si="3"/>
        <v>0.0009591364353</v>
      </c>
      <c r="M1225" s="15">
        <f t="shared" si="4"/>
        <v>-0.0009591364353</v>
      </c>
      <c r="N1225" s="8">
        <f t="shared" si="5"/>
        <v>74</v>
      </c>
    </row>
    <row r="1226" ht="12.75" customHeight="1">
      <c r="A1226" s="7">
        <v>43087.0</v>
      </c>
      <c r="B1226" s="8" t="s">
        <v>1847</v>
      </c>
      <c r="C1226" s="8" t="s">
        <v>1848</v>
      </c>
      <c r="D1226" s="11">
        <v>1.1164249786E10</v>
      </c>
      <c r="E1226" s="8" t="s">
        <v>20</v>
      </c>
      <c r="F1226" s="8" t="str">
        <f t="shared" si="1"/>
        <v>SELL</v>
      </c>
      <c r="G1226" s="12">
        <v>56.099998</v>
      </c>
      <c r="H1226" s="12">
        <v>1000.0</v>
      </c>
      <c r="I1226" s="7">
        <v>43140.0</v>
      </c>
      <c r="J1226" s="14">
        <v>42.459999</v>
      </c>
      <c r="K1226" s="14">
        <f t="shared" si="2"/>
        <v>756.8627543</v>
      </c>
      <c r="L1226" s="15">
        <f t="shared" si="3"/>
        <v>0.2431372457</v>
      </c>
      <c r="M1226" s="15">
        <f t="shared" si="4"/>
        <v>-0.2431372457</v>
      </c>
      <c r="N1226" s="8">
        <f t="shared" si="5"/>
        <v>53</v>
      </c>
    </row>
    <row r="1227" ht="12.75" customHeight="1">
      <c r="A1227" s="7">
        <v>43088.0</v>
      </c>
      <c r="B1227" s="8" t="s">
        <v>89</v>
      </c>
      <c r="C1227" s="8" t="s">
        <v>90</v>
      </c>
      <c r="D1227" s="11">
        <v>1.79830167494E11</v>
      </c>
      <c r="E1227" s="8" t="s">
        <v>24</v>
      </c>
      <c r="F1227" s="8" t="str">
        <f t="shared" si="1"/>
        <v>BUY</v>
      </c>
      <c r="G1227" s="12">
        <v>187.020004</v>
      </c>
      <c r="H1227" s="12">
        <v>1000.0</v>
      </c>
      <c r="I1227" s="7">
        <v>43102.0</v>
      </c>
      <c r="J1227" s="14">
        <v>201.070007</v>
      </c>
      <c r="K1227" s="14">
        <f t="shared" si="2"/>
        <v>1075.125669</v>
      </c>
      <c r="L1227" s="15">
        <f t="shared" si="3"/>
        <v>0.07512566944</v>
      </c>
      <c r="M1227" s="15">
        <f t="shared" si="4"/>
        <v>-0.07512566944</v>
      </c>
      <c r="N1227" s="8">
        <f t="shared" si="5"/>
        <v>14</v>
      </c>
    </row>
    <row r="1228" ht="12.75" customHeight="1">
      <c r="A1228" s="7">
        <v>43088.0</v>
      </c>
      <c r="B1228" s="8" t="s">
        <v>1973</v>
      </c>
      <c r="C1228" s="8" t="s">
        <v>1974</v>
      </c>
      <c r="D1228" s="11">
        <v>1.6280860492E10</v>
      </c>
      <c r="E1228" s="8" t="s">
        <v>20</v>
      </c>
      <c r="F1228" s="8" t="str">
        <f t="shared" si="1"/>
        <v>SELL</v>
      </c>
      <c r="G1228" s="12">
        <v>82.399109</v>
      </c>
      <c r="H1228" s="12">
        <v>1000.0</v>
      </c>
      <c r="I1228" s="16">
        <v>44727.0</v>
      </c>
      <c r="J1228" s="14">
        <v>273.451996</v>
      </c>
      <c r="K1228" s="14">
        <f t="shared" si="2"/>
        <v>3318.628069</v>
      </c>
      <c r="L1228" s="15">
        <f t="shared" si="3"/>
        <v>-2.318628069</v>
      </c>
      <c r="M1228" s="15">
        <f t="shared" si="4"/>
        <v>2.318628069</v>
      </c>
      <c r="N1228" s="8">
        <f t="shared" si="5"/>
        <v>1639</v>
      </c>
    </row>
    <row r="1229" ht="12.75" customHeight="1">
      <c r="A1229" s="7">
        <v>43089.0</v>
      </c>
      <c r="B1229" s="8" t="s">
        <v>1979</v>
      </c>
      <c r="C1229" s="8" t="s">
        <v>1980</v>
      </c>
      <c r="D1229" s="11">
        <v>4.776500912E10</v>
      </c>
      <c r="E1229" s="8" t="s">
        <v>20</v>
      </c>
      <c r="F1229" s="8" t="str">
        <f t="shared" si="1"/>
        <v>SELL</v>
      </c>
      <c r="G1229" s="12">
        <v>40.216908</v>
      </c>
      <c r="H1229" s="12">
        <v>1000.0</v>
      </c>
      <c r="I1229" s="16">
        <v>43139.0</v>
      </c>
      <c r="J1229" s="14">
        <v>39.311817</v>
      </c>
      <c r="K1229" s="14">
        <f t="shared" si="2"/>
        <v>977.4947641</v>
      </c>
      <c r="L1229" s="15">
        <f t="shared" si="3"/>
        <v>0.02250523586</v>
      </c>
      <c r="M1229" s="15">
        <f t="shared" si="4"/>
        <v>-0.02250523586</v>
      </c>
      <c r="N1229" s="8">
        <f t="shared" si="5"/>
        <v>50</v>
      </c>
    </row>
    <row r="1230" ht="12.75" customHeight="1">
      <c r="A1230" s="7">
        <v>43089.0</v>
      </c>
      <c r="B1230" s="8" t="s">
        <v>361</v>
      </c>
      <c r="C1230" s="8" t="s">
        <v>362</v>
      </c>
      <c r="D1230" s="11">
        <v>3.4406482717E10</v>
      </c>
      <c r="E1230" s="8" t="s">
        <v>20</v>
      </c>
      <c r="F1230" s="8" t="str">
        <f t="shared" si="1"/>
        <v>SELL</v>
      </c>
      <c r="G1230" s="12">
        <v>35.66</v>
      </c>
      <c r="H1230" s="12">
        <v>1000.0</v>
      </c>
      <c r="I1230" s="7">
        <v>43104.0</v>
      </c>
      <c r="J1230" s="14">
        <v>38.099998</v>
      </c>
      <c r="K1230" s="14">
        <f t="shared" si="2"/>
        <v>1068.423948</v>
      </c>
      <c r="L1230" s="15">
        <f t="shared" si="3"/>
        <v>-0.0684239484</v>
      </c>
      <c r="M1230" s="15">
        <f t="shared" si="4"/>
        <v>0.0684239484</v>
      </c>
      <c r="N1230" s="8">
        <f t="shared" si="5"/>
        <v>15</v>
      </c>
    </row>
    <row r="1231" ht="12.75" customHeight="1">
      <c r="A1231" s="7">
        <v>43090.0</v>
      </c>
      <c r="B1231" s="8" t="s">
        <v>1983</v>
      </c>
      <c r="C1231" s="8" t="s">
        <v>1984</v>
      </c>
      <c r="D1231" s="11">
        <v>2.285015042E10</v>
      </c>
      <c r="E1231" s="8" t="s">
        <v>20</v>
      </c>
      <c r="F1231" s="8" t="str">
        <f t="shared" si="1"/>
        <v>SELL</v>
      </c>
      <c r="G1231" s="12">
        <v>39.873013</v>
      </c>
      <c r="H1231" s="12">
        <v>1000.0</v>
      </c>
      <c r="I1231" s="16">
        <v>44727.0</v>
      </c>
      <c r="J1231" s="14">
        <v>47.561008</v>
      </c>
      <c r="K1231" s="14">
        <f t="shared" si="2"/>
        <v>1192.81199</v>
      </c>
      <c r="L1231" s="15">
        <f t="shared" si="3"/>
        <v>-0.1928119904</v>
      </c>
      <c r="M1231" s="15">
        <f t="shared" si="4"/>
        <v>0.1928119904</v>
      </c>
      <c r="N1231" s="8">
        <f t="shared" si="5"/>
        <v>1637</v>
      </c>
    </row>
    <row r="1232" ht="12.75" customHeight="1">
      <c r="A1232" s="7">
        <v>43090.0</v>
      </c>
      <c r="B1232" s="8" t="s">
        <v>1985</v>
      </c>
      <c r="C1232" s="8" t="s">
        <v>1986</v>
      </c>
      <c r="D1232" s="11">
        <v>1.2488167291E10</v>
      </c>
      <c r="E1232" s="8" t="s">
        <v>24</v>
      </c>
      <c r="F1232" s="8" t="str">
        <f t="shared" si="1"/>
        <v>BUY</v>
      </c>
      <c r="G1232" s="12">
        <v>16.280701</v>
      </c>
      <c r="H1232" s="12">
        <v>1000.0</v>
      </c>
      <c r="I1232" s="16">
        <v>43689.0</v>
      </c>
      <c r="J1232" s="14">
        <v>17.842642</v>
      </c>
      <c r="K1232" s="14">
        <f t="shared" si="2"/>
        <v>1095.938191</v>
      </c>
      <c r="L1232" s="15">
        <f t="shared" si="3"/>
        <v>0.09593819087</v>
      </c>
      <c r="M1232" s="15">
        <f t="shared" si="4"/>
        <v>-0.09593819087</v>
      </c>
      <c r="N1232" s="8">
        <f t="shared" si="5"/>
        <v>599</v>
      </c>
    </row>
    <row r="1233" ht="12.75" customHeight="1">
      <c r="A1233" s="7">
        <v>43102.0</v>
      </c>
      <c r="B1233" s="8" t="s">
        <v>89</v>
      </c>
      <c r="C1233" s="8" t="s">
        <v>90</v>
      </c>
      <c r="D1233" s="11">
        <v>1.79830167494E11</v>
      </c>
      <c r="E1233" s="8" t="s">
        <v>20</v>
      </c>
      <c r="F1233" s="8" t="str">
        <f t="shared" si="1"/>
        <v>SELL</v>
      </c>
      <c r="G1233" s="12">
        <v>201.070007</v>
      </c>
      <c r="H1233" s="12">
        <v>1000.0</v>
      </c>
      <c r="I1233" s="7">
        <v>43116.0</v>
      </c>
      <c r="J1233" s="14">
        <v>221.529999</v>
      </c>
      <c r="K1233" s="14">
        <f t="shared" si="2"/>
        <v>1101.755564</v>
      </c>
      <c r="L1233" s="15">
        <f t="shared" si="3"/>
        <v>-0.1017555642</v>
      </c>
      <c r="M1233" s="15">
        <f t="shared" si="4"/>
        <v>0.1017555642</v>
      </c>
      <c r="N1233" s="8">
        <f t="shared" si="5"/>
        <v>14</v>
      </c>
    </row>
    <row r="1234" ht="12.75" customHeight="1">
      <c r="A1234" s="7">
        <v>43103.0</v>
      </c>
      <c r="B1234" s="8" t="s">
        <v>505</v>
      </c>
      <c r="C1234" s="8" t="s">
        <v>506</v>
      </c>
      <c r="D1234" s="11">
        <v>1.2643291121E10</v>
      </c>
      <c r="E1234" s="8" t="s">
        <v>20</v>
      </c>
      <c r="F1234" s="8" t="str">
        <f t="shared" si="1"/>
        <v>SELL</v>
      </c>
      <c r="G1234" s="12">
        <v>25.228933</v>
      </c>
      <c r="H1234" s="12">
        <v>1000.0</v>
      </c>
      <c r="I1234" s="7">
        <v>43536.0</v>
      </c>
      <c r="J1234" s="14">
        <v>29.579176</v>
      </c>
      <c r="K1234" s="14">
        <f t="shared" si="2"/>
        <v>1172.430717</v>
      </c>
      <c r="L1234" s="15">
        <f t="shared" si="3"/>
        <v>-0.1724307167</v>
      </c>
      <c r="M1234" s="15">
        <f t="shared" si="4"/>
        <v>0.1724307167</v>
      </c>
      <c r="N1234" s="8">
        <f t="shared" si="5"/>
        <v>433</v>
      </c>
    </row>
    <row r="1235" ht="12.75" customHeight="1">
      <c r="A1235" s="7">
        <v>43103.0</v>
      </c>
      <c r="B1235" s="8" t="s">
        <v>689</v>
      </c>
      <c r="C1235" s="8" t="s">
        <v>690</v>
      </c>
      <c r="D1235" s="11">
        <v>4.1085696745E10</v>
      </c>
      <c r="E1235" s="8" t="s">
        <v>20</v>
      </c>
      <c r="F1235" s="8" t="str">
        <f t="shared" si="1"/>
        <v>SELL</v>
      </c>
      <c r="G1235" s="12">
        <v>48.184254</v>
      </c>
      <c r="H1235" s="12">
        <v>1000.0</v>
      </c>
      <c r="I1235" s="16">
        <v>43181.0</v>
      </c>
      <c r="J1235" s="14">
        <v>36.768097</v>
      </c>
      <c r="K1235" s="14">
        <f t="shared" si="2"/>
        <v>763.0728702</v>
      </c>
      <c r="L1235" s="15">
        <f t="shared" si="3"/>
        <v>0.2369271298</v>
      </c>
      <c r="M1235" s="15">
        <f t="shared" si="4"/>
        <v>-0.2369271298</v>
      </c>
      <c r="N1235" s="8">
        <f t="shared" si="5"/>
        <v>78</v>
      </c>
    </row>
    <row r="1236" ht="12.75" customHeight="1">
      <c r="A1236" s="7">
        <v>43103.0</v>
      </c>
      <c r="B1236" s="8" t="s">
        <v>570</v>
      </c>
      <c r="C1236" s="8" t="s">
        <v>571</v>
      </c>
      <c r="D1236" s="11">
        <v>2.1462870977E10</v>
      </c>
      <c r="E1236" s="8" t="s">
        <v>20</v>
      </c>
      <c r="F1236" s="8" t="str">
        <f t="shared" si="1"/>
        <v>SELL</v>
      </c>
      <c r="G1236" s="12">
        <v>31.842564</v>
      </c>
      <c r="H1236" s="12">
        <v>1000.0</v>
      </c>
      <c r="I1236" s="7">
        <v>44330.0</v>
      </c>
      <c r="J1236" s="14">
        <v>44.225479</v>
      </c>
      <c r="K1236" s="14">
        <f t="shared" si="2"/>
        <v>1388.879331</v>
      </c>
      <c r="L1236" s="15">
        <f t="shared" si="3"/>
        <v>-0.3888793315</v>
      </c>
      <c r="M1236" s="15">
        <f t="shared" si="4"/>
        <v>0.3888793315</v>
      </c>
      <c r="N1236" s="8">
        <f t="shared" si="5"/>
        <v>1227</v>
      </c>
    </row>
    <row r="1237" ht="12.75" customHeight="1">
      <c r="A1237" s="7">
        <v>43103.0</v>
      </c>
      <c r="B1237" s="8" t="s">
        <v>97</v>
      </c>
      <c r="C1237" s="8" t="s">
        <v>98</v>
      </c>
      <c r="D1237" s="11">
        <v>1.45044414E10</v>
      </c>
      <c r="E1237" s="8" t="s">
        <v>20</v>
      </c>
      <c r="F1237" s="8" t="str">
        <f t="shared" si="1"/>
        <v>SELL</v>
      </c>
      <c r="G1237" s="12">
        <v>104.14</v>
      </c>
      <c r="H1237" s="12">
        <v>1000.0</v>
      </c>
      <c r="I1237" s="7">
        <v>43378.0</v>
      </c>
      <c r="J1237" s="14">
        <v>88.73</v>
      </c>
      <c r="K1237" s="14">
        <f t="shared" si="2"/>
        <v>852.0261187</v>
      </c>
      <c r="L1237" s="15">
        <f t="shared" si="3"/>
        <v>0.1479738813</v>
      </c>
      <c r="M1237" s="15">
        <f t="shared" si="4"/>
        <v>-0.1479738813</v>
      </c>
      <c r="N1237" s="8">
        <f t="shared" si="5"/>
        <v>275</v>
      </c>
    </row>
    <row r="1238" ht="12.75" customHeight="1">
      <c r="A1238" s="7">
        <v>43103.0</v>
      </c>
      <c r="B1238" s="8" t="s">
        <v>1987</v>
      </c>
      <c r="C1238" s="8" t="s">
        <v>1988</v>
      </c>
      <c r="D1238" s="11">
        <v>7.3940024E10</v>
      </c>
      <c r="E1238" s="8" t="s">
        <v>24</v>
      </c>
      <c r="F1238" s="8" t="str">
        <f t="shared" si="1"/>
        <v>BUY</v>
      </c>
      <c r="G1238" s="12">
        <v>36.915802</v>
      </c>
      <c r="H1238" s="12">
        <v>1000.0</v>
      </c>
      <c r="I1238" s="7">
        <v>43241.0</v>
      </c>
      <c r="J1238" s="14">
        <v>35.126461</v>
      </c>
      <c r="K1238" s="14">
        <f t="shared" si="2"/>
        <v>951.5291311</v>
      </c>
      <c r="L1238" s="15">
        <f t="shared" si="3"/>
        <v>-0.04847086892</v>
      </c>
      <c r="M1238" s="15">
        <f t="shared" si="4"/>
        <v>0.04847086892</v>
      </c>
      <c r="N1238" s="8">
        <f t="shared" si="5"/>
        <v>138</v>
      </c>
    </row>
    <row r="1239" ht="12.75" customHeight="1">
      <c r="A1239" s="16">
        <v>43103.0</v>
      </c>
      <c r="B1239" s="8" t="s">
        <v>56</v>
      </c>
      <c r="C1239" s="8" t="s">
        <v>57</v>
      </c>
      <c r="D1239" s="11">
        <v>1.3948872E11</v>
      </c>
      <c r="E1239" s="18" t="s">
        <v>24</v>
      </c>
      <c r="F1239" s="17" t="str">
        <f t="shared" si="1"/>
        <v>BUY</v>
      </c>
      <c r="G1239" s="12">
        <v>39.70435</v>
      </c>
      <c r="H1239" s="12">
        <v>1000.0</v>
      </c>
      <c r="I1239" s="16">
        <v>43129.0</v>
      </c>
      <c r="J1239" s="14">
        <v>41.45863</v>
      </c>
      <c r="K1239" s="14">
        <f t="shared" si="2"/>
        <v>1044.183572</v>
      </c>
      <c r="L1239" s="15">
        <f t="shared" si="3"/>
        <v>0.04418357183</v>
      </c>
      <c r="M1239" s="15">
        <f t="shared" si="4"/>
        <v>-0.04418357183</v>
      </c>
      <c r="N1239" s="8">
        <f t="shared" si="5"/>
        <v>26</v>
      </c>
    </row>
    <row r="1240" ht="12.75" customHeight="1">
      <c r="A1240" s="16">
        <v>43103.0</v>
      </c>
      <c r="B1240" s="8" t="s">
        <v>61</v>
      </c>
      <c r="C1240" s="8" t="s">
        <v>62</v>
      </c>
      <c r="D1240" s="11">
        <v>4.44889529764E11</v>
      </c>
      <c r="E1240" s="18" t="s">
        <v>24</v>
      </c>
      <c r="F1240" s="17" t="str">
        <f t="shared" si="1"/>
        <v>BUY</v>
      </c>
      <c r="G1240" s="12">
        <v>65.05</v>
      </c>
      <c r="H1240" s="12">
        <v>1000.0</v>
      </c>
      <c r="I1240" s="16">
        <v>43200.0</v>
      </c>
      <c r="J1240" s="14">
        <v>58.42</v>
      </c>
      <c r="K1240" s="14">
        <f t="shared" si="2"/>
        <v>898.0784012</v>
      </c>
      <c r="L1240" s="15">
        <f t="shared" si="3"/>
        <v>-0.1019215988</v>
      </c>
      <c r="M1240" s="15">
        <f t="shared" si="4"/>
        <v>0.1019215988</v>
      </c>
      <c r="N1240" s="8">
        <f t="shared" si="5"/>
        <v>97</v>
      </c>
    </row>
    <row r="1241" ht="12.75" customHeight="1">
      <c r="A1241" s="7">
        <v>43104.0</v>
      </c>
      <c r="B1241" s="8" t="s">
        <v>1254</v>
      </c>
      <c r="C1241" s="8" t="s">
        <v>1255</v>
      </c>
      <c r="D1241" s="11">
        <v>3.9676941068E10</v>
      </c>
      <c r="E1241" s="8" t="s">
        <v>24</v>
      </c>
      <c r="F1241" s="8" t="str">
        <f t="shared" si="1"/>
        <v>BUY</v>
      </c>
      <c r="G1241" s="12">
        <v>48.75605</v>
      </c>
      <c r="H1241" s="12">
        <v>1000.0</v>
      </c>
      <c r="I1241" s="16">
        <v>43299.0</v>
      </c>
      <c r="J1241" s="14">
        <v>40.727051</v>
      </c>
      <c r="K1241" s="14">
        <f t="shared" si="2"/>
        <v>835.3230215</v>
      </c>
      <c r="L1241" s="15">
        <f t="shared" si="3"/>
        <v>-0.1646769785</v>
      </c>
      <c r="M1241" s="15">
        <f t="shared" si="4"/>
        <v>0.1646769785</v>
      </c>
      <c r="N1241" s="8">
        <f t="shared" si="5"/>
        <v>195</v>
      </c>
    </row>
    <row r="1242" ht="12.75" customHeight="1">
      <c r="A1242" s="7">
        <v>43104.0</v>
      </c>
      <c r="B1242" s="8" t="s">
        <v>644</v>
      </c>
      <c r="C1242" s="8" t="s">
        <v>645</v>
      </c>
      <c r="D1242" s="11">
        <v>6.9650124965E10</v>
      </c>
      <c r="E1242" s="8" t="s">
        <v>24</v>
      </c>
      <c r="F1242" s="8" t="str">
        <f t="shared" si="1"/>
        <v>BUY</v>
      </c>
      <c r="G1242" s="12">
        <v>46.225315</v>
      </c>
      <c r="H1242" s="12">
        <v>1000.0</v>
      </c>
      <c r="I1242" s="7">
        <v>43158.0</v>
      </c>
      <c r="J1242" s="14">
        <v>47.901569</v>
      </c>
      <c r="K1242" s="14">
        <f t="shared" si="2"/>
        <v>1036.262684</v>
      </c>
      <c r="L1242" s="15">
        <f t="shared" si="3"/>
        <v>0.0362626842</v>
      </c>
      <c r="M1242" s="15">
        <f t="shared" si="4"/>
        <v>-0.0362626842</v>
      </c>
      <c r="N1242" s="8">
        <f t="shared" si="5"/>
        <v>54</v>
      </c>
    </row>
    <row r="1243" ht="12.75" customHeight="1">
      <c r="A1243" s="7">
        <v>43104.0</v>
      </c>
      <c r="B1243" s="8" t="s">
        <v>451</v>
      </c>
      <c r="C1243" s="8" t="s">
        <v>452</v>
      </c>
      <c r="D1243" s="11">
        <v>3.9221441065E10</v>
      </c>
      <c r="E1243" s="8" t="s">
        <v>24</v>
      </c>
      <c r="F1243" s="8" t="str">
        <f t="shared" si="1"/>
        <v>BUY</v>
      </c>
      <c r="G1243" s="12">
        <v>43.52</v>
      </c>
      <c r="H1243" s="12">
        <v>1000.0</v>
      </c>
      <c r="I1243" s="7">
        <v>43468.0</v>
      </c>
      <c r="J1243" s="14">
        <v>23.950001</v>
      </c>
      <c r="K1243" s="14">
        <f t="shared" si="2"/>
        <v>550.3217142</v>
      </c>
      <c r="L1243" s="15">
        <f t="shared" si="3"/>
        <v>-0.4496782858</v>
      </c>
      <c r="M1243" s="15">
        <f t="shared" si="4"/>
        <v>0.4496782858</v>
      </c>
      <c r="N1243" s="8">
        <f t="shared" si="5"/>
        <v>364</v>
      </c>
    </row>
    <row r="1244" ht="12.75" customHeight="1">
      <c r="A1244" s="7">
        <v>43104.0</v>
      </c>
      <c r="B1244" s="8" t="s">
        <v>361</v>
      </c>
      <c r="C1244" s="8" t="s">
        <v>362</v>
      </c>
      <c r="D1244" s="11">
        <v>3.4406482717E10</v>
      </c>
      <c r="E1244" s="8" t="s">
        <v>24</v>
      </c>
      <c r="F1244" s="8" t="str">
        <f t="shared" si="1"/>
        <v>BUY</v>
      </c>
      <c r="G1244" s="12">
        <v>38.099998</v>
      </c>
      <c r="H1244" s="12">
        <v>1000.0</v>
      </c>
      <c r="I1244" s="7">
        <v>43157.0</v>
      </c>
      <c r="J1244" s="14">
        <v>46.549999</v>
      </c>
      <c r="K1244" s="14">
        <f t="shared" si="2"/>
        <v>1221.784815</v>
      </c>
      <c r="L1244" s="15">
        <f t="shared" si="3"/>
        <v>0.2217848148</v>
      </c>
      <c r="M1244" s="15">
        <f t="shared" si="4"/>
        <v>-0.2217848148</v>
      </c>
      <c r="N1244" s="8">
        <f t="shared" si="5"/>
        <v>53</v>
      </c>
    </row>
    <row r="1245" ht="12.75" customHeight="1">
      <c r="A1245" s="7">
        <v>43105.0</v>
      </c>
      <c r="B1245" s="8" t="s">
        <v>357</v>
      </c>
      <c r="C1245" s="8" t="s">
        <v>358</v>
      </c>
      <c r="D1245" s="11">
        <v>3.8837002821E10</v>
      </c>
      <c r="E1245" s="8" t="s">
        <v>20</v>
      </c>
      <c r="F1245" s="8" t="str">
        <f t="shared" si="1"/>
        <v>SELL</v>
      </c>
      <c r="G1245" s="12">
        <v>13.568837</v>
      </c>
      <c r="H1245" s="12">
        <v>1000.0</v>
      </c>
      <c r="I1245" s="7">
        <v>43133.0</v>
      </c>
      <c r="J1245" s="14">
        <v>12.614867</v>
      </c>
      <c r="K1245" s="14">
        <f t="shared" si="2"/>
        <v>929.6940482</v>
      </c>
      <c r="L1245" s="15">
        <f t="shared" si="3"/>
        <v>0.07030595179</v>
      </c>
      <c r="M1245" s="15">
        <f t="shared" si="4"/>
        <v>-0.07030595179</v>
      </c>
      <c r="N1245" s="8">
        <f t="shared" si="5"/>
        <v>28</v>
      </c>
    </row>
    <row r="1246" ht="12.75" customHeight="1">
      <c r="A1246" s="7">
        <v>43105.0</v>
      </c>
      <c r="B1246" s="8" t="s">
        <v>1238</v>
      </c>
      <c r="C1246" s="8" t="s">
        <v>1239</v>
      </c>
      <c r="D1246" s="11">
        <v>1.9951872E11</v>
      </c>
      <c r="E1246" s="8" t="s">
        <v>20</v>
      </c>
      <c r="F1246" s="8" t="str">
        <f t="shared" si="1"/>
        <v>SELL</v>
      </c>
      <c r="G1246" s="12">
        <v>69.04</v>
      </c>
      <c r="H1246" s="12">
        <v>1000.0</v>
      </c>
      <c r="I1246" s="7">
        <v>43403.0</v>
      </c>
      <c r="J1246" s="14">
        <v>62.58</v>
      </c>
      <c r="K1246" s="14">
        <f t="shared" si="2"/>
        <v>906.4310545</v>
      </c>
      <c r="L1246" s="15">
        <f t="shared" si="3"/>
        <v>0.09356894554</v>
      </c>
      <c r="M1246" s="15">
        <f t="shared" si="4"/>
        <v>-0.09356894554</v>
      </c>
      <c r="N1246" s="8">
        <f t="shared" si="5"/>
        <v>298</v>
      </c>
    </row>
    <row r="1247" ht="12.75" customHeight="1">
      <c r="A1247" s="7">
        <v>43108.0</v>
      </c>
      <c r="B1247" s="8" t="s">
        <v>144</v>
      </c>
      <c r="C1247" s="8" t="s">
        <v>145</v>
      </c>
      <c r="D1247" s="11">
        <v>8.77159596E10</v>
      </c>
      <c r="E1247" s="8" t="s">
        <v>20</v>
      </c>
      <c r="F1247" s="8" t="str">
        <f t="shared" si="1"/>
        <v>SELL</v>
      </c>
      <c r="G1247" s="12">
        <v>181.055786</v>
      </c>
      <c r="H1247" s="12">
        <v>1000.0</v>
      </c>
      <c r="I1247" s="7">
        <v>43293.0</v>
      </c>
      <c r="J1247" s="14">
        <v>157.998901</v>
      </c>
      <c r="K1247" s="14">
        <f t="shared" si="2"/>
        <v>872.6531446</v>
      </c>
      <c r="L1247" s="15">
        <f t="shared" si="3"/>
        <v>0.1273468554</v>
      </c>
      <c r="M1247" s="15">
        <f t="shared" si="4"/>
        <v>-0.1273468554</v>
      </c>
      <c r="N1247" s="8">
        <f t="shared" si="5"/>
        <v>185</v>
      </c>
    </row>
    <row r="1248" ht="12.75" customHeight="1">
      <c r="A1248" s="7">
        <v>43108.0</v>
      </c>
      <c r="B1248" s="8" t="s">
        <v>1709</v>
      </c>
      <c r="C1248" s="8" t="s">
        <v>1710</v>
      </c>
      <c r="D1248" s="11">
        <v>6.0228534884E10</v>
      </c>
      <c r="E1248" s="8" t="s">
        <v>20</v>
      </c>
      <c r="F1248" s="8" t="str">
        <f t="shared" si="1"/>
        <v>SELL</v>
      </c>
      <c r="G1248" s="12">
        <v>340.790009</v>
      </c>
      <c r="H1248" s="12">
        <v>1000.0</v>
      </c>
      <c r="I1248" s="16">
        <v>44727.0</v>
      </c>
      <c r="J1248" s="14">
        <v>672.690002</v>
      </c>
      <c r="K1248" s="14">
        <f t="shared" si="2"/>
        <v>1973.913508</v>
      </c>
      <c r="L1248" s="15">
        <f t="shared" si="3"/>
        <v>-0.9739135075</v>
      </c>
      <c r="M1248" s="15">
        <f t="shared" si="4"/>
        <v>0.9739135075</v>
      </c>
      <c r="N1248" s="8">
        <f t="shared" si="5"/>
        <v>1619</v>
      </c>
    </row>
    <row r="1249" ht="12.75" customHeight="1">
      <c r="A1249" s="7">
        <v>43108.0</v>
      </c>
      <c r="B1249" s="8" t="s">
        <v>1993</v>
      </c>
      <c r="C1249" s="8" t="s">
        <v>1994</v>
      </c>
      <c r="D1249" s="11">
        <v>3.0494590338E10</v>
      </c>
      <c r="E1249" s="8" t="s">
        <v>24</v>
      </c>
      <c r="F1249" s="8" t="str">
        <f t="shared" si="1"/>
        <v>BUY</v>
      </c>
      <c r="G1249" s="12">
        <v>44.766281</v>
      </c>
      <c r="H1249" s="12">
        <v>1000.0</v>
      </c>
      <c r="I1249" s="16">
        <v>44727.0</v>
      </c>
      <c r="J1249" s="14">
        <v>85.016914</v>
      </c>
      <c r="K1249" s="14">
        <f t="shared" si="2"/>
        <v>1899.128364</v>
      </c>
      <c r="L1249" s="15">
        <f t="shared" si="3"/>
        <v>0.899128364</v>
      </c>
      <c r="M1249" s="15">
        <f t="shared" si="4"/>
        <v>-0.899128364</v>
      </c>
      <c r="N1249" s="8">
        <f t="shared" si="5"/>
        <v>1619</v>
      </c>
    </row>
    <row r="1250" ht="12.75" customHeight="1">
      <c r="A1250" s="7">
        <v>43108.0</v>
      </c>
      <c r="B1250" s="8" t="s">
        <v>1995</v>
      </c>
      <c r="C1250" s="8" t="s">
        <v>1996</v>
      </c>
      <c r="D1250" s="11">
        <v>1.5668242148E10</v>
      </c>
      <c r="E1250" s="8" t="s">
        <v>20</v>
      </c>
      <c r="F1250" s="8" t="str">
        <f t="shared" si="1"/>
        <v>SELL</v>
      </c>
      <c r="G1250" s="12">
        <v>44.771709</v>
      </c>
      <c r="H1250" s="12">
        <v>1000.0</v>
      </c>
      <c r="I1250" s="7">
        <v>43122.0</v>
      </c>
      <c r="J1250" s="14">
        <v>46.303196</v>
      </c>
      <c r="K1250" s="14">
        <f t="shared" si="2"/>
        <v>1034.206579</v>
      </c>
      <c r="L1250" s="15">
        <f t="shared" si="3"/>
        <v>-0.03420657898</v>
      </c>
      <c r="M1250" s="15">
        <f t="shared" si="4"/>
        <v>0.03420657898</v>
      </c>
      <c r="N1250" s="8">
        <f t="shared" si="5"/>
        <v>14</v>
      </c>
    </row>
    <row r="1251" ht="12.75" customHeight="1">
      <c r="A1251" s="7">
        <v>43110.0</v>
      </c>
      <c r="B1251" s="8" t="s">
        <v>2005</v>
      </c>
      <c r="C1251" s="8" t="s">
        <v>2006</v>
      </c>
      <c r="D1251" s="11">
        <v>2.1930470822E11</v>
      </c>
      <c r="E1251" s="8" t="s">
        <v>20</v>
      </c>
      <c r="F1251" s="8" t="str">
        <f t="shared" si="1"/>
        <v>SELL</v>
      </c>
      <c r="G1251" s="12">
        <v>136.399994</v>
      </c>
      <c r="H1251" s="12">
        <v>1000.0</v>
      </c>
      <c r="I1251" s="16">
        <v>44727.0</v>
      </c>
      <c r="J1251" s="14">
        <v>156.75</v>
      </c>
      <c r="K1251" s="14">
        <f t="shared" si="2"/>
        <v>1149.193599</v>
      </c>
      <c r="L1251" s="15">
        <f t="shared" si="3"/>
        <v>-0.1491935989</v>
      </c>
      <c r="M1251" s="15">
        <f t="shared" si="4"/>
        <v>0.1491935989</v>
      </c>
      <c r="N1251" s="8">
        <f t="shared" si="5"/>
        <v>1617</v>
      </c>
    </row>
    <row r="1252" ht="12.75" customHeight="1">
      <c r="A1252" s="7">
        <v>43112.0</v>
      </c>
      <c r="B1252" s="8" t="s">
        <v>2011</v>
      </c>
      <c r="C1252" s="8" t="s">
        <v>2012</v>
      </c>
      <c r="D1252" s="11">
        <v>1.3153466152E10</v>
      </c>
      <c r="E1252" s="8" t="s">
        <v>24</v>
      </c>
      <c r="F1252" s="8" t="str">
        <f t="shared" si="1"/>
        <v>BUY</v>
      </c>
      <c r="G1252" s="12">
        <v>36.085037</v>
      </c>
      <c r="H1252" s="12">
        <v>1000.0</v>
      </c>
      <c r="I1252" s="16">
        <v>43628.0</v>
      </c>
      <c r="J1252" s="14">
        <v>28.739117</v>
      </c>
      <c r="K1252" s="14">
        <f t="shared" si="2"/>
        <v>796.4275331</v>
      </c>
      <c r="L1252" s="15">
        <f t="shared" si="3"/>
        <v>-0.2035724669</v>
      </c>
      <c r="M1252" s="15">
        <f t="shared" si="4"/>
        <v>0.2035724669</v>
      </c>
      <c r="N1252" s="8">
        <f t="shared" si="5"/>
        <v>516</v>
      </c>
    </row>
    <row r="1253" ht="12.75" customHeight="1">
      <c r="A1253" s="7">
        <v>43112.0</v>
      </c>
      <c r="B1253" s="8" t="s">
        <v>194</v>
      </c>
      <c r="C1253" s="8" t="s">
        <v>194</v>
      </c>
      <c r="D1253" s="11">
        <v>6.1935406606E10</v>
      </c>
      <c r="E1253" s="8" t="s">
        <v>20</v>
      </c>
      <c r="F1253" s="8" t="str">
        <f t="shared" si="1"/>
        <v>SELL</v>
      </c>
      <c r="G1253" s="12">
        <v>18.397373</v>
      </c>
      <c r="H1253" s="12">
        <v>1000.0</v>
      </c>
      <c r="I1253" s="16">
        <v>43385.0</v>
      </c>
      <c r="J1253" s="14">
        <v>22.024733</v>
      </c>
      <c r="K1253" s="14">
        <f t="shared" si="2"/>
        <v>1197.16728</v>
      </c>
      <c r="L1253" s="15">
        <f t="shared" si="3"/>
        <v>-0.1971672804</v>
      </c>
      <c r="M1253" s="15">
        <f t="shared" si="4"/>
        <v>0.1971672804</v>
      </c>
      <c r="N1253" s="8">
        <f t="shared" si="5"/>
        <v>273</v>
      </c>
    </row>
    <row r="1254" ht="12.75" customHeight="1">
      <c r="A1254" s="7">
        <v>43112.0</v>
      </c>
      <c r="B1254" s="8" t="s">
        <v>521</v>
      </c>
      <c r="C1254" s="8" t="s">
        <v>522</v>
      </c>
      <c r="D1254" s="11">
        <v>1.54760098E10</v>
      </c>
      <c r="E1254" s="8" t="s">
        <v>20</v>
      </c>
      <c r="F1254" s="8" t="str">
        <f t="shared" si="1"/>
        <v>SELL</v>
      </c>
      <c r="G1254" s="12">
        <v>33.560066</v>
      </c>
      <c r="H1254" s="12">
        <v>1000.0</v>
      </c>
      <c r="I1254" s="7">
        <v>43327.0</v>
      </c>
      <c r="J1254" s="14">
        <v>27.377548</v>
      </c>
      <c r="K1254" s="14">
        <f t="shared" si="2"/>
        <v>815.7775375</v>
      </c>
      <c r="L1254" s="15">
        <f t="shared" si="3"/>
        <v>0.1842224625</v>
      </c>
      <c r="M1254" s="15">
        <f t="shared" si="4"/>
        <v>-0.1842224625</v>
      </c>
      <c r="N1254" s="8">
        <f t="shared" si="5"/>
        <v>215</v>
      </c>
    </row>
    <row r="1255" ht="12.75" customHeight="1">
      <c r="A1255" s="7">
        <v>43116.0</v>
      </c>
      <c r="B1255" s="8" t="s">
        <v>2013</v>
      </c>
      <c r="C1255" s="8" t="s">
        <v>1954</v>
      </c>
      <c r="D1255" s="11">
        <v>1.478444773E10</v>
      </c>
      <c r="E1255" s="8" t="s">
        <v>24</v>
      </c>
      <c r="F1255" s="8" t="str">
        <f t="shared" si="1"/>
        <v>BUY</v>
      </c>
      <c r="G1255" s="12">
        <v>27.290001</v>
      </c>
      <c r="H1255" s="12">
        <v>1000.0</v>
      </c>
      <c r="I1255" s="16">
        <v>44671.0</v>
      </c>
      <c r="J1255" s="14">
        <v>124.639999</v>
      </c>
      <c r="K1255" s="14">
        <f t="shared" si="2"/>
        <v>4567.240544</v>
      </c>
      <c r="L1255" s="15">
        <f t="shared" si="3"/>
        <v>3.567240544</v>
      </c>
      <c r="M1255" s="15">
        <f t="shared" si="4"/>
        <v>-3.567240544</v>
      </c>
      <c r="N1255" s="8">
        <f t="shared" si="5"/>
        <v>1555</v>
      </c>
    </row>
    <row r="1256" ht="12.75" customHeight="1">
      <c r="A1256" s="7">
        <v>43116.0</v>
      </c>
      <c r="B1256" s="8" t="s">
        <v>89</v>
      </c>
      <c r="C1256" s="8" t="s">
        <v>90</v>
      </c>
      <c r="D1256" s="11">
        <v>1.79830167494E11</v>
      </c>
      <c r="E1256" s="8" t="s">
        <v>24</v>
      </c>
      <c r="F1256" s="8" t="str">
        <f t="shared" si="1"/>
        <v>BUY</v>
      </c>
      <c r="G1256" s="12">
        <v>221.529999</v>
      </c>
      <c r="H1256" s="12">
        <v>1000.0</v>
      </c>
      <c r="I1256" s="7">
        <v>43119.0</v>
      </c>
      <c r="J1256" s="14">
        <v>220.460007</v>
      </c>
      <c r="K1256" s="14">
        <f t="shared" si="2"/>
        <v>995.1699905</v>
      </c>
      <c r="L1256" s="15">
        <f t="shared" si="3"/>
        <v>-0.004830009501</v>
      </c>
      <c r="M1256" s="15">
        <f t="shared" si="4"/>
        <v>0.004830009501</v>
      </c>
      <c r="N1256" s="8">
        <f t="shared" si="5"/>
        <v>3</v>
      </c>
    </row>
    <row r="1257" ht="12.75" customHeight="1">
      <c r="A1257" s="7">
        <v>43116.0</v>
      </c>
      <c r="B1257" s="8" t="s">
        <v>630</v>
      </c>
      <c r="C1257" s="8" t="s">
        <v>631</v>
      </c>
      <c r="D1257" s="11">
        <v>1.069485355423E12</v>
      </c>
      <c r="E1257" s="8" t="s">
        <v>24</v>
      </c>
      <c r="F1257" s="8" t="str">
        <f t="shared" si="1"/>
        <v>BUY</v>
      </c>
      <c r="G1257" s="12">
        <v>54.45742</v>
      </c>
      <c r="H1257" s="12">
        <v>1000.0</v>
      </c>
      <c r="I1257" s="7">
        <v>43124.0</v>
      </c>
      <c r="J1257" s="14">
        <v>58.339275</v>
      </c>
      <c r="K1257" s="14">
        <f t="shared" si="2"/>
        <v>1071.282389</v>
      </c>
      <c r="L1257" s="15">
        <f t="shared" si="3"/>
        <v>0.07128238907</v>
      </c>
      <c r="M1257" s="15">
        <f t="shared" si="4"/>
        <v>-0.07128238907</v>
      </c>
      <c r="N1257" s="8">
        <f t="shared" si="5"/>
        <v>8</v>
      </c>
    </row>
    <row r="1258" ht="12.75" customHeight="1">
      <c r="A1258" s="7">
        <v>43117.0</v>
      </c>
      <c r="B1258" s="8" t="s">
        <v>894</v>
      </c>
      <c r="C1258" s="8" t="s">
        <v>895</v>
      </c>
      <c r="D1258" s="11">
        <v>3.979270665E10</v>
      </c>
      <c r="E1258" s="8" t="s">
        <v>24</v>
      </c>
      <c r="F1258" s="8" t="str">
        <f t="shared" si="1"/>
        <v>BUY</v>
      </c>
      <c r="G1258" s="12">
        <v>22.99</v>
      </c>
      <c r="H1258" s="12">
        <v>1000.0</v>
      </c>
      <c r="I1258" s="7">
        <v>43349.0</v>
      </c>
      <c r="J1258" s="14">
        <v>26.77</v>
      </c>
      <c r="K1258" s="14">
        <f t="shared" si="2"/>
        <v>1164.419313</v>
      </c>
      <c r="L1258" s="15">
        <f t="shared" si="3"/>
        <v>0.1644193127</v>
      </c>
      <c r="M1258" s="15">
        <f t="shared" si="4"/>
        <v>-0.1644193127</v>
      </c>
      <c r="N1258" s="8">
        <f t="shared" si="5"/>
        <v>232</v>
      </c>
    </row>
    <row r="1259" ht="12.75" customHeight="1">
      <c r="A1259" s="7">
        <v>43117.0</v>
      </c>
      <c r="B1259" s="8" t="s">
        <v>507</v>
      </c>
      <c r="C1259" s="8" t="s">
        <v>508</v>
      </c>
      <c r="D1259" s="11">
        <v>1.28534930595E11</v>
      </c>
      <c r="E1259" s="8" t="s">
        <v>20</v>
      </c>
      <c r="F1259" s="8" t="str">
        <f t="shared" si="1"/>
        <v>SELL</v>
      </c>
      <c r="G1259" s="12">
        <v>91.728134</v>
      </c>
      <c r="H1259" s="12">
        <v>1000.0</v>
      </c>
      <c r="I1259" s="7">
        <v>43181.0</v>
      </c>
      <c r="J1259" s="14">
        <v>77.609245</v>
      </c>
      <c r="K1259" s="14">
        <f t="shared" si="2"/>
        <v>846.0789685</v>
      </c>
      <c r="L1259" s="15">
        <f t="shared" si="3"/>
        <v>0.1539210315</v>
      </c>
      <c r="M1259" s="15">
        <f t="shared" si="4"/>
        <v>-0.1539210315</v>
      </c>
      <c r="N1259" s="8">
        <f t="shared" si="5"/>
        <v>64</v>
      </c>
    </row>
    <row r="1260" ht="12.75" customHeight="1">
      <c r="A1260" s="16">
        <v>43117.0</v>
      </c>
      <c r="B1260" s="8" t="s">
        <v>129</v>
      </c>
      <c r="C1260" s="8" t="s">
        <v>130</v>
      </c>
      <c r="D1260" s="11">
        <v>1.5587597568E11</v>
      </c>
      <c r="E1260" s="18" t="s">
        <v>24</v>
      </c>
      <c r="F1260" s="17" t="str">
        <f t="shared" si="1"/>
        <v>BUY</v>
      </c>
      <c r="G1260" s="12">
        <v>54.09499</v>
      </c>
      <c r="H1260" s="12">
        <v>1000.0</v>
      </c>
      <c r="I1260" s="16">
        <v>43287.0</v>
      </c>
      <c r="J1260" s="14">
        <v>47.969624</v>
      </c>
      <c r="K1260" s="14">
        <f t="shared" si="2"/>
        <v>886.7664824</v>
      </c>
      <c r="L1260" s="15">
        <f t="shared" si="3"/>
        <v>-0.1132335176</v>
      </c>
      <c r="M1260" s="15">
        <f t="shared" si="4"/>
        <v>0.1132335176</v>
      </c>
      <c r="N1260" s="8">
        <f t="shared" si="5"/>
        <v>170</v>
      </c>
    </row>
    <row r="1261" ht="12.75" customHeight="1">
      <c r="A1261" s="7">
        <v>43118.0</v>
      </c>
      <c r="B1261" s="8" t="s">
        <v>350</v>
      </c>
      <c r="C1261" s="8" t="s">
        <v>351</v>
      </c>
      <c r="D1261" s="11">
        <v>4.3755559519E10</v>
      </c>
      <c r="E1261" s="8" t="s">
        <v>20</v>
      </c>
      <c r="F1261" s="8" t="str">
        <f t="shared" si="1"/>
        <v>SELL</v>
      </c>
      <c r="G1261" s="12">
        <v>254.960007</v>
      </c>
      <c r="H1261" s="12">
        <v>1000.0</v>
      </c>
      <c r="I1261" s="7">
        <v>43955.0</v>
      </c>
      <c r="J1261" s="14">
        <v>94.760002</v>
      </c>
      <c r="K1261" s="14">
        <f t="shared" si="2"/>
        <v>371.6661413</v>
      </c>
      <c r="L1261" s="15">
        <f t="shared" si="3"/>
        <v>0.6283338587</v>
      </c>
      <c r="M1261" s="15">
        <f t="shared" si="4"/>
        <v>-0.6283338587</v>
      </c>
      <c r="N1261" s="8">
        <f t="shared" si="5"/>
        <v>837</v>
      </c>
    </row>
    <row r="1262" ht="12.75" customHeight="1">
      <c r="A1262" s="16">
        <v>43118.0</v>
      </c>
      <c r="B1262" s="8" t="s">
        <v>1317</v>
      </c>
      <c r="C1262" s="8" t="s">
        <v>1318</v>
      </c>
      <c r="D1262" s="11">
        <v>5.3403116733E10</v>
      </c>
      <c r="E1262" s="18" t="s">
        <v>24</v>
      </c>
      <c r="F1262" s="17" t="str">
        <f t="shared" si="1"/>
        <v>BUY</v>
      </c>
      <c r="G1262" s="12">
        <v>9.14</v>
      </c>
      <c r="H1262" s="12">
        <v>1000.0</v>
      </c>
      <c r="I1262" s="16">
        <v>43167.0</v>
      </c>
      <c r="J1262" s="14">
        <v>8.78</v>
      </c>
      <c r="K1262" s="14">
        <f t="shared" si="2"/>
        <v>960.6126915</v>
      </c>
      <c r="L1262" s="15">
        <f t="shared" si="3"/>
        <v>-0.03938730853</v>
      </c>
      <c r="M1262" s="15">
        <f t="shared" si="4"/>
        <v>0.03938730853</v>
      </c>
      <c r="N1262" s="8">
        <f t="shared" si="5"/>
        <v>49</v>
      </c>
    </row>
    <row r="1263" ht="12.75" customHeight="1">
      <c r="A1263" s="7">
        <v>43119.0</v>
      </c>
      <c r="B1263" s="8" t="s">
        <v>175</v>
      </c>
      <c r="C1263" s="8" t="s">
        <v>176</v>
      </c>
      <c r="D1263" s="11">
        <v>3.5546483315E10</v>
      </c>
      <c r="E1263" s="8" t="s">
        <v>20</v>
      </c>
      <c r="F1263" s="8" t="str">
        <f t="shared" si="1"/>
        <v>SELL</v>
      </c>
      <c r="G1263" s="12">
        <v>47.893867</v>
      </c>
      <c r="H1263" s="12">
        <v>1000.0</v>
      </c>
      <c r="I1263" s="16">
        <v>43304.0</v>
      </c>
      <c r="J1263" s="14">
        <v>37.819443</v>
      </c>
      <c r="K1263" s="14">
        <f t="shared" si="2"/>
        <v>789.6510633</v>
      </c>
      <c r="L1263" s="15">
        <f t="shared" si="3"/>
        <v>0.2103489367</v>
      </c>
      <c r="M1263" s="15">
        <f t="shared" si="4"/>
        <v>-0.2103489367</v>
      </c>
      <c r="N1263" s="8">
        <f t="shared" si="5"/>
        <v>185</v>
      </c>
    </row>
    <row r="1264" ht="12.75" customHeight="1">
      <c r="A1264" s="7">
        <v>43119.0</v>
      </c>
      <c r="B1264" s="8" t="s">
        <v>89</v>
      </c>
      <c r="C1264" s="8" t="s">
        <v>90</v>
      </c>
      <c r="D1264" s="11">
        <v>1.79830167494E11</v>
      </c>
      <c r="E1264" s="8" t="s">
        <v>20</v>
      </c>
      <c r="F1264" s="8" t="str">
        <f t="shared" si="1"/>
        <v>SELL</v>
      </c>
      <c r="G1264" s="12">
        <v>220.460007</v>
      </c>
      <c r="H1264" s="12">
        <v>1000.0</v>
      </c>
      <c r="I1264" s="7">
        <v>43293.0</v>
      </c>
      <c r="J1264" s="14">
        <v>413.5</v>
      </c>
      <c r="K1264" s="14">
        <f t="shared" si="2"/>
        <v>1875.623636</v>
      </c>
      <c r="L1264" s="15">
        <f t="shared" si="3"/>
        <v>-0.8756236364</v>
      </c>
      <c r="M1264" s="15">
        <f t="shared" si="4"/>
        <v>0.8756236364</v>
      </c>
      <c r="N1264" s="8">
        <f t="shared" si="5"/>
        <v>174</v>
      </c>
    </row>
    <row r="1265" ht="12.75" customHeight="1">
      <c r="A1265" s="7">
        <v>43119.0</v>
      </c>
      <c r="B1265" s="8" t="s">
        <v>183</v>
      </c>
      <c r="C1265" s="8" t="s">
        <v>184</v>
      </c>
      <c r="D1265" s="11">
        <v>3.59532201359E11</v>
      </c>
      <c r="E1265" s="8" t="s">
        <v>24</v>
      </c>
      <c r="F1265" s="8" t="str">
        <f t="shared" si="1"/>
        <v>BUY</v>
      </c>
      <c r="G1265" s="12">
        <v>78.595192</v>
      </c>
      <c r="H1265" s="12">
        <v>1000.0</v>
      </c>
      <c r="I1265" s="7">
        <v>43123.0</v>
      </c>
      <c r="J1265" s="14">
        <v>76.851891</v>
      </c>
      <c r="K1265" s="14">
        <f t="shared" si="2"/>
        <v>977.8192412</v>
      </c>
      <c r="L1265" s="15">
        <f t="shared" si="3"/>
        <v>-0.02218075884</v>
      </c>
      <c r="M1265" s="15">
        <f t="shared" si="4"/>
        <v>0.02218075884</v>
      </c>
      <c r="N1265" s="8">
        <f t="shared" si="5"/>
        <v>4</v>
      </c>
    </row>
    <row r="1266" ht="12.75" customHeight="1">
      <c r="A1266" s="7">
        <v>43119.0</v>
      </c>
      <c r="B1266" s="8" t="s">
        <v>152</v>
      </c>
      <c r="C1266" s="8" t="s">
        <v>153</v>
      </c>
      <c r="D1266" s="11">
        <v>1.11464472E11</v>
      </c>
      <c r="E1266" s="8" t="s">
        <v>24</v>
      </c>
      <c r="F1266" s="8" t="str">
        <f t="shared" si="1"/>
        <v>BUY</v>
      </c>
      <c r="G1266" s="12">
        <v>54.49</v>
      </c>
      <c r="H1266" s="12">
        <v>1000.0</v>
      </c>
      <c r="I1266" s="7">
        <v>43241.0</v>
      </c>
      <c r="J1266" s="14">
        <v>51.55</v>
      </c>
      <c r="K1266" s="14">
        <f t="shared" si="2"/>
        <v>946.0451459</v>
      </c>
      <c r="L1266" s="15">
        <f t="shared" si="3"/>
        <v>-0.0539548541</v>
      </c>
      <c r="M1266" s="15">
        <f t="shared" si="4"/>
        <v>0.0539548541</v>
      </c>
      <c r="N1266" s="8">
        <f t="shared" si="5"/>
        <v>122</v>
      </c>
    </row>
    <row r="1267" ht="12.75" customHeight="1">
      <c r="A1267" s="7">
        <v>43122.0</v>
      </c>
      <c r="B1267" s="8" t="s">
        <v>302</v>
      </c>
      <c r="C1267" s="8" t="s">
        <v>303</v>
      </c>
      <c r="D1267" s="11">
        <v>3.30665748E10</v>
      </c>
      <c r="E1267" s="8" t="s">
        <v>20</v>
      </c>
      <c r="F1267" s="8" t="str">
        <f t="shared" si="1"/>
        <v>SELL</v>
      </c>
      <c r="G1267" s="12">
        <v>162.891708</v>
      </c>
      <c r="H1267" s="12">
        <v>1000.0</v>
      </c>
      <c r="I1267" s="16">
        <v>43676.0</v>
      </c>
      <c r="J1267" s="14">
        <v>148.306915</v>
      </c>
      <c r="K1267" s="14">
        <f t="shared" si="2"/>
        <v>910.463257</v>
      </c>
      <c r="L1267" s="15">
        <f t="shared" si="3"/>
        <v>0.08953674302</v>
      </c>
      <c r="M1267" s="15">
        <f t="shared" si="4"/>
        <v>-0.08953674302</v>
      </c>
      <c r="N1267" s="8">
        <f t="shared" si="5"/>
        <v>554</v>
      </c>
    </row>
    <row r="1268" ht="12.75" customHeight="1">
      <c r="A1268" s="7">
        <v>43122.0</v>
      </c>
      <c r="B1268" s="8" t="s">
        <v>1995</v>
      </c>
      <c r="C1268" s="8" t="s">
        <v>1996</v>
      </c>
      <c r="D1268" s="11">
        <v>1.5668242148E10</v>
      </c>
      <c r="E1268" s="8" t="s">
        <v>24</v>
      </c>
      <c r="F1268" s="8" t="str">
        <f t="shared" si="1"/>
        <v>BUY</v>
      </c>
      <c r="G1268" s="12">
        <v>46.303196</v>
      </c>
      <c r="H1268" s="12">
        <v>1000.0</v>
      </c>
      <c r="I1268" s="7">
        <v>43749.0</v>
      </c>
      <c r="J1268" s="14">
        <v>60.201515</v>
      </c>
      <c r="K1268" s="14">
        <f t="shared" si="2"/>
        <v>1300.158957</v>
      </c>
      <c r="L1268" s="15">
        <f t="shared" si="3"/>
        <v>0.3001589566</v>
      </c>
      <c r="M1268" s="15">
        <f t="shared" si="4"/>
        <v>-0.3001589566</v>
      </c>
      <c r="N1268" s="8">
        <f t="shared" si="5"/>
        <v>627</v>
      </c>
    </row>
    <row r="1269" ht="12.75" customHeight="1">
      <c r="A1269" s="7">
        <v>43123.0</v>
      </c>
      <c r="B1269" s="8" t="s">
        <v>1530</v>
      </c>
      <c r="C1269" s="8" t="s">
        <v>1531</v>
      </c>
      <c r="D1269" s="11">
        <v>1.106054061E10</v>
      </c>
      <c r="E1269" s="8" t="s">
        <v>20</v>
      </c>
      <c r="F1269" s="8" t="str">
        <f t="shared" si="1"/>
        <v>SELL</v>
      </c>
      <c r="G1269" s="12">
        <v>83.293991</v>
      </c>
      <c r="H1269" s="12">
        <v>1000.0</v>
      </c>
      <c r="I1269" s="7">
        <v>43591.0</v>
      </c>
      <c r="J1269" s="14">
        <v>74.983589</v>
      </c>
      <c r="K1269" s="14">
        <f t="shared" si="2"/>
        <v>900.2280729</v>
      </c>
      <c r="L1269" s="15">
        <f t="shared" si="3"/>
        <v>0.09977192712</v>
      </c>
      <c r="M1269" s="15">
        <f t="shared" si="4"/>
        <v>-0.09977192712</v>
      </c>
      <c r="N1269" s="8">
        <f t="shared" si="5"/>
        <v>468</v>
      </c>
    </row>
    <row r="1270" ht="12.75" customHeight="1">
      <c r="A1270" s="7">
        <v>43123.0</v>
      </c>
      <c r="B1270" s="8" t="s">
        <v>183</v>
      </c>
      <c r="C1270" s="8" t="s">
        <v>184</v>
      </c>
      <c r="D1270" s="11">
        <v>3.59532201359E11</v>
      </c>
      <c r="E1270" s="8" t="s">
        <v>20</v>
      </c>
      <c r="F1270" s="8" t="str">
        <f t="shared" si="1"/>
        <v>SELL</v>
      </c>
      <c r="G1270" s="12">
        <v>76.851891</v>
      </c>
      <c r="H1270" s="12">
        <v>1000.0</v>
      </c>
      <c r="I1270" s="7">
        <v>43209.0</v>
      </c>
      <c r="J1270" s="14">
        <v>65.281883</v>
      </c>
      <c r="K1270" s="14">
        <f t="shared" si="2"/>
        <v>849.450575</v>
      </c>
      <c r="L1270" s="15">
        <f t="shared" si="3"/>
        <v>0.150549425</v>
      </c>
      <c r="M1270" s="15">
        <f t="shared" si="4"/>
        <v>-0.150549425</v>
      </c>
      <c r="N1270" s="8">
        <f t="shared" si="5"/>
        <v>86</v>
      </c>
    </row>
    <row r="1271" ht="12.75" customHeight="1">
      <c r="A1271" s="7">
        <v>43123.0</v>
      </c>
      <c r="B1271" s="8" t="s">
        <v>431</v>
      </c>
      <c r="C1271" s="8" t="s">
        <v>432</v>
      </c>
      <c r="D1271" s="11">
        <v>4.3266420622E10</v>
      </c>
      <c r="E1271" s="8" t="s">
        <v>20</v>
      </c>
      <c r="F1271" s="8" t="str">
        <f t="shared" si="1"/>
        <v>SELL</v>
      </c>
      <c r="G1271" s="12">
        <v>122.937393</v>
      </c>
      <c r="H1271" s="12">
        <v>1000.0</v>
      </c>
      <c r="I1271" s="7">
        <v>43160.0</v>
      </c>
      <c r="J1271" s="14">
        <v>115.960922</v>
      </c>
      <c r="K1271" s="14">
        <f t="shared" si="2"/>
        <v>943.2518388</v>
      </c>
      <c r="L1271" s="15">
        <f t="shared" si="3"/>
        <v>0.05674816124</v>
      </c>
      <c r="M1271" s="15">
        <f t="shared" si="4"/>
        <v>-0.05674816124</v>
      </c>
      <c r="N1271" s="8">
        <f t="shared" si="5"/>
        <v>37</v>
      </c>
    </row>
    <row r="1272" ht="12.75" customHeight="1">
      <c r="A1272" s="7">
        <v>43123.0</v>
      </c>
      <c r="B1272" s="8" t="s">
        <v>2023</v>
      </c>
      <c r="C1272" s="8" t="s">
        <v>2024</v>
      </c>
      <c r="D1272" s="11">
        <v>4.0240186522E10</v>
      </c>
      <c r="E1272" s="8" t="s">
        <v>20</v>
      </c>
      <c r="F1272" s="8" t="str">
        <f t="shared" si="1"/>
        <v>SELL</v>
      </c>
      <c r="G1272" s="12">
        <v>90.71</v>
      </c>
      <c r="H1272" s="12">
        <v>1000.0</v>
      </c>
      <c r="I1272" s="7">
        <v>43438.0</v>
      </c>
      <c r="J1272" s="14">
        <v>68.11</v>
      </c>
      <c r="K1272" s="14">
        <f t="shared" si="2"/>
        <v>750.8543711</v>
      </c>
      <c r="L1272" s="15">
        <f t="shared" si="3"/>
        <v>0.2491456289</v>
      </c>
      <c r="M1272" s="15">
        <f t="shared" si="4"/>
        <v>-0.2491456289</v>
      </c>
      <c r="N1272" s="8">
        <f t="shared" si="5"/>
        <v>315</v>
      </c>
    </row>
    <row r="1273" ht="12.75" customHeight="1">
      <c r="A1273" s="7">
        <v>43124.0</v>
      </c>
      <c r="B1273" s="8" t="s">
        <v>531</v>
      </c>
      <c r="C1273" s="8" t="s">
        <v>532</v>
      </c>
      <c r="D1273" s="11">
        <v>1.69812468749E11</v>
      </c>
      <c r="E1273" s="8" t="s">
        <v>20</v>
      </c>
      <c r="F1273" s="8" t="str">
        <f t="shared" si="1"/>
        <v>SELL</v>
      </c>
      <c r="G1273" s="12">
        <v>12.71</v>
      </c>
      <c r="H1273" s="12">
        <v>1000.0</v>
      </c>
      <c r="I1273" s="16">
        <v>43383.0</v>
      </c>
      <c r="J1273" s="14">
        <v>25.0</v>
      </c>
      <c r="K1273" s="14">
        <f t="shared" si="2"/>
        <v>1966.955153</v>
      </c>
      <c r="L1273" s="15">
        <f t="shared" si="3"/>
        <v>-0.9669551534</v>
      </c>
      <c r="M1273" s="15">
        <f t="shared" si="4"/>
        <v>0.9669551534</v>
      </c>
      <c r="N1273" s="8">
        <f t="shared" si="5"/>
        <v>259</v>
      </c>
    </row>
    <row r="1274" ht="12.75" customHeight="1">
      <c r="A1274" s="7">
        <v>43124.0</v>
      </c>
      <c r="B1274" s="8" t="s">
        <v>597</v>
      </c>
      <c r="C1274" s="8" t="s">
        <v>598</v>
      </c>
      <c r="D1274" s="11">
        <v>1.1137638E10</v>
      </c>
      <c r="E1274" s="8" t="s">
        <v>24</v>
      </c>
      <c r="F1274" s="8" t="str">
        <f t="shared" si="1"/>
        <v>BUY</v>
      </c>
      <c r="G1274" s="12">
        <v>70.644608</v>
      </c>
      <c r="H1274" s="12">
        <v>1000.0</v>
      </c>
      <c r="I1274" s="16">
        <v>43160.0</v>
      </c>
      <c r="J1274" s="14">
        <v>61.913452</v>
      </c>
      <c r="K1274" s="14">
        <f t="shared" si="2"/>
        <v>876.4073261</v>
      </c>
      <c r="L1274" s="15">
        <f t="shared" si="3"/>
        <v>-0.1235926739</v>
      </c>
      <c r="M1274" s="15">
        <f t="shared" si="4"/>
        <v>0.1235926739</v>
      </c>
      <c r="N1274" s="8">
        <f t="shared" si="5"/>
        <v>36</v>
      </c>
    </row>
    <row r="1275" ht="12.75" customHeight="1">
      <c r="A1275" s="7">
        <v>43124.0</v>
      </c>
      <c r="B1275" s="8" t="s">
        <v>630</v>
      </c>
      <c r="C1275" s="8" t="s">
        <v>631</v>
      </c>
      <c r="D1275" s="11">
        <v>1.069485355423E12</v>
      </c>
      <c r="E1275" s="8" t="s">
        <v>20</v>
      </c>
      <c r="F1275" s="8" t="str">
        <f t="shared" si="1"/>
        <v>SELL</v>
      </c>
      <c r="G1275" s="12">
        <v>58.339275</v>
      </c>
      <c r="H1275" s="12">
        <v>1000.0</v>
      </c>
      <c r="I1275" s="7">
        <v>43186.0</v>
      </c>
      <c r="J1275" s="14">
        <v>55.830589</v>
      </c>
      <c r="K1275" s="14">
        <f t="shared" si="2"/>
        <v>956.9983343</v>
      </c>
      <c r="L1275" s="15">
        <f t="shared" si="3"/>
        <v>0.04300166569</v>
      </c>
      <c r="M1275" s="15">
        <f t="shared" si="4"/>
        <v>-0.04300166569</v>
      </c>
      <c r="N1275" s="8">
        <f t="shared" si="5"/>
        <v>62</v>
      </c>
    </row>
    <row r="1276" ht="12.75" customHeight="1">
      <c r="A1276" s="16">
        <v>43124.0</v>
      </c>
      <c r="B1276" s="8" t="s">
        <v>499</v>
      </c>
      <c r="C1276" s="8" t="s">
        <v>500</v>
      </c>
      <c r="D1276" s="11">
        <v>2.2556638688E10</v>
      </c>
      <c r="E1276" s="18" t="s">
        <v>24</v>
      </c>
      <c r="F1276" s="17" t="str">
        <f t="shared" si="1"/>
        <v>BUY</v>
      </c>
      <c r="G1276" s="12">
        <v>224.309998</v>
      </c>
      <c r="H1276" s="12">
        <v>1000.0</v>
      </c>
      <c r="I1276" s="16">
        <v>43124.0</v>
      </c>
      <c r="J1276" s="14">
        <v>224.309998</v>
      </c>
      <c r="K1276" s="14">
        <f t="shared" si="2"/>
        <v>1000</v>
      </c>
      <c r="L1276" s="15">
        <f t="shared" si="3"/>
        <v>0</v>
      </c>
      <c r="M1276" s="15">
        <f t="shared" si="4"/>
        <v>0</v>
      </c>
      <c r="N1276" s="8">
        <f t="shared" si="5"/>
        <v>0</v>
      </c>
    </row>
    <row r="1277" ht="12.75" customHeight="1">
      <c r="A1277" s="7">
        <v>43126.0</v>
      </c>
      <c r="B1277" s="8" t="s">
        <v>111</v>
      </c>
      <c r="C1277" s="8" t="s">
        <v>112</v>
      </c>
      <c r="D1277" s="11">
        <v>4.70018432E10</v>
      </c>
      <c r="E1277" s="8" t="s">
        <v>24</v>
      </c>
      <c r="F1277" s="8" t="str">
        <f t="shared" si="1"/>
        <v>BUY</v>
      </c>
      <c r="G1277" s="12">
        <v>8.875227</v>
      </c>
      <c r="H1277" s="12">
        <v>1000.0</v>
      </c>
      <c r="I1277" s="16">
        <v>43269.0</v>
      </c>
      <c r="J1277" s="14">
        <v>9.484758</v>
      </c>
      <c r="K1277" s="14">
        <f t="shared" si="2"/>
        <v>1068.677793</v>
      </c>
      <c r="L1277" s="15">
        <f t="shared" si="3"/>
        <v>0.06867779269</v>
      </c>
      <c r="M1277" s="15">
        <f t="shared" si="4"/>
        <v>-0.06867779269</v>
      </c>
      <c r="N1277" s="8">
        <f t="shared" si="5"/>
        <v>143</v>
      </c>
    </row>
    <row r="1278" ht="12.75" customHeight="1">
      <c r="A1278" s="7">
        <v>43126.0</v>
      </c>
      <c r="B1278" s="8" t="s">
        <v>179</v>
      </c>
      <c r="C1278" s="8" t="s">
        <v>180</v>
      </c>
      <c r="D1278" s="11">
        <v>7.25893281281E11</v>
      </c>
      <c r="E1278" s="8" t="s">
        <v>24</v>
      </c>
      <c r="F1278" s="8" t="str">
        <f t="shared" si="1"/>
        <v>BUY</v>
      </c>
      <c r="G1278" s="12">
        <v>190.0</v>
      </c>
      <c r="H1278" s="12">
        <v>1000.0</v>
      </c>
      <c r="I1278" s="7">
        <v>43132.0</v>
      </c>
      <c r="J1278" s="14">
        <v>193.089996</v>
      </c>
      <c r="K1278" s="14">
        <f t="shared" si="2"/>
        <v>1016.263137</v>
      </c>
      <c r="L1278" s="15">
        <f t="shared" si="3"/>
        <v>0.01626313684</v>
      </c>
      <c r="M1278" s="15">
        <f t="shared" si="4"/>
        <v>-0.01626313684</v>
      </c>
      <c r="N1278" s="8">
        <f t="shared" si="5"/>
        <v>6</v>
      </c>
    </row>
    <row r="1279" ht="12.75" customHeight="1">
      <c r="A1279" s="7">
        <v>43126.0</v>
      </c>
      <c r="B1279" s="8" t="s">
        <v>342</v>
      </c>
      <c r="C1279" s="8" t="s">
        <v>343</v>
      </c>
      <c r="D1279" s="11">
        <v>2.0695706284E11</v>
      </c>
      <c r="E1279" s="8" t="s">
        <v>24</v>
      </c>
      <c r="F1279" s="8" t="str">
        <f t="shared" si="1"/>
        <v>BUY</v>
      </c>
      <c r="G1279" s="12">
        <v>29.913443</v>
      </c>
      <c r="H1279" s="12">
        <v>1000.0</v>
      </c>
      <c r="I1279" s="7">
        <v>43133.0</v>
      </c>
      <c r="J1279" s="14">
        <v>28.333162</v>
      </c>
      <c r="K1279" s="14">
        <f t="shared" si="2"/>
        <v>947.1715442</v>
      </c>
      <c r="L1279" s="15">
        <f t="shared" si="3"/>
        <v>-0.05282845575</v>
      </c>
      <c r="M1279" s="15">
        <f t="shared" si="4"/>
        <v>0.05282845575</v>
      </c>
      <c r="N1279" s="8">
        <f t="shared" si="5"/>
        <v>7</v>
      </c>
    </row>
    <row r="1280" ht="12.75" customHeight="1">
      <c r="A1280" s="7">
        <v>43129.0</v>
      </c>
      <c r="B1280" s="8" t="s">
        <v>954</v>
      </c>
      <c r="C1280" s="8" t="s">
        <v>955</v>
      </c>
      <c r="D1280" s="11">
        <v>1.39897497235E11</v>
      </c>
      <c r="E1280" s="8" t="s">
        <v>24</v>
      </c>
      <c r="F1280" s="8" t="str">
        <f t="shared" si="1"/>
        <v>BUY</v>
      </c>
      <c r="G1280" s="12">
        <v>166.38</v>
      </c>
      <c r="H1280" s="12">
        <v>1000.0</v>
      </c>
      <c r="I1280" s="16">
        <v>43165.0</v>
      </c>
      <c r="J1280" s="14">
        <v>161.16</v>
      </c>
      <c r="K1280" s="14">
        <f t="shared" si="2"/>
        <v>968.6260368</v>
      </c>
      <c r="L1280" s="15">
        <f t="shared" si="3"/>
        <v>-0.03137396322</v>
      </c>
      <c r="M1280" s="15">
        <f t="shared" si="4"/>
        <v>0.03137396322</v>
      </c>
      <c r="N1280" s="8">
        <f t="shared" si="5"/>
        <v>36</v>
      </c>
    </row>
    <row r="1281" ht="12.75" customHeight="1">
      <c r="A1281" s="7">
        <v>43129.0</v>
      </c>
      <c r="B1281" s="8" t="s">
        <v>2027</v>
      </c>
      <c r="C1281" s="8" t="s">
        <v>2028</v>
      </c>
      <c r="D1281" s="11">
        <v>6.6227982896E10</v>
      </c>
      <c r="E1281" s="8" t="s">
        <v>24</v>
      </c>
      <c r="F1281" s="8" t="str">
        <f t="shared" si="1"/>
        <v>BUY</v>
      </c>
      <c r="G1281" s="12">
        <v>16.370441</v>
      </c>
      <c r="H1281" s="12">
        <v>1000.0</v>
      </c>
      <c r="I1281" s="16">
        <v>44727.0</v>
      </c>
      <c r="J1281" s="14">
        <v>18.76594</v>
      </c>
      <c r="K1281" s="14">
        <f t="shared" si="2"/>
        <v>1146.330756</v>
      </c>
      <c r="L1281" s="15">
        <f t="shared" si="3"/>
        <v>0.1463307555</v>
      </c>
      <c r="M1281" s="15">
        <f t="shared" si="4"/>
        <v>-0.1463307555</v>
      </c>
      <c r="N1281" s="8">
        <f t="shared" si="5"/>
        <v>1598</v>
      </c>
    </row>
    <row r="1282" ht="12.75" customHeight="1">
      <c r="A1282" s="16">
        <v>43129.0</v>
      </c>
      <c r="B1282" s="8" t="s">
        <v>56</v>
      </c>
      <c r="C1282" s="8" t="s">
        <v>57</v>
      </c>
      <c r="D1282" s="11">
        <v>1.3948872E11</v>
      </c>
      <c r="E1282" s="17" t="s">
        <v>20</v>
      </c>
      <c r="F1282" s="18" t="str">
        <f t="shared" si="1"/>
        <v>SELL</v>
      </c>
      <c r="G1282" s="12">
        <v>41.45863</v>
      </c>
      <c r="H1282" s="12">
        <v>1000.0</v>
      </c>
      <c r="I1282" s="16">
        <v>43490.0</v>
      </c>
      <c r="J1282" s="14">
        <v>45.205124</v>
      </c>
      <c r="K1282" s="14">
        <f t="shared" si="2"/>
        <v>1090.367048</v>
      </c>
      <c r="L1282" s="15">
        <f t="shared" si="3"/>
        <v>-0.09036704783</v>
      </c>
      <c r="M1282" s="15">
        <f t="shared" si="4"/>
        <v>0.09036704783</v>
      </c>
      <c r="N1282" s="8">
        <f t="shared" si="5"/>
        <v>361</v>
      </c>
    </row>
    <row r="1283" ht="12.75" customHeight="1">
      <c r="A1283" s="16">
        <v>43129.0</v>
      </c>
      <c r="B1283" s="8" t="s">
        <v>158</v>
      </c>
      <c r="C1283" s="8" t="s">
        <v>159</v>
      </c>
      <c r="D1283" s="11">
        <v>1.068335624E10</v>
      </c>
      <c r="E1283" s="18" t="s">
        <v>24</v>
      </c>
      <c r="F1283" s="17" t="str">
        <f t="shared" si="1"/>
        <v>BUY</v>
      </c>
      <c r="G1283" s="12">
        <v>153.613144</v>
      </c>
      <c r="H1283" s="12">
        <v>1000.0</v>
      </c>
      <c r="I1283" s="16">
        <v>43167.0</v>
      </c>
      <c r="J1283" s="14">
        <v>168.812424</v>
      </c>
      <c r="K1283" s="14">
        <f t="shared" si="2"/>
        <v>1098.945179</v>
      </c>
      <c r="L1283" s="15">
        <f t="shared" si="3"/>
        <v>0.09894517881</v>
      </c>
      <c r="M1283" s="15">
        <f t="shared" si="4"/>
        <v>-0.09894517881</v>
      </c>
      <c r="N1283" s="8">
        <f t="shared" si="5"/>
        <v>38</v>
      </c>
    </row>
    <row r="1284" ht="12.75" customHeight="1">
      <c r="A1284" s="7">
        <v>43131.0</v>
      </c>
      <c r="B1284" s="8" t="s">
        <v>1009</v>
      </c>
      <c r="C1284" s="8" t="s">
        <v>1010</v>
      </c>
      <c r="D1284" s="11">
        <v>2.5042608E10</v>
      </c>
      <c r="E1284" s="8" t="s">
        <v>20</v>
      </c>
      <c r="F1284" s="8" t="str">
        <f t="shared" si="1"/>
        <v>SELL</v>
      </c>
      <c r="G1284" s="12">
        <v>16.017956</v>
      </c>
      <c r="H1284" s="12">
        <v>1000.0</v>
      </c>
      <c r="I1284" s="16">
        <v>43166.0</v>
      </c>
      <c r="J1284" s="14">
        <v>15.789771</v>
      </c>
      <c r="K1284" s="14">
        <f t="shared" si="2"/>
        <v>985.7544246</v>
      </c>
      <c r="L1284" s="15">
        <f t="shared" si="3"/>
        <v>0.0142455754</v>
      </c>
      <c r="M1284" s="15">
        <f t="shared" si="4"/>
        <v>-0.0142455754</v>
      </c>
      <c r="N1284" s="8">
        <f t="shared" si="5"/>
        <v>35</v>
      </c>
    </row>
    <row r="1285" ht="12.75" customHeight="1">
      <c r="A1285" s="7">
        <v>43131.0</v>
      </c>
      <c r="B1285" s="8" t="s">
        <v>359</v>
      </c>
      <c r="C1285" s="8" t="s">
        <v>360</v>
      </c>
      <c r="D1285" s="11">
        <v>1.1032521E11</v>
      </c>
      <c r="E1285" s="8" t="s">
        <v>20</v>
      </c>
      <c r="F1285" s="8" t="str">
        <f t="shared" si="1"/>
        <v>SELL</v>
      </c>
      <c r="G1285" s="12">
        <v>148.869995</v>
      </c>
      <c r="H1285" s="12">
        <v>1000.0</v>
      </c>
      <c r="I1285" s="7">
        <v>43381.0</v>
      </c>
      <c r="J1285" s="14">
        <v>180.259995</v>
      </c>
      <c r="K1285" s="14">
        <f t="shared" si="2"/>
        <v>1210.855116</v>
      </c>
      <c r="L1285" s="15">
        <f t="shared" si="3"/>
        <v>-0.2108551156</v>
      </c>
      <c r="M1285" s="15">
        <f t="shared" si="4"/>
        <v>0.2108551156</v>
      </c>
      <c r="N1285" s="8">
        <f t="shared" si="5"/>
        <v>250</v>
      </c>
    </row>
    <row r="1286" ht="12.75" customHeight="1">
      <c r="A1286" s="7">
        <v>43132.0</v>
      </c>
      <c r="B1286" s="8" t="s">
        <v>179</v>
      </c>
      <c r="C1286" s="8" t="s">
        <v>180</v>
      </c>
      <c r="D1286" s="11">
        <v>7.25893281281E11</v>
      </c>
      <c r="E1286" s="8" t="s">
        <v>20</v>
      </c>
      <c r="F1286" s="8" t="str">
        <f t="shared" si="1"/>
        <v>SELL</v>
      </c>
      <c r="G1286" s="12">
        <v>193.089996</v>
      </c>
      <c r="H1286" s="12">
        <v>1000.0</v>
      </c>
      <c r="I1286" s="7">
        <v>43178.0</v>
      </c>
      <c r="J1286" s="14">
        <v>172.559998</v>
      </c>
      <c r="K1286" s="14">
        <f t="shared" si="2"/>
        <v>893.6765321</v>
      </c>
      <c r="L1286" s="15">
        <f t="shared" si="3"/>
        <v>0.1063234679</v>
      </c>
      <c r="M1286" s="15">
        <f t="shared" si="4"/>
        <v>-0.1063234679</v>
      </c>
      <c r="N1286" s="8">
        <f t="shared" si="5"/>
        <v>46</v>
      </c>
    </row>
    <row r="1287" ht="12.75" customHeight="1">
      <c r="A1287" s="7">
        <v>43132.0</v>
      </c>
      <c r="B1287" s="8" t="s">
        <v>2039</v>
      </c>
      <c r="C1287" s="8" t="s">
        <v>2039</v>
      </c>
      <c r="D1287" s="11">
        <v>3.49563168E10</v>
      </c>
      <c r="E1287" s="8" t="s">
        <v>20</v>
      </c>
      <c r="F1287" s="8" t="str">
        <f t="shared" si="1"/>
        <v>SELL</v>
      </c>
      <c r="G1287" s="12">
        <v>21.360142</v>
      </c>
      <c r="H1287" s="12">
        <v>1000.0</v>
      </c>
      <c r="I1287" s="16">
        <v>43685.0</v>
      </c>
      <c r="J1287" s="14">
        <v>17.652884</v>
      </c>
      <c r="K1287" s="14">
        <f t="shared" si="2"/>
        <v>826.440386</v>
      </c>
      <c r="L1287" s="15">
        <f t="shared" si="3"/>
        <v>0.173559614</v>
      </c>
      <c r="M1287" s="15">
        <f t="shared" si="4"/>
        <v>-0.173559614</v>
      </c>
      <c r="N1287" s="8">
        <f t="shared" si="5"/>
        <v>553</v>
      </c>
    </row>
    <row r="1288" ht="12.75" customHeight="1">
      <c r="A1288" s="7">
        <v>43132.0</v>
      </c>
      <c r="B1288" s="8" t="s">
        <v>2040</v>
      </c>
      <c r="C1288" s="8" t="s">
        <v>2041</v>
      </c>
      <c r="D1288" s="11">
        <v>1.225456E11</v>
      </c>
      <c r="E1288" s="8" t="s">
        <v>20</v>
      </c>
      <c r="F1288" s="8" t="str">
        <f t="shared" si="1"/>
        <v>SELL</v>
      </c>
      <c r="G1288" s="12">
        <v>173.025192</v>
      </c>
      <c r="H1288" s="12">
        <v>1000.0</v>
      </c>
      <c r="I1288" s="16">
        <v>44727.0</v>
      </c>
      <c r="J1288" s="14">
        <v>318.214752</v>
      </c>
      <c r="K1288" s="14">
        <f t="shared" si="2"/>
        <v>1839.12382</v>
      </c>
      <c r="L1288" s="15">
        <f t="shared" si="3"/>
        <v>-0.8391238196</v>
      </c>
      <c r="M1288" s="15">
        <f t="shared" si="4"/>
        <v>0.8391238196</v>
      </c>
      <c r="N1288" s="8">
        <f t="shared" si="5"/>
        <v>1595</v>
      </c>
    </row>
    <row r="1289" ht="12.75" customHeight="1">
      <c r="A1289" s="7">
        <v>43133.0</v>
      </c>
      <c r="B1289" s="8" t="s">
        <v>66</v>
      </c>
      <c r="C1289" s="8" t="s">
        <v>67</v>
      </c>
      <c r="D1289" s="11">
        <v>2.744500935588E12</v>
      </c>
      <c r="E1289" s="8" t="s">
        <v>24</v>
      </c>
      <c r="F1289" s="8" t="str">
        <f t="shared" si="1"/>
        <v>BUY</v>
      </c>
      <c r="G1289" s="12">
        <v>37.99</v>
      </c>
      <c r="H1289" s="12">
        <v>1000.0</v>
      </c>
      <c r="I1289" s="16">
        <v>43136.0</v>
      </c>
      <c r="J1289" s="14">
        <v>37.04</v>
      </c>
      <c r="K1289" s="14">
        <f t="shared" si="2"/>
        <v>974.9934193</v>
      </c>
      <c r="L1289" s="15">
        <f t="shared" si="3"/>
        <v>-0.02500658068</v>
      </c>
      <c r="M1289" s="15">
        <f t="shared" si="4"/>
        <v>0.02500658068</v>
      </c>
      <c r="N1289" s="8">
        <f t="shared" si="5"/>
        <v>3</v>
      </c>
    </row>
    <row r="1290" ht="12.75" customHeight="1">
      <c r="A1290" s="7">
        <v>43133.0</v>
      </c>
      <c r="B1290" s="8" t="s">
        <v>357</v>
      </c>
      <c r="C1290" s="8" t="s">
        <v>358</v>
      </c>
      <c r="D1290" s="11">
        <v>3.8837002821E10</v>
      </c>
      <c r="E1290" s="8" t="s">
        <v>24</v>
      </c>
      <c r="F1290" s="8" t="str">
        <f t="shared" si="1"/>
        <v>BUY</v>
      </c>
      <c r="G1290" s="12">
        <v>12.614867</v>
      </c>
      <c r="H1290" s="12">
        <v>1000.0</v>
      </c>
      <c r="I1290" s="7">
        <v>43522.0</v>
      </c>
      <c r="J1290" s="14">
        <v>14.521596</v>
      </c>
      <c r="K1290" s="14">
        <f t="shared" si="2"/>
        <v>1151.149354</v>
      </c>
      <c r="L1290" s="15">
        <f t="shared" si="3"/>
        <v>0.1511493542</v>
      </c>
      <c r="M1290" s="15">
        <f t="shared" si="4"/>
        <v>-0.1511493542</v>
      </c>
      <c r="N1290" s="8">
        <f t="shared" si="5"/>
        <v>389</v>
      </c>
    </row>
    <row r="1291" ht="12.75" customHeight="1">
      <c r="A1291" s="7">
        <v>43133.0</v>
      </c>
      <c r="B1291" s="8" t="s">
        <v>767</v>
      </c>
      <c r="C1291" s="8" t="s">
        <v>768</v>
      </c>
      <c r="D1291" s="11">
        <v>5.18711258504E11</v>
      </c>
      <c r="E1291" s="8" t="s">
        <v>20</v>
      </c>
      <c r="F1291" s="8" t="str">
        <f t="shared" si="1"/>
        <v>SELL</v>
      </c>
      <c r="G1291" s="12">
        <v>73.19</v>
      </c>
      <c r="H1291" s="12">
        <v>1000.0</v>
      </c>
      <c r="I1291" s="7">
        <v>43392.0</v>
      </c>
      <c r="J1291" s="14">
        <v>102.92</v>
      </c>
      <c r="K1291" s="14">
        <f t="shared" si="2"/>
        <v>1406.203033</v>
      </c>
      <c r="L1291" s="15">
        <f t="shared" si="3"/>
        <v>-0.4062030332</v>
      </c>
      <c r="M1291" s="15">
        <f t="shared" si="4"/>
        <v>0.4062030332</v>
      </c>
      <c r="N1291" s="8">
        <f t="shared" si="5"/>
        <v>259</v>
      </c>
    </row>
    <row r="1292" ht="12.75" customHeight="1">
      <c r="A1292" s="7">
        <v>43133.0</v>
      </c>
      <c r="B1292" s="8" t="s">
        <v>523</v>
      </c>
      <c r="C1292" s="8" t="s">
        <v>524</v>
      </c>
      <c r="D1292" s="11">
        <v>2.77088448E11</v>
      </c>
      <c r="E1292" s="8" t="s">
        <v>20</v>
      </c>
      <c r="F1292" s="8" t="str">
        <f t="shared" si="1"/>
        <v>SELL</v>
      </c>
      <c r="G1292" s="12">
        <v>47.178829</v>
      </c>
      <c r="H1292" s="12">
        <v>1000.0</v>
      </c>
      <c r="I1292" s="7">
        <v>43140.0</v>
      </c>
      <c r="J1292" s="14">
        <v>44.205967</v>
      </c>
      <c r="K1292" s="14">
        <f t="shared" si="2"/>
        <v>936.987372</v>
      </c>
      <c r="L1292" s="15">
        <f t="shared" si="3"/>
        <v>0.06301262797</v>
      </c>
      <c r="M1292" s="15">
        <f t="shared" si="4"/>
        <v>-0.06301262797</v>
      </c>
      <c r="N1292" s="8">
        <f t="shared" si="5"/>
        <v>7</v>
      </c>
    </row>
    <row r="1293" ht="12.75" customHeight="1">
      <c r="A1293" s="7">
        <v>43133.0</v>
      </c>
      <c r="B1293" s="8" t="s">
        <v>342</v>
      </c>
      <c r="C1293" s="8" t="s">
        <v>343</v>
      </c>
      <c r="D1293" s="11">
        <v>2.0695706284E11</v>
      </c>
      <c r="E1293" s="8" t="s">
        <v>20</v>
      </c>
      <c r="F1293" s="8" t="str">
        <f t="shared" si="1"/>
        <v>SELL</v>
      </c>
      <c r="G1293" s="12">
        <v>28.333162</v>
      </c>
      <c r="H1293" s="12">
        <v>1000.0</v>
      </c>
      <c r="I1293" s="7">
        <v>43140.0</v>
      </c>
      <c r="J1293" s="14">
        <v>26.437067</v>
      </c>
      <c r="K1293" s="14">
        <f t="shared" si="2"/>
        <v>933.0785953</v>
      </c>
      <c r="L1293" s="15">
        <f t="shared" si="3"/>
        <v>0.06692140468</v>
      </c>
      <c r="M1293" s="15">
        <f t="shared" si="4"/>
        <v>-0.06692140468</v>
      </c>
      <c r="N1293" s="8">
        <f t="shared" si="5"/>
        <v>7</v>
      </c>
    </row>
    <row r="1294" ht="12.75" customHeight="1">
      <c r="A1294" s="7">
        <v>43133.0</v>
      </c>
      <c r="B1294" s="8" t="s">
        <v>1228</v>
      </c>
      <c r="C1294" s="8" t="s">
        <v>1229</v>
      </c>
      <c r="D1294" s="11">
        <v>6.7963933922E10</v>
      </c>
      <c r="E1294" s="8" t="s">
        <v>24</v>
      </c>
      <c r="F1294" s="8" t="str">
        <f t="shared" si="1"/>
        <v>BUY</v>
      </c>
      <c r="G1294" s="12">
        <v>12.512</v>
      </c>
      <c r="H1294" s="12">
        <v>1000.0</v>
      </c>
      <c r="I1294" s="7">
        <v>43166.0</v>
      </c>
      <c r="J1294" s="14">
        <v>14.368</v>
      </c>
      <c r="K1294" s="14">
        <f t="shared" si="2"/>
        <v>1148.337596</v>
      </c>
      <c r="L1294" s="15">
        <f t="shared" si="3"/>
        <v>0.1483375959</v>
      </c>
      <c r="M1294" s="15">
        <f t="shared" si="4"/>
        <v>-0.1483375959</v>
      </c>
      <c r="N1294" s="8">
        <f t="shared" si="5"/>
        <v>33</v>
      </c>
    </row>
    <row r="1295" ht="12.75" customHeight="1">
      <c r="A1295" s="7">
        <v>43136.0</v>
      </c>
      <c r="B1295" s="8" t="s">
        <v>66</v>
      </c>
      <c r="C1295" s="8" t="s">
        <v>67</v>
      </c>
      <c r="D1295" s="11">
        <v>2.744500935588E12</v>
      </c>
      <c r="E1295" s="8" t="s">
        <v>20</v>
      </c>
      <c r="F1295" s="8" t="str">
        <f t="shared" si="1"/>
        <v>SELL</v>
      </c>
      <c r="G1295" s="12">
        <v>37.04</v>
      </c>
      <c r="H1295" s="12">
        <v>1000.0</v>
      </c>
      <c r="I1295" s="16">
        <v>43181.0</v>
      </c>
      <c r="J1295" s="14">
        <v>40.13</v>
      </c>
      <c r="K1295" s="14">
        <f t="shared" si="2"/>
        <v>1083.423326</v>
      </c>
      <c r="L1295" s="15">
        <f t="shared" si="3"/>
        <v>-0.08342332613</v>
      </c>
      <c r="M1295" s="15">
        <f t="shared" si="4"/>
        <v>0.08342332613</v>
      </c>
      <c r="N1295" s="8">
        <f t="shared" si="5"/>
        <v>45</v>
      </c>
    </row>
    <row r="1296" ht="12.75" customHeight="1">
      <c r="A1296" s="7">
        <v>43136.0</v>
      </c>
      <c r="B1296" s="8" t="s">
        <v>785</v>
      </c>
      <c r="C1296" s="8" t="s">
        <v>786</v>
      </c>
      <c r="D1296" s="11">
        <v>1.002434956E10</v>
      </c>
      <c r="E1296" s="8" t="s">
        <v>24</v>
      </c>
      <c r="F1296" s="8" t="str">
        <f t="shared" si="1"/>
        <v>BUY</v>
      </c>
      <c r="G1296" s="12">
        <v>56.313725</v>
      </c>
      <c r="H1296" s="12">
        <v>1000.0</v>
      </c>
      <c r="I1296" s="7">
        <v>43187.0</v>
      </c>
      <c r="J1296" s="14">
        <v>51.976471</v>
      </c>
      <c r="K1296" s="14">
        <f t="shared" si="2"/>
        <v>922.9805167</v>
      </c>
      <c r="L1296" s="15">
        <f t="shared" si="3"/>
        <v>-0.07701948326</v>
      </c>
      <c r="M1296" s="15">
        <f t="shared" si="4"/>
        <v>0.07701948326</v>
      </c>
      <c r="N1296" s="8">
        <f t="shared" si="5"/>
        <v>51</v>
      </c>
    </row>
    <row r="1297" ht="12.75" customHeight="1">
      <c r="A1297" s="7">
        <v>43137.0</v>
      </c>
      <c r="B1297" s="8" t="s">
        <v>2046</v>
      </c>
      <c r="C1297" s="8" t="s">
        <v>2047</v>
      </c>
      <c r="D1297" s="11">
        <v>4.7880405032E10</v>
      </c>
      <c r="E1297" s="8" t="s">
        <v>20</v>
      </c>
      <c r="F1297" s="8" t="str">
        <f t="shared" si="1"/>
        <v>SELL</v>
      </c>
      <c r="G1297" s="12">
        <v>52.02</v>
      </c>
      <c r="H1297" s="12">
        <v>1000.0</v>
      </c>
      <c r="I1297" s="16">
        <v>44354.0</v>
      </c>
      <c r="J1297" s="14">
        <v>228.130005</v>
      </c>
      <c r="K1297" s="14">
        <f t="shared" si="2"/>
        <v>4385.428777</v>
      </c>
      <c r="L1297" s="15">
        <f t="shared" si="3"/>
        <v>-3.385428777</v>
      </c>
      <c r="M1297" s="15">
        <f t="shared" si="4"/>
        <v>3.385428777</v>
      </c>
      <c r="N1297" s="8">
        <f t="shared" si="5"/>
        <v>1217</v>
      </c>
    </row>
    <row r="1298" ht="12.75" customHeight="1">
      <c r="A1298" s="7">
        <v>43138.0</v>
      </c>
      <c r="B1298" s="8" t="s">
        <v>1549</v>
      </c>
      <c r="C1298" s="8" t="s">
        <v>1550</v>
      </c>
      <c r="D1298" s="11">
        <v>1.470424882E10</v>
      </c>
      <c r="E1298" s="8" t="s">
        <v>20</v>
      </c>
      <c r="F1298" s="8" t="str">
        <f t="shared" si="1"/>
        <v>SELL</v>
      </c>
      <c r="G1298" s="12">
        <v>20.75</v>
      </c>
      <c r="H1298" s="12">
        <v>1000.0</v>
      </c>
      <c r="I1298" s="7">
        <v>43161.0</v>
      </c>
      <c r="J1298" s="14">
        <v>18.01</v>
      </c>
      <c r="K1298" s="14">
        <f t="shared" si="2"/>
        <v>867.9518072</v>
      </c>
      <c r="L1298" s="15">
        <f t="shared" si="3"/>
        <v>0.1320481928</v>
      </c>
      <c r="M1298" s="15">
        <f t="shared" si="4"/>
        <v>-0.1320481928</v>
      </c>
      <c r="N1298" s="8">
        <f t="shared" si="5"/>
        <v>23</v>
      </c>
    </row>
    <row r="1299" ht="12.75" customHeight="1">
      <c r="A1299" s="7">
        <v>43139.0</v>
      </c>
      <c r="B1299" s="8" t="s">
        <v>135</v>
      </c>
      <c r="C1299" s="8" t="s">
        <v>136</v>
      </c>
      <c r="D1299" s="11">
        <v>2.704773024E10</v>
      </c>
      <c r="E1299" s="8" t="s">
        <v>24</v>
      </c>
      <c r="F1299" s="8" t="str">
        <f t="shared" si="1"/>
        <v>BUY</v>
      </c>
      <c r="G1299" s="12">
        <v>69.19</v>
      </c>
      <c r="H1299" s="12">
        <v>1000.0</v>
      </c>
      <c r="I1299" s="16">
        <v>43208.0</v>
      </c>
      <c r="J1299" s="14">
        <v>76.12</v>
      </c>
      <c r="K1299" s="14">
        <f t="shared" si="2"/>
        <v>1100.158983</v>
      </c>
      <c r="L1299" s="15">
        <f t="shared" si="3"/>
        <v>0.1001589825</v>
      </c>
      <c r="M1299" s="15">
        <f t="shared" si="4"/>
        <v>-0.1001589825</v>
      </c>
      <c r="N1299" s="8">
        <f t="shared" si="5"/>
        <v>69</v>
      </c>
    </row>
    <row r="1300" ht="12.75" customHeight="1">
      <c r="A1300" s="7">
        <v>43139.0</v>
      </c>
      <c r="B1300" s="8" t="s">
        <v>1979</v>
      </c>
      <c r="C1300" s="8" t="s">
        <v>1980</v>
      </c>
      <c r="D1300" s="11">
        <v>4.776500912E10</v>
      </c>
      <c r="E1300" s="8" t="s">
        <v>24</v>
      </c>
      <c r="F1300" s="8" t="str">
        <f t="shared" si="1"/>
        <v>BUY</v>
      </c>
      <c r="G1300" s="12">
        <v>39.311817</v>
      </c>
      <c r="H1300" s="12">
        <v>1000.0</v>
      </c>
      <c r="I1300" s="16">
        <v>44727.0</v>
      </c>
      <c r="J1300" s="14">
        <v>115.729645</v>
      </c>
      <c r="K1300" s="14">
        <f t="shared" si="2"/>
        <v>2943.889493</v>
      </c>
      <c r="L1300" s="15">
        <f t="shared" si="3"/>
        <v>1.943889493</v>
      </c>
      <c r="M1300" s="15">
        <f t="shared" si="4"/>
        <v>-1.943889493</v>
      </c>
      <c r="N1300" s="8">
        <f t="shared" si="5"/>
        <v>1588</v>
      </c>
    </row>
    <row r="1301" ht="12.75" customHeight="1">
      <c r="A1301" s="7">
        <v>43140.0</v>
      </c>
      <c r="B1301" s="8" t="s">
        <v>16</v>
      </c>
      <c r="C1301" s="8" t="s">
        <v>17</v>
      </c>
      <c r="D1301" s="11">
        <v>1.41375537264E11</v>
      </c>
      <c r="E1301" s="8" t="s">
        <v>24</v>
      </c>
      <c r="F1301" s="8" t="str">
        <f t="shared" si="1"/>
        <v>BUY</v>
      </c>
      <c r="G1301" s="12">
        <v>130.479462</v>
      </c>
      <c r="H1301" s="12">
        <v>1000.0</v>
      </c>
      <c r="I1301" s="7">
        <v>43157.0</v>
      </c>
      <c r="J1301" s="14">
        <v>143.141724</v>
      </c>
      <c r="K1301" s="14">
        <f t="shared" si="2"/>
        <v>1097.0441</v>
      </c>
      <c r="L1301" s="15">
        <f t="shared" si="3"/>
        <v>0.09704410032</v>
      </c>
      <c r="M1301" s="15">
        <f t="shared" si="4"/>
        <v>-0.09704410032</v>
      </c>
      <c r="N1301" s="8">
        <f t="shared" si="5"/>
        <v>17</v>
      </c>
    </row>
    <row r="1302" ht="12.75" customHeight="1">
      <c r="A1302" s="7">
        <v>43140.0</v>
      </c>
      <c r="B1302" s="8" t="s">
        <v>28</v>
      </c>
      <c r="C1302" s="8" t="s">
        <v>29</v>
      </c>
      <c r="D1302" s="11">
        <v>3.00794502426E11</v>
      </c>
      <c r="E1302" s="8" t="s">
        <v>24</v>
      </c>
      <c r="F1302" s="8" t="str">
        <f t="shared" si="1"/>
        <v>BUY</v>
      </c>
      <c r="G1302" s="12">
        <v>88.63</v>
      </c>
      <c r="H1302" s="12">
        <v>1000.0</v>
      </c>
      <c r="I1302" s="7">
        <v>43242.0</v>
      </c>
      <c r="J1302" s="14">
        <v>102.01</v>
      </c>
      <c r="K1302" s="14">
        <f t="shared" si="2"/>
        <v>1150.964685</v>
      </c>
      <c r="L1302" s="15">
        <f t="shared" si="3"/>
        <v>0.1509646846</v>
      </c>
      <c r="M1302" s="15">
        <f t="shared" si="4"/>
        <v>-0.1509646846</v>
      </c>
      <c r="N1302" s="8">
        <f t="shared" si="5"/>
        <v>102</v>
      </c>
    </row>
    <row r="1303" ht="12.75" customHeight="1">
      <c r="A1303" s="7">
        <v>43140.0</v>
      </c>
      <c r="B1303" s="8" t="s">
        <v>374</v>
      </c>
      <c r="C1303" s="8" t="s">
        <v>375</v>
      </c>
      <c r="D1303" s="11">
        <v>4.1308896246E10</v>
      </c>
      <c r="E1303" s="8" t="s">
        <v>20</v>
      </c>
      <c r="F1303" s="8" t="str">
        <f t="shared" si="1"/>
        <v>SELL</v>
      </c>
      <c r="G1303" s="12">
        <v>55.386024</v>
      </c>
      <c r="H1303" s="12">
        <v>1000.0</v>
      </c>
      <c r="I1303" s="7">
        <v>43167.0</v>
      </c>
      <c r="J1303" s="14">
        <v>52.465778</v>
      </c>
      <c r="K1303" s="14">
        <f t="shared" si="2"/>
        <v>947.2746771</v>
      </c>
      <c r="L1303" s="15">
        <f t="shared" si="3"/>
        <v>0.05272532291</v>
      </c>
      <c r="M1303" s="15">
        <f t="shared" si="4"/>
        <v>-0.05272532291</v>
      </c>
      <c r="N1303" s="8">
        <f t="shared" si="5"/>
        <v>27</v>
      </c>
    </row>
    <row r="1304" ht="12.75" customHeight="1">
      <c r="A1304" s="7">
        <v>43140.0</v>
      </c>
      <c r="B1304" s="8" t="s">
        <v>523</v>
      </c>
      <c r="C1304" s="8" t="s">
        <v>524</v>
      </c>
      <c r="D1304" s="11">
        <v>2.77088448E11</v>
      </c>
      <c r="E1304" s="8" t="s">
        <v>24</v>
      </c>
      <c r="F1304" s="8" t="str">
        <f t="shared" si="1"/>
        <v>BUY</v>
      </c>
      <c r="G1304" s="12">
        <v>44.205967</v>
      </c>
      <c r="H1304" s="12">
        <v>1000.0</v>
      </c>
      <c r="I1304" s="7">
        <v>43217.0</v>
      </c>
      <c r="J1304" s="14">
        <v>48.330944</v>
      </c>
      <c r="K1304" s="14">
        <f t="shared" si="2"/>
        <v>1093.312674</v>
      </c>
      <c r="L1304" s="15">
        <f t="shared" si="3"/>
        <v>0.09331267428</v>
      </c>
      <c r="M1304" s="15">
        <f t="shared" si="4"/>
        <v>-0.09331267428</v>
      </c>
      <c r="N1304" s="8">
        <f t="shared" si="5"/>
        <v>77</v>
      </c>
    </row>
    <row r="1305" ht="12.75" customHeight="1">
      <c r="A1305" s="7">
        <v>43140.0</v>
      </c>
      <c r="B1305" s="8" t="s">
        <v>342</v>
      </c>
      <c r="C1305" s="8" t="s">
        <v>343</v>
      </c>
      <c r="D1305" s="11">
        <v>2.0695706284E11</v>
      </c>
      <c r="E1305" s="8" t="s">
        <v>24</v>
      </c>
      <c r="F1305" s="8" t="str">
        <f t="shared" si="1"/>
        <v>BUY</v>
      </c>
      <c r="G1305" s="12">
        <v>26.437067</v>
      </c>
      <c r="H1305" s="12">
        <v>1000.0</v>
      </c>
      <c r="I1305" s="7">
        <v>43494.0</v>
      </c>
      <c r="J1305" s="14">
        <v>32.379925</v>
      </c>
      <c r="K1305" s="14">
        <f t="shared" si="2"/>
        <v>1224.792637</v>
      </c>
      <c r="L1305" s="15">
        <f t="shared" si="3"/>
        <v>0.2247926368</v>
      </c>
      <c r="M1305" s="15">
        <f t="shared" si="4"/>
        <v>-0.2247926368</v>
      </c>
      <c r="N1305" s="8">
        <f t="shared" si="5"/>
        <v>354</v>
      </c>
    </row>
    <row r="1306" ht="12.75" customHeight="1">
      <c r="A1306" s="7">
        <v>43157.0</v>
      </c>
      <c r="B1306" s="8" t="s">
        <v>560</v>
      </c>
      <c r="C1306" s="8" t="s">
        <v>561</v>
      </c>
      <c r="D1306" s="11">
        <v>4.463452884E10</v>
      </c>
      <c r="E1306" s="8" t="s">
        <v>24</v>
      </c>
      <c r="F1306" s="8" t="str">
        <f t="shared" si="1"/>
        <v>BUY</v>
      </c>
      <c r="G1306" s="12">
        <v>735.900024</v>
      </c>
      <c r="H1306" s="12">
        <v>1000.0</v>
      </c>
      <c r="I1306" s="16">
        <v>43250.0</v>
      </c>
      <c r="J1306" s="14">
        <v>653.780029</v>
      </c>
      <c r="K1306" s="14">
        <f t="shared" si="2"/>
        <v>888.4087616</v>
      </c>
      <c r="L1306" s="15">
        <f t="shared" si="3"/>
        <v>-0.1115912384</v>
      </c>
      <c r="M1306" s="15">
        <f t="shared" si="4"/>
        <v>0.1115912384</v>
      </c>
      <c r="N1306" s="8">
        <f t="shared" si="5"/>
        <v>93</v>
      </c>
    </row>
    <row r="1307" ht="12.75" customHeight="1">
      <c r="A1307" s="7">
        <v>43157.0</v>
      </c>
      <c r="B1307" s="8" t="s">
        <v>367</v>
      </c>
      <c r="C1307" s="8" t="s">
        <v>368</v>
      </c>
      <c r="D1307" s="11">
        <v>1.10593506784E11</v>
      </c>
      <c r="E1307" s="8" t="s">
        <v>24</v>
      </c>
      <c r="F1307" s="8" t="str">
        <f t="shared" si="1"/>
        <v>BUY</v>
      </c>
      <c r="G1307" s="12">
        <v>98.472549</v>
      </c>
      <c r="H1307" s="12">
        <v>1000.0</v>
      </c>
      <c r="I1307" s="16">
        <v>43224.0</v>
      </c>
      <c r="J1307" s="14">
        <v>90.264</v>
      </c>
      <c r="K1307" s="14">
        <f t="shared" si="2"/>
        <v>916.6412459</v>
      </c>
      <c r="L1307" s="15">
        <f t="shared" si="3"/>
        <v>-0.08335875412</v>
      </c>
      <c r="M1307" s="15">
        <f t="shared" si="4"/>
        <v>0.08335875412</v>
      </c>
      <c r="N1307" s="8">
        <f t="shared" si="5"/>
        <v>67</v>
      </c>
    </row>
    <row r="1308" ht="12.75" customHeight="1">
      <c r="A1308" s="7">
        <v>43157.0</v>
      </c>
      <c r="B1308" s="8" t="s">
        <v>16</v>
      </c>
      <c r="C1308" s="8" t="s">
        <v>17</v>
      </c>
      <c r="D1308" s="11">
        <v>1.41375537264E11</v>
      </c>
      <c r="E1308" s="8" t="s">
        <v>20</v>
      </c>
      <c r="F1308" s="8" t="str">
        <f t="shared" si="1"/>
        <v>SELL</v>
      </c>
      <c r="G1308" s="12">
        <v>143.141724</v>
      </c>
      <c r="H1308" s="12">
        <v>1000.0</v>
      </c>
      <c r="I1308" s="7">
        <v>43171.0</v>
      </c>
      <c r="J1308" s="14">
        <v>135.105377</v>
      </c>
      <c r="K1308" s="14">
        <f t="shared" si="2"/>
        <v>943.8574109</v>
      </c>
      <c r="L1308" s="15">
        <f t="shared" si="3"/>
        <v>0.05614258914</v>
      </c>
      <c r="M1308" s="15">
        <f t="shared" si="4"/>
        <v>-0.05614258914</v>
      </c>
      <c r="N1308" s="8">
        <f t="shared" si="5"/>
        <v>14</v>
      </c>
    </row>
    <row r="1309" ht="12.75" customHeight="1">
      <c r="A1309" s="7">
        <v>43157.0</v>
      </c>
      <c r="B1309" s="8" t="s">
        <v>519</v>
      </c>
      <c r="C1309" s="8" t="s">
        <v>520</v>
      </c>
      <c r="D1309" s="11">
        <v>7.6400132215E10</v>
      </c>
      <c r="E1309" s="8" t="s">
        <v>24</v>
      </c>
      <c r="F1309" s="8" t="str">
        <f t="shared" si="1"/>
        <v>BUY</v>
      </c>
      <c r="G1309" s="12">
        <v>89.066956</v>
      </c>
      <c r="H1309" s="12">
        <v>1000.0</v>
      </c>
      <c r="I1309" s="16">
        <v>43221.0</v>
      </c>
      <c r="J1309" s="14">
        <v>95.792816</v>
      </c>
      <c r="K1309" s="14">
        <f t="shared" si="2"/>
        <v>1075.51465</v>
      </c>
      <c r="L1309" s="15">
        <f t="shared" si="3"/>
        <v>0.0755146499</v>
      </c>
      <c r="M1309" s="15">
        <f t="shared" si="4"/>
        <v>-0.0755146499</v>
      </c>
      <c r="N1309" s="8">
        <f t="shared" si="5"/>
        <v>64</v>
      </c>
    </row>
    <row r="1310" ht="12.75" customHeight="1">
      <c r="A1310" s="7">
        <v>43157.0</v>
      </c>
      <c r="B1310" s="8" t="s">
        <v>361</v>
      </c>
      <c r="C1310" s="8" t="s">
        <v>362</v>
      </c>
      <c r="D1310" s="11">
        <v>3.4406482717E10</v>
      </c>
      <c r="E1310" s="8" t="s">
        <v>20</v>
      </c>
      <c r="F1310" s="8" t="str">
        <f t="shared" si="1"/>
        <v>SELL</v>
      </c>
      <c r="G1310" s="12">
        <v>46.549999</v>
      </c>
      <c r="H1310" s="12">
        <v>1000.0</v>
      </c>
      <c r="I1310" s="7">
        <v>43413.0</v>
      </c>
      <c r="J1310" s="14">
        <v>73.269997</v>
      </c>
      <c r="K1310" s="14">
        <f t="shared" si="2"/>
        <v>1574.006414</v>
      </c>
      <c r="L1310" s="15">
        <f t="shared" si="3"/>
        <v>-0.574006414</v>
      </c>
      <c r="M1310" s="15">
        <f t="shared" si="4"/>
        <v>0.574006414</v>
      </c>
      <c r="N1310" s="8">
        <f t="shared" si="5"/>
        <v>256</v>
      </c>
    </row>
    <row r="1311" ht="12.75" customHeight="1">
      <c r="A1311" s="7">
        <v>43157.0</v>
      </c>
      <c r="B1311" s="8" t="s">
        <v>543</v>
      </c>
      <c r="C1311" s="8" t="s">
        <v>544</v>
      </c>
      <c r="D1311" s="11">
        <v>1.02879970529E11</v>
      </c>
      <c r="E1311" s="8" t="s">
        <v>24</v>
      </c>
      <c r="F1311" s="8" t="str">
        <f t="shared" si="1"/>
        <v>BUY</v>
      </c>
      <c r="G1311" s="12">
        <v>36.51</v>
      </c>
      <c r="H1311" s="12">
        <v>1000.0</v>
      </c>
      <c r="I1311" s="7">
        <v>43159.0</v>
      </c>
      <c r="J1311" s="14">
        <v>38.29</v>
      </c>
      <c r="K1311" s="14">
        <f t="shared" si="2"/>
        <v>1048.753766</v>
      </c>
      <c r="L1311" s="15">
        <f t="shared" si="3"/>
        <v>0.04875376609</v>
      </c>
      <c r="M1311" s="15">
        <f t="shared" si="4"/>
        <v>-0.04875376609</v>
      </c>
      <c r="N1311" s="8">
        <f t="shared" si="5"/>
        <v>2</v>
      </c>
    </row>
    <row r="1312" ht="12.75" customHeight="1">
      <c r="A1312" s="7">
        <v>43158.0</v>
      </c>
      <c r="B1312" s="8" t="s">
        <v>25</v>
      </c>
      <c r="C1312" s="8" t="s">
        <v>26</v>
      </c>
      <c r="D1312" s="11">
        <v>1.41927941153E11</v>
      </c>
      <c r="E1312" s="8" t="s">
        <v>24</v>
      </c>
      <c r="F1312" s="8" t="str">
        <f t="shared" si="1"/>
        <v>BUY</v>
      </c>
      <c r="G1312" s="12">
        <v>46.53</v>
      </c>
      <c r="H1312" s="12">
        <v>1000.0</v>
      </c>
      <c r="I1312" s="16">
        <v>43200.0</v>
      </c>
      <c r="J1312" s="14">
        <v>51.95</v>
      </c>
      <c r="K1312" s="14">
        <f t="shared" si="2"/>
        <v>1116.483989</v>
      </c>
      <c r="L1312" s="15">
        <f t="shared" si="3"/>
        <v>0.1164839888</v>
      </c>
      <c r="M1312" s="15">
        <f t="shared" si="4"/>
        <v>-0.1164839888</v>
      </c>
      <c r="N1312" s="8">
        <f t="shared" si="5"/>
        <v>42</v>
      </c>
    </row>
    <row r="1313" ht="12.75" customHeight="1">
      <c r="A1313" s="7">
        <v>43158.0</v>
      </c>
      <c r="B1313" s="8" t="s">
        <v>644</v>
      </c>
      <c r="C1313" s="8" t="s">
        <v>645</v>
      </c>
      <c r="D1313" s="11">
        <v>6.9650124965E10</v>
      </c>
      <c r="E1313" s="8" t="s">
        <v>20</v>
      </c>
      <c r="F1313" s="8" t="str">
        <f t="shared" si="1"/>
        <v>SELL</v>
      </c>
      <c r="G1313" s="12">
        <v>47.901569</v>
      </c>
      <c r="H1313" s="12">
        <v>1000.0</v>
      </c>
      <c r="I1313" s="7">
        <v>43201.0</v>
      </c>
      <c r="J1313" s="14">
        <v>49.775028</v>
      </c>
      <c r="K1313" s="14">
        <f t="shared" si="2"/>
        <v>1039.110598</v>
      </c>
      <c r="L1313" s="15">
        <f t="shared" si="3"/>
        <v>-0.03911059782</v>
      </c>
      <c r="M1313" s="15">
        <f t="shared" si="4"/>
        <v>0.03911059782</v>
      </c>
      <c r="N1313" s="8">
        <f t="shared" si="5"/>
        <v>43</v>
      </c>
    </row>
    <row r="1314" ht="12.75" customHeight="1">
      <c r="A1314" s="7">
        <v>43159.0</v>
      </c>
      <c r="B1314" s="8" t="s">
        <v>670</v>
      </c>
      <c r="C1314" s="8" t="s">
        <v>671</v>
      </c>
      <c r="D1314" s="11">
        <v>2.1156167025E10</v>
      </c>
      <c r="E1314" s="8" t="s">
        <v>20</v>
      </c>
      <c r="F1314" s="8" t="str">
        <f t="shared" si="1"/>
        <v>SELL</v>
      </c>
      <c r="G1314" s="12">
        <v>5.210545</v>
      </c>
      <c r="H1314" s="12">
        <v>1000.0</v>
      </c>
      <c r="I1314" s="7">
        <v>43318.0</v>
      </c>
      <c r="J1314" s="14">
        <v>4.976035</v>
      </c>
      <c r="K1314" s="14">
        <f t="shared" si="2"/>
        <v>954.9931917</v>
      </c>
      <c r="L1314" s="15">
        <f t="shared" si="3"/>
        <v>0.04500680831</v>
      </c>
      <c r="M1314" s="15">
        <f t="shared" si="4"/>
        <v>-0.04500680831</v>
      </c>
      <c r="N1314" s="8">
        <f t="shared" si="5"/>
        <v>159</v>
      </c>
    </row>
    <row r="1315" ht="12.75" customHeight="1">
      <c r="A1315" s="7">
        <v>43159.0</v>
      </c>
      <c r="B1315" s="8" t="s">
        <v>543</v>
      </c>
      <c r="C1315" s="8" t="s">
        <v>544</v>
      </c>
      <c r="D1315" s="11">
        <v>1.02879970529E11</v>
      </c>
      <c r="E1315" s="8" t="s">
        <v>20</v>
      </c>
      <c r="F1315" s="8" t="str">
        <f t="shared" si="1"/>
        <v>SELL</v>
      </c>
      <c r="G1315" s="12">
        <v>38.29</v>
      </c>
      <c r="H1315" s="12">
        <v>1000.0</v>
      </c>
      <c r="I1315" s="7">
        <v>44069.0</v>
      </c>
      <c r="J1315" s="14">
        <v>50.95</v>
      </c>
      <c r="K1315" s="14">
        <f t="shared" si="2"/>
        <v>1330.63463</v>
      </c>
      <c r="L1315" s="15">
        <f t="shared" si="3"/>
        <v>-0.3306346305</v>
      </c>
      <c r="M1315" s="15">
        <f t="shared" si="4"/>
        <v>0.3306346305</v>
      </c>
      <c r="N1315" s="8">
        <f t="shared" si="5"/>
        <v>910</v>
      </c>
    </row>
    <row r="1316" ht="12.75" customHeight="1">
      <c r="A1316" s="7">
        <v>43160.0</v>
      </c>
      <c r="B1316" s="8" t="s">
        <v>461</v>
      </c>
      <c r="C1316" s="8" t="s">
        <v>462</v>
      </c>
      <c r="D1316" s="11">
        <v>2.151824904E10</v>
      </c>
      <c r="E1316" s="8" t="s">
        <v>24</v>
      </c>
      <c r="F1316" s="8" t="str">
        <f t="shared" si="1"/>
        <v>BUY</v>
      </c>
      <c r="G1316" s="12">
        <v>89.581055</v>
      </c>
      <c r="H1316" s="12">
        <v>1000.0</v>
      </c>
      <c r="I1316" s="7">
        <v>43273.0</v>
      </c>
      <c r="J1316" s="14">
        <v>87.798302</v>
      </c>
      <c r="K1316" s="14">
        <f t="shared" si="2"/>
        <v>980.0989953</v>
      </c>
      <c r="L1316" s="15">
        <f t="shared" si="3"/>
        <v>-0.01990100474</v>
      </c>
      <c r="M1316" s="15">
        <f t="shared" si="4"/>
        <v>0.01990100474</v>
      </c>
      <c r="N1316" s="8">
        <f t="shared" si="5"/>
        <v>113</v>
      </c>
    </row>
    <row r="1317" ht="12.75" customHeight="1">
      <c r="A1317" s="7">
        <v>43160.0</v>
      </c>
      <c r="B1317" s="8" t="s">
        <v>515</v>
      </c>
      <c r="C1317" s="8" t="s">
        <v>516</v>
      </c>
      <c r="D1317" s="11">
        <v>7.703592E10</v>
      </c>
      <c r="E1317" s="8" t="s">
        <v>24</v>
      </c>
      <c r="F1317" s="8" t="str">
        <f t="shared" si="1"/>
        <v>BUY</v>
      </c>
      <c r="G1317" s="12">
        <v>87.19</v>
      </c>
      <c r="H1317" s="12">
        <v>1000.0</v>
      </c>
      <c r="I1317" s="16">
        <v>43290.0</v>
      </c>
      <c r="J1317" s="14">
        <v>83.85</v>
      </c>
      <c r="K1317" s="14">
        <f t="shared" si="2"/>
        <v>961.6928547</v>
      </c>
      <c r="L1317" s="15">
        <f t="shared" si="3"/>
        <v>-0.03830714531</v>
      </c>
      <c r="M1317" s="15">
        <f t="shared" si="4"/>
        <v>0.03830714531</v>
      </c>
      <c r="N1317" s="8">
        <f t="shared" si="5"/>
        <v>130</v>
      </c>
    </row>
    <row r="1318" ht="12.75" customHeight="1">
      <c r="A1318" s="7">
        <v>43160.0</v>
      </c>
      <c r="B1318" s="8" t="s">
        <v>109</v>
      </c>
      <c r="C1318" s="8" t="s">
        <v>110</v>
      </c>
      <c r="D1318" s="11">
        <v>1.5046201417E10</v>
      </c>
      <c r="E1318" s="8" t="s">
        <v>24</v>
      </c>
      <c r="F1318" s="8" t="str">
        <f t="shared" si="1"/>
        <v>BUY</v>
      </c>
      <c r="G1318" s="12">
        <v>43.759998</v>
      </c>
      <c r="H1318" s="12">
        <v>1000.0</v>
      </c>
      <c r="I1318" s="16">
        <v>43334.0</v>
      </c>
      <c r="J1318" s="14">
        <v>65.32</v>
      </c>
      <c r="K1318" s="14">
        <f t="shared" si="2"/>
        <v>1492.687454</v>
      </c>
      <c r="L1318" s="15">
        <f t="shared" si="3"/>
        <v>0.492687454</v>
      </c>
      <c r="M1318" s="15">
        <f t="shared" si="4"/>
        <v>-0.492687454</v>
      </c>
      <c r="N1318" s="8">
        <f t="shared" si="5"/>
        <v>174</v>
      </c>
    </row>
    <row r="1319" ht="12.75" customHeight="1">
      <c r="A1319" s="7">
        <v>43160.0</v>
      </c>
      <c r="B1319" s="8" t="s">
        <v>597</v>
      </c>
      <c r="C1319" s="8" t="s">
        <v>598</v>
      </c>
      <c r="D1319" s="11">
        <v>1.1137638E10</v>
      </c>
      <c r="E1319" s="8" t="s">
        <v>20</v>
      </c>
      <c r="F1319" s="8" t="str">
        <f t="shared" si="1"/>
        <v>SELL</v>
      </c>
      <c r="G1319" s="12">
        <v>61.913452</v>
      </c>
      <c r="H1319" s="12">
        <v>1000.0</v>
      </c>
      <c r="I1319" s="16">
        <v>44413.0</v>
      </c>
      <c r="J1319" s="14">
        <v>89.669456</v>
      </c>
      <c r="K1319" s="14">
        <f t="shared" si="2"/>
        <v>1448.303286</v>
      </c>
      <c r="L1319" s="15">
        <f t="shared" si="3"/>
        <v>-0.4483032863</v>
      </c>
      <c r="M1319" s="15">
        <f t="shared" si="4"/>
        <v>0.4483032863</v>
      </c>
      <c r="N1319" s="8">
        <f t="shared" si="5"/>
        <v>1253</v>
      </c>
    </row>
    <row r="1320" ht="12.75" customHeight="1">
      <c r="A1320" s="7">
        <v>43160.0</v>
      </c>
      <c r="B1320" s="8" t="s">
        <v>896</v>
      </c>
      <c r="C1320" s="8" t="s">
        <v>897</v>
      </c>
      <c r="D1320" s="11">
        <v>2.936741335E10</v>
      </c>
      <c r="E1320" s="8" t="s">
        <v>24</v>
      </c>
      <c r="F1320" s="8" t="str">
        <f t="shared" si="1"/>
        <v>BUY</v>
      </c>
      <c r="G1320" s="12">
        <v>38.780582</v>
      </c>
      <c r="H1320" s="12">
        <v>1000.0</v>
      </c>
      <c r="I1320" s="7">
        <v>43355.0</v>
      </c>
      <c r="J1320" s="14">
        <v>45.833111</v>
      </c>
      <c r="K1320" s="14">
        <f t="shared" si="2"/>
        <v>1181.857224</v>
      </c>
      <c r="L1320" s="15">
        <f t="shared" si="3"/>
        <v>0.1818572243</v>
      </c>
      <c r="M1320" s="15">
        <f t="shared" si="4"/>
        <v>-0.1818572243</v>
      </c>
      <c r="N1320" s="8">
        <f t="shared" si="5"/>
        <v>195</v>
      </c>
    </row>
    <row r="1321" ht="12.75" customHeight="1">
      <c r="A1321" s="7">
        <v>43160.0</v>
      </c>
      <c r="B1321" s="8" t="s">
        <v>431</v>
      </c>
      <c r="C1321" s="8" t="s">
        <v>432</v>
      </c>
      <c r="D1321" s="11">
        <v>4.3266420622E10</v>
      </c>
      <c r="E1321" s="8" t="s">
        <v>24</v>
      </c>
      <c r="F1321" s="8" t="str">
        <f t="shared" si="1"/>
        <v>BUY</v>
      </c>
      <c r="G1321" s="12">
        <v>115.960922</v>
      </c>
      <c r="H1321" s="12">
        <v>1000.0</v>
      </c>
      <c r="I1321" s="7">
        <v>43299.0</v>
      </c>
      <c r="J1321" s="14">
        <v>129.402725</v>
      </c>
      <c r="K1321" s="14">
        <f t="shared" si="2"/>
        <v>1115.916662</v>
      </c>
      <c r="L1321" s="15">
        <f t="shared" si="3"/>
        <v>0.115916662</v>
      </c>
      <c r="M1321" s="15">
        <f t="shared" si="4"/>
        <v>-0.115916662</v>
      </c>
      <c r="N1321" s="8">
        <f t="shared" si="5"/>
        <v>139</v>
      </c>
    </row>
    <row r="1322" ht="12.75" customHeight="1">
      <c r="A1322" s="7">
        <v>43161.0</v>
      </c>
      <c r="B1322" s="8" t="s">
        <v>2052</v>
      </c>
      <c r="C1322" s="8" t="s">
        <v>2053</v>
      </c>
      <c r="D1322" s="11">
        <v>4.5226391549E10</v>
      </c>
      <c r="E1322" s="8" t="s">
        <v>24</v>
      </c>
      <c r="F1322" s="8" t="str">
        <f t="shared" si="1"/>
        <v>BUY</v>
      </c>
      <c r="G1322" s="12">
        <v>38.511799</v>
      </c>
      <c r="H1322" s="12">
        <v>1000.0</v>
      </c>
      <c r="I1322" s="7">
        <v>43579.0</v>
      </c>
      <c r="J1322" s="14">
        <v>44.01</v>
      </c>
      <c r="K1322" s="14">
        <f t="shared" si="2"/>
        <v>1142.766662</v>
      </c>
      <c r="L1322" s="15">
        <f t="shared" si="3"/>
        <v>0.1427666622</v>
      </c>
      <c r="M1322" s="15">
        <f t="shared" si="4"/>
        <v>-0.1427666622</v>
      </c>
      <c r="N1322" s="8">
        <f t="shared" si="5"/>
        <v>418</v>
      </c>
    </row>
    <row r="1323" ht="12.75" customHeight="1">
      <c r="A1323" s="7">
        <v>43161.0</v>
      </c>
      <c r="B1323" s="8" t="s">
        <v>74</v>
      </c>
      <c r="C1323" s="8" t="s">
        <v>75</v>
      </c>
      <c r="D1323" s="11">
        <v>1.1640308784E11</v>
      </c>
      <c r="E1323" s="8" t="s">
        <v>24</v>
      </c>
      <c r="F1323" s="8" t="str">
        <f t="shared" si="1"/>
        <v>BUY</v>
      </c>
      <c r="G1323" s="12">
        <v>141.02388</v>
      </c>
      <c r="H1323" s="12">
        <v>1000.0</v>
      </c>
      <c r="I1323" s="7">
        <v>43187.0</v>
      </c>
      <c r="J1323" s="14">
        <v>139.892181</v>
      </c>
      <c r="K1323" s="14">
        <f t="shared" si="2"/>
        <v>991.9751251</v>
      </c>
      <c r="L1323" s="15">
        <f t="shared" si="3"/>
        <v>-0.008024874936</v>
      </c>
      <c r="M1323" s="15">
        <f t="shared" si="4"/>
        <v>0.008024874936</v>
      </c>
      <c r="N1323" s="8">
        <f t="shared" si="5"/>
        <v>26</v>
      </c>
    </row>
    <row r="1324" ht="12.75" customHeight="1">
      <c r="A1324" s="7">
        <v>43161.0</v>
      </c>
      <c r="B1324" s="8" t="s">
        <v>123</v>
      </c>
      <c r="C1324" s="8" t="s">
        <v>124</v>
      </c>
      <c r="D1324" s="11">
        <v>3.4143176459E10</v>
      </c>
      <c r="E1324" s="8" t="s">
        <v>24</v>
      </c>
      <c r="F1324" s="8" t="str">
        <f t="shared" si="1"/>
        <v>BUY</v>
      </c>
      <c r="G1324" s="12">
        <v>24.37</v>
      </c>
      <c r="H1324" s="12">
        <v>1000.0</v>
      </c>
      <c r="I1324" s="7">
        <v>43272.0</v>
      </c>
      <c r="J1324" s="14">
        <v>25.73</v>
      </c>
      <c r="K1324" s="14">
        <f t="shared" si="2"/>
        <v>1055.806319</v>
      </c>
      <c r="L1324" s="15">
        <f t="shared" si="3"/>
        <v>0.05580631924</v>
      </c>
      <c r="M1324" s="15">
        <f t="shared" si="4"/>
        <v>-0.05580631924</v>
      </c>
      <c r="N1324" s="8">
        <f t="shared" si="5"/>
        <v>111</v>
      </c>
    </row>
    <row r="1325" ht="12.75" customHeight="1">
      <c r="A1325" s="7">
        <v>43161.0</v>
      </c>
      <c r="B1325" s="8" t="s">
        <v>2056</v>
      </c>
      <c r="C1325" s="8" t="s">
        <v>2057</v>
      </c>
      <c r="D1325" s="11">
        <v>2.2271846941E10</v>
      </c>
      <c r="E1325" s="8" t="s">
        <v>20</v>
      </c>
      <c r="F1325" s="8" t="str">
        <f t="shared" si="1"/>
        <v>SELL</v>
      </c>
      <c r="G1325" s="12">
        <v>56.18343</v>
      </c>
      <c r="H1325" s="12">
        <v>1000.0</v>
      </c>
      <c r="I1325" s="16">
        <v>44727.0</v>
      </c>
      <c r="J1325" s="14">
        <v>86.258255</v>
      </c>
      <c r="K1325" s="14">
        <f t="shared" si="2"/>
        <v>1535.297062</v>
      </c>
      <c r="L1325" s="15">
        <f t="shared" si="3"/>
        <v>-0.5352970618</v>
      </c>
      <c r="M1325" s="15">
        <f t="shared" si="4"/>
        <v>0.5352970618</v>
      </c>
      <c r="N1325" s="8">
        <f t="shared" si="5"/>
        <v>1566</v>
      </c>
    </row>
    <row r="1326" ht="12.75" customHeight="1">
      <c r="A1326" s="7">
        <v>43161.0</v>
      </c>
      <c r="B1326" s="8" t="s">
        <v>344</v>
      </c>
      <c r="C1326" s="8" t="s">
        <v>345</v>
      </c>
      <c r="D1326" s="11">
        <v>1.33257267E10</v>
      </c>
      <c r="E1326" s="8" t="s">
        <v>24</v>
      </c>
      <c r="F1326" s="8" t="str">
        <f t="shared" si="1"/>
        <v>BUY</v>
      </c>
      <c r="G1326" s="12">
        <v>42.130077</v>
      </c>
      <c r="H1326" s="12">
        <v>1000.0</v>
      </c>
      <c r="I1326" s="7">
        <v>43222.0</v>
      </c>
      <c r="J1326" s="14">
        <v>43.030403</v>
      </c>
      <c r="K1326" s="14">
        <f t="shared" si="2"/>
        <v>1021.370148</v>
      </c>
      <c r="L1326" s="15">
        <f t="shared" si="3"/>
        <v>0.02137014846</v>
      </c>
      <c r="M1326" s="15">
        <f t="shared" si="4"/>
        <v>-0.02137014846</v>
      </c>
      <c r="N1326" s="8">
        <f t="shared" si="5"/>
        <v>61</v>
      </c>
    </row>
    <row r="1327" ht="12.75" customHeight="1">
      <c r="A1327" s="16">
        <v>43161.0</v>
      </c>
      <c r="B1327" s="8" t="s">
        <v>59</v>
      </c>
      <c r="C1327" s="8" t="s">
        <v>60</v>
      </c>
      <c r="D1327" s="11">
        <v>4.25280211092E11</v>
      </c>
      <c r="E1327" s="18" t="s">
        <v>24</v>
      </c>
      <c r="F1327" s="17" t="str">
        <f t="shared" si="1"/>
        <v>BUY</v>
      </c>
      <c r="G1327" s="12">
        <v>80.09</v>
      </c>
      <c r="H1327" s="12">
        <v>1000.0</v>
      </c>
      <c r="I1327" s="16">
        <v>43161.0</v>
      </c>
      <c r="J1327" s="14">
        <v>80.09</v>
      </c>
      <c r="K1327" s="14">
        <f t="shared" si="2"/>
        <v>1000</v>
      </c>
      <c r="L1327" s="15">
        <f t="shared" si="3"/>
        <v>0</v>
      </c>
      <c r="M1327" s="15">
        <f t="shared" si="4"/>
        <v>0</v>
      </c>
      <c r="N1327" s="8">
        <f t="shared" si="5"/>
        <v>0</v>
      </c>
    </row>
    <row r="1328" ht="12.75" customHeight="1">
      <c r="A1328" s="7">
        <v>43164.0</v>
      </c>
      <c r="B1328" s="8" t="s">
        <v>1677</v>
      </c>
      <c r="C1328" s="8" t="s">
        <v>1678</v>
      </c>
      <c r="D1328" s="11">
        <v>4.0062256E10</v>
      </c>
      <c r="E1328" s="8" t="s">
        <v>20</v>
      </c>
      <c r="F1328" s="8" t="str">
        <f t="shared" si="1"/>
        <v>SELL</v>
      </c>
      <c r="G1328" s="12">
        <v>88.651184</v>
      </c>
      <c r="H1328" s="12">
        <v>1000.0</v>
      </c>
      <c r="I1328" s="16">
        <v>44727.0</v>
      </c>
      <c r="J1328" s="14">
        <v>105.108383</v>
      </c>
      <c r="K1328" s="14">
        <f t="shared" si="2"/>
        <v>1185.639923</v>
      </c>
      <c r="L1328" s="15">
        <f t="shared" si="3"/>
        <v>-0.1856399233</v>
      </c>
      <c r="M1328" s="15">
        <f t="shared" si="4"/>
        <v>0.1856399233</v>
      </c>
      <c r="N1328" s="8">
        <f t="shared" si="5"/>
        <v>1563</v>
      </c>
    </row>
    <row r="1329" ht="12.75" customHeight="1">
      <c r="A1329" s="7">
        <v>43164.0</v>
      </c>
      <c r="B1329" s="8" t="s">
        <v>195</v>
      </c>
      <c r="C1329" s="8" t="s">
        <v>196</v>
      </c>
      <c r="D1329" s="11">
        <v>8.5652421093E10</v>
      </c>
      <c r="E1329" s="8" t="s">
        <v>24</v>
      </c>
      <c r="F1329" s="8" t="str">
        <f t="shared" si="1"/>
        <v>BUY</v>
      </c>
      <c r="G1329" s="12">
        <v>58.352291</v>
      </c>
      <c r="H1329" s="12">
        <v>1000.0</v>
      </c>
      <c r="I1329" s="16">
        <v>43270.0</v>
      </c>
      <c r="J1329" s="14">
        <v>60.916138</v>
      </c>
      <c r="K1329" s="14">
        <f t="shared" si="2"/>
        <v>1043.937384</v>
      </c>
      <c r="L1329" s="15">
        <f t="shared" si="3"/>
        <v>0.04393738371</v>
      </c>
      <c r="M1329" s="15">
        <f t="shared" si="4"/>
        <v>-0.04393738371</v>
      </c>
      <c r="N1329" s="8">
        <f t="shared" si="5"/>
        <v>106</v>
      </c>
    </row>
    <row r="1330" ht="12.75" customHeight="1">
      <c r="A1330" s="7">
        <v>43165.0</v>
      </c>
      <c r="B1330" s="8" t="s">
        <v>954</v>
      </c>
      <c r="C1330" s="8" t="s">
        <v>955</v>
      </c>
      <c r="D1330" s="11">
        <v>1.39897497235E11</v>
      </c>
      <c r="E1330" s="8" t="s">
        <v>20</v>
      </c>
      <c r="F1330" s="8" t="str">
        <f t="shared" si="1"/>
        <v>SELL</v>
      </c>
      <c r="G1330" s="12">
        <v>161.16</v>
      </c>
      <c r="H1330" s="12">
        <v>1000.0</v>
      </c>
      <c r="I1330" s="16">
        <v>43601.0</v>
      </c>
      <c r="J1330" s="14">
        <v>149.39</v>
      </c>
      <c r="K1330" s="14">
        <f t="shared" si="2"/>
        <v>926.9669893</v>
      </c>
      <c r="L1330" s="15">
        <f t="shared" si="3"/>
        <v>0.07303301067</v>
      </c>
      <c r="M1330" s="15">
        <f t="shared" si="4"/>
        <v>-0.07303301067</v>
      </c>
      <c r="N1330" s="8">
        <f t="shared" si="5"/>
        <v>436</v>
      </c>
    </row>
    <row r="1331" ht="12.75" customHeight="1">
      <c r="A1331" s="7">
        <v>43166.0</v>
      </c>
      <c r="B1331" s="8" t="s">
        <v>298</v>
      </c>
      <c r="C1331" s="8" t="s">
        <v>299</v>
      </c>
      <c r="D1331" s="11">
        <v>1.20489733018E11</v>
      </c>
      <c r="E1331" s="8" t="s">
        <v>24</v>
      </c>
      <c r="F1331" s="8" t="str">
        <f t="shared" si="1"/>
        <v>BUY</v>
      </c>
      <c r="G1331" s="12">
        <v>26.285255</v>
      </c>
      <c r="H1331" s="12">
        <v>1000.0</v>
      </c>
      <c r="I1331" s="16">
        <v>43213.0</v>
      </c>
      <c r="J1331" s="14">
        <v>25.60458</v>
      </c>
      <c r="K1331" s="14">
        <f t="shared" si="2"/>
        <v>974.104303</v>
      </c>
      <c r="L1331" s="15">
        <f t="shared" si="3"/>
        <v>-0.02589569704</v>
      </c>
      <c r="M1331" s="15">
        <f t="shared" si="4"/>
        <v>0.02589569704</v>
      </c>
      <c r="N1331" s="8">
        <f t="shared" si="5"/>
        <v>47</v>
      </c>
    </row>
    <row r="1332" ht="12.75" customHeight="1">
      <c r="A1332" s="7">
        <v>43166.0</v>
      </c>
      <c r="B1332" s="8" t="s">
        <v>1009</v>
      </c>
      <c r="C1332" s="8" t="s">
        <v>1010</v>
      </c>
      <c r="D1332" s="11">
        <v>2.5042608E10</v>
      </c>
      <c r="E1332" s="8" t="s">
        <v>24</v>
      </c>
      <c r="F1332" s="8" t="str">
        <f t="shared" si="1"/>
        <v>BUY</v>
      </c>
      <c r="G1332" s="12">
        <v>15.789771</v>
      </c>
      <c r="H1332" s="12">
        <v>1000.0</v>
      </c>
      <c r="I1332" s="16">
        <v>44727.0</v>
      </c>
      <c r="J1332" s="14">
        <v>16.473911</v>
      </c>
      <c r="K1332" s="14">
        <f t="shared" si="2"/>
        <v>1043.328051</v>
      </c>
      <c r="L1332" s="15">
        <f t="shared" si="3"/>
        <v>0.0433280508</v>
      </c>
      <c r="M1332" s="15">
        <f t="shared" si="4"/>
        <v>-0.0433280508</v>
      </c>
      <c r="N1332" s="8">
        <f t="shared" si="5"/>
        <v>1561</v>
      </c>
    </row>
    <row r="1333" ht="12.75" customHeight="1">
      <c r="A1333" s="7">
        <v>43166.0</v>
      </c>
      <c r="B1333" s="8" t="s">
        <v>1228</v>
      </c>
      <c r="C1333" s="8" t="s">
        <v>1229</v>
      </c>
      <c r="D1333" s="11">
        <v>6.7963933922E10</v>
      </c>
      <c r="E1333" s="8" t="s">
        <v>20</v>
      </c>
      <c r="F1333" s="8" t="str">
        <f t="shared" si="1"/>
        <v>SELL</v>
      </c>
      <c r="G1333" s="12">
        <v>14.368</v>
      </c>
      <c r="H1333" s="12">
        <v>1000.0</v>
      </c>
      <c r="I1333" s="7">
        <v>43717.0</v>
      </c>
      <c r="J1333" s="14">
        <v>35.867001</v>
      </c>
      <c r="K1333" s="14">
        <f t="shared" si="2"/>
        <v>2496.311317</v>
      </c>
      <c r="L1333" s="15">
        <f t="shared" si="3"/>
        <v>-1.496311317</v>
      </c>
      <c r="M1333" s="15">
        <f t="shared" si="4"/>
        <v>1.496311317</v>
      </c>
      <c r="N1333" s="8">
        <f t="shared" si="5"/>
        <v>551</v>
      </c>
    </row>
    <row r="1334" ht="12.75" customHeight="1">
      <c r="A1334" s="16">
        <v>43166.0</v>
      </c>
      <c r="B1334" s="8" t="s">
        <v>453</v>
      </c>
      <c r="C1334" s="8" t="s">
        <v>454</v>
      </c>
      <c r="D1334" s="11">
        <v>1.678618192E10</v>
      </c>
      <c r="E1334" s="18" t="s">
        <v>24</v>
      </c>
      <c r="F1334" s="17" t="str">
        <f t="shared" si="1"/>
        <v>BUY</v>
      </c>
      <c r="G1334" s="12">
        <v>39.646729</v>
      </c>
      <c r="H1334" s="12">
        <v>1000.0</v>
      </c>
      <c r="I1334" s="16">
        <v>43166.0</v>
      </c>
      <c r="J1334" s="14">
        <v>39.646729</v>
      </c>
      <c r="K1334" s="14">
        <f t="shared" si="2"/>
        <v>1000</v>
      </c>
      <c r="L1334" s="15">
        <f t="shared" si="3"/>
        <v>0</v>
      </c>
      <c r="M1334" s="15">
        <f t="shared" si="4"/>
        <v>0</v>
      </c>
      <c r="N1334" s="8">
        <f t="shared" si="5"/>
        <v>0</v>
      </c>
    </row>
    <row r="1335" ht="12.75" customHeight="1">
      <c r="A1335" s="7">
        <v>43167.0</v>
      </c>
      <c r="B1335" s="8" t="s">
        <v>2060</v>
      </c>
      <c r="C1335" s="8" t="s">
        <v>2061</v>
      </c>
      <c r="D1335" s="11">
        <v>2.98441E10</v>
      </c>
      <c r="E1335" s="8" t="s">
        <v>24</v>
      </c>
      <c r="F1335" s="8" t="str">
        <f t="shared" si="1"/>
        <v>BUY</v>
      </c>
      <c r="G1335" s="12">
        <v>21.3</v>
      </c>
      <c r="H1335" s="12">
        <v>1000.0</v>
      </c>
      <c r="I1335" s="16">
        <v>44208.0</v>
      </c>
      <c r="J1335" s="14">
        <v>17.88</v>
      </c>
      <c r="K1335" s="14">
        <f t="shared" si="2"/>
        <v>839.4366197</v>
      </c>
      <c r="L1335" s="15">
        <f t="shared" si="3"/>
        <v>-0.1605633803</v>
      </c>
      <c r="M1335" s="15">
        <f t="shared" si="4"/>
        <v>0.1605633803</v>
      </c>
      <c r="N1335" s="8">
        <f t="shared" si="5"/>
        <v>1041</v>
      </c>
    </row>
    <row r="1336" ht="12.75" customHeight="1">
      <c r="A1336" s="7">
        <v>43167.0</v>
      </c>
      <c r="B1336" s="8" t="s">
        <v>374</v>
      </c>
      <c r="C1336" s="8" t="s">
        <v>375</v>
      </c>
      <c r="D1336" s="11">
        <v>4.1308896246E10</v>
      </c>
      <c r="E1336" s="8" t="s">
        <v>24</v>
      </c>
      <c r="F1336" s="8" t="str">
        <f t="shared" si="1"/>
        <v>BUY</v>
      </c>
      <c r="G1336" s="12">
        <v>52.465778</v>
      </c>
      <c r="H1336" s="12">
        <v>1000.0</v>
      </c>
      <c r="I1336" s="7">
        <v>43224.0</v>
      </c>
      <c r="J1336" s="14">
        <v>45.432747</v>
      </c>
      <c r="K1336" s="14">
        <f t="shared" si="2"/>
        <v>865.9501247</v>
      </c>
      <c r="L1336" s="15">
        <f t="shared" si="3"/>
        <v>-0.1340498753</v>
      </c>
      <c r="M1336" s="15">
        <f t="shared" si="4"/>
        <v>0.1340498753</v>
      </c>
      <c r="N1336" s="8">
        <f t="shared" si="5"/>
        <v>57</v>
      </c>
    </row>
    <row r="1337" ht="12.75" customHeight="1">
      <c r="A1337" s="16">
        <v>43167.0</v>
      </c>
      <c r="B1337" s="8" t="s">
        <v>1317</v>
      </c>
      <c r="C1337" s="8" t="s">
        <v>1318</v>
      </c>
      <c r="D1337" s="11">
        <v>5.3403116733E10</v>
      </c>
      <c r="E1337" s="17" t="s">
        <v>20</v>
      </c>
      <c r="F1337" s="18" t="str">
        <f t="shared" si="1"/>
        <v>SELL</v>
      </c>
      <c r="G1337" s="12">
        <v>8.78</v>
      </c>
      <c r="H1337" s="12">
        <v>1000.0</v>
      </c>
      <c r="I1337" s="16">
        <v>44046.0</v>
      </c>
      <c r="J1337" s="14">
        <v>8.35</v>
      </c>
      <c r="K1337" s="14">
        <f t="shared" si="2"/>
        <v>951.0250569</v>
      </c>
      <c r="L1337" s="15">
        <f t="shared" si="3"/>
        <v>0.04897494305</v>
      </c>
      <c r="M1337" s="15">
        <f t="shared" si="4"/>
        <v>-0.04897494305</v>
      </c>
      <c r="N1337" s="8">
        <f t="shared" si="5"/>
        <v>879</v>
      </c>
    </row>
    <row r="1338" ht="12.75" customHeight="1">
      <c r="A1338" s="16">
        <v>43167.0</v>
      </c>
      <c r="B1338" s="8" t="s">
        <v>158</v>
      </c>
      <c r="C1338" s="8" t="s">
        <v>159</v>
      </c>
      <c r="D1338" s="11">
        <v>1.068335624E10</v>
      </c>
      <c r="E1338" s="17" t="s">
        <v>20</v>
      </c>
      <c r="F1338" s="18" t="str">
        <f t="shared" si="1"/>
        <v>SELL</v>
      </c>
      <c r="G1338" s="12">
        <v>168.812424</v>
      </c>
      <c r="H1338" s="12">
        <v>1000.0</v>
      </c>
      <c r="I1338" s="16">
        <v>43293.0</v>
      </c>
      <c r="J1338" s="14">
        <v>155.682266</v>
      </c>
      <c r="K1338" s="14">
        <f t="shared" si="2"/>
        <v>922.2204285</v>
      </c>
      <c r="L1338" s="15">
        <f t="shared" si="3"/>
        <v>0.07777957148</v>
      </c>
      <c r="M1338" s="15">
        <f t="shared" si="4"/>
        <v>-0.07777957148</v>
      </c>
      <c r="N1338" s="8">
        <f t="shared" si="5"/>
        <v>126</v>
      </c>
    </row>
    <row r="1339" ht="12.75" customHeight="1">
      <c r="A1339" s="7">
        <v>43168.0</v>
      </c>
      <c r="B1339" s="8" t="s">
        <v>1067</v>
      </c>
      <c r="C1339" s="8" t="s">
        <v>1068</v>
      </c>
      <c r="D1339" s="11">
        <v>1.3646248134E10</v>
      </c>
      <c r="E1339" s="8" t="s">
        <v>24</v>
      </c>
      <c r="F1339" s="8" t="str">
        <f t="shared" si="1"/>
        <v>BUY</v>
      </c>
      <c r="G1339" s="12">
        <v>31.618963</v>
      </c>
      <c r="H1339" s="12">
        <v>1000.0</v>
      </c>
      <c r="I1339" s="16">
        <v>43572.0</v>
      </c>
      <c r="J1339" s="14">
        <v>33.829365</v>
      </c>
      <c r="K1339" s="14">
        <f t="shared" si="2"/>
        <v>1069.907479</v>
      </c>
      <c r="L1339" s="15">
        <f t="shared" si="3"/>
        <v>0.06990747926</v>
      </c>
      <c r="M1339" s="15">
        <f t="shared" si="4"/>
        <v>-0.06990747926</v>
      </c>
      <c r="N1339" s="8">
        <f t="shared" si="5"/>
        <v>404</v>
      </c>
    </row>
    <row r="1340" ht="12.75" customHeight="1">
      <c r="A1340" s="7">
        <v>43168.0</v>
      </c>
      <c r="B1340" s="8" t="s">
        <v>1755</v>
      </c>
      <c r="C1340" s="8" t="s">
        <v>1756</v>
      </c>
      <c r="D1340" s="11">
        <v>2.3578032E10</v>
      </c>
      <c r="E1340" s="8" t="s">
        <v>20</v>
      </c>
      <c r="F1340" s="8" t="str">
        <f t="shared" si="1"/>
        <v>SELL</v>
      </c>
      <c r="G1340" s="12">
        <v>118.763618</v>
      </c>
      <c r="H1340" s="12">
        <v>1000.0</v>
      </c>
      <c r="I1340" s="16">
        <v>44727.0</v>
      </c>
      <c r="J1340" s="14">
        <v>176.9646</v>
      </c>
      <c r="K1340" s="14">
        <f t="shared" si="2"/>
        <v>1490.057334</v>
      </c>
      <c r="L1340" s="15">
        <f t="shared" si="3"/>
        <v>-0.4900573339</v>
      </c>
      <c r="M1340" s="15">
        <f t="shared" si="4"/>
        <v>0.4900573339</v>
      </c>
      <c r="N1340" s="8">
        <f t="shared" si="5"/>
        <v>1559</v>
      </c>
    </row>
    <row r="1341" ht="12.75" customHeight="1">
      <c r="A1341" s="7">
        <v>43171.0</v>
      </c>
      <c r="B1341" s="8" t="s">
        <v>162</v>
      </c>
      <c r="C1341" s="8" t="s">
        <v>163</v>
      </c>
      <c r="D1341" s="11">
        <v>1.36351276474E11</v>
      </c>
      <c r="E1341" s="8" t="s">
        <v>24</v>
      </c>
      <c r="F1341" s="8" t="str">
        <f t="shared" si="1"/>
        <v>BUY</v>
      </c>
      <c r="G1341" s="12">
        <v>329.629822</v>
      </c>
      <c r="H1341" s="12">
        <v>1000.0</v>
      </c>
      <c r="I1341" s="7">
        <v>43172.0</v>
      </c>
      <c r="J1341" s="14">
        <v>324.343323</v>
      </c>
      <c r="K1341" s="14">
        <f t="shared" si="2"/>
        <v>983.9623158</v>
      </c>
      <c r="L1341" s="15">
        <f t="shared" si="3"/>
        <v>-0.01603768424</v>
      </c>
      <c r="M1341" s="15">
        <f t="shared" si="4"/>
        <v>0.01603768424</v>
      </c>
      <c r="N1341" s="8">
        <f t="shared" si="5"/>
        <v>1</v>
      </c>
    </row>
    <row r="1342" ht="12.75" customHeight="1">
      <c r="A1342" s="7">
        <v>43171.0</v>
      </c>
      <c r="B1342" s="8" t="s">
        <v>16</v>
      </c>
      <c r="C1342" s="8" t="s">
        <v>17</v>
      </c>
      <c r="D1342" s="11">
        <v>1.41375537264E11</v>
      </c>
      <c r="E1342" s="8" t="s">
        <v>24</v>
      </c>
      <c r="F1342" s="8" t="str">
        <f t="shared" si="1"/>
        <v>BUY</v>
      </c>
      <c r="G1342" s="12">
        <v>135.105377</v>
      </c>
      <c r="H1342" s="12">
        <v>1000.0</v>
      </c>
      <c r="I1342" s="7">
        <v>43200.0</v>
      </c>
      <c r="J1342" s="14">
        <v>129.500015</v>
      </c>
      <c r="K1342" s="14">
        <f t="shared" si="2"/>
        <v>958.5111849</v>
      </c>
      <c r="L1342" s="15">
        <f t="shared" si="3"/>
        <v>-0.04148881506</v>
      </c>
      <c r="M1342" s="15">
        <f t="shared" si="4"/>
        <v>0.04148881506</v>
      </c>
      <c r="N1342" s="8">
        <f t="shared" si="5"/>
        <v>29</v>
      </c>
    </row>
    <row r="1343" ht="12.75" customHeight="1">
      <c r="A1343" s="16">
        <v>43171.0</v>
      </c>
      <c r="B1343" s="8" t="s">
        <v>453</v>
      </c>
      <c r="C1343" s="8" t="s">
        <v>454</v>
      </c>
      <c r="D1343" s="11">
        <v>1.678618192E10</v>
      </c>
      <c r="E1343" s="17" t="s">
        <v>20</v>
      </c>
      <c r="F1343" s="18" t="str">
        <f t="shared" si="1"/>
        <v>SELL</v>
      </c>
      <c r="G1343" s="12">
        <v>38.996536</v>
      </c>
      <c r="H1343" s="12">
        <v>1000.0</v>
      </c>
      <c r="I1343" s="16">
        <v>43171.0</v>
      </c>
      <c r="J1343" s="14">
        <v>38.996536</v>
      </c>
      <c r="K1343" s="14">
        <f t="shared" si="2"/>
        <v>1000</v>
      </c>
      <c r="L1343" s="15">
        <f t="shared" si="3"/>
        <v>0</v>
      </c>
      <c r="M1343" s="15">
        <f t="shared" si="4"/>
        <v>0</v>
      </c>
      <c r="N1343" s="8">
        <f t="shared" si="5"/>
        <v>0</v>
      </c>
    </row>
    <row r="1344" ht="12.75" customHeight="1">
      <c r="A1344" s="7">
        <v>43172.0</v>
      </c>
      <c r="B1344" s="8" t="s">
        <v>162</v>
      </c>
      <c r="C1344" s="8" t="s">
        <v>163</v>
      </c>
      <c r="D1344" s="11">
        <v>1.36351276474E11</v>
      </c>
      <c r="E1344" s="8" t="s">
        <v>20</v>
      </c>
      <c r="F1344" s="8" t="str">
        <f t="shared" si="1"/>
        <v>SELL</v>
      </c>
      <c r="G1344" s="12">
        <v>324.343323</v>
      </c>
      <c r="H1344" s="12">
        <v>1000.0</v>
      </c>
      <c r="I1344" s="7">
        <v>43292.0</v>
      </c>
      <c r="J1344" s="14">
        <v>327.818817</v>
      </c>
      <c r="K1344" s="14">
        <f t="shared" si="2"/>
        <v>1010.715479</v>
      </c>
      <c r="L1344" s="15">
        <f t="shared" si="3"/>
        <v>-0.0107154788</v>
      </c>
      <c r="M1344" s="15">
        <f t="shared" si="4"/>
        <v>0.0107154788</v>
      </c>
      <c r="N1344" s="8">
        <f t="shared" si="5"/>
        <v>120</v>
      </c>
    </row>
    <row r="1345" ht="12.75" customHeight="1">
      <c r="A1345" s="7">
        <v>43173.0</v>
      </c>
      <c r="B1345" s="8" t="s">
        <v>1216</v>
      </c>
      <c r="C1345" s="8" t="s">
        <v>1217</v>
      </c>
      <c r="D1345" s="11">
        <v>1.53571818E10</v>
      </c>
      <c r="E1345" s="8" t="s">
        <v>20</v>
      </c>
      <c r="F1345" s="8" t="str">
        <f t="shared" si="1"/>
        <v>SELL</v>
      </c>
      <c r="G1345" s="12">
        <v>73.25</v>
      </c>
      <c r="H1345" s="12">
        <v>1000.0</v>
      </c>
      <c r="I1345" s="7">
        <v>43985.0</v>
      </c>
      <c r="J1345" s="14">
        <v>103.010002</v>
      </c>
      <c r="K1345" s="14">
        <f t="shared" si="2"/>
        <v>1406.279891</v>
      </c>
      <c r="L1345" s="15">
        <f t="shared" si="3"/>
        <v>-0.4062798908</v>
      </c>
      <c r="M1345" s="15">
        <f t="shared" si="4"/>
        <v>0.4062798908</v>
      </c>
      <c r="N1345" s="8">
        <f t="shared" si="5"/>
        <v>812</v>
      </c>
    </row>
    <row r="1346" ht="12.75" customHeight="1">
      <c r="A1346" s="7">
        <v>43173.0</v>
      </c>
      <c r="B1346" s="8" t="s">
        <v>2067</v>
      </c>
      <c r="C1346" s="8" t="s">
        <v>2068</v>
      </c>
      <c r="D1346" s="11">
        <v>5.2420396708E10</v>
      </c>
      <c r="E1346" s="8" t="s">
        <v>20</v>
      </c>
      <c r="F1346" s="8" t="str">
        <f t="shared" si="1"/>
        <v>SELL</v>
      </c>
      <c r="G1346" s="12">
        <v>75.1</v>
      </c>
      <c r="H1346" s="12">
        <v>1000.0</v>
      </c>
      <c r="I1346" s="16">
        <v>44727.0</v>
      </c>
      <c r="J1346" s="14">
        <v>97.38</v>
      </c>
      <c r="K1346" s="14">
        <f t="shared" si="2"/>
        <v>1296.671105</v>
      </c>
      <c r="L1346" s="15">
        <f t="shared" si="3"/>
        <v>-0.2966711052</v>
      </c>
      <c r="M1346" s="15">
        <f t="shared" si="4"/>
        <v>0.2966711052</v>
      </c>
      <c r="N1346" s="8">
        <f t="shared" si="5"/>
        <v>1554</v>
      </c>
    </row>
    <row r="1347" ht="12.75" customHeight="1">
      <c r="A1347" s="7">
        <v>43175.0</v>
      </c>
      <c r="B1347" s="8" t="s">
        <v>435</v>
      </c>
      <c r="C1347" s="8" t="s">
        <v>436</v>
      </c>
      <c r="D1347" s="11">
        <v>1.91093039724E11</v>
      </c>
      <c r="E1347" s="8" t="s">
        <v>20</v>
      </c>
      <c r="F1347" s="8" t="str">
        <f t="shared" si="1"/>
        <v>SELL</v>
      </c>
      <c r="G1347" s="12">
        <v>147.956238</v>
      </c>
      <c r="H1347" s="12">
        <v>1000.0</v>
      </c>
      <c r="I1347" s="16">
        <v>43454.0</v>
      </c>
      <c r="J1347" s="14">
        <v>134.345444</v>
      </c>
      <c r="K1347" s="14">
        <f t="shared" si="2"/>
        <v>908.0079746</v>
      </c>
      <c r="L1347" s="15">
        <f t="shared" si="3"/>
        <v>0.09199202537</v>
      </c>
      <c r="M1347" s="15">
        <f t="shared" si="4"/>
        <v>-0.09199202537</v>
      </c>
      <c r="N1347" s="8">
        <f t="shared" si="5"/>
        <v>279</v>
      </c>
    </row>
    <row r="1348" ht="12.75" customHeight="1">
      <c r="A1348" s="7">
        <v>43175.0</v>
      </c>
      <c r="B1348" s="8" t="s">
        <v>429</v>
      </c>
      <c r="C1348" s="8" t="s">
        <v>430</v>
      </c>
      <c r="D1348" s="11">
        <v>3.16102715873E11</v>
      </c>
      <c r="E1348" s="8" t="s">
        <v>20</v>
      </c>
      <c r="F1348" s="8" t="str">
        <f t="shared" si="1"/>
        <v>SELL</v>
      </c>
      <c r="G1348" s="12">
        <v>47.755283</v>
      </c>
      <c r="H1348" s="12">
        <v>1000.0</v>
      </c>
      <c r="I1348" s="7">
        <v>43271.0</v>
      </c>
      <c r="J1348" s="14">
        <v>39.283501</v>
      </c>
      <c r="K1348" s="14">
        <f t="shared" si="2"/>
        <v>822.600109</v>
      </c>
      <c r="L1348" s="15">
        <f t="shared" si="3"/>
        <v>0.177399891</v>
      </c>
      <c r="M1348" s="15">
        <f t="shared" si="4"/>
        <v>-0.177399891</v>
      </c>
      <c r="N1348" s="8">
        <f t="shared" si="5"/>
        <v>96</v>
      </c>
    </row>
    <row r="1349" ht="12.75" customHeight="1">
      <c r="A1349" s="16">
        <v>43175.0</v>
      </c>
      <c r="B1349" s="8" t="s">
        <v>2074</v>
      </c>
      <c r="C1349" s="8" t="s">
        <v>2075</v>
      </c>
      <c r="D1349" s="11">
        <v>4.035891785E10</v>
      </c>
      <c r="E1349" s="18" t="s">
        <v>24</v>
      </c>
      <c r="F1349" s="17" t="str">
        <f t="shared" si="1"/>
        <v>BUY</v>
      </c>
      <c r="G1349" s="12">
        <v>43.43</v>
      </c>
      <c r="H1349" s="12">
        <v>1000.0</v>
      </c>
      <c r="I1349" s="16">
        <v>43175.0</v>
      </c>
      <c r="J1349" s="14">
        <v>43.43</v>
      </c>
      <c r="K1349" s="14">
        <f t="shared" si="2"/>
        <v>1000</v>
      </c>
      <c r="L1349" s="15">
        <f t="shared" si="3"/>
        <v>0</v>
      </c>
      <c r="M1349" s="15">
        <f t="shared" si="4"/>
        <v>0</v>
      </c>
      <c r="N1349" s="8">
        <f t="shared" si="5"/>
        <v>0</v>
      </c>
    </row>
    <row r="1350" ht="12.75" customHeight="1">
      <c r="A1350" s="7">
        <v>43178.0</v>
      </c>
      <c r="B1350" s="8" t="s">
        <v>242</v>
      </c>
      <c r="C1350" s="8" t="s">
        <v>243</v>
      </c>
      <c r="D1350" s="11">
        <v>4.1941487741E10</v>
      </c>
      <c r="E1350" s="8" t="s">
        <v>24</v>
      </c>
      <c r="F1350" s="8" t="str">
        <f t="shared" si="1"/>
        <v>BUY</v>
      </c>
      <c r="G1350" s="12">
        <v>46.954369</v>
      </c>
      <c r="H1350" s="12">
        <v>1000.0</v>
      </c>
      <c r="I1350" s="7">
        <v>43819.0</v>
      </c>
      <c r="J1350" s="14">
        <v>46.53</v>
      </c>
      <c r="K1350" s="14">
        <f t="shared" si="2"/>
        <v>990.9620977</v>
      </c>
      <c r="L1350" s="15">
        <f t="shared" si="3"/>
        <v>-0.009037902309</v>
      </c>
      <c r="M1350" s="15">
        <f t="shared" si="4"/>
        <v>0.009037902309</v>
      </c>
      <c r="N1350" s="8">
        <f t="shared" si="5"/>
        <v>641</v>
      </c>
    </row>
    <row r="1351" ht="12.75" customHeight="1">
      <c r="A1351" s="7">
        <v>43178.0</v>
      </c>
      <c r="B1351" s="8" t="s">
        <v>179</v>
      </c>
      <c r="C1351" s="8" t="s">
        <v>180</v>
      </c>
      <c r="D1351" s="11">
        <v>7.25893281281E11</v>
      </c>
      <c r="E1351" s="8" t="s">
        <v>24</v>
      </c>
      <c r="F1351" s="8" t="str">
        <f t="shared" si="1"/>
        <v>BUY</v>
      </c>
      <c r="G1351" s="12">
        <v>172.559998</v>
      </c>
      <c r="H1351" s="12">
        <v>1000.0</v>
      </c>
      <c r="I1351" s="7">
        <v>43180.0</v>
      </c>
      <c r="J1351" s="14">
        <v>169.389999</v>
      </c>
      <c r="K1351" s="14">
        <f t="shared" si="2"/>
        <v>981.6295837</v>
      </c>
      <c r="L1351" s="15">
        <f t="shared" si="3"/>
        <v>-0.0183704163</v>
      </c>
      <c r="M1351" s="15">
        <f t="shared" si="4"/>
        <v>0.0183704163</v>
      </c>
      <c r="N1351" s="8">
        <f t="shared" si="5"/>
        <v>2</v>
      </c>
    </row>
    <row r="1352" ht="12.75" customHeight="1">
      <c r="A1352" s="7">
        <v>43180.0</v>
      </c>
      <c r="B1352" s="8" t="s">
        <v>568</v>
      </c>
      <c r="C1352" s="8" t="s">
        <v>569</v>
      </c>
      <c r="D1352" s="11">
        <v>3.1473180708E10</v>
      </c>
      <c r="E1352" s="8" t="s">
        <v>24</v>
      </c>
      <c r="F1352" s="8" t="str">
        <f t="shared" si="1"/>
        <v>BUY</v>
      </c>
      <c r="G1352" s="12">
        <v>94.720001</v>
      </c>
      <c r="H1352" s="12">
        <v>1000.0</v>
      </c>
      <c r="I1352" s="16">
        <v>43433.0</v>
      </c>
      <c r="J1352" s="14">
        <v>88.43</v>
      </c>
      <c r="K1352" s="14">
        <f t="shared" si="2"/>
        <v>933.5937401</v>
      </c>
      <c r="L1352" s="15">
        <f t="shared" si="3"/>
        <v>-0.06640625986</v>
      </c>
      <c r="M1352" s="15">
        <f t="shared" si="4"/>
        <v>0.06640625986</v>
      </c>
      <c r="N1352" s="8">
        <f t="shared" si="5"/>
        <v>253</v>
      </c>
    </row>
    <row r="1353" ht="12.75" customHeight="1">
      <c r="A1353" s="7">
        <v>43180.0</v>
      </c>
      <c r="B1353" s="8" t="s">
        <v>179</v>
      </c>
      <c r="C1353" s="8" t="s">
        <v>180</v>
      </c>
      <c r="D1353" s="11">
        <v>7.25893281281E11</v>
      </c>
      <c r="E1353" s="8" t="s">
        <v>20</v>
      </c>
      <c r="F1353" s="8" t="str">
        <f t="shared" si="1"/>
        <v>SELL</v>
      </c>
      <c r="G1353" s="12">
        <v>169.389999</v>
      </c>
      <c r="H1353" s="12">
        <v>1000.0</v>
      </c>
      <c r="I1353" s="7">
        <v>43181.0</v>
      </c>
      <c r="J1353" s="14">
        <v>164.889999</v>
      </c>
      <c r="K1353" s="14">
        <f t="shared" si="2"/>
        <v>973.4340869</v>
      </c>
      <c r="L1353" s="15">
        <f t="shared" si="3"/>
        <v>0.02656591314</v>
      </c>
      <c r="M1353" s="15">
        <f t="shared" si="4"/>
        <v>-0.02656591314</v>
      </c>
      <c r="N1353" s="8">
        <f t="shared" si="5"/>
        <v>1</v>
      </c>
    </row>
    <row r="1354" ht="12.75" customHeight="1">
      <c r="A1354" s="16">
        <v>43180.0</v>
      </c>
      <c r="B1354" s="8" t="s">
        <v>499</v>
      </c>
      <c r="C1354" s="8" t="s">
        <v>500</v>
      </c>
      <c r="D1354" s="11">
        <v>2.2556638688E10</v>
      </c>
      <c r="E1354" s="17" t="s">
        <v>20</v>
      </c>
      <c r="F1354" s="18" t="str">
        <f t="shared" si="1"/>
        <v>SELL</v>
      </c>
      <c r="G1354" s="12">
        <v>213.0</v>
      </c>
      <c r="H1354" s="12">
        <v>1000.0</v>
      </c>
      <c r="I1354" s="16">
        <v>43180.0</v>
      </c>
      <c r="J1354" s="14">
        <v>213.0</v>
      </c>
      <c r="K1354" s="14">
        <f t="shared" si="2"/>
        <v>1000</v>
      </c>
      <c r="L1354" s="15">
        <f t="shared" si="3"/>
        <v>0</v>
      </c>
      <c r="M1354" s="15">
        <f t="shared" si="4"/>
        <v>0</v>
      </c>
      <c r="N1354" s="8">
        <f t="shared" si="5"/>
        <v>0</v>
      </c>
    </row>
    <row r="1355" ht="12.75" customHeight="1">
      <c r="A1355" s="7">
        <v>43181.0</v>
      </c>
      <c r="B1355" s="8" t="s">
        <v>66</v>
      </c>
      <c r="C1355" s="8" t="s">
        <v>67</v>
      </c>
      <c r="D1355" s="11">
        <v>2.744500935588E12</v>
      </c>
      <c r="E1355" s="8" t="s">
        <v>24</v>
      </c>
      <c r="F1355" s="8" t="str">
        <f t="shared" si="1"/>
        <v>BUY</v>
      </c>
      <c r="G1355" s="12">
        <v>40.13</v>
      </c>
      <c r="H1355" s="12">
        <v>1000.0</v>
      </c>
      <c r="I1355" s="16">
        <v>43185.0</v>
      </c>
      <c r="J1355" s="14">
        <v>41.06</v>
      </c>
      <c r="K1355" s="14">
        <f t="shared" si="2"/>
        <v>1023.174682</v>
      </c>
      <c r="L1355" s="15">
        <f t="shared" si="3"/>
        <v>0.02317468228</v>
      </c>
      <c r="M1355" s="15">
        <f t="shared" si="4"/>
        <v>-0.02317468228</v>
      </c>
      <c r="N1355" s="8">
        <f t="shared" si="5"/>
        <v>4</v>
      </c>
    </row>
    <row r="1356" ht="12.75" customHeight="1">
      <c r="A1356" s="7">
        <v>43181.0</v>
      </c>
      <c r="B1356" s="8" t="s">
        <v>457</v>
      </c>
      <c r="C1356" s="8" t="s">
        <v>458</v>
      </c>
      <c r="D1356" s="11">
        <v>2.64890507807E11</v>
      </c>
      <c r="E1356" s="8" t="s">
        <v>24</v>
      </c>
      <c r="F1356" s="8" t="str">
        <f t="shared" si="1"/>
        <v>BUY</v>
      </c>
      <c r="G1356" s="12">
        <v>76.044022</v>
      </c>
      <c r="H1356" s="12">
        <v>1000.0</v>
      </c>
      <c r="I1356" s="16">
        <v>43321.0</v>
      </c>
      <c r="J1356" s="14">
        <v>75.535507</v>
      </c>
      <c r="K1356" s="14">
        <f t="shared" si="2"/>
        <v>993.3128866</v>
      </c>
      <c r="L1356" s="15">
        <f t="shared" si="3"/>
        <v>-0.00668711342</v>
      </c>
      <c r="M1356" s="15">
        <f t="shared" si="4"/>
        <v>0.00668711342</v>
      </c>
      <c r="N1356" s="8">
        <f t="shared" si="5"/>
        <v>140</v>
      </c>
    </row>
    <row r="1357" ht="12.75" customHeight="1">
      <c r="A1357" s="7">
        <v>43181.0</v>
      </c>
      <c r="B1357" s="8" t="s">
        <v>487</v>
      </c>
      <c r="C1357" s="8" t="s">
        <v>488</v>
      </c>
      <c r="D1357" s="11">
        <v>1.918612137E10</v>
      </c>
      <c r="E1357" s="8" t="s">
        <v>24</v>
      </c>
      <c r="F1357" s="8" t="str">
        <f t="shared" si="1"/>
        <v>BUY</v>
      </c>
      <c r="G1357" s="12">
        <v>74.459869</v>
      </c>
      <c r="H1357" s="12">
        <v>1000.0</v>
      </c>
      <c r="I1357" s="16">
        <v>43199.0</v>
      </c>
      <c r="J1357" s="14">
        <v>75.536263</v>
      </c>
      <c r="K1357" s="14">
        <f t="shared" si="2"/>
        <v>1014.456029</v>
      </c>
      <c r="L1357" s="15">
        <f t="shared" si="3"/>
        <v>0.01445602866</v>
      </c>
      <c r="M1357" s="15">
        <f t="shared" si="4"/>
        <v>-0.01445602866</v>
      </c>
      <c r="N1357" s="8">
        <f t="shared" si="5"/>
        <v>18</v>
      </c>
    </row>
    <row r="1358" ht="12.75" customHeight="1">
      <c r="A1358" s="7">
        <v>43181.0</v>
      </c>
      <c r="B1358" s="8" t="s">
        <v>388</v>
      </c>
      <c r="C1358" s="8" t="s">
        <v>389</v>
      </c>
      <c r="D1358" s="11">
        <v>6.5974267651E10</v>
      </c>
      <c r="E1358" s="8" t="s">
        <v>24</v>
      </c>
      <c r="F1358" s="8" t="str">
        <f t="shared" si="1"/>
        <v>BUY</v>
      </c>
      <c r="G1358" s="12">
        <v>217.715805</v>
      </c>
      <c r="H1358" s="12">
        <v>1000.0</v>
      </c>
      <c r="I1358" s="16">
        <v>43206.0</v>
      </c>
      <c r="J1358" s="14">
        <v>230.395233</v>
      </c>
      <c r="K1358" s="14">
        <f t="shared" si="2"/>
        <v>1058.238436</v>
      </c>
      <c r="L1358" s="15">
        <f t="shared" si="3"/>
        <v>0.05823843611</v>
      </c>
      <c r="M1358" s="15">
        <f t="shared" si="4"/>
        <v>-0.05823843611</v>
      </c>
      <c r="N1358" s="8">
        <f t="shared" si="5"/>
        <v>25</v>
      </c>
    </row>
    <row r="1359" ht="12.75" customHeight="1">
      <c r="A1359" s="7">
        <v>43181.0</v>
      </c>
      <c r="B1359" s="8" t="s">
        <v>689</v>
      </c>
      <c r="C1359" s="8" t="s">
        <v>690</v>
      </c>
      <c r="D1359" s="11">
        <v>4.1085696745E10</v>
      </c>
      <c r="E1359" s="8" t="s">
        <v>24</v>
      </c>
      <c r="F1359" s="8" t="str">
        <f t="shared" si="1"/>
        <v>BUY</v>
      </c>
      <c r="G1359" s="12">
        <v>36.768097</v>
      </c>
      <c r="H1359" s="12">
        <v>1000.0</v>
      </c>
      <c r="I1359" s="16">
        <v>43222.0</v>
      </c>
      <c r="J1359" s="14">
        <v>35.529709</v>
      </c>
      <c r="K1359" s="14">
        <f t="shared" si="2"/>
        <v>966.3189531</v>
      </c>
      <c r="L1359" s="15">
        <f t="shared" si="3"/>
        <v>-0.03368104691</v>
      </c>
      <c r="M1359" s="15">
        <f t="shared" si="4"/>
        <v>0.03368104691</v>
      </c>
      <c r="N1359" s="8">
        <f t="shared" si="5"/>
        <v>41</v>
      </c>
    </row>
    <row r="1360" ht="12.75" customHeight="1">
      <c r="A1360" s="7">
        <v>43181.0</v>
      </c>
      <c r="B1360" s="8" t="s">
        <v>1226</v>
      </c>
      <c r="C1360" s="8" t="s">
        <v>1227</v>
      </c>
      <c r="D1360" s="11">
        <v>1.6129382487E10</v>
      </c>
      <c r="E1360" s="8" t="s">
        <v>20</v>
      </c>
      <c r="F1360" s="8" t="str">
        <f t="shared" si="1"/>
        <v>SELL</v>
      </c>
      <c r="G1360" s="12">
        <v>12.027349</v>
      </c>
      <c r="H1360" s="12">
        <v>1000.0</v>
      </c>
      <c r="I1360" s="16">
        <v>43431.0</v>
      </c>
      <c r="J1360" s="14">
        <v>11.679414</v>
      </c>
      <c r="K1360" s="14">
        <f t="shared" si="2"/>
        <v>971.0713475</v>
      </c>
      <c r="L1360" s="15">
        <f t="shared" si="3"/>
        <v>0.02892865252</v>
      </c>
      <c r="M1360" s="15">
        <f t="shared" si="4"/>
        <v>-0.02892865252</v>
      </c>
      <c r="N1360" s="8">
        <f t="shared" si="5"/>
        <v>250</v>
      </c>
    </row>
    <row r="1361" ht="12.75" customHeight="1">
      <c r="A1361" s="7">
        <v>43181.0</v>
      </c>
      <c r="B1361" s="8" t="s">
        <v>507</v>
      </c>
      <c r="C1361" s="8" t="s">
        <v>508</v>
      </c>
      <c r="D1361" s="11">
        <v>1.28534930595E11</v>
      </c>
      <c r="E1361" s="8" t="s">
        <v>24</v>
      </c>
      <c r="F1361" s="8" t="str">
        <f t="shared" si="1"/>
        <v>BUY</v>
      </c>
      <c r="G1361" s="12">
        <v>77.609245</v>
      </c>
      <c r="H1361" s="12">
        <v>1000.0</v>
      </c>
      <c r="I1361" s="7">
        <v>43243.0</v>
      </c>
      <c r="J1361" s="14">
        <v>86.169373</v>
      </c>
      <c r="K1361" s="14">
        <f t="shared" si="2"/>
        <v>1110.297787</v>
      </c>
      <c r="L1361" s="15">
        <f t="shared" si="3"/>
        <v>0.1102977873</v>
      </c>
      <c r="M1361" s="15">
        <f t="shared" si="4"/>
        <v>-0.1102977873</v>
      </c>
      <c r="N1361" s="8">
        <f t="shared" si="5"/>
        <v>62</v>
      </c>
    </row>
    <row r="1362" ht="12.75" customHeight="1">
      <c r="A1362" s="7">
        <v>43181.0</v>
      </c>
      <c r="B1362" s="8" t="s">
        <v>179</v>
      </c>
      <c r="C1362" s="8" t="s">
        <v>180</v>
      </c>
      <c r="D1362" s="11">
        <v>7.25893281281E11</v>
      </c>
      <c r="E1362" s="8" t="s">
        <v>24</v>
      </c>
      <c r="F1362" s="8" t="str">
        <f t="shared" si="1"/>
        <v>BUY</v>
      </c>
      <c r="G1362" s="12">
        <v>164.889999</v>
      </c>
      <c r="H1362" s="12">
        <v>1000.0</v>
      </c>
      <c r="I1362" s="7">
        <v>43185.0</v>
      </c>
      <c r="J1362" s="14">
        <v>160.059998</v>
      </c>
      <c r="K1362" s="14">
        <f t="shared" si="2"/>
        <v>970.7077383</v>
      </c>
      <c r="L1362" s="15">
        <f t="shared" si="3"/>
        <v>-0.02929226169</v>
      </c>
      <c r="M1362" s="15">
        <f t="shared" si="4"/>
        <v>0.02929226169</v>
      </c>
      <c r="N1362" s="8">
        <f t="shared" si="5"/>
        <v>4</v>
      </c>
    </row>
    <row r="1363" ht="12.75" customHeight="1">
      <c r="A1363" s="7">
        <v>43182.0</v>
      </c>
      <c r="B1363" s="8" t="s">
        <v>564</v>
      </c>
      <c r="C1363" s="8" t="s">
        <v>565</v>
      </c>
      <c r="D1363" s="11">
        <v>1.1175022989E10</v>
      </c>
      <c r="E1363" s="8" t="s">
        <v>20</v>
      </c>
      <c r="F1363" s="8" t="str">
        <f t="shared" si="1"/>
        <v>SELL</v>
      </c>
      <c r="G1363" s="12">
        <v>127.910004</v>
      </c>
      <c r="H1363" s="12">
        <v>1000.0</v>
      </c>
      <c r="I1363" s="16">
        <v>43537.0</v>
      </c>
      <c r="J1363" s="14">
        <v>143.410004</v>
      </c>
      <c r="K1363" s="14">
        <f t="shared" si="2"/>
        <v>1121.17895</v>
      </c>
      <c r="L1363" s="15">
        <f t="shared" si="3"/>
        <v>-0.1211789502</v>
      </c>
      <c r="M1363" s="15">
        <f t="shared" si="4"/>
        <v>0.1211789502</v>
      </c>
      <c r="N1363" s="8">
        <f t="shared" si="5"/>
        <v>355</v>
      </c>
    </row>
    <row r="1364" ht="12.75" customHeight="1">
      <c r="A1364" s="7">
        <v>43185.0</v>
      </c>
      <c r="B1364" s="8" t="s">
        <v>66</v>
      </c>
      <c r="C1364" s="8" t="s">
        <v>67</v>
      </c>
      <c r="D1364" s="11">
        <v>2.744500935588E12</v>
      </c>
      <c r="E1364" s="8" t="s">
        <v>20</v>
      </c>
      <c r="F1364" s="8" t="str">
        <f t="shared" si="1"/>
        <v>SELL</v>
      </c>
      <c r="G1364" s="12">
        <v>41.06</v>
      </c>
      <c r="H1364" s="12">
        <v>1000.0</v>
      </c>
      <c r="I1364" s="16">
        <v>43217.0</v>
      </c>
      <c r="J1364" s="14">
        <v>38.58</v>
      </c>
      <c r="K1364" s="14">
        <f t="shared" si="2"/>
        <v>939.6005845</v>
      </c>
      <c r="L1364" s="15">
        <f t="shared" si="3"/>
        <v>0.06039941549</v>
      </c>
      <c r="M1364" s="15">
        <f t="shared" si="4"/>
        <v>-0.06039941549</v>
      </c>
      <c r="N1364" s="8">
        <f t="shared" si="5"/>
        <v>32</v>
      </c>
    </row>
    <row r="1365" ht="12.75" customHeight="1">
      <c r="A1365" s="7">
        <v>43185.0</v>
      </c>
      <c r="B1365" s="8" t="s">
        <v>179</v>
      </c>
      <c r="C1365" s="8" t="s">
        <v>180</v>
      </c>
      <c r="D1365" s="11">
        <v>7.25893281281E11</v>
      </c>
      <c r="E1365" s="8" t="s">
        <v>20</v>
      </c>
      <c r="F1365" s="8" t="str">
        <f t="shared" si="1"/>
        <v>SELL</v>
      </c>
      <c r="G1365" s="12">
        <v>160.059998</v>
      </c>
      <c r="H1365" s="12">
        <v>1000.0</v>
      </c>
      <c r="I1365" s="7">
        <v>43186.0</v>
      </c>
      <c r="J1365" s="14">
        <v>152.220001</v>
      </c>
      <c r="K1365" s="14">
        <f t="shared" si="2"/>
        <v>951.0183862</v>
      </c>
      <c r="L1365" s="15">
        <f t="shared" si="3"/>
        <v>0.04898161376</v>
      </c>
      <c r="M1365" s="15">
        <f t="shared" si="4"/>
        <v>-0.04898161376</v>
      </c>
      <c r="N1365" s="8">
        <f t="shared" si="5"/>
        <v>1</v>
      </c>
    </row>
    <row r="1366" ht="12.75" customHeight="1">
      <c r="A1366" s="16">
        <v>43185.0</v>
      </c>
      <c r="B1366" s="8" t="s">
        <v>59</v>
      </c>
      <c r="C1366" s="8" t="s">
        <v>60</v>
      </c>
      <c r="D1366" s="11">
        <v>4.25280211092E11</v>
      </c>
      <c r="E1366" s="17" t="s">
        <v>20</v>
      </c>
      <c r="F1366" s="18" t="str">
        <f t="shared" si="1"/>
        <v>SELL</v>
      </c>
      <c r="G1366" s="12">
        <v>79.42</v>
      </c>
      <c r="H1366" s="12">
        <v>1000.0</v>
      </c>
      <c r="I1366" s="16">
        <v>43185.0</v>
      </c>
      <c r="J1366" s="14">
        <v>79.42</v>
      </c>
      <c r="K1366" s="14">
        <f t="shared" si="2"/>
        <v>1000</v>
      </c>
      <c r="L1366" s="15">
        <f t="shared" si="3"/>
        <v>0</v>
      </c>
      <c r="M1366" s="15">
        <f t="shared" si="4"/>
        <v>0</v>
      </c>
      <c r="N1366" s="8">
        <f t="shared" si="5"/>
        <v>0</v>
      </c>
    </row>
    <row r="1367" ht="12.75" customHeight="1">
      <c r="A1367" s="7">
        <v>43186.0</v>
      </c>
      <c r="B1367" s="8" t="s">
        <v>603</v>
      </c>
      <c r="C1367" s="8" t="s">
        <v>604</v>
      </c>
      <c r="D1367" s="11">
        <v>4.3368843374E10</v>
      </c>
      <c r="E1367" s="8" t="s">
        <v>20</v>
      </c>
      <c r="F1367" s="8" t="str">
        <f t="shared" si="1"/>
        <v>SELL</v>
      </c>
      <c r="G1367" s="12">
        <v>90.127411</v>
      </c>
      <c r="H1367" s="12">
        <v>1000.0</v>
      </c>
      <c r="I1367" s="7">
        <v>43210.0</v>
      </c>
      <c r="J1367" s="14">
        <v>83.864586</v>
      </c>
      <c r="K1367" s="14">
        <f t="shared" si="2"/>
        <v>930.511429</v>
      </c>
      <c r="L1367" s="15">
        <f t="shared" si="3"/>
        <v>0.06948857102</v>
      </c>
      <c r="M1367" s="15">
        <f t="shared" si="4"/>
        <v>-0.06948857102</v>
      </c>
      <c r="N1367" s="8">
        <f t="shared" si="5"/>
        <v>24</v>
      </c>
    </row>
    <row r="1368" ht="12.75" customHeight="1">
      <c r="A1368" s="7">
        <v>43186.0</v>
      </c>
      <c r="B1368" s="8" t="s">
        <v>179</v>
      </c>
      <c r="C1368" s="8" t="s">
        <v>180</v>
      </c>
      <c r="D1368" s="11">
        <v>7.25893281281E11</v>
      </c>
      <c r="E1368" s="8" t="s">
        <v>24</v>
      </c>
      <c r="F1368" s="8" t="str">
        <f t="shared" si="1"/>
        <v>BUY</v>
      </c>
      <c r="G1368" s="12">
        <v>152.220001</v>
      </c>
      <c r="H1368" s="12">
        <v>1000.0</v>
      </c>
      <c r="I1368" s="7">
        <v>43187.0</v>
      </c>
      <c r="J1368" s="14">
        <v>153.029999</v>
      </c>
      <c r="K1368" s="14">
        <f t="shared" si="2"/>
        <v>1005.321232</v>
      </c>
      <c r="L1368" s="15">
        <f t="shared" si="3"/>
        <v>0.005321232392</v>
      </c>
      <c r="M1368" s="15">
        <f t="shared" si="4"/>
        <v>-0.005321232392</v>
      </c>
      <c r="N1368" s="8">
        <f t="shared" si="5"/>
        <v>1</v>
      </c>
    </row>
    <row r="1369" ht="12.75" customHeight="1">
      <c r="A1369" s="7">
        <v>43186.0</v>
      </c>
      <c r="B1369" s="8" t="s">
        <v>630</v>
      </c>
      <c r="C1369" s="8" t="s">
        <v>631</v>
      </c>
      <c r="D1369" s="11">
        <v>1.069485355423E12</v>
      </c>
      <c r="E1369" s="8" t="s">
        <v>24</v>
      </c>
      <c r="F1369" s="8" t="str">
        <f t="shared" si="1"/>
        <v>BUY</v>
      </c>
      <c r="G1369" s="12">
        <v>55.830589</v>
      </c>
      <c r="H1369" s="12">
        <v>1000.0</v>
      </c>
      <c r="I1369" s="7">
        <v>43187.0</v>
      </c>
      <c r="J1369" s="14">
        <v>54.798241</v>
      </c>
      <c r="K1369" s="14">
        <f t="shared" si="2"/>
        <v>981.5092762</v>
      </c>
      <c r="L1369" s="15">
        <f t="shared" si="3"/>
        <v>-0.01849072379</v>
      </c>
      <c r="M1369" s="15">
        <f t="shared" si="4"/>
        <v>0.01849072379</v>
      </c>
      <c r="N1369" s="8">
        <f t="shared" si="5"/>
        <v>1</v>
      </c>
    </row>
    <row r="1370" ht="12.75" customHeight="1">
      <c r="A1370" s="7">
        <v>43186.0</v>
      </c>
      <c r="B1370" s="8" t="s">
        <v>632</v>
      </c>
      <c r="C1370" s="8" t="s">
        <v>633</v>
      </c>
      <c r="D1370" s="11">
        <v>1.226514E11</v>
      </c>
      <c r="E1370" s="8" t="s">
        <v>24</v>
      </c>
      <c r="F1370" s="8" t="str">
        <f t="shared" si="1"/>
        <v>BUY</v>
      </c>
      <c r="G1370" s="12">
        <v>47.463039</v>
      </c>
      <c r="H1370" s="12">
        <v>1000.0</v>
      </c>
      <c r="I1370" s="7">
        <v>43257.0</v>
      </c>
      <c r="J1370" s="14">
        <v>52.331566</v>
      </c>
      <c r="K1370" s="14">
        <f t="shared" si="2"/>
        <v>1102.575122</v>
      </c>
      <c r="L1370" s="15">
        <f t="shared" si="3"/>
        <v>0.1025751217</v>
      </c>
      <c r="M1370" s="15">
        <f t="shared" si="4"/>
        <v>-0.1025751217</v>
      </c>
      <c r="N1370" s="8">
        <f t="shared" si="5"/>
        <v>71</v>
      </c>
    </row>
    <row r="1371" ht="12.75" customHeight="1">
      <c r="A1371" s="16">
        <v>43186.0</v>
      </c>
      <c r="B1371" s="8" t="s">
        <v>980</v>
      </c>
      <c r="C1371" s="8" t="s">
        <v>981</v>
      </c>
      <c r="D1371" s="11">
        <v>1.47075647373E11</v>
      </c>
      <c r="E1371" s="18" t="s">
        <v>24</v>
      </c>
      <c r="F1371" s="17" t="str">
        <f t="shared" si="1"/>
        <v>BUY</v>
      </c>
      <c r="G1371" s="12">
        <v>86.02</v>
      </c>
      <c r="H1371" s="12">
        <v>1000.0</v>
      </c>
      <c r="I1371" s="16">
        <v>43290.0</v>
      </c>
      <c r="J1371" s="14">
        <v>92.14</v>
      </c>
      <c r="K1371" s="14">
        <f t="shared" si="2"/>
        <v>1071.146245</v>
      </c>
      <c r="L1371" s="15">
        <f t="shared" si="3"/>
        <v>0.07114624506</v>
      </c>
      <c r="M1371" s="15">
        <f t="shared" si="4"/>
        <v>-0.07114624506</v>
      </c>
      <c r="N1371" s="8">
        <f t="shared" si="5"/>
        <v>104</v>
      </c>
    </row>
    <row r="1372" ht="12.75" customHeight="1">
      <c r="A1372" s="7">
        <v>43187.0</v>
      </c>
      <c r="B1372" s="8" t="s">
        <v>74</v>
      </c>
      <c r="C1372" s="8" t="s">
        <v>75</v>
      </c>
      <c r="D1372" s="11">
        <v>1.1640308784E11</v>
      </c>
      <c r="E1372" s="8" t="s">
        <v>20</v>
      </c>
      <c r="F1372" s="8" t="str">
        <f t="shared" si="1"/>
        <v>SELL</v>
      </c>
      <c r="G1372" s="12">
        <v>139.892181</v>
      </c>
      <c r="H1372" s="12">
        <v>1000.0</v>
      </c>
      <c r="I1372" s="7">
        <v>43420.0</v>
      </c>
      <c r="J1372" s="14">
        <v>137.862213</v>
      </c>
      <c r="K1372" s="14">
        <f t="shared" si="2"/>
        <v>985.4890532</v>
      </c>
      <c r="L1372" s="15">
        <f t="shared" si="3"/>
        <v>0.01451094683</v>
      </c>
      <c r="M1372" s="15">
        <f t="shared" si="4"/>
        <v>-0.01451094683</v>
      </c>
      <c r="N1372" s="8">
        <f t="shared" si="5"/>
        <v>233</v>
      </c>
    </row>
    <row r="1373" ht="12.75" customHeight="1">
      <c r="A1373" s="7">
        <v>43187.0</v>
      </c>
      <c r="B1373" s="8" t="s">
        <v>785</v>
      </c>
      <c r="C1373" s="8" t="s">
        <v>786</v>
      </c>
      <c r="D1373" s="11">
        <v>1.002434956E10</v>
      </c>
      <c r="E1373" s="8" t="s">
        <v>20</v>
      </c>
      <c r="F1373" s="8" t="str">
        <f t="shared" si="1"/>
        <v>SELL</v>
      </c>
      <c r="G1373" s="12">
        <v>51.976471</v>
      </c>
      <c r="H1373" s="12">
        <v>1000.0</v>
      </c>
      <c r="I1373" s="7">
        <v>43251.0</v>
      </c>
      <c r="J1373" s="14">
        <v>54.274509</v>
      </c>
      <c r="K1373" s="14">
        <f t="shared" si="2"/>
        <v>1044.213044</v>
      </c>
      <c r="L1373" s="15">
        <f t="shared" si="3"/>
        <v>-0.04421304401</v>
      </c>
      <c r="M1373" s="15">
        <f t="shared" si="4"/>
        <v>0.04421304401</v>
      </c>
      <c r="N1373" s="8">
        <f t="shared" si="5"/>
        <v>64</v>
      </c>
    </row>
    <row r="1374" ht="12.75" customHeight="1">
      <c r="A1374" s="7">
        <v>43187.0</v>
      </c>
      <c r="B1374" s="8" t="s">
        <v>179</v>
      </c>
      <c r="C1374" s="8" t="s">
        <v>180</v>
      </c>
      <c r="D1374" s="11">
        <v>7.25893281281E11</v>
      </c>
      <c r="E1374" s="8" t="s">
        <v>20</v>
      </c>
      <c r="F1374" s="8" t="str">
        <f t="shared" si="1"/>
        <v>SELL</v>
      </c>
      <c r="G1374" s="12">
        <v>153.029999</v>
      </c>
      <c r="H1374" s="12">
        <v>1000.0</v>
      </c>
      <c r="I1374" s="7">
        <v>43311.0</v>
      </c>
      <c r="J1374" s="14">
        <v>171.059998</v>
      </c>
      <c r="K1374" s="14">
        <f t="shared" si="2"/>
        <v>1117.82003</v>
      </c>
      <c r="L1374" s="15">
        <f t="shared" si="3"/>
        <v>-0.1178200295</v>
      </c>
      <c r="M1374" s="15">
        <f t="shared" si="4"/>
        <v>0.1178200295</v>
      </c>
      <c r="N1374" s="8">
        <f t="shared" si="5"/>
        <v>124</v>
      </c>
    </row>
    <row r="1375" ht="12.75" customHeight="1">
      <c r="A1375" s="7">
        <v>43187.0</v>
      </c>
      <c r="B1375" s="8" t="s">
        <v>630</v>
      </c>
      <c r="C1375" s="8" t="s">
        <v>631</v>
      </c>
      <c r="D1375" s="11">
        <v>1.069485355423E12</v>
      </c>
      <c r="E1375" s="8" t="s">
        <v>20</v>
      </c>
      <c r="F1375" s="8" t="str">
        <f t="shared" si="1"/>
        <v>SELL</v>
      </c>
      <c r="G1375" s="12">
        <v>54.798241</v>
      </c>
      <c r="H1375" s="12">
        <v>1000.0</v>
      </c>
      <c r="I1375" s="7">
        <v>43375.0</v>
      </c>
      <c r="J1375" s="14">
        <v>71.004745</v>
      </c>
      <c r="K1375" s="14">
        <f t="shared" si="2"/>
        <v>1295.748617</v>
      </c>
      <c r="L1375" s="15">
        <f t="shared" si="3"/>
        <v>-0.2957486172</v>
      </c>
      <c r="M1375" s="15">
        <f t="shared" si="4"/>
        <v>0.2957486172</v>
      </c>
      <c r="N1375" s="8">
        <f t="shared" si="5"/>
        <v>188</v>
      </c>
    </row>
    <row r="1376" ht="12.75" customHeight="1">
      <c r="A1376" s="7">
        <v>43195.0</v>
      </c>
      <c r="B1376" s="8" t="s">
        <v>101</v>
      </c>
      <c r="C1376" s="8" t="s">
        <v>102</v>
      </c>
      <c r="D1376" s="11">
        <v>1.18002826852E11</v>
      </c>
      <c r="E1376" s="8" t="s">
        <v>24</v>
      </c>
      <c r="F1376" s="8" t="str">
        <f t="shared" si="1"/>
        <v>BUY</v>
      </c>
      <c r="G1376" s="12">
        <v>87.437408</v>
      </c>
      <c r="H1376" s="12">
        <v>1000.0</v>
      </c>
      <c r="I1376" s="7">
        <v>43203.0</v>
      </c>
      <c r="J1376" s="14">
        <v>86.351395</v>
      </c>
      <c r="K1376" s="14">
        <f t="shared" si="2"/>
        <v>987.579538</v>
      </c>
      <c r="L1376" s="15">
        <f t="shared" si="3"/>
        <v>-0.01242046196</v>
      </c>
      <c r="M1376" s="15">
        <f t="shared" si="4"/>
        <v>0.01242046196</v>
      </c>
      <c r="N1376" s="8">
        <f t="shared" si="5"/>
        <v>8</v>
      </c>
    </row>
    <row r="1377" ht="12.75" customHeight="1">
      <c r="A1377" s="7">
        <v>43195.0</v>
      </c>
      <c r="B1377" s="8" t="s">
        <v>1095</v>
      </c>
      <c r="C1377" s="8" t="s">
        <v>1096</v>
      </c>
      <c r="D1377" s="11">
        <v>1.331206352E10</v>
      </c>
      <c r="E1377" s="8" t="s">
        <v>24</v>
      </c>
      <c r="F1377" s="8" t="str">
        <f t="shared" si="1"/>
        <v>BUY</v>
      </c>
      <c r="G1377" s="12">
        <v>39.297626</v>
      </c>
      <c r="H1377" s="12">
        <v>1000.0</v>
      </c>
      <c r="I1377" s="7">
        <v>43199.0</v>
      </c>
      <c r="J1377" s="14">
        <v>39.45393</v>
      </c>
      <c r="K1377" s="14">
        <f t="shared" si="2"/>
        <v>1003.977441</v>
      </c>
      <c r="L1377" s="15">
        <f t="shared" si="3"/>
        <v>0.003977441284</v>
      </c>
      <c r="M1377" s="15">
        <f t="shared" si="4"/>
        <v>-0.003977441284</v>
      </c>
      <c r="N1377" s="8">
        <f t="shared" si="5"/>
        <v>4</v>
      </c>
    </row>
    <row r="1378" ht="12.75" customHeight="1">
      <c r="A1378" s="7">
        <v>43195.0</v>
      </c>
      <c r="B1378" s="8" t="s">
        <v>2088</v>
      </c>
      <c r="C1378" s="8" t="s">
        <v>2089</v>
      </c>
      <c r="D1378" s="11">
        <v>2.550603166E10</v>
      </c>
      <c r="E1378" s="8" t="s">
        <v>20</v>
      </c>
      <c r="F1378" s="8" t="str">
        <f t="shared" si="1"/>
        <v>SELL</v>
      </c>
      <c r="G1378" s="12">
        <v>143.990005</v>
      </c>
      <c r="H1378" s="12">
        <v>1000.0</v>
      </c>
      <c r="I1378" s="7">
        <v>43570.0</v>
      </c>
      <c r="J1378" s="14">
        <v>138.550003</v>
      </c>
      <c r="K1378" s="14">
        <f t="shared" si="2"/>
        <v>962.219586</v>
      </c>
      <c r="L1378" s="15">
        <f t="shared" si="3"/>
        <v>0.03778041399</v>
      </c>
      <c r="M1378" s="15">
        <f t="shared" si="4"/>
        <v>-0.03778041399</v>
      </c>
      <c r="N1378" s="8">
        <f t="shared" si="5"/>
        <v>375</v>
      </c>
    </row>
    <row r="1379" ht="12.75" customHeight="1">
      <c r="A1379" s="7">
        <v>43196.0</v>
      </c>
      <c r="B1379" s="8" t="s">
        <v>918</v>
      </c>
      <c r="C1379" s="8" t="s">
        <v>919</v>
      </c>
      <c r="D1379" s="11">
        <v>1.7237836003E10</v>
      </c>
      <c r="E1379" s="8" t="s">
        <v>24</v>
      </c>
      <c r="F1379" s="8" t="str">
        <f t="shared" si="1"/>
        <v>BUY</v>
      </c>
      <c r="G1379" s="12">
        <v>23.879463</v>
      </c>
      <c r="H1379" s="12">
        <v>1000.0</v>
      </c>
      <c r="I1379" s="7">
        <v>43227.0</v>
      </c>
      <c r="J1379" s="14">
        <v>24.527554</v>
      </c>
      <c r="K1379" s="14">
        <f t="shared" si="2"/>
        <v>1027.140099</v>
      </c>
      <c r="L1379" s="15">
        <f t="shared" si="3"/>
        <v>0.02714009942</v>
      </c>
      <c r="M1379" s="15">
        <f t="shared" si="4"/>
        <v>-0.02714009942</v>
      </c>
      <c r="N1379" s="8">
        <f t="shared" si="5"/>
        <v>31</v>
      </c>
    </row>
    <row r="1380" ht="12.75" customHeight="1">
      <c r="A1380" s="7">
        <v>43196.0</v>
      </c>
      <c r="B1380" s="8" t="s">
        <v>880</v>
      </c>
      <c r="C1380" s="8" t="s">
        <v>881</v>
      </c>
      <c r="D1380" s="11">
        <v>2.14123000584E11</v>
      </c>
      <c r="E1380" s="8" t="s">
        <v>20</v>
      </c>
      <c r="F1380" s="8" t="str">
        <f t="shared" si="1"/>
        <v>SELL</v>
      </c>
      <c r="G1380" s="12">
        <v>59.405121</v>
      </c>
      <c r="H1380" s="12">
        <v>1000.0</v>
      </c>
      <c r="I1380" s="16">
        <v>44727.0</v>
      </c>
      <c r="J1380" s="14">
        <v>77.971382</v>
      </c>
      <c r="K1380" s="14">
        <f t="shared" si="2"/>
        <v>1312.536372</v>
      </c>
      <c r="L1380" s="15">
        <f t="shared" si="3"/>
        <v>-0.3125363721</v>
      </c>
      <c r="M1380" s="15">
        <f t="shared" si="4"/>
        <v>0.3125363721</v>
      </c>
      <c r="N1380" s="8">
        <f t="shared" si="5"/>
        <v>1531</v>
      </c>
    </row>
    <row r="1381" ht="12.75" customHeight="1">
      <c r="A1381" s="7">
        <v>43196.0</v>
      </c>
      <c r="B1381" s="8" t="s">
        <v>284</v>
      </c>
      <c r="C1381" s="8" t="s">
        <v>285</v>
      </c>
      <c r="D1381" s="11">
        <v>1.46465585961E11</v>
      </c>
      <c r="E1381" s="8" t="s">
        <v>24</v>
      </c>
      <c r="F1381" s="8" t="str">
        <f t="shared" si="1"/>
        <v>BUY</v>
      </c>
      <c r="G1381" s="12">
        <v>75.191811</v>
      </c>
      <c r="H1381" s="12">
        <v>1000.0</v>
      </c>
      <c r="I1381" s="16">
        <v>44727.0</v>
      </c>
      <c r="J1381" s="14">
        <v>91.942329</v>
      </c>
      <c r="K1381" s="14">
        <f t="shared" si="2"/>
        <v>1222.770509</v>
      </c>
      <c r="L1381" s="15">
        <f t="shared" si="3"/>
        <v>0.2227705089</v>
      </c>
      <c r="M1381" s="15">
        <f t="shared" si="4"/>
        <v>-0.2227705089</v>
      </c>
      <c r="N1381" s="8">
        <f t="shared" si="5"/>
        <v>1531</v>
      </c>
    </row>
    <row r="1382" ht="12.75" customHeight="1">
      <c r="A1382" s="16">
        <v>43196.0</v>
      </c>
      <c r="B1382" s="8" t="s">
        <v>1747</v>
      </c>
      <c r="C1382" s="8" t="s">
        <v>1748</v>
      </c>
      <c r="D1382" s="11">
        <v>2.2004877422E10</v>
      </c>
      <c r="E1382" s="18" t="s">
        <v>24</v>
      </c>
      <c r="F1382" s="17" t="str">
        <f t="shared" si="1"/>
        <v>BUY</v>
      </c>
      <c r="G1382" s="12">
        <v>36.757893</v>
      </c>
      <c r="H1382" s="12">
        <v>1000.0</v>
      </c>
      <c r="I1382" s="16">
        <v>43728.0</v>
      </c>
      <c r="J1382" s="14">
        <v>43.337074</v>
      </c>
      <c r="K1382" s="14">
        <f t="shared" si="2"/>
        <v>1178.986891</v>
      </c>
      <c r="L1382" s="15">
        <f t="shared" si="3"/>
        <v>0.1789868913</v>
      </c>
      <c r="M1382" s="15">
        <f t="shared" si="4"/>
        <v>-0.1789868913</v>
      </c>
      <c r="N1382" s="8">
        <f t="shared" si="5"/>
        <v>532</v>
      </c>
    </row>
    <row r="1383" ht="12.75" customHeight="1">
      <c r="A1383" s="7">
        <v>43199.0</v>
      </c>
      <c r="B1383" s="8" t="s">
        <v>487</v>
      </c>
      <c r="C1383" s="8" t="s">
        <v>488</v>
      </c>
      <c r="D1383" s="11">
        <v>1.918612137E10</v>
      </c>
      <c r="E1383" s="8" t="s">
        <v>20</v>
      </c>
      <c r="F1383" s="8" t="str">
        <f t="shared" si="1"/>
        <v>SELL</v>
      </c>
      <c r="G1383" s="12">
        <v>75.536263</v>
      </c>
      <c r="H1383" s="12">
        <v>1000.0</v>
      </c>
      <c r="I1383" s="16">
        <v>43272.0</v>
      </c>
      <c r="J1383" s="14">
        <v>93.43631</v>
      </c>
      <c r="K1383" s="14">
        <f t="shared" si="2"/>
        <v>1236.972896</v>
      </c>
      <c r="L1383" s="15">
        <f t="shared" si="3"/>
        <v>-0.2369728961</v>
      </c>
      <c r="M1383" s="15">
        <f t="shared" si="4"/>
        <v>0.2369728961</v>
      </c>
      <c r="N1383" s="8">
        <f t="shared" si="5"/>
        <v>73</v>
      </c>
    </row>
    <row r="1384" ht="12.75" customHeight="1">
      <c r="A1384" s="7">
        <v>43199.0</v>
      </c>
      <c r="B1384" s="8" t="s">
        <v>1095</v>
      </c>
      <c r="C1384" s="8" t="s">
        <v>1096</v>
      </c>
      <c r="D1384" s="11">
        <v>1.331206352E10</v>
      </c>
      <c r="E1384" s="8" t="s">
        <v>20</v>
      </c>
      <c r="F1384" s="8" t="str">
        <f t="shared" si="1"/>
        <v>SELL</v>
      </c>
      <c r="G1384" s="12">
        <v>39.45393</v>
      </c>
      <c r="H1384" s="12">
        <v>1000.0</v>
      </c>
      <c r="I1384" s="7">
        <v>43598.0</v>
      </c>
      <c r="J1384" s="14">
        <v>42.430092</v>
      </c>
      <c r="K1384" s="14">
        <f t="shared" si="2"/>
        <v>1075.433854</v>
      </c>
      <c r="L1384" s="15">
        <f t="shared" si="3"/>
        <v>-0.07543385412</v>
      </c>
      <c r="M1384" s="15">
        <f t="shared" si="4"/>
        <v>0.07543385412</v>
      </c>
      <c r="N1384" s="8">
        <f t="shared" si="5"/>
        <v>399</v>
      </c>
    </row>
    <row r="1385" ht="12.75" customHeight="1">
      <c r="A1385" s="7">
        <v>43199.0</v>
      </c>
      <c r="B1385" s="8" t="s">
        <v>1073</v>
      </c>
      <c r="C1385" s="8" t="s">
        <v>1074</v>
      </c>
      <c r="D1385" s="11">
        <v>1.6298568716E10</v>
      </c>
      <c r="E1385" s="8" t="s">
        <v>20</v>
      </c>
      <c r="F1385" s="8" t="str">
        <f t="shared" si="1"/>
        <v>SELL</v>
      </c>
      <c r="G1385" s="12">
        <v>15.23</v>
      </c>
      <c r="H1385" s="12">
        <v>1000.0</v>
      </c>
      <c r="I1385" s="7">
        <v>43402.0</v>
      </c>
      <c r="J1385" s="14">
        <v>16.99</v>
      </c>
      <c r="K1385" s="14">
        <f t="shared" si="2"/>
        <v>1115.561392</v>
      </c>
      <c r="L1385" s="15">
        <f t="shared" si="3"/>
        <v>-0.115561392</v>
      </c>
      <c r="M1385" s="15">
        <f t="shared" si="4"/>
        <v>0.115561392</v>
      </c>
      <c r="N1385" s="8">
        <f t="shared" si="5"/>
        <v>203</v>
      </c>
    </row>
    <row r="1386" ht="12.75" customHeight="1">
      <c r="A1386" s="7">
        <v>43200.0</v>
      </c>
      <c r="B1386" s="8" t="s">
        <v>16</v>
      </c>
      <c r="C1386" s="8" t="s">
        <v>17</v>
      </c>
      <c r="D1386" s="11">
        <v>1.41375537264E11</v>
      </c>
      <c r="E1386" s="8" t="s">
        <v>20</v>
      </c>
      <c r="F1386" s="8" t="str">
        <f t="shared" si="1"/>
        <v>SELL</v>
      </c>
      <c r="G1386" s="12">
        <v>129.500015</v>
      </c>
      <c r="H1386" s="12">
        <v>1000.0</v>
      </c>
      <c r="I1386" s="7">
        <v>43202.0</v>
      </c>
      <c r="J1386" s="14">
        <v>131.292709</v>
      </c>
      <c r="K1386" s="14">
        <f t="shared" si="2"/>
        <v>1013.843195</v>
      </c>
      <c r="L1386" s="15">
        <f t="shared" si="3"/>
        <v>-0.01384319531</v>
      </c>
      <c r="M1386" s="15">
        <f t="shared" si="4"/>
        <v>0.01384319531</v>
      </c>
      <c r="N1386" s="8">
        <f t="shared" si="5"/>
        <v>2</v>
      </c>
    </row>
    <row r="1387" ht="12.75" customHeight="1">
      <c r="A1387" s="7">
        <v>43200.0</v>
      </c>
      <c r="B1387" s="8" t="s">
        <v>25</v>
      </c>
      <c r="C1387" s="8" t="s">
        <v>26</v>
      </c>
      <c r="D1387" s="11">
        <v>1.41927941153E11</v>
      </c>
      <c r="E1387" s="8" t="s">
        <v>20</v>
      </c>
      <c r="F1387" s="8" t="str">
        <f t="shared" si="1"/>
        <v>SELL</v>
      </c>
      <c r="G1387" s="12">
        <v>51.95</v>
      </c>
      <c r="H1387" s="12">
        <v>1000.0</v>
      </c>
      <c r="I1387" s="16">
        <v>44727.0</v>
      </c>
      <c r="J1387" s="14">
        <v>102.69</v>
      </c>
      <c r="K1387" s="14">
        <f t="shared" si="2"/>
        <v>1976.708373</v>
      </c>
      <c r="L1387" s="15">
        <f t="shared" si="3"/>
        <v>-0.9767083734</v>
      </c>
      <c r="M1387" s="15">
        <f t="shared" si="4"/>
        <v>0.9767083734</v>
      </c>
      <c r="N1387" s="8">
        <f t="shared" si="5"/>
        <v>1527</v>
      </c>
    </row>
    <row r="1388" ht="12.75" customHeight="1">
      <c r="A1388" s="7">
        <v>43200.0</v>
      </c>
      <c r="B1388" s="8" t="s">
        <v>44</v>
      </c>
      <c r="C1388" s="8" t="s">
        <v>45</v>
      </c>
      <c r="D1388" s="11">
        <v>5.517271672E10</v>
      </c>
      <c r="E1388" s="8" t="s">
        <v>24</v>
      </c>
      <c r="F1388" s="8" t="str">
        <f t="shared" si="1"/>
        <v>BUY</v>
      </c>
      <c r="G1388" s="12">
        <v>179.251648</v>
      </c>
      <c r="H1388" s="12">
        <v>1000.0</v>
      </c>
      <c r="I1388" s="7">
        <v>43241.0</v>
      </c>
      <c r="J1388" s="14">
        <v>167.818024</v>
      </c>
      <c r="K1388" s="14">
        <f t="shared" si="2"/>
        <v>936.2146785</v>
      </c>
      <c r="L1388" s="15">
        <f t="shared" si="3"/>
        <v>-0.06378532152</v>
      </c>
      <c r="M1388" s="15">
        <f t="shared" si="4"/>
        <v>0.06378532152</v>
      </c>
      <c r="N1388" s="8">
        <f t="shared" si="5"/>
        <v>41</v>
      </c>
    </row>
    <row r="1389" ht="12.75" customHeight="1">
      <c r="A1389" s="16">
        <v>43200.0</v>
      </c>
      <c r="B1389" s="8" t="s">
        <v>380</v>
      </c>
      <c r="C1389" s="8" t="s">
        <v>381</v>
      </c>
      <c r="D1389" s="11">
        <v>6.82995534313E11</v>
      </c>
      <c r="E1389" s="18" t="s">
        <v>24</v>
      </c>
      <c r="F1389" s="17" t="str">
        <f t="shared" si="1"/>
        <v>BUY</v>
      </c>
      <c r="G1389" s="12">
        <v>20.313334</v>
      </c>
      <c r="H1389" s="12">
        <v>1000.0</v>
      </c>
      <c r="I1389" s="16">
        <v>43223.0</v>
      </c>
      <c r="J1389" s="14">
        <v>18.963333</v>
      </c>
      <c r="K1389" s="14">
        <f t="shared" si="2"/>
        <v>933.541141</v>
      </c>
      <c r="L1389" s="15">
        <f t="shared" si="3"/>
        <v>-0.06645885899</v>
      </c>
      <c r="M1389" s="15">
        <f t="shared" si="4"/>
        <v>0.06645885899</v>
      </c>
      <c r="N1389" s="8">
        <f t="shared" si="5"/>
        <v>23</v>
      </c>
    </row>
    <row r="1390" ht="12.75" customHeight="1">
      <c r="A1390" s="16">
        <v>43200.0</v>
      </c>
      <c r="B1390" s="8" t="s">
        <v>61</v>
      </c>
      <c r="C1390" s="8" t="s">
        <v>62</v>
      </c>
      <c r="D1390" s="11">
        <v>4.44889529764E11</v>
      </c>
      <c r="E1390" s="17" t="s">
        <v>20</v>
      </c>
      <c r="F1390" s="18" t="str">
        <f t="shared" si="1"/>
        <v>SELL</v>
      </c>
      <c r="G1390" s="12">
        <v>58.42</v>
      </c>
      <c r="H1390" s="12">
        <v>1000.0</v>
      </c>
      <c r="I1390" s="16">
        <v>43490.0</v>
      </c>
      <c r="J1390" s="14">
        <v>56.04</v>
      </c>
      <c r="K1390" s="14">
        <f t="shared" si="2"/>
        <v>959.2605272</v>
      </c>
      <c r="L1390" s="15">
        <f t="shared" si="3"/>
        <v>0.04073947278</v>
      </c>
      <c r="M1390" s="15">
        <f t="shared" si="4"/>
        <v>-0.04073947278</v>
      </c>
      <c r="N1390" s="8">
        <f t="shared" si="5"/>
        <v>290</v>
      </c>
    </row>
    <row r="1391" ht="12.75" customHeight="1">
      <c r="A1391" s="7">
        <v>43201.0</v>
      </c>
      <c r="B1391" s="8" t="s">
        <v>146</v>
      </c>
      <c r="C1391" s="8" t="s">
        <v>147</v>
      </c>
      <c r="D1391" s="11">
        <v>4.07756017E10</v>
      </c>
      <c r="E1391" s="8" t="s">
        <v>24</v>
      </c>
      <c r="F1391" s="8" t="str">
        <f t="shared" si="1"/>
        <v>BUY</v>
      </c>
      <c r="G1391" s="12">
        <v>63.52</v>
      </c>
      <c r="H1391" s="12">
        <v>1000.0</v>
      </c>
      <c r="I1391" s="7">
        <v>43553.0</v>
      </c>
      <c r="J1391" s="14">
        <v>57.35</v>
      </c>
      <c r="K1391" s="14">
        <f t="shared" si="2"/>
        <v>902.8652393</v>
      </c>
      <c r="L1391" s="15">
        <f t="shared" si="3"/>
        <v>-0.09713476071</v>
      </c>
      <c r="M1391" s="15">
        <f t="shared" si="4"/>
        <v>0.09713476071</v>
      </c>
      <c r="N1391" s="8">
        <f t="shared" si="5"/>
        <v>352</v>
      </c>
    </row>
    <row r="1392" ht="12.75" customHeight="1">
      <c r="A1392" s="7">
        <v>43201.0</v>
      </c>
      <c r="B1392" s="8" t="s">
        <v>644</v>
      </c>
      <c r="C1392" s="8" t="s">
        <v>645</v>
      </c>
      <c r="D1392" s="11">
        <v>6.9650124965E10</v>
      </c>
      <c r="E1392" s="8" t="s">
        <v>24</v>
      </c>
      <c r="F1392" s="8" t="str">
        <f t="shared" si="1"/>
        <v>BUY</v>
      </c>
      <c r="G1392" s="12">
        <v>49.775028</v>
      </c>
      <c r="H1392" s="12">
        <v>1000.0</v>
      </c>
      <c r="I1392" s="7">
        <v>43202.0</v>
      </c>
      <c r="J1392" s="14">
        <v>51.855576</v>
      </c>
      <c r="K1392" s="14">
        <f t="shared" si="2"/>
        <v>1041.799032</v>
      </c>
      <c r="L1392" s="15">
        <f t="shared" si="3"/>
        <v>0.04179903224</v>
      </c>
      <c r="M1392" s="15">
        <f t="shared" si="4"/>
        <v>-0.04179903224</v>
      </c>
      <c r="N1392" s="8">
        <f t="shared" si="5"/>
        <v>1</v>
      </c>
    </row>
    <row r="1393" ht="12.75" customHeight="1">
      <c r="A1393" s="7">
        <v>43202.0</v>
      </c>
      <c r="B1393" s="8" t="s">
        <v>16</v>
      </c>
      <c r="C1393" s="8" t="s">
        <v>17</v>
      </c>
      <c r="D1393" s="11">
        <v>1.41375537264E11</v>
      </c>
      <c r="E1393" s="8" t="s">
        <v>24</v>
      </c>
      <c r="F1393" s="8" t="str">
        <f t="shared" si="1"/>
        <v>BUY</v>
      </c>
      <c r="G1393" s="12">
        <v>131.292709</v>
      </c>
      <c r="H1393" s="12">
        <v>1000.0</v>
      </c>
      <c r="I1393" s="7">
        <v>43210.0</v>
      </c>
      <c r="J1393" s="14">
        <v>134.687057</v>
      </c>
      <c r="K1393" s="14">
        <f t="shared" si="2"/>
        <v>1025.853286</v>
      </c>
      <c r="L1393" s="15">
        <f t="shared" si="3"/>
        <v>0.02585328634</v>
      </c>
      <c r="M1393" s="15">
        <f t="shared" si="4"/>
        <v>-0.02585328634</v>
      </c>
      <c r="N1393" s="8">
        <f t="shared" si="5"/>
        <v>8</v>
      </c>
    </row>
    <row r="1394" ht="12.75" customHeight="1">
      <c r="A1394" s="7">
        <v>43202.0</v>
      </c>
      <c r="B1394" s="8" t="s">
        <v>644</v>
      </c>
      <c r="C1394" s="8" t="s">
        <v>645</v>
      </c>
      <c r="D1394" s="11">
        <v>6.9650124965E10</v>
      </c>
      <c r="E1394" s="8" t="s">
        <v>20</v>
      </c>
      <c r="F1394" s="8" t="str">
        <f t="shared" si="1"/>
        <v>SELL</v>
      </c>
      <c r="G1394" s="12">
        <v>51.855576</v>
      </c>
      <c r="H1394" s="12">
        <v>1000.0</v>
      </c>
      <c r="I1394" s="7">
        <v>43203.0</v>
      </c>
      <c r="J1394" s="14">
        <v>51.500599</v>
      </c>
      <c r="K1394" s="14">
        <f t="shared" si="2"/>
        <v>993.1545067</v>
      </c>
      <c r="L1394" s="15">
        <f t="shared" si="3"/>
        <v>0.006845493337</v>
      </c>
      <c r="M1394" s="15">
        <f t="shared" si="4"/>
        <v>-0.006845493337</v>
      </c>
      <c r="N1394" s="8">
        <f t="shared" si="5"/>
        <v>1</v>
      </c>
    </row>
    <row r="1395" ht="12.75" customHeight="1">
      <c r="A1395" s="7">
        <v>43203.0</v>
      </c>
      <c r="B1395" s="8" t="s">
        <v>101</v>
      </c>
      <c r="C1395" s="8" t="s">
        <v>102</v>
      </c>
      <c r="D1395" s="11">
        <v>1.18002826852E11</v>
      </c>
      <c r="E1395" s="8" t="s">
        <v>20</v>
      </c>
      <c r="F1395" s="8" t="str">
        <f t="shared" si="1"/>
        <v>SELL</v>
      </c>
      <c r="G1395" s="12">
        <v>86.351395</v>
      </c>
      <c r="H1395" s="12">
        <v>1000.0</v>
      </c>
      <c r="I1395" s="7">
        <v>43482.0</v>
      </c>
      <c r="J1395" s="14">
        <v>93.394341</v>
      </c>
      <c r="K1395" s="14">
        <f t="shared" si="2"/>
        <v>1081.561462</v>
      </c>
      <c r="L1395" s="15">
        <f t="shared" si="3"/>
        <v>-0.08156146175</v>
      </c>
      <c r="M1395" s="15">
        <f t="shared" si="4"/>
        <v>0.08156146175</v>
      </c>
      <c r="N1395" s="8">
        <f t="shared" si="5"/>
        <v>279</v>
      </c>
    </row>
    <row r="1396" ht="12.75" customHeight="1">
      <c r="A1396" s="7">
        <v>43203.0</v>
      </c>
      <c r="B1396" s="8" t="s">
        <v>2096</v>
      </c>
      <c r="C1396" s="8" t="s">
        <v>2097</v>
      </c>
      <c r="D1396" s="11">
        <v>7.4009942408E10</v>
      </c>
      <c r="E1396" s="8" t="s">
        <v>20</v>
      </c>
      <c r="F1396" s="8" t="str">
        <f t="shared" si="1"/>
        <v>SELL</v>
      </c>
      <c r="G1396" s="12">
        <v>91.605423</v>
      </c>
      <c r="H1396" s="12">
        <v>1000.0</v>
      </c>
      <c r="I1396" s="16">
        <v>43572.0</v>
      </c>
      <c r="J1396" s="14">
        <v>107.784103</v>
      </c>
      <c r="K1396" s="14">
        <f t="shared" si="2"/>
        <v>1176.612688</v>
      </c>
      <c r="L1396" s="15">
        <f t="shared" si="3"/>
        <v>-0.1766126881</v>
      </c>
      <c r="M1396" s="15">
        <f t="shared" si="4"/>
        <v>0.1766126881</v>
      </c>
      <c r="N1396" s="8">
        <f t="shared" si="5"/>
        <v>369</v>
      </c>
    </row>
    <row r="1397" ht="12.75" customHeight="1">
      <c r="A1397" s="7">
        <v>43203.0</v>
      </c>
      <c r="B1397" s="8" t="s">
        <v>644</v>
      </c>
      <c r="C1397" s="8" t="s">
        <v>645</v>
      </c>
      <c r="D1397" s="11">
        <v>6.9650124965E10</v>
      </c>
      <c r="E1397" s="8" t="s">
        <v>24</v>
      </c>
      <c r="F1397" s="8" t="str">
        <f t="shared" si="1"/>
        <v>BUY</v>
      </c>
      <c r="G1397" s="12">
        <v>51.500599</v>
      </c>
      <c r="H1397" s="12">
        <v>1000.0</v>
      </c>
      <c r="I1397" s="7">
        <v>43236.0</v>
      </c>
      <c r="J1397" s="14">
        <v>55.710968</v>
      </c>
      <c r="K1397" s="14">
        <f t="shared" si="2"/>
        <v>1081.753787</v>
      </c>
      <c r="L1397" s="15">
        <f t="shared" si="3"/>
        <v>0.08175378698</v>
      </c>
      <c r="M1397" s="15">
        <f t="shared" si="4"/>
        <v>-0.08175378698</v>
      </c>
      <c r="N1397" s="8">
        <f t="shared" si="5"/>
        <v>33</v>
      </c>
    </row>
    <row r="1398" ht="12.75" customHeight="1">
      <c r="A1398" s="16">
        <v>43203.0</v>
      </c>
      <c r="B1398" s="8" t="s">
        <v>2100</v>
      </c>
      <c r="C1398" s="8" t="s">
        <v>2101</v>
      </c>
      <c r="D1398" s="11">
        <v>1.98718142E10</v>
      </c>
      <c r="E1398" s="18" t="s">
        <v>24</v>
      </c>
      <c r="F1398" s="17" t="str">
        <f t="shared" si="1"/>
        <v>BUY</v>
      </c>
      <c r="G1398" s="12">
        <v>27.48</v>
      </c>
      <c r="H1398" s="12">
        <v>1000.0</v>
      </c>
      <c r="I1398" s="16">
        <v>43265.0</v>
      </c>
      <c r="J1398" s="14">
        <v>39.389999</v>
      </c>
      <c r="K1398" s="14">
        <f t="shared" si="2"/>
        <v>1433.406077</v>
      </c>
      <c r="L1398" s="15">
        <f t="shared" si="3"/>
        <v>0.4334060771</v>
      </c>
      <c r="M1398" s="15">
        <f t="shared" si="4"/>
        <v>-0.4334060771</v>
      </c>
      <c r="N1398" s="8">
        <f t="shared" si="5"/>
        <v>62</v>
      </c>
    </row>
    <row r="1399" ht="12.75" customHeight="1">
      <c r="A1399" s="7">
        <v>43206.0</v>
      </c>
      <c r="B1399" s="8" t="s">
        <v>388</v>
      </c>
      <c r="C1399" s="8" t="s">
        <v>389</v>
      </c>
      <c r="D1399" s="11">
        <v>6.5974267651E10</v>
      </c>
      <c r="E1399" s="8" t="s">
        <v>20</v>
      </c>
      <c r="F1399" s="8" t="str">
        <f t="shared" si="1"/>
        <v>SELL</v>
      </c>
      <c r="G1399" s="12">
        <v>230.395233</v>
      </c>
      <c r="H1399" s="12">
        <v>1000.0</v>
      </c>
      <c r="I1399" s="16">
        <v>43270.0</v>
      </c>
      <c r="J1399" s="14">
        <v>238.098755</v>
      </c>
      <c r="K1399" s="14">
        <f t="shared" si="2"/>
        <v>1033.436117</v>
      </c>
      <c r="L1399" s="15">
        <f t="shared" si="3"/>
        <v>-0.03343611714</v>
      </c>
      <c r="M1399" s="15">
        <f t="shared" si="4"/>
        <v>0.03343611714</v>
      </c>
      <c r="N1399" s="8">
        <f t="shared" si="5"/>
        <v>64</v>
      </c>
    </row>
    <row r="1400" ht="12.75" customHeight="1">
      <c r="A1400" s="7">
        <v>43206.0</v>
      </c>
      <c r="B1400" s="8" t="s">
        <v>83</v>
      </c>
      <c r="C1400" s="8" t="s">
        <v>84</v>
      </c>
      <c r="D1400" s="11">
        <v>1.0802232864E11</v>
      </c>
      <c r="E1400" s="8" t="s">
        <v>24</v>
      </c>
      <c r="F1400" s="8" t="str">
        <f t="shared" si="1"/>
        <v>BUY</v>
      </c>
      <c r="G1400" s="12">
        <v>230.26889</v>
      </c>
      <c r="H1400" s="12">
        <v>1000.0</v>
      </c>
      <c r="I1400" s="16">
        <v>43207.0</v>
      </c>
      <c r="J1400" s="14">
        <v>226.473984</v>
      </c>
      <c r="K1400" s="14">
        <f t="shared" si="2"/>
        <v>983.5196756</v>
      </c>
      <c r="L1400" s="15">
        <f t="shared" si="3"/>
        <v>-0.01648032437</v>
      </c>
      <c r="M1400" s="15">
        <f t="shared" si="4"/>
        <v>0.01648032437</v>
      </c>
      <c r="N1400" s="8">
        <f t="shared" si="5"/>
        <v>1</v>
      </c>
    </row>
    <row r="1401" ht="12.75" customHeight="1">
      <c r="A1401" s="7">
        <v>43206.0</v>
      </c>
      <c r="B1401" s="8" t="s">
        <v>2106</v>
      </c>
      <c r="C1401" s="8" t="s">
        <v>2107</v>
      </c>
      <c r="D1401" s="11">
        <v>1.973992845E10</v>
      </c>
      <c r="E1401" s="8" t="s">
        <v>20</v>
      </c>
      <c r="F1401" s="8" t="str">
        <f t="shared" si="1"/>
        <v>SELL</v>
      </c>
      <c r="G1401" s="12">
        <v>114.11837</v>
      </c>
      <c r="H1401" s="12">
        <v>1000.0</v>
      </c>
      <c r="I1401" s="16">
        <v>44482.0</v>
      </c>
      <c r="J1401" s="14">
        <v>168.448959</v>
      </c>
      <c r="K1401" s="14">
        <f t="shared" si="2"/>
        <v>1476.089774</v>
      </c>
      <c r="L1401" s="15">
        <f t="shared" si="3"/>
        <v>-0.4760897742</v>
      </c>
      <c r="M1401" s="15">
        <f t="shared" si="4"/>
        <v>0.4760897742</v>
      </c>
      <c r="N1401" s="8">
        <f t="shared" si="5"/>
        <v>1276</v>
      </c>
    </row>
    <row r="1402" ht="12.75" customHeight="1">
      <c r="A1402" s="7">
        <v>43206.0</v>
      </c>
      <c r="B1402" s="8" t="s">
        <v>87</v>
      </c>
      <c r="C1402" s="8" t="s">
        <v>88</v>
      </c>
      <c r="D1402" s="11">
        <v>1.40832515433E11</v>
      </c>
      <c r="E1402" s="8" t="s">
        <v>24</v>
      </c>
      <c r="F1402" s="8" t="str">
        <f t="shared" si="1"/>
        <v>BUY</v>
      </c>
      <c r="G1402" s="12">
        <v>45.511932</v>
      </c>
      <c r="H1402" s="12">
        <v>1000.0</v>
      </c>
      <c r="I1402" s="7">
        <v>43290.0</v>
      </c>
      <c r="J1402" s="14">
        <v>41.457588</v>
      </c>
      <c r="K1402" s="14">
        <f t="shared" si="2"/>
        <v>910.9168998</v>
      </c>
      <c r="L1402" s="15">
        <f t="shared" si="3"/>
        <v>-0.08908310023</v>
      </c>
      <c r="M1402" s="15">
        <f t="shared" si="4"/>
        <v>0.08908310023</v>
      </c>
      <c r="N1402" s="8">
        <f t="shared" si="5"/>
        <v>84</v>
      </c>
    </row>
    <row r="1403" ht="12.75" customHeight="1">
      <c r="A1403" s="7">
        <v>43207.0</v>
      </c>
      <c r="B1403" s="8" t="s">
        <v>2112</v>
      </c>
      <c r="C1403" s="8" t="s">
        <v>2113</v>
      </c>
      <c r="D1403" s="11">
        <v>5.1064709915E10</v>
      </c>
      <c r="E1403" s="8" t="s">
        <v>20</v>
      </c>
      <c r="F1403" s="8" t="str">
        <f t="shared" si="1"/>
        <v>SELL</v>
      </c>
      <c r="G1403" s="12">
        <v>139.948425</v>
      </c>
      <c r="H1403" s="12">
        <v>1000.0</v>
      </c>
      <c r="I1403" s="16">
        <v>44727.0</v>
      </c>
      <c r="J1403" s="14">
        <v>147.543045</v>
      </c>
      <c r="K1403" s="14">
        <f t="shared" si="2"/>
        <v>1054.267277</v>
      </c>
      <c r="L1403" s="15">
        <f t="shared" si="3"/>
        <v>-0.05426727739</v>
      </c>
      <c r="M1403" s="15">
        <f t="shared" si="4"/>
        <v>0.05426727739</v>
      </c>
      <c r="N1403" s="8">
        <f t="shared" si="5"/>
        <v>1520</v>
      </c>
    </row>
    <row r="1404" ht="12.75" customHeight="1">
      <c r="A1404" s="7">
        <v>43207.0</v>
      </c>
      <c r="B1404" s="8" t="s">
        <v>83</v>
      </c>
      <c r="C1404" s="8" t="s">
        <v>84</v>
      </c>
      <c r="D1404" s="11">
        <v>1.0802232864E11</v>
      </c>
      <c r="E1404" s="8" t="s">
        <v>20</v>
      </c>
      <c r="F1404" s="8" t="str">
        <f t="shared" si="1"/>
        <v>SELL</v>
      </c>
      <c r="G1404" s="12">
        <v>226.473984</v>
      </c>
      <c r="H1404" s="12">
        <v>1000.0</v>
      </c>
      <c r="I1404" s="16">
        <v>43447.0</v>
      </c>
      <c r="J1404" s="14">
        <v>158.802338</v>
      </c>
      <c r="K1404" s="14">
        <f t="shared" si="2"/>
        <v>701.1946149</v>
      </c>
      <c r="L1404" s="15">
        <f t="shared" si="3"/>
        <v>0.2988053851</v>
      </c>
      <c r="M1404" s="15">
        <f t="shared" si="4"/>
        <v>-0.2988053851</v>
      </c>
      <c r="N1404" s="8">
        <f t="shared" si="5"/>
        <v>240</v>
      </c>
    </row>
    <row r="1405" ht="12.75" customHeight="1">
      <c r="A1405" s="7">
        <v>43208.0</v>
      </c>
      <c r="B1405" s="8" t="s">
        <v>135</v>
      </c>
      <c r="C1405" s="8" t="s">
        <v>136</v>
      </c>
      <c r="D1405" s="11">
        <v>2.704773024E10</v>
      </c>
      <c r="E1405" s="8" t="s">
        <v>20</v>
      </c>
      <c r="F1405" s="8" t="str">
        <f t="shared" si="1"/>
        <v>SELL</v>
      </c>
      <c r="G1405" s="12">
        <v>76.12</v>
      </c>
      <c r="H1405" s="12">
        <v>1000.0</v>
      </c>
      <c r="I1405" s="16">
        <v>44727.0</v>
      </c>
      <c r="J1405" s="14">
        <v>131.96</v>
      </c>
      <c r="K1405" s="14">
        <f t="shared" si="2"/>
        <v>1733.57856</v>
      </c>
      <c r="L1405" s="15">
        <f t="shared" si="3"/>
        <v>-0.7335785602</v>
      </c>
      <c r="M1405" s="15">
        <f t="shared" si="4"/>
        <v>0.7335785602</v>
      </c>
      <c r="N1405" s="8">
        <f t="shared" si="5"/>
        <v>1519</v>
      </c>
    </row>
    <row r="1406" ht="12.75" customHeight="1">
      <c r="A1406" s="7">
        <v>43208.0</v>
      </c>
      <c r="B1406" s="8" t="s">
        <v>36</v>
      </c>
      <c r="C1406" s="8" t="s">
        <v>36</v>
      </c>
      <c r="D1406" s="11">
        <v>1.28825360723E11</v>
      </c>
      <c r="E1406" s="8" t="s">
        <v>24</v>
      </c>
      <c r="F1406" s="8" t="str">
        <f t="shared" si="1"/>
        <v>BUY</v>
      </c>
      <c r="G1406" s="12">
        <v>108.9</v>
      </c>
      <c r="H1406" s="12">
        <v>1000.0</v>
      </c>
      <c r="I1406" s="7">
        <v>43221.0</v>
      </c>
      <c r="J1406" s="14">
        <v>106.13</v>
      </c>
      <c r="K1406" s="14">
        <f t="shared" si="2"/>
        <v>974.56382</v>
      </c>
      <c r="L1406" s="15">
        <f t="shared" si="3"/>
        <v>-0.02543617998</v>
      </c>
      <c r="M1406" s="15">
        <f t="shared" si="4"/>
        <v>0.02543617998</v>
      </c>
      <c r="N1406" s="8">
        <f t="shared" si="5"/>
        <v>13</v>
      </c>
    </row>
    <row r="1407" ht="12.75" customHeight="1">
      <c r="A1407" s="7">
        <v>43209.0</v>
      </c>
      <c r="B1407" s="8" t="s">
        <v>183</v>
      </c>
      <c r="C1407" s="8" t="s">
        <v>184</v>
      </c>
      <c r="D1407" s="11">
        <v>3.59532201359E11</v>
      </c>
      <c r="E1407" s="8" t="s">
        <v>24</v>
      </c>
      <c r="F1407" s="8" t="str">
        <f t="shared" si="1"/>
        <v>BUY</v>
      </c>
      <c r="G1407" s="12">
        <v>65.281883</v>
      </c>
      <c r="H1407" s="12">
        <v>1000.0</v>
      </c>
      <c r="I1407" s="7">
        <v>43250.0</v>
      </c>
      <c r="J1407" s="14">
        <v>65.229622</v>
      </c>
      <c r="K1407" s="14">
        <f t="shared" si="2"/>
        <v>999.1994563</v>
      </c>
      <c r="L1407" s="15">
        <f t="shared" si="3"/>
        <v>-0.0008005436976</v>
      </c>
      <c r="M1407" s="15">
        <f t="shared" si="4"/>
        <v>0.0008005436976</v>
      </c>
      <c r="N1407" s="8">
        <f t="shared" si="5"/>
        <v>41</v>
      </c>
    </row>
    <row r="1408" ht="12.75" customHeight="1">
      <c r="A1408" s="7">
        <v>43210.0</v>
      </c>
      <c r="B1408" s="8" t="s">
        <v>621</v>
      </c>
      <c r="C1408" s="8" t="s">
        <v>622</v>
      </c>
      <c r="D1408" s="11">
        <v>1.19798308161E11</v>
      </c>
      <c r="E1408" s="8" t="s">
        <v>24</v>
      </c>
      <c r="F1408" s="8" t="str">
        <f t="shared" si="1"/>
        <v>BUY</v>
      </c>
      <c r="G1408" s="12">
        <v>47.780964</v>
      </c>
      <c r="H1408" s="12">
        <v>1000.0</v>
      </c>
      <c r="I1408" s="7">
        <v>43221.0</v>
      </c>
      <c r="J1408" s="14">
        <v>47.61261</v>
      </c>
      <c r="K1408" s="14">
        <f t="shared" si="2"/>
        <v>996.4765466</v>
      </c>
      <c r="L1408" s="15">
        <f t="shared" si="3"/>
        <v>-0.003523453399</v>
      </c>
      <c r="M1408" s="15">
        <f t="shared" si="4"/>
        <v>0.003523453399</v>
      </c>
      <c r="N1408" s="8">
        <f t="shared" si="5"/>
        <v>11</v>
      </c>
    </row>
    <row r="1409" ht="12.75" customHeight="1">
      <c r="A1409" s="7">
        <v>43210.0</v>
      </c>
      <c r="B1409" s="8" t="s">
        <v>1870</v>
      </c>
      <c r="C1409" s="8" t="s">
        <v>1871</v>
      </c>
      <c r="D1409" s="11">
        <v>6.18442944E10</v>
      </c>
      <c r="E1409" s="8" t="s">
        <v>24</v>
      </c>
      <c r="F1409" s="8" t="str">
        <f t="shared" si="1"/>
        <v>BUY</v>
      </c>
      <c r="G1409" s="12">
        <v>59.462585</v>
      </c>
      <c r="H1409" s="12">
        <v>1000.0</v>
      </c>
      <c r="I1409" s="16">
        <v>43259.0</v>
      </c>
      <c r="J1409" s="14">
        <v>55.78141</v>
      </c>
      <c r="K1409" s="14">
        <f t="shared" si="2"/>
        <v>938.0925838</v>
      </c>
      <c r="L1409" s="15">
        <f t="shared" si="3"/>
        <v>-0.06190741623</v>
      </c>
      <c r="M1409" s="15">
        <f t="shared" si="4"/>
        <v>0.06190741623</v>
      </c>
      <c r="N1409" s="8">
        <f t="shared" si="5"/>
        <v>49</v>
      </c>
    </row>
    <row r="1410" ht="12.75" customHeight="1">
      <c r="A1410" s="7">
        <v>43210.0</v>
      </c>
      <c r="B1410" s="8" t="s">
        <v>603</v>
      </c>
      <c r="C1410" s="8" t="s">
        <v>604</v>
      </c>
      <c r="D1410" s="11">
        <v>4.3368843374E10</v>
      </c>
      <c r="E1410" s="8" t="s">
        <v>24</v>
      </c>
      <c r="F1410" s="8" t="str">
        <f t="shared" si="1"/>
        <v>BUY</v>
      </c>
      <c r="G1410" s="12">
        <v>83.864586</v>
      </c>
      <c r="H1410" s="12">
        <v>1000.0</v>
      </c>
      <c r="I1410" s="7">
        <v>43241.0</v>
      </c>
      <c r="J1410" s="14">
        <v>87.796677</v>
      </c>
      <c r="K1410" s="14">
        <f t="shared" si="2"/>
        <v>1046.886191</v>
      </c>
      <c r="L1410" s="15">
        <f t="shared" si="3"/>
        <v>0.04688619103</v>
      </c>
      <c r="M1410" s="15">
        <f t="shared" si="4"/>
        <v>-0.04688619103</v>
      </c>
      <c r="N1410" s="8">
        <f t="shared" si="5"/>
        <v>31</v>
      </c>
    </row>
    <row r="1411" ht="12.75" customHeight="1">
      <c r="A1411" s="7">
        <v>43213.0</v>
      </c>
      <c r="B1411" s="8" t="s">
        <v>298</v>
      </c>
      <c r="C1411" s="8" t="s">
        <v>299</v>
      </c>
      <c r="D1411" s="11">
        <v>1.20489733018E11</v>
      </c>
      <c r="E1411" s="8" t="s">
        <v>20</v>
      </c>
      <c r="F1411" s="8" t="str">
        <f t="shared" si="1"/>
        <v>SELL</v>
      </c>
      <c r="G1411" s="12">
        <v>25.60458</v>
      </c>
      <c r="H1411" s="12">
        <v>1000.0</v>
      </c>
      <c r="I1411" s="16">
        <v>43591.0</v>
      </c>
      <c r="J1411" s="14">
        <v>33.311378</v>
      </c>
      <c r="K1411" s="14">
        <f t="shared" si="2"/>
        <v>1300.992947</v>
      </c>
      <c r="L1411" s="15">
        <f t="shared" si="3"/>
        <v>-0.3009929474</v>
      </c>
      <c r="M1411" s="15">
        <f t="shared" si="4"/>
        <v>0.3009929474</v>
      </c>
      <c r="N1411" s="8">
        <f t="shared" si="5"/>
        <v>378</v>
      </c>
    </row>
    <row r="1412" ht="12.75" customHeight="1">
      <c r="A1412" s="7">
        <v>43213.0</v>
      </c>
      <c r="B1412" s="8" t="s">
        <v>775</v>
      </c>
      <c r="C1412" s="8" t="s">
        <v>776</v>
      </c>
      <c r="D1412" s="11">
        <v>7.65960664E10</v>
      </c>
      <c r="E1412" s="8" t="s">
        <v>24</v>
      </c>
      <c r="F1412" s="8" t="str">
        <f t="shared" si="1"/>
        <v>BUY</v>
      </c>
      <c r="G1412" s="12">
        <v>38.375687</v>
      </c>
      <c r="H1412" s="12">
        <v>1000.0</v>
      </c>
      <c r="I1412" s="7">
        <v>43558.0</v>
      </c>
      <c r="J1412" s="14">
        <v>38.710011</v>
      </c>
      <c r="K1412" s="14">
        <f t="shared" si="2"/>
        <v>1008.71187</v>
      </c>
      <c r="L1412" s="15">
        <f t="shared" si="3"/>
        <v>0.008711870096</v>
      </c>
      <c r="M1412" s="15">
        <f t="shared" si="4"/>
        <v>-0.008711870096</v>
      </c>
      <c r="N1412" s="8">
        <f t="shared" si="5"/>
        <v>345</v>
      </c>
    </row>
    <row r="1413" ht="12.75" customHeight="1">
      <c r="A1413" s="7">
        <v>43214.0</v>
      </c>
      <c r="B1413" s="8" t="s">
        <v>270</v>
      </c>
      <c r="C1413" s="8" t="s">
        <v>271</v>
      </c>
      <c r="D1413" s="11">
        <v>1.30378753979E11</v>
      </c>
      <c r="E1413" s="8" t="s">
        <v>24</v>
      </c>
      <c r="F1413" s="8" t="str">
        <f t="shared" si="1"/>
        <v>BUY</v>
      </c>
      <c r="G1413" s="12">
        <v>43.755718</v>
      </c>
      <c r="H1413" s="12">
        <v>1000.0</v>
      </c>
      <c r="I1413" s="16">
        <v>43271.0</v>
      </c>
      <c r="J1413" s="14">
        <v>46.020702</v>
      </c>
      <c r="K1413" s="14">
        <f t="shared" si="2"/>
        <v>1051.764297</v>
      </c>
      <c r="L1413" s="15">
        <f t="shared" si="3"/>
        <v>0.05176429741</v>
      </c>
      <c r="M1413" s="15">
        <f t="shared" si="4"/>
        <v>-0.05176429741</v>
      </c>
      <c r="N1413" s="8">
        <f t="shared" si="5"/>
        <v>57</v>
      </c>
    </row>
    <row r="1414" ht="12.75" customHeight="1">
      <c r="A1414" s="7">
        <v>43214.0</v>
      </c>
      <c r="B1414" s="8" t="s">
        <v>16</v>
      </c>
      <c r="C1414" s="8" t="s">
        <v>17</v>
      </c>
      <c r="D1414" s="11">
        <v>1.41375537264E11</v>
      </c>
      <c r="E1414" s="8" t="s">
        <v>24</v>
      </c>
      <c r="F1414" s="8" t="str">
        <f t="shared" si="1"/>
        <v>BUY</v>
      </c>
      <c r="G1414" s="12">
        <v>126.944206</v>
      </c>
      <c r="H1414" s="12">
        <v>1000.0</v>
      </c>
      <c r="I1414" s="7">
        <v>43221.0</v>
      </c>
      <c r="J1414" s="14">
        <v>126.926582</v>
      </c>
      <c r="K1414" s="14">
        <f t="shared" si="2"/>
        <v>999.8611674</v>
      </c>
      <c r="L1414" s="15">
        <f t="shared" si="3"/>
        <v>-0.0001388326459</v>
      </c>
      <c r="M1414" s="15">
        <f t="shared" si="4"/>
        <v>0.0001388326459</v>
      </c>
      <c r="N1414" s="8">
        <f t="shared" si="5"/>
        <v>7</v>
      </c>
    </row>
    <row r="1415" ht="12.75" customHeight="1">
      <c r="A1415" s="7">
        <v>43214.0</v>
      </c>
      <c r="B1415" s="8" t="s">
        <v>226</v>
      </c>
      <c r="C1415" s="8" t="s">
        <v>227</v>
      </c>
      <c r="D1415" s="11">
        <v>1.1333906346E11</v>
      </c>
      <c r="E1415" s="8" t="s">
        <v>24</v>
      </c>
      <c r="F1415" s="8" t="str">
        <f t="shared" si="1"/>
        <v>BUY</v>
      </c>
      <c r="G1415" s="12">
        <v>292.719574</v>
      </c>
      <c r="H1415" s="12">
        <v>1000.0</v>
      </c>
      <c r="I1415" s="7">
        <v>43228.0</v>
      </c>
      <c r="J1415" s="14">
        <v>282.019531</v>
      </c>
      <c r="K1415" s="14">
        <f t="shared" si="2"/>
        <v>963.4460967</v>
      </c>
      <c r="L1415" s="15">
        <f t="shared" si="3"/>
        <v>-0.03655390329</v>
      </c>
      <c r="M1415" s="15">
        <f t="shared" si="4"/>
        <v>0.03655390329</v>
      </c>
      <c r="N1415" s="8">
        <f t="shared" si="5"/>
        <v>14</v>
      </c>
    </row>
    <row r="1416" ht="12.75" customHeight="1">
      <c r="A1416" s="16">
        <v>43216.0</v>
      </c>
      <c r="B1416" s="8" t="s">
        <v>210</v>
      </c>
      <c r="C1416" s="8" t="s">
        <v>211</v>
      </c>
      <c r="D1416" s="11">
        <v>2.2910946728E10</v>
      </c>
      <c r="E1416" s="17" t="s">
        <v>20</v>
      </c>
      <c r="F1416" s="18" t="str">
        <f t="shared" si="1"/>
        <v>SELL</v>
      </c>
      <c r="G1416" s="12">
        <v>54.476028</v>
      </c>
      <c r="H1416" s="12">
        <v>1000.0</v>
      </c>
      <c r="I1416" s="16">
        <v>43216.0</v>
      </c>
      <c r="J1416" s="14">
        <v>54.476028</v>
      </c>
      <c r="K1416" s="14">
        <f t="shared" si="2"/>
        <v>1000</v>
      </c>
      <c r="L1416" s="15">
        <f t="shared" si="3"/>
        <v>0</v>
      </c>
      <c r="M1416" s="15">
        <f t="shared" si="4"/>
        <v>0</v>
      </c>
      <c r="N1416" s="8">
        <f t="shared" si="5"/>
        <v>0</v>
      </c>
    </row>
    <row r="1417" ht="12.75" customHeight="1">
      <c r="A1417" s="7">
        <v>43217.0</v>
      </c>
      <c r="B1417" s="8" t="s">
        <v>66</v>
      </c>
      <c r="C1417" s="8" t="s">
        <v>67</v>
      </c>
      <c r="D1417" s="11">
        <v>2.744500935588E12</v>
      </c>
      <c r="E1417" s="8" t="s">
        <v>24</v>
      </c>
      <c r="F1417" s="8" t="str">
        <f t="shared" si="1"/>
        <v>BUY</v>
      </c>
      <c r="G1417" s="12">
        <v>38.58</v>
      </c>
      <c r="H1417" s="12">
        <v>1000.0</v>
      </c>
      <c r="I1417" s="16">
        <v>43221.0</v>
      </c>
      <c r="J1417" s="14">
        <v>40.19</v>
      </c>
      <c r="K1417" s="14">
        <f t="shared" si="2"/>
        <v>1041.731467</v>
      </c>
      <c r="L1417" s="15">
        <f t="shared" si="3"/>
        <v>0.04173146708</v>
      </c>
      <c r="M1417" s="15">
        <f t="shared" si="4"/>
        <v>-0.04173146708</v>
      </c>
      <c r="N1417" s="8">
        <f t="shared" si="5"/>
        <v>4</v>
      </c>
    </row>
    <row r="1418" ht="12.75" customHeight="1">
      <c r="A1418" s="7">
        <v>43217.0</v>
      </c>
      <c r="B1418" s="8" t="s">
        <v>105</v>
      </c>
      <c r="C1418" s="8" t="s">
        <v>105</v>
      </c>
      <c r="D1418" s="11">
        <v>1.04646990459E11</v>
      </c>
      <c r="E1418" s="8" t="s">
        <v>20</v>
      </c>
      <c r="F1418" s="8" t="str">
        <f t="shared" si="1"/>
        <v>SELL</v>
      </c>
      <c r="G1418" s="12">
        <v>32.61</v>
      </c>
      <c r="H1418" s="12">
        <v>1000.0</v>
      </c>
      <c r="I1418" s="7">
        <v>43746.0</v>
      </c>
      <c r="J1418" s="14">
        <v>29.64</v>
      </c>
      <c r="K1418" s="14">
        <f t="shared" si="2"/>
        <v>908.9236431</v>
      </c>
      <c r="L1418" s="15">
        <f t="shared" si="3"/>
        <v>0.09107635695</v>
      </c>
      <c r="M1418" s="15">
        <f t="shared" si="4"/>
        <v>-0.09107635695</v>
      </c>
      <c r="N1418" s="8">
        <f t="shared" si="5"/>
        <v>529</v>
      </c>
    </row>
    <row r="1419" ht="12.75" customHeight="1">
      <c r="A1419" s="7">
        <v>43217.0</v>
      </c>
      <c r="B1419" s="8" t="s">
        <v>523</v>
      </c>
      <c r="C1419" s="8" t="s">
        <v>524</v>
      </c>
      <c r="D1419" s="11">
        <v>2.77088448E11</v>
      </c>
      <c r="E1419" s="8" t="s">
        <v>20</v>
      </c>
      <c r="F1419" s="8" t="str">
        <f t="shared" si="1"/>
        <v>SELL</v>
      </c>
      <c r="G1419" s="12">
        <v>48.330944</v>
      </c>
      <c r="H1419" s="12">
        <v>1000.0</v>
      </c>
      <c r="I1419" s="7">
        <v>43397.0</v>
      </c>
      <c r="J1419" s="14">
        <v>58.164692</v>
      </c>
      <c r="K1419" s="14">
        <f t="shared" si="2"/>
        <v>1203.466913</v>
      </c>
      <c r="L1419" s="15">
        <f t="shared" si="3"/>
        <v>-0.2034669135</v>
      </c>
      <c r="M1419" s="15">
        <f t="shared" si="4"/>
        <v>0.2034669135</v>
      </c>
      <c r="N1419" s="8">
        <f t="shared" si="5"/>
        <v>180</v>
      </c>
    </row>
    <row r="1420" ht="12.75" customHeight="1">
      <c r="A1420" s="16">
        <v>43217.0</v>
      </c>
      <c r="B1420" s="8" t="s">
        <v>59</v>
      </c>
      <c r="C1420" s="8" t="s">
        <v>60</v>
      </c>
      <c r="D1420" s="11">
        <v>4.25280211092E11</v>
      </c>
      <c r="E1420" s="18" t="s">
        <v>24</v>
      </c>
      <c r="F1420" s="17" t="str">
        <f t="shared" si="1"/>
        <v>BUY</v>
      </c>
      <c r="G1420" s="12">
        <v>79.23</v>
      </c>
      <c r="H1420" s="12">
        <v>1000.0</v>
      </c>
      <c r="I1420" s="16">
        <v>43217.0</v>
      </c>
      <c r="J1420" s="14">
        <v>79.23</v>
      </c>
      <c r="K1420" s="14">
        <f t="shared" si="2"/>
        <v>1000</v>
      </c>
      <c r="L1420" s="15">
        <f t="shared" si="3"/>
        <v>0</v>
      </c>
      <c r="M1420" s="15">
        <f t="shared" si="4"/>
        <v>0</v>
      </c>
      <c r="N1420" s="8">
        <f t="shared" si="5"/>
        <v>0</v>
      </c>
    </row>
    <row r="1421" ht="12.75" customHeight="1">
      <c r="A1421" s="7">
        <v>43220.0</v>
      </c>
      <c r="B1421" s="8" t="s">
        <v>545</v>
      </c>
      <c r="C1421" s="8" t="s">
        <v>546</v>
      </c>
      <c r="D1421" s="11">
        <v>2.6363E10</v>
      </c>
      <c r="E1421" s="8" t="s">
        <v>24</v>
      </c>
      <c r="F1421" s="8" t="str">
        <f t="shared" si="1"/>
        <v>BUY</v>
      </c>
      <c r="G1421" s="12">
        <v>23.323477</v>
      </c>
      <c r="H1421" s="12">
        <v>1000.0</v>
      </c>
      <c r="I1421" s="7">
        <v>44151.0</v>
      </c>
      <c r="J1421" s="14">
        <v>34.431068</v>
      </c>
      <c r="K1421" s="14">
        <f t="shared" si="2"/>
        <v>1476.240785</v>
      </c>
      <c r="L1421" s="15">
        <f t="shared" si="3"/>
        <v>0.4762407852</v>
      </c>
      <c r="M1421" s="15">
        <f t="shared" si="4"/>
        <v>-0.4762407852</v>
      </c>
      <c r="N1421" s="8">
        <f t="shared" si="5"/>
        <v>931</v>
      </c>
    </row>
    <row r="1422" ht="12.75" customHeight="1">
      <c r="A1422" s="16">
        <v>43220.0</v>
      </c>
      <c r="B1422" s="8" t="s">
        <v>2127</v>
      </c>
      <c r="C1422" s="8" t="s">
        <v>2128</v>
      </c>
      <c r="D1422" s="11">
        <v>3.3438035388E10</v>
      </c>
      <c r="E1422" s="17" t="s">
        <v>20</v>
      </c>
      <c r="F1422" s="18" t="str">
        <f t="shared" si="1"/>
        <v>SELL</v>
      </c>
      <c r="G1422" s="12">
        <v>103.328812</v>
      </c>
      <c r="H1422" s="12">
        <v>1000.0</v>
      </c>
      <c r="I1422" s="16">
        <v>44727.0</v>
      </c>
      <c r="J1422" s="14">
        <v>159.105469</v>
      </c>
      <c r="K1422" s="14">
        <f t="shared" si="2"/>
        <v>1539.797719</v>
      </c>
      <c r="L1422" s="15">
        <f t="shared" si="3"/>
        <v>-0.5397977188</v>
      </c>
      <c r="M1422" s="15">
        <f t="shared" si="4"/>
        <v>0.5397977188</v>
      </c>
      <c r="N1422" s="8">
        <f t="shared" si="5"/>
        <v>1507</v>
      </c>
    </row>
    <row r="1423" ht="12.75" customHeight="1">
      <c r="A1423" s="7">
        <v>43221.0</v>
      </c>
      <c r="B1423" s="8" t="s">
        <v>66</v>
      </c>
      <c r="C1423" s="8" t="s">
        <v>67</v>
      </c>
      <c r="D1423" s="11">
        <v>2.744500935588E12</v>
      </c>
      <c r="E1423" s="8" t="s">
        <v>20</v>
      </c>
      <c r="F1423" s="8" t="str">
        <f t="shared" si="1"/>
        <v>SELL</v>
      </c>
      <c r="G1423" s="12">
        <v>40.19</v>
      </c>
      <c r="H1423" s="12">
        <v>1000.0</v>
      </c>
      <c r="I1423" s="16">
        <v>43395.0</v>
      </c>
      <c r="J1423" s="14">
        <v>52.83</v>
      </c>
      <c r="K1423" s="14">
        <f t="shared" si="2"/>
        <v>1314.506096</v>
      </c>
      <c r="L1423" s="15">
        <f t="shared" si="3"/>
        <v>-0.314506096</v>
      </c>
      <c r="M1423" s="15">
        <f t="shared" si="4"/>
        <v>0.314506096</v>
      </c>
      <c r="N1423" s="8">
        <f t="shared" si="5"/>
        <v>174</v>
      </c>
    </row>
    <row r="1424" ht="12.75" customHeight="1">
      <c r="A1424" s="7">
        <v>43221.0</v>
      </c>
      <c r="B1424" s="8" t="s">
        <v>621</v>
      </c>
      <c r="C1424" s="8" t="s">
        <v>622</v>
      </c>
      <c r="D1424" s="11">
        <v>1.19798308161E11</v>
      </c>
      <c r="E1424" s="8" t="s">
        <v>20</v>
      </c>
      <c r="F1424" s="8" t="str">
        <f t="shared" si="1"/>
        <v>SELL</v>
      </c>
      <c r="G1424" s="12">
        <v>47.61261</v>
      </c>
      <c r="H1424" s="12">
        <v>1000.0</v>
      </c>
      <c r="I1424" s="7">
        <v>43349.0</v>
      </c>
      <c r="J1424" s="14">
        <v>37.985863</v>
      </c>
      <c r="K1424" s="14">
        <f t="shared" si="2"/>
        <v>797.8109791</v>
      </c>
      <c r="L1424" s="15">
        <f t="shared" si="3"/>
        <v>0.2021890209</v>
      </c>
      <c r="M1424" s="15">
        <f t="shared" si="4"/>
        <v>-0.2021890209</v>
      </c>
      <c r="N1424" s="8">
        <f t="shared" si="5"/>
        <v>128</v>
      </c>
    </row>
    <row r="1425" ht="12.75" customHeight="1">
      <c r="A1425" s="7">
        <v>43221.0</v>
      </c>
      <c r="B1425" s="8" t="s">
        <v>16</v>
      </c>
      <c r="C1425" s="8" t="s">
        <v>17</v>
      </c>
      <c r="D1425" s="11">
        <v>1.41375537264E11</v>
      </c>
      <c r="E1425" s="8" t="s">
        <v>20</v>
      </c>
      <c r="F1425" s="8" t="str">
        <f t="shared" si="1"/>
        <v>SELL</v>
      </c>
      <c r="G1425" s="12">
        <v>126.926582</v>
      </c>
      <c r="H1425" s="12">
        <v>1000.0</v>
      </c>
      <c r="I1425" s="7">
        <v>43292.0</v>
      </c>
      <c r="J1425" s="14">
        <v>120.19445</v>
      </c>
      <c r="K1425" s="14">
        <f t="shared" si="2"/>
        <v>946.9604247</v>
      </c>
      <c r="L1425" s="15">
        <f t="shared" si="3"/>
        <v>0.05303957527</v>
      </c>
      <c r="M1425" s="15">
        <f t="shared" si="4"/>
        <v>-0.05303957527</v>
      </c>
      <c r="N1425" s="8">
        <f t="shared" si="5"/>
        <v>71</v>
      </c>
    </row>
    <row r="1426" ht="12.75" customHeight="1">
      <c r="A1426" s="7">
        <v>43221.0</v>
      </c>
      <c r="B1426" s="8" t="s">
        <v>519</v>
      </c>
      <c r="C1426" s="8" t="s">
        <v>520</v>
      </c>
      <c r="D1426" s="11">
        <v>7.6400132215E10</v>
      </c>
      <c r="E1426" s="8" t="s">
        <v>20</v>
      </c>
      <c r="F1426" s="8" t="str">
        <f t="shared" si="1"/>
        <v>SELL</v>
      </c>
      <c r="G1426" s="12">
        <v>95.792816</v>
      </c>
      <c r="H1426" s="12">
        <v>1000.0</v>
      </c>
      <c r="I1426" s="16">
        <v>43683.0</v>
      </c>
      <c r="J1426" s="14">
        <v>64.481148</v>
      </c>
      <c r="K1426" s="14">
        <f t="shared" si="2"/>
        <v>673.1313547</v>
      </c>
      <c r="L1426" s="15">
        <f t="shared" si="3"/>
        <v>0.3268686453</v>
      </c>
      <c r="M1426" s="15">
        <f t="shared" si="4"/>
        <v>-0.3268686453</v>
      </c>
      <c r="N1426" s="8">
        <f t="shared" si="5"/>
        <v>462</v>
      </c>
    </row>
    <row r="1427" ht="12.75" customHeight="1">
      <c r="A1427" s="7">
        <v>43221.0</v>
      </c>
      <c r="B1427" s="8" t="s">
        <v>36</v>
      </c>
      <c r="C1427" s="8" t="s">
        <v>36</v>
      </c>
      <c r="D1427" s="11">
        <v>1.28825360723E11</v>
      </c>
      <c r="E1427" s="8" t="s">
        <v>20</v>
      </c>
      <c r="F1427" s="8" t="str">
        <f t="shared" si="1"/>
        <v>SELL</v>
      </c>
      <c r="G1427" s="12">
        <v>106.13</v>
      </c>
      <c r="H1427" s="12">
        <v>1000.0</v>
      </c>
      <c r="I1427" s="7">
        <v>43389.0</v>
      </c>
      <c r="J1427" s="14">
        <v>108.56</v>
      </c>
      <c r="K1427" s="14">
        <f t="shared" si="2"/>
        <v>1022.896448</v>
      </c>
      <c r="L1427" s="15">
        <f t="shared" si="3"/>
        <v>-0.02289644775</v>
      </c>
      <c r="M1427" s="15">
        <f t="shared" si="4"/>
        <v>0.02289644775</v>
      </c>
      <c r="N1427" s="8">
        <f t="shared" si="5"/>
        <v>168</v>
      </c>
    </row>
    <row r="1428" ht="12.75" customHeight="1">
      <c r="A1428" s="7">
        <v>43222.0</v>
      </c>
      <c r="B1428" s="8" t="s">
        <v>689</v>
      </c>
      <c r="C1428" s="8" t="s">
        <v>690</v>
      </c>
      <c r="D1428" s="11">
        <v>4.1085696745E10</v>
      </c>
      <c r="E1428" s="8" t="s">
        <v>20</v>
      </c>
      <c r="F1428" s="8" t="str">
        <f t="shared" si="1"/>
        <v>SELL</v>
      </c>
      <c r="G1428" s="12">
        <v>35.529709</v>
      </c>
      <c r="H1428" s="12">
        <v>1000.0</v>
      </c>
      <c r="I1428" s="16">
        <v>43237.0</v>
      </c>
      <c r="J1428" s="14">
        <v>35.797283</v>
      </c>
      <c r="K1428" s="14">
        <f t="shared" si="2"/>
        <v>1007.530993</v>
      </c>
      <c r="L1428" s="15">
        <f t="shared" si="3"/>
        <v>-0.007530993288</v>
      </c>
      <c r="M1428" s="15">
        <f t="shared" si="4"/>
        <v>0.007530993288</v>
      </c>
      <c r="N1428" s="8">
        <f t="shared" si="5"/>
        <v>15</v>
      </c>
    </row>
    <row r="1429" ht="12.75" customHeight="1">
      <c r="A1429" s="7">
        <v>43222.0</v>
      </c>
      <c r="B1429" s="8" t="s">
        <v>344</v>
      </c>
      <c r="C1429" s="8" t="s">
        <v>345</v>
      </c>
      <c r="D1429" s="11">
        <v>1.33257267E10</v>
      </c>
      <c r="E1429" s="8" t="s">
        <v>20</v>
      </c>
      <c r="F1429" s="8" t="str">
        <f t="shared" si="1"/>
        <v>SELL</v>
      </c>
      <c r="G1429" s="12">
        <v>43.030403</v>
      </c>
      <c r="H1429" s="12">
        <v>1000.0</v>
      </c>
      <c r="I1429" s="7">
        <v>43403.0</v>
      </c>
      <c r="J1429" s="14">
        <v>31.303162</v>
      </c>
      <c r="K1429" s="14">
        <f t="shared" si="2"/>
        <v>727.4661592</v>
      </c>
      <c r="L1429" s="15">
        <f t="shared" si="3"/>
        <v>0.2725338408</v>
      </c>
      <c r="M1429" s="15">
        <f t="shared" si="4"/>
        <v>-0.2725338408</v>
      </c>
      <c r="N1429" s="8">
        <f t="shared" si="5"/>
        <v>181</v>
      </c>
    </row>
    <row r="1430" ht="12.75" customHeight="1">
      <c r="A1430" s="7">
        <v>43223.0</v>
      </c>
      <c r="B1430" s="8" t="s">
        <v>847</v>
      </c>
      <c r="C1430" s="8" t="s">
        <v>848</v>
      </c>
      <c r="D1430" s="11">
        <v>6.0039286518E10</v>
      </c>
      <c r="E1430" s="8" t="s">
        <v>24</v>
      </c>
      <c r="F1430" s="8" t="str">
        <f t="shared" si="1"/>
        <v>BUY</v>
      </c>
      <c r="G1430" s="12">
        <v>26.16</v>
      </c>
      <c r="H1430" s="12">
        <v>1000.0</v>
      </c>
      <c r="I1430" s="7">
        <v>44412.0</v>
      </c>
      <c r="J1430" s="14">
        <v>46.01</v>
      </c>
      <c r="K1430" s="14">
        <f t="shared" si="2"/>
        <v>1758.792049</v>
      </c>
      <c r="L1430" s="15">
        <f t="shared" si="3"/>
        <v>0.7587920489</v>
      </c>
      <c r="M1430" s="15">
        <f t="shared" si="4"/>
        <v>-0.7587920489</v>
      </c>
      <c r="N1430" s="8">
        <f t="shared" si="5"/>
        <v>1189</v>
      </c>
    </row>
    <row r="1431" ht="12.75" customHeight="1">
      <c r="A1431" s="7">
        <v>43223.0</v>
      </c>
      <c r="B1431" s="8" t="s">
        <v>812</v>
      </c>
      <c r="C1431" s="8" t="s">
        <v>813</v>
      </c>
      <c r="D1431" s="11">
        <v>8.76514608E10</v>
      </c>
      <c r="E1431" s="8" t="s">
        <v>20</v>
      </c>
      <c r="F1431" s="8" t="str">
        <f t="shared" si="1"/>
        <v>SELL</v>
      </c>
      <c r="G1431" s="12">
        <v>292.410004</v>
      </c>
      <c r="H1431" s="12">
        <v>1000.0</v>
      </c>
      <c r="I1431" s="16">
        <v>44727.0</v>
      </c>
      <c r="J1431" s="14">
        <v>561.190002</v>
      </c>
      <c r="K1431" s="14">
        <f t="shared" si="2"/>
        <v>1919.188791</v>
      </c>
      <c r="L1431" s="15">
        <f t="shared" si="3"/>
        <v>-0.9191887908</v>
      </c>
      <c r="M1431" s="15">
        <f t="shared" si="4"/>
        <v>0.9191887908</v>
      </c>
      <c r="N1431" s="8">
        <f t="shared" si="5"/>
        <v>1504</v>
      </c>
    </row>
    <row r="1432" ht="12.75" customHeight="1">
      <c r="A1432" s="16">
        <v>43223.0</v>
      </c>
      <c r="B1432" s="8" t="s">
        <v>380</v>
      </c>
      <c r="C1432" s="8" t="s">
        <v>381</v>
      </c>
      <c r="D1432" s="11">
        <v>6.82995534313E11</v>
      </c>
      <c r="E1432" s="17" t="s">
        <v>20</v>
      </c>
      <c r="F1432" s="18" t="str">
        <f t="shared" si="1"/>
        <v>SELL</v>
      </c>
      <c r="G1432" s="12">
        <v>18.963333</v>
      </c>
      <c r="H1432" s="12">
        <v>1000.0</v>
      </c>
      <c r="I1432" s="16">
        <v>43350.0</v>
      </c>
      <c r="J1432" s="14">
        <v>17.549334</v>
      </c>
      <c r="K1432" s="14">
        <f t="shared" si="2"/>
        <v>925.4351015</v>
      </c>
      <c r="L1432" s="15">
        <f t="shared" si="3"/>
        <v>0.07456489848</v>
      </c>
      <c r="M1432" s="15">
        <f t="shared" si="4"/>
        <v>-0.07456489848</v>
      </c>
      <c r="N1432" s="8">
        <f t="shared" si="5"/>
        <v>127</v>
      </c>
    </row>
    <row r="1433" ht="12.75" customHeight="1">
      <c r="A1433" s="16">
        <v>43223.0</v>
      </c>
      <c r="B1433" s="8" t="s">
        <v>1025</v>
      </c>
      <c r="C1433" s="8" t="s">
        <v>1026</v>
      </c>
      <c r="D1433" s="11">
        <v>4.841462E10</v>
      </c>
      <c r="E1433" s="18" t="s">
        <v>24</v>
      </c>
      <c r="F1433" s="17" t="str">
        <f t="shared" si="1"/>
        <v>BUY</v>
      </c>
      <c r="G1433" s="12">
        <v>65.82</v>
      </c>
      <c r="H1433" s="12">
        <v>1000.0</v>
      </c>
      <c r="I1433" s="16">
        <v>43388.0</v>
      </c>
      <c r="J1433" s="14">
        <v>75.54</v>
      </c>
      <c r="K1433" s="14">
        <f t="shared" si="2"/>
        <v>1147.675479</v>
      </c>
      <c r="L1433" s="15">
        <f t="shared" si="3"/>
        <v>0.1476754786</v>
      </c>
      <c r="M1433" s="15">
        <f t="shared" si="4"/>
        <v>-0.1476754786</v>
      </c>
      <c r="N1433" s="8">
        <f t="shared" si="5"/>
        <v>165</v>
      </c>
    </row>
    <row r="1434" ht="12.75" customHeight="1">
      <c r="A1434" s="7">
        <v>43224.0</v>
      </c>
      <c r="B1434" s="8" t="s">
        <v>367</v>
      </c>
      <c r="C1434" s="8" t="s">
        <v>368</v>
      </c>
      <c r="D1434" s="11">
        <v>1.10593506784E11</v>
      </c>
      <c r="E1434" s="8" t="s">
        <v>20</v>
      </c>
      <c r="F1434" s="8" t="str">
        <f t="shared" si="1"/>
        <v>SELL</v>
      </c>
      <c r="G1434" s="12">
        <v>90.264</v>
      </c>
      <c r="H1434" s="12">
        <v>1000.0</v>
      </c>
      <c r="I1434" s="16">
        <v>43349.0</v>
      </c>
      <c r="J1434" s="14">
        <v>83.584969</v>
      </c>
      <c r="K1434" s="14">
        <f t="shared" si="2"/>
        <v>926.0055947</v>
      </c>
      <c r="L1434" s="15">
        <f t="shared" si="3"/>
        <v>0.0739944053</v>
      </c>
      <c r="M1434" s="15">
        <f t="shared" si="4"/>
        <v>-0.0739944053</v>
      </c>
      <c r="N1434" s="8">
        <f t="shared" si="5"/>
        <v>125</v>
      </c>
    </row>
    <row r="1435" ht="12.75" customHeight="1">
      <c r="A1435" s="7">
        <v>43224.0</v>
      </c>
      <c r="B1435" s="8" t="s">
        <v>374</v>
      </c>
      <c r="C1435" s="8" t="s">
        <v>375</v>
      </c>
      <c r="D1435" s="11">
        <v>4.1308896246E10</v>
      </c>
      <c r="E1435" s="8" t="s">
        <v>20</v>
      </c>
      <c r="F1435" s="8" t="str">
        <f t="shared" si="1"/>
        <v>SELL</v>
      </c>
      <c r="G1435" s="12">
        <v>45.432747</v>
      </c>
      <c r="H1435" s="12">
        <v>1000.0</v>
      </c>
      <c r="I1435" s="7">
        <v>43305.0</v>
      </c>
      <c r="J1435" s="14">
        <v>47.230717</v>
      </c>
      <c r="K1435" s="14">
        <f t="shared" si="2"/>
        <v>1039.574318</v>
      </c>
      <c r="L1435" s="15">
        <f t="shared" si="3"/>
        <v>-0.0395743185</v>
      </c>
      <c r="M1435" s="15">
        <f t="shared" si="4"/>
        <v>0.0395743185</v>
      </c>
      <c r="N1435" s="8">
        <f t="shared" si="5"/>
        <v>81</v>
      </c>
    </row>
    <row r="1436" ht="12.75" customHeight="1">
      <c r="A1436" s="7">
        <v>43224.0</v>
      </c>
      <c r="B1436" s="8" t="s">
        <v>40</v>
      </c>
      <c r="C1436" s="8" t="s">
        <v>41</v>
      </c>
      <c r="D1436" s="11">
        <v>2.63583141248E11</v>
      </c>
      <c r="E1436" s="8" t="s">
        <v>24</v>
      </c>
      <c r="F1436" s="8" t="str">
        <f t="shared" si="1"/>
        <v>BUY</v>
      </c>
      <c r="G1436" s="12">
        <v>35.899551</v>
      </c>
      <c r="H1436" s="12">
        <v>1000.0</v>
      </c>
      <c r="I1436" s="7">
        <v>43305.0</v>
      </c>
      <c r="J1436" s="14">
        <v>38.698868</v>
      </c>
      <c r="K1436" s="14">
        <f t="shared" si="2"/>
        <v>1077.976379</v>
      </c>
      <c r="L1436" s="15">
        <f t="shared" si="3"/>
        <v>0.07797637915</v>
      </c>
      <c r="M1436" s="15">
        <f t="shared" si="4"/>
        <v>-0.07797637915</v>
      </c>
      <c r="N1436" s="8">
        <f t="shared" si="5"/>
        <v>81</v>
      </c>
    </row>
    <row r="1437" ht="12.75" customHeight="1">
      <c r="A1437" s="16">
        <v>43224.0</v>
      </c>
      <c r="B1437" s="8" t="s">
        <v>910</v>
      </c>
      <c r="C1437" s="8" t="s">
        <v>911</v>
      </c>
      <c r="D1437" s="11">
        <v>1.9427029476E10</v>
      </c>
      <c r="E1437" s="18" t="s">
        <v>24</v>
      </c>
      <c r="F1437" s="17" t="str">
        <f t="shared" si="1"/>
        <v>BUY</v>
      </c>
      <c r="G1437" s="12">
        <v>59.067822</v>
      </c>
      <c r="H1437" s="12">
        <v>1000.0</v>
      </c>
      <c r="I1437" s="16">
        <v>43630.0</v>
      </c>
      <c r="J1437" s="14">
        <v>74.197105</v>
      </c>
      <c r="K1437" s="14">
        <f t="shared" si="2"/>
        <v>1256.134093</v>
      </c>
      <c r="L1437" s="15">
        <f t="shared" si="3"/>
        <v>0.2561340928</v>
      </c>
      <c r="M1437" s="15">
        <f t="shared" si="4"/>
        <v>-0.2561340928</v>
      </c>
      <c r="N1437" s="8">
        <f t="shared" si="5"/>
        <v>406</v>
      </c>
    </row>
    <row r="1438" ht="12.75" customHeight="1">
      <c r="A1438" s="7">
        <v>43227.0</v>
      </c>
      <c r="B1438" s="8" t="s">
        <v>918</v>
      </c>
      <c r="C1438" s="8" t="s">
        <v>919</v>
      </c>
      <c r="D1438" s="11">
        <v>1.7237836003E10</v>
      </c>
      <c r="E1438" s="8" t="s">
        <v>20</v>
      </c>
      <c r="F1438" s="8" t="str">
        <f t="shared" si="1"/>
        <v>SELL</v>
      </c>
      <c r="G1438" s="12">
        <v>24.527554</v>
      </c>
      <c r="H1438" s="12">
        <v>1000.0</v>
      </c>
      <c r="I1438" s="16">
        <v>44727.0</v>
      </c>
      <c r="J1438" s="14">
        <v>45.83942</v>
      </c>
      <c r="K1438" s="14">
        <f t="shared" si="2"/>
        <v>1868.894876</v>
      </c>
      <c r="L1438" s="15">
        <f t="shared" si="3"/>
        <v>-0.8688948764</v>
      </c>
      <c r="M1438" s="15">
        <f t="shared" si="4"/>
        <v>0.8688948764</v>
      </c>
      <c r="N1438" s="8">
        <f t="shared" si="5"/>
        <v>1500</v>
      </c>
    </row>
    <row r="1439" ht="12.75" customHeight="1">
      <c r="A1439" s="7">
        <v>43228.0</v>
      </c>
      <c r="B1439" s="8" t="s">
        <v>2133</v>
      </c>
      <c r="C1439" s="8" t="s">
        <v>2134</v>
      </c>
      <c r="D1439" s="11">
        <v>2.1067047E10</v>
      </c>
      <c r="E1439" s="8" t="s">
        <v>20</v>
      </c>
      <c r="F1439" s="8" t="str">
        <f t="shared" si="1"/>
        <v>SELL</v>
      </c>
      <c r="G1439" s="12">
        <v>102.515846</v>
      </c>
      <c r="H1439" s="12">
        <v>1000.0</v>
      </c>
      <c r="I1439" s="16">
        <v>43544.0</v>
      </c>
      <c r="J1439" s="14">
        <v>94.49984</v>
      </c>
      <c r="K1439" s="14">
        <f t="shared" si="2"/>
        <v>921.8071516</v>
      </c>
      <c r="L1439" s="15">
        <f t="shared" si="3"/>
        <v>0.07819284835</v>
      </c>
      <c r="M1439" s="15">
        <f t="shared" si="4"/>
        <v>-0.07819284835</v>
      </c>
      <c r="N1439" s="8">
        <f t="shared" si="5"/>
        <v>316</v>
      </c>
    </row>
    <row r="1440" ht="12.75" customHeight="1">
      <c r="A1440" s="7">
        <v>43228.0</v>
      </c>
      <c r="B1440" s="8" t="s">
        <v>173</v>
      </c>
      <c r="C1440" s="8" t="s">
        <v>174</v>
      </c>
      <c r="D1440" s="11">
        <v>1.21670003777E11</v>
      </c>
      <c r="E1440" s="8" t="s">
        <v>20</v>
      </c>
      <c r="F1440" s="8" t="str">
        <f t="shared" si="1"/>
        <v>SELL</v>
      </c>
      <c r="G1440" s="12">
        <v>82.505035</v>
      </c>
      <c r="H1440" s="12">
        <v>1000.0</v>
      </c>
      <c r="I1440" s="7">
        <v>43228.0</v>
      </c>
      <c r="J1440" s="14">
        <v>82.505035</v>
      </c>
      <c r="K1440" s="14">
        <f t="shared" si="2"/>
        <v>1000</v>
      </c>
      <c r="L1440" s="15">
        <f t="shared" si="3"/>
        <v>0</v>
      </c>
      <c r="M1440" s="15">
        <f t="shared" si="4"/>
        <v>0</v>
      </c>
      <c r="N1440" s="8">
        <f t="shared" si="5"/>
        <v>0</v>
      </c>
    </row>
    <row r="1441" ht="12.75" customHeight="1">
      <c r="A1441" s="7">
        <v>43228.0</v>
      </c>
      <c r="B1441" s="8" t="s">
        <v>968</v>
      </c>
      <c r="C1441" s="8" t="s">
        <v>969</v>
      </c>
      <c r="D1441" s="11">
        <v>1.0133988303E10</v>
      </c>
      <c r="E1441" s="8" t="s">
        <v>24</v>
      </c>
      <c r="F1441" s="8" t="str">
        <f t="shared" si="1"/>
        <v>BUY</v>
      </c>
      <c r="G1441" s="12">
        <v>15.829695</v>
      </c>
      <c r="H1441" s="12">
        <v>1000.0</v>
      </c>
      <c r="I1441" s="7">
        <v>43479.0</v>
      </c>
      <c r="J1441" s="14">
        <v>13.29791</v>
      </c>
      <c r="K1441" s="14">
        <f t="shared" si="2"/>
        <v>840.0610372</v>
      </c>
      <c r="L1441" s="15">
        <f t="shared" si="3"/>
        <v>-0.1599389628</v>
      </c>
      <c r="M1441" s="15">
        <f t="shared" si="4"/>
        <v>0.1599389628</v>
      </c>
      <c r="N1441" s="8">
        <f t="shared" si="5"/>
        <v>251</v>
      </c>
    </row>
    <row r="1442" ht="12.75" customHeight="1">
      <c r="A1442" s="7">
        <v>43228.0</v>
      </c>
      <c r="B1442" s="8" t="s">
        <v>226</v>
      </c>
      <c r="C1442" s="8" t="s">
        <v>227</v>
      </c>
      <c r="D1442" s="11">
        <v>1.1333906346E11</v>
      </c>
      <c r="E1442" s="8" t="s">
        <v>20</v>
      </c>
      <c r="F1442" s="8" t="str">
        <f t="shared" si="1"/>
        <v>SELL</v>
      </c>
      <c r="G1442" s="12">
        <v>282.019531</v>
      </c>
      <c r="H1442" s="12">
        <v>1000.0</v>
      </c>
      <c r="I1442" s="7">
        <v>43382.0</v>
      </c>
      <c r="J1442" s="14">
        <v>305.927124</v>
      </c>
      <c r="K1442" s="14">
        <f t="shared" si="2"/>
        <v>1084.772827</v>
      </c>
      <c r="L1442" s="15">
        <f t="shared" si="3"/>
        <v>-0.08477282731</v>
      </c>
      <c r="M1442" s="15">
        <f t="shared" si="4"/>
        <v>0.08477282731</v>
      </c>
      <c r="N1442" s="8">
        <f t="shared" si="5"/>
        <v>154</v>
      </c>
    </row>
    <row r="1443" ht="12.75" customHeight="1">
      <c r="A1443" s="16">
        <v>43229.0</v>
      </c>
      <c r="B1443" s="8" t="s">
        <v>59</v>
      </c>
      <c r="C1443" s="8" t="s">
        <v>60</v>
      </c>
      <c r="D1443" s="11">
        <v>4.25280211092E11</v>
      </c>
      <c r="E1443" s="17" t="s">
        <v>20</v>
      </c>
      <c r="F1443" s="18" t="str">
        <f t="shared" si="1"/>
        <v>SELL</v>
      </c>
      <c r="G1443" s="12">
        <v>75.39</v>
      </c>
      <c r="H1443" s="12">
        <v>1000.0</v>
      </c>
      <c r="I1443" s="16">
        <v>43229.0</v>
      </c>
      <c r="J1443" s="14">
        <v>75.39</v>
      </c>
      <c r="K1443" s="14">
        <f t="shared" si="2"/>
        <v>1000</v>
      </c>
      <c r="L1443" s="15">
        <f t="shared" si="3"/>
        <v>0</v>
      </c>
      <c r="M1443" s="15">
        <f t="shared" si="4"/>
        <v>0</v>
      </c>
      <c r="N1443" s="8">
        <f t="shared" si="5"/>
        <v>0</v>
      </c>
    </row>
    <row r="1444" ht="12.75" customHeight="1">
      <c r="A1444" s="7">
        <v>43230.0</v>
      </c>
      <c r="B1444" s="8" t="s">
        <v>216</v>
      </c>
      <c r="C1444" s="8" t="s">
        <v>217</v>
      </c>
      <c r="D1444" s="11">
        <v>5.101905816E10</v>
      </c>
      <c r="E1444" s="8" t="s">
        <v>20</v>
      </c>
      <c r="F1444" s="8" t="str">
        <f t="shared" si="1"/>
        <v>SELL</v>
      </c>
      <c r="G1444" s="12">
        <v>422.670013</v>
      </c>
      <c r="H1444" s="12">
        <v>1000.0</v>
      </c>
      <c r="I1444" s="16">
        <v>44727.0</v>
      </c>
      <c r="J1444" s="14">
        <v>1266.160034</v>
      </c>
      <c r="K1444" s="14">
        <f t="shared" si="2"/>
        <v>2995.623051</v>
      </c>
      <c r="L1444" s="15">
        <f t="shared" si="3"/>
        <v>-1.995623051</v>
      </c>
      <c r="M1444" s="15">
        <f t="shared" si="4"/>
        <v>1.995623051</v>
      </c>
      <c r="N1444" s="8">
        <f t="shared" si="5"/>
        <v>1497</v>
      </c>
    </row>
    <row r="1445" ht="12.75" customHeight="1">
      <c r="A1445" s="7">
        <v>43231.0</v>
      </c>
      <c r="B1445" s="8" t="s">
        <v>437</v>
      </c>
      <c r="C1445" s="8" t="s">
        <v>438</v>
      </c>
      <c r="D1445" s="11">
        <v>1.276728036E10</v>
      </c>
      <c r="E1445" s="8" t="s">
        <v>24</v>
      </c>
      <c r="F1445" s="8" t="str">
        <f t="shared" si="1"/>
        <v>BUY</v>
      </c>
      <c r="G1445" s="12">
        <v>34.40546</v>
      </c>
      <c r="H1445" s="12">
        <v>1000.0</v>
      </c>
      <c r="I1445" s="16">
        <v>43383.0</v>
      </c>
      <c r="J1445" s="14">
        <v>32.167549</v>
      </c>
      <c r="K1445" s="14">
        <f t="shared" si="2"/>
        <v>934.9547717</v>
      </c>
      <c r="L1445" s="15">
        <f t="shared" si="3"/>
        <v>-0.06504522829</v>
      </c>
      <c r="M1445" s="15">
        <f t="shared" si="4"/>
        <v>0.06504522829</v>
      </c>
      <c r="N1445" s="8">
        <f t="shared" si="5"/>
        <v>152</v>
      </c>
    </row>
    <row r="1446" ht="12.75" customHeight="1">
      <c r="A1446" s="7">
        <v>43231.0</v>
      </c>
      <c r="B1446" s="8" t="s">
        <v>2142</v>
      </c>
      <c r="C1446" s="8" t="s">
        <v>2143</v>
      </c>
      <c r="D1446" s="11">
        <v>1.2330291456E10</v>
      </c>
      <c r="E1446" s="8" t="s">
        <v>20</v>
      </c>
      <c r="F1446" s="8" t="str">
        <f t="shared" si="1"/>
        <v>SELL</v>
      </c>
      <c r="G1446" s="12">
        <v>100.129997</v>
      </c>
      <c r="H1446" s="12">
        <v>1000.0</v>
      </c>
      <c r="I1446" s="16">
        <v>44727.0</v>
      </c>
      <c r="J1446" s="14">
        <v>192.929993</v>
      </c>
      <c r="K1446" s="14">
        <f t="shared" si="2"/>
        <v>1926.795154</v>
      </c>
      <c r="L1446" s="15">
        <f t="shared" si="3"/>
        <v>-0.9267951541</v>
      </c>
      <c r="M1446" s="15">
        <f t="shared" si="4"/>
        <v>0.9267951541</v>
      </c>
      <c r="N1446" s="8">
        <f t="shared" si="5"/>
        <v>1496</v>
      </c>
    </row>
    <row r="1447" ht="12.75" customHeight="1">
      <c r="A1447" s="7">
        <v>43231.0</v>
      </c>
      <c r="B1447" s="8" t="s">
        <v>1168</v>
      </c>
      <c r="C1447" s="8" t="s">
        <v>1169</v>
      </c>
      <c r="D1447" s="11">
        <v>4.3386699181E10</v>
      </c>
      <c r="E1447" s="8" t="s">
        <v>24</v>
      </c>
      <c r="F1447" s="8" t="str">
        <f t="shared" si="1"/>
        <v>BUY</v>
      </c>
      <c r="G1447" s="12">
        <v>23.025764</v>
      </c>
      <c r="H1447" s="12">
        <v>1000.0</v>
      </c>
      <c r="I1447" s="7">
        <v>43252.0</v>
      </c>
      <c r="J1447" s="14">
        <v>22.738661</v>
      </c>
      <c r="K1447" s="14">
        <f t="shared" si="2"/>
        <v>987.5312281</v>
      </c>
      <c r="L1447" s="15">
        <f t="shared" si="3"/>
        <v>-0.01246877194</v>
      </c>
      <c r="M1447" s="15">
        <f t="shared" si="4"/>
        <v>0.01246877194</v>
      </c>
      <c r="N1447" s="8">
        <f t="shared" si="5"/>
        <v>21</v>
      </c>
    </row>
    <row r="1448" ht="12.75" customHeight="1">
      <c r="A1448" s="7">
        <v>43236.0</v>
      </c>
      <c r="B1448" s="8" t="s">
        <v>644</v>
      </c>
      <c r="C1448" s="8" t="s">
        <v>645</v>
      </c>
      <c r="D1448" s="11">
        <v>6.9650124965E10</v>
      </c>
      <c r="E1448" s="8" t="s">
        <v>20</v>
      </c>
      <c r="F1448" s="8" t="str">
        <f t="shared" si="1"/>
        <v>SELL</v>
      </c>
      <c r="G1448" s="12">
        <v>55.710968</v>
      </c>
      <c r="H1448" s="12">
        <v>1000.0</v>
      </c>
      <c r="I1448" s="7">
        <v>43349.0</v>
      </c>
      <c r="J1448" s="14">
        <v>44.026451</v>
      </c>
      <c r="K1448" s="14">
        <f t="shared" si="2"/>
        <v>790.2654106</v>
      </c>
      <c r="L1448" s="15">
        <f t="shared" si="3"/>
        <v>0.2097345894</v>
      </c>
      <c r="M1448" s="15">
        <f t="shared" si="4"/>
        <v>-0.2097345894</v>
      </c>
      <c r="N1448" s="8">
        <f t="shared" si="5"/>
        <v>113</v>
      </c>
    </row>
    <row r="1449" ht="12.75" customHeight="1">
      <c r="A1449" s="7">
        <v>43237.0</v>
      </c>
      <c r="B1449" s="8" t="s">
        <v>300</v>
      </c>
      <c r="C1449" s="8" t="s">
        <v>301</v>
      </c>
      <c r="D1449" s="11">
        <v>1.900432125E10</v>
      </c>
      <c r="E1449" s="8" t="s">
        <v>24</v>
      </c>
      <c r="F1449" s="8" t="str">
        <f t="shared" si="1"/>
        <v>BUY</v>
      </c>
      <c r="G1449" s="12">
        <v>102.88</v>
      </c>
      <c r="H1449" s="12">
        <v>1000.0</v>
      </c>
      <c r="I1449" s="7">
        <v>43249.0</v>
      </c>
      <c r="J1449" s="14">
        <v>107.93</v>
      </c>
      <c r="K1449" s="14">
        <f t="shared" si="2"/>
        <v>1049.086314</v>
      </c>
      <c r="L1449" s="15">
        <f t="shared" si="3"/>
        <v>0.04908631415</v>
      </c>
      <c r="M1449" s="15">
        <f t="shared" si="4"/>
        <v>-0.04908631415</v>
      </c>
      <c r="N1449" s="8">
        <f t="shared" si="5"/>
        <v>12</v>
      </c>
    </row>
    <row r="1450" ht="12.75" customHeight="1">
      <c r="A1450" s="7">
        <v>43237.0</v>
      </c>
      <c r="B1450" s="8" t="s">
        <v>689</v>
      </c>
      <c r="C1450" s="8" t="s">
        <v>690</v>
      </c>
      <c r="D1450" s="11">
        <v>4.1085696745E10</v>
      </c>
      <c r="E1450" s="8" t="s">
        <v>24</v>
      </c>
      <c r="F1450" s="8" t="str">
        <f t="shared" si="1"/>
        <v>BUY</v>
      </c>
      <c r="G1450" s="12">
        <v>35.797283</v>
      </c>
      <c r="H1450" s="12">
        <v>1000.0</v>
      </c>
      <c r="I1450" s="16">
        <v>43273.0</v>
      </c>
      <c r="J1450" s="14">
        <v>37.812492</v>
      </c>
      <c r="K1450" s="14">
        <f t="shared" si="2"/>
        <v>1056.295027</v>
      </c>
      <c r="L1450" s="15">
        <f t="shared" si="3"/>
        <v>0.05629502664</v>
      </c>
      <c r="M1450" s="15">
        <f t="shared" si="4"/>
        <v>-0.05629502664</v>
      </c>
      <c r="N1450" s="8">
        <f t="shared" si="5"/>
        <v>36</v>
      </c>
    </row>
    <row r="1451" ht="12.75" customHeight="1">
      <c r="A1451" s="7">
        <v>43237.0</v>
      </c>
      <c r="B1451" s="8" t="s">
        <v>794</v>
      </c>
      <c r="C1451" s="8" t="s">
        <v>795</v>
      </c>
      <c r="D1451" s="11">
        <v>3.325491351E10</v>
      </c>
      <c r="E1451" s="8" t="s">
        <v>24</v>
      </c>
      <c r="F1451" s="8" t="str">
        <f t="shared" si="1"/>
        <v>BUY</v>
      </c>
      <c r="G1451" s="12">
        <v>48.767395</v>
      </c>
      <c r="H1451" s="12">
        <v>1000.0</v>
      </c>
      <c r="I1451" s="7">
        <v>43269.0</v>
      </c>
      <c r="J1451" s="14">
        <v>49.404331</v>
      </c>
      <c r="K1451" s="14">
        <f t="shared" si="2"/>
        <v>1013.060694</v>
      </c>
      <c r="L1451" s="15">
        <f t="shared" si="3"/>
        <v>0.01306069352</v>
      </c>
      <c r="M1451" s="15">
        <f t="shared" si="4"/>
        <v>-0.01306069352</v>
      </c>
      <c r="N1451" s="8">
        <f t="shared" si="5"/>
        <v>32</v>
      </c>
    </row>
    <row r="1452" ht="12.75" customHeight="1">
      <c r="A1452" s="7">
        <v>43237.0</v>
      </c>
      <c r="B1452" s="8" t="s">
        <v>851</v>
      </c>
      <c r="C1452" s="8" t="s">
        <v>852</v>
      </c>
      <c r="D1452" s="11">
        <v>3.397184427E10</v>
      </c>
      <c r="E1452" s="8" t="s">
        <v>20</v>
      </c>
      <c r="F1452" s="8" t="str">
        <f t="shared" si="1"/>
        <v>SELL</v>
      </c>
      <c r="G1452" s="12">
        <v>2.912688</v>
      </c>
      <c r="H1452" s="12">
        <v>1000.0</v>
      </c>
      <c r="I1452" s="16">
        <v>44727.0</v>
      </c>
      <c r="J1452" s="14">
        <v>1.971867</v>
      </c>
      <c r="K1452" s="14">
        <f t="shared" si="2"/>
        <v>676.9921804</v>
      </c>
      <c r="L1452" s="15">
        <f t="shared" si="3"/>
        <v>0.3230078196</v>
      </c>
      <c r="M1452" s="15">
        <f t="shared" si="4"/>
        <v>-0.3230078196</v>
      </c>
      <c r="N1452" s="8">
        <f t="shared" si="5"/>
        <v>1490</v>
      </c>
    </row>
    <row r="1453" ht="12.75" customHeight="1">
      <c r="A1453" s="7">
        <v>43237.0</v>
      </c>
      <c r="B1453" s="8" t="s">
        <v>769</v>
      </c>
      <c r="C1453" s="8" t="s">
        <v>770</v>
      </c>
      <c r="D1453" s="11">
        <v>1.2782803856E10</v>
      </c>
      <c r="E1453" s="8" t="s">
        <v>24</v>
      </c>
      <c r="F1453" s="8" t="str">
        <f t="shared" si="1"/>
        <v>BUY</v>
      </c>
      <c r="G1453" s="12">
        <v>34.55</v>
      </c>
      <c r="H1453" s="12">
        <v>1000.0</v>
      </c>
      <c r="I1453" s="7">
        <v>43403.0</v>
      </c>
      <c r="J1453" s="14">
        <v>27.35</v>
      </c>
      <c r="K1453" s="14">
        <f t="shared" si="2"/>
        <v>791.6063676</v>
      </c>
      <c r="L1453" s="15">
        <f t="shared" si="3"/>
        <v>-0.2083936324</v>
      </c>
      <c r="M1453" s="15">
        <f t="shared" si="4"/>
        <v>0.2083936324</v>
      </c>
      <c r="N1453" s="8">
        <f t="shared" si="5"/>
        <v>166</v>
      </c>
    </row>
    <row r="1454" ht="12.75" customHeight="1">
      <c r="A1454" s="7">
        <v>43241.0</v>
      </c>
      <c r="B1454" s="8" t="s">
        <v>603</v>
      </c>
      <c r="C1454" s="8" t="s">
        <v>604</v>
      </c>
      <c r="D1454" s="11">
        <v>4.3368843374E10</v>
      </c>
      <c r="E1454" s="8" t="s">
        <v>20</v>
      </c>
      <c r="F1454" s="8" t="str">
        <f t="shared" si="1"/>
        <v>SELL</v>
      </c>
      <c r="G1454" s="12">
        <v>87.796677</v>
      </c>
      <c r="H1454" s="12">
        <v>1000.0</v>
      </c>
      <c r="I1454" s="7">
        <v>43395.0</v>
      </c>
      <c r="J1454" s="14">
        <v>90.87825</v>
      </c>
      <c r="K1454" s="14">
        <f t="shared" si="2"/>
        <v>1035.098971</v>
      </c>
      <c r="L1454" s="15">
        <f t="shared" si="3"/>
        <v>-0.03509897077</v>
      </c>
      <c r="M1454" s="15">
        <f t="shared" si="4"/>
        <v>0.03509897077</v>
      </c>
      <c r="N1454" s="8">
        <f t="shared" si="5"/>
        <v>154</v>
      </c>
    </row>
    <row r="1455" ht="12.75" customHeight="1">
      <c r="A1455" s="7">
        <v>43241.0</v>
      </c>
      <c r="B1455" s="8" t="s">
        <v>44</v>
      </c>
      <c r="C1455" s="8" t="s">
        <v>45</v>
      </c>
      <c r="D1455" s="11">
        <v>5.517271672E10</v>
      </c>
      <c r="E1455" s="8" t="s">
        <v>20</v>
      </c>
      <c r="F1455" s="8" t="str">
        <f t="shared" si="1"/>
        <v>SELL</v>
      </c>
      <c r="G1455" s="12">
        <v>167.818024</v>
      </c>
      <c r="H1455" s="12">
        <v>1000.0</v>
      </c>
      <c r="I1455" s="7">
        <v>43292.0</v>
      </c>
      <c r="J1455" s="14">
        <v>164.424393</v>
      </c>
      <c r="K1455" s="14">
        <f t="shared" si="2"/>
        <v>979.7779111</v>
      </c>
      <c r="L1455" s="15">
        <f t="shared" si="3"/>
        <v>0.0202220889</v>
      </c>
      <c r="M1455" s="15">
        <f t="shared" si="4"/>
        <v>-0.0202220889</v>
      </c>
      <c r="N1455" s="8">
        <f t="shared" si="5"/>
        <v>51</v>
      </c>
    </row>
    <row r="1456" ht="12.75" customHeight="1">
      <c r="A1456" s="7">
        <v>43241.0</v>
      </c>
      <c r="B1456" s="8" t="s">
        <v>152</v>
      </c>
      <c r="C1456" s="8" t="s">
        <v>153</v>
      </c>
      <c r="D1456" s="11">
        <v>1.11464472E11</v>
      </c>
      <c r="E1456" s="8" t="s">
        <v>20</v>
      </c>
      <c r="F1456" s="8" t="str">
        <f t="shared" si="1"/>
        <v>SELL</v>
      </c>
      <c r="G1456" s="12">
        <v>51.55</v>
      </c>
      <c r="H1456" s="12">
        <v>1000.0</v>
      </c>
      <c r="I1456" s="7">
        <v>43255.0</v>
      </c>
      <c r="J1456" s="14">
        <v>51.31</v>
      </c>
      <c r="K1456" s="14">
        <f t="shared" si="2"/>
        <v>995.3443259</v>
      </c>
      <c r="L1456" s="15">
        <f t="shared" si="3"/>
        <v>0.004655674103</v>
      </c>
      <c r="M1456" s="15">
        <f t="shared" si="4"/>
        <v>-0.004655674103</v>
      </c>
      <c r="N1456" s="8">
        <f t="shared" si="5"/>
        <v>14</v>
      </c>
    </row>
    <row r="1457" ht="12.75" customHeight="1">
      <c r="A1457" s="7">
        <v>43241.0</v>
      </c>
      <c r="B1457" s="8" t="s">
        <v>1987</v>
      </c>
      <c r="C1457" s="8" t="s">
        <v>1988</v>
      </c>
      <c r="D1457" s="11">
        <v>7.3940024E10</v>
      </c>
      <c r="E1457" s="8" t="s">
        <v>20</v>
      </c>
      <c r="F1457" s="8" t="str">
        <f t="shared" si="1"/>
        <v>SELL</v>
      </c>
      <c r="G1457" s="12">
        <v>35.126461</v>
      </c>
      <c r="H1457" s="12">
        <v>1000.0</v>
      </c>
      <c r="I1457" s="7">
        <v>43789.0</v>
      </c>
      <c r="J1457" s="14">
        <v>54.452579</v>
      </c>
      <c r="K1457" s="14">
        <f t="shared" si="2"/>
        <v>1550.18688</v>
      </c>
      <c r="L1457" s="15">
        <f t="shared" si="3"/>
        <v>-0.5501868805</v>
      </c>
      <c r="M1457" s="15">
        <f t="shared" si="4"/>
        <v>0.5501868805</v>
      </c>
      <c r="N1457" s="8">
        <f t="shared" si="5"/>
        <v>548</v>
      </c>
    </row>
    <row r="1458" ht="12.75" customHeight="1">
      <c r="A1458" s="7">
        <v>43242.0</v>
      </c>
      <c r="B1458" s="8" t="s">
        <v>28</v>
      </c>
      <c r="C1458" s="8" t="s">
        <v>29</v>
      </c>
      <c r="D1458" s="11">
        <v>3.00794502426E11</v>
      </c>
      <c r="E1458" s="8" t="s">
        <v>20</v>
      </c>
      <c r="F1458" s="8" t="str">
        <f t="shared" si="1"/>
        <v>SELL</v>
      </c>
      <c r="G1458" s="12">
        <v>102.01</v>
      </c>
      <c r="H1458" s="12">
        <v>1000.0</v>
      </c>
      <c r="I1458" s="7">
        <v>43490.0</v>
      </c>
      <c r="J1458" s="14">
        <v>91.82</v>
      </c>
      <c r="K1458" s="14">
        <f t="shared" si="2"/>
        <v>900.1078326</v>
      </c>
      <c r="L1458" s="15">
        <f t="shared" si="3"/>
        <v>0.09989216743</v>
      </c>
      <c r="M1458" s="15">
        <f t="shared" si="4"/>
        <v>-0.09989216743</v>
      </c>
      <c r="N1458" s="8">
        <f t="shared" si="5"/>
        <v>248</v>
      </c>
    </row>
    <row r="1459" ht="12.75" customHeight="1">
      <c r="A1459" s="7">
        <v>43242.0</v>
      </c>
      <c r="B1459" s="8" t="s">
        <v>875</v>
      </c>
      <c r="C1459" s="8" t="s">
        <v>876</v>
      </c>
      <c r="D1459" s="11">
        <v>1.1398309389E10</v>
      </c>
      <c r="E1459" s="8" t="s">
        <v>24</v>
      </c>
      <c r="F1459" s="8" t="str">
        <f t="shared" si="1"/>
        <v>BUY</v>
      </c>
      <c r="G1459" s="12">
        <v>14.29</v>
      </c>
      <c r="H1459" s="12">
        <v>1000.0</v>
      </c>
      <c r="I1459" s="16">
        <v>43985.0</v>
      </c>
      <c r="J1459" s="14">
        <v>10.86</v>
      </c>
      <c r="K1459" s="14">
        <f t="shared" si="2"/>
        <v>759.9720084</v>
      </c>
      <c r="L1459" s="15">
        <f t="shared" si="3"/>
        <v>-0.2400279916</v>
      </c>
      <c r="M1459" s="15">
        <f t="shared" si="4"/>
        <v>0.2400279916</v>
      </c>
      <c r="N1459" s="8">
        <f t="shared" si="5"/>
        <v>743</v>
      </c>
    </row>
    <row r="1460" ht="12.75" customHeight="1">
      <c r="A1460" s="7">
        <v>43243.0</v>
      </c>
      <c r="B1460" s="8" t="s">
        <v>173</v>
      </c>
      <c r="C1460" s="8" t="s">
        <v>174</v>
      </c>
      <c r="D1460" s="11">
        <v>1.21670003777E11</v>
      </c>
      <c r="E1460" s="8" t="s">
        <v>24</v>
      </c>
      <c r="F1460" s="8" t="str">
        <f t="shared" si="1"/>
        <v>BUY</v>
      </c>
      <c r="G1460" s="12">
        <v>81.984688</v>
      </c>
      <c r="H1460" s="12">
        <v>1000.0</v>
      </c>
      <c r="I1460" s="7">
        <v>43243.0</v>
      </c>
      <c r="J1460" s="14">
        <v>81.984688</v>
      </c>
      <c r="K1460" s="14">
        <f t="shared" si="2"/>
        <v>1000</v>
      </c>
      <c r="L1460" s="15">
        <f t="shared" si="3"/>
        <v>0</v>
      </c>
      <c r="M1460" s="15">
        <f t="shared" si="4"/>
        <v>0</v>
      </c>
      <c r="N1460" s="8">
        <f t="shared" si="5"/>
        <v>0</v>
      </c>
    </row>
    <row r="1461" ht="12.75" customHeight="1">
      <c r="A1461" s="7">
        <v>43243.0</v>
      </c>
      <c r="B1461" s="8" t="s">
        <v>1047</v>
      </c>
      <c r="C1461" s="8" t="s">
        <v>1048</v>
      </c>
      <c r="D1461" s="11">
        <v>1.428655552E10</v>
      </c>
      <c r="E1461" s="8" t="s">
        <v>24</v>
      </c>
      <c r="F1461" s="8" t="str">
        <f t="shared" si="1"/>
        <v>BUY</v>
      </c>
      <c r="G1461" s="12">
        <v>66.57</v>
      </c>
      <c r="H1461" s="12">
        <v>1000.0</v>
      </c>
      <c r="I1461" s="7">
        <v>43805.0</v>
      </c>
      <c r="J1461" s="14">
        <v>94.480003</v>
      </c>
      <c r="K1461" s="14">
        <f t="shared" si="2"/>
        <v>1419.257969</v>
      </c>
      <c r="L1461" s="15">
        <f t="shared" si="3"/>
        <v>0.4192579691</v>
      </c>
      <c r="M1461" s="15">
        <f t="shared" si="4"/>
        <v>-0.4192579691</v>
      </c>
      <c r="N1461" s="8">
        <f t="shared" si="5"/>
        <v>562</v>
      </c>
    </row>
    <row r="1462" ht="12.75" customHeight="1">
      <c r="A1462" s="7">
        <v>43243.0</v>
      </c>
      <c r="B1462" s="8" t="s">
        <v>507</v>
      </c>
      <c r="C1462" s="8" t="s">
        <v>508</v>
      </c>
      <c r="D1462" s="11">
        <v>1.28534930595E11</v>
      </c>
      <c r="E1462" s="8" t="s">
        <v>20</v>
      </c>
      <c r="F1462" s="8" t="str">
        <f t="shared" si="1"/>
        <v>SELL</v>
      </c>
      <c r="G1462" s="12">
        <v>86.169373</v>
      </c>
      <c r="H1462" s="12">
        <v>1000.0</v>
      </c>
      <c r="I1462" s="7">
        <v>43266.0</v>
      </c>
      <c r="J1462" s="14">
        <v>90.255341</v>
      </c>
      <c r="K1462" s="14">
        <f t="shared" si="2"/>
        <v>1047.417869</v>
      </c>
      <c r="L1462" s="15">
        <f t="shared" si="3"/>
        <v>-0.04741786853</v>
      </c>
      <c r="M1462" s="15">
        <f t="shared" si="4"/>
        <v>0.04741786853</v>
      </c>
      <c r="N1462" s="8">
        <f t="shared" si="5"/>
        <v>23</v>
      </c>
    </row>
    <row r="1463" ht="12.75" customHeight="1">
      <c r="A1463" s="16">
        <v>43243.0</v>
      </c>
      <c r="B1463" s="8" t="s">
        <v>59</v>
      </c>
      <c r="C1463" s="8" t="s">
        <v>60</v>
      </c>
      <c r="D1463" s="11">
        <v>4.25280211092E11</v>
      </c>
      <c r="E1463" s="18" t="s">
        <v>24</v>
      </c>
      <c r="F1463" s="17" t="str">
        <f t="shared" si="1"/>
        <v>BUY</v>
      </c>
      <c r="G1463" s="12">
        <v>75.82</v>
      </c>
      <c r="H1463" s="12">
        <v>1000.0</v>
      </c>
      <c r="I1463" s="16">
        <v>43243.0</v>
      </c>
      <c r="J1463" s="14">
        <v>75.82</v>
      </c>
      <c r="K1463" s="14">
        <f t="shared" si="2"/>
        <v>1000</v>
      </c>
      <c r="L1463" s="15">
        <f t="shared" si="3"/>
        <v>0</v>
      </c>
      <c r="M1463" s="15">
        <f t="shared" si="4"/>
        <v>0</v>
      </c>
      <c r="N1463" s="8">
        <f t="shared" si="5"/>
        <v>0</v>
      </c>
    </row>
    <row r="1464" ht="12.75" customHeight="1">
      <c r="A1464" s="7">
        <v>43244.0</v>
      </c>
      <c r="B1464" s="8" t="s">
        <v>2154</v>
      </c>
      <c r="C1464" s="8" t="s">
        <v>2155</v>
      </c>
      <c r="D1464" s="11">
        <v>1.12121284E10</v>
      </c>
      <c r="E1464" s="8" t="s">
        <v>24</v>
      </c>
      <c r="F1464" s="8" t="str">
        <f t="shared" si="1"/>
        <v>BUY</v>
      </c>
      <c r="G1464" s="12">
        <v>44.0</v>
      </c>
      <c r="H1464" s="12">
        <v>1000.0</v>
      </c>
      <c r="I1464" s="16">
        <v>44727.0</v>
      </c>
      <c r="J1464" s="14">
        <v>41.389999</v>
      </c>
      <c r="K1464" s="14">
        <f t="shared" si="2"/>
        <v>940.6817955</v>
      </c>
      <c r="L1464" s="15">
        <f t="shared" si="3"/>
        <v>-0.05931820455</v>
      </c>
      <c r="M1464" s="15">
        <f t="shared" si="4"/>
        <v>0.05931820455</v>
      </c>
      <c r="N1464" s="8">
        <f t="shared" si="5"/>
        <v>1483</v>
      </c>
    </row>
    <row r="1465" ht="12.75" customHeight="1">
      <c r="A1465" s="7">
        <v>43244.0</v>
      </c>
      <c r="B1465" s="8" t="s">
        <v>1847</v>
      </c>
      <c r="C1465" s="8" t="s">
        <v>1848</v>
      </c>
      <c r="D1465" s="11">
        <v>1.1164249786E10</v>
      </c>
      <c r="E1465" s="8" t="s">
        <v>20</v>
      </c>
      <c r="F1465" s="8" t="str">
        <f t="shared" si="1"/>
        <v>SELL</v>
      </c>
      <c r="G1465" s="12">
        <v>35.990002</v>
      </c>
      <c r="H1465" s="12">
        <v>1000.0</v>
      </c>
      <c r="I1465" s="7">
        <v>43355.0</v>
      </c>
      <c r="J1465" s="14">
        <v>70.940002</v>
      </c>
      <c r="K1465" s="14">
        <f t="shared" si="2"/>
        <v>1971.10303</v>
      </c>
      <c r="L1465" s="15">
        <f t="shared" si="3"/>
        <v>-0.9711030302</v>
      </c>
      <c r="M1465" s="15">
        <f t="shared" si="4"/>
        <v>0.9711030302</v>
      </c>
      <c r="N1465" s="8">
        <f t="shared" si="5"/>
        <v>111</v>
      </c>
    </row>
    <row r="1466" ht="12.75" customHeight="1">
      <c r="A1466" s="7">
        <v>43244.0</v>
      </c>
      <c r="B1466" s="8" t="s">
        <v>2158</v>
      </c>
      <c r="C1466" s="8" t="s">
        <v>2159</v>
      </c>
      <c r="D1466" s="11">
        <v>1.28145888E11</v>
      </c>
      <c r="E1466" s="8" t="s">
        <v>24</v>
      </c>
      <c r="F1466" s="8" t="str">
        <f t="shared" si="1"/>
        <v>BUY</v>
      </c>
      <c r="G1466" s="12">
        <v>61.04</v>
      </c>
      <c r="H1466" s="12">
        <v>1000.0</v>
      </c>
      <c r="I1466" s="16">
        <v>43367.0</v>
      </c>
      <c r="J1466" s="14">
        <v>64.11</v>
      </c>
      <c r="K1466" s="14">
        <f t="shared" si="2"/>
        <v>1050.294889</v>
      </c>
      <c r="L1466" s="15">
        <f t="shared" si="3"/>
        <v>0.0502948886</v>
      </c>
      <c r="M1466" s="15">
        <f t="shared" si="4"/>
        <v>-0.0502948886</v>
      </c>
      <c r="N1466" s="8">
        <f t="shared" si="5"/>
        <v>123</v>
      </c>
    </row>
    <row r="1467" ht="12.75" customHeight="1">
      <c r="A1467" s="7">
        <v>43249.0</v>
      </c>
      <c r="B1467" s="8" t="s">
        <v>300</v>
      </c>
      <c r="C1467" s="8" t="s">
        <v>301</v>
      </c>
      <c r="D1467" s="11">
        <v>1.900432125E10</v>
      </c>
      <c r="E1467" s="8" t="s">
        <v>20</v>
      </c>
      <c r="F1467" s="8" t="str">
        <f t="shared" si="1"/>
        <v>SELL</v>
      </c>
      <c r="G1467" s="12">
        <v>107.93</v>
      </c>
      <c r="H1467" s="12">
        <v>1000.0</v>
      </c>
      <c r="I1467" s="7">
        <v>43384.0</v>
      </c>
      <c r="J1467" s="14">
        <v>124.5</v>
      </c>
      <c r="K1467" s="14">
        <f t="shared" si="2"/>
        <v>1153.525433</v>
      </c>
      <c r="L1467" s="15">
        <f t="shared" si="3"/>
        <v>-0.1535254332</v>
      </c>
      <c r="M1467" s="15">
        <f t="shared" si="4"/>
        <v>0.1535254332</v>
      </c>
      <c r="N1467" s="8">
        <f t="shared" si="5"/>
        <v>135</v>
      </c>
    </row>
    <row r="1468" ht="12.75" customHeight="1">
      <c r="A1468" s="16">
        <v>43249.0</v>
      </c>
      <c r="B1468" s="8" t="s">
        <v>2160</v>
      </c>
      <c r="C1468" s="8" t="s">
        <v>2161</v>
      </c>
      <c r="D1468" s="11">
        <v>1.3395388662E10</v>
      </c>
      <c r="E1468" s="17" t="s">
        <v>20</v>
      </c>
      <c r="F1468" s="18" t="str">
        <f t="shared" si="1"/>
        <v>SELL</v>
      </c>
      <c r="G1468" s="12">
        <v>152.936584</v>
      </c>
      <c r="H1468" s="12">
        <v>1000.0</v>
      </c>
      <c r="I1468" s="16">
        <v>44727.0</v>
      </c>
      <c r="J1468" s="14">
        <v>235.212769</v>
      </c>
      <c r="K1468" s="14">
        <f t="shared" si="2"/>
        <v>1537.975825</v>
      </c>
      <c r="L1468" s="15">
        <f t="shared" si="3"/>
        <v>-0.5379758253</v>
      </c>
      <c r="M1468" s="15">
        <f t="shared" si="4"/>
        <v>0.5379758253</v>
      </c>
      <c r="N1468" s="8">
        <f t="shared" si="5"/>
        <v>1478</v>
      </c>
    </row>
    <row r="1469" ht="12.75" customHeight="1">
      <c r="A1469" s="7">
        <v>43250.0</v>
      </c>
      <c r="B1469" s="8" t="s">
        <v>2162</v>
      </c>
      <c r="C1469" s="8" t="s">
        <v>2163</v>
      </c>
      <c r="D1469" s="11">
        <v>1.8224700944E10</v>
      </c>
      <c r="E1469" s="8" t="s">
        <v>24</v>
      </c>
      <c r="F1469" s="8" t="str">
        <f t="shared" si="1"/>
        <v>BUY</v>
      </c>
      <c r="G1469" s="12">
        <v>47.598751</v>
      </c>
      <c r="H1469" s="12">
        <v>1000.0</v>
      </c>
      <c r="I1469" s="16">
        <v>44727.0</v>
      </c>
      <c r="J1469" s="14">
        <v>53.549908</v>
      </c>
      <c r="K1469" s="14">
        <f t="shared" si="2"/>
        <v>1125.027587</v>
      </c>
      <c r="L1469" s="15">
        <f t="shared" si="3"/>
        <v>0.1250275874</v>
      </c>
      <c r="M1469" s="15">
        <f t="shared" si="4"/>
        <v>-0.1250275874</v>
      </c>
      <c r="N1469" s="8">
        <f t="shared" si="5"/>
        <v>1477</v>
      </c>
    </row>
    <row r="1470" ht="12.75" customHeight="1">
      <c r="A1470" s="7">
        <v>43250.0</v>
      </c>
      <c r="B1470" s="8" t="s">
        <v>183</v>
      </c>
      <c r="C1470" s="8" t="s">
        <v>184</v>
      </c>
      <c r="D1470" s="11">
        <v>3.59532201359E11</v>
      </c>
      <c r="E1470" s="8" t="s">
        <v>20</v>
      </c>
      <c r="F1470" s="8" t="str">
        <f t="shared" si="1"/>
        <v>SELL</v>
      </c>
      <c r="G1470" s="12">
        <v>65.229622</v>
      </c>
      <c r="H1470" s="12">
        <v>1000.0</v>
      </c>
      <c r="I1470" s="7">
        <v>43313.0</v>
      </c>
      <c r="J1470" s="14">
        <v>70.88414</v>
      </c>
      <c r="K1470" s="14">
        <f t="shared" si="2"/>
        <v>1086.686352</v>
      </c>
      <c r="L1470" s="15">
        <f t="shared" si="3"/>
        <v>-0.08668635241</v>
      </c>
      <c r="M1470" s="15">
        <f t="shared" si="4"/>
        <v>0.08668635241</v>
      </c>
      <c r="N1470" s="8">
        <f t="shared" si="5"/>
        <v>63</v>
      </c>
    </row>
    <row r="1471" ht="12.75" customHeight="1">
      <c r="A1471" s="7">
        <v>43251.0</v>
      </c>
      <c r="B1471" s="8" t="s">
        <v>785</v>
      </c>
      <c r="C1471" s="8" t="s">
        <v>786</v>
      </c>
      <c r="D1471" s="11">
        <v>1.002434956E10</v>
      </c>
      <c r="E1471" s="8" t="s">
        <v>24</v>
      </c>
      <c r="F1471" s="8" t="str">
        <f t="shared" si="1"/>
        <v>BUY</v>
      </c>
      <c r="G1471" s="12">
        <v>54.274509</v>
      </c>
      <c r="H1471" s="12">
        <v>1000.0</v>
      </c>
      <c r="I1471" s="7">
        <v>43255.0</v>
      </c>
      <c r="J1471" s="14">
        <v>55.090195</v>
      </c>
      <c r="K1471" s="14">
        <f t="shared" si="2"/>
        <v>1015.028897</v>
      </c>
      <c r="L1471" s="15">
        <f t="shared" si="3"/>
        <v>0.0150288969</v>
      </c>
      <c r="M1471" s="15">
        <f t="shared" si="4"/>
        <v>-0.0150288969</v>
      </c>
      <c r="N1471" s="8">
        <f t="shared" si="5"/>
        <v>4</v>
      </c>
    </row>
    <row r="1472" ht="12.75" customHeight="1">
      <c r="A1472" s="16">
        <v>43251.0</v>
      </c>
      <c r="B1472" s="8" t="s">
        <v>2164</v>
      </c>
      <c r="C1472" s="8" t="s">
        <v>2165</v>
      </c>
      <c r="D1472" s="11">
        <v>3.0206336E10</v>
      </c>
      <c r="E1472" s="17" t="s">
        <v>20</v>
      </c>
      <c r="F1472" s="18" t="str">
        <f t="shared" si="1"/>
        <v>SELL</v>
      </c>
      <c r="G1472" s="12">
        <v>14.715622</v>
      </c>
      <c r="H1472" s="12">
        <v>1000.0</v>
      </c>
      <c r="I1472" s="16">
        <v>44727.0</v>
      </c>
      <c r="J1472" s="14">
        <v>27.548527</v>
      </c>
      <c r="K1472" s="14">
        <f t="shared" si="2"/>
        <v>1872.059978</v>
      </c>
      <c r="L1472" s="15">
        <f t="shared" si="3"/>
        <v>-0.8720599782</v>
      </c>
      <c r="M1472" s="15">
        <f t="shared" si="4"/>
        <v>0.8720599782</v>
      </c>
      <c r="N1472" s="8">
        <f t="shared" si="5"/>
        <v>1476</v>
      </c>
    </row>
    <row r="1473" ht="12.75" customHeight="1">
      <c r="A1473" s="7">
        <v>43252.0</v>
      </c>
      <c r="B1473" s="8" t="s">
        <v>683</v>
      </c>
      <c r="C1473" s="8" t="s">
        <v>684</v>
      </c>
      <c r="D1473" s="11">
        <v>3.2529708E10</v>
      </c>
      <c r="E1473" s="8" t="s">
        <v>24</v>
      </c>
      <c r="F1473" s="8" t="str">
        <f t="shared" si="1"/>
        <v>BUY</v>
      </c>
      <c r="G1473" s="12">
        <v>55.59</v>
      </c>
      <c r="H1473" s="12">
        <v>1000.0</v>
      </c>
      <c r="I1473" s="16">
        <v>44727.0</v>
      </c>
      <c r="J1473" s="14">
        <v>67.09</v>
      </c>
      <c r="K1473" s="14">
        <f t="shared" si="2"/>
        <v>1206.87174</v>
      </c>
      <c r="L1473" s="15">
        <f t="shared" si="3"/>
        <v>0.2068717395</v>
      </c>
      <c r="M1473" s="15">
        <f t="shared" si="4"/>
        <v>-0.2068717395</v>
      </c>
      <c r="N1473" s="8">
        <f t="shared" si="5"/>
        <v>1475</v>
      </c>
    </row>
    <row r="1474" ht="12.75" customHeight="1">
      <c r="A1474" s="7">
        <v>43252.0</v>
      </c>
      <c r="B1474" s="8" t="s">
        <v>2170</v>
      </c>
      <c r="C1474" s="8" t="s">
        <v>2171</v>
      </c>
      <c r="D1474" s="11">
        <v>4.14608896E10</v>
      </c>
      <c r="E1474" s="8" t="s">
        <v>20</v>
      </c>
      <c r="F1474" s="8" t="str">
        <f t="shared" si="1"/>
        <v>SELL</v>
      </c>
      <c r="G1474" s="12">
        <v>27.785</v>
      </c>
      <c r="H1474" s="12">
        <v>1000.0</v>
      </c>
      <c r="I1474" s="16">
        <v>44727.0</v>
      </c>
      <c r="J1474" s="14">
        <v>53.224998</v>
      </c>
      <c r="K1474" s="14">
        <f t="shared" si="2"/>
        <v>1915.601872</v>
      </c>
      <c r="L1474" s="15">
        <f t="shared" si="3"/>
        <v>-0.9156018715</v>
      </c>
      <c r="M1474" s="15">
        <f t="shared" si="4"/>
        <v>0.9156018715</v>
      </c>
      <c r="N1474" s="8">
        <f t="shared" si="5"/>
        <v>1475</v>
      </c>
    </row>
    <row r="1475" ht="12.75" customHeight="1">
      <c r="A1475" s="7">
        <v>43252.0</v>
      </c>
      <c r="B1475" s="8" t="s">
        <v>2172</v>
      </c>
      <c r="C1475" s="8" t="s">
        <v>2173</v>
      </c>
      <c r="D1475" s="11">
        <v>1.3861997645E10</v>
      </c>
      <c r="E1475" s="8" t="s">
        <v>20</v>
      </c>
      <c r="F1475" s="8" t="str">
        <f t="shared" si="1"/>
        <v>SELL</v>
      </c>
      <c r="G1475" s="12">
        <v>124.0</v>
      </c>
      <c r="H1475" s="12">
        <v>1000.0</v>
      </c>
      <c r="I1475" s="16">
        <v>44727.0</v>
      </c>
      <c r="J1475" s="14">
        <v>289.769989</v>
      </c>
      <c r="K1475" s="14">
        <f t="shared" si="2"/>
        <v>2336.85475</v>
      </c>
      <c r="L1475" s="15">
        <f t="shared" si="3"/>
        <v>-1.33685475</v>
      </c>
      <c r="M1475" s="15">
        <f t="shared" si="4"/>
        <v>1.33685475</v>
      </c>
      <c r="N1475" s="8">
        <f t="shared" si="5"/>
        <v>1475</v>
      </c>
    </row>
    <row r="1476" ht="12.75" customHeight="1">
      <c r="A1476" s="7">
        <v>43252.0</v>
      </c>
      <c r="B1476" s="8" t="s">
        <v>173</v>
      </c>
      <c r="C1476" s="8" t="s">
        <v>174</v>
      </c>
      <c r="D1476" s="11">
        <v>1.21670003777E11</v>
      </c>
      <c r="E1476" s="8" t="s">
        <v>20</v>
      </c>
      <c r="F1476" s="8" t="str">
        <f t="shared" si="1"/>
        <v>SELL</v>
      </c>
      <c r="G1476" s="12">
        <v>81.522156</v>
      </c>
      <c r="H1476" s="12">
        <v>1000.0</v>
      </c>
      <c r="I1476" s="7">
        <v>43252.0</v>
      </c>
      <c r="J1476" s="14">
        <v>81.522156</v>
      </c>
      <c r="K1476" s="14">
        <f t="shared" si="2"/>
        <v>1000</v>
      </c>
      <c r="L1476" s="15">
        <f t="shared" si="3"/>
        <v>0</v>
      </c>
      <c r="M1476" s="15">
        <f t="shared" si="4"/>
        <v>0</v>
      </c>
      <c r="N1476" s="8">
        <f t="shared" si="5"/>
        <v>0</v>
      </c>
    </row>
    <row r="1477" ht="12.75" customHeight="1">
      <c r="A1477" s="7">
        <v>43252.0</v>
      </c>
      <c r="B1477" s="8" t="s">
        <v>1461</v>
      </c>
      <c r="C1477" s="8" t="s">
        <v>1462</v>
      </c>
      <c r="D1477" s="11">
        <v>1.3218234756E10</v>
      </c>
      <c r="E1477" s="8" t="s">
        <v>24</v>
      </c>
      <c r="F1477" s="8" t="str">
        <f t="shared" si="1"/>
        <v>BUY</v>
      </c>
      <c r="G1477" s="12">
        <v>101.447899</v>
      </c>
      <c r="H1477" s="12">
        <v>1000.0</v>
      </c>
      <c r="I1477" s="16">
        <v>44727.0</v>
      </c>
      <c r="J1477" s="14">
        <v>141.5159</v>
      </c>
      <c r="K1477" s="14">
        <f t="shared" si="2"/>
        <v>1394.961368</v>
      </c>
      <c r="L1477" s="15">
        <f t="shared" si="3"/>
        <v>0.3949613683</v>
      </c>
      <c r="M1477" s="15">
        <f t="shared" si="4"/>
        <v>-0.3949613683</v>
      </c>
      <c r="N1477" s="8">
        <f t="shared" si="5"/>
        <v>1475</v>
      </c>
    </row>
    <row r="1478" ht="12.75" customHeight="1">
      <c r="A1478" s="7">
        <v>43252.0</v>
      </c>
      <c r="B1478" s="8" t="s">
        <v>1168</v>
      </c>
      <c r="C1478" s="8" t="s">
        <v>1169</v>
      </c>
      <c r="D1478" s="11">
        <v>4.3386699181E10</v>
      </c>
      <c r="E1478" s="8" t="s">
        <v>20</v>
      </c>
      <c r="F1478" s="8" t="str">
        <f t="shared" si="1"/>
        <v>SELL</v>
      </c>
      <c r="G1478" s="12">
        <v>22.738661</v>
      </c>
      <c r="H1478" s="12">
        <v>1000.0</v>
      </c>
      <c r="I1478" s="7">
        <v>43396.0</v>
      </c>
      <c r="J1478" s="14">
        <v>15.282156</v>
      </c>
      <c r="K1478" s="14">
        <f t="shared" si="2"/>
        <v>672.0780964</v>
      </c>
      <c r="L1478" s="15">
        <f t="shared" si="3"/>
        <v>0.3279219036</v>
      </c>
      <c r="M1478" s="15">
        <f t="shared" si="4"/>
        <v>-0.3279219036</v>
      </c>
      <c r="N1478" s="8">
        <f t="shared" si="5"/>
        <v>144</v>
      </c>
    </row>
    <row r="1479" ht="12.75" customHeight="1">
      <c r="A1479" s="7">
        <v>43255.0</v>
      </c>
      <c r="B1479" s="8" t="s">
        <v>785</v>
      </c>
      <c r="C1479" s="8" t="s">
        <v>786</v>
      </c>
      <c r="D1479" s="11">
        <v>1.002434956E10</v>
      </c>
      <c r="E1479" s="8" t="s">
        <v>20</v>
      </c>
      <c r="F1479" s="8" t="str">
        <f t="shared" si="1"/>
        <v>SELL</v>
      </c>
      <c r="G1479" s="12">
        <v>55.090195</v>
      </c>
      <c r="H1479" s="12">
        <v>1000.0</v>
      </c>
      <c r="I1479" s="7">
        <v>43920.0</v>
      </c>
      <c r="J1479" s="14">
        <v>52.09</v>
      </c>
      <c r="K1479" s="14">
        <f t="shared" si="2"/>
        <v>945.5403089</v>
      </c>
      <c r="L1479" s="15">
        <f t="shared" si="3"/>
        <v>0.05445969106</v>
      </c>
      <c r="M1479" s="15">
        <f t="shared" si="4"/>
        <v>-0.05445969106</v>
      </c>
      <c r="N1479" s="8">
        <f t="shared" si="5"/>
        <v>665</v>
      </c>
    </row>
    <row r="1480" ht="12.75" customHeight="1">
      <c r="A1480" s="7">
        <v>43255.0</v>
      </c>
      <c r="B1480" s="8" t="s">
        <v>152</v>
      </c>
      <c r="C1480" s="8" t="s">
        <v>153</v>
      </c>
      <c r="D1480" s="11">
        <v>1.11464472E11</v>
      </c>
      <c r="E1480" s="8" t="s">
        <v>24</v>
      </c>
      <c r="F1480" s="8" t="str">
        <f t="shared" si="1"/>
        <v>BUY</v>
      </c>
      <c r="G1480" s="12">
        <v>51.31</v>
      </c>
      <c r="H1480" s="12">
        <v>1000.0</v>
      </c>
      <c r="I1480" s="7">
        <v>43314.0</v>
      </c>
      <c r="J1480" s="14">
        <v>46.46</v>
      </c>
      <c r="K1480" s="14">
        <f t="shared" si="2"/>
        <v>905.4765153</v>
      </c>
      <c r="L1480" s="15">
        <f t="shared" si="3"/>
        <v>-0.0945234847</v>
      </c>
      <c r="M1480" s="15">
        <f t="shared" si="4"/>
        <v>0.0945234847</v>
      </c>
      <c r="N1480" s="8">
        <f t="shared" si="5"/>
        <v>59</v>
      </c>
    </row>
    <row r="1481" ht="12.75" customHeight="1">
      <c r="A1481" s="7">
        <v>43256.0</v>
      </c>
      <c r="B1481" s="8" t="s">
        <v>685</v>
      </c>
      <c r="C1481" s="8" t="s">
        <v>686</v>
      </c>
      <c r="D1481" s="11">
        <v>1.0725846537E10</v>
      </c>
      <c r="E1481" s="8" t="s">
        <v>24</v>
      </c>
      <c r="F1481" s="8" t="str">
        <f t="shared" si="1"/>
        <v>BUY</v>
      </c>
      <c r="G1481" s="12">
        <v>18.24</v>
      </c>
      <c r="H1481" s="12">
        <v>1000.0</v>
      </c>
      <c r="I1481" s="16">
        <v>44727.0</v>
      </c>
      <c r="J1481" s="14">
        <v>32.63</v>
      </c>
      <c r="K1481" s="14">
        <f t="shared" si="2"/>
        <v>1788.925439</v>
      </c>
      <c r="L1481" s="15">
        <f t="shared" si="3"/>
        <v>0.7889254386</v>
      </c>
      <c r="M1481" s="15">
        <f t="shared" si="4"/>
        <v>-0.7889254386</v>
      </c>
      <c r="N1481" s="8">
        <f t="shared" si="5"/>
        <v>1471</v>
      </c>
    </row>
    <row r="1482" ht="12.75" customHeight="1">
      <c r="A1482" s="7">
        <v>43256.0</v>
      </c>
      <c r="B1482" s="8" t="s">
        <v>257</v>
      </c>
      <c r="C1482" s="8" t="s">
        <v>258</v>
      </c>
      <c r="D1482" s="11">
        <v>1.08455021896E11</v>
      </c>
      <c r="E1482" s="8" t="s">
        <v>20</v>
      </c>
      <c r="F1482" s="8" t="str">
        <f t="shared" si="1"/>
        <v>SELL</v>
      </c>
      <c r="G1482" s="12">
        <v>76.573822</v>
      </c>
      <c r="H1482" s="12">
        <v>1000.0</v>
      </c>
      <c r="I1482" s="7">
        <v>44155.0</v>
      </c>
      <c r="J1482" s="14">
        <v>102.396187</v>
      </c>
      <c r="K1482" s="14">
        <f t="shared" si="2"/>
        <v>1337.221838</v>
      </c>
      <c r="L1482" s="15">
        <f t="shared" si="3"/>
        <v>-0.337221838</v>
      </c>
      <c r="M1482" s="15">
        <f t="shared" si="4"/>
        <v>0.337221838</v>
      </c>
      <c r="N1482" s="8">
        <f t="shared" si="5"/>
        <v>899</v>
      </c>
    </row>
    <row r="1483" ht="12.75" customHeight="1">
      <c r="A1483" s="7">
        <v>43256.0</v>
      </c>
      <c r="B1483" s="8" t="s">
        <v>1427</v>
      </c>
      <c r="C1483" s="8" t="s">
        <v>1428</v>
      </c>
      <c r="D1483" s="11">
        <v>6.1823261389E10</v>
      </c>
      <c r="E1483" s="8" t="s">
        <v>24</v>
      </c>
      <c r="F1483" s="8" t="str">
        <f t="shared" si="1"/>
        <v>BUY</v>
      </c>
      <c r="G1483" s="12">
        <v>4.741696</v>
      </c>
      <c r="H1483" s="12">
        <v>1000.0</v>
      </c>
      <c r="I1483" s="7">
        <v>43571.0</v>
      </c>
      <c r="J1483" s="14">
        <v>4.571762</v>
      </c>
      <c r="K1483" s="14">
        <f t="shared" si="2"/>
        <v>964.1617683</v>
      </c>
      <c r="L1483" s="15">
        <f t="shared" si="3"/>
        <v>-0.03583823172</v>
      </c>
      <c r="M1483" s="15">
        <f t="shared" si="4"/>
        <v>0.03583823172</v>
      </c>
      <c r="N1483" s="8">
        <f t="shared" si="5"/>
        <v>315</v>
      </c>
    </row>
    <row r="1484" ht="12.75" customHeight="1">
      <c r="A1484" s="7">
        <v>43257.0</v>
      </c>
      <c r="B1484" s="8" t="s">
        <v>632</v>
      </c>
      <c r="C1484" s="8" t="s">
        <v>633</v>
      </c>
      <c r="D1484" s="11">
        <v>1.226514E11</v>
      </c>
      <c r="E1484" s="8" t="s">
        <v>20</v>
      </c>
      <c r="F1484" s="8" t="str">
        <f t="shared" si="1"/>
        <v>SELL</v>
      </c>
      <c r="G1484" s="12">
        <v>52.331566</v>
      </c>
      <c r="H1484" s="12">
        <v>1000.0</v>
      </c>
      <c r="I1484" s="7">
        <v>43406.0</v>
      </c>
      <c r="J1484" s="14">
        <v>55.887966</v>
      </c>
      <c r="K1484" s="14">
        <f t="shared" si="2"/>
        <v>1067.958983</v>
      </c>
      <c r="L1484" s="15">
        <f t="shared" si="3"/>
        <v>-0.06795898292</v>
      </c>
      <c r="M1484" s="15">
        <f t="shared" si="4"/>
        <v>0.06795898292</v>
      </c>
      <c r="N1484" s="8">
        <f t="shared" si="5"/>
        <v>149</v>
      </c>
    </row>
    <row r="1485" ht="12.75" customHeight="1">
      <c r="A1485" s="7">
        <v>43259.0</v>
      </c>
      <c r="B1485" s="8" t="s">
        <v>1870</v>
      </c>
      <c r="C1485" s="8" t="s">
        <v>1871</v>
      </c>
      <c r="D1485" s="11">
        <v>6.18442944E10</v>
      </c>
      <c r="E1485" s="8" t="s">
        <v>20</v>
      </c>
      <c r="F1485" s="8" t="str">
        <f t="shared" si="1"/>
        <v>SELL</v>
      </c>
      <c r="G1485" s="12">
        <v>55.78141</v>
      </c>
      <c r="H1485" s="12">
        <v>1000.0</v>
      </c>
      <c r="I1485" s="16">
        <v>43392.0</v>
      </c>
      <c r="J1485" s="14">
        <v>57.56707</v>
      </c>
      <c r="K1485" s="14">
        <f t="shared" si="2"/>
        <v>1032.01174</v>
      </c>
      <c r="L1485" s="15">
        <f t="shared" si="3"/>
        <v>-0.03201174011</v>
      </c>
      <c r="M1485" s="15">
        <f t="shared" si="4"/>
        <v>0.03201174011</v>
      </c>
      <c r="N1485" s="8">
        <f t="shared" si="5"/>
        <v>133</v>
      </c>
    </row>
    <row r="1486" ht="12.75" customHeight="1">
      <c r="A1486" s="7">
        <v>43259.0</v>
      </c>
      <c r="B1486" s="8" t="s">
        <v>974</v>
      </c>
      <c r="C1486" s="8" t="s">
        <v>975</v>
      </c>
      <c r="D1486" s="11">
        <v>3.4956586829E10</v>
      </c>
      <c r="E1486" s="8" t="s">
        <v>24</v>
      </c>
      <c r="F1486" s="8" t="str">
        <f t="shared" si="1"/>
        <v>BUY</v>
      </c>
      <c r="G1486" s="12">
        <v>59.904999</v>
      </c>
      <c r="H1486" s="12">
        <v>1000.0</v>
      </c>
      <c r="I1486" s="16">
        <v>43266.0</v>
      </c>
      <c r="J1486" s="14">
        <v>61.884998</v>
      </c>
      <c r="K1486" s="14">
        <f t="shared" si="2"/>
        <v>1033.052317</v>
      </c>
      <c r="L1486" s="15">
        <f t="shared" si="3"/>
        <v>0.03305231672</v>
      </c>
      <c r="M1486" s="15">
        <f t="shared" si="4"/>
        <v>-0.03305231672</v>
      </c>
      <c r="N1486" s="8">
        <f t="shared" si="5"/>
        <v>7</v>
      </c>
    </row>
    <row r="1487" ht="12.75" customHeight="1">
      <c r="A1487" s="7">
        <v>43259.0</v>
      </c>
      <c r="B1487" s="8" t="s">
        <v>1116</v>
      </c>
      <c r="C1487" s="8" t="s">
        <v>1117</v>
      </c>
      <c r="D1487" s="11">
        <v>1.358816844E10</v>
      </c>
      <c r="E1487" s="8" t="s">
        <v>24</v>
      </c>
      <c r="F1487" s="8" t="str">
        <f t="shared" si="1"/>
        <v>BUY</v>
      </c>
      <c r="G1487" s="12">
        <v>28.1</v>
      </c>
      <c r="H1487" s="12">
        <v>1000.0</v>
      </c>
      <c r="I1487" s="7">
        <v>43734.0</v>
      </c>
      <c r="J1487" s="14">
        <v>34.47</v>
      </c>
      <c r="K1487" s="14">
        <f t="shared" si="2"/>
        <v>1226.690391</v>
      </c>
      <c r="L1487" s="15">
        <f t="shared" si="3"/>
        <v>0.2266903915</v>
      </c>
      <c r="M1487" s="15">
        <f t="shared" si="4"/>
        <v>-0.2266903915</v>
      </c>
      <c r="N1487" s="8">
        <f t="shared" si="5"/>
        <v>475</v>
      </c>
    </row>
    <row r="1488" ht="12.75" customHeight="1">
      <c r="A1488" s="7">
        <v>43262.0</v>
      </c>
      <c r="B1488" s="8" t="s">
        <v>934</v>
      </c>
      <c r="C1488" s="8" t="s">
        <v>935</v>
      </c>
      <c r="D1488" s="11">
        <v>1.7180649405E10</v>
      </c>
      <c r="E1488" s="8" t="s">
        <v>20</v>
      </c>
      <c r="F1488" s="8" t="str">
        <f t="shared" si="1"/>
        <v>SELL</v>
      </c>
      <c r="G1488" s="12">
        <v>418.209991</v>
      </c>
      <c r="H1488" s="12">
        <v>1000.0</v>
      </c>
      <c r="I1488" s="16">
        <v>43756.0</v>
      </c>
      <c r="J1488" s="14">
        <v>175.300003</v>
      </c>
      <c r="K1488" s="14">
        <f t="shared" si="2"/>
        <v>419.1674201</v>
      </c>
      <c r="L1488" s="15">
        <f t="shared" si="3"/>
        <v>0.5808325799</v>
      </c>
      <c r="M1488" s="15">
        <f t="shared" si="4"/>
        <v>-0.5808325799</v>
      </c>
      <c r="N1488" s="8">
        <f t="shared" si="5"/>
        <v>494</v>
      </c>
    </row>
    <row r="1489" ht="12.75" customHeight="1">
      <c r="A1489" s="7">
        <v>43262.0</v>
      </c>
      <c r="B1489" s="8" t="s">
        <v>199</v>
      </c>
      <c r="C1489" s="8" t="s">
        <v>200</v>
      </c>
      <c r="D1489" s="11">
        <v>2.195584E10</v>
      </c>
      <c r="E1489" s="8" t="s">
        <v>24</v>
      </c>
      <c r="F1489" s="8" t="str">
        <f t="shared" si="1"/>
        <v>BUY</v>
      </c>
      <c r="G1489" s="12">
        <v>13.44205</v>
      </c>
      <c r="H1489" s="12">
        <v>1000.0</v>
      </c>
      <c r="I1489" s="16">
        <v>44727.0</v>
      </c>
      <c r="J1489" s="14">
        <v>13.622983</v>
      </c>
      <c r="K1489" s="14">
        <f t="shared" si="2"/>
        <v>1013.460224</v>
      </c>
      <c r="L1489" s="15">
        <f t="shared" si="3"/>
        <v>0.0134602237</v>
      </c>
      <c r="M1489" s="15">
        <f t="shared" si="4"/>
        <v>-0.0134602237</v>
      </c>
      <c r="N1489" s="8">
        <f t="shared" si="5"/>
        <v>1465</v>
      </c>
    </row>
    <row r="1490" ht="12.75" customHeight="1">
      <c r="A1490" s="16">
        <v>43264.0</v>
      </c>
      <c r="B1490" s="8" t="s">
        <v>892</v>
      </c>
      <c r="C1490" s="8" t="s">
        <v>893</v>
      </c>
      <c r="D1490" s="11">
        <v>2.381032616E10</v>
      </c>
      <c r="E1490" s="17" t="s">
        <v>20</v>
      </c>
      <c r="F1490" s="18" t="str">
        <f t="shared" si="1"/>
        <v>SELL</v>
      </c>
      <c r="G1490" s="12">
        <v>67.448135</v>
      </c>
      <c r="H1490" s="12">
        <v>1000.0</v>
      </c>
      <c r="I1490" s="16">
        <v>44727.0</v>
      </c>
      <c r="J1490" s="14">
        <v>75.509392</v>
      </c>
      <c r="K1490" s="14">
        <f t="shared" si="2"/>
        <v>1119.517864</v>
      </c>
      <c r="L1490" s="15">
        <f t="shared" si="3"/>
        <v>-0.1195178636</v>
      </c>
      <c r="M1490" s="15">
        <f t="shared" si="4"/>
        <v>0.1195178636</v>
      </c>
      <c r="N1490" s="8">
        <f t="shared" si="5"/>
        <v>1463</v>
      </c>
    </row>
    <row r="1491" ht="12.75" customHeight="1">
      <c r="A1491" s="16">
        <v>43265.0</v>
      </c>
      <c r="B1491" s="8" t="s">
        <v>2100</v>
      </c>
      <c r="C1491" s="8" t="s">
        <v>2101</v>
      </c>
      <c r="D1491" s="11">
        <v>1.98718142E10</v>
      </c>
      <c r="E1491" s="17" t="s">
        <v>20</v>
      </c>
      <c r="F1491" s="18" t="str">
        <f t="shared" si="1"/>
        <v>SELL</v>
      </c>
      <c r="G1491" s="12">
        <v>39.389999</v>
      </c>
      <c r="H1491" s="12">
        <v>1000.0</v>
      </c>
      <c r="I1491" s="16">
        <v>43269.0</v>
      </c>
      <c r="J1491" s="14">
        <v>40.400002</v>
      </c>
      <c r="K1491" s="14">
        <f t="shared" si="2"/>
        <v>1025.641102</v>
      </c>
      <c r="L1491" s="15">
        <f t="shared" si="3"/>
        <v>-0.02564110245</v>
      </c>
      <c r="M1491" s="15">
        <f t="shared" si="4"/>
        <v>0.02564110245</v>
      </c>
      <c r="N1491" s="8">
        <f t="shared" si="5"/>
        <v>4</v>
      </c>
    </row>
    <row r="1492" ht="12.75" customHeight="1">
      <c r="A1492" s="7">
        <v>43266.0</v>
      </c>
      <c r="B1492" s="8" t="s">
        <v>974</v>
      </c>
      <c r="C1492" s="8" t="s">
        <v>975</v>
      </c>
      <c r="D1492" s="11">
        <v>3.4956586829E10</v>
      </c>
      <c r="E1492" s="8" t="s">
        <v>20</v>
      </c>
      <c r="F1492" s="8" t="str">
        <f t="shared" si="1"/>
        <v>SELL</v>
      </c>
      <c r="G1492" s="12">
        <v>61.884998</v>
      </c>
      <c r="H1492" s="12">
        <v>1000.0</v>
      </c>
      <c r="I1492" s="16">
        <v>44082.0</v>
      </c>
      <c r="J1492" s="14">
        <v>57.16</v>
      </c>
      <c r="K1492" s="14">
        <f t="shared" si="2"/>
        <v>923.6487331</v>
      </c>
      <c r="L1492" s="15">
        <f t="shared" si="3"/>
        <v>0.07635126691</v>
      </c>
      <c r="M1492" s="15">
        <f t="shared" si="4"/>
        <v>-0.07635126691</v>
      </c>
      <c r="N1492" s="8">
        <f t="shared" si="5"/>
        <v>816</v>
      </c>
    </row>
    <row r="1493" ht="12.75" customHeight="1">
      <c r="A1493" s="7">
        <v>43266.0</v>
      </c>
      <c r="B1493" s="8" t="s">
        <v>507</v>
      </c>
      <c r="C1493" s="8" t="s">
        <v>508</v>
      </c>
      <c r="D1493" s="11">
        <v>1.28534930595E11</v>
      </c>
      <c r="E1493" s="8" t="s">
        <v>24</v>
      </c>
      <c r="F1493" s="8" t="str">
        <f t="shared" si="1"/>
        <v>BUY</v>
      </c>
      <c r="G1493" s="12">
        <v>90.255341</v>
      </c>
      <c r="H1493" s="12">
        <v>1000.0</v>
      </c>
      <c r="I1493" s="7">
        <v>43329.0</v>
      </c>
      <c r="J1493" s="14">
        <v>89.588394</v>
      </c>
      <c r="K1493" s="14">
        <f t="shared" si="2"/>
        <v>992.6104429</v>
      </c>
      <c r="L1493" s="15">
        <f t="shared" si="3"/>
        <v>-0.007389557145</v>
      </c>
      <c r="M1493" s="15">
        <f t="shared" si="4"/>
        <v>0.007389557145</v>
      </c>
      <c r="N1493" s="8">
        <f t="shared" si="5"/>
        <v>63</v>
      </c>
    </row>
    <row r="1494" ht="12.75" customHeight="1">
      <c r="A1494" s="7">
        <v>43266.0</v>
      </c>
      <c r="B1494" s="8" t="s">
        <v>1965</v>
      </c>
      <c r="C1494" s="8" t="s">
        <v>1966</v>
      </c>
      <c r="D1494" s="11">
        <v>1.1645271E10</v>
      </c>
      <c r="E1494" s="8" t="s">
        <v>20</v>
      </c>
      <c r="F1494" s="8" t="str">
        <f t="shared" si="1"/>
        <v>SELL</v>
      </c>
      <c r="G1494" s="12">
        <v>54.48</v>
      </c>
      <c r="H1494" s="12">
        <v>1000.0</v>
      </c>
      <c r="I1494" s="7">
        <v>44565.0</v>
      </c>
      <c r="J1494" s="14">
        <v>215.009995</v>
      </c>
      <c r="K1494" s="14">
        <f t="shared" si="2"/>
        <v>3946.585811</v>
      </c>
      <c r="L1494" s="15">
        <f t="shared" si="3"/>
        <v>-2.946585811</v>
      </c>
      <c r="M1494" s="15">
        <f t="shared" si="4"/>
        <v>2.946585811</v>
      </c>
      <c r="N1494" s="8">
        <f t="shared" si="5"/>
        <v>1299</v>
      </c>
    </row>
    <row r="1495" ht="12.75" customHeight="1">
      <c r="A1495" s="7">
        <v>43269.0</v>
      </c>
      <c r="B1495" s="8" t="s">
        <v>111</v>
      </c>
      <c r="C1495" s="8" t="s">
        <v>112</v>
      </c>
      <c r="D1495" s="11">
        <v>4.70018432E10</v>
      </c>
      <c r="E1495" s="8" t="s">
        <v>20</v>
      </c>
      <c r="F1495" s="8" t="str">
        <f t="shared" si="1"/>
        <v>SELL</v>
      </c>
      <c r="G1495" s="12">
        <v>9.484758</v>
      </c>
      <c r="H1495" s="12">
        <v>1000.0</v>
      </c>
      <c r="I1495" s="16">
        <v>43334.0</v>
      </c>
      <c r="J1495" s="14">
        <v>7.773091</v>
      </c>
      <c r="K1495" s="14">
        <f t="shared" si="2"/>
        <v>819.5349844</v>
      </c>
      <c r="L1495" s="15">
        <f t="shared" si="3"/>
        <v>0.1804650156</v>
      </c>
      <c r="M1495" s="15">
        <f t="shared" si="4"/>
        <v>-0.1804650156</v>
      </c>
      <c r="N1495" s="8">
        <f t="shared" si="5"/>
        <v>65</v>
      </c>
    </row>
    <row r="1496" ht="12.75" customHeight="1">
      <c r="A1496" s="7">
        <v>43269.0</v>
      </c>
      <c r="B1496" s="8" t="s">
        <v>924</v>
      </c>
      <c r="C1496" s="8" t="s">
        <v>925</v>
      </c>
      <c r="D1496" s="11">
        <v>5.186681394E10</v>
      </c>
      <c r="E1496" s="8" t="s">
        <v>20</v>
      </c>
      <c r="F1496" s="8" t="str">
        <f t="shared" si="1"/>
        <v>SELL</v>
      </c>
      <c r="G1496" s="12">
        <v>42.050598</v>
      </c>
      <c r="H1496" s="12">
        <v>1000.0</v>
      </c>
      <c r="I1496" s="7">
        <v>43360.0</v>
      </c>
      <c r="J1496" s="14">
        <v>24.724907</v>
      </c>
      <c r="K1496" s="14">
        <f t="shared" si="2"/>
        <v>587.9799141</v>
      </c>
      <c r="L1496" s="15">
        <f t="shared" si="3"/>
        <v>0.4120200859</v>
      </c>
      <c r="M1496" s="15">
        <f t="shared" si="4"/>
        <v>-0.4120200859</v>
      </c>
      <c r="N1496" s="8">
        <f t="shared" si="5"/>
        <v>91</v>
      </c>
    </row>
    <row r="1497" ht="12.75" customHeight="1">
      <c r="A1497" s="16">
        <v>43269.0</v>
      </c>
      <c r="B1497" s="8" t="s">
        <v>59</v>
      </c>
      <c r="C1497" s="8" t="s">
        <v>60</v>
      </c>
      <c r="D1497" s="11">
        <v>4.25280211092E11</v>
      </c>
      <c r="E1497" s="17" t="s">
        <v>20</v>
      </c>
      <c r="F1497" s="18" t="str">
        <f t="shared" si="1"/>
        <v>SELL</v>
      </c>
      <c r="G1497" s="12">
        <v>75.81</v>
      </c>
      <c r="H1497" s="12">
        <v>1000.0</v>
      </c>
      <c r="I1497" s="16">
        <v>43269.0</v>
      </c>
      <c r="J1497" s="14">
        <v>75.81</v>
      </c>
      <c r="K1497" s="14">
        <f t="shared" si="2"/>
        <v>1000</v>
      </c>
      <c r="L1497" s="15">
        <f t="shared" si="3"/>
        <v>0</v>
      </c>
      <c r="M1497" s="15">
        <f t="shared" si="4"/>
        <v>0</v>
      </c>
      <c r="N1497" s="8">
        <f t="shared" si="5"/>
        <v>0</v>
      </c>
    </row>
    <row r="1498" ht="12.75" customHeight="1">
      <c r="A1498" s="16">
        <v>43269.0</v>
      </c>
      <c r="B1498" s="8" t="s">
        <v>2100</v>
      </c>
      <c r="C1498" s="8" t="s">
        <v>2101</v>
      </c>
      <c r="D1498" s="11">
        <v>1.98718142E10</v>
      </c>
      <c r="E1498" s="18" t="s">
        <v>24</v>
      </c>
      <c r="F1498" s="17" t="str">
        <f t="shared" si="1"/>
        <v>BUY</v>
      </c>
      <c r="G1498" s="12">
        <v>40.400002</v>
      </c>
      <c r="H1498" s="12">
        <v>1000.0</v>
      </c>
      <c r="I1498" s="16">
        <v>43545.0</v>
      </c>
      <c r="J1498" s="14">
        <v>69.919998</v>
      </c>
      <c r="K1498" s="14">
        <f t="shared" si="2"/>
        <v>1730.692934</v>
      </c>
      <c r="L1498" s="15">
        <f t="shared" si="3"/>
        <v>0.7306929341</v>
      </c>
      <c r="M1498" s="15">
        <f t="shared" si="4"/>
        <v>-0.7306929341</v>
      </c>
      <c r="N1498" s="8">
        <f t="shared" si="5"/>
        <v>276</v>
      </c>
    </row>
    <row r="1499" ht="12.75" customHeight="1">
      <c r="A1499" s="7">
        <v>43270.0</v>
      </c>
      <c r="B1499" s="8" t="s">
        <v>195</v>
      </c>
      <c r="C1499" s="8" t="s">
        <v>196</v>
      </c>
      <c r="D1499" s="11">
        <v>8.5652421093E10</v>
      </c>
      <c r="E1499" s="8" t="s">
        <v>20</v>
      </c>
      <c r="F1499" s="8" t="str">
        <f t="shared" si="1"/>
        <v>SELL</v>
      </c>
      <c r="G1499" s="12">
        <v>60.916138</v>
      </c>
      <c r="H1499" s="12">
        <v>1000.0</v>
      </c>
      <c r="I1499" s="16">
        <v>43521.0</v>
      </c>
      <c r="J1499" s="14">
        <v>53.879265</v>
      </c>
      <c r="K1499" s="14">
        <f t="shared" si="2"/>
        <v>884.4826144</v>
      </c>
      <c r="L1499" s="15">
        <f t="shared" si="3"/>
        <v>0.1155173856</v>
      </c>
      <c r="M1499" s="15">
        <f t="shared" si="4"/>
        <v>-0.1155173856</v>
      </c>
      <c r="N1499" s="8">
        <f t="shared" si="5"/>
        <v>251</v>
      </c>
    </row>
    <row r="1500" ht="12.75" customHeight="1">
      <c r="A1500" s="7">
        <v>43270.0</v>
      </c>
      <c r="B1500" s="8" t="s">
        <v>388</v>
      </c>
      <c r="C1500" s="8" t="s">
        <v>389</v>
      </c>
      <c r="D1500" s="11">
        <v>6.5974267651E10</v>
      </c>
      <c r="E1500" s="8" t="s">
        <v>24</v>
      </c>
      <c r="F1500" s="8" t="str">
        <f t="shared" si="1"/>
        <v>BUY</v>
      </c>
      <c r="G1500" s="12">
        <v>238.098755</v>
      </c>
      <c r="H1500" s="12">
        <v>1000.0</v>
      </c>
      <c r="I1500" s="16">
        <v>43286.0</v>
      </c>
      <c r="J1500" s="14">
        <v>211.186127</v>
      </c>
      <c r="K1500" s="14">
        <f t="shared" si="2"/>
        <v>886.968632</v>
      </c>
      <c r="L1500" s="15">
        <f t="shared" si="3"/>
        <v>-0.113031368</v>
      </c>
      <c r="M1500" s="15">
        <f t="shared" si="4"/>
        <v>0.113031368</v>
      </c>
      <c r="N1500" s="8">
        <f t="shared" si="5"/>
        <v>16</v>
      </c>
    </row>
    <row r="1501" ht="12.75" customHeight="1">
      <c r="A1501" s="7">
        <v>43270.0</v>
      </c>
      <c r="B1501" s="8" t="s">
        <v>898</v>
      </c>
      <c r="C1501" s="8" t="s">
        <v>899</v>
      </c>
      <c r="D1501" s="11">
        <v>1.864782121E10</v>
      </c>
      <c r="E1501" s="8" t="s">
        <v>20</v>
      </c>
      <c r="F1501" s="8" t="str">
        <f t="shared" si="1"/>
        <v>SELL</v>
      </c>
      <c r="G1501" s="12">
        <v>21.401312</v>
      </c>
      <c r="H1501" s="12">
        <v>1000.0</v>
      </c>
      <c r="I1501" s="7">
        <v>43636.0</v>
      </c>
      <c r="J1501" s="14">
        <v>26.105303</v>
      </c>
      <c r="K1501" s="14">
        <f t="shared" si="2"/>
        <v>1219.799188</v>
      </c>
      <c r="L1501" s="15">
        <f t="shared" si="3"/>
        <v>-0.219799188</v>
      </c>
      <c r="M1501" s="15">
        <f t="shared" si="4"/>
        <v>0.219799188</v>
      </c>
      <c r="N1501" s="8">
        <f t="shared" si="5"/>
        <v>366</v>
      </c>
    </row>
    <row r="1502" ht="12.75" customHeight="1">
      <c r="A1502" s="7">
        <v>43271.0</v>
      </c>
      <c r="B1502" s="8" t="s">
        <v>270</v>
      </c>
      <c r="C1502" s="8" t="s">
        <v>271</v>
      </c>
      <c r="D1502" s="11">
        <v>1.30378753979E11</v>
      </c>
      <c r="E1502" s="8" t="s">
        <v>20</v>
      </c>
      <c r="F1502" s="8" t="str">
        <f t="shared" si="1"/>
        <v>SELL</v>
      </c>
      <c r="G1502" s="12">
        <v>46.020702</v>
      </c>
      <c r="H1502" s="12">
        <v>1000.0</v>
      </c>
      <c r="I1502" s="16">
        <v>43405.0</v>
      </c>
      <c r="J1502" s="14">
        <v>44.828663</v>
      </c>
      <c r="K1502" s="14">
        <f t="shared" si="2"/>
        <v>974.0977658</v>
      </c>
      <c r="L1502" s="15">
        <f t="shared" si="3"/>
        <v>0.02590223417</v>
      </c>
      <c r="M1502" s="15">
        <f t="shared" si="4"/>
        <v>-0.02590223417</v>
      </c>
      <c r="N1502" s="8">
        <f t="shared" si="5"/>
        <v>134</v>
      </c>
    </row>
    <row r="1503" ht="12.75" customHeight="1">
      <c r="A1503" s="7">
        <v>43271.0</v>
      </c>
      <c r="B1503" s="8" t="s">
        <v>429</v>
      </c>
      <c r="C1503" s="8" t="s">
        <v>430</v>
      </c>
      <c r="D1503" s="11">
        <v>3.16102715873E11</v>
      </c>
      <c r="E1503" s="8" t="s">
        <v>24</v>
      </c>
      <c r="F1503" s="8" t="str">
        <f t="shared" si="1"/>
        <v>BUY</v>
      </c>
      <c r="G1503" s="12">
        <v>39.283501</v>
      </c>
      <c r="H1503" s="12">
        <v>1000.0</v>
      </c>
      <c r="I1503" s="7">
        <v>43361.0</v>
      </c>
      <c r="J1503" s="14">
        <v>45.157032</v>
      </c>
      <c r="K1503" s="14">
        <f t="shared" si="2"/>
        <v>1149.516485</v>
      </c>
      <c r="L1503" s="15">
        <f t="shared" si="3"/>
        <v>0.1495164853</v>
      </c>
      <c r="M1503" s="15">
        <f t="shared" si="4"/>
        <v>-0.1495164853</v>
      </c>
      <c r="N1503" s="8">
        <f t="shared" si="5"/>
        <v>90</v>
      </c>
    </row>
    <row r="1504" ht="12.75" customHeight="1">
      <c r="A1504" s="7">
        <v>43272.0</v>
      </c>
      <c r="B1504" s="8" t="s">
        <v>123</v>
      </c>
      <c r="C1504" s="8" t="s">
        <v>124</v>
      </c>
      <c r="D1504" s="11">
        <v>3.4143176459E10</v>
      </c>
      <c r="E1504" s="8" t="s">
        <v>20</v>
      </c>
      <c r="F1504" s="8" t="str">
        <f t="shared" si="1"/>
        <v>SELL</v>
      </c>
      <c r="G1504" s="12">
        <v>25.73</v>
      </c>
      <c r="H1504" s="12">
        <v>1000.0</v>
      </c>
      <c r="I1504" s="7">
        <v>43374.0</v>
      </c>
      <c r="J1504" s="14">
        <v>25.87</v>
      </c>
      <c r="K1504" s="14">
        <f t="shared" si="2"/>
        <v>1005.441119</v>
      </c>
      <c r="L1504" s="15">
        <f t="shared" si="3"/>
        <v>-0.005441119316</v>
      </c>
      <c r="M1504" s="15">
        <f t="shared" si="4"/>
        <v>0.005441119316</v>
      </c>
      <c r="N1504" s="8">
        <f t="shared" si="5"/>
        <v>102</v>
      </c>
    </row>
    <row r="1505" ht="12.75" customHeight="1">
      <c r="A1505" s="16">
        <v>43272.0</v>
      </c>
      <c r="B1505" s="8" t="s">
        <v>2204</v>
      </c>
      <c r="C1505" s="8" t="s">
        <v>2205</v>
      </c>
      <c r="D1505" s="11">
        <v>1.8570887036E10</v>
      </c>
      <c r="E1505" s="17" t="s">
        <v>20</v>
      </c>
      <c r="F1505" s="18" t="str">
        <f t="shared" si="1"/>
        <v>SELL</v>
      </c>
      <c r="G1505" s="12">
        <v>20.001133</v>
      </c>
      <c r="H1505" s="12">
        <v>1000.0</v>
      </c>
      <c r="I1505" s="16">
        <v>44727.0</v>
      </c>
      <c r="J1505" s="14">
        <v>38.397629</v>
      </c>
      <c r="K1505" s="14">
        <f t="shared" si="2"/>
        <v>1919.772695</v>
      </c>
      <c r="L1505" s="15">
        <f t="shared" si="3"/>
        <v>-0.9197726949</v>
      </c>
      <c r="M1505" s="15">
        <f t="shared" si="4"/>
        <v>0.9197726949</v>
      </c>
      <c r="N1505" s="8">
        <f t="shared" si="5"/>
        <v>1455</v>
      </c>
    </row>
    <row r="1506" ht="12.75" customHeight="1">
      <c r="A1506" s="7">
        <v>43273.0</v>
      </c>
      <c r="B1506" s="8" t="s">
        <v>461</v>
      </c>
      <c r="C1506" s="8" t="s">
        <v>462</v>
      </c>
      <c r="D1506" s="11">
        <v>2.151824904E10</v>
      </c>
      <c r="E1506" s="8" t="s">
        <v>20</v>
      </c>
      <c r="F1506" s="8" t="str">
        <f t="shared" si="1"/>
        <v>SELL</v>
      </c>
      <c r="G1506" s="12">
        <v>87.798302</v>
      </c>
      <c r="H1506" s="12">
        <v>1000.0</v>
      </c>
      <c r="I1506" s="7">
        <v>43487.0</v>
      </c>
      <c r="J1506" s="14">
        <v>71.31</v>
      </c>
      <c r="K1506" s="14">
        <f t="shared" si="2"/>
        <v>812.2024957</v>
      </c>
      <c r="L1506" s="15">
        <f t="shared" si="3"/>
        <v>0.1877975043</v>
      </c>
      <c r="M1506" s="15">
        <f t="shared" si="4"/>
        <v>-0.1877975043</v>
      </c>
      <c r="N1506" s="8">
        <f t="shared" si="5"/>
        <v>214</v>
      </c>
    </row>
    <row r="1507" ht="12.75" customHeight="1">
      <c r="A1507" s="7">
        <v>43273.0</v>
      </c>
      <c r="B1507" s="8" t="s">
        <v>537</v>
      </c>
      <c r="C1507" s="8" t="s">
        <v>538</v>
      </c>
      <c r="D1507" s="11">
        <v>9.4648919214E10</v>
      </c>
      <c r="E1507" s="8" t="s">
        <v>20</v>
      </c>
      <c r="F1507" s="8" t="str">
        <f t="shared" si="1"/>
        <v>SELL</v>
      </c>
      <c r="G1507" s="12">
        <v>58.232452</v>
      </c>
      <c r="H1507" s="12">
        <v>1000.0</v>
      </c>
      <c r="I1507" s="7">
        <v>43356.0</v>
      </c>
      <c r="J1507" s="14">
        <v>61.203152</v>
      </c>
      <c r="K1507" s="14">
        <f t="shared" si="2"/>
        <v>1051.01451</v>
      </c>
      <c r="L1507" s="15">
        <f t="shared" si="3"/>
        <v>-0.05101450992</v>
      </c>
      <c r="M1507" s="15">
        <f t="shared" si="4"/>
        <v>0.05101450992</v>
      </c>
      <c r="N1507" s="8">
        <f t="shared" si="5"/>
        <v>83</v>
      </c>
    </row>
    <row r="1508" ht="12.75" customHeight="1">
      <c r="A1508" s="7">
        <v>43273.0</v>
      </c>
      <c r="B1508" s="8" t="s">
        <v>689</v>
      </c>
      <c r="C1508" s="8" t="s">
        <v>690</v>
      </c>
      <c r="D1508" s="11">
        <v>4.1085696745E10</v>
      </c>
      <c r="E1508" s="8" t="s">
        <v>20</v>
      </c>
      <c r="F1508" s="8" t="str">
        <f t="shared" si="1"/>
        <v>SELL</v>
      </c>
      <c r="G1508" s="12">
        <v>37.812492</v>
      </c>
      <c r="H1508" s="12">
        <v>1000.0</v>
      </c>
      <c r="I1508" s="16">
        <v>43357.0</v>
      </c>
      <c r="J1508" s="14">
        <v>40.367218</v>
      </c>
      <c r="K1508" s="14">
        <f t="shared" si="2"/>
        <v>1067.563016</v>
      </c>
      <c r="L1508" s="15">
        <f t="shared" si="3"/>
        <v>-0.06756301595</v>
      </c>
      <c r="M1508" s="15">
        <f t="shared" si="4"/>
        <v>0.06756301595</v>
      </c>
      <c r="N1508" s="8">
        <f t="shared" si="5"/>
        <v>84</v>
      </c>
    </row>
    <row r="1509" ht="12.75" customHeight="1">
      <c r="A1509" s="7">
        <v>43273.0</v>
      </c>
      <c r="B1509" s="8" t="s">
        <v>794</v>
      </c>
      <c r="C1509" s="8" t="s">
        <v>795</v>
      </c>
      <c r="D1509" s="11">
        <v>3.325491351E10</v>
      </c>
      <c r="E1509" s="8" t="s">
        <v>24</v>
      </c>
      <c r="F1509" s="8" t="str">
        <f t="shared" si="1"/>
        <v>BUY</v>
      </c>
      <c r="G1509" s="12">
        <v>48.672333</v>
      </c>
      <c r="H1509" s="12">
        <v>1000.0</v>
      </c>
      <c r="I1509" s="7">
        <v>43298.0</v>
      </c>
      <c r="J1509" s="14">
        <v>52.846462</v>
      </c>
      <c r="K1509" s="14">
        <f t="shared" si="2"/>
        <v>1085.759789</v>
      </c>
      <c r="L1509" s="15">
        <f t="shared" si="3"/>
        <v>0.08575978883</v>
      </c>
      <c r="M1509" s="15">
        <f t="shared" si="4"/>
        <v>-0.08575978883</v>
      </c>
      <c r="N1509" s="8">
        <f t="shared" si="5"/>
        <v>25</v>
      </c>
    </row>
    <row r="1510" ht="12.75" customHeight="1">
      <c r="A1510" s="7">
        <v>43273.0</v>
      </c>
      <c r="B1510" s="8" t="s">
        <v>2206</v>
      </c>
      <c r="C1510" s="8" t="s">
        <v>2207</v>
      </c>
      <c r="D1510" s="11">
        <v>6.000817E10</v>
      </c>
      <c r="E1510" s="8" t="s">
        <v>20</v>
      </c>
      <c r="F1510" s="8" t="str">
        <f t="shared" si="1"/>
        <v>SELL</v>
      </c>
      <c r="G1510" s="12">
        <v>164.32</v>
      </c>
      <c r="H1510" s="12">
        <v>1000.0</v>
      </c>
      <c r="I1510" s="16">
        <v>44727.0</v>
      </c>
      <c r="J1510" s="14">
        <v>259.17</v>
      </c>
      <c r="K1510" s="14">
        <f t="shared" si="2"/>
        <v>1577.227361</v>
      </c>
      <c r="L1510" s="15">
        <f t="shared" si="3"/>
        <v>-0.5772273612</v>
      </c>
      <c r="M1510" s="15">
        <f t="shared" si="4"/>
        <v>0.5772273612</v>
      </c>
      <c r="N1510" s="8">
        <f t="shared" si="5"/>
        <v>1454</v>
      </c>
    </row>
    <row r="1511" ht="12.75" customHeight="1">
      <c r="A1511" s="7">
        <v>43286.0</v>
      </c>
      <c r="B1511" s="8" t="s">
        <v>388</v>
      </c>
      <c r="C1511" s="8" t="s">
        <v>389</v>
      </c>
      <c r="D1511" s="11">
        <v>6.5974267651E10</v>
      </c>
      <c r="E1511" s="8" t="s">
        <v>20</v>
      </c>
      <c r="F1511" s="8" t="str">
        <f t="shared" si="1"/>
        <v>SELL</v>
      </c>
      <c r="G1511" s="12">
        <v>211.186127</v>
      </c>
      <c r="H1511" s="12">
        <v>1000.0</v>
      </c>
      <c r="I1511" s="16">
        <v>43357.0</v>
      </c>
      <c r="J1511" s="14">
        <v>236.626938</v>
      </c>
      <c r="K1511" s="14">
        <f t="shared" si="2"/>
        <v>1120.466298</v>
      </c>
      <c r="L1511" s="15">
        <f t="shared" si="3"/>
        <v>-0.1204662984</v>
      </c>
      <c r="M1511" s="15">
        <f t="shared" si="4"/>
        <v>0.1204662984</v>
      </c>
      <c r="N1511" s="8">
        <f t="shared" si="5"/>
        <v>71</v>
      </c>
    </row>
    <row r="1512" ht="12.75" customHeight="1">
      <c r="A1512" s="7">
        <v>43286.0</v>
      </c>
      <c r="B1512" s="8" t="s">
        <v>2210</v>
      </c>
      <c r="C1512" s="8" t="s">
        <v>2211</v>
      </c>
      <c r="D1512" s="11">
        <v>1.1297857139E10</v>
      </c>
      <c r="E1512" s="8" t="s">
        <v>20</v>
      </c>
      <c r="F1512" s="8" t="str">
        <f t="shared" si="1"/>
        <v>SELL</v>
      </c>
      <c r="G1512" s="12">
        <v>125.421585</v>
      </c>
      <c r="H1512" s="12">
        <v>1000.0</v>
      </c>
      <c r="I1512" s="16">
        <v>44727.0</v>
      </c>
      <c r="J1512" s="14">
        <v>177.156693</v>
      </c>
      <c r="K1512" s="14">
        <f t="shared" si="2"/>
        <v>1412.489668</v>
      </c>
      <c r="L1512" s="15">
        <f t="shared" si="3"/>
        <v>-0.4124896683</v>
      </c>
      <c r="M1512" s="15">
        <f t="shared" si="4"/>
        <v>0.4124896683</v>
      </c>
      <c r="N1512" s="8">
        <f t="shared" si="5"/>
        <v>1441</v>
      </c>
    </row>
    <row r="1513" ht="12.75" customHeight="1">
      <c r="A1513" s="7">
        <v>43287.0</v>
      </c>
      <c r="B1513" s="8" t="s">
        <v>2214</v>
      </c>
      <c r="C1513" s="8" t="s">
        <v>2215</v>
      </c>
      <c r="D1513" s="11">
        <v>1.64543933E10</v>
      </c>
      <c r="E1513" s="8" t="s">
        <v>20</v>
      </c>
      <c r="F1513" s="8" t="str">
        <f t="shared" si="1"/>
        <v>SELL</v>
      </c>
      <c r="G1513" s="12">
        <v>192.186371</v>
      </c>
      <c r="H1513" s="12">
        <v>1000.0</v>
      </c>
      <c r="I1513" s="16">
        <v>44727.0</v>
      </c>
      <c r="J1513" s="14">
        <v>352.812653</v>
      </c>
      <c r="K1513" s="14">
        <f t="shared" si="2"/>
        <v>1835.783938</v>
      </c>
      <c r="L1513" s="15">
        <f t="shared" si="3"/>
        <v>-0.8357839381</v>
      </c>
      <c r="M1513" s="15">
        <f t="shared" si="4"/>
        <v>0.8357839381</v>
      </c>
      <c r="N1513" s="8">
        <f t="shared" si="5"/>
        <v>1440</v>
      </c>
    </row>
    <row r="1514" ht="12.75" customHeight="1">
      <c r="A1514" s="7">
        <v>43287.0</v>
      </c>
      <c r="B1514" s="8" t="s">
        <v>173</v>
      </c>
      <c r="C1514" s="8" t="s">
        <v>174</v>
      </c>
      <c r="D1514" s="11">
        <v>1.21670003777E11</v>
      </c>
      <c r="E1514" s="8" t="s">
        <v>20</v>
      </c>
      <c r="F1514" s="8" t="str">
        <f t="shared" si="1"/>
        <v>SELL</v>
      </c>
      <c r="G1514" s="12">
        <v>80.787453</v>
      </c>
      <c r="H1514" s="12">
        <v>1000.0</v>
      </c>
      <c r="I1514" s="7">
        <v>43287.0</v>
      </c>
      <c r="J1514" s="14">
        <v>80.787453</v>
      </c>
      <c r="K1514" s="14">
        <f t="shared" si="2"/>
        <v>1000</v>
      </c>
      <c r="L1514" s="15">
        <f t="shared" si="3"/>
        <v>0</v>
      </c>
      <c r="M1514" s="15">
        <f t="shared" si="4"/>
        <v>0</v>
      </c>
      <c r="N1514" s="8">
        <f t="shared" si="5"/>
        <v>0</v>
      </c>
    </row>
    <row r="1515" ht="12.75" customHeight="1">
      <c r="A1515" s="7">
        <v>43287.0</v>
      </c>
      <c r="B1515" s="8" t="s">
        <v>978</v>
      </c>
      <c r="C1515" s="8" t="s">
        <v>979</v>
      </c>
      <c r="D1515" s="11">
        <v>3.2861127774E10</v>
      </c>
      <c r="E1515" s="8" t="s">
        <v>24</v>
      </c>
      <c r="F1515" s="8" t="str">
        <f t="shared" si="1"/>
        <v>BUY</v>
      </c>
      <c r="G1515" s="12">
        <v>94.04</v>
      </c>
      <c r="H1515" s="12">
        <v>1000.0</v>
      </c>
      <c r="I1515" s="7">
        <v>43482.0</v>
      </c>
      <c r="J1515" s="14">
        <v>98.88</v>
      </c>
      <c r="K1515" s="14">
        <f t="shared" si="2"/>
        <v>1051.467461</v>
      </c>
      <c r="L1515" s="15">
        <f t="shared" si="3"/>
        <v>0.05146746066</v>
      </c>
      <c r="M1515" s="15">
        <f t="shared" si="4"/>
        <v>-0.05146746066</v>
      </c>
      <c r="N1515" s="8">
        <f t="shared" si="5"/>
        <v>195</v>
      </c>
    </row>
    <row r="1516" ht="12.75" customHeight="1">
      <c r="A1516" s="16">
        <v>43287.0</v>
      </c>
      <c r="B1516" s="8" t="s">
        <v>129</v>
      </c>
      <c r="C1516" s="8" t="s">
        <v>130</v>
      </c>
      <c r="D1516" s="11">
        <v>1.5587597568E11</v>
      </c>
      <c r="E1516" s="17" t="s">
        <v>20</v>
      </c>
      <c r="F1516" s="18" t="str">
        <f t="shared" si="1"/>
        <v>SELL</v>
      </c>
      <c r="G1516" s="12">
        <v>47.969624</v>
      </c>
      <c r="H1516" s="12">
        <v>1000.0</v>
      </c>
      <c r="I1516" s="16">
        <v>43552.0</v>
      </c>
      <c r="J1516" s="14">
        <v>43.172829</v>
      </c>
      <c r="K1516" s="14">
        <f t="shared" si="2"/>
        <v>900.0034897</v>
      </c>
      <c r="L1516" s="15">
        <f t="shared" si="3"/>
        <v>0.09999651029</v>
      </c>
      <c r="M1516" s="15">
        <f t="shared" si="4"/>
        <v>-0.09999651029</v>
      </c>
      <c r="N1516" s="8">
        <f t="shared" si="5"/>
        <v>265</v>
      </c>
    </row>
    <row r="1517" ht="12.75" customHeight="1">
      <c r="A1517" s="7">
        <v>43290.0</v>
      </c>
      <c r="B1517" s="8" t="s">
        <v>515</v>
      </c>
      <c r="C1517" s="8" t="s">
        <v>516</v>
      </c>
      <c r="D1517" s="11">
        <v>7.703592E10</v>
      </c>
      <c r="E1517" s="8" t="s">
        <v>20</v>
      </c>
      <c r="F1517" s="8" t="str">
        <f t="shared" si="1"/>
        <v>SELL</v>
      </c>
      <c r="G1517" s="12">
        <v>83.85</v>
      </c>
      <c r="H1517" s="12">
        <v>1000.0</v>
      </c>
      <c r="I1517" s="16">
        <v>43410.0</v>
      </c>
      <c r="J1517" s="14">
        <v>75.09</v>
      </c>
      <c r="K1517" s="14">
        <f t="shared" si="2"/>
        <v>895.5277281</v>
      </c>
      <c r="L1517" s="15">
        <f t="shared" si="3"/>
        <v>0.1044722719</v>
      </c>
      <c r="M1517" s="15">
        <f t="shared" si="4"/>
        <v>-0.1044722719</v>
      </c>
      <c r="N1517" s="8">
        <f t="shared" si="5"/>
        <v>120</v>
      </c>
    </row>
    <row r="1518" ht="12.75" customHeight="1">
      <c r="A1518" s="7">
        <v>43290.0</v>
      </c>
      <c r="B1518" s="8" t="s">
        <v>87</v>
      </c>
      <c r="C1518" s="8" t="s">
        <v>88</v>
      </c>
      <c r="D1518" s="11">
        <v>1.40832515433E11</v>
      </c>
      <c r="E1518" s="8" t="s">
        <v>20</v>
      </c>
      <c r="F1518" s="8" t="str">
        <f t="shared" si="1"/>
        <v>SELL</v>
      </c>
      <c r="G1518" s="12">
        <v>41.457588</v>
      </c>
      <c r="H1518" s="12">
        <v>1000.0</v>
      </c>
      <c r="I1518" s="7">
        <v>43482.0</v>
      </c>
      <c r="J1518" s="14">
        <v>36.88916</v>
      </c>
      <c r="K1518" s="14">
        <f t="shared" si="2"/>
        <v>889.8047807</v>
      </c>
      <c r="L1518" s="15">
        <f t="shared" si="3"/>
        <v>0.1101952193</v>
      </c>
      <c r="M1518" s="15">
        <f t="shared" si="4"/>
        <v>-0.1101952193</v>
      </c>
      <c r="N1518" s="8">
        <f t="shared" si="5"/>
        <v>192</v>
      </c>
    </row>
    <row r="1519" ht="12.75" customHeight="1">
      <c r="A1519" s="7">
        <v>43290.0</v>
      </c>
      <c r="B1519" s="8" t="s">
        <v>95</v>
      </c>
      <c r="C1519" s="8" t="s">
        <v>96</v>
      </c>
      <c r="D1519" s="11">
        <v>1.300206432E10</v>
      </c>
      <c r="E1519" s="8" t="s">
        <v>20</v>
      </c>
      <c r="F1519" s="8" t="str">
        <f t="shared" si="1"/>
        <v>SELL</v>
      </c>
      <c r="G1519" s="12">
        <v>54.364697</v>
      </c>
      <c r="H1519" s="12">
        <v>1000.0</v>
      </c>
      <c r="I1519" s="16">
        <v>44727.0</v>
      </c>
      <c r="J1519" s="14">
        <v>76.03994</v>
      </c>
      <c r="K1519" s="14">
        <f t="shared" si="2"/>
        <v>1398.700705</v>
      </c>
      <c r="L1519" s="15">
        <f t="shared" si="3"/>
        <v>-0.3987007046</v>
      </c>
      <c r="M1519" s="15">
        <f t="shared" si="4"/>
        <v>0.3987007046</v>
      </c>
      <c r="N1519" s="8">
        <f t="shared" si="5"/>
        <v>1437</v>
      </c>
    </row>
    <row r="1520" ht="12.75" customHeight="1">
      <c r="A1520" s="16">
        <v>43290.0</v>
      </c>
      <c r="B1520" s="8" t="s">
        <v>980</v>
      </c>
      <c r="C1520" s="8" t="s">
        <v>981</v>
      </c>
      <c r="D1520" s="11">
        <v>1.47075647373E11</v>
      </c>
      <c r="E1520" s="17" t="s">
        <v>20</v>
      </c>
      <c r="F1520" s="18" t="str">
        <f t="shared" si="1"/>
        <v>SELL</v>
      </c>
      <c r="G1520" s="12">
        <v>92.14</v>
      </c>
      <c r="H1520" s="12">
        <v>1000.0</v>
      </c>
      <c r="I1520" s="16">
        <v>44727.0</v>
      </c>
      <c r="J1520" s="14">
        <v>168.29</v>
      </c>
      <c r="K1520" s="14">
        <f t="shared" si="2"/>
        <v>1826.459735</v>
      </c>
      <c r="L1520" s="15">
        <f t="shared" si="3"/>
        <v>-0.8264597352</v>
      </c>
      <c r="M1520" s="15">
        <f t="shared" si="4"/>
        <v>0.8264597352</v>
      </c>
      <c r="N1520" s="8">
        <f t="shared" si="5"/>
        <v>1437</v>
      </c>
    </row>
    <row r="1521" ht="12.75" customHeight="1">
      <c r="A1521" s="7">
        <v>43291.0</v>
      </c>
      <c r="B1521" s="8" t="s">
        <v>487</v>
      </c>
      <c r="C1521" s="8" t="s">
        <v>488</v>
      </c>
      <c r="D1521" s="11">
        <v>1.918612137E10</v>
      </c>
      <c r="E1521" s="8" t="s">
        <v>20</v>
      </c>
      <c r="F1521" s="8" t="str">
        <f t="shared" si="1"/>
        <v>SELL</v>
      </c>
      <c r="G1521" s="12">
        <v>96.47905</v>
      </c>
      <c r="H1521" s="12">
        <v>1000.0</v>
      </c>
      <c r="I1521" s="16">
        <v>43818.0</v>
      </c>
      <c r="J1521" s="14">
        <v>99.234505</v>
      </c>
      <c r="K1521" s="14">
        <f t="shared" si="2"/>
        <v>1028.560138</v>
      </c>
      <c r="L1521" s="15">
        <f t="shared" si="3"/>
        <v>-0.02856013819</v>
      </c>
      <c r="M1521" s="15">
        <f t="shared" si="4"/>
        <v>0.02856013819</v>
      </c>
      <c r="N1521" s="8">
        <f t="shared" si="5"/>
        <v>527</v>
      </c>
    </row>
    <row r="1522" ht="12.75" customHeight="1">
      <c r="A1522" s="7">
        <v>43291.0</v>
      </c>
      <c r="B1522" s="8" t="s">
        <v>2220</v>
      </c>
      <c r="C1522" s="8" t="s">
        <v>2221</v>
      </c>
      <c r="D1522" s="11">
        <v>1.6350299372E10</v>
      </c>
      <c r="E1522" s="8" t="s">
        <v>20</v>
      </c>
      <c r="F1522" s="8" t="str">
        <f t="shared" si="1"/>
        <v>SELL</v>
      </c>
      <c r="G1522" s="12">
        <v>7.290871</v>
      </c>
      <c r="H1522" s="12">
        <v>1000.0</v>
      </c>
      <c r="I1522" s="16">
        <v>43469.0</v>
      </c>
      <c r="J1522" s="14">
        <v>8.112378</v>
      </c>
      <c r="K1522" s="14">
        <f t="shared" si="2"/>
        <v>1112.676112</v>
      </c>
      <c r="L1522" s="15">
        <f t="shared" si="3"/>
        <v>-0.1126761124</v>
      </c>
      <c r="M1522" s="15">
        <f t="shared" si="4"/>
        <v>0.1126761124</v>
      </c>
      <c r="N1522" s="8">
        <f t="shared" si="5"/>
        <v>178</v>
      </c>
    </row>
    <row r="1523" ht="12.75" customHeight="1">
      <c r="A1523" s="7">
        <v>43292.0</v>
      </c>
      <c r="B1523" s="8" t="s">
        <v>162</v>
      </c>
      <c r="C1523" s="8" t="s">
        <v>163</v>
      </c>
      <c r="D1523" s="11">
        <v>1.36351276474E11</v>
      </c>
      <c r="E1523" s="8" t="s">
        <v>24</v>
      </c>
      <c r="F1523" s="8" t="str">
        <f t="shared" si="1"/>
        <v>BUY</v>
      </c>
      <c r="G1523" s="12">
        <v>327.818817</v>
      </c>
      <c r="H1523" s="12">
        <v>1000.0</v>
      </c>
      <c r="I1523" s="7">
        <v>43297.0</v>
      </c>
      <c r="J1523" s="14">
        <v>342.737152</v>
      </c>
      <c r="K1523" s="14">
        <f t="shared" si="2"/>
        <v>1045.507867</v>
      </c>
      <c r="L1523" s="15">
        <f t="shared" si="3"/>
        <v>0.04550786662</v>
      </c>
      <c r="M1523" s="15">
        <f t="shared" si="4"/>
        <v>-0.04550786662</v>
      </c>
      <c r="N1523" s="8">
        <f t="shared" si="5"/>
        <v>5</v>
      </c>
    </row>
    <row r="1524" ht="12.75" customHeight="1">
      <c r="A1524" s="7">
        <v>43292.0</v>
      </c>
      <c r="B1524" s="8" t="s">
        <v>2226</v>
      </c>
      <c r="C1524" s="8" t="s">
        <v>2227</v>
      </c>
      <c r="D1524" s="11">
        <v>5.5187709463E10</v>
      </c>
      <c r="E1524" s="8" t="s">
        <v>20</v>
      </c>
      <c r="F1524" s="8" t="str">
        <f t="shared" si="1"/>
        <v>SELL</v>
      </c>
      <c r="G1524" s="12">
        <v>43.475292</v>
      </c>
      <c r="H1524" s="12">
        <v>1000.0</v>
      </c>
      <c r="I1524" s="16">
        <v>44727.0</v>
      </c>
      <c r="J1524" s="14">
        <v>58.179504</v>
      </c>
      <c r="K1524" s="14">
        <f t="shared" si="2"/>
        <v>1338.219971</v>
      </c>
      <c r="L1524" s="15">
        <f t="shared" si="3"/>
        <v>-0.338219971</v>
      </c>
      <c r="M1524" s="15">
        <f t="shared" si="4"/>
        <v>0.338219971</v>
      </c>
      <c r="N1524" s="8">
        <f t="shared" si="5"/>
        <v>1435</v>
      </c>
    </row>
    <row r="1525" ht="12.75" customHeight="1">
      <c r="A1525" s="7">
        <v>43292.0</v>
      </c>
      <c r="B1525" s="8" t="s">
        <v>16</v>
      </c>
      <c r="C1525" s="8" t="s">
        <v>17</v>
      </c>
      <c r="D1525" s="11">
        <v>1.41375537264E11</v>
      </c>
      <c r="E1525" s="8" t="s">
        <v>24</v>
      </c>
      <c r="F1525" s="8" t="str">
        <f t="shared" si="1"/>
        <v>BUY</v>
      </c>
      <c r="G1525" s="12">
        <v>120.19445</v>
      </c>
      <c r="H1525" s="12">
        <v>1000.0</v>
      </c>
      <c r="I1525" s="7">
        <v>43363.0</v>
      </c>
      <c r="J1525" s="14">
        <v>137.944611</v>
      </c>
      <c r="K1525" s="14">
        <f t="shared" si="2"/>
        <v>1147.678707</v>
      </c>
      <c r="L1525" s="15">
        <f t="shared" si="3"/>
        <v>0.1476787073</v>
      </c>
      <c r="M1525" s="15">
        <f t="shared" si="4"/>
        <v>-0.1476787073</v>
      </c>
      <c r="N1525" s="8">
        <f t="shared" si="5"/>
        <v>71</v>
      </c>
    </row>
    <row r="1526" ht="12.75" customHeight="1">
      <c r="A1526" s="7">
        <v>43292.0</v>
      </c>
      <c r="B1526" s="8" t="s">
        <v>222</v>
      </c>
      <c r="C1526" s="8" t="s">
        <v>223</v>
      </c>
      <c r="D1526" s="11">
        <v>1.24202013167E11</v>
      </c>
      <c r="E1526" s="8" t="s">
        <v>24</v>
      </c>
      <c r="F1526" s="8" t="str">
        <f t="shared" si="1"/>
        <v>BUY</v>
      </c>
      <c r="G1526" s="12">
        <v>124.45</v>
      </c>
      <c r="H1526" s="12">
        <v>1000.0</v>
      </c>
      <c r="I1526" s="16">
        <v>43297.0</v>
      </c>
      <c r="J1526" s="14">
        <v>126.07</v>
      </c>
      <c r="K1526" s="14">
        <f t="shared" si="2"/>
        <v>1013.017276</v>
      </c>
      <c r="L1526" s="15">
        <f t="shared" si="3"/>
        <v>0.01301727601</v>
      </c>
      <c r="M1526" s="15">
        <f t="shared" si="4"/>
        <v>-0.01301727601</v>
      </c>
      <c r="N1526" s="8">
        <f t="shared" si="5"/>
        <v>5</v>
      </c>
    </row>
    <row r="1527" ht="12.75" customHeight="1">
      <c r="A1527" s="7">
        <v>43292.0</v>
      </c>
      <c r="B1527" s="8" t="s">
        <v>44</v>
      </c>
      <c r="C1527" s="8" t="s">
        <v>45</v>
      </c>
      <c r="D1527" s="11">
        <v>5.517271672E10</v>
      </c>
      <c r="E1527" s="8" t="s">
        <v>24</v>
      </c>
      <c r="F1527" s="8" t="str">
        <f t="shared" si="1"/>
        <v>BUY</v>
      </c>
      <c r="G1527" s="12">
        <v>164.424393</v>
      </c>
      <c r="H1527" s="12">
        <v>1000.0</v>
      </c>
      <c r="I1527" s="7">
        <v>43305.0</v>
      </c>
      <c r="J1527" s="14">
        <v>166.919739</v>
      </c>
      <c r="K1527" s="14">
        <f t="shared" si="2"/>
        <v>1015.176252</v>
      </c>
      <c r="L1527" s="15">
        <f t="shared" si="3"/>
        <v>0.01517625186</v>
      </c>
      <c r="M1527" s="15">
        <f t="shared" si="4"/>
        <v>-0.01517625186</v>
      </c>
      <c r="N1527" s="8">
        <f t="shared" si="5"/>
        <v>13</v>
      </c>
    </row>
    <row r="1528" ht="12.75" customHeight="1">
      <c r="A1528" s="7">
        <v>43293.0</v>
      </c>
      <c r="B1528" s="8" t="s">
        <v>485</v>
      </c>
      <c r="C1528" s="8" t="s">
        <v>486</v>
      </c>
      <c r="D1528" s="11">
        <v>3.40811773793E11</v>
      </c>
      <c r="E1528" s="8" t="s">
        <v>24</v>
      </c>
      <c r="F1528" s="8" t="str">
        <f t="shared" si="1"/>
        <v>BUY</v>
      </c>
      <c r="G1528" s="12">
        <v>176.498016</v>
      </c>
      <c r="H1528" s="12">
        <v>1000.0</v>
      </c>
      <c r="I1528" s="16">
        <v>43350.0</v>
      </c>
      <c r="J1528" s="14">
        <v>195.49437</v>
      </c>
      <c r="K1528" s="14">
        <f t="shared" si="2"/>
        <v>1107.629278</v>
      </c>
      <c r="L1528" s="15">
        <f t="shared" si="3"/>
        <v>0.1076292778</v>
      </c>
      <c r="M1528" s="15">
        <f t="shared" si="4"/>
        <v>-0.1076292778</v>
      </c>
      <c r="N1528" s="8">
        <f t="shared" si="5"/>
        <v>57</v>
      </c>
    </row>
    <row r="1529" ht="12.75" customHeight="1">
      <c r="A1529" s="7">
        <v>43293.0</v>
      </c>
      <c r="B1529" s="8" t="s">
        <v>144</v>
      </c>
      <c r="C1529" s="8" t="s">
        <v>145</v>
      </c>
      <c r="D1529" s="11">
        <v>8.77159596E10</v>
      </c>
      <c r="E1529" s="8" t="s">
        <v>24</v>
      </c>
      <c r="F1529" s="8" t="str">
        <f t="shared" si="1"/>
        <v>BUY</v>
      </c>
      <c r="G1529" s="12">
        <v>157.998901</v>
      </c>
      <c r="H1529" s="12">
        <v>1000.0</v>
      </c>
      <c r="I1529" s="7">
        <v>43311.0</v>
      </c>
      <c r="J1529" s="14">
        <v>173.23436</v>
      </c>
      <c r="K1529" s="14">
        <f t="shared" si="2"/>
        <v>1096.427626</v>
      </c>
      <c r="L1529" s="15">
        <f t="shared" si="3"/>
        <v>0.09642762642</v>
      </c>
      <c r="M1529" s="15">
        <f t="shared" si="4"/>
        <v>-0.09642762642</v>
      </c>
      <c r="N1529" s="8">
        <f t="shared" si="5"/>
        <v>18</v>
      </c>
    </row>
    <row r="1530" ht="12.75" customHeight="1">
      <c r="A1530" s="7">
        <v>43293.0</v>
      </c>
      <c r="B1530" s="8" t="s">
        <v>89</v>
      </c>
      <c r="C1530" s="8" t="s">
        <v>90</v>
      </c>
      <c r="D1530" s="11">
        <v>1.79830167494E11</v>
      </c>
      <c r="E1530" s="8" t="s">
        <v>24</v>
      </c>
      <c r="F1530" s="8" t="str">
        <f t="shared" si="1"/>
        <v>BUY</v>
      </c>
      <c r="G1530" s="12">
        <v>413.5</v>
      </c>
      <c r="H1530" s="12">
        <v>1000.0</v>
      </c>
      <c r="I1530" s="7">
        <v>43297.0</v>
      </c>
      <c r="J1530" s="14">
        <v>400.480011</v>
      </c>
      <c r="K1530" s="14">
        <f t="shared" si="2"/>
        <v>968.5127231</v>
      </c>
      <c r="L1530" s="15">
        <f t="shared" si="3"/>
        <v>-0.0314872769</v>
      </c>
      <c r="M1530" s="15">
        <f t="shared" si="4"/>
        <v>0.0314872769</v>
      </c>
      <c r="N1530" s="8">
        <f t="shared" si="5"/>
        <v>4</v>
      </c>
    </row>
    <row r="1531" ht="12.75" customHeight="1">
      <c r="A1531" s="16">
        <v>43293.0</v>
      </c>
      <c r="B1531" s="8" t="s">
        <v>2230</v>
      </c>
      <c r="C1531" s="8" t="s">
        <v>2231</v>
      </c>
      <c r="D1531" s="11">
        <v>2.8789053002E10</v>
      </c>
      <c r="E1531" s="18" t="s">
        <v>24</v>
      </c>
      <c r="F1531" s="17" t="str">
        <f t="shared" si="1"/>
        <v>BUY</v>
      </c>
      <c r="G1531" s="12">
        <v>98.875435</v>
      </c>
      <c r="H1531" s="12">
        <v>1000.0</v>
      </c>
      <c r="I1531" s="16">
        <v>44727.0</v>
      </c>
      <c r="J1531" s="14">
        <v>288.965637</v>
      </c>
      <c r="K1531" s="14">
        <f t="shared" si="2"/>
        <v>2922.52203</v>
      </c>
      <c r="L1531" s="15">
        <f t="shared" si="3"/>
        <v>1.92252203</v>
      </c>
      <c r="M1531" s="15">
        <f t="shared" si="4"/>
        <v>-1.92252203</v>
      </c>
      <c r="N1531" s="8">
        <f t="shared" si="5"/>
        <v>1434</v>
      </c>
    </row>
    <row r="1532" ht="12.75" customHeight="1">
      <c r="A1532" s="16">
        <v>43293.0</v>
      </c>
      <c r="B1532" s="8" t="s">
        <v>158</v>
      </c>
      <c r="C1532" s="8" t="s">
        <v>159</v>
      </c>
      <c r="D1532" s="11">
        <v>1.068335624E10</v>
      </c>
      <c r="E1532" s="18" t="s">
        <v>24</v>
      </c>
      <c r="F1532" s="17" t="str">
        <f t="shared" si="1"/>
        <v>BUY</v>
      </c>
      <c r="G1532" s="12">
        <v>155.682266</v>
      </c>
      <c r="H1532" s="12">
        <v>1000.0</v>
      </c>
      <c r="I1532" s="16">
        <v>43817.0</v>
      </c>
      <c r="J1532" s="14">
        <v>137.243896</v>
      </c>
      <c r="K1532" s="14">
        <f t="shared" si="2"/>
        <v>881.5640954</v>
      </c>
      <c r="L1532" s="15">
        <f t="shared" si="3"/>
        <v>-0.1184359046</v>
      </c>
      <c r="M1532" s="15">
        <f t="shared" si="4"/>
        <v>0.1184359046</v>
      </c>
      <c r="N1532" s="8">
        <f t="shared" si="5"/>
        <v>524</v>
      </c>
    </row>
    <row r="1533" ht="12.75" customHeight="1">
      <c r="A1533" s="7">
        <v>43297.0</v>
      </c>
      <c r="B1533" s="8" t="s">
        <v>162</v>
      </c>
      <c r="C1533" s="8" t="s">
        <v>163</v>
      </c>
      <c r="D1533" s="11">
        <v>1.36351276474E11</v>
      </c>
      <c r="E1533" s="8" t="s">
        <v>20</v>
      </c>
      <c r="F1533" s="8" t="str">
        <f t="shared" si="1"/>
        <v>SELL</v>
      </c>
      <c r="G1533" s="12">
        <v>342.737152</v>
      </c>
      <c r="H1533" s="12">
        <v>1000.0</v>
      </c>
      <c r="I1533" s="7">
        <v>43348.0</v>
      </c>
      <c r="J1533" s="14">
        <v>335.319458</v>
      </c>
      <c r="K1533" s="14">
        <f t="shared" si="2"/>
        <v>978.3574849</v>
      </c>
      <c r="L1533" s="15">
        <f t="shared" si="3"/>
        <v>0.02164251514</v>
      </c>
      <c r="M1533" s="15">
        <f t="shared" si="4"/>
        <v>-0.02164251514</v>
      </c>
      <c r="N1533" s="8">
        <f t="shared" si="5"/>
        <v>51</v>
      </c>
    </row>
    <row r="1534" ht="12.75" customHeight="1">
      <c r="A1534" s="7">
        <v>43297.0</v>
      </c>
      <c r="B1534" s="8" t="s">
        <v>222</v>
      </c>
      <c r="C1534" s="8" t="s">
        <v>223</v>
      </c>
      <c r="D1534" s="11">
        <v>1.24202013167E11</v>
      </c>
      <c r="E1534" s="8" t="s">
        <v>20</v>
      </c>
      <c r="F1534" s="8" t="str">
        <f t="shared" si="1"/>
        <v>SELL</v>
      </c>
      <c r="G1534" s="12">
        <v>126.07</v>
      </c>
      <c r="H1534" s="12">
        <v>1000.0</v>
      </c>
      <c r="I1534" s="16">
        <v>43749.0</v>
      </c>
      <c r="J1534" s="14">
        <v>150.74</v>
      </c>
      <c r="K1534" s="14">
        <f t="shared" si="2"/>
        <v>1195.684937</v>
      </c>
      <c r="L1534" s="15">
        <f t="shared" si="3"/>
        <v>-0.1956849369</v>
      </c>
      <c r="M1534" s="15">
        <f t="shared" si="4"/>
        <v>0.1956849369</v>
      </c>
      <c r="N1534" s="8">
        <f t="shared" si="5"/>
        <v>452</v>
      </c>
    </row>
    <row r="1535" ht="12.75" customHeight="1">
      <c r="A1535" s="7">
        <v>43297.0</v>
      </c>
      <c r="B1535" s="8" t="s">
        <v>89</v>
      </c>
      <c r="C1535" s="8" t="s">
        <v>90</v>
      </c>
      <c r="D1535" s="11">
        <v>1.79830167494E11</v>
      </c>
      <c r="E1535" s="8" t="s">
        <v>20</v>
      </c>
      <c r="F1535" s="8" t="str">
        <f t="shared" si="1"/>
        <v>SELL</v>
      </c>
      <c r="G1535" s="12">
        <v>400.480011</v>
      </c>
      <c r="H1535" s="12">
        <v>1000.0</v>
      </c>
      <c r="I1535" s="7">
        <v>43434.0</v>
      </c>
      <c r="J1535" s="14">
        <v>286.130005</v>
      </c>
      <c r="K1535" s="14">
        <f t="shared" si="2"/>
        <v>714.4676317</v>
      </c>
      <c r="L1535" s="15">
        <f t="shared" si="3"/>
        <v>0.2855323683</v>
      </c>
      <c r="M1535" s="15">
        <f t="shared" si="4"/>
        <v>-0.2855323683</v>
      </c>
      <c r="N1535" s="8">
        <f t="shared" si="5"/>
        <v>137</v>
      </c>
    </row>
    <row r="1536" ht="12.75" customHeight="1">
      <c r="A1536" s="7">
        <v>43298.0</v>
      </c>
      <c r="B1536" s="8" t="s">
        <v>1099</v>
      </c>
      <c r="C1536" s="8" t="s">
        <v>1100</v>
      </c>
      <c r="D1536" s="11">
        <v>2.1809089085E10</v>
      </c>
      <c r="E1536" s="8" t="s">
        <v>24</v>
      </c>
      <c r="F1536" s="8" t="str">
        <f t="shared" si="1"/>
        <v>BUY</v>
      </c>
      <c r="G1536" s="12">
        <v>11.072911</v>
      </c>
      <c r="H1536" s="12">
        <v>1000.0</v>
      </c>
      <c r="I1536" s="16">
        <v>43481.0</v>
      </c>
      <c r="J1536" s="14">
        <v>8.666162</v>
      </c>
      <c r="K1536" s="14">
        <f t="shared" si="2"/>
        <v>782.6453224</v>
      </c>
      <c r="L1536" s="15">
        <f t="shared" si="3"/>
        <v>-0.2173546776</v>
      </c>
      <c r="M1536" s="15">
        <f t="shared" si="4"/>
        <v>0.2173546776</v>
      </c>
      <c r="N1536" s="8">
        <f t="shared" si="5"/>
        <v>183</v>
      </c>
    </row>
    <row r="1537" ht="12.75" customHeight="1">
      <c r="A1537" s="7">
        <v>43298.0</v>
      </c>
      <c r="B1537" s="8" t="s">
        <v>115</v>
      </c>
      <c r="C1537" s="8" t="s">
        <v>116</v>
      </c>
      <c r="D1537" s="11">
        <v>2.6437482E10</v>
      </c>
      <c r="E1537" s="8" t="s">
        <v>20</v>
      </c>
      <c r="F1537" s="8" t="str">
        <f t="shared" si="1"/>
        <v>SELL</v>
      </c>
      <c r="G1537" s="12">
        <v>305.48999</v>
      </c>
      <c r="H1537" s="12">
        <v>1000.0</v>
      </c>
      <c r="I1537" s="7">
        <v>43662.0</v>
      </c>
      <c r="J1537" s="14">
        <v>302.299988</v>
      </c>
      <c r="K1537" s="14">
        <f t="shared" si="2"/>
        <v>989.5577528</v>
      </c>
      <c r="L1537" s="15">
        <f t="shared" si="3"/>
        <v>0.01044224722</v>
      </c>
      <c r="M1537" s="15">
        <f t="shared" si="4"/>
        <v>-0.01044224722</v>
      </c>
      <c r="N1537" s="8">
        <f t="shared" si="5"/>
        <v>364</v>
      </c>
    </row>
    <row r="1538" ht="12.75" customHeight="1">
      <c r="A1538" s="7">
        <v>43298.0</v>
      </c>
      <c r="B1538" s="8" t="s">
        <v>794</v>
      </c>
      <c r="C1538" s="8" t="s">
        <v>795</v>
      </c>
      <c r="D1538" s="11">
        <v>3.325491351E10</v>
      </c>
      <c r="E1538" s="8" t="s">
        <v>20</v>
      </c>
      <c r="F1538" s="8" t="str">
        <f t="shared" si="1"/>
        <v>SELL</v>
      </c>
      <c r="G1538" s="12">
        <v>52.846462</v>
      </c>
      <c r="H1538" s="12">
        <v>1000.0</v>
      </c>
      <c r="I1538" s="7">
        <v>43371.0</v>
      </c>
      <c r="J1538" s="14">
        <v>44.417675</v>
      </c>
      <c r="K1538" s="14">
        <f t="shared" si="2"/>
        <v>840.5042328</v>
      </c>
      <c r="L1538" s="15">
        <f t="shared" si="3"/>
        <v>0.1594957672</v>
      </c>
      <c r="M1538" s="15">
        <f t="shared" si="4"/>
        <v>-0.1594957672</v>
      </c>
      <c r="N1538" s="8">
        <f t="shared" si="5"/>
        <v>73</v>
      </c>
    </row>
    <row r="1539" ht="12.75" customHeight="1">
      <c r="A1539" s="7">
        <v>43299.0</v>
      </c>
      <c r="B1539" s="8" t="s">
        <v>1254</v>
      </c>
      <c r="C1539" s="8" t="s">
        <v>1255</v>
      </c>
      <c r="D1539" s="11">
        <v>3.9676941068E10</v>
      </c>
      <c r="E1539" s="8" t="s">
        <v>20</v>
      </c>
      <c r="F1539" s="8" t="str">
        <f t="shared" si="1"/>
        <v>SELL</v>
      </c>
      <c r="G1539" s="12">
        <v>40.727051</v>
      </c>
      <c r="H1539" s="12">
        <v>1000.0</v>
      </c>
      <c r="I1539" s="16">
        <v>44727.0</v>
      </c>
      <c r="J1539" s="14">
        <v>64.607262</v>
      </c>
      <c r="K1539" s="14">
        <f t="shared" si="2"/>
        <v>1586.347659</v>
      </c>
      <c r="L1539" s="15">
        <f t="shared" si="3"/>
        <v>-0.5863476587</v>
      </c>
      <c r="M1539" s="15">
        <f t="shared" si="4"/>
        <v>0.5863476587</v>
      </c>
      <c r="N1539" s="8">
        <f t="shared" si="5"/>
        <v>1428</v>
      </c>
    </row>
    <row r="1540" ht="12.75" customHeight="1">
      <c r="A1540" s="7">
        <v>43299.0</v>
      </c>
      <c r="B1540" s="8" t="s">
        <v>390</v>
      </c>
      <c r="C1540" s="8" t="s">
        <v>391</v>
      </c>
      <c r="D1540" s="11">
        <v>4.604077228E10</v>
      </c>
      <c r="E1540" s="8" t="s">
        <v>20</v>
      </c>
      <c r="F1540" s="8" t="str">
        <f t="shared" si="1"/>
        <v>SELL</v>
      </c>
      <c r="G1540" s="12">
        <v>36.649887</v>
      </c>
      <c r="H1540" s="12">
        <v>1000.0</v>
      </c>
      <c r="I1540" s="16">
        <v>43370.0</v>
      </c>
      <c r="J1540" s="14">
        <v>31.287525</v>
      </c>
      <c r="K1540" s="14">
        <f t="shared" si="2"/>
        <v>853.6868067</v>
      </c>
      <c r="L1540" s="15">
        <f t="shared" si="3"/>
        <v>0.1463131933</v>
      </c>
      <c r="M1540" s="15">
        <f t="shared" si="4"/>
        <v>-0.1463131933</v>
      </c>
      <c r="N1540" s="8">
        <f t="shared" si="5"/>
        <v>71</v>
      </c>
    </row>
    <row r="1541" ht="12.75" customHeight="1">
      <c r="A1541" s="7">
        <v>43299.0</v>
      </c>
      <c r="B1541" s="8" t="s">
        <v>431</v>
      </c>
      <c r="C1541" s="8" t="s">
        <v>432</v>
      </c>
      <c r="D1541" s="11">
        <v>4.3266420622E10</v>
      </c>
      <c r="E1541" s="8" t="s">
        <v>20</v>
      </c>
      <c r="F1541" s="8" t="str">
        <f t="shared" si="1"/>
        <v>SELL</v>
      </c>
      <c r="G1541" s="12">
        <v>129.402725</v>
      </c>
      <c r="H1541" s="12">
        <v>1000.0</v>
      </c>
      <c r="I1541" s="7">
        <v>43916.0</v>
      </c>
      <c r="J1541" s="14">
        <v>51.385559</v>
      </c>
      <c r="K1541" s="14">
        <f t="shared" si="2"/>
        <v>397.0979668</v>
      </c>
      <c r="L1541" s="15">
        <f t="shared" si="3"/>
        <v>0.6029020332</v>
      </c>
      <c r="M1541" s="15">
        <f t="shared" si="4"/>
        <v>-0.6029020332</v>
      </c>
      <c r="N1541" s="8">
        <f t="shared" si="5"/>
        <v>617</v>
      </c>
    </row>
    <row r="1542" ht="12.75" customHeight="1">
      <c r="A1542" s="16">
        <v>43299.0</v>
      </c>
      <c r="B1542" s="8" t="s">
        <v>859</v>
      </c>
      <c r="C1542" s="8" t="s">
        <v>860</v>
      </c>
      <c r="D1542" s="11">
        <v>1.6103818E10</v>
      </c>
      <c r="E1542" s="17" t="s">
        <v>20</v>
      </c>
      <c r="F1542" s="18" t="str">
        <f t="shared" si="1"/>
        <v>SELL</v>
      </c>
      <c r="G1542" s="12">
        <v>79.0</v>
      </c>
      <c r="H1542" s="12">
        <v>1000.0</v>
      </c>
      <c r="I1542" s="16">
        <v>44211.0</v>
      </c>
      <c r="J1542" s="14">
        <v>43.889999</v>
      </c>
      <c r="K1542" s="14">
        <f t="shared" si="2"/>
        <v>555.5696076</v>
      </c>
      <c r="L1542" s="15">
        <f t="shared" si="3"/>
        <v>0.4444303924</v>
      </c>
      <c r="M1542" s="15">
        <f t="shared" si="4"/>
        <v>-0.4444303924</v>
      </c>
      <c r="N1542" s="8">
        <f t="shared" si="5"/>
        <v>912</v>
      </c>
    </row>
    <row r="1543" ht="12.75" customHeight="1">
      <c r="A1543" s="16">
        <v>43300.0</v>
      </c>
      <c r="B1543" s="8" t="s">
        <v>208</v>
      </c>
      <c r="C1543" s="8" t="s">
        <v>209</v>
      </c>
      <c r="D1543" s="11">
        <v>1.37339890294E11</v>
      </c>
      <c r="E1543" s="18" t="s">
        <v>24</v>
      </c>
      <c r="F1543" s="17" t="str">
        <f t="shared" si="1"/>
        <v>BUY</v>
      </c>
      <c r="G1543" s="12">
        <v>125.938446</v>
      </c>
      <c r="H1543" s="12">
        <v>1000.0</v>
      </c>
      <c r="I1543" s="16">
        <v>43327.0</v>
      </c>
      <c r="J1543" s="14">
        <v>133.625137</v>
      </c>
      <c r="K1543" s="14">
        <f t="shared" si="2"/>
        <v>1061.035301</v>
      </c>
      <c r="L1543" s="15">
        <f t="shared" si="3"/>
        <v>0.06103530132</v>
      </c>
      <c r="M1543" s="15">
        <f t="shared" si="4"/>
        <v>-0.06103530132</v>
      </c>
      <c r="N1543" s="8">
        <f t="shared" si="5"/>
        <v>27</v>
      </c>
    </row>
    <row r="1544" ht="12.75" customHeight="1">
      <c r="A1544" s="16">
        <v>43300.0</v>
      </c>
      <c r="B1544" s="8" t="s">
        <v>970</v>
      </c>
      <c r="C1544" s="8" t="s">
        <v>971</v>
      </c>
      <c r="D1544" s="11">
        <v>5.6472775158E10</v>
      </c>
      <c r="E1544" s="17" t="s">
        <v>20</v>
      </c>
      <c r="F1544" s="18" t="str">
        <f t="shared" si="1"/>
        <v>SELL</v>
      </c>
      <c r="G1544" s="12">
        <v>42.526611</v>
      </c>
      <c r="H1544" s="12">
        <v>1000.0</v>
      </c>
      <c r="I1544" s="16">
        <v>44671.0</v>
      </c>
      <c r="J1544" s="14">
        <v>49.913006</v>
      </c>
      <c r="K1544" s="14">
        <f t="shared" si="2"/>
        <v>1173.688776</v>
      </c>
      <c r="L1544" s="15">
        <f t="shared" si="3"/>
        <v>-0.1736887757</v>
      </c>
      <c r="M1544" s="15">
        <f t="shared" si="4"/>
        <v>0.1736887757</v>
      </c>
      <c r="N1544" s="8">
        <f t="shared" si="5"/>
        <v>1371</v>
      </c>
    </row>
    <row r="1545" ht="12.75" customHeight="1">
      <c r="A1545" s="7">
        <v>43304.0</v>
      </c>
      <c r="B1545" s="8" t="s">
        <v>1953</v>
      </c>
      <c r="C1545" s="8" t="s">
        <v>1954</v>
      </c>
      <c r="D1545" s="11">
        <v>1.1092015E10</v>
      </c>
      <c r="E1545" s="8" t="s">
        <v>24</v>
      </c>
      <c r="F1545" s="8" t="str">
        <f t="shared" si="1"/>
        <v>BUY</v>
      </c>
      <c r="G1545" s="12">
        <v>74.89</v>
      </c>
      <c r="H1545" s="12">
        <v>1000.0</v>
      </c>
      <c r="I1545" s="16">
        <v>43321.0</v>
      </c>
      <c r="J1545" s="14">
        <v>59.33</v>
      </c>
      <c r="K1545" s="14">
        <f t="shared" si="2"/>
        <v>792.2286019</v>
      </c>
      <c r="L1545" s="15">
        <f t="shared" si="3"/>
        <v>-0.2077713981</v>
      </c>
      <c r="M1545" s="15">
        <f t="shared" si="4"/>
        <v>0.2077713981</v>
      </c>
      <c r="N1545" s="8">
        <f t="shared" si="5"/>
        <v>17</v>
      </c>
    </row>
    <row r="1546" ht="12.75" customHeight="1">
      <c r="A1546" s="7">
        <v>43304.0</v>
      </c>
      <c r="B1546" s="8" t="s">
        <v>173</v>
      </c>
      <c r="C1546" s="8" t="s">
        <v>174</v>
      </c>
      <c r="D1546" s="11">
        <v>1.21670003777E11</v>
      </c>
      <c r="E1546" s="8" t="s">
        <v>24</v>
      </c>
      <c r="F1546" s="8" t="str">
        <f t="shared" si="1"/>
        <v>BUY</v>
      </c>
      <c r="G1546" s="12">
        <v>75.771042</v>
      </c>
      <c r="H1546" s="12">
        <v>1000.0</v>
      </c>
      <c r="I1546" s="7">
        <v>43304.0</v>
      </c>
      <c r="J1546" s="14">
        <v>75.771042</v>
      </c>
      <c r="K1546" s="14">
        <f t="shared" si="2"/>
        <v>1000</v>
      </c>
      <c r="L1546" s="15">
        <f t="shared" si="3"/>
        <v>0</v>
      </c>
      <c r="M1546" s="15">
        <f t="shared" si="4"/>
        <v>0</v>
      </c>
      <c r="N1546" s="8">
        <f t="shared" si="5"/>
        <v>0</v>
      </c>
    </row>
    <row r="1547" ht="12.75" customHeight="1">
      <c r="A1547" s="7">
        <v>43304.0</v>
      </c>
      <c r="B1547" s="8" t="s">
        <v>175</v>
      </c>
      <c r="C1547" s="8" t="s">
        <v>176</v>
      </c>
      <c r="D1547" s="11">
        <v>3.5546483315E10</v>
      </c>
      <c r="E1547" s="8" t="s">
        <v>24</v>
      </c>
      <c r="F1547" s="8" t="str">
        <f t="shared" si="1"/>
        <v>BUY</v>
      </c>
      <c r="G1547" s="12">
        <v>37.819443</v>
      </c>
      <c r="H1547" s="12">
        <v>1000.0</v>
      </c>
      <c r="I1547" s="16">
        <v>44209.0</v>
      </c>
      <c r="J1547" s="14">
        <v>20.903177</v>
      </c>
      <c r="K1547" s="14">
        <f t="shared" si="2"/>
        <v>552.7098059</v>
      </c>
      <c r="L1547" s="15">
        <f t="shared" si="3"/>
        <v>-0.4472901941</v>
      </c>
      <c r="M1547" s="15">
        <f t="shared" si="4"/>
        <v>0.4472901941</v>
      </c>
      <c r="N1547" s="8">
        <f t="shared" si="5"/>
        <v>905</v>
      </c>
    </row>
    <row r="1548" ht="12.75" customHeight="1">
      <c r="A1548" s="7">
        <v>43304.0</v>
      </c>
      <c r="B1548" s="8" t="s">
        <v>942</v>
      </c>
      <c r="C1548" s="8" t="s">
        <v>943</v>
      </c>
      <c r="D1548" s="11">
        <v>7.1654251226E10</v>
      </c>
      <c r="E1548" s="8" t="s">
        <v>24</v>
      </c>
      <c r="F1548" s="8" t="str">
        <f t="shared" si="1"/>
        <v>BUY</v>
      </c>
      <c r="G1548" s="12">
        <v>120.39431</v>
      </c>
      <c r="H1548" s="12">
        <v>1000.0</v>
      </c>
      <c r="I1548" s="7">
        <v>43766.0</v>
      </c>
      <c r="J1548" s="14">
        <v>155.598755</v>
      </c>
      <c r="K1548" s="14">
        <f t="shared" si="2"/>
        <v>1292.409542</v>
      </c>
      <c r="L1548" s="15">
        <f t="shared" si="3"/>
        <v>0.2924095416</v>
      </c>
      <c r="M1548" s="15">
        <f t="shared" si="4"/>
        <v>-0.2924095416</v>
      </c>
      <c r="N1548" s="8">
        <f t="shared" si="5"/>
        <v>462</v>
      </c>
    </row>
    <row r="1549" ht="12.75" customHeight="1">
      <c r="A1549" s="7">
        <v>43304.0</v>
      </c>
      <c r="B1549" s="8" t="s">
        <v>411</v>
      </c>
      <c r="C1549" s="8" t="s">
        <v>412</v>
      </c>
      <c r="D1549" s="11">
        <v>1.6663529338E10</v>
      </c>
      <c r="E1549" s="8" t="s">
        <v>24</v>
      </c>
      <c r="F1549" s="8" t="str">
        <f t="shared" si="1"/>
        <v>BUY</v>
      </c>
      <c r="G1549" s="12">
        <v>88.067558</v>
      </c>
      <c r="H1549" s="12">
        <v>1000.0</v>
      </c>
      <c r="I1549" s="7">
        <v>43474.0</v>
      </c>
      <c r="J1549" s="14">
        <v>62.395969</v>
      </c>
      <c r="K1549" s="14">
        <f t="shared" si="2"/>
        <v>708.5011827</v>
      </c>
      <c r="L1549" s="15">
        <f t="shared" si="3"/>
        <v>-0.2914988173</v>
      </c>
      <c r="M1549" s="15">
        <f t="shared" si="4"/>
        <v>0.2914988173</v>
      </c>
      <c r="N1549" s="8">
        <f t="shared" si="5"/>
        <v>170</v>
      </c>
    </row>
    <row r="1550" ht="12.75" customHeight="1">
      <c r="A1550" s="7">
        <v>43305.0</v>
      </c>
      <c r="B1550" s="8" t="s">
        <v>936</v>
      </c>
      <c r="C1550" s="8" t="s">
        <v>937</v>
      </c>
      <c r="D1550" s="11">
        <v>2.678198592E10</v>
      </c>
      <c r="E1550" s="8" t="s">
        <v>20</v>
      </c>
      <c r="F1550" s="8" t="str">
        <f t="shared" si="1"/>
        <v>SELL</v>
      </c>
      <c r="G1550" s="12">
        <v>63.493999</v>
      </c>
      <c r="H1550" s="12">
        <v>1000.0</v>
      </c>
      <c r="I1550" s="16">
        <v>44727.0</v>
      </c>
      <c r="J1550" s="14">
        <v>56.396152</v>
      </c>
      <c r="K1550" s="14">
        <f t="shared" si="2"/>
        <v>888.2123175</v>
      </c>
      <c r="L1550" s="15">
        <f t="shared" si="3"/>
        <v>0.1117876825</v>
      </c>
      <c r="M1550" s="15">
        <f t="shared" si="4"/>
        <v>-0.1117876825</v>
      </c>
      <c r="N1550" s="8">
        <f t="shared" si="5"/>
        <v>1422</v>
      </c>
    </row>
    <row r="1551" ht="12.75" customHeight="1">
      <c r="A1551" s="7">
        <v>43305.0</v>
      </c>
      <c r="B1551" s="8" t="s">
        <v>374</v>
      </c>
      <c r="C1551" s="8" t="s">
        <v>375</v>
      </c>
      <c r="D1551" s="11">
        <v>4.1308896246E10</v>
      </c>
      <c r="E1551" s="8" t="s">
        <v>24</v>
      </c>
      <c r="F1551" s="8" t="str">
        <f t="shared" si="1"/>
        <v>BUY</v>
      </c>
      <c r="G1551" s="12">
        <v>47.230717</v>
      </c>
      <c r="H1551" s="12">
        <v>1000.0</v>
      </c>
      <c r="I1551" s="7">
        <v>43355.0</v>
      </c>
      <c r="J1551" s="14">
        <v>47.295624</v>
      </c>
      <c r="K1551" s="14">
        <f t="shared" si="2"/>
        <v>1001.374254</v>
      </c>
      <c r="L1551" s="15">
        <f t="shared" si="3"/>
        <v>0.001374253963</v>
      </c>
      <c r="M1551" s="15">
        <f t="shared" si="4"/>
        <v>-0.001374253963</v>
      </c>
      <c r="N1551" s="8">
        <f t="shared" si="5"/>
        <v>50</v>
      </c>
    </row>
    <row r="1552" ht="12.75" customHeight="1">
      <c r="A1552" s="7">
        <v>43305.0</v>
      </c>
      <c r="B1552" s="8" t="s">
        <v>40</v>
      </c>
      <c r="C1552" s="8" t="s">
        <v>41</v>
      </c>
      <c r="D1552" s="11">
        <v>2.63583141248E11</v>
      </c>
      <c r="E1552" s="8" t="s">
        <v>20</v>
      </c>
      <c r="F1552" s="8" t="str">
        <f t="shared" si="1"/>
        <v>SELL</v>
      </c>
      <c r="G1552" s="12">
        <v>38.698868</v>
      </c>
      <c r="H1552" s="12">
        <v>1000.0</v>
      </c>
      <c r="I1552" s="7">
        <v>43510.0</v>
      </c>
      <c r="J1552" s="14">
        <v>39.623478</v>
      </c>
      <c r="K1552" s="14">
        <f t="shared" si="2"/>
        <v>1023.89243</v>
      </c>
      <c r="L1552" s="15">
        <f t="shared" si="3"/>
        <v>-0.02389243014</v>
      </c>
      <c r="M1552" s="15">
        <f t="shared" si="4"/>
        <v>0.02389243014</v>
      </c>
      <c r="N1552" s="8">
        <f t="shared" si="5"/>
        <v>205</v>
      </c>
    </row>
    <row r="1553" ht="12.75" customHeight="1">
      <c r="A1553" s="7">
        <v>43305.0</v>
      </c>
      <c r="B1553" s="8" t="s">
        <v>44</v>
      </c>
      <c r="C1553" s="8" t="s">
        <v>45</v>
      </c>
      <c r="D1553" s="11">
        <v>5.517271672E10</v>
      </c>
      <c r="E1553" s="8" t="s">
        <v>20</v>
      </c>
      <c r="F1553" s="8" t="str">
        <f t="shared" si="1"/>
        <v>SELL</v>
      </c>
      <c r="G1553" s="12">
        <v>166.919739</v>
      </c>
      <c r="H1553" s="12">
        <v>1000.0</v>
      </c>
      <c r="I1553" s="7">
        <v>43391.0</v>
      </c>
      <c r="J1553" s="14">
        <v>167.787369</v>
      </c>
      <c r="K1553" s="14">
        <f t="shared" si="2"/>
        <v>1005.197887</v>
      </c>
      <c r="L1553" s="15">
        <f t="shared" si="3"/>
        <v>-0.005197887351</v>
      </c>
      <c r="M1553" s="15">
        <f t="shared" si="4"/>
        <v>0.005197887351</v>
      </c>
      <c r="N1553" s="8">
        <f t="shared" si="5"/>
        <v>86</v>
      </c>
    </row>
    <row r="1554" ht="12.75" customHeight="1">
      <c r="A1554" s="7">
        <v>43311.0</v>
      </c>
      <c r="B1554" s="8" t="s">
        <v>144</v>
      </c>
      <c r="C1554" s="8" t="s">
        <v>145</v>
      </c>
      <c r="D1554" s="11">
        <v>8.77159596E10</v>
      </c>
      <c r="E1554" s="8" t="s">
        <v>20</v>
      </c>
      <c r="F1554" s="8" t="str">
        <f t="shared" si="1"/>
        <v>SELL</v>
      </c>
      <c r="G1554" s="12">
        <v>173.23436</v>
      </c>
      <c r="H1554" s="12">
        <v>1000.0</v>
      </c>
      <c r="I1554" s="7">
        <v>43375.0</v>
      </c>
      <c r="J1554" s="14">
        <v>140.300522</v>
      </c>
      <c r="K1554" s="14">
        <f t="shared" si="2"/>
        <v>809.8885348</v>
      </c>
      <c r="L1554" s="15">
        <f t="shared" si="3"/>
        <v>0.1901114652</v>
      </c>
      <c r="M1554" s="15">
        <f t="shared" si="4"/>
        <v>-0.1901114652</v>
      </c>
      <c r="N1554" s="8">
        <f t="shared" si="5"/>
        <v>64</v>
      </c>
    </row>
    <row r="1555" ht="12.75" customHeight="1">
      <c r="A1555" s="7">
        <v>43311.0</v>
      </c>
      <c r="B1555" s="8" t="s">
        <v>179</v>
      </c>
      <c r="C1555" s="8" t="s">
        <v>180</v>
      </c>
      <c r="D1555" s="11">
        <v>7.25893281281E11</v>
      </c>
      <c r="E1555" s="8" t="s">
        <v>24</v>
      </c>
      <c r="F1555" s="8" t="str">
        <f t="shared" si="1"/>
        <v>BUY</v>
      </c>
      <c r="G1555" s="12">
        <v>171.059998</v>
      </c>
      <c r="H1555" s="12">
        <v>1000.0</v>
      </c>
      <c r="I1555" s="7">
        <v>43318.0</v>
      </c>
      <c r="J1555" s="14">
        <v>185.690002</v>
      </c>
      <c r="K1555" s="14">
        <f t="shared" si="2"/>
        <v>1085.525571</v>
      </c>
      <c r="L1555" s="15">
        <f t="shared" si="3"/>
        <v>0.08552557098</v>
      </c>
      <c r="M1555" s="15">
        <f t="shared" si="4"/>
        <v>-0.08552557098</v>
      </c>
      <c r="N1555" s="8">
        <f t="shared" si="5"/>
        <v>7</v>
      </c>
    </row>
    <row r="1556" ht="12.75" customHeight="1">
      <c r="A1556" s="16">
        <v>43311.0</v>
      </c>
      <c r="B1556" s="8" t="s">
        <v>731</v>
      </c>
      <c r="C1556" s="8" t="s">
        <v>732</v>
      </c>
      <c r="D1556" s="11">
        <v>1.2714296062E10</v>
      </c>
      <c r="E1556" s="18" t="s">
        <v>24</v>
      </c>
      <c r="F1556" s="17" t="str">
        <f t="shared" si="1"/>
        <v>BUY</v>
      </c>
      <c r="G1556" s="12">
        <v>65.009201</v>
      </c>
      <c r="H1556" s="12">
        <v>1000.0</v>
      </c>
      <c r="I1556" s="16">
        <v>43571.0</v>
      </c>
      <c r="J1556" s="14">
        <v>52.100555</v>
      </c>
      <c r="K1556" s="14">
        <f t="shared" si="2"/>
        <v>801.433554</v>
      </c>
      <c r="L1556" s="15">
        <f t="shared" si="3"/>
        <v>-0.198566446</v>
      </c>
      <c r="M1556" s="15">
        <f t="shared" si="4"/>
        <v>0.198566446</v>
      </c>
      <c r="N1556" s="8">
        <f t="shared" si="5"/>
        <v>260</v>
      </c>
    </row>
    <row r="1557" ht="12.75" customHeight="1">
      <c r="A1557" s="16">
        <v>43312.0</v>
      </c>
      <c r="B1557" s="8" t="s">
        <v>2244</v>
      </c>
      <c r="C1557" s="8" t="s">
        <v>2245</v>
      </c>
      <c r="D1557" s="11">
        <v>1.0523066619E10</v>
      </c>
      <c r="E1557" s="17" t="s">
        <v>20</v>
      </c>
      <c r="F1557" s="18" t="str">
        <f t="shared" si="1"/>
        <v>SELL</v>
      </c>
      <c r="G1557" s="12">
        <v>23.327911</v>
      </c>
      <c r="H1557" s="12">
        <v>1000.0</v>
      </c>
      <c r="I1557" s="16">
        <v>44727.0</v>
      </c>
      <c r="J1557" s="14">
        <v>22.143785</v>
      </c>
      <c r="K1557" s="14">
        <f t="shared" si="2"/>
        <v>949.2399469</v>
      </c>
      <c r="L1557" s="15">
        <f t="shared" si="3"/>
        <v>0.05076005305</v>
      </c>
      <c r="M1557" s="15">
        <f t="shared" si="4"/>
        <v>-0.05076005305</v>
      </c>
      <c r="N1557" s="8">
        <f t="shared" si="5"/>
        <v>1415</v>
      </c>
    </row>
    <row r="1558" ht="12.75" customHeight="1">
      <c r="A1558" s="7">
        <v>43313.0</v>
      </c>
      <c r="B1558" s="8" t="s">
        <v>183</v>
      </c>
      <c r="C1558" s="8" t="s">
        <v>184</v>
      </c>
      <c r="D1558" s="11">
        <v>3.59532201359E11</v>
      </c>
      <c r="E1558" s="8" t="s">
        <v>24</v>
      </c>
      <c r="F1558" s="8" t="str">
        <f t="shared" si="1"/>
        <v>BUY</v>
      </c>
      <c r="G1558" s="12">
        <v>70.88414</v>
      </c>
      <c r="H1558" s="12">
        <v>1000.0</v>
      </c>
      <c r="I1558" s="7">
        <v>43355.0</v>
      </c>
      <c r="J1558" s="14">
        <v>73.046265</v>
      </c>
      <c r="K1558" s="14">
        <f t="shared" si="2"/>
        <v>1030.502239</v>
      </c>
      <c r="L1558" s="15">
        <f t="shared" si="3"/>
        <v>0.03050223929</v>
      </c>
      <c r="M1558" s="15">
        <f t="shared" si="4"/>
        <v>-0.03050223929</v>
      </c>
      <c r="N1558" s="8">
        <f t="shared" si="5"/>
        <v>42</v>
      </c>
    </row>
    <row r="1559" ht="12.75" customHeight="1">
      <c r="A1559" s="16">
        <v>43313.0</v>
      </c>
      <c r="B1559" s="8" t="s">
        <v>930</v>
      </c>
      <c r="C1559" s="8" t="s">
        <v>931</v>
      </c>
      <c r="D1559" s="11">
        <v>2.4645282708E10</v>
      </c>
      <c r="E1559" s="18" t="s">
        <v>24</v>
      </c>
      <c r="F1559" s="17" t="str">
        <f t="shared" si="1"/>
        <v>BUY</v>
      </c>
      <c r="G1559" s="12">
        <v>17.639341</v>
      </c>
      <c r="H1559" s="12">
        <v>1000.0</v>
      </c>
      <c r="I1559" s="16">
        <v>44727.0</v>
      </c>
      <c r="J1559" s="14">
        <v>14.086569</v>
      </c>
      <c r="K1559" s="14">
        <f t="shared" si="2"/>
        <v>798.5881672</v>
      </c>
      <c r="L1559" s="15">
        <f t="shared" si="3"/>
        <v>-0.2014118328</v>
      </c>
      <c r="M1559" s="15">
        <f t="shared" si="4"/>
        <v>0.2014118328</v>
      </c>
      <c r="N1559" s="8">
        <f t="shared" si="5"/>
        <v>1414</v>
      </c>
    </row>
    <row r="1560" ht="12.75" customHeight="1">
      <c r="A1560" s="7">
        <v>43314.0</v>
      </c>
      <c r="B1560" s="8" t="s">
        <v>908</v>
      </c>
      <c r="C1560" s="8" t="s">
        <v>909</v>
      </c>
      <c r="D1560" s="11">
        <v>6.5325189471E10</v>
      </c>
      <c r="E1560" s="8" t="s">
        <v>24</v>
      </c>
      <c r="F1560" s="8" t="str">
        <f t="shared" si="1"/>
        <v>BUY</v>
      </c>
      <c r="G1560" s="12">
        <v>275.362488</v>
      </c>
      <c r="H1560" s="12">
        <v>1000.0</v>
      </c>
      <c r="I1560" s="7">
        <v>43410.0</v>
      </c>
      <c r="J1560" s="14">
        <v>261.713623</v>
      </c>
      <c r="K1560" s="14">
        <f t="shared" si="2"/>
        <v>950.4330997</v>
      </c>
      <c r="L1560" s="15">
        <f t="shared" si="3"/>
        <v>-0.04956690034</v>
      </c>
      <c r="M1560" s="15">
        <f t="shared" si="4"/>
        <v>0.04956690034</v>
      </c>
      <c r="N1560" s="8">
        <f t="shared" si="5"/>
        <v>96</v>
      </c>
    </row>
    <row r="1561" ht="12.75" customHeight="1">
      <c r="A1561" s="7">
        <v>43314.0</v>
      </c>
      <c r="B1561" s="8" t="s">
        <v>152</v>
      </c>
      <c r="C1561" s="8" t="s">
        <v>153</v>
      </c>
      <c r="D1561" s="11">
        <v>1.11464472E11</v>
      </c>
      <c r="E1561" s="8" t="s">
        <v>20</v>
      </c>
      <c r="F1561" s="8" t="str">
        <f t="shared" si="1"/>
        <v>SELL</v>
      </c>
      <c r="G1561" s="12">
        <v>46.46</v>
      </c>
      <c r="H1561" s="12">
        <v>1000.0</v>
      </c>
      <c r="I1561" s="7">
        <v>43374.0</v>
      </c>
      <c r="J1561" s="14">
        <v>50.31</v>
      </c>
      <c r="K1561" s="14">
        <f t="shared" si="2"/>
        <v>1082.866982</v>
      </c>
      <c r="L1561" s="15">
        <f t="shared" si="3"/>
        <v>-0.08286698235</v>
      </c>
      <c r="M1561" s="15">
        <f t="shared" si="4"/>
        <v>0.08286698235</v>
      </c>
      <c r="N1561" s="8">
        <f t="shared" si="5"/>
        <v>60</v>
      </c>
    </row>
    <row r="1562" ht="12.75" customHeight="1">
      <c r="A1562" s="7">
        <v>43318.0</v>
      </c>
      <c r="B1562" s="8" t="s">
        <v>179</v>
      </c>
      <c r="C1562" s="8" t="s">
        <v>180</v>
      </c>
      <c r="D1562" s="11">
        <v>7.25893281281E11</v>
      </c>
      <c r="E1562" s="8" t="s">
        <v>20</v>
      </c>
      <c r="F1562" s="8" t="str">
        <f t="shared" si="1"/>
        <v>SELL</v>
      </c>
      <c r="G1562" s="12">
        <v>185.690002</v>
      </c>
      <c r="H1562" s="12">
        <v>1000.0</v>
      </c>
      <c r="I1562" s="7">
        <v>43348.0</v>
      </c>
      <c r="J1562" s="14">
        <v>167.179993</v>
      </c>
      <c r="K1562" s="14">
        <f t="shared" si="2"/>
        <v>900.3176865</v>
      </c>
      <c r="L1562" s="15">
        <f t="shared" si="3"/>
        <v>0.09968231354</v>
      </c>
      <c r="M1562" s="15">
        <f t="shared" si="4"/>
        <v>-0.09968231354</v>
      </c>
      <c r="N1562" s="8">
        <f t="shared" si="5"/>
        <v>30</v>
      </c>
    </row>
    <row r="1563" ht="12.75" customHeight="1">
      <c r="A1563" s="7">
        <v>43318.0</v>
      </c>
      <c r="B1563" s="8" t="s">
        <v>670</v>
      </c>
      <c r="C1563" s="8" t="s">
        <v>671</v>
      </c>
      <c r="D1563" s="11">
        <v>2.1156167025E10</v>
      </c>
      <c r="E1563" s="8" t="s">
        <v>24</v>
      </c>
      <c r="F1563" s="8" t="str">
        <f t="shared" si="1"/>
        <v>BUY</v>
      </c>
      <c r="G1563" s="12">
        <v>4.976035</v>
      </c>
      <c r="H1563" s="12">
        <v>1000.0</v>
      </c>
      <c r="I1563" s="7">
        <v>43502.0</v>
      </c>
      <c r="J1563" s="14">
        <v>5.658836</v>
      </c>
      <c r="K1563" s="14">
        <f t="shared" si="2"/>
        <v>1137.217885</v>
      </c>
      <c r="L1563" s="15">
        <f t="shared" si="3"/>
        <v>0.1372178853</v>
      </c>
      <c r="M1563" s="15">
        <f t="shared" si="4"/>
        <v>-0.1372178853</v>
      </c>
      <c r="N1563" s="8">
        <f t="shared" si="5"/>
        <v>184</v>
      </c>
    </row>
    <row r="1564" ht="12.75" customHeight="1">
      <c r="A1564" s="16">
        <v>43318.0</v>
      </c>
      <c r="B1564" s="8" t="s">
        <v>1170</v>
      </c>
      <c r="C1564" s="8" t="s">
        <v>1171</v>
      </c>
      <c r="D1564" s="11">
        <v>3.5285191268E10</v>
      </c>
      <c r="E1564" s="17" t="s">
        <v>20</v>
      </c>
      <c r="F1564" s="18" t="str">
        <f t="shared" si="1"/>
        <v>SELL</v>
      </c>
      <c r="G1564" s="12">
        <v>8.914</v>
      </c>
      <c r="H1564" s="12">
        <v>1000.0</v>
      </c>
      <c r="I1564" s="16">
        <v>43395.0</v>
      </c>
      <c r="J1564" s="14">
        <v>12.44</v>
      </c>
      <c r="K1564" s="14">
        <f t="shared" si="2"/>
        <v>1395.55755</v>
      </c>
      <c r="L1564" s="15">
        <f t="shared" si="3"/>
        <v>-0.3955575499</v>
      </c>
      <c r="M1564" s="15">
        <f t="shared" si="4"/>
        <v>0.3955575499</v>
      </c>
      <c r="N1564" s="8">
        <f t="shared" si="5"/>
        <v>77</v>
      </c>
    </row>
    <row r="1565" ht="12.75" customHeight="1">
      <c r="A1565" s="16">
        <v>43318.0</v>
      </c>
      <c r="B1565" s="8" t="s">
        <v>547</v>
      </c>
      <c r="C1565" s="8" t="s">
        <v>548</v>
      </c>
      <c r="D1565" s="11">
        <v>1.1845231754E10</v>
      </c>
      <c r="E1565" s="18" t="s">
        <v>24</v>
      </c>
      <c r="F1565" s="17" t="str">
        <f t="shared" si="1"/>
        <v>BUY</v>
      </c>
      <c r="G1565" s="12">
        <v>58.150002</v>
      </c>
      <c r="H1565" s="12">
        <v>1000.0</v>
      </c>
      <c r="I1565" s="16">
        <v>43802.0</v>
      </c>
      <c r="J1565" s="14">
        <v>40.18</v>
      </c>
      <c r="K1565" s="14">
        <f t="shared" si="2"/>
        <v>690.9716013</v>
      </c>
      <c r="L1565" s="15">
        <f t="shared" si="3"/>
        <v>-0.3090283987</v>
      </c>
      <c r="M1565" s="15">
        <f t="shared" si="4"/>
        <v>0.3090283987</v>
      </c>
      <c r="N1565" s="8">
        <f t="shared" si="5"/>
        <v>484</v>
      </c>
    </row>
    <row r="1566" ht="12.75" customHeight="1">
      <c r="A1566" s="7">
        <v>43319.0</v>
      </c>
      <c r="B1566" s="8" t="s">
        <v>336</v>
      </c>
      <c r="C1566" s="8" t="s">
        <v>337</v>
      </c>
      <c r="D1566" s="11">
        <v>2.4148907112E11</v>
      </c>
      <c r="E1566" s="8" t="s">
        <v>24</v>
      </c>
      <c r="F1566" s="8" t="str">
        <f t="shared" si="1"/>
        <v>BUY</v>
      </c>
      <c r="G1566" s="12">
        <v>209.345718</v>
      </c>
      <c r="H1566" s="12">
        <v>1000.0</v>
      </c>
      <c r="I1566" s="16">
        <v>43328.0</v>
      </c>
      <c r="J1566" s="14">
        <v>208.719193</v>
      </c>
      <c r="K1566" s="14">
        <f t="shared" si="2"/>
        <v>997.0072232</v>
      </c>
      <c r="L1566" s="15">
        <f t="shared" si="3"/>
        <v>-0.002992776762</v>
      </c>
      <c r="M1566" s="15">
        <f t="shared" si="4"/>
        <v>0.002992776762</v>
      </c>
      <c r="N1566" s="8">
        <f t="shared" si="5"/>
        <v>9</v>
      </c>
    </row>
    <row r="1567" ht="12.75" customHeight="1">
      <c r="A1567" s="7">
        <v>43319.0</v>
      </c>
      <c r="B1567" s="8" t="s">
        <v>511</v>
      </c>
      <c r="C1567" s="8" t="s">
        <v>512</v>
      </c>
      <c r="D1567" s="11">
        <v>6.05612876E10</v>
      </c>
      <c r="E1567" s="8" t="s">
        <v>24</v>
      </c>
      <c r="F1567" s="8" t="str">
        <f t="shared" si="1"/>
        <v>BUY</v>
      </c>
      <c r="G1567" s="12">
        <v>72.68</v>
      </c>
      <c r="H1567" s="12">
        <v>1000.0</v>
      </c>
      <c r="I1567" s="7">
        <v>43329.0</v>
      </c>
      <c r="J1567" s="14">
        <v>73.96</v>
      </c>
      <c r="K1567" s="14">
        <f t="shared" si="2"/>
        <v>1017.611447</v>
      </c>
      <c r="L1567" s="15">
        <f t="shared" si="3"/>
        <v>0.01761144744</v>
      </c>
      <c r="M1567" s="15">
        <f t="shared" si="4"/>
        <v>-0.01761144744</v>
      </c>
      <c r="N1567" s="8">
        <f t="shared" si="5"/>
        <v>10</v>
      </c>
    </row>
    <row r="1568" ht="12.75" customHeight="1">
      <c r="A1568" s="7">
        <v>43320.0</v>
      </c>
      <c r="B1568" s="8" t="s">
        <v>2256</v>
      </c>
      <c r="C1568" s="8" t="s">
        <v>2257</v>
      </c>
      <c r="D1568" s="11">
        <v>4.4501372659E10</v>
      </c>
      <c r="E1568" s="8" t="s">
        <v>20</v>
      </c>
      <c r="F1568" s="8" t="str">
        <f t="shared" si="1"/>
        <v>SELL</v>
      </c>
      <c r="G1568" s="12">
        <v>98.062569</v>
      </c>
      <c r="H1568" s="12">
        <v>1000.0</v>
      </c>
      <c r="I1568" s="16">
        <v>44727.0</v>
      </c>
      <c r="J1568" s="14">
        <v>139.290161</v>
      </c>
      <c r="K1568" s="14">
        <f t="shared" si="2"/>
        <v>1420.421292</v>
      </c>
      <c r="L1568" s="15">
        <f t="shared" si="3"/>
        <v>-0.4204212925</v>
      </c>
      <c r="M1568" s="15">
        <f t="shared" si="4"/>
        <v>0.4204212925</v>
      </c>
      <c r="N1568" s="8">
        <f t="shared" si="5"/>
        <v>1407</v>
      </c>
    </row>
    <row r="1569" ht="12.75" customHeight="1">
      <c r="A1569" s="7">
        <v>43321.0</v>
      </c>
      <c r="B1569" s="8" t="s">
        <v>457</v>
      </c>
      <c r="C1569" s="8" t="s">
        <v>458</v>
      </c>
      <c r="D1569" s="11">
        <v>2.64890507807E11</v>
      </c>
      <c r="E1569" s="8" t="s">
        <v>20</v>
      </c>
      <c r="F1569" s="8" t="str">
        <f t="shared" si="1"/>
        <v>SELL</v>
      </c>
      <c r="G1569" s="12">
        <v>75.535507</v>
      </c>
      <c r="H1569" s="12">
        <v>1000.0</v>
      </c>
      <c r="I1569" s="16">
        <v>43376.0</v>
      </c>
      <c r="J1569" s="14">
        <v>75.962753</v>
      </c>
      <c r="K1569" s="14">
        <f t="shared" si="2"/>
        <v>1005.656227</v>
      </c>
      <c r="L1569" s="15">
        <f t="shared" si="3"/>
        <v>-0.005656227342</v>
      </c>
      <c r="M1569" s="15">
        <f t="shared" si="4"/>
        <v>0.005656227342</v>
      </c>
      <c r="N1569" s="8">
        <f t="shared" si="5"/>
        <v>55</v>
      </c>
    </row>
    <row r="1570" ht="12.75" customHeight="1">
      <c r="A1570" s="7">
        <v>43325.0</v>
      </c>
      <c r="B1570" s="8" t="s">
        <v>549</v>
      </c>
      <c r="C1570" s="8" t="s">
        <v>550</v>
      </c>
      <c r="D1570" s="11">
        <v>2.0361631721E10</v>
      </c>
      <c r="E1570" s="8" t="s">
        <v>24</v>
      </c>
      <c r="F1570" s="8" t="str">
        <f t="shared" si="1"/>
        <v>BUY</v>
      </c>
      <c r="G1570" s="12">
        <v>55.076893</v>
      </c>
      <c r="H1570" s="12">
        <v>1000.0</v>
      </c>
      <c r="I1570" s="7">
        <v>43383.0</v>
      </c>
      <c r="J1570" s="14">
        <v>55.591507</v>
      </c>
      <c r="K1570" s="14">
        <f t="shared" si="2"/>
        <v>1009.343555</v>
      </c>
      <c r="L1570" s="15">
        <f t="shared" si="3"/>
        <v>0.009343555382</v>
      </c>
      <c r="M1570" s="15">
        <f t="shared" si="4"/>
        <v>-0.009343555382</v>
      </c>
      <c r="N1570" s="8">
        <f t="shared" si="5"/>
        <v>58</v>
      </c>
    </row>
    <row r="1571" ht="12.75" customHeight="1">
      <c r="A1571" s="7">
        <v>43326.0</v>
      </c>
      <c r="B1571" s="8" t="s">
        <v>2264</v>
      </c>
      <c r="C1571" s="8" t="s">
        <v>2265</v>
      </c>
      <c r="D1571" s="11">
        <v>1.2441825238E10</v>
      </c>
      <c r="E1571" s="8" t="s">
        <v>20</v>
      </c>
      <c r="F1571" s="8" t="str">
        <f t="shared" si="1"/>
        <v>SELL</v>
      </c>
      <c r="G1571" s="12">
        <v>108.290001</v>
      </c>
      <c r="H1571" s="12">
        <v>1000.0</v>
      </c>
      <c r="I1571" s="16">
        <v>44727.0</v>
      </c>
      <c r="J1571" s="14">
        <v>185.229996</v>
      </c>
      <c r="K1571" s="14">
        <f t="shared" si="2"/>
        <v>1710.499532</v>
      </c>
      <c r="L1571" s="15">
        <f t="shared" si="3"/>
        <v>-0.7104995317</v>
      </c>
      <c r="M1571" s="15">
        <f t="shared" si="4"/>
        <v>0.7104995317</v>
      </c>
      <c r="N1571" s="8">
        <f t="shared" si="5"/>
        <v>1401</v>
      </c>
    </row>
    <row r="1572" ht="12.75" customHeight="1">
      <c r="A1572" s="7">
        <v>43326.0</v>
      </c>
      <c r="B1572" s="8" t="s">
        <v>445</v>
      </c>
      <c r="C1572" s="8" t="s">
        <v>446</v>
      </c>
      <c r="D1572" s="11">
        <v>3.29131240124E11</v>
      </c>
      <c r="E1572" s="8" t="s">
        <v>24</v>
      </c>
      <c r="F1572" s="8" t="str">
        <f t="shared" si="1"/>
        <v>BUY</v>
      </c>
      <c r="G1572" s="12">
        <v>171.062439</v>
      </c>
      <c r="H1572" s="12">
        <v>1000.0</v>
      </c>
      <c r="I1572" s="7">
        <v>43334.0</v>
      </c>
      <c r="J1572" s="14">
        <v>176.262497</v>
      </c>
      <c r="K1572" s="14">
        <f t="shared" si="2"/>
        <v>1030.398596</v>
      </c>
      <c r="L1572" s="15">
        <f t="shared" si="3"/>
        <v>0.03039859615</v>
      </c>
      <c r="M1572" s="15">
        <f t="shared" si="4"/>
        <v>-0.03039859615</v>
      </c>
      <c r="N1572" s="8">
        <f t="shared" si="5"/>
        <v>8</v>
      </c>
    </row>
    <row r="1573" ht="12.75" customHeight="1">
      <c r="A1573" s="7">
        <v>43327.0</v>
      </c>
      <c r="B1573" s="8" t="s">
        <v>521</v>
      </c>
      <c r="C1573" s="8" t="s">
        <v>522</v>
      </c>
      <c r="D1573" s="11">
        <v>1.54760098E10</v>
      </c>
      <c r="E1573" s="8" t="s">
        <v>24</v>
      </c>
      <c r="F1573" s="8" t="str">
        <f t="shared" si="1"/>
        <v>BUY</v>
      </c>
      <c r="G1573" s="12">
        <v>27.377548</v>
      </c>
      <c r="H1573" s="12">
        <v>1000.0</v>
      </c>
      <c r="I1573" s="7">
        <v>43749.0</v>
      </c>
      <c r="J1573" s="14">
        <v>27.733593</v>
      </c>
      <c r="K1573" s="14">
        <f t="shared" si="2"/>
        <v>1013.005</v>
      </c>
      <c r="L1573" s="15">
        <f t="shared" si="3"/>
        <v>0.01300499957</v>
      </c>
      <c r="M1573" s="15">
        <f t="shared" si="4"/>
        <v>-0.01300499957</v>
      </c>
      <c r="N1573" s="8">
        <f t="shared" si="5"/>
        <v>422</v>
      </c>
    </row>
    <row r="1574" ht="12.75" customHeight="1">
      <c r="A1574" s="16">
        <v>43327.0</v>
      </c>
      <c r="B1574" s="8" t="s">
        <v>208</v>
      </c>
      <c r="C1574" s="8" t="s">
        <v>209</v>
      </c>
      <c r="D1574" s="11">
        <v>1.37339890294E11</v>
      </c>
      <c r="E1574" s="17" t="s">
        <v>20</v>
      </c>
      <c r="F1574" s="18" t="str">
        <f t="shared" si="1"/>
        <v>SELL</v>
      </c>
      <c r="G1574" s="12">
        <v>133.625137</v>
      </c>
      <c r="H1574" s="12">
        <v>1000.0</v>
      </c>
      <c r="I1574" s="16">
        <v>43663.0</v>
      </c>
      <c r="J1574" s="14">
        <v>150.7229</v>
      </c>
      <c r="K1574" s="14">
        <f t="shared" si="2"/>
        <v>1127.953193</v>
      </c>
      <c r="L1574" s="15">
        <f t="shared" si="3"/>
        <v>-0.1279531934</v>
      </c>
      <c r="M1574" s="15">
        <f t="shared" si="4"/>
        <v>0.1279531934</v>
      </c>
      <c r="N1574" s="8">
        <f t="shared" si="5"/>
        <v>336</v>
      </c>
    </row>
    <row r="1575" ht="12.75" customHeight="1">
      <c r="A1575" s="7">
        <v>43328.0</v>
      </c>
      <c r="B1575" s="8" t="s">
        <v>336</v>
      </c>
      <c r="C1575" s="8" t="s">
        <v>337</v>
      </c>
      <c r="D1575" s="11">
        <v>2.4148907112E11</v>
      </c>
      <c r="E1575" s="8" t="s">
        <v>20</v>
      </c>
      <c r="F1575" s="8" t="str">
        <f t="shared" si="1"/>
        <v>SELL</v>
      </c>
      <c r="G1575" s="12">
        <v>208.719193</v>
      </c>
      <c r="H1575" s="12">
        <v>1000.0</v>
      </c>
      <c r="I1575" s="16">
        <v>44727.0</v>
      </c>
      <c r="J1575" s="14">
        <v>455.429779</v>
      </c>
      <c r="K1575" s="14">
        <f t="shared" si="2"/>
        <v>2182.021559</v>
      </c>
      <c r="L1575" s="15">
        <f t="shared" si="3"/>
        <v>-1.182021559</v>
      </c>
      <c r="M1575" s="15">
        <f t="shared" si="4"/>
        <v>1.182021559</v>
      </c>
      <c r="N1575" s="8">
        <f t="shared" si="5"/>
        <v>1399</v>
      </c>
    </row>
    <row r="1576" ht="12.75" customHeight="1">
      <c r="A1576" s="7">
        <v>43328.0</v>
      </c>
      <c r="B1576" s="8" t="s">
        <v>634</v>
      </c>
      <c r="C1576" s="8" t="s">
        <v>635</v>
      </c>
      <c r="D1576" s="11">
        <v>1.0422408491E10</v>
      </c>
      <c r="E1576" s="8" t="s">
        <v>20</v>
      </c>
      <c r="F1576" s="8" t="str">
        <f t="shared" si="1"/>
        <v>SELL</v>
      </c>
      <c r="G1576" s="12">
        <v>129.580002</v>
      </c>
      <c r="H1576" s="12">
        <v>1000.0</v>
      </c>
      <c r="I1576" s="7">
        <v>43719.0</v>
      </c>
      <c r="J1576" s="14">
        <v>89.080002</v>
      </c>
      <c r="K1576" s="14">
        <f t="shared" si="2"/>
        <v>687.4517721</v>
      </c>
      <c r="L1576" s="15">
        <f t="shared" si="3"/>
        <v>0.3125482279</v>
      </c>
      <c r="M1576" s="15">
        <f t="shared" si="4"/>
        <v>-0.3125482279</v>
      </c>
      <c r="N1576" s="8">
        <f t="shared" si="5"/>
        <v>391</v>
      </c>
    </row>
    <row r="1577" ht="12.75" customHeight="1">
      <c r="A1577" s="7">
        <v>43329.0</v>
      </c>
      <c r="B1577" s="8" t="s">
        <v>1091</v>
      </c>
      <c r="C1577" s="8" t="s">
        <v>1092</v>
      </c>
      <c r="D1577" s="11">
        <v>2.25576883451E11</v>
      </c>
      <c r="E1577" s="8" t="s">
        <v>24</v>
      </c>
      <c r="F1577" s="8" t="str">
        <f t="shared" si="1"/>
        <v>BUY</v>
      </c>
      <c r="G1577" s="12">
        <v>172.779999</v>
      </c>
      <c r="H1577" s="12">
        <v>1000.0</v>
      </c>
      <c r="I1577" s="7">
        <v>43493.0</v>
      </c>
      <c r="J1577" s="14">
        <v>158.919998</v>
      </c>
      <c r="K1577" s="14">
        <f t="shared" si="2"/>
        <v>919.782376</v>
      </c>
      <c r="L1577" s="15">
        <f t="shared" si="3"/>
        <v>-0.08021762403</v>
      </c>
      <c r="M1577" s="15">
        <f t="shared" si="4"/>
        <v>0.08021762403</v>
      </c>
      <c r="N1577" s="8">
        <f t="shared" si="5"/>
        <v>164</v>
      </c>
    </row>
    <row r="1578" ht="12.75" customHeight="1">
      <c r="A1578" s="7">
        <v>43329.0</v>
      </c>
      <c r="B1578" s="8" t="s">
        <v>507</v>
      </c>
      <c r="C1578" s="8" t="s">
        <v>508</v>
      </c>
      <c r="D1578" s="11">
        <v>1.28534930595E11</v>
      </c>
      <c r="E1578" s="8" t="s">
        <v>20</v>
      </c>
      <c r="F1578" s="8" t="str">
        <f t="shared" si="1"/>
        <v>SELL</v>
      </c>
      <c r="G1578" s="12">
        <v>89.588394</v>
      </c>
      <c r="H1578" s="12">
        <v>1000.0</v>
      </c>
      <c r="I1578" s="7">
        <v>43390.0</v>
      </c>
      <c r="J1578" s="14">
        <v>93.666428</v>
      </c>
      <c r="K1578" s="14">
        <f t="shared" si="2"/>
        <v>1045.519669</v>
      </c>
      <c r="L1578" s="15">
        <f t="shared" si="3"/>
        <v>-0.04551966854</v>
      </c>
      <c r="M1578" s="15">
        <f t="shared" si="4"/>
        <v>0.04551966854</v>
      </c>
      <c r="N1578" s="8">
        <f t="shared" si="5"/>
        <v>61</v>
      </c>
    </row>
    <row r="1579" ht="12.75" customHeight="1">
      <c r="A1579" s="7">
        <v>43329.0</v>
      </c>
      <c r="B1579" s="8" t="s">
        <v>511</v>
      </c>
      <c r="C1579" s="8" t="s">
        <v>512</v>
      </c>
      <c r="D1579" s="11">
        <v>6.05612876E10</v>
      </c>
      <c r="E1579" s="8" t="s">
        <v>20</v>
      </c>
      <c r="F1579" s="8" t="str">
        <f t="shared" si="1"/>
        <v>SELL</v>
      </c>
      <c r="G1579" s="12">
        <v>73.96</v>
      </c>
      <c r="H1579" s="12">
        <v>1000.0</v>
      </c>
      <c r="I1579" s="7">
        <v>43378.0</v>
      </c>
      <c r="J1579" s="14">
        <v>75.28</v>
      </c>
      <c r="K1579" s="14">
        <f t="shared" si="2"/>
        <v>1017.847485</v>
      </c>
      <c r="L1579" s="15">
        <f t="shared" si="3"/>
        <v>-0.01784748513</v>
      </c>
      <c r="M1579" s="15">
        <f t="shared" si="4"/>
        <v>0.01784748513</v>
      </c>
      <c r="N1579" s="8">
        <f t="shared" si="5"/>
        <v>49</v>
      </c>
    </row>
    <row r="1580" ht="12.75" customHeight="1">
      <c r="A1580" s="7">
        <v>43334.0</v>
      </c>
      <c r="B1580" s="8" t="s">
        <v>109</v>
      </c>
      <c r="C1580" s="8" t="s">
        <v>110</v>
      </c>
      <c r="D1580" s="11">
        <v>1.5046201417E10</v>
      </c>
      <c r="E1580" s="8" t="s">
        <v>20</v>
      </c>
      <c r="F1580" s="8" t="str">
        <f t="shared" si="1"/>
        <v>SELL</v>
      </c>
      <c r="G1580" s="12">
        <v>65.32</v>
      </c>
      <c r="H1580" s="12">
        <v>1000.0</v>
      </c>
      <c r="I1580" s="16">
        <v>43893.0</v>
      </c>
      <c r="J1580" s="14">
        <v>71.610001</v>
      </c>
      <c r="K1580" s="14">
        <f t="shared" si="2"/>
        <v>1096.295178</v>
      </c>
      <c r="L1580" s="15">
        <f t="shared" si="3"/>
        <v>-0.09629517759</v>
      </c>
      <c r="M1580" s="15">
        <f t="shared" si="4"/>
        <v>0.09629517759</v>
      </c>
      <c r="N1580" s="8">
        <f t="shared" si="5"/>
        <v>559</v>
      </c>
    </row>
    <row r="1581" ht="12.75" customHeight="1">
      <c r="A1581" s="7">
        <v>43334.0</v>
      </c>
      <c r="B1581" s="8" t="s">
        <v>111</v>
      </c>
      <c r="C1581" s="8" t="s">
        <v>112</v>
      </c>
      <c r="D1581" s="11">
        <v>4.70018432E10</v>
      </c>
      <c r="E1581" s="8" t="s">
        <v>24</v>
      </c>
      <c r="F1581" s="8" t="str">
        <f t="shared" si="1"/>
        <v>BUY</v>
      </c>
      <c r="G1581" s="12">
        <v>7.773091</v>
      </c>
      <c r="H1581" s="12">
        <v>1000.0</v>
      </c>
      <c r="I1581" s="16">
        <v>43572.0</v>
      </c>
      <c r="J1581" s="14">
        <v>7.892723</v>
      </c>
      <c r="K1581" s="14">
        <f t="shared" si="2"/>
        <v>1015.390531</v>
      </c>
      <c r="L1581" s="15">
        <f t="shared" si="3"/>
        <v>0.01539053126</v>
      </c>
      <c r="M1581" s="15">
        <f t="shared" si="4"/>
        <v>-0.01539053126</v>
      </c>
      <c r="N1581" s="8">
        <f t="shared" si="5"/>
        <v>238</v>
      </c>
    </row>
    <row r="1582" ht="12.75" customHeight="1">
      <c r="A1582" s="7">
        <v>43334.0</v>
      </c>
      <c r="B1582" s="8" t="s">
        <v>445</v>
      </c>
      <c r="C1582" s="8" t="s">
        <v>446</v>
      </c>
      <c r="D1582" s="11">
        <v>3.29131240124E11</v>
      </c>
      <c r="E1582" s="8" t="s">
        <v>20</v>
      </c>
      <c r="F1582" s="8" t="str">
        <f t="shared" si="1"/>
        <v>SELL</v>
      </c>
      <c r="G1582" s="12">
        <v>176.262497</v>
      </c>
      <c r="H1582" s="12">
        <v>1000.0</v>
      </c>
      <c r="I1582" s="7">
        <v>43390.0</v>
      </c>
      <c r="J1582" s="14">
        <v>164.878296</v>
      </c>
      <c r="K1582" s="14">
        <f t="shared" si="2"/>
        <v>935.4133682</v>
      </c>
      <c r="L1582" s="15">
        <f t="shared" si="3"/>
        <v>0.06458663183</v>
      </c>
      <c r="M1582" s="15">
        <f t="shared" si="4"/>
        <v>-0.06458663183</v>
      </c>
      <c r="N1582" s="8">
        <f t="shared" si="5"/>
        <v>56</v>
      </c>
    </row>
    <row r="1583" ht="12.75" customHeight="1">
      <c r="A1583" s="7">
        <v>43335.0</v>
      </c>
      <c r="B1583" s="8" t="s">
        <v>117</v>
      </c>
      <c r="C1583" s="8" t="s">
        <v>118</v>
      </c>
      <c r="D1583" s="11">
        <v>1.36600252096E11</v>
      </c>
      <c r="E1583" s="8" t="s">
        <v>24</v>
      </c>
      <c r="F1583" s="8" t="str">
        <f t="shared" si="1"/>
        <v>BUY</v>
      </c>
      <c r="G1583" s="12">
        <v>40.851128</v>
      </c>
      <c r="H1583" s="12">
        <v>1000.0</v>
      </c>
      <c r="I1583" s="7">
        <v>43375.0</v>
      </c>
      <c r="J1583" s="14">
        <v>41.825012</v>
      </c>
      <c r="K1583" s="14">
        <f t="shared" si="2"/>
        <v>1023.839831</v>
      </c>
      <c r="L1583" s="15">
        <f t="shared" si="3"/>
        <v>0.0238398313</v>
      </c>
      <c r="M1583" s="15">
        <f t="shared" si="4"/>
        <v>-0.0238398313</v>
      </c>
      <c r="N1583" s="8">
        <f t="shared" si="5"/>
        <v>40</v>
      </c>
    </row>
    <row r="1584" ht="12.75" customHeight="1">
      <c r="A1584" s="7">
        <v>43348.0</v>
      </c>
      <c r="B1584" s="8" t="s">
        <v>162</v>
      </c>
      <c r="C1584" s="8" t="s">
        <v>163</v>
      </c>
      <c r="D1584" s="11">
        <v>1.36351276474E11</v>
      </c>
      <c r="E1584" s="8" t="s">
        <v>24</v>
      </c>
      <c r="F1584" s="8" t="str">
        <f t="shared" si="1"/>
        <v>BUY</v>
      </c>
      <c r="G1584" s="12">
        <v>335.319458</v>
      </c>
      <c r="H1584" s="12">
        <v>1000.0</v>
      </c>
      <c r="I1584" s="7">
        <v>43349.0</v>
      </c>
      <c r="J1584" s="14">
        <v>339.759003</v>
      </c>
      <c r="K1584" s="14">
        <f t="shared" si="2"/>
        <v>1013.239748</v>
      </c>
      <c r="L1584" s="15">
        <f t="shared" si="3"/>
        <v>0.01323974763</v>
      </c>
      <c r="M1584" s="15">
        <f t="shared" si="4"/>
        <v>-0.01323974763</v>
      </c>
      <c r="N1584" s="8">
        <f t="shared" si="5"/>
        <v>1</v>
      </c>
    </row>
    <row r="1585" ht="12.75" customHeight="1">
      <c r="A1585" s="7">
        <v>43348.0</v>
      </c>
      <c r="B1585" s="8" t="s">
        <v>1483</v>
      </c>
      <c r="C1585" s="8" t="s">
        <v>1484</v>
      </c>
      <c r="D1585" s="11">
        <v>5.4743988065E10</v>
      </c>
      <c r="E1585" s="8" t="s">
        <v>24</v>
      </c>
      <c r="F1585" s="8" t="str">
        <f t="shared" si="1"/>
        <v>BUY</v>
      </c>
      <c r="G1585" s="12">
        <v>67.86</v>
      </c>
      <c r="H1585" s="12">
        <v>1000.0</v>
      </c>
      <c r="I1585" s="16">
        <v>43360.0</v>
      </c>
      <c r="J1585" s="14">
        <v>68.3</v>
      </c>
      <c r="K1585" s="14">
        <f t="shared" si="2"/>
        <v>1006.483938</v>
      </c>
      <c r="L1585" s="15">
        <f t="shared" si="3"/>
        <v>0.006483937518</v>
      </c>
      <c r="M1585" s="15">
        <f t="shared" si="4"/>
        <v>-0.006483937518</v>
      </c>
      <c r="N1585" s="8">
        <f t="shared" si="5"/>
        <v>12</v>
      </c>
    </row>
    <row r="1586" ht="12.75" customHeight="1">
      <c r="A1586" s="7">
        <v>43348.0</v>
      </c>
      <c r="B1586" s="8" t="s">
        <v>179</v>
      </c>
      <c r="C1586" s="8" t="s">
        <v>180</v>
      </c>
      <c r="D1586" s="11">
        <v>7.25893281281E11</v>
      </c>
      <c r="E1586" s="8" t="s">
        <v>24</v>
      </c>
      <c r="F1586" s="8" t="str">
        <f t="shared" si="1"/>
        <v>BUY</v>
      </c>
      <c r="G1586" s="12">
        <v>167.179993</v>
      </c>
      <c r="H1586" s="12">
        <v>1000.0</v>
      </c>
      <c r="I1586" s="7">
        <v>43395.0</v>
      </c>
      <c r="J1586" s="14">
        <v>154.779999</v>
      </c>
      <c r="K1586" s="14">
        <f t="shared" si="2"/>
        <v>925.8284812</v>
      </c>
      <c r="L1586" s="15">
        <f t="shared" si="3"/>
        <v>-0.07417151884</v>
      </c>
      <c r="M1586" s="15">
        <f t="shared" si="4"/>
        <v>0.07417151884</v>
      </c>
      <c r="N1586" s="8">
        <f t="shared" si="5"/>
        <v>47</v>
      </c>
    </row>
    <row r="1587" ht="12.75" customHeight="1">
      <c r="A1587" s="7">
        <v>43349.0</v>
      </c>
      <c r="B1587" s="8" t="s">
        <v>621</v>
      </c>
      <c r="C1587" s="8" t="s">
        <v>622</v>
      </c>
      <c r="D1587" s="11">
        <v>1.19798308161E11</v>
      </c>
      <c r="E1587" s="8" t="s">
        <v>24</v>
      </c>
      <c r="F1587" s="8" t="str">
        <f t="shared" si="1"/>
        <v>BUY</v>
      </c>
      <c r="G1587" s="12">
        <v>37.985863</v>
      </c>
      <c r="H1587" s="12">
        <v>1000.0</v>
      </c>
      <c r="I1587" s="7">
        <v>43413.0</v>
      </c>
      <c r="J1587" s="14">
        <v>32.335621</v>
      </c>
      <c r="K1587" s="14">
        <f t="shared" si="2"/>
        <v>851.2540837</v>
      </c>
      <c r="L1587" s="15">
        <f t="shared" si="3"/>
        <v>-0.1487459163</v>
      </c>
      <c r="M1587" s="15">
        <f t="shared" si="4"/>
        <v>0.1487459163</v>
      </c>
      <c r="N1587" s="8">
        <f t="shared" si="5"/>
        <v>64</v>
      </c>
    </row>
    <row r="1588" ht="12.75" customHeight="1">
      <c r="A1588" s="7">
        <v>43349.0</v>
      </c>
      <c r="B1588" s="8" t="s">
        <v>162</v>
      </c>
      <c r="C1588" s="8" t="s">
        <v>163</v>
      </c>
      <c r="D1588" s="11">
        <v>1.36351276474E11</v>
      </c>
      <c r="E1588" s="8" t="s">
        <v>20</v>
      </c>
      <c r="F1588" s="8" t="str">
        <f t="shared" si="1"/>
        <v>SELL</v>
      </c>
      <c r="G1588" s="12">
        <v>339.759003</v>
      </c>
      <c r="H1588" s="12">
        <v>1000.0</v>
      </c>
      <c r="I1588" s="7">
        <v>43529.0</v>
      </c>
      <c r="J1588" s="14">
        <v>420.045929</v>
      </c>
      <c r="K1588" s="14">
        <f t="shared" si="2"/>
        <v>1236.305514</v>
      </c>
      <c r="L1588" s="15">
        <f t="shared" si="3"/>
        <v>-0.2363055145</v>
      </c>
      <c r="M1588" s="15">
        <f t="shared" si="4"/>
        <v>0.2363055145</v>
      </c>
      <c r="N1588" s="8">
        <f t="shared" si="5"/>
        <v>180</v>
      </c>
    </row>
    <row r="1589" ht="12.75" customHeight="1">
      <c r="A1589" s="7">
        <v>43349.0</v>
      </c>
      <c r="B1589" s="8" t="s">
        <v>367</v>
      </c>
      <c r="C1589" s="8" t="s">
        <v>368</v>
      </c>
      <c r="D1589" s="11">
        <v>1.10593506784E11</v>
      </c>
      <c r="E1589" s="8" t="s">
        <v>24</v>
      </c>
      <c r="F1589" s="8" t="str">
        <f t="shared" si="1"/>
        <v>BUY</v>
      </c>
      <c r="G1589" s="12">
        <v>83.584969</v>
      </c>
      <c r="H1589" s="12">
        <v>1000.0</v>
      </c>
      <c r="I1589" s="16">
        <v>43416.0</v>
      </c>
      <c r="J1589" s="14">
        <v>67.809151</v>
      </c>
      <c r="K1589" s="14">
        <f t="shared" si="2"/>
        <v>811.2601083</v>
      </c>
      <c r="L1589" s="15">
        <f t="shared" si="3"/>
        <v>-0.1887398917</v>
      </c>
      <c r="M1589" s="15">
        <f t="shared" si="4"/>
        <v>0.1887398917</v>
      </c>
      <c r="N1589" s="8">
        <f t="shared" si="5"/>
        <v>67</v>
      </c>
    </row>
    <row r="1590" ht="12.75" customHeight="1">
      <c r="A1590" s="7">
        <v>43349.0</v>
      </c>
      <c r="B1590" s="8" t="s">
        <v>894</v>
      </c>
      <c r="C1590" s="8" t="s">
        <v>895</v>
      </c>
      <c r="D1590" s="11">
        <v>3.979270665E10</v>
      </c>
      <c r="E1590" s="8" t="s">
        <v>20</v>
      </c>
      <c r="F1590" s="8" t="str">
        <f t="shared" si="1"/>
        <v>SELL</v>
      </c>
      <c r="G1590" s="12">
        <v>26.77</v>
      </c>
      <c r="H1590" s="12">
        <v>1000.0</v>
      </c>
      <c r="I1590" s="7">
        <v>43619.0</v>
      </c>
      <c r="J1590" s="14">
        <v>29.94</v>
      </c>
      <c r="K1590" s="14">
        <f t="shared" si="2"/>
        <v>1118.416137</v>
      </c>
      <c r="L1590" s="15">
        <f t="shared" si="3"/>
        <v>-0.1184161375</v>
      </c>
      <c r="M1590" s="15">
        <f t="shared" si="4"/>
        <v>0.1184161375</v>
      </c>
      <c r="N1590" s="8">
        <f t="shared" si="5"/>
        <v>270</v>
      </c>
    </row>
    <row r="1591" ht="12.75" customHeight="1">
      <c r="A1591" s="7">
        <v>43349.0</v>
      </c>
      <c r="B1591" s="8" t="s">
        <v>820</v>
      </c>
      <c r="C1591" s="8" t="s">
        <v>821</v>
      </c>
      <c r="D1591" s="11">
        <v>1.30507429E10</v>
      </c>
      <c r="E1591" s="8" t="s">
        <v>24</v>
      </c>
      <c r="F1591" s="8" t="str">
        <f t="shared" si="1"/>
        <v>BUY</v>
      </c>
      <c r="G1591" s="12">
        <v>78.239998</v>
      </c>
      <c r="H1591" s="12">
        <v>1000.0</v>
      </c>
      <c r="I1591" s="7">
        <v>43364.0</v>
      </c>
      <c r="J1591" s="14">
        <v>78.169998</v>
      </c>
      <c r="K1591" s="14">
        <f t="shared" si="2"/>
        <v>999.105317</v>
      </c>
      <c r="L1591" s="15">
        <f t="shared" si="3"/>
        <v>-0.0008946830495</v>
      </c>
      <c r="M1591" s="15">
        <f t="shared" si="4"/>
        <v>0.0008946830495</v>
      </c>
      <c r="N1591" s="8">
        <f t="shared" si="5"/>
        <v>15</v>
      </c>
    </row>
    <row r="1592" ht="12.75" customHeight="1">
      <c r="A1592" s="7">
        <v>43349.0</v>
      </c>
      <c r="B1592" s="8" t="s">
        <v>644</v>
      </c>
      <c r="C1592" s="8" t="s">
        <v>645</v>
      </c>
      <c r="D1592" s="11">
        <v>6.9650124965E10</v>
      </c>
      <c r="E1592" s="8" t="s">
        <v>24</v>
      </c>
      <c r="F1592" s="8" t="str">
        <f t="shared" si="1"/>
        <v>BUY</v>
      </c>
      <c r="G1592" s="12">
        <v>44.026451</v>
      </c>
      <c r="H1592" s="12">
        <v>1000.0</v>
      </c>
      <c r="I1592" s="7">
        <v>43364.0</v>
      </c>
      <c r="J1592" s="14">
        <v>44.1152</v>
      </c>
      <c r="K1592" s="14">
        <f t="shared" si="2"/>
        <v>1002.015811</v>
      </c>
      <c r="L1592" s="15">
        <f t="shared" si="3"/>
        <v>0.002015810904</v>
      </c>
      <c r="M1592" s="15">
        <f t="shared" si="4"/>
        <v>-0.002015810904</v>
      </c>
      <c r="N1592" s="8">
        <f t="shared" si="5"/>
        <v>15</v>
      </c>
    </row>
    <row r="1593" ht="12.75" customHeight="1">
      <c r="A1593" s="7">
        <v>43350.0</v>
      </c>
      <c r="B1593" s="8" t="s">
        <v>485</v>
      </c>
      <c r="C1593" s="8" t="s">
        <v>486</v>
      </c>
      <c r="D1593" s="11">
        <v>3.40811773793E11</v>
      </c>
      <c r="E1593" s="8" t="s">
        <v>20</v>
      </c>
      <c r="F1593" s="8" t="str">
        <f t="shared" si="1"/>
        <v>SELL</v>
      </c>
      <c r="G1593" s="12">
        <v>195.49437</v>
      </c>
      <c r="H1593" s="12">
        <v>1000.0</v>
      </c>
      <c r="I1593" s="16">
        <v>43375.0</v>
      </c>
      <c r="J1593" s="14">
        <v>210.105377</v>
      </c>
      <c r="K1593" s="14">
        <f t="shared" si="2"/>
        <v>1074.738761</v>
      </c>
      <c r="L1593" s="15">
        <f t="shared" si="3"/>
        <v>-0.07473876102</v>
      </c>
      <c r="M1593" s="15">
        <f t="shared" si="4"/>
        <v>0.07473876102</v>
      </c>
      <c r="N1593" s="8">
        <f t="shared" si="5"/>
        <v>25</v>
      </c>
    </row>
    <row r="1594" ht="12.75" customHeight="1">
      <c r="A1594" s="16">
        <v>43350.0</v>
      </c>
      <c r="B1594" s="8" t="s">
        <v>380</v>
      </c>
      <c r="C1594" s="8" t="s">
        <v>381</v>
      </c>
      <c r="D1594" s="11">
        <v>6.82995534313E11</v>
      </c>
      <c r="E1594" s="18" t="s">
        <v>24</v>
      </c>
      <c r="F1594" s="17" t="str">
        <f t="shared" si="1"/>
        <v>BUY</v>
      </c>
      <c r="G1594" s="12">
        <v>17.549334</v>
      </c>
      <c r="H1594" s="12">
        <v>1000.0</v>
      </c>
      <c r="I1594" s="16">
        <v>43374.0</v>
      </c>
      <c r="J1594" s="14">
        <v>20.713333</v>
      </c>
      <c r="K1594" s="14">
        <f t="shared" si="2"/>
        <v>1180.291685</v>
      </c>
      <c r="L1594" s="15">
        <f t="shared" si="3"/>
        <v>0.1802916851</v>
      </c>
      <c r="M1594" s="15">
        <f t="shared" si="4"/>
        <v>-0.1802916851</v>
      </c>
      <c r="N1594" s="8">
        <f t="shared" si="5"/>
        <v>24</v>
      </c>
    </row>
    <row r="1595" ht="12.75" customHeight="1">
      <c r="A1595" s="7">
        <v>43354.0</v>
      </c>
      <c r="B1595" s="8" t="s">
        <v>1681</v>
      </c>
      <c r="C1595" s="8" t="s">
        <v>1682</v>
      </c>
      <c r="D1595" s="11">
        <v>1.3184246531E10</v>
      </c>
      <c r="E1595" s="8" t="s">
        <v>24</v>
      </c>
      <c r="F1595" s="8" t="str">
        <f t="shared" si="1"/>
        <v>BUY</v>
      </c>
      <c r="G1595" s="12">
        <v>64.912743</v>
      </c>
      <c r="H1595" s="12">
        <v>1000.0</v>
      </c>
      <c r="I1595" s="7">
        <v>43745.0</v>
      </c>
      <c r="J1595" s="14">
        <v>79.28566</v>
      </c>
      <c r="K1595" s="14">
        <f t="shared" si="2"/>
        <v>1221.419036</v>
      </c>
      <c r="L1595" s="15">
        <f t="shared" si="3"/>
        <v>0.2214190363</v>
      </c>
      <c r="M1595" s="15">
        <f t="shared" si="4"/>
        <v>-0.2214190363</v>
      </c>
      <c r="N1595" s="8">
        <f t="shared" si="5"/>
        <v>391</v>
      </c>
    </row>
    <row r="1596" ht="12.75" customHeight="1">
      <c r="A1596" s="7">
        <v>43355.0</v>
      </c>
      <c r="B1596" s="8" t="s">
        <v>1190</v>
      </c>
      <c r="C1596" s="8" t="s">
        <v>1191</v>
      </c>
      <c r="D1596" s="11">
        <v>2.5064068791E10</v>
      </c>
      <c r="E1596" s="8" t="s">
        <v>20</v>
      </c>
      <c r="F1596" s="8" t="str">
        <f t="shared" si="1"/>
        <v>SELL</v>
      </c>
      <c r="G1596" s="12">
        <v>159.149994</v>
      </c>
      <c r="H1596" s="12">
        <v>1000.0</v>
      </c>
      <c r="I1596" s="7">
        <v>44468.0</v>
      </c>
      <c r="J1596" s="14">
        <v>681.23999</v>
      </c>
      <c r="K1596" s="14">
        <f t="shared" si="2"/>
        <v>4280.490202</v>
      </c>
      <c r="L1596" s="15">
        <f t="shared" si="3"/>
        <v>-3.280490202</v>
      </c>
      <c r="M1596" s="15">
        <f t="shared" si="4"/>
        <v>3.280490202</v>
      </c>
      <c r="N1596" s="8">
        <f t="shared" si="5"/>
        <v>1113</v>
      </c>
    </row>
    <row r="1597" ht="12.75" customHeight="1">
      <c r="A1597" s="7">
        <v>43355.0</v>
      </c>
      <c r="B1597" s="8" t="s">
        <v>374</v>
      </c>
      <c r="C1597" s="8" t="s">
        <v>375</v>
      </c>
      <c r="D1597" s="11">
        <v>4.1308896246E10</v>
      </c>
      <c r="E1597" s="8" t="s">
        <v>20</v>
      </c>
      <c r="F1597" s="8" t="str">
        <f t="shared" si="1"/>
        <v>SELL</v>
      </c>
      <c r="G1597" s="12">
        <v>47.295624</v>
      </c>
      <c r="H1597" s="12">
        <v>1000.0</v>
      </c>
      <c r="I1597" s="7">
        <v>43390.0</v>
      </c>
      <c r="J1597" s="14">
        <v>45.119644</v>
      </c>
      <c r="K1597" s="14">
        <f t="shared" si="2"/>
        <v>953.991938</v>
      </c>
      <c r="L1597" s="15">
        <f t="shared" si="3"/>
        <v>0.04600806197</v>
      </c>
      <c r="M1597" s="15">
        <f t="shared" si="4"/>
        <v>-0.04600806197</v>
      </c>
      <c r="N1597" s="8">
        <f t="shared" si="5"/>
        <v>35</v>
      </c>
    </row>
    <row r="1598" ht="12.75" customHeight="1">
      <c r="A1598" s="7">
        <v>43355.0</v>
      </c>
      <c r="B1598" s="8" t="s">
        <v>896</v>
      </c>
      <c r="C1598" s="8" t="s">
        <v>897</v>
      </c>
      <c r="D1598" s="11">
        <v>2.936741335E10</v>
      </c>
      <c r="E1598" s="8" t="s">
        <v>20</v>
      </c>
      <c r="F1598" s="8" t="str">
        <f t="shared" si="1"/>
        <v>SELL</v>
      </c>
      <c r="G1598" s="12">
        <v>45.833111</v>
      </c>
      <c r="H1598" s="12">
        <v>1000.0</v>
      </c>
      <c r="I1598" s="7">
        <v>43901.0</v>
      </c>
      <c r="J1598" s="14">
        <v>27.343988</v>
      </c>
      <c r="K1598" s="14">
        <f t="shared" si="2"/>
        <v>596.5989959</v>
      </c>
      <c r="L1598" s="15">
        <f t="shared" si="3"/>
        <v>0.4034010041</v>
      </c>
      <c r="M1598" s="15">
        <f t="shared" si="4"/>
        <v>-0.4034010041</v>
      </c>
      <c r="N1598" s="8">
        <f t="shared" si="5"/>
        <v>546</v>
      </c>
    </row>
    <row r="1599" ht="12.75" customHeight="1">
      <c r="A1599" s="7">
        <v>43355.0</v>
      </c>
      <c r="B1599" s="8" t="s">
        <v>183</v>
      </c>
      <c r="C1599" s="8" t="s">
        <v>184</v>
      </c>
      <c r="D1599" s="11">
        <v>3.59532201359E11</v>
      </c>
      <c r="E1599" s="8" t="s">
        <v>20</v>
      </c>
      <c r="F1599" s="8" t="str">
        <f t="shared" si="1"/>
        <v>SELL</v>
      </c>
      <c r="G1599" s="12">
        <v>73.046265</v>
      </c>
      <c r="H1599" s="12">
        <v>1000.0</v>
      </c>
      <c r="I1599" s="7">
        <v>43384.0</v>
      </c>
      <c r="J1599" s="14">
        <v>69.319679</v>
      </c>
      <c r="K1599" s="14">
        <f t="shared" si="2"/>
        <v>948.9832095</v>
      </c>
      <c r="L1599" s="15">
        <f t="shared" si="3"/>
        <v>0.05101679052</v>
      </c>
      <c r="M1599" s="15">
        <f t="shared" si="4"/>
        <v>-0.05101679052</v>
      </c>
      <c r="N1599" s="8">
        <f t="shared" si="5"/>
        <v>29</v>
      </c>
    </row>
    <row r="1600" ht="12.75" customHeight="1">
      <c r="A1600" s="7">
        <v>43355.0</v>
      </c>
      <c r="B1600" s="8" t="s">
        <v>1847</v>
      </c>
      <c r="C1600" s="8" t="s">
        <v>1848</v>
      </c>
      <c r="D1600" s="11">
        <v>1.1164249786E10</v>
      </c>
      <c r="E1600" s="8" t="s">
        <v>24</v>
      </c>
      <c r="F1600" s="8" t="str">
        <f t="shared" si="1"/>
        <v>BUY</v>
      </c>
      <c r="G1600" s="12">
        <v>70.940002</v>
      </c>
      <c r="H1600" s="12">
        <v>1000.0</v>
      </c>
      <c r="I1600" s="7">
        <v>43416.0</v>
      </c>
      <c r="J1600" s="14">
        <v>41.459999</v>
      </c>
      <c r="K1600" s="14">
        <f t="shared" si="2"/>
        <v>584.4375223</v>
      </c>
      <c r="L1600" s="15">
        <f t="shared" si="3"/>
        <v>-0.4155624777</v>
      </c>
      <c r="M1600" s="15">
        <f t="shared" si="4"/>
        <v>0.4155624777</v>
      </c>
      <c r="N1600" s="8">
        <f t="shared" si="5"/>
        <v>61</v>
      </c>
    </row>
    <row r="1601" ht="12.75" customHeight="1">
      <c r="A1601" s="7">
        <v>43356.0</v>
      </c>
      <c r="B1601" s="8" t="s">
        <v>537</v>
      </c>
      <c r="C1601" s="8" t="s">
        <v>538</v>
      </c>
      <c r="D1601" s="11">
        <v>9.4648919214E10</v>
      </c>
      <c r="E1601" s="8" t="s">
        <v>24</v>
      </c>
      <c r="F1601" s="8" t="str">
        <f t="shared" si="1"/>
        <v>BUY</v>
      </c>
      <c r="G1601" s="12">
        <v>61.203152</v>
      </c>
      <c r="H1601" s="12">
        <v>1000.0</v>
      </c>
      <c r="I1601" s="7">
        <v>43367.0</v>
      </c>
      <c r="J1601" s="14">
        <v>62.44175</v>
      </c>
      <c r="K1601" s="14">
        <f t="shared" si="2"/>
        <v>1020.237487</v>
      </c>
      <c r="L1601" s="15">
        <f t="shared" si="3"/>
        <v>0.02023748712</v>
      </c>
      <c r="M1601" s="15">
        <f t="shared" si="4"/>
        <v>-0.02023748712</v>
      </c>
      <c r="N1601" s="8">
        <f t="shared" si="5"/>
        <v>11</v>
      </c>
    </row>
    <row r="1602" ht="12.75" customHeight="1">
      <c r="A1602" s="7">
        <v>43357.0</v>
      </c>
      <c r="B1602" s="8" t="s">
        <v>388</v>
      </c>
      <c r="C1602" s="8" t="s">
        <v>389</v>
      </c>
      <c r="D1602" s="11">
        <v>6.5974267651E10</v>
      </c>
      <c r="E1602" s="8" t="s">
        <v>24</v>
      </c>
      <c r="F1602" s="8" t="str">
        <f t="shared" si="1"/>
        <v>BUY</v>
      </c>
      <c r="G1602" s="12">
        <v>236.626938</v>
      </c>
      <c r="H1602" s="12">
        <v>1000.0</v>
      </c>
      <c r="I1602" s="16">
        <v>43364.0</v>
      </c>
      <c r="J1602" s="14">
        <v>229.105011</v>
      </c>
      <c r="K1602" s="14">
        <f t="shared" si="2"/>
        <v>968.2118737</v>
      </c>
      <c r="L1602" s="15">
        <f t="shared" si="3"/>
        <v>-0.03178812634</v>
      </c>
      <c r="M1602" s="15">
        <f t="shared" si="4"/>
        <v>0.03178812634</v>
      </c>
      <c r="N1602" s="8">
        <f t="shared" si="5"/>
        <v>7</v>
      </c>
    </row>
    <row r="1603" ht="12.75" customHeight="1">
      <c r="A1603" s="7">
        <v>43357.0</v>
      </c>
      <c r="B1603" s="8" t="s">
        <v>689</v>
      </c>
      <c r="C1603" s="8" t="s">
        <v>690</v>
      </c>
      <c r="D1603" s="11">
        <v>4.1085696745E10</v>
      </c>
      <c r="E1603" s="8" t="s">
        <v>24</v>
      </c>
      <c r="F1603" s="8" t="str">
        <f t="shared" si="1"/>
        <v>BUY</v>
      </c>
      <c r="G1603" s="12">
        <v>40.367218</v>
      </c>
      <c r="H1603" s="12">
        <v>1000.0</v>
      </c>
      <c r="I1603" s="16">
        <v>43451.0</v>
      </c>
      <c r="J1603" s="14">
        <v>31.406191</v>
      </c>
      <c r="K1603" s="14">
        <f t="shared" si="2"/>
        <v>778.0122722</v>
      </c>
      <c r="L1603" s="15">
        <f t="shared" si="3"/>
        <v>-0.2219877278</v>
      </c>
      <c r="M1603" s="15">
        <f t="shared" si="4"/>
        <v>0.2219877278</v>
      </c>
      <c r="N1603" s="8">
        <f t="shared" si="5"/>
        <v>94</v>
      </c>
    </row>
    <row r="1604" ht="12.75" customHeight="1">
      <c r="A1604" s="7">
        <v>43357.0</v>
      </c>
      <c r="B1604" s="8" t="s">
        <v>1807</v>
      </c>
      <c r="C1604" s="8" t="s">
        <v>1808</v>
      </c>
      <c r="D1604" s="11">
        <v>1.2288218878E10</v>
      </c>
      <c r="E1604" s="8" t="s">
        <v>20</v>
      </c>
      <c r="F1604" s="8" t="str">
        <f t="shared" si="1"/>
        <v>SELL</v>
      </c>
      <c r="G1604" s="12">
        <v>55.186867</v>
      </c>
      <c r="H1604" s="12">
        <v>1000.0</v>
      </c>
      <c r="I1604" s="7">
        <v>43454.0</v>
      </c>
      <c r="J1604" s="14">
        <v>40.023106</v>
      </c>
      <c r="K1604" s="14">
        <f t="shared" si="2"/>
        <v>725.2288121</v>
      </c>
      <c r="L1604" s="15">
        <f t="shared" si="3"/>
        <v>0.2747711879</v>
      </c>
      <c r="M1604" s="15">
        <f t="shared" si="4"/>
        <v>-0.2747711879</v>
      </c>
      <c r="N1604" s="8">
        <f t="shared" si="5"/>
        <v>97</v>
      </c>
    </row>
    <row r="1605" ht="12.75" customHeight="1">
      <c r="A1605" s="7">
        <v>43360.0</v>
      </c>
      <c r="B1605" s="8" t="s">
        <v>1483</v>
      </c>
      <c r="C1605" s="8" t="s">
        <v>1484</v>
      </c>
      <c r="D1605" s="11">
        <v>5.4743988065E10</v>
      </c>
      <c r="E1605" s="8" t="s">
        <v>20</v>
      </c>
      <c r="F1605" s="8" t="str">
        <f t="shared" si="1"/>
        <v>SELL</v>
      </c>
      <c r="G1605" s="12">
        <v>68.3</v>
      </c>
      <c r="H1605" s="12">
        <v>1000.0</v>
      </c>
      <c r="I1605" s="16">
        <v>43488.0</v>
      </c>
      <c r="J1605" s="14">
        <v>55.2</v>
      </c>
      <c r="K1605" s="14">
        <f t="shared" si="2"/>
        <v>808.1991215</v>
      </c>
      <c r="L1605" s="15">
        <f t="shared" si="3"/>
        <v>0.1918008785</v>
      </c>
      <c r="M1605" s="15">
        <f t="shared" si="4"/>
        <v>-0.1918008785</v>
      </c>
      <c r="N1605" s="8">
        <f t="shared" si="5"/>
        <v>128</v>
      </c>
    </row>
    <row r="1606" ht="12.75" customHeight="1">
      <c r="A1606" s="7">
        <v>43360.0</v>
      </c>
      <c r="B1606" s="8" t="s">
        <v>924</v>
      </c>
      <c r="C1606" s="8" t="s">
        <v>925</v>
      </c>
      <c r="D1606" s="11">
        <v>5.186681394E10</v>
      </c>
      <c r="E1606" s="8" t="s">
        <v>24</v>
      </c>
      <c r="F1606" s="8" t="str">
        <f t="shared" si="1"/>
        <v>BUY</v>
      </c>
      <c r="G1606" s="12">
        <v>24.724907</v>
      </c>
      <c r="H1606" s="12">
        <v>1000.0</v>
      </c>
      <c r="I1606" s="7">
        <v>44130.0</v>
      </c>
      <c r="J1606" s="14">
        <v>78.229881</v>
      </c>
      <c r="K1606" s="14">
        <f t="shared" si="2"/>
        <v>3164.011133</v>
      </c>
      <c r="L1606" s="15">
        <f t="shared" si="3"/>
        <v>2.164011133</v>
      </c>
      <c r="M1606" s="15">
        <f t="shared" si="4"/>
        <v>-2.164011133</v>
      </c>
      <c r="N1606" s="8">
        <f t="shared" si="5"/>
        <v>770</v>
      </c>
    </row>
    <row r="1607" ht="12.75" customHeight="1">
      <c r="A1607" s="7">
        <v>43360.0</v>
      </c>
      <c r="B1607" s="8" t="s">
        <v>42</v>
      </c>
      <c r="C1607" s="8" t="s">
        <v>43</v>
      </c>
      <c r="D1607" s="11">
        <v>2.05696688068E11</v>
      </c>
      <c r="E1607" s="8" t="s">
        <v>24</v>
      </c>
      <c r="F1607" s="8" t="str">
        <f t="shared" si="1"/>
        <v>BUY</v>
      </c>
      <c r="G1607" s="12">
        <v>141.599655</v>
      </c>
      <c r="H1607" s="12">
        <v>1000.0</v>
      </c>
      <c r="I1607" s="7">
        <v>43391.0</v>
      </c>
      <c r="J1607" s="14">
        <v>149.362839</v>
      </c>
      <c r="K1607" s="14">
        <f t="shared" si="2"/>
        <v>1054.824879</v>
      </c>
      <c r="L1607" s="15">
        <f t="shared" si="3"/>
        <v>0.05482487934</v>
      </c>
      <c r="M1607" s="15">
        <f t="shared" si="4"/>
        <v>-0.05482487934</v>
      </c>
      <c r="N1607" s="8">
        <f t="shared" si="5"/>
        <v>31</v>
      </c>
    </row>
    <row r="1608" ht="12.75" customHeight="1">
      <c r="A1608" s="7">
        <v>43361.0</v>
      </c>
      <c r="B1608" s="8" t="s">
        <v>429</v>
      </c>
      <c r="C1608" s="8" t="s">
        <v>430</v>
      </c>
      <c r="D1608" s="11">
        <v>3.16102715873E11</v>
      </c>
      <c r="E1608" s="8" t="s">
        <v>20</v>
      </c>
      <c r="F1608" s="8" t="str">
        <f t="shared" si="1"/>
        <v>SELL</v>
      </c>
      <c r="G1608" s="12">
        <v>45.157032</v>
      </c>
      <c r="H1608" s="12">
        <v>1000.0</v>
      </c>
      <c r="I1608" s="7">
        <v>43448.0</v>
      </c>
      <c r="J1608" s="14">
        <v>43.091789</v>
      </c>
      <c r="K1608" s="14">
        <f t="shared" si="2"/>
        <v>954.2653069</v>
      </c>
      <c r="L1608" s="15">
        <f t="shared" si="3"/>
        <v>0.0457346931</v>
      </c>
      <c r="M1608" s="15">
        <f t="shared" si="4"/>
        <v>-0.0457346931</v>
      </c>
      <c r="N1608" s="8">
        <f t="shared" si="5"/>
        <v>87</v>
      </c>
    </row>
    <row r="1609" ht="12.75" customHeight="1">
      <c r="A1609" s="7">
        <v>43363.0</v>
      </c>
      <c r="B1609" s="8" t="s">
        <v>16</v>
      </c>
      <c r="C1609" s="8" t="s">
        <v>17</v>
      </c>
      <c r="D1609" s="11">
        <v>1.41375537264E11</v>
      </c>
      <c r="E1609" s="8" t="s">
        <v>20</v>
      </c>
      <c r="F1609" s="8" t="str">
        <f t="shared" si="1"/>
        <v>SELL</v>
      </c>
      <c r="G1609" s="12">
        <v>137.944611</v>
      </c>
      <c r="H1609" s="12">
        <v>1000.0</v>
      </c>
      <c r="I1609" s="7">
        <v>43383.0</v>
      </c>
      <c r="J1609" s="14">
        <v>127.085838</v>
      </c>
      <c r="K1609" s="14">
        <f t="shared" si="2"/>
        <v>921.281644</v>
      </c>
      <c r="L1609" s="15">
        <f t="shared" si="3"/>
        <v>0.07871835602</v>
      </c>
      <c r="M1609" s="15">
        <f t="shared" si="4"/>
        <v>-0.07871835602</v>
      </c>
      <c r="N1609" s="8">
        <f t="shared" si="5"/>
        <v>20</v>
      </c>
    </row>
    <row r="1610" ht="12.75" customHeight="1">
      <c r="A1610" s="7">
        <v>43363.0</v>
      </c>
      <c r="B1610" s="8" t="s">
        <v>232</v>
      </c>
      <c r="C1610" s="8" t="s">
        <v>233</v>
      </c>
      <c r="D1610" s="11">
        <v>1.0159631E10</v>
      </c>
      <c r="E1610" s="8" t="s">
        <v>24</v>
      </c>
      <c r="F1610" s="8" t="str">
        <f t="shared" si="1"/>
        <v>BUY</v>
      </c>
      <c r="G1610" s="12">
        <v>105.46</v>
      </c>
      <c r="H1610" s="12">
        <v>1000.0</v>
      </c>
      <c r="I1610" s="7">
        <v>43375.0</v>
      </c>
      <c r="J1610" s="14">
        <v>100.68</v>
      </c>
      <c r="K1610" s="14">
        <f t="shared" si="2"/>
        <v>954.6747582</v>
      </c>
      <c r="L1610" s="15">
        <f t="shared" si="3"/>
        <v>-0.0453252418</v>
      </c>
      <c r="M1610" s="15">
        <f t="shared" si="4"/>
        <v>0.0453252418</v>
      </c>
      <c r="N1610" s="8">
        <f t="shared" si="5"/>
        <v>12</v>
      </c>
    </row>
    <row r="1611" ht="12.75" customHeight="1">
      <c r="A1611" s="7">
        <v>43364.0</v>
      </c>
      <c r="B1611" s="8" t="s">
        <v>388</v>
      </c>
      <c r="C1611" s="8" t="s">
        <v>389</v>
      </c>
      <c r="D1611" s="11">
        <v>6.5974267651E10</v>
      </c>
      <c r="E1611" s="8" t="s">
        <v>20</v>
      </c>
      <c r="F1611" s="8" t="str">
        <f t="shared" si="1"/>
        <v>SELL</v>
      </c>
      <c r="G1611" s="12">
        <v>229.105011</v>
      </c>
      <c r="H1611" s="12">
        <v>1000.0</v>
      </c>
      <c r="I1611" s="16">
        <v>43447.0</v>
      </c>
      <c r="J1611" s="14">
        <v>173.919876</v>
      </c>
      <c r="K1611" s="14">
        <f t="shared" si="2"/>
        <v>759.1273331</v>
      </c>
      <c r="L1611" s="15">
        <f t="shared" si="3"/>
        <v>0.2408726669</v>
      </c>
      <c r="M1611" s="15">
        <f t="shared" si="4"/>
        <v>-0.2408726669</v>
      </c>
      <c r="N1611" s="8">
        <f t="shared" si="5"/>
        <v>83</v>
      </c>
    </row>
    <row r="1612" ht="12.75" customHeight="1">
      <c r="A1612" s="7">
        <v>43364.0</v>
      </c>
      <c r="B1612" s="8" t="s">
        <v>820</v>
      </c>
      <c r="C1612" s="8" t="s">
        <v>821</v>
      </c>
      <c r="D1612" s="11">
        <v>1.30507429E10</v>
      </c>
      <c r="E1612" s="8" t="s">
        <v>20</v>
      </c>
      <c r="F1612" s="8" t="str">
        <f t="shared" si="1"/>
        <v>SELL</v>
      </c>
      <c r="G1612" s="12">
        <v>78.169998</v>
      </c>
      <c r="H1612" s="12">
        <v>1000.0</v>
      </c>
      <c r="I1612" s="7">
        <v>43448.0</v>
      </c>
      <c r="J1612" s="14">
        <v>61.209999</v>
      </c>
      <c r="K1612" s="14">
        <f t="shared" si="2"/>
        <v>783.0369779</v>
      </c>
      <c r="L1612" s="15">
        <f t="shared" si="3"/>
        <v>0.2169630221</v>
      </c>
      <c r="M1612" s="15">
        <f t="shared" si="4"/>
        <v>-0.2169630221</v>
      </c>
      <c r="N1612" s="8">
        <f t="shared" si="5"/>
        <v>84</v>
      </c>
    </row>
    <row r="1613" ht="12.75" customHeight="1">
      <c r="A1613" s="7">
        <v>43364.0</v>
      </c>
      <c r="B1613" s="8" t="s">
        <v>644</v>
      </c>
      <c r="C1613" s="8" t="s">
        <v>645</v>
      </c>
      <c r="D1613" s="11">
        <v>6.9650124965E10</v>
      </c>
      <c r="E1613" s="8" t="s">
        <v>20</v>
      </c>
      <c r="F1613" s="8" t="str">
        <f t="shared" si="1"/>
        <v>SELL</v>
      </c>
      <c r="G1613" s="12">
        <v>44.1152</v>
      </c>
      <c r="H1613" s="12">
        <v>1000.0</v>
      </c>
      <c r="I1613" s="7">
        <v>43384.0</v>
      </c>
      <c r="J1613" s="14">
        <v>41.383877</v>
      </c>
      <c r="K1613" s="14">
        <f t="shared" si="2"/>
        <v>938.0865779</v>
      </c>
      <c r="L1613" s="15">
        <f t="shared" si="3"/>
        <v>0.06191342213</v>
      </c>
      <c r="M1613" s="15">
        <f t="shared" si="4"/>
        <v>-0.06191342213</v>
      </c>
      <c r="N1613" s="8">
        <f t="shared" si="5"/>
        <v>20</v>
      </c>
    </row>
    <row r="1614" ht="12.75" customHeight="1">
      <c r="A1614" s="7">
        <v>43367.0</v>
      </c>
      <c r="B1614" s="8" t="s">
        <v>537</v>
      </c>
      <c r="C1614" s="8" t="s">
        <v>538</v>
      </c>
      <c r="D1614" s="11">
        <v>9.4648919214E10</v>
      </c>
      <c r="E1614" s="8" t="s">
        <v>20</v>
      </c>
      <c r="F1614" s="8" t="str">
        <f t="shared" si="1"/>
        <v>SELL</v>
      </c>
      <c r="G1614" s="12">
        <v>62.44175</v>
      </c>
      <c r="H1614" s="12">
        <v>1000.0</v>
      </c>
      <c r="I1614" s="7">
        <v>43405.0</v>
      </c>
      <c r="J1614" s="14">
        <v>58.057106</v>
      </c>
      <c r="K1614" s="14">
        <f t="shared" si="2"/>
        <v>929.7802512</v>
      </c>
      <c r="L1614" s="15">
        <f t="shared" si="3"/>
        <v>0.07021974881</v>
      </c>
      <c r="M1614" s="15">
        <f t="shared" si="4"/>
        <v>-0.07021974881</v>
      </c>
      <c r="N1614" s="8">
        <f t="shared" si="5"/>
        <v>38</v>
      </c>
    </row>
    <row r="1615" ht="12.75" customHeight="1">
      <c r="A1615" s="7">
        <v>43367.0</v>
      </c>
      <c r="B1615" s="8" t="s">
        <v>142</v>
      </c>
      <c r="C1615" s="8" t="s">
        <v>143</v>
      </c>
      <c r="D1615" s="11">
        <v>1.1976936794E10</v>
      </c>
      <c r="E1615" s="8" t="s">
        <v>24</v>
      </c>
      <c r="F1615" s="8" t="str">
        <f t="shared" si="1"/>
        <v>BUY</v>
      </c>
      <c r="G1615" s="12">
        <v>39.41</v>
      </c>
      <c r="H1615" s="12">
        <v>1000.0</v>
      </c>
      <c r="I1615" s="7">
        <v>43529.0</v>
      </c>
      <c r="J1615" s="14">
        <v>35.41</v>
      </c>
      <c r="K1615" s="14">
        <f t="shared" si="2"/>
        <v>898.502918</v>
      </c>
      <c r="L1615" s="15">
        <f t="shared" si="3"/>
        <v>-0.101497082</v>
      </c>
      <c r="M1615" s="15">
        <f t="shared" si="4"/>
        <v>0.101497082</v>
      </c>
      <c r="N1615" s="8">
        <f t="shared" si="5"/>
        <v>162</v>
      </c>
    </row>
    <row r="1616" ht="12.75" customHeight="1">
      <c r="A1616" s="7">
        <v>43370.0</v>
      </c>
      <c r="B1616" s="8" t="s">
        <v>390</v>
      </c>
      <c r="C1616" s="8" t="s">
        <v>391</v>
      </c>
      <c r="D1616" s="11">
        <v>4.604077228E10</v>
      </c>
      <c r="E1616" s="8" t="s">
        <v>24</v>
      </c>
      <c r="F1616" s="8" t="str">
        <f t="shared" si="1"/>
        <v>BUY</v>
      </c>
      <c r="G1616" s="12">
        <v>31.287525</v>
      </c>
      <c r="H1616" s="12">
        <v>1000.0</v>
      </c>
      <c r="I1616" s="16">
        <v>44187.0</v>
      </c>
      <c r="J1616" s="14">
        <v>40.508842</v>
      </c>
      <c r="K1616" s="14">
        <f t="shared" si="2"/>
        <v>1294.728234</v>
      </c>
      <c r="L1616" s="15">
        <f t="shared" si="3"/>
        <v>0.2947282343</v>
      </c>
      <c r="M1616" s="15">
        <f t="shared" si="4"/>
        <v>-0.2947282343</v>
      </c>
      <c r="N1616" s="8">
        <f t="shared" si="5"/>
        <v>817</v>
      </c>
    </row>
    <row r="1617" ht="12.75" customHeight="1">
      <c r="A1617" s="7">
        <v>43370.0</v>
      </c>
      <c r="B1617" s="8" t="s">
        <v>2309</v>
      </c>
      <c r="C1617" s="8" t="s">
        <v>2310</v>
      </c>
      <c r="D1617" s="11">
        <v>5.5382028696E10</v>
      </c>
      <c r="E1617" s="8" t="s">
        <v>20</v>
      </c>
      <c r="F1617" s="8" t="str">
        <f t="shared" si="1"/>
        <v>SELL</v>
      </c>
      <c r="G1617" s="12">
        <v>135.401062</v>
      </c>
      <c r="H1617" s="12">
        <v>1000.0</v>
      </c>
      <c r="I1617" s="16">
        <v>44727.0</v>
      </c>
      <c r="J1617" s="14">
        <v>175.604675</v>
      </c>
      <c r="K1617" s="14">
        <f t="shared" si="2"/>
        <v>1296.922435</v>
      </c>
      <c r="L1617" s="15">
        <f t="shared" si="3"/>
        <v>-0.2969224348</v>
      </c>
      <c r="M1617" s="15">
        <f t="shared" si="4"/>
        <v>0.2969224348</v>
      </c>
      <c r="N1617" s="8">
        <f t="shared" si="5"/>
        <v>1357</v>
      </c>
    </row>
    <row r="1618" ht="12.75" customHeight="1">
      <c r="A1618" s="7">
        <v>43371.0</v>
      </c>
      <c r="B1618" s="8" t="s">
        <v>794</v>
      </c>
      <c r="C1618" s="8" t="s">
        <v>795</v>
      </c>
      <c r="D1618" s="11">
        <v>3.325491351E10</v>
      </c>
      <c r="E1618" s="8" t="s">
        <v>24</v>
      </c>
      <c r="F1618" s="8" t="str">
        <f t="shared" si="1"/>
        <v>BUY</v>
      </c>
      <c r="G1618" s="12">
        <v>44.417675</v>
      </c>
      <c r="H1618" s="12">
        <v>1000.0</v>
      </c>
      <c r="I1618" s="7">
        <v>43469.0</v>
      </c>
      <c r="J1618" s="14">
        <v>39.240807</v>
      </c>
      <c r="K1618" s="14">
        <f t="shared" si="2"/>
        <v>883.4502706</v>
      </c>
      <c r="L1618" s="15">
        <f t="shared" si="3"/>
        <v>-0.1165497294</v>
      </c>
      <c r="M1618" s="15">
        <f t="shared" si="4"/>
        <v>0.1165497294</v>
      </c>
      <c r="N1618" s="8">
        <f t="shared" si="5"/>
        <v>98</v>
      </c>
    </row>
    <row r="1619" ht="12.75" customHeight="1">
      <c r="A1619" s="7">
        <v>43374.0</v>
      </c>
      <c r="B1619" s="8" t="s">
        <v>173</v>
      </c>
      <c r="C1619" s="8" t="s">
        <v>174</v>
      </c>
      <c r="D1619" s="11">
        <v>1.21670003777E11</v>
      </c>
      <c r="E1619" s="8" t="s">
        <v>20</v>
      </c>
      <c r="F1619" s="8" t="str">
        <f t="shared" si="1"/>
        <v>SELL</v>
      </c>
      <c r="G1619" s="12">
        <v>71.193504</v>
      </c>
      <c r="H1619" s="12">
        <v>1000.0</v>
      </c>
      <c r="I1619" s="7">
        <v>43374.0</v>
      </c>
      <c r="J1619" s="14">
        <v>71.193504</v>
      </c>
      <c r="K1619" s="14">
        <f t="shared" si="2"/>
        <v>1000</v>
      </c>
      <c r="L1619" s="15">
        <f t="shared" si="3"/>
        <v>0</v>
      </c>
      <c r="M1619" s="15">
        <f t="shared" si="4"/>
        <v>0</v>
      </c>
      <c r="N1619" s="8">
        <f t="shared" si="5"/>
        <v>0</v>
      </c>
    </row>
    <row r="1620" ht="12.75" customHeight="1">
      <c r="A1620" s="7">
        <v>43374.0</v>
      </c>
      <c r="B1620" s="8" t="s">
        <v>123</v>
      </c>
      <c r="C1620" s="8" t="s">
        <v>124</v>
      </c>
      <c r="D1620" s="11">
        <v>3.4143176459E10</v>
      </c>
      <c r="E1620" s="8" t="s">
        <v>24</v>
      </c>
      <c r="F1620" s="8" t="str">
        <f t="shared" si="1"/>
        <v>BUY</v>
      </c>
      <c r="G1620" s="12">
        <v>25.87</v>
      </c>
      <c r="H1620" s="12">
        <v>1000.0</v>
      </c>
      <c r="I1620" s="7">
        <v>43440.0</v>
      </c>
      <c r="J1620" s="14">
        <v>26.72</v>
      </c>
      <c r="K1620" s="14">
        <f t="shared" si="2"/>
        <v>1032.856591</v>
      </c>
      <c r="L1620" s="15">
        <f t="shared" si="3"/>
        <v>0.03285659065</v>
      </c>
      <c r="M1620" s="15">
        <f t="shared" si="4"/>
        <v>-0.03285659065</v>
      </c>
      <c r="N1620" s="8">
        <f t="shared" si="5"/>
        <v>66</v>
      </c>
    </row>
    <row r="1621" ht="12.75" customHeight="1">
      <c r="A1621" s="7">
        <v>43374.0</v>
      </c>
      <c r="B1621" s="8" t="s">
        <v>152</v>
      </c>
      <c r="C1621" s="8" t="s">
        <v>153</v>
      </c>
      <c r="D1621" s="11">
        <v>1.11464472E11</v>
      </c>
      <c r="E1621" s="8" t="s">
        <v>24</v>
      </c>
      <c r="F1621" s="8" t="str">
        <f t="shared" si="1"/>
        <v>BUY</v>
      </c>
      <c r="G1621" s="12">
        <v>50.31</v>
      </c>
      <c r="H1621" s="12">
        <v>1000.0</v>
      </c>
      <c r="I1621" s="7">
        <v>43383.0</v>
      </c>
      <c r="J1621" s="14">
        <v>50.7</v>
      </c>
      <c r="K1621" s="14">
        <f t="shared" si="2"/>
        <v>1007.751938</v>
      </c>
      <c r="L1621" s="15">
        <f t="shared" si="3"/>
        <v>0.007751937984</v>
      </c>
      <c r="M1621" s="15">
        <f t="shared" si="4"/>
        <v>-0.007751937984</v>
      </c>
      <c r="N1621" s="8">
        <f t="shared" si="5"/>
        <v>9</v>
      </c>
    </row>
    <row r="1622" ht="12.75" customHeight="1">
      <c r="A1622" s="16">
        <v>43374.0</v>
      </c>
      <c r="B1622" s="8" t="s">
        <v>380</v>
      </c>
      <c r="C1622" s="8" t="s">
        <v>381</v>
      </c>
      <c r="D1622" s="11">
        <v>6.82995534313E11</v>
      </c>
      <c r="E1622" s="17" t="s">
        <v>20</v>
      </c>
      <c r="F1622" s="18" t="str">
        <f t="shared" si="1"/>
        <v>SELL</v>
      </c>
      <c r="G1622" s="12">
        <v>20.713333</v>
      </c>
      <c r="H1622" s="12">
        <v>1000.0</v>
      </c>
      <c r="I1622" s="16">
        <v>43490.0</v>
      </c>
      <c r="J1622" s="14">
        <v>19.802668</v>
      </c>
      <c r="K1622" s="14">
        <f t="shared" si="2"/>
        <v>956.03484</v>
      </c>
      <c r="L1622" s="15">
        <f t="shared" si="3"/>
        <v>0.04396516003</v>
      </c>
      <c r="M1622" s="15">
        <f t="shared" si="4"/>
        <v>-0.04396516003</v>
      </c>
      <c r="N1622" s="8">
        <f t="shared" si="5"/>
        <v>116</v>
      </c>
    </row>
    <row r="1623" ht="12.75" customHeight="1">
      <c r="A1623" s="7">
        <v>43375.0</v>
      </c>
      <c r="B1623" s="8" t="s">
        <v>485</v>
      </c>
      <c r="C1623" s="8" t="s">
        <v>486</v>
      </c>
      <c r="D1623" s="11">
        <v>3.40811773793E11</v>
      </c>
      <c r="E1623" s="8" t="s">
        <v>24</v>
      </c>
      <c r="F1623" s="8" t="str">
        <f t="shared" si="1"/>
        <v>BUY</v>
      </c>
      <c r="G1623" s="12">
        <v>210.105377</v>
      </c>
      <c r="H1623" s="12">
        <v>1000.0</v>
      </c>
      <c r="I1623" s="16">
        <v>43448.0</v>
      </c>
      <c r="J1623" s="14">
        <v>215.804733</v>
      </c>
      <c r="K1623" s="14">
        <f t="shared" si="2"/>
        <v>1027.126179</v>
      </c>
      <c r="L1623" s="15">
        <f t="shared" si="3"/>
        <v>0.02712617869</v>
      </c>
      <c r="M1623" s="15">
        <f t="shared" si="4"/>
        <v>-0.02712617869</v>
      </c>
      <c r="N1623" s="8">
        <f t="shared" si="5"/>
        <v>73</v>
      </c>
    </row>
    <row r="1624" ht="12.75" customHeight="1">
      <c r="A1624" s="7">
        <v>43375.0</v>
      </c>
      <c r="B1624" s="8" t="s">
        <v>173</v>
      </c>
      <c r="C1624" s="8" t="s">
        <v>174</v>
      </c>
      <c r="D1624" s="11">
        <v>1.21670003777E11</v>
      </c>
      <c r="E1624" s="8" t="s">
        <v>24</v>
      </c>
      <c r="F1624" s="8" t="str">
        <f t="shared" si="1"/>
        <v>BUY</v>
      </c>
      <c r="G1624" s="12">
        <v>72.547867</v>
      </c>
      <c r="H1624" s="12">
        <v>1000.0</v>
      </c>
      <c r="I1624" s="7">
        <v>43375.0</v>
      </c>
      <c r="J1624" s="14">
        <v>72.547867</v>
      </c>
      <c r="K1624" s="14">
        <f t="shared" si="2"/>
        <v>1000</v>
      </c>
      <c r="L1624" s="15">
        <f t="shared" si="3"/>
        <v>0</v>
      </c>
      <c r="M1624" s="15">
        <f t="shared" si="4"/>
        <v>0</v>
      </c>
      <c r="N1624" s="8">
        <f t="shared" si="5"/>
        <v>0</v>
      </c>
    </row>
    <row r="1625" ht="12.75" customHeight="1">
      <c r="A1625" s="7">
        <v>43375.0</v>
      </c>
      <c r="B1625" s="8" t="s">
        <v>117</v>
      </c>
      <c r="C1625" s="8" t="s">
        <v>118</v>
      </c>
      <c r="D1625" s="11">
        <v>1.36600252096E11</v>
      </c>
      <c r="E1625" s="8" t="s">
        <v>20</v>
      </c>
      <c r="F1625" s="8" t="str">
        <f t="shared" si="1"/>
        <v>SELL</v>
      </c>
      <c r="G1625" s="12">
        <v>41.825012</v>
      </c>
      <c r="H1625" s="12">
        <v>1000.0</v>
      </c>
      <c r="I1625" s="7">
        <v>43392.0</v>
      </c>
      <c r="J1625" s="14">
        <v>38.259888</v>
      </c>
      <c r="K1625" s="14">
        <f t="shared" si="2"/>
        <v>914.7609569</v>
      </c>
      <c r="L1625" s="15">
        <f t="shared" si="3"/>
        <v>0.08523904309</v>
      </c>
      <c r="M1625" s="15">
        <f t="shared" si="4"/>
        <v>-0.08523904309</v>
      </c>
      <c r="N1625" s="8">
        <f t="shared" si="5"/>
        <v>17</v>
      </c>
    </row>
    <row r="1626" ht="12.75" customHeight="1">
      <c r="A1626" s="7">
        <v>43375.0</v>
      </c>
      <c r="B1626" s="8" t="s">
        <v>144</v>
      </c>
      <c r="C1626" s="8" t="s">
        <v>145</v>
      </c>
      <c r="D1626" s="11">
        <v>8.77159596E10</v>
      </c>
      <c r="E1626" s="8" t="s">
        <v>24</v>
      </c>
      <c r="F1626" s="8" t="str">
        <f t="shared" si="1"/>
        <v>BUY</v>
      </c>
      <c r="G1626" s="12">
        <v>140.300522</v>
      </c>
      <c r="H1626" s="12">
        <v>1000.0</v>
      </c>
      <c r="I1626" s="7">
        <v>43389.0</v>
      </c>
      <c r="J1626" s="14">
        <v>134.905075</v>
      </c>
      <c r="K1626" s="14">
        <f t="shared" si="2"/>
        <v>961.5436427</v>
      </c>
      <c r="L1626" s="15">
        <f t="shared" si="3"/>
        <v>-0.03845635728</v>
      </c>
      <c r="M1626" s="15">
        <f t="shared" si="4"/>
        <v>0.03845635728</v>
      </c>
      <c r="N1626" s="8">
        <f t="shared" si="5"/>
        <v>14</v>
      </c>
    </row>
    <row r="1627" ht="12.75" customHeight="1">
      <c r="A1627" s="7">
        <v>43375.0</v>
      </c>
      <c r="B1627" s="8" t="s">
        <v>630</v>
      </c>
      <c r="C1627" s="8" t="s">
        <v>631</v>
      </c>
      <c r="D1627" s="11">
        <v>1.069485355423E12</v>
      </c>
      <c r="E1627" s="8" t="s">
        <v>24</v>
      </c>
      <c r="F1627" s="8" t="str">
        <f t="shared" si="1"/>
        <v>BUY</v>
      </c>
      <c r="G1627" s="12">
        <v>71.004745</v>
      </c>
      <c r="H1627" s="12">
        <v>1000.0</v>
      </c>
      <c r="I1627" s="7">
        <v>43403.0</v>
      </c>
      <c r="J1627" s="14">
        <v>50.31403</v>
      </c>
      <c r="K1627" s="14">
        <f t="shared" si="2"/>
        <v>708.6009534</v>
      </c>
      <c r="L1627" s="15">
        <f t="shared" si="3"/>
        <v>-0.2913990466</v>
      </c>
      <c r="M1627" s="15">
        <f t="shared" si="4"/>
        <v>0.2913990466</v>
      </c>
      <c r="N1627" s="8">
        <f t="shared" si="5"/>
        <v>28</v>
      </c>
    </row>
    <row r="1628" ht="12.75" customHeight="1">
      <c r="A1628" s="7">
        <v>43376.0</v>
      </c>
      <c r="B1628" s="8" t="s">
        <v>457</v>
      </c>
      <c r="C1628" s="8" t="s">
        <v>458</v>
      </c>
      <c r="D1628" s="11">
        <v>2.64890507807E11</v>
      </c>
      <c r="E1628" s="8" t="s">
        <v>24</v>
      </c>
      <c r="F1628" s="8" t="str">
        <f t="shared" si="1"/>
        <v>BUY</v>
      </c>
      <c r="G1628" s="12">
        <v>75.962753</v>
      </c>
      <c r="H1628" s="12">
        <v>1000.0</v>
      </c>
      <c r="I1628" s="16">
        <v>43468.0</v>
      </c>
      <c r="J1628" s="14">
        <v>69.002686</v>
      </c>
      <c r="K1628" s="14">
        <f t="shared" si="2"/>
        <v>908.3752665</v>
      </c>
      <c r="L1628" s="15">
        <f t="shared" si="3"/>
        <v>-0.09162473351</v>
      </c>
      <c r="M1628" s="15">
        <f t="shared" si="4"/>
        <v>0.09162473351</v>
      </c>
      <c r="N1628" s="8">
        <f t="shared" si="5"/>
        <v>92</v>
      </c>
    </row>
    <row r="1629" ht="12.75" customHeight="1">
      <c r="A1629" s="7">
        <v>43376.0</v>
      </c>
      <c r="B1629" s="8" t="s">
        <v>857</v>
      </c>
      <c r="C1629" s="8" t="s">
        <v>858</v>
      </c>
      <c r="D1629" s="11">
        <v>1.7369116575E10</v>
      </c>
      <c r="E1629" s="8" t="s">
        <v>24</v>
      </c>
      <c r="F1629" s="8" t="str">
        <f t="shared" si="1"/>
        <v>BUY</v>
      </c>
      <c r="G1629" s="12">
        <v>5.68</v>
      </c>
      <c r="H1629" s="12">
        <v>1000.0</v>
      </c>
      <c r="I1629" s="7">
        <v>43817.0</v>
      </c>
      <c r="J1629" s="14">
        <v>6.45</v>
      </c>
      <c r="K1629" s="14">
        <f t="shared" si="2"/>
        <v>1135.56338</v>
      </c>
      <c r="L1629" s="15">
        <f t="shared" si="3"/>
        <v>0.1355633803</v>
      </c>
      <c r="M1629" s="15">
        <f t="shared" si="4"/>
        <v>-0.1355633803</v>
      </c>
      <c r="N1629" s="8">
        <f t="shared" si="5"/>
        <v>441</v>
      </c>
    </row>
    <row r="1630" ht="12.75" customHeight="1">
      <c r="A1630" s="7">
        <v>43377.0</v>
      </c>
      <c r="B1630" s="8" t="s">
        <v>922</v>
      </c>
      <c r="C1630" s="8" t="s">
        <v>923</v>
      </c>
      <c r="D1630" s="11">
        <v>4.0678810184E10</v>
      </c>
      <c r="E1630" s="8" t="s">
        <v>24</v>
      </c>
      <c r="F1630" s="8" t="str">
        <f t="shared" si="1"/>
        <v>BUY</v>
      </c>
      <c r="G1630" s="12">
        <v>32.406822</v>
      </c>
      <c r="H1630" s="12">
        <v>1000.0</v>
      </c>
      <c r="I1630" s="7">
        <v>44665.0</v>
      </c>
      <c r="J1630" s="14">
        <v>59.627369</v>
      </c>
      <c r="K1630" s="14">
        <f t="shared" si="2"/>
        <v>1839.963481</v>
      </c>
      <c r="L1630" s="15">
        <f t="shared" si="3"/>
        <v>0.8399634805</v>
      </c>
      <c r="M1630" s="15">
        <f t="shared" si="4"/>
        <v>-0.8399634805</v>
      </c>
      <c r="N1630" s="8">
        <f t="shared" si="5"/>
        <v>1288</v>
      </c>
    </row>
    <row r="1631" ht="12.75" customHeight="1">
      <c r="A1631" s="7">
        <v>43378.0</v>
      </c>
      <c r="B1631" s="8" t="s">
        <v>902</v>
      </c>
      <c r="C1631" s="8" t="s">
        <v>903</v>
      </c>
      <c r="D1631" s="11">
        <v>1.3331237754E10</v>
      </c>
      <c r="E1631" s="8" t="s">
        <v>24</v>
      </c>
      <c r="F1631" s="8" t="str">
        <f t="shared" si="1"/>
        <v>BUY</v>
      </c>
      <c r="G1631" s="12">
        <v>39.43396</v>
      </c>
      <c r="H1631" s="12">
        <v>1000.0</v>
      </c>
      <c r="I1631" s="16">
        <v>44727.0</v>
      </c>
      <c r="J1631" s="14">
        <v>41.85463</v>
      </c>
      <c r="K1631" s="14">
        <f t="shared" si="2"/>
        <v>1061.385415</v>
      </c>
      <c r="L1631" s="15">
        <f t="shared" si="3"/>
        <v>0.06138541501</v>
      </c>
      <c r="M1631" s="15">
        <f t="shared" si="4"/>
        <v>-0.06138541501</v>
      </c>
      <c r="N1631" s="8">
        <f t="shared" si="5"/>
        <v>1349</v>
      </c>
    </row>
    <row r="1632" ht="12.75" customHeight="1">
      <c r="A1632" s="7">
        <v>43378.0</v>
      </c>
      <c r="B1632" s="8" t="s">
        <v>562</v>
      </c>
      <c r="C1632" s="8" t="s">
        <v>563</v>
      </c>
      <c r="D1632" s="11">
        <v>1.7149203119E10</v>
      </c>
      <c r="E1632" s="8" t="s">
        <v>24</v>
      </c>
      <c r="F1632" s="8" t="str">
        <f t="shared" si="1"/>
        <v>BUY</v>
      </c>
      <c r="G1632" s="12">
        <v>62.102661</v>
      </c>
      <c r="H1632" s="12">
        <v>1000.0</v>
      </c>
      <c r="I1632" s="16">
        <v>43523.0</v>
      </c>
      <c r="J1632" s="14">
        <v>59.350651</v>
      </c>
      <c r="K1632" s="14">
        <f t="shared" si="2"/>
        <v>955.6861179</v>
      </c>
      <c r="L1632" s="15">
        <f t="shared" si="3"/>
        <v>-0.04431388214</v>
      </c>
      <c r="M1632" s="15">
        <f t="shared" si="4"/>
        <v>0.04431388214</v>
      </c>
      <c r="N1632" s="8">
        <f t="shared" si="5"/>
        <v>145</v>
      </c>
    </row>
    <row r="1633" ht="12.75" customHeight="1">
      <c r="A1633" s="7">
        <v>43378.0</v>
      </c>
      <c r="B1633" s="8" t="s">
        <v>1440</v>
      </c>
      <c r="C1633" s="8" t="s">
        <v>1441</v>
      </c>
      <c r="D1633" s="11">
        <v>4.90336E10</v>
      </c>
      <c r="E1633" s="8" t="s">
        <v>24</v>
      </c>
      <c r="F1633" s="8" t="str">
        <f t="shared" si="1"/>
        <v>BUY</v>
      </c>
      <c r="G1633" s="12">
        <v>116.56369</v>
      </c>
      <c r="H1633" s="12">
        <v>1000.0</v>
      </c>
      <c r="I1633" s="16">
        <v>44727.0</v>
      </c>
      <c r="J1633" s="14">
        <v>148.492386</v>
      </c>
      <c r="K1633" s="14">
        <f t="shared" si="2"/>
        <v>1273.916311</v>
      </c>
      <c r="L1633" s="15">
        <f t="shared" si="3"/>
        <v>0.2739163113</v>
      </c>
      <c r="M1633" s="15">
        <f t="shared" si="4"/>
        <v>-0.2739163113</v>
      </c>
      <c r="N1633" s="8">
        <f t="shared" si="5"/>
        <v>1349</v>
      </c>
    </row>
    <row r="1634" ht="12.75" customHeight="1">
      <c r="A1634" s="7">
        <v>43378.0</v>
      </c>
      <c r="B1634" s="8" t="s">
        <v>97</v>
      </c>
      <c r="C1634" s="8" t="s">
        <v>98</v>
      </c>
      <c r="D1634" s="11">
        <v>1.45044414E10</v>
      </c>
      <c r="E1634" s="8" t="s">
        <v>24</v>
      </c>
      <c r="F1634" s="8" t="str">
        <f t="shared" si="1"/>
        <v>BUY</v>
      </c>
      <c r="G1634" s="12">
        <v>88.73</v>
      </c>
      <c r="H1634" s="12">
        <v>1000.0</v>
      </c>
      <c r="I1634" s="7">
        <v>43558.0</v>
      </c>
      <c r="J1634" s="14">
        <v>100.98</v>
      </c>
      <c r="K1634" s="14">
        <f t="shared" si="2"/>
        <v>1138.059281</v>
      </c>
      <c r="L1634" s="15">
        <f t="shared" si="3"/>
        <v>0.138059281</v>
      </c>
      <c r="M1634" s="15">
        <f t="shared" si="4"/>
        <v>-0.138059281</v>
      </c>
      <c r="N1634" s="8">
        <f t="shared" si="5"/>
        <v>180</v>
      </c>
    </row>
    <row r="1635" ht="12.75" customHeight="1">
      <c r="A1635" s="7">
        <v>43378.0</v>
      </c>
      <c r="B1635" s="8" t="s">
        <v>511</v>
      </c>
      <c r="C1635" s="8" t="s">
        <v>512</v>
      </c>
      <c r="D1635" s="11">
        <v>6.05612876E10</v>
      </c>
      <c r="E1635" s="8" t="s">
        <v>24</v>
      </c>
      <c r="F1635" s="8" t="str">
        <f t="shared" si="1"/>
        <v>BUY</v>
      </c>
      <c r="G1635" s="12">
        <v>75.28</v>
      </c>
      <c r="H1635" s="12">
        <v>1000.0</v>
      </c>
      <c r="I1635" s="7">
        <v>43404.0</v>
      </c>
      <c r="J1635" s="14">
        <v>74.49</v>
      </c>
      <c r="K1635" s="14">
        <f t="shared" si="2"/>
        <v>989.5058448</v>
      </c>
      <c r="L1635" s="15">
        <f t="shared" si="3"/>
        <v>-0.01049415515</v>
      </c>
      <c r="M1635" s="15">
        <f t="shared" si="4"/>
        <v>0.01049415515</v>
      </c>
      <c r="N1635" s="8">
        <f t="shared" si="5"/>
        <v>26</v>
      </c>
    </row>
    <row r="1636" ht="12.75" customHeight="1">
      <c r="A1636" s="16">
        <v>43378.0</v>
      </c>
      <c r="B1636" s="8" t="s">
        <v>210</v>
      </c>
      <c r="C1636" s="8" t="s">
        <v>211</v>
      </c>
      <c r="D1636" s="11">
        <v>2.2910946728E10</v>
      </c>
      <c r="E1636" s="18" t="s">
        <v>24</v>
      </c>
      <c r="F1636" s="17" t="str">
        <f t="shared" si="1"/>
        <v>BUY</v>
      </c>
      <c r="G1636" s="12">
        <v>59.9268</v>
      </c>
      <c r="H1636" s="12">
        <v>1000.0</v>
      </c>
      <c r="I1636" s="16">
        <v>43378.0</v>
      </c>
      <c r="J1636" s="14">
        <v>59.9268</v>
      </c>
      <c r="K1636" s="14">
        <f t="shared" si="2"/>
        <v>1000</v>
      </c>
      <c r="L1636" s="15">
        <f t="shared" si="3"/>
        <v>0</v>
      </c>
      <c r="M1636" s="15">
        <f t="shared" si="4"/>
        <v>0</v>
      </c>
      <c r="N1636" s="8">
        <f t="shared" si="5"/>
        <v>0</v>
      </c>
    </row>
    <row r="1637" ht="12.75" customHeight="1">
      <c r="A1637" s="7">
        <v>43381.0</v>
      </c>
      <c r="B1637" s="8" t="s">
        <v>789</v>
      </c>
      <c r="C1637" s="8" t="s">
        <v>790</v>
      </c>
      <c r="D1637" s="11">
        <v>2.31605654E11</v>
      </c>
      <c r="E1637" s="8" t="s">
        <v>24</v>
      </c>
      <c r="F1637" s="8" t="str">
        <f t="shared" si="1"/>
        <v>BUY</v>
      </c>
      <c r="G1637" s="12">
        <v>254.690002</v>
      </c>
      <c r="H1637" s="12">
        <v>1000.0</v>
      </c>
      <c r="I1637" s="16">
        <v>43391.0</v>
      </c>
      <c r="J1637" s="14">
        <v>250.350006</v>
      </c>
      <c r="K1637" s="14">
        <f t="shared" si="2"/>
        <v>982.9596923</v>
      </c>
      <c r="L1637" s="15">
        <f t="shared" si="3"/>
        <v>-0.01704030769</v>
      </c>
      <c r="M1637" s="15">
        <f t="shared" si="4"/>
        <v>0.01704030769</v>
      </c>
      <c r="N1637" s="8">
        <f t="shared" si="5"/>
        <v>10</v>
      </c>
    </row>
    <row r="1638" ht="12.75" customHeight="1">
      <c r="A1638" s="7">
        <v>43381.0</v>
      </c>
      <c r="B1638" s="8" t="s">
        <v>359</v>
      </c>
      <c r="C1638" s="8" t="s">
        <v>360</v>
      </c>
      <c r="D1638" s="11">
        <v>1.1032521E11</v>
      </c>
      <c r="E1638" s="8" t="s">
        <v>24</v>
      </c>
      <c r="F1638" s="8" t="str">
        <f t="shared" si="1"/>
        <v>BUY</v>
      </c>
      <c r="G1638" s="12">
        <v>180.259995</v>
      </c>
      <c r="H1638" s="12">
        <v>1000.0</v>
      </c>
      <c r="I1638" s="7">
        <v>43495.0</v>
      </c>
      <c r="J1638" s="14">
        <v>194.0</v>
      </c>
      <c r="K1638" s="14">
        <f t="shared" si="2"/>
        <v>1076.223263</v>
      </c>
      <c r="L1638" s="15">
        <f t="shared" si="3"/>
        <v>0.07622326296</v>
      </c>
      <c r="M1638" s="15">
        <f t="shared" si="4"/>
        <v>-0.07622326296</v>
      </c>
      <c r="N1638" s="8">
        <f t="shared" si="5"/>
        <v>114</v>
      </c>
    </row>
    <row r="1639" ht="12.75" customHeight="1">
      <c r="A1639" s="16">
        <v>43381.0</v>
      </c>
      <c r="B1639" s="8" t="s">
        <v>2327</v>
      </c>
      <c r="C1639" s="8" t="s">
        <v>2328</v>
      </c>
      <c r="D1639" s="11">
        <v>1.1725438046E10</v>
      </c>
      <c r="E1639" s="18" t="s">
        <v>24</v>
      </c>
      <c r="F1639" s="17" t="str">
        <f t="shared" si="1"/>
        <v>BUY</v>
      </c>
      <c r="G1639" s="12">
        <v>40.849998</v>
      </c>
      <c r="H1639" s="12">
        <v>1000.0</v>
      </c>
      <c r="I1639" s="16">
        <v>44238.0</v>
      </c>
      <c r="J1639" s="14">
        <v>200.600006</v>
      </c>
      <c r="K1639" s="14">
        <f t="shared" si="2"/>
        <v>4910.649102</v>
      </c>
      <c r="L1639" s="15">
        <f t="shared" si="3"/>
        <v>3.910649102</v>
      </c>
      <c r="M1639" s="15">
        <f t="shared" si="4"/>
        <v>-3.910649102</v>
      </c>
      <c r="N1639" s="8">
        <f t="shared" si="5"/>
        <v>857</v>
      </c>
    </row>
    <row r="1640" ht="12.75" customHeight="1">
      <c r="A1640" s="7">
        <v>43382.0</v>
      </c>
      <c r="B1640" s="8" t="s">
        <v>226</v>
      </c>
      <c r="C1640" s="8" t="s">
        <v>227</v>
      </c>
      <c r="D1640" s="11">
        <v>1.1333906346E11</v>
      </c>
      <c r="E1640" s="8" t="s">
        <v>24</v>
      </c>
      <c r="F1640" s="8" t="str">
        <f t="shared" si="1"/>
        <v>BUY</v>
      </c>
      <c r="G1640" s="12">
        <v>305.927124</v>
      </c>
      <c r="H1640" s="12">
        <v>1000.0</v>
      </c>
      <c r="I1640" s="7">
        <v>43410.0</v>
      </c>
      <c r="J1640" s="14">
        <v>270.032654</v>
      </c>
      <c r="K1640" s="14">
        <f t="shared" si="2"/>
        <v>882.6698675</v>
      </c>
      <c r="L1640" s="15">
        <f t="shared" si="3"/>
        <v>-0.1173301325</v>
      </c>
      <c r="M1640" s="15">
        <f t="shared" si="4"/>
        <v>0.1173301325</v>
      </c>
      <c r="N1640" s="8">
        <f t="shared" si="5"/>
        <v>28</v>
      </c>
    </row>
    <row r="1641" ht="12.75" customHeight="1">
      <c r="A1641" s="7">
        <v>43383.0</v>
      </c>
      <c r="B1641" s="8" t="s">
        <v>531</v>
      </c>
      <c r="C1641" s="8" t="s">
        <v>532</v>
      </c>
      <c r="D1641" s="11">
        <v>1.69812468749E11</v>
      </c>
      <c r="E1641" s="8" t="s">
        <v>24</v>
      </c>
      <c r="F1641" s="8" t="str">
        <f t="shared" si="1"/>
        <v>BUY</v>
      </c>
      <c r="G1641" s="12">
        <v>25.0</v>
      </c>
      <c r="H1641" s="12">
        <v>1000.0</v>
      </c>
      <c r="I1641" s="16">
        <v>43411.0</v>
      </c>
      <c r="J1641" s="14">
        <v>21.84</v>
      </c>
      <c r="K1641" s="14">
        <f t="shared" si="2"/>
        <v>873.6</v>
      </c>
      <c r="L1641" s="15">
        <f t="shared" si="3"/>
        <v>-0.1264</v>
      </c>
      <c r="M1641" s="15">
        <f t="shared" si="4"/>
        <v>0.1264</v>
      </c>
      <c r="N1641" s="8">
        <f t="shared" si="5"/>
        <v>28</v>
      </c>
    </row>
    <row r="1642" ht="12.75" customHeight="1">
      <c r="A1642" s="7">
        <v>43383.0</v>
      </c>
      <c r="B1642" s="8" t="s">
        <v>16</v>
      </c>
      <c r="C1642" s="8" t="s">
        <v>17</v>
      </c>
      <c r="D1642" s="11">
        <v>1.41375537264E11</v>
      </c>
      <c r="E1642" s="8" t="s">
        <v>24</v>
      </c>
      <c r="F1642" s="8" t="str">
        <f t="shared" si="1"/>
        <v>BUY</v>
      </c>
      <c r="G1642" s="12">
        <v>127.085838</v>
      </c>
      <c r="H1642" s="12">
        <v>1000.0</v>
      </c>
      <c r="I1642" s="7">
        <v>43396.0</v>
      </c>
      <c r="J1642" s="14">
        <v>105.879807</v>
      </c>
      <c r="K1642" s="14">
        <f t="shared" si="2"/>
        <v>833.1361595</v>
      </c>
      <c r="L1642" s="15">
        <f t="shared" si="3"/>
        <v>-0.1668638405</v>
      </c>
      <c r="M1642" s="15">
        <f t="shared" si="4"/>
        <v>0.1668638405</v>
      </c>
      <c r="N1642" s="8">
        <f t="shared" si="5"/>
        <v>13</v>
      </c>
    </row>
    <row r="1643" ht="12.75" customHeight="1">
      <c r="A1643" s="7">
        <v>43383.0</v>
      </c>
      <c r="B1643" s="8" t="s">
        <v>549</v>
      </c>
      <c r="C1643" s="8" t="s">
        <v>550</v>
      </c>
      <c r="D1643" s="11">
        <v>2.0361631721E10</v>
      </c>
      <c r="E1643" s="8" t="s">
        <v>20</v>
      </c>
      <c r="F1643" s="8" t="str">
        <f t="shared" si="1"/>
        <v>SELL</v>
      </c>
      <c r="G1643" s="12">
        <v>55.591507</v>
      </c>
      <c r="H1643" s="12">
        <v>1000.0</v>
      </c>
      <c r="I1643" s="7">
        <v>43454.0</v>
      </c>
      <c r="J1643" s="14">
        <v>47.260544</v>
      </c>
      <c r="K1643" s="14">
        <f t="shared" si="2"/>
        <v>850.1396445</v>
      </c>
      <c r="L1643" s="15">
        <f t="shared" si="3"/>
        <v>0.1498603555</v>
      </c>
      <c r="M1643" s="15">
        <f t="shared" si="4"/>
        <v>-0.1498603555</v>
      </c>
      <c r="N1643" s="8">
        <f t="shared" si="5"/>
        <v>71</v>
      </c>
    </row>
    <row r="1644" ht="12.75" customHeight="1">
      <c r="A1644" s="7">
        <v>43383.0</v>
      </c>
      <c r="B1644" s="8" t="s">
        <v>437</v>
      </c>
      <c r="C1644" s="8" t="s">
        <v>438</v>
      </c>
      <c r="D1644" s="11">
        <v>1.276728036E10</v>
      </c>
      <c r="E1644" s="8" t="s">
        <v>20</v>
      </c>
      <c r="F1644" s="8" t="str">
        <f t="shared" si="1"/>
        <v>SELL</v>
      </c>
      <c r="G1644" s="12">
        <v>32.167549</v>
      </c>
      <c r="H1644" s="12">
        <v>1000.0</v>
      </c>
      <c r="I1644" s="16">
        <v>43495.0</v>
      </c>
      <c r="J1644" s="14">
        <v>30.348082</v>
      </c>
      <c r="K1644" s="14">
        <f t="shared" si="2"/>
        <v>943.4378106</v>
      </c>
      <c r="L1644" s="15">
        <f t="shared" si="3"/>
        <v>0.05656218943</v>
      </c>
      <c r="M1644" s="15">
        <f t="shared" si="4"/>
        <v>-0.05656218943</v>
      </c>
      <c r="N1644" s="8">
        <f t="shared" si="5"/>
        <v>112</v>
      </c>
    </row>
    <row r="1645" ht="12.75" customHeight="1">
      <c r="A1645" s="7">
        <v>43383.0</v>
      </c>
      <c r="B1645" s="8" t="s">
        <v>152</v>
      </c>
      <c r="C1645" s="8" t="s">
        <v>153</v>
      </c>
      <c r="D1645" s="11">
        <v>1.11464472E11</v>
      </c>
      <c r="E1645" s="8" t="s">
        <v>20</v>
      </c>
      <c r="F1645" s="8" t="str">
        <f t="shared" si="1"/>
        <v>SELL</v>
      </c>
      <c r="G1645" s="12">
        <v>50.7</v>
      </c>
      <c r="H1645" s="12">
        <v>1000.0</v>
      </c>
      <c r="I1645" s="7">
        <v>43395.0</v>
      </c>
      <c r="J1645" s="14">
        <v>53.32</v>
      </c>
      <c r="K1645" s="14">
        <f t="shared" si="2"/>
        <v>1051.676529</v>
      </c>
      <c r="L1645" s="15">
        <f t="shared" si="3"/>
        <v>-0.0516765286</v>
      </c>
      <c r="M1645" s="15">
        <f t="shared" si="4"/>
        <v>0.0516765286</v>
      </c>
      <c r="N1645" s="8">
        <f t="shared" si="5"/>
        <v>12</v>
      </c>
    </row>
    <row r="1646" ht="12.75" customHeight="1">
      <c r="A1646" s="7">
        <v>43384.0</v>
      </c>
      <c r="B1646" s="8" t="s">
        <v>912</v>
      </c>
      <c r="C1646" s="8" t="s">
        <v>913</v>
      </c>
      <c r="D1646" s="11">
        <v>4.267680768E10</v>
      </c>
      <c r="E1646" s="8" t="s">
        <v>20</v>
      </c>
      <c r="F1646" s="8" t="str">
        <f t="shared" si="1"/>
        <v>SELL</v>
      </c>
      <c r="G1646" s="12">
        <v>130.889999</v>
      </c>
      <c r="H1646" s="12">
        <v>1000.0</v>
      </c>
      <c r="I1646" s="16">
        <v>44727.0</v>
      </c>
      <c r="J1646" s="14">
        <v>176.710007</v>
      </c>
      <c r="K1646" s="14">
        <f t="shared" si="2"/>
        <v>1350.065004</v>
      </c>
      <c r="L1646" s="15">
        <f t="shared" si="3"/>
        <v>-0.3500650038</v>
      </c>
      <c r="M1646" s="15">
        <f t="shared" si="4"/>
        <v>0.3500650038</v>
      </c>
      <c r="N1646" s="8">
        <f t="shared" si="5"/>
        <v>1343</v>
      </c>
    </row>
    <row r="1647" ht="12.75" customHeight="1">
      <c r="A1647" s="7">
        <v>43384.0</v>
      </c>
      <c r="B1647" s="8" t="s">
        <v>300</v>
      </c>
      <c r="C1647" s="8" t="s">
        <v>301</v>
      </c>
      <c r="D1647" s="11">
        <v>1.900432125E10</v>
      </c>
      <c r="E1647" s="8" t="s">
        <v>24</v>
      </c>
      <c r="F1647" s="8" t="str">
        <f t="shared" si="1"/>
        <v>BUY</v>
      </c>
      <c r="G1647" s="12">
        <v>124.5</v>
      </c>
      <c r="H1647" s="12">
        <v>1000.0</v>
      </c>
      <c r="I1647" s="7">
        <v>43388.0</v>
      </c>
      <c r="J1647" s="14">
        <v>128.38</v>
      </c>
      <c r="K1647" s="14">
        <f t="shared" si="2"/>
        <v>1031.164659</v>
      </c>
      <c r="L1647" s="15">
        <f t="shared" si="3"/>
        <v>0.03116465863</v>
      </c>
      <c r="M1647" s="15">
        <f t="shared" si="4"/>
        <v>-0.03116465863</v>
      </c>
      <c r="N1647" s="8">
        <f t="shared" si="5"/>
        <v>4</v>
      </c>
    </row>
    <row r="1648" ht="12.75" customHeight="1">
      <c r="A1648" s="7">
        <v>43384.0</v>
      </c>
      <c r="B1648" s="8" t="s">
        <v>644</v>
      </c>
      <c r="C1648" s="8" t="s">
        <v>645</v>
      </c>
      <c r="D1648" s="11">
        <v>6.9650124965E10</v>
      </c>
      <c r="E1648" s="8" t="s">
        <v>24</v>
      </c>
      <c r="F1648" s="8" t="str">
        <f t="shared" si="1"/>
        <v>BUY</v>
      </c>
      <c r="G1648" s="12">
        <v>41.383877</v>
      </c>
      <c r="H1648" s="12">
        <v>1000.0</v>
      </c>
      <c r="I1648" s="7">
        <v>43472.0</v>
      </c>
      <c r="J1648" s="14">
        <v>33.525185</v>
      </c>
      <c r="K1648" s="14">
        <f t="shared" si="2"/>
        <v>810.1025672</v>
      </c>
      <c r="L1648" s="15">
        <f t="shared" si="3"/>
        <v>-0.1898974328</v>
      </c>
      <c r="M1648" s="15">
        <f t="shared" si="4"/>
        <v>0.1898974328</v>
      </c>
      <c r="N1648" s="8">
        <f t="shared" si="5"/>
        <v>88</v>
      </c>
    </row>
    <row r="1649" ht="12.75" customHeight="1">
      <c r="A1649" s="7">
        <v>43384.0</v>
      </c>
      <c r="B1649" s="8" t="s">
        <v>183</v>
      </c>
      <c r="C1649" s="8" t="s">
        <v>184</v>
      </c>
      <c r="D1649" s="11">
        <v>3.59532201359E11</v>
      </c>
      <c r="E1649" s="8" t="s">
        <v>24</v>
      </c>
      <c r="F1649" s="8" t="str">
        <f t="shared" si="1"/>
        <v>BUY</v>
      </c>
      <c r="G1649" s="12">
        <v>69.319679</v>
      </c>
      <c r="H1649" s="12">
        <v>1000.0</v>
      </c>
      <c r="I1649" s="7">
        <v>43385.0</v>
      </c>
      <c r="J1649" s="14">
        <v>69.486664</v>
      </c>
      <c r="K1649" s="14">
        <f t="shared" si="2"/>
        <v>1002.408912</v>
      </c>
      <c r="L1649" s="15">
        <f t="shared" si="3"/>
        <v>0.002408911905</v>
      </c>
      <c r="M1649" s="15">
        <f t="shared" si="4"/>
        <v>-0.002408911905</v>
      </c>
      <c r="N1649" s="8">
        <f t="shared" si="5"/>
        <v>1</v>
      </c>
    </row>
    <row r="1650" ht="12.75" customHeight="1">
      <c r="A1650" s="16">
        <v>43384.0</v>
      </c>
      <c r="B1650" s="8" t="s">
        <v>210</v>
      </c>
      <c r="C1650" s="8" t="s">
        <v>211</v>
      </c>
      <c r="D1650" s="11">
        <v>2.2910946728E10</v>
      </c>
      <c r="E1650" s="17" t="s">
        <v>20</v>
      </c>
      <c r="F1650" s="18" t="str">
        <f t="shared" si="1"/>
        <v>SELL</v>
      </c>
      <c r="G1650" s="12">
        <v>58.596199</v>
      </c>
      <c r="H1650" s="12">
        <v>1000.0</v>
      </c>
      <c r="I1650" s="16">
        <v>43384.0</v>
      </c>
      <c r="J1650" s="14">
        <v>58.596199</v>
      </c>
      <c r="K1650" s="14">
        <f t="shared" si="2"/>
        <v>1000</v>
      </c>
      <c r="L1650" s="15">
        <f t="shared" si="3"/>
        <v>0</v>
      </c>
      <c r="M1650" s="15">
        <f t="shared" si="4"/>
        <v>0</v>
      </c>
      <c r="N1650" s="8">
        <f t="shared" si="5"/>
        <v>0</v>
      </c>
    </row>
    <row r="1651" ht="12.75" customHeight="1">
      <c r="A1651" s="7">
        <v>43385.0</v>
      </c>
      <c r="B1651" s="8" t="s">
        <v>194</v>
      </c>
      <c r="C1651" s="8" t="s">
        <v>194</v>
      </c>
      <c r="D1651" s="11">
        <v>6.1935406606E10</v>
      </c>
      <c r="E1651" s="8" t="s">
        <v>24</v>
      </c>
      <c r="F1651" s="8" t="str">
        <f t="shared" si="1"/>
        <v>BUY</v>
      </c>
      <c r="G1651" s="12">
        <v>22.024733</v>
      </c>
      <c r="H1651" s="12">
        <v>1000.0</v>
      </c>
      <c r="I1651" s="16">
        <v>43390.0</v>
      </c>
      <c r="J1651" s="14">
        <v>22.18474</v>
      </c>
      <c r="K1651" s="14">
        <f t="shared" si="2"/>
        <v>1007.264878</v>
      </c>
      <c r="L1651" s="15">
        <f t="shared" si="3"/>
        <v>0.00726487808</v>
      </c>
      <c r="M1651" s="15">
        <f t="shared" si="4"/>
        <v>-0.00726487808</v>
      </c>
      <c r="N1651" s="8">
        <f t="shared" si="5"/>
        <v>5</v>
      </c>
    </row>
    <row r="1652" ht="12.75" customHeight="1">
      <c r="A1652" s="7">
        <v>43385.0</v>
      </c>
      <c r="B1652" s="8" t="s">
        <v>878</v>
      </c>
      <c r="C1652" s="8" t="s">
        <v>879</v>
      </c>
      <c r="D1652" s="11">
        <v>4.4718414314E10</v>
      </c>
      <c r="E1652" s="8" t="s">
        <v>20</v>
      </c>
      <c r="F1652" s="8" t="str">
        <f t="shared" si="1"/>
        <v>SELL</v>
      </c>
      <c r="G1652" s="12">
        <v>93.37</v>
      </c>
      <c r="H1652" s="12">
        <v>1000.0</v>
      </c>
      <c r="I1652" s="7">
        <v>43669.0</v>
      </c>
      <c r="J1652" s="14">
        <v>135.51</v>
      </c>
      <c r="K1652" s="14">
        <f t="shared" si="2"/>
        <v>1451.322695</v>
      </c>
      <c r="L1652" s="15">
        <f t="shared" si="3"/>
        <v>-0.4513226947</v>
      </c>
      <c r="M1652" s="15">
        <f t="shared" si="4"/>
        <v>0.4513226947</v>
      </c>
      <c r="N1652" s="8">
        <f t="shared" si="5"/>
        <v>284</v>
      </c>
    </row>
    <row r="1653" ht="12.75" customHeight="1">
      <c r="A1653" s="7">
        <v>43385.0</v>
      </c>
      <c r="B1653" s="8" t="s">
        <v>187</v>
      </c>
      <c r="C1653" s="8" t="s">
        <v>188</v>
      </c>
      <c r="D1653" s="11">
        <v>8.2460626286E10</v>
      </c>
      <c r="E1653" s="8" t="s">
        <v>24</v>
      </c>
      <c r="F1653" s="8" t="str">
        <f t="shared" si="1"/>
        <v>BUY</v>
      </c>
      <c r="G1653" s="12">
        <v>51.461613</v>
      </c>
      <c r="H1653" s="12">
        <v>1000.0</v>
      </c>
      <c r="I1653" s="7">
        <v>43423.0</v>
      </c>
      <c r="J1653" s="14">
        <v>41.903091</v>
      </c>
      <c r="K1653" s="14">
        <f t="shared" si="2"/>
        <v>814.2591838</v>
      </c>
      <c r="L1653" s="15">
        <f t="shared" si="3"/>
        <v>-0.1857408162</v>
      </c>
      <c r="M1653" s="15">
        <f t="shared" si="4"/>
        <v>0.1857408162</v>
      </c>
      <c r="N1653" s="8">
        <f t="shared" si="5"/>
        <v>38</v>
      </c>
    </row>
    <row r="1654" ht="12.75" customHeight="1">
      <c r="A1654" s="7">
        <v>43388.0</v>
      </c>
      <c r="B1654" s="8" t="s">
        <v>69</v>
      </c>
      <c r="C1654" s="8" t="s">
        <v>70</v>
      </c>
      <c r="D1654" s="11">
        <v>2.31528133463E11</v>
      </c>
      <c r="E1654" s="8" t="s">
        <v>24</v>
      </c>
      <c r="F1654" s="8" t="str">
        <f t="shared" si="1"/>
        <v>BUY</v>
      </c>
      <c r="G1654" s="12">
        <v>24.98588</v>
      </c>
      <c r="H1654" s="12">
        <v>1000.0</v>
      </c>
      <c r="I1654" s="7">
        <v>43413.0</v>
      </c>
      <c r="J1654" s="14">
        <v>25.522827</v>
      </c>
      <c r="K1654" s="14">
        <f t="shared" si="2"/>
        <v>1021.490018</v>
      </c>
      <c r="L1654" s="15">
        <f t="shared" si="3"/>
        <v>0.02149001756</v>
      </c>
      <c r="M1654" s="15">
        <f t="shared" si="4"/>
        <v>-0.02149001756</v>
      </c>
      <c r="N1654" s="8">
        <f t="shared" si="5"/>
        <v>25</v>
      </c>
    </row>
    <row r="1655" ht="12.75" customHeight="1">
      <c r="A1655" s="7">
        <v>43388.0</v>
      </c>
      <c r="B1655" s="8" t="s">
        <v>300</v>
      </c>
      <c r="C1655" s="8" t="s">
        <v>301</v>
      </c>
      <c r="D1655" s="11">
        <v>1.900432125E10</v>
      </c>
      <c r="E1655" s="8" t="s">
        <v>20</v>
      </c>
      <c r="F1655" s="8" t="str">
        <f t="shared" si="1"/>
        <v>SELL</v>
      </c>
      <c r="G1655" s="12">
        <v>128.38</v>
      </c>
      <c r="H1655" s="12">
        <v>1000.0</v>
      </c>
      <c r="I1655" s="7">
        <v>43872.0</v>
      </c>
      <c r="J1655" s="14">
        <v>150.02</v>
      </c>
      <c r="K1655" s="14">
        <f t="shared" si="2"/>
        <v>1168.562081</v>
      </c>
      <c r="L1655" s="15">
        <f t="shared" si="3"/>
        <v>-0.1685620813</v>
      </c>
      <c r="M1655" s="15">
        <f t="shared" si="4"/>
        <v>0.1685620813</v>
      </c>
      <c r="N1655" s="8">
        <f t="shared" si="5"/>
        <v>484</v>
      </c>
    </row>
    <row r="1656" ht="12.75" customHeight="1">
      <c r="A1656" s="16">
        <v>43388.0</v>
      </c>
      <c r="B1656" s="8" t="s">
        <v>1025</v>
      </c>
      <c r="C1656" s="8" t="s">
        <v>1026</v>
      </c>
      <c r="D1656" s="11">
        <v>4.841462E10</v>
      </c>
      <c r="E1656" s="17" t="s">
        <v>20</v>
      </c>
      <c r="F1656" s="18" t="str">
        <f t="shared" si="1"/>
        <v>SELL</v>
      </c>
      <c r="G1656" s="12">
        <v>75.54</v>
      </c>
      <c r="H1656" s="12">
        <v>1000.0</v>
      </c>
      <c r="I1656" s="16">
        <v>43601.0</v>
      </c>
      <c r="J1656" s="14">
        <v>106.13</v>
      </c>
      <c r="K1656" s="14">
        <f t="shared" si="2"/>
        <v>1404.951019</v>
      </c>
      <c r="L1656" s="15">
        <f t="shared" si="3"/>
        <v>-0.4049510193</v>
      </c>
      <c r="M1656" s="15">
        <f t="shared" si="4"/>
        <v>0.4049510193</v>
      </c>
      <c r="N1656" s="8">
        <f t="shared" si="5"/>
        <v>213</v>
      </c>
    </row>
    <row r="1657" ht="12.75" customHeight="1">
      <c r="A1657" s="7">
        <v>43389.0</v>
      </c>
      <c r="B1657" s="8" t="s">
        <v>36</v>
      </c>
      <c r="C1657" s="8" t="s">
        <v>36</v>
      </c>
      <c r="D1657" s="11">
        <v>1.28825360723E11</v>
      </c>
      <c r="E1657" s="8" t="s">
        <v>24</v>
      </c>
      <c r="F1657" s="8" t="str">
        <f t="shared" si="1"/>
        <v>BUY</v>
      </c>
      <c r="G1657" s="12">
        <v>108.56</v>
      </c>
      <c r="H1657" s="12">
        <v>1000.0</v>
      </c>
      <c r="I1657" s="7">
        <v>43395.0</v>
      </c>
      <c r="J1657" s="14">
        <v>97.26</v>
      </c>
      <c r="K1657" s="14">
        <f t="shared" si="2"/>
        <v>895.9100958</v>
      </c>
      <c r="L1657" s="15">
        <f t="shared" si="3"/>
        <v>-0.1040899042</v>
      </c>
      <c r="M1657" s="15">
        <f t="shared" si="4"/>
        <v>0.1040899042</v>
      </c>
      <c r="N1657" s="8">
        <f t="shared" si="5"/>
        <v>6</v>
      </c>
    </row>
    <row r="1658" ht="12.75" customHeight="1">
      <c r="A1658" s="7">
        <v>43389.0</v>
      </c>
      <c r="B1658" s="8" t="s">
        <v>144</v>
      </c>
      <c r="C1658" s="8" t="s">
        <v>145</v>
      </c>
      <c r="D1658" s="11">
        <v>8.77159596E10</v>
      </c>
      <c r="E1658" s="8" t="s">
        <v>20</v>
      </c>
      <c r="F1658" s="8" t="str">
        <f t="shared" si="1"/>
        <v>SELL</v>
      </c>
      <c r="G1658" s="12">
        <v>134.905075</v>
      </c>
      <c r="H1658" s="12">
        <v>1000.0</v>
      </c>
      <c r="I1658" s="7">
        <v>43791.0</v>
      </c>
      <c r="J1658" s="14">
        <v>249.137451</v>
      </c>
      <c r="K1658" s="14">
        <f t="shared" si="2"/>
        <v>1846.761147</v>
      </c>
      <c r="L1658" s="15">
        <f t="shared" si="3"/>
        <v>-0.8467611467</v>
      </c>
      <c r="M1658" s="15">
        <f t="shared" si="4"/>
        <v>0.8467611467</v>
      </c>
      <c r="N1658" s="8">
        <f t="shared" si="5"/>
        <v>402</v>
      </c>
    </row>
    <row r="1659" ht="12.75" customHeight="1">
      <c r="A1659" s="7">
        <v>43390.0</v>
      </c>
      <c r="B1659" s="8" t="s">
        <v>194</v>
      </c>
      <c r="C1659" s="8" t="s">
        <v>194</v>
      </c>
      <c r="D1659" s="11">
        <v>6.1935406606E10</v>
      </c>
      <c r="E1659" s="8" t="s">
        <v>20</v>
      </c>
      <c r="F1659" s="8" t="str">
        <f t="shared" si="1"/>
        <v>SELL</v>
      </c>
      <c r="G1659" s="12">
        <v>22.18474</v>
      </c>
      <c r="H1659" s="12">
        <v>1000.0</v>
      </c>
      <c r="I1659" s="16">
        <v>43662.0</v>
      </c>
      <c r="J1659" s="14">
        <v>25.198559</v>
      </c>
      <c r="K1659" s="14">
        <f t="shared" si="2"/>
        <v>1135.850995</v>
      </c>
      <c r="L1659" s="15">
        <f t="shared" si="3"/>
        <v>-0.1358509949</v>
      </c>
      <c r="M1659" s="15">
        <f t="shared" si="4"/>
        <v>0.1358509949</v>
      </c>
      <c r="N1659" s="8">
        <f t="shared" si="5"/>
        <v>272</v>
      </c>
    </row>
    <row r="1660" ht="12.75" customHeight="1">
      <c r="A1660" s="7">
        <v>43390.0</v>
      </c>
      <c r="B1660" s="8" t="s">
        <v>445</v>
      </c>
      <c r="C1660" s="8" t="s">
        <v>446</v>
      </c>
      <c r="D1660" s="11">
        <v>3.29131240124E11</v>
      </c>
      <c r="E1660" s="8" t="s">
        <v>24</v>
      </c>
      <c r="F1660" s="8" t="str">
        <f t="shared" si="1"/>
        <v>BUY</v>
      </c>
      <c r="G1660" s="12">
        <v>164.878296</v>
      </c>
      <c r="H1660" s="12">
        <v>1000.0</v>
      </c>
      <c r="I1660" s="7">
        <v>43413.0</v>
      </c>
      <c r="J1660" s="14">
        <v>165.608444</v>
      </c>
      <c r="K1660" s="14">
        <f t="shared" si="2"/>
        <v>1004.428406</v>
      </c>
      <c r="L1660" s="15">
        <f t="shared" si="3"/>
        <v>0.004428405786</v>
      </c>
      <c r="M1660" s="15">
        <f t="shared" si="4"/>
        <v>-0.004428405786</v>
      </c>
      <c r="N1660" s="8">
        <f t="shared" si="5"/>
        <v>23</v>
      </c>
    </row>
    <row r="1661" ht="12.75" customHeight="1">
      <c r="A1661" s="7">
        <v>43390.0</v>
      </c>
      <c r="B1661" s="8" t="s">
        <v>374</v>
      </c>
      <c r="C1661" s="8" t="s">
        <v>375</v>
      </c>
      <c r="D1661" s="11">
        <v>4.1308896246E10</v>
      </c>
      <c r="E1661" s="8" t="s">
        <v>24</v>
      </c>
      <c r="F1661" s="8" t="str">
        <f t="shared" si="1"/>
        <v>BUY</v>
      </c>
      <c r="G1661" s="12">
        <v>45.119644</v>
      </c>
      <c r="H1661" s="12">
        <v>1000.0</v>
      </c>
      <c r="I1661" s="7">
        <v>43945.0</v>
      </c>
      <c r="J1661" s="14">
        <v>25.408836</v>
      </c>
      <c r="K1661" s="14">
        <f t="shared" si="2"/>
        <v>563.143539</v>
      </c>
      <c r="L1661" s="15">
        <f t="shared" si="3"/>
        <v>-0.436856461</v>
      </c>
      <c r="M1661" s="15">
        <f t="shared" si="4"/>
        <v>0.436856461</v>
      </c>
      <c r="N1661" s="8">
        <f t="shared" si="5"/>
        <v>555</v>
      </c>
    </row>
    <row r="1662" ht="12.75" customHeight="1">
      <c r="A1662" s="16">
        <v>43390.0</v>
      </c>
      <c r="B1662" s="8" t="s">
        <v>2333</v>
      </c>
      <c r="C1662" s="8" t="s">
        <v>2334</v>
      </c>
      <c r="D1662" s="11">
        <v>1.517642E10</v>
      </c>
      <c r="E1662" s="17" t="s">
        <v>20</v>
      </c>
      <c r="F1662" s="18" t="str">
        <f t="shared" si="1"/>
        <v>SELL</v>
      </c>
      <c r="G1662" s="12">
        <v>64.318077</v>
      </c>
      <c r="H1662" s="12">
        <v>1000.0</v>
      </c>
      <c r="I1662" s="16">
        <v>43579.0</v>
      </c>
      <c r="J1662" s="14">
        <v>53.884998</v>
      </c>
      <c r="K1662" s="14">
        <f t="shared" si="2"/>
        <v>837.7893201</v>
      </c>
      <c r="L1662" s="15">
        <f t="shared" si="3"/>
        <v>0.1622106799</v>
      </c>
      <c r="M1662" s="15">
        <f t="shared" si="4"/>
        <v>-0.1622106799</v>
      </c>
      <c r="N1662" s="8">
        <f t="shared" si="5"/>
        <v>189</v>
      </c>
    </row>
    <row r="1663" ht="12.75" customHeight="1">
      <c r="A1663" s="7">
        <v>43391.0</v>
      </c>
      <c r="B1663" s="8" t="s">
        <v>789</v>
      </c>
      <c r="C1663" s="8" t="s">
        <v>790</v>
      </c>
      <c r="D1663" s="11">
        <v>2.31605654E11</v>
      </c>
      <c r="E1663" s="8" t="s">
        <v>20</v>
      </c>
      <c r="F1663" s="8" t="str">
        <f t="shared" si="1"/>
        <v>SELL</v>
      </c>
      <c r="G1663" s="12">
        <v>250.350006</v>
      </c>
      <c r="H1663" s="12">
        <v>1000.0</v>
      </c>
      <c r="I1663" s="16">
        <v>44727.0</v>
      </c>
      <c r="J1663" s="14">
        <v>376.920013</v>
      </c>
      <c r="K1663" s="14">
        <f t="shared" si="2"/>
        <v>1505.572215</v>
      </c>
      <c r="L1663" s="15">
        <f t="shared" si="3"/>
        <v>-0.5055722148</v>
      </c>
      <c r="M1663" s="15">
        <f t="shared" si="4"/>
        <v>0.5055722148</v>
      </c>
      <c r="N1663" s="8">
        <f t="shared" si="5"/>
        <v>1336</v>
      </c>
    </row>
    <row r="1664" ht="12.75" customHeight="1">
      <c r="A1664" s="7">
        <v>43391.0</v>
      </c>
      <c r="B1664" s="8" t="s">
        <v>42</v>
      </c>
      <c r="C1664" s="8" t="s">
        <v>43</v>
      </c>
      <c r="D1664" s="11">
        <v>2.05696688068E11</v>
      </c>
      <c r="E1664" s="8" t="s">
        <v>20</v>
      </c>
      <c r="F1664" s="8" t="str">
        <f t="shared" si="1"/>
        <v>SELL</v>
      </c>
      <c r="G1664" s="12">
        <v>149.362839</v>
      </c>
      <c r="H1664" s="12">
        <v>1000.0</v>
      </c>
      <c r="I1664" s="7">
        <v>43900.0</v>
      </c>
      <c r="J1664" s="14">
        <v>185.559219</v>
      </c>
      <c r="K1664" s="14">
        <f t="shared" si="2"/>
        <v>1242.338591</v>
      </c>
      <c r="L1664" s="15">
        <f t="shared" si="3"/>
        <v>-0.2423385913</v>
      </c>
      <c r="M1664" s="15">
        <f t="shared" si="4"/>
        <v>0.2423385913</v>
      </c>
      <c r="N1664" s="8">
        <f t="shared" si="5"/>
        <v>509</v>
      </c>
    </row>
    <row r="1665" ht="12.75" customHeight="1">
      <c r="A1665" s="7">
        <v>43391.0</v>
      </c>
      <c r="B1665" s="8" t="s">
        <v>44</v>
      </c>
      <c r="C1665" s="8" t="s">
        <v>45</v>
      </c>
      <c r="D1665" s="11">
        <v>5.517271672E10</v>
      </c>
      <c r="E1665" s="8" t="s">
        <v>24</v>
      </c>
      <c r="F1665" s="8" t="str">
        <f t="shared" si="1"/>
        <v>BUY</v>
      </c>
      <c r="G1665" s="12">
        <v>167.787369</v>
      </c>
      <c r="H1665" s="12">
        <v>1000.0</v>
      </c>
      <c r="I1665" s="7">
        <v>43490.0</v>
      </c>
      <c r="J1665" s="14">
        <v>165.15625</v>
      </c>
      <c r="K1665" s="14">
        <f t="shared" si="2"/>
        <v>984.3187302</v>
      </c>
      <c r="L1665" s="15">
        <f t="shared" si="3"/>
        <v>-0.01568126979</v>
      </c>
      <c r="M1665" s="15">
        <f t="shared" si="4"/>
        <v>0.01568126979</v>
      </c>
      <c r="N1665" s="8">
        <f t="shared" si="5"/>
        <v>99</v>
      </c>
    </row>
    <row r="1666" ht="12.75" customHeight="1">
      <c r="A1666" s="7">
        <v>43392.0</v>
      </c>
      <c r="B1666" s="8" t="s">
        <v>1870</v>
      </c>
      <c r="C1666" s="8" t="s">
        <v>1871</v>
      </c>
      <c r="D1666" s="11">
        <v>6.18442944E10</v>
      </c>
      <c r="E1666" s="8" t="s">
        <v>24</v>
      </c>
      <c r="F1666" s="8" t="str">
        <f t="shared" si="1"/>
        <v>BUY</v>
      </c>
      <c r="G1666" s="12">
        <v>57.56707</v>
      </c>
      <c r="H1666" s="12">
        <v>1000.0</v>
      </c>
      <c r="I1666" s="16">
        <v>43405.0</v>
      </c>
      <c r="J1666" s="14">
        <v>53.605545</v>
      </c>
      <c r="K1666" s="14">
        <f t="shared" si="2"/>
        <v>931.1841822</v>
      </c>
      <c r="L1666" s="15">
        <f t="shared" si="3"/>
        <v>-0.06881581779</v>
      </c>
      <c r="M1666" s="15">
        <f t="shared" si="4"/>
        <v>0.06881581779</v>
      </c>
      <c r="N1666" s="8">
        <f t="shared" si="5"/>
        <v>13</v>
      </c>
    </row>
    <row r="1667" ht="12.75" customHeight="1">
      <c r="A1667" s="7">
        <v>43392.0</v>
      </c>
      <c r="B1667" s="8" t="s">
        <v>117</v>
      </c>
      <c r="C1667" s="8" t="s">
        <v>118</v>
      </c>
      <c r="D1667" s="11">
        <v>1.36600252096E11</v>
      </c>
      <c r="E1667" s="8" t="s">
        <v>24</v>
      </c>
      <c r="F1667" s="8" t="str">
        <f t="shared" si="1"/>
        <v>BUY</v>
      </c>
      <c r="G1667" s="12">
        <v>38.259888</v>
      </c>
      <c r="H1667" s="12">
        <v>1000.0</v>
      </c>
      <c r="I1667" s="7">
        <v>43472.0</v>
      </c>
      <c r="J1667" s="14">
        <v>41.510708</v>
      </c>
      <c r="K1667" s="14">
        <f t="shared" si="2"/>
        <v>1084.966793</v>
      </c>
      <c r="L1667" s="15">
        <f t="shared" si="3"/>
        <v>0.08496679342</v>
      </c>
      <c r="M1667" s="15">
        <f t="shared" si="4"/>
        <v>-0.08496679342</v>
      </c>
      <c r="N1667" s="8">
        <f t="shared" si="5"/>
        <v>80</v>
      </c>
    </row>
    <row r="1668" ht="12.75" customHeight="1">
      <c r="A1668" s="7">
        <v>43392.0</v>
      </c>
      <c r="B1668" s="8" t="s">
        <v>767</v>
      </c>
      <c r="C1668" s="8" t="s">
        <v>768</v>
      </c>
      <c r="D1668" s="11">
        <v>5.18711258504E11</v>
      </c>
      <c r="E1668" s="8" t="s">
        <v>24</v>
      </c>
      <c r="F1668" s="8" t="str">
        <f t="shared" si="1"/>
        <v>BUY</v>
      </c>
      <c r="G1668" s="12">
        <v>102.92</v>
      </c>
      <c r="H1668" s="12">
        <v>1000.0</v>
      </c>
      <c r="I1668" s="7">
        <v>43397.0</v>
      </c>
      <c r="J1668" s="14">
        <v>97.77</v>
      </c>
      <c r="K1668" s="14">
        <f t="shared" si="2"/>
        <v>949.9611349</v>
      </c>
      <c r="L1668" s="15">
        <f t="shared" si="3"/>
        <v>-0.05003886514</v>
      </c>
      <c r="M1668" s="15">
        <f t="shared" si="4"/>
        <v>0.05003886514</v>
      </c>
      <c r="N1668" s="8">
        <f t="shared" si="5"/>
        <v>5</v>
      </c>
    </row>
    <row r="1669" ht="12.75" customHeight="1">
      <c r="A1669" s="16">
        <v>43392.0</v>
      </c>
      <c r="B1669" s="8" t="s">
        <v>717</v>
      </c>
      <c r="C1669" s="8" t="s">
        <v>718</v>
      </c>
      <c r="D1669" s="11">
        <v>3.1025950992E10</v>
      </c>
      <c r="E1669" s="18" t="s">
        <v>24</v>
      </c>
      <c r="F1669" s="17" t="str">
        <f t="shared" si="1"/>
        <v>BUY</v>
      </c>
      <c r="G1669" s="12">
        <v>115.88</v>
      </c>
      <c r="H1669" s="12">
        <v>1000.0</v>
      </c>
      <c r="I1669" s="16">
        <v>43489.0</v>
      </c>
      <c r="J1669" s="14">
        <v>122.01</v>
      </c>
      <c r="K1669" s="14">
        <f t="shared" si="2"/>
        <v>1052.899551</v>
      </c>
      <c r="L1669" s="15">
        <f t="shared" si="3"/>
        <v>0.05289955126</v>
      </c>
      <c r="M1669" s="15">
        <f t="shared" si="4"/>
        <v>-0.05289955126</v>
      </c>
      <c r="N1669" s="8">
        <f t="shared" si="5"/>
        <v>97</v>
      </c>
    </row>
    <row r="1670" ht="12.75" customHeight="1">
      <c r="A1670" s="7">
        <v>43395.0</v>
      </c>
      <c r="B1670" s="8" t="s">
        <v>66</v>
      </c>
      <c r="C1670" s="8" t="s">
        <v>67</v>
      </c>
      <c r="D1670" s="11">
        <v>2.744500935588E12</v>
      </c>
      <c r="E1670" s="8" t="s">
        <v>24</v>
      </c>
      <c r="F1670" s="8" t="str">
        <f t="shared" si="1"/>
        <v>BUY</v>
      </c>
      <c r="G1670" s="12">
        <v>52.83</v>
      </c>
      <c r="H1670" s="12">
        <v>1000.0</v>
      </c>
      <c r="I1670" s="16">
        <v>43405.0</v>
      </c>
      <c r="J1670" s="14">
        <v>53.21</v>
      </c>
      <c r="K1670" s="14">
        <f t="shared" si="2"/>
        <v>1007.192883</v>
      </c>
      <c r="L1670" s="15">
        <f t="shared" si="3"/>
        <v>0.007192882832</v>
      </c>
      <c r="M1670" s="15">
        <f t="shared" si="4"/>
        <v>-0.007192882832</v>
      </c>
      <c r="N1670" s="8">
        <f t="shared" si="5"/>
        <v>10</v>
      </c>
    </row>
    <row r="1671" ht="12.75" customHeight="1">
      <c r="A1671" s="7">
        <v>43395.0</v>
      </c>
      <c r="B1671" s="8" t="s">
        <v>36</v>
      </c>
      <c r="C1671" s="8" t="s">
        <v>36</v>
      </c>
      <c r="D1671" s="11">
        <v>1.28825360723E11</v>
      </c>
      <c r="E1671" s="8" t="s">
        <v>20</v>
      </c>
      <c r="F1671" s="8" t="str">
        <f t="shared" si="1"/>
        <v>SELL</v>
      </c>
      <c r="G1671" s="12">
        <v>97.26</v>
      </c>
      <c r="H1671" s="12">
        <v>1000.0</v>
      </c>
      <c r="I1671" s="7">
        <v>43424.0</v>
      </c>
      <c r="J1671" s="14">
        <v>88.79</v>
      </c>
      <c r="K1671" s="14">
        <f t="shared" si="2"/>
        <v>912.9138392</v>
      </c>
      <c r="L1671" s="15">
        <f t="shared" si="3"/>
        <v>0.08708616081</v>
      </c>
      <c r="M1671" s="15">
        <f t="shared" si="4"/>
        <v>-0.08708616081</v>
      </c>
      <c r="N1671" s="8">
        <f t="shared" si="5"/>
        <v>29</v>
      </c>
    </row>
    <row r="1672" ht="12.75" customHeight="1">
      <c r="A1672" s="7">
        <v>43395.0</v>
      </c>
      <c r="B1672" s="8" t="s">
        <v>603</v>
      </c>
      <c r="C1672" s="8" t="s">
        <v>604</v>
      </c>
      <c r="D1672" s="11">
        <v>4.3368843374E10</v>
      </c>
      <c r="E1672" s="8" t="s">
        <v>24</v>
      </c>
      <c r="F1672" s="8" t="str">
        <f t="shared" si="1"/>
        <v>BUY</v>
      </c>
      <c r="G1672" s="12">
        <v>90.87825</v>
      </c>
      <c r="H1672" s="12">
        <v>1000.0</v>
      </c>
      <c r="I1672" s="7">
        <v>43437.0</v>
      </c>
      <c r="J1672" s="14">
        <v>96.677704</v>
      </c>
      <c r="K1672" s="14">
        <f t="shared" si="2"/>
        <v>1063.815643</v>
      </c>
      <c r="L1672" s="15">
        <f t="shared" si="3"/>
        <v>0.06381564346</v>
      </c>
      <c r="M1672" s="15">
        <f t="shared" si="4"/>
        <v>-0.06381564346</v>
      </c>
      <c r="N1672" s="8">
        <f t="shared" si="5"/>
        <v>42</v>
      </c>
    </row>
    <row r="1673" ht="12.75" customHeight="1">
      <c r="A1673" s="7">
        <v>43395.0</v>
      </c>
      <c r="B1673" s="8" t="s">
        <v>179</v>
      </c>
      <c r="C1673" s="8" t="s">
        <v>180</v>
      </c>
      <c r="D1673" s="11">
        <v>7.25893281281E11</v>
      </c>
      <c r="E1673" s="8" t="s">
        <v>20</v>
      </c>
      <c r="F1673" s="8" t="str">
        <f t="shared" si="1"/>
        <v>SELL</v>
      </c>
      <c r="G1673" s="12">
        <v>154.779999</v>
      </c>
      <c r="H1673" s="12">
        <v>1000.0</v>
      </c>
      <c r="I1673" s="7">
        <v>43538.0</v>
      </c>
      <c r="J1673" s="14">
        <v>170.169998</v>
      </c>
      <c r="K1673" s="14">
        <f t="shared" si="2"/>
        <v>1099.431445</v>
      </c>
      <c r="L1673" s="15">
        <f t="shared" si="3"/>
        <v>-0.09943144527</v>
      </c>
      <c r="M1673" s="15">
        <f t="shared" si="4"/>
        <v>0.09943144527</v>
      </c>
      <c r="N1673" s="8">
        <f t="shared" si="5"/>
        <v>143</v>
      </c>
    </row>
    <row r="1674" ht="12.75" customHeight="1">
      <c r="A1674" s="7">
        <v>43395.0</v>
      </c>
      <c r="B1674" s="8" t="s">
        <v>152</v>
      </c>
      <c r="C1674" s="8" t="s">
        <v>153</v>
      </c>
      <c r="D1674" s="11">
        <v>1.11464472E11</v>
      </c>
      <c r="E1674" s="8" t="s">
        <v>24</v>
      </c>
      <c r="F1674" s="8" t="str">
        <f t="shared" si="1"/>
        <v>BUY</v>
      </c>
      <c r="G1674" s="12">
        <v>53.32</v>
      </c>
      <c r="H1674" s="12">
        <v>1000.0</v>
      </c>
      <c r="I1674" s="7">
        <v>43405.0</v>
      </c>
      <c r="J1674" s="14">
        <v>53.08</v>
      </c>
      <c r="K1674" s="14">
        <f t="shared" si="2"/>
        <v>995.4988747</v>
      </c>
      <c r="L1674" s="15">
        <f t="shared" si="3"/>
        <v>-0.004501125281</v>
      </c>
      <c r="M1674" s="15">
        <f t="shared" si="4"/>
        <v>0.004501125281</v>
      </c>
      <c r="N1674" s="8">
        <f t="shared" si="5"/>
        <v>10</v>
      </c>
    </row>
    <row r="1675" ht="12.75" customHeight="1">
      <c r="A1675" s="16">
        <v>43395.0</v>
      </c>
      <c r="B1675" s="8" t="s">
        <v>1170</v>
      </c>
      <c r="C1675" s="8" t="s">
        <v>1171</v>
      </c>
      <c r="D1675" s="11">
        <v>3.5285191268E10</v>
      </c>
      <c r="E1675" s="18" t="s">
        <v>24</v>
      </c>
      <c r="F1675" s="17" t="str">
        <f t="shared" si="1"/>
        <v>BUY</v>
      </c>
      <c r="G1675" s="12">
        <v>12.44</v>
      </c>
      <c r="H1675" s="12">
        <v>1000.0</v>
      </c>
      <c r="I1675" s="16">
        <v>43594.0</v>
      </c>
      <c r="J1675" s="14">
        <v>18.992001</v>
      </c>
      <c r="K1675" s="14">
        <f t="shared" si="2"/>
        <v>1526.688183</v>
      </c>
      <c r="L1675" s="15">
        <f t="shared" si="3"/>
        <v>0.5266881833</v>
      </c>
      <c r="M1675" s="15">
        <f t="shared" si="4"/>
        <v>-0.5266881833</v>
      </c>
      <c r="N1675" s="8">
        <f t="shared" si="5"/>
        <v>199</v>
      </c>
    </row>
    <row r="1676" ht="12.75" customHeight="1">
      <c r="A1676" s="7">
        <v>43396.0</v>
      </c>
      <c r="B1676" s="8" t="s">
        <v>16</v>
      </c>
      <c r="C1676" s="8" t="s">
        <v>17</v>
      </c>
      <c r="D1676" s="11">
        <v>1.41375537264E11</v>
      </c>
      <c r="E1676" s="8" t="s">
        <v>20</v>
      </c>
      <c r="F1676" s="8" t="str">
        <f t="shared" si="1"/>
        <v>SELL</v>
      </c>
      <c r="G1676" s="12">
        <v>105.879807</v>
      </c>
      <c r="H1676" s="12">
        <v>1000.0</v>
      </c>
      <c r="I1676" s="7">
        <v>43529.0</v>
      </c>
      <c r="J1676" s="14">
        <v>122.825417</v>
      </c>
      <c r="K1676" s="14">
        <f t="shared" si="2"/>
        <v>1160.045721</v>
      </c>
      <c r="L1676" s="15">
        <f t="shared" si="3"/>
        <v>-0.1600457205</v>
      </c>
      <c r="M1676" s="15">
        <f t="shared" si="4"/>
        <v>0.1600457205</v>
      </c>
      <c r="N1676" s="8">
        <f t="shared" si="5"/>
        <v>133</v>
      </c>
    </row>
    <row r="1677" ht="12.75" customHeight="1">
      <c r="A1677" s="7">
        <v>43396.0</v>
      </c>
      <c r="B1677" s="8" t="s">
        <v>1168</v>
      </c>
      <c r="C1677" s="8" t="s">
        <v>1169</v>
      </c>
      <c r="D1677" s="11">
        <v>4.3386699181E10</v>
      </c>
      <c r="E1677" s="8" t="s">
        <v>24</v>
      </c>
      <c r="F1677" s="8" t="str">
        <f t="shared" si="1"/>
        <v>BUY</v>
      </c>
      <c r="G1677" s="12">
        <v>15.282156</v>
      </c>
      <c r="H1677" s="12">
        <v>1000.0</v>
      </c>
      <c r="I1677" s="7">
        <v>43691.0</v>
      </c>
      <c r="J1677" s="14">
        <v>16.710821</v>
      </c>
      <c r="K1677" s="14">
        <f t="shared" si="2"/>
        <v>1093.485828</v>
      </c>
      <c r="L1677" s="15">
        <f t="shared" si="3"/>
        <v>0.09348582752</v>
      </c>
      <c r="M1677" s="15">
        <f t="shared" si="4"/>
        <v>-0.09348582752</v>
      </c>
      <c r="N1677" s="8">
        <f t="shared" si="5"/>
        <v>295</v>
      </c>
    </row>
    <row r="1678" ht="12.75" customHeight="1">
      <c r="A1678" s="7">
        <v>43397.0</v>
      </c>
      <c r="B1678" s="8" t="s">
        <v>310</v>
      </c>
      <c r="C1678" s="8" t="s">
        <v>311</v>
      </c>
      <c r="D1678" s="11">
        <v>6.1276311855E10</v>
      </c>
      <c r="E1678" s="8" t="s">
        <v>24</v>
      </c>
      <c r="F1678" s="8" t="str">
        <f t="shared" si="1"/>
        <v>BUY</v>
      </c>
      <c r="G1678" s="12">
        <v>154.043091</v>
      </c>
      <c r="H1678" s="12">
        <v>1000.0</v>
      </c>
      <c r="I1678" s="16">
        <v>43957.0</v>
      </c>
      <c r="J1678" s="14">
        <v>112.314339</v>
      </c>
      <c r="K1678" s="14">
        <f t="shared" si="2"/>
        <v>729.1098761</v>
      </c>
      <c r="L1678" s="15">
        <f t="shared" si="3"/>
        <v>-0.2708901239</v>
      </c>
      <c r="M1678" s="15">
        <f t="shared" si="4"/>
        <v>0.2708901239</v>
      </c>
      <c r="N1678" s="8">
        <f t="shared" si="5"/>
        <v>560</v>
      </c>
    </row>
    <row r="1679" ht="12.75" customHeight="1">
      <c r="A1679" s="7">
        <v>43397.0</v>
      </c>
      <c r="B1679" s="8" t="s">
        <v>767</v>
      </c>
      <c r="C1679" s="8" t="s">
        <v>768</v>
      </c>
      <c r="D1679" s="11">
        <v>5.18711258504E11</v>
      </c>
      <c r="E1679" s="8" t="s">
        <v>20</v>
      </c>
      <c r="F1679" s="8" t="str">
        <f t="shared" si="1"/>
        <v>SELL</v>
      </c>
      <c r="G1679" s="12">
        <v>97.77</v>
      </c>
      <c r="H1679" s="12">
        <v>1000.0</v>
      </c>
      <c r="I1679" s="7">
        <v>43572.0</v>
      </c>
      <c r="J1679" s="14">
        <v>108.26</v>
      </c>
      <c r="K1679" s="14">
        <f t="shared" si="2"/>
        <v>1107.292626</v>
      </c>
      <c r="L1679" s="15">
        <f t="shared" si="3"/>
        <v>-0.1072926255</v>
      </c>
      <c r="M1679" s="15">
        <f t="shared" si="4"/>
        <v>0.1072926255</v>
      </c>
      <c r="N1679" s="8">
        <f t="shared" si="5"/>
        <v>175</v>
      </c>
    </row>
    <row r="1680" ht="12.75" customHeight="1">
      <c r="A1680" s="7">
        <v>43397.0</v>
      </c>
      <c r="B1680" s="8" t="s">
        <v>523</v>
      </c>
      <c r="C1680" s="8" t="s">
        <v>524</v>
      </c>
      <c r="D1680" s="11">
        <v>2.77088448E11</v>
      </c>
      <c r="E1680" s="8" t="s">
        <v>24</v>
      </c>
      <c r="F1680" s="8" t="str">
        <f t="shared" si="1"/>
        <v>BUY</v>
      </c>
      <c r="G1680" s="12">
        <v>58.164692</v>
      </c>
      <c r="H1680" s="12">
        <v>1000.0</v>
      </c>
      <c r="I1680" s="7">
        <v>43469.0</v>
      </c>
      <c r="J1680" s="14">
        <v>63.330276</v>
      </c>
      <c r="K1680" s="14">
        <f t="shared" si="2"/>
        <v>1088.809617</v>
      </c>
      <c r="L1680" s="15">
        <f t="shared" si="3"/>
        <v>0.08880961667</v>
      </c>
      <c r="M1680" s="15">
        <f t="shared" si="4"/>
        <v>-0.08880961667</v>
      </c>
      <c r="N1680" s="8">
        <f t="shared" si="5"/>
        <v>72</v>
      </c>
    </row>
    <row r="1681" ht="12.75" customHeight="1">
      <c r="A1681" s="7">
        <v>43397.0</v>
      </c>
      <c r="B1681" s="8" t="s">
        <v>783</v>
      </c>
      <c r="C1681" s="8" t="s">
        <v>784</v>
      </c>
      <c r="D1681" s="11">
        <v>1.00443452698E11</v>
      </c>
      <c r="E1681" s="8" t="s">
        <v>24</v>
      </c>
      <c r="F1681" s="8" t="str">
        <f t="shared" si="1"/>
        <v>BUY</v>
      </c>
      <c r="G1681" s="12">
        <v>15.646514</v>
      </c>
      <c r="H1681" s="12">
        <v>1000.0</v>
      </c>
      <c r="I1681" s="7">
        <v>43445.0</v>
      </c>
      <c r="J1681" s="14">
        <v>15.306375</v>
      </c>
      <c r="K1681" s="14">
        <f t="shared" si="2"/>
        <v>978.2610363</v>
      </c>
      <c r="L1681" s="15">
        <f t="shared" si="3"/>
        <v>-0.02173896371</v>
      </c>
      <c r="M1681" s="15">
        <f t="shared" si="4"/>
        <v>0.02173896371</v>
      </c>
      <c r="N1681" s="8">
        <f t="shared" si="5"/>
        <v>48</v>
      </c>
    </row>
    <row r="1682" ht="12.75" customHeight="1">
      <c r="A1682" s="16">
        <v>43397.0</v>
      </c>
      <c r="B1682" s="8" t="s">
        <v>816</v>
      </c>
      <c r="C1682" s="8" t="s">
        <v>817</v>
      </c>
      <c r="D1682" s="11">
        <v>1.51115317124E11</v>
      </c>
      <c r="E1682" s="18" t="s">
        <v>24</v>
      </c>
      <c r="F1682" s="17" t="str">
        <f t="shared" si="1"/>
        <v>BUY</v>
      </c>
      <c r="G1682" s="12">
        <v>80.138695</v>
      </c>
      <c r="H1682" s="12">
        <v>1000.0</v>
      </c>
      <c r="I1682" s="16">
        <v>43472.0</v>
      </c>
      <c r="J1682" s="14">
        <v>83.016235</v>
      </c>
      <c r="K1682" s="14">
        <f t="shared" si="2"/>
        <v>1035.906998</v>
      </c>
      <c r="L1682" s="15">
        <f t="shared" si="3"/>
        <v>0.03590699849</v>
      </c>
      <c r="M1682" s="15">
        <f t="shared" si="4"/>
        <v>-0.03590699849</v>
      </c>
      <c r="N1682" s="8">
        <f t="shared" si="5"/>
        <v>75</v>
      </c>
    </row>
    <row r="1683" ht="12.75" customHeight="1">
      <c r="A1683" s="7">
        <v>43398.0</v>
      </c>
      <c r="B1683" s="8" t="s">
        <v>994</v>
      </c>
      <c r="C1683" s="8" t="s">
        <v>995</v>
      </c>
      <c r="D1683" s="11">
        <v>4.2290881167E10</v>
      </c>
      <c r="E1683" s="8" t="s">
        <v>24</v>
      </c>
      <c r="F1683" s="8" t="str">
        <f t="shared" si="1"/>
        <v>BUY</v>
      </c>
      <c r="G1683" s="12">
        <v>51.384422</v>
      </c>
      <c r="H1683" s="12">
        <v>1000.0</v>
      </c>
      <c r="I1683" s="7">
        <v>43410.0</v>
      </c>
      <c r="J1683" s="14">
        <v>55.577412</v>
      </c>
      <c r="K1683" s="14">
        <f t="shared" si="2"/>
        <v>1081.600412</v>
      </c>
      <c r="L1683" s="15">
        <f t="shared" si="3"/>
        <v>0.08160041189</v>
      </c>
      <c r="M1683" s="15">
        <f t="shared" si="4"/>
        <v>-0.08160041189</v>
      </c>
      <c r="N1683" s="8">
        <f t="shared" si="5"/>
        <v>12</v>
      </c>
    </row>
    <row r="1684" ht="12.75" customHeight="1">
      <c r="A1684" s="7">
        <v>43402.0</v>
      </c>
      <c r="B1684" s="8" t="s">
        <v>804</v>
      </c>
      <c r="C1684" s="8" t="s">
        <v>805</v>
      </c>
      <c r="D1684" s="11">
        <v>2.4680842262E10</v>
      </c>
      <c r="E1684" s="8" t="s">
        <v>20</v>
      </c>
      <c r="F1684" s="8" t="str">
        <f t="shared" si="1"/>
        <v>SELL</v>
      </c>
      <c r="G1684" s="12">
        <v>23.437729</v>
      </c>
      <c r="H1684" s="12">
        <v>1000.0</v>
      </c>
      <c r="I1684" s="16">
        <v>44727.0</v>
      </c>
      <c r="J1684" s="14">
        <v>42.235886</v>
      </c>
      <c r="K1684" s="14">
        <f t="shared" si="2"/>
        <v>1802.046862</v>
      </c>
      <c r="L1684" s="15">
        <f t="shared" si="3"/>
        <v>-0.8020468621</v>
      </c>
      <c r="M1684" s="15">
        <f t="shared" si="4"/>
        <v>0.8020468621</v>
      </c>
      <c r="N1684" s="8">
        <f t="shared" si="5"/>
        <v>1325</v>
      </c>
    </row>
    <row r="1685" ht="12.75" customHeight="1">
      <c r="A1685" s="7">
        <v>43402.0</v>
      </c>
      <c r="B1685" s="8" t="s">
        <v>1073</v>
      </c>
      <c r="C1685" s="8" t="s">
        <v>1074</v>
      </c>
      <c r="D1685" s="11">
        <v>1.6298568716E10</v>
      </c>
      <c r="E1685" s="8" t="s">
        <v>24</v>
      </c>
      <c r="F1685" s="8" t="str">
        <f t="shared" si="1"/>
        <v>BUY</v>
      </c>
      <c r="G1685" s="12">
        <v>16.99</v>
      </c>
      <c r="H1685" s="12">
        <v>1000.0</v>
      </c>
      <c r="I1685" s="7">
        <v>43468.0</v>
      </c>
      <c r="J1685" s="14">
        <v>13.72</v>
      </c>
      <c r="K1685" s="14">
        <f t="shared" si="2"/>
        <v>807.5338434</v>
      </c>
      <c r="L1685" s="15">
        <f t="shared" si="3"/>
        <v>-0.1924661566</v>
      </c>
      <c r="M1685" s="15">
        <f t="shared" si="4"/>
        <v>0.1924661566</v>
      </c>
      <c r="N1685" s="8">
        <f t="shared" si="5"/>
        <v>66</v>
      </c>
    </row>
    <row r="1686" ht="12.75" customHeight="1">
      <c r="A1686" s="16">
        <v>43402.0</v>
      </c>
      <c r="B1686" s="8" t="s">
        <v>2343</v>
      </c>
      <c r="C1686" s="8" t="s">
        <v>2344</v>
      </c>
      <c r="D1686" s="11">
        <v>3.574E10</v>
      </c>
      <c r="E1686" s="17" t="s">
        <v>20</v>
      </c>
      <c r="F1686" s="18" t="str">
        <f t="shared" si="1"/>
        <v>SELL</v>
      </c>
      <c r="G1686" s="12">
        <v>28.752953</v>
      </c>
      <c r="H1686" s="12">
        <v>1000.0</v>
      </c>
      <c r="I1686" s="16">
        <v>44727.0</v>
      </c>
      <c r="J1686" s="14">
        <v>49.333141</v>
      </c>
      <c r="K1686" s="14">
        <f t="shared" si="2"/>
        <v>1715.759108</v>
      </c>
      <c r="L1686" s="15">
        <f t="shared" si="3"/>
        <v>-0.7157591083</v>
      </c>
      <c r="M1686" s="15">
        <f t="shared" si="4"/>
        <v>0.7157591083</v>
      </c>
      <c r="N1686" s="8">
        <f t="shared" si="5"/>
        <v>1325</v>
      </c>
    </row>
    <row r="1687" ht="12.75" customHeight="1">
      <c r="A1687" s="7">
        <v>43403.0</v>
      </c>
      <c r="B1687" s="8" t="s">
        <v>2345</v>
      </c>
      <c r="C1687" s="8" t="s">
        <v>2346</v>
      </c>
      <c r="D1687" s="11">
        <v>3.9689274204E10</v>
      </c>
      <c r="E1687" s="8" t="s">
        <v>20</v>
      </c>
      <c r="F1687" s="8" t="str">
        <f t="shared" si="1"/>
        <v>SELL</v>
      </c>
      <c r="G1687" s="12">
        <v>8.923853</v>
      </c>
      <c r="H1687" s="12">
        <v>1000.0</v>
      </c>
      <c r="I1687" s="16">
        <v>44727.0</v>
      </c>
      <c r="J1687" s="14">
        <v>5.582983</v>
      </c>
      <c r="K1687" s="14">
        <f t="shared" si="2"/>
        <v>625.6247161</v>
      </c>
      <c r="L1687" s="15">
        <f t="shared" si="3"/>
        <v>0.3743752839</v>
      </c>
      <c r="M1687" s="15">
        <f t="shared" si="4"/>
        <v>-0.3743752839</v>
      </c>
      <c r="N1687" s="8">
        <f t="shared" si="5"/>
        <v>1324</v>
      </c>
    </row>
    <row r="1688" ht="12.75" customHeight="1">
      <c r="A1688" s="7">
        <v>43403.0</v>
      </c>
      <c r="B1688" s="8" t="s">
        <v>1329</v>
      </c>
      <c r="C1688" s="8" t="s">
        <v>1330</v>
      </c>
      <c r="D1688" s="11">
        <v>2.557836528E10</v>
      </c>
      <c r="E1688" s="8" t="s">
        <v>24</v>
      </c>
      <c r="F1688" s="8" t="str">
        <f t="shared" si="1"/>
        <v>BUY</v>
      </c>
      <c r="G1688" s="12">
        <v>40.119999</v>
      </c>
      <c r="H1688" s="12">
        <v>1000.0</v>
      </c>
      <c r="I1688" s="16">
        <v>44727.0</v>
      </c>
      <c r="J1688" s="14">
        <v>71.400002</v>
      </c>
      <c r="K1688" s="14">
        <f t="shared" si="2"/>
        <v>1779.661111</v>
      </c>
      <c r="L1688" s="15">
        <f t="shared" si="3"/>
        <v>0.7796611112</v>
      </c>
      <c r="M1688" s="15">
        <f t="shared" si="4"/>
        <v>-0.7796611112</v>
      </c>
      <c r="N1688" s="8">
        <f t="shared" si="5"/>
        <v>1324</v>
      </c>
    </row>
    <row r="1689" ht="12.75" customHeight="1">
      <c r="A1689" s="7">
        <v>43403.0</v>
      </c>
      <c r="B1689" s="8" t="s">
        <v>769</v>
      </c>
      <c r="C1689" s="8" t="s">
        <v>770</v>
      </c>
      <c r="D1689" s="11">
        <v>1.2782803856E10</v>
      </c>
      <c r="E1689" s="8" t="s">
        <v>20</v>
      </c>
      <c r="F1689" s="8" t="str">
        <f t="shared" si="1"/>
        <v>SELL</v>
      </c>
      <c r="G1689" s="12">
        <v>27.35</v>
      </c>
      <c r="H1689" s="12">
        <v>1000.0</v>
      </c>
      <c r="I1689" s="16">
        <v>44727.0</v>
      </c>
      <c r="J1689" s="14">
        <v>49.58</v>
      </c>
      <c r="K1689" s="14">
        <f t="shared" si="2"/>
        <v>1812.797075</v>
      </c>
      <c r="L1689" s="15">
        <f t="shared" si="3"/>
        <v>-0.812797075</v>
      </c>
      <c r="M1689" s="15">
        <f t="shared" si="4"/>
        <v>0.812797075</v>
      </c>
      <c r="N1689" s="8">
        <f t="shared" si="5"/>
        <v>1324</v>
      </c>
    </row>
    <row r="1690" ht="12.75" customHeight="1">
      <c r="A1690" s="7">
        <v>43403.0</v>
      </c>
      <c r="B1690" s="8" t="s">
        <v>630</v>
      </c>
      <c r="C1690" s="8" t="s">
        <v>631</v>
      </c>
      <c r="D1690" s="11">
        <v>1.069485355423E12</v>
      </c>
      <c r="E1690" s="8" t="s">
        <v>20</v>
      </c>
      <c r="F1690" s="8" t="str">
        <f t="shared" si="1"/>
        <v>SELL</v>
      </c>
      <c r="G1690" s="12">
        <v>50.31403</v>
      </c>
      <c r="H1690" s="12">
        <v>1000.0</v>
      </c>
      <c r="I1690" s="7">
        <v>43445.0</v>
      </c>
      <c r="J1690" s="14">
        <v>36.765995</v>
      </c>
      <c r="K1690" s="14">
        <f t="shared" si="2"/>
        <v>730.7304742</v>
      </c>
      <c r="L1690" s="15">
        <f t="shared" si="3"/>
        <v>0.2692695258</v>
      </c>
      <c r="M1690" s="15">
        <f t="shared" si="4"/>
        <v>-0.2692695258</v>
      </c>
      <c r="N1690" s="8">
        <f t="shared" si="5"/>
        <v>42</v>
      </c>
    </row>
    <row r="1691" ht="12.75" customHeight="1">
      <c r="A1691" s="7">
        <v>43403.0</v>
      </c>
      <c r="B1691" s="8" t="s">
        <v>344</v>
      </c>
      <c r="C1691" s="8" t="s">
        <v>345</v>
      </c>
      <c r="D1691" s="11">
        <v>1.33257267E10</v>
      </c>
      <c r="E1691" s="8" t="s">
        <v>24</v>
      </c>
      <c r="F1691" s="8" t="str">
        <f t="shared" si="1"/>
        <v>BUY</v>
      </c>
      <c r="G1691" s="12">
        <v>31.303162</v>
      </c>
      <c r="H1691" s="12">
        <v>1000.0</v>
      </c>
      <c r="I1691" s="7">
        <v>43635.0</v>
      </c>
      <c r="J1691" s="14">
        <v>38.277027</v>
      </c>
      <c r="K1691" s="14">
        <f t="shared" si="2"/>
        <v>1222.784682</v>
      </c>
      <c r="L1691" s="15">
        <f t="shared" si="3"/>
        <v>0.2227846823</v>
      </c>
      <c r="M1691" s="15">
        <f t="shared" si="4"/>
        <v>-0.2227846823</v>
      </c>
      <c r="N1691" s="8">
        <f t="shared" si="5"/>
        <v>232</v>
      </c>
    </row>
    <row r="1692" ht="12.75" customHeight="1">
      <c r="A1692" s="7">
        <v>43404.0</v>
      </c>
      <c r="B1692" s="8" t="s">
        <v>1118</v>
      </c>
      <c r="C1692" s="8" t="s">
        <v>1119</v>
      </c>
      <c r="D1692" s="11">
        <v>2.680849612E10</v>
      </c>
      <c r="E1692" s="8" t="s">
        <v>24</v>
      </c>
      <c r="F1692" s="8" t="str">
        <f t="shared" si="1"/>
        <v>BUY</v>
      </c>
      <c r="G1692" s="12">
        <v>221.199997</v>
      </c>
      <c r="H1692" s="12">
        <v>1000.0</v>
      </c>
      <c r="I1692" s="7">
        <v>43578.0</v>
      </c>
      <c r="J1692" s="14">
        <v>296.079987</v>
      </c>
      <c r="K1692" s="14">
        <f t="shared" si="2"/>
        <v>1338.517138</v>
      </c>
      <c r="L1692" s="15">
        <f t="shared" si="3"/>
        <v>0.3385171384</v>
      </c>
      <c r="M1692" s="15">
        <f t="shared" si="4"/>
        <v>-0.3385171384</v>
      </c>
      <c r="N1692" s="8">
        <f t="shared" si="5"/>
        <v>174</v>
      </c>
    </row>
    <row r="1693" ht="12.75" customHeight="1">
      <c r="A1693" s="7">
        <v>43404.0</v>
      </c>
      <c r="B1693" s="8" t="s">
        <v>511</v>
      </c>
      <c r="C1693" s="8" t="s">
        <v>512</v>
      </c>
      <c r="D1693" s="11">
        <v>6.05612876E10</v>
      </c>
      <c r="E1693" s="8" t="s">
        <v>20</v>
      </c>
      <c r="F1693" s="8" t="str">
        <f t="shared" si="1"/>
        <v>SELL</v>
      </c>
      <c r="G1693" s="12">
        <v>74.49</v>
      </c>
      <c r="H1693" s="12">
        <v>1000.0</v>
      </c>
      <c r="I1693" s="16">
        <v>44727.0</v>
      </c>
      <c r="J1693" s="14">
        <v>142.51</v>
      </c>
      <c r="K1693" s="14">
        <f t="shared" si="2"/>
        <v>1913.142704</v>
      </c>
      <c r="L1693" s="15">
        <f t="shared" si="3"/>
        <v>-0.9131427037</v>
      </c>
      <c r="M1693" s="15">
        <f t="shared" si="4"/>
        <v>0.9131427037</v>
      </c>
      <c r="N1693" s="8">
        <f t="shared" si="5"/>
        <v>1323</v>
      </c>
    </row>
    <row r="1694" ht="12.75" customHeight="1">
      <c r="A1694" s="7">
        <v>43405.0</v>
      </c>
      <c r="B1694" s="8" t="s">
        <v>66</v>
      </c>
      <c r="C1694" s="8" t="s">
        <v>67</v>
      </c>
      <c r="D1694" s="11">
        <v>2.744500935588E12</v>
      </c>
      <c r="E1694" s="8" t="s">
        <v>20</v>
      </c>
      <c r="F1694" s="8" t="str">
        <f t="shared" si="1"/>
        <v>SELL</v>
      </c>
      <c r="G1694" s="12">
        <v>53.21</v>
      </c>
      <c r="H1694" s="12">
        <v>1000.0</v>
      </c>
      <c r="I1694" s="16">
        <v>43423.0</v>
      </c>
      <c r="J1694" s="14">
        <v>44.66</v>
      </c>
      <c r="K1694" s="14">
        <f t="shared" si="2"/>
        <v>839.3159181</v>
      </c>
      <c r="L1694" s="15">
        <f t="shared" si="3"/>
        <v>0.1606840819</v>
      </c>
      <c r="M1694" s="15">
        <f t="shared" si="4"/>
        <v>-0.1606840819</v>
      </c>
      <c r="N1694" s="8">
        <f t="shared" si="5"/>
        <v>18</v>
      </c>
    </row>
    <row r="1695" ht="12.75" customHeight="1">
      <c r="A1695" s="7">
        <v>43405.0</v>
      </c>
      <c r="B1695" s="8" t="s">
        <v>365</v>
      </c>
      <c r="C1695" s="8" t="s">
        <v>366</v>
      </c>
      <c r="D1695" s="11">
        <v>2.791225388E10</v>
      </c>
      <c r="E1695" s="8" t="s">
        <v>24</v>
      </c>
      <c r="F1695" s="8" t="str">
        <f t="shared" si="1"/>
        <v>BUY</v>
      </c>
      <c r="G1695" s="12">
        <v>80.238373</v>
      </c>
      <c r="H1695" s="12">
        <v>1000.0</v>
      </c>
      <c r="I1695" s="16">
        <v>44727.0</v>
      </c>
      <c r="J1695" s="14">
        <v>118.272011</v>
      </c>
      <c r="K1695" s="14">
        <f t="shared" si="2"/>
        <v>1474.008091</v>
      </c>
      <c r="L1695" s="15">
        <f t="shared" si="3"/>
        <v>0.4740080909</v>
      </c>
      <c r="M1695" s="15">
        <f t="shared" si="4"/>
        <v>-0.4740080909</v>
      </c>
      <c r="N1695" s="8">
        <f t="shared" si="5"/>
        <v>1322</v>
      </c>
    </row>
    <row r="1696" ht="12.75" customHeight="1">
      <c r="A1696" s="7">
        <v>43405.0</v>
      </c>
      <c r="B1696" s="8" t="s">
        <v>244</v>
      </c>
      <c r="C1696" s="8" t="s">
        <v>245</v>
      </c>
      <c r="D1696" s="11">
        <v>2.1139470831E10</v>
      </c>
      <c r="E1696" s="8" t="s">
        <v>24</v>
      </c>
      <c r="F1696" s="8" t="str">
        <f t="shared" si="1"/>
        <v>BUY</v>
      </c>
      <c r="G1696" s="12">
        <v>58.792343</v>
      </c>
      <c r="H1696" s="12">
        <v>1000.0</v>
      </c>
      <c r="I1696" s="16">
        <v>43889.0</v>
      </c>
      <c r="J1696" s="14">
        <v>79.058205</v>
      </c>
      <c r="K1696" s="14">
        <f t="shared" si="2"/>
        <v>1344.702405</v>
      </c>
      <c r="L1696" s="15">
        <f t="shared" si="3"/>
        <v>0.3447024045</v>
      </c>
      <c r="M1696" s="15">
        <f t="shared" si="4"/>
        <v>-0.3447024045</v>
      </c>
      <c r="N1696" s="8">
        <f t="shared" si="5"/>
        <v>484</v>
      </c>
    </row>
    <row r="1697" ht="12.75" customHeight="1">
      <c r="A1697" s="7">
        <v>43405.0</v>
      </c>
      <c r="B1697" s="8" t="s">
        <v>1904</v>
      </c>
      <c r="C1697" s="8" t="s">
        <v>1905</v>
      </c>
      <c r="D1697" s="11">
        <v>3.77993733E10</v>
      </c>
      <c r="E1697" s="8" t="s">
        <v>24</v>
      </c>
      <c r="F1697" s="8" t="str">
        <f t="shared" si="1"/>
        <v>BUY</v>
      </c>
      <c r="G1697" s="12">
        <v>315.329987</v>
      </c>
      <c r="H1697" s="12">
        <v>1000.0</v>
      </c>
      <c r="I1697" s="16">
        <v>43580.0</v>
      </c>
      <c r="J1697" s="14">
        <v>229.889999</v>
      </c>
      <c r="K1697" s="14">
        <f t="shared" si="2"/>
        <v>729.0457885</v>
      </c>
      <c r="L1697" s="15">
        <f t="shared" si="3"/>
        <v>-0.2709542115</v>
      </c>
      <c r="M1697" s="15">
        <f t="shared" si="4"/>
        <v>0.2709542115</v>
      </c>
      <c r="N1697" s="8">
        <f t="shared" si="5"/>
        <v>175</v>
      </c>
    </row>
    <row r="1698" ht="12.75" customHeight="1">
      <c r="A1698" s="7">
        <v>43405.0</v>
      </c>
      <c r="B1698" s="8" t="s">
        <v>270</v>
      </c>
      <c r="C1698" s="8" t="s">
        <v>271</v>
      </c>
      <c r="D1698" s="11">
        <v>1.30378753979E11</v>
      </c>
      <c r="E1698" s="8" t="s">
        <v>24</v>
      </c>
      <c r="F1698" s="8" t="str">
        <f t="shared" si="1"/>
        <v>BUY</v>
      </c>
      <c r="G1698" s="12">
        <v>44.828663</v>
      </c>
      <c r="H1698" s="12">
        <v>1000.0</v>
      </c>
      <c r="I1698" s="16">
        <v>43483.0</v>
      </c>
      <c r="J1698" s="14">
        <v>43.439877</v>
      </c>
      <c r="K1698" s="14">
        <f t="shared" si="2"/>
        <v>969.0201334</v>
      </c>
      <c r="L1698" s="15">
        <f t="shared" si="3"/>
        <v>-0.03097986661</v>
      </c>
      <c r="M1698" s="15">
        <f t="shared" si="4"/>
        <v>0.03097986661</v>
      </c>
      <c r="N1698" s="8">
        <f t="shared" si="5"/>
        <v>78</v>
      </c>
    </row>
    <row r="1699" ht="12.75" customHeight="1">
      <c r="A1699" s="7">
        <v>43405.0</v>
      </c>
      <c r="B1699" s="8" t="s">
        <v>1870</v>
      </c>
      <c r="C1699" s="8" t="s">
        <v>1871</v>
      </c>
      <c r="D1699" s="11">
        <v>6.18442944E10</v>
      </c>
      <c r="E1699" s="8" t="s">
        <v>20</v>
      </c>
      <c r="F1699" s="8" t="str">
        <f t="shared" si="1"/>
        <v>SELL</v>
      </c>
      <c r="G1699" s="12">
        <v>53.605545</v>
      </c>
      <c r="H1699" s="12">
        <v>1000.0</v>
      </c>
      <c r="I1699" s="16">
        <v>44309.0</v>
      </c>
      <c r="J1699" s="14">
        <v>75.575363</v>
      </c>
      <c r="K1699" s="14">
        <f t="shared" si="2"/>
        <v>1409.842265</v>
      </c>
      <c r="L1699" s="15">
        <f t="shared" si="3"/>
        <v>-0.4098422654</v>
      </c>
      <c r="M1699" s="15">
        <f t="shared" si="4"/>
        <v>0.4098422654</v>
      </c>
      <c r="N1699" s="8">
        <f t="shared" si="5"/>
        <v>904</v>
      </c>
    </row>
    <row r="1700" ht="12.75" customHeight="1">
      <c r="A1700" s="7">
        <v>43405.0</v>
      </c>
      <c r="B1700" s="8" t="s">
        <v>537</v>
      </c>
      <c r="C1700" s="8" t="s">
        <v>538</v>
      </c>
      <c r="D1700" s="11">
        <v>9.4648919214E10</v>
      </c>
      <c r="E1700" s="8" t="s">
        <v>24</v>
      </c>
      <c r="F1700" s="8" t="str">
        <f t="shared" si="1"/>
        <v>BUY</v>
      </c>
      <c r="G1700" s="12">
        <v>58.057106</v>
      </c>
      <c r="H1700" s="12">
        <v>1000.0</v>
      </c>
      <c r="I1700" s="7">
        <v>43879.0</v>
      </c>
      <c r="J1700" s="14">
        <v>57.945171</v>
      </c>
      <c r="K1700" s="14">
        <f t="shared" si="2"/>
        <v>998.0719845</v>
      </c>
      <c r="L1700" s="15">
        <f t="shared" si="3"/>
        <v>-0.001928015496</v>
      </c>
      <c r="M1700" s="15">
        <f t="shared" si="4"/>
        <v>0.001928015496</v>
      </c>
      <c r="N1700" s="8">
        <f t="shared" si="5"/>
        <v>474</v>
      </c>
    </row>
    <row r="1701" ht="12.75" customHeight="1">
      <c r="A1701" s="7">
        <v>43405.0</v>
      </c>
      <c r="B1701" s="8" t="s">
        <v>152</v>
      </c>
      <c r="C1701" s="8" t="s">
        <v>153</v>
      </c>
      <c r="D1701" s="11">
        <v>1.11464472E11</v>
      </c>
      <c r="E1701" s="8" t="s">
        <v>20</v>
      </c>
      <c r="F1701" s="8" t="str">
        <f t="shared" si="1"/>
        <v>SELL</v>
      </c>
      <c r="G1701" s="12">
        <v>53.08</v>
      </c>
      <c r="H1701" s="12">
        <v>1000.0</v>
      </c>
      <c r="I1701" s="7">
        <v>43476.0</v>
      </c>
      <c r="J1701" s="14">
        <v>58.0</v>
      </c>
      <c r="K1701" s="14">
        <f t="shared" si="2"/>
        <v>1092.690279</v>
      </c>
      <c r="L1701" s="15">
        <f t="shared" si="3"/>
        <v>-0.09269027882</v>
      </c>
      <c r="M1701" s="15">
        <f t="shared" si="4"/>
        <v>0.09269027882</v>
      </c>
      <c r="N1701" s="8">
        <f t="shared" si="5"/>
        <v>71</v>
      </c>
    </row>
    <row r="1702" ht="12.75" customHeight="1">
      <c r="A1702" s="7">
        <v>43406.0</v>
      </c>
      <c r="B1702" s="8" t="s">
        <v>1206</v>
      </c>
      <c r="C1702" s="8" t="s">
        <v>1207</v>
      </c>
      <c r="D1702" s="11">
        <v>6.1304806627E10</v>
      </c>
      <c r="E1702" s="8" t="s">
        <v>24</v>
      </c>
      <c r="F1702" s="8" t="str">
        <f t="shared" si="1"/>
        <v>BUY</v>
      </c>
      <c r="G1702" s="12">
        <v>116.67</v>
      </c>
      <c r="H1702" s="12">
        <v>1000.0</v>
      </c>
      <c r="I1702" s="7">
        <v>43525.0</v>
      </c>
      <c r="J1702" s="14">
        <v>120.88</v>
      </c>
      <c r="K1702" s="14">
        <f t="shared" si="2"/>
        <v>1036.084683</v>
      </c>
      <c r="L1702" s="15">
        <f t="shared" si="3"/>
        <v>0.03608468329</v>
      </c>
      <c r="M1702" s="15">
        <f t="shared" si="4"/>
        <v>-0.03608468329</v>
      </c>
      <c r="N1702" s="8">
        <f t="shared" si="5"/>
        <v>119</v>
      </c>
    </row>
    <row r="1703" ht="12.75" customHeight="1">
      <c r="A1703" s="7">
        <v>43406.0</v>
      </c>
      <c r="B1703" s="8" t="s">
        <v>632</v>
      </c>
      <c r="C1703" s="8" t="s">
        <v>633</v>
      </c>
      <c r="D1703" s="11">
        <v>1.226514E11</v>
      </c>
      <c r="E1703" s="8" t="s">
        <v>24</v>
      </c>
      <c r="F1703" s="8" t="str">
        <f t="shared" si="1"/>
        <v>BUY</v>
      </c>
      <c r="G1703" s="12">
        <v>55.887966</v>
      </c>
      <c r="H1703" s="12">
        <v>1000.0</v>
      </c>
      <c r="I1703" s="7">
        <v>43424.0</v>
      </c>
      <c r="J1703" s="14">
        <v>48.466236</v>
      </c>
      <c r="K1703" s="14">
        <f t="shared" si="2"/>
        <v>867.2034334</v>
      </c>
      <c r="L1703" s="15">
        <f t="shared" si="3"/>
        <v>-0.1327965666</v>
      </c>
      <c r="M1703" s="15">
        <f t="shared" si="4"/>
        <v>0.1327965666</v>
      </c>
      <c r="N1703" s="8">
        <f t="shared" si="5"/>
        <v>18</v>
      </c>
    </row>
    <row r="1704" ht="12.75" customHeight="1">
      <c r="A1704" s="7">
        <v>43410.0</v>
      </c>
      <c r="B1704" s="8" t="s">
        <v>296</v>
      </c>
      <c r="C1704" s="8" t="s">
        <v>297</v>
      </c>
      <c r="D1704" s="11">
        <v>7.1123802559E10</v>
      </c>
      <c r="E1704" s="8" t="s">
        <v>24</v>
      </c>
      <c r="F1704" s="8" t="str">
        <f t="shared" si="1"/>
        <v>BUY</v>
      </c>
      <c r="G1704" s="12">
        <v>61.975475</v>
      </c>
      <c r="H1704" s="12">
        <v>1000.0</v>
      </c>
      <c r="I1704" s="7">
        <v>43438.0</v>
      </c>
      <c r="J1704" s="14">
        <v>44.873138</v>
      </c>
      <c r="K1704" s="14">
        <f t="shared" si="2"/>
        <v>724.0466975</v>
      </c>
      <c r="L1704" s="15">
        <f t="shared" si="3"/>
        <v>-0.2759533025</v>
      </c>
      <c r="M1704" s="15">
        <f t="shared" si="4"/>
        <v>0.2759533025</v>
      </c>
      <c r="N1704" s="8">
        <f t="shared" si="5"/>
        <v>28</v>
      </c>
    </row>
    <row r="1705" ht="12.75" customHeight="1">
      <c r="A1705" s="7">
        <v>43410.0</v>
      </c>
      <c r="B1705" s="8" t="s">
        <v>226</v>
      </c>
      <c r="C1705" s="8" t="s">
        <v>227</v>
      </c>
      <c r="D1705" s="11">
        <v>1.1333906346E11</v>
      </c>
      <c r="E1705" s="8" t="s">
        <v>20</v>
      </c>
      <c r="F1705" s="8" t="str">
        <f t="shared" si="1"/>
        <v>SELL</v>
      </c>
      <c r="G1705" s="12">
        <v>270.032654</v>
      </c>
      <c r="H1705" s="12">
        <v>1000.0</v>
      </c>
      <c r="I1705" s="7">
        <v>43476.0</v>
      </c>
      <c r="J1705" s="14">
        <v>246.430481</v>
      </c>
      <c r="K1705" s="14">
        <f t="shared" si="2"/>
        <v>912.5951153</v>
      </c>
      <c r="L1705" s="15">
        <f t="shared" si="3"/>
        <v>0.08740488474</v>
      </c>
      <c r="M1705" s="15">
        <f t="shared" si="4"/>
        <v>-0.08740488474</v>
      </c>
      <c r="N1705" s="8">
        <f t="shared" si="5"/>
        <v>66</v>
      </c>
    </row>
    <row r="1706" ht="12.75" customHeight="1">
      <c r="A1706" s="7">
        <v>43410.0</v>
      </c>
      <c r="B1706" s="8" t="s">
        <v>2349</v>
      </c>
      <c r="C1706" s="8" t="s">
        <v>2350</v>
      </c>
      <c r="D1706" s="11">
        <v>1.8977769212E10</v>
      </c>
      <c r="E1706" s="8" t="s">
        <v>24</v>
      </c>
      <c r="F1706" s="8" t="str">
        <f t="shared" si="1"/>
        <v>BUY</v>
      </c>
      <c r="G1706" s="12">
        <v>6.4</v>
      </c>
      <c r="H1706" s="12">
        <v>1000.0</v>
      </c>
      <c r="I1706" s="7">
        <v>44137.0</v>
      </c>
      <c r="J1706" s="14">
        <v>33.32</v>
      </c>
      <c r="K1706" s="14">
        <f t="shared" si="2"/>
        <v>5206.25</v>
      </c>
      <c r="L1706" s="15">
        <f t="shared" si="3"/>
        <v>4.20625</v>
      </c>
      <c r="M1706" s="15">
        <f t="shared" si="4"/>
        <v>-4.20625</v>
      </c>
      <c r="N1706" s="8">
        <f t="shared" si="5"/>
        <v>727</v>
      </c>
    </row>
    <row r="1707" ht="12.75" customHeight="1">
      <c r="A1707" s="7">
        <v>43410.0</v>
      </c>
      <c r="B1707" s="8" t="s">
        <v>908</v>
      </c>
      <c r="C1707" s="8" t="s">
        <v>909</v>
      </c>
      <c r="D1707" s="11">
        <v>6.5325189471E10</v>
      </c>
      <c r="E1707" s="8" t="s">
        <v>20</v>
      </c>
      <c r="F1707" s="8" t="str">
        <f t="shared" si="1"/>
        <v>SELL</v>
      </c>
      <c r="G1707" s="12">
        <v>261.713623</v>
      </c>
      <c r="H1707" s="12">
        <v>1000.0</v>
      </c>
      <c r="I1707" s="7">
        <v>43935.0</v>
      </c>
      <c r="J1707" s="14">
        <v>330.708405</v>
      </c>
      <c r="K1707" s="14">
        <f t="shared" si="2"/>
        <v>1263.627018</v>
      </c>
      <c r="L1707" s="15">
        <f t="shared" si="3"/>
        <v>-0.263627018</v>
      </c>
      <c r="M1707" s="15">
        <f t="shared" si="4"/>
        <v>0.263627018</v>
      </c>
      <c r="N1707" s="8">
        <f t="shared" si="5"/>
        <v>525</v>
      </c>
    </row>
    <row r="1708" ht="12.75" customHeight="1">
      <c r="A1708" s="7">
        <v>43410.0</v>
      </c>
      <c r="B1708" s="8" t="s">
        <v>994</v>
      </c>
      <c r="C1708" s="8" t="s">
        <v>995</v>
      </c>
      <c r="D1708" s="11">
        <v>4.2290881167E10</v>
      </c>
      <c r="E1708" s="8" t="s">
        <v>20</v>
      </c>
      <c r="F1708" s="8" t="str">
        <f t="shared" si="1"/>
        <v>SELL</v>
      </c>
      <c r="G1708" s="12">
        <v>55.577412</v>
      </c>
      <c r="H1708" s="12">
        <v>1000.0</v>
      </c>
      <c r="I1708" s="7">
        <v>43636.0</v>
      </c>
      <c r="J1708" s="14">
        <v>48.609341</v>
      </c>
      <c r="K1708" s="14">
        <f t="shared" si="2"/>
        <v>874.6240469</v>
      </c>
      <c r="L1708" s="15">
        <f t="shared" si="3"/>
        <v>0.1253759531</v>
      </c>
      <c r="M1708" s="15">
        <f t="shared" si="4"/>
        <v>-0.1253759531</v>
      </c>
      <c r="N1708" s="8">
        <f t="shared" si="5"/>
        <v>226</v>
      </c>
    </row>
    <row r="1709" ht="12.75" customHeight="1">
      <c r="A1709" s="7">
        <v>43411.0</v>
      </c>
      <c r="B1709" s="8" t="s">
        <v>531</v>
      </c>
      <c r="C1709" s="8" t="s">
        <v>532</v>
      </c>
      <c r="D1709" s="11">
        <v>1.69812468749E11</v>
      </c>
      <c r="E1709" s="8" t="s">
        <v>20</v>
      </c>
      <c r="F1709" s="8" t="str">
        <f t="shared" si="1"/>
        <v>SELL</v>
      </c>
      <c r="G1709" s="12">
        <v>21.84</v>
      </c>
      <c r="H1709" s="12">
        <v>1000.0</v>
      </c>
      <c r="I1709" s="16">
        <v>43445.0</v>
      </c>
      <c r="J1709" s="14">
        <v>19.98</v>
      </c>
      <c r="K1709" s="14">
        <f t="shared" si="2"/>
        <v>914.8351648</v>
      </c>
      <c r="L1709" s="15">
        <f t="shared" si="3"/>
        <v>0.08516483516</v>
      </c>
      <c r="M1709" s="15">
        <f t="shared" si="4"/>
        <v>-0.08516483516</v>
      </c>
      <c r="N1709" s="8">
        <f t="shared" si="5"/>
        <v>34</v>
      </c>
    </row>
    <row r="1710" ht="12.75" customHeight="1">
      <c r="A1710" s="7">
        <v>43412.0</v>
      </c>
      <c r="B1710" s="8" t="s">
        <v>2357</v>
      </c>
      <c r="C1710" s="8" t="s">
        <v>2358</v>
      </c>
      <c r="D1710" s="11">
        <v>1.051501765E10</v>
      </c>
      <c r="E1710" s="8" t="s">
        <v>20</v>
      </c>
      <c r="F1710" s="8" t="str">
        <f t="shared" si="1"/>
        <v>SELL</v>
      </c>
      <c r="G1710" s="12">
        <v>45.6</v>
      </c>
      <c r="H1710" s="12">
        <v>1000.0</v>
      </c>
      <c r="I1710" s="16">
        <v>44727.0</v>
      </c>
      <c r="J1710" s="14">
        <v>94.53</v>
      </c>
      <c r="K1710" s="14">
        <f t="shared" si="2"/>
        <v>2073.026316</v>
      </c>
      <c r="L1710" s="15">
        <f t="shared" si="3"/>
        <v>-1.073026316</v>
      </c>
      <c r="M1710" s="15">
        <f t="shared" si="4"/>
        <v>1.073026316</v>
      </c>
      <c r="N1710" s="8">
        <f t="shared" si="5"/>
        <v>1315</v>
      </c>
    </row>
    <row r="1711" ht="12.75" customHeight="1">
      <c r="A1711" s="7">
        <v>43413.0</v>
      </c>
      <c r="B1711" s="8" t="s">
        <v>621</v>
      </c>
      <c r="C1711" s="8" t="s">
        <v>622</v>
      </c>
      <c r="D1711" s="11">
        <v>1.19798308161E11</v>
      </c>
      <c r="E1711" s="8" t="s">
        <v>20</v>
      </c>
      <c r="F1711" s="8" t="str">
        <f t="shared" si="1"/>
        <v>SELL</v>
      </c>
      <c r="G1711" s="12">
        <v>32.335621</v>
      </c>
      <c r="H1711" s="12">
        <v>1000.0</v>
      </c>
      <c r="I1711" s="7">
        <v>43504.0</v>
      </c>
      <c r="J1711" s="14">
        <v>37.73</v>
      </c>
      <c r="K1711" s="14">
        <f t="shared" si="2"/>
        <v>1166.824661</v>
      </c>
      <c r="L1711" s="15">
        <f t="shared" si="3"/>
        <v>-0.1668246606</v>
      </c>
      <c r="M1711" s="15">
        <f t="shared" si="4"/>
        <v>0.1668246606</v>
      </c>
      <c r="N1711" s="8">
        <f t="shared" si="5"/>
        <v>91</v>
      </c>
    </row>
    <row r="1712" ht="12.75" customHeight="1">
      <c r="A1712" s="7">
        <v>43413.0</v>
      </c>
      <c r="B1712" s="8" t="s">
        <v>69</v>
      </c>
      <c r="C1712" s="8" t="s">
        <v>70</v>
      </c>
      <c r="D1712" s="11">
        <v>2.31528133463E11</v>
      </c>
      <c r="E1712" s="8" t="s">
        <v>20</v>
      </c>
      <c r="F1712" s="8" t="str">
        <f t="shared" si="1"/>
        <v>SELL</v>
      </c>
      <c r="G1712" s="12">
        <v>25.522827</v>
      </c>
      <c r="H1712" s="12">
        <v>1000.0</v>
      </c>
      <c r="I1712" s="7">
        <v>43573.0</v>
      </c>
      <c r="J1712" s="14">
        <v>27.162308</v>
      </c>
      <c r="K1712" s="14">
        <f t="shared" si="2"/>
        <v>1064.23587</v>
      </c>
      <c r="L1712" s="15">
        <f t="shared" si="3"/>
        <v>-0.06423587011</v>
      </c>
      <c r="M1712" s="15">
        <f t="shared" si="4"/>
        <v>0.06423587011</v>
      </c>
      <c r="N1712" s="8">
        <f t="shared" si="5"/>
        <v>160</v>
      </c>
    </row>
    <row r="1713" ht="12.75" customHeight="1">
      <c r="A1713" s="7">
        <v>43413.0</v>
      </c>
      <c r="B1713" s="8" t="s">
        <v>445</v>
      </c>
      <c r="C1713" s="8" t="s">
        <v>446</v>
      </c>
      <c r="D1713" s="11">
        <v>3.29131240124E11</v>
      </c>
      <c r="E1713" s="8" t="s">
        <v>20</v>
      </c>
      <c r="F1713" s="8" t="str">
        <f t="shared" si="1"/>
        <v>SELL</v>
      </c>
      <c r="G1713" s="12">
        <v>165.608444</v>
      </c>
      <c r="H1713" s="12">
        <v>1000.0</v>
      </c>
      <c r="I1713" s="7">
        <v>43789.0</v>
      </c>
      <c r="J1713" s="14">
        <v>201.966904</v>
      </c>
      <c r="K1713" s="14">
        <f t="shared" si="2"/>
        <v>1219.544723</v>
      </c>
      <c r="L1713" s="15">
        <f t="shared" si="3"/>
        <v>-0.2195447232</v>
      </c>
      <c r="M1713" s="15">
        <f t="shared" si="4"/>
        <v>0.2195447232</v>
      </c>
      <c r="N1713" s="8">
        <f t="shared" si="5"/>
        <v>376</v>
      </c>
    </row>
    <row r="1714" ht="12.75" customHeight="1">
      <c r="A1714" s="7">
        <v>43413.0</v>
      </c>
      <c r="B1714" s="8" t="s">
        <v>361</v>
      </c>
      <c r="C1714" s="8" t="s">
        <v>362</v>
      </c>
      <c r="D1714" s="11">
        <v>3.4406482717E10</v>
      </c>
      <c r="E1714" s="8" t="s">
        <v>24</v>
      </c>
      <c r="F1714" s="8" t="str">
        <f t="shared" si="1"/>
        <v>BUY</v>
      </c>
      <c r="G1714" s="12">
        <v>73.269997</v>
      </c>
      <c r="H1714" s="12">
        <v>1000.0</v>
      </c>
      <c r="I1714" s="7">
        <v>43479.0</v>
      </c>
      <c r="J1714" s="14">
        <v>65.18</v>
      </c>
      <c r="K1714" s="14">
        <f t="shared" si="2"/>
        <v>889.5864975</v>
      </c>
      <c r="L1714" s="15">
        <f t="shared" si="3"/>
        <v>-0.1104135025</v>
      </c>
      <c r="M1714" s="15">
        <f t="shared" si="4"/>
        <v>0.1104135025</v>
      </c>
      <c r="N1714" s="8">
        <f t="shared" si="5"/>
        <v>66</v>
      </c>
    </row>
    <row r="1715" ht="12.75" customHeight="1">
      <c r="A1715" s="7">
        <v>43416.0</v>
      </c>
      <c r="B1715" s="8" t="s">
        <v>2363</v>
      </c>
      <c r="C1715" s="8" t="s">
        <v>2364</v>
      </c>
      <c r="D1715" s="11">
        <v>2.5461842124E10</v>
      </c>
      <c r="E1715" s="8" t="s">
        <v>20</v>
      </c>
      <c r="F1715" s="8" t="str">
        <f t="shared" si="1"/>
        <v>SELL</v>
      </c>
      <c r="G1715" s="12">
        <v>156.892227</v>
      </c>
      <c r="H1715" s="12">
        <v>1000.0</v>
      </c>
      <c r="I1715" s="16">
        <v>44727.0</v>
      </c>
      <c r="J1715" s="14">
        <v>179.203003</v>
      </c>
      <c r="K1715" s="14">
        <f t="shared" si="2"/>
        <v>1142.20447</v>
      </c>
      <c r="L1715" s="15">
        <f t="shared" si="3"/>
        <v>-0.1422044701</v>
      </c>
      <c r="M1715" s="15">
        <f t="shared" si="4"/>
        <v>0.1422044701</v>
      </c>
      <c r="N1715" s="8">
        <f t="shared" si="5"/>
        <v>1311</v>
      </c>
    </row>
    <row r="1716" ht="12.75" customHeight="1">
      <c r="A1716" s="7">
        <v>43416.0</v>
      </c>
      <c r="B1716" s="8" t="s">
        <v>367</v>
      </c>
      <c r="C1716" s="8" t="s">
        <v>368</v>
      </c>
      <c r="D1716" s="11">
        <v>1.10593506784E11</v>
      </c>
      <c r="E1716" s="8" t="s">
        <v>20</v>
      </c>
      <c r="F1716" s="8" t="str">
        <f t="shared" si="1"/>
        <v>SELL</v>
      </c>
      <c r="G1716" s="12">
        <v>67.809151</v>
      </c>
      <c r="H1716" s="12">
        <v>1000.0</v>
      </c>
      <c r="I1716" s="16">
        <v>43899.0</v>
      </c>
      <c r="J1716" s="14">
        <v>46.377865</v>
      </c>
      <c r="K1716" s="14">
        <f t="shared" si="2"/>
        <v>683.9469941</v>
      </c>
      <c r="L1716" s="15">
        <f t="shared" si="3"/>
        <v>0.3160530059</v>
      </c>
      <c r="M1716" s="15">
        <f t="shared" si="4"/>
        <v>-0.3160530059</v>
      </c>
      <c r="N1716" s="8">
        <f t="shared" si="5"/>
        <v>483</v>
      </c>
    </row>
    <row r="1717" ht="12.75" customHeight="1">
      <c r="A1717" s="7">
        <v>43416.0</v>
      </c>
      <c r="B1717" s="8" t="s">
        <v>1847</v>
      </c>
      <c r="C1717" s="8" t="s">
        <v>1848</v>
      </c>
      <c r="D1717" s="11">
        <v>1.1164249786E10</v>
      </c>
      <c r="E1717" s="8" t="s">
        <v>20</v>
      </c>
      <c r="F1717" s="8" t="str">
        <f t="shared" si="1"/>
        <v>SELL</v>
      </c>
      <c r="G1717" s="12">
        <v>41.459999</v>
      </c>
      <c r="H1717" s="12">
        <v>1000.0</v>
      </c>
      <c r="I1717" s="7">
        <v>43451.0</v>
      </c>
      <c r="J1717" s="14">
        <v>32.119999</v>
      </c>
      <c r="K1717" s="14">
        <f t="shared" si="2"/>
        <v>774.7226188</v>
      </c>
      <c r="L1717" s="15">
        <f t="shared" si="3"/>
        <v>0.2252773812</v>
      </c>
      <c r="M1717" s="15">
        <f t="shared" si="4"/>
        <v>-0.2252773812</v>
      </c>
      <c r="N1717" s="8">
        <f t="shared" si="5"/>
        <v>35</v>
      </c>
    </row>
    <row r="1718" ht="12.75" customHeight="1">
      <c r="A1718" s="7">
        <v>43416.0</v>
      </c>
      <c r="B1718" s="8" t="s">
        <v>1419</v>
      </c>
      <c r="C1718" s="8" t="s">
        <v>1420</v>
      </c>
      <c r="D1718" s="11">
        <v>1.67032882881E11</v>
      </c>
      <c r="E1718" s="8" t="s">
        <v>24</v>
      </c>
      <c r="F1718" s="8" t="str">
        <f t="shared" si="1"/>
        <v>BUY</v>
      </c>
      <c r="G1718" s="12">
        <v>92.729523</v>
      </c>
      <c r="H1718" s="12">
        <v>1000.0</v>
      </c>
      <c r="I1718" s="7">
        <v>43920.0</v>
      </c>
      <c r="J1718" s="14">
        <v>104.632317</v>
      </c>
      <c r="K1718" s="14">
        <f t="shared" si="2"/>
        <v>1128.36035</v>
      </c>
      <c r="L1718" s="15">
        <f t="shared" si="3"/>
        <v>0.1283603497</v>
      </c>
      <c r="M1718" s="15">
        <f t="shared" si="4"/>
        <v>-0.1283603497</v>
      </c>
      <c r="N1718" s="8">
        <f t="shared" si="5"/>
        <v>504</v>
      </c>
    </row>
    <row r="1719" ht="12.75" customHeight="1">
      <c r="A1719" s="7">
        <v>43417.0</v>
      </c>
      <c r="B1719" s="8" t="s">
        <v>2367</v>
      </c>
      <c r="C1719" s="8" t="s">
        <v>2368</v>
      </c>
      <c r="D1719" s="11">
        <v>1.83647831699E11</v>
      </c>
      <c r="E1719" s="8" t="s">
        <v>20</v>
      </c>
      <c r="F1719" s="8" t="str">
        <f t="shared" si="1"/>
        <v>SELL</v>
      </c>
      <c r="G1719" s="12">
        <v>145.122437</v>
      </c>
      <c r="H1719" s="12">
        <v>1000.0</v>
      </c>
      <c r="I1719" s="16">
        <v>44727.0</v>
      </c>
      <c r="J1719" s="14">
        <v>295.529694</v>
      </c>
      <c r="K1719" s="14">
        <f t="shared" si="2"/>
        <v>2036.416285</v>
      </c>
      <c r="L1719" s="15">
        <f t="shared" si="3"/>
        <v>-1.036416285</v>
      </c>
      <c r="M1719" s="15">
        <f t="shared" si="4"/>
        <v>1.036416285</v>
      </c>
      <c r="N1719" s="8">
        <f t="shared" si="5"/>
        <v>1310</v>
      </c>
    </row>
    <row r="1720" ht="12.75" customHeight="1">
      <c r="A1720" s="7">
        <v>43418.0</v>
      </c>
      <c r="B1720" s="8" t="s">
        <v>1085</v>
      </c>
      <c r="C1720" s="8" t="s">
        <v>1086</v>
      </c>
      <c r="D1720" s="11">
        <v>4.3225564211E10</v>
      </c>
      <c r="E1720" s="8" t="s">
        <v>24</v>
      </c>
      <c r="F1720" s="8" t="str">
        <f t="shared" si="1"/>
        <v>BUY</v>
      </c>
      <c r="G1720" s="12">
        <v>33.507847</v>
      </c>
      <c r="H1720" s="12">
        <v>1000.0</v>
      </c>
      <c r="I1720" s="7">
        <v>43837.0</v>
      </c>
      <c r="J1720" s="14">
        <v>52.615082</v>
      </c>
      <c r="K1720" s="14">
        <f t="shared" si="2"/>
        <v>1570.231653</v>
      </c>
      <c r="L1720" s="15">
        <f t="shared" si="3"/>
        <v>0.5702316535</v>
      </c>
      <c r="M1720" s="15">
        <f t="shared" si="4"/>
        <v>-0.5702316535</v>
      </c>
      <c r="N1720" s="8">
        <f t="shared" si="5"/>
        <v>419</v>
      </c>
    </row>
    <row r="1721" ht="12.75" customHeight="1">
      <c r="A1721" s="7">
        <v>43420.0</v>
      </c>
      <c r="B1721" s="8" t="s">
        <v>74</v>
      </c>
      <c r="C1721" s="8" t="s">
        <v>75</v>
      </c>
      <c r="D1721" s="11">
        <v>1.1640308784E11</v>
      </c>
      <c r="E1721" s="8" t="s">
        <v>24</v>
      </c>
      <c r="F1721" s="8" t="str">
        <f t="shared" si="1"/>
        <v>BUY</v>
      </c>
      <c r="G1721" s="12">
        <v>137.862213</v>
      </c>
      <c r="H1721" s="12">
        <v>1000.0</v>
      </c>
      <c r="I1721" s="7">
        <v>43437.0</v>
      </c>
      <c r="J1721" s="14">
        <v>151.23172</v>
      </c>
      <c r="K1721" s="14">
        <f t="shared" si="2"/>
        <v>1096.977313</v>
      </c>
      <c r="L1721" s="15">
        <f t="shared" si="3"/>
        <v>0.09697731314</v>
      </c>
      <c r="M1721" s="15">
        <f t="shared" si="4"/>
        <v>-0.09697731314</v>
      </c>
      <c r="N1721" s="8">
        <f t="shared" si="5"/>
        <v>17</v>
      </c>
    </row>
    <row r="1722" ht="12.75" customHeight="1">
      <c r="A1722" s="7">
        <v>43420.0</v>
      </c>
      <c r="B1722" s="8" t="s">
        <v>467</v>
      </c>
      <c r="C1722" s="8" t="s">
        <v>468</v>
      </c>
      <c r="D1722" s="11">
        <v>3.2207767173E10</v>
      </c>
      <c r="E1722" s="8" t="s">
        <v>24</v>
      </c>
      <c r="F1722" s="8" t="str">
        <f t="shared" si="1"/>
        <v>BUY</v>
      </c>
      <c r="G1722" s="12">
        <v>84.676811</v>
      </c>
      <c r="H1722" s="12">
        <v>1000.0</v>
      </c>
      <c r="I1722" s="16">
        <v>43511.0</v>
      </c>
      <c r="J1722" s="14">
        <v>105.23288</v>
      </c>
      <c r="K1722" s="14">
        <f t="shared" si="2"/>
        <v>1242.75913</v>
      </c>
      <c r="L1722" s="15">
        <f t="shared" si="3"/>
        <v>0.2427591304</v>
      </c>
      <c r="M1722" s="15">
        <f t="shared" si="4"/>
        <v>-0.2427591304</v>
      </c>
      <c r="N1722" s="8">
        <f t="shared" si="5"/>
        <v>91</v>
      </c>
    </row>
    <row r="1723" ht="12.75" customHeight="1">
      <c r="A1723" s="7">
        <v>43423.0</v>
      </c>
      <c r="B1723" s="8" t="s">
        <v>66</v>
      </c>
      <c r="C1723" s="8" t="s">
        <v>67</v>
      </c>
      <c r="D1723" s="11">
        <v>2.744500935588E12</v>
      </c>
      <c r="E1723" s="8" t="s">
        <v>24</v>
      </c>
      <c r="F1723" s="8" t="str">
        <f t="shared" si="1"/>
        <v>BUY</v>
      </c>
      <c r="G1723" s="12">
        <v>44.66</v>
      </c>
      <c r="H1723" s="12">
        <v>1000.0</v>
      </c>
      <c r="I1723" s="16">
        <v>43432.0</v>
      </c>
      <c r="J1723" s="14">
        <v>43.47</v>
      </c>
      <c r="K1723" s="14">
        <f t="shared" si="2"/>
        <v>973.354232</v>
      </c>
      <c r="L1723" s="15">
        <f t="shared" si="3"/>
        <v>-0.02664576803</v>
      </c>
      <c r="M1723" s="15">
        <f t="shared" si="4"/>
        <v>0.02664576803</v>
      </c>
      <c r="N1723" s="8">
        <f t="shared" si="5"/>
        <v>9</v>
      </c>
    </row>
    <row r="1724" ht="12.75" customHeight="1">
      <c r="A1724" s="7">
        <v>43423.0</v>
      </c>
      <c r="B1724" s="8" t="s">
        <v>423</v>
      </c>
      <c r="C1724" s="8" t="s">
        <v>424</v>
      </c>
      <c r="D1724" s="11">
        <v>1.9950442E11</v>
      </c>
      <c r="E1724" s="8" t="s">
        <v>24</v>
      </c>
      <c r="F1724" s="8" t="str">
        <f t="shared" si="1"/>
        <v>BUY</v>
      </c>
      <c r="G1724" s="12">
        <v>121.010002</v>
      </c>
      <c r="H1724" s="12">
        <v>1000.0</v>
      </c>
      <c r="I1724" s="16">
        <v>43431.0</v>
      </c>
      <c r="J1724" s="14">
        <v>127.540001</v>
      </c>
      <c r="K1724" s="14">
        <f t="shared" si="2"/>
        <v>1053.962473</v>
      </c>
      <c r="L1724" s="15">
        <f t="shared" si="3"/>
        <v>0.05396247328</v>
      </c>
      <c r="M1724" s="15">
        <f t="shared" si="4"/>
        <v>-0.05396247328</v>
      </c>
      <c r="N1724" s="8">
        <f t="shared" si="5"/>
        <v>8</v>
      </c>
    </row>
    <row r="1725" ht="12.75" customHeight="1">
      <c r="A1725" s="7">
        <v>43423.0</v>
      </c>
      <c r="B1725" s="8" t="s">
        <v>187</v>
      </c>
      <c r="C1725" s="8" t="s">
        <v>188</v>
      </c>
      <c r="D1725" s="11">
        <v>8.2460626286E10</v>
      </c>
      <c r="E1725" s="8" t="s">
        <v>20</v>
      </c>
      <c r="F1725" s="8" t="str">
        <f t="shared" si="1"/>
        <v>SELL</v>
      </c>
      <c r="G1725" s="12">
        <v>41.903091</v>
      </c>
      <c r="H1725" s="12">
        <v>1000.0</v>
      </c>
      <c r="I1725" s="7">
        <v>43476.0</v>
      </c>
      <c r="J1725" s="14">
        <v>36.599655</v>
      </c>
      <c r="K1725" s="14">
        <f t="shared" si="2"/>
        <v>873.4356852</v>
      </c>
      <c r="L1725" s="15">
        <f t="shared" si="3"/>
        <v>0.1265643148</v>
      </c>
      <c r="M1725" s="15">
        <f t="shared" si="4"/>
        <v>-0.1265643148</v>
      </c>
      <c r="N1725" s="8">
        <f t="shared" si="5"/>
        <v>53</v>
      </c>
    </row>
    <row r="1726" ht="12.75" customHeight="1">
      <c r="A1726" s="7">
        <v>43423.0</v>
      </c>
      <c r="B1726" s="8" t="s">
        <v>378</v>
      </c>
      <c r="C1726" s="8" t="s">
        <v>379</v>
      </c>
      <c r="D1726" s="11">
        <v>1.3622925831E10</v>
      </c>
      <c r="E1726" s="8" t="s">
        <v>20</v>
      </c>
      <c r="F1726" s="8" t="str">
        <f t="shared" si="1"/>
        <v>SELL</v>
      </c>
      <c r="G1726" s="12">
        <v>59.325504</v>
      </c>
      <c r="H1726" s="12">
        <v>1000.0</v>
      </c>
      <c r="I1726" s="7">
        <v>43504.0</v>
      </c>
      <c r="J1726" s="14">
        <v>58.393028</v>
      </c>
      <c r="K1726" s="14">
        <f t="shared" si="2"/>
        <v>984.2820383</v>
      </c>
      <c r="L1726" s="15">
        <f t="shared" si="3"/>
        <v>0.0157179617</v>
      </c>
      <c r="M1726" s="15">
        <f t="shared" si="4"/>
        <v>-0.0157179617</v>
      </c>
      <c r="N1726" s="8">
        <f t="shared" si="5"/>
        <v>81</v>
      </c>
    </row>
    <row r="1727" ht="12.75" customHeight="1">
      <c r="A1727" s="7">
        <v>43424.0</v>
      </c>
      <c r="B1727" s="8" t="s">
        <v>292</v>
      </c>
      <c r="C1727" s="8" t="s">
        <v>293</v>
      </c>
      <c r="D1727" s="11">
        <v>4.0678785452E10</v>
      </c>
      <c r="E1727" s="8" t="s">
        <v>24</v>
      </c>
      <c r="F1727" s="8" t="str">
        <f t="shared" si="1"/>
        <v>BUY</v>
      </c>
      <c r="G1727" s="12">
        <v>66.22</v>
      </c>
      <c r="H1727" s="12">
        <v>1000.0</v>
      </c>
      <c r="I1727" s="16">
        <v>44727.0</v>
      </c>
      <c r="J1727" s="14">
        <v>86.59</v>
      </c>
      <c r="K1727" s="14">
        <f t="shared" si="2"/>
        <v>1307.610994</v>
      </c>
      <c r="L1727" s="15">
        <f t="shared" si="3"/>
        <v>0.3076109937</v>
      </c>
      <c r="M1727" s="15">
        <f t="shared" si="4"/>
        <v>-0.3076109937</v>
      </c>
      <c r="N1727" s="8">
        <f t="shared" si="5"/>
        <v>1303</v>
      </c>
    </row>
    <row r="1728" ht="12.75" customHeight="1">
      <c r="A1728" s="7">
        <v>43424.0</v>
      </c>
      <c r="B1728" s="8" t="s">
        <v>513</v>
      </c>
      <c r="C1728" s="8" t="s">
        <v>514</v>
      </c>
      <c r="D1728" s="11">
        <v>4.3466845132E10</v>
      </c>
      <c r="E1728" s="8" t="s">
        <v>24</v>
      </c>
      <c r="F1728" s="8" t="str">
        <f t="shared" si="1"/>
        <v>BUY</v>
      </c>
      <c r="G1728" s="12">
        <v>92.724968</v>
      </c>
      <c r="H1728" s="12">
        <v>1000.0</v>
      </c>
      <c r="I1728" s="16">
        <v>43524.0</v>
      </c>
      <c r="J1728" s="14">
        <v>101.42675</v>
      </c>
      <c r="K1728" s="14">
        <f t="shared" si="2"/>
        <v>1093.84508</v>
      </c>
      <c r="L1728" s="15">
        <f t="shared" si="3"/>
        <v>0.09384507957</v>
      </c>
      <c r="M1728" s="15">
        <f t="shared" si="4"/>
        <v>-0.09384507957</v>
      </c>
      <c r="N1728" s="8">
        <f t="shared" si="5"/>
        <v>100</v>
      </c>
    </row>
    <row r="1729" ht="12.75" customHeight="1">
      <c r="A1729" s="7">
        <v>43424.0</v>
      </c>
      <c r="B1729" s="8" t="s">
        <v>36</v>
      </c>
      <c r="C1729" s="8" t="s">
        <v>36</v>
      </c>
      <c r="D1729" s="11">
        <v>1.28825360723E11</v>
      </c>
      <c r="E1729" s="8" t="s">
        <v>24</v>
      </c>
      <c r="F1729" s="8" t="str">
        <f t="shared" si="1"/>
        <v>BUY</v>
      </c>
      <c r="G1729" s="12">
        <v>88.79</v>
      </c>
      <c r="H1729" s="12">
        <v>1000.0</v>
      </c>
      <c r="I1729" s="7">
        <v>43447.0</v>
      </c>
      <c r="J1729" s="14">
        <v>91.46</v>
      </c>
      <c r="K1729" s="14">
        <f t="shared" si="2"/>
        <v>1030.070954</v>
      </c>
      <c r="L1729" s="15">
        <f t="shared" si="3"/>
        <v>0.03007095394</v>
      </c>
      <c r="M1729" s="15">
        <f t="shared" si="4"/>
        <v>-0.03007095394</v>
      </c>
      <c r="N1729" s="8">
        <f t="shared" si="5"/>
        <v>23</v>
      </c>
    </row>
    <row r="1730" ht="12.75" customHeight="1">
      <c r="A1730" s="7">
        <v>43424.0</v>
      </c>
      <c r="B1730" s="8" t="s">
        <v>632</v>
      </c>
      <c r="C1730" s="8" t="s">
        <v>633</v>
      </c>
      <c r="D1730" s="11">
        <v>1.226514E11</v>
      </c>
      <c r="E1730" s="8" t="s">
        <v>20</v>
      </c>
      <c r="F1730" s="8" t="str">
        <f t="shared" si="1"/>
        <v>SELL</v>
      </c>
      <c r="G1730" s="12">
        <v>48.466236</v>
      </c>
      <c r="H1730" s="12">
        <v>1000.0</v>
      </c>
      <c r="I1730" s="7">
        <v>43469.0</v>
      </c>
      <c r="J1730" s="14">
        <v>50.49107</v>
      </c>
      <c r="K1730" s="14">
        <f t="shared" si="2"/>
        <v>1041.778239</v>
      </c>
      <c r="L1730" s="15">
        <f t="shared" si="3"/>
        <v>-0.04177823918</v>
      </c>
      <c r="M1730" s="15">
        <f t="shared" si="4"/>
        <v>0.04177823918</v>
      </c>
      <c r="N1730" s="8">
        <f t="shared" si="5"/>
        <v>45</v>
      </c>
    </row>
    <row r="1731" ht="12.75" customHeight="1">
      <c r="A1731" s="7">
        <v>43430.0</v>
      </c>
      <c r="B1731" s="8" t="s">
        <v>2381</v>
      </c>
      <c r="C1731" s="8" t="s">
        <v>2382</v>
      </c>
      <c r="D1731" s="11">
        <v>1.7342961405E10</v>
      </c>
      <c r="E1731" s="8" t="s">
        <v>24</v>
      </c>
      <c r="F1731" s="8" t="str">
        <f t="shared" si="1"/>
        <v>BUY</v>
      </c>
      <c r="G1731" s="12">
        <v>12.586485</v>
      </c>
      <c r="H1731" s="12">
        <v>1000.0</v>
      </c>
      <c r="I1731" s="16">
        <v>43655.0</v>
      </c>
      <c r="J1731" s="14">
        <v>16.310801</v>
      </c>
      <c r="K1731" s="14">
        <f t="shared" si="2"/>
        <v>1295.898021</v>
      </c>
      <c r="L1731" s="15">
        <f t="shared" si="3"/>
        <v>0.2958980208</v>
      </c>
      <c r="M1731" s="15">
        <f t="shared" si="4"/>
        <v>-0.2958980208</v>
      </c>
      <c r="N1731" s="8">
        <f t="shared" si="5"/>
        <v>225</v>
      </c>
    </row>
    <row r="1732" ht="12.75" customHeight="1">
      <c r="A1732" s="7">
        <v>43430.0</v>
      </c>
      <c r="B1732" s="8" t="s">
        <v>1323</v>
      </c>
      <c r="C1732" s="8" t="s">
        <v>1324</v>
      </c>
      <c r="D1732" s="11">
        <v>6.21866E10</v>
      </c>
      <c r="E1732" s="8" t="s">
        <v>24</v>
      </c>
      <c r="F1732" s="8" t="str">
        <f t="shared" si="1"/>
        <v>BUY</v>
      </c>
      <c r="G1732" s="12">
        <v>53.75</v>
      </c>
      <c r="H1732" s="12">
        <v>1000.0</v>
      </c>
      <c r="I1732" s="7">
        <v>43438.0</v>
      </c>
      <c r="J1732" s="14">
        <v>53.05</v>
      </c>
      <c r="K1732" s="14">
        <f t="shared" si="2"/>
        <v>986.9767442</v>
      </c>
      <c r="L1732" s="15">
        <f t="shared" si="3"/>
        <v>-0.01302325581</v>
      </c>
      <c r="M1732" s="15">
        <f t="shared" si="4"/>
        <v>0.01302325581</v>
      </c>
      <c r="N1732" s="8">
        <f t="shared" si="5"/>
        <v>8</v>
      </c>
    </row>
    <row r="1733" ht="12.75" customHeight="1">
      <c r="A1733" s="7">
        <v>43430.0</v>
      </c>
      <c r="B1733" s="8" t="s">
        <v>1033</v>
      </c>
      <c r="C1733" s="8" t="s">
        <v>1034</v>
      </c>
      <c r="D1733" s="11">
        <v>1.3739990678E10</v>
      </c>
      <c r="E1733" s="8" t="s">
        <v>24</v>
      </c>
      <c r="F1733" s="8" t="str">
        <f t="shared" si="1"/>
        <v>BUY</v>
      </c>
      <c r="G1733" s="12">
        <v>115.108276</v>
      </c>
      <c r="H1733" s="12">
        <v>1000.0</v>
      </c>
      <c r="I1733" s="7">
        <v>43601.0</v>
      </c>
      <c r="J1733" s="14">
        <v>125.284523</v>
      </c>
      <c r="K1733" s="14">
        <f t="shared" si="2"/>
        <v>1088.405868</v>
      </c>
      <c r="L1733" s="15">
        <f t="shared" si="3"/>
        <v>0.08840586753</v>
      </c>
      <c r="M1733" s="15">
        <f t="shared" si="4"/>
        <v>-0.08840586753</v>
      </c>
      <c r="N1733" s="8">
        <f t="shared" si="5"/>
        <v>171</v>
      </c>
    </row>
    <row r="1734" ht="12.75" customHeight="1">
      <c r="A1734" s="7">
        <v>43431.0</v>
      </c>
      <c r="B1734" s="8" t="s">
        <v>423</v>
      </c>
      <c r="C1734" s="8" t="s">
        <v>424</v>
      </c>
      <c r="D1734" s="11">
        <v>1.9950442E11</v>
      </c>
      <c r="E1734" s="8" t="s">
        <v>20</v>
      </c>
      <c r="F1734" s="8" t="str">
        <f t="shared" si="1"/>
        <v>SELL</v>
      </c>
      <c r="G1734" s="12">
        <v>127.540001</v>
      </c>
      <c r="H1734" s="12">
        <v>1000.0</v>
      </c>
      <c r="I1734" s="16">
        <v>43525.0</v>
      </c>
      <c r="J1734" s="14">
        <v>164.529999</v>
      </c>
      <c r="K1734" s="14">
        <f t="shared" si="2"/>
        <v>1290.02664</v>
      </c>
      <c r="L1734" s="15">
        <f t="shared" si="3"/>
        <v>-0.2900266403</v>
      </c>
      <c r="M1734" s="15">
        <f t="shared" si="4"/>
        <v>0.2900266403</v>
      </c>
      <c r="N1734" s="8">
        <f t="shared" si="5"/>
        <v>94</v>
      </c>
    </row>
    <row r="1735" ht="12.75" customHeight="1">
      <c r="A1735" s="7">
        <v>43431.0</v>
      </c>
      <c r="B1735" s="8" t="s">
        <v>441</v>
      </c>
      <c r="C1735" s="8" t="s">
        <v>442</v>
      </c>
      <c r="D1735" s="11">
        <v>2.7401950849E10</v>
      </c>
      <c r="E1735" s="8" t="s">
        <v>24</v>
      </c>
      <c r="F1735" s="8" t="str">
        <f t="shared" si="1"/>
        <v>BUY</v>
      </c>
      <c r="G1735" s="12">
        <v>11.36276</v>
      </c>
      <c r="H1735" s="12">
        <v>1000.0</v>
      </c>
      <c r="I1735" s="16">
        <v>43468.0</v>
      </c>
      <c r="J1735" s="14">
        <v>11.672113</v>
      </c>
      <c r="K1735" s="14">
        <f t="shared" si="2"/>
        <v>1027.225164</v>
      </c>
      <c r="L1735" s="15">
        <f t="shared" si="3"/>
        <v>0.0272251636</v>
      </c>
      <c r="M1735" s="15">
        <f t="shared" si="4"/>
        <v>-0.0272251636</v>
      </c>
      <c r="N1735" s="8">
        <f t="shared" si="5"/>
        <v>37</v>
      </c>
    </row>
    <row r="1736" ht="12.75" customHeight="1">
      <c r="A1736" s="7">
        <v>43431.0</v>
      </c>
      <c r="B1736" s="8" t="s">
        <v>1226</v>
      </c>
      <c r="C1736" s="8" t="s">
        <v>1227</v>
      </c>
      <c r="D1736" s="11">
        <v>1.6129382487E10</v>
      </c>
      <c r="E1736" s="8" t="s">
        <v>24</v>
      </c>
      <c r="F1736" s="8" t="str">
        <f t="shared" si="1"/>
        <v>BUY</v>
      </c>
      <c r="G1736" s="12">
        <v>11.679414</v>
      </c>
      <c r="H1736" s="12">
        <v>1000.0</v>
      </c>
      <c r="I1736" s="16">
        <v>43479.0</v>
      </c>
      <c r="J1736" s="14">
        <v>10.361633</v>
      </c>
      <c r="K1736" s="14">
        <f t="shared" si="2"/>
        <v>887.1706235</v>
      </c>
      <c r="L1736" s="15">
        <f t="shared" si="3"/>
        <v>-0.1128293765</v>
      </c>
      <c r="M1736" s="15">
        <f t="shared" si="4"/>
        <v>0.1128293765</v>
      </c>
      <c r="N1736" s="8">
        <f t="shared" si="5"/>
        <v>48</v>
      </c>
    </row>
    <row r="1737" ht="12.75" customHeight="1">
      <c r="A1737" s="7">
        <v>43431.0</v>
      </c>
      <c r="B1737" s="8" t="s">
        <v>1637</v>
      </c>
      <c r="C1737" s="8" t="s">
        <v>1638</v>
      </c>
      <c r="D1737" s="11">
        <v>1.40033231E10</v>
      </c>
      <c r="E1737" s="8" t="s">
        <v>24</v>
      </c>
      <c r="F1737" s="8" t="str">
        <f t="shared" si="1"/>
        <v>BUY</v>
      </c>
      <c r="G1737" s="12">
        <v>26.55</v>
      </c>
      <c r="H1737" s="12">
        <v>1000.0</v>
      </c>
      <c r="I1737" s="7">
        <v>44343.0</v>
      </c>
      <c r="J1737" s="14">
        <v>49.11</v>
      </c>
      <c r="K1737" s="14">
        <f t="shared" si="2"/>
        <v>1849.717514</v>
      </c>
      <c r="L1737" s="15">
        <f t="shared" si="3"/>
        <v>0.8497175141</v>
      </c>
      <c r="M1737" s="15">
        <f t="shared" si="4"/>
        <v>-0.8497175141</v>
      </c>
      <c r="N1737" s="8">
        <f t="shared" si="5"/>
        <v>912</v>
      </c>
    </row>
    <row r="1738" ht="12.75" customHeight="1">
      <c r="A1738" s="7">
        <v>43432.0</v>
      </c>
      <c r="B1738" s="8" t="s">
        <v>66</v>
      </c>
      <c r="C1738" s="8" t="s">
        <v>67</v>
      </c>
      <c r="D1738" s="11">
        <v>2.744500935588E12</v>
      </c>
      <c r="E1738" s="8" t="s">
        <v>20</v>
      </c>
      <c r="F1738" s="8" t="str">
        <f t="shared" si="1"/>
        <v>SELL</v>
      </c>
      <c r="G1738" s="12">
        <v>43.47</v>
      </c>
      <c r="H1738" s="12">
        <v>1000.0</v>
      </c>
      <c r="I1738" s="16">
        <v>43445.0</v>
      </c>
      <c r="J1738" s="14">
        <v>40.52</v>
      </c>
      <c r="K1738" s="14">
        <f t="shared" si="2"/>
        <v>932.1371061</v>
      </c>
      <c r="L1738" s="15">
        <f t="shared" si="3"/>
        <v>0.06786289395</v>
      </c>
      <c r="M1738" s="15">
        <f t="shared" si="4"/>
        <v>-0.06786289395</v>
      </c>
      <c r="N1738" s="8">
        <f t="shared" si="5"/>
        <v>13</v>
      </c>
    </row>
    <row r="1739" ht="12.75" customHeight="1">
      <c r="A1739" s="7">
        <v>43433.0</v>
      </c>
      <c r="B1739" s="8" t="s">
        <v>568</v>
      </c>
      <c r="C1739" s="8" t="s">
        <v>569</v>
      </c>
      <c r="D1739" s="11">
        <v>3.1473180708E10</v>
      </c>
      <c r="E1739" s="8" t="s">
        <v>20</v>
      </c>
      <c r="F1739" s="8" t="str">
        <f t="shared" si="1"/>
        <v>SELL</v>
      </c>
      <c r="G1739" s="12">
        <v>88.43</v>
      </c>
      <c r="H1739" s="12">
        <v>1000.0</v>
      </c>
      <c r="I1739" s="16">
        <v>43804.0</v>
      </c>
      <c r="J1739" s="14">
        <v>90.800003</v>
      </c>
      <c r="K1739" s="14">
        <f t="shared" si="2"/>
        <v>1026.800893</v>
      </c>
      <c r="L1739" s="15">
        <f t="shared" si="3"/>
        <v>-0.02680089336</v>
      </c>
      <c r="M1739" s="15">
        <f t="shared" si="4"/>
        <v>0.02680089336</v>
      </c>
      <c r="N1739" s="8">
        <f t="shared" si="5"/>
        <v>371</v>
      </c>
    </row>
    <row r="1740" ht="12.75" customHeight="1">
      <c r="A1740" s="7">
        <v>43434.0</v>
      </c>
      <c r="B1740" s="8" t="s">
        <v>2396</v>
      </c>
      <c r="C1740" s="8" t="s">
        <v>2397</v>
      </c>
      <c r="D1740" s="11">
        <v>3.1678433302E10</v>
      </c>
      <c r="E1740" s="8" t="s">
        <v>20</v>
      </c>
      <c r="F1740" s="8" t="str">
        <f t="shared" si="1"/>
        <v>SELL</v>
      </c>
      <c r="G1740" s="12">
        <v>70.351044</v>
      </c>
      <c r="H1740" s="12">
        <v>1000.0</v>
      </c>
      <c r="I1740" s="16">
        <v>44727.0</v>
      </c>
      <c r="J1740" s="14">
        <v>91.155121</v>
      </c>
      <c r="K1740" s="14">
        <f t="shared" si="2"/>
        <v>1295.718099</v>
      </c>
      <c r="L1740" s="15">
        <f t="shared" si="3"/>
        <v>-0.2957180991</v>
      </c>
      <c r="M1740" s="15">
        <f t="shared" si="4"/>
        <v>0.2957180991</v>
      </c>
      <c r="N1740" s="8">
        <f t="shared" si="5"/>
        <v>1293</v>
      </c>
    </row>
    <row r="1741" ht="12.75" customHeight="1">
      <c r="A1741" s="7">
        <v>43434.0</v>
      </c>
      <c r="B1741" s="8" t="s">
        <v>89</v>
      </c>
      <c r="C1741" s="8" t="s">
        <v>90</v>
      </c>
      <c r="D1741" s="11">
        <v>1.79830167494E11</v>
      </c>
      <c r="E1741" s="8" t="s">
        <v>24</v>
      </c>
      <c r="F1741" s="8" t="str">
        <f t="shared" si="1"/>
        <v>BUY</v>
      </c>
      <c r="G1741" s="12">
        <v>286.130005</v>
      </c>
      <c r="H1741" s="12">
        <v>1000.0</v>
      </c>
      <c r="I1741" s="7">
        <v>43480.0</v>
      </c>
      <c r="J1741" s="14">
        <v>354.640015</v>
      </c>
      <c r="K1741" s="14">
        <f t="shared" si="2"/>
        <v>1239.43665</v>
      </c>
      <c r="L1741" s="15">
        <f t="shared" si="3"/>
        <v>0.2394366505</v>
      </c>
      <c r="M1741" s="15">
        <f t="shared" si="4"/>
        <v>-0.2394366505</v>
      </c>
      <c r="N1741" s="8">
        <f t="shared" si="5"/>
        <v>46</v>
      </c>
    </row>
    <row r="1742" ht="12.75" customHeight="1">
      <c r="A1742" s="7">
        <v>43437.0</v>
      </c>
      <c r="B1742" s="8" t="s">
        <v>74</v>
      </c>
      <c r="C1742" s="8" t="s">
        <v>75</v>
      </c>
      <c r="D1742" s="11">
        <v>1.1640308784E11</v>
      </c>
      <c r="E1742" s="8" t="s">
        <v>20</v>
      </c>
      <c r="F1742" s="8" t="str">
        <f t="shared" si="1"/>
        <v>SELL</v>
      </c>
      <c r="G1742" s="12">
        <v>151.23172</v>
      </c>
      <c r="H1742" s="12">
        <v>1000.0</v>
      </c>
      <c r="I1742" s="7">
        <v>43721.0</v>
      </c>
      <c r="J1742" s="14">
        <v>156.49147</v>
      </c>
      <c r="K1742" s="14">
        <f t="shared" si="2"/>
        <v>1034.77941</v>
      </c>
      <c r="L1742" s="15">
        <f t="shared" si="3"/>
        <v>-0.03477941003</v>
      </c>
      <c r="M1742" s="15">
        <f t="shared" si="4"/>
        <v>0.03477941003</v>
      </c>
      <c r="N1742" s="8">
        <f t="shared" si="5"/>
        <v>284</v>
      </c>
    </row>
    <row r="1743" ht="12.75" customHeight="1">
      <c r="A1743" s="7">
        <v>43437.0</v>
      </c>
      <c r="B1743" s="8" t="s">
        <v>603</v>
      </c>
      <c r="C1743" s="8" t="s">
        <v>604</v>
      </c>
      <c r="D1743" s="11">
        <v>4.3368843374E10</v>
      </c>
      <c r="E1743" s="8" t="s">
        <v>20</v>
      </c>
      <c r="F1743" s="8" t="str">
        <f t="shared" si="1"/>
        <v>SELL</v>
      </c>
      <c r="G1743" s="12">
        <v>96.677704</v>
      </c>
      <c r="H1743" s="12">
        <v>1000.0</v>
      </c>
      <c r="I1743" s="7">
        <v>43977.0</v>
      </c>
      <c r="J1743" s="14">
        <v>121.821945</v>
      </c>
      <c r="K1743" s="14">
        <f t="shared" si="2"/>
        <v>1260.083142</v>
      </c>
      <c r="L1743" s="15">
        <f t="shared" si="3"/>
        <v>-0.2600831418</v>
      </c>
      <c r="M1743" s="15">
        <f t="shared" si="4"/>
        <v>0.2600831418</v>
      </c>
      <c r="N1743" s="8">
        <f t="shared" si="5"/>
        <v>540</v>
      </c>
    </row>
    <row r="1744" ht="12.75" customHeight="1">
      <c r="A1744" s="7">
        <v>43438.0</v>
      </c>
      <c r="B1744" s="8" t="s">
        <v>296</v>
      </c>
      <c r="C1744" s="8" t="s">
        <v>297</v>
      </c>
      <c r="D1744" s="11">
        <v>7.1123802559E10</v>
      </c>
      <c r="E1744" s="8" t="s">
        <v>20</v>
      </c>
      <c r="F1744" s="8" t="str">
        <f t="shared" si="1"/>
        <v>SELL</v>
      </c>
      <c r="G1744" s="12">
        <v>44.873138</v>
      </c>
      <c r="H1744" s="12">
        <v>1000.0</v>
      </c>
      <c r="I1744" s="7">
        <v>43511.0</v>
      </c>
      <c r="J1744" s="14">
        <v>43.021103</v>
      </c>
      <c r="K1744" s="14">
        <f t="shared" si="2"/>
        <v>958.7273125</v>
      </c>
      <c r="L1744" s="15">
        <f t="shared" si="3"/>
        <v>0.04127268746</v>
      </c>
      <c r="M1744" s="15">
        <f t="shared" si="4"/>
        <v>-0.04127268746</v>
      </c>
      <c r="N1744" s="8">
        <f t="shared" si="5"/>
        <v>73</v>
      </c>
    </row>
    <row r="1745" ht="12.75" customHeight="1">
      <c r="A1745" s="7">
        <v>43438.0</v>
      </c>
      <c r="B1745" s="8" t="s">
        <v>2402</v>
      </c>
      <c r="C1745" s="8" t="s">
        <v>2403</v>
      </c>
      <c r="D1745" s="11">
        <v>1.49027323E10</v>
      </c>
      <c r="E1745" s="8" t="s">
        <v>24</v>
      </c>
      <c r="F1745" s="8" t="str">
        <f t="shared" si="1"/>
        <v>BUY</v>
      </c>
      <c r="G1745" s="12">
        <v>45.863476</v>
      </c>
      <c r="H1745" s="12">
        <v>1000.0</v>
      </c>
      <c r="I1745" s="16">
        <v>44727.0</v>
      </c>
      <c r="J1745" s="14">
        <v>81.703987</v>
      </c>
      <c r="K1745" s="14">
        <f t="shared" si="2"/>
        <v>1781.460851</v>
      </c>
      <c r="L1745" s="15">
        <f t="shared" si="3"/>
        <v>0.7814608513</v>
      </c>
      <c r="M1745" s="15">
        <f t="shared" si="4"/>
        <v>-0.7814608513</v>
      </c>
      <c r="N1745" s="8">
        <f t="shared" si="5"/>
        <v>1289</v>
      </c>
    </row>
    <row r="1746" ht="12.75" customHeight="1">
      <c r="A1746" s="7">
        <v>43438.0</v>
      </c>
      <c r="B1746" s="8" t="s">
        <v>1323</v>
      </c>
      <c r="C1746" s="8" t="s">
        <v>1324</v>
      </c>
      <c r="D1746" s="11">
        <v>6.21866E10</v>
      </c>
      <c r="E1746" s="8" t="s">
        <v>20</v>
      </c>
      <c r="F1746" s="8" t="str">
        <f t="shared" si="1"/>
        <v>SELL</v>
      </c>
      <c r="G1746" s="12">
        <v>53.05</v>
      </c>
      <c r="H1746" s="12">
        <v>1000.0</v>
      </c>
      <c r="I1746" s="7">
        <v>43607.0</v>
      </c>
      <c r="J1746" s="14">
        <v>44.3</v>
      </c>
      <c r="K1746" s="14">
        <f t="shared" si="2"/>
        <v>835.061263</v>
      </c>
      <c r="L1746" s="15">
        <f t="shared" si="3"/>
        <v>0.164938737</v>
      </c>
      <c r="M1746" s="15">
        <f t="shared" si="4"/>
        <v>-0.164938737</v>
      </c>
      <c r="N1746" s="8">
        <f t="shared" si="5"/>
        <v>169</v>
      </c>
    </row>
    <row r="1747" ht="12.75" customHeight="1">
      <c r="A1747" s="7">
        <v>43438.0</v>
      </c>
      <c r="B1747" s="8" t="s">
        <v>2023</v>
      </c>
      <c r="C1747" s="8" t="s">
        <v>2024</v>
      </c>
      <c r="D1747" s="11">
        <v>4.0240186522E10</v>
      </c>
      <c r="E1747" s="8" t="s">
        <v>24</v>
      </c>
      <c r="F1747" s="8" t="str">
        <f t="shared" si="1"/>
        <v>BUY</v>
      </c>
      <c r="G1747" s="12">
        <v>68.11</v>
      </c>
      <c r="H1747" s="12">
        <v>1000.0</v>
      </c>
      <c r="I1747" s="7">
        <v>43760.0</v>
      </c>
      <c r="J1747" s="14">
        <v>87.61</v>
      </c>
      <c r="K1747" s="14">
        <f t="shared" si="2"/>
        <v>1286.301571</v>
      </c>
      <c r="L1747" s="15">
        <f t="shared" si="3"/>
        <v>0.286301571</v>
      </c>
      <c r="M1747" s="15">
        <f t="shared" si="4"/>
        <v>-0.286301571</v>
      </c>
      <c r="N1747" s="8">
        <f t="shared" si="5"/>
        <v>322</v>
      </c>
    </row>
    <row r="1748" ht="12.75" customHeight="1">
      <c r="A1748" s="7">
        <v>43440.0</v>
      </c>
      <c r="B1748" s="8" t="s">
        <v>123</v>
      </c>
      <c r="C1748" s="8" t="s">
        <v>124</v>
      </c>
      <c r="D1748" s="11">
        <v>3.4143176459E10</v>
      </c>
      <c r="E1748" s="8" t="s">
        <v>20</v>
      </c>
      <c r="F1748" s="8" t="str">
        <f t="shared" si="1"/>
        <v>SELL</v>
      </c>
      <c r="G1748" s="12">
        <v>26.72</v>
      </c>
      <c r="H1748" s="12">
        <v>1000.0</v>
      </c>
      <c r="I1748" s="7">
        <v>43535.0</v>
      </c>
      <c r="J1748" s="14">
        <v>22.41</v>
      </c>
      <c r="K1748" s="14">
        <f t="shared" si="2"/>
        <v>838.6976048</v>
      </c>
      <c r="L1748" s="15">
        <f t="shared" si="3"/>
        <v>0.1613023952</v>
      </c>
      <c r="M1748" s="15">
        <f t="shared" si="4"/>
        <v>-0.1613023952</v>
      </c>
      <c r="N1748" s="8">
        <f t="shared" si="5"/>
        <v>95</v>
      </c>
    </row>
    <row r="1749" ht="12.75" customHeight="1">
      <c r="A1749" s="7">
        <v>43444.0</v>
      </c>
      <c r="B1749" s="8" t="s">
        <v>2404</v>
      </c>
      <c r="C1749" s="8" t="s">
        <v>2405</v>
      </c>
      <c r="D1749" s="11">
        <v>3.8738457767E10</v>
      </c>
      <c r="E1749" s="8" t="s">
        <v>20</v>
      </c>
      <c r="F1749" s="8" t="str">
        <f t="shared" si="1"/>
        <v>SELL</v>
      </c>
      <c r="G1749" s="12">
        <v>18.799999</v>
      </c>
      <c r="H1749" s="12">
        <v>1000.0</v>
      </c>
      <c r="I1749" s="7">
        <v>44006.0</v>
      </c>
      <c r="J1749" s="14">
        <v>64.839996</v>
      </c>
      <c r="K1749" s="14">
        <f t="shared" si="2"/>
        <v>3448.936141</v>
      </c>
      <c r="L1749" s="15">
        <f t="shared" si="3"/>
        <v>-2.448936141</v>
      </c>
      <c r="M1749" s="15">
        <f t="shared" si="4"/>
        <v>2.448936141</v>
      </c>
      <c r="N1749" s="8">
        <f t="shared" si="5"/>
        <v>562</v>
      </c>
    </row>
    <row r="1750" ht="12.75" customHeight="1">
      <c r="A1750" s="7">
        <v>43445.0</v>
      </c>
      <c r="B1750" s="8" t="s">
        <v>66</v>
      </c>
      <c r="C1750" s="8" t="s">
        <v>67</v>
      </c>
      <c r="D1750" s="11">
        <v>2.744500935588E12</v>
      </c>
      <c r="E1750" s="8" t="s">
        <v>24</v>
      </c>
      <c r="F1750" s="8" t="str">
        <f t="shared" si="1"/>
        <v>BUY</v>
      </c>
      <c r="G1750" s="12">
        <v>40.52</v>
      </c>
      <c r="H1750" s="12">
        <v>1000.0</v>
      </c>
      <c r="I1750" s="16">
        <v>43446.0</v>
      </c>
      <c r="J1750" s="14">
        <v>40.63</v>
      </c>
      <c r="K1750" s="14">
        <f t="shared" si="2"/>
        <v>1002.714709</v>
      </c>
      <c r="L1750" s="15">
        <f t="shared" si="3"/>
        <v>0.002714708786</v>
      </c>
      <c r="M1750" s="15">
        <f t="shared" si="4"/>
        <v>-0.002714708786</v>
      </c>
      <c r="N1750" s="8">
        <f t="shared" si="5"/>
        <v>1</v>
      </c>
    </row>
    <row r="1751" ht="12.75" customHeight="1">
      <c r="A1751" s="7">
        <v>43445.0</v>
      </c>
      <c r="B1751" s="8" t="s">
        <v>531</v>
      </c>
      <c r="C1751" s="8" t="s">
        <v>532</v>
      </c>
      <c r="D1751" s="11">
        <v>1.69812468749E11</v>
      </c>
      <c r="E1751" s="8" t="s">
        <v>24</v>
      </c>
      <c r="F1751" s="8" t="str">
        <f t="shared" si="1"/>
        <v>BUY</v>
      </c>
      <c r="G1751" s="12">
        <v>19.98</v>
      </c>
      <c r="H1751" s="12">
        <v>1000.0</v>
      </c>
      <c r="I1751" s="16">
        <v>43448.0</v>
      </c>
      <c r="J1751" s="14">
        <v>19.9</v>
      </c>
      <c r="K1751" s="14">
        <f t="shared" si="2"/>
        <v>995.995996</v>
      </c>
      <c r="L1751" s="15">
        <f t="shared" si="3"/>
        <v>-0.004004004004</v>
      </c>
      <c r="M1751" s="15">
        <f t="shared" si="4"/>
        <v>0.004004004004</v>
      </c>
      <c r="N1751" s="8">
        <f t="shared" si="5"/>
        <v>3</v>
      </c>
    </row>
    <row r="1752" ht="12.75" customHeight="1">
      <c r="A1752" s="7">
        <v>43445.0</v>
      </c>
      <c r="B1752" s="8" t="s">
        <v>630</v>
      </c>
      <c r="C1752" s="8" t="s">
        <v>631</v>
      </c>
      <c r="D1752" s="11">
        <v>1.069485355423E12</v>
      </c>
      <c r="E1752" s="8" t="s">
        <v>24</v>
      </c>
      <c r="F1752" s="8" t="str">
        <f t="shared" si="1"/>
        <v>BUY</v>
      </c>
      <c r="G1752" s="12">
        <v>36.765995</v>
      </c>
      <c r="H1752" s="12">
        <v>1000.0</v>
      </c>
      <c r="I1752" s="7">
        <v>43468.0</v>
      </c>
      <c r="J1752" s="14">
        <v>31.75437</v>
      </c>
      <c r="K1752" s="14">
        <f t="shared" si="2"/>
        <v>863.6885796</v>
      </c>
      <c r="L1752" s="15">
        <f t="shared" si="3"/>
        <v>-0.1363114204</v>
      </c>
      <c r="M1752" s="15">
        <f t="shared" si="4"/>
        <v>0.1363114204</v>
      </c>
      <c r="N1752" s="8">
        <f t="shared" si="5"/>
        <v>23</v>
      </c>
    </row>
    <row r="1753" ht="12.75" customHeight="1">
      <c r="A1753" s="7">
        <v>43445.0</v>
      </c>
      <c r="B1753" s="8" t="s">
        <v>783</v>
      </c>
      <c r="C1753" s="8" t="s">
        <v>784</v>
      </c>
      <c r="D1753" s="11">
        <v>1.00443452698E11</v>
      </c>
      <c r="E1753" s="8" t="s">
        <v>20</v>
      </c>
      <c r="F1753" s="8" t="str">
        <f t="shared" si="1"/>
        <v>SELL</v>
      </c>
      <c r="G1753" s="12">
        <v>15.306375</v>
      </c>
      <c r="H1753" s="12">
        <v>1000.0</v>
      </c>
      <c r="I1753" s="7">
        <v>43703.0</v>
      </c>
      <c r="J1753" s="14">
        <v>19.168558</v>
      </c>
      <c r="K1753" s="14">
        <f t="shared" si="2"/>
        <v>1252.325126</v>
      </c>
      <c r="L1753" s="15">
        <f t="shared" si="3"/>
        <v>-0.252325126</v>
      </c>
      <c r="M1753" s="15">
        <f t="shared" si="4"/>
        <v>0.252325126</v>
      </c>
      <c r="N1753" s="8">
        <f t="shared" si="5"/>
        <v>258</v>
      </c>
    </row>
    <row r="1754" ht="12.75" customHeight="1">
      <c r="A1754" s="7">
        <v>43446.0</v>
      </c>
      <c r="B1754" s="8" t="s">
        <v>66</v>
      </c>
      <c r="C1754" s="8" t="s">
        <v>67</v>
      </c>
      <c r="D1754" s="11">
        <v>2.744500935588E12</v>
      </c>
      <c r="E1754" s="8" t="s">
        <v>20</v>
      </c>
      <c r="F1754" s="8" t="str">
        <f t="shared" si="1"/>
        <v>SELL</v>
      </c>
      <c r="G1754" s="12">
        <v>40.63</v>
      </c>
      <c r="H1754" s="12">
        <v>1000.0</v>
      </c>
      <c r="I1754" s="16">
        <v>43453.0</v>
      </c>
      <c r="J1754" s="14">
        <v>38.66</v>
      </c>
      <c r="K1754" s="14">
        <f t="shared" si="2"/>
        <v>951.5136599</v>
      </c>
      <c r="L1754" s="15">
        <f t="shared" si="3"/>
        <v>0.04848634014</v>
      </c>
      <c r="M1754" s="15">
        <f t="shared" si="4"/>
        <v>-0.04848634014</v>
      </c>
      <c r="N1754" s="8">
        <f t="shared" si="5"/>
        <v>7</v>
      </c>
    </row>
    <row r="1755" ht="12.75" customHeight="1">
      <c r="A1755" s="7">
        <v>43446.0</v>
      </c>
      <c r="B1755" s="8" t="s">
        <v>177</v>
      </c>
      <c r="C1755" s="8" t="s">
        <v>178</v>
      </c>
      <c r="D1755" s="11">
        <v>1.9131597722E10</v>
      </c>
      <c r="E1755" s="8" t="s">
        <v>24</v>
      </c>
      <c r="F1755" s="8" t="str">
        <f t="shared" si="1"/>
        <v>BUY</v>
      </c>
      <c r="G1755" s="12">
        <v>49.239719</v>
      </c>
      <c r="H1755" s="12">
        <v>1000.0</v>
      </c>
      <c r="I1755" s="7">
        <v>43448.0</v>
      </c>
      <c r="J1755" s="14">
        <v>48.456142</v>
      </c>
      <c r="K1755" s="14">
        <f t="shared" si="2"/>
        <v>984.0864851</v>
      </c>
      <c r="L1755" s="15">
        <f t="shared" si="3"/>
        <v>-0.01591351486</v>
      </c>
      <c r="M1755" s="15">
        <f t="shared" si="4"/>
        <v>0.01591351486</v>
      </c>
      <c r="N1755" s="8">
        <f t="shared" si="5"/>
        <v>2</v>
      </c>
    </row>
    <row r="1756" ht="12.75" customHeight="1">
      <c r="A1756" s="7">
        <v>43447.0</v>
      </c>
      <c r="B1756" s="8" t="s">
        <v>83</v>
      </c>
      <c r="C1756" s="8" t="s">
        <v>84</v>
      </c>
      <c r="D1756" s="11">
        <v>1.0802232864E11</v>
      </c>
      <c r="E1756" s="8" t="s">
        <v>24</v>
      </c>
      <c r="F1756" s="8" t="str">
        <f t="shared" si="1"/>
        <v>BUY</v>
      </c>
      <c r="G1756" s="12">
        <v>158.802338</v>
      </c>
      <c r="H1756" s="12">
        <v>1000.0</v>
      </c>
      <c r="I1756" s="16">
        <v>43451.0</v>
      </c>
      <c r="J1756" s="14">
        <v>151.662018</v>
      </c>
      <c r="K1756" s="14">
        <f t="shared" si="2"/>
        <v>955.0364303</v>
      </c>
      <c r="L1756" s="15">
        <f t="shared" si="3"/>
        <v>-0.04496356974</v>
      </c>
      <c r="M1756" s="15">
        <f t="shared" si="4"/>
        <v>0.04496356974</v>
      </c>
      <c r="N1756" s="8">
        <f t="shared" si="5"/>
        <v>4</v>
      </c>
    </row>
    <row r="1757" ht="12.75" customHeight="1">
      <c r="A1757" s="7">
        <v>43447.0</v>
      </c>
      <c r="B1757" s="8" t="s">
        <v>36</v>
      </c>
      <c r="C1757" s="8" t="s">
        <v>36</v>
      </c>
      <c r="D1757" s="11">
        <v>1.28825360723E11</v>
      </c>
      <c r="E1757" s="8" t="s">
        <v>20</v>
      </c>
      <c r="F1757" s="8" t="str">
        <f t="shared" si="1"/>
        <v>SELL</v>
      </c>
      <c r="G1757" s="12">
        <v>91.46</v>
      </c>
      <c r="H1757" s="12">
        <v>1000.0</v>
      </c>
      <c r="I1757" s="7">
        <v>43469.0</v>
      </c>
      <c r="J1757" s="14">
        <v>88.88</v>
      </c>
      <c r="K1757" s="14">
        <f t="shared" si="2"/>
        <v>971.7909469</v>
      </c>
      <c r="L1757" s="15">
        <f t="shared" si="3"/>
        <v>0.02820905314</v>
      </c>
      <c r="M1757" s="15">
        <f t="shared" si="4"/>
        <v>-0.02820905314</v>
      </c>
      <c r="N1757" s="8">
        <f t="shared" si="5"/>
        <v>22</v>
      </c>
    </row>
    <row r="1758" ht="12.75" customHeight="1">
      <c r="A1758" s="7">
        <v>43447.0</v>
      </c>
      <c r="B1758" s="8" t="s">
        <v>2412</v>
      </c>
      <c r="C1758" s="8" t="s">
        <v>2413</v>
      </c>
      <c r="D1758" s="11">
        <v>1.2280252413E10</v>
      </c>
      <c r="E1758" s="8" t="s">
        <v>24</v>
      </c>
      <c r="F1758" s="8" t="str">
        <f t="shared" si="1"/>
        <v>BUY</v>
      </c>
      <c r="G1758" s="12">
        <v>13.51</v>
      </c>
      <c r="H1758" s="12">
        <v>1000.0</v>
      </c>
      <c r="I1758" s="16">
        <v>43493.0</v>
      </c>
      <c r="J1758" s="14">
        <v>15.08</v>
      </c>
      <c r="K1758" s="14">
        <f t="shared" si="2"/>
        <v>1116.210215</v>
      </c>
      <c r="L1758" s="15">
        <f t="shared" si="3"/>
        <v>0.1162102147</v>
      </c>
      <c r="M1758" s="15">
        <f t="shared" si="4"/>
        <v>-0.1162102147</v>
      </c>
      <c r="N1758" s="8">
        <f t="shared" si="5"/>
        <v>46</v>
      </c>
    </row>
    <row r="1759" ht="12.75" customHeight="1">
      <c r="A1759" s="7">
        <v>43448.0</v>
      </c>
      <c r="B1759" s="8" t="s">
        <v>531</v>
      </c>
      <c r="C1759" s="8" t="s">
        <v>532</v>
      </c>
      <c r="D1759" s="11">
        <v>1.69812468749E11</v>
      </c>
      <c r="E1759" s="8" t="s">
        <v>20</v>
      </c>
      <c r="F1759" s="8" t="str">
        <f t="shared" si="1"/>
        <v>SELL</v>
      </c>
      <c r="G1759" s="12">
        <v>19.9</v>
      </c>
      <c r="H1759" s="12">
        <v>1000.0</v>
      </c>
      <c r="I1759" s="16">
        <v>44509.0</v>
      </c>
      <c r="J1759" s="14">
        <v>148.919998</v>
      </c>
      <c r="K1759" s="14">
        <f t="shared" si="2"/>
        <v>7483.416985</v>
      </c>
      <c r="L1759" s="15">
        <f t="shared" si="3"/>
        <v>-6.483416985</v>
      </c>
      <c r="M1759" s="15">
        <f t="shared" si="4"/>
        <v>6.483416985</v>
      </c>
      <c r="N1759" s="8">
        <f t="shared" si="5"/>
        <v>1061</v>
      </c>
    </row>
    <row r="1760" ht="12.75" customHeight="1">
      <c r="A1760" s="7">
        <v>43448.0</v>
      </c>
      <c r="B1760" s="8" t="s">
        <v>485</v>
      </c>
      <c r="C1760" s="8" t="s">
        <v>486</v>
      </c>
      <c r="D1760" s="11">
        <v>3.40811773793E11</v>
      </c>
      <c r="E1760" s="8" t="s">
        <v>20</v>
      </c>
      <c r="F1760" s="8" t="str">
        <f t="shared" si="1"/>
        <v>SELL</v>
      </c>
      <c r="G1760" s="12">
        <v>215.804733</v>
      </c>
      <c r="H1760" s="12">
        <v>1000.0</v>
      </c>
      <c r="I1760" s="16">
        <v>43605.0</v>
      </c>
      <c r="J1760" s="14">
        <v>235.361267</v>
      </c>
      <c r="K1760" s="14">
        <f t="shared" si="2"/>
        <v>1090.621432</v>
      </c>
      <c r="L1760" s="15">
        <f t="shared" si="3"/>
        <v>-0.09062143229</v>
      </c>
      <c r="M1760" s="15">
        <f t="shared" si="4"/>
        <v>0.09062143229</v>
      </c>
      <c r="N1760" s="8">
        <f t="shared" si="5"/>
        <v>157</v>
      </c>
    </row>
    <row r="1761" ht="12.75" customHeight="1">
      <c r="A1761" s="7">
        <v>43448.0</v>
      </c>
      <c r="B1761" s="8" t="s">
        <v>820</v>
      </c>
      <c r="C1761" s="8" t="s">
        <v>821</v>
      </c>
      <c r="D1761" s="11">
        <v>1.30507429E10</v>
      </c>
      <c r="E1761" s="8" t="s">
        <v>24</v>
      </c>
      <c r="F1761" s="8" t="str">
        <f t="shared" si="1"/>
        <v>BUY</v>
      </c>
      <c r="G1761" s="12">
        <v>61.209999</v>
      </c>
      <c r="H1761" s="12">
        <v>1000.0</v>
      </c>
      <c r="I1761" s="7">
        <v>43578.0</v>
      </c>
      <c r="J1761" s="14">
        <v>77.339996</v>
      </c>
      <c r="K1761" s="14">
        <f t="shared" si="2"/>
        <v>1263.518988</v>
      </c>
      <c r="L1761" s="15">
        <f t="shared" si="3"/>
        <v>0.2635189881</v>
      </c>
      <c r="M1761" s="15">
        <f t="shared" si="4"/>
        <v>-0.2635189881</v>
      </c>
      <c r="N1761" s="8">
        <f t="shared" si="5"/>
        <v>130</v>
      </c>
    </row>
    <row r="1762" ht="12.75" customHeight="1">
      <c r="A1762" s="7">
        <v>43448.0</v>
      </c>
      <c r="B1762" s="8" t="s">
        <v>177</v>
      </c>
      <c r="C1762" s="8" t="s">
        <v>178</v>
      </c>
      <c r="D1762" s="11">
        <v>1.9131597722E10</v>
      </c>
      <c r="E1762" s="8" t="s">
        <v>20</v>
      </c>
      <c r="F1762" s="8" t="str">
        <f t="shared" si="1"/>
        <v>SELL</v>
      </c>
      <c r="G1762" s="12">
        <v>48.456142</v>
      </c>
      <c r="H1762" s="12">
        <v>1000.0</v>
      </c>
      <c r="I1762" s="7">
        <v>43563.0</v>
      </c>
      <c r="J1762" s="14">
        <v>50.395588</v>
      </c>
      <c r="K1762" s="14">
        <f t="shared" si="2"/>
        <v>1040.024771</v>
      </c>
      <c r="L1762" s="15">
        <f t="shared" si="3"/>
        <v>-0.04002477127</v>
      </c>
      <c r="M1762" s="15">
        <f t="shared" si="4"/>
        <v>0.04002477127</v>
      </c>
      <c r="N1762" s="8">
        <f t="shared" si="5"/>
        <v>115</v>
      </c>
    </row>
    <row r="1763" ht="12.75" customHeight="1">
      <c r="A1763" s="7">
        <v>43448.0</v>
      </c>
      <c r="B1763" s="8" t="s">
        <v>429</v>
      </c>
      <c r="C1763" s="8" t="s">
        <v>430</v>
      </c>
      <c r="D1763" s="11">
        <v>3.16102715873E11</v>
      </c>
      <c r="E1763" s="8" t="s">
        <v>24</v>
      </c>
      <c r="F1763" s="8" t="str">
        <f t="shared" si="1"/>
        <v>BUY</v>
      </c>
      <c r="G1763" s="12">
        <v>43.091789</v>
      </c>
      <c r="H1763" s="12">
        <v>1000.0</v>
      </c>
      <c r="I1763" s="7">
        <v>43570.0</v>
      </c>
      <c r="J1763" s="14">
        <v>50.944405</v>
      </c>
      <c r="K1763" s="14">
        <f t="shared" si="2"/>
        <v>1182.229984</v>
      </c>
      <c r="L1763" s="15">
        <f t="shared" si="3"/>
        <v>0.1822299835</v>
      </c>
      <c r="M1763" s="15">
        <f t="shared" si="4"/>
        <v>-0.1822299835</v>
      </c>
      <c r="N1763" s="8">
        <f t="shared" si="5"/>
        <v>122</v>
      </c>
    </row>
    <row r="1764" ht="12.75" customHeight="1">
      <c r="A1764" s="7">
        <v>43451.0</v>
      </c>
      <c r="B1764" s="8" t="s">
        <v>916</v>
      </c>
      <c r="C1764" s="8" t="s">
        <v>917</v>
      </c>
      <c r="D1764" s="11">
        <v>2.680915576E10</v>
      </c>
      <c r="E1764" s="8" t="s">
        <v>24</v>
      </c>
      <c r="F1764" s="8" t="str">
        <f t="shared" si="1"/>
        <v>BUY</v>
      </c>
      <c r="G1764" s="12">
        <v>75.37</v>
      </c>
      <c r="H1764" s="12">
        <v>1000.0</v>
      </c>
      <c r="I1764" s="7">
        <v>43930.0</v>
      </c>
      <c r="J1764" s="14">
        <v>30.08</v>
      </c>
      <c r="K1764" s="14">
        <f t="shared" si="2"/>
        <v>399.0977843</v>
      </c>
      <c r="L1764" s="15">
        <f t="shared" si="3"/>
        <v>-0.6009022157</v>
      </c>
      <c r="M1764" s="15">
        <f t="shared" si="4"/>
        <v>0.6009022157</v>
      </c>
      <c r="N1764" s="8">
        <f t="shared" si="5"/>
        <v>479</v>
      </c>
    </row>
    <row r="1765" ht="12.75" customHeight="1">
      <c r="A1765" s="7">
        <v>43451.0</v>
      </c>
      <c r="B1765" s="8" t="s">
        <v>689</v>
      </c>
      <c r="C1765" s="8" t="s">
        <v>690</v>
      </c>
      <c r="D1765" s="11">
        <v>4.1085696745E10</v>
      </c>
      <c r="E1765" s="8" t="s">
        <v>20</v>
      </c>
      <c r="F1765" s="8" t="str">
        <f t="shared" si="1"/>
        <v>SELL</v>
      </c>
      <c r="G1765" s="12">
        <v>31.406191</v>
      </c>
      <c r="H1765" s="12">
        <v>1000.0</v>
      </c>
      <c r="I1765" s="16">
        <v>43637.0</v>
      </c>
      <c r="J1765" s="14">
        <v>46.967091</v>
      </c>
      <c r="K1765" s="14">
        <f t="shared" si="2"/>
        <v>1495.472374</v>
      </c>
      <c r="L1765" s="15">
        <f t="shared" si="3"/>
        <v>-0.4954723736</v>
      </c>
      <c r="M1765" s="15">
        <f t="shared" si="4"/>
        <v>0.4954723736</v>
      </c>
      <c r="N1765" s="8">
        <f t="shared" si="5"/>
        <v>186</v>
      </c>
    </row>
    <row r="1766" ht="12.75" customHeight="1">
      <c r="A1766" s="7">
        <v>43451.0</v>
      </c>
      <c r="B1766" s="8" t="s">
        <v>83</v>
      </c>
      <c r="C1766" s="8" t="s">
        <v>84</v>
      </c>
      <c r="D1766" s="11">
        <v>1.0802232864E11</v>
      </c>
      <c r="E1766" s="8" t="s">
        <v>20</v>
      </c>
      <c r="F1766" s="8" t="str">
        <f t="shared" si="1"/>
        <v>SELL</v>
      </c>
      <c r="G1766" s="12">
        <v>151.662018</v>
      </c>
      <c r="H1766" s="12">
        <v>1000.0</v>
      </c>
      <c r="I1766" s="16">
        <v>43566.0</v>
      </c>
      <c r="J1766" s="14">
        <v>183.833298</v>
      </c>
      <c r="K1766" s="14">
        <f t="shared" si="2"/>
        <v>1212.124831</v>
      </c>
      <c r="L1766" s="15">
        <f t="shared" si="3"/>
        <v>-0.2121248314</v>
      </c>
      <c r="M1766" s="15">
        <f t="shared" si="4"/>
        <v>0.2121248314</v>
      </c>
      <c r="N1766" s="8">
        <f t="shared" si="5"/>
        <v>115</v>
      </c>
    </row>
    <row r="1767" ht="12.75" customHeight="1">
      <c r="A1767" s="7">
        <v>43451.0</v>
      </c>
      <c r="B1767" s="8" t="s">
        <v>1847</v>
      </c>
      <c r="C1767" s="8" t="s">
        <v>1848</v>
      </c>
      <c r="D1767" s="11">
        <v>1.1164249786E10</v>
      </c>
      <c r="E1767" s="8" t="s">
        <v>24</v>
      </c>
      <c r="F1767" s="8" t="str">
        <f t="shared" si="1"/>
        <v>BUY</v>
      </c>
      <c r="G1767" s="12">
        <v>32.119999</v>
      </c>
      <c r="H1767" s="12">
        <v>1000.0</v>
      </c>
      <c r="I1767" s="7">
        <v>43490.0</v>
      </c>
      <c r="J1767" s="14">
        <v>43.689999</v>
      </c>
      <c r="K1767" s="14">
        <f t="shared" si="2"/>
        <v>1360.211717</v>
      </c>
      <c r="L1767" s="15">
        <f t="shared" si="3"/>
        <v>0.3602117173</v>
      </c>
      <c r="M1767" s="15">
        <f t="shared" si="4"/>
        <v>-0.3602117173</v>
      </c>
      <c r="N1767" s="8">
        <f t="shared" si="5"/>
        <v>39</v>
      </c>
    </row>
    <row r="1768" ht="12.75" customHeight="1">
      <c r="A1768" s="7">
        <v>43452.0</v>
      </c>
      <c r="B1768" s="8" t="s">
        <v>517</v>
      </c>
      <c r="C1768" s="8" t="s">
        <v>518</v>
      </c>
      <c r="D1768" s="11">
        <v>3.20785814E10</v>
      </c>
      <c r="E1768" s="8" t="s">
        <v>24</v>
      </c>
      <c r="F1768" s="8" t="str">
        <f t="shared" si="1"/>
        <v>BUY</v>
      </c>
      <c r="G1768" s="12">
        <v>19.127047</v>
      </c>
      <c r="H1768" s="12">
        <v>1000.0</v>
      </c>
      <c r="I1768" s="16">
        <v>44279.0</v>
      </c>
      <c r="J1768" s="14">
        <v>19.082937</v>
      </c>
      <c r="K1768" s="14">
        <f t="shared" si="2"/>
        <v>997.6938416</v>
      </c>
      <c r="L1768" s="15">
        <f t="shared" si="3"/>
        <v>-0.002306158394</v>
      </c>
      <c r="M1768" s="15">
        <f t="shared" si="4"/>
        <v>0.002306158394</v>
      </c>
      <c r="N1768" s="8">
        <f t="shared" si="5"/>
        <v>827</v>
      </c>
    </row>
    <row r="1769" ht="12.75" customHeight="1">
      <c r="A1769" s="7">
        <v>43452.0</v>
      </c>
      <c r="B1769" s="8" t="s">
        <v>2416</v>
      </c>
      <c r="C1769" s="8" t="s">
        <v>2417</v>
      </c>
      <c r="D1769" s="11">
        <v>3.8145538929E10</v>
      </c>
      <c r="E1769" s="8" t="s">
        <v>24</v>
      </c>
      <c r="F1769" s="8" t="str">
        <f t="shared" si="1"/>
        <v>BUY</v>
      </c>
      <c r="G1769" s="12">
        <v>53.159893</v>
      </c>
      <c r="H1769" s="12">
        <v>1000.0</v>
      </c>
      <c r="I1769" s="16">
        <v>44727.0</v>
      </c>
      <c r="J1769" s="14">
        <v>56.249474</v>
      </c>
      <c r="K1769" s="14">
        <f t="shared" si="2"/>
        <v>1058.118646</v>
      </c>
      <c r="L1769" s="15">
        <f t="shared" si="3"/>
        <v>0.05811864595</v>
      </c>
      <c r="M1769" s="15">
        <f t="shared" si="4"/>
        <v>-0.05811864595</v>
      </c>
      <c r="N1769" s="8">
        <f t="shared" si="5"/>
        <v>1275</v>
      </c>
    </row>
    <row r="1770" ht="12.75" customHeight="1">
      <c r="A1770" s="7">
        <v>43453.0</v>
      </c>
      <c r="B1770" s="8" t="s">
        <v>66</v>
      </c>
      <c r="C1770" s="8" t="s">
        <v>67</v>
      </c>
      <c r="D1770" s="11">
        <v>2.744500935588E12</v>
      </c>
      <c r="E1770" s="8" t="s">
        <v>24</v>
      </c>
      <c r="F1770" s="8" t="str">
        <f t="shared" si="1"/>
        <v>BUY</v>
      </c>
      <c r="G1770" s="12">
        <v>38.66</v>
      </c>
      <c r="H1770" s="12">
        <v>1000.0</v>
      </c>
      <c r="I1770" s="16">
        <v>43469.0</v>
      </c>
      <c r="J1770" s="14">
        <v>35.62</v>
      </c>
      <c r="K1770" s="14">
        <f t="shared" si="2"/>
        <v>921.3657527</v>
      </c>
      <c r="L1770" s="15">
        <f t="shared" si="3"/>
        <v>-0.07863424728</v>
      </c>
      <c r="M1770" s="15">
        <f t="shared" si="4"/>
        <v>0.07863424728</v>
      </c>
      <c r="N1770" s="8">
        <f t="shared" si="5"/>
        <v>16</v>
      </c>
    </row>
    <row r="1771" ht="12.75" customHeight="1">
      <c r="A1771" s="7">
        <v>43454.0</v>
      </c>
      <c r="B1771" s="8" t="s">
        <v>435</v>
      </c>
      <c r="C1771" s="8" t="s">
        <v>436</v>
      </c>
      <c r="D1771" s="11">
        <v>1.91093039724E11</v>
      </c>
      <c r="E1771" s="8" t="s">
        <v>24</v>
      </c>
      <c r="F1771" s="8" t="str">
        <f t="shared" si="1"/>
        <v>BUY</v>
      </c>
      <c r="G1771" s="12">
        <v>134.345444</v>
      </c>
      <c r="H1771" s="12">
        <v>1000.0</v>
      </c>
      <c r="I1771" s="16">
        <v>43546.0</v>
      </c>
      <c r="J1771" s="14">
        <v>154.698578</v>
      </c>
      <c r="K1771" s="14">
        <f t="shared" si="2"/>
        <v>1151.498506</v>
      </c>
      <c r="L1771" s="15">
        <f t="shared" si="3"/>
        <v>0.1514985056</v>
      </c>
      <c r="M1771" s="15">
        <f t="shared" si="4"/>
        <v>-0.1514985056</v>
      </c>
      <c r="N1771" s="8">
        <f t="shared" si="5"/>
        <v>92</v>
      </c>
    </row>
    <row r="1772" ht="12.75" customHeight="1">
      <c r="A1772" s="7">
        <v>43454.0</v>
      </c>
      <c r="B1772" s="8" t="s">
        <v>549</v>
      </c>
      <c r="C1772" s="8" t="s">
        <v>550</v>
      </c>
      <c r="D1772" s="11">
        <v>2.0361631721E10</v>
      </c>
      <c r="E1772" s="8" t="s">
        <v>24</v>
      </c>
      <c r="F1772" s="8" t="str">
        <f t="shared" si="1"/>
        <v>BUY</v>
      </c>
      <c r="G1772" s="12">
        <v>47.260544</v>
      </c>
      <c r="H1772" s="12">
        <v>1000.0</v>
      </c>
      <c r="I1772" s="7">
        <v>43546.0</v>
      </c>
      <c r="J1772" s="14">
        <v>54.012623</v>
      </c>
      <c r="K1772" s="14">
        <f t="shared" si="2"/>
        <v>1142.869261</v>
      </c>
      <c r="L1772" s="15">
        <f t="shared" si="3"/>
        <v>0.1428692611</v>
      </c>
      <c r="M1772" s="15">
        <f t="shared" si="4"/>
        <v>-0.1428692611</v>
      </c>
      <c r="N1772" s="8">
        <f t="shared" si="5"/>
        <v>92</v>
      </c>
    </row>
    <row r="1773" ht="12.75" customHeight="1">
      <c r="A1773" s="7">
        <v>43454.0</v>
      </c>
      <c r="B1773" s="8" t="s">
        <v>1807</v>
      </c>
      <c r="C1773" s="8" t="s">
        <v>1808</v>
      </c>
      <c r="D1773" s="11">
        <v>1.2288218878E10</v>
      </c>
      <c r="E1773" s="8" t="s">
        <v>24</v>
      </c>
      <c r="F1773" s="8" t="str">
        <f t="shared" si="1"/>
        <v>BUY</v>
      </c>
      <c r="G1773" s="12">
        <v>40.023106</v>
      </c>
      <c r="H1773" s="12">
        <v>1000.0</v>
      </c>
      <c r="I1773" s="16">
        <v>44727.0</v>
      </c>
      <c r="J1773" s="14">
        <v>81.146851</v>
      </c>
      <c r="K1773" s="14">
        <f t="shared" si="2"/>
        <v>2027.50009</v>
      </c>
      <c r="L1773" s="15">
        <f t="shared" si="3"/>
        <v>1.02750009</v>
      </c>
      <c r="M1773" s="15">
        <f t="shared" si="4"/>
        <v>-1.02750009</v>
      </c>
      <c r="N1773" s="8">
        <f t="shared" si="5"/>
        <v>1273</v>
      </c>
    </row>
    <row r="1774" ht="12.75" customHeight="1">
      <c r="A1774" s="7">
        <v>43468.0</v>
      </c>
      <c r="B1774" s="8" t="s">
        <v>457</v>
      </c>
      <c r="C1774" s="8" t="s">
        <v>458</v>
      </c>
      <c r="D1774" s="11">
        <v>2.64890507807E11</v>
      </c>
      <c r="E1774" s="8" t="s">
        <v>20</v>
      </c>
      <c r="F1774" s="8" t="str">
        <f t="shared" si="1"/>
        <v>SELL</v>
      </c>
      <c r="G1774" s="12">
        <v>69.002686</v>
      </c>
      <c r="H1774" s="12">
        <v>1000.0</v>
      </c>
      <c r="I1774" s="16">
        <v>43494.0</v>
      </c>
      <c r="J1774" s="14">
        <v>62.709476</v>
      </c>
      <c r="K1774" s="14">
        <f t="shared" si="2"/>
        <v>908.7976083</v>
      </c>
      <c r="L1774" s="15">
        <f t="shared" si="3"/>
        <v>0.09120239174</v>
      </c>
      <c r="M1774" s="15">
        <f t="shared" si="4"/>
        <v>-0.09120239174</v>
      </c>
      <c r="N1774" s="8">
        <f t="shared" si="5"/>
        <v>26</v>
      </c>
    </row>
    <row r="1775" ht="12.75" customHeight="1">
      <c r="A1775" s="7">
        <v>43468.0</v>
      </c>
      <c r="B1775" s="8" t="s">
        <v>2418</v>
      </c>
      <c r="C1775" s="8" t="s">
        <v>2419</v>
      </c>
      <c r="D1775" s="11">
        <v>1.7093762928E10</v>
      </c>
      <c r="E1775" s="8" t="s">
        <v>24</v>
      </c>
      <c r="F1775" s="8" t="str">
        <f t="shared" si="1"/>
        <v>BUY</v>
      </c>
      <c r="G1775" s="12">
        <v>23.38</v>
      </c>
      <c r="H1775" s="12">
        <v>1000.0</v>
      </c>
      <c r="I1775" s="16">
        <v>43567.0</v>
      </c>
      <c r="J1775" s="14">
        <v>27.3</v>
      </c>
      <c r="K1775" s="14">
        <f t="shared" si="2"/>
        <v>1167.664671</v>
      </c>
      <c r="L1775" s="15">
        <f t="shared" si="3"/>
        <v>0.1676646707</v>
      </c>
      <c r="M1775" s="15">
        <f t="shared" si="4"/>
        <v>-0.1676646707</v>
      </c>
      <c r="N1775" s="8">
        <f t="shared" si="5"/>
        <v>99</v>
      </c>
    </row>
    <row r="1776" ht="12.75" customHeight="1">
      <c r="A1776" s="7">
        <v>43468.0</v>
      </c>
      <c r="B1776" s="8" t="s">
        <v>441</v>
      </c>
      <c r="C1776" s="8" t="s">
        <v>442</v>
      </c>
      <c r="D1776" s="11">
        <v>2.7401950849E10</v>
      </c>
      <c r="E1776" s="8" t="s">
        <v>20</v>
      </c>
      <c r="F1776" s="8" t="str">
        <f t="shared" si="1"/>
        <v>SELL</v>
      </c>
      <c r="G1776" s="12">
        <v>11.672113</v>
      </c>
      <c r="H1776" s="12">
        <v>1000.0</v>
      </c>
      <c r="I1776" s="16">
        <v>44727.0</v>
      </c>
      <c r="J1776" s="14">
        <v>18.887009</v>
      </c>
      <c r="K1776" s="14">
        <f t="shared" si="2"/>
        <v>1618.131096</v>
      </c>
      <c r="L1776" s="15">
        <f t="shared" si="3"/>
        <v>-0.6181310959</v>
      </c>
      <c r="M1776" s="15">
        <f t="shared" si="4"/>
        <v>0.6181310959</v>
      </c>
      <c r="N1776" s="8">
        <f t="shared" si="5"/>
        <v>1259</v>
      </c>
    </row>
    <row r="1777" ht="12.75" customHeight="1">
      <c r="A1777" s="7">
        <v>43468.0</v>
      </c>
      <c r="B1777" s="8" t="s">
        <v>1073</v>
      </c>
      <c r="C1777" s="8" t="s">
        <v>1074</v>
      </c>
      <c r="D1777" s="11">
        <v>1.6298568716E10</v>
      </c>
      <c r="E1777" s="8" t="s">
        <v>20</v>
      </c>
      <c r="F1777" s="8" t="str">
        <f t="shared" si="1"/>
        <v>SELL</v>
      </c>
      <c r="G1777" s="12">
        <v>13.72</v>
      </c>
      <c r="H1777" s="12">
        <v>1000.0</v>
      </c>
      <c r="I1777" s="7">
        <v>43601.0</v>
      </c>
      <c r="J1777" s="14">
        <v>14.84</v>
      </c>
      <c r="K1777" s="14">
        <f t="shared" si="2"/>
        <v>1081.632653</v>
      </c>
      <c r="L1777" s="15">
        <f t="shared" si="3"/>
        <v>-0.08163265306</v>
      </c>
      <c r="M1777" s="15">
        <f t="shared" si="4"/>
        <v>0.08163265306</v>
      </c>
      <c r="N1777" s="8">
        <f t="shared" si="5"/>
        <v>133</v>
      </c>
    </row>
    <row r="1778" ht="12.75" customHeight="1">
      <c r="A1778" s="7">
        <v>43468.0</v>
      </c>
      <c r="B1778" s="8" t="s">
        <v>906</v>
      </c>
      <c r="C1778" s="8" t="s">
        <v>907</v>
      </c>
      <c r="D1778" s="11">
        <v>3.0358724506E10</v>
      </c>
      <c r="E1778" s="8" t="s">
        <v>24</v>
      </c>
      <c r="F1778" s="8" t="str">
        <f t="shared" si="1"/>
        <v>BUY</v>
      </c>
      <c r="G1778" s="12">
        <v>29.479742</v>
      </c>
      <c r="H1778" s="12">
        <v>1000.0</v>
      </c>
      <c r="I1778" s="7">
        <v>43997.0</v>
      </c>
      <c r="J1778" s="14">
        <v>51.098999</v>
      </c>
      <c r="K1778" s="14">
        <f t="shared" si="2"/>
        <v>1733.359776</v>
      </c>
      <c r="L1778" s="15">
        <f t="shared" si="3"/>
        <v>0.7333597764</v>
      </c>
      <c r="M1778" s="15">
        <f t="shared" si="4"/>
        <v>-0.7333597764</v>
      </c>
      <c r="N1778" s="8">
        <f t="shared" si="5"/>
        <v>529</v>
      </c>
    </row>
    <row r="1779" ht="12.75" customHeight="1">
      <c r="A1779" s="7">
        <v>43468.0</v>
      </c>
      <c r="B1779" s="8" t="s">
        <v>630</v>
      </c>
      <c r="C1779" s="8" t="s">
        <v>631</v>
      </c>
      <c r="D1779" s="11">
        <v>1.069485355423E12</v>
      </c>
      <c r="E1779" s="8" t="s">
        <v>20</v>
      </c>
      <c r="F1779" s="8" t="str">
        <f t="shared" si="1"/>
        <v>SELL</v>
      </c>
      <c r="G1779" s="12">
        <v>31.75437</v>
      </c>
      <c r="H1779" s="12">
        <v>1000.0</v>
      </c>
      <c r="I1779" s="7">
        <v>43494.0</v>
      </c>
      <c r="J1779" s="14">
        <v>32.650009</v>
      </c>
      <c r="K1779" s="14">
        <f t="shared" si="2"/>
        <v>1028.20522</v>
      </c>
      <c r="L1779" s="15">
        <f t="shared" si="3"/>
        <v>-0.02820522026</v>
      </c>
      <c r="M1779" s="15">
        <f t="shared" si="4"/>
        <v>0.02820522026</v>
      </c>
      <c r="N1779" s="8">
        <f t="shared" si="5"/>
        <v>26</v>
      </c>
    </row>
    <row r="1780" ht="12.75" customHeight="1">
      <c r="A1780" s="7">
        <v>43468.0</v>
      </c>
      <c r="B1780" s="8" t="s">
        <v>1404</v>
      </c>
      <c r="C1780" s="8" t="s">
        <v>1405</v>
      </c>
      <c r="D1780" s="11">
        <v>3.830633271E10</v>
      </c>
      <c r="E1780" s="8" t="s">
        <v>20</v>
      </c>
      <c r="F1780" s="8" t="str">
        <f t="shared" si="1"/>
        <v>SELL</v>
      </c>
      <c r="G1780" s="12">
        <v>49.83717</v>
      </c>
      <c r="H1780" s="12">
        <v>1000.0</v>
      </c>
      <c r="I1780" s="7">
        <v>43924.0</v>
      </c>
      <c r="J1780" s="14">
        <v>36.492863</v>
      </c>
      <c r="K1780" s="14">
        <f t="shared" si="2"/>
        <v>732.2418789</v>
      </c>
      <c r="L1780" s="15">
        <f t="shared" si="3"/>
        <v>0.2677581211</v>
      </c>
      <c r="M1780" s="15">
        <f t="shared" si="4"/>
        <v>-0.2677581211</v>
      </c>
      <c r="N1780" s="8">
        <f t="shared" si="5"/>
        <v>456</v>
      </c>
    </row>
    <row r="1781" ht="12.75" customHeight="1">
      <c r="A1781" s="7">
        <v>43468.0</v>
      </c>
      <c r="B1781" s="8" t="s">
        <v>451</v>
      </c>
      <c r="C1781" s="8" t="s">
        <v>452</v>
      </c>
      <c r="D1781" s="11">
        <v>3.9221441065E10</v>
      </c>
      <c r="E1781" s="8" t="s">
        <v>20</v>
      </c>
      <c r="F1781" s="8" t="str">
        <f t="shared" si="1"/>
        <v>SELL</v>
      </c>
      <c r="G1781" s="12">
        <v>23.950001</v>
      </c>
      <c r="H1781" s="12">
        <v>1000.0</v>
      </c>
      <c r="I1781" s="7">
        <v>43479.0</v>
      </c>
      <c r="J1781" s="14">
        <v>8.38</v>
      </c>
      <c r="K1781" s="14">
        <f t="shared" si="2"/>
        <v>349.8956013</v>
      </c>
      <c r="L1781" s="15">
        <f t="shared" si="3"/>
        <v>0.6501043987</v>
      </c>
      <c r="M1781" s="15">
        <f t="shared" si="4"/>
        <v>-0.6501043987</v>
      </c>
      <c r="N1781" s="8">
        <f t="shared" si="5"/>
        <v>11</v>
      </c>
    </row>
    <row r="1782" ht="12.75" customHeight="1">
      <c r="A1782" s="7">
        <v>43469.0</v>
      </c>
      <c r="B1782" s="8" t="s">
        <v>66</v>
      </c>
      <c r="C1782" s="8" t="s">
        <v>67</v>
      </c>
      <c r="D1782" s="11">
        <v>2.744500935588E12</v>
      </c>
      <c r="E1782" s="8" t="s">
        <v>20</v>
      </c>
      <c r="F1782" s="8" t="str">
        <f t="shared" si="1"/>
        <v>SELL</v>
      </c>
      <c r="G1782" s="12">
        <v>35.62</v>
      </c>
      <c r="H1782" s="12">
        <v>1000.0</v>
      </c>
      <c r="I1782" s="16">
        <v>43479.0</v>
      </c>
      <c r="J1782" s="14">
        <v>36.04</v>
      </c>
      <c r="K1782" s="14">
        <f t="shared" si="2"/>
        <v>1011.791129</v>
      </c>
      <c r="L1782" s="15">
        <f t="shared" si="3"/>
        <v>-0.01179112858</v>
      </c>
      <c r="M1782" s="15">
        <f t="shared" si="4"/>
        <v>0.01179112858</v>
      </c>
      <c r="N1782" s="8">
        <f t="shared" si="5"/>
        <v>10</v>
      </c>
    </row>
    <row r="1783" ht="12.75" customHeight="1">
      <c r="A1783" s="7">
        <v>43469.0</v>
      </c>
      <c r="B1783" s="8" t="s">
        <v>2220</v>
      </c>
      <c r="C1783" s="8" t="s">
        <v>2221</v>
      </c>
      <c r="D1783" s="11">
        <v>1.6350299372E10</v>
      </c>
      <c r="E1783" s="8" t="s">
        <v>24</v>
      </c>
      <c r="F1783" s="8" t="str">
        <f t="shared" si="1"/>
        <v>BUY</v>
      </c>
      <c r="G1783" s="12">
        <v>8.112378</v>
      </c>
      <c r="H1783" s="12">
        <v>1000.0</v>
      </c>
      <c r="I1783" s="16">
        <v>43502.0</v>
      </c>
      <c r="J1783" s="14">
        <v>8.261744</v>
      </c>
      <c r="K1783" s="14">
        <f t="shared" si="2"/>
        <v>1018.41211</v>
      </c>
      <c r="L1783" s="15">
        <f t="shared" si="3"/>
        <v>0.01841211048</v>
      </c>
      <c r="M1783" s="15">
        <f t="shared" si="4"/>
        <v>-0.01841211048</v>
      </c>
      <c r="N1783" s="8">
        <f t="shared" si="5"/>
        <v>33</v>
      </c>
    </row>
    <row r="1784" ht="12.75" customHeight="1">
      <c r="A1784" s="7">
        <v>43469.0</v>
      </c>
      <c r="B1784" s="8" t="s">
        <v>36</v>
      </c>
      <c r="C1784" s="8" t="s">
        <v>36</v>
      </c>
      <c r="D1784" s="11">
        <v>1.28825360723E11</v>
      </c>
      <c r="E1784" s="8" t="s">
        <v>24</v>
      </c>
      <c r="F1784" s="8" t="str">
        <f t="shared" si="1"/>
        <v>BUY</v>
      </c>
      <c r="G1784" s="12">
        <v>88.88</v>
      </c>
      <c r="H1784" s="12">
        <v>1000.0</v>
      </c>
      <c r="I1784" s="7">
        <v>43480.0</v>
      </c>
      <c r="J1784" s="14">
        <v>92.22</v>
      </c>
      <c r="K1784" s="14">
        <f t="shared" si="2"/>
        <v>1037.578758</v>
      </c>
      <c r="L1784" s="15">
        <f t="shared" si="3"/>
        <v>0.03757875788</v>
      </c>
      <c r="M1784" s="15">
        <f t="shared" si="4"/>
        <v>-0.03757875788</v>
      </c>
      <c r="N1784" s="8">
        <f t="shared" si="5"/>
        <v>11</v>
      </c>
    </row>
    <row r="1785" ht="12.75" customHeight="1">
      <c r="A1785" s="7">
        <v>43469.0</v>
      </c>
      <c r="B1785" s="8" t="s">
        <v>794</v>
      </c>
      <c r="C1785" s="8" t="s">
        <v>795</v>
      </c>
      <c r="D1785" s="11">
        <v>3.325491351E10</v>
      </c>
      <c r="E1785" s="8" t="s">
        <v>20</v>
      </c>
      <c r="F1785" s="8" t="str">
        <f t="shared" si="1"/>
        <v>SELL</v>
      </c>
      <c r="G1785" s="12">
        <v>39.240807</v>
      </c>
      <c r="H1785" s="12">
        <v>1000.0</v>
      </c>
      <c r="I1785" s="7">
        <v>43475.0</v>
      </c>
      <c r="J1785" s="14">
        <v>43.011581</v>
      </c>
      <c r="K1785" s="14">
        <f t="shared" si="2"/>
        <v>1096.093182</v>
      </c>
      <c r="L1785" s="15">
        <f t="shared" si="3"/>
        <v>-0.09609318177</v>
      </c>
      <c r="M1785" s="15">
        <f t="shared" si="4"/>
        <v>0.09609318177</v>
      </c>
      <c r="N1785" s="8">
        <f t="shared" si="5"/>
        <v>6</v>
      </c>
    </row>
    <row r="1786" ht="12.75" customHeight="1">
      <c r="A1786" s="7">
        <v>43469.0</v>
      </c>
      <c r="B1786" s="8" t="s">
        <v>523</v>
      </c>
      <c r="C1786" s="8" t="s">
        <v>524</v>
      </c>
      <c r="D1786" s="11">
        <v>2.77088448E11</v>
      </c>
      <c r="E1786" s="8" t="s">
        <v>20</v>
      </c>
      <c r="F1786" s="8" t="str">
        <f t="shared" si="1"/>
        <v>SELL</v>
      </c>
      <c r="G1786" s="12">
        <v>63.330276</v>
      </c>
      <c r="H1786" s="12">
        <v>1000.0</v>
      </c>
      <c r="I1786" s="7">
        <v>43900.0</v>
      </c>
      <c r="J1786" s="14">
        <v>69.960022</v>
      </c>
      <c r="K1786" s="14">
        <f t="shared" si="2"/>
        <v>1104.685254</v>
      </c>
      <c r="L1786" s="15">
        <f t="shared" si="3"/>
        <v>-0.1046852535</v>
      </c>
      <c r="M1786" s="15">
        <f t="shared" si="4"/>
        <v>0.1046852535</v>
      </c>
      <c r="N1786" s="8">
        <f t="shared" si="5"/>
        <v>431</v>
      </c>
    </row>
    <row r="1787" ht="12.75" customHeight="1">
      <c r="A1787" s="7">
        <v>43469.0</v>
      </c>
      <c r="B1787" s="8" t="s">
        <v>632</v>
      </c>
      <c r="C1787" s="8" t="s">
        <v>633</v>
      </c>
      <c r="D1787" s="11">
        <v>1.226514E11</v>
      </c>
      <c r="E1787" s="8" t="s">
        <v>24</v>
      </c>
      <c r="F1787" s="8" t="str">
        <f t="shared" si="1"/>
        <v>BUY</v>
      </c>
      <c r="G1787" s="12">
        <v>50.49107</v>
      </c>
      <c r="H1787" s="12">
        <v>1000.0</v>
      </c>
      <c r="I1787" s="7">
        <v>43502.0</v>
      </c>
      <c r="J1787" s="14">
        <v>45.58469</v>
      </c>
      <c r="K1787" s="14">
        <f t="shared" si="2"/>
        <v>902.8267771</v>
      </c>
      <c r="L1787" s="15">
        <f t="shared" si="3"/>
        <v>-0.09717322291</v>
      </c>
      <c r="M1787" s="15">
        <f t="shared" si="4"/>
        <v>0.09717322291</v>
      </c>
      <c r="N1787" s="8">
        <f t="shared" si="5"/>
        <v>33</v>
      </c>
    </row>
    <row r="1788" ht="12.75" customHeight="1">
      <c r="A1788" s="7">
        <v>43472.0</v>
      </c>
      <c r="B1788" s="8" t="s">
        <v>117</v>
      </c>
      <c r="C1788" s="8" t="s">
        <v>118</v>
      </c>
      <c r="D1788" s="11">
        <v>1.36600252096E11</v>
      </c>
      <c r="E1788" s="8" t="s">
        <v>20</v>
      </c>
      <c r="F1788" s="8" t="str">
        <f t="shared" si="1"/>
        <v>SELL</v>
      </c>
      <c r="G1788" s="12">
        <v>41.510708</v>
      </c>
      <c r="H1788" s="12">
        <v>1000.0</v>
      </c>
      <c r="I1788" s="7">
        <v>43584.0</v>
      </c>
      <c r="J1788" s="14">
        <v>45.005508</v>
      </c>
      <c r="K1788" s="14">
        <f t="shared" si="2"/>
        <v>1084.190325</v>
      </c>
      <c r="L1788" s="15">
        <f t="shared" si="3"/>
        <v>-0.08419032506</v>
      </c>
      <c r="M1788" s="15">
        <f t="shared" si="4"/>
        <v>0.08419032506</v>
      </c>
      <c r="N1788" s="8">
        <f t="shared" si="5"/>
        <v>112</v>
      </c>
    </row>
    <row r="1789" ht="12.75" customHeight="1">
      <c r="A1789" s="7">
        <v>43472.0</v>
      </c>
      <c r="B1789" s="8" t="s">
        <v>644</v>
      </c>
      <c r="C1789" s="8" t="s">
        <v>645</v>
      </c>
      <c r="D1789" s="11">
        <v>6.9650124965E10</v>
      </c>
      <c r="E1789" s="8" t="s">
        <v>20</v>
      </c>
      <c r="F1789" s="8" t="str">
        <f t="shared" si="1"/>
        <v>SELL</v>
      </c>
      <c r="G1789" s="12">
        <v>33.525185</v>
      </c>
      <c r="H1789" s="12">
        <v>1000.0</v>
      </c>
      <c r="I1789" s="7">
        <v>43529.0</v>
      </c>
      <c r="J1789" s="14">
        <v>39.431534</v>
      </c>
      <c r="K1789" s="14">
        <f t="shared" si="2"/>
        <v>1176.176477</v>
      </c>
      <c r="L1789" s="15">
        <f t="shared" si="3"/>
        <v>-0.1761764775</v>
      </c>
      <c r="M1789" s="15">
        <f t="shared" si="4"/>
        <v>0.1761764775</v>
      </c>
      <c r="N1789" s="8">
        <f t="shared" si="5"/>
        <v>57</v>
      </c>
    </row>
    <row r="1790" ht="12.75" customHeight="1">
      <c r="A1790" s="16">
        <v>43472.0</v>
      </c>
      <c r="B1790" s="8" t="s">
        <v>816</v>
      </c>
      <c r="C1790" s="8" t="s">
        <v>817</v>
      </c>
      <c r="D1790" s="11">
        <v>1.51115317124E11</v>
      </c>
      <c r="E1790" s="17" t="s">
        <v>20</v>
      </c>
      <c r="F1790" s="18" t="str">
        <f t="shared" si="1"/>
        <v>SELL</v>
      </c>
      <c r="G1790" s="12">
        <v>83.016235</v>
      </c>
      <c r="H1790" s="12">
        <v>1000.0</v>
      </c>
      <c r="I1790" s="16">
        <v>43756.0</v>
      </c>
      <c r="J1790" s="14">
        <v>116.042206</v>
      </c>
      <c r="K1790" s="14">
        <f t="shared" si="2"/>
        <v>1397.825449</v>
      </c>
      <c r="L1790" s="15">
        <f t="shared" si="3"/>
        <v>-0.3978254494</v>
      </c>
      <c r="M1790" s="15">
        <f t="shared" si="4"/>
        <v>0.3978254494</v>
      </c>
      <c r="N1790" s="8">
        <f t="shared" si="5"/>
        <v>284</v>
      </c>
    </row>
    <row r="1791" ht="12.75" customHeight="1">
      <c r="A1791" s="7">
        <v>43474.0</v>
      </c>
      <c r="B1791" s="8" t="s">
        <v>411</v>
      </c>
      <c r="C1791" s="8" t="s">
        <v>412</v>
      </c>
      <c r="D1791" s="11">
        <v>1.6663529338E10</v>
      </c>
      <c r="E1791" s="8" t="s">
        <v>20</v>
      </c>
      <c r="F1791" s="8" t="str">
        <f t="shared" si="1"/>
        <v>SELL</v>
      </c>
      <c r="G1791" s="12">
        <v>62.395969</v>
      </c>
      <c r="H1791" s="12">
        <v>1000.0</v>
      </c>
      <c r="I1791" s="7">
        <v>44498.0</v>
      </c>
      <c r="J1791" s="14">
        <v>161.0</v>
      </c>
      <c r="K1791" s="14">
        <f t="shared" si="2"/>
        <v>2580.294891</v>
      </c>
      <c r="L1791" s="15">
        <f t="shared" si="3"/>
        <v>-1.580294891</v>
      </c>
      <c r="M1791" s="15">
        <f t="shared" si="4"/>
        <v>1.580294891</v>
      </c>
      <c r="N1791" s="8">
        <f t="shared" si="5"/>
        <v>1024</v>
      </c>
    </row>
    <row r="1792" ht="12.75" customHeight="1">
      <c r="A1792" s="7">
        <v>43475.0</v>
      </c>
      <c r="B1792" s="8" t="s">
        <v>292</v>
      </c>
      <c r="C1792" s="8" t="s">
        <v>293</v>
      </c>
      <c r="D1792" s="11">
        <v>4.0678785452E10</v>
      </c>
      <c r="E1792" s="8" t="s">
        <v>20</v>
      </c>
      <c r="F1792" s="8" t="str">
        <f t="shared" si="1"/>
        <v>SELL</v>
      </c>
      <c r="G1792" s="12">
        <v>63.58</v>
      </c>
      <c r="H1792" s="12">
        <v>1000.0</v>
      </c>
      <c r="I1792" s="16">
        <v>44727.0</v>
      </c>
      <c r="J1792" s="14">
        <v>86.59</v>
      </c>
      <c r="K1792" s="14">
        <f t="shared" si="2"/>
        <v>1361.90626</v>
      </c>
      <c r="L1792" s="15">
        <f t="shared" si="3"/>
        <v>-0.3619062598</v>
      </c>
      <c r="M1792" s="15">
        <f t="shared" si="4"/>
        <v>0.3619062598</v>
      </c>
      <c r="N1792" s="8">
        <f t="shared" si="5"/>
        <v>1252</v>
      </c>
    </row>
    <row r="1793" ht="12.75" customHeight="1">
      <c r="A1793" s="7">
        <v>43475.0</v>
      </c>
      <c r="B1793" s="8" t="s">
        <v>794</v>
      </c>
      <c r="C1793" s="8" t="s">
        <v>795</v>
      </c>
      <c r="D1793" s="11">
        <v>3.325491351E10</v>
      </c>
      <c r="E1793" s="8" t="s">
        <v>24</v>
      </c>
      <c r="F1793" s="8" t="str">
        <f t="shared" si="1"/>
        <v>BUY</v>
      </c>
      <c r="G1793" s="12">
        <v>43.011581</v>
      </c>
      <c r="H1793" s="12">
        <v>1000.0</v>
      </c>
      <c r="I1793" s="7">
        <v>43546.0</v>
      </c>
      <c r="J1793" s="14">
        <v>45.595787</v>
      </c>
      <c r="K1793" s="14">
        <f t="shared" si="2"/>
        <v>1060.081632</v>
      </c>
      <c r="L1793" s="15">
        <f t="shared" si="3"/>
        <v>0.06008163243</v>
      </c>
      <c r="M1793" s="15">
        <f t="shared" si="4"/>
        <v>-0.06008163243</v>
      </c>
      <c r="N1793" s="8">
        <f t="shared" si="5"/>
        <v>71</v>
      </c>
    </row>
    <row r="1794" ht="12.75" customHeight="1">
      <c r="A1794" s="7">
        <v>43475.0</v>
      </c>
      <c r="B1794" s="8" t="s">
        <v>2422</v>
      </c>
      <c r="C1794" s="8" t="s">
        <v>2423</v>
      </c>
      <c r="D1794" s="11">
        <v>3.0347050813E10</v>
      </c>
      <c r="E1794" s="8" t="s">
        <v>20</v>
      </c>
      <c r="F1794" s="8" t="str">
        <f t="shared" si="1"/>
        <v>SELL</v>
      </c>
      <c r="G1794" s="12">
        <v>44.619511</v>
      </c>
      <c r="H1794" s="12">
        <v>1000.0</v>
      </c>
      <c r="I1794" s="16">
        <v>44727.0</v>
      </c>
      <c r="J1794" s="14">
        <v>58.383213</v>
      </c>
      <c r="K1794" s="14">
        <f t="shared" si="2"/>
        <v>1308.468239</v>
      </c>
      <c r="L1794" s="15">
        <f t="shared" si="3"/>
        <v>-0.3084682394</v>
      </c>
      <c r="M1794" s="15">
        <f t="shared" si="4"/>
        <v>0.3084682394</v>
      </c>
      <c r="N1794" s="8">
        <f t="shared" si="5"/>
        <v>1252</v>
      </c>
    </row>
    <row r="1795" ht="12.75" customHeight="1">
      <c r="A1795" s="7">
        <v>43476.0</v>
      </c>
      <c r="B1795" s="8" t="s">
        <v>2424</v>
      </c>
      <c r="C1795" s="8" t="s">
        <v>2425</v>
      </c>
      <c r="D1795" s="11">
        <v>4.0836250624E10</v>
      </c>
      <c r="E1795" s="8" t="s">
        <v>24</v>
      </c>
      <c r="F1795" s="8" t="str">
        <f t="shared" si="1"/>
        <v>BUY</v>
      </c>
      <c r="G1795" s="12">
        <v>9.68</v>
      </c>
      <c r="H1795" s="12">
        <v>1000.0</v>
      </c>
      <c r="I1795" s="16">
        <v>44327.0</v>
      </c>
      <c r="J1795" s="14">
        <v>7.95</v>
      </c>
      <c r="K1795" s="14">
        <f t="shared" si="2"/>
        <v>821.2809917</v>
      </c>
      <c r="L1795" s="15">
        <f t="shared" si="3"/>
        <v>-0.1787190083</v>
      </c>
      <c r="M1795" s="15">
        <f t="shared" si="4"/>
        <v>0.1787190083</v>
      </c>
      <c r="N1795" s="8">
        <f t="shared" si="5"/>
        <v>851</v>
      </c>
    </row>
    <row r="1796" ht="12.75" customHeight="1">
      <c r="A1796" s="7">
        <v>43476.0</v>
      </c>
      <c r="B1796" s="8" t="s">
        <v>226</v>
      </c>
      <c r="C1796" s="8" t="s">
        <v>227</v>
      </c>
      <c r="D1796" s="11">
        <v>1.1333906346E11</v>
      </c>
      <c r="E1796" s="8" t="s">
        <v>24</v>
      </c>
      <c r="F1796" s="8" t="str">
        <f t="shared" si="1"/>
        <v>BUY</v>
      </c>
      <c r="G1796" s="12">
        <v>246.430481</v>
      </c>
      <c r="H1796" s="12">
        <v>1000.0</v>
      </c>
      <c r="I1796" s="7">
        <v>43636.0</v>
      </c>
      <c r="J1796" s="14">
        <v>326.331818</v>
      </c>
      <c r="K1796" s="14">
        <f t="shared" si="2"/>
        <v>1324.234797</v>
      </c>
      <c r="L1796" s="15">
        <f t="shared" si="3"/>
        <v>0.3242347971</v>
      </c>
      <c r="M1796" s="15">
        <f t="shared" si="4"/>
        <v>-0.3242347971</v>
      </c>
      <c r="N1796" s="8">
        <f t="shared" si="5"/>
        <v>160</v>
      </c>
    </row>
    <row r="1797" ht="12.75" customHeight="1">
      <c r="A1797" s="7">
        <v>43476.0</v>
      </c>
      <c r="B1797" s="8" t="s">
        <v>152</v>
      </c>
      <c r="C1797" s="8" t="s">
        <v>153</v>
      </c>
      <c r="D1797" s="11">
        <v>1.11464472E11</v>
      </c>
      <c r="E1797" s="8" t="s">
        <v>24</v>
      </c>
      <c r="F1797" s="8" t="str">
        <f t="shared" si="1"/>
        <v>BUY</v>
      </c>
      <c r="G1797" s="12">
        <v>58.0</v>
      </c>
      <c r="H1797" s="12">
        <v>1000.0</v>
      </c>
      <c r="I1797" s="7">
        <v>43479.0</v>
      </c>
      <c r="J1797" s="14">
        <v>57.67</v>
      </c>
      <c r="K1797" s="14">
        <f t="shared" si="2"/>
        <v>994.3103448</v>
      </c>
      <c r="L1797" s="15">
        <f t="shared" si="3"/>
        <v>-0.005689655172</v>
      </c>
      <c r="M1797" s="15">
        <f t="shared" si="4"/>
        <v>0.005689655172</v>
      </c>
      <c r="N1797" s="8">
        <f t="shared" si="5"/>
        <v>3</v>
      </c>
    </row>
    <row r="1798" ht="12.75" customHeight="1">
      <c r="A1798" s="7">
        <v>43476.0</v>
      </c>
      <c r="B1798" s="8" t="s">
        <v>187</v>
      </c>
      <c r="C1798" s="8" t="s">
        <v>188</v>
      </c>
      <c r="D1798" s="11">
        <v>8.2460626286E10</v>
      </c>
      <c r="E1798" s="8" t="s">
        <v>24</v>
      </c>
      <c r="F1798" s="8" t="str">
        <f t="shared" si="1"/>
        <v>BUY</v>
      </c>
      <c r="G1798" s="12">
        <v>36.599655</v>
      </c>
      <c r="H1798" s="12">
        <v>1000.0</v>
      </c>
      <c r="I1798" s="7">
        <v>43494.0</v>
      </c>
      <c r="J1798" s="14">
        <v>38.581326</v>
      </c>
      <c r="K1798" s="14">
        <f t="shared" si="2"/>
        <v>1054.144527</v>
      </c>
      <c r="L1798" s="15">
        <f t="shared" si="3"/>
        <v>0.05414452677</v>
      </c>
      <c r="M1798" s="15">
        <f t="shared" si="4"/>
        <v>-0.05414452677</v>
      </c>
      <c r="N1798" s="8">
        <f t="shared" si="5"/>
        <v>18</v>
      </c>
    </row>
    <row r="1799" ht="12.75" customHeight="1">
      <c r="A1799" s="7">
        <v>43479.0</v>
      </c>
      <c r="B1799" s="8" t="s">
        <v>66</v>
      </c>
      <c r="C1799" s="8" t="s">
        <v>67</v>
      </c>
      <c r="D1799" s="11">
        <v>2.744500935588E12</v>
      </c>
      <c r="E1799" s="8" t="s">
        <v>24</v>
      </c>
      <c r="F1799" s="8" t="str">
        <f t="shared" si="1"/>
        <v>BUY</v>
      </c>
      <c r="G1799" s="12">
        <v>36.04</v>
      </c>
      <c r="H1799" s="12">
        <v>1000.0</v>
      </c>
      <c r="I1799" s="16">
        <v>43480.0</v>
      </c>
      <c r="J1799" s="14">
        <v>36.78</v>
      </c>
      <c r="K1799" s="14">
        <f t="shared" si="2"/>
        <v>1020.532741</v>
      </c>
      <c r="L1799" s="15">
        <f t="shared" si="3"/>
        <v>0.0205327414</v>
      </c>
      <c r="M1799" s="15">
        <f t="shared" si="4"/>
        <v>-0.0205327414</v>
      </c>
      <c r="N1799" s="8">
        <f t="shared" si="5"/>
        <v>1</v>
      </c>
    </row>
    <row r="1800" ht="12.75" customHeight="1">
      <c r="A1800" s="7">
        <v>43479.0</v>
      </c>
      <c r="B1800" s="8" t="s">
        <v>1226</v>
      </c>
      <c r="C1800" s="8" t="s">
        <v>1227</v>
      </c>
      <c r="D1800" s="11">
        <v>1.6129382487E10</v>
      </c>
      <c r="E1800" s="8" t="s">
        <v>20</v>
      </c>
      <c r="F1800" s="8" t="str">
        <f t="shared" si="1"/>
        <v>SELL</v>
      </c>
      <c r="G1800" s="12">
        <v>10.361633</v>
      </c>
      <c r="H1800" s="12">
        <v>1000.0</v>
      </c>
      <c r="I1800" s="16">
        <v>44727.0</v>
      </c>
      <c r="J1800" s="14">
        <v>11.77257</v>
      </c>
      <c r="K1800" s="14">
        <f t="shared" si="2"/>
        <v>1136.169366</v>
      </c>
      <c r="L1800" s="15">
        <f t="shared" si="3"/>
        <v>-0.1361693664</v>
      </c>
      <c r="M1800" s="15">
        <f t="shared" si="4"/>
        <v>0.1361693664</v>
      </c>
      <c r="N1800" s="8">
        <f t="shared" si="5"/>
        <v>1248</v>
      </c>
    </row>
    <row r="1801" ht="12.75" customHeight="1">
      <c r="A1801" s="7">
        <v>43479.0</v>
      </c>
      <c r="B1801" s="8" t="s">
        <v>968</v>
      </c>
      <c r="C1801" s="8" t="s">
        <v>969</v>
      </c>
      <c r="D1801" s="11">
        <v>1.0133988303E10</v>
      </c>
      <c r="E1801" s="8" t="s">
        <v>20</v>
      </c>
      <c r="F1801" s="8" t="str">
        <f t="shared" si="1"/>
        <v>SELL</v>
      </c>
      <c r="G1801" s="12">
        <v>13.29791</v>
      </c>
      <c r="H1801" s="12">
        <v>1000.0</v>
      </c>
      <c r="I1801" s="7">
        <v>43964.0</v>
      </c>
      <c r="J1801" s="14">
        <v>8.33809</v>
      </c>
      <c r="K1801" s="14">
        <f t="shared" si="2"/>
        <v>627.0225923</v>
      </c>
      <c r="L1801" s="15">
        <f t="shared" si="3"/>
        <v>0.3729774077</v>
      </c>
      <c r="M1801" s="15">
        <f t="shared" si="4"/>
        <v>-0.3729774077</v>
      </c>
      <c r="N1801" s="8">
        <f t="shared" si="5"/>
        <v>485</v>
      </c>
    </row>
    <row r="1802" ht="12.75" customHeight="1">
      <c r="A1802" s="7">
        <v>43479.0</v>
      </c>
      <c r="B1802" s="8" t="s">
        <v>2432</v>
      </c>
      <c r="C1802" s="8" t="s">
        <v>2433</v>
      </c>
      <c r="D1802" s="11">
        <v>2.1653428833E10</v>
      </c>
      <c r="E1802" s="8" t="s">
        <v>24</v>
      </c>
      <c r="F1802" s="8" t="str">
        <f t="shared" si="1"/>
        <v>BUY</v>
      </c>
      <c r="G1802" s="12">
        <v>21.149937</v>
      </c>
      <c r="H1802" s="12">
        <v>1000.0</v>
      </c>
      <c r="I1802" s="16">
        <v>44727.0</v>
      </c>
      <c r="J1802" s="14">
        <v>27.443113</v>
      </c>
      <c r="K1802" s="14">
        <f t="shared" si="2"/>
        <v>1297.550579</v>
      </c>
      <c r="L1802" s="15">
        <f t="shared" si="3"/>
        <v>0.297550579</v>
      </c>
      <c r="M1802" s="15">
        <f t="shared" si="4"/>
        <v>-0.297550579</v>
      </c>
      <c r="N1802" s="8">
        <f t="shared" si="5"/>
        <v>1248</v>
      </c>
    </row>
    <row r="1803" ht="12.75" customHeight="1">
      <c r="A1803" s="7">
        <v>43479.0</v>
      </c>
      <c r="B1803" s="8" t="s">
        <v>451</v>
      </c>
      <c r="C1803" s="8" t="s">
        <v>452</v>
      </c>
      <c r="D1803" s="11">
        <v>3.9221441065E10</v>
      </c>
      <c r="E1803" s="8" t="s">
        <v>24</v>
      </c>
      <c r="F1803" s="8" t="str">
        <f t="shared" si="1"/>
        <v>BUY</v>
      </c>
      <c r="G1803" s="12">
        <v>8.38</v>
      </c>
      <c r="H1803" s="12">
        <v>1000.0</v>
      </c>
      <c r="I1803" s="16">
        <v>44727.0</v>
      </c>
      <c r="J1803" s="14">
        <v>10.28</v>
      </c>
      <c r="K1803" s="14">
        <f t="shared" si="2"/>
        <v>1226.73031</v>
      </c>
      <c r="L1803" s="15">
        <f t="shared" si="3"/>
        <v>0.2267303103</v>
      </c>
      <c r="M1803" s="15">
        <f t="shared" si="4"/>
        <v>-0.2267303103</v>
      </c>
      <c r="N1803" s="8">
        <f t="shared" si="5"/>
        <v>1248</v>
      </c>
    </row>
    <row r="1804" ht="12.75" customHeight="1">
      <c r="A1804" s="7">
        <v>43479.0</v>
      </c>
      <c r="B1804" s="8" t="s">
        <v>152</v>
      </c>
      <c r="C1804" s="8" t="s">
        <v>153</v>
      </c>
      <c r="D1804" s="11">
        <v>1.11464472E11</v>
      </c>
      <c r="E1804" s="8" t="s">
        <v>20</v>
      </c>
      <c r="F1804" s="8" t="str">
        <f t="shared" si="1"/>
        <v>SELL</v>
      </c>
      <c r="G1804" s="12">
        <v>57.67</v>
      </c>
      <c r="H1804" s="12">
        <v>1000.0</v>
      </c>
      <c r="I1804" s="7">
        <v>43634.0</v>
      </c>
      <c r="J1804" s="14">
        <v>76.21</v>
      </c>
      <c r="K1804" s="14">
        <f t="shared" si="2"/>
        <v>1321.484307</v>
      </c>
      <c r="L1804" s="15">
        <f t="shared" si="3"/>
        <v>-0.3214843073</v>
      </c>
      <c r="M1804" s="15">
        <f t="shared" si="4"/>
        <v>0.3214843073</v>
      </c>
      <c r="N1804" s="8">
        <f t="shared" si="5"/>
        <v>155</v>
      </c>
    </row>
    <row r="1805" ht="12.75" customHeight="1">
      <c r="A1805" s="7">
        <v>43479.0</v>
      </c>
      <c r="B1805" s="8" t="s">
        <v>361</v>
      </c>
      <c r="C1805" s="8" t="s">
        <v>362</v>
      </c>
      <c r="D1805" s="11">
        <v>3.4406482717E10</v>
      </c>
      <c r="E1805" s="8" t="s">
        <v>20</v>
      </c>
      <c r="F1805" s="8" t="str">
        <f t="shared" si="1"/>
        <v>SELL</v>
      </c>
      <c r="G1805" s="12">
        <v>65.18</v>
      </c>
      <c r="H1805" s="12">
        <v>1000.0</v>
      </c>
      <c r="I1805" s="7">
        <v>43770.0</v>
      </c>
      <c r="J1805" s="14">
        <v>62.599998</v>
      </c>
      <c r="K1805" s="14">
        <f t="shared" si="2"/>
        <v>960.4172752</v>
      </c>
      <c r="L1805" s="15">
        <f t="shared" si="3"/>
        <v>0.03958272476</v>
      </c>
      <c r="M1805" s="15">
        <f t="shared" si="4"/>
        <v>-0.03958272476</v>
      </c>
      <c r="N1805" s="8">
        <f t="shared" si="5"/>
        <v>291</v>
      </c>
    </row>
    <row r="1806" ht="12.75" customHeight="1">
      <c r="A1806" s="7">
        <v>43480.0</v>
      </c>
      <c r="B1806" s="8" t="s">
        <v>66</v>
      </c>
      <c r="C1806" s="8" t="s">
        <v>67</v>
      </c>
      <c r="D1806" s="11">
        <v>2.744500935588E12</v>
      </c>
      <c r="E1806" s="8" t="s">
        <v>20</v>
      </c>
      <c r="F1806" s="8" t="str">
        <f t="shared" si="1"/>
        <v>SELL</v>
      </c>
      <c r="G1806" s="12">
        <v>36.78</v>
      </c>
      <c r="H1806" s="12">
        <v>1000.0</v>
      </c>
      <c r="I1806" s="16">
        <v>43543.0</v>
      </c>
      <c r="J1806" s="14">
        <v>45.01</v>
      </c>
      <c r="K1806" s="14">
        <f t="shared" si="2"/>
        <v>1223.762915</v>
      </c>
      <c r="L1806" s="15">
        <f t="shared" si="3"/>
        <v>-0.2237629146</v>
      </c>
      <c r="M1806" s="15">
        <f t="shared" si="4"/>
        <v>0.2237629146</v>
      </c>
      <c r="N1806" s="8">
        <f t="shared" si="5"/>
        <v>63</v>
      </c>
    </row>
    <row r="1807" ht="12.75" customHeight="1">
      <c r="A1807" s="7">
        <v>43480.0</v>
      </c>
      <c r="B1807" s="8" t="s">
        <v>36</v>
      </c>
      <c r="C1807" s="8" t="s">
        <v>36</v>
      </c>
      <c r="D1807" s="11">
        <v>1.28825360723E11</v>
      </c>
      <c r="E1807" s="8" t="s">
        <v>20</v>
      </c>
      <c r="F1807" s="8" t="str">
        <f t="shared" si="1"/>
        <v>SELL</v>
      </c>
      <c r="G1807" s="12">
        <v>92.22</v>
      </c>
      <c r="H1807" s="12">
        <v>1000.0</v>
      </c>
      <c r="I1807" s="7">
        <v>43755.0</v>
      </c>
      <c r="J1807" s="14">
        <v>105.35</v>
      </c>
      <c r="K1807" s="14">
        <f t="shared" si="2"/>
        <v>1142.376925</v>
      </c>
      <c r="L1807" s="15">
        <f t="shared" si="3"/>
        <v>-0.1423769247</v>
      </c>
      <c r="M1807" s="15">
        <f t="shared" si="4"/>
        <v>0.1423769247</v>
      </c>
      <c r="N1807" s="8">
        <f t="shared" si="5"/>
        <v>275</v>
      </c>
    </row>
    <row r="1808" ht="12.75" customHeight="1">
      <c r="A1808" s="7">
        <v>43480.0</v>
      </c>
      <c r="B1808" s="8" t="s">
        <v>89</v>
      </c>
      <c r="C1808" s="8" t="s">
        <v>90</v>
      </c>
      <c r="D1808" s="11">
        <v>1.79830167494E11</v>
      </c>
      <c r="E1808" s="8" t="s">
        <v>20</v>
      </c>
      <c r="F1808" s="8" t="str">
        <f t="shared" si="1"/>
        <v>SELL</v>
      </c>
      <c r="G1808" s="12">
        <v>354.640015</v>
      </c>
      <c r="H1808" s="12">
        <v>1000.0</v>
      </c>
      <c r="I1808" s="7">
        <v>43664.0</v>
      </c>
      <c r="J1808" s="14">
        <v>325.209991</v>
      </c>
      <c r="K1808" s="14">
        <f t="shared" si="2"/>
        <v>917.014373</v>
      </c>
      <c r="L1808" s="15">
        <f t="shared" si="3"/>
        <v>0.08298562699</v>
      </c>
      <c r="M1808" s="15">
        <f t="shared" si="4"/>
        <v>-0.08298562699</v>
      </c>
      <c r="N1808" s="8">
        <f t="shared" si="5"/>
        <v>184</v>
      </c>
    </row>
    <row r="1809" ht="12.75" customHeight="1">
      <c r="A1809" s="7">
        <v>43482.0</v>
      </c>
      <c r="B1809" s="8" t="s">
        <v>101</v>
      </c>
      <c r="C1809" s="8" t="s">
        <v>102</v>
      </c>
      <c r="D1809" s="11">
        <v>1.18002826852E11</v>
      </c>
      <c r="E1809" s="8" t="s">
        <v>24</v>
      </c>
      <c r="F1809" s="8" t="str">
        <f t="shared" si="1"/>
        <v>BUY</v>
      </c>
      <c r="G1809" s="12">
        <v>93.394341</v>
      </c>
      <c r="H1809" s="12">
        <v>1000.0</v>
      </c>
      <c r="I1809" s="7">
        <v>43636.0</v>
      </c>
      <c r="J1809" s="14">
        <v>117.681396</v>
      </c>
      <c r="K1809" s="14">
        <f t="shared" si="2"/>
        <v>1260.048465</v>
      </c>
      <c r="L1809" s="15">
        <f t="shared" si="3"/>
        <v>0.2600484648</v>
      </c>
      <c r="M1809" s="15">
        <f t="shared" si="4"/>
        <v>-0.2600484648</v>
      </c>
      <c r="N1809" s="8">
        <f t="shared" si="5"/>
        <v>154</v>
      </c>
    </row>
    <row r="1810" ht="12.75" customHeight="1">
      <c r="A1810" s="7">
        <v>43482.0</v>
      </c>
      <c r="B1810" s="8" t="s">
        <v>87</v>
      </c>
      <c r="C1810" s="8" t="s">
        <v>88</v>
      </c>
      <c r="D1810" s="11">
        <v>1.40832515433E11</v>
      </c>
      <c r="E1810" s="8" t="s">
        <v>24</v>
      </c>
      <c r="F1810" s="8" t="str">
        <f t="shared" si="1"/>
        <v>BUY</v>
      </c>
      <c r="G1810" s="12">
        <v>36.88916</v>
      </c>
      <c r="H1810" s="12">
        <v>1000.0</v>
      </c>
      <c r="I1810" s="7">
        <v>43503.0</v>
      </c>
      <c r="J1810" s="14">
        <v>36.234245</v>
      </c>
      <c r="K1810" s="14">
        <f t="shared" si="2"/>
        <v>982.2464106</v>
      </c>
      <c r="L1810" s="15">
        <f t="shared" si="3"/>
        <v>-0.0177535894</v>
      </c>
      <c r="M1810" s="15">
        <f t="shared" si="4"/>
        <v>0.0177535894</v>
      </c>
      <c r="N1810" s="8">
        <f t="shared" si="5"/>
        <v>21</v>
      </c>
    </row>
    <row r="1811" ht="12.75" customHeight="1">
      <c r="A1811" s="7">
        <v>43482.0</v>
      </c>
      <c r="B1811" s="8" t="s">
        <v>978</v>
      </c>
      <c r="C1811" s="8" t="s">
        <v>979</v>
      </c>
      <c r="D1811" s="11">
        <v>3.2861127774E10</v>
      </c>
      <c r="E1811" s="8" t="s">
        <v>20</v>
      </c>
      <c r="F1811" s="8" t="str">
        <f t="shared" si="1"/>
        <v>SELL</v>
      </c>
      <c r="G1811" s="12">
        <v>98.88</v>
      </c>
      <c r="H1811" s="12">
        <v>1000.0</v>
      </c>
      <c r="I1811" s="16">
        <v>44727.0</v>
      </c>
      <c r="J1811" s="14">
        <v>110.93</v>
      </c>
      <c r="K1811" s="14">
        <f t="shared" si="2"/>
        <v>1121.864887</v>
      </c>
      <c r="L1811" s="15">
        <f t="shared" si="3"/>
        <v>-0.1218648867</v>
      </c>
      <c r="M1811" s="15">
        <f t="shared" si="4"/>
        <v>0.1218648867</v>
      </c>
      <c r="N1811" s="8">
        <f t="shared" si="5"/>
        <v>1245</v>
      </c>
    </row>
    <row r="1812" ht="12.75" customHeight="1">
      <c r="A1812" s="7">
        <v>43483.0</v>
      </c>
      <c r="B1812" s="8" t="s">
        <v>270</v>
      </c>
      <c r="C1812" s="8" t="s">
        <v>271</v>
      </c>
      <c r="D1812" s="11">
        <v>1.30378753979E11</v>
      </c>
      <c r="E1812" s="8" t="s">
        <v>20</v>
      </c>
      <c r="F1812" s="8" t="str">
        <f t="shared" si="1"/>
        <v>SELL</v>
      </c>
      <c r="G1812" s="12">
        <v>43.439877</v>
      </c>
      <c r="H1812" s="12">
        <v>1000.0</v>
      </c>
      <c r="I1812" s="16">
        <v>43728.0</v>
      </c>
      <c r="J1812" s="14">
        <v>44.608414</v>
      </c>
      <c r="K1812" s="14">
        <f t="shared" si="2"/>
        <v>1026.900099</v>
      </c>
      <c r="L1812" s="15">
        <f t="shared" si="3"/>
        <v>-0.02690009919</v>
      </c>
      <c r="M1812" s="15">
        <f t="shared" si="4"/>
        <v>0.02690009919</v>
      </c>
      <c r="N1812" s="8">
        <f t="shared" si="5"/>
        <v>245</v>
      </c>
    </row>
    <row r="1813" ht="12.75" customHeight="1">
      <c r="A1813" s="7">
        <v>43487.0</v>
      </c>
      <c r="B1813" s="8" t="s">
        <v>461</v>
      </c>
      <c r="C1813" s="8" t="s">
        <v>462</v>
      </c>
      <c r="D1813" s="11">
        <v>2.151824904E10</v>
      </c>
      <c r="E1813" s="8" t="s">
        <v>24</v>
      </c>
      <c r="F1813" s="8" t="str">
        <f t="shared" si="1"/>
        <v>BUY</v>
      </c>
      <c r="G1813" s="12">
        <v>71.312561</v>
      </c>
      <c r="H1813" s="12">
        <v>1000.0</v>
      </c>
      <c r="I1813" s="7">
        <v>44432.0</v>
      </c>
      <c r="J1813" s="14">
        <v>226.14</v>
      </c>
      <c r="K1813" s="14">
        <f t="shared" si="2"/>
        <v>3171.110346</v>
      </c>
      <c r="L1813" s="15">
        <f t="shared" si="3"/>
        <v>2.171110346</v>
      </c>
      <c r="M1813" s="15">
        <f t="shared" si="4"/>
        <v>-2.171110346</v>
      </c>
      <c r="N1813" s="8">
        <f t="shared" si="5"/>
        <v>945</v>
      </c>
    </row>
    <row r="1814" ht="12.75" customHeight="1">
      <c r="A1814" s="7">
        <v>43487.0</v>
      </c>
      <c r="B1814" s="8" t="s">
        <v>2436</v>
      </c>
      <c r="C1814" s="8" t="s">
        <v>2437</v>
      </c>
      <c r="D1814" s="11">
        <v>3.9947458429E10</v>
      </c>
      <c r="E1814" s="8" t="s">
        <v>20</v>
      </c>
      <c r="F1814" s="8" t="str">
        <f t="shared" si="1"/>
        <v>SELL</v>
      </c>
      <c r="G1814" s="12">
        <v>21.285999</v>
      </c>
      <c r="H1814" s="12">
        <v>1000.0</v>
      </c>
      <c r="I1814" s="7">
        <v>43791.0</v>
      </c>
      <c r="J1814" s="14">
        <v>25.899738</v>
      </c>
      <c r="K1814" s="14">
        <f t="shared" si="2"/>
        <v>1216.74994</v>
      </c>
      <c r="L1814" s="15">
        <f t="shared" si="3"/>
        <v>-0.2167499397</v>
      </c>
      <c r="M1814" s="15">
        <f t="shared" si="4"/>
        <v>0.2167499397</v>
      </c>
      <c r="N1814" s="8">
        <f t="shared" si="5"/>
        <v>304</v>
      </c>
    </row>
    <row r="1815" ht="12.75" customHeight="1">
      <c r="A1815" s="7">
        <v>43487.0</v>
      </c>
      <c r="B1815" s="8" t="s">
        <v>1959</v>
      </c>
      <c r="C1815" s="8" t="s">
        <v>1960</v>
      </c>
      <c r="D1815" s="11">
        <v>2.6441146872E10</v>
      </c>
      <c r="E1815" s="8" t="s">
        <v>24</v>
      </c>
      <c r="F1815" s="8" t="str">
        <f t="shared" si="1"/>
        <v>BUY</v>
      </c>
      <c r="G1815" s="12">
        <v>44.760265</v>
      </c>
      <c r="H1815" s="12">
        <v>1000.0</v>
      </c>
      <c r="I1815" s="16">
        <v>44727.0</v>
      </c>
      <c r="J1815" s="14">
        <v>57.838879</v>
      </c>
      <c r="K1815" s="14">
        <f t="shared" si="2"/>
        <v>1292.192506</v>
      </c>
      <c r="L1815" s="15">
        <f t="shared" si="3"/>
        <v>0.292192506</v>
      </c>
      <c r="M1815" s="15">
        <f t="shared" si="4"/>
        <v>-0.292192506</v>
      </c>
      <c r="N1815" s="8">
        <f t="shared" si="5"/>
        <v>1240</v>
      </c>
    </row>
    <row r="1816" ht="12.75" customHeight="1">
      <c r="A1816" s="7">
        <v>43488.0</v>
      </c>
      <c r="B1816" s="8" t="s">
        <v>1483</v>
      </c>
      <c r="C1816" s="8" t="s">
        <v>1484</v>
      </c>
      <c r="D1816" s="11">
        <v>5.4743988065E10</v>
      </c>
      <c r="E1816" s="8" t="s">
        <v>24</v>
      </c>
      <c r="F1816" s="8" t="str">
        <f t="shared" si="1"/>
        <v>BUY</v>
      </c>
      <c r="G1816" s="12">
        <v>55.2</v>
      </c>
      <c r="H1816" s="12">
        <v>1000.0</v>
      </c>
      <c r="I1816" s="16">
        <v>43588.0</v>
      </c>
      <c r="J1816" s="14">
        <v>63.35</v>
      </c>
      <c r="K1816" s="14">
        <f t="shared" si="2"/>
        <v>1147.644928</v>
      </c>
      <c r="L1816" s="15">
        <f t="shared" si="3"/>
        <v>0.1476449275</v>
      </c>
      <c r="M1816" s="15">
        <f t="shared" si="4"/>
        <v>-0.1476449275</v>
      </c>
      <c r="N1816" s="8">
        <f t="shared" si="5"/>
        <v>100</v>
      </c>
    </row>
    <row r="1817" ht="12.75" customHeight="1">
      <c r="A1817" s="7">
        <v>43489.0</v>
      </c>
      <c r="B1817" s="8" t="s">
        <v>1248</v>
      </c>
      <c r="C1817" s="8" t="s">
        <v>1249</v>
      </c>
      <c r="D1817" s="11">
        <v>1.05299210895E11</v>
      </c>
      <c r="E1817" s="8" t="s">
        <v>24</v>
      </c>
      <c r="F1817" s="8" t="str">
        <f t="shared" si="1"/>
        <v>BUY</v>
      </c>
      <c r="G1817" s="12">
        <v>44.26</v>
      </c>
      <c r="H1817" s="12">
        <v>1000.0</v>
      </c>
      <c r="I1817" s="7">
        <v>43536.0</v>
      </c>
      <c r="J1817" s="14">
        <v>41.25</v>
      </c>
      <c r="K1817" s="14">
        <f t="shared" si="2"/>
        <v>931.99277</v>
      </c>
      <c r="L1817" s="15">
        <f t="shared" si="3"/>
        <v>-0.06800723</v>
      </c>
      <c r="M1817" s="15">
        <f t="shared" si="4"/>
        <v>0.06800723</v>
      </c>
      <c r="N1817" s="8">
        <f t="shared" si="5"/>
        <v>47</v>
      </c>
    </row>
    <row r="1818" ht="12.75" customHeight="1">
      <c r="A1818" s="16">
        <v>43489.0</v>
      </c>
      <c r="B1818" s="8" t="s">
        <v>717</v>
      </c>
      <c r="C1818" s="8" t="s">
        <v>718</v>
      </c>
      <c r="D1818" s="11">
        <v>3.1025950992E10</v>
      </c>
      <c r="E1818" s="17" t="s">
        <v>20</v>
      </c>
      <c r="F1818" s="18" t="str">
        <f t="shared" si="1"/>
        <v>SELL</v>
      </c>
      <c r="G1818" s="12">
        <v>122.01</v>
      </c>
      <c r="H1818" s="12">
        <v>1000.0</v>
      </c>
      <c r="I1818" s="16">
        <v>44727.0</v>
      </c>
      <c r="J1818" s="14">
        <v>263.14</v>
      </c>
      <c r="K1818" s="14">
        <f t="shared" si="2"/>
        <v>2156.708467</v>
      </c>
      <c r="L1818" s="15">
        <f t="shared" si="3"/>
        <v>-1.156708467</v>
      </c>
      <c r="M1818" s="15">
        <f t="shared" si="4"/>
        <v>1.156708467</v>
      </c>
      <c r="N1818" s="8">
        <f t="shared" si="5"/>
        <v>1238</v>
      </c>
    </row>
    <row r="1819" ht="12.75" customHeight="1">
      <c r="A1819" s="7">
        <v>43490.0</v>
      </c>
      <c r="B1819" s="8" t="s">
        <v>28</v>
      </c>
      <c r="C1819" s="8" t="s">
        <v>29</v>
      </c>
      <c r="D1819" s="11">
        <v>3.00794502426E11</v>
      </c>
      <c r="E1819" s="8" t="s">
        <v>24</v>
      </c>
      <c r="F1819" s="8" t="str">
        <f t="shared" si="1"/>
        <v>BUY</v>
      </c>
      <c r="G1819" s="12">
        <v>91.82</v>
      </c>
      <c r="H1819" s="12">
        <v>1000.0</v>
      </c>
      <c r="I1819" s="7">
        <v>43570.0</v>
      </c>
      <c r="J1819" s="14">
        <v>98.41</v>
      </c>
      <c r="K1819" s="14">
        <f t="shared" si="2"/>
        <v>1071.770856</v>
      </c>
      <c r="L1819" s="15">
        <f t="shared" si="3"/>
        <v>0.07177085602</v>
      </c>
      <c r="M1819" s="15">
        <f t="shared" si="4"/>
        <v>-0.07177085602</v>
      </c>
      <c r="N1819" s="8">
        <f t="shared" si="5"/>
        <v>80</v>
      </c>
    </row>
    <row r="1820" ht="12.75" customHeight="1">
      <c r="A1820" s="7">
        <v>43490.0</v>
      </c>
      <c r="B1820" s="8" t="s">
        <v>439</v>
      </c>
      <c r="C1820" s="8" t="s">
        <v>440</v>
      </c>
      <c r="D1820" s="11">
        <v>4.4881805189E10</v>
      </c>
      <c r="E1820" s="8" t="s">
        <v>24</v>
      </c>
      <c r="F1820" s="8" t="str">
        <f t="shared" si="1"/>
        <v>BUY</v>
      </c>
      <c r="G1820" s="12">
        <v>14.718</v>
      </c>
      <c r="H1820" s="12">
        <v>1000.0</v>
      </c>
      <c r="I1820" s="16">
        <v>43655.0</v>
      </c>
      <c r="J1820" s="14">
        <v>16.110001</v>
      </c>
      <c r="K1820" s="14">
        <f t="shared" si="2"/>
        <v>1094.578136</v>
      </c>
      <c r="L1820" s="15">
        <f t="shared" si="3"/>
        <v>0.09457813562</v>
      </c>
      <c r="M1820" s="15">
        <f t="shared" si="4"/>
        <v>-0.09457813562</v>
      </c>
      <c r="N1820" s="8">
        <f t="shared" si="5"/>
        <v>165</v>
      </c>
    </row>
    <row r="1821" ht="12.75" customHeight="1">
      <c r="A1821" s="7">
        <v>43490.0</v>
      </c>
      <c r="B1821" s="8" t="s">
        <v>44</v>
      </c>
      <c r="C1821" s="8" t="s">
        <v>45</v>
      </c>
      <c r="D1821" s="11">
        <v>5.517271672E10</v>
      </c>
      <c r="E1821" s="8" t="s">
        <v>20</v>
      </c>
      <c r="F1821" s="8" t="str">
        <f t="shared" si="1"/>
        <v>SELL</v>
      </c>
      <c r="G1821" s="12">
        <v>165.15625</v>
      </c>
      <c r="H1821" s="12">
        <v>1000.0</v>
      </c>
      <c r="I1821" s="7">
        <v>43529.0</v>
      </c>
      <c r="J1821" s="14">
        <v>173.038315</v>
      </c>
      <c r="K1821" s="14">
        <f t="shared" si="2"/>
        <v>1047.724897</v>
      </c>
      <c r="L1821" s="15">
        <f t="shared" si="3"/>
        <v>-0.04772489688</v>
      </c>
      <c r="M1821" s="15">
        <f t="shared" si="4"/>
        <v>0.04772489688</v>
      </c>
      <c r="N1821" s="8">
        <f t="shared" si="5"/>
        <v>39</v>
      </c>
    </row>
    <row r="1822" ht="12.75" customHeight="1">
      <c r="A1822" s="7">
        <v>43490.0</v>
      </c>
      <c r="B1822" s="8" t="s">
        <v>1847</v>
      </c>
      <c r="C1822" s="8" t="s">
        <v>1848</v>
      </c>
      <c r="D1822" s="11">
        <v>1.1164249786E10</v>
      </c>
      <c r="E1822" s="8" t="s">
        <v>20</v>
      </c>
      <c r="F1822" s="8" t="str">
        <f t="shared" si="1"/>
        <v>SELL</v>
      </c>
      <c r="G1822" s="12">
        <v>43.689999</v>
      </c>
      <c r="H1822" s="12">
        <v>1000.0</v>
      </c>
      <c r="I1822" s="7">
        <v>43626.0</v>
      </c>
      <c r="J1822" s="14">
        <v>100.610001</v>
      </c>
      <c r="K1822" s="14">
        <f t="shared" si="2"/>
        <v>2302.815365</v>
      </c>
      <c r="L1822" s="15">
        <f t="shared" si="3"/>
        <v>-1.302815365</v>
      </c>
      <c r="M1822" s="15">
        <f t="shared" si="4"/>
        <v>1.302815365</v>
      </c>
      <c r="N1822" s="8">
        <f t="shared" si="5"/>
        <v>136</v>
      </c>
    </row>
    <row r="1823" ht="12.75" customHeight="1">
      <c r="A1823" s="16">
        <v>43490.0</v>
      </c>
      <c r="B1823" s="8" t="s">
        <v>380</v>
      </c>
      <c r="C1823" s="8" t="s">
        <v>381</v>
      </c>
      <c r="D1823" s="11">
        <v>6.82995534313E11</v>
      </c>
      <c r="E1823" s="18" t="s">
        <v>24</v>
      </c>
      <c r="F1823" s="17" t="str">
        <f t="shared" si="1"/>
        <v>BUY</v>
      </c>
      <c r="G1823" s="12">
        <v>19.802668</v>
      </c>
      <c r="H1823" s="12">
        <v>1000.0</v>
      </c>
      <c r="I1823" s="16">
        <v>43557.0</v>
      </c>
      <c r="J1823" s="14">
        <v>19.058666</v>
      </c>
      <c r="K1823" s="14">
        <f t="shared" si="2"/>
        <v>962.429204</v>
      </c>
      <c r="L1823" s="15">
        <f t="shared" si="3"/>
        <v>-0.03757079602</v>
      </c>
      <c r="M1823" s="15">
        <f t="shared" si="4"/>
        <v>0.03757079602</v>
      </c>
      <c r="N1823" s="8">
        <f t="shared" si="5"/>
        <v>67</v>
      </c>
    </row>
    <row r="1824" ht="12.75" customHeight="1">
      <c r="A1824" s="16">
        <v>43490.0</v>
      </c>
      <c r="B1824" s="8" t="s">
        <v>56</v>
      </c>
      <c r="C1824" s="8" t="s">
        <v>57</v>
      </c>
      <c r="D1824" s="11">
        <v>1.3948872E11</v>
      </c>
      <c r="E1824" s="18" t="s">
        <v>24</v>
      </c>
      <c r="F1824" s="17" t="str">
        <f t="shared" si="1"/>
        <v>BUY</v>
      </c>
      <c r="G1824" s="12">
        <v>45.205124</v>
      </c>
      <c r="H1824" s="12">
        <v>1000.0</v>
      </c>
      <c r="I1824" s="16">
        <v>43503.0</v>
      </c>
      <c r="J1824" s="14">
        <v>42.936852</v>
      </c>
      <c r="K1824" s="14">
        <f t="shared" si="2"/>
        <v>949.8226794</v>
      </c>
      <c r="L1824" s="15">
        <f t="shared" si="3"/>
        <v>-0.05017732061</v>
      </c>
      <c r="M1824" s="15">
        <f t="shared" si="4"/>
        <v>0.05017732061</v>
      </c>
      <c r="N1824" s="8">
        <f t="shared" si="5"/>
        <v>13</v>
      </c>
    </row>
    <row r="1825" ht="12.75" customHeight="1">
      <c r="A1825" s="16">
        <v>43490.0</v>
      </c>
      <c r="B1825" s="8" t="s">
        <v>61</v>
      </c>
      <c r="C1825" s="8" t="s">
        <v>62</v>
      </c>
      <c r="D1825" s="11">
        <v>4.44889529764E11</v>
      </c>
      <c r="E1825" s="18" t="s">
        <v>24</v>
      </c>
      <c r="F1825" s="17" t="str">
        <f t="shared" si="1"/>
        <v>BUY</v>
      </c>
      <c r="G1825" s="12">
        <v>56.04</v>
      </c>
      <c r="H1825" s="12">
        <v>1000.0</v>
      </c>
      <c r="I1825" s="16">
        <v>43556.0</v>
      </c>
      <c r="J1825" s="14">
        <v>64.57</v>
      </c>
      <c r="K1825" s="14">
        <f t="shared" si="2"/>
        <v>1152.212705</v>
      </c>
      <c r="L1825" s="15">
        <f t="shared" si="3"/>
        <v>0.1522127052</v>
      </c>
      <c r="M1825" s="15">
        <f t="shared" si="4"/>
        <v>-0.1522127052</v>
      </c>
      <c r="N1825" s="8">
        <f t="shared" si="5"/>
        <v>66</v>
      </c>
    </row>
    <row r="1826" ht="12.75" customHeight="1">
      <c r="A1826" s="7">
        <v>43493.0</v>
      </c>
      <c r="B1826" s="8" t="s">
        <v>1091</v>
      </c>
      <c r="C1826" s="8" t="s">
        <v>1092</v>
      </c>
      <c r="D1826" s="11">
        <v>2.25576883451E11</v>
      </c>
      <c r="E1826" s="8" t="s">
        <v>20</v>
      </c>
      <c r="F1826" s="8" t="str">
        <f t="shared" si="1"/>
        <v>SELL</v>
      </c>
      <c r="G1826" s="12">
        <v>158.919998</v>
      </c>
      <c r="H1826" s="12">
        <v>1000.0</v>
      </c>
      <c r="I1826" s="7">
        <v>43966.0</v>
      </c>
      <c r="J1826" s="14">
        <v>203.679993</v>
      </c>
      <c r="K1826" s="14">
        <f t="shared" si="2"/>
        <v>1281.651117</v>
      </c>
      <c r="L1826" s="15">
        <f t="shared" si="3"/>
        <v>-0.2816511173</v>
      </c>
      <c r="M1826" s="15">
        <f t="shared" si="4"/>
        <v>0.2816511173</v>
      </c>
      <c r="N1826" s="8">
        <f t="shared" si="5"/>
        <v>473</v>
      </c>
    </row>
    <row r="1827" ht="12.75" customHeight="1">
      <c r="A1827" s="7">
        <v>43493.0</v>
      </c>
      <c r="B1827" s="8" t="s">
        <v>2412</v>
      </c>
      <c r="C1827" s="8" t="s">
        <v>2413</v>
      </c>
      <c r="D1827" s="11">
        <v>1.2280252413E10</v>
      </c>
      <c r="E1827" s="8" t="s">
        <v>20</v>
      </c>
      <c r="F1827" s="8" t="str">
        <f t="shared" si="1"/>
        <v>SELL</v>
      </c>
      <c r="G1827" s="12">
        <v>15.08</v>
      </c>
      <c r="H1827" s="12">
        <v>1000.0</v>
      </c>
      <c r="I1827" s="16">
        <v>44727.0</v>
      </c>
      <c r="J1827" s="14">
        <v>4.54</v>
      </c>
      <c r="K1827" s="14">
        <f t="shared" si="2"/>
        <v>301.061008</v>
      </c>
      <c r="L1827" s="15">
        <f t="shared" si="3"/>
        <v>0.698938992</v>
      </c>
      <c r="M1827" s="15">
        <f t="shared" si="4"/>
        <v>-0.698938992</v>
      </c>
      <c r="N1827" s="8">
        <f t="shared" si="5"/>
        <v>1234</v>
      </c>
    </row>
    <row r="1828" ht="12.75" customHeight="1">
      <c r="A1828" s="16">
        <v>43493.0</v>
      </c>
      <c r="B1828" s="8" t="s">
        <v>2448</v>
      </c>
      <c r="C1828" s="8" t="s">
        <v>2449</v>
      </c>
      <c r="D1828" s="11">
        <v>2.415995154E10</v>
      </c>
      <c r="E1828" s="17" t="s">
        <v>20</v>
      </c>
      <c r="F1828" s="18" t="str">
        <f t="shared" si="1"/>
        <v>SELL</v>
      </c>
      <c r="G1828" s="12">
        <v>80.589737</v>
      </c>
      <c r="H1828" s="12">
        <v>1000.0</v>
      </c>
      <c r="I1828" s="16">
        <v>44727.0</v>
      </c>
      <c r="J1828" s="14">
        <v>105.434311</v>
      </c>
      <c r="K1828" s="14">
        <f t="shared" si="2"/>
        <v>1308.28459</v>
      </c>
      <c r="L1828" s="15">
        <f t="shared" si="3"/>
        <v>-0.3082845896</v>
      </c>
      <c r="M1828" s="15">
        <f t="shared" si="4"/>
        <v>0.3082845896</v>
      </c>
      <c r="N1828" s="8">
        <f t="shared" si="5"/>
        <v>1234</v>
      </c>
    </row>
    <row r="1829" ht="12.75" customHeight="1">
      <c r="A1829" s="7">
        <v>43494.0</v>
      </c>
      <c r="B1829" s="8" t="s">
        <v>457</v>
      </c>
      <c r="C1829" s="8" t="s">
        <v>458</v>
      </c>
      <c r="D1829" s="11">
        <v>2.64890507807E11</v>
      </c>
      <c r="E1829" s="8" t="s">
        <v>24</v>
      </c>
      <c r="F1829" s="8" t="str">
        <f t="shared" si="1"/>
        <v>BUY</v>
      </c>
      <c r="G1829" s="12">
        <v>62.709476</v>
      </c>
      <c r="H1829" s="12">
        <v>1000.0</v>
      </c>
      <c r="I1829" s="16">
        <v>43698.0</v>
      </c>
      <c r="J1829" s="14">
        <v>56.241081</v>
      </c>
      <c r="K1829" s="14">
        <f t="shared" si="2"/>
        <v>896.8513945</v>
      </c>
      <c r="L1829" s="15">
        <f t="shared" si="3"/>
        <v>-0.1031486055</v>
      </c>
      <c r="M1829" s="15">
        <f t="shared" si="4"/>
        <v>0.1031486055</v>
      </c>
      <c r="N1829" s="8">
        <f t="shared" si="5"/>
        <v>204</v>
      </c>
    </row>
    <row r="1830" ht="12.75" customHeight="1">
      <c r="A1830" s="7">
        <v>43494.0</v>
      </c>
      <c r="B1830" s="8" t="s">
        <v>630</v>
      </c>
      <c r="C1830" s="8" t="s">
        <v>631</v>
      </c>
      <c r="D1830" s="11">
        <v>1.069485355423E12</v>
      </c>
      <c r="E1830" s="8" t="s">
        <v>24</v>
      </c>
      <c r="F1830" s="8" t="str">
        <f t="shared" si="1"/>
        <v>BUY</v>
      </c>
      <c r="G1830" s="12">
        <v>32.650009</v>
      </c>
      <c r="H1830" s="12">
        <v>1000.0</v>
      </c>
      <c r="I1830" s="7">
        <v>43511.0</v>
      </c>
      <c r="J1830" s="14">
        <v>39.03611</v>
      </c>
      <c r="K1830" s="14">
        <f t="shared" si="2"/>
        <v>1195.592626</v>
      </c>
      <c r="L1830" s="15">
        <f t="shared" si="3"/>
        <v>0.195592626</v>
      </c>
      <c r="M1830" s="15">
        <f t="shared" si="4"/>
        <v>-0.195592626</v>
      </c>
      <c r="N1830" s="8">
        <f t="shared" si="5"/>
        <v>17</v>
      </c>
    </row>
    <row r="1831" ht="12.75" customHeight="1">
      <c r="A1831" s="7">
        <v>43494.0</v>
      </c>
      <c r="B1831" s="8" t="s">
        <v>342</v>
      </c>
      <c r="C1831" s="8" t="s">
        <v>343</v>
      </c>
      <c r="D1831" s="11">
        <v>2.0695706284E11</v>
      </c>
      <c r="E1831" s="8" t="s">
        <v>20</v>
      </c>
      <c r="F1831" s="8" t="str">
        <f t="shared" si="1"/>
        <v>SELL</v>
      </c>
      <c r="G1831" s="12">
        <v>32.379925</v>
      </c>
      <c r="H1831" s="12">
        <v>1000.0</v>
      </c>
      <c r="I1831" s="7">
        <v>43698.0</v>
      </c>
      <c r="J1831" s="14">
        <v>28.447395</v>
      </c>
      <c r="K1831" s="14">
        <f t="shared" si="2"/>
        <v>878.5503672</v>
      </c>
      <c r="L1831" s="15">
        <f t="shared" si="3"/>
        <v>0.1214496328</v>
      </c>
      <c r="M1831" s="15">
        <f t="shared" si="4"/>
        <v>-0.1214496328</v>
      </c>
      <c r="N1831" s="8">
        <f t="shared" si="5"/>
        <v>204</v>
      </c>
    </row>
    <row r="1832" ht="12.75" customHeight="1">
      <c r="A1832" s="7">
        <v>43494.0</v>
      </c>
      <c r="B1832" s="8" t="s">
        <v>187</v>
      </c>
      <c r="C1832" s="8" t="s">
        <v>188</v>
      </c>
      <c r="D1832" s="11">
        <v>8.2460626286E10</v>
      </c>
      <c r="E1832" s="8" t="s">
        <v>20</v>
      </c>
      <c r="F1832" s="8" t="str">
        <f t="shared" si="1"/>
        <v>SELL</v>
      </c>
      <c r="G1832" s="12">
        <v>38.581326</v>
      </c>
      <c r="H1832" s="12">
        <v>1000.0</v>
      </c>
      <c r="I1832" s="7">
        <v>43600.0</v>
      </c>
      <c r="J1832" s="14">
        <v>34.885696</v>
      </c>
      <c r="K1832" s="14">
        <f t="shared" si="2"/>
        <v>904.2119496</v>
      </c>
      <c r="L1832" s="15">
        <f t="shared" si="3"/>
        <v>0.09578805042</v>
      </c>
      <c r="M1832" s="15">
        <f t="shared" si="4"/>
        <v>-0.09578805042</v>
      </c>
      <c r="N1832" s="8">
        <f t="shared" si="5"/>
        <v>106</v>
      </c>
    </row>
    <row r="1833" ht="12.75" customHeight="1">
      <c r="A1833" s="7">
        <v>43495.0</v>
      </c>
      <c r="B1833" s="8" t="s">
        <v>437</v>
      </c>
      <c r="C1833" s="8" t="s">
        <v>438</v>
      </c>
      <c r="D1833" s="11">
        <v>1.276728036E10</v>
      </c>
      <c r="E1833" s="8" t="s">
        <v>24</v>
      </c>
      <c r="F1833" s="8" t="str">
        <f t="shared" si="1"/>
        <v>BUY</v>
      </c>
      <c r="G1833" s="12">
        <v>30.348082</v>
      </c>
      <c r="H1833" s="12">
        <v>1000.0</v>
      </c>
      <c r="I1833" s="16">
        <v>43572.0</v>
      </c>
      <c r="J1833" s="14">
        <v>34.340485</v>
      </c>
      <c r="K1833" s="14">
        <f t="shared" si="2"/>
        <v>1131.553717</v>
      </c>
      <c r="L1833" s="15">
        <f t="shared" si="3"/>
        <v>0.1315537173</v>
      </c>
      <c r="M1833" s="15">
        <f t="shared" si="4"/>
        <v>-0.1315537173</v>
      </c>
      <c r="N1833" s="8">
        <f t="shared" si="5"/>
        <v>77</v>
      </c>
    </row>
    <row r="1834" ht="12.75" customHeight="1">
      <c r="A1834" s="7">
        <v>43495.0</v>
      </c>
      <c r="B1834" s="8" t="s">
        <v>359</v>
      </c>
      <c r="C1834" s="8" t="s">
        <v>360</v>
      </c>
      <c r="D1834" s="11">
        <v>1.1032521E11</v>
      </c>
      <c r="E1834" s="8" t="s">
        <v>20</v>
      </c>
      <c r="F1834" s="8" t="str">
        <f t="shared" si="1"/>
        <v>SELL</v>
      </c>
      <c r="G1834" s="12">
        <v>194.0</v>
      </c>
      <c r="H1834" s="12">
        <v>1000.0</v>
      </c>
      <c r="I1834" s="7">
        <v>43627.0</v>
      </c>
      <c r="J1834" s="14">
        <v>266.290009</v>
      </c>
      <c r="K1834" s="14">
        <f t="shared" si="2"/>
        <v>1372.628912</v>
      </c>
      <c r="L1834" s="15">
        <f t="shared" si="3"/>
        <v>-0.3726289124</v>
      </c>
      <c r="M1834" s="15">
        <f t="shared" si="4"/>
        <v>0.3726289124</v>
      </c>
      <c r="N1834" s="8">
        <f t="shared" si="5"/>
        <v>132</v>
      </c>
    </row>
    <row r="1835" ht="12.75" customHeight="1">
      <c r="A1835" s="7">
        <v>43496.0</v>
      </c>
      <c r="B1835" s="8" t="s">
        <v>173</v>
      </c>
      <c r="C1835" s="8" t="s">
        <v>174</v>
      </c>
      <c r="D1835" s="11">
        <v>1.21670003777E11</v>
      </c>
      <c r="E1835" s="8" t="s">
        <v>20</v>
      </c>
      <c r="F1835" s="8" t="str">
        <f t="shared" si="1"/>
        <v>SELL</v>
      </c>
      <c r="G1835" s="12">
        <v>59.910736</v>
      </c>
      <c r="H1835" s="12">
        <v>1000.0</v>
      </c>
      <c r="I1835" s="7">
        <v>43496.0</v>
      </c>
      <c r="J1835" s="14">
        <v>59.910736</v>
      </c>
      <c r="K1835" s="14">
        <f t="shared" si="2"/>
        <v>1000</v>
      </c>
      <c r="L1835" s="15">
        <f t="shared" si="3"/>
        <v>0</v>
      </c>
      <c r="M1835" s="15">
        <f t="shared" si="4"/>
        <v>0</v>
      </c>
      <c r="N1835" s="8">
        <f t="shared" si="5"/>
        <v>0</v>
      </c>
    </row>
    <row r="1836" ht="12.75" customHeight="1">
      <c r="A1836" s="7">
        <v>43502.0</v>
      </c>
      <c r="B1836" s="8" t="s">
        <v>2220</v>
      </c>
      <c r="C1836" s="8" t="s">
        <v>2221</v>
      </c>
      <c r="D1836" s="11">
        <v>1.6350299372E10</v>
      </c>
      <c r="E1836" s="8" t="s">
        <v>20</v>
      </c>
      <c r="F1836" s="8" t="str">
        <f t="shared" si="1"/>
        <v>SELL</v>
      </c>
      <c r="G1836" s="12">
        <v>8.261744</v>
      </c>
      <c r="H1836" s="12">
        <v>1000.0</v>
      </c>
      <c r="I1836" s="16">
        <v>43879.0</v>
      </c>
      <c r="J1836" s="14">
        <v>8.492951</v>
      </c>
      <c r="K1836" s="14">
        <f t="shared" si="2"/>
        <v>1027.985253</v>
      </c>
      <c r="L1836" s="15">
        <f t="shared" si="3"/>
        <v>-0.02798525348</v>
      </c>
      <c r="M1836" s="15">
        <f t="shared" si="4"/>
        <v>0.02798525348</v>
      </c>
      <c r="N1836" s="8">
        <f t="shared" si="5"/>
        <v>377</v>
      </c>
    </row>
    <row r="1837" ht="12.75" customHeight="1">
      <c r="A1837" s="7">
        <v>43502.0</v>
      </c>
      <c r="B1837" s="8" t="s">
        <v>670</v>
      </c>
      <c r="C1837" s="8" t="s">
        <v>671</v>
      </c>
      <c r="D1837" s="11">
        <v>2.1156167025E10</v>
      </c>
      <c r="E1837" s="8" t="s">
        <v>20</v>
      </c>
      <c r="F1837" s="8" t="str">
        <f t="shared" si="1"/>
        <v>SELL</v>
      </c>
      <c r="G1837" s="12">
        <v>5.658836</v>
      </c>
      <c r="H1837" s="12">
        <v>1000.0</v>
      </c>
      <c r="I1837" s="7">
        <v>43735.0</v>
      </c>
      <c r="J1837" s="14">
        <v>4.813601</v>
      </c>
      <c r="K1837" s="14">
        <f t="shared" si="2"/>
        <v>850.6344768</v>
      </c>
      <c r="L1837" s="15">
        <f t="shared" si="3"/>
        <v>0.1493655232</v>
      </c>
      <c r="M1837" s="15">
        <f t="shared" si="4"/>
        <v>-0.1493655232</v>
      </c>
      <c r="N1837" s="8">
        <f t="shared" si="5"/>
        <v>233</v>
      </c>
    </row>
    <row r="1838" ht="12.75" customHeight="1">
      <c r="A1838" s="7">
        <v>43502.0</v>
      </c>
      <c r="B1838" s="8" t="s">
        <v>632</v>
      </c>
      <c r="C1838" s="8" t="s">
        <v>633</v>
      </c>
      <c r="D1838" s="11">
        <v>1.226514E11</v>
      </c>
      <c r="E1838" s="8" t="s">
        <v>20</v>
      </c>
      <c r="F1838" s="8" t="str">
        <f t="shared" si="1"/>
        <v>SELL</v>
      </c>
      <c r="G1838" s="12">
        <v>45.58469</v>
      </c>
      <c r="H1838" s="12">
        <v>1000.0</v>
      </c>
      <c r="I1838" s="7">
        <v>43599.0</v>
      </c>
      <c r="J1838" s="14">
        <v>77.727287</v>
      </c>
      <c r="K1838" s="14">
        <f t="shared" si="2"/>
        <v>1705.118254</v>
      </c>
      <c r="L1838" s="15">
        <f t="shared" si="3"/>
        <v>-0.7051182535</v>
      </c>
      <c r="M1838" s="15">
        <f t="shared" si="4"/>
        <v>0.7051182535</v>
      </c>
      <c r="N1838" s="8">
        <f t="shared" si="5"/>
        <v>97</v>
      </c>
    </row>
    <row r="1839" ht="12.75" customHeight="1">
      <c r="A1839" s="7">
        <v>43502.0</v>
      </c>
      <c r="B1839" s="8" t="s">
        <v>1549</v>
      </c>
      <c r="C1839" s="8" t="s">
        <v>1550</v>
      </c>
      <c r="D1839" s="11">
        <v>1.470424882E10</v>
      </c>
      <c r="E1839" s="8" t="s">
        <v>20</v>
      </c>
      <c r="F1839" s="8" t="str">
        <f t="shared" si="1"/>
        <v>SELL</v>
      </c>
      <c r="G1839" s="12">
        <v>8.59</v>
      </c>
      <c r="H1839" s="12">
        <v>1000.0</v>
      </c>
      <c r="I1839" s="7">
        <v>43552.0</v>
      </c>
      <c r="J1839" s="14">
        <v>10.79</v>
      </c>
      <c r="K1839" s="14">
        <f t="shared" si="2"/>
        <v>1256.111758</v>
      </c>
      <c r="L1839" s="15">
        <f t="shared" si="3"/>
        <v>-0.2561117579</v>
      </c>
      <c r="M1839" s="15">
        <f t="shared" si="4"/>
        <v>0.2561117579</v>
      </c>
      <c r="N1839" s="8">
        <f t="shared" si="5"/>
        <v>50</v>
      </c>
    </row>
    <row r="1840" ht="12.75" customHeight="1">
      <c r="A1840" s="7">
        <v>43503.0</v>
      </c>
      <c r="B1840" s="8" t="s">
        <v>87</v>
      </c>
      <c r="C1840" s="8" t="s">
        <v>88</v>
      </c>
      <c r="D1840" s="11">
        <v>1.40832515433E11</v>
      </c>
      <c r="E1840" s="8" t="s">
        <v>20</v>
      </c>
      <c r="F1840" s="8" t="str">
        <f t="shared" si="1"/>
        <v>SELL</v>
      </c>
      <c r="G1840" s="12">
        <v>36.234245</v>
      </c>
      <c r="H1840" s="12">
        <v>1000.0</v>
      </c>
      <c r="I1840" s="7">
        <v>43703.0</v>
      </c>
      <c r="J1840" s="14">
        <v>35.577629</v>
      </c>
      <c r="K1840" s="14">
        <f t="shared" si="2"/>
        <v>981.8785792</v>
      </c>
      <c r="L1840" s="15">
        <f t="shared" si="3"/>
        <v>0.01812142077</v>
      </c>
      <c r="M1840" s="15">
        <f t="shared" si="4"/>
        <v>-0.01812142077</v>
      </c>
      <c r="N1840" s="8">
        <f t="shared" si="5"/>
        <v>200</v>
      </c>
    </row>
    <row r="1841" ht="12.75" customHeight="1">
      <c r="A1841" s="16">
        <v>43503.0</v>
      </c>
      <c r="B1841" s="8" t="s">
        <v>56</v>
      </c>
      <c r="C1841" s="8" t="s">
        <v>57</v>
      </c>
      <c r="D1841" s="11">
        <v>1.3948872E11</v>
      </c>
      <c r="E1841" s="17" t="s">
        <v>20</v>
      </c>
      <c r="F1841" s="18" t="str">
        <f t="shared" si="1"/>
        <v>SELL</v>
      </c>
      <c r="G1841" s="12">
        <v>42.936852</v>
      </c>
      <c r="H1841" s="12">
        <v>1000.0</v>
      </c>
      <c r="I1841" s="16">
        <v>44302.0</v>
      </c>
      <c r="J1841" s="14">
        <v>51.379086</v>
      </c>
      <c r="K1841" s="14">
        <f t="shared" si="2"/>
        <v>1196.619771</v>
      </c>
      <c r="L1841" s="15">
        <f t="shared" si="3"/>
        <v>-0.1966197708</v>
      </c>
      <c r="M1841" s="15">
        <f t="shared" si="4"/>
        <v>0.1966197708</v>
      </c>
      <c r="N1841" s="8">
        <f t="shared" si="5"/>
        <v>799</v>
      </c>
    </row>
    <row r="1842" ht="12.75" customHeight="1">
      <c r="A1842" s="7">
        <v>43504.0</v>
      </c>
      <c r="B1842" s="8" t="s">
        <v>621</v>
      </c>
      <c r="C1842" s="8" t="s">
        <v>622</v>
      </c>
      <c r="D1842" s="11">
        <v>1.19798308161E11</v>
      </c>
      <c r="E1842" s="8" t="s">
        <v>24</v>
      </c>
      <c r="F1842" s="8" t="str">
        <f t="shared" si="1"/>
        <v>BUY</v>
      </c>
      <c r="G1842" s="12">
        <v>37.734642</v>
      </c>
      <c r="H1842" s="12">
        <v>1000.0</v>
      </c>
      <c r="I1842" s="7">
        <v>43868.0</v>
      </c>
      <c r="J1842" s="14">
        <v>59.61</v>
      </c>
      <c r="K1842" s="14">
        <f t="shared" si="2"/>
        <v>1579.71553</v>
      </c>
      <c r="L1842" s="15">
        <f t="shared" si="3"/>
        <v>0.5797155304</v>
      </c>
      <c r="M1842" s="15">
        <f t="shared" si="4"/>
        <v>-0.5797155304</v>
      </c>
      <c r="N1842" s="8">
        <f t="shared" si="5"/>
        <v>364</v>
      </c>
    </row>
    <row r="1843" ht="12.75" customHeight="1">
      <c r="A1843" s="7">
        <v>43504.0</v>
      </c>
      <c r="B1843" s="8" t="s">
        <v>2466</v>
      </c>
      <c r="C1843" s="8" t="s">
        <v>2467</v>
      </c>
      <c r="D1843" s="11">
        <v>1.739304E10</v>
      </c>
      <c r="E1843" s="8" t="s">
        <v>20</v>
      </c>
      <c r="F1843" s="8" t="str">
        <f t="shared" si="1"/>
        <v>SELL</v>
      </c>
      <c r="G1843" s="12">
        <v>9.585659</v>
      </c>
      <c r="H1843" s="12">
        <v>1000.0</v>
      </c>
      <c r="I1843" s="16">
        <v>44727.0</v>
      </c>
      <c r="J1843" s="14">
        <v>12.786861</v>
      </c>
      <c r="K1843" s="14">
        <f t="shared" si="2"/>
        <v>1333.957425</v>
      </c>
      <c r="L1843" s="15">
        <f t="shared" si="3"/>
        <v>-0.3339574254</v>
      </c>
      <c r="M1843" s="15">
        <f t="shared" si="4"/>
        <v>0.3339574254</v>
      </c>
      <c r="N1843" s="8">
        <f t="shared" si="5"/>
        <v>1223</v>
      </c>
    </row>
    <row r="1844" ht="12.75" customHeight="1">
      <c r="A1844" s="7">
        <v>43504.0</v>
      </c>
      <c r="B1844" s="8" t="s">
        <v>503</v>
      </c>
      <c r="C1844" s="8" t="s">
        <v>504</v>
      </c>
      <c r="D1844" s="11">
        <v>2.24291300639E11</v>
      </c>
      <c r="E1844" s="8" t="s">
        <v>24</v>
      </c>
      <c r="F1844" s="8" t="str">
        <f t="shared" si="1"/>
        <v>BUY</v>
      </c>
      <c r="G1844" s="12">
        <v>41.158947</v>
      </c>
      <c r="H1844" s="12">
        <v>1000.0</v>
      </c>
      <c r="I1844" s="16">
        <v>43510.0</v>
      </c>
      <c r="J1844" s="14">
        <v>42.214302</v>
      </c>
      <c r="K1844" s="14">
        <f t="shared" si="2"/>
        <v>1025.640962</v>
      </c>
      <c r="L1844" s="15">
        <f t="shared" si="3"/>
        <v>0.0256409621</v>
      </c>
      <c r="M1844" s="15">
        <f t="shared" si="4"/>
        <v>-0.0256409621</v>
      </c>
      <c r="N1844" s="8">
        <f t="shared" si="5"/>
        <v>6</v>
      </c>
    </row>
    <row r="1845" ht="12.75" customHeight="1">
      <c r="A1845" s="7">
        <v>43504.0</v>
      </c>
      <c r="B1845" s="8" t="s">
        <v>2468</v>
      </c>
      <c r="C1845" s="8" t="s">
        <v>2469</v>
      </c>
      <c r="D1845" s="11">
        <v>3.1076249039E10</v>
      </c>
      <c r="E1845" s="8" t="s">
        <v>20</v>
      </c>
      <c r="F1845" s="8" t="str">
        <f t="shared" si="1"/>
        <v>SELL</v>
      </c>
      <c r="G1845" s="12">
        <v>53.579891</v>
      </c>
      <c r="H1845" s="12">
        <v>1000.0</v>
      </c>
      <c r="I1845" s="16">
        <v>43868.0</v>
      </c>
      <c r="J1845" s="14">
        <v>56.219543</v>
      </c>
      <c r="K1845" s="14">
        <f t="shared" si="2"/>
        <v>1049.265722</v>
      </c>
      <c r="L1845" s="15">
        <f t="shared" si="3"/>
        <v>-0.04926572172</v>
      </c>
      <c r="M1845" s="15">
        <f t="shared" si="4"/>
        <v>0.04926572172</v>
      </c>
      <c r="N1845" s="8">
        <f t="shared" si="5"/>
        <v>364</v>
      </c>
    </row>
    <row r="1846" ht="12.75" customHeight="1">
      <c r="A1846" s="7">
        <v>43504.0</v>
      </c>
      <c r="B1846" s="8" t="s">
        <v>238</v>
      </c>
      <c r="C1846" s="8" t="s">
        <v>239</v>
      </c>
      <c r="D1846" s="11">
        <v>4.710345024E10</v>
      </c>
      <c r="E1846" s="8" t="s">
        <v>24</v>
      </c>
      <c r="F1846" s="8" t="str">
        <f t="shared" si="1"/>
        <v>BUY</v>
      </c>
      <c r="G1846" s="12">
        <v>163.4</v>
      </c>
      <c r="H1846" s="12">
        <v>1000.0</v>
      </c>
      <c r="I1846" s="7">
        <v>43553.0</v>
      </c>
      <c r="J1846" s="14">
        <v>164.2</v>
      </c>
      <c r="K1846" s="14">
        <f t="shared" si="2"/>
        <v>1004.895961</v>
      </c>
      <c r="L1846" s="15">
        <f t="shared" si="3"/>
        <v>0.004895960832</v>
      </c>
      <c r="M1846" s="15">
        <f t="shared" si="4"/>
        <v>-0.004895960832</v>
      </c>
      <c r="N1846" s="8">
        <f t="shared" si="5"/>
        <v>49</v>
      </c>
    </row>
    <row r="1847" ht="12.75" customHeight="1">
      <c r="A1847" s="7">
        <v>43504.0</v>
      </c>
      <c r="B1847" s="8" t="s">
        <v>378</v>
      </c>
      <c r="C1847" s="8" t="s">
        <v>379</v>
      </c>
      <c r="D1847" s="11">
        <v>1.3622925831E10</v>
      </c>
      <c r="E1847" s="8" t="s">
        <v>24</v>
      </c>
      <c r="F1847" s="8" t="str">
        <f t="shared" si="1"/>
        <v>BUY</v>
      </c>
      <c r="G1847" s="12">
        <v>58.393028</v>
      </c>
      <c r="H1847" s="12">
        <v>1000.0</v>
      </c>
      <c r="I1847" s="7">
        <v>44615.0</v>
      </c>
      <c r="J1847" s="14">
        <v>48.664658</v>
      </c>
      <c r="K1847" s="14">
        <f t="shared" si="2"/>
        <v>833.3984324</v>
      </c>
      <c r="L1847" s="15">
        <f t="shared" si="3"/>
        <v>-0.1666015676</v>
      </c>
      <c r="M1847" s="15">
        <f t="shared" si="4"/>
        <v>0.1666015676</v>
      </c>
      <c r="N1847" s="8">
        <f t="shared" si="5"/>
        <v>1111</v>
      </c>
    </row>
    <row r="1848" ht="12.75" customHeight="1">
      <c r="A1848" s="7">
        <v>43510.0</v>
      </c>
      <c r="B1848" s="8" t="s">
        <v>745</v>
      </c>
      <c r="C1848" s="8" t="s">
        <v>746</v>
      </c>
      <c r="D1848" s="11">
        <v>1.44024414E10</v>
      </c>
      <c r="E1848" s="8" t="s">
        <v>24</v>
      </c>
      <c r="F1848" s="8" t="str">
        <f t="shared" si="1"/>
        <v>BUY</v>
      </c>
      <c r="G1848" s="12">
        <v>20.47897</v>
      </c>
      <c r="H1848" s="12">
        <v>1000.0</v>
      </c>
      <c r="I1848" s="16">
        <v>43570.0</v>
      </c>
      <c r="J1848" s="14">
        <v>25.969959</v>
      </c>
      <c r="K1848" s="14">
        <f t="shared" si="2"/>
        <v>1268.128182</v>
      </c>
      <c r="L1848" s="15">
        <f t="shared" si="3"/>
        <v>0.2681281822</v>
      </c>
      <c r="M1848" s="15">
        <f t="shared" si="4"/>
        <v>-0.2681281822</v>
      </c>
      <c r="N1848" s="8">
        <f t="shared" si="5"/>
        <v>60</v>
      </c>
    </row>
    <row r="1849" ht="12.75" customHeight="1">
      <c r="A1849" s="7">
        <v>43510.0</v>
      </c>
      <c r="B1849" s="8" t="s">
        <v>503</v>
      </c>
      <c r="C1849" s="8" t="s">
        <v>504</v>
      </c>
      <c r="D1849" s="11">
        <v>2.24291300639E11</v>
      </c>
      <c r="E1849" s="8" t="s">
        <v>20</v>
      </c>
      <c r="F1849" s="8" t="str">
        <f t="shared" si="1"/>
        <v>SELL</v>
      </c>
      <c r="G1849" s="12">
        <v>42.214302</v>
      </c>
      <c r="H1849" s="12">
        <v>1000.0</v>
      </c>
      <c r="I1849" s="16">
        <v>43691.0</v>
      </c>
      <c r="J1849" s="14">
        <v>44.701675</v>
      </c>
      <c r="K1849" s="14">
        <f t="shared" si="2"/>
        <v>1058.922519</v>
      </c>
      <c r="L1849" s="15">
        <f t="shared" si="3"/>
        <v>-0.05892251872</v>
      </c>
      <c r="M1849" s="15">
        <f t="shared" si="4"/>
        <v>0.05892251872</v>
      </c>
      <c r="N1849" s="8">
        <f t="shared" si="5"/>
        <v>181</v>
      </c>
    </row>
    <row r="1850" ht="12.75" customHeight="1">
      <c r="A1850" s="7">
        <v>43510.0</v>
      </c>
      <c r="B1850" s="8" t="s">
        <v>40</v>
      </c>
      <c r="C1850" s="8" t="s">
        <v>41</v>
      </c>
      <c r="D1850" s="11">
        <v>2.63583141248E11</v>
      </c>
      <c r="E1850" s="8" t="s">
        <v>24</v>
      </c>
      <c r="F1850" s="8" t="str">
        <f t="shared" si="1"/>
        <v>BUY</v>
      </c>
      <c r="G1850" s="12">
        <v>39.623478</v>
      </c>
      <c r="H1850" s="12">
        <v>1000.0</v>
      </c>
      <c r="I1850" s="7">
        <v>43600.0</v>
      </c>
      <c r="J1850" s="14">
        <v>43.116779</v>
      </c>
      <c r="K1850" s="14">
        <f t="shared" si="2"/>
        <v>1088.162402</v>
      </c>
      <c r="L1850" s="15">
        <f t="shared" si="3"/>
        <v>0.0881624021</v>
      </c>
      <c r="M1850" s="15">
        <f t="shared" si="4"/>
        <v>-0.0881624021</v>
      </c>
      <c r="N1850" s="8">
        <f t="shared" si="5"/>
        <v>90</v>
      </c>
    </row>
    <row r="1851" ht="12.75" customHeight="1">
      <c r="A1851" s="7">
        <v>43511.0</v>
      </c>
      <c r="B1851" s="8" t="s">
        <v>296</v>
      </c>
      <c r="C1851" s="8" t="s">
        <v>297</v>
      </c>
      <c r="D1851" s="11">
        <v>7.1123802559E10</v>
      </c>
      <c r="E1851" s="8" t="s">
        <v>24</v>
      </c>
      <c r="F1851" s="8" t="str">
        <f t="shared" si="1"/>
        <v>BUY</v>
      </c>
      <c r="G1851" s="12">
        <v>43.021103</v>
      </c>
      <c r="H1851" s="12">
        <v>1000.0</v>
      </c>
      <c r="I1851" s="7">
        <v>43550.0</v>
      </c>
      <c r="J1851" s="14">
        <v>44.786327</v>
      </c>
      <c r="K1851" s="14">
        <f t="shared" si="2"/>
        <v>1041.031584</v>
      </c>
      <c r="L1851" s="15">
        <f t="shared" si="3"/>
        <v>0.04103158396</v>
      </c>
      <c r="M1851" s="15">
        <f t="shared" si="4"/>
        <v>-0.04103158396</v>
      </c>
      <c r="N1851" s="8">
        <f t="shared" si="5"/>
        <v>39</v>
      </c>
    </row>
    <row r="1852" ht="12.75" customHeight="1">
      <c r="A1852" s="7">
        <v>43511.0</v>
      </c>
      <c r="B1852" s="8" t="s">
        <v>2472</v>
      </c>
      <c r="C1852" s="8" t="s">
        <v>2473</v>
      </c>
      <c r="D1852" s="11">
        <v>3.6740779128E10</v>
      </c>
      <c r="E1852" s="8" t="s">
        <v>24</v>
      </c>
      <c r="F1852" s="8" t="str">
        <f t="shared" si="1"/>
        <v>BUY</v>
      </c>
      <c r="G1852" s="12">
        <v>8.163891</v>
      </c>
      <c r="H1852" s="12">
        <v>1000.0</v>
      </c>
      <c r="I1852" s="16">
        <v>44727.0</v>
      </c>
      <c r="J1852" s="14">
        <v>20.985176</v>
      </c>
      <c r="K1852" s="14">
        <f t="shared" si="2"/>
        <v>2570.487039</v>
      </c>
      <c r="L1852" s="15">
        <f t="shared" si="3"/>
        <v>1.570487039</v>
      </c>
      <c r="M1852" s="15">
        <f t="shared" si="4"/>
        <v>-1.570487039</v>
      </c>
      <c r="N1852" s="8">
        <f t="shared" si="5"/>
        <v>1216</v>
      </c>
    </row>
    <row r="1853" ht="12.75" customHeight="1">
      <c r="A1853" s="7">
        <v>43511.0</v>
      </c>
      <c r="B1853" s="8" t="s">
        <v>467</v>
      </c>
      <c r="C1853" s="8" t="s">
        <v>468</v>
      </c>
      <c r="D1853" s="11">
        <v>3.2207767173E10</v>
      </c>
      <c r="E1853" s="8" t="s">
        <v>20</v>
      </c>
      <c r="F1853" s="8" t="str">
        <f t="shared" si="1"/>
        <v>SELL</v>
      </c>
      <c r="G1853" s="12">
        <v>105.23288</v>
      </c>
      <c r="H1853" s="12">
        <v>1000.0</v>
      </c>
      <c r="I1853" s="16">
        <v>43565.0</v>
      </c>
      <c r="J1853" s="14">
        <v>98.131325</v>
      </c>
      <c r="K1853" s="14">
        <f t="shared" si="2"/>
        <v>932.5158163</v>
      </c>
      <c r="L1853" s="15">
        <f t="shared" si="3"/>
        <v>0.06748418365</v>
      </c>
      <c r="M1853" s="15">
        <f t="shared" si="4"/>
        <v>-0.06748418365</v>
      </c>
      <c r="N1853" s="8">
        <f t="shared" si="5"/>
        <v>54</v>
      </c>
    </row>
    <row r="1854" ht="12.75" customHeight="1">
      <c r="A1854" s="7">
        <v>43511.0</v>
      </c>
      <c r="B1854" s="8" t="s">
        <v>630</v>
      </c>
      <c r="C1854" s="8" t="s">
        <v>631</v>
      </c>
      <c r="D1854" s="11">
        <v>1.069485355423E12</v>
      </c>
      <c r="E1854" s="8" t="s">
        <v>20</v>
      </c>
      <c r="F1854" s="8" t="str">
        <f t="shared" si="1"/>
        <v>SELL</v>
      </c>
      <c r="G1854" s="12">
        <v>39.03611</v>
      </c>
      <c r="H1854" s="12">
        <v>1000.0</v>
      </c>
      <c r="I1854" s="7">
        <v>43721.0</v>
      </c>
      <c r="J1854" s="14">
        <v>45.282261</v>
      </c>
      <c r="K1854" s="14">
        <f t="shared" si="2"/>
        <v>1160.009566</v>
      </c>
      <c r="L1854" s="15">
        <f t="shared" si="3"/>
        <v>-0.1600095655</v>
      </c>
      <c r="M1854" s="15">
        <f t="shared" si="4"/>
        <v>0.1600095655</v>
      </c>
      <c r="N1854" s="8">
        <f t="shared" si="5"/>
        <v>210</v>
      </c>
    </row>
    <row r="1855" ht="12.75" customHeight="1">
      <c r="A1855" s="7">
        <v>43521.0</v>
      </c>
      <c r="B1855" s="8" t="s">
        <v>195</v>
      </c>
      <c r="C1855" s="8" t="s">
        <v>196</v>
      </c>
      <c r="D1855" s="11">
        <v>8.5652421093E10</v>
      </c>
      <c r="E1855" s="8" t="s">
        <v>24</v>
      </c>
      <c r="F1855" s="8" t="str">
        <f t="shared" si="1"/>
        <v>BUY</v>
      </c>
      <c r="G1855" s="12">
        <v>53.879265</v>
      </c>
      <c r="H1855" s="12">
        <v>1000.0</v>
      </c>
      <c r="I1855" s="16">
        <v>43532.0</v>
      </c>
      <c r="J1855" s="14">
        <v>46.575699</v>
      </c>
      <c r="K1855" s="14">
        <f t="shared" si="2"/>
        <v>864.445701</v>
      </c>
      <c r="L1855" s="15">
        <f t="shared" si="3"/>
        <v>-0.135554299</v>
      </c>
      <c r="M1855" s="15">
        <f t="shared" si="4"/>
        <v>0.135554299</v>
      </c>
      <c r="N1855" s="8">
        <f t="shared" si="5"/>
        <v>11</v>
      </c>
    </row>
    <row r="1856" ht="12.75" customHeight="1">
      <c r="A1856" s="7">
        <v>43521.0</v>
      </c>
      <c r="B1856" s="8" t="s">
        <v>1099</v>
      </c>
      <c r="C1856" s="8" t="s">
        <v>1100</v>
      </c>
      <c r="D1856" s="11">
        <v>2.1809089085E10</v>
      </c>
      <c r="E1856" s="8" t="s">
        <v>24</v>
      </c>
      <c r="F1856" s="8" t="str">
        <f t="shared" si="1"/>
        <v>BUY</v>
      </c>
      <c r="G1856" s="12">
        <v>8.181081</v>
      </c>
      <c r="H1856" s="12">
        <v>1000.0</v>
      </c>
      <c r="I1856" s="16">
        <v>44727.0</v>
      </c>
      <c r="J1856" s="14">
        <v>9.683702</v>
      </c>
      <c r="K1856" s="14">
        <f t="shared" si="2"/>
        <v>1183.670226</v>
      </c>
      <c r="L1856" s="15">
        <f t="shared" si="3"/>
        <v>0.1836702265</v>
      </c>
      <c r="M1856" s="15">
        <f t="shared" si="4"/>
        <v>-0.1836702265</v>
      </c>
      <c r="N1856" s="8">
        <f t="shared" si="5"/>
        <v>1206</v>
      </c>
    </row>
    <row r="1857" ht="12.75" customHeight="1">
      <c r="A1857" s="16">
        <v>43521.0</v>
      </c>
      <c r="B1857" s="8" t="s">
        <v>2478</v>
      </c>
      <c r="C1857" s="8" t="s">
        <v>2479</v>
      </c>
      <c r="D1857" s="11">
        <v>1.3076087082E10</v>
      </c>
      <c r="E1857" s="17" t="s">
        <v>20</v>
      </c>
      <c r="F1857" s="18" t="str">
        <f t="shared" si="1"/>
        <v>SELL</v>
      </c>
      <c r="G1857" s="12">
        <v>40.549999</v>
      </c>
      <c r="H1857" s="12">
        <v>1000.0</v>
      </c>
      <c r="I1857" s="16">
        <v>44727.0</v>
      </c>
      <c r="J1857" s="14">
        <v>59.790001</v>
      </c>
      <c r="K1857" s="14">
        <f t="shared" si="2"/>
        <v>1474.476017</v>
      </c>
      <c r="L1857" s="15">
        <f t="shared" si="3"/>
        <v>-0.4744760166</v>
      </c>
      <c r="M1857" s="15">
        <f t="shared" si="4"/>
        <v>0.4744760166</v>
      </c>
      <c r="N1857" s="8">
        <f t="shared" si="5"/>
        <v>1206</v>
      </c>
    </row>
    <row r="1858" ht="12.75" customHeight="1">
      <c r="A1858" s="7">
        <v>43522.0</v>
      </c>
      <c r="B1858" s="8" t="s">
        <v>357</v>
      </c>
      <c r="C1858" s="8" t="s">
        <v>358</v>
      </c>
      <c r="D1858" s="11">
        <v>3.8837002821E10</v>
      </c>
      <c r="E1858" s="8" t="s">
        <v>20</v>
      </c>
      <c r="F1858" s="8" t="str">
        <f t="shared" si="1"/>
        <v>SELL</v>
      </c>
      <c r="G1858" s="12">
        <v>14.521596</v>
      </c>
      <c r="H1858" s="12">
        <v>1000.0</v>
      </c>
      <c r="I1858" s="7">
        <v>43775.0</v>
      </c>
      <c r="J1858" s="14">
        <v>15.844296</v>
      </c>
      <c r="K1858" s="14">
        <f t="shared" si="2"/>
        <v>1091.085029</v>
      </c>
      <c r="L1858" s="15">
        <f t="shared" si="3"/>
        <v>-0.0910850295</v>
      </c>
      <c r="M1858" s="15">
        <f t="shared" si="4"/>
        <v>0.0910850295</v>
      </c>
      <c r="N1858" s="8">
        <f t="shared" si="5"/>
        <v>253</v>
      </c>
    </row>
    <row r="1859" ht="12.75" customHeight="1">
      <c r="A1859" s="7">
        <v>43523.0</v>
      </c>
      <c r="B1859" s="8" t="s">
        <v>562</v>
      </c>
      <c r="C1859" s="8" t="s">
        <v>563</v>
      </c>
      <c r="D1859" s="11">
        <v>1.7149203119E10</v>
      </c>
      <c r="E1859" s="8" t="s">
        <v>20</v>
      </c>
      <c r="F1859" s="8" t="str">
        <f t="shared" si="1"/>
        <v>SELL</v>
      </c>
      <c r="G1859" s="12">
        <v>59.350651</v>
      </c>
      <c r="H1859" s="12">
        <v>1000.0</v>
      </c>
      <c r="I1859" s="16">
        <v>43602.0</v>
      </c>
      <c r="J1859" s="14">
        <v>59.871712</v>
      </c>
      <c r="K1859" s="14">
        <f t="shared" si="2"/>
        <v>1008.779365</v>
      </c>
      <c r="L1859" s="15">
        <f t="shared" si="3"/>
        <v>-0.008779364526</v>
      </c>
      <c r="M1859" s="15">
        <f t="shared" si="4"/>
        <v>0.008779364526</v>
      </c>
      <c r="N1859" s="8">
        <f t="shared" si="5"/>
        <v>79</v>
      </c>
    </row>
    <row r="1860" ht="12.75" customHeight="1">
      <c r="A1860" s="7">
        <v>43523.0</v>
      </c>
      <c r="B1860" s="8" t="s">
        <v>507</v>
      </c>
      <c r="C1860" s="8" t="s">
        <v>508</v>
      </c>
      <c r="D1860" s="11">
        <v>1.28534930595E11</v>
      </c>
      <c r="E1860" s="8" t="s">
        <v>20</v>
      </c>
      <c r="F1860" s="8" t="str">
        <f t="shared" si="1"/>
        <v>SELL</v>
      </c>
      <c r="G1860" s="12">
        <v>99.387459</v>
      </c>
      <c r="H1860" s="12">
        <v>1000.0</v>
      </c>
      <c r="I1860" s="7">
        <v>44511.0</v>
      </c>
      <c r="J1860" s="14">
        <v>224.72139</v>
      </c>
      <c r="K1860" s="14">
        <f t="shared" si="2"/>
        <v>2261.063843</v>
      </c>
      <c r="L1860" s="15">
        <f t="shared" si="3"/>
        <v>-1.261063843</v>
      </c>
      <c r="M1860" s="15">
        <f t="shared" si="4"/>
        <v>1.261063843</v>
      </c>
      <c r="N1860" s="8">
        <f t="shared" si="5"/>
        <v>988</v>
      </c>
    </row>
    <row r="1861" ht="12.75" customHeight="1">
      <c r="A1861" s="7">
        <v>43524.0</v>
      </c>
      <c r="B1861" s="8" t="s">
        <v>513</v>
      </c>
      <c r="C1861" s="8" t="s">
        <v>514</v>
      </c>
      <c r="D1861" s="11">
        <v>4.3466845132E10</v>
      </c>
      <c r="E1861" s="8" t="s">
        <v>20</v>
      </c>
      <c r="F1861" s="8" t="str">
        <f t="shared" si="1"/>
        <v>SELL</v>
      </c>
      <c r="G1861" s="12">
        <v>101.42675</v>
      </c>
      <c r="H1861" s="12">
        <v>1000.0</v>
      </c>
      <c r="I1861" s="16">
        <v>44727.0</v>
      </c>
      <c r="J1861" s="14">
        <v>153.156998</v>
      </c>
      <c r="K1861" s="14">
        <f t="shared" si="2"/>
        <v>1510.025688</v>
      </c>
      <c r="L1861" s="15">
        <f t="shared" si="3"/>
        <v>-0.5100256885</v>
      </c>
      <c r="M1861" s="15">
        <f t="shared" si="4"/>
        <v>0.5100256885</v>
      </c>
      <c r="N1861" s="8">
        <f t="shared" si="5"/>
        <v>1203</v>
      </c>
    </row>
    <row r="1862" ht="12.75" customHeight="1">
      <c r="A1862" s="7">
        <v>43524.0</v>
      </c>
      <c r="B1862" s="8" t="s">
        <v>2480</v>
      </c>
      <c r="C1862" s="8" t="s">
        <v>2481</v>
      </c>
      <c r="D1862" s="11">
        <v>1.769789736E10</v>
      </c>
      <c r="E1862" s="8" t="s">
        <v>20</v>
      </c>
      <c r="F1862" s="8" t="str">
        <f t="shared" si="1"/>
        <v>SELL</v>
      </c>
      <c r="G1862" s="12">
        <v>71.027229</v>
      </c>
      <c r="H1862" s="12">
        <v>1000.0</v>
      </c>
      <c r="I1862" s="16">
        <v>44727.0</v>
      </c>
      <c r="J1862" s="14">
        <v>96.788368</v>
      </c>
      <c r="K1862" s="14">
        <f t="shared" si="2"/>
        <v>1362.693848</v>
      </c>
      <c r="L1862" s="15">
        <f t="shared" si="3"/>
        <v>-0.362693848</v>
      </c>
      <c r="M1862" s="15">
        <f t="shared" si="4"/>
        <v>0.362693848</v>
      </c>
      <c r="N1862" s="8">
        <f t="shared" si="5"/>
        <v>1203</v>
      </c>
    </row>
    <row r="1863" ht="12.75" customHeight="1">
      <c r="A1863" s="7">
        <v>43525.0</v>
      </c>
      <c r="B1863" s="8" t="s">
        <v>423</v>
      </c>
      <c r="C1863" s="8" t="s">
        <v>424</v>
      </c>
      <c r="D1863" s="11">
        <v>1.9950442E11</v>
      </c>
      <c r="E1863" s="8" t="s">
        <v>24</v>
      </c>
      <c r="F1863" s="8" t="str">
        <f t="shared" si="1"/>
        <v>BUY</v>
      </c>
      <c r="G1863" s="12">
        <v>164.529999</v>
      </c>
      <c r="H1863" s="12">
        <v>1000.0</v>
      </c>
      <c r="I1863" s="16">
        <v>43528.0</v>
      </c>
      <c r="J1863" s="14">
        <v>158.5</v>
      </c>
      <c r="K1863" s="14">
        <f t="shared" si="2"/>
        <v>963.3501548</v>
      </c>
      <c r="L1863" s="15">
        <f t="shared" si="3"/>
        <v>-0.03664984524</v>
      </c>
      <c r="M1863" s="15">
        <f t="shared" si="4"/>
        <v>0.03664984524</v>
      </c>
      <c r="N1863" s="8">
        <f t="shared" si="5"/>
        <v>3</v>
      </c>
    </row>
    <row r="1864" ht="12.75" customHeight="1">
      <c r="A1864" s="7">
        <v>43525.0</v>
      </c>
      <c r="B1864" s="8" t="s">
        <v>2484</v>
      </c>
      <c r="C1864" s="8" t="s">
        <v>2485</v>
      </c>
      <c r="D1864" s="11">
        <v>1.786231496E10</v>
      </c>
      <c r="E1864" s="8" t="s">
        <v>20</v>
      </c>
      <c r="F1864" s="8" t="str">
        <f t="shared" si="1"/>
        <v>SELL</v>
      </c>
      <c r="G1864" s="12">
        <v>9.1</v>
      </c>
      <c r="H1864" s="12">
        <v>1000.0</v>
      </c>
      <c r="I1864" s="7">
        <v>43619.0</v>
      </c>
      <c r="J1864" s="14">
        <v>15.71</v>
      </c>
      <c r="K1864" s="14">
        <f t="shared" si="2"/>
        <v>1726.373626</v>
      </c>
      <c r="L1864" s="15">
        <f t="shared" si="3"/>
        <v>-0.7263736264</v>
      </c>
      <c r="M1864" s="15">
        <f t="shared" si="4"/>
        <v>0.7263736264</v>
      </c>
      <c r="N1864" s="8">
        <f t="shared" si="5"/>
        <v>94</v>
      </c>
    </row>
    <row r="1865" ht="12.75" customHeight="1">
      <c r="A1865" s="7">
        <v>43525.0</v>
      </c>
      <c r="B1865" s="8" t="s">
        <v>1206</v>
      </c>
      <c r="C1865" s="8" t="s">
        <v>1207</v>
      </c>
      <c r="D1865" s="11">
        <v>6.1304806627E10</v>
      </c>
      <c r="E1865" s="8" t="s">
        <v>20</v>
      </c>
      <c r="F1865" s="8" t="str">
        <f t="shared" si="1"/>
        <v>SELL</v>
      </c>
      <c r="G1865" s="12">
        <v>120.88</v>
      </c>
      <c r="H1865" s="12">
        <v>1000.0</v>
      </c>
      <c r="I1865" s="7">
        <v>43851.0</v>
      </c>
      <c r="J1865" s="14">
        <v>141.78</v>
      </c>
      <c r="K1865" s="14">
        <f t="shared" si="2"/>
        <v>1172.898743</v>
      </c>
      <c r="L1865" s="15">
        <f t="shared" si="3"/>
        <v>-0.1728987426</v>
      </c>
      <c r="M1865" s="15">
        <f t="shared" si="4"/>
        <v>0.1728987426</v>
      </c>
      <c r="N1865" s="8">
        <f t="shared" si="5"/>
        <v>326</v>
      </c>
    </row>
    <row r="1866" ht="12.75" customHeight="1">
      <c r="A1866" s="7">
        <v>43528.0</v>
      </c>
      <c r="B1866" s="8" t="s">
        <v>294</v>
      </c>
      <c r="C1866" s="8" t="s">
        <v>295</v>
      </c>
      <c r="D1866" s="11">
        <v>8.2233288762E10</v>
      </c>
      <c r="E1866" s="8" t="s">
        <v>24</v>
      </c>
      <c r="F1866" s="8" t="str">
        <f t="shared" si="1"/>
        <v>BUY</v>
      </c>
      <c r="G1866" s="12">
        <v>164.343094</v>
      </c>
      <c r="H1866" s="12">
        <v>1000.0</v>
      </c>
      <c r="I1866" s="7">
        <v>43553.0</v>
      </c>
      <c r="J1866" s="14">
        <v>180.229553</v>
      </c>
      <c r="K1866" s="14">
        <f t="shared" si="2"/>
        <v>1096.666423</v>
      </c>
      <c r="L1866" s="15">
        <f t="shared" si="3"/>
        <v>0.09666642275</v>
      </c>
      <c r="M1866" s="15">
        <f t="shared" si="4"/>
        <v>-0.09666642275</v>
      </c>
      <c r="N1866" s="8">
        <f t="shared" si="5"/>
        <v>25</v>
      </c>
    </row>
    <row r="1867" ht="12.75" customHeight="1">
      <c r="A1867" s="7">
        <v>43528.0</v>
      </c>
      <c r="B1867" s="8" t="s">
        <v>423</v>
      </c>
      <c r="C1867" s="8" t="s">
        <v>424</v>
      </c>
      <c r="D1867" s="11">
        <v>1.9950442E11</v>
      </c>
      <c r="E1867" s="8" t="s">
        <v>20</v>
      </c>
      <c r="F1867" s="8" t="str">
        <f t="shared" si="1"/>
        <v>SELL</v>
      </c>
      <c r="G1867" s="12">
        <v>158.5</v>
      </c>
      <c r="H1867" s="12">
        <v>1000.0</v>
      </c>
      <c r="I1867" s="16">
        <v>44727.0</v>
      </c>
      <c r="J1867" s="14">
        <v>168.550003</v>
      </c>
      <c r="K1867" s="14">
        <f t="shared" si="2"/>
        <v>1063.406959</v>
      </c>
      <c r="L1867" s="15">
        <f t="shared" si="3"/>
        <v>-0.06340695899</v>
      </c>
      <c r="M1867" s="15">
        <f t="shared" si="4"/>
        <v>0.06340695899</v>
      </c>
      <c r="N1867" s="8">
        <f t="shared" si="5"/>
        <v>1199</v>
      </c>
    </row>
    <row r="1868" ht="12.75" customHeight="1">
      <c r="A1868" s="7">
        <v>43529.0</v>
      </c>
      <c r="B1868" s="8" t="s">
        <v>16</v>
      </c>
      <c r="C1868" s="8" t="s">
        <v>17</v>
      </c>
      <c r="D1868" s="11">
        <v>1.41375537264E11</v>
      </c>
      <c r="E1868" s="8" t="s">
        <v>24</v>
      </c>
      <c r="F1868" s="8" t="str">
        <f t="shared" si="1"/>
        <v>BUY</v>
      </c>
      <c r="G1868" s="12">
        <v>122.825417</v>
      </c>
      <c r="H1868" s="12">
        <v>1000.0</v>
      </c>
      <c r="I1868" s="7">
        <v>43573.0</v>
      </c>
      <c r="J1868" s="14">
        <v>129.174438</v>
      </c>
      <c r="K1868" s="14">
        <f t="shared" si="2"/>
        <v>1051.691426</v>
      </c>
      <c r="L1868" s="15">
        <f t="shared" si="3"/>
        <v>0.05169142638</v>
      </c>
      <c r="M1868" s="15">
        <f t="shared" si="4"/>
        <v>-0.05169142638</v>
      </c>
      <c r="N1868" s="8">
        <f t="shared" si="5"/>
        <v>44</v>
      </c>
    </row>
    <row r="1869" ht="12.75" customHeight="1">
      <c r="A1869" s="7">
        <v>43529.0</v>
      </c>
      <c r="B1869" s="8" t="s">
        <v>142</v>
      </c>
      <c r="C1869" s="8" t="s">
        <v>143</v>
      </c>
      <c r="D1869" s="11">
        <v>1.1976936794E10</v>
      </c>
      <c r="E1869" s="8" t="s">
        <v>20</v>
      </c>
      <c r="F1869" s="8" t="str">
        <f t="shared" si="1"/>
        <v>SELL</v>
      </c>
      <c r="G1869" s="12">
        <v>35.41</v>
      </c>
      <c r="H1869" s="12">
        <v>1000.0</v>
      </c>
      <c r="I1869" s="7">
        <v>43983.0</v>
      </c>
      <c r="J1869" s="14">
        <v>28.47</v>
      </c>
      <c r="K1869" s="14">
        <f t="shared" si="2"/>
        <v>804.0101666</v>
      </c>
      <c r="L1869" s="15">
        <f t="shared" si="3"/>
        <v>0.1959898334</v>
      </c>
      <c r="M1869" s="15">
        <f t="shared" si="4"/>
        <v>-0.1959898334</v>
      </c>
      <c r="N1869" s="8">
        <f t="shared" si="5"/>
        <v>454</v>
      </c>
    </row>
    <row r="1870" ht="12.75" customHeight="1">
      <c r="A1870" s="7">
        <v>43529.0</v>
      </c>
      <c r="B1870" s="8" t="s">
        <v>44</v>
      </c>
      <c r="C1870" s="8" t="s">
        <v>45</v>
      </c>
      <c r="D1870" s="11">
        <v>5.517271672E10</v>
      </c>
      <c r="E1870" s="8" t="s">
        <v>24</v>
      </c>
      <c r="F1870" s="8" t="str">
        <f t="shared" si="1"/>
        <v>BUY</v>
      </c>
      <c r="G1870" s="12">
        <v>173.038315</v>
      </c>
      <c r="H1870" s="12">
        <v>1000.0</v>
      </c>
      <c r="I1870" s="7">
        <v>43563.0</v>
      </c>
      <c r="J1870" s="14">
        <v>182.528946</v>
      </c>
      <c r="K1870" s="14">
        <f t="shared" si="2"/>
        <v>1054.846992</v>
      </c>
      <c r="L1870" s="15">
        <f t="shared" si="3"/>
        <v>0.05484699155</v>
      </c>
      <c r="M1870" s="15">
        <f t="shared" si="4"/>
        <v>-0.05484699155</v>
      </c>
      <c r="N1870" s="8">
        <f t="shared" si="5"/>
        <v>34</v>
      </c>
    </row>
    <row r="1871" ht="12.75" customHeight="1">
      <c r="A1871" s="7">
        <v>43529.0</v>
      </c>
      <c r="B1871" s="8" t="s">
        <v>644</v>
      </c>
      <c r="C1871" s="8" t="s">
        <v>645</v>
      </c>
      <c r="D1871" s="11">
        <v>6.9650124965E10</v>
      </c>
      <c r="E1871" s="8" t="s">
        <v>24</v>
      </c>
      <c r="F1871" s="8" t="str">
        <f t="shared" si="1"/>
        <v>BUY</v>
      </c>
      <c r="G1871" s="12">
        <v>39.431534</v>
      </c>
      <c r="H1871" s="12">
        <v>1000.0</v>
      </c>
      <c r="I1871" s="7">
        <v>43532.0</v>
      </c>
      <c r="J1871" s="14">
        <v>38.110245</v>
      </c>
      <c r="K1871" s="14">
        <f t="shared" si="2"/>
        <v>966.4915648</v>
      </c>
      <c r="L1871" s="15">
        <f t="shared" si="3"/>
        <v>-0.03350843515</v>
      </c>
      <c r="M1871" s="15">
        <f t="shared" si="4"/>
        <v>0.03350843515</v>
      </c>
      <c r="N1871" s="8">
        <f t="shared" si="5"/>
        <v>3</v>
      </c>
    </row>
    <row r="1872" ht="12.75" customHeight="1">
      <c r="A1872" s="7">
        <v>43530.0</v>
      </c>
      <c r="B1872" s="8" t="s">
        <v>388</v>
      </c>
      <c r="C1872" s="8" t="s">
        <v>389</v>
      </c>
      <c r="D1872" s="11">
        <v>6.5974267651E10</v>
      </c>
      <c r="E1872" s="8" t="s">
        <v>20</v>
      </c>
      <c r="F1872" s="8" t="str">
        <f t="shared" si="1"/>
        <v>SELL</v>
      </c>
      <c r="G1872" s="12">
        <v>165.557495</v>
      </c>
      <c r="H1872" s="12">
        <v>1000.0</v>
      </c>
      <c r="I1872" s="16">
        <v>43726.0</v>
      </c>
      <c r="J1872" s="14">
        <v>141.854568</v>
      </c>
      <c r="K1872" s="14">
        <f t="shared" si="2"/>
        <v>856.8296349</v>
      </c>
      <c r="L1872" s="15">
        <f t="shared" si="3"/>
        <v>0.1431703651</v>
      </c>
      <c r="M1872" s="15">
        <f t="shared" si="4"/>
        <v>-0.1431703651</v>
      </c>
      <c r="N1872" s="8">
        <f t="shared" si="5"/>
        <v>196</v>
      </c>
    </row>
    <row r="1873" ht="12.75" customHeight="1">
      <c r="A1873" s="7">
        <v>43532.0</v>
      </c>
      <c r="B1873" s="8" t="s">
        <v>195</v>
      </c>
      <c r="C1873" s="8" t="s">
        <v>196</v>
      </c>
      <c r="D1873" s="11">
        <v>8.5652421093E10</v>
      </c>
      <c r="E1873" s="8" t="s">
        <v>20</v>
      </c>
      <c r="F1873" s="8" t="str">
        <f t="shared" si="1"/>
        <v>SELL</v>
      </c>
      <c r="G1873" s="12">
        <v>46.575699</v>
      </c>
      <c r="H1873" s="12">
        <v>1000.0</v>
      </c>
      <c r="I1873" s="16">
        <v>43616.0</v>
      </c>
      <c r="J1873" s="14">
        <v>46.524929</v>
      </c>
      <c r="K1873" s="14">
        <f t="shared" si="2"/>
        <v>998.9099466</v>
      </c>
      <c r="L1873" s="15">
        <f t="shared" si="3"/>
        <v>0.00109005342</v>
      </c>
      <c r="M1873" s="15">
        <f t="shared" si="4"/>
        <v>-0.00109005342</v>
      </c>
      <c r="N1873" s="8">
        <f t="shared" si="5"/>
        <v>84</v>
      </c>
    </row>
    <row r="1874" ht="12.75" customHeight="1">
      <c r="A1874" s="7">
        <v>43532.0</v>
      </c>
      <c r="B1874" s="8" t="s">
        <v>644</v>
      </c>
      <c r="C1874" s="8" t="s">
        <v>645</v>
      </c>
      <c r="D1874" s="11">
        <v>6.9650124965E10</v>
      </c>
      <c r="E1874" s="8" t="s">
        <v>20</v>
      </c>
      <c r="F1874" s="8" t="str">
        <f t="shared" si="1"/>
        <v>SELL</v>
      </c>
      <c r="G1874" s="12">
        <v>38.110245</v>
      </c>
      <c r="H1874" s="12">
        <v>1000.0</v>
      </c>
      <c r="I1874" s="7">
        <v>43543.0</v>
      </c>
      <c r="J1874" s="14">
        <v>39.806221</v>
      </c>
      <c r="K1874" s="14">
        <f t="shared" si="2"/>
        <v>1044.501839</v>
      </c>
      <c r="L1874" s="15">
        <f t="shared" si="3"/>
        <v>-0.04450183933</v>
      </c>
      <c r="M1874" s="15">
        <f t="shared" si="4"/>
        <v>0.04450183933</v>
      </c>
      <c r="N1874" s="8">
        <f t="shared" si="5"/>
        <v>11</v>
      </c>
    </row>
    <row r="1875" ht="12.75" customHeight="1">
      <c r="A1875" s="7">
        <v>43532.0</v>
      </c>
      <c r="B1875" s="8" t="s">
        <v>2494</v>
      </c>
      <c r="C1875" s="8" t="s">
        <v>2495</v>
      </c>
      <c r="D1875" s="11">
        <v>4.3349416589E10</v>
      </c>
      <c r="E1875" s="8" t="s">
        <v>24</v>
      </c>
      <c r="F1875" s="8" t="str">
        <f t="shared" si="1"/>
        <v>BUY</v>
      </c>
      <c r="G1875" s="12">
        <v>27.313757</v>
      </c>
      <c r="H1875" s="12">
        <v>1000.0</v>
      </c>
      <c r="I1875" s="16">
        <v>44727.0</v>
      </c>
      <c r="J1875" s="14">
        <v>36.990643</v>
      </c>
      <c r="K1875" s="14">
        <f t="shared" si="2"/>
        <v>1354.286157</v>
      </c>
      <c r="L1875" s="15">
        <f t="shared" si="3"/>
        <v>0.354286157</v>
      </c>
      <c r="M1875" s="15">
        <f t="shared" si="4"/>
        <v>-0.354286157</v>
      </c>
      <c r="N1875" s="8">
        <f t="shared" si="5"/>
        <v>1195</v>
      </c>
    </row>
    <row r="1876" ht="12.75" customHeight="1">
      <c r="A1876" s="7">
        <v>43535.0</v>
      </c>
      <c r="B1876" s="8" t="s">
        <v>123</v>
      </c>
      <c r="C1876" s="8" t="s">
        <v>124</v>
      </c>
      <c r="D1876" s="11">
        <v>3.4143176459E10</v>
      </c>
      <c r="E1876" s="8" t="s">
        <v>24</v>
      </c>
      <c r="F1876" s="8" t="str">
        <f t="shared" si="1"/>
        <v>BUY</v>
      </c>
      <c r="G1876" s="12">
        <v>22.41</v>
      </c>
      <c r="H1876" s="12">
        <v>1000.0</v>
      </c>
      <c r="I1876" s="7">
        <v>43774.0</v>
      </c>
      <c r="J1876" s="14">
        <v>25.59</v>
      </c>
      <c r="K1876" s="14">
        <f t="shared" si="2"/>
        <v>1141.900937</v>
      </c>
      <c r="L1876" s="15">
        <f t="shared" si="3"/>
        <v>0.1419009371</v>
      </c>
      <c r="M1876" s="15">
        <f t="shared" si="4"/>
        <v>-0.1419009371</v>
      </c>
      <c r="N1876" s="8">
        <f t="shared" si="5"/>
        <v>239</v>
      </c>
    </row>
    <row r="1877" ht="12.75" customHeight="1">
      <c r="A1877" s="7">
        <v>43535.0</v>
      </c>
      <c r="B1877" s="8" t="s">
        <v>2496</v>
      </c>
      <c r="C1877" s="8" t="s">
        <v>2497</v>
      </c>
      <c r="D1877" s="11">
        <v>2.9437122954E10</v>
      </c>
      <c r="E1877" s="8" t="s">
        <v>24</v>
      </c>
      <c r="F1877" s="8" t="str">
        <f t="shared" si="1"/>
        <v>BUY</v>
      </c>
      <c r="G1877" s="12">
        <v>11.441916</v>
      </c>
      <c r="H1877" s="12">
        <v>1000.0</v>
      </c>
      <c r="I1877" s="16">
        <v>44727.0</v>
      </c>
      <c r="J1877" s="14">
        <v>10.610319</v>
      </c>
      <c r="K1877" s="14">
        <f t="shared" si="2"/>
        <v>927.3201272</v>
      </c>
      <c r="L1877" s="15">
        <f t="shared" si="3"/>
        <v>-0.07267987285</v>
      </c>
      <c r="M1877" s="15">
        <f t="shared" si="4"/>
        <v>0.07267987285</v>
      </c>
      <c r="N1877" s="8">
        <f t="shared" si="5"/>
        <v>1192</v>
      </c>
    </row>
    <row r="1878" ht="12.75" customHeight="1">
      <c r="A1878" s="7">
        <v>43536.0</v>
      </c>
      <c r="B1878" s="8" t="s">
        <v>505</v>
      </c>
      <c r="C1878" s="8" t="s">
        <v>506</v>
      </c>
      <c r="D1878" s="11">
        <v>1.2643291121E10</v>
      </c>
      <c r="E1878" s="8" t="s">
        <v>24</v>
      </c>
      <c r="F1878" s="8" t="str">
        <f t="shared" si="1"/>
        <v>BUY</v>
      </c>
      <c r="G1878" s="12">
        <v>29.579176</v>
      </c>
      <c r="H1878" s="12">
        <v>1000.0</v>
      </c>
      <c r="I1878" s="7">
        <v>43791.0</v>
      </c>
      <c r="J1878" s="14">
        <v>34.460007</v>
      </c>
      <c r="K1878" s="14">
        <f t="shared" si="2"/>
        <v>1165.009025</v>
      </c>
      <c r="L1878" s="15">
        <f t="shared" si="3"/>
        <v>0.1650090253</v>
      </c>
      <c r="M1878" s="15">
        <f t="shared" si="4"/>
        <v>-0.1650090253</v>
      </c>
      <c r="N1878" s="8">
        <f t="shared" si="5"/>
        <v>255</v>
      </c>
    </row>
    <row r="1879" ht="12.75" customHeight="1">
      <c r="A1879" s="7">
        <v>43536.0</v>
      </c>
      <c r="B1879" s="8" t="s">
        <v>1248</v>
      </c>
      <c r="C1879" s="8" t="s">
        <v>1249</v>
      </c>
      <c r="D1879" s="11">
        <v>1.05299210895E11</v>
      </c>
      <c r="E1879" s="8" t="s">
        <v>20</v>
      </c>
      <c r="F1879" s="8" t="str">
        <f t="shared" si="1"/>
        <v>SELL</v>
      </c>
      <c r="G1879" s="12">
        <v>41.25</v>
      </c>
      <c r="H1879" s="12">
        <v>1000.0</v>
      </c>
      <c r="I1879" s="16">
        <v>44727.0</v>
      </c>
      <c r="J1879" s="14">
        <v>60.4</v>
      </c>
      <c r="K1879" s="14">
        <f t="shared" si="2"/>
        <v>1464.242424</v>
      </c>
      <c r="L1879" s="15">
        <f t="shared" si="3"/>
        <v>-0.4642424242</v>
      </c>
      <c r="M1879" s="15">
        <f t="shared" si="4"/>
        <v>0.4642424242</v>
      </c>
      <c r="N1879" s="8">
        <f t="shared" si="5"/>
        <v>1191</v>
      </c>
    </row>
    <row r="1880" ht="12.75" customHeight="1">
      <c r="A1880" s="7">
        <v>43537.0</v>
      </c>
      <c r="B1880" s="8" t="s">
        <v>564</v>
      </c>
      <c r="C1880" s="8" t="s">
        <v>565</v>
      </c>
      <c r="D1880" s="11">
        <v>1.1175022989E10</v>
      </c>
      <c r="E1880" s="8" t="s">
        <v>24</v>
      </c>
      <c r="F1880" s="8" t="str">
        <f t="shared" si="1"/>
        <v>BUY</v>
      </c>
      <c r="G1880" s="12">
        <v>143.410004</v>
      </c>
      <c r="H1880" s="12">
        <v>1000.0</v>
      </c>
      <c r="I1880" s="16">
        <v>43560.0</v>
      </c>
      <c r="J1880" s="14">
        <v>156.460007</v>
      </c>
      <c r="K1880" s="14">
        <f t="shared" si="2"/>
        <v>1090.997857</v>
      </c>
      <c r="L1880" s="15">
        <f t="shared" si="3"/>
        <v>0.09099785675</v>
      </c>
      <c r="M1880" s="15">
        <f t="shared" si="4"/>
        <v>-0.09099785675</v>
      </c>
      <c r="N1880" s="8">
        <f t="shared" si="5"/>
        <v>23</v>
      </c>
    </row>
    <row r="1881" ht="12.75" customHeight="1">
      <c r="A1881" s="7">
        <v>43538.0</v>
      </c>
      <c r="B1881" s="8" t="s">
        <v>224</v>
      </c>
      <c r="C1881" s="8" t="s">
        <v>225</v>
      </c>
      <c r="D1881" s="11">
        <v>4.4825493494E11</v>
      </c>
      <c r="E1881" s="8" t="s">
        <v>24</v>
      </c>
      <c r="F1881" s="8" t="str">
        <f t="shared" si="1"/>
        <v>BUY</v>
      </c>
      <c r="G1881" s="12">
        <v>123.208679</v>
      </c>
      <c r="H1881" s="12">
        <v>1000.0</v>
      </c>
      <c r="I1881" s="7">
        <v>43578.0</v>
      </c>
      <c r="J1881" s="14">
        <v>124.886948</v>
      </c>
      <c r="K1881" s="14">
        <f t="shared" si="2"/>
        <v>1013.621354</v>
      </c>
      <c r="L1881" s="15">
        <f t="shared" si="3"/>
        <v>0.01362135374</v>
      </c>
      <c r="M1881" s="15">
        <f t="shared" si="4"/>
        <v>-0.01362135374</v>
      </c>
      <c r="N1881" s="8">
        <f t="shared" si="5"/>
        <v>40</v>
      </c>
    </row>
    <row r="1882" ht="12.75" customHeight="1">
      <c r="A1882" s="7">
        <v>43538.0</v>
      </c>
      <c r="B1882" s="8" t="s">
        <v>179</v>
      </c>
      <c r="C1882" s="8" t="s">
        <v>180</v>
      </c>
      <c r="D1882" s="11">
        <v>7.25893281281E11</v>
      </c>
      <c r="E1882" s="8" t="s">
        <v>24</v>
      </c>
      <c r="F1882" s="8" t="str">
        <f t="shared" si="1"/>
        <v>BUY</v>
      </c>
      <c r="G1882" s="12">
        <v>170.169998</v>
      </c>
      <c r="H1882" s="12">
        <v>1000.0</v>
      </c>
      <c r="I1882" s="7">
        <v>43556.0</v>
      </c>
      <c r="J1882" s="14">
        <v>168.699997</v>
      </c>
      <c r="K1882" s="14">
        <f t="shared" si="2"/>
        <v>991.3615736</v>
      </c>
      <c r="L1882" s="15">
        <f t="shared" si="3"/>
        <v>-0.008638426381</v>
      </c>
      <c r="M1882" s="15">
        <f t="shared" si="4"/>
        <v>0.008638426381</v>
      </c>
      <c r="N1882" s="8">
        <f t="shared" si="5"/>
        <v>18</v>
      </c>
    </row>
    <row r="1883" ht="12.75" customHeight="1">
      <c r="A1883" s="7">
        <v>43543.0</v>
      </c>
      <c r="B1883" s="8" t="s">
        <v>66</v>
      </c>
      <c r="C1883" s="8" t="s">
        <v>67</v>
      </c>
      <c r="D1883" s="11">
        <v>2.744500935588E12</v>
      </c>
      <c r="E1883" s="8" t="s">
        <v>24</v>
      </c>
      <c r="F1883" s="8" t="str">
        <f t="shared" si="1"/>
        <v>BUY</v>
      </c>
      <c r="G1883" s="12">
        <v>45.01</v>
      </c>
      <c r="H1883" s="12">
        <v>1000.0</v>
      </c>
      <c r="I1883" s="16">
        <v>43545.0</v>
      </c>
      <c r="J1883" s="14">
        <v>47.08</v>
      </c>
      <c r="K1883" s="14">
        <f t="shared" si="2"/>
        <v>1045.98978</v>
      </c>
      <c r="L1883" s="15">
        <f t="shared" si="3"/>
        <v>0.04598978005</v>
      </c>
      <c r="M1883" s="15">
        <f t="shared" si="4"/>
        <v>-0.04598978005</v>
      </c>
      <c r="N1883" s="8">
        <f t="shared" si="5"/>
        <v>2</v>
      </c>
    </row>
    <row r="1884" ht="12.75" customHeight="1">
      <c r="A1884" s="7">
        <v>43543.0</v>
      </c>
      <c r="B1884" s="8" t="s">
        <v>644</v>
      </c>
      <c r="C1884" s="8" t="s">
        <v>645</v>
      </c>
      <c r="D1884" s="11">
        <v>6.9650124965E10</v>
      </c>
      <c r="E1884" s="8" t="s">
        <v>24</v>
      </c>
      <c r="F1884" s="8" t="str">
        <f t="shared" si="1"/>
        <v>BUY</v>
      </c>
      <c r="G1884" s="12">
        <v>39.806221</v>
      </c>
      <c r="H1884" s="12">
        <v>1000.0</v>
      </c>
      <c r="I1884" s="7">
        <v>43545.0</v>
      </c>
      <c r="J1884" s="14">
        <v>43.375675</v>
      </c>
      <c r="K1884" s="14">
        <f t="shared" si="2"/>
        <v>1089.670758</v>
      </c>
      <c r="L1884" s="15">
        <f t="shared" si="3"/>
        <v>0.08967075774</v>
      </c>
      <c r="M1884" s="15">
        <f t="shared" si="4"/>
        <v>-0.08967075774</v>
      </c>
      <c r="N1884" s="8">
        <f t="shared" si="5"/>
        <v>2</v>
      </c>
    </row>
    <row r="1885" ht="12.75" customHeight="1">
      <c r="A1885" s="7">
        <v>43544.0</v>
      </c>
      <c r="B1885" s="8" t="s">
        <v>2133</v>
      </c>
      <c r="C1885" s="8" t="s">
        <v>2134</v>
      </c>
      <c r="D1885" s="11">
        <v>2.1067047E10</v>
      </c>
      <c r="E1885" s="8" t="s">
        <v>24</v>
      </c>
      <c r="F1885" s="8" t="str">
        <f t="shared" si="1"/>
        <v>BUY</v>
      </c>
      <c r="G1885" s="12">
        <v>94.49984</v>
      </c>
      <c r="H1885" s="12">
        <v>1000.0</v>
      </c>
      <c r="I1885" s="16">
        <v>43552.0</v>
      </c>
      <c r="J1885" s="14">
        <v>95.37278</v>
      </c>
      <c r="K1885" s="14">
        <f t="shared" si="2"/>
        <v>1009.237476</v>
      </c>
      <c r="L1885" s="15">
        <f t="shared" si="3"/>
        <v>0.009237475958</v>
      </c>
      <c r="M1885" s="15">
        <f t="shared" si="4"/>
        <v>-0.009237475958</v>
      </c>
      <c r="N1885" s="8">
        <f t="shared" si="5"/>
        <v>8</v>
      </c>
    </row>
    <row r="1886" ht="12.75" customHeight="1">
      <c r="A1886" s="7">
        <v>43544.0</v>
      </c>
      <c r="B1886" s="8" t="s">
        <v>48</v>
      </c>
      <c r="C1886" s="8" t="s">
        <v>49</v>
      </c>
      <c r="D1886" s="11">
        <v>5.7134103688E10</v>
      </c>
      <c r="E1886" s="8" t="s">
        <v>24</v>
      </c>
      <c r="F1886" s="8" t="str">
        <f t="shared" si="1"/>
        <v>BUY</v>
      </c>
      <c r="G1886" s="12">
        <v>60.762932</v>
      </c>
      <c r="H1886" s="12">
        <v>1000.0</v>
      </c>
      <c r="I1886" s="7">
        <v>44210.0</v>
      </c>
      <c r="J1886" s="14">
        <v>23.863989</v>
      </c>
      <c r="K1886" s="14">
        <f t="shared" si="2"/>
        <v>392.7392608</v>
      </c>
      <c r="L1886" s="15">
        <f t="shared" si="3"/>
        <v>-0.6072607392</v>
      </c>
      <c r="M1886" s="15">
        <f t="shared" si="4"/>
        <v>0.6072607392</v>
      </c>
      <c r="N1886" s="8">
        <f t="shared" si="5"/>
        <v>666</v>
      </c>
    </row>
    <row r="1887" ht="12.75" customHeight="1">
      <c r="A1887" s="7">
        <v>43545.0</v>
      </c>
      <c r="B1887" s="8" t="s">
        <v>66</v>
      </c>
      <c r="C1887" s="8" t="s">
        <v>67</v>
      </c>
      <c r="D1887" s="11">
        <v>2.744500935588E12</v>
      </c>
      <c r="E1887" s="8" t="s">
        <v>20</v>
      </c>
      <c r="F1887" s="8" t="str">
        <f t="shared" si="1"/>
        <v>SELL</v>
      </c>
      <c r="G1887" s="12">
        <v>47.08</v>
      </c>
      <c r="H1887" s="12">
        <v>1000.0</v>
      </c>
      <c r="I1887" s="16">
        <v>43605.0</v>
      </c>
      <c r="J1887" s="14">
        <v>44.35</v>
      </c>
      <c r="K1887" s="14">
        <f t="shared" si="2"/>
        <v>942.0135939</v>
      </c>
      <c r="L1887" s="15">
        <f t="shared" si="3"/>
        <v>0.05798640612</v>
      </c>
      <c r="M1887" s="15">
        <f t="shared" si="4"/>
        <v>-0.05798640612</v>
      </c>
      <c r="N1887" s="8">
        <f t="shared" si="5"/>
        <v>60</v>
      </c>
    </row>
    <row r="1888" ht="12.75" customHeight="1">
      <c r="A1888" s="7">
        <v>43545.0</v>
      </c>
      <c r="B1888" s="8" t="s">
        <v>150</v>
      </c>
      <c r="C1888" s="8" t="s">
        <v>151</v>
      </c>
      <c r="D1888" s="11">
        <v>2.353183809372E12</v>
      </c>
      <c r="E1888" s="8" t="s">
        <v>24</v>
      </c>
      <c r="F1888" s="8" t="str">
        <f t="shared" si="1"/>
        <v>BUY</v>
      </c>
      <c r="G1888" s="12">
        <v>114.88</v>
      </c>
      <c r="H1888" s="12">
        <v>1000.0</v>
      </c>
      <c r="I1888" s="7">
        <v>43573.0</v>
      </c>
      <c r="J1888" s="14">
        <v>117.89</v>
      </c>
      <c r="K1888" s="14">
        <f t="shared" si="2"/>
        <v>1026.201253</v>
      </c>
      <c r="L1888" s="15">
        <f t="shared" si="3"/>
        <v>0.02620125348</v>
      </c>
      <c r="M1888" s="15">
        <f t="shared" si="4"/>
        <v>-0.02620125348</v>
      </c>
      <c r="N1888" s="8">
        <f t="shared" si="5"/>
        <v>28</v>
      </c>
    </row>
    <row r="1889" ht="12.75" customHeight="1">
      <c r="A1889" s="16">
        <v>43545.0</v>
      </c>
      <c r="B1889" s="8" t="s">
        <v>2100</v>
      </c>
      <c r="C1889" s="8" t="s">
        <v>2101</v>
      </c>
      <c r="D1889" s="11">
        <v>1.98718142E10</v>
      </c>
      <c r="E1889" s="17" t="s">
        <v>20</v>
      </c>
      <c r="F1889" s="18" t="str">
        <f t="shared" si="1"/>
        <v>SELL</v>
      </c>
      <c r="G1889" s="12">
        <v>69.919998</v>
      </c>
      <c r="H1889" s="12">
        <v>1000.0</v>
      </c>
      <c r="I1889" s="16">
        <v>43605.0</v>
      </c>
      <c r="J1889" s="14">
        <v>76.639999</v>
      </c>
      <c r="K1889" s="14">
        <f t="shared" si="2"/>
        <v>1096.109857</v>
      </c>
      <c r="L1889" s="15">
        <f t="shared" si="3"/>
        <v>-0.09610985687</v>
      </c>
      <c r="M1889" s="15">
        <f t="shared" si="4"/>
        <v>0.09610985687</v>
      </c>
      <c r="N1889" s="8">
        <f t="shared" si="5"/>
        <v>60</v>
      </c>
    </row>
    <row r="1890" ht="12.75" customHeight="1">
      <c r="A1890" s="7">
        <v>43546.0</v>
      </c>
      <c r="B1890" s="8" t="s">
        <v>435</v>
      </c>
      <c r="C1890" s="8" t="s">
        <v>436</v>
      </c>
      <c r="D1890" s="11">
        <v>1.91093039724E11</v>
      </c>
      <c r="E1890" s="8" t="s">
        <v>20</v>
      </c>
      <c r="F1890" s="8" t="str">
        <f t="shared" si="1"/>
        <v>SELL</v>
      </c>
      <c r="G1890" s="12">
        <v>154.698578</v>
      </c>
      <c r="H1890" s="12">
        <v>1000.0</v>
      </c>
      <c r="I1890" s="16">
        <v>44727.0</v>
      </c>
      <c r="J1890" s="14">
        <v>275.729126</v>
      </c>
      <c r="K1890" s="14">
        <f t="shared" si="2"/>
        <v>1782.363675</v>
      </c>
      <c r="L1890" s="15">
        <f t="shared" si="3"/>
        <v>-0.782363675</v>
      </c>
      <c r="M1890" s="15">
        <f t="shared" si="4"/>
        <v>0.782363675</v>
      </c>
      <c r="N1890" s="8">
        <f t="shared" si="5"/>
        <v>1181</v>
      </c>
    </row>
    <row r="1891" ht="12.75" customHeight="1">
      <c r="A1891" s="7">
        <v>43546.0</v>
      </c>
      <c r="B1891" s="8" t="s">
        <v>549</v>
      </c>
      <c r="C1891" s="8" t="s">
        <v>550</v>
      </c>
      <c r="D1891" s="11">
        <v>2.0361631721E10</v>
      </c>
      <c r="E1891" s="8" t="s">
        <v>20</v>
      </c>
      <c r="F1891" s="8" t="str">
        <f t="shared" si="1"/>
        <v>SELL</v>
      </c>
      <c r="G1891" s="12">
        <v>54.012623</v>
      </c>
      <c r="H1891" s="12">
        <v>1000.0</v>
      </c>
      <c r="I1891" s="7">
        <v>43585.0</v>
      </c>
      <c r="J1891" s="14">
        <v>52.519188</v>
      </c>
      <c r="K1891" s="14">
        <f t="shared" si="2"/>
        <v>972.3502597</v>
      </c>
      <c r="L1891" s="15">
        <f t="shared" si="3"/>
        <v>0.02764974032</v>
      </c>
      <c r="M1891" s="15">
        <f t="shared" si="4"/>
        <v>-0.02764974032</v>
      </c>
      <c r="N1891" s="8">
        <f t="shared" si="5"/>
        <v>39</v>
      </c>
    </row>
    <row r="1892" ht="12.75" customHeight="1">
      <c r="A1892" s="7">
        <v>43546.0</v>
      </c>
      <c r="B1892" s="8" t="s">
        <v>794</v>
      </c>
      <c r="C1892" s="8" t="s">
        <v>795</v>
      </c>
      <c r="D1892" s="11">
        <v>3.325491351E10</v>
      </c>
      <c r="E1892" s="8" t="s">
        <v>20</v>
      </c>
      <c r="F1892" s="8" t="str">
        <f t="shared" si="1"/>
        <v>SELL</v>
      </c>
      <c r="G1892" s="12">
        <v>45.595787</v>
      </c>
      <c r="H1892" s="12">
        <v>1000.0</v>
      </c>
      <c r="I1892" s="7">
        <v>44453.0</v>
      </c>
      <c r="J1892" s="14">
        <v>95.850761</v>
      </c>
      <c r="K1892" s="14">
        <f t="shared" si="2"/>
        <v>2102.184594</v>
      </c>
      <c r="L1892" s="15">
        <f t="shared" si="3"/>
        <v>-1.102184594</v>
      </c>
      <c r="M1892" s="15">
        <f t="shared" si="4"/>
        <v>1.102184594</v>
      </c>
      <c r="N1892" s="8">
        <f t="shared" si="5"/>
        <v>907</v>
      </c>
    </row>
    <row r="1893" ht="12.75" customHeight="1">
      <c r="A1893" s="7">
        <v>43550.0</v>
      </c>
      <c r="B1893" s="8" t="s">
        <v>296</v>
      </c>
      <c r="C1893" s="8" t="s">
        <v>297</v>
      </c>
      <c r="D1893" s="11">
        <v>7.1123802559E10</v>
      </c>
      <c r="E1893" s="8" t="s">
        <v>20</v>
      </c>
      <c r="F1893" s="8" t="str">
        <f t="shared" si="1"/>
        <v>SELL</v>
      </c>
      <c r="G1893" s="12">
        <v>44.786327</v>
      </c>
      <c r="H1893" s="12">
        <v>1000.0</v>
      </c>
      <c r="I1893" s="7">
        <v>43637.0</v>
      </c>
      <c r="J1893" s="14">
        <v>44.640469</v>
      </c>
      <c r="K1893" s="14">
        <f t="shared" si="2"/>
        <v>996.7432471</v>
      </c>
      <c r="L1893" s="15">
        <f t="shared" si="3"/>
        <v>0.003256752892</v>
      </c>
      <c r="M1893" s="15">
        <f t="shared" si="4"/>
        <v>-0.003256752892</v>
      </c>
      <c r="N1893" s="8">
        <f t="shared" si="5"/>
        <v>87</v>
      </c>
    </row>
    <row r="1894" ht="12.75" customHeight="1">
      <c r="A1894" s="7">
        <v>43550.0</v>
      </c>
      <c r="B1894" s="8" t="s">
        <v>107</v>
      </c>
      <c r="C1894" s="8" t="s">
        <v>108</v>
      </c>
      <c r="D1894" s="11">
        <v>8.1360823648E10</v>
      </c>
      <c r="E1894" s="8" t="s">
        <v>24</v>
      </c>
      <c r="F1894" s="8" t="str">
        <f t="shared" si="1"/>
        <v>BUY</v>
      </c>
      <c r="G1894" s="12">
        <v>52.046661</v>
      </c>
      <c r="H1894" s="12">
        <v>1000.0</v>
      </c>
      <c r="I1894" s="7">
        <v>43551.0</v>
      </c>
      <c r="J1894" s="14">
        <v>51.630074</v>
      </c>
      <c r="K1894" s="14">
        <f t="shared" si="2"/>
        <v>991.9958938</v>
      </c>
      <c r="L1894" s="15">
        <f t="shared" si="3"/>
        <v>-0.008004106162</v>
      </c>
      <c r="M1894" s="15">
        <f t="shared" si="4"/>
        <v>0.008004106162</v>
      </c>
      <c r="N1894" s="8">
        <f t="shared" si="5"/>
        <v>1</v>
      </c>
    </row>
    <row r="1895" ht="12.75" customHeight="1">
      <c r="A1895" s="7">
        <v>43551.0</v>
      </c>
      <c r="B1895" s="8" t="s">
        <v>107</v>
      </c>
      <c r="C1895" s="8" t="s">
        <v>108</v>
      </c>
      <c r="D1895" s="11">
        <v>8.1360823648E10</v>
      </c>
      <c r="E1895" s="8" t="s">
        <v>20</v>
      </c>
      <c r="F1895" s="8" t="str">
        <f t="shared" si="1"/>
        <v>SELL</v>
      </c>
      <c r="G1895" s="12">
        <v>51.630074</v>
      </c>
      <c r="H1895" s="12">
        <v>1000.0</v>
      </c>
      <c r="I1895" s="7">
        <v>43566.0</v>
      </c>
      <c r="J1895" s="14">
        <v>56.033894</v>
      </c>
      <c r="K1895" s="14">
        <f t="shared" si="2"/>
        <v>1085.295636</v>
      </c>
      <c r="L1895" s="15">
        <f t="shared" si="3"/>
        <v>-0.08529563603</v>
      </c>
      <c r="M1895" s="15">
        <f t="shared" si="4"/>
        <v>0.08529563603</v>
      </c>
      <c r="N1895" s="8">
        <f t="shared" si="5"/>
        <v>15</v>
      </c>
    </row>
    <row r="1896" ht="12.75" customHeight="1">
      <c r="A1896" s="7">
        <v>43551.0</v>
      </c>
      <c r="B1896" s="8" t="s">
        <v>173</v>
      </c>
      <c r="C1896" s="8" t="s">
        <v>174</v>
      </c>
      <c r="D1896" s="11">
        <v>1.21670003777E11</v>
      </c>
      <c r="E1896" s="8" t="s">
        <v>24</v>
      </c>
      <c r="F1896" s="8" t="str">
        <f t="shared" si="1"/>
        <v>BUY</v>
      </c>
      <c r="G1896" s="12">
        <v>61.145351</v>
      </c>
      <c r="H1896" s="12">
        <v>1000.0</v>
      </c>
      <c r="I1896" s="7">
        <v>43551.0</v>
      </c>
      <c r="J1896" s="14">
        <v>61.145351</v>
      </c>
      <c r="K1896" s="14">
        <f t="shared" si="2"/>
        <v>1000</v>
      </c>
      <c r="L1896" s="15">
        <f t="shared" si="3"/>
        <v>0</v>
      </c>
      <c r="M1896" s="15">
        <f t="shared" si="4"/>
        <v>0</v>
      </c>
      <c r="N1896" s="8">
        <f t="shared" si="5"/>
        <v>0</v>
      </c>
    </row>
    <row r="1897" ht="12.75" customHeight="1">
      <c r="A1897" s="7">
        <v>43552.0</v>
      </c>
      <c r="B1897" s="8" t="s">
        <v>2133</v>
      </c>
      <c r="C1897" s="8" t="s">
        <v>2134</v>
      </c>
      <c r="D1897" s="11">
        <v>2.1067047E10</v>
      </c>
      <c r="E1897" s="8" t="s">
        <v>20</v>
      </c>
      <c r="F1897" s="8" t="str">
        <f t="shared" si="1"/>
        <v>SELL</v>
      </c>
      <c r="G1897" s="12">
        <v>95.37278</v>
      </c>
      <c r="H1897" s="12">
        <v>1000.0</v>
      </c>
      <c r="I1897" s="16">
        <v>44727.0</v>
      </c>
      <c r="J1897" s="14">
        <v>135.323425</v>
      </c>
      <c r="K1897" s="14">
        <f t="shared" si="2"/>
        <v>1418.889383</v>
      </c>
      <c r="L1897" s="15">
        <f t="shared" si="3"/>
        <v>-0.4188893833</v>
      </c>
      <c r="M1897" s="15">
        <f t="shared" si="4"/>
        <v>0.4188893833</v>
      </c>
      <c r="N1897" s="8">
        <f t="shared" si="5"/>
        <v>1175</v>
      </c>
    </row>
    <row r="1898" ht="12.75" customHeight="1">
      <c r="A1898" s="7">
        <v>43552.0</v>
      </c>
      <c r="B1898" s="8" t="s">
        <v>314</v>
      </c>
      <c r="C1898" s="8" t="s">
        <v>315</v>
      </c>
      <c r="D1898" s="11">
        <v>1.1323364765E10</v>
      </c>
      <c r="E1898" s="8" t="s">
        <v>24</v>
      </c>
      <c r="F1898" s="8" t="str">
        <f t="shared" si="1"/>
        <v>BUY</v>
      </c>
      <c r="G1898" s="12">
        <v>21.469999</v>
      </c>
      <c r="H1898" s="12">
        <v>1000.0</v>
      </c>
      <c r="I1898" s="7">
        <v>43977.0</v>
      </c>
      <c r="J1898" s="14">
        <v>16.85</v>
      </c>
      <c r="K1898" s="14">
        <f t="shared" si="2"/>
        <v>784.8160589</v>
      </c>
      <c r="L1898" s="15">
        <f t="shared" si="3"/>
        <v>-0.2151839411</v>
      </c>
      <c r="M1898" s="15">
        <f t="shared" si="4"/>
        <v>0.2151839411</v>
      </c>
      <c r="N1898" s="8">
        <f t="shared" si="5"/>
        <v>425</v>
      </c>
    </row>
    <row r="1899" ht="12.75" customHeight="1">
      <c r="A1899" s="7">
        <v>43552.0</v>
      </c>
      <c r="B1899" s="8" t="s">
        <v>1549</v>
      </c>
      <c r="C1899" s="8" t="s">
        <v>1550</v>
      </c>
      <c r="D1899" s="11">
        <v>1.470424882E10</v>
      </c>
      <c r="E1899" s="8" t="s">
        <v>24</v>
      </c>
      <c r="F1899" s="8" t="str">
        <f t="shared" si="1"/>
        <v>BUY</v>
      </c>
      <c r="G1899" s="12">
        <v>10.79</v>
      </c>
      <c r="H1899" s="12">
        <v>1000.0</v>
      </c>
      <c r="I1899" s="7">
        <v>43571.0</v>
      </c>
      <c r="J1899" s="14">
        <v>11.69</v>
      </c>
      <c r="K1899" s="14">
        <f t="shared" si="2"/>
        <v>1083.410565</v>
      </c>
      <c r="L1899" s="15">
        <f t="shared" si="3"/>
        <v>0.08341056534</v>
      </c>
      <c r="M1899" s="15">
        <f t="shared" si="4"/>
        <v>-0.08341056534</v>
      </c>
      <c r="N1899" s="8">
        <f t="shared" si="5"/>
        <v>19</v>
      </c>
    </row>
    <row r="1900" ht="12.75" customHeight="1">
      <c r="A1900" s="16">
        <v>43552.0</v>
      </c>
      <c r="B1900" s="8" t="s">
        <v>129</v>
      </c>
      <c r="C1900" s="8" t="s">
        <v>130</v>
      </c>
      <c r="D1900" s="11">
        <v>1.5587597568E11</v>
      </c>
      <c r="E1900" s="18" t="s">
        <v>24</v>
      </c>
      <c r="F1900" s="17" t="str">
        <f t="shared" si="1"/>
        <v>BUY</v>
      </c>
      <c r="G1900" s="12">
        <v>43.172829</v>
      </c>
      <c r="H1900" s="12">
        <v>1000.0</v>
      </c>
      <c r="I1900" s="16">
        <v>43553.0</v>
      </c>
      <c r="J1900" s="14">
        <v>42.495636</v>
      </c>
      <c r="K1900" s="14">
        <f t="shared" si="2"/>
        <v>984.3143705</v>
      </c>
      <c r="L1900" s="15">
        <f t="shared" si="3"/>
        <v>-0.0156856295</v>
      </c>
      <c r="M1900" s="15">
        <f t="shared" si="4"/>
        <v>0.0156856295</v>
      </c>
      <c r="N1900" s="8">
        <f t="shared" si="5"/>
        <v>1</v>
      </c>
    </row>
    <row r="1901" ht="12.75" customHeight="1">
      <c r="A1901" s="7">
        <v>43553.0</v>
      </c>
      <c r="B1901" s="8" t="s">
        <v>294</v>
      </c>
      <c r="C1901" s="8" t="s">
        <v>295</v>
      </c>
      <c r="D1901" s="11">
        <v>8.2233288762E10</v>
      </c>
      <c r="E1901" s="8" t="s">
        <v>20</v>
      </c>
      <c r="F1901" s="8" t="str">
        <f t="shared" si="1"/>
        <v>SELL</v>
      </c>
      <c r="G1901" s="12">
        <v>180.229553</v>
      </c>
      <c r="H1901" s="12">
        <v>1000.0</v>
      </c>
      <c r="I1901" s="7">
        <v>43997.0</v>
      </c>
      <c r="J1901" s="14">
        <v>245.363861</v>
      </c>
      <c r="K1901" s="14">
        <f t="shared" si="2"/>
        <v>1361.39638</v>
      </c>
      <c r="L1901" s="15">
        <f t="shared" si="3"/>
        <v>-0.3613963799</v>
      </c>
      <c r="M1901" s="15">
        <f t="shared" si="4"/>
        <v>0.3613963799</v>
      </c>
      <c r="N1901" s="8">
        <f t="shared" si="5"/>
        <v>444</v>
      </c>
    </row>
    <row r="1902" ht="12.75" customHeight="1">
      <c r="A1902" s="7">
        <v>43553.0</v>
      </c>
      <c r="B1902" s="8" t="s">
        <v>146</v>
      </c>
      <c r="C1902" s="8" t="s">
        <v>147</v>
      </c>
      <c r="D1902" s="11">
        <v>4.07756017E10</v>
      </c>
      <c r="E1902" s="8" t="s">
        <v>20</v>
      </c>
      <c r="F1902" s="8" t="str">
        <f t="shared" si="1"/>
        <v>SELL</v>
      </c>
      <c r="G1902" s="12">
        <v>57.35</v>
      </c>
      <c r="H1902" s="12">
        <v>1000.0</v>
      </c>
      <c r="I1902" s="7">
        <v>43634.0</v>
      </c>
      <c r="J1902" s="14">
        <v>56.73</v>
      </c>
      <c r="K1902" s="14">
        <f t="shared" si="2"/>
        <v>989.1891892</v>
      </c>
      <c r="L1902" s="15">
        <f t="shared" si="3"/>
        <v>0.01081081081</v>
      </c>
      <c r="M1902" s="15">
        <f t="shared" si="4"/>
        <v>-0.01081081081</v>
      </c>
      <c r="N1902" s="8">
        <f t="shared" si="5"/>
        <v>81</v>
      </c>
    </row>
    <row r="1903" ht="12.75" customHeight="1">
      <c r="A1903" s="7">
        <v>43553.0</v>
      </c>
      <c r="B1903" s="8" t="s">
        <v>238</v>
      </c>
      <c r="C1903" s="8" t="s">
        <v>239</v>
      </c>
      <c r="D1903" s="11">
        <v>4.710345024E10</v>
      </c>
      <c r="E1903" s="8" t="s">
        <v>20</v>
      </c>
      <c r="F1903" s="8" t="str">
        <f t="shared" si="1"/>
        <v>SELL</v>
      </c>
      <c r="G1903" s="12">
        <v>164.2</v>
      </c>
      <c r="H1903" s="12">
        <v>1000.0</v>
      </c>
      <c r="I1903" s="7">
        <v>43833.0</v>
      </c>
      <c r="J1903" s="14">
        <v>179.53</v>
      </c>
      <c r="K1903" s="14">
        <f t="shared" si="2"/>
        <v>1093.361754</v>
      </c>
      <c r="L1903" s="15">
        <f t="shared" si="3"/>
        <v>-0.09336175396</v>
      </c>
      <c r="M1903" s="15">
        <f t="shared" si="4"/>
        <v>0.09336175396</v>
      </c>
      <c r="N1903" s="8">
        <f t="shared" si="5"/>
        <v>280</v>
      </c>
    </row>
    <row r="1904" ht="12.75" customHeight="1">
      <c r="A1904" s="16">
        <v>43553.0</v>
      </c>
      <c r="B1904" s="8" t="s">
        <v>210</v>
      </c>
      <c r="C1904" s="8" t="s">
        <v>211</v>
      </c>
      <c r="D1904" s="11">
        <v>2.2910946728E10</v>
      </c>
      <c r="E1904" s="18" t="s">
        <v>24</v>
      </c>
      <c r="F1904" s="17" t="str">
        <f t="shared" si="1"/>
        <v>BUY</v>
      </c>
      <c r="G1904" s="12">
        <v>52.894012</v>
      </c>
      <c r="H1904" s="12">
        <v>1000.0</v>
      </c>
      <c r="I1904" s="16">
        <v>43553.0</v>
      </c>
      <c r="J1904" s="14">
        <v>52.894012</v>
      </c>
      <c r="K1904" s="14">
        <f t="shared" si="2"/>
        <v>1000</v>
      </c>
      <c r="L1904" s="15">
        <f t="shared" si="3"/>
        <v>0</v>
      </c>
      <c r="M1904" s="15">
        <f t="shared" si="4"/>
        <v>0</v>
      </c>
      <c r="N1904" s="8">
        <f t="shared" si="5"/>
        <v>0</v>
      </c>
    </row>
    <row r="1905" ht="12.75" customHeight="1">
      <c r="A1905" s="16">
        <v>43553.0</v>
      </c>
      <c r="B1905" s="8" t="s">
        <v>129</v>
      </c>
      <c r="C1905" s="8" t="s">
        <v>130</v>
      </c>
      <c r="D1905" s="11">
        <v>1.5587597568E11</v>
      </c>
      <c r="E1905" s="17" t="s">
        <v>20</v>
      </c>
      <c r="F1905" s="18" t="str">
        <f t="shared" si="1"/>
        <v>SELL</v>
      </c>
      <c r="G1905" s="12">
        <v>42.495636</v>
      </c>
      <c r="H1905" s="12">
        <v>1000.0</v>
      </c>
      <c r="I1905" s="16">
        <v>43560.0</v>
      </c>
      <c r="J1905" s="14">
        <v>42.900196</v>
      </c>
      <c r="K1905" s="14">
        <f t="shared" si="2"/>
        <v>1009.520036</v>
      </c>
      <c r="L1905" s="15">
        <f t="shared" si="3"/>
        <v>-0.009520036363</v>
      </c>
      <c r="M1905" s="15">
        <f t="shared" si="4"/>
        <v>0.009520036363</v>
      </c>
      <c r="N1905" s="8">
        <f t="shared" si="5"/>
        <v>7</v>
      </c>
    </row>
    <row r="1906" ht="12.75" customHeight="1">
      <c r="A1906" s="7">
        <v>43556.0</v>
      </c>
      <c r="B1906" s="8" t="s">
        <v>179</v>
      </c>
      <c r="C1906" s="8" t="s">
        <v>180</v>
      </c>
      <c r="D1906" s="11">
        <v>7.25893281281E11</v>
      </c>
      <c r="E1906" s="8" t="s">
        <v>20</v>
      </c>
      <c r="F1906" s="8" t="str">
        <f t="shared" si="1"/>
        <v>SELL</v>
      </c>
      <c r="G1906" s="12">
        <v>168.699997</v>
      </c>
      <c r="H1906" s="12">
        <v>1000.0</v>
      </c>
      <c r="I1906" s="7">
        <v>43620.0</v>
      </c>
      <c r="J1906" s="14">
        <v>167.5</v>
      </c>
      <c r="K1906" s="14">
        <f t="shared" si="2"/>
        <v>992.8867989</v>
      </c>
      <c r="L1906" s="15">
        <f t="shared" si="3"/>
        <v>0.007113201075</v>
      </c>
      <c r="M1906" s="15">
        <f t="shared" si="4"/>
        <v>-0.007113201075</v>
      </c>
      <c r="N1906" s="8">
        <f t="shared" si="5"/>
        <v>64</v>
      </c>
    </row>
    <row r="1907" ht="12.75" customHeight="1">
      <c r="A1907" s="16">
        <v>43556.0</v>
      </c>
      <c r="B1907" s="8" t="s">
        <v>61</v>
      </c>
      <c r="C1907" s="8" t="s">
        <v>62</v>
      </c>
      <c r="D1907" s="11">
        <v>4.44889529764E11</v>
      </c>
      <c r="E1907" s="17" t="s">
        <v>20</v>
      </c>
      <c r="F1907" s="18" t="str">
        <f t="shared" si="1"/>
        <v>SELL</v>
      </c>
      <c r="G1907" s="12">
        <v>64.57</v>
      </c>
      <c r="H1907" s="12">
        <v>1000.0</v>
      </c>
      <c r="I1907" s="16">
        <v>43699.0</v>
      </c>
      <c r="J1907" s="14">
        <v>56.29</v>
      </c>
      <c r="K1907" s="14">
        <f t="shared" si="2"/>
        <v>871.7670745</v>
      </c>
      <c r="L1907" s="15">
        <f t="shared" si="3"/>
        <v>0.1282329255</v>
      </c>
      <c r="M1907" s="15">
        <f t="shared" si="4"/>
        <v>-0.1282329255</v>
      </c>
      <c r="N1907" s="8">
        <f t="shared" si="5"/>
        <v>143</v>
      </c>
    </row>
    <row r="1908" ht="12.75" customHeight="1">
      <c r="A1908" s="16">
        <v>43557.0</v>
      </c>
      <c r="B1908" s="8" t="s">
        <v>380</v>
      </c>
      <c r="C1908" s="8" t="s">
        <v>381</v>
      </c>
      <c r="D1908" s="11">
        <v>6.82995534313E11</v>
      </c>
      <c r="E1908" s="17" t="s">
        <v>20</v>
      </c>
      <c r="F1908" s="18" t="str">
        <f t="shared" si="1"/>
        <v>SELL</v>
      </c>
      <c r="G1908" s="12">
        <v>19.058666</v>
      </c>
      <c r="H1908" s="12">
        <v>1000.0</v>
      </c>
      <c r="I1908" s="16">
        <v>43587.0</v>
      </c>
      <c r="J1908" s="14">
        <v>16.273333</v>
      </c>
      <c r="K1908" s="14">
        <f t="shared" si="2"/>
        <v>853.8547766</v>
      </c>
      <c r="L1908" s="15">
        <f t="shared" si="3"/>
        <v>0.1461452234</v>
      </c>
      <c r="M1908" s="15">
        <f t="shared" si="4"/>
        <v>-0.1461452234</v>
      </c>
      <c r="N1908" s="8">
        <f t="shared" si="5"/>
        <v>30</v>
      </c>
    </row>
    <row r="1909" ht="12.75" customHeight="1">
      <c r="A1909" s="7">
        <v>43558.0</v>
      </c>
      <c r="B1909" s="8" t="s">
        <v>775</v>
      </c>
      <c r="C1909" s="8" t="s">
        <v>776</v>
      </c>
      <c r="D1909" s="11">
        <v>7.65960664E10</v>
      </c>
      <c r="E1909" s="8" t="s">
        <v>20</v>
      </c>
      <c r="F1909" s="8" t="str">
        <f t="shared" si="1"/>
        <v>SELL</v>
      </c>
      <c r="G1909" s="12">
        <v>38.710011</v>
      </c>
      <c r="H1909" s="12">
        <v>1000.0</v>
      </c>
      <c r="I1909" s="7">
        <v>43802.0</v>
      </c>
      <c r="J1909" s="14">
        <v>37.196251</v>
      </c>
      <c r="K1909" s="14">
        <f t="shared" si="2"/>
        <v>960.8948703</v>
      </c>
      <c r="L1909" s="15">
        <f t="shared" si="3"/>
        <v>0.03910512968</v>
      </c>
      <c r="M1909" s="15">
        <f t="shared" si="4"/>
        <v>-0.03910512968</v>
      </c>
      <c r="N1909" s="8">
        <f t="shared" si="5"/>
        <v>244</v>
      </c>
    </row>
    <row r="1910" ht="12.75" customHeight="1">
      <c r="A1910" s="7">
        <v>43558.0</v>
      </c>
      <c r="B1910" s="8" t="s">
        <v>97</v>
      </c>
      <c r="C1910" s="8" t="s">
        <v>98</v>
      </c>
      <c r="D1910" s="11">
        <v>1.45044414E10</v>
      </c>
      <c r="E1910" s="8" t="s">
        <v>20</v>
      </c>
      <c r="F1910" s="8" t="str">
        <f t="shared" si="1"/>
        <v>SELL</v>
      </c>
      <c r="G1910" s="12">
        <v>100.98</v>
      </c>
      <c r="H1910" s="12">
        <v>1000.0</v>
      </c>
      <c r="I1910" s="7">
        <v>43616.0</v>
      </c>
      <c r="J1910" s="14">
        <v>107.14</v>
      </c>
      <c r="K1910" s="14">
        <f t="shared" si="2"/>
        <v>1061.002179</v>
      </c>
      <c r="L1910" s="15">
        <f t="shared" si="3"/>
        <v>-0.06100217865</v>
      </c>
      <c r="M1910" s="15">
        <f t="shared" si="4"/>
        <v>0.06100217865</v>
      </c>
      <c r="N1910" s="8">
        <f t="shared" si="5"/>
        <v>58</v>
      </c>
    </row>
    <row r="1911" ht="12.75" customHeight="1">
      <c r="A1911" s="7">
        <v>43559.0</v>
      </c>
      <c r="B1911" s="8" t="s">
        <v>162</v>
      </c>
      <c r="C1911" s="8" t="s">
        <v>163</v>
      </c>
      <c r="D1911" s="11">
        <v>1.36351276474E11</v>
      </c>
      <c r="E1911" s="8" t="s">
        <v>20</v>
      </c>
      <c r="F1911" s="8" t="str">
        <f t="shared" si="1"/>
        <v>SELL</v>
      </c>
      <c r="G1911" s="12">
        <v>386.588348</v>
      </c>
      <c r="H1911" s="12">
        <v>1000.0</v>
      </c>
      <c r="I1911" s="7">
        <v>43563.0</v>
      </c>
      <c r="J1911" s="14">
        <v>365.748138</v>
      </c>
      <c r="K1911" s="14">
        <f t="shared" si="2"/>
        <v>946.0919862</v>
      </c>
      <c r="L1911" s="15">
        <f t="shared" si="3"/>
        <v>0.0539080138</v>
      </c>
      <c r="M1911" s="15">
        <f t="shared" si="4"/>
        <v>-0.0539080138</v>
      </c>
      <c r="N1911" s="8">
        <f t="shared" si="5"/>
        <v>4</v>
      </c>
    </row>
    <row r="1912" ht="12.75" customHeight="1">
      <c r="A1912" s="7">
        <v>43560.0</v>
      </c>
      <c r="B1912" s="8" t="s">
        <v>564</v>
      </c>
      <c r="C1912" s="8" t="s">
        <v>565</v>
      </c>
      <c r="D1912" s="11">
        <v>1.1175022989E10</v>
      </c>
      <c r="E1912" s="8" t="s">
        <v>20</v>
      </c>
      <c r="F1912" s="8" t="str">
        <f t="shared" si="1"/>
        <v>SELL</v>
      </c>
      <c r="G1912" s="12">
        <v>156.460007</v>
      </c>
      <c r="H1912" s="12">
        <v>1000.0</v>
      </c>
      <c r="I1912" s="16">
        <v>44155.0</v>
      </c>
      <c r="J1912" s="14">
        <v>232.529999</v>
      </c>
      <c r="K1912" s="14">
        <f t="shared" si="2"/>
        <v>1486.194482</v>
      </c>
      <c r="L1912" s="15">
        <f t="shared" si="3"/>
        <v>-0.4861944816</v>
      </c>
      <c r="M1912" s="15">
        <f t="shared" si="4"/>
        <v>0.4861944816</v>
      </c>
      <c r="N1912" s="8">
        <f t="shared" si="5"/>
        <v>595</v>
      </c>
    </row>
    <row r="1913" ht="12.75" customHeight="1">
      <c r="A1913" s="16">
        <v>43560.0</v>
      </c>
      <c r="B1913" s="8" t="s">
        <v>2524</v>
      </c>
      <c r="C1913" s="8" t="s">
        <v>2525</v>
      </c>
      <c r="D1913" s="11">
        <v>1.9551412309E10</v>
      </c>
      <c r="E1913" s="17" t="s">
        <v>20</v>
      </c>
      <c r="F1913" s="18" t="str">
        <f t="shared" si="1"/>
        <v>SELL</v>
      </c>
      <c r="G1913" s="12">
        <v>35.777542</v>
      </c>
      <c r="H1913" s="12">
        <v>1000.0</v>
      </c>
      <c r="I1913" s="16">
        <v>44727.0</v>
      </c>
      <c r="J1913" s="14">
        <v>66.349884</v>
      </c>
      <c r="K1913" s="14">
        <f t="shared" si="2"/>
        <v>1854.512085</v>
      </c>
      <c r="L1913" s="15">
        <f t="shared" si="3"/>
        <v>-0.8545120847</v>
      </c>
      <c r="M1913" s="15">
        <f t="shared" si="4"/>
        <v>0.8545120847</v>
      </c>
      <c r="N1913" s="8">
        <f t="shared" si="5"/>
        <v>1167</v>
      </c>
    </row>
    <row r="1914" ht="12.75" customHeight="1">
      <c r="A1914" s="16">
        <v>43560.0</v>
      </c>
      <c r="B1914" s="8" t="s">
        <v>129</v>
      </c>
      <c r="C1914" s="8" t="s">
        <v>130</v>
      </c>
      <c r="D1914" s="11">
        <v>1.5587597568E11</v>
      </c>
      <c r="E1914" s="18" t="s">
        <v>24</v>
      </c>
      <c r="F1914" s="17" t="str">
        <f t="shared" si="1"/>
        <v>BUY</v>
      </c>
      <c r="G1914" s="12">
        <v>42.900196</v>
      </c>
      <c r="H1914" s="12">
        <v>1000.0</v>
      </c>
      <c r="I1914" s="16">
        <v>43566.0</v>
      </c>
      <c r="J1914" s="14">
        <v>41.985565</v>
      </c>
      <c r="K1914" s="14">
        <f t="shared" si="2"/>
        <v>978.6800275</v>
      </c>
      <c r="L1914" s="15">
        <f t="shared" si="3"/>
        <v>-0.02131997252</v>
      </c>
      <c r="M1914" s="15">
        <f t="shared" si="4"/>
        <v>0.02131997252</v>
      </c>
      <c r="N1914" s="8">
        <f t="shared" si="5"/>
        <v>6</v>
      </c>
    </row>
    <row r="1915" ht="12.75" customHeight="1">
      <c r="A1915" s="7">
        <v>43563.0</v>
      </c>
      <c r="B1915" s="8" t="s">
        <v>162</v>
      </c>
      <c r="C1915" s="8" t="s">
        <v>163</v>
      </c>
      <c r="D1915" s="11">
        <v>1.36351276474E11</v>
      </c>
      <c r="E1915" s="8" t="s">
        <v>24</v>
      </c>
      <c r="F1915" s="8" t="str">
        <f t="shared" si="1"/>
        <v>BUY</v>
      </c>
      <c r="G1915" s="12">
        <v>365.748138</v>
      </c>
      <c r="H1915" s="12">
        <v>1000.0</v>
      </c>
      <c r="I1915" s="7">
        <v>43571.0</v>
      </c>
      <c r="J1915" s="14">
        <v>372.77951</v>
      </c>
      <c r="K1915" s="14">
        <f t="shared" si="2"/>
        <v>1019.224628</v>
      </c>
      <c r="L1915" s="15">
        <f t="shared" si="3"/>
        <v>0.01922462829</v>
      </c>
      <c r="M1915" s="15">
        <f t="shared" si="4"/>
        <v>-0.01922462829</v>
      </c>
      <c r="N1915" s="8">
        <f t="shared" si="5"/>
        <v>8</v>
      </c>
    </row>
    <row r="1916" ht="12.75" customHeight="1">
      <c r="A1916" s="7">
        <v>43563.0</v>
      </c>
      <c r="B1916" s="8" t="s">
        <v>173</v>
      </c>
      <c r="C1916" s="8" t="s">
        <v>174</v>
      </c>
      <c r="D1916" s="11">
        <v>1.21670003777E11</v>
      </c>
      <c r="E1916" s="8" t="s">
        <v>20</v>
      </c>
      <c r="F1916" s="8" t="str">
        <f t="shared" si="1"/>
        <v>SELL</v>
      </c>
      <c r="G1916" s="12">
        <v>58.259975</v>
      </c>
      <c r="H1916" s="12">
        <v>1000.0</v>
      </c>
      <c r="I1916" s="7">
        <v>43563.0</v>
      </c>
      <c r="J1916" s="14">
        <v>58.259975</v>
      </c>
      <c r="K1916" s="14">
        <f t="shared" si="2"/>
        <v>1000</v>
      </c>
      <c r="L1916" s="15">
        <f t="shared" si="3"/>
        <v>0</v>
      </c>
      <c r="M1916" s="15">
        <f t="shared" si="4"/>
        <v>0</v>
      </c>
      <c r="N1916" s="8">
        <f t="shared" si="5"/>
        <v>0</v>
      </c>
    </row>
    <row r="1917" ht="12.75" customHeight="1">
      <c r="A1917" s="7">
        <v>43563.0</v>
      </c>
      <c r="B1917" s="8" t="s">
        <v>177</v>
      </c>
      <c r="C1917" s="8" t="s">
        <v>178</v>
      </c>
      <c r="D1917" s="11">
        <v>1.9131597722E10</v>
      </c>
      <c r="E1917" s="8" t="s">
        <v>24</v>
      </c>
      <c r="F1917" s="8" t="str">
        <f t="shared" si="1"/>
        <v>BUY</v>
      </c>
      <c r="G1917" s="12">
        <v>50.395588</v>
      </c>
      <c r="H1917" s="12">
        <v>1000.0</v>
      </c>
      <c r="I1917" s="7">
        <v>43777.0</v>
      </c>
      <c r="J1917" s="14">
        <v>56.865597</v>
      </c>
      <c r="K1917" s="14">
        <f t="shared" si="2"/>
        <v>1128.384433</v>
      </c>
      <c r="L1917" s="15">
        <f t="shared" si="3"/>
        <v>0.1283844332</v>
      </c>
      <c r="M1917" s="15">
        <f t="shared" si="4"/>
        <v>-0.1283844332</v>
      </c>
      <c r="N1917" s="8">
        <f t="shared" si="5"/>
        <v>214</v>
      </c>
    </row>
    <row r="1918" ht="12.75" customHeight="1">
      <c r="A1918" s="7">
        <v>43563.0</v>
      </c>
      <c r="B1918" s="8" t="s">
        <v>44</v>
      </c>
      <c r="C1918" s="8" t="s">
        <v>45</v>
      </c>
      <c r="D1918" s="11">
        <v>5.517271672E10</v>
      </c>
      <c r="E1918" s="8" t="s">
        <v>20</v>
      </c>
      <c r="F1918" s="8" t="str">
        <f t="shared" si="1"/>
        <v>SELL</v>
      </c>
      <c r="G1918" s="12">
        <v>182.528946</v>
      </c>
      <c r="H1918" s="12">
        <v>1000.0</v>
      </c>
      <c r="I1918" s="7">
        <v>43573.0</v>
      </c>
      <c r="J1918" s="14">
        <v>185.805664</v>
      </c>
      <c r="K1918" s="14">
        <f t="shared" si="2"/>
        <v>1017.951772</v>
      </c>
      <c r="L1918" s="15">
        <f t="shared" si="3"/>
        <v>-0.01795177188</v>
      </c>
      <c r="M1918" s="15">
        <f t="shared" si="4"/>
        <v>0.01795177188</v>
      </c>
      <c r="N1918" s="8">
        <f t="shared" si="5"/>
        <v>10</v>
      </c>
    </row>
    <row r="1919" ht="12.75" customHeight="1">
      <c r="A1919" s="7">
        <v>43563.0</v>
      </c>
      <c r="B1919" s="8" t="s">
        <v>1584</v>
      </c>
      <c r="C1919" s="8" t="s">
        <v>1585</v>
      </c>
      <c r="D1919" s="11">
        <v>4.10255174641E11</v>
      </c>
      <c r="E1919" s="8" t="s">
        <v>20</v>
      </c>
      <c r="F1919" s="8" t="str">
        <f t="shared" si="1"/>
        <v>SELL</v>
      </c>
      <c r="G1919" s="12">
        <v>48.408417</v>
      </c>
      <c r="H1919" s="12">
        <v>1000.0</v>
      </c>
      <c r="I1919" s="16">
        <v>44727.0</v>
      </c>
      <c r="J1919" s="14">
        <v>104.918541</v>
      </c>
      <c r="K1919" s="14">
        <f t="shared" si="2"/>
        <v>2167.361535</v>
      </c>
      <c r="L1919" s="15">
        <f t="shared" si="3"/>
        <v>-1.167361535</v>
      </c>
      <c r="M1919" s="15">
        <f t="shared" si="4"/>
        <v>1.167361535</v>
      </c>
      <c r="N1919" s="8">
        <f t="shared" si="5"/>
        <v>1164</v>
      </c>
    </row>
    <row r="1920" ht="12.75" customHeight="1">
      <c r="A1920" s="7">
        <v>43565.0</v>
      </c>
      <c r="B1920" s="8" t="s">
        <v>467</v>
      </c>
      <c r="C1920" s="8" t="s">
        <v>468</v>
      </c>
      <c r="D1920" s="11">
        <v>3.2207767173E10</v>
      </c>
      <c r="E1920" s="8" t="s">
        <v>24</v>
      </c>
      <c r="F1920" s="8" t="str">
        <f t="shared" si="1"/>
        <v>BUY</v>
      </c>
      <c r="G1920" s="12">
        <v>98.131325</v>
      </c>
      <c r="H1920" s="12">
        <v>1000.0</v>
      </c>
      <c r="I1920" s="16">
        <v>44727.0</v>
      </c>
      <c r="J1920" s="14">
        <v>128.466232</v>
      </c>
      <c r="K1920" s="14">
        <f t="shared" si="2"/>
        <v>1309.125623</v>
      </c>
      <c r="L1920" s="15">
        <f t="shared" si="3"/>
        <v>0.3091256232</v>
      </c>
      <c r="M1920" s="15">
        <f t="shared" si="4"/>
        <v>-0.3091256232</v>
      </c>
      <c r="N1920" s="8">
        <f t="shared" si="5"/>
        <v>1162</v>
      </c>
    </row>
    <row r="1921" ht="12.75" customHeight="1">
      <c r="A1921" s="7">
        <v>43566.0</v>
      </c>
      <c r="B1921" s="8" t="s">
        <v>107</v>
      </c>
      <c r="C1921" s="8" t="s">
        <v>108</v>
      </c>
      <c r="D1921" s="11">
        <v>8.1360823648E10</v>
      </c>
      <c r="E1921" s="8" t="s">
        <v>24</v>
      </c>
      <c r="F1921" s="8" t="str">
        <f t="shared" si="1"/>
        <v>BUY</v>
      </c>
      <c r="G1921" s="12">
        <v>56.033894</v>
      </c>
      <c r="H1921" s="12">
        <v>1000.0</v>
      </c>
      <c r="I1921" s="7">
        <v>43573.0</v>
      </c>
      <c r="J1921" s="14">
        <v>59.23048</v>
      </c>
      <c r="K1921" s="14">
        <f t="shared" si="2"/>
        <v>1057.047365</v>
      </c>
      <c r="L1921" s="15">
        <f t="shared" si="3"/>
        <v>0.05704736494</v>
      </c>
      <c r="M1921" s="15">
        <f t="shared" si="4"/>
        <v>-0.05704736494</v>
      </c>
      <c r="N1921" s="8">
        <f t="shared" si="5"/>
        <v>7</v>
      </c>
    </row>
    <row r="1922" ht="12.75" customHeight="1">
      <c r="A1922" s="7">
        <v>43566.0</v>
      </c>
      <c r="B1922" s="8" t="s">
        <v>83</v>
      </c>
      <c r="C1922" s="8" t="s">
        <v>84</v>
      </c>
      <c r="D1922" s="11">
        <v>1.0802232864E11</v>
      </c>
      <c r="E1922" s="8" t="s">
        <v>24</v>
      </c>
      <c r="F1922" s="8" t="str">
        <f t="shared" si="1"/>
        <v>BUY</v>
      </c>
      <c r="G1922" s="12">
        <v>183.833298</v>
      </c>
      <c r="H1922" s="12">
        <v>1000.0</v>
      </c>
      <c r="I1922" s="16">
        <v>43573.0</v>
      </c>
      <c r="J1922" s="14">
        <v>186.624893</v>
      </c>
      <c r="K1922" s="14">
        <f t="shared" si="2"/>
        <v>1015.18547</v>
      </c>
      <c r="L1922" s="15">
        <f t="shared" si="3"/>
        <v>0.01518546983</v>
      </c>
      <c r="M1922" s="15">
        <f t="shared" si="4"/>
        <v>-0.01518546983</v>
      </c>
      <c r="N1922" s="8">
        <f t="shared" si="5"/>
        <v>7</v>
      </c>
    </row>
    <row r="1923" ht="12.75" customHeight="1">
      <c r="A1923" s="16">
        <v>43566.0</v>
      </c>
      <c r="B1923" s="8" t="s">
        <v>129</v>
      </c>
      <c r="C1923" s="8" t="s">
        <v>130</v>
      </c>
      <c r="D1923" s="11">
        <v>1.5587597568E11</v>
      </c>
      <c r="E1923" s="17" t="s">
        <v>20</v>
      </c>
      <c r="F1923" s="18" t="str">
        <f t="shared" si="1"/>
        <v>SELL</v>
      </c>
      <c r="G1923" s="12">
        <v>41.985565</v>
      </c>
      <c r="H1923" s="12">
        <v>1000.0</v>
      </c>
      <c r="I1923" s="16">
        <v>43573.0</v>
      </c>
      <c r="J1923" s="14">
        <v>41.844845</v>
      </c>
      <c r="K1923" s="14">
        <f t="shared" si="2"/>
        <v>996.6483719</v>
      </c>
      <c r="L1923" s="15">
        <f t="shared" si="3"/>
        <v>0.003351628113</v>
      </c>
      <c r="M1923" s="15">
        <f t="shared" si="4"/>
        <v>-0.003351628113</v>
      </c>
      <c r="N1923" s="8">
        <f t="shared" si="5"/>
        <v>7</v>
      </c>
    </row>
    <row r="1924" ht="12.75" customHeight="1">
      <c r="A1924" s="7">
        <v>43567.0</v>
      </c>
      <c r="B1924" s="8" t="s">
        <v>2526</v>
      </c>
      <c r="C1924" s="8" t="s">
        <v>2527</v>
      </c>
      <c r="D1924" s="11">
        <v>1.694904354E10</v>
      </c>
      <c r="E1924" s="8" t="s">
        <v>24</v>
      </c>
      <c r="F1924" s="8" t="str">
        <f t="shared" si="1"/>
        <v>BUY</v>
      </c>
      <c r="G1924" s="12">
        <v>45.94</v>
      </c>
      <c r="H1924" s="12">
        <v>1000.0</v>
      </c>
      <c r="I1924" s="16">
        <v>43986.0</v>
      </c>
      <c r="J1924" s="14">
        <v>37.93</v>
      </c>
      <c r="K1924" s="14">
        <f t="shared" si="2"/>
        <v>825.6421419</v>
      </c>
      <c r="L1924" s="15">
        <f t="shared" si="3"/>
        <v>-0.1743578581</v>
      </c>
      <c r="M1924" s="15">
        <f t="shared" si="4"/>
        <v>0.1743578581</v>
      </c>
      <c r="N1924" s="8">
        <f t="shared" si="5"/>
        <v>419</v>
      </c>
    </row>
    <row r="1925" ht="12.75" customHeight="1">
      <c r="A1925" s="7">
        <v>43570.0</v>
      </c>
      <c r="B1925" s="8" t="s">
        <v>745</v>
      </c>
      <c r="C1925" s="8" t="s">
        <v>746</v>
      </c>
      <c r="D1925" s="11">
        <v>1.44024414E10</v>
      </c>
      <c r="E1925" s="8" t="s">
        <v>20</v>
      </c>
      <c r="F1925" s="8" t="str">
        <f t="shared" si="1"/>
        <v>SELL</v>
      </c>
      <c r="G1925" s="12">
        <v>25.969959</v>
      </c>
      <c r="H1925" s="12">
        <v>1000.0</v>
      </c>
      <c r="I1925" s="16">
        <v>43762.0</v>
      </c>
      <c r="J1925" s="14">
        <v>23.72366</v>
      </c>
      <c r="K1925" s="14">
        <f t="shared" si="2"/>
        <v>913.5039451</v>
      </c>
      <c r="L1925" s="15">
        <f t="shared" si="3"/>
        <v>0.08649605492</v>
      </c>
      <c r="M1925" s="15">
        <f t="shared" si="4"/>
        <v>-0.08649605492</v>
      </c>
      <c r="N1925" s="8">
        <f t="shared" si="5"/>
        <v>192</v>
      </c>
    </row>
    <row r="1926" ht="12.75" customHeight="1">
      <c r="A1926" s="7">
        <v>43570.0</v>
      </c>
      <c r="B1926" s="8" t="s">
        <v>28</v>
      </c>
      <c r="C1926" s="8" t="s">
        <v>29</v>
      </c>
      <c r="D1926" s="11">
        <v>3.00794502426E11</v>
      </c>
      <c r="E1926" s="8" t="s">
        <v>20</v>
      </c>
      <c r="F1926" s="8" t="str">
        <f t="shared" si="1"/>
        <v>SELL</v>
      </c>
      <c r="G1926" s="12">
        <v>98.41</v>
      </c>
      <c r="H1926" s="12">
        <v>1000.0</v>
      </c>
      <c r="I1926" s="7">
        <v>43621.0</v>
      </c>
      <c r="J1926" s="14">
        <v>97.32</v>
      </c>
      <c r="K1926" s="14">
        <f t="shared" si="2"/>
        <v>988.9238898</v>
      </c>
      <c r="L1926" s="15">
        <f t="shared" si="3"/>
        <v>0.01107611015</v>
      </c>
      <c r="M1926" s="15">
        <f t="shared" si="4"/>
        <v>-0.01107611015</v>
      </c>
      <c r="N1926" s="8">
        <f t="shared" si="5"/>
        <v>51</v>
      </c>
    </row>
    <row r="1927" ht="12.75" customHeight="1">
      <c r="A1927" s="7">
        <v>43570.0</v>
      </c>
      <c r="B1927" s="8" t="s">
        <v>429</v>
      </c>
      <c r="C1927" s="8" t="s">
        <v>430</v>
      </c>
      <c r="D1927" s="11">
        <v>3.16102715873E11</v>
      </c>
      <c r="E1927" s="8" t="s">
        <v>20</v>
      </c>
      <c r="F1927" s="8" t="str">
        <f t="shared" si="1"/>
        <v>SELL</v>
      </c>
      <c r="G1927" s="12">
        <v>50.944405</v>
      </c>
      <c r="H1927" s="12">
        <v>1000.0</v>
      </c>
      <c r="I1927" s="7">
        <v>43866.0</v>
      </c>
      <c r="J1927" s="14">
        <v>51.711357</v>
      </c>
      <c r="K1927" s="14">
        <f t="shared" si="2"/>
        <v>1015.054686</v>
      </c>
      <c r="L1927" s="15">
        <f t="shared" si="3"/>
        <v>-0.01505468559</v>
      </c>
      <c r="M1927" s="15">
        <f t="shared" si="4"/>
        <v>0.01505468559</v>
      </c>
      <c r="N1927" s="8">
        <f t="shared" si="5"/>
        <v>296</v>
      </c>
    </row>
    <row r="1928" ht="12.75" customHeight="1">
      <c r="A1928" s="7">
        <v>43570.0</v>
      </c>
      <c r="B1928" s="8" t="s">
        <v>2088</v>
      </c>
      <c r="C1928" s="8" t="s">
        <v>2089</v>
      </c>
      <c r="D1928" s="11">
        <v>2.550603166E10</v>
      </c>
      <c r="E1928" s="8" t="s">
        <v>24</v>
      </c>
      <c r="F1928" s="8" t="str">
        <f t="shared" si="1"/>
        <v>BUY</v>
      </c>
      <c r="G1928" s="12">
        <v>138.550003</v>
      </c>
      <c r="H1928" s="12">
        <v>1000.0</v>
      </c>
      <c r="I1928" s="7">
        <v>43634.0</v>
      </c>
      <c r="J1928" s="14">
        <v>147.009995</v>
      </c>
      <c r="K1928" s="14">
        <f t="shared" si="2"/>
        <v>1061.06093</v>
      </c>
      <c r="L1928" s="15">
        <f t="shared" si="3"/>
        <v>0.06106092975</v>
      </c>
      <c r="M1928" s="15">
        <f t="shared" si="4"/>
        <v>-0.06106092975</v>
      </c>
      <c r="N1928" s="8">
        <f t="shared" si="5"/>
        <v>64</v>
      </c>
    </row>
    <row r="1929" ht="12.75" customHeight="1">
      <c r="A1929" s="7">
        <v>43571.0</v>
      </c>
      <c r="B1929" s="8" t="s">
        <v>162</v>
      </c>
      <c r="C1929" s="8" t="s">
        <v>163</v>
      </c>
      <c r="D1929" s="11">
        <v>1.36351276474E11</v>
      </c>
      <c r="E1929" s="8" t="s">
        <v>20</v>
      </c>
      <c r="F1929" s="8" t="str">
        <f t="shared" si="1"/>
        <v>SELL</v>
      </c>
      <c r="G1929" s="12">
        <v>372.77951</v>
      </c>
      <c r="H1929" s="12">
        <v>1000.0</v>
      </c>
      <c r="I1929" s="7">
        <v>43573.0</v>
      </c>
      <c r="J1929" s="14">
        <v>371.168182</v>
      </c>
      <c r="K1929" s="14">
        <f t="shared" si="2"/>
        <v>995.6775307</v>
      </c>
      <c r="L1929" s="15">
        <f t="shared" si="3"/>
        <v>0.004322469333</v>
      </c>
      <c r="M1929" s="15">
        <f t="shared" si="4"/>
        <v>-0.004322469333</v>
      </c>
      <c r="N1929" s="8">
        <f t="shared" si="5"/>
        <v>2</v>
      </c>
    </row>
    <row r="1930" ht="12.75" customHeight="1">
      <c r="A1930" s="7">
        <v>43571.0</v>
      </c>
      <c r="B1930" s="8" t="s">
        <v>1427</v>
      </c>
      <c r="C1930" s="8" t="s">
        <v>1428</v>
      </c>
      <c r="D1930" s="11">
        <v>6.1823261389E10</v>
      </c>
      <c r="E1930" s="8" t="s">
        <v>20</v>
      </c>
      <c r="F1930" s="8" t="str">
        <f t="shared" si="1"/>
        <v>SELL</v>
      </c>
      <c r="G1930" s="12">
        <v>4.571762</v>
      </c>
      <c r="H1930" s="12">
        <v>1000.0</v>
      </c>
      <c r="I1930" s="7">
        <v>43677.0</v>
      </c>
      <c r="J1930" s="14">
        <v>3.842544</v>
      </c>
      <c r="K1930" s="14">
        <f t="shared" si="2"/>
        <v>840.4951964</v>
      </c>
      <c r="L1930" s="15">
        <f t="shared" si="3"/>
        <v>0.1595048036</v>
      </c>
      <c r="M1930" s="15">
        <f t="shared" si="4"/>
        <v>-0.1595048036</v>
      </c>
      <c r="N1930" s="8">
        <f t="shared" si="5"/>
        <v>106</v>
      </c>
    </row>
    <row r="1931" ht="12.75" customHeight="1">
      <c r="A1931" s="7">
        <v>43571.0</v>
      </c>
      <c r="B1931" s="8" t="s">
        <v>1549</v>
      </c>
      <c r="C1931" s="8" t="s">
        <v>1550</v>
      </c>
      <c r="D1931" s="11">
        <v>1.470424882E10</v>
      </c>
      <c r="E1931" s="8" t="s">
        <v>20</v>
      </c>
      <c r="F1931" s="8" t="str">
        <f t="shared" si="1"/>
        <v>SELL</v>
      </c>
      <c r="G1931" s="12">
        <v>11.69</v>
      </c>
      <c r="H1931" s="12">
        <v>1000.0</v>
      </c>
      <c r="I1931" s="7">
        <v>43605.0</v>
      </c>
      <c r="J1931" s="14">
        <v>11.19</v>
      </c>
      <c r="K1931" s="14">
        <f t="shared" si="2"/>
        <v>957.2284003</v>
      </c>
      <c r="L1931" s="15">
        <f t="shared" si="3"/>
        <v>0.04277159966</v>
      </c>
      <c r="M1931" s="15">
        <f t="shared" si="4"/>
        <v>-0.04277159966</v>
      </c>
      <c r="N1931" s="8">
        <f t="shared" si="5"/>
        <v>34</v>
      </c>
    </row>
    <row r="1932" ht="12.75" customHeight="1">
      <c r="A1932" s="16">
        <v>43571.0</v>
      </c>
      <c r="B1932" s="8" t="s">
        <v>731</v>
      </c>
      <c r="C1932" s="8" t="s">
        <v>732</v>
      </c>
      <c r="D1932" s="11">
        <v>1.2714296062E10</v>
      </c>
      <c r="E1932" s="17" t="s">
        <v>20</v>
      </c>
      <c r="F1932" s="18" t="str">
        <f t="shared" si="1"/>
        <v>SELL</v>
      </c>
      <c r="G1932" s="12">
        <v>52.100555</v>
      </c>
      <c r="H1932" s="12">
        <v>1000.0</v>
      </c>
      <c r="I1932" s="16">
        <v>43683.0</v>
      </c>
      <c r="J1932" s="14">
        <v>52.008858</v>
      </c>
      <c r="K1932" s="14">
        <f t="shared" si="2"/>
        <v>998.2399996</v>
      </c>
      <c r="L1932" s="15">
        <f t="shared" si="3"/>
        <v>0.001760000445</v>
      </c>
      <c r="M1932" s="15">
        <f t="shared" si="4"/>
        <v>-0.001760000445</v>
      </c>
      <c r="N1932" s="8">
        <f t="shared" si="5"/>
        <v>112</v>
      </c>
    </row>
    <row r="1933" ht="12.75" customHeight="1">
      <c r="A1933" s="7">
        <v>43572.0</v>
      </c>
      <c r="B1933" s="8" t="s">
        <v>1555</v>
      </c>
      <c r="C1933" s="8" t="s">
        <v>1556</v>
      </c>
      <c r="D1933" s="11">
        <v>5.5316554744E10</v>
      </c>
      <c r="E1933" s="8" t="s">
        <v>24</v>
      </c>
      <c r="F1933" s="8" t="str">
        <f t="shared" si="1"/>
        <v>BUY</v>
      </c>
      <c r="G1933" s="12">
        <v>82.010002</v>
      </c>
      <c r="H1933" s="12">
        <v>1000.0</v>
      </c>
      <c r="I1933" s="16">
        <v>43634.0</v>
      </c>
      <c r="J1933" s="14">
        <v>60.514999</v>
      </c>
      <c r="K1933" s="14">
        <f t="shared" si="2"/>
        <v>737.8977872</v>
      </c>
      <c r="L1933" s="15">
        <f t="shared" si="3"/>
        <v>-0.2621022128</v>
      </c>
      <c r="M1933" s="15">
        <f t="shared" si="4"/>
        <v>0.2621022128</v>
      </c>
      <c r="N1933" s="8">
        <f t="shared" si="5"/>
        <v>62</v>
      </c>
    </row>
    <row r="1934" ht="12.75" customHeight="1">
      <c r="A1934" s="7">
        <v>43572.0</v>
      </c>
      <c r="B1934" s="8" t="s">
        <v>1067</v>
      </c>
      <c r="C1934" s="8" t="s">
        <v>1068</v>
      </c>
      <c r="D1934" s="11">
        <v>1.3646248134E10</v>
      </c>
      <c r="E1934" s="8" t="s">
        <v>20</v>
      </c>
      <c r="F1934" s="8" t="str">
        <f t="shared" si="1"/>
        <v>SELL</v>
      </c>
      <c r="G1934" s="12">
        <v>33.829365</v>
      </c>
      <c r="H1934" s="12">
        <v>1000.0</v>
      </c>
      <c r="I1934" s="16">
        <v>43585.0</v>
      </c>
      <c r="J1934" s="14">
        <v>30.427011</v>
      </c>
      <c r="K1934" s="14">
        <f t="shared" si="2"/>
        <v>899.4260164</v>
      </c>
      <c r="L1934" s="15">
        <f t="shared" si="3"/>
        <v>0.1005739836</v>
      </c>
      <c r="M1934" s="15">
        <f t="shared" si="4"/>
        <v>-0.1005739836</v>
      </c>
      <c r="N1934" s="8">
        <f t="shared" si="5"/>
        <v>13</v>
      </c>
    </row>
    <row r="1935" ht="12.75" customHeight="1">
      <c r="A1935" s="7">
        <v>43572.0</v>
      </c>
      <c r="B1935" s="8" t="s">
        <v>437</v>
      </c>
      <c r="C1935" s="8" t="s">
        <v>438</v>
      </c>
      <c r="D1935" s="11">
        <v>1.276728036E10</v>
      </c>
      <c r="E1935" s="8" t="s">
        <v>20</v>
      </c>
      <c r="F1935" s="8" t="str">
        <f t="shared" si="1"/>
        <v>SELL</v>
      </c>
      <c r="G1935" s="12">
        <v>34.340485</v>
      </c>
      <c r="H1935" s="12">
        <v>1000.0</v>
      </c>
      <c r="I1935" s="16">
        <v>43616.0</v>
      </c>
      <c r="J1935" s="14">
        <v>31.865654</v>
      </c>
      <c r="K1935" s="14">
        <f t="shared" si="2"/>
        <v>927.9325554</v>
      </c>
      <c r="L1935" s="15">
        <f t="shared" si="3"/>
        <v>0.07206744459</v>
      </c>
      <c r="M1935" s="15">
        <f t="shared" si="4"/>
        <v>-0.07206744459</v>
      </c>
      <c r="N1935" s="8">
        <f t="shared" si="5"/>
        <v>44</v>
      </c>
    </row>
    <row r="1936" ht="12.75" customHeight="1">
      <c r="A1936" s="7">
        <v>43572.0</v>
      </c>
      <c r="B1936" s="8" t="s">
        <v>111</v>
      </c>
      <c r="C1936" s="8" t="s">
        <v>112</v>
      </c>
      <c r="D1936" s="11">
        <v>4.70018432E10</v>
      </c>
      <c r="E1936" s="8" t="s">
        <v>20</v>
      </c>
      <c r="F1936" s="8" t="str">
        <f t="shared" si="1"/>
        <v>SELL</v>
      </c>
      <c r="G1936" s="12">
        <v>7.892723</v>
      </c>
      <c r="H1936" s="12">
        <v>1000.0</v>
      </c>
      <c r="I1936" s="16">
        <v>43655.0</v>
      </c>
      <c r="J1936" s="14">
        <v>8.559596</v>
      </c>
      <c r="K1936" s="14">
        <f t="shared" si="2"/>
        <v>1084.492133</v>
      </c>
      <c r="L1936" s="15">
        <f t="shared" si="3"/>
        <v>-0.08449213282</v>
      </c>
      <c r="M1936" s="15">
        <f t="shared" si="4"/>
        <v>0.08449213282</v>
      </c>
      <c r="N1936" s="8">
        <f t="shared" si="5"/>
        <v>83</v>
      </c>
    </row>
    <row r="1937" ht="12.75" customHeight="1">
      <c r="A1937" s="7">
        <v>43572.0</v>
      </c>
      <c r="B1937" s="8" t="s">
        <v>767</v>
      </c>
      <c r="C1937" s="8" t="s">
        <v>768</v>
      </c>
      <c r="D1937" s="11">
        <v>5.18711258504E11</v>
      </c>
      <c r="E1937" s="8" t="s">
        <v>24</v>
      </c>
      <c r="F1937" s="8" t="str">
        <f t="shared" si="1"/>
        <v>BUY</v>
      </c>
      <c r="G1937" s="12">
        <v>108.26</v>
      </c>
      <c r="H1937" s="12">
        <v>1000.0</v>
      </c>
      <c r="I1937" s="7">
        <v>43620.0</v>
      </c>
      <c r="J1937" s="14">
        <v>109.86</v>
      </c>
      <c r="K1937" s="14">
        <f t="shared" si="2"/>
        <v>1014.779235</v>
      </c>
      <c r="L1937" s="15">
        <f t="shared" si="3"/>
        <v>0.01477923517</v>
      </c>
      <c r="M1937" s="15">
        <f t="shared" si="4"/>
        <v>-0.01477923517</v>
      </c>
      <c r="N1937" s="8">
        <f t="shared" si="5"/>
        <v>48</v>
      </c>
    </row>
    <row r="1938" ht="12.75" customHeight="1">
      <c r="A1938" s="7">
        <v>43573.0</v>
      </c>
      <c r="B1938" s="8" t="s">
        <v>162</v>
      </c>
      <c r="C1938" s="8" t="s">
        <v>163</v>
      </c>
      <c r="D1938" s="11">
        <v>1.36351276474E11</v>
      </c>
      <c r="E1938" s="8" t="s">
        <v>24</v>
      </c>
      <c r="F1938" s="8" t="str">
        <f t="shared" si="1"/>
        <v>BUY</v>
      </c>
      <c r="G1938" s="12">
        <v>371.168182</v>
      </c>
      <c r="H1938" s="12">
        <v>1000.0</v>
      </c>
      <c r="I1938" s="7">
        <v>43634.0</v>
      </c>
      <c r="J1938" s="14">
        <v>367.299377</v>
      </c>
      <c r="K1938" s="14">
        <f t="shared" si="2"/>
        <v>989.5766793</v>
      </c>
      <c r="L1938" s="15">
        <f t="shared" si="3"/>
        <v>-0.01042332071</v>
      </c>
      <c r="M1938" s="15">
        <f t="shared" si="4"/>
        <v>0.01042332071</v>
      </c>
      <c r="N1938" s="8">
        <f t="shared" si="5"/>
        <v>61</v>
      </c>
    </row>
    <row r="1939" ht="12.75" customHeight="1">
      <c r="A1939" s="7">
        <v>43573.0</v>
      </c>
      <c r="B1939" s="8" t="s">
        <v>69</v>
      </c>
      <c r="C1939" s="8" t="s">
        <v>70</v>
      </c>
      <c r="D1939" s="11">
        <v>2.31528133463E11</v>
      </c>
      <c r="E1939" s="8" t="s">
        <v>24</v>
      </c>
      <c r="F1939" s="8" t="str">
        <f t="shared" si="1"/>
        <v>BUY</v>
      </c>
      <c r="G1939" s="12">
        <v>27.162308</v>
      </c>
      <c r="H1939" s="12">
        <v>1000.0</v>
      </c>
      <c r="I1939" s="7">
        <v>43655.0</v>
      </c>
      <c r="J1939" s="14">
        <v>26.690685</v>
      </c>
      <c r="K1939" s="14">
        <f t="shared" si="2"/>
        <v>982.6368584</v>
      </c>
      <c r="L1939" s="15">
        <f t="shared" si="3"/>
        <v>-0.0173631416</v>
      </c>
      <c r="M1939" s="15">
        <f t="shared" si="4"/>
        <v>0.0173631416</v>
      </c>
      <c r="N1939" s="8">
        <f t="shared" si="5"/>
        <v>82</v>
      </c>
    </row>
    <row r="1940" ht="12.75" customHeight="1">
      <c r="A1940" s="7">
        <v>43573.0</v>
      </c>
      <c r="B1940" s="8" t="s">
        <v>107</v>
      </c>
      <c r="C1940" s="8" t="s">
        <v>108</v>
      </c>
      <c r="D1940" s="11">
        <v>8.1360823648E10</v>
      </c>
      <c r="E1940" s="8" t="s">
        <v>20</v>
      </c>
      <c r="F1940" s="8" t="str">
        <f t="shared" si="1"/>
        <v>SELL</v>
      </c>
      <c r="G1940" s="12">
        <v>59.23048</v>
      </c>
      <c r="H1940" s="12">
        <v>1000.0</v>
      </c>
      <c r="I1940" s="7">
        <v>43718.0</v>
      </c>
      <c r="J1940" s="14">
        <v>59.465061</v>
      </c>
      <c r="K1940" s="14">
        <f t="shared" si="2"/>
        <v>1003.960478</v>
      </c>
      <c r="L1940" s="15">
        <f t="shared" si="3"/>
        <v>-0.003960477781</v>
      </c>
      <c r="M1940" s="15">
        <f t="shared" si="4"/>
        <v>0.003960477781</v>
      </c>
      <c r="N1940" s="8">
        <f t="shared" si="5"/>
        <v>145</v>
      </c>
    </row>
    <row r="1941" ht="12.75" customHeight="1">
      <c r="A1941" s="7">
        <v>43573.0</v>
      </c>
      <c r="B1941" s="8" t="s">
        <v>16</v>
      </c>
      <c r="C1941" s="8" t="s">
        <v>17</v>
      </c>
      <c r="D1941" s="11">
        <v>1.41375537264E11</v>
      </c>
      <c r="E1941" s="8" t="s">
        <v>20</v>
      </c>
      <c r="F1941" s="8" t="str">
        <f t="shared" si="1"/>
        <v>SELL</v>
      </c>
      <c r="G1941" s="12">
        <v>129.174438</v>
      </c>
      <c r="H1941" s="12">
        <v>1000.0</v>
      </c>
      <c r="I1941" s="7">
        <v>43670.0</v>
      </c>
      <c r="J1941" s="14">
        <v>119.771988</v>
      </c>
      <c r="K1941" s="14">
        <f t="shared" si="2"/>
        <v>927.2112181</v>
      </c>
      <c r="L1941" s="15">
        <f t="shared" si="3"/>
        <v>0.07278878194</v>
      </c>
      <c r="M1941" s="15">
        <f t="shared" si="4"/>
        <v>-0.07278878194</v>
      </c>
      <c r="N1941" s="8">
        <f t="shared" si="5"/>
        <v>97</v>
      </c>
    </row>
    <row r="1942" ht="12.75" customHeight="1">
      <c r="A1942" s="7">
        <v>43573.0</v>
      </c>
      <c r="B1942" s="8" t="s">
        <v>83</v>
      </c>
      <c r="C1942" s="8" t="s">
        <v>84</v>
      </c>
      <c r="D1942" s="11">
        <v>1.0802232864E11</v>
      </c>
      <c r="E1942" s="8" t="s">
        <v>20</v>
      </c>
      <c r="F1942" s="8" t="str">
        <f t="shared" si="1"/>
        <v>SELL</v>
      </c>
      <c r="G1942" s="12">
        <v>186.624893</v>
      </c>
      <c r="H1942" s="12">
        <v>1000.0</v>
      </c>
      <c r="I1942" s="16">
        <v>44362.0</v>
      </c>
      <c r="J1942" s="14">
        <v>352.883728</v>
      </c>
      <c r="K1942" s="14">
        <f t="shared" si="2"/>
        <v>1890.871696</v>
      </c>
      <c r="L1942" s="15">
        <f t="shared" si="3"/>
        <v>-0.8908716963</v>
      </c>
      <c r="M1942" s="15">
        <f t="shared" si="4"/>
        <v>0.8908716963</v>
      </c>
      <c r="N1942" s="8">
        <f t="shared" si="5"/>
        <v>789</v>
      </c>
    </row>
    <row r="1943" ht="12.75" customHeight="1">
      <c r="A1943" s="7">
        <v>43573.0</v>
      </c>
      <c r="B1943" s="8" t="s">
        <v>44</v>
      </c>
      <c r="C1943" s="8" t="s">
        <v>45</v>
      </c>
      <c r="D1943" s="11">
        <v>5.517271672E10</v>
      </c>
      <c r="E1943" s="8" t="s">
        <v>24</v>
      </c>
      <c r="F1943" s="8" t="str">
        <f t="shared" si="1"/>
        <v>BUY</v>
      </c>
      <c r="G1943" s="12">
        <v>185.805664</v>
      </c>
      <c r="H1943" s="12">
        <v>1000.0</v>
      </c>
      <c r="I1943" s="7">
        <v>43584.0</v>
      </c>
      <c r="J1943" s="14">
        <v>161.467941</v>
      </c>
      <c r="K1943" s="14">
        <f t="shared" si="2"/>
        <v>869.0151717</v>
      </c>
      <c r="L1943" s="15">
        <f t="shared" si="3"/>
        <v>-0.1309848283</v>
      </c>
      <c r="M1943" s="15">
        <f t="shared" si="4"/>
        <v>0.1309848283</v>
      </c>
      <c r="N1943" s="8">
        <f t="shared" si="5"/>
        <v>11</v>
      </c>
    </row>
    <row r="1944" ht="12.75" customHeight="1">
      <c r="A1944" s="7">
        <v>43573.0</v>
      </c>
      <c r="B1944" s="8" t="s">
        <v>150</v>
      </c>
      <c r="C1944" s="8" t="s">
        <v>151</v>
      </c>
      <c r="D1944" s="11">
        <v>2.353183809372E12</v>
      </c>
      <c r="E1944" s="8" t="s">
        <v>20</v>
      </c>
      <c r="F1944" s="8" t="str">
        <f t="shared" si="1"/>
        <v>SELL</v>
      </c>
      <c r="G1944" s="12">
        <v>117.89</v>
      </c>
      <c r="H1944" s="12">
        <v>1000.0</v>
      </c>
      <c r="I1944" s="7">
        <v>43636.0</v>
      </c>
      <c r="J1944" s="14">
        <v>131.35</v>
      </c>
      <c r="K1944" s="14">
        <f t="shared" si="2"/>
        <v>1114.17423</v>
      </c>
      <c r="L1944" s="15">
        <f t="shared" si="3"/>
        <v>-0.1141742302</v>
      </c>
      <c r="M1944" s="15">
        <f t="shared" si="4"/>
        <v>0.1141742302</v>
      </c>
      <c r="N1944" s="8">
        <f t="shared" si="5"/>
        <v>63</v>
      </c>
    </row>
    <row r="1945" ht="12.75" customHeight="1">
      <c r="A1945" s="7">
        <v>43573.0</v>
      </c>
      <c r="B1945" s="8" t="s">
        <v>2532</v>
      </c>
      <c r="C1945" s="8" t="s">
        <v>2533</v>
      </c>
      <c r="D1945" s="11">
        <v>1.8085373047E10</v>
      </c>
      <c r="E1945" s="8" t="s">
        <v>24</v>
      </c>
      <c r="F1945" s="8" t="str">
        <f t="shared" si="1"/>
        <v>BUY</v>
      </c>
      <c r="G1945" s="12">
        <v>24.4</v>
      </c>
      <c r="H1945" s="12">
        <v>1000.0</v>
      </c>
      <c r="I1945" s="7">
        <v>43595.0</v>
      </c>
      <c r="J1945" s="14">
        <v>29.049999</v>
      </c>
      <c r="K1945" s="14">
        <f t="shared" si="2"/>
        <v>1190.57373</v>
      </c>
      <c r="L1945" s="15">
        <f t="shared" si="3"/>
        <v>0.1905737295</v>
      </c>
      <c r="M1945" s="15">
        <f t="shared" si="4"/>
        <v>-0.1905737295</v>
      </c>
      <c r="N1945" s="8">
        <f t="shared" si="5"/>
        <v>22</v>
      </c>
    </row>
    <row r="1946" ht="12.75" customHeight="1">
      <c r="A1946" s="16">
        <v>43573.0</v>
      </c>
      <c r="B1946" s="8" t="s">
        <v>129</v>
      </c>
      <c r="C1946" s="8" t="s">
        <v>130</v>
      </c>
      <c r="D1946" s="11">
        <v>1.5587597568E11</v>
      </c>
      <c r="E1946" s="18" t="s">
        <v>24</v>
      </c>
      <c r="F1946" s="17" t="str">
        <f t="shared" si="1"/>
        <v>BUY</v>
      </c>
      <c r="G1946" s="12">
        <v>41.844845</v>
      </c>
      <c r="H1946" s="12">
        <v>1000.0</v>
      </c>
      <c r="I1946" s="16">
        <v>43630.0</v>
      </c>
      <c r="J1946" s="14">
        <v>40.482304</v>
      </c>
      <c r="K1946" s="14">
        <f t="shared" si="2"/>
        <v>967.4382591</v>
      </c>
      <c r="L1946" s="15">
        <f t="shared" si="3"/>
        <v>-0.03256174088</v>
      </c>
      <c r="M1946" s="15">
        <f t="shared" si="4"/>
        <v>0.03256174088</v>
      </c>
      <c r="N1946" s="8">
        <f t="shared" si="5"/>
        <v>57</v>
      </c>
    </row>
    <row r="1947" ht="12.75" customHeight="1">
      <c r="A1947" s="7">
        <v>43578.0</v>
      </c>
      <c r="B1947" s="8" t="s">
        <v>1118</v>
      </c>
      <c r="C1947" s="8" t="s">
        <v>1119</v>
      </c>
      <c r="D1947" s="11">
        <v>2.680849612E10</v>
      </c>
      <c r="E1947" s="8" t="s">
        <v>20</v>
      </c>
      <c r="F1947" s="8" t="str">
        <f t="shared" si="1"/>
        <v>SELL</v>
      </c>
      <c r="G1947" s="12">
        <v>296.079987</v>
      </c>
      <c r="H1947" s="12">
        <v>1000.0</v>
      </c>
      <c r="I1947" s="7">
        <v>43874.0</v>
      </c>
      <c r="J1947" s="14">
        <v>272.97</v>
      </c>
      <c r="K1947" s="14">
        <f t="shared" si="2"/>
        <v>921.9468116</v>
      </c>
      <c r="L1947" s="15">
        <f t="shared" si="3"/>
        <v>0.07805318838</v>
      </c>
      <c r="M1947" s="15">
        <f t="shared" si="4"/>
        <v>-0.07805318838</v>
      </c>
      <c r="N1947" s="8">
        <f t="shared" si="5"/>
        <v>296</v>
      </c>
    </row>
    <row r="1948" ht="12.75" customHeight="1">
      <c r="A1948" s="7">
        <v>43578.0</v>
      </c>
      <c r="B1948" s="8" t="s">
        <v>224</v>
      </c>
      <c r="C1948" s="8" t="s">
        <v>225</v>
      </c>
      <c r="D1948" s="11">
        <v>4.4825493494E11</v>
      </c>
      <c r="E1948" s="8" t="s">
        <v>20</v>
      </c>
      <c r="F1948" s="8" t="str">
        <f t="shared" si="1"/>
        <v>SELL</v>
      </c>
      <c r="G1948" s="12">
        <v>124.886948</v>
      </c>
      <c r="H1948" s="12">
        <v>1000.0</v>
      </c>
      <c r="I1948" s="7">
        <v>43664.0</v>
      </c>
      <c r="J1948" s="14">
        <v>118.703896</v>
      </c>
      <c r="K1948" s="14">
        <f t="shared" si="2"/>
        <v>950.4908071</v>
      </c>
      <c r="L1948" s="15">
        <f t="shared" si="3"/>
        <v>0.04950919291</v>
      </c>
      <c r="M1948" s="15">
        <f t="shared" si="4"/>
        <v>-0.04950919291</v>
      </c>
      <c r="N1948" s="8">
        <f t="shared" si="5"/>
        <v>86</v>
      </c>
    </row>
    <row r="1949" ht="12.75" customHeight="1">
      <c r="A1949" s="7">
        <v>43578.0</v>
      </c>
      <c r="B1949" s="8" t="s">
        <v>820</v>
      </c>
      <c r="C1949" s="8" t="s">
        <v>821</v>
      </c>
      <c r="D1949" s="11">
        <v>1.30507429E10</v>
      </c>
      <c r="E1949" s="8" t="s">
        <v>20</v>
      </c>
      <c r="F1949" s="8" t="str">
        <f t="shared" si="1"/>
        <v>SELL</v>
      </c>
      <c r="G1949" s="12">
        <v>77.339996</v>
      </c>
      <c r="H1949" s="12">
        <v>1000.0</v>
      </c>
      <c r="I1949" s="7">
        <v>43662.0</v>
      </c>
      <c r="J1949" s="14">
        <v>86.389999</v>
      </c>
      <c r="K1949" s="14">
        <f t="shared" si="2"/>
        <v>1117.015819</v>
      </c>
      <c r="L1949" s="15">
        <f t="shared" si="3"/>
        <v>-0.1170158193</v>
      </c>
      <c r="M1949" s="15">
        <f t="shared" si="4"/>
        <v>0.1170158193</v>
      </c>
      <c r="N1949" s="8">
        <f t="shared" si="5"/>
        <v>84</v>
      </c>
    </row>
    <row r="1950" ht="12.75" customHeight="1">
      <c r="A1950" s="7">
        <v>43579.0</v>
      </c>
      <c r="B1950" s="8" t="s">
        <v>2052</v>
      </c>
      <c r="C1950" s="8" t="s">
        <v>2053</v>
      </c>
      <c r="D1950" s="11">
        <v>4.5226391549E10</v>
      </c>
      <c r="E1950" s="8" t="s">
        <v>20</v>
      </c>
      <c r="F1950" s="8" t="str">
        <f t="shared" si="1"/>
        <v>SELL</v>
      </c>
      <c r="G1950" s="12">
        <v>44.011261</v>
      </c>
      <c r="H1950" s="12">
        <v>1000.0</v>
      </c>
      <c r="I1950" s="7">
        <v>44333.0</v>
      </c>
      <c r="J1950" s="14">
        <v>55.38</v>
      </c>
      <c r="K1950" s="14">
        <f t="shared" si="2"/>
        <v>1258.314321</v>
      </c>
      <c r="L1950" s="15">
        <f t="shared" si="3"/>
        <v>-0.258314321</v>
      </c>
      <c r="M1950" s="15">
        <f t="shared" si="4"/>
        <v>0.258314321</v>
      </c>
      <c r="N1950" s="8">
        <f t="shared" si="5"/>
        <v>754</v>
      </c>
    </row>
    <row r="1951" ht="12.75" customHeight="1">
      <c r="A1951" s="7">
        <v>43579.0</v>
      </c>
      <c r="B1951" s="8" t="s">
        <v>1279</v>
      </c>
      <c r="C1951" s="8" t="s">
        <v>1280</v>
      </c>
      <c r="D1951" s="11">
        <v>2.273853576E10</v>
      </c>
      <c r="E1951" s="8" t="s">
        <v>24</v>
      </c>
      <c r="F1951" s="8" t="str">
        <f t="shared" si="1"/>
        <v>BUY</v>
      </c>
      <c r="G1951" s="12">
        <v>69.45</v>
      </c>
      <c r="H1951" s="12">
        <v>1000.0</v>
      </c>
      <c r="I1951" s="16">
        <v>44658.0</v>
      </c>
      <c r="J1951" s="14">
        <v>101.55</v>
      </c>
      <c r="K1951" s="14">
        <f t="shared" si="2"/>
        <v>1462.203024</v>
      </c>
      <c r="L1951" s="15">
        <f t="shared" si="3"/>
        <v>0.4622030238</v>
      </c>
      <c r="M1951" s="15">
        <f t="shared" si="4"/>
        <v>-0.4622030238</v>
      </c>
      <c r="N1951" s="8">
        <f t="shared" si="5"/>
        <v>1079</v>
      </c>
    </row>
    <row r="1952" ht="12.75" customHeight="1">
      <c r="A1952" s="7">
        <v>43579.0</v>
      </c>
      <c r="B1952" s="8" t="s">
        <v>644</v>
      </c>
      <c r="C1952" s="8" t="s">
        <v>645</v>
      </c>
      <c r="D1952" s="11">
        <v>6.9650124965E10</v>
      </c>
      <c r="E1952" s="8" t="s">
        <v>24</v>
      </c>
      <c r="F1952" s="8" t="str">
        <f t="shared" si="1"/>
        <v>BUY</v>
      </c>
      <c r="G1952" s="12">
        <v>42.429073</v>
      </c>
      <c r="H1952" s="12">
        <v>1000.0</v>
      </c>
      <c r="I1952" s="7">
        <v>43635.0</v>
      </c>
      <c r="J1952" s="14">
        <v>33.466022</v>
      </c>
      <c r="K1952" s="14">
        <f t="shared" si="2"/>
        <v>788.752137</v>
      </c>
      <c r="L1952" s="15">
        <f t="shared" si="3"/>
        <v>-0.211247863</v>
      </c>
      <c r="M1952" s="15">
        <f t="shared" si="4"/>
        <v>0.211247863</v>
      </c>
      <c r="N1952" s="8">
        <f t="shared" si="5"/>
        <v>56</v>
      </c>
    </row>
    <row r="1953" ht="12.75" customHeight="1">
      <c r="A1953" s="16">
        <v>43579.0</v>
      </c>
      <c r="B1953" s="8" t="s">
        <v>2333</v>
      </c>
      <c r="C1953" s="8" t="s">
        <v>2334</v>
      </c>
      <c r="D1953" s="11">
        <v>1.517642E10</v>
      </c>
      <c r="E1953" s="18" t="s">
        <v>24</v>
      </c>
      <c r="F1953" s="17" t="str">
        <f t="shared" si="1"/>
        <v>BUY</v>
      </c>
      <c r="G1953" s="12">
        <v>53.884998</v>
      </c>
      <c r="H1953" s="12">
        <v>1000.0</v>
      </c>
      <c r="I1953" s="16">
        <v>44665.0</v>
      </c>
      <c r="J1953" s="14">
        <v>68.549774</v>
      </c>
      <c r="K1953" s="14">
        <f t="shared" si="2"/>
        <v>1272.149514</v>
      </c>
      <c r="L1953" s="15">
        <f t="shared" si="3"/>
        <v>0.2721495137</v>
      </c>
      <c r="M1953" s="15">
        <f t="shared" si="4"/>
        <v>-0.2721495137</v>
      </c>
      <c r="N1953" s="8">
        <f t="shared" si="5"/>
        <v>1086</v>
      </c>
    </row>
    <row r="1954" ht="12.75" customHeight="1">
      <c r="A1954" s="7">
        <v>43580.0</v>
      </c>
      <c r="B1954" s="8" t="s">
        <v>1904</v>
      </c>
      <c r="C1954" s="8" t="s">
        <v>1905</v>
      </c>
      <c r="D1954" s="11">
        <v>3.77993733E10</v>
      </c>
      <c r="E1954" s="8" t="s">
        <v>20</v>
      </c>
      <c r="F1954" s="8" t="str">
        <f t="shared" si="1"/>
        <v>SELL</v>
      </c>
      <c r="G1954" s="12">
        <v>229.889999</v>
      </c>
      <c r="H1954" s="12">
        <v>1000.0</v>
      </c>
      <c r="I1954" s="16">
        <v>43801.0</v>
      </c>
      <c r="J1954" s="14">
        <v>292.390015</v>
      </c>
      <c r="K1954" s="14">
        <f t="shared" si="2"/>
        <v>1271.869226</v>
      </c>
      <c r="L1954" s="15">
        <f t="shared" si="3"/>
        <v>-0.2718692256</v>
      </c>
      <c r="M1954" s="15">
        <f t="shared" si="4"/>
        <v>0.2718692256</v>
      </c>
      <c r="N1954" s="8">
        <f t="shared" si="5"/>
        <v>221</v>
      </c>
    </row>
    <row r="1955" ht="12.75" customHeight="1">
      <c r="A1955" s="7">
        <v>43580.0</v>
      </c>
      <c r="B1955" s="8" t="s">
        <v>2096</v>
      </c>
      <c r="C1955" s="8" t="s">
        <v>2097</v>
      </c>
      <c r="D1955" s="11">
        <v>7.4009942408E10</v>
      </c>
      <c r="E1955" s="8" t="s">
        <v>20</v>
      </c>
      <c r="F1955" s="8" t="str">
        <f t="shared" si="1"/>
        <v>SELL</v>
      </c>
      <c r="G1955" s="12">
        <v>119.860619</v>
      </c>
      <c r="H1955" s="12">
        <v>1000.0</v>
      </c>
      <c r="I1955" s="16">
        <v>44727.0</v>
      </c>
      <c r="J1955" s="14">
        <v>179.9655</v>
      </c>
      <c r="K1955" s="14">
        <f t="shared" si="2"/>
        <v>1501.456454</v>
      </c>
      <c r="L1955" s="15">
        <f t="shared" si="3"/>
        <v>-0.5014564542</v>
      </c>
      <c r="M1955" s="15">
        <f t="shared" si="4"/>
        <v>0.5014564542</v>
      </c>
      <c r="N1955" s="8">
        <f t="shared" si="5"/>
        <v>1147</v>
      </c>
    </row>
    <row r="1956" ht="12.75" customHeight="1">
      <c r="A1956" s="7">
        <v>43584.0</v>
      </c>
      <c r="B1956" s="8" t="s">
        <v>117</v>
      </c>
      <c r="C1956" s="8" t="s">
        <v>118</v>
      </c>
      <c r="D1956" s="11">
        <v>1.36600252096E11</v>
      </c>
      <c r="E1956" s="8" t="s">
        <v>24</v>
      </c>
      <c r="F1956" s="8" t="str">
        <f t="shared" si="1"/>
        <v>BUY</v>
      </c>
      <c r="G1956" s="12">
        <v>45.005508</v>
      </c>
      <c r="H1956" s="12">
        <v>1000.0</v>
      </c>
      <c r="I1956" s="7">
        <v>43677.0</v>
      </c>
      <c r="J1956" s="14">
        <v>44.784996</v>
      </c>
      <c r="K1956" s="14">
        <f t="shared" si="2"/>
        <v>995.1003331</v>
      </c>
      <c r="L1956" s="15">
        <f t="shared" si="3"/>
        <v>-0.004899666947</v>
      </c>
      <c r="M1956" s="15">
        <f t="shared" si="4"/>
        <v>0.004899666947</v>
      </c>
      <c r="N1956" s="8">
        <f t="shared" si="5"/>
        <v>93</v>
      </c>
    </row>
    <row r="1957" ht="12.75" customHeight="1">
      <c r="A1957" s="7">
        <v>43584.0</v>
      </c>
      <c r="B1957" s="8" t="s">
        <v>44</v>
      </c>
      <c r="C1957" s="8" t="s">
        <v>45</v>
      </c>
      <c r="D1957" s="11">
        <v>5.517271672E10</v>
      </c>
      <c r="E1957" s="8" t="s">
        <v>20</v>
      </c>
      <c r="F1957" s="8" t="str">
        <f t="shared" si="1"/>
        <v>SELL</v>
      </c>
      <c r="G1957" s="12">
        <v>161.467941</v>
      </c>
      <c r="H1957" s="12">
        <v>1000.0</v>
      </c>
      <c r="I1957" s="7">
        <v>43634.0</v>
      </c>
      <c r="J1957" s="14">
        <v>147.138992</v>
      </c>
      <c r="K1957" s="14">
        <f t="shared" si="2"/>
        <v>911.2582417</v>
      </c>
      <c r="L1957" s="15">
        <f t="shared" si="3"/>
        <v>0.08874175834</v>
      </c>
      <c r="M1957" s="15">
        <f t="shared" si="4"/>
        <v>-0.08874175834</v>
      </c>
      <c r="N1957" s="8">
        <f t="shared" si="5"/>
        <v>50</v>
      </c>
    </row>
    <row r="1958" ht="12.75" customHeight="1">
      <c r="A1958" s="7">
        <v>43585.0</v>
      </c>
      <c r="B1958" s="8" t="s">
        <v>549</v>
      </c>
      <c r="C1958" s="8" t="s">
        <v>550</v>
      </c>
      <c r="D1958" s="11">
        <v>2.0361631721E10</v>
      </c>
      <c r="E1958" s="8" t="s">
        <v>24</v>
      </c>
      <c r="F1958" s="8" t="str">
        <f t="shared" si="1"/>
        <v>BUY</v>
      </c>
      <c r="G1958" s="12">
        <v>52.519188</v>
      </c>
      <c r="H1958" s="12">
        <v>1000.0</v>
      </c>
      <c r="I1958" s="7">
        <v>43745.0</v>
      </c>
      <c r="J1958" s="14">
        <v>39.975037</v>
      </c>
      <c r="K1958" s="14">
        <f t="shared" si="2"/>
        <v>761.1510863</v>
      </c>
      <c r="L1958" s="15">
        <f t="shared" si="3"/>
        <v>-0.2388489137</v>
      </c>
      <c r="M1958" s="15">
        <f t="shared" si="4"/>
        <v>0.2388489137</v>
      </c>
      <c r="N1958" s="8">
        <f t="shared" si="5"/>
        <v>160</v>
      </c>
    </row>
    <row r="1959" ht="12.75" customHeight="1">
      <c r="A1959" s="7">
        <v>43585.0</v>
      </c>
      <c r="B1959" s="8" t="s">
        <v>1425</v>
      </c>
      <c r="C1959" s="8" t="s">
        <v>1426</v>
      </c>
      <c r="D1959" s="11">
        <v>1.12173413076E11</v>
      </c>
      <c r="E1959" s="8" t="s">
        <v>24</v>
      </c>
      <c r="F1959" s="8" t="str">
        <f t="shared" si="1"/>
        <v>BUY</v>
      </c>
      <c r="G1959" s="12">
        <v>69.054161</v>
      </c>
      <c r="H1959" s="12">
        <v>1000.0</v>
      </c>
      <c r="I1959" s="7">
        <v>43634.0</v>
      </c>
      <c r="J1959" s="14">
        <v>72.976372</v>
      </c>
      <c r="K1959" s="14">
        <f t="shared" si="2"/>
        <v>1056.799054</v>
      </c>
      <c r="L1959" s="15">
        <f t="shared" si="3"/>
        <v>0.05679905372</v>
      </c>
      <c r="M1959" s="15">
        <f t="shared" si="4"/>
        <v>-0.05679905372</v>
      </c>
      <c r="N1959" s="8">
        <f t="shared" si="5"/>
        <v>49</v>
      </c>
    </row>
    <row r="1960" ht="12.75" customHeight="1">
      <c r="A1960" s="7">
        <v>43587.0</v>
      </c>
      <c r="B1960" s="8" t="s">
        <v>2546</v>
      </c>
      <c r="C1960" s="8" t="s">
        <v>2547</v>
      </c>
      <c r="D1960" s="11">
        <v>1.80354251E10</v>
      </c>
      <c r="E1960" s="8" t="s">
        <v>20</v>
      </c>
      <c r="F1960" s="8" t="str">
        <f t="shared" si="1"/>
        <v>SELL</v>
      </c>
      <c r="G1960" s="12">
        <v>46.349998</v>
      </c>
      <c r="H1960" s="12">
        <v>1000.0</v>
      </c>
      <c r="I1960" s="16">
        <v>44727.0</v>
      </c>
      <c r="J1960" s="14">
        <v>68.32</v>
      </c>
      <c r="K1960" s="14">
        <f t="shared" si="2"/>
        <v>1474.002221</v>
      </c>
      <c r="L1960" s="15">
        <f t="shared" si="3"/>
        <v>-0.4740022211</v>
      </c>
      <c r="M1960" s="15">
        <f t="shared" si="4"/>
        <v>0.4740022211</v>
      </c>
      <c r="N1960" s="8">
        <f t="shared" si="5"/>
        <v>1140</v>
      </c>
    </row>
    <row r="1961" ht="12.75" customHeight="1">
      <c r="A1961" s="16">
        <v>43587.0</v>
      </c>
      <c r="B1961" s="8" t="s">
        <v>380</v>
      </c>
      <c r="C1961" s="8" t="s">
        <v>381</v>
      </c>
      <c r="D1961" s="11">
        <v>6.82995534313E11</v>
      </c>
      <c r="E1961" s="18" t="s">
        <v>24</v>
      </c>
      <c r="F1961" s="17" t="str">
        <f t="shared" si="1"/>
        <v>BUY</v>
      </c>
      <c r="G1961" s="12">
        <v>16.273333</v>
      </c>
      <c r="H1961" s="12">
        <v>1000.0</v>
      </c>
      <c r="I1961" s="16">
        <v>43588.0</v>
      </c>
      <c r="J1961" s="14">
        <v>17.002001</v>
      </c>
      <c r="K1961" s="14">
        <f t="shared" si="2"/>
        <v>1044.776814</v>
      </c>
      <c r="L1961" s="15">
        <f t="shared" si="3"/>
        <v>0.0447768137</v>
      </c>
      <c r="M1961" s="15">
        <f t="shared" si="4"/>
        <v>-0.0447768137</v>
      </c>
      <c r="N1961" s="8">
        <f t="shared" si="5"/>
        <v>1</v>
      </c>
    </row>
    <row r="1962" ht="12.75" customHeight="1">
      <c r="A1962" s="7">
        <v>43588.0</v>
      </c>
      <c r="B1962" s="8" t="s">
        <v>1483</v>
      </c>
      <c r="C1962" s="8" t="s">
        <v>1484</v>
      </c>
      <c r="D1962" s="11">
        <v>5.4743988065E10</v>
      </c>
      <c r="E1962" s="8" t="s">
        <v>20</v>
      </c>
      <c r="F1962" s="8" t="str">
        <f t="shared" si="1"/>
        <v>SELL</v>
      </c>
      <c r="G1962" s="12">
        <v>63.35</v>
      </c>
      <c r="H1962" s="12">
        <v>1000.0</v>
      </c>
      <c r="I1962" s="16">
        <v>43634.0</v>
      </c>
      <c r="J1962" s="14">
        <v>57.42</v>
      </c>
      <c r="K1962" s="14">
        <f t="shared" si="2"/>
        <v>906.3930545</v>
      </c>
      <c r="L1962" s="15">
        <f t="shared" si="3"/>
        <v>0.09360694554</v>
      </c>
      <c r="M1962" s="15">
        <f t="shared" si="4"/>
        <v>-0.09360694554</v>
      </c>
      <c r="N1962" s="8">
        <f t="shared" si="5"/>
        <v>46</v>
      </c>
    </row>
    <row r="1963" ht="12.75" customHeight="1">
      <c r="A1963" s="16">
        <v>43588.0</v>
      </c>
      <c r="B1963" s="8" t="s">
        <v>380</v>
      </c>
      <c r="C1963" s="8" t="s">
        <v>381</v>
      </c>
      <c r="D1963" s="11">
        <v>6.82995534313E11</v>
      </c>
      <c r="E1963" s="17" t="s">
        <v>20</v>
      </c>
      <c r="F1963" s="18" t="str">
        <f t="shared" si="1"/>
        <v>SELL</v>
      </c>
      <c r="G1963" s="12">
        <v>17.002001</v>
      </c>
      <c r="H1963" s="12">
        <v>1000.0</v>
      </c>
      <c r="I1963" s="16">
        <v>43623.0</v>
      </c>
      <c r="J1963" s="14">
        <v>13.633333</v>
      </c>
      <c r="K1963" s="14">
        <f t="shared" si="2"/>
        <v>801.8663803</v>
      </c>
      <c r="L1963" s="15">
        <f t="shared" si="3"/>
        <v>0.1981336197</v>
      </c>
      <c r="M1963" s="15">
        <f t="shared" si="4"/>
        <v>-0.1981336197</v>
      </c>
      <c r="N1963" s="8">
        <f t="shared" si="5"/>
        <v>35</v>
      </c>
    </row>
    <row r="1964" ht="12.75" customHeight="1">
      <c r="A1964" s="7">
        <v>43591.0</v>
      </c>
      <c r="B1964" s="8" t="s">
        <v>298</v>
      </c>
      <c r="C1964" s="8" t="s">
        <v>299</v>
      </c>
      <c r="D1964" s="11">
        <v>1.20489733018E11</v>
      </c>
      <c r="E1964" s="8" t="s">
        <v>24</v>
      </c>
      <c r="F1964" s="8" t="str">
        <f t="shared" si="1"/>
        <v>BUY</v>
      </c>
      <c r="G1964" s="12">
        <v>33.311378</v>
      </c>
      <c r="H1964" s="12">
        <v>1000.0</v>
      </c>
      <c r="I1964" s="16">
        <v>43682.0</v>
      </c>
      <c r="J1964" s="14">
        <v>38.297508</v>
      </c>
      <c r="K1964" s="14">
        <f t="shared" si="2"/>
        <v>1149.68249</v>
      </c>
      <c r="L1964" s="15">
        <f t="shared" si="3"/>
        <v>0.1496824899</v>
      </c>
      <c r="M1964" s="15">
        <f t="shared" si="4"/>
        <v>-0.1496824899</v>
      </c>
      <c r="N1964" s="8">
        <f t="shared" si="5"/>
        <v>91</v>
      </c>
    </row>
    <row r="1965" ht="12.75" customHeight="1">
      <c r="A1965" s="7">
        <v>43591.0</v>
      </c>
      <c r="B1965" s="8" t="s">
        <v>1530</v>
      </c>
      <c r="C1965" s="8" t="s">
        <v>1531</v>
      </c>
      <c r="D1965" s="11">
        <v>1.106054061E10</v>
      </c>
      <c r="E1965" s="8" t="s">
        <v>24</v>
      </c>
      <c r="F1965" s="8" t="str">
        <f t="shared" si="1"/>
        <v>BUY</v>
      </c>
      <c r="G1965" s="12">
        <v>74.983589</v>
      </c>
      <c r="H1965" s="12">
        <v>1000.0</v>
      </c>
      <c r="I1965" s="16">
        <v>44727.0</v>
      </c>
      <c r="J1965" s="14">
        <v>100.7379</v>
      </c>
      <c r="K1965" s="14">
        <f t="shared" si="2"/>
        <v>1343.465968</v>
      </c>
      <c r="L1965" s="15">
        <f t="shared" si="3"/>
        <v>0.3434659683</v>
      </c>
      <c r="M1965" s="15">
        <f t="shared" si="4"/>
        <v>-0.3434659683</v>
      </c>
      <c r="N1965" s="8">
        <f t="shared" si="5"/>
        <v>1136</v>
      </c>
    </row>
    <row r="1966" ht="12.75" customHeight="1">
      <c r="A1966" s="7">
        <v>43591.0</v>
      </c>
      <c r="B1966" s="8" t="s">
        <v>85</v>
      </c>
      <c r="C1966" s="8" t="s">
        <v>86</v>
      </c>
      <c r="D1966" s="11">
        <v>2.119958329E10</v>
      </c>
      <c r="E1966" s="8" t="s">
        <v>20</v>
      </c>
      <c r="F1966" s="8" t="str">
        <f t="shared" si="1"/>
        <v>SELL</v>
      </c>
      <c r="G1966" s="12">
        <v>49.289307</v>
      </c>
      <c r="H1966" s="12">
        <v>1000.0</v>
      </c>
      <c r="I1966" s="7">
        <v>43808.0</v>
      </c>
      <c r="J1966" s="14">
        <v>58.797256</v>
      </c>
      <c r="K1966" s="14">
        <f t="shared" si="2"/>
        <v>1192.900846</v>
      </c>
      <c r="L1966" s="15">
        <f t="shared" si="3"/>
        <v>-0.1929008456</v>
      </c>
      <c r="M1966" s="15">
        <f t="shared" si="4"/>
        <v>0.1929008456</v>
      </c>
      <c r="N1966" s="8">
        <f t="shared" si="5"/>
        <v>217</v>
      </c>
    </row>
    <row r="1967" ht="12.75" customHeight="1">
      <c r="A1967" s="7">
        <v>43591.0</v>
      </c>
      <c r="B1967" s="8" t="s">
        <v>2550</v>
      </c>
      <c r="C1967" s="8" t="s">
        <v>2551</v>
      </c>
      <c r="D1967" s="11">
        <v>1.23758229E10</v>
      </c>
      <c r="E1967" s="8" t="s">
        <v>20</v>
      </c>
      <c r="F1967" s="8" t="str">
        <f t="shared" si="1"/>
        <v>SELL</v>
      </c>
      <c r="G1967" s="12">
        <v>255.51886</v>
      </c>
      <c r="H1967" s="12">
        <v>1000.0</v>
      </c>
      <c r="I1967" s="16">
        <v>44727.0</v>
      </c>
      <c r="J1967" s="14">
        <v>193.11171</v>
      </c>
      <c r="K1967" s="14">
        <f t="shared" si="2"/>
        <v>755.7630384</v>
      </c>
      <c r="L1967" s="15">
        <f t="shared" si="3"/>
        <v>0.2442369616</v>
      </c>
      <c r="M1967" s="15">
        <f t="shared" si="4"/>
        <v>-0.2442369616</v>
      </c>
      <c r="N1967" s="8">
        <f t="shared" si="5"/>
        <v>1136</v>
      </c>
    </row>
    <row r="1968" ht="12.75" customHeight="1">
      <c r="A1968" s="7">
        <v>43593.0</v>
      </c>
      <c r="B1968" s="8" t="s">
        <v>2556</v>
      </c>
      <c r="C1968" s="8" t="s">
        <v>2557</v>
      </c>
      <c r="D1968" s="11">
        <v>9.4550581655E10</v>
      </c>
      <c r="E1968" s="8" t="s">
        <v>24</v>
      </c>
      <c r="F1968" s="8" t="str">
        <f t="shared" si="1"/>
        <v>BUY</v>
      </c>
      <c r="G1968" s="12">
        <v>17.04</v>
      </c>
      <c r="H1968" s="12">
        <v>1000.0</v>
      </c>
      <c r="I1968" s="16">
        <v>44727.0</v>
      </c>
      <c r="J1968" s="14">
        <v>32.83</v>
      </c>
      <c r="K1968" s="14">
        <f t="shared" si="2"/>
        <v>1926.643192</v>
      </c>
      <c r="L1968" s="15">
        <f t="shared" si="3"/>
        <v>0.9266431925</v>
      </c>
      <c r="M1968" s="15">
        <f t="shared" si="4"/>
        <v>-0.9266431925</v>
      </c>
      <c r="N1968" s="8">
        <f t="shared" si="5"/>
        <v>1134</v>
      </c>
    </row>
    <row r="1969" ht="12.75" customHeight="1">
      <c r="A1969" s="16">
        <v>43594.0</v>
      </c>
      <c r="B1969" s="8" t="s">
        <v>1170</v>
      </c>
      <c r="C1969" s="8" t="s">
        <v>1171</v>
      </c>
      <c r="D1969" s="11">
        <v>3.5285191268E10</v>
      </c>
      <c r="E1969" s="17" t="s">
        <v>20</v>
      </c>
      <c r="F1969" s="18" t="str">
        <f t="shared" si="1"/>
        <v>SELL</v>
      </c>
      <c r="G1969" s="12">
        <v>18.992001</v>
      </c>
      <c r="H1969" s="12">
        <v>1000.0</v>
      </c>
      <c r="I1969" s="16">
        <v>44091.0</v>
      </c>
      <c r="J1969" s="14">
        <v>42.876999</v>
      </c>
      <c r="K1969" s="14">
        <f t="shared" si="2"/>
        <v>2257.634622</v>
      </c>
      <c r="L1969" s="15">
        <f t="shared" si="3"/>
        <v>-1.257634622</v>
      </c>
      <c r="M1969" s="15">
        <f t="shared" si="4"/>
        <v>1.257634622</v>
      </c>
      <c r="N1969" s="8">
        <f t="shared" si="5"/>
        <v>497</v>
      </c>
    </row>
    <row r="1970" ht="12.75" customHeight="1">
      <c r="A1970" s="7">
        <v>43595.0</v>
      </c>
      <c r="B1970" s="8" t="s">
        <v>2532</v>
      </c>
      <c r="C1970" s="8" t="s">
        <v>2533</v>
      </c>
      <c r="D1970" s="11">
        <v>1.8085373047E10</v>
      </c>
      <c r="E1970" s="8" t="s">
        <v>20</v>
      </c>
      <c r="F1970" s="8" t="str">
        <f t="shared" si="1"/>
        <v>SELL</v>
      </c>
      <c r="G1970" s="12">
        <v>29.049999</v>
      </c>
      <c r="H1970" s="12">
        <v>1000.0</v>
      </c>
      <c r="I1970" s="7">
        <v>43818.0</v>
      </c>
      <c r="J1970" s="14">
        <v>19.09</v>
      </c>
      <c r="K1970" s="14">
        <f t="shared" si="2"/>
        <v>657.1428798</v>
      </c>
      <c r="L1970" s="15">
        <f t="shared" si="3"/>
        <v>0.3428571202</v>
      </c>
      <c r="M1970" s="15">
        <f t="shared" si="4"/>
        <v>-0.3428571202</v>
      </c>
      <c r="N1970" s="8">
        <f t="shared" si="5"/>
        <v>223</v>
      </c>
    </row>
    <row r="1971" ht="12.75" customHeight="1">
      <c r="A1971" s="7">
        <v>43598.0</v>
      </c>
      <c r="B1971" s="8" t="s">
        <v>1095</v>
      </c>
      <c r="C1971" s="8" t="s">
        <v>1096</v>
      </c>
      <c r="D1971" s="11">
        <v>1.331206352E10</v>
      </c>
      <c r="E1971" s="8" t="s">
        <v>24</v>
      </c>
      <c r="F1971" s="8" t="str">
        <f t="shared" si="1"/>
        <v>BUY</v>
      </c>
      <c r="G1971" s="12">
        <v>42.430092</v>
      </c>
      <c r="H1971" s="12">
        <v>1000.0</v>
      </c>
      <c r="I1971" s="7">
        <v>44623.0</v>
      </c>
      <c r="J1971" s="14">
        <v>43.680779</v>
      </c>
      <c r="K1971" s="14">
        <f t="shared" si="2"/>
        <v>1029.476415</v>
      </c>
      <c r="L1971" s="15">
        <f t="shared" si="3"/>
        <v>0.02947641499</v>
      </c>
      <c r="M1971" s="15">
        <f t="shared" si="4"/>
        <v>-0.02947641499</v>
      </c>
      <c r="N1971" s="8">
        <f t="shared" si="5"/>
        <v>1025</v>
      </c>
    </row>
    <row r="1972" ht="12.75" customHeight="1">
      <c r="A1972" s="16">
        <v>43598.0</v>
      </c>
      <c r="B1972" s="8" t="s">
        <v>2563</v>
      </c>
      <c r="C1972" s="8" t="s">
        <v>2564</v>
      </c>
      <c r="D1972" s="11">
        <v>9.0444963415E10</v>
      </c>
      <c r="E1972" s="18" t="s">
        <v>24</v>
      </c>
      <c r="F1972" s="17" t="str">
        <f t="shared" si="1"/>
        <v>BUY</v>
      </c>
      <c r="G1972" s="12">
        <v>37.099998</v>
      </c>
      <c r="H1972" s="12">
        <v>1000.0</v>
      </c>
      <c r="I1972" s="16">
        <v>43620.0</v>
      </c>
      <c r="J1972" s="14">
        <v>42.75</v>
      </c>
      <c r="K1972" s="14">
        <f t="shared" si="2"/>
        <v>1152.291167</v>
      </c>
      <c r="L1972" s="15">
        <f t="shared" si="3"/>
        <v>0.1522911672</v>
      </c>
      <c r="M1972" s="15">
        <f t="shared" si="4"/>
        <v>-0.1522911672</v>
      </c>
      <c r="N1972" s="8">
        <f t="shared" si="5"/>
        <v>22</v>
      </c>
    </row>
    <row r="1973" ht="12.75" customHeight="1">
      <c r="A1973" s="7">
        <v>43599.0</v>
      </c>
      <c r="B1973" s="8" t="s">
        <v>2567</v>
      </c>
      <c r="C1973" s="8" t="s">
        <v>2568</v>
      </c>
      <c r="D1973" s="11">
        <v>2.307546816E10</v>
      </c>
      <c r="E1973" s="8" t="s">
        <v>20</v>
      </c>
      <c r="F1973" s="8" t="str">
        <f t="shared" si="1"/>
        <v>SELL</v>
      </c>
      <c r="G1973" s="12">
        <v>83.790001</v>
      </c>
      <c r="H1973" s="12">
        <v>1000.0</v>
      </c>
      <c r="I1973" s="16">
        <v>44727.0</v>
      </c>
      <c r="J1973" s="14">
        <v>138.470001</v>
      </c>
      <c r="K1973" s="14">
        <f t="shared" si="2"/>
        <v>1652.583833</v>
      </c>
      <c r="L1973" s="15">
        <f t="shared" si="3"/>
        <v>-0.6525838328</v>
      </c>
      <c r="M1973" s="15">
        <f t="shared" si="4"/>
        <v>0.6525838328</v>
      </c>
      <c r="N1973" s="8">
        <f t="shared" si="5"/>
        <v>1128</v>
      </c>
    </row>
    <row r="1974" ht="12.75" customHeight="1">
      <c r="A1974" s="7">
        <v>43599.0</v>
      </c>
      <c r="B1974" s="8" t="s">
        <v>632</v>
      </c>
      <c r="C1974" s="8" t="s">
        <v>633</v>
      </c>
      <c r="D1974" s="11">
        <v>1.226514E11</v>
      </c>
      <c r="E1974" s="8" t="s">
        <v>24</v>
      </c>
      <c r="F1974" s="8" t="str">
        <f t="shared" si="1"/>
        <v>BUY</v>
      </c>
      <c r="G1974" s="12">
        <v>77.727287</v>
      </c>
      <c r="H1974" s="12">
        <v>1000.0</v>
      </c>
      <c r="I1974" s="7">
        <v>43690.0</v>
      </c>
      <c r="J1974" s="14">
        <v>65.73362</v>
      </c>
      <c r="K1974" s="14">
        <f t="shared" si="2"/>
        <v>845.6955406</v>
      </c>
      <c r="L1974" s="15">
        <f t="shared" si="3"/>
        <v>-0.1543044594</v>
      </c>
      <c r="M1974" s="15">
        <f t="shared" si="4"/>
        <v>0.1543044594</v>
      </c>
      <c r="N1974" s="8">
        <f t="shared" si="5"/>
        <v>91</v>
      </c>
    </row>
    <row r="1975" ht="12.75" customHeight="1">
      <c r="A1975" s="7">
        <v>43600.0</v>
      </c>
      <c r="B1975" s="8" t="s">
        <v>714</v>
      </c>
      <c r="C1975" s="8" t="s">
        <v>601</v>
      </c>
      <c r="D1975" s="11">
        <v>3.0623792366E10</v>
      </c>
      <c r="E1975" s="8" t="s">
        <v>24</v>
      </c>
      <c r="F1975" s="8" t="str">
        <f t="shared" si="1"/>
        <v>BUY</v>
      </c>
      <c r="G1975" s="12">
        <v>16.331982</v>
      </c>
      <c r="H1975" s="12">
        <v>1000.0</v>
      </c>
      <c r="I1975" s="7">
        <v>43636.0</v>
      </c>
      <c r="J1975" s="14">
        <v>18.336857</v>
      </c>
      <c r="K1975" s="14">
        <f t="shared" si="2"/>
        <v>1122.757605</v>
      </c>
      <c r="L1975" s="15">
        <f t="shared" si="3"/>
        <v>0.1227576053</v>
      </c>
      <c r="M1975" s="15">
        <f t="shared" si="4"/>
        <v>-0.1227576053</v>
      </c>
      <c r="N1975" s="8">
        <f t="shared" si="5"/>
        <v>36</v>
      </c>
    </row>
    <row r="1976" ht="12.75" customHeight="1">
      <c r="A1976" s="7">
        <v>43600.0</v>
      </c>
      <c r="B1976" s="8" t="s">
        <v>40</v>
      </c>
      <c r="C1976" s="8" t="s">
        <v>41</v>
      </c>
      <c r="D1976" s="11">
        <v>2.63583141248E11</v>
      </c>
      <c r="E1976" s="8" t="s">
        <v>20</v>
      </c>
      <c r="F1976" s="8" t="str">
        <f t="shared" si="1"/>
        <v>SELL</v>
      </c>
      <c r="G1976" s="12">
        <v>43.116779</v>
      </c>
      <c r="H1976" s="12">
        <v>1000.0</v>
      </c>
      <c r="I1976" s="7">
        <v>43924.0</v>
      </c>
      <c r="J1976" s="14">
        <v>39.645535</v>
      </c>
      <c r="K1976" s="14">
        <f t="shared" si="2"/>
        <v>919.4920381</v>
      </c>
      <c r="L1976" s="15">
        <f t="shared" si="3"/>
        <v>0.08050796188</v>
      </c>
      <c r="M1976" s="15">
        <f t="shared" si="4"/>
        <v>-0.08050796188</v>
      </c>
      <c r="N1976" s="8">
        <f t="shared" si="5"/>
        <v>324</v>
      </c>
    </row>
    <row r="1977" ht="12.75" customHeight="1">
      <c r="A1977" s="7">
        <v>43600.0</v>
      </c>
      <c r="B1977" s="8" t="s">
        <v>187</v>
      </c>
      <c r="C1977" s="8" t="s">
        <v>188</v>
      </c>
      <c r="D1977" s="11">
        <v>8.2460626286E10</v>
      </c>
      <c r="E1977" s="8" t="s">
        <v>24</v>
      </c>
      <c r="F1977" s="8" t="str">
        <f t="shared" si="1"/>
        <v>BUY</v>
      </c>
      <c r="G1977" s="12">
        <v>34.885696</v>
      </c>
      <c r="H1977" s="12">
        <v>1000.0</v>
      </c>
      <c r="I1977" s="7">
        <v>43811.0</v>
      </c>
      <c r="J1977" s="14">
        <v>36.198486</v>
      </c>
      <c r="K1977" s="14">
        <f t="shared" si="2"/>
        <v>1037.631183</v>
      </c>
      <c r="L1977" s="15">
        <f t="shared" si="3"/>
        <v>0.03763118271</v>
      </c>
      <c r="M1977" s="15">
        <f t="shared" si="4"/>
        <v>-0.03763118271</v>
      </c>
      <c r="N1977" s="8">
        <f t="shared" si="5"/>
        <v>211</v>
      </c>
    </row>
    <row r="1978" ht="12.75" customHeight="1">
      <c r="A1978" s="16">
        <v>43600.0</v>
      </c>
      <c r="B1978" s="8" t="s">
        <v>2569</v>
      </c>
      <c r="C1978" s="8" t="s">
        <v>2570</v>
      </c>
      <c r="D1978" s="11">
        <v>1.9155110928E10</v>
      </c>
      <c r="E1978" s="18" t="s">
        <v>24</v>
      </c>
      <c r="F1978" s="17" t="str">
        <f t="shared" si="1"/>
        <v>BUY</v>
      </c>
      <c r="G1978" s="12">
        <v>36.465141</v>
      </c>
      <c r="H1978" s="12">
        <v>1000.0</v>
      </c>
      <c r="I1978" s="16">
        <v>44727.0</v>
      </c>
      <c r="J1978" s="14">
        <v>64.883453</v>
      </c>
      <c r="K1978" s="14">
        <f t="shared" si="2"/>
        <v>1779.328181</v>
      </c>
      <c r="L1978" s="15">
        <f t="shared" si="3"/>
        <v>0.7793281809</v>
      </c>
      <c r="M1978" s="15">
        <f t="shared" si="4"/>
        <v>-0.7793281809</v>
      </c>
      <c r="N1978" s="8">
        <f t="shared" si="5"/>
        <v>1127</v>
      </c>
    </row>
    <row r="1979" ht="12.75" customHeight="1">
      <c r="A1979" s="7">
        <v>43601.0</v>
      </c>
      <c r="B1979" s="8" t="s">
        <v>954</v>
      </c>
      <c r="C1979" s="8" t="s">
        <v>955</v>
      </c>
      <c r="D1979" s="11">
        <v>1.39897497235E11</v>
      </c>
      <c r="E1979" s="8" t="s">
        <v>24</v>
      </c>
      <c r="F1979" s="8" t="str">
        <f t="shared" si="1"/>
        <v>BUY</v>
      </c>
      <c r="G1979" s="12">
        <v>149.39</v>
      </c>
      <c r="H1979" s="12">
        <v>1000.0</v>
      </c>
      <c r="I1979" s="16">
        <v>43768.0</v>
      </c>
      <c r="J1979" s="14">
        <v>186.72</v>
      </c>
      <c r="K1979" s="14">
        <f t="shared" si="2"/>
        <v>1249.882857</v>
      </c>
      <c r="L1979" s="15">
        <f t="shared" si="3"/>
        <v>0.249882857</v>
      </c>
      <c r="M1979" s="15">
        <f t="shared" si="4"/>
        <v>-0.249882857</v>
      </c>
      <c r="N1979" s="8">
        <f t="shared" si="5"/>
        <v>167</v>
      </c>
    </row>
    <row r="1980" ht="12.75" customHeight="1">
      <c r="A1980" s="7">
        <v>43601.0</v>
      </c>
      <c r="B1980" s="8" t="s">
        <v>1514</v>
      </c>
      <c r="C1980" s="8" t="s">
        <v>1515</v>
      </c>
      <c r="D1980" s="11">
        <v>1.3121626274E10</v>
      </c>
      <c r="E1980" s="8" t="s">
        <v>20</v>
      </c>
      <c r="F1980" s="8" t="str">
        <f t="shared" si="1"/>
        <v>SELL</v>
      </c>
      <c r="G1980" s="12">
        <v>21.965857</v>
      </c>
      <c r="H1980" s="12">
        <v>1000.0</v>
      </c>
      <c r="I1980" s="7">
        <v>44085.0</v>
      </c>
      <c r="J1980" s="14">
        <v>17.668951</v>
      </c>
      <c r="K1980" s="14">
        <f t="shared" si="2"/>
        <v>804.3825014</v>
      </c>
      <c r="L1980" s="15">
        <f t="shared" si="3"/>
        <v>0.1956174986</v>
      </c>
      <c r="M1980" s="15">
        <f t="shared" si="4"/>
        <v>-0.1956174986</v>
      </c>
      <c r="N1980" s="8">
        <f t="shared" si="5"/>
        <v>484</v>
      </c>
    </row>
    <row r="1981" ht="12.75" customHeight="1">
      <c r="A1981" s="7">
        <v>43601.0</v>
      </c>
      <c r="B1981" s="8" t="s">
        <v>1073</v>
      </c>
      <c r="C1981" s="8" t="s">
        <v>1074</v>
      </c>
      <c r="D1981" s="11">
        <v>1.6298568716E10</v>
      </c>
      <c r="E1981" s="8" t="s">
        <v>24</v>
      </c>
      <c r="F1981" s="8" t="str">
        <f t="shared" si="1"/>
        <v>BUY</v>
      </c>
      <c r="G1981" s="12">
        <v>14.84</v>
      </c>
      <c r="H1981" s="12">
        <v>1000.0</v>
      </c>
      <c r="I1981" s="7">
        <v>44368.0</v>
      </c>
      <c r="J1981" s="14">
        <v>13.02</v>
      </c>
      <c r="K1981" s="14">
        <f t="shared" si="2"/>
        <v>877.3584906</v>
      </c>
      <c r="L1981" s="15">
        <f t="shared" si="3"/>
        <v>-0.1226415094</v>
      </c>
      <c r="M1981" s="15">
        <f t="shared" si="4"/>
        <v>0.1226415094</v>
      </c>
      <c r="N1981" s="8">
        <f t="shared" si="5"/>
        <v>767</v>
      </c>
    </row>
    <row r="1982" ht="12.75" customHeight="1">
      <c r="A1982" s="7">
        <v>43601.0</v>
      </c>
      <c r="B1982" s="8" t="s">
        <v>1033</v>
      </c>
      <c r="C1982" s="8" t="s">
        <v>1034</v>
      </c>
      <c r="D1982" s="11">
        <v>1.3739990678E10</v>
      </c>
      <c r="E1982" s="8" t="s">
        <v>20</v>
      </c>
      <c r="F1982" s="8" t="str">
        <f t="shared" si="1"/>
        <v>SELL</v>
      </c>
      <c r="G1982" s="12">
        <v>125.284523</v>
      </c>
      <c r="H1982" s="12">
        <v>1000.0</v>
      </c>
      <c r="I1982" s="7">
        <v>43945.0</v>
      </c>
      <c r="J1982" s="14">
        <v>99.4851</v>
      </c>
      <c r="K1982" s="14">
        <f t="shared" si="2"/>
        <v>794.073343</v>
      </c>
      <c r="L1982" s="15">
        <f t="shared" si="3"/>
        <v>0.205926657</v>
      </c>
      <c r="M1982" s="15">
        <f t="shared" si="4"/>
        <v>-0.205926657</v>
      </c>
      <c r="N1982" s="8">
        <f t="shared" si="5"/>
        <v>344</v>
      </c>
    </row>
    <row r="1983" ht="12.75" customHeight="1">
      <c r="A1983" s="16">
        <v>43601.0</v>
      </c>
      <c r="B1983" s="8" t="s">
        <v>1025</v>
      </c>
      <c r="C1983" s="8" t="s">
        <v>1026</v>
      </c>
      <c r="D1983" s="11">
        <v>4.841462E10</v>
      </c>
      <c r="E1983" s="18" t="s">
        <v>24</v>
      </c>
      <c r="F1983" s="17" t="str">
        <f t="shared" si="1"/>
        <v>BUY</v>
      </c>
      <c r="G1983" s="12">
        <v>106.13</v>
      </c>
      <c r="H1983" s="12">
        <v>1000.0</v>
      </c>
      <c r="I1983" s="16">
        <v>43703.0</v>
      </c>
      <c r="J1983" s="14">
        <v>101.79</v>
      </c>
      <c r="K1983" s="14">
        <f t="shared" si="2"/>
        <v>959.1067559</v>
      </c>
      <c r="L1983" s="15">
        <f t="shared" si="3"/>
        <v>-0.04089324413</v>
      </c>
      <c r="M1983" s="15">
        <f t="shared" si="4"/>
        <v>0.04089324413</v>
      </c>
      <c r="N1983" s="8">
        <f t="shared" si="5"/>
        <v>102</v>
      </c>
    </row>
    <row r="1984" ht="12.75" customHeight="1">
      <c r="A1984" s="7">
        <v>43602.0</v>
      </c>
      <c r="B1984" s="8" t="s">
        <v>562</v>
      </c>
      <c r="C1984" s="8" t="s">
        <v>563</v>
      </c>
      <c r="D1984" s="11">
        <v>1.7149203119E10</v>
      </c>
      <c r="E1984" s="8" t="s">
        <v>24</v>
      </c>
      <c r="F1984" s="8" t="str">
        <f t="shared" si="1"/>
        <v>BUY</v>
      </c>
      <c r="G1984" s="12">
        <v>59.871712</v>
      </c>
      <c r="H1984" s="12">
        <v>1000.0</v>
      </c>
      <c r="I1984" s="16">
        <v>43690.0</v>
      </c>
      <c r="J1984" s="14">
        <v>62.397762</v>
      </c>
      <c r="K1984" s="14">
        <f t="shared" si="2"/>
        <v>1042.191043</v>
      </c>
      <c r="L1984" s="15">
        <f t="shared" si="3"/>
        <v>0.04219104341</v>
      </c>
      <c r="M1984" s="15">
        <f t="shared" si="4"/>
        <v>-0.04219104341</v>
      </c>
      <c r="N1984" s="8">
        <f t="shared" si="5"/>
        <v>88</v>
      </c>
    </row>
    <row r="1985" ht="12.75" customHeight="1">
      <c r="A1985" s="7">
        <v>43605.0</v>
      </c>
      <c r="B1985" s="8" t="s">
        <v>66</v>
      </c>
      <c r="C1985" s="8" t="s">
        <v>67</v>
      </c>
      <c r="D1985" s="11">
        <v>2.744500935588E12</v>
      </c>
      <c r="E1985" s="8" t="s">
        <v>24</v>
      </c>
      <c r="F1985" s="8" t="str">
        <f t="shared" si="1"/>
        <v>BUY</v>
      </c>
      <c r="G1985" s="12">
        <v>44.35</v>
      </c>
      <c r="H1985" s="12">
        <v>1000.0</v>
      </c>
      <c r="I1985" s="16">
        <v>43607.0</v>
      </c>
      <c r="J1985" s="14">
        <v>44.27</v>
      </c>
      <c r="K1985" s="14">
        <f t="shared" si="2"/>
        <v>998.1961669</v>
      </c>
      <c r="L1985" s="15">
        <f t="shared" si="3"/>
        <v>-0.001803833145</v>
      </c>
      <c r="M1985" s="15">
        <f t="shared" si="4"/>
        <v>0.001803833145</v>
      </c>
      <c r="N1985" s="8">
        <f t="shared" si="5"/>
        <v>2</v>
      </c>
    </row>
    <row r="1986" ht="12.75" customHeight="1">
      <c r="A1986" s="7">
        <v>43605.0</v>
      </c>
      <c r="B1986" s="8" t="s">
        <v>485</v>
      </c>
      <c r="C1986" s="8" t="s">
        <v>486</v>
      </c>
      <c r="D1986" s="11">
        <v>3.40811773793E11</v>
      </c>
      <c r="E1986" s="8" t="s">
        <v>24</v>
      </c>
      <c r="F1986" s="8" t="str">
        <f t="shared" si="1"/>
        <v>BUY</v>
      </c>
      <c r="G1986" s="12">
        <v>235.361267</v>
      </c>
      <c r="H1986" s="12">
        <v>1000.0</v>
      </c>
      <c r="I1986" s="16">
        <v>43714.0</v>
      </c>
      <c r="J1986" s="14">
        <v>254.459137</v>
      </c>
      <c r="K1986" s="14">
        <f t="shared" si="2"/>
        <v>1081.142791</v>
      </c>
      <c r="L1986" s="15">
        <f t="shared" si="3"/>
        <v>0.08114279058</v>
      </c>
      <c r="M1986" s="15">
        <f t="shared" si="4"/>
        <v>-0.08114279058</v>
      </c>
      <c r="N1986" s="8">
        <f t="shared" si="5"/>
        <v>109</v>
      </c>
    </row>
    <row r="1987" ht="12.75" customHeight="1">
      <c r="A1987" s="7">
        <v>43605.0</v>
      </c>
      <c r="B1987" s="8" t="s">
        <v>1549</v>
      </c>
      <c r="C1987" s="8" t="s">
        <v>1550</v>
      </c>
      <c r="D1987" s="11">
        <v>1.470424882E10</v>
      </c>
      <c r="E1987" s="8" t="s">
        <v>24</v>
      </c>
      <c r="F1987" s="8" t="str">
        <f t="shared" si="1"/>
        <v>BUY</v>
      </c>
      <c r="G1987" s="12">
        <v>11.19</v>
      </c>
      <c r="H1987" s="12">
        <v>1000.0</v>
      </c>
      <c r="I1987" s="7">
        <v>43726.0</v>
      </c>
      <c r="J1987" s="14">
        <v>16.9</v>
      </c>
      <c r="K1987" s="14">
        <f t="shared" si="2"/>
        <v>1510.277033</v>
      </c>
      <c r="L1987" s="15">
        <f t="shared" si="3"/>
        <v>0.5102770331</v>
      </c>
      <c r="M1987" s="15">
        <f t="shared" si="4"/>
        <v>-0.5102770331</v>
      </c>
      <c r="N1987" s="8">
        <f t="shared" si="5"/>
        <v>121</v>
      </c>
    </row>
    <row r="1988" ht="12.75" customHeight="1">
      <c r="A1988" s="16">
        <v>43605.0</v>
      </c>
      <c r="B1988" s="8" t="s">
        <v>2100</v>
      </c>
      <c r="C1988" s="8" t="s">
        <v>2101</v>
      </c>
      <c r="D1988" s="11">
        <v>1.98718142E10</v>
      </c>
      <c r="E1988" s="18" t="s">
        <v>24</v>
      </c>
      <c r="F1988" s="17" t="str">
        <f t="shared" si="1"/>
        <v>BUY</v>
      </c>
      <c r="G1988" s="12">
        <v>76.639999</v>
      </c>
      <c r="H1988" s="12">
        <v>1000.0</v>
      </c>
      <c r="I1988" s="16">
        <v>43616.0</v>
      </c>
      <c r="J1988" s="14">
        <v>68.629997</v>
      </c>
      <c r="K1988" s="14">
        <f t="shared" si="2"/>
        <v>895.4853588</v>
      </c>
      <c r="L1988" s="15">
        <f t="shared" si="3"/>
        <v>-0.1045146412</v>
      </c>
      <c r="M1988" s="15">
        <f t="shared" si="4"/>
        <v>0.1045146412</v>
      </c>
      <c r="N1988" s="8">
        <f t="shared" si="5"/>
        <v>11</v>
      </c>
    </row>
    <row r="1989" ht="12.75" customHeight="1">
      <c r="A1989" s="7">
        <v>43607.0</v>
      </c>
      <c r="B1989" s="8" t="s">
        <v>66</v>
      </c>
      <c r="C1989" s="8" t="s">
        <v>67</v>
      </c>
      <c r="D1989" s="11">
        <v>2.744500935588E12</v>
      </c>
      <c r="E1989" s="8" t="s">
        <v>20</v>
      </c>
      <c r="F1989" s="8" t="str">
        <f t="shared" si="1"/>
        <v>SELL</v>
      </c>
      <c r="G1989" s="12">
        <v>44.27</v>
      </c>
      <c r="H1989" s="12">
        <v>1000.0</v>
      </c>
      <c r="I1989" s="16">
        <v>43620.0</v>
      </c>
      <c r="J1989" s="14">
        <v>43.51</v>
      </c>
      <c r="K1989" s="14">
        <f t="shared" si="2"/>
        <v>982.832618</v>
      </c>
      <c r="L1989" s="15">
        <f t="shared" si="3"/>
        <v>0.01716738197</v>
      </c>
      <c r="M1989" s="15">
        <f t="shared" si="4"/>
        <v>-0.01716738197</v>
      </c>
      <c r="N1989" s="8">
        <f t="shared" si="5"/>
        <v>13</v>
      </c>
    </row>
    <row r="1990" ht="12.75" customHeight="1">
      <c r="A1990" s="7">
        <v>43607.0</v>
      </c>
      <c r="B1990" s="8" t="s">
        <v>1323</v>
      </c>
      <c r="C1990" s="8" t="s">
        <v>1324</v>
      </c>
      <c r="D1990" s="11">
        <v>6.21866E10</v>
      </c>
      <c r="E1990" s="8" t="s">
        <v>24</v>
      </c>
      <c r="F1990" s="8" t="str">
        <f t="shared" si="1"/>
        <v>BUY</v>
      </c>
      <c r="G1990" s="12">
        <v>44.3</v>
      </c>
      <c r="H1990" s="12">
        <v>1000.0</v>
      </c>
      <c r="I1990" s="7">
        <v>44068.0</v>
      </c>
      <c r="J1990" s="14">
        <v>33.06</v>
      </c>
      <c r="K1990" s="14">
        <f t="shared" si="2"/>
        <v>746.275395</v>
      </c>
      <c r="L1990" s="15">
        <f t="shared" si="3"/>
        <v>-0.253724605</v>
      </c>
      <c r="M1990" s="15">
        <f t="shared" si="4"/>
        <v>0.253724605</v>
      </c>
      <c r="N1990" s="8">
        <f t="shared" si="5"/>
        <v>461</v>
      </c>
    </row>
    <row r="1991" ht="12.75" customHeight="1">
      <c r="A1991" s="7">
        <v>43608.0</v>
      </c>
      <c r="B1991" s="8" t="s">
        <v>525</v>
      </c>
      <c r="C1991" s="8" t="s">
        <v>526</v>
      </c>
      <c r="D1991" s="11">
        <v>2.410651089E10</v>
      </c>
      <c r="E1991" s="8" t="s">
        <v>24</v>
      </c>
      <c r="F1991" s="8" t="str">
        <f t="shared" si="1"/>
        <v>BUY</v>
      </c>
      <c r="G1991" s="12">
        <v>203.203857</v>
      </c>
      <c r="H1991" s="12">
        <v>1000.0</v>
      </c>
      <c r="I1991" s="16">
        <v>44727.0</v>
      </c>
      <c r="J1991" s="14">
        <v>297.875275</v>
      </c>
      <c r="K1991" s="14">
        <f t="shared" si="2"/>
        <v>1465.893804</v>
      </c>
      <c r="L1991" s="15">
        <f t="shared" si="3"/>
        <v>0.4658938044</v>
      </c>
      <c r="M1991" s="15">
        <f t="shared" si="4"/>
        <v>-0.4658938044</v>
      </c>
      <c r="N1991" s="8">
        <f t="shared" si="5"/>
        <v>1119</v>
      </c>
    </row>
    <row r="1992" ht="12.75" customHeight="1">
      <c r="A1992" s="7">
        <v>43616.0</v>
      </c>
      <c r="B1992" s="8" t="s">
        <v>437</v>
      </c>
      <c r="C1992" s="8" t="s">
        <v>438</v>
      </c>
      <c r="D1992" s="11">
        <v>1.276728036E10</v>
      </c>
      <c r="E1992" s="8" t="s">
        <v>24</v>
      </c>
      <c r="F1992" s="8" t="str">
        <f t="shared" si="1"/>
        <v>BUY</v>
      </c>
      <c r="G1992" s="12">
        <v>31.865654</v>
      </c>
      <c r="H1992" s="12">
        <v>1000.0</v>
      </c>
      <c r="I1992" s="16">
        <v>43714.0</v>
      </c>
      <c r="J1992" s="14">
        <v>39.811008</v>
      </c>
      <c r="K1992" s="14">
        <f t="shared" si="2"/>
        <v>1249.339116</v>
      </c>
      <c r="L1992" s="15">
        <f t="shared" si="3"/>
        <v>0.249339116</v>
      </c>
      <c r="M1992" s="15">
        <f t="shared" si="4"/>
        <v>-0.249339116</v>
      </c>
      <c r="N1992" s="8">
        <f t="shared" si="5"/>
        <v>98</v>
      </c>
    </row>
    <row r="1993" ht="12.75" customHeight="1">
      <c r="A1993" s="7">
        <v>43616.0</v>
      </c>
      <c r="B1993" s="8" t="s">
        <v>97</v>
      </c>
      <c r="C1993" s="8" t="s">
        <v>98</v>
      </c>
      <c r="D1993" s="11">
        <v>1.45044414E10</v>
      </c>
      <c r="E1993" s="8" t="s">
        <v>24</v>
      </c>
      <c r="F1993" s="8" t="str">
        <f t="shared" si="1"/>
        <v>BUY</v>
      </c>
      <c r="G1993" s="12">
        <v>107.14</v>
      </c>
      <c r="H1993" s="12">
        <v>1000.0</v>
      </c>
      <c r="I1993" s="7">
        <v>43861.0</v>
      </c>
      <c r="J1993" s="14">
        <v>92.81</v>
      </c>
      <c r="K1993" s="14">
        <f t="shared" si="2"/>
        <v>866.2497667</v>
      </c>
      <c r="L1993" s="15">
        <f t="shared" si="3"/>
        <v>-0.1337502333</v>
      </c>
      <c r="M1993" s="15">
        <f t="shared" si="4"/>
        <v>0.1337502333</v>
      </c>
      <c r="N1993" s="8">
        <f t="shared" si="5"/>
        <v>245</v>
      </c>
    </row>
    <row r="1994" ht="12.75" customHeight="1">
      <c r="A1994" s="16">
        <v>43616.0</v>
      </c>
      <c r="B1994" s="8" t="s">
        <v>2100</v>
      </c>
      <c r="C1994" s="8" t="s">
        <v>2101</v>
      </c>
      <c r="D1994" s="11">
        <v>1.98718142E10</v>
      </c>
      <c r="E1994" s="17" t="s">
        <v>20</v>
      </c>
      <c r="F1994" s="18" t="str">
        <f t="shared" si="1"/>
        <v>SELL</v>
      </c>
      <c r="G1994" s="12">
        <v>68.629997</v>
      </c>
      <c r="H1994" s="12">
        <v>1000.0</v>
      </c>
      <c r="I1994" s="16">
        <v>43762.0</v>
      </c>
      <c r="J1994" s="14">
        <v>43.330002</v>
      </c>
      <c r="K1994" s="14">
        <f t="shared" si="2"/>
        <v>631.3566064</v>
      </c>
      <c r="L1994" s="15">
        <f t="shared" si="3"/>
        <v>0.3686433936</v>
      </c>
      <c r="M1994" s="15">
        <f t="shared" si="4"/>
        <v>-0.3686433936</v>
      </c>
      <c r="N1994" s="8">
        <f t="shared" si="5"/>
        <v>146</v>
      </c>
    </row>
    <row r="1995" ht="12.75" customHeight="1">
      <c r="A1995" s="7">
        <v>43619.0</v>
      </c>
      <c r="B1995" s="8" t="s">
        <v>2484</v>
      </c>
      <c r="C1995" s="8" t="s">
        <v>2485</v>
      </c>
      <c r="D1995" s="11">
        <v>1.786231496E10</v>
      </c>
      <c r="E1995" s="8" t="s">
        <v>24</v>
      </c>
      <c r="F1995" s="8" t="str">
        <f t="shared" si="1"/>
        <v>BUY</v>
      </c>
      <c r="G1995" s="12">
        <v>15.71</v>
      </c>
      <c r="H1995" s="12">
        <v>1000.0</v>
      </c>
      <c r="I1995" s="7">
        <v>43699.0</v>
      </c>
      <c r="J1995" s="14">
        <v>33.75</v>
      </c>
      <c r="K1995" s="14">
        <f t="shared" si="2"/>
        <v>2148.313176</v>
      </c>
      <c r="L1995" s="15">
        <f t="shared" si="3"/>
        <v>1.148313176</v>
      </c>
      <c r="M1995" s="15">
        <f t="shared" si="4"/>
        <v>-1.148313176</v>
      </c>
      <c r="N1995" s="8">
        <f t="shared" si="5"/>
        <v>80</v>
      </c>
    </row>
    <row r="1996" ht="12.75" customHeight="1">
      <c r="A1996" s="7">
        <v>43619.0</v>
      </c>
      <c r="B1996" s="8" t="s">
        <v>894</v>
      </c>
      <c r="C1996" s="8" t="s">
        <v>895</v>
      </c>
      <c r="D1996" s="11">
        <v>3.979270665E10</v>
      </c>
      <c r="E1996" s="8" t="s">
        <v>24</v>
      </c>
      <c r="F1996" s="8" t="str">
        <f t="shared" si="1"/>
        <v>BUY</v>
      </c>
      <c r="G1996" s="12">
        <v>29.94</v>
      </c>
      <c r="H1996" s="12">
        <v>1000.0</v>
      </c>
      <c r="I1996" s="7">
        <v>43759.0</v>
      </c>
      <c r="J1996" s="14">
        <v>27.81</v>
      </c>
      <c r="K1996" s="14">
        <f t="shared" si="2"/>
        <v>928.8577154</v>
      </c>
      <c r="L1996" s="15">
        <f t="shared" si="3"/>
        <v>-0.07114228457</v>
      </c>
      <c r="M1996" s="15">
        <f t="shared" si="4"/>
        <v>0.07114228457</v>
      </c>
      <c r="N1996" s="8">
        <f t="shared" si="5"/>
        <v>140</v>
      </c>
    </row>
    <row r="1997" ht="12.75" customHeight="1">
      <c r="A1997" s="7">
        <v>43619.0</v>
      </c>
      <c r="B1997" s="8" t="s">
        <v>1236</v>
      </c>
      <c r="C1997" s="8" t="s">
        <v>1237</v>
      </c>
      <c r="D1997" s="11">
        <v>5.6973727227E10</v>
      </c>
      <c r="E1997" s="8" t="s">
        <v>24</v>
      </c>
      <c r="F1997" s="8" t="str">
        <f t="shared" si="1"/>
        <v>BUY</v>
      </c>
      <c r="G1997" s="12">
        <v>120.362534</v>
      </c>
      <c r="H1997" s="12">
        <v>1000.0</v>
      </c>
      <c r="I1997" s="7">
        <v>44151.0</v>
      </c>
      <c r="J1997" s="14">
        <v>179.957382</v>
      </c>
      <c r="K1997" s="14">
        <f t="shared" si="2"/>
        <v>1495.127894</v>
      </c>
      <c r="L1997" s="15">
        <f t="shared" si="3"/>
        <v>0.4951278942</v>
      </c>
      <c r="M1997" s="15">
        <f t="shared" si="4"/>
        <v>-0.4951278942</v>
      </c>
      <c r="N1997" s="8">
        <f t="shared" si="5"/>
        <v>532</v>
      </c>
    </row>
    <row r="1998" ht="12.75" customHeight="1">
      <c r="A1998" s="7">
        <v>43620.0</v>
      </c>
      <c r="B1998" s="8" t="s">
        <v>66</v>
      </c>
      <c r="C1998" s="8" t="s">
        <v>67</v>
      </c>
      <c r="D1998" s="11">
        <v>2.744500935588E12</v>
      </c>
      <c r="E1998" s="8" t="s">
        <v>24</v>
      </c>
      <c r="F1998" s="8" t="str">
        <f t="shared" si="1"/>
        <v>BUY</v>
      </c>
      <c r="G1998" s="12">
        <v>43.51</v>
      </c>
      <c r="H1998" s="12">
        <v>1000.0</v>
      </c>
      <c r="I1998" s="16">
        <v>43621.0</v>
      </c>
      <c r="J1998" s="14">
        <v>44.22</v>
      </c>
      <c r="K1998" s="14">
        <f t="shared" si="2"/>
        <v>1016.318088</v>
      </c>
      <c r="L1998" s="15">
        <f t="shared" si="3"/>
        <v>0.0163180878</v>
      </c>
      <c r="M1998" s="15">
        <f t="shared" si="4"/>
        <v>-0.0163180878</v>
      </c>
      <c r="N1998" s="8">
        <f t="shared" si="5"/>
        <v>1</v>
      </c>
    </row>
    <row r="1999" ht="12.75" customHeight="1">
      <c r="A1999" s="7">
        <v>43620.0</v>
      </c>
      <c r="B1999" s="8" t="s">
        <v>767</v>
      </c>
      <c r="C1999" s="8" t="s">
        <v>768</v>
      </c>
      <c r="D1999" s="11">
        <v>5.18711258504E11</v>
      </c>
      <c r="E1999" s="8" t="s">
        <v>20</v>
      </c>
      <c r="F1999" s="8" t="str">
        <f t="shared" si="1"/>
        <v>SELL</v>
      </c>
      <c r="G1999" s="12">
        <v>109.86</v>
      </c>
      <c r="H1999" s="12">
        <v>1000.0</v>
      </c>
      <c r="I1999" s="7">
        <v>44082.0</v>
      </c>
      <c r="J1999" s="14">
        <v>143.21</v>
      </c>
      <c r="K1999" s="14">
        <f t="shared" si="2"/>
        <v>1303.568178</v>
      </c>
      <c r="L1999" s="15">
        <f t="shared" si="3"/>
        <v>-0.3035681777</v>
      </c>
      <c r="M1999" s="15">
        <f t="shared" si="4"/>
        <v>0.3035681777</v>
      </c>
      <c r="N1999" s="8">
        <f t="shared" si="5"/>
        <v>462</v>
      </c>
    </row>
    <row r="2000" ht="12.75" customHeight="1">
      <c r="A2000" s="7">
        <v>43620.0</v>
      </c>
      <c r="B2000" s="8" t="s">
        <v>179</v>
      </c>
      <c r="C2000" s="8" t="s">
        <v>180</v>
      </c>
      <c r="D2000" s="11">
        <v>7.25893281281E11</v>
      </c>
      <c r="E2000" s="8" t="s">
        <v>24</v>
      </c>
      <c r="F2000" s="8" t="str">
        <f t="shared" si="1"/>
        <v>BUY</v>
      </c>
      <c r="G2000" s="12">
        <v>167.5</v>
      </c>
      <c r="H2000" s="12">
        <v>1000.0</v>
      </c>
      <c r="I2000" s="7">
        <v>43628.0</v>
      </c>
      <c r="J2000" s="14">
        <v>175.039993</v>
      </c>
      <c r="K2000" s="14">
        <f t="shared" si="2"/>
        <v>1045.014884</v>
      </c>
      <c r="L2000" s="15">
        <f t="shared" si="3"/>
        <v>0.04501488358</v>
      </c>
      <c r="M2000" s="15">
        <f t="shared" si="4"/>
        <v>-0.04501488358</v>
      </c>
      <c r="N2000" s="8">
        <f t="shared" si="5"/>
        <v>8</v>
      </c>
    </row>
    <row r="2001" ht="12.75" customHeight="1">
      <c r="A2001" s="16">
        <v>43620.0</v>
      </c>
      <c r="B2001" s="8" t="s">
        <v>2563</v>
      </c>
      <c r="C2001" s="8" t="s">
        <v>2564</v>
      </c>
      <c r="D2001" s="11">
        <v>9.0444963415E10</v>
      </c>
      <c r="E2001" s="17" t="s">
        <v>20</v>
      </c>
      <c r="F2001" s="18" t="str">
        <f t="shared" si="1"/>
        <v>SELL</v>
      </c>
      <c r="G2001" s="12">
        <v>42.75</v>
      </c>
      <c r="H2001" s="12">
        <v>1000.0</v>
      </c>
      <c r="I2001" s="16">
        <v>43623.0</v>
      </c>
      <c r="J2001" s="14">
        <v>44.16</v>
      </c>
      <c r="K2001" s="14">
        <f t="shared" si="2"/>
        <v>1032.982456</v>
      </c>
      <c r="L2001" s="15">
        <f t="shared" si="3"/>
        <v>-0.03298245614</v>
      </c>
      <c r="M2001" s="15">
        <f t="shared" si="4"/>
        <v>0.03298245614</v>
      </c>
      <c r="N2001" s="8">
        <f t="shared" si="5"/>
        <v>3</v>
      </c>
    </row>
    <row r="2002" ht="12.75" customHeight="1">
      <c r="A2002" s="7">
        <v>43621.0</v>
      </c>
      <c r="B2002" s="8" t="s">
        <v>66</v>
      </c>
      <c r="C2002" s="8" t="s">
        <v>67</v>
      </c>
      <c r="D2002" s="11">
        <v>2.744500935588E12</v>
      </c>
      <c r="E2002" s="8" t="s">
        <v>20</v>
      </c>
      <c r="F2002" s="8" t="str">
        <f t="shared" si="1"/>
        <v>SELL</v>
      </c>
      <c r="G2002" s="12">
        <v>44.22</v>
      </c>
      <c r="H2002" s="12">
        <v>1000.0</v>
      </c>
      <c r="I2002" s="16">
        <v>43634.0</v>
      </c>
      <c r="J2002" s="14">
        <v>48.07</v>
      </c>
      <c r="K2002" s="14">
        <f t="shared" si="2"/>
        <v>1087.064677</v>
      </c>
      <c r="L2002" s="15">
        <f t="shared" si="3"/>
        <v>-0.08706467662</v>
      </c>
      <c r="M2002" s="15">
        <f t="shared" si="4"/>
        <v>0.08706467662</v>
      </c>
      <c r="N2002" s="8">
        <f t="shared" si="5"/>
        <v>13</v>
      </c>
    </row>
    <row r="2003" ht="12.75" customHeight="1">
      <c r="A2003" s="7">
        <v>43621.0</v>
      </c>
      <c r="B2003" s="8" t="s">
        <v>28</v>
      </c>
      <c r="C2003" s="8" t="s">
        <v>29</v>
      </c>
      <c r="D2003" s="11">
        <v>3.00794502426E11</v>
      </c>
      <c r="E2003" s="8" t="s">
        <v>24</v>
      </c>
      <c r="F2003" s="8" t="str">
        <f t="shared" si="1"/>
        <v>BUY</v>
      </c>
      <c r="G2003" s="12">
        <v>97.32</v>
      </c>
      <c r="H2003" s="12">
        <v>1000.0</v>
      </c>
      <c r="I2003" s="7">
        <v>43811.0</v>
      </c>
      <c r="J2003" s="14">
        <v>100.27</v>
      </c>
      <c r="K2003" s="14">
        <f t="shared" si="2"/>
        <v>1030.312372</v>
      </c>
      <c r="L2003" s="15">
        <f t="shared" si="3"/>
        <v>0.03031237156</v>
      </c>
      <c r="M2003" s="15">
        <f t="shared" si="4"/>
        <v>-0.03031237156</v>
      </c>
      <c r="N2003" s="8">
        <f t="shared" si="5"/>
        <v>190</v>
      </c>
    </row>
    <row r="2004" ht="12.75" customHeight="1">
      <c r="A2004" s="7">
        <v>43621.0</v>
      </c>
      <c r="B2004" s="8" t="s">
        <v>2588</v>
      </c>
      <c r="C2004" s="8" t="s">
        <v>2589</v>
      </c>
      <c r="D2004" s="11">
        <v>1.9361542266E10</v>
      </c>
      <c r="E2004" s="8" t="s">
        <v>20</v>
      </c>
      <c r="F2004" s="8" t="str">
        <f t="shared" si="1"/>
        <v>SELL</v>
      </c>
      <c r="G2004" s="12">
        <v>251.649994</v>
      </c>
      <c r="H2004" s="12">
        <v>1000.0</v>
      </c>
      <c r="I2004" s="16">
        <v>44056.0</v>
      </c>
      <c r="J2004" s="14">
        <v>234.630005</v>
      </c>
      <c r="K2004" s="14">
        <f t="shared" si="2"/>
        <v>932.366424</v>
      </c>
      <c r="L2004" s="15">
        <f t="shared" si="3"/>
        <v>0.06763357602</v>
      </c>
      <c r="M2004" s="15">
        <f t="shared" si="4"/>
        <v>-0.06763357602</v>
      </c>
      <c r="N2004" s="8">
        <f t="shared" si="5"/>
        <v>435</v>
      </c>
    </row>
    <row r="2005" ht="12.75" customHeight="1">
      <c r="A2005" s="16">
        <v>43623.0</v>
      </c>
      <c r="B2005" s="8" t="s">
        <v>380</v>
      </c>
      <c r="C2005" s="8" t="s">
        <v>381</v>
      </c>
      <c r="D2005" s="11">
        <v>6.82995534313E11</v>
      </c>
      <c r="E2005" s="18" t="s">
        <v>24</v>
      </c>
      <c r="F2005" s="17" t="str">
        <f t="shared" si="1"/>
        <v>BUY</v>
      </c>
      <c r="G2005" s="12">
        <v>13.633333</v>
      </c>
      <c r="H2005" s="12">
        <v>1000.0</v>
      </c>
      <c r="I2005" s="16">
        <v>43761.0</v>
      </c>
      <c r="J2005" s="14">
        <v>16.978666</v>
      </c>
      <c r="K2005" s="14">
        <f t="shared" si="2"/>
        <v>1245.378955</v>
      </c>
      <c r="L2005" s="15">
        <f t="shared" si="3"/>
        <v>0.2453789547</v>
      </c>
      <c r="M2005" s="15">
        <f t="shared" si="4"/>
        <v>-0.2453789547</v>
      </c>
      <c r="N2005" s="8">
        <f t="shared" si="5"/>
        <v>138</v>
      </c>
    </row>
    <row r="2006" ht="12.75" customHeight="1">
      <c r="A2006" s="16">
        <v>43623.0</v>
      </c>
      <c r="B2006" s="8" t="s">
        <v>2563</v>
      </c>
      <c r="C2006" s="8" t="s">
        <v>2564</v>
      </c>
      <c r="D2006" s="11">
        <v>9.0444963415E10</v>
      </c>
      <c r="E2006" s="18" t="s">
        <v>24</v>
      </c>
      <c r="F2006" s="17" t="str">
        <f t="shared" si="1"/>
        <v>BUY</v>
      </c>
      <c r="G2006" s="12">
        <v>44.16</v>
      </c>
      <c r="H2006" s="12">
        <v>1000.0</v>
      </c>
      <c r="I2006" s="16">
        <v>43696.0</v>
      </c>
      <c r="J2006" s="14">
        <v>34.610001</v>
      </c>
      <c r="K2006" s="14">
        <f t="shared" si="2"/>
        <v>783.7409647</v>
      </c>
      <c r="L2006" s="15">
        <f t="shared" si="3"/>
        <v>-0.2162590353</v>
      </c>
      <c r="M2006" s="15">
        <f t="shared" si="4"/>
        <v>0.2162590353</v>
      </c>
      <c r="N2006" s="8">
        <f t="shared" si="5"/>
        <v>73</v>
      </c>
    </row>
    <row r="2007" ht="12.75" customHeight="1">
      <c r="A2007" s="16">
        <v>43623.0</v>
      </c>
      <c r="B2007" s="8" t="s">
        <v>2592</v>
      </c>
      <c r="C2007" s="8" t="s">
        <v>2593</v>
      </c>
      <c r="D2007" s="11">
        <v>1.9724256923E10</v>
      </c>
      <c r="E2007" s="17" t="s">
        <v>20</v>
      </c>
      <c r="F2007" s="18" t="str">
        <f t="shared" si="1"/>
        <v>SELL</v>
      </c>
      <c r="G2007" s="12">
        <v>94.050003</v>
      </c>
      <c r="H2007" s="12">
        <v>1000.0</v>
      </c>
      <c r="I2007" s="16">
        <v>43762.0</v>
      </c>
      <c r="J2007" s="14">
        <v>64.519997</v>
      </c>
      <c r="K2007" s="14">
        <f t="shared" si="2"/>
        <v>686.0180217</v>
      </c>
      <c r="L2007" s="15">
        <f t="shared" si="3"/>
        <v>0.3139819783</v>
      </c>
      <c r="M2007" s="15">
        <f t="shared" si="4"/>
        <v>-0.3139819783</v>
      </c>
      <c r="N2007" s="8">
        <f t="shared" si="5"/>
        <v>139</v>
      </c>
    </row>
    <row r="2008" ht="12.75" customHeight="1">
      <c r="A2008" s="7">
        <v>43626.0</v>
      </c>
      <c r="B2008" s="8" t="s">
        <v>1847</v>
      </c>
      <c r="C2008" s="8" t="s">
        <v>1848</v>
      </c>
      <c r="D2008" s="11">
        <v>1.1164249786E10</v>
      </c>
      <c r="E2008" s="8" t="s">
        <v>24</v>
      </c>
      <c r="F2008" s="8" t="str">
        <f t="shared" si="1"/>
        <v>BUY</v>
      </c>
      <c r="G2008" s="12">
        <v>100.610001</v>
      </c>
      <c r="H2008" s="12">
        <v>1000.0</v>
      </c>
      <c r="I2008" s="7">
        <v>43677.0</v>
      </c>
      <c r="J2008" s="14">
        <v>103.330002</v>
      </c>
      <c r="K2008" s="14">
        <f t="shared" si="2"/>
        <v>1027.035096</v>
      </c>
      <c r="L2008" s="15">
        <f t="shared" si="3"/>
        <v>0.02703509565</v>
      </c>
      <c r="M2008" s="15">
        <f t="shared" si="4"/>
        <v>-0.02703509565</v>
      </c>
      <c r="N2008" s="8">
        <f t="shared" si="5"/>
        <v>51</v>
      </c>
    </row>
    <row r="2009" ht="12.75" customHeight="1">
      <c r="A2009" s="7">
        <v>43627.0</v>
      </c>
      <c r="B2009" s="8" t="s">
        <v>359</v>
      </c>
      <c r="C2009" s="8" t="s">
        <v>360</v>
      </c>
      <c r="D2009" s="11">
        <v>1.1032521E11</v>
      </c>
      <c r="E2009" s="8" t="s">
        <v>24</v>
      </c>
      <c r="F2009" s="8" t="str">
        <f t="shared" si="1"/>
        <v>BUY</v>
      </c>
      <c r="G2009" s="12">
        <v>266.290009</v>
      </c>
      <c r="H2009" s="12">
        <v>1000.0</v>
      </c>
      <c r="I2009" s="7">
        <v>43670.0</v>
      </c>
      <c r="J2009" s="14">
        <v>297.209991</v>
      </c>
      <c r="K2009" s="14">
        <f t="shared" si="2"/>
        <v>1116.11394</v>
      </c>
      <c r="L2009" s="15">
        <f t="shared" si="3"/>
        <v>0.1161139395</v>
      </c>
      <c r="M2009" s="15">
        <f t="shared" si="4"/>
        <v>-0.1161139395</v>
      </c>
      <c r="N2009" s="8">
        <f t="shared" si="5"/>
        <v>43</v>
      </c>
    </row>
    <row r="2010" ht="12.75" customHeight="1">
      <c r="A2010" s="7">
        <v>43627.0</v>
      </c>
      <c r="B2010" s="8" t="s">
        <v>286</v>
      </c>
      <c r="C2010" s="8" t="s">
        <v>287</v>
      </c>
      <c r="D2010" s="11">
        <v>6.6295485348E10</v>
      </c>
      <c r="E2010" s="8" t="s">
        <v>24</v>
      </c>
      <c r="F2010" s="8" t="str">
        <f t="shared" si="1"/>
        <v>BUY</v>
      </c>
      <c r="G2010" s="12">
        <v>114.599998</v>
      </c>
      <c r="H2010" s="12">
        <v>1000.0</v>
      </c>
      <c r="I2010" s="7">
        <v>43655.0</v>
      </c>
      <c r="J2010" s="14">
        <v>118.370003</v>
      </c>
      <c r="K2010" s="14">
        <f t="shared" si="2"/>
        <v>1032.897077</v>
      </c>
      <c r="L2010" s="15">
        <f t="shared" si="3"/>
        <v>0.03289707736</v>
      </c>
      <c r="M2010" s="15">
        <f t="shared" si="4"/>
        <v>-0.03289707736</v>
      </c>
      <c r="N2010" s="8">
        <f t="shared" si="5"/>
        <v>28</v>
      </c>
    </row>
    <row r="2011" ht="12.75" customHeight="1">
      <c r="A2011" s="16">
        <v>43627.0</v>
      </c>
      <c r="B2011" s="8" t="s">
        <v>455</v>
      </c>
      <c r="C2011" s="8" t="s">
        <v>456</v>
      </c>
      <c r="D2011" s="11">
        <v>5.8573620898E10</v>
      </c>
      <c r="E2011" s="18" t="s">
        <v>24</v>
      </c>
      <c r="F2011" s="17" t="str">
        <f t="shared" si="1"/>
        <v>BUY</v>
      </c>
      <c r="G2011" s="12">
        <v>205.770004</v>
      </c>
      <c r="H2011" s="12">
        <v>1000.0</v>
      </c>
      <c r="I2011" s="16">
        <v>43699.0</v>
      </c>
      <c r="J2011" s="14">
        <v>193.369995</v>
      </c>
      <c r="K2011" s="14">
        <f t="shared" si="2"/>
        <v>939.7385005</v>
      </c>
      <c r="L2011" s="15">
        <f t="shared" si="3"/>
        <v>-0.06026149953</v>
      </c>
      <c r="M2011" s="15">
        <f t="shared" si="4"/>
        <v>0.06026149953</v>
      </c>
      <c r="N2011" s="8">
        <f t="shared" si="5"/>
        <v>72</v>
      </c>
    </row>
    <row r="2012" ht="12.75" customHeight="1">
      <c r="A2012" s="7">
        <v>43628.0</v>
      </c>
      <c r="B2012" s="8" t="s">
        <v>2011</v>
      </c>
      <c r="C2012" s="8" t="s">
        <v>2012</v>
      </c>
      <c r="D2012" s="11">
        <v>1.3153466152E10</v>
      </c>
      <c r="E2012" s="8" t="s">
        <v>20</v>
      </c>
      <c r="F2012" s="8" t="str">
        <f t="shared" si="1"/>
        <v>SELL</v>
      </c>
      <c r="G2012" s="12">
        <v>28.739117</v>
      </c>
      <c r="H2012" s="12">
        <v>1000.0</v>
      </c>
      <c r="I2012" s="16">
        <v>44727.0</v>
      </c>
      <c r="J2012" s="14">
        <v>34.211529</v>
      </c>
      <c r="K2012" s="14">
        <f t="shared" si="2"/>
        <v>1190.416845</v>
      </c>
      <c r="L2012" s="15">
        <f t="shared" si="3"/>
        <v>-0.1904168454</v>
      </c>
      <c r="M2012" s="15">
        <f t="shared" si="4"/>
        <v>0.1904168454</v>
      </c>
      <c r="N2012" s="8">
        <f t="shared" si="5"/>
        <v>1099</v>
      </c>
    </row>
    <row r="2013" ht="12.75" customHeight="1">
      <c r="A2013" s="7">
        <v>43628.0</v>
      </c>
      <c r="B2013" s="8" t="s">
        <v>179</v>
      </c>
      <c r="C2013" s="8" t="s">
        <v>180</v>
      </c>
      <c r="D2013" s="11">
        <v>7.25893281281E11</v>
      </c>
      <c r="E2013" s="8" t="s">
        <v>20</v>
      </c>
      <c r="F2013" s="8" t="str">
        <f t="shared" si="1"/>
        <v>SELL</v>
      </c>
      <c r="G2013" s="12">
        <v>175.039993</v>
      </c>
      <c r="H2013" s="12">
        <v>1000.0</v>
      </c>
      <c r="I2013" s="7">
        <v>43670.0</v>
      </c>
      <c r="J2013" s="14">
        <v>204.660004</v>
      </c>
      <c r="K2013" s="14">
        <f t="shared" si="2"/>
        <v>1169.218534</v>
      </c>
      <c r="L2013" s="15">
        <f t="shared" si="3"/>
        <v>-0.169218534</v>
      </c>
      <c r="M2013" s="15">
        <f t="shared" si="4"/>
        <v>0.169218534</v>
      </c>
      <c r="N2013" s="8">
        <f t="shared" si="5"/>
        <v>42</v>
      </c>
    </row>
    <row r="2014" ht="12.75" customHeight="1">
      <c r="A2014" s="7">
        <v>43629.0</v>
      </c>
      <c r="B2014" s="8" t="s">
        <v>2602</v>
      </c>
      <c r="C2014" s="8" t="s">
        <v>2603</v>
      </c>
      <c r="D2014" s="11">
        <v>1.4467563754E10</v>
      </c>
      <c r="E2014" s="8" t="s">
        <v>20</v>
      </c>
      <c r="F2014" s="8" t="str">
        <f t="shared" si="1"/>
        <v>SELL</v>
      </c>
      <c r="G2014" s="12">
        <v>18.620001</v>
      </c>
      <c r="H2014" s="12">
        <v>1000.0</v>
      </c>
      <c r="I2014" s="16">
        <v>44727.0</v>
      </c>
      <c r="J2014" s="14">
        <v>30.610001</v>
      </c>
      <c r="K2014" s="14">
        <f t="shared" si="2"/>
        <v>1643.931222</v>
      </c>
      <c r="L2014" s="15">
        <f t="shared" si="3"/>
        <v>-0.6439312221</v>
      </c>
      <c r="M2014" s="15">
        <f t="shared" si="4"/>
        <v>0.6439312221</v>
      </c>
      <c r="N2014" s="8">
        <f t="shared" si="5"/>
        <v>1098</v>
      </c>
    </row>
    <row r="2015" ht="12.75" customHeight="1">
      <c r="A2015" s="7">
        <v>43629.0</v>
      </c>
      <c r="B2015" s="8" t="s">
        <v>2606</v>
      </c>
      <c r="C2015" s="8" t="s">
        <v>2607</v>
      </c>
      <c r="D2015" s="11">
        <v>6.48232032E10</v>
      </c>
      <c r="E2015" s="8" t="s">
        <v>20</v>
      </c>
      <c r="F2015" s="8" t="str">
        <f t="shared" si="1"/>
        <v>SELL</v>
      </c>
      <c r="G2015" s="12">
        <v>125.980003</v>
      </c>
      <c r="H2015" s="12">
        <v>1000.0</v>
      </c>
      <c r="I2015" s="16">
        <v>44727.0</v>
      </c>
      <c r="J2015" s="14">
        <v>303.23999</v>
      </c>
      <c r="K2015" s="14">
        <f t="shared" si="2"/>
        <v>2407.048601</v>
      </c>
      <c r="L2015" s="15">
        <f t="shared" si="3"/>
        <v>-1.407048601</v>
      </c>
      <c r="M2015" s="15">
        <f t="shared" si="4"/>
        <v>1.407048601</v>
      </c>
      <c r="N2015" s="8">
        <f t="shared" si="5"/>
        <v>1098</v>
      </c>
    </row>
    <row r="2016" ht="12.75" customHeight="1">
      <c r="A2016" s="7">
        <v>43630.0</v>
      </c>
      <c r="B2016" s="8" t="s">
        <v>2608</v>
      </c>
      <c r="C2016" s="8" t="s">
        <v>2609</v>
      </c>
      <c r="D2016" s="11">
        <v>1.1749994978E10</v>
      </c>
      <c r="E2016" s="8" t="s">
        <v>24</v>
      </c>
      <c r="F2016" s="8" t="str">
        <f t="shared" si="1"/>
        <v>BUY</v>
      </c>
      <c r="G2016" s="12">
        <v>34.990002</v>
      </c>
      <c r="H2016" s="12">
        <v>1000.0</v>
      </c>
      <c r="I2016" s="16">
        <v>43633.0</v>
      </c>
      <c r="J2016" s="14">
        <v>33.700001</v>
      </c>
      <c r="K2016" s="14">
        <f t="shared" si="2"/>
        <v>963.132297</v>
      </c>
      <c r="L2016" s="15">
        <f t="shared" si="3"/>
        <v>-0.03686770295</v>
      </c>
      <c r="M2016" s="15">
        <f t="shared" si="4"/>
        <v>0.03686770295</v>
      </c>
      <c r="N2016" s="8">
        <f t="shared" si="5"/>
        <v>3</v>
      </c>
    </row>
    <row r="2017" ht="12.75" customHeight="1">
      <c r="A2017" s="16">
        <v>43630.0</v>
      </c>
      <c r="B2017" s="8" t="s">
        <v>910</v>
      </c>
      <c r="C2017" s="8" t="s">
        <v>911</v>
      </c>
      <c r="D2017" s="11">
        <v>1.9427029476E10</v>
      </c>
      <c r="E2017" s="17" t="s">
        <v>20</v>
      </c>
      <c r="F2017" s="18" t="str">
        <f t="shared" si="1"/>
        <v>SELL</v>
      </c>
      <c r="G2017" s="12">
        <v>74.197105</v>
      </c>
      <c r="H2017" s="12">
        <v>1000.0</v>
      </c>
      <c r="I2017" s="16">
        <v>43892.0</v>
      </c>
      <c r="J2017" s="14">
        <v>64.848328</v>
      </c>
      <c r="K2017" s="14">
        <f t="shared" si="2"/>
        <v>874.0007848</v>
      </c>
      <c r="L2017" s="15">
        <f t="shared" si="3"/>
        <v>0.1259992152</v>
      </c>
      <c r="M2017" s="15">
        <f t="shared" si="4"/>
        <v>-0.1259992152</v>
      </c>
      <c r="N2017" s="8">
        <f t="shared" si="5"/>
        <v>262</v>
      </c>
    </row>
    <row r="2018" ht="12.75" customHeight="1">
      <c r="A2018" s="16">
        <v>43630.0</v>
      </c>
      <c r="B2018" s="8" t="s">
        <v>129</v>
      </c>
      <c r="C2018" s="8" t="s">
        <v>130</v>
      </c>
      <c r="D2018" s="11">
        <v>1.5587597568E11</v>
      </c>
      <c r="E2018" s="17" t="s">
        <v>20</v>
      </c>
      <c r="F2018" s="18" t="str">
        <f t="shared" si="1"/>
        <v>SELL</v>
      </c>
      <c r="G2018" s="12">
        <v>40.482304</v>
      </c>
      <c r="H2018" s="12">
        <v>1000.0</v>
      </c>
      <c r="I2018" s="16">
        <v>43663.0</v>
      </c>
      <c r="J2018" s="14">
        <v>40.144882</v>
      </c>
      <c r="K2018" s="14">
        <f t="shared" si="2"/>
        <v>991.6649507</v>
      </c>
      <c r="L2018" s="15">
        <f t="shared" si="3"/>
        <v>0.008335049309</v>
      </c>
      <c r="M2018" s="15">
        <f t="shared" si="4"/>
        <v>-0.008335049309</v>
      </c>
      <c r="N2018" s="8">
        <f t="shared" si="5"/>
        <v>33</v>
      </c>
    </row>
    <row r="2019" ht="12.75" customHeight="1">
      <c r="A2019" s="7">
        <v>43633.0</v>
      </c>
      <c r="B2019" s="8" t="s">
        <v>2608</v>
      </c>
      <c r="C2019" s="8" t="s">
        <v>2609</v>
      </c>
      <c r="D2019" s="11">
        <v>1.1749994978E10</v>
      </c>
      <c r="E2019" s="8" t="s">
        <v>20</v>
      </c>
      <c r="F2019" s="8" t="str">
        <f t="shared" si="1"/>
        <v>SELL</v>
      </c>
      <c r="G2019" s="12">
        <v>33.700001</v>
      </c>
      <c r="H2019" s="12">
        <v>1000.0</v>
      </c>
      <c r="I2019" s="16">
        <v>43763.0</v>
      </c>
      <c r="J2019" s="14">
        <v>27.790001</v>
      </c>
      <c r="K2019" s="14">
        <f t="shared" si="2"/>
        <v>824.6290853</v>
      </c>
      <c r="L2019" s="15">
        <f t="shared" si="3"/>
        <v>0.1753709147</v>
      </c>
      <c r="M2019" s="15">
        <f t="shared" si="4"/>
        <v>-0.1753709147</v>
      </c>
      <c r="N2019" s="8">
        <f t="shared" si="5"/>
        <v>130</v>
      </c>
    </row>
    <row r="2020" ht="12.75" customHeight="1">
      <c r="A2020" s="7">
        <v>43634.0</v>
      </c>
      <c r="B2020" s="8" t="s">
        <v>66</v>
      </c>
      <c r="C2020" s="8" t="s">
        <v>67</v>
      </c>
      <c r="D2020" s="11">
        <v>2.744500935588E12</v>
      </c>
      <c r="E2020" s="8" t="s">
        <v>24</v>
      </c>
      <c r="F2020" s="8" t="str">
        <f t="shared" si="1"/>
        <v>BUY</v>
      </c>
      <c r="G2020" s="12">
        <v>48.07</v>
      </c>
      <c r="H2020" s="12">
        <v>1000.0</v>
      </c>
      <c r="I2020" s="16">
        <v>43636.0</v>
      </c>
      <c r="J2020" s="14">
        <v>48.31</v>
      </c>
      <c r="K2020" s="14">
        <f t="shared" si="2"/>
        <v>1004.992719</v>
      </c>
      <c r="L2020" s="15">
        <f t="shared" si="3"/>
        <v>0.004992718952</v>
      </c>
      <c r="M2020" s="15">
        <f t="shared" si="4"/>
        <v>-0.004992718952</v>
      </c>
      <c r="N2020" s="8">
        <f t="shared" si="5"/>
        <v>2</v>
      </c>
    </row>
    <row r="2021" ht="12.75" customHeight="1">
      <c r="A2021" s="7">
        <v>43634.0</v>
      </c>
      <c r="B2021" s="8" t="s">
        <v>1555</v>
      </c>
      <c r="C2021" s="8" t="s">
        <v>1556</v>
      </c>
      <c r="D2021" s="11">
        <v>5.5316554744E10</v>
      </c>
      <c r="E2021" s="8" t="s">
        <v>20</v>
      </c>
      <c r="F2021" s="8" t="str">
        <f t="shared" si="1"/>
        <v>SELL</v>
      </c>
      <c r="G2021" s="12">
        <v>60.514999</v>
      </c>
      <c r="H2021" s="12">
        <v>1000.0</v>
      </c>
      <c r="I2021" s="16">
        <v>43781.0</v>
      </c>
      <c r="J2021" s="14">
        <v>48.4925</v>
      </c>
      <c r="K2021" s="14">
        <f t="shared" si="2"/>
        <v>801.3302619</v>
      </c>
      <c r="L2021" s="15">
        <f t="shared" si="3"/>
        <v>0.1986697381</v>
      </c>
      <c r="M2021" s="15">
        <f t="shared" si="4"/>
        <v>-0.1986697381</v>
      </c>
      <c r="N2021" s="8">
        <f t="shared" si="5"/>
        <v>147</v>
      </c>
    </row>
    <row r="2022" ht="12.75" customHeight="1">
      <c r="A2022" s="7">
        <v>43634.0</v>
      </c>
      <c r="B2022" s="8" t="s">
        <v>162</v>
      </c>
      <c r="C2022" s="8" t="s">
        <v>163</v>
      </c>
      <c r="D2022" s="11">
        <v>1.36351276474E11</v>
      </c>
      <c r="E2022" s="8" t="s">
        <v>20</v>
      </c>
      <c r="F2022" s="8" t="str">
        <f t="shared" si="1"/>
        <v>SELL</v>
      </c>
      <c r="G2022" s="12">
        <v>367.299377</v>
      </c>
      <c r="H2022" s="12">
        <v>1000.0</v>
      </c>
      <c r="I2022" s="7">
        <v>43671.0</v>
      </c>
      <c r="J2022" s="14">
        <v>341.890167</v>
      </c>
      <c r="K2022" s="14">
        <f t="shared" si="2"/>
        <v>930.8215271</v>
      </c>
      <c r="L2022" s="15">
        <f t="shared" si="3"/>
        <v>0.06917847291</v>
      </c>
      <c r="M2022" s="15">
        <f t="shared" si="4"/>
        <v>-0.06917847291</v>
      </c>
      <c r="N2022" s="8">
        <f t="shared" si="5"/>
        <v>37</v>
      </c>
    </row>
    <row r="2023" ht="12.75" customHeight="1">
      <c r="A2023" s="7">
        <v>43634.0</v>
      </c>
      <c r="B2023" s="8" t="s">
        <v>1483</v>
      </c>
      <c r="C2023" s="8" t="s">
        <v>1484</v>
      </c>
      <c r="D2023" s="11">
        <v>5.4743988065E10</v>
      </c>
      <c r="E2023" s="8" t="s">
        <v>24</v>
      </c>
      <c r="F2023" s="8" t="str">
        <f t="shared" si="1"/>
        <v>BUY</v>
      </c>
      <c r="G2023" s="12">
        <v>57.42</v>
      </c>
      <c r="H2023" s="12">
        <v>1000.0</v>
      </c>
      <c r="I2023" s="16">
        <v>43746.0</v>
      </c>
      <c r="J2023" s="14">
        <v>57.19</v>
      </c>
      <c r="K2023" s="14">
        <f t="shared" si="2"/>
        <v>995.994427</v>
      </c>
      <c r="L2023" s="15">
        <f t="shared" si="3"/>
        <v>-0.004005572971</v>
      </c>
      <c r="M2023" s="15">
        <f t="shared" si="4"/>
        <v>0.004005572971</v>
      </c>
      <c r="N2023" s="8">
        <f t="shared" si="5"/>
        <v>112</v>
      </c>
    </row>
    <row r="2024" ht="12.75" customHeight="1">
      <c r="A2024" s="7">
        <v>43634.0</v>
      </c>
      <c r="B2024" s="8" t="s">
        <v>2610</v>
      </c>
      <c r="C2024" s="8" t="s">
        <v>2611</v>
      </c>
      <c r="D2024" s="11">
        <v>2.0474776815E10</v>
      </c>
      <c r="E2024" s="8" t="s">
        <v>24</v>
      </c>
      <c r="F2024" s="8" t="str">
        <f t="shared" si="1"/>
        <v>BUY</v>
      </c>
      <c r="G2024" s="12">
        <v>24.99</v>
      </c>
      <c r="H2024" s="12">
        <v>1000.0</v>
      </c>
      <c r="I2024" s="16">
        <v>44727.0</v>
      </c>
      <c r="J2024" s="14">
        <v>33.03</v>
      </c>
      <c r="K2024" s="14">
        <f t="shared" si="2"/>
        <v>1321.728691</v>
      </c>
      <c r="L2024" s="15">
        <f t="shared" si="3"/>
        <v>0.3217286915</v>
      </c>
      <c r="M2024" s="15">
        <f t="shared" si="4"/>
        <v>-0.3217286915</v>
      </c>
      <c r="N2024" s="8">
        <f t="shared" si="5"/>
        <v>1093</v>
      </c>
    </row>
    <row r="2025" ht="12.75" customHeight="1">
      <c r="A2025" s="7">
        <v>43634.0</v>
      </c>
      <c r="B2025" s="8" t="s">
        <v>146</v>
      </c>
      <c r="C2025" s="8" t="s">
        <v>147</v>
      </c>
      <c r="D2025" s="11">
        <v>4.07756017E10</v>
      </c>
      <c r="E2025" s="8" t="s">
        <v>24</v>
      </c>
      <c r="F2025" s="8" t="str">
        <f t="shared" si="1"/>
        <v>BUY</v>
      </c>
      <c r="G2025" s="12">
        <v>56.73</v>
      </c>
      <c r="H2025" s="12">
        <v>1000.0</v>
      </c>
      <c r="I2025" s="7">
        <v>43817.0</v>
      </c>
      <c r="J2025" s="14">
        <v>67.39</v>
      </c>
      <c r="K2025" s="14">
        <f t="shared" si="2"/>
        <v>1187.907633</v>
      </c>
      <c r="L2025" s="15">
        <f t="shared" si="3"/>
        <v>0.1879076326</v>
      </c>
      <c r="M2025" s="15">
        <f t="shared" si="4"/>
        <v>-0.1879076326</v>
      </c>
      <c r="N2025" s="8">
        <f t="shared" si="5"/>
        <v>183</v>
      </c>
    </row>
    <row r="2026" ht="12.75" customHeight="1">
      <c r="A2026" s="7">
        <v>43634.0</v>
      </c>
      <c r="B2026" s="8" t="s">
        <v>44</v>
      </c>
      <c r="C2026" s="8" t="s">
        <v>45</v>
      </c>
      <c r="D2026" s="11">
        <v>5.517271672E10</v>
      </c>
      <c r="E2026" s="8" t="s">
        <v>24</v>
      </c>
      <c r="F2026" s="8" t="str">
        <f t="shared" si="1"/>
        <v>BUY</v>
      </c>
      <c r="G2026" s="12">
        <v>147.138992</v>
      </c>
      <c r="H2026" s="12">
        <v>1000.0</v>
      </c>
      <c r="I2026" s="7">
        <v>44039.0</v>
      </c>
      <c r="J2026" s="14">
        <v>144.97081</v>
      </c>
      <c r="K2026" s="14">
        <f t="shared" si="2"/>
        <v>985.2643954</v>
      </c>
      <c r="L2026" s="15">
        <f t="shared" si="3"/>
        <v>-0.01473560455</v>
      </c>
      <c r="M2026" s="15">
        <f t="shared" si="4"/>
        <v>0.01473560455</v>
      </c>
      <c r="N2026" s="8">
        <f t="shared" si="5"/>
        <v>405</v>
      </c>
    </row>
    <row r="2027" ht="12.75" customHeight="1">
      <c r="A2027" s="7">
        <v>43634.0</v>
      </c>
      <c r="B2027" s="8" t="s">
        <v>1425</v>
      </c>
      <c r="C2027" s="8" t="s">
        <v>1426</v>
      </c>
      <c r="D2027" s="11">
        <v>1.12173413076E11</v>
      </c>
      <c r="E2027" s="8" t="s">
        <v>20</v>
      </c>
      <c r="F2027" s="8" t="str">
        <f t="shared" si="1"/>
        <v>SELL</v>
      </c>
      <c r="G2027" s="12">
        <v>72.976372</v>
      </c>
      <c r="H2027" s="12">
        <v>1000.0</v>
      </c>
      <c r="I2027" s="16">
        <v>44727.0</v>
      </c>
      <c r="J2027" s="14">
        <v>111.97525</v>
      </c>
      <c r="K2027" s="14">
        <f t="shared" si="2"/>
        <v>1534.404177</v>
      </c>
      <c r="L2027" s="15">
        <f t="shared" si="3"/>
        <v>-0.5344041767</v>
      </c>
      <c r="M2027" s="15">
        <f t="shared" si="4"/>
        <v>0.5344041767</v>
      </c>
      <c r="N2027" s="8">
        <f t="shared" si="5"/>
        <v>1093</v>
      </c>
    </row>
    <row r="2028" ht="12.75" customHeight="1">
      <c r="A2028" s="7">
        <v>43634.0</v>
      </c>
      <c r="B2028" s="8" t="s">
        <v>152</v>
      </c>
      <c r="C2028" s="8" t="s">
        <v>153</v>
      </c>
      <c r="D2028" s="11">
        <v>1.11464472E11</v>
      </c>
      <c r="E2028" s="8" t="s">
        <v>24</v>
      </c>
      <c r="F2028" s="8" t="str">
        <f t="shared" si="1"/>
        <v>BUY</v>
      </c>
      <c r="G2028" s="12">
        <v>76.21</v>
      </c>
      <c r="H2028" s="12">
        <v>1000.0</v>
      </c>
      <c r="I2028" s="7">
        <v>43661.0</v>
      </c>
      <c r="J2028" s="14">
        <v>82.87</v>
      </c>
      <c r="K2028" s="14">
        <f t="shared" si="2"/>
        <v>1087.390106</v>
      </c>
      <c r="L2028" s="15">
        <f t="shared" si="3"/>
        <v>0.08739010629</v>
      </c>
      <c r="M2028" s="15">
        <f t="shared" si="4"/>
        <v>-0.08739010629</v>
      </c>
      <c r="N2028" s="8">
        <f t="shared" si="5"/>
        <v>27</v>
      </c>
    </row>
    <row r="2029" ht="12.75" customHeight="1">
      <c r="A2029" s="7">
        <v>43634.0</v>
      </c>
      <c r="B2029" s="8" t="s">
        <v>2088</v>
      </c>
      <c r="C2029" s="8" t="s">
        <v>2089</v>
      </c>
      <c r="D2029" s="11">
        <v>2.550603166E10</v>
      </c>
      <c r="E2029" s="8" t="s">
        <v>20</v>
      </c>
      <c r="F2029" s="8" t="str">
        <f t="shared" si="1"/>
        <v>SELL</v>
      </c>
      <c r="G2029" s="12">
        <v>147.009995</v>
      </c>
      <c r="H2029" s="12">
        <v>1000.0</v>
      </c>
      <c r="I2029" s="7">
        <v>43745.0</v>
      </c>
      <c r="J2029" s="14">
        <v>115.860001</v>
      </c>
      <c r="K2029" s="14">
        <f t="shared" si="2"/>
        <v>788.109686</v>
      </c>
      <c r="L2029" s="15">
        <f t="shared" si="3"/>
        <v>0.211890314</v>
      </c>
      <c r="M2029" s="15">
        <f t="shared" si="4"/>
        <v>-0.211890314</v>
      </c>
      <c r="N2029" s="8">
        <f t="shared" si="5"/>
        <v>111</v>
      </c>
    </row>
    <row r="2030" ht="12.75" customHeight="1">
      <c r="A2030" s="7">
        <v>43635.0</v>
      </c>
      <c r="B2030" s="8" t="s">
        <v>2612</v>
      </c>
      <c r="C2030" s="8" t="s">
        <v>2613</v>
      </c>
      <c r="D2030" s="11">
        <v>3.4807454547E10</v>
      </c>
      <c r="E2030" s="8" t="s">
        <v>24</v>
      </c>
      <c r="F2030" s="8" t="str">
        <f t="shared" si="1"/>
        <v>BUY</v>
      </c>
      <c r="G2030" s="12">
        <v>77.220001</v>
      </c>
      <c r="H2030" s="12">
        <v>1000.0</v>
      </c>
      <c r="I2030" s="16">
        <v>43733.0</v>
      </c>
      <c r="J2030" s="14">
        <v>62.02</v>
      </c>
      <c r="K2030" s="14">
        <f t="shared" si="2"/>
        <v>803.1597928</v>
      </c>
      <c r="L2030" s="15">
        <f t="shared" si="3"/>
        <v>-0.1968402072</v>
      </c>
      <c r="M2030" s="15">
        <f t="shared" si="4"/>
        <v>0.1968402072</v>
      </c>
      <c r="N2030" s="8">
        <f t="shared" si="5"/>
        <v>98</v>
      </c>
    </row>
    <row r="2031" ht="12.75" customHeight="1">
      <c r="A2031" s="7">
        <v>43635.0</v>
      </c>
      <c r="B2031" s="8" t="s">
        <v>344</v>
      </c>
      <c r="C2031" s="8" t="s">
        <v>345</v>
      </c>
      <c r="D2031" s="11">
        <v>1.33257267E10</v>
      </c>
      <c r="E2031" s="8" t="s">
        <v>20</v>
      </c>
      <c r="F2031" s="8" t="str">
        <f t="shared" si="1"/>
        <v>SELL</v>
      </c>
      <c r="G2031" s="12">
        <v>38.277027</v>
      </c>
      <c r="H2031" s="12">
        <v>1000.0</v>
      </c>
      <c r="I2031" s="16">
        <v>44727.0</v>
      </c>
      <c r="J2031" s="14">
        <v>71.995079</v>
      </c>
      <c r="K2031" s="14">
        <f t="shared" si="2"/>
        <v>1880.895269</v>
      </c>
      <c r="L2031" s="15">
        <f t="shared" si="3"/>
        <v>-0.8808952691</v>
      </c>
      <c r="M2031" s="15">
        <f t="shared" si="4"/>
        <v>0.8808952691</v>
      </c>
      <c r="N2031" s="8">
        <f t="shared" si="5"/>
        <v>1092</v>
      </c>
    </row>
    <row r="2032" ht="12.75" customHeight="1">
      <c r="A2032" s="7">
        <v>43636.0</v>
      </c>
      <c r="B2032" s="8" t="s">
        <v>66</v>
      </c>
      <c r="C2032" s="8" t="s">
        <v>67</v>
      </c>
      <c r="D2032" s="11">
        <v>2.744500935588E12</v>
      </c>
      <c r="E2032" s="8" t="s">
        <v>20</v>
      </c>
      <c r="F2032" s="8" t="str">
        <f t="shared" si="1"/>
        <v>SELL</v>
      </c>
      <c r="G2032" s="12">
        <v>48.31</v>
      </c>
      <c r="H2032" s="12">
        <v>1000.0</v>
      </c>
      <c r="I2032" s="16">
        <v>43668.0</v>
      </c>
      <c r="J2032" s="14">
        <v>50.19</v>
      </c>
      <c r="K2032" s="14">
        <f t="shared" si="2"/>
        <v>1038.915338</v>
      </c>
      <c r="L2032" s="15">
        <f t="shared" si="3"/>
        <v>-0.03891533844</v>
      </c>
      <c r="M2032" s="15">
        <f t="shared" si="4"/>
        <v>0.03891533844</v>
      </c>
      <c r="N2032" s="8">
        <f t="shared" si="5"/>
        <v>32</v>
      </c>
    </row>
    <row r="2033" ht="12.75" customHeight="1">
      <c r="A2033" s="7">
        <v>43636.0</v>
      </c>
      <c r="B2033" s="8" t="s">
        <v>101</v>
      </c>
      <c r="C2033" s="8" t="s">
        <v>102</v>
      </c>
      <c r="D2033" s="11">
        <v>1.18002826852E11</v>
      </c>
      <c r="E2033" s="8" t="s">
        <v>20</v>
      </c>
      <c r="F2033" s="8" t="str">
        <f t="shared" si="1"/>
        <v>SELL</v>
      </c>
      <c r="G2033" s="12">
        <v>117.681396</v>
      </c>
      <c r="H2033" s="12">
        <v>1000.0</v>
      </c>
      <c r="I2033" s="7">
        <v>43899.0</v>
      </c>
      <c r="J2033" s="14">
        <v>93.562485</v>
      </c>
      <c r="K2033" s="14">
        <f t="shared" si="2"/>
        <v>795.0490747</v>
      </c>
      <c r="L2033" s="15">
        <f t="shared" si="3"/>
        <v>0.2049509253</v>
      </c>
      <c r="M2033" s="15">
        <f t="shared" si="4"/>
        <v>-0.2049509253</v>
      </c>
      <c r="N2033" s="8">
        <f t="shared" si="5"/>
        <v>263</v>
      </c>
    </row>
    <row r="2034" ht="12.75" customHeight="1">
      <c r="A2034" s="7">
        <v>43636.0</v>
      </c>
      <c r="B2034" s="8" t="s">
        <v>714</v>
      </c>
      <c r="C2034" s="8" t="s">
        <v>601</v>
      </c>
      <c r="D2034" s="11">
        <v>3.0623792366E10</v>
      </c>
      <c r="E2034" s="8" t="s">
        <v>20</v>
      </c>
      <c r="F2034" s="8" t="str">
        <f t="shared" si="1"/>
        <v>SELL</v>
      </c>
      <c r="G2034" s="12">
        <v>18.336857</v>
      </c>
      <c r="H2034" s="12">
        <v>1000.0</v>
      </c>
      <c r="I2034" s="7">
        <v>43728.0</v>
      </c>
      <c r="J2034" s="14">
        <v>16.373749</v>
      </c>
      <c r="K2034" s="14">
        <f t="shared" si="2"/>
        <v>892.9419584</v>
      </c>
      <c r="L2034" s="15">
        <f t="shared" si="3"/>
        <v>0.1070580416</v>
      </c>
      <c r="M2034" s="15">
        <f t="shared" si="4"/>
        <v>-0.1070580416</v>
      </c>
      <c r="N2034" s="8">
        <f t="shared" si="5"/>
        <v>92</v>
      </c>
    </row>
    <row r="2035" ht="12.75" customHeight="1">
      <c r="A2035" s="7">
        <v>43636.0</v>
      </c>
      <c r="B2035" s="8" t="s">
        <v>226</v>
      </c>
      <c r="C2035" s="8" t="s">
        <v>227</v>
      </c>
      <c r="D2035" s="11">
        <v>1.1333906346E11</v>
      </c>
      <c r="E2035" s="8" t="s">
        <v>20</v>
      </c>
      <c r="F2035" s="8" t="str">
        <f t="shared" si="1"/>
        <v>SELL</v>
      </c>
      <c r="G2035" s="12">
        <v>326.331818</v>
      </c>
      <c r="H2035" s="12">
        <v>1000.0</v>
      </c>
      <c r="I2035" s="7">
        <v>43761.0</v>
      </c>
      <c r="J2035" s="14">
        <v>337.519043</v>
      </c>
      <c r="K2035" s="14">
        <f t="shared" si="2"/>
        <v>1034.281748</v>
      </c>
      <c r="L2035" s="15">
        <f t="shared" si="3"/>
        <v>-0.03428174754</v>
      </c>
      <c r="M2035" s="15">
        <f t="shared" si="4"/>
        <v>0.03428174754</v>
      </c>
      <c r="N2035" s="8">
        <f t="shared" si="5"/>
        <v>125</v>
      </c>
    </row>
    <row r="2036" ht="12.75" customHeight="1">
      <c r="A2036" s="7">
        <v>43636.0</v>
      </c>
      <c r="B2036" s="8" t="s">
        <v>150</v>
      </c>
      <c r="C2036" s="8" t="s">
        <v>151</v>
      </c>
      <c r="D2036" s="11">
        <v>2.353183809372E12</v>
      </c>
      <c r="E2036" s="8" t="s">
        <v>24</v>
      </c>
      <c r="F2036" s="8" t="str">
        <f t="shared" si="1"/>
        <v>BUY</v>
      </c>
      <c r="G2036" s="12">
        <v>131.35</v>
      </c>
      <c r="H2036" s="12">
        <v>1000.0</v>
      </c>
      <c r="I2036" s="7">
        <v>43696.0</v>
      </c>
      <c r="J2036" s="14">
        <v>133.19</v>
      </c>
      <c r="K2036" s="14">
        <f t="shared" si="2"/>
        <v>1014.008375</v>
      </c>
      <c r="L2036" s="15">
        <f t="shared" si="3"/>
        <v>0.01400837457</v>
      </c>
      <c r="M2036" s="15">
        <f t="shared" si="4"/>
        <v>-0.01400837457</v>
      </c>
      <c r="N2036" s="8">
        <f t="shared" si="5"/>
        <v>60</v>
      </c>
    </row>
    <row r="2037" ht="12.75" customHeight="1">
      <c r="A2037" s="7">
        <v>43636.0</v>
      </c>
      <c r="B2037" s="8" t="s">
        <v>994</v>
      </c>
      <c r="C2037" s="8" t="s">
        <v>995</v>
      </c>
      <c r="D2037" s="11">
        <v>4.2290881167E10</v>
      </c>
      <c r="E2037" s="8" t="s">
        <v>24</v>
      </c>
      <c r="F2037" s="8" t="str">
        <f t="shared" si="1"/>
        <v>BUY</v>
      </c>
      <c r="G2037" s="12">
        <v>48.609341</v>
      </c>
      <c r="H2037" s="12">
        <v>1000.0</v>
      </c>
      <c r="I2037" s="7">
        <v>43664.0</v>
      </c>
      <c r="J2037" s="14">
        <v>49.765434</v>
      </c>
      <c r="K2037" s="14">
        <f t="shared" si="2"/>
        <v>1023.783351</v>
      </c>
      <c r="L2037" s="15">
        <f t="shared" si="3"/>
        <v>0.02378335061</v>
      </c>
      <c r="M2037" s="15">
        <f t="shared" si="4"/>
        <v>-0.02378335061</v>
      </c>
      <c r="N2037" s="8">
        <f t="shared" si="5"/>
        <v>28</v>
      </c>
    </row>
    <row r="2038" ht="12.75" customHeight="1">
      <c r="A2038" s="7">
        <v>43636.0</v>
      </c>
      <c r="B2038" s="8" t="s">
        <v>898</v>
      </c>
      <c r="C2038" s="8" t="s">
        <v>899</v>
      </c>
      <c r="D2038" s="11">
        <v>1.864782121E10</v>
      </c>
      <c r="E2038" s="8" t="s">
        <v>24</v>
      </c>
      <c r="F2038" s="8" t="str">
        <f t="shared" si="1"/>
        <v>BUY</v>
      </c>
      <c r="G2038" s="12">
        <v>26.105303</v>
      </c>
      <c r="H2038" s="12">
        <v>1000.0</v>
      </c>
      <c r="I2038" s="16">
        <v>44727.0</v>
      </c>
      <c r="J2038" s="14">
        <v>25.187895</v>
      </c>
      <c r="K2038" s="14">
        <f t="shared" si="2"/>
        <v>964.8574085</v>
      </c>
      <c r="L2038" s="15">
        <f t="shared" si="3"/>
        <v>-0.03514259153</v>
      </c>
      <c r="M2038" s="15">
        <f t="shared" si="4"/>
        <v>0.03514259153</v>
      </c>
      <c r="N2038" s="8">
        <f t="shared" si="5"/>
        <v>1091</v>
      </c>
    </row>
    <row r="2039" ht="12.75" customHeight="1">
      <c r="A2039" s="7">
        <v>43636.0</v>
      </c>
      <c r="B2039" s="8" t="s">
        <v>2614</v>
      </c>
      <c r="C2039" s="8" t="s">
        <v>2615</v>
      </c>
      <c r="D2039" s="11">
        <v>4.7080693779E10</v>
      </c>
      <c r="E2039" s="8" t="s">
        <v>20</v>
      </c>
      <c r="F2039" s="8" t="str">
        <f t="shared" si="1"/>
        <v>SELL</v>
      </c>
      <c r="G2039" s="12">
        <v>431.295135</v>
      </c>
      <c r="H2039" s="12">
        <v>1000.0</v>
      </c>
      <c r="I2039" s="16">
        <v>44727.0</v>
      </c>
      <c r="J2039" s="14">
        <v>532.637939</v>
      </c>
      <c r="K2039" s="14">
        <f t="shared" si="2"/>
        <v>1234.973214</v>
      </c>
      <c r="L2039" s="15">
        <f t="shared" si="3"/>
        <v>-0.2349732139</v>
      </c>
      <c r="M2039" s="15">
        <f t="shared" si="4"/>
        <v>0.2349732139</v>
      </c>
      <c r="N2039" s="8">
        <f t="shared" si="5"/>
        <v>1091</v>
      </c>
    </row>
    <row r="2040" ht="12.75" customHeight="1">
      <c r="A2040" s="16">
        <v>43636.0</v>
      </c>
      <c r="B2040" s="8" t="s">
        <v>156</v>
      </c>
      <c r="C2040" s="8" t="s">
        <v>157</v>
      </c>
      <c r="D2040" s="11">
        <v>4.98823227279E11</v>
      </c>
      <c r="E2040" s="18" t="s">
        <v>24</v>
      </c>
      <c r="F2040" s="17" t="str">
        <f t="shared" si="1"/>
        <v>BUY</v>
      </c>
      <c r="G2040" s="12">
        <v>168.83</v>
      </c>
      <c r="H2040" s="12">
        <v>1000.0</v>
      </c>
      <c r="I2040" s="16">
        <v>43657.0</v>
      </c>
      <c r="J2040" s="14">
        <v>175.63</v>
      </c>
      <c r="K2040" s="14">
        <f t="shared" si="2"/>
        <v>1040.277202</v>
      </c>
      <c r="L2040" s="15">
        <f t="shared" si="3"/>
        <v>0.04027720192</v>
      </c>
      <c r="M2040" s="15">
        <f t="shared" si="4"/>
        <v>-0.04027720192</v>
      </c>
      <c r="N2040" s="8">
        <f t="shared" si="5"/>
        <v>21</v>
      </c>
    </row>
    <row r="2041" ht="12.75" customHeight="1">
      <c r="A2041" s="7">
        <v>43637.0</v>
      </c>
      <c r="B2041" s="8" t="s">
        <v>296</v>
      </c>
      <c r="C2041" s="8" t="s">
        <v>297</v>
      </c>
      <c r="D2041" s="11">
        <v>7.1123802559E10</v>
      </c>
      <c r="E2041" s="8" t="s">
        <v>24</v>
      </c>
      <c r="F2041" s="8" t="str">
        <f t="shared" si="1"/>
        <v>BUY</v>
      </c>
      <c r="G2041" s="12">
        <v>44.640469</v>
      </c>
      <c r="H2041" s="12">
        <v>1000.0</v>
      </c>
      <c r="I2041" s="7">
        <v>43809.0</v>
      </c>
      <c r="J2041" s="14">
        <v>54.393116</v>
      </c>
      <c r="K2041" s="14">
        <f t="shared" si="2"/>
        <v>1218.47098</v>
      </c>
      <c r="L2041" s="15">
        <f t="shared" si="3"/>
        <v>0.2184709798</v>
      </c>
      <c r="M2041" s="15">
        <f t="shared" si="4"/>
        <v>-0.2184709798</v>
      </c>
      <c r="N2041" s="8">
        <f t="shared" si="5"/>
        <v>172</v>
      </c>
    </row>
    <row r="2042" ht="12.75" customHeight="1">
      <c r="A2042" s="7">
        <v>43637.0</v>
      </c>
      <c r="B2042" s="8" t="s">
        <v>195</v>
      </c>
      <c r="C2042" s="8" t="s">
        <v>196</v>
      </c>
      <c r="D2042" s="11">
        <v>8.5652421093E10</v>
      </c>
      <c r="E2042" s="8" t="s">
        <v>20</v>
      </c>
      <c r="F2042" s="8" t="str">
        <f t="shared" si="1"/>
        <v>SELL</v>
      </c>
      <c r="G2042" s="12">
        <v>47.66206</v>
      </c>
      <c r="H2042" s="12">
        <v>1000.0</v>
      </c>
      <c r="I2042" s="16">
        <v>44040.0</v>
      </c>
      <c r="J2042" s="14">
        <v>58.461613</v>
      </c>
      <c r="K2042" s="14">
        <f t="shared" si="2"/>
        <v>1226.585947</v>
      </c>
      <c r="L2042" s="15">
        <f t="shared" si="3"/>
        <v>-0.226585947</v>
      </c>
      <c r="M2042" s="15">
        <f t="shared" si="4"/>
        <v>0.226585947</v>
      </c>
      <c r="N2042" s="8">
        <f t="shared" si="5"/>
        <v>403</v>
      </c>
    </row>
    <row r="2043" ht="12.75" customHeight="1">
      <c r="A2043" s="7">
        <v>43637.0</v>
      </c>
      <c r="B2043" s="8" t="s">
        <v>689</v>
      </c>
      <c r="C2043" s="8" t="s">
        <v>690</v>
      </c>
      <c r="D2043" s="11">
        <v>4.1085696745E10</v>
      </c>
      <c r="E2043" s="8" t="s">
        <v>24</v>
      </c>
      <c r="F2043" s="8" t="str">
        <f t="shared" si="1"/>
        <v>BUY</v>
      </c>
      <c r="G2043" s="12">
        <v>46.967091</v>
      </c>
      <c r="H2043" s="12">
        <v>1000.0</v>
      </c>
      <c r="I2043" s="16">
        <v>43699.0</v>
      </c>
      <c r="J2043" s="14">
        <v>48.198921</v>
      </c>
      <c r="K2043" s="14">
        <f t="shared" si="2"/>
        <v>1026.227513</v>
      </c>
      <c r="L2043" s="15">
        <f t="shared" si="3"/>
        <v>0.02622751322</v>
      </c>
      <c r="M2043" s="15">
        <f t="shared" si="4"/>
        <v>-0.02622751322</v>
      </c>
      <c r="N2043" s="8">
        <f t="shared" si="5"/>
        <v>62</v>
      </c>
    </row>
    <row r="2044" ht="12.75" customHeight="1">
      <c r="A2044" s="7">
        <v>43637.0</v>
      </c>
      <c r="B2044" s="8" t="s">
        <v>644</v>
      </c>
      <c r="C2044" s="8" t="s">
        <v>645</v>
      </c>
      <c r="D2044" s="11">
        <v>6.9650124965E10</v>
      </c>
      <c r="E2044" s="8" t="s">
        <v>24</v>
      </c>
      <c r="F2044" s="8" t="str">
        <f t="shared" si="1"/>
        <v>BUY</v>
      </c>
      <c r="G2044" s="12">
        <v>32.785656</v>
      </c>
      <c r="H2044" s="12">
        <v>1000.0</v>
      </c>
      <c r="I2044" s="7">
        <v>43668.0</v>
      </c>
      <c r="J2044" s="14">
        <v>46.530983</v>
      </c>
      <c r="K2044" s="14">
        <f t="shared" si="2"/>
        <v>1419.248192</v>
      </c>
      <c r="L2044" s="15">
        <f t="shared" si="3"/>
        <v>0.419248192</v>
      </c>
      <c r="M2044" s="15">
        <f t="shared" si="4"/>
        <v>-0.419248192</v>
      </c>
      <c r="N2044" s="8">
        <f t="shared" si="5"/>
        <v>31</v>
      </c>
    </row>
    <row r="2045" ht="12.75" customHeight="1">
      <c r="A2045" s="7">
        <v>43637.0</v>
      </c>
      <c r="B2045" s="8" t="s">
        <v>509</v>
      </c>
      <c r="C2045" s="8" t="s">
        <v>510</v>
      </c>
      <c r="D2045" s="11">
        <v>1.61091919804E11</v>
      </c>
      <c r="E2045" s="8" t="s">
        <v>24</v>
      </c>
      <c r="F2045" s="8" t="str">
        <f t="shared" si="1"/>
        <v>BUY</v>
      </c>
      <c r="G2045" s="12">
        <v>82.471581</v>
      </c>
      <c r="H2045" s="12">
        <v>1000.0</v>
      </c>
      <c r="I2045" s="7">
        <v>43733.0</v>
      </c>
      <c r="J2045" s="14">
        <v>87.563744</v>
      </c>
      <c r="K2045" s="14">
        <f t="shared" si="2"/>
        <v>1061.744457</v>
      </c>
      <c r="L2045" s="15">
        <f t="shared" si="3"/>
        <v>0.06174445716</v>
      </c>
      <c r="M2045" s="15">
        <f t="shared" si="4"/>
        <v>-0.06174445716</v>
      </c>
      <c r="N2045" s="8">
        <f t="shared" si="5"/>
        <v>96</v>
      </c>
    </row>
    <row r="2046" ht="12.75" customHeight="1">
      <c r="A2046" s="7">
        <v>43655.0</v>
      </c>
      <c r="B2046" s="8" t="s">
        <v>69</v>
      </c>
      <c r="C2046" s="8" t="s">
        <v>70</v>
      </c>
      <c r="D2046" s="11">
        <v>2.31528133463E11</v>
      </c>
      <c r="E2046" s="8" t="s">
        <v>20</v>
      </c>
      <c r="F2046" s="8" t="str">
        <f t="shared" si="1"/>
        <v>SELL</v>
      </c>
      <c r="G2046" s="12">
        <v>26.690685</v>
      </c>
      <c r="H2046" s="12">
        <v>1000.0</v>
      </c>
      <c r="I2046" s="7">
        <v>43756.0</v>
      </c>
      <c r="J2046" s="14">
        <v>27.78199</v>
      </c>
      <c r="K2046" s="14">
        <f t="shared" si="2"/>
        <v>1040.887111</v>
      </c>
      <c r="L2046" s="15">
        <f t="shared" si="3"/>
        <v>-0.04088711099</v>
      </c>
      <c r="M2046" s="15">
        <f t="shared" si="4"/>
        <v>0.04088711099</v>
      </c>
      <c r="N2046" s="8">
        <f t="shared" si="5"/>
        <v>101</v>
      </c>
    </row>
    <row r="2047" ht="12.75" customHeight="1">
      <c r="A2047" s="7">
        <v>43655.0</v>
      </c>
      <c r="B2047" s="8" t="s">
        <v>2381</v>
      </c>
      <c r="C2047" s="8" t="s">
        <v>2382</v>
      </c>
      <c r="D2047" s="11">
        <v>1.7342961405E10</v>
      </c>
      <c r="E2047" s="8" t="s">
        <v>20</v>
      </c>
      <c r="F2047" s="8" t="str">
        <f t="shared" si="1"/>
        <v>SELL</v>
      </c>
      <c r="G2047" s="12">
        <v>16.310801</v>
      </c>
      <c r="H2047" s="12">
        <v>1000.0</v>
      </c>
      <c r="I2047" s="16">
        <v>43788.0</v>
      </c>
      <c r="J2047" s="14">
        <v>20.869963</v>
      </c>
      <c r="K2047" s="14">
        <f t="shared" si="2"/>
        <v>1279.517971</v>
      </c>
      <c r="L2047" s="15">
        <f t="shared" si="3"/>
        <v>-0.2795179709</v>
      </c>
      <c r="M2047" s="15">
        <f t="shared" si="4"/>
        <v>0.2795179709</v>
      </c>
      <c r="N2047" s="8">
        <f t="shared" si="5"/>
        <v>133</v>
      </c>
    </row>
    <row r="2048" ht="12.75" customHeight="1">
      <c r="A2048" s="7">
        <v>43655.0</v>
      </c>
      <c r="B2048" s="8" t="s">
        <v>111</v>
      </c>
      <c r="C2048" s="8" t="s">
        <v>112</v>
      </c>
      <c r="D2048" s="11">
        <v>4.70018432E10</v>
      </c>
      <c r="E2048" s="8" t="s">
        <v>24</v>
      </c>
      <c r="F2048" s="8" t="str">
        <f t="shared" si="1"/>
        <v>BUY</v>
      </c>
      <c r="G2048" s="12">
        <v>8.559596</v>
      </c>
      <c r="H2048" s="12">
        <v>1000.0</v>
      </c>
      <c r="I2048" s="16">
        <v>44109.0</v>
      </c>
      <c r="J2048" s="14">
        <v>6.216986</v>
      </c>
      <c r="K2048" s="14">
        <f t="shared" si="2"/>
        <v>726.3176907</v>
      </c>
      <c r="L2048" s="15">
        <f t="shared" si="3"/>
        <v>-0.2736823093</v>
      </c>
      <c r="M2048" s="15">
        <f t="shared" si="4"/>
        <v>0.2736823093</v>
      </c>
      <c r="N2048" s="8">
        <f t="shared" si="5"/>
        <v>454</v>
      </c>
    </row>
    <row r="2049" ht="12.75" customHeight="1">
      <c r="A2049" s="7">
        <v>43655.0</v>
      </c>
      <c r="B2049" s="8" t="s">
        <v>439</v>
      </c>
      <c r="C2049" s="8" t="s">
        <v>440</v>
      </c>
      <c r="D2049" s="11">
        <v>4.4881805189E10</v>
      </c>
      <c r="E2049" s="8" t="s">
        <v>20</v>
      </c>
      <c r="F2049" s="8" t="str">
        <f t="shared" si="1"/>
        <v>SELL</v>
      </c>
      <c r="G2049" s="12">
        <v>16.110001</v>
      </c>
      <c r="H2049" s="12">
        <v>1000.0</v>
      </c>
      <c r="I2049" s="16">
        <v>43699.0</v>
      </c>
      <c r="J2049" s="14">
        <v>16.35</v>
      </c>
      <c r="K2049" s="14">
        <f t="shared" si="2"/>
        <v>1014.897516</v>
      </c>
      <c r="L2049" s="15">
        <f t="shared" si="3"/>
        <v>-0.01489751615</v>
      </c>
      <c r="M2049" s="15">
        <f t="shared" si="4"/>
        <v>0.01489751615</v>
      </c>
      <c r="N2049" s="8">
        <f t="shared" si="5"/>
        <v>44</v>
      </c>
    </row>
    <row r="2050" ht="12.75" customHeight="1">
      <c r="A2050" s="7">
        <v>43655.0</v>
      </c>
      <c r="B2050" s="8" t="s">
        <v>183</v>
      </c>
      <c r="C2050" s="8" t="s">
        <v>184</v>
      </c>
      <c r="D2050" s="11">
        <v>3.59532201359E11</v>
      </c>
      <c r="E2050" s="8" t="s">
        <v>24</v>
      </c>
      <c r="F2050" s="8" t="str">
        <f t="shared" si="1"/>
        <v>BUY</v>
      </c>
      <c r="G2050" s="12">
        <v>101.618881</v>
      </c>
      <c r="H2050" s="12">
        <v>1000.0</v>
      </c>
      <c r="I2050" s="7">
        <v>43661.0</v>
      </c>
      <c r="J2050" s="14">
        <v>103.931877</v>
      </c>
      <c r="K2050" s="14">
        <f t="shared" si="2"/>
        <v>1022.761479</v>
      </c>
      <c r="L2050" s="15">
        <f t="shared" si="3"/>
        <v>0.02276147875</v>
      </c>
      <c r="M2050" s="15">
        <f t="shared" si="4"/>
        <v>-0.02276147875</v>
      </c>
      <c r="N2050" s="8">
        <f t="shared" si="5"/>
        <v>6</v>
      </c>
    </row>
    <row r="2051" ht="12.75" customHeight="1">
      <c r="A2051" s="7">
        <v>43655.0</v>
      </c>
      <c r="B2051" s="8" t="s">
        <v>286</v>
      </c>
      <c r="C2051" s="8" t="s">
        <v>287</v>
      </c>
      <c r="D2051" s="11">
        <v>6.6295485348E10</v>
      </c>
      <c r="E2051" s="8" t="s">
        <v>20</v>
      </c>
      <c r="F2051" s="8" t="str">
        <f t="shared" si="1"/>
        <v>SELL</v>
      </c>
      <c r="G2051" s="12">
        <v>118.370003</v>
      </c>
      <c r="H2051" s="12">
        <v>1000.0</v>
      </c>
      <c r="I2051" s="7">
        <v>43671.0</v>
      </c>
      <c r="J2051" s="14">
        <v>115.120003</v>
      </c>
      <c r="K2051" s="14">
        <f t="shared" si="2"/>
        <v>972.5437195</v>
      </c>
      <c r="L2051" s="15">
        <f t="shared" si="3"/>
        <v>0.02745628046</v>
      </c>
      <c r="M2051" s="15">
        <f t="shared" si="4"/>
        <v>-0.02745628046</v>
      </c>
      <c r="N2051" s="8">
        <f t="shared" si="5"/>
        <v>16</v>
      </c>
    </row>
    <row r="2052" ht="12.75" customHeight="1">
      <c r="A2052" s="16">
        <v>43657.0</v>
      </c>
      <c r="B2052" s="8" t="s">
        <v>156</v>
      </c>
      <c r="C2052" s="8" t="s">
        <v>157</v>
      </c>
      <c r="D2052" s="11">
        <v>4.98823227279E11</v>
      </c>
      <c r="E2052" s="17" t="s">
        <v>20</v>
      </c>
      <c r="F2052" s="18" t="str">
        <f t="shared" si="1"/>
        <v>SELL</v>
      </c>
      <c r="G2052" s="12">
        <v>175.63</v>
      </c>
      <c r="H2052" s="12">
        <v>1000.0</v>
      </c>
      <c r="I2052" s="16">
        <v>43901.0</v>
      </c>
      <c r="J2052" s="14">
        <v>168.83</v>
      </c>
      <c r="K2052" s="14">
        <f t="shared" si="2"/>
        <v>961.2822411</v>
      </c>
      <c r="L2052" s="15">
        <f t="shared" si="3"/>
        <v>0.03871775893</v>
      </c>
      <c r="M2052" s="15">
        <f t="shared" si="4"/>
        <v>-0.03871775893</v>
      </c>
      <c r="N2052" s="8">
        <f t="shared" si="5"/>
        <v>244</v>
      </c>
    </row>
    <row r="2053" ht="12.75" customHeight="1">
      <c r="A2053" s="16">
        <v>43657.0</v>
      </c>
      <c r="B2053" s="8" t="s">
        <v>1013</v>
      </c>
      <c r="C2053" s="8" t="s">
        <v>1014</v>
      </c>
      <c r="D2053" s="11">
        <v>1.367437128E10</v>
      </c>
      <c r="E2053" s="17" t="s">
        <v>20</v>
      </c>
      <c r="F2053" s="18" t="str">
        <f t="shared" si="1"/>
        <v>SELL</v>
      </c>
      <c r="G2053" s="12">
        <v>66.940582</v>
      </c>
      <c r="H2053" s="12">
        <v>1000.0</v>
      </c>
      <c r="I2053" s="16">
        <v>44727.0</v>
      </c>
      <c r="J2053" s="14">
        <v>76.948723</v>
      </c>
      <c r="K2053" s="14">
        <f t="shared" si="2"/>
        <v>1149.507828</v>
      </c>
      <c r="L2053" s="15">
        <f t="shared" si="3"/>
        <v>-0.1495078277</v>
      </c>
      <c r="M2053" s="15">
        <f t="shared" si="4"/>
        <v>0.1495078277</v>
      </c>
      <c r="N2053" s="8">
        <f t="shared" si="5"/>
        <v>1070</v>
      </c>
    </row>
    <row r="2054" ht="12.75" customHeight="1">
      <c r="A2054" s="7">
        <v>43661.0</v>
      </c>
      <c r="B2054" s="8" t="s">
        <v>169</v>
      </c>
      <c r="C2054" s="8" t="s">
        <v>170</v>
      </c>
      <c r="D2054" s="11">
        <v>3.4609881197E10</v>
      </c>
      <c r="E2054" s="8" t="s">
        <v>24</v>
      </c>
      <c r="F2054" s="8" t="str">
        <f t="shared" si="1"/>
        <v>BUY</v>
      </c>
      <c r="G2054" s="12">
        <v>66.607613</v>
      </c>
      <c r="H2054" s="12">
        <v>1000.0</v>
      </c>
      <c r="I2054" s="16">
        <v>43690.0</v>
      </c>
      <c r="J2054" s="14">
        <v>63.66539</v>
      </c>
      <c r="K2054" s="14">
        <f t="shared" si="2"/>
        <v>955.8275268</v>
      </c>
      <c r="L2054" s="15">
        <f t="shared" si="3"/>
        <v>-0.0441724732</v>
      </c>
      <c r="M2054" s="15">
        <f t="shared" si="4"/>
        <v>0.0441724732</v>
      </c>
      <c r="N2054" s="8">
        <f t="shared" si="5"/>
        <v>29</v>
      </c>
    </row>
    <row r="2055" ht="12.75" customHeight="1">
      <c r="A2055" s="7">
        <v>43661.0</v>
      </c>
      <c r="B2055" s="8" t="s">
        <v>183</v>
      </c>
      <c r="C2055" s="8" t="s">
        <v>184</v>
      </c>
      <c r="D2055" s="11">
        <v>3.59532201359E11</v>
      </c>
      <c r="E2055" s="8" t="s">
        <v>20</v>
      </c>
      <c r="F2055" s="8" t="str">
        <f t="shared" si="1"/>
        <v>SELL</v>
      </c>
      <c r="G2055" s="12">
        <v>103.931877</v>
      </c>
      <c r="H2055" s="12">
        <v>1000.0</v>
      </c>
      <c r="I2055" s="7">
        <v>43678.0</v>
      </c>
      <c r="J2055" s="14">
        <v>105.737221</v>
      </c>
      <c r="K2055" s="14">
        <f t="shared" si="2"/>
        <v>1017.370455</v>
      </c>
      <c r="L2055" s="15">
        <f t="shared" si="3"/>
        <v>-0.01737045507</v>
      </c>
      <c r="M2055" s="15">
        <f t="shared" si="4"/>
        <v>0.01737045507</v>
      </c>
      <c r="N2055" s="8">
        <f t="shared" si="5"/>
        <v>17</v>
      </c>
    </row>
    <row r="2056" ht="12.75" customHeight="1">
      <c r="A2056" s="7">
        <v>43661.0</v>
      </c>
      <c r="B2056" s="8" t="s">
        <v>152</v>
      </c>
      <c r="C2056" s="8" t="s">
        <v>153</v>
      </c>
      <c r="D2056" s="11">
        <v>1.11464472E11</v>
      </c>
      <c r="E2056" s="8" t="s">
        <v>20</v>
      </c>
      <c r="F2056" s="8" t="str">
        <f t="shared" si="1"/>
        <v>SELL</v>
      </c>
      <c r="G2056" s="12">
        <v>82.87</v>
      </c>
      <c r="H2056" s="12">
        <v>1000.0</v>
      </c>
      <c r="I2056" s="7">
        <v>43857.0</v>
      </c>
      <c r="J2056" s="14">
        <v>82.27</v>
      </c>
      <c r="K2056" s="14">
        <f t="shared" si="2"/>
        <v>992.7597442</v>
      </c>
      <c r="L2056" s="15">
        <f t="shared" si="3"/>
        <v>0.007240255822</v>
      </c>
      <c r="M2056" s="15">
        <f t="shared" si="4"/>
        <v>-0.007240255822</v>
      </c>
      <c r="N2056" s="8">
        <f t="shared" si="5"/>
        <v>196</v>
      </c>
    </row>
    <row r="2057" ht="12.75" customHeight="1">
      <c r="A2057" s="7">
        <v>43662.0</v>
      </c>
      <c r="B2057" s="8" t="s">
        <v>194</v>
      </c>
      <c r="C2057" s="8" t="s">
        <v>194</v>
      </c>
      <c r="D2057" s="11">
        <v>6.1935406606E10</v>
      </c>
      <c r="E2057" s="8" t="s">
        <v>24</v>
      </c>
      <c r="F2057" s="8" t="str">
        <f t="shared" si="1"/>
        <v>BUY</v>
      </c>
      <c r="G2057" s="12">
        <v>25.198559</v>
      </c>
      <c r="H2057" s="12">
        <v>1000.0</v>
      </c>
      <c r="I2057" s="16">
        <v>43754.0</v>
      </c>
      <c r="J2057" s="14">
        <v>21.937214</v>
      </c>
      <c r="K2057" s="14">
        <f t="shared" si="2"/>
        <v>870.5741467</v>
      </c>
      <c r="L2057" s="15">
        <f t="shared" si="3"/>
        <v>-0.1294258533</v>
      </c>
      <c r="M2057" s="15">
        <f t="shared" si="4"/>
        <v>0.1294258533</v>
      </c>
      <c r="N2057" s="8">
        <f t="shared" si="5"/>
        <v>92</v>
      </c>
    </row>
    <row r="2058" ht="12.75" customHeight="1">
      <c r="A2058" s="7">
        <v>43662.0</v>
      </c>
      <c r="B2058" s="8" t="s">
        <v>115</v>
      </c>
      <c r="C2058" s="8" t="s">
        <v>116</v>
      </c>
      <c r="D2058" s="11">
        <v>2.6437482E10</v>
      </c>
      <c r="E2058" s="8" t="s">
        <v>24</v>
      </c>
      <c r="F2058" s="8" t="str">
        <f t="shared" si="1"/>
        <v>BUY</v>
      </c>
      <c r="G2058" s="12">
        <v>302.299988</v>
      </c>
      <c r="H2058" s="12">
        <v>1000.0</v>
      </c>
      <c r="I2058" s="7">
        <v>43777.0</v>
      </c>
      <c r="J2058" s="14">
        <v>293.390015</v>
      </c>
      <c r="K2058" s="14">
        <f t="shared" si="2"/>
        <v>970.5260557</v>
      </c>
      <c r="L2058" s="15">
        <f t="shared" si="3"/>
        <v>-0.02947394427</v>
      </c>
      <c r="M2058" s="15">
        <f t="shared" si="4"/>
        <v>0.02947394427</v>
      </c>
      <c r="N2058" s="8">
        <f t="shared" si="5"/>
        <v>115</v>
      </c>
    </row>
    <row r="2059" ht="12.75" customHeight="1">
      <c r="A2059" s="7">
        <v>43663.0</v>
      </c>
      <c r="B2059" s="8" t="s">
        <v>181</v>
      </c>
      <c r="C2059" s="8" t="s">
        <v>182</v>
      </c>
      <c r="D2059" s="11">
        <v>4.82847204E10</v>
      </c>
      <c r="E2059" s="8" t="s">
        <v>24</v>
      </c>
      <c r="F2059" s="8" t="str">
        <f t="shared" si="1"/>
        <v>BUY</v>
      </c>
      <c r="G2059" s="12">
        <v>175.894836</v>
      </c>
      <c r="H2059" s="12">
        <v>1000.0</v>
      </c>
      <c r="I2059" s="7">
        <v>44112.0</v>
      </c>
      <c r="J2059" s="14">
        <v>204.310989</v>
      </c>
      <c r="K2059" s="14">
        <f t="shared" si="2"/>
        <v>1161.551946</v>
      </c>
      <c r="L2059" s="15">
        <f t="shared" si="3"/>
        <v>0.1615519457</v>
      </c>
      <c r="M2059" s="15">
        <f t="shared" si="4"/>
        <v>-0.1615519457</v>
      </c>
      <c r="N2059" s="8">
        <f t="shared" si="5"/>
        <v>449</v>
      </c>
    </row>
    <row r="2060" ht="12.75" customHeight="1">
      <c r="A2060" s="16">
        <v>43663.0</v>
      </c>
      <c r="B2060" s="8" t="s">
        <v>208</v>
      </c>
      <c r="C2060" s="8" t="s">
        <v>209</v>
      </c>
      <c r="D2060" s="11">
        <v>1.37339890294E11</v>
      </c>
      <c r="E2060" s="18" t="s">
        <v>24</v>
      </c>
      <c r="F2060" s="17" t="str">
        <f t="shared" si="1"/>
        <v>BUY</v>
      </c>
      <c r="G2060" s="12">
        <v>150.7229</v>
      </c>
      <c r="H2060" s="12">
        <v>1000.0</v>
      </c>
      <c r="I2060" s="16">
        <v>43664.0</v>
      </c>
      <c r="J2060" s="14">
        <v>159.607803</v>
      </c>
      <c r="K2060" s="14">
        <f t="shared" si="2"/>
        <v>1058.948594</v>
      </c>
      <c r="L2060" s="15">
        <f t="shared" si="3"/>
        <v>0.05894859374</v>
      </c>
      <c r="M2060" s="15">
        <f t="shared" si="4"/>
        <v>-0.05894859374</v>
      </c>
      <c r="N2060" s="8">
        <f t="shared" si="5"/>
        <v>1</v>
      </c>
    </row>
    <row r="2061" ht="12.75" customHeight="1">
      <c r="A2061" s="16">
        <v>43663.0</v>
      </c>
      <c r="B2061" s="8" t="s">
        <v>129</v>
      </c>
      <c r="C2061" s="8" t="s">
        <v>130</v>
      </c>
      <c r="D2061" s="11">
        <v>1.5587597568E11</v>
      </c>
      <c r="E2061" s="18" t="s">
        <v>24</v>
      </c>
      <c r="F2061" s="17" t="str">
        <f t="shared" si="1"/>
        <v>BUY</v>
      </c>
      <c r="G2061" s="12">
        <v>40.144882</v>
      </c>
      <c r="H2061" s="12">
        <v>1000.0</v>
      </c>
      <c r="I2061" s="16">
        <v>43721.0</v>
      </c>
      <c r="J2061" s="14">
        <v>43.92828</v>
      </c>
      <c r="K2061" s="14">
        <f t="shared" si="2"/>
        <v>1094.243595</v>
      </c>
      <c r="L2061" s="15">
        <f t="shared" si="3"/>
        <v>0.09424359499</v>
      </c>
      <c r="M2061" s="15">
        <f t="shared" si="4"/>
        <v>-0.09424359499</v>
      </c>
      <c r="N2061" s="8">
        <f t="shared" si="5"/>
        <v>58</v>
      </c>
    </row>
    <row r="2062" ht="12.75" customHeight="1">
      <c r="A2062" s="7">
        <v>43664.0</v>
      </c>
      <c r="B2062" s="8" t="s">
        <v>224</v>
      </c>
      <c r="C2062" s="8" t="s">
        <v>225</v>
      </c>
      <c r="D2062" s="11">
        <v>4.4825493494E11</v>
      </c>
      <c r="E2062" s="8" t="s">
        <v>24</v>
      </c>
      <c r="F2062" s="8" t="str">
        <f t="shared" si="1"/>
        <v>BUY</v>
      </c>
      <c r="G2062" s="12">
        <v>118.703896</v>
      </c>
      <c r="H2062" s="12">
        <v>1000.0</v>
      </c>
      <c r="I2062" s="7">
        <v>43885.0</v>
      </c>
      <c r="J2062" s="14">
        <v>133.889679</v>
      </c>
      <c r="K2062" s="14">
        <f t="shared" si="2"/>
        <v>1127.929946</v>
      </c>
      <c r="L2062" s="15">
        <f t="shared" si="3"/>
        <v>0.127929946</v>
      </c>
      <c r="M2062" s="15">
        <f t="shared" si="4"/>
        <v>-0.127929946</v>
      </c>
      <c r="N2062" s="8">
        <f t="shared" si="5"/>
        <v>221</v>
      </c>
    </row>
    <row r="2063" ht="12.75" customHeight="1">
      <c r="A2063" s="7">
        <v>43664.0</v>
      </c>
      <c r="B2063" s="8" t="s">
        <v>89</v>
      </c>
      <c r="C2063" s="8" t="s">
        <v>90</v>
      </c>
      <c r="D2063" s="11">
        <v>1.79830167494E11</v>
      </c>
      <c r="E2063" s="8" t="s">
        <v>24</v>
      </c>
      <c r="F2063" s="8" t="str">
        <f t="shared" si="1"/>
        <v>BUY</v>
      </c>
      <c r="G2063" s="12">
        <v>325.209991</v>
      </c>
      <c r="H2063" s="12">
        <v>1000.0</v>
      </c>
      <c r="I2063" s="7">
        <v>43678.0</v>
      </c>
      <c r="J2063" s="14">
        <v>319.5</v>
      </c>
      <c r="K2063" s="14">
        <f t="shared" si="2"/>
        <v>982.4421415</v>
      </c>
      <c r="L2063" s="15">
        <f t="shared" si="3"/>
        <v>-0.01755785849</v>
      </c>
      <c r="M2063" s="15">
        <f t="shared" si="4"/>
        <v>0.01755785849</v>
      </c>
      <c r="N2063" s="8">
        <f t="shared" si="5"/>
        <v>14</v>
      </c>
    </row>
    <row r="2064" ht="12.75" customHeight="1">
      <c r="A2064" s="7">
        <v>43664.0</v>
      </c>
      <c r="B2064" s="8" t="s">
        <v>994</v>
      </c>
      <c r="C2064" s="8" t="s">
        <v>995</v>
      </c>
      <c r="D2064" s="11">
        <v>4.2290881167E10</v>
      </c>
      <c r="E2064" s="8" t="s">
        <v>20</v>
      </c>
      <c r="F2064" s="8" t="str">
        <f t="shared" si="1"/>
        <v>SELL</v>
      </c>
      <c r="G2064" s="12">
        <v>49.765434</v>
      </c>
      <c r="H2064" s="12">
        <v>1000.0</v>
      </c>
      <c r="I2064" s="7">
        <v>43867.0</v>
      </c>
      <c r="J2064" s="14">
        <v>45.303551</v>
      </c>
      <c r="K2064" s="14">
        <f t="shared" si="2"/>
        <v>910.3417243</v>
      </c>
      <c r="L2064" s="15">
        <f t="shared" si="3"/>
        <v>0.08965827566</v>
      </c>
      <c r="M2064" s="15">
        <f t="shared" si="4"/>
        <v>-0.08965827566</v>
      </c>
      <c r="N2064" s="8">
        <f t="shared" si="5"/>
        <v>203</v>
      </c>
    </row>
    <row r="2065" ht="12.75" customHeight="1">
      <c r="A2065" s="16">
        <v>43664.0</v>
      </c>
      <c r="B2065" s="8" t="s">
        <v>208</v>
      </c>
      <c r="C2065" s="8" t="s">
        <v>209</v>
      </c>
      <c r="D2065" s="11">
        <v>1.37339890294E11</v>
      </c>
      <c r="E2065" s="17" t="s">
        <v>20</v>
      </c>
      <c r="F2065" s="18" t="str">
        <f t="shared" si="1"/>
        <v>SELL</v>
      </c>
      <c r="G2065" s="12">
        <v>159.607803</v>
      </c>
      <c r="H2065" s="12">
        <v>1000.0</v>
      </c>
      <c r="I2065" s="16">
        <v>43749.0</v>
      </c>
      <c r="J2065" s="14">
        <v>148.739273</v>
      </c>
      <c r="K2065" s="14">
        <f t="shared" si="2"/>
        <v>931.9047703</v>
      </c>
      <c r="L2065" s="15">
        <f t="shared" si="3"/>
        <v>0.06809522965</v>
      </c>
      <c r="M2065" s="15">
        <f t="shared" si="4"/>
        <v>-0.06809522965</v>
      </c>
      <c r="N2065" s="8">
        <f t="shared" si="5"/>
        <v>85</v>
      </c>
    </row>
    <row r="2066" ht="12.75" customHeight="1">
      <c r="A2066" s="7">
        <v>43668.0</v>
      </c>
      <c r="B2066" s="8" t="s">
        <v>66</v>
      </c>
      <c r="C2066" s="8" t="s">
        <v>67</v>
      </c>
      <c r="D2066" s="11">
        <v>2.744500935588E12</v>
      </c>
      <c r="E2066" s="8" t="s">
        <v>24</v>
      </c>
      <c r="F2066" s="8" t="str">
        <f t="shared" si="1"/>
        <v>BUY</v>
      </c>
      <c r="G2066" s="12">
        <v>50.19</v>
      </c>
      <c r="H2066" s="12">
        <v>1000.0</v>
      </c>
      <c r="I2066" s="16">
        <v>43676.0</v>
      </c>
      <c r="J2066" s="14">
        <v>50.57</v>
      </c>
      <c r="K2066" s="14">
        <f t="shared" si="2"/>
        <v>1007.571229</v>
      </c>
      <c r="L2066" s="15">
        <f t="shared" si="3"/>
        <v>0.007571229329</v>
      </c>
      <c r="M2066" s="15">
        <f t="shared" si="4"/>
        <v>-0.007571229329</v>
      </c>
      <c r="N2066" s="8">
        <f t="shared" si="5"/>
        <v>8</v>
      </c>
    </row>
    <row r="2067" ht="12.75" customHeight="1">
      <c r="A2067" s="7">
        <v>43668.0</v>
      </c>
      <c r="B2067" s="8" t="s">
        <v>644</v>
      </c>
      <c r="C2067" s="8" t="s">
        <v>645</v>
      </c>
      <c r="D2067" s="11">
        <v>6.9650124965E10</v>
      </c>
      <c r="E2067" s="8" t="s">
        <v>20</v>
      </c>
      <c r="F2067" s="8" t="str">
        <f t="shared" si="1"/>
        <v>SELL</v>
      </c>
      <c r="G2067" s="12">
        <v>46.530983</v>
      </c>
      <c r="H2067" s="12">
        <v>1000.0</v>
      </c>
      <c r="I2067" s="7">
        <v>43677.0</v>
      </c>
      <c r="J2067" s="14">
        <v>44.2631</v>
      </c>
      <c r="K2067" s="14">
        <f t="shared" si="2"/>
        <v>951.2607976</v>
      </c>
      <c r="L2067" s="15">
        <f t="shared" si="3"/>
        <v>0.04873920244</v>
      </c>
      <c r="M2067" s="15">
        <f t="shared" si="4"/>
        <v>-0.04873920244</v>
      </c>
      <c r="N2067" s="8">
        <f t="shared" si="5"/>
        <v>9</v>
      </c>
    </row>
    <row r="2068" ht="12.75" customHeight="1">
      <c r="A2068" s="7">
        <v>43669.0</v>
      </c>
      <c r="B2068" s="8" t="s">
        <v>878</v>
      </c>
      <c r="C2068" s="8" t="s">
        <v>879</v>
      </c>
      <c r="D2068" s="11">
        <v>4.4718414314E10</v>
      </c>
      <c r="E2068" s="8" t="s">
        <v>24</v>
      </c>
      <c r="F2068" s="8" t="str">
        <f t="shared" si="1"/>
        <v>BUY</v>
      </c>
      <c r="G2068" s="12">
        <v>135.51</v>
      </c>
      <c r="H2068" s="12">
        <v>1000.0</v>
      </c>
      <c r="I2068" s="7">
        <v>44662.0</v>
      </c>
      <c r="J2068" s="14">
        <v>217.92</v>
      </c>
      <c r="K2068" s="14">
        <f t="shared" si="2"/>
        <v>1608.147</v>
      </c>
      <c r="L2068" s="15">
        <f t="shared" si="3"/>
        <v>0.6081470002</v>
      </c>
      <c r="M2068" s="15">
        <f t="shared" si="4"/>
        <v>-0.6081470002</v>
      </c>
      <c r="N2068" s="8">
        <f t="shared" si="5"/>
        <v>993</v>
      </c>
    </row>
    <row r="2069" ht="12.75" customHeight="1">
      <c r="A2069" s="7">
        <v>43670.0</v>
      </c>
      <c r="B2069" s="8" t="s">
        <v>16</v>
      </c>
      <c r="C2069" s="8" t="s">
        <v>17</v>
      </c>
      <c r="D2069" s="11">
        <v>1.41375537264E11</v>
      </c>
      <c r="E2069" s="8" t="s">
        <v>24</v>
      </c>
      <c r="F2069" s="8" t="str">
        <f t="shared" si="1"/>
        <v>BUY</v>
      </c>
      <c r="G2069" s="12">
        <v>119.771988</v>
      </c>
      <c r="H2069" s="12">
        <v>1000.0</v>
      </c>
      <c r="I2069" s="7">
        <v>43675.0</v>
      </c>
      <c r="J2069" s="14">
        <v>122.087357</v>
      </c>
      <c r="K2069" s="14">
        <f t="shared" si="2"/>
        <v>1019.331473</v>
      </c>
      <c r="L2069" s="15">
        <f t="shared" si="3"/>
        <v>0.0193314734</v>
      </c>
      <c r="M2069" s="15">
        <f t="shared" si="4"/>
        <v>-0.0193314734</v>
      </c>
      <c r="N2069" s="8">
        <f t="shared" si="5"/>
        <v>5</v>
      </c>
    </row>
    <row r="2070" ht="12.75" customHeight="1">
      <c r="A2070" s="7">
        <v>43670.0</v>
      </c>
      <c r="B2070" s="8" t="s">
        <v>179</v>
      </c>
      <c r="C2070" s="8" t="s">
        <v>180</v>
      </c>
      <c r="D2070" s="11">
        <v>7.25893281281E11</v>
      </c>
      <c r="E2070" s="8" t="s">
        <v>24</v>
      </c>
      <c r="F2070" s="8" t="str">
        <f t="shared" si="1"/>
        <v>BUY</v>
      </c>
      <c r="G2070" s="12">
        <v>204.660004</v>
      </c>
      <c r="H2070" s="12">
        <v>1000.0</v>
      </c>
      <c r="I2070" s="7">
        <v>43719.0</v>
      </c>
      <c r="J2070" s="14">
        <v>188.490005</v>
      </c>
      <c r="K2070" s="14">
        <f t="shared" si="2"/>
        <v>920.9909182</v>
      </c>
      <c r="L2070" s="15">
        <f t="shared" si="3"/>
        <v>-0.07900908181</v>
      </c>
      <c r="M2070" s="15">
        <f t="shared" si="4"/>
        <v>0.07900908181</v>
      </c>
      <c r="N2070" s="8">
        <f t="shared" si="5"/>
        <v>49</v>
      </c>
    </row>
    <row r="2071" ht="12.75" customHeight="1">
      <c r="A2071" s="7">
        <v>43670.0</v>
      </c>
      <c r="B2071" s="8" t="s">
        <v>359</v>
      </c>
      <c r="C2071" s="8" t="s">
        <v>360</v>
      </c>
      <c r="D2071" s="11">
        <v>1.1032521E11</v>
      </c>
      <c r="E2071" s="8" t="s">
        <v>20</v>
      </c>
      <c r="F2071" s="8" t="str">
        <f t="shared" si="1"/>
        <v>SELL</v>
      </c>
      <c r="G2071" s="12">
        <v>297.209991</v>
      </c>
      <c r="H2071" s="12">
        <v>1000.0</v>
      </c>
      <c r="I2071" s="16">
        <v>44727.0</v>
      </c>
      <c r="J2071" s="14">
        <v>465.950012</v>
      </c>
      <c r="K2071" s="14">
        <f t="shared" si="2"/>
        <v>1567.746799</v>
      </c>
      <c r="L2071" s="15">
        <f t="shared" si="3"/>
        <v>-0.5677467989</v>
      </c>
      <c r="M2071" s="15">
        <f t="shared" si="4"/>
        <v>0.5677467989</v>
      </c>
      <c r="N2071" s="8">
        <f t="shared" si="5"/>
        <v>1057</v>
      </c>
    </row>
    <row r="2072" ht="12.75" customHeight="1">
      <c r="A2072" s="7">
        <v>43671.0</v>
      </c>
      <c r="B2072" s="8" t="s">
        <v>162</v>
      </c>
      <c r="C2072" s="8" t="s">
        <v>163</v>
      </c>
      <c r="D2072" s="11">
        <v>1.36351276474E11</v>
      </c>
      <c r="E2072" s="8" t="s">
        <v>24</v>
      </c>
      <c r="F2072" s="8" t="str">
        <f t="shared" si="1"/>
        <v>BUY</v>
      </c>
      <c r="G2072" s="12">
        <v>341.890167</v>
      </c>
      <c r="H2072" s="12">
        <v>1000.0</v>
      </c>
      <c r="I2072" s="7">
        <v>43717.0</v>
      </c>
      <c r="J2072" s="14">
        <v>354.588654</v>
      </c>
      <c r="K2072" s="14">
        <f t="shared" si="2"/>
        <v>1037.142007</v>
      </c>
      <c r="L2072" s="15">
        <f t="shared" si="3"/>
        <v>0.03714200707</v>
      </c>
      <c r="M2072" s="15">
        <f t="shared" si="4"/>
        <v>-0.03714200707</v>
      </c>
      <c r="N2072" s="8">
        <f t="shared" si="5"/>
        <v>46</v>
      </c>
    </row>
    <row r="2073" ht="12.75" customHeight="1">
      <c r="A2073" s="7">
        <v>43671.0</v>
      </c>
      <c r="B2073" s="8" t="s">
        <v>2632</v>
      </c>
      <c r="C2073" s="8" t="s">
        <v>2633</v>
      </c>
      <c r="D2073" s="11">
        <v>3.8209156732E10</v>
      </c>
      <c r="E2073" s="8" t="s">
        <v>24</v>
      </c>
      <c r="F2073" s="8" t="str">
        <f t="shared" si="1"/>
        <v>BUY</v>
      </c>
      <c r="G2073" s="12">
        <v>41.107246</v>
      </c>
      <c r="H2073" s="12">
        <v>1000.0</v>
      </c>
      <c r="I2073" s="7">
        <v>43762.0</v>
      </c>
      <c r="J2073" s="14">
        <v>40.725132</v>
      </c>
      <c r="K2073" s="14">
        <f t="shared" si="2"/>
        <v>990.7044612</v>
      </c>
      <c r="L2073" s="15">
        <f t="shared" si="3"/>
        <v>-0.009295538796</v>
      </c>
      <c r="M2073" s="15">
        <f t="shared" si="4"/>
        <v>0.009295538796</v>
      </c>
      <c r="N2073" s="8">
        <f t="shared" si="5"/>
        <v>91</v>
      </c>
    </row>
    <row r="2074" ht="12.75" customHeight="1">
      <c r="A2074" s="7">
        <v>43671.0</v>
      </c>
      <c r="B2074" s="8" t="s">
        <v>286</v>
      </c>
      <c r="C2074" s="8" t="s">
        <v>287</v>
      </c>
      <c r="D2074" s="11">
        <v>6.6295485348E10</v>
      </c>
      <c r="E2074" s="8" t="s">
        <v>24</v>
      </c>
      <c r="F2074" s="8" t="str">
        <f t="shared" si="1"/>
        <v>BUY</v>
      </c>
      <c r="G2074" s="12">
        <v>115.120003</v>
      </c>
      <c r="H2074" s="12">
        <v>1000.0</v>
      </c>
      <c r="I2074" s="7">
        <v>43683.0</v>
      </c>
      <c r="J2074" s="14">
        <v>105.029999</v>
      </c>
      <c r="K2074" s="14">
        <f t="shared" si="2"/>
        <v>912.3522955</v>
      </c>
      <c r="L2074" s="15">
        <f t="shared" si="3"/>
        <v>-0.08764770446</v>
      </c>
      <c r="M2074" s="15">
        <f t="shared" si="4"/>
        <v>0.08764770446</v>
      </c>
      <c r="N2074" s="8">
        <f t="shared" si="5"/>
        <v>12</v>
      </c>
    </row>
    <row r="2075" ht="12.75" customHeight="1">
      <c r="A2075" s="7">
        <v>43675.0</v>
      </c>
      <c r="B2075" s="8" t="s">
        <v>16</v>
      </c>
      <c r="C2075" s="8" t="s">
        <v>17</v>
      </c>
      <c r="D2075" s="11">
        <v>1.41375537264E11</v>
      </c>
      <c r="E2075" s="8" t="s">
        <v>20</v>
      </c>
      <c r="F2075" s="8" t="str">
        <f t="shared" si="1"/>
        <v>SELL</v>
      </c>
      <c r="G2075" s="12">
        <v>122.087357</v>
      </c>
      <c r="H2075" s="12">
        <v>1000.0</v>
      </c>
      <c r="I2075" s="7">
        <v>43721.0</v>
      </c>
      <c r="J2075" s="14">
        <v>121.469925</v>
      </c>
      <c r="K2075" s="14">
        <f t="shared" si="2"/>
        <v>994.9427032</v>
      </c>
      <c r="L2075" s="15">
        <f t="shared" si="3"/>
        <v>0.005057296801</v>
      </c>
      <c r="M2075" s="15">
        <f t="shared" si="4"/>
        <v>-0.005057296801</v>
      </c>
      <c r="N2075" s="8">
        <f t="shared" si="5"/>
        <v>46</v>
      </c>
    </row>
    <row r="2076" ht="12.75" customHeight="1">
      <c r="A2076" s="7">
        <v>43676.0</v>
      </c>
      <c r="B2076" s="8" t="s">
        <v>66</v>
      </c>
      <c r="C2076" s="8" t="s">
        <v>67</v>
      </c>
      <c r="D2076" s="11">
        <v>2.744500935588E12</v>
      </c>
      <c r="E2076" s="8" t="s">
        <v>20</v>
      </c>
      <c r="F2076" s="8" t="str">
        <f t="shared" si="1"/>
        <v>SELL</v>
      </c>
      <c r="G2076" s="12">
        <v>50.57</v>
      </c>
      <c r="H2076" s="12">
        <v>1000.0</v>
      </c>
      <c r="I2076" s="16">
        <v>43735.0</v>
      </c>
      <c r="J2076" s="14">
        <v>53.21</v>
      </c>
      <c r="K2076" s="14">
        <f t="shared" si="2"/>
        <v>1052.204865</v>
      </c>
      <c r="L2076" s="15">
        <f t="shared" si="3"/>
        <v>-0.05220486454</v>
      </c>
      <c r="M2076" s="15">
        <f t="shared" si="4"/>
        <v>0.05220486454</v>
      </c>
      <c r="N2076" s="8">
        <f t="shared" si="5"/>
        <v>59</v>
      </c>
    </row>
    <row r="2077" ht="12.75" customHeight="1">
      <c r="A2077" s="7">
        <v>43676.0</v>
      </c>
      <c r="B2077" s="8" t="s">
        <v>302</v>
      </c>
      <c r="C2077" s="8" t="s">
        <v>303</v>
      </c>
      <c r="D2077" s="11">
        <v>3.30665748E10</v>
      </c>
      <c r="E2077" s="8" t="s">
        <v>24</v>
      </c>
      <c r="F2077" s="8" t="str">
        <f t="shared" si="1"/>
        <v>BUY</v>
      </c>
      <c r="G2077" s="12">
        <v>148.306915</v>
      </c>
      <c r="H2077" s="12">
        <v>1000.0</v>
      </c>
      <c r="I2077" s="16">
        <v>44165.0</v>
      </c>
      <c r="J2077" s="14">
        <v>216.902161</v>
      </c>
      <c r="K2077" s="14">
        <f t="shared" si="2"/>
        <v>1462.522236</v>
      </c>
      <c r="L2077" s="15">
        <f t="shared" si="3"/>
        <v>0.4625222364</v>
      </c>
      <c r="M2077" s="15">
        <f t="shared" si="4"/>
        <v>-0.4625222364</v>
      </c>
      <c r="N2077" s="8">
        <f t="shared" si="5"/>
        <v>489</v>
      </c>
    </row>
    <row r="2078" ht="12.75" customHeight="1">
      <c r="A2078" s="7">
        <v>43676.0</v>
      </c>
      <c r="B2078" s="8" t="s">
        <v>2636</v>
      </c>
      <c r="C2078" s="8" t="s">
        <v>2637</v>
      </c>
      <c r="D2078" s="11">
        <v>3.6083914698E10</v>
      </c>
      <c r="E2078" s="8" t="s">
        <v>24</v>
      </c>
      <c r="F2078" s="8" t="str">
        <f t="shared" si="1"/>
        <v>BUY</v>
      </c>
      <c r="G2078" s="12">
        <v>27.684814</v>
      </c>
      <c r="H2078" s="12">
        <v>1000.0</v>
      </c>
      <c r="I2078" s="16">
        <v>43977.0</v>
      </c>
      <c r="J2078" s="14">
        <v>24.746851</v>
      </c>
      <c r="K2078" s="14">
        <f t="shared" si="2"/>
        <v>893.8781745</v>
      </c>
      <c r="L2078" s="15">
        <f t="shared" si="3"/>
        <v>-0.1061218255</v>
      </c>
      <c r="M2078" s="15">
        <f t="shared" si="4"/>
        <v>0.1061218255</v>
      </c>
      <c r="N2078" s="8">
        <f t="shared" si="5"/>
        <v>301</v>
      </c>
    </row>
    <row r="2079" ht="12.75" customHeight="1">
      <c r="A2079" s="7">
        <v>43677.0</v>
      </c>
      <c r="B2079" s="8" t="s">
        <v>322</v>
      </c>
      <c r="C2079" s="8" t="s">
        <v>323</v>
      </c>
      <c r="D2079" s="11">
        <v>2.3335E10</v>
      </c>
      <c r="E2079" s="8" t="s">
        <v>20</v>
      </c>
      <c r="F2079" s="8" t="str">
        <f t="shared" si="1"/>
        <v>SELL</v>
      </c>
      <c r="G2079" s="12">
        <v>81.840897</v>
      </c>
      <c r="H2079" s="12">
        <v>1000.0</v>
      </c>
      <c r="I2079" s="16">
        <v>43858.0</v>
      </c>
      <c r="J2079" s="14">
        <v>69.352409</v>
      </c>
      <c r="K2079" s="14">
        <f t="shared" si="2"/>
        <v>847.4052893</v>
      </c>
      <c r="L2079" s="15">
        <f t="shared" si="3"/>
        <v>0.1525947107</v>
      </c>
      <c r="M2079" s="15">
        <f t="shared" si="4"/>
        <v>-0.1525947107</v>
      </c>
      <c r="N2079" s="8">
        <f t="shared" si="5"/>
        <v>181</v>
      </c>
    </row>
    <row r="2080" ht="12.75" customHeight="1">
      <c r="A2080" s="7">
        <v>43677.0</v>
      </c>
      <c r="B2080" s="8" t="s">
        <v>117</v>
      </c>
      <c r="C2080" s="8" t="s">
        <v>118</v>
      </c>
      <c r="D2080" s="11">
        <v>1.36600252096E11</v>
      </c>
      <c r="E2080" s="8" t="s">
        <v>20</v>
      </c>
      <c r="F2080" s="8" t="str">
        <f t="shared" si="1"/>
        <v>SELL</v>
      </c>
      <c r="G2080" s="12">
        <v>44.784996</v>
      </c>
      <c r="H2080" s="12">
        <v>1000.0</v>
      </c>
      <c r="I2080" s="7">
        <v>43853.0</v>
      </c>
      <c r="J2080" s="14">
        <v>56.788216</v>
      </c>
      <c r="K2080" s="14">
        <f t="shared" si="2"/>
        <v>1268.01878</v>
      </c>
      <c r="L2080" s="15">
        <f t="shared" si="3"/>
        <v>-0.2680187802</v>
      </c>
      <c r="M2080" s="15">
        <f t="shared" si="4"/>
        <v>0.2680187802</v>
      </c>
      <c r="N2080" s="8">
        <f t="shared" si="5"/>
        <v>176</v>
      </c>
    </row>
    <row r="2081" ht="12.75" customHeight="1">
      <c r="A2081" s="7">
        <v>43677.0</v>
      </c>
      <c r="B2081" s="8" t="s">
        <v>644</v>
      </c>
      <c r="C2081" s="8" t="s">
        <v>645</v>
      </c>
      <c r="D2081" s="11">
        <v>6.9650124965E10</v>
      </c>
      <c r="E2081" s="8" t="s">
        <v>24</v>
      </c>
      <c r="F2081" s="8" t="str">
        <f t="shared" si="1"/>
        <v>BUY</v>
      </c>
      <c r="G2081" s="12">
        <v>44.2631</v>
      </c>
      <c r="H2081" s="12">
        <v>1000.0</v>
      </c>
      <c r="I2081" s="7">
        <v>43683.0</v>
      </c>
      <c r="J2081" s="14">
        <v>42.024799</v>
      </c>
      <c r="K2081" s="14">
        <f t="shared" si="2"/>
        <v>949.431897</v>
      </c>
      <c r="L2081" s="15">
        <f t="shared" si="3"/>
        <v>-0.050568103</v>
      </c>
      <c r="M2081" s="15">
        <f t="shared" si="4"/>
        <v>0.050568103</v>
      </c>
      <c r="N2081" s="8">
        <f t="shared" si="5"/>
        <v>6</v>
      </c>
    </row>
    <row r="2082" ht="12.75" customHeight="1">
      <c r="A2082" s="7">
        <v>43677.0</v>
      </c>
      <c r="B2082" s="8" t="s">
        <v>1847</v>
      </c>
      <c r="C2082" s="8" t="s">
        <v>1848</v>
      </c>
      <c r="D2082" s="11">
        <v>1.1164249786E10</v>
      </c>
      <c r="E2082" s="8" t="s">
        <v>20</v>
      </c>
      <c r="F2082" s="8" t="str">
        <f t="shared" si="1"/>
        <v>SELL</v>
      </c>
      <c r="G2082" s="12">
        <v>103.330002</v>
      </c>
      <c r="H2082" s="12">
        <v>1000.0</v>
      </c>
      <c r="I2082" s="7">
        <v>43746.0</v>
      </c>
      <c r="J2082" s="14">
        <v>108.0</v>
      </c>
      <c r="K2082" s="14">
        <f t="shared" si="2"/>
        <v>1045.194986</v>
      </c>
      <c r="L2082" s="15">
        <f t="shared" si="3"/>
        <v>-0.04519498606</v>
      </c>
      <c r="M2082" s="15">
        <f t="shared" si="4"/>
        <v>0.04519498606</v>
      </c>
      <c r="N2082" s="8">
        <f t="shared" si="5"/>
        <v>69</v>
      </c>
    </row>
    <row r="2083" ht="12.75" customHeight="1">
      <c r="A2083" s="7">
        <v>43678.0</v>
      </c>
      <c r="B2083" s="8" t="s">
        <v>89</v>
      </c>
      <c r="C2083" s="8" t="s">
        <v>90</v>
      </c>
      <c r="D2083" s="11">
        <v>1.79830167494E11</v>
      </c>
      <c r="E2083" s="8" t="s">
        <v>20</v>
      </c>
      <c r="F2083" s="8" t="str">
        <f t="shared" si="1"/>
        <v>SELL</v>
      </c>
      <c r="G2083" s="12">
        <v>319.5</v>
      </c>
      <c r="H2083" s="12">
        <v>1000.0</v>
      </c>
      <c r="I2083" s="7">
        <v>43713.0</v>
      </c>
      <c r="J2083" s="14">
        <v>293.25</v>
      </c>
      <c r="K2083" s="14">
        <f t="shared" si="2"/>
        <v>917.8403756</v>
      </c>
      <c r="L2083" s="15">
        <f t="shared" si="3"/>
        <v>0.08215962441</v>
      </c>
      <c r="M2083" s="15">
        <f t="shared" si="4"/>
        <v>-0.08215962441</v>
      </c>
      <c r="N2083" s="8">
        <f t="shared" si="5"/>
        <v>35</v>
      </c>
    </row>
    <row r="2084" ht="12.75" customHeight="1">
      <c r="A2084" s="7">
        <v>43678.0</v>
      </c>
      <c r="B2084" s="8" t="s">
        <v>183</v>
      </c>
      <c r="C2084" s="8" t="s">
        <v>184</v>
      </c>
      <c r="D2084" s="11">
        <v>3.59532201359E11</v>
      </c>
      <c r="E2084" s="8" t="s">
        <v>24</v>
      </c>
      <c r="F2084" s="8" t="str">
        <f t="shared" si="1"/>
        <v>BUY</v>
      </c>
      <c r="G2084" s="12">
        <v>105.737221</v>
      </c>
      <c r="H2084" s="12">
        <v>1000.0</v>
      </c>
      <c r="I2084" s="7">
        <v>43728.0</v>
      </c>
      <c r="J2084" s="14">
        <v>110.72834</v>
      </c>
      <c r="K2084" s="14">
        <f t="shared" si="2"/>
        <v>1047.203047</v>
      </c>
      <c r="L2084" s="15">
        <f t="shared" si="3"/>
        <v>0.04720304688</v>
      </c>
      <c r="M2084" s="15">
        <f t="shared" si="4"/>
        <v>-0.04720304688</v>
      </c>
      <c r="N2084" s="8">
        <f t="shared" si="5"/>
        <v>50</v>
      </c>
    </row>
    <row r="2085" ht="12.75" customHeight="1">
      <c r="A2085" s="7">
        <v>43682.0</v>
      </c>
      <c r="B2085" s="8" t="s">
        <v>2644</v>
      </c>
      <c r="C2085" s="8" t="s">
        <v>2645</v>
      </c>
      <c r="D2085" s="11">
        <v>4.72519553E10</v>
      </c>
      <c r="E2085" s="8" t="s">
        <v>20</v>
      </c>
      <c r="F2085" s="8" t="str">
        <f t="shared" si="1"/>
        <v>SELL</v>
      </c>
      <c r="G2085" s="12">
        <v>81.632591</v>
      </c>
      <c r="H2085" s="12">
        <v>1000.0</v>
      </c>
      <c r="I2085" s="16">
        <v>44727.0</v>
      </c>
      <c r="J2085" s="14">
        <v>151.069901</v>
      </c>
      <c r="K2085" s="14">
        <f t="shared" si="2"/>
        <v>1850.607694</v>
      </c>
      <c r="L2085" s="15">
        <f t="shared" si="3"/>
        <v>-0.8506076942</v>
      </c>
      <c r="M2085" s="15">
        <f t="shared" si="4"/>
        <v>0.8506076942</v>
      </c>
      <c r="N2085" s="8">
        <f t="shared" si="5"/>
        <v>1045</v>
      </c>
    </row>
    <row r="2086" ht="12.75" customHeight="1">
      <c r="A2086" s="7">
        <v>43682.0</v>
      </c>
      <c r="B2086" s="8" t="s">
        <v>298</v>
      </c>
      <c r="C2086" s="8" t="s">
        <v>299</v>
      </c>
      <c r="D2086" s="11">
        <v>1.20489733018E11</v>
      </c>
      <c r="E2086" s="8" t="s">
        <v>20</v>
      </c>
      <c r="F2086" s="8" t="str">
        <f t="shared" si="1"/>
        <v>SELL</v>
      </c>
      <c r="G2086" s="12">
        <v>38.297508</v>
      </c>
      <c r="H2086" s="12">
        <v>1000.0</v>
      </c>
      <c r="I2086" s="16">
        <v>43952.0</v>
      </c>
      <c r="J2086" s="14">
        <v>44.518681</v>
      </c>
      <c r="K2086" s="14">
        <f t="shared" si="2"/>
        <v>1162.443285</v>
      </c>
      <c r="L2086" s="15">
        <f t="shared" si="3"/>
        <v>-0.1624432848</v>
      </c>
      <c r="M2086" s="15">
        <f t="shared" si="4"/>
        <v>0.1624432848</v>
      </c>
      <c r="N2086" s="8">
        <f t="shared" si="5"/>
        <v>270</v>
      </c>
    </row>
    <row r="2087" ht="12.75" customHeight="1">
      <c r="A2087" s="7">
        <v>43682.0</v>
      </c>
      <c r="B2087" s="8" t="s">
        <v>1506</v>
      </c>
      <c r="C2087" s="8" t="s">
        <v>1507</v>
      </c>
      <c r="D2087" s="11">
        <v>7.0283465318E10</v>
      </c>
      <c r="E2087" s="8" t="s">
        <v>20</v>
      </c>
      <c r="F2087" s="8" t="str">
        <f t="shared" si="1"/>
        <v>SELL</v>
      </c>
      <c r="G2087" s="12">
        <v>73.14</v>
      </c>
      <c r="H2087" s="12">
        <v>1000.0</v>
      </c>
      <c r="I2087" s="16">
        <v>44727.0</v>
      </c>
      <c r="J2087" s="14">
        <v>95.19</v>
      </c>
      <c r="K2087" s="14">
        <f t="shared" si="2"/>
        <v>1301.47662</v>
      </c>
      <c r="L2087" s="15">
        <f t="shared" si="3"/>
        <v>-0.3014766202</v>
      </c>
      <c r="M2087" s="15">
        <f t="shared" si="4"/>
        <v>0.3014766202</v>
      </c>
      <c r="N2087" s="8">
        <f t="shared" si="5"/>
        <v>1045</v>
      </c>
    </row>
    <row r="2088" ht="12.75" customHeight="1">
      <c r="A2088" s="7">
        <v>43683.0</v>
      </c>
      <c r="B2088" s="8" t="s">
        <v>519</v>
      </c>
      <c r="C2088" s="8" t="s">
        <v>520</v>
      </c>
      <c r="D2088" s="11">
        <v>7.6400132215E10</v>
      </c>
      <c r="E2088" s="8" t="s">
        <v>24</v>
      </c>
      <c r="F2088" s="8" t="str">
        <f t="shared" si="1"/>
        <v>BUY</v>
      </c>
      <c r="G2088" s="12">
        <v>64.481148</v>
      </c>
      <c r="H2088" s="12">
        <v>1000.0</v>
      </c>
      <c r="I2088" s="16">
        <v>43930.0</v>
      </c>
      <c r="J2088" s="14">
        <v>37.19701</v>
      </c>
      <c r="K2088" s="14">
        <f t="shared" si="2"/>
        <v>576.8664354</v>
      </c>
      <c r="L2088" s="15">
        <f t="shared" si="3"/>
        <v>-0.4231335646</v>
      </c>
      <c r="M2088" s="15">
        <f t="shared" si="4"/>
        <v>0.4231335646</v>
      </c>
      <c r="N2088" s="8">
        <f t="shared" si="5"/>
        <v>247</v>
      </c>
    </row>
    <row r="2089" ht="12.75" customHeight="1">
      <c r="A2089" s="7">
        <v>43683.0</v>
      </c>
      <c r="B2089" s="8" t="s">
        <v>173</v>
      </c>
      <c r="C2089" s="8" t="s">
        <v>174</v>
      </c>
      <c r="D2089" s="11">
        <v>1.21670003777E11</v>
      </c>
      <c r="E2089" s="8" t="s">
        <v>24</v>
      </c>
      <c r="F2089" s="8" t="str">
        <f t="shared" si="1"/>
        <v>BUY</v>
      </c>
      <c r="G2089" s="12">
        <v>58.807652</v>
      </c>
      <c r="H2089" s="12">
        <v>1000.0</v>
      </c>
      <c r="I2089" s="7">
        <v>43683.0</v>
      </c>
      <c r="J2089" s="14">
        <v>58.807652</v>
      </c>
      <c r="K2089" s="14">
        <f t="shared" si="2"/>
        <v>1000</v>
      </c>
      <c r="L2089" s="15">
        <f t="shared" si="3"/>
        <v>0</v>
      </c>
      <c r="M2089" s="15">
        <f t="shared" si="4"/>
        <v>0</v>
      </c>
      <c r="N2089" s="8">
        <f t="shared" si="5"/>
        <v>0</v>
      </c>
    </row>
    <row r="2090" ht="12.75" customHeight="1">
      <c r="A2090" s="7">
        <v>43683.0</v>
      </c>
      <c r="B2090" s="8" t="s">
        <v>644</v>
      </c>
      <c r="C2090" s="8" t="s">
        <v>645</v>
      </c>
      <c r="D2090" s="11">
        <v>6.9650124965E10</v>
      </c>
      <c r="E2090" s="8" t="s">
        <v>20</v>
      </c>
      <c r="F2090" s="8" t="str">
        <f t="shared" si="1"/>
        <v>SELL</v>
      </c>
      <c r="G2090" s="12">
        <v>42.024799</v>
      </c>
      <c r="H2090" s="12">
        <v>1000.0</v>
      </c>
      <c r="I2090" s="7">
        <v>43728.0</v>
      </c>
      <c r="J2090" s="14">
        <v>48.473473</v>
      </c>
      <c r="K2090" s="14">
        <f t="shared" si="2"/>
        <v>1153.449253</v>
      </c>
      <c r="L2090" s="15">
        <f t="shared" si="3"/>
        <v>-0.1534492527</v>
      </c>
      <c r="M2090" s="15">
        <f t="shared" si="4"/>
        <v>0.1534492527</v>
      </c>
      <c r="N2090" s="8">
        <f t="shared" si="5"/>
        <v>45</v>
      </c>
    </row>
    <row r="2091" ht="12.75" customHeight="1">
      <c r="A2091" s="7">
        <v>43683.0</v>
      </c>
      <c r="B2091" s="8" t="s">
        <v>286</v>
      </c>
      <c r="C2091" s="8" t="s">
        <v>287</v>
      </c>
      <c r="D2091" s="11">
        <v>6.6295485348E10</v>
      </c>
      <c r="E2091" s="8" t="s">
        <v>20</v>
      </c>
      <c r="F2091" s="8" t="str">
        <f t="shared" si="1"/>
        <v>SELL</v>
      </c>
      <c r="G2091" s="12">
        <v>105.029999</v>
      </c>
      <c r="H2091" s="12">
        <v>1000.0</v>
      </c>
      <c r="I2091" s="7">
        <v>44505.0</v>
      </c>
      <c r="J2091" s="14">
        <v>225.779999</v>
      </c>
      <c r="K2091" s="14">
        <f t="shared" si="2"/>
        <v>2149.671533</v>
      </c>
      <c r="L2091" s="15">
        <f t="shared" si="3"/>
        <v>-1.149671533</v>
      </c>
      <c r="M2091" s="15">
        <f t="shared" si="4"/>
        <v>1.149671533</v>
      </c>
      <c r="N2091" s="8">
        <f t="shared" si="5"/>
        <v>822</v>
      </c>
    </row>
    <row r="2092" ht="12.75" customHeight="1">
      <c r="A2092" s="16">
        <v>43683.0</v>
      </c>
      <c r="B2092" s="8" t="s">
        <v>731</v>
      </c>
      <c r="C2092" s="8" t="s">
        <v>732</v>
      </c>
      <c r="D2092" s="11">
        <v>1.2714296062E10</v>
      </c>
      <c r="E2092" s="18" t="s">
        <v>24</v>
      </c>
      <c r="F2092" s="17" t="str">
        <f t="shared" si="1"/>
        <v>BUY</v>
      </c>
      <c r="G2092" s="12">
        <v>52.008858</v>
      </c>
      <c r="H2092" s="12">
        <v>1000.0</v>
      </c>
      <c r="I2092" s="16">
        <v>43809.0</v>
      </c>
      <c r="J2092" s="14">
        <v>48.220451</v>
      </c>
      <c r="K2092" s="14">
        <f t="shared" si="2"/>
        <v>927.1584275</v>
      </c>
      <c r="L2092" s="15">
        <f t="shared" si="3"/>
        <v>-0.07284157249</v>
      </c>
      <c r="M2092" s="15">
        <f t="shared" si="4"/>
        <v>0.07284157249</v>
      </c>
      <c r="N2092" s="8">
        <f t="shared" si="5"/>
        <v>126</v>
      </c>
    </row>
    <row r="2093" ht="12.75" customHeight="1">
      <c r="A2093" s="7">
        <v>43689.0</v>
      </c>
      <c r="B2093" s="8" t="s">
        <v>372</v>
      </c>
      <c r="C2093" s="8" t="s">
        <v>373</v>
      </c>
      <c r="D2093" s="11">
        <v>2.6695412156E10</v>
      </c>
      <c r="E2093" s="8" t="s">
        <v>24</v>
      </c>
      <c r="F2093" s="8" t="str">
        <f t="shared" si="1"/>
        <v>BUY</v>
      </c>
      <c r="G2093" s="12">
        <v>57.7066</v>
      </c>
      <c r="H2093" s="12">
        <v>1000.0</v>
      </c>
      <c r="I2093" s="7">
        <v>43774.0</v>
      </c>
      <c r="J2093" s="14">
        <v>56.99559</v>
      </c>
      <c r="K2093" s="14">
        <f t="shared" si="2"/>
        <v>987.678879</v>
      </c>
      <c r="L2093" s="15">
        <f t="shared" si="3"/>
        <v>-0.01232112098</v>
      </c>
      <c r="M2093" s="15">
        <f t="shared" si="4"/>
        <v>0.01232112098</v>
      </c>
      <c r="N2093" s="8">
        <f t="shared" si="5"/>
        <v>85</v>
      </c>
    </row>
    <row r="2094" ht="12.75" customHeight="1">
      <c r="A2094" s="7">
        <v>43689.0</v>
      </c>
      <c r="B2094" s="8" t="s">
        <v>1985</v>
      </c>
      <c r="C2094" s="8" t="s">
        <v>1986</v>
      </c>
      <c r="D2094" s="11">
        <v>1.2488167291E10</v>
      </c>
      <c r="E2094" s="8" t="s">
        <v>20</v>
      </c>
      <c r="F2094" s="8" t="str">
        <f t="shared" si="1"/>
        <v>SELL</v>
      </c>
      <c r="G2094" s="12">
        <v>17.842642</v>
      </c>
      <c r="H2094" s="12">
        <v>1000.0</v>
      </c>
      <c r="I2094" s="16">
        <v>44727.0</v>
      </c>
      <c r="J2094" s="14">
        <v>27.071455</v>
      </c>
      <c r="K2094" s="14">
        <f t="shared" si="2"/>
        <v>1517.233546</v>
      </c>
      <c r="L2094" s="15">
        <f t="shared" si="3"/>
        <v>-0.5172335465</v>
      </c>
      <c r="M2094" s="15">
        <f t="shared" si="4"/>
        <v>0.5172335465</v>
      </c>
      <c r="N2094" s="8">
        <f t="shared" si="5"/>
        <v>1038</v>
      </c>
    </row>
    <row r="2095" ht="12.75" customHeight="1">
      <c r="A2095" s="7">
        <v>43689.0</v>
      </c>
      <c r="B2095" s="8" t="s">
        <v>2648</v>
      </c>
      <c r="C2095" s="8" t="s">
        <v>2649</v>
      </c>
      <c r="D2095" s="11">
        <v>4.737757392E10</v>
      </c>
      <c r="E2095" s="8" t="s">
        <v>20</v>
      </c>
      <c r="F2095" s="8" t="str">
        <f t="shared" si="1"/>
        <v>SELL</v>
      </c>
      <c r="G2095" s="12">
        <v>26.254732</v>
      </c>
      <c r="H2095" s="12">
        <v>1000.0</v>
      </c>
      <c r="I2095" s="16">
        <v>44727.0</v>
      </c>
      <c r="J2095" s="14">
        <v>33.869442</v>
      </c>
      <c r="K2095" s="14">
        <f t="shared" si="2"/>
        <v>1290.031907</v>
      </c>
      <c r="L2095" s="15">
        <f t="shared" si="3"/>
        <v>-0.2900319074</v>
      </c>
      <c r="M2095" s="15">
        <f t="shared" si="4"/>
        <v>0.2900319074</v>
      </c>
      <c r="N2095" s="8">
        <f t="shared" si="5"/>
        <v>1038</v>
      </c>
    </row>
    <row r="2096" ht="12.75" customHeight="1">
      <c r="A2096" s="7">
        <v>43690.0</v>
      </c>
      <c r="B2096" s="8" t="s">
        <v>562</v>
      </c>
      <c r="C2096" s="8" t="s">
        <v>563</v>
      </c>
      <c r="D2096" s="11">
        <v>1.7149203119E10</v>
      </c>
      <c r="E2096" s="8" t="s">
        <v>20</v>
      </c>
      <c r="F2096" s="8" t="str">
        <f t="shared" si="1"/>
        <v>SELL</v>
      </c>
      <c r="G2096" s="12">
        <v>62.397762</v>
      </c>
      <c r="H2096" s="12">
        <v>1000.0</v>
      </c>
      <c r="I2096" s="16">
        <v>43728.0</v>
      </c>
      <c r="J2096" s="14">
        <v>58.871773</v>
      </c>
      <c r="K2096" s="14">
        <f t="shared" si="2"/>
        <v>943.4917393</v>
      </c>
      <c r="L2096" s="15">
        <f t="shared" si="3"/>
        <v>0.05650826066</v>
      </c>
      <c r="M2096" s="15">
        <f t="shared" si="4"/>
        <v>-0.05650826066</v>
      </c>
      <c r="N2096" s="8">
        <f t="shared" si="5"/>
        <v>38</v>
      </c>
    </row>
    <row r="2097" ht="12.75" customHeight="1">
      <c r="A2097" s="7">
        <v>43690.0</v>
      </c>
      <c r="B2097" s="8" t="s">
        <v>169</v>
      </c>
      <c r="C2097" s="8" t="s">
        <v>170</v>
      </c>
      <c r="D2097" s="11">
        <v>3.4609881197E10</v>
      </c>
      <c r="E2097" s="8" t="s">
        <v>20</v>
      </c>
      <c r="F2097" s="8" t="str">
        <f t="shared" si="1"/>
        <v>SELL</v>
      </c>
      <c r="G2097" s="12">
        <v>63.66539</v>
      </c>
      <c r="H2097" s="12">
        <v>1000.0</v>
      </c>
      <c r="I2097" s="16">
        <v>44498.0</v>
      </c>
      <c r="J2097" s="14">
        <v>67.285522</v>
      </c>
      <c r="K2097" s="14">
        <f t="shared" si="2"/>
        <v>1056.861852</v>
      </c>
      <c r="L2097" s="15">
        <f t="shared" si="3"/>
        <v>-0.05686185226</v>
      </c>
      <c r="M2097" s="15">
        <f t="shared" si="4"/>
        <v>0.05686185226</v>
      </c>
      <c r="N2097" s="8">
        <f t="shared" si="5"/>
        <v>808</v>
      </c>
    </row>
    <row r="2098" ht="12.75" customHeight="1">
      <c r="A2098" s="7">
        <v>43690.0</v>
      </c>
      <c r="B2098" s="8" t="s">
        <v>632</v>
      </c>
      <c r="C2098" s="8" t="s">
        <v>633</v>
      </c>
      <c r="D2098" s="11">
        <v>1.226514E11</v>
      </c>
      <c r="E2098" s="8" t="s">
        <v>20</v>
      </c>
      <c r="F2098" s="8" t="str">
        <f t="shared" si="1"/>
        <v>SELL</v>
      </c>
      <c r="G2098" s="12">
        <v>65.73362</v>
      </c>
      <c r="H2098" s="12">
        <v>1000.0</v>
      </c>
      <c r="I2098" s="7">
        <v>44054.0</v>
      </c>
      <c r="J2098" s="14">
        <v>102.258118</v>
      </c>
      <c r="K2098" s="14">
        <f t="shared" si="2"/>
        <v>1555.644098</v>
      </c>
      <c r="L2098" s="15">
        <f t="shared" si="3"/>
        <v>-0.5556440981</v>
      </c>
      <c r="M2098" s="15">
        <f t="shared" si="4"/>
        <v>0.5556440981</v>
      </c>
      <c r="N2098" s="8">
        <f t="shared" si="5"/>
        <v>364</v>
      </c>
    </row>
    <row r="2099" ht="12.75" customHeight="1">
      <c r="A2099" s="7">
        <v>43691.0</v>
      </c>
      <c r="B2099" s="8" t="s">
        <v>503</v>
      </c>
      <c r="C2099" s="8" t="s">
        <v>504</v>
      </c>
      <c r="D2099" s="11">
        <v>2.24291300639E11</v>
      </c>
      <c r="E2099" s="8" t="s">
        <v>24</v>
      </c>
      <c r="F2099" s="8" t="str">
        <f t="shared" si="1"/>
        <v>BUY</v>
      </c>
      <c r="G2099" s="12">
        <v>44.701675</v>
      </c>
      <c r="H2099" s="12">
        <v>1000.0</v>
      </c>
      <c r="I2099" s="16">
        <v>43810.0</v>
      </c>
      <c r="J2099" s="14">
        <v>39.406879</v>
      </c>
      <c r="K2099" s="14">
        <f t="shared" si="2"/>
        <v>881.5526264</v>
      </c>
      <c r="L2099" s="15">
        <f t="shared" si="3"/>
        <v>-0.1184473736</v>
      </c>
      <c r="M2099" s="15">
        <f t="shared" si="4"/>
        <v>0.1184473736</v>
      </c>
      <c r="N2099" s="8">
        <f t="shared" si="5"/>
        <v>119</v>
      </c>
    </row>
    <row r="2100" ht="12.75" customHeight="1">
      <c r="A2100" s="7">
        <v>43691.0</v>
      </c>
      <c r="B2100" s="8" t="s">
        <v>1168</v>
      </c>
      <c r="C2100" s="8" t="s">
        <v>1169</v>
      </c>
      <c r="D2100" s="11">
        <v>4.3386699181E10</v>
      </c>
      <c r="E2100" s="8" t="s">
        <v>20</v>
      </c>
      <c r="F2100" s="8" t="str">
        <f t="shared" si="1"/>
        <v>SELL</v>
      </c>
      <c r="G2100" s="12">
        <v>16.710821</v>
      </c>
      <c r="H2100" s="12">
        <v>1000.0</v>
      </c>
      <c r="I2100" s="16">
        <v>44727.0</v>
      </c>
      <c r="J2100" s="14">
        <v>34.893612</v>
      </c>
      <c r="K2100" s="14">
        <f t="shared" si="2"/>
        <v>2088.08484</v>
      </c>
      <c r="L2100" s="15">
        <f t="shared" si="3"/>
        <v>-1.08808484</v>
      </c>
      <c r="M2100" s="15">
        <f t="shared" si="4"/>
        <v>1.08808484</v>
      </c>
      <c r="N2100" s="8">
        <f t="shared" si="5"/>
        <v>1036</v>
      </c>
    </row>
    <row r="2101" ht="12.75" customHeight="1">
      <c r="A2101" s="7">
        <v>43692.0</v>
      </c>
      <c r="B2101" s="8" t="s">
        <v>2656</v>
      </c>
      <c r="C2101" s="8" t="s">
        <v>2657</v>
      </c>
      <c r="D2101" s="11">
        <v>4.0652188E10</v>
      </c>
      <c r="E2101" s="8" t="s">
        <v>20</v>
      </c>
      <c r="F2101" s="8" t="str">
        <f t="shared" si="1"/>
        <v>SELL</v>
      </c>
      <c r="G2101" s="12">
        <v>59.133179</v>
      </c>
      <c r="H2101" s="12">
        <v>1000.0</v>
      </c>
      <c r="I2101" s="16">
        <v>44727.0</v>
      </c>
      <c r="J2101" s="14">
        <v>66.278831</v>
      </c>
      <c r="K2101" s="14">
        <f t="shared" si="2"/>
        <v>1120.839977</v>
      </c>
      <c r="L2101" s="15">
        <f t="shared" si="3"/>
        <v>-0.1208399772</v>
      </c>
      <c r="M2101" s="15">
        <f t="shared" si="4"/>
        <v>0.1208399772</v>
      </c>
      <c r="N2101" s="8">
        <f t="shared" si="5"/>
        <v>1035</v>
      </c>
    </row>
    <row r="2102" ht="12.75" customHeight="1">
      <c r="A2102" s="7">
        <v>43696.0</v>
      </c>
      <c r="B2102" s="8" t="s">
        <v>150</v>
      </c>
      <c r="C2102" s="8" t="s">
        <v>151</v>
      </c>
      <c r="D2102" s="11">
        <v>2.353183809372E12</v>
      </c>
      <c r="E2102" s="8" t="s">
        <v>20</v>
      </c>
      <c r="F2102" s="8" t="str">
        <f t="shared" si="1"/>
        <v>SELL</v>
      </c>
      <c r="G2102" s="12">
        <v>133.19</v>
      </c>
      <c r="H2102" s="12">
        <v>1000.0</v>
      </c>
      <c r="I2102" s="7">
        <v>43735.0</v>
      </c>
      <c r="J2102" s="14">
        <v>132.54</v>
      </c>
      <c r="K2102" s="14">
        <f t="shared" si="2"/>
        <v>995.1197537</v>
      </c>
      <c r="L2102" s="15">
        <f t="shared" si="3"/>
        <v>0.004880246265</v>
      </c>
      <c r="M2102" s="15">
        <f t="shared" si="4"/>
        <v>-0.004880246265</v>
      </c>
      <c r="N2102" s="8">
        <f t="shared" si="5"/>
        <v>39</v>
      </c>
    </row>
    <row r="2103" ht="12.75" customHeight="1">
      <c r="A2103" s="16">
        <v>43696.0</v>
      </c>
      <c r="B2103" s="8" t="s">
        <v>2563</v>
      </c>
      <c r="C2103" s="8" t="s">
        <v>2564</v>
      </c>
      <c r="D2103" s="11">
        <v>9.0444963415E10</v>
      </c>
      <c r="E2103" s="17" t="s">
        <v>20</v>
      </c>
      <c r="F2103" s="18" t="str">
        <f t="shared" si="1"/>
        <v>SELL</v>
      </c>
      <c r="G2103" s="12">
        <v>34.610001</v>
      </c>
      <c r="H2103" s="12">
        <v>1000.0</v>
      </c>
      <c r="I2103" s="16">
        <v>43731.0</v>
      </c>
      <c r="J2103" s="14">
        <v>33.0</v>
      </c>
      <c r="K2103" s="14">
        <f t="shared" si="2"/>
        <v>953.4816252</v>
      </c>
      <c r="L2103" s="15">
        <f t="shared" si="3"/>
        <v>0.04651837485</v>
      </c>
      <c r="M2103" s="15">
        <f t="shared" si="4"/>
        <v>-0.04651837485</v>
      </c>
      <c r="N2103" s="8">
        <f t="shared" si="5"/>
        <v>35</v>
      </c>
    </row>
    <row r="2104" ht="12.75" customHeight="1">
      <c r="A2104" s="7">
        <v>43698.0</v>
      </c>
      <c r="B2104" s="8" t="s">
        <v>457</v>
      </c>
      <c r="C2104" s="8" t="s">
        <v>458</v>
      </c>
      <c r="D2104" s="11">
        <v>2.64890507807E11</v>
      </c>
      <c r="E2104" s="8" t="s">
        <v>20</v>
      </c>
      <c r="F2104" s="8" t="str">
        <f t="shared" si="1"/>
        <v>SELL</v>
      </c>
      <c r="G2104" s="12">
        <v>56.241081</v>
      </c>
      <c r="H2104" s="12">
        <v>1000.0</v>
      </c>
      <c r="I2104" s="16">
        <v>43924.0</v>
      </c>
      <c r="J2104" s="14">
        <v>62.824093</v>
      </c>
      <c r="K2104" s="14">
        <f t="shared" si="2"/>
        <v>1117.049884</v>
      </c>
      <c r="L2104" s="15">
        <f t="shared" si="3"/>
        <v>-0.1170498839</v>
      </c>
      <c r="M2104" s="15">
        <f t="shared" si="4"/>
        <v>0.1170498839</v>
      </c>
      <c r="N2104" s="8">
        <f t="shared" si="5"/>
        <v>226</v>
      </c>
    </row>
    <row r="2105" ht="12.75" customHeight="1">
      <c r="A2105" s="7">
        <v>43698.0</v>
      </c>
      <c r="B2105" s="8" t="s">
        <v>342</v>
      </c>
      <c r="C2105" s="8" t="s">
        <v>343</v>
      </c>
      <c r="D2105" s="11">
        <v>2.0695706284E11</v>
      </c>
      <c r="E2105" s="8" t="s">
        <v>24</v>
      </c>
      <c r="F2105" s="8" t="str">
        <f t="shared" si="1"/>
        <v>BUY</v>
      </c>
      <c r="G2105" s="12">
        <v>28.447395</v>
      </c>
      <c r="H2105" s="12">
        <v>1000.0</v>
      </c>
      <c r="I2105" s="7">
        <v>43768.0</v>
      </c>
      <c r="J2105" s="14">
        <v>31.392487</v>
      </c>
      <c r="K2105" s="14">
        <f t="shared" si="2"/>
        <v>1103.527652</v>
      </c>
      <c r="L2105" s="15">
        <f t="shared" si="3"/>
        <v>0.1035276517</v>
      </c>
      <c r="M2105" s="15">
        <f t="shared" si="4"/>
        <v>-0.1035276517</v>
      </c>
      <c r="N2105" s="8">
        <f t="shared" si="5"/>
        <v>70</v>
      </c>
    </row>
    <row r="2106" ht="12.75" customHeight="1">
      <c r="A2106" s="7">
        <v>43699.0</v>
      </c>
      <c r="B2106" s="8" t="s">
        <v>2484</v>
      </c>
      <c r="C2106" s="8" t="s">
        <v>2485</v>
      </c>
      <c r="D2106" s="11">
        <v>1.786231496E10</v>
      </c>
      <c r="E2106" s="8" t="s">
        <v>20</v>
      </c>
      <c r="F2106" s="8" t="str">
        <f t="shared" si="1"/>
        <v>SELL</v>
      </c>
      <c r="G2106" s="12">
        <v>33.75</v>
      </c>
      <c r="H2106" s="12">
        <v>1000.0</v>
      </c>
      <c r="I2106" s="7">
        <v>43704.0</v>
      </c>
      <c r="J2106" s="14">
        <v>33.049999</v>
      </c>
      <c r="K2106" s="14">
        <f t="shared" si="2"/>
        <v>979.2592296</v>
      </c>
      <c r="L2106" s="15">
        <f t="shared" si="3"/>
        <v>0.02074077037</v>
      </c>
      <c r="M2106" s="15">
        <f t="shared" si="4"/>
        <v>-0.02074077037</v>
      </c>
      <c r="N2106" s="8">
        <f t="shared" si="5"/>
        <v>5</v>
      </c>
    </row>
    <row r="2107" ht="12.75" customHeight="1">
      <c r="A2107" s="7">
        <v>43699.0</v>
      </c>
      <c r="B2107" s="8" t="s">
        <v>689</v>
      </c>
      <c r="C2107" s="8" t="s">
        <v>690</v>
      </c>
      <c r="D2107" s="11">
        <v>4.1085696745E10</v>
      </c>
      <c r="E2107" s="8" t="s">
        <v>20</v>
      </c>
      <c r="F2107" s="8" t="str">
        <f t="shared" si="1"/>
        <v>SELL</v>
      </c>
      <c r="G2107" s="12">
        <v>48.198921</v>
      </c>
      <c r="H2107" s="12">
        <v>1000.0</v>
      </c>
      <c r="I2107" s="16">
        <v>43812.0</v>
      </c>
      <c r="J2107" s="14">
        <v>45.899315</v>
      </c>
      <c r="K2107" s="14">
        <f t="shared" si="2"/>
        <v>952.2892639</v>
      </c>
      <c r="L2107" s="15">
        <f t="shared" si="3"/>
        <v>0.0477107361</v>
      </c>
      <c r="M2107" s="15">
        <f t="shared" si="4"/>
        <v>-0.0477107361</v>
      </c>
      <c r="N2107" s="8">
        <f t="shared" si="5"/>
        <v>113</v>
      </c>
    </row>
    <row r="2108" ht="12.75" customHeight="1">
      <c r="A2108" s="16">
        <v>43699.0</v>
      </c>
      <c r="B2108" s="8" t="s">
        <v>455</v>
      </c>
      <c r="C2108" s="8" t="s">
        <v>456</v>
      </c>
      <c r="D2108" s="11">
        <v>5.8573620898E10</v>
      </c>
      <c r="E2108" s="17" t="s">
        <v>20</v>
      </c>
      <c r="F2108" s="18" t="str">
        <f t="shared" si="1"/>
        <v>SELL</v>
      </c>
      <c r="G2108" s="12">
        <v>193.369995</v>
      </c>
      <c r="H2108" s="12">
        <v>1000.0</v>
      </c>
      <c r="I2108" s="16">
        <v>43754.0</v>
      </c>
      <c r="J2108" s="14">
        <v>160.460007</v>
      </c>
      <c r="K2108" s="14">
        <f t="shared" si="2"/>
        <v>829.8081975</v>
      </c>
      <c r="L2108" s="15">
        <f t="shared" si="3"/>
        <v>0.1701918025</v>
      </c>
      <c r="M2108" s="15">
        <f t="shared" si="4"/>
        <v>-0.1701918025</v>
      </c>
      <c r="N2108" s="8">
        <f t="shared" si="5"/>
        <v>55</v>
      </c>
    </row>
    <row r="2109" ht="12.75" customHeight="1">
      <c r="A2109" s="16">
        <v>43699.0</v>
      </c>
      <c r="B2109" s="8" t="s">
        <v>61</v>
      </c>
      <c r="C2109" s="8" t="s">
        <v>62</v>
      </c>
      <c r="D2109" s="11">
        <v>4.44889529764E11</v>
      </c>
      <c r="E2109" s="18" t="s">
        <v>24</v>
      </c>
      <c r="F2109" s="17" t="str">
        <f t="shared" si="1"/>
        <v>BUY</v>
      </c>
      <c r="G2109" s="12">
        <v>56.29</v>
      </c>
      <c r="H2109" s="12">
        <v>1000.0</v>
      </c>
      <c r="I2109" s="16">
        <v>44362.0</v>
      </c>
      <c r="J2109" s="14">
        <v>58.69</v>
      </c>
      <c r="K2109" s="14">
        <f t="shared" si="2"/>
        <v>1042.636347</v>
      </c>
      <c r="L2109" s="15">
        <f t="shared" si="3"/>
        <v>0.04263634749</v>
      </c>
      <c r="M2109" s="15">
        <f t="shared" si="4"/>
        <v>-0.04263634749</v>
      </c>
      <c r="N2109" s="8">
        <f t="shared" si="5"/>
        <v>663</v>
      </c>
    </row>
    <row r="2110" ht="12.75" customHeight="1">
      <c r="A2110" s="7">
        <v>43703.0</v>
      </c>
      <c r="B2110" s="8" t="s">
        <v>87</v>
      </c>
      <c r="C2110" s="8" t="s">
        <v>88</v>
      </c>
      <c r="D2110" s="11">
        <v>1.40832515433E11</v>
      </c>
      <c r="E2110" s="8" t="s">
        <v>24</v>
      </c>
      <c r="F2110" s="8" t="str">
        <f t="shared" si="1"/>
        <v>BUY</v>
      </c>
      <c r="G2110" s="12">
        <v>35.577629</v>
      </c>
      <c r="H2110" s="12">
        <v>1000.0</v>
      </c>
      <c r="I2110" s="7">
        <v>43749.0</v>
      </c>
      <c r="J2110" s="14">
        <v>37.145668</v>
      </c>
      <c r="K2110" s="14">
        <f t="shared" si="2"/>
        <v>1044.073735</v>
      </c>
      <c r="L2110" s="15">
        <f t="shared" si="3"/>
        <v>0.04407373521</v>
      </c>
      <c r="M2110" s="15">
        <f t="shared" si="4"/>
        <v>-0.04407373521</v>
      </c>
      <c r="N2110" s="8">
        <f t="shared" si="5"/>
        <v>46</v>
      </c>
    </row>
    <row r="2111" ht="12.75" customHeight="1">
      <c r="A2111" s="7">
        <v>43703.0</v>
      </c>
      <c r="B2111" s="8" t="s">
        <v>783</v>
      </c>
      <c r="C2111" s="8" t="s">
        <v>784</v>
      </c>
      <c r="D2111" s="11">
        <v>1.00443452698E11</v>
      </c>
      <c r="E2111" s="8" t="s">
        <v>24</v>
      </c>
      <c r="F2111" s="8" t="str">
        <f t="shared" si="1"/>
        <v>BUY</v>
      </c>
      <c r="G2111" s="12">
        <v>19.168558</v>
      </c>
      <c r="H2111" s="12">
        <v>1000.0</v>
      </c>
      <c r="I2111" s="7">
        <v>43717.0</v>
      </c>
      <c r="J2111" s="14">
        <v>20.189264</v>
      </c>
      <c r="K2111" s="14">
        <f t="shared" si="2"/>
        <v>1053.248972</v>
      </c>
      <c r="L2111" s="15">
        <f t="shared" si="3"/>
        <v>0.05324897157</v>
      </c>
      <c r="M2111" s="15">
        <f t="shared" si="4"/>
        <v>-0.05324897157</v>
      </c>
      <c r="N2111" s="8">
        <f t="shared" si="5"/>
        <v>14</v>
      </c>
    </row>
    <row r="2112" ht="12.75" customHeight="1">
      <c r="A2112" s="16">
        <v>43703.0</v>
      </c>
      <c r="B2112" s="8" t="s">
        <v>1025</v>
      </c>
      <c r="C2112" s="8" t="s">
        <v>1026</v>
      </c>
      <c r="D2112" s="11">
        <v>4.841462E10</v>
      </c>
      <c r="E2112" s="17" t="s">
        <v>20</v>
      </c>
      <c r="F2112" s="18" t="str">
        <f t="shared" si="1"/>
        <v>SELL</v>
      </c>
      <c r="G2112" s="12">
        <v>101.79</v>
      </c>
      <c r="H2112" s="12">
        <v>1000.0</v>
      </c>
      <c r="I2112" s="16">
        <v>43769.0</v>
      </c>
      <c r="J2112" s="14">
        <v>90.74</v>
      </c>
      <c r="K2112" s="14">
        <f t="shared" si="2"/>
        <v>891.4431673</v>
      </c>
      <c r="L2112" s="15">
        <f t="shared" si="3"/>
        <v>0.1085568327</v>
      </c>
      <c r="M2112" s="15">
        <f t="shared" si="4"/>
        <v>-0.1085568327</v>
      </c>
      <c r="N2112" s="8">
        <f t="shared" si="5"/>
        <v>66</v>
      </c>
    </row>
    <row r="2113" ht="12.75" customHeight="1">
      <c r="A2113" s="7">
        <v>43704.0</v>
      </c>
      <c r="B2113" s="8" t="s">
        <v>2484</v>
      </c>
      <c r="C2113" s="8" t="s">
        <v>2485</v>
      </c>
      <c r="D2113" s="11">
        <v>1.786231496E10</v>
      </c>
      <c r="E2113" s="8" t="s">
        <v>24</v>
      </c>
      <c r="F2113" s="8" t="str">
        <f t="shared" si="1"/>
        <v>BUY</v>
      </c>
      <c r="G2113" s="12">
        <v>33.049999</v>
      </c>
      <c r="H2113" s="12">
        <v>1000.0</v>
      </c>
      <c r="I2113" s="7">
        <v>43742.0</v>
      </c>
      <c r="J2113" s="14">
        <v>23.450001</v>
      </c>
      <c r="K2113" s="14">
        <f t="shared" si="2"/>
        <v>709.5310653</v>
      </c>
      <c r="L2113" s="15">
        <f t="shared" si="3"/>
        <v>-0.2904689347</v>
      </c>
      <c r="M2113" s="15">
        <f t="shared" si="4"/>
        <v>0.2904689347</v>
      </c>
      <c r="N2113" s="8">
        <f t="shared" si="5"/>
        <v>38</v>
      </c>
    </row>
    <row r="2114" ht="12.75" customHeight="1">
      <c r="A2114" s="7">
        <v>43713.0</v>
      </c>
      <c r="B2114" s="8" t="s">
        <v>89</v>
      </c>
      <c r="C2114" s="8" t="s">
        <v>90</v>
      </c>
      <c r="D2114" s="11">
        <v>1.79830167494E11</v>
      </c>
      <c r="E2114" s="8" t="s">
        <v>24</v>
      </c>
      <c r="F2114" s="8" t="str">
        <f t="shared" si="1"/>
        <v>BUY</v>
      </c>
      <c r="G2114" s="12">
        <v>293.25</v>
      </c>
      <c r="H2114" s="12">
        <v>1000.0</v>
      </c>
      <c r="I2114" s="7">
        <v>43816.0</v>
      </c>
      <c r="J2114" s="14">
        <v>315.480011</v>
      </c>
      <c r="K2114" s="14">
        <f t="shared" si="2"/>
        <v>1075.805664</v>
      </c>
      <c r="L2114" s="15">
        <f t="shared" si="3"/>
        <v>0.07580566411</v>
      </c>
      <c r="M2114" s="15">
        <f t="shared" si="4"/>
        <v>-0.07580566411</v>
      </c>
      <c r="N2114" s="8">
        <f t="shared" si="5"/>
        <v>103</v>
      </c>
    </row>
    <row r="2115" ht="12.75" customHeight="1">
      <c r="A2115" s="7">
        <v>43714.0</v>
      </c>
      <c r="B2115" s="8" t="s">
        <v>485</v>
      </c>
      <c r="C2115" s="8" t="s">
        <v>486</v>
      </c>
      <c r="D2115" s="11">
        <v>3.40811773793E11</v>
      </c>
      <c r="E2115" s="8" t="s">
        <v>20</v>
      </c>
      <c r="F2115" s="8" t="str">
        <f t="shared" si="1"/>
        <v>SELL</v>
      </c>
      <c r="G2115" s="12">
        <v>254.459137</v>
      </c>
      <c r="H2115" s="12">
        <v>1000.0</v>
      </c>
      <c r="I2115" s="16">
        <v>44727.0</v>
      </c>
      <c r="J2115" s="14">
        <v>507.374512</v>
      </c>
      <c r="K2115" s="14">
        <f t="shared" si="2"/>
        <v>1993.933163</v>
      </c>
      <c r="L2115" s="15">
        <f t="shared" si="3"/>
        <v>-0.9939331634</v>
      </c>
      <c r="M2115" s="15">
        <f t="shared" si="4"/>
        <v>0.9939331634</v>
      </c>
      <c r="N2115" s="8">
        <f t="shared" si="5"/>
        <v>1013</v>
      </c>
    </row>
    <row r="2116" ht="12.75" customHeight="1">
      <c r="A2116" s="7">
        <v>43714.0</v>
      </c>
      <c r="B2116" s="8" t="s">
        <v>437</v>
      </c>
      <c r="C2116" s="8" t="s">
        <v>438</v>
      </c>
      <c r="D2116" s="11">
        <v>1.276728036E10</v>
      </c>
      <c r="E2116" s="8" t="s">
        <v>20</v>
      </c>
      <c r="F2116" s="8" t="str">
        <f t="shared" si="1"/>
        <v>SELL</v>
      </c>
      <c r="G2116" s="12">
        <v>39.811008</v>
      </c>
      <c r="H2116" s="12">
        <v>1000.0</v>
      </c>
      <c r="I2116" s="16">
        <v>44260.0</v>
      </c>
      <c r="J2116" s="14">
        <v>43.10387</v>
      </c>
      <c r="K2116" s="14">
        <f t="shared" si="2"/>
        <v>1082.712349</v>
      </c>
      <c r="L2116" s="15">
        <f t="shared" si="3"/>
        <v>-0.08271234931</v>
      </c>
      <c r="M2116" s="15">
        <f t="shared" si="4"/>
        <v>0.08271234931</v>
      </c>
      <c r="N2116" s="8">
        <f t="shared" si="5"/>
        <v>546</v>
      </c>
    </row>
    <row r="2117" ht="12.75" customHeight="1">
      <c r="A2117" s="7">
        <v>43717.0</v>
      </c>
      <c r="B2117" s="8" t="s">
        <v>162</v>
      </c>
      <c r="C2117" s="8" t="s">
        <v>163</v>
      </c>
      <c r="D2117" s="11">
        <v>1.36351276474E11</v>
      </c>
      <c r="E2117" s="8" t="s">
        <v>20</v>
      </c>
      <c r="F2117" s="8" t="str">
        <f t="shared" si="1"/>
        <v>SELL</v>
      </c>
      <c r="G2117" s="12">
        <v>354.588654</v>
      </c>
      <c r="H2117" s="12">
        <v>1000.0</v>
      </c>
      <c r="I2117" s="7">
        <v>43746.0</v>
      </c>
      <c r="J2117" s="14">
        <v>369.729706</v>
      </c>
      <c r="K2117" s="14">
        <f t="shared" si="2"/>
        <v>1042.700328</v>
      </c>
      <c r="L2117" s="15">
        <f t="shared" si="3"/>
        <v>-0.04270032848</v>
      </c>
      <c r="M2117" s="15">
        <f t="shared" si="4"/>
        <v>0.04270032848</v>
      </c>
      <c r="N2117" s="8">
        <f t="shared" si="5"/>
        <v>29</v>
      </c>
    </row>
    <row r="2118" ht="12.75" customHeight="1">
      <c r="A2118" s="7">
        <v>43717.0</v>
      </c>
      <c r="B2118" s="8" t="s">
        <v>1228</v>
      </c>
      <c r="C2118" s="8" t="s">
        <v>1229</v>
      </c>
      <c r="D2118" s="11">
        <v>6.7963933922E10</v>
      </c>
      <c r="E2118" s="8" t="s">
        <v>24</v>
      </c>
      <c r="F2118" s="8" t="str">
        <f t="shared" si="1"/>
        <v>BUY</v>
      </c>
      <c r="G2118" s="12">
        <v>35.867001</v>
      </c>
      <c r="H2118" s="12">
        <v>1000.0</v>
      </c>
      <c r="I2118" s="7">
        <v>43719.0</v>
      </c>
      <c r="J2118" s="14">
        <v>34.750999</v>
      </c>
      <c r="K2118" s="14">
        <f t="shared" si="2"/>
        <v>968.8849926</v>
      </c>
      <c r="L2118" s="15">
        <f t="shared" si="3"/>
        <v>-0.03111500736</v>
      </c>
      <c r="M2118" s="15">
        <f t="shared" si="4"/>
        <v>0.03111500736</v>
      </c>
      <c r="N2118" s="8">
        <f t="shared" si="5"/>
        <v>2</v>
      </c>
    </row>
    <row r="2119" ht="12.75" customHeight="1">
      <c r="A2119" s="7">
        <v>43717.0</v>
      </c>
      <c r="B2119" s="8" t="s">
        <v>783</v>
      </c>
      <c r="C2119" s="8" t="s">
        <v>784</v>
      </c>
      <c r="D2119" s="11">
        <v>1.00443452698E11</v>
      </c>
      <c r="E2119" s="8" t="s">
        <v>20</v>
      </c>
      <c r="F2119" s="8" t="str">
        <f t="shared" si="1"/>
        <v>SELL</v>
      </c>
      <c r="G2119" s="12">
        <v>20.189264</v>
      </c>
      <c r="H2119" s="12">
        <v>1000.0</v>
      </c>
      <c r="I2119" s="7">
        <v>43902.0</v>
      </c>
      <c r="J2119" s="14">
        <v>17.82004</v>
      </c>
      <c r="K2119" s="14">
        <f t="shared" si="2"/>
        <v>882.649313</v>
      </c>
      <c r="L2119" s="15">
        <f t="shared" si="3"/>
        <v>0.117350687</v>
      </c>
      <c r="M2119" s="15">
        <f t="shared" si="4"/>
        <v>-0.117350687</v>
      </c>
      <c r="N2119" s="8">
        <f t="shared" si="5"/>
        <v>185</v>
      </c>
    </row>
    <row r="2120" ht="12.75" customHeight="1">
      <c r="A2120" s="7">
        <v>43718.0</v>
      </c>
      <c r="B2120" s="8" t="s">
        <v>107</v>
      </c>
      <c r="C2120" s="8" t="s">
        <v>108</v>
      </c>
      <c r="D2120" s="11">
        <v>8.1360823648E10</v>
      </c>
      <c r="E2120" s="8" t="s">
        <v>24</v>
      </c>
      <c r="F2120" s="8" t="str">
        <f t="shared" si="1"/>
        <v>BUY</v>
      </c>
      <c r="G2120" s="12">
        <v>59.465061</v>
      </c>
      <c r="H2120" s="12">
        <v>1000.0</v>
      </c>
      <c r="I2120" s="7">
        <v>43749.0</v>
      </c>
      <c r="J2120" s="14">
        <v>60.430573</v>
      </c>
      <c r="K2120" s="14">
        <f t="shared" si="2"/>
        <v>1016.236627</v>
      </c>
      <c r="L2120" s="15">
        <f t="shared" si="3"/>
        <v>0.01623662675</v>
      </c>
      <c r="M2120" s="15">
        <f t="shared" si="4"/>
        <v>-0.01623662675</v>
      </c>
      <c r="N2120" s="8">
        <f t="shared" si="5"/>
        <v>31</v>
      </c>
    </row>
    <row r="2121" ht="12.75" customHeight="1">
      <c r="A2121" s="7">
        <v>43718.0</v>
      </c>
      <c r="B2121" s="8" t="s">
        <v>2672</v>
      </c>
      <c r="C2121" s="8" t="s">
        <v>2673</v>
      </c>
      <c r="D2121" s="11">
        <v>4.6571654339E10</v>
      </c>
      <c r="E2121" s="8" t="s">
        <v>20</v>
      </c>
      <c r="F2121" s="8" t="str">
        <f t="shared" si="1"/>
        <v>SELL</v>
      </c>
      <c r="G2121" s="12">
        <v>155.118195</v>
      </c>
      <c r="H2121" s="12">
        <v>1000.0</v>
      </c>
      <c r="I2121" s="16">
        <v>44727.0</v>
      </c>
      <c r="J2121" s="14">
        <v>200.478989</v>
      </c>
      <c r="K2121" s="14">
        <f t="shared" si="2"/>
        <v>1292.427294</v>
      </c>
      <c r="L2121" s="15">
        <f t="shared" si="3"/>
        <v>-0.2924272939</v>
      </c>
      <c r="M2121" s="15">
        <f t="shared" si="4"/>
        <v>0.2924272939</v>
      </c>
      <c r="N2121" s="8">
        <f t="shared" si="5"/>
        <v>1009</v>
      </c>
    </row>
    <row r="2122" ht="12.75" customHeight="1">
      <c r="A2122" s="7">
        <v>43719.0</v>
      </c>
      <c r="B2122" s="8" t="s">
        <v>179</v>
      </c>
      <c r="C2122" s="8" t="s">
        <v>180</v>
      </c>
      <c r="D2122" s="11">
        <v>7.25893281281E11</v>
      </c>
      <c r="E2122" s="8" t="s">
        <v>20</v>
      </c>
      <c r="F2122" s="8" t="str">
        <f t="shared" si="1"/>
        <v>SELL</v>
      </c>
      <c r="G2122" s="12">
        <v>188.490005</v>
      </c>
      <c r="H2122" s="12">
        <v>1000.0</v>
      </c>
      <c r="I2122" s="7">
        <v>43860.0</v>
      </c>
      <c r="J2122" s="14">
        <v>209.529999</v>
      </c>
      <c r="K2122" s="14">
        <f t="shared" si="2"/>
        <v>1111.623924</v>
      </c>
      <c r="L2122" s="15">
        <f t="shared" si="3"/>
        <v>-0.111623924</v>
      </c>
      <c r="M2122" s="15">
        <f t="shared" si="4"/>
        <v>0.111623924</v>
      </c>
      <c r="N2122" s="8">
        <f t="shared" si="5"/>
        <v>141</v>
      </c>
    </row>
    <row r="2123" ht="12.75" customHeight="1">
      <c r="A2123" s="7">
        <v>43719.0</v>
      </c>
      <c r="B2123" s="8" t="s">
        <v>1378</v>
      </c>
      <c r="C2123" s="8" t="s">
        <v>1379</v>
      </c>
      <c r="D2123" s="11">
        <v>9.6243937501E10</v>
      </c>
      <c r="E2123" s="8" t="s">
        <v>20</v>
      </c>
      <c r="F2123" s="8" t="str">
        <f t="shared" si="1"/>
        <v>SELL</v>
      </c>
      <c r="G2123" s="12">
        <v>37.41</v>
      </c>
      <c r="H2123" s="12">
        <v>1000.0</v>
      </c>
      <c r="I2123" s="7">
        <v>44517.0</v>
      </c>
      <c r="J2123" s="14">
        <v>51.29</v>
      </c>
      <c r="K2123" s="14">
        <f t="shared" si="2"/>
        <v>1371.02379</v>
      </c>
      <c r="L2123" s="15">
        <f t="shared" si="3"/>
        <v>-0.3710237904</v>
      </c>
      <c r="M2123" s="15">
        <f t="shared" si="4"/>
        <v>0.3710237904</v>
      </c>
      <c r="N2123" s="8">
        <f t="shared" si="5"/>
        <v>798</v>
      </c>
    </row>
    <row r="2124" ht="12.75" customHeight="1">
      <c r="A2124" s="7">
        <v>43719.0</v>
      </c>
      <c r="B2124" s="8" t="s">
        <v>1228</v>
      </c>
      <c r="C2124" s="8" t="s">
        <v>1229</v>
      </c>
      <c r="D2124" s="11">
        <v>6.7963933922E10</v>
      </c>
      <c r="E2124" s="8" t="s">
        <v>20</v>
      </c>
      <c r="F2124" s="8" t="str">
        <f t="shared" si="1"/>
        <v>SELL</v>
      </c>
      <c r="G2124" s="12">
        <v>34.750999</v>
      </c>
      <c r="H2124" s="12">
        <v>1000.0</v>
      </c>
      <c r="I2124" s="16">
        <v>44727.0</v>
      </c>
      <c r="J2124" s="14">
        <v>32.603001</v>
      </c>
      <c r="K2124" s="14">
        <f t="shared" si="2"/>
        <v>938.1888849</v>
      </c>
      <c r="L2124" s="15">
        <f t="shared" si="3"/>
        <v>0.06181111513</v>
      </c>
      <c r="M2124" s="15">
        <f t="shared" si="4"/>
        <v>-0.06181111513</v>
      </c>
      <c r="N2124" s="8">
        <f t="shared" si="5"/>
        <v>1008</v>
      </c>
    </row>
    <row r="2125" ht="12.75" customHeight="1">
      <c r="A2125" s="7">
        <v>43721.0</v>
      </c>
      <c r="B2125" s="8" t="s">
        <v>16</v>
      </c>
      <c r="C2125" s="8" t="s">
        <v>17</v>
      </c>
      <c r="D2125" s="11">
        <v>1.41375537264E11</v>
      </c>
      <c r="E2125" s="8" t="s">
        <v>24</v>
      </c>
      <c r="F2125" s="8" t="str">
        <f t="shared" si="1"/>
        <v>BUY</v>
      </c>
      <c r="G2125" s="12">
        <v>121.469925</v>
      </c>
      <c r="H2125" s="12">
        <v>1000.0</v>
      </c>
      <c r="I2125" s="7">
        <v>43756.0</v>
      </c>
      <c r="J2125" s="14">
        <v>119.615295</v>
      </c>
      <c r="K2125" s="14">
        <f t="shared" si="2"/>
        <v>984.7317762</v>
      </c>
      <c r="L2125" s="15">
        <f t="shared" si="3"/>
        <v>-0.0152682238</v>
      </c>
      <c r="M2125" s="15">
        <f t="shared" si="4"/>
        <v>0.0152682238</v>
      </c>
      <c r="N2125" s="8">
        <f t="shared" si="5"/>
        <v>35</v>
      </c>
    </row>
    <row r="2126" ht="12.75" customHeight="1">
      <c r="A2126" s="7">
        <v>43721.0</v>
      </c>
      <c r="B2126" s="8" t="s">
        <v>74</v>
      </c>
      <c r="C2126" s="8" t="s">
        <v>75</v>
      </c>
      <c r="D2126" s="11">
        <v>1.1640308784E11</v>
      </c>
      <c r="E2126" s="8" t="s">
        <v>24</v>
      </c>
      <c r="F2126" s="8" t="str">
        <f t="shared" si="1"/>
        <v>BUY</v>
      </c>
      <c r="G2126" s="12">
        <v>156.49147</v>
      </c>
      <c r="H2126" s="12">
        <v>1000.0</v>
      </c>
      <c r="I2126" s="7">
        <v>43766.0</v>
      </c>
      <c r="J2126" s="14">
        <v>164.745819</v>
      </c>
      <c r="K2126" s="14">
        <f t="shared" si="2"/>
        <v>1052.746319</v>
      </c>
      <c r="L2126" s="15">
        <f t="shared" si="3"/>
        <v>0.05274631902</v>
      </c>
      <c r="M2126" s="15">
        <f t="shared" si="4"/>
        <v>-0.05274631902</v>
      </c>
      <c r="N2126" s="8">
        <f t="shared" si="5"/>
        <v>45</v>
      </c>
    </row>
    <row r="2127" ht="12.75" customHeight="1">
      <c r="A2127" s="7">
        <v>43721.0</v>
      </c>
      <c r="B2127" s="8" t="s">
        <v>630</v>
      </c>
      <c r="C2127" s="8" t="s">
        <v>631</v>
      </c>
      <c r="D2127" s="11">
        <v>1.069485355423E12</v>
      </c>
      <c r="E2127" s="8" t="s">
        <v>24</v>
      </c>
      <c r="F2127" s="8" t="str">
        <f t="shared" si="1"/>
        <v>BUY</v>
      </c>
      <c r="G2127" s="12">
        <v>45.282261</v>
      </c>
      <c r="H2127" s="12">
        <v>1000.0</v>
      </c>
      <c r="I2127" s="7">
        <v>43725.0</v>
      </c>
      <c r="J2127" s="14">
        <v>45.065735</v>
      </c>
      <c r="K2127" s="14">
        <f t="shared" si="2"/>
        <v>995.2183041</v>
      </c>
      <c r="L2127" s="15">
        <f t="shared" si="3"/>
        <v>-0.004781695861</v>
      </c>
      <c r="M2127" s="15">
        <f t="shared" si="4"/>
        <v>0.004781695861</v>
      </c>
      <c r="N2127" s="8">
        <f t="shared" si="5"/>
        <v>4</v>
      </c>
    </row>
    <row r="2128" ht="12.75" customHeight="1">
      <c r="A2128" s="16">
        <v>43721.0</v>
      </c>
      <c r="B2128" s="8" t="s">
        <v>129</v>
      </c>
      <c r="C2128" s="8" t="s">
        <v>130</v>
      </c>
      <c r="D2128" s="11">
        <v>1.5587597568E11</v>
      </c>
      <c r="E2128" s="17" t="s">
        <v>20</v>
      </c>
      <c r="F2128" s="18" t="str">
        <f t="shared" si="1"/>
        <v>SELL</v>
      </c>
      <c r="G2128" s="12">
        <v>43.92828</v>
      </c>
      <c r="H2128" s="12">
        <v>1000.0</v>
      </c>
      <c r="I2128" s="16">
        <v>43756.0</v>
      </c>
      <c r="J2128" s="14">
        <v>44.87114</v>
      </c>
      <c r="K2128" s="14">
        <f t="shared" si="2"/>
        <v>1021.463622</v>
      </c>
      <c r="L2128" s="15">
        <f t="shared" si="3"/>
        <v>-0.02146362207</v>
      </c>
      <c r="M2128" s="15">
        <f t="shared" si="4"/>
        <v>0.02146362207</v>
      </c>
      <c r="N2128" s="8">
        <f t="shared" si="5"/>
        <v>35</v>
      </c>
    </row>
    <row r="2129" ht="12.75" customHeight="1">
      <c r="A2129" s="7">
        <v>43724.0</v>
      </c>
      <c r="B2129" s="8" t="s">
        <v>2688</v>
      </c>
      <c r="C2129" s="8" t="s">
        <v>2689</v>
      </c>
      <c r="D2129" s="11">
        <v>1.36084872E10</v>
      </c>
      <c r="E2129" s="8" t="s">
        <v>20</v>
      </c>
      <c r="F2129" s="8" t="str">
        <f t="shared" si="1"/>
        <v>SELL</v>
      </c>
      <c r="G2129" s="12">
        <v>20.040001</v>
      </c>
      <c r="H2129" s="12">
        <v>1000.0</v>
      </c>
      <c r="I2129" s="16">
        <v>44727.0</v>
      </c>
      <c r="J2129" s="14">
        <v>40.189999</v>
      </c>
      <c r="K2129" s="14">
        <f t="shared" si="2"/>
        <v>2005.488872</v>
      </c>
      <c r="L2129" s="15">
        <f t="shared" si="3"/>
        <v>-1.005488872</v>
      </c>
      <c r="M2129" s="15">
        <f t="shared" si="4"/>
        <v>1.005488872</v>
      </c>
      <c r="N2129" s="8">
        <f t="shared" si="5"/>
        <v>1003</v>
      </c>
    </row>
    <row r="2130" ht="12.75" customHeight="1">
      <c r="A2130" s="7">
        <v>43724.0</v>
      </c>
      <c r="B2130" s="8" t="s">
        <v>2690</v>
      </c>
      <c r="C2130" s="8" t="s">
        <v>2691</v>
      </c>
      <c r="D2130" s="11">
        <v>1.9576169878E10</v>
      </c>
      <c r="E2130" s="8" t="s">
        <v>24</v>
      </c>
      <c r="F2130" s="8" t="str">
        <f t="shared" si="1"/>
        <v>BUY</v>
      </c>
      <c r="G2130" s="12">
        <v>18.629999</v>
      </c>
      <c r="H2130" s="12">
        <v>1000.0</v>
      </c>
      <c r="I2130" s="7">
        <v>43879.0</v>
      </c>
      <c r="J2130" s="14">
        <v>17.5</v>
      </c>
      <c r="K2130" s="14">
        <f t="shared" si="2"/>
        <v>939.3451927</v>
      </c>
      <c r="L2130" s="15">
        <f t="shared" si="3"/>
        <v>-0.06065480734</v>
      </c>
      <c r="M2130" s="15">
        <f t="shared" si="4"/>
        <v>0.06065480734</v>
      </c>
      <c r="N2130" s="8">
        <f t="shared" si="5"/>
        <v>155</v>
      </c>
    </row>
    <row r="2131" ht="12.75" customHeight="1">
      <c r="A2131" s="7">
        <v>43725.0</v>
      </c>
      <c r="B2131" s="8" t="s">
        <v>630</v>
      </c>
      <c r="C2131" s="8" t="s">
        <v>631</v>
      </c>
      <c r="D2131" s="11">
        <v>1.069485355423E12</v>
      </c>
      <c r="E2131" s="8" t="s">
        <v>20</v>
      </c>
      <c r="F2131" s="8" t="str">
        <f t="shared" si="1"/>
        <v>SELL</v>
      </c>
      <c r="G2131" s="12">
        <v>45.065735</v>
      </c>
      <c r="H2131" s="12">
        <v>1000.0</v>
      </c>
      <c r="I2131" s="7">
        <v>43746.0</v>
      </c>
      <c r="J2131" s="14">
        <v>44.110008</v>
      </c>
      <c r="K2131" s="14">
        <f t="shared" si="2"/>
        <v>978.7926015</v>
      </c>
      <c r="L2131" s="15">
        <f t="shared" si="3"/>
        <v>0.02120739848</v>
      </c>
      <c r="M2131" s="15">
        <f t="shared" si="4"/>
        <v>-0.02120739848</v>
      </c>
      <c r="N2131" s="8">
        <f t="shared" si="5"/>
        <v>21</v>
      </c>
    </row>
    <row r="2132" ht="12.75" customHeight="1">
      <c r="A2132" s="7">
        <v>43726.0</v>
      </c>
      <c r="B2132" s="8" t="s">
        <v>388</v>
      </c>
      <c r="C2132" s="8" t="s">
        <v>389</v>
      </c>
      <c r="D2132" s="11">
        <v>6.5974267651E10</v>
      </c>
      <c r="E2132" s="8" t="s">
        <v>24</v>
      </c>
      <c r="F2132" s="8" t="str">
        <f t="shared" si="1"/>
        <v>BUY</v>
      </c>
      <c r="G2132" s="12">
        <v>141.854568</v>
      </c>
      <c r="H2132" s="12">
        <v>1000.0</v>
      </c>
      <c r="I2132" s="16">
        <v>43795.0</v>
      </c>
      <c r="J2132" s="14">
        <v>151.809097</v>
      </c>
      <c r="K2132" s="14">
        <f t="shared" si="2"/>
        <v>1070.174187</v>
      </c>
      <c r="L2132" s="15">
        <f t="shared" si="3"/>
        <v>0.07017418713</v>
      </c>
      <c r="M2132" s="15">
        <f t="shared" si="4"/>
        <v>-0.07017418713</v>
      </c>
      <c r="N2132" s="8">
        <f t="shared" si="5"/>
        <v>69</v>
      </c>
    </row>
    <row r="2133" ht="12.75" customHeight="1">
      <c r="A2133" s="7">
        <v>43726.0</v>
      </c>
      <c r="B2133" s="8" t="s">
        <v>1549</v>
      </c>
      <c r="C2133" s="8" t="s">
        <v>1550</v>
      </c>
      <c r="D2133" s="11">
        <v>1.470424882E10</v>
      </c>
      <c r="E2133" s="8" t="s">
        <v>20</v>
      </c>
      <c r="F2133" s="8" t="str">
        <f t="shared" si="1"/>
        <v>SELL</v>
      </c>
      <c r="G2133" s="12">
        <v>16.9</v>
      </c>
      <c r="H2133" s="12">
        <v>1000.0</v>
      </c>
      <c r="I2133" s="7">
        <v>43957.0</v>
      </c>
      <c r="J2133" s="14">
        <v>17.33</v>
      </c>
      <c r="K2133" s="14">
        <f t="shared" si="2"/>
        <v>1025.443787</v>
      </c>
      <c r="L2133" s="15">
        <f t="shared" si="3"/>
        <v>-0.02544378698</v>
      </c>
      <c r="M2133" s="15">
        <f t="shared" si="4"/>
        <v>0.02544378698</v>
      </c>
      <c r="N2133" s="8">
        <f t="shared" si="5"/>
        <v>231</v>
      </c>
    </row>
    <row r="2134" ht="12.75" customHeight="1">
      <c r="A2134" s="7">
        <v>43728.0</v>
      </c>
      <c r="B2134" s="8" t="s">
        <v>562</v>
      </c>
      <c r="C2134" s="8" t="s">
        <v>563</v>
      </c>
      <c r="D2134" s="11">
        <v>1.7149203119E10</v>
      </c>
      <c r="E2134" s="8" t="s">
        <v>24</v>
      </c>
      <c r="F2134" s="8" t="str">
        <f t="shared" si="1"/>
        <v>BUY</v>
      </c>
      <c r="G2134" s="12">
        <v>58.871773</v>
      </c>
      <c r="H2134" s="12">
        <v>1000.0</v>
      </c>
      <c r="I2134" s="16">
        <v>43791.0</v>
      </c>
      <c r="J2134" s="14">
        <v>64.047401</v>
      </c>
      <c r="K2134" s="14">
        <f t="shared" si="2"/>
        <v>1087.913574</v>
      </c>
      <c r="L2134" s="15">
        <f t="shared" si="3"/>
        <v>0.08791357447</v>
      </c>
      <c r="M2134" s="15">
        <f t="shared" si="4"/>
        <v>-0.08791357447</v>
      </c>
      <c r="N2134" s="8">
        <f t="shared" si="5"/>
        <v>63</v>
      </c>
    </row>
    <row r="2135" ht="12.75" customHeight="1">
      <c r="A2135" s="7">
        <v>43728.0</v>
      </c>
      <c r="B2135" s="8" t="s">
        <v>270</v>
      </c>
      <c r="C2135" s="8" t="s">
        <v>271</v>
      </c>
      <c r="D2135" s="11">
        <v>1.30378753979E11</v>
      </c>
      <c r="E2135" s="8" t="s">
        <v>24</v>
      </c>
      <c r="F2135" s="8" t="str">
        <f t="shared" si="1"/>
        <v>BUY</v>
      </c>
      <c r="G2135" s="12">
        <v>44.608414</v>
      </c>
      <c r="H2135" s="12">
        <v>1000.0</v>
      </c>
      <c r="I2135" s="16">
        <v>43760.0</v>
      </c>
      <c r="J2135" s="14">
        <v>48.407867</v>
      </c>
      <c r="K2135" s="14">
        <f t="shared" si="2"/>
        <v>1085.173461</v>
      </c>
      <c r="L2135" s="15">
        <f t="shared" si="3"/>
        <v>0.08517346077</v>
      </c>
      <c r="M2135" s="15">
        <f t="shared" si="4"/>
        <v>-0.08517346077</v>
      </c>
      <c r="N2135" s="8">
        <f t="shared" si="5"/>
        <v>32</v>
      </c>
    </row>
    <row r="2136" ht="12.75" customHeight="1">
      <c r="A2136" s="7">
        <v>43728.0</v>
      </c>
      <c r="B2136" s="8" t="s">
        <v>714</v>
      </c>
      <c r="C2136" s="8" t="s">
        <v>601</v>
      </c>
      <c r="D2136" s="11">
        <v>3.0623792366E10</v>
      </c>
      <c r="E2136" s="8" t="s">
        <v>24</v>
      </c>
      <c r="F2136" s="8" t="str">
        <f t="shared" si="1"/>
        <v>BUY</v>
      </c>
      <c r="G2136" s="12">
        <v>16.373749</v>
      </c>
      <c r="H2136" s="12">
        <v>1000.0</v>
      </c>
      <c r="I2136" s="7">
        <v>43780.0</v>
      </c>
      <c r="J2136" s="14">
        <v>17.410961</v>
      </c>
      <c r="K2136" s="14">
        <f t="shared" si="2"/>
        <v>1063.34603</v>
      </c>
      <c r="L2136" s="15">
        <f t="shared" si="3"/>
        <v>0.06334603028</v>
      </c>
      <c r="M2136" s="15">
        <f t="shared" si="4"/>
        <v>-0.06334603028</v>
      </c>
      <c r="N2136" s="8">
        <f t="shared" si="5"/>
        <v>52</v>
      </c>
    </row>
    <row r="2137" ht="12.75" customHeight="1">
      <c r="A2137" s="7">
        <v>43728.0</v>
      </c>
      <c r="B2137" s="8" t="s">
        <v>183</v>
      </c>
      <c r="C2137" s="8" t="s">
        <v>184</v>
      </c>
      <c r="D2137" s="11">
        <v>3.59532201359E11</v>
      </c>
      <c r="E2137" s="8" t="s">
        <v>20</v>
      </c>
      <c r="F2137" s="8" t="str">
        <f t="shared" si="1"/>
        <v>SELL</v>
      </c>
      <c r="G2137" s="12">
        <v>110.72834</v>
      </c>
      <c r="H2137" s="12">
        <v>1000.0</v>
      </c>
      <c r="I2137" s="7">
        <v>43735.0</v>
      </c>
      <c r="J2137" s="14">
        <v>112.838913</v>
      </c>
      <c r="K2137" s="14">
        <f t="shared" si="2"/>
        <v>1019.06082</v>
      </c>
      <c r="L2137" s="15">
        <f t="shared" si="3"/>
        <v>-0.01906082038</v>
      </c>
      <c r="M2137" s="15">
        <f t="shared" si="4"/>
        <v>0.01906082038</v>
      </c>
      <c r="N2137" s="8">
        <f t="shared" si="5"/>
        <v>7</v>
      </c>
    </row>
    <row r="2138" ht="12.75" customHeight="1">
      <c r="A2138" s="16">
        <v>43728.0</v>
      </c>
      <c r="B2138" s="8" t="s">
        <v>1747</v>
      </c>
      <c r="C2138" s="8" t="s">
        <v>1748</v>
      </c>
      <c r="D2138" s="11">
        <v>2.2004877422E10</v>
      </c>
      <c r="E2138" s="17" t="s">
        <v>20</v>
      </c>
      <c r="F2138" s="18" t="str">
        <f t="shared" si="1"/>
        <v>SELL</v>
      </c>
      <c r="G2138" s="12">
        <v>43.337074</v>
      </c>
      <c r="H2138" s="12">
        <v>1000.0</v>
      </c>
      <c r="I2138" s="16">
        <v>43857.0</v>
      </c>
      <c r="J2138" s="14">
        <v>40.794018</v>
      </c>
      <c r="K2138" s="14">
        <f t="shared" si="2"/>
        <v>941.3191578</v>
      </c>
      <c r="L2138" s="15">
        <f t="shared" si="3"/>
        <v>0.05868084218</v>
      </c>
      <c r="M2138" s="15">
        <f t="shared" si="4"/>
        <v>-0.05868084218</v>
      </c>
      <c r="N2138" s="8">
        <f t="shared" si="5"/>
        <v>129</v>
      </c>
    </row>
    <row r="2139" ht="12.75" customHeight="1">
      <c r="A2139" s="16">
        <v>43731.0</v>
      </c>
      <c r="B2139" s="8" t="s">
        <v>2563</v>
      </c>
      <c r="C2139" s="8" t="s">
        <v>2564</v>
      </c>
      <c r="D2139" s="11">
        <v>9.0444963415E10</v>
      </c>
      <c r="E2139" s="18" t="s">
        <v>24</v>
      </c>
      <c r="F2139" s="17" t="str">
        <f t="shared" si="1"/>
        <v>BUY</v>
      </c>
      <c r="G2139" s="12">
        <v>33.0</v>
      </c>
      <c r="H2139" s="12">
        <v>1000.0</v>
      </c>
      <c r="I2139" s="16">
        <v>43794.0</v>
      </c>
      <c r="J2139" s="14">
        <v>29.110001</v>
      </c>
      <c r="K2139" s="14">
        <f t="shared" si="2"/>
        <v>882.1212424</v>
      </c>
      <c r="L2139" s="15">
        <f t="shared" si="3"/>
        <v>-0.1178787576</v>
      </c>
      <c r="M2139" s="15">
        <f t="shared" si="4"/>
        <v>0.1178787576</v>
      </c>
      <c r="N2139" s="8">
        <f t="shared" si="5"/>
        <v>63</v>
      </c>
    </row>
    <row r="2140" ht="12.75" customHeight="1">
      <c r="A2140" s="7">
        <v>43733.0</v>
      </c>
      <c r="B2140" s="8" t="s">
        <v>2612</v>
      </c>
      <c r="C2140" s="8" t="s">
        <v>2613</v>
      </c>
      <c r="D2140" s="11">
        <v>3.4807454547E10</v>
      </c>
      <c r="E2140" s="8" t="s">
        <v>20</v>
      </c>
      <c r="F2140" s="8" t="str">
        <f t="shared" si="1"/>
        <v>SELL</v>
      </c>
      <c r="G2140" s="12">
        <v>62.02</v>
      </c>
      <c r="H2140" s="12">
        <v>1000.0</v>
      </c>
      <c r="I2140" s="16">
        <v>43770.0</v>
      </c>
      <c r="J2140" s="14">
        <v>48.5</v>
      </c>
      <c r="K2140" s="14">
        <f t="shared" si="2"/>
        <v>782.0058046</v>
      </c>
      <c r="L2140" s="15">
        <f t="shared" si="3"/>
        <v>0.2179941954</v>
      </c>
      <c r="M2140" s="15">
        <f t="shared" si="4"/>
        <v>-0.2179941954</v>
      </c>
      <c r="N2140" s="8">
        <f t="shared" si="5"/>
        <v>37</v>
      </c>
    </row>
    <row r="2141" ht="12.75" customHeight="1">
      <c r="A2141" s="7">
        <v>43733.0</v>
      </c>
      <c r="B2141" s="8" t="s">
        <v>509</v>
      </c>
      <c r="C2141" s="8" t="s">
        <v>510</v>
      </c>
      <c r="D2141" s="11">
        <v>1.61091919804E11</v>
      </c>
      <c r="E2141" s="8" t="s">
        <v>20</v>
      </c>
      <c r="F2141" s="8" t="str">
        <f t="shared" si="1"/>
        <v>SELL</v>
      </c>
      <c r="G2141" s="12">
        <v>87.563744</v>
      </c>
      <c r="H2141" s="12">
        <v>1000.0</v>
      </c>
      <c r="I2141" s="7">
        <v>43900.0</v>
      </c>
      <c r="J2141" s="14">
        <v>85.602486</v>
      </c>
      <c r="K2141" s="14">
        <f t="shared" si="2"/>
        <v>977.6019399</v>
      </c>
      <c r="L2141" s="15">
        <f t="shared" si="3"/>
        <v>0.02239806009</v>
      </c>
      <c r="M2141" s="15">
        <f t="shared" si="4"/>
        <v>-0.02239806009</v>
      </c>
      <c r="N2141" s="8">
        <f t="shared" si="5"/>
        <v>167</v>
      </c>
    </row>
    <row r="2142" ht="12.75" customHeight="1">
      <c r="A2142" s="7">
        <v>43734.0</v>
      </c>
      <c r="B2142" s="8" t="s">
        <v>1037</v>
      </c>
      <c r="C2142" s="8" t="s">
        <v>1038</v>
      </c>
      <c r="D2142" s="11">
        <v>8.166363072E10</v>
      </c>
      <c r="E2142" s="8" t="s">
        <v>24</v>
      </c>
      <c r="F2142" s="8" t="str">
        <f t="shared" si="1"/>
        <v>BUY</v>
      </c>
      <c r="G2142" s="12">
        <v>143.426529</v>
      </c>
      <c r="H2142" s="12">
        <v>1000.0</v>
      </c>
      <c r="I2142" s="16">
        <v>43867.0</v>
      </c>
      <c r="J2142" s="14">
        <v>202.859665</v>
      </c>
      <c r="K2142" s="14">
        <f t="shared" si="2"/>
        <v>1414.380355</v>
      </c>
      <c r="L2142" s="15">
        <f t="shared" si="3"/>
        <v>0.414380355</v>
      </c>
      <c r="M2142" s="15">
        <f t="shared" si="4"/>
        <v>-0.414380355</v>
      </c>
      <c r="N2142" s="8">
        <f t="shared" si="5"/>
        <v>133</v>
      </c>
    </row>
    <row r="2143" ht="12.75" customHeight="1">
      <c r="A2143" s="7">
        <v>43734.0</v>
      </c>
      <c r="B2143" s="8" t="s">
        <v>1116</v>
      </c>
      <c r="C2143" s="8" t="s">
        <v>1117</v>
      </c>
      <c r="D2143" s="11">
        <v>1.358816844E10</v>
      </c>
      <c r="E2143" s="8" t="s">
        <v>20</v>
      </c>
      <c r="F2143" s="8" t="str">
        <f t="shared" si="1"/>
        <v>SELL</v>
      </c>
      <c r="G2143" s="12">
        <v>34.47</v>
      </c>
      <c r="H2143" s="12">
        <v>1000.0</v>
      </c>
      <c r="I2143" s="16">
        <v>44727.0</v>
      </c>
      <c r="J2143" s="14">
        <v>58.5</v>
      </c>
      <c r="K2143" s="14">
        <f t="shared" si="2"/>
        <v>1697.127937</v>
      </c>
      <c r="L2143" s="15">
        <f t="shared" si="3"/>
        <v>-0.6971279373</v>
      </c>
      <c r="M2143" s="15">
        <f t="shared" si="4"/>
        <v>0.6971279373</v>
      </c>
      <c r="N2143" s="8">
        <f t="shared" si="5"/>
        <v>993</v>
      </c>
    </row>
    <row r="2144" ht="12.75" customHeight="1">
      <c r="A2144" s="7">
        <v>43735.0</v>
      </c>
      <c r="B2144" s="8" t="s">
        <v>66</v>
      </c>
      <c r="C2144" s="8" t="s">
        <v>67</v>
      </c>
      <c r="D2144" s="11">
        <v>2.744500935588E12</v>
      </c>
      <c r="E2144" s="8" t="s">
        <v>24</v>
      </c>
      <c r="F2144" s="8" t="str">
        <f t="shared" si="1"/>
        <v>BUY</v>
      </c>
      <c r="G2144" s="12">
        <v>53.21</v>
      </c>
      <c r="H2144" s="12">
        <v>1000.0</v>
      </c>
      <c r="I2144" s="16">
        <v>43742.0</v>
      </c>
      <c r="J2144" s="14">
        <v>55.2</v>
      </c>
      <c r="K2144" s="14">
        <f t="shared" si="2"/>
        <v>1037.398985</v>
      </c>
      <c r="L2144" s="15">
        <f t="shared" si="3"/>
        <v>0.03739898515</v>
      </c>
      <c r="M2144" s="15">
        <f t="shared" si="4"/>
        <v>-0.03739898515</v>
      </c>
      <c r="N2144" s="8">
        <f t="shared" si="5"/>
        <v>7</v>
      </c>
    </row>
    <row r="2145" ht="12.75" customHeight="1">
      <c r="A2145" s="7">
        <v>43735.0</v>
      </c>
      <c r="B2145" s="8" t="s">
        <v>150</v>
      </c>
      <c r="C2145" s="8" t="s">
        <v>151</v>
      </c>
      <c r="D2145" s="11">
        <v>2.353183809372E12</v>
      </c>
      <c r="E2145" s="8" t="s">
        <v>24</v>
      </c>
      <c r="F2145" s="8" t="str">
        <f t="shared" si="1"/>
        <v>BUY</v>
      </c>
      <c r="G2145" s="12">
        <v>132.54</v>
      </c>
      <c r="H2145" s="12">
        <v>1000.0</v>
      </c>
      <c r="I2145" s="7">
        <v>43756.0</v>
      </c>
      <c r="J2145" s="14">
        <v>132.23</v>
      </c>
      <c r="K2145" s="14">
        <f t="shared" si="2"/>
        <v>997.6610834</v>
      </c>
      <c r="L2145" s="15">
        <f t="shared" si="3"/>
        <v>-0.002338916553</v>
      </c>
      <c r="M2145" s="15">
        <f t="shared" si="4"/>
        <v>0.002338916553</v>
      </c>
      <c r="N2145" s="8">
        <f t="shared" si="5"/>
        <v>21</v>
      </c>
    </row>
    <row r="2146" ht="12.75" customHeight="1">
      <c r="A2146" s="7">
        <v>43735.0</v>
      </c>
      <c r="B2146" s="8" t="s">
        <v>670</v>
      </c>
      <c r="C2146" s="8" t="s">
        <v>671</v>
      </c>
      <c r="D2146" s="11">
        <v>2.1156167025E10</v>
      </c>
      <c r="E2146" s="8" t="s">
        <v>24</v>
      </c>
      <c r="F2146" s="8" t="str">
        <f t="shared" si="1"/>
        <v>BUY</v>
      </c>
      <c r="G2146" s="12">
        <v>4.813601</v>
      </c>
      <c r="H2146" s="12">
        <v>1000.0</v>
      </c>
      <c r="I2146" s="7">
        <v>43836.0</v>
      </c>
      <c r="J2146" s="14">
        <v>3.763013</v>
      </c>
      <c r="K2146" s="14">
        <f t="shared" si="2"/>
        <v>781.745932</v>
      </c>
      <c r="L2146" s="15">
        <f t="shared" si="3"/>
        <v>-0.218254068</v>
      </c>
      <c r="M2146" s="15">
        <f t="shared" si="4"/>
        <v>0.218254068</v>
      </c>
      <c r="N2146" s="8">
        <f t="shared" si="5"/>
        <v>101</v>
      </c>
    </row>
    <row r="2147" ht="12.75" customHeight="1">
      <c r="A2147" s="7">
        <v>43735.0</v>
      </c>
      <c r="B2147" s="8" t="s">
        <v>183</v>
      </c>
      <c r="C2147" s="8" t="s">
        <v>184</v>
      </c>
      <c r="D2147" s="11">
        <v>3.59532201359E11</v>
      </c>
      <c r="E2147" s="8" t="s">
        <v>24</v>
      </c>
      <c r="F2147" s="8" t="str">
        <f t="shared" si="1"/>
        <v>BUY</v>
      </c>
      <c r="G2147" s="12">
        <v>112.838913</v>
      </c>
      <c r="H2147" s="12">
        <v>1000.0</v>
      </c>
      <c r="I2147" s="7">
        <v>43754.0</v>
      </c>
      <c r="J2147" s="14">
        <v>106.461884</v>
      </c>
      <c r="K2147" s="14">
        <f t="shared" si="2"/>
        <v>943.4855509</v>
      </c>
      <c r="L2147" s="15">
        <f t="shared" si="3"/>
        <v>-0.05651444905</v>
      </c>
      <c r="M2147" s="15">
        <f t="shared" si="4"/>
        <v>0.05651444905</v>
      </c>
      <c r="N2147" s="8">
        <f t="shared" si="5"/>
        <v>19</v>
      </c>
    </row>
    <row r="2148" ht="12.75" customHeight="1">
      <c r="A2148" s="16">
        <v>43735.0</v>
      </c>
      <c r="B2148" s="8" t="s">
        <v>59</v>
      </c>
      <c r="C2148" s="8" t="s">
        <v>60</v>
      </c>
      <c r="D2148" s="11">
        <v>4.25280211092E11</v>
      </c>
      <c r="E2148" s="18" t="s">
        <v>24</v>
      </c>
      <c r="F2148" s="17" t="str">
        <f t="shared" si="1"/>
        <v>BUY</v>
      </c>
      <c r="G2148" s="12">
        <v>111.12</v>
      </c>
      <c r="H2148" s="12">
        <v>1000.0</v>
      </c>
      <c r="I2148" s="16">
        <v>43735.0</v>
      </c>
      <c r="J2148" s="14">
        <v>111.12</v>
      </c>
      <c r="K2148" s="14">
        <f t="shared" si="2"/>
        <v>1000</v>
      </c>
      <c r="L2148" s="15">
        <f t="shared" si="3"/>
        <v>0</v>
      </c>
      <c r="M2148" s="15">
        <f t="shared" si="4"/>
        <v>0</v>
      </c>
      <c r="N2148" s="8">
        <f t="shared" si="5"/>
        <v>0</v>
      </c>
    </row>
    <row r="2149" ht="12.75" customHeight="1">
      <c r="A2149" s="7">
        <v>43742.0</v>
      </c>
      <c r="B2149" s="8" t="s">
        <v>66</v>
      </c>
      <c r="C2149" s="8" t="s">
        <v>67</v>
      </c>
      <c r="D2149" s="11">
        <v>2.744500935588E12</v>
      </c>
      <c r="E2149" s="8" t="s">
        <v>20</v>
      </c>
      <c r="F2149" s="8" t="str">
        <f t="shared" si="1"/>
        <v>SELL</v>
      </c>
      <c r="G2149" s="12">
        <v>55.2</v>
      </c>
      <c r="H2149" s="12">
        <v>1000.0</v>
      </c>
      <c r="I2149" s="16">
        <v>44727.0</v>
      </c>
      <c r="J2149" s="14">
        <v>134.44</v>
      </c>
      <c r="K2149" s="14">
        <f t="shared" si="2"/>
        <v>2435.507246</v>
      </c>
      <c r="L2149" s="15">
        <f t="shared" si="3"/>
        <v>-1.435507246</v>
      </c>
      <c r="M2149" s="15">
        <f t="shared" si="4"/>
        <v>1.435507246</v>
      </c>
      <c r="N2149" s="8">
        <f t="shared" si="5"/>
        <v>985</v>
      </c>
    </row>
    <row r="2150" ht="12.75" customHeight="1">
      <c r="A2150" s="7">
        <v>43742.0</v>
      </c>
      <c r="B2150" s="8" t="s">
        <v>171</v>
      </c>
      <c r="C2150" s="8" t="s">
        <v>172</v>
      </c>
      <c r="D2150" s="11">
        <v>1.3294773669E10</v>
      </c>
      <c r="E2150" s="8" t="s">
        <v>24</v>
      </c>
      <c r="F2150" s="8" t="str">
        <f t="shared" si="1"/>
        <v>BUY</v>
      </c>
      <c r="G2150" s="12">
        <v>232.898788</v>
      </c>
      <c r="H2150" s="12">
        <v>1000.0</v>
      </c>
      <c r="I2150" s="16">
        <v>43746.0</v>
      </c>
      <c r="J2150" s="14">
        <v>243.816116</v>
      </c>
      <c r="K2150" s="14">
        <f t="shared" si="2"/>
        <v>1046.875847</v>
      </c>
      <c r="L2150" s="15">
        <f t="shared" si="3"/>
        <v>0.0468758472</v>
      </c>
      <c r="M2150" s="15">
        <f t="shared" si="4"/>
        <v>-0.0468758472</v>
      </c>
      <c r="N2150" s="8">
        <f t="shared" si="5"/>
        <v>4</v>
      </c>
    </row>
    <row r="2151" ht="12.75" customHeight="1">
      <c r="A2151" s="7">
        <v>43742.0</v>
      </c>
      <c r="B2151" s="8" t="s">
        <v>2484</v>
      </c>
      <c r="C2151" s="8" t="s">
        <v>2485</v>
      </c>
      <c r="D2151" s="11">
        <v>1.786231496E10</v>
      </c>
      <c r="E2151" s="8" t="s">
        <v>20</v>
      </c>
      <c r="F2151" s="8" t="str">
        <f t="shared" si="1"/>
        <v>SELL</v>
      </c>
      <c r="G2151" s="12">
        <v>23.450001</v>
      </c>
      <c r="H2151" s="12">
        <v>1000.0</v>
      </c>
      <c r="I2151" s="7">
        <v>43809.0</v>
      </c>
      <c r="J2151" s="14">
        <v>24.02</v>
      </c>
      <c r="K2151" s="14">
        <f t="shared" si="2"/>
        <v>1024.306993</v>
      </c>
      <c r="L2151" s="15">
        <f t="shared" si="3"/>
        <v>-0.02430699257</v>
      </c>
      <c r="M2151" s="15">
        <f t="shared" si="4"/>
        <v>0.02430699257</v>
      </c>
      <c r="N2151" s="8">
        <f t="shared" si="5"/>
        <v>67</v>
      </c>
    </row>
    <row r="2152" ht="12.75" customHeight="1">
      <c r="A2152" s="7">
        <v>43742.0</v>
      </c>
      <c r="B2152" s="8" t="s">
        <v>2708</v>
      </c>
      <c r="C2152" s="8" t="s">
        <v>2709</v>
      </c>
      <c r="D2152" s="11">
        <v>1.1458092897E10</v>
      </c>
      <c r="E2152" s="8" t="s">
        <v>24</v>
      </c>
      <c r="F2152" s="8" t="str">
        <f t="shared" si="1"/>
        <v>BUY</v>
      </c>
      <c r="G2152" s="12">
        <v>15.328078</v>
      </c>
      <c r="H2152" s="12">
        <v>1000.0</v>
      </c>
      <c r="I2152" s="16">
        <v>44727.0</v>
      </c>
      <c r="J2152" s="14">
        <v>16.781801</v>
      </c>
      <c r="K2152" s="14">
        <f t="shared" si="2"/>
        <v>1094.840527</v>
      </c>
      <c r="L2152" s="15">
        <f t="shared" si="3"/>
        <v>0.0948405273</v>
      </c>
      <c r="M2152" s="15">
        <f t="shared" si="4"/>
        <v>-0.0948405273</v>
      </c>
      <c r="N2152" s="8">
        <f t="shared" si="5"/>
        <v>985</v>
      </c>
    </row>
    <row r="2153" ht="12.75" customHeight="1">
      <c r="A2153" s="7">
        <v>43742.0</v>
      </c>
      <c r="B2153" s="8" t="s">
        <v>427</v>
      </c>
      <c r="C2153" s="8" t="s">
        <v>428</v>
      </c>
      <c r="D2153" s="11">
        <v>1.1833737669E10</v>
      </c>
      <c r="E2153" s="8" t="s">
        <v>20</v>
      </c>
      <c r="F2153" s="8" t="str">
        <f t="shared" si="1"/>
        <v>SELL</v>
      </c>
      <c r="G2153" s="12">
        <v>17.561804</v>
      </c>
      <c r="H2153" s="12">
        <v>1000.0</v>
      </c>
      <c r="I2153" s="16">
        <v>44727.0</v>
      </c>
      <c r="J2153" s="14">
        <v>18.467138</v>
      </c>
      <c r="K2153" s="14">
        <f t="shared" si="2"/>
        <v>1051.55131</v>
      </c>
      <c r="L2153" s="15">
        <f t="shared" si="3"/>
        <v>-0.05155130988</v>
      </c>
      <c r="M2153" s="15">
        <f t="shared" si="4"/>
        <v>0.05155130988</v>
      </c>
      <c r="N2153" s="8">
        <f t="shared" si="5"/>
        <v>985</v>
      </c>
    </row>
    <row r="2154" ht="12.75" customHeight="1">
      <c r="A2154" s="7">
        <v>43742.0</v>
      </c>
      <c r="B2154" s="8" t="s">
        <v>644</v>
      </c>
      <c r="C2154" s="8" t="s">
        <v>645</v>
      </c>
      <c r="D2154" s="11">
        <v>6.9650124965E10</v>
      </c>
      <c r="E2154" s="8" t="s">
        <v>20</v>
      </c>
      <c r="F2154" s="8" t="str">
        <f t="shared" si="1"/>
        <v>SELL</v>
      </c>
      <c r="G2154" s="12">
        <v>43.927845</v>
      </c>
      <c r="H2154" s="12">
        <v>1000.0</v>
      </c>
      <c r="I2154" s="7">
        <v>43910.0</v>
      </c>
      <c r="J2154" s="14">
        <v>35.605721</v>
      </c>
      <c r="K2154" s="14">
        <f t="shared" si="2"/>
        <v>810.5501419</v>
      </c>
      <c r="L2154" s="15">
        <f t="shared" si="3"/>
        <v>0.1894498581</v>
      </c>
      <c r="M2154" s="15">
        <f t="shared" si="4"/>
        <v>-0.1894498581</v>
      </c>
      <c r="N2154" s="8">
        <f t="shared" si="5"/>
        <v>168</v>
      </c>
    </row>
    <row r="2155" ht="12.75" customHeight="1">
      <c r="A2155" s="7">
        <v>43745.0</v>
      </c>
      <c r="B2155" s="8" t="s">
        <v>549</v>
      </c>
      <c r="C2155" s="8" t="s">
        <v>550</v>
      </c>
      <c r="D2155" s="11">
        <v>2.0361631721E10</v>
      </c>
      <c r="E2155" s="8" t="s">
        <v>20</v>
      </c>
      <c r="F2155" s="8" t="str">
        <f t="shared" si="1"/>
        <v>SELL</v>
      </c>
      <c r="G2155" s="12">
        <v>39.975037</v>
      </c>
      <c r="H2155" s="12">
        <v>1000.0</v>
      </c>
      <c r="I2155" s="7">
        <v>43872.0</v>
      </c>
      <c r="J2155" s="14">
        <v>42.454502</v>
      </c>
      <c r="K2155" s="14">
        <f t="shared" si="2"/>
        <v>1062.025333</v>
      </c>
      <c r="L2155" s="15">
        <f t="shared" si="3"/>
        <v>-0.06202533346</v>
      </c>
      <c r="M2155" s="15">
        <f t="shared" si="4"/>
        <v>0.06202533346</v>
      </c>
      <c r="N2155" s="8">
        <f t="shared" si="5"/>
        <v>127</v>
      </c>
    </row>
    <row r="2156" ht="12.75" customHeight="1">
      <c r="A2156" s="7">
        <v>43745.0</v>
      </c>
      <c r="B2156" s="8" t="s">
        <v>1681</v>
      </c>
      <c r="C2156" s="8" t="s">
        <v>1682</v>
      </c>
      <c r="D2156" s="11">
        <v>1.3184246531E10</v>
      </c>
      <c r="E2156" s="8" t="s">
        <v>20</v>
      </c>
      <c r="F2156" s="8" t="str">
        <f t="shared" si="1"/>
        <v>SELL</v>
      </c>
      <c r="G2156" s="12">
        <v>79.28566</v>
      </c>
      <c r="H2156" s="12">
        <v>1000.0</v>
      </c>
      <c r="I2156" s="7">
        <v>43993.0</v>
      </c>
      <c r="J2156" s="14">
        <v>95.697632</v>
      </c>
      <c r="K2156" s="14">
        <f t="shared" si="2"/>
        <v>1206.997987</v>
      </c>
      <c r="L2156" s="15">
        <f t="shared" si="3"/>
        <v>-0.2069979868</v>
      </c>
      <c r="M2156" s="15">
        <f t="shared" si="4"/>
        <v>0.2069979868</v>
      </c>
      <c r="N2156" s="8">
        <f t="shared" si="5"/>
        <v>248</v>
      </c>
    </row>
    <row r="2157" ht="12.75" customHeight="1">
      <c r="A2157" s="7">
        <v>43745.0</v>
      </c>
      <c r="B2157" s="8" t="s">
        <v>2088</v>
      </c>
      <c r="C2157" s="8" t="s">
        <v>2089</v>
      </c>
      <c r="D2157" s="11">
        <v>2.550603166E10</v>
      </c>
      <c r="E2157" s="8" t="s">
        <v>24</v>
      </c>
      <c r="F2157" s="8" t="str">
        <f t="shared" si="1"/>
        <v>BUY</v>
      </c>
      <c r="G2157" s="12">
        <v>115.860001</v>
      </c>
      <c r="H2157" s="12">
        <v>1000.0</v>
      </c>
      <c r="I2157" s="7">
        <v>43768.0</v>
      </c>
      <c r="J2157" s="14">
        <v>140.449997</v>
      </c>
      <c r="K2157" s="14">
        <f t="shared" si="2"/>
        <v>1212.238873</v>
      </c>
      <c r="L2157" s="15">
        <f t="shared" si="3"/>
        <v>0.2122388727</v>
      </c>
      <c r="M2157" s="15">
        <f t="shared" si="4"/>
        <v>-0.2122388727</v>
      </c>
      <c r="N2157" s="8">
        <f t="shared" si="5"/>
        <v>23</v>
      </c>
    </row>
    <row r="2158" ht="12.75" customHeight="1">
      <c r="A2158" s="7">
        <v>43746.0</v>
      </c>
      <c r="B2158" s="8" t="s">
        <v>162</v>
      </c>
      <c r="C2158" s="8" t="s">
        <v>163</v>
      </c>
      <c r="D2158" s="11">
        <v>1.36351276474E11</v>
      </c>
      <c r="E2158" s="8" t="s">
        <v>24</v>
      </c>
      <c r="F2158" s="8" t="str">
        <f t="shared" si="1"/>
        <v>BUY</v>
      </c>
      <c r="G2158" s="12">
        <v>369.729706</v>
      </c>
      <c r="H2158" s="12">
        <v>1000.0</v>
      </c>
      <c r="I2158" s="7">
        <v>43761.0</v>
      </c>
      <c r="J2158" s="14">
        <v>336.522217</v>
      </c>
      <c r="K2158" s="14">
        <f t="shared" si="2"/>
        <v>910.1844173</v>
      </c>
      <c r="L2158" s="15">
        <f t="shared" si="3"/>
        <v>-0.08981558274</v>
      </c>
      <c r="M2158" s="15">
        <f t="shared" si="4"/>
        <v>0.08981558274</v>
      </c>
      <c r="N2158" s="8">
        <f t="shared" si="5"/>
        <v>15</v>
      </c>
    </row>
    <row r="2159" ht="12.75" customHeight="1">
      <c r="A2159" s="7">
        <v>43746.0</v>
      </c>
      <c r="B2159" s="8" t="s">
        <v>105</v>
      </c>
      <c r="C2159" s="8" t="s">
        <v>105</v>
      </c>
      <c r="D2159" s="11">
        <v>1.04646990459E11</v>
      </c>
      <c r="E2159" s="8" t="s">
        <v>24</v>
      </c>
      <c r="F2159" s="8" t="str">
        <f t="shared" si="1"/>
        <v>BUY</v>
      </c>
      <c r="G2159" s="12">
        <v>29.64</v>
      </c>
      <c r="H2159" s="12">
        <v>1000.0</v>
      </c>
      <c r="I2159" s="7">
        <v>43833.0</v>
      </c>
      <c r="J2159" s="14">
        <v>31.73</v>
      </c>
      <c r="K2159" s="14">
        <f t="shared" si="2"/>
        <v>1070.512821</v>
      </c>
      <c r="L2159" s="15">
        <f t="shared" si="3"/>
        <v>0.07051282051</v>
      </c>
      <c r="M2159" s="15">
        <f t="shared" si="4"/>
        <v>-0.07051282051</v>
      </c>
      <c r="N2159" s="8">
        <f t="shared" si="5"/>
        <v>87</v>
      </c>
    </row>
    <row r="2160" ht="12.75" customHeight="1">
      <c r="A2160" s="7">
        <v>43746.0</v>
      </c>
      <c r="B2160" s="8" t="s">
        <v>171</v>
      </c>
      <c r="C2160" s="8" t="s">
        <v>172</v>
      </c>
      <c r="D2160" s="11">
        <v>1.3294773669E10</v>
      </c>
      <c r="E2160" s="8" t="s">
        <v>20</v>
      </c>
      <c r="F2160" s="8" t="str">
        <f t="shared" si="1"/>
        <v>SELL</v>
      </c>
      <c r="G2160" s="12">
        <v>243.816116</v>
      </c>
      <c r="H2160" s="12">
        <v>1000.0</v>
      </c>
      <c r="I2160" s="16">
        <v>44727.0</v>
      </c>
      <c r="J2160" s="14">
        <v>379.981293</v>
      </c>
      <c r="K2160" s="14">
        <f t="shared" si="2"/>
        <v>1558.474884</v>
      </c>
      <c r="L2160" s="15">
        <f t="shared" si="3"/>
        <v>-0.5584748836</v>
      </c>
      <c r="M2160" s="15">
        <f t="shared" si="4"/>
        <v>0.5584748836</v>
      </c>
      <c r="N2160" s="8">
        <f t="shared" si="5"/>
        <v>981</v>
      </c>
    </row>
    <row r="2161" ht="12.75" customHeight="1">
      <c r="A2161" s="7">
        <v>43746.0</v>
      </c>
      <c r="B2161" s="8" t="s">
        <v>1483</v>
      </c>
      <c r="C2161" s="8" t="s">
        <v>1484</v>
      </c>
      <c r="D2161" s="11">
        <v>5.4743988065E10</v>
      </c>
      <c r="E2161" s="8" t="s">
        <v>20</v>
      </c>
      <c r="F2161" s="8" t="str">
        <f t="shared" si="1"/>
        <v>SELL</v>
      </c>
      <c r="G2161" s="12">
        <v>57.19</v>
      </c>
      <c r="H2161" s="12">
        <v>1000.0</v>
      </c>
      <c r="I2161" s="16">
        <v>43879.0</v>
      </c>
      <c r="J2161" s="14">
        <v>65.57</v>
      </c>
      <c r="K2161" s="14">
        <f t="shared" si="2"/>
        <v>1146.529113</v>
      </c>
      <c r="L2161" s="15">
        <f t="shared" si="3"/>
        <v>-0.1465291135</v>
      </c>
      <c r="M2161" s="15">
        <f t="shared" si="4"/>
        <v>0.1465291135</v>
      </c>
      <c r="N2161" s="8">
        <f t="shared" si="5"/>
        <v>133</v>
      </c>
    </row>
    <row r="2162" ht="12.75" customHeight="1">
      <c r="A2162" s="7">
        <v>43746.0</v>
      </c>
      <c r="B2162" s="8" t="s">
        <v>630</v>
      </c>
      <c r="C2162" s="8" t="s">
        <v>631</v>
      </c>
      <c r="D2162" s="11">
        <v>1.069485355423E12</v>
      </c>
      <c r="E2162" s="8" t="s">
        <v>24</v>
      </c>
      <c r="F2162" s="8" t="str">
        <f t="shared" si="1"/>
        <v>BUY</v>
      </c>
      <c r="G2162" s="12">
        <v>44.110008</v>
      </c>
      <c r="H2162" s="12">
        <v>1000.0</v>
      </c>
      <c r="I2162" s="7">
        <v>43759.0</v>
      </c>
      <c r="J2162" s="14">
        <v>48.784084</v>
      </c>
      <c r="K2162" s="14">
        <f t="shared" si="2"/>
        <v>1105.964071</v>
      </c>
      <c r="L2162" s="15">
        <f t="shared" si="3"/>
        <v>0.1059640706</v>
      </c>
      <c r="M2162" s="15">
        <f t="shared" si="4"/>
        <v>-0.1059640706</v>
      </c>
      <c r="N2162" s="8">
        <f t="shared" si="5"/>
        <v>13</v>
      </c>
    </row>
    <row r="2163" ht="12.75" customHeight="1">
      <c r="A2163" s="7">
        <v>43746.0</v>
      </c>
      <c r="B2163" s="8" t="s">
        <v>1847</v>
      </c>
      <c r="C2163" s="8" t="s">
        <v>1848</v>
      </c>
      <c r="D2163" s="11">
        <v>1.1164249786E10</v>
      </c>
      <c r="E2163" s="8" t="s">
        <v>24</v>
      </c>
      <c r="F2163" s="8" t="str">
        <f t="shared" si="1"/>
        <v>BUY</v>
      </c>
      <c r="G2163" s="12">
        <v>108.0</v>
      </c>
      <c r="H2163" s="12">
        <v>1000.0</v>
      </c>
      <c r="I2163" s="7">
        <v>43783.0</v>
      </c>
      <c r="J2163" s="14">
        <v>148.699997</v>
      </c>
      <c r="K2163" s="14">
        <f t="shared" si="2"/>
        <v>1376.851824</v>
      </c>
      <c r="L2163" s="15">
        <f t="shared" si="3"/>
        <v>0.3768518241</v>
      </c>
      <c r="M2163" s="15">
        <f t="shared" si="4"/>
        <v>-0.3768518241</v>
      </c>
      <c r="N2163" s="8">
        <f t="shared" si="5"/>
        <v>37</v>
      </c>
    </row>
    <row r="2164" ht="12.75" customHeight="1">
      <c r="A2164" s="16">
        <v>43746.0</v>
      </c>
      <c r="B2164" s="8" t="s">
        <v>59</v>
      </c>
      <c r="C2164" s="8" t="s">
        <v>60</v>
      </c>
      <c r="D2164" s="11">
        <v>4.25280211092E11</v>
      </c>
      <c r="E2164" s="17" t="s">
        <v>20</v>
      </c>
      <c r="F2164" s="18" t="str">
        <f t="shared" si="1"/>
        <v>SELL</v>
      </c>
      <c r="G2164" s="12">
        <v>110.31</v>
      </c>
      <c r="H2164" s="12">
        <v>1000.0</v>
      </c>
      <c r="I2164" s="16">
        <v>43746.0</v>
      </c>
      <c r="J2164" s="14">
        <v>110.31</v>
      </c>
      <c r="K2164" s="14">
        <f t="shared" si="2"/>
        <v>1000</v>
      </c>
      <c r="L2164" s="15">
        <f t="shared" si="3"/>
        <v>0</v>
      </c>
      <c r="M2164" s="15">
        <f t="shared" si="4"/>
        <v>0</v>
      </c>
      <c r="N2164" s="8">
        <f t="shared" si="5"/>
        <v>0</v>
      </c>
    </row>
    <row r="2165" ht="12.75" customHeight="1">
      <c r="A2165" s="7">
        <v>43749.0</v>
      </c>
      <c r="B2165" s="8" t="s">
        <v>107</v>
      </c>
      <c r="C2165" s="8" t="s">
        <v>108</v>
      </c>
      <c r="D2165" s="11">
        <v>8.1360823648E10</v>
      </c>
      <c r="E2165" s="8" t="s">
        <v>20</v>
      </c>
      <c r="F2165" s="8" t="str">
        <f t="shared" si="1"/>
        <v>SELL</v>
      </c>
      <c r="G2165" s="12">
        <v>60.430573</v>
      </c>
      <c r="H2165" s="12">
        <v>1000.0</v>
      </c>
      <c r="I2165" s="7">
        <v>44025.0</v>
      </c>
      <c r="J2165" s="14">
        <v>46.106026</v>
      </c>
      <c r="K2165" s="14">
        <f t="shared" si="2"/>
        <v>762.9586104</v>
      </c>
      <c r="L2165" s="15">
        <f t="shared" si="3"/>
        <v>0.2370413896</v>
      </c>
      <c r="M2165" s="15">
        <f t="shared" si="4"/>
        <v>-0.2370413896</v>
      </c>
      <c r="N2165" s="8">
        <f t="shared" si="5"/>
        <v>276</v>
      </c>
    </row>
    <row r="2166" ht="12.75" customHeight="1">
      <c r="A2166" s="7">
        <v>43749.0</v>
      </c>
      <c r="B2166" s="8" t="s">
        <v>222</v>
      </c>
      <c r="C2166" s="8" t="s">
        <v>223</v>
      </c>
      <c r="D2166" s="11">
        <v>1.24202013167E11</v>
      </c>
      <c r="E2166" s="8" t="s">
        <v>24</v>
      </c>
      <c r="F2166" s="8" t="str">
        <f t="shared" si="1"/>
        <v>BUY</v>
      </c>
      <c r="G2166" s="12">
        <v>150.74</v>
      </c>
      <c r="H2166" s="12">
        <v>1000.0</v>
      </c>
      <c r="I2166" s="16">
        <v>43755.0</v>
      </c>
      <c r="J2166" s="14">
        <v>154.42</v>
      </c>
      <c r="K2166" s="14">
        <f t="shared" si="2"/>
        <v>1024.412896</v>
      </c>
      <c r="L2166" s="15">
        <f t="shared" si="3"/>
        <v>0.02441289638</v>
      </c>
      <c r="M2166" s="15">
        <f t="shared" si="4"/>
        <v>-0.02441289638</v>
      </c>
      <c r="N2166" s="8">
        <f t="shared" si="5"/>
        <v>6</v>
      </c>
    </row>
    <row r="2167" ht="12.75" customHeight="1">
      <c r="A2167" s="7">
        <v>43749.0</v>
      </c>
      <c r="B2167" s="8" t="s">
        <v>521</v>
      </c>
      <c r="C2167" s="8" t="s">
        <v>522</v>
      </c>
      <c r="D2167" s="11">
        <v>1.54760098E10</v>
      </c>
      <c r="E2167" s="8" t="s">
        <v>20</v>
      </c>
      <c r="F2167" s="8" t="str">
        <f t="shared" si="1"/>
        <v>SELL</v>
      </c>
      <c r="G2167" s="12">
        <v>27.733593</v>
      </c>
      <c r="H2167" s="12">
        <v>1000.0</v>
      </c>
      <c r="I2167" s="7">
        <v>43852.0</v>
      </c>
      <c r="J2167" s="14">
        <v>31.683889</v>
      </c>
      <c r="K2167" s="14">
        <f t="shared" si="2"/>
        <v>1142.437224</v>
      </c>
      <c r="L2167" s="15">
        <f t="shared" si="3"/>
        <v>-0.1424372241</v>
      </c>
      <c r="M2167" s="15">
        <f t="shared" si="4"/>
        <v>0.1424372241</v>
      </c>
      <c r="N2167" s="8">
        <f t="shared" si="5"/>
        <v>103</v>
      </c>
    </row>
    <row r="2168" ht="12.75" customHeight="1">
      <c r="A2168" s="7">
        <v>43749.0</v>
      </c>
      <c r="B2168" s="8" t="s">
        <v>87</v>
      </c>
      <c r="C2168" s="8" t="s">
        <v>88</v>
      </c>
      <c r="D2168" s="11">
        <v>1.40832515433E11</v>
      </c>
      <c r="E2168" s="8" t="s">
        <v>20</v>
      </c>
      <c r="F2168" s="8" t="str">
        <f t="shared" si="1"/>
        <v>SELL</v>
      </c>
      <c r="G2168" s="12">
        <v>37.145668</v>
      </c>
      <c r="H2168" s="12">
        <v>1000.0</v>
      </c>
      <c r="I2168" s="16">
        <v>44727.0</v>
      </c>
      <c r="J2168" s="14">
        <v>72.678429</v>
      </c>
      <c r="K2168" s="14">
        <f t="shared" si="2"/>
        <v>1956.578867</v>
      </c>
      <c r="L2168" s="15">
        <f t="shared" si="3"/>
        <v>-0.9565788667</v>
      </c>
      <c r="M2168" s="15">
        <f t="shared" si="4"/>
        <v>0.9565788667</v>
      </c>
      <c r="N2168" s="8">
        <f t="shared" si="5"/>
        <v>978</v>
      </c>
    </row>
    <row r="2169" ht="12.75" customHeight="1">
      <c r="A2169" s="7">
        <v>43749.0</v>
      </c>
      <c r="B2169" s="8" t="s">
        <v>1995</v>
      </c>
      <c r="C2169" s="8" t="s">
        <v>1996</v>
      </c>
      <c r="D2169" s="11">
        <v>1.5668242148E10</v>
      </c>
      <c r="E2169" s="8" t="s">
        <v>20</v>
      </c>
      <c r="F2169" s="8" t="str">
        <f t="shared" si="1"/>
        <v>SELL</v>
      </c>
      <c r="G2169" s="12">
        <v>60.201515</v>
      </c>
      <c r="H2169" s="12">
        <v>1000.0</v>
      </c>
      <c r="I2169" s="7">
        <v>44417.0</v>
      </c>
      <c r="J2169" s="14">
        <v>124.931282</v>
      </c>
      <c r="K2169" s="14">
        <f t="shared" si="2"/>
        <v>2075.21824</v>
      </c>
      <c r="L2169" s="15">
        <f t="shared" si="3"/>
        <v>-1.07521824</v>
      </c>
      <c r="M2169" s="15">
        <f t="shared" si="4"/>
        <v>1.07521824</v>
      </c>
      <c r="N2169" s="8">
        <f t="shared" si="5"/>
        <v>668</v>
      </c>
    </row>
    <row r="2170" ht="12.75" customHeight="1">
      <c r="A2170" s="16">
        <v>43749.0</v>
      </c>
      <c r="B2170" s="8" t="s">
        <v>208</v>
      </c>
      <c r="C2170" s="8" t="s">
        <v>209</v>
      </c>
      <c r="D2170" s="11">
        <v>1.37339890294E11</v>
      </c>
      <c r="E2170" s="18" t="s">
        <v>24</v>
      </c>
      <c r="F2170" s="17" t="str">
        <f t="shared" si="1"/>
        <v>BUY</v>
      </c>
      <c r="G2170" s="12">
        <v>148.739273</v>
      </c>
      <c r="H2170" s="12">
        <v>1000.0</v>
      </c>
      <c r="I2170" s="16">
        <v>43755.0</v>
      </c>
      <c r="J2170" s="14">
        <v>150.849747</v>
      </c>
      <c r="K2170" s="14">
        <f t="shared" si="2"/>
        <v>1014.189084</v>
      </c>
      <c r="L2170" s="15">
        <f t="shared" si="3"/>
        <v>0.01418908374</v>
      </c>
      <c r="M2170" s="15">
        <f t="shared" si="4"/>
        <v>-0.01418908374</v>
      </c>
      <c r="N2170" s="8">
        <f t="shared" si="5"/>
        <v>6</v>
      </c>
    </row>
    <row r="2171" ht="12.75" customHeight="1">
      <c r="A2171" s="7">
        <v>43754.0</v>
      </c>
      <c r="B2171" s="8" t="s">
        <v>194</v>
      </c>
      <c r="C2171" s="8" t="s">
        <v>194</v>
      </c>
      <c r="D2171" s="11">
        <v>6.1935406606E10</v>
      </c>
      <c r="E2171" s="8" t="s">
        <v>20</v>
      </c>
      <c r="F2171" s="8" t="str">
        <f t="shared" si="1"/>
        <v>SELL</v>
      </c>
      <c r="G2171" s="12">
        <v>21.937214</v>
      </c>
      <c r="H2171" s="12">
        <v>1000.0</v>
      </c>
      <c r="I2171" s="16">
        <v>43774.0</v>
      </c>
      <c r="J2171" s="14">
        <v>23.48872</v>
      </c>
      <c r="K2171" s="14">
        <f t="shared" si="2"/>
        <v>1070.724842</v>
      </c>
      <c r="L2171" s="15">
        <f t="shared" si="3"/>
        <v>-0.07072484227</v>
      </c>
      <c r="M2171" s="15">
        <f t="shared" si="4"/>
        <v>0.07072484227</v>
      </c>
      <c r="N2171" s="8">
        <f t="shared" si="5"/>
        <v>20</v>
      </c>
    </row>
    <row r="2172" ht="12.75" customHeight="1">
      <c r="A2172" s="7">
        <v>43754.0</v>
      </c>
      <c r="B2172" s="8" t="s">
        <v>183</v>
      </c>
      <c r="C2172" s="8" t="s">
        <v>184</v>
      </c>
      <c r="D2172" s="11">
        <v>3.59532201359E11</v>
      </c>
      <c r="E2172" s="8" t="s">
        <v>20</v>
      </c>
      <c r="F2172" s="8" t="str">
        <f t="shared" si="1"/>
        <v>SELL</v>
      </c>
      <c r="G2172" s="12">
        <v>106.461884</v>
      </c>
      <c r="H2172" s="12">
        <v>1000.0</v>
      </c>
      <c r="I2172" s="7">
        <v>43881.0</v>
      </c>
      <c r="J2172" s="14">
        <v>116.077614</v>
      </c>
      <c r="K2172" s="14">
        <f t="shared" si="2"/>
        <v>1090.32087</v>
      </c>
      <c r="L2172" s="15">
        <f t="shared" si="3"/>
        <v>-0.09032087014</v>
      </c>
      <c r="M2172" s="15">
        <f t="shared" si="4"/>
        <v>0.09032087014</v>
      </c>
      <c r="N2172" s="8">
        <f t="shared" si="5"/>
        <v>127</v>
      </c>
    </row>
    <row r="2173" ht="12.75" customHeight="1">
      <c r="A2173" s="16">
        <v>43754.0</v>
      </c>
      <c r="B2173" s="8" t="s">
        <v>455</v>
      </c>
      <c r="C2173" s="8" t="s">
        <v>456</v>
      </c>
      <c r="D2173" s="11">
        <v>5.8573620898E10</v>
      </c>
      <c r="E2173" s="18" t="s">
        <v>24</v>
      </c>
      <c r="F2173" s="17" t="str">
        <f t="shared" si="1"/>
        <v>BUY</v>
      </c>
      <c r="G2173" s="12">
        <v>160.460007</v>
      </c>
      <c r="H2173" s="12">
        <v>1000.0</v>
      </c>
      <c r="I2173" s="16">
        <v>43777.0</v>
      </c>
      <c r="J2173" s="14">
        <v>162.419998</v>
      </c>
      <c r="K2173" s="14">
        <f t="shared" si="2"/>
        <v>1012.214826</v>
      </c>
      <c r="L2173" s="15">
        <f t="shared" si="3"/>
        <v>0.01221482559</v>
      </c>
      <c r="M2173" s="15">
        <f t="shared" si="4"/>
        <v>-0.01221482559</v>
      </c>
      <c r="N2173" s="8">
        <f t="shared" si="5"/>
        <v>23</v>
      </c>
    </row>
    <row r="2174" ht="12.75" customHeight="1">
      <c r="A2174" s="7">
        <v>43755.0</v>
      </c>
      <c r="B2174" s="8" t="s">
        <v>222</v>
      </c>
      <c r="C2174" s="8" t="s">
        <v>223</v>
      </c>
      <c r="D2174" s="11">
        <v>1.24202013167E11</v>
      </c>
      <c r="E2174" s="8" t="s">
        <v>20</v>
      </c>
      <c r="F2174" s="8" t="str">
        <f t="shared" si="1"/>
        <v>SELL</v>
      </c>
      <c r="G2174" s="12">
        <v>154.42</v>
      </c>
      <c r="H2174" s="12">
        <v>1000.0</v>
      </c>
      <c r="I2174" s="16">
        <v>43811.0</v>
      </c>
      <c r="J2174" s="14">
        <v>164.33</v>
      </c>
      <c r="K2174" s="14">
        <f t="shared" si="2"/>
        <v>1064.175625</v>
      </c>
      <c r="L2174" s="15">
        <f t="shared" si="3"/>
        <v>-0.06417562492</v>
      </c>
      <c r="M2174" s="15">
        <f t="shared" si="4"/>
        <v>0.06417562492</v>
      </c>
      <c r="N2174" s="8">
        <f t="shared" si="5"/>
        <v>56</v>
      </c>
    </row>
    <row r="2175" ht="12.75" customHeight="1">
      <c r="A2175" s="16">
        <v>43755.0</v>
      </c>
      <c r="B2175" s="8" t="s">
        <v>208</v>
      </c>
      <c r="C2175" s="8" t="s">
        <v>209</v>
      </c>
      <c r="D2175" s="11">
        <v>1.37339890294E11</v>
      </c>
      <c r="E2175" s="17" t="s">
        <v>20</v>
      </c>
      <c r="F2175" s="18" t="str">
        <f t="shared" si="1"/>
        <v>SELL</v>
      </c>
      <c r="G2175" s="12">
        <v>150.849747</v>
      </c>
      <c r="H2175" s="12">
        <v>1000.0</v>
      </c>
      <c r="I2175" s="16">
        <v>43774.0</v>
      </c>
      <c r="J2175" s="14">
        <v>163.835312</v>
      </c>
      <c r="K2175" s="14">
        <f t="shared" si="2"/>
        <v>1086.082776</v>
      </c>
      <c r="L2175" s="15">
        <f t="shared" si="3"/>
        <v>-0.08608277613</v>
      </c>
      <c r="M2175" s="15">
        <f t="shared" si="4"/>
        <v>0.08608277613</v>
      </c>
      <c r="N2175" s="8">
        <f t="shared" si="5"/>
        <v>19</v>
      </c>
    </row>
    <row r="2176" ht="12.75" customHeight="1">
      <c r="A2176" s="7">
        <v>43756.0</v>
      </c>
      <c r="B2176" s="8" t="s">
        <v>934</v>
      </c>
      <c r="C2176" s="8" t="s">
        <v>935</v>
      </c>
      <c r="D2176" s="11">
        <v>1.7180649405E10</v>
      </c>
      <c r="E2176" s="8" t="s">
        <v>24</v>
      </c>
      <c r="F2176" s="8" t="str">
        <f t="shared" si="1"/>
        <v>BUY</v>
      </c>
      <c r="G2176" s="12">
        <v>175.300003</v>
      </c>
      <c r="H2176" s="12">
        <v>1000.0</v>
      </c>
      <c r="I2176" s="16">
        <v>43801.0</v>
      </c>
      <c r="J2176" s="14">
        <v>192.220001</v>
      </c>
      <c r="K2176" s="14">
        <f t="shared" si="2"/>
        <v>1096.520238</v>
      </c>
      <c r="L2176" s="15">
        <f t="shared" si="3"/>
        <v>0.09652023794</v>
      </c>
      <c r="M2176" s="15">
        <f t="shared" si="4"/>
        <v>-0.09652023794</v>
      </c>
      <c r="N2176" s="8">
        <f t="shared" si="5"/>
        <v>45</v>
      </c>
    </row>
    <row r="2177" ht="12.75" customHeight="1">
      <c r="A2177" s="7">
        <v>43756.0</v>
      </c>
      <c r="B2177" s="8" t="s">
        <v>69</v>
      </c>
      <c r="C2177" s="8" t="s">
        <v>70</v>
      </c>
      <c r="D2177" s="11">
        <v>2.31528133463E11</v>
      </c>
      <c r="E2177" s="8" t="s">
        <v>24</v>
      </c>
      <c r="F2177" s="8" t="str">
        <f t="shared" si="1"/>
        <v>BUY</v>
      </c>
      <c r="G2177" s="12">
        <v>27.78199</v>
      </c>
      <c r="H2177" s="12">
        <v>1000.0</v>
      </c>
      <c r="I2177" s="7">
        <v>43766.0</v>
      </c>
      <c r="J2177" s="14">
        <v>29.145916</v>
      </c>
      <c r="K2177" s="14">
        <f t="shared" si="2"/>
        <v>1049.093891</v>
      </c>
      <c r="L2177" s="15">
        <f t="shared" si="3"/>
        <v>0.0490938914</v>
      </c>
      <c r="M2177" s="15">
        <f t="shared" si="4"/>
        <v>-0.0490938914</v>
      </c>
      <c r="N2177" s="8">
        <f t="shared" si="5"/>
        <v>10</v>
      </c>
    </row>
    <row r="2178" ht="12.75" customHeight="1">
      <c r="A2178" s="7">
        <v>43756.0</v>
      </c>
      <c r="B2178" s="8" t="s">
        <v>16</v>
      </c>
      <c r="C2178" s="8" t="s">
        <v>17</v>
      </c>
      <c r="D2178" s="11">
        <v>1.41375537264E11</v>
      </c>
      <c r="E2178" s="8" t="s">
        <v>20</v>
      </c>
      <c r="F2178" s="8" t="str">
        <f t="shared" si="1"/>
        <v>SELL</v>
      </c>
      <c r="G2178" s="12">
        <v>119.615295</v>
      </c>
      <c r="H2178" s="12">
        <v>1000.0</v>
      </c>
      <c r="I2178" s="7">
        <v>43774.0</v>
      </c>
      <c r="J2178" s="14">
        <v>133.94606</v>
      </c>
      <c r="K2178" s="14">
        <f t="shared" si="2"/>
        <v>1119.807128</v>
      </c>
      <c r="L2178" s="15">
        <f t="shared" si="3"/>
        <v>-0.1198071283</v>
      </c>
      <c r="M2178" s="15">
        <f t="shared" si="4"/>
        <v>0.1198071283</v>
      </c>
      <c r="N2178" s="8">
        <f t="shared" si="5"/>
        <v>18</v>
      </c>
    </row>
    <row r="2179" ht="12.75" customHeight="1">
      <c r="A2179" s="7">
        <v>43756.0</v>
      </c>
      <c r="B2179" s="8" t="s">
        <v>150</v>
      </c>
      <c r="C2179" s="8" t="s">
        <v>151</v>
      </c>
      <c r="D2179" s="11">
        <v>2.353183809372E12</v>
      </c>
      <c r="E2179" s="8" t="s">
        <v>20</v>
      </c>
      <c r="F2179" s="8" t="str">
        <f t="shared" si="1"/>
        <v>SELL</v>
      </c>
      <c r="G2179" s="12">
        <v>132.23</v>
      </c>
      <c r="H2179" s="12">
        <v>1000.0</v>
      </c>
      <c r="I2179" s="7">
        <v>44376.0</v>
      </c>
      <c r="J2179" s="14">
        <v>266.06</v>
      </c>
      <c r="K2179" s="14">
        <f t="shared" si="2"/>
        <v>2012.100129</v>
      </c>
      <c r="L2179" s="15">
        <f t="shared" si="3"/>
        <v>-1.012100129</v>
      </c>
      <c r="M2179" s="15">
        <f t="shared" si="4"/>
        <v>1.012100129</v>
      </c>
      <c r="N2179" s="8">
        <f t="shared" si="5"/>
        <v>620</v>
      </c>
    </row>
    <row r="2180" ht="12.75" customHeight="1">
      <c r="A2180" s="16">
        <v>43756.0</v>
      </c>
      <c r="B2180" s="8" t="s">
        <v>129</v>
      </c>
      <c r="C2180" s="8" t="s">
        <v>130</v>
      </c>
      <c r="D2180" s="11">
        <v>1.5587597568E11</v>
      </c>
      <c r="E2180" s="18" t="s">
        <v>24</v>
      </c>
      <c r="F2180" s="17" t="str">
        <f t="shared" si="1"/>
        <v>BUY</v>
      </c>
      <c r="G2180" s="12">
        <v>44.87114</v>
      </c>
      <c r="H2180" s="12">
        <v>1000.0</v>
      </c>
      <c r="I2180" s="16">
        <v>43784.0</v>
      </c>
      <c r="J2180" s="14">
        <v>48.772671</v>
      </c>
      <c r="K2180" s="14">
        <f t="shared" si="2"/>
        <v>1086.949674</v>
      </c>
      <c r="L2180" s="15">
        <f t="shared" si="3"/>
        <v>0.08694967411</v>
      </c>
      <c r="M2180" s="15">
        <f t="shared" si="4"/>
        <v>-0.08694967411</v>
      </c>
      <c r="N2180" s="8">
        <f t="shared" si="5"/>
        <v>28</v>
      </c>
    </row>
    <row r="2181" ht="12.75" customHeight="1">
      <c r="A2181" s="7">
        <v>43759.0</v>
      </c>
      <c r="B2181" s="8" t="s">
        <v>894</v>
      </c>
      <c r="C2181" s="8" t="s">
        <v>895</v>
      </c>
      <c r="D2181" s="11">
        <v>3.979270665E10</v>
      </c>
      <c r="E2181" s="8" t="s">
        <v>20</v>
      </c>
      <c r="F2181" s="8" t="str">
        <f t="shared" si="1"/>
        <v>SELL</v>
      </c>
      <c r="G2181" s="12">
        <v>27.81</v>
      </c>
      <c r="H2181" s="12">
        <v>1000.0</v>
      </c>
      <c r="I2181" s="16">
        <v>44727.0</v>
      </c>
      <c r="J2181" s="14">
        <v>40.51</v>
      </c>
      <c r="K2181" s="14">
        <f t="shared" si="2"/>
        <v>1456.670262</v>
      </c>
      <c r="L2181" s="15">
        <f t="shared" si="3"/>
        <v>-0.4566702625</v>
      </c>
      <c r="M2181" s="15">
        <f t="shared" si="4"/>
        <v>0.4566702625</v>
      </c>
      <c r="N2181" s="8">
        <f t="shared" si="5"/>
        <v>968</v>
      </c>
    </row>
    <row r="2182" ht="12.75" customHeight="1">
      <c r="A2182" s="7">
        <v>43759.0</v>
      </c>
      <c r="B2182" s="8" t="s">
        <v>630</v>
      </c>
      <c r="C2182" s="8" t="s">
        <v>631</v>
      </c>
      <c r="D2182" s="11">
        <v>1.069485355423E12</v>
      </c>
      <c r="E2182" s="8" t="s">
        <v>20</v>
      </c>
      <c r="F2182" s="8" t="str">
        <f t="shared" si="1"/>
        <v>SELL</v>
      </c>
      <c r="G2182" s="12">
        <v>48.784084</v>
      </c>
      <c r="H2182" s="12">
        <v>1000.0</v>
      </c>
      <c r="I2182" s="7">
        <v>44509.0</v>
      </c>
      <c r="J2182" s="14">
        <v>306.162415</v>
      </c>
      <c r="K2182" s="14">
        <f t="shared" si="2"/>
        <v>6275.866838</v>
      </c>
      <c r="L2182" s="15">
        <f t="shared" si="3"/>
        <v>-5.275866838</v>
      </c>
      <c r="M2182" s="15">
        <f t="shared" si="4"/>
        <v>5.275866838</v>
      </c>
      <c r="N2182" s="8">
        <f t="shared" si="5"/>
        <v>750</v>
      </c>
    </row>
    <row r="2183" ht="12.75" customHeight="1">
      <c r="A2183" s="7">
        <v>43760.0</v>
      </c>
      <c r="B2183" s="8" t="s">
        <v>270</v>
      </c>
      <c r="C2183" s="8" t="s">
        <v>271</v>
      </c>
      <c r="D2183" s="11">
        <v>1.30378753979E11</v>
      </c>
      <c r="E2183" s="8" t="s">
        <v>20</v>
      </c>
      <c r="F2183" s="8" t="str">
        <f t="shared" si="1"/>
        <v>SELL</v>
      </c>
      <c r="G2183" s="12">
        <v>48.407867</v>
      </c>
      <c r="H2183" s="12">
        <v>1000.0</v>
      </c>
      <c r="I2183" s="16">
        <v>44400.0</v>
      </c>
      <c r="J2183" s="14">
        <v>64.12735</v>
      </c>
      <c r="K2183" s="14">
        <f t="shared" si="2"/>
        <v>1324.729925</v>
      </c>
      <c r="L2183" s="15">
        <f t="shared" si="3"/>
        <v>-0.3247299246</v>
      </c>
      <c r="M2183" s="15">
        <f t="shared" si="4"/>
        <v>0.3247299246</v>
      </c>
      <c r="N2183" s="8">
        <f t="shared" si="5"/>
        <v>640</v>
      </c>
    </row>
    <row r="2184" ht="12.75" customHeight="1">
      <c r="A2184" s="7">
        <v>43760.0</v>
      </c>
      <c r="B2184" s="8" t="s">
        <v>2023</v>
      </c>
      <c r="C2184" s="8" t="s">
        <v>2024</v>
      </c>
      <c r="D2184" s="11">
        <v>4.0240186522E10</v>
      </c>
      <c r="E2184" s="8" t="s">
        <v>20</v>
      </c>
      <c r="F2184" s="8" t="str">
        <f t="shared" si="1"/>
        <v>SELL</v>
      </c>
      <c r="G2184" s="12">
        <v>87.61</v>
      </c>
      <c r="H2184" s="12">
        <v>1000.0</v>
      </c>
      <c r="I2184" s="16">
        <v>44727.0</v>
      </c>
      <c r="J2184" s="14">
        <v>117.95</v>
      </c>
      <c r="K2184" s="14">
        <f t="shared" si="2"/>
        <v>1346.307499</v>
      </c>
      <c r="L2184" s="15">
        <f t="shared" si="3"/>
        <v>-0.3463074991</v>
      </c>
      <c r="M2184" s="15">
        <f t="shared" si="4"/>
        <v>0.3463074991</v>
      </c>
      <c r="N2184" s="8">
        <f t="shared" si="5"/>
        <v>967</v>
      </c>
    </row>
    <row r="2185" ht="12.75" customHeight="1">
      <c r="A2185" s="7">
        <v>43761.0</v>
      </c>
      <c r="B2185" s="8" t="s">
        <v>162</v>
      </c>
      <c r="C2185" s="8" t="s">
        <v>163</v>
      </c>
      <c r="D2185" s="11">
        <v>1.36351276474E11</v>
      </c>
      <c r="E2185" s="8" t="s">
        <v>20</v>
      </c>
      <c r="F2185" s="8" t="str">
        <f t="shared" si="1"/>
        <v>SELL</v>
      </c>
      <c r="G2185" s="12">
        <v>336.522217</v>
      </c>
      <c r="H2185" s="12">
        <v>1000.0</v>
      </c>
      <c r="I2185" s="7">
        <v>43801.0</v>
      </c>
      <c r="J2185" s="14">
        <v>353.079285</v>
      </c>
      <c r="K2185" s="14">
        <f t="shared" si="2"/>
        <v>1049.20052</v>
      </c>
      <c r="L2185" s="15">
        <f t="shared" si="3"/>
        <v>-0.0492005198</v>
      </c>
      <c r="M2185" s="15">
        <f t="shared" si="4"/>
        <v>0.0492005198</v>
      </c>
      <c r="N2185" s="8">
        <f t="shared" si="5"/>
        <v>40</v>
      </c>
    </row>
    <row r="2186" ht="12.75" customHeight="1">
      <c r="A2186" s="7">
        <v>43761.0</v>
      </c>
      <c r="B2186" s="8" t="s">
        <v>226</v>
      </c>
      <c r="C2186" s="8" t="s">
        <v>227</v>
      </c>
      <c r="D2186" s="11">
        <v>1.1333906346E11</v>
      </c>
      <c r="E2186" s="8" t="s">
        <v>24</v>
      </c>
      <c r="F2186" s="8" t="str">
        <f t="shared" si="1"/>
        <v>BUY</v>
      </c>
      <c r="G2186" s="12">
        <v>337.519043</v>
      </c>
      <c r="H2186" s="12">
        <v>1000.0</v>
      </c>
      <c r="I2186" s="7">
        <v>43801.0</v>
      </c>
      <c r="J2186" s="14">
        <v>349.170715</v>
      </c>
      <c r="K2186" s="14">
        <f t="shared" si="2"/>
        <v>1034.521525</v>
      </c>
      <c r="L2186" s="15">
        <f t="shared" si="3"/>
        <v>0.03452152476</v>
      </c>
      <c r="M2186" s="15">
        <f t="shared" si="4"/>
        <v>-0.03452152476</v>
      </c>
      <c r="N2186" s="8">
        <f t="shared" si="5"/>
        <v>40</v>
      </c>
    </row>
    <row r="2187" ht="12.75" customHeight="1">
      <c r="A2187" s="16">
        <v>43761.0</v>
      </c>
      <c r="B2187" s="8" t="s">
        <v>380</v>
      </c>
      <c r="C2187" s="8" t="s">
        <v>381</v>
      </c>
      <c r="D2187" s="11">
        <v>6.82995534313E11</v>
      </c>
      <c r="E2187" s="17" t="s">
        <v>20</v>
      </c>
      <c r="F2187" s="18" t="str">
        <f t="shared" si="1"/>
        <v>SELL</v>
      </c>
      <c r="G2187" s="12">
        <v>16.978666</v>
      </c>
      <c r="H2187" s="12">
        <v>1000.0</v>
      </c>
      <c r="I2187" s="16">
        <v>43791.0</v>
      </c>
      <c r="J2187" s="14">
        <v>22.202667</v>
      </c>
      <c r="K2187" s="14">
        <f t="shared" si="2"/>
        <v>1307.680297</v>
      </c>
      <c r="L2187" s="15">
        <f t="shared" si="3"/>
        <v>-0.3076802971</v>
      </c>
      <c r="M2187" s="15">
        <f t="shared" si="4"/>
        <v>0.3076802971</v>
      </c>
      <c r="N2187" s="8">
        <f t="shared" si="5"/>
        <v>30</v>
      </c>
    </row>
    <row r="2188" ht="12.75" customHeight="1">
      <c r="A2188" s="7">
        <v>43762.0</v>
      </c>
      <c r="B2188" s="8" t="s">
        <v>745</v>
      </c>
      <c r="C2188" s="8" t="s">
        <v>746</v>
      </c>
      <c r="D2188" s="11">
        <v>1.44024414E10</v>
      </c>
      <c r="E2188" s="8" t="s">
        <v>24</v>
      </c>
      <c r="F2188" s="8" t="str">
        <f t="shared" si="1"/>
        <v>BUY</v>
      </c>
      <c r="G2188" s="12">
        <v>23.72366</v>
      </c>
      <c r="H2188" s="12">
        <v>1000.0</v>
      </c>
      <c r="I2188" s="16">
        <v>43812.0</v>
      </c>
      <c r="J2188" s="14">
        <v>25.045317</v>
      </c>
      <c r="K2188" s="14">
        <f t="shared" si="2"/>
        <v>1055.710502</v>
      </c>
      <c r="L2188" s="15">
        <f t="shared" si="3"/>
        <v>0.05571050167</v>
      </c>
      <c r="M2188" s="15">
        <f t="shared" si="4"/>
        <v>-0.05571050167</v>
      </c>
      <c r="N2188" s="8">
        <f t="shared" si="5"/>
        <v>50</v>
      </c>
    </row>
    <row r="2189" ht="12.75" customHeight="1">
      <c r="A2189" s="7">
        <v>43762.0</v>
      </c>
      <c r="B2189" s="8" t="s">
        <v>2632</v>
      </c>
      <c r="C2189" s="8" t="s">
        <v>2633</v>
      </c>
      <c r="D2189" s="11">
        <v>3.8209156732E10</v>
      </c>
      <c r="E2189" s="8" t="s">
        <v>20</v>
      </c>
      <c r="F2189" s="8" t="str">
        <f t="shared" si="1"/>
        <v>SELL</v>
      </c>
      <c r="G2189" s="12">
        <v>40.725132</v>
      </c>
      <c r="H2189" s="12">
        <v>1000.0</v>
      </c>
      <c r="I2189" s="7">
        <v>43892.0</v>
      </c>
      <c r="J2189" s="14">
        <v>35.105553</v>
      </c>
      <c r="K2189" s="14">
        <f t="shared" si="2"/>
        <v>862.0120126</v>
      </c>
      <c r="L2189" s="15">
        <f t="shared" si="3"/>
        <v>0.1379879874</v>
      </c>
      <c r="M2189" s="15">
        <f t="shared" si="4"/>
        <v>-0.1379879874</v>
      </c>
      <c r="N2189" s="8">
        <f t="shared" si="5"/>
        <v>130</v>
      </c>
    </row>
    <row r="2190" ht="12.75" customHeight="1">
      <c r="A2190" s="16">
        <v>43762.0</v>
      </c>
      <c r="B2190" s="8" t="s">
        <v>2592</v>
      </c>
      <c r="C2190" s="8" t="s">
        <v>2593</v>
      </c>
      <c r="D2190" s="11">
        <v>1.9724256923E10</v>
      </c>
      <c r="E2190" s="18" t="s">
        <v>24</v>
      </c>
      <c r="F2190" s="17" t="str">
        <f t="shared" si="1"/>
        <v>BUY</v>
      </c>
      <c r="G2190" s="12">
        <v>64.519997</v>
      </c>
      <c r="H2190" s="12">
        <v>1000.0</v>
      </c>
      <c r="I2190" s="16">
        <v>43864.0</v>
      </c>
      <c r="J2190" s="14">
        <v>87.660004</v>
      </c>
      <c r="K2190" s="14">
        <f t="shared" si="2"/>
        <v>1358.648606</v>
      </c>
      <c r="L2190" s="15">
        <f t="shared" si="3"/>
        <v>0.3586486063</v>
      </c>
      <c r="M2190" s="15">
        <f t="shared" si="4"/>
        <v>-0.3586486063</v>
      </c>
      <c r="N2190" s="8">
        <f t="shared" si="5"/>
        <v>102</v>
      </c>
    </row>
    <row r="2191" ht="12.75" customHeight="1">
      <c r="A2191" s="16">
        <v>43762.0</v>
      </c>
      <c r="B2191" s="8" t="s">
        <v>2100</v>
      </c>
      <c r="C2191" s="8" t="s">
        <v>2101</v>
      </c>
      <c r="D2191" s="11">
        <v>1.98718142E10</v>
      </c>
      <c r="E2191" s="18" t="s">
        <v>24</v>
      </c>
      <c r="F2191" s="17" t="str">
        <f t="shared" si="1"/>
        <v>BUY</v>
      </c>
      <c r="G2191" s="12">
        <v>43.330002</v>
      </c>
      <c r="H2191" s="12">
        <v>1000.0</v>
      </c>
      <c r="I2191" s="16">
        <v>43875.0</v>
      </c>
      <c r="J2191" s="14">
        <v>62.110001</v>
      </c>
      <c r="K2191" s="14">
        <f t="shared" si="2"/>
        <v>1433.417912</v>
      </c>
      <c r="L2191" s="15">
        <f t="shared" si="3"/>
        <v>0.4334179121</v>
      </c>
      <c r="M2191" s="15">
        <f t="shared" si="4"/>
        <v>-0.4334179121</v>
      </c>
      <c r="N2191" s="8">
        <f t="shared" si="5"/>
        <v>113</v>
      </c>
    </row>
    <row r="2192" ht="12.75" customHeight="1">
      <c r="A2192" s="7">
        <v>43763.0</v>
      </c>
      <c r="B2192" s="8" t="s">
        <v>2608</v>
      </c>
      <c r="C2192" s="8" t="s">
        <v>2609</v>
      </c>
      <c r="D2192" s="11">
        <v>1.1749994978E10</v>
      </c>
      <c r="E2192" s="8" t="s">
        <v>24</v>
      </c>
      <c r="F2192" s="8" t="str">
        <f t="shared" si="1"/>
        <v>BUY</v>
      </c>
      <c r="G2192" s="12">
        <v>27.790001</v>
      </c>
      <c r="H2192" s="12">
        <v>1000.0</v>
      </c>
      <c r="I2192" s="16">
        <v>43837.0</v>
      </c>
      <c r="J2192" s="14">
        <v>29.200001</v>
      </c>
      <c r="K2192" s="14">
        <f t="shared" si="2"/>
        <v>1050.737674</v>
      </c>
      <c r="L2192" s="15">
        <f t="shared" si="3"/>
        <v>0.0507376736</v>
      </c>
      <c r="M2192" s="15">
        <f t="shared" si="4"/>
        <v>-0.0507376736</v>
      </c>
      <c r="N2192" s="8">
        <f t="shared" si="5"/>
        <v>74</v>
      </c>
    </row>
    <row r="2193" ht="12.75" customHeight="1">
      <c r="A2193" s="7">
        <v>43763.0</v>
      </c>
      <c r="B2193" s="8" t="s">
        <v>2714</v>
      </c>
      <c r="C2193" s="8" t="s">
        <v>2715</v>
      </c>
      <c r="D2193" s="11">
        <v>7.8389224714E10</v>
      </c>
      <c r="E2193" s="8" t="s">
        <v>24</v>
      </c>
      <c r="F2193" s="8" t="str">
        <f t="shared" si="1"/>
        <v>BUY</v>
      </c>
      <c r="G2193" s="12">
        <v>62.305233</v>
      </c>
      <c r="H2193" s="12">
        <v>1000.0</v>
      </c>
      <c r="I2193" s="16">
        <v>44727.0</v>
      </c>
      <c r="J2193" s="14">
        <v>112.13311</v>
      </c>
      <c r="K2193" s="14">
        <f t="shared" si="2"/>
        <v>1799.738234</v>
      </c>
      <c r="L2193" s="15">
        <f t="shared" si="3"/>
        <v>0.7997382339</v>
      </c>
      <c r="M2193" s="15">
        <f t="shared" si="4"/>
        <v>-0.7997382339</v>
      </c>
      <c r="N2193" s="8">
        <f t="shared" si="5"/>
        <v>964</v>
      </c>
    </row>
    <row r="2194" ht="12.75" customHeight="1">
      <c r="A2194" s="7">
        <v>43766.0</v>
      </c>
      <c r="B2194" s="8" t="s">
        <v>69</v>
      </c>
      <c r="C2194" s="8" t="s">
        <v>70</v>
      </c>
      <c r="D2194" s="11">
        <v>2.31528133463E11</v>
      </c>
      <c r="E2194" s="8" t="s">
        <v>20</v>
      </c>
      <c r="F2194" s="8" t="str">
        <f t="shared" si="1"/>
        <v>SELL</v>
      </c>
      <c r="G2194" s="12">
        <v>29.145916</v>
      </c>
      <c r="H2194" s="12">
        <v>1000.0</v>
      </c>
      <c r="I2194" s="7">
        <v>44032.0</v>
      </c>
      <c r="J2194" s="14">
        <v>21.993464</v>
      </c>
      <c r="K2194" s="14">
        <f t="shared" si="2"/>
        <v>754.598483</v>
      </c>
      <c r="L2194" s="15">
        <f t="shared" si="3"/>
        <v>0.245401517</v>
      </c>
      <c r="M2194" s="15">
        <f t="shared" si="4"/>
        <v>-0.245401517</v>
      </c>
      <c r="N2194" s="8">
        <f t="shared" si="5"/>
        <v>266</v>
      </c>
    </row>
    <row r="2195" ht="12.75" customHeight="1">
      <c r="A2195" s="7">
        <v>43766.0</v>
      </c>
      <c r="B2195" s="8" t="s">
        <v>74</v>
      </c>
      <c r="C2195" s="8" t="s">
        <v>75</v>
      </c>
      <c r="D2195" s="11">
        <v>1.1640308784E11</v>
      </c>
      <c r="E2195" s="8" t="s">
        <v>20</v>
      </c>
      <c r="F2195" s="8" t="str">
        <f t="shared" si="1"/>
        <v>SELL</v>
      </c>
      <c r="G2195" s="12">
        <v>164.745819</v>
      </c>
      <c r="H2195" s="12">
        <v>1000.0</v>
      </c>
      <c r="I2195" s="7">
        <v>43773.0</v>
      </c>
      <c r="J2195" s="14">
        <v>170.210449</v>
      </c>
      <c r="K2195" s="14">
        <f t="shared" si="2"/>
        <v>1033.170068</v>
      </c>
      <c r="L2195" s="15">
        <f t="shared" si="3"/>
        <v>-0.03317006789</v>
      </c>
      <c r="M2195" s="15">
        <f t="shared" si="4"/>
        <v>0.03317006789</v>
      </c>
      <c r="N2195" s="8">
        <f t="shared" si="5"/>
        <v>7</v>
      </c>
    </row>
    <row r="2196" ht="12.75" customHeight="1">
      <c r="A2196" s="7">
        <v>43766.0</v>
      </c>
      <c r="B2196" s="8" t="s">
        <v>36</v>
      </c>
      <c r="C2196" s="8" t="s">
        <v>36</v>
      </c>
      <c r="D2196" s="11">
        <v>1.28825360723E11</v>
      </c>
      <c r="E2196" s="8" t="s">
        <v>20</v>
      </c>
      <c r="F2196" s="8" t="str">
        <f t="shared" si="1"/>
        <v>SELL</v>
      </c>
      <c r="G2196" s="12">
        <v>106.69</v>
      </c>
      <c r="H2196" s="12">
        <v>1000.0</v>
      </c>
      <c r="I2196" s="7">
        <v>43843.0</v>
      </c>
      <c r="J2196" s="14">
        <v>108.45</v>
      </c>
      <c r="K2196" s="14">
        <f t="shared" si="2"/>
        <v>1016.496391</v>
      </c>
      <c r="L2196" s="15">
        <f t="shared" si="3"/>
        <v>-0.01649639141</v>
      </c>
      <c r="M2196" s="15">
        <f t="shared" si="4"/>
        <v>0.01649639141</v>
      </c>
      <c r="N2196" s="8">
        <f t="shared" si="5"/>
        <v>77</v>
      </c>
    </row>
    <row r="2197" ht="12.75" customHeight="1">
      <c r="A2197" s="7">
        <v>43766.0</v>
      </c>
      <c r="B2197" s="8" t="s">
        <v>942</v>
      </c>
      <c r="C2197" s="8" t="s">
        <v>943</v>
      </c>
      <c r="D2197" s="11">
        <v>7.1654251226E10</v>
      </c>
      <c r="E2197" s="8" t="s">
        <v>20</v>
      </c>
      <c r="F2197" s="8" t="str">
        <f t="shared" si="1"/>
        <v>SELL</v>
      </c>
      <c r="G2197" s="12">
        <v>155.598755</v>
      </c>
      <c r="H2197" s="12">
        <v>1000.0</v>
      </c>
      <c r="I2197" s="16">
        <v>44727.0</v>
      </c>
      <c r="J2197" s="14">
        <v>180.827347</v>
      </c>
      <c r="K2197" s="14">
        <f t="shared" si="2"/>
        <v>1162.138778</v>
      </c>
      <c r="L2197" s="15">
        <f t="shared" si="3"/>
        <v>-0.162138778</v>
      </c>
      <c r="M2197" s="15">
        <f t="shared" si="4"/>
        <v>0.162138778</v>
      </c>
      <c r="N2197" s="8">
        <f t="shared" si="5"/>
        <v>961</v>
      </c>
    </row>
    <row r="2198" ht="12.75" customHeight="1">
      <c r="A2198" s="7">
        <v>43768.0</v>
      </c>
      <c r="B2198" s="8" t="s">
        <v>954</v>
      </c>
      <c r="C2198" s="8" t="s">
        <v>955</v>
      </c>
      <c r="D2198" s="11">
        <v>1.39897497235E11</v>
      </c>
      <c r="E2198" s="8" t="s">
        <v>20</v>
      </c>
      <c r="F2198" s="8" t="str">
        <f t="shared" si="1"/>
        <v>SELL</v>
      </c>
      <c r="G2198" s="12">
        <v>186.72</v>
      </c>
      <c r="H2198" s="12">
        <v>1000.0</v>
      </c>
      <c r="I2198" s="16">
        <v>44566.0</v>
      </c>
      <c r="J2198" s="14">
        <v>212.59</v>
      </c>
      <c r="K2198" s="14">
        <f t="shared" si="2"/>
        <v>1138.5497</v>
      </c>
      <c r="L2198" s="15">
        <f t="shared" si="3"/>
        <v>-0.1385497001</v>
      </c>
      <c r="M2198" s="15">
        <f t="shared" si="4"/>
        <v>0.1385497001</v>
      </c>
      <c r="N2198" s="8">
        <f t="shared" si="5"/>
        <v>798</v>
      </c>
    </row>
    <row r="2199" ht="12.75" customHeight="1">
      <c r="A2199" s="7">
        <v>43768.0</v>
      </c>
      <c r="B2199" s="8" t="s">
        <v>342</v>
      </c>
      <c r="C2199" s="8" t="s">
        <v>343</v>
      </c>
      <c r="D2199" s="11">
        <v>2.0695706284E11</v>
      </c>
      <c r="E2199" s="8" t="s">
        <v>20</v>
      </c>
      <c r="F2199" s="8" t="str">
        <f t="shared" si="1"/>
        <v>SELL</v>
      </c>
      <c r="G2199" s="12">
        <v>31.392487</v>
      </c>
      <c r="H2199" s="12">
        <v>1000.0</v>
      </c>
      <c r="I2199" s="7">
        <v>43845.0</v>
      </c>
      <c r="J2199" s="14">
        <v>33.499771</v>
      </c>
      <c r="K2199" s="14">
        <f t="shared" si="2"/>
        <v>1067.127017</v>
      </c>
      <c r="L2199" s="15">
        <f t="shared" si="3"/>
        <v>-0.06712701673</v>
      </c>
      <c r="M2199" s="15">
        <f t="shared" si="4"/>
        <v>0.06712701673</v>
      </c>
      <c r="N2199" s="8">
        <f t="shared" si="5"/>
        <v>77</v>
      </c>
    </row>
    <row r="2200" ht="12.75" customHeight="1">
      <c r="A2200" s="7">
        <v>43768.0</v>
      </c>
      <c r="B2200" s="8" t="s">
        <v>2088</v>
      </c>
      <c r="C2200" s="8" t="s">
        <v>2089</v>
      </c>
      <c r="D2200" s="11">
        <v>2.550603166E10</v>
      </c>
      <c r="E2200" s="8" t="s">
        <v>20</v>
      </c>
      <c r="F2200" s="8" t="str">
        <f t="shared" si="1"/>
        <v>SELL</v>
      </c>
      <c r="G2200" s="12">
        <v>140.449997</v>
      </c>
      <c r="H2200" s="12">
        <v>1000.0</v>
      </c>
      <c r="I2200" s="16">
        <v>44727.0</v>
      </c>
      <c r="J2200" s="14">
        <v>105.349998</v>
      </c>
      <c r="K2200" s="14">
        <f t="shared" si="2"/>
        <v>750.0890014</v>
      </c>
      <c r="L2200" s="15">
        <f t="shared" si="3"/>
        <v>0.2499109986</v>
      </c>
      <c r="M2200" s="15">
        <f t="shared" si="4"/>
        <v>-0.2499109986</v>
      </c>
      <c r="N2200" s="8">
        <f t="shared" si="5"/>
        <v>959</v>
      </c>
    </row>
    <row r="2201" ht="12.75" customHeight="1">
      <c r="A2201" s="16">
        <v>43769.0</v>
      </c>
      <c r="B2201" s="8" t="s">
        <v>1025</v>
      </c>
      <c r="C2201" s="8" t="s">
        <v>1026</v>
      </c>
      <c r="D2201" s="11">
        <v>4.841462E10</v>
      </c>
      <c r="E2201" s="18" t="s">
        <v>24</v>
      </c>
      <c r="F2201" s="17" t="str">
        <f t="shared" si="1"/>
        <v>BUY</v>
      </c>
      <c r="G2201" s="12">
        <v>90.74</v>
      </c>
      <c r="H2201" s="12">
        <v>1000.0</v>
      </c>
      <c r="I2201" s="16">
        <v>44048.0</v>
      </c>
      <c r="J2201" s="14">
        <v>107.57</v>
      </c>
      <c r="K2201" s="14">
        <f t="shared" si="2"/>
        <v>1185.474983</v>
      </c>
      <c r="L2201" s="15">
        <f t="shared" si="3"/>
        <v>0.1854749835</v>
      </c>
      <c r="M2201" s="15">
        <f t="shared" si="4"/>
        <v>-0.1854749835</v>
      </c>
      <c r="N2201" s="8">
        <f t="shared" si="5"/>
        <v>279</v>
      </c>
    </row>
    <row r="2202" ht="12.75" customHeight="1">
      <c r="A2202" s="7">
        <v>43770.0</v>
      </c>
      <c r="B2202" s="8" t="s">
        <v>2612</v>
      </c>
      <c r="C2202" s="8" t="s">
        <v>2613</v>
      </c>
      <c r="D2202" s="11">
        <v>3.4807454547E10</v>
      </c>
      <c r="E2202" s="8" t="s">
        <v>24</v>
      </c>
      <c r="F2202" s="8" t="str">
        <f t="shared" si="1"/>
        <v>BUY</v>
      </c>
      <c r="G2202" s="12">
        <v>48.5</v>
      </c>
      <c r="H2202" s="12">
        <v>1000.0</v>
      </c>
      <c r="I2202" s="16">
        <v>43833.0</v>
      </c>
      <c r="J2202" s="14">
        <v>50.75</v>
      </c>
      <c r="K2202" s="14">
        <f t="shared" si="2"/>
        <v>1046.391753</v>
      </c>
      <c r="L2202" s="15">
        <f t="shared" si="3"/>
        <v>0.04639175258</v>
      </c>
      <c r="M2202" s="15">
        <f t="shared" si="4"/>
        <v>-0.04639175258</v>
      </c>
      <c r="N2202" s="8">
        <f t="shared" si="5"/>
        <v>63</v>
      </c>
    </row>
    <row r="2203" ht="12.75" customHeight="1">
      <c r="A2203" s="7">
        <v>43770.0</v>
      </c>
      <c r="B2203" s="8" t="s">
        <v>1055</v>
      </c>
      <c r="C2203" s="8" t="s">
        <v>1056</v>
      </c>
      <c r="D2203" s="11">
        <v>1.591838144E10</v>
      </c>
      <c r="E2203" s="8" t="s">
        <v>24</v>
      </c>
      <c r="F2203" s="8" t="str">
        <f t="shared" si="1"/>
        <v>BUY</v>
      </c>
      <c r="G2203" s="12">
        <v>48.91</v>
      </c>
      <c r="H2203" s="12">
        <v>1000.0</v>
      </c>
      <c r="I2203" s="7">
        <v>44097.0</v>
      </c>
      <c r="J2203" s="14">
        <v>40.8</v>
      </c>
      <c r="K2203" s="14">
        <f t="shared" si="2"/>
        <v>834.1852382</v>
      </c>
      <c r="L2203" s="15">
        <f t="shared" si="3"/>
        <v>-0.1658147618</v>
      </c>
      <c r="M2203" s="15">
        <f t="shared" si="4"/>
        <v>0.1658147618</v>
      </c>
      <c r="N2203" s="8">
        <f t="shared" si="5"/>
        <v>327</v>
      </c>
    </row>
    <row r="2204" ht="12.75" customHeight="1">
      <c r="A2204" s="7">
        <v>43770.0</v>
      </c>
      <c r="B2204" s="8" t="s">
        <v>361</v>
      </c>
      <c r="C2204" s="8" t="s">
        <v>362</v>
      </c>
      <c r="D2204" s="11">
        <v>3.4406482717E10</v>
      </c>
      <c r="E2204" s="8" t="s">
        <v>24</v>
      </c>
      <c r="F2204" s="8" t="str">
        <f t="shared" si="1"/>
        <v>BUY</v>
      </c>
      <c r="G2204" s="12">
        <v>62.599998</v>
      </c>
      <c r="H2204" s="12">
        <v>1000.0</v>
      </c>
      <c r="I2204" s="7">
        <v>43788.0</v>
      </c>
      <c r="J2204" s="14">
        <v>66.370003</v>
      </c>
      <c r="K2204" s="14">
        <f t="shared" si="2"/>
        <v>1060.223724</v>
      </c>
      <c r="L2204" s="15">
        <f t="shared" si="3"/>
        <v>0.06022372397</v>
      </c>
      <c r="M2204" s="15">
        <f t="shared" si="4"/>
        <v>-0.06022372397</v>
      </c>
      <c r="N2204" s="8">
        <f t="shared" si="5"/>
        <v>18</v>
      </c>
    </row>
    <row r="2205" ht="12.75" customHeight="1">
      <c r="A2205" s="7">
        <v>43773.0</v>
      </c>
      <c r="B2205" s="8" t="s">
        <v>74</v>
      </c>
      <c r="C2205" s="8" t="s">
        <v>75</v>
      </c>
      <c r="D2205" s="11">
        <v>1.1640308784E11</v>
      </c>
      <c r="E2205" s="8" t="s">
        <v>24</v>
      </c>
      <c r="F2205" s="8" t="str">
        <f t="shared" si="1"/>
        <v>BUY</v>
      </c>
      <c r="G2205" s="12">
        <v>170.210449</v>
      </c>
      <c r="H2205" s="12">
        <v>1000.0</v>
      </c>
      <c r="I2205" s="7">
        <v>43791.0</v>
      </c>
      <c r="J2205" s="14">
        <v>166.675079</v>
      </c>
      <c r="K2205" s="14">
        <f t="shared" si="2"/>
        <v>979.2294185</v>
      </c>
      <c r="L2205" s="15">
        <f t="shared" si="3"/>
        <v>-0.02077058148</v>
      </c>
      <c r="M2205" s="15">
        <f t="shared" si="4"/>
        <v>0.02077058148</v>
      </c>
      <c r="N2205" s="8">
        <f t="shared" si="5"/>
        <v>18</v>
      </c>
    </row>
    <row r="2206" ht="12.75" customHeight="1">
      <c r="A2206" s="16">
        <v>43773.0</v>
      </c>
      <c r="B2206" s="8" t="s">
        <v>836</v>
      </c>
      <c r="C2206" s="8" t="s">
        <v>837</v>
      </c>
      <c r="D2206" s="11">
        <v>1.0735109466E10</v>
      </c>
      <c r="E2206" s="18" t="s">
        <v>24</v>
      </c>
      <c r="F2206" s="17" t="str">
        <f t="shared" si="1"/>
        <v>BUY</v>
      </c>
      <c r="G2206" s="12">
        <v>92.010002</v>
      </c>
      <c r="H2206" s="12">
        <v>1000.0</v>
      </c>
      <c r="I2206" s="16">
        <v>43774.0</v>
      </c>
      <c r="J2206" s="14">
        <v>91.330002</v>
      </c>
      <c r="K2206" s="14">
        <f t="shared" si="2"/>
        <v>992.6094991</v>
      </c>
      <c r="L2206" s="15">
        <f t="shared" si="3"/>
        <v>-0.007390500872</v>
      </c>
      <c r="M2206" s="15">
        <f t="shared" si="4"/>
        <v>0.007390500872</v>
      </c>
      <c r="N2206" s="8">
        <f t="shared" si="5"/>
        <v>1</v>
      </c>
    </row>
    <row r="2207" ht="12.75" customHeight="1">
      <c r="A2207" s="7">
        <v>43774.0</v>
      </c>
      <c r="B2207" s="8" t="s">
        <v>16</v>
      </c>
      <c r="C2207" s="8" t="s">
        <v>17</v>
      </c>
      <c r="D2207" s="11">
        <v>1.41375537264E11</v>
      </c>
      <c r="E2207" s="8" t="s">
        <v>24</v>
      </c>
      <c r="F2207" s="8" t="str">
        <f t="shared" si="1"/>
        <v>BUY</v>
      </c>
      <c r="G2207" s="12">
        <v>133.94606</v>
      </c>
      <c r="H2207" s="12">
        <v>1000.0</v>
      </c>
      <c r="I2207" s="7">
        <v>43816.0</v>
      </c>
      <c r="J2207" s="14">
        <v>133.94606</v>
      </c>
      <c r="K2207" s="14">
        <f t="shared" si="2"/>
        <v>1000</v>
      </c>
      <c r="L2207" s="15">
        <f t="shared" si="3"/>
        <v>0</v>
      </c>
      <c r="M2207" s="15">
        <f t="shared" si="4"/>
        <v>0</v>
      </c>
      <c r="N2207" s="8">
        <f t="shared" si="5"/>
        <v>42</v>
      </c>
    </row>
    <row r="2208" ht="12.75" customHeight="1">
      <c r="A2208" s="7">
        <v>43774.0</v>
      </c>
      <c r="B2208" s="8" t="s">
        <v>194</v>
      </c>
      <c r="C2208" s="8" t="s">
        <v>194</v>
      </c>
      <c r="D2208" s="11">
        <v>6.1935406606E10</v>
      </c>
      <c r="E2208" s="8" t="s">
        <v>24</v>
      </c>
      <c r="F2208" s="8" t="str">
        <f t="shared" si="1"/>
        <v>BUY</v>
      </c>
      <c r="G2208" s="12">
        <v>23.48872</v>
      </c>
      <c r="H2208" s="12">
        <v>1000.0</v>
      </c>
      <c r="I2208" s="16">
        <v>43840.0</v>
      </c>
      <c r="J2208" s="14">
        <v>23.401453</v>
      </c>
      <c r="K2208" s="14">
        <f t="shared" si="2"/>
        <v>996.2847273</v>
      </c>
      <c r="L2208" s="15">
        <f t="shared" si="3"/>
        <v>-0.003715272693</v>
      </c>
      <c r="M2208" s="15">
        <f t="shared" si="4"/>
        <v>0.003715272693</v>
      </c>
      <c r="N2208" s="8">
        <f t="shared" si="5"/>
        <v>66</v>
      </c>
    </row>
    <row r="2209" ht="12.75" customHeight="1">
      <c r="A2209" s="7">
        <v>43774.0</v>
      </c>
      <c r="B2209" s="8" t="s">
        <v>372</v>
      </c>
      <c r="C2209" s="8" t="s">
        <v>373</v>
      </c>
      <c r="D2209" s="11">
        <v>2.6695412156E10</v>
      </c>
      <c r="E2209" s="8" t="s">
        <v>20</v>
      </c>
      <c r="F2209" s="8" t="str">
        <f t="shared" si="1"/>
        <v>SELL</v>
      </c>
      <c r="G2209" s="12">
        <v>56.99559</v>
      </c>
      <c r="H2209" s="12">
        <v>1000.0</v>
      </c>
      <c r="I2209" s="7">
        <v>43914.0</v>
      </c>
      <c r="J2209" s="14">
        <v>26.833637</v>
      </c>
      <c r="K2209" s="14">
        <f t="shared" si="2"/>
        <v>470.8019866</v>
      </c>
      <c r="L2209" s="15">
        <f t="shared" si="3"/>
        <v>0.5291980134</v>
      </c>
      <c r="M2209" s="15">
        <f t="shared" si="4"/>
        <v>-0.5291980134</v>
      </c>
      <c r="N2209" s="8">
        <f t="shared" si="5"/>
        <v>140</v>
      </c>
    </row>
    <row r="2210" ht="12.75" customHeight="1">
      <c r="A2210" s="7">
        <v>43774.0</v>
      </c>
      <c r="B2210" s="8" t="s">
        <v>123</v>
      </c>
      <c r="C2210" s="8" t="s">
        <v>124</v>
      </c>
      <c r="D2210" s="11">
        <v>3.4143176459E10</v>
      </c>
      <c r="E2210" s="8" t="s">
        <v>20</v>
      </c>
      <c r="F2210" s="8" t="str">
        <f t="shared" si="1"/>
        <v>SELL</v>
      </c>
      <c r="G2210" s="12">
        <v>25.59</v>
      </c>
      <c r="H2210" s="12">
        <v>1000.0</v>
      </c>
      <c r="I2210" s="7">
        <v>43994.0</v>
      </c>
      <c r="J2210" s="14">
        <v>30.15</v>
      </c>
      <c r="K2210" s="14">
        <f t="shared" si="2"/>
        <v>1178.194607</v>
      </c>
      <c r="L2210" s="15">
        <f t="shared" si="3"/>
        <v>-0.1781946073</v>
      </c>
      <c r="M2210" s="15">
        <f t="shared" si="4"/>
        <v>0.1781946073</v>
      </c>
      <c r="N2210" s="8">
        <f t="shared" si="5"/>
        <v>220</v>
      </c>
    </row>
    <row r="2211" ht="12.75" customHeight="1">
      <c r="A2211" s="16">
        <v>43774.0</v>
      </c>
      <c r="B2211" s="8" t="s">
        <v>836</v>
      </c>
      <c r="C2211" s="8" t="s">
        <v>837</v>
      </c>
      <c r="D2211" s="11">
        <v>1.0735109466E10</v>
      </c>
      <c r="E2211" s="17" t="s">
        <v>20</v>
      </c>
      <c r="F2211" s="18" t="str">
        <f t="shared" si="1"/>
        <v>SELL</v>
      </c>
      <c r="G2211" s="12">
        <v>91.330002</v>
      </c>
      <c r="H2211" s="12">
        <v>1000.0</v>
      </c>
      <c r="I2211" s="16">
        <v>43902.0</v>
      </c>
      <c r="J2211" s="14">
        <v>78.339996</v>
      </c>
      <c r="K2211" s="14">
        <f t="shared" si="2"/>
        <v>857.7684691</v>
      </c>
      <c r="L2211" s="15">
        <f t="shared" si="3"/>
        <v>0.1422315309</v>
      </c>
      <c r="M2211" s="15">
        <f t="shared" si="4"/>
        <v>-0.1422315309</v>
      </c>
      <c r="N2211" s="8">
        <f t="shared" si="5"/>
        <v>128</v>
      </c>
    </row>
    <row r="2212" ht="12.75" customHeight="1">
      <c r="A2212" s="16">
        <v>43774.0</v>
      </c>
      <c r="B2212" s="8" t="s">
        <v>208</v>
      </c>
      <c r="C2212" s="8" t="s">
        <v>209</v>
      </c>
      <c r="D2212" s="11">
        <v>1.37339890294E11</v>
      </c>
      <c r="E2212" s="18" t="s">
        <v>24</v>
      </c>
      <c r="F2212" s="17" t="str">
        <f t="shared" si="1"/>
        <v>BUY</v>
      </c>
      <c r="G2212" s="12">
        <v>163.835312</v>
      </c>
      <c r="H2212" s="12">
        <v>1000.0</v>
      </c>
      <c r="I2212" s="16">
        <v>43811.0</v>
      </c>
      <c r="J2212" s="14">
        <v>162.369568</v>
      </c>
      <c r="K2212" s="14">
        <f t="shared" si="2"/>
        <v>991.0535526</v>
      </c>
      <c r="L2212" s="15">
        <f t="shared" si="3"/>
        <v>-0.008946447393</v>
      </c>
      <c r="M2212" s="15">
        <f t="shared" si="4"/>
        <v>0.008946447393</v>
      </c>
      <c r="N2212" s="8">
        <f t="shared" si="5"/>
        <v>37</v>
      </c>
    </row>
    <row r="2213" ht="12.75" customHeight="1">
      <c r="A2213" s="7">
        <v>43775.0</v>
      </c>
      <c r="B2213" s="8" t="s">
        <v>357</v>
      </c>
      <c r="C2213" s="8" t="s">
        <v>358</v>
      </c>
      <c r="D2213" s="11">
        <v>3.8837002821E10</v>
      </c>
      <c r="E2213" s="8" t="s">
        <v>24</v>
      </c>
      <c r="F2213" s="8" t="str">
        <f t="shared" si="1"/>
        <v>BUY</v>
      </c>
      <c r="G2213" s="12">
        <v>15.844296</v>
      </c>
      <c r="H2213" s="12">
        <v>1000.0</v>
      </c>
      <c r="I2213" s="7">
        <v>43840.0</v>
      </c>
      <c r="J2213" s="14">
        <v>16.863474</v>
      </c>
      <c r="K2213" s="14">
        <f t="shared" si="2"/>
        <v>1064.3246</v>
      </c>
      <c r="L2213" s="15">
        <f t="shared" si="3"/>
        <v>0.06432459984</v>
      </c>
      <c r="M2213" s="15">
        <f t="shared" si="4"/>
        <v>-0.06432459984</v>
      </c>
      <c r="N2213" s="8">
        <f t="shared" si="5"/>
        <v>65</v>
      </c>
    </row>
    <row r="2214" ht="12.75" customHeight="1">
      <c r="A2214" s="7">
        <v>43776.0</v>
      </c>
      <c r="B2214" s="8" t="s">
        <v>1906</v>
      </c>
      <c r="C2214" s="8" t="s">
        <v>1907</v>
      </c>
      <c r="D2214" s="11">
        <v>2.4762072562E10</v>
      </c>
      <c r="E2214" s="8" t="s">
        <v>24</v>
      </c>
      <c r="F2214" s="8" t="str">
        <f t="shared" si="1"/>
        <v>BUY</v>
      </c>
      <c r="G2214" s="12">
        <v>123.760002</v>
      </c>
      <c r="H2214" s="12">
        <v>1000.0</v>
      </c>
      <c r="I2214" s="7">
        <v>44389.0</v>
      </c>
      <c r="J2214" s="14">
        <v>350.690002</v>
      </c>
      <c r="K2214" s="14">
        <f t="shared" si="2"/>
        <v>2833.629576</v>
      </c>
      <c r="L2214" s="15">
        <f t="shared" si="3"/>
        <v>1.833629576</v>
      </c>
      <c r="M2214" s="15">
        <f t="shared" si="4"/>
        <v>-1.833629576</v>
      </c>
      <c r="N2214" s="8">
        <f t="shared" si="5"/>
        <v>613</v>
      </c>
    </row>
    <row r="2215" ht="12.75" customHeight="1">
      <c r="A2215" s="7">
        <v>43776.0</v>
      </c>
      <c r="B2215" s="8" t="s">
        <v>1683</v>
      </c>
      <c r="C2215" s="8" t="s">
        <v>1684</v>
      </c>
      <c r="D2215" s="11">
        <v>4.5193606404E10</v>
      </c>
      <c r="E2215" s="8" t="s">
        <v>20</v>
      </c>
      <c r="F2215" s="8" t="str">
        <f t="shared" si="1"/>
        <v>SELL</v>
      </c>
      <c r="G2215" s="12">
        <v>46.452034</v>
      </c>
      <c r="H2215" s="12">
        <v>1000.0</v>
      </c>
      <c r="I2215" s="16">
        <v>44727.0</v>
      </c>
      <c r="J2215" s="14">
        <v>61.563904</v>
      </c>
      <c r="K2215" s="14">
        <f t="shared" si="2"/>
        <v>1325.32203</v>
      </c>
      <c r="L2215" s="15">
        <f t="shared" si="3"/>
        <v>-0.32532203</v>
      </c>
      <c r="M2215" s="15">
        <f t="shared" si="4"/>
        <v>0.32532203</v>
      </c>
      <c r="N2215" s="8">
        <f t="shared" si="5"/>
        <v>951</v>
      </c>
    </row>
    <row r="2216" ht="12.75" customHeight="1">
      <c r="A2216" s="7">
        <v>43777.0</v>
      </c>
      <c r="B2216" s="8" t="s">
        <v>115</v>
      </c>
      <c r="C2216" s="8" t="s">
        <v>116</v>
      </c>
      <c r="D2216" s="11">
        <v>2.6437482E10</v>
      </c>
      <c r="E2216" s="8" t="s">
        <v>20</v>
      </c>
      <c r="F2216" s="8" t="str">
        <f t="shared" si="1"/>
        <v>SELL</v>
      </c>
      <c r="G2216" s="12">
        <v>293.390015</v>
      </c>
      <c r="H2216" s="12">
        <v>1000.0</v>
      </c>
      <c r="I2216" s="7">
        <v>44099.0</v>
      </c>
      <c r="J2216" s="14">
        <v>299.890015</v>
      </c>
      <c r="K2216" s="14">
        <f t="shared" si="2"/>
        <v>1022.15481</v>
      </c>
      <c r="L2216" s="15">
        <f t="shared" si="3"/>
        <v>-0.02215480987</v>
      </c>
      <c r="M2216" s="15">
        <f t="shared" si="4"/>
        <v>0.02215480987</v>
      </c>
      <c r="N2216" s="8">
        <f t="shared" si="5"/>
        <v>322</v>
      </c>
    </row>
    <row r="2217" ht="12.75" customHeight="1">
      <c r="A2217" s="7">
        <v>43777.0</v>
      </c>
      <c r="B2217" s="8" t="s">
        <v>2728</v>
      </c>
      <c r="C2217" s="8" t="s">
        <v>2729</v>
      </c>
      <c r="D2217" s="11">
        <v>1.203759792E10</v>
      </c>
      <c r="E2217" s="8" t="s">
        <v>20</v>
      </c>
      <c r="F2217" s="8" t="str">
        <f t="shared" si="1"/>
        <v>SELL</v>
      </c>
      <c r="G2217" s="12">
        <v>19.73</v>
      </c>
      <c r="H2217" s="12">
        <v>1000.0</v>
      </c>
      <c r="I2217" s="16">
        <v>44727.0</v>
      </c>
      <c r="J2217" s="14">
        <v>48.630001</v>
      </c>
      <c r="K2217" s="14">
        <f t="shared" si="2"/>
        <v>2464.774506</v>
      </c>
      <c r="L2217" s="15">
        <f t="shared" si="3"/>
        <v>-1.464774506</v>
      </c>
      <c r="M2217" s="15">
        <f t="shared" si="4"/>
        <v>1.464774506</v>
      </c>
      <c r="N2217" s="8">
        <f t="shared" si="5"/>
        <v>950</v>
      </c>
    </row>
    <row r="2218" ht="12.75" customHeight="1">
      <c r="A2218" s="7">
        <v>43777.0</v>
      </c>
      <c r="B2218" s="8" t="s">
        <v>177</v>
      </c>
      <c r="C2218" s="8" t="s">
        <v>178</v>
      </c>
      <c r="D2218" s="11">
        <v>1.9131597722E10</v>
      </c>
      <c r="E2218" s="8" t="s">
        <v>20</v>
      </c>
      <c r="F2218" s="8" t="str">
        <f t="shared" si="1"/>
        <v>SELL</v>
      </c>
      <c r="G2218" s="12">
        <v>56.865597</v>
      </c>
      <c r="H2218" s="12">
        <v>1000.0</v>
      </c>
      <c r="I2218" s="7">
        <v>43888.0</v>
      </c>
      <c r="J2218" s="14">
        <v>45.724907</v>
      </c>
      <c r="K2218" s="14">
        <f t="shared" si="2"/>
        <v>804.0873465</v>
      </c>
      <c r="L2218" s="15">
        <f t="shared" si="3"/>
        <v>0.1959126535</v>
      </c>
      <c r="M2218" s="15">
        <f t="shared" si="4"/>
        <v>-0.1959126535</v>
      </c>
      <c r="N2218" s="8">
        <f t="shared" si="5"/>
        <v>111</v>
      </c>
    </row>
    <row r="2219" ht="12.75" customHeight="1">
      <c r="A2219" s="7">
        <v>43777.0</v>
      </c>
      <c r="B2219" s="8" t="s">
        <v>1597</v>
      </c>
      <c r="C2219" s="8" t="s">
        <v>1598</v>
      </c>
      <c r="D2219" s="11">
        <v>1.778913816E10</v>
      </c>
      <c r="E2219" s="8" t="s">
        <v>24</v>
      </c>
      <c r="F2219" s="8" t="str">
        <f t="shared" si="1"/>
        <v>BUY</v>
      </c>
      <c r="G2219" s="12">
        <v>28.966465</v>
      </c>
      <c r="H2219" s="12">
        <v>1000.0</v>
      </c>
      <c r="I2219" s="16">
        <v>44727.0</v>
      </c>
      <c r="J2219" s="14">
        <v>70.55291</v>
      </c>
      <c r="K2219" s="14">
        <f t="shared" si="2"/>
        <v>2435.67553</v>
      </c>
      <c r="L2219" s="15">
        <f t="shared" si="3"/>
        <v>1.43567553</v>
      </c>
      <c r="M2219" s="15">
        <f t="shared" si="4"/>
        <v>-1.43567553</v>
      </c>
      <c r="N2219" s="8">
        <f t="shared" si="5"/>
        <v>950</v>
      </c>
    </row>
    <row r="2220" ht="12.75" customHeight="1">
      <c r="A2220" s="16">
        <v>43777.0</v>
      </c>
      <c r="B2220" s="8" t="s">
        <v>455</v>
      </c>
      <c r="C2220" s="8" t="s">
        <v>456</v>
      </c>
      <c r="D2220" s="11">
        <v>5.8573620898E10</v>
      </c>
      <c r="E2220" s="17" t="s">
        <v>20</v>
      </c>
      <c r="F2220" s="18" t="str">
        <f t="shared" si="1"/>
        <v>SELL</v>
      </c>
      <c r="G2220" s="12">
        <v>162.419998</v>
      </c>
      <c r="H2220" s="12">
        <v>1000.0</v>
      </c>
      <c r="I2220" s="16">
        <v>43783.0</v>
      </c>
      <c r="J2220" s="14">
        <v>164.800003</v>
      </c>
      <c r="K2220" s="14">
        <f t="shared" si="2"/>
        <v>1014.653399</v>
      </c>
      <c r="L2220" s="15">
        <f t="shared" si="3"/>
        <v>-0.01465339878</v>
      </c>
      <c r="M2220" s="15">
        <f t="shared" si="4"/>
        <v>0.01465339878</v>
      </c>
      <c r="N2220" s="8">
        <f t="shared" si="5"/>
        <v>6</v>
      </c>
    </row>
    <row r="2221" ht="12.75" customHeight="1">
      <c r="A2221" s="7">
        <v>43780.0</v>
      </c>
      <c r="B2221" s="8" t="s">
        <v>1578</v>
      </c>
      <c r="C2221" s="8" t="s">
        <v>1579</v>
      </c>
      <c r="D2221" s="11">
        <v>1.4680842074E10</v>
      </c>
      <c r="E2221" s="8" t="s">
        <v>24</v>
      </c>
      <c r="F2221" s="8" t="str">
        <f t="shared" si="1"/>
        <v>BUY</v>
      </c>
      <c r="G2221" s="12">
        <v>26.295986</v>
      </c>
      <c r="H2221" s="12">
        <v>1000.0</v>
      </c>
      <c r="I2221" s="16">
        <v>44727.0</v>
      </c>
      <c r="J2221" s="14">
        <v>38.172276</v>
      </c>
      <c r="K2221" s="14">
        <f t="shared" si="2"/>
        <v>1451.638893</v>
      </c>
      <c r="L2221" s="15">
        <f t="shared" si="3"/>
        <v>0.4516388927</v>
      </c>
      <c r="M2221" s="15">
        <f t="shared" si="4"/>
        <v>-0.4516388927</v>
      </c>
      <c r="N2221" s="8">
        <f t="shared" si="5"/>
        <v>947</v>
      </c>
    </row>
    <row r="2222" ht="12.75" customHeight="1">
      <c r="A2222" s="7">
        <v>43780.0</v>
      </c>
      <c r="B2222" s="8" t="s">
        <v>173</v>
      </c>
      <c r="C2222" s="8" t="s">
        <v>174</v>
      </c>
      <c r="D2222" s="11">
        <v>1.21670003777E11</v>
      </c>
      <c r="E2222" s="8" t="s">
        <v>20</v>
      </c>
      <c r="F2222" s="8" t="str">
        <f t="shared" si="1"/>
        <v>SELL</v>
      </c>
      <c r="G2222" s="12">
        <v>69.821159</v>
      </c>
      <c r="H2222" s="12">
        <v>1000.0</v>
      </c>
      <c r="I2222" s="7">
        <v>43780.0</v>
      </c>
      <c r="J2222" s="14">
        <v>69.821159</v>
      </c>
      <c r="K2222" s="14">
        <f t="shared" si="2"/>
        <v>1000</v>
      </c>
      <c r="L2222" s="15">
        <f t="shared" si="3"/>
        <v>0</v>
      </c>
      <c r="M2222" s="15">
        <f t="shared" si="4"/>
        <v>0</v>
      </c>
      <c r="N2222" s="8">
        <f t="shared" si="5"/>
        <v>0</v>
      </c>
    </row>
    <row r="2223" ht="12.75" customHeight="1">
      <c r="A2223" s="7">
        <v>43780.0</v>
      </c>
      <c r="B2223" s="8" t="s">
        <v>714</v>
      </c>
      <c r="C2223" s="8" t="s">
        <v>601</v>
      </c>
      <c r="D2223" s="11">
        <v>3.0623792366E10</v>
      </c>
      <c r="E2223" s="8" t="s">
        <v>20</v>
      </c>
      <c r="F2223" s="8" t="str">
        <f t="shared" si="1"/>
        <v>SELL</v>
      </c>
      <c r="G2223" s="12">
        <v>17.410961</v>
      </c>
      <c r="H2223" s="12">
        <v>1000.0</v>
      </c>
      <c r="I2223" s="7">
        <v>43791.0</v>
      </c>
      <c r="J2223" s="14">
        <v>17.676914</v>
      </c>
      <c r="K2223" s="14">
        <f t="shared" si="2"/>
        <v>1015.275033</v>
      </c>
      <c r="L2223" s="15">
        <f t="shared" si="3"/>
        <v>-0.01527503278</v>
      </c>
      <c r="M2223" s="15">
        <f t="shared" si="4"/>
        <v>0.01527503278</v>
      </c>
      <c r="N2223" s="8">
        <f t="shared" si="5"/>
        <v>11</v>
      </c>
    </row>
    <row r="2224" ht="12.75" customHeight="1">
      <c r="A2224" s="7">
        <v>43780.0</v>
      </c>
      <c r="B2224" s="8" t="s">
        <v>2734</v>
      </c>
      <c r="C2224" s="8" t="s">
        <v>2735</v>
      </c>
      <c r="D2224" s="11">
        <v>2.1886762406E10</v>
      </c>
      <c r="E2224" s="8" t="s">
        <v>24</v>
      </c>
      <c r="F2224" s="8" t="str">
        <f t="shared" si="1"/>
        <v>BUY</v>
      </c>
      <c r="G2224" s="12">
        <v>64.948456</v>
      </c>
      <c r="H2224" s="12">
        <v>1000.0</v>
      </c>
      <c r="I2224" s="16">
        <v>44546.0</v>
      </c>
      <c r="J2224" s="14">
        <v>87.581116</v>
      </c>
      <c r="K2224" s="14">
        <f t="shared" si="2"/>
        <v>1348.471101</v>
      </c>
      <c r="L2224" s="15">
        <f t="shared" si="3"/>
        <v>0.3484711015</v>
      </c>
      <c r="M2224" s="15">
        <f t="shared" si="4"/>
        <v>-0.3484711015</v>
      </c>
      <c r="N2224" s="8">
        <f t="shared" si="5"/>
        <v>766</v>
      </c>
    </row>
    <row r="2225" ht="12.75" customHeight="1">
      <c r="A2225" s="16">
        <v>43780.0</v>
      </c>
      <c r="B2225" s="8" t="s">
        <v>210</v>
      </c>
      <c r="C2225" s="8" t="s">
        <v>211</v>
      </c>
      <c r="D2225" s="11">
        <v>2.2910946728E10</v>
      </c>
      <c r="E2225" s="17" t="s">
        <v>20</v>
      </c>
      <c r="F2225" s="18" t="str">
        <f t="shared" si="1"/>
        <v>SELL</v>
      </c>
      <c r="G2225" s="12">
        <v>52.961651</v>
      </c>
      <c r="H2225" s="12">
        <v>1000.0</v>
      </c>
      <c r="I2225" s="16">
        <v>43780.0</v>
      </c>
      <c r="J2225" s="14">
        <v>52.961651</v>
      </c>
      <c r="K2225" s="14">
        <f t="shared" si="2"/>
        <v>1000</v>
      </c>
      <c r="L2225" s="15">
        <f t="shared" si="3"/>
        <v>0</v>
      </c>
      <c r="M2225" s="15">
        <f t="shared" si="4"/>
        <v>0</v>
      </c>
      <c r="N2225" s="8">
        <f t="shared" si="5"/>
        <v>0</v>
      </c>
    </row>
    <row r="2226" ht="12.75" customHeight="1">
      <c r="A2226" s="7">
        <v>43781.0</v>
      </c>
      <c r="B2226" s="8" t="s">
        <v>1555</v>
      </c>
      <c r="C2226" s="8" t="s">
        <v>1556</v>
      </c>
      <c r="D2226" s="11">
        <v>5.5316554744E10</v>
      </c>
      <c r="E2226" s="8" t="s">
        <v>24</v>
      </c>
      <c r="F2226" s="8" t="str">
        <f t="shared" si="1"/>
        <v>BUY</v>
      </c>
      <c r="G2226" s="12">
        <v>48.4925</v>
      </c>
      <c r="H2226" s="12">
        <v>1000.0</v>
      </c>
      <c r="I2226" s="16">
        <v>44253.0</v>
      </c>
      <c r="J2226" s="14">
        <v>69.959999</v>
      </c>
      <c r="K2226" s="14">
        <f t="shared" si="2"/>
        <v>1442.697304</v>
      </c>
      <c r="L2226" s="15">
        <f t="shared" si="3"/>
        <v>0.4426973037</v>
      </c>
      <c r="M2226" s="15">
        <f t="shared" si="4"/>
        <v>-0.4426973037</v>
      </c>
      <c r="N2226" s="8">
        <f t="shared" si="5"/>
        <v>472</v>
      </c>
    </row>
    <row r="2227" ht="12.75" customHeight="1">
      <c r="A2227" s="7">
        <v>43782.0</v>
      </c>
      <c r="B2227" s="8" t="s">
        <v>1417</v>
      </c>
      <c r="C2227" s="8" t="s">
        <v>1418</v>
      </c>
      <c r="D2227" s="11">
        <v>2.6086890536E10</v>
      </c>
      <c r="E2227" s="8" t="s">
        <v>24</v>
      </c>
      <c r="F2227" s="8" t="str">
        <f t="shared" si="1"/>
        <v>BUY</v>
      </c>
      <c r="G2227" s="12">
        <v>722.73999</v>
      </c>
      <c r="H2227" s="12">
        <v>1000.0</v>
      </c>
      <c r="I2227" s="16">
        <v>44727.0</v>
      </c>
      <c r="J2227" s="14">
        <v>1167.25</v>
      </c>
      <c r="K2227" s="14">
        <f t="shared" si="2"/>
        <v>1615.034475</v>
      </c>
      <c r="L2227" s="15">
        <f t="shared" si="3"/>
        <v>0.6150344746</v>
      </c>
      <c r="M2227" s="15">
        <f t="shared" si="4"/>
        <v>-0.6150344746</v>
      </c>
      <c r="N2227" s="8">
        <f t="shared" si="5"/>
        <v>945</v>
      </c>
    </row>
    <row r="2228" ht="12.75" customHeight="1">
      <c r="A2228" s="7">
        <v>43783.0</v>
      </c>
      <c r="B2228" s="8" t="s">
        <v>539</v>
      </c>
      <c r="C2228" s="8" t="s">
        <v>540</v>
      </c>
      <c r="D2228" s="11">
        <v>4.0102861682E10</v>
      </c>
      <c r="E2228" s="8" t="s">
        <v>24</v>
      </c>
      <c r="F2228" s="8" t="str">
        <f t="shared" si="1"/>
        <v>BUY</v>
      </c>
      <c r="G2228" s="12">
        <v>257.359985</v>
      </c>
      <c r="H2228" s="12">
        <v>1000.0</v>
      </c>
      <c r="I2228" s="7">
        <v>43922.0</v>
      </c>
      <c r="J2228" s="14">
        <v>230.660004</v>
      </c>
      <c r="K2228" s="14">
        <f t="shared" si="2"/>
        <v>896.2543419</v>
      </c>
      <c r="L2228" s="15">
        <f t="shared" si="3"/>
        <v>-0.1037456581</v>
      </c>
      <c r="M2228" s="15">
        <f t="shared" si="4"/>
        <v>0.1037456581</v>
      </c>
      <c r="N2228" s="8">
        <f t="shared" si="5"/>
        <v>139</v>
      </c>
    </row>
    <row r="2229" ht="12.75" customHeight="1">
      <c r="A2229" s="7">
        <v>43783.0</v>
      </c>
      <c r="B2229" s="8" t="s">
        <v>1847</v>
      </c>
      <c r="C2229" s="8" t="s">
        <v>1848</v>
      </c>
      <c r="D2229" s="11">
        <v>1.1164249786E10</v>
      </c>
      <c r="E2229" s="8" t="s">
        <v>20</v>
      </c>
      <c r="F2229" s="8" t="str">
        <f t="shared" si="1"/>
        <v>SELL</v>
      </c>
      <c r="G2229" s="12">
        <v>148.699997</v>
      </c>
      <c r="H2229" s="12">
        <v>1000.0</v>
      </c>
      <c r="I2229" s="7">
        <v>43801.0</v>
      </c>
      <c r="J2229" s="14">
        <v>136.070007</v>
      </c>
      <c r="K2229" s="14">
        <f t="shared" si="2"/>
        <v>915.0639526</v>
      </c>
      <c r="L2229" s="15">
        <f t="shared" si="3"/>
        <v>0.08493604744</v>
      </c>
      <c r="M2229" s="15">
        <f t="shared" si="4"/>
        <v>-0.08493604744</v>
      </c>
      <c r="N2229" s="8">
        <f t="shared" si="5"/>
        <v>18</v>
      </c>
    </row>
    <row r="2230" ht="12.75" customHeight="1">
      <c r="A2230" s="16">
        <v>43783.0</v>
      </c>
      <c r="B2230" s="8" t="s">
        <v>455</v>
      </c>
      <c r="C2230" s="8" t="s">
        <v>456</v>
      </c>
      <c r="D2230" s="11">
        <v>5.8573620898E10</v>
      </c>
      <c r="E2230" s="18" t="s">
        <v>24</v>
      </c>
      <c r="F2230" s="17" t="str">
        <f t="shared" si="1"/>
        <v>BUY</v>
      </c>
      <c r="G2230" s="12">
        <v>164.800003</v>
      </c>
      <c r="H2230" s="12">
        <v>1000.0</v>
      </c>
      <c r="I2230" s="16">
        <v>43871.0</v>
      </c>
      <c r="J2230" s="14">
        <v>194.860001</v>
      </c>
      <c r="K2230" s="14">
        <f t="shared" si="2"/>
        <v>1182.402897</v>
      </c>
      <c r="L2230" s="15">
        <f t="shared" si="3"/>
        <v>0.1824028972</v>
      </c>
      <c r="M2230" s="15">
        <f t="shared" si="4"/>
        <v>-0.1824028972</v>
      </c>
      <c r="N2230" s="8">
        <f t="shared" si="5"/>
        <v>88</v>
      </c>
    </row>
    <row r="2231" ht="12.75" customHeight="1">
      <c r="A2231" s="7">
        <v>43784.0</v>
      </c>
      <c r="B2231" s="8" t="s">
        <v>2742</v>
      </c>
      <c r="C2231" s="8" t="s">
        <v>2743</v>
      </c>
      <c r="D2231" s="11">
        <v>3.0137157935E10</v>
      </c>
      <c r="E2231" s="8" t="s">
        <v>20</v>
      </c>
      <c r="F2231" s="8" t="str">
        <f t="shared" si="1"/>
        <v>SELL</v>
      </c>
      <c r="G2231" s="12">
        <v>40.630001</v>
      </c>
      <c r="H2231" s="12">
        <v>1000.0</v>
      </c>
      <c r="I2231" s="16">
        <v>44279.0</v>
      </c>
      <c r="J2231" s="14">
        <v>81.260002</v>
      </c>
      <c r="K2231" s="14">
        <f t="shared" si="2"/>
        <v>2000</v>
      </c>
      <c r="L2231" s="15">
        <f t="shared" si="3"/>
        <v>-1</v>
      </c>
      <c r="M2231" s="15">
        <f t="shared" si="4"/>
        <v>1</v>
      </c>
      <c r="N2231" s="8">
        <f t="shared" si="5"/>
        <v>495</v>
      </c>
    </row>
    <row r="2232" ht="12.75" customHeight="1">
      <c r="A2232" s="16">
        <v>43784.0</v>
      </c>
      <c r="B2232" s="8" t="s">
        <v>129</v>
      </c>
      <c r="C2232" s="8" t="s">
        <v>130</v>
      </c>
      <c r="D2232" s="11">
        <v>1.5587597568E11</v>
      </c>
      <c r="E2232" s="17" t="s">
        <v>20</v>
      </c>
      <c r="F2232" s="18" t="str">
        <f t="shared" si="1"/>
        <v>SELL</v>
      </c>
      <c r="G2232" s="12">
        <v>48.772671</v>
      </c>
      <c r="H2232" s="12">
        <v>1000.0</v>
      </c>
      <c r="I2232" s="16">
        <v>43845.0</v>
      </c>
      <c r="J2232" s="14">
        <v>43.804749</v>
      </c>
      <c r="K2232" s="14">
        <f t="shared" si="2"/>
        <v>898.1412767</v>
      </c>
      <c r="L2232" s="15">
        <f t="shared" si="3"/>
        <v>0.1018587233</v>
      </c>
      <c r="M2232" s="15">
        <f t="shared" si="4"/>
        <v>-0.1018587233</v>
      </c>
      <c r="N2232" s="8">
        <f t="shared" si="5"/>
        <v>61</v>
      </c>
    </row>
    <row r="2233" ht="12.75" customHeight="1">
      <c r="A2233" s="7">
        <v>43788.0</v>
      </c>
      <c r="B2233" s="8" t="s">
        <v>2381</v>
      </c>
      <c r="C2233" s="8" t="s">
        <v>2382</v>
      </c>
      <c r="D2233" s="11">
        <v>1.7342961405E10</v>
      </c>
      <c r="E2233" s="8" t="s">
        <v>24</v>
      </c>
      <c r="F2233" s="8" t="str">
        <f t="shared" si="1"/>
        <v>BUY</v>
      </c>
      <c r="G2233" s="12">
        <v>20.869963</v>
      </c>
      <c r="H2233" s="12">
        <v>1000.0</v>
      </c>
      <c r="I2233" s="16">
        <v>44329.0</v>
      </c>
      <c r="J2233" s="14">
        <v>31.939251</v>
      </c>
      <c r="K2233" s="14">
        <f t="shared" si="2"/>
        <v>1530.393274</v>
      </c>
      <c r="L2233" s="15">
        <f t="shared" si="3"/>
        <v>0.5303932738</v>
      </c>
      <c r="M2233" s="15">
        <f t="shared" si="4"/>
        <v>-0.5303932738</v>
      </c>
      <c r="N2233" s="8">
        <f t="shared" si="5"/>
        <v>541</v>
      </c>
    </row>
    <row r="2234" ht="12.75" customHeight="1">
      <c r="A2234" s="7">
        <v>43788.0</v>
      </c>
      <c r="B2234" s="8" t="s">
        <v>361</v>
      </c>
      <c r="C2234" s="8" t="s">
        <v>362</v>
      </c>
      <c r="D2234" s="11">
        <v>3.4406482717E10</v>
      </c>
      <c r="E2234" s="8" t="s">
        <v>20</v>
      </c>
      <c r="F2234" s="8" t="str">
        <f t="shared" si="1"/>
        <v>SELL</v>
      </c>
      <c r="G2234" s="12">
        <v>66.370003</v>
      </c>
      <c r="H2234" s="12">
        <v>1000.0</v>
      </c>
      <c r="I2234" s="7">
        <v>43917.0</v>
      </c>
      <c r="J2234" s="14">
        <v>53.34</v>
      </c>
      <c r="K2234" s="14">
        <f t="shared" si="2"/>
        <v>803.6763235</v>
      </c>
      <c r="L2234" s="15">
        <f t="shared" si="3"/>
        <v>0.1963236765</v>
      </c>
      <c r="M2234" s="15">
        <f t="shared" si="4"/>
        <v>-0.1963236765</v>
      </c>
      <c r="N2234" s="8">
        <f t="shared" si="5"/>
        <v>129</v>
      </c>
    </row>
    <row r="2235" ht="12.75" customHeight="1">
      <c r="A2235" s="7">
        <v>43789.0</v>
      </c>
      <c r="B2235" s="8" t="s">
        <v>445</v>
      </c>
      <c r="C2235" s="8" t="s">
        <v>446</v>
      </c>
      <c r="D2235" s="11">
        <v>3.29131240124E11</v>
      </c>
      <c r="E2235" s="8" t="s">
        <v>24</v>
      </c>
      <c r="F2235" s="8" t="str">
        <f t="shared" si="1"/>
        <v>BUY</v>
      </c>
      <c r="G2235" s="12">
        <v>201.966904</v>
      </c>
      <c r="H2235" s="12">
        <v>1000.0</v>
      </c>
      <c r="I2235" s="7">
        <v>43809.0</v>
      </c>
      <c r="J2235" s="14">
        <v>198.657959</v>
      </c>
      <c r="K2235" s="14">
        <f t="shared" si="2"/>
        <v>983.6163998</v>
      </c>
      <c r="L2235" s="15">
        <f t="shared" si="3"/>
        <v>-0.01638360016</v>
      </c>
      <c r="M2235" s="15">
        <f t="shared" si="4"/>
        <v>0.01638360016</v>
      </c>
      <c r="N2235" s="8">
        <f t="shared" si="5"/>
        <v>20</v>
      </c>
    </row>
    <row r="2236" ht="12.75" customHeight="1">
      <c r="A2236" s="7">
        <v>43789.0</v>
      </c>
      <c r="B2236" s="8" t="s">
        <v>148</v>
      </c>
      <c r="C2236" s="8" t="s">
        <v>149</v>
      </c>
      <c r="D2236" s="11">
        <v>4.7680014962E10</v>
      </c>
      <c r="E2236" s="8" t="s">
        <v>24</v>
      </c>
      <c r="F2236" s="8" t="str">
        <f t="shared" si="1"/>
        <v>BUY</v>
      </c>
      <c r="G2236" s="12">
        <v>42.82</v>
      </c>
      <c r="H2236" s="12">
        <v>1000.0</v>
      </c>
      <c r="I2236" s="7">
        <v>44719.0</v>
      </c>
      <c r="J2236" s="14">
        <v>65.06</v>
      </c>
      <c r="K2236" s="14">
        <f t="shared" si="2"/>
        <v>1519.383466</v>
      </c>
      <c r="L2236" s="15">
        <f t="shared" si="3"/>
        <v>0.5193834657</v>
      </c>
      <c r="M2236" s="15">
        <f t="shared" si="4"/>
        <v>-0.5193834657</v>
      </c>
      <c r="N2236" s="8">
        <f t="shared" si="5"/>
        <v>930</v>
      </c>
    </row>
    <row r="2237" ht="12.75" customHeight="1">
      <c r="A2237" s="7">
        <v>43789.0</v>
      </c>
      <c r="B2237" s="8" t="s">
        <v>1987</v>
      </c>
      <c r="C2237" s="8" t="s">
        <v>1988</v>
      </c>
      <c r="D2237" s="11">
        <v>7.3940024E10</v>
      </c>
      <c r="E2237" s="8" t="s">
        <v>24</v>
      </c>
      <c r="F2237" s="8" t="str">
        <f t="shared" si="1"/>
        <v>BUY</v>
      </c>
      <c r="G2237" s="12">
        <v>54.452579</v>
      </c>
      <c r="H2237" s="12">
        <v>1000.0</v>
      </c>
      <c r="I2237" s="7">
        <v>43921.0</v>
      </c>
      <c r="J2237" s="14">
        <v>47.381062</v>
      </c>
      <c r="K2237" s="14">
        <f t="shared" si="2"/>
        <v>870.1343971</v>
      </c>
      <c r="L2237" s="15">
        <f t="shared" si="3"/>
        <v>-0.1298656029</v>
      </c>
      <c r="M2237" s="15">
        <f t="shared" si="4"/>
        <v>0.1298656029</v>
      </c>
      <c r="N2237" s="8">
        <f t="shared" si="5"/>
        <v>132</v>
      </c>
    </row>
    <row r="2238" ht="12.75" customHeight="1">
      <c r="A2238" s="7">
        <v>43791.0</v>
      </c>
      <c r="B2238" s="8" t="s">
        <v>562</v>
      </c>
      <c r="C2238" s="8" t="s">
        <v>563</v>
      </c>
      <c r="D2238" s="11">
        <v>1.7149203119E10</v>
      </c>
      <c r="E2238" s="8" t="s">
        <v>20</v>
      </c>
      <c r="F2238" s="8" t="str">
        <f t="shared" si="1"/>
        <v>SELL</v>
      </c>
      <c r="G2238" s="12">
        <v>64.047401</v>
      </c>
      <c r="H2238" s="12">
        <v>1000.0</v>
      </c>
      <c r="I2238" s="16">
        <v>44337.0</v>
      </c>
      <c r="J2238" s="14">
        <v>105.328735</v>
      </c>
      <c r="K2238" s="14">
        <f t="shared" si="2"/>
        <v>1644.543469</v>
      </c>
      <c r="L2238" s="15">
        <f t="shared" si="3"/>
        <v>-0.6445434687</v>
      </c>
      <c r="M2238" s="15">
        <f t="shared" si="4"/>
        <v>0.6445434687</v>
      </c>
      <c r="N2238" s="8">
        <f t="shared" si="5"/>
        <v>546</v>
      </c>
    </row>
    <row r="2239" ht="12.75" customHeight="1">
      <c r="A2239" s="7">
        <v>43791.0</v>
      </c>
      <c r="B2239" s="8" t="s">
        <v>74</v>
      </c>
      <c r="C2239" s="8" t="s">
        <v>75</v>
      </c>
      <c r="D2239" s="11">
        <v>1.1640308784E11</v>
      </c>
      <c r="E2239" s="8" t="s">
        <v>20</v>
      </c>
      <c r="F2239" s="8" t="str">
        <f t="shared" si="1"/>
        <v>SELL</v>
      </c>
      <c r="G2239" s="12">
        <v>166.675079</v>
      </c>
      <c r="H2239" s="12">
        <v>1000.0</v>
      </c>
      <c r="I2239" s="7">
        <v>43966.0</v>
      </c>
      <c r="J2239" s="14">
        <v>120.955856</v>
      </c>
      <c r="K2239" s="14">
        <f t="shared" si="2"/>
        <v>725.6985071</v>
      </c>
      <c r="L2239" s="15">
        <f t="shared" si="3"/>
        <v>0.2743014929</v>
      </c>
      <c r="M2239" s="15">
        <f t="shared" si="4"/>
        <v>-0.2743014929</v>
      </c>
      <c r="N2239" s="8">
        <f t="shared" si="5"/>
        <v>175</v>
      </c>
    </row>
    <row r="2240" ht="12.75" customHeight="1">
      <c r="A2240" s="7">
        <v>43791.0</v>
      </c>
      <c r="B2240" s="8" t="s">
        <v>2436</v>
      </c>
      <c r="C2240" s="8" t="s">
        <v>2437</v>
      </c>
      <c r="D2240" s="11">
        <v>3.9947458429E10</v>
      </c>
      <c r="E2240" s="8" t="s">
        <v>24</v>
      </c>
      <c r="F2240" s="8" t="str">
        <f t="shared" si="1"/>
        <v>BUY</v>
      </c>
      <c r="G2240" s="12">
        <v>25.899738</v>
      </c>
      <c r="H2240" s="12">
        <v>1000.0</v>
      </c>
      <c r="I2240" s="7">
        <v>43882.0</v>
      </c>
      <c r="J2240" s="14">
        <v>24.986652</v>
      </c>
      <c r="K2240" s="14">
        <f t="shared" si="2"/>
        <v>964.7453577</v>
      </c>
      <c r="L2240" s="15">
        <f t="shared" si="3"/>
        <v>-0.03525464234</v>
      </c>
      <c r="M2240" s="15">
        <f t="shared" si="4"/>
        <v>0.03525464234</v>
      </c>
      <c r="N2240" s="8">
        <f t="shared" si="5"/>
        <v>91</v>
      </c>
    </row>
    <row r="2241" ht="12.75" customHeight="1">
      <c r="A2241" s="7">
        <v>43791.0</v>
      </c>
      <c r="B2241" s="8" t="s">
        <v>505</v>
      </c>
      <c r="C2241" s="8" t="s">
        <v>506</v>
      </c>
      <c r="D2241" s="11">
        <v>1.2643291121E10</v>
      </c>
      <c r="E2241" s="8" t="s">
        <v>20</v>
      </c>
      <c r="F2241" s="8" t="str">
        <f t="shared" si="1"/>
        <v>SELL</v>
      </c>
      <c r="G2241" s="12">
        <v>34.460007</v>
      </c>
      <c r="H2241" s="12">
        <v>1000.0</v>
      </c>
      <c r="I2241" s="7">
        <v>44155.0</v>
      </c>
      <c r="J2241" s="14">
        <v>53.125526</v>
      </c>
      <c r="K2241" s="14">
        <f t="shared" si="2"/>
        <v>1541.657435</v>
      </c>
      <c r="L2241" s="15">
        <f t="shared" si="3"/>
        <v>-0.541657435</v>
      </c>
      <c r="M2241" s="15">
        <f t="shared" si="4"/>
        <v>0.541657435</v>
      </c>
      <c r="N2241" s="8">
        <f t="shared" si="5"/>
        <v>364</v>
      </c>
    </row>
    <row r="2242" ht="12.75" customHeight="1">
      <c r="A2242" s="7">
        <v>43791.0</v>
      </c>
      <c r="B2242" s="8" t="s">
        <v>714</v>
      </c>
      <c r="C2242" s="8" t="s">
        <v>601</v>
      </c>
      <c r="D2242" s="11">
        <v>3.0623792366E10</v>
      </c>
      <c r="E2242" s="8" t="s">
        <v>24</v>
      </c>
      <c r="F2242" s="8" t="str">
        <f t="shared" si="1"/>
        <v>BUY</v>
      </c>
      <c r="G2242" s="12">
        <v>17.676914</v>
      </c>
      <c r="H2242" s="12">
        <v>1000.0</v>
      </c>
      <c r="I2242" s="7">
        <v>43857.0</v>
      </c>
      <c r="J2242" s="14">
        <v>19.296694</v>
      </c>
      <c r="K2242" s="14">
        <f t="shared" si="2"/>
        <v>1091.63251</v>
      </c>
      <c r="L2242" s="15">
        <f t="shared" si="3"/>
        <v>0.09163251006</v>
      </c>
      <c r="M2242" s="15">
        <f t="shared" si="4"/>
        <v>-0.09163251006</v>
      </c>
      <c r="N2242" s="8">
        <f t="shared" si="5"/>
        <v>66</v>
      </c>
    </row>
    <row r="2243" ht="12.75" customHeight="1">
      <c r="A2243" s="7">
        <v>43791.0</v>
      </c>
      <c r="B2243" s="8" t="s">
        <v>144</v>
      </c>
      <c r="C2243" s="8" t="s">
        <v>145</v>
      </c>
      <c r="D2243" s="11">
        <v>8.77159596E10</v>
      </c>
      <c r="E2243" s="8" t="s">
        <v>24</v>
      </c>
      <c r="F2243" s="8" t="str">
        <f t="shared" si="1"/>
        <v>BUY</v>
      </c>
      <c r="G2243" s="12">
        <v>249.137451</v>
      </c>
      <c r="H2243" s="12">
        <v>1000.0</v>
      </c>
      <c r="I2243" s="7">
        <v>43817.0</v>
      </c>
      <c r="J2243" s="14">
        <v>275.081238</v>
      </c>
      <c r="K2243" s="14">
        <f t="shared" si="2"/>
        <v>1104.134432</v>
      </c>
      <c r="L2243" s="15">
        <f t="shared" si="3"/>
        <v>0.1041344322</v>
      </c>
      <c r="M2243" s="15">
        <f t="shared" si="4"/>
        <v>-0.1041344322</v>
      </c>
      <c r="N2243" s="8">
        <f t="shared" si="5"/>
        <v>26</v>
      </c>
    </row>
    <row r="2244" ht="12.75" customHeight="1">
      <c r="A2244" s="16">
        <v>43791.0</v>
      </c>
      <c r="B2244" s="8" t="s">
        <v>380</v>
      </c>
      <c r="C2244" s="8" t="s">
        <v>381</v>
      </c>
      <c r="D2244" s="11">
        <v>6.82995534313E11</v>
      </c>
      <c r="E2244" s="18" t="s">
        <v>24</v>
      </c>
      <c r="F2244" s="17" t="str">
        <f t="shared" si="1"/>
        <v>BUY</v>
      </c>
      <c r="G2244" s="12">
        <v>22.202667</v>
      </c>
      <c r="H2244" s="12">
        <v>1000.0</v>
      </c>
      <c r="I2244" s="16">
        <v>43805.0</v>
      </c>
      <c r="J2244" s="14">
        <v>22.392668</v>
      </c>
      <c r="K2244" s="14">
        <f t="shared" si="2"/>
        <v>1008.557576</v>
      </c>
      <c r="L2244" s="15">
        <f t="shared" si="3"/>
        <v>0.008557575538</v>
      </c>
      <c r="M2244" s="15">
        <f t="shared" si="4"/>
        <v>-0.008557575538</v>
      </c>
      <c r="N2244" s="8">
        <f t="shared" si="5"/>
        <v>14</v>
      </c>
    </row>
    <row r="2245" ht="12.75" customHeight="1">
      <c r="A2245" s="16">
        <v>43794.0</v>
      </c>
      <c r="B2245" s="8" t="s">
        <v>2563</v>
      </c>
      <c r="C2245" s="8" t="s">
        <v>2564</v>
      </c>
      <c r="D2245" s="11">
        <v>9.0444963415E10</v>
      </c>
      <c r="E2245" s="17" t="s">
        <v>20</v>
      </c>
      <c r="F2245" s="18" t="str">
        <f t="shared" si="1"/>
        <v>SELL</v>
      </c>
      <c r="G2245" s="12">
        <v>29.110001</v>
      </c>
      <c r="H2245" s="12">
        <v>1000.0</v>
      </c>
      <c r="I2245" s="16">
        <v>43838.0</v>
      </c>
      <c r="J2245" s="14">
        <v>33.93</v>
      </c>
      <c r="K2245" s="14">
        <f t="shared" si="2"/>
        <v>1165.578799</v>
      </c>
      <c r="L2245" s="15">
        <f t="shared" si="3"/>
        <v>-0.1655787988</v>
      </c>
      <c r="M2245" s="15">
        <f t="shared" si="4"/>
        <v>0.1655787988</v>
      </c>
      <c r="N2245" s="8">
        <f t="shared" si="5"/>
        <v>44</v>
      </c>
    </row>
    <row r="2246" ht="12.75" customHeight="1">
      <c r="A2246" s="7">
        <v>43795.0</v>
      </c>
      <c r="B2246" s="8" t="s">
        <v>388</v>
      </c>
      <c r="C2246" s="8" t="s">
        <v>389</v>
      </c>
      <c r="D2246" s="11">
        <v>6.5974267651E10</v>
      </c>
      <c r="E2246" s="8" t="s">
        <v>20</v>
      </c>
      <c r="F2246" s="8" t="str">
        <f t="shared" si="1"/>
        <v>SELL</v>
      </c>
      <c r="G2246" s="12">
        <v>151.809097</v>
      </c>
      <c r="H2246" s="12">
        <v>1000.0</v>
      </c>
      <c r="I2246" s="16">
        <v>43811.0</v>
      </c>
      <c r="J2246" s="14">
        <v>155.652908</v>
      </c>
      <c r="K2246" s="14">
        <f t="shared" si="2"/>
        <v>1025.320031</v>
      </c>
      <c r="L2246" s="15">
        <f t="shared" si="3"/>
        <v>-0.02532003072</v>
      </c>
      <c r="M2246" s="15">
        <f t="shared" si="4"/>
        <v>0.02532003072</v>
      </c>
      <c r="N2246" s="8">
        <f t="shared" si="5"/>
        <v>16</v>
      </c>
    </row>
    <row r="2247" ht="12.75" customHeight="1">
      <c r="A2247" s="7">
        <v>43801.0</v>
      </c>
      <c r="B2247" s="8" t="s">
        <v>934</v>
      </c>
      <c r="C2247" s="8" t="s">
        <v>935</v>
      </c>
      <c r="D2247" s="11">
        <v>1.7180649405E10</v>
      </c>
      <c r="E2247" s="8" t="s">
        <v>20</v>
      </c>
      <c r="F2247" s="8" t="str">
        <f t="shared" si="1"/>
        <v>SELL</v>
      </c>
      <c r="G2247" s="12">
        <v>192.220001</v>
      </c>
      <c r="H2247" s="12">
        <v>1000.0</v>
      </c>
      <c r="I2247" s="16">
        <v>43868.0</v>
      </c>
      <c r="J2247" s="14">
        <v>186.910004</v>
      </c>
      <c r="K2247" s="14">
        <f t="shared" si="2"/>
        <v>972.3754189</v>
      </c>
      <c r="L2247" s="15">
        <f t="shared" si="3"/>
        <v>0.02762458107</v>
      </c>
      <c r="M2247" s="15">
        <f t="shared" si="4"/>
        <v>-0.02762458107</v>
      </c>
      <c r="N2247" s="8">
        <f t="shared" si="5"/>
        <v>67</v>
      </c>
    </row>
    <row r="2248" ht="12.75" customHeight="1">
      <c r="A2248" s="7">
        <v>43801.0</v>
      </c>
      <c r="B2248" s="8" t="s">
        <v>162</v>
      </c>
      <c r="C2248" s="8" t="s">
        <v>163</v>
      </c>
      <c r="D2248" s="11">
        <v>1.36351276474E11</v>
      </c>
      <c r="E2248" s="8" t="s">
        <v>24</v>
      </c>
      <c r="F2248" s="8" t="str">
        <f t="shared" si="1"/>
        <v>BUY</v>
      </c>
      <c r="G2248" s="12">
        <v>353.079285</v>
      </c>
      <c r="H2248" s="12">
        <v>1000.0</v>
      </c>
      <c r="I2248" s="7">
        <v>43816.0</v>
      </c>
      <c r="J2248" s="14">
        <v>325.065948</v>
      </c>
      <c r="K2248" s="14">
        <f t="shared" si="2"/>
        <v>920.6599249</v>
      </c>
      <c r="L2248" s="15">
        <f t="shared" si="3"/>
        <v>-0.07934007513</v>
      </c>
      <c r="M2248" s="15">
        <f t="shared" si="4"/>
        <v>0.07934007513</v>
      </c>
      <c r="N2248" s="8">
        <f t="shared" si="5"/>
        <v>15</v>
      </c>
    </row>
    <row r="2249" ht="12.75" customHeight="1">
      <c r="A2249" s="7">
        <v>43801.0</v>
      </c>
      <c r="B2249" s="8" t="s">
        <v>1904</v>
      </c>
      <c r="C2249" s="8" t="s">
        <v>1905</v>
      </c>
      <c r="D2249" s="11">
        <v>3.77993733E10</v>
      </c>
      <c r="E2249" s="8" t="s">
        <v>24</v>
      </c>
      <c r="F2249" s="8" t="str">
        <f t="shared" si="1"/>
        <v>BUY</v>
      </c>
      <c r="G2249" s="12">
        <v>292.390015</v>
      </c>
      <c r="H2249" s="12">
        <v>1000.0</v>
      </c>
      <c r="I2249" s="16">
        <v>44354.0</v>
      </c>
      <c r="J2249" s="14">
        <v>395.850006</v>
      </c>
      <c r="K2249" s="14">
        <f t="shared" si="2"/>
        <v>1353.842422</v>
      </c>
      <c r="L2249" s="15">
        <f t="shared" si="3"/>
        <v>0.3538424217</v>
      </c>
      <c r="M2249" s="15">
        <f t="shared" si="4"/>
        <v>-0.3538424217</v>
      </c>
      <c r="N2249" s="8">
        <f t="shared" si="5"/>
        <v>553</v>
      </c>
    </row>
    <row r="2250" ht="12.75" customHeight="1">
      <c r="A2250" s="7">
        <v>43801.0</v>
      </c>
      <c r="B2250" s="8" t="s">
        <v>226</v>
      </c>
      <c r="C2250" s="8" t="s">
        <v>227</v>
      </c>
      <c r="D2250" s="11">
        <v>1.1333906346E11</v>
      </c>
      <c r="E2250" s="8" t="s">
        <v>20</v>
      </c>
      <c r="F2250" s="8" t="str">
        <f t="shared" si="1"/>
        <v>SELL</v>
      </c>
      <c r="G2250" s="12">
        <v>349.170715</v>
      </c>
      <c r="H2250" s="12">
        <v>1000.0</v>
      </c>
      <c r="I2250" s="16">
        <v>44727.0</v>
      </c>
      <c r="J2250" s="14">
        <v>403.544617</v>
      </c>
      <c r="K2250" s="14">
        <f t="shared" si="2"/>
        <v>1155.722974</v>
      </c>
      <c r="L2250" s="15">
        <f t="shared" si="3"/>
        <v>-0.1557229735</v>
      </c>
      <c r="M2250" s="15">
        <f t="shared" si="4"/>
        <v>0.1557229735</v>
      </c>
      <c r="N2250" s="8">
        <f t="shared" si="5"/>
        <v>926</v>
      </c>
    </row>
    <row r="2251" ht="12.75" customHeight="1">
      <c r="A2251" s="7">
        <v>43801.0</v>
      </c>
      <c r="B2251" s="8" t="s">
        <v>1847</v>
      </c>
      <c r="C2251" s="8" t="s">
        <v>1848</v>
      </c>
      <c r="D2251" s="11">
        <v>1.1164249786E10</v>
      </c>
      <c r="E2251" s="8" t="s">
        <v>24</v>
      </c>
      <c r="F2251" s="8" t="str">
        <f t="shared" si="1"/>
        <v>BUY</v>
      </c>
      <c r="G2251" s="12">
        <v>136.070007</v>
      </c>
      <c r="H2251" s="12">
        <v>1000.0</v>
      </c>
      <c r="I2251" s="7">
        <v>43836.0</v>
      </c>
      <c r="J2251" s="14">
        <v>143.369995</v>
      </c>
      <c r="K2251" s="14">
        <f t="shared" si="2"/>
        <v>1053.648766</v>
      </c>
      <c r="L2251" s="15">
        <f t="shared" si="3"/>
        <v>0.05364876626</v>
      </c>
      <c r="M2251" s="15">
        <f t="shared" si="4"/>
        <v>-0.05364876626</v>
      </c>
      <c r="N2251" s="8">
        <f t="shared" si="5"/>
        <v>35</v>
      </c>
    </row>
    <row r="2252" ht="12.75" customHeight="1">
      <c r="A2252" s="7">
        <v>43802.0</v>
      </c>
      <c r="B2252" s="8" t="s">
        <v>775</v>
      </c>
      <c r="C2252" s="8" t="s">
        <v>776</v>
      </c>
      <c r="D2252" s="11">
        <v>7.65960664E10</v>
      </c>
      <c r="E2252" s="8" t="s">
        <v>24</v>
      </c>
      <c r="F2252" s="8" t="str">
        <f t="shared" si="1"/>
        <v>BUY</v>
      </c>
      <c r="G2252" s="12">
        <v>37.196251</v>
      </c>
      <c r="H2252" s="12">
        <v>1000.0</v>
      </c>
      <c r="I2252" s="7">
        <v>44662.0</v>
      </c>
      <c r="J2252" s="14">
        <v>49.089832</v>
      </c>
      <c r="K2252" s="14">
        <f t="shared" si="2"/>
        <v>1319.752144</v>
      </c>
      <c r="L2252" s="15">
        <f t="shared" si="3"/>
        <v>0.3197521438</v>
      </c>
      <c r="M2252" s="15">
        <f t="shared" si="4"/>
        <v>-0.3197521438</v>
      </c>
      <c r="N2252" s="8">
        <f t="shared" si="5"/>
        <v>860</v>
      </c>
    </row>
    <row r="2253" ht="12.75" customHeight="1">
      <c r="A2253" s="16">
        <v>43802.0</v>
      </c>
      <c r="B2253" s="8" t="s">
        <v>547</v>
      </c>
      <c r="C2253" s="8" t="s">
        <v>548</v>
      </c>
      <c r="D2253" s="11">
        <v>1.1845231754E10</v>
      </c>
      <c r="E2253" s="17" t="s">
        <v>20</v>
      </c>
      <c r="F2253" s="18" t="str">
        <f t="shared" si="1"/>
        <v>SELL</v>
      </c>
      <c r="G2253" s="12">
        <v>40.18</v>
      </c>
      <c r="H2253" s="12">
        <v>1000.0</v>
      </c>
      <c r="I2253" s="16">
        <v>44498.0</v>
      </c>
      <c r="J2253" s="14">
        <v>103.629997</v>
      </c>
      <c r="K2253" s="14">
        <f t="shared" si="2"/>
        <v>2579.143778</v>
      </c>
      <c r="L2253" s="15">
        <f t="shared" si="3"/>
        <v>-1.579143778</v>
      </c>
      <c r="M2253" s="15">
        <f t="shared" si="4"/>
        <v>1.579143778</v>
      </c>
      <c r="N2253" s="8">
        <f t="shared" si="5"/>
        <v>696</v>
      </c>
    </row>
    <row r="2254" ht="12.75" customHeight="1">
      <c r="A2254" s="7">
        <v>43803.0</v>
      </c>
      <c r="B2254" s="8" t="s">
        <v>2750</v>
      </c>
      <c r="C2254" s="8" t="s">
        <v>2751</v>
      </c>
      <c r="D2254" s="11">
        <v>1.8266434784E10</v>
      </c>
      <c r="E2254" s="8" t="s">
        <v>20</v>
      </c>
      <c r="F2254" s="8" t="str">
        <f t="shared" si="1"/>
        <v>SELL</v>
      </c>
      <c r="G2254" s="12">
        <v>311.879791</v>
      </c>
      <c r="H2254" s="12">
        <v>1000.0</v>
      </c>
      <c r="I2254" s="16">
        <v>44727.0</v>
      </c>
      <c r="J2254" s="14">
        <v>315.257721</v>
      </c>
      <c r="K2254" s="14">
        <f t="shared" si="2"/>
        <v>1010.830872</v>
      </c>
      <c r="L2254" s="15">
        <f t="shared" si="3"/>
        <v>-0.01083087169</v>
      </c>
      <c r="M2254" s="15">
        <f t="shared" si="4"/>
        <v>0.01083087169</v>
      </c>
      <c r="N2254" s="8">
        <f t="shared" si="5"/>
        <v>924</v>
      </c>
    </row>
    <row r="2255" ht="12.75" customHeight="1">
      <c r="A2255" s="16">
        <v>43803.0</v>
      </c>
      <c r="B2255" s="8" t="s">
        <v>453</v>
      </c>
      <c r="C2255" s="8" t="s">
        <v>454</v>
      </c>
      <c r="D2255" s="11">
        <v>1.678618192E10</v>
      </c>
      <c r="E2255" s="18" t="s">
        <v>24</v>
      </c>
      <c r="F2255" s="17" t="str">
        <f t="shared" si="1"/>
        <v>BUY</v>
      </c>
      <c r="G2255" s="12">
        <v>49.264687</v>
      </c>
      <c r="H2255" s="12">
        <v>1000.0</v>
      </c>
      <c r="I2255" s="16">
        <v>43803.0</v>
      </c>
      <c r="J2255" s="14">
        <v>49.264687</v>
      </c>
      <c r="K2255" s="14">
        <f t="shared" si="2"/>
        <v>1000</v>
      </c>
      <c r="L2255" s="15">
        <f t="shared" si="3"/>
        <v>0</v>
      </c>
      <c r="M2255" s="15">
        <f t="shared" si="4"/>
        <v>0</v>
      </c>
      <c r="N2255" s="8">
        <f t="shared" si="5"/>
        <v>0</v>
      </c>
    </row>
    <row r="2256" ht="12.75" customHeight="1">
      <c r="A2256" s="7">
        <v>43804.0</v>
      </c>
      <c r="B2256" s="8" t="s">
        <v>568</v>
      </c>
      <c r="C2256" s="8" t="s">
        <v>569</v>
      </c>
      <c r="D2256" s="11">
        <v>3.1473180708E10</v>
      </c>
      <c r="E2256" s="8" t="s">
        <v>24</v>
      </c>
      <c r="F2256" s="8" t="str">
        <f t="shared" si="1"/>
        <v>BUY</v>
      </c>
      <c r="G2256" s="12">
        <v>90.800003</v>
      </c>
      <c r="H2256" s="12">
        <v>1000.0</v>
      </c>
      <c r="I2256" s="16">
        <v>44200.0</v>
      </c>
      <c r="J2256" s="14">
        <v>106.940002</v>
      </c>
      <c r="K2256" s="14">
        <f t="shared" si="2"/>
        <v>1177.753287</v>
      </c>
      <c r="L2256" s="15">
        <f t="shared" si="3"/>
        <v>0.1777532871</v>
      </c>
      <c r="M2256" s="15">
        <f t="shared" si="4"/>
        <v>-0.1777532871</v>
      </c>
      <c r="N2256" s="8">
        <f t="shared" si="5"/>
        <v>396</v>
      </c>
    </row>
    <row r="2257" ht="12.75" customHeight="1">
      <c r="A2257" s="7">
        <v>43805.0</v>
      </c>
      <c r="B2257" s="8" t="s">
        <v>1047</v>
      </c>
      <c r="C2257" s="8" t="s">
        <v>1048</v>
      </c>
      <c r="D2257" s="11">
        <v>1.428655552E10</v>
      </c>
      <c r="E2257" s="8" t="s">
        <v>20</v>
      </c>
      <c r="F2257" s="8" t="str">
        <f t="shared" si="1"/>
        <v>SELL</v>
      </c>
      <c r="G2257" s="12">
        <v>94.480003</v>
      </c>
      <c r="H2257" s="12">
        <v>1000.0</v>
      </c>
      <c r="I2257" s="7">
        <v>44257.0</v>
      </c>
      <c r="J2257" s="14">
        <v>78.559998</v>
      </c>
      <c r="K2257" s="14">
        <f t="shared" si="2"/>
        <v>831.4986823</v>
      </c>
      <c r="L2257" s="15">
        <f t="shared" si="3"/>
        <v>0.1685013177</v>
      </c>
      <c r="M2257" s="15">
        <f t="shared" si="4"/>
        <v>-0.1685013177</v>
      </c>
      <c r="N2257" s="8">
        <f t="shared" si="5"/>
        <v>452</v>
      </c>
    </row>
    <row r="2258" ht="12.75" customHeight="1">
      <c r="A2258" s="16">
        <v>43805.0</v>
      </c>
      <c r="B2258" s="8" t="s">
        <v>380</v>
      </c>
      <c r="C2258" s="8" t="s">
        <v>381</v>
      </c>
      <c r="D2258" s="11">
        <v>6.82995534313E11</v>
      </c>
      <c r="E2258" s="17" t="s">
        <v>20</v>
      </c>
      <c r="F2258" s="18" t="str">
        <f t="shared" si="1"/>
        <v>SELL</v>
      </c>
      <c r="G2258" s="12">
        <v>22.392668</v>
      </c>
      <c r="H2258" s="12">
        <v>1000.0</v>
      </c>
      <c r="I2258" s="16">
        <v>43845.0</v>
      </c>
      <c r="J2258" s="14">
        <v>34.566666</v>
      </c>
      <c r="K2258" s="14">
        <f t="shared" si="2"/>
        <v>1543.660005</v>
      </c>
      <c r="L2258" s="15">
        <f t="shared" si="3"/>
        <v>-0.5436600051</v>
      </c>
      <c r="M2258" s="15">
        <f t="shared" si="4"/>
        <v>0.5436600051</v>
      </c>
      <c r="N2258" s="8">
        <f t="shared" si="5"/>
        <v>40</v>
      </c>
    </row>
    <row r="2259" ht="12.75" customHeight="1">
      <c r="A2259" s="7">
        <v>43808.0</v>
      </c>
      <c r="B2259" s="8" t="s">
        <v>85</v>
      </c>
      <c r="C2259" s="8" t="s">
        <v>86</v>
      </c>
      <c r="D2259" s="11">
        <v>2.119958329E10</v>
      </c>
      <c r="E2259" s="8" t="s">
        <v>24</v>
      </c>
      <c r="F2259" s="8" t="str">
        <f t="shared" si="1"/>
        <v>BUY</v>
      </c>
      <c r="G2259" s="12">
        <v>58.797256</v>
      </c>
      <c r="H2259" s="12">
        <v>1000.0</v>
      </c>
      <c r="I2259" s="7">
        <v>44047.0</v>
      </c>
      <c r="J2259" s="14">
        <v>62.73114</v>
      </c>
      <c r="K2259" s="14">
        <f t="shared" si="2"/>
        <v>1066.905911</v>
      </c>
      <c r="L2259" s="15">
        <f t="shared" si="3"/>
        <v>0.06690591139</v>
      </c>
      <c r="M2259" s="15">
        <f t="shared" si="4"/>
        <v>-0.06690591139</v>
      </c>
      <c r="N2259" s="8">
        <f t="shared" si="5"/>
        <v>239</v>
      </c>
    </row>
    <row r="2260" ht="12.75" customHeight="1">
      <c r="A2260" s="7">
        <v>43809.0</v>
      </c>
      <c r="B2260" s="8" t="s">
        <v>296</v>
      </c>
      <c r="C2260" s="8" t="s">
        <v>297</v>
      </c>
      <c r="D2260" s="11">
        <v>7.1123802559E10</v>
      </c>
      <c r="E2260" s="8" t="s">
        <v>20</v>
      </c>
      <c r="F2260" s="8" t="str">
        <f t="shared" si="1"/>
        <v>SELL</v>
      </c>
      <c r="G2260" s="12">
        <v>54.393116</v>
      </c>
      <c r="H2260" s="12">
        <v>1000.0</v>
      </c>
      <c r="I2260" s="7">
        <v>43886.0</v>
      </c>
      <c r="J2260" s="14">
        <v>57.864395</v>
      </c>
      <c r="K2260" s="14">
        <f t="shared" si="2"/>
        <v>1063.818352</v>
      </c>
      <c r="L2260" s="15">
        <f t="shared" si="3"/>
        <v>-0.06381835157</v>
      </c>
      <c r="M2260" s="15">
        <f t="shared" si="4"/>
        <v>0.06381835157</v>
      </c>
      <c r="N2260" s="8">
        <f t="shared" si="5"/>
        <v>77</v>
      </c>
    </row>
    <row r="2261" ht="12.75" customHeight="1">
      <c r="A2261" s="7">
        <v>43809.0</v>
      </c>
      <c r="B2261" s="8" t="s">
        <v>2484</v>
      </c>
      <c r="C2261" s="8" t="s">
        <v>2485</v>
      </c>
      <c r="D2261" s="11">
        <v>1.786231496E10</v>
      </c>
      <c r="E2261" s="8" t="s">
        <v>24</v>
      </c>
      <c r="F2261" s="8" t="str">
        <f t="shared" si="1"/>
        <v>BUY</v>
      </c>
      <c r="G2261" s="12">
        <v>24.02</v>
      </c>
      <c r="H2261" s="12">
        <v>1000.0</v>
      </c>
      <c r="I2261" s="7">
        <v>43864.0</v>
      </c>
      <c r="J2261" s="14">
        <v>32.919998</v>
      </c>
      <c r="K2261" s="14">
        <f t="shared" si="2"/>
        <v>1370.52448</v>
      </c>
      <c r="L2261" s="15">
        <f t="shared" si="3"/>
        <v>0.3705244796</v>
      </c>
      <c r="M2261" s="15">
        <f t="shared" si="4"/>
        <v>-0.3705244796</v>
      </c>
      <c r="N2261" s="8">
        <f t="shared" si="5"/>
        <v>55</v>
      </c>
    </row>
    <row r="2262" ht="12.75" customHeight="1">
      <c r="A2262" s="7">
        <v>43809.0</v>
      </c>
      <c r="B2262" s="8" t="s">
        <v>445</v>
      </c>
      <c r="C2262" s="8" t="s">
        <v>446</v>
      </c>
      <c r="D2262" s="11">
        <v>3.29131240124E11</v>
      </c>
      <c r="E2262" s="8" t="s">
        <v>20</v>
      </c>
      <c r="F2262" s="8" t="str">
        <f t="shared" si="1"/>
        <v>SELL</v>
      </c>
      <c r="G2262" s="12">
        <v>198.657959</v>
      </c>
      <c r="H2262" s="12">
        <v>1000.0</v>
      </c>
      <c r="I2262" s="7">
        <v>44053.0</v>
      </c>
      <c r="J2262" s="14">
        <v>256.000519</v>
      </c>
      <c r="K2262" s="14">
        <f t="shared" si="2"/>
        <v>1288.649699</v>
      </c>
      <c r="L2262" s="15">
        <f t="shared" si="3"/>
        <v>-0.2886496987</v>
      </c>
      <c r="M2262" s="15">
        <f t="shared" si="4"/>
        <v>0.2886496987</v>
      </c>
      <c r="N2262" s="8">
        <f t="shared" si="5"/>
        <v>244</v>
      </c>
    </row>
    <row r="2263" ht="12.75" customHeight="1">
      <c r="A2263" s="16">
        <v>43809.0</v>
      </c>
      <c r="B2263" s="8" t="s">
        <v>731</v>
      </c>
      <c r="C2263" s="8" t="s">
        <v>732</v>
      </c>
      <c r="D2263" s="11">
        <v>1.2714296062E10</v>
      </c>
      <c r="E2263" s="17" t="s">
        <v>20</v>
      </c>
      <c r="F2263" s="18" t="str">
        <f t="shared" si="1"/>
        <v>SELL</v>
      </c>
      <c r="G2263" s="12">
        <v>48.220451</v>
      </c>
      <c r="H2263" s="12">
        <v>1000.0</v>
      </c>
      <c r="I2263" s="16">
        <v>44727.0</v>
      </c>
      <c r="J2263" s="14">
        <v>49.950001</v>
      </c>
      <c r="K2263" s="14">
        <f t="shared" si="2"/>
        <v>1035.867562</v>
      </c>
      <c r="L2263" s="15">
        <f t="shared" si="3"/>
        <v>-0.03586756167</v>
      </c>
      <c r="M2263" s="15">
        <f t="shared" si="4"/>
        <v>0.03586756167</v>
      </c>
      <c r="N2263" s="8">
        <f t="shared" si="5"/>
        <v>918</v>
      </c>
    </row>
    <row r="2264" ht="12.75" customHeight="1">
      <c r="A2264" s="7">
        <v>43810.0</v>
      </c>
      <c r="B2264" s="8" t="s">
        <v>503</v>
      </c>
      <c r="C2264" s="8" t="s">
        <v>504</v>
      </c>
      <c r="D2264" s="11">
        <v>2.24291300639E11</v>
      </c>
      <c r="E2264" s="8" t="s">
        <v>20</v>
      </c>
      <c r="F2264" s="8" t="str">
        <f t="shared" si="1"/>
        <v>SELL</v>
      </c>
      <c r="G2264" s="12">
        <v>39.406879</v>
      </c>
      <c r="H2264" s="12">
        <v>1000.0</v>
      </c>
      <c r="I2264" s="16">
        <v>43868.0</v>
      </c>
      <c r="J2264" s="14">
        <v>43.004627</v>
      </c>
      <c r="K2264" s="14">
        <f t="shared" si="2"/>
        <v>1091.297461</v>
      </c>
      <c r="L2264" s="15">
        <f t="shared" si="3"/>
        <v>-0.09129746103</v>
      </c>
      <c r="M2264" s="15">
        <f t="shared" si="4"/>
        <v>0.09129746103</v>
      </c>
      <c r="N2264" s="8">
        <f t="shared" si="5"/>
        <v>58</v>
      </c>
    </row>
    <row r="2265" ht="12.75" customHeight="1">
      <c r="A2265" s="7">
        <v>43810.0</v>
      </c>
      <c r="B2265" s="8" t="s">
        <v>1799</v>
      </c>
      <c r="C2265" s="8" t="s">
        <v>1800</v>
      </c>
      <c r="D2265" s="11">
        <v>3.491441705E10</v>
      </c>
      <c r="E2265" s="8" t="s">
        <v>24</v>
      </c>
      <c r="F2265" s="8" t="str">
        <f t="shared" si="1"/>
        <v>BUY</v>
      </c>
      <c r="G2265" s="12">
        <v>57.695404</v>
      </c>
      <c r="H2265" s="12">
        <v>1000.0</v>
      </c>
      <c r="I2265" s="16">
        <v>44656.0</v>
      </c>
      <c r="J2265" s="14">
        <v>84.971214</v>
      </c>
      <c r="K2265" s="14">
        <f t="shared" si="2"/>
        <v>1472.755334</v>
      </c>
      <c r="L2265" s="15">
        <f t="shared" si="3"/>
        <v>0.4727553342</v>
      </c>
      <c r="M2265" s="15">
        <f t="shared" si="4"/>
        <v>-0.4727553342</v>
      </c>
      <c r="N2265" s="8">
        <f t="shared" si="5"/>
        <v>846</v>
      </c>
    </row>
    <row r="2266" ht="12.75" customHeight="1">
      <c r="A2266" s="7">
        <v>43811.0</v>
      </c>
      <c r="B2266" s="8" t="s">
        <v>28</v>
      </c>
      <c r="C2266" s="8" t="s">
        <v>29</v>
      </c>
      <c r="D2266" s="11">
        <v>3.00794502426E11</v>
      </c>
      <c r="E2266" s="8" t="s">
        <v>20</v>
      </c>
      <c r="F2266" s="8" t="str">
        <f t="shared" si="1"/>
        <v>SELL</v>
      </c>
      <c r="G2266" s="12">
        <v>100.27</v>
      </c>
      <c r="H2266" s="12">
        <v>1000.0</v>
      </c>
      <c r="I2266" s="7">
        <v>43854.0</v>
      </c>
      <c r="J2266" s="14">
        <v>94.39</v>
      </c>
      <c r="K2266" s="14">
        <f t="shared" si="2"/>
        <v>941.3583325</v>
      </c>
      <c r="L2266" s="15">
        <f t="shared" si="3"/>
        <v>0.0586416675</v>
      </c>
      <c r="M2266" s="15">
        <f t="shared" si="4"/>
        <v>-0.0586416675</v>
      </c>
      <c r="N2266" s="8">
        <f t="shared" si="5"/>
        <v>43</v>
      </c>
    </row>
    <row r="2267" ht="12.75" customHeight="1">
      <c r="A2267" s="7">
        <v>43811.0</v>
      </c>
      <c r="B2267" s="8" t="s">
        <v>388</v>
      </c>
      <c r="C2267" s="8" t="s">
        <v>389</v>
      </c>
      <c r="D2267" s="11">
        <v>6.5974267651E10</v>
      </c>
      <c r="E2267" s="8" t="s">
        <v>24</v>
      </c>
      <c r="F2267" s="8" t="str">
        <f t="shared" si="1"/>
        <v>BUY</v>
      </c>
      <c r="G2267" s="12">
        <v>155.652908</v>
      </c>
      <c r="H2267" s="12">
        <v>1000.0</v>
      </c>
      <c r="I2267" s="16">
        <v>43845.0</v>
      </c>
      <c r="J2267" s="14">
        <v>150.234467</v>
      </c>
      <c r="K2267" s="14">
        <f t="shared" si="2"/>
        <v>965.188951</v>
      </c>
      <c r="L2267" s="15">
        <f t="shared" si="3"/>
        <v>-0.03481104895</v>
      </c>
      <c r="M2267" s="15">
        <f t="shared" si="4"/>
        <v>0.03481104895</v>
      </c>
      <c r="N2267" s="8">
        <f t="shared" si="5"/>
        <v>34</v>
      </c>
    </row>
    <row r="2268" ht="12.75" customHeight="1">
      <c r="A2268" s="7">
        <v>43811.0</v>
      </c>
      <c r="B2268" s="8" t="s">
        <v>222</v>
      </c>
      <c r="C2268" s="8" t="s">
        <v>223</v>
      </c>
      <c r="D2268" s="11">
        <v>1.24202013167E11</v>
      </c>
      <c r="E2268" s="8" t="s">
        <v>24</v>
      </c>
      <c r="F2268" s="8" t="str">
        <f t="shared" si="1"/>
        <v>BUY</v>
      </c>
      <c r="G2268" s="12">
        <v>164.33</v>
      </c>
      <c r="H2268" s="12">
        <v>1000.0</v>
      </c>
      <c r="I2268" s="16">
        <v>43812.0</v>
      </c>
      <c r="J2268" s="14">
        <v>163.95</v>
      </c>
      <c r="K2268" s="14">
        <f t="shared" si="2"/>
        <v>997.6875799</v>
      </c>
      <c r="L2268" s="15">
        <f t="shared" si="3"/>
        <v>-0.00231242013</v>
      </c>
      <c r="M2268" s="15">
        <f t="shared" si="4"/>
        <v>0.00231242013</v>
      </c>
      <c r="N2268" s="8">
        <f t="shared" si="5"/>
        <v>1</v>
      </c>
    </row>
    <row r="2269" ht="12.75" customHeight="1">
      <c r="A2269" s="7">
        <v>43811.0</v>
      </c>
      <c r="B2269" s="8" t="s">
        <v>187</v>
      </c>
      <c r="C2269" s="8" t="s">
        <v>188</v>
      </c>
      <c r="D2269" s="11">
        <v>8.2460626286E10</v>
      </c>
      <c r="E2269" s="8" t="s">
        <v>20</v>
      </c>
      <c r="F2269" s="8" t="str">
        <f t="shared" si="1"/>
        <v>SELL</v>
      </c>
      <c r="G2269" s="12">
        <v>36.198486</v>
      </c>
      <c r="H2269" s="12">
        <v>1000.0</v>
      </c>
      <c r="I2269" s="7">
        <v>43840.0</v>
      </c>
      <c r="J2269" s="14">
        <v>36.902634</v>
      </c>
      <c r="K2269" s="14">
        <f t="shared" si="2"/>
        <v>1019.452416</v>
      </c>
      <c r="L2269" s="15">
        <f t="shared" si="3"/>
        <v>-0.01945241577</v>
      </c>
      <c r="M2269" s="15">
        <f t="shared" si="4"/>
        <v>0.01945241577</v>
      </c>
      <c r="N2269" s="8">
        <f t="shared" si="5"/>
        <v>29</v>
      </c>
    </row>
    <row r="2270" ht="12.75" customHeight="1">
      <c r="A2270" s="16">
        <v>43811.0</v>
      </c>
      <c r="B2270" s="8" t="s">
        <v>208</v>
      </c>
      <c r="C2270" s="8" t="s">
        <v>209</v>
      </c>
      <c r="D2270" s="11">
        <v>1.37339890294E11</v>
      </c>
      <c r="E2270" s="17" t="s">
        <v>20</v>
      </c>
      <c r="F2270" s="18" t="str">
        <f t="shared" si="1"/>
        <v>SELL</v>
      </c>
      <c r="G2270" s="12">
        <v>162.369568</v>
      </c>
      <c r="H2270" s="12">
        <v>1000.0</v>
      </c>
      <c r="I2270" s="16">
        <v>44211.0</v>
      </c>
      <c r="J2270" s="14">
        <v>205.006683</v>
      </c>
      <c r="K2270" s="14">
        <f t="shared" si="2"/>
        <v>1262.593019</v>
      </c>
      <c r="L2270" s="15">
        <f t="shared" si="3"/>
        <v>-0.2625930187</v>
      </c>
      <c r="M2270" s="15">
        <f t="shared" si="4"/>
        <v>0.2625930187</v>
      </c>
      <c r="N2270" s="8">
        <f t="shared" si="5"/>
        <v>400</v>
      </c>
    </row>
    <row r="2271" ht="12.75" customHeight="1">
      <c r="A2271" s="7">
        <v>43812.0</v>
      </c>
      <c r="B2271" s="8" t="s">
        <v>745</v>
      </c>
      <c r="C2271" s="8" t="s">
        <v>746</v>
      </c>
      <c r="D2271" s="11">
        <v>1.44024414E10</v>
      </c>
      <c r="E2271" s="8" t="s">
        <v>20</v>
      </c>
      <c r="F2271" s="8" t="str">
        <f t="shared" si="1"/>
        <v>SELL</v>
      </c>
      <c r="G2271" s="12">
        <v>25.045317</v>
      </c>
      <c r="H2271" s="12">
        <v>1000.0</v>
      </c>
      <c r="I2271" s="16">
        <v>44099.0</v>
      </c>
      <c r="J2271" s="14">
        <v>31.566191</v>
      </c>
      <c r="K2271" s="14">
        <f t="shared" si="2"/>
        <v>1260.363005</v>
      </c>
      <c r="L2271" s="15">
        <f t="shared" si="3"/>
        <v>-0.2603630052</v>
      </c>
      <c r="M2271" s="15">
        <f t="shared" si="4"/>
        <v>0.2603630052</v>
      </c>
      <c r="N2271" s="8">
        <f t="shared" si="5"/>
        <v>287</v>
      </c>
    </row>
    <row r="2272" ht="12.75" customHeight="1">
      <c r="A2272" s="7">
        <v>43812.0</v>
      </c>
      <c r="B2272" s="8" t="s">
        <v>689</v>
      </c>
      <c r="C2272" s="8" t="s">
        <v>690</v>
      </c>
      <c r="D2272" s="11">
        <v>4.1085696745E10</v>
      </c>
      <c r="E2272" s="8" t="s">
        <v>24</v>
      </c>
      <c r="F2272" s="8" t="str">
        <f t="shared" si="1"/>
        <v>BUY</v>
      </c>
      <c r="G2272" s="12">
        <v>45.899315</v>
      </c>
      <c r="H2272" s="12">
        <v>1000.0</v>
      </c>
      <c r="I2272" s="16">
        <v>43927.0</v>
      </c>
      <c r="J2272" s="14">
        <v>51.804531</v>
      </c>
      <c r="K2272" s="14">
        <f t="shared" si="2"/>
        <v>1128.655863</v>
      </c>
      <c r="L2272" s="15">
        <f t="shared" si="3"/>
        <v>0.1286558634</v>
      </c>
      <c r="M2272" s="15">
        <f t="shared" si="4"/>
        <v>-0.1286558634</v>
      </c>
      <c r="N2272" s="8">
        <f t="shared" si="5"/>
        <v>115</v>
      </c>
    </row>
    <row r="2273" ht="12.75" customHeight="1">
      <c r="A2273" s="7">
        <v>43812.0</v>
      </c>
      <c r="B2273" s="8" t="s">
        <v>820</v>
      </c>
      <c r="C2273" s="8" t="s">
        <v>821</v>
      </c>
      <c r="D2273" s="11">
        <v>1.30507429E10</v>
      </c>
      <c r="E2273" s="8" t="s">
        <v>20</v>
      </c>
      <c r="F2273" s="8" t="str">
        <f t="shared" si="1"/>
        <v>SELL</v>
      </c>
      <c r="G2273" s="12">
        <v>97.879997</v>
      </c>
      <c r="H2273" s="12">
        <v>1000.0</v>
      </c>
      <c r="I2273" s="7">
        <v>43917.0</v>
      </c>
      <c r="J2273" s="14">
        <v>58.93</v>
      </c>
      <c r="K2273" s="14">
        <f t="shared" si="2"/>
        <v>602.06377</v>
      </c>
      <c r="L2273" s="15">
        <f t="shared" si="3"/>
        <v>0.39793623</v>
      </c>
      <c r="M2273" s="15">
        <f t="shared" si="4"/>
        <v>-0.39793623</v>
      </c>
      <c r="N2273" s="8">
        <f t="shared" si="5"/>
        <v>105</v>
      </c>
    </row>
    <row r="2274" ht="12.75" customHeight="1">
      <c r="A2274" s="7">
        <v>43815.0</v>
      </c>
      <c r="B2274" s="8" t="s">
        <v>2762</v>
      </c>
      <c r="C2274" s="8" t="s">
        <v>2763</v>
      </c>
      <c r="D2274" s="11">
        <v>1.180565442E10</v>
      </c>
      <c r="E2274" s="8" t="s">
        <v>20</v>
      </c>
      <c r="F2274" s="8" t="str">
        <f t="shared" si="1"/>
        <v>SELL</v>
      </c>
      <c r="G2274" s="12">
        <v>36.380001</v>
      </c>
      <c r="H2274" s="12">
        <v>1000.0</v>
      </c>
      <c r="I2274" s="16">
        <v>44727.0</v>
      </c>
      <c r="J2274" s="14">
        <v>113.309998</v>
      </c>
      <c r="K2274" s="14">
        <f t="shared" si="2"/>
        <v>3114.623279</v>
      </c>
      <c r="L2274" s="15">
        <f t="shared" si="3"/>
        <v>-2.114623279</v>
      </c>
      <c r="M2274" s="15">
        <f t="shared" si="4"/>
        <v>2.114623279</v>
      </c>
      <c r="N2274" s="8">
        <f t="shared" si="5"/>
        <v>912</v>
      </c>
    </row>
    <row r="2275" ht="12.75" customHeight="1">
      <c r="A2275" s="16">
        <v>43815.0</v>
      </c>
      <c r="B2275" s="8" t="s">
        <v>816</v>
      </c>
      <c r="C2275" s="8" t="s">
        <v>817</v>
      </c>
      <c r="D2275" s="11">
        <v>1.51115317124E11</v>
      </c>
      <c r="E2275" s="17" t="s">
        <v>20</v>
      </c>
      <c r="F2275" s="18" t="str">
        <f t="shared" si="1"/>
        <v>SELL</v>
      </c>
      <c r="G2275" s="12">
        <v>114.758522</v>
      </c>
      <c r="H2275" s="12">
        <v>1000.0</v>
      </c>
      <c r="I2275" s="16">
        <v>44029.0</v>
      </c>
      <c r="J2275" s="14">
        <v>122.742966</v>
      </c>
      <c r="K2275" s="14">
        <f t="shared" si="2"/>
        <v>1069.576044</v>
      </c>
      <c r="L2275" s="15">
        <f t="shared" si="3"/>
        <v>-0.06957604421</v>
      </c>
      <c r="M2275" s="15">
        <f t="shared" si="4"/>
        <v>0.06957604421</v>
      </c>
      <c r="N2275" s="8">
        <f t="shared" si="5"/>
        <v>214</v>
      </c>
    </row>
    <row r="2276" ht="12.75" customHeight="1">
      <c r="A2276" s="7">
        <v>43816.0</v>
      </c>
      <c r="B2276" s="8" t="s">
        <v>162</v>
      </c>
      <c r="C2276" s="8" t="s">
        <v>163</v>
      </c>
      <c r="D2276" s="11">
        <v>1.36351276474E11</v>
      </c>
      <c r="E2276" s="8" t="s">
        <v>20</v>
      </c>
      <c r="F2276" s="8" t="str">
        <f t="shared" si="1"/>
        <v>SELL</v>
      </c>
      <c r="G2276" s="12">
        <v>325.065948</v>
      </c>
      <c r="H2276" s="12">
        <v>1000.0</v>
      </c>
      <c r="I2276" s="7">
        <v>43819.0</v>
      </c>
      <c r="J2276" s="14">
        <v>326.060028</v>
      </c>
      <c r="K2276" s="14">
        <f t="shared" si="2"/>
        <v>1003.058087</v>
      </c>
      <c r="L2276" s="15">
        <f t="shared" si="3"/>
        <v>-0.003058087155</v>
      </c>
      <c r="M2276" s="15">
        <f t="shared" si="4"/>
        <v>0.003058087155</v>
      </c>
      <c r="N2276" s="8">
        <f t="shared" si="5"/>
        <v>3</v>
      </c>
    </row>
    <row r="2277" ht="12.75" customHeight="1">
      <c r="A2277" s="7">
        <v>43816.0</v>
      </c>
      <c r="B2277" s="8" t="s">
        <v>16</v>
      </c>
      <c r="C2277" s="8" t="s">
        <v>17</v>
      </c>
      <c r="D2277" s="11">
        <v>1.41375537264E11</v>
      </c>
      <c r="E2277" s="8" t="s">
        <v>20</v>
      </c>
      <c r="F2277" s="8" t="str">
        <f t="shared" si="1"/>
        <v>SELL</v>
      </c>
      <c r="G2277" s="12">
        <v>133.94606</v>
      </c>
      <c r="H2277" s="12">
        <v>1000.0</v>
      </c>
      <c r="I2277" s="7">
        <v>43857.0</v>
      </c>
      <c r="J2277" s="14">
        <v>125.080421</v>
      </c>
      <c r="K2277" s="14">
        <f t="shared" si="2"/>
        <v>933.8118717</v>
      </c>
      <c r="L2277" s="15">
        <f t="shared" si="3"/>
        <v>0.06618812827</v>
      </c>
      <c r="M2277" s="15">
        <f t="shared" si="4"/>
        <v>-0.06618812827</v>
      </c>
      <c r="N2277" s="8">
        <f t="shared" si="5"/>
        <v>41</v>
      </c>
    </row>
    <row r="2278" ht="12.75" customHeight="1">
      <c r="A2278" s="7">
        <v>43816.0</v>
      </c>
      <c r="B2278" s="8" t="s">
        <v>89</v>
      </c>
      <c r="C2278" s="8" t="s">
        <v>90</v>
      </c>
      <c r="D2278" s="11">
        <v>1.79830167494E11</v>
      </c>
      <c r="E2278" s="8" t="s">
        <v>20</v>
      </c>
      <c r="F2278" s="8" t="str">
        <f t="shared" si="1"/>
        <v>SELL</v>
      </c>
      <c r="G2278" s="12">
        <v>315.480011</v>
      </c>
      <c r="H2278" s="12">
        <v>1000.0</v>
      </c>
      <c r="I2278" s="7">
        <v>44145.0</v>
      </c>
      <c r="J2278" s="14">
        <v>480.23999</v>
      </c>
      <c r="K2278" s="14">
        <f t="shared" si="2"/>
        <v>1522.251722</v>
      </c>
      <c r="L2278" s="15">
        <f t="shared" si="3"/>
        <v>-0.522251722</v>
      </c>
      <c r="M2278" s="15">
        <f t="shared" si="4"/>
        <v>0.522251722</v>
      </c>
      <c r="N2278" s="8">
        <f t="shared" si="5"/>
        <v>329</v>
      </c>
    </row>
    <row r="2279" ht="12.75" customHeight="1">
      <c r="A2279" s="7">
        <v>43817.0</v>
      </c>
      <c r="B2279" s="8" t="s">
        <v>144</v>
      </c>
      <c r="C2279" s="8" t="s">
        <v>145</v>
      </c>
      <c r="D2279" s="11">
        <v>8.77159596E10</v>
      </c>
      <c r="E2279" s="8" t="s">
        <v>20</v>
      </c>
      <c r="F2279" s="8" t="str">
        <f t="shared" si="1"/>
        <v>SELL</v>
      </c>
      <c r="G2279" s="12">
        <v>275.081238</v>
      </c>
      <c r="H2279" s="12">
        <v>1000.0</v>
      </c>
      <c r="I2279" s="7">
        <v>43957.0</v>
      </c>
      <c r="J2279" s="14">
        <v>234.974792</v>
      </c>
      <c r="K2279" s="14">
        <f t="shared" si="2"/>
        <v>854.2014487</v>
      </c>
      <c r="L2279" s="15">
        <f t="shared" si="3"/>
        <v>0.1457985513</v>
      </c>
      <c r="M2279" s="15">
        <f t="shared" si="4"/>
        <v>-0.1457985513</v>
      </c>
      <c r="N2279" s="8">
        <f t="shared" si="5"/>
        <v>140</v>
      </c>
    </row>
    <row r="2280" ht="12.75" customHeight="1">
      <c r="A2280" s="7">
        <v>43817.0</v>
      </c>
      <c r="B2280" s="8" t="s">
        <v>146</v>
      </c>
      <c r="C2280" s="8" t="s">
        <v>147</v>
      </c>
      <c r="D2280" s="11">
        <v>4.07756017E10</v>
      </c>
      <c r="E2280" s="8" t="s">
        <v>20</v>
      </c>
      <c r="F2280" s="8" t="str">
        <f t="shared" si="1"/>
        <v>SELL</v>
      </c>
      <c r="G2280" s="12">
        <v>67.39</v>
      </c>
      <c r="H2280" s="12">
        <v>1000.0</v>
      </c>
      <c r="I2280" s="7">
        <v>43852.0</v>
      </c>
      <c r="J2280" s="14">
        <v>67.86</v>
      </c>
      <c r="K2280" s="14">
        <f t="shared" si="2"/>
        <v>1006.974329</v>
      </c>
      <c r="L2280" s="15">
        <f t="shared" si="3"/>
        <v>-0.006974328535</v>
      </c>
      <c r="M2280" s="15">
        <f t="shared" si="4"/>
        <v>0.006974328535</v>
      </c>
      <c r="N2280" s="8">
        <f t="shared" si="5"/>
        <v>35</v>
      </c>
    </row>
    <row r="2281" ht="12.75" customHeight="1">
      <c r="A2281" s="7">
        <v>43817.0</v>
      </c>
      <c r="B2281" s="8" t="s">
        <v>857</v>
      </c>
      <c r="C2281" s="8" t="s">
        <v>858</v>
      </c>
      <c r="D2281" s="11">
        <v>1.7369116575E10</v>
      </c>
      <c r="E2281" s="8" t="s">
        <v>20</v>
      </c>
      <c r="F2281" s="8" t="str">
        <f t="shared" si="1"/>
        <v>SELL</v>
      </c>
      <c r="G2281" s="12">
        <v>6.45</v>
      </c>
      <c r="H2281" s="12">
        <v>1000.0</v>
      </c>
      <c r="I2281" s="16">
        <v>44727.0</v>
      </c>
      <c r="J2281" s="14">
        <v>5.87</v>
      </c>
      <c r="K2281" s="14">
        <f t="shared" si="2"/>
        <v>910.0775194</v>
      </c>
      <c r="L2281" s="15">
        <f t="shared" si="3"/>
        <v>0.08992248062</v>
      </c>
      <c r="M2281" s="15">
        <f t="shared" si="4"/>
        <v>-0.08992248062</v>
      </c>
      <c r="N2281" s="8">
        <f t="shared" si="5"/>
        <v>910</v>
      </c>
    </row>
    <row r="2282" ht="12.75" customHeight="1">
      <c r="A2282" s="16">
        <v>43817.0</v>
      </c>
      <c r="B2282" s="8" t="s">
        <v>2768</v>
      </c>
      <c r="C2282" s="8" t="s">
        <v>2769</v>
      </c>
      <c r="D2282" s="11">
        <v>2.095868864E10</v>
      </c>
      <c r="E2282" s="17" t="s">
        <v>20</v>
      </c>
      <c r="F2282" s="18" t="str">
        <f t="shared" si="1"/>
        <v>SELL</v>
      </c>
      <c r="G2282" s="12">
        <v>190.149994</v>
      </c>
      <c r="H2282" s="12">
        <v>1000.0</v>
      </c>
      <c r="I2282" s="16">
        <v>44727.0</v>
      </c>
      <c r="J2282" s="14">
        <v>163.880005</v>
      </c>
      <c r="K2282" s="14">
        <f t="shared" si="2"/>
        <v>861.8459646</v>
      </c>
      <c r="L2282" s="15">
        <f t="shared" si="3"/>
        <v>0.1381540354</v>
      </c>
      <c r="M2282" s="15">
        <f t="shared" si="4"/>
        <v>-0.1381540354</v>
      </c>
      <c r="N2282" s="8">
        <f t="shared" si="5"/>
        <v>910</v>
      </c>
    </row>
    <row r="2283" ht="12.75" customHeight="1">
      <c r="A2283" s="16">
        <v>43817.0</v>
      </c>
      <c r="B2283" s="8" t="s">
        <v>158</v>
      </c>
      <c r="C2283" s="8" t="s">
        <v>159</v>
      </c>
      <c r="D2283" s="11">
        <v>1.068335624E10</v>
      </c>
      <c r="E2283" s="17" t="s">
        <v>20</v>
      </c>
      <c r="F2283" s="18" t="str">
        <f t="shared" si="1"/>
        <v>SELL</v>
      </c>
      <c r="G2283" s="12">
        <v>137.243896</v>
      </c>
      <c r="H2283" s="12">
        <v>1000.0</v>
      </c>
      <c r="I2283" s="16">
        <v>43852.0</v>
      </c>
      <c r="J2283" s="14">
        <v>138.609299</v>
      </c>
      <c r="K2283" s="14">
        <f t="shared" si="2"/>
        <v>1009.948734</v>
      </c>
      <c r="L2283" s="15">
        <f t="shared" si="3"/>
        <v>-0.009948733895</v>
      </c>
      <c r="M2283" s="15">
        <f t="shared" si="4"/>
        <v>0.009948733895</v>
      </c>
      <c r="N2283" s="8">
        <f t="shared" si="5"/>
        <v>35</v>
      </c>
    </row>
    <row r="2284" ht="12.75" customHeight="1">
      <c r="A2284" s="7">
        <v>43818.0</v>
      </c>
      <c r="B2284" s="8" t="s">
        <v>487</v>
      </c>
      <c r="C2284" s="8" t="s">
        <v>488</v>
      </c>
      <c r="D2284" s="11">
        <v>1.918612137E10</v>
      </c>
      <c r="E2284" s="8" t="s">
        <v>24</v>
      </c>
      <c r="F2284" s="8" t="str">
        <f t="shared" si="1"/>
        <v>BUY</v>
      </c>
      <c r="G2284" s="12">
        <v>99.234505</v>
      </c>
      <c r="H2284" s="12">
        <v>1000.0</v>
      </c>
      <c r="I2284" s="16">
        <v>43929.0</v>
      </c>
      <c r="J2284" s="14">
        <v>58.309425</v>
      </c>
      <c r="K2284" s="14">
        <f t="shared" si="2"/>
        <v>587.5922392</v>
      </c>
      <c r="L2284" s="15">
        <f t="shared" si="3"/>
        <v>-0.4124077608</v>
      </c>
      <c r="M2284" s="15">
        <f t="shared" si="4"/>
        <v>0.4124077608</v>
      </c>
      <c r="N2284" s="8">
        <f t="shared" si="5"/>
        <v>111</v>
      </c>
    </row>
    <row r="2285" ht="12.75" customHeight="1">
      <c r="A2285" s="7">
        <v>43818.0</v>
      </c>
      <c r="B2285" s="8" t="s">
        <v>2532</v>
      </c>
      <c r="C2285" s="8" t="s">
        <v>2533</v>
      </c>
      <c r="D2285" s="11">
        <v>1.8085373047E10</v>
      </c>
      <c r="E2285" s="8" t="s">
        <v>24</v>
      </c>
      <c r="F2285" s="8" t="str">
        <f t="shared" si="1"/>
        <v>BUY</v>
      </c>
      <c r="G2285" s="12">
        <v>19.09</v>
      </c>
      <c r="H2285" s="12">
        <v>1000.0</v>
      </c>
      <c r="I2285" s="7">
        <v>43868.0</v>
      </c>
      <c r="J2285" s="14">
        <v>25.200001</v>
      </c>
      <c r="K2285" s="14">
        <f t="shared" si="2"/>
        <v>1320.062913</v>
      </c>
      <c r="L2285" s="15">
        <f t="shared" si="3"/>
        <v>0.3200629125</v>
      </c>
      <c r="M2285" s="15">
        <f t="shared" si="4"/>
        <v>-0.3200629125</v>
      </c>
      <c r="N2285" s="8">
        <f t="shared" si="5"/>
        <v>50</v>
      </c>
    </row>
    <row r="2286" ht="12.75" customHeight="1">
      <c r="A2286" s="7">
        <v>43819.0</v>
      </c>
      <c r="B2286" s="8" t="s">
        <v>242</v>
      </c>
      <c r="C2286" s="8" t="s">
        <v>243</v>
      </c>
      <c r="D2286" s="11">
        <v>4.1941487741E10</v>
      </c>
      <c r="E2286" s="8" t="s">
        <v>20</v>
      </c>
      <c r="F2286" s="8" t="str">
        <f t="shared" si="1"/>
        <v>SELL</v>
      </c>
      <c r="G2286" s="12">
        <v>46.529026</v>
      </c>
      <c r="H2286" s="12">
        <v>1000.0</v>
      </c>
      <c r="I2286" s="16">
        <v>44727.0</v>
      </c>
      <c r="J2286" s="14">
        <v>50.80899</v>
      </c>
      <c r="K2286" s="14">
        <f t="shared" si="2"/>
        <v>1091.984818</v>
      </c>
      <c r="L2286" s="15">
        <f t="shared" si="3"/>
        <v>-0.09198481825</v>
      </c>
      <c r="M2286" s="15">
        <f t="shared" si="4"/>
        <v>0.09198481825</v>
      </c>
      <c r="N2286" s="8">
        <f t="shared" si="5"/>
        <v>908</v>
      </c>
    </row>
    <row r="2287" ht="12.75" customHeight="1">
      <c r="A2287" s="7">
        <v>43819.0</v>
      </c>
      <c r="B2287" s="8" t="s">
        <v>162</v>
      </c>
      <c r="C2287" s="8" t="s">
        <v>163</v>
      </c>
      <c r="D2287" s="11">
        <v>1.36351276474E11</v>
      </c>
      <c r="E2287" s="8" t="s">
        <v>24</v>
      </c>
      <c r="F2287" s="8" t="str">
        <f t="shared" si="1"/>
        <v>BUY</v>
      </c>
      <c r="G2287" s="12">
        <v>326.060028</v>
      </c>
      <c r="H2287" s="12">
        <v>1000.0</v>
      </c>
      <c r="I2287" s="7">
        <v>43859.0</v>
      </c>
      <c r="J2287" s="14">
        <v>320.115387</v>
      </c>
      <c r="K2287" s="14">
        <f t="shared" si="2"/>
        <v>981.768262</v>
      </c>
      <c r="L2287" s="15">
        <f t="shared" si="3"/>
        <v>-0.01823173799</v>
      </c>
      <c r="M2287" s="15">
        <f t="shared" si="4"/>
        <v>0.01823173799</v>
      </c>
      <c r="N2287" s="8">
        <f t="shared" si="5"/>
        <v>40</v>
      </c>
    </row>
    <row r="2288" ht="12.75" customHeight="1">
      <c r="A2288" s="7">
        <v>43819.0</v>
      </c>
      <c r="B2288" s="8" t="s">
        <v>197</v>
      </c>
      <c r="C2288" s="8" t="s">
        <v>198</v>
      </c>
      <c r="D2288" s="11">
        <v>5.7646262221E10</v>
      </c>
      <c r="E2288" s="8" t="s">
        <v>20</v>
      </c>
      <c r="F2288" s="8" t="str">
        <f t="shared" si="1"/>
        <v>SELL</v>
      </c>
      <c r="G2288" s="12">
        <v>20.762808</v>
      </c>
      <c r="H2288" s="12">
        <v>1000.0</v>
      </c>
      <c r="I2288" s="7">
        <v>43873.0</v>
      </c>
      <c r="J2288" s="14">
        <v>19.884056</v>
      </c>
      <c r="K2288" s="14">
        <f t="shared" si="2"/>
        <v>957.6766303</v>
      </c>
      <c r="L2288" s="15">
        <f t="shared" si="3"/>
        <v>0.04232336975</v>
      </c>
      <c r="M2288" s="15">
        <f t="shared" si="4"/>
        <v>-0.04232336975</v>
      </c>
      <c r="N2288" s="8">
        <f t="shared" si="5"/>
        <v>54</v>
      </c>
    </row>
    <row r="2289" ht="12.75" customHeight="1">
      <c r="A2289" s="7">
        <v>43833.0</v>
      </c>
      <c r="B2289" s="8" t="s">
        <v>105</v>
      </c>
      <c r="C2289" s="8" t="s">
        <v>105</v>
      </c>
      <c r="D2289" s="11">
        <v>1.04646990459E11</v>
      </c>
      <c r="E2289" s="8" t="s">
        <v>20</v>
      </c>
      <c r="F2289" s="8" t="str">
        <f t="shared" si="1"/>
        <v>SELL</v>
      </c>
      <c r="G2289" s="12">
        <v>31.73</v>
      </c>
      <c r="H2289" s="12">
        <v>1000.0</v>
      </c>
      <c r="I2289" s="7">
        <v>43845.0</v>
      </c>
      <c r="J2289" s="14">
        <v>31.63</v>
      </c>
      <c r="K2289" s="14">
        <f t="shared" si="2"/>
        <v>996.8484084</v>
      </c>
      <c r="L2289" s="15">
        <f t="shared" si="3"/>
        <v>0.003151591554</v>
      </c>
      <c r="M2289" s="15">
        <f t="shared" si="4"/>
        <v>-0.003151591554</v>
      </c>
      <c r="N2289" s="8">
        <f t="shared" si="5"/>
        <v>12</v>
      </c>
    </row>
    <row r="2290" ht="12.75" customHeight="1">
      <c r="A2290" s="7">
        <v>43833.0</v>
      </c>
      <c r="B2290" s="8" t="s">
        <v>2612</v>
      </c>
      <c r="C2290" s="8" t="s">
        <v>2613</v>
      </c>
      <c r="D2290" s="11">
        <v>3.4807454547E10</v>
      </c>
      <c r="E2290" s="8" t="s">
        <v>20</v>
      </c>
      <c r="F2290" s="8" t="str">
        <f t="shared" si="1"/>
        <v>SELL</v>
      </c>
      <c r="G2290" s="12">
        <v>50.75</v>
      </c>
      <c r="H2290" s="12">
        <v>1000.0</v>
      </c>
      <c r="I2290" s="16">
        <v>44727.0</v>
      </c>
      <c r="J2290" s="14">
        <v>164.350006</v>
      </c>
      <c r="K2290" s="14">
        <f t="shared" si="2"/>
        <v>3238.423764</v>
      </c>
      <c r="L2290" s="15">
        <f t="shared" si="3"/>
        <v>-2.238423764</v>
      </c>
      <c r="M2290" s="15">
        <f t="shared" si="4"/>
        <v>2.238423764</v>
      </c>
      <c r="N2290" s="8">
        <f t="shared" si="5"/>
        <v>894</v>
      </c>
    </row>
    <row r="2291" ht="12.75" customHeight="1">
      <c r="A2291" s="7">
        <v>43833.0</v>
      </c>
      <c r="B2291" s="8" t="s">
        <v>238</v>
      </c>
      <c r="C2291" s="8" t="s">
        <v>239</v>
      </c>
      <c r="D2291" s="11">
        <v>4.710345024E10</v>
      </c>
      <c r="E2291" s="8" t="s">
        <v>24</v>
      </c>
      <c r="F2291" s="8" t="str">
        <f t="shared" si="1"/>
        <v>BUY</v>
      </c>
      <c r="G2291" s="12">
        <v>179.53</v>
      </c>
      <c r="H2291" s="12">
        <v>1000.0</v>
      </c>
      <c r="I2291" s="7">
        <v>43838.0</v>
      </c>
      <c r="J2291" s="14">
        <v>180.25</v>
      </c>
      <c r="K2291" s="14">
        <f t="shared" si="2"/>
        <v>1004.010472</v>
      </c>
      <c r="L2291" s="15">
        <f t="shared" si="3"/>
        <v>0.004010471787</v>
      </c>
      <c r="M2291" s="15">
        <f t="shared" si="4"/>
        <v>-0.004010471787</v>
      </c>
      <c r="N2291" s="8">
        <f t="shared" si="5"/>
        <v>5</v>
      </c>
    </row>
    <row r="2292" ht="12.75" customHeight="1">
      <c r="A2292" s="16">
        <v>43833.0</v>
      </c>
      <c r="B2292" s="8" t="s">
        <v>210</v>
      </c>
      <c r="C2292" s="8" t="s">
        <v>211</v>
      </c>
      <c r="D2292" s="11">
        <v>2.2910946728E10</v>
      </c>
      <c r="E2292" s="18" t="s">
        <v>24</v>
      </c>
      <c r="F2292" s="17" t="str">
        <f t="shared" si="1"/>
        <v>BUY</v>
      </c>
      <c r="G2292" s="12">
        <v>50.639091</v>
      </c>
      <c r="H2292" s="12">
        <v>1000.0</v>
      </c>
      <c r="I2292" s="16">
        <v>43833.0</v>
      </c>
      <c r="J2292" s="14">
        <v>50.639091</v>
      </c>
      <c r="K2292" s="14">
        <f t="shared" si="2"/>
        <v>1000</v>
      </c>
      <c r="L2292" s="15">
        <f t="shared" si="3"/>
        <v>0</v>
      </c>
      <c r="M2292" s="15">
        <f t="shared" si="4"/>
        <v>0</v>
      </c>
      <c r="N2292" s="8">
        <f t="shared" si="5"/>
        <v>0</v>
      </c>
    </row>
    <row r="2293" ht="12.75" customHeight="1">
      <c r="A2293" s="7">
        <v>43836.0</v>
      </c>
      <c r="B2293" s="8" t="s">
        <v>670</v>
      </c>
      <c r="C2293" s="8" t="s">
        <v>671</v>
      </c>
      <c r="D2293" s="11">
        <v>2.1156167025E10</v>
      </c>
      <c r="E2293" s="8" t="s">
        <v>20</v>
      </c>
      <c r="F2293" s="8" t="str">
        <f t="shared" si="1"/>
        <v>SELL</v>
      </c>
      <c r="G2293" s="12">
        <v>3.763013</v>
      </c>
      <c r="H2293" s="12">
        <v>1000.0</v>
      </c>
      <c r="I2293" s="7">
        <v>43924.0</v>
      </c>
      <c r="J2293" s="14">
        <v>2.836586</v>
      </c>
      <c r="K2293" s="14">
        <f t="shared" si="2"/>
        <v>753.8071221</v>
      </c>
      <c r="L2293" s="15">
        <f t="shared" si="3"/>
        <v>0.2461928779</v>
      </c>
      <c r="M2293" s="15">
        <f t="shared" si="4"/>
        <v>-0.2461928779</v>
      </c>
      <c r="N2293" s="8">
        <f t="shared" si="5"/>
        <v>88</v>
      </c>
    </row>
    <row r="2294" ht="12.75" customHeight="1">
      <c r="A2294" s="7">
        <v>43837.0</v>
      </c>
      <c r="B2294" s="8" t="s">
        <v>2608</v>
      </c>
      <c r="C2294" s="8" t="s">
        <v>2609</v>
      </c>
      <c r="D2294" s="11">
        <v>1.1749994978E10</v>
      </c>
      <c r="E2294" s="8" t="s">
        <v>20</v>
      </c>
      <c r="F2294" s="8" t="str">
        <f t="shared" si="1"/>
        <v>SELL</v>
      </c>
      <c r="G2294" s="12">
        <v>29.200001</v>
      </c>
      <c r="H2294" s="12">
        <v>1000.0</v>
      </c>
      <c r="I2294" s="16">
        <v>44533.0</v>
      </c>
      <c r="J2294" s="14">
        <v>62.69</v>
      </c>
      <c r="K2294" s="14">
        <f t="shared" si="2"/>
        <v>2146.917735</v>
      </c>
      <c r="L2294" s="15">
        <f t="shared" si="3"/>
        <v>-1.146917735</v>
      </c>
      <c r="M2294" s="15">
        <f t="shared" si="4"/>
        <v>1.146917735</v>
      </c>
      <c r="N2294" s="8">
        <f t="shared" si="5"/>
        <v>696</v>
      </c>
    </row>
    <row r="2295" ht="12.75" customHeight="1">
      <c r="A2295" s="7">
        <v>43837.0</v>
      </c>
      <c r="B2295" s="8" t="s">
        <v>1085</v>
      </c>
      <c r="C2295" s="8" t="s">
        <v>1086</v>
      </c>
      <c r="D2295" s="11">
        <v>4.3225564211E10</v>
      </c>
      <c r="E2295" s="8" t="s">
        <v>20</v>
      </c>
      <c r="F2295" s="8" t="str">
        <f t="shared" si="1"/>
        <v>SELL</v>
      </c>
      <c r="G2295" s="12">
        <v>52.615082</v>
      </c>
      <c r="H2295" s="12">
        <v>1000.0</v>
      </c>
      <c r="I2295" s="16">
        <v>44727.0</v>
      </c>
      <c r="J2295" s="14">
        <v>60.465214</v>
      </c>
      <c r="K2295" s="14">
        <f t="shared" si="2"/>
        <v>1149.199273</v>
      </c>
      <c r="L2295" s="15">
        <f t="shared" si="3"/>
        <v>-0.1491992733</v>
      </c>
      <c r="M2295" s="15">
        <f t="shared" si="4"/>
        <v>0.1491992733</v>
      </c>
      <c r="N2295" s="8">
        <f t="shared" si="5"/>
        <v>890</v>
      </c>
    </row>
    <row r="2296" ht="12.75" customHeight="1">
      <c r="A2296" s="7">
        <v>43838.0</v>
      </c>
      <c r="B2296" s="8" t="s">
        <v>2778</v>
      </c>
      <c r="C2296" s="8" t="s">
        <v>2779</v>
      </c>
      <c r="D2296" s="11">
        <v>2.1999597192E10</v>
      </c>
      <c r="E2296" s="8" t="s">
        <v>24</v>
      </c>
      <c r="F2296" s="8" t="str">
        <f t="shared" si="1"/>
        <v>BUY</v>
      </c>
      <c r="G2296" s="12">
        <v>40.16</v>
      </c>
      <c r="H2296" s="12">
        <v>1000.0</v>
      </c>
      <c r="I2296" s="7">
        <v>44427.0</v>
      </c>
      <c r="J2296" s="14">
        <v>321.119995</v>
      </c>
      <c r="K2296" s="14">
        <f t="shared" si="2"/>
        <v>7996.015812</v>
      </c>
      <c r="L2296" s="15">
        <f t="shared" si="3"/>
        <v>6.996015812</v>
      </c>
      <c r="M2296" s="15">
        <f t="shared" si="4"/>
        <v>-6.996015812</v>
      </c>
      <c r="N2296" s="8">
        <f t="shared" si="5"/>
        <v>589</v>
      </c>
    </row>
    <row r="2297" ht="12.75" customHeight="1">
      <c r="A2297" s="7">
        <v>43838.0</v>
      </c>
      <c r="B2297" s="8" t="s">
        <v>238</v>
      </c>
      <c r="C2297" s="8" t="s">
        <v>239</v>
      </c>
      <c r="D2297" s="11">
        <v>4.710345024E10</v>
      </c>
      <c r="E2297" s="8" t="s">
        <v>20</v>
      </c>
      <c r="F2297" s="8" t="str">
        <f t="shared" si="1"/>
        <v>SELL</v>
      </c>
      <c r="G2297" s="12">
        <v>180.25</v>
      </c>
      <c r="H2297" s="12">
        <v>1000.0</v>
      </c>
      <c r="I2297" s="7">
        <v>43910.0</v>
      </c>
      <c r="J2297" s="14">
        <v>113.81</v>
      </c>
      <c r="K2297" s="14">
        <f t="shared" si="2"/>
        <v>631.4008322</v>
      </c>
      <c r="L2297" s="15">
        <f t="shared" si="3"/>
        <v>0.3685991678</v>
      </c>
      <c r="M2297" s="15">
        <f t="shared" si="4"/>
        <v>-0.3685991678</v>
      </c>
      <c r="N2297" s="8">
        <f t="shared" si="5"/>
        <v>72</v>
      </c>
    </row>
    <row r="2298" ht="12.75" customHeight="1">
      <c r="A2298" s="16">
        <v>43838.0</v>
      </c>
      <c r="B2298" s="8" t="s">
        <v>2563</v>
      </c>
      <c r="C2298" s="8" t="s">
        <v>2564</v>
      </c>
      <c r="D2298" s="11">
        <v>9.0444963415E10</v>
      </c>
      <c r="E2298" s="18" t="s">
        <v>24</v>
      </c>
      <c r="F2298" s="17" t="str">
        <f t="shared" si="1"/>
        <v>BUY</v>
      </c>
      <c r="G2298" s="12">
        <v>33.93</v>
      </c>
      <c r="H2298" s="12">
        <v>1000.0</v>
      </c>
      <c r="I2298" s="16">
        <v>43851.0</v>
      </c>
      <c r="J2298" s="14">
        <v>37.599998</v>
      </c>
      <c r="K2298" s="14">
        <f t="shared" si="2"/>
        <v>1108.163808</v>
      </c>
      <c r="L2298" s="15">
        <f t="shared" si="3"/>
        <v>0.1081638078</v>
      </c>
      <c r="M2298" s="15">
        <f t="shared" si="4"/>
        <v>-0.1081638078</v>
      </c>
      <c r="N2298" s="8">
        <f t="shared" si="5"/>
        <v>13</v>
      </c>
    </row>
    <row r="2299" ht="12.75" customHeight="1">
      <c r="A2299" s="7">
        <v>43840.0</v>
      </c>
      <c r="B2299" s="8" t="s">
        <v>194</v>
      </c>
      <c r="C2299" s="8" t="s">
        <v>194</v>
      </c>
      <c r="D2299" s="11">
        <v>6.1935406606E10</v>
      </c>
      <c r="E2299" s="8" t="s">
        <v>20</v>
      </c>
      <c r="F2299" s="8" t="str">
        <f t="shared" si="1"/>
        <v>SELL</v>
      </c>
      <c r="G2299" s="12">
        <v>23.401453</v>
      </c>
      <c r="H2299" s="12">
        <v>1000.0</v>
      </c>
      <c r="I2299" s="16">
        <v>44484.0</v>
      </c>
      <c r="J2299" s="14">
        <v>33.411644</v>
      </c>
      <c r="K2299" s="14">
        <f t="shared" si="2"/>
        <v>1427.759379</v>
      </c>
      <c r="L2299" s="15">
        <f t="shared" si="3"/>
        <v>-0.4277593789</v>
      </c>
      <c r="M2299" s="15">
        <f t="shared" si="4"/>
        <v>0.4277593789</v>
      </c>
      <c r="N2299" s="8">
        <f t="shared" si="5"/>
        <v>644</v>
      </c>
    </row>
    <row r="2300" ht="12.75" customHeight="1">
      <c r="A2300" s="7">
        <v>43840.0</v>
      </c>
      <c r="B2300" s="8" t="s">
        <v>187</v>
      </c>
      <c r="C2300" s="8" t="s">
        <v>188</v>
      </c>
      <c r="D2300" s="11">
        <v>8.2460626286E10</v>
      </c>
      <c r="E2300" s="8" t="s">
        <v>24</v>
      </c>
      <c r="F2300" s="8" t="str">
        <f t="shared" si="1"/>
        <v>BUY</v>
      </c>
      <c r="G2300" s="12">
        <v>36.902634</v>
      </c>
      <c r="H2300" s="12">
        <v>1000.0</v>
      </c>
      <c r="I2300" s="7">
        <v>44484.0</v>
      </c>
      <c r="J2300" s="14">
        <v>33.023766</v>
      </c>
      <c r="K2300" s="14">
        <f t="shared" si="2"/>
        <v>894.8891291</v>
      </c>
      <c r="L2300" s="15">
        <f t="shared" si="3"/>
        <v>-0.1051108709</v>
      </c>
      <c r="M2300" s="15">
        <f t="shared" si="4"/>
        <v>0.1051108709</v>
      </c>
      <c r="N2300" s="8">
        <f t="shared" si="5"/>
        <v>644</v>
      </c>
    </row>
    <row r="2301" ht="12.75" customHeight="1">
      <c r="A2301" s="7">
        <v>43843.0</v>
      </c>
      <c r="B2301" s="8" t="s">
        <v>36</v>
      </c>
      <c r="C2301" s="8" t="s">
        <v>36</v>
      </c>
      <c r="D2301" s="11">
        <v>1.28825360723E11</v>
      </c>
      <c r="E2301" s="8" t="s">
        <v>24</v>
      </c>
      <c r="F2301" s="8" t="str">
        <f t="shared" si="1"/>
        <v>BUY</v>
      </c>
      <c r="G2301" s="12">
        <v>108.45</v>
      </c>
      <c r="H2301" s="12">
        <v>1000.0</v>
      </c>
      <c r="I2301" s="7">
        <v>43852.0</v>
      </c>
      <c r="J2301" s="14">
        <v>114.24</v>
      </c>
      <c r="K2301" s="14">
        <f t="shared" si="2"/>
        <v>1053.388658</v>
      </c>
      <c r="L2301" s="15">
        <f t="shared" si="3"/>
        <v>0.05338865837</v>
      </c>
      <c r="M2301" s="15">
        <f t="shared" si="4"/>
        <v>-0.05338865837</v>
      </c>
      <c r="N2301" s="8">
        <f t="shared" si="5"/>
        <v>9</v>
      </c>
    </row>
    <row r="2302" ht="12.75" customHeight="1">
      <c r="A2302" s="7">
        <v>43845.0</v>
      </c>
      <c r="B2302" s="8" t="s">
        <v>105</v>
      </c>
      <c r="C2302" s="8" t="s">
        <v>105</v>
      </c>
      <c r="D2302" s="11">
        <v>1.04646990459E11</v>
      </c>
      <c r="E2302" s="8" t="s">
        <v>24</v>
      </c>
      <c r="F2302" s="8" t="str">
        <f t="shared" si="1"/>
        <v>BUY</v>
      </c>
      <c r="G2302" s="12">
        <v>31.63</v>
      </c>
      <c r="H2302" s="12">
        <v>1000.0</v>
      </c>
      <c r="I2302" s="7">
        <v>44498.0</v>
      </c>
      <c r="J2302" s="14">
        <v>26.38</v>
      </c>
      <c r="K2302" s="14">
        <f t="shared" si="2"/>
        <v>834.018337</v>
      </c>
      <c r="L2302" s="15">
        <f t="shared" si="3"/>
        <v>-0.165981663</v>
      </c>
      <c r="M2302" s="15">
        <f t="shared" si="4"/>
        <v>0.165981663</v>
      </c>
      <c r="N2302" s="8">
        <f t="shared" si="5"/>
        <v>653</v>
      </c>
    </row>
    <row r="2303" ht="12.75" customHeight="1">
      <c r="A2303" s="7">
        <v>43845.0</v>
      </c>
      <c r="B2303" s="8" t="s">
        <v>388</v>
      </c>
      <c r="C2303" s="8" t="s">
        <v>389</v>
      </c>
      <c r="D2303" s="11">
        <v>6.5974267651E10</v>
      </c>
      <c r="E2303" s="8" t="s">
        <v>20</v>
      </c>
      <c r="F2303" s="8" t="str">
        <f t="shared" si="1"/>
        <v>SELL</v>
      </c>
      <c r="G2303" s="12">
        <v>150.234467</v>
      </c>
      <c r="H2303" s="12">
        <v>1000.0</v>
      </c>
      <c r="I2303" s="16">
        <v>44482.0</v>
      </c>
      <c r="J2303" s="14">
        <v>216.065674</v>
      </c>
      <c r="K2303" s="14">
        <f t="shared" si="2"/>
        <v>1438.189773</v>
      </c>
      <c r="L2303" s="15">
        <f t="shared" si="3"/>
        <v>-0.4381897731</v>
      </c>
      <c r="M2303" s="15">
        <f t="shared" si="4"/>
        <v>0.4381897731</v>
      </c>
      <c r="N2303" s="8">
        <f t="shared" si="5"/>
        <v>637</v>
      </c>
    </row>
    <row r="2304" ht="12.75" customHeight="1">
      <c r="A2304" s="7">
        <v>43845.0</v>
      </c>
      <c r="B2304" s="8" t="s">
        <v>342</v>
      </c>
      <c r="C2304" s="8" t="s">
        <v>343</v>
      </c>
      <c r="D2304" s="11">
        <v>2.0695706284E11</v>
      </c>
      <c r="E2304" s="8" t="s">
        <v>24</v>
      </c>
      <c r="F2304" s="8" t="str">
        <f t="shared" si="1"/>
        <v>BUY</v>
      </c>
      <c r="G2304" s="12">
        <v>33.499771</v>
      </c>
      <c r="H2304" s="12">
        <v>1000.0</v>
      </c>
      <c r="I2304" s="7">
        <v>43892.0</v>
      </c>
      <c r="J2304" s="14">
        <v>29.024042</v>
      </c>
      <c r="K2304" s="14">
        <f t="shared" si="2"/>
        <v>866.395236</v>
      </c>
      <c r="L2304" s="15">
        <f t="shared" si="3"/>
        <v>-0.133604764</v>
      </c>
      <c r="M2304" s="15">
        <f t="shared" si="4"/>
        <v>0.133604764</v>
      </c>
      <c r="N2304" s="8">
        <f t="shared" si="5"/>
        <v>47</v>
      </c>
    </row>
    <row r="2305" ht="12.75" customHeight="1">
      <c r="A2305" s="16">
        <v>43845.0</v>
      </c>
      <c r="B2305" s="8" t="s">
        <v>380</v>
      </c>
      <c r="C2305" s="8" t="s">
        <v>381</v>
      </c>
      <c r="D2305" s="11">
        <v>6.82995534313E11</v>
      </c>
      <c r="E2305" s="18" t="s">
        <v>24</v>
      </c>
      <c r="F2305" s="17" t="str">
        <f t="shared" si="1"/>
        <v>BUY</v>
      </c>
      <c r="G2305" s="12">
        <v>34.566666</v>
      </c>
      <c r="H2305" s="12">
        <v>1000.0</v>
      </c>
      <c r="I2305" s="16">
        <v>43846.0</v>
      </c>
      <c r="J2305" s="14">
        <v>34.232666</v>
      </c>
      <c r="K2305" s="14">
        <f t="shared" si="2"/>
        <v>990.3375119</v>
      </c>
      <c r="L2305" s="15">
        <f t="shared" si="3"/>
        <v>-0.009662488132</v>
      </c>
      <c r="M2305" s="15">
        <f t="shared" si="4"/>
        <v>0.009662488132</v>
      </c>
      <c r="N2305" s="8">
        <f t="shared" si="5"/>
        <v>1</v>
      </c>
    </row>
    <row r="2306" ht="12.75" customHeight="1">
      <c r="A2306" s="16">
        <v>43845.0</v>
      </c>
      <c r="B2306" s="8" t="s">
        <v>129</v>
      </c>
      <c r="C2306" s="8" t="s">
        <v>130</v>
      </c>
      <c r="D2306" s="11">
        <v>1.5587597568E11</v>
      </c>
      <c r="E2306" s="18" t="s">
        <v>24</v>
      </c>
      <c r="F2306" s="17" t="str">
        <f t="shared" si="1"/>
        <v>BUY</v>
      </c>
      <c r="G2306" s="12">
        <v>43.804749</v>
      </c>
      <c r="H2306" s="12">
        <v>1000.0</v>
      </c>
      <c r="I2306" s="16">
        <v>43902.0</v>
      </c>
      <c r="J2306" s="14">
        <v>24.921396</v>
      </c>
      <c r="K2306" s="14">
        <f t="shared" si="2"/>
        <v>568.9199589</v>
      </c>
      <c r="L2306" s="15">
        <f t="shared" si="3"/>
        <v>-0.4310800411</v>
      </c>
      <c r="M2306" s="15">
        <f t="shared" si="4"/>
        <v>0.4310800411</v>
      </c>
      <c r="N2306" s="8">
        <f t="shared" si="5"/>
        <v>57</v>
      </c>
    </row>
    <row r="2307" ht="12.75" customHeight="1">
      <c r="A2307" s="16">
        <v>43846.0</v>
      </c>
      <c r="B2307" s="8" t="s">
        <v>380</v>
      </c>
      <c r="C2307" s="8" t="s">
        <v>381</v>
      </c>
      <c r="D2307" s="11">
        <v>6.82995534313E11</v>
      </c>
      <c r="E2307" s="17" t="s">
        <v>20</v>
      </c>
      <c r="F2307" s="18" t="str">
        <f t="shared" si="1"/>
        <v>SELL</v>
      </c>
      <c r="G2307" s="12">
        <v>34.232666</v>
      </c>
      <c r="H2307" s="12">
        <v>1000.0</v>
      </c>
      <c r="I2307" s="16">
        <v>44328.0</v>
      </c>
      <c r="J2307" s="14">
        <v>196.630005</v>
      </c>
      <c r="K2307" s="14">
        <f t="shared" si="2"/>
        <v>5743.929059</v>
      </c>
      <c r="L2307" s="15">
        <f t="shared" si="3"/>
        <v>-4.743929059</v>
      </c>
      <c r="M2307" s="15">
        <f t="shared" si="4"/>
        <v>4.743929059</v>
      </c>
      <c r="N2307" s="8">
        <f t="shared" si="5"/>
        <v>482</v>
      </c>
    </row>
    <row r="2308" ht="12.75" customHeight="1">
      <c r="A2308" s="7">
        <v>43851.0</v>
      </c>
      <c r="B2308" s="8" t="s">
        <v>1206</v>
      </c>
      <c r="C2308" s="8" t="s">
        <v>1207</v>
      </c>
      <c r="D2308" s="11">
        <v>6.1304806627E10</v>
      </c>
      <c r="E2308" s="8" t="s">
        <v>24</v>
      </c>
      <c r="F2308" s="8" t="str">
        <f t="shared" si="1"/>
        <v>BUY</v>
      </c>
      <c r="G2308" s="12">
        <v>141.78</v>
      </c>
      <c r="H2308" s="12">
        <v>1000.0</v>
      </c>
      <c r="I2308" s="7">
        <v>43872.0</v>
      </c>
      <c r="J2308" s="14">
        <v>144.55</v>
      </c>
      <c r="K2308" s="14">
        <f t="shared" si="2"/>
        <v>1019.537311</v>
      </c>
      <c r="L2308" s="15">
        <f t="shared" si="3"/>
        <v>0.01953731133</v>
      </c>
      <c r="M2308" s="15">
        <f t="shared" si="4"/>
        <v>-0.01953731133</v>
      </c>
      <c r="N2308" s="8">
        <f t="shared" si="5"/>
        <v>21</v>
      </c>
    </row>
    <row r="2309" ht="12.75" customHeight="1">
      <c r="A2309" s="16">
        <v>43851.0</v>
      </c>
      <c r="B2309" s="8" t="s">
        <v>2563</v>
      </c>
      <c r="C2309" s="8" t="s">
        <v>2564</v>
      </c>
      <c r="D2309" s="11">
        <v>9.0444963415E10</v>
      </c>
      <c r="E2309" s="17" t="s">
        <v>20</v>
      </c>
      <c r="F2309" s="18" t="str">
        <f t="shared" si="1"/>
        <v>SELL</v>
      </c>
      <c r="G2309" s="12">
        <v>37.599998</v>
      </c>
      <c r="H2309" s="12">
        <v>1000.0</v>
      </c>
      <c r="I2309" s="16">
        <v>43900.0</v>
      </c>
      <c r="J2309" s="14">
        <v>28.969999</v>
      </c>
      <c r="K2309" s="14">
        <f t="shared" si="2"/>
        <v>770.4787378</v>
      </c>
      <c r="L2309" s="15">
        <f t="shared" si="3"/>
        <v>0.2295212622</v>
      </c>
      <c r="M2309" s="15">
        <f t="shared" si="4"/>
        <v>-0.2295212622</v>
      </c>
      <c r="N2309" s="8">
        <f t="shared" si="5"/>
        <v>49</v>
      </c>
    </row>
    <row r="2310" ht="12.75" customHeight="1">
      <c r="A2310" s="7">
        <v>43852.0</v>
      </c>
      <c r="B2310" s="8" t="s">
        <v>2790</v>
      </c>
      <c r="C2310" s="8" t="s">
        <v>2791</v>
      </c>
      <c r="D2310" s="11">
        <v>1.384933224E10</v>
      </c>
      <c r="E2310" s="8" t="s">
        <v>20</v>
      </c>
      <c r="F2310" s="8" t="str">
        <f t="shared" si="1"/>
        <v>SELL</v>
      </c>
      <c r="G2310" s="12">
        <v>61.86</v>
      </c>
      <c r="H2310" s="12">
        <v>1000.0</v>
      </c>
      <c r="I2310" s="16">
        <v>44727.0</v>
      </c>
      <c r="J2310" s="14">
        <v>45.72</v>
      </c>
      <c r="K2310" s="14">
        <f t="shared" si="2"/>
        <v>739.0882638</v>
      </c>
      <c r="L2310" s="15">
        <f t="shared" si="3"/>
        <v>0.2609117362</v>
      </c>
      <c r="M2310" s="15">
        <f t="shared" si="4"/>
        <v>-0.2609117362</v>
      </c>
      <c r="N2310" s="8">
        <f t="shared" si="5"/>
        <v>875</v>
      </c>
    </row>
    <row r="2311" ht="12.75" customHeight="1">
      <c r="A2311" s="7">
        <v>43852.0</v>
      </c>
      <c r="B2311" s="8" t="s">
        <v>36</v>
      </c>
      <c r="C2311" s="8" t="s">
        <v>36</v>
      </c>
      <c r="D2311" s="11">
        <v>1.28825360723E11</v>
      </c>
      <c r="E2311" s="8" t="s">
        <v>20</v>
      </c>
      <c r="F2311" s="8" t="str">
        <f t="shared" si="1"/>
        <v>SELL</v>
      </c>
      <c r="G2311" s="12">
        <v>114.24</v>
      </c>
      <c r="H2311" s="12">
        <v>1000.0</v>
      </c>
      <c r="I2311" s="7">
        <v>43892.0</v>
      </c>
      <c r="J2311" s="14">
        <v>107.74</v>
      </c>
      <c r="K2311" s="14">
        <f t="shared" si="2"/>
        <v>943.1022409</v>
      </c>
      <c r="L2311" s="15">
        <f t="shared" si="3"/>
        <v>0.0568977591</v>
      </c>
      <c r="M2311" s="15">
        <f t="shared" si="4"/>
        <v>-0.0568977591</v>
      </c>
      <c r="N2311" s="8">
        <f t="shared" si="5"/>
        <v>40</v>
      </c>
    </row>
    <row r="2312" ht="12.75" customHeight="1">
      <c r="A2312" s="7">
        <v>43852.0</v>
      </c>
      <c r="B2312" s="8" t="s">
        <v>146</v>
      </c>
      <c r="C2312" s="8" t="s">
        <v>147</v>
      </c>
      <c r="D2312" s="11">
        <v>4.07756017E10</v>
      </c>
      <c r="E2312" s="8" t="s">
        <v>24</v>
      </c>
      <c r="F2312" s="8" t="str">
        <f t="shared" si="1"/>
        <v>BUY</v>
      </c>
      <c r="G2312" s="12">
        <v>67.86</v>
      </c>
      <c r="H2312" s="12">
        <v>1000.0</v>
      </c>
      <c r="I2312" s="7">
        <v>44148.0</v>
      </c>
      <c r="J2312" s="14">
        <v>58.08</v>
      </c>
      <c r="K2312" s="14">
        <f t="shared" si="2"/>
        <v>855.8797524</v>
      </c>
      <c r="L2312" s="15">
        <f t="shared" si="3"/>
        <v>-0.1441202476</v>
      </c>
      <c r="M2312" s="15">
        <f t="shared" si="4"/>
        <v>0.1441202476</v>
      </c>
      <c r="N2312" s="8">
        <f t="shared" si="5"/>
        <v>296</v>
      </c>
    </row>
    <row r="2313" ht="12.75" customHeight="1">
      <c r="A2313" s="7">
        <v>43852.0</v>
      </c>
      <c r="B2313" s="8" t="s">
        <v>521</v>
      </c>
      <c r="C2313" s="8" t="s">
        <v>522</v>
      </c>
      <c r="D2313" s="11">
        <v>1.54760098E10</v>
      </c>
      <c r="E2313" s="8" t="s">
        <v>24</v>
      </c>
      <c r="F2313" s="8" t="str">
        <f t="shared" si="1"/>
        <v>BUY</v>
      </c>
      <c r="G2313" s="12">
        <v>31.683889</v>
      </c>
      <c r="H2313" s="12">
        <v>1000.0</v>
      </c>
      <c r="I2313" s="7">
        <v>44139.0</v>
      </c>
      <c r="J2313" s="14">
        <v>21.424475</v>
      </c>
      <c r="K2313" s="14">
        <f t="shared" si="2"/>
        <v>676.1946111</v>
      </c>
      <c r="L2313" s="15">
        <f t="shared" si="3"/>
        <v>-0.3238053889</v>
      </c>
      <c r="M2313" s="15">
        <f t="shared" si="4"/>
        <v>0.3238053889</v>
      </c>
      <c r="N2313" s="8">
        <f t="shared" si="5"/>
        <v>287</v>
      </c>
    </row>
    <row r="2314" ht="12.75" customHeight="1">
      <c r="A2314" s="16">
        <v>43852.0</v>
      </c>
      <c r="B2314" s="8" t="s">
        <v>158</v>
      </c>
      <c r="C2314" s="8" t="s">
        <v>159</v>
      </c>
      <c r="D2314" s="11">
        <v>1.068335624E10</v>
      </c>
      <c r="E2314" s="18" t="s">
        <v>24</v>
      </c>
      <c r="F2314" s="17" t="str">
        <f t="shared" si="1"/>
        <v>BUY</v>
      </c>
      <c r="G2314" s="12">
        <v>138.609299</v>
      </c>
      <c r="H2314" s="12">
        <v>1000.0</v>
      </c>
      <c r="I2314" s="16">
        <v>43865.0</v>
      </c>
      <c r="J2314" s="14">
        <v>131.297409</v>
      </c>
      <c r="K2314" s="14">
        <f t="shared" si="2"/>
        <v>947.2482001</v>
      </c>
      <c r="L2314" s="15">
        <f t="shared" si="3"/>
        <v>-0.05275179986</v>
      </c>
      <c r="M2314" s="15">
        <f t="shared" si="4"/>
        <v>0.05275179986</v>
      </c>
      <c r="N2314" s="8">
        <f t="shared" si="5"/>
        <v>13</v>
      </c>
    </row>
    <row r="2315" ht="12.75" customHeight="1">
      <c r="A2315" s="7">
        <v>43853.0</v>
      </c>
      <c r="B2315" s="8" t="s">
        <v>117</v>
      </c>
      <c r="C2315" s="8" t="s">
        <v>118</v>
      </c>
      <c r="D2315" s="11">
        <v>1.36600252096E11</v>
      </c>
      <c r="E2315" s="8" t="s">
        <v>24</v>
      </c>
      <c r="F2315" s="8" t="str">
        <f t="shared" si="1"/>
        <v>BUY</v>
      </c>
      <c r="G2315" s="12">
        <v>56.788216</v>
      </c>
      <c r="H2315" s="12">
        <v>1000.0</v>
      </c>
      <c r="I2315" s="7">
        <v>43990.0</v>
      </c>
      <c r="J2315" s="14">
        <v>57.707466</v>
      </c>
      <c r="K2315" s="14">
        <f t="shared" si="2"/>
        <v>1016.187337</v>
      </c>
      <c r="L2315" s="15">
        <f t="shared" si="3"/>
        <v>0.01618733718</v>
      </c>
      <c r="M2315" s="15">
        <f t="shared" si="4"/>
        <v>-0.01618733718</v>
      </c>
      <c r="N2315" s="8">
        <f t="shared" si="5"/>
        <v>137</v>
      </c>
    </row>
    <row r="2316" ht="12.75" customHeight="1">
      <c r="A2316" s="7">
        <v>43853.0</v>
      </c>
      <c r="B2316" s="8" t="s">
        <v>2794</v>
      </c>
      <c r="C2316" s="8" t="s">
        <v>2795</v>
      </c>
      <c r="D2316" s="11">
        <v>4.626572862E10</v>
      </c>
      <c r="E2316" s="8" t="s">
        <v>20</v>
      </c>
      <c r="F2316" s="8" t="str">
        <f t="shared" si="1"/>
        <v>SELL</v>
      </c>
      <c r="G2316" s="12">
        <v>89.284988</v>
      </c>
      <c r="H2316" s="12">
        <v>1000.0</v>
      </c>
      <c r="I2316" s="7">
        <v>43945.0</v>
      </c>
      <c r="J2316" s="14">
        <v>72.351257</v>
      </c>
      <c r="K2316" s="14">
        <f t="shared" si="2"/>
        <v>810.34067</v>
      </c>
      <c r="L2316" s="15">
        <f t="shared" si="3"/>
        <v>0.18965933</v>
      </c>
      <c r="M2316" s="15">
        <f t="shared" si="4"/>
        <v>-0.18965933</v>
      </c>
      <c r="N2316" s="8">
        <f t="shared" si="5"/>
        <v>92</v>
      </c>
    </row>
    <row r="2317" ht="12.75" customHeight="1">
      <c r="A2317" s="7">
        <v>43854.0</v>
      </c>
      <c r="B2317" s="8" t="s">
        <v>28</v>
      </c>
      <c r="C2317" s="8" t="s">
        <v>29</v>
      </c>
      <c r="D2317" s="11">
        <v>3.00794502426E11</v>
      </c>
      <c r="E2317" s="8" t="s">
        <v>24</v>
      </c>
      <c r="F2317" s="8" t="str">
        <f t="shared" si="1"/>
        <v>BUY</v>
      </c>
      <c r="G2317" s="12">
        <v>94.39</v>
      </c>
      <c r="H2317" s="12">
        <v>1000.0</v>
      </c>
      <c r="I2317" s="7">
        <v>43893.0</v>
      </c>
      <c r="J2317" s="14">
        <v>80.59</v>
      </c>
      <c r="K2317" s="14">
        <f t="shared" si="2"/>
        <v>853.7980718</v>
      </c>
      <c r="L2317" s="15">
        <f t="shared" si="3"/>
        <v>-0.1462019282</v>
      </c>
      <c r="M2317" s="15">
        <f t="shared" si="4"/>
        <v>0.1462019282</v>
      </c>
      <c r="N2317" s="8">
        <f t="shared" si="5"/>
        <v>39</v>
      </c>
    </row>
    <row r="2318" ht="12.75" customHeight="1">
      <c r="A2318" s="7">
        <v>43857.0</v>
      </c>
      <c r="B2318" s="8" t="s">
        <v>16</v>
      </c>
      <c r="C2318" s="8" t="s">
        <v>17</v>
      </c>
      <c r="D2318" s="11">
        <v>1.41375537264E11</v>
      </c>
      <c r="E2318" s="8" t="s">
        <v>24</v>
      </c>
      <c r="F2318" s="8" t="str">
        <f t="shared" si="1"/>
        <v>BUY</v>
      </c>
      <c r="G2318" s="12">
        <v>125.080421</v>
      </c>
      <c r="H2318" s="12">
        <v>1000.0</v>
      </c>
      <c r="I2318" s="7">
        <v>43872.0</v>
      </c>
      <c r="J2318" s="14">
        <v>125.504326</v>
      </c>
      <c r="K2318" s="14">
        <f t="shared" si="2"/>
        <v>1003.38906</v>
      </c>
      <c r="L2318" s="15">
        <f t="shared" si="3"/>
        <v>0.003389059588</v>
      </c>
      <c r="M2318" s="15">
        <f t="shared" si="4"/>
        <v>-0.003389059588</v>
      </c>
      <c r="N2318" s="8">
        <f t="shared" si="5"/>
        <v>15</v>
      </c>
    </row>
    <row r="2319" ht="12.75" customHeight="1">
      <c r="A2319" s="7">
        <v>43857.0</v>
      </c>
      <c r="B2319" s="8" t="s">
        <v>714</v>
      </c>
      <c r="C2319" s="8" t="s">
        <v>601</v>
      </c>
      <c r="D2319" s="11">
        <v>3.0623792366E10</v>
      </c>
      <c r="E2319" s="8" t="s">
        <v>20</v>
      </c>
      <c r="F2319" s="8" t="str">
        <f t="shared" si="1"/>
        <v>SELL</v>
      </c>
      <c r="G2319" s="12">
        <v>19.296694</v>
      </c>
      <c r="H2319" s="12">
        <v>1000.0</v>
      </c>
      <c r="I2319" s="7">
        <v>44327.0</v>
      </c>
      <c r="J2319" s="14">
        <v>31.353586</v>
      </c>
      <c r="K2319" s="14">
        <f t="shared" si="2"/>
        <v>1624.816458</v>
      </c>
      <c r="L2319" s="15">
        <f t="shared" si="3"/>
        <v>-0.6248164582</v>
      </c>
      <c r="M2319" s="15">
        <f t="shared" si="4"/>
        <v>0.6248164582</v>
      </c>
      <c r="N2319" s="8">
        <f t="shared" si="5"/>
        <v>470</v>
      </c>
    </row>
    <row r="2320" ht="12.75" customHeight="1">
      <c r="A2320" s="7">
        <v>43857.0</v>
      </c>
      <c r="B2320" s="8" t="s">
        <v>152</v>
      </c>
      <c r="C2320" s="8" t="s">
        <v>153</v>
      </c>
      <c r="D2320" s="11">
        <v>1.11464472E11</v>
      </c>
      <c r="E2320" s="8" t="s">
        <v>24</v>
      </c>
      <c r="F2320" s="8" t="str">
        <f t="shared" si="1"/>
        <v>BUY</v>
      </c>
      <c r="G2320" s="12">
        <v>82.27</v>
      </c>
      <c r="H2320" s="12">
        <v>1000.0</v>
      </c>
      <c r="I2320" s="7">
        <v>43858.0</v>
      </c>
      <c r="J2320" s="14">
        <v>82.15</v>
      </c>
      <c r="K2320" s="14">
        <f t="shared" si="2"/>
        <v>998.5413881</v>
      </c>
      <c r="L2320" s="15">
        <f t="shared" si="3"/>
        <v>-0.001458611888</v>
      </c>
      <c r="M2320" s="15">
        <f t="shared" si="4"/>
        <v>0.001458611888</v>
      </c>
      <c r="N2320" s="8">
        <f t="shared" si="5"/>
        <v>1</v>
      </c>
    </row>
    <row r="2321" ht="12.75" customHeight="1">
      <c r="A2321" s="16">
        <v>43857.0</v>
      </c>
      <c r="B2321" s="8" t="s">
        <v>1747</v>
      </c>
      <c r="C2321" s="8" t="s">
        <v>1748</v>
      </c>
      <c r="D2321" s="11">
        <v>2.2004877422E10</v>
      </c>
      <c r="E2321" s="18" t="s">
        <v>24</v>
      </c>
      <c r="F2321" s="17" t="str">
        <f t="shared" si="1"/>
        <v>BUY</v>
      </c>
      <c r="G2321" s="12">
        <v>40.794018</v>
      </c>
      <c r="H2321" s="12">
        <v>1000.0</v>
      </c>
      <c r="I2321" s="16">
        <v>44727.0</v>
      </c>
      <c r="J2321" s="14">
        <v>40.999802</v>
      </c>
      <c r="K2321" s="14">
        <f t="shared" si="2"/>
        <v>1005.044465</v>
      </c>
      <c r="L2321" s="15">
        <f t="shared" si="3"/>
        <v>0.005044465098</v>
      </c>
      <c r="M2321" s="15">
        <f t="shared" si="4"/>
        <v>-0.005044465098</v>
      </c>
      <c r="N2321" s="8">
        <f t="shared" si="5"/>
        <v>870</v>
      </c>
    </row>
    <row r="2322" ht="12.75" customHeight="1">
      <c r="A2322" s="7">
        <v>43858.0</v>
      </c>
      <c r="B2322" s="8" t="s">
        <v>322</v>
      </c>
      <c r="C2322" s="8" t="s">
        <v>323</v>
      </c>
      <c r="D2322" s="11">
        <v>2.3335E10</v>
      </c>
      <c r="E2322" s="8" t="s">
        <v>24</v>
      </c>
      <c r="F2322" s="8" t="str">
        <f t="shared" si="1"/>
        <v>BUY</v>
      </c>
      <c r="G2322" s="12">
        <v>69.352409</v>
      </c>
      <c r="H2322" s="12">
        <v>1000.0</v>
      </c>
      <c r="I2322" s="16">
        <v>44727.0</v>
      </c>
      <c r="J2322" s="14">
        <v>92.460602</v>
      </c>
      <c r="K2322" s="14">
        <f t="shared" si="2"/>
        <v>1333.199572</v>
      </c>
      <c r="L2322" s="15">
        <f t="shared" si="3"/>
        <v>0.3331995721</v>
      </c>
      <c r="M2322" s="15">
        <f t="shared" si="4"/>
        <v>-0.3331995721</v>
      </c>
      <c r="N2322" s="8">
        <f t="shared" si="5"/>
        <v>869</v>
      </c>
    </row>
    <row r="2323" ht="12.75" customHeight="1">
      <c r="A2323" s="7">
        <v>43858.0</v>
      </c>
      <c r="B2323" s="8" t="s">
        <v>152</v>
      </c>
      <c r="C2323" s="8" t="s">
        <v>153</v>
      </c>
      <c r="D2323" s="11">
        <v>1.11464472E11</v>
      </c>
      <c r="E2323" s="8" t="s">
        <v>20</v>
      </c>
      <c r="F2323" s="8" t="str">
        <f t="shared" si="1"/>
        <v>SELL</v>
      </c>
      <c r="G2323" s="12">
        <v>82.15</v>
      </c>
      <c r="H2323" s="12">
        <v>1000.0</v>
      </c>
      <c r="I2323" s="7">
        <v>44309.0</v>
      </c>
      <c r="J2323" s="14">
        <v>111.72</v>
      </c>
      <c r="K2323" s="14">
        <f t="shared" si="2"/>
        <v>1359.951309</v>
      </c>
      <c r="L2323" s="15">
        <f t="shared" si="3"/>
        <v>-0.3599513086</v>
      </c>
      <c r="M2323" s="15">
        <f t="shared" si="4"/>
        <v>0.3599513086</v>
      </c>
      <c r="N2323" s="8">
        <f t="shared" si="5"/>
        <v>451</v>
      </c>
    </row>
    <row r="2324" ht="12.75" customHeight="1">
      <c r="A2324" s="7">
        <v>43859.0</v>
      </c>
      <c r="B2324" s="8" t="s">
        <v>162</v>
      </c>
      <c r="C2324" s="8" t="s">
        <v>163</v>
      </c>
      <c r="D2324" s="11">
        <v>1.36351276474E11</v>
      </c>
      <c r="E2324" s="8" t="s">
        <v>20</v>
      </c>
      <c r="F2324" s="8" t="str">
        <f t="shared" si="1"/>
        <v>SELL</v>
      </c>
      <c r="G2324" s="12">
        <v>320.115387</v>
      </c>
      <c r="H2324" s="12">
        <v>1000.0</v>
      </c>
      <c r="I2324" s="7">
        <v>43899.0</v>
      </c>
      <c r="J2324" s="14">
        <v>227.169998</v>
      </c>
      <c r="K2324" s="14">
        <f t="shared" si="2"/>
        <v>709.6503549</v>
      </c>
      <c r="L2324" s="15">
        <f t="shared" si="3"/>
        <v>0.2903496451</v>
      </c>
      <c r="M2324" s="15">
        <f t="shared" si="4"/>
        <v>-0.2903496451</v>
      </c>
      <c r="N2324" s="8">
        <f t="shared" si="5"/>
        <v>40</v>
      </c>
    </row>
    <row r="2325" ht="12.75" customHeight="1">
      <c r="A2325" s="7">
        <v>43859.0</v>
      </c>
      <c r="B2325" s="8" t="s">
        <v>617</v>
      </c>
      <c r="C2325" s="8" t="s">
        <v>618</v>
      </c>
      <c r="D2325" s="11">
        <v>1.0549685928E11</v>
      </c>
      <c r="E2325" s="8" t="s">
        <v>20</v>
      </c>
      <c r="F2325" s="8" t="str">
        <f t="shared" si="1"/>
        <v>SELL</v>
      </c>
      <c r="G2325" s="12">
        <v>202.412399</v>
      </c>
      <c r="H2325" s="12">
        <v>1000.0</v>
      </c>
      <c r="I2325" s="7">
        <v>43930.0</v>
      </c>
      <c r="J2325" s="14">
        <v>176.185883</v>
      </c>
      <c r="K2325" s="14">
        <f t="shared" si="2"/>
        <v>870.4302892</v>
      </c>
      <c r="L2325" s="15">
        <f t="shared" si="3"/>
        <v>0.1295697108</v>
      </c>
      <c r="M2325" s="15">
        <f t="shared" si="4"/>
        <v>-0.1295697108</v>
      </c>
      <c r="N2325" s="8">
        <f t="shared" si="5"/>
        <v>71</v>
      </c>
    </row>
    <row r="2326" ht="12.75" customHeight="1">
      <c r="A2326" s="7">
        <v>43860.0</v>
      </c>
      <c r="B2326" s="8" t="s">
        <v>773</v>
      </c>
      <c r="C2326" s="8" t="s">
        <v>774</v>
      </c>
      <c r="D2326" s="11">
        <v>4.0484622243E10</v>
      </c>
      <c r="E2326" s="8" t="s">
        <v>24</v>
      </c>
      <c r="F2326" s="8" t="str">
        <f t="shared" si="1"/>
        <v>BUY</v>
      </c>
      <c r="G2326" s="12">
        <v>75.398895</v>
      </c>
      <c r="H2326" s="12">
        <v>1000.0</v>
      </c>
      <c r="I2326" s="16">
        <v>43875.0</v>
      </c>
      <c r="J2326" s="14">
        <v>76.253304</v>
      </c>
      <c r="K2326" s="14">
        <f t="shared" si="2"/>
        <v>1011.33185</v>
      </c>
      <c r="L2326" s="15">
        <f t="shared" si="3"/>
        <v>0.01133185042</v>
      </c>
      <c r="M2326" s="15">
        <f t="shared" si="4"/>
        <v>-0.01133185042</v>
      </c>
      <c r="N2326" s="8">
        <f t="shared" si="5"/>
        <v>15</v>
      </c>
    </row>
    <row r="2327" ht="12.75" customHeight="1">
      <c r="A2327" s="7">
        <v>43860.0</v>
      </c>
      <c r="B2327" s="8" t="s">
        <v>179</v>
      </c>
      <c r="C2327" s="8" t="s">
        <v>180</v>
      </c>
      <c r="D2327" s="11">
        <v>7.25893281281E11</v>
      </c>
      <c r="E2327" s="8" t="s">
        <v>24</v>
      </c>
      <c r="F2327" s="8" t="str">
        <f t="shared" si="1"/>
        <v>BUY</v>
      </c>
      <c r="G2327" s="12">
        <v>209.529999</v>
      </c>
      <c r="H2327" s="12">
        <v>1000.0</v>
      </c>
      <c r="I2327" s="7">
        <v>43872.0</v>
      </c>
      <c r="J2327" s="14">
        <v>207.190002</v>
      </c>
      <c r="K2327" s="14">
        <f t="shared" si="2"/>
        <v>988.8321624</v>
      </c>
      <c r="L2327" s="15">
        <f t="shared" si="3"/>
        <v>-0.01116783759</v>
      </c>
      <c r="M2327" s="15">
        <f t="shared" si="4"/>
        <v>0.01116783759</v>
      </c>
      <c r="N2327" s="8">
        <f t="shared" si="5"/>
        <v>12</v>
      </c>
    </row>
    <row r="2328" ht="12.75" customHeight="1">
      <c r="A2328" s="7">
        <v>43861.0</v>
      </c>
      <c r="B2328" s="8" t="s">
        <v>76</v>
      </c>
      <c r="C2328" s="8" t="s">
        <v>77</v>
      </c>
      <c r="D2328" s="11">
        <v>1.57074705249E11</v>
      </c>
      <c r="E2328" s="8" t="s">
        <v>24</v>
      </c>
      <c r="F2328" s="8" t="str">
        <f t="shared" si="1"/>
        <v>BUY</v>
      </c>
      <c r="G2328" s="12">
        <v>138.309998</v>
      </c>
      <c r="H2328" s="12">
        <v>1000.0</v>
      </c>
      <c r="I2328" s="7">
        <v>43921.0</v>
      </c>
      <c r="J2328" s="14">
        <v>96.599998</v>
      </c>
      <c r="K2328" s="14">
        <f t="shared" si="2"/>
        <v>698.4310563</v>
      </c>
      <c r="L2328" s="15">
        <f t="shared" si="3"/>
        <v>-0.3015689437</v>
      </c>
      <c r="M2328" s="15">
        <f t="shared" si="4"/>
        <v>0.3015689437</v>
      </c>
      <c r="N2328" s="8">
        <f t="shared" si="5"/>
        <v>60</v>
      </c>
    </row>
    <row r="2329" ht="12.75" customHeight="1">
      <c r="A2329" s="7">
        <v>43861.0</v>
      </c>
      <c r="B2329" s="8" t="s">
        <v>1679</v>
      </c>
      <c r="C2329" s="8" t="s">
        <v>1680</v>
      </c>
      <c r="D2329" s="11">
        <v>2.2988343286E10</v>
      </c>
      <c r="E2329" s="8" t="s">
        <v>24</v>
      </c>
      <c r="F2329" s="8" t="str">
        <f t="shared" si="1"/>
        <v>BUY</v>
      </c>
      <c r="G2329" s="12">
        <v>31.750986</v>
      </c>
      <c r="H2329" s="12">
        <v>1000.0</v>
      </c>
      <c r="I2329" s="7">
        <v>44096.0</v>
      </c>
      <c r="J2329" s="14">
        <v>48.715538</v>
      </c>
      <c r="K2329" s="14">
        <f t="shared" si="2"/>
        <v>1534.300006</v>
      </c>
      <c r="L2329" s="15">
        <f t="shared" si="3"/>
        <v>0.5343000057</v>
      </c>
      <c r="M2329" s="15">
        <f t="shared" si="4"/>
        <v>-0.5343000057</v>
      </c>
      <c r="N2329" s="8">
        <f t="shared" si="5"/>
        <v>235</v>
      </c>
    </row>
    <row r="2330" ht="12.75" customHeight="1">
      <c r="A2330" s="7">
        <v>43861.0</v>
      </c>
      <c r="B2330" s="8" t="s">
        <v>593</v>
      </c>
      <c r="C2330" s="8" t="s">
        <v>594</v>
      </c>
      <c r="D2330" s="11">
        <v>5.6003039209E10</v>
      </c>
      <c r="E2330" s="8" t="s">
        <v>24</v>
      </c>
      <c r="F2330" s="8" t="str">
        <f t="shared" si="1"/>
        <v>BUY</v>
      </c>
      <c r="G2330" s="12">
        <v>189.425751</v>
      </c>
      <c r="H2330" s="12">
        <v>1000.0</v>
      </c>
      <c r="I2330" s="16">
        <v>44294.0</v>
      </c>
      <c r="J2330" s="14">
        <v>292.34259</v>
      </c>
      <c r="K2330" s="14">
        <f t="shared" si="2"/>
        <v>1543.309653</v>
      </c>
      <c r="L2330" s="15">
        <f t="shared" si="3"/>
        <v>0.5433096528</v>
      </c>
      <c r="M2330" s="15">
        <f t="shared" si="4"/>
        <v>-0.5433096528</v>
      </c>
      <c r="N2330" s="8">
        <f t="shared" si="5"/>
        <v>433</v>
      </c>
    </row>
    <row r="2331" ht="12.75" customHeight="1">
      <c r="A2331" s="7">
        <v>43861.0</v>
      </c>
      <c r="B2331" s="8" t="s">
        <v>97</v>
      </c>
      <c r="C2331" s="8" t="s">
        <v>98</v>
      </c>
      <c r="D2331" s="11">
        <v>1.45044414E10</v>
      </c>
      <c r="E2331" s="8" t="s">
        <v>20</v>
      </c>
      <c r="F2331" s="8" t="str">
        <f t="shared" si="1"/>
        <v>SELL</v>
      </c>
      <c r="G2331" s="12">
        <v>92.81</v>
      </c>
      <c r="H2331" s="12">
        <v>1000.0</v>
      </c>
      <c r="I2331" s="7">
        <v>44155.0</v>
      </c>
      <c r="J2331" s="14">
        <v>107.38</v>
      </c>
      <c r="K2331" s="14">
        <f t="shared" si="2"/>
        <v>1156.987394</v>
      </c>
      <c r="L2331" s="15">
        <f t="shared" si="3"/>
        <v>-0.1569873936</v>
      </c>
      <c r="M2331" s="15">
        <f t="shared" si="4"/>
        <v>0.1569873936</v>
      </c>
      <c r="N2331" s="8">
        <f t="shared" si="5"/>
        <v>294</v>
      </c>
    </row>
    <row r="2332" ht="12.75" customHeight="1">
      <c r="A2332" s="7">
        <v>43864.0</v>
      </c>
      <c r="B2332" s="8" t="s">
        <v>2484</v>
      </c>
      <c r="C2332" s="8" t="s">
        <v>2485</v>
      </c>
      <c r="D2332" s="11">
        <v>1.786231496E10</v>
      </c>
      <c r="E2332" s="8" t="s">
        <v>20</v>
      </c>
      <c r="F2332" s="8" t="str">
        <f t="shared" si="1"/>
        <v>SELL</v>
      </c>
      <c r="G2332" s="12">
        <v>32.919998</v>
      </c>
      <c r="H2332" s="12">
        <v>1000.0</v>
      </c>
      <c r="I2332" s="7">
        <v>43880.0</v>
      </c>
      <c r="J2332" s="14">
        <v>57.220001</v>
      </c>
      <c r="K2332" s="14">
        <f t="shared" si="2"/>
        <v>1738.153234</v>
      </c>
      <c r="L2332" s="15">
        <f t="shared" si="3"/>
        <v>-0.7381532344</v>
      </c>
      <c r="M2332" s="15">
        <f t="shared" si="4"/>
        <v>0.7381532344</v>
      </c>
      <c r="N2332" s="8">
        <f t="shared" si="5"/>
        <v>16</v>
      </c>
    </row>
    <row r="2333" ht="12.75" customHeight="1">
      <c r="A2333" s="16">
        <v>43864.0</v>
      </c>
      <c r="B2333" s="8" t="s">
        <v>2592</v>
      </c>
      <c r="C2333" s="8" t="s">
        <v>2593</v>
      </c>
      <c r="D2333" s="11">
        <v>1.9724256923E10</v>
      </c>
      <c r="E2333" s="17" t="s">
        <v>20</v>
      </c>
      <c r="F2333" s="18" t="str">
        <f t="shared" si="1"/>
        <v>SELL</v>
      </c>
      <c r="G2333" s="12">
        <v>87.660004</v>
      </c>
      <c r="H2333" s="12">
        <v>1000.0</v>
      </c>
      <c r="I2333" s="16">
        <v>44054.0</v>
      </c>
      <c r="J2333" s="14">
        <v>231.039993</v>
      </c>
      <c r="K2333" s="14">
        <f t="shared" si="2"/>
        <v>2635.637491</v>
      </c>
      <c r="L2333" s="15">
        <f t="shared" si="3"/>
        <v>-1.635637491</v>
      </c>
      <c r="M2333" s="15">
        <f t="shared" si="4"/>
        <v>1.635637491</v>
      </c>
      <c r="N2333" s="8">
        <f t="shared" si="5"/>
        <v>190</v>
      </c>
    </row>
    <row r="2334" ht="12.75" customHeight="1">
      <c r="A2334" s="16">
        <v>43865.0</v>
      </c>
      <c r="B2334" s="8" t="s">
        <v>158</v>
      </c>
      <c r="C2334" s="8" t="s">
        <v>159</v>
      </c>
      <c r="D2334" s="11">
        <v>1.068335624E10</v>
      </c>
      <c r="E2334" s="17" t="s">
        <v>20</v>
      </c>
      <c r="F2334" s="18" t="str">
        <f t="shared" si="1"/>
        <v>SELL</v>
      </c>
      <c r="G2334" s="12">
        <v>131.297409</v>
      </c>
      <c r="H2334" s="12">
        <v>1000.0</v>
      </c>
      <c r="I2334" s="16">
        <v>44453.0</v>
      </c>
      <c r="J2334" s="14">
        <v>92.040871</v>
      </c>
      <c r="K2334" s="14">
        <f t="shared" si="2"/>
        <v>701.010566</v>
      </c>
      <c r="L2334" s="15">
        <f t="shared" si="3"/>
        <v>0.298989434</v>
      </c>
      <c r="M2334" s="15">
        <f t="shared" si="4"/>
        <v>-0.298989434</v>
      </c>
      <c r="N2334" s="8">
        <f t="shared" si="5"/>
        <v>588</v>
      </c>
    </row>
    <row r="2335" ht="12.75" customHeight="1">
      <c r="A2335" s="7">
        <v>43866.0</v>
      </c>
      <c r="B2335" s="8" t="s">
        <v>2810</v>
      </c>
      <c r="C2335" s="8" t="s">
        <v>2811</v>
      </c>
      <c r="D2335" s="11">
        <v>1.716992E10</v>
      </c>
      <c r="E2335" s="8" t="s">
        <v>20</v>
      </c>
      <c r="F2335" s="8" t="str">
        <f t="shared" si="1"/>
        <v>SELL</v>
      </c>
      <c r="G2335" s="12">
        <v>26.1</v>
      </c>
      <c r="H2335" s="12">
        <v>1000.0</v>
      </c>
      <c r="I2335" s="7">
        <v>43944.0</v>
      </c>
      <c r="J2335" s="14">
        <v>13.96</v>
      </c>
      <c r="K2335" s="14">
        <f t="shared" si="2"/>
        <v>534.8659004</v>
      </c>
      <c r="L2335" s="15">
        <f t="shared" si="3"/>
        <v>0.4651340996</v>
      </c>
      <c r="M2335" s="15">
        <f t="shared" si="4"/>
        <v>-0.4651340996</v>
      </c>
      <c r="N2335" s="8">
        <f t="shared" si="5"/>
        <v>78</v>
      </c>
    </row>
    <row r="2336" ht="12.75" customHeight="1">
      <c r="A2336" s="7">
        <v>43866.0</v>
      </c>
      <c r="B2336" s="8" t="s">
        <v>429</v>
      </c>
      <c r="C2336" s="8" t="s">
        <v>430</v>
      </c>
      <c r="D2336" s="11">
        <v>3.16102715873E11</v>
      </c>
      <c r="E2336" s="8" t="s">
        <v>24</v>
      </c>
      <c r="F2336" s="8" t="str">
        <f t="shared" si="1"/>
        <v>BUY</v>
      </c>
      <c r="G2336" s="12">
        <v>51.711357</v>
      </c>
      <c r="H2336" s="12">
        <v>1000.0</v>
      </c>
      <c r="I2336" s="7">
        <v>44095.0</v>
      </c>
      <c r="J2336" s="14">
        <v>57.971954</v>
      </c>
      <c r="K2336" s="14">
        <f t="shared" si="2"/>
        <v>1121.068124</v>
      </c>
      <c r="L2336" s="15">
        <f t="shared" si="3"/>
        <v>0.1210681244</v>
      </c>
      <c r="M2336" s="15">
        <f t="shared" si="4"/>
        <v>-0.1210681244</v>
      </c>
      <c r="N2336" s="8">
        <f t="shared" si="5"/>
        <v>229</v>
      </c>
    </row>
    <row r="2337" ht="12.75" customHeight="1">
      <c r="A2337" s="7">
        <v>43867.0</v>
      </c>
      <c r="B2337" s="8" t="s">
        <v>1037</v>
      </c>
      <c r="C2337" s="8" t="s">
        <v>1038</v>
      </c>
      <c r="D2337" s="11">
        <v>8.166363072E10</v>
      </c>
      <c r="E2337" s="8" t="s">
        <v>20</v>
      </c>
      <c r="F2337" s="8" t="str">
        <f t="shared" si="1"/>
        <v>SELL</v>
      </c>
      <c r="G2337" s="12">
        <v>202.859665</v>
      </c>
      <c r="H2337" s="12">
        <v>1000.0</v>
      </c>
      <c r="I2337" s="16">
        <v>44727.0</v>
      </c>
      <c r="J2337" s="14">
        <v>243.106186</v>
      </c>
      <c r="K2337" s="14">
        <f t="shared" si="2"/>
        <v>1198.395876</v>
      </c>
      <c r="L2337" s="15">
        <f t="shared" si="3"/>
        <v>-0.1983958763</v>
      </c>
      <c r="M2337" s="15">
        <f t="shared" si="4"/>
        <v>0.1983958763</v>
      </c>
      <c r="N2337" s="8">
        <f t="shared" si="5"/>
        <v>860</v>
      </c>
    </row>
    <row r="2338" ht="12.75" customHeight="1">
      <c r="A2338" s="7">
        <v>43867.0</v>
      </c>
      <c r="B2338" s="8" t="s">
        <v>2812</v>
      </c>
      <c r="C2338" s="8" t="s">
        <v>2813</v>
      </c>
      <c r="D2338" s="11">
        <v>1.2954007949E10</v>
      </c>
      <c r="E2338" s="8" t="s">
        <v>20</v>
      </c>
      <c r="F2338" s="8" t="str">
        <f t="shared" si="1"/>
        <v>SELL</v>
      </c>
      <c r="G2338" s="12">
        <v>63.454319</v>
      </c>
      <c r="H2338" s="12">
        <v>1000.0</v>
      </c>
      <c r="I2338" s="16">
        <v>44727.0</v>
      </c>
      <c r="J2338" s="14">
        <v>59.557026</v>
      </c>
      <c r="K2338" s="14">
        <f t="shared" si="2"/>
        <v>938.5811232</v>
      </c>
      <c r="L2338" s="15">
        <f t="shared" si="3"/>
        <v>0.06141887678</v>
      </c>
      <c r="M2338" s="15">
        <f t="shared" si="4"/>
        <v>-0.06141887678</v>
      </c>
      <c r="N2338" s="8">
        <f t="shared" si="5"/>
        <v>860</v>
      </c>
    </row>
    <row r="2339" ht="12.75" customHeight="1">
      <c r="A2339" s="7">
        <v>43867.0</v>
      </c>
      <c r="B2339" s="8" t="s">
        <v>994</v>
      </c>
      <c r="C2339" s="8" t="s">
        <v>995</v>
      </c>
      <c r="D2339" s="11">
        <v>4.2290881167E10</v>
      </c>
      <c r="E2339" s="8" t="s">
        <v>24</v>
      </c>
      <c r="F2339" s="8" t="str">
        <f t="shared" si="1"/>
        <v>BUY</v>
      </c>
      <c r="G2339" s="12">
        <v>45.303551</v>
      </c>
      <c r="H2339" s="12">
        <v>1000.0</v>
      </c>
      <c r="I2339" s="7">
        <v>43907.0</v>
      </c>
      <c r="J2339" s="14">
        <v>28.62298</v>
      </c>
      <c r="K2339" s="14">
        <f t="shared" si="2"/>
        <v>631.8043369</v>
      </c>
      <c r="L2339" s="15">
        <f t="shared" si="3"/>
        <v>-0.3681956631</v>
      </c>
      <c r="M2339" s="15">
        <f t="shared" si="4"/>
        <v>0.3681956631</v>
      </c>
      <c r="N2339" s="8">
        <f t="shared" si="5"/>
        <v>40</v>
      </c>
    </row>
    <row r="2340" ht="12.75" customHeight="1">
      <c r="A2340" s="7">
        <v>43868.0</v>
      </c>
      <c r="B2340" s="8" t="s">
        <v>934</v>
      </c>
      <c r="C2340" s="8" t="s">
        <v>935</v>
      </c>
      <c r="D2340" s="11">
        <v>1.7180649405E10</v>
      </c>
      <c r="E2340" s="8" t="s">
        <v>24</v>
      </c>
      <c r="F2340" s="8" t="str">
        <f t="shared" si="1"/>
        <v>BUY</v>
      </c>
      <c r="G2340" s="12">
        <v>186.910004</v>
      </c>
      <c r="H2340" s="12">
        <v>1000.0</v>
      </c>
      <c r="I2340" s="16">
        <v>44727.0</v>
      </c>
      <c r="J2340" s="14">
        <v>232.350006</v>
      </c>
      <c r="K2340" s="14">
        <f t="shared" si="2"/>
        <v>1243.111664</v>
      </c>
      <c r="L2340" s="15">
        <f t="shared" si="3"/>
        <v>0.2431116635</v>
      </c>
      <c r="M2340" s="15">
        <f t="shared" si="4"/>
        <v>-0.2431116635</v>
      </c>
      <c r="N2340" s="8">
        <f t="shared" si="5"/>
        <v>859</v>
      </c>
    </row>
    <row r="2341" ht="12.75" customHeight="1">
      <c r="A2341" s="7">
        <v>43868.0</v>
      </c>
      <c r="B2341" s="8" t="s">
        <v>621</v>
      </c>
      <c r="C2341" s="8" t="s">
        <v>622</v>
      </c>
      <c r="D2341" s="11">
        <v>1.19798308161E11</v>
      </c>
      <c r="E2341" s="8" t="s">
        <v>20</v>
      </c>
      <c r="F2341" s="8" t="str">
        <f t="shared" si="1"/>
        <v>SELL</v>
      </c>
      <c r="G2341" s="12">
        <v>59.609779</v>
      </c>
      <c r="H2341" s="12">
        <v>1000.0</v>
      </c>
      <c r="I2341" s="16">
        <v>44727.0</v>
      </c>
      <c r="J2341" s="14">
        <v>96.460396</v>
      </c>
      <c r="K2341" s="14">
        <f t="shared" si="2"/>
        <v>1618.197511</v>
      </c>
      <c r="L2341" s="15">
        <f t="shared" si="3"/>
        <v>-0.6181975108</v>
      </c>
      <c r="M2341" s="15">
        <f t="shared" si="4"/>
        <v>0.6181975108</v>
      </c>
      <c r="N2341" s="8">
        <f t="shared" si="5"/>
        <v>859</v>
      </c>
    </row>
    <row r="2342" ht="12.75" customHeight="1">
      <c r="A2342" s="7">
        <v>43868.0</v>
      </c>
      <c r="B2342" s="8" t="s">
        <v>503</v>
      </c>
      <c r="C2342" s="8" t="s">
        <v>504</v>
      </c>
      <c r="D2342" s="11">
        <v>2.24291300639E11</v>
      </c>
      <c r="E2342" s="8" t="s">
        <v>24</v>
      </c>
      <c r="F2342" s="8" t="str">
        <f t="shared" si="1"/>
        <v>BUY</v>
      </c>
      <c r="G2342" s="12">
        <v>43.004627</v>
      </c>
      <c r="H2342" s="12">
        <v>1000.0</v>
      </c>
      <c r="I2342" s="16">
        <v>43922.0</v>
      </c>
      <c r="J2342" s="14">
        <v>34.362465</v>
      </c>
      <c r="K2342" s="14">
        <f t="shared" si="2"/>
        <v>799.0411125</v>
      </c>
      <c r="L2342" s="15">
        <f t="shared" si="3"/>
        <v>-0.2009588875</v>
      </c>
      <c r="M2342" s="15">
        <f t="shared" si="4"/>
        <v>0.2009588875</v>
      </c>
      <c r="N2342" s="8">
        <f t="shared" si="5"/>
        <v>54</v>
      </c>
    </row>
    <row r="2343" ht="12.75" customHeight="1">
      <c r="A2343" s="7">
        <v>43868.0</v>
      </c>
      <c r="B2343" s="8" t="s">
        <v>275</v>
      </c>
      <c r="C2343" s="8" t="s">
        <v>276</v>
      </c>
      <c r="D2343" s="11">
        <v>1.5880479963E10</v>
      </c>
      <c r="E2343" s="8" t="s">
        <v>24</v>
      </c>
      <c r="F2343" s="8" t="str">
        <f t="shared" si="1"/>
        <v>BUY</v>
      </c>
      <c r="G2343" s="12">
        <v>109.68248</v>
      </c>
      <c r="H2343" s="12">
        <v>1000.0</v>
      </c>
      <c r="I2343" s="16">
        <v>44662.0</v>
      </c>
      <c r="J2343" s="14">
        <v>177.300003</v>
      </c>
      <c r="K2343" s="14">
        <f t="shared" si="2"/>
        <v>1616.484264</v>
      </c>
      <c r="L2343" s="15">
        <f t="shared" si="3"/>
        <v>0.6164842644</v>
      </c>
      <c r="M2343" s="15">
        <f t="shared" si="4"/>
        <v>-0.6164842644</v>
      </c>
      <c r="N2343" s="8">
        <f t="shared" si="5"/>
        <v>794</v>
      </c>
    </row>
    <row r="2344" ht="12.75" customHeight="1">
      <c r="A2344" s="7">
        <v>43868.0</v>
      </c>
      <c r="B2344" s="8" t="s">
        <v>2532</v>
      </c>
      <c r="C2344" s="8" t="s">
        <v>2533</v>
      </c>
      <c r="D2344" s="11">
        <v>1.8085373047E10</v>
      </c>
      <c r="E2344" s="8" t="s">
        <v>20</v>
      </c>
      <c r="F2344" s="8" t="str">
        <f t="shared" si="1"/>
        <v>SELL</v>
      </c>
      <c r="G2344" s="12">
        <v>25.200001</v>
      </c>
      <c r="H2344" s="12">
        <v>1000.0</v>
      </c>
      <c r="I2344" s="7">
        <v>43957.0</v>
      </c>
      <c r="J2344" s="14">
        <v>17.719999</v>
      </c>
      <c r="K2344" s="14">
        <f t="shared" si="2"/>
        <v>703.1745356</v>
      </c>
      <c r="L2344" s="15">
        <f t="shared" si="3"/>
        <v>0.2968254644</v>
      </c>
      <c r="M2344" s="15">
        <f t="shared" si="4"/>
        <v>-0.2968254644</v>
      </c>
      <c r="N2344" s="8">
        <f t="shared" si="5"/>
        <v>89</v>
      </c>
    </row>
    <row r="2345" ht="12.75" customHeight="1">
      <c r="A2345" s="7">
        <v>43868.0</v>
      </c>
      <c r="B2345" s="8" t="s">
        <v>2468</v>
      </c>
      <c r="C2345" s="8" t="s">
        <v>2469</v>
      </c>
      <c r="D2345" s="11">
        <v>3.1076249039E10</v>
      </c>
      <c r="E2345" s="8" t="s">
        <v>24</v>
      </c>
      <c r="F2345" s="8" t="str">
        <f t="shared" si="1"/>
        <v>BUY</v>
      </c>
      <c r="G2345" s="12">
        <v>56.219543</v>
      </c>
      <c r="H2345" s="12">
        <v>1000.0</v>
      </c>
      <c r="I2345" s="16">
        <v>44011.0</v>
      </c>
      <c r="J2345" s="14">
        <v>49.698555</v>
      </c>
      <c r="K2345" s="14">
        <f t="shared" si="2"/>
        <v>884.00852</v>
      </c>
      <c r="L2345" s="15">
        <f t="shared" si="3"/>
        <v>-0.11599148</v>
      </c>
      <c r="M2345" s="15">
        <f t="shared" si="4"/>
        <v>0.11599148</v>
      </c>
      <c r="N2345" s="8">
        <f t="shared" si="5"/>
        <v>143</v>
      </c>
    </row>
    <row r="2346" ht="12.75" customHeight="1">
      <c r="A2346" s="16">
        <v>43868.0</v>
      </c>
      <c r="B2346" s="8" t="s">
        <v>719</v>
      </c>
      <c r="C2346" s="8" t="s">
        <v>720</v>
      </c>
      <c r="D2346" s="11">
        <v>6.4631015519E10</v>
      </c>
      <c r="E2346" s="18" t="s">
        <v>24</v>
      </c>
      <c r="F2346" s="17" t="str">
        <f t="shared" si="1"/>
        <v>BUY</v>
      </c>
      <c r="G2346" s="12">
        <v>116.69368</v>
      </c>
      <c r="H2346" s="12">
        <v>1000.0</v>
      </c>
      <c r="I2346" s="16">
        <v>43892.0</v>
      </c>
      <c r="J2346" s="14">
        <v>110.21434</v>
      </c>
      <c r="K2346" s="14">
        <f t="shared" si="2"/>
        <v>944.4756563</v>
      </c>
      <c r="L2346" s="15">
        <f t="shared" si="3"/>
        <v>-0.05552434373</v>
      </c>
      <c r="M2346" s="15">
        <f t="shared" si="4"/>
        <v>0.05552434373</v>
      </c>
      <c r="N2346" s="8">
        <f t="shared" si="5"/>
        <v>24</v>
      </c>
    </row>
    <row r="2347" ht="12.75" customHeight="1">
      <c r="A2347" s="16">
        <v>43871.0</v>
      </c>
      <c r="B2347" s="8" t="s">
        <v>455</v>
      </c>
      <c r="C2347" s="8" t="s">
        <v>456</v>
      </c>
      <c r="D2347" s="11">
        <v>5.8573620898E10</v>
      </c>
      <c r="E2347" s="17" t="s">
        <v>20</v>
      </c>
      <c r="F2347" s="18" t="str">
        <f t="shared" si="1"/>
        <v>SELL</v>
      </c>
      <c r="G2347" s="12">
        <v>194.860001</v>
      </c>
      <c r="H2347" s="12">
        <v>1000.0</v>
      </c>
      <c r="I2347" s="16">
        <v>44145.0</v>
      </c>
      <c r="J2347" s="14">
        <v>213.899994</v>
      </c>
      <c r="K2347" s="14">
        <f t="shared" si="2"/>
        <v>1097.711141</v>
      </c>
      <c r="L2347" s="15">
        <f t="shared" si="3"/>
        <v>-0.09771114083</v>
      </c>
      <c r="M2347" s="15">
        <f t="shared" si="4"/>
        <v>0.09771114083</v>
      </c>
      <c r="N2347" s="8">
        <f t="shared" si="5"/>
        <v>274</v>
      </c>
    </row>
    <row r="2348" ht="12.75" customHeight="1">
      <c r="A2348" s="16">
        <v>43871.0</v>
      </c>
      <c r="B2348" s="8" t="s">
        <v>133</v>
      </c>
      <c r="C2348" s="8" t="s">
        <v>134</v>
      </c>
      <c r="D2348" s="11">
        <v>3.6164834473E10</v>
      </c>
      <c r="E2348" s="18" t="s">
        <v>24</v>
      </c>
      <c r="F2348" s="17" t="str">
        <f t="shared" si="1"/>
        <v>BUY</v>
      </c>
      <c r="G2348" s="12">
        <v>96.495491</v>
      </c>
      <c r="H2348" s="12">
        <v>1000.0</v>
      </c>
      <c r="I2348" s="16">
        <v>43950.0</v>
      </c>
      <c r="J2348" s="14">
        <v>82.408104</v>
      </c>
      <c r="K2348" s="14">
        <f t="shared" si="2"/>
        <v>854.0098936</v>
      </c>
      <c r="L2348" s="15">
        <f t="shared" si="3"/>
        <v>-0.1459901064</v>
      </c>
      <c r="M2348" s="15">
        <f t="shared" si="4"/>
        <v>0.1459901064</v>
      </c>
      <c r="N2348" s="8">
        <f t="shared" si="5"/>
        <v>79</v>
      </c>
    </row>
    <row r="2349" ht="12.75" customHeight="1">
      <c r="A2349" s="7">
        <v>43872.0</v>
      </c>
      <c r="B2349" s="8" t="s">
        <v>16</v>
      </c>
      <c r="C2349" s="8" t="s">
        <v>17</v>
      </c>
      <c r="D2349" s="11">
        <v>1.41375537264E11</v>
      </c>
      <c r="E2349" s="8" t="s">
        <v>20</v>
      </c>
      <c r="F2349" s="8" t="str">
        <f t="shared" si="1"/>
        <v>SELL</v>
      </c>
      <c r="G2349" s="12">
        <v>125.504326</v>
      </c>
      <c r="H2349" s="12">
        <v>1000.0</v>
      </c>
      <c r="I2349" s="7">
        <v>43874.0</v>
      </c>
      <c r="J2349" s="14">
        <v>128.757385</v>
      </c>
      <c r="K2349" s="14">
        <f t="shared" si="2"/>
        <v>1025.919895</v>
      </c>
      <c r="L2349" s="15">
        <f t="shared" si="3"/>
        <v>-0.02591989538</v>
      </c>
      <c r="M2349" s="15">
        <f t="shared" si="4"/>
        <v>0.02591989538</v>
      </c>
      <c r="N2349" s="8">
        <f t="shared" si="5"/>
        <v>2</v>
      </c>
    </row>
    <row r="2350" ht="12.75" customHeight="1">
      <c r="A2350" s="7">
        <v>43872.0</v>
      </c>
      <c r="B2350" s="8" t="s">
        <v>549</v>
      </c>
      <c r="C2350" s="8" t="s">
        <v>550</v>
      </c>
      <c r="D2350" s="11">
        <v>2.0361631721E10</v>
      </c>
      <c r="E2350" s="8" t="s">
        <v>24</v>
      </c>
      <c r="F2350" s="8" t="str">
        <f t="shared" si="1"/>
        <v>BUY</v>
      </c>
      <c r="G2350" s="12">
        <v>42.454502</v>
      </c>
      <c r="H2350" s="12">
        <v>1000.0</v>
      </c>
      <c r="I2350" s="7">
        <v>44117.0</v>
      </c>
      <c r="J2350" s="14">
        <v>14.03</v>
      </c>
      <c r="K2350" s="14">
        <f t="shared" si="2"/>
        <v>330.4714303</v>
      </c>
      <c r="L2350" s="15">
        <f t="shared" si="3"/>
        <v>-0.6695285697</v>
      </c>
      <c r="M2350" s="15">
        <f t="shared" si="4"/>
        <v>0.6695285697</v>
      </c>
      <c r="N2350" s="8">
        <f t="shared" si="5"/>
        <v>245</v>
      </c>
    </row>
    <row r="2351" ht="12.75" customHeight="1">
      <c r="A2351" s="7">
        <v>43872.0</v>
      </c>
      <c r="B2351" s="8" t="s">
        <v>300</v>
      </c>
      <c r="C2351" s="8" t="s">
        <v>301</v>
      </c>
      <c r="D2351" s="11">
        <v>1.900432125E10</v>
      </c>
      <c r="E2351" s="8" t="s">
        <v>24</v>
      </c>
      <c r="F2351" s="8" t="str">
        <f t="shared" si="1"/>
        <v>BUY</v>
      </c>
      <c r="G2351" s="12">
        <v>150.02</v>
      </c>
      <c r="H2351" s="12">
        <v>1000.0</v>
      </c>
      <c r="I2351" s="7">
        <v>43879.0</v>
      </c>
      <c r="J2351" s="14">
        <v>150.07</v>
      </c>
      <c r="K2351" s="14">
        <f t="shared" si="2"/>
        <v>1000.333289</v>
      </c>
      <c r="L2351" s="15">
        <f t="shared" si="3"/>
        <v>0.0003332888948</v>
      </c>
      <c r="M2351" s="15">
        <f t="shared" si="4"/>
        <v>-0.0003332888948</v>
      </c>
      <c r="N2351" s="8">
        <f t="shared" si="5"/>
        <v>7</v>
      </c>
    </row>
    <row r="2352" ht="12.75" customHeight="1">
      <c r="A2352" s="7">
        <v>43872.0</v>
      </c>
      <c r="B2352" s="8" t="s">
        <v>1206</v>
      </c>
      <c r="C2352" s="8" t="s">
        <v>1207</v>
      </c>
      <c r="D2352" s="11">
        <v>6.1304806627E10</v>
      </c>
      <c r="E2352" s="8" t="s">
        <v>20</v>
      </c>
      <c r="F2352" s="8" t="str">
        <f t="shared" si="1"/>
        <v>SELL</v>
      </c>
      <c r="G2352" s="12">
        <v>144.55</v>
      </c>
      <c r="H2352" s="12">
        <v>1000.0</v>
      </c>
      <c r="I2352" s="7">
        <v>43882.0</v>
      </c>
      <c r="J2352" s="14">
        <v>140.67</v>
      </c>
      <c r="K2352" s="14">
        <f t="shared" si="2"/>
        <v>973.1580768</v>
      </c>
      <c r="L2352" s="15">
        <f t="shared" si="3"/>
        <v>0.02684192321</v>
      </c>
      <c r="M2352" s="15">
        <f t="shared" si="4"/>
        <v>-0.02684192321</v>
      </c>
      <c r="N2352" s="8">
        <f t="shared" si="5"/>
        <v>10</v>
      </c>
    </row>
    <row r="2353" ht="12.75" customHeight="1">
      <c r="A2353" s="7">
        <v>43872.0</v>
      </c>
      <c r="B2353" s="8" t="s">
        <v>179</v>
      </c>
      <c r="C2353" s="8" t="s">
        <v>180</v>
      </c>
      <c r="D2353" s="11">
        <v>7.25893281281E11</v>
      </c>
      <c r="E2353" s="8" t="s">
        <v>20</v>
      </c>
      <c r="F2353" s="8" t="str">
        <f t="shared" si="1"/>
        <v>SELL</v>
      </c>
      <c r="G2353" s="12">
        <v>207.190002</v>
      </c>
      <c r="H2353" s="12">
        <v>1000.0</v>
      </c>
      <c r="I2353" s="7">
        <v>43945.0</v>
      </c>
      <c r="J2353" s="14">
        <v>190.070007</v>
      </c>
      <c r="K2353" s="14">
        <f t="shared" si="2"/>
        <v>917.3705544</v>
      </c>
      <c r="L2353" s="15">
        <f t="shared" si="3"/>
        <v>0.0826294456</v>
      </c>
      <c r="M2353" s="15">
        <f t="shared" si="4"/>
        <v>-0.0826294456</v>
      </c>
      <c r="N2353" s="8">
        <f t="shared" si="5"/>
        <v>73</v>
      </c>
    </row>
    <row r="2354" ht="12.75" customHeight="1">
      <c r="A2354" s="7">
        <v>43872.0</v>
      </c>
      <c r="B2354" s="8" t="s">
        <v>928</v>
      </c>
      <c r="C2354" s="8" t="s">
        <v>929</v>
      </c>
      <c r="D2354" s="11">
        <v>2.5369109606E10</v>
      </c>
      <c r="E2354" s="8" t="s">
        <v>20</v>
      </c>
      <c r="F2354" s="8" t="str">
        <f t="shared" si="1"/>
        <v>SELL</v>
      </c>
      <c r="G2354" s="12">
        <v>111.948776</v>
      </c>
      <c r="H2354" s="12">
        <v>1000.0</v>
      </c>
      <c r="I2354" s="7">
        <v>43922.0</v>
      </c>
      <c r="J2354" s="14">
        <v>25.77</v>
      </c>
      <c r="K2354" s="14">
        <f t="shared" si="2"/>
        <v>230.1945668</v>
      </c>
      <c r="L2354" s="15">
        <f t="shared" si="3"/>
        <v>0.7698054332</v>
      </c>
      <c r="M2354" s="15">
        <f t="shared" si="4"/>
        <v>-0.7698054332</v>
      </c>
      <c r="N2354" s="8">
        <f t="shared" si="5"/>
        <v>50</v>
      </c>
    </row>
    <row r="2355" ht="12.75" customHeight="1">
      <c r="A2355" s="7">
        <v>43873.0</v>
      </c>
      <c r="B2355" s="8" t="s">
        <v>197</v>
      </c>
      <c r="C2355" s="8" t="s">
        <v>198</v>
      </c>
      <c r="D2355" s="11">
        <v>5.7646262221E10</v>
      </c>
      <c r="E2355" s="8" t="s">
        <v>24</v>
      </c>
      <c r="F2355" s="8" t="str">
        <f t="shared" si="1"/>
        <v>BUY</v>
      </c>
      <c r="G2355" s="12">
        <v>19.884056</v>
      </c>
      <c r="H2355" s="12">
        <v>1000.0</v>
      </c>
      <c r="I2355" s="7">
        <v>44260.0</v>
      </c>
      <c r="J2355" s="14">
        <v>19.187849</v>
      </c>
      <c r="K2355" s="14">
        <f t="shared" si="2"/>
        <v>964.9866707</v>
      </c>
      <c r="L2355" s="15">
        <f t="shared" si="3"/>
        <v>-0.03501332927</v>
      </c>
      <c r="M2355" s="15">
        <f t="shared" si="4"/>
        <v>0.03501332927</v>
      </c>
      <c r="N2355" s="8">
        <f t="shared" si="5"/>
        <v>387</v>
      </c>
    </row>
    <row r="2356" ht="12.75" customHeight="1">
      <c r="A2356" s="7">
        <v>43874.0</v>
      </c>
      <c r="B2356" s="8" t="s">
        <v>1118</v>
      </c>
      <c r="C2356" s="8" t="s">
        <v>1119</v>
      </c>
      <c r="D2356" s="11">
        <v>2.680849612E10</v>
      </c>
      <c r="E2356" s="8" t="s">
        <v>24</v>
      </c>
      <c r="F2356" s="8" t="str">
        <f t="shared" si="1"/>
        <v>BUY</v>
      </c>
      <c r="G2356" s="12">
        <v>272.970001</v>
      </c>
      <c r="H2356" s="12">
        <v>1000.0</v>
      </c>
      <c r="I2356" s="7">
        <v>43951.0</v>
      </c>
      <c r="J2356" s="14">
        <v>214.85</v>
      </c>
      <c r="K2356" s="14">
        <f t="shared" si="2"/>
        <v>787.0828267</v>
      </c>
      <c r="L2356" s="15">
        <f t="shared" si="3"/>
        <v>-0.2129171733</v>
      </c>
      <c r="M2356" s="15">
        <f t="shared" si="4"/>
        <v>0.2129171733</v>
      </c>
      <c r="N2356" s="8">
        <f t="shared" si="5"/>
        <v>77</v>
      </c>
    </row>
    <row r="2357" ht="12.75" customHeight="1">
      <c r="A2357" s="7">
        <v>43874.0</v>
      </c>
      <c r="B2357" s="8" t="s">
        <v>16</v>
      </c>
      <c r="C2357" s="8" t="s">
        <v>17</v>
      </c>
      <c r="D2357" s="11">
        <v>1.41375537264E11</v>
      </c>
      <c r="E2357" s="8" t="s">
        <v>24</v>
      </c>
      <c r="F2357" s="8" t="str">
        <f t="shared" si="1"/>
        <v>BUY</v>
      </c>
      <c r="G2357" s="12">
        <v>128.757385</v>
      </c>
      <c r="H2357" s="12">
        <v>1000.0</v>
      </c>
      <c r="I2357" s="7">
        <v>43928.0</v>
      </c>
      <c r="J2357" s="14">
        <v>112.353996</v>
      </c>
      <c r="K2357" s="14">
        <f t="shared" si="2"/>
        <v>872.6023443</v>
      </c>
      <c r="L2357" s="15">
        <f t="shared" si="3"/>
        <v>-0.1273976557</v>
      </c>
      <c r="M2357" s="15">
        <f t="shared" si="4"/>
        <v>0.1273976557</v>
      </c>
      <c r="N2357" s="8">
        <f t="shared" si="5"/>
        <v>54</v>
      </c>
    </row>
    <row r="2358" ht="12.75" customHeight="1">
      <c r="A2358" s="7">
        <v>43875.0</v>
      </c>
      <c r="B2358" s="8" t="s">
        <v>773</v>
      </c>
      <c r="C2358" s="8" t="s">
        <v>774</v>
      </c>
      <c r="D2358" s="11">
        <v>4.0484622243E10</v>
      </c>
      <c r="E2358" s="8" t="s">
        <v>20</v>
      </c>
      <c r="F2358" s="8" t="str">
        <f t="shared" si="1"/>
        <v>SELL</v>
      </c>
      <c r="G2358" s="12">
        <v>76.253304</v>
      </c>
      <c r="H2358" s="12">
        <v>1000.0</v>
      </c>
      <c r="I2358" s="16">
        <v>44727.0</v>
      </c>
      <c r="J2358" s="14">
        <v>71.59626</v>
      </c>
      <c r="K2358" s="14">
        <f t="shared" si="2"/>
        <v>938.9266595</v>
      </c>
      <c r="L2358" s="15">
        <f t="shared" si="3"/>
        <v>0.06107334051</v>
      </c>
      <c r="M2358" s="15">
        <f t="shared" si="4"/>
        <v>-0.06107334051</v>
      </c>
      <c r="N2358" s="8">
        <f t="shared" si="5"/>
        <v>852</v>
      </c>
    </row>
    <row r="2359" ht="12.75" customHeight="1">
      <c r="A2359" s="7">
        <v>43875.0</v>
      </c>
      <c r="B2359" s="8" t="s">
        <v>234</v>
      </c>
      <c r="C2359" s="8" t="s">
        <v>235</v>
      </c>
      <c r="D2359" s="11">
        <v>5.559644496E10</v>
      </c>
      <c r="E2359" s="8" t="s">
        <v>24</v>
      </c>
      <c r="F2359" s="8" t="str">
        <f t="shared" si="1"/>
        <v>BUY</v>
      </c>
      <c r="G2359" s="12">
        <v>112.696602</v>
      </c>
      <c r="H2359" s="12">
        <v>1000.0</v>
      </c>
      <c r="I2359" s="7">
        <v>43984.0</v>
      </c>
      <c r="J2359" s="14">
        <v>78.463173</v>
      </c>
      <c r="K2359" s="14">
        <f t="shared" si="2"/>
        <v>696.2337072</v>
      </c>
      <c r="L2359" s="15">
        <f t="shared" si="3"/>
        <v>-0.3037662928</v>
      </c>
      <c r="M2359" s="15">
        <f t="shared" si="4"/>
        <v>0.3037662928</v>
      </c>
      <c r="N2359" s="8">
        <f t="shared" si="5"/>
        <v>109</v>
      </c>
    </row>
    <row r="2360" ht="12.75" customHeight="1">
      <c r="A2360" s="16">
        <v>43875.0</v>
      </c>
      <c r="B2360" s="8" t="s">
        <v>453</v>
      </c>
      <c r="C2360" s="8" t="s">
        <v>454</v>
      </c>
      <c r="D2360" s="11">
        <v>1.678618192E10</v>
      </c>
      <c r="E2360" s="17" t="s">
        <v>20</v>
      </c>
      <c r="F2360" s="18" t="str">
        <f t="shared" si="1"/>
        <v>SELL</v>
      </c>
      <c r="G2360" s="12">
        <v>51.428268</v>
      </c>
      <c r="H2360" s="12">
        <v>1000.0</v>
      </c>
      <c r="I2360" s="16">
        <v>43875.0</v>
      </c>
      <c r="J2360" s="14">
        <v>51.428268</v>
      </c>
      <c r="K2360" s="14">
        <f t="shared" si="2"/>
        <v>1000</v>
      </c>
      <c r="L2360" s="15">
        <f t="shared" si="3"/>
        <v>0</v>
      </c>
      <c r="M2360" s="15">
        <f t="shared" si="4"/>
        <v>0</v>
      </c>
      <c r="N2360" s="8">
        <f t="shared" si="5"/>
        <v>0</v>
      </c>
    </row>
    <row r="2361" ht="12.75" customHeight="1">
      <c r="A2361" s="16">
        <v>43875.0</v>
      </c>
      <c r="B2361" s="8" t="s">
        <v>2100</v>
      </c>
      <c r="C2361" s="8" t="s">
        <v>2101</v>
      </c>
      <c r="D2361" s="11">
        <v>1.98718142E10</v>
      </c>
      <c r="E2361" s="17" t="s">
        <v>20</v>
      </c>
      <c r="F2361" s="18" t="str">
        <f t="shared" si="1"/>
        <v>SELL</v>
      </c>
      <c r="G2361" s="12">
        <v>62.110001</v>
      </c>
      <c r="H2361" s="12">
        <v>1000.0</v>
      </c>
      <c r="I2361" s="16">
        <v>44286.0</v>
      </c>
      <c r="J2361" s="14">
        <v>171.669998</v>
      </c>
      <c r="K2361" s="14">
        <f t="shared" si="2"/>
        <v>2763.967078</v>
      </c>
      <c r="L2361" s="15">
        <f t="shared" si="3"/>
        <v>-1.763967078</v>
      </c>
      <c r="M2361" s="15">
        <f t="shared" si="4"/>
        <v>1.763967078</v>
      </c>
      <c r="N2361" s="8">
        <f t="shared" si="5"/>
        <v>411</v>
      </c>
    </row>
    <row r="2362" ht="12.75" customHeight="1">
      <c r="A2362" s="7">
        <v>43879.0</v>
      </c>
      <c r="B2362" s="8" t="s">
        <v>300</v>
      </c>
      <c r="C2362" s="8" t="s">
        <v>301</v>
      </c>
      <c r="D2362" s="11">
        <v>1.900432125E10</v>
      </c>
      <c r="E2362" s="8" t="s">
        <v>20</v>
      </c>
      <c r="F2362" s="8" t="str">
        <f t="shared" si="1"/>
        <v>SELL</v>
      </c>
      <c r="G2362" s="12">
        <v>150.07</v>
      </c>
      <c r="H2362" s="12">
        <v>1000.0</v>
      </c>
      <c r="I2362" s="7">
        <v>44124.0</v>
      </c>
      <c r="J2362" s="14">
        <v>193.77</v>
      </c>
      <c r="K2362" s="14">
        <f t="shared" si="2"/>
        <v>1291.197441</v>
      </c>
      <c r="L2362" s="15">
        <f t="shared" si="3"/>
        <v>-0.2911974412</v>
      </c>
      <c r="M2362" s="15">
        <f t="shared" si="4"/>
        <v>0.2911974412</v>
      </c>
      <c r="N2362" s="8">
        <f t="shared" si="5"/>
        <v>245</v>
      </c>
    </row>
    <row r="2363" ht="12.75" customHeight="1">
      <c r="A2363" s="7">
        <v>43879.0</v>
      </c>
      <c r="B2363" s="8" t="s">
        <v>1483</v>
      </c>
      <c r="C2363" s="8" t="s">
        <v>1484</v>
      </c>
      <c r="D2363" s="11">
        <v>5.4743988065E10</v>
      </c>
      <c r="E2363" s="8" t="s">
        <v>24</v>
      </c>
      <c r="F2363" s="8" t="str">
        <f t="shared" si="1"/>
        <v>BUY</v>
      </c>
      <c r="G2363" s="12">
        <v>65.57</v>
      </c>
      <c r="H2363" s="12">
        <v>1000.0</v>
      </c>
      <c r="I2363" s="16">
        <v>43937.0</v>
      </c>
      <c r="J2363" s="14">
        <v>43.48</v>
      </c>
      <c r="K2363" s="14">
        <f t="shared" si="2"/>
        <v>663.1081287</v>
      </c>
      <c r="L2363" s="15">
        <f t="shared" si="3"/>
        <v>-0.3368918713</v>
      </c>
      <c r="M2363" s="15">
        <f t="shared" si="4"/>
        <v>0.3368918713</v>
      </c>
      <c r="N2363" s="8">
        <f t="shared" si="5"/>
        <v>58</v>
      </c>
    </row>
    <row r="2364" ht="12.75" customHeight="1">
      <c r="A2364" s="7">
        <v>43879.0</v>
      </c>
      <c r="B2364" s="8" t="s">
        <v>2220</v>
      </c>
      <c r="C2364" s="8" t="s">
        <v>2221</v>
      </c>
      <c r="D2364" s="11">
        <v>1.6350299372E10</v>
      </c>
      <c r="E2364" s="8" t="s">
        <v>24</v>
      </c>
      <c r="F2364" s="8" t="str">
        <f t="shared" si="1"/>
        <v>BUY</v>
      </c>
      <c r="G2364" s="12">
        <v>8.492951</v>
      </c>
      <c r="H2364" s="12">
        <v>1000.0</v>
      </c>
      <c r="I2364" s="16">
        <v>44337.0</v>
      </c>
      <c r="J2364" s="14">
        <v>13.127518</v>
      </c>
      <c r="K2364" s="14">
        <f t="shared" si="2"/>
        <v>1545.695719</v>
      </c>
      <c r="L2364" s="15">
        <f t="shared" si="3"/>
        <v>0.5456957187</v>
      </c>
      <c r="M2364" s="15">
        <f t="shared" si="4"/>
        <v>-0.5456957187</v>
      </c>
      <c r="N2364" s="8">
        <f t="shared" si="5"/>
        <v>458</v>
      </c>
    </row>
    <row r="2365" ht="12.75" customHeight="1">
      <c r="A2365" s="7">
        <v>43879.0</v>
      </c>
      <c r="B2365" s="8" t="s">
        <v>537</v>
      </c>
      <c r="C2365" s="8" t="s">
        <v>538</v>
      </c>
      <c r="D2365" s="11">
        <v>9.4648919214E10</v>
      </c>
      <c r="E2365" s="8" t="s">
        <v>20</v>
      </c>
      <c r="F2365" s="8" t="str">
        <f t="shared" si="1"/>
        <v>SELL</v>
      </c>
      <c r="G2365" s="12">
        <v>57.945171</v>
      </c>
      <c r="H2365" s="12">
        <v>1000.0</v>
      </c>
      <c r="I2365" s="7">
        <v>43945.0</v>
      </c>
      <c r="J2365" s="14">
        <v>69.507965</v>
      </c>
      <c r="K2365" s="14">
        <f t="shared" si="2"/>
        <v>1199.547155</v>
      </c>
      <c r="L2365" s="15">
        <f t="shared" si="3"/>
        <v>-0.1995471547</v>
      </c>
      <c r="M2365" s="15">
        <f t="shared" si="4"/>
        <v>0.1995471547</v>
      </c>
      <c r="N2365" s="8">
        <f t="shared" si="5"/>
        <v>66</v>
      </c>
    </row>
    <row r="2366" ht="12.75" customHeight="1">
      <c r="A2366" s="7">
        <v>43879.0</v>
      </c>
      <c r="B2366" s="8" t="s">
        <v>2690</v>
      </c>
      <c r="C2366" s="8" t="s">
        <v>2691</v>
      </c>
      <c r="D2366" s="11">
        <v>1.9576169878E10</v>
      </c>
      <c r="E2366" s="8" t="s">
        <v>20</v>
      </c>
      <c r="F2366" s="8" t="str">
        <f t="shared" si="1"/>
        <v>SELL</v>
      </c>
      <c r="G2366" s="12">
        <v>17.5</v>
      </c>
      <c r="H2366" s="12">
        <v>1000.0</v>
      </c>
      <c r="I2366" s="7">
        <v>43945.0</v>
      </c>
      <c r="J2366" s="14">
        <v>23.280001</v>
      </c>
      <c r="K2366" s="14">
        <f t="shared" si="2"/>
        <v>1330.285771</v>
      </c>
      <c r="L2366" s="15">
        <f t="shared" si="3"/>
        <v>-0.3302857714</v>
      </c>
      <c r="M2366" s="15">
        <f t="shared" si="4"/>
        <v>0.3302857714</v>
      </c>
      <c r="N2366" s="8">
        <f t="shared" si="5"/>
        <v>66</v>
      </c>
    </row>
    <row r="2367" ht="12.75" customHeight="1">
      <c r="A2367" s="7">
        <v>43880.0</v>
      </c>
      <c r="B2367" s="8" t="s">
        <v>2824</v>
      </c>
      <c r="C2367" s="8" t="s">
        <v>2825</v>
      </c>
      <c r="D2367" s="11">
        <v>2.024934516E10</v>
      </c>
      <c r="E2367" s="8" t="s">
        <v>20</v>
      </c>
      <c r="F2367" s="8" t="str">
        <f t="shared" si="1"/>
        <v>SELL</v>
      </c>
      <c r="G2367" s="12">
        <v>47.23</v>
      </c>
      <c r="H2367" s="12">
        <v>1000.0</v>
      </c>
      <c r="I2367" s="16">
        <v>43943.0</v>
      </c>
      <c r="J2367" s="14">
        <v>34.8</v>
      </c>
      <c r="K2367" s="14">
        <f t="shared" si="2"/>
        <v>736.8198179</v>
      </c>
      <c r="L2367" s="15">
        <f t="shared" si="3"/>
        <v>0.2631801821</v>
      </c>
      <c r="M2367" s="15">
        <f t="shared" si="4"/>
        <v>-0.2631801821</v>
      </c>
      <c r="N2367" s="8">
        <f t="shared" si="5"/>
        <v>63</v>
      </c>
    </row>
    <row r="2368" ht="12.75" customHeight="1">
      <c r="A2368" s="7">
        <v>43880.0</v>
      </c>
      <c r="B2368" s="8" t="s">
        <v>2484</v>
      </c>
      <c r="C2368" s="8" t="s">
        <v>2485</v>
      </c>
      <c r="D2368" s="11">
        <v>1.786231496E10</v>
      </c>
      <c r="E2368" s="8" t="s">
        <v>24</v>
      </c>
      <c r="F2368" s="8" t="str">
        <f t="shared" si="1"/>
        <v>BUY</v>
      </c>
      <c r="G2368" s="12">
        <v>57.220001</v>
      </c>
      <c r="H2368" s="12">
        <v>1000.0</v>
      </c>
      <c r="I2368" s="7">
        <v>43928.0</v>
      </c>
      <c r="J2368" s="14">
        <v>35.040001</v>
      </c>
      <c r="K2368" s="14">
        <f t="shared" si="2"/>
        <v>612.3733028</v>
      </c>
      <c r="L2368" s="15">
        <f t="shared" si="3"/>
        <v>-0.3876266972</v>
      </c>
      <c r="M2368" s="15">
        <f t="shared" si="4"/>
        <v>0.3876266972</v>
      </c>
      <c r="N2368" s="8">
        <f t="shared" si="5"/>
        <v>48</v>
      </c>
    </row>
    <row r="2369" ht="12.75" customHeight="1">
      <c r="A2369" s="7">
        <v>43881.0</v>
      </c>
      <c r="B2369" s="8" t="s">
        <v>2826</v>
      </c>
      <c r="C2369" s="8" t="s">
        <v>2827</v>
      </c>
      <c r="D2369" s="11">
        <v>2.6023882715E10</v>
      </c>
      <c r="E2369" s="8" t="s">
        <v>24</v>
      </c>
      <c r="F2369" s="8" t="str">
        <f t="shared" si="1"/>
        <v>BUY</v>
      </c>
      <c r="G2369" s="12">
        <v>112.630249</v>
      </c>
      <c r="H2369" s="12">
        <v>1000.0</v>
      </c>
      <c r="I2369" s="16">
        <v>43895.0</v>
      </c>
      <c r="J2369" s="14">
        <v>116.945015</v>
      </c>
      <c r="K2369" s="14">
        <f t="shared" si="2"/>
        <v>1038.309122</v>
      </c>
      <c r="L2369" s="15">
        <f t="shared" si="3"/>
        <v>0.03830912245</v>
      </c>
      <c r="M2369" s="15">
        <f t="shared" si="4"/>
        <v>-0.03830912245</v>
      </c>
      <c r="N2369" s="8">
        <f t="shared" si="5"/>
        <v>14</v>
      </c>
    </row>
    <row r="2370" ht="12.75" customHeight="1">
      <c r="A2370" s="7">
        <v>43881.0</v>
      </c>
      <c r="B2370" s="8" t="s">
        <v>183</v>
      </c>
      <c r="C2370" s="8" t="s">
        <v>184</v>
      </c>
      <c r="D2370" s="11">
        <v>3.59532201359E11</v>
      </c>
      <c r="E2370" s="8" t="s">
        <v>24</v>
      </c>
      <c r="F2370" s="8" t="str">
        <f t="shared" si="1"/>
        <v>BUY</v>
      </c>
      <c r="G2370" s="12">
        <v>116.077614</v>
      </c>
      <c r="H2370" s="12">
        <v>1000.0</v>
      </c>
      <c r="I2370" s="7">
        <v>43922.0</v>
      </c>
      <c r="J2370" s="14">
        <v>100.258858</v>
      </c>
      <c r="K2370" s="14">
        <f t="shared" si="2"/>
        <v>863.7225951</v>
      </c>
      <c r="L2370" s="15">
        <f t="shared" si="3"/>
        <v>-0.1362774049</v>
      </c>
      <c r="M2370" s="15">
        <f t="shared" si="4"/>
        <v>0.1362774049</v>
      </c>
      <c r="N2370" s="8">
        <f t="shared" si="5"/>
        <v>41</v>
      </c>
    </row>
    <row r="2371" ht="12.75" customHeight="1">
      <c r="A2371" s="7">
        <v>43882.0</v>
      </c>
      <c r="B2371" s="8" t="s">
        <v>1471</v>
      </c>
      <c r="C2371" s="8" t="s">
        <v>1472</v>
      </c>
      <c r="D2371" s="11">
        <v>1.2077623805E10</v>
      </c>
      <c r="E2371" s="8" t="s">
        <v>24</v>
      </c>
      <c r="F2371" s="8" t="str">
        <f t="shared" si="1"/>
        <v>BUY</v>
      </c>
      <c r="G2371" s="12">
        <v>51.162193</v>
      </c>
      <c r="H2371" s="12">
        <v>1000.0</v>
      </c>
      <c r="I2371" s="16">
        <v>44727.0</v>
      </c>
      <c r="J2371" s="14">
        <v>63.768623</v>
      </c>
      <c r="K2371" s="14">
        <f t="shared" si="2"/>
        <v>1246.401283</v>
      </c>
      <c r="L2371" s="15">
        <f t="shared" si="3"/>
        <v>0.2464012831</v>
      </c>
      <c r="M2371" s="15">
        <f t="shared" si="4"/>
        <v>-0.2464012831</v>
      </c>
      <c r="N2371" s="8">
        <f t="shared" si="5"/>
        <v>845</v>
      </c>
    </row>
    <row r="2372" ht="12.75" customHeight="1">
      <c r="A2372" s="7">
        <v>43882.0</v>
      </c>
      <c r="B2372" s="8" t="s">
        <v>2436</v>
      </c>
      <c r="C2372" s="8" t="s">
        <v>2437</v>
      </c>
      <c r="D2372" s="11">
        <v>3.9947458429E10</v>
      </c>
      <c r="E2372" s="8" t="s">
        <v>20</v>
      </c>
      <c r="F2372" s="8" t="str">
        <f t="shared" si="1"/>
        <v>SELL</v>
      </c>
      <c r="G2372" s="12">
        <v>24.986652</v>
      </c>
      <c r="H2372" s="12">
        <v>1000.0</v>
      </c>
      <c r="I2372" s="7">
        <v>44617.0</v>
      </c>
      <c r="J2372" s="14">
        <v>49.050838</v>
      </c>
      <c r="K2372" s="14">
        <f t="shared" si="2"/>
        <v>1963.081649</v>
      </c>
      <c r="L2372" s="15">
        <f t="shared" si="3"/>
        <v>-0.9630816486</v>
      </c>
      <c r="M2372" s="15">
        <f t="shared" si="4"/>
        <v>0.9630816486</v>
      </c>
      <c r="N2372" s="8">
        <f t="shared" si="5"/>
        <v>735</v>
      </c>
    </row>
    <row r="2373" ht="12.75" customHeight="1">
      <c r="A2373" s="7">
        <v>43882.0</v>
      </c>
      <c r="B2373" s="8" t="s">
        <v>1206</v>
      </c>
      <c r="C2373" s="8" t="s">
        <v>1207</v>
      </c>
      <c r="D2373" s="11">
        <v>6.1304806627E10</v>
      </c>
      <c r="E2373" s="8" t="s">
        <v>24</v>
      </c>
      <c r="F2373" s="8" t="str">
        <f t="shared" si="1"/>
        <v>BUY</v>
      </c>
      <c r="G2373" s="12">
        <v>140.67</v>
      </c>
      <c r="H2373" s="12">
        <v>1000.0</v>
      </c>
      <c r="I2373" s="7">
        <v>44053.0</v>
      </c>
      <c r="J2373" s="14">
        <v>95.77</v>
      </c>
      <c r="K2373" s="14">
        <f t="shared" si="2"/>
        <v>680.8132509</v>
      </c>
      <c r="L2373" s="15">
        <f t="shared" si="3"/>
        <v>-0.3191867491</v>
      </c>
      <c r="M2373" s="15">
        <f t="shared" si="4"/>
        <v>0.3191867491</v>
      </c>
      <c r="N2373" s="8">
        <f t="shared" si="5"/>
        <v>171</v>
      </c>
    </row>
    <row r="2374" ht="12.75" customHeight="1">
      <c r="A2374" s="7">
        <v>43885.0</v>
      </c>
      <c r="B2374" s="8" t="s">
        <v>224</v>
      </c>
      <c r="C2374" s="8" t="s">
        <v>225</v>
      </c>
      <c r="D2374" s="11">
        <v>4.4825493494E11</v>
      </c>
      <c r="E2374" s="8" t="s">
        <v>20</v>
      </c>
      <c r="F2374" s="8" t="str">
        <f t="shared" si="1"/>
        <v>SELL</v>
      </c>
      <c r="G2374" s="12">
        <v>133.889679</v>
      </c>
      <c r="H2374" s="12">
        <v>1000.0</v>
      </c>
      <c r="I2374" s="7">
        <v>43924.0</v>
      </c>
      <c r="J2374" s="14">
        <v>123.116867</v>
      </c>
      <c r="K2374" s="14">
        <f t="shared" si="2"/>
        <v>919.5396383</v>
      </c>
      <c r="L2374" s="15">
        <f t="shared" si="3"/>
        <v>0.0804603617</v>
      </c>
      <c r="M2374" s="15">
        <f t="shared" si="4"/>
        <v>-0.0804603617</v>
      </c>
      <c r="N2374" s="8">
        <f t="shared" si="5"/>
        <v>39</v>
      </c>
    </row>
    <row r="2375" ht="12.75" customHeight="1">
      <c r="A2375" s="7">
        <v>43886.0</v>
      </c>
      <c r="B2375" s="8" t="s">
        <v>2828</v>
      </c>
      <c r="C2375" s="8" t="s">
        <v>2829</v>
      </c>
      <c r="D2375" s="11">
        <v>1.40816808E10</v>
      </c>
      <c r="E2375" s="8" t="s">
        <v>20</v>
      </c>
      <c r="F2375" s="8" t="str">
        <f t="shared" si="1"/>
        <v>SELL</v>
      </c>
      <c r="G2375" s="12">
        <v>8.354702</v>
      </c>
      <c r="H2375" s="12">
        <v>1000.0</v>
      </c>
      <c r="I2375" s="16">
        <v>44727.0</v>
      </c>
      <c r="J2375" s="14">
        <v>11.585464</v>
      </c>
      <c r="K2375" s="14">
        <f t="shared" si="2"/>
        <v>1386.699849</v>
      </c>
      <c r="L2375" s="15">
        <f t="shared" si="3"/>
        <v>-0.3866998488</v>
      </c>
      <c r="M2375" s="15">
        <f t="shared" si="4"/>
        <v>0.3866998488</v>
      </c>
      <c r="N2375" s="8">
        <f t="shared" si="5"/>
        <v>841</v>
      </c>
    </row>
    <row r="2376" ht="12.75" customHeight="1">
      <c r="A2376" s="7">
        <v>43886.0</v>
      </c>
      <c r="B2376" s="8" t="s">
        <v>296</v>
      </c>
      <c r="C2376" s="8" t="s">
        <v>297</v>
      </c>
      <c r="D2376" s="11">
        <v>7.1123802559E10</v>
      </c>
      <c r="E2376" s="8" t="s">
        <v>24</v>
      </c>
      <c r="F2376" s="8" t="str">
        <f t="shared" si="1"/>
        <v>BUY</v>
      </c>
      <c r="G2376" s="12">
        <v>57.864395</v>
      </c>
      <c r="H2376" s="12">
        <v>1000.0</v>
      </c>
      <c r="I2376" s="7">
        <v>43936.0</v>
      </c>
      <c r="J2376" s="14">
        <v>64.313164</v>
      </c>
      <c r="K2376" s="14">
        <f t="shared" si="2"/>
        <v>1111.446236</v>
      </c>
      <c r="L2376" s="15">
        <f t="shared" si="3"/>
        <v>0.1114462356</v>
      </c>
      <c r="M2376" s="15">
        <f t="shared" si="4"/>
        <v>-0.1114462356</v>
      </c>
      <c r="N2376" s="8">
        <f t="shared" si="5"/>
        <v>50</v>
      </c>
    </row>
    <row r="2377" ht="12.75" customHeight="1">
      <c r="A2377" s="7">
        <v>43886.0</v>
      </c>
      <c r="B2377" s="8" t="s">
        <v>491</v>
      </c>
      <c r="C2377" s="8" t="s">
        <v>492</v>
      </c>
      <c r="D2377" s="11">
        <v>1.2363668045E10</v>
      </c>
      <c r="E2377" s="8" t="s">
        <v>24</v>
      </c>
      <c r="F2377" s="8" t="str">
        <f t="shared" si="1"/>
        <v>BUY</v>
      </c>
      <c r="G2377" s="12">
        <v>67.75</v>
      </c>
      <c r="H2377" s="12">
        <v>1000.0</v>
      </c>
      <c r="I2377" s="16">
        <v>44174.0</v>
      </c>
      <c r="J2377" s="14">
        <v>143.520004</v>
      </c>
      <c r="K2377" s="14">
        <f t="shared" si="2"/>
        <v>2118.376443</v>
      </c>
      <c r="L2377" s="15">
        <f t="shared" si="3"/>
        <v>1.118376443</v>
      </c>
      <c r="M2377" s="15">
        <f t="shared" si="4"/>
        <v>-1.118376443</v>
      </c>
      <c r="N2377" s="8">
        <f t="shared" si="5"/>
        <v>288</v>
      </c>
    </row>
    <row r="2378" ht="12.75" customHeight="1">
      <c r="A2378" s="7">
        <v>43888.0</v>
      </c>
      <c r="B2378" s="8" t="s">
        <v>177</v>
      </c>
      <c r="C2378" s="8" t="s">
        <v>178</v>
      </c>
      <c r="D2378" s="11">
        <v>1.9131597722E10</v>
      </c>
      <c r="E2378" s="8" t="s">
        <v>24</v>
      </c>
      <c r="F2378" s="8" t="str">
        <f t="shared" si="1"/>
        <v>BUY</v>
      </c>
      <c r="G2378" s="12">
        <v>45.724907</v>
      </c>
      <c r="H2378" s="12">
        <v>1000.0</v>
      </c>
      <c r="I2378" s="7">
        <v>43908.0</v>
      </c>
      <c r="J2378" s="14">
        <v>34.600388</v>
      </c>
      <c r="K2378" s="14">
        <f t="shared" si="2"/>
        <v>756.7076736</v>
      </c>
      <c r="L2378" s="15">
        <f t="shared" si="3"/>
        <v>-0.2432923264</v>
      </c>
      <c r="M2378" s="15">
        <f t="shared" si="4"/>
        <v>0.2432923264</v>
      </c>
      <c r="N2378" s="8">
        <f t="shared" si="5"/>
        <v>20</v>
      </c>
    </row>
    <row r="2379" ht="12.75" customHeight="1">
      <c r="A2379" s="7">
        <v>43889.0</v>
      </c>
      <c r="B2379" s="8" t="s">
        <v>244</v>
      </c>
      <c r="C2379" s="8" t="s">
        <v>245</v>
      </c>
      <c r="D2379" s="11">
        <v>2.1139470831E10</v>
      </c>
      <c r="E2379" s="8" t="s">
        <v>20</v>
      </c>
      <c r="F2379" s="8" t="str">
        <f t="shared" si="1"/>
        <v>SELL</v>
      </c>
      <c r="G2379" s="12">
        <v>79.058205</v>
      </c>
      <c r="H2379" s="12">
        <v>1000.0</v>
      </c>
      <c r="I2379" s="16">
        <v>44727.0</v>
      </c>
      <c r="J2379" s="14">
        <v>66.191879</v>
      </c>
      <c r="K2379" s="14">
        <f t="shared" si="2"/>
        <v>837.2550199</v>
      </c>
      <c r="L2379" s="15">
        <f t="shared" si="3"/>
        <v>0.1627449801</v>
      </c>
      <c r="M2379" s="15">
        <f t="shared" si="4"/>
        <v>-0.1627449801</v>
      </c>
      <c r="N2379" s="8">
        <f t="shared" si="5"/>
        <v>838</v>
      </c>
    </row>
    <row r="2380" ht="12.75" customHeight="1">
      <c r="A2380" s="7">
        <v>43892.0</v>
      </c>
      <c r="B2380" s="8" t="s">
        <v>36</v>
      </c>
      <c r="C2380" s="8" t="s">
        <v>36</v>
      </c>
      <c r="D2380" s="11">
        <v>1.28825360723E11</v>
      </c>
      <c r="E2380" s="8" t="s">
        <v>24</v>
      </c>
      <c r="F2380" s="8" t="str">
        <f t="shared" si="1"/>
        <v>BUY</v>
      </c>
      <c r="G2380" s="12">
        <v>107.74</v>
      </c>
      <c r="H2380" s="12">
        <v>1000.0</v>
      </c>
      <c r="I2380" s="7">
        <v>43900.0</v>
      </c>
      <c r="J2380" s="14">
        <v>100.09</v>
      </c>
      <c r="K2380" s="14">
        <f t="shared" si="2"/>
        <v>928.9957305</v>
      </c>
      <c r="L2380" s="15">
        <f t="shared" si="3"/>
        <v>-0.07100426954</v>
      </c>
      <c r="M2380" s="15">
        <f t="shared" si="4"/>
        <v>0.07100426954</v>
      </c>
      <c r="N2380" s="8">
        <f t="shared" si="5"/>
        <v>8</v>
      </c>
    </row>
    <row r="2381" ht="12.75" customHeight="1">
      <c r="A2381" s="7">
        <v>43892.0</v>
      </c>
      <c r="B2381" s="8" t="s">
        <v>342</v>
      </c>
      <c r="C2381" s="8" t="s">
        <v>343</v>
      </c>
      <c r="D2381" s="11">
        <v>2.0695706284E11</v>
      </c>
      <c r="E2381" s="8" t="s">
        <v>20</v>
      </c>
      <c r="F2381" s="8" t="str">
        <f t="shared" si="1"/>
        <v>SELL</v>
      </c>
      <c r="G2381" s="12">
        <v>29.024042</v>
      </c>
      <c r="H2381" s="12">
        <v>1000.0</v>
      </c>
      <c r="I2381" s="7">
        <v>44068.0</v>
      </c>
      <c r="J2381" s="14">
        <v>32.595417</v>
      </c>
      <c r="K2381" s="14">
        <f t="shared" si="2"/>
        <v>1123.04885</v>
      </c>
      <c r="L2381" s="15">
        <f t="shared" si="3"/>
        <v>-0.1230488503</v>
      </c>
      <c r="M2381" s="15">
        <f t="shared" si="4"/>
        <v>0.1230488503</v>
      </c>
      <c r="N2381" s="8">
        <f t="shared" si="5"/>
        <v>176</v>
      </c>
    </row>
    <row r="2382" ht="12.75" customHeight="1">
      <c r="A2382" s="16">
        <v>43892.0</v>
      </c>
      <c r="B2382" s="8" t="s">
        <v>719</v>
      </c>
      <c r="C2382" s="8" t="s">
        <v>720</v>
      </c>
      <c r="D2382" s="11">
        <v>6.4631015519E10</v>
      </c>
      <c r="E2382" s="17" t="s">
        <v>20</v>
      </c>
      <c r="F2382" s="18" t="str">
        <f t="shared" si="1"/>
        <v>SELL</v>
      </c>
      <c r="G2382" s="12">
        <v>110.21434</v>
      </c>
      <c r="H2382" s="12">
        <v>1000.0</v>
      </c>
      <c r="I2382" s="16">
        <v>43952.0</v>
      </c>
      <c r="J2382" s="14">
        <v>92.911339</v>
      </c>
      <c r="K2382" s="14">
        <f t="shared" si="2"/>
        <v>843.005901</v>
      </c>
      <c r="L2382" s="15">
        <f t="shared" si="3"/>
        <v>0.156994099</v>
      </c>
      <c r="M2382" s="15">
        <f t="shared" si="4"/>
        <v>-0.156994099</v>
      </c>
      <c r="N2382" s="8">
        <f t="shared" si="5"/>
        <v>60</v>
      </c>
    </row>
    <row r="2383" ht="12.75" customHeight="1">
      <c r="A2383" s="7">
        <v>43893.0</v>
      </c>
      <c r="B2383" s="8" t="s">
        <v>28</v>
      </c>
      <c r="C2383" s="8" t="s">
        <v>29</v>
      </c>
      <c r="D2383" s="11">
        <v>3.00794502426E11</v>
      </c>
      <c r="E2383" s="8" t="s">
        <v>20</v>
      </c>
      <c r="F2383" s="8" t="str">
        <f t="shared" si="1"/>
        <v>SELL</v>
      </c>
      <c r="G2383" s="12">
        <v>80.59</v>
      </c>
      <c r="H2383" s="12">
        <v>1000.0</v>
      </c>
      <c r="I2383" s="7">
        <v>43899.0</v>
      </c>
      <c r="J2383" s="14">
        <v>68.87</v>
      </c>
      <c r="K2383" s="14">
        <f t="shared" si="2"/>
        <v>854.5725276</v>
      </c>
      <c r="L2383" s="15">
        <f t="shared" si="3"/>
        <v>0.1454274724</v>
      </c>
      <c r="M2383" s="15">
        <f t="shared" si="4"/>
        <v>-0.1454274724</v>
      </c>
      <c r="N2383" s="8">
        <f t="shared" si="5"/>
        <v>6</v>
      </c>
    </row>
    <row r="2384" ht="12.75" customHeight="1">
      <c r="A2384" s="7">
        <v>43893.0</v>
      </c>
      <c r="B2384" s="8" t="s">
        <v>109</v>
      </c>
      <c r="C2384" s="8" t="s">
        <v>110</v>
      </c>
      <c r="D2384" s="11">
        <v>1.5046201417E10</v>
      </c>
      <c r="E2384" s="8" t="s">
        <v>24</v>
      </c>
      <c r="F2384" s="8" t="str">
        <f t="shared" si="1"/>
        <v>BUY</v>
      </c>
      <c r="G2384" s="12">
        <v>71.610001</v>
      </c>
      <c r="H2384" s="12">
        <v>1000.0</v>
      </c>
      <c r="I2384" s="16">
        <v>44111.0</v>
      </c>
      <c r="J2384" s="14">
        <v>108.43</v>
      </c>
      <c r="K2384" s="14">
        <f t="shared" si="2"/>
        <v>1514.173977</v>
      </c>
      <c r="L2384" s="15">
        <f t="shared" si="3"/>
        <v>0.5141739769</v>
      </c>
      <c r="M2384" s="15">
        <f t="shared" si="4"/>
        <v>-0.5141739769</v>
      </c>
      <c r="N2384" s="8">
        <f t="shared" si="5"/>
        <v>218</v>
      </c>
    </row>
    <row r="2385" ht="12.75" customHeight="1">
      <c r="A2385" s="7">
        <v>43895.0</v>
      </c>
      <c r="B2385" s="8" t="s">
        <v>2826</v>
      </c>
      <c r="C2385" s="8" t="s">
        <v>2827</v>
      </c>
      <c r="D2385" s="11">
        <v>2.6023882715E10</v>
      </c>
      <c r="E2385" s="8" t="s">
        <v>20</v>
      </c>
      <c r="F2385" s="8" t="str">
        <f t="shared" si="1"/>
        <v>SELL</v>
      </c>
      <c r="G2385" s="12">
        <v>116.945015</v>
      </c>
      <c r="H2385" s="12">
        <v>1000.0</v>
      </c>
      <c r="I2385" s="16">
        <v>44727.0</v>
      </c>
      <c r="J2385" s="14">
        <v>137.41806</v>
      </c>
      <c r="K2385" s="14">
        <f t="shared" si="2"/>
        <v>1175.065564</v>
      </c>
      <c r="L2385" s="15">
        <f t="shared" si="3"/>
        <v>-0.1750655639</v>
      </c>
      <c r="M2385" s="15">
        <f t="shared" si="4"/>
        <v>0.1750655639</v>
      </c>
      <c r="N2385" s="8">
        <f t="shared" si="5"/>
        <v>832</v>
      </c>
    </row>
    <row r="2386" ht="12.75" customHeight="1">
      <c r="A2386" s="7">
        <v>43899.0</v>
      </c>
      <c r="B2386" s="8" t="s">
        <v>101</v>
      </c>
      <c r="C2386" s="8" t="s">
        <v>102</v>
      </c>
      <c r="D2386" s="11">
        <v>1.18002826852E11</v>
      </c>
      <c r="E2386" s="8" t="s">
        <v>24</v>
      </c>
      <c r="F2386" s="8" t="str">
        <f t="shared" si="1"/>
        <v>BUY</v>
      </c>
      <c r="G2386" s="12">
        <v>93.562485</v>
      </c>
      <c r="H2386" s="12">
        <v>1000.0</v>
      </c>
      <c r="I2386" s="7">
        <v>44039.0</v>
      </c>
      <c r="J2386" s="14">
        <v>92.105255</v>
      </c>
      <c r="K2386" s="14">
        <f t="shared" si="2"/>
        <v>984.425061</v>
      </c>
      <c r="L2386" s="15">
        <f t="shared" si="3"/>
        <v>-0.01557493904</v>
      </c>
      <c r="M2386" s="15">
        <f t="shared" si="4"/>
        <v>0.01557493904</v>
      </c>
      <c r="N2386" s="8">
        <f t="shared" si="5"/>
        <v>140</v>
      </c>
    </row>
    <row r="2387" ht="12.75" customHeight="1">
      <c r="A2387" s="7">
        <v>43899.0</v>
      </c>
      <c r="B2387" s="8" t="s">
        <v>162</v>
      </c>
      <c r="C2387" s="8" t="s">
        <v>163</v>
      </c>
      <c r="D2387" s="11">
        <v>1.36351276474E11</v>
      </c>
      <c r="E2387" s="8" t="s">
        <v>24</v>
      </c>
      <c r="F2387" s="8" t="str">
        <f t="shared" si="1"/>
        <v>BUY</v>
      </c>
      <c r="G2387" s="12">
        <v>227.169998</v>
      </c>
      <c r="H2387" s="12">
        <v>1000.0</v>
      </c>
      <c r="I2387" s="7">
        <v>43921.0</v>
      </c>
      <c r="J2387" s="14">
        <v>149.139999</v>
      </c>
      <c r="K2387" s="14">
        <f t="shared" si="2"/>
        <v>656.5127451</v>
      </c>
      <c r="L2387" s="15">
        <f t="shared" si="3"/>
        <v>-0.3434872549</v>
      </c>
      <c r="M2387" s="15">
        <f t="shared" si="4"/>
        <v>0.3434872549</v>
      </c>
      <c r="N2387" s="8">
        <f t="shared" si="5"/>
        <v>22</v>
      </c>
    </row>
    <row r="2388" ht="12.75" customHeight="1">
      <c r="A2388" s="7">
        <v>43899.0</v>
      </c>
      <c r="B2388" s="8" t="s">
        <v>367</v>
      </c>
      <c r="C2388" s="8" t="s">
        <v>368</v>
      </c>
      <c r="D2388" s="11">
        <v>1.10593506784E11</v>
      </c>
      <c r="E2388" s="8" t="s">
        <v>24</v>
      </c>
      <c r="F2388" s="8" t="str">
        <f t="shared" si="1"/>
        <v>BUY</v>
      </c>
      <c r="G2388" s="12">
        <v>46.377865</v>
      </c>
      <c r="H2388" s="12">
        <v>1000.0</v>
      </c>
      <c r="I2388" s="16">
        <v>44721.0</v>
      </c>
      <c r="J2388" s="14">
        <v>52.481888</v>
      </c>
      <c r="K2388" s="14">
        <f t="shared" si="2"/>
        <v>1131.615006</v>
      </c>
      <c r="L2388" s="15">
        <f t="shared" si="3"/>
        <v>0.1316150064</v>
      </c>
      <c r="M2388" s="15">
        <f t="shared" si="4"/>
        <v>-0.1316150064</v>
      </c>
      <c r="N2388" s="8">
        <f t="shared" si="5"/>
        <v>822</v>
      </c>
    </row>
    <row r="2389" ht="12.75" customHeight="1">
      <c r="A2389" s="7">
        <v>43899.0</v>
      </c>
      <c r="B2389" s="8" t="s">
        <v>28</v>
      </c>
      <c r="C2389" s="8" t="s">
        <v>29</v>
      </c>
      <c r="D2389" s="11">
        <v>3.00794502426E11</v>
      </c>
      <c r="E2389" s="8" t="s">
        <v>24</v>
      </c>
      <c r="F2389" s="8" t="str">
        <f t="shared" si="1"/>
        <v>BUY</v>
      </c>
      <c r="G2389" s="12">
        <v>68.87</v>
      </c>
      <c r="H2389" s="12">
        <v>1000.0</v>
      </c>
      <c r="I2389" s="7">
        <v>43922.0</v>
      </c>
      <c r="J2389" s="14">
        <v>58.54</v>
      </c>
      <c r="K2389" s="14">
        <f t="shared" si="2"/>
        <v>850.0072601</v>
      </c>
      <c r="L2389" s="15">
        <f t="shared" si="3"/>
        <v>-0.1499927399</v>
      </c>
      <c r="M2389" s="15">
        <f t="shared" si="4"/>
        <v>0.1499927399</v>
      </c>
      <c r="N2389" s="8">
        <f t="shared" si="5"/>
        <v>23</v>
      </c>
    </row>
    <row r="2390" ht="12.75" customHeight="1">
      <c r="A2390" s="7">
        <v>43900.0</v>
      </c>
      <c r="B2390" s="8" t="s">
        <v>36</v>
      </c>
      <c r="C2390" s="8" t="s">
        <v>36</v>
      </c>
      <c r="D2390" s="11">
        <v>1.28825360723E11</v>
      </c>
      <c r="E2390" s="8" t="s">
        <v>20</v>
      </c>
      <c r="F2390" s="8" t="str">
        <f t="shared" si="1"/>
        <v>SELL</v>
      </c>
      <c r="G2390" s="12">
        <v>100.09</v>
      </c>
      <c r="H2390" s="12">
        <v>1000.0</v>
      </c>
      <c r="I2390" s="7">
        <v>44302.0</v>
      </c>
      <c r="J2390" s="14">
        <v>113.11</v>
      </c>
      <c r="K2390" s="14">
        <f t="shared" si="2"/>
        <v>1130.082925</v>
      </c>
      <c r="L2390" s="15">
        <f t="shared" si="3"/>
        <v>-0.1300829254</v>
      </c>
      <c r="M2390" s="15">
        <f t="shared" si="4"/>
        <v>0.1300829254</v>
      </c>
      <c r="N2390" s="8">
        <f t="shared" si="5"/>
        <v>402</v>
      </c>
    </row>
    <row r="2391" ht="12.75" customHeight="1">
      <c r="A2391" s="7">
        <v>43900.0</v>
      </c>
      <c r="B2391" s="8" t="s">
        <v>42</v>
      </c>
      <c r="C2391" s="8" t="s">
        <v>43</v>
      </c>
      <c r="D2391" s="11">
        <v>2.05696688068E11</v>
      </c>
      <c r="E2391" s="8" t="s">
        <v>24</v>
      </c>
      <c r="F2391" s="8" t="str">
        <f t="shared" si="1"/>
        <v>BUY</v>
      </c>
      <c r="G2391" s="12">
        <v>185.559219</v>
      </c>
      <c r="H2391" s="12">
        <v>1000.0</v>
      </c>
      <c r="I2391" s="7">
        <v>43965.0</v>
      </c>
      <c r="J2391" s="14">
        <v>162.858704</v>
      </c>
      <c r="K2391" s="14">
        <f t="shared" si="2"/>
        <v>877.6643105</v>
      </c>
      <c r="L2391" s="15">
        <f t="shared" si="3"/>
        <v>-0.1223356895</v>
      </c>
      <c r="M2391" s="15">
        <f t="shared" si="4"/>
        <v>0.1223356895</v>
      </c>
      <c r="N2391" s="8">
        <f t="shared" si="5"/>
        <v>65</v>
      </c>
    </row>
    <row r="2392" ht="12.75" customHeight="1">
      <c r="A2392" s="7">
        <v>43900.0</v>
      </c>
      <c r="B2392" s="8" t="s">
        <v>523</v>
      </c>
      <c r="C2392" s="8" t="s">
        <v>524</v>
      </c>
      <c r="D2392" s="11">
        <v>2.77088448E11</v>
      </c>
      <c r="E2392" s="8" t="s">
        <v>24</v>
      </c>
      <c r="F2392" s="8" t="str">
        <f t="shared" si="1"/>
        <v>BUY</v>
      </c>
      <c r="G2392" s="12">
        <v>69.960022</v>
      </c>
      <c r="H2392" s="12">
        <v>1000.0</v>
      </c>
      <c r="I2392" s="7">
        <v>43916.0</v>
      </c>
      <c r="J2392" s="14">
        <v>63.236481</v>
      </c>
      <c r="K2392" s="14">
        <f t="shared" si="2"/>
        <v>903.8945271</v>
      </c>
      <c r="L2392" s="15">
        <f t="shared" si="3"/>
        <v>-0.09610547292</v>
      </c>
      <c r="M2392" s="15">
        <f t="shared" si="4"/>
        <v>0.09610547292</v>
      </c>
      <c r="N2392" s="8">
        <f t="shared" si="5"/>
        <v>16</v>
      </c>
    </row>
    <row r="2393" ht="12.75" customHeight="1">
      <c r="A2393" s="7">
        <v>43900.0</v>
      </c>
      <c r="B2393" s="8" t="s">
        <v>509</v>
      </c>
      <c r="C2393" s="8" t="s">
        <v>510</v>
      </c>
      <c r="D2393" s="11">
        <v>1.61091919804E11</v>
      </c>
      <c r="E2393" s="8" t="s">
        <v>24</v>
      </c>
      <c r="F2393" s="8" t="str">
        <f t="shared" si="1"/>
        <v>BUY</v>
      </c>
      <c r="G2393" s="12">
        <v>85.602486</v>
      </c>
      <c r="H2393" s="12">
        <v>1000.0</v>
      </c>
      <c r="I2393" s="7">
        <v>43915.0</v>
      </c>
      <c r="J2393" s="14">
        <v>76.596298</v>
      </c>
      <c r="K2393" s="14">
        <f t="shared" si="2"/>
        <v>894.7905789</v>
      </c>
      <c r="L2393" s="15">
        <f t="shared" si="3"/>
        <v>-0.1052094211</v>
      </c>
      <c r="M2393" s="15">
        <f t="shared" si="4"/>
        <v>0.1052094211</v>
      </c>
      <c r="N2393" s="8">
        <f t="shared" si="5"/>
        <v>15</v>
      </c>
    </row>
    <row r="2394" ht="12.75" customHeight="1">
      <c r="A2394" s="16">
        <v>43900.0</v>
      </c>
      <c r="B2394" s="8" t="s">
        <v>2563</v>
      </c>
      <c r="C2394" s="8" t="s">
        <v>2564</v>
      </c>
      <c r="D2394" s="11">
        <v>9.0444963415E10</v>
      </c>
      <c r="E2394" s="18" t="s">
        <v>24</v>
      </c>
      <c r="F2394" s="17" t="str">
        <f t="shared" si="1"/>
        <v>BUY</v>
      </c>
      <c r="G2394" s="12">
        <v>28.969999</v>
      </c>
      <c r="H2394" s="12">
        <v>1000.0</v>
      </c>
      <c r="I2394" s="16">
        <v>43929.0</v>
      </c>
      <c r="J2394" s="14">
        <v>26.940001</v>
      </c>
      <c r="K2394" s="14">
        <f t="shared" si="2"/>
        <v>929.9275778</v>
      </c>
      <c r="L2394" s="15">
        <f t="shared" si="3"/>
        <v>-0.07007242216</v>
      </c>
      <c r="M2394" s="15">
        <f t="shared" si="4"/>
        <v>0.07007242216</v>
      </c>
      <c r="N2394" s="8">
        <f t="shared" si="5"/>
        <v>29</v>
      </c>
    </row>
    <row r="2395" ht="12.75" customHeight="1">
      <c r="A2395" s="16">
        <v>43900.0</v>
      </c>
      <c r="B2395" s="8" t="s">
        <v>2834</v>
      </c>
      <c r="C2395" s="8" t="s">
        <v>2834</v>
      </c>
      <c r="D2395" s="11">
        <v>1.1636882512E10</v>
      </c>
      <c r="E2395" s="18" t="s">
        <v>24</v>
      </c>
      <c r="F2395" s="17" t="str">
        <f t="shared" si="1"/>
        <v>BUY</v>
      </c>
      <c r="G2395" s="12">
        <v>6.08</v>
      </c>
      <c r="H2395" s="12">
        <v>1000.0</v>
      </c>
      <c r="I2395" s="16">
        <v>44727.0</v>
      </c>
      <c r="J2395" s="14">
        <v>3.75</v>
      </c>
      <c r="K2395" s="14">
        <f t="shared" si="2"/>
        <v>616.7763158</v>
      </c>
      <c r="L2395" s="15">
        <f t="shared" si="3"/>
        <v>-0.3832236842</v>
      </c>
      <c r="M2395" s="15">
        <f t="shared" si="4"/>
        <v>0.3832236842</v>
      </c>
      <c r="N2395" s="8">
        <f t="shared" si="5"/>
        <v>827</v>
      </c>
    </row>
    <row r="2396" ht="12.75" customHeight="1">
      <c r="A2396" s="7">
        <v>43901.0</v>
      </c>
      <c r="B2396" s="8" t="s">
        <v>896</v>
      </c>
      <c r="C2396" s="8" t="s">
        <v>897</v>
      </c>
      <c r="D2396" s="11">
        <v>2.936741335E10</v>
      </c>
      <c r="E2396" s="8" t="s">
        <v>24</v>
      </c>
      <c r="F2396" s="8" t="str">
        <f t="shared" si="1"/>
        <v>BUY</v>
      </c>
      <c r="G2396" s="12">
        <v>27.343988</v>
      </c>
      <c r="H2396" s="12">
        <v>1000.0</v>
      </c>
      <c r="I2396" s="7">
        <v>44334.0</v>
      </c>
      <c r="J2396" s="14">
        <v>47.120724</v>
      </c>
      <c r="K2396" s="14">
        <f t="shared" si="2"/>
        <v>1723.257193</v>
      </c>
      <c r="L2396" s="15">
        <f t="shared" si="3"/>
        <v>0.7232571928</v>
      </c>
      <c r="M2396" s="15">
        <f t="shared" si="4"/>
        <v>-0.7232571928</v>
      </c>
      <c r="N2396" s="8">
        <f t="shared" si="5"/>
        <v>433</v>
      </c>
    </row>
    <row r="2397" ht="12.75" customHeight="1">
      <c r="A2397" s="16">
        <v>43901.0</v>
      </c>
      <c r="B2397" s="8" t="s">
        <v>156</v>
      </c>
      <c r="C2397" s="8" t="s">
        <v>157</v>
      </c>
      <c r="D2397" s="11">
        <v>4.98823227279E11</v>
      </c>
      <c r="E2397" s="18" t="s">
        <v>24</v>
      </c>
      <c r="F2397" s="17" t="str">
        <f t="shared" si="1"/>
        <v>BUY</v>
      </c>
      <c r="G2397" s="12">
        <v>168.83</v>
      </c>
      <c r="H2397" s="12">
        <v>1000.0</v>
      </c>
      <c r="I2397" s="16">
        <v>43955.0</v>
      </c>
      <c r="J2397" s="14">
        <v>171.95</v>
      </c>
      <c r="K2397" s="14">
        <f t="shared" si="2"/>
        <v>1018.480128</v>
      </c>
      <c r="L2397" s="15">
        <f t="shared" si="3"/>
        <v>0.01848012794</v>
      </c>
      <c r="M2397" s="15">
        <f t="shared" si="4"/>
        <v>-0.01848012794</v>
      </c>
      <c r="N2397" s="8">
        <f t="shared" si="5"/>
        <v>54</v>
      </c>
    </row>
    <row r="2398" ht="12.75" customHeight="1">
      <c r="A2398" s="16">
        <v>43901.0</v>
      </c>
      <c r="B2398" s="8" t="s">
        <v>59</v>
      </c>
      <c r="C2398" s="8" t="s">
        <v>60</v>
      </c>
      <c r="D2398" s="11">
        <v>4.25280211092E11</v>
      </c>
      <c r="E2398" s="18" t="s">
        <v>24</v>
      </c>
      <c r="F2398" s="17" t="str">
        <f t="shared" si="1"/>
        <v>BUY</v>
      </c>
      <c r="G2398" s="12">
        <v>107.84</v>
      </c>
      <c r="H2398" s="12">
        <v>1000.0</v>
      </c>
      <c r="I2398" s="16">
        <v>43901.0</v>
      </c>
      <c r="J2398" s="14">
        <v>107.84</v>
      </c>
      <c r="K2398" s="14">
        <f t="shared" si="2"/>
        <v>1000</v>
      </c>
      <c r="L2398" s="15">
        <f t="shared" si="3"/>
        <v>0</v>
      </c>
      <c r="M2398" s="15">
        <f t="shared" si="4"/>
        <v>0</v>
      </c>
      <c r="N2398" s="8">
        <f t="shared" si="5"/>
        <v>0</v>
      </c>
    </row>
    <row r="2399" ht="12.75" customHeight="1">
      <c r="A2399" s="7">
        <v>43902.0</v>
      </c>
      <c r="B2399" s="8" t="s">
        <v>783</v>
      </c>
      <c r="C2399" s="8" t="s">
        <v>784</v>
      </c>
      <c r="D2399" s="11">
        <v>1.00443452698E11</v>
      </c>
      <c r="E2399" s="8" t="s">
        <v>24</v>
      </c>
      <c r="F2399" s="8" t="str">
        <f t="shared" si="1"/>
        <v>BUY</v>
      </c>
      <c r="G2399" s="12">
        <v>17.82004</v>
      </c>
      <c r="H2399" s="12">
        <v>1000.0</v>
      </c>
      <c r="I2399" s="7">
        <v>44139.0</v>
      </c>
      <c r="J2399" s="14">
        <v>16.498627</v>
      </c>
      <c r="K2399" s="14">
        <f t="shared" si="2"/>
        <v>925.8467994</v>
      </c>
      <c r="L2399" s="15">
        <f t="shared" si="3"/>
        <v>-0.07415320055</v>
      </c>
      <c r="M2399" s="15">
        <f t="shared" si="4"/>
        <v>0.07415320055</v>
      </c>
      <c r="N2399" s="8">
        <f t="shared" si="5"/>
        <v>237</v>
      </c>
    </row>
    <row r="2400" ht="12.75" customHeight="1">
      <c r="A2400" s="16">
        <v>43902.0</v>
      </c>
      <c r="B2400" s="8" t="s">
        <v>836</v>
      </c>
      <c r="C2400" s="8" t="s">
        <v>837</v>
      </c>
      <c r="D2400" s="11">
        <v>1.0735109466E10</v>
      </c>
      <c r="E2400" s="18" t="s">
        <v>24</v>
      </c>
      <c r="F2400" s="17" t="str">
        <f t="shared" si="1"/>
        <v>BUY</v>
      </c>
      <c r="G2400" s="12">
        <v>78.339996</v>
      </c>
      <c r="H2400" s="12">
        <v>1000.0</v>
      </c>
      <c r="I2400" s="16">
        <v>44012.0</v>
      </c>
      <c r="J2400" s="14">
        <v>219.419998</v>
      </c>
      <c r="K2400" s="14">
        <f t="shared" si="2"/>
        <v>2800.868129</v>
      </c>
      <c r="L2400" s="15">
        <f t="shared" si="3"/>
        <v>1.800868129</v>
      </c>
      <c r="M2400" s="15">
        <f t="shared" si="4"/>
        <v>-1.800868129</v>
      </c>
      <c r="N2400" s="8">
        <f t="shared" si="5"/>
        <v>110</v>
      </c>
    </row>
    <row r="2401" ht="12.75" customHeight="1">
      <c r="A2401" s="16">
        <v>43902.0</v>
      </c>
      <c r="B2401" s="8" t="s">
        <v>129</v>
      </c>
      <c r="C2401" s="8" t="s">
        <v>130</v>
      </c>
      <c r="D2401" s="11">
        <v>1.5587597568E11</v>
      </c>
      <c r="E2401" s="17" t="s">
        <v>20</v>
      </c>
      <c r="F2401" s="18" t="str">
        <f t="shared" si="1"/>
        <v>SELL</v>
      </c>
      <c r="G2401" s="12">
        <v>24.921396</v>
      </c>
      <c r="H2401" s="12">
        <v>1000.0</v>
      </c>
      <c r="I2401" s="16">
        <v>43937.0</v>
      </c>
      <c r="J2401" s="14">
        <v>24.637367</v>
      </c>
      <c r="K2401" s="14">
        <f t="shared" si="2"/>
        <v>988.603006</v>
      </c>
      <c r="L2401" s="15">
        <f t="shared" si="3"/>
        <v>0.01139699397</v>
      </c>
      <c r="M2401" s="15">
        <f t="shared" si="4"/>
        <v>-0.01139699397</v>
      </c>
      <c r="N2401" s="8">
        <f t="shared" si="5"/>
        <v>35</v>
      </c>
    </row>
    <row r="2402" ht="12.75" customHeight="1">
      <c r="A2402" s="7">
        <v>43907.0</v>
      </c>
      <c r="B2402" s="8" t="s">
        <v>994</v>
      </c>
      <c r="C2402" s="8" t="s">
        <v>995</v>
      </c>
      <c r="D2402" s="11">
        <v>4.2290881167E10</v>
      </c>
      <c r="E2402" s="8" t="s">
        <v>20</v>
      </c>
      <c r="F2402" s="8" t="str">
        <f t="shared" si="1"/>
        <v>SELL</v>
      </c>
      <c r="G2402" s="12">
        <v>28.62298</v>
      </c>
      <c r="H2402" s="12">
        <v>1000.0</v>
      </c>
      <c r="I2402" s="7">
        <v>43921.0</v>
      </c>
      <c r="J2402" s="14">
        <v>33.675598</v>
      </c>
      <c r="K2402" s="14">
        <f t="shared" si="2"/>
        <v>1176.523129</v>
      </c>
      <c r="L2402" s="15">
        <f t="shared" si="3"/>
        <v>-0.1765231293</v>
      </c>
      <c r="M2402" s="15">
        <f t="shared" si="4"/>
        <v>0.1765231293</v>
      </c>
      <c r="N2402" s="8">
        <f t="shared" si="5"/>
        <v>14</v>
      </c>
    </row>
    <row r="2403" ht="12.75" customHeight="1">
      <c r="A2403" s="7">
        <v>43908.0</v>
      </c>
      <c r="B2403" s="8" t="s">
        <v>177</v>
      </c>
      <c r="C2403" s="8" t="s">
        <v>178</v>
      </c>
      <c r="D2403" s="11">
        <v>1.9131597722E10</v>
      </c>
      <c r="E2403" s="8" t="s">
        <v>20</v>
      </c>
      <c r="F2403" s="8" t="str">
        <f t="shared" si="1"/>
        <v>SELL</v>
      </c>
      <c r="G2403" s="12">
        <v>34.600388</v>
      </c>
      <c r="H2403" s="12">
        <v>1000.0</v>
      </c>
      <c r="I2403" s="7">
        <v>44580.0</v>
      </c>
      <c r="J2403" s="14">
        <v>43.735287</v>
      </c>
      <c r="K2403" s="14">
        <f t="shared" si="2"/>
        <v>1264.011461</v>
      </c>
      <c r="L2403" s="15">
        <f t="shared" si="3"/>
        <v>-0.2640114614</v>
      </c>
      <c r="M2403" s="15">
        <f t="shared" si="4"/>
        <v>0.2640114614</v>
      </c>
      <c r="N2403" s="8">
        <f t="shared" si="5"/>
        <v>672</v>
      </c>
    </row>
    <row r="2404" ht="12.75" customHeight="1">
      <c r="A2404" s="16">
        <v>43909.0</v>
      </c>
      <c r="B2404" s="8" t="s">
        <v>59</v>
      </c>
      <c r="C2404" s="8" t="s">
        <v>60</v>
      </c>
      <c r="D2404" s="11">
        <v>4.25280211092E11</v>
      </c>
      <c r="E2404" s="17" t="s">
        <v>20</v>
      </c>
      <c r="F2404" s="18" t="str">
        <f t="shared" si="1"/>
        <v>SELL</v>
      </c>
      <c r="G2404" s="12">
        <v>113.06</v>
      </c>
      <c r="H2404" s="12">
        <v>1000.0</v>
      </c>
      <c r="I2404" s="16">
        <v>43909.0</v>
      </c>
      <c r="J2404" s="14">
        <v>113.06</v>
      </c>
      <c r="K2404" s="14">
        <f t="shared" si="2"/>
        <v>1000</v>
      </c>
      <c r="L2404" s="15">
        <f t="shared" si="3"/>
        <v>0</v>
      </c>
      <c r="M2404" s="15">
        <f t="shared" si="4"/>
        <v>0</v>
      </c>
      <c r="N2404" s="8">
        <f t="shared" si="5"/>
        <v>0</v>
      </c>
    </row>
    <row r="2405" ht="12.75" customHeight="1">
      <c r="A2405" s="7">
        <v>43910.0</v>
      </c>
      <c r="B2405" s="8" t="s">
        <v>691</v>
      </c>
      <c r="C2405" s="8" t="s">
        <v>692</v>
      </c>
      <c r="D2405" s="11">
        <v>4.8448614231E10</v>
      </c>
      <c r="E2405" s="8" t="s">
        <v>24</v>
      </c>
      <c r="F2405" s="8" t="str">
        <f t="shared" si="1"/>
        <v>BUY</v>
      </c>
      <c r="G2405" s="12">
        <v>165.009995</v>
      </c>
      <c r="H2405" s="12">
        <v>1000.0</v>
      </c>
      <c r="I2405" s="7">
        <v>43944.0</v>
      </c>
      <c r="J2405" s="14">
        <v>211.639999</v>
      </c>
      <c r="K2405" s="14">
        <f t="shared" si="2"/>
        <v>1282.588967</v>
      </c>
      <c r="L2405" s="15">
        <f t="shared" si="3"/>
        <v>0.2825889668</v>
      </c>
      <c r="M2405" s="15">
        <f t="shared" si="4"/>
        <v>-0.2825889668</v>
      </c>
      <c r="N2405" s="8">
        <f t="shared" si="5"/>
        <v>34</v>
      </c>
    </row>
    <row r="2406" ht="12.75" customHeight="1">
      <c r="A2406" s="7">
        <v>43910.0</v>
      </c>
      <c r="B2406" s="8" t="s">
        <v>644</v>
      </c>
      <c r="C2406" s="8" t="s">
        <v>645</v>
      </c>
      <c r="D2406" s="11">
        <v>6.9650124965E10</v>
      </c>
      <c r="E2406" s="8" t="s">
        <v>24</v>
      </c>
      <c r="F2406" s="8" t="str">
        <f t="shared" si="1"/>
        <v>BUY</v>
      </c>
      <c r="G2406" s="12">
        <v>35.605721</v>
      </c>
      <c r="H2406" s="12">
        <v>1000.0</v>
      </c>
      <c r="I2406" s="7">
        <v>43916.0</v>
      </c>
      <c r="J2406" s="14">
        <v>44.164494</v>
      </c>
      <c r="K2406" s="14">
        <f t="shared" si="2"/>
        <v>1240.376343</v>
      </c>
      <c r="L2406" s="15">
        <f t="shared" si="3"/>
        <v>0.2403763429</v>
      </c>
      <c r="M2406" s="15">
        <f t="shared" si="4"/>
        <v>-0.2403763429</v>
      </c>
      <c r="N2406" s="8">
        <f t="shared" si="5"/>
        <v>6</v>
      </c>
    </row>
    <row r="2407" ht="12.75" customHeight="1">
      <c r="A2407" s="7">
        <v>43910.0</v>
      </c>
      <c r="B2407" s="8" t="s">
        <v>882</v>
      </c>
      <c r="C2407" s="8" t="s">
        <v>883</v>
      </c>
      <c r="D2407" s="11">
        <v>4.3438580152E10</v>
      </c>
      <c r="E2407" s="8" t="s">
        <v>24</v>
      </c>
      <c r="F2407" s="8" t="str">
        <f t="shared" si="1"/>
        <v>BUY</v>
      </c>
      <c r="G2407" s="12">
        <v>47.09</v>
      </c>
      <c r="H2407" s="12">
        <v>1000.0</v>
      </c>
      <c r="I2407" s="7">
        <v>43915.0</v>
      </c>
      <c r="J2407" s="14">
        <v>54.43</v>
      </c>
      <c r="K2407" s="14">
        <f t="shared" si="2"/>
        <v>1155.871735</v>
      </c>
      <c r="L2407" s="15">
        <f t="shared" si="3"/>
        <v>0.155871735</v>
      </c>
      <c r="M2407" s="15">
        <f t="shared" si="4"/>
        <v>-0.155871735</v>
      </c>
      <c r="N2407" s="8">
        <f t="shared" si="5"/>
        <v>5</v>
      </c>
    </row>
    <row r="2408" ht="12.75" customHeight="1">
      <c r="A2408" s="7">
        <v>43910.0</v>
      </c>
      <c r="B2408" s="8" t="s">
        <v>238</v>
      </c>
      <c r="C2408" s="8" t="s">
        <v>239</v>
      </c>
      <c r="D2408" s="11">
        <v>4.710345024E10</v>
      </c>
      <c r="E2408" s="8" t="s">
        <v>24</v>
      </c>
      <c r="F2408" s="8" t="str">
        <f t="shared" si="1"/>
        <v>BUY</v>
      </c>
      <c r="G2408" s="12">
        <v>113.81</v>
      </c>
      <c r="H2408" s="12">
        <v>1000.0</v>
      </c>
      <c r="I2408" s="7">
        <v>43924.0</v>
      </c>
      <c r="J2408" s="14">
        <v>125.67</v>
      </c>
      <c r="K2408" s="14">
        <f t="shared" si="2"/>
        <v>1104.208769</v>
      </c>
      <c r="L2408" s="15">
        <f t="shared" si="3"/>
        <v>0.104208769</v>
      </c>
      <c r="M2408" s="15">
        <f t="shared" si="4"/>
        <v>-0.104208769</v>
      </c>
      <c r="N2408" s="8">
        <f t="shared" si="5"/>
        <v>14</v>
      </c>
    </row>
    <row r="2409" ht="12.75" customHeight="1">
      <c r="A2409" s="7">
        <v>43914.0</v>
      </c>
      <c r="B2409" s="8" t="s">
        <v>372</v>
      </c>
      <c r="C2409" s="8" t="s">
        <v>373</v>
      </c>
      <c r="D2409" s="11">
        <v>2.6695412156E10</v>
      </c>
      <c r="E2409" s="8" t="s">
        <v>24</v>
      </c>
      <c r="F2409" s="8" t="str">
        <f t="shared" si="1"/>
        <v>BUY</v>
      </c>
      <c r="G2409" s="12">
        <v>26.833637</v>
      </c>
      <c r="H2409" s="12">
        <v>1000.0</v>
      </c>
      <c r="I2409" s="7">
        <v>44210.0</v>
      </c>
      <c r="J2409" s="14">
        <v>41.38308</v>
      </c>
      <c r="K2409" s="14">
        <f t="shared" si="2"/>
        <v>1542.209131</v>
      </c>
      <c r="L2409" s="15">
        <f t="shared" si="3"/>
        <v>0.542209131</v>
      </c>
      <c r="M2409" s="15">
        <f t="shared" si="4"/>
        <v>-0.542209131</v>
      </c>
      <c r="N2409" s="8">
        <f t="shared" si="5"/>
        <v>296</v>
      </c>
    </row>
    <row r="2410" ht="12.75" customHeight="1">
      <c r="A2410" s="7">
        <v>43915.0</v>
      </c>
      <c r="B2410" s="8" t="s">
        <v>509</v>
      </c>
      <c r="C2410" s="8" t="s">
        <v>510</v>
      </c>
      <c r="D2410" s="11">
        <v>1.61091919804E11</v>
      </c>
      <c r="E2410" s="8" t="s">
        <v>20</v>
      </c>
      <c r="F2410" s="8" t="str">
        <f t="shared" si="1"/>
        <v>SELL</v>
      </c>
      <c r="G2410" s="12">
        <v>76.596298</v>
      </c>
      <c r="H2410" s="12">
        <v>1000.0</v>
      </c>
      <c r="I2410" s="7">
        <v>44258.0</v>
      </c>
      <c r="J2410" s="14">
        <v>131.301682</v>
      </c>
      <c r="K2410" s="14">
        <f t="shared" si="2"/>
        <v>1714.204021</v>
      </c>
      <c r="L2410" s="15">
        <f t="shared" si="3"/>
        <v>-0.7142040207</v>
      </c>
      <c r="M2410" s="15">
        <f t="shared" si="4"/>
        <v>0.7142040207</v>
      </c>
      <c r="N2410" s="8">
        <f t="shared" si="5"/>
        <v>343</v>
      </c>
    </row>
    <row r="2411" ht="12.75" customHeight="1">
      <c r="A2411" s="7">
        <v>43915.0</v>
      </c>
      <c r="B2411" s="8" t="s">
        <v>882</v>
      </c>
      <c r="C2411" s="8" t="s">
        <v>883</v>
      </c>
      <c r="D2411" s="11">
        <v>4.3438580152E10</v>
      </c>
      <c r="E2411" s="8" t="s">
        <v>20</v>
      </c>
      <c r="F2411" s="8" t="str">
        <f t="shared" si="1"/>
        <v>SELL</v>
      </c>
      <c r="G2411" s="12">
        <v>54.43</v>
      </c>
      <c r="H2411" s="12">
        <v>1000.0</v>
      </c>
      <c r="I2411" s="16">
        <v>44727.0</v>
      </c>
      <c r="J2411" s="14">
        <v>113.87</v>
      </c>
      <c r="K2411" s="14">
        <f t="shared" si="2"/>
        <v>2092.044828</v>
      </c>
      <c r="L2411" s="15">
        <f t="shared" si="3"/>
        <v>-1.092044828</v>
      </c>
      <c r="M2411" s="15">
        <f t="shared" si="4"/>
        <v>1.092044828</v>
      </c>
      <c r="N2411" s="8">
        <f t="shared" si="5"/>
        <v>812</v>
      </c>
    </row>
    <row r="2412" ht="12.75" customHeight="1">
      <c r="A2412" s="7">
        <v>43916.0</v>
      </c>
      <c r="B2412" s="8" t="s">
        <v>523</v>
      </c>
      <c r="C2412" s="8" t="s">
        <v>524</v>
      </c>
      <c r="D2412" s="11">
        <v>2.77088448E11</v>
      </c>
      <c r="E2412" s="8" t="s">
        <v>20</v>
      </c>
      <c r="F2412" s="8" t="str">
        <f t="shared" si="1"/>
        <v>SELL</v>
      </c>
      <c r="G2412" s="12">
        <v>63.236481</v>
      </c>
      <c r="H2412" s="12">
        <v>1000.0</v>
      </c>
      <c r="I2412" s="7">
        <v>44316.0</v>
      </c>
      <c r="J2412" s="14">
        <v>66.139435</v>
      </c>
      <c r="K2412" s="14">
        <f t="shared" si="2"/>
        <v>1045.906318</v>
      </c>
      <c r="L2412" s="15">
        <f t="shared" si="3"/>
        <v>-0.04590631791</v>
      </c>
      <c r="M2412" s="15">
        <f t="shared" si="4"/>
        <v>0.04590631791</v>
      </c>
      <c r="N2412" s="8">
        <f t="shared" si="5"/>
        <v>400</v>
      </c>
    </row>
    <row r="2413" ht="12.75" customHeight="1">
      <c r="A2413" s="7">
        <v>43916.0</v>
      </c>
      <c r="B2413" s="8" t="s">
        <v>644</v>
      </c>
      <c r="C2413" s="8" t="s">
        <v>645</v>
      </c>
      <c r="D2413" s="11">
        <v>6.9650124965E10</v>
      </c>
      <c r="E2413" s="8" t="s">
        <v>20</v>
      </c>
      <c r="F2413" s="8" t="str">
        <f t="shared" si="1"/>
        <v>SELL</v>
      </c>
      <c r="G2413" s="12">
        <v>44.164494</v>
      </c>
      <c r="H2413" s="12">
        <v>1000.0</v>
      </c>
      <c r="I2413" s="7">
        <v>44099.0</v>
      </c>
      <c r="J2413" s="14">
        <v>48.453743</v>
      </c>
      <c r="K2413" s="14">
        <f t="shared" si="2"/>
        <v>1097.119849</v>
      </c>
      <c r="L2413" s="15">
        <f t="shared" si="3"/>
        <v>-0.09711984926</v>
      </c>
      <c r="M2413" s="15">
        <f t="shared" si="4"/>
        <v>0.09711984926</v>
      </c>
      <c r="N2413" s="8">
        <f t="shared" si="5"/>
        <v>183</v>
      </c>
    </row>
    <row r="2414" ht="12.75" customHeight="1">
      <c r="A2414" s="7">
        <v>43917.0</v>
      </c>
      <c r="B2414" s="8" t="s">
        <v>820</v>
      </c>
      <c r="C2414" s="8" t="s">
        <v>821</v>
      </c>
      <c r="D2414" s="11">
        <v>1.30507429E10</v>
      </c>
      <c r="E2414" s="8" t="s">
        <v>24</v>
      </c>
      <c r="F2414" s="8" t="str">
        <f t="shared" si="1"/>
        <v>BUY</v>
      </c>
      <c r="G2414" s="12">
        <v>58.93</v>
      </c>
      <c r="H2414" s="12">
        <v>1000.0</v>
      </c>
      <c r="I2414" s="7">
        <v>43994.0</v>
      </c>
      <c r="J2414" s="14">
        <v>89.980003</v>
      </c>
      <c r="K2414" s="14">
        <f t="shared" si="2"/>
        <v>1526.896369</v>
      </c>
      <c r="L2414" s="15">
        <f t="shared" si="3"/>
        <v>0.5268963686</v>
      </c>
      <c r="M2414" s="15">
        <f t="shared" si="4"/>
        <v>-0.5268963686</v>
      </c>
      <c r="N2414" s="8">
        <f t="shared" si="5"/>
        <v>77</v>
      </c>
    </row>
    <row r="2415" ht="12.75" customHeight="1">
      <c r="A2415" s="7">
        <v>43917.0</v>
      </c>
      <c r="B2415" s="8" t="s">
        <v>1528</v>
      </c>
      <c r="C2415" s="8" t="s">
        <v>1529</v>
      </c>
      <c r="D2415" s="11">
        <v>2.0087773903E10</v>
      </c>
      <c r="E2415" s="8" t="s">
        <v>24</v>
      </c>
      <c r="F2415" s="8" t="str">
        <f t="shared" si="1"/>
        <v>BUY</v>
      </c>
      <c r="G2415" s="12">
        <v>47.150002</v>
      </c>
      <c r="H2415" s="12">
        <v>1000.0</v>
      </c>
      <c r="I2415" s="7">
        <v>44274.0</v>
      </c>
      <c r="J2415" s="14">
        <v>84.68</v>
      </c>
      <c r="K2415" s="14">
        <f t="shared" si="2"/>
        <v>1795.970231</v>
      </c>
      <c r="L2415" s="15">
        <f t="shared" si="3"/>
        <v>0.7959702313</v>
      </c>
      <c r="M2415" s="15">
        <f t="shared" si="4"/>
        <v>-0.7959702313</v>
      </c>
      <c r="N2415" s="8">
        <f t="shared" si="5"/>
        <v>357</v>
      </c>
    </row>
    <row r="2416" ht="12.75" customHeight="1">
      <c r="A2416" s="7">
        <v>43917.0</v>
      </c>
      <c r="B2416" s="8" t="s">
        <v>361</v>
      </c>
      <c r="C2416" s="8" t="s">
        <v>362</v>
      </c>
      <c r="D2416" s="11">
        <v>3.4406482717E10</v>
      </c>
      <c r="E2416" s="8" t="s">
        <v>24</v>
      </c>
      <c r="F2416" s="8" t="str">
        <f t="shared" si="1"/>
        <v>BUY</v>
      </c>
      <c r="G2416" s="12">
        <v>53.34</v>
      </c>
      <c r="H2416" s="12">
        <v>1000.0</v>
      </c>
      <c r="I2416" s="7">
        <v>43948.0</v>
      </c>
      <c r="J2416" s="14">
        <v>63.549999</v>
      </c>
      <c r="K2416" s="14">
        <f t="shared" si="2"/>
        <v>1191.413555</v>
      </c>
      <c r="L2416" s="15">
        <f t="shared" si="3"/>
        <v>0.1914135546</v>
      </c>
      <c r="M2416" s="15">
        <f t="shared" si="4"/>
        <v>-0.1914135546</v>
      </c>
      <c r="N2416" s="8">
        <f t="shared" si="5"/>
        <v>31</v>
      </c>
    </row>
    <row r="2417" ht="12.75" customHeight="1">
      <c r="A2417" s="7">
        <v>43920.0</v>
      </c>
      <c r="B2417" s="8" t="s">
        <v>785</v>
      </c>
      <c r="C2417" s="8" t="s">
        <v>786</v>
      </c>
      <c r="D2417" s="11">
        <v>1.002434956E10</v>
      </c>
      <c r="E2417" s="8" t="s">
        <v>24</v>
      </c>
      <c r="F2417" s="8" t="str">
        <f t="shared" si="1"/>
        <v>BUY</v>
      </c>
      <c r="G2417" s="12">
        <v>52.09</v>
      </c>
      <c r="H2417" s="12">
        <v>1000.0</v>
      </c>
      <c r="I2417" s="16">
        <v>44727.0</v>
      </c>
      <c r="J2417" s="14">
        <v>74.970001</v>
      </c>
      <c r="K2417" s="14">
        <f t="shared" si="2"/>
        <v>1439.239797</v>
      </c>
      <c r="L2417" s="15">
        <f t="shared" si="3"/>
        <v>0.4392397965</v>
      </c>
      <c r="M2417" s="15">
        <f t="shared" si="4"/>
        <v>-0.4392397965</v>
      </c>
      <c r="N2417" s="8">
        <f t="shared" si="5"/>
        <v>807</v>
      </c>
    </row>
    <row r="2418" ht="12.75" customHeight="1">
      <c r="A2418" s="7">
        <v>43920.0</v>
      </c>
      <c r="B2418" s="8" t="s">
        <v>2844</v>
      </c>
      <c r="C2418" s="8" t="s">
        <v>2845</v>
      </c>
      <c r="D2418" s="11">
        <v>1.5787899249E10</v>
      </c>
      <c r="E2418" s="8" t="s">
        <v>20</v>
      </c>
      <c r="F2418" s="8" t="str">
        <f t="shared" si="1"/>
        <v>SELL</v>
      </c>
      <c r="G2418" s="12">
        <v>48.494545</v>
      </c>
      <c r="H2418" s="12">
        <v>1000.0</v>
      </c>
      <c r="I2418" s="16">
        <v>44727.0</v>
      </c>
      <c r="J2418" s="14">
        <v>63.201202</v>
      </c>
      <c r="K2418" s="14">
        <f t="shared" si="2"/>
        <v>1303.264151</v>
      </c>
      <c r="L2418" s="15">
        <f t="shared" si="3"/>
        <v>-0.3032641506</v>
      </c>
      <c r="M2418" s="15">
        <f t="shared" si="4"/>
        <v>0.3032641506</v>
      </c>
      <c r="N2418" s="8">
        <f t="shared" si="5"/>
        <v>807</v>
      </c>
    </row>
    <row r="2419" ht="12.75" customHeight="1">
      <c r="A2419" s="7">
        <v>43920.0</v>
      </c>
      <c r="B2419" s="8" t="s">
        <v>1419</v>
      </c>
      <c r="C2419" s="8" t="s">
        <v>1420</v>
      </c>
      <c r="D2419" s="11">
        <v>1.67032882881E11</v>
      </c>
      <c r="E2419" s="8" t="s">
        <v>20</v>
      </c>
      <c r="F2419" s="8" t="str">
        <f t="shared" si="1"/>
        <v>SELL</v>
      </c>
      <c r="G2419" s="12">
        <v>104.632317</v>
      </c>
      <c r="H2419" s="12">
        <v>1000.0</v>
      </c>
      <c r="I2419" s="7">
        <v>44130.0</v>
      </c>
      <c r="J2419" s="14">
        <v>108.135956</v>
      </c>
      <c r="K2419" s="14">
        <f t="shared" si="2"/>
        <v>1033.485247</v>
      </c>
      <c r="L2419" s="15">
        <f t="shared" si="3"/>
        <v>-0.0334852472</v>
      </c>
      <c r="M2419" s="15">
        <f t="shared" si="4"/>
        <v>0.0334852472</v>
      </c>
      <c r="N2419" s="8">
        <f t="shared" si="5"/>
        <v>210</v>
      </c>
    </row>
    <row r="2420" ht="12.75" customHeight="1">
      <c r="A2420" s="7">
        <v>43921.0</v>
      </c>
      <c r="B2420" s="8" t="s">
        <v>162</v>
      </c>
      <c r="C2420" s="8" t="s">
        <v>163</v>
      </c>
      <c r="D2420" s="11">
        <v>1.36351276474E11</v>
      </c>
      <c r="E2420" s="8" t="s">
        <v>20</v>
      </c>
      <c r="F2420" s="8" t="str">
        <f t="shared" si="1"/>
        <v>SELL</v>
      </c>
      <c r="G2420" s="12">
        <v>149.139999</v>
      </c>
      <c r="H2420" s="12">
        <v>1000.0</v>
      </c>
      <c r="I2420" s="7">
        <v>44039.0</v>
      </c>
      <c r="J2420" s="14">
        <v>170.210007</v>
      </c>
      <c r="K2420" s="14">
        <f t="shared" si="2"/>
        <v>1141.276707</v>
      </c>
      <c r="L2420" s="15">
        <f t="shared" si="3"/>
        <v>-0.1412767074</v>
      </c>
      <c r="M2420" s="15">
        <f t="shared" si="4"/>
        <v>0.1412767074</v>
      </c>
      <c r="N2420" s="8">
        <f t="shared" si="5"/>
        <v>118</v>
      </c>
    </row>
    <row r="2421" ht="12.75" customHeight="1">
      <c r="A2421" s="7">
        <v>43921.0</v>
      </c>
      <c r="B2421" s="8" t="s">
        <v>76</v>
      </c>
      <c r="C2421" s="8" t="s">
        <v>77</v>
      </c>
      <c r="D2421" s="11">
        <v>1.57074705249E11</v>
      </c>
      <c r="E2421" s="8" t="s">
        <v>20</v>
      </c>
      <c r="F2421" s="8" t="str">
        <f t="shared" si="1"/>
        <v>SELL</v>
      </c>
      <c r="G2421" s="12">
        <v>96.599998</v>
      </c>
      <c r="H2421" s="12">
        <v>1000.0</v>
      </c>
      <c r="I2421" s="7">
        <v>43952.0</v>
      </c>
      <c r="J2421" s="14">
        <v>105.5</v>
      </c>
      <c r="K2421" s="14">
        <f t="shared" si="2"/>
        <v>1092.132528</v>
      </c>
      <c r="L2421" s="15">
        <f t="shared" si="3"/>
        <v>-0.09213252779</v>
      </c>
      <c r="M2421" s="15">
        <f t="shared" si="4"/>
        <v>0.09213252779</v>
      </c>
      <c r="N2421" s="8">
        <f t="shared" si="5"/>
        <v>31</v>
      </c>
    </row>
    <row r="2422" ht="12.75" customHeight="1">
      <c r="A2422" s="7">
        <v>43921.0</v>
      </c>
      <c r="B2422" s="8" t="s">
        <v>994</v>
      </c>
      <c r="C2422" s="8" t="s">
        <v>995</v>
      </c>
      <c r="D2422" s="11">
        <v>4.2290881167E10</v>
      </c>
      <c r="E2422" s="8" t="s">
        <v>24</v>
      </c>
      <c r="F2422" s="8" t="str">
        <f t="shared" si="1"/>
        <v>BUY</v>
      </c>
      <c r="G2422" s="12">
        <v>33.675598</v>
      </c>
      <c r="H2422" s="12">
        <v>1000.0</v>
      </c>
      <c r="I2422" s="7">
        <v>43949.0</v>
      </c>
      <c r="J2422" s="14">
        <v>37.85466</v>
      </c>
      <c r="K2422" s="14">
        <f t="shared" si="2"/>
        <v>1124.097633</v>
      </c>
      <c r="L2422" s="15">
        <f t="shared" si="3"/>
        <v>0.124097633</v>
      </c>
      <c r="M2422" s="15">
        <f t="shared" si="4"/>
        <v>-0.124097633</v>
      </c>
      <c r="N2422" s="8">
        <f t="shared" si="5"/>
        <v>28</v>
      </c>
    </row>
    <row r="2423" ht="12.75" customHeight="1">
      <c r="A2423" s="7">
        <v>43921.0</v>
      </c>
      <c r="B2423" s="8" t="s">
        <v>1987</v>
      </c>
      <c r="C2423" s="8" t="s">
        <v>1988</v>
      </c>
      <c r="D2423" s="11">
        <v>7.3940024E10</v>
      </c>
      <c r="E2423" s="8" t="s">
        <v>20</v>
      </c>
      <c r="F2423" s="8" t="str">
        <f t="shared" si="1"/>
        <v>SELL</v>
      </c>
      <c r="G2423" s="12">
        <v>47.381062</v>
      </c>
      <c r="H2423" s="12">
        <v>1000.0</v>
      </c>
      <c r="I2423" s="7">
        <v>44048.0</v>
      </c>
      <c r="J2423" s="14">
        <v>47.286205</v>
      </c>
      <c r="K2423" s="14">
        <f t="shared" si="2"/>
        <v>997.9979976</v>
      </c>
      <c r="L2423" s="15">
        <f t="shared" si="3"/>
        <v>0.002002002403</v>
      </c>
      <c r="M2423" s="15">
        <f t="shared" si="4"/>
        <v>-0.002002002403</v>
      </c>
      <c r="N2423" s="8">
        <f t="shared" si="5"/>
        <v>127</v>
      </c>
    </row>
    <row r="2424" ht="12.75" customHeight="1">
      <c r="A2424" s="7">
        <v>43922.0</v>
      </c>
      <c r="B2424" s="8" t="s">
        <v>503</v>
      </c>
      <c r="C2424" s="8" t="s">
        <v>504</v>
      </c>
      <c r="D2424" s="11">
        <v>2.24291300639E11</v>
      </c>
      <c r="E2424" s="8" t="s">
        <v>20</v>
      </c>
      <c r="F2424" s="8" t="str">
        <f t="shared" si="1"/>
        <v>SELL</v>
      </c>
      <c r="G2424" s="12">
        <v>34.362465</v>
      </c>
      <c r="H2424" s="12">
        <v>1000.0</v>
      </c>
      <c r="I2424" s="16">
        <v>44134.0</v>
      </c>
      <c r="J2424" s="14">
        <v>33.0471</v>
      </c>
      <c r="K2424" s="14">
        <f t="shared" si="2"/>
        <v>961.7208777</v>
      </c>
      <c r="L2424" s="15">
        <f t="shared" si="3"/>
        <v>0.03827912229</v>
      </c>
      <c r="M2424" s="15">
        <f t="shared" si="4"/>
        <v>-0.03827912229</v>
      </c>
      <c r="N2424" s="8">
        <f t="shared" si="5"/>
        <v>212</v>
      </c>
    </row>
    <row r="2425" ht="12.75" customHeight="1">
      <c r="A2425" s="7">
        <v>43922.0</v>
      </c>
      <c r="B2425" s="8" t="s">
        <v>1580</v>
      </c>
      <c r="C2425" s="8" t="s">
        <v>1581</v>
      </c>
      <c r="D2425" s="11">
        <v>1.3183352E10</v>
      </c>
      <c r="E2425" s="8" t="s">
        <v>20</v>
      </c>
      <c r="F2425" s="8" t="str">
        <f t="shared" si="1"/>
        <v>SELL</v>
      </c>
      <c r="G2425" s="12">
        <v>139.14</v>
      </c>
      <c r="H2425" s="12">
        <v>1000.0</v>
      </c>
      <c r="I2425" s="16">
        <v>44564.0</v>
      </c>
      <c r="J2425" s="14">
        <v>98.26</v>
      </c>
      <c r="K2425" s="14">
        <f t="shared" si="2"/>
        <v>706.1951991</v>
      </c>
      <c r="L2425" s="15">
        <f t="shared" si="3"/>
        <v>0.2938048009</v>
      </c>
      <c r="M2425" s="15">
        <f t="shared" si="4"/>
        <v>-0.2938048009</v>
      </c>
      <c r="N2425" s="8">
        <f t="shared" si="5"/>
        <v>642</v>
      </c>
    </row>
    <row r="2426" ht="12.75" customHeight="1">
      <c r="A2426" s="7">
        <v>43922.0</v>
      </c>
      <c r="B2426" s="8" t="s">
        <v>28</v>
      </c>
      <c r="C2426" s="8" t="s">
        <v>29</v>
      </c>
      <c r="D2426" s="11">
        <v>3.00794502426E11</v>
      </c>
      <c r="E2426" s="8" t="s">
        <v>20</v>
      </c>
      <c r="F2426" s="8" t="str">
        <f t="shared" si="1"/>
        <v>SELL</v>
      </c>
      <c r="G2426" s="12">
        <v>58.54</v>
      </c>
      <c r="H2426" s="12">
        <v>1000.0</v>
      </c>
      <c r="I2426" s="7">
        <v>44179.0</v>
      </c>
      <c r="J2426" s="14">
        <v>79.76</v>
      </c>
      <c r="K2426" s="14">
        <f t="shared" si="2"/>
        <v>1362.487188</v>
      </c>
      <c r="L2426" s="15">
        <f t="shared" si="3"/>
        <v>-0.3624871882</v>
      </c>
      <c r="M2426" s="15">
        <f t="shared" si="4"/>
        <v>0.3624871882</v>
      </c>
      <c r="N2426" s="8">
        <f t="shared" si="5"/>
        <v>257</v>
      </c>
    </row>
    <row r="2427" ht="12.75" customHeight="1">
      <c r="A2427" s="7">
        <v>43922.0</v>
      </c>
      <c r="B2427" s="8" t="s">
        <v>539</v>
      </c>
      <c r="C2427" s="8" t="s">
        <v>540</v>
      </c>
      <c r="D2427" s="11">
        <v>4.0102861682E10</v>
      </c>
      <c r="E2427" s="8" t="s">
        <v>20</v>
      </c>
      <c r="F2427" s="8" t="str">
        <f t="shared" si="1"/>
        <v>SELL</v>
      </c>
      <c r="G2427" s="12">
        <v>230.660004</v>
      </c>
      <c r="H2427" s="12">
        <v>1000.0</v>
      </c>
      <c r="I2427" s="16">
        <v>44713.0</v>
      </c>
      <c r="J2427" s="14">
        <v>369.630005</v>
      </c>
      <c r="K2427" s="14">
        <f t="shared" si="2"/>
        <v>1602.488505</v>
      </c>
      <c r="L2427" s="15">
        <f t="shared" si="3"/>
        <v>-0.6024885051</v>
      </c>
      <c r="M2427" s="15">
        <f t="shared" si="4"/>
        <v>0.6024885051</v>
      </c>
      <c r="N2427" s="8">
        <f t="shared" si="5"/>
        <v>791</v>
      </c>
    </row>
    <row r="2428" ht="12.75" customHeight="1">
      <c r="A2428" s="7">
        <v>43922.0</v>
      </c>
      <c r="B2428" s="8" t="s">
        <v>183</v>
      </c>
      <c r="C2428" s="8" t="s">
        <v>184</v>
      </c>
      <c r="D2428" s="11">
        <v>3.59532201359E11</v>
      </c>
      <c r="E2428" s="8" t="s">
        <v>20</v>
      </c>
      <c r="F2428" s="8" t="str">
        <f t="shared" si="1"/>
        <v>SELL</v>
      </c>
      <c r="G2428" s="12">
        <v>100.258858</v>
      </c>
      <c r="H2428" s="12">
        <v>1000.0</v>
      </c>
      <c r="I2428" s="7">
        <v>44302.0</v>
      </c>
      <c r="J2428" s="14">
        <v>128.982498</v>
      </c>
      <c r="K2428" s="14">
        <f t="shared" si="2"/>
        <v>1286.494785</v>
      </c>
      <c r="L2428" s="15">
        <f t="shared" si="3"/>
        <v>-0.2864947853</v>
      </c>
      <c r="M2428" s="15">
        <f t="shared" si="4"/>
        <v>0.2864947853</v>
      </c>
      <c r="N2428" s="8">
        <f t="shared" si="5"/>
        <v>380</v>
      </c>
    </row>
    <row r="2429" ht="12.75" customHeight="1">
      <c r="A2429" s="7">
        <v>43922.0</v>
      </c>
      <c r="B2429" s="8" t="s">
        <v>928</v>
      </c>
      <c r="C2429" s="8" t="s">
        <v>929</v>
      </c>
      <c r="D2429" s="11">
        <v>2.5369109606E10</v>
      </c>
      <c r="E2429" s="8" t="s">
        <v>24</v>
      </c>
      <c r="F2429" s="8" t="str">
        <f t="shared" si="1"/>
        <v>BUY</v>
      </c>
      <c r="G2429" s="12">
        <v>25.77</v>
      </c>
      <c r="H2429" s="12">
        <v>1000.0</v>
      </c>
      <c r="I2429" s="7">
        <v>44053.0</v>
      </c>
      <c r="J2429" s="14">
        <v>57.310001</v>
      </c>
      <c r="K2429" s="14">
        <f t="shared" si="2"/>
        <v>2223.903803</v>
      </c>
      <c r="L2429" s="15">
        <f t="shared" si="3"/>
        <v>1.223903803</v>
      </c>
      <c r="M2429" s="15">
        <f t="shared" si="4"/>
        <v>-1.223903803</v>
      </c>
      <c r="N2429" s="8">
        <f t="shared" si="5"/>
        <v>131</v>
      </c>
    </row>
    <row r="2430" ht="12.75" customHeight="1">
      <c r="A2430" s="7">
        <v>43923.0</v>
      </c>
      <c r="B2430" s="8" t="s">
        <v>357</v>
      </c>
      <c r="C2430" s="8" t="s">
        <v>358</v>
      </c>
      <c r="D2430" s="11">
        <v>3.8837002821E10</v>
      </c>
      <c r="E2430" s="8" t="s">
        <v>24</v>
      </c>
      <c r="F2430" s="8" t="str">
        <f t="shared" si="1"/>
        <v>BUY</v>
      </c>
      <c r="G2430" s="12">
        <v>10.669094</v>
      </c>
      <c r="H2430" s="12">
        <v>1000.0</v>
      </c>
      <c r="I2430" s="7">
        <v>44201.0</v>
      </c>
      <c r="J2430" s="14">
        <v>11.684531</v>
      </c>
      <c r="K2430" s="14">
        <f t="shared" si="2"/>
        <v>1095.17556</v>
      </c>
      <c r="L2430" s="15">
        <f t="shared" si="3"/>
        <v>0.09517556036</v>
      </c>
      <c r="M2430" s="15">
        <f t="shared" si="4"/>
        <v>-0.09517556036</v>
      </c>
      <c r="N2430" s="8">
        <f t="shared" si="5"/>
        <v>278</v>
      </c>
    </row>
    <row r="2431" ht="12.75" customHeight="1">
      <c r="A2431" s="7">
        <v>43924.0</v>
      </c>
      <c r="B2431" s="8" t="s">
        <v>457</v>
      </c>
      <c r="C2431" s="8" t="s">
        <v>458</v>
      </c>
      <c r="D2431" s="11">
        <v>2.64890507807E11</v>
      </c>
      <c r="E2431" s="8" t="s">
        <v>24</v>
      </c>
      <c r="F2431" s="8" t="str">
        <f t="shared" si="1"/>
        <v>BUY</v>
      </c>
      <c r="G2431" s="12">
        <v>62.824093</v>
      </c>
      <c r="H2431" s="12">
        <v>1000.0</v>
      </c>
      <c r="I2431" s="16">
        <v>43956.0</v>
      </c>
      <c r="J2431" s="14">
        <v>74.189468</v>
      </c>
      <c r="K2431" s="14">
        <f t="shared" si="2"/>
        <v>1180.907904</v>
      </c>
      <c r="L2431" s="15">
        <f t="shared" si="3"/>
        <v>0.1809079042</v>
      </c>
      <c r="M2431" s="15">
        <f t="shared" si="4"/>
        <v>-0.1809079042</v>
      </c>
      <c r="N2431" s="8">
        <f t="shared" si="5"/>
        <v>32</v>
      </c>
    </row>
    <row r="2432" ht="12.75" customHeight="1">
      <c r="A2432" s="7">
        <v>43924.0</v>
      </c>
      <c r="B2432" s="8" t="s">
        <v>224</v>
      </c>
      <c r="C2432" s="8" t="s">
        <v>225</v>
      </c>
      <c r="D2432" s="11">
        <v>4.4825493494E11</v>
      </c>
      <c r="E2432" s="8" t="s">
        <v>24</v>
      </c>
      <c r="F2432" s="8" t="str">
        <f t="shared" si="1"/>
        <v>BUY</v>
      </c>
      <c r="G2432" s="12">
        <v>123.116867</v>
      </c>
      <c r="H2432" s="12">
        <v>1000.0</v>
      </c>
      <c r="I2432" s="7">
        <v>43936.0</v>
      </c>
      <c r="J2432" s="14">
        <v>135.495529</v>
      </c>
      <c r="K2432" s="14">
        <f t="shared" si="2"/>
        <v>1100.543998</v>
      </c>
      <c r="L2432" s="15">
        <f t="shared" si="3"/>
        <v>0.1005439978</v>
      </c>
      <c r="M2432" s="15">
        <f t="shared" si="4"/>
        <v>-0.1005439978</v>
      </c>
      <c r="N2432" s="8">
        <f t="shared" si="5"/>
        <v>12</v>
      </c>
    </row>
    <row r="2433" ht="12.75" customHeight="1">
      <c r="A2433" s="7">
        <v>43924.0</v>
      </c>
      <c r="B2433" s="8" t="s">
        <v>40</v>
      </c>
      <c r="C2433" s="8" t="s">
        <v>41</v>
      </c>
      <c r="D2433" s="11">
        <v>2.63583141248E11</v>
      </c>
      <c r="E2433" s="8" t="s">
        <v>24</v>
      </c>
      <c r="F2433" s="8" t="str">
        <f t="shared" si="1"/>
        <v>BUY</v>
      </c>
      <c r="G2433" s="12">
        <v>39.645535</v>
      </c>
      <c r="H2433" s="12">
        <v>1000.0</v>
      </c>
      <c r="I2433" s="7">
        <v>44028.0</v>
      </c>
      <c r="J2433" s="14">
        <v>42.123283</v>
      </c>
      <c r="K2433" s="14">
        <f t="shared" si="2"/>
        <v>1062.49753</v>
      </c>
      <c r="L2433" s="15">
        <f t="shared" si="3"/>
        <v>0.06249752967</v>
      </c>
      <c r="M2433" s="15">
        <f t="shared" si="4"/>
        <v>-0.06249752967</v>
      </c>
      <c r="N2433" s="8">
        <f t="shared" si="5"/>
        <v>104</v>
      </c>
    </row>
    <row r="2434" ht="12.75" customHeight="1">
      <c r="A2434" s="7">
        <v>43924.0</v>
      </c>
      <c r="B2434" s="8" t="s">
        <v>670</v>
      </c>
      <c r="C2434" s="8" t="s">
        <v>671</v>
      </c>
      <c r="D2434" s="11">
        <v>2.1156167025E10</v>
      </c>
      <c r="E2434" s="8" t="s">
        <v>24</v>
      </c>
      <c r="F2434" s="8" t="str">
        <f t="shared" si="1"/>
        <v>BUY</v>
      </c>
      <c r="G2434" s="12">
        <v>2.836586</v>
      </c>
      <c r="H2434" s="12">
        <v>1000.0</v>
      </c>
      <c r="I2434" s="7">
        <v>43998.0</v>
      </c>
      <c r="J2434" s="14">
        <v>4.145046</v>
      </c>
      <c r="K2434" s="14">
        <f t="shared" si="2"/>
        <v>1461.279862</v>
      </c>
      <c r="L2434" s="15">
        <f t="shared" si="3"/>
        <v>0.4612798625</v>
      </c>
      <c r="M2434" s="15">
        <f t="shared" si="4"/>
        <v>-0.4612798625</v>
      </c>
      <c r="N2434" s="8">
        <f t="shared" si="5"/>
        <v>74</v>
      </c>
    </row>
    <row r="2435" ht="12.75" customHeight="1">
      <c r="A2435" s="7">
        <v>43924.0</v>
      </c>
      <c r="B2435" s="8" t="s">
        <v>1404</v>
      </c>
      <c r="C2435" s="8" t="s">
        <v>1405</v>
      </c>
      <c r="D2435" s="11">
        <v>3.830633271E10</v>
      </c>
      <c r="E2435" s="8" t="s">
        <v>24</v>
      </c>
      <c r="F2435" s="8" t="str">
        <f t="shared" si="1"/>
        <v>BUY</v>
      </c>
      <c r="G2435" s="12">
        <v>36.492863</v>
      </c>
      <c r="H2435" s="12">
        <v>1000.0</v>
      </c>
      <c r="I2435" s="7">
        <v>44496.0</v>
      </c>
      <c r="J2435" s="14">
        <v>65.640915</v>
      </c>
      <c r="K2435" s="14">
        <f t="shared" si="2"/>
        <v>1798.732947</v>
      </c>
      <c r="L2435" s="15">
        <f t="shared" si="3"/>
        <v>0.7987329468</v>
      </c>
      <c r="M2435" s="15">
        <f t="shared" si="4"/>
        <v>-0.7987329468</v>
      </c>
      <c r="N2435" s="8">
        <f t="shared" si="5"/>
        <v>572</v>
      </c>
    </row>
    <row r="2436" ht="12.75" customHeight="1">
      <c r="A2436" s="7">
        <v>43924.0</v>
      </c>
      <c r="B2436" s="8" t="s">
        <v>238</v>
      </c>
      <c r="C2436" s="8" t="s">
        <v>239</v>
      </c>
      <c r="D2436" s="11">
        <v>4.710345024E10</v>
      </c>
      <c r="E2436" s="8" t="s">
        <v>20</v>
      </c>
      <c r="F2436" s="8" t="str">
        <f t="shared" si="1"/>
        <v>SELL</v>
      </c>
      <c r="G2436" s="12">
        <v>125.67</v>
      </c>
      <c r="H2436" s="12">
        <v>1000.0</v>
      </c>
      <c r="I2436" s="16">
        <v>44727.0</v>
      </c>
      <c r="J2436" s="14">
        <v>226.6</v>
      </c>
      <c r="K2436" s="14">
        <f t="shared" si="2"/>
        <v>1803.135195</v>
      </c>
      <c r="L2436" s="15">
        <f t="shared" si="3"/>
        <v>-0.8031351954</v>
      </c>
      <c r="M2436" s="15">
        <f t="shared" si="4"/>
        <v>0.8031351954</v>
      </c>
      <c r="N2436" s="8">
        <f t="shared" si="5"/>
        <v>803</v>
      </c>
    </row>
    <row r="2437" ht="12.75" customHeight="1">
      <c r="A2437" s="7">
        <v>43927.0</v>
      </c>
      <c r="B2437" s="8" t="s">
        <v>689</v>
      </c>
      <c r="C2437" s="8" t="s">
        <v>690</v>
      </c>
      <c r="D2437" s="11">
        <v>4.1085696745E10</v>
      </c>
      <c r="E2437" s="8" t="s">
        <v>20</v>
      </c>
      <c r="F2437" s="8" t="str">
        <f t="shared" si="1"/>
        <v>SELL</v>
      </c>
      <c r="G2437" s="12">
        <v>51.804531</v>
      </c>
      <c r="H2437" s="12">
        <v>1000.0</v>
      </c>
      <c r="I2437" s="16">
        <v>44727.0</v>
      </c>
      <c r="J2437" s="14">
        <v>64.099396</v>
      </c>
      <c r="K2437" s="14">
        <f t="shared" si="2"/>
        <v>1237.331847</v>
      </c>
      <c r="L2437" s="15">
        <f t="shared" si="3"/>
        <v>-0.2373318465</v>
      </c>
      <c r="M2437" s="15">
        <f t="shared" si="4"/>
        <v>0.2373318465</v>
      </c>
      <c r="N2437" s="8">
        <f t="shared" si="5"/>
        <v>800</v>
      </c>
    </row>
    <row r="2438" ht="12.75" customHeight="1">
      <c r="A2438" s="7">
        <v>43927.0</v>
      </c>
      <c r="B2438" s="8" t="s">
        <v>1344</v>
      </c>
      <c r="C2438" s="8" t="s">
        <v>1345</v>
      </c>
      <c r="D2438" s="11">
        <v>3.3872E10</v>
      </c>
      <c r="E2438" s="8" t="s">
        <v>24</v>
      </c>
      <c r="F2438" s="8" t="str">
        <f t="shared" si="1"/>
        <v>BUY</v>
      </c>
      <c r="G2438" s="12">
        <v>41.452961</v>
      </c>
      <c r="H2438" s="12">
        <v>1000.0</v>
      </c>
      <c r="I2438" s="16">
        <v>44727.0</v>
      </c>
      <c r="J2438" s="14">
        <v>90.181938</v>
      </c>
      <c r="K2438" s="14">
        <f t="shared" si="2"/>
        <v>2175.524639</v>
      </c>
      <c r="L2438" s="15">
        <f t="shared" si="3"/>
        <v>1.175524639</v>
      </c>
      <c r="M2438" s="15">
        <f t="shared" si="4"/>
        <v>-1.175524639</v>
      </c>
      <c r="N2438" s="8">
        <f t="shared" si="5"/>
        <v>800</v>
      </c>
    </row>
    <row r="2439" ht="12.75" customHeight="1">
      <c r="A2439" s="7">
        <v>43928.0</v>
      </c>
      <c r="B2439" s="8" t="s">
        <v>16</v>
      </c>
      <c r="C2439" s="8" t="s">
        <v>17</v>
      </c>
      <c r="D2439" s="11">
        <v>1.41375537264E11</v>
      </c>
      <c r="E2439" s="8" t="s">
        <v>20</v>
      </c>
      <c r="F2439" s="8" t="str">
        <f t="shared" si="1"/>
        <v>SELL</v>
      </c>
      <c r="G2439" s="12">
        <v>112.353996</v>
      </c>
      <c r="H2439" s="12">
        <v>1000.0</v>
      </c>
      <c r="I2439" s="7">
        <v>43945.0</v>
      </c>
      <c r="J2439" s="14">
        <v>106.057106</v>
      </c>
      <c r="K2439" s="14">
        <f t="shared" si="2"/>
        <v>943.9549084</v>
      </c>
      <c r="L2439" s="15">
        <f t="shared" si="3"/>
        <v>0.05604509162</v>
      </c>
      <c r="M2439" s="15">
        <f t="shared" si="4"/>
        <v>-0.05604509162</v>
      </c>
      <c r="N2439" s="8">
        <f t="shared" si="5"/>
        <v>17</v>
      </c>
    </row>
    <row r="2440" ht="12.75" customHeight="1">
      <c r="A2440" s="7">
        <v>43928.0</v>
      </c>
      <c r="B2440" s="8" t="s">
        <v>2484</v>
      </c>
      <c r="C2440" s="8" t="s">
        <v>2485</v>
      </c>
      <c r="D2440" s="11">
        <v>1.786231496E10</v>
      </c>
      <c r="E2440" s="8" t="s">
        <v>20</v>
      </c>
      <c r="F2440" s="8" t="str">
        <f t="shared" si="1"/>
        <v>SELL</v>
      </c>
      <c r="G2440" s="12">
        <v>35.040001</v>
      </c>
      <c r="H2440" s="12">
        <v>1000.0</v>
      </c>
      <c r="I2440" s="7">
        <v>44720.0</v>
      </c>
      <c r="J2440" s="14">
        <v>204.770004</v>
      </c>
      <c r="K2440" s="14">
        <f t="shared" si="2"/>
        <v>5843.892641</v>
      </c>
      <c r="L2440" s="15">
        <f t="shared" si="3"/>
        <v>-4.843892641</v>
      </c>
      <c r="M2440" s="15">
        <f t="shared" si="4"/>
        <v>4.843892641</v>
      </c>
      <c r="N2440" s="8">
        <f t="shared" si="5"/>
        <v>792</v>
      </c>
    </row>
    <row r="2441" ht="12.75" customHeight="1">
      <c r="A2441" s="7">
        <v>43929.0</v>
      </c>
      <c r="B2441" s="8" t="s">
        <v>487</v>
      </c>
      <c r="C2441" s="8" t="s">
        <v>488</v>
      </c>
      <c r="D2441" s="11">
        <v>1.918612137E10</v>
      </c>
      <c r="E2441" s="8" t="s">
        <v>20</v>
      </c>
      <c r="F2441" s="8" t="str">
        <f t="shared" si="1"/>
        <v>SELL</v>
      </c>
      <c r="G2441" s="12">
        <v>58.309425</v>
      </c>
      <c r="H2441" s="12">
        <v>1000.0</v>
      </c>
      <c r="I2441" s="16">
        <v>44727.0</v>
      </c>
      <c r="J2441" s="14">
        <v>111.558426</v>
      </c>
      <c r="K2441" s="14">
        <f t="shared" si="2"/>
        <v>1913.214305</v>
      </c>
      <c r="L2441" s="15">
        <f t="shared" si="3"/>
        <v>-0.9132143045</v>
      </c>
      <c r="M2441" s="15">
        <f t="shared" si="4"/>
        <v>0.9132143045</v>
      </c>
      <c r="N2441" s="8">
        <f t="shared" si="5"/>
        <v>798</v>
      </c>
    </row>
    <row r="2442" ht="12.75" customHeight="1">
      <c r="A2442" s="7">
        <v>43929.0</v>
      </c>
      <c r="B2442" s="8" t="s">
        <v>593</v>
      </c>
      <c r="C2442" s="8" t="s">
        <v>594</v>
      </c>
      <c r="D2442" s="11">
        <v>5.6003039209E10</v>
      </c>
      <c r="E2442" s="8" t="s">
        <v>20</v>
      </c>
      <c r="F2442" s="8" t="str">
        <f t="shared" si="1"/>
        <v>SELL</v>
      </c>
      <c r="G2442" s="12">
        <v>161.269409</v>
      </c>
      <c r="H2442" s="12">
        <v>1000.0</v>
      </c>
      <c r="I2442" s="16">
        <v>44727.0</v>
      </c>
      <c r="J2442" s="14">
        <v>240.345749</v>
      </c>
      <c r="K2442" s="14">
        <f t="shared" si="2"/>
        <v>1490.336887</v>
      </c>
      <c r="L2442" s="15">
        <f t="shared" si="3"/>
        <v>-0.4903368871</v>
      </c>
      <c r="M2442" s="15">
        <f t="shared" si="4"/>
        <v>0.4903368871</v>
      </c>
      <c r="N2442" s="8">
        <f t="shared" si="5"/>
        <v>798</v>
      </c>
    </row>
    <row r="2443" ht="12.75" customHeight="1">
      <c r="A2443" s="7">
        <v>43929.0</v>
      </c>
      <c r="B2443" s="8" t="s">
        <v>2848</v>
      </c>
      <c r="C2443" s="8" t="s">
        <v>2849</v>
      </c>
      <c r="D2443" s="11">
        <v>1.763444207E10</v>
      </c>
      <c r="E2443" s="8" t="s">
        <v>20</v>
      </c>
      <c r="F2443" s="8" t="str">
        <f t="shared" si="1"/>
        <v>SELL</v>
      </c>
      <c r="G2443" s="12">
        <v>53.1</v>
      </c>
      <c r="H2443" s="12">
        <v>1000.0</v>
      </c>
      <c r="I2443" s="16">
        <v>43956.0</v>
      </c>
      <c r="J2443" s="14">
        <v>60.63</v>
      </c>
      <c r="K2443" s="14">
        <f t="shared" si="2"/>
        <v>1141.80791</v>
      </c>
      <c r="L2443" s="15">
        <f t="shared" si="3"/>
        <v>-0.1418079096</v>
      </c>
      <c r="M2443" s="15">
        <f t="shared" si="4"/>
        <v>0.1418079096</v>
      </c>
      <c r="N2443" s="8">
        <f t="shared" si="5"/>
        <v>27</v>
      </c>
    </row>
    <row r="2444" ht="12.75" customHeight="1">
      <c r="A2444" s="16">
        <v>43929.0</v>
      </c>
      <c r="B2444" s="8" t="s">
        <v>2563</v>
      </c>
      <c r="C2444" s="8" t="s">
        <v>2564</v>
      </c>
      <c r="D2444" s="11">
        <v>9.0444963415E10</v>
      </c>
      <c r="E2444" s="17" t="s">
        <v>20</v>
      </c>
      <c r="F2444" s="18" t="str">
        <f t="shared" si="1"/>
        <v>SELL</v>
      </c>
      <c r="G2444" s="12">
        <v>26.940001</v>
      </c>
      <c r="H2444" s="12">
        <v>1000.0</v>
      </c>
      <c r="I2444" s="16">
        <v>44180.0</v>
      </c>
      <c r="J2444" s="14">
        <v>51.0</v>
      </c>
      <c r="K2444" s="14">
        <f t="shared" si="2"/>
        <v>1893.095698</v>
      </c>
      <c r="L2444" s="15">
        <f t="shared" si="3"/>
        <v>-0.8930956981</v>
      </c>
      <c r="M2444" s="15">
        <f t="shared" si="4"/>
        <v>0.8930956981</v>
      </c>
      <c r="N2444" s="8">
        <f t="shared" si="5"/>
        <v>251</v>
      </c>
    </row>
    <row r="2445" ht="12.75" customHeight="1">
      <c r="A2445" s="7">
        <v>43930.0</v>
      </c>
      <c r="B2445" s="8" t="s">
        <v>519</v>
      </c>
      <c r="C2445" s="8" t="s">
        <v>520</v>
      </c>
      <c r="D2445" s="11">
        <v>7.6400132215E10</v>
      </c>
      <c r="E2445" s="8" t="s">
        <v>20</v>
      </c>
      <c r="F2445" s="8" t="str">
        <f t="shared" si="1"/>
        <v>SELL</v>
      </c>
      <c r="G2445" s="12">
        <v>37.19701</v>
      </c>
      <c r="H2445" s="12">
        <v>1000.0</v>
      </c>
      <c r="I2445" s="16">
        <v>44727.0</v>
      </c>
      <c r="J2445" s="14">
        <v>119.239929</v>
      </c>
      <c r="K2445" s="14">
        <f t="shared" si="2"/>
        <v>3205.632092</v>
      </c>
      <c r="L2445" s="15">
        <f t="shared" si="3"/>
        <v>-2.205632092</v>
      </c>
      <c r="M2445" s="15">
        <f t="shared" si="4"/>
        <v>2.205632092</v>
      </c>
      <c r="N2445" s="8">
        <f t="shared" si="5"/>
        <v>797</v>
      </c>
    </row>
    <row r="2446" ht="12.75" customHeight="1">
      <c r="A2446" s="7">
        <v>43930.0</v>
      </c>
      <c r="B2446" s="8" t="s">
        <v>916</v>
      </c>
      <c r="C2446" s="8" t="s">
        <v>917</v>
      </c>
      <c r="D2446" s="11">
        <v>2.680915576E10</v>
      </c>
      <c r="E2446" s="8" t="s">
        <v>20</v>
      </c>
      <c r="F2446" s="8" t="str">
        <f t="shared" si="1"/>
        <v>SELL</v>
      </c>
      <c r="G2446" s="12">
        <v>30.08</v>
      </c>
      <c r="H2446" s="12">
        <v>1000.0</v>
      </c>
      <c r="I2446" s="7">
        <v>43937.0</v>
      </c>
      <c r="J2446" s="14">
        <v>24.18</v>
      </c>
      <c r="K2446" s="14">
        <f t="shared" si="2"/>
        <v>803.856383</v>
      </c>
      <c r="L2446" s="15">
        <f t="shared" si="3"/>
        <v>0.196143617</v>
      </c>
      <c r="M2446" s="15">
        <f t="shared" si="4"/>
        <v>-0.196143617</v>
      </c>
      <c r="N2446" s="8">
        <f t="shared" si="5"/>
        <v>7</v>
      </c>
    </row>
    <row r="2447" ht="12.75" customHeight="1">
      <c r="A2447" s="7">
        <v>43930.0</v>
      </c>
      <c r="B2447" s="8" t="s">
        <v>1083</v>
      </c>
      <c r="C2447" s="8" t="s">
        <v>1084</v>
      </c>
      <c r="D2447" s="11">
        <v>1.00469964538E11</v>
      </c>
      <c r="E2447" s="8" t="s">
        <v>24</v>
      </c>
      <c r="F2447" s="8" t="str">
        <f t="shared" si="1"/>
        <v>BUY</v>
      </c>
      <c r="G2447" s="12">
        <v>167.929993</v>
      </c>
      <c r="H2447" s="12">
        <v>1000.0</v>
      </c>
      <c r="I2447" s="7">
        <v>44251.0</v>
      </c>
      <c r="J2447" s="14">
        <v>252.903336</v>
      </c>
      <c r="K2447" s="14">
        <f t="shared" si="2"/>
        <v>1506.004565</v>
      </c>
      <c r="L2447" s="15">
        <f t="shared" si="3"/>
        <v>0.5060045647</v>
      </c>
      <c r="M2447" s="15">
        <f t="shared" si="4"/>
        <v>-0.5060045647</v>
      </c>
      <c r="N2447" s="8">
        <f t="shared" si="5"/>
        <v>321</v>
      </c>
    </row>
    <row r="2448" ht="12.75" customHeight="1">
      <c r="A2448" s="7">
        <v>43930.0</v>
      </c>
      <c r="B2448" s="8" t="s">
        <v>617</v>
      </c>
      <c r="C2448" s="8" t="s">
        <v>618</v>
      </c>
      <c r="D2448" s="11">
        <v>1.0549685928E11</v>
      </c>
      <c r="E2448" s="8" t="s">
        <v>24</v>
      </c>
      <c r="F2448" s="8" t="str">
        <f t="shared" si="1"/>
        <v>BUY</v>
      </c>
      <c r="G2448" s="12">
        <v>176.185883</v>
      </c>
      <c r="H2448" s="12">
        <v>1000.0</v>
      </c>
      <c r="I2448" s="16">
        <v>44727.0</v>
      </c>
      <c r="J2448" s="14">
        <v>199.454529</v>
      </c>
      <c r="K2448" s="14">
        <f t="shared" si="2"/>
        <v>1132.068731</v>
      </c>
      <c r="L2448" s="15">
        <f t="shared" si="3"/>
        <v>0.1320687311</v>
      </c>
      <c r="M2448" s="15">
        <f t="shared" si="4"/>
        <v>-0.1320687311</v>
      </c>
      <c r="N2448" s="8">
        <f t="shared" si="5"/>
        <v>797</v>
      </c>
    </row>
    <row r="2449" ht="12.75" customHeight="1">
      <c r="A2449" s="7">
        <v>43934.0</v>
      </c>
      <c r="B2449" s="8" t="s">
        <v>2858</v>
      </c>
      <c r="C2449" s="8" t="s">
        <v>2859</v>
      </c>
      <c r="D2449" s="11">
        <v>1.25365809254E11</v>
      </c>
      <c r="E2449" s="8" t="s">
        <v>20</v>
      </c>
      <c r="F2449" s="8" t="str">
        <f t="shared" si="1"/>
        <v>SELL</v>
      </c>
      <c r="G2449" s="12">
        <v>56.56</v>
      </c>
      <c r="H2449" s="12">
        <v>1000.0</v>
      </c>
      <c r="I2449" s="7">
        <v>44068.0</v>
      </c>
      <c r="J2449" s="14">
        <v>56.66</v>
      </c>
      <c r="K2449" s="14">
        <f t="shared" si="2"/>
        <v>1001.768034</v>
      </c>
      <c r="L2449" s="15">
        <f t="shared" si="3"/>
        <v>-0.001768033946</v>
      </c>
      <c r="M2449" s="15">
        <f t="shared" si="4"/>
        <v>0.001768033946</v>
      </c>
      <c r="N2449" s="8">
        <f t="shared" si="5"/>
        <v>134</v>
      </c>
    </row>
    <row r="2450" ht="12.75" customHeight="1">
      <c r="A2450" s="7">
        <v>43935.0</v>
      </c>
      <c r="B2450" s="8" t="s">
        <v>908</v>
      </c>
      <c r="C2450" s="8" t="s">
        <v>909</v>
      </c>
      <c r="D2450" s="11">
        <v>6.5325189471E10</v>
      </c>
      <c r="E2450" s="8" t="s">
        <v>24</v>
      </c>
      <c r="F2450" s="8" t="str">
        <f t="shared" si="1"/>
        <v>BUY</v>
      </c>
      <c r="G2450" s="12">
        <v>330.708405</v>
      </c>
      <c r="H2450" s="12">
        <v>1000.0</v>
      </c>
      <c r="I2450" s="7">
        <v>44700.0</v>
      </c>
      <c r="J2450" s="14">
        <v>440.28241</v>
      </c>
      <c r="K2450" s="14">
        <f t="shared" si="2"/>
        <v>1331.331177</v>
      </c>
      <c r="L2450" s="15">
        <f t="shared" si="3"/>
        <v>0.3313311768</v>
      </c>
      <c r="M2450" s="15">
        <f t="shared" si="4"/>
        <v>-0.3313311768</v>
      </c>
      <c r="N2450" s="8">
        <f t="shared" si="5"/>
        <v>765</v>
      </c>
    </row>
    <row r="2451" ht="12.75" customHeight="1">
      <c r="A2451" s="7">
        <v>43936.0</v>
      </c>
      <c r="B2451" s="8" t="s">
        <v>296</v>
      </c>
      <c r="C2451" s="8" t="s">
        <v>297</v>
      </c>
      <c r="D2451" s="11">
        <v>7.1123802559E10</v>
      </c>
      <c r="E2451" s="8" t="s">
        <v>20</v>
      </c>
      <c r="F2451" s="8" t="str">
        <f t="shared" si="1"/>
        <v>SELL</v>
      </c>
      <c r="G2451" s="12">
        <v>64.313164</v>
      </c>
      <c r="H2451" s="12">
        <v>1000.0</v>
      </c>
      <c r="I2451" s="7">
        <v>44564.0</v>
      </c>
      <c r="J2451" s="14">
        <v>66.30632</v>
      </c>
      <c r="K2451" s="14">
        <f t="shared" si="2"/>
        <v>1030.991416</v>
      </c>
      <c r="L2451" s="15">
        <f t="shared" si="3"/>
        <v>-0.03099141569</v>
      </c>
      <c r="M2451" s="15">
        <f t="shared" si="4"/>
        <v>0.03099141569</v>
      </c>
      <c r="N2451" s="8">
        <f t="shared" si="5"/>
        <v>628</v>
      </c>
    </row>
    <row r="2452" ht="12.75" customHeight="1">
      <c r="A2452" s="7">
        <v>43936.0</v>
      </c>
      <c r="B2452" s="8" t="s">
        <v>224</v>
      </c>
      <c r="C2452" s="8" t="s">
        <v>225</v>
      </c>
      <c r="D2452" s="11">
        <v>4.4825493494E11</v>
      </c>
      <c r="E2452" s="8" t="s">
        <v>20</v>
      </c>
      <c r="F2452" s="8" t="str">
        <f t="shared" si="1"/>
        <v>SELL</v>
      </c>
      <c r="G2452" s="12">
        <v>135.495529</v>
      </c>
      <c r="H2452" s="12">
        <v>1000.0</v>
      </c>
      <c r="I2452" s="7">
        <v>44082.0</v>
      </c>
      <c r="J2452" s="14">
        <v>136.970825</v>
      </c>
      <c r="K2452" s="14">
        <f t="shared" si="2"/>
        <v>1010.888153</v>
      </c>
      <c r="L2452" s="15">
        <f t="shared" si="3"/>
        <v>-0.01088815263</v>
      </c>
      <c r="M2452" s="15">
        <f t="shared" si="4"/>
        <v>0.01088815263</v>
      </c>
      <c r="N2452" s="8">
        <f t="shared" si="5"/>
        <v>146</v>
      </c>
    </row>
    <row r="2453" ht="12.75" customHeight="1">
      <c r="A2453" s="7">
        <v>43937.0</v>
      </c>
      <c r="B2453" s="8" t="s">
        <v>1483</v>
      </c>
      <c r="C2453" s="8" t="s">
        <v>1484</v>
      </c>
      <c r="D2453" s="11">
        <v>5.4743988065E10</v>
      </c>
      <c r="E2453" s="8" t="s">
        <v>20</v>
      </c>
      <c r="F2453" s="8" t="str">
        <f t="shared" si="1"/>
        <v>SELL</v>
      </c>
      <c r="G2453" s="12">
        <v>43.48</v>
      </c>
      <c r="H2453" s="12">
        <v>1000.0</v>
      </c>
      <c r="I2453" s="16">
        <v>44727.0</v>
      </c>
      <c r="J2453" s="14">
        <v>82.99</v>
      </c>
      <c r="K2453" s="14">
        <f t="shared" si="2"/>
        <v>1908.693652</v>
      </c>
      <c r="L2453" s="15">
        <f t="shared" si="3"/>
        <v>-0.9086936523</v>
      </c>
      <c r="M2453" s="15">
        <f t="shared" si="4"/>
        <v>0.9086936523</v>
      </c>
      <c r="N2453" s="8">
        <f t="shared" si="5"/>
        <v>790</v>
      </c>
    </row>
    <row r="2454" ht="12.75" customHeight="1">
      <c r="A2454" s="7">
        <v>43937.0</v>
      </c>
      <c r="B2454" s="8" t="s">
        <v>916</v>
      </c>
      <c r="C2454" s="8" t="s">
        <v>917</v>
      </c>
      <c r="D2454" s="11">
        <v>2.680915576E10</v>
      </c>
      <c r="E2454" s="8" t="s">
        <v>24</v>
      </c>
      <c r="F2454" s="8" t="str">
        <f t="shared" si="1"/>
        <v>BUY</v>
      </c>
      <c r="G2454" s="12">
        <v>24.18</v>
      </c>
      <c r="H2454" s="12">
        <v>1000.0</v>
      </c>
      <c r="I2454" s="7">
        <v>43984.0</v>
      </c>
      <c r="J2454" s="14">
        <v>39.72</v>
      </c>
      <c r="K2454" s="14">
        <f t="shared" si="2"/>
        <v>1642.679901</v>
      </c>
      <c r="L2454" s="15">
        <f t="shared" si="3"/>
        <v>0.6426799007</v>
      </c>
      <c r="M2454" s="15">
        <f t="shared" si="4"/>
        <v>-0.6426799007</v>
      </c>
      <c r="N2454" s="8">
        <f t="shared" si="5"/>
        <v>47</v>
      </c>
    </row>
    <row r="2455" ht="12.75" customHeight="1">
      <c r="A2455" s="16">
        <v>43937.0</v>
      </c>
      <c r="B2455" s="8" t="s">
        <v>129</v>
      </c>
      <c r="C2455" s="8" t="s">
        <v>130</v>
      </c>
      <c r="D2455" s="11">
        <v>1.5587597568E11</v>
      </c>
      <c r="E2455" s="18" t="s">
        <v>24</v>
      </c>
      <c r="F2455" s="17" t="str">
        <f t="shared" si="1"/>
        <v>BUY</v>
      </c>
      <c r="G2455" s="12">
        <v>24.637367</v>
      </c>
      <c r="H2455" s="12">
        <v>1000.0</v>
      </c>
      <c r="I2455" s="16">
        <v>43984.0</v>
      </c>
      <c r="J2455" s="14">
        <v>25.614738</v>
      </c>
      <c r="K2455" s="14">
        <f t="shared" si="2"/>
        <v>1039.67027</v>
      </c>
      <c r="L2455" s="15">
        <f t="shared" si="3"/>
        <v>0.03967026996</v>
      </c>
      <c r="M2455" s="15">
        <f t="shared" si="4"/>
        <v>-0.03967026996</v>
      </c>
      <c r="N2455" s="8">
        <f t="shared" si="5"/>
        <v>47</v>
      </c>
    </row>
    <row r="2456" ht="12.75" customHeight="1">
      <c r="A2456" s="7">
        <v>43942.0</v>
      </c>
      <c r="B2456" s="8" t="s">
        <v>2632</v>
      </c>
      <c r="C2456" s="8" t="s">
        <v>2633</v>
      </c>
      <c r="D2456" s="11">
        <v>3.8209156732E10</v>
      </c>
      <c r="E2456" s="8" t="s">
        <v>24</v>
      </c>
      <c r="F2456" s="8" t="str">
        <f t="shared" si="1"/>
        <v>BUY</v>
      </c>
      <c r="G2456" s="12">
        <v>26.172367</v>
      </c>
      <c r="H2456" s="12">
        <v>1000.0</v>
      </c>
      <c r="I2456" s="7">
        <v>44201.0</v>
      </c>
      <c r="J2456" s="14">
        <v>49.494816</v>
      </c>
      <c r="K2456" s="14">
        <f t="shared" si="2"/>
        <v>1891.109658</v>
      </c>
      <c r="L2456" s="15">
        <f t="shared" si="3"/>
        <v>0.8911096578</v>
      </c>
      <c r="M2456" s="15">
        <f t="shared" si="4"/>
        <v>-0.8911096578</v>
      </c>
      <c r="N2456" s="8">
        <f t="shared" si="5"/>
        <v>259</v>
      </c>
    </row>
    <row r="2457" ht="12.75" customHeight="1">
      <c r="A2457" s="7">
        <v>43942.0</v>
      </c>
      <c r="B2457" s="8" t="s">
        <v>2860</v>
      </c>
      <c r="C2457" s="8" t="s">
        <v>2861</v>
      </c>
      <c r="D2457" s="11">
        <v>1.8998498E10</v>
      </c>
      <c r="E2457" s="8" t="s">
        <v>20</v>
      </c>
      <c r="F2457" s="8" t="str">
        <f t="shared" si="1"/>
        <v>SELL</v>
      </c>
      <c r="G2457" s="12">
        <v>124.7</v>
      </c>
      <c r="H2457" s="12">
        <v>1000.0</v>
      </c>
      <c r="I2457" s="16">
        <v>44727.0</v>
      </c>
      <c r="J2457" s="14">
        <v>184.89</v>
      </c>
      <c r="K2457" s="14">
        <f t="shared" si="2"/>
        <v>1482.678428</v>
      </c>
      <c r="L2457" s="15">
        <f t="shared" si="3"/>
        <v>-0.4826784282</v>
      </c>
      <c r="M2457" s="15">
        <f t="shared" si="4"/>
        <v>0.4826784282</v>
      </c>
      <c r="N2457" s="8">
        <f t="shared" si="5"/>
        <v>785</v>
      </c>
    </row>
    <row r="2458" ht="12.75" customHeight="1">
      <c r="A2458" s="7">
        <v>43943.0</v>
      </c>
      <c r="B2458" s="8" t="s">
        <v>2824</v>
      </c>
      <c r="C2458" s="8" t="s">
        <v>2825</v>
      </c>
      <c r="D2458" s="11">
        <v>2.024934516E10</v>
      </c>
      <c r="E2458" s="8" t="s">
        <v>24</v>
      </c>
      <c r="F2458" s="8" t="str">
        <f t="shared" si="1"/>
        <v>BUY</v>
      </c>
      <c r="G2458" s="12">
        <v>34.8</v>
      </c>
      <c r="H2458" s="12">
        <v>1000.0</v>
      </c>
      <c r="I2458" s="16">
        <v>44727.0</v>
      </c>
      <c r="J2458" s="14">
        <v>54.45</v>
      </c>
      <c r="K2458" s="14">
        <f t="shared" si="2"/>
        <v>1564.655172</v>
      </c>
      <c r="L2458" s="15">
        <f t="shared" si="3"/>
        <v>0.5646551724</v>
      </c>
      <c r="M2458" s="15">
        <f t="shared" si="4"/>
        <v>-0.5646551724</v>
      </c>
      <c r="N2458" s="8">
        <f t="shared" si="5"/>
        <v>784</v>
      </c>
    </row>
    <row r="2459" ht="12.75" customHeight="1">
      <c r="A2459" s="7">
        <v>43944.0</v>
      </c>
      <c r="B2459" s="8" t="s">
        <v>2810</v>
      </c>
      <c r="C2459" s="8" t="s">
        <v>2811</v>
      </c>
      <c r="D2459" s="11">
        <v>1.716992E10</v>
      </c>
      <c r="E2459" s="8" t="s">
        <v>24</v>
      </c>
      <c r="F2459" s="8" t="str">
        <f t="shared" si="1"/>
        <v>BUY</v>
      </c>
      <c r="G2459" s="12">
        <v>13.96</v>
      </c>
      <c r="H2459" s="12">
        <v>1000.0</v>
      </c>
      <c r="I2459" s="7">
        <v>44060.0</v>
      </c>
      <c r="J2459" s="14">
        <v>30.02</v>
      </c>
      <c r="K2459" s="14">
        <f t="shared" si="2"/>
        <v>2150.429799</v>
      </c>
      <c r="L2459" s="15">
        <f t="shared" si="3"/>
        <v>1.150429799</v>
      </c>
      <c r="M2459" s="15">
        <f t="shared" si="4"/>
        <v>-1.150429799</v>
      </c>
      <c r="N2459" s="8">
        <f t="shared" si="5"/>
        <v>116</v>
      </c>
    </row>
    <row r="2460" ht="12.75" customHeight="1">
      <c r="A2460" s="7">
        <v>43944.0</v>
      </c>
      <c r="B2460" s="8" t="s">
        <v>691</v>
      </c>
      <c r="C2460" s="8" t="s">
        <v>692</v>
      </c>
      <c r="D2460" s="11">
        <v>4.8448614231E10</v>
      </c>
      <c r="E2460" s="8" t="s">
        <v>20</v>
      </c>
      <c r="F2460" s="8" t="str">
        <f t="shared" si="1"/>
        <v>SELL</v>
      </c>
      <c r="G2460" s="12">
        <v>211.639999</v>
      </c>
      <c r="H2460" s="12">
        <v>1000.0</v>
      </c>
      <c r="I2460" s="16">
        <v>44727.0</v>
      </c>
      <c r="J2460" s="14">
        <v>285.720001</v>
      </c>
      <c r="K2460" s="14">
        <f t="shared" si="2"/>
        <v>1350.028361</v>
      </c>
      <c r="L2460" s="15">
        <f t="shared" si="3"/>
        <v>-0.3500283611</v>
      </c>
      <c r="M2460" s="15">
        <f t="shared" si="4"/>
        <v>0.3500283611</v>
      </c>
      <c r="N2460" s="8">
        <f t="shared" si="5"/>
        <v>783</v>
      </c>
    </row>
    <row r="2461" ht="12.75" customHeight="1">
      <c r="A2461" s="7">
        <v>43945.0</v>
      </c>
      <c r="B2461" s="8" t="s">
        <v>2864</v>
      </c>
      <c r="C2461" s="8" t="s">
        <v>2865</v>
      </c>
      <c r="D2461" s="11">
        <v>4.4572001674E10</v>
      </c>
      <c r="E2461" s="8" t="s">
        <v>24</v>
      </c>
      <c r="F2461" s="8" t="str">
        <f t="shared" si="1"/>
        <v>BUY</v>
      </c>
      <c r="G2461" s="12">
        <v>15.601354</v>
      </c>
      <c r="H2461" s="12">
        <v>1000.0</v>
      </c>
      <c r="I2461" s="16">
        <v>44582.0</v>
      </c>
      <c r="J2461" s="14">
        <v>46.803497</v>
      </c>
      <c r="K2461" s="14">
        <f t="shared" si="2"/>
        <v>2999.963785</v>
      </c>
      <c r="L2461" s="15">
        <f t="shared" si="3"/>
        <v>1.999963785</v>
      </c>
      <c r="M2461" s="15">
        <f t="shared" si="4"/>
        <v>-1.999963785</v>
      </c>
      <c r="N2461" s="8">
        <f t="shared" si="5"/>
        <v>637</v>
      </c>
    </row>
    <row r="2462" ht="12.75" customHeight="1">
      <c r="A2462" s="7">
        <v>43945.0</v>
      </c>
      <c r="B2462" s="8" t="s">
        <v>16</v>
      </c>
      <c r="C2462" s="8" t="s">
        <v>17</v>
      </c>
      <c r="D2462" s="11">
        <v>1.41375537264E11</v>
      </c>
      <c r="E2462" s="8" t="s">
        <v>24</v>
      </c>
      <c r="F2462" s="8" t="str">
        <f t="shared" si="1"/>
        <v>BUY</v>
      </c>
      <c r="G2462" s="12">
        <v>106.057106</v>
      </c>
      <c r="H2462" s="12">
        <v>1000.0</v>
      </c>
      <c r="I2462" s="7">
        <v>43984.0</v>
      </c>
      <c r="J2462" s="14">
        <v>114.687492</v>
      </c>
      <c r="K2462" s="14">
        <f t="shared" si="2"/>
        <v>1081.374896</v>
      </c>
      <c r="L2462" s="15">
        <f t="shared" si="3"/>
        <v>0.08137489628</v>
      </c>
      <c r="M2462" s="15">
        <f t="shared" si="4"/>
        <v>-0.08137489628</v>
      </c>
      <c r="N2462" s="8">
        <f t="shared" si="5"/>
        <v>39</v>
      </c>
    </row>
    <row r="2463" ht="12.75" customHeight="1">
      <c r="A2463" s="7">
        <v>43945.0</v>
      </c>
      <c r="B2463" s="8" t="s">
        <v>173</v>
      </c>
      <c r="C2463" s="8" t="s">
        <v>174</v>
      </c>
      <c r="D2463" s="11">
        <v>1.21670003777E11</v>
      </c>
      <c r="E2463" s="8" t="s">
        <v>24</v>
      </c>
      <c r="F2463" s="8" t="str">
        <f t="shared" si="1"/>
        <v>BUY</v>
      </c>
      <c r="G2463" s="12">
        <v>38.582478</v>
      </c>
      <c r="H2463" s="12">
        <v>1000.0</v>
      </c>
      <c r="I2463" s="7">
        <v>43945.0</v>
      </c>
      <c r="J2463" s="14">
        <v>38.582478</v>
      </c>
      <c r="K2463" s="14">
        <f t="shared" si="2"/>
        <v>1000</v>
      </c>
      <c r="L2463" s="15">
        <f t="shared" si="3"/>
        <v>0</v>
      </c>
      <c r="M2463" s="15">
        <f t="shared" si="4"/>
        <v>0</v>
      </c>
      <c r="N2463" s="8">
        <f t="shared" si="5"/>
        <v>0</v>
      </c>
    </row>
    <row r="2464" ht="12.75" customHeight="1">
      <c r="A2464" s="7">
        <v>43945.0</v>
      </c>
      <c r="B2464" s="8" t="s">
        <v>537</v>
      </c>
      <c r="C2464" s="8" t="s">
        <v>538</v>
      </c>
      <c r="D2464" s="11">
        <v>9.4648919214E10</v>
      </c>
      <c r="E2464" s="8" t="s">
        <v>24</v>
      </c>
      <c r="F2464" s="8" t="str">
        <f t="shared" si="1"/>
        <v>BUY</v>
      </c>
      <c r="G2464" s="12">
        <v>69.507965</v>
      </c>
      <c r="H2464" s="12">
        <v>1000.0</v>
      </c>
      <c r="I2464" s="7">
        <v>43950.0</v>
      </c>
      <c r="J2464" s="14">
        <v>72.562675</v>
      </c>
      <c r="K2464" s="14">
        <f t="shared" si="2"/>
        <v>1043.947625</v>
      </c>
      <c r="L2464" s="15">
        <f t="shared" si="3"/>
        <v>0.04394762528</v>
      </c>
      <c r="M2464" s="15">
        <f t="shared" si="4"/>
        <v>-0.04394762528</v>
      </c>
      <c r="N2464" s="8">
        <f t="shared" si="5"/>
        <v>5</v>
      </c>
    </row>
    <row r="2465" ht="12.75" customHeight="1">
      <c r="A2465" s="7">
        <v>43945.0</v>
      </c>
      <c r="B2465" s="8" t="s">
        <v>222</v>
      </c>
      <c r="C2465" s="8" t="s">
        <v>223</v>
      </c>
      <c r="D2465" s="11">
        <v>1.24202013167E11</v>
      </c>
      <c r="E2465" s="8" t="s">
        <v>24</v>
      </c>
      <c r="F2465" s="8" t="str">
        <f t="shared" si="1"/>
        <v>BUY</v>
      </c>
      <c r="G2465" s="12">
        <v>126.23</v>
      </c>
      <c r="H2465" s="12">
        <v>1000.0</v>
      </c>
      <c r="I2465" s="16">
        <v>44011.0</v>
      </c>
      <c r="J2465" s="14">
        <v>134.4</v>
      </c>
      <c r="K2465" s="14">
        <f t="shared" si="2"/>
        <v>1064.723124</v>
      </c>
      <c r="L2465" s="15">
        <f t="shared" si="3"/>
        <v>0.06472312446</v>
      </c>
      <c r="M2465" s="15">
        <f t="shared" si="4"/>
        <v>-0.06472312446</v>
      </c>
      <c r="N2465" s="8">
        <f t="shared" si="5"/>
        <v>66</v>
      </c>
    </row>
    <row r="2466" ht="12.75" customHeight="1">
      <c r="A2466" s="7">
        <v>43945.0</v>
      </c>
      <c r="B2466" s="8" t="s">
        <v>374</v>
      </c>
      <c r="C2466" s="8" t="s">
        <v>375</v>
      </c>
      <c r="D2466" s="11">
        <v>4.1308896246E10</v>
      </c>
      <c r="E2466" s="8" t="s">
        <v>20</v>
      </c>
      <c r="F2466" s="8" t="str">
        <f t="shared" si="1"/>
        <v>SELL</v>
      </c>
      <c r="G2466" s="12">
        <v>25.408836</v>
      </c>
      <c r="H2466" s="12">
        <v>1000.0</v>
      </c>
      <c r="I2466" s="7">
        <v>44085.0</v>
      </c>
      <c r="J2466" s="14">
        <v>28.244555</v>
      </c>
      <c r="K2466" s="14">
        <f t="shared" si="2"/>
        <v>1111.603656</v>
      </c>
      <c r="L2466" s="15">
        <f t="shared" si="3"/>
        <v>-0.1116036563</v>
      </c>
      <c r="M2466" s="15">
        <f t="shared" si="4"/>
        <v>0.1116036563</v>
      </c>
      <c r="N2466" s="8">
        <f t="shared" si="5"/>
        <v>140</v>
      </c>
    </row>
    <row r="2467" ht="12.75" customHeight="1">
      <c r="A2467" s="7">
        <v>43945.0</v>
      </c>
      <c r="B2467" s="8" t="s">
        <v>179</v>
      </c>
      <c r="C2467" s="8" t="s">
        <v>180</v>
      </c>
      <c r="D2467" s="11">
        <v>7.25893281281E11</v>
      </c>
      <c r="E2467" s="8" t="s">
        <v>24</v>
      </c>
      <c r="F2467" s="8" t="str">
        <f t="shared" si="1"/>
        <v>BUY</v>
      </c>
      <c r="G2467" s="12">
        <v>190.070007</v>
      </c>
      <c r="H2467" s="12">
        <v>1000.0</v>
      </c>
      <c r="I2467" s="7">
        <v>43957.0</v>
      </c>
      <c r="J2467" s="14">
        <v>208.470001</v>
      </c>
      <c r="K2467" s="14">
        <f t="shared" si="2"/>
        <v>1096.806405</v>
      </c>
      <c r="L2467" s="15">
        <f t="shared" si="3"/>
        <v>0.0968064046</v>
      </c>
      <c r="M2467" s="15">
        <f t="shared" si="4"/>
        <v>-0.0968064046</v>
      </c>
      <c r="N2467" s="8">
        <f t="shared" si="5"/>
        <v>12</v>
      </c>
    </row>
    <row r="2468" ht="12.75" customHeight="1">
      <c r="A2468" s="7">
        <v>43945.0</v>
      </c>
      <c r="B2468" s="8" t="s">
        <v>2690</v>
      </c>
      <c r="C2468" s="8" t="s">
        <v>2691</v>
      </c>
      <c r="D2468" s="11">
        <v>1.9576169878E10</v>
      </c>
      <c r="E2468" s="8" t="s">
        <v>24</v>
      </c>
      <c r="F2468" s="8" t="str">
        <f t="shared" si="1"/>
        <v>BUY</v>
      </c>
      <c r="G2468" s="12">
        <v>23.280001</v>
      </c>
      <c r="H2468" s="12">
        <v>1000.0</v>
      </c>
      <c r="I2468" s="7">
        <v>43962.0</v>
      </c>
      <c r="J2468" s="14">
        <v>28.120001</v>
      </c>
      <c r="K2468" s="14">
        <f t="shared" si="2"/>
        <v>1207.903771</v>
      </c>
      <c r="L2468" s="15">
        <f t="shared" si="3"/>
        <v>0.2079037711</v>
      </c>
      <c r="M2468" s="15">
        <f t="shared" si="4"/>
        <v>-0.2079037711</v>
      </c>
      <c r="N2468" s="8">
        <f t="shared" si="5"/>
        <v>17</v>
      </c>
    </row>
    <row r="2469" ht="12.75" customHeight="1">
      <c r="A2469" s="7">
        <v>43945.0</v>
      </c>
      <c r="B2469" s="8" t="s">
        <v>2794</v>
      </c>
      <c r="C2469" s="8" t="s">
        <v>2795</v>
      </c>
      <c r="D2469" s="11">
        <v>4.626572862E10</v>
      </c>
      <c r="E2469" s="8" t="s">
        <v>24</v>
      </c>
      <c r="F2469" s="8" t="str">
        <f t="shared" si="1"/>
        <v>BUY</v>
      </c>
      <c r="G2469" s="12">
        <v>72.351257</v>
      </c>
      <c r="H2469" s="12">
        <v>1000.0</v>
      </c>
      <c r="I2469" s="7">
        <v>44095.0</v>
      </c>
      <c r="J2469" s="14">
        <v>89.856293</v>
      </c>
      <c r="K2469" s="14">
        <f t="shared" si="2"/>
        <v>1241.945154</v>
      </c>
      <c r="L2469" s="15">
        <f t="shared" si="3"/>
        <v>0.2419451538</v>
      </c>
      <c r="M2469" s="15">
        <f t="shared" si="4"/>
        <v>-0.2419451538</v>
      </c>
      <c r="N2469" s="8">
        <f t="shared" si="5"/>
        <v>150</v>
      </c>
    </row>
    <row r="2470" ht="12.75" customHeight="1">
      <c r="A2470" s="7">
        <v>43945.0</v>
      </c>
      <c r="B2470" s="8" t="s">
        <v>1033</v>
      </c>
      <c r="C2470" s="8" t="s">
        <v>1034</v>
      </c>
      <c r="D2470" s="11">
        <v>1.3739990678E10</v>
      </c>
      <c r="E2470" s="8" t="s">
        <v>24</v>
      </c>
      <c r="F2470" s="8" t="str">
        <f t="shared" si="1"/>
        <v>BUY</v>
      </c>
      <c r="G2470" s="12">
        <v>99.4851</v>
      </c>
      <c r="H2470" s="12">
        <v>1000.0</v>
      </c>
      <c r="I2470" s="7">
        <v>43985.0</v>
      </c>
      <c r="J2470" s="14">
        <v>128.084961</v>
      </c>
      <c r="K2470" s="14">
        <f t="shared" si="2"/>
        <v>1287.478839</v>
      </c>
      <c r="L2470" s="15">
        <f t="shared" si="3"/>
        <v>0.2874788385</v>
      </c>
      <c r="M2470" s="15">
        <f t="shared" si="4"/>
        <v>-0.2874788385</v>
      </c>
      <c r="N2470" s="8">
        <f t="shared" si="5"/>
        <v>40</v>
      </c>
    </row>
    <row r="2471" ht="12.75" customHeight="1">
      <c r="A2471" s="7">
        <v>43948.0</v>
      </c>
      <c r="B2471" s="8" t="s">
        <v>431</v>
      </c>
      <c r="C2471" s="8" t="s">
        <v>432</v>
      </c>
      <c r="D2471" s="11">
        <v>4.3266420622E10</v>
      </c>
      <c r="E2471" s="8" t="s">
        <v>20</v>
      </c>
      <c r="F2471" s="8" t="str">
        <f t="shared" si="1"/>
        <v>SELL</v>
      </c>
      <c r="G2471" s="12">
        <v>47.322704</v>
      </c>
      <c r="H2471" s="12">
        <v>1000.0</v>
      </c>
      <c r="I2471" s="7">
        <v>43966.0</v>
      </c>
      <c r="J2471" s="14">
        <v>42.465485</v>
      </c>
      <c r="K2471" s="14">
        <f t="shared" si="2"/>
        <v>897.3596479</v>
      </c>
      <c r="L2471" s="15">
        <f t="shared" si="3"/>
        <v>0.1026403521</v>
      </c>
      <c r="M2471" s="15">
        <f t="shared" si="4"/>
        <v>-0.1026403521</v>
      </c>
      <c r="N2471" s="8">
        <f t="shared" si="5"/>
        <v>18</v>
      </c>
    </row>
    <row r="2472" ht="12.75" customHeight="1">
      <c r="A2472" s="7">
        <v>43948.0</v>
      </c>
      <c r="B2472" s="8" t="s">
        <v>361</v>
      </c>
      <c r="C2472" s="8" t="s">
        <v>362</v>
      </c>
      <c r="D2472" s="11">
        <v>3.4406482717E10</v>
      </c>
      <c r="E2472" s="8" t="s">
        <v>20</v>
      </c>
      <c r="F2472" s="8" t="str">
        <f t="shared" si="1"/>
        <v>SELL</v>
      </c>
      <c r="G2472" s="12">
        <v>63.549999</v>
      </c>
      <c r="H2472" s="12">
        <v>1000.0</v>
      </c>
      <c r="I2472" s="7">
        <v>44201.0</v>
      </c>
      <c r="J2472" s="14">
        <v>229.75</v>
      </c>
      <c r="K2472" s="14">
        <f t="shared" si="2"/>
        <v>3615.263629</v>
      </c>
      <c r="L2472" s="15">
        <f t="shared" si="3"/>
        <v>-2.615263629</v>
      </c>
      <c r="M2472" s="15">
        <f t="shared" si="4"/>
        <v>2.615263629</v>
      </c>
      <c r="N2472" s="8">
        <f t="shared" si="5"/>
        <v>253</v>
      </c>
    </row>
    <row r="2473" ht="12.75" customHeight="1">
      <c r="A2473" s="7">
        <v>43949.0</v>
      </c>
      <c r="B2473" s="8" t="s">
        <v>994</v>
      </c>
      <c r="C2473" s="8" t="s">
        <v>995</v>
      </c>
      <c r="D2473" s="11">
        <v>4.2290881167E10</v>
      </c>
      <c r="E2473" s="8" t="s">
        <v>20</v>
      </c>
      <c r="F2473" s="8" t="str">
        <f t="shared" si="1"/>
        <v>SELL</v>
      </c>
      <c r="G2473" s="12">
        <v>37.85466</v>
      </c>
      <c r="H2473" s="12">
        <v>1000.0</v>
      </c>
      <c r="I2473" s="7">
        <v>44634.0</v>
      </c>
      <c r="J2473" s="14">
        <v>129.042007</v>
      </c>
      <c r="K2473" s="14">
        <f t="shared" si="2"/>
        <v>3408.88036</v>
      </c>
      <c r="L2473" s="15">
        <f t="shared" si="3"/>
        <v>-2.40888036</v>
      </c>
      <c r="M2473" s="15">
        <f t="shared" si="4"/>
        <v>2.40888036</v>
      </c>
      <c r="N2473" s="8">
        <f t="shared" si="5"/>
        <v>685</v>
      </c>
    </row>
    <row r="2474" ht="12.75" customHeight="1">
      <c r="A2474" s="7">
        <v>43950.0</v>
      </c>
      <c r="B2474" s="8" t="s">
        <v>537</v>
      </c>
      <c r="C2474" s="8" t="s">
        <v>538</v>
      </c>
      <c r="D2474" s="11">
        <v>9.4648919214E10</v>
      </c>
      <c r="E2474" s="8" t="s">
        <v>20</v>
      </c>
      <c r="F2474" s="8" t="str">
        <f t="shared" si="1"/>
        <v>SELL</v>
      </c>
      <c r="G2474" s="12">
        <v>72.562675</v>
      </c>
      <c r="H2474" s="12">
        <v>1000.0</v>
      </c>
      <c r="I2474" s="7">
        <v>44067.0</v>
      </c>
      <c r="J2474" s="14">
        <v>58.186493</v>
      </c>
      <c r="K2474" s="14">
        <f t="shared" si="2"/>
        <v>801.8791066</v>
      </c>
      <c r="L2474" s="15">
        <f t="shared" si="3"/>
        <v>0.1981208934</v>
      </c>
      <c r="M2474" s="15">
        <f t="shared" si="4"/>
        <v>-0.1981208934</v>
      </c>
      <c r="N2474" s="8">
        <f t="shared" si="5"/>
        <v>117</v>
      </c>
    </row>
    <row r="2475" ht="12.75" customHeight="1">
      <c r="A2475" s="16">
        <v>43950.0</v>
      </c>
      <c r="B2475" s="8" t="s">
        <v>133</v>
      </c>
      <c r="C2475" s="8" t="s">
        <v>134</v>
      </c>
      <c r="D2475" s="11">
        <v>3.6164834473E10</v>
      </c>
      <c r="E2475" s="17" t="s">
        <v>20</v>
      </c>
      <c r="F2475" s="18" t="str">
        <f t="shared" si="1"/>
        <v>SELL</v>
      </c>
      <c r="G2475" s="12">
        <v>82.408104</v>
      </c>
      <c r="H2475" s="12">
        <v>1000.0</v>
      </c>
      <c r="I2475" s="16">
        <v>44179.0</v>
      </c>
      <c r="J2475" s="14">
        <v>100.866776</v>
      </c>
      <c r="K2475" s="14">
        <f t="shared" si="2"/>
        <v>1223.99098</v>
      </c>
      <c r="L2475" s="15">
        <f t="shared" si="3"/>
        <v>-0.2239909803</v>
      </c>
      <c r="M2475" s="15">
        <f t="shared" si="4"/>
        <v>0.2239909803</v>
      </c>
      <c r="N2475" s="8">
        <f t="shared" si="5"/>
        <v>229</v>
      </c>
    </row>
    <row r="2476" ht="12.75" customHeight="1">
      <c r="A2476" s="7">
        <v>43951.0</v>
      </c>
      <c r="B2476" s="8" t="s">
        <v>1118</v>
      </c>
      <c r="C2476" s="8" t="s">
        <v>1119</v>
      </c>
      <c r="D2476" s="11">
        <v>2.680849612E10</v>
      </c>
      <c r="E2476" s="8" t="s">
        <v>20</v>
      </c>
      <c r="F2476" s="8" t="str">
        <f t="shared" si="1"/>
        <v>SELL</v>
      </c>
      <c r="G2476" s="12">
        <v>214.850006</v>
      </c>
      <c r="H2476" s="12">
        <v>1000.0</v>
      </c>
      <c r="I2476" s="16">
        <v>44727.0</v>
      </c>
      <c r="J2476" s="14">
        <v>243.779999</v>
      </c>
      <c r="K2476" s="14">
        <f t="shared" si="2"/>
        <v>1134.652047</v>
      </c>
      <c r="L2476" s="15">
        <f t="shared" si="3"/>
        <v>-0.1346520465</v>
      </c>
      <c r="M2476" s="15">
        <f t="shared" si="4"/>
        <v>0.1346520465</v>
      </c>
      <c r="N2476" s="8">
        <f t="shared" si="5"/>
        <v>776</v>
      </c>
    </row>
    <row r="2477" ht="12.75" customHeight="1">
      <c r="A2477" s="7">
        <v>43952.0</v>
      </c>
      <c r="B2477" s="8" t="s">
        <v>298</v>
      </c>
      <c r="C2477" s="8" t="s">
        <v>299</v>
      </c>
      <c r="D2477" s="11">
        <v>1.20489733018E11</v>
      </c>
      <c r="E2477" s="8" t="s">
        <v>24</v>
      </c>
      <c r="F2477" s="8" t="str">
        <f t="shared" si="1"/>
        <v>BUY</v>
      </c>
      <c r="G2477" s="12">
        <v>44.518681</v>
      </c>
      <c r="H2477" s="12">
        <v>1000.0</v>
      </c>
      <c r="I2477" s="16">
        <v>44085.0</v>
      </c>
      <c r="J2477" s="14">
        <v>45.755455</v>
      </c>
      <c r="K2477" s="14">
        <f t="shared" si="2"/>
        <v>1027.781012</v>
      </c>
      <c r="L2477" s="15">
        <f t="shared" si="3"/>
        <v>0.02778101175</v>
      </c>
      <c r="M2477" s="15">
        <f t="shared" si="4"/>
        <v>-0.02778101175</v>
      </c>
      <c r="N2477" s="8">
        <f t="shared" si="5"/>
        <v>133</v>
      </c>
    </row>
    <row r="2478" ht="12.75" customHeight="1">
      <c r="A2478" s="7">
        <v>43952.0</v>
      </c>
      <c r="B2478" s="8" t="s">
        <v>76</v>
      </c>
      <c r="C2478" s="8" t="s">
        <v>77</v>
      </c>
      <c r="D2478" s="11">
        <v>1.57074705249E11</v>
      </c>
      <c r="E2478" s="8" t="s">
        <v>24</v>
      </c>
      <c r="F2478" s="8" t="str">
        <f t="shared" si="1"/>
        <v>BUY</v>
      </c>
      <c r="G2478" s="12">
        <v>105.5</v>
      </c>
      <c r="H2478" s="12">
        <v>1000.0</v>
      </c>
      <c r="I2478" s="7">
        <v>43970.0</v>
      </c>
      <c r="J2478" s="14">
        <v>114.370003</v>
      </c>
      <c r="K2478" s="14">
        <f t="shared" si="2"/>
        <v>1084.075858</v>
      </c>
      <c r="L2478" s="15">
        <f t="shared" si="3"/>
        <v>0.08407585782</v>
      </c>
      <c r="M2478" s="15">
        <f t="shared" si="4"/>
        <v>-0.08407585782</v>
      </c>
      <c r="N2478" s="8">
        <f t="shared" si="5"/>
        <v>18</v>
      </c>
    </row>
    <row r="2479" ht="12.75" customHeight="1">
      <c r="A2479" s="7">
        <v>43952.0</v>
      </c>
      <c r="B2479" s="8" t="s">
        <v>1935</v>
      </c>
      <c r="C2479" s="8" t="s">
        <v>1936</v>
      </c>
      <c r="D2479" s="11">
        <v>1.049001041E10</v>
      </c>
      <c r="E2479" s="8" t="s">
        <v>24</v>
      </c>
      <c r="F2479" s="8" t="str">
        <f t="shared" si="1"/>
        <v>BUY</v>
      </c>
      <c r="G2479" s="12">
        <v>41.93</v>
      </c>
      <c r="H2479" s="12">
        <v>1000.0</v>
      </c>
      <c r="I2479" s="16">
        <v>44727.0</v>
      </c>
      <c r="J2479" s="14">
        <v>67.059998</v>
      </c>
      <c r="K2479" s="14">
        <f t="shared" si="2"/>
        <v>1599.332173</v>
      </c>
      <c r="L2479" s="15">
        <f t="shared" si="3"/>
        <v>0.5993321727</v>
      </c>
      <c r="M2479" s="15">
        <f t="shared" si="4"/>
        <v>-0.5993321727</v>
      </c>
      <c r="N2479" s="8">
        <f t="shared" si="5"/>
        <v>775</v>
      </c>
    </row>
    <row r="2480" ht="12.75" customHeight="1">
      <c r="A2480" s="16">
        <v>43952.0</v>
      </c>
      <c r="B2480" s="8" t="s">
        <v>453</v>
      </c>
      <c r="C2480" s="8" t="s">
        <v>454</v>
      </c>
      <c r="D2480" s="11">
        <v>1.678618192E10</v>
      </c>
      <c r="E2480" s="18" t="s">
        <v>24</v>
      </c>
      <c r="F2480" s="17" t="str">
        <f t="shared" si="1"/>
        <v>BUY</v>
      </c>
      <c r="G2480" s="12">
        <v>26.845196</v>
      </c>
      <c r="H2480" s="12">
        <v>1000.0</v>
      </c>
      <c r="I2480" s="16">
        <v>43952.0</v>
      </c>
      <c r="J2480" s="14">
        <v>26.845196</v>
      </c>
      <c r="K2480" s="14">
        <f t="shared" si="2"/>
        <v>1000</v>
      </c>
      <c r="L2480" s="15">
        <f t="shared" si="3"/>
        <v>0</v>
      </c>
      <c r="M2480" s="15">
        <f t="shared" si="4"/>
        <v>0</v>
      </c>
      <c r="N2480" s="8">
        <f t="shared" si="5"/>
        <v>0</v>
      </c>
    </row>
    <row r="2481" ht="12.75" customHeight="1">
      <c r="A2481" s="16">
        <v>43952.0</v>
      </c>
      <c r="B2481" s="8" t="s">
        <v>719</v>
      </c>
      <c r="C2481" s="8" t="s">
        <v>720</v>
      </c>
      <c r="D2481" s="11">
        <v>6.4631015519E10</v>
      </c>
      <c r="E2481" s="18" t="s">
        <v>24</v>
      </c>
      <c r="F2481" s="17" t="str">
        <f t="shared" si="1"/>
        <v>BUY</v>
      </c>
      <c r="G2481" s="12">
        <v>92.911339</v>
      </c>
      <c r="H2481" s="12">
        <v>1000.0</v>
      </c>
      <c r="I2481" s="16">
        <v>43957.0</v>
      </c>
      <c r="J2481" s="14">
        <v>91.577423</v>
      </c>
      <c r="K2481" s="14">
        <f t="shared" si="2"/>
        <v>985.6431302</v>
      </c>
      <c r="L2481" s="15">
        <f t="shared" si="3"/>
        <v>-0.01435686983</v>
      </c>
      <c r="M2481" s="15">
        <f t="shared" si="4"/>
        <v>0.01435686983</v>
      </c>
      <c r="N2481" s="8">
        <f t="shared" si="5"/>
        <v>5</v>
      </c>
    </row>
    <row r="2482" ht="12.75" customHeight="1">
      <c r="A2482" s="7">
        <v>43955.0</v>
      </c>
      <c r="B2482" s="8" t="s">
        <v>350</v>
      </c>
      <c r="C2482" s="8" t="s">
        <v>351</v>
      </c>
      <c r="D2482" s="11">
        <v>4.3755559519E10</v>
      </c>
      <c r="E2482" s="8" t="s">
        <v>24</v>
      </c>
      <c r="F2482" s="8" t="str">
        <f t="shared" si="1"/>
        <v>BUY</v>
      </c>
      <c r="G2482" s="12">
        <v>94.760002</v>
      </c>
      <c r="H2482" s="12">
        <v>1000.0</v>
      </c>
      <c r="I2482" s="7">
        <v>44313.0</v>
      </c>
      <c r="J2482" s="14">
        <v>216.399994</v>
      </c>
      <c r="K2482" s="14">
        <f t="shared" si="2"/>
        <v>2283.663882</v>
      </c>
      <c r="L2482" s="15">
        <f t="shared" si="3"/>
        <v>1.283663882</v>
      </c>
      <c r="M2482" s="15">
        <f t="shared" si="4"/>
        <v>-1.283663882</v>
      </c>
      <c r="N2482" s="8">
        <f t="shared" si="5"/>
        <v>358</v>
      </c>
    </row>
    <row r="2483" ht="12.75" customHeight="1">
      <c r="A2483" s="16">
        <v>43955.0</v>
      </c>
      <c r="B2483" s="8" t="s">
        <v>156</v>
      </c>
      <c r="C2483" s="8" t="s">
        <v>157</v>
      </c>
      <c r="D2483" s="11">
        <v>4.98823227279E11</v>
      </c>
      <c r="E2483" s="17" t="s">
        <v>20</v>
      </c>
      <c r="F2483" s="18" t="str">
        <f t="shared" si="1"/>
        <v>SELL</v>
      </c>
      <c r="G2483" s="12">
        <v>171.95</v>
      </c>
      <c r="H2483" s="12">
        <v>1000.0</v>
      </c>
      <c r="I2483" s="16">
        <v>44727.0</v>
      </c>
      <c r="J2483" s="14">
        <v>194.25</v>
      </c>
      <c r="K2483" s="14">
        <f t="shared" si="2"/>
        <v>1129.688863</v>
      </c>
      <c r="L2483" s="15">
        <f t="shared" si="3"/>
        <v>-0.129688863</v>
      </c>
      <c r="M2483" s="15">
        <f t="shared" si="4"/>
        <v>0.129688863</v>
      </c>
      <c r="N2483" s="8">
        <f t="shared" si="5"/>
        <v>772</v>
      </c>
    </row>
    <row r="2484" ht="12.75" customHeight="1">
      <c r="A2484" s="16">
        <v>43955.0</v>
      </c>
      <c r="B2484" s="8" t="s">
        <v>191</v>
      </c>
      <c r="C2484" s="8" t="s">
        <v>192</v>
      </c>
      <c r="D2484" s="11">
        <v>2.36531608E10</v>
      </c>
      <c r="E2484" s="18" t="s">
        <v>24</v>
      </c>
      <c r="F2484" s="17" t="str">
        <f t="shared" si="1"/>
        <v>BUY</v>
      </c>
      <c r="G2484" s="12">
        <v>15.559365</v>
      </c>
      <c r="H2484" s="12">
        <v>1000.0</v>
      </c>
      <c r="I2484" s="16">
        <v>44299.0</v>
      </c>
      <c r="J2484" s="14">
        <v>33.108116</v>
      </c>
      <c r="K2484" s="14">
        <f t="shared" si="2"/>
        <v>2127.857789</v>
      </c>
      <c r="L2484" s="15">
        <f t="shared" si="3"/>
        <v>1.127857789</v>
      </c>
      <c r="M2484" s="15">
        <f t="shared" si="4"/>
        <v>-1.127857789</v>
      </c>
      <c r="N2484" s="8">
        <f t="shared" si="5"/>
        <v>344</v>
      </c>
    </row>
    <row r="2485" ht="12.75" customHeight="1">
      <c r="A2485" s="7">
        <v>43956.0</v>
      </c>
      <c r="B2485" s="8" t="s">
        <v>457</v>
      </c>
      <c r="C2485" s="8" t="s">
        <v>458</v>
      </c>
      <c r="D2485" s="11">
        <v>2.64890507807E11</v>
      </c>
      <c r="E2485" s="8" t="s">
        <v>20</v>
      </c>
      <c r="F2485" s="8" t="str">
        <f t="shared" si="1"/>
        <v>SELL</v>
      </c>
      <c r="G2485" s="12">
        <v>74.189468</v>
      </c>
      <c r="H2485" s="12">
        <v>1000.0</v>
      </c>
      <c r="I2485" s="16">
        <v>44727.0</v>
      </c>
      <c r="J2485" s="14">
        <v>131.47644</v>
      </c>
      <c r="K2485" s="14">
        <f t="shared" si="2"/>
        <v>1772.17122</v>
      </c>
      <c r="L2485" s="15">
        <f t="shared" si="3"/>
        <v>-0.7721712198</v>
      </c>
      <c r="M2485" s="15">
        <f t="shared" si="4"/>
        <v>0.7721712198</v>
      </c>
      <c r="N2485" s="8">
        <f t="shared" si="5"/>
        <v>771</v>
      </c>
    </row>
    <row r="2486" ht="12.75" customHeight="1">
      <c r="A2486" s="7">
        <v>43956.0</v>
      </c>
      <c r="B2486" s="8" t="s">
        <v>2872</v>
      </c>
      <c r="C2486" s="8" t="s">
        <v>2873</v>
      </c>
      <c r="D2486" s="11">
        <v>3.1984518936E10</v>
      </c>
      <c r="E2486" s="8" t="s">
        <v>24</v>
      </c>
      <c r="F2486" s="8" t="str">
        <f t="shared" si="1"/>
        <v>BUY</v>
      </c>
      <c r="G2486" s="12">
        <v>64.116997</v>
      </c>
      <c r="H2486" s="12">
        <v>1000.0</v>
      </c>
      <c r="I2486" s="16">
        <v>44727.0</v>
      </c>
      <c r="J2486" s="14">
        <v>56.349998</v>
      </c>
      <c r="K2486" s="14">
        <f t="shared" si="2"/>
        <v>878.8620902</v>
      </c>
      <c r="L2486" s="15">
        <f t="shared" si="3"/>
        <v>-0.1211379098</v>
      </c>
      <c r="M2486" s="15">
        <f t="shared" si="4"/>
        <v>0.1211379098</v>
      </c>
      <c r="N2486" s="8">
        <f t="shared" si="5"/>
        <v>771</v>
      </c>
    </row>
    <row r="2487" ht="12.75" customHeight="1">
      <c r="A2487" s="7">
        <v>43956.0</v>
      </c>
      <c r="B2487" s="8" t="s">
        <v>2848</v>
      </c>
      <c r="C2487" s="8" t="s">
        <v>2849</v>
      </c>
      <c r="D2487" s="11">
        <v>1.763444207E10</v>
      </c>
      <c r="E2487" s="8" t="s">
        <v>24</v>
      </c>
      <c r="F2487" s="8" t="str">
        <f t="shared" si="1"/>
        <v>BUY</v>
      </c>
      <c r="G2487" s="12">
        <v>60.63</v>
      </c>
      <c r="H2487" s="12">
        <v>1000.0</v>
      </c>
      <c r="I2487" s="16">
        <v>44727.0</v>
      </c>
      <c r="J2487" s="14">
        <v>187.52</v>
      </c>
      <c r="K2487" s="14">
        <f t="shared" si="2"/>
        <v>3092.858321</v>
      </c>
      <c r="L2487" s="15">
        <f t="shared" si="3"/>
        <v>2.092858321</v>
      </c>
      <c r="M2487" s="15">
        <f t="shared" si="4"/>
        <v>-2.092858321</v>
      </c>
      <c r="N2487" s="8">
        <f t="shared" si="5"/>
        <v>771</v>
      </c>
    </row>
    <row r="2488" ht="12.75" customHeight="1">
      <c r="A2488" s="7">
        <v>43957.0</v>
      </c>
      <c r="B2488" s="8" t="s">
        <v>310</v>
      </c>
      <c r="C2488" s="8" t="s">
        <v>311</v>
      </c>
      <c r="D2488" s="11">
        <v>6.1276311855E10</v>
      </c>
      <c r="E2488" s="8" t="s">
        <v>20</v>
      </c>
      <c r="F2488" s="8" t="str">
        <f t="shared" si="1"/>
        <v>SELL</v>
      </c>
      <c r="G2488" s="12">
        <v>112.314339</v>
      </c>
      <c r="H2488" s="12">
        <v>1000.0</v>
      </c>
      <c r="I2488" s="16">
        <v>44727.0</v>
      </c>
      <c r="J2488" s="14">
        <v>211.776825</v>
      </c>
      <c r="K2488" s="14">
        <f t="shared" si="2"/>
        <v>1885.572465</v>
      </c>
      <c r="L2488" s="15">
        <f t="shared" si="3"/>
        <v>-0.8855724646</v>
      </c>
      <c r="M2488" s="15">
        <f t="shared" si="4"/>
        <v>0.8855724646</v>
      </c>
      <c r="N2488" s="8">
        <f t="shared" si="5"/>
        <v>770</v>
      </c>
    </row>
    <row r="2489" ht="12.75" customHeight="1">
      <c r="A2489" s="7">
        <v>43957.0</v>
      </c>
      <c r="B2489" s="8" t="s">
        <v>144</v>
      </c>
      <c r="C2489" s="8" t="s">
        <v>145</v>
      </c>
      <c r="D2489" s="11">
        <v>8.77159596E10</v>
      </c>
      <c r="E2489" s="8" t="s">
        <v>24</v>
      </c>
      <c r="F2489" s="8" t="str">
        <f t="shared" si="1"/>
        <v>BUY</v>
      </c>
      <c r="G2489" s="12">
        <v>234.974792</v>
      </c>
      <c r="H2489" s="12">
        <v>1000.0</v>
      </c>
      <c r="I2489" s="7">
        <v>44085.0</v>
      </c>
      <c r="J2489" s="14">
        <v>283.587585</v>
      </c>
      <c r="K2489" s="14">
        <f t="shared" si="2"/>
        <v>1206.885141</v>
      </c>
      <c r="L2489" s="15">
        <f t="shared" si="3"/>
        <v>0.2068851411</v>
      </c>
      <c r="M2489" s="15">
        <f t="shared" si="4"/>
        <v>-0.2068851411</v>
      </c>
      <c r="N2489" s="8">
        <f t="shared" si="5"/>
        <v>128</v>
      </c>
    </row>
    <row r="2490" ht="12.75" customHeight="1">
      <c r="A2490" s="7">
        <v>43957.0</v>
      </c>
      <c r="B2490" s="8" t="s">
        <v>179</v>
      </c>
      <c r="C2490" s="8" t="s">
        <v>180</v>
      </c>
      <c r="D2490" s="11">
        <v>7.25893281281E11</v>
      </c>
      <c r="E2490" s="8" t="s">
        <v>20</v>
      </c>
      <c r="F2490" s="8" t="str">
        <f t="shared" si="1"/>
        <v>SELL</v>
      </c>
      <c r="G2490" s="12">
        <v>208.470001</v>
      </c>
      <c r="H2490" s="12">
        <v>1000.0</v>
      </c>
      <c r="I2490" s="7">
        <v>44026.0</v>
      </c>
      <c r="J2490" s="14">
        <v>239.729996</v>
      </c>
      <c r="K2490" s="14">
        <f t="shared" si="2"/>
        <v>1149.949608</v>
      </c>
      <c r="L2490" s="15">
        <f t="shared" si="3"/>
        <v>-0.1499496083</v>
      </c>
      <c r="M2490" s="15">
        <f t="shared" si="4"/>
        <v>0.1499496083</v>
      </c>
      <c r="N2490" s="8">
        <f t="shared" si="5"/>
        <v>69</v>
      </c>
    </row>
    <row r="2491" ht="12.75" customHeight="1">
      <c r="A2491" s="7">
        <v>43957.0</v>
      </c>
      <c r="B2491" s="8" t="s">
        <v>1549</v>
      </c>
      <c r="C2491" s="8" t="s">
        <v>1550</v>
      </c>
      <c r="D2491" s="11">
        <v>1.470424882E10</v>
      </c>
      <c r="E2491" s="8" t="s">
        <v>24</v>
      </c>
      <c r="F2491" s="8" t="str">
        <f t="shared" si="1"/>
        <v>BUY</v>
      </c>
      <c r="G2491" s="12">
        <v>17.33</v>
      </c>
      <c r="H2491" s="12">
        <v>1000.0</v>
      </c>
      <c r="I2491" s="7">
        <v>44005.0</v>
      </c>
      <c r="J2491" s="14">
        <v>23.67</v>
      </c>
      <c r="K2491" s="14">
        <f t="shared" si="2"/>
        <v>1365.839585</v>
      </c>
      <c r="L2491" s="15">
        <f t="shared" si="3"/>
        <v>0.3658395845</v>
      </c>
      <c r="M2491" s="15">
        <f t="shared" si="4"/>
        <v>-0.3658395845</v>
      </c>
      <c r="N2491" s="8">
        <f t="shared" si="5"/>
        <v>48</v>
      </c>
    </row>
    <row r="2492" ht="12.75" customHeight="1">
      <c r="A2492" s="16">
        <v>43957.0</v>
      </c>
      <c r="B2492" s="8" t="s">
        <v>719</v>
      </c>
      <c r="C2492" s="8" t="s">
        <v>720</v>
      </c>
      <c r="D2492" s="11">
        <v>6.4631015519E10</v>
      </c>
      <c r="E2492" s="17" t="s">
        <v>20</v>
      </c>
      <c r="F2492" s="18" t="str">
        <f t="shared" si="1"/>
        <v>SELL</v>
      </c>
      <c r="G2492" s="12">
        <v>91.577423</v>
      </c>
      <c r="H2492" s="12">
        <v>1000.0</v>
      </c>
      <c r="I2492" s="16">
        <v>44727.0</v>
      </c>
      <c r="J2492" s="14">
        <v>143.00975</v>
      </c>
      <c r="K2492" s="14">
        <f t="shared" si="2"/>
        <v>1561.626712</v>
      </c>
      <c r="L2492" s="15">
        <f t="shared" si="3"/>
        <v>-0.5616267123</v>
      </c>
      <c r="M2492" s="15">
        <f t="shared" si="4"/>
        <v>0.5616267123</v>
      </c>
      <c r="N2492" s="8">
        <f t="shared" si="5"/>
        <v>770</v>
      </c>
    </row>
    <row r="2493" ht="12.75" customHeight="1">
      <c r="A2493" s="7">
        <v>43964.0</v>
      </c>
      <c r="B2493" s="8" t="s">
        <v>1039</v>
      </c>
      <c r="C2493" s="8" t="s">
        <v>1040</v>
      </c>
      <c r="D2493" s="11">
        <v>8.5540813733E10</v>
      </c>
      <c r="E2493" s="8" t="s">
        <v>24</v>
      </c>
      <c r="F2493" s="8" t="str">
        <f t="shared" si="1"/>
        <v>BUY</v>
      </c>
      <c r="G2493" s="12">
        <v>68.910355</v>
      </c>
      <c r="H2493" s="12">
        <v>1000.0</v>
      </c>
      <c r="I2493" s="16">
        <v>44134.0</v>
      </c>
      <c r="J2493" s="14">
        <v>97.515678</v>
      </c>
      <c r="K2493" s="14">
        <f t="shared" si="2"/>
        <v>1415.10921</v>
      </c>
      <c r="L2493" s="15">
        <f t="shared" si="3"/>
        <v>0.4151092096</v>
      </c>
      <c r="M2493" s="15">
        <f t="shared" si="4"/>
        <v>-0.4151092096</v>
      </c>
      <c r="N2493" s="8">
        <f t="shared" si="5"/>
        <v>170</v>
      </c>
    </row>
    <row r="2494" ht="12.75" customHeight="1">
      <c r="A2494" s="7">
        <v>43965.0</v>
      </c>
      <c r="B2494" s="8" t="s">
        <v>42</v>
      </c>
      <c r="C2494" s="8" t="s">
        <v>43</v>
      </c>
      <c r="D2494" s="11">
        <v>2.05696688068E11</v>
      </c>
      <c r="E2494" s="8" t="s">
        <v>20</v>
      </c>
      <c r="F2494" s="8" t="str">
        <f t="shared" si="1"/>
        <v>SELL</v>
      </c>
      <c r="G2494" s="12">
        <v>162.858704</v>
      </c>
      <c r="H2494" s="12">
        <v>1000.0</v>
      </c>
      <c r="I2494" s="16">
        <v>44727.0</v>
      </c>
      <c r="J2494" s="14">
        <v>233.672058</v>
      </c>
      <c r="K2494" s="14">
        <f t="shared" si="2"/>
        <v>1434.814672</v>
      </c>
      <c r="L2494" s="15">
        <f t="shared" si="3"/>
        <v>-0.4348146722</v>
      </c>
      <c r="M2494" s="15">
        <f t="shared" si="4"/>
        <v>0.4348146722</v>
      </c>
      <c r="N2494" s="8">
        <f t="shared" si="5"/>
        <v>762</v>
      </c>
    </row>
    <row r="2495" ht="12.75" customHeight="1">
      <c r="A2495" s="7">
        <v>43965.0</v>
      </c>
      <c r="B2495" s="8" t="s">
        <v>405</v>
      </c>
      <c r="C2495" s="8" t="s">
        <v>406</v>
      </c>
      <c r="D2495" s="11">
        <v>2.6719087496E10</v>
      </c>
      <c r="E2495" s="8" t="s">
        <v>24</v>
      </c>
      <c r="F2495" s="8" t="str">
        <f t="shared" si="1"/>
        <v>BUY</v>
      </c>
      <c r="G2495" s="12">
        <v>164.918808</v>
      </c>
      <c r="H2495" s="12">
        <v>1000.0</v>
      </c>
      <c r="I2495" s="7">
        <v>43998.0</v>
      </c>
      <c r="J2495" s="14">
        <v>209.530228</v>
      </c>
      <c r="K2495" s="14">
        <f t="shared" si="2"/>
        <v>1270.505351</v>
      </c>
      <c r="L2495" s="15">
        <f t="shared" si="3"/>
        <v>0.2705053507</v>
      </c>
      <c r="M2495" s="15">
        <f t="shared" si="4"/>
        <v>-0.2705053507</v>
      </c>
      <c r="N2495" s="8">
        <f t="shared" si="5"/>
        <v>33</v>
      </c>
    </row>
    <row r="2496" ht="12.75" customHeight="1">
      <c r="A2496" s="7">
        <v>43966.0</v>
      </c>
      <c r="B2496" s="8" t="s">
        <v>74</v>
      </c>
      <c r="C2496" s="8" t="s">
        <v>75</v>
      </c>
      <c r="D2496" s="11">
        <v>1.1640308784E11</v>
      </c>
      <c r="E2496" s="8" t="s">
        <v>24</v>
      </c>
      <c r="F2496" s="8" t="str">
        <f t="shared" si="1"/>
        <v>BUY</v>
      </c>
      <c r="G2496" s="12">
        <v>120.955856</v>
      </c>
      <c r="H2496" s="12">
        <v>1000.0</v>
      </c>
      <c r="I2496" s="7">
        <v>44029.0</v>
      </c>
      <c r="J2496" s="14">
        <v>170.298752</v>
      </c>
      <c r="K2496" s="14">
        <f t="shared" si="2"/>
        <v>1407.941357</v>
      </c>
      <c r="L2496" s="15">
        <f t="shared" si="3"/>
        <v>0.4079413567</v>
      </c>
      <c r="M2496" s="15">
        <f t="shared" si="4"/>
        <v>-0.4079413567</v>
      </c>
      <c r="N2496" s="8">
        <f t="shared" si="5"/>
        <v>63</v>
      </c>
    </row>
    <row r="2497" ht="12.75" customHeight="1">
      <c r="A2497" s="7">
        <v>43966.0</v>
      </c>
      <c r="B2497" s="8" t="s">
        <v>2882</v>
      </c>
      <c r="C2497" s="8" t="s">
        <v>2883</v>
      </c>
      <c r="D2497" s="11">
        <v>1.2271779195E10</v>
      </c>
      <c r="E2497" s="8" t="s">
        <v>20</v>
      </c>
      <c r="F2497" s="8" t="str">
        <f t="shared" si="1"/>
        <v>SELL</v>
      </c>
      <c r="G2497" s="12">
        <v>29.23</v>
      </c>
      <c r="H2497" s="12">
        <v>1000.0</v>
      </c>
      <c r="I2497" s="7">
        <v>43985.0</v>
      </c>
      <c r="J2497" s="14">
        <v>40.16</v>
      </c>
      <c r="K2497" s="14">
        <f t="shared" si="2"/>
        <v>1373.930893</v>
      </c>
      <c r="L2497" s="15">
        <f t="shared" si="3"/>
        <v>-0.3739308929</v>
      </c>
      <c r="M2497" s="15">
        <f t="shared" si="4"/>
        <v>0.3739308929</v>
      </c>
      <c r="N2497" s="8">
        <f t="shared" si="5"/>
        <v>19</v>
      </c>
    </row>
    <row r="2498" ht="12.75" customHeight="1">
      <c r="A2498" s="7">
        <v>43966.0</v>
      </c>
      <c r="B2498" s="8" t="s">
        <v>439</v>
      </c>
      <c r="C2498" s="8" t="s">
        <v>440</v>
      </c>
      <c r="D2498" s="11">
        <v>4.4881805189E10</v>
      </c>
      <c r="E2498" s="8" t="s">
        <v>20</v>
      </c>
      <c r="F2498" s="8" t="str">
        <f t="shared" si="1"/>
        <v>SELL</v>
      </c>
      <c r="G2498" s="12">
        <v>28.686001</v>
      </c>
      <c r="H2498" s="12">
        <v>1000.0</v>
      </c>
      <c r="I2498" s="16">
        <v>44564.0</v>
      </c>
      <c r="J2498" s="14">
        <v>66.624001</v>
      </c>
      <c r="K2498" s="14">
        <f t="shared" si="2"/>
        <v>2322.526622</v>
      </c>
      <c r="L2498" s="15">
        <f t="shared" si="3"/>
        <v>-1.322526622</v>
      </c>
      <c r="M2498" s="15">
        <f t="shared" si="4"/>
        <v>1.322526622</v>
      </c>
      <c r="N2498" s="8">
        <f t="shared" si="5"/>
        <v>598</v>
      </c>
    </row>
    <row r="2499" ht="12.75" customHeight="1">
      <c r="A2499" s="7">
        <v>43966.0</v>
      </c>
      <c r="B2499" s="8" t="s">
        <v>2886</v>
      </c>
      <c r="C2499" s="8" t="s">
        <v>2887</v>
      </c>
      <c r="D2499" s="11">
        <v>1.69408175E10</v>
      </c>
      <c r="E2499" s="8" t="s">
        <v>24</v>
      </c>
      <c r="F2499" s="8" t="str">
        <f t="shared" si="1"/>
        <v>BUY</v>
      </c>
      <c r="G2499" s="12">
        <v>70.326431</v>
      </c>
      <c r="H2499" s="12">
        <v>1000.0</v>
      </c>
      <c r="I2499" s="16">
        <v>44727.0</v>
      </c>
      <c r="J2499" s="14">
        <v>123.654015</v>
      </c>
      <c r="K2499" s="14">
        <f t="shared" si="2"/>
        <v>1758.286511</v>
      </c>
      <c r="L2499" s="15">
        <f t="shared" si="3"/>
        <v>0.7582865111</v>
      </c>
      <c r="M2499" s="15">
        <f t="shared" si="4"/>
        <v>-0.7582865111</v>
      </c>
      <c r="N2499" s="8">
        <f t="shared" si="5"/>
        <v>761</v>
      </c>
    </row>
    <row r="2500" ht="12.75" customHeight="1">
      <c r="A2500" s="7">
        <v>43966.0</v>
      </c>
      <c r="B2500" s="8" t="s">
        <v>431</v>
      </c>
      <c r="C2500" s="8" t="s">
        <v>432</v>
      </c>
      <c r="D2500" s="11">
        <v>4.3266420622E10</v>
      </c>
      <c r="E2500" s="8" t="s">
        <v>24</v>
      </c>
      <c r="F2500" s="8" t="str">
        <f t="shared" si="1"/>
        <v>BUY</v>
      </c>
      <c r="G2500" s="12">
        <v>42.465485</v>
      </c>
      <c r="H2500" s="12">
        <v>1000.0</v>
      </c>
      <c r="I2500" s="7">
        <v>44133.0</v>
      </c>
      <c r="J2500" s="14">
        <v>54.526489</v>
      </c>
      <c r="K2500" s="14">
        <f t="shared" si="2"/>
        <v>1284.018986</v>
      </c>
      <c r="L2500" s="15">
        <f t="shared" si="3"/>
        <v>0.2840189862</v>
      </c>
      <c r="M2500" s="15">
        <f t="shared" si="4"/>
        <v>-0.2840189862</v>
      </c>
      <c r="N2500" s="8">
        <f t="shared" si="5"/>
        <v>167</v>
      </c>
    </row>
    <row r="2501" ht="12.75" customHeight="1">
      <c r="A2501" s="7">
        <v>43969.0</v>
      </c>
      <c r="B2501" s="8" t="s">
        <v>279</v>
      </c>
      <c r="C2501" s="8" t="s">
        <v>280</v>
      </c>
      <c r="D2501" s="11">
        <v>3.68710378051E11</v>
      </c>
      <c r="E2501" s="8" t="s">
        <v>24</v>
      </c>
      <c r="F2501" s="8" t="str">
        <f t="shared" si="1"/>
        <v>BUY</v>
      </c>
      <c r="G2501" s="12">
        <v>284.766083</v>
      </c>
      <c r="H2501" s="12">
        <v>1000.0</v>
      </c>
      <c r="I2501" s="7">
        <v>44026.0</v>
      </c>
      <c r="J2501" s="14">
        <v>294.048004</v>
      </c>
      <c r="K2501" s="14">
        <f t="shared" si="2"/>
        <v>1032.594896</v>
      </c>
      <c r="L2501" s="15">
        <f t="shared" si="3"/>
        <v>0.03259489649</v>
      </c>
      <c r="M2501" s="15">
        <f t="shared" si="4"/>
        <v>-0.03259489649</v>
      </c>
      <c r="N2501" s="8">
        <f t="shared" si="5"/>
        <v>57</v>
      </c>
    </row>
    <row r="2502" ht="12.75" customHeight="1">
      <c r="A2502" s="7">
        <v>43969.0</v>
      </c>
      <c r="B2502" s="8" t="s">
        <v>1089</v>
      </c>
      <c r="C2502" s="8" t="s">
        <v>1090</v>
      </c>
      <c r="D2502" s="11">
        <v>1.1725203986E10</v>
      </c>
      <c r="E2502" s="8" t="s">
        <v>20</v>
      </c>
      <c r="F2502" s="8" t="str">
        <f t="shared" si="1"/>
        <v>SELL</v>
      </c>
      <c r="G2502" s="12">
        <v>31.66</v>
      </c>
      <c r="H2502" s="12">
        <v>1000.0</v>
      </c>
      <c r="I2502" s="16">
        <v>44727.0</v>
      </c>
      <c r="J2502" s="14">
        <v>111.44</v>
      </c>
      <c r="K2502" s="14">
        <f t="shared" si="2"/>
        <v>3519.898926</v>
      </c>
      <c r="L2502" s="15">
        <f t="shared" si="3"/>
        <v>-2.519898926</v>
      </c>
      <c r="M2502" s="15">
        <f t="shared" si="4"/>
        <v>2.519898926</v>
      </c>
      <c r="N2502" s="8">
        <f t="shared" si="5"/>
        <v>758</v>
      </c>
    </row>
    <row r="2503" ht="12.75" customHeight="1">
      <c r="A2503" s="7">
        <v>43970.0</v>
      </c>
      <c r="B2503" s="8" t="s">
        <v>2890</v>
      </c>
      <c r="C2503" s="8" t="s">
        <v>2891</v>
      </c>
      <c r="D2503" s="11">
        <v>2.5936113746E10</v>
      </c>
      <c r="E2503" s="8" t="s">
        <v>24</v>
      </c>
      <c r="F2503" s="8" t="str">
        <f t="shared" si="1"/>
        <v>BUY</v>
      </c>
      <c r="G2503" s="12">
        <v>70.0</v>
      </c>
      <c r="H2503" s="12">
        <v>1000.0</v>
      </c>
      <c r="I2503" s="16">
        <v>44727.0</v>
      </c>
      <c r="J2503" s="14">
        <v>95.459999</v>
      </c>
      <c r="K2503" s="14">
        <f t="shared" si="2"/>
        <v>1363.714271</v>
      </c>
      <c r="L2503" s="15">
        <f t="shared" si="3"/>
        <v>0.3637142714</v>
      </c>
      <c r="M2503" s="15">
        <f t="shared" si="4"/>
        <v>-0.3637142714</v>
      </c>
      <c r="N2503" s="8">
        <f t="shared" si="5"/>
        <v>757</v>
      </c>
    </row>
    <row r="2504" ht="12.75" customHeight="1">
      <c r="A2504" s="7">
        <v>43970.0</v>
      </c>
      <c r="B2504" s="8" t="s">
        <v>76</v>
      </c>
      <c r="C2504" s="8" t="s">
        <v>77</v>
      </c>
      <c r="D2504" s="11">
        <v>1.57074705249E11</v>
      </c>
      <c r="E2504" s="8" t="s">
        <v>20</v>
      </c>
      <c r="F2504" s="8" t="str">
        <f t="shared" si="1"/>
        <v>SELL</v>
      </c>
      <c r="G2504" s="12">
        <v>114.370003</v>
      </c>
      <c r="H2504" s="12">
        <v>1000.0</v>
      </c>
      <c r="I2504" s="7">
        <v>44141.0</v>
      </c>
      <c r="J2504" s="14">
        <v>127.459999</v>
      </c>
      <c r="K2504" s="14">
        <f t="shared" si="2"/>
        <v>1114.453053</v>
      </c>
      <c r="L2504" s="15">
        <f t="shared" si="3"/>
        <v>-0.1144530529</v>
      </c>
      <c r="M2504" s="15">
        <f t="shared" si="4"/>
        <v>0.1144530529</v>
      </c>
      <c r="N2504" s="8">
        <f t="shared" si="5"/>
        <v>171</v>
      </c>
    </row>
    <row r="2505" ht="12.75" customHeight="1">
      <c r="A2505" s="7">
        <v>43977.0</v>
      </c>
      <c r="B2505" s="8" t="s">
        <v>1675</v>
      </c>
      <c r="C2505" s="8" t="s">
        <v>1676</v>
      </c>
      <c r="D2505" s="11">
        <v>7.773206754E10</v>
      </c>
      <c r="E2505" s="8" t="s">
        <v>24</v>
      </c>
      <c r="F2505" s="8" t="str">
        <f t="shared" si="1"/>
        <v>BUY</v>
      </c>
      <c r="G2505" s="12">
        <v>217.457993</v>
      </c>
      <c r="H2505" s="12">
        <v>1000.0</v>
      </c>
      <c r="I2505" s="16">
        <v>44046.0</v>
      </c>
      <c r="J2505" s="14">
        <v>265.464966</v>
      </c>
      <c r="K2505" s="14">
        <f t="shared" si="2"/>
        <v>1220.764352</v>
      </c>
      <c r="L2505" s="15">
        <f t="shared" si="3"/>
        <v>0.2207643524</v>
      </c>
      <c r="M2505" s="15">
        <f t="shared" si="4"/>
        <v>-0.2207643524</v>
      </c>
      <c r="N2505" s="8">
        <f t="shared" si="5"/>
        <v>69</v>
      </c>
    </row>
    <row r="2506" ht="12.75" customHeight="1">
      <c r="A2506" s="7">
        <v>43977.0</v>
      </c>
      <c r="B2506" s="8" t="s">
        <v>2636</v>
      </c>
      <c r="C2506" s="8" t="s">
        <v>2637</v>
      </c>
      <c r="D2506" s="11">
        <v>3.6083914698E10</v>
      </c>
      <c r="E2506" s="8" t="s">
        <v>20</v>
      </c>
      <c r="F2506" s="8" t="str">
        <f t="shared" si="1"/>
        <v>SELL</v>
      </c>
      <c r="G2506" s="12">
        <v>24.746851</v>
      </c>
      <c r="H2506" s="12">
        <v>1000.0</v>
      </c>
      <c r="I2506" s="16">
        <v>44727.0</v>
      </c>
      <c r="J2506" s="14">
        <v>54.98354</v>
      </c>
      <c r="K2506" s="14">
        <f t="shared" si="2"/>
        <v>2221.839862</v>
      </c>
      <c r="L2506" s="15">
        <f t="shared" si="3"/>
        <v>-1.221839862</v>
      </c>
      <c r="M2506" s="15">
        <f t="shared" si="4"/>
        <v>1.221839862</v>
      </c>
      <c r="N2506" s="8">
        <f t="shared" si="5"/>
        <v>750</v>
      </c>
    </row>
    <row r="2507" ht="12.75" customHeight="1">
      <c r="A2507" s="7">
        <v>43977.0</v>
      </c>
      <c r="B2507" s="8" t="s">
        <v>603</v>
      </c>
      <c r="C2507" s="8" t="s">
        <v>604</v>
      </c>
      <c r="D2507" s="11">
        <v>4.3368843374E10</v>
      </c>
      <c r="E2507" s="8" t="s">
        <v>24</v>
      </c>
      <c r="F2507" s="8" t="str">
        <f t="shared" si="1"/>
        <v>BUY</v>
      </c>
      <c r="G2507" s="12">
        <v>121.821945</v>
      </c>
      <c r="H2507" s="12">
        <v>1000.0</v>
      </c>
      <c r="I2507" s="7">
        <v>44218.0</v>
      </c>
      <c r="J2507" s="14">
        <v>121.086365</v>
      </c>
      <c r="K2507" s="14">
        <f t="shared" si="2"/>
        <v>993.9618432</v>
      </c>
      <c r="L2507" s="15">
        <f t="shared" si="3"/>
        <v>-0.006038156754</v>
      </c>
      <c r="M2507" s="15">
        <f t="shared" si="4"/>
        <v>0.006038156754</v>
      </c>
      <c r="N2507" s="8">
        <f t="shared" si="5"/>
        <v>241</v>
      </c>
    </row>
    <row r="2508" ht="12.75" customHeight="1">
      <c r="A2508" s="7">
        <v>43977.0</v>
      </c>
      <c r="B2508" s="8" t="s">
        <v>314</v>
      </c>
      <c r="C2508" s="8" t="s">
        <v>315</v>
      </c>
      <c r="D2508" s="11">
        <v>1.1323364765E10</v>
      </c>
      <c r="E2508" s="8" t="s">
        <v>20</v>
      </c>
      <c r="F2508" s="8" t="str">
        <f t="shared" si="1"/>
        <v>SELL</v>
      </c>
      <c r="G2508" s="12">
        <v>16.85</v>
      </c>
      <c r="H2508" s="12">
        <v>1000.0</v>
      </c>
      <c r="I2508" s="7">
        <v>44117.0</v>
      </c>
      <c r="J2508" s="14">
        <v>18.299999</v>
      </c>
      <c r="K2508" s="14">
        <f t="shared" si="2"/>
        <v>1086.053353</v>
      </c>
      <c r="L2508" s="15">
        <f t="shared" si="3"/>
        <v>-0.08605335312</v>
      </c>
      <c r="M2508" s="15">
        <f t="shared" si="4"/>
        <v>0.08605335312</v>
      </c>
      <c r="N2508" s="8">
        <f t="shared" si="5"/>
        <v>140</v>
      </c>
    </row>
    <row r="2509" ht="12.75" customHeight="1">
      <c r="A2509" s="7">
        <v>43977.0</v>
      </c>
      <c r="B2509" s="8" t="s">
        <v>1847</v>
      </c>
      <c r="C2509" s="8" t="s">
        <v>1848</v>
      </c>
      <c r="D2509" s="11">
        <v>1.1164249786E10</v>
      </c>
      <c r="E2509" s="8" t="s">
        <v>24</v>
      </c>
      <c r="F2509" s="8" t="str">
        <f t="shared" si="1"/>
        <v>BUY</v>
      </c>
      <c r="G2509" s="12">
        <v>107.589996</v>
      </c>
      <c r="H2509" s="12">
        <v>1000.0</v>
      </c>
      <c r="I2509" s="7">
        <v>44000.0</v>
      </c>
      <c r="J2509" s="14">
        <v>127.790001</v>
      </c>
      <c r="K2509" s="14">
        <f t="shared" si="2"/>
        <v>1187.749844</v>
      </c>
      <c r="L2509" s="15">
        <f t="shared" si="3"/>
        <v>0.1877498443</v>
      </c>
      <c r="M2509" s="15">
        <f t="shared" si="4"/>
        <v>-0.1877498443</v>
      </c>
      <c r="N2509" s="8">
        <f t="shared" si="5"/>
        <v>23</v>
      </c>
    </row>
    <row r="2510" ht="12.75" customHeight="1">
      <c r="A2510" s="7">
        <v>43978.0</v>
      </c>
      <c r="B2510" s="8" t="s">
        <v>1091</v>
      </c>
      <c r="C2510" s="8" t="s">
        <v>1092</v>
      </c>
      <c r="D2510" s="11">
        <v>2.25576883451E11</v>
      </c>
      <c r="E2510" s="8" t="s">
        <v>20</v>
      </c>
      <c r="F2510" s="8" t="str">
        <f t="shared" si="1"/>
        <v>SELL</v>
      </c>
      <c r="G2510" s="12">
        <v>201.179993</v>
      </c>
      <c r="H2510" s="12">
        <v>1000.0</v>
      </c>
      <c r="I2510" s="7">
        <v>44403.0</v>
      </c>
      <c r="J2510" s="14">
        <v>191.759995</v>
      </c>
      <c r="K2510" s="14">
        <f t="shared" si="2"/>
        <v>953.1762684</v>
      </c>
      <c r="L2510" s="15">
        <f t="shared" si="3"/>
        <v>0.04682373162</v>
      </c>
      <c r="M2510" s="15">
        <f t="shared" si="4"/>
        <v>-0.04682373162</v>
      </c>
      <c r="N2510" s="8">
        <f t="shared" si="5"/>
        <v>425</v>
      </c>
    </row>
    <row r="2511" ht="12.75" customHeight="1">
      <c r="A2511" s="7">
        <v>43979.0</v>
      </c>
      <c r="B2511" s="8" t="s">
        <v>173</v>
      </c>
      <c r="C2511" s="8" t="s">
        <v>174</v>
      </c>
      <c r="D2511" s="11">
        <v>1.21670003777E11</v>
      </c>
      <c r="E2511" s="8" t="s">
        <v>20</v>
      </c>
      <c r="F2511" s="8" t="str">
        <f t="shared" si="1"/>
        <v>SELL</v>
      </c>
      <c r="G2511" s="12">
        <v>41.787407</v>
      </c>
      <c r="H2511" s="12">
        <v>1000.0</v>
      </c>
      <c r="I2511" s="7">
        <v>43979.0</v>
      </c>
      <c r="J2511" s="14">
        <v>41.787407</v>
      </c>
      <c r="K2511" s="14">
        <f t="shared" si="2"/>
        <v>1000</v>
      </c>
      <c r="L2511" s="15">
        <f t="shared" si="3"/>
        <v>0</v>
      </c>
      <c r="M2511" s="15">
        <f t="shared" si="4"/>
        <v>0</v>
      </c>
      <c r="N2511" s="8">
        <f t="shared" si="5"/>
        <v>0</v>
      </c>
    </row>
    <row r="2512" ht="12.75" customHeight="1">
      <c r="A2512" s="7">
        <v>43983.0</v>
      </c>
      <c r="B2512" s="8" t="s">
        <v>142</v>
      </c>
      <c r="C2512" s="8" t="s">
        <v>143</v>
      </c>
      <c r="D2512" s="11">
        <v>1.1976936794E10</v>
      </c>
      <c r="E2512" s="8" t="s">
        <v>24</v>
      </c>
      <c r="F2512" s="8" t="str">
        <f t="shared" si="1"/>
        <v>BUY</v>
      </c>
      <c r="G2512" s="12">
        <v>28.47</v>
      </c>
      <c r="H2512" s="12">
        <v>1000.0</v>
      </c>
      <c r="I2512" s="7">
        <v>44622.0</v>
      </c>
      <c r="J2512" s="14">
        <v>39.06</v>
      </c>
      <c r="K2512" s="14">
        <f t="shared" si="2"/>
        <v>1371.970495</v>
      </c>
      <c r="L2512" s="15">
        <f t="shared" si="3"/>
        <v>0.3719704953</v>
      </c>
      <c r="M2512" s="15">
        <f t="shared" si="4"/>
        <v>-0.3719704953</v>
      </c>
      <c r="N2512" s="8">
        <f t="shared" si="5"/>
        <v>639</v>
      </c>
    </row>
    <row r="2513" ht="12.75" customHeight="1">
      <c r="A2513" s="7">
        <v>43983.0</v>
      </c>
      <c r="B2513" s="8" t="s">
        <v>1097</v>
      </c>
      <c r="C2513" s="8" t="s">
        <v>1098</v>
      </c>
      <c r="D2513" s="11">
        <v>3.9183836564E10</v>
      </c>
      <c r="E2513" s="8" t="s">
        <v>24</v>
      </c>
      <c r="F2513" s="8" t="str">
        <f t="shared" si="1"/>
        <v>BUY</v>
      </c>
      <c r="G2513" s="12">
        <v>16.780001</v>
      </c>
      <c r="H2513" s="12">
        <v>1000.0</v>
      </c>
      <c r="I2513" s="7">
        <v>44186.0</v>
      </c>
      <c r="J2513" s="14">
        <v>31.58</v>
      </c>
      <c r="K2513" s="14">
        <f t="shared" si="2"/>
        <v>1882.002272</v>
      </c>
      <c r="L2513" s="15">
        <f t="shared" si="3"/>
        <v>0.8820022716</v>
      </c>
      <c r="M2513" s="15">
        <f t="shared" si="4"/>
        <v>-0.8820022716</v>
      </c>
      <c r="N2513" s="8">
        <f t="shared" si="5"/>
        <v>203</v>
      </c>
    </row>
    <row r="2514" ht="12.75" customHeight="1">
      <c r="A2514" s="7">
        <v>43984.0</v>
      </c>
      <c r="B2514" s="8" t="s">
        <v>2904</v>
      </c>
      <c r="C2514" s="8" t="s">
        <v>2905</v>
      </c>
      <c r="D2514" s="11">
        <v>1.0499521526E10</v>
      </c>
      <c r="E2514" s="8" t="s">
        <v>24</v>
      </c>
      <c r="F2514" s="8" t="str">
        <f t="shared" si="1"/>
        <v>BUY</v>
      </c>
      <c r="G2514" s="12">
        <v>11.301358</v>
      </c>
      <c r="H2514" s="12">
        <v>1000.0</v>
      </c>
      <c r="I2514" s="16">
        <v>44727.0</v>
      </c>
      <c r="J2514" s="14">
        <v>16.186592</v>
      </c>
      <c r="K2514" s="14">
        <f t="shared" si="2"/>
        <v>1432.269644</v>
      </c>
      <c r="L2514" s="15">
        <f t="shared" si="3"/>
        <v>0.4322696441</v>
      </c>
      <c r="M2514" s="15">
        <f t="shared" si="4"/>
        <v>-0.4322696441</v>
      </c>
      <c r="N2514" s="8">
        <f t="shared" si="5"/>
        <v>743</v>
      </c>
    </row>
    <row r="2515" ht="12.75" customHeight="1">
      <c r="A2515" s="7">
        <v>43984.0</v>
      </c>
      <c r="B2515" s="8" t="s">
        <v>16</v>
      </c>
      <c r="C2515" s="8" t="s">
        <v>17</v>
      </c>
      <c r="D2515" s="11">
        <v>1.41375537264E11</v>
      </c>
      <c r="E2515" s="8" t="s">
        <v>20</v>
      </c>
      <c r="F2515" s="8" t="str">
        <f t="shared" si="1"/>
        <v>SELL</v>
      </c>
      <c r="G2515" s="12">
        <v>114.687492</v>
      </c>
      <c r="H2515" s="12">
        <v>1000.0</v>
      </c>
      <c r="I2515" s="7">
        <v>43998.0</v>
      </c>
      <c r="J2515" s="14">
        <v>121.00219</v>
      </c>
      <c r="K2515" s="14">
        <f t="shared" si="2"/>
        <v>1055.060041</v>
      </c>
      <c r="L2515" s="15">
        <f t="shared" si="3"/>
        <v>-0.0550600409</v>
      </c>
      <c r="M2515" s="15">
        <f t="shared" si="4"/>
        <v>0.0550600409</v>
      </c>
      <c r="N2515" s="8">
        <f t="shared" si="5"/>
        <v>14</v>
      </c>
    </row>
    <row r="2516" ht="12.75" customHeight="1">
      <c r="A2516" s="7">
        <v>43984.0</v>
      </c>
      <c r="B2516" s="8" t="s">
        <v>916</v>
      </c>
      <c r="C2516" s="8" t="s">
        <v>917</v>
      </c>
      <c r="D2516" s="11">
        <v>2.680915576E10</v>
      </c>
      <c r="E2516" s="8" t="s">
        <v>20</v>
      </c>
      <c r="F2516" s="8" t="str">
        <f t="shared" si="1"/>
        <v>SELL</v>
      </c>
      <c r="G2516" s="12">
        <v>39.72</v>
      </c>
      <c r="H2516" s="12">
        <v>1000.0</v>
      </c>
      <c r="I2516" s="16">
        <v>44727.0</v>
      </c>
      <c r="J2516" s="14">
        <v>136.93</v>
      </c>
      <c r="K2516" s="14">
        <f t="shared" si="2"/>
        <v>3447.381672</v>
      </c>
      <c r="L2516" s="15">
        <f t="shared" si="3"/>
        <v>-2.447381672</v>
      </c>
      <c r="M2516" s="15">
        <f t="shared" si="4"/>
        <v>2.447381672</v>
      </c>
      <c r="N2516" s="8">
        <f t="shared" si="5"/>
        <v>743</v>
      </c>
    </row>
    <row r="2517" ht="12.75" customHeight="1">
      <c r="A2517" s="7">
        <v>43984.0</v>
      </c>
      <c r="B2517" s="8" t="s">
        <v>234</v>
      </c>
      <c r="C2517" s="8" t="s">
        <v>235</v>
      </c>
      <c r="D2517" s="11">
        <v>5.559644496E10</v>
      </c>
      <c r="E2517" s="8" t="s">
        <v>20</v>
      </c>
      <c r="F2517" s="8" t="str">
        <f t="shared" si="1"/>
        <v>SELL</v>
      </c>
      <c r="G2517" s="12">
        <v>78.463173</v>
      </c>
      <c r="H2517" s="12">
        <v>1000.0</v>
      </c>
      <c r="I2517" s="16">
        <v>44727.0</v>
      </c>
      <c r="J2517" s="14">
        <v>233.162521</v>
      </c>
      <c r="K2517" s="14">
        <f t="shared" si="2"/>
        <v>2971.617283</v>
      </c>
      <c r="L2517" s="15">
        <f t="shared" si="3"/>
        <v>-1.971617283</v>
      </c>
      <c r="M2517" s="15">
        <f t="shared" si="4"/>
        <v>1.971617283</v>
      </c>
      <c r="N2517" s="8">
        <f t="shared" si="5"/>
        <v>743</v>
      </c>
    </row>
    <row r="2518" ht="12.75" customHeight="1">
      <c r="A2518" s="16">
        <v>43984.0</v>
      </c>
      <c r="B2518" s="8" t="s">
        <v>557</v>
      </c>
      <c r="C2518" s="8" t="s">
        <v>557</v>
      </c>
      <c r="D2518" s="11">
        <v>7.5686160676E10</v>
      </c>
      <c r="E2518" s="18" t="s">
        <v>24</v>
      </c>
      <c r="F2518" s="17" t="str">
        <f t="shared" si="1"/>
        <v>BUY</v>
      </c>
      <c r="G2518" s="12">
        <v>10.040979</v>
      </c>
      <c r="H2518" s="12">
        <v>1000.0</v>
      </c>
      <c r="I2518" s="16">
        <v>44727.0</v>
      </c>
      <c r="J2518" s="14">
        <v>15.824557</v>
      </c>
      <c r="K2518" s="14">
        <f t="shared" si="2"/>
        <v>1575.99742</v>
      </c>
      <c r="L2518" s="15">
        <f t="shared" si="3"/>
        <v>0.5759974202</v>
      </c>
      <c r="M2518" s="15">
        <f t="shared" si="4"/>
        <v>-0.5759974202</v>
      </c>
      <c r="N2518" s="8">
        <f t="shared" si="5"/>
        <v>743</v>
      </c>
    </row>
    <row r="2519" ht="12.75" customHeight="1">
      <c r="A2519" s="16">
        <v>43984.0</v>
      </c>
      <c r="B2519" s="8" t="s">
        <v>129</v>
      </c>
      <c r="C2519" s="8" t="s">
        <v>130</v>
      </c>
      <c r="D2519" s="11">
        <v>1.5587597568E11</v>
      </c>
      <c r="E2519" s="17" t="s">
        <v>20</v>
      </c>
      <c r="F2519" s="18" t="str">
        <f t="shared" si="1"/>
        <v>SELL</v>
      </c>
      <c r="G2519" s="12">
        <v>25.614738</v>
      </c>
      <c r="H2519" s="12">
        <v>1000.0</v>
      </c>
      <c r="I2519" s="16">
        <v>44011.0</v>
      </c>
      <c r="J2519" s="14">
        <v>24.025505</v>
      </c>
      <c r="K2519" s="14">
        <f t="shared" si="2"/>
        <v>937.9563047</v>
      </c>
      <c r="L2519" s="15">
        <f t="shared" si="3"/>
        <v>0.06204369531</v>
      </c>
      <c r="M2519" s="15">
        <f t="shared" si="4"/>
        <v>-0.06204369531</v>
      </c>
      <c r="N2519" s="8">
        <f t="shared" si="5"/>
        <v>27</v>
      </c>
    </row>
    <row r="2520" ht="12.75" customHeight="1">
      <c r="A2520" s="7">
        <v>43985.0</v>
      </c>
      <c r="B2520" s="8" t="s">
        <v>1216</v>
      </c>
      <c r="C2520" s="8" t="s">
        <v>1217</v>
      </c>
      <c r="D2520" s="11">
        <v>1.53571818E10</v>
      </c>
      <c r="E2520" s="8" t="s">
        <v>24</v>
      </c>
      <c r="F2520" s="8" t="str">
        <f t="shared" si="1"/>
        <v>BUY</v>
      </c>
      <c r="G2520" s="12">
        <v>103.010002</v>
      </c>
      <c r="H2520" s="12">
        <v>1000.0</v>
      </c>
      <c r="I2520" s="7">
        <v>44063.0</v>
      </c>
      <c r="J2520" s="14">
        <v>110.35</v>
      </c>
      <c r="K2520" s="14">
        <f t="shared" si="2"/>
        <v>1071.255197</v>
      </c>
      <c r="L2520" s="15">
        <f t="shared" si="3"/>
        <v>0.07125519714</v>
      </c>
      <c r="M2520" s="15">
        <f t="shared" si="4"/>
        <v>-0.07125519714</v>
      </c>
      <c r="N2520" s="8">
        <f t="shared" si="5"/>
        <v>78</v>
      </c>
    </row>
    <row r="2521" ht="12.75" customHeight="1">
      <c r="A2521" s="7">
        <v>43985.0</v>
      </c>
      <c r="B2521" s="8" t="s">
        <v>2882</v>
      </c>
      <c r="C2521" s="8" t="s">
        <v>2883</v>
      </c>
      <c r="D2521" s="11">
        <v>1.2271779195E10</v>
      </c>
      <c r="E2521" s="8" t="s">
        <v>24</v>
      </c>
      <c r="F2521" s="8" t="str">
        <f t="shared" si="1"/>
        <v>BUY</v>
      </c>
      <c r="G2521" s="12">
        <v>40.16</v>
      </c>
      <c r="H2521" s="12">
        <v>1000.0</v>
      </c>
      <c r="I2521" s="7">
        <v>44029.0</v>
      </c>
      <c r="J2521" s="14">
        <v>35.360001</v>
      </c>
      <c r="K2521" s="14">
        <f t="shared" si="2"/>
        <v>880.4781125</v>
      </c>
      <c r="L2521" s="15">
        <f t="shared" si="3"/>
        <v>-0.1195218875</v>
      </c>
      <c r="M2521" s="15">
        <f t="shared" si="4"/>
        <v>0.1195218875</v>
      </c>
      <c r="N2521" s="8">
        <f t="shared" si="5"/>
        <v>44</v>
      </c>
    </row>
    <row r="2522" ht="12.75" customHeight="1">
      <c r="A2522" s="7">
        <v>43985.0</v>
      </c>
      <c r="B2522" s="8" t="s">
        <v>1033</v>
      </c>
      <c r="C2522" s="8" t="s">
        <v>1034</v>
      </c>
      <c r="D2522" s="11">
        <v>1.3739990678E10</v>
      </c>
      <c r="E2522" s="8" t="s">
        <v>20</v>
      </c>
      <c r="F2522" s="8" t="str">
        <f t="shared" si="1"/>
        <v>SELL</v>
      </c>
      <c r="G2522" s="12">
        <v>128.084961</v>
      </c>
      <c r="H2522" s="12">
        <v>1000.0</v>
      </c>
      <c r="I2522" s="16">
        <v>44727.0</v>
      </c>
      <c r="J2522" s="14">
        <v>102.491814</v>
      </c>
      <c r="K2522" s="14">
        <f t="shared" si="2"/>
        <v>800.1861671</v>
      </c>
      <c r="L2522" s="15">
        <f t="shared" si="3"/>
        <v>0.1998138329</v>
      </c>
      <c r="M2522" s="15">
        <f t="shared" si="4"/>
        <v>-0.1998138329</v>
      </c>
      <c r="N2522" s="8">
        <f t="shared" si="5"/>
        <v>742</v>
      </c>
    </row>
    <row r="2523" ht="12.75" customHeight="1">
      <c r="A2523" s="7">
        <v>43990.0</v>
      </c>
      <c r="B2523" s="8" t="s">
        <v>1593</v>
      </c>
      <c r="C2523" s="8" t="s">
        <v>1594</v>
      </c>
      <c r="D2523" s="11">
        <v>1.48906507187E11</v>
      </c>
      <c r="E2523" s="8" t="s">
        <v>20</v>
      </c>
      <c r="F2523" s="8" t="str">
        <f t="shared" si="1"/>
        <v>SELL</v>
      </c>
      <c r="G2523" s="12">
        <v>23.3</v>
      </c>
      <c r="H2523" s="12">
        <v>1000.0</v>
      </c>
      <c r="I2523" s="16">
        <v>44727.0</v>
      </c>
      <c r="J2523" s="14">
        <v>29.99</v>
      </c>
      <c r="K2523" s="14">
        <f t="shared" si="2"/>
        <v>1287.124464</v>
      </c>
      <c r="L2523" s="15">
        <f t="shared" si="3"/>
        <v>-0.2871244635</v>
      </c>
      <c r="M2523" s="15">
        <f t="shared" si="4"/>
        <v>0.2871244635</v>
      </c>
      <c r="N2523" s="8">
        <f t="shared" si="5"/>
        <v>737</v>
      </c>
    </row>
    <row r="2524" ht="12.75" customHeight="1">
      <c r="A2524" s="7">
        <v>43990.0</v>
      </c>
      <c r="B2524" s="8" t="s">
        <v>117</v>
      </c>
      <c r="C2524" s="8" t="s">
        <v>118</v>
      </c>
      <c r="D2524" s="11">
        <v>1.36600252096E11</v>
      </c>
      <c r="E2524" s="8" t="s">
        <v>20</v>
      </c>
      <c r="F2524" s="8" t="str">
        <f t="shared" si="1"/>
        <v>SELL</v>
      </c>
      <c r="G2524" s="12">
        <v>57.707466</v>
      </c>
      <c r="H2524" s="12">
        <v>1000.0</v>
      </c>
      <c r="I2524" s="7">
        <v>44029.0</v>
      </c>
      <c r="J2524" s="14">
        <v>54.381157</v>
      </c>
      <c r="K2524" s="14">
        <f t="shared" si="2"/>
        <v>942.3591221</v>
      </c>
      <c r="L2524" s="15">
        <f t="shared" si="3"/>
        <v>0.05764087787</v>
      </c>
      <c r="M2524" s="15">
        <f t="shared" si="4"/>
        <v>-0.05764087787</v>
      </c>
      <c r="N2524" s="8">
        <f t="shared" si="5"/>
        <v>39</v>
      </c>
    </row>
    <row r="2525" ht="12.75" customHeight="1">
      <c r="A2525" s="7">
        <v>43990.0</v>
      </c>
      <c r="B2525" s="8" t="s">
        <v>1427</v>
      </c>
      <c r="C2525" s="8" t="s">
        <v>1428</v>
      </c>
      <c r="D2525" s="11">
        <v>6.1823261389E10</v>
      </c>
      <c r="E2525" s="8" t="s">
        <v>20</v>
      </c>
      <c r="F2525" s="8" t="str">
        <f t="shared" si="1"/>
        <v>SELL</v>
      </c>
      <c r="G2525" s="12">
        <v>2.695862</v>
      </c>
      <c r="H2525" s="12">
        <v>1000.0</v>
      </c>
      <c r="I2525" s="7">
        <v>44690.0</v>
      </c>
      <c r="J2525" s="14">
        <v>2.644888</v>
      </c>
      <c r="K2525" s="14">
        <f t="shared" si="2"/>
        <v>981.0917621</v>
      </c>
      <c r="L2525" s="15">
        <f t="shared" si="3"/>
        <v>0.01890823788</v>
      </c>
      <c r="M2525" s="15">
        <f t="shared" si="4"/>
        <v>-0.01890823788</v>
      </c>
      <c r="N2525" s="8">
        <f t="shared" si="5"/>
        <v>700</v>
      </c>
    </row>
    <row r="2526" ht="12.75" customHeight="1">
      <c r="A2526" s="7">
        <v>43993.0</v>
      </c>
      <c r="B2526" s="8" t="s">
        <v>1681</v>
      </c>
      <c r="C2526" s="8" t="s">
        <v>1682</v>
      </c>
      <c r="D2526" s="11">
        <v>1.3184246531E10</v>
      </c>
      <c r="E2526" s="8" t="s">
        <v>24</v>
      </c>
      <c r="F2526" s="8" t="str">
        <f t="shared" si="1"/>
        <v>BUY</v>
      </c>
      <c r="G2526" s="12">
        <v>95.697632</v>
      </c>
      <c r="H2526" s="12">
        <v>1000.0</v>
      </c>
      <c r="I2526" s="16">
        <v>44727.0</v>
      </c>
      <c r="J2526" s="14">
        <v>97.271248</v>
      </c>
      <c r="K2526" s="14">
        <f t="shared" si="2"/>
        <v>1016.443625</v>
      </c>
      <c r="L2526" s="15">
        <f t="shared" si="3"/>
        <v>0.01644362527</v>
      </c>
      <c r="M2526" s="15">
        <f t="shared" si="4"/>
        <v>-0.01644362527</v>
      </c>
      <c r="N2526" s="8">
        <f t="shared" si="5"/>
        <v>734</v>
      </c>
    </row>
    <row r="2527" ht="12.75" customHeight="1">
      <c r="A2527" s="7">
        <v>43994.0</v>
      </c>
      <c r="B2527" s="8" t="s">
        <v>1232</v>
      </c>
      <c r="C2527" s="8" t="s">
        <v>1233</v>
      </c>
      <c r="D2527" s="11">
        <v>2.185741E10</v>
      </c>
      <c r="E2527" s="8" t="s">
        <v>24</v>
      </c>
      <c r="F2527" s="8" t="str">
        <f t="shared" si="1"/>
        <v>BUY</v>
      </c>
      <c r="G2527" s="12">
        <v>47.479229</v>
      </c>
      <c r="H2527" s="12">
        <v>1000.0</v>
      </c>
      <c r="I2527" s="16">
        <v>44727.0</v>
      </c>
      <c r="J2527" s="14">
        <v>49.285484</v>
      </c>
      <c r="K2527" s="14">
        <f t="shared" si="2"/>
        <v>1038.043057</v>
      </c>
      <c r="L2527" s="15">
        <f t="shared" si="3"/>
        <v>0.03804305668</v>
      </c>
      <c r="M2527" s="15">
        <f t="shared" si="4"/>
        <v>-0.03804305668</v>
      </c>
      <c r="N2527" s="8">
        <f t="shared" si="5"/>
        <v>733</v>
      </c>
    </row>
    <row r="2528" ht="12.75" customHeight="1">
      <c r="A2528" s="7">
        <v>43994.0</v>
      </c>
      <c r="B2528" s="8" t="s">
        <v>820</v>
      </c>
      <c r="C2528" s="8" t="s">
        <v>821</v>
      </c>
      <c r="D2528" s="11">
        <v>1.30507429E10</v>
      </c>
      <c r="E2528" s="8" t="s">
        <v>20</v>
      </c>
      <c r="F2528" s="8" t="str">
        <f t="shared" si="1"/>
        <v>SELL</v>
      </c>
      <c r="G2528" s="12">
        <v>89.980003</v>
      </c>
      <c r="H2528" s="12">
        <v>1000.0</v>
      </c>
      <c r="I2528" s="7">
        <v>44287.0</v>
      </c>
      <c r="J2528" s="14">
        <v>123.309998</v>
      </c>
      <c r="K2528" s="14">
        <f t="shared" si="2"/>
        <v>1370.41558</v>
      </c>
      <c r="L2528" s="15">
        <f t="shared" si="3"/>
        <v>-0.37041558</v>
      </c>
      <c r="M2528" s="15">
        <f t="shared" si="4"/>
        <v>0.37041558</v>
      </c>
      <c r="N2528" s="8">
        <f t="shared" si="5"/>
        <v>293</v>
      </c>
    </row>
    <row r="2529" ht="12.75" customHeight="1">
      <c r="A2529" s="7">
        <v>43994.0</v>
      </c>
      <c r="B2529" s="8" t="s">
        <v>123</v>
      </c>
      <c r="C2529" s="8" t="s">
        <v>124</v>
      </c>
      <c r="D2529" s="11">
        <v>3.4143176459E10</v>
      </c>
      <c r="E2529" s="8" t="s">
        <v>24</v>
      </c>
      <c r="F2529" s="8" t="str">
        <f t="shared" si="1"/>
        <v>BUY</v>
      </c>
      <c r="G2529" s="12">
        <v>30.15</v>
      </c>
      <c r="H2529" s="12">
        <v>1000.0</v>
      </c>
      <c r="I2529" s="7">
        <v>44000.0</v>
      </c>
      <c r="J2529" s="14">
        <v>29.73</v>
      </c>
      <c r="K2529" s="14">
        <f t="shared" si="2"/>
        <v>986.0696517</v>
      </c>
      <c r="L2529" s="15">
        <f t="shared" si="3"/>
        <v>-0.01393034826</v>
      </c>
      <c r="M2529" s="15">
        <f t="shared" si="4"/>
        <v>0.01393034826</v>
      </c>
      <c r="N2529" s="8">
        <f t="shared" si="5"/>
        <v>6</v>
      </c>
    </row>
    <row r="2530" ht="12.75" customHeight="1">
      <c r="A2530" s="7">
        <v>43997.0</v>
      </c>
      <c r="B2530" s="8" t="s">
        <v>294</v>
      </c>
      <c r="C2530" s="8" t="s">
        <v>295</v>
      </c>
      <c r="D2530" s="11">
        <v>8.2233288762E10</v>
      </c>
      <c r="E2530" s="8" t="s">
        <v>24</v>
      </c>
      <c r="F2530" s="8" t="str">
        <f t="shared" si="1"/>
        <v>BUY</v>
      </c>
      <c r="G2530" s="12">
        <v>245.363861</v>
      </c>
      <c r="H2530" s="12">
        <v>1000.0</v>
      </c>
      <c r="I2530" s="7">
        <v>44424.0</v>
      </c>
      <c r="J2530" s="14">
        <v>271.300293</v>
      </c>
      <c r="K2530" s="14">
        <f t="shared" si="2"/>
        <v>1105.705999</v>
      </c>
      <c r="L2530" s="15">
        <f t="shared" si="3"/>
        <v>0.1057059988</v>
      </c>
      <c r="M2530" s="15">
        <f t="shared" si="4"/>
        <v>-0.1057059988</v>
      </c>
      <c r="N2530" s="8">
        <f t="shared" si="5"/>
        <v>427</v>
      </c>
    </row>
    <row r="2531" ht="12.75" customHeight="1">
      <c r="A2531" s="7">
        <v>43997.0</v>
      </c>
      <c r="B2531" s="8" t="s">
        <v>906</v>
      </c>
      <c r="C2531" s="8" t="s">
        <v>907</v>
      </c>
      <c r="D2531" s="11">
        <v>3.0358724506E10</v>
      </c>
      <c r="E2531" s="8" t="s">
        <v>20</v>
      </c>
      <c r="F2531" s="8" t="str">
        <f t="shared" si="1"/>
        <v>SELL</v>
      </c>
      <c r="G2531" s="12">
        <v>51.098999</v>
      </c>
      <c r="H2531" s="12">
        <v>1000.0</v>
      </c>
      <c r="I2531" s="16">
        <v>44727.0</v>
      </c>
      <c r="J2531" s="14">
        <v>59.956589</v>
      </c>
      <c r="K2531" s="14">
        <f t="shared" si="2"/>
        <v>1173.341752</v>
      </c>
      <c r="L2531" s="15">
        <f t="shared" si="3"/>
        <v>-0.1733417518</v>
      </c>
      <c r="M2531" s="15">
        <f t="shared" si="4"/>
        <v>0.1733417518</v>
      </c>
      <c r="N2531" s="8">
        <f t="shared" si="5"/>
        <v>730</v>
      </c>
    </row>
    <row r="2532" ht="12.75" customHeight="1">
      <c r="A2532" s="7">
        <v>43998.0</v>
      </c>
      <c r="B2532" s="8" t="s">
        <v>16</v>
      </c>
      <c r="C2532" s="8" t="s">
        <v>17</v>
      </c>
      <c r="D2532" s="11">
        <v>1.41375537264E11</v>
      </c>
      <c r="E2532" s="8" t="s">
        <v>24</v>
      </c>
      <c r="F2532" s="8" t="str">
        <f t="shared" si="1"/>
        <v>BUY</v>
      </c>
      <c r="G2532" s="12">
        <v>121.00219</v>
      </c>
      <c r="H2532" s="12">
        <v>1000.0</v>
      </c>
      <c r="I2532" s="7">
        <v>44039.0</v>
      </c>
      <c r="J2532" s="14">
        <v>131.07193</v>
      </c>
      <c r="K2532" s="14">
        <f t="shared" si="2"/>
        <v>1083.219486</v>
      </c>
      <c r="L2532" s="15">
        <f t="shared" si="3"/>
        <v>0.08321948553</v>
      </c>
      <c r="M2532" s="15">
        <f t="shared" si="4"/>
        <v>-0.08321948553</v>
      </c>
      <c r="N2532" s="8">
        <f t="shared" si="5"/>
        <v>41</v>
      </c>
    </row>
    <row r="2533" ht="12.75" customHeight="1">
      <c r="A2533" s="7">
        <v>43998.0</v>
      </c>
      <c r="B2533" s="8" t="s">
        <v>405</v>
      </c>
      <c r="C2533" s="8" t="s">
        <v>406</v>
      </c>
      <c r="D2533" s="11">
        <v>2.6719087496E10</v>
      </c>
      <c r="E2533" s="8" t="s">
        <v>20</v>
      </c>
      <c r="F2533" s="8" t="str">
        <f t="shared" si="1"/>
        <v>SELL</v>
      </c>
      <c r="G2533" s="12">
        <v>209.530228</v>
      </c>
      <c r="H2533" s="12">
        <v>1000.0</v>
      </c>
      <c r="I2533" s="7">
        <v>44124.0</v>
      </c>
      <c r="J2533" s="14">
        <v>252.260956</v>
      </c>
      <c r="K2533" s="14">
        <f t="shared" si="2"/>
        <v>1203.935864</v>
      </c>
      <c r="L2533" s="15">
        <f t="shared" si="3"/>
        <v>-0.2039358636</v>
      </c>
      <c r="M2533" s="15">
        <f t="shared" si="4"/>
        <v>0.2039358636</v>
      </c>
      <c r="N2533" s="8">
        <f t="shared" si="5"/>
        <v>126</v>
      </c>
    </row>
    <row r="2534" ht="12.75" customHeight="1">
      <c r="A2534" s="7">
        <v>43998.0</v>
      </c>
      <c r="B2534" s="8" t="s">
        <v>670</v>
      </c>
      <c r="C2534" s="8" t="s">
        <v>671</v>
      </c>
      <c r="D2534" s="11">
        <v>2.1156167025E10</v>
      </c>
      <c r="E2534" s="8" t="s">
        <v>20</v>
      </c>
      <c r="F2534" s="8" t="str">
        <f t="shared" si="1"/>
        <v>SELL</v>
      </c>
      <c r="G2534" s="12">
        <v>4.145046</v>
      </c>
      <c r="H2534" s="12">
        <v>1000.0</v>
      </c>
      <c r="I2534" s="7">
        <v>44092.0</v>
      </c>
      <c r="J2534" s="14">
        <v>3.906276</v>
      </c>
      <c r="K2534" s="14">
        <f t="shared" si="2"/>
        <v>942.3962967</v>
      </c>
      <c r="L2534" s="15">
        <f t="shared" si="3"/>
        <v>0.05760370331</v>
      </c>
      <c r="M2534" s="15">
        <f t="shared" si="4"/>
        <v>-0.05760370331</v>
      </c>
      <c r="N2534" s="8">
        <f t="shared" si="5"/>
        <v>94</v>
      </c>
    </row>
    <row r="2535" ht="12.75" customHeight="1">
      <c r="A2535" s="16">
        <v>43998.0</v>
      </c>
      <c r="B2535" s="8" t="s">
        <v>1271</v>
      </c>
      <c r="C2535" s="8" t="s">
        <v>1272</v>
      </c>
      <c r="D2535" s="11">
        <v>2.81818962E10</v>
      </c>
      <c r="E2535" s="18" t="s">
        <v>24</v>
      </c>
      <c r="F2535" s="17" t="str">
        <f t="shared" si="1"/>
        <v>BUY</v>
      </c>
      <c r="G2535" s="12">
        <v>119.66</v>
      </c>
      <c r="H2535" s="12">
        <v>1000.0</v>
      </c>
      <c r="I2535" s="16">
        <v>44029.0</v>
      </c>
      <c r="J2535" s="14">
        <v>121.41</v>
      </c>
      <c r="K2535" s="14">
        <f t="shared" si="2"/>
        <v>1014.62477</v>
      </c>
      <c r="L2535" s="15">
        <f t="shared" si="3"/>
        <v>0.01462477018</v>
      </c>
      <c r="M2535" s="15">
        <f t="shared" si="4"/>
        <v>-0.01462477018</v>
      </c>
      <c r="N2535" s="8">
        <f t="shared" si="5"/>
        <v>31</v>
      </c>
    </row>
    <row r="2536" ht="12.75" customHeight="1">
      <c r="A2536" s="7">
        <v>43999.0</v>
      </c>
      <c r="B2536" s="8" t="s">
        <v>2916</v>
      </c>
      <c r="C2536" s="8" t="s">
        <v>2917</v>
      </c>
      <c r="D2536" s="11">
        <v>1.3150158895E10</v>
      </c>
      <c r="E2536" s="8" t="s">
        <v>20</v>
      </c>
      <c r="F2536" s="8" t="str">
        <f t="shared" si="1"/>
        <v>SELL</v>
      </c>
      <c r="G2536" s="12">
        <v>45.78</v>
      </c>
      <c r="H2536" s="12">
        <v>1000.0</v>
      </c>
      <c r="I2536" s="7">
        <v>44126.0</v>
      </c>
      <c r="J2536" s="14">
        <v>37.07</v>
      </c>
      <c r="K2536" s="14">
        <f t="shared" si="2"/>
        <v>809.7422455</v>
      </c>
      <c r="L2536" s="15">
        <f t="shared" si="3"/>
        <v>0.1902577545</v>
      </c>
      <c r="M2536" s="15">
        <f t="shared" si="4"/>
        <v>-0.1902577545</v>
      </c>
      <c r="N2536" s="8">
        <f t="shared" si="5"/>
        <v>127</v>
      </c>
    </row>
    <row r="2537" ht="12.75" customHeight="1">
      <c r="A2537" s="7">
        <v>44000.0</v>
      </c>
      <c r="B2537" s="8" t="s">
        <v>173</v>
      </c>
      <c r="C2537" s="8" t="s">
        <v>174</v>
      </c>
      <c r="D2537" s="11">
        <v>1.21670003777E11</v>
      </c>
      <c r="E2537" s="8" t="s">
        <v>24</v>
      </c>
      <c r="F2537" s="8" t="str">
        <f t="shared" si="1"/>
        <v>BUY</v>
      </c>
      <c r="G2537" s="12">
        <v>44.869083</v>
      </c>
      <c r="H2537" s="12">
        <v>1000.0</v>
      </c>
      <c r="I2537" s="7">
        <v>44000.0</v>
      </c>
      <c r="J2537" s="14">
        <v>44.869083</v>
      </c>
      <c r="K2537" s="14">
        <f t="shared" si="2"/>
        <v>1000</v>
      </c>
      <c r="L2537" s="15">
        <f t="shared" si="3"/>
        <v>0</v>
      </c>
      <c r="M2537" s="15">
        <f t="shared" si="4"/>
        <v>0</v>
      </c>
      <c r="N2537" s="8">
        <f t="shared" si="5"/>
        <v>0</v>
      </c>
    </row>
    <row r="2538" ht="12.75" customHeight="1">
      <c r="A2538" s="7">
        <v>44000.0</v>
      </c>
      <c r="B2538" s="8" t="s">
        <v>123</v>
      </c>
      <c r="C2538" s="8" t="s">
        <v>124</v>
      </c>
      <c r="D2538" s="11">
        <v>3.4143176459E10</v>
      </c>
      <c r="E2538" s="8" t="s">
        <v>20</v>
      </c>
      <c r="F2538" s="8" t="str">
        <f t="shared" si="1"/>
        <v>SELL</v>
      </c>
      <c r="G2538" s="12">
        <v>29.73</v>
      </c>
      <c r="H2538" s="12">
        <v>1000.0</v>
      </c>
      <c r="I2538" s="7">
        <v>44253.0</v>
      </c>
      <c r="J2538" s="14">
        <v>30.6</v>
      </c>
      <c r="K2538" s="14">
        <f t="shared" si="2"/>
        <v>1029.26337</v>
      </c>
      <c r="L2538" s="15">
        <f t="shared" si="3"/>
        <v>-0.02926337033</v>
      </c>
      <c r="M2538" s="15">
        <f t="shared" si="4"/>
        <v>0.02926337033</v>
      </c>
      <c r="N2538" s="8">
        <f t="shared" si="5"/>
        <v>253</v>
      </c>
    </row>
    <row r="2539" ht="12.75" customHeight="1">
      <c r="A2539" s="7">
        <v>44000.0</v>
      </c>
      <c r="B2539" s="8" t="s">
        <v>1847</v>
      </c>
      <c r="C2539" s="8" t="s">
        <v>1848</v>
      </c>
      <c r="D2539" s="11">
        <v>1.1164249786E10</v>
      </c>
      <c r="E2539" s="8" t="s">
        <v>20</v>
      </c>
      <c r="F2539" s="8" t="str">
        <f t="shared" si="1"/>
        <v>SELL</v>
      </c>
      <c r="G2539" s="12">
        <v>127.790001</v>
      </c>
      <c r="H2539" s="12">
        <v>1000.0</v>
      </c>
      <c r="I2539" s="7">
        <v>44328.0</v>
      </c>
      <c r="J2539" s="14">
        <v>308.029999</v>
      </c>
      <c r="K2539" s="14">
        <f t="shared" si="2"/>
        <v>2410.438975</v>
      </c>
      <c r="L2539" s="15">
        <f t="shared" si="3"/>
        <v>-1.410438975</v>
      </c>
      <c r="M2539" s="15">
        <f t="shared" si="4"/>
        <v>1.410438975</v>
      </c>
      <c r="N2539" s="8">
        <f t="shared" si="5"/>
        <v>328</v>
      </c>
    </row>
    <row r="2540" ht="12.75" customHeight="1">
      <c r="A2540" s="16">
        <v>44000.0</v>
      </c>
      <c r="B2540" s="8" t="s">
        <v>710</v>
      </c>
      <c r="C2540" s="8" t="s">
        <v>711</v>
      </c>
      <c r="D2540" s="11">
        <v>1.663928076E10</v>
      </c>
      <c r="E2540" s="17" t="s">
        <v>20</v>
      </c>
      <c r="F2540" s="18" t="str">
        <f t="shared" si="1"/>
        <v>SELL</v>
      </c>
      <c r="G2540" s="12">
        <v>51.77663</v>
      </c>
      <c r="H2540" s="12">
        <v>1000.0</v>
      </c>
      <c r="I2540" s="16">
        <v>44727.0</v>
      </c>
      <c r="J2540" s="14">
        <v>105.937393</v>
      </c>
      <c r="K2540" s="14">
        <f t="shared" si="2"/>
        <v>2046.046508</v>
      </c>
      <c r="L2540" s="15">
        <f t="shared" si="3"/>
        <v>-1.046046508</v>
      </c>
      <c r="M2540" s="15">
        <f t="shared" si="4"/>
        <v>1.046046508</v>
      </c>
      <c r="N2540" s="8">
        <f t="shared" si="5"/>
        <v>727</v>
      </c>
    </row>
    <row r="2541" ht="12.75" customHeight="1">
      <c r="A2541" s="7">
        <v>44005.0</v>
      </c>
      <c r="B2541" s="8" t="s">
        <v>1549</v>
      </c>
      <c r="C2541" s="8" t="s">
        <v>1550</v>
      </c>
      <c r="D2541" s="11">
        <v>1.470424882E10</v>
      </c>
      <c r="E2541" s="8" t="s">
        <v>20</v>
      </c>
      <c r="F2541" s="8" t="str">
        <f t="shared" si="1"/>
        <v>SELL</v>
      </c>
      <c r="G2541" s="12">
        <v>23.67</v>
      </c>
      <c r="H2541" s="12">
        <v>1000.0</v>
      </c>
      <c r="I2541" s="7">
        <v>44006.0</v>
      </c>
      <c r="J2541" s="14">
        <v>23.629999</v>
      </c>
      <c r="K2541" s="14">
        <f t="shared" si="2"/>
        <v>998.3100549</v>
      </c>
      <c r="L2541" s="15">
        <f t="shared" si="3"/>
        <v>0.001689945078</v>
      </c>
      <c r="M2541" s="15">
        <f t="shared" si="4"/>
        <v>-0.001689945078</v>
      </c>
      <c r="N2541" s="8">
        <f t="shared" si="5"/>
        <v>1</v>
      </c>
    </row>
    <row r="2542" ht="12.75" customHeight="1">
      <c r="A2542" s="7">
        <v>44006.0</v>
      </c>
      <c r="B2542" s="8" t="s">
        <v>2404</v>
      </c>
      <c r="C2542" s="8" t="s">
        <v>2405</v>
      </c>
      <c r="D2542" s="11">
        <v>3.8738457767E10</v>
      </c>
      <c r="E2542" s="8" t="s">
        <v>24</v>
      </c>
      <c r="F2542" s="8" t="str">
        <f t="shared" si="1"/>
        <v>BUY</v>
      </c>
      <c r="G2542" s="12">
        <v>64.839996</v>
      </c>
      <c r="H2542" s="12">
        <v>1000.0</v>
      </c>
      <c r="I2542" s="7">
        <v>44026.0</v>
      </c>
      <c r="J2542" s="14">
        <v>75.040001</v>
      </c>
      <c r="K2542" s="14">
        <f t="shared" si="2"/>
        <v>1157.310389</v>
      </c>
      <c r="L2542" s="15">
        <f t="shared" si="3"/>
        <v>0.1573103891</v>
      </c>
      <c r="M2542" s="15">
        <f t="shared" si="4"/>
        <v>-0.1573103891</v>
      </c>
      <c r="N2542" s="8">
        <f t="shared" si="5"/>
        <v>20</v>
      </c>
    </row>
    <row r="2543" ht="12.75" customHeight="1">
      <c r="A2543" s="7">
        <v>44006.0</v>
      </c>
      <c r="B2543" s="8" t="s">
        <v>1549</v>
      </c>
      <c r="C2543" s="8" t="s">
        <v>1550</v>
      </c>
      <c r="D2543" s="11">
        <v>1.470424882E10</v>
      </c>
      <c r="E2543" s="8" t="s">
        <v>24</v>
      </c>
      <c r="F2543" s="8" t="str">
        <f t="shared" si="1"/>
        <v>BUY</v>
      </c>
      <c r="G2543" s="12">
        <v>23.629999</v>
      </c>
      <c r="H2543" s="12">
        <v>1000.0</v>
      </c>
      <c r="I2543" s="7">
        <v>44026.0</v>
      </c>
      <c r="J2543" s="14">
        <v>23.74</v>
      </c>
      <c r="K2543" s="14">
        <f t="shared" si="2"/>
        <v>1004.655142</v>
      </c>
      <c r="L2543" s="15">
        <f t="shared" si="3"/>
        <v>0.004655141966</v>
      </c>
      <c r="M2543" s="15">
        <f t="shared" si="4"/>
        <v>-0.004655141966</v>
      </c>
      <c r="N2543" s="8">
        <f t="shared" si="5"/>
        <v>20</v>
      </c>
    </row>
    <row r="2544" ht="12.75" customHeight="1">
      <c r="A2544" s="7">
        <v>44007.0</v>
      </c>
      <c r="B2544" s="8" t="s">
        <v>173</v>
      </c>
      <c r="C2544" s="8" t="s">
        <v>174</v>
      </c>
      <c r="D2544" s="11">
        <v>1.21670003777E11</v>
      </c>
      <c r="E2544" s="8" t="s">
        <v>20</v>
      </c>
      <c r="F2544" s="8" t="str">
        <f t="shared" si="1"/>
        <v>SELL</v>
      </c>
      <c r="G2544" s="12">
        <v>41.171082</v>
      </c>
      <c r="H2544" s="12">
        <v>1000.0</v>
      </c>
      <c r="I2544" s="7">
        <v>44007.0</v>
      </c>
      <c r="J2544" s="14">
        <v>41.171082</v>
      </c>
      <c r="K2544" s="14">
        <f t="shared" si="2"/>
        <v>1000</v>
      </c>
      <c r="L2544" s="15">
        <f t="shared" si="3"/>
        <v>0</v>
      </c>
      <c r="M2544" s="15">
        <f t="shared" si="4"/>
        <v>0</v>
      </c>
      <c r="N2544" s="8">
        <f t="shared" si="5"/>
        <v>0</v>
      </c>
    </row>
    <row r="2545" ht="12.75" customHeight="1">
      <c r="A2545" s="7">
        <v>44011.0</v>
      </c>
      <c r="B2545" s="8" t="s">
        <v>1382</v>
      </c>
      <c r="C2545" s="8" t="s">
        <v>1383</v>
      </c>
      <c r="D2545" s="11">
        <v>7.0577326103E10</v>
      </c>
      <c r="E2545" s="8" t="s">
        <v>24</v>
      </c>
      <c r="F2545" s="8" t="str">
        <f t="shared" si="1"/>
        <v>BUY</v>
      </c>
      <c r="G2545" s="12">
        <v>34.94</v>
      </c>
      <c r="H2545" s="12">
        <v>1000.0</v>
      </c>
      <c r="I2545" s="7">
        <v>44011.0</v>
      </c>
      <c r="J2545" s="14">
        <v>34.94</v>
      </c>
      <c r="K2545" s="14">
        <f t="shared" si="2"/>
        <v>1000</v>
      </c>
      <c r="L2545" s="15">
        <f t="shared" si="3"/>
        <v>0</v>
      </c>
      <c r="M2545" s="15">
        <f t="shared" si="4"/>
        <v>0</v>
      </c>
      <c r="N2545" s="8">
        <f t="shared" si="5"/>
        <v>0</v>
      </c>
    </row>
    <row r="2546" ht="12.75" customHeight="1">
      <c r="A2546" s="7">
        <v>44011.0</v>
      </c>
      <c r="B2546" s="8" t="s">
        <v>222</v>
      </c>
      <c r="C2546" s="8" t="s">
        <v>223</v>
      </c>
      <c r="D2546" s="11">
        <v>1.24202013167E11</v>
      </c>
      <c r="E2546" s="8" t="s">
        <v>20</v>
      </c>
      <c r="F2546" s="8" t="str">
        <f t="shared" si="1"/>
        <v>SELL</v>
      </c>
      <c r="G2546" s="12">
        <v>134.4</v>
      </c>
      <c r="H2546" s="12">
        <v>1000.0</v>
      </c>
      <c r="I2546" s="16">
        <v>44727.0</v>
      </c>
      <c r="J2546" s="14">
        <v>180.25</v>
      </c>
      <c r="K2546" s="14">
        <f t="shared" si="2"/>
        <v>1341.145833</v>
      </c>
      <c r="L2546" s="15">
        <f t="shared" si="3"/>
        <v>-0.3411458333</v>
      </c>
      <c r="M2546" s="15">
        <f t="shared" si="4"/>
        <v>0.3411458333</v>
      </c>
      <c r="N2546" s="8">
        <f t="shared" si="5"/>
        <v>716</v>
      </c>
    </row>
    <row r="2547" ht="12.75" customHeight="1">
      <c r="A2547" s="7">
        <v>44011.0</v>
      </c>
      <c r="B2547" s="8" t="s">
        <v>2468</v>
      </c>
      <c r="C2547" s="8" t="s">
        <v>2469</v>
      </c>
      <c r="D2547" s="11">
        <v>3.1076249039E10</v>
      </c>
      <c r="E2547" s="8" t="s">
        <v>20</v>
      </c>
      <c r="F2547" s="8" t="str">
        <f t="shared" si="1"/>
        <v>SELL</v>
      </c>
      <c r="G2547" s="12">
        <v>49.698555</v>
      </c>
      <c r="H2547" s="12">
        <v>1000.0</v>
      </c>
      <c r="I2547" s="16">
        <v>44727.0</v>
      </c>
      <c r="J2547" s="14">
        <v>46.521786</v>
      </c>
      <c r="K2547" s="14">
        <f t="shared" si="2"/>
        <v>936.0792482</v>
      </c>
      <c r="L2547" s="15">
        <f t="shared" si="3"/>
        <v>0.06392075182</v>
      </c>
      <c r="M2547" s="15">
        <f t="shared" si="4"/>
        <v>-0.06392075182</v>
      </c>
      <c r="N2547" s="8">
        <f t="shared" si="5"/>
        <v>716</v>
      </c>
    </row>
    <row r="2548" ht="12.75" customHeight="1">
      <c r="A2548" s="16">
        <v>44011.0</v>
      </c>
      <c r="B2548" s="8" t="s">
        <v>129</v>
      </c>
      <c r="C2548" s="8" t="s">
        <v>130</v>
      </c>
      <c r="D2548" s="11">
        <v>1.5587597568E11</v>
      </c>
      <c r="E2548" s="18" t="s">
        <v>24</v>
      </c>
      <c r="F2548" s="17" t="str">
        <f t="shared" si="1"/>
        <v>BUY</v>
      </c>
      <c r="G2548" s="12">
        <v>24.025505</v>
      </c>
      <c r="H2548" s="12">
        <v>1000.0</v>
      </c>
      <c r="I2548" s="16">
        <v>44166.0</v>
      </c>
      <c r="J2548" s="14">
        <v>26.460619</v>
      </c>
      <c r="K2548" s="14">
        <f t="shared" si="2"/>
        <v>1101.355372</v>
      </c>
      <c r="L2548" s="15">
        <f t="shared" si="3"/>
        <v>0.1013553721</v>
      </c>
      <c r="M2548" s="15">
        <f t="shared" si="4"/>
        <v>-0.1013553721</v>
      </c>
      <c r="N2548" s="8">
        <f t="shared" si="5"/>
        <v>155</v>
      </c>
    </row>
    <row r="2549" ht="12.75" customHeight="1">
      <c r="A2549" s="16">
        <v>44012.0</v>
      </c>
      <c r="B2549" s="8" t="s">
        <v>836</v>
      </c>
      <c r="C2549" s="8" t="s">
        <v>837</v>
      </c>
      <c r="D2549" s="11">
        <v>1.0735109466E10</v>
      </c>
      <c r="E2549" s="17" t="s">
        <v>20</v>
      </c>
      <c r="F2549" s="18" t="str">
        <f t="shared" si="1"/>
        <v>SELL</v>
      </c>
      <c r="G2549" s="12">
        <v>219.419998</v>
      </c>
      <c r="H2549" s="12">
        <v>1000.0</v>
      </c>
      <c r="I2549" s="16">
        <v>44361.0</v>
      </c>
      <c r="J2549" s="14">
        <v>343.070007</v>
      </c>
      <c r="K2549" s="14">
        <f t="shared" si="2"/>
        <v>1563.531174</v>
      </c>
      <c r="L2549" s="15">
        <f t="shared" si="3"/>
        <v>-0.5635311737</v>
      </c>
      <c r="M2549" s="15">
        <f t="shared" si="4"/>
        <v>0.5635311737</v>
      </c>
      <c r="N2549" s="8">
        <f t="shared" si="5"/>
        <v>349</v>
      </c>
    </row>
    <row r="2550" ht="12.75" customHeight="1">
      <c r="A2550" s="7">
        <v>44025.0</v>
      </c>
      <c r="B2550" s="8" t="s">
        <v>107</v>
      </c>
      <c r="C2550" s="8" t="s">
        <v>108</v>
      </c>
      <c r="D2550" s="11">
        <v>8.1360823648E10</v>
      </c>
      <c r="E2550" s="8" t="s">
        <v>24</v>
      </c>
      <c r="F2550" s="8" t="str">
        <f t="shared" si="1"/>
        <v>BUY</v>
      </c>
      <c r="G2550" s="12">
        <v>46.106026</v>
      </c>
      <c r="H2550" s="12">
        <v>1000.0</v>
      </c>
      <c r="I2550" s="7">
        <v>44113.0</v>
      </c>
      <c r="J2550" s="14">
        <v>40.086639</v>
      </c>
      <c r="K2550" s="14">
        <f t="shared" si="2"/>
        <v>869.4446795</v>
      </c>
      <c r="L2550" s="15">
        <f t="shared" si="3"/>
        <v>-0.1305553205</v>
      </c>
      <c r="M2550" s="15">
        <f t="shared" si="4"/>
        <v>0.1305553205</v>
      </c>
      <c r="N2550" s="8">
        <f t="shared" si="5"/>
        <v>88</v>
      </c>
    </row>
    <row r="2551" ht="12.75" customHeight="1">
      <c r="A2551" s="7">
        <v>44026.0</v>
      </c>
      <c r="B2551" s="8" t="s">
        <v>173</v>
      </c>
      <c r="C2551" s="8" t="s">
        <v>174</v>
      </c>
      <c r="D2551" s="11">
        <v>1.21670003777E11</v>
      </c>
      <c r="E2551" s="8" t="s">
        <v>24</v>
      </c>
      <c r="F2551" s="8" t="str">
        <f t="shared" si="1"/>
        <v>BUY</v>
      </c>
      <c r="G2551" s="12">
        <v>42.467319</v>
      </c>
      <c r="H2551" s="12">
        <v>1000.0</v>
      </c>
      <c r="I2551" s="7">
        <v>44026.0</v>
      </c>
      <c r="J2551" s="14">
        <v>42.467319</v>
      </c>
      <c r="K2551" s="14">
        <f t="shared" si="2"/>
        <v>1000</v>
      </c>
      <c r="L2551" s="15">
        <f t="shared" si="3"/>
        <v>0</v>
      </c>
      <c r="M2551" s="15">
        <f t="shared" si="4"/>
        <v>0</v>
      </c>
      <c r="N2551" s="8">
        <f t="shared" si="5"/>
        <v>0</v>
      </c>
    </row>
    <row r="2552" ht="12.75" customHeight="1">
      <c r="A2552" s="7">
        <v>44026.0</v>
      </c>
      <c r="B2552" s="8" t="s">
        <v>279</v>
      </c>
      <c r="C2552" s="8" t="s">
        <v>280</v>
      </c>
      <c r="D2552" s="11">
        <v>3.68710378051E11</v>
      </c>
      <c r="E2552" s="8" t="s">
        <v>20</v>
      </c>
      <c r="F2552" s="8" t="str">
        <f t="shared" si="1"/>
        <v>SELL</v>
      </c>
      <c r="G2552" s="12">
        <v>294.048004</v>
      </c>
      <c r="H2552" s="12">
        <v>1000.0</v>
      </c>
      <c r="I2552" s="7">
        <v>44215.0</v>
      </c>
      <c r="J2552" s="14">
        <v>321.37561</v>
      </c>
      <c r="K2552" s="14">
        <f t="shared" si="2"/>
        <v>1092.935866</v>
      </c>
      <c r="L2552" s="15">
        <f t="shared" si="3"/>
        <v>-0.09293586635</v>
      </c>
      <c r="M2552" s="15">
        <f t="shared" si="4"/>
        <v>0.09293586635</v>
      </c>
      <c r="N2552" s="8">
        <f t="shared" si="5"/>
        <v>189</v>
      </c>
    </row>
    <row r="2553" ht="12.75" customHeight="1">
      <c r="A2553" s="7">
        <v>44026.0</v>
      </c>
      <c r="B2553" s="8" t="s">
        <v>179</v>
      </c>
      <c r="C2553" s="8" t="s">
        <v>180</v>
      </c>
      <c r="D2553" s="11">
        <v>7.25893281281E11</v>
      </c>
      <c r="E2553" s="8" t="s">
        <v>24</v>
      </c>
      <c r="F2553" s="8" t="str">
        <f t="shared" si="1"/>
        <v>BUY</v>
      </c>
      <c r="G2553" s="12">
        <v>239.729996</v>
      </c>
      <c r="H2553" s="12">
        <v>1000.0</v>
      </c>
      <c r="I2553" s="7">
        <v>44028.0</v>
      </c>
      <c r="J2553" s="14">
        <v>240.929993</v>
      </c>
      <c r="K2553" s="14">
        <f t="shared" si="2"/>
        <v>1005.005619</v>
      </c>
      <c r="L2553" s="15">
        <f t="shared" si="3"/>
        <v>0.005005618905</v>
      </c>
      <c r="M2553" s="15">
        <f t="shared" si="4"/>
        <v>-0.005005618905</v>
      </c>
      <c r="N2553" s="8">
        <f t="shared" si="5"/>
        <v>2</v>
      </c>
    </row>
    <row r="2554" ht="12.75" customHeight="1">
      <c r="A2554" s="7">
        <v>44026.0</v>
      </c>
      <c r="B2554" s="8" t="s">
        <v>2404</v>
      </c>
      <c r="C2554" s="8" t="s">
        <v>2405</v>
      </c>
      <c r="D2554" s="11">
        <v>3.8738457767E10</v>
      </c>
      <c r="E2554" s="8" t="s">
        <v>20</v>
      </c>
      <c r="F2554" s="8" t="str">
        <f t="shared" si="1"/>
        <v>SELL</v>
      </c>
      <c r="G2554" s="12">
        <v>75.040001</v>
      </c>
      <c r="H2554" s="12">
        <v>1000.0</v>
      </c>
      <c r="I2554" s="7">
        <v>44035.0</v>
      </c>
      <c r="J2554" s="14">
        <v>75.330002</v>
      </c>
      <c r="K2554" s="14">
        <f t="shared" si="2"/>
        <v>1003.864619</v>
      </c>
      <c r="L2554" s="15">
        <f t="shared" si="3"/>
        <v>-0.003864618818</v>
      </c>
      <c r="M2554" s="15">
        <f t="shared" si="4"/>
        <v>0.003864618818</v>
      </c>
      <c r="N2554" s="8">
        <f t="shared" si="5"/>
        <v>9</v>
      </c>
    </row>
    <row r="2555" ht="12.75" customHeight="1">
      <c r="A2555" s="7">
        <v>44026.0</v>
      </c>
      <c r="B2555" s="8" t="s">
        <v>1549</v>
      </c>
      <c r="C2555" s="8" t="s">
        <v>1550</v>
      </c>
      <c r="D2555" s="11">
        <v>1.470424882E10</v>
      </c>
      <c r="E2555" s="8" t="s">
        <v>20</v>
      </c>
      <c r="F2555" s="8" t="str">
        <f t="shared" si="1"/>
        <v>SELL</v>
      </c>
      <c r="G2555" s="12">
        <v>23.74</v>
      </c>
      <c r="H2555" s="12">
        <v>1000.0</v>
      </c>
      <c r="I2555" s="7">
        <v>44029.0</v>
      </c>
      <c r="J2555" s="14">
        <v>24.540001</v>
      </c>
      <c r="K2555" s="14">
        <f t="shared" si="2"/>
        <v>1033.698441</v>
      </c>
      <c r="L2555" s="15">
        <f t="shared" si="3"/>
        <v>-0.03369844145</v>
      </c>
      <c r="M2555" s="15">
        <f t="shared" si="4"/>
        <v>0.03369844145</v>
      </c>
      <c r="N2555" s="8">
        <f t="shared" si="5"/>
        <v>3</v>
      </c>
    </row>
    <row r="2556" ht="12.75" customHeight="1">
      <c r="A2556" s="7">
        <v>44028.0</v>
      </c>
      <c r="B2556" s="8" t="s">
        <v>40</v>
      </c>
      <c r="C2556" s="8" t="s">
        <v>41</v>
      </c>
      <c r="D2556" s="11">
        <v>2.63583141248E11</v>
      </c>
      <c r="E2556" s="8" t="s">
        <v>20</v>
      </c>
      <c r="F2556" s="8" t="str">
        <f t="shared" si="1"/>
        <v>SELL</v>
      </c>
      <c r="G2556" s="12">
        <v>42.123283</v>
      </c>
      <c r="H2556" s="12">
        <v>1000.0</v>
      </c>
      <c r="I2556" s="7">
        <v>44029.0</v>
      </c>
      <c r="J2556" s="14">
        <v>42.734821</v>
      </c>
      <c r="K2556" s="14">
        <f t="shared" si="2"/>
        <v>1014.517814</v>
      </c>
      <c r="L2556" s="15">
        <f t="shared" si="3"/>
        <v>-0.01451781429</v>
      </c>
      <c r="M2556" s="15">
        <f t="shared" si="4"/>
        <v>0.01451781429</v>
      </c>
      <c r="N2556" s="8">
        <f t="shared" si="5"/>
        <v>1</v>
      </c>
    </row>
    <row r="2557" ht="12.75" customHeight="1">
      <c r="A2557" s="7">
        <v>44028.0</v>
      </c>
      <c r="B2557" s="8" t="s">
        <v>179</v>
      </c>
      <c r="C2557" s="8" t="s">
        <v>180</v>
      </c>
      <c r="D2557" s="11">
        <v>7.25893281281E11</v>
      </c>
      <c r="E2557" s="8" t="s">
        <v>20</v>
      </c>
      <c r="F2557" s="8" t="str">
        <f t="shared" si="1"/>
        <v>SELL</v>
      </c>
      <c r="G2557" s="12">
        <v>240.929993</v>
      </c>
      <c r="H2557" s="12">
        <v>1000.0</v>
      </c>
      <c r="I2557" s="7">
        <v>44466.0</v>
      </c>
      <c r="J2557" s="14">
        <v>353.579987</v>
      </c>
      <c r="K2557" s="14">
        <f t="shared" si="2"/>
        <v>1467.563181</v>
      </c>
      <c r="L2557" s="15">
        <f t="shared" si="3"/>
        <v>-0.4675631813</v>
      </c>
      <c r="M2557" s="15">
        <f t="shared" si="4"/>
        <v>0.4675631813</v>
      </c>
      <c r="N2557" s="8">
        <f t="shared" si="5"/>
        <v>438</v>
      </c>
    </row>
    <row r="2558" ht="12.75" customHeight="1">
      <c r="A2558" s="7">
        <v>44029.0</v>
      </c>
      <c r="B2558" s="8" t="s">
        <v>74</v>
      </c>
      <c r="C2558" s="8" t="s">
        <v>75</v>
      </c>
      <c r="D2558" s="11">
        <v>1.1640308784E11</v>
      </c>
      <c r="E2558" s="8" t="s">
        <v>20</v>
      </c>
      <c r="F2558" s="8" t="str">
        <f t="shared" si="1"/>
        <v>SELL</v>
      </c>
      <c r="G2558" s="12">
        <v>170.298752</v>
      </c>
      <c r="H2558" s="12">
        <v>1000.0</v>
      </c>
      <c r="I2558" s="7">
        <v>44330.0</v>
      </c>
      <c r="J2558" s="14">
        <v>373.742584</v>
      </c>
      <c r="K2558" s="14">
        <f t="shared" si="2"/>
        <v>2194.629025</v>
      </c>
      <c r="L2558" s="15">
        <f t="shared" si="3"/>
        <v>-1.194629025</v>
      </c>
      <c r="M2558" s="15">
        <f t="shared" si="4"/>
        <v>1.194629025</v>
      </c>
      <c r="N2558" s="8">
        <f t="shared" si="5"/>
        <v>301</v>
      </c>
    </row>
    <row r="2559" ht="12.75" customHeight="1">
      <c r="A2559" s="7">
        <v>44029.0</v>
      </c>
      <c r="B2559" s="8" t="s">
        <v>2882</v>
      </c>
      <c r="C2559" s="8" t="s">
        <v>2883</v>
      </c>
      <c r="D2559" s="11">
        <v>1.2271779195E10</v>
      </c>
      <c r="E2559" s="8" t="s">
        <v>20</v>
      </c>
      <c r="F2559" s="8" t="str">
        <f t="shared" si="1"/>
        <v>SELL</v>
      </c>
      <c r="G2559" s="12">
        <v>35.360001</v>
      </c>
      <c r="H2559" s="12">
        <v>1000.0</v>
      </c>
      <c r="I2559" s="7">
        <v>44201.0</v>
      </c>
      <c r="J2559" s="14">
        <v>47.580002</v>
      </c>
      <c r="K2559" s="14">
        <f t="shared" si="2"/>
        <v>1345.588254</v>
      </c>
      <c r="L2559" s="15">
        <f t="shared" si="3"/>
        <v>-0.3455882538</v>
      </c>
      <c r="M2559" s="15">
        <f t="shared" si="4"/>
        <v>0.3455882538</v>
      </c>
      <c r="N2559" s="8">
        <f t="shared" si="5"/>
        <v>172</v>
      </c>
    </row>
    <row r="2560" ht="12.75" customHeight="1">
      <c r="A2560" s="7">
        <v>44029.0</v>
      </c>
      <c r="B2560" s="8" t="s">
        <v>117</v>
      </c>
      <c r="C2560" s="8" t="s">
        <v>118</v>
      </c>
      <c r="D2560" s="11">
        <v>1.36600252096E11</v>
      </c>
      <c r="E2560" s="8" t="s">
        <v>24</v>
      </c>
      <c r="F2560" s="8" t="str">
        <f t="shared" si="1"/>
        <v>BUY</v>
      </c>
      <c r="G2560" s="12">
        <v>54.381157</v>
      </c>
      <c r="H2560" s="12">
        <v>1000.0</v>
      </c>
      <c r="I2560" s="7">
        <v>44211.0</v>
      </c>
      <c r="J2560" s="14">
        <v>52.924385</v>
      </c>
      <c r="K2560" s="14">
        <f t="shared" si="2"/>
        <v>973.2118241</v>
      </c>
      <c r="L2560" s="15">
        <f t="shared" si="3"/>
        <v>-0.02678817591</v>
      </c>
      <c r="M2560" s="15">
        <f t="shared" si="4"/>
        <v>0.02678817591</v>
      </c>
      <c r="N2560" s="8">
        <f t="shared" si="5"/>
        <v>182</v>
      </c>
    </row>
    <row r="2561" ht="12.75" customHeight="1">
      <c r="A2561" s="7">
        <v>44029.0</v>
      </c>
      <c r="B2561" s="8" t="s">
        <v>40</v>
      </c>
      <c r="C2561" s="8" t="s">
        <v>41</v>
      </c>
      <c r="D2561" s="11">
        <v>2.63583141248E11</v>
      </c>
      <c r="E2561" s="8" t="s">
        <v>24</v>
      </c>
      <c r="F2561" s="8" t="str">
        <f t="shared" si="1"/>
        <v>BUY</v>
      </c>
      <c r="G2561" s="12">
        <v>42.734821</v>
      </c>
      <c r="H2561" s="12">
        <v>1000.0</v>
      </c>
      <c r="I2561" s="7">
        <v>44095.0</v>
      </c>
      <c r="J2561" s="14">
        <v>45.16946</v>
      </c>
      <c r="K2561" s="14">
        <f t="shared" si="2"/>
        <v>1056.970848</v>
      </c>
      <c r="L2561" s="15">
        <f t="shared" si="3"/>
        <v>0.0569708482</v>
      </c>
      <c r="M2561" s="15">
        <f t="shared" si="4"/>
        <v>-0.0569708482</v>
      </c>
      <c r="N2561" s="8">
        <f t="shared" si="5"/>
        <v>66</v>
      </c>
    </row>
    <row r="2562" ht="12.75" customHeight="1">
      <c r="A2562" s="7">
        <v>44029.0</v>
      </c>
      <c r="B2562" s="8" t="s">
        <v>1549</v>
      </c>
      <c r="C2562" s="8" t="s">
        <v>1550</v>
      </c>
      <c r="D2562" s="11">
        <v>1.470424882E10</v>
      </c>
      <c r="E2562" s="8" t="s">
        <v>24</v>
      </c>
      <c r="F2562" s="8" t="str">
        <f t="shared" si="1"/>
        <v>BUY</v>
      </c>
      <c r="G2562" s="12">
        <v>24.540001</v>
      </c>
      <c r="H2562" s="12">
        <v>1000.0</v>
      </c>
      <c r="I2562" s="7">
        <v>44125.0</v>
      </c>
      <c r="J2562" s="14">
        <v>36.5</v>
      </c>
      <c r="K2562" s="14">
        <f t="shared" si="2"/>
        <v>1487.367503</v>
      </c>
      <c r="L2562" s="15">
        <f t="shared" si="3"/>
        <v>0.4873675026</v>
      </c>
      <c r="M2562" s="15">
        <f t="shared" si="4"/>
        <v>-0.4873675026</v>
      </c>
      <c r="N2562" s="8">
        <f t="shared" si="5"/>
        <v>96</v>
      </c>
    </row>
    <row r="2563" ht="12.75" customHeight="1">
      <c r="A2563" s="16">
        <v>44029.0</v>
      </c>
      <c r="B2563" s="8" t="s">
        <v>816</v>
      </c>
      <c r="C2563" s="8" t="s">
        <v>817</v>
      </c>
      <c r="D2563" s="11">
        <v>1.51115317124E11</v>
      </c>
      <c r="E2563" s="18" t="s">
        <v>24</v>
      </c>
      <c r="F2563" s="17" t="str">
        <f t="shared" si="1"/>
        <v>BUY</v>
      </c>
      <c r="G2563" s="12">
        <v>122.742966</v>
      </c>
      <c r="H2563" s="12">
        <v>1000.0</v>
      </c>
      <c r="I2563" s="16">
        <v>44153.0</v>
      </c>
      <c r="J2563" s="14">
        <v>142.753433</v>
      </c>
      <c r="K2563" s="14">
        <f t="shared" si="2"/>
        <v>1163.027403</v>
      </c>
      <c r="L2563" s="15">
        <f t="shared" si="3"/>
        <v>0.1630274031</v>
      </c>
      <c r="M2563" s="15">
        <f t="shared" si="4"/>
        <v>-0.1630274031</v>
      </c>
      <c r="N2563" s="8">
        <f t="shared" si="5"/>
        <v>124</v>
      </c>
    </row>
    <row r="2564" ht="12.75" customHeight="1">
      <c r="A2564" s="16">
        <v>44029.0</v>
      </c>
      <c r="B2564" s="8" t="s">
        <v>1271</v>
      </c>
      <c r="C2564" s="8" t="s">
        <v>1272</v>
      </c>
      <c r="D2564" s="11">
        <v>2.81818962E10</v>
      </c>
      <c r="E2564" s="17" t="s">
        <v>20</v>
      </c>
      <c r="F2564" s="18" t="str">
        <f t="shared" si="1"/>
        <v>SELL</v>
      </c>
      <c r="G2564" s="12">
        <v>121.41</v>
      </c>
      <c r="H2564" s="12">
        <v>1000.0</v>
      </c>
      <c r="I2564" s="16">
        <v>44124.0</v>
      </c>
      <c r="J2564" s="14">
        <v>141.69</v>
      </c>
      <c r="K2564" s="14">
        <f t="shared" si="2"/>
        <v>1167.037312</v>
      </c>
      <c r="L2564" s="15">
        <f t="shared" si="3"/>
        <v>-0.1670373116</v>
      </c>
      <c r="M2564" s="15">
        <f t="shared" si="4"/>
        <v>0.1670373116</v>
      </c>
      <c r="N2564" s="8">
        <f t="shared" si="5"/>
        <v>95</v>
      </c>
    </row>
    <row r="2565" ht="12.75" customHeight="1">
      <c r="A2565" s="7">
        <v>44032.0</v>
      </c>
      <c r="B2565" s="8" t="s">
        <v>69</v>
      </c>
      <c r="C2565" s="8" t="s">
        <v>70</v>
      </c>
      <c r="D2565" s="11">
        <v>2.31528133463E11</v>
      </c>
      <c r="E2565" s="8" t="s">
        <v>24</v>
      </c>
      <c r="F2565" s="8" t="str">
        <f t="shared" si="1"/>
        <v>BUY</v>
      </c>
      <c r="G2565" s="12">
        <v>21.993464</v>
      </c>
      <c r="H2565" s="12">
        <v>1000.0</v>
      </c>
      <c r="I2565" s="7">
        <v>44113.0</v>
      </c>
      <c r="J2565" s="14">
        <v>23.818474</v>
      </c>
      <c r="K2565" s="14">
        <f t="shared" si="2"/>
        <v>1082.979653</v>
      </c>
      <c r="L2565" s="15">
        <f t="shared" si="3"/>
        <v>0.0829796525</v>
      </c>
      <c r="M2565" s="15">
        <f t="shared" si="4"/>
        <v>-0.0829796525</v>
      </c>
      <c r="N2565" s="8">
        <f t="shared" si="5"/>
        <v>81</v>
      </c>
    </row>
    <row r="2566" ht="12.75" customHeight="1">
      <c r="A2566" s="7">
        <v>44032.0</v>
      </c>
      <c r="B2566" s="8" t="s">
        <v>119</v>
      </c>
      <c r="C2566" s="8" t="s">
        <v>120</v>
      </c>
      <c r="D2566" s="11">
        <v>4.32921712233E11</v>
      </c>
      <c r="E2566" s="8" t="s">
        <v>24</v>
      </c>
      <c r="F2566" s="8" t="str">
        <f t="shared" si="1"/>
        <v>BUY</v>
      </c>
      <c r="G2566" s="12">
        <v>89.180641</v>
      </c>
      <c r="H2566" s="12">
        <v>1000.0</v>
      </c>
      <c r="I2566" s="7">
        <v>44113.0</v>
      </c>
      <c r="J2566" s="14">
        <v>93.615913</v>
      </c>
      <c r="K2566" s="14">
        <f t="shared" si="2"/>
        <v>1049.733574</v>
      </c>
      <c r="L2566" s="15">
        <f t="shared" si="3"/>
        <v>0.0497335739</v>
      </c>
      <c r="M2566" s="15">
        <f t="shared" si="4"/>
        <v>-0.0497335739</v>
      </c>
      <c r="N2566" s="8">
        <f t="shared" si="5"/>
        <v>81</v>
      </c>
    </row>
    <row r="2567" ht="12.75" customHeight="1">
      <c r="A2567" s="16">
        <v>44033.0</v>
      </c>
      <c r="B2567" s="8" t="s">
        <v>210</v>
      </c>
      <c r="C2567" s="8" t="s">
        <v>211</v>
      </c>
      <c r="D2567" s="11">
        <v>2.2910946728E10</v>
      </c>
      <c r="E2567" s="17" t="s">
        <v>20</v>
      </c>
      <c r="F2567" s="18" t="str">
        <f t="shared" si="1"/>
        <v>SELL</v>
      </c>
      <c r="G2567" s="12">
        <v>35.335384</v>
      </c>
      <c r="H2567" s="12">
        <v>1000.0</v>
      </c>
      <c r="I2567" s="16">
        <v>44033.0</v>
      </c>
      <c r="J2567" s="14">
        <v>35.335384</v>
      </c>
      <c r="K2567" s="14">
        <f t="shared" si="2"/>
        <v>1000</v>
      </c>
      <c r="L2567" s="15">
        <f t="shared" si="3"/>
        <v>0</v>
      </c>
      <c r="M2567" s="15">
        <f t="shared" si="4"/>
        <v>0</v>
      </c>
      <c r="N2567" s="8">
        <f t="shared" si="5"/>
        <v>0</v>
      </c>
    </row>
    <row r="2568" ht="12.75" customHeight="1">
      <c r="A2568" s="7">
        <v>44034.0</v>
      </c>
      <c r="B2568" s="8" t="s">
        <v>1910</v>
      </c>
      <c r="C2568" s="8" t="s">
        <v>1910</v>
      </c>
      <c r="D2568" s="11">
        <v>1.656113529E10</v>
      </c>
      <c r="E2568" s="8" t="s">
        <v>24</v>
      </c>
      <c r="F2568" s="8" t="str">
        <f t="shared" si="1"/>
        <v>BUY</v>
      </c>
      <c r="G2568" s="12">
        <v>83.830002</v>
      </c>
      <c r="H2568" s="12">
        <v>1000.0</v>
      </c>
      <c r="I2568" s="16">
        <v>44727.0</v>
      </c>
      <c r="J2568" s="14">
        <v>103.419998</v>
      </c>
      <c r="K2568" s="14">
        <f t="shared" si="2"/>
        <v>1233.687171</v>
      </c>
      <c r="L2568" s="15">
        <f t="shared" si="3"/>
        <v>0.2336871709</v>
      </c>
      <c r="M2568" s="15">
        <f t="shared" si="4"/>
        <v>-0.2336871709</v>
      </c>
      <c r="N2568" s="8">
        <f t="shared" si="5"/>
        <v>693</v>
      </c>
    </row>
    <row r="2569" ht="12.75" customHeight="1">
      <c r="A2569" s="7">
        <v>44035.0</v>
      </c>
      <c r="B2569" s="8" t="s">
        <v>1382</v>
      </c>
      <c r="C2569" s="8" t="s">
        <v>1383</v>
      </c>
      <c r="D2569" s="11">
        <v>7.0577326103E10</v>
      </c>
      <c r="E2569" s="8" t="s">
        <v>20</v>
      </c>
      <c r="F2569" s="8" t="str">
        <f t="shared" si="1"/>
        <v>SELL</v>
      </c>
      <c r="G2569" s="12">
        <v>34.55</v>
      </c>
      <c r="H2569" s="12">
        <v>1000.0</v>
      </c>
      <c r="I2569" s="7">
        <v>44035.0</v>
      </c>
      <c r="J2569" s="14">
        <v>34.55</v>
      </c>
      <c r="K2569" s="14">
        <f t="shared" si="2"/>
        <v>1000</v>
      </c>
      <c r="L2569" s="15">
        <f t="shared" si="3"/>
        <v>0</v>
      </c>
      <c r="M2569" s="15">
        <f t="shared" si="4"/>
        <v>0</v>
      </c>
      <c r="N2569" s="8">
        <f t="shared" si="5"/>
        <v>0</v>
      </c>
    </row>
    <row r="2570" ht="12.75" customHeight="1">
      <c r="A2570" s="7">
        <v>44035.0</v>
      </c>
      <c r="B2570" s="8" t="s">
        <v>2404</v>
      </c>
      <c r="C2570" s="8" t="s">
        <v>2405</v>
      </c>
      <c r="D2570" s="11">
        <v>3.8738457767E10</v>
      </c>
      <c r="E2570" s="8" t="s">
        <v>24</v>
      </c>
      <c r="F2570" s="8" t="str">
        <f t="shared" si="1"/>
        <v>BUY</v>
      </c>
      <c r="G2570" s="12">
        <v>75.330002</v>
      </c>
      <c r="H2570" s="12">
        <v>1000.0</v>
      </c>
      <c r="I2570" s="7">
        <v>44085.0</v>
      </c>
      <c r="J2570" s="14">
        <v>59.34</v>
      </c>
      <c r="K2570" s="14">
        <f t="shared" si="2"/>
        <v>787.7339496</v>
      </c>
      <c r="L2570" s="15">
        <f t="shared" si="3"/>
        <v>-0.2122660504</v>
      </c>
      <c r="M2570" s="15">
        <f t="shared" si="4"/>
        <v>0.2122660504</v>
      </c>
      <c r="N2570" s="8">
        <f t="shared" si="5"/>
        <v>50</v>
      </c>
    </row>
    <row r="2571" ht="12.75" customHeight="1">
      <c r="A2571" s="7">
        <v>44035.0</v>
      </c>
      <c r="B2571" s="8" t="s">
        <v>2950</v>
      </c>
      <c r="C2571" s="8" t="s">
        <v>2951</v>
      </c>
      <c r="D2571" s="11">
        <v>4.6791354445E10</v>
      </c>
      <c r="E2571" s="8" t="s">
        <v>20</v>
      </c>
      <c r="F2571" s="8" t="str">
        <f t="shared" si="1"/>
        <v>SELL</v>
      </c>
      <c r="G2571" s="12">
        <v>17.35</v>
      </c>
      <c r="H2571" s="12">
        <v>1000.0</v>
      </c>
      <c r="I2571" s="16">
        <v>44727.0</v>
      </c>
      <c r="J2571" s="14">
        <v>13.29</v>
      </c>
      <c r="K2571" s="14">
        <f t="shared" si="2"/>
        <v>765.9942363</v>
      </c>
      <c r="L2571" s="15">
        <f t="shared" si="3"/>
        <v>0.2340057637</v>
      </c>
      <c r="M2571" s="15">
        <f t="shared" si="4"/>
        <v>-0.2340057637</v>
      </c>
      <c r="N2571" s="8">
        <f t="shared" si="5"/>
        <v>692</v>
      </c>
    </row>
    <row r="2572" ht="12.75" customHeight="1">
      <c r="A2572" s="7">
        <v>44039.0</v>
      </c>
      <c r="B2572" s="8" t="s">
        <v>101</v>
      </c>
      <c r="C2572" s="8" t="s">
        <v>102</v>
      </c>
      <c r="D2572" s="11">
        <v>1.18002826852E11</v>
      </c>
      <c r="E2572" s="8" t="s">
        <v>20</v>
      </c>
      <c r="F2572" s="8" t="str">
        <f t="shared" si="1"/>
        <v>SELL</v>
      </c>
      <c r="G2572" s="12">
        <v>92.105255</v>
      </c>
      <c r="H2572" s="12">
        <v>1000.0</v>
      </c>
      <c r="I2572" s="16">
        <v>44727.0</v>
      </c>
      <c r="J2572" s="14">
        <v>143.593399</v>
      </c>
      <c r="K2572" s="14">
        <f t="shared" si="2"/>
        <v>1559.014184</v>
      </c>
      <c r="L2572" s="15">
        <f t="shared" si="3"/>
        <v>-0.5590141844</v>
      </c>
      <c r="M2572" s="15">
        <f t="shared" si="4"/>
        <v>0.5590141844</v>
      </c>
      <c r="N2572" s="8">
        <f t="shared" si="5"/>
        <v>688</v>
      </c>
    </row>
    <row r="2573" ht="12.75" customHeight="1">
      <c r="A2573" s="7">
        <v>44039.0</v>
      </c>
      <c r="B2573" s="8" t="s">
        <v>162</v>
      </c>
      <c r="C2573" s="8" t="s">
        <v>163</v>
      </c>
      <c r="D2573" s="11">
        <v>1.36351276474E11</v>
      </c>
      <c r="E2573" s="8" t="s">
        <v>24</v>
      </c>
      <c r="F2573" s="8" t="str">
        <f t="shared" si="1"/>
        <v>BUY</v>
      </c>
      <c r="G2573" s="12">
        <v>170.210007</v>
      </c>
      <c r="H2573" s="12">
        <v>1000.0</v>
      </c>
      <c r="I2573" s="7">
        <v>44063.0</v>
      </c>
      <c r="J2573" s="14">
        <v>169.580002</v>
      </c>
      <c r="K2573" s="14">
        <f t="shared" si="2"/>
        <v>996.2986606</v>
      </c>
      <c r="L2573" s="15">
        <f t="shared" si="3"/>
        <v>-0.00370133937</v>
      </c>
      <c r="M2573" s="15">
        <f t="shared" si="4"/>
        <v>0.00370133937</v>
      </c>
      <c r="N2573" s="8">
        <f t="shared" si="5"/>
        <v>24</v>
      </c>
    </row>
    <row r="2574" ht="12.75" customHeight="1">
      <c r="A2574" s="7">
        <v>44039.0</v>
      </c>
      <c r="B2574" s="8" t="s">
        <v>16</v>
      </c>
      <c r="C2574" s="8" t="s">
        <v>17</v>
      </c>
      <c r="D2574" s="11">
        <v>1.41375537264E11</v>
      </c>
      <c r="E2574" s="8" t="s">
        <v>20</v>
      </c>
      <c r="F2574" s="8" t="str">
        <f t="shared" si="1"/>
        <v>SELL</v>
      </c>
      <c r="G2574" s="12">
        <v>131.07193</v>
      </c>
      <c r="H2574" s="12">
        <v>1000.0</v>
      </c>
      <c r="I2574" s="7">
        <v>44139.0</v>
      </c>
      <c r="J2574" s="14">
        <v>146.333328</v>
      </c>
      <c r="K2574" s="14">
        <f t="shared" si="2"/>
        <v>1116.435289</v>
      </c>
      <c r="L2574" s="15">
        <f t="shared" si="3"/>
        <v>-0.1164352886</v>
      </c>
      <c r="M2574" s="15">
        <f t="shared" si="4"/>
        <v>0.1164352886</v>
      </c>
      <c r="N2574" s="8">
        <f t="shared" si="5"/>
        <v>100</v>
      </c>
    </row>
    <row r="2575" ht="12.75" customHeight="1">
      <c r="A2575" s="7">
        <v>44039.0</v>
      </c>
      <c r="B2575" s="8" t="s">
        <v>44</v>
      </c>
      <c r="C2575" s="8" t="s">
        <v>45</v>
      </c>
      <c r="D2575" s="11">
        <v>5.517271672E10</v>
      </c>
      <c r="E2575" s="8" t="s">
        <v>20</v>
      </c>
      <c r="F2575" s="8" t="str">
        <f t="shared" si="1"/>
        <v>SELL</v>
      </c>
      <c r="G2575" s="12">
        <v>144.97081</v>
      </c>
      <c r="H2575" s="12">
        <v>1000.0</v>
      </c>
      <c r="I2575" s="7">
        <v>44215.0</v>
      </c>
      <c r="J2575" s="14">
        <v>152.870895</v>
      </c>
      <c r="K2575" s="14">
        <f t="shared" si="2"/>
        <v>1054.494315</v>
      </c>
      <c r="L2575" s="15">
        <f t="shared" si="3"/>
        <v>-0.0544943151</v>
      </c>
      <c r="M2575" s="15">
        <f t="shared" si="4"/>
        <v>0.0544943151</v>
      </c>
      <c r="N2575" s="8">
        <f t="shared" si="5"/>
        <v>176</v>
      </c>
    </row>
    <row r="2576" ht="12.75" customHeight="1">
      <c r="A2576" s="7">
        <v>44040.0</v>
      </c>
      <c r="B2576" s="8" t="s">
        <v>195</v>
      </c>
      <c r="C2576" s="8" t="s">
        <v>196</v>
      </c>
      <c r="D2576" s="11">
        <v>8.5652421093E10</v>
      </c>
      <c r="E2576" s="8" t="s">
        <v>24</v>
      </c>
      <c r="F2576" s="8" t="str">
        <f t="shared" si="1"/>
        <v>BUY</v>
      </c>
      <c r="G2576" s="12">
        <v>58.461613</v>
      </c>
      <c r="H2576" s="12">
        <v>1000.0</v>
      </c>
      <c r="I2576" s="16">
        <v>44088.0</v>
      </c>
      <c r="J2576" s="14">
        <v>53.564404</v>
      </c>
      <c r="K2576" s="14">
        <f t="shared" si="2"/>
        <v>916.2320581</v>
      </c>
      <c r="L2576" s="15">
        <f t="shared" si="3"/>
        <v>-0.08376794188</v>
      </c>
      <c r="M2576" s="15">
        <f t="shared" si="4"/>
        <v>0.08376794188</v>
      </c>
      <c r="N2576" s="8">
        <f t="shared" si="5"/>
        <v>48</v>
      </c>
    </row>
    <row r="2577" ht="12.75" customHeight="1">
      <c r="A2577" s="7">
        <v>44040.0</v>
      </c>
      <c r="B2577" s="8" t="s">
        <v>2956</v>
      </c>
      <c r="C2577" s="8" t="s">
        <v>2957</v>
      </c>
      <c r="D2577" s="11">
        <v>3.46048561E10</v>
      </c>
      <c r="E2577" s="8" t="s">
        <v>20</v>
      </c>
      <c r="F2577" s="8" t="str">
        <f t="shared" si="1"/>
        <v>SELL</v>
      </c>
      <c r="G2577" s="12">
        <v>57.7</v>
      </c>
      <c r="H2577" s="12">
        <v>1000.0</v>
      </c>
      <c r="I2577" s="16">
        <v>44727.0</v>
      </c>
      <c r="J2577" s="14">
        <v>68.46</v>
      </c>
      <c r="K2577" s="14">
        <f t="shared" si="2"/>
        <v>1186.481802</v>
      </c>
      <c r="L2577" s="15">
        <f t="shared" si="3"/>
        <v>-0.1864818024</v>
      </c>
      <c r="M2577" s="15">
        <f t="shared" si="4"/>
        <v>0.1864818024</v>
      </c>
      <c r="N2577" s="8">
        <f t="shared" si="5"/>
        <v>687</v>
      </c>
    </row>
    <row r="2578" ht="12.75" customHeight="1">
      <c r="A2578" s="7">
        <v>44041.0</v>
      </c>
      <c r="B2578" s="8" t="s">
        <v>1021</v>
      </c>
      <c r="C2578" s="8" t="s">
        <v>1022</v>
      </c>
      <c r="D2578" s="11">
        <v>4.95274E10</v>
      </c>
      <c r="E2578" s="8" t="s">
        <v>20</v>
      </c>
      <c r="F2578" s="8" t="str">
        <f t="shared" si="1"/>
        <v>SELL</v>
      </c>
      <c r="G2578" s="12">
        <v>34.614021</v>
      </c>
      <c r="H2578" s="12">
        <v>1000.0</v>
      </c>
      <c r="I2578" s="16">
        <v>44727.0</v>
      </c>
      <c r="J2578" s="14">
        <v>48.869564</v>
      </c>
      <c r="K2578" s="14">
        <f t="shared" si="2"/>
        <v>1411.843022</v>
      </c>
      <c r="L2578" s="15">
        <f t="shared" si="3"/>
        <v>-0.4118430216</v>
      </c>
      <c r="M2578" s="15">
        <f t="shared" si="4"/>
        <v>0.4118430216</v>
      </c>
      <c r="N2578" s="8">
        <f t="shared" si="5"/>
        <v>686</v>
      </c>
    </row>
    <row r="2579" ht="12.75" customHeight="1">
      <c r="A2579" s="7">
        <v>44046.0</v>
      </c>
      <c r="B2579" s="8" t="s">
        <v>1675</v>
      </c>
      <c r="C2579" s="8" t="s">
        <v>1676</v>
      </c>
      <c r="D2579" s="11">
        <v>7.773206754E10</v>
      </c>
      <c r="E2579" s="8" t="s">
        <v>20</v>
      </c>
      <c r="F2579" s="8" t="str">
        <f t="shared" si="1"/>
        <v>SELL</v>
      </c>
      <c r="G2579" s="12">
        <v>265.464966</v>
      </c>
      <c r="H2579" s="12">
        <v>1000.0</v>
      </c>
      <c r="I2579" s="16">
        <v>44727.0</v>
      </c>
      <c r="J2579" s="14">
        <v>233.368637</v>
      </c>
      <c r="K2579" s="14">
        <f t="shared" si="2"/>
        <v>879.0939178</v>
      </c>
      <c r="L2579" s="15">
        <f t="shared" si="3"/>
        <v>0.1209060822</v>
      </c>
      <c r="M2579" s="15">
        <f t="shared" si="4"/>
        <v>-0.1209060822</v>
      </c>
      <c r="N2579" s="8">
        <f t="shared" si="5"/>
        <v>681</v>
      </c>
    </row>
    <row r="2580" ht="12.75" customHeight="1">
      <c r="A2580" s="16">
        <v>44046.0</v>
      </c>
      <c r="B2580" s="8" t="s">
        <v>1317</v>
      </c>
      <c r="C2580" s="8" t="s">
        <v>1318</v>
      </c>
      <c r="D2580" s="11">
        <v>5.3403116733E10</v>
      </c>
      <c r="E2580" s="18" t="s">
        <v>24</v>
      </c>
      <c r="F2580" s="17" t="str">
        <f t="shared" si="1"/>
        <v>BUY</v>
      </c>
      <c r="G2580" s="12">
        <v>8.35</v>
      </c>
      <c r="H2580" s="12">
        <v>1000.0</v>
      </c>
      <c r="I2580" s="16">
        <v>44340.0</v>
      </c>
      <c r="J2580" s="14">
        <v>16.44</v>
      </c>
      <c r="K2580" s="14">
        <f t="shared" si="2"/>
        <v>1968.862275</v>
      </c>
      <c r="L2580" s="15">
        <f t="shared" si="3"/>
        <v>0.9688622754</v>
      </c>
      <c r="M2580" s="15">
        <f t="shared" si="4"/>
        <v>-0.9688622754</v>
      </c>
      <c r="N2580" s="8">
        <f t="shared" si="5"/>
        <v>294</v>
      </c>
    </row>
    <row r="2581" ht="12.75" customHeight="1">
      <c r="A2581" s="7">
        <v>44047.0</v>
      </c>
      <c r="B2581" s="8" t="s">
        <v>85</v>
      </c>
      <c r="C2581" s="8" t="s">
        <v>86</v>
      </c>
      <c r="D2581" s="11">
        <v>2.119958329E10</v>
      </c>
      <c r="E2581" s="8" t="s">
        <v>20</v>
      </c>
      <c r="F2581" s="8" t="str">
        <f t="shared" si="1"/>
        <v>SELL</v>
      </c>
      <c r="G2581" s="12">
        <v>62.73114</v>
      </c>
      <c r="H2581" s="12">
        <v>1000.0</v>
      </c>
      <c r="I2581" s="7">
        <v>44314.0</v>
      </c>
      <c r="J2581" s="14">
        <v>57.378799</v>
      </c>
      <c r="K2581" s="14">
        <f t="shared" si="2"/>
        <v>914.6780849</v>
      </c>
      <c r="L2581" s="15">
        <f t="shared" si="3"/>
        <v>0.08532191508</v>
      </c>
      <c r="M2581" s="15">
        <f t="shared" si="4"/>
        <v>-0.08532191508</v>
      </c>
      <c r="N2581" s="8">
        <f t="shared" si="5"/>
        <v>267</v>
      </c>
    </row>
    <row r="2582" ht="12.75" customHeight="1">
      <c r="A2582" s="7">
        <v>44048.0</v>
      </c>
      <c r="B2582" s="8" t="s">
        <v>1987</v>
      </c>
      <c r="C2582" s="8" t="s">
        <v>1988</v>
      </c>
      <c r="D2582" s="11">
        <v>7.3940024E10</v>
      </c>
      <c r="E2582" s="8" t="s">
        <v>24</v>
      </c>
      <c r="F2582" s="8" t="str">
        <f t="shared" si="1"/>
        <v>BUY</v>
      </c>
      <c r="G2582" s="12">
        <v>47.286205</v>
      </c>
      <c r="H2582" s="12">
        <v>1000.0</v>
      </c>
      <c r="I2582" s="16">
        <v>44727.0</v>
      </c>
      <c r="J2582" s="14">
        <v>64.017525</v>
      </c>
      <c r="K2582" s="14">
        <f t="shared" si="2"/>
        <v>1353.83089</v>
      </c>
      <c r="L2582" s="15">
        <f t="shared" si="3"/>
        <v>0.35383089</v>
      </c>
      <c r="M2582" s="15">
        <f t="shared" si="4"/>
        <v>-0.35383089</v>
      </c>
      <c r="N2582" s="8">
        <f t="shared" si="5"/>
        <v>679</v>
      </c>
    </row>
    <row r="2583" ht="12.75" customHeight="1">
      <c r="A2583" s="7">
        <v>44048.0</v>
      </c>
      <c r="B2583" s="8" t="s">
        <v>634</v>
      </c>
      <c r="C2583" s="8" t="s">
        <v>635</v>
      </c>
      <c r="D2583" s="11">
        <v>1.0422408491E10</v>
      </c>
      <c r="E2583" s="8" t="s">
        <v>20</v>
      </c>
      <c r="F2583" s="8" t="str">
        <f t="shared" si="1"/>
        <v>SELL</v>
      </c>
      <c r="G2583" s="12">
        <v>158.889999</v>
      </c>
      <c r="H2583" s="12">
        <v>1000.0</v>
      </c>
      <c r="I2583" s="16">
        <v>44727.0</v>
      </c>
      <c r="J2583" s="14">
        <v>64.5</v>
      </c>
      <c r="K2583" s="14">
        <f t="shared" si="2"/>
        <v>405.9412197</v>
      </c>
      <c r="L2583" s="15">
        <f t="shared" si="3"/>
        <v>0.5940587803</v>
      </c>
      <c r="M2583" s="15">
        <f t="shared" si="4"/>
        <v>-0.5940587803</v>
      </c>
      <c r="N2583" s="8">
        <f t="shared" si="5"/>
        <v>679</v>
      </c>
    </row>
    <row r="2584" ht="12.75" customHeight="1">
      <c r="A2584" s="7">
        <v>44053.0</v>
      </c>
      <c r="B2584" s="8" t="s">
        <v>445</v>
      </c>
      <c r="C2584" s="8" t="s">
        <v>446</v>
      </c>
      <c r="D2584" s="11">
        <v>3.29131240124E11</v>
      </c>
      <c r="E2584" s="8" t="s">
        <v>24</v>
      </c>
      <c r="F2584" s="8" t="str">
        <f t="shared" si="1"/>
        <v>BUY</v>
      </c>
      <c r="G2584" s="12">
        <v>256.000519</v>
      </c>
      <c r="H2584" s="12">
        <v>1000.0</v>
      </c>
      <c r="I2584" s="7">
        <v>44060.0</v>
      </c>
      <c r="J2584" s="14">
        <v>268.589508</v>
      </c>
      <c r="K2584" s="14">
        <f t="shared" si="2"/>
        <v>1049.175639</v>
      </c>
      <c r="L2584" s="15">
        <f t="shared" si="3"/>
        <v>0.04917563859</v>
      </c>
      <c r="M2584" s="15">
        <f t="shared" si="4"/>
        <v>-0.04917563859</v>
      </c>
      <c r="N2584" s="8">
        <f t="shared" si="5"/>
        <v>7</v>
      </c>
    </row>
    <row r="2585" ht="12.75" customHeight="1">
      <c r="A2585" s="7">
        <v>44053.0</v>
      </c>
      <c r="B2585" s="8" t="s">
        <v>1206</v>
      </c>
      <c r="C2585" s="8" t="s">
        <v>1207</v>
      </c>
      <c r="D2585" s="11">
        <v>6.1304806627E10</v>
      </c>
      <c r="E2585" s="8" t="s">
        <v>20</v>
      </c>
      <c r="F2585" s="8" t="str">
        <f t="shared" si="1"/>
        <v>SELL</v>
      </c>
      <c r="G2585" s="12">
        <v>95.77</v>
      </c>
      <c r="H2585" s="12">
        <v>1000.0</v>
      </c>
      <c r="I2585" s="7">
        <v>44375.0</v>
      </c>
      <c r="J2585" s="14">
        <v>133.97</v>
      </c>
      <c r="K2585" s="14">
        <f t="shared" si="2"/>
        <v>1398.872298</v>
      </c>
      <c r="L2585" s="15">
        <f t="shared" si="3"/>
        <v>-0.3988722982</v>
      </c>
      <c r="M2585" s="15">
        <f t="shared" si="4"/>
        <v>0.3988722982</v>
      </c>
      <c r="N2585" s="8">
        <f t="shared" si="5"/>
        <v>322</v>
      </c>
    </row>
    <row r="2586" ht="12.75" customHeight="1">
      <c r="A2586" s="7">
        <v>44053.0</v>
      </c>
      <c r="B2586" s="8" t="s">
        <v>928</v>
      </c>
      <c r="C2586" s="8" t="s">
        <v>929</v>
      </c>
      <c r="D2586" s="11">
        <v>2.5369109606E10</v>
      </c>
      <c r="E2586" s="8" t="s">
        <v>20</v>
      </c>
      <c r="F2586" s="8" t="str">
        <f t="shared" si="1"/>
        <v>SELL</v>
      </c>
      <c r="G2586" s="12">
        <v>57.310001</v>
      </c>
      <c r="H2586" s="12">
        <v>1000.0</v>
      </c>
      <c r="I2586" s="7">
        <v>44256.0</v>
      </c>
      <c r="J2586" s="14">
        <v>91.349998</v>
      </c>
      <c r="K2586" s="14">
        <f t="shared" si="2"/>
        <v>1593.962597</v>
      </c>
      <c r="L2586" s="15">
        <f t="shared" si="3"/>
        <v>-0.5939625965</v>
      </c>
      <c r="M2586" s="15">
        <f t="shared" si="4"/>
        <v>0.5939625965</v>
      </c>
      <c r="N2586" s="8">
        <f t="shared" si="5"/>
        <v>203</v>
      </c>
    </row>
    <row r="2587" ht="12.75" customHeight="1">
      <c r="A2587" s="7">
        <v>44054.0</v>
      </c>
      <c r="B2587" s="8" t="s">
        <v>632</v>
      </c>
      <c r="C2587" s="8" t="s">
        <v>633</v>
      </c>
      <c r="D2587" s="11">
        <v>1.226514E11</v>
      </c>
      <c r="E2587" s="8" t="s">
        <v>24</v>
      </c>
      <c r="F2587" s="8" t="str">
        <f t="shared" si="1"/>
        <v>BUY</v>
      </c>
      <c r="G2587" s="12">
        <v>102.258118</v>
      </c>
      <c r="H2587" s="12">
        <v>1000.0</v>
      </c>
      <c r="I2587" s="7">
        <v>44132.0</v>
      </c>
      <c r="J2587" s="14">
        <v>114.850029</v>
      </c>
      <c r="K2587" s="14">
        <f t="shared" si="2"/>
        <v>1123.138497</v>
      </c>
      <c r="L2587" s="15">
        <f t="shared" si="3"/>
        <v>0.1231384974</v>
      </c>
      <c r="M2587" s="15">
        <f t="shared" si="4"/>
        <v>-0.1231384974</v>
      </c>
      <c r="N2587" s="8">
        <f t="shared" si="5"/>
        <v>78</v>
      </c>
    </row>
    <row r="2588" ht="12.75" customHeight="1">
      <c r="A2588" s="16">
        <v>44054.0</v>
      </c>
      <c r="B2588" s="8" t="s">
        <v>2592</v>
      </c>
      <c r="C2588" s="8" t="s">
        <v>2593</v>
      </c>
      <c r="D2588" s="11">
        <v>1.9724256923E10</v>
      </c>
      <c r="E2588" s="18" t="s">
        <v>24</v>
      </c>
      <c r="F2588" s="17" t="str">
        <f t="shared" si="1"/>
        <v>BUY</v>
      </c>
      <c r="G2588" s="12">
        <v>231.039993</v>
      </c>
      <c r="H2588" s="12">
        <v>1000.0</v>
      </c>
      <c r="I2588" s="16">
        <v>44063.0</v>
      </c>
      <c r="J2588" s="14">
        <v>290.690002</v>
      </c>
      <c r="K2588" s="14">
        <f t="shared" si="2"/>
        <v>1258.180448</v>
      </c>
      <c r="L2588" s="15">
        <f t="shared" si="3"/>
        <v>0.2581804484</v>
      </c>
      <c r="M2588" s="15">
        <f t="shared" si="4"/>
        <v>-0.2581804484</v>
      </c>
      <c r="N2588" s="8">
        <f t="shared" si="5"/>
        <v>9</v>
      </c>
    </row>
    <row r="2589" ht="12.75" customHeight="1">
      <c r="A2589" s="7">
        <v>44056.0</v>
      </c>
      <c r="B2589" s="8" t="s">
        <v>2588</v>
      </c>
      <c r="C2589" s="8" t="s">
        <v>2589</v>
      </c>
      <c r="D2589" s="11">
        <v>1.9361542266E10</v>
      </c>
      <c r="E2589" s="8" t="s">
        <v>24</v>
      </c>
      <c r="F2589" s="8" t="str">
        <f t="shared" si="1"/>
        <v>BUY</v>
      </c>
      <c r="G2589" s="12">
        <v>234.630005</v>
      </c>
      <c r="H2589" s="12">
        <v>1000.0</v>
      </c>
      <c r="I2589" s="16">
        <v>44727.0</v>
      </c>
      <c r="J2589" s="14">
        <v>229.520004</v>
      </c>
      <c r="K2589" s="14">
        <f t="shared" si="2"/>
        <v>978.2210251</v>
      </c>
      <c r="L2589" s="15">
        <f t="shared" si="3"/>
        <v>-0.02177897494</v>
      </c>
      <c r="M2589" s="15">
        <f t="shared" si="4"/>
        <v>0.02177897494</v>
      </c>
      <c r="N2589" s="8">
        <f t="shared" si="5"/>
        <v>671</v>
      </c>
    </row>
    <row r="2590" ht="12.75" customHeight="1">
      <c r="A2590" s="7">
        <v>44060.0</v>
      </c>
      <c r="B2590" s="8" t="s">
        <v>2976</v>
      </c>
      <c r="C2590" s="8" t="s">
        <v>2977</v>
      </c>
      <c r="D2590" s="11">
        <v>1.8237898092E10</v>
      </c>
      <c r="E2590" s="8" t="s">
        <v>24</v>
      </c>
      <c r="F2590" s="8" t="str">
        <f t="shared" si="1"/>
        <v>BUY</v>
      </c>
      <c r="G2590" s="12">
        <v>38.720001</v>
      </c>
      <c r="H2590" s="12">
        <v>1000.0</v>
      </c>
      <c r="I2590" s="16">
        <v>44727.0</v>
      </c>
      <c r="J2590" s="14">
        <v>15.61</v>
      </c>
      <c r="K2590" s="14">
        <f t="shared" si="2"/>
        <v>403.150816</v>
      </c>
      <c r="L2590" s="15">
        <f t="shared" si="3"/>
        <v>-0.596849184</v>
      </c>
      <c r="M2590" s="15">
        <f t="shared" si="4"/>
        <v>0.596849184</v>
      </c>
      <c r="N2590" s="8">
        <f t="shared" si="5"/>
        <v>667</v>
      </c>
    </row>
    <row r="2591" ht="12.75" customHeight="1">
      <c r="A2591" s="7">
        <v>44060.0</v>
      </c>
      <c r="B2591" s="8" t="s">
        <v>2810</v>
      </c>
      <c r="C2591" s="8" t="s">
        <v>2811</v>
      </c>
      <c r="D2591" s="11">
        <v>1.716992E10</v>
      </c>
      <c r="E2591" s="8" t="s">
        <v>20</v>
      </c>
      <c r="F2591" s="8" t="str">
        <f t="shared" si="1"/>
        <v>SELL</v>
      </c>
      <c r="G2591" s="12">
        <v>30.02</v>
      </c>
      <c r="H2591" s="12">
        <v>1000.0</v>
      </c>
      <c r="I2591" s="16">
        <v>44727.0</v>
      </c>
      <c r="J2591" s="14">
        <v>55.459999</v>
      </c>
      <c r="K2591" s="14">
        <f t="shared" si="2"/>
        <v>1847.43501</v>
      </c>
      <c r="L2591" s="15">
        <f t="shared" si="3"/>
        <v>-0.84743501</v>
      </c>
      <c r="M2591" s="15">
        <f t="shared" si="4"/>
        <v>0.84743501</v>
      </c>
      <c r="N2591" s="8">
        <f t="shared" si="5"/>
        <v>667</v>
      </c>
    </row>
    <row r="2592" ht="12.75" customHeight="1">
      <c r="A2592" s="7">
        <v>44060.0</v>
      </c>
      <c r="B2592" s="8" t="s">
        <v>445</v>
      </c>
      <c r="C2592" s="8" t="s">
        <v>446</v>
      </c>
      <c r="D2592" s="11">
        <v>3.29131240124E11</v>
      </c>
      <c r="E2592" s="8" t="s">
        <v>20</v>
      </c>
      <c r="F2592" s="8" t="str">
        <f t="shared" si="1"/>
        <v>SELL</v>
      </c>
      <c r="G2592" s="12">
        <v>268.589508</v>
      </c>
      <c r="H2592" s="12">
        <v>1000.0</v>
      </c>
      <c r="I2592" s="7">
        <v>44511.0</v>
      </c>
      <c r="J2592" s="14">
        <v>352.028992</v>
      </c>
      <c r="K2592" s="14">
        <f t="shared" si="2"/>
        <v>1310.658017</v>
      </c>
      <c r="L2592" s="15">
        <f t="shared" si="3"/>
        <v>-0.3106580172</v>
      </c>
      <c r="M2592" s="15">
        <f t="shared" si="4"/>
        <v>0.3106580172</v>
      </c>
      <c r="N2592" s="8">
        <f t="shared" si="5"/>
        <v>451</v>
      </c>
    </row>
    <row r="2593" ht="12.75" customHeight="1">
      <c r="A2593" s="7">
        <v>44061.0</v>
      </c>
      <c r="B2593" s="8" t="s">
        <v>1945</v>
      </c>
      <c r="C2593" s="8" t="s">
        <v>1946</v>
      </c>
      <c r="D2593" s="11">
        <v>5.9943288029E10</v>
      </c>
      <c r="E2593" s="8" t="s">
        <v>20</v>
      </c>
      <c r="F2593" s="8" t="str">
        <f t="shared" si="1"/>
        <v>SELL</v>
      </c>
      <c r="G2593" s="12">
        <v>109.150002</v>
      </c>
      <c r="H2593" s="12">
        <v>1000.0</v>
      </c>
      <c r="I2593" s="16">
        <v>44727.0</v>
      </c>
      <c r="J2593" s="14">
        <v>147.720001</v>
      </c>
      <c r="K2593" s="14">
        <f t="shared" si="2"/>
        <v>1353.366911</v>
      </c>
      <c r="L2593" s="15">
        <f t="shared" si="3"/>
        <v>-0.3533669106</v>
      </c>
      <c r="M2593" s="15">
        <f t="shared" si="4"/>
        <v>0.3533669106</v>
      </c>
      <c r="N2593" s="8">
        <f t="shared" si="5"/>
        <v>666</v>
      </c>
    </row>
    <row r="2594" ht="12.75" customHeight="1">
      <c r="A2594" s="7">
        <v>44061.0</v>
      </c>
      <c r="B2594" s="8" t="s">
        <v>2978</v>
      </c>
      <c r="C2594" s="8" t="s">
        <v>2979</v>
      </c>
      <c r="D2594" s="11">
        <v>1.3421984268E10</v>
      </c>
      <c r="E2594" s="8" t="s">
        <v>20</v>
      </c>
      <c r="F2594" s="8" t="str">
        <f t="shared" si="1"/>
        <v>SELL</v>
      </c>
      <c r="G2594" s="12">
        <v>23.07</v>
      </c>
      <c r="H2594" s="12">
        <v>1000.0</v>
      </c>
      <c r="I2594" s="16">
        <v>44727.0</v>
      </c>
      <c r="J2594" s="14">
        <v>56.599998</v>
      </c>
      <c r="K2594" s="14">
        <f t="shared" si="2"/>
        <v>2453.402601</v>
      </c>
      <c r="L2594" s="15">
        <f t="shared" si="3"/>
        <v>-1.453402601</v>
      </c>
      <c r="M2594" s="15">
        <f t="shared" si="4"/>
        <v>1.453402601</v>
      </c>
      <c r="N2594" s="8">
        <f t="shared" si="5"/>
        <v>666</v>
      </c>
    </row>
    <row r="2595" ht="12.75" customHeight="1">
      <c r="A2595" s="7">
        <v>44063.0</v>
      </c>
      <c r="B2595" s="8" t="s">
        <v>1216</v>
      </c>
      <c r="C2595" s="8" t="s">
        <v>1217</v>
      </c>
      <c r="D2595" s="11">
        <v>1.53571818E10</v>
      </c>
      <c r="E2595" s="8" t="s">
        <v>20</v>
      </c>
      <c r="F2595" s="8" t="str">
        <f t="shared" si="1"/>
        <v>SELL</v>
      </c>
      <c r="G2595" s="12">
        <v>110.349998</v>
      </c>
      <c r="H2595" s="12">
        <v>1000.0</v>
      </c>
      <c r="I2595" s="7">
        <v>44412.0</v>
      </c>
      <c r="J2595" s="14">
        <v>112.41</v>
      </c>
      <c r="K2595" s="14">
        <f t="shared" si="2"/>
        <v>1018.667893</v>
      </c>
      <c r="L2595" s="15">
        <f t="shared" si="3"/>
        <v>-0.01866789341</v>
      </c>
      <c r="M2595" s="15">
        <f t="shared" si="4"/>
        <v>0.01866789341</v>
      </c>
      <c r="N2595" s="8">
        <f t="shared" si="5"/>
        <v>349</v>
      </c>
    </row>
    <row r="2596" ht="12.75" customHeight="1">
      <c r="A2596" s="7">
        <v>44063.0</v>
      </c>
      <c r="B2596" s="8" t="s">
        <v>162</v>
      </c>
      <c r="C2596" s="8" t="s">
        <v>163</v>
      </c>
      <c r="D2596" s="11">
        <v>1.36351276474E11</v>
      </c>
      <c r="E2596" s="8" t="s">
        <v>20</v>
      </c>
      <c r="F2596" s="8" t="str">
        <f t="shared" si="1"/>
        <v>SELL</v>
      </c>
      <c r="G2596" s="12">
        <v>169.580002</v>
      </c>
      <c r="H2596" s="12">
        <v>1000.0</v>
      </c>
      <c r="I2596" s="7">
        <v>44375.0</v>
      </c>
      <c r="J2596" s="14">
        <v>239.960007</v>
      </c>
      <c r="K2596" s="14">
        <f t="shared" si="2"/>
        <v>1415.025381</v>
      </c>
      <c r="L2596" s="15">
        <f t="shared" si="3"/>
        <v>-0.4150253814</v>
      </c>
      <c r="M2596" s="15">
        <f t="shared" si="4"/>
        <v>0.4150253814</v>
      </c>
      <c r="N2596" s="8">
        <f t="shared" si="5"/>
        <v>312</v>
      </c>
    </row>
    <row r="2597" ht="12.75" customHeight="1">
      <c r="A2597" s="7">
        <v>44063.0</v>
      </c>
      <c r="B2597" s="8" t="s">
        <v>2980</v>
      </c>
      <c r="C2597" s="8" t="s">
        <v>2981</v>
      </c>
      <c r="D2597" s="11">
        <v>1.0436600608E10</v>
      </c>
      <c r="E2597" s="8" t="s">
        <v>24</v>
      </c>
      <c r="F2597" s="8" t="str">
        <f t="shared" si="1"/>
        <v>BUY</v>
      </c>
      <c r="G2597" s="12">
        <v>113.489998</v>
      </c>
      <c r="H2597" s="12">
        <v>1000.0</v>
      </c>
      <c r="I2597" s="16">
        <v>44727.0</v>
      </c>
      <c r="J2597" s="14">
        <v>93.150002</v>
      </c>
      <c r="K2597" s="14">
        <f t="shared" si="2"/>
        <v>820.7771931</v>
      </c>
      <c r="L2597" s="15">
        <f t="shared" si="3"/>
        <v>-0.1792228069</v>
      </c>
      <c r="M2597" s="15">
        <f t="shared" si="4"/>
        <v>0.1792228069</v>
      </c>
      <c r="N2597" s="8">
        <f t="shared" si="5"/>
        <v>664</v>
      </c>
    </row>
    <row r="2598" ht="12.75" customHeight="1">
      <c r="A2598" s="16">
        <v>44063.0</v>
      </c>
      <c r="B2598" s="8" t="s">
        <v>2592</v>
      </c>
      <c r="C2598" s="8" t="s">
        <v>2593</v>
      </c>
      <c r="D2598" s="11">
        <v>1.9724256923E10</v>
      </c>
      <c r="E2598" s="17" t="s">
        <v>20</v>
      </c>
      <c r="F2598" s="18" t="str">
        <f t="shared" si="1"/>
        <v>SELL</v>
      </c>
      <c r="G2598" s="12">
        <v>290.690002</v>
      </c>
      <c r="H2598" s="12">
        <v>1000.0</v>
      </c>
      <c r="I2598" s="16">
        <v>44327.0</v>
      </c>
      <c r="J2598" s="14">
        <v>300.25</v>
      </c>
      <c r="K2598" s="14">
        <f t="shared" si="2"/>
        <v>1032.887261</v>
      </c>
      <c r="L2598" s="15">
        <f t="shared" si="3"/>
        <v>-0.03288726112</v>
      </c>
      <c r="M2598" s="15">
        <f t="shared" si="4"/>
        <v>0.03288726112</v>
      </c>
      <c r="N2598" s="8">
        <f t="shared" si="5"/>
        <v>264</v>
      </c>
    </row>
    <row r="2599" ht="12.75" customHeight="1">
      <c r="A2599" s="7">
        <v>44067.0</v>
      </c>
      <c r="B2599" s="8" t="s">
        <v>537</v>
      </c>
      <c r="C2599" s="8" t="s">
        <v>538</v>
      </c>
      <c r="D2599" s="11">
        <v>9.4648919214E10</v>
      </c>
      <c r="E2599" s="8" t="s">
        <v>24</v>
      </c>
      <c r="F2599" s="8" t="str">
        <f t="shared" si="1"/>
        <v>BUY</v>
      </c>
      <c r="G2599" s="12">
        <v>58.186493</v>
      </c>
      <c r="H2599" s="12">
        <v>1000.0</v>
      </c>
      <c r="I2599" s="7">
        <v>44088.0</v>
      </c>
      <c r="J2599" s="14">
        <v>59.027485</v>
      </c>
      <c r="K2599" s="14">
        <f t="shared" si="2"/>
        <v>1014.453389</v>
      </c>
      <c r="L2599" s="15">
        <f t="shared" si="3"/>
        <v>0.01445338869</v>
      </c>
      <c r="M2599" s="15">
        <f t="shared" si="4"/>
        <v>-0.01445338869</v>
      </c>
      <c r="N2599" s="8">
        <f t="shared" si="5"/>
        <v>21</v>
      </c>
    </row>
    <row r="2600" ht="12.75" customHeight="1">
      <c r="A2600" s="7">
        <v>44068.0</v>
      </c>
      <c r="B2600" s="8" t="s">
        <v>173</v>
      </c>
      <c r="C2600" s="8" t="s">
        <v>174</v>
      </c>
      <c r="D2600" s="11">
        <v>1.21670003777E11</v>
      </c>
      <c r="E2600" s="8" t="s">
        <v>20</v>
      </c>
      <c r="F2600" s="8" t="str">
        <f t="shared" si="1"/>
        <v>SELL</v>
      </c>
      <c r="G2600" s="12">
        <v>40.67728</v>
      </c>
      <c r="H2600" s="12">
        <v>1000.0</v>
      </c>
      <c r="I2600" s="7">
        <v>44068.0</v>
      </c>
      <c r="J2600" s="14">
        <v>40.67728</v>
      </c>
      <c r="K2600" s="14">
        <f t="shared" si="2"/>
        <v>1000</v>
      </c>
      <c r="L2600" s="15">
        <f t="shared" si="3"/>
        <v>0</v>
      </c>
      <c r="M2600" s="15">
        <f t="shared" si="4"/>
        <v>0</v>
      </c>
      <c r="N2600" s="8">
        <f t="shared" si="5"/>
        <v>0</v>
      </c>
    </row>
    <row r="2601" ht="12.75" customHeight="1">
      <c r="A2601" s="7">
        <v>44068.0</v>
      </c>
      <c r="B2601" s="8" t="s">
        <v>2984</v>
      </c>
      <c r="C2601" s="8" t="s">
        <v>2985</v>
      </c>
      <c r="D2601" s="11">
        <v>3.9905752806E10</v>
      </c>
      <c r="E2601" s="8" t="s">
        <v>20</v>
      </c>
      <c r="F2601" s="8" t="str">
        <f t="shared" si="1"/>
        <v>SELL</v>
      </c>
      <c r="G2601" s="12">
        <v>87.96</v>
      </c>
      <c r="H2601" s="12">
        <v>1000.0</v>
      </c>
      <c r="I2601" s="16">
        <v>44727.0</v>
      </c>
      <c r="J2601" s="14">
        <v>121.36</v>
      </c>
      <c r="K2601" s="14">
        <f t="shared" si="2"/>
        <v>1379.718054</v>
      </c>
      <c r="L2601" s="15">
        <f t="shared" si="3"/>
        <v>-0.3797180537</v>
      </c>
      <c r="M2601" s="15">
        <f t="shared" si="4"/>
        <v>0.3797180537</v>
      </c>
      <c r="N2601" s="8">
        <f t="shared" si="5"/>
        <v>659</v>
      </c>
    </row>
    <row r="2602" ht="12.75" customHeight="1">
      <c r="A2602" s="7">
        <v>44068.0</v>
      </c>
      <c r="B2602" s="8" t="s">
        <v>1323</v>
      </c>
      <c r="C2602" s="8" t="s">
        <v>1324</v>
      </c>
      <c r="D2602" s="11">
        <v>6.21866E10</v>
      </c>
      <c r="E2602" s="8" t="s">
        <v>20</v>
      </c>
      <c r="F2602" s="8" t="str">
        <f t="shared" si="1"/>
        <v>SELL</v>
      </c>
      <c r="G2602" s="12">
        <v>33.06</v>
      </c>
      <c r="H2602" s="12">
        <v>1000.0</v>
      </c>
      <c r="I2602" s="16">
        <v>44727.0</v>
      </c>
      <c r="J2602" s="14">
        <v>95.97</v>
      </c>
      <c r="K2602" s="14">
        <f t="shared" si="2"/>
        <v>2902.903811</v>
      </c>
      <c r="L2602" s="15">
        <f t="shared" si="3"/>
        <v>-1.902903811</v>
      </c>
      <c r="M2602" s="15">
        <f t="shared" si="4"/>
        <v>1.902903811</v>
      </c>
      <c r="N2602" s="8">
        <f t="shared" si="5"/>
        <v>659</v>
      </c>
    </row>
    <row r="2603" ht="12.75" customHeight="1">
      <c r="A2603" s="7">
        <v>44068.0</v>
      </c>
      <c r="B2603" s="8" t="s">
        <v>342</v>
      </c>
      <c r="C2603" s="8" t="s">
        <v>343</v>
      </c>
      <c r="D2603" s="11">
        <v>2.0695706284E11</v>
      </c>
      <c r="E2603" s="8" t="s">
        <v>24</v>
      </c>
      <c r="F2603" s="8" t="str">
        <f t="shared" si="1"/>
        <v>BUY</v>
      </c>
      <c r="G2603" s="12">
        <v>32.595417</v>
      </c>
      <c r="H2603" s="12">
        <v>1000.0</v>
      </c>
      <c r="I2603" s="7">
        <v>44085.0</v>
      </c>
      <c r="J2603" s="14">
        <v>30.609653</v>
      </c>
      <c r="K2603" s="14">
        <f t="shared" si="2"/>
        <v>939.0784293</v>
      </c>
      <c r="L2603" s="15">
        <f t="shared" si="3"/>
        <v>-0.06092157066</v>
      </c>
      <c r="M2603" s="15">
        <f t="shared" si="4"/>
        <v>0.06092157066</v>
      </c>
      <c r="N2603" s="8">
        <f t="shared" si="5"/>
        <v>17</v>
      </c>
    </row>
    <row r="2604" ht="12.75" customHeight="1">
      <c r="A2604" s="7">
        <v>44068.0</v>
      </c>
      <c r="B2604" s="8" t="s">
        <v>2858</v>
      </c>
      <c r="C2604" s="8" t="s">
        <v>2859</v>
      </c>
      <c r="D2604" s="11">
        <v>1.25365809254E11</v>
      </c>
      <c r="E2604" s="8" t="s">
        <v>24</v>
      </c>
      <c r="F2604" s="8" t="str">
        <f t="shared" si="1"/>
        <v>BUY</v>
      </c>
      <c r="G2604" s="12">
        <v>56.66</v>
      </c>
      <c r="H2604" s="12">
        <v>1000.0</v>
      </c>
      <c r="I2604" s="7">
        <v>44130.0</v>
      </c>
      <c r="J2604" s="14">
        <v>56.53</v>
      </c>
      <c r="K2604" s="14">
        <f t="shared" si="2"/>
        <v>997.7056124</v>
      </c>
      <c r="L2604" s="15">
        <f t="shared" si="3"/>
        <v>-0.002294387575</v>
      </c>
      <c r="M2604" s="15">
        <f t="shared" si="4"/>
        <v>0.002294387575</v>
      </c>
      <c r="N2604" s="8">
        <f t="shared" si="5"/>
        <v>62</v>
      </c>
    </row>
    <row r="2605" ht="12.75" customHeight="1">
      <c r="A2605" s="7">
        <v>44069.0</v>
      </c>
      <c r="B2605" s="8" t="s">
        <v>543</v>
      </c>
      <c r="C2605" s="8" t="s">
        <v>544</v>
      </c>
      <c r="D2605" s="11">
        <v>1.02879970529E11</v>
      </c>
      <c r="E2605" s="8" t="s">
        <v>24</v>
      </c>
      <c r="F2605" s="8" t="str">
        <f t="shared" si="1"/>
        <v>BUY</v>
      </c>
      <c r="G2605" s="12">
        <v>50.95</v>
      </c>
      <c r="H2605" s="12">
        <v>1000.0</v>
      </c>
      <c r="I2605" s="7">
        <v>44088.0</v>
      </c>
      <c r="J2605" s="14">
        <v>53.06</v>
      </c>
      <c r="K2605" s="14">
        <f t="shared" si="2"/>
        <v>1041.41315</v>
      </c>
      <c r="L2605" s="15">
        <f t="shared" si="3"/>
        <v>0.04141315015</v>
      </c>
      <c r="M2605" s="15">
        <f t="shared" si="4"/>
        <v>-0.04141315015</v>
      </c>
      <c r="N2605" s="8">
        <f t="shared" si="5"/>
        <v>19</v>
      </c>
    </row>
    <row r="2606" ht="12.75" customHeight="1">
      <c r="A2606" s="7">
        <v>44082.0</v>
      </c>
      <c r="B2606" s="8" t="s">
        <v>974</v>
      </c>
      <c r="C2606" s="8" t="s">
        <v>975</v>
      </c>
      <c r="D2606" s="11">
        <v>3.4956586829E10</v>
      </c>
      <c r="E2606" s="8" t="s">
        <v>24</v>
      </c>
      <c r="F2606" s="8" t="str">
        <f t="shared" si="1"/>
        <v>BUY</v>
      </c>
      <c r="G2606" s="12">
        <v>57.16</v>
      </c>
      <c r="H2606" s="12">
        <v>1000.0</v>
      </c>
      <c r="I2606" s="16">
        <v>44131.0</v>
      </c>
      <c r="J2606" s="14">
        <v>64.139999</v>
      </c>
      <c r="K2606" s="14">
        <f t="shared" si="2"/>
        <v>1122.113348</v>
      </c>
      <c r="L2606" s="15">
        <f t="shared" si="3"/>
        <v>0.1221133485</v>
      </c>
      <c r="M2606" s="15">
        <f t="shared" si="4"/>
        <v>-0.1221133485</v>
      </c>
      <c r="N2606" s="8">
        <f t="shared" si="5"/>
        <v>49</v>
      </c>
    </row>
    <row r="2607" ht="12.75" customHeight="1">
      <c r="A2607" s="7">
        <v>44082.0</v>
      </c>
      <c r="B2607" s="8" t="s">
        <v>224</v>
      </c>
      <c r="C2607" s="8" t="s">
        <v>225</v>
      </c>
      <c r="D2607" s="11">
        <v>4.4825493494E11</v>
      </c>
      <c r="E2607" s="8" t="s">
        <v>24</v>
      </c>
      <c r="F2607" s="8" t="str">
        <f t="shared" si="1"/>
        <v>BUY</v>
      </c>
      <c r="G2607" s="12">
        <v>136.970825</v>
      </c>
      <c r="H2607" s="12">
        <v>1000.0</v>
      </c>
      <c r="I2607" s="7">
        <v>44097.0</v>
      </c>
      <c r="J2607" s="14">
        <v>134.347839</v>
      </c>
      <c r="K2607" s="14">
        <f t="shared" si="2"/>
        <v>980.8500387</v>
      </c>
      <c r="L2607" s="15">
        <f t="shared" si="3"/>
        <v>-0.01914996131</v>
      </c>
      <c r="M2607" s="15">
        <f t="shared" si="4"/>
        <v>0.01914996131</v>
      </c>
      <c r="N2607" s="8">
        <f t="shared" si="5"/>
        <v>15</v>
      </c>
    </row>
    <row r="2608" ht="12.75" customHeight="1">
      <c r="A2608" s="7">
        <v>44082.0</v>
      </c>
      <c r="B2608" s="8" t="s">
        <v>767</v>
      </c>
      <c r="C2608" s="8" t="s">
        <v>768</v>
      </c>
      <c r="D2608" s="11">
        <v>5.18711258504E11</v>
      </c>
      <c r="E2608" s="8" t="s">
        <v>24</v>
      </c>
      <c r="F2608" s="8" t="str">
        <f t="shared" si="1"/>
        <v>BUY</v>
      </c>
      <c r="G2608" s="12">
        <v>143.21</v>
      </c>
      <c r="H2608" s="12">
        <v>1000.0</v>
      </c>
      <c r="I2608" s="7">
        <v>44095.0</v>
      </c>
      <c r="J2608" s="14">
        <v>145.0</v>
      </c>
      <c r="K2608" s="14">
        <f t="shared" si="2"/>
        <v>1012.499127</v>
      </c>
      <c r="L2608" s="15">
        <f t="shared" si="3"/>
        <v>0.01249912716</v>
      </c>
      <c r="M2608" s="15">
        <f t="shared" si="4"/>
        <v>-0.01249912716</v>
      </c>
      <c r="N2608" s="8">
        <f t="shared" si="5"/>
        <v>13</v>
      </c>
    </row>
    <row r="2609" ht="12.75" customHeight="1">
      <c r="A2609" s="7">
        <v>44083.0</v>
      </c>
      <c r="B2609" s="8" t="s">
        <v>2992</v>
      </c>
      <c r="C2609" s="8" t="s">
        <v>2993</v>
      </c>
      <c r="D2609" s="11">
        <v>1.2567072046E10</v>
      </c>
      <c r="E2609" s="8" t="s">
        <v>20</v>
      </c>
      <c r="F2609" s="8" t="str">
        <f t="shared" si="1"/>
        <v>SELL</v>
      </c>
      <c r="G2609" s="12">
        <v>9.7957</v>
      </c>
      <c r="H2609" s="12">
        <v>1000.0</v>
      </c>
      <c r="I2609" s="16">
        <v>44127.0</v>
      </c>
      <c r="J2609" s="14">
        <v>10.537841</v>
      </c>
      <c r="K2609" s="14">
        <f t="shared" si="2"/>
        <v>1075.761916</v>
      </c>
      <c r="L2609" s="15">
        <f t="shared" si="3"/>
        <v>-0.07576191594</v>
      </c>
      <c r="M2609" s="15">
        <f t="shared" si="4"/>
        <v>0.07576191594</v>
      </c>
      <c r="N2609" s="8">
        <f t="shared" si="5"/>
        <v>44</v>
      </c>
    </row>
    <row r="2610" ht="12.75" customHeight="1">
      <c r="A2610" s="7">
        <v>44083.0</v>
      </c>
      <c r="B2610" s="8" t="s">
        <v>2994</v>
      </c>
      <c r="C2610" s="8" t="s">
        <v>2995</v>
      </c>
      <c r="D2610" s="11">
        <v>2.0866649706E10</v>
      </c>
      <c r="E2610" s="8" t="s">
        <v>20</v>
      </c>
      <c r="F2610" s="8" t="str">
        <f t="shared" si="1"/>
        <v>SELL</v>
      </c>
      <c r="G2610" s="12">
        <v>20.767775</v>
      </c>
      <c r="H2610" s="12">
        <v>1000.0</v>
      </c>
      <c r="I2610" s="7">
        <v>44099.0</v>
      </c>
      <c r="J2610" s="14">
        <v>18.219526</v>
      </c>
      <c r="K2610" s="14">
        <f t="shared" si="2"/>
        <v>877.2979291</v>
      </c>
      <c r="L2610" s="15">
        <f t="shared" si="3"/>
        <v>0.1227020709</v>
      </c>
      <c r="M2610" s="15">
        <f t="shared" si="4"/>
        <v>-0.1227020709</v>
      </c>
      <c r="N2610" s="8">
        <f t="shared" si="5"/>
        <v>16</v>
      </c>
    </row>
    <row r="2611" ht="12.75" customHeight="1">
      <c r="A2611" s="7">
        <v>44085.0</v>
      </c>
      <c r="B2611" s="8" t="s">
        <v>298</v>
      </c>
      <c r="C2611" s="8" t="s">
        <v>299</v>
      </c>
      <c r="D2611" s="11">
        <v>1.20489733018E11</v>
      </c>
      <c r="E2611" s="8" t="s">
        <v>20</v>
      </c>
      <c r="F2611" s="8" t="str">
        <f t="shared" si="1"/>
        <v>SELL</v>
      </c>
      <c r="G2611" s="12">
        <v>45.755455</v>
      </c>
      <c r="H2611" s="12">
        <v>1000.0</v>
      </c>
      <c r="I2611" s="16">
        <v>44727.0</v>
      </c>
      <c r="J2611" s="14">
        <v>92.22464</v>
      </c>
      <c r="K2611" s="14">
        <f t="shared" si="2"/>
        <v>2015.598796</v>
      </c>
      <c r="L2611" s="15">
        <f t="shared" si="3"/>
        <v>-1.015598796</v>
      </c>
      <c r="M2611" s="15">
        <f t="shared" si="4"/>
        <v>1.015598796</v>
      </c>
      <c r="N2611" s="8">
        <f t="shared" si="5"/>
        <v>642</v>
      </c>
    </row>
    <row r="2612" ht="12.75" customHeight="1">
      <c r="A2612" s="7">
        <v>44085.0</v>
      </c>
      <c r="B2612" s="8" t="s">
        <v>374</v>
      </c>
      <c r="C2612" s="8" t="s">
        <v>375</v>
      </c>
      <c r="D2612" s="11">
        <v>4.1308896246E10</v>
      </c>
      <c r="E2612" s="8" t="s">
        <v>24</v>
      </c>
      <c r="F2612" s="8" t="str">
        <f t="shared" si="1"/>
        <v>BUY</v>
      </c>
      <c r="G2612" s="12">
        <v>28.244555</v>
      </c>
      <c r="H2612" s="12">
        <v>1000.0</v>
      </c>
      <c r="I2612" s="16">
        <v>44727.0</v>
      </c>
      <c r="J2612" s="14">
        <v>34.706207</v>
      </c>
      <c r="K2612" s="14">
        <f t="shared" si="2"/>
        <v>1228.775139</v>
      </c>
      <c r="L2612" s="15">
        <f t="shared" si="3"/>
        <v>0.2287751391</v>
      </c>
      <c r="M2612" s="15">
        <f t="shared" si="4"/>
        <v>-0.2287751391</v>
      </c>
      <c r="N2612" s="8">
        <f t="shared" si="5"/>
        <v>642</v>
      </c>
    </row>
    <row r="2613" ht="12.75" customHeight="1">
      <c r="A2613" s="7">
        <v>44085.0</v>
      </c>
      <c r="B2613" s="8" t="s">
        <v>144</v>
      </c>
      <c r="C2613" s="8" t="s">
        <v>145</v>
      </c>
      <c r="D2613" s="11">
        <v>8.77159596E10</v>
      </c>
      <c r="E2613" s="8" t="s">
        <v>20</v>
      </c>
      <c r="F2613" s="8" t="str">
        <f t="shared" si="1"/>
        <v>SELL</v>
      </c>
      <c r="G2613" s="12">
        <v>283.587585</v>
      </c>
      <c r="H2613" s="12">
        <v>1000.0</v>
      </c>
      <c r="I2613" s="16">
        <v>44727.0</v>
      </c>
      <c r="J2613" s="14">
        <v>447.350464</v>
      </c>
      <c r="K2613" s="14">
        <f t="shared" si="2"/>
        <v>1577.468435</v>
      </c>
      <c r="L2613" s="15">
        <f t="shared" si="3"/>
        <v>-0.5774684354</v>
      </c>
      <c r="M2613" s="15">
        <f t="shared" si="4"/>
        <v>0.5774684354</v>
      </c>
      <c r="N2613" s="8">
        <f t="shared" si="5"/>
        <v>642</v>
      </c>
    </row>
    <row r="2614" ht="12.75" customHeight="1">
      <c r="A2614" s="7">
        <v>44085.0</v>
      </c>
      <c r="B2614" s="8" t="s">
        <v>1514</v>
      </c>
      <c r="C2614" s="8" t="s">
        <v>1515</v>
      </c>
      <c r="D2614" s="11">
        <v>1.3121626274E10</v>
      </c>
      <c r="E2614" s="8" t="s">
        <v>24</v>
      </c>
      <c r="F2614" s="8" t="str">
        <f t="shared" si="1"/>
        <v>BUY</v>
      </c>
      <c r="G2614" s="12">
        <v>17.668951</v>
      </c>
      <c r="H2614" s="12">
        <v>1000.0</v>
      </c>
      <c r="I2614" s="7">
        <v>44116.0</v>
      </c>
      <c r="J2614" s="14">
        <v>18.662884</v>
      </c>
      <c r="K2614" s="14">
        <f t="shared" si="2"/>
        <v>1056.253085</v>
      </c>
      <c r="L2614" s="15">
        <f t="shared" si="3"/>
        <v>0.05625308486</v>
      </c>
      <c r="M2614" s="15">
        <f t="shared" si="4"/>
        <v>-0.05625308486</v>
      </c>
      <c r="N2614" s="8">
        <f t="shared" si="5"/>
        <v>31</v>
      </c>
    </row>
    <row r="2615" ht="12.75" customHeight="1">
      <c r="A2615" s="7">
        <v>44085.0</v>
      </c>
      <c r="B2615" s="8" t="s">
        <v>2404</v>
      </c>
      <c r="C2615" s="8" t="s">
        <v>2405</v>
      </c>
      <c r="D2615" s="11">
        <v>3.8738457767E10</v>
      </c>
      <c r="E2615" s="8" t="s">
        <v>20</v>
      </c>
      <c r="F2615" s="8" t="str">
        <f t="shared" si="1"/>
        <v>SELL</v>
      </c>
      <c r="G2615" s="12">
        <v>59.34</v>
      </c>
      <c r="H2615" s="12">
        <v>1000.0</v>
      </c>
      <c r="I2615" s="7">
        <v>44201.0</v>
      </c>
      <c r="J2615" s="14">
        <v>109.18</v>
      </c>
      <c r="K2615" s="14">
        <f t="shared" si="2"/>
        <v>1839.905629</v>
      </c>
      <c r="L2615" s="15">
        <f t="shared" si="3"/>
        <v>-0.8399056286</v>
      </c>
      <c r="M2615" s="15">
        <f t="shared" si="4"/>
        <v>0.8399056286</v>
      </c>
      <c r="N2615" s="8">
        <f t="shared" si="5"/>
        <v>116</v>
      </c>
    </row>
    <row r="2616" ht="12.75" customHeight="1">
      <c r="A2616" s="7">
        <v>44085.0</v>
      </c>
      <c r="B2616" s="8" t="s">
        <v>342</v>
      </c>
      <c r="C2616" s="8" t="s">
        <v>343</v>
      </c>
      <c r="D2616" s="11">
        <v>2.0695706284E11</v>
      </c>
      <c r="E2616" s="8" t="s">
        <v>20</v>
      </c>
      <c r="F2616" s="8" t="str">
        <f t="shared" si="1"/>
        <v>SELL</v>
      </c>
      <c r="G2616" s="12">
        <v>30.609653</v>
      </c>
      <c r="H2616" s="12">
        <v>1000.0</v>
      </c>
      <c r="I2616" s="7">
        <v>44126.0</v>
      </c>
      <c r="J2616" s="14">
        <v>31.763773</v>
      </c>
      <c r="K2616" s="14">
        <f t="shared" si="2"/>
        <v>1037.704446</v>
      </c>
      <c r="L2616" s="15">
        <f t="shared" si="3"/>
        <v>-0.03770444572</v>
      </c>
      <c r="M2616" s="15">
        <f t="shared" si="4"/>
        <v>0.03770444572</v>
      </c>
      <c r="N2616" s="8">
        <f t="shared" si="5"/>
        <v>41</v>
      </c>
    </row>
    <row r="2617" ht="12.75" customHeight="1">
      <c r="A2617" s="7">
        <v>44088.0</v>
      </c>
      <c r="B2617" s="8" t="s">
        <v>195</v>
      </c>
      <c r="C2617" s="8" t="s">
        <v>196</v>
      </c>
      <c r="D2617" s="11">
        <v>8.5652421093E10</v>
      </c>
      <c r="E2617" s="8" t="s">
        <v>20</v>
      </c>
      <c r="F2617" s="8" t="str">
        <f t="shared" si="1"/>
        <v>SELL</v>
      </c>
      <c r="G2617" s="12">
        <v>53.564404</v>
      </c>
      <c r="H2617" s="12">
        <v>1000.0</v>
      </c>
      <c r="I2617" s="16">
        <v>44727.0</v>
      </c>
      <c r="J2617" s="14">
        <v>88.300041</v>
      </c>
      <c r="K2617" s="14">
        <f t="shared" si="2"/>
        <v>1648.48359</v>
      </c>
      <c r="L2617" s="15">
        <f t="shared" si="3"/>
        <v>-0.64848359</v>
      </c>
      <c r="M2617" s="15">
        <f t="shared" si="4"/>
        <v>0.64848359</v>
      </c>
      <c r="N2617" s="8">
        <f t="shared" si="5"/>
        <v>639</v>
      </c>
    </row>
    <row r="2618" ht="12.75" customHeight="1">
      <c r="A2618" s="7">
        <v>44088.0</v>
      </c>
      <c r="B2618" s="8" t="s">
        <v>537</v>
      </c>
      <c r="C2618" s="8" t="s">
        <v>538</v>
      </c>
      <c r="D2618" s="11">
        <v>9.4648919214E10</v>
      </c>
      <c r="E2618" s="8" t="s">
        <v>20</v>
      </c>
      <c r="F2618" s="8" t="str">
        <f t="shared" si="1"/>
        <v>SELL</v>
      </c>
      <c r="G2618" s="12">
        <v>59.027485</v>
      </c>
      <c r="H2618" s="12">
        <v>1000.0</v>
      </c>
      <c r="I2618" s="7">
        <v>44131.0</v>
      </c>
      <c r="J2618" s="14">
        <v>53.395233</v>
      </c>
      <c r="K2618" s="14">
        <f t="shared" si="2"/>
        <v>904.5825517</v>
      </c>
      <c r="L2618" s="15">
        <f t="shared" si="3"/>
        <v>0.09541744833</v>
      </c>
      <c r="M2618" s="15">
        <f t="shared" si="4"/>
        <v>-0.09541744833</v>
      </c>
      <c r="N2618" s="8">
        <f t="shared" si="5"/>
        <v>43</v>
      </c>
    </row>
    <row r="2619" ht="12.75" customHeight="1">
      <c r="A2619" s="7">
        <v>44088.0</v>
      </c>
      <c r="B2619" s="8" t="s">
        <v>543</v>
      </c>
      <c r="C2619" s="8" t="s">
        <v>544</v>
      </c>
      <c r="D2619" s="11">
        <v>1.02879970529E11</v>
      </c>
      <c r="E2619" s="8" t="s">
        <v>20</v>
      </c>
      <c r="F2619" s="8" t="str">
        <f t="shared" si="1"/>
        <v>SELL</v>
      </c>
      <c r="G2619" s="12">
        <v>53.06</v>
      </c>
      <c r="H2619" s="12">
        <v>1000.0</v>
      </c>
      <c r="I2619" s="7">
        <v>44118.0</v>
      </c>
      <c r="J2619" s="14">
        <v>54.92</v>
      </c>
      <c r="K2619" s="14">
        <f t="shared" si="2"/>
        <v>1035.054655</v>
      </c>
      <c r="L2619" s="15">
        <f t="shared" si="3"/>
        <v>-0.03505465511</v>
      </c>
      <c r="M2619" s="15">
        <f t="shared" si="4"/>
        <v>0.03505465511</v>
      </c>
      <c r="N2619" s="8">
        <f t="shared" si="5"/>
        <v>30</v>
      </c>
    </row>
    <row r="2620" ht="12.75" customHeight="1">
      <c r="A2620" s="7">
        <v>44090.0</v>
      </c>
      <c r="B2620" s="8" t="s">
        <v>3010</v>
      </c>
      <c r="C2620" s="8" t="s">
        <v>3011</v>
      </c>
      <c r="D2620" s="11">
        <v>4.8112617E10</v>
      </c>
      <c r="E2620" s="8" t="s">
        <v>24</v>
      </c>
      <c r="F2620" s="8" t="str">
        <f t="shared" si="1"/>
        <v>BUY</v>
      </c>
      <c r="G2620" s="12">
        <v>253.929993</v>
      </c>
      <c r="H2620" s="12">
        <v>1000.0</v>
      </c>
      <c r="I2620" s="7">
        <v>44118.0</v>
      </c>
      <c r="J2620" s="14">
        <v>243.179993</v>
      </c>
      <c r="K2620" s="14">
        <f t="shared" si="2"/>
        <v>957.6654972</v>
      </c>
      <c r="L2620" s="15">
        <f t="shared" si="3"/>
        <v>-0.0423345028</v>
      </c>
      <c r="M2620" s="15">
        <f t="shared" si="4"/>
        <v>0.0423345028</v>
      </c>
      <c r="N2620" s="8">
        <f t="shared" si="5"/>
        <v>28</v>
      </c>
    </row>
    <row r="2621" ht="12.75" customHeight="1">
      <c r="A2621" s="16">
        <v>44091.0</v>
      </c>
      <c r="B2621" s="8" t="s">
        <v>1170</v>
      </c>
      <c r="C2621" s="8" t="s">
        <v>1171</v>
      </c>
      <c r="D2621" s="11">
        <v>3.5285191268E10</v>
      </c>
      <c r="E2621" s="18" t="s">
        <v>24</v>
      </c>
      <c r="F2621" s="17" t="str">
        <f t="shared" si="1"/>
        <v>BUY</v>
      </c>
      <c r="G2621" s="12">
        <v>42.876999</v>
      </c>
      <c r="H2621" s="12">
        <v>1000.0</v>
      </c>
      <c r="I2621" s="16">
        <v>44127.0</v>
      </c>
      <c r="J2621" s="14">
        <v>61.991001</v>
      </c>
      <c r="K2621" s="14">
        <f t="shared" si="2"/>
        <v>1445.786842</v>
      </c>
      <c r="L2621" s="15">
        <f t="shared" si="3"/>
        <v>0.4457868425</v>
      </c>
      <c r="M2621" s="15">
        <f t="shared" si="4"/>
        <v>-0.4457868425</v>
      </c>
      <c r="N2621" s="8">
        <f t="shared" si="5"/>
        <v>36</v>
      </c>
    </row>
    <row r="2622" ht="12.75" customHeight="1">
      <c r="A2622" s="7">
        <v>44092.0</v>
      </c>
      <c r="B2622" s="8" t="s">
        <v>670</v>
      </c>
      <c r="C2622" s="8" t="s">
        <v>671</v>
      </c>
      <c r="D2622" s="11">
        <v>2.1156167025E10</v>
      </c>
      <c r="E2622" s="8" t="s">
        <v>24</v>
      </c>
      <c r="F2622" s="8" t="str">
        <f t="shared" si="1"/>
        <v>BUY</v>
      </c>
      <c r="G2622" s="12">
        <v>3.906276</v>
      </c>
      <c r="H2622" s="12">
        <v>1000.0</v>
      </c>
      <c r="I2622" s="7">
        <v>44322.0</v>
      </c>
      <c r="J2622" s="14">
        <v>4.651237</v>
      </c>
      <c r="K2622" s="14">
        <f t="shared" si="2"/>
        <v>1190.708747</v>
      </c>
      <c r="L2622" s="15">
        <f t="shared" si="3"/>
        <v>0.1907087466</v>
      </c>
      <c r="M2622" s="15">
        <f t="shared" si="4"/>
        <v>-0.1907087466</v>
      </c>
      <c r="N2622" s="8">
        <f t="shared" si="5"/>
        <v>230</v>
      </c>
    </row>
    <row r="2623" ht="12.75" customHeight="1">
      <c r="A2623" s="16">
        <v>44092.0</v>
      </c>
      <c r="B2623" s="8" t="s">
        <v>3016</v>
      </c>
      <c r="C2623" s="8" t="s">
        <v>3017</v>
      </c>
      <c r="D2623" s="11">
        <v>1.3029621229E10</v>
      </c>
      <c r="E2623" s="18" t="s">
        <v>24</v>
      </c>
      <c r="F2623" s="17" t="str">
        <f t="shared" si="1"/>
        <v>BUY</v>
      </c>
      <c r="G2623" s="12">
        <v>68.349998</v>
      </c>
      <c r="H2623" s="12">
        <v>1000.0</v>
      </c>
      <c r="I2623" s="16">
        <v>44461.0</v>
      </c>
      <c r="J2623" s="14">
        <v>133.509995</v>
      </c>
      <c r="K2623" s="14">
        <f t="shared" si="2"/>
        <v>1953.32844</v>
      </c>
      <c r="L2623" s="15">
        <f t="shared" si="3"/>
        <v>0.9533284405</v>
      </c>
      <c r="M2623" s="15">
        <f t="shared" si="4"/>
        <v>-0.9533284405</v>
      </c>
      <c r="N2623" s="8">
        <f t="shared" si="5"/>
        <v>369</v>
      </c>
    </row>
    <row r="2624" ht="12.75" customHeight="1">
      <c r="A2624" s="7">
        <v>44095.0</v>
      </c>
      <c r="B2624" s="8" t="s">
        <v>40</v>
      </c>
      <c r="C2624" s="8" t="s">
        <v>41</v>
      </c>
      <c r="D2624" s="11">
        <v>2.63583141248E11</v>
      </c>
      <c r="E2624" s="8" t="s">
        <v>20</v>
      </c>
      <c r="F2624" s="8" t="str">
        <f t="shared" si="1"/>
        <v>SELL</v>
      </c>
      <c r="G2624" s="12">
        <v>45.16946</v>
      </c>
      <c r="H2624" s="12">
        <v>1000.0</v>
      </c>
      <c r="I2624" s="7">
        <v>44201.0</v>
      </c>
      <c r="J2624" s="14">
        <v>48.389137</v>
      </c>
      <c r="K2624" s="14">
        <f t="shared" si="2"/>
        <v>1071.279953</v>
      </c>
      <c r="L2624" s="15">
        <f t="shared" si="3"/>
        <v>-0.07127995331</v>
      </c>
      <c r="M2624" s="15">
        <f t="shared" si="4"/>
        <v>0.07127995331</v>
      </c>
      <c r="N2624" s="8">
        <f t="shared" si="5"/>
        <v>106</v>
      </c>
    </row>
    <row r="2625" ht="12.75" customHeight="1">
      <c r="A2625" s="7">
        <v>44095.0</v>
      </c>
      <c r="B2625" s="8" t="s">
        <v>767</v>
      </c>
      <c r="C2625" s="8" t="s">
        <v>768</v>
      </c>
      <c r="D2625" s="11">
        <v>5.18711258504E11</v>
      </c>
      <c r="E2625" s="8" t="s">
        <v>20</v>
      </c>
      <c r="F2625" s="8" t="str">
        <f t="shared" si="1"/>
        <v>SELL</v>
      </c>
      <c r="G2625" s="12">
        <v>145.0</v>
      </c>
      <c r="H2625" s="12">
        <v>1000.0</v>
      </c>
      <c r="I2625" s="7">
        <v>44362.0</v>
      </c>
      <c r="J2625" s="14">
        <v>217.35</v>
      </c>
      <c r="K2625" s="14">
        <f t="shared" si="2"/>
        <v>1498.965517</v>
      </c>
      <c r="L2625" s="15">
        <f t="shared" si="3"/>
        <v>-0.4989655172</v>
      </c>
      <c r="M2625" s="15">
        <f t="shared" si="4"/>
        <v>0.4989655172</v>
      </c>
      <c r="N2625" s="8">
        <f t="shared" si="5"/>
        <v>267</v>
      </c>
    </row>
    <row r="2626" ht="12.75" customHeight="1">
      <c r="A2626" s="7">
        <v>44095.0</v>
      </c>
      <c r="B2626" s="8" t="s">
        <v>429</v>
      </c>
      <c r="C2626" s="8" t="s">
        <v>430</v>
      </c>
      <c r="D2626" s="11">
        <v>3.16102715873E11</v>
      </c>
      <c r="E2626" s="8" t="s">
        <v>20</v>
      </c>
      <c r="F2626" s="8" t="str">
        <f t="shared" si="1"/>
        <v>SELL</v>
      </c>
      <c r="G2626" s="12">
        <v>57.971954</v>
      </c>
      <c r="H2626" s="12">
        <v>1000.0</v>
      </c>
      <c r="I2626" s="7">
        <v>44139.0</v>
      </c>
      <c r="J2626" s="14">
        <v>54.062756</v>
      </c>
      <c r="K2626" s="14">
        <f t="shared" si="2"/>
        <v>932.5674273</v>
      </c>
      <c r="L2626" s="15">
        <f t="shared" si="3"/>
        <v>0.06743257265</v>
      </c>
      <c r="M2626" s="15">
        <f t="shared" si="4"/>
        <v>-0.06743257265</v>
      </c>
      <c r="N2626" s="8">
        <f t="shared" si="5"/>
        <v>44</v>
      </c>
    </row>
    <row r="2627" ht="12.75" customHeight="1">
      <c r="A2627" s="7">
        <v>44095.0</v>
      </c>
      <c r="B2627" s="8" t="s">
        <v>2794</v>
      </c>
      <c r="C2627" s="8" t="s">
        <v>2795</v>
      </c>
      <c r="D2627" s="11">
        <v>4.626572862E10</v>
      </c>
      <c r="E2627" s="8" t="s">
        <v>20</v>
      </c>
      <c r="F2627" s="8" t="str">
        <f t="shared" si="1"/>
        <v>SELL</v>
      </c>
      <c r="G2627" s="12">
        <v>89.856293</v>
      </c>
      <c r="H2627" s="12">
        <v>1000.0</v>
      </c>
      <c r="I2627" s="16">
        <v>44727.0</v>
      </c>
      <c r="J2627" s="14">
        <v>121.172554</v>
      </c>
      <c r="K2627" s="14">
        <f t="shared" si="2"/>
        <v>1348.514945</v>
      </c>
      <c r="L2627" s="15">
        <f t="shared" si="3"/>
        <v>-0.3485149449</v>
      </c>
      <c r="M2627" s="15">
        <f t="shared" si="4"/>
        <v>0.3485149449</v>
      </c>
      <c r="N2627" s="8">
        <f t="shared" si="5"/>
        <v>632</v>
      </c>
    </row>
    <row r="2628" ht="12.75" customHeight="1">
      <c r="A2628" s="7">
        <v>44096.0</v>
      </c>
      <c r="B2628" s="8" t="s">
        <v>1679</v>
      </c>
      <c r="C2628" s="8" t="s">
        <v>1680</v>
      </c>
      <c r="D2628" s="11">
        <v>2.2988343286E10</v>
      </c>
      <c r="E2628" s="8" t="s">
        <v>20</v>
      </c>
      <c r="F2628" s="8" t="str">
        <f t="shared" si="1"/>
        <v>SELL</v>
      </c>
      <c r="G2628" s="12">
        <v>48.715538</v>
      </c>
      <c r="H2628" s="12">
        <v>1000.0</v>
      </c>
      <c r="I2628" s="7">
        <v>44624.0</v>
      </c>
      <c r="J2628" s="14">
        <v>54.011505</v>
      </c>
      <c r="K2628" s="14">
        <f t="shared" si="2"/>
        <v>1108.71207</v>
      </c>
      <c r="L2628" s="15">
        <f t="shared" si="3"/>
        <v>-0.1087120705</v>
      </c>
      <c r="M2628" s="15">
        <f t="shared" si="4"/>
        <v>0.1087120705</v>
      </c>
      <c r="N2628" s="8">
        <f t="shared" si="5"/>
        <v>528</v>
      </c>
    </row>
    <row r="2629" ht="12.75" customHeight="1">
      <c r="A2629" s="7">
        <v>44096.0</v>
      </c>
      <c r="B2629" s="8" t="s">
        <v>138</v>
      </c>
      <c r="C2629" s="8" t="s">
        <v>139</v>
      </c>
      <c r="D2629" s="11">
        <v>1.943271766E10</v>
      </c>
      <c r="E2629" s="8" t="s">
        <v>24</v>
      </c>
      <c r="F2629" s="8" t="str">
        <f t="shared" si="1"/>
        <v>BUY</v>
      </c>
      <c r="G2629" s="12">
        <v>61.549999</v>
      </c>
      <c r="H2629" s="12">
        <v>1000.0</v>
      </c>
      <c r="I2629" s="7">
        <v>44124.0</v>
      </c>
      <c r="J2629" s="14">
        <v>84.300003</v>
      </c>
      <c r="K2629" s="14">
        <f t="shared" si="2"/>
        <v>1369.618268</v>
      </c>
      <c r="L2629" s="15">
        <f t="shared" si="3"/>
        <v>0.3696182676</v>
      </c>
      <c r="M2629" s="15">
        <f t="shared" si="4"/>
        <v>-0.3696182676</v>
      </c>
      <c r="N2629" s="8">
        <f t="shared" si="5"/>
        <v>28</v>
      </c>
    </row>
    <row r="2630" ht="12.75" customHeight="1">
      <c r="A2630" s="7">
        <v>44097.0</v>
      </c>
      <c r="B2630" s="8" t="s">
        <v>1055</v>
      </c>
      <c r="C2630" s="8" t="s">
        <v>1056</v>
      </c>
      <c r="D2630" s="11">
        <v>1.591838144E10</v>
      </c>
      <c r="E2630" s="8" t="s">
        <v>20</v>
      </c>
      <c r="F2630" s="8" t="str">
        <f t="shared" si="1"/>
        <v>SELL</v>
      </c>
      <c r="G2630" s="12">
        <v>40.8</v>
      </c>
      <c r="H2630" s="12">
        <v>1000.0</v>
      </c>
      <c r="I2630" s="16">
        <v>44727.0</v>
      </c>
      <c r="J2630" s="14">
        <v>57.28</v>
      </c>
      <c r="K2630" s="14">
        <f t="shared" si="2"/>
        <v>1403.921569</v>
      </c>
      <c r="L2630" s="15">
        <f t="shared" si="3"/>
        <v>-0.4039215686</v>
      </c>
      <c r="M2630" s="15">
        <f t="shared" si="4"/>
        <v>0.4039215686</v>
      </c>
      <c r="N2630" s="8">
        <f t="shared" si="5"/>
        <v>630</v>
      </c>
    </row>
    <row r="2631" ht="12.75" customHeight="1">
      <c r="A2631" s="7">
        <v>44099.0</v>
      </c>
      <c r="B2631" s="8" t="s">
        <v>745</v>
      </c>
      <c r="C2631" s="8" t="s">
        <v>746</v>
      </c>
      <c r="D2631" s="11">
        <v>1.44024414E10</v>
      </c>
      <c r="E2631" s="8" t="s">
        <v>24</v>
      </c>
      <c r="F2631" s="8" t="str">
        <f t="shared" si="1"/>
        <v>BUY</v>
      </c>
      <c r="G2631" s="12">
        <v>31.566191</v>
      </c>
      <c r="H2631" s="12">
        <v>1000.0</v>
      </c>
      <c r="I2631" s="16">
        <v>44110.0</v>
      </c>
      <c r="J2631" s="14">
        <v>33.121124</v>
      </c>
      <c r="K2631" s="14">
        <f t="shared" si="2"/>
        <v>1049.259443</v>
      </c>
      <c r="L2631" s="15">
        <f t="shared" si="3"/>
        <v>0.04925944343</v>
      </c>
      <c r="M2631" s="15">
        <f t="shared" si="4"/>
        <v>-0.04925944343</v>
      </c>
      <c r="N2631" s="8">
        <f t="shared" si="5"/>
        <v>11</v>
      </c>
    </row>
    <row r="2632" ht="12.75" customHeight="1">
      <c r="A2632" s="7">
        <v>44099.0</v>
      </c>
      <c r="B2632" s="8" t="s">
        <v>173</v>
      </c>
      <c r="C2632" s="8" t="s">
        <v>174</v>
      </c>
      <c r="D2632" s="11">
        <v>1.21670003777E11</v>
      </c>
      <c r="E2632" s="8" t="s">
        <v>24</v>
      </c>
      <c r="F2632" s="8" t="str">
        <f t="shared" si="1"/>
        <v>BUY</v>
      </c>
      <c r="G2632" s="12">
        <v>37.776775</v>
      </c>
      <c r="H2632" s="12">
        <v>1000.0</v>
      </c>
      <c r="I2632" s="7">
        <v>44099.0</v>
      </c>
      <c r="J2632" s="14">
        <v>37.776775</v>
      </c>
      <c r="K2632" s="14">
        <f t="shared" si="2"/>
        <v>1000</v>
      </c>
      <c r="L2632" s="15">
        <f t="shared" si="3"/>
        <v>0</v>
      </c>
      <c r="M2632" s="15">
        <f t="shared" si="4"/>
        <v>0</v>
      </c>
      <c r="N2632" s="8">
        <f t="shared" si="5"/>
        <v>0</v>
      </c>
    </row>
    <row r="2633" ht="12.75" customHeight="1">
      <c r="A2633" s="7">
        <v>44099.0</v>
      </c>
      <c r="B2633" s="8" t="s">
        <v>115</v>
      </c>
      <c r="C2633" s="8" t="s">
        <v>116</v>
      </c>
      <c r="D2633" s="11">
        <v>2.6437482E10</v>
      </c>
      <c r="E2633" s="8" t="s">
        <v>24</v>
      </c>
      <c r="F2633" s="8" t="str">
        <f t="shared" si="1"/>
        <v>BUY</v>
      </c>
      <c r="G2633" s="12">
        <v>299.890015</v>
      </c>
      <c r="H2633" s="12">
        <v>1000.0</v>
      </c>
      <c r="I2633" s="7">
        <v>44113.0</v>
      </c>
      <c r="J2633" s="14">
        <v>339.040009</v>
      </c>
      <c r="K2633" s="14">
        <f t="shared" si="2"/>
        <v>1130.547841</v>
      </c>
      <c r="L2633" s="15">
        <f t="shared" si="3"/>
        <v>0.130547841</v>
      </c>
      <c r="M2633" s="15">
        <f t="shared" si="4"/>
        <v>-0.130547841</v>
      </c>
      <c r="N2633" s="8">
        <f t="shared" si="5"/>
        <v>14</v>
      </c>
    </row>
    <row r="2634" ht="12.75" customHeight="1">
      <c r="A2634" s="7">
        <v>44099.0</v>
      </c>
      <c r="B2634" s="8" t="s">
        <v>644</v>
      </c>
      <c r="C2634" s="8" t="s">
        <v>645</v>
      </c>
      <c r="D2634" s="11">
        <v>6.9650124965E10</v>
      </c>
      <c r="E2634" s="8" t="s">
        <v>24</v>
      </c>
      <c r="F2634" s="8" t="str">
        <f t="shared" si="1"/>
        <v>BUY</v>
      </c>
      <c r="G2634" s="12">
        <v>48.453743</v>
      </c>
      <c r="H2634" s="12">
        <v>1000.0</v>
      </c>
      <c r="I2634" s="7">
        <v>44166.0</v>
      </c>
      <c r="J2634" s="14">
        <v>66.143211</v>
      </c>
      <c r="K2634" s="14">
        <f t="shared" si="2"/>
        <v>1365.079494</v>
      </c>
      <c r="L2634" s="15">
        <f t="shared" si="3"/>
        <v>0.3650794945</v>
      </c>
      <c r="M2634" s="15">
        <f t="shared" si="4"/>
        <v>-0.3650794945</v>
      </c>
      <c r="N2634" s="8">
        <f t="shared" si="5"/>
        <v>67</v>
      </c>
    </row>
    <row r="2635" ht="12.75" customHeight="1">
      <c r="A2635" s="7">
        <v>44099.0</v>
      </c>
      <c r="B2635" s="8" t="s">
        <v>2994</v>
      </c>
      <c r="C2635" s="8" t="s">
        <v>2995</v>
      </c>
      <c r="D2635" s="11">
        <v>2.0866649706E10</v>
      </c>
      <c r="E2635" s="8" t="s">
        <v>24</v>
      </c>
      <c r="F2635" s="8" t="str">
        <f t="shared" si="1"/>
        <v>BUY</v>
      </c>
      <c r="G2635" s="12">
        <v>18.219526</v>
      </c>
      <c r="H2635" s="12">
        <v>1000.0</v>
      </c>
      <c r="I2635" s="7">
        <v>44141.0</v>
      </c>
      <c r="J2635" s="14">
        <v>18.920961</v>
      </c>
      <c r="K2635" s="14">
        <f t="shared" si="2"/>
        <v>1038.499081</v>
      </c>
      <c r="L2635" s="15">
        <f t="shared" si="3"/>
        <v>0.0384990806</v>
      </c>
      <c r="M2635" s="15">
        <f t="shared" si="4"/>
        <v>-0.0384990806</v>
      </c>
      <c r="N2635" s="8">
        <f t="shared" si="5"/>
        <v>42</v>
      </c>
    </row>
    <row r="2636" ht="12.75" customHeight="1">
      <c r="A2636" s="16">
        <v>44099.0</v>
      </c>
      <c r="B2636" s="8" t="s">
        <v>210</v>
      </c>
      <c r="C2636" s="8" t="s">
        <v>211</v>
      </c>
      <c r="D2636" s="11">
        <v>2.2910946728E10</v>
      </c>
      <c r="E2636" s="18" t="s">
        <v>24</v>
      </c>
      <c r="F2636" s="17" t="str">
        <f t="shared" si="1"/>
        <v>BUY</v>
      </c>
      <c r="G2636" s="12">
        <v>31.336895</v>
      </c>
      <c r="H2636" s="12">
        <v>1000.0</v>
      </c>
      <c r="I2636" s="16">
        <v>44099.0</v>
      </c>
      <c r="J2636" s="14">
        <v>31.336895</v>
      </c>
      <c r="K2636" s="14">
        <f t="shared" si="2"/>
        <v>1000</v>
      </c>
      <c r="L2636" s="15">
        <f t="shared" si="3"/>
        <v>0</v>
      </c>
      <c r="M2636" s="15">
        <f t="shared" si="4"/>
        <v>0</v>
      </c>
      <c r="N2636" s="8">
        <f t="shared" si="5"/>
        <v>0</v>
      </c>
    </row>
    <row r="2637" ht="12.75" customHeight="1">
      <c r="A2637" s="7">
        <v>44109.0</v>
      </c>
      <c r="B2637" s="8" t="s">
        <v>111</v>
      </c>
      <c r="C2637" s="8" t="s">
        <v>112</v>
      </c>
      <c r="D2637" s="11">
        <v>4.70018432E10</v>
      </c>
      <c r="E2637" s="8" t="s">
        <v>20</v>
      </c>
      <c r="F2637" s="8" t="str">
        <f t="shared" si="1"/>
        <v>SELL</v>
      </c>
      <c r="G2637" s="12">
        <v>6.216986</v>
      </c>
      <c r="H2637" s="12">
        <v>1000.0</v>
      </c>
      <c r="I2637" s="16">
        <v>44727.0</v>
      </c>
      <c r="J2637" s="14">
        <v>11.050344</v>
      </c>
      <c r="K2637" s="14">
        <f t="shared" si="2"/>
        <v>1777.443925</v>
      </c>
      <c r="L2637" s="15">
        <f t="shared" si="3"/>
        <v>-0.7774439254</v>
      </c>
      <c r="M2637" s="15">
        <f t="shared" si="4"/>
        <v>0.7774439254</v>
      </c>
      <c r="N2637" s="8">
        <f t="shared" si="5"/>
        <v>618</v>
      </c>
    </row>
    <row r="2638" ht="12.75" customHeight="1">
      <c r="A2638" s="7">
        <v>44110.0</v>
      </c>
      <c r="B2638" s="8" t="s">
        <v>745</v>
      </c>
      <c r="C2638" s="8" t="s">
        <v>746</v>
      </c>
      <c r="D2638" s="11">
        <v>1.44024414E10</v>
      </c>
      <c r="E2638" s="8" t="s">
        <v>20</v>
      </c>
      <c r="F2638" s="8" t="str">
        <f t="shared" si="1"/>
        <v>SELL</v>
      </c>
      <c r="G2638" s="12">
        <v>33.121124</v>
      </c>
      <c r="H2638" s="12">
        <v>1000.0</v>
      </c>
      <c r="I2638" s="16">
        <v>44727.0</v>
      </c>
      <c r="J2638" s="14">
        <v>30.510767</v>
      </c>
      <c r="K2638" s="14">
        <f t="shared" si="2"/>
        <v>921.1875479</v>
      </c>
      <c r="L2638" s="15">
        <f t="shared" si="3"/>
        <v>0.07881245214</v>
      </c>
      <c r="M2638" s="15">
        <f t="shared" si="4"/>
        <v>-0.07881245214</v>
      </c>
      <c r="N2638" s="8">
        <f t="shared" si="5"/>
        <v>617</v>
      </c>
    </row>
    <row r="2639" ht="12.75" customHeight="1">
      <c r="A2639" s="7">
        <v>44111.0</v>
      </c>
      <c r="B2639" s="8" t="s">
        <v>109</v>
      </c>
      <c r="C2639" s="8" t="s">
        <v>110</v>
      </c>
      <c r="D2639" s="11">
        <v>1.5046201417E10</v>
      </c>
      <c r="E2639" s="8" t="s">
        <v>20</v>
      </c>
      <c r="F2639" s="8" t="str">
        <f t="shared" si="1"/>
        <v>SELL</v>
      </c>
      <c r="G2639" s="12">
        <v>108.43</v>
      </c>
      <c r="H2639" s="12">
        <v>1000.0</v>
      </c>
      <c r="I2639" s="16">
        <v>44727.0</v>
      </c>
      <c r="J2639" s="14">
        <v>38.689999</v>
      </c>
      <c r="K2639" s="14">
        <f t="shared" si="2"/>
        <v>356.820059</v>
      </c>
      <c r="L2639" s="15">
        <f t="shared" si="3"/>
        <v>0.643179941</v>
      </c>
      <c r="M2639" s="15">
        <f t="shared" si="4"/>
        <v>-0.643179941</v>
      </c>
      <c r="N2639" s="8">
        <f t="shared" si="5"/>
        <v>616</v>
      </c>
    </row>
    <row r="2640" ht="12.75" customHeight="1">
      <c r="A2640" s="7">
        <v>44112.0</v>
      </c>
      <c r="B2640" s="8" t="s">
        <v>181</v>
      </c>
      <c r="C2640" s="8" t="s">
        <v>182</v>
      </c>
      <c r="D2640" s="11">
        <v>4.82847204E10</v>
      </c>
      <c r="E2640" s="8" t="s">
        <v>20</v>
      </c>
      <c r="F2640" s="8" t="str">
        <f t="shared" si="1"/>
        <v>SELL</v>
      </c>
      <c r="G2640" s="12">
        <v>204.310989</v>
      </c>
      <c r="H2640" s="12">
        <v>1000.0</v>
      </c>
      <c r="I2640" s="16">
        <v>44727.0</v>
      </c>
      <c r="J2640" s="14">
        <v>218.199524</v>
      </c>
      <c r="K2640" s="14">
        <f t="shared" si="2"/>
        <v>1067.977425</v>
      </c>
      <c r="L2640" s="15">
        <f t="shared" si="3"/>
        <v>-0.06797742534</v>
      </c>
      <c r="M2640" s="15">
        <f t="shared" si="4"/>
        <v>0.06797742534</v>
      </c>
      <c r="N2640" s="8">
        <f t="shared" si="5"/>
        <v>615</v>
      </c>
    </row>
    <row r="2641" ht="12.75" customHeight="1">
      <c r="A2641" s="7">
        <v>44113.0</v>
      </c>
      <c r="B2641" s="8" t="s">
        <v>69</v>
      </c>
      <c r="C2641" s="8" t="s">
        <v>70</v>
      </c>
      <c r="D2641" s="11">
        <v>2.31528133463E11</v>
      </c>
      <c r="E2641" s="8" t="s">
        <v>20</v>
      </c>
      <c r="F2641" s="8" t="str">
        <f t="shared" si="1"/>
        <v>SELL</v>
      </c>
      <c r="G2641" s="12">
        <v>23.818474</v>
      </c>
      <c r="H2641" s="12">
        <v>1000.0</v>
      </c>
      <c r="I2641" s="7">
        <v>44211.0</v>
      </c>
      <c r="J2641" s="14">
        <v>31.196686</v>
      </c>
      <c r="K2641" s="14">
        <f t="shared" si="2"/>
        <v>1309.76846</v>
      </c>
      <c r="L2641" s="15">
        <f t="shared" si="3"/>
        <v>-0.3097684596</v>
      </c>
      <c r="M2641" s="15">
        <f t="shared" si="4"/>
        <v>0.3097684596</v>
      </c>
      <c r="N2641" s="8">
        <f t="shared" si="5"/>
        <v>98</v>
      </c>
    </row>
    <row r="2642" ht="12.75" customHeight="1">
      <c r="A2642" s="7">
        <v>44113.0</v>
      </c>
      <c r="B2642" s="8" t="s">
        <v>107</v>
      </c>
      <c r="C2642" s="8" t="s">
        <v>108</v>
      </c>
      <c r="D2642" s="11">
        <v>8.1360823648E10</v>
      </c>
      <c r="E2642" s="8" t="s">
        <v>20</v>
      </c>
      <c r="F2642" s="8" t="str">
        <f t="shared" si="1"/>
        <v>SELL</v>
      </c>
      <c r="G2642" s="12">
        <v>40.086639</v>
      </c>
      <c r="H2642" s="12">
        <v>1000.0</v>
      </c>
      <c r="I2642" s="7">
        <v>44117.0</v>
      </c>
      <c r="J2642" s="14">
        <v>38.971394</v>
      </c>
      <c r="K2642" s="14">
        <f t="shared" si="2"/>
        <v>972.1791343</v>
      </c>
      <c r="L2642" s="15">
        <f t="shared" si="3"/>
        <v>0.0278208657</v>
      </c>
      <c r="M2642" s="15">
        <f t="shared" si="4"/>
        <v>-0.0278208657</v>
      </c>
      <c r="N2642" s="8">
        <f t="shared" si="5"/>
        <v>4</v>
      </c>
    </row>
    <row r="2643" ht="12.75" customHeight="1">
      <c r="A2643" s="7">
        <v>44113.0</v>
      </c>
      <c r="B2643" s="8" t="s">
        <v>115</v>
      </c>
      <c r="C2643" s="8" t="s">
        <v>116</v>
      </c>
      <c r="D2643" s="11">
        <v>2.6437482E10</v>
      </c>
      <c r="E2643" s="8" t="s">
        <v>20</v>
      </c>
      <c r="F2643" s="8" t="str">
        <f t="shared" si="1"/>
        <v>SELL</v>
      </c>
      <c r="G2643" s="12">
        <v>339.040009</v>
      </c>
      <c r="H2643" s="12">
        <v>1000.0</v>
      </c>
      <c r="I2643" s="16">
        <v>44727.0</v>
      </c>
      <c r="J2643" s="14">
        <v>193.630005</v>
      </c>
      <c r="K2643" s="14">
        <f t="shared" si="2"/>
        <v>571.1125527</v>
      </c>
      <c r="L2643" s="15">
        <f t="shared" si="3"/>
        <v>0.4288874473</v>
      </c>
      <c r="M2643" s="15">
        <f t="shared" si="4"/>
        <v>-0.4288874473</v>
      </c>
      <c r="N2643" s="8">
        <f t="shared" si="5"/>
        <v>614</v>
      </c>
    </row>
    <row r="2644" ht="12.75" customHeight="1">
      <c r="A2644" s="7">
        <v>44113.0</v>
      </c>
      <c r="B2644" s="8" t="s">
        <v>119</v>
      </c>
      <c r="C2644" s="8" t="s">
        <v>120</v>
      </c>
      <c r="D2644" s="11">
        <v>4.32921712233E11</v>
      </c>
      <c r="E2644" s="8" t="s">
        <v>20</v>
      </c>
      <c r="F2644" s="8" t="str">
        <f t="shared" si="1"/>
        <v>SELL</v>
      </c>
      <c r="G2644" s="12">
        <v>93.615913</v>
      </c>
      <c r="H2644" s="12">
        <v>1000.0</v>
      </c>
      <c r="I2644" s="7">
        <v>44117.0</v>
      </c>
      <c r="J2644" s="14">
        <v>93.227394</v>
      </c>
      <c r="K2644" s="14">
        <f t="shared" si="2"/>
        <v>995.8498616</v>
      </c>
      <c r="L2644" s="15">
        <f t="shared" si="3"/>
        <v>0.004150138449</v>
      </c>
      <c r="M2644" s="15">
        <f t="shared" si="4"/>
        <v>-0.004150138449</v>
      </c>
      <c r="N2644" s="8">
        <f t="shared" si="5"/>
        <v>4</v>
      </c>
    </row>
    <row r="2645" ht="12.75" customHeight="1">
      <c r="A2645" s="16">
        <v>44113.0</v>
      </c>
      <c r="B2645" s="8" t="s">
        <v>3032</v>
      </c>
      <c r="C2645" s="8" t="s">
        <v>3033</v>
      </c>
      <c r="D2645" s="11">
        <v>4.49148414E10</v>
      </c>
      <c r="E2645" s="17" t="s">
        <v>20</v>
      </c>
      <c r="F2645" s="18" t="str">
        <f t="shared" si="1"/>
        <v>SELL</v>
      </c>
      <c r="G2645" s="12">
        <v>123.707481</v>
      </c>
      <c r="H2645" s="12">
        <v>1000.0</v>
      </c>
      <c r="I2645" s="16">
        <v>44727.0</v>
      </c>
      <c r="J2645" s="14">
        <v>125.693871</v>
      </c>
      <c r="K2645" s="14">
        <f t="shared" si="2"/>
        <v>1016.057153</v>
      </c>
      <c r="L2645" s="15">
        <f t="shared" si="3"/>
        <v>-0.01605715341</v>
      </c>
      <c r="M2645" s="15">
        <f t="shared" si="4"/>
        <v>0.01605715341</v>
      </c>
      <c r="N2645" s="8">
        <f t="shared" si="5"/>
        <v>614</v>
      </c>
    </row>
    <row r="2646" ht="12.75" customHeight="1">
      <c r="A2646" s="16">
        <v>44113.0</v>
      </c>
      <c r="B2646" s="8" t="s">
        <v>210</v>
      </c>
      <c r="C2646" s="8" t="s">
        <v>211</v>
      </c>
      <c r="D2646" s="11">
        <v>2.2910946728E10</v>
      </c>
      <c r="E2646" s="17" t="s">
        <v>20</v>
      </c>
      <c r="F2646" s="18" t="str">
        <f t="shared" si="1"/>
        <v>SELL</v>
      </c>
      <c r="G2646" s="12">
        <v>32.141762</v>
      </c>
      <c r="H2646" s="12">
        <v>1000.0</v>
      </c>
      <c r="I2646" s="16">
        <v>44113.0</v>
      </c>
      <c r="J2646" s="14">
        <v>32.141762</v>
      </c>
      <c r="K2646" s="14">
        <f t="shared" si="2"/>
        <v>1000</v>
      </c>
      <c r="L2646" s="15">
        <f t="shared" si="3"/>
        <v>0</v>
      </c>
      <c r="M2646" s="15">
        <f t="shared" si="4"/>
        <v>0</v>
      </c>
      <c r="N2646" s="8">
        <f t="shared" si="5"/>
        <v>0</v>
      </c>
    </row>
    <row r="2647" ht="12.75" customHeight="1">
      <c r="A2647" s="7">
        <v>44116.0</v>
      </c>
      <c r="B2647" s="8" t="s">
        <v>173</v>
      </c>
      <c r="C2647" s="8" t="s">
        <v>174</v>
      </c>
      <c r="D2647" s="11">
        <v>1.21670003777E11</v>
      </c>
      <c r="E2647" s="8" t="s">
        <v>20</v>
      </c>
      <c r="F2647" s="8" t="str">
        <f t="shared" si="1"/>
        <v>SELL</v>
      </c>
      <c r="G2647" s="12">
        <v>42.228374</v>
      </c>
      <c r="H2647" s="12">
        <v>1000.0</v>
      </c>
      <c r="I2647" s="7">
        <v>44116.0</v>
      </c>
      <c r="J2647" s="14">
        <v>42.228374</v>
      </c>
      <c r="K2647" s="14">
        <f t="shared" si="2"/>
        <v>1000</v>
      </c>
      <c r="L2647" s="15">
        <f t="shared" si="3"/>
        <v>0</v>
      </c>
      <c r="M2647" s="15">
        <f t="shared" si="4"/>
        <v>0</v>
      </c>
      <c r="N2647" s="8">
        <f t="shared" si="5"/>
        <v>0</v>
      </c>
    </row>
    <row r="2648" ht="12.75" customHeight="1">
      <c r="A2648" s="7">
        <v>44116.0</v>
      </c>
      <c r="B2648" s="8" t="s">
        <v>1514</v>
      </c>
      <c r="C2648" s="8" t="s">
        <v>1515</v>
      </c>
      <c r="D2648" s="11">
        <v>1.3121626274E10</v>
      </c>
      <c r="E2648" s="8" t="s">
        <v>20</v>
      </c>
      <c r="F2648" s="8" t="str">
        <f t="shared" si="1"/>
        <v>SELL</v>
      </c>
      <c r="G2648" s="12">
        <v>18.662884</v>
      </c>
      <c r="H2648" s="12">
        <v>1000.0</v>
      </c>
      <c r="I2648" s="7">
        <v>44642.0</v>
      </c>
      <c r="J2648" s="14">
        <v>64.184792</v>
      </c>
      <c r="K2648" s="14">
        <f t="shared" si="2"/>
        <v>3439.167923</v>
      </c>
      <c r="L2648" s="15">
        <f t="shared" si="3"/>
        <v>-2.439167923</v>
      </c>
      <c r="M2648" s="15">
        <f t="shared" si="4"/>
        <v>2.439167923</v>
      </c>
      <c r="N2648" s="8">
        <f t="shared" si="5"/>
        <v>526</v>
      </c>
    </row>
    <row r="2649" ht="12.75" customHeight="1">
      <c r="A2649" s="7">
        <v>44117.0</v>
      </c>
      <c r="B2649" s="8" t="s">
        <v>107</v>
      </c>
      <c r="C2649" s="8" t="s">
        <v>108</v>
      </c>
      <c r="D2649" s="11">
        <v>8.1360823648E10</v>
      </c>
      <c r="E2649" s="8" t="s">
        <v>24</v>
      </c>
      <c r="F2649" s="8" t="str">
        <f t="shared" si="1"/>
        <v>BUY</v>
      </c>
      <c r="G2649" s="12">
        <v>38.971394</v>
      </c>
      <c r="H2649" s="12">
        <v>1000.0</v>
      </c>
      <c r="I2649" s="7">
        <v>44186.0</v>
      </c>
      <c r="J2649" s="14">
        <v>55.306591</v>
      </c>
      <c r="K2649" s="14">
        <f t="shared" si="2"/>
        <v>1419.158653</v>
      </c>
      <c r="L2649" s="15">
        <f t="shared" si="3"/>
        <v>0.4191586526</v>
      </c>
      <c r="M2649" s="15">
        <f t="shared" si="4"/>
        <v>-0.4191586526</v>
      </c>
      <c r="N2649" s="8">
        <f t="shared" si="5"/>
        <v>69</v>
      </c>
    </row>
    <row r="2650" ht="12.75" customHeight="1">
      <c r="A2650" s="7">
        <v>44117.0</v>
      </c>
      <c r="B2650" s="8" t="s">
        <v>549</v>
      </c>
      <c r="C2650" s="8" t="s">
        <v>550</v>
      </c>
      <c r="D2650" s="11">
        <v>2.0361631721E10</v>
      </c>
      <c r="E2650" s="8" t="s">
        <v>20</v>
      </c>
      <c r="F2650" s="8" t="str">
        <f t="shared" si="1"/>
        <v>SELL</v>
      </c>
      <c r="G2650" s="12">
        <v>14.03</v>
      </c>
      <c r="H2650" s="12">
        <v>1000.0</v>
      </c>
      <c r="I2650" s="7">
        <v>44148.0</v>
      </c>
      <c r="J2650" s="14">
        <v>16.01</v>
      </c>
      <c r="K2650" s="14">
        <f t="shared" si="2"/>
        <v>1141.126158</v>
      </c>
      <c r="L2650" s="15">
        <f t="shared" si="3"/>
        <v>-0.1411261582</v>
      </c>
      <c r="M2650" s="15">
        <f t="shared" si="4"/>
        <v>0.1411261582</v>
      </c>
      <c r="N2650" s="8">
        <f t="shared" si="5"/>
        <v>31</v>
      </c>
    </row>
    <row r="2651" ht="12.75" customHeight="1">
      <c r="A2651" s="7">
        <v>44117.0</v>
      </c>
      <c r="B2651" s="8" t="s">
        <v>119</v>
      </c>
      <c r="C2651" s="8" t="s">
        <v>120</v>
      </c>
      <c r="D2651" s="11">
        <v>4.32921712233E11</v>
      </c>
      <c r="E2651" s="8" t="s">
        <v>24</v>
      </c>
      <c r="F2651" s="8" t="str">
        <f t="shared" si="1"/>
        <v>BUY</v>
      </c>
      <c r="G2651" s="12">
        <v>93.227394</v>
      </c>
      <c r="H2651" s="12">
        <v>1000.0</v>
      </c>
      <c r="I2651" s="7">
        <v>44119.0</v>
      </c>
      <c r="J2651" s="14">
        <v>94.096931</v>
      </c>
      <c r="K2651" s="14">
        <f t="shared" si="2"/>
        <v>1009.327055</v>
      </c>
      <c r="L2651" s="15">
        <f t="shared" si="3"/>
        <v>0.009327054664</v>
      </c>
      <c r="M2651" s="15">
        <f t="shared" si="4"/>
        <v>-0.009327054664</v>
      </c>
      <c r="N2651" s="8">
        <f t="shared" si="5"/>
        <v>2</v>
      </c>
    </row>
    <row r="2652" ht="12.75" customHeight="1">
      <c r="A2652" s="7">
        <v>44117.0</v>
      </c>
      <c r="B2652" s="8" t="s">
        <v>314</v>
      </c>
      <c r="C2652" s="8" t="s">
        <v>315</v>
      </c>
      <c r="D2652" s="11">
        <v>1.1323364765E10</v>
      </c>
      <c r="E2652" s="8" t="s">
        <v>24</v>
      </c>
      <c r="F2652" s="8" t="str">
        <f t="shared" si="1"/>
        <v>BUY</v>
      </c>
      <c r="G2652" s="12">
        <v>18.299999</v>
      </c>
      <c r="H2652" s="12">
        <v>1000.0</v>
      </c>
      <c r="I2652" s="16">
        <v>44727.0</v>
      </c>
      <c r="J2652" s="14">
        <v>25.68</v>
      </c>
      <c r="K2652" s="14">
        <f t="shared" si="2"/>
        <v>1403.278765</v>
      </c>
      <c r="L2652" s="15">
        <f t="shared" si="3"/>
        <v>0.4032787652</v>
      </c>
      <c r="M2652" s="15">
        <f t="shared" si="4"/>
        <v>-0.4032787652</v>
      </c>
      <c r="N2652" s="8">
        <f t="shared" si="5"/>
        <v>610</v>
      </c>
    </row>
    <row r="2653" ht="12.75" customHeight="1">
      <c r="A2653" s="16">
        <v>44117.0</v>
      </c>
      <c r="B2653" s="8" t="s">
        <v>3036</v>
      </c>
      <c r="C2653" s="8" t="s">
        <v>3037</v>
      </c>
      <c r="D2653" s="11">
        <v>1.289963192E10</v>
      </c>
      <c r="E2653" s="17" t="s">
        <v>20</v>
      </c>
      <c r="F2653" s="18" t="str">
        <f t="shared" si="1"/>
        <v>SELL</v>
      </c>
      <c r="G2653" s="12">
        <v>17.899847</v>
      </c>
      <c r="H2653" s="12">
        <v>1000.0</v>
      </c>
      <c r="I2653" s="16">
        <v>44615.0</v>
      </c>
      <c r="J2653" s="14">
        <v>12.37055</v>
      </c>
      <c r="K2653" s="14">
        <f t="shared" si="2"/>
        <v>691.0980859</v>
      </c>
      <c r="L2653" s="15">
        <f t="shared" si="3"/>
        <v>0.3089019141</v>
      </c>
      <c r="M2653" s="15">
        <f t="shared" si="4"/>
        <v>-0.3089019141</v>
      </c>
      <c r="N2653" s="8">
        <f t="shared" si="5"/>
        <v>498</v>
      </c>
    </row>
    <row r="2654" ht="12.75" customHeight="1">
      <c r="A2654" s="7">
        <v>44118.0</v>
      </c>
      <c r="B2654" s="8" t="s">
        <v>3010</v>
      </c>
      <c r="C2654" s="8" t="s">
        <v>3011</v>
      </c>
      <c r="D2654" s="11">
        <v>4.8112617E10</v>
      </c>
      <c r="E2654" s="8" t="s">
        <v>20</v>
      </c>
      <c r="F2654" s="8" t="str">
        <f t="shared" si="1"/>
        <v>SELL</v>
      </c>
      <c r="G2654" s="12">
        <v>243.179993</v>
      </c>
      <c r="H2654" s="12">
        <v>1000.0</v>
      </c>
      <c r="I2654" s="7">
        <v>44204.0</v>
      </c>
      <c r="J2654" s="14">
        <v>300.100006</v>
      </c>
      <c r="K2654" s="14">
        <f t="shared" si="2"/>
        <v>1234.065362</v>
      </c>
      <c r="L2654" s="15">
        <f t="shared" si="3"/>
        <v>-0.2340653616</v>
      </c>
      <c r="M2654" s="15">
        <f t="shared" si="4"/>
        <v>0.2340653616</v>
      </c>
      <c r="N2654" s="8">
        <f t="shared" si="5"/>
        <v>86</v>
      </c>
    </row>
    <row r="2655" ht="12.75" customHeight="1">
      <c r="A2655" s="7">
        <v>44118.0</v>
      </c>
      <c r="B2655" s="8" t="s">
        <v>543</v>
      </c>
      <c r="C2655" s="8" t="s">
        <v>544</v>
      </c>
      <c r="D2655" s="11">
        <v>1.02879970529E11</v>
      </c>
      <c r="E2655" s="8" t="s">
        <v>24</v>
      </c>
      <c r="F2655" s="8" t="str">
        <f t="shared" si="1"/>
        <v>BUY</v>
      </c>
      <c r="G2655" s="12">
        <v>54.92</v>
      </c>
      <c r="H2655" s="12">
        <v>1000.0</v>
      </c>
      <c r="I2655" s="7">
        <v>44148.0</v>
      </c>
      <c r="J2655" s="14">
        <v>57.04</v>
      </c>
      <c r="K2655" s="14">
        <f t="shared" si="2"/>
        <v>1038.601602</v>
      </c>
      <c r="L2655" s="15">
        <f t="shared" si="3"/>
        <v>0.03860160233</v>
      </c>
      <c r="M2655" s="15">
        <f t="shared" si="4"/>
        <v>-0.03860160233</v>
      </c>
      <c r="N2655" s="8">
        <f t="shared" si="5"/>
        <v>30</v>
      </c>
    </row>
    <row r="2656" ht="12.75" customHeight="1">
      <c r="A2656" s="7">
        <v>44119.0</v>
      </c>
      <c r="B2656" s="8" t="s">
        <v>119</v>
      </c>
      <c r="C2656" s="8" t="s">
        <v>120</v>
      </c>
      <c r="D2656" s="11">
        <v>4.32921712233E11</v>
      </c>
      <c r="E2656" s="8" t="s">
        <v>20</v>
      </c>
      <c r="F2656" s="8" t="str">
        <f t="shared" si="1"/>
        <v>SELL</v>
      </c>
      <c r="G2656" s="12">
        <v>94.096931</v>
      </c>
      <c r="H2656" s="12">
        <v>1000.0</v>
      </c>
      <c r="I2656" s="7">
        <v>44585.0</v>
      </c>
      <c r="J2656" s="14">
        <v>138.278381</v>
      </c>
      <c r="K2656" s="14">
        <f t="shared" si="2"/>
        <v>1469.531254</v>
      </c>
      <c r="L2656" s="15">
        <f t="shared" si="3"/>
        <v>-0.4695312539</v>
      </c>
      <c r="M2656" s="15">
        <f t="shared" si="4"/>
        <v>0.4695312539</v>
      </c>
      <c r="N2656" s="8">
        <f t="shared" si="5"/>
        <v>466</v>
      </c>
    </row>
    <row r="2657" ht="12.75" customHeight="1">
      <c r="A2657" s="7">
        <v>44124.0</v>
      </c>
      <c r="B2657" s="8" t="s">
        <v>300</v>
      </c>
      <c r="C2657" s="8" t="s">
        <v>301</v>
      </c>
      <c r="D2657" s="11">
        <v>1.900432125E10</v>
      </c>
      <c r="E2657" s="8" t="s">
        <v>24</v>
      </c>
      <c r="F2657" s="8" t="str">
        <f t="shared" si="1"/>
        <v>BUY</v>
      </c>
      <c r="G2657" s="12">
        <v>193.77</v>
      </c>
      <c r="H2657" s="12">
        <v>1000.0</v>
      </c>
      <c r="I2657" s="7">
        <v>44132.0</v>
      </c>
      <c r="J2657" s="14">
        <v>193.1</v>
      </c>
      <c r="K2657" s="14">
        <f t="shared" si="2"/>
        <v>996.5422924</v>
      </c>
      <c r="L2657" s="15">
        <f t="shared" si="3"/>
        <v>-0.003457707591</v>
      </c>
      <c r="M2657" s="15">
        <f t="shared" si="4"/>
        <v>0.003457707591</v>
      </c>
      <c r="N2657" s="8">
        <f t="shared" si="5"/>
        <v>8</v>
      </c>
    </row>
    <row r="2658" ht="12.75" customHeight="1">
      <c r="A2658" s="7">
        <v>44124.0</v>
      </c>
      <c r="B2658" s="8" t="s">
        <v>138</v>
      </c>
      <c r="C2658" s="8" t="s">
        <v>139</v>
      </c>
      <c r="D2658" s="11">
        <v>1.943271766E10</v>
      </c>
      <c r="E2658" s="8" t="s">
        <v>20</v>
      </c>
      <c r="F2658" s="8" t="str">
        <f t="shared" si="1"/>
        <v>SELL</v>
      </c>
      <c r="G2658" s="12">
        <v>84.300003</v>
      </c>
      <c r="H2658" s="12">
        <v>1000.0</v>
      </c>
      <c r="I2658" s="7">
        <v>44253.0</v>
      </c>
      <c r="J2658" s="14">
        <v>81.019997</v>
      </c>
      <c r="K2658" s="14">
        <f t="shared" si="2"/>
        <v>961.0912707</v>
      </c>
      <c r="L2658" s="15">
        <f t="shared" si="3"/>
        <v>0.03890872934</v>
      </c>
      <c r="M2658" s="15">
        <f t="shared" si="4"/>
        <v>-0.03890872934</v>
      </c>
      <c r="N2658" s="8">
        <f t="shared" si="5"/>
        <v>129</v>
      </c>
    </row>
    <row r="2659" ht="12.75" customHeight="1">
      <c r="A2659" s="7">
        <v>44124.0</v>
      </c>
      <c r="B2659" s="8" t="s">
        <v>405</v>
      </c>
      <c r="C2659" s="8" t="s">
        <v>406</v>
      </c>
      <c r="D2659" s="11">
        <v>2.6719087496E10</v>
      </c>
      <c r="E2659" s="8" t="s">
        <v>24</v>
      </c>
      <c r="F2659" s="8" t="str">
        <f t="shared" si="1"/>
        <v>BUY</v>
      </c>
      <c r="G2659" s="12">
        <v>252.260956</v>
      </c>
      <c r="H2659" s="12">
        <v>1000.0</v>
      </c>
      <c r="I2659" s="7">
        <v>44235.0</v>
      </c>
      <c r="J2659" s="14">
        <v>295.880188</v>
      </c>
      <c r="K2659" s="14">
        <f t="shared" si="2"/>
        <v>1172.913132</v>
      </c>
      <c r="L2659" s="15">
        <f t="shared" si="3"/>
        <v>0.1729131321</v>
      </c>
      <c r="M2659" s="15">
        <f t="shared" si="4"/>
        <v>-0.1729131321</v>
      </c>
      <c r="N2659" s="8">
        <f t="shared" si="5"/>
        <v>111</v>
      </c>
    </row>
    <row r="2660" ht="12.75" customHeight="1">
      <c r="A2660" s="16">
        <v>44124.0</v>
      </c>
      <c r="B2660" s="8" t="s">
        <v>1271</v>
      </c>
      <c r="C2660" s="8" t="s">
        <v>1272</v>
      </c>
      <c r="D2660" s="11">
        <v>2.81818962E10</v>
      </c>
      <c r="E2660" s="18" t="s">
        <v>24</v>
      </c>
      <c r="F2660" s="17" t="str">
        <f t="shared" si="1"/>
        <v>BUY</v>
      </c>
      <c r="G2660" s="12">
        <v>141.69</v>
      </c>
      <c r="H2660" s="12">
        <v>1000.0</v>
      </c>
      <c r="I2660" s="16">
        <v>44235.0</v>
      </c>
      <c r="J2660" s="14">
        <v>150.57</v>
      </c>
      <c r="K2660" s="14">
        <f t="shared" si="2"/>
        <v>1062.67203</v>
      </c>
      <c r="L2660" s="15">
        <f t="shared" si="3"/>
        <v>0.06267203049</v>
      </c>
      <c r="M2660" s="15">
        <f t="shared" si="4"/>
        <v>-0.06267203049</v>
      </c>
      <c r="N2660" s="8">
        <f t="shared" si="5"/>
        <v>111</v>
      </c>
    </row>
    <row r="2661" ht="12.75" customHeight="1">
      <c r="A2661" s="7">
        <v>44125.0</v>
      </c>
      <c r="B2661" s="8" t="s">
        <v>1549</v>
      </c>
      <c r="C2661" s="8" t="s">
        <v>1550</v>
      </c>
      <c r="D2661" s="11">
        <v>1.470424882E10</v>
      </c>
      <c r="E2661" s="8" t="s">
        <v>20</v>
      </c>
      <c r="F2661" s="8" t="str">
        <f t="shared" si="1"/>
        <v>SELL</v>
      </c>
      <c r="G2661" s="12">
        <v>36.5</v>
      </c>
      <c r="H2661" s="12">
        <v>1000.0</v>
      </c>
      <c r="I2661" s="7">
        <v>44490.0</v>
      </c>
      <c r="J2661" s="14">
        <v>75.110001</v>
      </c>
      <c r="K2661" s="14">
        <f t="shared" si="2"/>
        <v>2057.808247</v>
      </c>
      <c r="L2661" s="15">
        <f t="shared" si="3"/>
        <v>-1.057808247</v>
      </c>
      <c r="M2661" s="15">
        <f t="shared" si="4"/>
        <v>1.057808247</v>
      </c>
      <c r="N2661" s="8">
        <f t="shared" si="5"/>
        <v>365</v>
      </c>
    </row>
    <row r="2662" ht="12.75" customHeight="1">
      <c r="A2662" s="7">
        <v>44126.0</v>
      </c>
      <c r="B2662" s="8" t="s">
        <v>342</v>
      </c>
      <c r="C2662" s="8" t="s">
        <v>343</v>
      </c>
      <c r="D2662" s="11">
        <v>2.0695706284E11</v>
      </c>
      <c r="E2662" s="8" t="s">
        <v>24</v>
      </c>
      <c r="F2662" s="8" t="str">
        <f t="shared" si="1"/>
        <v>BUY</v>
      </c>
      <c r="G2662" s="12">
        <v>31.763773</v>
      </c>
      <c r="H2662" s="12">
        <v>1000.0</v>
      </c>
      <c r="I2662" s="7">
        <v>44127.0</v>
      </c>
      <c r="J2662" s="14">
        <v>32.40023</v>
      </c>
      <c r="K2662" s="14">
        <f t="shared" si="2"/>
        <v>1020.037198</v>
      </c>
      <c r="L2662" s="15">
        <f t="shared" si="3"/>
        <v>0.02003719772</v>
      </c>
      <c r="M2662" s="15">
        <f t="shared" si="4"/>
        <v>-0.02003719772</v>
      </c>
      <c r="N2662" s="8">
        <f t="shared" si="5"/>
        <v>1</v>
      </c>
    </row>
    <row r="2663" ht="12.75" customHeight="1">
      <c r="A2663" s="7">
        <v>44127.0</v>
      </c>
      <c r="B2663" s="8" t="s">
        <v>2992</v>
      </c>
      <c r="C2663" s="8" t="s">
        <v>2993</v>
      </c>
      <c r="D2663" s="11">
        <v>1.2567072046E10</v>
      </c>
      <c r="E2663" s="8" t="s">
        <v>24</v>
      </c>
      <c r="F2663" s="8" t="str">
        <f t="shared" si="1"/>
        <v>BUY</v>
      </c>
      <c r="G2663" s="12">
        <v>10.537841</v>
      </c>
      <c r="H2663" s="12">
        <v>1000.0</v>
      </c>
      <c r="I2663" s="16">
        <v>44727.0</v>
      </c>
      <c r="J2663" s="14">
        <v>20.962004</v>
      </c>
      <c r="K2663" s="14">
        <f t="shared" si="2"/>
        <v>1989.212401</v>
      </c>
      <c r="L2663" s="15">
        <f t="shared" si="3"/>
        <v>0.9892124013</v>
      </c>
      <c r="M2663" s="15">
        <f t="shared" si="4"/>
        <v>-0.9892124013</v>
      </c>
      <c r="N2663" s="8">
        <f t="shared" si="5"/>
        <v>600</v>
      </c>
    </row>
    <row r="2664" ht="12.75" customHeight="1">
      <c r="A2664" s="7">
        <v>44127.0</v>
      </c>
      <c r="B2664" s="8" t="s">
        <v>342</v>
      </c>
      <c r="C2664" s="8" t="s">
        <v>343</v>
      </c>
      <c r="D2664" s="11">
        <v>2.0695706284E11</v>
      </c>
      <c r="E2664" s="8" t="s">
        <v>20</v>
      </c>
      <c r="F2664" s="8" t="str">
        <f t="shared" si="1"/>
        <v>SELL</v>
      </c>
      <c r="G2664" s="12">
        <v>32.40023</v>
      </c>
      <c r="H2664" s="12">
        <v>1000.0</v>
      </c>
      <c r="I2664" s="7">
        <v>44201.0</v>
      </c>
      <c r="J2664" s="14">
        <v>33.606445</v>
      </c>
      <c r="K2664" s="14">
        <f t="shared" si="2"/>
        <v>1037.228594</v>
      </c>
      <c r="L2664" s="15">
        <f t="shared" si="3"/>
        <v>-0.03722859375</v>
      </c>
      <c r="M2664" s="15">
        <f t="shared" si="4"/>
        <v>0.03722859375</v>
      </c>
      <c r="N2664" s="8">
        <f t="shared" si="5"/>
        <v>74</v>
      </c>
    </row>
    <row r="2665" ht="12.75" customHeight="1">
      <c r="A2665" s="16">
        <v>44127.0</v>
      </c>
      <c r="B2665" s="8" t="s">
        <v>1170</v>
      </c>
      <c r="C2665" s="8" t="s">
        <v>1171</v>
      </c>
      <c r="D2665" s="11">
        <v>3.5285191268E10</v>
      </c>
      <c r="E2665" s="17" t="s">
        <v>20</v>
      </c>
      <c r="F2665" s="18" t="str">
        <f t="shared" si="1"/>
        <v>SELL</v>
      </c>
      <c r="G2665" s="12">
        <v>61.991001</v>
      </c>
      <c r="H2665" s="12">
        <v>1000.0</v>
      </c>
      <c r="I2665" s="16">
        <v>44567.0</v>
      </c>
      <c r="J2665" s="14">
        <v>76.93</v>
      </c>
      <c r="K2665" s="14">
        <f t="shared" si="2"/>
        <v>1240.986575</v>
      </c>
      <c r="L2665" s="15">
        <f t="shared" si="3"/>
        <v>-0.2409865748</v>
      </c>
      <c r="M2665" s="15">
        <f t="shared" si="4"/>
        <v>0.2409865748</v>
      </c>
      <c r="N2665" s="8">
        <f t="shared" si="5"/>
        <v>440</v>
      </c>
    </row>
    <row r="2666" ht="12.75" customHeight="1">
      <c r="A2666" s="7">
        <v>44130.0</v>
      </c>
      <c r="B2666" s="8" t="s">
        <v>924</v>
      </c>
      <c r="C2666" s="8" t="s">
        <v>925</v>
      </c>
      <c r="D2666" s="11">
        <v>5.186681394E10</v>
      </c>
      <c r="E2666" s="8" t="s">
        <v>20</v>
      </c>
      <c r="F2666" s="8" t="str">
        <f t="shared" si="1"/>
        <v>SELL</v>
      </c>
      <c r="G2666" s="12">
        <v>78.229881</v>
      </c>
      <c r="H2666" s="12">
        <v>1000.0</v>
      </c>
      <c r="I2666" s="7">
        <v>44565.0</v>
      </c>
      <c r="J2666" s="14">
        <v>61.692146</v>
      </c>
      <c r="K2666" s="14">
        <f t="shared" si="2"/>
        <v>788.6007905</v>
      </c>
      <c r="L2666" s="15">
        <f t="shared" si="3"/>
        <v>0.2113992095</v>
      </c>
      <c r="M2666" s="15">
        <f t="shared" si="4"/>
        <v>-0.2113992095</v>
      </c>
      <c r="N2666" s="8">
        <f t="shared" si="5"/>
        <v>435</v>
      </c>
    </row>
    <row r="2667" ht="12.75" customHeight="1">
      <c r="A2667" s="7">
        <v>44130.0</v>
      </c>
      <c r="B2667" s="8" t="s">
        <v>2858</v>
      </c>
      <c r="C2667" s="8" t="s">
        <v>2859</v>
      </c>
      <c r="D2667" s="11">
        <v>1.25365809254E11</v>
      </c>
      <c r="E2667" s="8" t="s">
        <v>20</v>
      </c>
      <c r="F2667" s="8" t="str">
        <f t="shared" si="1"/>
        <v>SELL</v>
      </c>
      <c r="G2667" s="12">
        <v>56.53</v>
      </c>
      <c r="H2667" s="12">
        <v>1000.0</v>
      </c>
      <c r="I2667" s="16">
        <v>44727.0</v>
      </c>
      <c r="J2667" s="14">
        <v>89.53</v>
      </c>
      <c r="K2667" s="14">
        <f t="shared" si="2"/>
        <v>1583.760835</v>
      </c>
      <c r="L2667" s="15">
        <f t="shared" si="3"/>
        <v>-0.583760835</v>
      </c>
      <c r="M2667" s="15">
        <f t="shared" si="4"/>
        <v>0.583760835</v>
      </c>
      <c r="N2667" s="8">
        <f t="shared" si="5"/>
        <v>597</v>
      </c>
    </row>
    <row r="2668" ht="12.75" customHeight="1">
      <c r="A2668" s="7">
        <v>44130.0</v>
      </c>
      <c r="B2668" s="8" t="s">
        <v>1419</v>
      </c>
      <c r="C2668" s="8" t="s">
        <v>1420</v>
      </c>
      <c r="D2668" s="11">
        <v>1.67032882881E11</v>
      </c>
      <c r="E2668" s="8" t="s">
        <v>24</v>
      </c>
      <c r="F2668" s="8" t="str">
        <f t="shared" si="1"/>
        <v>BUY</v>
      </c>
      <c r="G2668" s="12">
        <v>108.135956</v>
      </c>
      <c r="H2668" s="12">
        <v>1000.0</v>
      </c>
      <c r="I2668" s="16">
        <v>44727.0</v>
      </c>
      <c r="J2668" s="14">
        <v>91.774429</v>
      </c>
      <c r="K2668" s="14">
        <f t="shared" si="2"/>
        <v>848.6948504</v>
      </c>
      <c r="L2668" s="15">
        <f t="shared" si="3"/>
        <v>-0.1513051496</v>
      </c>
      <c r="M2668" s="15">
        <f t="shared" si="4"/>
        <v>0.1513051496</v>
      </c>
      <c r="N2668" s="8">
        <f t="shared" si="5"/>
        <v>597</v>
      </c>
    </row>
    <row r="2669" ht="12.75" customHeight="1">
      <c r="A2669" s="7">
        <v>44131.0</v>
      </c>
      <c r="B2669" s="8" t="s">
        <v>974</v>
      </c>
      <c r="C2669" s="8" t="s">
        <v>975</v>
      </c>
      <c r="D2669" s="11">
        <v>3.4956586829E10</v>
      </c>
      <c r="E2669" s="8" t="s">
        <v>20</v>
      </c>
      <c r="F2669" s="8" t="str">
        <f t="shared" si="1"/>
        <v>SELL</v>
      </c>
      <c r="G2669" s="12">
        <v>64.139999</v>
      </c>
      <c r="H2669" s="12">
        <v>1000.0</v>
      </c>
      <c r="I2669" s="16">
        <v>44727.0</v>
      </c>
      <c r="J2669" s="14">
        <v>77.459999</v>
      </c>
      <c r="K2669" s="14">
        <f t="shared" si="2"/>
        <v>1207.670724</v>
      </c>
      <c r="L2669" s="15">
        <f t="shared" si="3"/>
        <v>-0.2076707235</v>
      </c>
      <c r="M2669" s="15">
        <f t="shared" si="4"/>
        <v>0.2076707235</v>
      </c>
      <c r="N2669" s="8">
        <f t="shared" si="5"/>
        <v>596</v>
      </c>
    </row>
    <row r="2670" ht="12.75" customHeight="1">
      <c r="A2670" s="7">
        <v>44131.0</v>
      </c>
      <c r="B2670" s="8" t="s">
        <v>537</v>
      </c>
      <c r="C2670" s="8" t="s">
        <v>538</v>
      </c>
      <c r="D2670" s="11">
        <v>9.4648919214E10</v>
      </c>
      <c r="E2670" s="8" t="s">
        <v>24</v>
      </c>
      <c r="F2670" s="8" t="str">
        <f t="shared" si="1"/>
        <v>BUY</v>
      </c>
      <c r="G2670" s="12">
        <v>53.395233</v>
      </c>
      <c r="H2670" s="12">
        <v>1000.0</v>
      </c>
      <c r="I2670" s="16">
        <v>44727.0</v>
      </c>
      <c r="J2670" s="14">
        <v>56.177963</v>
      </c>
      <c r="K2670" s="14">
        <f t="shared" si="2"/>
        <v>1052.115701</v>
      </c>
      <c r="L2670" s="15">
        <f t="shared" si="3"/>
        <v>0.05211570104</v>
      </c>
      <c r="M2670" s="15">
        <f t="shared" si="4"/>
        <v>-0.05211570104</v>
      </c>
      <c r="N2670" s="8">
        <f t="shared" si="5"/>
        <v>596</v>
      </c>
    </row>
    <row r="2671" ht="12.75" customHeight="1">
      <c r="A2671" s="7">
        <v>44131.0</v>
      </c>
      <c r="B2671" s="8" t="s">
        <v>3065</v>
      </c>
      <c r="C2671" s="8" t="s">
        <v>3066</v>
      </c>
      <c r="D2671" s="11">
        <v>3.0505534704E10</v>
      </c>
      <c r="E2671" s="8" t="s">
        <v>20</v>
      </c>
      <c r="F2671" s="8" t="str">
        <f t="shared" si="1"/>
        <v>SELL</v>
      </c>
      <c r="G2671" s="12">
        <v>10.95</v>
      </c>
      <c r="H2671" s="12">
        <v>1000.0</v>
      </c>
      <c r="I2671" s="7">
        <v>44260.0</v>
      </c>
      <c r="J2671" s="14">
        <v>23.950001</v>
      </c>
      <c r="K2671" s="14">
        <f t="shared" si="2"/>
        <v>2187.214703</v>
      </c>
      <c r="L2671" s="15">
        <f t="shared" si="3"/>
        <v>-1.187214703</v>
      </c>
      <c r="M2671" s="15">
        <f t="shared" si="4"/>
        <v>1.187214703</v>
      </c>
      <c r="N2671" s="8">
        <f t="shared" si="5"/>
        <v>129</v>
      </c>
    </row>
    <row r="2672" ht="12.75" customHeight="1">
      <c r="A2672" s="16">
        <v>44131.0</v>
      </c>
      <c r="B2672" s="8" t="s">
        <v>3067</v>
      </c>
      <c r="C2672" s="8" t="s">
        <v>3068</v>
      </c>
      <c r="D2672" s="11">
        <v>1.6929265208E10</v>
      </c>
      <c r="E2672" s="17" t="s">
        <v>20</v>
      </c>
      <c r="F2672" s="18" t="str">
        <f t="shared" si="1"/>
        <v>SELL</v>
      </c>
      <c r="G2672" s="12">
        <v>4.843995</v>
      </c>
      <c r="H2672" s="12">
        <v>1000.0</v>
      </c>
      <c r="I2672" s="16">
        <v>44727.0</v>
      </c>
      <c r="J2672" s="14">
        <v>7.311641</v>
      </c>
      <c r="K2672" s="14">
        <f t="shared" si="2"/>
        <v>1509.42373</v>
      </c>
      <c r="L2672" s="15">
        <f t="shared" si="3"/>
        <v>-0.5094237298</v>
      </c>
      <c r="M2672" s="15">
        <f t="shared" si="4"/>
        <v>0.5094237298</v>
      </c>
      <c r="N2672" s="8">
        <f t="shared" si="5"/>
        <v>596</v>
      </c>
    </row>
    <row r="2673" ht="12.75" customHeight="1">
      <c r="A2673" s="7">
        <v>44132.0</v>
      </c>
      <c r="B2673" s="8" t="s">
        <v>300</v>
      </c>
      <c r="C2673" s="8" t="s">
        <v>301</v>
      </c>
      <c r="D2673" s="11">
        <v>1.900432125E10</v>
      </c>
      <c r="E2673" s="8" t="s">
        <v>20</v>
      </c>
      <c r="F2673" s="8" t="str">
        <f t="shared" si="1"/>
        <v>SELL</v>
      </c>
      <c r="G2673" s="12">
        <v>193.1</v>
      </c>
      <c r="H2673" s="12">
        <v>1000.0</v>
      </c>
      <c r="I2673" s="7">
        <v>44309.0</v>
      </c>
      <c r="J2673" s="14">
        <v>176.31</v>
      </c>
      <c r="K2673" s="14">
        <f t="shared" si="2"/>
        <v>913.050233</v>
      </c>
      <c r="L2673" s="15">
        <f t="shared" si="3"/>
        <v>0.08694976696</v>
      </c>
      <c r="M2673" s="15">
        <f t="shared" si="4"/>
        <v>-0.08694976696</v>
      </c>
      <c r="N2673" s="8">
        <f t="shared" si="5"/>
        <v>177</v>
      </c>
    </row>
    <row r="2674" ht="12.75" customHeight="1">
      <c r="A2674" s="7">
        <v>44132.0</v>
      </c>
      <c r="B2674" s="8" t="s">
        <v>632</v>
      </c>
      <c r="C2674" s="8" t="s">
        <v>633</v>
      </c>
      <c r="D2674" s="11">
        <v>1.226514E11</v>
      </c>
      <c r="E2674" s="8" t="s">
        <v>20</v>
      </c>
      <c r="F2674" s="8" t="str">
        <f t="shared" si="1"/>
        <v>SELL</v>
      </c>
      <c r="G2674" s="12">
        <v>114.850029</v>
      </c>
      <c r="H2674" s="12">
        <v>1000.0</v>
      </c>
      <c r="I2674" s="16">
        <v>44727.0</v>
      </c>
      <c r="J2674" s="14">
        <v>127.799759</v>
      </c>
      <c r="K2674" s="14">
        <f t="shared" si="2"/>
        <v>1112.753389</v>
      </c>
      <c r="L2674" s="15">
        <f t="shared" si="3"/>
        <v>-0.112753389</v>
      </c>
      <c r="M2674" s="15">
        <f t="shared" si="4"/>
        <v>0.112753389</v>
      </c>
      <c r="N2674" s="8">
        <f t="shared" si="5"/>
        <v>595</v>
      </c>
    </row>
    <row r="2675" ht="12.75" customHeight="1">
      <c r="A2675" s="7">
        <v>44133.0</v>
      </c>
      <c r="B2675" s="8" t="s">
        <v>431</v>
      </c>
      <c r="C2675" s="8" t="s">
        <v>432</v>
      </c>
      <c r="D2675" s="11">
        <v>4.3266420622E10</v>
      </c>
      <c r="E2675" s="8" t="s">
        <v>20</v>
      </c>
      <c r="F2675" s="8" t="str">
        <f t="shared" si="1"/>
        <v>SELL</v>
      </c>
      <c r="G2675" s="12">
        <v>54.526489</v>
      </c>
      <c r="H2675" s="12">
        <v>1000.0</v>
      </c>
      <c r="I2675" s="7">
        <v>44145.0</v>
      </c>
      <c r="J2675" s="14">
        <v>67.794807</v>
      </c>
      <c r="K2675" s="14">
        <f t="shared" si="2"/>
        <v>1243.337105</v>
      </c>
      <c r="L2675" s="15">
        <f t="shared" si="3"/>
        <v>-0.2433371054</v>
      </c>
      <c r="M2675" s="15">
        <f t="shared" si="4"/>
        <v>0.2433371054</v>
      </c>
      <c r="N2675" s="8">
        <f t="shared" si="5"/>
        <v>12</v>
      </c>
    </row>
    <row r="2676" ht="12.75" customHeight="1">
      <c r="A2676" s="7">
        <v>44134.0</v>
      </c>
      <c r="B2676" s="8" t="s">
        <v>503</v>
      </c>
      <c r="C2676" s="8" t="s">
        <v>504</v>
      </c>
      <c r="D2676" s="11">
        <v>2.24291300639E11</v>
      </c>
      <c r="E2676" s="8" t="s">
        <v>24</v>
      </c>
      <c r="F2676" s="8" t="str">
        <f t="shared" si="1"/>
        <v>BUY</v>
      </c>
      <c r="G2676" s="12">
        <v>33.0471</v>
      </c>
      <c r="H2676" s="12">
        <v>1000.0</v>
      </c>
      <c r="I2676" s="16">
        <v>44141.0</v>
      </c>
      <c r="J2676" s="14">
        <v>34.547573</v>
      </c>
      <c r="K2676" s="14">
        <f t="shared" si="2"/>
        <v>1045.404075</v>
      </c>
      <c r="L2676" s="15">
        <f t="shared" si="3"/>
        <v>0.04540407479</v>
      </c>
      <c r="M2676" s="15">
        <f t="shared" si="4"/>
        <v>-0.04540407479</v>
      </c>
      <c r="N2676" s="8">
        <f t="shared" si="5"/>
        <v>7</v>
      </c>
    </row>
    <row r="2677" ht="12.75" customHeight="1">
      <c r="A2677" s="7">
        <v>44134.0</v>
      </c>
      <c r="B2677" s="8" t="s">
        <v>1039</v>
      </c>
      <c r="C2677" s="8" t="s">
        <v>1040</v>
      </c>
      <c r="D2677" s="11">
        <v>8.5540813733E10</v>
      </c>
      <c r="E2677" s="8" t="s">
        <v>20</v>
      </c>
      <c r="F2677" s="8" t="str">
        <f t="shared" si="1"/>
        <v>SELL</v>
      </c>
      <c r="G2677" s="12">
        <v>97.515678</v>
      </c>
      <c r="H2677" s="12">
        <v>1000.0</v>
      </c>
      <c r="I2677" s="16">
        <v>44727.0</v>
      </c>
      <c r="J2677" s="14">
        <v>127.828728</v>
      </c>
      <c r="K2677" s="14">
        <f t="shared" si="2"/>
        <v>1310.853092</v>
      </c>
      <c r="L2677" s="15">
        <f t="shared" si="3"/>
        <v>-0.3108530917</v>
      </c>
      <c r="M2677" s="15">
        <f t="shared" si="4"/>
        <v>0.3108530917</v>
      </c>
      <c r="N2677" s="8">
        <f t="shared" si="5"/>
        <v>593</v>
      </c>
    </row>
    <row r="2678" ht="12.75" customHeight="1">
      <c r="A2678" s="7">
        <v>44137.0</v>
      </c>
      <c r="B2678" s="8" t="s">
        <v>2349</v>
      </c>
      <c r="C2678" s="8" t="s">
        <v>2350</v>
      </c>
      <c r="D2678" s="11">
        <v>1.8977769212E10</v>
      </c>
      <c r="E2678" s="8" t="s">
        <v>20</v>
      </c>
      <c r="F2678" s="8" t="str">
        <f t="shared" si="1"/>
        <v>SELL</v>
      </c>
      <c r="G2678" s="12">
        <v>33.32</v>
      </c>
      <c r="H2678" s="12">
        <v>1000.0</v>
      </c>
      <c r="I2678" s="7">
        <v>44148.0</v>
      </c>
      <c r="J2678" s="14">
        <v>44.560001</v>
      </c>
      <c r="K2678" s="14">
        <f t="shared" si="2"/>
        <v>1337.334964</v>
      </c>
      <c r="L2678" s="15">
        <f t="shared" si="3"/>
        <v>-0.337334964</v>
      </c>
      <c r="M2678" s="15">
        <f t="shared" si="4"/>
        <v>0.337334964</v>
      </c>
      <c r="N2678" s="8">
        <f t="shared" si="5"/>
        <v>11</v>
      </c>
    </row>
    <row r="2679" ht="12.75" customHeight="1">
      <c r="A2679" s="7">
        <v>44139.0</v>
      </c>
      <c r="B2679" s="8" t="s">
        <v>521</v>
      </c>
      <c r="C2679" s="8" t="s">
        <v>522</v>
      </c>
      <c r="D2679" s="11">
        <v>1.54760098E10</v>
      </c>
      <c r="E2679" s="8" t="s">
        <v>20</v>
      </c>
      <c r="F2679" s="8" t="str">
        <f t="shared" si="1"/>
        <v>SELL</v>
      </c>
      <c r="G2679" s="12">
        <v>21.424475</v>
      </c>
      <c r="H2679" s="12">
        <v>1000.0</v>
      </c>
      <c r="I2679" s="7">
        <v>44153.0</v>
      </c>
      <c r="J2679" s="14">
        <v>26.890509</v>
      </c>
      <c r="K2679" s="14">
        <f t="shared" si="2"/>
        <v>1255.130359</v>
      </c>
      <c r="L2679" s="15">
        <f t="shared" si="3"/>
        <v>-0.2551303591</v>
      </c>
      <c r="M2679" s="15">
        <f t="shared" si="4"/>
        <v>0.2551303591</v>
      </c>
      <c r="N2679" s="8">
        <f t="shared" si="5"/>
        <v>14</v>
      </c>
    </row>
    <row r="2680" ht="12.75" customHeight="1">
      <c r="A2680" s="7">
        <v>44139.0</v>
      </c>
      <c r="B2680" s="8" t="s">
        <v>429</v>
      </c>
      <c r="C2680" s="8" t="s">
        <v>430</v>
      </c>
      <c r="D2680" s="11">
        <v>3.16102715873E11</v>
      </c>
      <c r="E2680" s="8" t="s">
        <v>24</v>
      </c>
      <c r="F2680" s="8" t="str">
        <f t="shared" si="1"/>
        <v>BUY</v>
      </c>
      <c r="G2680" s="12">
        <v>54.062756</v>
      </c>
      <c r="H2680" s="12">
        <v>1000.0</v>
      </c>
      <c r="I2680" s="7">
        <v>44257.0</v>
      </c>
      <c r="J2680" s="14">
        <v>64.039902</v>
      </c>
      <c r="K2680" s="14">
        <f t="shared" si="2"/>
        <v>1184.547491</v>
      </c>
      <c r="L2680" s="15">
        <f t="shared" si="3"/>
        <v>0.1845474914</v>
      </c>
      <c r="M2680" s="15">
        <f t="shared" si="4"/>
        <v>-0.1845474914</v>
      </c>
      <c r="N2680" s="8">
        <f t="shared" si="5"/>
        <v>118</v>
      </c>
    </row>
    <row r="2681" ht="12.75" customHeight="1">
      <c r="A2681" s="7">
        <v>44139.0</v>
      </c>
      <c r="B2681" s="8" t="s">
        <v>783</v>
      </c>
      <c r="C2681" s="8" t="s">
        <v>784</v>
      </c>
      <c r="D2681" s="11">
        <v>1.00443452698E11</v>
      </c>
      <c r="E2681" s="8" t="s">
        <v>20</v>
      </c>
      <c r="F2681" s="8" t="str">
        <f t="shared" si="1"/>
        <v>SELL</v>
      </c>
      <c r="G2681" s="12">
        <v>16.498627</v>
      </c>
      <c r="H2681" s="12">
        <v>1000.0</v>
      </c>
      <c r="I2681" s="7">
        <v>44200.0</v>
      </c>
      <c r="J2681" s="14">
        <v>17.962999</v>
      </c>
      <c r="K2681" s="14">
        <f t="shared" si="2"/>
        <v>1088.757204</v>
      </c>
      <c r="L2681" s="15">
        <f t="shared" si="3"/>
        <v>-0.08875720386</v>
      </c>
      <c r="M2681" s="15">
        <f t="shared" si="4"/>
        <v>0.08875720386</v>
      </c>
      <c r="N2681" s="8">
        <f t="shared" si="5"/>
        <v>61</v>
      </c>
    </row>
    <row r="2682" ht="12.75" customHeight="1">
      <c r="A2682" s="7">
        <v>44141.0</v>
      </c>
      <c r="B2682" s="8" t="s">
        <v>503</v>
      </c>
      <c r="C2682" s="8" t="s">
        <v>504</v>
      </c>
      <c r="D2682" s="11">
        <v>2.24291300639E11</v>
      </c>
      <c r="E2682" s="8" t="s">
        <v>20</v>
      </c>
      <c r="F2682" s="8" t="str">
        <f t="shared" si="1"/>
        <v>SELL</v>
      </c>
      <c r="G2682" s="12">
        <v>34.547573</v>
      </c>
      <c r="H2682" s="12">
        <v>1000.0</v>
      </c>
      <c r="I2682" s="16">
        <v>44727.0</v>
      </c>
      <c r="J2682" s="14">
        <v>42.032017</v>
      </c>
      <c r="K2682" s="14">
        <f t="shared" si="2"/>
        <v>1216.641673</v>
      </c>
      <c r="L2682" s="15">
        <f t="shared" si="3"/>
        <v>-0.2166416726</v>
      </c>
      <c r="M2682" s="15">
        <f t="shared" si="4"/>
        <v>0.2166416726</v>
      </c>
      <c r="N2682" s="8">
        <f t="shared" si="5"/>
        <v>586</v>
      </c>
    </row>
    <row r="2683" ht="12.75" customHeight="1">
      <c r="A2683" s="7">
        <v>44141.0</v>
      </c>
      <c r="B2683" s="8" t="s">
        <v>2994</v>
      </c>
      <c r="C2683" s="8" t="s">
        <v>2995</v>
      </c>
      <c r="D2683" s="11">
        <v>2.0866649706E10</v>
      </c>
      <c r="E2683" s="8" t="s">
        <v>20</v>
      </c>
      <c r="F2683" s="8" t="str">
        <f t="shared" si="1"/>
        <v>SELL</v>
      </c>
      <c r="G2683" s="12">
        <v>18.920961</v>
      </c>
      <c r="H2683" s="12">
        <v>1000.0</v>
      </c>
      <c r="I2683" s="7">
        <v>44165.0</v>
      </c>
      <c r="J2683" s="14">
        <v>18.397104</v>
      </c>
      <c r="K2683" s="14">
        <f t="shared" si="2"/>
        <v>972.3134042</v>
      </c>
      <c r="L2683" s="15">
        <f t="shared" si="3"/>
        <v>0.02768659583</v>
      </c>
      <c r="M2683" s="15">
        <f t="shared" si="4"/>
        <v>-0.02768659583</v>
      </c>
      <c r="N2683" s="8">
        <f t="shared" si="5"/>
        <v>24</v>
      </c>
    </row>
    <row r="2684" ht="12.75" customHeight="1">
      <c r="A2684" s="7">
        <v>44144.0</v>
      </c>
      <c r="B2684" s="8" t="s">
        <v>2690</v>
      </c>
      <c r="C2684" s="8" t="s">
        <v>2691</v>
      </c>
      <c r="D2684" s="11">
        <v>1.9576169878E10</v>
      </c>
      <c r="E2684" s="8" t="s">
        <v>24</v>
      </c>
      <c r="F2684" s="8" t="str">
        <f t="shared" si="1"/>
        <v>BUY</v>
      </c>
      <c r="G2684" s="12">
        <v>64.57</v>
      </c>
      <c r="H2684" s="12">
        <v>1000.0</v>
      </c>
      <c r="I2684" s="7">
        <v>44183.0</v>
      </c>
      <c r="J2684" s="14">
        <v>83.809998</v>
      </c>
      <c r="K2684" s="14">
        <f t="shared" si="2"/>
        <v>1297.971163</v>
      </c>
      <c r="L2684" s="15">
        <f t="shared" si="3"/>
        <v>0.2979711631</v>
      </c>
      <c r="M2684" s="15">
        <f t="shared" si="4"/>
        <v>-0.2979711631</v>
      </c>
      <c r="N2684" s="8">
        <f t="shared" si="5"/>
        <v>39</v>
      </c>
    </row>
    <row r="2685" ht="12.75" customHeight="1">
      <c r="A2685" s="7">
        <v>44145.0</v>
      </c>
      <c r="B2685" s="8" t="s">
        <v>89</v>
      </c>
      <c r="C2685" s="8" t="s">
        <v>90</v>
      </c>
      <c r="D2685" s="11">
        <v>1.79830167494E11</v>
      </c>
      <c r="E2685" s="8" t="s">
        <v>24</v>
      </c>
      <c r="F2685" s="8" t="str">
        <f t="shared" si="1"/>
        <v>BUY</v>
      </c>
      <c r="G2685" s="12">
        <v>480.23999</v>
      </c>
      <c r="H2685" s="12">
        <v>1000.0</v>
      </c>
      <c r="I2685" s="7">
        <v>44165.0</v>
      </c>
      <c r="J2685" s="14">
        <v>490.700012</v>
      </c>
      <c r="K2685" s="14">
        <f t="shared" si="2"/>
        <v>1021.780823</v>
      </c>
      <c r="L2685" s="15">
        <f t="shared" si="3"/>
        <v>0.02178082254</v>
      </c>
      <c r="M2685" s="15">
        <f t="shared" si="4"/>
        <v>-0.02178082254</v>
      </c>
      <c r="N2685" s="8">
        <f t="shared" si="5"/>
        <v>20</v>
      </c>
    </row>
    <row r="2686" ht="12.75" customHeight="1">
      <c r="A2686" s="7">
        <v>44145.0</v>
      </c>
      <c r="B2686" s="8" t="s">
        <v>431</v>
      </c>
      <c r="C2686" s="8" t="s">
        <v>432</v>
      </c>
      <c r="D2686" s="11">
        <v>4.3266420622E10</v>
      </c>
      <c r="E2686" s="8" t="s">
        <v>24</v>
      </c>
      <c r="F2686" s="8" t="str">
        <f t="shared" si="1"/>
        <v>BUY</v>
      </c>
      <c r="G2686" s="12">
        <v>67.794807</v>
      </c>
      <c r="H2686" s="12">
        <v>1000.0</v>
      </c>
      <c r="I2686" s="7">
        <v>44148.0</v>
      </c>
      <c r="J2686" s="14">
        <v>64.23481</v>
      </c>
      <c r="K2686" s="14">
        <f t="shared" si="2"/>
        <v>947.4886476</v>
      </c>
      <c r="L2686" s="15">
        <f t="shared" si="3"/>
        <v>-0.05251135238</v>
      </c>
      <c r="M2686" s="15">
        <f t="shared" si="4"/>
        <v>0.05251135238</v>
      </c>
      <c r="N2686" s="8">
        <f t="shared" si="5"/>
        <v>3</v>
      </c>
    </row>
    <row r="2687" ht="12.75" customHeight="1">
      <c r="A2687" s="16">
        <v>44145.0</v>
      </c>
      <c r="B2687" s="8" t="s">
        <v>455</v>
      </c>
      <c r="C2687" s="8" t="s">
        <v>456</v>
      </c>
      <c r="D2687" s="11">
        <v>5.8573620898E10</v>
      </c>
      <c r="E2687" s="18" t="s">
        <v>24</v>
      </c>
      <c r="F2687" s="17" t="str">
        <f t="shared" si="1"/>
        <v>BUY</v>
      </c>
      <c r="G2687" s="12">
        <v>213.899994</v>
      </c>
      <c r="H2687" s="12">
        <v>1000.0</v>
      </c>
      <c r="I2687" s="16">
        <v>44148.0</v>
      </c>
      <c r="J2687" s="14">
        <v>222.0</v>
      </c>
      <c r="K2687" s="14">
        <f t="shared" si="2"/>
        <v>1037.868192</v>
      </c>
      <c r="L2687" s="15">
        <f t="shared" si="3"/>
        <v>0.03786819181</v>
      </c>
      <c r="M2687" s="15">
        <f t="shared" si="4"/>
        <v>-0.03786819181</v>
      </c>
      <c r="N2687" s="8">
        <f t="shared" si="5"/>
        <v>3</v>
      </c>
    </row>
    <row r="2688" ht="12.75" customHeight="1">
      <c r="A2688" s="16">
        <v>44146.0</v>
      </c>
      <c r="B2688" s="8" t="s">
        <v>3083</v>
      </c>
      <c r="C2688" s="8" t="s">
        <v>3084</v>
      </c>
      <c r="D2688" s="11">
        <v>1.4047570634E10</v>
      </c>
      <c r="E2688" s="18" t="s">
        <v>24</v>
      </c>
      <c r="F2688" s="17" t="str">
        <f t="shared" si="1"/>
        <v>BUY</v>
      </c>
      <c r="G2688" s="12">
        <v>33.529999</v>
      </c>
      <c r="H2688" s="12">
        <v>1000.0</v>
      </c>
      <c r="I2688" s="16">
        <v>44727.0</v>
      </c>
      <c r="J2688" s="14">
        <v>27.0</v>
      </c>
      <c r="K2688" s="14">
        <f t="shared" si="2"/>
        <v>805.2490547</v>
      </c>
      <c r="L2688" s="15">
        <f t="shared" si="3"/>
        <v>-0.1947509453</v>
      </c>
      <c r="M2688" s="15">
        <f t="shared" si="4"/>
        <v>0.1947509453</v>
      </c>
      <c r="N2688" s="8">
        <f t="shared" si="5"/>
        <v>581</v>
      </c>
    </row>
    <row r="2689" ht="12.75" customHeight="1">
      <c r="A2689" s="7">
        <v>44148.0</v>
      </c>
      <c r="B2689" s="8" t="s">
        <v>549</v>
      </c>
      <c r="C2689" s="8" t="s">
        <v>550</v>
      </c>
      <c r="D2689" s="11">
        <v>2.0361631721E10</v>
      </c>
      <c r="E2689" s="8" t="s">
        <v>24</v>
      </c>
      <c r="F2689" s="8" t="str">
        <f t="shared" si="1"/>
        <v>BUY</v>
      </c>
      <c r="G2689" s="12">
        <v>16.01</v>
      </c>
      <c r="H2689" s="12">
        <v>1000.0</v>
      </c>
      <c r="I2689" s="7">
        <v>44397.0</v>
      </c>
      <c r="J2689" s="14">
        <v>21.190001</v>
      </c>
      <c r="K2689" s="14">
        <f t="shared" si="2"/>
        <v>1323.547845</v>
      </c>
      <c r="L2689" s="15">
        <f t="shared" si="3"/>
        <v>0.3235478451</v>
      </c>
      <c r="M2689" s="15">
        <f t="shared" si="4"/>
        <v>-0.3235478451</v>
      </c>
      <c r="N2689" s="8">
        <f t="shared" si="5"/>
        <v>249</v>
      </c>
    </row>
    <row r="2690" ht="12.75" customHeight="1">
      <c r="A2690" s="7">
        <v>44148.0</v>
      </c>
      <c r="B2690" s="8" t="s">
        <v>146</v>
      </c>
      <c r="C2690" s="8" t="s">
        <v>147</v>
      </c>
      <c r="D2690" s="11">
        <v>4.07756017E10</v>
      </c>
      <c r="E2690" s="8" t="s">
        <v>20</v>
      </c>
      <c r="F2690" s="8" t="str">
        <f t="shared" si="1"/>
        <v>SELL</v>
      </c>
      <c r="G2690" s="12">
        <v>58.08</v>
      </c>
      <c r="H2690" s="12">
        <v>1000.0</v>
      </c>
      <c r="I2690" s="7">
        <v>44456.0</v>
      </c>
      <c r="J2690" s="14">
        <v>38.04</v>
      </c>
      <c r="K2690" s="14">
        <f t="shared" si="2"/>
        <v>654.9586777</v>
      </c>
      <c r="L2690" s="15">
        <f t="shared" si="3"/>
        <v>0.3450413223</v>
      </c>
      <c r="M2690" s="15">
        <f t="shared" si="4"/>
        <v>-0.3450413223</v>
      </c>
      <c r="N2690" s="8">
        <f t="shared" si="5"/>
        <v>308</v>
      </c>
    </row>
    <row r="2691" ht="12.75" customHeight="1">
      <c r="A2691" s="7">
        <v>44148.0</v>
      </c>
      <c r="B2691" s="8" t="s">
        <v>2349</v>
      </c>
      <c r="C2691" s="8" t="s">
        <v>2350</v>
      </c>
      <c r="D2691" s="11">
        <v>1.8977769212E10</v>
      </c>
      <c r="E2691" s="8" t="s">
        <v>24</v>
      </c>
      <c r="F2691" s="8" t="str">
        <f t="shared" si="1"/>
        <v>BUY</v>
      </c>
      <c r="G2691" s="12">
        <v>44.560001</v>
      </c>
      <c r="H2691" s="12">
        <v>1000.0</v>
      </c>
      <c r="I2691" s="16">
        <v>44727.0</v>
      </c>
      <c r="J2691" s="14">
        <v>20.110001</v>
      </c>
      <c r="K2691" s="14">
        <f t="shared" si="2"/>
        <v>451.3016281</v>
      </c>
      <c r="L2691" s="15">
        <f t="shared" si="3"/>
        <v>-0.5486983719</v>
      </c>
      <c r="M2691" s="15">
        <f t="shared" si="4"/>
        <v>0.5486983719</v>
      </c>
      <c r="N2691" s="8">
        <f t="shared" si="5"/>
        <v>579</v>
      </c>
    </row>
    <row r="2692" ht="12.75" customHeight="1">
      <c r="A2692" s="7">
        <v>44148.0</v>
      </c>
      <c r="B2692" s="8" t="s">
        <v>431</v>
      </c>
      <c r="C2692" s="8" t="s">
        <v>432</v>
      </c>
      <c r="D2692" s="11">
        <v>4.3266420622E10</v>
      </c>
      <c r="E2692" s="8" t="s">
        <v>20</v>
      </c>
      <c r="F2692" s="8" t="str">
        <f t="shared" si="1"/>
        <v>SELL</v>
      </c>
      <c r="G2692" s="12">
        <v>64.23481</v>
      </c>
      <c r="H2692" s="12">
        <v>1000.0</v>
      </c>
      <c r="I2692" s="16">
        <v>44727.0</v>
      </c>
      <c r="J2692" s="14">
        <v>91.484024</v>
      </c>
      <c r="K2692" s="14">
        <f t="shared" si="2"/>
        <v>1424.212573</v>
      </c>
      <c r="L2692" s="15">
        <f t="shared" si="3"/>
        <v>-0.4242125726</v>
      </c>
      <c r="M2692" s="15">
        <f t="shared" si="4"/>
        <v>0.4242125726</v>
      </c>
      <c r="N2692" s="8">
        <f t="shared" si="5"/>
        <v>579</v>
      </c>
    </row>
    <row r="2693" ht="12.75" customHeight="1">
      <c r="A2693" s="7">
        <v>44148.0</v>
      </c>
      <c r="B2693" s="8" t="s">
        <v>543</v>
      </c>
      <c r="C2693" s="8" t="s">
        <v>544</v>
      </c>
      <c r="D2693" s="11">
        <v>1.02879970529E11</v>
      </c>
      <c r="E2693" s="8" t="s">
        <v>20</v>
      </c>
      <c r="F2693" s="8" t="str">
        <f t="shared" si="1"/>
        <v>SELL</v>
      </c>
      <c r="G2693" s="12">
        <v>57.04</v>
      </c>
      <c r="H2693" s="12">
        <v>1000.0</v>
      </c>
      <c r="I2693" s="16">
        <v>44727.0</v>
      </c>
      <c r="J2693" s="14">
        <v>56.45</v>
      </c>
      <c r="K2693" s="14">
        <f t="shared" si="2"/>
        <v>989.6563815</v>
      </c>
      <c r="L2693" s="15">
        <f t="shared" si="3"/>
        <v>0.01034361851</v>
      </c>
      <c r="M2693" s="15">
        <f t="shared" si="4"/>
        <v>-0.01034361851</v>
      </c>
      <c r="N2693" s="8">
        <f t="shared" si="5"/>
        <v>579</v>
      </c>
    </row>
    <row r="2694" ht="12.75" customHeight="1">
      <c r="A2694" s="16">
        <v>44148.0</v>
      </c>
      <c r="B2694" s="8" t="s">
        <v>455</v>
      </c>
      <c r="C2694" s="8" t="s">
        <v>456</v>
      </c>
      <c r="D2694" s="11">
        <v>5.8573620898E10</v>
      </c>
      <c r="E2694" s="17" t="s">
        <v>20</v>
      </c>
      <c r="F2694" s="18" t="str">
        <f t="shared" si="1"/>
        <v>SELL</v>
      </c>
      <c r="G2694" s="12">
        <v>222.0</v>
      </c>
      <c r="H2694" s="12">
        <v>1000.0</v>
      </c>
      <c r="I2694" s="16">
        <v>44617.0</v>
      </c>
      <c r="J2694" s="14">
        <v>225.229996</v>
      </c>
      <c r="K2694" s="14">
        <f t="shared" si="2"/>
        <v>1014.549532</v>
      </c>
      <c r="L2694" s="15">
        <f t="shared" si="3"/>
        <v>-0.01454953153</v>
      </c>
      <c r="M2694" s="15">
        <f t="shared" si="4"/>
        <v>0.01454953153</v>
      </c>
      <c r="N2694" s="8">
        <f t="shared" si="5"/>
        <v>469</v>
      </c>
    </row>
    <row r="2695" ht="12.75" customHeight="1">
      <c r="A2695" s="7">
        <v>44151.0</v>
      </c>
      <c r="B2695" s="8" t="s">
        <v>76</v>
      </c>
      <c r="C2695" s="8" t="s">
        <v>77</v>
      </c>
      <c r="D2695" s="11">
        <v>1.57074705249E11</v>
      </c>
      <c r="E2695" s="8" t="s">
        <v>20</v>
      </c>
      <c r="F2695" s="8" t="str">
        <f t="shared" si="1"/>
        <v>SELL</v>
      </c>
      <c r="G2695" s="12">
        <v>144.669998</v>
      </c>
      <c r="H2695" s="12">
        <v>1000.0</v>
      </c>
      <c r="I2695" s="7">
        <v>44179.0</v>
      </c>
      <c r="J2695" s="14">
        <v>169.300003</v>
      </c>
      <c r="K2695" s="14">
        <f t="shared" si="2"/>
        <v>1170.24957</v>
      </c>
      <c r="L2695" s="15">
        <f t="shared" si="3"/>
        <v>-0.1702495703</v>
      </c>
      <c r="M2695" s="15">
        <f t="shared" si="4"/>
        <v>0.1702495703</v>
      </c>
      <c r="N2695" s="8">
        <f t="shared" si="5"/>
        <v>28</v>
      </c>
    </row>
    <row r="2696" ht="12.75" customHeight="1">
      <c r="A2696" s="7">
        <v>44151.0</v>
      </c>
      <c r="B2696" s="8" t="s">
        <v>545</v>
      </c>
      <c r="C2696" s="8" t="s">
        <v>546</v>
      </c>
      <c r="D2696" s="11">
        <v>2.6363E10</v>
      </c>
      <c r="E2696" s="8" t="s">
        <v>20</v>
      </c>
      <c r="F2696" s="8" t="str">
        <f t="shared" si="1"/>
        <v>SELL</v>
      </c>
      <c r="G2696" s="12">
        <v>34.431068</v>
      </c>
      <c r="H2696" s="12">
        <v>1000.0</v>
      </c>
      <c r="I2696" s="7">
        <v>44551.0</v>
      </c>
      <c r="J2696" s="14">
        <v>34.57848</v>
      </c>
      <c r="K2696" s="14">
        <f t="shared" si="2"/>
        <v>1004.281366</v>
      </c>
      <c r="L2696" s="15">
        <f t="shared" si="3"/>
        <v>-0.004281365887</v>
      </c>
      <c r="M2696" s="15">
        <f t="shared" si="4"/>
        <v>0.004281365887</v>
      </c>
      <c r="N2696" s="8">
        <f t="shared" si="5"/>
        <v>400</v>
      </c>
    </row>
    <row r="2697" ht="12.75" customHeight="1">
      <c r="A2697" s="7">
        <v>44151.0</v>
      </c>
      <c r="B2697" s="8" t="s">
        <v>1236</v>
      </c>
      <c r="C2697" s="8" t="s">
        <v>1237</v>
      </c>
      <c r="D2697" s="11">
        <v>5.6973727227E10</v>
      </c>
      <c r="E2697" s="8" t="s">
        <v>20</v>
      </c>
      <c r="F2697" s="8" t="str">
        <f t="shared" si="1"/>
        <v>SELL</v>
      </c>
      <c r="G2697" s="12">
        <v>179.957382</v>
      </c>
      <c r="H2697" s="12">
        <v>1000.0</v>
      </c>
      <c r="I2697" s="16">
        <v>44727.0</v>
      </c>
      <c r="J2697" s="14">
        <v>305.892365</v>
      </c>
      <c r="K2697" s="14">
        <f t="shared" si="2"/>
        <v>1699.804485</v>
      </c>
      <c r="L2697" s="15">
        <f t="shared" si="3"/>
        <v>-0.6998044848</v>
      </c>
      <c r="M2697" s="15">
        <f t="shared" si="4"/>
        <v>0.6998044848</v>
      </c>
      <c r="N2697" s="8">
        <f t="shared" si="5"/>
        <v>576</v>
      </c>
    </row>
    <row r="2698" ht="12.75" customHeight="1">
      <c r="A2698" s="7">
        <v>44152.0</v>
      </c>
      <c r="B2698" s="8" t="s">
        <v>3087</v>
      </c>
      <c r="C2698" s="8" t="s">
        <v>3088</v>
      </c>
      <c r="D2698" s="11">
        <v>3.8047537602E10</v>
      </c>
      <c r="E2698" s="8" t="s">
        <v>20</v>
      </c>
      <c r="F2698" s="8" t="str">
        <f t="shared" si="1"/>
        <v>SELL</v>
      </c>
      <c r="G2698" s="12">
        <v>35.049999</v>
      </c>
      <c r="H2698" s="12">
        <v>1000.0</v>
      </c>
      <c r="I2698" s="16">
        <v>44727.0</v>
      </c>
      <c r="J2698" s="14">
        <v>32.490002</v>
      </c>
      <c r="K2698" s="14">
        <f t="shared" si="2"/>
        <v>926.9615671</v>
      </c>
      <c r="L2698" s="15">
        <f t="shared" si="3"/>
        <v>0.0730384329</v>
      </c>
      <c r="M2698" s="15">
        <f t="shared" si="4"/>
        <v>-0.0730384329</v>
      </c>
      <c r="N2698" s="8">
        <f t="shared" si="5"/>
        <v>575</v>
      </c>
    </row>
    <row r="2699" ht="12.75" customHeight="1">
      <c r="A2699" s="7">
        <v>44153.0</v>
      </c>
      <c r="B2699" s="8" t="s">
        <v>521</v>
      </c>
      <c r="C2699" s="8" t="s">
        <v>522</v>
      </c>
      <c r="D2699" s="11">
        <v>1.54760098E10</v>
      </c>
      <c r="E2699" s="8" t="s">
        <v>24</v>
      </c>
      <c r="F2699" s="8" t="str">
        <f t="shared" si="1"/>
        <v>BUY</v>
      </c>
      <c r="G2699" s="12">
        <v>26.890509</v>
      </c>
      <c r="H2699" s="12">
        <v>1000.0</v>
      </c>
      <c r="I2699" s="7">
        <v>44179.0</v>
      </c>
      <c r="J2699" s="14">
        <v>29.491589</v>
      </c>
      <c r="K2699" s="14">
        <f t="shared" si="2"/>
        <v>1096.728552</v>
      </c>
      <c r="L2699" s="15">
        <f t="shared" si="3"/>
        <v>0.09672855207</v>
      </c>
      <c r="M2699" s="15">
        <f t="shared" si="4"/>
        <v>-0.09672855207</v>
      </c>
      <c r="N2699" s="8">
        <f t="shared" si="5"/>
        <v>26</v>
      </c>
    </row>
    <row r="2700" ht="12.75" customHeight="1">
      <c r="A2700" s="16">
        <v>44153.0</v>
      </c>
      <c r="B2700" s="8" t="s">
        <v>816</v>
      </c>
      <c r="C2700" s="8" t="s">
        <v>817</v>
      </c>
      <c r="D2700" s="11">
        <v>1.51115317124E11</v>
      </c>
      <c r="E2700" s="17" t="s">
        <v>20</v>
      </c>
      <c r="F2700" s="18" t="str">
        <f t="shared" si="1"/>
        <v>SELL</v>
      </c>
      <c r="G2700" s="12">
        <v>142.753433</v>
      </c>
      <c r="H2700" s="12">
        <v>1000.0</v>
      </c>
      <c r="I2700" s="16">
        <v>44727.0</v>
      </c>
      <c r="J2700" s="14">
        <v>150.364761</v>
      </c>
      <c r="K2700" s="14">
        <f t="shared" si="2"/>
        <v>1053.318003</v>
      </c>
      <c r="L2700" s="15">
        <f t="shared" si="3"/>
        <v>-0.05331800322</v>
      </c>
      <c r="M2700" s="15">
        <f t="shared" si="4"/>
        <v>0.05331800322</v>
      </c>
      <c r="N2700" s="8">
        <f t="shared" si="5"/>
        <v>574</v>
      </c>
    </row>
    <row r="2701" ht="12.75" customHeight="1">
      <c r="A2701" s="7">
        <v>44155.0</v>
      </c>
      <c r="B2701" s="8" t="s">
        <v>564</v>
      </c>
      <c r="C2701" s="8" t="s">
        <v>565</v>
      </c>
      <c r="D2701" s="11">
        <v>1.1175022989E10</v>
      </c>
      <c r="E2701" s="8" t="s">
        <v>24</v>
      </c>
      <c r="F2701" s="8" t="str">
        <f t="shared" si="1"/>
        <v>BUY</v>
      </c>
      <c r="G2701" s="12">
        <v>232.529999</v>
      </c>
      <c r="H2701" s="12">
        <v>1000.0</v>
      </c>
      <c r="I2701" s="16">
        <v>44727.0</v>
      </c>
      <c r="J2701" s="14">
        <v>161.220001</v>
      </c>
      <c r="K2701" s="14">
        <f t="shared" si="2"/>
        <v>693.3299002</v>
      </c>
      <c r="L2701" s="15">
        <f t="shared" si="3"/>
        <v>-0.3066700998</v>
      </c>
      <c r="M2701" s="15">
        <f t="shared" si="4"/>
        <v>0.3066700998</v>
      </c>
      <c r="N2701" s="8">
        <f t="shared" si="5"/>
        <v>572</v>
      </c>
    </row>
    <row r="2702" ht="12.75" customHeight="1">
      <c r="A2702" s="7">
        <v>44155.0</v>
      </c>
      <c r="B2702" s="8" t="s">
        <v>505</v>
      </c>
      <c r="C2702" s="8" t="s">
        <v>506</v>
      </c>
      <c r="D2702" s="11">
        <v>1.2643291121E10</v>
      </c>
      <c r="E2702" s="8" t="s">
        <v>24</v>
      </c>
      <c r="F2702" s="8" t="str">
        <f t="shared" si="1"/>
        <v>BUY</v>
      </c>
      <c r="G2702" s="12">
        <v>53.125526</v>
      </c>
      <c r="H2702" s="12">
        <v>1000.0</v>
      </c>
      <c r="I2702" s="7">
        <v>44179.0</v>
      </c>
      <c r="J2702" s="14">
        <v>48.272976</v>
      </c>
      <c r="K2702" s="14">
        <f t="shared" si="2"/>
        <v>908.6587867</v>
      </c>
      <c r="L2702" s="15">
        <f t="shared" si="3"/>
        <v>-0.09134121326</v>
      </c>
      <c r="M2702" s="15">
        <f t="shared" si="4"/>
        <v>0.09134121326</v>
      </c>
      <c r="N2702" s="8">
        <f t="shared" si="5"/>
        <v>24</v>
      </c>
    </row>
    <row r="2703" ht="12.75" customHeight="1">
      <c r="A2703" s="7">
        <v>44155.0</v>
      </c>
      <c r="B2703" s="8" t="s">
        <v>97</v>
      </c>
      <c r="C2703" s="8" t="s">
        <v>98</v>
      </c>
      <c r="D2703" s="11">
        <v>1.45044414E10</v>
      </c>
      <c r="E2703" s="8" t="s">
        <v>24</v>
      </c>
      <c r="F2703" s="8" t="str">
        <f t="shared" si="1"/>
        <v>BUY</v>
      </c>
      <c r="G2703" s="12">
        <v>107.38</v>
      </c>
      <c r="H2703" s="12">
        <v>1000.0</v>
      </c>
      <c r="I2703" s="7">
        <v>44719.0</v>
      </c>
      <c r="J2703" s="14">
        <v>125.8</v>
      </c>
      <c r="K2703" s="14">
        <f t="shared" si="2"/>
        <v>1171.540324</v>
      </c>
      <c r="L2703" s="15">
        <f t="shared" si="3"/>
        <v>0.1715403241</v>
      </c>
      <c r="M2703" s="15">
        <f t="shared" si="4"/>
        <v>-0.1715403241</v>
      </c>
      <c r="N2703" s="8">
        <f t="shared" si="5"/>
        <v>564</v>
      </c>
    </row>
    <row r="2704" ht="12.75" customHeight="1">
      <c r="A2704" s="7">
        <v>44165.0</v>
      </c>
      <c r="B2704" s="8" t="s">
        <v>302</v>
      </c>
      <c r="C2704" s="8" t="s">
        <v>303</v>
      </c>
      <c r="D2704" s="11">
        <v>3.30665748E10</v>
      </c>
      <c r="E2704" s="8" t="s">
        <v>20</v>
      </c>
      <c r="F2704" s="8" t="str">
        <f t="shared" si="1"/>
        <v>SELL</v>
      </c>
      <c r="G2704" s="12">
        <v>216.902161</v>
      </c>
      <c r="H2704" s="12">
        <v>1000.0</v>
      </c>
      <c r="I2704" s="16">
        <v>44727.0</v>
      </c>
      <c r="J2704" s="14">
        <v>193.903931</v>
      </c>
      <c r="K2704" s="14">
        <f t="shared" si="2"/>
        <v>893.9695672</v>
      </c>
      <c r="L2704" s="15">
        <f t="shared" si="3"/>
        <v>0.1060304328</v>
      </c>
      <c r="M2704" s="15">
        <f t="shared" si="4"/>
        <v>-0.1060304328</v>
      </c>
      <c r="N2704" s="8">
        <f t="shared" si="5"/>
        <v>562</v>
      </c>
    </row>
    <row r="2705" ht="12.75" customHeight="1">
      <c r="A2705" s="7">
        <v>44165.0</v>
      </c>
      <c r="B2705" s="8" t="s">
        <v>89</v>
      </c>
      <c r="C2705" s="8" t="s">
        <v>90</v>
      </c>
      <c r="D2705" s="11">
        <v>1.79830167494E11</v>
      </c>
      <c r="E2705" s="8" t="s">
        <v>20</v>
      </c>
      <c r="F2705" s="8" t="str">
        <f t="shared" si="1"/>
        <v>SELL</v>
      </c>
      <c r="G2705" s="12">
        <v>490.700012</v>
      </c>
      <c r="H2705" s="12">
        <v>1000.0</v>
      </c>
      <c r="I2705" s="7">
        <v>44211.0</v>
      </c>
      <c r="J2705" s="14">
        <v>497.980011</v>
      </c>
      <c r="K2705" s="14">
        <f t="shared" si="2"/>
        <v>1014.835946</v>
      </c>
      <c r="L2705" s="15">
        <f t="shared" si="3"/>
        <v>-0.01483594624</v>
      </c>
      <c r="M2705" s="15">
        <f t="shared" si="4"/>
        <v>0.01483594624</v>
      </c>
      <c r="N2705" s="8">
        <f t="shared" si="5"/>
        <v>46</v>
      </c>
    </row>
    <row r="2706" ht="12.75" customHeight="1">
      <c r="A2706" s="7">
        <v>44165.0</v>
      </c>
      <c r="B2706" s="8" t="s">
        <v>2994</v>
      </c>
      <c r="C2706" s="8" t="s">
        <v>2995</v>
      </c>
      <c r="D2706" s="11">
        <v>2.0866649706E10</v>
      </c>
      <c r="E2706" s="8" t="s">
        <v>24</v>
      </c>
      <c r="F2706" s="8" t="str">
        <f t="shared" si="1"/>
        <v>BUY</v>
      </c>
      <c r="G2706" s="12">
        <v>18.397104</v>
      </c>
      <c r="H2706" s="12">
        <v>1000.0</v>
      </c>
      <c r="I2706" s="7">
        <v>44231.0</v>
      </c>
      <c r="J2706" s="14">
        <v>19.151812</v>
      </c>
      <c r="K2706" s="14">
        <f t="shared" si="2"/>
        <v>1041.023196</v>
      </c>
      <c r="L2706" s="15">
        <f t="shared" si="3"/>
        <v>0.04102319582</v>
      </c>
      <c r="M2706" s="15">
        <f t="shared" si="4"/>
        <v>-0.04102319582</v>
      </c>
      <c r="N2706" s="8">
        <f t="shared" si="5"/>
        <v>66</v>
      </c>
    </row>
    <row r="2707" ht="12.75" customHeight="1">
      <c r="A2707" s="7">
        <v>44166.0</v>
      </c>
      <c r="B2707" s="8" t="s">
        <v>644</v>
      </c>
      <c r="C2707" s="8" t="s">
        <v>645</v>
      </c>
      <c r="D2707" s="11">
        <v>6.9650124965E10</v>
      </c>
      <c r="E2707" s="8" t="s">
        <v>20</v>
      </c>
      <c r="F2707" s="8" t="str">
        <f t="shared" si="1"/>
        <v>SELL</v>
      </c>
      <c r="G2707" s="12">
        <v>66.143211</v>
      </c>
      <c r="H2707" s="12">
        <v>1000.0</v>
      </c>
      <c r="I2707" s="7">
        <v>44372.0</v>
      </c>
      <c r="J2707" s="14">
        <v>80.884438</v>
      </c>
      <c r="K2707" s="14">
        <f t="shared" si="2"/>
        <v>1222.86833</v>
      </c>
      <c r="L2707" s="15">
        <f t="shared" si="3"/>
        <v>-0.2228683304</v>
      </c>
      <c r="M2707" s="15">
        <f t="shared" si="4"/>
        <v>0.2228683304</v>
      </c>
      <c r="N2707" s="8">
        <f t="shared" si="5"/>
        <v>206</v>
      </c>
    </row>
    <row r="2708" ht="12.75" customHeight="1">
      <c r="A2708" s="16">
        <v>44166.0</v>
      </c>
      <c r="B2708" s="8" t="s">
        <v>129</v>
      </c>
      <c r="C2708" s="8" t="s">
        <v>130</v>
      </c>
      <c r="D2708" s="11">
        <v>1.5587597568E11</v>
      </c>
      <c r="E2708" s="17" t="s">
        <v>20</v>
      </c>
      <c r="F2708" s="18" t="str">
        <f t="shared" si="1"/>
        <v>SELL</v>
      </c>
      <c r="G2708" s="12">
        <v>26.460619</v>
      </c>
      <c r="H2708" s="12">
        <v>1000.0</v>
      </c>
      <c r="I2708" s="16">
        <v>44204.0</v>
      </c>
      <c r="J2708" s="14">
        <v>31.298212</v>
      </c>
      <c r="K2708" s="14">
        <f t="shared" si="2"/>
        <v>1182.822367</v>
      </c>
      <c r="L2708" s="15">
        <f t="shared" si="3"/>
        <v>-0.1828223671</v>
      </c>
      <c r="M2708" s="15">
        <f t="shared" si="4"/>
        <v>0.1828223671</v>
      </c>
      <c r="N2708" s="8">
        <f t="shared" si="5"/>
        <v>38</v>
      </c>
    </row>
    <row r="2709" ht="12.75" customHeight="1">
      <c r="A2709" s="7">
        <v>44173.0</v>
      </c>
      <c r="B2709" s="8" t="s">
        <v>1162</v>
      </c>
      <c r="C2709" s="8" t="s">
        <v>1163</v>
      </c>
      <c r="D2709" s="11">
        <v>1.49532015E10</v>
      </c>
      <c r="E2709" s="8" t="s">
        <v>20</v>
      </c>
      <c r="F2709" s="8" t="str">
        <f t="shared" si="1"/>
        <v>SELL</v>
      </c>
      <c r="G2709" s="12">
        <v>117.759476</v>
      </c>
      <c r="H2709" s="12">
        <v>1000.0</v>
      </c>
      <c r="I2709" s="16">
        <v>44727.0</v>
      </c>
      <c r="J2709" s="14">
        <v>125.626366</v>
      </c>
      <c r="K2709" s="14">
        <f t="shared" si="2"/>
        <v>1066.80473</v>
      </c>
      <c r="L2709" s="15">
        <f t="shared" si="3"/>
        <v>-0.06680473001</v>
      </c>
      <c r="M2709" s="15">
        <f t="shared" si="4"/>
        <v>0.06680473001</v>
      </c>
      <c r="N2709" s="8">
        <f t="shared" si="5"/>
        <v>554</v>
      </c>
    </row>
    <row r="2710" ht="12.75" customHeight="1">
      <c r="A2710" s="7">
        <v>44174.0</v>
      </c>
      <c r="B2710" s="8" t="s">
        <v>491</v>
      </c>
      <c r="C2710" s="8" t="s">
        <v>492</v>
      </c>
      <c r="D2710" s="11">
        <v>1.2363668045E10</v>
      </c>
      <c r="E2710" s="8" t="s">
        <v>20</v>
      </c>
      <c r="F2710" s="8" t="str">
        <f t="shared" si="1"/>
        <v>SELL</v>
      </c>
      <c r="G2710" s="12">
        <v>143.520004</v>
      </c>
      <c r="H2710" s="12">
        <v>1000.0</v>
      </c>
      <c r="I2710" s="16">
        <v>44727.0</v>
      </c>
      <c r="J2710" s="14">
        <v>77.059998</v>
      </c>
      <c r="K2710" s="14">
        <f t="shared" si="2"/>
        <v>536.9286222</v>
      </c>
      <c r="L2710" s="15">
        <f t="shared" si="3"/>
        <v>0.4630713778</v>
      </c>
      <c r="M2710" s="15">
        <f t="shared" si="4"/>
        <v>-0.4630713778</v>
      </c>
      <c r="N2710" s="8">
        <f t="shared" si="5"/>
        <v>553</v>
      </c>
    </row>
    <row r="2711" ht="12.75" customHeight="1">
      <c r="A2711" s="7">
        <v>44175.0</v>
      </c>
      <c r="B2711" s="8" t="s">
        <v>3107</v>
      </c>
      <c r="C2711" s="8" t="s">
        <v>3108</v>
      </c>
      <c r="D2711" s="11">
        <v>7.8819685673E10</v>
      </c>
      <c r="E2711" s="8" t="s">
        <v>20</v>
      </c>
      <c r="F2711" s="8" t="str">
        <f t="shared" si="1"/>
        <v>SELL</v>
      </c>
      <c r="G2711" s="12">
        <v>144.710007</v>
      </c>
      <c r="H2711" s="12">
        <v>1000.0</v>
      </c>
      <c r="I2711" s="16">
        <v>44727.0</v>
      </c>
      <c r="J2711" s="14">
        <v>101.470001</v>
      </c>
      <c r="K2711" s="14">
        <f t="shared" si="2"/>
        <v>701.1954674</v>
      </c>
      <c r="L2711" s="15">
        <f t="shared" si="3"/>
        <v>0.2988045326</v>
      </c>
      <c r="M2711" s="15">
        <f t="shared" si="4"/>
        <v>-0.2988045326</v>
      </c>
      <c r="N2711" s="8">
        <f t="shared" si="5"/>
        <v>552</v>
      </c>
    </row>
    <row r="2712" ht="12.75" customHeight="1">
      <c r="A2712" s="7">
        <v>44175.0</v>
      </c>
      <c r="B2712" s="8" t="s">
        <v>3111</v>
      </c>
      <c r="C2712" s="8" t="s">
        <v>3112</v>
      </c>
      <c r="D2712" s="11">
        <v>3.0238048846E10</v>
      </c>
      <c r="E2712" s="8" t="s">
        <v>20</v>
      </c>
      <c r="F2712" s="8" t="str">
        <f t="shared" si="1"/>
        <v>SELL</v>
      </c>
      <c r="G2712" s="12">
        <v>186.0</v>
      </c>
      <c r="H2712" s="12">
        <v>1000.0</v>
      </c>
      <c r="I2712" s="7">
        <v>44655.0</v>
      </c>
      <c r="J2712" s="14">
        <v>127.209999</v>
      </c>
      <c r="K2712" s="14">
        <f t="shared" si="2"/>
        <v>683.9247258</v>
      </c>
      <c r="L2712" s="15">
        <f t="shared" si="3"/>
        <v>0.3160752742</v>
      </c>
      <c r="M2712" s="15">
        <f t="shared" si="4"/>
        <v>-0.3160752742</v>
      </c>
      <c r="N2712" s="8">
        <f t="shared" si="5"/>
        <v>480</v>
      </c>
    </row>
    <row r="2713" ht="12.75" customHeight="1">
      <c r="A2713" s="16">
        <v>44176.0</v>
      </c>
      <c r="B2713" s="8" t="s">
        <v>3121</v>
      </c>
      <c r="C2713" s="8" t="s">
        <v>3122</v>
      </c>
      <c r="D2713" s="11">
        <v>1.350107798E10</v>
      </c>
      <c r="E2713" s="18" t="s">
        <v>24</v>
      </c>
      <c r="F2713" s="17" t="str">
        <f t="shared" si="1"/>
        <v>BUY</v>
      </c>
      <c r="G2713" s="12">
        <v>15.877923</v>
      </c>
      <c r="H2713" s="12">
        <v>1000.0</v>
      </c>
      <c r="I2713" s="16">
        <v>44727.0</v>
      </c>
      <c r="J2713" s="14">
        <v>10.213426</v>
      </c>
      <c r="K2713" s="14">
        <f t="shared" si="2"/>
        <v>643.2469788</v>
      </c>
      <c r="L2713" s="15">
        <f t="shared" si="3"/>
        <v>-0.3567530212</v>
      </c>
      <c r="M2713" s="15">
        <f t="shared" si="4"/>
        <v>0.3567530212</v>
      </c>
      <c r="N2713" s="8">
        <f t="shared" si="5"/>
        <v>551</v>
      </c>
    </row>
    <row r="2714" ht="12.75" customHeight="1">
      <c r="A2714" s="7">
        <v>44179.0</v>
      </c>
      <c r="B2714" s="8" t="s">
        <v>76</v>
      </c>
      <c r="C2714" s="8" t="s">
        <v>77</v>
      </c>
      <c r="D2714" s="11">
        <v>1.57074705249E11</v>
      </c>
      <c r="E2714" s="8" t="s">
        <v>24</v>
      </c>
      <c r="F2714" s="8" t="str">
        <f t="shared" si="1"/>
        <v>BUY</v>
      </c>
      <c r="G2714" s="12">
        <v>169.300003</v>
      </c>
      <c r="H2714" s="12">
        <v>1000.0</v>
      </c>
      <c r="I2714" s="7">
        <v>44215.0</v>
      </c>
      <c r="J2714" s="14">
        <v>172.259995</v>
      </c>
      <c r="K2714" s="14">
        <f t="shared" si="2"/>
        <v>1017.483709</v>
      </c>
      <c r="L2714" s="15">
        <f t="shared" si="3"/>
        <v>0.01748370908</v>
      </c>
      <c r="M2714" s="15">
        <f t="shared" si="4"/>
        <v>-0.01748370908</v>
      </c>
      <c r="N2714" s="8">
        <f t="shared" si="5"/>
        <v>36</v>
      </c>
    </row>
    <row r="2715" ht="12.75" customHeight="1">
      <c r="A2715" s="7">
        <v>44179.0</v>
      </c>
      <c r="B2715" s="8" t="s">
        <v>505</v>
      </c>
      <c r="C2715" s="8" t="s">
        <v>506</v>
      </c>
      <c r="D2715" s="11">
        <v>1.2643291121E10</v>
      </c>
      <c r="E2715" s="8" t="s">
        <v>20</v>
      </c>
      <c r="F2715" s="8" t="str">
        <f t="shared" si="1"/>
        <v>SELL</v>
      </c>
      <c r="G2715" s="12">
        <v>48.272976</v>
      </c>
      <c r="H2715" s="12">
        <v>1000.0</v>
      </c>
      <c r="I2715" s="16">
        <v>44727.0</v>
      </c>
      <c r="J2715" s="14">
        <v>73.026398</v>
      </c>
      <c r="K2715" s="14">
        <f t="shared" si="2"/>
        <v>1512.780111</v>
      </c>
      <c r="L2715" s="15">
        <f t="shared" si="3"/>
        <v>-0.5127801112</v>
      </c>
      <c r="M2715" s="15">
        <f t="shared" si="4"/>
        <v>0.5127801112</v>
      </c>
      <c r="N2715" s="8">
        <f t="shared" si="5"/>
        <v>548</v>
      </c>
    </row>
    <row r="2716" ht="12.75" customHeight="1">
      <c r="A2716" s="7">
        <v>44179.0</v>
      </c>
      <c r="B2716" s="8" t="s">
        <v>521</v>
      </c>
      <c r="C2716" s="8" t="s">
        <v>522</v>
      </c>
      <c r="D2716" s="11">
        <v>1.54760098E10</v>
      </c>
      <c r="E2716" s="8" t="s">
        <v>20</v>
      </c>
      <c r="F2716" s="8" t="str">
        <f t="shared" si="1"/>
        <v>SELL</v>
      </c>
      <c r="G2716" s="12">
        <v>29.491589</v>
      </c>
      <c r="H2716" s="12">
        <v>1000.0</v>
      </c>
      <c r="I2716" s="16">
        <v>44727.0</v>
      </c>
      <c r="J2716" s="14">
        <v>30.054838</v>
      </c>
      <c r="K2716" s="14">
        <f t="shared" si="2"/>
        <v>1019.098632</v>
      </c>
      <c r="L2716" s="15">
        <f t="shared" si="3"/>
        <v>-0.01909863182</v>
      </c>
      <c r="M2716" s="15">
        <f t="shared" si="4"/>
        <v>0.01909863182</v>
      </c>
      <c r="N2716" s="8">
        <f t="shared" si="5"/>
        <v>548</v>
      </c>
    </row>
    <row r="2717" ht="12.75" customHeight="1">
      <c r="A2717" s="16">
        <v>44179.0</v>
      </c>
      <c r="B2717" s="8" t="s">
        <v>133</v>
      </c>
      <c r="C2717" s="8" t="s">
        <v>134</v>
      </c>
      <c r="D2717" s="11">
        <v>3.6164834473E10</v>
      </c>
      <c r="E2717" s="18" t="s">
        <v>24</v>
      </c>
      <c r="F2717" s="17" t="str">
        <f t="shared" si="1"/>
        <v>BUY</v>
      </c>
      <c r="G2717" s="12">
        <v>100.866776</v>
      </c>
      <c r="H2717" s="12">
        <v>1000.0</v>
      </c>
      <c r="I2717" s="16">
        <v>44292.0</v>
      </c>
      <c r="J2717" s="14">
        <v>109.592735</v>
      </c>
      <c r="K2717" s="14">
        <f t="shared" si="2"/>
        <v>1086.509744</v>
      </c>
      <c r="L2717" s="15">
        <f t="shared" si="3"/>
        <v>0.0865097443</v>
      </c>
      <c r="M2717" s="15">
        <f t="shared" si="4"/>
        <v>-0.0865097443</v>
      </c>
      <c r="N2717" s="8">
        <f t="shared" si="5"/>
        <v>113</v>
      </c>
    </row>
    <row r="2718" ht="12.75" customHeight="1">
      <c r="A2718" s="16">
        <v>44180.0</v>
      </c>
      <c r="B2718" s="8" t="s">
        <v>2563</v>
      </c>
      <c r="C2718" s="8" t="s">
        <v>2564</v>
      </c>
      <c r="D2718" s="11">
        <v>9.0444963415E10</v>
      </c>
      <c r="E2718" s="18" t="s">
        <v>24</v>
      </c>
      <c r="F2718" s="17" t="str">
        <f t="shared" si="1"/>
        <v>BUY</v>
      </c>
      <c r="G2718" s="12">
        <v>51.0</v>
      </c>
      <c r="H2718" s="12">
        <v>1000.0</v>
      </c>
      <c r="I2718" s="16">
        <v>44207.0</v>
      </c>
      <c r="J2718" s="14">
        <v>54.59</v>
      </c>
      <c r="K2718" s="14">
        <f t="shared" si="2"/>
        <v>1070.392157</v>
      </c>
      <c r="L2718" s="15">
        <f t="shared" si="3"/>
        <v>0.07039215686</v>
      </c>
      <c r="M2718" s="15">
        <f t="shared" si="4"/>
        <v>-0.07039215686</v>
      </c>
      <c r="N2718" s="8">
        <f t="shared" si="5"/>
        <v>27</v>
      </c>
    </row>
    <row r="2719" ht="12.75" customHeight="1">
      <c r="A2719" s="7">
        <v>44183.0</v>
      </c>
      <c r="B2719" s="8" t="s">
        <v>2690</v>
      </c>
      <c r="C2719" s="8" t="s">
        <v>2691</v>
      </c>
      <c r="D2719" s="11">
        <v>1.9576169878E10</v>
      </c>
      <c r="E2719" s="8" t="s">
        <v>20</v>
      </c>
      <c r="F2719" s="8" t="str">
        <f t="shared" si="1"/>
        <v>SELL</v>
      </c>
      <c r="G2719" s="12">
        <v>83.809998</v>
      </c>
      <c r="H2719" s="12">
        <v>1000.0</v>
      </c>
      <c r="I2719" s="7">
        <v>44596.0</v>
      </c>
      <c r="J2719" s="14">
        <v>103.190002</v>
      </c>
      <c r="K2719" s="14">
        <f t="shared" si="2"/>
        <v>1231.237376</v>
      </c>
      <c r="L2719" s="15">
        <f t="shared" si="3"/>
        <v>-0.2312373758</v>
      </c>
      <c r="M2719" s="15">
        <f t="shared" si="4"/>
        <v>0.2312373758</v>
      </c>
      <c r="N2719" s="8">
        <f t="shared" si="5"/>
        <v>413</v>
      </c>
    </row>
    <row r="2720" ht="12.75" customHeight="1">
      <c r="A2720" s="7">
        <v>44186.0</v>
      </c>
      <c r="B2720" s="8" t="s">
        <v>107</v>
      </c>
      <c r="C2720" s="8" t="s">
        <v>108</v>
      </c>
      <c r="D2720" s="11">
        <v>8.1360823648E10</v>
      </c>
      <c r="E2720" s="8" t="s">
        <v>20</v>
      </c>
      <c r="F2720" s="8" t="str">
        <f t="shared" si="1"/>
        <v>SELL</v>
      </c>
      <c r="G2720" s="12">
        <v>55.306591</v>
      </c>
      <c r="H2720" s="12">
        <v>1000.0</v>
      </c>
      <c r="I2720" s="7">
        <v>44396.0</v>
      </c>
      <c r="J2720" s="14">
        <v>59.697544</v>
      </c>
      <c r="K2720" s="14">
        <f t="shared" si="2"/>
        <v>1079.392943</v>
      </c>
      <c r="L2720" s="15">
        <f t="shared" si="3"/>
        <v>-0.07939294252</v>
      </c>
      <c r="M2720" s="15">
        <f t="shared" si="4"/>
        <v>0.07939294252</v>
      </c>
      <c r="N2720" s="8">
        <f t="shared" si="5"/>
        <v>210</v>
      </c>
    </row>
    <row r="2721" ht="12.75" customHeight="1">
      <c r="A2721" s="7">
        <v>44186.0</v>
      </c>
      <c r="B2721" s="8" t="s">
        <v>1097</v>
      </c>
      <c r="C2721" s="8" t="s">
        <v>1098</v>
      </c>
      <c r="D2721" s="11">
        <v>3.9183836564E10</v>
      </c>
      <c r="E2721" s="8" t="s">
        <v>20</v>
      </c>
      <c r="F2721" s="8" t="str">
        <f t="shared" si="1"/>
        <v>SELL</v>
      </c>
      <c r="G2721" s="12">
        <v>31.58</v>
      </c>
      <c r="H2721" s="12">
        <v>1000.0</v>
      </c>
      <c r="I2721" s="16">
        <v>44727.0</v>
      </c>
      <c r="J2721" s="14">
        <v>58.040001</v>
      </c>
      <c r="K2721" s="14">
        <f t="shared" si="2"/>
        <v>1837.872103</v>
      </c>
      <c r="L2721" s="15">
        <f t="shared" si="3"/>
        <v>-0.8378721026</v>
      </c>
      <c r="M2721" s="15">
        <f t="shared" si="4"/>
        <v>0.8378721026</v>
      </c>
      <c r="N2721" s="8">
        <f t="shared" si="5"/>
        <v>541</v>
      </c>
    </row>
    <row r="2722" ht="12.75" customHeight="1">
      <c r="A2722" s="7">
        <v>44187.0</v>
      </c>
      <c r="B2722" s="8" t="s">
        <v>390</v>
      </c>
      <c r="C2722" s="8" t="s">
        <v>391</v>
      </c>
      <c r="D2722" s="11">
        <v>4.604077228E10</v>
      </c>
      <c r="E2722" s="8" t="s">
        <v>20</v>
      </c>
      <c r="F2722" s="8" t="str">
        <f t="shared" si="1"/>
        <v>SELL</v>
      </c>
      <c r="G2722" s="12">
        <v>40.508842</v>
      </c>
      <c r="H2722" s="12">
        <v>1000.0</v>
      </c>
      <c r="I2722" s="16">
        <v>44727.0</v>
      </c>
      <c r="J2722" s="14">
        <v>33.853111</v>
      </c>
      <c r="K2722" s="14">
        <f t="shared" si="2"/>
        <v>835.6968338</v>
      </c>
      <c r="L2722" s="15">
        <f t="shared" si="3"/>
        <v>0.1643031662</v>
      </c>
      <c r="M2722" s="15">
        <f t="shared" si="4"/>
        <v>-0.1643031662</v>
      </c>
      <c r="N2722" s="8">
        <f t="shared" si="5"/>
        <v>540</v>
      </c>
    </row>
    <row r="2723" ht="12.75" customHeight="1">
      <c r="A2723" s="7">
        <v>44200.0</v>
      </c>
      <c r="B2723" s="8" t="s">
        <v>16</v>
      </c>
      <c r="C2723" s="8" t="s">
        <v>17</v>
      </c>
      <c r="D2723" s="11">
        <v>1.41375537264E11</v>
      </c>
      <c r="E2723" s="8" t="s">
        <v>20</v>
      </c>
      <c r="F2723" s="8" t="str">
        <f t="shared" si="1"/>
        <v>SELL</v>
      </c>
      <c r="G2723" s="12">
        <v>171.710449</v>
      </c>
      <c r="H2723" s="12">
        <v>1000.0</v>
      </c>
      <c r="I2723" s="7">
        <v>44480.0</v>
      </c>
      <c r="J2723" s="14">
        <v>184.614151</v>
      </c>
      <c r="K2723" s="14">
        <f t="shared" si="2"/>
        <v>1075.14803</v>
      </c>
      <c r="L2723" s="15">
        <f t="shared" si="3"/>
        <v>-0.07514803016</v>
      </c>
      <c r="M2723" s="15">
        <f t="shared" si="4"/>
        <v>0.07514803016</v>
      </c>
      <c r="N2723" s="8">
        <f t="shared" si="5"/>
        <v>280</v>
      </c>
    </row>
    <row r="2724" ht="12.75" customHeight="1">
      <c r="A2724" s="7">
        <v>44200.0</v>
      </c>
      <c r="B2724" s="8" t="s">
        <v>568</v>
      </c>
      <c r="C2724" s="8" t="s">
        <v>569</v>
      </c>
      <c r="D2724" s="11">
        <v>3.1473180708E10</v>
      </c>
      <c r="E2724" s="8" t="s">
        <v>20</v>
      </c>
      <c r="F2724" s="8" t="str">
        <f t="shared" si="1"/>
        <v>SELL</v>
      </c>
      <c r="G2724" s="12">
        <v>106.940002</v>
      </c>
      <c r="H2724" s="12">
        <v>1000.0</v>
      </c>
      <c r="I2724" s="16">
        <v>44337.0</v>
      </c>
      <c r="J2724" s="14">
        <v>108.580002</v>
      </c>
      <c r="K2724" s="14">
        <f t="shared" si="2"/>
        <v>1015.335702</v>
      </c>
      <c r="L2724" s="15">
        <f t="shared" si="3"/>
        <v>-0.01533570198</v>
      </c>
      <c r="M2724" s="15">
        <f t="shared" si="4"/>
        <v>0.01533570198</v>
      </c>
      <c r="N2724" s="8">
        <f t="shared" si="5"/>
        <v>137</v>
      </c>
    </row>
    <row r="2725" ht="12.75" customHeight="1">
      <c r="A2725" s="7">
        <v>44200.0</v>
      </c>
      <c r="B2725" s="8" t="s">
        <v>783</v>
      </c>
      <c r="C2725" s="8" t="s">
        <v>784</v>
      </c>
      <c r="D2725" s="11">
        <v>1.00443452698E11</v>
      </c>
      <c r="E2725" s="8" t="s">
        <v>24</v>
      </c>
      <c r="F2725" s="8" t="str">
        <f t="shared" si="1"/>
        <v>BUY</v>
      </c>
      <c r="G2725" s="12">
        <v>17.962999</v>
      </c>
      <c r="H2725" s="12">
        <v>1000.0</v>
      </c>
      <c r="I2725" s="7">
        <v>44313.0</v>
      </c>
      <c r="J2725" s="14">
        <v>19.654341</v>
      </c>
      <c r="K2725" s="14">
        <f t="shared" si="2"/>
        <v>1094.156995</v>
      </c>
      <c r="L2725" s="15">
        <f t="shared" si="3"/>
        <v>0.09415699461</v>
      </c>
      <c r="M2725" s="15">
        <f t="shared" si="4"/>
        <v>-0.09415699461</v>
      </c>
      <c r="N2725" s="8">
        <f t="shared" si="5"/>
        <v>113</v>
      </c>
    </row>
    <row r="2726" ht="12.75" customHeight="1">
      <c r="A2726" s="7">
        <v>44201.0</v>
      </c>
      <c r="B2726" s="8" t="s">
        <v>28</v>
      </c>
      <c r="C2726" s="8" t="s">
        <v>29</v>
      </c>
      <c r="D2726" s="11">
        <v>3.00794502426E11</v>
      </c>
      <c r="E2726" s="8" t="s">
        <v>20</v>
      </c>
      <c r="F2726" s="8" t="str">
        <f t="shared" si="1"/>
        <v>SELL</v>
      </c>
      <c r="G2726" s="12">
        <v>77.58</v>
      </c>
      <c r="H2726" s="12">
        <v>1000.0</v>
      </c>
      <c r="I2726" s="7">
        <v>44592.0</v>
      </c>
      <c r="J2726" s="14">
        <v>123.25</v>
      </c>
      <c r="K2726" s="14">
        <f t="shared" si="2"/>
        <v>1588.68265</v>
      </c>
      <c r="L2726" s="15">
        <f t="shared" si="3"/>
        <v>-0.5886826502</v>
      </c>
      <c r="M2726" s="15">
        <f t="shared" si="4"/>
        <v>0.5886826502</v>
      </c>
      <c r="N2726" s="8">
        <f t="shared" si="5"/>
        <v>391</v>
      </c>
    </row>
    <row r="2727" ht="12.75" customHeight="1">
      <c r="A2727" s="7">
        <v>44201.0</v>
      </c>
      <c r="B2727" s="8" t="s">
        <v>2882</v>
      </c>
      <c r="C2727" s="8" t="s">
        <v>2883</v>
      </c>
      <c r="D2727" s="11">
        <v>1.2271779195E10</v>
      </c>
      <c r="E2727" s="8" t="s">
        <v>24</v>
      </c>
      <c r="F2727" s="8" t="str">
        <f t="shared" si="1"/>
        <v>BUY</v>
      </c>
      <c r="G2727" s="12">
        <v>47.580002</v>
      </c>
      <c r="H2727" s="12">
        <v>1000.0</v>
      </c>
      <c r="I2727" s="7">
        <v>44203.0</v>
      </c>
      <c r="J2727" s="14">
        <v>49.77</v>
      </c>
      <c r="K2727" s="14">
        <f t="shared" si="2"/>
        <v>1046.027699</v>
      </c>
      <c r="L2727" s="15">
        <f t="shared" si="3"/>
        <v>0.04602769878</v>
      </c>
      <c r="M2727" s="15">
        <f t="shared" si="4"/>
        <v>-0.04602769878</v>
      </c>
      <c r="N2727" s="8">
        <f t="shared" si="5"/>
        <v>2</v>
      </c>
    </row>
    <row r="2728" ht="12.75" customHeight="1">
      <c r="A2728" s="7">
        <v>44201.0</v>
      </c>
      <c r="B2728" s="8" t="s">
        <v>2632</v>
      </c>
      <c r="C2728" s="8" t="s">
        <v>2633</v>
      </c>
      <c r="D2728" s="11">
        <v>3.8209156732E10</v>
      </c>
      <c r="E2728" s="8" t="s">
        <v>20</v>
      </c>
      <c r="F2728" s="8" t="str">
        <f t="shared" si="1"/>
        <v>SELL</v>
      </c>
      <c r="G2728" s="12">
        <v>49.494816</v>
      </c>
      <c r="H2728" s="12">
        <v>1000.0</v>
      </c>
      <c r="I2728" s="16">
        <v>44727.0</v>
      </c>
      <c r="J2728" s="14">
        <v>54.425522</v>
      </c>
      <c r="K2728" s="14">
        <f t="shared" si="2"/>
        <v>1099.620655</v>
      </c>
      <c r="L2728" s="15">
        <f t="shared" si="3"/>
        <v>-0.09962065522</v>
      </c>
      <c r="M2728" s="15">
        <f t="shared" si="4"/>
        <v>0.09962065522</v>
      </c>
      <c r="N2728" s="8">
        <f t="shared" si="5"/>
        <v>526</v>
      </c>
    </row>
    <row r="2729" ht="12.75" customHeight="1">
      <c r="A2729" s="7">
        <v>44201.0</v>
      </c>
      <c r="B2729" s="8" t="s">
        <v>357</v>
      </c>
      <c r="C2729" s="8" t="s">
        <v>358</v>
      </c>
      <c r="D2729" s="11">
        <v>3.8837002821E10</v>
      </c>
      <c r="E2729" s="8" t="s">
        <v>20</v>
      </c>
      <c r="F2729" s="8" t="str">
        <f t="shared" si="1"/>
        <v>SELL</v>
      </c>
      <c r="G2729" s="12">
        <v>11.684531</v>
      </c>
      <c r="H2729" s="12">
        <v>1000.0</v>
      </c>
      <c r="I2729" s="16">
        <v>44727.0</v>
      </c>
      <c r="J2729" s="14">
        <v>16.269363</v>
      </c>
      <c r="K2729" s="14">
        <f t="shared" si="2"/>
        <v>1392.384769</v>
      </c>
      <c r="L2729" s="15">
        <f t="shared" si="3"/>
        <v>-0.3923847692</v>
      </c>
      <c r="M2729" s="15">
        <f t="shared" si="4"/>
        <v>0.3923847692</v>
      </c>
      <c r="N2729" s="8">
        <f t="shared" si="5"/>
        <v>526</v>
      </c>
    </row>
    <row r="2730" ht="12.75" customHeight="1">
      <c r="A2730" s="7">
        <v>44201.0</v>
      </c>
      <c r="B2730" s="8" t="s">
        <v>40</v>
      </c>
      <c r="C2730" s="8" t="s">
        <v>41</v>
      </c>
      <c r="D2730" s="11">
        <v>2.63583141248E11</v>
      </c>
      <c r="E2730" s="8" t="s">
        <v>24</v>
      </c>
      <c r="F2730" s="8" t="str">
        <f t="shared" si="1"/>
        <v>BUY</v>
      </c>
      <c r="G2730" s="12">
        <v>48.389137</v>
      </c>
      <c r="H2730" s="12">
        <v>1000.0</v>
      </c>
      <c r="I2730" s="7">
        <v>44232.0</v>
      </c>
      <c r="J2730" s="14">
        <v>46.042942</v>
      </c>
      <c r="K2730" s="14">
        <f t="shared" si="2"/>
        <v>951.5140144</v>
      </c>
      <c r="L2730" s="15">
        <f t="shared" si="3"/>
        <v>-0.0484859856</v>
      </c>
      <c r="M2730" s="15">
        <f t="shared" si="4"/>
        <v>0.0484859856</v>
      </c>
      <c r="N2730" s="8">
        <f t="shared" si="5"/>
        <v>31</v>
      </c>
    </row>
    <row r="2731" ht="12.75" customHeight="1">
      <c r="A2731" s="7">
        <v>44201.0</v>
      </c>
      <c r="B2731" s="8" t="s">
        <v>2404</v>
      </c>
      <c r="C2731" s="8" t="s">
        <v>2405</v>
      </c>
      <c r="D2731" s="11">
        <v>3.8738457767E10</v>
      </c>
      <c r="E2731" s="8" t="s">
        <v>24</v>
      </c>
      <c r="F2731" s="8" t="str">
        <f t="shared" si="1"/>
        <v>BUY</v>
      </c>
      <c r="G2731" s="12">
        <v>109.18</v>
      </c>
      <c r="H2731" s="12">
        <v>1000.0</v>
      </c>
      <c r="I2731" s="7">
        <v>44204.0</v>
      </c>
      <c r="J2731" s="14">
        <v>112.75</v>
      </c>
      <c r="K2731" s="14">
        <f t="shared" si="2"/>
        <v>1032.698296</v>
      </c>
      <c r="L2731" s="15">
        <f t="shared" si="3"/>
        <v>0.03269829639</v>
      </c>
      <c r="M2731" s="15">
        <f t="shared" si="4"/>
        <v>-0.03269829639</v>
      </c>
      <c r="N2731" s="8">
        <f t="shared" si="5"/>
        <v>3</v>
      </c>
    </row>
    <row r="2732" ht="12.75" customHeight="1">
      <c r="A2732" s="7">
        <v>44201.0</v>
      </c>
      <c r="B2732" s="8" t="s">
        <v>342</v>
      </c>
      <c r="C2732" s="8" t="s">
        <v>343</v>
      </c>
      <c r="D2732" s="11">
        <v>2.0695706284E11</v>
      </c>
      <c r="E2732" s="8" t="s">
        <v>24</v>
      </c>
      <c r="F2732" s="8" t="str">
        <f t="shared" si="1"/>
        <v>BUY</v>
      </c>
      <c r="G2732" s="12">
        <v>33.606445</v>
      </c>
      <c r="H2732" s="12">
        <v>1000.0</v>
      </c>
      <c r="I2732" s="7">
        <v>44204.0</v>
      </c>
      <c r="J2732" s="14">
        <v>33.552223</v>
      </c>
      <c r="K2732" s="14">
        <f t="shared" si="2"/>
        <v>998.3865595</v>
      </c>
      <c r="L2732" s="15">
        <f t="shared" si="3"/>
        <v>-0.001613440517</v>
      </c>
      <c r="M2732" s="15">
        <f t="shared" si="4"/>
        <v>0.001613440517</v>
      </c>
      <c r="N2732" s="8">
        <f t="shared" si="5"/>
        <v>3</v>
      </c>
    </row>
    <row r="2733" ht="12.75" customHeight="1">
      <c r="A2733" s="7">
        <v>44201.0</v>
      </c>
      <c r="B2733" s="8" t="s">
        <v>361</v>
      </c>
      <c r="C2733" s="8" t="s">
        <v>362</v>
      </c>
      <c r="D2733" s="11">
        <v>3.4406482717E10</v>
      </c>
      <c r="E2733" s="8" t="s">
        <v>24</v>
      </c>
      <c r="F2733" s="8" t="str">
        <f t="shared" si="1"/>
        <v>BUY</v>
      </c>
      <c r="G2733" s="12">
        <v>229.75</v>
      </c>
      <c r="H2733" s="12">
        <v>1000.0</v>
      </c>
      <c r="I2733" s="7">
        <v>44256.0</v>
      </c>
      <c r="J2733" s="14">
        <v>241.0</v>
      </c>
      <c r="K2733" s="14">
        <f t="shared" si="2"/>
        <v>1048.966268</v>
      </c>
      <c r="L2733" s="15">
        <f t="shared" si="3"/>
        <v>0.04896626768</v>
      </c>
      <c r="M2733" s="15">
        <f t="shared" si="4"/>
        <v>-0.04896626768</v>
      </c>
      <c r="N2733" s="8">
        <f t="shared" si="5"/>
        <v>55</v>
      </c>
    </row>
    <row r="2734" ht="12.75" customHeight="1">
      <c r="A2734" s="7">
        <v>44203.0</v>
      </c>
      <c r="B2734" s="8" t="s">
        <v>2882</v>
      </c>
      <c r="C2734" s="8" t="s">
        <v>2883</v>
      </c>
      <c r="D2734" s="11">
        <v>1.2271779195E10</v>
      </c>
      <c r="E2734" s="8" t="s">
        <v>20</v>
      </c>
      <c r="F2734" s="8" t="str">
        <f t="shared" si="1"/>
        <v>SELL</v>
      </c>
      <c r="G2734" s="12">
        <v>49.77</v>
      </c>
      <c r="H2734" s="12">
        <v>1000.0</v>
      </c>
      <c r="I2734" s="7">
        <v>44571.0</v>
      </c>
      <c r="J2734" s="14">
        <v>26.129999</v>
      </c>
      <c r="K2734" s="14">
        <f t="shared" si="2"/>
        <v>525.0150492</v>
      </c>
      <c r="L2734" s="15">
        <f t="shared" si="3"/>
        <v>0.4749849508</v>
      </c>
      <c r="M2734" s="15">
        <f t="shared" si="4"/>
        <v>-0.4749849508</v>
      </c>
      <c r="N2734" s="8">
        <f t="shared" si="5"/>
        <v>368</v>
      </c>
    </row>
    <row r="2735" ht="12.75" customHeight="1">
      <c r="A2735" s="7">
        <v>44204.0</v>
      </c>
      <c r="B2735" s="8" t="s">
        <v>2404</v>
      </c>
      <c r="C2735" s="8" t="s">
        <v>2405</v>
      </c>
      <c r="D2735" s="11">
        <v>3.8738457767E10</v>
      </c>
      <c r="E2735" s="8" t="s">
        <v>20</v>
      </c>
      <c r="F2735" s="8" t="str">
        <f t="shared" si="1"/>
        <v>SELL</v>
      </c>
      <c r="G2735" s="12">
        <v>112.75</v>
      </c>
      <c r="H2735" s="12">
        <v>1000.0</v>
      </c>
      <c r="I2735" s="7">
        <v>44477.0</v>
      </c>
      <c r="J2735" s="14">
        <v>304.910004</v>
      </c>
      <c r="K2735" s="14">
        <f t="shared" si="2"/>
        <v>2704.301588</v>
      </c>
      <c r="L2735" s="15">
        <f t="shared" si="3"/>
        <v>-1.704301588</v>
      </c>
      <c r="M2735" s="15">
        <f t="shared" si="4"/>
        <v>1.704301588</v>
      </c>
      <c r="N2735" s="8">
        <f t="shared" si="5"/>
        <v>273</v>
      </c>
    </row>
    <row r="2736" ht="12.75" customHeight="1">
      <c r="A2736" s="7">
        <v>44204.0</v>
      </c>
      <c r="B2736" s="8" t="s">
        <v>342</v>
      </c>
      <c r="C2736" s="8" t="s">
        <v>343</v>
      </c>
      <c r="D2736" s="11">
        <v>2.0695706284E11</v>
      </c>
      <c r="E2736" s="8" t="s">
        <v>20</v>
      </c>
      <c r="F2736" s="8" t="str">
        <f t="shared" si="1"/>
        <v>SELL</v>
      </c>
      <c r="G2736" s="12">
        <v>33.552223</v>
      </c>
      <c r="H2736" s="12">
        <v>1000.0</v>
      </c>
      <c r="I2736" s="7">
        <v>44498.0</v>
      </c>
      <c r="J2736" s="14">
        <v>40.714428</v>
      </c>
      <c r="K2736" s="14">
        <f t="shared" si="2"/>
        <v>1213.464395</v>
      </c>
      <c r="L2736" s="15">
        <f t="shared" si="3"/>
        <v>-0.2134643955</v>
      </c>
      <c r="M2736" s="15">
        <f t="shared" si="4"/>
        <v>0.2134643955</v>
      </c>
      <c r="N2736" s="8">
        <f t="shared" si="5"/>
        <v>294</v>
      </c>
    </row>
    <row r="2737" ht="12.75" customHeight="1">
      <c r="A2737" s="7">
        <v>44204.0</v>
      </c>
      <c r="B2737" s="8" t="s">
        <v>3010</v>
      </c>
      <c r="C2737" s="8" t="s">
        <v>3011</v>
      </c>
      <c r="D2737" s="11">
        <v>4.8112617E10</v>
      </c>
      <c r="E2737" s="8" t="s">
        <v>24</v>
      </c>
      <c r="F2737" s="8" t="str">
        <f t="shared" si="1"/>
        <v>BUY</v>
      </c>
      <c r="G2737" s="12">
        <v>300.100006</v>
      </c>
      <c r="H2737" s="12">
        <v>1000.0</v>
      </c>
      <c r="I2737" s="7">
        <v>44253.0</v>
      </c>
      <c r="J2737" s="14">
        <v>259.540009</v>
      </c>
      <c r="K2737" s="14">
        <f t="shared" si="2"/>
        <v>864.8450643</v>
      </c>
      <c r="L2737" s="15">
        <f t="shared" si="3"/>
        <v>-0.1351549357</v>
      </c>
      <c r="M2737" s="15">
        <f t="shared" si="4"/>
        <v>0.1351549357</v>
      </c>
      <c r="N2737" s="8">
        <f t="shared" si="5"/>
        <v>49</v>
      </c>
    </row>
    <row r="2738" ht="12.75" customHeight="1">
      <c r="A2738" s="16">
        <v>44204.0</v>
      </c>
      <c r="B2738" s="8" t="s">
        <v>129</v>
      </c>
      <c r="C2738" s="8" t="s">
        <v>130</v>
      </c>
      <c r="D2738" s="11">
        <v>1.5587597568E11</v>
      </c>
      <c r="E2738" s="18" t="s">
        <v>24</v>
      </c>
      <c r="F2738" s="17" t="str">
        <f t="shared" si="1"/>
        <v>BUY</v>
      </c>
      <c r="G2738" s="12">
        <v>31.298212</v>
      </c>
      <c r="H2738" s="12">
        <v>1000.0</v>
      </c>
      <c r="I2738" s="16">
        <v>44301.0</v>
      </c>
      <c r="J2738" s="14">
        <v>39.958427</v>
      </c>
      <c r="K2738" s="14">
        <f t="shared" si="2"/>
        <v>1276.699992</v>
      </c>
      <c r="L2738" s="15">
        <f t="shared" si="3"/>
        <v>0.2766999917</v>
      </c>
      <c r="M2738" s="15">
        <f t="shared" si="4"/>
        <v>-0.2766999917</v>
      </c>
      <c r="N2738" s="8">
        <f t="shared" si="5"/>
        <v>97</v>
      </c>
    </row>
    <row r="2739" ht="12.75" customHeight="1">
      <c r="A2739" s="7">
        <v>44207.0</v>
      </c>
      <c r="B2739" s="8" t="s">
        <v>257</v>
      </c>
      <c r="C2739" s="8" t="s">
        <v>258</v>
      </c>
      <c r="D2739" s="11">
        <v>1.08455021896E11</v>
      </c>
      <c r="E2739" s="8" t="s">
        <v>20</v>
      </c>
      <c r="F2739" s="8" t="str">
        <f t="shared" si="1"/>
        <v>SELL</v>
      </c>
      <c r="G2739" s="12">
        <v>110.698517</v>
      </c>
      <c r="H2739" s="12">
        <v>1000.0</v>
      </c>
      <c r="I2739" s="7">
        <v>44547.0</v>
      </c>
      <c r="J2739" s="14">
        <v>95.420578</v>
      </c>
      <c r="K2739" s="14">
        <f t="shared" si="2"/>
        <v>861.9860553</v>
      </c>
      <c r="L2739" s="15">
        <f t="shared" si="3"/>
        <v>0.1380139447</v>
      </c>
      <c r="M2739" s="15">
        <f t="shared" si="4"/>
        <v>-0.1380139447</v>
      </c>
      <c r="N2739" s="8">
        <f t="shared" si="5"/>
        <v>340</v>
      </c>
    </row>
    <row r="2740" ht="12.75" customHeight="1">
      <c r="A2740" s="16">
        <v>44207.0</v>
      </c>
      <c r="B2740" s="8" t="s">
        <v>2563</v>
      </c>
      <c r="C2740" s="8" t="s">
        <v>2564</v>
      </c>
      <c r="D2740" s="11">
        <v>9.0444963415E10</v>
      </c>
      <c r="E2740" s="17" t="s">
        <v>20</v>
      </c>
      <c r="F2740" s="18" t="str">
        <f t="shared" si="1"/>
        <v>SELL</v>
      </c>
      <c r="G2740" s="12">
        <v>54.59</v>
      </c>
      <c r="H2740" s="12">
        <v>1000.0</v>
      </c>
      <c r="I2740" s="16">
        <v>44238.0</v>
      </c>
      <c r="J2740" s="14">
        <v>60.709999</v>
      </c>
      <c r="K2740" s="14">
        <f t="shared" si="2"/>
        <v>1112.108426</v>
      </c>
      <c r="L2740" s="15">
        <f t="shared" si="3"/>
        <v>-0.1121084265</v>
      </c>
      <c r="M2740" s="15">
        <f t="shared" si="4"/>
        <v>0.1121084265</v>
      </c>
      <c r="N2740" s="8">
        <f t="shared" si="5"/>
        <v>31</v>
      </c>
    </row>
    <row r="2741" ht="12.75" customHeight="1">
      <c r="A2741" s="7">
        <v>44209.0</v>
      </c>
      <c r="B2741" s="8" t="s">
        <v>175</v>
      </c>
      <c r="C2741" s="8" t="s">
        <v>176</v>
      </c>
      <c r="D2741" s="11">
        <v>3.5546483315E10</v>
      </c>
      <c r="E2741" s="8" t="s">
        <v>20</v>
      </c>
      <c r="F2741" s="8" t="str">
        <f t="shared" si="1"/>
        <v>SELL</v>
      </c>
      <c r="G2741" s="12">
        <v>20.903177</v>
      </c>
      <c r="H2741" s="12">
        <v>1000.0</v>
      </c>
      <c r="I2741" s="16">
        <v>44727.0</v>
      </c>
      <c r="J2741" s="14">
        <v>35.017181</v>
      </c>
      <c r="K2741" s="14">
        <f t="shared" si="2"/>
        <v>1675.208558</v>
      </c>
      <c r="L2741" s="15">
        <f t="shared" si="3"/>
        <v>-0.675208558</v>
      </c>
      <c r="M2741" s="15">
        <f t="shared" si="4"/>
        <v>0.675208558</v>
      </c>
      <c r="N2741" s="8">
        <f t="shared" si="5"/>
        <v>518</v>
      </c>
    </row>
    <row r="2742" ht="12.75" customHeight="1">
      <c r="A2742" s="7">
        <v>44210.0</v>
      </c>
      <c r="B2742" s="8" t="s">
        <v>372</v>
      </c>
      <c r="C2742" s="8" t="s">
        <v>373</v>
      </c>
      <c r="D2742" s="11">
        <v>2.6695412156E10</v>
      </c>
      <c r="E2742" s="8" t="s">
        <v>20</v>
      </c>
      <c r="F2742" s="8" t="str">
        <f t="shared" si="1"/>
        <v>SELL</v>
      </c>
      <c r="G2742" s="12">
        <v>41.38308</v>
      </c>
      <c r="H2742" s="12">
        <v>1000.0</v>
      </c>
      <c r="I2742" s="7">
        <v>44386.0</v>
      </c>
      <c r="J2742" s="14">
        <v>42.830036</v>
      </c>
      <c r="K2742" s="14">
        <f t="shared" si="2"/>
        <v>1034.964918</v>
      </c>
      <c r="L2742" s="15">
        <f t="shared" si="3"/>
        <v>-0.03496491803</v>
      </c>
      <c r="M2742" s="15">
        <f t="shared" si="4"/>
        <v>0.03496491803</v>
      </c>
      <c r="N2742" s="8">
        <f t="shared" si="5"/>
        <v>176</v>
      </c>
    </row>
    <row r="2743" ht="12.75" customHeight="1">
      <c r="A2743" s="7">
        <v>44210.0</v>
      </c>
      <c r="B2743" s="8" t="s">
        <v>48</v>
      </c>
      <c r="C2743" s="8" t="s">
        <v>49</v>
      </c>
      <c r="D2743" s="11">
        <v>5.7134103688E10</v>
      </c>
      <c r="E2743" s="8" t="s">
        <v>20</v>
      </c>
      <c r="F2743" s="8" t="str">
        <f t="shared" si="1"/>
        <v>SELL</v>
      </c>
      <c r="G2743" s="12">
        <v>23.863989</v>
      </c>
      <c r="H2743" s="12">
        <v>1000.0</v>
      </c>
      <c r="I2743" s="7">
        <v>44585.0</v>
      </c>
      <c r="J2743" s="14">
        <v>33.529518</v>
      </c>
      <c r="K2743" s="14">
        <f t="shared" si="2"/>
        <v>1405.025706</v>
      </c>
      <c r="L2743" s="15">
        <f t="shared" si="3"/>
        <v>-0.4050257063</v>
      </c>
      <c r="M2743" s="15">
        <f t="shared" si="4"/>
        <v>0.4050257063</v>
      </c>
      <c r="N2743" s="8">
        <f t="shared" si="5"/>
        <v>375</v>
      </c>
    </row>
    <row r="2744" ht="12.75" customHeight="1">
      <c r="A2744" s="7">
        <v>44211.0</v>
      </c>
      <c r="B2744" s="8" t="s">
        <v>69</v>
      </c>
      <c r="C2744" s="8" t="s">
        <v>70</v>
      </c>
      <c r="D2744" s="11">
        <v>2.31528133463E11</v>
      </c>
      <c r="E2744" s="8" t="s">
        <v>24</v>
      </c>
      <c r="F2744" s="8" t="str">
        <f t="shared" si="1"/>
        <v>BUY</v>
      </c>
      <c r="G2744" s="12">
        <v>31.196686</v>
      </c>
      <c r="H2744" s="12">
        <v>1000.0</v>
      </c>
      <c r="I2744" s="7">
        <v>44215.0</v>
      </c>
      <c r="J2744" s="14">
        <v>30.969879</v>
      </c>
      <c r="K2744" s="14">
        <f t="shared" si="2"/>
        <v>992.7297726</v>
      </c>
      <c r="L2744" s="15">
        <f t="shared" si="3"/>
        <v>-0.007270227357</v>
      </c>
      <c r="M2744" s="15">
        <f t="shared" si="4"/>
        <v>0.007270227357</v>
      </c>
      <c r="N2744" s="8">
        <f t="shared" si="5"/>
        <v>4</v>
      </c>
    </row>
    <row r="2745" ht="12.75" customHeight="1">
      <c r="A2745" s="7">
        <v>44211.0</v>
      </c>
      <c r="B2745" s="8" t="s">
        <v>117</v>
      </c>
      <c r="C2745" s="8" t="s">
        <v>118</v>
      </c>
      <c r="D2745" s="11">
        <v>1.36600252096E11</v>
      </c>
      <c r="E2745" s="8" t="s">
        <v>20</v>
      </c>
      <c r="F2745" s="8" t="str">
        <f t="shared" si="1"/>
        <v>SELL</v>
      </c>
      <c r="G2745" s="12">
        <v>52.924385</v>
      </c>
      <c r="H2745" s="12">
        <v>1000.0</v>
      </c>
      <c r="I2745" s="7">
        <v>44302.0</v>
      </c>
      <c r="J2745" s="14">
        <v>59.8759</v>
      </c>
      <c r="K2745" s="14">
        <f t="shared" si="2"/>
        <v>1131.348054</v>
      </c>
      <c r="L2745" s="15">
        <f t="shared" si="3"/>
        <v>-0.1313480544</v>
      </c>
      <c r="M2745" s="15">
        <f t="shared" si="4"/>
        <v>0.1313480544</v>
      </c>
      <c r="N2745" s="8">
        <f t="shared" si="5"/>
        <v>91</v>
      </c>
    </row>
    <row r="2746" ht="12.75" customHeight="1">
      <c r="A2746" s="7">
        <v>44211.0</v>
      </c>
      <c r="B2746" s="8" t="s">
        <v>89</v>
      </c>
      <c r="C2746" s="8" t="s">
        <v>90</v>
      </c>
      <c r="D2746" s="11">
        <v>1.79830167494E11</v>
      </c>
      <c r="E2746" s="8" t="s">
        <v>24</v>
      </c>
      <c r="F2746" s="8" t="str">
        <f t="shared" si="1"/>
        <v>BUY</v>
      </c>
      <c r="G2746" s="12">
        <v>497.980011</v>
      </c>
      <c r="H2746" s="12">
        <v>1000.0</v>
      </c>
      <c r="I2746" s="7">
        <v>44215.0</v>
      </c>
      <c r="J2746" s="14">
        <v>501.769989</v>
      </c>
      <c r="K2746" s="14">
        <f t="shared" si="2"/>
        <v>1007.610703</v>
      </c>
      <c r="L2746" s="15">
        <f t="shared" si="3"/>
        <v>0.007610703073</v>
      </c>
      <c r="M2746" s="15">
        <f t="shared" si="4"/>
        <v>-0.007610703073</v>
      </c>
      <c r="N2746" s="8">
        <f t="shared" si="5"/>
        <v>4</v>
      </c>
    </row>
    <row r="2747" ht="12.75" customHeight="1">
      <c r="A2747" s="16">
        <v>44211.0</v>
      </c>
      <c r="B2747" s="8" t="s">
        <v>859</v>
      </c>
      <c r="C2747" s="8" t="s">
        <v>860</v>
      </c>
      <c r="D2747" s="11">
        <v>1.6103818E10</v>
      </c>
      <c r="E2747" s="18" t="s">
        <v>24</v>
      </c>
      <c r="F2747" s="17" t="str">
        <f t="shared" si="1"/>
        <v>BUY</v>
      </c>
      <c r="G2747" s="12">
        <v>43.889999</v>
      </c>
      <c r="H2747" s="12">
        <v>1000.0</v>
      </c>
      <c r="I2747" s="16">
        <v>44258.0</v>
      </c>
      <c r="J2747" s="14">
        <v>54.57</v>
      </c>
      <c r="K2747" s="14">
        <f t="shared" si="2"/>
        <v>1243.33564</v>
      </c>
      <c r="L2747" s="15">
        <f t="shared" si="3"/>
        <v>0.2433356401</v>
      </c>
      <c r="M2747" s="15">
        <f t="shared" si="4"/>
        <v>-0.2433356401</v>
      </c>
      <c r="N2747" s="8">
        <f t="shared" si="5"/>
        <v>47</v>
      </c>
    </row>
    <row r="2748" ht="12.75" customHeight="1">
      <c r="A2748" s="16">
        <v>44211.0</v>
      </c>
      <c r="B2748" s="8" t="s">
        <v>208</v>
      </c>
      <c r="C2748" s="8" t="s">
        <v>209</v>
      </c>
      <c r="D2748" s="11">
        <v>1.37339890294E11</v>
      </c>
      <c r="E2748" s="18" t="s">
        <v>24</v>
      </c>
      <c r="F2748" s="17" t="str">
        <f t="shared" si="1"/>
        <v>BUY</v>
      </c>
      <c r="G2748" s="12">
        <v>205.006683</v>
      </c>
      <c r="H2748" s="12">
        <v>1000.0</v>
      </c>
      <c r="I2748" s="16">
        <v>44215.0</v>
      </c>
      <c r="J2748" s="14">
        <v>203.757339</v>
      </c>
      <c r="K2748" s="14">
        <f t="shared" si="2"/>
        <v>993.9058377</v>
      </c>
      <c r="L2748" s="15">
        <f t="shared" si="3"/>
        <v>-0.006094162306</v>
      </c>
      <c r="M2748" s="15">
        <f t="shared" si="4"/>
        <v>0.006094162306</v>
      </c>
      <c r="N2748" s="8">
        <f t="shared" si="5"/>
        <v>4</v>
      </c>
    </row>
    <row r="2749" ht="12.75" customHeight="1">
      <c r="A2749" s="7">
        <v>44215.0</v>
      </c>
      <c r="B2749" s="8" t="s">
        <v>69</v>
      </c>
      <c r="C2749" s="8" t="s">
        <v>70</v>
      </c>
      <c r="D2749" s="11">
        <v>2.31528133463E11</v>
      </c>
      <c r="E2749" s="8" t="s">
        <v>20</v>
      </c>
      <c r="F2749" s="8" t="str">
        <f t="shared" si="1"/>
        <v>SELL</v>
      </c>
      <c r="G2749" s="12">
        <v>30.969879</v>
      </c>
      <c r="H2749" s="12">
        <v>1000.0</v>
      </c>
      <c r="I2749" s="7">
        <v>44396.0</v>
      </c>
      <c r="J2749" s="14">
        <v>35.222363</v>
      </c>
      <c r="K2749" s="14">
        <f t="shared" si="2"/>
        <v>1137.31032</v>
      </c>
      <c r="L2749" s="15">
        <f t="shared" si="3"/>
        <v>-0.1373103201</v>
      </c>
      <c r="M2749" s="15">
        <f t="shared" si="4"/>
        <v>0.1373103201</v>
      </c>
      <c r="N2749" s="8">
        <f t="shared" si="5"/>
        <v>181</v>
      </c>
    </row>
    <row r="2750" ht="12.75" customHeight="1">
      <c r="A2750" s="7">
        <v>44215.0</v>
      </c>
      <c r="B2750" s="8" t="s">
        <v>76</v>
      </c>
      <c r="C2750" s="8" t="s">
        <v>77</v>
      </c>
      <c r="D2750" s="11">
        <v>1.57074705249E11</v>
      </c>
      <c r="E2750" s="8" t="s">
        <v>20</v>
      </c>
      <c r="F2750" s="8" t="str">
        <f t="shared" si="1"/>
        <v>SELL</v>
      </c>
      <c r="G2750" s="12">
        <v>172.259995</v>
      </c>
      <c r="H2750" s="12">
        <v>1000.0</v>
      </c>
      <c r="I2750" s="7">
        <v>44462.0</v>
      </c>
      <c r="J2750" s="14">
        <v>176.25</v>
      </c>
      <c r="K2750" s="14">
        <f t="shared" si="2"/>
        <v>1023.162691</v>
      </c>
      <c r="L2750" s="15">
        <f t="shared" si="3"/>
        <v>-0.02316269079</v>
      </c>
      <c r="M2750" s="15">
        <f t="shared" si="4"/>
        <v>0.02316269079</v>
      </c>
      <c r="N2750" s="8">
        <f t="shared" si="5"/>
        <v>247</v>
      </c>
    </row>
    <row r="2751" ht="12.75" customHeight="1">
      <c r="A2751" s="7">
        <v>44215.0</v>
      </c>
      <c r="B2751" s="8" t="s">
        <v>279</v>
      </c>
      <c r="C2751" s="8" t="s">
        <v>280</v>
      </c>
      <c r="D2751" s="11">
        <v>3.68710378051E11</v>
      </c>
      <c r="E2751" s="8" t="s">
        <v>24</v>
      </c>
      <c r="F2751" s="8" t="str">
        <f t="shared" si="1"/>
        <v>BUY</v>
      </c>
      <c r="G2751" s="12">
        <v>321.37561</v>
      </c>
      <c r="H2751" s="12">
        <v>1000.0</v>
      </c>
      <c r="I2751" s="7">
        <v>44218.0</v>
      </c>
      <c r="J2751" s="14">
        <v>324.382904</v>
      </c>
      <c r="K2751" s="14">
        <f t="shared" si="2"/>
        <v>1009.357568</v>
      </c>
      <c r="L2751" s="15">
        <f t="shared" si="3"/>
        <v>0.009357567614</v>
      </c>
      <c r="M2751" s="15">
        <f t="shared" si="4"/>
        <v>-0.009357567614</v>
      </c>
      <c r="N2751" s="8">
        <f t="shared" si="5"/>
        <v>3</v>
      </c>
    </row>
    <row r="2752" ht="12.75" customHeight="1">
      <c r="A2752" s="7">
        <v>44215.0</v>
      </c>
      <c r="B2752" s="8" t="s">
        <v>44</v>
      </c>
      <c r="C2752" s="8" t="s">
        <v>45</v>
      </c>
      <c r="D2752" s="11">
        <v>5.517271672E10</v>
      </c>
      <c r="E2752" s="8" t="s">
        <v>24</v>
      </c>
      <c r="F2752" s="8" t="str">
        <f t="shared" si="1"/>
        <v>BUY</v>
      </c>
      <c r="G2752" s="12">
        <v>152.870895</v>
      </c>
      <c r="H2752" s="12">
        <v>1000.0</v>
      </c>
      <c r="I2752" s="7">
        <v>44218.0</v>
      </c>
      <c r="J2752" s="14">
        <v>152.798584</v>
      </c>
      <c r="K2752" s="14">
        <f t="shared" si="2"/>
        <v>999.5269799</v>
      </c>
      <c r="L2752" s="15">
        <f t="shared" si="3"/>
        <v>-0.0004730200605</v>
      </c>
      <c r="M2752" s="15">
        <f t="shared" si="4"/>
        <v>0.0004730200605</v>
      </c>
      <c r="N2752" s="8">
        <f t="shared" si="5"/>
        <v>3</v>
      </c>
    </row>
    <row r="2753" ht="12.75" customHeight="1">
      <c r="A2753" s="7">
        <v>44215.0</v>
      </c>
      <c r="B2753" s="8" t="s">
        <v>89</v>
      </c>
      <c r="C2753" s="8" t="s">
        <v>90</v>
      </c>
      <c r="D2753" s="11">
        <v>1.79830167494E11</v>
      </c>
      <c r="E2753" s="8" t="s">
        <v>20</v>
      </c>
      <c r="F2753" s="8" t="str">
        <f t="shared" si="1"/>
        <v>SELL</v>
      </c>
      <c r="G2753" s="12">
        <v>501.769989</v>
      </c>
      <c r="H2753" s="12">
        <v>1000.0</v>
      </c>
      <c r="I2753" s="7">
        <v>44572.0</v>
      </c>
      <c r="J2753" s="14">
        <v>540.840027</v>
      </c>
      <c r="K2753" s="14">
        <f t="shared" si="2"/>
        <v>1077.864438</v>
      </c>
      <c r="L2753" s="15">
        <f t="shared" si="3"/>
        <v>-0.0778644376</v>
      </c>
      <c r="M2753" s="15">
        <f t="shared" si="4"/>
        <v>0.0778644376</v>
      </c>
      <c r="N2753" s="8">
        <f t="shared" si="5"/>
        <v>357</v>
      </c>
    </row>
    <row r="2754" ht="12.75" customHeight="1">
      <c r="A2754" s="7">
        <v>44215.0</v>
      </c>
      <c r="B2754" s="8" t="s">
        <v>1386</v>
      </c>
      <c r="C2754" s="8" t="s">
        <v>1387</v>
      </c>
      <c r="D2754" s="11">
        <v>2.948089032E10</v>
      </c>
      <c r="E2754" s="8" t="s">
        <v>24</v>
      </c>
      <c r="F2754" s="8" t="str">
        <f t="shared" si="1"/>
        <v>BUY</v>
      </c>
      <c r="G2754" s="12">
        <v>77.813316</v>
      </c>
      <c r="H2754" s="12">
        <v>1000.0</v>
      </c>
      <c r="I2754" s="16">
        <v>44727.0</v>
      </c>
      <c r="J2754" s="14">
        <v>123.797226</v>
      </c>
      <c r="K2754" s="14">
        <f t="shared" si="2"/>
        <v>1590.951682</v>
      </c>
      <c r="L2754" s="15">
        <f t="shared" si="3"/>
        <v>0.5909516824</v>
      </c>
      <c r="M2754" s="15">
        <f t="shared" si="4"/>
        <v>-0.5909516824</v>
      </c>
      <c r="N2754" s="8">
        <f t="shared" si="5"/>
        <v>512</v>
      </c>
    </row>
    <row r="2755" ht="12.75" customHeight="1">
      <c r="A2755" s="16">
        <v>44215.0</v>
      </c>
      <c r="B2755" s="8" t="s">
        <v>208</v>
      </c>
      <c r="C2755" s="8" t="s">
        <v>209</v>
      </c>
      <c r="D2755" s="11">
        <v>1.37339890294E11</v>
      </c>
      <c r="E2755" s="17" t="s">
        <v>20</v>
      </c>
      <c r="F2755" s="18" t="str">
        <f t="shared" si="1"/>
        <v>SELL</v>
      </c>
      <c r="G2755" s="12">
        <v>203.757339</v>
      </c>
      <c r="H2755" s="12">
        <v>1000.0</v>
      </c>
      <c r="I2755" s="16">
        <v>44484.0</v>
      </c>
      <c r="J2755" s="14">
        <v>216.164856</v>
      </c>
      <c r="K2755" s="14">
        <f t="shared" si="2"/>
        <v>1060.893596</v>
      </c>
      <c r="L2755" s="15">
        <f t="shared" si="3"/>
        <v>-0.06089359559</v>
      </c>
      <c r="M2755" s="15">
        <f t="shared" si="4"/>
        <v>0.06089359559</v>
      </c>
      <c r="N2755" s="8">
        <f t="shared" si="5"/>
        <v>269</v>
      </c>
    </row>
    <row r="2756" ht="12.75" customHeight="1">
      <c r="A2756" s="7">
        <v>44218.0</v>
      </c>
      <c r="B2756" s="8" t="s">
        <v>603</v>
      </c>
      <c r="C2756" s="8" t="s">
        <v>604</v>
      </c>
      <c r="D2756" s="11">
        <v>4.3368843374E10</v>
      </c>
      <c r="E2756" s="8" t="s">
        <v>20</v>
      </c>
      <c r="F2756" s="8" t="str">
        <f t="shared" si="1"/>
        <v>SELL</v>
      </c>
      <c r="G2756" s="12">
        <v>121.086365</v>
      </c>
      <c r="H2756" s="12">
        <v>1000.0</v>
      </c>
      <c r="I2756" s="7">
        <v>44355.0</v>
      </c>
      <c r="J2756" s="14">
        <v>120.90686</v>
      </c>
      <c r="K2756" s="14">
        <f t="shared" si="2"/>
        <v>998.5175457</v>
      </c>
      <c r="L2756" s="15">
        <f t="shared" si="3"/>
        <v>0.00148245428</v>
      </c>
      <c r="M2756" s="15">
        <f t="shared" si="4"/>
        <v>-0.00148245428</v>
      </c>
      <c r="N2756" s="8">
        <f t="shared" si="5"/>
        <v>137</v>
      </c>
    </row>
    <row r="2757" ht="12.75" customHeight="1">
      <c r="A2757" s="7">
        <v>44218.0</v>
      </c>
      <c r="B2757" s="8" t="s">
        <v>279</v>
      </c>
      <c r="C2757" s="8" t="s">
        <v>280</v>
      </c>
      <c r="D2757" s="11">
        <v>3.68710378051E11</v>
      </c>
      <c r="E2757" s="8" t="s">
        <v>20</v>
      </c>
      <c r="F2757" s="8" t="str">
        <f t="shared" si="1"/>
        <v>SELL</v>
      </c>
      <c r="G2757" s="12">
        <v>324.382904</v>
      </c>
      <c r="H2757" s="12">
        <v>1000.0</v>
      </c>
      <c r="I2757" s="16">
        <v>44727.0</v>
      </c>
      <c r="J2757" s="14">
        <v>322.868927</v>
      </c>
      <c r="K2757" s="14">
        <f t="shared" si="2"/>
        <v>995.3327473</v>
      </c>
      <c r="L2757" s="15">
        <f t="shared" si="3"/>
        <v>0.004667252748</v>
      </c>
      <c r="M2757" s="15">
        <f t="shared" si="4"/>
        <v>-0.004667252748</v>
      </c>
      <c r="N2757" s="8">
        <f t="shared" si="5"/>
        <v>509</v>
      </c>
    </row>
    <row r="2758" ht="12.75" customHeight="1">
      <c r="A2758" s="7">
        <v>44218.0</v>
      </c>
      <c r="B2758" s="8" t="s">
        <v>44</v>
      </c>
      <c r="C2758" s="8" t="s">
        <v>45</v>
      </c>
      <c r="D2758" s="11">
        <v>5.517271672E10</v>
      </c>
      <c r="E2758" s="8" t="s">
        <v>20</v>
      </c>
      <c r="F2758" s="8" t="str">
        <f t="shared" si="1"/>
        <v>SELL</v>
      </c>
      <c r="G2758" s="12">
        <v>152.798584</v>
      </c>
      <c r="H2758" s="12">
        <v>1000.0</v>
      </c>
      <c r="I2758" s="7">
        <v>44495.0</v>
      </c>
      <c r="J2758" s="14">
        <v>168.513168</v>
      </c>
      <c r="K2758" s="14">
        <f t="shared" si="2"/>
        <v>1102.845089</v>
      </c>
      <c r="L2758" s="15">
        <f t="shared" si="3"/>
        <v>-0.1028450892</v>
      </c>
      <c r="M2758" s="15">
        <f t="shared" si="4"/>
        <v>0.1028450892</v>
      </c>
      <c r="N2758" s="8">
        <f t="shared" si="5"/>
        <v>277</v>
      </c>
    </row>
    <row r="2759" ht="12.75" customHeight="1">
      <c r="A2759" s="7">
        <v>44231.0</v>
      </c>
      <c r="B2759" s="8" t="s">
        <v>2994</v>
      </c>
      <c r="C2759" s="8" t="s">
        <v>2995</v>
      </c>
      <c r="D2759" s="11">
        <v>2.0866649706E10</v>
      </c>
      <c r="E2759" s="8" t="s">
        <v>20</v>
      </c>
      <c r="F2759" s="8" t="str">
        <f t="shared" si="1"/>
        <v>SELL</v>
      </c>
      <c r="G2759" s="12">
        <v>19.151812</v>
      </c>
      <c r="H2759" s="12">
        <v>1000.0</v>
      </c>
      <c r="I2759" s="7">
        <v>44483.0</v>
      </c>
      <c r="J2759" s="14">
        <v>14.872862</v>
      </c>
      <c r="K2759" s="14">
        <f t="shared" si="2"/>
        <v>776.5772763</v>
      </c>
      <c r="L2759" s="15">
        <f t="shared" si="3"/>
        <v>0.2234227237</v>
      </c>
      <c r="M2759" s="15">
        <f t="shared" si="4"/>
        <v>-0.2234227237</v>
      </c>
      <c r="N2759" s="8">
        <f t="shared" si="5"/>
        <v>252</v>
      </c>
    </row>
    <row r="2760" ht="12.75" customHeight="1">
      <c r="A2760" s="7">
        <v>44232.0</v>
      </c>
      <c r="B2760" s="8" t="s">
        <v>40</v>
      </c>
      <c r="C2760" s="8" t="s">
        <v>41</v>
      </c>
      <c r="D2760" s="11">
        <v>2.63583141248E11</v>
      </c>
      <c r="E2760" s="8" t="s">
        <v>20</v>
      </c>
      <c r="F2760" s="8" t="str">
        <f t="shared" si="1"/>
        <v>SELL</v>
      </c>
      <c r="G2760" s="12">
        <v>46.042942</v>
      </c>
      <c r="H2760" s="12">
        <v>1000.0</v>
      </c>
      <c r="I2760" s="16">
        <v>44727.0</v>
      </c>
      <c r="J2760" s="14">
        <v>57.93198</v>
      </c>
      <c r="K2760" s="14">
        <f t="shared" si="2"/>
        <v>1258.216297</v>
      </c>
      <c r="L2760" s="15">
        <f t="shared" si="3"/>
        <v>-0.2582162973</v>
      </c>
      <c r="M2760" s="15">
        <f t="shared" si="4"/>
        <v>0.2582162973</v>
      </c>
      <c r="N2760" s="8">
        <f t="shared" si="5"/>
        <v>495</v>
      </c>
    </row>
    <row r="2761" ht="12.75" customHeight="1">
      <c r="A2761" s="16">
        <v>44232.0</v>
      </c>
      <c r="B2761" s="8" t="s">
        <v>3175</v>
      </c>
      <c r="C2761" s="8" t="s">
        <v>3176</v>
      </c>
      <c r="D2761" s="11">
        <v>1.799496329E10</v>
      </c>
      <c r="E2761" s="18" t="s">
        <v>24</v>
      </c>
      <c r="F2761" s="17" t="str">
        <f t="shared" si="1"/>
        <v>BUY</v>
      </c>
      <c r="G2761" s="12">
        <v>8.232047</v>
      </c>
      <c r="H2761" s="12">
        <v>1000.0</v>
      </c>
      <c r="I2761" s="16">
        <v>44279.0</v>
      </c>
      <c r="J2761" s="14">
        <v>6.782473</v>
      </c>
      <c r="K2761" s="14">
        <f t="shared" si="2"/>
        <v>823.9108693</v>
      </c>
      <c r="L2761" s="15">
        <f t="shared" si="3"/>
        <v>-0.1760891307</v>
      </c>
      <c r="M2761" s="15">
        <f t="shared" si="4"/>
        <v>0.1760891307</v>
      </c>
      <c r="N2761" s="8">
        <f t="shared" si="5"/>
        <v>47</v>
      </c>
    </row>
    <row r="2762" ht="12.75" customHeight="1">
      <c r="A2762" s="16">
        <v>44235.0</v>
      </c>
      <c r="B2762" s="8" t="s">
        <v>1271</v>
      </c>
      <c r="C2762" s="8" t="s">
        <v>1272</v>
      </c>
      <c r="D2762" s="11">
        <v>2.81818962E10</v>
      </c>
      <c r="E2762" s="17" t="s">
        <v>20</v>
      </c>
      <c r="F2762" s="18" t="str">
        <f t="shared" si="1"/>
        <v>SELL</v>
      </c>
      <c r="G2762" s="12">
        <v>150.57</v>
      </c>
      <c r="H2762" s="12">
        <v>1000.0</v>
      </c>
      <c r="I2762" s="16">
        <v>44727.0</v>
      </c>
      <c r="J2762" s="14">
        <v>149.79</v>
      </c>
      <c r="K2762" s="14">
        <f t="shared" si="2"/>
        <v>994.8196852</v>
      </c>
      <c r="L2762" s="15">
        <f t="shared" si="3"/>
        <v>0.005180314804</v>
      </c>
      <c r="M2762" s="15">
        <f t="shared" si="4"/>
        <v>-0.005180314804</v>
      </c>
      <c r="N2762" s="8">
        <f t="shared" si="5"/>
        <v>492</v>
      </c>
    </row>
    <row r="2763" ht="12.75" customHeight="1">
      <c r="A2763" s="16">
        <v>44238.0</v>
      </c>
      <c r="B2763" s="8" t="s">
        <v>2563</v>
      </c>
      <c r="C2763" s="8" t="s">
        <v>2564</v>
      </c>
      <c r="D2763" s="11">
        <v>9.0444963415E10</v>
      </c>
      <c r="E2763" s="18" t="s">
        <v>24</v>
      </c>
      <c r="F2763" s="17" t="str">
        <f t="shared" si="1"/>
        <v>BUY</v>
      </c>
      <c r="G2763" s="12">
        <v>60.709999</v>
      </c>
      <c r="H2763" s="12">
        <v>1000.0</v>
      </c>
      <c r="I2763" s="16">
        <v>44413.0</v>
      </c>
      <c r="J2763" s="14">
        <v>43.07</v>
      </c>
      <c r="K2763" s="14">
        <f t="shared" si="2"/>
        <v>709.438325</v>
      </c>
      <c r="L2763" s="15">
        <f t="shared" si="3"/>
        <v>-0.290561675</v>
      </c>
      <c r="M2763" s="15">
        <f t="shared" si="4"/>
        <v>0.290561675</v>
      </c>
      <c r="N2763" s="8">
        <f t="shared" si="5"/>
        <v>175</v>
      </c>
    </row>
    <row r="2764" ht="12.75" customHeight="1">
      <c r="A2764" s="16">
        <v>44238.0</v>
      </c>
      <c r="B2764" s="8" t="s">
        <v>2327</v>
      </c>
      <c r="C2764" s="8" t="s">
        <v>2328</v>
      </c>
      <c r="D2764" s="11">
        <v>1.1725438046E10</v>
      </c>
      <c r="E2764" s="17" t="s">
        <v>20</v>
      </c>
      <c r="F2764" s="18" t="str">
        <f t="shared" si="1"/>
        <v>SELL</v>
      </c>
      <c r="G2764" s="12">
        <v>200.600006</v>
      </c>
      <c r="H2764" s="12">
        <v>1000.0</v>
      </c>
      <c r="I2764" s="16">
        <v>44470.0</v>
      </c>
      <c r="J2764" s="14">
        <v>91.400002</v>
      </c>
      <c r="K2764" s="14">
        <f t="shared" si="2"/>
        <v>455.633097</v>
      </c>
      <c r="L2764" s="15">
        <f t="shared" si="3"/>
        <v>0.544366903</v>
      </c>
      <c r="M2764" s="15">
        <f t="shared" si="4"/>
        <v>-0.544366903</v>
      </c>
      <c r="N2764" s="8">
        <f t="shared" si="5"/>
        <v>232</v>
      </c>
    </row>
    <row r="2765" ht="12.75" customHeight="1">
      <c r="A2765" s="7">
        <v>44251.0</v>
      </c>
      <c r="B2765" s="8" t="s">
        <v>1083</v>
      </c>
      <c r="C2765" s="8" t="s">
        <v>1084</v>
      </c>
      <c r="D2765" s="11">
        <v>1.00469964538E11</v>
      </c>
      <c r="E2765" s="8" t="s">
        <v>20</v>
      </c>
      <c r="F2765" s="8" t="str">
        <f t="shared" si="1"/>
        <v>SELL</v>
      </c>
      <c r="G2765" s="12">
        <v>252.903336</v>
      </c>
      <c r="H2765" s="12">
        <v>1000.0</v>
      </c>
      <c r="I2765" s="16">
        <v>44727.0</v>
      </c>
      <c r="J2765" s="14">
        <v>196.130005</v>
      </c>
      <c r="K2765" s="14">
        <f t="shared" si="2"/>
        <v>775.5137125</v>
      </c>
      <c r="L2765" s="15">
        <f t="shared" si="3"/>
        <v>0.2244862875</v>
      </c>
      <c r="M2765" s="15">
        <f t="shared" si="4"/>
        <v>-0.2244862875</v>
      </c>
      <c r="N2765" s="8">
        <f t="shared" si="5"/>
        <v>476</v>
      </c>
    </row>
    <row r="2766" ht="12.75" customHeight="1">
      <c r="A2766" s="7">
        <v>44253.0</v>
      </c>
      <c r="B2766" s="8" t="s">
        <v>1555</v>
      </c>
      <c r="C2766" s="8" t="s">
        <v>1556</v>
      </c>
      <c r="D2766" s="11">
        <v>5.5316554744E10</v>
      </c>
      <c r="E2766" s="8" t="s">
        <v>20</v>
      </c>
      <c r="F2766" s="8" t="str">
        <f t="shared" si="1"/>
        <v>SELL</v>
      </c>
      <c r="G2766" s="12">
        <v>69.959999</v>
      </c>
      <c r="H2766" s="12">
        <v>1000.0</v>
      </c>
      <c r="I2766" s="16">
        <v>44727.0</v>
      </c>
      <c r="J2766" s="14">
        <v>92.870003</v>
      </c>
      <c r="K2766" s="14">
        <f t="shared" si="2"/>
        <v>1327.472903</v>
      </c>
      <c r="L2766" s="15">
        <f t="shared" si="3"/>
        <v>-0.3274729035</v>
      </c>
      <c r="M2766" s="15">
        <f t="shared" si="4"/>
        <v>0.3274729035</v>
      </c>
      <c r="N2766" s="8">
        <f t="shared" si="5"/>
        <v>474</v>
      </c>
    </row>
    <row r="2767" ht="12.75" customHeight="1">
      <c r="A2767" s="7">
        <v>44253.0</v>
      </c>
      <c r="B2767" s="8" t="s">
        <v>3209</v>
      </c>
      <c r="C2767" s="8" t="s">
        <v>3210</v>
      </c>
      <c r="D2767" s="11">
        <v>2.1147411703E10</v>
      </c>
      <c r="E2767" s="8" t="s">
        <v>20</v>
      </c>
      <c r="F2767" s="8" t="str">
        <f t="shared" si="1"/>
        <v>SELL</v>
      </c>
      <c r="G2767" s="12">
        <v>457.549988</v>
      </c>
      <c r="H2767" s="12">
        <v>1000.0</v>
      </c>
      <c r="I2767" s="16">
        <v>44424.0</v>
      </c>
      <c r="J2767" s="14">
        <v>448.119995</v>
      </c>
      <c r="K2767" s="14">
        <f t="shared" si="2"/>
        <v>979.3902453</v>
      </c>
      <c r="L2767" s="15">
        <f t="shared" si="3"/>
        <v>0.02060975467</v>
      </c>
      <c r="M2767" s="15">
        <f t="shared" si="4"/>
        <v>-0.02060975467</v>
      </c>
      <c r="N2767" s="8">
        <f t="shared" si="5"/>
        <v>171</v>
      </c>
    </row>
    <row r="2768" ht="12.75" customHeight="1">
      <c r="A2768" s="7">
        <v>44253.0</v>
      </c>
      <c r="B2768" s="8" t="s">
        <v>138</v>
      </c>
      <c r="C2768" s="8" t="s">
        <v>139</v>
      </c>
      <c r="D2768" s="11">
        <v>1.943271766E10</v>
      </c>
      <c r="E2768" s="8" t="s">
        <v>24</v>
      </c>
      <c r="F2768" s="8" t="str">
        <f t="shared" si="1"/>
        <v>BUY</v>
      </c>
      <c r="G2768" s="12">
        <v>81.019997</v>
      </c>
      <c r="H2768" s="12">
        <v>1000.0</v>
      </c>
      <c r="I2768" s="7">
        <v>44370.0</v>
      </c>
      <c r="J2768" s="14">
        <v>80.190002</v>
      </c>
      <c r="K2768" s="14">
        <f t="shared" si="2"/>
        <v>989.7556772</v>
      </c>
      <c r="L2768" s="15">
        <f t="shared" si="3"/>
        <v>-0.01024432277</v>
      </c>
      <c r="M2768" s="15">
        <f t="shared" si="4"/>
        <v>0.01024432277</v>
      </c>
      <c r="N2768" s="8">
        <f t="shared" si="5"/>
        <v>117</v>
      </c>
    </row>
    <row r="2769" ht="12.75" customHeight="1">
      <c r="A2769" s="7">
        <v>44253.0</v>
      </c>
      <c r="B2769" s="8" t="s">
        <v>123</v>
      </c>
      <c r="C2769" s="8" t="s">
        <v>124</v>
      </c>
      <c r="D2769" s="11">
        <v>3.4143176459E10</v>
      </c>
      <c r="E2769" s="8" t="s">
        <v>24</v>
      </c>
      <c r="F2769" s="8" t="str">
        <f t="shared" si="1"/>
        <v>BUY</v>
      </c>
      <c r="G2769" s="12">
        <v>30.6</v>
      </c>
      <c r="H2769" s="12">
        <v>1000.0</v>
      </c>
      <c r="I2769" s="7">
        <v>44293.0</v>
      </c>
      <c r="J2769" s="14">
        <v>35.29</v>
      </c>
      <c r="K2769" s="14">
        <f t="shared" si="2"/>
        <v>1153.267974</v>
      </c>
      <c r="L2769" s="15">
        <f t="shared" si="3"/>
        <v>0.1532679739</v>
      </c>
      <c r="M2769" s="15">
        <f t="shared" si="4"/>
        <v>-0.1532679739</v>
      </c>
      <c r="N2769" s="8">
        <f t="shared" si="5"/>
        <v>40</v>
      </c>
    </row>
    <row r="2770" ht="12.75" customHeight="1">
      <c r="A2770" s="7">
        <v>44253.0</v>
      </c>
      <c r="B2770" s="8" t="s">
        <v>3010</v>
      </c>
      <c r="C2770" s="8" t="s">
        <v>3011</v>
      </c>
      <c r="D2770" s="11">
        <v>4.8112617E10</v>
      </c>
      <c r="E2770" s="8" t="s">
        <v>20</v>
      </c>
      <c r="F2770" s="8" t="str">
        <f t="shared" si="1"/>
        <v>SELL</v>
      </c>
      <c r="G2770" s="12">
        <v>259.540009</v>
      </c>
      <c r="H2770" s="12">
        <v>1000.0</v>
      </c>
      <c r="I2770" s="7">
        <v>44286.0</v>
      </c>
      <c r="J2770" s="14">
        <v>229.279999</v>
      </c>
      <c r="K2770" s="14">
        <f t="shared" si="2"/>
        <v>883.4090739</v>
      </c>
      <c r="L2770" s="15">
        <f t="shared" si="3"/>
        <v>0.1165909261</v>
      </c>
      <c r="M2770" s="15">
        <f t="shared" si="4"/>
        <v>-0.1165909261</v>
      </c>
      <c r="N2770" s="8">
        <f t="shared" si="5"/>
        <v>33</v>
      </c>
    </row>
    <row r="2771" ht="12.75" customHeight="1">
      <c r="A2771" s="7">
        <v>44256.0</v>
      </c>
      <c r="B2771" s="8" t="s">
        <v>928</v>
      </c>
      <c r="C2771" s="8" t="s">
        <v>929</v>
      </c>
      <c r="D2771" s="11">
        <v>2.5369109606E10</v>
      </c>
      <c r="E2771" s="8" t="s">
        <v>24</v>
      </c>
      <c r="F2771" s="8" t="str">
        <f t="shared" si="1"/>
        <v>BUY</v>
      </c>
      <c r="G2771" s="12">
        <v>91.349998</v>
      </c>
      <c r="H2771" s="12">
        <v>1000.0</v>
      </c>
      <c r="I2771" s="7">
        <v>44258.0</v>
      </c>
      <c r="J2771" s="14">
        <v>94.480003</v>
      </c>
      <c r="K2771" s="14">
        <f t="shared" si="2"/>
        <v>1034.263876</v>
      </c>
      <c r="L2771" s="15">
        <f t="shared" si="3"/>
        <v>0.03426387596</v>
      </c>
      <c r="M2771" s="15">
        <f t="shared" si="4"/>
        <v>-0.03426387596</v>
      </c>
      <c r="N2771" s="8">
        <f t="shared" si="5"/>
        <v>2</v>
      </c>
    </row>
    <row r="2772" ht="12.75" customHeight="1">
      <c r="A2772" s="7">
        <v>44256.0</v>
      </c>
      <c r="B2772" s="8" t="s">
        <v>361</v>
      </c>
      <c r="C2772" s="8" t="s">
        <v>362</v>
      </c>
      <c r="D2772" s="11">
        <v>3.4406482717E10</v>
      </c>
      <c r="E2772" s="8" t="s">
        <v>20</v>
      </c>
      <c r="F2772" s="8" t="str">
        <f t="shared" si="1"/>
        <v>SELL</v>
      </c>
      <c r="G2772" s="12">
        <v>241.0</v>
      </c>
      <c r="H2772" s="12">
        <v>1000.0</v>
      </c>
      <c r="I2772" s="7">
        <v>44328.0</v>
      </c>
      <c r="J2772" s="14">
        <v>206.669998</v>
      </c>
      <c r="K2772" s="14">
        <f t="shared" si="2"/>
        <v>857.5518589</v>
      </c>
      <c r="L2772" s="15">
        <f t="shared" si="3"/>
        <v>0.1424481411</v>
      </c>
      <c r="M2772" s="15">
        <f t="shared" si="4"/>
        <v>-0.1424481411</v>
      </c>
      <c r="N2772" s="8">
        <f t="shared" si="5"/>
        <v>72</v>
      </c>
    </row>
    <row r="2773" ht="12.75" customHeight="1">
      <c r="A2773" s="7">
        <v>44257.0</v>
      </c>
      <c r="B2773" s="8" t="s">
        <v>1047</v>
      </c>
      <c r="C2773" s="8" t="s">
        <v>1048</v>
      </c>
      <c r="D2773" s="11">
        <v>1.428655552E10</v>
      </c>
      <c r="E2773" s="8" t="s">
        <v>24</v>
      </c>
      <c r="F2773" s="8" t="str">
        <f t="shared" si="1"/>
        <v>BUY</v>
      </c>
      <c r="G2773" s="12">
        <v>78.559998</v>
      </c>
      <c r="H2773" s="12">
        <v>1000.0</v>
      </c>
      <c r="I2773" s="16">
        <v>44551.0</v>
      </c>
      <c r="J2773" s="14">
        <v>73.68</v>
      </c>
      <c r="K2773" s="14">
        <f t="shared" si="2"/>
        <v>937.8818976</v>
      </c>
      <c r="L2773" s="15">
        <f t="shared" si="3"/>
        <v>-0.0621181024</v>
      </c>
      <c r="M2773" s="15">
        <f t="shared" si="4"/>
        <v>0.0621181024</v>
      </c>
      <c r="N2773" s="8">
        <f t="shared" si="5"/>
        <v>294</v>
      </c>
    </row>
    <row r="2774" ht="12.75" customHeight="1">
      <c r="A2774" s="7">
        <v>44257.0</v>
      </c>
      <c r="B2774" s="8" t="s">
        <v>429</v>
      </c>
      <c r="C2774" s="8" t="s">
        <v>430</v>
      </c>
      <c r="D2774" s="11">
        <v>3.16102715873E11</v>
      </c>
      <c r="E2774" s="8" t="s">
        <v>20</v>
      </c>
      <c r="F2774" s="8" t="str">
        <f t="shared" si="1"/>
        <v>SELL</v>
      </c>
      <c r="G2774" s="12">
        <v>64.039902</v>
      </c>
      <c r="H2774" s="12">
        <v>1000.0</v>
      </c>
      <c r="I2774" s="16">
        <v>44727.0</v>
      </c>
      <c r="J2774" s="14">
        <v>68.250557</v>
      </c>
      <c r="K2774" s="14">
        <f t="shared" si="2"/>
        <v>1065.750491</v>
      </c>
      <c r="L2774" s="15">
        <f t="shared" si="3"/>
        <v>-0.065750491</v>
      </c>
      <c r="M2774" s="15">
        <f t="shared" si="4"/>
        <v>0.065750491</v>
      </c>
      <c r="N2774" s="8">
        <f t="shared" si="5"/>
        <v>470</v>
      </c>
    </row>
    <row r="2775" ht="12.75" customHeight="1">
      <c r="A2775" s="7">
        <v>44258.0</v>
      </c>
      <c r="B2775" s="8" t="s">
        <v>509</v>
      </c>
      <c r="C2775" s="8" t="s">
        <v>510</v>
      </c>
      <c r="D2775" s="11">
        <v>1.61091919804E11</v>
      </c>
      <c r="E2775" s="8" t="s">
        <v>24</v>
      </c>
      <c r="F2775" s="8" t="str">
        <f t="shared" si="1"/>
        <v>BUY</v>
      </c>
      <c r="G2775" s="12">
        <v>131.301682</v>
      </c>
      <c r="H2775" s="12">
        <v>1000.0</v>
      </c>
      <c r="I2775" s="7">
        <v>44365.0</v>
      </c>
      <c r="J2775" s="14">
        <v>125.833992</v>
      </c>
      <c r="K2775" s="14">
        <f t="shared" si="2"/>
        <v>958.3578069</v>
      </c>
      <c r="L2775" s="15">
        <f t="shared" si="3"/>
        <v>-0.04164219313</v>
      </c>
      <c r="M2775" s="15">
        <f t="shared" si="4"/>
        <v>0.04164219313</v>
      </c>
      <c r="N2775" s="8">
        <f t="shared" si="5"/>
        <v>107</v>
      </c>
    </row>
    <row r="2776" ht="12.75" customHeight="1">
      <c r="A2776" s="7">
        <v>44258.0</v>
      </c>
      <c r="B2776" s="8" t="s">
        <v>928</v>
      </c>
      <c r="C2776" s="8" t="s">
        <v>929</v>
      </c>
      <c r="D2776" s="11">
        <v>2.5369109606E10</v>
      </c>
      <c r="E2776" s="8" t="s">
        <v>20</v>
      </c>
      <c r="F2776" s="8" t="str">
        <f t="shared" si="1"/>
        <v>SELL</v>
      </c>
      <c r="G2776" s="12">
        <v>94.480003</v>
      </c>
      <c r="H2776" s="12">
        <v>1000.0</v>
      </c>
      <c r="I2776" s="16">
        <v>44727.0</v>
      </c>
      <c r="J2776" s="14">
        <v>39.689999</v>
      </c>
      <c r="K2776" s="14">
        <f t="shared" si="2"/>
        <v>420.0888838</v>
      </c>
      <c r="L2776" s="15">
        <f t="shared" si="3"/>
        <v>0.5799111162</v>
      </c>
      <c r="M2776" s="15">
        <f t="shared" si="4"/>
        <v>-0.5799111162</v>
      </c>
      <c r="N2776" s="8">
        <f t="shared" si="5"/>
        <v>469</v>
      </c>
    </row>
    <row r="2777" ht="12.75" customHeight="1">
      <c r="A2777" s="16">
        <v>44258.0</v>
      </c>
      <c r="B2777" s="8" t="s">
        <v>859</v>
      </c>
      <c r="C2777" s="8" t="s">
        <v>860</v>
      </c>
      <c r="D2777" s="11">
        <v>1.6103818E10</v>
      </c>
      <c r="E2777" s="17" t="s">
        <v>20</v>
      </c>
      <c r="F2777" s="18" t="str">
        <f t="shared" si="1"/>
        <v>SELL</v>
      </c>
      <c r="G2777" s="12">
        <v>54.57</v>
      </c>
      <c r="H2777" s="12">
        <v>1000.0</v>
      </c>
      <c r="I2777" s="16">
        <v>44596.0</v>
      </c>
      <c r="J2777" s="14">
        <v>42.82</v>
      </c>
      <c r="K2777" s="14">
        <f t="shared" si="2"/>
        <v>784.6802272</v>
      </c>
      <c r="L2777" s="15">
        <f t="shared" si="3"/>
        <v>0.2153197728</v>
      </c>
      <c r="M2777" s="15">
        <f t="shared" si="4"/>
        <v>-0.2153197728</v>
      </c>
      <c r="N2777" s="8">
        <f t="shared" si="5"/>
        <v>338</v>
      </c>
    </row>
    <row r="2778" ht="12.75" customHeight="1">
      <c r="A2778" s="7">
        <v>44259.0</v>
      </c>
      <c r="B2778" s="8" t="s">
        <v>308</v>
      </c>
      <c r="C2778" s="8" t="s">
        <v>309</v>
      </c>
      <c r="D2778" s="11">
        <v>7.0120961642E10</v>
      </c>
      <c r="E2778" s="8" t="s">
        <v>24</v>
      </c>
      <c r="F2778" s="8" t="str">
        <f t="shared" si="1"/>
        <v>BUY</v>
      </c>
      <c r="G2778" s="12">
        <v>580.486572</v>
      </c>
      <c r="H2778" s="12">
        <v>1000.0</v>
      </c>
      <c r="I2778" s="16">
        <v>44727.0</v>
      </c>
      <c r="J2778" s="14">
        <v>629.332825</v>
      </c>
      <c r="K2778" s="14">
        <f t="shared" si="2"/>
        <v>1084.147085</v>
      </c>
      <c r="L2778" s="15">
        <f t="shared" si="3"/>
        <v>0.08414708515</v>
      </c>
      <c r="M2778" s="15">
        <f t="shared" si="4"/>
        <v>-0.08414708515</v>
      </c>
      <c r="N2778" s="8">
        <f t="shared" si="5"/>
        <v>468</v>
      </c>
    </row>
    <row r="2779" ht="12.75" customHeight="1">
      <c r="A2779" s="16">
        <v>44259.0</v>
      </c>
      <c r="B2779" s="8" t="s">
        <v>210</v>
      </c>
      <c r="C2779" s="8" t="s">
        <v>211</v>
      </c>
      <c r="D2779" s="11">
        <v>2.2910946728E10</v>
      </c>
      <c r="E2779" s="18" t="s">
        <v>24</v>
      </c>
      <c r="F2779" s="17" t="str">
        <f t="shared" si="1"/>
        <v>BUY</v>
      </c>
      <c r="G2779" s="12">
        <v>42.338768</v>
      </c>
      <c r="H2779" s="12">
        <v>1000.0</v>
      </c>
      <c r="I2779" s="16">
        <v>44727.0</v>
      </c>
      <c r="J2779" s="14">
        <v>38.675533</v>
      </c>
      <c r="K2779" s="14">
        <f t="shared" si="2"/>
        <v>913.4779973</v>
      </c>
      <c r="L2779" s="15">
        <f t="shared" si="3"/>
        <v>-0.08652200272</v>
      </c>
      <c r="M2779" s="15">
        <f t="shared" si="4"/>
        <v>0.08652200272</v>
      </c>
      <c r="N2779" s="8">
        <f t="shared" si="5"/>
        <v>468</v>
      </c>
    </row>
    <row r="2780" ht="12.75" customHeight="1">
      <c r="A2780" s="7">
        <v>44260.0</v>
      </c>
      <c r="B2780" s="8" t="s">
        <v>437</v>
      </c>
      <c r="C2780" s="8" t="s">
        <v>438</v>
      </c>
      <c r="D2780" s="11">
        <v>1.276728036E10</v>
      </c>
      <c r="E2780" s="8" t="s">
        <v>24</v>
      </c>
      <c r="F2780" s="8" t="str">
        <f t="shared" si="1"/>
        <v>BUY</v>
      </c>
      <c r="G2780" s="12">
        <v>43.10387</v>
      </c>
      <c r="H2780" s="12">
        <v>1000.0</v>
      </c>
      <c r="I2780" s="16">
        <v>44368.0</v>
      </c>
      <c r="J2780" s="14">
        <v>42.455296</v>
      </c>
      <c r="K2780" s="14">
        <f t="shared" si="2"/>
        <v>984.9532304</v>
      </c>
      <c r="L2780" s="15">
        <f t="shared" si="3"/>
        <v>-0.01504676958</v>
      </c>
      <c r="M2780" s="15">
        <f t="shared" si="4"/>
        <v>0.01504676958</v>
      </c>
      <c r="N2780" s="8">
        <f t="shared" si="5"/>
        <v>108</v>
      </c>
    </row>
    <row r="2781" ht="12.75" customHeight="1">
      <c r="A2781" s="7">
        <v>44260.0</v>
      </c>
      <c r="B2781" s="8" t="s">
        <v>197</v>
      </c>
      <c r="C2781" s="8" t="s">
        <v>198</v>
      </c>
      <c r="D2781" s="11">
        <v>5.7646262221E10</v>
      </c>
      <c r="E2781" s="8" t="s">
        <v>20</v>
      </c>
      <c r="F2781" s="8" t="str">
        <f t="shared" si="1"/>
        <v>SELL</v>
      </c>
      <c r="G2781" s="12">
        <v>19.187849</v>
      </c>
      <c r="H2781" s="12">
        <v>1000.0</v>
      </c>
      <c r="I2781" s="7">
        <v>44470.0</v>
      </c>
      <c r="J2781" s="14">
        <v>18.775118</v>
      </c>
      <c r="K2781" s="14">
        <f t="shared" si="2"/>
        <v>978.4899808</v>
      </c>
      <c r="L2781" s="15">
        <f t="shared" si="3"/>
        <v>0.02151001918</v>
      </c>
      <c r="M2781" s="15">
        <f t="shared" si="4"/>
        <v>-0.02151001918</v>
      </c>
      <c r="N2781" s="8">
        <f t="shared" si="5"/>
        <v>210</v>
      </c>
    </row>
    <row r="2782" ht="12.75" customHeight="1">
      <c r="A2782" s="7">
        <v>44260.0</v>
      </c>
      <c r="B2782" s="8" t="s">
        <v>1382</v>
      </c>
      <c r="C2782" s="8" t="s">
        <v>1383</v>
      </c>
      <c r="D2782" s="11">
        <v>7.0577326103E10</v>
      </c>
      <c r="E2782" s="8" t="s">
        <v>24</v>
      </c>
      <c r="F2782" s="8" t="str">
        <f t="shared" si="1"/>
        <v>BUY</v>
      </c>
      <c r="G2782" s="12">
        <v>31.22</v>
      </c>
      <c r="H2782" s="12">
        <v>1000.0</v>
      </c>
      <c r="I2782" s="7">
        <v>44260.0</v>
      </c>
      <c r="J2782" s="14">
        <v>31.22</v>
      </c>
      <c r="K2782" s="14">
        <f t="shared" si="2"/>
        <v>1000</v>
      </c>
      <c r="L2782" s="15">
        <f t="shared" si="3"/>
        <v>0</v>
      </c>
      <c r="M2782" s="15">
        <f t="shared" si="4"/>
        <v>0</v>
      </c>
      <c r="N2782" s="8">
        <f t="shared" si="5"/>
        <v>0</v>
      </c>
    </row>
    <row r="2783" ht="12.75" customHeight="1">
      <c r="A2783" s="7">
        <v>44271.0</v>
      </c>
      <c r="B2783" s="8" t="s">
        <v>3219</v>
      </c>
      <c r="C2783" s="8" t="s">
        <v>3220</v>
      </c>
      <c r="D2783" s="11">
        <v>4.21537493402E11</v>
      </c>
      <c r="E2783" s="8" t="s">
        <v>20</v>
      </c>
      <c r="F2783" s="8" t="str">
        <f t="shared" si="1"/>
        <v>SELL</v>
      </c>
      <c r="G2783" s="12">
        <v>129.21</v>
      </c>
      <c r="H2783" s="12">
        <v>1000.0</v>
      </c>
      <c r="I2783" s="16">
        <v>44727.0</v>
      </c>
      <c r="J2783" s="14">
        <v>114.3</v>
      </c>
      <c r="K2783" s="14">
        <f t="shared" si="2"/>
        <v>884.6064546</v>
      </c>
      <c r="L2783" s="15">
        <f t="shared" si="3"/>
        <v>0.1153935454</v>
      </c>
      <c r="M2783" s="15">
        <f t="shared" si="4"/>
        <v>-0.1153935454</v>
      </c>
      <c r="N2783" s="8">
        <f t="shared" si="5"/>
        <v>456</v>
      </c>
    </row>
    <row r="2784" ht="12.75" customHeight="1">
      <c r="A2784" s="7">
        <v>44274.0</v>
      </c>
      <c r="B2784" s="8" t="s">
        <v>3228</v>
      </c>
      <c r="C2784" s="8" t="s">
        <v>3229</v>
      </c>
      <c r="D2784" s="11">
        <v>3.1966293433E10</v>
      </c>
      <c r="E2784" s="8" t="s">
        <v>20</v>
      </c>
      <c r="F2784" s="8" t="str">
        <f t="shared" si="1"/>
        <v>SELL</v>
      </c>
      <c r="G2784" s="12">
        <v>44.889999</v>
      </c>
      <c r="H2784" s="12">
        <v>1000.0</v>
      </c>
      <c r="I2784" s="16">
        <v>44727.0</v>
      </c>
      <c r="J2784" s="14">
        <v>11.69</v>
      </c>
      <c r="K2784" s="14">
        <f t="shared" si="2"/>
        <v>260.414352</v>
      </c>
      <c r="L2784" s="15">
        <f t="shared" si="3"/>
        <v>0.739585648</v>
      </c>
      <c r="M2784" s="15">
        <f t="shared" si="4"/>
        <v>-0.739585648</v>
      </c>
      <c r="N2784" s="8">
        <f t="shared" si="5"/>
        <v>453</v>
      </c>
    </row>
    <row r="2785" ht="12.75" customHeight="1">
      <c r="A2785" s="7">
        <v>44274.0</v>
      </c>
      <c r="B2785" s="8" t="s">
        <v>1528</v>
      </c>
      <c r="C2785" s="8" t="s">
        <v>1529</v>
      </c>
      <c r="D2785" s="11">
        <v>2.0087773903E10</v>
      </c>
      <c r="E2785" s="8" t="s">
        <v>20</v>
      </c>
      <c r="F2785" s="8" t="str">
        <f t="shared" si="1"/>
        <v>SELL</v>
      </c>
      <c r="G2785" s="12">
        <v>84.68</v>
      </c>
      <c r="H2785" s="12">
        <v>1000.0</v>
      </c>
      <c r="I2785" s="16">
        <v>44727.0</v>
      </c>
      <c r="J2785" s="14">
        <v>86.68</v>
      </c>
      <c r="K2785" s="14">
        <f t="shared" si="2"/>
        <v>1023.618328</v>
      </c>
      <c r="L2785" s="15">
        <f t="shared" si="3"/>
        <v>-0.02361832782</v>
      </c>
      <c r="M2785" s="15">
        <f t="shared" si="4"/>
        <v>0.02361832782</v>
      </c>
      <c r="N2785" s="8">
        <f t="shared" si="5"/>
        <v>453</v>
      </c>
    </row>
    <row r="2786" ht="12.75" customHeight="1">
      <c r="A2786" s="7">
        <v>44277.0</v>
      </c>
      <c r="B2786" s="8" t="s">
        <v>3234</v>
      </c>
      <c r="C2786" s="8" t="s">
        <v>3235</v>
      </c>
      <c r="D2786" s="11">
        <v>1.6799834943E10</v>
      </c>
      <c r="E2786" s="8" t="s">
        <v>20</v>
      </c>
      <c r="F2786" s="8" t="str">
        <f t="shared" si="1"/>
        <v>SELL</v>
      </c>
      <c r="G2786" s="12">
        <v>70.0</v>
      </c>
      <c r="H2786" s="12">
        <v>1000.0</v>
      </c>
      <c r="I2786" s="7">
        <v>44323.0</v>
      </c>
      <c r="J2786" s="14">
        <v>67.900002</v>
      </c>
      <c r="K2786" s="14">
        <f t="shared" si="2"/>
        <v>970.0000286</v>
      </c>
      <c r="L2786" s="15">
        <f t="shared" si="3"/>
        <v>0.02999997143</v>
      </c>
      <c r="M2786" s="15">
        <f t="shared" si="4"/>
        <v>-0.02999997143</v>
      </c>
      <c r="N2786" s="8">
        <f t="shared" si="5"/>
        <v>46</v>
      </c>
    </row>
    <row r="2787" ht="12.75" customHeight="1">
      <c r="A2787" s="7">
        <v>44278.0</v>
      </c>
      <c r="B2787" s="8" t="s">
        <v>3065</v>
      </c>
      <c r="C2787" s="8" t="s">
        <v>3066</v>
      </c>
      <c r="D2787" s="11">
        <v>3.0505534704E10</v>
      </c>
      <c r="E2787" s="8" t="s">
        <v>20</v>
      </c>
      <c r="F2787" s="8" t="str">
        <f t="shared" si="1"/>
        <v>SELL</v>
      </c>
      <c r="G2787" s="12">
        <v>23.26</v>
      </c>
      <c r="H2787" s="12">
        <v>1000.0</v>
      </c>
      <c r="I2787" s="7">
        <v>44300.0</v>
      </c>
      <c r="J2787" s="14">
        <v>23.700001</v>
      </c>
      <c r="K2787" s="14">
        <f t="shared" si="2"/>
        <v>1018.916638</v>
      </c>
      <c r="L2787" s="15">
        <f t="shared" si="3"/>
        <v>-0.01891663801</v>
      </c>
      <c r="M2787" s="15">
        <f t="shared" si="4"/>
        <v>0.01891663801</v>
      </c>
      <c r="N2787" s="8">
        <f t="shared" si="5"/>
        <v>22</v>
      </c>
    </row>
    <row r="2788" ht="12.75" customHeight="1">
      <c r="A2788" s="7">
        <v>44279.0</v>
      </c>
      <c r="B2788" s="8" t="s">
        <v>1266</v>
      </c>
      <c r="C2788" s="8" t="s">
        <v>1267</v>
      </c>
      <c r="D2788" s="11">
        <v>1.1316473626E10</v>
      </c>
      <c r="E2788" s="8" t="s">
        <v>20</v>
      </c>
      <c r="F2788" s="8" t="str">
        <f t="shared" si="1"/>
        <v>SELL</v>
      </c>
      <c r="G2788" s="12">
        <v>6.36</v>
      </c>
      <c r="H2788" s="12">
        <v>1000.0</v>
      </c>
      <c r="I2788" s="16">
        <v>44727.0</v>
      </c>
      <c r="J2788" s="14">
        <v>3.55</v>
      </c>
      <c r="K2788" s="14">
        <f t="shared" si="2"/>
        <v>558.1761006</v>
      </c>
      <c r="L2788" s="15">
        <f t="shared" si="3"/>
        <v>0.4418238994</v>
      </c>
      <c r="M2788" s="15">
        <f t="shared" si="4"/>
        <v>-0.4418238994</v>
      </c>
      <c r="N2788" s="8">
        <f t="shared" si="5"/>
        <v>448</v>
      </c>
    </row>
    <row r="2789" ht="12.75" customHeight="1">
      <c r="A2789" s="7">
        <v>44279.0</v>
      </c>
      <c r="B2789" s="8" t="s">
        <v>2742</v>
      </c>
      <c r="C2789" s="8" t="s">
        <v>2743</v>
      </c>
      <c r="D2789" s="11">
        <v>3.0137157935E10</v>
      </c>
      <c r="E2789" s="8" t="s">
        <v>24</v>
      </c>
      <c r="F2789" s="8" t="str">
        <f t="shared" si="1"/>
        <v>BUY</v>
      </c>
      <c r="G2789" s="12">
        <v>81.260002</v>
      </c>
      <c r="H2789" s="12">
        <v>1000.0</v>
      </c>
      <c r="I2789" s="16">
        <v>44480.0</v>
      </c>
      <c r="J2789" s="14">
        <v>141.960007</v>
      </c>
      <c r="K2789" s="14">
        <f t="shared" si="2"/>
        <v>1746.98503</v>
      </c>
      <c r="L2789" s="15">
        <f t="shared" si="3"/>
        <v>0.7469850296</v>
      </c>
      <c r="M2789" s="15">
        <f t="shared" si="4"/>
        <v>-0.7469850296</v>
      </c>
      <c r="N2789" s="8">
        <f t="shared" si="5"/>
        <v>201</v>
      </c>
    </row>
    <row r="2790" ht="12.75" customHeight="1">
      <c r="A2790" s="7">
        <v>44279.0</v>
      </c>
      <c r="B2790" s="8" t="s">
        <v>517</v>
      </c>
      <c r="C2790" s="8" t="s">
        <v>518</v>
      </c>
      <c r="D2790" s="11">
        <v>3.20785814E10</v>
      </c>
      <c r="E2790" s="8" t="s">
        <v>20</v>
      </c>
      <c r="F2790" s="8" t="str">
        <f t="shared" si="1"/>
        <v>SELL</v>
      </c>
      <c r="G2790" s="12">
        <v>19.082937</v>
      </c>
      <c r="H2790" s="12">
        <v>1000.0</v>
      </c>
      <c r="I2790" s="16">
        <v>44727.0</v>
      </c>
      <c r="J2790" s="14">
        <v>63.411888</v>
      </c>
      <c r="K2790" s="14">
        <f t="shared" si="2"/>
        <v>3322.962707</v>
      </c>
      <c r="L2790" s="15">
        <f t="shared" si="3"/>
        <v>-2.322962707</v>
      </c>
      <c r="M2790" s="15">
        <f t="shared" si="4"/>
        <v>2.322962707</v>
      </c>
      <c r="N2790" s="8">
        <f t="shared" si="5"/>
        <v>448</v>
      </c>
    </row>
    <row r="2791" ht="12.75" customHeight="1">
      <c r="A2791" s="16">
        <v>44279.0</v>
      </c>
      <c r="B2791" s="8" t="s">
        <v>3175</v>
      </c>
      <c r="C2791" s="8" t="s">
        <v>3176</v>
      </c>
      <c r="D2791" s="11">
        <v>1.799496329E10</v>
      </c>
      <c r="E2791" s="17" t="s">
        <v>20</v>
      </c>
      <c r="F2791" s="18" t="str">
        <f t="shared" si="1"/>
        <v>SELL</v>
      </c>
      <c r="G2791" s="12">
        <v>6.782473</v>
      </c>
      <c r="H2791" s="12">
        <v>1000.0</v>
      </c>
      <c r="I2791" s="16">
        <v>44727.0</v>
      </c>
      <c r="J2791" s="14">
        <v>3.00856</v>
      </c>
      <c r="K2791" s="14">
        <f t="shared" si="2"/>
        <v>443.578618</v>
      </c>
      <c r="L2791" s="15">
        <f t="shared" si="3"/>
        <v>0.556421382</v>
      </c>
      <c r="M2791" s="15">
        <f t="shared" si="4"/>
        <v>-0.556421382</v>
      </c>
      <c r="N2791" s="8">
        <f t="shared" si="5"/>
        <v>448</v>
      </c>
    </row>
    <row r="2792" ht="12.75" customHeight="1">
      <c r="A2792" s="7">
        <v>44286.0</v>
      </c>
      <c r="B2792" s="8" t="s">
        <v>3010</v>
      </c>
      <c r="C2792" s="8" t="s">
        <v>3011</v>
      </c>
      <c r="D2792" s="11">
        <v>4.8112617E10</v>
      </c>
      <c r="E2792" s="8" t="s">
        <v>24</v>
      </c>
      <c r="F2792" s="8" t="str">
        <f t="shared" si="1"/>
        <v>BUY</v>
      </c>
      <c r="G2792" s="12">
        <v>229.279999</v>
      </c>
      <c r="H2792" s="12">
        <v>1000.0</v>
      </c>
      <c r="I2792" s="7">
        <v>44300.0</v>
      </c>
      <c r="J2792" s="14">
        <v>229.139999</v>
      </c>
      <c r="K2792" s="14">
        <f t="shared" si="2"/>
        <v>999.3893929</v>
      </c>
      <c r="L2792" s="15">
        <f t="shared" si="3"/>
        <v>-0.0006106071206</v>
      </c>
      <c r="M2792" s="15">
        <f t="shared" si="4"/>
        <v>0.0006106071206</v>
      </c>
      <c r="N2792" s="8">
        <f t="shared" si="5"/>
        <v>14</v>
      </c>
    </row>
    <row r="2793" ht="12.75" customHeight="1">
      <c r="A2793" s="16">
        <v>44286.0</v>
      </c>
      <c r="B2793" s="8" t="s">
        <v>2100</v>
      </c>
      <c r="C2793" s="8" t="s">
        <v>2101</v>
      </c>
      <c r="D2793" s="11">
        <v>1.98718142E10</v>
      </c>
      <c r="E2793" s="18" t="s">
        <v>24</v>
      </c>
      <c r="F2793" s="17" t="str">
        <f t="shared" si="1"/>
        <v>BUY</v>
      </c>
      <c r="G2793" s="12">
        <v>171.669998</v>
      </c>
      <c r="H2793" s="12">
        <v>1000.0</v>
      </c>
      <c r="I2793" s="16">
        <v>44389.0</v>
      </c>
      <c r="J2793" s="14">
        <v>227.970001</v>
      </c>
      <c r="K2793" s="14">
        <f t="shared" si="2"/>
        <v>1327.954818</v>
      </c>
      <c r="L2793" s="15">
        <f t="shared" si="3"/>
        <v>0.3279548183</v>
      </c>
      <c r="M2793" s="15">
        <f t="shared" si="4"/>
        <v>-0.3279548183</v>
      </c>
      <c r="N2793" s="8">
        <f t="shared" si="5"/>
        <v>103</v>
      </c>
    </row>
    <row r="2794" ht="12.75" customHeight="1">
      <c r="A2794" s="7">
        <v>44287.0</v>
      </c>
      <c r="B2794" s="8" t="s">
        <v>820</v>
      </c>
      <c r="C2794" s="8" t="s">
        <v>821</v>
      </c>
      <c r="D2794" s="11">
        <v>1.30507429E10</v>
      </c>
      <c r="E2794" s="8" t="s">
        <v>24</v>
      </c>
      <c r="F2794" s="8" t="str">
        <f t="shared" si="1"/>
        <v>BUY</v>
      </c>
      <c r="G2794" s="12">
        <v>123.309998</v>
      </c>
      <c r="H2794" s="12">
        <v>1000.0</v>
      </c>
      <c r="I2794" s="7">
        <v>44365.0</v>
      </c>
      <c r="J2794" s="14">
        <v>113.160004</v>
      </c>
      <c r="K2794" s="14">
        <f t="shared" si="2"/>
        <v>917.6871773</v>
      </c>
      <c r="L2794" s="15">
        <f t="shared" si="3"/>
        <v>-0.08231282268</v>
      </c>
      <c r="M2794" s="15">
        <f t="shared" si="4"/>
        <v>0.08231282268</v>
      </c>
      <c r="N2794" s="8">
        <f t="shared" si="5"/>
        <v>78</v>
      </c>
    </row>
    <row r="2795" ht="12.75" customHeight="1">
      <c r="A2795" s="16">
        <v>44292.0</v>
      </c>
      <c r="B2795" s="8" t="s">
        <v>133</v>
      </c>
      <c r="C2795" s="8" t="s">
        <v>134</v>
      </c>
      <c r="D2795" s="11">
        <v>3.6164834473E10</v>
      </c>
      <c r="E2795" s="17" t="s">
        <v>20</v>
      </c>
      <c r="F2795" s="18" t="str">
        <f t="shared" si="1"/>
        <v>SELL</v>
      </c>
      <c r="G2795" s="12">
        <v>109.592735</v>
      </c>
      <c r="H2795" s="12">
        <v>1000.0</v>
      </c>
      <c r="I2795" s="16">
        <v>44727.0</v>
      </c>
      <c r="J2795" s="14">
        <v>109.82563</v>
      </c>
      <c r="K2795" s="14">
        <f t="shared" si="2"/>
        <v>1002.125095</v>
      </c>
      <c r="L2795" s="15">
        <f t="shared" si="3"/>
        <v>-0.002125095245</v>
      </c>
      <c r="M2795" s="15">
        <f t="shared" si="4"/>
        <v>0.002125095245</v>
      </c>
      <c r="N2795" s="8">
        <f t="shared" si="5"/>
        <v>435</v>
      </c>
    </row>
    <row r="2796" ht="12.75" customHeight="1">
      <c r="A2796" s="7">
        <v>44293.0</v>
      </c>
      <c r="B2796" s="8" t="s">
        <v>123</v>
      </c>
      <c r="C2796" s="8" t="s">
        <v>124</v>
      </c>
      <c r="D2796" s="11">
        <v>3.4143176459E10</v>
      </c>
      <c r="E2796" s="8" t="s">
        <v>20</v>
      </c>
      <c r="F2796" s="8" t="str">
        <f t="shared" si="1"/>
        <v>SELL</v>
      </c>
      <c r="G2796" s="12">
        <v>35.29</v>
      </c>
      <c r="H2796" s="12">
        <v>1000.0</v>
      </c>
      <c r="I2796" s="7">
        <v>44358.0</v>
      </c>
      <c r="J2796" s="14">
        <v>36.95</v>
      </c>
      <c r="K2796" s="14">
        <f t="shared" si="2"/>
        <v>1047.038821</v>
      </c>
      <c r="L2796" s="15">
        <f t="shared" si="3"/>
        <v>-0.0470388212</v>
      </c>
      <c r="M2796" s="15">
        <f t="shared" si="4"/>
        <v>0.0470388212</v>
      </c>
      <c r="N2796" s="8">
        <f t="shared" si="5"/>
        <v>65</v>
      </c>
    </row>
    <row r="2797" ht="12.75" customHeight="1">
      <c r="A2797" s="7">
        <v>44294.0</v>
      </c>
      <c r="B2797" s="8" t="s">
        <v>2916</v>
      </c>
      <c r="C2797" s="8" t="s">
        <v>2917</v>
      </c>
      <c r="D2797" s="11">
        <v>1.3150158895E10</v>
      </c>
      <c r="E2797" s="8" t="s">
        <v>20</v>
      </c>
      <c r="F2797" s="8" t="str">
        <f t="shared" si="1"/>
        <v>SELL</v>
      </c>
      <c r="G2797" s="12">
        <v>39.94</v>
      </c>
      <c r="H2797" s="12">
        <v>1000.0</v>
      </c>
      <c r="I2797" s="16">
        <v>44727.0</v>
      </c>
      <c r="J2797" s="14">
        <v>37.51</v>
      </c>
      <c r="K2797" s="14">
        <f t="shared" si="2"/>
        <v>939.1587381</v>
      </c>
      <c r="L2797" s="15">
        <f t="shared" si="3"/>
        <v>0.06084126189</v>
      </c>
      <c r="M2797" s="15">
        <f t="shared" si="4"/>
        <v>-0.06084126189</v>
      </c>
      <c r="N2797" s="8">
        <f t="shared" si="5"/>
        <v>433</v>
      </c>
    </row>
    <row r="2798" ht="12.75" customHeight="1">
      <c r="A2798" s="16">
        <v>44299.0</v>
      </c>
      <c r="B2798" s="8" t="s">
        <v>191</v>
      </c>
      <c r="C2798" s="8" t="s">
        <v>192</v>
      </c>
      <c r="D2798" s="11">
        <v>2.36531608E10</v>
      </c>
      <c r="E2798" s="17" t="s">
        <v>20</v>
      </c>
      <c r="F2798" s="18" t="str">
        <f t="shared" si="1"/>
        <v>SELL</v>
      </c>
      <c r="G2798" s="12">
        <v>33.108116</v>
      </c>
      <c r="H2798" s="12">
        <v>1000.0</v>
      </c>
      <c r="I2798" s="16">
        <v>44727.0</v>
      </c>
      <c r="J2798" s="14">
        <v>32.822437</v>
      </c>
      <c r="K2798" s="14">
        <f t="shared" si="2"/>
        <v>991.3713302</v>
      </c>
      <c r="L2798" s="15">
        <f t="shared" si="3"/>
        <v>0.00862866978</v>
      </c>
      <c r="M2798" s="15">
        <f t="shared" si="4"/>
        <v>-0.00862866978</v>
      </c>
      <c r="N2798" s="8">
        <f t="shared" si="5"/>
        <v>428</v>
      </c>
    </row>
    <row r="2799" ht="12.75" customHeight="1">
      <c r="A2799" s="7">
        <v>44300.0</v>
      </c>
      <c r="B2799" s="8" t="s">
        <v>3256</v>
      </c>
      <c r="C2799" s="8" t="s">
        <v>3257</v>
      </c>
      <c r="D2799" s="11">
        <v>1.7167592634E10</v>
      </c>
      <c r="E2799" s="8" t="s">
        <v>20</v>
      </c>
      <c r="F2799" s="8" t="str">
        <f t="shared" si="1"/>
        <v>SELL</v>
      </c>
      <c r="G2799" s="12">
        <v>328.279999</v>
      </c>
      <c r="H2799" s="12">
        <v>1000.0</v>
      </c>
      <c r="I2799" s="16">
        <v>44323.0</v>
      </c>
      <c r="J2799" s="14">
        <v>263.700012</v>
      </c>
      <c r="K2799" s="14">
        <f t="shared" si="2"/>
        <v>803.2777288</v>
      </c>
      <c r="L2799" s="15">
        <f t="shared" si="3"/>
        <v>0.1967222712</v>
      </c>
      <c r="M2799" s="15">
        <f t="shared" si="4"/>
        <v>-0.1967222712</v>
      </c>
      <c r="N2799" s="8">
        <f t="shared" si="5"/>
        <v>23</v>
      </c>
    </row>
    <row r="2800" ht="12.75" customHeight="1">
      <c r="A2800" s="7">
        <v>44300.0</v>
      </c>
      <c r="B2800" s="8" t="s">
        <v>3065</v>
      </c>
      <c r="C2800" s="8" t="s">
        <v>3066</v>
      </c>
      <c r="D2800" s="11">
        <v>3.0505534704E10</v>
      </c>
      <c r="E2800" s="8" t="s">
        <v>24</v>
      </c>
      <c r="F2800" s="8" t="str">
        <f t="shared" si="1"/>
        <v>BUY</v>
      </c>
      <c r="G2800" s="12">
        <v>23.700001</v>
      </c>
      <c r="H2800" s="12">
        <v>1000.0</v>
      </c>
      <c r="I2800" s="7">
        <v>44309.0</v>
      </c>
      <c r="J2800" s="14">
        <v>23.41</v>
      </c>
      <c r="K2800" s="14">
        <f t="shared" si="2"/>
        <v>987.7636714</v>
      </c>
      <c r="L2800" s="15">
        <f t="shared" si="3"/>
        <v>-0.0122363286</v>
      </c>
      <c r="M2800" s="15">
        <f t="shared" si="4"/>
        <v>0.0122363286</v>
      </c>
      <c r="N2800" s="8">
        <f t="shared" si="5"/>
        <v>9</v>
      </c>
    </row>
    <row r="2801" ht="12.75" customHeight="1">
      <c r="A2801" s="7">
        <v>44300.0</v>
      </c>
      <c r="B2801" s="8" t="s">
        <v>3010</v>
      </c>
      <c r="C2801" s="8" t="s">
        <v>3011</v>
      </c>
      <c r="D2801" s="11">
        <v>4.8112617E10</v>
      </c>
      <c r="E2801" s="8" t="s">
        <v>20</v>
      </c>
      <c r="F2801" s="8" t="str">
        <f t="shared" si="1"/>
        <v>SELL</v>
      </c>
      <c r="G2801" s="12">
        <v>229.139999</v>
      </c>
      <c r="H2801" s="12">
        <v>1000.0</v>
      </c>
      <c r="I2801" s="7">
        <v>44536.0</v>
      </c>
      <c r="J2801" s="14">
        <v>341.660004</v>
      </c>
      <c r="K2801" s="14">
        <f t="shared" si="2"/>
        <v>1491.053528</v>
      </c>
      <c r="L2801" s="15">
        <f t="shared" si="3"/>
        <v>-0.4910535284</v>
      </c>
      <c r="M2801" s="15">
        <f t="shared" si="4"/>
        <v>0.4910535284</v>
      </c>
      <c r="N2801" s="8">
        <f t="shared" si="5"/>
        <v>236</v>
      </c>
    </row>
    <row r="2802" ht="12.75" customHeight="1">
      <c r="A2802" s="7">
        <v>44301.0</v>
      </c>
      <c r="B2802" s="8" t="s">
        <v>1382</v>
      </c>
      <c r="C2802" s="8" t="s">
        <v>1383</v>
      </c>
      <c r="D2802" s="11">
        <v>7.0577326103E10</v>
      </c>
      <c r="E2802" s="8" t="s">
        <v>20</v>
      </c>
      <c r="F2802" s="8" t="str">
        <f t="shared" si="1"/>
        <v>SELL</v>
      </c>
      <c r="G2802" s="12">
        <v>33.71</v>
      </c>
      <c r="H2802" s="12">
        <v>1000.0</v>
      </c>
      <c r="I2802" s="7">
        <v>44301.0</v>
      </c>
      <c r="J2802" s="14">
        <v>33.71</v>
      </c>
      <c r="K2802" s="14">
        <f t="shared" si="2"/>
        <v>1000</v>
      </c>
      <c r="L2802" s="15">
        <f t="shared" si="3"/>
        <v>0</v>
      </c>
      <c r="M2802" s="15">
        <f t="shared" si="4"/>
        <v>0</v>
      </c>
      <c r="N2802" s="8">
        <f t="shared" si="5"/>
        <v>0</v>
      </c>
    </row>
    <row r="2803" ht="12.75" customHeight="1">
      <c r="A2803" s="16">
        <v>44301.0</v>
      </c>
      <c r="B2803" s="8" t="s">
        <v>1911</v>
      </c>
      <c r="C2803" s="8" t="s">
        <v>1912</v>
      </c>
      <c r="D2803" s="11">
        <v>1.1138586459E10</v>
      </c>
      <c r="E2803" s="18" t="s">
        <v>24</v>
      </c>
      <c r="F2803" s="17" t="str">
        <f t="shared" si="1"/>
        <v>BUY</v>
      </c>
      <c r="G2803" s="12">
        <v>16.696819</v>
      </c>
      <c r="H2803" s="12">
        <v>1000.0</v>
      </c>
      <c r="I2803" s="16">
        <v>44645.0</v>
      </c>
      <c r="J2803" s="14">
        <v>21.864134</v>
      </c>
      <c r="K2803" s="14">
        <f t="shared" si="2"/>
        <v>1309.479009</v>
      </c>
      <c r="L2803" s="15">
        <f t="shared" si="3"/>
        <v>0.3094790091</v>
      </c>
      <c r="M2803" s="15">
        <f t="shared" si="4"/>
        <v>-0.3094790091</v>
      </c>
      <c r="N2803" s="8">
        <f t="shared" si="5"/>
        <v>344</v>
      </c>
    </row>
    <row r="2804" ht="12.75" customHeight="1">
      <c r="A2804" s="16">
        <v>44301.0</v>
      </c>
      <c r="B2804" s="8" t="s">
        <v>129</v>
      </c>
      <c r="C2804" s="8" t="s">
        <v>130</v>
      </c>
      <c r="D2804" s="11">
        <v>1.5587597568E11</v>
      </c>
      <c r="E2804" s="17" t="s">
        <v>20</v>
      </c>
      <c r="F2804" s="18" t="str">
        <f t="shared" si="1"/>
        <v>SELL</v>
      </c>
      <c r="G2804" s="12">
        <v>39.958427</v>
      </c>
      <c r="H2804" s="12">
        <v>1000.0</v>
      </c>
      <c r="I2804" s="16">
        <v>44727.0</v>
      </c>
      <c r="J2804" s="14">
        <v>36.849037</v>
      </c>
      <c r="K2804" s="14">
        <f t="shared" si="2"/>
        <v>922.1843743</v>
      </c>
      <c r="L2804" s="15">
        <f t="shared" si="3"/>
        <v>0.07781562573</v>
      </c>
      <c r="M2804" s="15">
        <f t="shared" si="4"/>
        <v>-0.07781562573</v>
      </c>
      <c r="N2804" s="8">
        <f t="shared" si="5"/>
        <v>426</v>
      </c>
    </row>
    <row r="2805" ht="12.75" customHeight="1">
      <c r="A2805" s="7">
        <v>44302.0</v>
      </c>
      <c r="B2805" s="8" t="s">
        <v>36</v>
      </c>
      <c r="C2805" s="8" t="s">
        <v>36</v>
      </c>
      <c r="D2805" s="11">
        <v>1.28825360723E11</v>
      </c>
      <c r="E2805" s="8" t="s">
        <v>24</v>
      </c>
      <c r="F2805" s="8" t="str">
        <f t="shared" si="1"/>
        <v>BUY</v>
      </c>
      <c r="G2805" s="12">
        <v>113.11</v>
      </c>
      <c r="H2805" s="12">
        <v>1000.0</v>
      </c>
      <c r="I2805" s="7">
        <v>44313.0</v>
      </c>
      <c r="J2805" s="14">
        <v>120.24</v>
      </c>
      <c r="K2805" s="14">
        <f t="shared" si="2"/>
        <v>1063.035983</v>
      </c>
      <c r="L2805" s="15">
        <f t="shared" si="3"/>
        <v>0.06303598267</v>
      </c>
      <c r="M2805" s="15">
        <f t="shared" si="4"/>
        <v>-0.06303598267</v>
      </c>
      <c r="N2805" s="8">
        <f t="shared" si="5"/>
        <v>11</v>
      </c>
    </row>
    <row r="2806" ht="12.75" customHeight="1">
      <c r="A2806" s="7">
        <v>44302.0</v>
      </c>
      <c r="B2806" s="8" t="s">
        <v>117</v>
      </c>
      <c r="C2806" s="8" t="s">
        <v>118</v>
      </c>
      <c r="D2806" s="11">
        <v>1.36600252096E11</v>
      </c>
      <c r="E2806" s="8" t="s">
        <v>24</v>
      </c>
      <c r="F2806" s="8" t="str">
        <f t="shared" si="1"/>
        <v>BUY</v>
      </c>
      <c r="G2806" s="12">
        <v>59.8759</v>
      </c>
      <c r="H2806" s="12">
        <v>1000.0</v>
      </c>
      <c r="I2806" s="7">
        <v>44308.0</v>
      </c>
      <c r="J2806" s="14">
        <v>57.859997</v>
      </c>
      <c r="K2806" s="14">
        <f t="shared" si="2"/>
        <v>966.33198</v>
      </c>
      <c r="L2806" s="15">
        <f t="shared" si="3"/>
        <v>-0.03366802002</v>
      </c>
      <c r="M2806" s="15">
        <f t="shared" si="4"/>
        <v>0.03366802002</v>
      </c>
      <c r="N2806" s="8">
        <f t="shared" si="5"/>
        <v>6</v>
      </c>
    </row>
    <row r="2807" ht="12.75" customHeight="1">
      <c r="A2807" s="7">
        <v>44302.0</v>
      </c>
      <c r="B2807" s="8" t="s">
        <v>183</v>
      </c>
      <c r="C2807" s="8" t="s">
        <v>184</v>
      </c>
      <c r="D2807" s="11">
        <v>3.59532201359E11</v>
      </c>
      <c r="E2807" s="8" t="s">
        <v>24</v>
      </c>
      <c r="F2807" s="8" t="str">
        <f t="shared" si="1"/>
        <v>BUY</v>
      </c>
      <c r="G2807" s="12">
        <v>128.982498</v>
      </c>
      <c r="H2807" s="12">
        <v>1000.0</v>
      </c>
      <c r="I2807" s="7">
        <v>44484.0</v>
      </c>
      <c r="J2807" s="14">
        <v>137.448013</v>
      </c>
      <c r="K2807" s="14">
        <f t="shared" si="2"/>
        <v>1065.633052</v>
      </c>
      <c r="L2807" s="15">
        <f t="shared" si="3"/>
        <v>0.06563305201</v>
      </c>
      <c r="M2807" s="15">
        <f t="shared" si="4"/>
        <v>-0.06563305201</v>
      </c>
      <c r="N2807" s="8">
        <f t="shared" si="5"/>
        <v>182</v>
      </c>
    </row>
    <row r="2808" ht="12.75" customHeight="1">
      <c r="A2808" s="16">
        <v>44302.0</v>
      </c>
      <c r="B2808" s="8" t="s">
        <v>56</v>
      </c>
      <c r="C2808" s="8" t="s">
        <v>57</v>
      </c>
      <c r="D2808" s="11">
        <v>1.3948872E11</v>
      </c>
      <c r="E2808" s="18" t="s">
        <v>24</v>
      </c>
      <c r="F2808" s="17" t="str">
        <f t="shared" si="1"/>
        <v>BUY</v>
      </c>
      <c r="G2808" s="12">
        <v>51.379086</v>
      </c>
      <c r="H2808" s="12">
        <v>1000.0</v>
      </c>
      <c r="I2808" s="16">
        <v>44371.0</v>
      </c>
      <c r="J2808" s="14">
        <v>49.695248</v>
      </c>
      <c r="K2808" s="14">
        <f t="shared" si="2"/>
        <v>967.227171</v>
      </c>
      <c r="L2808" s="15">
        <f t="shared" si="3"/>
        <v>-0.03277282901</v>
      </c>
      <c r="M2808" s="15">
        <f t="shared" si="4"/>
        <v>0.03277282901</v>
      </c>
      <c r="N2808" s="8">
        <f t="shared" si="5"/>
        <v>69</v>
      </c>
    </row>
    <row r="2809" ht="12.75" customHeight="1">
      <c r="A2809" s="16">
        <v>44307.0</v>
      </c>
      <c r="B2809" s="8" t="s">
        <v>3270</v>
      </c>
      <c r="C2809" s="8" t="s">
        <v>3271</v>
      </c>
      <c r="D2809" s="11">
        <v>1.1006014256E10</v>
      </c>
      <c r="E2809" s="17" t="s">
        <v>20</v>
      </c>
      <c r="F2809" s="18" t="str">
        <f t="shared" si="1"/>
        <v>SELL</v>
      </c>
      <c r="G2809" s="12">
        <v>33.82</v>
      </c>
      <c r="H2809" s="12">
        <v>1000.0</v>
      </c>
      <c r="I2809" s="16">
        <v>44565.0</v>
      </c>
      <c r="J2809" s="14">
        <v>31.950001</v>
      </c>
      <c r="K2809" s="14">
        <f t="shared" si="2"/>
        <v>944.7073034</v>
      </c>
      <c r="L2809" s="15">
        <f t="shared" si="3"/>
        <v>0.05529269663</v>
      </c>
      <c r="M2809" s="15">
        <f t="shared" si="4"/>
        <v>-0.05529269663</v>
      </c>
      <c r="N2809" s="8">
        <f t="shared" si="5"/>
        <v>258</v>
      </c>
    </row>
    <row r="2810" ht="12.75" customHeight="1">
      <c r="A2810" s="7">
        <v>44308.0</v>
      </c>
      <c r="B2810" s="8" t="s">
        <v>117</v>
      </c>
      <c r="C2810" s="8" t="s">
        <v>118</v>
      </c>
      <c r="D2810" s="11">
        <v>1.36600252096E11</v>
      </c>
      <c r="E2810" s="8" t="s">
        <v>20</v>
      </c>
      <c r="F2810" s="8" t="str">
        <f t="shared" si="1"/>
        <v>SELL</v>
      </c>
      <c r="G2810" s="12">
        <v>57.859997</v>
      </c>
      <c r="H2810" s="12">
        <v>1000.0</v>
      </c>
      <c r="I2810" s="7">
        <v>44405.0</v>
      </c>
      <c r="J2810" s="14">
        <v>49.37738</v>
      </c>
      <c r="K2810" s="14">
        <f t="shared" si="2"/>
        <v>853.3940989</v>
      </c>
      <c r="L2810" s="15">
        <f t="shared" si="3"/>
        <v>0.1466059011</v>
      </c>
      <c r="M2810" s="15">
        <f t="shared" si="4"/>
        <v>-0.1466059011</v>
      </c>
      <c r="N2810" s="8">
        <f t="shared" si="5"/>
        <v>97</v>
      </c>
    </row>
    <row r="2811" ht="12.75" customHeight="1">
      <c r="A2811" s="7">
        <v>44308.0</v>
      </c>
      <c r="B2811" s="8" t="s">
        <v>3272</v>
      </c>
      <c r="C2811" s="8" t="s">
        <v>3273</v>
      </c>
      <c r="D2811" s="11">
        <v>3.13848614292E11</v>
      </c>
      <c r="E2811" s="8" t="s">
        <v>20</v>
      </c>
      <c r="F2811" s="8" t="str">
        <f t="shared" si="1"/>
        <v>SELL</v>
      </c>
      <c r="G2811" s="12">
        <v>114.073792</v>
      </c>
      <c r="H2811" s="12">
        <v>1000.0</v>
      </c>
      <c r="I2811" s="16">
        <v>44727.0</v>
      </c>
      <c r="J2811" s="14">
        <v>105.478477</v>
      </c>
      <c r="K2811" s="14">
        <f t="shared" si="2"/>
        <v>924.6512731</v>
      </c>
      <c r="L2811" s="15">
        <f t="shared" si="3"/>
        <v>0.0753487269</v>
      </c>
      <c r="M2811" s="15">
        <f t="shared" si="4"/>
        <v>-0.0753487269</v>
      </c>
      <c r="N2811" s="8">
        <f t="shared" si="5"/>
        <v>419</v>
      </c>
    </row>
    <row r="2812" ht="12.75" customHeight="1">
      <c r="A2812" s="7">
        <v>44309.0</v>
      </c>
      <c r="B2812" s="8" t="s">
        <v>1870</v>
      </c>
      <c r="C2812" s="8" t="s">
        <v>1871</v>
      </c>
      <c r="D2812" s="11">
        <v>6.18442944E10</v>
      </c>
      <c r="E2812" s="8" t="s">
        <v>24</v>
      </c>
      <c r="F2812" s="8" t="str">
        <f t="shared" si="1"/>
        <v>BUY</v>
      </c>
      <c r="G2812" s="12">
        <v>75.575363</v>
      </c>
      <c r="H2812" s="12">
        <v>1000.0</v>
      </c>
      <c r="I2812" s="16">
        <v>44727.0</v>
      </c>
      <c r="J2812" s="14">
        <v>71.853653</v>
      </c>
      <c r="K2812" s="14">
        <f t="shared" si="2"/>
        <v>950.7549835</v>
      </c>
      <c r="L2812" s="15">
        <f t="shared" si="3"/>
        <v>-0.04924501653</v>
      </c>
      <c r="M2812" s="15">
        <f t="shared" si="4"/>
        <v>0.04924501653</v>
      </c>
      <c r="N2812" s="8">
        <f t="shared" si="5"/>
        <v>418</v>
      </c>
    </row>
    <row r="2813" ht="12.75" customHeight="1">
      <c r="A2813" s="7">
        <v>44309.0</v>
      </c>
      <c r="B2813" s="8" t="s">
        <v>300</v>
      </c>
      <c r="C2813" s="8" t="s">
        <v>301</v>
      </c>
      <c r="D2813" s="11">
        <v>1.900432125E10</v>
      </c>
      <c r="E2813" s="8" t="s">
        <v>24</v>
      </c>
      <c r="F2813" s="8" t="str">
        <f t="shared" si="1"/>
        <v>BUY</v>
      </c>
      <c r="G2813" s="12">
        <v>176.31</v>
      </c>
      <c r="H2813" s="12">
        <v>1000.0</v>
      </c>
      <c r="I2813" s="7">
        <v>44316.0</v>
      </c>
      <c r="J2813" s="14">
        <v>170.66</v>
      </c>
      <c r="K2813" s="14">
        <f t="shared" si="2"/>
        <v>967.9541716</v>
      </c>
      <c r="L2813" s="15">
        <f t="shared" si="3"/>
        <v>-0.03204582837</v>
      </c>
      <c r="M2813" s="15">
        <f t="shared" si="4"/>
        <v>0.03204582837</v>
      </c>
      <c r="N2813" s="8">
        <f t="shared" si="5"/>
        <v>7</v>
      </c>
    </row>
    <row r="2814" ht="12.75" customHeight="1">
      <c r="A2814" s="7">
        <v>44309.0</v>
      </c>
      <c r="B2814" s="8" t="s">
        <v>3065</v>
      </c>
      <c r="C2814" s="8" t="s">
        <v>3066</v>
      </c>
      <c r="D2814" s="11">
        <v>3.0505534704E10</v>
      </c>
      <c r="E2814" s="8" t="s">
        <v>20</v>
      </c>
      <c r="F2814" s="8" t="str">
        <f t="shared" si="1"/>
        <v>SELL</v>
      </c>
      <c r="G2814" s="12">
        <v>23.41</v>
      </c>
      <c r="H2814" s="12">
        <v>1000.0</v>
      </c>
      <c r="I2814" s="7">
        <v>44319.0</v>
      </c>
      <c r="J2814" s="14">
        <v>22.299999</v>
      </c>
      <c r="K2814" s="14">
        <f t="shared" si="2"/>
        <v>952.5843229</v>
      </c>
      <c r="L2814" s="15">
        <f t="shared" si="3"/>
        <v>0.04741567706</v>
      </c>
      <c r="M2814" s="15">
        <f t="shared" si="4"/>
        <v>-0.04741567706</v>
      </c>
      <c r="N2814" s="8">
        <f t="shared" si="5"/>
        <v>10</v>
      </c>
    </row>
    <row r="2815" ht="12.75" customHeight="1">
      <c r="A2815" s="7">
        <v>44309.0</v>
      </c>
      <c r="B2815" s="8" t="s">
        <v>152</v>
      </c>
      <c r="C2815" s="8" t="s">
        <v>153</v>
      </c>
      <c r="D2815" s="11">
        <v>1.11464472E11</v>
      </c>
      <c r="E2815" s="8" t="s">
        <v>24</v>
      </c>
      <c r="F2815" s="8" t="str">
        <f t="shared" si="1"/>
        <v>BUY</v>
      </c>
      <c r="G2815" s="12">
        <v>111.72</v>
      </c>
      <c r="H2815" s="12">
        <v>1000.0</v>
      </c>
      <c r="I2815" s="7">
        <v>44314.0</v>
      </c>
      <c r="J2815" s="14">
        <v>106.82</v>
      </c>
      <c r="K2815" s="14">
        <f t="shared" si="2"/>
        <v>956.1403509</v>
      </c>
      <c r="L2815" s="15">
        <f t="shared" si="3"/>
        <v>-0.04385964912</v>
      </c>
      <c r="M2815" s="15">
        <f t="shared" si="4"/>
        <v>0.04385964912</v>
      </c>
      <c r="N2815" s="8">
        <f t="shared" si="5"/>
        <v>5</v>
      </c>
    </row>
    <row r="2816" ht="12.75" customHeight="1">
      <c r="A2816" s="7">
        <v>44313.0</v>
      </c>
      <c r="B2816" s="8" t="s">
        <v>350</v>
      </c>
      <c r="C2816" s="8" t="s">
        <v>351</v>
      </c>
      <c r="D2816" s="11">
        <v>4.3755559519E10</v>
      </c>
      <c r="E2816" s="8" t="s">
        <v>20</v>
      </c>
      <c r="F2816" s="8" t="str">
        <f t="shared" si="1"/>
        <v>SELL</v>
      </c>
      <c r="G2816" s="12">
        <v>216.399994</v>
      </c>
      <c r="H2816" s="12">
        <v>1000.0</v>
      </c>
      <c r="I2816" s="7">
        <v>44410.0</v>
      </c>
      <c r="J2816" s="14">
        <v>166.610001</v>
      </c>
      <c r="K2816" s="14">
        <f t="shared" si="2"/>
        <v>769.9168467</v>
      </c>
      <c r="L2816" s="15">
        <f t="shared" si="3"/>
        <v>0.2300831533</v>
      </c>
      <c r="M2816" s="15">
        <f t="shared" si="4"/>
        <v>-0.2300831533</v>
      </c>
      <c r="N2816" s="8">
        <f t="shared" si="5"/>
        <v>97</v>
      </c>
    </row>
    <row r="2817" ht="12.75" customHeight="1">
      <c r="A2817" s="7">
        <v>44313.0</v>
      </c>
      <c r="B2817" s="8" t="s">
        <v>36</v>
      </c>
      <c r="C2817" s="8" t="s">
        <v>36</v>
      </c>
      <c r="D2817" s="11">
        <v>1.28825360723E11</v>
      </c>
      <c r="E2817" s="8" t="s">
        <v>20</v>
      </c>
      <c r="F2817" s="8" t="str">
        <f t="shared" si="1"/>
        <v>SELL</v>
      </c>
      <c r="G2817" s="12">
        <v>120.24</v>
      </c>
      <c r="H2817" s="12">
        <v>1000.0</v>
      </c>
      <c r="I2817" s="7">
        <v>44582.0</v>
      </c>
      <c r="J2817" s="14">
        <v>118.74</v>
      </c>
      <c r="K2817" s="14">
        <f t="shared" si="2"/>
        <v>987.5249501</v>
      </c>
      <c r="L2817" s="15">
        <f t="shared" si="3"/>
        <v>0.0124750499</v>
      </c>
      <c r="M2817" s="15">
        <f t="shared" si="4"/>
        <v>-0.0124750499</v>
      </c>
      <c r="N2817" s="8">
        <f t="shared" si="5"/>
        <v>269</v>
      </c>
    </row>
    <row r="2818" ht="12.75" customHeight="1">
      <c r="A2818" s="7">
        <v>44313.0</v>
      </c>
      <c r="B2818" s="8" t="s">
        <v>783</v>
      </c>
      <c r="C2818" s="8" t="s">
        <v>784</v>
      </c>
      <c r="D2818" s="11">
        <v>1.00443452698E11</v>
      </c>
      <c r="E2818" s="8" t="s">
        <v>20</v>
      </c>
      <c r="F2818" s="8" t="str">
        <f t="shared" si="1"/>
        <v>SELL</v>
      </c>
      <c r="G2818" s="12">
        <v>19.654341</v>
      </c>
      <c r="H2818" s="12">
        <v>1000.0</v>
      </c>
      <c r="I2818" s="7">
        <v>44333.0</v>
      </c>
      <c r="J2818" s="14">
        <v>20.037596</v>
      </c>
      <c r="K2818" s="14">
        <f t="shared" si="2"/>
        <v>1019.499763</v>
      </c>
      <c r="L2818" s="15">
        <f t="shared" si="3"/>
        <v>-0.01949976344</v>
      </c>
      <c r="M2818" s="15">
        <f t="shared" si="4"/>
        <v>0.01949976344</v>
      </c>
      <c r="N2818" s="8">
        <f t="shared" si="5"/>
        <v>20</v>
      </c>
    </row>
    <row r="2819" ht="12.75" customHeight="1">
      <c r="A2819" s="7">
        <v>44314.0</v>
      </c>
      <c r="B2819" s="8" t="s">
        <v>85</v>
      </c>
      <c r="C2819" s="8" t="s">
        <v>86</v>
      </c>
      <c r="D2819" s="11">
        <v>2.119958329E10</v>
      </c>
      <c r="E2819" s="8" t="s">
        <v>24</v>
      </c>
      <c r="F2819" s="8" t="str">
        <f t="shared" si="1"/>
        <v>BUY</v>
      </c>
      <c r="G2819" s="12">
        <v>57.378799</v>
      </c>
      <c r="H2819" s="12">
        <v>1000.0</v>
      </c>
      <c r="I2819" s="16">
        <v>44727.0</v>
      </c>
      <c r="J2819" s="14">
        <v>65.535049</v>
      </c>
      <c r="K2819" s="14">
        <f t="shared" si="2"/>
        <v>1142.147451</v>
      </c>
      <c r="L2819" s="15">
        <f t="shared" si="3"/>
        <v>0.1421474507</v>
      </c>
      <c r="M2819" s="15">
        <f t="shared" si="4"/>
        <v>-0.1421474507</v>
      </c>
      <c r="N2819" s="8">
        <f t="shared" si="5"/>
        <v>413</v>
      </c>
    </row>
    <row r="2820" ht="12.75" customHeight="1">
      <c r="A2820" s="7">
        <v>44314.0</v>
      </c>
      <c r="B2820" s="8" t="s">
        <v>152</v>
      </c>
      <c r="C2820" s="8" t="s">
        <v>153</v>
      </c>
      <c r="D2820" s="11">
        <v>1.11464472E11</v>
      </c>
      <c r="E2820" s="8" t="s">
        <v>20</v>
      </c>
      <c r="F2820" s="8" t="str">
        <f t="shared" si="1"/>
        <v>SELL</v>
      </c>
      <c r="G2820" s="12">
        <v>106.82</v>
      </c>
      <c r="H2820" s="12">
        <v>1000.0</v>
      </c>
      <c r="I2820" s="7">
        <v>44459.0</v>
      </c>
      <c r="J2820" s="14">
        <v>107.11</v>
      </c>
      <c r="K2820" s="14">
        <f t="shared" si="2"/>
        <v>1002.714847</v>
      </c>
      <c r="L2820" s="15">
        <f t="shared" si="3"/>
        <v>-0.002714847407</v>
      </c>
      <c r="M2820" s="15">
        <f t="shared" si="4"/>
        <v>0.002714847407</v>
      </c>
      <c r="N2820" s="8">
        <f t="shared" si="5"/>
        <v>145</v>
      </c>
    </row>
    <row r="2821" ht="12.75" customHeight="1">
      <c r="A2821" s="7">
        <v>44316.0</v>
      </c>
      <c r="B2821" s="8" t="s">
        <v>300</v>
      </c>
      <c r="C2821" s="8" t="s">
        <v>301</v>
      </c>
      <c r="D2821" s="11">
        <v>1.900432125E10</v>
      </c>
      <c r="E2821" s="8" t="s">
        <v>20</v>
      </c>
      <c r="F2821" s="8" t="str">
        <f t="shared" si="1"/>
        <v>SELL</v>
      </c>
      <c r="G2821" s="12">
        <v>170.66</v>
      </c>
      <c r="H2821" s="12">
        <v>1000.0</v>
      </c>
      <c r="I2821" s="7">
        <v>44448.0</v>
      </c>
      <c r="J2821" s="14">
        <v>158.96</v>
      </c>
      <c r="K2821" s="14">
        <f t="shared" si="2"/>
        <v>931.4426345</v>
      </c>
      <c r="L2821" s="15">
        <f t="shared" si="3"/>
        <v>0.06855736552</v>
      </c>
      <c r="M2821" s="15">
        <f t="shared" si="4"/>
        <v>-0.06855736552</v>
      </c>
      <c r="N2821" s="8">
        <f t="shared" si="5"/>
        <v>132</v>
      </c>
    </row>
    <row r="2822" ht="12.75" customHeight="1">
      <c r="A2822" s="7">
        <v>44316.0</v>
      </c>
      <c r="B2822" s="8" t="s">
        <v>523</v>
      </c>
      <c r="C2822" s="8" t="s">
        <v>524</v>
      </c>
      <c r="D2822" s="11">
        <v>2.77088448E11</v>
      </c>
      <c r="E2822" s="8" t="s">
        <v>24</v>
      </c>
      <c r="F2822" s="8" t="str">
        <f t="shared" si="1"/>
        <v>BUY</v>
      </c>
      <c r="G2822" s="12">
        <v>66.139435</v>
      </c>
      <c r="H2822" s="12">
        <v>1000.0</v>
      </c>
      <c r="I2822" s="7">
        <v>44320.0</v>
      </c>
      <c r="J2822" s="14">
        <v>67.462234</v>
      </c>
      <c r="K2822" s="14">
        <f t="shared" si="2"/>
        <v>1020.000156</v>
      </c>
      <c r="L2822" s="15">
        <f t="shared" si="3"/>
        <v>0.02000015573</v>
      </c>
      <c r="M2822" s="15">
        <f t="shared" si="4"/>
        <v>-0.02000015573</v>
      </c>
      <c r="N2822" s="8">
        <f t="shared" si="5"/>
        <v>4</v>
      </c>
    </row>
    <row r="2823" ht="12.75" customHeight="1">
      <c r="A2823" s="7">
        <v>44316.0</v>
      </c>
      <c r="B2823" s="8" t="s">
        <v>2532</v>
      </c>
      <c r="C2823" s="8" t="s">
        <v>2533</v>
      </c>
      <c r="D2823" s="11">
        <v>1.8085373047E10</v>
      </c>
      <c r="E2823" s="8" t="s">
        <v>24</v>
      </c>
      <c r="F2823" s="8" t="str">
        <f t="shared" si="1"/>
        <v>BUY</v>
      </c>
      <c r="G2823" s="12">
        <v>66.370003</v>
      </c>
      <c r="H2823" s="12">
        <v>1000.0</v>
      </c>
      <c r="I2823" s="7">
        <v>44587.0</v>
      </c>
      <c r="J2823" s="14">
        <v>26.74</v>
      </c>
      <c r="K2823" s="14">
        <f t="shared" si="2"/>
        <v>402.8928551</v>
      </c>
      <c r="L2823" s="15">
        <f t="shared" si="3"/>
        <v>-0.5971071449</v>
      </c>
      <c r="M2823" s="15">
        <f t="shared" si="4"/>
        <v>0.5971071449</v>
      </c>
      <c r="N2823" s="8">
        <f t="shared" si="5"/>
        <v>271</v>
      </c>
    </row>
    <row r="2824" ht="12.75" customHeight="1">
      <c r="A2824" s="7">
        <v>44319.0</v>
      </c>
      <c r="B2824" s="8" t="s">
        <v>3065</v>
      </c>
      <c r="C2824" s="8" t="s">
        <v>3066</v>
      </c>
      <c r="D2824" s="11">
        <v>3.0505534704E10</v>
      </c>
      <c r="E2824" s="8" t="s">
        <v>24</v>
      </c>
      <c r="F2824" s="8" t="str">
        <f t="shared" si="1"/>
        <v>BUY</v>
      </c>
      <c r="G2824" s="12">
        <v>22.299999</v>
      </c>
      <c r="H2824" s="12">
        <v>1000.0</v>
      </c>
      <c r="I2824" s="7">
        <v>44323.0</v>
      </c>
      <c r="J2824" s="14">
        <v>19.75</v>
      </c>
      <c r="K2824" s="14">
        <f t="shared" si="2"/>
        <v>885.6502639</v>
      </c>
      <c r="L2824" s="15">
        <f t="shared" si="3"/>
        <v>-0.1143497361</v>
      </c>
      <c r="M2824" s="15">
        <f t="shared" si="4"/>
        <v>0.1143497361</v>
      </c>
      <c r="N2824" s="8">
        <f t="shared" si="5"/>
        <v>4</v>
      </c>
    </row>
    <row r="2825" ht="12.75" customHeight="1">
      <c r="A2825" s="7">
        <v>44320.0</v>
      </c>
      <c r="B2825" s="8" t="s">
        <v>523</v>
      </c>
      <c r="C2825" s="8" t="s">
        <v>524</v>
      </c>
      <c r="D2825" s="11">
        <v>2.77088448E11</v>
      </c>
      <c r="E2825" s="8" t="s">
        <v>20</v>
      </c>
      <c r="F2825" s="8" t="str">
        <f t="shared" si="1"/>
        <v>SELL</v>
      </c>
      <c r="G2825" s="12">
        <v>67.462234</v>
      </c>
      <c r="H2825" s="12">
        <v>1000.0</v>
      </c>
      <c r="I2825" s="16">
        <v>44727.0</v>
      </c>
      <c r="J2825" s="14">
        <v>82.275085</v>
      </c>
      <c r="K2825" s="14">
        <f t="shared" si="2"/>
        <v>1219.572494</v>
      </c>
      <c r="L2825" s="15">
        <f t="shared" si="3"/>
        <v>-0.2195724944</v>
      </c>
      <c r="M2825" s="15">
        <f t="shared" si="4"/>
        <v>0.2195724944</v>
      </c>
      <c r="N2825" s="8">
        <f t="shared" si="5"/>
        <v>407</v>
      </c>
    </row>
    <row r="2826" ht="12.75" customHeight="1">
      <c r="A2826" s="7">
        <v>44322.0</v>
      </c>
      <c r="B2826" s="8" t="s">
        <v>1051</v>
      </c>
      <c r="C2826" s="8" t="s">
        <v>1052</v>
      </c>
      <c r="D2826" s="11">
        <v>3.09529528E10</v>
      </c>
      <c r="E2826" s="8" t="s">
        <v>24</v>
      </c>
      <c r="F2826" s="8" t="str">
        <f t="shared" si="1"/>
        <v>BUY</v>
      </c>
      <c r="G2826" s="12">
        <v>71.12</v>
      </c>
      <c r="H2826" s="12">
        <v>1000.0</v>
      </c>
      <c r="I2826" s="16">
        <v>44564.0</v>
      </c>
      <c r="J2826" s="14">
        <v>80.11</v>
      </c>
      <c r="K2826" s="14">
        <f t="shared" si="2"/>
        <v>1126.406074</v>
      </c>
      <c r="L2826" s="15">
        <f t="shared" si="3"/>
        <v>0.1264060742</v>
      </c>
      <c r="M2826" s="15">
        <f t="shared" si="4"/>
        <v>-0.1264060742</v>
      </c>
      <c r="N2826" s="8">
        <f t="shared" si="5"/>
        <v>242</v>
      </c>
    </row>
    <row r="2827" ht="12.75" customHeight="1">
      <c r="A2827" s="7">
        <v>44322.0</v>
      </c>
      <c r="B2827" s="8" t="s">
        <v>670</v>
      </c>
      <c r="C2827" s="8" t="s">
        <v>671</v>
      </c>
      <c r="D2827" s="11">
        <v>2.1156167025E10</v>
      </c>
      <c r="E2827" s="8" t="s">
        <v>20</v>
      </c>
      <c r="F2827" s="8" t="str">
        <f t="shared" si="1"/>
        <v>SELL</v>
      </c>
      <c r="G2827" s="12">
        <v>4.651237</v>
      </c>
      <c r="H2827" s="12">
        <v>1000.0</v>
      </c>
      <c r="I2827" s="16">
        <v>44727.0</v>
      </c>
      <c r="J2827" s="14">
        <v>4.565201</v>
      </c>
      <c r="K2827" s="14">
        <f t="shared" si="2"/>
        <v>981.5025551</v>
      </c>
      <c r="L2827" s="15">
        <f t="shared" si="3"/>
        <v>0.01849744487</v>
      </c>
      <c r="M2827" s="15">
        <f t="shared" si="4"/>
        <v>-0.01849744487</v>
      </c>
      <c r="N2827" s="8">
        <f t="shared" si="5"/>
        <v>405</v>
      </c>
    </row>
    <row r="2828" ht="12.75" customHeight="1">
      <c r="A2828" s="7">
        <v>44323.0</v>
      </c>
      <c r="B2828" s="8" t="s">
        <v>3256</v>
      </c>
      <c r="C2828" s="8" t="s">
        <v>3257</v>
      </c>
      <c r="D2828" s="11">
        <v>1.7167592634E10</v>
      </c>
      <c r="E2828" s="8" t="s">
        <v>24</v>
      </c>
      <c r="F2828" s="8" t="str">
        <f t="shared" si="1"/>
        <v>BUY</v>
      </c>
      <c r="G2828" s="12">
        <v>263.700012</v>
      </c>
      <c r="H2828" s="12">
        <v>1000.0</v>
      </c>
      <c r="I2828" s="16">
        <v>44329.0</v>
      </c>
      <c r="J2828" s="14">
        <v>265.100006</v>
      </c>
      <c r="K2828" s="14">
        <f t="shared" si="2"/>
        <v>1005.30904</v>
      </c>
      <c r="L2828" s="15">
        <f t="shared" si="3"/>
        <v>0.005309040335</v>
      </c>
      <c r="M2828" s="15">
        <f t="shared" si="4"/>
        <v>-0.005309040335</v>
      </c>
      <c r="N2828" s="8">
        <f t="shared" si="5"/>
        <v>6</v>
      </c>
    </row>
    <row r="2829" ht="12.75" customHeight="1">
      <c r="A2829" s="7">
        <v>44323.0</v>
      </c>
      <c r="B2829" s="8" t="s">
        <v>3065</v>
      </c>
      <c r="C2829" s="8" t="s">
        <v>3066</v>
      </c>
      <c r="D2829" s="11">
        <v>3.0505534704E10</v>
      </c>
      <c r="E2829" s="8" t="s">
        <v>20</v>
      </c>
      <c r="F2829" s="8" t="str">
        <f t="shared" si="1"/>
        <v>SELL</v>
      </c>
      <c r="G2829" s="12">
        <v>19.75</v>
      </c>
      <c r="H2829" s="12">
        <v>1000.0</v>
      </c>
      <c r="I2829" s="7">
        <v>44397.0</v>
      </c>
      <c r="J2829" s="14">
        <v>22.18</v>
      </c>
      <c r="K2829" s="14">
        <f t="shared" si="2"/>
        <v>1123.037975</v>
      </c>
      <c r="L2829" s="15">
        <f t="shared" si="3"/>
        <v>-0.1230379747</v>
      </c>
      <c r="M2829" s="15">
        <f t="shared" si="4"/>
        <v>0.1230379747</v>
      </c>
      <c r="N2829" s="8">
        <f t="shared" si="5"/>
        <v>74</v>
      </c>
    </row>
    <row r="2830" ht="12.75" customHeight="1">
      <c r="A2830" s="7">
        <v>44323.0</v>
      </c>
      <c r="B2830" s="8" t="s">
        <v>3234</v>
      </c>
      <c r="C2830" s="8" t="s">
        <v>3235</v>
      </c>
      <c r="D2830" s="11">
        <v>1.6799834943E10</v>
      </c>
      <c r="E2830" s="8" t="s">
        <v>24</v>
      </c>
      <c r="F2830" s="8" t="str">
        <f t="shared" si="1"/>
        <v>BUY</v>
      </c>
      <c r="G2830" s="12">
        <v>67.900002</v>
      </c>
      <c r="H2830" s="12">
        <v>1000.0</v>
      </c>
      <c r="I2830" s="7">
        <v>44327.0</v>
      </c>
      <c r="J2830" s="14">
        <v>77.650002</v>
      </c>
      <c r="K2830" s="14">
        <f t="shared" si="2"/>
        <v>1143.593516</v>
      </c>
      <c r="L2830" s="15">
        <f t="shared" si="3"/>
        <v>0.1435935157</v>
      </c>
      <c r="M2830" s="15">
        <f t="shared" si="4"/>
        <v>-0.1435935157</v>
      </c>
      <c r="N2830" s="8">
        <f t="shared" si="5"/>
        <v>4</v>
      </c>
    </row>
    <row r="2831" ht="12.75" customHeight="1">
      <c r="A2831" s="16">
        <v>44323.0</v>
      </c>
      <c r="B2831" s="8" t="s">
        <v>910</v>
      </c>
      <c r="C2831" s="8" t="s">
        <v>911</v>
      </c>
      <c r="D2831" s="11">
        <v>1.9427029476E10</v>
      </c>
      <c r="E2831" s="17" t="s">
        <v>20</v>
      </c>
      <c r="F2831" s="18" t="str">
        <f t="shared" si="1"/>
        <v>SELL</v>
      </c>
      <c r="G2831" s="12">
        <v>74.422813</v>
      </c>
      <c r="H2831" s="12">
        <v>1000.0</v>
      </c>
      <c r="I2831" s="16">
        <v>44596.0</v>
      </c>
      <c r="J2831" s="14">
        <v>84.789948</v>
      </c>
      <c r="K2831" s="14">
        <f t="shared" si="2"/>
        <v>1139.300499</v>
      </c>
      <c r="L2831" s="15">
        <f t="shared" si="3"/>
        <v>-0.1393004992</v>
      </c>
      <c r="M2831" s="15">
        <f t="shared" si="4"/>
        <v>0.1393004992</v>
      </c>
      <c r="N2831" s="8">
        <f t="shared" si="5"/>
        <v>273</v>
      </c>
    </row>
    <row r="2832" ht="12.75" customHeight="1">
      <c r="A2832" s="7">
        <v>44327.0</v>
      </c>
      <c r="B2832" s="8" t="s">
        <v>2424</v>
      </c>
      <c r="C2832" s="8" t="s">
        <v>2425</v>
      </c>
      <c r="D2832" s="11">
        <v>4.0836250624E10</v>
      </c>
      <c r="E2832" s="8" t="s">
        <v>20</v>
      </c>
      <c r="F2832" s="8" t="str">
        <f t="shared" si="1"/>
        <v>SELL</v>
      </c>
      <c r="G2832" s="12">
        <v>7.95</v>
      </c>
      <c r="H2832" s="12">
        <v>1000.0</v>
      </c>
      <c r="I2832" s="16">
        <v>44410.0</v>
      </c>
      <c r="J2832" s="14">
        <v>8.09</v>
      </c>
      <c r="K2832" s="14">
        <f t="shared" si="2"/>
        <v>1017.610063</v>
      </c>
      <c r="L2832" s="15">
        <f t="shared" si="3"/>
        <v>-0.01761006289</v>
      </c>
      <c r="M2832" s="15">
        <f t="shared" si="4"/>
        <v>0.01761006289</v>
      </c>
      <c r="N2832" s="8">
        <f t="shared" si="5"/>
        <v>83</v>
      </c>
    </row>
    <row r="2833" ht="12.75" customHeight="1">
      <c r="A2833" s="7">
        <v>44327.0</v>
      </c>
      <c r="B2833" s="8" t="s">
        <v>714</v>
      </c>
      <c r="C2833" s="8" t="s">
        <v>601</v>
      </c>
      <c r="D2833" s="11">
        <v>3.0623792366E10</v>
      </c>
      <c r="E2833" s="8" t="s">
        <v>24</v>
      </c>
      <c r="F2833" s="8" t="str">
        <f t="shared" si="1"/>
        <v>BUY</v>
      </c>
      <c r="G2833" s="12">
        <v>31.353586</v>
      </c>
      <c r="H2833" s="12">
        <v>1000.0</v>
      </c>
      <c r="I2833" s="7">
        <v>44343.0</v>
      </c>
      <c r="J2833" s="14">
        <v>29.96279</v>
      </c>
      <c r="K2833" s="14">
        <f t="shared" si="2"/>
        <v>955.6415652</v>
      </c>
      <c r="L2833" s="15">
        <f t="shared" si="3"/>
        <v>-0.04435843479</v>
      </c>
      <c r="M2833" s="15">
        <f t="shared" si="4"/>
        <v>0.04435843479</v>
      </c>
      <c r="N2833" s="8">
        <f t="shared" si="5"/>
        <v>16</v>
      </c>
    </row>
    <row r="2834" ht="12.75" customHeight="1">
      <c r="A2834" s="7">
        <v>44327.0</v>
      </c>
      <c r="B2834" s="8" t="s">
        <v>3234</v>
      </c>
      <c r="C2834" s="8" t="s">
        <v>3235</v>
      </c>
      <c r="D2834" s="11">
        <v>1.6799834943E10</v>
      </c>
      <c r="E2834" s="8" t="s">
        <v>20</v>
      </c>
      <c r="F2834" s="8" t="str">
        <f t="shared" si="1"/>
        <v>SELL</v>
      </c>
      <c r="G2834" s="12">
        <v>77.650002</v>
      </c>
      <c r="H2834" s="12">
        <v>1000.0</v>
      </c>
      <c r="I2834" s="7">
        <v>44637.0</v>
      </c>
      <c r="J2834" s="14">
        <v>46.349998</v>
      </c>
      <c r="K2834" s="14">
        <f t="shared" si="2"/>
        <v>596.9091669</v>
      </c>
      <c r="L2834" s="15">
        <f t="shared" si="3"/>
        <v>0.4030908331</v>
      </c>
      <c r="M2834" s="15">
        <f t="shared" si="4"/>
        <v>-0.4030908331</v>
      </c>
      <c r="N2834" s="8">
        <f t="shared" si="5"/>
        <v>310</v>
      </c>
    </row>
    <row r="2835" ht="12.75" customHeight="1">
      <c r="A2835" s="16">
        <v>44327.0</v>
      </c>
      <c r="B2835" s="8" t="s">
        <v>2592</v>
      </c>
      <c r="C2835" s="8" t="s">
        <v>2593</v>
      </c>
      <c r="D2835" s="11">
        <v>1.9724256923E10</v>
      </c>
      <c r="E2835" s="18" t="s">
        <v>24</v>
      </c>
      <c r="F2835" s="17" t="str">
        <f t="shared" si="1"/>
        <v>BUY</v>
      </c>
      <c r="G2835" s="12">
        <v>300.25</v>
      </c>
      <c r="H2835" s="12">
        <v>1000.0</v>
      </c>
      <c r="I2835" s="16">
        <v>44448.0</v>
      </c>
      <c r="J2835" s="14">
        <v>295.859985</v>
      </c>
      <c r="K2835" s="14">
        <f t="shared" si="2"/>
        <v>985.378801</v>
      </c>
      <c r="L2835" s="15">
        <f t="shared" si="3"/>
        <v>-0.014621199</v>
      </c>
      <c r="M2835" s="15">
        <f t="shared" si="4"/>
        <v>0.014621199</v>
      </c>
      <c r="N2835" s="8">
        <f t="shared" si="5"/>
        <v>121</v>
      </c>
    </row>
    <row r="2836" ht="12.75" customHeight="1">
      <c r="A2836" s="7">
        <v>44328.0</v>
      </c>
      <c r="B2836" s="8" t="s">
        <v>1847</v>
      </c>
      <c r="C2836" s="8" t="s">
        <v>1848</v>
      </c>
      <c r="D2836" s="11">
        <v>1.1164249786E10</v>
      </c>
      <c r="E2836" s="8" t="s">
        <v>24</v>
      </c>
      <c r="F2836" s="8" t="str">
        <f t="shared" si="1"/>
        <v>BUY</v>
      </c>
      <c r="G2836" s="12">
        <v>308.029999</v>
      </c>
      <c r="H2836" s="12">
        <v>1000.0</v>
      </c>
      <c r="I2836" s="7">
        <v>44333.0</v>
      </c>
      <c r="J2836" s="14">
        <v>312.429993</v>
      </c>
      <c r="K2836" s="14">
        <f t="shared" si="2"/>
        <v>1014.284304</v>
      </c>
      <c r="L2836" s="15">
        <f t="shared" si="3"/>
        <v>0.01428430352</v>
      </c>
      <c r="M2836" s="15">
        <f t="shared" si="4"/>
        <v>-0.01428430352</v>
      </c>
      <c r="N2836" s="8">
        <f t="shared" si="5"/>
        <v>5</v>
      </c>
    </row>
    <row r="2837" ht="12.75" customHeight="1">
      <c r="A2837" s="7">
        <v>44328.0</v>
      </c>
      <c r="B2837" s="8" t="s">
        <v>361</v>
      </c>
      <c r="C2837" s="8" t="s">
        <v>362</v>
      </c>
      <c r="D2837" s="11">
        <v>3.4406482717E10</v>
      </c>
      <c r="E2837" s="8" t="s">
        <v>24</v>
      </c>
      <c r="F2837" s="8" t="str">
        <f t="shared" si="1"/>
        <v>BUY</v>
      </c>
      <c r="G2837" s="12">
        <v>206.669998</v>
      </c>
      <c r="H2837" s="12">
        <v>1000.0</v>
      </c>
      <c r="I2837" s="7">
        <v>44361.0</v>
      </c>
      <c r="J2837" s="14">
        <v>230.949997</v>
      </c>
      <c r="K2837" s="14">
        <f t="shared" si="2"/>
        <v>1117.481972</v>
      </c>
      <c r="L2837" s="15">
        <f t="shared" si="3"/>
        <v>0.1174819724</v>
      </c>
      <c r="M2837" s="15">
        <f t="shared" si="4"/>
        <v>-0.1174819724</v>
      </c>
      <c r="N2837" s="8">
        <f t="shared" si="5"/>
        <v>33</v>
      </c>
    </row>
    <row r="2838" ht="12.75" customHeight="1">
      <c r="A2838" s="16">
        <v>44328.0</v>
      </c>
      <c r="B2838" s="8" t="s">
        <v>380</v>
      </c>
      <c r="C2838" s="8" t="s">
        <v>381</v>
      </c>
      <c r="D2838" s="11">
        <v>6.82995534313E11</v>
      </c>
      <c r="E2838" s="18" t="s">
        <v>24</v>
      </c>
      <c r="F2838" s="17" t="str">
        <f t="shared" si="1"/>
        <v>BUY</v>
      </c>
      <c r="G2838" s="12">
        <v>196.630005</v>
      </c>
      <c r="H2838" s="12">
        <v>1000.0</v>
      </c>
      <c r="I2838" s="16">
        <v>44340.0</v>
      </c>
      <c r="J2838" s="14">
        <v>202.146667</v>
      </c>
      <c r="K2838" s="14">
        <f t="shared" si="2"/>
        <v>1028.056054</v>
      </c>
      <c r="L2838" s="15">
        <f t="shared" si="3"/>
        <v>0.02805605381</v>
      </c>
      <c r="M2838" s="15">
        <f t="shared" si="4"/>
        <v>-0.02805605381</v>
      </c>
      <c r="N2838" s="8">
        <f t="shared" si="5"/>
        <v>12</v>
      </c>
    </row>
    <row r="2839" ht="12.75" customHeight="1">
      <c r="A2839" s="7">
        <v>44329.0</v>
      </c>
      <c r="B2839" s="8" t="s">
        <v>2381</v>
      </c>
      <c r="C2839" s="8" t="s">
        <v>2382</v>
      </c>
      <c r="D2839" s="11">
        <v>1.7342961405E10</v>
      </c>
      <c r="E2839" s="8" t="s">
        <v>20</v>
      </c>
      <c r="F2839" s="8" t="str">
        <f t="shared" si="1"/>
        <v>SELL</v>
      </c>
      <c r="G2839" s="12">
        <v>31.939251</v>
      </c>
      <c r="H2839" s="12">
        <v>1000.0</v>
      </c>
      <c r="I2839" s="16">
        <v>44727.0</v>
      </c>
      <c r="J2839" s="14">
        <v>33.34515</v>
      </c>
      <c r="K2839" s="14">
        <f t="shared" si="2"/>
        <v>1044.017908</v>
      </c>
      <c r="L2839" s="15">
        <f t="shared" si="3"/>
        <v>-0.04401790762</v>
      </c>
      <c r="M2839" s="15">
        <f t="shared" si="4"/>
        <v>0.04401790762</v>
      </c>
      <c r="N2839" s="8">
        <f t="shared" si="5"/>
        <v>398</v>
      </c>
    </row>
    <row r="2840" ht="12.75" customHeight="1">
      <c r="A2840" s="7">
        <v>44329.0</v>
      </c>
      <c r="B2840" s="8" t="s">
        <v>3256</v>
      </c>
      <c r="C2840" s="8" t="s">
        <v>3257</v>
      </c>
      <c r="D2840" s="11">
        <v>1.7167592634E10</v>
      </c>
      <c r="E2840" s="8" t="s">
        <v>20</v>
      </c>
      <c r="F2840" s="8" t="str">
        <f t="shared" si="1"/>
        <v>SELL</v>
      </c>
      <c r="G2840" s="12">
        <v>265.100006</v>
      </c>
      <c r="H2840" s="12">
        <v>1000.0</v>
      </c>
      <c r="I2840" s="16">
        <v>44333.0</v>
      </c>
      <c r="J2840" s="14">
        <v>248.240005</v>
      </c>
      <c r="K2840" s="14">
        <f t="shared" si="2"/>
        <v>936.4013556</v>
      </c>
      <c r="L2840" s="15">
        <f t="shared" si="3"/>
        <v>0.06359864435</v>
      </c>
      <c r="M2840" s="15">
        <f t="shared" si="4"/>
        <v>-0.06359864435</v>
      </c>
      <c r="N2840" s="8">
        <f t="shared" si="5"/>
        <v>4</v>
      </c>
    </row>
    <row r="2841" ht="12.75" customHeight="1">
      <c r="A2841" s="7">
        <v>44330.0</v>
      </c>
      <c r="B2841" s="8" t="s">
        <v>863</v>
      </c>
      <c r="C2841" s="8" t="s">
        <v>864</v>
      </c>
      <c r="D2841" s="11">
        <v>1.1912206739E10</v>
      </c>
      <c r="E2841" s="8" t="s">
        <v>24</v>
      </c>
      <c r="F2841" s="8" t="str">
        <f t="shared" si="1"/>
        <v>BUY</v>
      </c>
      <c r="G2841" s="12">
        <v>79.121597</v>
      </c>
      <c r="H2841" s="12">
        <v>1000.0</v>
      </c>
      <c r="I2841" s="16">
        <v>44727.0</v>
      </c>
      <c r="J2841" s="14">
        <v>81.827888</v>
      </c>
      <c r="K2841" s="14">
        <f t="shared" si="2"/>
        <v>1034.204201</v>
      </c>
      <c r="L2841" s="15">
        <f t="shared" si="3"/>
        <v>0.03420420091</v>
      </c>
      <c r="M2841" s="15">
        <f t="shared" si="4"/>
        <v>-0.03420420091</v>
      </c>
      <c r="N2841" s="8">
        <f t="shared" si="5"/>
        <v>397</v>
      </c>
    </row>
    <row r="2842" ht="12.75" customHeight="1">
      <c r="A2842" s="7">
        <v>44330.0</v>
      </c>
      <c r="B2842" s="8" t="s">
        <v>570</v>
      </c>
      <c r="C2842" s="8" t="s">
        <v>571</v>
      </c>
      <c r="D2842" s="11">
        <v>2.1462870977E10</v>
      </c>
      <c r="E2842" s="8" t="s">
        <v>24</v>
      </c>
      <c r="F2842" s="8" t="str">
        <f t="shared" si="1"/>
        <v>BUY</v>
      </c>
      <c r="G2842" s="12">
        <v>44.225479</v>
      </c>
      <c r="H2842" s="12">
        <v>1000.0</v>
      </c>
      <c r="I2842" s="7">
        <v>44411.0</v>
      </c>
      <c r="J2842" s="14">
        <v>44.186344</v>
      </c>
      <c r="K2842" s="14">
        <f t="shared" si="2"/>
        <v>999.1151029</v>
      </c>
      <c r="L2842" s="15">
        <f t="shared" si="3"/>
        <v>-0.0008848971427</v>
      </c>
      <c r="M2842" s="15">
        <f t="shared" si="4"/>
        <v>0.0008848971427</v>
      </c>
      <c r="N2842" s="8">
        <f t="shared" si="5"/>
        <v>81</v>
      </c>
    </row>
    <row r="2843" ht="12.75" customHeight="1">
      <c r="A2843" s="7">
        <v>44333.0</v>
      </c>
      <c r="B2843" s="8" t="s">
        <v>2052</v>
      </c>
      <c r="C2843" s="8" t="s">
        <v>2053</v>
      </c>
      <c r="D2843" s="11">
        <v>4.5226391549E10</v>
      </c>
      <c r="E2843" s="8" t="s">
        <v>24</v>
      </c>
      <c r="F2843" s="8" t="str">
        <f t="shared" si="1"/>
        <v>BUY</v>
      </c>
      <c r="G2843" s="12">
        <v>53.381603</v>
      </c>
      <c r="H2843" s="12">
        <v>1000.0</v>
      </c>
      <c r="I2843" s="16">
        <v>44727.0</v>
      </c>
      <c r="J2843" s="14">
        <v>52.912392</v>
      </c>
      <c r="K2843" s="14">
        <f t="shared" si="2"/>
        <v>991.210249</v>
      </c>
      <c r="L2843" s="15">
        <f t="shared" si="3"/>
        <v>-0.008789751031</v>
      </c>
      <c r="M2843" s="15">
        <f t="shared" si="4"/>
        <v>0.008789751031</v>
      </c>
      <c r="N2843" s="8">
        <f t="shared" si="5"/>
        <v>394</v>
      </c>
    </row>
    <row r="2844" ht="12.75" customHeight="1">
      <c r="A2844" s="7">
        <v>44333.0</v>
      </c>
      <c r="B2844" s="8" t="s">
        <v>1847</v>
      </c>
      <c r="C2844" s="8" t="s">
        <v>1848</v>
      </c>
      <c r="D2844" s="11">
        <v>1.1164249786E10</v>
      </c>
      <c r="E2844" s="8" t="s">
        <v>20</v>
      </c>
      <c r="F2844" s="8" t="str">
        <f t="shared" si="1"/>
        <v>SELL</v>
      </c>
      <c r="G2844" s="12">
        <v>312.429993</v>
      </c>
      <c r="H2844" s="12">
        <v>1000.0</v>
      </c>
      <c r="I2844" s="7">
        <v>44361.0</v>
      </c>
      <c r="J2844" s="14">
        <v>364.859985</v>
      </c>
      <c r="K2844" s="14">
        <f t="shared" si="2"/>
        <v>1167.813568</v>
      </c>
      <c r="L2844" s="15">
        <f t="shared" si="3"/>
        <v>-0.1678135684</v>
      </c>
      <c r="M2844" s="15">
        <f t="shared" si="4"/>
        <v>0.1678135684</v>
      </c>
      <c r="N2844" s="8">
        <f t="shared" si="5"/>
        <v>28</v>
      </c>
    </row>
    <row r="2845" ht="12.75" customHeight="1">
      <c r="A2845" s="7">
        <v>44333.0</v>
      </c>
      <c r="B2845" s="8" t="s">
        <v>783</v>
      </c>
      <c r="C2845" s="8" t="s">
        <v>784</v>
      </c>
      <c r="D2845" s="11">
        <v>1.00443452698E11</v>
      </c>
      <c r="E2845" s="8" t="s">
        <v>24</v>
      </c>
      <c r="F2845" s="8" t="str">
        <f t="shared" si="1"/>
        <v>BUY</v>
      </c>
      <c r="G2845" s="12">
        <v>20.037596</v>
      </c>
      <c r="H2845" s="12">
        <v>1000.0</v>
      </c>
      <c r="I2845" s="7">
        <v>44546.0</v>
      </c>
      <c r="J2845" s="14">
        <v>15.915188</v>
      </c>
      <c r="K2845" s="14">
        <f t="shared" si="2"/>
        <v>794.2663381</v>
      </c>
      <c r="L2845" s="15">
        <f t="shared" si="3"/>
        <v>-0.2057336619</v>
      </c>
      <c r="M2845" s="15">
        <f t="shared" si="4"/>
        <v>0.2057336619</v>
      </c>
      <c r="N2845" s="8">
        <f t="shared" si="5"/>
        <v>213</v>
      </c>
    </row>
    <row r="2846" ht="12.75" customHeight="1">
      <c r="A2846" s="7">
        <v>44334.0</v>
      </c>
      <c r="B2846" s="8" t="s">
        <v>896</v>
      </c>
      <c r="C2846" s="8" t="s">
        <v>897</v>
      </c>
      <c r="D2846" s="11">
        <v>2.936741335E10</v>
      </c>
      <c r="E2846" s="8" t="s">
        <v>20</v>
      </c>
      <c r="F2846" s="8" t="str">
        <f t="shared" si="1"/>
        <v>SELL</v>
      </c>
      <c r="G2846" s="12">
        <v>47.120724</v>
      </c>
      <c r="H2846" s="12">
        <v>1000.0</v>
      </c>
      <c r="I2846" s="16">
        <v>44727.0</v>
      </c>
      <c r="J2846" s="14">
        <v>55.418041</v>
      </c>
      <c r="K2846" s="14">
        <f t="shared" si="2"/>
        <v>1176.086365</v>
      </c>
      <c r="L2846" s="15">
        <f t="shared" si="3"/>
        <v>-0.1760863649</v>
      </c>
      <c r="M2846" s="15">
        <f t="shared" si="4"/>
        <v>0.1760863649</v>
      </c>
      <c r="N2846" s="8">
        <f t="shared" si="5"/>
        <v>393</v>
      </c>
    </row>
    <row r="2847" ht="12.75" customHeight="1">
      <c r="A2847" s="7">
        <v>44335.0</v>
      </c>
      <c r="B2847" s="8" t="s">
        <v>3315</v>
      </c>
      <c r="C2847" s="8" t="s">
        <v>3316</v>
      </c>
      <c r="D2847" s="11">
        <v>1.257341947E10</v>
      </c>
      <c r="E2847" s="8" t="s">
        <v>20</v>
      </c>
      <c r="F2847" s="8" t="str">
        <f t="shared" si="1"/>
        <v>SELL</v>
      </c>
      <c r="G2847" s="12">
        <v>31.738663</v>
      </c>
      <c r="H2847" s="12">
        <v>1000.0</v>
      </c>
      <c r="I2847" s="16">
        <v>44727.0</v>
      </c>
      <c r="J2847" s="14">
        <v>26.624346</v>
      </c>
      <c r="K2847" s="14">
        <f t="shared" si="2"/>
        <v>838.8616118</v>
      </c>
      <c r="L2847" s="15">
        <f t="shared" si="3"/>
        <v>0.1611383882</v>
      </c>
      <c r="M2847" s="15">
        <f t="shared" si="4"/>
        <v>-0.1611383882</v>
      </c>
      <c r="N2847" s="8">
        <f t="shared" si="5"/>
        <v>392</v>
      </c>
    </row>
    <row r="2848" ht="12.75" customHeight="1">
      <c r="A2848" s="7">
        <v>44335.0</v>
      </c>
      <c r="B2848" s="8" t="s">
        <v>1382</v>
      </c>
      <c r="C2848" s="8" t="s">
        <v>1383</v>
      </c>
      <c r="D2848" s="11">
        <v>7.0577326103E10</v>
      </c>
      <c r="E2848" s="8" t="s">
        <v>24</v>
      </c>
      <c r="F2848" s="8" t="str">
        <f t="shared" si="1"/>
        <v>BUY</v>
      </c>
      <c r="G2848" s="12">
        <v>35.1</v>
      </c>
      <c r="H2848" s="12">
        <v>1000.0</v>
      </c>
      <c r="I2848" s="7">
        <v>44335.0</v>
      </c>
      <c r="J2848" s="14">
        <v>35.1</v>
      </c>
      <c r="K2848" s="14">
        <f t="shared" si="2"/>
        <v>1000</v>
      </c>
      <c r="L2848" s="15">
        <f t="shared" si="3"/>
        <v>0</v>
      </c>
      <c r="M2848" s="15">
        <f t="shared" si="4"/>
        <v>0</v>
      </c>
      <c r="N2848" s="8">
        <f t="shared" si="5"/>
        <v>0</v>
      </c>
    </row>
    <row r="2849" ht="12.75" customHeight="1">
      <c r="A2849" s="7">
        <v>44337.0</v>
      </c>
      <c r="B2849" s="8" t="s">
        <v>562</v>
      </c>
      <c r="C2849" s="8" t="s">
        <v>563</v>
      </c>
      <c r="D2849" s="11">
        <v>1.7149203119E10</v>
      </c>
      <c r="E2849" s="8" t="s">
        <v>24</v>
      </c>
      <c r="F2849" s="8" t="str">
        <f t="shared" si="1"/>
        <v>BUY</v>
      </c>
      <c r="G2849" s="12">
        <v>105.328735</v>
      </c>
      <c r="H2849" s="12">
        <v>1000.0</v>
      </c>
      <c r="I2849" s="16">
        <v>44391.0</v>
      </c>
      <c r="J2849" s="14">
        <v>101.354507</v>
      </c>
      <c r="K2849" s="14">
        <f t="shared" si="2"/>
        <v>962.2683402</v>
      </c>
      <c r="L2849" s="15">
        <f t="shared" si="3"/>
        <v>-0.03773165984</v>
      </c>
      <c r="M2849" s="15">
        <f t="shared" si="4"/>
        <v>0.03773165984</v>
      </c>
      <c r="N2849" s="8">
        <f t="shared" si="5"/>
        <v>54</v>
      </c>
    </row>
    <row r="2850" ht="12.75" customHeight="1">
      <c r="A2850" s="7">
        <v>44337.0</v>
      </c>
      <c r="B2850" s="8" t="s">
        <v>566</v>
      </c>
      <c r="C2850" s="8" t="s">
        <v>567</v>
      </c>
      <c r="D2850" s="11">
        <v>3.5750388286E10</v>
      </c>
      <c r="E2850" s="8" t="s">
        <v>24</v>
      </c>
      <c r="F2850" s="8" t="str">
        <f t="shared" si="1"/>
        <v>BUY</v>
      </c>
      <c r="G2850" s="12">
        <v>200.741669</v>
      </c>
      <c r="H2850" s="12">
        <v>1000.0</v>
      </c>
      <c r="I2850" s="16">
        <v>44637.0</v>
      </c>
      <c r="J2850" s="14">
        <v>218.534302</v>
      </c>
      <c r="K2850" s="14">
        <f t="shared" si="2"/>
        <v>1088.634478</v>
      </c>
      <c r="L2850" s="15">
        <f t="shared" si="3"/>
        <v>0.08863447778</v>
      </c>
      <c r="M2850" s="15">
        <f t="shared" si="4"/>
        <v>-0.08863447778</v>
      </c>
      <c r="N2850" s="8">
        <f t="shared" si="5"/>
        <v>300</v>
      </c>
    </row>
    <row r="2851" ht="12.75" customHeight="1">
      <c r="A2851" s="7">
        <v>44337.0</v>
      </c>
      <c r="B2851" s="8" t="s">
        <v>568</v>
      </c>
      <c r="C2851" s="8" t="s">
        <v>569</v>
      </c>
      <c r="D2851" s="11">
        <v>3.1473180708E10</v>
      </c>
      <c r="E2851" s="8" t="s">
        <v>24</v>
      </c>
      <c r="F2851" s="8" t="str">
        <f t="shared" si="1"/>
        <v>BUY</v>
      </c>
      <c r="G2851" s="12">
        <v>108.580002</v>
      </c>
      <c r="H2851" s="12">
        <v>1000.0</v>
      </c>
      <c r="I2851" s="16">
        <v>44519.0</v>
      </c>
      <c r="J2851" s="14">
        <v>134.960007</v>
      </c>
      <c r="K2851" s="14">
        <f t="shared" si="2"/>
        <v>1242.954545</v>
      </c>
      <c r="L2851" s="15">
        <f t="shared" si="3"/>
        <v>0.2429545452</v>
      </c>
      <c r="M2851" s="15">
        <f t="shared" si="4"/>
        <v>-0.2429545452</v>
      </c>
      <c r="N2851" s="8">
        <f t="shared" si="5"/>
        <v>182</v>
      </c>
    </row>
    <row r="2852" ht="12.75" customHeight="1">
      <c r="A2852" s="7">
        <v>44337.0</v>
      </c>
      <c r="B2852" s="8" t="s">
        <v>2220</v>
      </c>
      <c r="C2852" s="8" t="s">
        <v>2221</v>
      </c>
      <c r="D2852" s="11">
        <v>1.6350299372E10</v>
      </c>
      <c r="E2852" s="8" t="s">
        <v>20</v>
      </c>
      <c r="F2852" s="8" t="str">
        <f t="shared" si="1"/>
        <v>SELL</v>
      </c>
      <c r="G2852" s="12">
        <v>13.127518</v>
      </c>
      <c r="H2852" s="12">
        <v>1000.0</v>
      </c>
      <c r="I2852" s="16">
        <v>44727.0</v>
      </c>
      <c r="J2852" s="14">
        <v>7.402559</v>
      </c>
      <c r="K2852" s="14">
        <f t="shared" si="2"/>
        <v>563.8963131</v>
      </c>
      <c r="L2852" s="15">
        <f t="shared" si="3"/>
        <v>0.4361036869</v>
      </c>
      <c r="M2852" s="15">
        <f t="shared" si="4"/>
        <v>-0.4361036869</v>
      </c>
      <c r="N2852" s="8">
        <f t="shared" si="5"/>
        <v>390</v>
      </c>
    </row>
    <row r="2853" ht="12.75" customHeight="1">
      <c r="A2853" s="16">
        <v>44340.0</v>
      </c>
      <c r="B2853" s="8" t="s">
        <v>380</v>
      </c>
      <c r="C2853" s="8" t="s">
        <v>381</v>
      </c>
      <c r="D2853" s="11">
        <v>6.82995534313E11</v>
      </c>
      <c r="E2853" s="17" t="s">
        <v>20</v>
      </c>
      <c r="F2853" s="18" t="str">
        <f t="shared" si="1"/>
        <v>SELL</v>
      </c>
      <c r="G2853" s="12">
        <v>202.146667</v>
      </c>
      <c r="H2853" s="12">
        <v>1000.0</v>
      </c>
      <c r="I2853" s="16">
        <v>44404.0</v>
      </c>
      <c r="J2853" s="14">
        <v>214.926666</v>
      </c>
      <c r="K2853" s="14">
        <f t="shared" si="2"/>
        <v>1063.221418</v>
      </c>
      <c r="L2853" s="15">
        <f t="shared" si="3"/>
        <v>-0.06322141834</v>
      </c>
      <c r="M2853" s="15">
        <f t="shared" si="4"/>
        <v>0.06322141834</v>
      </c>
      <c r="N2853" s="8">
        <f t="shared" si="5"/>
        <v>64</v>
      </c>
    </row>
    <row r="2854" ht="12.75" customHeight="1">
      <c r="A2854" s="16">
        <v>44340.0</v>
      </c>
      <c r="B2854" s="8" t="s">
        <v>1317</v>
      </c>
      <c r="C2854" s="8" t="s">
        <v>1318</v>
      </c>
      <c r="D2854" s="11">
        <v>5.3403116733E10</v>
      </c>
      <c r="E2854" s="17" t="s">
        <v>20</v>
      </c>
      <c r="F2854" s="18" t="str">
        <f t="shared" si="1"/>
        <v>SELL</v>
      </c>
      <c r="G2854" s="12">
        <v>16.44</v>
      </c>
      <c r="H2854" s="12">
        <v>1000.0</v>
      </c>
      <c r="I2854" s="16">
        <v>44473.0</v>
      </c>
      <c r="J2854" s="14">
        <v>12.48</v>
      </c>
      <c r="K2854" s="14">
        <f t="shared" si="2"/>
        <v>759.1240876</v>
      </c>
      <c r="L2854" s="15">
        <f t="shared" si="3"/>
        <v>0.2408759124</v>
      </c>
      <c r="M2854" s="15">
        <f t="shared" si="4"/>
        <v>-0.2408759124</v>
      </c>
      <c r="N2854" s="8">
        <f t="shared" si="5"/>
        <v>133</v>
      </c>
    </row>
    <row r="2855" ht="12.75" customHeight="1">
      <c r="A2855" s="7">
        <v>44341.0</v>
      </c>
      <c r="B2855" s="8" t="s">
        <v>74</v>
      </c>
      <c r="C2855" s="8" t="s">
        <v>75</v>
      </c>
      <c r="D2855" s="11">
        <v>1.1640308784E11</v>
      </c>
      <c r="E2855" s="8" t="s">
        <v>20</v>
      </c>
      <c r="F2855" s="8" t="str">
        <f t="shared" si="1"/>
        <v>SELL</v>
      </c>
      <c r="G2855" s="12">
        <v>351.055237</v>
      </c>
      <c r="H2855" s="12">
        <v>1000.0</v>
      </c>
      <c r="I2855" s="7">
        <v>44482.0</v>
      </c>
      <c r="J2855" s="14">
        <v>321.992767</v>
      </c>
      <c r="K2855" s="14">
        <f t="shared" si="2"/>
        <v>917.2139682</v>
      </c>
      <c r="L2855" s="15">
        <f t="shared" si="3"/>
        <v>0.08278603176</v>
      </c>
      <c r="M2855" s="15">
        <f t="shared" si="4"/>
        <v>-0.08278603176</v>
      </c>
      <c r="N2855" s="8">
        <f t="shared" si="5"/>
        <v>141</v>
      </c>
    </row>
    <row r="2856" ht="12.75" customHeight="1">
      <c r="A2856" s="7">
        <v>44343.0</v>
      </c>
      <c r="B2856" s="8" t="s">
        <v>714</v>
      </c>
      <c r="C2856" s="8" t="s">
        <v>601</v>
      </c>
      <c r="D2856" s="11">
        <v>3.0623792366E10</v>
      </c>
      <c r="E2856" s="8" t="s">
        <v>20</v>
      </c>
      <c r="F2856" s="8" t="str">
        <f t="shared" si="1"/>
        <v>SELL</v>
      </c>
      <c r="G2856" s="12">
        <v>29.96279</v>
      </c>
      <c r="H2856" s="12">
        <v>1000.0</v>
      </c>
      <c r="I2856" s="7">
        <v>44617.0</v>
      </c>
      <c r="J2856" s="14">
        <v>32.795479</v>
      </c>
      <c r="K2856" s="14">
        <f t="shared" si="2"/>
        <v>1094.540228</v>
      </c>
      <c r="L2856" s="15">
        <f t="shared" si="3"/>
        <v>-0.09454022806</v>
      </c>
      <c r="M2856" s="15">
        <f t="shared" si="4"/>
        <v>0.09454022806</v>
      </c>
      <c r="N2856" s="8">
        <f t="shared" si="5"/>
        <v>274</v>
      </c>
    </row>
    <row r="2857" ht="12.75" customHeight="1">
      <c r="A2857" s="7">
        <v>44343.0</v>
      </c>
      <c r="B2857" s="8" t="s">
        <v>1637</v>
      </c>
      <c r="C2857" s="8" t="s">
        <v>1638</v>
      </c>
      <c r="D2857" s="11">
        <v>1.40033231E10</v>
      </c>
      <c r="E2857" s="8" t="s">
        <v>20</v>
      </c>
      <c r="F2857" s="8" t="str">
        <f t="shared" si="1"/>
        <v>SELL</v>
      </c>
      <c r="G2857" s="12">
        <v>49.11</v>
      </c>
      <c r="H2857" s="12">
        <v>1000.0</v>
      </c>
      <c r="I2857" s="16">
        <v>44727.0</v>
      </c>
      <c r="J2857" s="14">
        <v>47.55</v>
      </c>
      <c r="K2857" s="14">
        <f t="shared" si="2"/>
        <v>968.2345754</v>
      </c>
      <c r="L2857" s="15">
        <f t="shared" si="3"/>
        <v>0.03176542456</v>
      </c>
      <c r="M2857" s="15">
        <f t="shared" si="4"/>
        <v>-0.03176542456</v>
      </c>
      <c r="N2857" s="8">
        <f t="shared" si="5"/>
        <v>384</v>
      </c>
    </row>
    <row r="2858" ht="12.75" customHeight="1">
      <c r="A2858" s="7">
        <v>44354.0</v>
      </c>
      <c r="B2858" s="8" t="s">
        <v>1904</v>
      </c>
      <c r="C2858" s="8" t="s">
        <v>1905</v>
      </c>
      <c r="D2858" s="11">
        <v>3.77993733E10</v>
      </c>
      <c r="E2858" s="8" t="s">
        <v>20</v>
      </c>
      <c r="F2858" s="8" t="str">
        <f t="shared" si="1"/>
        <v>SELL</v>
      </c>
      <c r="G2858" s="12">
        <v>395.850006</v>
      </c>
      <c r="H2858" s="12">
        <v>1000.0</v>
      </c>
      <c r="I2858" s="16">
        <v>44362.0</v>
      </c>
      <c r="J2858" s="14">
        <v>396.079987</v>
      </c>
      <c r="K2858" s="14">
        <f t="shared" si="2"/>
        <v>1000.58098</v>
      </c>
      <c r="L2858" s="15">
        <f t="shared" si="3"/>
        <v>-0.0005809801604</v>
      </c>
      <c r="M2858" s="15">
        <f t="shared" si="4"/>
        <v>0.0005809801604</v>
      </c>
      <c r="N2858" s="8">
        <f t="shared" si="5"/>
        <v>8</v>
      </c>
    </row>
    <row r="2859" ht="12.75" customHeight="1">
      <c r="A2859" s="7">
        <v>44354.0</v>
      </c>
      <c r="B2859" s="8" t="s">
        <v>2046</v>
      </c>
      <c r="C2859" s="8" t="s">
        <v>2047</v>
      </c>
      <c r="D2859" s="11">
        <v>4.7880405032E10</v>
      </c>
      <c r="E2859" s="8" t="s">
        <v>24</v>
      </c>
      <c r="F2859" s="8" t="str">
        <f t="shared" si="1"/>
        <v>BUY</v>
      </c>
      <c r="G2859" s="12">
        <v>228.130005</v>
      </c>
      <c r="H2859" s="12">
        <v>1000.0</v>
      </c>
      <c r="I2859" s="16">
        <v>44727.0</v>
      </c>
      <c r="J2859" s="14">
        <v>179.660004</v>
      </c>
      <c r="K2859" s="14">
        <f t="shared" si="2"/>
        <v>787.5334242</v>
      </c>
      <c r="L2859" s="15">
        <f t="shared" si="3"/>
        <v>-0.2124665758</v>
      </c>
      <c r="M2859" s="15">
        <f t="shared" si="4"/>
        <v>0.2124665758</v>
      </c>
      <c r="N2859" s="8">
        <f t="shared" si="5"/>
        <v>373</v>
      </c>
    </row>
    <row r="2860" ht="12.75" customHeight="1">
      <c r="A2860" s="7">
        <v>44355.0</v>
      </c>
      <c r="B2860" s="8" t="s">
        <v>603</v>
      </c>
      <c r="C2860" s="8" t="s">
        <v>604</v>
      </c>
      <c r="D2860" s="11">
        <v>4.3368843374E10</v>
      </c>
      <c r="E2860" s="8" t="s">
        <v>24</v>
      </c>
      <c r="F2860" s="8" t="str">
        <f t="shared" si="1"/>
        <v>BUY</v>
      </c>
      <c r="G2860" s="12">
        <v>120.90686</v>
      </c>
      <c r="H2860" s="12">
        <v>1000.0</v>
      </c>
      <c r="I2860" s="16">
        <v>44727.0</v>
      </c>
      <c r="J2860" s="14">
        <v>118.078979</v>
      </c>
      <c r="K2860" s="14">
        <f t="shared" si="2"/>
        <v>976.611079</v>
      </c>
      <c r="L2860" s="15">
        <f t="shared" si="3"/>
        <v>-0.02338892103</v>
      </c>
      <c r="M2860" s="15">
        <f t="shared" si="4"/>
        <v>0.02338892103</v>
      </c>
      <c r="N2860" s="8">
        <f t="shared" si="5"/>
        <v>372</v>
      </c>
    </row>
    <row r="2861" ht="12.75" customHeight="1">
      <c r="A2861" s="7">
        <v>44358.0</v>
      </c>
      <c r="B2861" s="8" t="s">
        <v>123</v>
      </c>
      <c r="C2861" s="8" t="s">
        <v>124</v>
      </c>
      <c r="D2861" s="11">
        <v>3.4143176459E10</v>
      </c>
      <c r="E2861" s="8" t="s">
        <v>24</v>
      </c>
      <c r="F2861" s="8" t="str">
        <f t="shared" si="1"/>
        <v>BUY</v>
      </c>
      <c r="G2861" s="12">
        <v>36.95</v>
      </c>
      <c r="H2861" s="12">
        <v>1000.0</v>
      </c>
      <c r="I2861" s="7">
        <v>44425.0</v>
      </c>
      <c r="J2861" s="14">
        <v>43.59</v>
      </c>
      <c r="K2861" s="14">
        <f t="shared" si="2"/>
        <v>1179.7023</v>
      </c>
      <c r="L2861" s="15">
        <f t="shared" si="3"/>
        <v>0.1797023004</v>
      </c>
      <c r="M2861" s="15">
        <f t="shared" si="4"/>
        <v>-0.1797023004</v>
      </c>
      <c r="N2861" s="8">
        <f t="shared" si="5"/>
        <v>67</v>
      </c>
    </row>
    <row r="2862" ht="12.75" customHeight="1">
      <c r="A2862" s="7">
        <v>44361.0</v>
      </c>
      <c r="B2862" s="8" t="s">
        <v>1847</v>
      </c>
      <c r="C2862" s="8" t="s">
        <v>1848</v>
      </c>
      <c r="D2862" s="11">
        <v>1.1164249786E10</v>
      </c>
      <c r="E2862" s="8" t="s">
        <v>24</v>
      </c>
      <c r="F2862" s="8" t="str">
        <f t="shared" si="1"/>
        <v>BUY</v>
      </c>
      <c r="G2862" s="12">
        <v>364.859985</v>
      </c>
      <c r="H2862" s="12">
        <v>1000.0</v>
      </c>
      <c r="I2862" s="7">
        <v>44410.0</v>
      </c>
      <c r="J2862" s="14">
        <v>421.369995</v>
      </c>
      <c r="K2862" s="14">
        <f t="shared" si="2"/>
        <v>1154.881358</v>
      </c>
      <c r="L2862" s="15">
        <f t="shared" si="3"/>
        <v>0.1548813581</v>
      </c>
      <c r="M2862" s="15">
        <f t="shared" si="4"/>
        <v>-0.1548813581</v>
      </c>
      <c r="N2862" s="8">
        <f t="shared" si="5"/>
        <v>49</v>
      </c>
    </row>
    <row r="2863" ht="12.75" customHeight="1">
      <c r="A2863" s="7">
        <v>44361.0</v>
      </c>
      <c r="B2863" s="8" t="s">
        <v>361</v>
      </c>
      <c r="C2863" s="8" t="s">
        <v>362</v>
      </c>
      <c r="D2863" s="11">
        <v>3.4406482717E10</v>
      </c>
      <c r="E2863" s="8" t="s">
        <v>20</v>
      </c>
      <c r="F2863" s="8" t="str">
        <f t="shared" si="1"/>
        <v>SELL</v>
      </c>
      <c r="G2863" s="12">
        <v>230.949997</v>
      </c>
      <c r="H2863" s="12">
        <v>1000.0</v>
      </c>
      <c r="I2863" s="16">
        <v>44727.0</v>
      </c>
      <c r="J2863" s="14">
        <v>62.91</v>
      </c>
      <c r="K2863" s="14">
        <f t="shared" si="2"/>
        <v>272.3966262</v>
      </c>
      <c r="L2863" s="15">
        <f t="shared" si="3"/>
        <v>0.7276033738</v>
      </c>
      <c r="M2863" s="15">
        <f t="shared" si="4"/>
        <v>-0.7276033738</v>
      </c>
      <c r="N2863" s="8">
        <f t="shared" si="5"/>
        <v>366</v>
      </c>
    </row>
    <row r="2864" ht="12.75" customHeight="1">
      <c r="A2864" s="16">
        <v>44361.0</v>
      </c>
      <c r="B2864" s="8" t="s">
        <v>836</v>
      </c>
      <c r="C2864" s="8" t="s">
        <v>837</v>
      </c>
      <c r="D2864" s="11">
        <v>1.0735109466E10</v>
      </c>
      <c r="E2864" s="18" t="s">
        <v>24</v>
      </c>
      <c r="F2864" s="17" t="str">
        <f t="shared" si="1"/>
        <v>BUY</v>
      </c>
      <c r="G2864" s="12">
        <v>343.070007</v>
      </c>
      <c r="H2864" s="12">
        <v>1000.0</v>
      </c>
      <c r="I2864" s="16">
        <v>44362.0</v>
      </c>
      <c r="J2864" s="14">
        <v>335.5</v>
      </c>
      <c r="K2864" s="14">
        <f t="shared" si="2"/>
        <v>977.9345124</v>
      </c>
      <c r="L2864" s="15">
        <f t="shared" si="3"/>
        <v>-0.02206548764</v>
      </c>
      <c r="M2864" s="15">
        <f t="shared" si="4"/>
        <v>0.02206548764</v>
      </c>
      <c r="N2864" s="8">
        <f t="shared" si="5"/>
        <v>1</v>
      </c>
    </row>
    <row r="2865" ht="12.75" customHeight="1">
      <c r="A2865" s="7">
        <v>44362.0</v>
      </c>
      <c r="B2865" s="8" t="s">
        <v>1904</v>
      </c>
      <c r="C2865" s="8" t="s">
        <v>1905</v>
      </c>
      <c r="D2865" s="11">
        <v>3.77993733E10</v>
      </c>
      <c r="E2865" s="8" t="s">
        <v>24</v>
      </c>
      <c r="F2865" s="8" t="str">
        <f t="shared" si="1"/>
        <v>BUY</v>
      </c>
      <c r="G2865" s="12">
        <v>396.079987</v>
      </c>
      <c r="H2865" s="12">
        <v>1000.0</v>
      </c>
      <c r="I2865" s="16">
        <v>44727.0</v>
      </c>
      <c r="J2865" s="14">
        <v>197.259995</v>
      </c>
      <c r="K2865" s="14">
        <f t="shared" si="2"/>
        <v>498.0307046</v>
      </c>
      <c r="L2865" s="15">
        <f t="shared" si="3"/>
        <v>-0.5019692954</v>
      </c>
      <c r="M2865" s="15">
        <f t="shared" si="4"/>
        <v>0.5019692954</v>
      </c>
      <c r="N2865" s="8">
        <f t="shared" si="5"/>
        <v>365</v>
      </c>
    </row>
    <row r="2866" ht="12.75" customHeight="1">
      <c r="A2866" s="7">
        <v>44362.0</v>
      </c>
      <c r="B2866" s="8" t="s">
        <v>83</v>
      </c>
      <c r="C2866" s="8" t="s">
        <v>84</v>
      </c>
      <c r="D2866" s="11">
        <v>1.0802232864E11</v>
      </c>
      <c r="E2866" s="8" t="s">
        <v>24</v>
      </c>
      <c r="F2866" s="8" t="str">
        <f t="shared" si="1"/>
        <v>BUY</v>
      </c>
      <c r="G2866" s="12">
        <v>352.883728</v>
      </c>
      <c r="H2866" s="12">
        <v>1000.0</v>
      </c>
      <c r="I2866" s="16">
        <v>44386.0</v>
      </c>
      <c r="J2866" s="14">
        <v>353.320892</v>
      </c>
      <c r="K2866" s="14">
        <f t="shared" si="2"/>
        <v>1001.238833</v>
      </c>
      <c r="L2866" s="15">
        <f t="shared" si="3"/>
        <v>0.001238832979</v>
      </c>
      <c r="M2866" s="15">
        <f t="shared" si="4"/>
        <v>-0.001238832979</v>
      </c>
      <c r="N2866" s="8">
        <f t="shared" si="5"/>
        <v>24</v>
      </c>
    </row>
    <row r="2867" ht="12.75" customHeight="1">
      <c r="A2867" s="7">
        <v>44362.0</v>
      </c>
      <c r="B2867" s="8" t="s">
        <v>767</v>
      </c>
      <c r="C2867" s="8" t="s">
        <v>768</v>
      </c>
      <c r="D2867" s="11">
        <v>5.18711258504E11</v>
      </c>
      <c r="E2867" s="8" t="s">
        <v>24</v>
      </c>
      <c r="F2867" s="8" t="str">
        <f t="shared" si="1"/>
        <v>BUY</v>
      </c>
      <c r="G2867" s="12">
        <v>217.35</v>
      </c>
      <c r="H2867" s="12">
        <v>1000.0</v>
      </c>
      <c r="I2867" s="7">
        <v>44371.0</v>
      </c>
      <c r="J2867" s="14">
        <v>226.54</v>
      </c>
      <c r="K2867" s="14">
        <f t="shared" si="2"/>
        <v>1042.282034</v>
      </c>
      <c r="L2867" s="15">
        <f t="shared" si="3"/>
        <v>0.04228203359</v>
      </c>
      <c r="M2867" s="15">
        <f t="shared" si="4"/>
        <v>-0.04228203359</v>
      </c>
      <c r="N2867" s="8">
        <f t="shared" si="5"/>
        <v>9</v>
      </c>
    </row>
    <row r="2868" ht="12.75" customHeight="1">
      <c r="A2868" s="16">
        <v>44362.0</v>
      </c>
      <c r="B2868" s="8" t="s">
        <v>836</v>
      </c>
      <c r="C2868" s="8" t="s">
        <v>837</v>
      </c>
      <c r="D2868" s="11">
        <v>1.0735109466E10</v>
      </c>
      <c r="E2868" s="17" t="s">
        <v>20</v>
      </c>
      <c r="F2868" s="18" t="str">
        <f t="shared" si="1"/>
        <v>SELL</v>
      </c>
      <c r="G2868" s="12">
        <v>335.5</v>
      </c>
      <c r="H2868" s="12">
        <v>1000.0</v>
      </c>
      <c r="I2868" s="16">
        <v>44672.0</v>
      </c>
      <c r="J2868" s="14">
        <v>124.839996</v>
      </c>
      <c r="K2868" s="14">
        <f t="shared" si="2"/>
        <v>372.1013294</v>
      </c>
      <c r="L2868" s="15">
        <f t="shared" si="3"/>
        <v>0.6278986706</v>
      </c>
      <c r="M2868" s="15">
        <f t="shared" si="4"/>
        <v>-0.6278986706</v>
      </c>
      <c r="N2868" s="8">
        <f t="shared" si="5"/>
        <v>310</v>
      </c>
    </row>
    <row r="2869" ht="12.75" customHeight="1">
      <c r="A2869" s="16">
        <v>44362.0</v>
      </c>
      <c r="B2869" s="8" t="s">
        <v>61</v>
      </c>
      <c r="C2869" s="8" t="s">
        <v>62</v>
      </c>
      <c r="D2869" s="11">
        <v>4.44889529764E11</v>
      </c>
      <c r="E2869" s="17" t="s">
        <v>20</v>
      </c>
      <c r="F2869" s="18" t="str">
        <f t="shared" si="1"/>
        <v>SELL</v>
      </c>
      <c r="G2869" s="12">
        <v>58.69</v>
      </c>
      <c r="H2869" s="12">
        <v>1000.0</v>
      </c>
      <c r="I2869" s="16">
        <v>44375.0</v>
      </c>
      <c r="J2869" s="14">
        <v>57.49</v>
      </c>
      <c r="K2869" s="14">
        <f t="shared" si="2"/>
        <v>979.5535866</v>
      </c>
      <c r="L2869" s="15">
        <f t="shared" si="3"/>
        <v>0.02044641336</v>
      </c>
      <c r="M2869" s="15">
        <f t="shared" si="4"/>
        <v>-0.02044641336</v>
      </c>
      <c r="N2869" s="8">
        <f t="shared" si="5"/>
        <v>13</v>
      </c>
    </row>
    <row r="2870" ht="12.75" customHeight="1">
      <c r="A2870" s="7">
        <v>44363.0</v>
      </c>
      <c r="B2870" s="8" t="s">
        <v>2992</v>
      </c>
      <c r="C2870" s="8" t="s">
        <v>2993</v>
      </c>
      <c r="D2870" s="11">
        <v>1.2567072046E10</v>
      </c>
      <c r="E2870" s="8" t="s">
        <v>20</v>
      </c>
      <c r="F2870" s="8" t="str">
        <f t="shared" si="1"/>
        <v>SELL</v>
      </c>
      <c r="G2870" s="12">
        <v>14.058884</v>
      </c>
      <c r="H2870" s="12">
        <v>1000.0</v>
      </c>
      <c r="I2870" s="16">
        <v>44727.0</v>
      </c>
      <c r="J2870" s="14">
        <v>20.962004</v>
      </c>
      <c r="K2870" s="14">
        <f t="shared" si="2"/>
        <v>1491.014792</v>
      </c>
      <c r="L2870" s="15">
        <f t="shared" si="3"/>
        <v>-0.4910147918</v>
      </c>
      <c r="M2870" s="15">
        <f t="shared" si="4"/>
        <v>0.4910147918</v>
      </c>
      <c r="N2870" s="8">
        <f t="shared" si="5"/>
        <v>364</v>
      </c>
    </row>
    <row r="2871" ht="12.75" customHeight="1">
      <c r="A2871" s="7">
        <v>44365.0</v>
      </c>
      <c r="B2871" s="8" t="s">
        <v>820</v>
      </c>
      <c r="C2871" s="8" t="s">
        <v>821</v>
      </c>
      <c r="D2871" s="11">
        <v>1.30507429E10</v>
      </c>
      <c r="E2871" s="8" t="s">
        <v>20</v>
      </c>
      <c r="F2871" s="8" t="str">
        <f t="shared" si="1"/>
        <v>SELL</v>
      </c>
      <c r="G2871" s="12">
        <v>113.160004</v>
      </c>
      <c r="H2871" s="12">
        <v>1000.0</v>
      </c>
      <c r="I2871" s="7">
        <v>44665.0</v>
      </c>
      <c r="J2871" s="14">
        <v>91.790001</v>
      </c>
      <c r="K2871" s="14">
        <f t="shared" si="2"/>
        <v>811.1523308</v>
      </c>
      <c r="L2871" s="15">
        <f t="shared" si="3"/>
        <v>0.1888476692</v>
      </c>
      <c r="M2871" s="15">
        <f t="shared" si="4"/>
        <v>-0.1888476692</v>
      </c>
      <c r="N2871" s="8">
        <f t="shared" si="5"/>
        <v>300</v>
      </c>
    </row>
    <row r="2872" ht="12.75" customHeight="1">
      <c r="A2872" s="7">
        <v>44365.0</v>
      </c>
      <c r="B2872" s="8" t="s">
        <v>509</v>
      </c>
      <c r="C2872" s="8" t="s">
        <v>510</v>
      </c>
      <c r="D2872" s="11">
        <v>1.61091919804E11</v>
      </c>
      <c r="E2872" s="8" t="s">
        <v>20</v>
      </c>
      <c r="F2872" s="8" t="str">
        <f t="shared" si="1"/>
        <v>SELL</v>
      </c>
      <c r="G2872" s="12">
        <v>125.833992</v>
      </c>
      <c r="H2872" s="12">
        <v>1000.0</v>
      </c>
      <c r="I2872" s="7">
        <v>44456.0</v>
      </c>
      <c r="J2872" s="14">
        <v>153.535019</v>
      </c>
      <c r="K2872" s="14">
        <f t="shared" si="2"/>
        <v>1220.13946</v>
      </c>
      <c r="L2872" s="15">
        <f t="shared" si="3"/>
        <v>-0.2201394596</v>
      </c>
      <c r="M2872" s="15">
        <f t="shared" si="4"/>
        <v>0.2201394596</v>
      </c>
      <c r="N2872" s="8">
        <f t="shared" si="5"/>
        <v>91</v>
      </c>
    </row>
    <row r="2873" ht="12.75" customHeight="1">
      <c r="A2873" s="7">
        <v>44368.0</v>
      </c>
      <c r="B2873" s="8" t="s">
        <v>437</v>
      </c>
      <c r="C2873" s="8" t="s">
        <v>438</v>
      </c>
      <c r="D2873" s="11">
        <v>1.276728036E10</v>
      </c>
      <c r="E2873" s="8" t="s">
        <v>20</v>
      </c>
      <c r="F2873" s="8" t="str">
        <f t="shared" si="1"/>
        <v>SELL</v>
      </c>
      <c r="G2873" s="12">
        <v>42.455296</v>
      </c>
      <c r="H2873" s="12">
        <v>1000.0</v>
      </c>
      <c r="I2873" s="16">
        <v>44540.0</v>
      </c>
      <c r="J2873" s="14">
        <v>40.903316</v>
      </c>
      <c r="K2873" s="14">
        <f t="shared" si="2"/>
        <v>963.4443722</v>
      </c>
      <c r="L2873" s="15">
        <f t="shared" si="3"/>
        <v>0.03655562783</v>
      </c>
      <c r="M2873" s="15">
        <f t="shared" si="4"/>
        <v>-0.03655562783</v>
      </c>
      <c r="N2873" s="8">
        <f t="shared" si="5"/>
        <v>172</v>
      </c>
    </row>
    <row r="2874" ht="12.75" customHeight="1">
      <c r="A2874" s="7">
        <v>44368.0</v>
      </c>
      <c r="B2874" s="8" t="s">
        <v>1073</v>
      </c>
      <c r="C2874" s="8" t="s">
        <v>1074</v>
      </c>
      <c r="D2874" s="11">
        <v>1.6298568716E10</v>
      </c>
      <c r="E2874" s="8" t="s">
        <v>20</v>
      </c>
      <c r="F2874" s="8" t="str">
        <f t="shared" si="1"/>
        <v>SELL</v>
      </c>
      <c r="G2874" s="12">
        <v>13.02</v>
      </c>
      <c r="H2874" s="12">
        <v>1000.0</v>
      </c>
      <c r="I2874" s="16">
        <v>44727.0</v>
      </c>
      <c r="J2874" s="14">
        <v>27.57</v>
      </c>
      <c r="K2874" s="14">
        <f t="shared" si="2"/>
        <v>2117.511521</v>
      </c>
      <c r="L2874" s="15">
        <f t="shared" si="3"/>
        <v>-1.117511521</v>
      </c>
      <c r="M2874" s="15">
        <f t="shared" si="4"/>
        <v>1.117511521</v>
      </c>
      <c r="N2874" s="8">
        <f t="shared" si="5"/>
        <v>359</v>
      </c>
    </row>
    <row r="2875" ht="12.75" customHeight="1">
      <c r="A2875" s="7">
        <v>44369.0</v>
      </c>
      <c r="B2875" s="8" t="s">
        <v>1382</v>
      </c>
      <c r="C2875" s="8" t="s">
        <v>1383</v>
      </c>
      <c r="D2875" s="11">
        <v>7.0577326103E10</v>
      </c>
      <c r="E2875" s="8" t="s">
        <v>20</v>
      </c>
      <c r="F2875" s="8" t="str">
        <f t="shared" si="1"/>
        <v>SELL</v>
      </c>
      <c r="G2875" s="12">
        <v>35.42</v>
      </c>
      <c r="H2875" s="12">
        <v>1000.0</v>
      </c>
      <c r="I2875" s="7">
        <v>44369.0</v>
      </c>
      <c r="J2875" s="14">
        <v>35.42</v>
      </c>
      <c r="K2875" s="14">
        <f t="shared" si="2"/>
        <v>1000</v>
      </c>
      <c r="L2875" s="15">
        <f t="shared" si="3"/>
        <v>0</v>
      </c>
      <c r="M2875" s="15">
        <f t="shared" si="4"/>
        <v>0</v>
      </c>
      <c r="N2875" s="8">
        <f t="shared" si="5"/>
        <v>0</v>
      </c>
    </row>
    <row r="2876" ht="12.75" customHeight="1">
      <c r="A2876" s="7">
        <v>44370.0</v>
      </c>
      <c r="B2876" s="8" t="s">
        <v>3347</v>
      </c>
      <c r="C2876" s="8" t="s">
        <v>3348</v>
      </c>
      <c r="D2876" s="11">
        <v>1.3300560344E10</v>
      </c>
      <c r="E2876" s="8" t="s">
        <v>20</v>
      </c>
      <c r="F2876" s="8" t="str">
        <f t="shared" si="1"/>
        <v>SELL</v>
      </c>
      <c r="G2876" s="12">
        <v>81.489998</v>
      </c>
      <c r="H2876" s="12">
        <v>1000.0</v>
      </c>
      <c r="I2876" s="16">
        <v>44727.0</v>
      </c>
      <c r="J2876" s="14">
        <v>34.07</v>
      </c>
      <c r="K2876" s="14">
        <f t="shared" si="2"/>
        <v>418.0881192</v>
      </c>
      <c r="L2876" s="15">
        <f t="shared" si="3"/>
        <v>0.5819118808</v>
      </c>
      <c r="M2876" s="15">
        <f t="shared" si="4"/>
        <v>-0.5819118808</v>
      </c>
      <c r="N2876" s="8">
        <f t="shared" si="5"/>
        <v>357</v>
      </c>
    </row>
    <row r="2877" ht="12.75" customHeight="1">
      <c r="A2877" s="7">
        <v>44370.0</v>
      </c>
      <c r="B2877" s="8" t="s">
        <v>138</v>
      </c>
      <c r="C2877" s="8" t="s">
        <v>139</v>
      </c>
      <c r="D2877" s="11">
        <v>1.943271766E10</v>
      </c>
      <c r="E2877" s="8" t="s">
        <v>20</v>
      </c>
      <c r="F2877" s="8" t="str">
        <f t="shared" si="1"/>
        <v>SELL</v>
      </c>
      <c r="G2877" s="12">
        <v>80.190002</v>
      </c>
      <c r="H2877" s="12">
        <v>1000.0</v>
      </c>
      <c r="I2877" s="16">
        <v>44727.0</v>
      </c>
      <c r="J2877" s="14">
        <v>64.029999</v>
      </c>
      <c r="K2877" s="14">
        <f t="shared" si="2"/>
        <v>798.4785809</v>
      </c>
      <c r="L2877" s="15">
        <f t="shared" si="3"/>
        <v>0.2015214191</v>
      </c>
      <c r="M2877" s="15">
        <f t="shared" si="4"/>
        <v>-0.2015214191</v>
      </c>
      <c r="N2877" s="8">
        <f t="shared" si="5"/>
        <v>357</v>
      </c>
    </row>
    <row r="2878" ht="12.75" customHeight="1">
      <c r="A2878" s="7">
        <v>44371.0</v>
      </c>
      <c r="B2878" s="8" t="s">
        <v>767</v>
      </c>
      <c r="C2878" s="8" t="s">
        <v>768</v>
      </c>
      <c r="D2878" s="11">
        <v>5.18711258504E11</v>
      </c>
      <c r="E2878" s="8" t="s">
        <v>20</v>
      </c>
      <c r="F2878" s="8" t="str">
        <f t="shared" si="1"/>
        <v>SELL</v>
      </c>
      <c r="G2878" s="12">
        <v>226.54</v>
      </c>
      <c r="H2878" s="12">
        <v>1000.0</v>
      </c>
      <c r="I2878" s="16">
        <v>44727.0</v>
      </c>
      <c r="J2878" s="14">
        <v>288.91</v>
      </c>
      <c r="K2878" s="14">
        <f t="shared" si="2"/>
        <v>1275.315618</v>
      </c>
      <c r="L2878" s="15">
        <f t="shared" si="3"/>
        <v>-0.2753156176</v>
      </c>
      <c r="M2878" s="15">
        <f t="shared" si="4"/>
        <v>0.2753156176</v>
      </c>
      <c r="N2878" s="8">
        <f t="shared" si="5"/>
        <v>356</v>
      </c>
    </row>
    <row r="2879" ht="12.75" customHeight="1">
      <c r="A2879" s="16">
        <v>44371.0</v>
      </c>
      <c r="B2879" s="8" t="s">
        <v>56</v>
      </c>
      <c r="C2879" s="8" t="s">
        <v>57</v>
      </c>
      <c r="D2879" s="11">
        <v>1.3948872E11</v>
      </c>
      <c r="E2879" s="17" t="s">
        <v>20</v>
      </c>
      <c r="F2879" s="18" t="str">
        <f t="shared" si="1"/>
        <v>SELL</v>
      </c>
      <c r="G2879" s="12">
        <v>49.695248</v>
      </c>
      <c r="H2879" s="12">
        <v>1000.0</v>
      </c>
      <c r="I2879" s="16">
        <v>44484.0</v>
      </c>
      <c r="J2879" s="14">
        <v>47.151794</v>
      </c>
      <c r="K2879" s="14">
        <f t="shared" si="2"/>
        <v>948.8189696</v>
      </c>
      <c r="L2879" s="15">
        <f t="shared" si="3"/>
        <v>0.05118103043</v>
      </c>
      <c r="M2879" s="15">
        <f t="shared" si="4"/>
        <v>-0.05118103043</v>
      </c>
      <c r="N2879" s="8">
        <f t="shared" si="5"/>
        <v>113</v>
      </c>
    </row>
    <row r="2880" ht="12.75" customHeight="1">
      <c r="A2880" s="7">
        <v>44372.0</v>
      </c>
      <c r="B2880" s="8" t="s">
        <v>644</v>
      </c>
      <c r="C2880" s="8" t="s">
        <v>645</v>
      </c>
      <c r="D2880" s="11">
        <v>6.9650124965E10</v>
      </c>
      <c r="E2880" s="8" t="s">
        <v>24</v>
      </c>
      <c r="F2880" s="8" t="str">
        <f t="shared" si="1"/>
        <v>BUY</v>
      </c>
      <c r="G2880" s="12">
        <v>80.884438</v>
      </c>
      <c r="H2880" s="12">
        <v>1000.0</v>
      </c>
      <c r="I2880" s="7">
        <v>44405.0</v>
      </c>
      <c r="J2880" s="14">
        <v>74.494926</v>
      </c>
      <c r="K2880" s="14">
        <f t="shared" si="2"/>
        <v>921.0044335</v>
      </c>
      <c r="L2880" s="15">
        <f t="shared" si="3"/>
        <v>-0.07899556649</v>
      </c>
      <c r="M2880" s="15">
        <f t="shared" si="4"/>
        <v>0.07899556649</v>
      </c>
      <c r="N2880" s="8">
        <f t="shared" si="5"/>
        <v>33</v>
      </c>
    </row>
    <row r="2881" ht="12.75" customHeight="1">
      <c r="A2881" s="7">
        <v>44375.0</v>
      </c>
      <c r="B2881" s="8" t="s">
        <v>162</v>
      </c>
      <c r="C2881" s="8" t="s">
        <v>163</v>
      </c>
      <c r="D2881" s="11">
        <v>1.36351276474E11</v>
      </c>
      <c r="E2881" s="8" t="s">
        <v>24</v>
      </c>
      <c r="F2881" s="8" t="str">
        <f t="shared" si="1"/>
        <v>BUY</v>
      </c>
      <c r="G2881" s="12">
        <v>239.960007</v>
      </c>
      <c r="H2881" s="12">
        <v>1000.0</v>
      </c>
      <c r="I2881" s="7">
        <v>44572.0</v>
      </c>
      <c r="J2881" s="14">
        <v>216.020004</v>
      </c>
      <c r="K2881" s="14">
        <f t="shared" si="2"/>
        <v>900.2333626</v>
      </c>
      <c r="L2881" s="15">
        <f t="shared" si="3"/>
        <v>-0.09976663736</v>
      </c>
      <c r="M2881" s="15">
        <f t="shared" si="4"/>
        <v>0.09976663736</v>
      </c>
      <c r="N2881" s="8">
        <f t="shared" si="5"/>
        <v>197</v>
      </c>
    </row>
    <row r="2882" ht="12.75" customHeight="1">
      <c r="A2882" s="7">
        <v>44375.0</v>
      </c>
      <c r="B2882" s="8" t="s">
        <v>1206</v>
      </c>
      <c r="C2882" s="8" t="s">
        <v>1207</v>
      </c>
      <c r="D2882" s="11">
        <v>6.1304806627E10</v>
      </c>
      <c r="E2882" s="8" t="s">
        <v>24</v>
      </c>
      <c r="F2882" s="8" t="str">
        <f t="shared" si="1"/>
        <v>BUY</v>
      </c>
      <c r="G2882" s="12">
        <v>133.97</v>
      </c>
      <c r="H2882" s="12">
        <v>1000.0</v>
      </c>
      <c r="I2882" s="7">
        <v>44498.0</v>
      </c>
      <c r="J2882" s="14">
        <v>157.78</v>
      </c>
      <c r="K2882" s="14">
        <f t="shared" si="2"/>
        <v>1177.726357</v>
      </c>
      <c r="L2882" s="15">
        <f t="shared" si="3"/>
        <v>0.1777263566</v>
      </c>
      <c r="M2882" s="15">
        <f t="shared" si="4"/>
        <v>-0.1777263566</v>
      </c>
      <c r="N2882" s="8">
        <f t="shared" si="5"/>
        <v>123</v>
      </c>
    </row>
    <row r="2883" ht="12.75" customHeight="1">
      <c r="A2883" s="16">
        <v>44375.0</v>
      </c>
      <c r="B2883" s="8" t="s">
        <v>61</v>
      </c>
      <c r="C2883" s="8" t="s">
        <v>62</v>
      </c>
      <c r="D2883" s="11">
        <v>4.44889529764E11</v>
      </c>
      <c r="E2883" s="18" t="s">
        <v>24</v>
      </c>
      <c r="F2883" s="17" t="str">
        <f t="shared" si="1"/>
        <v>BUY</v>
      </c>
      <c r="G2883" s="12">
        <v>57.49</v>
      </c>
      <c r="H2883" s="12">
        <v>1000.0</v>
      </c>
      <c r="I2883" s="16">
        <v>44400.0</v>
      </c>
      <c r="J2883" s="14">
        <v>52.04</v>
      </c>
      <c r="K2883" s="14">
        <f t="shared" si="2"/>
        <v>905.2009045</v>
      </c>
      <c r="L2883" s="15">
        <f t="shared" si="3"/>
        <v>-0.09479909549</v>
      </c>
      <c r="M2883" s="15">
        <f t="shared" si="4"/>
        <v>0.09479909549</v>
      </c>
      <c r="N2883" s="8">
        <f t="shared" si="5"/>
        <v>25</v>
      </c>
    </row>
    <row r="2884" ht="12.75" customHeight="1">
      <c r="A2884" s="7">
        <v>44376.0</v>
      </c>
      <c r="B2884" s="8" t="s">
        <v>150</v>
      </c>
      <c r="C2884" s="8" t="s">
        <v>151</v>
      </c>
      <c r="D2884" s="11">
        <v>2.353183809372E12</v>
      </c>
      <c r="E2884" s="8" t="s">
        <v>24</v>
      </c>
      <c r="F2884" s="8" t="str">
        <f t="shared" si="1"/>
        <v>BUY</v>
      </c>
      <c r="G2884" s="12">
        <v>266.06</v>
      </c>
      <c r="H2884" s="12">
        <v>1000.0</v>
      </c>
      <c r="I2884" s="7">
        <v>44390.0</v>
      </c>
      <c r="J2884" s="14">
        <v>275.45</v>
      </c>
      <c r="K2884" s="14">
        <f t="shared" si="2"/>
        <v>1035.292791</v>
      </c>
      <c r="L2884" s="15">
        <f t="shared" si="3"/>
        <v>0.0352927911</v>
      </c>
      <c r="M2884" s="15">
        <f t="shared" si="4"/>
        <v>-0.0352927911</v>
      </c>
      <c r="N2884" s="8">
        <f t="shared" si="5"/>
        <v>14</v>
      </c>
    </row>
    <row r="2885" ht="12.75" customHeight="1">
      <c r="A2885" s="7">
        <v>44386.0</v>
      </c>
      <c r="B2885" s="8" t="s">
        <v>372</v>
      </c>
      <c r="C2885" s="8" t="s">
        <v>373</v>
      </c>
      <c r="D2885" s="11">
        <v>2.6695412156E10</v>
      </c>
      <c r="E2885" s="8" t="s">
        <v>24</v>
      </c>
      <c r="F2885" s="8" t="str">
        <f t="shared" si="1"/>
        <v>BUY</v>
      </c>
      <c r="G2885" s="12">
        <v>42.830036</v>
      </c>
      <c r="H2885" s="12">
        <v>1000.0</v>
      </c>
      <c r="I2885" s="7">
        <v>44391.0</v>
      </c>
      <c r="J2885" s="14">
        <v>40.594734</v>
      </c>
      <c r="K2885" s="14">
        <f t="shared" si="2"/>
        <v>947.8099435</v>
      </c>
      <c r="L2885" s="15">
        <f t="shared" si="3"/>
        <v>-0.05219005653</v>
      </c>
      <c r="M2885" s="15">
        <f t="shared" si="4"/>
        <v>0.05219005653</v>
      </c>
      <c r="N2885" s="8">
        <f t="shared" si="5"/>
        <v>5</v>
      </c>
    </row>
    <row r="2886" ht="12.75" customHeight="1">
      <c r="A2886" s="7">
        <v>44386.0</v>
      </c>
      <c r="B2886" s="8" t="s">
        <v>83</v>
      </c>
      <c r="C2886" s="8" t="s">
        <v>84</v>
      </c>
      <c r="D2886" s="11">
        <v>1.0802232864E11</v>
      </c>
      <c r="E2886" s="8" t="s">
        <v>20</v>
      </c>
      <c r="F2886" s="8" t="str">
        <f t="shared" si="1"/>
        <v>SELL</v>
      </c>
      <c r="G2886" s="12">
        <v>353.320892</v>
      </c>
      <c r="H2886" s="12">
        <v>1000.0</v>
      </c>
      <c r="I2886" s="16">
        <v>44727.0</v>
      </c>
      <c r="J2886" s="14">
        <v>281.841248</v>
      </c>
      <c r="K2886" s="14">
        <f t="shared" si="2"/>
        <v>797.6919972</v>
      </c>
      <c r="L2886" s="15">
        <f t="shared" si="3"/>
        <v>0.2023080028</v>
      </c>
      <c r="M2886" s="15">
        <f t="shared" si="4"/>
        <v>-0.2023080028</v>
      </c>
      <c r="N2886" s="8">
        <f t="shared" si="5"/>
        <v>341</v>
      </c>
    </row>
    <row r="2887" ht="12.75" customHeight="1">
      <c r="A2887" s="7">
        <v>44389.0</v>
      </c>
      <c r="B2887" s="8" t="s">
        <v>1906</v>
      </c>
      <c r="C2887" s="8" t="s">
        <v>1907</v>
      </c>
      <c r="D2887" s="11">
        <v>2.4762072562E10</v>
      </c>
      <c r="E2887" s="8" t="s">
        <v>20</v>
      </c>
      <c r="F2887" s="8" t="str">
        <f t="shared" si="1"/>
        <v>SELL</v>
      </c>
      <c r="G2887" s="12">
        <v>350.690002</v>
      </c>
      <c r="H2887" s="12">
        <v>1000.0</v>
      </c>
      <c r="I2887" s="7">
        <v>44533.0</v>
      </c>
      <c r="J2887" s="14">
        <v>450.160004</v>
      </c>
      <c r="K2887" s="14">
        <f t="shared" si="2"/>
        <v>1283.640826</v>
      </c>
      <c r="L2887" s="15">
        <f t="shared" si="3"/>
        <v>-0.2836408265</v>
      </c>
      <c r="M2887" s="15">
        <f t="shared" si="4"/>
        <v>0.2836408265</v>
      </c>
      <c r="N2887" s="8">
        <f t="shared" si="5"/>
        <v>144</v>
      </c>
    </row>
    <row r="2888" ht="12.75" customHeight="1">
      <c r="A2888" s="16">
        <v>44389.0</v>
      </c>
      <c r="B2888" s="8" t="s">
        <v>2100</v>
      </c>
      <c r="C2888" s="8" t="s">
        <v>2101</v>
      </c>
      <c r="D2888" s="11">
        <v>1.98718142E10</v>
      </c>
      <c r="E2888" s="17" t="s">
        <v>20</v>
      </c>
      <c r="F2888" s="18" t="str">
        <f t="shared" si="1"/>
        <v>SELL</v>
      </c>
      <c r="G2888" s="12">
        <v>227.970001</v>
      </c>
      <c r="H2888" s="12">
        <v>1000.0</v>
      </c>
      <c r="I2888" s="16">
        <v>44565.0</v>
      </c>
      <c r="J2888" s="14">
        <v>281.579987</v>
      </c>
      <c r="K2888" s="14">
        <f t="shared" si="2"/>
        <v>1235.162459</v>
      </c>
      <c r="L2888" s="15">
        <f t="shared" si="3"/>
        <v>-0.2351624589</v>
      </c>
      <c r="M2888" s="15">
        <f t="shared" si="4"/>
        <v>0.2351624589</v>
      </c>
      <c r="N2888" s="8">
        <f t="shared" si="5"/>
        <v>176</v>
      </c>
    </row>
    <row r="2889" ht="12.75" customHeight="1">
      <c r="A2889" s="7">
        <v>44390.0</v>
      </c>
      <c r="B2889" s="8" t="s">
        <v>150</v>
      </c>
      <c r="C2889" s="8" t="s">
        <v>151</v>
      </c>
      <c r="D2889" s="11">
        <v>2.353183809372E12</v>
      </c>
      <c r="E2889" s="8" t="s">
        <v>20</v>
      </c>
      <c r="F2889" s="8" t="str">
        <f t="shared" si="1"/>
        <v>SELL</v>
      </c>
      <c r="G2889" s="12">
        <v>275.45</v>
      </c>
      <c r="H2889" s="12">
        <v>1000.0</v>
      </c>
      <c r="I2889" s="7">
        <v>44400.0</v>
      </c>
      <c r="J2889" s="14">
        <v>283.97</v>
      </c>
      <c r="K2889" s="14">
        <f t="shared" si="2"/>
        <v>1030.931203</v>
      </c>
      <c r="L2889" s="15">
        <f t="shared" si="3"/>
        <v>-0.03093120349</v>
      </c>
      <c r="M2889" s="15">
        <f t="shared" si="4"/>
        <v>0.03093120349</v>
      </c>
      <c r="N2889" s="8">
        <f t="shared" si="5"/>
        <v>10</v>
      </c>
    </row>
    <row r="2890" ht="12.75" customHeight="1">
      <c r="A2890" s="7">
        <v>44391.0</v>
      </c>
      <c r="B2890" s="8" t="s">
        <v>562</v>
      </c>
      <c r="C2890" s="8" t="s">
        <v>563</v>
      </c>
      <c r="D2890" s="11">
        <v>1.7149203119E10</v>
      </c>
      <c r="E2890" s="8" t="s">
        <v>20</v>
      </c>
      <c r="F2890" s="8" t="str">
        <f t="shared" si="1"/>
        <v>SELL</v>
      </c>
      <c r="G2890" s="12">
        <v>101.354507</v>
      </c>
      <c r="H2890" s="12">
        <v>1000.0</v>
      </c>
      <c r="I2890" s="16">
        <v>44617.0</v>
      </c>
      <c r="J2890" s="14">
        <v>89.533241</v>
      </c>
      <c r="K2890" s="14">
        <f t="shared" si="2"/>
        <v>883.3671402</v>
      </c>
      <c r="L2890" s="15">
        <f t="shared" si="3"/>
        <v>0.1166328598</v>
      </c>
      <c r="M2890" s="15">
        <f t="shared" si="4"/>
        <v>-0.1166328598</v>
      </c>
      <c r="N2890" s="8">
        <f t="shared" si="5"/>
        <v>226</v>
      </c>
    </row>
    <row r="2891" ht="12.75" customHeight="1">
      <c r="A2891" s="7">
        <v>44391.0</v>
      </c>
      <c r="B2891" s="8" t="s">
        <v>372</v>
      </c>
      <c r="C2891" s="8" t="s">
        <v>373</v>
      </c>
      <c r="D2891" s="11">
        <v>2.6695412156E10</v>
      </c>
      <c r="E2891" s="8" t="s">
        <v>20</v>
      </c>
      <c r="F2891" s="8" t="str">
        <f t="shared" si="1"/>
        <v>SELL</v>
      </c>
      <c r="G2891" s="12">
        <v>40.594734</v>
      </c>
      <c r="H2891" s="12">
        <v>1000.0</v>
      </c>
      <c r="I2891" s="7">
        <v>44568.0</v>
      </c>
      <c r="J2891" s="14">
        <v>41.422993</v>
      </c>
      <c r="K2891" s="14">
        <f t="shared" si="2"/>
        <v>1020.403114</v>
      </c>
      <c r="L2891" s="15">
        <f t="shared" si="3"/>
        <v>-0.02040311435</v>
      </c>
      <c r="M2891" s="15">
        <f t="shared" si="4"/>
        <v>0.02040311435</v>
      </c>
      <c r="N2891" s="8">
        <f t="shared" si="5"/>
        <v>177</v>
      </c>
    </row>
    <row r="2892" ht="12.75" customHeight="1">
      <c r="A2892" s="16">
        <v>44392.0</v>
      </c>
      <c r="B2892" s="8" t="s">
        <v>1512</v>
      </c>
      <c r="C2892" s="8" t="s">
        <v>1513</v>
      </c>
      <c r="D2892" s="11">
        <v>6.664923372E10</v>
      </c>
      <c r="E2892" s="18" t="s">
        <v>24</v>
      </c>
      <c r="F2892" s="17" t="str">
        <f t="shared" si="1"/>
        <v>BUY</v>
      </c>
      <c r="G2892" s="12">
        <v>123.819595</v>
      </c>
      <c r="H2892" s="12">
        <v>1000.0</v>
      </c>
      <c r="I2892" s="16">
        <v>44536.0</v>
      </c>
      <c r="J2892" s="14">
        <v>115.580002</v>
      </c>
      <c r="K2892" s="14">
        <f t="shared" si="2"/>
        <v>933.4548542</v>
      </c>
      <c r="L2892" s="15">
        <f t="shared" si="3"/>
        <v>-0.06654514578</v>
      </c>
      <c r="M2892" s="15">
        <f t="shared" si="4"/>
        <v>0.06654514578</v>
      </c>
      <c r="N2892" s="8">
        <f t="shared" si="5"/>
        <v>144</v>
      </c>
    </row>
    <row r="2893" ht="12.75" customHeight="1">
      <c r="A2893" s="7">
        <v>44396.0</v>
      </c>
      <c r="B2893" s="8" t="s">
        <v>69</v>
      </c>
      <c r="C2893" s="8" t="s">
        <v>70</v>
      </c>
      <c r="D2893" s="11">
        <v>2.31528133463E11</v>
      </c>
      <c r="E2893" s="8" t="s">
        <v>24</v>
      </c>
      <c r="F2893" s="8" t="str">
        <f t="shared" si="1"/>
        <v>BUY</v>
      </c>
      <c r="G2893" s="12">
        <v>35.222363</v>
      </c>
      <c r="H2893" s="12">
        <v>1000.0</v>
      </c>
      <c r="I2893" s="7">
        <v>44474.0</v>
      </c>
      <c r="J2893" s="14">
        <v>42.391396</v>
      </c>
      <c r="K2893" s="14">
        <f t="shared" si="2"/>
        <v>1203.536401</v>
      </c>
      <c r="L2893" s="15">
        <f t="shared" si="3"/>
        <v>0.203536401</v>
      </c>
      <c r="M2893" s="15">
        <f t="shared" si="4"/>
        <v>-0.203536401</v>
      </c>
      <c r="N2893" s="8">
        <f t="shared" si="5"/>
        <v>78</v>
      </c>
    </row>
    <row r="2894" ht="12.75" customHeight="1">
      <c r="A2894" s="7">
        <v>44396.0</v>
      </c>
      <c r="B2894" s="8" t="s">
        <v>107</v>
      </c>
      <c r="C2894" s="8" t="s">
        <v>108</v>
      </c>
      <c r="D2894" s="11">
        <v>8.1360823648E10</v>
      </c>
      <c r="E2894" s="8" t="s">
        <v>24</v>
      </c>
      <c r="F2894" s="8" t="str">
        <f t="shared" si="1"/>
        <v>BUY</v>
      </c>
      <c r="G2894" s="12">
        <v>59.697544</v>
      </c>
      <c r="H2894" s="12">
        <v>1000.0</v>
      </c>
      <c r="I2894" s="7">
        <v>44477.0</v>
      </c>
      <c r="J2894" s="14">
        <v>66.861847</v>
      </c>
      <c r="K2894" s="14">
        <f t="shared" si="2"/>
        <v>1120.010012</v>
      </c>
      <c r="L2894" s="15">
        <f t="shared" si="3"/>
        <v>0.1200100125</v>
      </c>
      <c r="M2894" s="15">
        <f t="shared" si="4"/>
        <v>-0.1200100125</v>
      </c>
      <c r="N2894" s="8">
        <f t="shared" si="5"/>
        <v>81</v>
      </c>
    </row>
    <row r="2895" ht="12.75" customHeight="1">
      <c r="A2895" s="7">
        <v>44396.0</v>
      </c>
      <c r="B2895" s="8" t="s">
        <v>173</v>
      </c>
      <c r="C2895" s="8" t="s">
        <v>174</v>
      </c>
      <c r="D2895" s="11">
        <v>1.21670003777E11</v>
      </c>
      <c r="E2895" s="8" t="s">
        <v>24</v>
      </c>
      <c r="F2895" s="8" t="str">
        <f t="shared" si="1"/>
        <v>BUY</v>
      </c>
      <c r="G2895" s="12">
        <v>74.372925</v>
      </c>
      <c r="H2895" s="12">
        <v>1000.0</v>
      </c>
      <c r="I2895" s="7">
        <v>44396.0</v>
      </c>
      <c r="J2895" s="14">
        <v>74.372925</v>
      </c>
      <c r="K2895" s="14">
        <f t="shared" si="2"/>
        <v>1000</v>
      </c>
      <c r="L2895" s="15">
        <f t="shared" si="3"/>
        <v>0</v>
      </c>
      <c r="M2895" s="15">
        <f t="shared" si="4"/>
        <v>0</v>
      </c>
      <c r="N2895" s="8">
        <f t="shared" si="5"/>
        <v>0</v>
      </c>
    </row>
    <row r="2896" ht="12.75" customHeight="1">
      <c r="A2896" s="7">
        <v>44396.0</v>
      </c>
      <c r="B2896" s="8" t="s">
        <v>330</v>
      </c>
      <c r="C2896" s="8" t="s">
        <v>331</v>
      </c>
      <c r="D2896" s="11">
        <v>6.96689835E10</v>
      </c>
      <c r="E2896" s="8" t="s">
        <v>24</v>
      </c>
      <c r="F2896" s="8" t="str">
        <f t="shared" si="1"/>
        <v>BUY</v>
      </c>
      <c r="G2896" s="12">
        <v>277.16</v>
      </c>
      <c r="H2896" s="12">
        <v>1000.0</v>
      </c>
      <c r="I2896" s="16">
        <v>44727.0</v>
      </c>
      <c r="J2896" s="14">
        <v>226.15</v>
      </c>
      <c r="K2896" s="14">
        <f t="shared" si="2"/>
        <v>815.9546832</v>
      </c>
      <c r="L2896" s="15">
        <f t="shared" si="3"/>
        <v>-0.1840453168</v>
      </c>
      <c r="M2896" s="15">
        <f t="shared" si="4"/>
        <v>0.1840453168</v>
      </c>
      <c r="N2896" s="8">
        <f t="shared" si="5"/>
        <v>331</v>
      </c>
    </row>
    <row r="2897" ht="12.75" customHeight="1">
      <c r="A2897" s="7">
        <v>44397.0</v>
      </c>
      <c r="B2897" s="8" t="s">
        <v>549</v>
      </c>
      <c r="C2897" s="8" t="s">
        <v>550</v>
      </c>
      <c r="D2897" s="11">
        <v>2.0361631721E10</v>
      </c>
      <c r="E2897" s="8" t="s">
        <v>20</v>
      </c>
      <c r="F2897" s="8" t="str">
        <f t="shared" si="1"/>
        <v>SELL</v>
      </c>
      <c r="G2897" s="12">
        <v>21.190001</v>
      </c>
      <c r="H2897" s="12">
        <v>1000.0</v>
      </c>
      <c r="I2897" s="7">
        <v>44531.0</v>
      </c>
      <c r="J2897" s="14">
        <v>16.379999</v>
      </c>
      <c r="K2897" s="14">
        <f t="shared" si="2"/>
        <v>773.0060513</v>
      </c>
      <c r="L2897" s="15">
        <f t="shared" si="3"/>
        <v>0.2269939487</v>
      </c>
      <c r="M2897" s="15">
        <f t="shared" si="4"/>
        <v>-0.2269939487</v>
      </c>
      <c r="N2897" s="8">
        <f t="shared" si="5"/>
        <v>134</v>
      </c>
    </row>
    <row r="2898" ht="12.75" customHeight="1">
      <c r="A2898" s="7">
        <v>44397.0</v>
      </c>
      <c r="B2898" s="8" t="s">
        <v>3065</v>
      </c>
      <c r="C2898" s="8" t="s">
        <v>3066</v>
      </c>
      <c r="D2898" s="11">
        <v>3.0505534704E10</v>
      </c>
      <c r="E2898" s="8" t="s">
        <v>24</v>
      </c>
      <c r="F2898" s="8" t="str">
        <f t="shared" si="1"/>
        <v>BUY</v>
      </c>
      <c r="G2898" s="12">
        <v>22.18</v>
      </c>
      <c r="H2898" s="12">
        <v>1000.0</v>
      </c>
      <c r="I2898" s="7">
        <v>44456.0</v>
      </c>
      <c r="J2898" s="14">
        <v>28.709999</v>
      </c>
      <c r="K2898" s="14">
        <f t="shared" si="2"/>
        <v>1294.409333</v>
      </c>
      <c r="L2898" s="15">
        <f t="shared" si="3"/>
        <v>0.2944093327</v>
      </c>
      <c r="M2898" s="15">
        <f t="shared" si="4"/>
        <v>-0.2944093327</v>
      </c>
      <c r="N2898" s="8">
        <f t="shared" si="5"/>
        <v>59</v>
      </c>
    </row>
    <row r="2899" ht="12.75" customHeight="1">
      <c r="A2899" s="7">
        <v>44400.0</v>
      </c>
      <c r="B2899" s="8" t="s">
        <v>270</v>
      </c>
      <c r="C2899" s="8" t="s">
        <v>271</v>
      </c>
      <c r="D2899" s="11">
        <v>1.30378753979E11</v>
      </c>
      <c r="E2899" s="8" t="s">
        <v>24</v>
      </c>
      <c r="F2899" s="8" t="str">
        <f t="shared" si="1"/>
        <v>BUY</v>
      </c>
      <c r="G2899" s="12">
        <v>64.12735</v>
      </c>
      <c r="H2899" s="12">
        <v>1000.0</v>
      </c>
      <c r="I2899" s="16">
        <v>44529.0</v>
      </c>
      <c r="J2899" s="14">
        <v>51.689674</v>
      </c>
      <c r="K2899" s="14">
        <f t="shared" si="2"/>
        <v>806.0472482</v>
      </c>
      <c r="L2899" s="15">
        <f t="shared" si="3"/>
        <v>-0.1939527518</v>
      </c>
      <c r="M2899" s="15">
        <f t="shared" si="4"/>
        <v>0.1939527518</v>
      </c>
      <c r="N2899" s="8">
        <f t="shared" si="5"/>
        <v>129</v>
      </c>
    </row>
    <row r="2900" ht="12.75" customHeight="1">
      <c r="A2900" s="7">
        <v>44400.0</v>
      </c>
      <c r="B2900" s="8" t="s">
        <v>150</v>
      </c>
      <c r="C2900" s="8" t="s">
        <v>151</v>
      </c>
      <c r="D2900" s="11">
        <v>2.353183809372E12</v>
      </c>
      <c r="E2900" s="8" t="s">
        <v>24</v>
      </c>
      <c r="F2900" s="8" t="str">
        <f t="shared" si="1"/>
        <v>BUY</v>
      </c>
      <c r="G2900" s="12">
        <v>283.97</v>
      </c>
      <c r="H2900" s="12">
        <v>1000.0</v>
      </c>
      <c r="I2900" s="7">
        <v>44405.0</v>
      </c>
      <c r="J2900" s="14">
        <v>280.59</v>
      </c>
      <c r="K2900" s="14">
        <f t="shared" si="2"/>
        <v>988.0973342</v>
      </c>
      <c r="L2900" s="15">
        <f t="shared" si="3"/>
        <v>-0.01190266577</v>
      </c>
      <c r="M2900" s="15">
        <f t="shared" si="4"/>
        <v>0.01190266577</v>
      </c>
      <c r="N2900" s="8">
        <f t="shared" si="5"/>
        <v>5</v>
      </c>
    </row>
    <row r="2901" ht="12.75" customHeight="1">
      <c r="A2901" s="16">
        <v>44400.0</v>
      </c>
      <c r="B2901" s="8" t="s">
        <v>61</v>
      </c>
      <c r="C2901" s="8" t="s">
        <v>62</v>
      </c>
      <c r="D2901" s="11">
        <v>4.44889529764E11</v>
      </c>
      <c r="E2901" s="17" t="s">
        <v>20</v>
      </c>
      <c r="F2901" s="18" t="str">
        <f t="shared" si="1"/>
        <v>SELL</v>
      </c>
      <c r="G2901" s="12">
        <v>52.04</v>
      </c>
      <c r="H2901" s="12">
        <v>1000.0</v>
      </c>
      <c r="I2901" s="16">
        <v>44727.0</v>
      </c>
      <c r="J2901" s="14">
        <v>90.97</v>
      </c>
      <c r="K2901" s="14">
        <f t="shared" si="2"/>
        <v>1748.078401</v>
      </c>
      <c r="L2901" s="15">
        <f t="shared" si="3"/>
        <v>-0.7480784012</v>
      </c>
      <c r="M2901" s="15">
        <f t="shared" si="4"/>
        <v>0.7480784012</v>
      </c>
      <c r="N2901" s="8">
        <f t="shared" si="5"/>
        <v>327</v>
      </c>
    </row>
    <row r="2902" ht="12.75" customHeight="1">
      <c r="A2902" s="7">
        <v>44403.0</v>
      </c>
      <c r="B2902" s="8" t="s">
        <v>1091</v>
      </c>
      <c r="C2902" s="8" t="s">
        <v>1092</v>
      </c>
      <c r="D2902" s="11">
        <v>2.25576883451E11</v>
      </c>
      <c r="E2902" s="8" t="s">
        <v>24</v>
      </c>
      <c r="F2902" s="8" t="str">
        <f t="shared" si="1"/>
        <v>BUY</v>
      </c>
      <c r="G2902" s="12">
        <v>191.759995</v>
      </c>
      <c r="H2902" s="12">
        <v>1000.0</v>
      </c>
      <c r="I2902" s="16">
        <v>44727.0</v>
      </c>
      <c r="J2902" s="14">
        <v>108.029999</v>
      </c>
      <c r="K2902" s="14">
        <f t="shared" si="2"/>
        <v>563.36046</v>
      </c>
      <c r="L2902" s="15">
        <f t="shared" si="3"/>
        <v>-0.43663954</v>
      </c>
      <c r="M2902" s="15">
        <f t="shared" si="4"/>
        <v>0.43663954</v>
      </c>
      <c r="N2902" s="8">
        <f t="shared" si="5"/>
        <v>324</v>
      </c>
    </row>
    <row r="2903" ht="12.75" customHeight="1">
      <c r="A2903" s="7">
        <v>44404.0</v>
      </c>
      <c r="B2903" s="8" t="s">
        <v>173</v>
      </c>
      <c r="C2903" s="8" t="s">
        <v>174</v>
      </c>
      <c r="D2903" s="11">
        <v>1.21670003777E11</v>
      </c>
      <c r="E2903" s="8" t="s">
        <v>20</v>
      </c>
      <c r="F2903" s="8" t="str">
        <f t="shared" si="1"/>
        <v>SELL</v>
      </c>
      <c r="G2903" s="12">
        <v>81.066467</v>
      </c>
      <c r="H2903" s="12">
        <v>1000.0</v>
      </c>
      <c r="I2903" s="7">
        <v>44404.0</v>
      </c>
      <c r="J2903" s="14">
        <v>81.066467</v>
      </c>
      <c r="K2903" s="14">
        <f t="shared" si="2"/>
        <v>1000</v>
      </c>
      <c r="L2903" s="15">
        <f t="shared" si="3"/>
        <v>0</v>
      </c>
      <c r="M2903" s="15">
        <f t="shared" si="4"/>
        <v>0</v>
      </c>
      <c r="N2903" s="8">
        <f t="shared" si="5"/>
        <v>0</v>
      </c>
    </row>
    <row r="2904" ht="12.75" customHeight="1">
      <c r="A2904" s="16">
        <v>44404.0</v>
      </c>
      <c r="B2904" s="8" t="s">
        <v>380</v>
      </c>
      <c r="C2904" s="8" t="s">
        <v>381</v>
      </c>
      <c r="D2904" s="11">
        <v>6.82995534313E11</v>
      </c>
      <c r="E2904" s="18" t="s">
        <v>24</v>
      </c>
      <c r="F2904" s="17" t="str">
        <f t="shared" si="1"/>
        <v>BUY</v>
      </c>
      <c r="G2904" s="12">
        <v>214.926666</v>
      </c>
      <c r="H2904" s="12">
        <v>1000.0</v>
      </c>
      <c r="I2904" s="16">
        <v>44406.0</v>
      </c>
      <c r="J2904" s="14">
        <v>225.78334</v>
      </c>
      <c r="K2904" s="14">
        <f t="shared" si="2"/>
        <v>1050.513388</v>
      </c>
      <c r="L2904" s="15">
        <f t="shared" si="3"/>
        <v>0.05051338767</v>
      </c>
      <c r="M2904" s="15">
        <f t="shared" si="4"/>
        <v>-0.05051338767</v>
      </c>
      <c r="N2904" s="8">
        <f t="shared" si="5"/>
        <v>2</v>
      </c>
    </row>
    <row r="2905" ht="12.75" customHeight="1">
      <c r="A2905" s="7">
        <v>44405.0</v>
      </c>
      <c r="B2905" s="8" t="s">
        <v>117</v>
      </c>
      <c r="C2905" s="8" t="s">
        <v>118</v>
      </c>
      <c r="D2905" s="11">
        <v>1.36600252096E11</v>
      </c>
      <c r="E2905" s="8" t="s">
        <v>24</v>
      </c>
      <c r="F2905" s="8" t="str">
        <f t="shared" si="1"/>
        <v>BUY</v>
      </c>
      <c r="G2905" s="12">
        <v>49.37738</v>
      </c>
      <c r="H2905" s="12">
        <v>1000.0</v>
      </c>
      <c r="I2905" s="7">
        <v>44516.0</v>
      </c>
      <c r="J2905" s="14">
        <v>47.724136</v>
      </c>
      <c r="K2905" s="14">
        <f t="shared" si="2"/>
        <v>966.5181911</v>
      </c>
      <c r="L2905" s="15">
        <f t="shared" si="3"/>
        <v>-0.03348180888</v>
      </c>
      <c r="M2905" s="15">
        <f t="shared" si="4"/>
        <v>0.03348180888</v>
      </c>
      <c r="N2905" s="8">
        <f t="shared" si="5"/>
        <v>111</v>
      </c>
    </row>
    <row r="2906" ht="12.75" customHeight="1">
      <c r="A2906" s="7">
        <v>44405.0</v>
      </c>
      <c r="B2906" s="8" t="s">
        <v>150</v>
      </c>
      <c r="C2906" s="8" t="s">
        <v>151</v>
      </c>
      <c r="D2906" s="11">
        <v>2.353183809372E12</v>
      </c>
      <c r="E2906" s="8" t="s">
        <v>20</v>
      </c>
      <c r="F2906" s="8" t="str">
        <f t="shared" si="1"/>
        <v>SELL</v>
      </c>
      <c r="G2906" s="12">
        <v>280.59</v>
      </c>
      <c r="H2906" s="12">
        <v>1000.0</v>
      </c>
      <c r="I2906" s="16">
        <v>44727.0</v>
      </c>
      <c r="J2906" s="14">
        <v>248.82</v>
      </c>
      <c r="K2906" s="14">
        <f t="shared" si="2"/>
        <v>886.774297</v>
      </c>
      <c r="L2906" s="15">
        <f t="shared" si="3"/>
        <v>0.113225703</v>
      </c>
      <c r="M2906" s="15">
        <f t="shared" si="4"/>
        <v>-0.113225703</v>
      </c>
      <c r="N2906" s="8">
        <f t="shared" si="5"/>
        <v>322</v>
      </c>
    </row>
    <row r="2907" ht="12.75" customHeight="1">
      <c r="A2907" s="7">
        <v>44405.0</v>
      </c>
      <c r="B2907" s="8" t="s">
        <v>644</v>
      </c>
      <c r="C2907" s="8" t="s">
        <v>645</v>
      </c>
      <c r="D2907" s="11">
        <v>6.9650124965E10</v>
      </c>
      <c r="E2907" s="8" t="s">
        <v>20</v>
      </c>
      <c r="F2907" s="8" t="str">
        <f t="shared" si="1"/>
        <v>SELL</v>
      </c>
      <c r="G2907" s="12">
        <v>74.494926</v>
      </c>
      <c r="H2907" s="12">
        <v>1000.0</v>
      </c>
      <c r="I2907" s="16">
        <v>44727.0</v>
      </c>
      <c r="J2907" s="14">
        <v>58.51796</v>
      </c>
      <c r="K2907" s="14">
        <f t="shared" si="2"/>
        <v>785.5294735</v>
      </c>
      <c r="L2907" s="15">
        <f t="shared" si="3"/>
        <v>0.2144705265</v>
      </c>
      <c r="M2907" s="15">
        <f t="shared" si="4"/>
        <v>-0.2144705265</v>
      </c>
      <c r="N2907" s="8">
        <f t="shared" si="5"/>
        <v>322</v>
      </c>
    </row>
    <row r="2908" ht="12.75" customHeight="1">
      <c r="A2908" s="7">
        <v>44406.0</v>
      </c>
      <c r="B2908" s="8" t="s">
        <v>3413</v>
      </c>
      <c r="C2908" s="8" t="s">
        <v>3414</v>
      </c>
      <c r="D2908" s="11">
        <v>1.4050167706E10</v>
      </c>
      <c r="E2908" s="8" t="s">
        <v>20</v>
      </c>
      <c r="F2908" s="8" t="str">
        <f t="shared" si="1"/>
        <v>SELL</v>
      </c>
      <c r="G2908" s="12">
        <v>23.35</v>
      </c>
      <c r="H2908" s="12">
        <v>1000.0</v>
      </c>
      <c r="I2908" s="7">
        <v>44477.0</v>
      </c>
      <c r="J2908" s="14">
        <v>23.23</v>
      </c>
      <c r="K2908" s="14">
        <f t="shared" si="2"/>
        <v>994.8608137</v>
      </c>
      <c r="L2908" s="15">
        <f t="shared" si="3"/>
        <v>0.005139186296</v>
      </c>
      <c r="M2908" s="15">
        <f t="shared" si="4"/>
        <v>-0.005139186296</v>
      </c>
      <c r="N2908" s="8">
        <f t="shared" si="5"/>
        <v>71</v>
      </c>
    </row>
    <row r="2909" ht="12.75" customHeight="1">
      <c r="A2909" s="16">
        <v>44406.0</v>
      </c>
      <c r="B2909" s="8" t="s">
        <v>380</v>
      </c>
      <c r="C2909" s="8" t="s">
        <v>381</v>
      </c>
      <c r="D2909" s="11">
        <v>6.82995534313E11</v>
      </c>
      <c r="E2909" s="17" t="s">
        <v>20</v>
      </c>
      <c r="F2909" s="18" t="str">
        <f t="shared" si="1"/>
        <v>SELL</v>
      </c>
      <c r="G2909" s="12">
        <v>225.78334</v>
      </c>
      <c r="H2909" s="12">
        <v>1000.0</v>
      </c>
      <c r="I2909" s="16">
        <v>44543.0</v>
      </c>
      <c r="J2909" s="14">
        <v>322.136658</v>
      </c>
      <c r="K2909" s="14">
        <f t="shared" si="2"/>
        <v>1426.75123</v>
      </c>
      <c r="L2909" s="15">
        <f t="shared" si="3"/>
        <v>-0.4267512297</v>
      </c>
      <c r="M2909" s="15">
        <f t="shared" si="4"/>
        <v>0.4267512297</v>
      </c>
      <c r="N2909" s="8">
        <f t="shared" si="5"/>
        <v>137</v>
      </c>
    </row>
    <row r="2910" ht="12.75" customHeight="1">
      <c r="A2910" s="7">
        <v>44410.0</v>
      </c>
      <c r="B2910" s="8" t="s">
        <v>350</v>
      </c>
      <c r="C2910" s="8" t="s">
        <v>351</v>
      </c>
      <c r="D2910" s="11">
        <v>4.3755559519E10</v>
      </c>
      <c r="E2910" s="8" t="s">
        <v>24</v>
      </c>
      <c r="F2910" s="8" t="str">
        <f t="shared" si="1"/>
        <v>BUY</v>
      </c>
      <c r="G2910" s="12">
        <v>166.610001</v>
      </c>
      <c r="H2910" s="12">
        <v>1000.0</v>
      </c>
      <c r="I2910" s="16">
        <v>44727.0</v>
      </c>
      <c r="J2910" s="14">
        <v>144.820007</v>
      </c>
      <c r="K2910" s="14">
        <f t="shared" si="2"/>
        <v>869.2155701</v>
      </c>
      <c r="L2910" s="15">
        <f t="shared" si="3"/>
        <v>-0.1307844299</v>
      </c>
      <c r="M2910" s="15">
        <f t="shared" si="4"/>
        <v>0.1307844299</v>
      </c>
      <c r="N2910" s="8">
        <f t="shared" si="5"/>
        <v>317</v>
      </c>
    </row>
    <row r="2911" ht="12.75" customHeight="1">
      <c r="A2911" s="7">
        <v>44410.0</v>
      </c>
      <c r="B2911" s="8" t="s">
        <v>2424</v>
      </c>
      <c r="C2911" s="8" t="s">
        <v>2425</v>
      </c>
      <c r="D2911" s="11">
        <v>4.0836250624E10</v>
      </c>
      <c r="E2911" s="8" t="s">
        <v>24</v>
      </c>
      <c r="F2911" s="8" t="str">
        <f t="shared" si="1"/>
        <v>BUY</v>
      </c>
      <c r="G2911" s="12">
        <v>8.09</v>
      </c>
      <c r="H2911" s="12">
        <v>1000.0</v>
      </c>
      <c r="I2911" s="16">
        <v>44615.0</v>
      </c>
      <c r="J2911" s="14">
        <v>8.57</v>
      </c>
      <c r="K2911" s="14">
        <f t="shared" si="2"/>
        <v>1059.332509</v>
      </c>
      <c r="L2911" s="15">
        <f t="shared" si="3"/>
        <v>0.05933250927</v>
      </c>
      <c r="M2911" s="15">
        <f t="shared" si="4"/>
        <v>-0.05933250927</v>
      </c>
      <c r="N2911" s="8">
        <f t="shared" si="5"/>
        <v>205</v>
      </c>
    </row>
    <row r="2912" ht="12.75" customHeight="1">
      <c r="A2912" s="7">
        <v>44410.0</v>
      </c>
      <c r="B2912" s="8" t="s">
        <v>1847</v>
      </c>
      <c r="C2912" s="8" t="s">
        <v>1848</v>
      </c>
      <c r="D2912" s="11">
        <v>1.1164249786E10</v>
      </c>
      <c r="E2912" s="8" t="s">
        <v>20</v>
      </c>
      <c r="F2912" s="8" t="str">
        <f t="shared" si="1"/>
        <v>SELL</v>
      </c>
      <c r="G2912" s="12">
        <v>421.369995</v>
      </c>
      <c r="H2912" s="12">
        <v>1000.0</v>
      </c>
      <c r="I2912" s="7">
        <v>44655.0</v>
      </c>
      <c r="J2912" s="14">
        <v>134.589996</v>
      </c>
      <c r="K2912" s="14">
        <f t="shared" si="2"/>
        <v>319.4104886</v>
      </c>
      <c r="L2912" s="15">
        <f t="shared" si="3"/>
        <v>0.6805895114</v>
      </c>
      <c r="M2912" s="15">
        <f t="shared" si="4"/>
        <v>-0.6805895114</v>
      </c>
      <c r="N2912" s="8">
        <f t="shared" si="5"/>
        <v>245</v>
      </c>
    </row>
    <row r="2913" ht="12.75" customHeight="1">
      <c r="A2913" s="7">
        <v>44411.0</v>
      </c>
      <c r="B2913" s="8" t="s">
        <v>570</v>
      </c>
      <c r="C2913" s="8" t="s">
        <v>571</v>
      </c>
      <c r="D2913" s="11">
        <v>2.1462870977E10</v>
      </c>
      <c r="E2913" s="8" t="s">
        <v>20</v>
      </c>
      <c r="F2913" s="8" t="str">
        <f t="shared" si="1"/>
        <v>SELL</v>
      </c>
      <c r="G2913" s="12">
        <v>44.186344</v>
      </c>
      <c r="H2913" s="12">
        <v>1000.0</v>
      </c>
      <c r="I2913" s="16">
        <v>44727.0</v>
      </c>
      <c r="J2913" s="14">
        <v>43.528297</v>
      </c>
      <c r="K2913" s="14">
        <f t="shared" si="2"/>
        <v>985.1074576</v>
      </c>
      <c r="L2913" s="15">
        <f t="shared" si="3"/>
        <v>0.01489254237</v>
      </c>
      <c r="M2913" s="15">
        <f t="shared" si="4"/>
        <v>-0.01489254237</v>
      </c>
      <c r="N2913" s="8">
        <f t="shared" si="5"/>
        <v>316</v>
      </c>
    </row>
    <row r="2914" ht="12.75" customHeight="1">
      <c r="A2914" s="7">
        <v>44412.0</v>
      </c>
      <c r="B2914" s="8" t="s">
        <v>1244</v>
      </c>
      <c r="C2914" s="8" t="s">
        <v>1245</v>
      </c>
      <c r="D2914" s="11">
        <v>4.5112117713E10</v>
      </c>
      <c r="E2914" s="8" t="s">
        <v>20</v>
      </c>
      <c r="F2914" s="8" t="str">
        <f t="shared" si="1"/>
        <v>SELL</v>
      </c>
      <c r="G2914" s="12">
        <v>56.05</v>
      </c>
      <c r="H2914" s="12">
        <v>1000.0</v>
      </c>
      <c r="I2914" s="16">
        <v>44727.0</v>
      </c>
      <c r="J2914" s="14">
        <v>80.2</v>
      </c>
      <c r="K2914" s="14">
        <f t="shared" si="2"/>
        <v>1430.865299</v>
      </c>
      <c r="L2914" s="15">
        <f t="shared" si="3"/>
        <v>-0.4308652988</v>
      </c>
      <c r="M2914" s="15">
        <f t="shared" si="4"/>
        <v>0.4308652988</v>
      </c>
      <c r="N2914" s="8">
        <f t="shared" si="5"/>
        <v>315</v>
      </c>
    </row>
    <row r="2915" ht="12.75" customHeight="1">
      <c r="A2915" s="7">
        <v>44412.0</v>
      </c>
      <c r="B2915" s="8" t="s">
        <v>1216</v>
      </c>
      <c r="C2915" s="8" t="s">
        <v>1217</v>
      </c>
      <c r="D2915" s="11">
        <v>1.53571818E10</v>
      </c>
      <c r="E2915" s="8" t="s">
        <v>24</v>
      </c>
      <c r="F2915" s="8" t="str">
        <f t="shared" si="1"/>
        <v>BUY</v>
      </c>
      <c r="G2915" s="12">
        <v>112.410004</v>
      </c>
      <c r="H2915" s="12">
        <v>1000.0</v>
      </c>
      <c r="I2915" s="16">
        <v>44727.0</v>
      </c>
      <c r="J2915" s="14">
        <v>91.040001</v>
      </c>
      <c r="K2915" s="14">
        <f t="shared" si="2"/>
        <v>809.8923384</v>
      </c>
      <c r="L2915" s="15">
        <f t="shared" si="3"/>
        <v>-0.1901076616</v>
      </c>
      <c r="M2915" s="15">
        <f t="shared" si="4"/>
        <v>0.1901076616</v>
      </c>
      <c r="N2915" s="8">
        <f t="shared" si="5"/>
        <v>315</v>
      </c>
    </row>
    <row r="2916" ht="12.75" customHeight="1">
      <c r="A2916" s="7">
        <v>44412.0</v>
      </c>
      <c r="B2916" s="8" t="s">
        <v>847</v>
      </c>
      <c r="C2916" s="8" t="s">
        <v>848</v>
      </c>
      <c r="D2916" s="11">
        <v>6.0039286518E10</v>
      </c>
      <c r="E2916" s="8" t="s">
        <v>20</v>
      </c>
      <c r="F2916" s="8" t="str">
        <f t="shared" si="1"/>
        <v>SELL</v>
      </c>
      <c r="G2916" s="12">
        <v>46.01</v>
      </c>
      <c r="H2916" s="12">
        <v>1000.0</v>
      </c>
      <c r="I2916" s="16">
        <v>44727.0</v>
      </c>
      <c r="J2916" s="14">
        <v>43.94</v>
      </c>
      <c r="K2916" s="14">
        <f t="shared" si="2"/>
        <v>955.0097805</v>
      </c>
      <c r="L2916" s="15">
        <f t="shared" si="3"/>
        <v>0.04499021952</v>
      </c>
      <c r="M2916" s="15">
        <f t="shared" si="4"/>
        <v>-0.04499021952</v>
      </c>
      <c r="N2916" s="8">
        <f t="shared" si="5"/>
        <v>315</v>
      </c>
    </row>
    <row r="2917" ht="12.75" customHeight="1">
      <c r="A2917" s="7">
        <v>44413.0</v>
      </c>
      <c r="B2917" s="8" t="s">
        <v>597</v>
      </c>
      <c r="C2917" s="8" t="s">
        <v>598</v>
      </c>
      <c r="D2917" s="11">
        <v>1.1137638E10</v>
      </c>
      <c r="E2917" s="8" t="s">
        <v>24</v>
      </c>
      <c r="F2917" s="8" t="str">
        <f t="shared" si="1"/>
        <v>BUY</v>
      </c>
      <c r="G2917" s="12">
        <v>89.669456</v>
      </c>
      <c r="H2917" s="12">
        <v>1000.0</v>
      </c>
      <c r="I2917" s="16">
        <v>44649.0</v>
      </c>
      <c r="J2917" s="14">
        <v>126.969437</v>
      </c>
      <c r="K2917" s="14">
        <f t="shared" si="2"/>
        <v>1415.971978</v>
      </c>
      <c r="L2917" s="15">
        <f t="shared" si="3"/>
        <v>0.4159719782</v>
      </c>
      <c r="M2917" s="15">
        <f t="shared" si="4"/>
        <v>-0.4159719782</v>
      </c>
      <c r="N2917" s="8">
        <f t="shared" si="5"/>
        <v>236</v>
      </c>
    </row>
    <row r="2918" ht="12.75" customHeight="1">
      <c r="A2918" s="16">
        <v>44413.0</v>
      </c>
      <c r="B2918" s="8" t="s">
        <v>2563</v>
      </c>
      <c r="C2918" s="8" t="s">
        <v>2564</v>
      </c>
      <c r="D2918" s="11">
        <v>9.0444963415E10</v>
      </c>
      <c r="E2918" s="17" t="s">
        <v>20</v>
      </c>
      <c r="F2918" s="18" t="str">
        <f t="shared" si="1"/>
        <v>SELL</v>
      </c>
      <c r="G2918" s="12">
        <v>43.07</v>
      </c>
      <c r="H2918" s="12">
        <v>1000.0</v>
      </c>
      <c r="I2918" s="16">
        <v>44417.0</v>
      </c>
      <c r="J2918" s="14">
        <v>43.25</v>
      </c>
      <c r="K2918" s="14">
        <f t="shared" si="2"/>
        <v>1004.179243</v>
      </c>
      <c r="L2918" s="15">
        <f t="shared" si="3"/>
        <v>-0.004179243093</v>
      </c>
      <c r="M2918" s="15">
        <f t="shared" si="4"/>
        <v>0.004179243093</v>
      </c>
      <c r="N2918" s="8">
        <f t="shared" si="5"/>
        <v>4</v>
      </c>
    </row>
    <row r="2919" ht="12.75" customHeight="1">
      <c r="A2919" s="16">
        <v>44413.0</v>
      </c>
      <c r="B2919" s="8" t="s">
        <v>453</v>
      </c>
      <c r="C2919" s="8" t="s">
        <v>454</v>
      </c>
      <c r="D2919" s="11">
        <v>1.678618192E10</v>
      </c>
      <c r="E2919" s="17" t="s">
        <v>20</v>
      </c>
      <c r="F2919" s="18" t="str">
        <f t="shared" si="1"/>
        <v>SELL</v>
      </c>
      <c r="G2919" s="12">
        <v>55.714443</v>
      </c>
      <c r="H2919" s="12">
        <v>1000.0</v>
      </c>
      <c r="I2919" s="16">
        <v>44413.0</v>
      </c>
      <c r="J2919" s="14">
        <v>55.714443</v>
      </c>
      <c r="K2919" s="14">
        <f t="shared" si="2"/>
        <v>1000</v>
      </c>
      <c r="L2919" s="15">
        <f t="shared" si="3"/>
        <v>0</v>
      </c>
      <c r="M2919" s="15">
        <f t="shared" si="4"/>
        <v>0</v>
      </c>
      <c r="N2919" s="8">
        <f t="shared" si="5"/>
        <v>0</v>
      </c>
    </row>
    <row r="2920" ht="12.75" customHeight="1">
      <c r="A2920" s="7">
        <v>44417.0</v>
      </c>
      <c r="B2920" s="8" t="s">
        <v>1041</v>
      </c>
      <c r="C2920" s="8" t="s">
        <v>1042</v>
      </c>
      <c r="D2920" s="11">
        <v>6.3265075139E10</v>
      </c>
      <c r="E2920" s="8" t="s">
        <v>24</v>
      </c>
      <c r="F2920" s="8" t="str">
        <f t="shared" si="1"/>
        <v>BUY</v>
      </c>
      <c r="G2920" s="12">
        <v>262.749023</v>
      </c>
      <c r="H2920" s="12">
        <v>1000.0</v>
      </c>
      <c r="I2920" s="16">
        <v>44727.0</v>
      </c>
      <c r="J2920" s="14">
        <v>231.951813</v>
      </c>
      <c r="K2920" s="14">
        <f t="shared" si="2"/>
        <v>882.788489</v>
      </c>
      <c r="L2920" s="15">
        <f t="shared" si="3"/>
        <v>-0.117211511</v>
      </c>
      <c r="M2920" s="15">
        <f t="shared" si="4"/>
        <v>0.117211511</v>
      </c>
      <c r="N2920" s="8">
        <f t="shared" si="5"/>
        <v>310</v>
      </c>
    </row>
    <row r="2921" ht="12.75" customHeight="1">
      <c r="A2921" s="7">
        <v>44417.0</v>
      </c>
      <c r="B2921" s="8" t="s">
        <v>1995</v>
      </c>
      <c r="C2921" s="8" t="s">
        <v>1996</v>
      </c>
      <c r="D2921" s="11">
        <v>1.5668242148E10</v>
      </c>
      <c r="E2921" s="8" t="s">
        <v>24</v>
      </c>
      <c r="F2921" s="8" t="str">
        <f t="shared" si="1"/>
        <v>BUY</v>
      </c>
      <c r="G2921" s="12">
        <v>124.931282</v>
      </c>
      <c r="H2921" s="12">
        <v>1000.0</v>
      </c>
      <c r="I2921" s="16">
        <v>44727.0</v>
      </c>
      <c r="J2921" s="14">
        <v>92.018837</v>
      </c>
      <c r="K2921" s="14">
        <f t="shared" si="2"/>
        <v>736.555613</v>
      </c>
      <c r="L2921" s="15">
        <f t="shared" si="3"/>
        <v>-0.263444387</v>
      </c>
      <c r="M2921" s="15">
        <f t="shared" si="4"/>
        <v>0.263444387</v>
      </c>
      <c r="N2921" s="8">
        <f t="shared" si="5"/>
        <v>310</v>
      </c>
    </row>
    <row r="2922" ht="12.75" customHeight="1">
      <c r="A2922" s="16">
        <v>44417.0</v>
      </c>
      <c r="B2922" s="8" t="s">
        <v>2563</v>
      </c>
      <c r="C2922" s="8" t="s">
        <v>2564</v>
      </c>
      <c r="D2922" s="11">
        <v>9.0444963415E10</v>
      </c>
      <c r="E2922" s="18" t="s">
        <v>24</v>
      </c>
      <c r="F2922" s="17" t="str">
        <f t="shared" si="1"/>
        <v>BUY</v>
      </c>
      <c r="G2922" s="12">
        <v>43.25</v>
      </c>
      <c r="H2922" s="12">
        <v>1000.0</v>
      </c>
      <c r="I2922" s="16">
        <v>44460.0</v>
      </c>
      <c r="J2922" s="14">
        <v>44.360001</v>
      </c>
      <c r="K2922" s="14">
        <f t="shared" si="2"/>
        <v>1025.664763</v>
      </c>
      <c r="L2922" s="15">
        <f t="shared" si="3"/>
        <v>0.02566476301</v>
      </c>
      <c r="M2922" s="15">
        <f t="shared" si="4"/>
        <v>-0.02566476301</v>
      </c>
      <c r="N2922" s="8">
        <f t="shared" si="5"/>
        <v>43</v>
      </c>
    </row>
    <row r="2923" ht="12.75" customHeight="1">
      <c r="A2923" s="7">
        <v>44424.0</v>
      </c>
      <c r="B2923" s="8" t="s">
        <v>294</v>
      </c>
      <c r="C2923" s="8" t="s">
        <v>295</v>
      </c>
      <c r="D2923" s="11">
        <v>8.2233288762E10</v>
      </c>
      <c r="E2923" s="8" t="s">
        <v>20</v>
      </c>
      <c r="F2923" s="8" t="str">
        <f t="shared" si="1"/>
        <v>SELL</v>
      </c>
      <c r="G2923" s="12">
        <v>271.300293</v>
      </c>
      <c r="H2923" s="12">
        <v>1000.0</v>
      </c>
      <c r="I2923" s="16">
        <v>44727.0</v>
      </c>
      <c r="J2923" s="14">
        <v>234.737335</v>
      </c>
      <c r="K2923" s="14">
        <f t="shared" si="2"/>
        <v>865.2306726</v>
      </c>
      <c r="L2923" s="15">
        <f t="shared" si="3"/>
        <v>0.1347693274</v>
      </c>
      <c r="M2923" s="15">
        <f t="shared" si="4"/>
        <v>-0.1347693274</v>
      </c>
      <c r="N2923" s="8">
        <f t="shared" si="5"/>
        <v>303</v>
      </c>
    </row>
    <row r="2924" ht="12.75" customHeight="1">
      <c r="A2924" s="7">
        <v>44424.0</v>
      </c>
      <c r="B2924" s="8" t="s">
        <v>3209</v>
      </c>
      <c r="C2924" s="8" t="s">
        <v>3210</v>
      </c>
      <c r="D2924" s="11">
        <v>2.1147411703E10</v>
      </c>
      <c r="E2924" s="8" t="s">
        <v>24</v>
      </c>
      <c r="F2924" s="8" t="str">
        <f t="shared" si="1"/>
        <v>BUY</v>
      </c>
      <c r="G2924" s="12">
        <v>448.119995</v>
      </c>
      <c r="H2924" s="12">
        <v>1000.0</v>
      </c>
      <c r="I2924" s="16">
        <v>44727.0</v>
      </c>
      <c r="J2924" s="14">
        <v>395.799988</v>
      </c>
      <c r="K2924" s="14">
        <f t="shared" si="2"/>
        <v>883.2455423</v>
      </c>
      <c r="L2924" s="15">
        <f t="shared" si="3"/>
        <v>-0.1167544577</v>
      </c>
      <c r="M2924" s="15">
        <f t="shared" si="4"/>
        <v>0.1167544577</v>
      </c>
      <c r="N2924" s="8">
        <f t="shared" si="5"/>
        <v>303</v>
      </c>
    </row>
    <row r="2925" ht="12.75" customHeight="1">
      <c r="A2925" s="7">
        <v>44425.0</v>
      </c>
      <c r="B2925" s="8" t="s">
        <v>123</v>
      </c>
      <c r="C2925" s="8" t="s">
        <v>124</v>
      </c>
      <c r="D2925" s="11">
        <v>3.4143176459E10</v>
      </c>
      <c r="E2925" s="8" t="s">
        <v>20</v>
      </c>
      <c r="F2925" s="8" t="str">
        <f t="shared" si="1"/>
        <v>SELL</v>
      </c>
      <c r="G2925" s="12">
        <v>43.59</v>
      </c>
      <c r="H2925" s="12">
        <v>1000.0</v>
      </c>
      <c r="I2925" s="16">
        <v>44727.0</v>
      </c>
      <c r="J2925" s="14">
        <v>49.47</v>
      </c>
      <c r="K2925" s="14">
        <f t="shared" si="2"/>
        <v>1134.893324</v>
      </c>
      <c r="L2925" s="15">
        <f t="shared" si="3"/>
        <v>-0.1348933242</v>
      </c>
      <c r="M2925" s="15">
        <f t="shared" si="4"/>
        <v>0.1348933242</v>
      </c>
      <c r="N2925" s="8">
        <f t="shared" si="5"/>
        <v>302</v>
      </c>
    </row>
    <row r="2926" ht="12.75" customHeight="1">
      <c r="A2926" s="7">
        <v>44427.0</v>
      </c>
      <c r="B2926" s="8" t="s">
        <v>2778</v>
      </c>
      <c r="C2926" s="8" t="s">
        <v>2779</v>
      </c>
      <c r="D2926" s="11">
        <v>2.1999597192E10</v>
      </c>
      <c r="E2926" s="8" t="s">
        <v>20</v>
      </c>
      <c r="F2926" s="8" t="str">
        <f t="shared" si="1"/>
        <v>SELL</v>
      </c>
      <c r="G2926" s="12">
        <v>321.119995</v>
      </c>
      <c r="H2926" s="12">
        <v>1000.0</v>
      </c>
      <c r="I2926" s="16">
        <v>44727.0</v>
      </c>
      <c r="J2926" s="14">
        <v>75.68</v>
      </c>
      <c r="K2926" s="14">
        <f t="shared" si="2"/>
        <v>235.6751407</v>
      </c>
      <c r="L2926" s="15">
        <f t="shared" si="3"/>
        <v>0.7643248593</v>
      </c>
      <c r="M2926" s="15">
        <f t="shared" si="4"/>
        <v>-0.7643248593</v>
      </c>
      <c r="N2926" s="8">
        <f t="shared" si="5"/>
        <v>300</v>
      </c>
    </row>
    <row r="2927" ht="12.75" customHeight="1">
      <c r="A2927" s="7">
        <v>44432.0</v>
      </c>
      <c r="B2927" s="8" t="s">
        <v>461</v>
      </c>
      <c r="C2927" s="8" t="s">
        <v>462</v>
      </c>
      <c r="D2927" s="11">
        <v>2.151824904E10</v>
      </c>
      <c r="E2927" s="8" t="s">
        <v>20</v>
      </c>
      <c r="F2927" s="8" t="str">
        <f t="shared" si="1"/>
        <v>SELL</v>
      </c>
      <c r="G2927" s="12">
        <v>226.140854</v>
      </c>
      <c r="H2927" s="12">
        <v>1000.0</v>
      </c>
      <c r="I2927" s="16">
        <v>44727.0</v>
      </c>
      <c r="J2927" s="14">
        <v>213.68335</v>
      </c>
      <c r="K2927" s="14">
        <f t="shared" si="2"/>
        <v>944.912634</v>
      </c>
      <c r="L2927" s="15">
        <f t="shared" si="3"/>
        <v>0.05508736604</v>
      </c>
      <c r="M2927" s="15">
        <f t="shared" si="4"/>
        <v>-0.05508736604</v>
      </c>
      <c r="N2927" s="8">
        <f t="shared" si="5"/>
        <v>295</v>
      </c>
    </row>
    <row r="2928" ht="12.75" customHeight="1">
      <c r="A2928" s="7">
        <v>44448.0</v>
      </c>
      <c r="B2928" s="8" t="s">
        <v>300</v>
      </c>
      <c r="C2928" s="8" t="s">
        <v>301</v>
      </c>
      <c r="D2928" s="11">
        <v>1.900432125E10</v>
      </c>
      <c r="E2928" s="8" t="s">
        <v>24</v>
      </c>
      <c r="F2928" s="8" t="str">
        <f t="shared" si="1"/>
        <v>BUY</v>
      </c>
      <c r="G2928" s="12">
        <v>158.96</v>
      </c>
      <c r="H2928" s="12">
        <v>1000.0</v>
      </c>
      <c r="I2928" s="7">
        <v>44546.0</v>
      </c>
      <c r="J2928" s="14">
        <v>168.87</v>
      </c>
      <c r="K2928" s="14">
        <f t="shared" si="2"/>
        <v>1062.342728</v>
      </c>
      <c r="L2928" s="15">
        <f t="shared" si="3"/>
        <v>0.06234272773</v>
      </c>
      <c r="M2928" s="15">
        <f t="shared" si="4"/>
        <v>-0.06234272773</v>
      </c>
      <c r="N2928" s="8">
        <f t="shared" si="5"/>
        <v>98</v>
      </c>
    </row>
    <row r="2929" ht="12.75" customHeight="1">
      <c r="A2929" s="16">
        <v>44448.0</v>
      </c>
      <c r="B2929" s="8" t="s">
        <v>2592</v>
      </c>
      <c r="C2929" s="8" t="s">
        <v>2593</v>
      </c>
      <c r="D2929" s="11">
        <v>1.9724256923E10</v>
      </c>
      <c r="E2929" s="17" t="s">
        <v>20</v>
      </c>
      <c r="F2929" s="18" t="str">
        <f t="shared" si="1"/>
        <v>SELL</v>
      </c>
      <c r="G2929" s="12">
        <v>295.859985</v>
      </c>
      <c r="H2929" s="12">
        <v>1000.0</v>
      </c>
      <c r="I2929" s="16">
        <v>44489.0</v>
      </c>
      <c r="J2929" s="14">
        <v>275.709991</v>
      </c>
      <c r="K2929" s="14">
        <f t="shared" si="2"/>
        <v>931.89348</v>
      </c>
      <c r="L2929" s="15">
        <f t="shared" si="3"/>
        <v>0.06810652005</v>
      </c>
      <c r="M2929" s="15">
        <f t="shared" si="4"/>
        <v>-0.06810652005</v>
      </c>
      <c r="N2929" s="8">
        <f t="shared" si="5"/>
        <v>41</v>
      </c>
    </row>
    <row r="2930" ht="12.75" customHeight="1">
      <c r="A2930" s="7">
        <v>44453.0</v>
      </c>
      <c r="B2930" s="8" t="s">
        <v>794</v>
      </c>
      <c r="C2930" s="8" t="s">
        <v>795</v>
      </c>
      <c r="D2930" s="11">
        <v>3.325491351E10</v>
      </c>
      <c r="E2930" s="8" t="s">
        <v>24</v>
      </c>
      <c r="F2930" s="8" t="str">
        <f t="shared" si="1"/>
        <v>BUY</v>
      </c>
      <c r="G2930" s="12">
        <v>95.850761</v>
      </c>
      <c r="H2930" s="12">
        <v>1000.0</v>
      </c>
      <c r="I2930" s="7">
        <v>44456.0</v>
      </c>
      <c r="J2930" s="14">
        <v>98.466019</v>
      </c>
      <c r="K2930" s="14">
        <f t="shared" si="2"/>
        <v>1027.284687</v>
      </c>
      <c r="L2930" s="15">
        <f t="shared" si="3"/>
        <v>0.02728468687</v>
      </c>
      <c r="M2930" s="15">
        <f t="shared" si="4"/>
        <v>-0.02728468687</v>
      </c>
      <c r="N2930" s="8">
        <f t="shared" si="5"/>
        <v>3</v>
      </c>
    </row>
    <row r="2931" ht="12.75" customHeight="1">
      <c r="A2931" s="16">
        <v>44453.0</v>
      </c>
      <c r="B2931" s="8" t="s">
        <v>158</v>
      </c>
      <c r="C2931" s="8" t="s">
        <v>159</v>
      </c>
      <c r="D2931" s="11">
        <v>1.068335624E10</v>
      </c>
      <c r="E2931" s="18" t="s">
        <v>24</v>
      </c>
      <c r="F2931" s="17" t="str">
        <f t="shared" si="1"/>
        <v>BUY</v>
      </c>
      <c r="G2931" s="12">
        <v>92.040871</v>
      </c>
      <c r="H2931" s="12">
        <v>1000.0</v>
      </c>
      <c r="I2931" s="16">
        <v>44456.0</v>
      </c>
      <c r="J2931" s="14">
        <v>83.101189</v>
      </c>
      <c r="K2931" s="14">
        <f t="shared" si="2"/>
        <v>902.8726923</v>
      </c>
      <c r="L2931" s="15">
        <f t="shared" si="3"/>
        <v>-0.09712730772</v>
      </c>
      <c r="M2931" s="15">
        <f t="shared" si="4"/>
        <v>0.09712730772</v>
      </c>
      <c r="N2931" s="8">
        <f t="shared" si="5"/>
        <v>3</v>
      </c>
    </row>
    <row r="2932" ht="12.75" customHeight="1">
      <c r="A2932" s="7">
        <v>44456.0</v>
      </c>
      <c r="B2932" s="8" t="s">
        <v>794</v>
      </c>
      <c r="C2932" s="8" t="s">
        <v>795</v>
      </c>
      <c r="D2932" s="11">
        <v>3.325491351E10</v>
      </c>
      <c r="E2932" s="8" t="s">
        <v>20</v>
      </c>
      <c r="F2932" s="8" t="str">
        <f t="shared" si="1"/>
        <v>SELL</v>
      </c>
      <c r="G2932" s="12">
        <v>98.466019</v>
      </c>
      <c r="H2932" s="12">
        <v>1000.0</v>
      </c>
      <c r="I2932" s="16">
        <v>44727.0</v>
      </c>
      <c r="J2932" s="14">
        <v>67.82029</v>
      </c>
      <c r="K2932" s="14">
        <f t="shared" si="2"/>
        <v>688.7684776</v>
      </c>
      <c r="L2932" s="15">
        <f t="shared" si="3"/>
        <v>0.3112315224</v>
      </c>
      <c r="M2932" s="15">
        <f t="shared" si="4"/>
        <v>-0.3112315224</v>
      </c>
      <c r="N2932" s="8">
        <f t="shared" si="5"/>
        <v>271</v>
      </c>
    </row>
    <row r="2933" ht="12.75" customHeight="1">
      <c r="A2933" s="7">
        <v>44456.0</v>
      </c>
      <c r="B2933" s="8" t="s">
        <v>146</v>
      </c>
      <c r="C2933" s="8" t="s">
        <v>147</v>
      </c>
      <c r="D2933" s="11">
        <v>4.07756017E10</v>
      </c>
      <c r="E2933" s="8" t="s">
        <v>24</v>
      </c>
      <c r="F2933" s="8" t="str">
        <f t="shared" si="1"/>
        <v>BUY</v>
      </c>
      <c r="G2933" s="12">
        <v>38.04</v>
      </c>
      <c r="H2933" s="12">
        <v>1000.0</v>
      </c>
      <c r="I2933" s="16">
        <v>44727.0</v>
      </c>
      <c r="J2933" s="14">
        <v>32.53</v>
      </c>
      <c r="K2933" s="14">
        <f t="shared" si="2"/>
        <v>855.1524711</v>
      </c>
      <c r="L2933" s="15">
        <f t="shared" si="3"/>
        <v>-0.1448475289</v>
      </c>
      <c r="M2933" s="15">
        <f t="shared" si="4"/>
        <v>0.1448475289</v>
      </c>
      <c r="N2933" s="8">
        <f t="shared" si="5"/>
        <v>271</v>
      </c>
    </row>
    <row r="2934" ht="12.75" customHeight="1">
      <c r="A2934" s="7">
        <v>44456.0</v>
      </c>
      <c r="B2934" s="8" t="s">
        <v>509</v>
      </c>
      <c r="C2934" s="8" t="s">
        <v>510</v>
      </c>
      <c r="D2934" s="11">
        <v>1.61091919804E11</v>
      </c>
      <c r="E2934" s="8" t="s">
        <v>24</v>
      </c>
      <c r="F2934" s="8" t="str">
        <f t="shared" si="1"/>
        <v>BUY</v>
      </c>
      <c r="G2934" s="12">
        <v>153.535019</v>
      </c>
      <c r="H2934" s="12">
        <v>1000.0</v>
      </c>
      <c r="I2934" s="7">
        <v>44474.0</v>
      </c>
      <c r="J2934" s="14">
        <v>146.703369</v>
      </c>
      <c r="K2934" s="14">
        <f t="shared" si="2"/>
        <v>955.5042879</v>
      </c>
      <c r="L2934" s="15">
        <f t="shared" si="3"/>
        <v>-0.04449571208</v>
      </c>
      <c r="M2934" s="15">
        <f t="shared" si="4"/>
        <v>0.04449571208</v>
      </c>
      <c r="N2934" s="8">
        <f t="shared" si="5"/>
        <v>18</v>
      </c>
    </row>
    <row r="2935" ht="12.75" customHeight="1">
      <c r="A2935" s="7">
        <v>44456.0</v>
      </c>
      <c r="B2935" s="8" t="s">
        <v>3065</v>
      </c>
      <c r="C2935" s="8" t="s">
        <v>3066</v>
      </c>
      <c r="D2935" s="11">
        <v>3.0505534704E10</v>
      </c>
      <c r="E2935" s="8" t="s">
        <v>20</v>
      </c>
      <c r="F2935" s="8" t="str">
        <f t="shared" si="1"/>
        <v>SELL</v>
      </c>
      <c r="G2935" s="12">
        <v>28.709999</v>
      </c>
      <c r="H2935" s="12">
        <v>1000.0</v>
      </c>
      <c r="I2935" s="7">
        <v>44470.0</v>
      </c>
      <c r="J2935" s="14">
        <v>24.33</v>
      </c>
      <c r="K2935" s="14">
        <f t="shared" si="2"/>
        <v>847.4399459</v>
      </c>
      <c r="L2935" s="15">
        <f t="shared" si="3"/>
        <v>0.1525600541</v>
      </c>
      <c r="M2935" s="15">
        <f t="shared" si="4"/>
        <v>-0.1525600541</v>
      </c>
      <c r="N2935" s="8">
        <f t="shared" si="5"/>
        <v>14</v>
      </c>
    </row>
    <row r="2936" ht="12.75" customHeight="1">
      <c r="A2936" s="16">
        <v>44456.0</v>
      </c>
      <c r="B2936" s="8" t="s">
        <v>158</v>
      </c>
      <c r="C2936" s="8" t="s">
        <v>159</v>
      </c>
      <c r="D2936" s="11">
        <v>1.068335624E10</v>
      </c>
      <c r="E2936" s="17" t="s">
        <v>20</v>
      </c>
      <c r="F2936" s="18" t="str">
        <f t="shared" si="1"/>
        <v>SELL</v>
      </c>
      <c r="G2936" s="12">
        <v>83.101189</v>
      </c>
      <c r="H2936" s="12">
        <v>1000.0</v>
      </c>
      <c r="I2936" s="16">
        <v>44529.0</v>
      </c>
      <c r="J2936" s="14">
        <v>82.811844</v>
      </c>
      <c r="K2936" s="14">
        <f t="shared" si="2"/>
        <v>996.5181605</v>
      </c>
      <c r="L2936" s="15">
        <f t="shared" si="3"/>
        <v>0.003481839472</v>
      </c>
      <c r="M2936" s="15">
        <f t="shared" si="4"/>
        <v>-0.003481839472</v>
      </c>
      <c r="N2936" s="8">
        <f t="shared" si="5"/>
        <v>73</v>
      </c>
    </row>
    <row r="2937" ht="12.75" customHeight="1">
      <c r="A2937" s="7">
        <v>44459.0</v>
      </c>
      <c r="B2937" s="8" t="s">
        <v>78</v>
      </c>
      <c r="C2937" s="8" t="s">
        <v>79</v>
      </c>
      <c r="D2937" s="11">
        <v>5.5668982979E10</v>
      </c>
      <c r="E2937" s="8" t="s">
        <v>24</v>
      </c>
      <c r="F2937" s="8" t="str">
        <f t="shared" si="1"/>
        <v>BUY</v>
      </c>
      <c r="G2937" s="12">
        <v>30.245216</v>
      </c>
      <c r="H2937" s="12">
        <v>1000.0</v>
      </c>
      <c r="I2937" s="16">
        <v>44624.0</v>
      </c>
      <c r="J2937" s="14">
        <v>48.88773</v>
      </c>
      <c r="K2937" s="14">
        <f t="shared" si="2"/>
        <v>1616.378934</v>
      </c>
      <c r="L2937" s="15">
        <f t="shared" si="3"/>
        <v>0.6163789341</v>
      </c>
      <c r="M2937" s="15">
        <f t="shared" si="4"/>
        <v>-0.6163789341</v>
      </c>
      <c r="N2937" s="8">
        <f t="shared" si="5"/>
        <v>165</v>
      </c>
    </row>
    <row r="2938" ht="12.75" customHeight="1">
      <c r="A2938" s="7">
        <v>44459.0</v>
      </c>
      <c r="B2938" s="8" t="s">
        <v>152</v>
      </c>
      <c r="C2938" s="8" t="s">
        <v>153</v>
      </c>
      <c r="D2938" s="11">
        <v>1.11464472E11</v>
      </c>
      <c r="E2938" s="8" t="s">
        <v>24</v>
      </c>
      <c r="F2938" s="8" t="str">
        <f t="shared" si="1"/>
        <v>BUY</v>
      </c>
      <c r="G2938" s="12">
        <v>107.11</v>
      </c>
      <c r="H2938" s="12">
        <v>1000.0</v>
      </c>
      <c r="I2938" s="7">
        <v>44474.0</v>
      </c>
      <c r="J2938" s="14">
        <v>106.18</v>
      </c>
      <c r="K2938" s="14">
        <f t="shared" si="2"/>
        <v>991.3173373</v>
      </c>
      <c r="L2938" s="15">
        <f t="shared" si="3"/>
        <v>-0.008682662683</v>
      </c>
      <c r="M2938" s="15">
        <f t="shared" si="4"/>
        <v>0.008682662683</v>
      </c>
      <c r="N2938" s="8">
        <f t="shared" si="5"/>
        <v>15</v>
      </c>
    </row>
    <row r="2939" ht="12.75" customHeight="1">
      <c r="A2939" s="16">
        <v>44460.0</v>
      </c>
      <c r="B2939" s="8" t="s">
        <v>2563</v>
      </c>
      <c r="C2939" s="8" t="s">
        <v>2564</v>
      </c>
      <c r="D2939" s="11">
        <v>9.0444963415E10</v>
      </c>
      <c r="E2939" s="17" t="s">
        <v>20</v>
      </c>
      <c r="F2939" s="18" t="str">
        <f t="shared" si="1"/>
        <v>SELL</v>
      </c>
      <c r="G2939" s="12">
        <v>44.360001</v>
      </c>
      <c r="H2939" s="12">
        <v>1000.0</v>
      </c>
      <c r="I2939" s="16">
        <v>44498.0</v>
      </c>
      <c r="J2939" s="14">
        <v>43.82</v>
      </c>
      <c r="K2939" s="14">
        <f t="shared" si="2"/>
        <v>987.8268488</v>
      </c>
      <c r="L2939" s="15">
        <f t="shared" si="3"/>
        <v>0.01217315121</v>
      </c>
      <c r="M2939" s="15">
        <f t="shared" si="4"/>
        <v>-0.01217315121</v>
      </c>
      <c r="N2939" s="8">
        <f t="shared" si="5"/>
        <v>38</v>
      </c>
    </row>
    <row r="2940" ht="12.75" customHeight="1">
      <c r="A2940" s="7">
        <v>44461.0</v>
      </c>
      <c r="B2940" s="8" t="s">
        <v>3491</v>
      </c>
      <c r="C2940" s="8" t="s">
        <v>3492</v>
      </c>
      <c r="D2940" s="11">
        <v>1.1564528986E10</v>
      </c>
      <c r="E2940" s="8" t="s">
        <v>24</v>
      </c>
      <c r="F2940" s="8" t="str">
        <f t="shared" si="1"/>
        <v>BUY</v>
      </c>
      <c r="G2940" s="12">
        <v>62.509998</v>
      </c>
      <c r="H2940" s="12">
        <v>1000.0</v>
      </c>
      <c r="I2940" s="16">
        <v>44727.0</v>
      </c>
      <c r="J2940" s="14">
        <v>13.73</v>
      </c>
      <c r="K2940" s="14">
        <f t="shared" si="2"/>
        <v>219.6448639</v>
      </c>
      <c r="L2940" s="15">
        <f t="shared" si="3"/>
        <v>-0.7803551361</v>
      </c>
      <c r="M2940" s="15">
        <f t="shared" si="4"/>
        <v>0.7803551361</v>
      </c>
      <c r="N2940" s="8">
        <f t="shared" si="5"/>
        <v>266</v>
      </c>
    </row>
    <row r="2941" ht="12.75" customHeight="1">
      <c r="A2941" s="16">
        <v>44461.0</v>
      </c>
      <c r="B2941" s="8" t="s">
        <v>3016</v>
      </c>
      <c r="C2941" s="8" t="s">
        <v>3017</v>
      </c>
      <c r="D2941" s="11">
        <v>1.3029621229E10</v>
      </c>
      <c r="E2941" s="17" t="s">
        <v>20</v>
      </c>
      <c r="F2941" s="18" t="str">
        <f t="shared" si="1"/>
        <v>SELL</v>
      </c>
      <c r="G2941" s="12">
        <v>133.509995</v>
      </c>
      <c r="H2941" s="12">
        <v>1000.0</v>
      </c>
      <c r="I2941" s="16">
        <v>44727.0</v>
      </c>
      <c r="J2941" s="14">
        <v>36.169998</v>
      </c>
      <c r="K2941" s="14">
        <f t="shared" si="2"/>
        <v>270.9160314</v>
      </c>
      <c r="L2941" s="15">
        <f t="shared" si="3"/>
        <v>0.7290839686</v>
      </c>
      <c r="M2941" s="15">
        <f t="shared" si="4"/>
        <v>-0.7290839686</v>
      </c>
      <c r="N2941" s="8">
        <f t="shared" si="5"/>
        <v>266</v>
      </c>
    </row>
    <row r="2942" ht="12.75" customHeight="1">
      <c r="A2942" s="7">
        <v>44462.0</v>
      </c>
      <c r="B2942" s="8" t="s">
        <v>76</v>
      </c>
      <c r="C2942" s="8" t="s">
        <v>77</v>
      </c>
      <c r="D2942" s="11">
        <v>1.57074705249E11</v>
      </c>
      <c r="E2942" s="8" t="s">
        <v>24</v>
      </c>
      <c r="F2942" s="8" t="str">
        <f t="shared" si="1"/>
        <v>BUY</v>
      </c>
      <c r="G2942" s="12">
        <v>176.25</v>
      </c>
      <c r="H2942" s="12">
        <v>1000.0</v>
      </c>
      <c r="I2942" s="7">
        <v>44470.0</v>
      </c>
      <c r="J2942" s="14">
        <v>176.009995</v>
      </c>
      <c r="K2942" s="14">
        <f t="shared" si="2"/>
        <v>998.6382695</v>
      </c>
      <c r="L2942" s="15">
        <f t="shared" si="3"/>
        <v>-0.001361730496</v>
      </c>
      <c r="M2942" s="15">
        <f t="shared" si="4"/>
        <v>0.001361730496</v>
      </c>
      <c r="N2942" s="8">
        <f t="shared" si="5"/>
        <v>8</v>
      </c>
    </row>
    <row r="2943" ht="12.75" customHeight="1">
      <c r="A2943" s="7">
        <v>44466.0</v>
      </c>
      <c r="B2943" s="8" t="s">
        <v>179</v>
      </c>
      <c r="C2943" s="8" t="s">
        <v>180</v>
      </c>
      <c r="D2943" s="11">
        <v>7.25893281281E11</v>
      </c>
      <c r="E2943" s="8" t="s">
        <v>24</v>
      </c>
      <c r="F2943" s="8" t="str">
        <f t="shared" si="1"/>
        <v>BUY</v>
      </c>
      <c r="G2943" s="12">
        <v>353.579987</v>
      </c>
      <c r="H2943" s="12">
        <v>1000.0</v>
      </c>
      <c r="I2943" s="7">
        <v>44496.0</v>
      </c>
      <c r="J2943" s="14">
        <v>312.220001</v>
      </c>
      <c r="K2943" s="14">
        <f t="shared" si="2"/>
        <v>883.0250933</v>
      </c>
      <c r="L2943" s="15">
        <f t="shared" si="3"/>
        <v>-0.1169749067</v>
      </c>
      <c r="M2943" s="15">
        <f t="shared" si="4"/>
        <v>0.1169749067</v>
      </c>
      <c r="N2943" s="8">
        <f t="shared" si="5"/>
        <v>30</v>
      </c>
    </row>
    <row r="2944" ht="12.75" customHeight="1">
      <c r="A2944" s="7">
        <v>44468.0</v>
      </c>
      <c r="B2944" s="8" t="s">
        <v>1190</v>
      </c>
      <c r="C2944" s="8" t="s">
        <v>1191</v>
      </c>
      <c r="D2944" s="11">
        <v>2.5064068791E10</v>
      </c>
      <c r="E2944" s="8" t="s">
        <v>24</v>
      </c>
      <c r="F2944" s="8" t="str">
        <f t="shared" si="1"/>
        <v>BUY</v>
      </c>
      <c r="G2944" s="12">
        <v>681.23999</v>
      </c>
      <c r="H2944" s="12">
        <v>1000.0</v>
      </c>
      <c r="I2944" s="7">
        <v>44536.0</v>
      </c>
      <c r="J2944" s="14">
        <v>712.409973</v>
      </c>
      <c r="K2944" s="14">
        <f t="shared" si="2"/>
        <v>1045.754776</v>
      </c>
      <c r="L2944" s="15">
        <f t="shared" si="3"/>
        <v>0.04575477579</v>
      </c>
      <c r="M2944" s="15">
        <f t="shared" si="4"/>
        <v>-0.04575477579</v>
      </c>
      <c r="N2944" s="8">
        <f t="shared" si="5"/>
        <v>68</v>
      </c>
    </row>
    <row r="2945" ht="12.75" customHeight="1">
      <c r="A2945" s="7">
        <v>44470.0</v>
      </c>
      <c r="B2945" s="8" t="s">
        <v>76</v>
      </c>
      <c r="C2945" s="8" t="s">
        <v>77</v>
      </c>
      <c r="D2945" s="11">
        <v>1.57074705249E11</v>
      </c>
      <c r="E2945" s="8" t="s">
        <v>20</v>
      </c>
      <c r="F2945" s="8" t="str">
        <f t="shared" si="1"/>
        <v>SELL</v>
      </c>
      <c r="G2945" s="12">
        <v>176.009995</v>
      </c>
      <c r="H2945" s="12">
        <v>1000.0</v>
      </c>
      <c r="I2945" s="7">
        <v>44529.0</v>
      </c>
      <c r="J2945" s="14">
        <v>147.809998</v>
      </c>
      <c r="K2945" s="14">
        <f t="shared" si="2"/>
        <v>839.7818431</v>
      </c>
      <c r="L2945" s="15">
        <f t="shared" si="3"/>
        <v>0.1602181569</v>
      </c>
      <c r="M2945" s="15">
        <f t="shared" si="4"/>
        <v>-0.1602181569</v>
      </c>
      <c r="N2945" s="8">
        <f t="shared" si="5"/>
        <v>59</v>
      </c>
    </row>
    <row r="2946" ht="12.75" customHeight="1">
      <c r="A2946" s="7">
        <v>44470.0</v>
      </c>
      <c r="B2946" s="8" t="s">
        <v>197</v>
      </c>
      <c r="C2946" s="8" t="s">
        <v>198</v>
      </c>
      <c r="D2946" s="11">
        <v>5.7646262221E10</v>
      </c>
      <c r="E2946" s="8" t="s">
        <v>24</v>
      </c>
      <c r="F2946" s="8" t="str">
        <f t="shared" si="1"/>
        <v>BUY</v>
      </c>
      <c r="G2946" s="12">
        <v>18.775118</v>
      </c>
      <c r="H2946" s="12">
        <v>1000.0</v>
      </c>
      <c r="I2946" s="7">
        <v>44488.0</v>
      </c>
      <c r="J2946" s="14">
        <v>21.07464</v>
      </c>
      <c r="K2946" s="14">
        <f t="shared" si="2"/>
        <v>1122.4771</v>
      </c>
      <c r="L2946" s="15">
        <f t="shared" si="3"/>
        <v>0.1224770997</v>
      </c>
      <c r="M2946" s="15">
        <f t="shared" si="4"/>
        <v>-0.1224770997</v>
      </c>
      <c r="N2946" s="8">
        <f t="shared" si="5"/>
        <v>18</v>
      </c>
    </row>
    <row r="2947" ht="12.75" customHeight="1">
      <c r="A2947" s="7">
        <v>44470.0</v>
      </c>
      <c r="B2947" s="8" t="s">
        <v>3065</v>
      </c>
      <c r="C2947" s="8" t="s">
        <v>3066</v>
      </c>
      <c r="D2947" s="11">
        <v>3.0505534704E10</v>
      </c>
      <c r="E2947" s="8" t="s">
        <v>24</v>
      </c>
      <c r="F2947" s="8" t="str">
        <f t="shared" si="1"/>
        <v>BUY</v>
      </c>
      <c r="G2947" s="12">
        <v>24.33</v>
      </c>
      <c r="H2947" s="12">
        <v>1000.0</v>
      </c>
      <c r="I2947" s="16">
        <v>44727.0</v>
      </c>
      <c r="J2947" s="14">
        <v>8.12</v>
      </c>
      <c r="K2947" s="14">
        <f t="shared" si="2"/>
        <v>333.7443485</v>
      </c>
      <c r="L2947" s="15">
        <f t="shared" si="3"/>
        <v>-0.6662556515</v>
      </c>
      <c r="M2947" s="15">
        <f t="shared" si="4"/>
        <v>0.6662556515</v>
      </c>
      <c r="N2947" s="8">
        <f t="shared" si="5"/>
        <v>257</v>
      </c>
    </row>
    <row r="2948" ht="12.75" customHeight="1">
      <c r="A2948" s="16">
        <v>44470.0</v>
      </c>
      <c r="B2948" s="8" t="s">
        <v>2327</v>
      </c>
      <c r="C2948" s="8" t="s">
        <v>2328</v>
      </c>
      <c r="D2948" s="11">
        <v>1.1725438046E10</v>
      </c>
      <c r="E2948" s="18" t="s">
        <v>24</v>
      </c>
      <c r="F2948" s="17" t="str">
        <f t="shared" si="1"/>
        <v>BUY</v>
      </c>
      <c r="G2948" s="12">
        <v>91.400002</v>
      </c>
      <c r="H2948" s="12">
        <v>1000.0</v>
      </c>
      <c r="I2948" s="16">
        <v>44727.0</v>
      </c>
      <c r="J2948" s="14">
        <v>31.51</v>
      </c>
      <c r="K2948" s="14">
        <f t="shared" si="2"/>
        <v>344.7483513</v>
      </c>
      <c r="L2948" s="15">
        <f t="shared" si="3"/>
        <v>-0.6552516487</v>
      </c>
      <c r="M2948" s="15">
        <f t="shared" si="4"/>
        <v>0.6552516487</v>
      </c>
      <c r="N2948" s="8">
        <f t="shared" si="5"/>
        <v>257</v>
      </c>
    </row>
    <row r="2949" ht="12.75" customHeight="1">
      <c r="A2949" s="16">
        <v>44473.0</v>
      </c>
      <c r="B2949" s="8" t="s">
        <v>1317</v>
      </c>
      <c r="C2949" s="8" t="s">
        <v>1318</v>
      </c>
      <c r="D2949" s="11">
        <v>5.3403116733E10</v>
      </c>
      <c r="E2949" s="18" t="s">
        <v>24</v>
      </c>
      <c r="F2949" s="17" t="str">
        <f t="shared" si="1"/>
        <v>BUY</v>
      </c>
      <c r="G2949" s="12">
        <v>12.48</v>
      </c>
      <c r="H2949" s="12">
        <v>1000.0</v>
      </c>
      <c r="I2949" s="16">
        <v>44670.0</v>
      </c>
      <c r="J2949" s="14">
        <v>16.85</v>
      </c>
      <c r="K2949" s="14">
        <f t="shared" si="2"/>
        <v>1350.160256</v>
      </c>
      <c r="L2949" s="15">
        <f t="shared" si="3"/>
        <v>0.3501602564</v>
      </c>
      <c r="M2949" s="15">
        <f t="shared" si="4"/>
        <v>-0.3501602564</v>
      </c>
      <c r="N2949" s="8">
        <f t="shared" si="5"/>
        <v>197</v>
      </c>
    </row>
    <row r="2950" ht="12.75" customHeight="1">
      <c r="A2950" s="7">
        <v>44474.0</v>
      </c>
      <c r="B2950" s="8" t="s">
        <v>69</v>
      </c>
      <c r="C2950" s="8" t="s">
        <v>70</v>
      </c>
      <c r="D2950" s="11">
        <v>2.31528133463E11</v>
      </c>
      <c r="E2950" s="8" t="s">
        <v>20</v>
      </c>
      <c r="F2950" s="8" t="str">
        <f t="shared" si="1"/>
        <v>SELL</v>
      </c>
      <c r="G2950" s="12">
        <v>42.391396</v>
      </c>
      <c r="H2950" s="12">
        <v>1000.0</v>
      </c>
      <c r="I2950" s="16">
        <v>44727.0</v>
      </c>
      <c r="J2950" s="14">
        <v>31.202171</v>
      </c>
      <c r="K2950" s="14">
        <f t="shared" si="2"/>
        <v>736.049622</v>
      </c>
      <c r="L2950" s="15">
        <f t="shared" si="3"/>
        <v>0.263950378</v>
      </c>
      <c r="M2950" s="15">
        <f t="shared" si="4"/>
        <v>-0.263950378</v>
      </c>
      <c r="N2950" s="8">
        <f t="shared" si="5"/>
        <v>253</v>
      </c>
    </row>
    <row r="2951" ht="12.75" customHeight="1">
      <c r="A2951" s="7">
        <v>44474.0</v>
      </c>
      <c r="B2951" s="8" t="s">
        <v>509</v>
      </c>
      <c r="C2951" s="8" t="s">
        <v>510</v>
      </c>
      <c r="D2951" s="11">
        <v>1.61091919804E11</v>
      </c>
      <c r="E2951" s="8" t="s">
        <v>20</v>
      </c>
      <c r="F2951" s="8" t="str">
        <f t="shared" si="1"/>
        <v>SELL</v>
      </c>
      <c r="G2951" s="12">
        <v>146.703369</v>
      </c>
      <c r="H2951" s="12">
        <v>1000.0</v>
      </c>
      <c r="I2951" s="7">
        <v>44547.0</v>
      </c>
      <c r="J2951" s="14">
        <v>158.668594</v>
      </c>
      <c r="K2951" s="14">
        <f t="shared" si="2"/>
        <v>1081.56067</v>
      </c>
      <c r="L2951" s="15">
        <f t="shared" si="3"/>
        <v>-0.08156066954</v>
      </c>
      <c r="M2951" s="15">
        <f t="shared" si="4"/>
        <v>0.08156066954</v>
      </c>
      <c r="N2951" s="8">
        <f t="shared" si="5"/>
        <v>73</v>
      </c>
    </row>
    <row r="2952" ht="12.75" customHeight="1">
      <c r="A2952" s="7">
        <v>44474.0</v>
      </c>
      <c r="B2952" s="8" t="s">
        <v>152</v>
      </c>
      <c r="C2952" s="8" t="s">
        <v>153</v>
      </c>
      <c r="D2952" s="11">
        <v>1.11464472E11</v>
      </c>
      <c r="E2952" s="8" t="s">
        <v>20</v>
      </c>
      <c r="F2952" s="8" t="str">
        <f t="shared" si="1"/>
        <v>SELL</v>
      </c>
      <c r="G2952" s="12">
        <v>106.18</v>
      </c>
      <c r="H2952" s="12">
        <v>1000.0</v>
      </c>
      <c r="I2952" s="16">
        <v>44727.0</v>
      </c>
      <c r="J2952" s="14">
        <v>72.24</v>
      </c>
      <c r="K2952" s="14">
        <f t="shared" si="2"/>
        <v>680.3541157</v>
      </c>
      <c r="L2952" s="15">
        <f t="shared" si="3"/>
        <v>0.3196458843</v>
      </c>
      <c r="M2952" s="15">
        <f t="shared" si="4"/>
        <v>-0.3196458843</v>
      </c>
      <c r="N2952" s="8">
        <f t="shared" si="5"/>
        <v>253</v>
      </c>
    </row>
    <row r="2953" ht="12.75" customHeight="1">
      <c r="A2953" s="7">
        <v>44477.0</v>
      </c>
      <c r="B2953" s="8" t="s">
        <v>107</v>
      </c>
      <c r="C2953" s="8" t="s">
        <v>108</v>
      </c>
      <c r="D2953" s="11">
        <v>8.1360823648E10</v>
      </c>
      <c r="E2953" s="8" t="s">
        <v>20</v>
      </c>
      <c r="F2953" s="8" t="str">
        <f t="shared" si="1"/>
        <v>SELL</v>
      </c>
      <c r="G2953" s="12">
        <v>66.861847</v>
      </c>
      <c r="H2953" s="12">
        <v>1000.0</v>
      </c>
      <c r="I2953" s="7">
        <v>44581.0</v>
      </c>
      <c r="J2953" s="14">
        <v>60.002071</v>
      </c>
      <c r="K2953" s="14">
        <f t="shared" si="2"/>
        <v>897.4037316</v>
      </c>
      <c r="L2953" s="15">
        <f t="shared" si="3"/>
        <v>0.1025962684</v>
      </c>
      <c r="M2953" s="15">
        <f t="shared" si="4"/>
        <v>-0.1025962684</v>
      </c>
      <c r="N2953" s="8">
        <f t="shared" si="5"/>
        <v>104</v>
      </c>
    </row>
    <row r="2954" ht="12.75" customHeight="1">
      <c r="A2954" s="7">
        <v>44477.0</v>
      </c>
      <c r="B2954" s="8" t="s">
        <v>3413</v>
      </c>
      <c r="C2954" s="8" t="s">
        <v>3414</v>
      </c>
      <c r="D2954" s="11">
        <v>1.4050167706E10</v>
      </c>
      <c r="E2954" s="8" t="s">
        <v>24</v>
      </c>
      <c r="F2954" s="8" t="str">
        <f t="shared" si="1"/>
        <v>BUY</v>
      </c>
      <c r="G2954" s="12">
        <v>23.23</v>
      </c>
      <c r="H2954" s="12">
        <v>1000.0</v>
      </c>
      <c r="I2954" s="7">
        <v>44516.0</v>
      </c>
      <c r="J2954" s="14">
        <v>55.52</v>
      </c>
      <c r="K2954" s="14">
        <f t="shared" si="2"/>
        <v>2390.012914</v>
      </c>
      <c r="L2954" s="15">
        <f t="shared" si="3"/>
        <v>1.390012914</v>
      </c>
      <c r="M2954" s="15">
        <f t="shared" si="4"/>
        <v>-1.390012914</v>
      </c>
      <c r="N2954" s="8">
        <f t="shared" si="5"/>
        <v>39</v>
      </c>
    </row>
    <row r="2955" ht="12.75" customHeight="1">
      <c r="A2955" s="7">
        <v>44477.0</v>
      </c>
      <c r="B2955" s="8" t="s">
        <v>1258</v>
      </c>
      <c r="C2955" s="8" t="s">
        <v>1259</v>
      </c>
      <c r="D2955" s="11">
        <v>1.051797988E10</v>
      </c>
      <c r="E2955" s="8" t="s">
        <v>24</v>
      </c>
      <c r="F2955" s="8" t="str">
        <f t="shared" si="1"/>
        <v>BUY</v>
      </c>
      <c r="G2955" s="12">
        <v>85.982063</v>
      </c>
      <c r="H2955" s="12">
        <v>1000.0</v>
      </c>
      <c r="I2955" s="16">
        <v>44495.0</v>
      </c>
      <c r="J2955" s="14">
        <v>82.527122</v>
      </c>
      <c r="K2955" s="14">
        <f t="shared" si="2"/>
        <v>959.8178867</v>
      </c>
      <c r="L2955" s="15">
        <f t="shared" si="3"/>
        <v>-0.04018211333</v>
      </c>
      <c r="M2955" s="15">
        <f t="shared" si="4"/>
        <v>0.04018211333</v>
      </c>
      <c r="N2955" s="8">
        <f t="shared" si="5"/>
        <v>18</v>
      </c>
    </row>
    <row r="2956" ht="12.75" customHeight="1">
      <c r="A2956" s="7">
        <v>44477.0</v>
      </c>
      <c r="B2956" s="8" t="s">
        <v>2404</v>
      </c>
      <c r="C2956" s="8" t="s">
        <v>2405</v>
      </c>
      <c r="D2956" s="11">
        <v>3.8738457767E10</v>
      </c>
      <c r="E2956" s="8" t="s">
        <v>24</v>
      </c>
      <c r="F2956" s="8" t="str">
        <f t="shared" si="1"/>
        <v>BUY</v>
      </c>
      <c r="G2956" s="12">
        <v>304.910004</v>
      </c>
      <c r="H2956" s="12">
        <v>1000.0</v>
      </c>
      <c r="I2956" s="7">
        <v>44644.0</v>
      </c>
      <c r="J2956" s="14">
        <v>179.679993</v>
      </c>
      <c r="K2956" s="14">
        <f t="shared" si="2"/>
        <v>589.2886119</v>
      </c>
      <c r="L2956" s="15">
        <f t="shared" si="3"/>
        <v>-0.4107113881</v>
      </c>
      <c r="M2956" s="15">
        <f t="shared" si="4"/>
        <v>0.4107113881</v>
      </c>
      <c r="N2956" s="8">
        <f t="shared" si="5"/>
        <v>167</v>
      </c>
    </row>
    <row r="2957" ht="12.75" customHeight="1">
      <c r="A2957" s="7">
        <v>44480.0</v>
      </c>
      <c r="B2957" s="8" t="s">
        <v>16</v>
      </c>
      <c r="C2957" s="8" t="s">
        <v>17</v>
      </c>
      <c r="D2957" s="11">
        <v>1.41375537264E11</v>
      </c>
      <c r="E2957" s="8" t="s">
        <v>24</v>
      </c>
      <c r="F2957" s="8" t="str">
        <f t="shared" si="1"/>
        <v>BUY</v>
      </c>
      <c r="G2957" s="12">
        <v>184.614151</v>
      </c>
      <c r="H2957" s="12">
        <v>1000.0</v>
      </c>
      <c r="I2957" s="7">
        <v>44508.0</v>
      </c>
      <c r="J2957" s="14">
        <v>206.189941</v>
      </c>
      <c r="K2957" s="14">
        <f t="shared" si="2"/>
        <v>1116.869643</v>
      </c>
      <c r="L2957" s="15">
        <f t="shared" si="3"/>
        <v>0.1168696434</v>
      </c>
      <c r="M2957" s="15">
        <f t="shared" si="4"/>
        <v>-0.1168696434</v>
      </c>
      <c r="N2957" s="8">
        <f t="shared" si="5"/>
        <v>28</v>
      </c>
    </row>
    <row r="2958" ht="12.75" customHeight="1">
      <c r="A2958" s="7">
        <v>44480.0</v>
      </c>
      <c r="B2958" s="8" t="s">
        <v>2742</v>
      </c>
      <c r="C2958" s="8" t="s">
        <v>2743</v>
      </c>
      <c r="D2958" s="11">
        <v>3.0137157935E10</v>
      </c>
      <c r="E2958" s="8" t="s">
        <v>20</v>
      </c>
      <c r="F2958" s="8" t="str">
        <f t="shared" si="1"/>
        <v>SELL</v>
      </c>
      <c r="G2958" s="12">
        <v>141.960007</v>
      </c>
      <c r="H2958" s="12">
        <v>1000.0</v>
      </c>
      <c r="I2958" s="16">
        <v>44565.0</v>
      </c>
      <c r="J2958" s="14">
        <v>157.759995</v>
      </c>
      <c r="K2958" s="14">
        <f t="shared" si="2"/>
        <v>1111.298867</v>
      </c>
      <c r="L2958" s="15">
        <f t="shared" si="3"/>
        <v>-0.1112988674</v>
      </c>
      <c r="M2958" s="15">
        <f t="shared" si="4"/>
        <v>0.1112988674</v>
      </c>
      <c r="N2958" s="8">
        <f t="shared" si="5"/>
        <v>85</v>
      </c>
    </row>
    <row r="2959" ht="12.75" customHeight="1">
      <c r="A2959" s="7">
        <v>44482.0</v>
      </c>
      <c r="B2959" s="8" t="s">
        <v>74</v>
      </c>
      <c r="C2959" s="8" t="s">
        <v>75</v>
      </c>
      <c r="D2959" s="11">
        <v>1.1640308784E11</v>
      </c>
      <c r="E2959" s="8" t="s">
        <v>24</v>
      </c>
      <c r="F2959" s="8" t="str">
        <f t="shared" si="1"/>
        <v>BUY</v>
      </c>
      <c r="G2959" s="12">
        <v>321.992767</v>
      </c>
      <c r="H2959" s="12">
        <v>1000.0</v>
      </c>
      <c r="I2959" s="7">
        <v>44508.0</v>
      </c>
      <c r="J2959" s="14">
        <v>353.174194</v>
      </c>
      <c r="K2959" s="14">
        <f t="shared" si="2"/>
        <v>1096.838905</v>
      </c>
      <c r="L2959" s="15">
        <f t="shared" si="3"/>
        <v>0.09683890508</v>
      </c>
      <c r="M2959" s="15">
        <f t="shared" si="4"/>
        <v>-0.09683890508</v>
      </c>
      <c r="N2959" s="8">
        <f t="shared" si="5"/>
        <v>26</v>
      </c>
    </row>
    <row r="2960" ht="12.75" customHeight="1">
      <c r="A2960" s="7">
        <v>44482.0</v>
      </c>
      <c r="B2960" s="8" t="s">
        <v>388</v>
      </c>
      <c r="C2960" s="8" t="s">
        <v>389</v>
      </c>
      <c r="D2960" s="11">
        <v>6.5974267651E10</v>
      </c>
      <c r="E2960" s="8" t="s">
        <v>24</v>
      </c>
      <c r="F2960" s="8" t="str">
        <f t="shared" si="1"/>
        <v>BUY</v>
      </c>
      <c r="G2960" s="12">
        <v>216.065674</v>
      </c>
      <c r="H2960" s="12">
        <v>1000.0</v>
      </c>
      <c r="I2960" s="16">
        <v>44649.0</v>
      </c>
      <c r="J2960" s="14">
        <v>231.889908</v>
      </c>
      <c r="K2960" s="14">
        <f t="shared" si="2"/>
        <v>1073.238075</v>
      </c>
      <c r="L2960" s="15">
        <f t="shared" si="3"/>
        <v>0.07323807483</v>
      </c>
      <c r="M2960" s="15">
        <f t="shared" si="4"/>
        <v>-0.07323807483</v>
      </c>
      <c r="N2960" s="8">
        <f t="shared" si="5"/>
        <v>167</v>
      </c>
    </row>
    <row r="2961" ht="12.75" customHeight="1">
      <c r="A2961" s="7">
        <v>44482.0</v>
      </c>
      <c r="B2961" s="8" t="s">
        <v>2106</v>
      </c>
      <c r="C2961" s="8" t="s">
        <v>2107</v>
      </c>
      <c r="D2961" s="11">
        <v>1.973992845E10</v>
      </c>
      <c r="E2961" s="8" t="s">
        <v>24</v>
      </c>
      <c r="F2961" s="8" t="str">
        <f t="shared" si="1"/>
        <v>BUY</v>
      </c>
      <c r="G2961" s="12">
        <v>168.448959</v>
      </c>
      <c r="H2961" s="12">
        <v>1000.0</v>
      </c>
      <c r="I2961" s="16">
        <v>44727.0</v>
      </c>
      <c r="J2961" s="14">
        <v>159.722534</v>
      </c>
      <c r="K2961" s="14">
        <f t="shared" si="2"/>
        <v>948.1954353</v>
      </c>
      <c r="L2961" s="15">
        <f t="shared" si="3"/>
        <v>-0.05180456473</v>
      </c>
      <c r="M2961" s="15">
        <f t="shared" si="4"/>
        <v>0.05180456473</v>
      </c>
      <c r="N2961" s="8">
        <f t="shared" si="5"/>
        <v>245</v>
      </c>
    </row>
    <row r="2962" ht="12.75" customHeight="1">
      <c r="A2962" s="16">
        <v>44482.0</v>
      </c>
      <c r="B2962" s="8" t="s">
        <v>3523</v>
      </c>
      <c r="C2962" s="8" t="s">
        <v>3524</v>
      </c>
      <c r="D2962" s="11">
        <v>1.50086560653E11</v>
      </c>
      <c r="E2962" s="17" t="s">
        <v>20</v>
      </c>
      <c r="F2962" s="18" t="str">
        <f t="shared" si="1"/>
        <v>SELL</v>
      </c>
      <c r="G2962" s="12">
        <v>45.057461</v>
      </c>
      <c r="H2962" s="12">
        <v>1000.0</v>
      </c>
      <c r="I2962" s="16">
        <v>44727.0</v>
      </c>
      <c r="J2962" s="14">
        <v>51.563778</v>
      </c>
      <c r="K2962" s="14">
        <f t="shared" si="2"/>
        <v>1144.400436</v>
      </c>
      <c r="L2962" s="15">
        <f t="shared" si="3"/>
        <v>-0.1444004357</v>
      </c>
      <c r="M2962" s="15">
        <f t="shared" si="4"/>
        <v>0.1444004357</v>
      </c>
      <c r="N2962" s="8">
        <f t="shared" si="5"/>
        <v>245</v>
      </c>
    </row>
    <row r="2963" ht="12.75" customHeight="1">
      <c r="A2963" s="7">
        <v>44483.0</v>
      </c>
      <c r="B2963" s="8" t="s">
        <v>2994</v>
      </c>
      <c r="C2963" s="8" t="s">
        <v>2995</v>
      </c>
      <c r="D2963" s="11">
        <v>2.0866649706E10</v>
      </c>
      <c r="E2963" s="8" t="s">
        <v>24</v>
      </c>
      <c r="F2963" s="8" t="str">
        <f t="shared" si="1"/>
        <v>BUY</v>
      </c>
      <c r="G2963" s="12">
        <v>14.872862</v>
      </c>
      <c r="H2963" s="12">
        <v>1000.0</v>
      </c>
      <c r="I2963" s="16">
        <v>44727.0</v>
      </c>
      <c r="J2963" s="14">
        <v>6.98</v>
      </c>
      <c r="K2963" s="14">
        <f t="shared" si="2"/>
        <v>469.3111521</v>
      </c>
      <c r="L2963" s="15">
        <f t="shared" si="3"/>
        <v>-0.5306888479</v>
      </c>
      <c r="M2963" s="15">
        <f t="shared" si="4"/>
        <v>0.5306888479</v>
      </c>
      <c r="N2963" s="8">
        <f t="shared" si="5"/>
        <v>244</v>
      </c>
    </row>
    <row r="2964" ht="12.75" customHeight="1">
      <c r="A2964" s="7">
        <v>44484.0</v>
      </c>
      <c r="B2964" s="8" t="s">
        <v>194</v>
      </c>
      <c r="C2964" s="8" t="s">
        <v>194</v>
      </c>
      <c r="D2964" s="11">
        <v>6.1935406606E10</v>
      </c>
      <c r="E2964" s="8" t="s">
        <v>24</v>
      </c>
      <c r="F2964" s="8" t="str">
        <f t="shared" si="1"/>
        <v>BUY</v>
      </c>
      <c r="G2964" s="12">
        <v>33.411644</v>
      </c>
      <c r="H2964" s="12">
        <v>1000.0</v>
      </c>
      <c r="I2964" s="16">
        <v>44727.0</v>
      </c>
      <c r="J2964" s="14">
        <v>29.028959</v>
      </c>
      <c r="K2964" s="14">
        <f t="shared" si="2"/>
        <v>868.8276159</v>
      </c>
      <c r="L2964" s="15">
        <f t="shared" si="3"/>
        <v>-0.1311723841</v>
      </c>
      <c r="M2964" s="15">
        <f t="shared" si="4"/>
        <v>0.1311723841</v>
      </c>
      <c r="N2964" s="8">
        <f t="shared" si="5"/>
        <v>243</v>
      </c>
    </row>
    <row r="2965" ht="12.75" customHeight="1">
      <c r="A2965" s="7">
        <v>44484.0</v>
      </c>
      <c r="B2965" s="8" t="s">
        <v>183</v>
      </c>
      <c r="C2965" s="8" t="s">
        <v>184</v>
      </c>
      <c r="D2965" s="11">
        <v>3.59532201359E11</v>
      </c>
      <c r="E2965" s="8" t="s">
        <v>20</v>
      </c>
      <c r="F2965" s="8" t="str">
        <f t="shared" si="1"/>
        <v>SELL</v>
      </c>
      <c r="G2965" s="12">
        <v>137.448013</v>
      </c>
      <c r="H2965" s="12">
        <v>1000.0</v>
      </c>
      <c r="I2965" s="16">
        <v>44727.0</v>
      </c>
      <c r="J2965" s="14">
        <v>128.29567</v>
      </c>
      <c r="K2965" s="14">
        <f t="shared" si="2"/>
        <v>933.4123295</v>
      </c>
      <c r="L2965" s="15">
        <f t="shared" si="3"/>
        <v>0.0665876705</v>
      </c>
      <c r="M2965" s="15">
        <f t="shared" si="4"/>
        <v>-0.0665876705</v>
      </c>
      <c r="N2965" s="8">
        <f t="shared" si="5"/>
        <v>243</v>
      </c>
    </row>
    <row r="2966" ht="12.75" customHeight="1">
      <c r="A2966" s="7">
        <v>44484.0</v>
      </c>
      <c r="B2966" s="8" t="s">
        <v>187</v>
      </c>
      <c r="C2966" s="8" t="s">
        <v>188</v>
      </c>
      <c r="D2966" s="11">
        <v>8.2460626286E10</v>
      </c>
      <c r="E2966" s="8" t="s">
        <v>20</v>
      </c>
      <c r="F2966" s="8" t="str">
        <f t="shared" si="1"/>
        <v>SELL</v>
      </c>
      <c r="G2966" s="12">
        <v>33.023766</v>
      </c>
      <c r="H2966" s="12">
        <v>1000.0</v>
      </c>
      <c r="I2966" s="16">
        <v>44727.0</v>
      </c>
      <c r="J2966" s="14">
        <v>40.772686</v>
      </c>
      <c r="K2966" s="14">
        <f t="shared" si="2"/>
        <v>1234.646769</v>
      </c>
      <c r="L2966" s="15">
        <f t="shared" si="3"/>
        <v>-0.2346467692</v>
      </c>
      <c r="M2966" s="15">
        <f t="shared" si="4"/>
        <v>0.2346467692</v>
      </c>
      <c r="N2966" s="8">
        <f t="shared" si="5"/>
        <v>243</v>
      </c>
    </row>
    <row r="2967" ht="12.75" customHeight="1">
      <c r="A2967" s="16">
        <v>44484.0</v>
      </c>
      <c r="B2967" s="8" t="s">
        <v>208</v>
      </c>
      <c r="C2967" s="8" t="s">
        <v>209</v>
      </c>
      <c r="D2967" s="11">
        <v>1.37339890294E11</v>
      </c>
      <c r="E2967" s="18" t="s">
        <v>24</v>
      </c>
      <c r="F2967" s="17" t="str">
        <f t="shared" si="1"/>
        <v>BUY</v>
      </c>
      <c r="G2967" s="12">
        <v>216.164856</v>
      </c>
      <c r="H2967" s="12">
        <v>1000.0</v>
      </c>
      <c r="I2967" s="16">
        <v>44517.0</v>
      </c>
      <c r="J2967" s="14">
        <v>230.171982</v>
      </c>
      <c r="K2967" s="14">
        <f t="shared" si="2"/>
        <v>1064.79835</v>
      </c>
      <c r="L2967" s="15">
        <f t="shared" si="3"/>
        <v>0.06479835001</v>
      </c>
      <c r="M2967" s="15">
        <f t="shared" si="4"/>
        <v>-0.06479835001</v>
      </c>
      <c r="N2967" s="8">
        <f t="shared" si="5"/>
        <v>33</v>
      </c>
    </row>
    <row r="2968" ht="12.75" customHeight="1">
      <c r="A2968" s="16">
        <v>44484.0</v>
      </c>
      <c r="B2968" s="8" t="s">
        <v>56</v>
      </c>
      <c r="C2968" s="8" t="s">
        <v>57</v>
      </c>
      <c r="D2968" s="11">
        <v>1.3948872E11</v>
      </c>
      <c r="E2968" s="18" t="s">
        <v>24</v>
      </c>
      <c r="F2968" s="17" t="str">
        <f t="shared" si="1"/>
        <v>BUY</v>
      </c>
      <c r="G2968" s="12">
        <v>47.151794</v>
      </c>
      <c r="H2968" s="12">
        <v>1000.0</v>
      </c>
      <c r="I2968" s="16">
        <v>44586.0</v>
      </c>
      <c r="J2968" s="14">
        <v>48.295048</v>
      </c>
      <c r="K2968" s="14">
        <f t="shared" si="2"/>
        <v>1024.246246</v>
      </c>
      <c r="L2968" s="15">
        <f t="shared" si="3"/>
        <v>0.02424624607</v>
      </c>
      <c r="M2968" s="15">
        <f t="shared" si="4"/>
        <v>-0.02424624607</v>
      </c>
      <c r="N2968" s="8">
        <f t="shared" si="5"/>
        <v>102</v>
      </c>
    </row>
    <row r="2969" ht="12.75" customHeight="1">
      <c r="A2969" s="7">
        <v>44488.0</v>
      </c>
      <c r="B2969" s="8" t="s">
        <v>197</v>
      </c>
      <c r="C2969" s="8" t="s">
        <v>198</v>
      </c>
      <c r="D2969" s="11">
        <v>5.7646262221E10</v>
      </c>
      <c r="E2969" s="8" t="s">
        <v>20</v>
      </c>
      <c r="F2969" s="8" t="str">
        <f t="shared" si="1"/>
        <v>SELL</v>
      </c>
      <c r="G2969" s="12">
        <v>21.07464</v>
      </c>
      <c r="H2969" s="12">
        <v>1000.0</v>
      </c>
      <c r="I2969" s="16">
        <v>44727.0</v>
      </c>
      <c r="J2969" s="14">
        <v>23.196602</v>
      </c>
      <c r="K2969" s="14">
        <f t="shared" si="2"/>
        <v>1100.687936</v>
      </c>
      <c r="L2969" s="15">
        <f t="shared" si="3"/>
        <v>-0.1006879358</v>
      </c>
      <c r="M2969" s="15">
        <f t="shared" si="4"/>
        <v>0.1006879358</v>
      </c>
      <c r="N2969" s="8">
        <f t="shared" si="5"/>
        <v>239</v>
      </c>
    </row>
    <row r="2970" ht="12.75" customHeight="1">
      <c r="A2970" s="7">
        <v>44488.0</v>
      </c>
      <c r="B2970" s="8" t="s">
        <v>1176</v>
      </c>
      <c r="C2970" s="8" t="s">
        <v>1177</v>
      </c>
      <c r="D2970" s="11">
        <v>9.0591972111E10</v>
      </c>
      <c r="E2970" s="8" t="s">
        <v>20</v>
      </c>
      <c r="F2970" s="8" t="str">
        <f t="shared" si="1"/>
        <v>SELL</v>
      </c>
      <c r="G2970" s="12">
        <v>5.126666</v>
      </c>
      <c r="H2970" s="12">
        <v>1000.0</v>
      </c>
      <c r="I2970" s="16">
        <v>44727.0</v>
      </c>
      <c r="J2970" s="14">
        <v>8.46241</v>
      </c>
      <c r="K2970" s="14">
        <f t="shared" si="2"/>
        <v>1650.665364</v>
      </c>
      <c r="L2970" s="15">
        <f t="shared" si="3"/>
        <v>-0.6506653642</v>
      </c>
      <c r="M2970" s="15">
        <f t="shared" si="4"/>
        <v>0.6506653642</v>
      </c>
      <c r="N2970" s="8">
        <f t="shared" si="5"/>
        <v>239</v>
      </c>
    </row>
    <row r="2971" ht="12.75" customHeight="1">
      <c r="A2971" s="7">
        <v>44489.0</v>
      </c>
      <c r="B2971" s="8" t="s">
        <v>3531</v>
      </c>
      <c r="C2971" s="8" t="s">
        <v>3532</v>
      </c>
      <c r="D2971" s="11">
        <v>1.28043476E10</v>
      </c>
      <c r="E2971" s="8" t="s">
        <v>20</v>
      </c>
      <c r="F2971" s="8" t="str">
        <f t="shared" si="1"/>
        <v>SELL</v>
      </c>
      <c r="G2971" s="12">
        <v>159.249786</v>
      </c>
      <c r="H2971" s="12">
        <v>1000.0</v>
      </c>
      <c r="I2971" s="16">
        <v>44727.0</v>
      </c>
      <c r="J2971" s="14">
        <v>130.224503</v>
      </c>
      <c r="K2971" s="14">
        <f t="shared" si="2"/>
        <v>817.7373814</v>
      </c>
      <c r="L2971" s="15">
        <f t="shared" si="3"/>
        <v>0.1822626186</v>
      </c>
      <c r="M2971" s="15">
        <f t="shared" si="4"/>
        <v>-0.1822626186</v>
      </c>
      <c r="N2971" s="8">
        <f t="shared" si="5"/>
        <v>238</v>
      </c>
    </row>
    <row r="2972" ht="12.75" customHeight="1">
      <c r="A2972" s="16">
        <v>44489.0</v>
      </c>
      <c r="B2972" s="8" t="s">
        <v>2592</v>
      </c>
      <c r="C2972" s="8" t="s">
        <v>2593</v>
      </c>
      <c r="D2972" s="11">
        <v>1.9724256923E10</v>
      </c>
      <c r="E2972" s="18" t="s">
        <v>24</v>
      </c>
      <c r="F2972" s="17" t="str">
        <f t="shared" si="1"/>
        <v>BUY</v>
      </c>
      <c r="G2972" s="12">
        <v>275.709991</v>
      </c>
      <c r="H2972" s="12">
        <v>1000.0</v>
      </c>
      <c r="I2972" s="16">
        <v>44519.0</v>
      </c>
      <c r="J2972" s="14">
        <v>251.300003</v>
      </c>
      <c r="K2972" s="14">
        <f t="shared" si="2"/>
        <v>911.4649857</v>
      </c>
      <c r="L2972" s="15">
        <f t="shared" si="3"/>
        <v>-0.08853501432</v>
      </c>
      <c r="M2972" s="15">
        <f t="shared" si="4"/>
        <v>0.08853501432</v>
      </c>
      <c r="N2972" s="8">
        <f t="shared" si="5"/>
        <v>30</v>
      </c>
    </row>
    <row r="2973" ht="12.75" customHeight="1">
      <c r="A2973" s="7">
        <v>44490.0</v>
      </c>
      <c r="B2973" s="8" t="s">
        <v>1549</v>
      </c>
      <c r="C2973" s="8" t="s">
        <v>1550</v>
      </c>
      <c r="D2973" s="11">
        <v>1.470424882E10</v>
      </c>
      <c r="E2973" s="8" t="s">
        <v>24</v>
      </c>
      <c r="F2973" s="8" t="str">
        <f t="shared" si="1"/>
        <v>BUY</v>
      </c>
      <c r="G2973" s="12">
        <v>75.110001</v>
      </c>
      <c r="H2973" s="12">
        <v>1000.0</v>
      </c>
      <c r="I2973" s="16">
        <v>44727.0</v>
      </c>
      <c r="J2973" s="14">
        <v>13.2</v>
      </c>
      <c r="K2973" s="14">
        <f t="shared" si="2"/>
        <v>175.7422424</v>
      </c>
      <c r="L2973" s="15">
        <f t="shared" si="3"/>
        <v>-0.8242577576</v>
      </c>
      <c r="M2973" s="15">
        <f t="shared" si="4"/>
        <v>0.8242577576</v>
      </c>
      <c r="N2973" s="8">
        <f t="shared" si="5"/>
        <v>237</v>
      </c>
    </row>
    <row r="2974" ht="12.75" customHeight="1">
      <c r="A2974" s="7">
        <v>44495.0</v>
      </c>
      <c r="B2974" s="8" t="s">
        <v>1258</v>
      </c>
      <c r="C2974" s="8" t="s">
        <v>1259</v>
      </c>
      <c r="D2974" s="11">
        <v>1.051797988E10</v>
      </c>
      <c r="E2974" s="8" t="s">
        <v>20</v>
      </c>
      <c r="F2974" s="8" t="str">
        <f t="shared" si="1"/>
        <v>SELL</v>
      </c>
      <c r="G2974" s="12">
        <v>82.527122</v>
      </c>
      <c r="H2974" s="12">
        <v>1000.0</v>
      </c>
      <c r="I2974" s="16">
        <v>44727.0</v>
      </c>
      <c r="J2974" s="14">
        <v>52.323292</v>
      </c>
      <c r="K2974" s="14">
        <f t="shared" si="2"/>
        <v>634.0132884</v>
      </c>
      <c r="L2974" s="15">
        <f t="shared" si="3"/>
        <v>0.3659867116</v>
      </c>
      <c r="M2974" s="15">
        <f t="shared" si="4"/>
        <v>-0.3659867116</v>
      </c>
      <c r="N2974" s="8">
        <f t="shared" si="5"/>
        <v>232</v>
      </c>
    </row>
    <row r="2975" ht="12.75" customHeight="1">
      <c r="A2975" s="7">
        <v>44495.0</v>
      </c>
      <c r="B2975" s="8" t="s">
        <v>44</v>
      </c>
      <c r="C2975" s="8" t="s">
        <v>45</v>
      </c>
      <c r="D2975" s="11">
        <v>5.517271672E10</v>
      </c>
      <c r="E2975" s="8" t="s">
        <v>24</v>
      </c>
      <c r="F2975" s="8" t="str">
        <f t="shared" si="1"/>
        <v>BUY</v>
      </c>
      <c r="G2975" s="12">
        <v>168.513168</v>
      </c>
      <c r="H2975" s="12">
        <v>1000.0</v>
      </c>
      <c r="I2975" s="7">
        <v>44587.0</v>
      </c>
      <c r="J2975" s="14">
        <v>157.891159</v>
      </c>
      <c r="K2975" s="14">
        <f t="shared" si="2"/>
        <v>936.9662969</v>
      </c>
      <c r="L2975" s="15">
        <f t="shared" si="3"/>
        <v>-0.0630337031</v>
      </c>
      <c r="M2975" s="15">
        <f t="shared" si="4"/>
        <v>0.0630337031</v>
      </c>
      <c r="N2975" s="8">
        <f t="shared" si="5"/>
        <v>92</v>
      </c>
    </row>
    <row r="2976" ht="12.75" customHeight="1">
      <c r="A2976" s="7">
        <v>44496.0</v>
      </c>
      <c r="B2976" s="8" t="s">
        <v>3546</v>
      </c>
      <c r="C2976" s="8" t="s">
        <v>3547</v>
      </c>
      <c r="D2976" s="11">
        <v>5.0739036324E10</v>
      </c>
      <c r="E2976" s="8" t="s">
        <v>20</v>
      </c>
      <c r="F2976" s="8" t="str">
        <f t="shared" si="1"/>
        <v>SELL</v>
      </c>
      <c r="G2976" s="12">
        <v>74.343193</v>
      </c>
      <c r="H2976" s="12">
        <v>1000.0</v>
      </c>
      <c r="I2976" s="16">
        <v>44727.0</v>
      </c>
      <c r="J2976" s="14">
        <v>65.202545</v>
      </c>
      <c r="K2976" s="14">
        <f t="shared" si="2"/>
        <v>877.0479498</v>
      </c>
      <c r="L2976" s="15">
        <f t="shared" si="3"/>
        <v>0.1229520502</v>
      </c>
      <c r="M2976" s="15">
        <f t="shared" si="4"/>
        <v>-0.1229520502</v>
      </c>
      <c r="N2976" s="8">
        <f t="shared" si="5"/>
        <v>231</v>
      </c>
    </row>
    <row r="2977" ht="12.75" customHeight="1">
      <c r="A2977" s="7">
        <v>44496.0</v>
      </c>
      <c r="B2977" s="8" t="s">
        <v>179</v>
      </c>
      <c r="C2977" s="8" t="s">
        <v>180</v>
      </c>
      <c r="D2977" s="11">
        <v>7.25893281281E11</v>
      </c>
      <c r="E2977" s="8" t="s">
        <v>20</v>
      </c>
      <c r="F2977" s="8" t="str">
        <f t="shared" si="1"/>
        <v>SELL</v>
      </c>
      <c r="G2977" s="12">
        <v>312.220001</v>
      </c>
      <c r="H2977" s="12">
        <v>1000.0</v>
      </c>
      <c r="I2977" s="7">
        <v>44595.0</v>
      </c>
      <c r="J2977" s="14">
        <v>237.759995</v>
      </c>
      <c r="K2977" s="14">
        <f t="shared" si="2"/>
        <v>761.5142984</v>
      </c>
      <c r="L2977" s="15">
        <f t="shared" si="3"/>
        <v>0.2384857016</v>
      </c>
      <c r="M2977" s="15">
        <f t="shared" si="4"/>
        <v>-0.2384857016</v>
      </c>
      <c r="N2977" s="8">
        <f t="shared" si="5"/>
        <v>99</v>
      </c>
    </row>
    <row r="2978" ht="12.75" customHeight="1">
      <c r="A2978" s="7">
        <v>44496.0</v>
      </c>
      <c r="B2978" s="8" t="s">
        <v>1404</v>
      </c>
      <c r="C2978" s="8" t="s">
        <v>1405</v>
      </c>
      <c r="D2978" s="11">
        <v>3.830633271E10</v>
      </c>
      <c r="E2978" s="8" t="s">
        <v>20</v>
      </c>
      <c r="F2978" s="8" t="str">
        <f t="shared" si="1"/>
        <v>SELL</v>
      </c>
      <c r="G2978" s="12">
        <v>65.640915</v>
      </c>
      <c r="H2978" s="12">
        <v>1000.0</v>
      </c>
      <c r="I2978" s="16">
        <v>44727.0</v>
      </c>
      <c r="J2978" s="14">
        <v>61.569984</v>
      </c>
      <c r="K2978" s="14">
        <f t="shared" si="2"/>
        <v>937.981806</v>
      </c>
      <c r="L2978" s="15">
        <f t="shared" si="3"/>
        <v>0.06201819399</v>
      </c>
      <c r="M2978" s="15">
        <f t="shared" si="4"/>
        <v>-0.06201819399</v>
      </c>
      <c r="N2978" s="8">
        <f t="shared" si="5"/>
        <v>231</v>
      </c>
    </row>
    <row r="2979" ht="12.75" customHeight="1">
      <c r="A2979" s="7">
        <v>44498.0</v>
      </c>
      <c r="B2979" s="8" t="s">
        <v>105</v>
      </c>
      <c r="C2979" s="8" t="s">
        <v>105</v>
      </c>
      <c r="D2979" s="11">
        <v>1.04646990459E11</v>
      </c>
      <c r="E2979" s="8" t="s">
        <v>20</v>
      </c>
      <c r="F2979" s="8" t="str">
        <f t="shared" si="1"/>
        <v>SELL</v>
      </c>
      <c r="G2979" s="12">
        <v>26.38</v>
      </c>
      <c r="H2979" s="12">
        <v>1000.0</v>
      </c>
      <c r="I2979" s="16">
        <v>44727.0</v>
      </c>
      <c r="J2979" s="14">
        <v>29.37</v>
      </c>
      <c r="K2979" s="14">
        <f t="shared" si="2"/>
        <v>1113.343442</v>
      </c>
      <c r="L2979" s="15">
        <f t="shared" si="3"/>
        <v>-0.113343442</v>
      </c>
      <c r="M2979" s="15">
        <f t="shared" si="4"/>
        <v>0.113343442</v>
      </c>
      <c r="N2979" s="8">
        <f t="shared" si="5"/>
        <v>229</v>
      </c>
    </row>
    <row r="2980" ht="12.75" customHeight="1">
      <c r="A2980" s="7">
        <v>44498.0</v>
      </c>
      <c r="B2980" s="8" t="s">
        <v>169</v>
      </c>
      <c r="C2980" s="8" t="s">
        <v>170</v>
      </c>
      <c r="D2980" s="11">
        <v>3.4609881197E10</v>
      </c>
      <c r="E2980" s="8" t="s">
        <v>24</v>
      </c>
      <c r="F2980" s="8" t="str">
        <f t="shared" si="1"/>
        <v>BUY</v>
      </c>
      <c r="G2980" s="12">
        <v>67.285522</v>
      </c>
      <c r="H2980" s="12">
        <v>1000.0</v>
      </c>
      <c r="I2980" s="16">
        <v>44502.0</v>
      </c>
      <c r="J2980" s="14">
        <v>74.913147</v>
      </c>
      <c r="K2980" s="14">
        <f t="shared" si="2"/>
        <v>1113.362054</v>
      </c>
      <c r="L2980" s="15">
        <f t="shared" si="3"/>
        <v>0.1133620543</v>
      </c>
      <c r="M2980" s="15">
        <f t="shared" si="4"/>
        <v>-0.1133620543</v>
      </c>
      <c r="N2980" s="8">
        <f t="shared" si="5"/>
        <v>4</v>
      </c>
    </row>
    <row r="2981" ht="12.75" customHeight="1">
      <c r="A2981" s="7">
        <v>44498.0</v>
      </c>
      <c r="B2981" s="8" t="s">
        <v>3556</v>
      </c>
      <c r="C2981" s="8" t="s">
        <v>3557</v>
      </c>
      <c r="D2981" s="11">
        <v>2.9764571835E10</v>
      </c>
      <c r="E2981" s="8" t="s">
        <v>20</v>
      </c>
      <c r="F2981" s="8" t="str">
        <f t="shared" si="1"/>
        <v>SELL</v>
      </c>
      <c r="G2981" s="12">
        <v>48.740002</v>
      </c>
      <c r="H2981" s="12">
        <v>1000.0</v>
      </c>
      <c r="I2981" s="16">
        <v>44727.0</v>
      </c>
      <c r="J2981" s="14">
        <v>49.459999</v>
      </c>
      <c r="K2981" s="14">
        <f t="shared" si="2"/>
        <v>1014.772199</v>
      </c>
      <c r="L2981" s="15">
        <f t="shared" si="3"/>
        <v>-0.01477219882</v>
      </c>
      <c r="M2981" s="15">
        <f t="shared" si="4"/>
        <v>0.01477219882</v>
      </c>
      <c r="N2981" s="8">
        <f t="shared" si="5"/>
        <v>229</v>
      </c>
    </row>
    <row r="2982" ht="12.75" customHeight="1">
      <c r="A2982" s="7">
        <v>44498.0</v>
      </c>
      <c r="B2982" s="8" t="s">
        <v>1206</v>
      </c>
      <c r="C2982" s="8" t="s">
        <v>1207</v>
      </c>
      <c r="D2982" s="11">
        <v>6.1304806627E10</v>
      </c>
      <c r="E2982" s="8" t="s">
        <v>20</v>
      </c>
      <c r="F2982" s="8" t="str">
        <f t="shared" si="1"/>
        <v>SELL</v>
      </c>
      <c r="G2982" s="12">
        <v>157.78</v>
      </c>
      <c r="H2982" s="12">
        <v>1000.0</v>
      </c>
      <c r="I2982" s="16">
        <v>44727.0</v>
      </c>
      <c r="J2982" s="14">
        <v>152.91</v>
      </c>
      <c r="K2982" s="14">
        <f t="shared" si="2"/>
        <v>969.1342375</v>
      </c>
      <c r="L2982" s="15">
        <f t="shared" si="3"/>
        <v>0.03086576245</v>
      </c>
      <c r="M2982" s="15">
        <f t="shared" si="4"/>
        <v>-0.03086576245</v>
      </c>
      <c r="N2982" s="8">
        <f t="shared" si="5"/>
        <v>229</v>
      </c>
    </row>
    <row r="2983" ht="12.75" customHeight="1">
      <c r="A2983" s="7">
        <v>44498.0</v>
      </c>
      <c r="B2983" s="8" t="s">
        <v>342</v>
      </c>
      <c r="C2983" s="8" t="s">
        <v>343</v>
      </c>
      <c r="D2983" s="11">
        <v>2.0695706284E11</v>
      </c>
      <c r="E2983" s="8" t="s">
        <v>24</v>
      </c>
      <c r="F2983" s="8" t="str">
        <f t="shared" si="1"/>
        <v>BUY</v>
      </c>
      <c r="G2983" s="12">
        <v>40.714428</v>
      </c>
      <c r="H2983" s="12">
        <v>1000.0</v>
      </c>
      <c r="I2983" s="7">
        <v>44533.0</v>
      </c>
      <c r="J2983" s="14">
        <v>50.959473</v>
      </c>
      <c r="K2983" s="14">
        <f t="shared" si="2"/>
        <v>1251.631805</v>
      </c>
      <c r="L2983" s="15">
        <f t="shared" si="3"/>
        <v>0.2516318048</v>
      </c>
      <c r="M2983" s="15">
        <f t="shared" si="4"/>
        <v>-0.2516318048</v>
      </c>
      <c r="N2983" s="8">
        <f t="shared" si="5"/>
        <v>35</v>
      </c>
    </row>
    <row r="2984" ht="12.75" customHeight="1">
      <c r="A2984" s="7">
        <v>44498.0</v>
      </c>
      <c r="B2984" s="8" t="s">
        <v>411</v>
      </c>
      <c r="C2984" s="8" t="s">
        <v>412</v>
      </c>
      <c r="D2984" s="11">
        <v>1.6663529338E10</v>
      </c>
      <c r="E2984" s="8" t="s">
        <v>24</v>
      </c>
      <c r="F2984" s="8" t="str">
        <f t="shared" si="1"/>
        <v>BUY</v>
      </c>
      <c r="G2984" s="12">
        <v>161.0</v>
      </c>
      <c r="H2984" s="12">
        <v>1000.0</v>
      </c>
      <c r="I2984" s="7">
        <v>44517.0</v>
      </c>
      <c r="J2984" s="14">
        <v>156.992569</v>
      </c>
      <c r="K2984" s="14">
        <f t="shared" si="2"/>
        <v>975.1091242</v>
      </c>
      <c r="L2984" s="15">
        <f t="shared" si="3"/>
        <v>-0.02489087578</v>
      </c>
      <c r="M2984" s="15">
        <f t="shared" si="4"/>
        <v>0.02489087578</v>
      </c>
      <c r="N2984" s="8">
        <f t="shared" si="5"/>
        <v>19</v>
      </c>
    </row>
    <row r="2985" ht="12.75" customHeight="1">
      <c r="A2985" s="16">
        <v>44498.0</v>
      </c>
      <c r="B2985" s="8" t="s">
        <v>2563</v>
      </c>
      <c r="C2985" s="8" t="s">
        <v>2564</v>
      </c>
      <c r="D2985" s="11">
        <v>9.0444963415E10</v>
      </c>
      <c r="E2985" s="18" t="s">
        <v>24</v>
      </c>
      <c r="F2985" s="17" t="str">
        <f t="shared" si="1"/>
        <v>BUY</v>
      </c>
      <c r="G2985" s="12">
        <v>43.82</v>
      </c>
      <c r="H2985" s="12">
        <v>1000.0</v>
      </c>
      <c r="I2985" s="16">
        <v>44571.0</v>
      </c>
      <c r="J2985" s="14">
        <v>42.599998</v>
      </c>
      <c r="K2985" s="14">
        <f t="shared" si="2"/>
        <v>972.1587859</v>
      </c>
      <c r="L2985" s="15">
        <f t="shared" si="3"/>
        <v>-0.02784121406</v>
      </c>
      <c r="M2985" s="15">
        <f t="shared" si="4"/>
        <v>0.02784121406</v>
      </c>
      <c r="N2985" s="8">
        <f t="shared" si="5"/>
        <v>73</v>
      </c>
    </row>
    <row r="2986" ht="12.75" customHeight="1">
      <c r="A2986" s="16">
        <v>44498.0</v>
      </c>
      <c r="B2986" s="8" t="s">
        <v>547</v>
      </c>
      <c r="C2986" s="8" t="s">
        <v>548</v>
      </c>
      <c r="D2986" s="11">
        <v>1.1845231754E10</v>
      </c>
      <c r="E2986" s="18" t="s">
        <v>24</v>
      </c>
      <c r="F2986" s="17" t="str">
        <f t="shared" si="1"/>
        <v>BUY</v>
      </c>
      <c r="G2986" s="12">
        <v>103.629997</v>
      </c>
      <c r="H2986" s="12">
        <v>1000.0</v>
      </c>
      <c r="I2986" s="16">
        <v>44727.0</v>
      </c>
      <c r="J2986" s="14">
        <v>31.530001</v>
      </c>
      <c r="K2986" s="14">
        <f t="shared" si="2"/>
        <v>304.2555429</v>
      </c>
      <c r="L2986" s="15">
        <f t="shared" si="3"/>
        <v>-0.6957444571</v>
      </c>
      <c r="M2986" s="15">
        <f t="shared" si="4"/>
        <v>0.6957444571</v>
      </c>
      <c r="N2986" s="8">
        <f t="shared" si="5"/>
        <v>229</v>
      </c>
    </row>
    <row r="2987" ht="12.75" customHeight="1">
      <c r="A2987" s="7">
        <v>44502.0</v>
      </c>
      <c r="B2987" s="8" t="s">
        <v>169</v>
      </c>
      <c r="C2987" s="8" t="s">
        <v>170</v>
      </c>
      <c r="D2987" s="11">
        <v>3.4609881197E10</v>
      </c>
      <c r="E2987" s="8" t="s">
        <v>20</v>
      </c>
      <c r="F2987" s="8" t="str">
        <f t="shared" si="1"/>
        <v>SELL</v>
      </c>
      <c r="G2987" s="12">
        <v>74.913147</v>
      </c>
      <c r="H2987" s="12">
        <v>1000.0</v>
      </c>
      <c r="I2987" s="16">
        <v>44580.0</v>
      </c>
      <c r="J2987" s="14">
        <v>79.175789</v>
      </c>
      <c r="K2987" s="14">
        <f t="shared" si="2"/>
        <v>1056.90112</v>
      </c>
      <c r="L2987" s="15">
        <f t="shared" si="3"/>
        <v>-0.05690112044</v>
      </c>
      <c r="M2987" s="15">
        <f t="shared" si="4"/>
        <v>0.05690112044</v>
      </c>
      <c r="N2987" s="8">
        <f t="shared" si="5"/>
        <v>78</v>
      </c>
    </row>
    <row r="2988" ht="12.75" customHeight="1">
      <c r="A2988" s="7">
        <v>44505.0</v>
      </c>
      <c r="B2988" s="8" t="s">
        <v>3256</v>
      </c>
      <c r="C2988" s="8" t="s">
        <v>3257</v>
      </c>
      <c r="D2988" s="11">
        <v>1.7167592634E10</v>
      </c>
      <c r="E2988" s="8" t="s">
        <v>20</v>
      </c>
      <c r="F2988" s="8" t="str">
        <f t="shared" si="1"/>
        <v>SELL</v>
      </c>
      <c r="G2988" s="12">
        <v>337.049988</v>
      </c>
      <c r="H2988" s="12">
        <v>1000.0</v>
      </c>
      <c r="I2988" s="16">
        <v>44593.0</v>
      </c>
      <c r="J2988" s="14">
        <v>197.729996</v>
      </c>
      <c r="K2988" s="14">
        <f t="shared" si="2"/>
        <v>586.6488742</v>
      </c>
      <c r="L2988" s="15">
        <f t="shared" si="3"/>
        <v>0.4133511258</v>
      </c>
      <c r="M2988" s="15">
        <f t="shared" si="4"/>
        <v>-0.4133511258</v>
      </c>
      <c r="N2988" s="8">
        <f t="shared" si="5"/>
        <v>88</v>
      </c>
    </row>
    <row r="2989" ht="12.75" customHeight="1">
      <c r="A2989" s="7">
        <v>44505.0</v>
      </c>
      <c r="B2989" s="8" t="s">
        <v>286</v>
      </c>
      <c r="C2989" s="8" t="s">
        <v>287</v>
      </c>
      <c r="D2989" s="11">
        <v>6.6295485348E10</v>
      </c>
      <c r="E2989" s="8" t="s">
        <v>24</v>
      </c>
      <c r="F2989" s="8" t="str">
        <f t="shared" si="1"/>
        <v>BUY</v>
      </c>
      <c r="G2989" s="12">
        <v>225.779999</v>
      </c>
      <c r="H2989" s="12">
        <v>1000.0</v>
      </c>
      <c r="I2989" s="7">
        <v>44530.0</v>
      </c>
      <c r="J2989" s="14">
        <v>184.889999</v>
      </c>
      <c r="K2989" s="14">
        <f t="shared" si="2"/>
        <v>818.8944983</v>
      </c>
      <c r="L2989" s="15">
        <f t="shared" si="3"/>
        <v>-0.1811055017</v>
      </c>
      <c r="M2989" s="15">
        <f t="shared" si="4"/>
        <v>0.1811055017</v>
      </c>
      <c r="N2989" s="8">
        <f t="shared" si="5"/>
        <v>25</v>
      </c>
    </row>
    <row r="2990" ht="12.75" customHeight="1">
      <c r="A2990" s="7">
        <v>44508.0</v>
      </c>
      <c r="B2990" s="8" t="s">
        <v>16</v>
      </c>
      <c r="C2990" s="8" t="s">
        <v>17</v>
      </c>
      <c r="D2990" s="11">
        <v>1.41375537264E11</v>
      </c>
      <c r="E2990" s="8" t="s">
        <v>20</v>
      </c>
      <c r="F2990" s="8" t="str">
        <f t="shared" si="1"/>
        <v>SELL</v>
      </c>
      <c r="G2990" s="12">
        <v>206.189941</v>
      </c>
      <c r="H2990" s="12">
        <v>1000.0</v>
      </c>
      <c r="I2990" s="7">
        <v>44582.0</v>
      </c>
      <c r="J2990" s="14">
        <v>207.035721</v>
      </c>
      <c r="K2990" s="14">
        <f t="shared" si="2"/>
        <v>1004.101946</v>
      </c>
      <c r="L2990" s="15">
        <f t="shared" si="3"/>
        <v>-0.004101945982</v>
      </c>
      <c r="M2990" s="15">
        <f t="shared" si="4"/>
        <v>0.004101945982</v>
      </c>
      <c r="N2990" s="8">
        <f t="shared" si="5"/>
        <v>74</v>
      </c>
    </row>
    <row r="2991" ht="12.75" customHeight="1">
      <c r="A2991" s="7">
        <v>44508.0</v>
      </c>
      <c r="B2991" s="8" t="s">
        <v>74</v>
      </c>
      <c r="C2991" s="8" t="s">
        <v>75</v>
      </c>
      <c r="D2991" s="11">
        <v>1.1640308784E11</v>
      </c>
      <c r="E2991" s="8" t="s">
        <v>20</v>
      </c>
      <c r="F2991" s="8" t="str">
        <f t="shared" si="1"/>
        <v>SELL</v>
      </c>
      <c r="G2991" s="12">
        <v>353.174194</v>
      </c>
      <c r="H2991" s="12">
        <v>1000.0</v>
      </c>
      <c r="I2991" s="16">
        <v>44727.0</v>
      </c>
      <c r="J2991" s="14">
        <v>325.352081</v>
      </c>
      <c r="K2991" s="14">
        <f t="shared" si="2"/>
        <v>921.2226899</v>
      </c>
      <c r="L2991" s="15">
        <f t="shared" si="3"/>
        <v>0.0787773101</v>
      </c>
      <c r="M2991" s="15">
        <f t="shared" si="4"/>
        <v>-0.0787773101</v>
      </c>
      <c r="N2991" s="8">
        <f t="shared" si="5"/>
        <v>219</v>
      </c>
    </row>
    <row r="2992" ht="12.75" customHeight="1">
      <c r="A2992" s="7">
        <v>44509.0</v>
      </c>
      <c r="B2992" s="8" t="s">
        <v>531</v>
      </c>
      <c r="C2992" s="8" t="s">
        <v>532</v>
      </c>
      <c r="D2992" s="11">
        <v>1.69812468749E11</v>
      </c>
      <c r="E2992" s="8" t="s">
        <v>24</v>
      </c>
      <c r="F2992" s="8" t="str">
        <f t="shared" si="1"/>
        <v>BUY</v>
      </c>
      <c r="G2992" s="12">
        <v>148.919998</v>
      </c>
      <c r="H2992" s="12">
        <v>1000.0</v>
      </c>
      <c r="I2992" s="16">
        <v>44540.0</v>
      </c>
      <c r="J2992" s="14">
        <v>138.550003</v>
      </c>
      <c r="K2992" s="14">
        <f t="shared" si="2"/>
        <v>930.3653294</v>
      </c>
      <c r="L2992" s="15">
        <f t="shared" si="3"/>
        <v>-0.06963467056</v>
      </c>
      <c r="M2992" s="15">
        <f t="shared" si="4"/>
        <v>0.06963467056</v>
      </c>
      <c r="N2992" s="8">
        <f t="shared" si="5"/>
        <v>31</v>
      </c>
    </row>
    <row r="2993" ht="12.75" customHeight="1">
      <c r="A2993" s="7">
        <v>44509.0</v>
      </c>
      <c r="B2993" s="8" t="s">
        <v>630</v>
      </c>
      <c r="C2993" s="8" t="s">
        <v>631</v>
      </c>
      <c r="D2993" s="11">
        <v>1.069485355423E12</v>
      </c>
      <c r="E2993" s="8" t="s">
        <v>24</v>
      </c>
      <c r="F2993" s="8" t="str">
        <f t="shared" si="1"/>
        <v>BUY</v>
      </c>
      <c r="G2993" s="12">
        <v>306.162415</v>
      </c>
      <c r="H2993" s="12">
        <v>1000.0</v>
      </c>
      <c r="I2993" s="7">
        <v>44510.0</v>
      </c>
      <c r="J2993" s="14">
        <v>294.198303</v>
      </c>
      <c r="K2993" s="14">
        <f t="shared" si="2"/>
        <v>960.9223359</v>
      </c>
      <c r="L2993" s="15">
        <f t="shared" si="3"/>
        <v>-0.03907766406</v>
      </c>
      <c r="M2993" s="15">
        <f t="shared" si="4"/>
        <v>0.03907766406</v>
      </c>
      <c r="N2993" s="8">
        <f t="shared" si="5"/>
        <v>1</v>
      </c>
    </row>
    <row r="2994" ht="12.75" customHeight="1">
      <c r="A2994" s="7">
        <v>44510.0</v>
      </c>
      <c r="B2994" s="8" t="s">
        <v>630</v>
      </c>
      <c r="C2994" s="8" t="s">
        <v>631</v>
      </c>
      <c r="D2994" s="11">
        <v>1.069485355423E12</v>
      </c>
      <c r="E2994" s="8" t="s">
        <v>20</v>
      </c>
      <c r="F2994" s="8" t="str">
        <f t="shared" si="1"/>
        <v>SELL</v>
      </c>
      <c r="G2994" s="12">
        <v>294.198303</v>
      </c>
      <c r="H2994" s="12">
        <v>1000.0</v>
      </c>
      <c r="I2994" s="16">
        <v>44727.0</v>
      </c>
      <c r="J2994" s="14">
        <v>165.133514</v>
      </c>
      <c r="K2994" s="14">
        <f t="shared" si="2"/>
        <v>561.3000222</v>
      </c>
      <c r="L2994" s="15">
        <f t="shared" si="3"/>
        <v>0.4386999778</v>
      </c>
      <c r="M2994" s="15">
        <f t="shared" si="4"/>
        <v>-0.4386999778</v>
      </c>
      <c r="N2994" s="8">
        <f t="shared" si="5"/>
        <v>217</v>
      </c>
    </row>
    <row r="2995" ht="12.75" customHeight="1">
      <c r="A2995" s="7">
        <v>44510.0</v>
      </c>
      <c r="B2995" s="8" t="s">
        <v>3576</v>
      </c>
      <c r="C2995" s="8" t="s">
        <v>3577</v>
      </c>
      <c r="D2995" s="11">
        <v>1.9356778132E10</v>
      </c>
      <c r="E2995" s="8" t="s">
        <v>20</v>
      </c>
      <c r="F2995" s="8" t="str">
        <f t="shared" si="1"/>
        <v>SELL</v>
      </c>
      <c r="G2995" s="12">
        <v>100.730003</v>
      </c>
      <c r="H2995" s="12">
        <v>1000.0</v>
      </c>
      <c r="I2995" s="16">
        <v>44572.0</v>
      </c>
      <c r="J2995" s="14">
        <v>83.550003</v>
      </c>
      <c r="K2995" s="14">
        <f t="shared" si="2"/>
        <v>829.4450562</v>
      </c>
      <c r="L2995" s="15">
        <f t="shared" si="3"/>
        <v>0.1705549438</v>
      </c>
      <c r="M2995" s="15">
        <f t="shared" si="4"/>
        <v>-0.1705549438</v>
      </c>
      <c r="N2995" s="8">
        <f t="shared" si="5"/>
        <v>62</v>
      </c>
    </row>
    <row r="2996" ht="12.75" customHeight="1">
      <c r="A2996" s="7">
        <v>44511.0</v>
      </c>
      <c r="B2996" s="8" t="s">
        <v>445</v>
      </c>
      <c r="C2996" s="8" t="s">
        <v>446</v>
      </c>
      <c r="D2996" s="11">
        <v>3.29131240124E11</v>
      </c>
      <c r="E2996" s="8" t="s">
        <v>24</v>
      </c>
      <c r="F2996" s="8" t="str">
        <f t="shared" si="1"/>
        <v>BUY</v>
      </c>
      <c r="G2996" s="12">
        <v>352.028992</v>
      </c>
      <c r="H2996" s="12">
        <v>1000.0</v>
      </c>
      <c r="I2996" s="7">
        <v>44518.0</v>
      </c>
      <c r="J2996" s="14">
        <v>388.627075</v>
      </c>
      <c r="K2996" s="14">
        <f t="shared" si="2"/>
        <v>1103.963264</v>
      </c>
      <c r="L2996" s="15">
        <f t="shared" si="3"/>
        <v>0.1039632639</v>
      </c>
      <c r="M2996" s="15">
        <f t="shared" si="4"/>
        <v>-0.1039632639</v>
      </c>
      <c r="N2996" s="8">
        <f t="shared" si="5"/>
        <v>7</v>
      </c>
    </row>
    <row r="2997" ht="12.75" customHeight="1">
      <c r="A2997" s="7">
        <v>44511.0</v>
      </c>
      <c r="B2997" s="8" t="s">
        <v>507</v>
      </c>
      <c r="C2997" s="8" t="s">
        <v>508</v>
      </c>
      <c r="D2997" s="11">
        <v>1.28534930595E11</v>
      </c>
      <c r="E2997" s="8" t="s">
        <v>24</v>
      </c>
      <c r="F2997" s="8" t="str">
        <f t="shared" si="1"/>
        <v>BUY</v>
      </c>
      <c r="G2997" s="12">
        <v>224.72139</v>
      </c>
      <c r="H2997" s="12">
        <v>1000.0</v>
      </c>
      <c r="I2997" s="7">
        <v>44512.0</v>
      </c>
      <c r="J2997" s="14">
        <v>228.590576</v>
      </c>
      <c r="K2997" s="14">
        <f t="shared" si="2"/>
        <v>1017.217702</v>
      </c>
      <c r="L2997" s="15">
        <f t="shared" si="3"/>
        <v>0.01721770233</v>
      </c>
      <c r="M2997" s="15">
        <f t="shared" si="4"/>
        <v>-0.01721770233</v>
      </c>
      <c r="N2997" s="8">
        <f t="shared" si="5"/>
        <v>1</v>
      </c>
    </row>
    <row r="2998" ht="12.75" customHeight="1">
      <c r="A2998" s="7">
        <v>44512.0</v>
      </c>
      <c r="B2998" s="8" t="s">
        <v>507</v>
      </c>
      <c r="C2998" s="8" t="s">
        <v>508</v>
      </c>
      <c r="D2998" s="11">
        <v>1.28534930595E11</v>
      </c>
      <c r="E2998" s="8" t="s">
        <v>20</v>
      </c>
      <c r="F2998" s="8" t="str">
        <f t="shared" si="1"/>
        <v>SELL</v>
      </c>
      <c r="G2998" s="12">
        <v>228.590576</v>
      </c>
      <c r="H2998" s="12">
        <v>1000.0</v>
      </c>
      <c r="I2998" s="16">
        <v>44727.0</v>
      </c>
      <c r="J2998" s="14">
        <v>174.428955</v>
      </c>
      <c r="K2998" s="14">
        <f t="shared" si="2"/>
        <v>763.0627564</v>
      </c>
      <c r="L2998" s="15">
        <f t="shared" si="3"/>
        <v>0.2369372436</v>
      </c>
      <c r="M2998" s="15">
        <f t="shared" si="4"/>
        <v>-0.2369372436</v>
      </c>
      <c r="N2998" s="8">
        <f t="shared" si="5"/>
        <v>215</v>
      </c>
    </row>
    <row r="2999" ht="12.75" customHeight="1">
      <c r="A2999" s="16">
        <v>44512.0</v>
      </c>
      <c r="B2999" s="8" t="s">
        <v>59</v>
      </c>
      <c r="C2999" s="8" t="s">
        <v>60</v>
      </c>
      <c r="D2999" s="11">
        <v>4.25280211092E11</v>
      </c>
      <c r="E2999" s="18" t="s">
        <v>24</v>
      </c>
      <c r="F2999" s="17" t="str">
        <f t="shared" si="1"/>
        <v>BUY</v>
      </c>
      <c r="G2999" s="12">
        <v>143.24</v>
      </c>
      <c r="H2999" s="12">
        <v>1000.0</v>
      </c>
      <c r="I2999" s="16">
        <v>44512.0</v>
      </c>
      <c r="J2999" s="14">
        <v>143.24</v>
      </c>
      <c r="K2999" s="14">
        <f t="shared" si="2"/>
        <v>1000</v>
      </c>
      <c r="L2999" s="15">
        <f t="shared" si="3"/>
        <v>0</v>
      </c>
      <c r="M2999" s="15">
        <f t="shared" si="4"/>
        <v>0</v>
      </c>
      <c r="N2999" s="8">
        <f t="shared" si="5"/>
        <v>0</v>
      </c>
    </row>
    <row r="3000" ht="12.75" customHeight="1">
      <c r="A3000" s="7">
        <v>44516.0</v>
      </c>
      <c r="B3000" s="8" t="s">
        <v>117</v>
      </c>
      <c r="C3000" s="8" t="s">
        <v>118</v>
      </c>
      <c r="D3000" s="11">
        <v>1.36600252096E11</v>
      </c>
      <c r="E3000" s="8" t="s">
        <v>20</v>
      </c>
      <c r="F3000" s="8" t="str">
        <f t="shared" si="1"/>
        <v>SELL</v>
      </c>
      <c r="G3000" s="12">
        <v>47.724136</v>
      </c>
      <c r="H3000" s="12">
        <v>1000.0</v>
      </c>
      <c r="I3000" s="7">
        <v>44588.0</v>
      </c>
      <c r="J3000" s="14">
        <v>45.310108</v>
      </c>
      <c r="K3000" s="14">
        <f t="shared" si="2"/>
        <v>949.4170413</v>
      </c>
      <c r="L3000" s="15">
        <f t="shared" si="3"/>
        <v>0.05058295869</v>
      </c>
      <c r="M3000" s="15">
        <f t="shared" si="4"/>
        <v>-0.05058295869</v>
      </c>
      <c r="N3000" s="8">
        <f t="shared" si="5"/>
        <v>72</v>
      </c>
    </row>
    <row r="3001" ht="12.75" customHeight="1">
      <c r="A3001" s="7">
        <v>44516.0</v>
      </c>
      <c r="B3001" s="8" t="s">
        <v>3413</v>
      </c>
      <c r="C3001" s="8" t="s">
        <v>3414</v>
      </c>
      <c r="D3001" s="11">
        <v>1.4050167706E10</v>
      </c>
      <c r="E3001" s="8" t="s">
        <v>20</v>
      </c>
      <c r="F3001" s="8" t="str">
        <f t="shared" si="1"/>
        <v>SELL</v>
      </c>
      <c r="G3001" s="12">
        <v>55.52</v>
      </c>
      <c r="H3001" s="12">
        <v>1000.0</v>
      </c>
      <c r="I3001" s="7">
        <v>44565.0</v>
      </c>
      <c r="J3001" s="14">
        <v>39.41</v>
      </c>
      <c r="K3001" s="14">
        <f t="shared" si="2"/>
        <v>709.8342939</v>
      </c>
      <c r="L3001" s="15">
        <f t="shared" si="3"/>
        <v>0.2901657061</v>
      </c>
      <c r="M3001" s="15">
        <f t="shared" si="4"/>
        <v>-0.2901657061</v>
      </c>
      <c r="N3001" s="8">
        <f t="shared" si="5"/>
        <v>49</v>
      </c>
    </row>
    <row r="3002" ht="12.75" customHeight="1">
      <c r="A3002" s="16">
        <v>44516.0</v>
      </c>
      <c r="B3002" s="8" t="s">
        <v>59</v>
      </c>
      <c r="C3002" s="8" t="s">
        <v>60</v>
      </c>
      <c r="D3002" s="11">
        <v>4.25280211092E11</v>
      </c>
      <c r="E3002" s="17" t="s">
        <v>20</v>
      </c>
      <c r="F3002" s="18" t="str">
        <f t="shared" si="1"/>
        <v>SELL</v>
      </c>
      <c r="G3002" s="12">
        <v>138.79</v>
      </c>
      <c r="H3002" s="12">
        <v>1000.0</v>
      </c>
      <c r="I3002" s="16">
        <v>44516.0</v>
      </c>
      <c r="J3002" s="14">
        <v>138.79</v>
      </c>
      <c r="K3002" s="14">
        <f t="shared" si="2"/>
        <v>1000</v>
      </c>
      <c r="L3002" s="15">
        <f t="shared" si="3"/>
        <v>0</v>
      </c>
      <c r="M3002" s="15">
        <f t="shared" si="4"/>
        <v>0</v>
      </c>
      <c r="N3002" s="8">
        <f t="shared" si="5"/>
        <v>0</v>
      </c>
    </row>
    <row r="3003" ht="12.75" customHeight="1">
      <c r="A3003" s="7">
        <v>44517.0</v>
      </c>
      <c r="B3003" s="8" t="s">
        <v>1378</v>
      </c>
      <c r="C3003" s="8" t="s">
        <v>1379</v>
      </c>
      <c r="D3003" s="11">
        <v>9.6243937501E10</v>
      </c>
      <c r="E3003" s="8" t="s">
        <v>24</v>
      </c>
      <c r="F3003" s="8" t="str">
        <f t="shared" si="1"/>
        <v>BUY</v>
      </c>
      <c r="G3003" s="12">
        <v>51.29</v>
      </c>
      <c r="H3003" s="12">
        <v>1000.0</v>
      </c>
      <c r="I3003" s="7">
        <v>44572.0</v>
      </c>
      <c r="J3003" s="14">
        <v>62.91</v>
      </c>
      <c r="K3003" s="14">
        <f t="shared" si="2"/>
        <v>1226.554884</v>
      </c>
      <c r="L3003" s="15">
        <f t="shared" si="3"/>
        <v>0.226554884</v>
      </c>
      <c r="M3003" s="15">
        <f t="shared" si="4"/>
        <v>-0.226554884</v>
      </c>
      <c r="N3003" s="8">
        <f t="shared" si="5"/>
        <v>55</v>
      </c>
    </row>
    <row r="3004" ht="12.75" customHeight="1">
      <c r="A3004" s="7">
        <v>44517.0</v>
      </c>
      <c r="B3004" s="8" t="s">
        <v>411</v>
      </c>
      <c r="C3004" s="8" t="s">
        <v>412</v>
      </c>
      <c r="D3004" s="11">
        <v>1.6663529338E10</v>
      </c>
      <c r="E3004" s="8" t="s">
        <v>20</v>
      </c>
      <c r="F3004" s="8" t="str">
        <f t="shared" si="1"/>
        <v>SELL</v>
      </c>
      <c r="G3004" s="12">
        <v>156.992569</v>
      </c>
      <c r="H3004" s="12">
        <v>1000.0</v>
      </c>
      <c r="I3004" s="16">
        <v>44727.0</v>
      </c>
      <c r="J3004" s="14">
        <v>92.347351</v>
      </c>
      <c r="K3004" s="14">
        <f t="shared" si="2"/>
        <v>588.2275294</v>
      </c>
      <c r="L3004" s="15">
        <f t="shared" si="3"/>
        <v>0.4117724706</v>
      </c>
      <c r="M3004" s="15">
        <f t="shared" si="4"/>
        <v>-0.4117724706</v>
      </c>
      <c r="N3004" s="8">
        <f t="shared" si="5"/>
        <v>210</v>
      </c>
    </row>
    <row r="3005" ht="12.75" customHeight="1">
      <c r="A3005" s="16">
        <v>44517.0</v>
      </c>
      <c r="B3005" s="8" t="s">
        <v>208</v>
      </c>
      <c r="C3005" s="8" t="s">
        <v>209</v>
      </c>
      <c r="D3005" s="11">
        <v>1.37339890294E11</v>
      </c>
      <c r="E3005" s="17" t="s">
        <v>20</v>
      </c>
      <c r="F3005" s="18" t="str">
        <f t="shared" si="1"/>
        <v>SELL</v>
      </c>
      <c r="G3005" s="12">
        <v>230.171982</v>
      </c>
      <c r="H3005" s="12">
        <v>1000.0</v>
      </c>
      <c r="I3005" s="16">
        <v>44727.0</v>
      </c>
      <c r="J3005" s="14">
        <v>204.612137</v>
      </c>
      <c r="K3005" s="14">
        <f t="shared" si="2"/>
        <v>888.9532741</v>
      </c>
      <c r="L3005" s="15">
        <f t="shared" si="3"/>
        <v>0.1110467259</v>
      </c>
      <c r="M3005" s="15">
        <f t="shared" si="4"/>
        <v>-0.1110467259</v>
      </c>
      <c r="N3005" s="8">
        <f t="shared" si="5"/>
        <v>210</v>
      </c>
    </row>
    <row r="3006" ht="12.75" customHeight="1">
      <c r="A3006" s="7">
        <v>44518.0</v>
      </c>
      <c r="B3006" s="8" t="s">
        <v>445</v>
      </c>
      <c r="C3006" s="8" t="s">
        <v>446</v>
      </c>
      <c r="D3006" s="11">
        <v>3.29131240124E11</v>
      </c>
      <c r="E3006" s="8" t="s">
        <v>20</v>
      </c>
      <c r="F3006" s="8" t="str">
        <f t="shared" si="1"/>
        <v>SELL</v>
      </c>
      <c r="G3006" s="12">
        <v>388.627075</v>
      </c>
      <c r="H3006" s="12">
        <v>1000.0</v>
      </c>
      <c r="I3006" s="7">
        <v>44615.0</v>
      </c>
      <c r="J3006" s="14">
        <v>296.58194</v>
      </c>
      <c r="K3006" s="14">
        <f t="shared" si="2"/>
        <v>763.1530562</v>
      </c>
      <c r="L3006" s="15">
        <f t="shared" si="3"/>
        <v>0.2368469438</v>
      </c>
      <c r="M3006" s="15">
        <f t="shared" si="4"/>
        <v>-0.2368469438</v>
      </c>
      <c r="N3006" s="8">
        <f t="shared" si="5"/>
        <v>97</v>
      </c>
    </row>
    <row r="3007" ht="12.75" customHeight="1">
      <c r="A3007" s="16">
        <v>44518.0</v>
      </c>
      <c r="B3007" s="8" t="s">
        <v>59</v>
      </c>
      <c r="C3007" s="8" t="s">
        <v>60</v>
      </c>
      <c r="D3007" s="11">
        <v>4.25280211092E11</v>
      </c>
      <c r="E3007" s="18" t="s">
        <v>24</v>
      </c>
      <c r="F3007" s="17" t="str">
        <f t="shared" si="1"/>
        <v>BUY</v>
      </c>
      <c r="G3007" s="12">
        <v>138.78</v>
      </c>
      <c r="H3007" s="12">
        <v>1000.0</v>
      </c>
      <c r="I3007" s="16">
        <v>44518.0</v>
      </c>
      <c r="J3007" s="14">
        <v>138.78</v>
      </c>
      <c r="K3007" s="14">
        <f t="shared" si="2"/>
        <v>1000</v>
      </c>
      <c r="L3007" s="15">
        <f t="shared" si="3"/>
        <v>0</v>
      </c>
      <c r="M3007" s="15">
        <f t="shared" si="4"/>
        <v>0</v>
      </c>
      <c r="N3007" s="8">
        <f t="shared" si="5"/>
        <v>0</v>
      </c>
    </row>
    <row r="3008" ht="12.75" customHeight="1">
      <c r="A3008" s="7">
        <v>44519.0</v>
      </c>
      <c r="B3008" s="8" t="s">
        <v>568</v>
      </c>
      <c r="C3008" s="8" t="s">
        <v>569</v>
      </c>
      <c r="D3008" s="11">
        <v>3.1473180708E10</v>
      </c>
      <c r="E3008" s="8" t="s">
        <v>20</v>
      </c>
      <c r="F3008" s="8" t="str">
        <f t="shared" si="1"/>
        <v>SELL</v>
      </c>
      <c r="G3008" s="12">
        <v>134.960007</v>
      </c>
      <c r="H3008" s="12">
        <v>1000.0</v>
      </c>
      <c r="I3008" s="16">
        <v>44727.0</v>
      </c>
      <c r="J3008" s="14">
        <v>154.539993</v>
      </c>
      <c r="K3008" s="14">
        <f t="shared" si="2"/>
        <v>1145.079912</v>
      </c>
      <c r="L3008" s="15">
        <f t="shared" si="3"/>
        <v>-0.1450799125</v>
      </c>
      <c r="M3008" s="15">
        <f t="shared" si="4"/>
        <v>0.1450799125</v>
      </c>
      <c r="N3008" s="8">
        <f t="shared" si="5"/>
        <v>208</v>
      </c>
    </row>
    <row r="3009" ht="12.75" customHeight="1">
      <c r="A3009" s="16">
        <v>44519.0</v>
      </c>
      <c r="B3009" s="8" t="s">
        <v>2592</v>
      </c>
      <c r="C3009" s="8" t="s">
        <v>2593</v>
      </c>
      <c r="D3009" s="11">
        <v>1.9724256923E10</v>
      </c>
      <c r="E3009" s="17" t="s">
        <v>20</v>
      </c>
      <c r="F3009" s="18" t="str">
        <f t="shared" si="1"/>
        <v>SELL</v>
      </c>
      <c r="G3009" s="12">
        <v>251.300003</v>
      </c>
      <c r="H3009" s="12">
        <v>1000.0</v>
      </c>
      <c r="I3009" s="16">
        <v>44617.0</v>
      </c>
      <c r="J3009" s="14">
        <v>125.32</v>
      </c>
      <c r="K3009" s="14">
        <f t="shared" si="2"/>
        <v>498.6868225</v>
      </c>
      <c r="L3009" s="15">
        <f t="shared" si="3"/>
        <v>0.5013131775</v>
      </c>
      <c r="M3009" s="15">
        <f t="shared" si="4"/>
        <v>-0.5013131775</v>
      </c>
      <c r="N3009" s="8">
        <f t="shared" si="5"/>
        <v>98</v>
      </c>
    </row>
    <row r="3010" ht="12.75" customHeight="1">
      <c r="A3010" s="7">
        <v>44529.0</v>
      </c>
      <c r="B3010" s="8" t="s">
        <v>270</v>
      </c>
      <c r="C3010" s="8" t="s">
        <v>271</v>
      </c>
      <c r="D3010" s="11">
        <v>1.30378753979E11</v>
      </c>
      <c r="E3010" s="8" t="s">
        <v>20</v>
      </c>
      <c r="F3010" s="8" t="str">
        <f t="shared" si="1"/>
        <v>SELL</v>
      </c>
      <c r="G3010" s="12">
        <v>51.689674</v>
      </c>
      <c r="H3010" s="12">
        <v>1000.0</v>
      </c>
      <c r="I3010" s="16">
        <v>44727.0</v>
      </c>
      <c r="J3010" s="14">
        <v>70.19677</v>
      </c>
      <c r="K3010" s="14">
        <f t="shared" si="2"/>
        <v>1358.042421</v>
      </c>
      <c r="L3010" s="15">
        <f t="shared" si="3"/>
        <v>-0.3580424206</v>
      </c>
      <c r="M3010" s="15">
        <f t="shared" si="4"/>
        <v>0.3580424206</v>
      </c>
      <c r="N3010" s="8">
        <f t="shared" si="5"/>
        <v>198</v>
      </c>
    </row>
    <row r="3011" ht="12.75" customHeight="1">
      <c r="A3011" s="7">
        <v>44529.0</v>
      </c>
      <c r="B3011" s="8" t="s">
        <v>76</v>
      </c>
      <c r="C3011" s="8" t="s">
        <v>77</v>
      </c>
      <c r="D3011" s="11">
        <v>1.57074705249E11</v>
      </c>
      <c r="E3011" s="8" t="s">
        <v>24</v>
      </c>
      <c r="F3011" s="8" t="str">
        <f t="shared" si="1"/>
        <v>BUY</v>
      </c>
      <c r="G3011" s="12">
        <v>147.809998</v>
      </c>
      <c r="H3011" s="12">
        <v>1000.0</v>
      </c>
      <c r="I3011" s="7">
        <v>44531.0</v>
      </c>
      <c r="J3011" s="14">
        <v>142.149994</v>
      </c>
      <c r="K3011" s="14">
        <f t="shared" si="2"/>
        <v>961.70757</v>
      </c>
      <c r="L3011" s="15">
        <f t="shared" si="3"/>
        <v>-0.03829242999</v>
      </c>
      <c r="M3011" s="15">
        <f t="shared" si="4"/>
        <v>0.03829242999</v>
      </c>
      <c r="N3011" s="8">
        <f t="shared" si="5"/>
        <v>2</v>
      </c>
    </row>
    <row r="3012" ht="12.75" customHeight="1">
      <c r="A3012" s="16">
        <v>44529.0</v>
      </c>
      <c r="B3012" s="8" t="s">
        <v>158</v>
      </c>
      <c r="C3012" s="8" t="s">
        <v>159</v>
      </c>
      <c r="D3012" s="11">
        <v>1.068335624E10</v>
      </c>
      <c r="E3012" s="18" t="s">
        <v>24</v>
      </c>
      <c r="F3012" s="17" t="str">
        <f t="shared" si="1"/>
        <v>BUY</v>
      </c>
      <c r="G3012" s="12">
        <v>82.811844</v>
      </c>
      <c r="H3012" s="12">
        <v>1000.0</v>
      </c>
      <c r="I3012" s="16">
        <v>44531.0</v>
      </c>
      <c r="J3012" s="14">
        <v>75.887573</v>
      </c>
      <c r="K3012" s="14">
        <f t="shared" si="2"/>
        <v>916.3854992</v>
      </c>
      <c r="L3012" s="15">
        <f t="shared" si="3"/>
        <v>-0.08361450084</v>
      </c>
      <c r="M3012" s="15">
        <f t="shared" si="4"/>
        <v>0.08361450084</v>
      </c>
      <c r="N3012" s="8">
        <f t="shared" si="5"/>
        <v>2</v>
      </c>
    </row>
    <row r="3013" ht="12.75" customHeight="1">
      <c r="A3013" s="7">
        <v>44530.0</v>
      </c>
      <c r="B3013" s="8" t="s">
        <v>286</v>
      </c>
      <c r="C3013" s="8" t="s">
        <v>287</v>
      </c>
      <c r="D3013" s="11">
        <v>6.6295485348E10</v>
      </c>
      <c r="E3013" s="8" t="s">
        <v>20</v>
      </c>
      <c r="F3013" s="8" t="str">
        <f t="shared" si="1"/>
        <v>SELL</v>
      </c>
      <c r="G3013" s="12">
        <v>184.889999</v>
      </c>
      <c r="H3013" s="12">
        <v>1000.0</v>
      </c>
      <c r="I3013" s="7">
        <v>44594.0</v>
      </c>
      <c r="J3013" s="14">
        <v>132.570007</v>
      </c>
      <c r="K3013" s="14">
        <f t="shared" si="2"/>
        <v>717.0209731</v>
      </c>
      <c r="L3013" s="15">
        <f t="shared" si="3"/>
        <v>0.2829790269</v>
      </c>
      <c r="M3013" s="15">
        <f t="shared" si="4"/>
        <v>-0.2829790269</v>
      </c>
      <c r="N3013" s="8">
        <f t="shared" si="5"/>
        <v>64</v>
      </c>
    </row>
    <row r="3014" ht="12.75" customHeight="1">
      <c r="A3014" s="7">
        <v>44531.0</v>
      </c>
      <c r="B3014" s="8" t="s">
        <v>549</v>
      </c>
      <c r="C3014" s="8" t="s">
        <v>550</v>
      </c>
      <c r="D3014" s="11">
        <v>2.0361631721E10</v>
      </c>
      <c r="E3014" s="8" t="s">
        <v>24</v>
      </c>
      <c r="F3014" s="8" t="str">
        <f t="shared" si="1"/>
        <v>BUY</v>
      </c>
      <c r="G3014" s="12">
        <v>16.379999</v>
      </c>
      <c r="H3014" s="12">
        <v>1000.0</v>
      </c>
      <c r="I3014" s="16">
        <v>44727.0</v>
      </c>
      <c r="J3014" s="14">
        <v>9.84</v>
      </c>
      <c r="K3014" s="14">
        <f t="shared" si="2"/>
        <v>600.7326374</v>
      </c>
      <c r="L3014" s="15">
        <f t="shared" si="3"/>
        <v>-0.3992673626</v>
      </c>
      <c r="M3014" s="15">
        <f t="shared" si="4"/>
        <v>0.3992673626</v>
      </c>
      <c r="N3014" s="8">
        <f t="shared" si="5"/>
        <v>196</v>
      </c>
    </row>
    <row r="3015" ht="12.75" customHeight="1">
      <c r="A3015" s="7">
        <v>44531.0</v>
      </c>
      <c r="B3015" s="8" t="s">
        <v>3592</v>
      </c>
      <c r="C3015" s="8" t="s">
        <v>3593</v>
      </c>
      <c r="D3015" s="11">
        <v>7.3162616849E10</v>
      </c>
      <c r="E3015" s="8" t="s">
        <v>20</v>
      </c>
      <c r="F3015" s="8" t="str">
        <f t="shared" si="1"/>
        <v>SELL</v>
      </c>
      <c r="G3015" s="12">
        <v>67.822784</v>
      </c>
      <c r="H3015" s="12">
        <v>1000.0</v>
      </c>
      <c r="I3015" s="16">
        <v>44727.0</v>
      </c>
      <c r="J3015" s="14">
        <v>68.336861</v>
      </c>
      <c r="K3015" s="14">
        <f t="shared" si="2"/>
        <v>1007.579709</v>
      </c>
      <c r="L3015" s="15">
        <f t="shared" si="3"/>
        <v>-0.007579709497</v>
      </c>
      <c r="M3015" s="15">
        <f t="shared" si="4"/>
        <v>0.007579709497</v>
      </c>
      <c r="N3015" s="8">
        <f t="shared" si="5"/>
        <v>196</v>
      </c>
    </row>
    <row r="3016" ht="12.75" customHeight="1">
      <c r="A3016" s="16">
        <v>44531.0</v>
      </c>
      <c r="B3016" s="8" t="s">
        <v>158</v>
      </c>
      <c r="C3016" s="8" t="s">
        <v>159</v>
      </c>
      <c r="D3016" s="11">
        <v>1.068335624E10</v>
      </c>
      <c r="E3016" s="17" t="s">
        <v>20</v>
      </c>
      <c r="F3016" s="18" t="str">
        <f t="shared" si="1"/>
        <v>SELL</v>
      </c>
      <c r="G3016" s="12">
        <v>75.887573</v>
      </c>
      <c r="H3016" s="12">
        <v>1000.0</v>
      </c>
      <c r="I3016" s="16">
        <v>44564.0</v>
      </c>
      <c r="J3016" s="14">
        <v>87.57103</v>
      </c>
      <c r="K3016" s="14">
        <f t="shared" si="2"/>
        <v>1153.957447</v>
      </c>
      <c r="L3016" s="15">
        <f t="shared" si="3"/>
        <v>-0.153957447</v>
      </c>
      <c r="M3016" s="15">
        <f t="shared" si="4"/>
        <v>0.153957447</v>
      </c>
      <c r="N3016" s="8">
        <f t="shared" si="5"/>
        <v>33</v>
      </c>
    </row>
    <row r="3017" ht="12.75" customHeight="1">
      <c r="A3017" s="7">
        <v>44533.0</v>
      </c>
      <c r="B3017" s="8" t="s">
        <v>2608</v>
      </c>
      <c r="C3017" s="8" t="s">
        <v>2609</v>
      </c>
      <c r="D3017" s="11">
        <v>1.1749994978E10</v>
      </c>
      <c r="E3017" s="8" t="s">
        <v>24</v>
      </c>
      <c r="F3017" s="8" t="str">
        <f t="shared" si="1"/>
        <v>BUY</v>
      </c>
      <c r="G3017" s="12">
        <v>62.69</v>
      </c>
      <c r="H3017" s="12">
        <v>1000.0</v>
      </c>
      <c r="I3017" s="16">
        <v>44727.0</v>
      </c>
      <c r="J3017" s="14">
        <v>29.24</v>
      </c>
      <c r="K3017" s="14">
        <f t="shared" si="2"/>
        <v>466.4220769</v>
      </c>
      <c r="L3017" s="15">
        <f t="shared" si="3"/>
        <v>-0.5335779231</v>
      </c>
      <c r="M3017" s="15">
        <f t="shared" si="4"/>
        <v>0.5335779231</v>
      </c>
      <c r="N3017" s="8">
        <f t="shared" si="5"/>
        <v>194</v>
      </c>
    </row>
    <row r="3018" ht="12.75" customHeight="1">
      <c r="A3018" s="7">
        <v>44533.0</v>
      </c>
      <c r="B3018" s="8" t="s">
        <v>1906</v>
      </c>
      <c r="C3018" s="8" t="s">
        <v>1907</v>
      </c>
      <c r="D3018" s="11">
        <v>2.4762072562E10</v>
      </c>
      <c r="E3018" s="8" t="s">
        <v>24</v>
      </c>
      <c r="F3018" s="8" t="str">
        <f t="shared" si="1"/>
        <v>BUY</v>
      </c>
      <c r="G3018" s="12">
        <v>450.160004</v>
      </c>
      <c r="H3018" s="12">
        <v>1000.0</v>
      </c>
      <c r="I3018" s="7">
        <v>44543.0</v>
      </c>
      <c r="J3018" s="14">
        <v>494.929993</v>
      </c>
      <c r="K3018" s="14">
        <f t="shared" si="2"/>
        <v>1099.453502</v>
      </c>
      <c r="L3018" s="15">
        <f t="shared" si="3"/>
        <v>0.09945350232</v>
      </c>
      <c r="M3018" s="15">
        <f t="shared" si="4"/>
        <v>-0.09945350232</v>
      </c>
      <c r="N3018" s="8">
        <f t="shared" si="5"/>
        <v>10</v>
      </c>
    </row>
    <row r="3019" ht="12.75" customHeight="1">
      <c r="A3019" s="7">
        <v>44533.0</v>
      </c>
      <c r="B3019" s="8" t="s">
        <v>342</v>
      </c>
      <c r="C3019" s="8" t="s">
        <v>343</v>
      </c>
      <c r="D3019" s="11">
        <v>2.0695706284E11</v>
      </c>
      <c r="E3019" s="8" t="s">
        <v>20</v>
      </c>
      <c r="F3019" s="8" t="str">
        <f t="shared" si="1"/>
        <v>SELL</v>
      </c>
      <c r="G3019" s="12">
        <v>50.959473</v>
      </c>
      <c r="H3019" s="12">
        <v>1000.0</v>
      </c>
      <c r="I3019" s="16">
        <v>44727.0</v>
      </c>
      <c r="J3019" s="14">
        <v>46.271454</v>
      </c>
      <c r="K3019" s="14">
        <f t="shared" si="2"/>
        <v>908.0049552</v>
      </c>
      <c r="L3019" s="15">
        <f t="shared" si="3"/>
        <v>0.09199504477</v>
      </c>
      <c r="M3019" s="15">
        <f t="shared" si="4"/>
        <v>-0.09199504477</v>
      </c>
      <c r="N3019" s="8">
        <f t="shared" si="5"/>
        <v>194</v>
      </c>
    </row>
    <row r="3020" ht="12.75" customHeight="1">
      <c r="A3020" s="7">
        <v>44536.0</v>
      </c>
      <c r="B3020" s="8" t="s">
        <v>1190</v>
      </c>
      <c r="C3020" s="8" t="s">
        <v>1191</v>
      </c>
      <c r="D3020" s="11">
        <v>2.5064068791E10</v>
      </c>
      <c r="E3020" s="8" t="s">
        <v>20</v>
      </c>
      <c r="F3020" s="8" t="str">
        <f t="shared" si="1"/>
        <v>SELL</v>
      </c>
      <c r="G3020" s="12">
        <v>712.409973</v>
      </c>
      <c r="H3020" s="12">
        <v>1000.0</v>
      </c>
      <c r="I3020" s="16">
        <v>44727.0</v>
      </c>
      <c r="J3020" s="14">
        <v>307.540009</v>
      </c>
      <c r="K3020" s="14">
        <f t="shared" si="2"/>
        <v>431.6896459</v>
      </c>
      <c r="L3020" s="15">
        <f t="shared" si="3"/>
        <v>0.5683103541</v>
      </c>
      <c r="M3020" s="15">
        <f t="shared" si="4"/>
        <v>-0.5683103541</v>
      </c>
      <c r="N3020" s="8">
        <f t="shared" si="5"/>
        <v>191</v>
      </c>
    </row>
    <row r="3021" ht="12.75" customHeight="1">
      <c r="A3021" s="7">
        <v>44536.0</v>
      </c>
      <c r="B3021" s="8" t="s">
        <v>3010</v>
      </c>
      <c r="C3021" s="8" t="s">
        <v>3011</v>
      </c>
      <c r="D3021" s="11">
        <v>4.8112617E10</v>
      </c>
      <c r="E3021" s="8" t="s">
        <v>24</v>
      </c>
      <c r="F3021" s="8" t="str">
        <f t="shared" si="1"/>
        <v>BUY</v>
      </c>
      <c r="G3021" s="12">
        <v>341.660004</v>
      </c>
      <c r="H3021" s="12">
        <v>1000.0</v>
      </c>
      <c r="I3021" s="7">
        <v>44552.0</v>
      </c>
      <c r="J3021" s="14">
        <v>358.100006</v>
      </c>
      <c r="K3021" s="14">
        <f t="shared" si="2"/>
        <v>1048.118017</v>
      </c>
      <c r="L3021" s="15">
        <f t="shared" si="3"/>
        <v>0.04811801735</v>
      </c>
      <c r="M3021" s="15">
        <f t="shared" si="4"/>
        <v>-0.04811801735</v>
      </c>
      <c r="N3021" s="8">
        <f t="shared" si="5"/>
        <v>16</v>
      </c>
    </row>
    <row r="3022" ht="12.75" customHeight="1">
      <c r="A3022" s="16">
        <v>44536.0</v>
      </c>
      <c r="B3022" s="8" t="s">
        <v>1512</v>
      </c>
      <c r="C3022" s="8" t="s">
        <v>1513</v>
      </c>
      <c r="D3022" s="11">
        <v>6.664923372E10</v>
      </c>
      <c r="E3022" s="17" t="s">
        <v>20</v>
      </c>
      <c r="F3022" s="18" t="str">
        <f t="shared" si="1"/>
        <v>SELL</v>
      </c>
      <c r="G3022" s="12">
        <v>115.580002</v>
      </c>
      <c r="H3022" s="12">
        <v>1000.0</v>
      </c>
      <c r="I3022" s="16">
        <v>44727.0</v>
      </c>
      <c r="J3022" s="14">
        <v>120.870003</v>
      </c>
      <c r="K3022" s="14">
        <f t="shared" si="2"/>
        <v>1045.769172</v>
      </c>
      <c r="L3022" s="15">
        <f t="shared" si="3"/>
        <v>-0.04576917208</v>
      </c>
      <c r="M3022" s="15">
        <f t="shared" si="4"/>
        <v>0.04576917208</v>
      </c>
      <c r="N3022" s="8">
        <f t="shared" si="5"/>
        <v>191</v>
      </c>
    </row>
    <row r="3023" ht="12.75" customHeight="1">
      <c r="A3023" s="7">
        <v>44540.0</v>
      </c>
      <c r="B3023" s="8" t="s">
        <v>531</v>
      </c>
      <c r="C3023" s="8" t="s">
        <v>532</v>
      </c>
      <c r="D3023" s="11">
        <v>1.69812468749E11</v>
      </c>
      <c r="E3023" s="8" t="s">
        <v>20</v>
      </c>
      <c r="F3023" s="8" t="str">
        <f t="shared" si="1"/>
        <v>SELL</v>
      </c>
      <c r="G3023" s="12">
        <v>138.550003</v>
      </c>
      <c r="H3023" s="12">
        <v>1000.0</v>
      </c>
      <c r="I3023" s="16">
        <v>44727.0</v>
      </c>
      <c r="J3023" s="14">
        <v>89.300003</v>
      </c>
      <c r="K3023" s="14">
        <f t="shared" si="2"/>
        <v>644.5326674</v>
      </c>
      <c r="L3023" s="15">
        <f t="shared" si="3"/>
        <v>0.3554673326</v>
      </c>
      <c r="M3023" s="15">
        <f t="shared" si="4"/>
        <v>-0.3554673326</v>
      </c>
      <c r="N3023" s="8">
        <f t="shared" si="5"/>
        <v>187</v>
      </c>
    </row>
    <row r="3024" ht="12.75" customHeight="1">
      <c r="A3024" s="7">
        <v>44540.0</v>
      </c>
      <c r="B3024" s="8" t="s">
        <v>437</v>
      </c>
      <c r="C3024" s="8" t="s">
        <v>438</v>
      </c>
      <c r="D3024" s="11">
        <v>1.276728036E10</v>
      </c>
      <c r="E3024" s="8" t="s">
        <v>24</v>
      </c>
      <c r="F3024" s="8" t="str">
        <f t="shared" si="1"/>
        <v>BUY</v>
      </c>
      <c r="G3024" s="12">
        <v>40.903316</v>
      </c>
      <c r="H3024" s="12">
        <v>1000.0</v>
      </c>
      <c r="I3024" s="16">
        <v>44545.0</v>
      </c>
      <c r="J3024" s="14">
        <v>41.225613</v>
      </c>
      <c r="K3024" s="14">
        <f t="shared" si="2"/>
        <v>1007.879483</v>
      </c>
      <c r="L3024" s="15">
        <f t="shared" si="3"/>
        <v>0.007879483414</v>
      </c>
      <c r="M3024" s="15">
        <f t="shared" si="4"/>
        <v>-0.007879483414</v>
      </c>
      <c r="N3024" s="8">
        <f t="shared" si="5"/>
        <v>5</v>
      </c>
    </row>
    <row r="3025" ht="12.75" customHeight="1">
      <c r="A3025" s="7">
        <v>44543.0</v>
      </c>
      <c r="B3025" s="8" t="s">
        <v>66</v>
      </c>
      <c r="C3025" s="8" t="s">
        <v>67</v>
      </c>
      <c r="D3025" s="11">
        <v>2.744500935588E12</v>
      </c>
      <c r="E3025" s="8" t="s">
        <v>24</v>
      </c>
      <c r="F3025" s="8" t="str">
        <f t="shared" si="1"/>
        <v>BUY</v>
      </c>
      <c r="G3025" s="12">
        <v>173.98</v>
      </c>
      <c r="H3025" s="12">
        <v>1000.0</v>
      </c>
      <c r="I3025" s="16">
        <v>44550.0</v>
      </c>
      <c r="J3025" s="14">
        <v>168.05</v>
      </c>
      <c r="K3025" s="14">
        <f t="shared" si="2"/>
        <v>965.9156225</v>
      </c>
      <c r="L3025" s="15">
        <f t="shared" si="3"/>
        <v>-0.03408437751</v>
      </c>
      <c r="M3025" s="15">
        <f t="shared" si="4"/>
        <v>0.03408437751</v>
      </c>
      <c r="N3025" s="8">
        <f t="shared" si="5"/>
        <v>7</v>
      </c>
    </row>
    <row r="3026" ht="12.75" customHeight="1">
      <c r="A3026" s="7">
        <v>44543.0</v>
      </c>
      <c r="B3026" s="8" t="s">
        <v>1906</v>
      </c>
      <c r="C3026" s="8" t="s">
        <v>1907</v>
      </c>
      <c r="D3026" s="11">
        <v>2.4762072562E10</v>
      </c>
      <c r="E3026" s="8" t="s">
        <v>20</v>
      </c>
      <c r="F3026" s="8" t="str">
        <f t="shared" si="1"/>
        <v>SELL</v>
      </c>
      <c r="G3026" s="12">
        <v>494.929993</v>
      </c>
      <c r="H3026" s="12">
        <v>1000.0</v>
      </c>
      <c r="I3026" s="7">
        <v>44624.0</v>
      </c>
      <c r="J3026" s="14">
        <v>306.109985</v>
      </c>
      <c r="K3026" s="14">
        <f t="shared" si="2"/>
        <v>618.4914823</v>
      </c>
      <c r="L3026" s="15">
        <f t="shared" si="3"/>
        <v>0.3815085177</v>
      </c>
      <c r="M3026" s="15">
        <f t="shared" si="4"/>
        <v>-0.3815085177</v>
      </c>
      <c r="N3026" s="8">
        <f t="shared" si="5"/>
        <v>81</v>
      </c>
    </row>
    <row r="3027" ht="12.75" customHeight="1">
      <c r="A3027" s="16">
        <v>44543.0</v>
      </c>
      <c r="B3027" s="8" t="s">
        <v>380</v>
      </c>
      <c r="C3027" s="8" t="s">
        <v>381</v>
      </c>
      <c r="D3027" s="11">
        <v>6.82995534313E11</v>
      </c>
      <c r="E3027" s="18" t="s">
        <v>24</v>
      </c>
      <c r="F3027" s="17" t="str">
        <f t="shared" si="1"/>
        <v>BUY</v>
      </c>
      <c r="G3027" s="12">
        <v>322.136658</v>
      </c>
      <c r="H3027" s="12">
        <v>1000.0</v>
      </c>
      <c r="I3027" s="16">
        <v>44544.0</v>
      </c>
      <c r="J3027" s="14">
        <v>319.503326</v>
      </c>
      <c r="K3027" s="14">
        <f t="shared" si="2"/>
        <v>991.8254196</v>
      </c>
      <c r="L3027" s="15">
        <f t="shared" si="3"/>
        <v>-0.008174580367</v>
      </c>
      <c r="M3027" s="15">
        <f t="shared" si="4"/>
        <v>0.008174580367</v>
      </c>
      <c r="N3027" s="8">
        <f t="shared" si="5"/>
        <v>1</v>
      </c>
    </row>
    <row r="3028" ht="12.75" customHeight="1">
      <c r="A3028" s="16">
        <v>44544.0</v>
      </c>
      <c r="B3028" s="8" t="s">
        <v>380</v>
      </c>
      <c r="C3028" s="8" t="s">
        <v>381</v>
      </c>
      <c r="D3028" s="11">
        <v>6.82995534313E11</v>
      </c>
      <c r="E3028" s="17" t="s">
        <v>20</v>
      </c>
      <c r="F3028" s="18" t="str">
        <f t="shared" si="1"/>
        <v>SELL</v>
      </c>
      <c r="G3028" s="12">
        <v>319.503326</v>
      </c>
      <c r="H3028" s="12">
        <v>1000.0</v>
      </c>
      <c r="I3028" s="16">
        <v>44622.0</v>
      </c>
      <c r="J3028" s="14">
        <v>293.296661</v>
      </c>
      <c r="K3028" s="14">
        <f t="shared" si="2"/>
        <v>917.9768633</v>
      </c>
      <c r="L3028" s="15">
        <f t="shared" si="3"/>
        <v>0.08202313675</v>
      </c>
      <c r="M3028" s="15">
        <f t="shared" si="4"/>
        <v>-0.08202313675</v>
      </c>
      <c r="N3028" s="8">
        <f t="shared" si="5"/>
        <v>78</v>
      </c>
    </row>
    <row r="3029" ht="12.75" customHeight="1">
      <c r="A3029" s="7">
        <v>44545.0</v>
      </c>
      <c r="B3029" s="8" t="s">
        <v>437</v>
      </c>
      <c r="C3029" s="8" t="s">
        <v>438</v>
      </c>
      <c r="D3029" s="11">
        <v>1.276728036E10</v>
      </c>
      <c r="E3029" s="8" t="s">
        <v>20</v>
      </c>
      <c r="F3029" s="8" t="str">
        <f t="shared" si="1"/>
        <v>SELL</v>
      </c>
      <c r="G3029" s="12">
        <v>41.225613</v>
      </c>
      <c r="H3029" s="12">
        <v>1000.0</v>
      </c>
      <c r="I3029" s="16">
        <v>44727.0</v>
      </c>
      <c r="J3029" s="14">
        <v>43.674149</v>
      </c>
      <c r="K3029" s="14">
        <f t="shared" si="2"/>
        <v>1059.393562</v>
      </c>
      <c r="L3029" s="15">
        <f t="shared" si="3"/>
        <v>-0.05939356196</v>
      </c>
      <c r="M3029" s="15">
        <f t="shared" si="4"/>
        <v>0.05939356196</v>
      </c>
      <c r="N3029" s="8">
        <f t="shared" si="5"/>
        <v>182</v>
      </c>
    </row>
    <row r="3030" ht="12.75" customHeight="1">
      <c r="A3030" s="7">
        <v>44545.0</v>
      </c>
      <c r="B3030" s="8" t="s">
        <v>127</v>
      </c>
      <c r="C3030" s="8" t="s">
        <v>128</v>
      </c>
      <c r="D3030" s="11">
        <v>1.6144344E10</v>
      </c>
      <c r="E3030" s="8" t="s">
        <v>24</v>
      </c>
      <c r="F3030" s="8" t="str">
        <f t="shared" si="1"/>
        <v>BUY</v>
      </c>
      <c r="G3030" s="12">
        <v>112.82</v>
      </c>
      <c r="H3030" s="12">
        <v>1000.0</v>
      </c>
      <c r="I3030" s="7">
        <v>44624.0</v>
      </c>
      <c r="J3030" s="14">
        <v>129.059998</v>
      </c>
      <c r="K3030" s="14">
        <f t="shared" si="2"/>
        <v>1143.946091</v>
      </c>
      <c r="L3030" s="15">
        <f t="shared" si="3"/>
        <v>0.1439460911</v>
      </c>
      <c r="M3030" s="15">
        <f t="shared" si="4"/>
        <v>-0.1439460911</v>
      </c>
      <c r="N3030" s="8">
        <f t="shared" si="5"/>
        <v>79</v>
      </c>
    </row>
    <row r="3031" ht="12.75" customHeight="1">
      <c r="A3031" s="7">
        <v>44546.0</v>
      </c>
      <c r="B3031" s="8" t="s">
        <v>300</v>
      </c>
      <c r="C3031" s="8" t="s">
        <v>301</v>
      </c>
      <c r="D3031" s="11">
        <v>1.900432125E10</v>
      </c>
      <c r="E3031" s="8" t="s">
        <v>20</v>
      </c>
      <c r="F3031" s="8" t="str">
        <f t="shared" si="1"/>
        <v>SELL</v>
      </c>
      <c r="G3031" s="12">
        <v>168.87</v>
      </c>
      <c r="H3031" s="12">
        <v>1000.0</v>
      </c>
      <c r="I3031" s="16">
        <v>44727.0</v>
      </c>
      <c r="J3031" s="14">
        <v>118.37</v>
      </c>
      <c r="K3031" s="14">
        <f t="shared" si="2"/>
        <v>700.9533961</v>
      </c>
      <c r="L3031" s="15">
        <f t="shared" si="3"/>
        <v>0.2990466039</v>
      </c>
      <c r="M3031" s="15">
        <f t="shared" si="4"/>
        <v>-0.2990466039</v>
      </c>
      <c r="N3031" s="8">
        <f t="shared" si="5"/>
        <v>181</v>
      </c>
    </row>
    <row r="3032" ht="12.75" customHeight="1">
      <c r="A3032" s="7">
        <v>44546.0</v>
      </c>
      <c r="B3032" s="8" t="s">
        <v>783</v>
      </c>
      <c r="C3032" s="8" t="s">
        <v>784</v>
      </c>
      <c r="D3032" s="11">
        <v>1.00443452698E11</v>
      </c>
      <c r="E3032" s="8" t="s">
        <v>20</v>
      </c>
      <c r="F3032" s="8" t="str">
        <f t="shared" si="1"/>
        <v>SELL</v>
      </c>
      <c r="G3032" s="12">
        <v>15.915188</v>
      </c>
      <c r="H3032" s="12">
        <v>1000.0</v>
      </c>
      <c r="I3032" s="7">
        <v>44552.0</v>
      </c>
      <c r="J3032" s="14">
        <v>16.633413</v>
      </c>
      <c r="K3032" s="14">
        <f t="shared" si="2"/>
        <v>1045.128276</v>
      </c>
      <c r="L3032" s="15">
        <f t="shared" si="3"/>
        <v>-0.04512827621</v>
      </c>
      <c r="M3032" s="15">
        <f t="shared" si="4"/>
        <v>0.04512827621</v>
      </c>
      <c r="N3032" s="8">
        <f t="shared" si="5"/>
        <v>6</v>
      </c>
    </row>
    <row r="3033" ht="12.75" customHeight="1">
      <c r="A3033" s="7">
        <v>44547.0</v>
      </c>
      <c r="B3033" s="8" t="s">
        <v>257</v>
      </c>
      <c r="C3033" s="8" t="s">
        <v>258</v>
      </c>
      <c r="D3033" s="11">
        <v>1.08455021896E11</v>
      </c>
      <c r="E3033" s="8" t="s">
        <v>24</v>
      </c>
      <c r="F3033" s="8" t="str">
        <f t="shared" si="1"/>
        <v>BUY</v>
      </c>
      <c r="G3033" s="12">
        <v>95.420578</v>
      </c>
      <c r="H3033" s="12">
        <v>1000.0</v>
      </c>
      <c r="I3033" s="16">
        <v>44727.0</v>
      </c>
      <c r="J3033" s="14">
        <v>85.773247</v>
      </c>
      <c r="K3033" s="14">
        <f t="shared" si="2"/>
        <v>898.8967453</v>
      </c>
      <c r="L3033" s="15">
        <f t="shared" si="3"/>
        <v>-0.1011032547</v>
      </c>
      <c r="M3033" s="15">
        <f t="shared" si="4"/>
        <v>0.1011032547</v>
      </c>
      <c r="N3033" s="8">
        <f t="shared" si="5"/>
        <v>180</v>
      </c>
    </row>
    <row r="3034" ht="12.75" customHeight="1">
      <c r="A3034" s="7">
        <v>44547.0</v>
      </c>
      <c r="B3034" s="8" t="s">
        <v>509</v>
      </c>
      <c r="C3034" s="8" t="s">
        <v>510</v>
      </c>
      <c r="D3034" s="11">
        <v>1.61091919804E11</v>
      </c>
      <c r="E3034" s="8" t="s">
        <v>24</v>
      </c>
      <c r="F3034" s="8" t="str">
        <f t="shared" si="1"/>
        <v>BUY</v>
      </c>
      <c r="G3034" s="12">
        <v>158.668594</v>
      </c>
      <c r="H3034" s="12">
        <v>1000.0</v>
      </c>
      <c r="I3034" s="7">
        <v>44642.0</v>
      </c>
      <c r="J3034" s="14">
        <v>131.168732</v>
      </c>
      <c r="K3034" s="14">
        <f t="shared" si="2"/>
        <v>826.6836473</v>
      </c>
      <c r="L3034" s="15">
        <f t="shared" si="3"/>
        <v>-0.1733163527</v>
      </c>
      <c r="M3034" s="15">
        <f t="shared" si="4"/>
        <v>0.1733163527</v>
      </c>
      <c r="N3034" s="8">
        <f t="shared" si="5"/>
        <v>95</v>
      </c>
    </row>
    <row r="3035" ht="12.75" customHeight="1">
      <c r="A3035" s="7">
        <v>44550.0</v>
      </c>
      <c r="B3035" s="8" t="s">
        <v>66</v>
      </c>
      <c r="C3035" s="8" t="s">
        <v>67</v>
      </c>
      <c r="D3035" s="11">
        <v>2.744500935588E12</v>
      </c>
      <c r="E3035" s="8" t="s">
        <v>20</v>
      </c>
      <c r="F3035" s="8" t="str">
        <f t="shared" si="1"/>
        <v>SELL</v>
      </c>
      <c r="G3035" s="12">
        <v>168.05</v>
      </c>
      <c r="H3035" s="12">
        <v>1000.0</v>
      </c>
      <c r="I3035" s="16">
        <v>44662.0</v>
      </c>
      <c r="J3035" s="14">
        <v>164.3</v>
      </c>
      <c r="K3035" s="14">
        <f t="shared" si="2"/>
        <v>977.6852127</v>
      </c>
      <c r="L3035" s="15">
        <f t="shared" si="3"/>
        <v>0.02231478727</v>
      </c>
      <c r="M3035" s="15">
        <f t="shared" si="4"/>
        <v>-0.02231478727</v>
      </c>
      <c r="N3035" s="8">
        <f t="shared" si="5"/>
        <v>112</v>
      </c>
    </row>
    <row r="3036" ht="12.75" customHeight="1">
      <c r="A3036" s="7">
        <v>44551.0</v>
      </c>
      <c r="B3036" s="8" t="s">
        <v>545</v>
      </c>
      <c r="C3036" s="8" t="s">
        <v>546</v>
      </c>
      <c r="D3036" s="11">
        <v>2.6363E10</v>
      </c>
      <c r="E3036" s="8" t="s">
        <v>24</v>
      </c>
      <c r="F3036" s="8" t="str">
        <f t="shared" si="1"/>
        <v>BUY</v>
      </c>
      <c r="G3036" s="12">
        <v>34.57848</v>
      </c>
      <c r="H3036" s="12">
        <v>1000.0</v>
      </c>
      <c r="I3036" s="7">
        <v>44593.0</v>
      </c>
      <c r="J3036" s="14">
        <v>40.214409</v>
      </c>
      <c r="K3036" s="14">
        <f t="shared" si="2"/>
        <v>1162.989495</v>
      </c>
      <c r="L3036" s="15">
        <f t="shared" si="3"/>
        <v>0.1629894952</v>
      </c>
      <c r="M3036" s="15">
        <f t="shared" si="4"/>
        <v>-0.1629894952</v>
      </c>
      <c r="N3036" s="8">
        <f t="shared" si="5"/>
        <v>42</v>
      </c>
    </row>
    <row r="3037" ht="12.75" customHeight="1">
      <c r="A3037" s="7">
        <v>44551.0</v>
      </c>
      <c r="B3037" s="8" t="s">
        <v>1047</v>
      </c>
      <c r="C3037" s="8" t="s">
        <v>1048</v>
      </c>
      <c r="D3037" s="11">
        <v>1.428655552E10</v>
      </c>
      <c r="E3037" s="8" t="s">
        <v>20</v>
      </c>
      <c r="F3037" s="8" t="str">
        <f t="shared" si="1"/>
        <v>SELL</v>
      </c>
      <c r="G3037" s="12">
        <v>73.68</v>
      </c>
      <c r="H3037" s="12">
        <v>1000.0</v>
      </c>
      <c r="I3037" s="16">
        <v>44727.0</v>
      </c>
      <c r="J3037" s="14">
        <v>68.550003</v>
      </c>
      <c r="K3037" s="14">
        <f t="shared" si="2"/>
        <v>930.3746336</v>
      </c>
      <c r="L3037" s="15">
        <f t="shared" si="3"/>
        <v>0.06962536645</v>
      </c>
      <c r="M3037" s="15">
        <f t="shared" si="4"/>
        <v>-0.06962536645</v>
      </c>
      <c r="N3037" s="8">
        <f t="shared" si="5"/>
        <v>176</v>
      </c>
    </row>
    <row r="3038" ht="12.75" customHeight="1">
      <c r="A3038" s="7">
        <v>44552.0</v>
      </c>
      <c r="B3038" s="8" t="s">
        <v>3010</v>
      </c>
      <c r="C3038" s="8" t="s">
        <v>3011</v>
      </c>
      <c r="D3038" s="11">
        <v>4.8112617E10</v>
      </c>
      <c r="E3038" s="8" t="s">
        <v>20</v>
      </c>
      <c r="F3038" s="8" t="str">
        <f t="shared" si="1"/>
        <v>SELL</v>
      </c>
      <c r="G3038" s="12">
        <v>358.100006</v>
      </c>
      <c r="H3038" s="12">
        <v>1000.0</v>
      </c>
      <c r="I3038" s="7">
        <v>44623.0</v>
      </c>
      <c r="J3038" s="14">
        <v>224.020004</v>
      </c>
      <c r="K3038" s="14">
        <f t="shared" si="2"/>
        <v>625.5794478</v>
      </c>
      <c r="L3038" s="15">
        <f t="shared" si="3"/>
        <v>0.3744205522</v>
      </c>
      <c r="M3038" s="15">
        <f t="shared" si="4"/>
        <v>-0.3744205522</v>
      </c>
      <c r="N3038" s="8">
        <f t="shared" si="5"/>
        <v>71</v>
      </c>
    </row>
    <row r="3039" ht="12.75" customHeight="1">
      <c r="A3039" s="7">
        <v>44552.0</v>
      </c>
      <c r="B3039" s="8" t="s">
        <v>783</v>
      </c>
      <c r="C3039" s="8" t="s">
        <v>784</v>
      </c>
      <c r="D3039" s="11">
        <v>1.00443452698E11</v>
      </c>
      <c r="E3039" s="8" t="s">
        <v>24</v>
      </c>
      <c r="F3039" s="8" t="str">
        <f t="shared" si="1"/>
        <v>BUY</v>
      </c>
      <c r="G3039" s="12">
        <v>16.633413</v>
      </c>
      <c r="H3039" s="12">
        <v>1000.0</v>
      </c>
      <c r="I3039" s="7">
        <v>44582.0</v>
      </c>
      <c r="J3039" s="14">
        <v>18.345535</v>
      </c>
      <c r="K3039" s="14">
        <f t="shared" si="2"/>
        <v>1102.932693</v>
      </c>
      <c r="L3039" s="15">
        <f t="shared" si="3"/>
        <v>0.1029326934</v>
      </c>
      <c r="M3039" s="15">
        <f t="shared" si="4"/>
        <v>-0.1029326934</v>
      </c>
      <c r="N3039" s="8">
        <f t="shared" si="5"/>
        <v>30</v>
      </c>
    </row>
    <row r="3040" ht="12.75" customHeight="1">
      <c r="A3040" s="16">
        <v>44552.0</v>
      </c>
      <c r="B3040" s="8" t="s">
        <v>453</v>
      </c>
      <c r="C3040" s="8" t="s">
        <v>454</v>
      </c>
      <c r="D3040" s="11">
        <v>1.678618192E10</v>
      </c>
      <c r="E3040" s="18" t="s">
        <v>24</v>
      </c>
      <c r="F3040" s="17" t="str">
        <f t="shared" si="1"/>
        <v>BUY</v>
      </c>
      <c r="G3040" s="12">
        <v>45.956219</v>
      </c>
      <c r="H3040" s="12">
        <v>1000.0</v>
      </c>
      <c r="I3040" s="16">
        <v>44552.0</v>
      </c>
      <c r="J3040" s="14">
        <v>45.956219</v>
      </c>
      <c r="K3040" s="14">
        <f t="shared" si="2"/>
        <v>1000</v>
      </c>
      <c r="L3040" s="15">
        <f t="shared" si="3"/>
        <v>0</v>
      </c>
      <c r="M3040" s="15">
        <f t="shared" si="4"/>
        <v>0</v>
      </c>
      <c r="N3040" s="8">
        <f t="shared" si="5"/>
        <v>0</v>
      </c>
    </row>
    <row r="3041" ht="12.75" customHeight="1">
      <c r="A3041" s="7">
        <v>44564.0</v>
      </c>
      <c r="B3041" s="8" t="s">
        <v>296</v>
      </c>
      <c r="C3041" s="8" t="s">
        <v>297</v>
      </c>
      <c r="D3041" s="11">
        <v>7.1123802559E10</v>
      </c>
      <c r="E3041" s="8" t="s">
        <v>24</v>
      </c>
      <c r="F3041" s="8" t="str">
        <f t="shared" si="1"/>
        <v>BUY</v>
      </c>
      <c r="G3041" s="12">
        <v>66.30632</v>
      </c>
      <c r="H3041" s="12">
        <v>1000.0</v>
      </c>
      <c r="I3041" s="16">
        <v>44727.0</v>
      </c>
      <c r="J3041" s="14">
        <v>74.545815</v>
      </c>
      <c r="K3041" s="14">
        <f t="shared" si="2"/>
        <v>1124.264097</v>
      </c>
      <c r="L3041" s="15">
        <f t="shared" si="3"/>
        <v>0.1242640973</v>
      </c>
      <c r="M3041" s="15">
        <f t="shared" si="4"/>
        <v>-0.1242640973</v>
      </c>
      <c r="N3041" s="8">
        <f t="shared" si="5"/>
        <v>163</v>
      </c>
    </row>
    <row r="3042" ht="12.75" customHeight="1">
      <c r="A3042" s="7">
        <v>44564.0</v>
      </c>
      <c r="B3042" s="8" t="s">
        <v>1580</v>
      </c>
      <c r="C3042" s="8" t="s">
        <v>1581</v>
      </c>
      <c r="D3042" s="11">
        <v>1.3183352E10</v>
      </c>
      <c r="E3042" s="8" t="s">
        <v>24</v>
      </c>
      <c r="F3042" s="8" t="str">
        <f t="shared" si="1"/>
        <v>BUY</v>
      </c>
      <c r="G3042" s="12">
        <v>98.26</v>
      </c>
      <c r="H3042" s="12">
        <v>1000.0</v>
      </c>
      <c r="I3042" s="16">
        <v>44727.0</v>
      </c>
      <c r="J3042" s="14">
        <v>92.71</v>
      </c>
      <c r="K3042" s="14">
        <f t="shared" si="2"/>
        <v>943.5171993</v>
      </c>
      <c r="L3042" s="15">
        <f t="shared" si="3"/>
        <v>-0.05648280073</v>
      </c>
      <c r="M3042" s="15">
        <f t="shared" si="4"/>
        <v>0.05648280073</v>
      </c>
      <c r="N3042" s="8">
        <f t="shared" si="5"/>
        <v>163</v>
      </c>
    </row>
    <row r="3043" ht="12.75" customHeight="1">
      <c r="A3043" s="7">
        <v>44564.0</v>
      </c>
      <c r="B3043" s="8" t="s">
        <v>1051</v>
      </c>
      <c r="C3043" s="8" t="s">
        <v>1052</v>
      </c>
      <c r="D3043" s="11">
        <v>3.09529528E10</v>
      </c>
      <c r="E3043" s="8" t="s">
        <v>20</v>
      </c>
      <c r="F3043" s="8" t="str">
        <f t="shared" si="1"/>
        <v>SELL</v>
      </c>
      <c r="G3043" s="12">
        <v>80.11</v>
      </c>
      <c r="H3043" s="12">
        <v>1000.0</v>
      </c>
      <c r="I3043" s="16">
        <v>44727.0</v>
      </c>
      <c r="J3043" s="14">
        <v>84.54</v>
      </c>
      <c r="K3043" s="14">
        <f t="shared" si="2"/>
        <v>1055.298964</v>
      </c>
      <c r="L3043" s="15">
        <f t="shared" si="3"/>
        <v>-0.05529896392</v>
      </c>
      <c r="M3043" s="15">
        <f t="shared" si="4"/>
        <v>0.05529896392</v>
      </c>
      <c r="N3043" s="8">
        <f t="shared" si="5"/>
        <v>163</v>
      </c>
    </row>
    <row r="3044" ht="12.75" customHeight="1">
      <c r="A3044" s="7">
        <v>44564.0</v>
      </c>
      <c r="B3044" s="8" t="s">
        <v>439</v>
      </c>
      <c r="C3044" s="8" t="s">
        <v>440</v>
      </c>
      <c r="D3044" s="11">
        <v>4.4881805189E10</v>
      </c>
      <c r="E3044" s="8" t="s">
        <v>24</v>
      </c>
      <c r="F3044" s="8" t="str">
        <f t="shared" si="1"/>
        <v>BUY</v>
      </c>
      <c r="G3044" s="12">
        <v>66.624001</v>
      </c>
      <c r="H3044" s="12">
        <v>1000.0</v>
      </c>
      <c r="I3044" s="16">
        <v>44727.0</v>
      </c>
      <c r="J3044" s="14">
        <v>55.504002</v>
      </c>
      <c r="K3044" s="14">
        <f t="shared" si="2"/>
        <v>833.0931971</v>
      </c>
      <c r="L3044" s="15">
        <f t="shared" si="3"/>
        <v>-0.1669068029</v>
      </c>
      <c r="M3044" s="15">
        <f t="shared" si="4"/>
        <v>0.1669068029</v>
      </c>
      <c r="N3044" s="8">
        <f t="shared" si="5"/>
        <v>163</v>
      </c>
    </row>
    <row r="3045" ht="12.75" customHeight="1">
      <c r="A3045" s="7">
        <v>44564.0</v>
      </c>
      <c r="B3045" s="8" t="s">
        <v>1342</v>
      </c>
      <c r="C3045" s="8" t="s">
        <v>1343</v>
      </c>
      <c r="D3045" s="11">
        <v>3.2497888188E10</v>
      </c>
      <c r="E3045" s="8" t="s">
        <v>24</v>
      </c>
      <c r="F3045" s="8" t="str">
        <f t="shared" si="1"/>
        <v>BUY</v>
      </c>
      <c r="G3045" s="12">
        <v>139.818451</v>
      </c>
      <c r="H3045" s="12">
        <v>1000.0</v>
      </c>
      <c r="I3045" s="16">
        <v>44727.0</v>
      </c>
      <c r="J3045" s="14">
        <v>111.788063</v>
      </c>
      <c r="K3045" s="14">
        <f t="shared" si="2"/>
        <v>799.5229685</v>
      </c>
      <c r="L3045" s="15">
        <f t="shared" si="3"/>
        <v>-0.2004770315</v>
      </c>
      <c r="M3045" s="15">
        <f t="shared" si="4"/>
        <v>0.2004770315</v>
      </c>
      <c r="N3045" s="8">
        <f t="shared" si="5"/>
        <v>163</v>
      </c>
    </row>
    <row r="3046" ht="12.75" customHeight="1">
      <c r="A3046" s="16">
        <v>44564.0</v>
      </c>
      <c r="B3046" s="8" t="s">
        <v>59</v>
      </c>
      <c r="C3046" s="8" t="s">
        <v>60</v>
      </c>
      <c r="D3046" s="11">
        <v>4.25280211092E11</v>
      </c>
      <c r="E3046" s="17" t="s">
        <v>20</v>
      </c>
      <c r="F3046" s="18" t="str">
        <f t="shared" si="1"/>
        <v>SELL</v>
      </c>
      <c r="G3046" s="12">
        <v>140.79</v>
      </c>
      <c r="H3046" s="12">
        <v>1000.0</v>
      </c>
      <c r="I3046" s="16">
        <v>44564.0</v>
      </c>
      <c r="J3046" s="14">
        <v>140.79</v>
      </c>
      <c r="K3046" s="14">
        <f t="shared" si="2"/>
        <v>1000</v>
      </c>
      <c r="L3046" s="15">
        <f t="shared" si="3"/>
        <v>0</v>
      </c>
      <c r="M3046" s="15">
        <f t="shared" si="4"/>
        <v>0</v>
      </c>
      <c r="N3046" s="8">
        <f t="shared" si="5"/>
        <v>0</v>
      </c>
    </row>
    <row r="3047" ht="12.75" customHeight="1">
      <c r="A3047" s="16">
        <v>44564.0</v>
      </c>
      <c r="B3047" s="8" t="s">
        <v>158</v>
      </c>
      <c r="C3047" s="8" t="s">
        <v>159</v>
      </c>
      <c r="D3047" s="11">
        <v>1.068335624E10</v>
      </c>
      <c r="E3047" s="18" t="s">
        <v>24</v>
      </c>
      <c r="F3047" s="17" t="str">
        <f t="shared" si="1"/>
        <v>BUY</v>
      </c>
      <c r="G3047" s="12">
        <v>87.57103</v>
      </c>
      <c r="H3047" s="12">
        <v>1000.0</v>
      </c>
      <c r="I3047" s="16">
        <v>44727.0</v>
      </c>
      <c r="J3047" s="14">
        <v>59.205479</v>
      </c>
      <c r="K3047" s="14">
        <f t="shared" si="2"/>
        <v>676.0852191</v>
      </c>
      <c r="L3047" s="15">
        <f t="shared" si="3"/>
        <v>-0.3239147809</v>
      </c>
      <c r="M3047" s="15">
        <f t="shared" si="4"/>
        <v>0.3239147809</v>
      </c>
      <c r="N3047" s="8">
        <f t="shared" si="5"/>
        <v>163</v>
      </c>
    </row>
    <row r="3048" ht="12.75" customHeight="1">
      <c r="A3048" s="7">
        <v>44565.0</v>
      </c>
      <c r="B3048" s="8" t="s">
        <v>1067</v>
      </c>
      <c r="C3048" s="8" t="s">
        <v>1068</v>
      </c>
      <c r="D3048" s="11">
        <v>1.3646248134E10</v>
      </c>
      <c r="E3048" s="8" t="s">
        <v>20</v>
      </c>
      <c r="F3048" s="8" t="str">
        <f t="shared" si="1"/>
        <v>SELL</v>
      </c>
      <c r="G3048" s="12">
        <v>28.450575</v>
      </c>
      <c r="H3048" s="12">
        <v>1000.0</v>
      </c>
      <c r="I3048" s="16">
        <v>44727.0</v>
      </c>
      <c r="J3048" s="14">
        <v>44.362389</v>
      </c>
      <c r="K3048" s="14">
        <f t="shared" si="2"/>
        <v>1559.279171</v>
      </c>
      <c r="L3048" s="15">
        <f t="shared" si="3"/>
        <v>-0.559279171</v>
      </c>
      <c r="M3048" s="15">
        <f t="shared" si="4"/>
        <v>0.559279171</v>
      </c>
      <c r="N3048" s="8">
        <f t="shared" si="5"/>
        <v>162</v>
      </c>
    </row>
    <row r="3049" ht="12.75" customHeight="1">
      <c r="A3049" s="7">
        <v>44565.0</v>
      </c>
      <c r="B3049" s="8" t="s">
        <v>2742</v>
      </c>
      <c r="C3049" s="8" t="s">
        <v>2743</v>
      </c>
      <c r="D3049" s="11">
        <v>3.0137157935E10</v>
      </c>
      <c r="E3049" s="8" t="s">
        <v>24</v>
      </c>
      <c r="F3049" s="8" t="str">
        <f t="shared" si="1"/>
        <v>BUY</v>
      </c>
      <c r="G3049" s="12">
        <v>157.759995</v>
      </c>
      <c r="H3049" s="12">
        <v>1000.0</v>
      </c>
      <c r="I3049" s="16">
        <v>44727.0</v>
      </c>
      <c r="J3049" s="14">
        <v>89.349998</v>
      </c>
      <c r="K3049" s="14">
        <f t="shared" si="2"/>
        <v>566.3666381</v>
      </c>
      <c r="L3049" s="15">
        <f t="shared" si="3"/>
        <v>-0.4336333619</v>
      </c>
      <c r="M3049" s="15">
        <f t="shared" si="4"/>
        <v>0.4336333619</v>
      </c>
      <c r="N3049" s="8">
        <f t="shared" si="5"/>
        <v>162</v>
      </c>
    </row>
    <row r="3050" ht="12.75" customHeight="1">
      <c r="A3050" s="7">
        <v>44565.0</v>
      </c>
      <c r="B3050" s="8" t="s">
        <v>924</v>
      </c>
      <c r="C3050" s="8" t="s">
        <v>925</v>
      </c>
      <c r="D3050" s="11">
        <v>5.186681394E10</v>
      </c>
      <c r="E3050" s="8" t="s">
        <v>24</v>
      </c>
      <c r="F3050" s="8" t="str">
        <f t="shared" si="1"/>
        <v>BUY</v>
      </c>
      <c r="G3050" s="12">
        <v>61.692146</v>
      </c>
      <c r="H3050" s="12">
        <v>1000.0</v>
      </c>
      <c r="I3050" s="16">
        <v>44727.0</v>
      </c>
      <c r="J3050" s="14">
        <v>63.366882</v>
      </c>
      <c r="K3050" s="14">
        <f t="shared" si="2"/>
        <v>1027.146665</v>
      </c>
      <c r="L3050" s="15">
        <f t="shared" si="3"/>
        <v>0.02714666467</v>
      </c>
      <c r="M3050" s="15">
        <f t="shared" si="4"/>
        <v>-0.02714666467</v>
      </c>
      <c r="N3050" s="8">
        <f t="shared" si="5"/>
        <v>162</v>
      </c>
    </row>
    <row r="3051" ht="12.75" customHeight="1">
      <c r="A3051" s="7">
        <v>44565.0</v>
      </c>
      <c r="B3051" s="8" t="s">
        <v>3413</v>
      </c>
      <c r="C3051" s="8" t="s">
        <v>3414</v>
      </c>
      <c r="D3051" s="11">
        <v>1.4050167706E10</v>
      </c>
      <c r="E3051" s="8" t="s">
        <v>24</v>
      </c>
      <c r="F3051" s="8" t="str">
        <f t="shared" si="1"/>
        <v>BUY</v>
      </c>
      <c r="G3051" s="12">
        <v>39.41</v>
      </c>
      <c r="H3051" s="12">
        <v>1000.0</v>
      </c>
      <c r="I3051" s="16">
        <v>44737.0</v>
      </c>
      <c r="J3051" s="14">
        <v>19.209999</v>
      </c>
      <c r="K3051" s="14">
        <f t="shared" si="2"/>
        <v>487.4397107</v>
      </c>
      <c r="L3051" s="15">
        <f t="shared" si="3"/>
        <v>-0.5125602893</v>
      </c>
      <c r="M3051" s="15">
        <f t="shared" si="4"/>
        <v>0.5125602893</v>
      </c>
      <c r="N3051" s="8">
        <f t="shared" si="5"/>
        <v>172</v>
      </c>
    </row>
    <row r="3052" ht="12.75" customHeight="1">
      <c r="A3052" s="7">
        <v>44565.0</v>
      </c>
      <c r="B3052" s="8" t="s">
        <v>1965</v>
      </c>
      <c r="C3052" s="8" t="s">
        <v>1966</v>
      </c>
      <c r="D3052" s="11">
        <v>1.1645271E10</v>
      </c>
      <c r="E3052" s="8" t="s">
        <v>24</v>
      </c>
      <c r="F3052" s="8" t="str">
        <f t="shared" si="1"/>
        <v>BUY</v>
      </c>
      <c r="G3052" s="12">
        <v>215.009995</v>
      </c>
      <c r="H3052" s="12">
        <v>1000.0</v>
      </c>
      <c r="I3052" s="7">
        <v>44622.0</v>
      </c>
      <c r="J3052" s="14">
        <v>182.699997</v>
      </c>
      <c r="K3052" s="14">
        <f t="shared" si="2"/>
        <v>849.7279254</v>
      </c>
      <c r="L3052" s="15">
        <f t="shared" si="3"/>
        <v>-0.1502720746</v>
      </c>
      <c r="M3052" s="15">
        <f t="shared" si="4"/>
        <v>0.1502720746</v>
      </c>
      <c r="N3052" s="8">
        <f t="shared" si="5"/>
        <v>57</v>
      </c>
    </row>
    <row r="3053" ht="12.75" customHeight="1">
      <c r="A3053" s="16">
        <v>44565.0</v>
      </c>
      <c r="B3053" s="8" t="s">
        <v>3270</v>
      </c>
      <c r="C3053" s="8" t="s">
        <v>3271</v>
      </c>
      <c r="D3053" s="11">
        <v>1.1006014256E10</v>
      </c>
      <c r="E3053" s="18" t="s">
        <v>24</v>
      </c>
      <c r="F3053" s="17" t="str">
        <f t="shared" si="1"/>
        <v>BUY</v>
      </c>
      <c r="G3053" s="12">
        <v>31.950001</v>
      </c>
      <c r="H3053" s="12">
        <v>1000.0</v>
      </c>
      <c r="I3053" s="16">
        <v>44587.0</v>
      </c>
      <c r="J3053" s="14">
        <v>24.25</v>
      </c>
      <c r="K3053" s="14">
        <f t="shared" si="2"/>
        <v>758.9984113</v>
      </c>
      <c r="L3053" s="15">
        <f t="shared" si="3"/>
        <v>-0.2410015887</v>
      </c>
      <c r="M3053" s="15">
        <f t="shared" si="4"/>
        <v>0.2410015887</v>
      </c>
      <c r="N3053" s="8">
        <f t="shared" si="5"/>
        <v>22</v>
      </c>
    </row>
    <row r="3054" ht="12.75" customHeight="1">
      <c r="A3054" s="16">
        <v>44565.0</v>
      </c>
      <c r="B3054" s="8" t="s">
        <v>2100</v>
      </c>
      <c r="C3054" s="8" t="s">
        <v>2101</v>
      </c>
      <c r="D3054" s="11">
        <v>1.98718142E10</v>
      </c>
      <c r="E3054" s="18" t="s">
        <v>24</v>
      </c>
      <c r="F3054" s="17" t="str">
        <f t="shared" si="1"/>
        <v>BUY</v>
      </c>
      <c r="G3054" s="12">
        <v>281.579987</v>
      </c>
      <c r="H3054" s="12">
        <v>1000.0</v>
      </c>
      <c r="I3054" s="16">
        <v>44727.0</v>
      </c>
      <c r="J3054" s="14">
        <v>148.25</v>
      </c>
      <c r="K3054" s="14">
        <f t="shared" si="2"/>
        <v>526.4933832</v>
      </c>
      <c r="L3054" s="15">
        <f t="shared" si="3"/>
        <v>-0.4735066168</v>
      </c>
      <c r="M3054" s="15">
        <f t="shared" si="4"/>
        <v>0.4735066168</v>
      </c>
      <c r="N3054" s="8">
        <f t="shared" si="5"/>
        <v>162</v>
      </c>
    </row>
    <row r="3055" ht="12.75" customHeight="1">
      <c r="A3055" s="7">
        <v>44566.0</v>
      </c>
      <c r="B3055" s="8" t="s">
        <v>954</v>
      </c>
      <c r="C3055" s="8" t="s">
        <v>955</v>
      </c>
      <c r="D3055" s="11">
        <v>1.39897497235E11</v>
      </c>
      <c r="E3055" s="8" t="s">
        <v>24</v>
      </c>
      <c r="F3055" s="8" t="str">
        <f t="shared" si="1"/>
        <v>BUY</v>
      </c>
      <c r="G3055" s="12">
        <v>212.59</v>
      </c>
      <c r="H3055" s="12">
        <v>1000.0</v>
      </c>
      <c r="I3055" s="16">
        <v>44727.0</v>
      </c>
      <c r="J3055" s="14">
        <v>226.16</v>
      </c>
      <c r="K3055" s="14">
        <f t="shared" si="2"/>
        <v>1063.831789</v>
      </c>
      <c r="L3055" s="15">
        <f t="shared" si="3"/>
        <v>0.06383178889</v>
      </c>
      <c r="M3055" s="15">
        <f t="shared" si="4"/>
        <v>-0.06383178889</v>
      </c>
      <c r="N3055" s="8">
        <f t="shared" si="5"/>
        <v>161</v>
      </c>
    </row>
    <row r="3056" ht="12.75" customHeight="1">
      <c r="A3056" s="7">
        <v>44566.0</v>
      </c>
      <c r="B3056" s="8" t="s">
        <v>76</v>
      </c>
      <c r="C3056" s="8" t="s">
        <v>77</v>
      </c>
      <c r="D3056" s="11">
        <v>1.57074705249E11</v>
      </c>
      <c r="E3056" s="8" t="s">
        <v>24</v>
      </c>
      <c r="F3056" s="8" t="str">
        <f t="shared" si="1"/>
        <v>BUY</v>
      </c>
      <c r="G3056" s="12">
        <v>155.190002</v>
      </c>
      <c r="H3056" s="12">
        <v>1000.0</v>
      </c>
      <c r="I3056" s="7">
        <v>44596.0</v>
      </c>
      <c r="J3056" s="14">
        <v>142.020004</v>
      </c>
      <c r="K3056" s="14">
        <f t="shared" si="2"/>
        <v>915.1362985</v>
      </c>
      <c r="L3056" s="15">
        <f t="shared" si="3"/>
        <v>-0.08486370146</v>
      </c>
      <c r="M3056" s="15">
        <f t="shared" si="4"/>
        <v>0.08486370146</v>
      </c>
      <c r="N3056" s="8">
        <f t="shared" si="5"/>
        <v>30</v>
      </c>
    </row>
    <row r="3057" ht="12.75" customHeight="1">
      <c r="A3057" s="16">
        <v>44566.0</v>
      </c>
      <c r="B3057" s="8" t="s">
        <v>59</v>
      </c>
      <c r="C3057" s="8" t="s">
        <v>60</v>
      </c>
      <c r="D3057" s="11">
        <v>4.25280211092E11</v>
      </c>
      <c r="E3057" s="18" t="s">
        <v>24</v>
      </c>
      <c r="F3057" s="17" t="str">
        <f t="shared" si="1"/>
        <v>BUY</v>
      </c>
      <c r="G3057" s="12">
        <v>140.08</v>
      </c>
      <c r="H3057" s="12">
        <v>1000.0</v>
      </c>
      <c r="I3057" s="16">
        <v>44566.0</v>
      </c>
      <c r="J3057" s="14">
        <v>140.08</v>
      </c>
      <c r="K3057" s="14">
        <f t="shared" si="2"/>
        <v>1000</v>
      </c>
      <c r="L3057" s="15">
        <f t="shared" si="3"/>
        <v>0</v>
      </c>
      <c r="M3057" s="15">
        <f t="shared" si="4"/>
        <v>0</v>
      </c>
      <c r="N3057" s="8">
        <f t="shared" si="5"/>
        <v>0</v>
      </c>
    </row>
    <row r="3058" ht="12.75" customHeight="1">
      <c r="A3058" s="16">
        <v>44567.0</v>
      </c>
      <c r="B3058" s="8" t="s">
        <v>1170</v>
      </c>
      <c r="C3058" s="8" t="s">
        <v>1171</v>
      </c>
      <c r="D3058" s="11">
        <v>3.5285191268E10</v>
      </c>
      <c r="E3058" s="18" t="s">
        <v>24</v>
      </c>
      <c r="F3058" s="17" t="str">
        <f t="shared" si="1"/>
        <v>BUY</v>
      </c>
      <c r="G3058" s="12">
        <v>76.93</v>
      </c>
      <c r="H3058" s="12">
        <v>1000.0</v>
      </c>
      <c r="I3058" s="16">
        <v>44727.0</v>
      </c>
      <c r="J3058" s="14">
        <v>48.139999</v>
      </c>
      <c r="K3058" s="14">
        <f t="shared" si="2"/>
        <v>625.7636683</v>
      </c>
      <c r="L3058" s="15">
        <f t="shared" si="3"/>
        <v>-0.3742363317</v>
      </c>
      <c r="M3058" s="15">
        <f t="shared" si="4"/>
        <v>0.3742363317</v>
      </c>
      <c r="N3058" s="8">
        <f t="shared" si="5"/>
        <v>160</v>
      </c>
    </row>
    <row r="3059" ht="12.75" customHeight="1">
      <c r="A3059" s="7">
        <v>44568.0</v>
      </c>
      <c r="B3059" s="8" t="s">
        <v>372</v>
      </c>
      <c r="C3059" s="8" t="s">
        <v>373</v>
      </c>
      <c r="D3059" s="11">
        <v>2.6695412156E10</v>
      </c>
      <c r="E3059" s="8" t="s">
        <v>24</v>
      </c>
      <c r="F3059" s="8" t="str">
        <f t="shared" si="1"/>
        <v>BUY</v>
      </c>
      <c r="G3059" s="12">
        <v>41.422993</v>
      </c>
      <c r="H3059" s="12">
        <v>1000.0</v>
      </c>
      <c r="I3059" s="7">
        <v>44641.0</v>
      </c>
      <c r="J3059" s="14">
        <v>36.014355</v>
      </c>
      <c r="K3059" s="14">
        <f t="shared" si="2"/>
        <v>869.4290874</v>
      </c>
      <c r="L3059" s="15">
        <f t="shared" si="3"/>
        <v>-0.1305709126</v>
      </c>
      <c r="M3059" s="15">
        <f t="shared" si="4"/>
        <v>0.1305709126</v>
      </c>
      <c r="N3059" s="8">
        <f t="shared" si="5"/>
        <v>73</v>
      </c>
    </row>
    <row r="3060" ht="12.75" customHeight="1">
      <c r="A3060" s="7">
        <v>44571.0</v>
      </c>
      <c r="B3060" s="8" t="s">
        <v>2882</v>
      </c>
      <c r="C3060" s="8" t="s">
        <v>2883</v>
      </c>
      <c r="D3060" s="11">
        <v>1.2271779195E10</v>
      </c>
      <c r="E3060" s="8" t="s">
        <v>24</v>
      </c>
      <c r="F3060" s="8" t="str">
        <f t="shared" si="1"/>
        <v>BUY</v>
      </c>
      <c r="G3060" s="12">
        <v>26.129999</v>
      </c>
      <c r="H3060" s="12">
        <v>1000.0</v>
      </c>
      <c r="I3060" s="7">
        <v>44593.0</v>
      </c>
      <c r="J3060" s="14">
        <v>23.68</v>
      </c>
      <c r="K3060" s="14">
        <f t="shared" si="2"/>
        <v>906.2380752</v>
      </c>
      <c r="L3060" s="15">
        <f t="shared" si="3"/>
        <v>-0.09376192475</v>
      </c>
      <c r="M3060" s="15">
        <f t="shared" si="4"/>
        <v>0.09376192475</v>
      </c>
      <c r="N3060" s="8">
        <f t="shared" si="5"/>
        <v>22</v>
      </c>
    </row>
    <row r="3061" ht="12.75" customHeight="1">
      <c r="A3061" s="7">
        <v>44571.0</v>
      </c>
      <c r="B3061" s="8" t="s">
        <v>3646</v>
      </c>
      <c r="C3061" s="8" t="s">
        <v>3647</v>
      </c>
      <c r="D3061" s="11">
        <v>1.226016E10</v>
      </c>
      <c r="E3061" s="8" t="s">
        <v>20</v>
      </c>
      <c r="F3061" s="8" t="str">
        <f t="shared" si="1"/>
        <v>SELL</v>
      </c>
      <c r="G3061" s="12">
        <v>6.6</v>
      </c>
      <c r="H3061" s="12">
        <v>1000.0</v>
      </c>
      <c r="I3061" s="16">
        <v>44727.0</v>
      </c>
      <c r="J3061" s="14">
        <v>2.5</v>
      </c>
      <c r="K3061" s="14">
        <f t="shared" si="2"/>
        <v>378.7878788</v>
      </c>
      <c r="L3061" s="15">
        <f t="shared" si="3"/>
        <v>0.6212121212</v>
      </c>
      <c r="M3061" s="15">
        <f t="shared" si="4"/>
        <v>-0.6212121212</v>
      </c>
      <c r="N3061" s="8">
        <f t="shared" si="5"/>
        <v>156</v>
      </c>
    </row>
    <row r="3062" ht="12.75" customHeight="1">
      <c r="A3062" s="16">
        <v>44571.0</v>
      </c>
      <c r="B3062" s="8" t="s">
        <v>2563</v>
      </c>
      <c r="C3062" s="8" t="s">
        <v>2564</v>
      </c>
      <c r="D3062" s="11">
        <v>9.0444963415E10</v>
      </c>
      <c r="E3062" s="17" t="s">
        <v>20</v>
      </c>
      <c r="F3062" s="18" t="str">
        <f t="shared" si="1"/>
        <v>SELL</v>
      </c>
      <c r="G3062" s="12">
        <v>42.599998</v>
      </c>
      <c r="H3062" s="12">
        <v>1000.0</v>
      </c>
      <c r="I3062" s="16">
        <v>44614.0</v>
      </c>
      <c r="J3062" s="14">
        <v>33.68</v>
      </c>
      <c r="K3062" s="14">
        <f t="shared" si="2"/>
        <v>790.6103658</v>
      </c>
      <c r="L3062" s="15">
        <f t="shared" si="3"/>
        <v>0.2093896342</v>
      </c>
      <c r="M3062" s="15">
        <f t="shared" si="4"/>
        <v>-0.2093896342</v>
      </c>
      <c r="N3062" s="8">
        <f t="shared" si="5"/>
        <v>43</v>
      </c>
    </row>
    <row r="3063" ht="12.75" customHeight="1">
      <c r="A3063" s="7">
        <v>44572.0</v>
      </c>
      <c r="B3063" s="8" t="s">
        <v>162</v>
      </c>
      <c r="C3063" s="8" t="s">
        <v>163</v>
      </c>
      <c r="D3063" s="11">
        <v>1.36351276474E11</v>
      </c>
      <c r="E3063" s="8" t="s">
        <v>20</v>
      </c>
      <c r="F3063" s="8" t="str">
        <f t="shared" si="1"/>
        <v>SELL</v>
      </c>
      <c r="G3063" s="12">
        <v>216.020004</v>
      </c>
      <c r="H3063" s="12">
        <v>1000.0</v>
      </c>
      <c r="I3063" s="7">
        <v>44582.0</v>
      </c>
      <c r="J3063" s="14">
        <v>205.440002</v>
      </c>
      <c r="K3063" s="14">
        <f t="shared" si="2"/>
        <v>951.0230451</v>
      </c>
      <c r="L3063" s="15">
        <f t="shared" si="3"/>
        <v>0.04897695493</v>
      </c>
      <c r="M3063" s="15">
        <f t="shared" si="4"/>
        <v>-0.04897695493</v>
      </c>
      <c r="N3063" s="8">
        <f t="shared" si="5"/>
        <v>10</v>
      </c>
    </row>
    <row r="3064" ht="12.75" customHeight="1">
      <c r="A3064" s="7">
        <v>44572.0</v>
      </c>
      <c r="B3064" s="8" t="s">
        <v>89</v>
      </c>
      <c r="C3064" s="8" t="s">
        <v>90</v>
      </c>
      <c r="D3064" s="11">
        <v>1.79830167494E11</v>
      </c>
      <c r="E3064" s="8" t="s">
        <v>24</v>
      </c>
      <c r="F3064" s="8" t="str">
        <f t="shared" si="1"/>
        <v>BUY</v>
      </c>
      <c r="G3064" s="12">
        <v>540.840027</v>
      </c>
      <c r="H3064" s="12">
        <v>1000.0</v>
      </c>
      <c r="I3064" s="7">
        <v>44592.0</v>
      </c>
      <c r="J3064" s="14">
        <v>427.140015</v>
      </c>
      <c r="K3064" s="14">
        <f t="shared" si="2"/>
        <v>789.7714549</v>
      </c>
      <c r="L3064" s="15">
        <f t="shared" si="3"/>
        <v>-0.2102285451</v>
      </c>
      <c r="M3064" s="15">
        <f t="shared" si="4"/>
        <v>0.2102285451</v>
      </c>
      <c r="N3064" s="8">
        <f t="shared" si="5"/>
        <v>20</v>
      </c>
    </row>
    <row r="3065" ht="12.75" customHeight="1">
      <c r="A3065" s="7">
        <v>44572.0</v>
      </c>
      <c r="B3065" s="8" t="s">
        <v>1378</v>
      </c>
      <c r="C3065" s="8" t="s">
        <v>1379</v>
      </c>
      <c r="D3065" s="11">
        <v>9.6243937501E10</v>
      </c>
      <c r="E3065" s="8" t="s">
        <v>20</v>
      </c>
      <c r="F3065" s="8" t="str">
        <f t="shared" si="1"/>
        <v>SELL</v>
      </c>
      <c r="G3065" s="12">
        <v>62.91</v>
      </c>
      <c r="H3065" s="12">
        <v>1000.0</v>
      </c>
      <c r="I3065" s="16">
        <v>44727.0</v>
      </c>
      <c r="J3065" s="14">
        <v>62.63</v>
      </c>
      <c r="K3065" s="14">
        <f t="shared" si="2"/>
        <v>995.5491973</v>
      </c>
      <c r="L3065" s="15">
        <f t="shared" si="3"/>
        <v>0.004450802734</v>
      </c>
      <c r="M3065" s="15">
        <f t="shared" si="4"/>
        <v>-0.004450802734</v>
      </c>
      <c r="N3065" s="8">
        <f t="shared" si="5"/>
        <v>155</v>
      </c>
    </row>
    <row r="3066" ht="12.75" customHeight="1">
      <c r="A3066" s="7">
        <v>44572.0</v>
      </c>
      <c r="B3066" s="8" t="s">
        <v>3576</v>
      </c>
      <c r="C3066" s="8" t="s">
        <v>3577</v>
      </c>
      <c r="D3066" s="11">
        <v>1.9356778132E10</v>
      </c>
      <c r="E3066" s="8" t="s">
        <v>24</v>
      </c>
      <c r="F3066" s="8" t="str">
        <f t="shared" si="1"/>
        <v>BUY</v>
      </c>
      <c r="G3066" s="12">
        <v>83.550003</v>
      </c>
      <c r="H3066" s="12">
        <v>1000.0</v>
      </c>
      <c r="I3066" s="16">
        <v>44727.0</v>
      </c>
      <c r="J3066" s="14">
        <v>29.08</v>
      </c>
      <c r="K3066" s="14">
        <f t="shared" si="2"/>
        <v>348.0550444</v>
      </c>
      <c r="L3066" s="15">
        <f t="shared" si="3"/>
        <v>-0.6519449556</v>
      </c>
      <c r="M3066" s="15">
        <f t="shared" si="4"/>
        <v>0.6519449556</v>
      </c>
      <c r="N3066" s="8">
        <f t="shared" si="5"/>
        <v>155</v>
      </c>
    </row>
    <row r="3067" ht="12.75" customHeight="1">
      <c r="A3067" s="16">
        <v>44579.0</v>
      </c>
      <c r="B3067" s="8" t="s">
        <v>1623</v>
      </c>
      <c r="C3067" s="8" t="s">
        <v>1624</v>
      </c>
      <c r="D3067" s="11">
        <v>1.2739029524E11</v>
      </c>
      <c r="E3067" s="17" t="s">
        <v>20</v>
      </c>
      <c r="F3067" s="18" t="str">
        <f t="shared" si="1"/>
        <v>SELL</v>
      </c>
      <c r="G3067" s="12">
        <v>43.560272</v>
      </c>
      <c r="H3067" s="12">
        <v>1000.0</v>
      </c>
      <c r="I3067" s="16">
        <v>44727.0</v>
      </c>
      <c r="J3067" s="14">
        <v>42.147465</v>
      </c>
      <c r="K3067" s="14">
        <f t="shared" si="2"/>
        <v>967.5666167</v>
      </c>
      <c r="L3067" s="15">
        <f t="shared" si="3"/>
        <v>0.03243338334</v>
      </c>
      <c r="M3067" s="15">
        <f t="shared" si="4"/>
        <v>-0.03243338334</v>
      </c>
      <c r="N3067" s="8">
        <f t="shared" si="5"/>
        <v>148</v>
      </c>
    </row>
    <row r="3068" ht="12.75" customHeight="1">
      <c r="A3068" s="16">
        <v>44579.0</v>
      </c>
      <c r="B3068" s="8" t="s">
        <v>1035</v>
      </c>
      <c r="C3068" s="8" t="s">
        <v>1036</v>
      </c>
      <c r="D3068" s="11">
        <v>2.9957080906E10</v>
      </c>
      <c r="E3068" s="18" t="s">
        <v>24</v>
      </c>
      <c r="F3068" s="17" t="str">
        <f t="shared" si="1"/>
        <v>BUY</v>
      </c>
      <c r="G3068" s="12">
        <v>218.270004</v>
      </c>
      <c r="H3068" s="12">
        <v>1000.0</v>
      </c>
      <c r="I3068" s="16">
        <v>44727.0</v>
      </c>
      <c r="J3068" s="14">
        <v>183.169998</v>
      </c>
      <c r="K3068" s="14">
        <f t="shared" si="2"/>
        <v>839.1899695</v>
      </c>
      <c r="L3068" s="15">
        <f t="shared" si="3"/>
        <v>-0.1608100305</v>
      </c>
      <c r="M3068" s="15">
        <f t="shared" si="4"/>
        <v>0.1608100305</v>
      </c>
      <c r="N3068" s="8">
        <f t="shared" si="5"/>
        <v>148</v>
      </c>
    </row>
    <row r="3069" ht="12.75" customHeight="1">
      <c r="A3069" s="7">
        <v>44580.0</v>
      </c>
      <c r="B3069" s="8" t="s">
        <v>169</v>
      </c>
      <c r="C3069" s="8" t="s">
        <v>170</v>
      </c>
      <c r="D3069" s="11">
        <v>3.4609881197E10</v>
      </c>
      <c r="E3069" s="8" t="s">
        <v>24</v>
      </c>
      <c r="F3069" s="8" t="str">
        <f t="shared" si="1"/>
        <v>BUY</v>
      </c>
      <c r="G3069" s="12">
        <v>79.175789</v>
      </c>
      <c r="H3069" s="12">
        <v>1000.0</v>
      </c>
      <c r="I3069" s="16">
        <v>44727.0</v>
      </c>
      <c r="J3069" s="14">
        <v>59.11792</v>
      </c>
      <c r="K3069" s="14">
        <f t="shared" si="2"/>
        <v>746.6666357</v>
      </c>
      <c r="L3069" s="15">
        <f t="shared" si="3"/>
        <v>-0.2533333643</v>
      </c>
      <c r="M3069" s="15">
        <f t="shared" si="4"/>
        <v>0.2533333643</v>
      </c>
      <c r="N3069" s="8">
        <f t="shared" si="5"/>
        <v>147</v>
      </c>
    </row>
    <row r="3070" ht="12.75" customHeight="1">
      <c r="A3070" s="7">
        <v>44580.0</v>
      </c>
      <c r="B3070" s="8" t="s">
        <v>177</v>
      </c>
      <c r="C3070" s="8" t="s">
        <v>178</v>
      </c>
      <c r="D3070" s="11">
        <v>1.9131597722E10</v>
      </c>
      <c r="E3070" s="8" t="s">
        <v>24</v>
      </c>
      <c r="F3070" s="8" t="str">
        <f t="shared" si="1"/>
        <v>BUY</v>
      </c>
      <c r="G3070" s="12">
        <v>43.735287</v>
      </c>
      <c r="H3070" s="12">
        <v>1000.0</v>
      </c>
      <c r="I3070" s="16">
        <v>44727.0</v>
      </c>
      <c r="J3070" s="14">
        <v>36.647869</v>
      </c>
      <c r="K3070" s="14">
        <f t="shared" si="2"/>
        <v>837.9473765</v>
      </c>
      <c r="L3070" s="15">
        <f t="shared" si="3"/>
        <v>-0.1620526235</v>
      </c>
      <c r="M3070" s="15">
        <f t="shared" si="4"/>
        <v>0.1620526235</v>
      </c>
      <c r="N3070" s="8">
        <f t="shared" si="5"/>
        <v>147</v>
      </c>
    </row>
    <row r="3071" ht="12.75" customHeight="1">
      <c r="A3071" s="7">
        <v>44581.0</v>
      </c>
      <c r="B3071" s="8" t="s">
        <v>107</v>
      </c>
      <c r="C3071" s="8" t="s">
        <v>108</v>
      </c>
      <c r="D3071" s="11">
        <v>8.1360823648E10</v>
      </c>
      <c r="E3071" s="8" t="s">
        <v>24</v>
      </c>
      <c r="F3071" s="8" t="str">
        <f t="shared" si="1"/>
        <v>BUY</v>
      </c>
      <c r="G3071" s="12">
        <v>60.002071</v>
      </c>
      <c r="H3071" s="12">
        <v>1000.0</v>
      </c>
      <c r="I3071" s="7">
        <v>44698.0</v>
      </c>
      <c r="J3071" s="14">
        <v>48.387115</v>
      </c>
      <c r="K3071" s="14">
        <f t="shared" si="2"/>
        <v>806.4240816</v>
      </c>
      <c r="L3071" s="15">
        <f t="shared" si="3"/>
        <v>-0.1935759184</v>
      </c>
      <c r="M3071" s="15">
        <f t="shared" si="4"/>
        <v>0.1935759184</v>
      </c>
      <c r="N3071" s="8">
        <f t="shared" si="5"/>
        <v>117</v>
      </c>
    </row>
    <row r="3072" ht="12.75" customHeight="1">
      <c r="A3072" s="7">
        <v>44581.0</v>
      </c>
      <c r="B3072" s="8" t="s">
        <v>3656</v>
      </c>
      <c r="C3072" s="8" t="s">
        <v>3657</v>
      </c>
      <c r="D3072" s="11">
        <v>1.0591110684E10</v>
      </c>
      <c r="E3072" s="8" t="s">
        <v>20</v>
      </c>
      <c r="F3072" s="8" t="str">
        <f t="shared" si="1"/>
        <v>SELL</v>
      </c>
      <c r="G3072" s="12">
        <v>126.31189</v>
      </c>
      <c r="H3072" s="12">
        <v>1000.0</v>
      </c>
      <c r="I3072" s="16">
        <v>44727.0</v>
      </c>
      <c r="J3072" s="14">
        <v>125.096878</v>
      </c>
      <c r="K3072" s="14">
        <f t="shared" si="2"/>
        <v>990.380858</v>
      </c>
      <c r="L3072" s="15">
        <f t="shared" si="3"/>
        <v>0.009619141951</v>
      </c>
      <c r="M3072" s="15">
        <f t="shared" si="4"/>
        <v>-0.009619141951</v>
      </c>
      <c r="N3072" s="8">
        <f t="shared" si="5"/>
        <v>146</v>
      </c>
    </row>
    <row r="3073" ht="12.75" customHeight="1">
      <c r="A3073" s="7">
        <v>44582.0</v>
      </c>
      <c r="B3073" s="8" t="s">
        <v>2864</v>
      </c>
      <c r="C3073" s="8" t="s">
        <v>2865</v>
      </c>
      <c r="D3073" s="11">
        <v>4.4572001674E10</v>
      </c>
      <c r="E3073" s="8" t="s">
        <v>20</v>
      </c>
      <c r="F3073" s="8" t="str">
        <f t="shared" si="1"/>
        <v>SELL</v>
      </c>
      <c r="G3073" s="12">
        <v>46.803497</v>
      </c>
      <c r="H3073" s="12">
        <v>1000.0</v>
      </c>
      <c r="I3073" s="16">
        <v>44727.0</v>
      </c>
      <c r="J3073" s="14">
        <v>36.138088</v>
      </c>
      <c r="K3073" s="14">
        <f t="shared" si="2"/>
        <v>772.1236727</v>
      </c>
      <c r="L3073" s="15">
        <f t="shared" si="3"/>
        <v>0.2278763273</v>
      </c>
      <c r="M3073" s="15">
        <f t="shared" si="4"/>
        <v>-0.2278763273</v>
      </c>
      <c r="N3073" s="8">
        <f t="shared" si="5"/>
        <v>145</v>
      </c>
    </row>
    <row r="3074" ht="12.75" customHeight="1">
      <c r="A3074" s="7">
        <v>44582.0</v>
      </c>
      <c r="B3074" s="8" t="s">
        <v>16</v>
      </c>
      <c r="C3074" s="8" t="s">
        <v>17</v>
      </c>
      <c r="D3074" s="11">
        <v>1.41375537264E11</v>
      </c>
      <c r="E3074" s="8" t="s">
        <v>24</v>
      </c>
      <c r="F3074" s="8" t="str">
        <f t="shared" si="1"/>
        <v>BUY</v>
      </c>
      <c r="G3074" s="12">
        <v>207.035721</v>
      </c>
      <c r="H3074" s="12">
        <v>1000.0</v>
      </c>
      <c r="I3074" s="7">
        <v>44672.0</v>
      </c>
      <c r="J3074" s="14">
        <v>224.906815</v>
      </c>
      <c r="K3074" s="14">
        <f t="shared" si="2"/>
        <v>1086.318892</v>
      </c>
      <c r="L3074" s="15">
        <f t="shared" si="3"/>
        <v>0.0863188918</v>
      </c>
      <c r="M3074" s="15">
        <f t="shared" si="4"/>
        <v>-0.0863188918</v>
      </c>
      <c r="N3074" s="8">
        <f t="shared" si="5"/>
        <v>90</v>
      </c>
    </row>
    <row r="3075" ht="12.75" customHeight="1">
      <c r="A3075" s="7">
        <v>44582.0</v>
      </c>
      <c r="B3075" s="8" t="s">
        <v>36</v>
      </c>
      <c r="C3075" s="8" t="s">
        <v>36</v>
      </c>
      <c r="D3075" s="11">
        <v>1.28825360723E11</v>
      </c>
      <c r="E3075" s="8" t="s">
        <v>24</v>
      </c>
      <c r="F3075" s="8" t="str">
        <f t="shared" si="1"/>
        <v>BUY</v>
      </c>
      <c r="G3075" s="12">
        <v>118.74</v>
      </c>
      <c r="H3075" s="12">
        <v>1000.0</v>
      </c>
      <c r="I3075" s="7">
        <v>44586.0</v>
      </c>
      <c r="J3075" s="14">
        <v>124.93</v>
      </c>
      <c r="K3075" s="14">
        <f t="shared" si="2"/>
        <v>1052.130706</v>
      </c>
      <c r="L3075" s="15">
        <f t="shared" si="3"/>
        <v>0.05213070574</v>
      </c>
      <c r="M3075" s="15">
        <f t="shared" si="4"/>
        <v>-0.05213070574</v>
      </c>
      <c r="N3075" s="8">
        <f t="shared" si="5"/>
        <v>4</v>
      </c>
    </row>
    <row r="3076" ht="12.75" customHeight="1">
      <c r="A3076" s="7">
        <v>44582.0</v>
      </c>
      <c r="B3076" s="8" t="s">
        <v>783</v>
      </c>
      <c r="C3076" s="8" t="s">
        <v>784</v>
      </c>
      <c r="D3076" s="11">
        <v>1.00443452698E11</v>
      </c>
      <c r="E3076" s="8" t="s">
        <v>20</v>
      </c>
      <c r="F3076" s="8" t="str">
        <f t="shared" si="1"/>
        <v>SELL</v>
      </c>
      <c r="G3076" s="12">
        <v>18.345535</v>
      </c>
      <c r="H3076" s="12">
        <v>1000.0</v>
      </c>
      <c r="I3076" s="7">
        <v>44596.0</v>
      </c>
      <c r="J3076" s="14">
        <v>16.601297</v>
      </c>
      <c r="K3076" s="14">
        <f t="shared" si="2"/>
        <v>904.9230235</v>
      </c>
      <c r="L3076" s="15">
        <f t="shared" si="3"/>
        <v>0.0950769765</v>
      </c>
      <c r="M3076" s="15">
        <f t="shared" si="4"/>
        <v>-0.0950769765</v>
      </c>
      <c r="N3076" s="8">
        <f t="shared" si="5"/>
        <v>14</v>
      </c>
    </row>
    <row r="3077" ht="12.75" customHeight="1">
      <c r="A3077" s="7">
        <v>44585.0</v>
      </c>
      <c r="B3077" s="8" t="s">
        <v>119</v>
      </c>
      <c r="C3077" s="8" t="s">
        <v>120</v>
      </c>
      <c r="D3077" s="11">
        <v>4.32921712233E11</v>
      </c>
      <c r="E3077" s="8" t="s">
        <v>24</v>
      </c>
      <c r="F3077" s="8" t="str">
        <f t="shared" si="1"/>
        <v>BUY</v>
      </c>
      <c r="G3077" s="12">
        <v>138.278381</v>
      </c>
      <c r="H3077" s="12">
        <v>1000.0</v>
      </c>
      <c r="I3077" s="7">
        <v>44659.0</v>
      </c>
      <c r="J3077" s="14">
        <v>128.289795</v>
      </c>
      <c r="K3077" s="14">
        <f t="shared" si="2"/>
        <v>927.764659</v>
      </c>
      <c r="L3077" s="15">
        <f t="shared" si="3"/>
        <v>-0.07223534097</v>
      </c>
      <c r="M3077" s="15">
        <f t="shared" si="4"/>
        <v>0.07223534097</v>
      </c>
      <c r="N3077" s="8">
        <f t="shared" si="5"/>
        <v>74</v>
      </c>
    </row>
    <row r="3078" ht="12.75" customHeight="1">
      <c r="A3078" s="7">
        <v>44585.0</v>
      </c>
      <c r="B3078" s="8" t="s">
        <v>48</v>
      </c>
      <c r="C3078" s="8" t="s">
        <v>49</v>
      </c>
      <c r="D3078" s="11">
        <v>5.7134103688E10</v>
      </c>
      <c r="E3078" s="8" t="s">
        <v>24</v>
      </c>
      <c r="F3078" s="8" t="str">
        <f t="shared" si="1"/>
        <v>BUY</v>
      </c>
      <c r="G3078" s="12">
        <v>33.529518</v>
      </c>
      <c r="H3078" s="12">
        <v>1000.0</v>
      </c>
      <c r="I3078" s="16">
        <v>44727.0</v>
      </c>
      <c r="J3078" s="14">
        <v>59.682613</v>
      </c>
      <c r="K3078" s="14">
        <f t="shared" si="2"/>
        <v>1780.002116</v>
      </c>
      <c r="L3078" s="15">
        <f t="shared" si="3"/>
        <v>0.7800021163</v>
      </c>
      <c r="M3078" s="15">
        <f t="shared" si="4"/>
        <v>-0.7800021163</v>
      </c>
      <c r="N3078" s="8">
        <f t="shared" si="5"/>
        <v>142</v>
      </c>
    </row>
    <row r="3079" ht="12.75" customHeight="1">
      <c r="A3079" s="7">
        <v>44586.0</v>
      </c>
      <c r="B3079" s="8" t="s">
        <v>173</v>
      </c>
      <c r="C3079" s="8" t="s">
        <v>174</v>
      </c>
      <c r="D3079" s="11">
        <v>1.21670003777E11</v>
      </c>
      <c r="E3079" s="8" t="s">
        <v>24</v>
      </c>
      <c r="F3079" s="8" t="str">
        <f t="shared" si="1"/>
        <v>BUY</v>
      </c>
      <c r="G3079" s="12">
        <v>70.701286</v>
      </c>
      <c r="H3079" s="12">
        <v>1000.0</v>
      </c>
      <c r="I3079" s="7">
        <v>44586.0</v>
      </c>
      <c r="J3079" s="14">
        <v>70.701286</v>
      </c>
      <c r="K3079" s="14">
        <f t="shared" si="2"/>
        <v>1000</v>
      </c>
      <c r="L3079" s="15">
        <f t="shared" si="3"/>
        <v>0</v>
      </c>
      <c r="M3079" s="15">
        <f t="shared" si="4"/>
        <v>0</v>
      </c>
      <c r="N3079" s="8">
        <f t="shared" si="5"/>
        <v>0</v>
      </c>
    </row>
    <row r="3080" ht="12.75" customHeight="1">
      <c r="A3080" s="7">
        <v>44586.0</v>
      </c>
      <c r="B3080" s="8" t="s">
        <v>36</v>
      </c>
      <c r="C3080" s="8" t="s">
        <v>36</v>
      </c>
      <c r="D3080" s="11">
        <v>1.28825360723E11</v>
      </c>
      <c r="E3080" s="8" t="s">
        <v>20</v>
      </c>
      <c r="F3080" s="8" t="str">
        <f t="shared" si="1"/>
        <v>SELL</v>
      </c>
      <c r="G3080" s="12">
        <v>124.93</v>
      </c>
      <c r="H3080" s="12">
        <v>1000.0</v>
      </c>
      <c r="I3080" s="16">
        <v>44727.0</v>
      </c>
      <c r="J3080" s="14">
        <v>128.88</v>
      </c>
      <c r="K3080" s="14">
        <f t="shared" si="2"/>
        <v>1031.617706</v>
      </c>
      <c r="L3080" s="15">
        <f t="shared" si="3"/>
        <v>-0.03161770592</v>
      </c>
      <c r="M3080" s="15">
        <f t="shared" si="4"/>
        <v>0.03161770592</v>
      </c>
      <c r="N3080" s="8">
        <f t="shared" si="5"/>
        <v>141</v>
      </c>
    </row>
    <row r="3081" ht="12.75" customHeight="1">
      <c r="A3081" s="16">
        <v>44586.0</v>
      </c>
      <c r="B3081" s="8" t="s">
        <v>56</v>
      </c>
      <c r="C3081" s="8" t="s">
        <v>57</v>
      </c>
      <c r="D3081" s="11">
        <v>1.3948872E11</v>
      </c>
      <c r="E3081" s="17" t="s">
        <v>20</v>
      </c>
      <c r="F3081" s="18" t="str">
        <f t="shared" si="1"/>
        <v>SELL</v>
      </c>
      <c r="G3081" s="12">
        <v>48.295048</v>
      </c>
      <c r="H3081" s="12">
        <v>1000.0</v>
      </c>
      <c r="I3081" s="16">
        <v>44727.0</v>
      </c>
      <c r="J3081" s="14">
        <v>45.417866</v>
      </c>
      <c r="K3081" s="14">
        <f t="shared" si="2"/>
        <v>940.4249065</v>
      </c>
      <c r="L3081" s="15">
        <f t="shared" si="3"/>
        <v>0.0595750935</v>
      </c>
      <c r="M3081" s="15">
        <f t="shared" si="4"/>
        <v>-0.0595750935</v>
      </c>
      <c r="N3081" s="8">
        <f t="shared" si="5"/>
        <v>141</v>
      </c>
    </row>
    <row r="3082" ht="12.75" customHeight="1">
      <c r="A3082" s="7">
        <v>44587.0</v>
      </c>
      <c r="B3082" s="8" t="s">
        <v>44</v>
      </c>
      <c r="C3082" s="8" t="s">
        <v>45</v>
      </c>
      <c r="D3082" s="11">
        <v>5.517271672E10</v>
      </c>
      <c r="E3082" s="8" t="s">
        <v>20</v>
      </c>
      <c r="F3082" s="8" t="str">
        <f t="shared" si="1"/>
        <v>SELL</v>
      </c>
      <c r="G3082" s="12">
        <v>157.891159</v>
      </c>
      <c r="H3082" s="12">
        <v>1000.0</v>
      </c>
      <c r="I3082" s="7">
        <v>44592.0</v>
      </c>
      <c r="J3082" s="14">
        <v>154.832199</v>
      </c>
      <c r="K3082" s="14">
        <f t="shared" si="2"/>
        <v>980.6261477</v>
      </c>
      <c r="L3082" s="15">
        <f t="shared" si="3"/>
        <v>0.01937385234</v>
      </c>
      <c r="M3082" s="15">
        <f t="shared" si="4"/>
        <v>-0.01937385234</v>
      </c>
      <c r="N3082" s="8">
        <f t="shared" si="5"/>
        <v>5</v>
      </c>
    </row>
    <row r="3083" ht="12.75" customHeight="1">
      <c r="A3083" s="7">
        <v>44587.0</v>
      </c>
      <c r="B3083" s="8" t="s">
        <v>2532</v>
      </c>
      <c r="C3083" s="8" t="s">
        <v>2533</v>
      </c>
      <c r="D3083" s="11">
        <v>1.8085373047E10</v>
      </c>
      <c r="E3083" s="8" t="s">
        <v>20</v>
      </c>
      <c r="F3083" s="8" t="str">
        <f t="shared" si="1"/>
        <v>SELL</v>
      </c>
      <c r="G3083" s="12">
        <v>26.74</v>
      </c>
      <c r="H3083" s="12">
        <v>1000.0</v>
      </c>
      <c r="I3083" s="16">
        <v>44727.0</v>
      </c>
      <c r="J3083" s="14">
        <v>19.07</v>
      </c>
      <c r="K3083" s="14">
        <f t="shared" si="2"/>
        <v>713.1637996</v>
      </c>
      <c r="L3083" s="15">
        <f t="shared" si="3"/>
        <v>0.2868362004</v>
      </c>
      <c r="M3083" s="15">
        <f t="shared" si="4"/>
        <v>-0.2868362004</v>
      </c>
      <c r="N3083" s="8">
        <f t="shared" si="5"/>
        <v>140</v>
      </c>
    </row>
    <row r="3084" ht="12.75" customHeight="1">
      <c r="A3084" s="16">
        <v>44587.0</v>
      </c>
      <c r="B3084" s="8" t="s">
        <v>3270</v>
      </c>
      <c r="C3084" s="8" t="s">
        <v>3271</v>
      </c>
      <c r="D3084" s="11">
        <v>1.1006014256E10</v>
      </c>
      <c r="E3084" s="17" t="s">
        <v>20</v>
      </c>
      <c r="F3084" s="18" t="str">
        <f t="shared" si="1"/>
        <v>SELL</v>
      </c>
      <c r="G3084" s="12">
        <v>24.25</v>
      </c>
      <c r="H3084" s="12">
        <v>1000.0</v>
      </c>
      <c r="I3084" s="16">
        <v>44727.0</v>
      </c>
      <c r="J3084" s="14">
        <v>12.28</v>
      </c>
      <c r="K3084" s="14">
        <f t="shared" si="2"/>
        <v>506.3917526</v>
      </c>
      <c r="L3084" s="15">
        <f t="shared" si="3"/>
        <v>0.4936082474</v>
      </c>
      <c r="M3084" s="15">
        <f t="shared" si="4"/>
        <v>-0.4936082474</v>
      </c>
      <c r="N3084" s="8">
        <f t="shared" si="5"/>
        <v>140</v>
      </c>
    </row>
    <row r="3085" ht="12.75" customHeight="1">
      <c r="A3085" s="7">
        <v>44588.0</v>
      </c>
      <c r="B3085" s="8" t="s">
        <v>117</v>
      </c>
      <c r="C3085" s="8" t="s">
        <v>118</v>
      </c>
      <c r="D3085" s="11">
        <v>1.36600252096E11</v>
      </c>
      <c r="E3085" s="8" t="s">
        <v>24</v>
      </c>
      <c r="F3085" s="8" t="str">
        <f t="shared" si="1"/>
        <v>BUY</v>
      </c>
      <c r="G3085" s="12">
        <v>45.310108</v>
      </c>
      <c r="H3085" s="12">
        <v>1000.0</v>
      </c>
      <c r="I3085" s="7">
        <v>44644.0</v>
      </c>
      <c r="J3085" s="14">
        <v>49.04734</v>
      </c>
      <c r="K3085" s="14">
        <f t="shared" si="2"/>
        <v>1082.481198</v>
      </c>
      <c r="L3085" s="15">
        <f t="shared" si="3"/>
        <v>0.08248119824</v>
      </c>
      <c r="M3085" s="15">
        <f t="shared" si="4"/>
        <v>-0.08248119824</v>
      </c>
      <c r="N3085" s="8">
        <f t="shared" si="5"/>
        <v>56</v>
      </c>
    </row>
    <row r="3086" ht="12.75" customHeight="1">
      <c r="A3086" s="7">
        <v>44592.0</v>
      </c>
      <c r="B3086" s="8" t="s">
        <v>28</v>
      </c>
      <c r="C3086" s="8" t="s">
        <v>29</v>
      </c>
      <c r="D3086" s="11">
        <v>3.00794502426E11</v>
      </c>
      <c r="E3086" s="8" t="s">
        <v>24</v>
      </c>
      <c r="F3086" s="8" t="str">
        <f t="shared" si="1"/>
        <v>BUY</v>
      </c>
      <c r="G3086" s="12">
        <v>123.25</v>
      </c>
      <c r="H3086" s="12">
        <v>1000.0</v>
      </c>
      <c r="I3086" s="7">
        <v>44648.0</v>
      </c>
      <c r="J3086" s="14">
        <v>157.75</v>
      </c>
      <c r="K3086" s="14">
        <f t="shared" si="2"/>
        <v>1279.918864</v>
      </c>
      <c r="L3086" s="15">
        <f t="shared" si="3"/>
        <v>0.2799188641</v>
      </c>
      <c r="M3086" s="15">
        <f t="shared" si="4"/>
        <v>-0.2799188641</v>
      </c>
      <c r="N3086" s="8">
        <f t="shared" si="5"/>
        <v>56</v>
      </c>
    </row>
    <row r="3087" ht="12.75" customHeight="1">
      <c r="A3087" s="7">
        <v>44592.0</v>
      </c>
      <c r="B3087" s="8" t="s">
        <v>44</v>
      </c>
      <c r="C3087" s="8" t="s">
        <v>45</v>
      </c>
      <c r="D3087" s="11">
        <v>5.517271672E10</v>
      </c>
      <c r="E3087" s="8" t="s">
        <v>24</v>
      </c>
      <c r="F3087" s="8" t="str">
        <f t="shared" si="1"/>
        <v>BUY</v>
      </c>
      <c r="G3087" s="12">
        <v>154.832199</v>
      </c>
      <c r="H3087" s="12">
        <v>1000.0</v>
      </c>
      <c r="I3087" s="7">
        <v>44683.0</v>
      </c>
      <c r="J3087" s="14">
        <v>137.392792</v>
      </c>
      <c r="K3087" s="14">
        <f t="shared" si="2"/>
        <v>887.3657604</v>
      </c>
      <c r="L3087" s="15">
        <f t="shared" si="3"/>
        <v>-0.1126342396</v>
      </c>
      <c r="M3087" s="15">
        <f t="shared" si="4"/>
        <v>0.1126342396</v>
      </c>
      <c r="N3087" s="8">
        <f t="shared" si="5"/>
        <v>91</v>
      </c>
    </row>
    <row r="3088" ht="12.75" customHeight="1">
      <c r="A3088" s="7">
        <v>44592.0</v>
      </c>
      <c r="B3088" s="8" t="s">
        <v>89</v>
      </c>
      <c r="C3088" s="8" t="s">
        <v>90</v>
      </c>
      <c r="D3088" s="11">
        <v>1.79830167494E11</v>
      </c>
      <c r="E3088" s="8" t="s">
        <v>20</v>
      </c>
      <c r="F3088" s="8" t="str">
        <f t="shared" si="1"/>
        <v>SELL</v>
      </c>
      <c r="G3088" s="12">
        <v>427.140015</v>
      </c>
      <c r="H3088" s="12">
        <v>1000.0</v>
      </c>
      <c r="I3088" s="7">
        <v>44662.0</v>
      </c>
      <c r="J3088" s="14">
        <v>348.0</v>
      </c>
      <c r="K3088" s="14">
        <f t="shared" si="2"/>
        <v>814.7211401</v>
      </c>
      <c r="L3088" s="15">
        <f t="shared" si="3"/>
        <v>0.1852788599</v>
      </c>
      <c r="M3088" s="15">
        <f t="shared" si="4"/>
        <v>-0.1852788599</v>
      </c>
      <c r="N3088" s="8">
        <f t="shared" si="5"/>
        <v>70</v>
      </c>
    </row>
    <row r="3089" ht="12.75" customHeight="1">
      <c r="A3089" s="16">
        <v>44592.0</v>
      </c>
      <c r="B3089" s="8" t="s">
        <v>986</v>
      </c>
      <c r="C3089" s="8" t="s">
        <v>987</v>
      </c>
      <c r="D3089" s="11">
        <v>2.116980222E10</v>
      </c>
      <c r="E3089" s="17" t="s">
        <v>20</v>
      </c>
      <c r="F3089" s="18" t="str">
        <f t="shared" si="1"/>
        <v>SELL</v>
      </c>
      <c r="G3089" s="12">
        <v>228.836609</v>
      </c>
      <c r="H3089" s="12">
        <v>1000.0</v>
      </c>
      <c r="I3089" s="16">
        <v>44727.0</v>
      </c>
      <c r="J3089" s="14">
        <v>191.188034</v>
      </c>
      <c r="K3089" s="14">
        <f t="shared" si="2"/>
        <v>835.4783565</v>
      </c>
      <c r="L3089" s="15">
        <f t="shared" si="3"/>
        <v>0.1645216435</v>
      </c>
      <c r="M3089" s="15">
        <f t="shared" si="4"/>
        <v>-0.1645216435</v>
      </c>
      <c r="N3089" s="8">
        <f t="shared" si="5"/>
        <v>135</v>
      </c>
    </row>
    <row r="3090" ht="12.75" customHeight="1">
      <c r="A3090" s="7">
        <v>44593.0</v>
      </c>
      <c r="B3090" s="8" t="s">
        <v>3256</v>
      </c>
      <c r="C3090" s="8" t="s">
        <v>3257</v>
      </c>
      <c r="D3090" s="11">
        <v>1.7167592634E10</v>
      </c>
      <c r="E3090" s="8" t="s">
        <v>24</v>
      </c>
      <c r="F3090" s="8" t="str">
        <f t="shared" si="1"/>
        <v>BUY</v>
      </c>
      <c r="G3090" s="12">
        <v>197.729996</v>
      </c>
      <c r="H3090" s="12">
        <v>1000.0</v>
      </c>
      <c r="I3090" s="16">
        <v>44727.0</v>
      </c>
      <c r="J3090" s="14">
        <v>55.009998</v>
      </c>
      <c r="K3090" s="14">
        <f t="shared" si="2"/>
        <v>278.2076524</v>
      </c>
      <c r="L3090" s="15">
        <f t="shared" si="3"/>
        <v>-0.7217923476</v>
      </c>
      <c r="M3090" s="15">
        <f t="shared" si="4"/>
        <v>0.7217923476</v>
      </c>
      <c r="N3090" s="8">
        <f t="shared" si="5"/>
        <v>134</v>
      </c>
    </row>
    <row r="3091" ht="12.75" customHeight="1">
      <c r="A3091" s="7">
        <v>44593.0</v>
      </c>
      <c r="B3091" s="8" t="s">
        <v>2882</v>
      </c>
      <c r="C3091" s="8" t="s">
        <v>2883</v>
      </c>
      <c r="D3091" s="11">
        <v>1.2271779195E10</v>
      </c>
      <c r="E3091" s="8" t="s">
        <v>20</v>
      </c>
      <c r="F3091" s="8" t="str">
        <f t="shared" si="1"/>
        <v>SELL</v>
      </c>
      <c r="G3091" s="12">
        <v>23.68</v>
      </c>
      <c r="H3091" s="12">
        <v>1000.0</v>
      </c>
      <c r="I3091" s="16">
        <v>44727.0</v>
      </c>
      <c r="J3091" s="14">
        <v>12.23</v>
      </c>
      <c r="K3091" s="14">
        <f t="shared" si="2"/>
        <v>516.4695946</v>
      </c>
      <c r="L3091" s="15">
        <f t="shared" si="3"/>
        <v>0.4835304054</v>
      </c>
      <c r="M3091" s="15">
        <f t="shared" si="4"/>
        <v>-0.4835304054</v>
      </c>
      <c r="N3091" s="8">
        <f t="shared" si="5"/>
        <v>134</v>
      </c>
    </row>
    <row r="3092" ht="12.75" customHeight="1">
      <c r="A3092" s="7">
        <v>44593.0</v>
      </c>
      <c r="B3092" s="8" t="s">
        <v>545</v>
      </c>
      <c r="C3092" s="8" t="s">
        <v>546</v>
      </c>
      <c r="D3092" s="11">
        <v>2.6363E10</v>
      </c>
      <c r="E3092" s="8" t="s">
        <v>20</v>
      </c>
      <c r="F3092" s="8" t="str">
        <f t="shared" si="1"/>
        <v>SELL</v>
      </c>
      <c r="G3092" s="12">
        <v>40.214409</v>
      </c>
      <c r="H3092" s="12">
        <v>1000.0</v>
      </c>
      <c r="I3092" s="16">
        <v>44727.0</v>
      </c>
      <c r="J3092" s="14">
        <v>31.674025</v>
      </c>
      <c r="K3092" s="14">
        <f t="shared" si="2"/>
        <v>787.6287576</v>
      </c>
      <c r="L3092" s="15">
        <f t="shared" si="3"/>
        <v>0.2123712424</v>
      </c>
      <c r="M3092" s="15">
        <f t="shared" si="4"/>
        <v>-0.2123712424</v>
      </c>
      <c r="N3092" s="8">
        <f t="shared" si="5"/>
        <v>134</v>
      </c>
    </row>
    <row r="3093" ht="12.75" customHeight="1">
      <c r="A3093" s="7">
        <v>44594.0</v>
      </c>
      <c r="B3093" s="8" t="s">
        <v>3680</v>
      </c>
      <c r="C3093" s="8" t="s">
        <v>3681</v>
      </c>
      <c r="D3093" s="11">
        <v>2.1042044118E10</v>
      </c>
      <c r="E3093" s="8" t="s">
        <v>20</v>
      </c>
      <c r="F3093" s="8" t="str">
        <f t="shared" si="1"/>
        <v>SELL</v>
      </c>
      <c r="G3093" s="12">
        <v>20.17</v>
      </c>
      <c r="H3093" s="12">
        <v>1000.0</v>
      </c>
      <c r="I3093" s="16">
        <v>44727.0</v>
      </c>
      <c r="J3093" s="14">
        <v>28.17</v>
      </c>
      <c r="K3093" s="14">
        <f t="shared" si="2"/>
        <v>1396.628656</v>
      </c>
      <c r="L3093" s="15">
        <f t="shared" si="3"/>
        <v>-0.3966286564</v>
      </c>
      <c r="M3093" s="15">
        <f t="shared" si="4"/>
        <v>0.3966286564</v>
      </c>
      <c r="N3093" s="8">
        <f t="shared" si="5"/>
        <v>133</v>
      </c>
    </row>
    <row r="3094" ht="12.75" customHeight="1">
      <c r="A3094" s="7">
        <v>44594.0</v>
      </c>
      <c r="B3094" s="8" t="s">
        <v>286</v>
      </c>
      <c r="C3094" s="8" t="s">
        <v>287</v>
      </c>
      <c r="D3094" s="11">
        <v>6.6295485348E10</v>
      </c>
      <c r="E3094" s="8" t="s">
        <v>24</v>
      </c>
      <c r="F3094" s="8" t="str">
        <f t="shared" si="1"/>
        <v>BUY</v>
      </c>
      <c r="G3094" s="12">
        <v>132.570007</v>
      </c>
      <c r="H3094" s="12">
        <v>1000.0</v>
      </c>
      <c r="I3094" s="7">
        <v>44655.0</v>
      </c>
      <c r="J3094" s="14">
        <v>121.860001</v>
      </c>
      <c r="K3094" s="14">
        <f t="shared" si="2"/>
        <v>919.2124505</v>
      </c>
      <c r="L3094" s="15">
        <f t="shared" si="3"/>
        <v>-0.08078754948</v>
      </c>
      <c r="M3094" s="15">
        <f t="shared" si="4"/>
        <v>0.08078754948</v>
      </c>
      <c r="N3094" s="8">
        <f t="shared" si="5"/>
        <v>61</v>
      </c>
    </row>
    <row r="3095" ht="12.75" customHeight="1">
      <c r="A3095" s="7">
        <v>44595.0</v>
      </c>
      <c r="B3095" s="8" t="s">
        <v>162</v>
      </c>
      <c r="C3095" s="8" t="s">
        <v>163</v>
      </c>
      <c r="D3095" s="11">
        <v>1.36351276474E11</v>
      </c>
      <c r="E3095" s="8" t="s">
        <v>20</v>
      </c>
      <c r="F3095" s="8" t="str">
        <f t="shared" si="1"/>
        <v>SELL</v>
      </c>
      <c r="G3095" s="12">
        <v>206.389999</v>
      </c>
      <c r="H3095" s="12">
        <v>1000.0</v>
      </c>
      <c r="I3095" s="7">
        <v>44672.0</v>
      </c>
      <c r="J3095" s="14">
        <v>181.020004</v>
      </c>
      <c r="K3095" s="14">
        <f t="shared" si="2"/>
        <v>877.0774014</v>
      </c>
      <c r="L3095" s="15">
        <f t="shared" si="3"/>
        <v>0.1229225986</v>
      </c>
      <c r="M3095" s="15">
        <f t="shared" si="4"/>
        <v>-0.1229225986</v>
      </c>
      <c r="N3095" s="8">
        <f t="shared" si="5"/>
        <v>77</v>
      </c>
    </row>
    <row r="3096" ht="12.75" customHeight="1">
      <c r="A3096" s="7">
        <v>44595.0</v>
      </c>
      <c r="B3096" s="8" t="s">
        <v>179</v>
      </c>
      <c r="C3096" s="8" t="s">
        <v>180</v>
      </c>
      <c r="D3096" s="11">
        <v>7.25893281281E11</v>
      </c>
      <c r="E3096" s="8" t="s">
        <v>24</v>
      </c>
      <c r="F3096" s="8" t="str">
        <f t="shared" si="1"/>
        <v>BUY</v>
      </c>
      <c r="G3096" s="12">
        <v>237.759995</v>
      </c>
      <c r="H3096" s="12">
        <v>1000.0</v>
      </c>
      <c r="I3096" s="7">
        <v>44645.0</v>
      </c>
      <c r="J3096" s="14">
        <v>221.820007</v>
      </c>
      <c r="K3096" s="14">
        <f t="shared" si="2"/>
        <v>932.9576534</v>
      </c>
      <c r="L3096" s="15">
        <f t="shared" si="3"/>
        <v>-0.06704234663</v>
      </c>
      <c r="M3096" s="15">
        <f t="shared" si="4"/>
        <v>0.06704234663</v>
      </c>
      <c r="N3096" s="8">
        <f t="shared" si="5"/>
        <v>50</v>
      </c>
    </row>
    <row r="3097" ht="12.75" customHeight="1">
      <c r="A3097" s="7">
        <v>44596.0</v>
      </c>
      <c r="B3097" s="8" t="s">
        <v>76</v>
      </c>
      <c r="C3097" s="8" t="s">
        <v>77</v>
      </c>
      <c r="D3097" s="11">
        <v>1.57074705249E11</v>
      </c>
      <c r="E3097" s="8" t="s">
        <v>20</v>
      </c>
      <c r="F3097" s="8" t="str">
        <f t="shared" si="1"/>
        <v>SELL</v>
      </c>
      <c r="G3097" s="12">
        <v>142.020004</v>
      </c>
      <c r="H3097" s="12">
        <v>1000.0</v>
      </c>
      <c r="I3097" s="16">
        <v>44727.0</v>
      </c>
      <c r="J3097" s="14">
        <v>95.879997</v>
      </c>
      <c r="K3097" s="14">
        <f t="shared" si="2"/>
        <v>675.1161407</v>
      </c>
      <c r="L3097" s="15">
        <f t="shared" si="3"/>
        <v>0.3248838593</v>
      </c>
      <c r="M3097" s="15">
        <f t="shared" si="4"/>
        <v>-0.3248838593</v>
      </c>
      <c r="N3097" s="8">
        <f t="shared" si="5"/>
        <v>131</v>
      </c>
    </row>
    <row r="3098" ht="12.75" customHeight="1">
      <c r="A3098" s="7">
        <v>44596.0</v>
      </c>
      <c r="B3098" s="8" t="s">
        <v>2690</v>
      </c>
      <c r="C3098" s="8" t="s">
        <v>2691</v>
      </c>
      <c r="D3098" s="11">
        <v>1.9576169878E10</v>
      </c>
      <c r="E3098" s="8" t="s">
        <v>24</v>
      </c>
      <c r="F3098" s="8" t="str">
        <f t="shared" si="1"/>
        <v>BUY</v>
      </c>
      <c r="G3098" s="12">
        <v>103.190002</v>
      </c>
      <c r="H3098" s="12">
        <v>1000.0</v>
      </c>
      <c r="I3098" s="7">
        <v>44700.0</v>
      </c>
      <c r="J3098" s="14">
        <v>58.0</v>
      </c>
      <c r="K3098" s="14">
        <f t="shared" si="2"/>
        <v>562.0699571</v>
      </c>
      <c r="L3098" s="15">
        <f t="shared" si="3"/>
        <v>-0.4379300429</v>
      </c>
      <c r="M3098" s="15">
        <f t="shared" si="4"/>
        <v>0.4379300429</v>
      </c>
      <c r="N3098" s="8">
        <f t="shared" si="5"/>
        <v>104</v>
      </c>
    </row>
    <row r="3099" ht="12.75" customHeight="1">
      <c r="A3099" s="7">
        <v>44596.0</v>
      </c>
      <c r="B3099" s="8" t="s">
        <v>783</v>
      </c>
      <c r="C3099" s="8" t="s">
        <v>784</v>
      </c>
      <c r="D3099" s="11">
        <v>1.00443452698E11</v>
      </c>
      <c r="E3099" s="8" t="s">
        <v>24</v>
      </c>
      <c r="F3099" s="8" t="str">
        <f t="shared" si="1"/>
        <v>BUY</v>
      </c>
      <c r="G3099" s="12">
        <v>16.601297</v>
      </c>
      <c r="H3099" s="12">
        <v>1000.0</v>
      </c>
      <c r="I3099" s="7">
        <v>44684.0</v>
      </c>
      <c r="J3099" s="14">
        <v>17.898727</v>
      </c>
      <c r="K3099" s="14">
        <f t="shared" si="2"/>
        <v>1078.152327</v>
      </c>
      <c r="L3099" s="15">
        <f t="shared" si="3"/>
        <v>0.0781523275</v>
      </c>
      <c r="M3099" s="15">
        <f t="shared" si="4"/>
        <v>-0.0781523275</v>
      </c>
      <c r="N3099" s="8">
        <f t="shared" si="5"/>
        <v>88</v>
      </c>
    </row>
    <row r="3100" ht="12.75" customHeight="1">
      <c r="A3100" s="16">
        <v>44596.0</v>
      </c>
      <c r="B3100" s="8" t="s">
        <v>910</v>
      </c>
      <c r="C3100" s="8" t="s">
        <v>911</v>
      </c>
      <c r="D3100" s="11">
        <v>1.9427029476E10</v>
      </c>
      <c r="E3100" s="18" t="s">
        <v>24</v>
      </c>
      <c r="F3100" s="17" t="str">
        <f t="shared" si="1"/>
        <v>BUY</v>
      </c>
      <c r="G3100" s="12">
        <v>84.789948</v>
      </c>
      <c r="H3100" s="12">
        <v>1000.0</v>
      </c>
      <c r="I3100" s="16">
        <v>44727.0</v>
      </c>
      <c r="J3100" s="14">
        <v>81.587814</v>
      </c>
      <c r="K3100" s="14">
        <f t="shared" si="2"/>
        <v>962.2345092</v>
      </c>
      <c r="L3100" s="15">
        <f t="shared" si="3"/>
        <v>-0.03776549079</v>
      </c>
      <c r="M3100" s="15">
        <f t="shared" si="4"/>
        <v>0.03776549079</v>
      </c>
      <c r="N3100" s="8">
        <f t="shared" si="5"/>
        <v>131</v>
      </c>
    </row>
    <row r="3101" ht="12.75" customHeight="1">
      <c r="A3101" s="16">
        <v>44596.0</v>
      </c>
      <c r="B3101" s="8" t="s">
        <v>859</v>
      </c>
      <c r="C3101" s="8" t="s">
        <v>860</v>
      </c>
      <c r="D3101" s="11">
        <v>1.6103818E10</v>
      </c>
      <c r="E3101" s="18" t="s">
        <v>24</v>
      </c>
      <c r="F3101" s="17" t="str">
        <f t="shared" si="1"/>
        <v>BUY</v>
      </c>
      <c r="G3101" s="12">
        <v>42.82</v>
      </c>
      <c r="H3101" s="12">
        <v>1000.0</v>
      </c>
      <c r="I3101" s="16">
        <v>44656.0</v>
      </c>
      <c r="J3101" s="14">
        <v>44.709999</v>
      </c>
      <c r="K3101" s="14">
        <f t="shared" si="2"/>
        <v>1044.13823</v>
      </c>
      <c r="L3101" s="15">
        <f t="shared" si="3"/>
        <v>0.0441382298</v>
      </c>
      <c r="M3101" s="15">
        <f t="shared" si="4"/>
        <v>-0.0441382298</v>
      </c>
      <c r="N3101" s="8">
        <f t="shared" si="5"/>
        <v>60</v>
      </c>
    </row>
    <row r="3102" ht="12.75" customHeight="1">
      <c r="A3102" s="16">
        <v>44596.0</v>
      </c>
      <c r="B3102" s="8" t="s">
        <v>3684</v>
      </c>
      <c r="C3102" s="8" t="s">
        <v>3685</v>
      </c>
      <c r="D3102" s="11">
        <v>1.5939072E10</v>
      </c>
      <c r="E3102" s="17" t="s">
        <v>20</v>
      </c>
      <c r="F3102" s="18" t="str">
        <f t="shared" si="1"/>
        <v>SELL</v>
      </c>
      <c r="G3102" s="12">
        <v>325.910004</v>
      </c>
      <c r="H3102" s="12">
        <v>1000.0</v>
      </c>
      <c r="I3102" s="16">
        <v>44727.0</v>
      </c>
      <c r="J3102" s="14">
        <v>324.26001</v>
      </c>
      <c r="K3102" s="14">
        <f t="shared" si="2"/>
        <v>994.9372711</v>
      </c>
      <c r="L3102" s="15">
        <f t="shared" si="3"/>
        <v>0.005062728912</v>
      </c>
      <c r="M3102" s="15">
        <f t="shared" si="4"/>
        <v>-0.005062728912</v>
      </c>
      <c r="N3102" s="8">
        <f t="shared" si="5"/>
        <v>131</v>
      </c>
    </row>
    <row r="3103" ht="12.75" customHeight="1">
      <c r="A3103" s="16">
        <v>44614.0</v>
      </c>
      <c r="B3103" s="8" t="s">
        <v>2563</v>
      </c>
      <c r="C3103" s="8" t="s">
        <v>2564</v>
      </c>
      <c r="D3103" s="11">
        <v>9.0444963415E10</v>
      </c>
      <c r="E3103" s="18" t="s">
        <v>24</v>
      </c>
      <c r="F3103" s="17" t="str">
        <f t="shared" si="1"/>
        <v>BUY</v>
      </c>
      <c r="G3103" s="12">
        <v>33.68</v>
      </c>
      <c r="H3103" s="12">
        <v>1000.0</v>
      </c>
      <c r="I3103" s="16">
        <v>44721.0</v>
      </c>
      <c r="J3103" s="14">
        <v>25.440001</v>
      </c>
      <c r="K3103" s="14">
        <f t="shared" si="2"/>
        <v>755.3444477</v>
      </c>
      <c r="L3103" s="15">
        <f t="shared" si="3"/>
        <v>-0.2446555523</v>
      </c>
      <c r="M3103" s="15">
        <f t="shared" si="4"/>
        <v>0.2446555523</v>
      </c>
      <c r="N3103" s="8">
        <f t="shared" si="5"/>
        <v>107</v>
      </c>
    </row>
    <row r="3104" ht="12.75" customHeight="1">
      <c r="A3104" s="16">
        <v>44614.0</v>
      </c>
      <c r="B3104" s="8" t="s">
        <v>59</v>
      </c>
      <c r="C3104" s="8" t="s">
        <v>60</v>
      </c>
      <c r="D3104" s="11">
        <v>4.25280211092E11</v>
      </c>
      <c r="E3104" s="17" t="s">
        <v>20</v>
      </c>
      <c r="F3104" s="18" t="str">
        <f t="shared" si="1"/>
        <v>SELL</v>
      </c>
      <c r="G3104" s="12">
        <v>132.81</v>
      </c>
      <c r="H3104" s="12">
        <v>1000.0</v>
      </c>
      <c r="I3104" s="16">
        <v>44614.0</v>
      </c>
      <c r="J3104" s="14">
        <v>132.81</v>
      </c>
      <c r="K3104" s="14">
        <f t="shared" si="2"/>
        <v>1000</v>
      </c>
      <c r="L3104" s="15">
        <f t="shared" si="3"/>
        <v>0</v>
      </c>
      <c r="M3104" s="15">
        <f t="shared" si="4"/>
        <v>0</v>
      </c>
      <c r="N3104" s="8">
        <f t="shared" si="5"/>
        <v>0</v>
      </c>
    </row>
    <row r="3105" ht="12.75" customHeight="1">
      <c r="A3105" s="7">
        <v>44615.0</v>
      </c>
      <c r="B3105" s="8" t="s">
        <v>2424</v>
      </c>
      <c r="C3105" s="8" t="s">
        <v>2425</v>
      </c>
      <c r="D3105" s="11">
        <v>4.0836250624E10</v>
      </c>
      <c r="E3105" s="8" t="s">
        <v>20</v>
      </c>
      <c r="F3105" s="8" t="str">
        <f t="shared" si="1"/>
        <v>SELL</v>
      </c>
      <c r="G3105" s="12">
        <v>8.57</v>
      </c>
      <c r="H3105" s="12">
        <v>1000.0</v>
      </c>
      <c r="I3105" s="16">
        <v>44727.0</v>
      </c>
      <c r="J3105" s="14">
        <v>9.56</v>
      </c>
      <c r="K3105" s="14">
        <f t="shared" si="2"/>
        <v>1115.519253</v>
      </c>
      <c r="L3105" s="15">
        <f t="shared" si="3"/>
        <v>-0.1155192532</v>
      </c>
      <c r="M3105" s="15">
        <f t="shared" si="4"/>
        <v>0.1155192532</v>
      </c>
      <c r="N3105" s="8">
        <f t="shared" si="5"/>
        <v>112</v>
      </c>
    </row>
    <row r="3106" ht="12.75" customHeight="1">
      <c r="A3106" s="7">
        <v>44615.0</v>
      </c>
      <c r="B3106" s="8" t="s">
        <v>445</v>
      </c>
      <c r="C3106" s="8" t="s">
        <v>446</v>
      </c>
      <c r="D3106" s="11">
        <v>3.29131240124E11</v>
      </c>
      <c r="E3106" s="8" t="s">
        <v>24</v>
      </c>
      <c r="F3106" s="8" t="str">
        <f t="shared" si="1"/>
        <v>BUY</v>
      </c>
      <c r="G3106" s="12">
        <v>296.58194</v>
      </c>
      <c r="H3106" s="12">
        <v>1000.0</v>
      </c>
      <c r="I3106" s="7">
        <v>44698.0</v>
      </c>
      <c r="J3106" s="14">
        <v>291.116852</v>
      </c>
      <c r="K3106" s="14">
        <f t="shared" si="2"/>
        <v>981.5730924</v>
      </c>
      <c r="L3106" s="15">
        <f t="shared" si="3"/>
        <v>-0.01842690759</v>
      </c>
      <c r="M3106" s="15">
        <f t="shared" si="4"/>
        <v>0.01842690759</v>
      </c>
      <c r="N3106" s="8">
        <f t="shared" si="5"/>
        <v>83</v>
      </c>
    </row>
    <row r="3107" ht="12.75" customHeight="1">
      <c r="A3107" s="7">
        <v>44615.0</v>
      </c>
      <c r="B3107" s="8" t="s">
        <v>3688</v>
      </c>
      <c r="C3107" s="8" t="s">
        <v>3689</v>
      </c>
      <c r="D3107" s="11">
        <v>5.9722130736E10</v>
      </c>
      <c r="E3107" s="8" t="s">
        <v>20</v>
      </c>
      <c r="F3107" s="8" t="str">
        <f t="shared" si="1"/>
        <v>SELL</v>
      </c>
      <c r="G3107" s="12">
        <v>60.75</v>
      </c>
      <c r="H3107" s="12">
        <v>1000.0</v>
      </c>
      <c r="I3107" s="16">
        <v>44727.0</v>
      </c>
      <c r="J3107" s="14">
        <v>54.1</v>
      </c>
      <c r="K3107" s="14">
        <f t="shared" si="2"/>
        <v>890.5349794</v>
      </c>
      <c r="L3107" s="15">
        <f t="shared" si="3"/>
        <v>0.1094650206</v>
      </c>
      <c r="M3107" s="15">
        <f t="shared" si="4"/>
        <v>-0.1094650206</v>
      </c>
      <c r="N3107" s="8">
        <f t="shared" si="5"/>
        <v>112</v>
      </c>
    </row>
    <row r="3108" ht="12.75" customHeight="1">
      <c r="A3108" s="7">
        <v>44615.0</v>
      </c>
      <c r="B3108" s="8" t="s">
        <v>378</v>
      </c>
      <c r="C3108" s="8" t="s">
        <v>379</v>
      </c>
      <c r="D3108" s="11">
        <v>1.3622925831E10</v>
      </c>
      <c r="E3108" s="8" t="s">
        <v>20</v>
      </c>
      <c r="F3108" s="8" t="str">
        <f t="shared" si="1"/>
        <v>SELL</v>
      </c>
      <c r="G3108" s="12">
        <v>48.664658</v>
      </c>
      <c r="H3108" s="12">
        <v>1000.0</v>
      </c>
      <c r="I3108" s="16">
        <v>44727.0</v>
      </c>
      <c r="J3108" s="14">
        <v>50.353386</v>
      </c>
      <c r="K3108" s="14">
        <f t="shared" si="2"/>
        <v>1034.701323</v>
      </c>
      <c r="L3108" s="15">
        <f t="shared" si="3"/>
        <v>-0.03470132267</v>
      </c>
      <c r="M3108" s="15">
        <f t="shared" si="4"/>
        <v>0.03470132267</v>
      </c>
      <c r="N3108" s="8">
        <f t="shared" si="5"/>
        <v>112</v>
      </c>
    </row>
    <row r="3109" ht="12.75" customHeight="1">
      <c r="A3109" s="16">
        <v>44615.0</v>
      </c>
      <c r="B3109" s="8" t="s">
        <v>3036</v>
      </c>
      <c r="C3109" s="8" t="s">
        <v>3037</v>
      </c>
      <c r="D3109" s="11">
        <v>1.289963192E10</v>
      </c>
      <c r="E3109" s="18" t="s">
        <v>24</v>
      </c>
      <c r="F3109" s="17" t="str">
        <f t="shared" si="1"/>
        <v>BUY</v>
      </c>
      <c r="G3109" s="12">
        <v>12.37055</v>
      </c>
      <c r="H3109" s="12">
        <v>1000.0</v>
      </c>
      <c r="I3109" s="16">
        <v>44727.0</v>
      </c>
      <c r="J3109" s="14">
        <v>9.682603</v>
      </c>
      <c r="K3109" s="14">
        <f t="shared" si="2"/>
        <v>782.7140265</v>
      </c>
      <c r="L3109" s="15">
        <f t="shared" si="3"/>
        <v>-0.2172859735</v>
      </c>
      <c r="M3109" s="15">
        <f t="shared" si="4"/>
        <v>0.2172859735</v>
      </c>
      <c r="N3109" s="8">
        <f t="shared" si="5"/>
        <v>112</v>
      </c>
    </row>
    <row r="3110" ht="12.75" customHeight="1">
      <c r="A3110" s="7">
        <v>44616.0</v>
      </c>
      <c r="B3110" s="8" t="s">
        <v>912</v>
      </c>
      <c r="C3110" s="8" t="s">
        <v>913</v>
      </c>
      <c r="D3110" s="11">
        <v>4.267680768E10</v>
      </c>
      <c r="E3110" s="8" t="s">
        <v>24</v>
      </c>
      <c r="F3110" s="8" t="str">
        <f t="shared" si="1"/>
        <v>BUY</v>
      </c>
      <c r="G3110" s="12">
        <v>218.179993</v>
      </c>
      <c r="H3110" s="12">
        <v>1000.0</v>
      </c>
      <c r="I3110" s="16">
        <v>44727.0</v>
      </c>
      <c r="J3110" s="14">
        <v>176.710007</v>
      </c>
      <c r="K3110" s="14">
        <f t="shared" si="2"/>
        <v>809.9276408</v>
      </c>
      <c r="L3110" s="15">
        <f t="shared" si="3"/>
        <v>-0.1900723592</v>
      </c>
      <c r="M3110" s="15">
        <f t="shared" si="4"/>
        <v>0.1900723592</v>
      </c>
      <c r="N3110" s="8">
        <f t="shared" si="5"/>
        <v>111</v>
      </c>
    </row>
    <row r="3111" ht="12.75" customHeight="1">
      <c r="A3111" s="7">
        <v>44617.0</v>
      </c>
      <c r="B3111" s="8" t="s">
        <v>562</v>
      </c>
      <c r="C3111" s="8" t="s">
        <v>563</v>
      </c>
      <c r="D3111" s="11">
        <v>1.7149203119E10</v>
      </c>
      <c r="E3111" s="8" t="s">
        <v>24</v>
      </c>
      <c r="F3111" s="8" t="str">
        <f t="shared" si="1"/>
        <v>BUY</v>
      </c>
      <c r="G3111" s="12">
        <v>89.533241</v>
      </c>
      <c r="H3111" s="12">
        <v>1000.0</v>
      </c>
      <c r="I3111" s="16">
        <v>44637.0</v>
      </c>
      <c r="J3111" s="14">
        <v>92.765884</v>
      </c>
      <c r="K3111" s="14">
        <f t="shared" si="2"/>
        <v>1036.105506</v>
      </c>
      <c r="L3111" s="15">
        <f t="shared" si="3"/>
        <v>0.03610550633</v>
      </c>
      <c r="M3111" s="15">
        <f t="shared" si="4"/>
        <v>-0.03610550633</v>
      </c>
      <c r="N3111" s="8">
        <f t="shared" si="5"/>
        <v>20</v>
      </c>
    </row>
    <row r="3112" ht="12.75" customHeight="1">
      <c r="A3112" s="7">
        <v>44617.0</v>
      </c>
      <c r="B3112" s="8" t="s">
        <v>2436</v>
      </c>
      <c r="C3112" s="8" t="s">
        <v>2437</v>
      </c>
      <c r="D3112" s="11">
        <v>3.9947458429E10</v>
      </c>
      <c r="E3112" s="8" t="s">
        <v>24</v>
      </c>
      <c r="F3112" s="8" t="str">
        <f t="shared" si="1"/>
        <v>BUY</v>
      </c>
      <c r="G3112" s="12">
        <v>49.050838</v>
      </c>
      <c r="H3112" s="12">
        <v>1000.0</v>
      </c>
      <c r="I3112" s="16">
        <v>44727.0</v>
      </c>
      <c r="J3112" s="14">
        <v>45.986927</v>
      </c>
      <c r="K3112" s="14">
        <f t="shared" si="2"/>
        <v>937.5360111</v>
      </c>
      <c r="L3112" s="15">
        <f t="shared" si="3"/>
        <v>-0.06246398889</v>
      </c>
      <c r="M3112" s="15">
        <f t="shared" si="4"/>
        <v>0.06246398889</v>
      </c>
      <c r="N3112" s="8">
        <f t="shared" si="5"/>
        <v>110</v>
      </c>
    </row>
    <row r="3113" ht="12.75" customHeight="1">
      <c r="A3113" s="7">
        <v>44617.0</v>
      </c>
      <c r="B3113" s="8" t="s">
        <v>714</v>
      </c>
      <c r="C3113" s="8" t="s">
        <v>601</v>
      </c>
      <c r="D3113" s="11">
        <v>3.0623792366E10</v>
      </c>
      <c r="E3113" s="8" t="s">
        <v>24</v>
      </c>
      <c r="F3113" s="8" t="str">
        <f t="shared" si="1"/>
        <v>BUY</v>
      </c>
      <c r="G3113" s="12">
        <v>32.795479</v>
      </c>
      <c r="H3113" s="12">
        <v>1000.0</v>
      </c>
      <c r="I3113" s="7">
        <v>44620.0</v>
      </c>
      <c r="J3113" s="14">
        <v>32.709801</v>
      </c>
      <c r="K3113" s="14">
        <f t="shared" si="2"/>
        <v>997.3875058</v>
      </c>
      <c r="L3113" s="15">
        <f t="shared" si="3"/>
        <v>-0.00261249424</v>
      </c>
      <c r="M3113" s="15">
        <f t="shared" si="4"/>
        <v>0.00261249424</v>
      </c>
      <c r="N3113" s="8">
        <f t="shared" si="5"/>
        <v>3</v>
      </c>
    </row>
    <row r="3114" ht="12.75" customHeight="1">
      <c r="A3114" s="16">
        <v>44617.0</v>
      </c>
      <c r="B3114" s="8" t="s">
        <v>455</v>
      </c>
      <c r="C3114" s="8" t="s">
        <v>456</v>
      </c>
      <c r="D3114" s="11">
        <v>5.8573620898E10</v>
      </c>
      <c r="E3114" s="18" t="s">
        <v>24</v>
      </c>
      <c r="F3114" s="17" t="str">
        <f t="shared" si="1"/>
        <v>BUY</v>
      </c>
      <c r="G3114" s="12">
        <v>225.229996</v>
      </c>
      <c r="H3114" s="12">
        <v>1000.0</v>
      </c>
      <c r="I3114" s="16">
        <v>44620.0</v>
      </c>
      <c r="J3114" s="14">
        <v>229.050003</v>
      </c>
      <c r="K3114" s="14">
        <f t="shared" si="2"/>
        <v>1016.960472</v>
      </c>
      <c r="L3114" s="15">
        <f t="shared" si="3"/>
        <v>0.01696047182</v>
      </c>
      <c r="M3114" s="15">
        <f t="shared" si="4"/>
        <v>-0.01696047182</v>
      </c>
      <c r="N3114" s="8">
        <f t="shared" si="5"/>
        <v>3</v>
      </c>
    </row>
    <row r="3115" ht="12.75" customHeight="1">
      <c r="A3115" s="16">
        <v>44617.0</v>
      </c>
      <c r="B3115" s="8" t="s">
        <v>2592</v>
      </c>
      <c r="C3115" s="8" t="s">
        <v>2593</v>
      </c>
      <c r="D3115" s="11">
        <v>1.9724256923E10</v>
      </c>
      <c r="E3115" s="18" t="s">
        <v>24</v>
      </c>
      <c r="F3115" s="17" t="str">
        <f t="shared" si="1"/>
        <v>BUY</v>
      </c>
      <c r="G3115" s="12">
        <v>125.32</v>
      </c>
      <c r="H3115" s="12">
        <v>1000.0</v>
      </c>
      <c r="I3115" s="16">
        <v>44665.0</v>
      </c>
      <c r="J3115" s="14">
        <v>110.309998</v>
      </c>
      <c r="K3115" s="14">
        <f t="shared" si="2"/>
        <v>880.2266039</v>
      </c>
      <c r="L3115" s="15">
        <f t="shared" si="3"/>
        <v>-0.1197733961</v>
      </c>
      <c r="M3115" s="15">
        <f t="shared" si="4"/>
        <v>0.1197733961</v>
      </c>
      <c r="N3115" s="8">
        <f t="shared" si="5"/>
        <v>48</v>
      </c>
    </row>
    <row r="3116" ht="12.75" customHeight="1">
      <c r="A3116" s="7">
        <v>44620.0</v>
      </c>
      <c r="B3116" s="8" t="s">
        <v>714</v>
      </c>
      <c r="C3116" s="8" t="s">
        <v>601</v>
      </c>
      <c r="D3116" s="11">
        <v>3.0623792366E10</v>
      </c>
      <c r="E3116" s="8" t="s">
        <v>20</v>
      </c>
      <c r="F3116" s="8" t="str">
        <f t="shared" si="1"/>
        <v>SELL</v>
      </c>
      <c r="G3116" s="12">
        <v>32.709801</v>
      </c>
      <c r="H3116" s="12">
        <v>1000.0</v>
      </c>
      <c r="I3116" s="16">
        <v>44727.0</v>
      </c>
      <c r="J3116" s="14">
        <v>33.198677</v>
      </c>
      <c r="K3116" s="14">
        <f t="shared" si="2"/>
        <v>1014.945857</v>
      </c>
      <c r="L3116" s="15">
        <f t="shared" si="3"/>
        <v>-0.01494585675</v>
      </c>
      <c r="M3116" s="15">
        <f t="shared" si="4"/>
        <v>0.01494585675</v>
      </c>
      <c r="N3116" s="8">
        <f t="shared" si="5"/>
        <v>107</v>
      </c>
    </row>
    <row r="3117" ht="12.75" customHeight="1">
      <c r="A3117" s="16">
        <v>44620.0</v>
      </c>
      <c r="B3117" s="8" t="s">
        <v>455</v>
      </c>
      <c r="C3117" s="8" t="s">
        <v>456</v>
      </c>
      <c r="D3117" s="11">
        <v>5.8573620898E10</v>
      </c>
      <c r="E3117" s="17" t="s">
        <v>20</v>
      </c>
      <c r="F3117" s="18" t="str">
        <f t="shared" si="1"/>
        <v>SELL</v>
      </c>
      <c r="G3117" s="12">
        <v>229.050003</v>
      </c>
      <c r="H3117" s="12">
        <v>1000.0</v>
      </c>
      <c r="I3117" s="16">
        <v>44727.0</v>
      </c>
      <c r="J3117" s="14">
        <v>142.809998</v>
      </c>
      <c r="K3117" s="14">
        <f t="shared" si="2"/>
        <v>623.4883044</v>
      </c>
      <c r="L3117" s="15">
        <f t="shared" si="3"/>
        <v>0.3765116956</v>
      </c>
      <c r="M3117" s="15">
        <f t="shared" si="4"/>
        <v>-0.3765116956</v>
      </c>
      <c r="N3117" s="8">
        <f t="shared" si="5"/>
        <v>107</v>
      </c>
    </row>
    <row r="3118" ht="12.75" customHeight="1">
      <c r="A3118" s="7">
        <v>44622.0</v>
      </c>
      <c r="B3118" s="8" t="s">
        <v>1965</v>
      </c>
      <c r="C3118" s="8" t="s">
        <v>1966</v>
      </c>
      <c r="D3118" s="11">
        <v>1.1645271E10</v>
      </c>
      <c r="E3118" s="8" t="s">
        <v>20</v>
      </c>
      <c r="F3118" s="8" t="str">
        <f t="shared" si="1"/>
        <v>SELL</v>
      </c>
      <c r="G3118" s="12">
        <v>182.699997</v>
      </c>
      <c r="H3118" s="12">
        <v>1000.0</v>
      </c>
      <c r="I3118" s="7">
        <v>44623.0</v>
      </c>
      <c r="J3118" s="14">
        <v>167.979996</v>
      </c>
      <c r="K3118" s="14">
        <f t="shared" si="2"/>
        <v>919.430754</v>
      </c>
      <c r="L3118" s="15">
        <f t="shared" si="3"/>
        <v>0.08056924599</v>
      </c>
      <c r="M3118" s="15">
        <f t="shared" si="4"/>
        <v>-0.08056924599</v>
      </c>
      <c r="N3118" s="8">
        <f t="shared" si="5"/>
        <v>1</v>
      </c>
    </row>
    <row r="3119" ht="12.75" customHeight="1">
      <c r="A3119" s="16">
        <v>44622.0</v>
      </c>
      <c r="B3119" s="8" t="s">
        <v>380</v>
      </c>
      <c r="C3119" s="8" t="s">
        <v>381</v>
      </c>
      <c r="D3119" s="11">
        <v>6.82995534313E11</v>
      </c>
      <c r="E3119" s="18" t="s">
        <v>24</v>
      </c>
      <c r="F3119" s="17" t="str">
        <f t="shared" si="1"/>
        <v>BUY</v>
      </c>
      <c r="G3119" s="12">
        <v>293.296661</v>
      </c>
      <c r="H3119" s="12">
        <v>1000.0</v>
      </c>
      <c r="I3119" s="16">
        <v>44663.0</v>
      </c>
      <c r="J3119" s="14">
        <v>328.983337</v>
      </c>
      <c r="K3119" s="14">
        <f t="shared" si="2"/>
        <v>1121.674334</v>
      </c>
      <c r="L3119" s="15">
        <f t="shared" si="3"/>
        <v>0.1216743344</v>
      </c>
      <c r="M3119" s="15">
        <f t="shared" si="4"/>
        <v>-0.1216743344</v>
      </c>
      <c r="N3119" s="8">
        <f t="shared" si="5"/>
        <v>41</v>
      </c>
    </row>
    <row r="3120" ht="12.75" customHeight="1">
      <c r="A3120" s="7">
        <v>44623.0</v>
      </c>
      <c r="B3120" s="8" t="s">
        <v>1095</v>
      </c>
      <c r="C3120" s="8" t="s">
        <v>1096</v>
      </c>
      <c r="D3120" s="11">
        <v>1.331206352E10</v>
      </c>
      <c r="E3120" s="8" t="s">
        <v>20</v>
      </c>
      <c r="F3120" s="8" t="str">
        <f t="shared" si="1"/>
        <v>SELL</v>
      </c>
      <c r="G3120" s="12">
        <v>43.680779</v>
      </c>
      <c r="H3120" s="12">
        <v>1000.0</v>
      </c>
      <c r="I3120" s="16">
        <v>44727.0</v>
      </c>
      <c r="J3120" s="14">
        <v>44.923187</v>
      </c>
      <c r="K3120" s="14">
        <f t="shared" si="2"/>
        <v>1028.442899</v>
      </c>
      <c r="L3120" s="15">
        <f t="shared" si="3"/>
        <v>-0.02844289934</v>
      </c>
      <c r="M3120" s="15">
        <f t="shared" si="4"/>
        <v>0.02844289934</v>
      </c>
      <c r="N3120" s="8">
        <f t="shared" si="5"/>
        <v>104</v>
      </c>
    </row>
    <row r="3121" ht="12.75" customHeight="1">
      <c r="A3121" s="7">
        <v>44623.0</v>
      </c>
      <c r="B3121" s="8" t="s">
        <v>1965</v>
      </c>
      <c r="C3121" s="8" t="s">
        <v>1966</v>
      </c>
      <c r="D3121" s="11">
        <v>1.1645271E10</v>
      </c>
      <c r="E3121" s="8" t="s">
        <v>24</v>
      </c>
      <c r="F3121" s="8" t="str">
        <f t="shared" si="1"/>
        <v>BUY</v>
      </c>
      <c r="G3121" s="12">
        <v>167.979996</v>
      </c>
      <c r="H3121" s="12">
        <v>1000.0</v>
      </c>
      <c r="I3121" s="7">
        <v>44720.0</v>
      </c>
      <c r="J3121" s="14">
        <v>102.190002</v>
      </c>
      <c r="K3121" s="14">
        <f t="shared" si="2"/>
        <v>608.3462581</v>
      </c>
      <c r="L3121" s="15">
        <f t="shared" si="3"/>
        <v>-0.3916537419</v>
      </c>
      <c r="M3121" s="15">
        <f t="shared" si="4"/>
        <v>0.3916537419</v>
      </c>
      <c r="N3121" s="8">
        <f t="shared" si="5"/>
        <v>97</v>
      </c>
    </row>
    <row r="3122" ht="12.75" customHeight="1">
      <c r="A3122" s="7">
        <v>44623.0</v>
      </c>
      <c r="B3122" s="8" t="s">
        <v>3010</v>
      </c>
      <c r="C3122" s="8" t="s">
        <v>3011</v>
      </c>
      <c r="D3122" s="11">
        <v>4.8112617E10</v>
      </c>
      <c r="E3122" s="8" t="s">
        <v>24</v>
      </c>
      <c r="F3122" s="8" t="str">
        <f t="shared" si="1"/>
        <v>BUY</v>
      </c>
      <c r="G3122" s="12">
        <v>224.020004</v>
      </c>
      <c r="H3122" s="12">
        <v>1000.0</v>
      </c>
      <c r="I3122" s="7">
        <v>44635.0</v>
      </c>
      <c r="J3122" s="14">
        <v>170.779999</v>
      </c>
      <c r="K3122" s="14">
        <f t="shared" si="2"/>
        <v>762.3426299</v>
      </c>
      <c r="L3122" s="15">
        <f t="shared" si="3"/>
        <v>-0.2376573701</v>
      </c>
      <c r="M3122" s="15">
        <f t="shared" si="4"/>
        <v>0.2376573701</v>
      </c>
      <c r="N3122" s="8">
        <f t="shared" si="5"/>
        <v>12</v>
      </c>
    </row>
    <row r="3123" ht="12.75" customHeight="1">
      <c r="A3123" s="7">
        <v>44624.0</v>
      </c>
      <c r="B3123" s="8" t="s">
        <v>1679</v>
      </c>
      <c r="C3123" s="8" t="s">
        <v>1680</v>
      </c>
      <c r="D3123" s="11">
        <v>2.2988343286E10</v>
      </c>
      <c r="E3123" s="8" t="s">
        <v>24</v>
      </c>
      <c r="F3123" s="8" t="str">
        <f t="shared" si="1"/>
        <v>BUY</v>
      </c>
      <c r="G3123" s="12">
        <v>54.011505</v>
      </c>
      <c r="H3123" s="12">
        <v>1000.0</v>
      </c>
      <c r="I3123" s="16">
        <v>44727.0</v>
      </c>
      <c r="J3123" s="14">
        <v>42.58823</v>
      </c>
      <c r="K3123" s="14">
        <f t="shared" si="2"/>
        <v>788.502931</v>
      </c>
      <c r="L3123" s="15">
        <f t="shared" si="3"/>
        <v>-0.211497069</v>
      </c>
      <c r="M3123" s="15">
        <f t="shared" si="4"/>
        <v>0.211497069</v>
      </c>
      <c r="N3123" s="8">
        <f t="shared" si="5"/>
        <v>103</v>
      </c>
    </row>
    <row r="3124" ht="12.75" customHeight="1">
      <c r="A3124" s="7">
        <v>44624.0</v>
      </c>
      <c r="B3124" s="8" t="s">
        <v>1906</v>
      </c>
      <c r="C3124" s="8" t="s">
        <v>1907</v>
      </c>
      <c r="D3124" s="11">
        <v>2.4762072562E10</v>
      </c>
      <c r="E3124" s="8" t="s">
        <v>24</v>
      </c>
      <c r="F3124" s="8" t="str">
        <f t="shared" si="1"/>
        <v>BUY</v>
      </c>
      <c r="G3124" s="12">
        <v>306.109985</v>
      </c>
      <c r="H3124" s="12">
        <v>1000.0</v>
      </c>
      <c r="I3124" s="16">
        <v>44727.0</v>
      </c>
      <c r="J3124" s="14">
        <v>254.320007</v>
      </c>
      <c r="K3124" s="14">
        <f t="shared" si="2"/>
        <v>830.8125166</v>
      </c>
      <c r="L3124" s="15">
        <f t="shared" si="3"/>
        <v>-0.1691874834</v>
      </c>
      <c r="M3124" s="15">
        <f t="shared" si="4"/>
        <v>0.1691874834</v>
      </c>
      <c r="N3124" s="8">
        <f t="shared" si="5"/>
        <v>103</v>
      </c>
    </row>
    <row r="3125" ht="12.75" customHeight="1">
      <c r="A3125" s="7">
        <v>44624.0</v>
      </c>
      <c r="B3125" s="8" t="s">
        <v>127</v>
      </c>
      <c r="C3125" s="8" t="s">
        <v>128</v>
      </c>
      <c r="D3125" s="11">
        <v>1.6144344E10</v>
      </c>
      <c r="E3125" s="8" t="s">
        <v>20</v>
      </c>
      <c r="F3125" s="8" t="str">
        <f t="shared" si="1"/>
        <v>SELL</v>
      </c>
      <c r="G3125" s="12">
        <v>129.059998</v>
      </c>
      <c r="H3125" s="12">
        <v>1000.0</v>
      </c>
      <c r="I3125" s="16">
        <v>44727.0</v>
      </c>
      <c r="J3125" s="14">
        <v>90.830002</v>
      </c>
      <c r="K3125" s="14">
        <f t="shared" si="2"/>
        <v>703.7812134</v>
      </c>
      <c r="L3125" s="15">
        <f t="shared" si="3"/>
        <v>0.2962187866</v>
      </c>
      <c r="M3125" s="15">
        <f t="shared" si="4"/>
        <v>-0.2962187866</v>
      </c>
      <c r="N3125" s="8">
        <f t="shared" si="5"/>
        <v>103</v>
      </c>
    </row>
    <row r="3126" ht="12.75" customHeight="1">
      <c r="A3126" s="7">
        <v>44634.0</v>
      </c>
      <c r="B3126" s="8" t="s">
        <v>994</v>
      </c>
      <c r="C3126" s="8" t="s">
        <v>995</v>
      </c>
      <c r="D3126" s="11">
        <v>4.2290881167E10</v>
      </c>
      <c r="E3126" s="8" t="s">
        <v>24</v>
      </c>
      <c r="F3126" s="8" t="str">
        <f t="shared" si="1"/>
        <v>BUY</v>
      </c>
      <c r="G3126" s="12">
        <v>129.042007</v>
      </c>
      <c r="H3126" s="12">
        <v>1000.0</v>
      </c>
      <c r="I3126" s="7">
        <v>44672.0</v>
      </c>
      <c r="J3126" s="14">
        <v>172.16217</v>
      </c>
      <c r="K3126" s="14">
        <f t="shared" si="2"/>
        <v>1334.156016</v>
      </c>
      <c r="L3126" s="15">
        <f t="shared" si="3"/>
        <v>0.3341560163</v>
      </c>
      <c r="M3126" s="15">
        <f t="shared" si="4"/>
        <v>-0.3341560163</v>
      </c>
      <c r="N3126" s="8">
        <f t="shared" si="5"/>
        <v>38</v>
      </c>
    </row>
    <row r="3127" ht="12.75" customHeight="1">
      <c r="A3127" s="7">
        <v>44635.0</v>
      </c>
      <c r="B3127" s="8" t="s">
        <v>3010</v>
      </c>
      <c r="C3127" s="8" t="s">
        <v>3011</v>
      </c>
      <c r="D3127" s="11">
        <v>4.8112617E10</v>
      </c>
      <c r="E3127" s="8" t="s">
        <v>20</v>
      </c>
      <c r="F3127" s="8" t="str">
        <f t="shared" si="1"/>
        <v>SELL</v>
      </c>
      <c r="G3127" s="12">
        <v>170.779999</v>
      </c>
      <c r="H3127" s="12">
        <v>1000.0</v>
      </c>
      <c r="I3127" s="16">
        <v>44727.0</v>
      </c>
      <c r="J3127" s="14">
        <v>122.540001</v>
      </c>
      <c r="K3127" s="14">
        <f t="shared" si="2"/>
        <v>717.5313369</v>
      </c>
      <c r="L3127" s="15">
        <f t="shared" si="3"/>
        <v>0.2824686631</v>
      </c>
      <c r="M3127" s="15">
        <f t="shared" si="4"/>
        <v>-0.2824686631</v>
      </c>
      <c r="N3127" s="8">
        <f t="shared" si="5"/>
        <v>92</v>
      </c>
    </row>
    <row r="3128" ht="12.75" customHeight="1">
      <c r="A3128" s="7">
        <v>44637.0</v>
      </c>
      <c r="B3128" s="8" t="s">
        <v>562</v>
      </c>
      <c r="C3128" s="8" t="s">
        <v>563</v>
      </c>
      <c r="D3128" s="11">
        <v>1.7149203119E10</v>
      </c>
      <c r="E3128" s="8" t="s">
        <v>20</v>
      </c>
      <c r="F3128" s="8" t="str">
        <f t="shared" si="1"/>
        <v>SELL</v>
      </c>
      <c r="G3128" s="12">
        <v>92.765884</v>
      </c>
      <c r="H3128" s="12">
        <v>1000.0</v>
      </c>
      <c r="I3128" s="16">
        <v>44727.0</v>
      </c>
      <c r="J3128" s="14">
        <v>68.474281</v>
      </c>
      <c r="K3128" s="14">
        <f t="shared" si="2"/>
        <v>738.1407695</v>
      </c>
      <c r="L3128" s="15">
        <f t="shared" si="3"/>
        <v>0.2618592305</v>
      </c>
      <c r="M3128" s="15">
        <f t="shared" si="4"/>
        <v>-0.2618592305</v>
      </c>
      <c r="N3128" s="8">
        <f t="shared" si="5"/>
        <v>90</v>
      </c>
    </row>
    <row r="3129" ht="12.75" customHeight="1">
      <c r="A3129" s="7">
        <v>44637.0</v>
      </c>
      <c r="B3129" s="8" t="s">
        <v>566</v>
      </c>
      <c r="C3129" s="8" t="s">
        <v>567</v>
      </c>
      <c r="D3129" s="11">
        <v>3.5750388286E10</v>
      </c>
      <c r="E3129" s="8" t="s">
        <v>20</v>
      </c>
      <c r="F3129" s="8" t="str">
        <f t="shared" si="1"/>
        <v>SELL</v>
      </c>
      <c r="G3129" s="12">
        <v>218.534302</v>
      </c>
      <c r="H3129" s="12">
        <v>1000.0</v>
      </c>
      <c r="I3129" s="16">
        <v>44727.0</v>
      </c>
      <c r="J3129" s="14">
        <v>229.243271</v>
      </c>
      <c r="K3129" s="14">
        <f t="shared" si="2"/>
        <v>1049.003607</v>
      </c>
      <c r="L3129" s="15">
        <f t="shared" si="3"/>
        <v>-0.04900360677</v>
      </c>
      <c r="M3129" s="15">
        <f t="shared" si="4"/>
        <v>0.04900360677</v>
      </c>
      <c r="N3129" s="8">
        <f t="shared" si="5"/>
        <v>90</v>
      </c>
    </row>
    <row r="3130" ht="12.75" customHeight="1">
      <c r="A3130" s="7">
        <v>44637.0</v>
      </c>
      <c r="B3130" s="8" t="s">
        <v>3234</v>
      </c>
      <c r="C3130" s="8" t="s">
        <v>3235</v>
      </c>
      <c r="D3130" s="11">
        <v>1.6799834943E10</v>
      </c>
      <c r="E3130" s="8" t="s">
        <v>24</v>
      </c>
      <c r="F3130" s="8" t="str">
        <f t="shared" si="1"/>
        <v>BUY</v>
      </c>
      <c r="G3130" s="12">
        <v>46.349998</v>
      </c>
      <c r="H3130" s="12">
        <v>1000.0</v>
      </c>
      <c r="I3130" s="7">
        <v>44692.0</v>
      </c>
      <c r="J3130" s="14">
        <v>23.969999</v>
      </c>
      <c r="K3130" s="14">
        <f t="shared" si="2"/>
        <v>517.1521043</v>
      </c>
      <c r="L3130" s="15">
        <f t="shared" si="3"/>
        <v>-0.4828478957</v>
      </c>
      <c r="M3130" s="15">
        <f t="shared" si="4"/>
        <v>0.4828478957</v>
      </c>
      <c r="N3130" s="8">
        <f t="shared" si="5"/>
        <v>55</v>
      </c>
    </row>
    <row r="3131" ht="12.75" customHeight="1">
      <c r="A3131" s="16">
        <v>44637.0</v>
      </c>
      <c r="B3131" s="8" t="s">
        <v>453</v>
      </c>
      <c r="C3131" s="8" t="s">
        <v>454</v>
      </c>
      <c r="D3131" s="11">
        <v>1.678618192E10</v>
      </c>
      <c r="E3131" s="17" t="s">
        <v>20</v>
      </c>
      <c r="F3131" s="18" t="str">
        <f t="shared" si="1"/>
        <v>SELL</v>
      </c>
      <c r="G3131" s="12">
        <v>55.969318</v>
      </c>
      <c r="H3131" s="12">
        <v>1000.0</v>
      </c>
      <c r="I3131" s="16">
        <v>44637.0</v>
      </c>
      <c r="J3131" s="14">
        <v>55.969318</v>
      </c>
      <c r="K3131" s="14">
        <f t="shared" si="2"/>
        <v>1000</v>
      </c>
      <c r="L3131" s="15">
        <f t="shared" si="3"/>
        <v>0</v>
      </c>
      <c r="M3131" s="15">
        <f t="shared" si="4"/>
        <v>0</v>
      </c>
      <c r="N3131" s="8">
        <f t="shared" si="5"/>
        <v>0</v>
      </c>
    </row>
    <row r="3132" ht="12.75" customHeight="1">
      <c r="A3132" s="7">
        <v>44638.0</v>
      </c>
      <c r="B3132" s="8" t="s">
        <v>3708</v>
      </c>
      <c r="C3132" s="8" t="s">
        <v>3709</v>
      </c>
      <c r="D3132" s="11">
        <v>1.1726975454E10</v>
      </c>
      <c r="E3132" s="8" t="s">
        <v>20</v>
      </c>
      <c r="F3132" s="8" t="str">
        <f t="shared" si="1"/>
        <v>SELL</v>
      </c>
      <c r="G3132" s="12">
        <v>36.119999</v>
      </c>
      <c r="H3132" s="12">
        <v>1000.0</v>
      </c>
      <c r="I3132" s="16">
        <v>44727.0</v>
      </c>
      <c r="J3132" s="14">
        <v>35.490002</v>
      </c>
      <c r="K3132" s="14">
        <f t="shared" si="2"/>
        <v>982.5582221</v>
      </c>
      <c r="L3132" s="15">
        <f t="shared" si="3"/>
        <v>0.01744177789</v>
      </c>
      <c r="M3132" s="15">
        <f t="shared" si="4"/>
        <v>-0.01744177789</v>
      </c>
      <c r="N3132" s="8">
        <f t="shared" si="5"/>
        <v>89</v>
      </c>
    </row>
    <row r="3133" ht="12.75" customHeight="1">
      <c r="A3133" s="7">
        <v>44641.0</v>
      </c>
      <c r="B3133" s="8" t="s">
        <v>372</v>
      </c>
      <c r="C3133" s="8" t="s">
        <v>373</v>
      </c>
      <c r="D3133" s="11">
        <v>2.6695412156E10</v>
      </c>
      <c r="E3133" s="8" t="s">
        <v>20</v>
      </c>
      <c r="F3133" s="8" t="str">
        <f t="shared" si="1"/>
        <v>SELL</v>
      </c>
      <c r="G3133" s="12">
        <v>36.014355</v>
      </c>
      <c r="H3133" s="12">
        <v>1000.0</v>
      </c>
      <c r="I3133" s="7">
        <v>44659.0</v>
      </c>
      <c r="J3133" s="14">
        <v>36.662994</v>
      </c>
      <c r="K3133" s="14">
        <f t="shared" si="2"/>
        <v>1018.010568</v>
      </c>
      <c r="L3133" s="15">
        <f t="shared" si="3"/>
        <v>-0.01801056829</v>
      </c>
      <c r="M3133" s="15">
        <f t="shared" si="4"/>
        <v>0.01801056829</v>
      </c>
      <c r="N3133" s="8">
        <f t="shared" si="5"/>
        <v>18</v>
      </c>
    </row>
    <row r="3134" ht="12.75" customHeight="1">
      <c r="A3134" s="7">
        <v>44641.0</v>
      </c>
      <c r="B3134" s="8" t="s">
        <v>926</v>
      </c>
      <c r="C3134" s="8" t="s">
        <v>927</v>
      </c>
      <c r="D3134" s="11">
        <v>1.0692351145E10</v>
      </c>
      <c r="E3134" s="8" t="s">
        <v>20</v>
      </c>
      <c r="F3134" s="8" t="str">
        <f t="shared" si="1"/>
        <v>SELL</v>
      </c>
      <c r="G3134" s="12">
        <v>9.63872</v>
      </c>
      <c r="H3134" s="12">
        <v>1000.0</v>
      </c>
      <c r="I3134" s="16">
        <v>44727.0</v>
      </c>
      <c r="J3134" s="14">
        <v>9.457944</v>
      </c>
      <c r="K3134" s="14">
        <f t="shared" si="2"/>
        <v>981.2448126</v>
      </c>
      <c r="L3134" s="15">
        <f t="shared" si="3"/>
        <v>0.01875518741</v>
      </c>
      <c r="M3134" s="15">
        <f t="shared" si="4"/>
        <v>-0.01875518741</v>
      </c>
      <c r="N3134" s="8">
        <f t="shared" si="5"/>
        <v>86</v>
      </c>
    </row>
    <row r="3135" ht="12.75" customHeight="1">
      <c r="A3135" s="7">
        <v>44641.0</v>
      </c>
      <c r="B3135" s="8" t="s">
        <v>3722</v>
      </c>
      <c r="C3135" s="8" t="s">
        <v>3723</v>
      </c>
      <c r="D3135" s="11">
        <v>3.8334385321E10</v>
      </c>
      <c r="E3135" s="8" t="s">
        <v>20</v>
      </c>
      <c r="F3135" s="8" t="str">
        <f t="shared" si="1"/>
        <v>SELL</v>
      </c>
      <c r="G3135" s="12">
        <v>54.2</v>
      </c>
      <c r="H3135" s="12">
        <v>1000.0</v>
      </c>
      <c r="I3135" s="16">
        <v>44727.0</v>
      </c>
      <c r="J3135" s="14">
        <v>43.51</v>
      </c>
      <c r="K3135" s="14">
        <f t="shared" si="2"/>
        <v>802.7675277</v>
      </c>
      <c r="L3135" s="15">
        <f t="shared" si="3"/>
        <v>0.1972324723</v>
      </c>
      <c r="M3135" s="15">
        <f t="shared" si="4"/>
        <v>-0.1972324723</v>
      </c>
      <c r="N3135" s="8">
        <f t="shared" si="5"/>
        <v>86</v>
      </c>
    </row>
    <row r="3136" ht="12.75" customHeight="1">
      <c r="A3136" s="7">
        <v>44642.0</v>
      </c>
      <c r="B3136" s="8" t="s">
        <v>166</v>
      </c>
      <c r="C3136" s="8" t="s">
        <v>167</v>
      </c>
      <c r="D3136" s="11">
        <v>1.501321944E10</v>
      </c>
      <c r="E3136" s="8" t="s">
        <v>20</v>
      </c>
      <c r="F3136" s="8" t="str">
        <f t="shared" si="1"/>
        <v>SELL</v>
      </c>
      <c r="G3136" s="12">
        <v>29.077391</v>
      </c>
      <c r="H3136" s="12">
        <v>1000.0</v>
      </c>
      <c r="I3136" s="16">
        <v>44727.0</v>
      </c>
      <c r="J3136" s="14">
        <v>22.423161</v>
      </c>
      <c r="K3136" s="14">
        <f t="shared" si="2"/>
        <v>771.1545028</v>
      </c>
      <c r="L3136" s="15">
        <f t="shared" si="3"/>
        <v>0.2288454972</v>
      </c>
      <c r="M3136" s="15">
        <f t="shared" si="4"/>
        <v>-0.2288454972</v>
      </c>
      <c r="N3136" s="8">
        <f t="shared" si="5"/>
        <v>85</v>
      </c>
    </row>
    <row r="3137" ht="12.75" customHeight="1">
      <c r="A3137" s="7">
        <v>44642.0</v>
      </c>
      <c r="B3137" s="8" t="s">
        <v>761</v>
      </c>
      <c r="C3137" s="8" t="s">
        <v>762</v>
      </c>
      <c r="D3137" s="11">
        <v>1.541475E10</v>
      </c>
      <c r="E3137" s="8" t="s">
        <v>24</v>
      </c>
      <c r="F3137" s="8" t="str">
        <f t="shared" si="1"/>
        <v>BUY</v>
      </c>
      <c r="G3137" s="12">
        <v>97.29</v>
      </c>
      <c r="H3137" s="12">
        <v>1000.0</v>
      </c>
      <c r="I3137" s="16">
        <v>44650.0</v>
      </c>
      <c r="J3137" s="14">
        <v>98.27</v>
      </c>
      <c r="K3137" s="14">
        <f t="shared" si="2"/>
        <v>1010.072978</v>
      </c>
      <c r="L3137" s="15">
        <f t="shared" si="3"/>
        <v>0.0100729777</v>
      </c>
      <c r="M3137" s="15">
        <f t="shared" si="4"/>
        <v>-0.0100729777</v>
      </c>
      <c r="N3137" s="8">
        <f t="shared" si="5"/>
        <v>8</v>
      </c>
    </row>
    <row r="3138" ht="12.75" customHeight="1">
      <c r="A3138" s="7">
        <v>44642.0</v>
      </c>
      <c r="B3138" s="8" t="s">
        <v>3724</v>
      </c>
      <c r="C3138" s="8" t="s">
        <v>3725</v>
      </c>
      <c r="D3138" s="11">
        <v>1.2690029214E10</v>
      </c>
      <c r="E3138" s="8" t="s">
        <v>24</v>
      </c>
      <c r="F3138" s="8" t="str">
        <f t="shared" si="1"/>
        <v>BUY</v>
      </c>
      <c r="G3138" s="12">
        <v>17.48</v>
      </c>
      <c r="H3138" s="12">
        <v>1000.0</v>
      </c>
      <c r="I3138" s="16">
        <v>44727.0</v>
      </c>
      <c r="J3138" s="14">
        <v>11.38</v>
      </c>
      <c r="K3138" s="14">
        <f t="shared" si="2"/>
        <v>651.0297483</v>
      </c>
      <c r="L3138" s="15">
        <f t="shared" si="3"/>
        <v>-0.3489702517</v>
      </c>
      <c r="M3138" s="15">
        <f t="shared" si="4"/>
        <v>0.3489702517</v>
      </c>
      <c r="N3138" s="8">
        <f t="shared" si="5"/>
        <v>85</v>
      </c>
    </row>
    <row r="3139" ht="12.75" customHeight="1">
      <c r="A3139" s="7">
        <v>44642.0</v>
      </c>
      <c r="B3139" s="8" t="s">
        <v>1514</v>
      </c>
      <c r="C3139" s="8" t="s">
        <v>1515</v>
      </c>
      <c r="D3139" s="11">
        <v>1.3121626274E10</v>
      </c>
      <c r="E3139" s="8" t="s">
        <v>24</v>
      </c>
      <c r="F3139" s="8" t="str">
        <f t="shared" si="1"/>
        <v>BUY</v>
      </c>
      <c r="G3139" s="12">
        <v>64.184792</v>
      </c>
      <c r="H3139" s="12">
        <v>1000.0</v>
      </c>
      <c r="I3139" s="16">
        <v>44727.0</v>
      </c>
      <c r="J3139" s="14">
        <v>52.515301</v>
      </c>
      <c r="K3139" s="14">
        <f t="shared" si="2"/>
        <v>818.1891592</v>
      </c>
      <c r="L3139" s="15">
        <f t="shared" si="3"/>
        <v>-0.1818108408</v>
      </c>
      <c r="M3139" s="15">
        <f t="shared" si="4"/>
        <v>0.1818108408</v>
      </c>
      <c r="N3139" s="8">
        <f t="shared" si="5"/>
        <v>85</v>
      </c>
    </row>
    <row r="3140" ht="12.75" customHeight="1">
      <c r="A3140" s="7">
        <v>44642.0</v>
      </c>
      <c r="B3140" s="8" t="s">
        <v>509</v>
      </c>
      <c r="C3140" s="8" t="s">
        <v>510</v>
      </c>
      <c r="D3140" s="11">
        <v>1.61091919804E11</v>
      </c>
      <c r="E3140" s="8" t="s">
        <v>20</v>
      </c>
      <c r="F3140" s="8" t="str">
        <f t="shared" si="1"/>
        <v>SELL</v>
      </c>
      <c r="G3140" s="12">
        <v>131.168732</v>
      </c>
      <c r="H3140" s="12">
        <v>1000.0</v>
      </c>
      <c r="I3140" s="16">
        <v>44727.0</v>
      </c>
      <c r="J3140" s="14">
        <v>112.079399</v>
      </c>
      <c r="K3140" s="14">
        <f t="shared" si="2"/>
        <v>854.4673513</v>
      </c>
      <c r="L3140" s="15">
        <f t="shared" si="3"/>
        <v>0.1455326487</v>
      </c>
      <c r="M3140" s="15">
        <f t="shared" si="4"/>
        <v>-0.1455326487</v>
      </c>
      <c r="N3140" s="8">
        <f t="shared" si="5"/>
        <v>85</v>
      </c>
    </row>
    <row r="3141" ht="12.75" customHeight="1">
      <c r="A3141" s="7">
        <v>44644.0</v>
      </c>
      <c r="B3141" s="8" t="s">
        <v>117</v>
      </c>
      <c r="C3141" s="8" t="s">
        <v>118</v>
      </c>
      <c r="D3141" s="11">
        <v>1.36600252096E11</v>
      </c>
      <c r="E3141" s="8" t="s">
        <v>20</v>
      </c>
      <c r="F3141" s="8" t="str">
        <f t="shared" si="1"/>
        <v>SELL</v>
      </c>
      <c r="G3141" s="12">
        <v>49.04734</v>
      </c>
      <c r="H3141" s="12">
        <v>1000.0</v>
      </c>
      <c r="I3141" s="16">
        <v>44727.0</v>
      </c>
      <c r="J3141" s="14">
        <v>37.014038</v>
      </c>
      <c r="K3141" s="14">
        <f t="shared" si="2"/>
        <v>754.6594372</v>
      </c>
      <c r="L3141" s="15">
        <f t="shared" si="3"/>
        <v>0.2453405628</v>
      </c>
      <c r="M3141" s="15">
        <f t="shared" si="4"/>
        <v>-0.2453405628</v>
      </c>
      <c r="N3141" s="8">
        <f t="shared" si="5"/>
        <v>83</v>
      </c>
    </row>
    <row r="3142" ht="12.75" customHeight="1">
      <c r="A3142" s="7">
        <v>44644.0</v>
      </c>
      <c r="B3142" s="8" t="s">
        <v>2404</v>
      </c>
      <c r="C3142" s="8" t="s">
        <v>2405</v>
      </c>
      <c r="D3142" s="11">
        <v>3.8738457767E10</v>
      </c>
      <c r="E3142" s="8" t="s">
        <v>20</v>
      </c>
      <c r="F3142" s="8" t="str">
        <f t="shared" si="1"/>
        <v>SELL</v>
      </c>
      <c r="G3142" s="12">
        <v>179.679993</v>
      </c>
      <c r="H3142" s="12">
        <v>1000.0</v>
      </c>
      <c r="I3142" s="16">
        <v>44727.0</v>
      </c>
      <c r="J3142" s="14">
        <v>128.529999</v>
      </c>
      <c r="K3142" s="14">
        <f t="shared" si="2"/>
        <v>715.3272707</v>
      </c>
      <c r="L3142" s="15">
        <f t="shared" si="3"/>
        <v>0.2846727293</v>
      </c>
      <c r="M3142" s="15">
        <f t="shared" si="4"/>
        <v>-0.2846727293</v>
      </c>
      <c r="N3142" s="8">
        <f t="shared" si="5"/>
        <v>83</v>
      </c>
    </row>
    <row r="3143" ht="12.75" customHeight="1">
      <c r="A3143" s="7">
        <v>44645.0</v>
      </c>
      <c r="B3143" s="8" t="s">
        <v>3734</v>
      </c>
      <c r="C3143" s="8" t="s">
        <v>3735</v>
      </c>
      <c r="D3143" s="11">
        <v>3.3988541308E10</v>
      </c>
      <c r="E3143" s="8" t="s">
        <v>20</v>
      </c>
      <c r="F3143" s="8" t="str">
        <f t="shared" si="1"/>
        <v>SELL</v>
      </c>
      <c r="G3143" s="12">
        <v>52.97</v>
      </c>
      <c r="H3143" s="12">
        <v>1000.0</v>
      </c>
      <c r="I3143" s="16">
        <v>44727.0</v>
      </c>
      <c r="J3143" s="14">
        <v>57.44</v>
      </c>
      <c r="K3143" s="14">
        <f t="shared" si="2"/>
        <v>1084.387389</v>
      </c>
      <c r="L3143" s="15">
        <f t="shared" si="3"/>
        <v>-0.08438738909</v>
      </c>
      <c r="M3143" s="15">
        <f t="shared" si="4"/>
        <v>0.08438738909</v>
      </c>
      <c r="N3143" s="8">
        <f t="shared" si="5"/>
        <v>82</v>
      </c>
    </row>
    <row r="3144" ht="12.75" customHeight="1">
      <c r="A3144" s="7">
        <v>44645.0</v>
      </c>
      <c r="B3144" s="8" t="s">
        <v>179</v>
      </c>
      <c r="C3144" s="8" t="s">
        <v>180</v>
      </c>
      <c r="D3144" s="11">
        <v>7.25893281281E11</v>
      </c>
      <c r="E3144" s="8" t="s">
        <v>20</v>
      </c>
      <c r="F3144" s="8" t="str">
        <f t="shared" si="1"/>
        <v>SELL</v>
      </c>
      <c r="G3144" s="12">
        <v>221.820007</v>
      </c>
      <c r="H3144" s="12">
        <v>1000.0</v>
      </c>
      <c r="I3144" s="7">
        <v>44662.0</v>
      </c>
      <c r="J3144" s="14">
        <v>216.460007</v>
      </c>
      <c r="K3144" s="14">
        <f t="shared" si="2"/>
        <v>975.8362644</v>
      </c>
      <c r="L3144" s="15">
        <f t="shared" si="3"/>
        <v>0.0241637356</v>
      </c>
      <c r="M3144" s="15">
        <f t="shared" si="4"/>
        <v>-0.0241637356</v>
      </c>
      <c r="N3144" s="8">
        <f t="shared" si="5"/>
        <v>17</v>
      </c>
    </row>
    <row r="3145" ht="12.75" customHeight="1">
      <c r="A3145" s="16">
        <v>44645.0</v>
      </c>
      <c r="B3145" s="8" t="s">
        <v>1911</v>
      </c>
      <c r="C3145" s="8" t="s">
        <v>1912</v>
      </c>
      <c r="D3145" s="11">
        <v>1.1138586459E10</v>
      </c>
      <c r="E3145" s="17" t="s">
        <v>20</v>
      </c>
      <c r="F3145" s="18" t="str">
        <f t="shared" si="1"/>
        <v>SELL</v>
      </c>
      <c r="G3145" s="12">
        <v>21.864134</v>
      </c>
      <c r="H3145" s="12">
        <v>1000.0</v>
      </c>
      <c r="I3145" s="16">
        <v>44727.0</v>
      </c>
      <c r="J3145" s="14">
        <v>22.59486</v>
      </c>
      <c r="K3145" s="14">
        <f t="shared" si="2"/>
        <v>1033.421219</v>
      </c>
      <c r="L3145" s="15">
        <f t="shared" si="3"/>
        <v>-0.03342121851</v>
      </c>
      <c r="M3145" s="15">
        <f t="shared" si="4"/>
        <v>0.03342121851</v>
      </c>
      <c r="N3145" s="8">
        <f t="shared" si="5"/>
        <v>82</v>
      </c>
    </row>
    <row r="3146" ht="12.75" customHeight="1">
      <c r="A3146" s="7">
        <v>44648.0</v>
      </c>
      <c r="B3146" s="8" t="s">
        <v>934</v>
      </c>
      <c r="C3146" s="8" t="s">
        <v>935</v>
      </c>
      <c r="D3146" s="11">
        <v>1.7180649405E10</v>
      </c>
      <c r="E3146" s="8" t="s">
        <v>20</v>
      </c>
      <c r="F3146" s="8" t="str">
        <f t="shared" si="1"/>
        <v>SELL</v>
      </c>
      <c r="G3146" s="12">
        <v>321.809998</v>
      </c>
      <c r="H3146" s="12">
        <v>1000.0</v>
      </c>
      <c r="I3146" s="16">
        <v>44727.0</v>
      </c>
      <c r="J3146" s="14">
        <v>232.350006</v>
      </c>
      <c r="K3146" s="14">
        <f t="shared" si="2"/>
        <v>722.0099047</v>
      </c>
      <c r="L3146" s="15">
        <f t="shared" si="3"/>
        <v>0.2779900953</v>
      </c>
      <c r="M3146" s="15">
        <f t="shared" si="4"/>
        <v>-0.2779900953</v>
      </c>
      <c r="N3146" s="8">
        <f t="shared" si="5"/>
        <v>79</v>
      </c>
    </row>
    <row r="3147" ht="12.75" customHeight="1">
      <c r="A3147" s="7">
        <v>44648.0</v>
      </c>
      <c r="B3147" s="8" t="s">
        <v>28</v>
      </c>
      <c r="C3147" s="8" t="s">
        <v>29</v>
      </c>
      <c r="D3147" s="11">
        <v>3.00794502426E11</v>
      </c>
      <c r="E3147" s="8" t="s">
        <v>20</v>
      </c>
      <c r="F3147" s="8" t="str">
        <f t="shared" si="1"/>
        <v>SELL</v>
      </c>
      <c r="G3147" s="12">
        <v>157.75</v>
      </c>
      <c r="H3147" s="12">
        <v>1000.0</v>
      </c>
      <c r="I3147" s="16">
        <v>44727.0</v>
      </c>
      <c r="J3147" s="14">
        <v>157.05</v>
      </c>
      <c r="K3147" s="14">
        <f t="shared" si="2"/>
        <v>995.562599</v>
      </c>
      <c r="L3147" s="15">
        <f t="shared" si="3"/>
        <v>0.004437400951</v>
      </c>
      <c r="M3147" s="15">
        <f t="shared" si="4"/>
        <v>-0.004437400951</v>
      </c>
      <c r="N3147" s="8">
        <f t="shared" si="5"/>
        <v>79</v>
      </c>
    </row>
    <row r="3148" ht="12.75" customHeight="1">
      <c r="A3148" s="7">
        <v>44649.0</v>
      </c>
      <c r="B3148" s="8" t="s">
        <v>388</v>
      </c>
      <c r="C3148" s="8" t="s">
        <v>389</v>
      </c>
      <c r="D3148" s="11">
        <v>6.5974267651E10</v>
      </c>
      <c r="E3148" s="8" t="s">
        <v>20</v>
      </c>
      <c r="F3148" s="8" t="str">
        <f t="shared" si="1"/>
        <v>SELL</v>
      </c>
      <c r="G3148" s="12">
        <v>231.889908</v>
      </c>
      <c r="H3148" s="12">
        <v>1000.0</v>
      </c>
      <c r="I3148" s="16">
        <v>44727.0</v>
      </c>
      <c r="J3148" s="14">
        <v>226.262009</v>
      </c>
      <c r="K3148" s="14">
        <f t="shared" si="2"/>
        <v>975.7302978</v>
      </c>
      <c r="L3148" s="15">
        <f t="shared" si="3"/>
        <v>0.02426970216</v>
      </c>
      <c r="M3148" s="15">
        <f t="shared" si="4"/>
        <v>-0.02426970216</v>
      </c>
      <c r="N3148" s="8">
        <f t="shared" si="5"/>
        <v>78</v>
      </c>
    </row>
    <row r="3149" ht="12.75" customHeight="1">
      <c r="A3149" s="7">
        <v>44649.0</v>
      </c>
      <c r="B3149" s="8" t="s">
        <v>597</v>
      </c>
      <c r="C3149" s="8" t="s">
        <v>598</v>
      </c>
      <c r="D3149" s="11">
        <v>1.1137638E10</v>
      </c>
      <c r="E3149" s="8" t="s">
        <v>20</v>
      </c>
      <c r="F3149" s="8" t="str">
        <f t="shared" si="1"/>
        <v>SELL</v>
      </c>
      <c r="G3149" s="12">
        <v>126.969437</v>
      </c>
      <c r="H3149" s="12">
        <v>1000.0</v>
      </c>
      <c r="I3149" s="16">
        <v>44727.0</v>
      </c>
      <c r="J3149" s="14">
        <v>104.525208</v>
      </c>
      <c r="K3149" s="14">
        <f t="shared" si="2"/>
        <v>823.2312474</v>
      </c>
      <c r="L3149" s="15">
        <f t="shared" si="3"/>
        <v>0.1767687526</v>
      </c>
      <c r="M3149" s="15">
        <f t="shared" si="4"/>
        <v>-0.1767687526</v>
      </c>
      <c r="N3149" s="8">
        <f t="shared" si="5"/>
        <v>78</v>
      </c>
    </row>
    <row r="3150" ht="12.75" customHeight="1">
      <c r="A3150" s="7">
        <v>44650.0</v>
      </c>
      <c r="B3150" s="8" t="s">
        <v>761</v>
      </c>
      <c r="C3150" s="8" t="s">
        <v>762</v>
      </c>
      <c r="D3150" s="11">
        <v>1.541475E10</v>
      </c>
      <c r="E3150" s="8" t="s">
        <v>20</v>
      </c>
      <c r="F3150" s="8" t="str">
        <f t="shared" si="1"/>
        <v>SELL</v>
      </c>
      <c r="G3150" s="12">
        <v>98.27</v>
      </c>
      <c r="H3150" s="12">
        <v>1000.0</v>
      </c>
      <c r="I3150" s="16">
        <v>44727.0</v>
      </c>
      <c r="J3150" s="14">
        <v>89.94</v>
      </c>
      <c r="K3150" s="14">
        <f t="shared" si="2"/>
        <v>915.2335402</v>
      </c>
      <c r="L3150" s="15">
        <f t="shared" si="3"/>
        <v>0.08476645975</v>
      </c>
      <c r="M3150" s="15">
        <f t="shared" si="4"/>
        <v>-0.08476645975</v>
      </c>
      <c r="N3150" s="8">
        <f t="shared" si="5"/>
        <v>77</v>
      </c>
    </row>
    <row r="3151" ht="12.75" customHeight="1">
      <c r="A3151" s="7">
        <v>44652.0</v>
      </c>
      <c r="B3151" s="8" t="s">
        <v>3746</v>
      </c>
      <c r="C3151" s="8" t="s">
        <v>3747</v>
      </c>
      <c r="D3151" s="11">
        <v>1.5127863723E10</v>
      </c>
      <c r="E3151" s="8" t="s">
        <v>20</v>
      </c>
      <c r="F3151" s="8" t="str">
        <f t="shared" si="1"/>
        <v>SELL</v>
      </c>
      <c r="G3151" s="12">
        <v>62.151276</v>
      </c>
      <c r="H3151" s="12">
        <v>1000.0</v>
      </c>
      <c r="I3151" s="16">
        <v>44727.0</v>
      </c>
      <c r="J3151" s="14">
        <v>54.960709</v>
      </c>
      <c r="K3151" s="14">
        <f t="shared" si="2"/>
        <v>884.3054003</v>
      </c>
      <c r="L3151" s="15">
        <f t="shared" si="3"/>
        <v>0.1156945997</v>
      </c>
      <c r="M3151" s="15">
        <f t="shared" si="4"/>
        <v>-0.1156945997</v>
      </c>
      <c r="N3151" s="8">
        <f t="shared" si="5"/>
        <v>75</v>
      </c>
    </row>
    <row r="3152" ht="12.75" customHeight="1">
      <c r="A3152" s="7">
        <v>44652.0</v>
      </c>
      <c r="B3152" s="8" t="s">
        <v>3748</v>
      </c>
      <c r="C3152" s="8" t="s">
        <v>3749</v>
      </c>
      <c r="D3152" s="11">
        <v>1.5689499221E10</v>
      </c>
      <c r="E3152" s="8" t="s">
        <v>20</v>
      </c>
      <c r="F3152" s="8" t="str">
        <f t="shared" si="1"/>
        <v>SELL</v>
      </c>
      <c r="G3152" s="12">
        <v>12.142356</v>
      </c>
      <c r="H3152" s="12">
        <v>1000.0</v>
      </c>
      <c r="I3152" s="16">
        <v>44727.0</v>
      </c>
      <c r="J3152" s="14">
        <v>10.143846</v>
      </c>
      <c r="K3152" s="14">
        <f t="shared" si="2"/>
        <v>835.4100308</v>
      </c>
      <c r="L3152" s="15">
        <f t="shared" si="3"/>
        <v>0.1645899692</v>
      </c>
      <c r="M3152" s="15">
        <f t="shared" si="4"/>
        <v>-0.1645899692</v>
      </c>
      <c r="N3152" s="8">
        <f t="shared" si="5"/>
        <v>75</v>
      </c>
    </row>
    <row r="3153" ht="12.75" customHeight="1">
      <c r="A3153" s="7">
        <v>44655.0</v>
      </c>
      <c r="B3153" s="8" t="s">
        <v>3111</v>
      </c>
      <c r="C3153" s="8" t="s">
        <v>3112</v>
      </c>
      <c r="D3153" s="11">
        <v>3.0238048846E10</v>
      </c>
      <c r="E3153" s="8" t="s">
        <v>24</v>
      </c>
      <c r="F3153" s="8" t="str">
        <f t="shared" si="1"/>
        <v>BUY</v>
      </c>
      <c r="G3153" s="12">
        <v>127.209999</v>
      </c>
      <c r="H3153" s="12">
        <v>1000.0</v>
      </c>
      <c r="I3153" s="16">
        <v>44727.0</v>
      </c>
      <c r="J3153" s="14">
        <v>63.619999</v>
      </c>
      <c r="K3153" s="14">
        <f t="shared" si="2"/>
        <v>500.1179113</v>
      </c>
      <c r="L3153" s="15">
        <f t="shared" si="3"/>
        <v>-0.4998820887</v>
      </c>
      <c r="M3153" s="15">
        <f t="shared" si="4"/>
        <v>0.4998820887</v>
      </c>
      <c r="N3153" s="8">
        <f t="shared" si="5"/>
        <v>72</v>
      </c>
    </row>
    <row r="3154" ht="12.75" customHeight="1">
      <c r="A3154" s="7">
        <v>44655.0</v>
      </c>
      <c r="B3154" s="8" t="s">
        <v>286</v>
      </c>
      <c r="C3154" s="8" t="s">
        <v>287</v>
      </c>
      <c r="D3154" s="11">
        <v>6.6295485348E10</v>
      </c>
      <c r="E3154" s="8" t="s">
        <v>20</v>
      </c>
      <c r="F3154" s="8" t="str">
        <f t="shared" si="1"/>
        <v>SELL</v>
      </c>
      <c r="G3154" s="12">
        <v>121.860001</v>
      </c>
      <c r="H3154" s="12">
        <v>1000.0</v>
      </c>
      <c r="I3154" s="16">
        <v>44727.0</v>
      </c>
      <c r="J3154" s="14">
        <v>75.830002</v>
      </c>
      <c r="K3154" s="14">
        <f t="shared" si="2"/>
        <v>622.2714704</v>
      </c>
      <c r="L3154" s="15">
        <f t="shared" si="3"/>
        <v>0.3777285296</v>
      </c>
      <c r="M3154" s="15">
        <f t="shared" si="4"/>
        <v>-0.3777285296</v>
      </c>
      <c r="N3154" s="8">
        <f t="shared" si="5"/>
        <v>72</v>
      </c>
    </row>
    <row r="3155" ht="12.75" customHeight="1">
      <c r="A3155" s="7">
        <v>44655.0</v>
      </c>
      <c r="B3155" s="8" t="s">
        <v>1847</v>
      </c>
      <c r="C3155" s="8" t="s">
        <v>1848</v>
      </c>
      <c r="D3155" s="11">
        <v>1.1164249786E10</v>
      </c>
      <c r="E3155" s="8" t="s">
        <v>24</v>
      </c>
      <c r="F3155" s="8" t="str">
        <f t="shared" si="1"/>
        <v>BUY</v>
      </c>
      <c r="G3155" s="12">
        <v>134.589996</v>
      </c>
      <c r="H3155" s="12">
        <v>1000.0</v>
      </c>
      <c r="I3155" s="16">
        <v>44727.0</v>
      </c>
      <c r="J3155" s="14">
        <v>83.0</v>
      </c>
      <c r="K3155" s="14">
        <f t="shared" si="2"/>
        <v>616.6877366</v>
      </c>
      <c r="L3155" s="15">
        <f t="shared" si="3"/>
        <v>-0.3833122634</v>
      </c>
      <c r="M3155" s="15">
        <f t="shared" si="4"/>
        <v>0.3833122634</v>
      </c>
      <c r="N3155" s="8">
        <f t="shared" si="5"/>
        <v>72</v>
      </c>
    </row>
    <row r="3156" ht="12.75" customHeight="1">
      <c r="A3156" s="7">
        <v>44656.0</v>
      </c>
      <c r="B3156" s="8" t="s">
        <v>3750</v>
      </c>
      <c r="C3156" s="8" t="s">
        <v>3751</v>
      </c>
      <c r="D3156" s="11">
        <v>1.133705678E10</v>
      </c>
      <c r="E3156" s="8" t="s">
        <v>20</v>
      </c>
      <c r="F3156" s="8" t="str">
        <f t="shared" si="1"/>
        <v>SELL</v>
      </c>
      <c r="G3156" s="12">
        <v>162.91954</v>
      </c>
      <c r="H3156" s="12">
        <v>1000.0</v>
      </c>
      <c r="I3156" s="16">
        <v>44727.0</v>
      </c>
      <c r="J3156" s="14">
        <v>123.261185</v>
      </c>
      <c r="K3156" s="14">
        <f t="shared" si="2"/>
        <v>756.5770502</v>
      </c>
      <c r="L3156" s="15">
        <f t="shared" si="3"/>
        <v>0.2434229498</v>
      </c>
      <c r="M3156" s="15">
        <f t="shared" si="4"/>
        <v>-0.2434229498</v>
      </c>
      <c r="N3156" s="8">
        <f t="shared" si="5"/>
        <v>71</v>
      </c>
    </row>
    <row r="3157" ht="12.75" customHeight="1">
      <c r="A3157" s="7">
        <v>44656.0</v>
      </c>
      <c r="B3157" s="8" t="s">
        <v>1799</v>
      </c>
      <c r="C3157" s="8" t="s">
        <v>1800</v>
      </c>
      <c r="D3157" s="11">
        <v>3.491441705E10</v>
      </c>
      <c r="E3157" s="8" t="s">
        <v>20</v>
      </c>
      <c r="F3157" s="8" t="str">
        <f t="shared" si="1"/>
        <v>SELL</v>
      </c>
      <c r="G3157" s="12">
        <v>84.971214</v>
      </c>
      <c r="H3157" s="12">
        <v>1000.0</v>
      </c>
      <c r="I3157" s="16">
        <v>44727.0</v>
      </c>
      <c r="J3157" s="14">
        <v>67.30574</v>
      </c>
      <c r="K3157" s="14">
        <f t="shared" si="2"/>
        <v>792.1004871</v>
      </c>
      <c r="L3157" s="15">
        <f t="shared" si="3"/>
        <v>0.2078995129</v>
      </c>
      <c r="M3157" s="15">
        <f t="shared" si="4"/>
        <v>-0.2078995129</v>
      </c>
      <c r="N3157" s="8">
        <f t="shared" si="5"/>
        <v>71</v>
      </c>
    </row>
    <row r="3158" ht="12.75" customHeight="1">
      <c r="A3158" s="7">
        <v>44656.0</v>
      </c>
      <c r="B3158" s="8" t="s">
        <v>376</v>
      </c>
      <c r="C3158" s="8" t="s">
        <v>377</v>
      </c>
      <c r="D3158" s="11">
        <v>3.992571118E10</v>
      </c>
      <c r="E3158" s="8" t="s">
        <v>20</v>
      </c>
      <c r="F3158" s="8" t="str">
        <f t="shared" si="1"/>
        <v>SELL</v>
      </c>
      <c r="G3158" s="12">
        <v>138.73</v>
      </c>
      <c r="H3158" s="12">
        <v>1000.0</v>
      </c>
      <c r="I3158" s="16">
        <v>44727.0</v>
      </c>
      <c r="J3158" s="14">
        <v>128.87</v>
      </c>
      <c r="K3158" s="14">
        <f t="shared" si="2"/>
        <v>928.9266921</v>
      </c>
      <c r="L3158" s="15">
        <f t="shared" si="3"/>
        <v>0.07107330786</v>
      </c>
      <c r="M3158" s="15">
        <f t="shared" si="4"/>
        <v>-0.07107330786</v>
      </c>
      <c r="N3158" s="8">
        <f t="shared" si="5"/>
        <v>71</v>
      </c>
    </row>
    <row r="3159" ht="12.75" customHeight="1">
      <c r="A3159" s="16">
        <v>44656.0</v>
      </c>
      <c r="B3159" s="8" t="s">
        <v>859</v>
      </c>
      <c r="C3159" s="8" t="s">
        <v>860</v>
      </c>
      <c r="D3159" s="11">
        <v>1.6103818E10</v>
      </c>
      <c r="E3159" s="17" t="s">
        <v>20</v>
      </c>
      <c r="F3159" s="18" t="str">
        <f t="shared" si="1"/>
        <v>SELL</v>
      </c>
      <c r="G3159" s="12">
        <v>44.709999</v>
      </c>
      <c r="H3159" s="12">
        <v>1000.0</v>
      </c>
      <c r="I3159" s="16">
        <v>44727.0</v>
      </c>
      <c r="J3159" s="14">
        <v>37.889999</v>
      </c>
      <c r="K3159" s="14">
        <f t="shared" si="2"/>
        <v>847.4614146</v>
      </c>
      <c r="L3159" s="15">
        <f t="shared" si="3"/>
        <v>0.1525385854</v>
      </c>
      <c r="M3159" s="15">
        <f t="shared" si="4"/>
        <v>-0.1525385854</v>
      </c>
      <c r="N3159" s="8">
        <f t="shared" si="5"/>
        <v>71</v>
      </c>
    </row>
    <row r="3160" ht="12.75" customHeight="1">
      <c r="A3160" s="7">
        <v>44657.0</v>
      </c>
      <c r="B3160" s="8" t="s">
        <v>3758</v>
      </c>
      <c r="C3160" s="8" t="s">
        <v>3759</v>
      </c>
      <c r="D3160" s="11">
        <v>1.403623819E10</v>
      </c>
      <c r="E3160" s="8" t="s">
        <v>20</v>
      </c>
      <c r="F3160" s="8" t="str">
        <f t="shared" si="1"/>
        <v>SELL</v>
      </c>
      <c r="G3160" s="12">
        <v>62.96</v>
      </c>
      <c r="H3160" s="12">
        <v>1000.0</v>
      </c>
      <c r="I3160" s="16">
        <v>44727.0</v>
      </c>
      <c r="J3160" s="14">
        <v>58.6</v>
      </c>
      <c r="K3160" s="14">
        <f t="shared" si="2"/>
        <v>930.7496823</v>
      </c>
      <c r="L3160" s="15">
        <f t="shared" si="3"/>
        <v>0.06925031766</v>
      </c>
      <c r="M3160" s="15">
        <f t="shared" si="4"/>
        <v>-0.06925031766</v>
      </c>
      <c r="N3160" s="8">
        <f t="shared" si="5"/>
        <v>70</v>
      </c>
    </row>
    <row r="3161" ht="12.75" customHeight="1">
      <c r="A3161" s="16">
        <v>44657.0</v>
      </c>
      <c r="B3161" s="8" t="s">
        <v>3762</v>
      </c>
      <c r="C3161" s="8" t="s">
        <v>3763</v>
      </c>
      <c r="D3161" s="11">
        <v>3.5542864896E10</v>
      </c>
      <c r="E3161" s="18" t="s">
        <v>24</v>
      </c>
      <c r="F3161" s="17" t="str">
        <f t="shared" si="1"/>
        <v>BUY</v>
      </c>
      <c r="G3161" s="12">
        <v>140.23</v>
      </c>
      <c r="H3161" s="12">
        <v>1000.0</v>
      </c>
      <c r="I3161" s="16">
        <v>44727.0</v>
      </c>
      <c r="J3161" s="14">
        <v>117.13</v>
      </c>
      <c r="K3161" s="14">
        <f t="shared" si="2"/>
        <v>835.2706268</v>
      </c>
      <c r="L3161" s="15">
        <f t="shared" si="3"/>
        <v>-0.1647293732</v>
      </c>
      <c r="M3161" s="15">
        <f t="shared" si="4"/>
        <v>0.1647293732</v>
      </c>
      <c r="N3161" s="8">
        <f t="shared" si="5"/>
        <v>70</v>
      </c>
    </row>
    <row r="3162" ht="12.75" customHeight="1">
      <c r="A3162" s="7">
        <v>44658.0</v>
      </c>
      <c r="B3162" s="8" t="s">
        <v>1279</v>
      </c>
      <c r="C3162" s="8" t="s">
        <v>1280</v>
      </c>
      <c r="D3162" s="11">
        <v>2.273853576E10</v>
      </c>
      <c r="E3162" s="8" t="s">
        <v>20</v>
      </c>
      <c r="F3162" s="8" t="str">
        <f t="shared" si="1"/>
        <v>SELL</v>
      </c>
      <c r="G3162" s="12">
        <v>101.55</v>
      </c>
      <c r="H3162" s="12">
        <v>1000.0</v>
      </c>
      <c r="I3162" s="16">
        <v>44727.0</v>
      </c>
      <c r="J3162" s="14">
        <v>80.25</v>
      </c>
      <c r="K3162" s="14">
        <f t="shared" si="2"/>
        <v>790.2511078</v>
      </c>
      <c r="L3162" s="15">
        <f t="shared" si="3"/>
        <v>0.2097488922</v>
      </c>
      <c r="M3162" s="15">
        <f t="shared" si="4"/>
        <v>-0.2097488922</v>
      </c>
      <c r="N3162" s="8">
        <f t="shared" si="5"/>
        <v>69</v>
      </c>
    </row>
    <row r="3163" ht="12.75" customHeight="1">
      <c r="A3163" s="7">
        <v>44659.0</v>
      </c>
      <c r="B3163" s="8" t="s">
        <v>372</v>
      </c>
      <c r="C3163" s="8" t="s">
        <v>373</v>
      </c>
      <c r="D3163" s="11">
        <v>2.6695412156E10</v>
      </c>
      <c r="E3163" s="8" t="s">
        <v>24</v>
      </c>
      <c r="F3163" s="8" t="str">
        <f t="shared" si="1"/>
        <v>BUY</v>
      </c>
      <c r="G3163" s="12">
        <v>36.662994</v>
      </c>
      <c r="H3163" s="12">
        <v>1000.0</v>
      </c>
      <c r="I3163" s="7">
        <v>44664.0</v>
      </c>
      <c r="J3163" s="14">
        <v>40.934021</v>
      </c>
      <c r="K3163" s="14">
        <f t="shared" si="2"/>
        <v>1116.494223</v>
      </c>
      <c r="L3163" s="15">
        <f t="shared" si="3"/>
        <v>0.116494223</v>
      </c>
      <c r="M3163" s="15">
        <f t="shared" si="4"/>
        <v>-0.116494223</v>
      </c>
      <c r="N3163" s="8">
        <f t="shared" si="5"/>
        <v>5</v>
      </c>
    </row>
    <row r="3164" ht="12.75" customHeight="1">
      <c r="A3164" s="7">
        <v>44659.0</v>
      </c>
      <c r="B3164" s="8" t="s">
        <v>119</v>
      </c>
      <c r="C3164" s="8" t="s">
        <v>120</v>
      </c>
      <c r="D3164" s="11">
        <v>4.32921712233E11</v>
      </c>
      <c r="E3164" s="8" t="s">
        <v>20</v>
      </c>
      <c r="F3164" s="8" t="str">
        <f t="shared" si="1"/>
        <v>SELL</v>
      </c>
      <c r="G3164" s="12">
        <v>128.289795</v>
      </c>
      <c r="H3164" s="12">
        <v>1000.0</v>
      </c>
      <c r="I3164" s="16">
        <v>44727.0</v>
      </c>
      <c r="J3164" s="14">
        <v>110.914108</v>
      </c>
      <c r="K3164" s="14">
        <f t="shared" si="2"/>
        <v>864.5590867</v>
      </c>
      <c r="L3164" s="15">
        <f t="shared" si="3"/>
        <v>0.1354409133</v>
      </c>
      <c r="M3164" s="15">
        <f t="shared" si="4"/>
        <v>-0.1354409133</v>
      </c>
      <c r="N3164" s="8">
        <f t="shared" si="5"/>
        <v>68</v>
      </c>
    </row>
    <row r="3165" ht="12.75" customHeight="1">
      <c r="A3165" s="7">
        <v>44662.0</v>
      </c>
      <c r="B3165" s="8" t="s">
        <v>66</v>
      </c>
      <c r="C3165" s="8" t="s">
        <v>67</v>
      </c>
      <c r="D3165" s="11">
        <v>2.744500935588E12</v>
      </c>
      <c r="E3165" s="8" t="s">
        <v>24</v>
      </c>
      <c r="F3165" s="8" t="str">
        <f t="shared" si="1"/>
        <v>BUY</v>
      </c>
      <c r="G3165" s="12">
        <v>164.3</v>
      </c>
      <c r="H3165" s="12">
        <v>1000.0</v>
      </c>
      <c r="I3165" s="16">
        <v>44663.0</v>
      </c>
      <c r="J3165" s="14">
        <v>166.2</v>
      </c>
      <c r="K3165" s="14">
        <f t="shared" si="2"/>
        <v>1011.564212</v>
      </c>
      <c r="L3165" s="15">
        <f t="shared" si="3"/>
        <v>0.01156421181</v>
      </c>
      <c r="M3165" s="15">
        <f t="shared" si="4"/>
        <v>-0.01156421181</v>
      </c>
      <c r="N3165" s="8">
        <f t="shared" si="5"/>
        <v>1</v>
      </c>
    </row>
    <row r="3166" ht="12.75" customHeight="1">
      <c r="A3166" s="7">
        <v>44662.0</v>
      </c>
      <c r="B3166" s="8" t="s">
        <v>275</v>
      </c>
      <c r="C3166" s="8" t="s">
        <v>276</v>
      </c>
      <c r="D3166" s="11">
        <v>1.5880479963E10</v>
      </c>
      <c r="E3166" s="8" t="s">
        <v>20</v>
      </c>
      <c r="F3166" s="8" t="str">
        <f t="shared" si="1"/>
        <v>SELL</v>
      </c>
      <c r="G3166" s="12">
        <v>177.300003</v>
      </c>
      <c r="H3166" s="12">
        <v>1000.0</v>
      </c>
      <c r="I3166" s="16">
        <v>44727.0</v>
      </c>
      <c r="J3166" s="14">
        <v>104.410004</v>
      </c>
      <c r="K3166" s="14">
        <f t="shared" si="2"/>
        <v>588.8889015</v>
      </c>
      <c r="L3166" s="15">
        <f t="shared" si="3"/>
        <v>0.4111110985</v>
      </c>
      <c r="M3166" s="15">
        <f t="shared" si="4"/>
        <v>-0.4111110985</v>
      </c>
      <c r="N3166" s="8">
        <f t="shared" si="5"/>
        <v>65</v>
      </c>
    </row>
    <row r="3167" ht="12.75" customHeight="1">
      <c r="A3167" s="7">
        <v>44662.0</v>
      </c>
      <c r="B3167" s="8" t="s">
        <v>878</v>
      </c>
      <c r="C3167" s="8" t="s">
        <v>879</v>
      </c>
      <c r="D3167" s="11">
        <v>4.4718414314E10</v>
      </c>
      <c r="E3167" s="8" t="s">
        <v>20</v>
      </c>
      <c r="F3167" s="8" t="str">
        <f t="shared" si="1"/>
        <v>SELL</v>
      </c>
      <c r="G3167" s="12">
        <v>217.92</v>
      </c>
      <c r="H3167" s="12">
        <v>1000.0</v>
      </c>
      <c r="I3167" s="16">
        <v>44727.0</v>
      </c>
      <c r="J3167" s="14">
        <v>201.53</v>
      </c>
      <c r="K3167" s="14">
        <f t="shared" si="2"/>
        <v>924.7889134</v>
      </c>
      <c r="L3167" s="15">
        <f t="shared" si="3"/>
        <v>0.07521108664</v>
      </c>
      <c r="M3167" s="15">
        <f t="shared" si="4"/>
        <v>-0.07521108664</v>
      </c>
      <c r="N3167" s="8">
        <f t="shared" si="5"/>
        <v>65</v>
      </c>
    </row>
    <row r="3168" ht="12.75" customHeight="1">
      <c r="A3168" s="7">
        <v>44662.0</v>
      </c>
      <c r="B3168" s="8" t="s">
        <v>179</v>
      </c>
      <c r="C3168" s="8" t="s">
        <v>180</v>
      </c>
      <c r="D3168" s="11">
        <v>7.25893281281E11</v>
      </c>
      <c r="E3168" s="8" t="s">
        <v>24</v>
      </c>
      <c r="F3168" s="8" t="str">
        <f t="shared" si="1"/>
        <v>BUY</v>
      </c>
      <c r="G3168" s="12">
        <v>216.460007</v>
      </c>
      <c r="H3168" s="12">
        <v>1000.0</v>
      </c>
      <c r="I3168" s="7">
        <v>44679.0</v>
      </c>
      <c r="J3168" s="14">
        <v>205.729996</v>
      </c>
      <c r="K3168" s="14">
        <f t="shared" si="2"/>
        <v>950.4295914</v>
      </c>
      <c r="L3168" s="15">
        <f t="shared" si="3"/>
        <v>-0.04957040863</v>
      </c>
      <c r="M3168" s="15">
        <f t="shared" si="4"/>
        <v>0.04957040863</v>
      </c>
      <c r="N3168" s="8">
        <f t="shared" si="5"/>
        <v>17</v>
      </c>
    </row>
    <row r="3169" ht="12.75" customHeight="1">
      <c r="A3169" s="7">
        <v>44662.0</v>
      </c>
      <c r="B3169" s="8" t="s">
        <v>775</v>
      </c>
      <c r="C3169" s="8" t="s">
        <v>776</v>
      </c>
      <c r="D3169" s="11">
        <v>7.65960664E10</v>
      </c>
      <c r="E3169" s="8" t="s">
        <v>20</v>
      </c>
      <c r="F3169" s="8" t="str">
        <f t="shared" si="1"/>
        <v>SELL</v>
      </c>
      <c r="G3169" s="12">
        <v>49.089832</v>
      </c>
      <c r="H3169" s="12">
        <v>1000.0</v>
      </c>
      <c r="I3169" s="16">
        <v>44727.0</v>
      </c>
      <c r="J3169" s="14">
        <v>41.975201</v>
      </c>
      <c r="K3169" s="14">
        <f t="shared" si="2"/>
        <v>855.0691516</v>
      </c>
      <c r="L3169" s="15">
        <f t="shared" si="3"/>
        <v>0.1449308484</v>
      </c>
      <c r="M3169" s="15">
        <f t="shared" si="4"/>
        <v>-0.1449308484</v>
      </c>
      <c r="N3169" s="8">
        <f t="shared" si="5"/>
        <v>65</v>
      </c>
    </row>
    <row r="3170" ht="12.75" customHeight="1">
      <c r="A3170" s="7">
        <v>44662.0</v>
      </c>
      <c r="B3170" s="8" t="s">
        <v>89</v>
      </c>
      <c r="C3170" s="8" t="s">
        <v>90</v>
      </c>
      <c r="D3170" s="11">
        <v>1.79830167494E11</v>
      </c>
      <c r="E3170" s="8" t="s">
        <v>24</v>
      </c>
      <c r="F3170" s="8" t="str">
        <f t="shared" si="1"/>
        <v>BUY</v>
      </c>
      <c r="G3170" s="12">
        <v>348.0</v>
      </c>
      <c r="H3170" s="12">
        <v>1000.0</v>
      </c>
      <c r="I3170" s="16">
        <v>44727.0</v>
      </c>
      <c r="J3170" s="14">
        <v>180.110001</v>
      </c>
      <c r="K3170" s="14">
        <f t="shared" si="2"/>
        <v>517.5574741</v>
      </c>
      <c r="L3170" s="15">
        <f t="shared" si="3"/>
        <v>-0.4824425259</v>
      </c>
      <c r="M3170" s="15">
        <f t="shared" si="4"/>
        <v>0.4824425259</v>
      </c>
      <c r="N3170" s="8">
        <f t="shared" si="5"/>
        <v>65</v>
      </c>
    </row>
    <row r="3171" ht="12.75" customHeight="1">
      <c r="A3171" s="7">
        <v>44662.0</v>
      </c>
      <c r="B3171" s="8" t="s">
        <v>662</v>
      </c>
      <c r="C3171" s="8" t="s">
        <v>663</v>
      </c>
      <c r="D3171" s="11">
        <v>3.627845788E10</v>
      </c>
      <c r="E3171" s="8" t="s">
        <v>20</v>
      </c>
      <c r="F3171" s="8" t="str">
        <f t="shared" si="1"/>
        <v>SELL</v>
      </c>
      <c r="G3171" s="12">
        <v>82.06189</v>
      </c>
      <c r="H3171" s="12">
        <v>1000.0</v>
      </c>
      <c r="I3171" s="16">
        <v>44727.0</v>
      </c>
      <c r="J3171" s="14">
        <v>78.254738</v>
      </c>
      <c r="K3171" s="14">
        <f t="shared" si="2"/>
        <v>953.606333</v>
      </c>
      <c r="L3171" s="15">
        <f t="shared" si="3"/>
        <v>0.04639366702</v>
      </c>
      <c r="M3171" s="15">
        <f t="shared" si="4"/>
        <v>-0.04639366702</v>
      </c>
      <c r="N3171" s="8">
        <f t="shared" si="5"/>
        <v>65</v>
      </c>
    </row>
    <row r="3172" ht="12.75" customHeight="1">
      <c r="A3172" s="7">
        <v>44663.0</v>
      </c>
      <c r="B3172" s="8" t="s">
        <v>66</v>
      </c>
      <c r="C3172" s="8" t="s">
        <v>67</v>
      </c>
      <c r="D3172" s="11">
        <v>2.744500935588E12</v>
      </c>
      <c r="E3172" s="8" t="s">
        <v>20</v>
      </c>
      <c r="F3172" s="8" t="str">
        <f t="shared" si="1"/>
        <v>SELL</v>
      </c>
      <c r="G3172" s="12">
        <v>166.2</v>
      </c>
      <c r="H3172" s="12">
        <v>1000.0</v>
      </c>
      <c r="I3172" s="16">
        <v>44727.0</v>
      </c>
      <c r="J3172" s="14">
        <v>134.44</v>
      </c>
      <c r="K3172" s="14">
        <f t="shared" si="2"/>
        <v>808.9049338</v>
      </c>
      <c r="L3172" s="15">
        <f t="shared" si="3"/>
        <v>0.1910950662</v>
      </c>
      <c r="M3172" s="15">
        <f t="shared" si="4"/>
        <v>-0.1910950662</v>
      </c>
      <c r="N3172" s="8">
        <f t="shared" si="5"/>
        <v>64</v>
      </c>
    </row>
    <row r="3173" ht="12.75" customHeight="1">
      <c r="A3173" s="7">
        <v>44663.0</v>
      </c>
      <c r="B3173" s="8" t="s">
        <v>1122</v>
      </c>
      <c r="C3173" s="8" t="s">
        <v>1123</v>
      </c>
      <c r="D3173" s="11">
        <v>3.4281984344E10</v>
      </c>
      <c r="E3173" s="8" t="s">
        <v>20</v>
      </c>
      <c r="F3173" s="8" t="str">
        <f t="shared" si="1"/>
        <v>SELL</v>
      </c>
      <c r="G3173" s="12">
        <v>45.276024</v>
      </c>
      <c r="H3173" s="12">
        <v>1000.0</v>
      </c>
      <c r="I3173" s="16">
        <v>44727.0</v>
      </c>
      <c r="J3173" s="14">
        <v>40.099144</v>
      </c>
      <c r="K3173" s="14">
        <f t="shared" si="2"/>
        <v>885.6595712</v>
      </c>
      <c r="L3173" s="15">
        <f t="shared" si="3"/>
        <v>0.1143404288</v>
      </c>
      <c r="M3173" s="15">
        <f t="shared" si="4"/>
        <v>-0.1143404288</v>
      </c>
      <c r="N3173" s="8">
        <f t="shared" si="5"/>
        <v>64</v>
      </c>
    </row>
    <row r="3174" ht="12.75" customHeight="1">
      <c r="A3174" s="16">
        <v>44663.0</v>
      </c>
      <c r="B3174" s="8" t="s">
        <v>380</v>
      </c>
      <c r="C3174" s="8" t="s">
        <v>381</v>
      </c>
      <c r="D3174" s="11">
        <v>6.82995534313E11</v>
      </c>
      <c r="E3174" s="17" t="s">
        <v>20</v>
      </c>
      <c r="F3174" s="18" t="str">
        <f t="shared" si="1"/>
        <v>SELL</v>
      </c>
      <c r="G3174" s="12">
        <v>328.983337</v>
      </c>
      <c r="H3174" s="12">
        <v>1000.0</v>
      </c>
      <c r="I3174" s="16">
        <v>44727.0</v>
      </c>
      <c r="J3174" s="14">
        <v>233.0</v>
      </c>
      <c r="K3174" s="14">
        <f t="shared" si="2"/>
        <v>708.2425576</v>
      </c>
      <c r="L3174" s="15">
        <f t="shared" si="3"/>
        <v>0.2917574424</v>
      </c>
      <c r="M3174" s="15">
        <f t="shared" si="4"/>
        <v>-0.2917574424</v>
      </c>
      <c r="N3174" s="8">
        <f t="shared" si="5"/>
        <v>64</v>
      </c>
    </row>
    <row r="3175" ht="12.75" customHeight="1">
      <c r="A3175" s="7">
        <v>44664.0</v>
      </c>
      <c r="B3175" s="8" t="s">
        <v>372</v>
      </c>
      <c r="C3175" s="8" t="s">
        <v>373</v>
      </c>
      <c r="D3175" s="11">
        <v>2.6695412156E10</v>
      </c>
      <c r="E3175" s="8" t="s">
        <v>20</v>
      </c>
      <c r="F3175" s="8" t="str">
        <f t="shared" si="1"/>
        <v>SELL</v>
      </c>
      <c r="G3175" s="12">
        <v>40.934021</v>
      </c>
      <c r="H3175" s="12">
        <v>1000.0</v>
      </c>
      <c r="I3175" s="16">
        <v>44727.0</v>
      </c>
      <c r="J3175" s="14">
        <v>31.893011</v>
      </c>
      <c r="K3175" s="14">
        <f t="shared" si="2"/>
        <v>779.1321307</v>
      </c>
      <c r="L3175" s="15">
        <f t="shared" si="3"/>
        <v>0.2208678693</v>
      </c>
      <c r="M3175" s="15">
        <f t="shared" si="4"/>
        <v>-0.2208678693</v>
      </c>
      <c r="N3175" s="8">
        <f t="shared" si="5"/>
        <v>63</v>
      </c>
    </row>
    <row r="3176" ht="12.75" customHeight="1">
      <c r="A3176" s="7">
        <v>44665.0</v>
      </c>
      <c r="B3176" s="8" t="s">
        <v>173</v>
      </c>
      <c r="C3176" s="8" t="s">
        <v>174</v>
      </c>
      <c r="D3176" s="11">
        <v>1.21670003777E11</v>
      </c>
      <c r="E3176" s="8" t="s">
        <v>20</v>
      </c>
      <c r="F3176" s="8" t="str">
        <f t="shared" si="1"/>
        <v>SELL</v>
      </c>
      <c r="G3176" s="12">
        <v>70.547318</v>
      </c>
      <c r="H3176" s="12">
        <v>1000.0</v>
      </c>
      <c r="I3176" s="7">
        <v>44665.0</v>
      </c>
      <c r="J3176" s="14">
        <v>70.547318</v>
      </c>
      <c r="K3176" s="14">
        <f t="shared" si="2"/>
        <v>1000</v>
      </c>
      <c r="L3176" s="15">
        <f t="shared" si="3"/>
        <v>0</v>
      </c>
      <c r="M3176" s="15">
        <f t="shared" si="4"/>
        <v>0</v>
      </c>
      <c r="N3176" s="8">
        <f t="shared" si="5"/>
        <v>0</v>
      </c>
    </row>
    <row r="3177" ht="12.75" customHeight="1">
      <c r="A3177" s="7">
        <v>44665.0</v>
      </c>
      <c r="B3177" s="8" t="s">
        <v>3778</v>
      </c>
      <c r="C3177" s="8" t="s">
        <v>3779</v>
      </c>
      <c r="D3177" s="11">
        <v>2.016033537E10</v>
      </c>
      <c r="E3177" s="8" t="s">
        <v>20</v>
      </c>
      <c r="F3177" s="8" t="str">
        <f t="shared" si="1"/>
        <v>SELL</v>
      </c>
      <c r="G3177" s="12">
        <v>35.305691</v>
      </c>
      <c r="H3177" s="12">
        <v>1000.0</v>
      </c>
      <c r="I3177" s="16">
        <v>44727.0</v>
      </c>
      <c r="J3177" s="14">
        <v>32.567116</v>
      </c>
      <c r="K3177" s="14">
        <f t="shared" si="2"/>
        <v>922.432477</v>
      </c>
      <c r="L3177" s="15">
        <f t="shared" si="3"/>
        <v>0.07756752304</v>
      </c>
      <c r="M3177" s="15">
        <f t="shared" si="4"/>
        <v>-0.07756752304</v>
      </c>
      <c r="N3177" s="8">
        <f t="shared" si="5"/>
        <v>62</v>
      </c>
    </row>
    <row r="3178" ht="12.75" customHeight="1">
      <c r="A3178" s="7">
        <v>44665.0</v>
      </c>
      <c r="B3178" s="8" t="s">
        <v>922</v>
      </c>
      <c r="C3178" s="8" t="s">
        <v>923</v>
      </c>
      <c r="D3178" s="11">
        <v>4.0678810184E10</v>
      </c>
      <c r="E3178" s="8" t="s">
        <v>20</v>
      </c>
      <c r="F3178" s="8" t="str">
        <f t="shared" si="1"/>
        <v>SELL</v>
      </c>
      <c r="G3178" s="12">
        <v>59.627369</v>
      </c>
      <c r="H3178" s="12">
        <v>1000.0</v>
      </c>
      <c r="I3178" s="16">
        <v>44727.0</v>
      </c>
      <c r="J3178" s="14">
        <v>48.31823</v>
      </c>
      <c r="K3178" s="14">
        <f t="shared" si="2"/>
        <v>810.3364413</v>
      </c>
      <c r="L3178" s="15">
        <f t="shared" si="3"/>
        <v>0.1896635587</v>
      </c>
      <c r="M3178" s="15">
        <f t="shared" si="4"/>
        <v>-0.1896635587</v>
      </c>
      <c r="N3178" s="8">
        <f t="shared" si="5"/>
        <v>62</v>
      </c>
    </row>
    <row r="3179" ht="12.75" customHeight="1">
      <c r="A3179" s="7">
        <v>44665.0</v>
      </c>
      <c r="B3179" s="8" t="s">
        <v>820</v>
      </c>
      <c r="C3179" s="8" t="s">
        <v>821</v>
      </c>
      <c r="D3179" s="11">
        <v>1.30507429E10</v>
      </c>
      <c r="E3179" s="8" t="s">
        <v>24</v>
      </c>
      <c r="F3179" s="8" t="str">
        <f t="shared" si="1"/>
        <v>BUY</v>
      </c>
      <c r="G3179" s="12">
        <v>91.790001</v>
      </c>
      <c r="H3179" s="12">
        <v>1000.0</v>
      </c>
      <c r="I3179" s="16">
        <v>44727.0</v>
      </c>
      <c r="J3179" s="14">
        <v>91.540001</v>
      </c>
      <c r="K3179" s="14">
        <f t="shared" si="2"/>
        <v>997.2763918</v>
      </c>
      <c r="L3179" s="15">
        <f t="shared" si="3"/>
        <v>-0.002723608207</v>
      </c>
      <c r="M3179" s="15">
        <f t="shared" si="4"/>
        <v>0.002723608207</v>
      </c>
      <c r="N3179" s="8">
        <f t="shared" si="5"/>
        <v>62</v>
      </c>
    </row>
    <row r="3180" ht="12.75" customHeight="1">
      <c r="A3180" s="16">
        <v>44665.0</v>
      </c>
      <c r="B3180" s="8" t="s">
        <v>527</v>
      </c>
      <c r="C3180" s="8" t="s">
        <v>528</v>
      </c>
      <c r="D3180" s="11">
        <v>3.719620674E10</v>
      </c>
      <c r="E3180" s="17" t="s">
        <v>20</v>
      </c>
      <c r="F3180" s="18" t="str">
        <f t="shared" si="1"/>
        <v>SELL</v>
      </c>
      <c r="G3180" s="12">
        <v>179.351212</v>
      </c>
      <c r="H3180" s="12">
        <v>1000.0</v>
      </c>
      <c r="I3180" s="16">
        <v>44727.0</v>
      </c>
      <c r="J3180" s="14">
        <v>162.003601</v>
      </c>
      <c r="K3180" s="14">
        <f t="shared" si="2"/>
        <v>903.2757526</v>
      </c>
      <c r="L3180" s="15">
        <f t="shared" si="3"/>
        <v>0.09672424739</v>
      </c>
      <c r="M3180" s="15">
        <f t="shared" si="4"/>
        <v>-0.09672424739</v>
      </c>
      <c r="N3180" s="8">
        <f t="shared" si="5"/>
        <v>62</v>
      </c>
    </row>
    <row r="3181" ht="12.75" customHeight="1">
      <c r="A3181" s="16">
        <v>44665.0</v>
      </c>
      <c r="B3181" s="8" t="s">
        <v>2333</v>
      </c>
      <c r="C3181" s="8" t="s">
        <v>2334</v>
      </c>
      <c r="D3181" s="11">
        <v>1.517642E10</v>
      </c>
      <c r="E3181" s="17" t="s">
        <v>20</v>
      </c>
      <c r="F3181" s="18" t="str">
        <f t="shared" si="1"/>
        <v>SELL</v>
      </c>
      <c r="G3181" s="12">
        <v>68.549774</v>
      </c>
      <c r="H3181" s="12">
        <v>1000.0</v>
      </c>
      <c r="I3181" s="16">
        <v>44727.0</v>
      </c>
      <c r="J3181" s="14">
        <v>61.268497</v>
      </c>
      <c r="K3181" s="14">
        <f t="shared" si="2"/>
        <v>893.781167</v>
      </c>
      <c r="L3181" s="15">
        <f t="shared" si="3"/>
        <v>0.106218833</v>
      </c>
      <c r="M3181" s="15">
        <f t="shared" si="4"/>
        <v>-0.106218833</v>
      </c>
      <c r="N3181" s="8">
        <f t="shared" si="5"/>
        <v>62</v>
      </c>
    </row>
    <row r="3182" ht="12.75" customHeight="1">
      <c r="A3182" s="16">
        <v>44665.0</v>
      </c>
      <c r="B3182" s="8" t="s">
        <v>2592</v>
      </c>
      <c r="C3182" s="8" t="s">
        <v>2593</v>
      </c>
      <c r="D3182" s="11">
        <v>1.9724256923E10</v>
      </c>
      <c r="E3182" s="17" t="s">
        <v>20</v>
      </c>
      <c r="F3182" s="18" t="str">
        <f t="shared" si="1"/>
        <v>SELL</v>
      </c>
      <c r="G3182" s="12">
        <v>110.309998</v>
      </c>
      <c r="H3182" s="12">
        <v>1000.0</v>
      </c>
      <c r="I3182" s="16">
        <v>44727.0</v>
      </c>
      <c r="J3182" s="14">
        <v>112.93</v>
      </c>
      <c r="K3182" s="14">
        <f t="shared" si="2"/>
        <v>1023.751265</v>
      </c>
      <c r="L3182" s="15">
        <f t="shared" si="3"/>
        <v>-0.02375126505</v>
      </c>
      <c r="M3182" s="15">
        <f t="shared" si="4"/>
        <v>0.02375126505</v>
      </c>
      <c r="N3182" s="8">
        <f t="shared" si="5"/>
        <v>62</v>
      </c>
    </row>
    <row r="3183" ht="12.75" customHeight="1">
      <c r="A3183" s="7">
        <v>44670.0</v>
      </c>
      <c r="B3183" s="8" t="s">
        <v>3782</v>
      </c>
      <c r="C3183" s="8" t="s">
        <v>3783</v>
      </c>
      <c r="D3183" s="11">
        <v>1.0641854289E10</v>
      </c>
      <c r="E3183" s="8" t="s">
        <v>20</v>
      </c>
      <c r="F3183" s="8" t="str">
        <f t="shared" si="1"/>
        <v>SELL</v>
      </c>
      <c r="G3183" s="12">
        <v>44.65</v>
      </c>
      <c r="H3183" s="12">
        <v>1000.0</v>
      </c>
      <c r="I3183" s="16">
        <v>44727.0</v>
      </c>
      <c r="J3183" s="14">
        <v>40.03</v>
      </c>
      <c r="K3183" s="14">
        <f t="shared" si="2"/>
        <v>896.5285554</v>
      </c>
      <c r="L3183" s="15">
        <f t="shared" si="3"/>
        <v>0.1034714446</v>
      </c>
      <c r="M3183" s="15">
        <f t="shared" si="4"/>
        <v>-0.1034714446</v>
      </c>
      <c r="N3183" s="8">
        <f t="shared" si="5"/>
        <v>57</v>
      </c>
    </row>
    <row r="3184" ht="12.75" customHeight="1">
      <c r="A3184" s="16">
        <v>44670.0</v>
      </c>
      <c r="B3184" s="8" t="s">
        <v>1317</v>
      </c>
      <c r="C3184" s="8" t="s">
        <v>1318</v>
      </c>
      <c r="D3184" s="11">
        <v>5.3403116733E10</v>
      </c>
      <c r="E3184" s="17" t="s">
        <v>20</v>
      </c>
      <c r="F3184" s="18" t="str">
        <f t="shared" si="1"/>
        <v>SELL</v>
      </c>
      <c r="G3184" s="12">
        <v>16.85</v>
      </c>
      <c r="H3184" s="12">
        <v>1000.0</v>
      </c>
      <c r="I3184" s="16">
        <v>44727.0</v>
      </c>
      <c r="J3184" s="14">
        <v>14.61</v>
      </c>
      <c r="K3184" s="14">
        <f t="shared" si="2"/>
        <v>867.0623145</v>
      </c>
      <c r="L3184" s="15">
        <f t="shared" si="3"/>
        <v>0.1329376855</v>
      </c>
      <c r="M3184" s="15">
        <f t="shared" si="4"/>
        <v>-0.1329376855</v>
      </c>
      <c r="N3184" s="8">
        <f t="shared" si="5"/>
        <v>57</v>
      </c>
    </row>
    <row r="3185" ht="12.75" customHeight="1">
      <c r="A3185" s="7">
        <v>44671.0</v>
      </c>
      <c r="B3185" s="8" t="s">
        <v>2013</v>
      </c>
      <c r="C3185" s="8" t="s">
        <v>1954</v>
      </c>
      <c r="D3185" s="11">
        <v>1.478444773E10</v>
      </c>
      <c r="E3185" s="8" t="s">
        <v>20</v>
      </c>
      <c r="F3185" s="8" t="str">
        <f t="shared" si="1"/>
        <v>SELL</v>
      </c>
      <c r="G3185" s="12">
        <v>124.639999</v>
      </c>
      <c r="H3185" s="12">
        <v>1000.0</v>
      </c>
      <c r="I3185" s="16">
        <v>44727.0</v>
      </c>
      <c r="J3185" s="14">
        <v>90.879997</v>
      </c>
      <c r="K3185" s="14">
        <f t="shared" si="2"/>
        <v>729.1399048</v>
      </c>
      <c r="L3185" s="15">
        <f t="shared" si="3"/>
        <v>0.2708600952</v>
      </c>
      <c r="M3185" s="15">
        <f t="shared" si="4"/>
        <v>-0.2708600952</v>
      </c>
      <c r="N3185" s="8">
        <f t="shared" si="5"/>
        <v>56</v>
      </c>
    </row>
    <row r="3186" ht="12.75" customHeight="1">
      <c r="A3186" s="7">
        <v>44671.0</v>
      </c>
      <c r="B3186" s="8" t="s">
        <v>869</v>
      </c>
      <c r="C3186" s="8" t="s">
        <v>870</v>
      </c>
      <c r="D3186" s="11">
        <v>2.12208193828E11</v>
      </c>
      <c r="E3186" s="8" t="s">
        <v>24</v>
      </c>
      <c r="F3186" s="8" t="str">
        <f t="shared" si="1"/>
        <v>BUY</v>
      </c>
      <c r="G3186" s="12">
        <v>66.95</v>
      </c>
      <c r="H3186" s="12">
        <v>1000.0</v>
      </c>
      <c r="I3186" s="16">
        <v>44727.0</v>
      </c>
      <c r="J3186" s="14">
        <v>58.9</v>
      </c>
      <c r="K3186" s="14">
        <f t="shared" si="2"/>
        <v>879.7610157</v>
      </c>
      <c r="L3186" s="15">
        <f t="shared" si="3"/>
        <v>-0.1202389843</v>
      </c>
      <c r="M3186" s="15">
        <f t="shared" si="4"/>
        <v>0.1202389843</v>
      </c>
      <c r="N3186" s="8">
        <f t="shared" si="5"/>
        <v>56</v>
      </c>
    </row>
    <row r="3187" ht="12.75" customHeight="1">
      <c r="A3187" s="7">
        <v>44671.0</v>
      </c>
      <c r="B3187" s="8" t="s">
        <v>3784</v>
      </c>
      <c r="C3187" s="8" t="s">
        <v>3785</v>
      </c>
      <c r="D3187" s="11">
        <v>3.5600258436E10</v>
      </c>
      <c r="E3187" s="8" t="s">
        <v>24</v>
      </c>
      <c r="F3187" s="8" t="str">
        <f t="shared" si="1"/>
        <v>BUY</v>
      </c>
      <c r="G3187" s="12">
        <v>34.217617</v>
      </c>
      <c r="H3187" s="12">
        <v>1000.0</v>
      </c>
      <c r="I3187" s="16">
        <v>44727.0</v>
      </c>
      <c r="J3187" s="14">
        <v>30.890522</v>
      </c>
      <c r="K3187" s="14">
        <f t="shared" si="2"/>
        <v>902.766607</v>
      </c>
      <c r="L3187" s="15">
        <f t="shared" si="3"/>
        <v>-0.09723339296</v>
      </c>
      <c r="M3187" s="15">
        <f t="shared" si="4"/>
        <v>0.09723339296</v>
      </c>
      <c r="N3187" s="8">
        <f t="shared" si="5"/>
        <v>56</v>
      </c>
    </row>
    <row r="3188" ht="12.75" customHeight="1">
      <c r="A3188" s="16">
        <v>44671.0</v>
      </c>
      <c r="B3188" s="8" t="s">
        <v>970</v>
      </c>
      <c r="C3188" s="8" t="s">
        <v>971</v>
      </c>
      <c r="D3188" s="11">
        <v>5.6472775158E10</v>
      </c>
      <c r="E3188" s="18" t="s">
        <v>24</v>
      </c>
      <c r="F3188" s="17" t="str">
        <f t="shared" si="1"/>
        <v>BUY</v>
      </c>
      <c r="G3188" s="12">
        <v>49.913006</v>
      </c>
      <c r="H3188" s="12">
        <v>1000.0</v>
      </c>
      <c r="I3188" s="16">
        <v>44727.0</v>
      </c>
      <c r="J3188" s="14">
        <v>43.618607</v>
      </c>
      <c r="K3188" s="14">
        <f t="shared" si="2"/>
        <v>873.8926083</v>
      </c>
      <c r="L3188" s="15">
        <f t="shared" si="3"/>
        <v>-0.1261073917</v>
      </c>
      <c r="M3188" s="15">
        <f t="shared" si="4"/>
        <v>0.1261073917</v>
      </c>
      <c r="N3188" s="8">
        <f t="shared" si="5"/>
        <v>56</v>
      </c>
    </row>
    <row r="3189" ht="12.75" customHeight="1">
      <c r="A3189" s="7">
        <v>44672.0</v>
      </c>
      <c r="B3189" s="8" t="s">
        <v>16</v>
      </c>
      <c r="C3189" s="8" t="s">
        <v>17</v>
      </c>
      <c r="D3189" s="11">
        <v>1.41375537264E11</v>
      </c>
      <c r="E3189" s="8" t="s">
        <v>20</v>
      </c>
      <c r="F3189" s="8" t="str">
        <f t="shared" si="1"/>
        <v>SELL</v>
      </c>
      <c r="G3189" s="12">
        <v>224.906815</v>
      </c>
      <c r="H3189" s="12">
        <v>1000.0</v>
      </c>
      <c r="I3189" s="16">
        <v>44727.0</v>
      </c>
      <c r="J3189" s="14">
        <v>200.167648</v>
      </c>
      <c r="K3189" s="14">
        <f t="shared" si="2"/>
        <v>890.0025906</v>
      </c>
      <c r="L3189" s="15">
        <f t="shared" si="3"/>
        <v>0.1099974094</v>
      </c>
      <c r="M3189" s="15">
        <f t="shared" si="4"/>
        <v>-0.1099974094</v>
      </c>
      <c r="N3189" s="8">
        <f t="shared" si="5"/>
        <v>55</v>
      </c>
    </row>
    <row r="3190" ht="12.75" customHeight="1">
      <c r="A3190" s="7">
        <v>44672.0</v>
      </c>
      <c r="B3190" s="8" t="s">
        <v>994</v>
      </c>
      <c r="C3190" s="8" t="s">
        <v>995</v>
      </c>
      <c r="D3190" s="11">
        <v>4.2290881167E10</v>
      </c>
      <c r="E3190" s="8" t="s">
        <v>20</v>
      </c>
      <c r="F3190" s="8" t="str">
        <f t="shared" si="1"/>
        <v>SELL</v>
      </c>
      <c r="G3190" s="12">
        <v>172.16217</v>
      </c>
      <c r="H3190" s="12">
        <v>1000.0</v>
      </c>
      <c r="I3190" s="16">
        <v>44727.0</v>
      </c>
      <c r="J3190" s="14">
        <v>114.186501</v>
      </c>
      <c r="K3190" s="14">
        <f t="shared" si="2"/>
        <v>663.2496616</v>
      </c>
      <c r="L3190" s="15">
        <f t="shared" si="3"/>
        <v>0.3367503384</v>
      </c>
      <c r="M3190" s="15">
        <f t="shared" si="4"/>
        <v>-0.3367503384</v>
      </c>
      <c r="N3190" s="8">
        <f t="shared" si="5"/>
        <v>55</v>
      </c>
    </row>
    <row r="3191" ht="12.75" customHeight="1">
      <c r="A3191" s="7">
        <v>44672.0</v>
      </c>
      <c r="B3191" s="8" t="s">
        <v>3790</v>
      </c>
      <c r="C3191" s="8" t="s">
        <v>3791</v>
      </c>
      <c r="D3191" s="11">
        <v>1.0687918605E10</v>
      </c>
      <c r="E3191" s="8" t="s">
        <v>20</v>
      </c>
      <c r="F3191" s="8" t="str">
        <f t="shared" si="1"/>
        <v>SELL</v>
      </c>
      <c r="G3191" s="12">
        <v>190.899994</v>
      </c>
      <c r="H3191" s="12">
        <v>1000.0</v>
      </c>
      <c r="I3191" s="16">
        <v>44727.0</v>
      </c>
      <c r="J3191" s="14">
        <v>164.320007</v>
      </c>
      <c r="K3191" s="14">
        <f t="shared" si="2"/>
        <v>860.764862</v>
      </c>
      <c r="L3191" s="15">
        <f t="shared" si="3"/>
        <v>0.139235138</v>
      </c>
      <c r="M3191" s="15">
        <f t="shared" si="4"/>
        <v>-0.139235138</v>
      </c>
      <c r="N3191" s="8">
        <f t="shared" si="5"/>
        <v>55</v>
      </c>
    </row>
    <row r="3192" ht="12.75" customHeight="1">
      <c r="A3192" s="16">
        <v>44672.0</v>
      </c>
      <c r="B3192" s="8" t="s">
        <v>836</v>
      </c>
      <c r="C3192" s="8" t="s">
        <v>837</v>
      </c>
      <c r="D3192" s="11">
        <v>1.0735109466E10</v>
      </c>
      <c r="E3192" s="18" t="s">
        <v>24</v>
      </c>
      <c r="F3192" s="17" t="str">
        <f t="shared" si="1"/>
        <v>BUY</v>
      </c>
      <c r="G3192" s="12">
        <v>124.839996</v>
      </c>
      <c r="H3192" s="12">
        <v>1000.0</v>
      </c>
      <c r="I3192" s="16">
        <v>44727.0</v>
      </c>
      <c r="J3192" s="14">
        <v>85.160004</v>
      </c>
      <c r="K3192" s="14">
        <f t="shared" si="2"/>
        <v>682.1532099</v>
      </c>
      <c r="L3192" s="15">
        <f t="shared" si="3"/>
        <v>-0.3178467901</v>
      </c>
      <c r="M3192" s="15">
        <f t="shared" si="4"/>
        <v>0.3178467901</v>
      </c>
      <c r="N3192" s="8">
        <f t="shared" si="5"/>
        <v>55</v>
      </c>
    </row>
    <row r="3193" ht="12.75" customHeight="1">
      <c r="A3193" s="7">
        <v>44679.0</v>
      </c>
      <c r="B3193" s="8" t="s">
        <v>179</v>
      </c>
      <c r="C3193" s="8" t="s">
        <v>180</v>
      </c>
      <c r="D3193" s="11">
        <v>7.25893281281E11</v>
      </c>
      <c r="E3193" s="8" t="s">
        <v>20</v>
      </c>
      <c r="F3193" s="8" t="str">
        <f t="shared" si="1"/>
        <v>SELL</v>
      </c>
      <c r="G3193" s="12">
        <v>205.729996</v>
      </c>
      <c r="H3193" s="12">
        <v>1000.0</v>
      </c>
      <c r="I3193" s="16">
        <v>44727.0</v>
      </c>
      <c r="J3193" s="14">
        <v>169.350006</v>
      </c>
      <c r="K3193" s="14">
        <f t="shared" si="2"/>
        <v>823.1663311</v>
      </c>
      <c r="L3193" s="15">
        <f t="shared" si="3"/>
        <v>0.1768336689</v>
      </c>
      <c r="M3193" s="15">
        <f t="shared" si="4"/>
        <v>-0.1768336689</v>
      </c>
      <c r="N3193" s="8">
        <f t="shared" si="5"/>
        <v>48</v>
      </c>
    </row>
    <row r="3194" ht="12.75" customHeight="1">
      <c r="A3194" s="7">
        <v>44683.0</v>
      </c>
      <c r="B3194" s="8" t="s">
        <v>44</v>
      </c>
      <c r="C3194" s="8" t="s">
        <v>45</v>
      </c>
      <c r="D3194" s="11">
        <v>5.517271672E10</v>
      </c>
      <c r="E3194" s="8" t="s">
        <v>20</v>
      </c>
      <c r="F3194" s="8" t="str">
        <f t="shared" si="1"/>
        <v>SELL</v>
      </c>
      <c r="G3194" s="12">
        <v>137.392792</v>
      </c>
      <c r="H3194" s="12">
        <v>1000.0</v>
      </c>
      <c r="I3194" s="16">
        <v>44727.0</v>
      </c>
      <c r="J3194" s="14">
        <v>127.767014</v>
      </c>
      <c r="K3194" s="14">
        <f t="shared" si="2"/>
        <v>929.9397162</v>
      </c>
      <c r="L3194" s="15">
        <f t="shared" si="3"/>
        <v>0.0700602838</v>
      </c>
      <c r="M3194" s="15">
        <f t="shared" si="4"/>
        <v>-0.0700602838</v>
      </c>
      <c r="N3194" s="8">
        <f t="shared" si="5"/>
        <v>44</v>
      </c>
    </row>
    <row r="3195" ht="12.75" customHeight="1">
      <c r="A3195" s="7">
        <v>44684.0</v>
      </c>
      <c r="B3195" s="8" t="s">
        <v>783</v>
      </c>
      <c r="C3195" s="8" t="s">
        <v>784</v>
      </c>
      <c r="D3195" s="11">
        <v>1.00443452698E11</v>
      </c>
      <c r="E3195" s="8" t="s">
        <v>20</v>
      </c>
      <c r="F3195" s="8" t="str">
        <f t="shared" si="1"/>
        <v>SELL</v>
      </c>
      <c r="G3195" s="12">
        <v>17.898727</v>
      </c>
      <c r="H3195" s="12">
        <v>1000.0</v>
      </c>
      <c r="I3195" s="7">
        <v>44693.0</v>
      </c>
      <c r="J3195" s="14">
        <v>18.25985</v>
      </c>
      <c r="K3195" s="14">
        <f t="shared" si="2"/>
        <v>1020.175904</v>
      </c>
      <c r="L3195" s="15">
        <f t="shared" si="3"/>
        <v>-0.02017590413</v>
      </c>
      <c r="M3195" s="15">
        <f t="shared" si="4"/>
        <v>0.02017590413</v>
      </c>
      <c r="N3195" s="8">
        <f t="shared" si="5"/>
        <v>9</v>
      </c>
    </row>
    <row r="3196" ht="12.75" customHeight="1">
      <c r="A3196" s="7">
        <v>44690.0</v>
      </c>
      <c r="B3196" s="8" t="s">
        <v>1427</v>
      </c>
      <c r="C3196" s="8" t="s">
        <v>1428</v>
      </c>
      <c r="D3196" s="11">
        <v>6.1823261389E10</v>
      </c>
      <c r="E3196" s="8" t="s">
        <v>24</v>
      </c>
      <c r="F3196" s="8" t="str">
        <f t="shared" si="1"/>
        <v>BUY</v>
      </c>
      <c r="G3196" s="12">
        <v>2.644888</v>
      </c>
      <c r="H3196" s="12">
        <v>1000.0</v>
      </c>
      <c r="I3196" s="16">
        <v>44727.0</v>
      </c>
      <c r="J3196" s="14">
        <v>2.702595</v>
      </c>
      <c r="K3196" s="14">
        <f t="shared" si="2"/>
        <v>1021.818315</v>
      </c>
      <c r="L3196" s="15">
        <f t="shared" si="3"/>
        <v>0.02181831518</v>
      </c>
      <c r="M3196" s="15">
        <f t="shared" si="4"/>
        <v>-0.02181831518</v>
      </c>
      <c r="N3196" s="8">
        <f t="shared" si="5"/>
        <v>37</v>
      </c>
    </row>
    <row r="3197" ht="12.75" customHeight="1">
      <c r="A3197" s="7">
        <v>44691.0</v>
      </c>
      <c r="B3197" s="8" t="s">
        <v>1471</v>
      </c>
      <c r="C3197" s="8" t="s">
        <v>1472</v>
      </c>
      <c r="D3197" s="11">
        <v>1.2077623805E10</v>
      </c>
      <c r="E3197" s="8" t="s">
        <v>20</v>
      </c>
      <c r="F3197" s="8" t="str">
        <f t="shared" si="1"/>
        <v>SELL</v>
      </c>
      <c r="G3197" s="12">
        <v>65.104149</v>
      </c>
      <c r="H3197" s="12">
        <v>1000.0</v>
      </c>
      <c r="I3197" s="16">
        <v>44727.0</v>
      </c>
      <c r="J3197" s="14">
        <v>63.768623</v>
      </c>
      <c r="K3197" s="14">
        <f t="shared" si="2"/>
        <v>979.4863151</v>
      </c>
      <c r="L3197" s="15">
        <f t="shared" si="3"/>
        <v>0.02051368493</v>
      </c>
      <c r="M3197" s="15">
        <f t="shared" si="4"/>
        <v>-0.02051368493</v>
      </c>
      <c r="N3197" s="8">
        <f t="shared" si="5"/>
        <v>36</v>
      </c>
    </row>
    <row r="3198" ht="12.75" customHeight="1">
      <c r="A3198" s="7">
        <v>44691.0</v>
      </c>
      <c r="B3198" s="8" t="s">
        <v>3804</v>
      </c>
      <c r="C3198" s="8" t="s">
        <v>3805</v>
      </c>
      <c r="D3198" s="11">
        <v>1.1663017805E10</v>
      </c>
      <c r="E3198" s="8" t="s">
        <v>24</v>
      </c>
      <c r="F3198" s="8" t="str">
        <f t="shared" si="1"/>
        <v>BUY</v>
      </c>
      <c r="G3198" s="12">
        <v>69.540001</v>
      </c>
      <c r="H3198" s="12">
        <v>1000.0</v>
      </c>
      <c r="I3198" s="16">
        <v>44727.0</v>
      </c>
      <c r="J3198" s="14">
        <v>64.540001</v>
      </c>
      <c r="K3198" s="14">
        <f t="shared" si="2"/>
        <v>928.0989369</v>
      </c>
      <c r="L3198" s="15">
        <f t="shared" si="3"/>
        <v>-0.0719010631</v>
      </c>
      <c r="M3198" s="15">
        <f t="shared" si="4"/>
        <v>0.0719010631</v>
      </c>
      <c r="N3198" s="8">
        <f t="shared" si="5"/>
        <v>36</v>
      </c>
    </row>
    <row r="3199" ht="12.75" customHeight="1">
      <c r="A3199" s="7">
        <v>44692.0</v>
      </c>
      <c r="B3199" s="8" t="s">
        <v>121</v>
      </c>
      <c r="C3199" s="8" t="s">
        <v>122</v>
      </c>
      <c r="D3199" s="11">
        <v>6.7681050569E10</v>
      </c>
      <c r="E3199" s="8" t="s">
        <v>24</v>
      </c>
      <c r="F3199" s="8" t="str">
        <f t="shared" si="1"/>
        <v>BUY</v>
      </c>
      <c r="G3199" s="12">
        <v>49.27</v>
      </c>
      <c r="H3199" s="12">
        <v>1000.0</v>
      </c>
      <c r="I3199" s="16">
        <v>44727.0</v>
      </c>
      <c r="J3199" s="14">
        <v>47.99</v>
      </c>
      <c r="K3199" s="14">
        <f t="shared" si="2"/>
        <v>974.0207023</v>
      </c>
      <c r="L3199" s="15">
        <f t="shared" si="3"/>
        <v>-0.02597929775</v>
      </c>
      <c r="M3199" s="15">
        <f t="shared" si="4"/>
        <v>0.02597929775</v>
      </c>
      <c r="N3199" s="8">
        <f t="shared" si="5"/>
        <v>35</v>
      </c>
    </row>
    <row r="3200" ht="12.75" customHeight="1">
      <c r="A3200" s="7">
        <v>44692.0</v>
      </c>
      <c r="B3200" s="8" t="s">
        <v>3234</v>
      </c>
      <c r="C3200" s="8" t="s">
        <v>3235</v>
      </c>
      <c r="D3200" s="11">
        <v>1.6799834943E10</v>
      </c>
      <c r="E3200" s="8" t="s">
        <v>20</v>
      </c>
      <c r="F3200" s="8" t="str">
        <f t="shared" si="1"/>
        <v>SELL</v>
      </c>
      <c r="G3200" s="12">
        <v>23.969999</v>
      </c>
      <c r="H3200" s="12">
        <v>1000.0</v>
      </c>
      <c r="I3200" s="7">
        <v>44712.0</v>
      </c>
      <c r="J3200" s="14">
        <v>29.940001</v>
      </c>
      <c r="K3200" s="14">
        <f t="shared" si="2"/>
        <v>1249.06142</v>
      </c>
      <c r="L3200" s="15">
        <f t="shared" si="3"/>
        <v>-0.2490614205</v>
      </c>
      <c r="M3200" s="15">
        <f t="shared" si="4"/>
        <v>0.2490614205</v>
      </c>
      <c r="N3200" s="8">
        <f t="shared" si="5"/>
        <v>20</v>
      </c>
    </row>
    <row r="3201" ht="12.75" customHeight="1">
      <c r="A3201" s="7">
        <v>44693.0</v>
      </c>
      <c r="B3201" s="8" t="s">
        <v>783</v>
      </c>
      <c r="C3201" s="8" t="s">
        <v>784</v>
      </c>
      <c r="D3201" s="11">
        <v>1.00443452698E11</v>
      </c>
      <c r="E3201" s="8" t="s">
        <v>24</v>
      </c>
      <c r="F3201" s="8" t="str">
        <f t="shared" si="1"/>
        <v>BUY</v>
      </c>
      <c r="G3201" s="12">
        <v>18.25985</v>
      </c>
      <c r="H3201" s="12">
        <v>1000.0</v>
      </c>
      <c r="I3201" s="7">
        <v>44713.0</v>
      </c>
      <c r="J3201" s="14">
        <v>19.648785</v>
      </c>
      <c r="K3201" s="14">
        <f t="shared" si="2"/>
        <v>1076.064973</v>
      </c>
      <c r="L3201" s="15">
        <f t="shared" si="3"/>
        <v>0.07606497315</v>
      </c>
      <c r="M3201" s="15">
        <f t="shared" si="4"/>
        <v>-0.07606497315</v>
      </c>
      <c r="N3201" s="8">
        <f t="shared" si="5"/>
        <v>20</v>
      </c>
    </row>
    <row r="3202" ht="12.75" customHeight="1">
      <c r="A3202" s="7">
        <v>44698.0</v>
      </c>
      <c r="B3202" s="8" t="s">
        <v>107</v>
      </c>
      <c r="C3202" s="8" t="s">
        <v>108</v>
      </c>
      <c r="D3202" s="11">
        <v>8.1360823648E10</v>
      </c>
      <c r="E3202" s="8" t="s">
        <v>20</v>
      </c>
      <c r="F3202" s="8" t="str">
        <f t="shared" si="1"/>
        <v>SELL</v>
      </c>
      <c r="G3202" s="12">
        <v>48.387115</v>
      </c>
      <c r="H3202" s="12">
        <v>1000.0</v>
      </c>
      <c r="I3202" s="16">
        <v>44727.0</v>
      </c>
      <c r="J3202" s="14">
        <v>45.098125</v>
      </c>
      <c r="K3202" s="14">
        <f t="shared" si="2"/>
        <v>932.0275656</v>
      </c>
      <c r="L3202" s="15">
        <f t="shared" si="3"/>
        <v>0.0679724344</v>
      </c>
      <c r="M3202" s="15">
        <f t="shared" si="4"/>
        <v>-0.0679724344</v>
      </c>
      <c r="N3202" s="8">
        <f t="shared" si="5"/>
        <v>29</v>
      </c>
    </row>
    <row r="3203" ht="12.75" customHeight="1">
      <c r="A3203" s="7">
        <v>44698.0</v>
      </c>
      <c r="B3203" s="8" t="s">
        <v>445</v>
      </c>
      <c r="C3203" s="8" t="s">
        <v>446</v>
      </c>
      <c r="D3203" s="11">
        <v>3.29131240124E11</v>
      </c>
      <c r="E3203" s="8" t="s">
        <v>20</v>
      </c>
      <c r="F3203" s="8" t="str">
        <f t="shared" si="1"/>
        <v>SELL</v>
      </c>
      <c r="G3203" s="12">
        <v>291.116852</v>
      </c>
      <c r="H3203" s="12">
        <v>1000.0</v>
      </c>
      <c r="I3203" s="16">
        <v>44727.0</v>
      </c>
      <c r="J3203" s="14">
        <v>272.299072</v>
      </c>
      <c r="K3203" s="14">
        <f t="shared" si="2"/>
        <v>935.3600457</v>
      </c>
      <c r="L3203" s="15">
        <f t="shared" si="3"/>
        <v>0.06463995427</v>
      </c>
      <c r="M3203" s="15">
        <f t="shared" si="4"/>
        <v>-0.06463995427</v>
      </c>
      <c r="N3203" s="8">
        <f t="shared" si="5"/>
        <v>29</v>
      </c>
    </row>
    <row r="3204" ht="12.75" customHeight="1">
      <c r="A3204" s="7">
        <v>44699.0</v>
      </c>
      <c r="B3204" s="8" t="s">
        <v>3808</v>
      </c>
      <c r="C3204" s="8" t="s">
        <v>3809</v>
      </c>
      <c r="D3204" s="11">
        <v>2.65956564E10</v>
      </c>
      <c r="E3204" s="8" t="s">
        <v>20</v>
      </c>
      <c r="F3204" s="8" t="str">
        <f t="shared" si="1"/>
        <v>SELL</v>
      </c>
      <c r="G3204" s="12">
        <v>155.006912</v>
      </c>
      <c r="H3204" s="12">
        <v>1000.0</v>
      </c>
      <c r="I3204" s="16">
        <v>44727.0</v>
      </c>
      <c r="J3204" s="14">
        <v>137.990005</v>
      </c>
      <c r="K3204" s="14">
        <f t="shared" si="2"/>
        <v>890.2183988</v>
      </c>
      <c r="L3204" s="15">
        <f t="shared" si="3"/>
        <v>0.1097816012</v>
      </c>
      <c r="M3204" s="15">
        <f t="shared" si="4"/>
        <v>-0.1097816012</v>
      </c>
      <c r="N3204" s="8">
        <f t="shared" si="5"/>
        <v>28</v>
      </c>
    </row>
    <row r="3205" ht="12.75" customHeight="1">
      <c r="A3205" s="7">
        <v>44700.0</v>
      </c>
      <c r="B3205" s="8" t="s">
        <v>2690</v>
      </c>
      <c r="C3205" s="8" t="s">
        <v>2691</v>
      </c>
      <c r="D3205" s="11">
        <v>1.9576169878E10</v>
      </c>
      <c r="E3205" s="8" t="s">
        <v>20</v>
      </c>
      <c r="F3205" s="8" t="str">
        <f t="shared" si="1"/>
        <v>SELL</v>
      </c>
      <c r="G3205" s="12">
        <v>58.0</v>
      </c>
      <c r="H3205" s="12">
        <v>1000.0</v>
      </c>
      <c r="I3205" s="16">
        <v>44727.0</v>
      </c>
      <c r="J3205" s="14">
        <v>43.560001</v>
      </c>
      <c r="K3205" s="14">
        <f t="shared" si="2"/>
        <v>751.0345</v>
      </c>
      <c r="L3205" s="15">
        <f t="shared" si="3"/>
        <v>0.2489655</v>
      </c>
      <c r="M3205" s="15">
        <f t="shared" si="4"/>
        <v>-0.2489655</v>
      </c>
      <c r="N3205" s="8">
        <f t="shared" si="5"/>
        <v>27</v>
      </c>
    </row>
    <row r="3206" ht="12.75" customHeight="1">
      <c r="A3206" s="7">
        <v>44700.0</v>
      </c>
      <c r="B3206" s="8" t="s">
        <v>908</v>
      </c>
      <c r="C3206" s="8" t="s">
        <v>909</v>
      </c>
      <c r="D3206" s="11">
        <v>6.5325189471E10</v>
      </c>
      <c r="E3206" s="8" t="s">
        <v>20</v>
      </c>
      <c r="F3206" s="8" t="str">
        <f t="shared" si="1"/>
        <v>SELL</v>
      </c>
      <c r="G3206" s="12">
        <v>440.28241</v>
      </c>
      <c r="H3206" s="12">
        <v>1000.0</v>
      </c>
      <c r="I3206" s="16">
        <v>44727.0</v>
      </c>
      <c r="J3206" s="14">
        <v>451.722015</v>
      </c>
      <c r="K3206" s="14">
        <f t="shared" si="2"/>
        <v>1025.982426</v>
      </c>
      <c r="L3206" s="15">
        <f t="shared" si="3"/>
        <v>-0.02598242569</v>
      </c>
      <c r="M3206" s="15">
        <f t="shared" si="4"/>
        <v>0.02598242569</v>
      </c>
      <c r="N3206" s="8">
        <f t="shared" si="5"/>
        <v>27</v>
      </c>
    </row>
    <row r="3207" ht="12.75" customHeight="1">
      <c r="A3207" s="7">
        <v>44712.0</v>
      </c>
      <c r="B3207" s="8" t="s">
        <v>3234</v>
      </c>
      <c r="C3207" s="8" t="s">
        <v>3235</v>
      </c>
      <c r="D3207" s="11">
        <v>1.6799834943E10</v>
      </c>
      <c r="E3207" s="8" t="s">
        <v>24</v>
      </c>
      <c r="F3207" s="8" t="str">
        <f t="shared" si="1"/>
        <v>BUY</v>
      </c>
      <c r="G3207" s="12">
        <v>29.940001</v>
      </c>
      <c r="H3207" s="12">
        <v>1000.0</v>
      </c>
      <c r="I3207" s="16">
        <v>44727.0</v>
      </c>
      <c r="J3207" s="14">
        <v>28.9</v>
      </c>
      <c r="K3207" s="14">
        <f t="shared" si="2"/>
        <v>965.2638288</v>
      </c>
      <c r="L3207" s="15">
        <f t="shared" si="3"/>
        <v>-0.03473617118</v>
      </c>
      <c r="M3207" s="15">
        <f t="shared" si="4"/>
        <v>0.03473617118</v>
      </c>
      <c r="N3207" s="8">
        <f t="shared" si="5"/>
        <v>15</v>
      </c>
    </row>
    <row r="3208" ht="12.75" customHeight="1">
      <c r="A3208" s="7">
        <v>44713.0</v>
      </c>
      <c r="B3208" s="8" t="s">
        <v>539</v>
      </c>
      <c r="C3208" s="8" t="s">
        <v>540</v>
      </c>
      <c r="D3208" s="11">
        <v>4.0102861682E10</v>
      </c>
      <c r="E3208" s="8" t="s">
        <v>24</v>
      </c>
      <c r="F3208" s="8" t="str">
        <f t="shared" si="1"/>
        <v>BUY</v>
      </c>
      <c r="G3208" s="12">
        <v>369.630005</v>
      </c>
      <c r="H3208" s="12">
        <v>1000.0</v>
      </c>
      <c r="I3208" s="16">
        <v>44727.0</v>
      </c>
      <c r="J3208" s="14">
        <v>333.940002</v>
      </c>
      <c r="K3208" s="14">
        <f t="shared" si="2"/>
        <v>903.4439777</v>
      </c>
      <c r="L3208" s="15">
        <f t="shared" si="3"/>
        <v>-0.09655602229</v>
      </c>
      <c r="M3208" s="15">
        <f t="shared" si="4"/>
        <v>0.09655602229</v>
      </c>
      <c r="N3208" s="8">
        <f t="shared" si="5"/>
        <v>14</v>
      </c>
    </row>
    <row r="3209" ht="12.75" customHeight="1">
      <c r="A3209" s="7">
        <v>44713.0</v>
      </c>
      <c r="B3209" s="8" t="s">
        <v>783</v>
      </c>
      <c r="C3209" s="8" t="s">
        <v>784</v>
      </c>
      <c r="D3209" s="11">
        <v>1.00443452698E11</v>
      </c>
      <c r="E3209" s="8" t="s">
        <v>20</v>
      </c>
      <c r="F3209" s="8" t="str">
        <f t="shared" si="1"/>
        <v>SELL</v>
      </c>
      <c r="G3209" s="12">
        <v>19.648785</v>
      </c>
      <c r="H3209" s="12">
        <v>1000.0</v>
      </c>
      <c r="I3209" s="16">
        <v>44727.0</v>
      </c>
      <c r="J3209" s="14">
        <v>18.000584</v>
      </c>
      <c r="K3209" s="14">
        <f t="shared" si="2"/>
        <v>916.1168998</v>
      </c>
      <c r="L3209" s="15">
        <f t="shared" si="3"/>
        <v>0.08388310015</v>
      </c>
      <c r="M3209" s="15">
        <f t="shared" si="4"/>
        <v>-0.08388310015</v>
      </c>
      <c r="N3209" s="8">
        <f t="shared" si="5"/>
        <v>14</v>
      </c>
    </row>
    <row r="3210" ht="12.75" customHeight="1">
      <c r="A3210" s="7">
        <v>44719.0</v>
      </c>
      <c r="B3210" s="8" t="s">
        <v>148</v>
      </c>
      <c r="C3210" s="8" t="s">
        <v>149</v>
      </c>
      <c r="D3210" s="11">
        <v>4.7680014962E10</v>
      </c>
      <c r="E3210" s="8" t="s">
        <v>20</v>
      </c>
      <c r="F3210" s="8" t="str">
        <f t="shared" si="1"/>
        <v>SELL</v>
      </c>
      <c r="G3210" s="12">
        <v>65.06</v>
      </c>
      <c r="H3210" s="12">
        <v>1000.0</v>
      </c>
      <c r="I3210" s="16">
        <v>44727.0</v>
      </c>
      <c r="J3210" s="14">
        <v>59.89</v>
      </c>
      <c r="K3210" s="14">
        <f t="shared" si="2"/>
        <v>920.5348909</v>
      </c>
      <c r="L3210" s="15">
        <f t="shared" si="3"/>
        <v>0.07946510913</v>
      </c>
      <c r="M3210" s="15">
        <f t="shared" si="4"/>
        <v>-0.07946510913</v>
      </c>
      <c r="N3210" s="8">
        <f t="shared" si="5"/>
        <v>8</v>
      </c>
    </row>
    <row r="3211" ht="12.75" customHeight="1">
      <c r="A3211" s="7">
        <v>44719.0</v>
      </c>
      <c r="B3211" s="8" t="s">
        <v>97</v>
      </c>
      <c r="C3211" s="8" t="s">
        <v>98</v>
      </c>
      <c r="D3211" s="11">
        <v>1.45044414E10</v>
      </c>
      <c r="E3211" s="8" t="s">
        <v>20</v>
      </c>
      <c r="F3211" s="8" t="str">
        <f t="shared" si="1"/>
        <v>SELL</v>
      </c>
      <c r="G3211" s="12">
        <v>125.8</v>
      </c>
      <c r="H3211" s="12">
        <v>1000.0</v>
      </c>
      <c r="I3211" s="16">
        <v>44727.0</v>
      </c>
      <c r="J3211" s="14">
        <v>120.84</v>
      </c>
      <c r="K3211" s="14">
        <f t="shared" si="2"/>
        <v>960.572337</v>
      </c>
      <c r="L3211" s="15">
        <f t="shared" si="3"/>
        <v>0.03942766296</v>
      </c>
      <c r="M3211" s="15">
        <f t="shared" si="4"/>
        <v>-0.03942766296</v>
      </c>
      <c r="N3211" s="8">
        <f t="shared" si="5"/>
        <v>8</v>
      </c>
    </row>
    <row r="3212" ht="12.75" customHeight="1">
      <c r="A3212" s="7">
        <v>44720.0</v>
      </c>
      <c r="B3212" s="8" t="s">
        <v>2484</v>
      </c>
      <c r="C3212" s="8" t="s">
        <v>2485</v>
      </c>
      <c r="D3212" s="11">
        <v>1.786231496E10</v>
      </c>
      <c r="E3212" s="8" t="s">
        <v>24</v>
      </c>
      <c r="F3212" s="8" t="str">
        <f t="shared" si="1"/>
        <v>BUY</v>
      </c>
      <c r="G3212" s="12">
        <v>204.770004</v>
      </c>
      <c r="H3212" s="12">
        <v>1000.0</v>
      </c>
      <c r="I3212" s="16">
        <v>44727.0</v>
      </c>
      <c r="J3212" s="14">
        <v>188.479996</v>
      </c>
      <c r="K3212" s="14">
        <f t="shared" si="2"/>
        <v>920.4472936</v>
      </c>
      <c r="L3212" s="15">
        <f t="shared" si="3"/>
        <v>-0.07955270636</v>
      </c>
      <c r="M3212" s="15">
        <f t="shared" si="4"/>
        <v>0.07955270636</v>
      </c>
      <c r="N3212" s="8">
        <f t="shared" si="5"/>
        <v>7</v>
      </c>
    </row>
    <row r="3213" ht="12.75" customHeight="1">
      <c r="A3213" s="7">
        <v>44720.0</v>
      </c>
      <c r="B3213" s="8" t="s">
        <v>1965</v>
      </c>
      <c r="C3213" s="8" t="s">
        <v>1966</v>
      </c>
      <c r="D3213" s="11">
        <v>1.1645271E10</v>
      </c>
      <c r="E3213" s="8" t="s">
        <v>20</v>
      </c>
      <c r="F3213" s="8" t="str">
        <f t="shared" si="1"/>
        <v>SELL</v>
      </c>
      <c r="G3213" s="12">
        <v>102.190002</v>
      </c>
      <c r="H3213" s="12">
        <v>1000.0</v>
      </c>
      <c r="I3213" s="16">
        <v>44727.0</v>
      </c>
      <c r="J3213" s="14">
        <v>85.910004</v>
      </c>
      <c r="K3213" s="14">
        <f t="shared" si="2"/>
        <v>840.6889355</v>
      </c>
      <c r="L3213" s="15">
        <f t="shared" si="3"/>
        <v>0.1593110645</v>
      </c>
      <c r="M3213" s="15">
        <f t="shared" si="4"/>
        <v>-0.1593110645</v>
      </c>
      <c r="N3213" s="8">
        <f t="shared" si="5"/>
        <v>7</v>
      </c>
    </row>
    <row r="3214" ht="12.75" customHeight="1">
      <c r="A3214" s="7">
        <v>44721.0</v>
      </c>
      <c r="B3214" s="8" t="s">
        <v>367</v>
      </c>
      <c r="C3214" s="8" t="s">
        <v>368</v>
      </c>
      <c r="D3214" s="11">
        <v>1.10593506784E11</v>
      </c>
      <c r="E3214" s="8" t="s">
        <v>20</v>
      </c>
      <c r="F3214" s="8" t="str">
        <f t="shared" si="1"/>
        <v>SELL</v>
      </c>
      <c r="G3214" s="12">
        <v>52.481888</v>
      </c>
      <c r="H3214" s="12">
        <v>1000.0</v>
      </c>
      <c r="I3214" s="16">
        <v>44727.0</v>
      </c>
      <c r="J3214" s="14">
        <v>52.156158</v>
      </c>
      <c r="K3214" s="14">
        <f t="shared" si="2"/>
        <v>993.7934779</v>
      </c>
      <c r="L3214" s="15">
        <f t="shared" si="3"/>
        <v>0.006206522143</v>
      </c>
      <c r="M3214" s="15">
        <f t="shared" si="4"/>
        <v>-0.006206522143</v>
      </c>
      <c r="N3214" s="8">
        <f t="shared" si="5"/>
        <v>6</v>
      </c>
    </row>
    <row r="3215" ht="12.75" customHeight="1">
      <c r="A3215" s="16">
        <v>44721.0</v>
      </c>
      <c r="B3215" s="8" t="s">
        <v>2563</v>
      </c>
      <c r="C3215" s="8" t="s">
        <v>2564</v>
      </c>
      <c r="D3215" s="11">
        <v>9.0444963415E10</v>
      </c>
      <c r="E3215" s="17" t="s">
        <v>20</v>
      </c>
      <c r="F3215" s="18" t="str">
        <f t="shared" si="1"/>
        <v>SELL</v>
      </c>
      <c r="G3215" s="12">
        <v>25.440001</v>
      </c>
      <c r="H3215" s="12">
        <v>1000.0</v>
      </c>
      <c r="I3215" s="16">
        <v>44727.0</v>
      </c>
      <c r="J3215" s="14">
        <v>22.030001</v>
      </c>
      <c r="K3215" s="14">
        <f t="shared" si="2"/>
        <v>865.9591248</v>
      </c>
      <c r="L3215" s="15">
        <f t="shared" si="3"/>
        <v>0.1340408752</v>
      </c>
      <c r="M3215" s="15">
        <f t="shared" si="4"/>
        <v>-0.1340408752</v>
      </c>
      <c r="N3215" s="8">
        <f t="shared" si="5"/>
        <v>6</v>
      </c>
    </row>
    <row r="3216" ht="12.75" customHeight="1">
      <c r="A3216" s="16">
        <v>44727.0</v>
      </c>
      <c r="B3216" s="8" t="s">
        <v>3824</v>
      </c>
      <c r="C3216" s="8" t="s">
        <v>3825</v>
      </c>
      <c r="D3216" s="21">
        <v>4.6804186317E10</v>
      </c>
      <c r="E3216" s="17" t="s">
        <v>20</v>
      </c>
      <c r="F3216" s="18" t="str">
        <f t="shared" si="1"/>
        <v>SELL</v>
      </c>
      <c r="G3216" s="12">
        <v>19.820782</v>
      </c>
      <c r="H3216" s="12">
        <v>1000.0</v>
      </c>
      <c r="I3216" s="16">
        <v>44727.0</v>
      </c>
      <c r="J3216" s="14">
        <v>19.820782</v>
      </c>
      <c r="K3216" s="14">
        <f t="shared" si="2"/>
        <v>1000</v>
      </c>
      <c r="L3216" s="15">
        <f t="shared" si="3"/>
        <v>0</v>
      </c>
      <c r="M3216" s="15">
        <f t="shared" si="4"/>
        <v>0</v>
      </c>
      <c r="N3216" s="8">
        <f t="shared" si="5"/>
        <v>0</v>
      </c>
    </row>
    <row r="3217" ht="12.75" customHeight="1">
      <c r="H3217" s="12">
        <v>1000.0</v>
      </c>
      <c r="K3217" s="14" t="str">
        <f t="shared" si="2"/>
        <v>#DIV/0!</v>
      </c>
      <c r="L3217" s="15" t="str">
        <f t="shared" si="3"/>
        <v>Invalid</v>
      </c>
      <c r="M3217" s="15" t="str">
        <f t="shared" si="4"/>
        <v/>
      </c>
    </row>
    <row r="3218" ht="12.75" customHeight="1">
      <c r="H3218" s="12">
        <v>1000.0</v>
      </c>
      <c r="K3218" s="14" t="str">
        <f t="shared" si="2"/>
        <v>#DIV/0!</v>
      </c>
      <c r="L3218" s="15" t="str">
        <f t="shared" si="3"/>
        <v>Invalid</v>
      </c>
      <c r="M3218" s="15" t="str">
        <f t="shared" si="4"/>
        <v/>
      </c>
    </row>
    <row r="3219" ht="12.75" customHeight="1">
      <c r="H3219" s="12">
        <v>1000.0</v>
      </c>
      <c r="K3219" s="14" t="str">
        <f t="shared" si="2"/>
        <v>#DIV/0!</v>
      </c>
      <c r="L3219" s="15" t="str">
        <f t="shared" si="3"/>
        <v>Invalid</v>
      </c>
      <c r="M3219" s="15" t="str">
        <f t="shared" si="4"/>
        <v/>
      </c>
    </row>
    <row r="3220" ht="12.75" customHeight="1">
      <c r="H3220" s="12">
        <v>1000.0</v>
      </c>
      <c r="K3220" s="14" t="str">
        <f t="shared" si="2"/>
        <v>#DIV/0!</v>
      </c>
      <c r="L3220" s="15" t="str">
        <f t="shared" si="3"/>
        <v>Invalid</v>
      </c>
      <c r="M3220" s="15" t="str">
        <f t="shared" si="4"/>
        <v/>
      </c>
    </row>
    <row r="3221" ht="12.75" customHeight="1">
      <c r="H3221" s="12">
        <v>1000.0</v>
      </c>
      <c r="K3221" s="14" t="str">
        <f t="shared" si="2"/>
        <v>#DIV/0!</v>
      </c>
      <c r="L3221" s="15" t="str">
        <f t="shared" si="3"/>
        <v>Invalid</v>
      </c>
      <c r="M3221" s="15" t="str">
        <f t="shared" si="4"/>
        <v/>
      </c>
    </row>
    <row r="3222" ht="12.75" customHeight="1">
      <c r="H3222" s="12">
        <v>1000.0</v>
      </c>
      <c r="K3222" s="14" t="str">
        <f t="shared" si="2"/>
        <v>#DIV/0!</v>
      </c>
      <c r="L3222" s="15" t="str">
        <f t="shared" si="3"/>
        <v>Invalid</v>
      </c>
      <c r="M3222" s="15" t="str">
        <f t="shared" si="4"/>
        <v/>
      </c>
    </row>
    <row r="3223" ht="12.75" customHeight="1">
      <c r="H3223" s="12">
        <v>1000.0</v>
      </c>
      <c r="K3223" s="14" t="str">
        <f t="shared" si="2"/>
        <v>#DIV/0!</v>
      </c>
      <c r="L3223" s="15" t="str">
        <f t="shared" si="3"/>
        <v>Invalid</v>
      </c>
      <c r="M3223" s="15" t="str">
        <f t="shared" si="4"/>
        <v/>
      </c>
    </row>
    <row r="3224" ht="12.75" customHeight="1">
      <c r="H3224" s="12">
        <v>1000.0</v>
      </c>
      <c r="K3224" s="14" t="str">
        <f t="shared" si="2"/>
        <v>#DIV/0!</v>
      </c>
      <c r="L3224" s="15" t="str">
        <f t="shared" si="3"/>
        <v>Invalid</v>
      </c>
      <c r="M3224" s="15" t="str">
        <f t="shared" si="4"/>
        <v/>
      </c>
    </row>
    <row r="3225" ht="12.75" customHeight="1">
      <c r="H3225" s="12">
        <v>1000.0</v>
      </c>
      <c r="K3225" s="14" t="str">
        <f t="shared" si="2"/>
        <v>#DIV/0!</v>
      </c>
      <c r="L3225" s="15" t="str">
        <f t="shared" si="3"/>
        <v>Invalid</v>
      </c>
      <c r="M3225" s="15" t="str">
        <f t="shared" si="4"/>
        <v/>
      </c>
    </row>
    <row r="3226" ht="12.75" customHeight="1">
      <c r="H3226" s="12">
        <v>1000.0</v>
      </c>
      <c r="K3226" s="14" t="str">
        <f t="shared" si="2"/>
        <v>#DIV/0!</v>
      </c>
      <c r="L3226" s="15" t="str">
        <f t="shared" si="3"/>
        <v>Invalid</v>
      </c>
      <c r="M3226" s="15" t="str">
        <f t="shared" si="4"/>
        <v/>
      </c>
    </row>
    <row r="3227" ht="12.75" customHeight="1">
      <c r="H3227" s="12">
        <v>1000.0</v>
      </c>
      <c r="K3227" s="14" t="str">
        <f t="shared" si="2"/>
        <v>#DIV/0!</v>
      </c>
      <c r="L3227" s="15" t="str">
        <f t="shared" si="3"/>
        <v>Invalid</v>
      </c>
      <c r="M3227" s="15" t="str">
        <f t="shared" si="4"/>
        <v/>
      </c>
    </row>
    <row r="3228" ht="12.75" customHeight="1">
      <c r="H3228" s="12">
        <v>1000.0</v>
      </c>
      <c r="K3228" s="14" t="str">
        <f t="shared" si="2"/>
        <v>#DIV/0!</v>
      </c>
      <c r="L3228" s="15" t="str">
        <f t="shared" si="3"/>
        <v>Invalid</v>
      </c>
      <c r="M3228" s="15" t="str">
        <f t="shared" si="4"/>
        <v/>
      </c>
    </row>
    <row r="3229" ht="12.75" customHeight="1">
      <c r="H3229" s="12">
        <v>1000.0</v>
      </c>
      <c r="K3229" s="14" t="str">
        <f t="shared" si="2"/>
        <v>#DIV/0!</v>
      </c>
      <c r="L3229" s="15" t="str">
        <f t="shared" si="3"/>
        <v>Invalid</v>
      </c>
      <c r="M3229" s="15" t="str">
        <f t="shared" si="4"/>
        <v/>
      </c>
    </row>
    <row r="3230" ht="12.75" customHeight="1">
      <c r="H3230" s="12">
        <v>1000.0</v>
      </c>
      <c r="K3230" s="14" t="str">
        <f t="shared" si="2"/>
        <v>#DIV/0!</v>
      </c>
      <c r="L3230" s="15" t="str">
        <f t="shared" si="3"/>
        <v>Invalid</v>
      </c>
      <c r="M3230" s="15" t="str">
        <f t="shared" si="4"/>
        <v/>
      </c>
    </row>
    <row r="3231" ht="12.75" customHeight="1">
      <c r="H3231" s="12">
        <v>1000.0</v>
      </c>
      <c r="K3231" s="14" t="str">
        <f t="shared" si="2"/>
        <v>#DIV/0!</v>
      </c>
      <c r="L3231" s="15" t="str">
        <f t="shared" si="3"/>
        <v>Invalid</v>
      </c>
      <c r="M3231" s="15" t="str">
        <f t="shared" si="4"/>
        <v/>
      </c>
    </row>
    <row r="3232" ht="12.75" customHeight="1">
      <c r="H3232" s="12">
        <v>1000.0</v>
      </c>
      <c r="K3232" s="14" t="str">
        <f t="shared" si="2"/>
        <v>#DIV/0!</v>
      </c>
      <c r="L3232" s="15" t="str">
        <f t="shared" si="3"/>
        <v>Invalid</v>
      </c>
      <c r="M3232" s="15" t="str">
        <f t="shared" si="4"/>
        <v/>
      </c>
    </row>
    <row r="3233" ht="12.75" customHeight="1">
      <c r="H3233" s="12">
        <v>1000.0</v>
      </c>
      <c r="K3233" s="14" t="str">
        <f t="shared" si="2"/>
        <v>#DIV/0!</v>
      </c>
      <c r="L3233" s="15" t="str">
        <f t="shared" si="3"/>
        <v>Invalid</v>
      </c>
      <c r="M3233" s="15" t="str">
        <f t="shared" si="4"/>
        <v/>
      </c>
    </row>
    <row r="3234" ht="12.75" customHeight="1">
      <c r="H3234" s="12">
        <v>1000.0</v>
      </c>
      <c r="K3234" s="14" t="str">
        <f t="shared" si="2"/>
        <v>#DIV/0!</v>
      </c>
      <c r="L3234" s="15" t="str">
        <f t="shared" si="3"/>
        <v>Invalid</v>
      </c>
      <c r="M3234" s="15" t="str">
        <f t="shared" si="4"/>
        <v/>
      </c>
    </row>
    <row r="3235" ht="12.75" customHeight="1">
      <c r="H3235" s="12">
        <v>1000.0</v>
      </c>
      <c r="K3235" s="14" t="str">
        <f t="shared" si="2"/>
        <v>#DIV/0!</v>
      </c>
      <c r="L3235" s="15" t="str">
        <f t="shared" si="3"/>
        <v>Invalid</v>
      </c>
      <c r="M3235" s="15" t="str">
        <f t="shared" si="4"/>
        <v/>
      </c>
    </row>
    <row r="3236" ht="12.75" customHeight="1">
      <c r="H3236" s="12">
        <v>1000.0</v>
      </c>
      <c r="K3236" s="14" t="str">
        <f t="shared" si="2"/>
        <v>#DIV/0!</v>
      </c>
      <c r="L3236" s="15" t="str">
        <f t="shared" si="3"/>
        <v>Invalid</v>
      </c>
      <c r="M3236" s="15" t="str">
        <f t="shared" si="4"/>
        <v/>
      </c>
    </row>
    <row r="3237" ht="12.75" customHeight="1">
      <c r="H3237" s="12">
        <v>1000.0</v>
      </c>
      <c r="K3237" s="14" t="str">
        <f t="shared" si="2"/>
        <v>#DIV/0!</v>
      </c>
      <c r="L3237" s="15" t="str">
        <f t="shared" si="3"/>
        <v>Invalid</v>
      </c>
      <c r="M3237" s="15" t="str">
        <f t="shared" si="4"/>
        <v/>
      </c>
    </row>
    <row r="3238" ht="12.75" customHeight="1">
      <c r="H3238" s="12">
        <v>1000.0</v>
      </c>
      <c r="K3238" s="14" t="str">
        <f t="shared" si="2"/>
        <v>#DIV/0!</v>
      </c>
      <c r="L3238" s="15" t="str">
        <f t="shared" si="3"/>
        <v>Invalid</v>
      </c>
      <c r="M3238" s="15" t="str">
        <f t="shared" si="4"/>
        <v/>
      </c>
    </row>
    <row r="3239" ht="12.75" customHeight="1">
      <c r="H3239" s="12">
        <v>1000.0</v>
      </c>
      <c r="K3239" s="14" t="str">
        <f t="shared" si="2"/>
        <v>#DIV/0!</v>
      </c>
      <c r="L3239" s="15" t="str">
        <f t="shared" si="3"/>
        <v>Invalid</v>
      </c>
      <c r="M3239" s="15" t="str">
        <f t="shared" si="4"/>
        <v/>
      </c>
    </row>
    <row r="3240" ht="12.75" customHeight="1">
      <c r="H3240" s="12">
        <v>1000.0</v>
      </c>
      <c r="K3240" s="14" t="str">
        <f t="shared" si="2"/>
        <v>#DIV/0!</v>
      </c>
      <c r="L3240" s="15" t="str">
        <f t="shared" si="3"/>
        <v>Invalid</v>
      </c>
      <c r="M3240" s="15" t="str">
        <f t="shared" si="4"/>
        <v/>
      </c>
    </row>
    <row r="3241" ht="12.75" customHeight="1">
      <c r="H3241" s="12">
        <v>1000.0</v>
      </c>
      <c r="K3241" s="14" t="str">
        <f t="shared" si="2"/>
        <v>#DIV/0!</v>
      </c>
      <c r="L3241" s="15" t="str">
        <f t="shared" si="3"/>
        <v>Invalid</v>
      </c>
      <c r="M3241" s="15" t="str">
        <f t="shared" si="4"/>
        <v/>
      </c>
    </row>
    <row r="3242" ht="12.75" customHeight="1">
      <c r="H3242" s="12">
        <v>1000.0</v>
      </c>
      <c r="K3242" s="14" t="str">
        <f t="shared" si="2"/>
        <v>#DIV/0!</v>
      </c>
      <c r="L3242" s="15" t="str">
        <f t="shared" si="3"/>
        <v>Invalid</v>
      </c>
      <c r="M3242" s="15" t="str">
        <f t="shared" si="4"/>
        <v/>
      </c>
    </row>
    <row r="3243" ht="12.75" customHeight="1">
      <c r="H3243" s="12">
        <v>1000.0</v>
      </c>
      <c r="K3243" s="14" t="str">
        <f t="shared" si="2"/>
        <v>#DIV/0!</v>
      </c>
      <c r="L3243" s="15" t="str">
        <f t="shared" si="3"/>
        <v>Invalid</v>
      </c>
      <c r="M3243" s="15" t="str">
        <f t="shared" si="4"/>
        <v/>
      </c>
    </row>
    <row r="3244" ht="12.75" customHeight="1">
      <c r="H3244" s="12">
        <v>1000.0</v>
      </c>
      <c r="K3244" s="14" t="str">
        <f t="shared" si="2"/>
        <v>#DIV/0!</v>
      </c>
      <c r="L3244" s="15" t="str">
        <f t="shared" si="3"/>
        <v>Invalid</v>
      </c>
      <c r="M3244" s="15" t="str">
        <f t="shared" si="4"/>
        <v/>
      </c>
    </row>
    <row r="3245" ht="12.75" customHeight="1">
      <c r="H3245" s="12">
        <v>1000.0</v>
      </c>
      <c r="K3245" s="14" t="str">
        <f t="shared" si="2"/>
        <v>#DIV/0!</v>
      </c>
      <c r="L3245" s="15" t="str">
        <f t="shared" si="3"/>
        <v>Invalid</v>
      </c>
      <c r="M3245" s="15" t="str">
        <f t="shared" si="4"/>
        <v/>
      </c>
    </row>
    <row r="3246" ht="12.75" customHeight="1">
      <c r="H3246" s="12">
        <v>1000.0</v>
      </c>
      <c r="K3246" s="14" t="str">
        <f t="shared" si="2"/>
        <v>#DIV/0!</v>
      </c>
      <c r="L3246" s="15" t="str">
        <f t="shared" si="3"/>
        <v>Invalid</v>
      </c>
      <c r="M3246" s="15" t="str">
        <f t="shared" si="4"/>
        <v/>
      </c>
    </row>
    <row r="3247" ht="12.75" customHeight="1">
      <c r="H3247" s="12">
        <v>1000.0</v>
      </c>
      <c r="K3247" s="14" t="str">
        <f t="shared" si="2"/>
        <v>#DIV/0!</v>
      </c>
      <c r="L3247" s="15" t="str">
        <f t="shared" si="3"/>
        <v>Invalid</v>
      </c>
      <c r="M3247" s="15" t="str">
        <f t="shared" si="4"/>
        <v/>
      </c>
    </row>
    <row r="3248" ht="12.75" customHeight="1">
      <c r="H3248" s="12">
        <v>1000.0</v>
      </c>
      <c r="K3248" s="14" t="str">
        <f t="shared" si="2"/>
        <v>#DIV/0!</v>
      </c>
      <c r="L3248" s="15" t="str">
        <f t="shared" si="3"/>
        <v>Invalid</v>
      </c>
      <c r="M3248" s="15" t="str">
        <f t="shared" si="4"/>
        <v/>
      </c>
    </row>
    <row r="3249" ht="12.75" customHeight="1">
      <c r="H3249" s="12">
        <v>1000.0</v>
      </c>
      <c r="K3249" s="14" t="str">
        <f t="shared" si="2"/>
        <v>#DIV/0!</v>
      </c>
      <c r="L3249" s="15" t="str">
        <f t="shared" si="3"/>
        <v>Invalid</v>
      </c>
      <c r="M3249" s="15" t="str">
        <f t="shared" si="4"/>
        <v/>
      </c>
    </row>
    <row r="3250" ht="12.75" customHeight="1">
      <c r="H3250" s="12">
        <v>1000.0</v>
      </c>
      <c r="K3250" s="14" t="str">
        <f t="shared" si="2"/>
        <v>#DIV/0!</v>
      </c>
      <c r="L3250" s="15" t="str">
        <f t="shared" si="3"/>
        <v>Invalid</v>
      </c>
      <c r="M3250" s="15" t="str">
        <f t="shared" si="4"/>
        <v/>
      </c>
    </row>
    <row r="3251" ht="12.75" customHeight="1">
      <c r="H3251" s="12">
        <v>1000.0</v>
      </c>
      <c r="K3251" s="14" t="str">
        <f t="shared" si="2"/>
        <v>#DIV/0!</v>
      </c>
      <c r="L3251" s="15" t="str">
        <f t="shared" si="3"/>
        <v>Invalid</v>
      </c>
      <c r="M3251" s="15" t="str">
        <f t="shared" si="4"/>
        <v/>
      </c>
    </row>
    <row r="3252" ht="12.75" customHeight="1">
      <c r="H3252" s="12">
        <v>1000.0</v>
      </c>
      <c r="K3252" s="14" t="str">
        <f t="shared" si="2"/>
        <v>#DIV/0!</v>
      </c>
      <c r="L3252" s="15" t="str">
        <f t="shared" si="3"/>
        <v>Invalid</v>
      </c>
      <c r="M3252" s="15" t="str">
        <f t="shared" si="4"/>
        <v/>
      </c>
    </row>
    <row r="3253" ht="12.75" customHeight="1">
      <c r="H3253" s="12">
        <v>1000.0</v>
      </c>
      <c r="K3253" s="14" t="str">
        <f t="shared" si="2"/>
        <v>#DIV/0!</v>
      </c>
      <c r="L3253" s="15" t="str">
        <f t="shared" si="3"/>
        <v>Invalid</v>
      </c>
      <c r="M3253" s="15" t="str">
        <f t="shared" si="4"/>
        <v/>
      </c>
    </row>
    <row r="3254" ht="12.75" customHeight="1">
      <c r="H3254" s="12">
        <v>1000.0</v>
      </c>
      <c r="K3254" s="14" t="str">
        <f t="shared" si="2"/>
        <v>#DIV/0!</v>
      </c>
      <c r="L3254" s="15" t="str">
        <f t="shared" si="3"/>
        <v>Invalid</v>
      </c>
      <c r="M3254" s="15" t="str">
        <f t="shared" si="4"/>
        <v/>
      </c>
    </row>
    <row r="3255" ht="12.75" customHeight="1">
      <c r="H3255" s="12">
        <v>1000.0</v>
      </c>
      <c r="K3255" s="14" t="str">
        <f t="shared" si="2"/>
        <v>#DIV/0!</v>
      </c>
      <c r="L3255" s="15" t="str">
        <f t="shared" si="3"/>
        <v>Invalid</v>
      </c>
      <c r="M3255" s="15" t="str">
        <f t="shared" si="4"/>
        <v/>
      </c>
    </row>
    <row r="3256" ht="12.75" customHeight="1">
      <c r="H3256" s="12">
        <v>1000.0</v>
      </c>
      <c r="K3256" s="14" t="str">
        <f t="shared" si="2"/>
        <v>#DIV/0!</v>
      </c>
      <c r="L3256" s="15" t="str">
        <f t="shared" si="3"/>
        <v>Invalid</v>
      </c>
      <c r="M3256" s="15" t="str">
        <f t="shared" si="4"/>
        <v/>
      </c>
    </row>
    <row r="3257" ht="12.75" customHeight="1">
      <c r="H3257" s="12">
        <v>1000.0</v>
      </c>
      <c r="K3257" s="14" t="str">
        <f t="shared" si="2"/>
        <v>#DIV/0!</v>
      </c>
      <c r="L3257" s="15" t="str">
        <f t="shared" si="3"/>
        <v>Invalid</v>
      </c>
      <c r="M3257" s="15" t="str">
        <f t="shared" si="4"/>
        <v/>
      </c>
    </row>
    <row r="3258" ht="12.75" customHeight="1">
      <c r="H3258" s="12">
        <v>1000.0</v>
      </c>
      <c r="K3258" s="14" t="str">
        <f t="shared" si="2"/>
        <v>#DIV/0!</v>
      </c>
      <c r="L3258" s="15" t="str">
        <f t="shared" si="3"/>
        <v>Invalid</v>
      </c>
      <c r="M3258" s="15" t="str">
        <f t="shared" si="4"/>
        <v/>
      </c>
    </row>
    <row r="3259" ht="12.75" customHeight="1">
      <c r="H3259" s="12">
        <v>1000.0</v>
      </c>
      <c r="K3259" s="14" t="str">
        <f t="shared" si="2"/>
        <v>#DIV/0!</v>
      </c>
      <c r="L3259" s="15" t="str">
        <f t="shared" si="3"/>
        <v>Invalid</v>
      </c>
      <c r="M3259" s="15" t="str">
        <f t="shared" si="4"/>
        <v/>
      </c>
    </row>
    <row r="3260" ht="12.75" customHeight="1">
      <c r="H3260" s="12">
        <v>1000.0</v>
      </c>
      <c r="K3260" s="14" t="str">
        <f t="shared" si="2"/>
        <v>#DIV/0!</v>
      </c>
      <c r="L3260" s="15" t="str">
        <f t="shared" si="3"/>
        <v>Invalid</v>
      </c>
      <c r="M3260" s="15" t="str">
        <f t="shared" si="4"/>
        <v/>
      </c>
    </row>
    <row r="3261" ht="12.75" customHeight="1">
      <c r="H3261" s="12">
        <v>1000.0</v>
      </c>
      <c r="K3261" s="14" t="str">
        <f t="shared" si="2"/>
        <v>#DIV/0!</v>
      </c>
      <c r="L3261" s="15" t="str">
        <f t="shared" si="3"/>
        <v>Invalid</v>
      </c>
      <c r="M3261" s="15" t="str">
        <f t="shared" si="4"/>
        <v/>
      </c>
    </row>
    <row r="3262" ht="12.75" customHeight="1">
      <c r="H3262" s="12">
        <v>1000.0</v>
      </c>
      <c r="K3262" s="14" t="str">
        <f t="shared" si="2"/>
        <v>#DIV/0!</v>
      </c>
      <c r="L3262" s="15" t="str">
        <f t="shared" si="3"/>
        <v>Invalid</v>
      </c>
      <c r="M3262" s="15" t="str">
        <f t="shared" si="4"/>
        <v/>
      </c>
    </row>
    <row r="3263" ht="12.75" customHeight="1">
      <c r="H3263" s="12">
        <v>1000.0</v>
      </c>
      <c r="K3263" s="14" t="str">
        <f t="shared" si="2"/>
        <v>#DIV/0!</v>
      </c>
      <c r="L3263" s="15" t="str">
        <f t="shared" si="3"/>
        <v>Invalid</v>
      </c>
      <c r="M3263" s="15" t="str">
        <f t="shared" si="4"/>
        <v/>
      </c>
    </row>
    <row r="3264" ht="12.75" customHeight="1">
      <c r="H3264" s="12">
        <v>1000.0</v>
      </c>
      <c r="K3264" s="14" t="str">
        <f t="shared" si="2"/>
        <v>#DIV/0!</v>
      </c>
      <c r="L3264" s="15" t="str">
        <f t="shared" si="3"/>
        <v>Invalid</v>
      </c>
      <c r="M3264" s="15" t="str">
        <f t="shared" si="4"/>
        <v/>
      </c>
    </row>
    <row r="3265" ht="12.75" customHeight="1">
      <c r="H3265" s="12">
        <v>1000.0</v>
      </c>
      <c r="K3265" s="14" t="str">
        <f t="shared" si="2"/>
        <v>#DIV/0!</v>
      </c>
      <c r="L3265" s="15" t="str">
        <f t="shared" si="3"/>
        <v>Invalid</v>
      </c>
      <c r="M3265" s="15" t="str">
        <f t="shared" si="4"/>
        <v/>
      </c>
    </row>
    <row r="3266" ht="12.75" customHeight="1">
      <c r="H3266" s="12">
        <v>1000.0</v>
      </c>
      <c r="K3266" s="14" t="str">
        <f t="shared" si="2"/>
        <v>#DIV/0!</v>
      </c>
      <c r="L3266" s="15" t="str">
        <f t="shared" si="3"/>
        <v>Invalid</v>
      </c>
      <c r="M3266" s="15" t="str">
        <f t="shared" si="4"/>
        <v/>
      </c>
    </row>
    <row r="3267" ht="12.75" customHeight="1">
      <c r="H3267" s="12">
        <v>1000.0</v>
      </c>
      <c r="K3267" s="14" t="str">
        <f t="shared" si="2"/>
        <v>#DIV/0!</v>
      </c>
      <c r="L3267" s="15" t="str">
        <f t="shared" si="3"/>
        <v>Invalid</v>
      </c>
      <c r="M3267" s="15" t="str">
        <f t="shared" si="4"/>
        <v/>
      </c>
    </row>
    <row r="3268" ht="12.75" customHeight="1">
      <c r="H3268" s="12">
        <v>1000.0</v>
      </c>
      <c r="K3268" s="14" t="str">
        <f t="shared" si="2"/>
        <v>#DIV/0!</v>
      </c>
      <c r="L3268" s="15" t="str">
        <f t="shared" si="3"/>
        <v>Invalid</v>
      </c>
      <c r="M3268" s="15" t="str">
        <f t="shared" si="4"/>
        <v/>
      </c>
    </row>
    <row r="3269" ht="12.75" customHeight="1">
      <c r="H3269" s="12">
        <v>1000.0</v>
      </c>
      <c r="K3269" s="14" t="str">
        <f t="shared" si="2"/>
        <v>#DIV/0!</v>
      </c>
      <c r="L3269" s="15" t="str">
        <f t="shared" si="3"/>
        <v>Invalid</v>
      </c>
      <c r="M3269" s="15" t="str">
        <f t="shared" si="4"/>
        <v/>
      </c>
    </row>
    <row r="3270" ht="12.75" customHeight="1">
      <c r="H3270" s="12">
        <v>1000.0</v>
      </c>
      <c r="K3270" s="14" t="str">
        <f t="shared" si="2"/>
        <v>#DIV/0!</v>
      </c>
      <c r="L3270" s="15" t="str">
        <f t="shared" si="3"/>
        <v>Invalid</v>
      </c>
      <c r="M3270" s="15" t="str">
        <f t="shared" si="4"/>
        <v/>
      </c>
    </row>
    <row r="3271" ht="12.75" customHeight="1">
      <c r="H3271" s="12">
        <v>1000.0</v>
      </c>
      <c r="K3271" s="14" t="str">
        <f t="shared" si="2"/>
        <v>#DIV/0!</v>
      </c>
      <c r="L3271" s="15" t="str">
        <f t="shared" si="3"/>
        <v>Invalid</v>
      </c>
      <c r="M3271" s="15" t="str">
        <f t="shared" si="4"/>
        <v/>
      </c>
    </row>
    <row r="3272" ht="12.75" customHeight="1">
      <c r="H3272" s="12">
        <v>1000.0</v>
      </c>
      <c r="K3272" s="14" t="str">
        <f t="shared" si="2"/>
        <v>#DIV/0!</v>
      </c>
      <c r="L3272" s="15" t="str">
        <f t="shared" si="3"/>
        <v>Invalid</v>
      </c>
      <c r="M3272" s="15" t="str">
        <f t="shared" si="4"/>
        <v/>
      </c>
    </row>
    <row r="3273" ht="12.75" customHeight="1">
      <c r="H3273" s="12">
        <v>1000.0</v>
      </c>
      <c r="K3273" s="14" t="str">
        <f t="shared" si="2"/>
        <v>#DIV/0!</v>
      </c>
      <c r="L3273" s="15" t="str">
        <f t="shared" si="3"/>
        <v>Invalid</v>
      </c>
      <c r="M3273" s="15" t="str">
        <f t="shared" si="4"/>
        <v/>
      </c>
    </row>
    <row r="3274" ht="12.75" customHeight="1">
      <c r="H3274" s="12">
        <v>1000.0</v>
      </c>
      <c r="K3274" s="14" t="str">
        <f t="shared" si="2"/>
        <v>#DIV/0!</v>
      </c>
      <c r="L3274" s="15" t="str">
        <f t="shared" si="3"/>
        <v>Invalid</v>
      </c>
      <c r="M3274" s="15" t="str">
        <f t="shared" si="4"/>
        <v/>
      </c>
    </row>
    <row r="3275" ht="12.75" customHeight="1">
      <c r="H3275" s="12">
        <v>1000.0</v>
      </c>
      <c r="K3275" s="14" t="str">
        <f t="shared" si="2"/>
        <v>#DIV/0!</v>
      </c>
      <c r="L3275" s="15" t="str">
        <f t="shared" si="3"/>
        <v>Invalid</v>
      </c>
      <c r="M3275" s="15" t="str">
        <f t="shared" si="4"/>
        <v/>
      </c>
    </row>
    <row r="3276" ht="12.75" customHeight="1">
      <c r="H3276" s="12">
        <v>1000.0</v>
      </c>
      <c r="K3276" s="14" t="str">
        <f t="shared" si="2"/>
        <v>#DIV/0!</v>
      </c>
      <c r="L3276" s="15" t="str">
        <f t="shared" si="3"/>
        <v>Invalid</v>
      </c>
      <c r="M3276" s="15" t="str">
        <f t="shared" si="4"/>
        <v/>
      </c>
    </row>
    <row r="3277" ht="12.75" customHeight="1">
      <c r="H3277" s="12">
        <v>1000.0</v>
      </c>
      <c r="K3277" s="14" t="str">
        <f t="shared" si="2"/>
        <v>#DIV/0!</v>
      </c>
      <c r="L3277" s="15" t="str">
        <f t="shared" si="3"/>
        <v>Invalid</v>
      </c>
      <c r="M3277" s="15" t="str">
        <f t="shared" si="4"/>
        <v/>
      </c>
    </row>
    <row r="3278" ht="12.75" customHeight="1">
      <c r="H3278" s="12">
        <v>1000.0</v>
      </c>
      <c r="K3278" s="14" t="str">
        <f t="shared" si="2"/>
        <v>#DIV/0!</v>
      </c>
      <c r="L3278" s="15" t="str">
        <f t="shared" si="3"/>
        <v>Invalid</v>
      </c>
      <c r="M3278" s="15" t="str">
        <f t="shared" si="4"/>
        <v/>
      </c>
    </row>
    <row r="3279" ht="12.75" customHeight="1">
      <c r="H3279" s="12">
        <v>1000.0</v>
      </c>
      <c r="K3279" s="14" t="str">
        <f t="shared" si="2"/>
        <v>#DIV/0!</v>
      </c>
      <c r="L3279" s="15" t="str">
        <f t="shared" si="3"/>
        <v>Invalid</v>
      </c>
      <c r="M3279" s="15" t="str">
        <f t="shared" si="4"/>
        <v/>
      </c>
    </row>
    <row r="3280" ht="12.75" customHeight="1">
      <c r="H3280" s="12">
        <v>1000.0</v>
      </c>
      <c r="K3280" s="14" t="str">
        <f t="shared" si="2"/>
        <v>#DIV/0!</v>
      </c>
      <c r="L3280" s="15" t="str">
        <f t="shared" si="3"/>
        <v>Invalid</v>
      </c>
      <c r="M3280" s="15" t="str">
        <f t="shared" si="4"/>
        <v/>
      </c>
    </row>
    <row r="3281" ht="12.75" customHeight="1">
      <c r="H3281" s="12">
        <v>1000.0</v>
      </c>
      <c r="K3281" s="14" t="str">
        <f t="shared" si="2"/>
        <v>#DIV/0!</v>
      </c>
      <c r="L3281" s="15" t="str">
        <f t="shared" si="3"/>
        <v>Invalid</v>
      </c>
      <c r="M3281" s="15" t="str">
        <f t="shared" si="4"/>
        <v/>
      </c>
    </row>
    <row r="3282" ht="12.75" customHeight="1">
      <c r="H3282" s="12">
        <v>1000.0</v>
      </c>
      <c r="K3282" s="14" t="str">
        <f t="shared" si="2"/>
        <v>#DIV/0!</v>
      </c>
      <c r="L3282" s="15" t="str">
        <f t="shared" si="3"/>
        <v>Invalid</v>
      </c>
      <c r="M3282" s="15" t="str">
        <f t="shared" si="4"/>
        <v/>
      </c>
    </row>
    <row r="3283" ht="12.75" customHeight="1">
      <c r="H3283" s="12">
        <v>1000.0</v>
      </c>
      <c r="K3283" s="14" t="str">
        <f t="shared" si="2"/>
        <v>#DIV/0!</v>
      </c>
      <c r="L3283" s="15" t="str">
        <f t="shared" si="3"/>
        <v>Invalid</v>
      </c>
      <c r="M3283" s="15" t="str">
        <f t="shared" si="4"/>
        <v/>
      </c>
    </row>
    <row r="3284" ht="12.75" customHeight="1">
      <c r="H3284" s="12">
        <v>1000.0</v>
      </c>
      <c r="K3284" s="14" t="str">
        <f t="shared" si="2"/>
        <v>#DIV/0!</v>
      </c>
      <c r="L3284" s="15" t="str">
        <f t="shared" si="3"/>
        <v>Invalid</v>
      </c>
      <c r="M3284" s="15" t="str">
        <f t="shared" si="4"/>
        <v/>
      </c>
    </row>
    <row r="3285" ht="12.75" customHeight="1">
      <c r="H3285" s="12">
        <v>1000.0</v>
      </c>
      <c r="K3285" s="14" t="str">
        <f t="shared" si="2"/>
        <v>#DIV/0!</v>
      </c>
      <c r="L3285" s="15" t="str">
        <f t="shared" si="3"/>
        <v>Invalid</v>
      </c>
      <c r="M3285" s="15" t="str">
        <f t="shared" si="4"/>
        <v/>
      </c>
    </row>
    <row r="3286" ht="12.75" customHeight="1">
      <c r="H3286" s="12">
        <v>1000.0</v>
      </c>
      <c r="K3286" s="14" t="str">
        <f t="shared" si="2"/>
        <v>#DIV/0!</v>
      </c>
      <c r="L3286" s="15" t="str">
        <f t="shared" si="3"/>
        <v>Invalid</v>
      </c>
      <c r="M3286" s="15" t="str">
        <f t="shared" si="4"/>
        <v/>
      </c>
    </row>
    <row r="3287" ht="12.75" customHeight="1">
      <c r="H3287" s="12">
        <v>1000.0</v>
      </c>
      <c r="K3287" s="14" t="str">
        <f t="shared" si="2"/>
        <v>#DIV/0!</v>
      </c>
      <c r="L3287" s="15" t="str">
        <f t="shared" si="3"/>
        <v>Invalid</v>
      </c>
      <c r="M3287" s="15" t="str">
        <f t="shared" si="4"/>
        <v/>
      </c>
    </row>
    <row r="3288" ht="12.75" customHeight="1">
      <c r="H3288" s="12">
        <v>1000.0</v>
      </c>
      <c r="K3288" s="14" t="str">
        <f t="shared" si="2"/>
        <v>#DIV/0!</v>
      </c>
      <c r="L3288" s="15" t="str">
        <f t="shared" si="3"/>
        <v>Invalid</v>
      </c>
      <c r="M3288" s="15" t="str">
        <f t="shared" si="4"/>
        <v/>
      </c>
    </row>
    <row r="3289" ht="12.75" customHeight="1">
      <c r="H3289" s="12">
        <v>1000.0</v>
      </c>
      <c r="K3289" s="14" t="str">
        <f t="shared" si="2"/>
        <v>#DIV/0!</v>
      </c>
      <c r="L3289" s="15" t="str">
        <f t="shared" si="3"/>
        <v>Invalid</v>
      </c>
      <c r="M3289" s="15" t="str">
        <f t="shared" si="4"/>
        <v/>
      </c>
    </row>
    <row r="3290" ht="12.75" customHeight="1">
      <c r="H3290" s="12">
        <v>1000.0</v>
      </c>
      <c r="K3290" s="14" t="str">
        <f t="shared" si="2"/>
        <v>#DIV/0!</v>
      </c>
      <c r="L3290" s="15" t="str">
        <f t="shared" si="3"/>
        <v>Invalid</v>
      </c>
      <c r="M3290" s="15" t="str">
        <f t="shared" si="4"/>
        <v/>
      </c>
    </row>
    <row r="3291" ht="12.75" customHeight="1">
      <c r="H3291" s="12">
        <v>1000.0</v>
      </c>
      <c r="K3291" s="14" t="str">
        <f t="shared" si="2"/>
        <v>#DIV/0!</v>
      </c>
      <c r="L3291" s="15" t="str">
        <f t="shared" si="3"/>
        <v>Invalid</v>
      </c>
      <c r="M3291" s="15" t="str">
        <f t="shared" si="4"/>
        <v/>
      </c>
    </row>
    <row r="3292" ht="12.75" customHeight="1">
      <c r="H3292" s="12">
        <v>1000.0</v>
      </c>
      <c r="K3292" s="14" t="str">
        <f t="shared" si="2"/>
        <v>#DIV/0!</v>
      </c>
      <c r="L3292" s="15" t="str">
        <f t="shared" si="3"/>
        <v>Invalid</v>
      </c>
      <c r="M3292" s="15" t="str">
        <f t="shared" si="4"/>
        <v/>
      </c>
    </row>
    <row r="3293" ht="12.75" customHeight="1">
      <c r="H3293" s="12">
        <v>1000.0</v>
      </c>
      <c r="K3293" s="14" t="str">
        <f t="shared" si="2"/>
        <v>#DIV/0!</v>
      </c>
      <c r="L3293" s="15" t="str">
        <f t="shared" si="3"/>
        <v>Invalid</v>
      </c>
      <c r="M3293" s="15" t="str">
        <f t="shared" si="4"/>
        <v/>
      </c>
    </row>
    <row r="3294" ht="12.75" customHeight="1">
      <c r="H3294" s="12">
        <v>1000.0</v>
      </c>
      <c r="K3294" s="14" t="str">
        <f t="shared" si="2"/>
        <v>#DIV/0!</v>
      </c>
      <c r="L3294" s="15" t="str">
        <f t="shared" si="3"/>
        <v>Invalid</v>
      </c>
      <c r="M3294" s="15" t="str">
        <f t="shared" si="4"/>
        <v/>
      </c>
    </row>
    <row r="3295" ht="12.75" customHeight="1">
      <c r="H3295" s="12">
        <v>1000.0</v>
      </c>
      <c r="K3295" s="14" t="str">
        <f t="shared" si="2"/>
        <v>#DIV/0!</v>
      </c>
      <c r="L3295" s="15" t="str">
        <f t="shared" si="3"/>
        <v>Invalid</v>
      </c>
      <c r="M3295" s="15" t="str">
        <f t="shared" si="4"/>
        <v/>
      </c>
    </row>
    <row r="3296" ht="12.75" customHeight="1">
      <c r="H3296" s="12">
        <v>1000.0</v>
      </c>
      <c r="K3296" s="14" t="str">
        <f t="shared" si="2"/>
        <v>#DIV/0!</v>
      </c>
      <c r="L3296" s="15" t="str">
        <f t="shared" si="3"/>
        <v>Invalid</v>
      </c>
      <c r="M3296" s="15" t="str">
        <f t="shared" si="4"/>
        <v/>
      </c>
    </row>
    <row r="3297" ht="12.75" customHeight="1">
      <c r="H3297" s="12">
        <v>1000.0</v>
      </c>
      <c r="K3297" s="14" t="str">
        <f t="shared" si="2"/>
        <v>#DIV/0!</v>
      </c>
      <c r="L3297" s="15" t="str">
        <f t="shared" si="3"/>
        <v>Invalid</v>
      </c>
      <c r="M3297" s="15" t="str">
        <f t="shared" si="4"/>
        <v/>
      </c>
    </row>
    <row r="3298" ht="12.75" customHeight="1">
      <c r="H3298" s="12">
        <v>1000.0</v>
      </c>
      <c r="K3298" s="14" t="str">
        <f t="shared" si="2"/>
        <v>#DIV/0!</v>
      </c>
      <c r="L3298" s="15" t="str">
        <f t="shared" si="3"/>
        <v>Invalid</v>
      </c>
      <c r="M3298" s="15" t="str">
        <f t="shared" si="4"/>
        <v/>
      </c>
    </row>
    <row r="3299" ht="12.75" customHeight="1">
      <c r="H3299" s="12">
        <v>1000.0</v>
      </c>
      <c r="K3299" s="14" t="str">
        <f t="shared" si="2"/>
        <v>#DIV/0!</v>
      </c>
      <c r="L3299" s="15" t="str">
        <f t="shared" si="3"/>
        <v>Invalid</v>
      </c>
      <c r="M3299" s="15" t="str">
        <f t="shared" si="4"/>
        <v/>
      </c>
    </row>
    <row r="3300" ht="12.75" customHeight="1">
      <c r="H3300" s="12">
        <v>1000.0</v>
      </c>
      <c r="K3300" s="14" t="str">
        <f t="shared" si="2"/>
        <v>#DIV/0!</v>
      </c>
      <c r="L3300" s="15" t="str">
        <f t="shared" si="3"/>
        <v>Invalid</v>
      </c>
      <c r="M3300" s="15" t="str">
        <f t="shared" si="4"/>
        <v/>
      </c>
    </row>
    <row r="3301" ht="12.75" customHeight="1">
      <c r="H3301" s="12">
        <v>1000.0</v>
      </c>
      <c r="K3301" s="14" t="str">
        <f t="shared" si="2"/>
        <v>#DIV/0!</v>
      </c>
      <c r="L3301" s="15" t="str">
        <f t="shared" si="3"/>
        <v>Invalid</v>
      </c>
      <c r="M3301" s="15" t="str">
        <f t="shared" si="4"/>
        <v/>
      </c>
    </row>
    <row r="3302" ht="12.75" customHeight="1">
      <c r="H3302" s="12">
        <v>1000.0</v>
      </c>
      <c r="K3302" s="14" t="str">
        <f t="shared" si="2"/>
        <v>#DIV/0!</v>
      </c>
      <c r="L3302" s="15" t="str">
        <f t="shared" si="3"/>
        <v>Invalid</v>
      </c>
      <c r="M3302" s="15" t="str">
        <f t="shared" si="4"/>
        <v/>
      </c>
    </row>
    <row r="3303" ht="12.75" customHeight="1">
      <c r="H3303" s="12">
        <v>1000.0</v>
      </c>
      <c r="K3303" s="14" t="str">
        <f t="shared" si="2"/>
        <v>#DIV/0!</v>
      </c>
      <c r="L3303" s="15" t="str">
        <f t="shared" si="3"/>
        <v>Invalid</v>
      </c>
      <c r="M3303" s="15" t="str">
        <f t="shared" si="4"/>
        <v/>
      </c>
    </row>
    <row r="3304" ht="12.75" customHeight="1">
      <c r="H3304" s="12">
        <v>1000.0</v>
      </c>
      <c r="K3304" s="14" t="str">
        <f t="shared" si="2"/>
        <v>#DIV/0!</v>
      </c>
      <c r="L3304" s="15" t="str">
        <f t="shared" si="3"/>
        <v>Invalid</v>
      </c>
      <c r="M3304" s="15" t="str">
        <f t="shared" si="4"/>
        <v/>
      </c>
    </row>
    <row r="3305" ht="12.75" customHeight="1">
      <c r="H3305" s="12">
        <v>1000.0</v>
      </c>
      <c r="K3305" s="14" t="str">
        <f t="shared" si="2"/>
        <v>#DIV/0!</v>
      </c>
      <c r="L3305" s="15" t="str">
        <f t="shared" si="3"/>
        <v>Invalid</v>
      </c>
      <c r="M3305" s="15" t="str">
        <f t="shared" si="4"/>
        <v/>
      </c>
    </row>
    <row r="3306" ht="12.75" customHeight="1">
      <c r="H3306" s="12">
        <v>1000.0</v>
      </c>
      <c r="K3306" s="14" t="str">
        <f t="shared" si="2"/>
        <v>#DIV/0!</v>
      </c>
      <c r="L3306" s="15" t="str">
        <f t="shared" si="3"/>
        <v>Invalid</v>
      </c>
      <c r="M3306" s="15" t="str">
        <f t="shared" si="4"/>
        <v/>
      </c>
    </row>
    <row r="3307" ht="12.75" customHeight="1">
      <c r="H3307" s="12">
        <v>1000.0</v>
      </c>
      <c r="K3307" s="14" t="str">
        <f t="shared" si="2"/>
        <v>#DIV/0!</v>
      </c>
      <c r="L3307" s="15" t="str">
        <f t="shared" si="3"/>
        <v>Invalid</v>
      </c>
      <c r="M3307" s="15" t="str">
        <f t="shared" si="4"/>
        <v/>
      </c>
    </row>
    <row r="3308" ht="12.75" customHeight="1">
      <c r="H3308" s="12">
        <v>1000.0</v>
      </c>
      <c r="K3308" s="14" t="str">
        <f t="shared" si="2"/>
        <v>#DIV/0!</v>
      </c>
      <c r="L3308" s="15" t="str">
        <f t="shared" si="3"/>
        <v>Invalid</v>
      </c>
      <c r="M3308" s="15" t="str">
        <f t="shared" si="4"/>
        <v/>
      </c>
    </row>
    <row r="3309" ht="12.75" customHeight="1">
      <c r="H3309" s="12">
        <v>1000.0</v>
      </c>
      <c r="K3309" s="14" t="str">
        <f t="shared" si="2"/>
        <v>#DIV/0!</v>
      </c>
      <c r="L3309" s="15" t="str">
        <f t="shared" si="3"/>
        <v>Invalid</v>
      </c>
      <c r="M3309" s="15" t="str">
        <f t="shared" si="4"/>
        <v/>
      </c>
    </row>
    <row r="3310" ht="12.75" customHeight="1">
      <c r="H3310" s="12">
        <v>1000.0</v>
      </c>
      <c r="K3310" s="14" t="str">
        <f t="shared" si="2"/>
        <v>#DIV/0!</v>
      </c>
      <c r="L3310" s="15" t="str">
        <f t="shared" si="3"/>
        <v>Invalid</v>
      </c>
      <c r="M3310" s="15" t="str">
        <f t="shared" si="4"/>
        <v/>
      </c>
    </row>
    <row r="3311" ht="12.75" customHeight="1">
      <c r="H3311" s="12">
        <v>1000.0</v>
      </c>
      <c r="K3311" s="14" t="str">
        <f t="shared" si="2"/>
        <v>#DIV/0!</v>
      </c>
      <c r="L3311" s="15" t="str">
        <f t="shared" si="3"/>
        <v>Invalid</v>
      </c>
      <c r="M3311" s="15" t="str">
        <f t="shared" si="4"/>
        <v/>
      </c>
    </row>
    <row r="3312" ht="12.75" customHeight="1">
      <c r="H3312" s="12">
        <v>1000.0</v>
      </c>
      <c r="K3312" s="14" t="str">
        <f t="shared" si="2"/>
        <v>#DIV/0!</v>
      </c>
      <c r="L3312" s="15" t="str">
        <f t="shared" si="3"/>
        <v>Invalid</v>
      </c>
      <c r="M3312" s="15" t="str">
        <f t="shared" si="4"/>
        <v/>
      </c>
    </row>
    <row r="3313" ht="12.75" customHeight="1">
      <c r="H3313" s="12">
        <v>1000.0</v>
      </c>
      <c r="K3313" s="14" t="str">
        <f t="shared" si="2"/>
        <v>#DIV/0!</v>
      </c>
      <c r="L3313" s="15" t="str">
        <f t="shared" si="3"/>
        <v>Invalid</v>
      </c>
      <c r="M3313" s="15" t="str">
        <f t="shared" si="4"/>
        <v/>
      </c>
    </row>
    <row r="3314" ht="12.75" customHeight="1">
      <c r="H3314" s="12">
        <v>1000.0</v>
      </c>
      <c r="K3314" s="14" t="str">
        <f t="shared" si="2"/>
        <v>#DIV/0!</v>
      </c>
      <c r="L3314" s="15" t="str">
        <f t="shared" si="3"/>
        <v>Invalid</v>
      </c>
      <c r="M3314" s="15" t="str">
        <f t="shared" si="4"/>
        <v/>
      </c>
    </row>
    <row r="3315" ht="12.75" customHeight="1">
      <c r="H3315" s="12">
        <v>1000.0</v>
      </c>
      <c r="K3315" s="14" t="str">
        <f t="shared" si="2"/>
        <v>#DIV/0!</v>
      </c>
      <c r="L3315" s="15" t="str">
        <f t="shared" si="3"/>
        <v>Invalid</v>
      </c>
      <c r="M3315" s="15" t="str">
        <f t="shared" si="4"/>
        <v/>
      </c>
    </row>
    <row r="3316" ht="12.75" customHeight="1">
      <c r="H3316" s="12">
        <v>1000.0</v>
      </c>
      <c r="K3316" s="14" t="str">
        <f t="shared" si="2"/>
        <v>#DIV/0!</v>
      </c>
      <c r="L3316" s="15" t="str">
        <f t="shared" si="3"/>
        <v>Invalid</v>
      </c>
      <c r="M3316" s="15" t="str">
        <f t="shared" si="4"/>
        <v/>
      </c>
    </row>
    <row r="3317" ht="12.75" customHeight="1">
      <c r="H3317" s="12">
        <v>1000.0</v>
      </c>
      <c r="K3317" s="14" t="str">
        <f t="shared" si="2"/>
        <v>#DIV/0!</v>
      </c>
      <c r="L3317" s="15" t="str">
        <f t="shared" si="3"/>
        <v>Invalid</v>
      </c>
      <c r="M3317" s="15" t="str">
        <f t="shared" si="4"/>
        <v/>
      </c>
    </row>
    <row r="3318" ht="12.75" customHeight="1">
      <c r="H3318" s="12">
        <v>1000.0</v>
      </c>
      <c r="K3318" s="14" t="str">
        <f t="shared" si="2"/>
        <v>#DIV/0!</v>
      </c>
      <c r="L3318" s="15" t="str">
        <f t="shared" si="3"/>
        <v>Invalid</v>
      </c>
      <c r="M3318" s="15" t="str">
        <f t="shared" si="4"/>
        <v/>
      </c>
    </row>
    <row r="3319" ht="12.75" customHeight="1">
      <c r="H3319" s="12">
        <v>1000.0</v>
      </c>
      <c r="K3319" s="14" t="str">
        <f t="shared" si="2"/>
        <v>#DIV/0!</v>
      </c>
      <c r="L3319" s="15" t="str">
        <f t="shared" si="3"/>
        <v>Invalid</v>
      </c>
      <c r="M3319" s="15" t="str">
        <f t="shared" si="4"/>
        <v/>
      </c>
    </row>
    <row r="3320" ht="12.75" customHeight="1">
      <c r="H3320" s="12">
        <v>1000.0</v>
      </c>
      <c r="K3320" s="14" t="str">
        <f t="shared" si="2"/>
        <v>#DIV/0!</v>
      </c>
      <c r="L3320" s="15" t="str">
        <f t="shared" si="3"/>
        <v>Invalid</v>
      </c>
      <c r="M3320" s="15" t="str">
        <f t="shared" si="4"/>
        <v/>
      </c>
    </row>
    <row r="3321" ht="12.75" customHeight="1">
      <c r="H3321" s="12">
        <v>1000.0</v>
      </c>
      <c r="K3321" s="14" t="str">
        <f t="shared" si="2"/>
        <v>#DIV/0!</v>
      </c>
      <c r="L3321" s="15" t="str">
        <f t="shared" si="3"/>
        <v>Invalid</v>
      </c>
      <c r="M3321" s="15" t="str">
        <f t="shared" si="4"/>
        <v/>
      </c>
    </row>
    <row r="3322" ht="12.75" customHeight="1">
      <c r="H3322" s="12">
        <v>1000.0</v>
      </c>
      <c r="K3322" s="14" t="str">
        <f t="shared" si="2"/>
        <v>#DIV/0!</v>
      </c>
      <c r="L3322" s="15" t="str">
        <f t="shared" si="3"/>
        <v>Invalid</v>
      </c>
      <c r="M3322" s="15" t="str">
        <f t="shared" si="4"/>
        <v/>
      </c>
    </row>
    <row r="3323" ht="12.75" customHeight="1">
      <c r="H3323" s="12">
        <v>1000.0</v>
      </c>
      <c r="K3323" s="14" t="str">
        <f t="shared" si="2"/>
        <v>#DIV/0!</v>
      </c>
      <c r="L3323" s="15" t="str">
        <f t="shared" si="3"/>
        <v>Invalid</v>
      </c>
      <c r="M3323" s="15" t="str">
        <f t="shared" si="4"/>
        <v/>
      </c>
    </row>
    <row r="3324" ht="12.75" customHeight="1">
      <c r="H3324" s="12">
        <v>1000.0</v>
      </c>
      <c r="K3324" s="14" t="str">
        <f t="shared" si="2"/>
        <v>#DIV/0!</v>
      </c>
      <c r="L3324" s="15" t="str">
        <f t="shared" si="3"/>
        <v>Invalid</v>
      </c>
      <c r="M3324" s="15" t="str">
        <f t="shared" si="4"/>
        <v/>
      </c>
    </row>
    <row r="3325" ht="12.75" customHeight="1">
      <c r="H3325" s="12">
        <v>1000.0</v>
      </c>
      <c r="K3325" s="14" t="str">
        <f t="shared" si="2"/>
        <v>#DIV/0!</v>
      </c>
      <c r="L3325" s="15" t="str">
        <f t="shared" si="3"/>
        <v>Invalid</v>
      </c>
      <c r="M3325" s="15" t="str">
        <f t="shared" si="4"/>
        <v/>
      </c>
    </row>
    <row r="3326" ht="12.75" customHeight="1">
      <c r="H3326" s="12">
        <v>1000.0</v>
      </c>
      <c r="K3326" s="14" t="str">
        <f t="shared" si="2"/>
        <v>#DIV/0!</v>
      </c>
      <c r="L3326" s="15" t="str">
        <f t="shared" si="3"/>
        <v>Invalid</v>
      </c>
      <c r="M3326" s="15" t="str">
        <f t="shared" si="4"/>
        <v/>
      </c>
    </row>
    <row r="3327" ht="12.75" customHeight="1">
      <c r="H3327" s="12">
        <v>1000.0</v>
      </c>
      <c r="K3327" s="14" t="str">
        <f t="shared" si="2"/>
        <v>#DIV/0!</v>
      </c>
      <c r="L3327" s="15" t="str">
        <f t="shared" si="3"/>
        <v>Invalid</v>
      </c>
      <c r="M3327" s="15" t="str">
        <f t="shared" si="4"/>
        <v/>
      </c>
    </row>
    <row r="3328" ht="12.75" customHeight="1">
      <c r="H3328" s="12">
        <v>1000.0</v>
      </c>
      <c r="K3328" s="14" t="str">
        <f t="shared" si="2"/>
        <v>#DIV/0!</v>
      </c>
      <c r="L3328" s="15" t="str">
        <f t="shared" si="3"/>
        <v>Invalid</v>
      </c>
      <c r="M3328" s="15" t="str">
        <f t="shared" si="4"/>
        <v/>
      </c>
    </row>
    <row r="3329" ht="12.75" customHeight="1">
      <c r="H3329" s="12">
        <v>1000.0</v>
      </c>
      <c r="K3329" s="14" t="str">
        <f t="shared" si="2"/>
        <v>#DIV/0!</v>
      </c>
      <c r="L3329" s="15" t="str">
        <f t="shared" si="3"/>
        <v>Invalid</v>
      </c>
      <c r="M3329" s="15" t="str">
        <f t="shared" si="4"/>
        <v/>
      </c>
    </row>
    <row r="3330" ht="12.75" customHeight="1">
      <c r="H3330" s="12">
        <v>1000.0</v>
      </c>
      <c r="K3330" s="14" t="str">
        <f t="shared" si="2"/>
        <v>#DIV/0!</v>
      </c>
      <c r="L3330" s="15" t="str">
        <f t="shared" si="3"/>
        <v>Invalid</v>
      </c>
      <c r="M3330" s="15" t="str">
        <f t="shared" si="4"/>
        <v/>
      </c>
    </row>
    <row r="3331" ht="12.75" customHeight="1">
      <c r="H3331" s="12">
        <v>1000.0</v>
      </c>
      <c r="K3331" s="14" t="str">
        <f t="shared" si="2"/>
        <v>#DIV/0!</v>
      </c>
      <c r="L3331" s="15" t="str">
        <f t="shared" si="3"/>
        <v>Invalid</v>
      </c>
      <c r="M3331" s="15" t="str">
        <f t="shared" si="4"/>
        <v/>
      </c>
    </row>
    <row r="3332" ht="12.75" customHeight="1">
      <c r="H3332" s="12">
        <v>1000.0</v>
      </c>
      <c r="K3332" s="14" t="str">
        <f t="shared" si="2"/>
        <v>#DIV/0!</v>
      </c>
      <c r="L3332" s="15" t="str">
        <f t="shared" si="3"/>
        <v>Invalid</v>
      </c>
      <c r="M3332" s="15" t="str">
        <f t="shared" si="4"/>
        <v/>
      </c>
    </row>
    <row r="3333" ht="12.75" customHeight="1">
      <c r="H3333" s="12">
        <v>1000.0</v>
      </c>
      <c r="K3333" s="14" t="str">
        <f t="shared" si="2"/>
        <v>#DIV/0!</v>
      </c>
      <c r="L3333" s="15" t="str">
        <f t="shared" si="3"/>
        <v>Invalid</v>
      </c>
      <c r="M3333" s="15" t="str">
        <f t="shared" si="4"/>
        <v/>
      </c>
    </row>
    <row r="3334" ht="12.75" customHeight="1">
      <c r="H3334" s="12">
        <v>1000.0</v>
      </c>
      <c r="K3334" s="14" t="str">
        <f t="shared" si="2"/>
        <v>#DIV/0!</v>
      </c>
      <c r="L3334" s="15" t="str">
        <f t="shared" si="3"/>
        <v>Invalid</v>
      </c>
      <c r="M3334" s="15" t="str">
        <f t="shared" si="4"/>
        <v/>
      </c>
    </row>
    <row r="3335" ht="12.75" customHeight="1">
      <c r="H3335" s="12">
        <v>1000.0</v>
      </c>
      <c r="K3335" s="14" t="str">
        <f t="shared" si="2"/>
        <v>#DIV/0!</v>
      </c>
      <c r="L3335" s="15" t="str">
        <f t="shared" si="3"/>
        <v>Invalid</v>
      </c>
      <c r="M3335" s="15" t="str">
        <f t="shared" si="4"/>
        <v/>
      </c>
    </row>
    <row r="3336" ht="12.75" customHeight="1">
      <c r="H3336" s="12">
        <v>1000.0</v>
      </c>
      <c r="K3336" s="14" t="str">
        <f t="shared" si="2"/>
        <v>#DIV/0!</v>
      </c>
      <c r="L3336" s="15" t="str">
        <f t="shared" si="3"/>
        <v>Invalid</v>
      </c>
      <c r="M3336" s="15" t="str">
        <f t="shared" si="4"/>
        <v/>
      </c>
    </row>
    <row r="3337" ht="12.75" customHeight="1">
      <c r="H3337" s="12">
        <v>1000.0</v>
      </c>
      <c r="K3337" s="14" t="str">
        <f t="shared" si="2"/>
        <v>#DIV/0!</v>
      </c>
      <c r="L3337" s="15" t="str">
        <f t="shared" si="3"/>
        <v>Invalid</v>
      </c>
      <c r="M3337" s="15" t="str">
        <f t="shared" si="4"/>
        <v/>
      </c>
    </row>
    <row r="3338" ht="12.75" customHeight="1">
      <c r="H3338" s="12">
        <v>1000.0</v>
      </c>
      <c r="K3338" s="14" t="str">
        <f t="shared" si="2"/>
        <v>#DIV/0!</v>
      </c>
      <c r="L3338" s="15" t="str">
        <f t="shared" si="3"/>
        <v>Invalid</v>
      </c>
      <c r="M3338" s="15" t="str">
        <f t="shared" si="4"/>
        <v/>
      </c>
    </row>
    <row r="3339" ht="12.75" customHeight="1">
      <c r="H3339" s="12">
        <v>1000.0</v>
      </c>
      <c r="K3339" s="14" t="str">
        <f t="shared" si="2"/>
        <v>#DIV/0!</v>
      </c>
      <c r="L3339" s="15" t="str">
        <f t="shared" si="3"/>
        <v>Invalid</v>
      </c>
      <c r="M3339" s="15" t="str">
        <f t="shared" si="4"/>
        <v/>
      </c>
    </row>
    <row r="3340" ht="12.75" customHeight="1">
      <c r="H3340" s="12">
        <v>1000.0</v>
      </c>
      <c r="K3340" s="14" t="str">
        <f t="shared" si="2"/>
        <v>#DIV/0!</v>
      </c>
      <c r="L3340" s="15" t="str">
        <f t="shared" si="3"/>
        <v>Invalid</v>
      </c>
      <c r="M3340" s="15" t="str">
        <f t="shared" si="4"/>
        <v/>
      </c>
    </row>
    <row r="3341" ht="12.75" customHeight="1">
      <c r="H3341" s="12">
        <v>1000.0</v>
      </c>
      <c r="K3341" s="14" t="str">
        <f t="shared" si="2"/>
        <v>#DIV/0!</v>
      </c>
      <c r="L3341" s="15" t="str">
        <f t="shared" si="3"/>
        <v>Invalid</v>
      </c>
      <c r="M3341" s="15" t="str">
        <f t="shared" si="4"/>
        <v/>
      </c>
    </row>
    <row r="3342" ht="12.75" customHeight="1">
      <c r="H3342" s="12">
        <v>1000.0</v>
      </c>
      <c r="K3342" s="14" t="str">
        <f t="shared" si="2"/>
        <v>#DIV/0!</v>
      </c>
      <c r="L3342" s="15" t="str">
        <f t="shared" si="3"/>
        <v>Invalid</v>
      </c>
      <c r="M3342" s="15" t="str">
        <f t="shared" si="4"/>
        <v/>
      </c>
    </row>
    <row r="3343" ht="12.75" customHeight="1">
      <c r="H3343" s="12">
        <v>1000.0</v>
      </c>
      <c r="K3343" s="14" t="str">
        <f t="shared" si="2"/>
        <v>#DIV/0!</v>
      </c>
      <c r="L3343" s="15" t="str">
        <f t="shared" si="3"/>
        <v>Invalid</v>
      </c>
      <c r="M3343" s="15" t="str">
        <f t="shared" si="4"/>
        <v/>
      </c>
    </row>
    <row r="3344" ht="12.75" customHeight="1">
      <c r="H3344" s="12">
        <v>1000.0</v>
      </c>
      <c r="K3344" s="14" t="str">
        <f t="shared" si="2"/>
        <v>#DIV/0!</v>
      </c>
      <c r="L3344" s="15" t="str">
        <f t="shared" si="3"/>
        <v>Invalid</v>
      </c>
      <c r="M3344" s="15" t="str">
        <f t="shared" si="4"/>
        <v/>
      </c>
    </row>
    <row r="3345" ht="12.75" customHeight="1">
      <c r="H3345" s="12">
        <v>1000.0</v>
      </c>
      <c r="K3345" s="14" t="str">
        <f t="shared" si="2"/>
        <v>#DIV/0!</v>
      </c>
      <c r="L3345" s="15" t="str">
        <f t="shared" si="3"/>
        <v>Invalid</v>
      </c>
      <c r="M3345" s="15" t="str">
        <f t="shared" si="4"/>
        <v/>
      </c>
    </row>
    <row r="3346" ht="12.75" customHeight="1">
      <c r="H3346" s="12">
        <v>1000.0</v>
      </c>
      <c r="K3346" s="14" t="str">
        <f t="shared" si="2"/>
        <v>#DIV/0!</v>
      </c>
      <c r="L3346" s="15" t="str">
        <f t="shared" si="3"/>
        <v>Invalid</v>
      </c>
      <c r="M3346" s="15" t="str">
        <f t="shared" si="4"/>
        <v/>
      </c>
    </row>
    <row r="3347" ht="12.75" customHeight="1">
      <c r="H3347" s="12">
        <v>1000.0</v>
      </c>
      <c r="K3347" s="14" t="str">
        <f t="shared" si="2"/>
        <v>#DIV/0!</v>
      </c>
      <c r="L3347" s="15" t="str">
        <f t="shared" si="3"/>
        <v>Invalid</v>
      </c>
      <c r="M3347" s="15" t="str">
        <f t="shared" si="4"/>
        <v/>
      </c>
    </row>
    <row r="3348" ht="12.75" customHeight="1">
      <c r="H3348" s="12">
        <v>1000.0</v>
      </c>
      <c r="K3348" s="14" t="str">
        <f t="shared" si="2"/>
        <v>#DIV/0!</v>
      </c>
      <c r="L3348" s="15" t="str">
        <f t="shared" si="3"/>
        <v>Invalid</v>
      </c>
      <c r="M3348" s="15" t="str">
        <f t="shared" si="4"/>
        <v/>
      </c>
    </row>
    <row r="3349" ht="12.75" customHeight="1">
      <c r="H3349" s="12">
        <v>1000.0</v>
      </c>
      <c r="K3349" s="14" t="str">
        <f t="shared" si="2"/>
        <v>#DIV/0!</v>
      </c>
      <c r="L3349" s="15" t="str">
        <f t="shared" si="3"/>
        <v>Invalid</v>
      </c>
      <c r="M3349" s="15" t="str">
        <f t="shared" si="4"/>
        <v/>
      </c>
    </row>
    <row r="3350" ht="12.75" customHeight="1">
      <c r="H3350" s="12">
        <v>1000.0</v>
      </c>
      <c r="K3350" s="14" t="str">
        <f t="shared" si="2"/>
        <v>#DIV/0!</v>
      </c>
      <c r="L3350" s="15" t="str">
        <f t="shared" si="3"/>
        <v>Invalid</v>
      </c>
      <c r="M3350" s="15" t="str">
        <f t="shared" si="4"/>
        <v/>
      </c>
    </row>
    <row r="3351" ht="12.75" customHeight="1">
      <c r="H3351" s="12">
        <v>1000.0</v>
      </c>
      <c r="K3351" s="14" t="str">
        <f t="shared" si="2"/>
        <v>#DIV/0!</v>
      </c>
      <c r="L3351" s="15" t="str">
        <f t="shared" si="3"/>
        <v>Invalid</v>
      </c>
      <c r="M3351" s="15" t="str">
        <f t="shared" si="4"/>
        <v/>
      </c>
    </row>
    <row r="3352" ht="12.75" customHeight="1">
      <c r="H3352" s="12">
        <v>1000.0</v>
      </c>
      <c r="K3352" s="14" t="str">
        <f t="shared" si="2"/>
        <v>#DIV/0!</v>
      </c>
      <c r="L3352" s="15" t="str">
        <f t="shared" si="3"/>
        <v>Invalid</v>
      </c>
      <c r="M3352" s="15" t="str">
        <f t="shared" si="4"/>
        <v/>
      </c>
    </row>
    <row r="3353" ht="12.75" customHeight="1">
      <c r="H3353" s="12">
        <v>1000.0</v>
      </c>
      <c r="K3353" s="14" t="str">
        <f t="shared" si="2"/>
        <v>#DIV/0!</v>
      </c>
      <c r="L3353" s="15" t="str">
        <f t="shared" si="3"/>
        <v>Invalid</v>
      </c>
      <c r="M3353" s="15" t="str">
        <f t="shared" si="4"/>
        <v/>
      </c>
    </row>
    <row r="3354" ht="12.75" customHeight="1">
      <c r="H3354" s="12">
        <v>1000.0</v>
      </c>
      <c r="K3354" s="14" t="str">
        <f t="shared" si="2"/>
        <v>#DIV/0!</v>
      </c>
      <c r="L3354" s="15" t="str">
        <f t="shared" si="3"/>
        <v>Invalid</v>
      </c>
      <c r="M3354" s="15" t="str">
        <f t="shared" si="4"/>
        <v/>
      </c>
    </row>
    <row r="3355" ht="12.75" customHeight="1">
      <c r="H3355" s="12">
        <v>1000.0</v>
      </c>
      <c r="K3355" s="14" t="str">
        <f t="shared" si="2"/>
        <v>#DIV/0!</v>
      </c>
      <c r="L3355" s="15" t="str">
        <f t="shared" si="3"/>
        <v>Invalid</v>
      </c>
      <c r="M3355" s="15" t="str">
        <f t="shared" si="4"/>
        <v/>
      </c>
    </row>
    <row r="3356" ht="12.75" customHeight="1">
      <c r="H3356" s="12">
        <v>1000.0</v>
      </c>
      <c r="K3356" s="14" t="str">
        <f t="shared" si="2"/>
        <v>#DIV/0!</v>
      </c>
      <c r="L3356" s="15" t="str">
        <f t="shared" si="3"/>
        <v>Invalid</v>
      </c>
      <c r="M3356" s="15" t="str">
        <f t="shared" si="4"/>
        <v/>
      </c>
    </row>
    <row r="3357" ht="12.75" customHeight="1">
      <c r="H3357" s="12">
        <v>1000.0</v>
      </c>
      <c r="K3357" s="14" t="str">
        <f t="shared" si="2"/>
        <v>#DIV/0!</v>
      </c>
      <c r="L3357" s="15" t="str">
        <f t="shared" si="3"/>
        <v>Invalid</v>
      </c>
      <c r="M3357" s="15" t="str">
        <f t="shared" si="4"/>
        <v/>
      </c>
    </row>
    <row r="3358" ht="12.75" customHeight="1">
      <c r="H3358" s="12">
        <v>1000.0</v>
      </c>
      <c r="K3358" s="14" t="str">
        <f t="shared" si="2"/>
        <v>#DIV/0!</v>
      </c>
      <c r="L3358" s="15" t="str">
        <f t="shared" si="3"/>
        <v>Invalid</v>
      </c>
      <c r="M3358" s="15" t="str">
        <f t="shared" si="4"/>
        <v/>
      </c>
    </row>
    <row r="3359" ht="12.75" customHeight="1">
      <c r="H3359" s="12">
        <v>1000.0</v>
      </c>
      <c r="K3359" s="14" t="str">
        <f t="shared" si="2"/>
        <v>#DIV/0!</v>
      </c>
      <c r="L3359" s="15" t="str">
        <f t="shared" si="3"/>
        <v>Invalid</v>
      </c>
      <c r="M3359" s="15" t="str">
        <f t="shared" si="4"/>
        <v/>
      </c>
    </row>
    <row r="3360" ht="12.75" customHeight="1">
      <c r="H3360" s="12">
        <v>1000.0</v>
      </c>
      <c r="K3360" s="14" t="str">
        <f t="shared" si="2"/>
        <v>#DIV/0!</v>
      </c>
      <c r="L3360" s="15" t="str">
        <f t="shared" si="3"/>
        <v>Invalid</v>
      </c>
      <c r="M3360" s="15" t="str">
        <f t="shared" si="4"/>
        <v/>
      </c>
    </row>
    <row r="3361" ht="12.75" customHeight="1">
      <c r="H3361" s="12">
        <v>1000.0</v>
      </c>
      <c r="K3361" s="14" t="str">
        <f t="shared" si="2"/>
        <v>#DIV/0!</v>
      </c>
      <c r="L3361" s="15" t="str">
        <f t="shared" si="3"/>
        <v>Invalid</v>
      </c>
      <c r="M3361" s="15" t="str">
        <f t="shared" si="4"/>
        <v/>
      </c>
    </row>
    <row r="3362" ht="12.75" customHeight="1">
      <c r="H3362" s="12">
        <v>1000.0</v>
      </c>
      <c r="K3362" s="14" t="str">
        <f t="shared" si="2"/>
        <v>#DIV/0!</v>
      </c>
      <c r="L3362" s="15" t="str">
        <f t="shared" si="3"/>
        <v>Invalid</v>
      </c>
      <c r="M3362" s="15" t="str">
        <f t="shared" si="4"/>
        <v/>
      </c>
    </row>
    <row r="3363" ht="12.75" customHeight="1">
      <c r="H3363" s="12">
        <v>1000.0</v>
      </c>
      <c r="K3363" s="14" t="str">
        <f t="shared" si="2"/>
        <v>#DIV/0!</v>
      </c>
      <c r="L3363" s="15" t="str">
        <f t="shared" si="3"/>
        <v>Invalid</v>
      </c>
      <c r="M3363" s="15" t="str">
        <f t="shared" si="4"/>
        <v/>
      </c>
    </row>
    <row r="3364" ht="12.75" customHeight="1">
      <c r="H3364" s="12">
        <v>1000.0</v>
      </c>
      <c r="K3364" s="14" t="str">
        <f t="shared" si="2"/>
        <v>#DIV/0!</v>
      </c>
      <c r="L3364" s="15" t="str">
        <f t="shared" si="3"/>
        <v>Invalid</v>
      </c>
      <c r="M3364" s="15" t="str">
        <f t="shared" si="4"/>
        <v/>
      </c>
    </row>
    <row r="3365" ht="12.75" customHeight="1">
      <c r="H3365" s="12">
        <v>1000.0</v>
      </c>
      <c r="K3365" s="14" t="str">
        <f t="shared" si="2"/>
        <v>#DIV/0!</v>
      </c>
      <c r="L3365" s="15" t="str">
        <f t="shared" si="3"/>
        <v>Invalid</v>
      </c>
      <c r="M3365" s="15" t="str">
        <f t="shared" si="4"/>
        <v/>
      </c>
    </row>
    <row r="3366" ht="12.75" customHeight="1">
      <c r="H3366" s="12">
        <v>1000.0</v>
      </c>
      <c r="K3366" s="14" t="str">
        <f t="shared" si="2"/>
        <v>#DIV/0!</v>
      </c>
      <c r="L3366" s="15" t="str">
        <f t="shared" si="3"/>
        <v>Invalid</v>
      </c>
      <c r="M3366" s="15" t="str">
        <f t="shared" si="4"/>
        <v/>
      </c>
    </row>
    <row r="3367" ht="12.75" customHeight="1">
      <c r="H3367" s="12">
        <v>1000.0</v>
      </c>
      <c r="K3367" s="14" t="str">
        <f t="shared" si="2"/>
        <v>#DIV/0!</v>
      </c>
      <c r="L3367" s="15" t="str">
        <f t="shared" si="3"/>
        <v>Invalid</v>
      </c>
      <c r="M3367" s="15" t="str">
        <f t="shared" si="4"/>
        <v/>
      </c>
    </row>
    <row r="3368" ht="12.75" customHeight="1">
      <c r="H3368" s="12">
        <v>1000.0</v>
      </c>
      <c r="K3368" s="14" t="str">
        <f t="shared" si="2"/>
        <v>#DIV/0!</v>
      </c>
      <c r="L3368" s="15" t="str">
        <f t="shared" si="3"/>
        <v>Invalid</v>
      </c>
      <c r="M3368" s="15" t="str">
        <f t="shared" si="4"/>
        <v/>
      </c>
    </row>
    <row r="3369" ht="12.75" customHeight="1">
      <c r="H3369" s="12">
        <v>1000.0</v>
      </c>
      <c r="K3369" s="14" t="str">
        <f t="shared" si="2"/>
        <v>#DIV/0!</v>
      </c>
      <c r="L3369" s="15" t="str">
        <f t="shared" si="3"/>
        <v>Invalid</v>
      </c>
      <c r="M3369" s="15" t="str">
        <f t="shared" si="4"/>
        <v/>
      </c>
    </row>
    <row r="3370" ht="12.75" customHeight="1">
      <c r="H3370" s="12">
        <v>1000.0</v>
      </c>
      <c r="K3370" s="14" t="str">
        <f t="shared" si="2"/>
        <v>#DIV/0!</v>
      </c>
      <c r="L3370" s="15" t="str">
        <f t="shared" si="3"/>
        <v>Invalid</v>
      </c>
      <c r="M3370" s="15" t="str">
        <f t="shared" si="4"/>
        <v/>
      </c>
    </row>
    <row r="3371" ht="12.75" customHeight="1">
      <c r="H3371" s="12">
        <v>1000.0</v>
      </c>
      <c r="K3371" s="14" t="str">
        <f t="shared" si="2"/>
        <v>#DIV/0!</v>
      </c>
      <c r="L3371" s="15" t="str">
        <f t="shared" si="3"/>
        <v>Invalid</v>
      </c>
      <c r="M3371" s="15" t="str">
        <f t="shared" si="4"/>
        <v/>
      </c>
    </row>
    <row r="3372" ht="12.75" customHeight="1">
      <c r="H3372" s="12">
        <v>1000.0</v>
      </c>
      <c r="K3372" s="14" t="str">
        <f t="shared" si="2"/>
        <v>#DIV/0!</v>
      </c>
      <c r="L3372" s="15" t="str">
        <f t="shared" si="3"/>
        <v>Invalid</v>
      </c>
      <c r="M3372" s="15" t="str">
        <f t="shared" si="4"/>
        <v/>
      </c>
    </row>
    <row r="3373" ht="12.75" customHeight="1">
      <c r="H3373" s="12">
        <v>1000.0</v>
      </c>
      <c r="K3373" s="14" t="str">
        <f t="shared" si="2"/>
        <v>#DIV/0!</v>
      </c>
      <c r="L3373" s="15" t="str">
        <f t="shared" si="3"/>
        <v>Invalid</v>
      </c>
      <c r="M3373" s="15" t="str">
        <f t="shared" si="4"/>
        <v/>
      </c>
    </row>
    <row r="3374" ht="12.75" customHeight="1">
      <c r="H3374" s="12">
        <v>1000.0</v>
      </c>
      <c r="K3374" s="14" t="str">
        <f t="shared" si="2"/>
        <v>#DIV/0!</v>
      </c>
      <c r="L3374" s="15" t="str">
        <f t="shared" si="3"/>
        <v>Invalid</v>
      </c>
      <c r="M3374" s="15" t="str">
        <f t="shared" si="4"/>
        <v/>
      </c>
    </row>
    <row r="3375" ht="12.75" customHeight="1">
      <c r="H3375" s="12">
        <v>1000.0</v>
      </c>
      <c r="K3375" s="14" t="str">
        <f t="shared" si="2"/>
        <v>#DIV/0!</v>
      </c>
      <c r="L3375" s="15" t="str">
        <f t="shared" si="3"/>
        <v>Invalid</v>
      </c>
      <c r="M3375" s="15" t="str">
        <f t="shared" si="4"/>
        <v/>
      </c>
    </row>
    <row r="3376" ht="12.75" customHeight="1">
      <c r="H3376" s="12">
        <v>1000.0</v>
      </c>
      <c r="K3376" s="14" t="str">
        <f t="shared" si="2"/>
        <v>#DIV/0!</v>
      </c>
      <c r="L3376" s="15" t="str">
        <f t="shared" si="3"/>
        <v>Invalid</v>
      </c>
      <c r="M3376" s="15" t="str">
        <f t="shared" si="4"/>
        <v/>
      </c>
    </row>
    <row r="3377" ht="12.75" customHeight="1">
      <c r="H3377" s="12">
        <v>1000.0</v>
      </c>
      <c r="K3377" s="14" t="str">
        <f t="shared" si="2"/>
        <v>#DIV/0!</v>
      </c>
      <c r="L3377" s="15" t="str">
        <f t="shared" si="3"/>
        <v>Invalid</v>
      </c>
      <c r="M3377" s="15" t="str">
        <f t="shared" si="4"/>
        <v/>
      </c>
    </row>
    <row r="3378" ht="12.75" customHeight="1">
      <c r="H3378" s="12">
        <v>1000.0</v>
      </c>
      <c r="K3378" s="14" t="str">
        <f t="shared" si="2"/>
        <v>#DIV/0!</v>
      </c>
      <c r="L3378" s="15" t="str">
        <f t="shared" si="3"/>
        <v>Invalid</v>
      </c>
      <c r="M3378" s="15" t="str">
        <f t="shared" si="4"/>
        <v/>
      </c>
    </row>
    <row r="3379" ht="12.75" customHeight="1">
      <c r="H3379" s="12">
        <v>1000.0</v>
      </c>
      <c r="K3379" s="14" t="str">
        <f t="shared" si="2"/>
        <v>#DIV/0!</v>
      </c>
      <c r="L3379" s="15" t="str">
        <f t="shared" si="3"/>
        <v>Invalid</v>
      </c>
      <c r="M3379" s="15" t="str">
        <f t="shared" si="4"/>
        <v/>
      </c>
    </row>
    <row r="3380" ht="12.75" customHeight="1">
      <c r="H3380" s="12">
        <v>1000.0</v>
      </c>
      <c r="K3380" s="14" t="str">
        <f t="shared" si="2"/>
        <v>#DIV/0!</v>
      </c>
      <c r="L3380" s="15" t="str">
        <f t="shared" si="3"/>
        <v>Invalid</v>
      </c>
      <c r="M3380" s="15" t="str">
        <f t="shared" si="4"/>
        <v/>
      </c>
    </row>
    <row r="3381" ht="12.75" customHeight="1">
      <c r="H3381" s="12">
        <v>1000.0</v>
      </c>
      <c r="K3381" s="14" t="str">
        <f t="shared" si="2"/>
        <v>#DIV/0!</v>
      </c>
      <c r="L3381" s="15" t="str">
        <f t="shared" si="3"/>
        <v>Invalid</v>
      </c>
      <c r="M3381" s="15" t="str">
        <f t="shared" si="4"/>
        <v/>
      </c>
    </row>
    <row r="3382" ht="12.75" customHeight="1">
      <c r="H3382" s="12">
        <v>1000.0</v>
      </c>
      <c r="K3382" s="14" t="str">
        <f t="shared" si="2"/>
        <v>#DIV/0!</v>
      </c>
      <c r="L3382" s="15" t="str">
        <f t="shared" si="3"/>
        <v>Invalid</v>
      </c>
      <c r="M3382" s="15" t="str">
        <f t="shared" si="4"/>
        <v/>
      </c>
    </row>
    <row r="3383" ht="12.75" customHeight="1">
      <c r="H3383" s="12">
        <v>1000.0</v>
      </c>
      <c r="K3383" s="14" t="str">
        <f t="shared" si="2"/>
        <v>#DIV/0!</v>
      </c>
      <c r="L3383" s="15" t="str">
        <f t="shared" si="3"/>
        <v>Invalid</v>
      </c>
      <c r="M3383" s="15" t="str">
        <f t="shared" si="4"/>
        <v/>
      </c>
    </row>
    <row r="3384" ht="12.75" customHeight="1">
      <c r="H3384" s="12">
        <v>1000.0</v>
      </c>
      <c r="K3384" s="14" t="str">
        <f t="shared" si="2"/>
        <v>#DIV/0!</v>
      </c>
      <c r="L3384" s="15" t="str">
        <f t="shared" si="3"/>
        <v>Invalid</v>
      </c>
      <c r="M3384" s="15" t="str">
        <f t="shared" si="4"/>
        <v/>
      </c>
    </row>
    <row r="3385" ht="12.75" customHeight="1">
      <c r="H3385" s="12">
        <v>1000.0</v>
      </c>
      <c r="K3385" s="14" t="str">
        <f t="shared" si="2"/>
        <v>#DIV/0!</v>
      </c>
      <c r="L3385" s="15" t="str">
        <f t="shared" si="3"/>
        <v>Invalid</v>
      </c>
      <c r="M3385" s="15" t="str">
        <f t="shared" si="4"/>
        <v/>
      </c>
    </row>
    <row r="3386" ht="12.75" customHeight="1">
      <c r="H3386" s="12">
        <v>1000.0</v>
      </c>
      <c r="K3386" s="14" t="str">
        <f t="shared" si="2"/>
        <v>#DIV/0!</v>
      </c>
      <c r="L3386" s="15" t="str">
        <f t="shared" si="3"/>
        <v>Invalid</v>
      </c>
      <c r="M3386" s="15" t="str">
        <f t="shared" si="4"/>
        <v/>
      </c>
    </row>
    <row r="3387" ht="12.75" customHeight="1">
      <c r="H3387" s="12">
        <v>1000.0</v>
      </c>
      <c r="K3387" s="14" t="str">
        <f t="shared" si="2"/>
        <v>#DIV/0!</v>
      </c>
      <c r="L3387" s="15" t="str">
        <f t="shared" si="3"/>
        <v>Invalid</v>
      </c>
      <c r="M3387" s="15" t="str">
        <f t="shared" si="4"/>
        <v/>
      </c>
    </row>
    <row r="3388" ht="12.75" customHeight="1">
      <c r="H3388" s="12">
        <v>1000.0</v>
      </c>
      <c r="K3388" s="14" t="str">
        <f t="shared" si="2"/>
        <v>#DIV/0!</v>
      </c>
      <c r="L3388" s="15" t="str">
        <f t="shared" si="3"/>
        <v>Invalid</v>
      </c>
      <c r="M3388" s="15" t="str">
        <f t="shared" si="4"/>
        <v/>
      </c>
    </row>
    <row r="3389" ht="12.75" customHeight="1">
      <c r="H3389" s="12">
        <v>1000.0</v>
      </c>
      <c r="K3389" s="14" t="str">
        <f t="shared" si="2"/>
        <v>#DIV/0!</v>
      </c>
      <c r="L3389" s="15" t="str">
        <f t="shared" si="3"/>
        <v>Invalid</v>
      </c>
      <c r="M3389" s="15" t="str">
        <f t="shared" si="4"/>
        <v/>
      </c>
    </row>
    <row r="3390" ht="12.75" customHeight="1">
      <c r="H3390" s="12">
        <v>1000.0</v>
      </c>
      <c r="K3390" s="14" t="str">
        <f t="shared" si="2"/>
        <v>#DIV/0!</v>
      </c>
      <c r="L3390" s="15" t="str">
        <f t="shared" si="3"/>
        <v>Invalid</v>
      </c>
      <c r="M3390" s="15" t="str">
        <f t="shared" si="4"/>
        <v/>
      </c>
    </row>
    <row r="3391" ht="12.75" customHeight="1">
      <c r="H3391" s="12">
        <v>1000.0</v>
      </c>
      <c r="K3391" s="14" t="str">
        <f t="shared" si="2"/>
        <v>#DIV/0!</v>
      </c>
      <c r="L3391" s="15" t="str">
        <f t="shared" si="3"/>
        <v>Invalid</v>
      </c>
      <c r="M3391" s="15" t="str">
        <f t="shared" si="4"/>
        <v/>
      </c>
    </row>
    <row r="3392" ht="12.75" customHeight="1">
      <c r="H3392" s="12">
        <v>1000.0</v>
      </c>
      <c r="K3392" s="14" t="str">
        <f t="shared" si="2"/>
        <v>#DIV/0!</v>
      </c>
      <c r="L3392" s="15" t="str">
        <f t="shared" si="3"/>
        <v>Invalid</v>
      </c>
      <c r="M3392" s="15" t="str">
        <f t="shared" si="4"/>
        <v/>
      </c>
    </row>
    <row r="3393" ht="12.75" customHeight="1">
      <c r="H3393" s="12">
        <v>1000.0</v>
      </c>
      <c r="K3393" s="14" t="str">
        <f t="shared" si="2"/>
        <v>#DIV/0!</v>
      </c>
      <c r="L3393" s="15" t="str">
        <f t="shared" si="3"/>
        <v>Invalid</v>
      </c>
      <c r="M3393" s="15" t="str">
        <f t="shared" si="4"/>
        <v/>
      </c>
    </row>
    <row r="3394" ht="12.75" customHeight="1">
      <c r="H3394" s="12">
        <v>1000.0</v>
      </c>
      <c r="K3394" s="14" t="str">
        <f t="shared" si="2"/>
        <v>#DIV/0!</v>
      </c>
      <c r="L3394" s="15" t="str">
        <f t="shared" si="3"/>
        <v>Invalid</v>
      </c>
      <c r="M3394" s="15" t="str">
        <f t="shared" si="4"/>
        <v/>
      </c>
    </row>
    <row r="3395" ht="12.75" customHeight="1">
      <c r="H3395" s="12">
        <v>1000.0</v>
      </c>
      <c r="K3395" s="14" t="str">
        <f t="shared" si="2"/>
        <v>#DIV/0!</v>
      </c>
      <c r="L3395" s="15" t="str">
        <f t="shared" si="3"/>
        <v>Invalid</v>
      </c>
      <c r="M3395" s="15" t="str">
        <f t="shared" si="4"/>
        <v/>
      </c>
    </row>
    <row r="3396" ht="12.75" customHeight="1">
      <c r="H3396" s="12">
        <v>1000.0</v>
      </c>
      <c r="K3396" s="14" t="str">
        <f t="shared" si="2"/>
        <v>#DIV/0!</v>
      </c>
      <c r="L3396" s="15" t="str">
        <f t="shared" si="3"/>
        <v>Invalid</v>
      </c>
      <c r="M3396" s="15" t="str">
        <f t="shared" si="4"/>
        <v/>
      </c>
    </row>
    <row r="3397" ht="12.75" customHeight="1">
      <c r="H3397" s="12">
        <v>1000.0</v>
      </c>
      <c r="K3397" s="14" t="str">
        <f t="shared" si="2"/>
        <v>#DIV/0!</v>
      </c>
      <c r="L3397" s="15" t="str">
        <f t="shared" si="3"/>
        <v>Invalid</v>
      </c>
      <c r="M3397" s="15" t="str">
        <f t="shared" si="4"/>
        <v/>
      </c>
    </row>
    <row r="3398" ht="12.75" customHeight="1">
      <c r="H3398" s="12">
        <v>1000.0</v>
      </c>
      <c r="K3398" s="14" t="str">
        <f t="shared" si="2"/>
        <v>#DIV/0!</v>
      </c>
      <c r="L3398" s="15" t="str">
        <f t="shared" si="3"/>
        <v>Invalid</v>
      </c>
      <c r="M3398" s="15" t="str">
        <f t="shared" si="4"/>
        <v/>
      </c>
    </row>
    <row r="3399" ht="12.75" customHeight="1">
      <c r="H3399" s="12">
        <v>1000.0</v>
      </c>
      <c r="K3399" s="14" t="str">
        <f t="shared" si="2"/>
        <v>#DIV/0!</v>
      </c>
      <c r="L3399" s="15" t="str">
        <f t="shared" si="3"/>
        <v>Invalid</v>
      </c>
      <c r="M3399" s="15" t="str">
        <f t="shared" si="4"/>
        <v/>
      </c>
    </row>
    <row r="3400" ht="12.75" customHeight="1">
      <c r="H3400" s="12">
        <v>1000.0</v>
      </c>
      <c r="K3400" s="14" t="str">
        <f t="shared" si="2"/>
        <v>#DIV/0!</v>
      </c>
      <c r="L3400" s="15" t="str">
        <f t="shared" si="3"/>
        <v>Invalid</v>
      </c>
      <c r="M3400" s="15" t="str">
        <f t="shared" si="4"/>
        <v/>
      </c>
    </row>
    <row r="3401" ht="12.75" customHeight="1">
      <c r="H3401" s="12">
        <v>1000.0</v>
      </c>
      <c r="K3401" s="14" t="str">
        <f t="shared" si="2"/>
        <v>#DIV/0!</v>
      </c>
      <c r="L3401" s="15" t="str">
        <f t="shared" si="3"/>
        <v>Invalid</v>
      </c>
      <c r="M3401" s="15" t="str">
        <f t="shared" si="4"/>
        <v/>
      </c>
    </row>
    <row r="3402" ht="12.75" customHeight="1">
      <c r="H3402" s="12">
        <v>1000.0</v>
      </c>
      <c r="K3402" s="14" t="str">
        <f t="shared" si="2"/>
        <v>#DIV/0!</v>
      </c>
      <c r="L3402" s="15" t="str">
        <f t="shared" si="3"/>
        <v>Invalid</v>
      </c>
      <c r="M3402" s="15" t="str">
        <f t="shared" si="4"/>
        <v/>
      </c>
    </row>
    <row r="3403" ht="12.75" customHeight="1">
      <c r="H3403" s="12">
        <v>1000.0</v>
      </c>
      <c r="K3403" s="14" t="str">
        <f t="shared" si="2"/>
        <v>#DIV/0!</v>
      </c>
      <c r="L3403" s="15" t="str">
        <f t="shared" si="3"/>
        <v>Invalid</v>
      </c>
      <c r="M3403" s="15" t="str">
        <f t="shared" si="4"/>
        <v/>
      </c>
    </row>
    <row r="3404" ht="12.75" customHeight="1">
      <c r="H3404" s="12">
        <v>1000.0</v>
      </c>
      <c r="K3404" s="14" t="str">
        <f t="shared" si="2"/>
        <v>#DIV/0!</v>
      </c>
      <c r="L3404" s="15" t="str">
        <f t="shared" si="3"/>
        <v>Invalid</v>
      </c>
      <c r="M3404" s="15" t="str">
        <f t="shared" si="4"/>
        <v/>
      </c>
    </row>
    <row r="3405" ht="12.75" customHeight="1">
      <c r="H3405" s="12">
        <v>1000.0</v>
      </c>
      <c r="K3405" s="14" t="str">
        <f t="shared" si="2"/>
        <v>#DIV/0!</v>
      </c>
      <c r="L3405" s="15" t="str">
        <f t="shared" si="3"/>
        <v>Invalid</v>
      </c>
      <c r="M3405" s="15" t="str">
        <f t="shared" si="4"/>
        <v/>
      </c>
    </row>
    <row r="3406" ht="12.75" customHeight="1">
      <c r="H3406" s="12">
        <v>1000.0</v>
      </c>
      <c r="K3406" s="14" t="str">
        <f t="shared" si="2"/>
        <v>#DIV/0!</v>
      </c>
      <c r="L3406" s="15" t="str">
        <f t="shared" si="3"/>
        <v>Invalid</v>
      </c>
      <c r="M3406" s="15" t="str">
        <f t="shared" si="4"/>
        <v/>
      </c>
    </row>
    <row r="3407" ht="12.75" customHeight="1">
      <c r="H3407" s="12">
        <v>1000.0</v>
      </c>
      <c r="K3407" s="14" t="str">
        <f t="shared" si="2"/>
        <v>#DIV/0!</v>
      </c>
      <c r="L3407" s="15" t="str">
        <f t="shared" si="3"/>
        <v>Invalid</v>
      </c>
      <c r="M3407" s="15" t="str">
        <f t="shared" si="4"/>
        <v/>
      </c>
    </row>
    <row r="3408" ht="12.75" customHeight="1">
      <c r="H3408" s="12">
        <v>1000.0</v>
      </c>
      <c r="K3408" s="14" t="str">
        <f t="shared" si="2"/>
        <v>#DIV/0!</v>
      </c>
      <c r="L3408" s="15" t="str">
        <f t="shared" si="3"/>
        <v>Invalid</v>
      </c>
      <c r="M3408" s="15" t="str">
        <f t="shared" si="4"/>
        <v/>
      </c>
    </row>
    <row r="3409" ht="12.75" customHeight="1">
      <c r="H3409" s="12">
        <v>1000.0</v>
      </c>
      <c r="K3409" s="14" t="str">
        <f t="shared" si="2"/>
        <v>#DIV/0!</v>
      </c>
      <c r="L3409" s="15" t="str">
        <f t="shared" si="3"/>
        <v>Invalid</v>
      </c>
      <c r="M3409" s="15" t="str">
        <f t="shared" si="4"/>
        <v/>
      </c>
    </row>
    <row r="3410" ht="12.75" customHeight="1">
      <c r="H3410" s="12">
        <v>1000.0</v>
      </c>
      <c r="K3410" s="14" t="str">
        <f t="shared" si="2"/>
        <v>#DIV/0!</v>
      </c>
      <c r="L3410" s="15" t="str">
        <f t="shared" si="3"/>
        <v>Invalid</v>
      </c>
      <c r="M3410" s="15" t="str">
        <f t="shared" si="4"/>
        <v/>
      </c>
    </row>
    <row r="3411" ht="12.75" customHeight="1">
      <c r="H3411" s="12">
        <v>1000.0</v>
      </c>
      <c r="K3411" s="14" t="str">
        <f t="shared" si="2"/>
        <v>#DIV/0!</v>
      </c>
      <c r="L3411" s="15" t="str">
        <f t="shared" si="3"/>
        <v>Invalid</v>
      </c>
      <c r="M3411" s="15" t="str">
        <f t="shared" si="4"/>
        <v/>
      </c>
    </row>
    <row r="3412" ht="12.75" customHeight="1">
      <c r="H3412" s="12">
        <v>1000.0</v>
      </c>
      <c r="K3412" s="14" t="str">
        <f t="shared" si="2"/>
        <v>#DIV/0!</v>
      </c>
      <c r="L3412" s="15" t="str">
        <f t="shared" si="3"/>
        <v>Invalid</v>
      </c>
      <c r="M3412" s="15" t="str">
        <f t="shared" si="4"/>
        <v/>
      </c>
    </row>
    <row r="3413" ht="12.75" customHeight="1">
      <c r="H3413" s="12">
        <v>1000.0</v>
      </c>
      <c r="K3413" s="14" t="str">
        <f t="shared" si="2"/>
        <v>#DIV/0!</v>
      </c>
      <c r="L3413" s="15" t="str">
        <f t="shared" si="3"/>
        <v>Invalid</v>
      </c>
      <c r="M3413" s="15" t="str">
        <f t="shared" si="4"/>
        <v/>
      </c>
    </row>
    <row r="3414" ht="12.75" customHeight="1">
      <c r="H3414" s="12">
        <v>1000.0</v>
      </c>
      <c r="K3414" s="14" t="str">
        <f t="shared" si="2"/>
        <v>#DIV/0!</v>
      </c>
      <c r="L3414" s="15" t="str">
        <f t="shared" si="3"/>
        <v>Invalid</v>
      </c>
      <c r="M3414" s="15" t="str">
        <f t="shared" si="4"/>
        <v/>
      </c>
    </row>
    <row r="3415" ht="12.75" customHeight="1">
      <c r="H3415" s="12">
        <v>1000.0</v>
      </c>
      <c r="K3415" s="14" t="str">
        <f t="shared" si="2"/>
        <v>#DIV/0!</v>
      </c>
      <c r="L3415" s="15" t="str">
        <f t="shared" si="3"/>
        <v>Invalid</v>
      </c>
      <c r="M3415" s="15" t="str">
        <f t="shared" si="4"/>
        <v/>
      </c>
    </row>
    <row r="3416" ht="12.75" customHeight="1">
      <c r="H3416" s="12">
        <v>1000.0</v>
      </c>
      <c r="K3416" s="14" t="str">
        <f t="shared" si="2"/>
        <v>#DIV/0!</v>
      </c>
      <c r="L3416" s="15" t="str">
        <f t="shared" si="3"/>
        <v>Invalid</v>
      </c>
      <c r="M3416" s="15" t="str">
        <f t="shared" si="4"/>
        <v/>
      </c>
    </row>
    <row r="3417" ht="12.75" customHeight="1">
      <c r="H3417" s="12">
        <v>1000.0</v>
      </c>
      <c r="K3417" s="14" t="str">
        <f t="shared" si="2"/>
        <v>#DIV/0!</v>
      </c>
      <c r="L3417" s="15" t="str">
        <f t="shared" si="3"/>
        <v>Invalid</v>
      </c>
      <c r="M3417" s="15" t="str">
        <f t="shared" si="4"/>
        <v/>
      </c>
    </row>
    <row r="3418" ht="12.75" customHeight="1">
      <c r="H3418" s="12">
        <v>1000.0</v>
      </c>
      <c r="K3418" s="14" t="str">
        <f t="shared" si="2"/>
        <v>#DIV/0!</v>
      </c>
      <c r="L3418" s="15" t="str">
        <f t="shared" si="3"/>
        <v>Invalid</v>
      </c>
      <c r="M3418" s="15" t="str">
        <f t="shared" si="4"/>
        <v/>
      </c>
    </row>
    <row r="3419" ht="12.75" customHeight="1">
      <c r="H3419" s="12">
        <v>1000.0</v>
      </c>
      <c r="K3419" s="14" t="str">
        <f t="shared" si="2"/>
        <v>#DIV/0!</v>
      </c>
      <c r="L3419" s="15" t="str">
        <f t="shared" si="3"/>
        <v>Invalid</v>
      </c>
      <c r="M3419" s="15" t="str">
        <f t="shared" si="4"/>
        <v/>
      </c>
    </row>
    <row r="3420" ht="12.75" customHeight="1">
      <c r="H3420" s="12">
        <v>1000.0</v>
      </c>
      <c r="K3420" s="14" t="str">
        <f t="shared" si="2"/>
        <v>#DIV/0!</v>
      </c>
      <c r="L3420" s="15" t="str">
        <f t="shared" si="3"/>
        <v>Invalid</v>
      </c>
      <c r="M3420" s="15" t="str">
        <f t="shared" si="4"/>
        <v/>
      </c>
    </row>
    <row r="3421" ht="12.75" customHeight="1">
      <c r="H3421" s="12">
        <v>1000.0</v>
      </c>
      <c r="K3421" s="14" t="str">
        <f t="shared" si="2"/>
        <v>#DIV/0!</v>
      </c>
      <c r="L3421" s="15" t="str">
        <f t="shared" si="3"/>
        <v>Invalid</v>
      </c>
      <c r="M3421" s="15" t="str">
        <f t="shared" si="4"/>
        <v/>
      </c>
    </row>
    <row r="3422" ht="12.75" customHeight="1">
      <c r="H3422" s="12">
        <v>1000.0</v>
      </c>
      <c r="K3422" s="14" t="str">
        <f t="shared" si="2"/>
        <v>#DIV/0!</v>
      </c>
      <c r="L3422" s="15" t="str">
        <f t="shared" si="3"/>
        <v>Invalid</v>
      </c>
      <c r="M3422" s="15" t="str">
        <f t="shared" si="4"/>
        <v/>
      </c>
    </row>
    <row r="3423" ht="12.75" customHeight="1">
      <c r="H3423" s="12">
        <v>1000.0</v>
      </c>
      <c r="K3423" s="14" t="str">
        <f t="shared" si="2"/>
        <v>#DIV/0!</v>
      </c>
      <c r="L3423" s="15" t="str">
        <f t="shared" si="3"/>
        <v>Invalid</v>
      </c>
      <c r="M3423" s="15" t="str">
        <f t="shared" si="4"/>
        <v/>
      </c>
    </row>
    <row r="3424" ht="12.75" customHeight="1">
      <c r="H3424" s="12">
        <v>1000.0</v>
      </c>
      <c r="K3424" s="14" t="str">
        <f t="shared" si="2"/>
        <v>#DIV/0!</v>
      </c>
      <c r="L3424" s="15" t="str">
        <f t="shared" si="3"/>
        <v>Invalid</v>
      </c>
      <c r="M3424" s="15" t="str">
        <f t="shared" si="4"/>
        <v/>
      </c>
    </row>
    <row r="3425" ht="12.75" customHeight="1">
      <c r="H3425" s="12">
        <v>1000.0</v>
      </c>
      <c r="K3425" s="14" t="str">
        <f t="shared" si="2"/>
        <v>#DIV/0!</v>
      </c>
      <c r="L3425" s="15" t="str">
        <f t="shared" si="3"/>
        <v>Invalid</v>
      </c>
      <c r="M3425" s="15" t="str">
        <f t="shared" si="4"/>
        <v/>
      </c>
    </row>
    <row r="3426" ht="12.75" customHeight="1">
      <c r="H3426" s="12">
        <v>1000.0</v>
      </c>
      <c r="K3426" s="14" t="str">
        <f t="shared" si="2"/>
        <v>#DIV/0!</v>
      </c>
      <c r="L3426" s="15" t="str">
        <f t="shared" si="3"/>
        <v>Invalid</v>
      </c>
      <c r="M3426" s="15" t="str">
        <f t="shared" si="4"/>
        <v/>
      </c>
    </row>
    <row r="3427" ht="12.75" customHeight="1">
      <c r="H3427" s="12">
        <v>1000.0</v>
      </c>
      <c r="K3427" s="14" t="str">
        <f t="shared" si="2"/>
        <v>#DIV/0!</v>
      </c>
      <c r="L3427" s="15" t="str">
        <f t="shared" si="3"/>
        <v>Invalid</v>
      </c>
      <c r="M3427" s="15" t="str">
        <f t="shared" si="4"/>
        <v/>
      </c>
    </row>
    <row r="3428" ht="12.75" customHeight="1">
      <c r="H3428" s="12">
        <v>1000.0</v>
      </c>
      <c r="K3428" s="14" t="str">
        <f t="shared" si="2"/>
        <v>#DIV/0!</v>
      </c>
      <c r="L3428" s="15" t="str">
        <f t="shared" si="3"/>
        <v>Invalid</v>
      </c>
      <c r="M3428" s="15" t="str">
        <f t="shared" si="4"/>
        <v/>
      </c>
    </row>
    <row r="3429" ht="12.75" customHeight="1">
      <c r="H3429" s="12">
        <v>1000.0</v>
      </c>
      <c r="K3429" s="14" t="str">
        <f t="shared" si="2"/>
        <v>#DIV/0!</v>
      </c>
      <c r="L3429" s="15" t="str">
        <f t="shared" si="3"/>
        <v>Invalid</v>
      </c>
      <c r="M3429" s="15" t="str">
        <f t="shared" si="4"/>
        <v/>
      </c>
    </row>
    <row r="3430" ht="12.75" customHeight="1">
      <c r="H3430" s="12">
        <v>1000.0</v>
      </c>
      <c r="K3430" s="14" t="str">
        <f t="shared" si="2"/>
        <v>#DIV/0!</v>
      </c>
      <c r="L3430" s="15" t="str">
        <f t="shared" si="3"/>
        <v>Invalid</v>
      </c>
      <c r="M3430" s="15" t="str">
        <f t="shared" si="4"/>
        <v/>
      </c>
    </row>
    <row r="3431" ht="12.75" customHeight="1">
      <c r="H3431" s="12">
        <v>1000.0</v>
      </c>
      <c r="K3431" s="14" t="str">
        <f t="shared" si="2"/>
        <v>#DIV/0!</v>
      </c>
      <c r="L3431" s="15" t="str">
        <f t="shared" si="3"/>
        <v>Invalid</v>
      </c>
      <c r="M3431" s="15" t="str">
        <f t="shared" si="4"/>
        <v/>
      </c>
    </row>
    <row r="3432" ht="12.75" customHeight="1">
      <c r="H3432" s="12">
        <v>1000.0</v>
      </c>
      <c r="K3432" s="14" t="str">
        <f t="shared" si="2"/>
        <v>#DIV/0!</v>
      </c>
      <c r="L3432" s="15" t="str">
        <f t="shared" si="3"/>
        <v>Invalid</v>
      </c>
      <c r="M3432" s="15" t="str">
        <f t="shared" si="4"/>
        <v/>
      </c>
    </row>
    <row r="3433" ht="12.75" customHeight="1">
      <c r="H3433" s="12">
        <v>1000.0</v>
      </c>
      <c r="K3433" s="14" t="str">
        <f t="shared" si="2"/>
        <v>#DIV/0!</v>
      </c>
      <c r="L3433" s="15" t="str">
        <f t="shared" si="3"/>
        <v>Invalid</v>
      </c>
      <c r="M3433" s="15" t="str">
        <f t="shared" si="4"/>
        <v/>
      </c>
    </row>
    <row r="3434" ht="12.75" customHeight="1">
      <c r="H3434" s="12">
        <v>1000.0</v>
      </c>
      <c r="K3434" s="14" t="str">
        <f t="shared" si="2"/>
        <v>#DIV/0!</v>
      </c>
      <c r="L3434" s="15" t="str">
        <f t="shared" si="3"/>
        <v>Invalid</v>
      </c>
      <c r="M3434" s="15" t="str">
        <f t="shared" si="4"/>
        <v/>
      </c>
    </row>
    <row r="3435" ht="12.75" customHeight="1">
      <c r="H3435" s="12">
        <v>1000.0</v>
      </c>
      <c r="K3435" s="14" t="str">
        <f t="shared" si="2"/>
        <v>#DIV/0!</v>
      </c>
      <c r="L3435" s="15" t="str">
        <f t="shared" si="3"/>
        <v>Invalid</v>
      </c>
      <c r="M3435" s="15" t="str">
        <f t="shared" si="4"/>
        <v/>
      </c>
    </row>
    <row r="3436" ht="12.75" customHeight="1">
      <c r="H3436" s="12">
        <v>1000.0</v>
      </c>
      <c r="K3436" s="14" t="str">
        <f t="shared" si="2"/>
        <v>#DIV/0!</v>
      </c>
      <c r="L3436" s="15" t="str">
        <f t="shared" si="3"/>
        <v>Invalid</v>
      </c>
      <c r="M3436" s="15" t="str">
        <f t="shared" si="4"/>
        <v/>
      </c>
    </row>
    <row r="3437" ht="12.75" customHeight="1">
      <c r="H3437" s="12">
        <v>1000.0</v>
      </c>
      <c r="K3437" s="14" t="str">
        <f t="shared" si="2"/>
        <v>#DIV/0!</v>
      </c>
      <c r="L3437" s="15" t="str">
        <f t="shared" si="3"/>
        <v>Invalid</v>
      </c>
      <c r="M3437" s="15" t="str">
        <f t="shared" si="4"/>
        <v/>
      </c>
    </row>
    <row r="3438" ht="12.75" customHeight="1">
      <c r="H3438" s="12">
        <v>1000.0</v>
      </c>
      <c r="K3438" s="14" t="str">
        <f t="shared" si="2"/>
        <v>#DIV/0!</v>
      </c>
      <c r="L3438" s="15" t="str">
        <f t="shared" si="3"/>
        <v>Invalid</v>
      </c>
      <c r="M3438" s="15" t="str">
        <f t="shared" si="4"/>
        <v/>
      </c>
    </row>
    <row r="3439" ht="12.75" customHeight="1">
      <c r="H3439" s="12">
        <v>1000.0</v>
      </c>
      <c r="K3439" s="14" t="str">
        <f t="shared" si="2"/>
        <v>#DIV/0!</v>
      </c>
      <c r="L3439" s="15" t="str">
        <f t="shared" si="3"/>
        <v>Invalid</v>
      </c>
      <c r="M3439" s="15" t="str">
        <f t="shared" si="4"/>
        <v/>
      </c>
    </row>
    <row r="3440" ht="12.75" customHeight="1">
      <c r="H3440" s="12">
        <v>1000.0</v>
      </c>
      <c r="K3440" s="14" t="str">
        <f t="shared" si="2"/>
        <v>#DIV/0!</v>
      </c>
      <c r="L3440" s="15" t="str">
        <f t="shared" si="3"/>
        <v>Invalid</v>
      </c>
      <c r="M3440" s="15" t="str">
        <f t="shared" si="4"/>
        <v/>
      </c>
    </row>
    <row r="3441" ht="12.75" customHeight="1">
      <c r="H3441" s="12">
        <v>1000.0</v>
      </c>
      <c r="K3441" s="14" t="str">
        <f t="shared" si="2"/>
        <v>#DIV/0!</v>
      </c>
      <c r="L3441" s="15" t="str">
        <f t="shared" si="3"/>
        <v>Invalid</v>
      </c>
      <c r="M3441" s="15" t="str">
        <f t="shared" si="4"/>
        <v/>
      </c>
    </row>
    <row r="3442" ht="12.75" customHeight="1">
      <c r="H3442" s="12">
        <v>1000.0</v>
      </c>
      <c r="K3442" s="14" t="str">
        <f t="shared" si="2"/>
        <v>#DIV/0!</v>
      </c>
      <c r="L3442" s="15" t="str">
        <f t="shared" si="3"/>
        <v>Invalid</v>
      </c>
      <c r="M3442" s="15" t="str">
        <f t="shared" si="4"/>
        <v/>
      </c>
    </row>
    <row r="3443" ht="12.75" customHeight="1">
      <c r="H3443" s="12">
        <v>1000.0</v>
      </c>
      <c r="K3443" s="14" t="str">
        <f t="shared" si="2"/>
        <v>#DIV/0!</v>
      </c>
      <c r="L3443" s="15" t="str">
        <f t="shared" si="3"/>
        <v>Invalid</v>
      </c>
      <c r="M3443" s="15" t="str">
        <f t="shared" si="4"/>
        <v/>
      </c>
    </row>
    <row r="3444" ht="12.75" customHeight="1">
      <c r="H3444" s="12">
        <v>1000.0</v>
      </c>
      <c r="K3444" s="14" t="str">
        <f t="shared" si="2"/>
        <v>#DIV/0!</v>
      </c>
      <c r="L3444" s="15" t="str">
        <f t="shared" si="3"/>
        <v>Invalid</v>
      </c>
      <c r="M3444" s="15" t="str">
        <f t="shared" si="4"/>
        <v/>
      </c>
    </row>
    <row r="3445" ht="12.75" customHeight="1">
      <c r="H3445" s="12">
        <v>1000.0</v>
      </c>
      <c r="K3445" s="14" t="str">
        <f t="shared" si="2"/>
        <v>#DIV/0!</v>
      </c>
      <c r="L3445" s="15" t="str">
        <f t="shared" si="3"/>
        <v>Invalid</v>
      </c>
      <c r="M3445" s="15" t="str">
        <f t="shared" si="4"/>
        <v/>
      </c>
    </row>
    <row r="3446" ht="12.75" customHeight="1">
      <c r="H3446" s="12">
        <v>1000.0</v>
      </c>
      <c r="K3446" s="14" t="str">
        <f t="shared" si="2"/>
        <v>#DIV/0!</v>
      </c>
      <c r="L3446" s="15" t="str">
        <f t="shared" si="3"/>
        <v>Invalid</v>
      </c>
      <c r="M3446" s="15" t="str">
        <f t="shared" si="4"/>
        <v/>
      </c>
    </row>
    <row r="3447" ht="12.75" customHeight="1">
      <c r="H3447" s="12">
        <v>1000.0</v>
      </c>
      <c r="K3447" s="14" t="str">
        <f t="shared" si="2"/>
        <v>#DIV/0!</v>
      </c>
      <c r="L3447" s="15" t="str">
        <f t="shared" si="3"/>
        <v>Invalid</v>
      </c>
      <c r="M3447" s="15" t="str">
        <f t="shared" si="4"/>
        <v/>
      </c>
    </row>
    <row r="3448" ht="12.75" customHeight="1">
      <c r="H3448" s="12">
        <v>1000.0</v>
      </c>
      <c r="K3448" s="14" t="str">
        <f t="shared" si="2"/>
        <v>#DIV/0!</v>
      </c>
      <c r="L3448" s="15" t="str">
        <f t="shared" si="3"/>
        <v>Invalid</v>
      </c>
      <c r="M3448" s="15" t="str">
        <f t="shared" si="4"/>
        <v/>
      </c>
    </row>
    <row r="3449" ht="12.75" customHeight="1">
      <c r="H3449" s="12">
        <v>1000.0</v>
      </c>
      <c r="K3449" s="14" t="str">
        <f t="shared" si="2"/>
        <v>#DIV/0!</v>
      </c>
      <c r="L3449" s="15" t="str">
        <f t="shared" si="3"/>
        <v>Invalid</v>
      </c>
      <c r="M3449" s="15" t="str">
        <f t="shared" si="4"/>
        <v/>
      </c>
    </row>
    <row r="3450" ht="12.75" customHeight="1">
      <c r="H3450" s="12">
        <v>1000.0</v>
      </c>
      <c r="K3450" s="14" t="str">
        <f t="shared" si="2"/>
        <v>#DIV/0!</v>
      </c>
      <c r="L3450" s="15" t="str">
        <f t="shared" si="3"/>
        <v>Invalid</v>
      </c>
      <c r="M3450" s="15" t="str">
        <f t="shared" si="4"/>
        <v/>
      </c>
    </row>
    <row r="3451" ht="12.75" customHeight="1">
      <c r="H3451" s="12">
        <v>1000.0</v>
      </c>
      <c r="K3451" s="14" t="str">
        <f t="shared" si="2"/>
        <v>#DIV/0!</v>
      </c>
      <c r="L3451" s="15" t="str">
        <f t="shared" si="3"/>
        <v>Invalid</v>
      </c>
      <c r="M3451" s="15" t="str">
        <f t="shared" si="4"/>
        <v/>
      </c>
    </row>
    <row r="3452" ht="12.75" customHeight="1">
      <c r="H3452" s="12">
        <v>1000.0</v>
      </c>
      <c r="K3452" s="14" t="str">
        <f t="shared" si="2"/>
        <v>#DIV/0!</v>
      </c>
      <c r="L3452" s="15" t="str">
        <f t="shared" si="3"/>
        <v>Invalid</v>
      </c>
      <c r="M3452" s="15" t="str">
        <f t="shared" si="4"/>
        <v/>
      </c>
    </row>
    <row r="3453" ht="12.75" customHeight="1">
      <c r="H3453" s="12">
        <v>1000.0</v>
      </c>
      <c r="K3453" s="14" t="str">
        <f t="shared" si="2"/>
        <v>#DIV/0!</v>
      </c>
      <c r="L3453" s="15" t="str">
        <f t="shared" si="3"/>
        <v>Invalid</v>
      </c>
      <c r="M3453" s="15" t="str">
        <f t="shared" si="4"/>
        <v/>
      </c>
    </row>
    <row r="3454" ht="12.75" customHeight="1">
      <c r="H3454" s="12">
        <v>1000.0</v>
      </c>
      <c r="K3454" s="14" t="str">
        <f t="shared" si="2"/>
        <v>#DIV/0!</v>
      </c>
      <c r="L3454" s="15" t="str">
        <f t="shared" si="3"/>
        <v>Invalid</v>
      </c>
      <c r="M3454" s="15" t="str">
        <f t="shared" si="4"/>
        <v/>
      </c>
    </row>
    <row r="3455" ht="12.75" customHeight="1">
      <c r="H3455" s="12">
        <v>1000.0</v>
      </c>
      <c r="K3455" s="14" t="str">
        <f t="shared" si="2"/>
        <v>#DIV/0!</v>
      </c>
      <c r="L3455" s="15" t="str">
        <f t="shared" si="3"/>
        <v>Invalid</v>
      </c>
      <c r="M3455" s="15" t="str">
        <f t="shared" si="4"/>
        <v/>
      </c>
    </row>
    <row r="3456" ht="12.75" customHeight="1">
      <c r="H3456" s="12">
        <v>1000.0</v>
      </c>
      <c r="K3456" s="14" t="str">
        <f t="shared" si="2"/>
        <v>#DIV/0!</v>
      </c>
      <c r="L3456" s="15" t="str">
        <f t="shared" si="3"/>
        <v>Invalid</v>
      </c>
      <c r="M3456" s="15" t="str">
        <f t="shared" si="4"/>
        <v/>
      </c>
    </row>
    <row r="3457" ht="12.75" customHeight="1">
      <c r="H3457" s="12">
        <v>1000.0</v>
      </c>
      <c r="K3457" s="14" t="str">
        <f t="shared" si="2"/>
        <v>#DIV/0!</v>
      </c>
      <c r="L3457" s="15" t="str">
        <f t="shared" si="3"/>
        <v>Invalid</v>
      </c>
      <c r="M3457" s="15" t="str">
        <f t="shared" si="4"/>
        <v/>
      </c>
    </row>
    <row r="3458" ht="12.75" customHeight="1">
      <c r="H3458" s="12">
        <v>1000.0</v>
      </c>
      <c r="K3458" s="14" t="str">
        <f t="shared" si="2"/>
        <v>#DIV/0!</v>
      </c>
      <c r="L3458" s="15" t="str">
        <f t="shared" si="3"/>
        <v>Invalid</v>
      </c>
      <c r="M3458" s="15" t="str">
        <f t="shared" si="4"/>
        <v/>
      </c>
    </row>
    <row r="3459" ht="12.75" customHeight="1">
      <c r="H3459" s="12">
        <v>1000.0</v>
      </c>
      <c r="K3459" s="14" t="str">
        <f t="shared" si="2"/>
        <v>#DIV/0!</v>
      </c>
      <c r="L3459" s="15" t="str">
        <f t="shared" si="3"/>
        <v>Invalid</v>
      </c>
      <c r="M3459" s="15" t="str">
        <f t="shared" si="4"/>
        <v/>
      </c>
    </row>
    <row r="3460" ht="12.75" customHeight="1">
      <c r="H3460" s="12">
        <v>1000.0</v>
      </c>
      <c r="K3460" s="14" t="str">
        <f t="shared" si="2"/>
        <v>#DIV/0!</v>
      </c>
      <c r="L3460" s="15" t="str">
        <f t="shared" si="3"/>
        <v>Invalid</v>
      </c>
      <c r="M3460" s="15" t="str">
        <f t="shared" si="4"/>
        <v/>
      </c>
    </row>
    <row r="3461" ht="12.75" customHeight="1">
      <c r="H3461" s="12">
        <v>1000.0</v>
      </c>
      <c r="K3461" s="14" t="str">
        <f t="shared" si="2"/>
        <v>#DIV/0!</v>
      </c>
      <c r="L3461" s="15" t="str">
        <f t="shared" si="3"/>
        <v>Invalid</v>
      </c>
      <c r="M3461" s="15" t="str">
        <f t="shared" si="4"/>
        <v/>
      </c>
    </row>
    <row r="3462" ht="12.75" customHeight="1">
      <c r="H3462" s="12">
        <v>1000.0</v>
      </c>
      <c r="K3462" s="14" t="str">
        <f t="shared" si="2"/>
        <v>#DIV/0!</v>
      </c>
      <c r="L3462" s="15" t="str">
        <f t="shared" si="3"/>
        <v>Invalid</v>
      </c>
      <c r="M3462" s="15" t="str">
        <f t="shared" si="4"/>
        <v/>
      </c>
    </row>
    <row r="3463" ht="12.75" customHeight="1">
      <c r="H3463" s="12">
        <v>1000.0</v>
      </c>
      <c r="K3463" s="14" t="str">
        <f t="shared" si="2"/>
        <v>#DIV/0!</v>
      </c>
      <c r="L3463" s="15" t="str">
        <f t="shared" si="3"/>
        <v>Invalid</v>
      </c>
      <c r="M3463" s="15" t="str">
        <f t="shared" si="4"/>
        <v/>
      </c>
    </row>
    <row r="3464" ht="12.75" customHeight="1">
      <c r="H3464" s="12">
        <v>1000.0</v>
      </c>
      <c r="K3464" s="14" t="str">
        <f t="shared" si="2"/>
        <v>#DIV/0!</v>
      </c>
      <c r="L3464" s="15" t="str">
        <f t="shared" si="3"/>
        <v>Invalid</v>
      </c>
      <c r="M3464" s="15" t="str">
        <f t="shared" si="4"/>
        <v/>
      </c>
    </row>
    <row r="3465" ht="12.75" customHeight="1">
      <c r="H3465" s="12">
        <v>1000.0</v>
      </c>
      <c r="K3465" s="14" t="str">
        <f t="shared" si="2"/>
        <v>#DIV/0!</v>
      </c>
      <c r="L3465" s="15" t="str">
        <f t="shared" si="3"/>
        <v>Invalid</v>
      </c>
      <c r="M3465" s="15" t="str">
        <f t="shared" si="4"/>
        <v/>
      </c>
    </row>
    <row r="3466" ht="12.75" customHeight="1">
      <c r="H3466" s="12">
        <v>1000.0</v>
      </c>
      <c r="K3466" s="14" t="str">
        <f t="shared" si="2"/>
        <v>#DIV/0!</v>
      </c>
      <c r="L3466" s="15" t="str">
        <f t="shared" si="3"/>
        <v>Invalid</v>
      </c>
      <c r="M3466" s="15" t="str">
        <f t="shared" si="4"/>
        <v/>
      </c>
    </row>
    <row r="3467" ht="12.75" customHeight="1">
      <c r="H3467" s="12">
        <v>1000.0</v>
      </c>
      <c r="K3467" s="14" t="str">
        <f t="shared" si="2"/>
        <v>#DIV/0!</v>
      </c>
      <c r="L3467" s="15" t="str">
        <f t="shared" si="3"/>
        <v>Invalid</v>
      </c>
      <c r="M3467" s="15" t="str">
        <f t="shared" si="4"/>
        <v/>
      </c>
    </row>
    <row r="3468" ht="12.75" customHeight="1">
      <c r="H3468" s="12">
        <v>1000.0</v>
      </c>
      <c r="K3468" s="14" t="str">
        <f t="shared" si="2"/>
        <v>#DIV/0!</v>
      </c>
      <c r="L3468" s="15" t="str">
        <f t="shared" si="3"/>
        <v>Invalid</v>
      </c>
      <c r="M3468" s="15" t="str">
        <f t="shared" si="4"/>
        <v/>
      </c>
    </row>
    <row r="3469" ht="12.75" customHeight="1">
      <c r="H3469" s="12">
        <v>1000.0</v>
      </c>
      <c r="K3469" s="14" t="str">
        <f t="shared" si="2"/>
        <v>#DIV/0!</v>
      </c>
      <c r="L3469" s="15" t="str">
        <f t="shared" si="3"/>
        <v>Invalid</v>
      </c>
      <c r="M3469" s="15" t="str">
        <f t="shared" si="4"/>
        <v/>
      </c>
    </row>
    <row r="3470" ht="12.75" customHeight="1">
      <c r="H3470" s="12">
        <v>1000.0</v>
      </c>
      <c r="K3470" s="14" t="str">
        <f t="shared" si="2"/>
        <v>#DIV/0!</v>
      </c>
      <c r="L3470" s="15" t="str">
        <f t="shared" si="3"/>
        <v>Invalid</v>
      </c>
      <c r="M3470" s="15" t="str">
        <f t="shared" si="4"/>
        <v/>
      </c>
    </row>
    <row r="3471" ht="12.75" customHeight="1">
      <c r="H3471" s="12">
        <v>1000.0</v>
      </c>
      <c r="K3471" s="14" t="str">
        <f t="shared" si="2"/>
        <v>#DIV/0!</v>
      </c>
      <c r="L3471" s="15" t="str">
        <f t="shared" si="3"/>
        <v>Invalid</v>
      </c>
      <c r="M3471" s="15" t="str">
        <f t="shared" si="4"/>
        <v/>
      </c>
    </row>
    <row r="3472" ht="12.75" customHeight="1">
      <c r="H3472" s="12">
        <v>1000.0</v>
      </c>
      <c r="K3472" s="14" t="str">
        <f t="shared" si="2"/>
        <v>#DIV/0!</v>
      </c>
      <c r="L3472" s="15" t="str">
        <f t="shared" si="3"/>
        <v>Invalid</v>
      </c>
      <c r="M3472" s="15" t="str">
        <f t="shared" si="4"/>
        <v/>
      </c>
    </row>
    <row r="3473" ht="12.75" customHeight="1">
      <c r="H3473" s="12">
        <v>1000.0</v>
      </c>
      <c r="K3473" s="14" t="str">
        <f t="shared" si="2"/>
        <v>#DIV/0!</v>
      </c>
      <c r="L3473" s="15" t="str">
        <f t="shared" si="3"/>
        <v>Invalid</v>
      </c>
      <c r="M3473" s="15" t="str">
        <f t="shared" si="4"/>
        <v/>
      </c>
    </row>
    <row r="3474" ht="12.75" customHeight="1">
      <c r="H3474" s="12">
        <v>1000.0</v>
      </c>
      <c r="K3474" s="14" t="str">
        <f t="shared" si="2"/>
        <v>#DIV/0!</v>
      </c>
      <c r="L3474" s="15" t="str">
        <f t="shared" si="3"/>
        <v>Invalid</v>
      </c>
      <c r="M3474" s="15" t="str">
        <f t="shared" si="4"/>
        <v/>
      </c>
    </row>
    <row r="3475" ht="12.75" customHeight="1">
      <c r="H3475" s="12">
        <v>1000.0</v>
      </c>
      <c r="K3475" s="14" t="str">
        <f t="shared" si="2"/>
        <v>#DIV/0!</v>
      </c>
      <c r="L3475" s="15" t="str">
        <f t="shared" si="3"/>
        <v>Invalid</v>
      </c>
      <c r="M3475" s="15" t="str">
        <f t="shared" si="4"/>
        <v/>
      </c>
    </row>
    <row r="3476" ht="12.75" customHeight="1">
      <c r="H3476" s="12">
        <v>1000.0</v>
      </c>
      <c r="K3476" s="14" t="str">
        <f t="shared" si="2"/>
        <v>#DIV/0!</v>
      </c>
      <c r="L3476" s="15" t="str">
        <f t="shared" si="3"/>
        <v>Invalid</v>
      </c>
      <c r="M3476" s="15" t="str">
        <f t="shared" si="4"/>
        <v/>
      </c>
    </row>
    <row r="3477" ht="12.75" customHeight="1">
      <c r="H3477" s="12">
        <v>1000.0</v>
      </c>
      <c r="K3477" s="14" t="str">
        <f t="shared" si="2"/>
        <v>#DIV/0!</v>
      </c>
      <c r="L3477" s="15" t="str">
        <f t="shared" si="3"/>
        <v>Invalid</v>
      </c>
      <c r="M3477" s="15" t="str">
        <f t="shared" si="4"/>
        <v/>
      </c>
    </row>
    <row r="3478" ht="12.75" customHeight="1">
      <c r="H3478" s="12">
        <v>1000.0</v>
      </c>
      <c r="K3478" s="14" t="str">
        <f t="shared" si="2"/>
        <v>#DIV/0!</v>
      </c>
      <c r="L3478" s="15" t="str">
        <f t="shared" si="3"/>
        <v>Invalid</v>
      </c>
      <c r="M3478" s="15" t="str">
        <f t="shared" si="4"/>
        <v/>
      </c>
    </row>
    <row r="3479" ht="12.75" customHeight="1">
      <c r="H3479" s="12">
        <v>1000.0</v>
      </c>
      <c r="K3479" s="14" t="str">
        <f t="shared" si="2"/>
        <v>#DIV/0!</v>
      </c>
      <c r="L3479" s="15" t="str">
        <f t="shared" si="3"/>
        <v>Invalid</v>
      </c>
      <c r="M3479" s="15" t="str">
        <f t="shared" si="4"/>
        <v/>
      </c>
    </row>
    <row r="3480" ht="12.75" customHeight="1">
      <c r="H3480" s="12">
        <v>1000.0</v>
      </c>
      <c r="K3480" s="14" t="str">
        <f t="shared" si="2"/>
        <v>#DIV/0!</v>
      </c>
      <c r="L3480" s="15" t="str">
        <f t="shared" si="3"/>
        <v>Invalid</v>
      </c>
      <c r="M3480" s="15" t="str">
        <f t="shared" si="4"/>
        <v/>
      </c>
    </row>
    <row r="3481" ht="12.75" customHeight="1">
      <c r="H3481" s="12">
        <v>1000.0</v>
      </c>
      <c r="K3481" s="14" t="str">
        <f t="shared" si="2"/>
        <v>#DIV/0!</v>
      </c>
      <c r="L3481" s="15" t="str">
        <f t="shared" si="3"/>
        <v>Invalid</v>
      </c>
      <c r="M3481" s="15" t="str">
        <f t="shared" si="4"/>
        <v/>
      </c>
    </row>
    <row r="3482" ht="12.75" customHeight="1">
      <c r="H3482" s="12">
        <v>1000.0</v>
      </c>
      <c r="K3482" s="14" t="str">
        <f t="shared" si="2"/>
        <v>#DIV/0!</v>
      </c>
      <c r="L3482" s="15" t="str">
        <f t="shared" si="3"/>
        <v>Invalid</v>
      </c>
      <c r="M3482" s="15" t="str">
        <f t="shared" si="4"/>
        <v/>
      </c>
    </row>
    <row r="3483" ht="12.75" customHeight="1">
      <c r="H3483" s="12">
        <v>1000.0</v>
      </c>
      <c r="K3483" s="14" t="str">
        <f t="shared" si="2"/>
        <v>#DIV/0!</v>
      </c>
      <c r="L3483" s="15" t="str">
        <f t="shared" si="3"/>
        <v>Invalid</v>
      </c>
      <c r="M3483" s="15" t="str">
        <f t="shared" si="4"/>
        <v/>
      </c>
    </row>
    <row r="3484" ht="12.75" customHeight="1">
      <c r="H3484" s="12">
        <v>1000.0</v>
      </c>
      <c r="K3484" s="14" t="str">
        <f t="shared" si="2"/>
        <v>#DIV/0!</v>
      </c>
      <c r="L3484" s="15" t="str">
        <f t="shared" si="3"/>
        <v>Invalid</v>
      </c>
      <c r="M3484" s="15" t="str">
        <f t="shared" si="4"/>
        <v/>
      </c>
    </row>
    <row r="3485" ht="12.75" customHeight="1">
      <c r="H3485" s="12">
        <v>1000.0</v>
      </c>
      <c r="K3485" s="14" t="str">
        <f t="shared" si="2"/>
        <v>#DIV/0!</v>
      </c>
      <c r="L3485" s="15" t="str">
        <f t="shared" si="3"/>
        <v>Invalid</v>
      </c>
      <c r="M3485" s="15" t="str">
        <f t="shared" si="4"/>
        <v/>
      </c>
    </row>
    <row r="3486" ht="12.75" customHeight="1">
      <c r="H3486" s="12">
        <v>1000.0</v>
      </c>
      <c r="K3486" s="14" t="str">
        <f t="shared" si="2"/>
        <v>#DIV/0!</v>
      </c>
      <c r="L3486" s="15" t="str">
        <f t="shared" si="3"/>
        <v>Invalid</v>
      </c>
      <c r="M3486" s="15" t="str">
        <f t="shared" si="4"/>
        <v/>
      </c>
    </row>
    <row r="3487" ht="12.75" customHeight="1">
      <c r="H3487" s="12">
        <v>1000.0</v>
      </c>
      <c r="K3487" s="14" t="str">
        <f t="shared" si="2"/>
        <v>#DIV/0!</v>
      </c>
      <c r="L3487" s="15" t="str">
        <f t="shared" si="3"/>
        <v>Invalid</v>
      </c>
      <c r="M3487" s="15" t="str">
        <f t="shared" si="4"/>
        <v/>
      </c>
    </row>
    <row r="3488" ht="12.75" customHeight="1">
      <c r="H3488" s="12">
        <v>1000.0</v>
      </c>
      <c r="K3488" s="14" t="str">
        <f t="shared" si="2"/>
        <v>#DIV/0!</v>
      </c>
      <c r="L3488" s="15" t="str">
        <f t="shared" si="3"/>
        <v>Invalid</v>
      </c>
      <c r="M3488" s="15" t="str">
        <f t="shared" si="4"/>
        <v/>
      </c>
    </row>
    <row r="3489" ht="12.75" customHeight="1">
      <c r="H3489" s="12">
        <v>1000.0</v>
      </c>
      <c r="K3489" s="14" t="str">
        <f t="shared" si="2"/>
        <v>#DIV/0!</v>
      </c>
      <c r="L3489" s="15" t="str">
        <f t="shared" si="3"/>
        <v>Invalid</v>
      </c>
      <c r="M3489" s="15" t="str">
        <f t="shared" si="4"/>
        <v/>
      </c>
    </row>
    <row r="3490" ht="12.75" customHeight="1">
      <c r="H3490" s="12">
        <v>1000.0</v>
      </c>
      <c r="K3490" s="14" t="str">
        <f t="shared" si="2"/>
        <v>#DIV/0!</v>
      </c>
      <c r="L3490" s="15" t="str">
        <f t="shared" si="3"/>
        <v>Invalid</v>
      </c>
      <c r="M3490" s="15" t="str">
        <f t="shared" si="4"/>
        <v/>
      </c>
    </row>
    <row r="3491" ht="12.75" customHeight="1">
      <c r="H3491" s="12">
        <v>1000.0</v>
      </c>
      <c r="K3491" s="14" t="str">
        <f t="shared" si="2"/>
        <v>#DIV/0!</v>
      </c>
      <c r="L3491" s="15" t="str">
        <f t="shared" si="3"/>
        <v>Invalid</v>
      </c>
      <c r="M3491" s="15" t="str">
        <f t="shared" si="4"/>
        <v/>
      </c>
    </row>
    <row r="3492" ht="12.75" customHeight="1">
      <c r="H3492" s="12">
        <v>1000.0</v>
      </c>
      <c r="K3492" s="14" t="str">
        <f t="shared" si="2"/>
        <v>#DIV/0!</v>
      </c>
      <c r="L3492" s="15" t="str">
        <f t="shared" si="3"/>
        <v>Invalid</v>
      </c>
      <c r="M3492" s="15" t="str">
        <f t="shared" si="4"/>
        <v/>
      </c>
    </row>
    <row r="3493" ht="12.75" customHeight="1">
      <c r="H3493" s="12">
        <v>1000.0</v>
      </c>
      <c r="K3493" s="14" t="str">
        <f t="shared" si="2"/>
        <v>#DIV/0!</v>
      </c>
      <c r="L3493" s="15" t="str">
        <f t="shared" si="3"/>
        <v>Invalid</v>
      </c>
      <c r="M3493" s="15" t="str">
        <f t="shared" si="4"/>
        <v/>
      </c>
    </row>
    <row r="3494" ht="12.75" customHeight="1">
      <c r="H3494" s="12">
        <v>1000.0</v>
      </c>
      <c r="K3494" s="14" t="str">
        <f t="shared" si="2"/>
        <v>#DIV/0!</v>
      </c>
      <c r="L3494" s="15" t="str">
        <f t="shared" si="3"/>
        <v>Invalid</v>
      </c>
      <c r="M3494" s="15" t="str">
        <f t="shared" si="4"/>
        <v/>
      </c>
    </row>
    <row r="3495" ht="12.75" customHeight="1">
      <c r="H3495" s="12">
        <v>1000.0</v>
      </c>
      <c r="K3495" s="14" t="str">
        <f t="shared" si="2"/>
        <v>#DIV/0!</v>
      </c>
      <c r="L3495" s="15" t="str">
        <f t="shared" si="3"/>
        <v>Invalid</v>
      </c>
      <c r="M3495" s="15" t="str">
        <f t="shared" si="4"/>
        <v/>
      </c>
    </row>
    <row r="3496" ht="12.75" customHeight="1">
      <c r="H3496" s="12">
        <v>1000.0</v>
      </c>
      <c r="K3496" s="14" t="str">
        <f t="shared" si="2"/>
        <v>#DIV/0!</v>
      </c>
      <c r="L3496" s="15" t="str">
        <f t="shared" si="3"/>
        <v>Invalid</v>
      </c>
      <c r="M3496" s="15" t="str">
        <f t="shared" si="4"/>
        <v/>
      </c>
    </row>
    <row r="3497" ht="12.75" customHeight="1">
      <c r="H3497" s="12">
        <v>1000.0</v>
      </c>
      <c r="K3497" s="14" t="str">
        <f t="shared" si="2"/>
        <v>#DIV/0!</v>
      </c>
      <c r="L3497" s="15" t="str">
        <f t="shared" si="3"/>
        <v>Invalid</v>
      </c>
      <c r="M3497" s="15" t="str">
        <f t="shared" si="4"/>
        <v/>
      </c>
    </row>
    <row r="3498" ht="12.75" customHeight="1">
      <c r="H3498" s="12">
        <v>1000.0</v>
      </c>
      <c r="K3498" s="14" t="str">
        <f t="shared" si="2"/>
        <v>#DIV/0!</v>
      </c>
      <c r="L3498" s="15" t="str">
        <f t="shared" si="3"/>
        <v>Invalid</v>
      </c>
      <c r="M3498" s="15" t="str">
        <f t="shared" si="4"/>
        <v/>
      </c>
    </row>
    <row r="3499" ht="12.75" customHeight="1">
      <c r="H3499" s="12">
        <v>1000.0</v>
      </c>
      <c r="K3499" s="14" t="str">
        <f t="shared" si="2"/>
        <v>#DIV/0!</v>
      </c>
      <c r="L3499" s="15" t="str">
        <f t="shared" si="3"/>
        <v>Invalid</v>
      </c>
      <c r="M3499" s="15" t="str">
        <f t="shared" si="4"/>
        <v/>
      </c>
    </row>
    <row r="3500" ht="12.75" customHeight="1">
      <c r="H3500" s="12">
        <v>1000.0</v>
      </c>
      <c r="K3500" s="14" t="str">
        <f t="shared" si="2"/>
        <v>#DIV/0!</v>
      </c>
      <c r="L3500" s="15" t="str">
        <f t="shared" si="3"/>
        <v>Invalid</v>
      </c>
      <c r="M3500" s="15" t="str">
        <f t="shared" si="4"/>
        <v/>
      </c>
    </row>
    <row r="3501" ht="12.75" customHeight="1">
      <c r="H3501" s="12">
        <v>1000.0</v>
      </c>
      <c r="K3501" s="14" t="str">
        <f t="shared" si="2"/>
        <v>#DIV/0!</v>
      </c>
      <c r="L3501" s="15" t="str">
        <f t="shared" si="3"/>
        <v>Invalid</v>
      </c>
      <c r="M3501" s="15" t="str">
        <f t="shared" si="4"/>
        <v/>
      </c>
    </row>
    <row r="3502" ht="12.75" customHeight="1">
      <c r="H3502" s="12">
        <v>1000.0</v>
      </c>
      <c r="K3502" s="14" t="str">
        <f t="shared" si="2"/>
        <v>#DIV/0!</v>
      </c>
      <c r="L3502" s="15" t="str">
        <f t="shared" si="3"/>
        <v>Invalid</v>
      </c>
      <c r="M3502" s="15" t="str">
        <f t="shared" si="4"/>
        <v/>
      </c>
    </row>
    <row r="3503" ht="12.75" customHeight="1">
      <c r="H3503" s="12">
        <v>1000.0</v>
      </c>
      <c r="K3503" s="14" t="str">
        <f t="shared" si="2"/>
        <v>#DIV/0!</v>
      </c>
      <c r="L3503" s="15" t="str">
        <f t="shared" si="3"/>
        <v>Invalid</v>
      </c>
      <c r="M3503" s="15" t="str">
        <f t="shared" si="4"/>
        <v/>
      </c>
    </row>
    <row r="3504" ht="12.75" customHeight="1">
      <c r="H3504" s="12">
        <v>1000.0</v>
      </c>
      <c r="K3504" s="14" t="str">
        <f t="shared" si="2"/>
        <v>#DIV/0!</v>
      </c>
      <c r="L3504" s="15" t="str">
        <f t="shared" si="3"/>
        <v>Invalid</v>
      </c>
      <c r="M3504" s="15" t="str">
        <f t="shared" si="4"/>
        <v/>
      </c>
    </row>
    <row r="3505" ht="12.75" customHeight="1">
      <c r="H3505" s="12">
        <v>1000.0</v>
      </c>
      <c r="K3505" s="14" t="str">
        <f t="shared" si="2"/>
        <v>#DIV/0!</v>
      </c>
      <c r="L3505" s="15" t="str">
        <f t="shared" si="3"/>
        <v>Invalid</v>
      </c>
      <c r="M3505" s="15" t="str">
        <f t="shared" si="4"/>
        <v/>
      </c>
    </row>
    <row r="3506" ht="12.75" customHeight="1">
      <c r="H3506" s="12">
        <v>1000.0</v>
      </c>
      <c r="K3506" s="14" t="str">
        <f t="shared" si="2"/>
        <v>#DIV/0!</v>
      </c>
      <c r="L3506" s="15" t="str">
        <f t="shared" si="3"/>
        <v>Invalid</v>
      </c>
      <c r="M3506" s="15" t="str">
        <f t="shared" si="4"/>
        <v/>
      </c>
    </row>
    <row r="3507" ht="12.75" customHeight="1">
      <c r="H3507" s="12">
        <v>1000.0</v>
      </c>
      <c r="K3507" s="14" t="str">
        <f t="shared" si="2"/>
        <v>#DIV/0!</v>
      </c>
      <c r="L3507" s="15" t="str">
        <f t="shared" si="3"/>
        <v>Invalid</v>
      </c>
      <c r="M3507" s="15" t="str">
        <f t="shared" si="4"/>
        <v/>
      </c>
    </row>
    <row r="3508" ht="12.75" customHeight="1">
      <c r="H3508" s="12">
        <v>1000.0</v>
      </c>
      <c r="K3508" s="14" t="str">
        <f t="shared" si="2"/>
        <v>#DIV/0!</v>
      </c>
      <c r="L3508" s="15" t="str">
        <f t="shared" si="3"/>
        <v>Invalid</v>
      </c>
      <c r="M3508" s="15" t="str">
        <f t="shared" si="4"/>
        <v/>
      </c>
    </row>
    <row r="3509" ht="12.75" customHeight="1">
      <c r="H3509" s="12">
        <v>1000.0</v>
      </c>
      <c r="K3509" s="14" t="str">
        <f t="shared" si="2"/>
        <v>#DIV/0!</v>
      </c>
      <c r="L3509" s="15" t="str">
        <f t="shared" si="3"/>
        <v>Invalid</v>
      </c>
      <c r="M3509" s="15" t="str">
        <f t="shared" si="4"/>
        <v/>
      </c>
    </row>
    <row r="3510" ht="12.75" customHeight="1">
      <c r="H3510" s="12">
        <v>1000.0</v>
      </c>
      <c r="K3510" s="14" t="str">
        <f t="shared" si="2"/>
        <v>#DIV/0!</v>
      </c>
      <c r="L3510" s="15" t="str">
        <f t="shared" si="3"/>
        <v>Invalid</v>
      </c>
      <c r="M3510" s="15" t="str">
        <f t="shared" si="4"/>
        <v/>
      </c>
    </row>
    <row r="3511" ht="12.75" customHeight="1">
      <c r="H3511" s="12">
        <v>1000.0</v>
      </c>
      <c r="K3511" s="14" t="str">
        <f t="shared" si="2"/>
        <v>#DIV/0!</v>
      </c>
      <c r="L3511" s="15" t="str">
        <f t="shared" si="3"/>
        <v>Invalid</v>
      </c>
      <c r="M3511" s="15" t="str">
        <f t="shared" si="4"/>
        <v/>
      </c>
    </row>
    <row r="3512" ht="12.75" customHeight="1">
      <c r="H3512" s="12">
        <v>1000.0</v>
      </c>
      <c r="K3512" s="14" t="str">
        <f t="shared" si="2"/>
        <v>#DIV/0!</v>
      </c>
      <c r="L3512" s="15" t="str">
        <f t="shared" si="3"/>
        <v>Invalid</v>
      </c>
      <c r="M3512" s="15" t="str">
        <f t="shared" si="4"/>
        <v/>
      </c>
    </row>
    <row r="3513" ht="12.75" customHeight="1">
      <c r="H3513" s="12">
        <v>1000.0</v>
      </c>
      <c r="K3513" s="14" t="str">
        <f t="shared" si="2"/>
        <v>#DIV/0!</v>
      </c>
      <c r="L3513" s="15" t="str">
        <f t="shared" si="3"/>
        <v>Invalid</v>
      </c>
      <c r="M3513" s="15" t="str">
        <f t="shared" si="4"/>
        <v/>
      </c>
    </row>
    <row r="3514" ht="12.75" customHeight="1">
      <c r="H3514" s="12">
        <v>1000.0</v>
      </c>
      <c r="K3514" s="14" t="str">
        <f t="shared" si="2"/>
        <v>#DIV/0!</v>
      </c>
      <c r="L3514" s="15" t="str">
        <f t="shared" si="3"/>
        <v>Invalid</v>
      </c>
      <c r="M3514" s="15" t="str">
        <f t="shared" si="4"/>
        <v/>
      </c>
    </row>
    <row r="3515" ht="12.75" customHeight="1">
      <c r="H3515" s="12">
        <v>1000.0</v>
      </c>
      <c r="K3515" s="14" t="str">
        <f t="shared" si="2"/>
        <v>#DIV/0!</v>
      </c>
      <c r="L3515" s="15" t="str">
        <f t="shared" si="3"/>
        <v>Invalid</v>
      </c>
      <c r="M3515" s="15" t="str">
        <f t="shared" si="4"/>
        <v/>
      </c>
    </row>
    <row r="3516" ht="12.75" customHeight="1">
      <c r="H3516" s="12">
        <v>1000.0</v>
      </c>
      <c r="K3516" s="14" t="str">
        <f t="shared" si="2"/>
        <v>#DIV/0!</v>
      </c>
      <c r="L3516" s="15" t="str">
        <f t="shared" si="3"/>
        <v>Invalid</v>
      </c>
      <c r="M3516" s="15" t="str">
        <f t="shared" si="4"/>
        <v/>
      </c>
    </row>
    <row r="3517" ht="12.75" customHeight="1">
      <c r="H3517" s="12">
        <v>1000.0</v>
      </c>
      <c r="K3517" s="14" t="str">
        <f t="shared" si="2"/>
        <v>#DIV/0!</v>
      </c>
      <c r="L3517" s="15" t="str">
        <f t="shared" si="3"/>
        <v>Invalid</v>
      </c>
      <c r="M3517" s="15" t="str">
        <f t="shared" si="4"/>
        <v/>
      </c>
    </row>
    <row r="3518" ht="12.75" customHeight="1">
      <c r="H3518" s="12">
        <v>1000.0</v>
      </c>
      <c r="K3518" s="14" t="str">
        <f t="shared" si="2"/>
        <v>#DIV/0!</v>
      </c>
      <c r="L3518" s="15" t="str">
        <f t="shared" si="3"/>
        <v>Invalid</v>
      </c>
      <c r="M3518" s="15" t="str">
        <f t="shared" si="4"/>
        <v/>
      </c>
    </row>
    <row r="3519" ht="12.75" customHeight="1">
      <c r="H3519" s="12">
        <v>1000.0</v>
      </c>
      <c r="K3519" s="14" t="str">
        <f t="shared" si="2"/>
        <v>#DIV/0!</v>
      </c>
      <c r="L3519" s="15" t="str">
        <f t="shared" si="3"/>
        <v>Invalid</v>
      </c>
      <c r="M3519" s="15" t="str">
        <f t="shared" si="4"/>
        <v/>
      </c>
    </row>
    <row r="3520" ht="12.75" customHeight="1">
      <c r="H3520" s="12">
        <v>1000.0</v>
      </c>
      <c r="K3520" s="14" t="str">
        <f t="shared" si="2"/>
        <v>#DIV/0!</v>
      </c>
      <c r="L3520" s="15" t="str">
        <f t="shared" si="3"/>
        <v>Invalid</v>
      </c>
      <c r="M3520" s="15" t="str">
        <f t="shared" si="4"/>
        <v/>
      </c>
    </row>
    <row r="3521" ht="12.75" customHeight="1">
      <c r="H3521" s="12">
        <v>1000.0</v>
      </c>
      <c r="K3521" s="14" t="str">
        <f t="shared" si="2"/>
        <v>#DIV/0!</v>
      </c>
      <c r="L3521" s="15" t="str">
        <f t="shared" si="3"/>
        <v>Invalid</v>
      </c>
      <c r="M3521" s="15" t="str">
        <f t="shared" si="4"/>
        <v/>
      </c>
    </row>
    <row r="3522" ht="12.75" customHeight="1">
      <c r="H3522" s="12">
        <v>1000.0</v>
      </c>
      <c r="K3522" s="14" t="str">
        <f t="shared" si="2"/>
        <v>#DIV/0!</v>
      </c>
      <c r="L3522" s="15" t="str">
        <f t="shared" si="3"/>
        <v>Invalid</v>
      </c>
      <c r="M3522" s="15" t="str">
        <f t="shared" si="4"/>
        <v/>
      </c>
    </row>
    <row r="3523" ht="12.75" customHeight="1">
      <c r="H3523" s="12">
        <v>1000.0</v>
      </c>
      <c r="K3523" s="14" t="str">
        <f t="shared" si="2"/>
        <v>#DIV/0!</v>
      </c>
      <c r="L3523" s="15" t="str">
        <f t="shared" si="3"/>
        <v>Invalid</v>
      </c>
      <c r="M3523" s="15" t="str">
        <f t="shared" si="4"/>
        <v/>
      </c>
    </row>
    <row r="3524" ht="12.75" customHeight="1">
      <c r="H3524" s="12">
        <v>1000.0</v>
      </c>
      <c r="K3524" s="14" t="str">
        <f t="shared" si="2"/>
        <v>#DIV/0!</v>
      </c>
      <c r="L3524" s="15" t="str">
        <f t="shared" si="3"/>
        <v>Invalid</v>
      </c>
      <c r="M3524" s="15" t="str">
        <f t="shared" si="4"/>
        <v/>
      </c>
    </row>
    <row r="3525" ht="12.75" customHeight="1">
      <c r="H3525" s="12">
        <v>1000.0</v>
      </c>
      <c r="K3525" s="14" t="str">
        <f t="shared" si="2"/>
        <v>#DIV/0!</v>
      </c>
      <c r="L3525" s="15" t="str">
        <f t="shared" si="3"/>
        <v>Invalid</v>
      </c>
      <c r="M3525" s="15" t="str">
        <f t="shared" si="4"/>
        <v/>
      </c>
    </row>
    <row r="3526" ht="12.75" customHeight="1">
      <c r="H3526" s="12">
        <v>1000.0</v>
      </c>
      <c r="K3526" s="14" t="str">
        <f t="shared" si="2"/>
        <v>#DIV/0!</v>
      </c>
      <c r="L3526" s="15" t="str">
        <f t="shared" si="3"/>
        <v>Invalid</v>
      </c>
      <c r="M3526" s="15" t="str">
        <f t="shared" si="4"/>
        <v/>
      </c>
    </row>
    <row r="3527" ht="12.75" customHeight="1">
      <c r="H3527" s="12">
        <v>1000.0</v>
      </c>
      <c r="K3527" s="14" t="str">
        <f t="shared" si="2"/>
        <v>#DIV/0!</v>
      </c>
      <c r="L3527" s="15" t="str">
        <f t="shared" si="3"/>
        <v>Invalid</v>
      </c>
      <c r="M3527" s="15" t="str">
        <f t="shared" si="4"/>
        <v/>
      </c>
    </row>
    <row r="3528" ht="12.75" customHeight="1">
      <c r="H3528" s="12">
        <v>1000.0</v>
      </c>
      <c r="K3528" s="14" t="str">
        <f t="shared" si="2"/>
        <v>#DIV/0!</v>
      </c>
      <c r="L3528" s="15" t="str">
        <f t="shared" si="3"/>
        <v>Invalid</v>
      </c>
      <c r="M3528" s="15" t="str">
        <f t="shared" si="4"/>
        <v/>
      </c>
    </row>
    <row r="3529" ht="12.75" customHeight="1">
      <c r="H3529" s="12">
        <v>1000.0</v>
      </c>
      <c r="K3529" s="14" t="str">
        <f t="shared" si="2"/>
        <v>#DIV/0!</v>
      </c>
      <c r="L3529" s="15" t="str">
        <f t="shared" si="3"/>
        <v>Invalid</v>
      </c>
      <c r="M3529" s="15" t="str">
        <f t="shared" si="4"/>
        <v/>
      </c>
    </row>
    <row r="3530" ht="12.75" customHeight="1">
      <c r="H3530" s="12">
        <v>1000.0</v>
      </c>
      <c r="K3530" s="14" t="str">
        <f t="shared" si="2"/>
        <v>#DIV/0!</v>
      </c>
      <c r="L3530" s="15" t="str">
        <f t="shared" si="3"/>
        <v>Invalid</v>
      </c>
      <c r="M3530" s="15" t="str">
        <f t="shared" si="4"/>
        <v/>
      </c>
    </row>
    <row r="3531" ht="12.75" customHeight="1">
      <c r="H3531" s="12">
        <v>1000.0</v>
      </c>
      <c r="K3531" s="14" t="str">
        <f t="shared" si="2"/>
        <v>#DIV/0!</v>
      </c>
      <c r="L3531" s="15" t="str">
        <f t="shared" si="3"/>
        <v>Invalid</v>
      </c>
      <c r="M3531" s="15" t="str">
        <f t="shared" si="4"/>
        <v/>
      </c>
    </row>
    <row r="3532" ht="12.75" customHeight="1">
      <c r="H3532" s="12">
        <v>1000.0</v>
      </c>
      <c r="K3532" s="14" t="str">
        <f t="shared" si="2"/>
        <v>#DIV/0!</v>
      </c>
      <c r="L3532" s="15" t="str">
        <f t="shared" si="3"/>
        <v>Invalid</v>
      </c>
      <c r="M3532" s="15" t="str">
        <f t="shared" si="4"/>
        <v/>
      </c>
    </row>
    <row r="3533" ht="12.75" customHeight="1">
      <c r="H3533" s="12">
        <v>1000.0</v>
      </c>
      <c r="K3533" s="14" t="str">
        <f t="shared" si="2"/>
        <v>#DIV/0!</v>
      </c>
      <c r="L3533" s="15" t="str">
        <f t="shared" si="3"/>
        <v>Invalid</v>
      </c>
      <c r="M3533" s="15" t="str">
        <f t="shared" si="4"/>
        <v/>
      </c>
    </row>
    <row r="3534" ht="12.75" customHeight="1">
      <c r="H3534" s="12">
        <v>1000.0</v>
      </c>
      <c r="K3534" s="14" t="str">
        <f t="shared" si="2"/>
        <v>#DIV/0!</v>
      </c>
      <c r="L3534" s="15" t="str">
        <f t="shared" si="3"/>
        <v>Invalid</v>
      </c>
      <c r="M3534" s="15" t="str">
        <f t="shared" si="4"/>
        <v/>
      </c>
    </row>
    <row r="3535" ht="12.75" customHeight="1">
      <c r="H3535" s="12">
        <v>1000.0</v>
      </c>
      <c r="K3535" s="14" t="str">
        <f t="shared" si="2"/>
        <v>#DIV/0!</v>
      </c>
      <c r="L3535" s="15" t="str">
        <f t="shared" si="3"/>
        <v>Invalid</v>
      </c>
      <c r="M3535" s="15" t="str">
        <f t="shared" si="4"/>
        <v/>
      </c>
    </row>
    <row r="3536" ht="12.75" customHeight="1">
      <c r="H3536" s="12">
        <v>1000.0</v>
      </c>
      <c r="K3536" s="14" t="str">
        <f t="shared" si="2"/>
        <v>#DIV/0!</v>
      </c>
      <c r="L3536" s="15" t="str">
        <f t="shared" si="3"/>
        <v>Invalid</v>
      </c>
      <c r="M3536" s="15" t="str">
        <f t="shared" si="4"/>
        <v/>
      </c>
    </row>
    <row r="3537" ht="12.75" customHeight="1">
      <c r="H3537" s="12">
        <v>1000.0</v>
      </c>
      <c r="K3537" s="14" t="str">
        <f t="shared" si="2"/>
        <v>#DIV/0!</v>
      </c>
      <c r="L3537" s="15" t="str">
        <f t="shared" si="3"/>
        <v>Invalid</v>
      </c>
      <c r="M3537" s="15" t="str">
        <f t="shared" si="4"/>
        <v/>
      </c>
    </row>
    <row r="3538" ht="12.75" customHeight="1">
      <c r="H3538" s="12">
        <v>1000.0</v>
      </c>
      <c r="K3538" s="14" t="str">
        <f t="shared" si="2"/>
        <v>#DIV/0!</v>
      </c>
      <c r="L3538" s="15" t="str">
        <f t="shared" si="3"/>
        <v>Invalid</v>
      </c>
      <c r="M3538" s="15" t="str">
        <f t="shared" si="4"/>
        <v/>
      </c>
    </row>
    <row r="3539" ht="12.75" customHeight="1">
      <c r="H3539" s="12">
        <v>1000.0</v>
      </c>
      <c r="K3539" s="14" t="str">
        <f t="shared" si="2"/>
        <v>#DIV/0!</v>
      </c>
      <c r="L3539" s="15" t="str">
        <f t="shared" si="3"/>
        <v>Invalid</v>
      </c>
      <c r="M3539" s="15" t="str">
        <f t="shared" si="4"/>
        <v/>
      </c>
    </row>
    <row r="3540" ht="12.75" customHeight="1">
      <c r="H3540" s="12">
        <v>1000.0</v>
      </c>
      <c r="K3540" s="14" t="str">
        <f t="shared" si="2"/>
        <v>#DIV/0!</v>
      </c>
      <c r="L3540" s="15" t="str">
        <f t="shared" si="3"/>
        <v>Invalid</v>
      </c>
      <c r="M3540" s="15" t="str">
        <f t="shared" si="4"/>
        <v/>
      </c>
    </row>
    <row r="3541" ht="12.75" customHeight="1">
      <c r="H3541" s="12">
        <v>1000.0</v>
      </c>
      <c r="K3541" s="14" t="str">
        <f t="shared" si="2"/>
        <v>#DIV/0!</v>
      </c>
      <c r="L3541" s="15" t="str">
        <f t="shared" si="3"/>
        <v>Invalid</v>
      </c>
      <c r="M3541" s="15" t="str">
        <f t="shared" si="4"/>
        <v/>
      </c>
    </row>
    <row r="3542" ht="12.75" customHeight="1">
      <c r="H3542" s="12">
        <v>1000.0</v>
      </c>
      <c r="K3542" s="14" t="str">
        <f t="shared" si="2"/>
        <v>#DIV/0!</v>
      </c>
      <c r="L3542" s="15" t="str">
        <f t="shared" si="3"/>
        <v>Invalid</v>
      </c>
      <c r="M3542" s="15" t="str">
        <f t="shared" si="4"/>
        <v/>
      </c>
    </row>
    <row r="3543" ht="12.75" customHeight="1">
      <c r="H3543" s="12">
        <v>1000.0</v>
      </c>
      <c r="K3543" s="14" t="str">
        <f t="shared" si="2"/>
        <v>#DIV/0!</v>
      </c>
      <c r="L3543" s="15" t="str">
        <f t="shared" si="3"/>
        <v>Invalid</v>
      </c>
      <c r="M3543" s="15" t="str">
        <f t="shared" si="4"/>
        <v/>
      </c>
    </row>
    <row r="3544" ht="12.75" customHeight="1">
      <c r="H3544" s="12">
        <v>1000.0</v>
      </c>
      <c r="K3544" s="14" t="str">
        <f t="shared" si="2"/>
        <v>#DIV/0!</v>
      </c>
      <c r="L3544" s="15" t="str">
        <f t="shared" si="3"/>
        <v>Invalid</v>
      </c>
      <c r="M3544" s="15" t="str">
        <f t="shared" si="4"/>
        <v/>
      </c>
    </row>
    <row r="3545" ht="12.75" customHeight="1">
      <c r="H3545" s="12">
        <v>1000.0</v>
      </c>
      <c r="K3545" s="14" t="str">
        <f t="shared" si="2"/>
        <v>#DIV/0!</v>
      </c>
      <c r="L3545" s="15" t="str">
        <f t="shared" si="3"/>
        <v>Invalid</v>
      </c>
      <c r="M3545" s="15" t="str">
        <f t="shared" si="4"/>
        <v/>
      </c>
    </row>
    <row r="3546" ht="12.75" customHeight="1">
      <c r="H3546" s="12">
        <v>1000.0</v>
      </c>
      <c r="K3546" s="14" t="str">
        <f t="shared" si="2"/>
        <v>#DIV/0!</v>
      </c>
      <c r="L3546" s="15" t="str">
        <f t="shared" si="3"/>
        <v>Invalid</v>
      </c>
      <c r="M3546" s="15" t="str">
        <f t="shared" si="4"/>
        <v/>
      </c>
    </row>
    <row r="3547" ht="12.75" customHeight="1">
      <c r="H3547" s="12">
        <v>1000.0</v>
      </c>
      <c r="K3547" s="14" t="str">
        <f t="shared" si="2"/>
        <v>#DIV/0!</v>
      </c>
      <c r="L3547" s="15" t="str">
        <f t="shared" si="3"/>
        <v>Invalid</v>
      </c>
      <c r="M3547" s="15" t="str">
        <f t="shared" si="4"/>
        <v/>
      </c>
    </row>
    <row r="3548" ht="12.75" customHeight="1">
      <c r="H3548" s="12">
        <v>1000.0</v>
      </c>
      <c r="K3548" s="14" t="str">
        <f t="shared" si="2"/>
        <v>#DIV/0!</v>
      </c>
      <c r="L3548" s="15" t="str">
        <f t="shared" si="3"/>
        <v>Invalid</v>
      </c>
      <c r="M3548" s="15" t="str">
        <f t="shared" si="4"/>
        <v/>
      </c>
    </row>
    <row r="3549" ht="12.75" customHeight="1">
      <c r="H3549" s="12">
        <v>1000.0</v>
      </c>
      <c r="K3549" s="14" t="str">
        <f t="shared" si="2"/>
        <v>#DIV/0!</v>
      </c>
      <c r="L3549" s="15" t="str">
        <f t="shared" si="3"/>
        <v>Invalid</v>
      </c>
      <c r="M3549" s="15" t="str">
        <f t="shared" si="4"/>
        <v/>
      </c>
    </row>
    <row r="3550" ht="12.75" customHeight="1">
      <c r="H3550" s="12">
        <v>1000.0</v>
      </c>
      <c r="K3550" s="14" t="str">
        <f t="shared" si="2"/>
        <v>#DIV/0!</v>
      </c>
      <c r="L3550" s="15" t="str">
        <f t="shared" si="3"/>
        <v>Invalid</v>
      </c>
      <c r="M3550" s="15" t="str">
        <f t="shared" si="4"/>
        <v/>
      </c>
    </row>
    <row r="3551" ht="12.75" customHeight="1">
      <c r="H3551" s="12">
        <v>1000.0</v>
      </c>
      <c r="K3551" s="14" t="str">
        <f t="shared" si="2"/>
        <v>#DIV/0!</v>
      </c>
      <c r="L3551" s="15" t="str">
        <f t="shared" si="3"/>
        <v>Invalid</v>
      </c>
      <c r="M3551" s="15" t="str">
        <f t="shared" si="4"/>
        <v/>
      </c>
    </row>
    <row r="3552" ht="12.75" customHeight="1">
      <c r="H3552" s="12">
        <v>1000.0</v>
      </c>
      <c r="K3552" s="14" t="str">
        <f t="shared" si="2"/>
        <v>#DIV/0!</v>
      </c>
      <c r="L3552" s="15" t="str">
        <f t="shared" si="3"/>
        <v>Invalid</v>
      </c>
      <c r="M3552" s="15" t="str">
        <f t="shared" si="4"/>
        <v/>
      </c>
    </row>
    <row r="3553" ht="12.75" customHeight="1">
      <c r="H3553" s="12">
        <v>1000.0</v>
      </c>
      <c r="K3553" s="14" t="str">
        <f t="shared" si="2"/>
        <v>#DIV/0!</v>
      </c>
      <c r="L3553" s="15" t="str">
        <f t="shared" si="3"/>
        <v>Invalid</v>
      </c>
      <c r="M3553" s="15" t="str">
        <f t="shared" si="4"/>
        <v/>
      </c>
    </row>
    <row r="3554" ht="12.75" customHeight="1">
      <c r="H3554" s="12">
        <v>1000.0</v>
      </c>
      <c r="K3554" s="14" t="str">
        <f t="shared" si="2"/>
        <v>#DIV/0!</v>
      </c>
      <c r="L3554" s="15" t="str">
        <f t="shared" si="3"/>
        <v>Invalid</v>
      </c>
      <c r="M3554" s="15" t="str">
        <f t="shared" si="4"/>
        <v/>
      </c>
    </row>
    <row r="3555" ht="12.75" customHeight="1">
      <c r="H3555" s="12">
        <v>1000.0</v>
      </c>
      <c r="K3555" s="14" t="str">
        <f t="shared" si="2"/>
        <v>#DIV/0!</v>
      </c>
      <c r="L3555" s="15" t="str">
        <f t="shared" si="3"/>
        <v>Invalid</v>
      </c>
      <c r="M3555" s="15" t="str">
        <f t="shared" si="4"/>
        <v/>
      </c>
    </row>
    <row r="3556" ht="12.75" customHeight="1">
      <c r="H3556" s="12">
        <v>1000.0</v>
      </c>
      <c r="K3556" s="14" t="str">
        <f t="shared" si="2"/>
        <v>#DIV/0!</v>
      </c>
      <c r="L3556" s="15" t="str">
        <f t="shared" si="3"/>
        <v>Invalid</v>
      </c>
      <c r="M3556" s="15" t="str">
        <f t="shared" si="4"/>
        <v/>
      </c>
    </row>
    <row r="3557" ht="12.75" customHeight="1">
      <c r="H3557" s="12">
        <v>1000.0</v>
      </c>
      <c r="K3557" s="14" t="str">
        <f t="shared" si="2"/>
        <v>#DIV/0!</v>
      </c>
      <c r="L3557" s="15" t="str">
        <f t="shared" si="3"/>
        <v>Invalid</v>
      </c>
      <c r="M3557" s="15" t="str">
        <f t="shared" si="4"/>
        <v/>
      </c>
    </row>
    <row r="3558" ht="12.75" customHeight="1">
      <c r="H3558" s="12">
        <v>1000.0</v>
      </c>
      <c r="K3558" s="14" t="str">
        <f t="shared" si="2"/>
        <v>#DIV/0!</v>
      </c>
      <c r="L3558" s="15" t="str">
        <f t="shared" si="3"/>
        <v>Invalid</v>
      </c>
      <c r="M3558" s="15" t="str">
        <f t="shared" si="4"/>
        <v/>
      </c>
    </row>
    <row r="3559" ht="12.75" customHeight="1">
      <c r="H3559" s="12">
        <v>1000.0</v>
      </c>
      <c r="K3559" s="14" t="str">
        <f t="shared" si="2"/>
        <v>#DIV/0!</v>
      </c>
      <c r="L3559" s="15" t="str">
        <f t="shared" si="3"/>
        <v>Invalid</v>
      </c>
      <c r="M3559" s="15" t="str">
        <f t="shared" si="4"/>
        <v/>
      </c>
    </row>
    <row r="3560" ht="12.75" customHeight="1">
      <c r="H3560" s="12">
        <v>1000.0</v>
      </c>
      <c r="K3560" s="14" t="str">
        <f t="shared" si="2"/>
        <v>#DIV/0!</v>
      </c>
      <c r="L3560" s="15" t="str">
        <f t="shared" si="3"/>
        <v>Invalid</v>
      </c>
      <c r="M3560" s="15" t="str">
        <f t="shared" si="4"/>
        <v/>
      </c>
    </row>
    <row r="3561" ht="12.75" customHeight="1">
      <c r="H3561" s="12">
        <v>1000.0</v>
      </c>
      <c r="K3561" s="14" t="str">
        <f t="shared" si="2"/>
        <v>#DIV/0!</v>
      </c>
      <c r="L3561" s="15" t="str">
        <f t="shared" si="3"/>
        <v>Invalid</v>
      </c>
      <c r="M3561" s="15" t="str">
        <f t="shared" si="4"/>
        <v/>
      </c>
    </row>
    <row r="3562" ht="12.75" customHeight="1">
      <c r="H3562" s="12">
        <v>1000.0</v>
      </c>
      <c r="K3562" s="14" t="str">
        <f t="shared" si="2"/>
        <v>#DIV/0!</v>
      </c>
      <c r="L3562" s="15" t="str">
        <f t="shared" si="3"/>
        <v>Invalid</v>
      </c>
      <c r="M3562" s="15" t="str">
        <f t="shared" si="4"/>
        <v/>
      </c>
    </row>
    <row r="3563" ht="12.75" customHeight="1">
      <c r="H3563" s="12">
        <v>1000.0</v>
      </c>
      <c r="K3563" s="14" t="str">
        <f t="shared" si="2"/>
        <v>#DIV/0!</v>
      </c>
      <c r="L3563" s="15" t="str">
        <f t="shared" si="3"/>
        <v>Invalid</v>
      </c>
      <c r="M3563" s="15" t="str">
        <f t="shared" si="4"/>
        <v/>
      </c>
    </row>
    <row r="3564" ht="12.75" customHeight="1">
      <c r="H3564" s="12">
        <v>1000.0</v>
      </c>
      <c r="K3564" s="14" t="str">
        <f t="shared" si="2"/>
        <v>#DIV/0!</v>
      </c>
      <c r="L3564" s="15" t="str">
        <f t="shared" si="3"/>
        <v>Invalid</v>
      </c>
      <c r="M3564" s="15" t="str">
        <f t="shared" si="4"/>
        <v/>
      </c>
    </row>
    <row r="3565" ht="12.75" customHeight="1">
      <c r="H3565" s="12">
        <v>1000.0</v>
      </c>
      <c r="K3565" s="14" t="str">
        <f t="shared" si="2"/>
        <v>#DIV/0!</v>
      </c>
      <c r="L3565" s="15" t="str">
        <f t="shared" si="3"/>
        <v>Invalid</v>
      </c>
      <c r="M3565" s="15" t="str">
        <f t="shared" si="4"/>
        <v/>
      </c>
    </row>
    <row r="3566" ht="12.75" customHeight="1">
      <c r="H3566" s="12">
        <v>1000.0</v>
      </c>
      <c r="K3566" s="14" t="str">
        <f t="shared" si="2"/>
        <v>#DIV/0!</v>
      </c>
      <c r="L3566" s="15" t="str">
        <f t="shared" si="3"/>
        <v>Invalid</v>
      </c>
      <c r="M3566" s="15" t="str">
        <f t="shared" si="4"/>
        <v/>
      </c>
    </row>
    <row r="3567" ht="12.75" customHeight="1">
      <c r="H3567" s="12">
        <v>1000.0</v>
      </c>
      <c r="K3567" s="14" t="str">
        <f t="shared" si="2"/>
        <v>#DIV/0!</v>
      </c>
      <c r="L3567" s="15" t="str">
        <f t="shared" si="3"/>
        <v>Invalid</v>
      </c>
      <c r="M3567" s="15" t="str">
        <f t="shared" si="4"/>
        <v/>
      </c>
    </row>
    <row r="3568" ht="12.75" customHeight="1">
      <c r="H3568" s="12">
        <v>1000.0</v>
      </c>
      <c r="K3568" s="14" t="str">
        <f t="shared" si="2"/>
        <v>#DIV/0!</v>
      </c>
      <c r="L3568" s="15" t="str">
        <f t="shared" si="3"/>
        <v>Invalid</v>
      </c>
      <c r="M3568" s="15" t="str">
        <f t="shared" si="4"/>
        <v/>
      </c>
    </row>
    <row r="3569" ht="12.75" customHeight="1">
      <c r="H3569" s="12">
        <v>1000.0</v>
      </c>
      <c r="K3569" s="14" t="str">
        <f t="shared" si="2"/>
        <v>#DIV/0!</v>
      </c>
      <c r="L3569" s="15" t="str">
        <f t="shared" si="3"/>
        <v>Invalid</v>
      </c>
      <c r="M3569" s="15" t="str">
        <f t="shared" si="4"/>
        <v/>
      </c>
    </row>
    <row r="3570" ht="12.75" customHeight="1">
      <c r="H3570" s="12">
        <v>1000.0</v>
      </c>
      <c r="K3570" s="14" t="str">
        <f t="shared" si="2"/>
        <v>#DIV/0!</v>
      </c>
      <c r="L3570" s="15" t="str">
        <f t="shared" si="3"/>
        <v>Invalid</v>
      </c>
      <c r="M3570" s="15" t="str">
        <f t="shared" si="4"/>
        <v/>
      </c>
    </row>
    <row r="3571" ht="12.75" customHeight="1">
      <c r="H3571" s="12">
        <v>1000.0</v>
      </c>
      <c r="K3571" s="14" t="str">
        <f t="shared" si="2"/>
        <v>#DIV/0!</v>
      </c>
      <c r="L3571" s="15" t="str">
        <f t="shared" si="3"/>
        <v>Invalid</v>
      </c>
      <c r="M3571" s="15" t="str">
        <f t="shared" si="4"/>
        <v/>
      </c>
    </row>
    <row r="3572" ht="12.75" customHeight="1">
      <c r="H3572" s="12">
        <v>1000.0</v>
      </c>
      <c r="K3572" s="14" t="str">
        <f t="shared" si="2"/>
        <v>#DIV/0!</v>
      </c>
      <c r="L3572" s="15" t="str">
        <f t="shared" si="3"/>
        <v>Invalid</v>
      </c>
      <c r="M3572" s="15" t="str">
        <f t="shared" si="4"/>
        <v/>
      </c>
    </row>
    <row r="3573" ht="12.75" customHeight="1">
      <c r="H3573" s="12">
        <v>1000.0</v>
      </c>
      <c r="K3573" s="14" t="str">
        <f t="shared" si="2"/>
        <v>#DIV/0!</v>
      </c>
      <c r="L3573" s="15" t="str">
        <f t="shared" si="3"/>
        <v>Invalid</v>
      </c>
      <c r="M3573" s="15" t="str">
        <f t="shared" si="4"/>
        <v/>
      </c>
    </row>
    <row r="3574" ht="12.75" customHeight="1">
      <c r="H3574" s="12">
        <v>1000.0</v>
      </c>
      <c r="K3574" s="14" t="str">
        <f t="shared" si="2"/>
        <v>#DIV/0!</v>
      </c>
      <c r="L3574" s="15" t="str">
        <f t="shared" si="3"/>
        <v>Invalid</v>
      </c>
      <c r="M3574" s="15" t="str">
        <f t="shared" si="4"/>
        <v/>
      </c>
    </row>
    <row r="3575" ht="12.75" customHeight="1">
      <c r="H3575" s="12">
        <v>1000.0</v>
      </c>
      <c r="K3575" s="14" t="str">
        <f t="shared" si="2"/>
        <v>#DIV/0!</v>
      </c>
      <c r="L3575" s="15" t="str">
        <f t="shared" si="3"/>
        <v>Invalid</v>
      </c>
      <c r="M3575" s="15" t="str">
        <f t="shared" si="4"/>
        <v/>
      </c>
    </row>
    <row r="3576" ht="12.75" customHeight="1">
      <c r="H3576" s="12">
        <v>1000.0</v>
      </c>
      <c r="K3576" s="14" t="str">
        <f t="shared" si="2"/>
        <v>#DIV/0!</v>
      </c>
      <c r="L3576" s="15" t="str">
        <f t="shared" si="3"/>
        <v>Invalid</v>
      </c>
      <c r="M3576" s="15" t="str">
        <f t="shared" si="4"/>
        <v/>
      </c>
    </row>
    <row r="3577" ht="12.75" customHeight="1">
      <c r="H3577" s="12">
        <v>1000.0</v>
      </c>
      <c r="K3577" s="14" t="str">
        <f t="shared" si="2"/>
        <v>#DIV/0!</v>
      </c>
      <c r="L3577" s="15" t="str">
        <f t="shared" si="3"/>
        <v>Invalid</v>
      </c>
      <c r="M3577" s="15" t="str">
        <f t="shared" si="4"/>
        <v/>
      </c>
    </row>
    <row r="3578" ht="12.75" customHeight="1">
      <c r="H3578" s="12">
        <v>1000.0</v>
      </c>
      <c r="K3578" s="14" t="str">
        <f t="shared" si="2"/>
        <v>#DIV/0!</v>
      </c>
      <c r="L3578" s="15" t="str">
        <f t="shared" si="3"/>
        <v>Invalid</v>
      </c>
      <c r="M3578" s="15" t="str">
        <f t="shared" si="4"/>
        <v/>
      </c>
    </row>
    <row r="3579" ht="12.75" customHeight="1">
      <c r="H3579" s="12">
        <v>1000.0</v>
      </c>
      <c r="K3579" s="14" t="str">
        <f t="shared" si="2"/>
        <v>#DIV/0!</v>
      </c>
      <c r="L3579" s="15" t="str">
        <f t="shared" si="3"/>
        <v>Invalid</v>
      </c>
      <c r="M3579" s="15" t="str">
        <f t="shared" si="4"/>
        <v/>
      </c>
    </row>
    <row r="3580" ht="12.75" customHeight="1">
      <c r="H3580" s="12">
        <v>1000.0</v>
      </c>
      <c r="K3580" s="14" t="str">
        <f t="shared" si="2"/>
        <v>#DIV/0!</v>
      </c>
      <c r="L3580" s="15" t="str">
        <f t="shared" si="3"/>
        <v>Invalid</v>
      </c>
      <c r="M3580" s="15" t="str">
        <f t="shared" si="4"/>
        <v/>
      </c>
    </row>
    <row r="3581" ht="12.75" customHeight="1">
      <c r="H3581" s="12">
        <v>1000.0</v>
      </c>
      <c r="K3581" s="14" t="str">
        <f t="shared" si="2"/>
        <v>#DIV/0!</v>
      </c>
      <c r="L3581" s="15" t="str">
        <f t="shared" si="3"/>
        <v>Invalid</v>
      </c>
      <c r="M3581" s="15" t="str">
        <f t="shared" si="4"/>
        <v/>
      </c>
    </row>
    <row r="3582" ht="12.75" customHeight="1">
      <c r="H3582" s="12">
        <v>1000.0</v>
      </c>
      <c r="K3582" s="14" t="str">
        <f t="shared" si="2"/>
        <v>#DIV/0!</v>
      </c>
      <c r="L3582" s="15" t="str">
        <f t="shared" si="3"/>
        <v>Invalid</v>
      </c>
      <c r="M3582" s="15" t="str">
        <f t="shared" si="4"/>
        <v/>
      </c>
    </row>
    <row r="3583" ht="12.75" customHeight="1">
      <c r="H3583" s="12">
        <v>1000.0</v>
      </c>
      <c r="K3583" s="14" t="str">
        <f t="shared" si="2"/>
        <v>#DIV/0!</v>
      </c>
      <c r="L3583" s="15" t="str">
        <f t="shared" si="3"/>
        <v>Invalid</v>
      </c>
      <c r="M3583" s="15" t="str">
        <f t="shared" si="4"/>
        <v/>
      </c>
    </row>
    <row r="3584" ht="12.75" customHeight="1">
      <c r="H3584" s="12">
        <v>1000.0</v>
      </c>
      <c r="K3584" s="14" t="str">
        <f t="shared" si="2"/>
        <v>#DIV/0!</v>
      </c>
      <c r="L3584" s="15" t="str">
        <f t="shared" si="3"/>
        <v>Invalid</v>
      </c>
      <c r="M3584" s="15" t="str">
        <f t="shared" si="4"/>
        <v/>
      </c>
    </row>
    <row r="3585" ht="12.75" customHeight="1">
      <c r="H3585" s="12">
        <v>1000.0</v>
      </c>
      <c r="K3585" s="14" t="str">
        <f t="shared" si="2"/>
        <v>#DIV/0!</v>
      </c>
      <c r="L3585" s="15" t="str">
        <f t="shared" si="3"/>
        <v>Invalid</v>
      </c>
      <c r="M3585" s="15" t="str">
        <f t="shared" si="4"/>
        <v/>
      </c>
    </row>
    <row r="3586" ht="12.75" customHeight="1">
      <c r="H3586" s="12">
        <v>1000.0</v>
      </c>
      <c r="K3586" s="14" t="str">
        <f t="shared" si="2"/>
        <v>#DIV/0!</v>
      </c>
      <c r="L3586" s="15" t="str">
        <f t="shared" si="3"/>
        <v>Invalid</v>
      </c>
      <c r="M3586" s="15" t="str">
        <f t="shared" si="4"/>
        <v/>
      </c>
    </row>
    <row r="3587" ht="12.75" customHeight="1">
      <c r="H3587" s="12">
        <v>1000.0</v>
      </c>
      <c r="K3587" s="14" t="str">
        <f t="shared" si="2"/>
        <v>#DIV/0!</v>
      </c>
      <c r="L3587" s="15" t="str">
        <f t="shared" si="3"/>
        <v>Invalid</v>
      </c>
      <c r="M3587" s="15" t="str">
        <f t="shared" si="4"/>
        <v/>
      </c>
    </row>
    <row r="3588" ht="12.75" customHeight="1">
      <c r="H3588" s="12">
        <v>1000.0</v>
      </c>
      <c r="K3588" s="14" t="str">
        <f t="shared" si="2"/>
        <v>#DIV/0!</v>
      </c>
      <c r="L3588" s="15" t="str">
        <f t="shared" si="3"/>
        <v>Invalid</v>
      </c>
      <c r="M3588" s="15" t="str">
        <f t="shared" si="4"/>
        <v/>
      </c>
    </row>
    <row r="3589" ht="12.75" customHeight="1">
      <c r="H3589" s="12">
        <v>1000.0</v>
      </c>
      <c r="K3589" s="14" t="str">
        <f t="shared" si="2"/>
        <v>#DIV/0!</v>
      </c>
      <c r="L3589" s="15" t="str">
        <f t="shared" si="3"/>
        <v>Invalid</v>
      </c>
      <c r="M3589" s="15" t="str">
        <f t="shared" si="4"/>
        <v/>
      </c>
    </row>
    <row r="3590" ht="12.75" customHeight="1">
      <c r="H3590" s="12">
        <v>1000.0</v>
      </c>
      <c r="K3590" s="14" t="str">
        <f t="shared" si="2"/>
        <v>#DIV/0!</v>
      </c>
      <c r="L3590" s="15" t="str">
        <f t="shared" si="3"/>
        <v>Invalid</v>
      </c>
      <c r="M3590" s="15" t="str">
        <f t="shared" si="4"/>
        <v/>
      </c>
    </row>
    <row r="3591" ht="12.75" customHeight="1">
      <c r="H3591" s="12">
        <v>1000.0</v>
      </c>
      <c r="K3591" s="14" t="str">
        <f t="shared" si="2"/>
        <v>#DIV/0!</v>
      </c>
      <c r="L3591" s="15" t="str">
        <f t="shared" si="3"/>
        <v>Invalid</v>
      </c>
      <c r="M3591" s="15" t="str">
        <f t="shared" si="4"/>
        <v/>
      </c>
    </row>
    <row r="3592" ht="12.75" customHeight="1">
      <c r="H3592" s="12">
        <v>1000.0</v>
      </c>
      <c r="K3592" s="14" t="str">
        <f t="shared" si="2"/>
        <v>#DIV/0!</v>
      </c>
      <c r="L3592" s="15" t="str">
        <f t="shared" si="3"/>
        <v>Invalid</v>
      </c>
      <c r="M3592" s="15" t="str">
        <f t="shared" si="4"/>
        <v/>
      </c>
    </row>
    <row r="3593" ht="12.75" customHeight="1">
      <c r="H3593" s="12">
        <v>1000.0</v>
      </c>
      <c r="K3593" s="14" t="str">
        <f t="shared" si="2"/>
        <v>#DIV/0!</v>
      </c>
      <c r="L3593" s="15" t="str">
        <f t="shared" si="3"/>
        <v>Invalid</v>
      </c>
      <c r="M3593" s="15" t="str">
        <f t="shared" si="4"/>
        <v/>
      </c>
    </row>
    <row r="3594" ht="12.75" customHeight="1">
      <c r="H3594" s="12">
        <v>1000.0</v>
      </c>
      <c r="K3594" s="14" t="str">
        <f t="shared" si="2"/>
        <v>#DIV/0!</v>
      </c>
      <c r="L3594" s="15" t="str">
        <f t="shared" si="3"/>
        <v>Invalid</v>
      </c>
      <c r="M3594" s="15" t="str">
        <f t="shared" si="4"/>
        <v/>
      </c>
    </row>
    <row r="3595" ht="12.75" customHeight="1">
      <c r="H3595" s="12">
        <v>1000.0</v>
      </c>
      <c r="K3595" s="14" t="str">
        <f t="shared" si="2"/>
        <v>#DIV/0!</v>
      </c>
      <c r="L3595" s="15" t="str">
        <f t="shared" si="3"/>
        <v>Invalid</v>
      </c>
      <c r="M3595" s="15" t="str">
        <f t="shared" si="4"/>
        <v/>
      </c>
    </row>
    <row r="3596" ht="12.75" customHeight="1">
      <c r="H3596" s="12">
        <v>1000.0</v>
      </c>
      <c r="K3596" s="14" t="str">
        <f t="shared" si="2"/>
        <v>#DIV/0!</v>
      </c>
      <c r="L3596" s="15" t="str">
        <f t="shared" si="3"/>
        <v>Invalid</v>
      </c>
      <c r="M3596" s="15" t="str">
        <f t="shared" si="4"/>
        <v/>
      </c>
    </row>
    <row r="3597" ht="12.75" customHeight="1">
      <c r="H3597" s="12">
        <v>1000.0</v>
      </c>
      <c r="K3597" s="14" t="str">
        <f t="shared" si="2"/>
        <v>#DIV/0!</v>
      </c>
      <c r="L3597" s="15" t="str">
        <f t="shared" si="3"/>
        <v>Invalid</v>
      </c>
      <c r="M3597" s="15" t="str">
        <f t="shared" si="4"/>
        <v/>
      </c>
    </row>
    <row r="3598" ht="12.75" customHeight="1">
      <c r="H3598" s="12">
        <v>1000.0</v>
      </c>
      <c r="K3598" s="14" t="str">
        <f t="shared" si="2"/>
        <v>#DIV/0!</v>
      </c>
      <c r="L3598" s="15" t="str">
        <f t="shared" si="3"/>
        <v>Invalid</v>
      </c>
      <c r="M3598" s="15" t="str">
        <f t="shared" si="4"/>
        <v/>
      </c>
    </row>
    <row r="3599" ht="12.75" customHeight="1">
      <c r="H3599" s="12">
        <v>1000.0</v>
      </c>
      <c r="K3599" s="14" t="str">
        <f t="shared" si="2"/>
        <v>#DIV/0!</v>
      </c>
      <c r="L3599" s="15" t="str">
        <f t="shared" si="3"/>
        <v>Invalid</v>
      </c>
      <c r="M3599" s="15" t="str">
        <f t="shared" si="4"/>
        <v/>
      </c>
    </row>
    <row r="3600" ht="12.75" customHeight="1">
      <c r="H3600" s="12">
        <v>1000.0</v>
      </c>
      <c r="K3600" s="14" t="str">
        <f t="shared" si="2"/>
        <v>#DIV/0!</v>
      </c>
      <c r="L3600" s="15" t="str">
        <f t="shared" si="3"/>
        <v>Invalid</v>
      </c>
      <c r="M3600" s="15" t="str">
        <f t="shared" si="4"/>
        <v/>
      </c>
    </row>
    <row r="3601" ht="12.75" customHeight="1">
      <c r="H3601" s="12">
        <v>1000.0</v>
      </c>
      <c r="K3601" s="14" t="str">
        <f t="shared" si="2"/>
        <v>#DIV/0!</v>
      </c>
      <c r="L3601" s="15" t="str">
        <f t="shared" si="3"/>
        <v>Invalid</v>
      </c>
      <c r="M3601" s="15" t="str">
        <f t="shared" si="4"/>
        <v/>
      </c>
    </row>
    <row r="3602" ht="12.75" customHeight="1">
      <c r="H3602" s="12">
        <v>1000.0</v>
      </c>
      <c r="K3602" s="14" t="str">
        <f t="shared" si="2"/>
        <v>#DIV/0!</v>
      </c>
      <c r="L3602" s="15" t="str">
        <f t="shared" si="3"/>
        <v>Invalid</v>
      </c>
      <c r="M3602" s="15" t="str">
        <f t="shared" si="4"/>
        <v/>
      </c>
    </row>
    <row r="3603" ht="12.75" customHeight="1">
      <c r="H3603" s="12">
        <v>1000.0</v>
      </c>
      <c r="K3603" s="14" t="str">
        <f t="shared" si="2"/>
        <v>#DIV/0!</v>
      </c>
      <c r="L3603" s="15" t="str">
        <f t="shared" si="3"/>
        <v>Invalid</v>
      </c>
      <c r="M3603" s="15" t="str">
        <f t="shared" si="4"/>
        <v/>
      </c>
    </row>
    <row r="3604" ht="12.75" customHeight="1">
      <c r="H3604" s="12">
        <v>1000.0</v>
      </c>
      <c r="K3604" s="14" t="str">
        <f t="shared" si="2"/>
        <v>#DIV/0!</v>
      </c>
      <c r="L3604" s="15" t="str">
        <f t="shared" si="3"/>
        <v>Invalid</v>
      </c>
      <c r="M3604" s="15" t="str">
        <f t="shared" si="4"/>
        <v/>
      </c>
    </row>
    <row r="3605" ht="12.75" customHeight="1">
      <c r="H3605" s="12">
        <v>1000.0</v>
      </c>
      <c r="K3605" s="14" t="str">
        <f t="shared" si="2"/>
        <v>#DIV/0!</v>
      </c>
      <c r="L3605" s="15" t="str">
        <f t="shared" si="3"/>
        <v>Invalid</v>
      </c>
      <c r="M3605" s="15" t="str">
        <f t="shared" si="4"/>
        <v/>
      </c>
    </row>
    <row r="3606" ht="12.75" customHeight="1">
      <c r="H3606" s="12">
        <v>1000.0</v>
      </c>
      <c r="K3606" s="14" t="str">
        <f t="shared" si="2"/>
        <v>#DIV/0!</v>
      </c>
      <c r="L3606" s="15" t="str">
        <f t="shared" si="3"/>
        <v>Invalid</v>
      </c>
      <c r="M3606" s="15" t="str">
        <f t="shared" si="4"/>
        <v/>
      </c>
    </row>
    <row r="3607" ht="12.75" customHeight="1">
      <c r="H3607" s="12">
        <v>1000.0</v>
      </c>
      <c r="K3607" s="14" t="str">
        <f t="shared" si="2"/>
        <v>#DIV/0!</v>
      </c>
      <c r="L3607" s="15" t="str">
        <f t="shared" si="3"/>
        <v>Invalid</v>
      </c>
      <c r="M3607" s="15" t="str">
        <f t="shared" si="4"/>
        <v/>
      </c>
    </row>
    <row r="3608" ht="12.75" customHeight="1">
      <c r="H3608" s="12">
        <v>1000.0</v>
      </c>
      <c r="K3608" s="14" t="str">
        <f t="shared" si="2"/>
        <v>#DIV/0!</v>
      </c>
      <c r="L3608" s="15" t="str">
        <f t="shared" si="3"/>
        <v>Invalid</v>
      </c>
      <c r="M3608" s="15" t="str">
        <f t="shared" si="4"/>
        <v/>
      </c>
    </row>
    <row r="3609" ht="12.75" customHeight="1">
      <c r="H3609" s="12">
        <v>1000.0</v>
      </c>
      <c r="K3609" s="14" t="str">
        <f t="shared" si="2"/>
        <v>#DIV/0!</v>
      </c>
      <c r="L3609" s="15" t="str">
        <f t="shared" si="3"/>
        <v>Invalid</v>
      </c>
      <c r="M3609" s="15" t="str">
        <f t="shared" si="4"/>
        <v/>
      </c>
    </row>
    <row r="3610" ht="12.75" customHeight="1">
      <c r="H3610" s="12">
        <v>1000.0</v>
      </c>
      <c r="K3610" s="14" t="str">
        <f t="shared" si="2"/>
        <v>#DIV/0!</v>
      </c>
      <c r="L3610" s="15" t="str">
        <f t="shared" si="3"/>
        <v>Invalid</v>
      </c>
      <c r="M3610" s="15" t="str">
        <f t="shared" si="4"/>
        <v/>
      </c>
    </row>
    <row r="3611" ht="12.75" customHeight="1">
      <c r="H3611" s="12">
        <v>1000.0</v>
      </c>
      <c r="K3611" s="14" t="str">
        <f t="shared" si="2"/>
        <v>#DIV/0!</v>
      </c>
      <c r="L3611" s="15" t="str">
        <f t="shared" si="3"/>
        <v>Invalid</v>
      </c>
      <c r="M3611" s="15" t="str">
        <f t="shared" si="4"/>
        <v/>
      </c>
    </row>
    <row r="3612" ht="12.75" customHeight="1">
      <c r="H3612" s="12">
        <v>1000.0</v>
      </c>
      <c r="K3612" s="14" t="str">
        <f t="shared" si="2"/>
        <v>#DIV/0!</v>
      </c>
      <c r="L3612" s="15" t="str">
        <f t="shared" si="3"/>
        <v>Invalid</v>
      </c>
      <c r="M3612" s="15" t="str">
        <f t="shared" si="4"/>
        <v/>
      </c>
    </row>
    <row r="3613" ht="12.75" customHeight="1">
      <c r="H3613" s="12">
        <v>1000.0</v>
      </c>
      <c r="K3613" s="14" t="str">
        <f t="shared" si="2"/>
        <v>#DIV/0!</v>
      </c>
      <c r="L3613" s="15" t="str">
        <f t="shared" si="3"/>
        <v>Invalid</v>
      </c>
      <c r="M3613" s="15" t="str">
        <f t="shared" si="4"/>
        <v/>
      </c>
    </row>
    <row r="3614" ht="12.75" customHeight="1">
      <c r="H3614" s="12">
        <v>1000.0</v>
      </c>
      <c r="K3614" s="14" t="str">
        <f t="shared" si="2"/>
        <v>#DIV/0!</v>
      </c>
      <c r="L3614" s="15" t="str">
        <f t="shared" si="3"/>
        <v>Invalid</v>
      </c>
      <c r="M3614" s="15" t="str">
        <f t="shared" si="4"/>
        <v/>
      </c>
    </row>
    <row r="3615" ht="12.75" customHeight="1">
      <c r="H3615" s="12">
        <v>1000.0</v>
      </c>
      <c r="K3615" s="14" t="str">
        <f t="shared" si="2"/>
        <v>#DIV/0!</v>
      </c>
      <c r="L3615" s="15" t="str">
        <f t="shared" si="3"/>
        <v>Invalid</v>
      </c>
      <c r="M3615" s="15" t="str">
        <f t="shared" si="4"/>
        <v/>
      </c>
    </row>
    <row r="3616" ht="12.75" customHeight="1">
      <c r="H3616" s="12">
        <v>1000.0</v>
      </c>
      <c r="K3616" s="14" t="str">
        <f t="shared" si="2"/>
        <v>#DIV/0!</v>
      </c>
      <c r="L3616" s="15" t="str">
        <f t="shared" si="3"/>
        <v>Invalid</v>
      </c>
      <c r="M3616" s="15" t="str">
        <f t="shared" si="4"/>
        <v/>
      </c>
    </row>
    <row r="3617" ht="12.75" customHeight="1">
      <c r="H3617" s="12">
        <v>1000.0</v>
      </c>
      <c r="K3617" s="14" t="str">
        <f t="shared" si="2"/>
        <v>#DIV/0!</v>
      </c>
      <c r="L3617" s="15" t="str">
        <f t="shared" si="3"/>
        <v>Invalid</v>
      </c>
      <c r="M3617" s="15" t="str">
        <f t="shared" si="4"/>
        <v/>
      </c>
    </row>
    <row r="3618" ht="12.75" customHeight="1">
      <c r="H3618" s="12">
        <v>1000.0</v>
      </c>
      <c r="K3618" s="14" t="str">
        <f t="shared" si="2"/>
        <v>#DIV/0!</v>
      </c>
      <c r="L3618" s="15" t="str">
        <f t="shared" si="3"/>
        <v>Invalid</v>
      </c>
      <c r="M3618" s="15" t="str">
        <f t="shared" si="4"/>
        <v/>
      </c>
    </row>
    <row r="3619" ht="12.75" customHeight="1">
      <c r="H3619" s="12">
        <v>1000.0</v>
      </c>
      <c r="K3619" s="14" t="str">
        <f t="shared" si="2"/>
        <v>#DIV/0!</v>
      </c>
      <c r="L3619" s="15" t="str">
        <f t="shared" si="3"/>
        <v>Invalid</v>
      </c>
      <c r="M3619" s="15" t="str">
        <f t="shared" si="4"/>
        <v/>
      </c>
    </row>
    <row r="3620" ht="12.75" customHeight="1">
      <c r="H3620" s="12">
        <v>1000.0</v>
      </c>
      <c r="K3620" s="14" t="str">
        <f t="shared" si="2"/>
        <v>#DIV/0!</v>
      </c>
      <c r="L3620" s="15" t="str">
        <f t="shared" si="3"/>
        <v>Invalid</v>
      </c>
      <c r="M3620" s="15" t="str">
        <f t="shared" si="4"/>
        <v/>
      </c>
    </row>
    <row r="3621" ht="12.75" customHeight="1">
      <c r="H3621" s="12">
        <v>1000.0</v>
      </c>
      <c r="K3621" s="14" t="str">
        <f t="shared" si="2"/>
        <v>#DIV/0!</v>
      </c>
      <c r="L3621" s="15" t="str">
        <f t="shared" si="3"/>
        <v>Invalid</v>
      </c>
      <c r="M3621" s="15" t="str">
        <f t="shared" si="4"/>
        <v/>
      </c>
    </row>
    <row r="3622" ht="12.75" customHeight="1">
      <c r="H3622" s="12">
        <v>1000.0</v>
      </c>
      <c r="K3622" s="14" t="str">
        <f t="shared" si="2"/>
        <v>#DIV/0!</v>
      </c>
      <c r="L3622" s="15" t="str">
        <f t="shared" si="3"/>
        <v>Invalid</v>
      </c>
      <c r="M3622" s="15" t="str">
        <f t="shared" si="4"/>
        <v/>
      </c>
    </row>
    <row r="3623" ht="12.75" customHeight="1">
      <c r="H3623" s="12">
        <v>1000.0</v>
      </c>
      <c r="K3623" s="14" t="str">
        <f t="shared" si="2"/>
        <v>#DIV/0!</v>
      </c>
      <c r="L3623" s="15" t="str">
        <f t="shared" si="3"/>
        <v>Invalid</v>
      </c>
      <c r="M3623" s="15" t="str">
        <f t="shared" si="4"/>
        <v/>
      </c>
    </row>
    <row r="3624" ht="12.75" customHeight="1">
      <c r="H3624" s="12">
        <v>1000.0</v>
      </c>
      <c r="K3624" s="14" t="str">
        <f t="shared" si="2"/>
        <v>#DIV/0!</v>
      </c>
      <c r="L3624" s="15" t="str">
        <f t="shared" si="3"/>
        <v>Invalid</v>
      </c>
      <c r="M3624" s="15" t="str">
        <f t="shared" si="4"/>
        <v/>
      </c>
    </row>
    <row r="3625" ht="12.75" customHeight="1">
      <c r="H3625" s="12">
        <v>1000.0</v>
      </c>
      <c r="K3625" s="14" t="str">
        <f t="shared" si="2"/>
        <v>#DIV/0!</v>
      </c>
      <c r="L3625" s="15" t="str">
        <f t="shared" si="3"/>
        <v>Invalid</v>
      </c>
      <c r="M3625" s="15" t="str">
        <f t="shared" si="4"/>
        <v/>
      </c>
    </row>
    <row r="3626" ht="12.75" customHeight="1">
      <c r="H3626" s="12">
        <v>1000.0</v>
      </c>
      <c r="K3626" s="14" t="str">
        <f t="shared" si="2"/>
        <v>#DIV/0!</v>
      </c>
      <c r="L3626" s="15" t="str">
        <f t="shared" si="3"/>
        <v>Invalid</v>
      </c>
      <c r="M3626" s="15" t="str">
        <f t="shared" si="4"/>
        <v/>
      </c>
    </row>
    <row r="3627" ht="12.75" customHeight="1">
      <c r="H3627" s="12">
        <v>1000.0</v>
      </c>
      <c r="K3627" s="14" t="str">
        <f t="shared" si="2"/>
        <v>#DIV/0!</v>
      </c>
      <c r="L3627" s="15" t="str">
        <f t="shared" si="3"/>
        <v>Invalid</v>
      </c>
      <c r="M3627" s="15" t="str">
        <f t="shared" si="4"/>
        <v/>
      </c>
    </row>
    <row r="3628" ht="12.75" customHeight="1">
      <c r="H3628" s="12">
        <v>1000.0</v>
      </c>
      <c r="K3628" s="14" t="str">
        <f t="shared" si="2"/>
        <v>#DIV/0!</v>
      </c>
      <c r="L3628" s="15" t="str">
        <f t="shared" si="3"/>
        <v>Invalid</v>
      </c>
      <c r="M3628" s="15" t="str">
        <f t="shared" si="4"/>
        <v/>
      </c>
    </row>
    <row r="3629" ht="12.75" customHeight="1">
      <c r="H3629" s="12">
        <v>1000.0</v>
      </c>
      <c r="K3629" s="14" t="str">
        <f t="shared" si="2"/>
        <v>#DIV/0!</v>
      </c>
      <c r="L3629" s="15" t="str">
        <f t="shared" si="3"/>
        <v>Invalid</v>
      </c>
      <c r="M3629" s="15" t="str">
        <f t="shared" si="4"/>
        <v/>
      </c>
    </row>
    <row r="3630" ht="12.75" customHeight="1">
      <c r="H3630" s="12">
        <v>1000.0</v>
      </c>
      <c r="K3630" s="14" t="str">
        <f t="shared" si="2"/>
        <v>#DIV/0!</v>
      </c>
      <c r="L3630" s="15" t="str">
        <f t="shared" si="3"/>
        <v>Invalid</v>
      </c>
      <c r="M3630" s="15" t="str">
        <f t="shared" si="4"/>
        <v/>
      </c>
    </row>
    <row r="3631" ht="12.75" customHeight="1">
      <c r="H3631" s="12">
        <v>1000.0</v>
      </c>
      <c r="K3631" s="14" t="str">
        <f t="shared" si="2"/>
        <v>#DIV/0!</v>
      </c>
      <c r="L3631" s="15" t="str">
        <f t="shared" si="3"/>
        <v>Invalid</v>
      </c>
      <c r="M3631" s="15" t="str">
        <f t="shared" si="4"/>
        <v/>
      </c>
    </row>
    <row r="3632" ht="12.75" customHeight="1">
      <c r="H3632" s="12">
        <v>1000.0</v>
      </c>
      <c r="K3632" s="14" t="str">
        <f t="shared" si="2"/>
        <v>#DIV/0!</v>
      </c>
      <c r="L3632" s="15" t="str">
        <f t="shared" si="3"/>
        <v>Invalid</v>
      </c>
      <c r="M3632" s="15" t="str">
        <f t="shared" si="4"/>
        <v/>
      </c>
    </row>
    <row r="3633" ht="12.75" customHeight="1">
      <c r="H3633" s="12">
        <v>1000.0</v>
      </c>
      <c r="K3633" s="14" t="str">
        <f t="shared" si="2"/>
        <v>#DIV/0!</v>
      </c>
      <c r="L3633" s="15" t="str">
        <f t="shared" si="3"/>
        <v>Invalid</v>
      </c>
      <c r="M3633" s="15" t="str">
        <f t="shared" si="4"/>
        <v/>
      </c>
    </row>
    <row r="3634" ht="12.75" customHeight="1">
      <c r="H3634" s="12">
        <v>1000.0</v>
      </c>
      <c r="K3634" s="14" t="str">
        <f t="shared" si="2"/>
        <v>#DIV/0!</v>
      </c>
      <c r="L3634" s="15" t="str">
        <f t="shared" si="3"/>
        <v>Invalid</v>
      </c>
      <c r="M3634" s="15" t="str">
        <f t="shared" si="4"/>
        <v/>
      </c>
    </row>
    <row r="3635" ht="12.75" customHeight="1">
      <c r="H3635" s="12">
        <v>1000.0</v>
      </c>
      <c r="K3635" s="14" t="str">
        <f t="shared" si="2"/>
        <v>#DIV/0!</v>
      </c>
      <c r="L3635" s="15" t="str">
        <f t="shared" si="3"/>
        <v>Invalid</v>
      </c>
      <c r="M3635" s="15" t="str">
        <f t="shared" si="4"/>
        <v/>
      </c>
    </row>
    <row r="3636" ht="12.75" customHeight="1">
      <c r="H3636" s="12">
        <v>1000.0</v>
      </c>
      <c r="K3636" s="14" t="str">
        <f t="shared" si="2"/>
        <v>#DIV/0!</v>
      </c>
      <c r="L3636" s="15" t="str">
        <f t="shared" si="3"/>
        <v>Invalid</v>
      </c>
      <c r="M3636" s="15" t="str">
        <f t="shared" si="4"/>
        <v/>
      </c>
    </row>
    <row r="3637" ht="12.75" customHeight="1">
      <c r="H3637" s="12">
        <v>1000.0</v>
      </c>
      <c r="K3637" s="14" t="str">
        <f t="shared" si="2"/>
        <v>#DIV/0!</v>
      </c>
      <c r="L3637" s="15" t="str">
        <f t="shared" si="3"/>
        <v>Invalid</v>
      </c>
      <c r="M3637" s="15" t="str">
        <f t="shared" si="4"/>
        <v/>
      </c>
    </row>
    <row r="3638" ht="12.75" customHeight="1">
      <c r="H3638" s="12">
        <v>1000.0</v>
      </c>
      <c r="K3638" s="14" t="str">
        <f t="shared" si="2"/>
        <v>#DIV/0!</v>
      </c>
      <c r="L3638" s="15" t="str">
        <f t="shared" si="3"/>
        <v>Invalid</v>
      </c>
      <c r="M3638" s="15" t="str">
        <f t="shared" si="4"/>
        <v/>
      </c>
    </row>
    <row r="3639" ht="12.75" customHeight="1">
      <c r="H3639" s="12">
        <v>1000.0</v>
      </c>
      <c r="K3639" s="14" t="str">
        <f t="shared" si="2"/>
        <v>#DIV/0!</v>
      </c>
      <c r="L3639" s="15" t="str">
        <f t="shared" si="3"/>
        <v>Invalid</v>
      </c>
      <c r="M3639" s="15" t="str">
        <f t="shared" si="4"/>
        <v/>
      </c>
    </row>
    <row r="3640" ht="12.75" customHeight="1">
      <c r="H3640" s="12">
        <v>1000.0</v>
      </c>
      <c r="K3640" s="14" t="str">
        <f t="shared" si="2"/>
        <v>#DIV/0!</v>
      </c>
      <c r="L3640" s="15" t="str">
        <f t="shared" si="3"/>
        <v>Invalid</v>
      </c>
      <c r="M3640" s="15" t="str">
        <f t="shared" si="4"/>
        <v/>
      </c>
    </row>
    <row r="3641" ht="12.75" customHeight="1">
      <c r="H3641" s="12">
        <v>1000.0</v>
      </c>
      <c r="K3641" s="14" t="str">
        <f t="shared" si="2"/>
        <v>#DIV/0!</v>
      </c>
      <c r="L3641" s="15" t="str">
        <f t="shared" si="3"/>
        <v>Invalid</v>
      </c>
      <c r="M3641" s="15" t="str">
        <f t="shared" si="4"/>
        <v/>
      </c>
    </row>
    <row r="3642" ht="12.75" customHeight="1">
      <c r="H3642" s="12">
        <v>1000.0</v>
      </c>
      <c r="K3642" s="14" t="str">
        <f t="shared" si="2"/>
        <v>#DIV/0!</v>
      </c>
      <c r="L3642" s="15" t="str">
        <f t="shared" si="3"/>
        <v>Invalid</v>
      </c>
      <c r="M3642" s="15" t="str">
        <f t="shared" si="4"/>
        <v/>
      </c>
    </row>
    <row r="3643" ht="12.75" customHeight="1">
      <c r="H3643" s="12">
        <v>1000.0</v>
      </c>
      <c r="K3643" s="14" t="str">
        <f t="shared" si="2"/>
        <v>#DIV/0!</v>
      </c>
      <c r="L3643" s="15" t="str">
        <f t="shared" si="3"/>
        <v>Invalid</v>
      </c>
      <c r="M3643" s="15" t="str">
        <f t="shared" si="4"/>
        <v/>
      </c>
    </row>
    <row r="3644" ht="12.75" customHeight="1">
      <c r="H3644" s="12">
        <v>1000.0</v>
      </c>
      <c r="K3644" s="14" t="str">
        <f t="shared" si="2"/>
        <v>#DIV/0!</v>
      </c>
      <c r="L3644" s="15" t="str">
        <f t="shared" si="3"/>
        <v>Invalid</v>
      </c>
      <c r="M3644" s="15" t="str">
        <f t="shared" si="4"/>
        <v/>
      </c>
    </row>
    <row r="3645" ht="12.75" customHeight="1">
      <c r="H3645" s="12">
        <v>1000.0</v>
      </c>
      <c r="K3645" s="14" t="str">
        <f t="shared" si="2"/>
        <v>#DIV/0!</v>
      </c>
      <c r="L3645" s="15" t="str">
        <f t="shared" si="3"/>
        <v>Invalid</v>
      </c>
      <c r="M3645" s="15" t="str">
        <f t="shared" si="4"/>
        <v/>
      </c>
    </row>
    <row r="3646" ht="12.75" customHeight="1">
      <c r="H3646" s="12">
        <v>1000.0</v>
      </c>
      <c r="K3646" s="14" t="str">
        <f t="shared" si="2"/>
        <v>#DIV/0!</v>
      </c>
      <c r="L3646" s="15" t="str">
        <f t="shared" si="3"/>
        <v>Invalid</v>
      </c>
      <c r="M3646" s="15" t="str">
        <f t="shared" si="4"/>
        <v/>
      </c>
    </row>
    <row r="3647" ht="12.75" customHeight="1">
      <c r="H3647" s="12">
        <v>1000.0</v>
      </c>
      <c r="K3647" s="14" t="str">
        <f t="shared" si="2"/>
        <v>#DIV/0!</v>
      </c>
      <c r="L3647" s="15" t="str">
        <f t="shared" si="3"/>
        <v>Invalid</v>
      </c>
      <c r="M3647" s="15" t="str">
        <f t="shared" si="4"/>
        <v/>
      </c>
    </row>
    <row r="3648" ht="12.75" customHeight="1">
      <c r="H3648" s="12">
        <v>1000.0</v>
      </c>
      <c r="K3648" s="14" t="str">
        <f t="shared" si="2"/>
        <v>#DIV/0!</v>
      </c>
      <c r="L3648" s="15" t="str">
        <f t="shared" si="3"/>
        <v>Invalid</v>
      </c>
      <c r="M3648" s="15" t="str">
        <f t="shared" si="4"/>
        <v/>
      </c>
    </row>
    <row r="3649" ht="12.75" customHeight="1">
      <c r="H3649" s="12">
        <v>1000.0</v>
      </c>
      <c r="K3649" s="14" t="str">
        <f t="shared" si="2"/>
        <v>#DIV/0!</v>
      </c>
      <c r="L3649" s="15" t="str">
        <f t="shared" si="3"/>
        <v>Invalid</v>
      </c>
      <c r="M3649" s="15" t="str">
        <f t="shared" si="4"/>
        <v/>
      </c>
    </row>
    <row r="3650" ht="12.75" customHeight="1">
      <c r="H3650" s="12">
        <v>1000.0</v>
      </c>
      <c r="K3650" s="14" t="str">
        <f t="shared" si="2"/>
        <v>#DIV/0!</v>
      </c>
      <c r="L3650" s="15" t="str">
        <f t="shared" si="3"/>
        <v>Invalid</v>
      </c>
      <c r="M3650" s="15" t="str">
        <f t="shared" si="4"/>
        <v/>
      </c>
    </row>
    <row r="3651" ht="12.75" customHeight="1">
      <c r="H3651" s="12">
        <v>1000.0</v>
      </c>
      <c r="K3651" s="14" t="str">
        <f t="shared" si="2"/>
        <v>#DIV/0!</v>
      </c>
      <c r="L3651" s="15" t="str">
        <f t="shared" si="3"/>
        <v>Invalid</v>
      </c>
      <c r="M3651" s="15" t="str">
        <f t="shared" si="4"/>
        <v/>
      </c>
    </row>
    <row r="3652" ht="12.75" customHeight="1">
      <c r="H3652" s="12">
        <v>1000.0</v>
      </c>
      <c r="K3652" s="14" t="str">
        <f t="shared" si="2"/>
        <v>#DIV/0!</v>
      </c>
      <c r="L3652" s="15" t="str">
        <f t="shared" si="3"/>
        <v>Invalid</v>
      </c>
      <c r="M3652" s="15" t="str">
        <f t="shared" si="4"/>
        <v/>
      </c>
    </row>
    <row r="3653" ht="12.75" customHeight="1">
      <c r="H3653" s="12">
        <v>1000.0</v>
      </c>
      <c r="K3653" s="14" t="str">
        <f t="shared" si="2"/>
        <v>#DIV/0!</v>
      </c>
      <c r="L3653" s="15" t="str">
        <f t="shared" si="3"/>
        <v>Invalid</v>
      </c>
      <c r="M3653" s="15" t="str">
        <f t="shared" si="4"/>
        <v/>
      </c>
    </row>
    <row r="3654" ht="12.75" customHeight="1">
      <c r="H3654" s="12">
        <v>1000.0</v>
      </c>
      <c r="K3654" s="14" t="str">
        <f t="shared" si="2"/>
        <v>#DIV/0!</v>
      </c>
      <c r="L3654" s="15" t="str">
        <f t="shared" si="3"/>
        <v>Invalid</v>
      </c>
      <c r="M3654" s="15" t="str">
        <f t="shared" si="4"/>
        <v/>
      </c>
    </row>
    <row r="3655" ht="12.75" customHeight="1">
      <c r="H3655" s="12">
        <v>1000.0</v>
      </c>
      <c r="K3655" s="14" t="str">
        <f t="shared" si="2"/>
        <v>#DIV/0!</v>
      </c>
      <c r="L3655" s="15" t="str">
        <f t="shared" si="3"/>
        <v>Invalid</v>
      </c>
      <c r="M3655" s="15" t="str">
        <f t="shared" si="4"/>
        <v/>
      </c>
    </row>
    <row r="3656" ht="12.75" customHeight="1">
      <c r="H3656" s="12">
        <v>1000.0</v>
      </c>
      <c r="K3656" s="14" t="str">
        <f t="shared" si="2"/>
        <v>#DIV/0!</v>
      </c>
      <c r="L3656" s="15" t="str">
        <f t="shared" si="3"/>
        <v>Invalid</v>
      </c>
      <c r="M3656" s="15" t="str">
        <f t="shared" si="4"/>
        <v/>
      </c>
    </row>
    <row r="3657" ht="12.75" customHeight="1">
      <c r="H3657" s="12">
        <v>1000.0</v>
      </c>
      <c r="K3657" s="14" t="str">
        <f t="shared" si="2"/>
        <v>#DIV/0!</v>
      </c>
      <c r="L3657" s="15" t="str">
        <f t="shared" si="3"/>
        <v>Invalid</v>
      </c>
      <c r="M3657" s="15" t="str">
        <f t="shared" si="4"/>
        <v/>
      </c>
    </row>
    <row r="3658" ht="12.75" customHeight="1">
      <c r="H3658" s="12">
        <v>1000.0</v>
      </c>
      <c r="K3658" s="14" t="str">
        <f t="shared" si="2"/>
        <v>#DIV/0!</v>
      </c>
      <c r="L3658" s="15" t="str">
        <f t="shared" si="3"/>
        <v>Invalid</v>
      </c>
      <c r="M3658" s="15" t="str">
        <f t="shared" si="4"/>
        <v/>
      </c>
    </row>
    <row r="3659" ht="12.75" customHeight="1">
      <c r="H3659" s="12">
        <v>1000.0</v>
      </c>
      <c r="K3659" s="14" t="str">
        <f t="shared" si="2"/>
        <v>#DIV/0!</v>
      </c>
      <c r="L3659" s="15" t="str">
        <f t="shared" si="3"/>
        <v>Invalid</v>
      </c>
      <c r="M3659" s="15" t="str">
        <f t="shared" si="4"/>
        <v/>
      </c>
    </row>
    <row r="3660" ht="12.75" customHeight="1">
      <c r="H3660" s="12">
        <v>1000.0</v>
      </c>
      <c r="K3660" s="14" t="str">
        <f t="shared" si="2"/>
        <v>#DIV/0!</v>
      </c>
      <c r="L3660" s="15" t="str">
        <f t="shared" si="3"/>
        <v>Invalid</v>
      </c>
      <c r="M3660" s="15" t="str">
        <f t="shared" si="4"/>
        <v/>
      </c>
    </row>
    <row r="3661" ht="12.75" customHeight="1">
      <c r="H3661" s="12">
        <v>1000.0</v>
      </c>
      <c r="K3661" s="14" t="str">
        <f t="shared" si="2"/>
        <v>#DIV/0!</v>
      </c>
      <c r="L3661" s="15" t="str">
        <f t="shared" si="3"/>
        <v>Invalid</v>
      </c>
      <c r="M3661" s="15" t="str">
        <f t="shared" si="4"/>
        <v/>
      </c>
    </row>
    <row r="3662" ht="12.75" customHeight="1">
      <c r="H3662" s="12">
        <v>1000.0</v>
      </c>
      <c r="K3662" s="14" t="str">
        <f t="shared" si="2"/>
        <v>#DIV/0!</v>
      </c>
      <c r="L3662" s="15" t="str">
        <f t="shared" si="3"/>
        <v>Invalid</v>
      </c>
      <c r="M3662" s="15" t="str">
        <f t="shared" si="4"/>
        <v/>
      </c>
    </row>
    <row r="3663" ht="12.75" customHeight="1">
      <c r="H3663" s="12">
        <v>1000.0</v>
      </c>
      <c r="K3663" s="14" t="str">
        <f t="shared" si="2"/>
        <v>#DIV/0!</v>
      </c>
      <c r="L3663" s="15" t="str">
        <f t="shared" si="3"/>
        <v>Invalid</v>
      </c>
      <c r="M3663" s="15" t="str">
        <f t="shared" si="4"/>
        <v/>
      </c>
    </row>
    <row r="3664" ht="12.75" customHeight="1">
      <c r="H3664" s="12">
        <v>1000.0</v>
      </c>
      <c r="K3664" s="14" t="str">
        <f t="shared" si="2"/>
        <v>#DIV/0!</v>
      </c>
      <c r="L3664" s="15" t="str">
        <f t="shared" si="3"/>
        <v>Invalid</v>
      </c>
      <c r="M3664" s="15" t="str">
        <f t="shared" si="4"/>
        <v/>
      </c>
    </row>
    <row r="3665" ht="12.75" customHeight="1">
      <c r="H3665" s="12">
        <v>1000.0</v>
      </c>
      <c r="K3665" s="14" t="str">
        <f t="shared" si="2"/>
        <v>#DIV/0!</v>
      </c>
      <c r="L3665" s="15" t="str">
        <f t="shared" si="3"/>
        <v>Invalid</v>
      </c>
      <c r="M3665" s="15" t="str">
        <f t="shared" si="4"/>
        <v/>
      </c>
    </row>
    <row r="3666" ht="12.75" customHeight="1">
      <c r="H3666" s="12">
        <v>1000.0</v>
      </c>
      <c r="K3666" s="14" t="str">
        <f t="shared" si="2"/>
        <v>#DIV/0!</v>
      </c>
      <c r="L3666" s="15" t="str">
        <f t="shared" si="3"/>
        <v>Invalid</v>
      </c>
      <c r="M3666" s="15" t="str">
        <f t="shared" si="4"/>
        <v/>
      </c>
    </row>
    <row r="3667" ht="12.75" customHeight="1">
      <c r="H3667" s="12">
        <v>1000.0</v>
      </c>
      <c r="K3667" s="14" t="str">
        <f t="shared" si="2"/>
        <v>#DIV/0!</v>
      </c>
      <c r="L3667" s="15" t="str">
        <f t="shared" si="3"/>
        <v>Invalid</v>
      </c>
      <c r="M3667" s="15" t="str">
        <f t="shared" si="4"/>
        <v/>
      </c>
    </row>
    <row r="3668" ht="12.75" customHeight="1">
      <c r="H3668" s="12">
        <v>1000.0</v>
      </c>
      <c r="K3668" s="14" t="str">
        <f t="shared" si="2"/>
        <v>#DIV/0!</v>
      </c>
      <c r="L3668" s="15" t="str">
        <f t="shared" si="3"/>
        <v>Invalid</v>
      </c>
      <c r="M3668" s="15" t="str">
        <f t="shared" si="4"/>
        <v/>
      </c>
    </row>
    <row r="3669" ht="12.75" customHeight="1">
      <c r="H3669" s="12">
        <v>1000.0</v>
      </c>
      <c r="K3669" s="14" t="str">
        <f t="shared" si="2"/>
        <v>#DIV/0!</v>
      </c>
      <c r="L3669" s="15" t="str">
        <f t="shared" si="3"/>
        <v>Invalid</v>
      </c>
      <c r="M3669" s="15" t="str">
        <f t="shared" si="4"/>
        <v/>
      </c>
    </row>
    <row r="3670" ht="12.75" customHeight="1">
      <c r="H3670" s="12">
        <v>1000.0</v>
      </c>
      <c r="K3670" s="14" t="str">
        <f t="shared" si="2"/>
        <v>#DIV/0!</v>
      </c>
      <c r="L3670" s="15" t="str">
        <f t="shared" si="3"/>
        <v>Invalid</v>
      </c>
      <c r="M3670" s="15" t="str">
        <f t="shared" si="4"/>
        <v/>
      </c>
    </row>
    <row r="3671" ht="12.75" customHeight="1">
      <c r="H3671" s="12">
        <v>1000.0</v>
      </c>
      <c r="K3671" s="14" t="str">
        <f t="shared" si="2"/>
        <v>#DIV/0!</v>
      </c>
      <c r="L3671" s="15" t="str">
        <f t="shared" si="3"/>
        <v>Invalid</v>
      </c>
      <c r="M3671" s="15" t="str">
        <f t="shared" si="4"/>
        <v/>
      </c>
    </row>
    <row r="3672" ht="12.75" customHeight="1">
      <c r="H3672" s="12">
        <v>1000.0</v>
      </c>
      <c r="K3672" s="14" t="str">
        <f t="shared" si="2"/>
        <v>#DIV/0!</v>
      </c>
      <c r="L3672" s="15" t="str">
        <f t="shared" si="3"/>
        <v>Invalid</v>
      </c>
      <c r="M3672" s="15" t="str">
        <f t="shared" si="4"/>
        <v/>
      </c>
    </row>
    <row r="3673" ht="12.75" customHeight="1">
      <c r="H3673" s="12">
        <v>1000.0</v>
      </c>
      <c r="K3673" s="14" t="str">
        <f t="shared" si="2"/>
        <v>#DIV/0!</v>
      </c>
      <c r="L3673" s="15" t="str">
        <f t="shared" si="3"/>
        <v>Invalid</v>
      </c>
      <c r="M3673" s="15" t="str">
        <f t="shared" si="4"/>
        <v/>
      </c>
    </row>
    <row r="3674" ht="12.75" customHeight="1">
      <c r="H3674" s="12">
        <v>1000.0</v>
      </c>
      <c r="K3674" s="14" t="str">
        <f t="shared" si="2"/>
        <v>#DIV/0!</v>
      </c>
      <c r="L3674" s="15" t="str">
        <f t="shared" si="3"/>
        <v>Invalid</v>
      </c>
      <c r="M3674" s="15" t="str">
        <f t="shared" si="4"/>
        <v/>
      </c>
    </row>
    <row r="3675" ht="12.75" customHeight="1">
      <c r="H3675" s="12">
        <v>1000.0</v>
      </c>
      <c r="K3675" s="14" t="str">
        <f t="shared" si="2"/>
        <v>#DIV/0!</v>
      </c>
      <c r="L3675" s="15" t="str">
        <f t="shared" si="3"/>
        <v>Invalid</v>
      </c>
      <c r="M3675" s="15" t="str">
        <f t="shared" si="4"/>
        <v/>
      </c>
    </row>
    <row r="3676" ht="12.75" customHeight="1">
      <c r="H3676" s="12">
        <v>1000.0</v>
      </c>
      <c r="K3676" s="14" t="str">
        <f t="shared" si="2"/>
        <v>#DIV/0!</v>
      </c>
      <c r="L3676" s="15" t="str">
        <f t="shared" si="3"/>
        <v>Invalid</v>
      </c>
      <c r="M3676" s="15" t="str">
        <f t="shared" si="4"/>
        <v/>
      </c>
    </row>
    <row r="3677" ht="12.75" customHeight="1">
      <c r="H3677" s="12">
        <v>1000.0</v>
      </c>
      <c r="K3677" s="14" t="str">
        <f t="shared" si="2"/>
        <v>#DIV/0!</v>
      </c>
      <c r="L3677" s="15" t="str">
        <f t="shared" si="3"/>
        <v>Invalid</v>
      </c>
      <c r="M3677" s="15" t="str">
        <f t="shared" si="4"/>
        <v/>
      </c>
    </row>
    <row r="3678" ht="12.75" customHeight="1">
      <c r="H3678" s="12">
        <v>1000.0</v>
      </c>
      <c r="K3678" s="14" t="str">
        <f t="shared" si="2"/>
        <v>#DIV/0!</v>
      </c>
      <c r="L3678" s="15" t="str">
        <f t="shared" si="3"/>
        <v>Invalid</v>
      </c>
      <c r="M3678" s="15" t="str">
        <f t="shared" si="4"/>
        <v/>
      </c>
    </row>
    <row r="3679" ht="12.75" customHeight="1">
      <c r="H3679" s="12">
        <v>1000.0</v>
      </c>
      <c r="K3679" s="14" t="str">
        <f t="shared" si="2"/>
        <v>#DIV/0!</v>
      </c>
      <c r="L3679" s="15" t="str">
        <f t="shared" si="3"/>
        <v>Invalid</v>
      </c>
      <c r="M3679" s="15" t="str">
        <f t="shared" si="4"/>
        <v/>
      </c>
    </row>
    <row r="3680" ht="12.75" customHeight="1">
      <c r="H3680" s="12">
        <v>1000.0</v>
      </c>
      <c r="K3680" s="14" t="str">
        <f t="shared" si="2"/>
        <v>#DIV/0!</v>
      </c>
      <c r="L3680" s="15" t="str">
        <f t="shared" si="3"/>
        <v>Invalid</v>
      </c>
      <c r="M3680" s="15" t="str">
        <f t="shared" si="4"/>
        <v/>
      </c>
    </row>
    <row r="3681" ht="12.75" customHeight="1">
      <c r="H3681" s="12">
        <v>1000.0</v>
      </c>
      <c r="K3681" s="14" t="str">
        <f t="shared" si="2"/>
        <v>#DIV/0!</v>
      </c>
      <c r="L3681" s="15" t="str">
        <f t="shared" si="3"/>
        <v>Invalid</v>
      </c>
      <c r="M3681" s="15" t="str">
        <f t="shared" si="4"/>
        <v/>
      </c>
    </row>
    <row r="3682" ht="12.75" customHeight="1">
      <c r="H3682" s="12">
        <v>1000.0</v>
      </c>
      <c r="K3682" s="14" t="str">
        <f t="shared" si="2"/>
        <v>#DIV/0!</v>
      </c>
      <c r="L3682" s="15" t="str">
        <f t="shared" si="3"/>
        <v>Invalid</v>
      </c>
      <c r="M3682" s="15" t="str">
        <f t="shared" si="4"/>
        <v/>
      </c>
    </row>
    <row r="3683" ht="12.75" customHeight="1">
      <c r="H3683" s="12">
        <v>1000.0</v>
      </c>
      <c r="K3683" s="14" t="str">
        <f t="shared" si="2"/>
        <v>#DIV/0!</v>
      </c>
      <c r="L3683" s="15" t="str">
        <f t="shared" si="3"/>
        <v>Invalid</v>
      </c>
      <c r="M3683" s="15" t="str">
        <f t="shared" si="4"/>
        <v/>
      </c>
    </row>
    <row r="3684" ht="12.75" customHeight="1">
      <c r="H3684" s="12">
        <v>1000.0</v>
      </c>
      <c r="K3684" s="14" t="str">
        <f t="shared" si="2"/>
        <v>#DIV/0!</v>
      </c>
      <c r="L3684" s="15" t="str">
        <f t="shared" si="3"/>
        <v>Invalid</v>
      </c>
      <c r="M3684" s="15" t="str">
        <f t="shared" si="4"/>
        <v/>
      </c>
    </row>
    <row r="3685" ht="12.75" customHeight="1">
      <c r="H3685" s="12">
        <v>1000.0</v>
      </c>
      <c r="K3685" s="14" t="str">
        <f t="shared" si="2"/>
        <v>#DIV/0!</v>
      </c>
      <c r="L3685" s="15" t="str">
        <f t="shared" si="3"/>
        <v>Invalid</v>
      </c>
      <c r="M3685" s="15" t="str">
        <f t="shared" si="4"/>
        <v/>
      </c>
    </row>
    <row r="3686" ht="12.75" customHeight="1">
      <c r="H3686" s="12">
        <v>1000.0</v>
      </c>
      <c r="K3686" s="14" t="str">
        <f t="shared" si="2"/>
        <v>#DIV/0!</v>
      </c>
      <c r="L3686" s="15" t="str">
        <f t="shared" si="3"/>
        <v>Invalid</v>
      </c>
      <c r="M3686" s="15" t="str">
        <f t="shared" si="4"/>
        <v/>
      </c>
    </row>
    <row r="3687" ht="12.75" customHeight="1">
      <c r="H3687" s="12">
        <v>1000.0</v>
      </c>
      <c r="K3687" s="14" t="str">
        <f t="shared" si="2"/>
        <v>#DIV/0!</v>
      </c>
      <c r="L3687" s="15" t="str">
        <f t="shared" si="3"/>
        <v>Invalid</v>
      </c>
      <c r="M3687" s="15" t="str">
        <f t="shared" si="4"/>
        <v/>
      </c>
    </row>
    <row r="3688" ht="12.75" customHeight="1">
      <c r="H3688" s="12">
        <v>1000.0</v>
      </c>
      <c r="K3688" s="14" t="str">
        <f t="shared" si="2"/>
        <v>#DIV/0!</v>
      </c>
      <c r="L3688" s="15" t="str">
        <f t="shared" si="3"/>
        <v>Invalid</v>
      </c>
      <c r="M3688" s="15" t="str">
        <f t="shared" si="4"/>
        <v/>
      </c>
    </row>
    <row r="3689" ht="12.75" customHeight="1">
      <c r="H3689" s="12">
        <v>1000.0</v>
      </c>
      <c r="K3689" s="14" t="str">
        <f t="shared" si="2"/>
        <v>#DIV/0!</v>
      </c>
      <c r="L3689" s="15" t="str">
        <f t="shared" si="3"/>
        <v>Invalid</v>
      </c>
      <c r="M3689" s="15" t="str">
        <f t="shared" si="4"/>
        <v/>
      </c>
    </row>
    <row r="3690" ht="12.75" customHeight="1">
      <c r="H3690" s="12">
        <v>1000.0</v>
      </c>
      <c r="K3690" s="14" t="str">
        <f t="shared" si="2"/>
        <v>#DIV/0!</v>
      </c>
      <c r="L3690" s="15" t="str">
        <f t="shared" si="3"/>
        <v>Invalid</v>
      </c>
      <c r="M3690" s="15" t="str">
        <f t="shared" si="4"/>
        <v/>
      </c>
    </row>
    <row r="3691" ht="12.75" customHeight="1">
      <c r="H3691" s="12">
        <v>1000.0</v>
      </c>
      <c r="K3691" s="14" t="str">
        <f t="shared" si="2"/>
        <v>#DIV/0!</v>
      </c>
      <c r="L3691" s="15" t="str">
        <f t="shared" si="3"/>
        <v>Invalid</v>
      </c>
      <c r="M3691" s="15" t="str">
        <f t="shared" si="4"/>
        <v/>
      </c>
    </row>
    <row r="3692" ht="12.75" customHeight="1">
      <c r="H3692" s="12">
        <v>1000.0</v>
      </c>
      <c r="K3692" s="14" t="str">
        <f t="shared" si="2"/>
        <v>#DIV/0!</v>
      </c>
      <c r="L3692" s="15" t="str">
        <f t="shared" si="3"/>
        <v>Invalid</v>
      </c>
      <c r="M3692" s="15" t="str">
        <f t="shared" si="4"/>
        <v/>
      </c>
    </row>
    <row r="3693" ht="12.75" customHeight="1">
      <c r="H3693" s="12">
        <v>1000.0</v>
      </c>
      <c r="K3693" s="14" t="str">
        <f t="shared" si="2"/>
        <v>#DIV/0!</v>
      </c>
      <c r="L3693" s="15" t="str">
        <f t="shared" si="3"/>
        <v>Invalid</v>
      </c>
      <c r="M3693" s="15" t="str">
        <f t="shared" si="4"/>
        <v/>
      </c>
    </row>
    <row r="3694" ht="12.75" customHeight="1">
      <c r="H3694" s="12">
        <v>1000.0</v>
      </c>
      <c r="K3694" s="14" t="str">
        <f t="shared" si="2"/>
        <v>#DIV/0!</v>
      </c>
      <c r="L3694" s="15" t="str">
        <f t="shared" si="3"/>
        <v>Invalid</v>
      </c>
      <c r="M3694" s="15" t="str">
        <f t="shared" si="4"/>
        <v/>
      </c>
    </row>
    <row r="3695" ht="12.75" customHeight="1">
      <c r="H3695" s="12">
        <v>1000.0</v>
      </c>
      <c r="K3695" s="14" t="str">
        <f t="shared" si="2"/>
        <v>#DIV/0!</v>
      </c>
      <c r="L3695" s="15" t="str">
        <f t="shared" si="3"/>
        <v>Invalid</v>
      </c>
      <c r="M3695" s="15" t="str">
        <f t="shared" si="4"/>
        <v/>
      </c>
    </row>
    <row r="3696" ht="12.75" customHeight="1">
      <c r="H3696" s="12">
        <v>1000.0</v>
      </c>
      <c r="K3696" s="14" t="str">
        <f t="shared" si="2"/>
        <v>#DIV/0!</v>
      </c>
      <c r="L3696" s="15" t="str">
        <f t="shared" si="3"/>
        <v>Invalid</v>
      </c>
      <c r="M3696" s="15" t="str">
        <f t="shared" si="4"/>
        <v/>
      </c>
    </row>
    <row r="3697" ht="12.75" customHeight="1">
      <c r="H3697" s="12">
        <v>1000.0</v>
      </c>
      <c r="K3697" s="14" t="str">
        <f t="shared" si="2"/>
        <v>#DIV/0!</v>
      </c>
      <c r="L3697" s="15" t="str">
        <f t="shared" si="3"/>
        <v>Invalid</v>
      </c>
      <c r="M3697" s="15" t="str">
        <f t="shared" si="4"/>
        <v/>
      </c>
    </row>
    <row r="3698" ht="12.75" customHeight="1">
      <c r="H3698" s="12">
        <v>1000.0</v>
      </c>
      <c r="K3698" s="14" t="str">
        <f t="shared" si="2"/>
        <v>#DIV/0!</v>
      </c>
      <c r="L3698" s="15" t="str">
        <f t="shared" si="3"/>
        <v>Invalid</v>
      </c>
      <c r="M3698" s="15" t="str">
        <f t="shared" si="4"/>
        <v/>
      </c>
    </row>
    <row r="3699" ht="12.75" customHeight="1">
      <c r="H3699" s="12">
        <v>1000.0</v>
      </c>
      <c r="K3699" s="14" t="str">
        <f t="shared" si="2"/>
        <v>#DIV/0!</v>
      </c>
      <c r="L3699" s="15" t="str">
        <f t="shared" si="3"/>
        <v>Invalid</v>
      </c>
      <c r="M3699" s="15" t="str">
        <f t="shared" si="4"/>
        <v/>
      </c>
    </row>
    <row r="3700" ht="12.75" customHeight="1">
      <c r="H3700" s="12">
        <v>1000.0</v>
      </c>
      <c r="K3700" s="14" t="str">
        <f t="shared" si="2"/>
        <v>#DIV/0!</v>
      </c>
      <c r="L3700" s="15" t="str">
        <f t="shared" si="3"/>
        <v>Invalid</v>
      </c>
      <c r="M3700" s="15" t="str">
        <f t="shared" si="4"/>
        <v/>
      </c>
    </row>
    <row r="3701" ht="12.75" customHeight="1">
      <c r="H3701" s="12">
        <v>1000.0</v>
      </c>
      <c r="K3701" s="14" t="str">
        <f t="shared" si="2"/>
        <v>#DIV/0!</v>
      </c>
      <c r="L3701" s="15" t="str">
        <f t="shared" si="3"/>
        <v>Invalid</v>
      </c>
      <c r="M3701" s="15" t="str">
        <f t="shared" si="4"/>
        <v/>
      </c>
    </row>
    <row r="3702" ht="12.75" customHeight="1">
      <c r="H3702" s="12">
        <v>1000.0</v>
      </c>
      <c r="K3702" s="14" t="str">
        <f t="shared" si="2"/>
        <v>#DIV/0!</v>
      </c>
      <c r="L3702" s="15" t="str">
        <f t="shared" si="3"/>
        <v>Invalid</v>
      </c>
      <c r="M3702" s="15" t="str">
        <f t="shared" si="4"/>
        <v/>
      </c>
    </row>
    <row r="3703" ht="12.75" customHeight="1">
      <c r="H3703" s="12">
        <v>1000.0</v>
      </c>
      <c r="K3703" s="14" t="str">
        <f t="shared" si="2"/>
        <v>#DIV/0!</v>
      </c>
      <c r="L3703" s="15" t="str">
        <f t="shared" si="3"/>
        <v>Invalid</v>
      </c>
      <c r="M3703" s="15" t="str">
        <f t="shared" si="4"/>
        <v/>
      </c>
    </row>
    <row r="3704" ht="12.75" customHeight="1">
      <c r="H3704" s="12">
        <v>1000.0</v>
      </c>
      <c r="K3704" s="14" t="str">
        <f t="shared" si="2"/>
        <v>#DIV/0!</v>
      </c>
      <c r="L3704" s="15" t="str">
        <f t="shared" si="3"/>
        <v>Invalid</v>
      </c>
      <c r="M3704" s="15" t="str">
        <f t="shared" si="4"/>
        <v/>
      </c>
    </row>
    <row r="3705" ht="12.75" customHeight="1">
      <c r="H3705" s="12">
        <v>1000.0</v>
      </c>
      <c r="K3705" s="14" t="str">
        <f t="shared" si="2"/>
        <v>#DIV/0!</v>
      </c>
      <c r="L3705" s="15" t="str">
        <f t="shared" si="3"/>
        <v>Invalid</v>
      </c>
      <c r="M3705" s="15" t="str">
        <f t="shared" si="4"/>
        <v/>
      </c>
    </row>
    <row r="3706" ht="12.75" customHeight="1">
      <c r="H3706" s="12">
        <v>1000.0</v>
      </c>
      <c r="K3706" s="14" t="str">
        <f t="shared" si="2"/>
        <v>#DIV/0!</v>
      </c>
      <c r="L3706" s="15" t="str">
        <f t="shared" si="3"/>
        <v>Invalid</v>
      </c>
      <c r="M3706" s="15" t="str">
        <f t="shared" si="4"/>
        <v/>
      </c>
    </row>
    <row r="3707" ht="12.75" customHeight="1">
      <c r="H3707" s="12">
        <v>1000.0</v>
      </c>
      <c r="K3707" s="14" t="str">
        <f t="shared" si="2"/>
        <v>#DIV/0!</v>
      </c>
      <c r="L3707" s="15" t="str">
        <f t="shared" si="3"/>
        <v>Invalid</v>
      </c>
      <c r="M3707" s="15" t="str">
        <f t="shared" si="4"/>
        <v/>
      </c>
    </row>
    <row r="3708" ht="12.75" customHeight="1">
      <c r="H3708" s="12">
        <v>1000.0</v>
      </c>
      <c r="K3708" s="14" t="str">
        <f t="shared" si="2"/>
        <v>#DIV/0!</v>
      </c>
      <c r="L3708" s="15" t="str">
        <f t="shared" si="3"/>
        <v>Invalid</v>
      </c>
      <c r="M3708" s="15" t="str">
        <f t="shared" si="4"/>
        <v/>
      </c>
    </row>
    <row r="3709" ht="12.75" customHeight="1">
      <c r="H3709" s="12">
        <v>1000.0</v>
      </c>
      <c r="K3709" s="14" t="str">
        <f t="shared" si="2"/>
        <v>#DIV/0!</v>
      </c>
      <c r="L3709" s="15" t="str">
        <f t="shared" si="3"/>
        <v>Invalid</v>
      </c>
      <c r="M3709" s="15" t="str">
        <f t="shared" si="4"/>
        <v/>
      </c>
    </row>
    <row r="3710" ht="12.75" customHeight="1">
      <c r="H3710" s="12">
        <v>1000.0</v>
      </c>
      <c r="K3710" s="14" t="str">
        <f t="shared" si="2"/>
        <v>#DIV/0!</v>
      </c>
      <c r="L3710" s="15" t="str">
        <f t="shared" si="3"/>
        <v>Invalid</v>
      </c>
      <c r="M3710" s="15" t="str">
        <f t="shared" si="4"/>
        <v/>
      </c>
    </row>
    <row r="3711" ht="12.75" customHeight="1">
      <c r="H3711" s="12">
        <v>1000.0</v>
      </c>
      <c r="K3711" s="14" t="str">
        <f t="shared" si="2"/>
        <v>#DIV/0!</v>
      </c>
      <c r="L3711" s="15" t="str">
        <f t="shared" si="3"/>
        <v>Invalid</v>
      </c>
      <c r="M3711" s="15" t="str">
        <f t="shared" si="4"/>
        <v/>
      </c>
    </row>
    <row r="3712" ht="12.75" customHeight="1">
      <c r="H3712" s="12">
        <v>1000.0</v>
      </c>
      <c r="K3712" s="14" t="str">
        <f t="shared" si="2"/>
        <v>#DIV/0!</v>
      </c>
      <c r="L3712" s="15" t="str">
        <f t="shared" si="3"/>
        <v>Invalid</v>
      </c>
      <c r="M3712" s="15" t="str">
        <f t="shared" si="4"/>
        <v/>
      </c>
    </row>
    <row r="3713" ht="12.75" customHeight="1">
      <c r="H3713" s="12">
        <v>1000.0</v>
      </c>
      <c r="K3713" s="14" t="str">
        <f t="shared" si="2"/>
        <v>#DIV/0!</v>
      </c>
      <c r="L3713" s="15" t="str">
        <f t="shared" si="3"/>
        <v>Invalid</v>
      </c>
      <c r="M3713" s="15" t="str">
        <f t="shared" si="4"/>
        <v/>
      </c>
    </row>
    <row r="3714" ht="12.75" customHeight="1">
      <c r="H3714" s="12">
        <v>1000.0</v>
      </c>
      <c r="K3714" s="14" t="str">
        <f t="shared" si="2"/>
        <v>#DIV/0!</v>
      </c>
      <c r="L3714" s="15" t="str">
        <f t="shared" si="3"/>
        <v>Invalid</v>
      </c>
      <c r="M3714" s="15" t="str">
        <f t="shared" si="4"/>
        <v/>
      </c>
    </row>
    <row r="3715" ht="12.75" customHeight="1">
      <c r="H3715" s="12">
        <v>1000.0</v>
      </c>
      <c r="K3715" s="14" t="str">
        <f t="shared" si="2"/>
        <v>#DIV/0!</v>
      </c>
      <c r="L3715" s="15" t="str">
        <f t="shared" si="3"/>
        <v>Invalid</v>
      </c>
      <c r="M3715" s="15" t="str">
        <f t="shared" si="4"/>
        <v/>
      </c>
    </row>
    <row r="3716" ht="12.75" customHeight="1">
      <c r="H3716" s="12">
        <v>1000.0</v>
      </c>
      <c r="K3716" s="14" t="str">
        <f t="shared" si="2"/>
        <v>#DIV/0!</v>
      </c>
      <c r="L3716" s="15" t="str">
        <f t="shared" si="3"/>
        <v>Invalid</v>
      </c>
      <c r="M3716" s="15" t="str">
        <f t="shared" si="4"/>
        <v/>
      </c>
    </row>
    <row r="3717" ht="12.75" customHeight="1">
      <c r="H3717" s="12">
        <v>1000.0</v>
      </c>
      <c r="K3717" s="14" t="str">
        <f t="shared" si="2"/>
        <v>#DIV/0!</v>
      </c>
      <c r="L3717" s="15" t="str">
        <f t="shared" si="3"/>
        <v>Invalid</v>
      </c>
      <c r="M3717" s="15" t="str">
        <f t="shared" si="4"/>
        <v/>
      </c>
    </row>
    <row r="3718" ht="12.75" customHeight="1">
      <c r="H3718" s="12">
        <v>1000.0</v>
      </c>
      <c r="K3718" s="14" t="str">
        <f t="shared" si="2"/>
        <v>#DIV/0!</v>
      </c>
      <c r="L3718" s="15" t="str">
        <f t="shared" si="3"/>
        <v>Invalid</v>
      </c>
      <c r="M3718" s="15" t="str">
        <f t="shared" si="4"/>
        <v/>
      </c>
    </row>
    <row r="3719" ht="12.75" customHeight="1">
      <c r="H3719" s="12">
        <v>1000.0</v>
      </c>
      <c r="K3719" s="14" t="str">
        <f t="shared" si="2"/>
        <v>#DIV/0!</v>
      </c>
      <c r="L3719" s="15" t="str">
        <f t="shared" si="3"/>
        <v>Invalid</v>
      </c>
      <c r="M3719" s="15" t="str">
        <f t="shared" si="4"/>
        <v/>
      </c>
    </row>
    <row r="3720" ht="12.75" customHeight="1">
      <c r="H3720" s="12">
        <v>1000.0</v>
      </c>
      <c r="K3720" s="14" t="str">
        <f t="shared" si="2"/>
        <v>#DIV/0!</v>
      </c>
      <c r="L3720" s="15" t="str">
        <f t="shared" si="3"/>
        <v>Invalid</v>
      </c>
      <c r="M3720" s="15" t="str">
        <f t="shared" si="4"/>
        <v/>
      </c>
    </row>
    <row r="3721" ht="12.75" customHeight="1">
      <c r="H3721" s="12">
        <v>1000.0</v>
      </c>
      <c r="K3721" s="14" t="str">
        <f t="shared" si="2"/>
        <v>#DIV/0!</v>
      </c>
      <c r="L3721" s="15" t="str">
        <f t="shared" si="3"/>
        <v>Invalid</v>
      </c>
      <c r="M3721" s="15" t="str">
        <f t="shared" si="4"/>
        <v/>
      </c>
    </row>
    <row r="3722" ht="12.75" customHeight="1">
      <c r="H3722" s="12">
        <v>1000.0</v>
      </c>
      <c r="K3722" s="14" t="str">
        <f t="shared" si="2"/>
        <v>#DIV/0!</v>
      </c>
      <c r="L3722" s="15" t="str">
        <f t="shared" si="3"/>
        <v>Invalid</v>
      </c>
      <c r="M3722" s="15" t="str">
        <f t="shared" si="4"/>
        <v/>
      </c>
    </row>
    <row r="3723" ht="12.75" customHeight="1">
      <c r="H3723" s="12">
        <v>1000.0</v>
      </c>
      <c r="K3723" s="14" t="str">
        <f t="shared" si="2"/>
        <v>#DIV/0!</v>
      </c>
      <c r="L3723" s="15" t="str">
        <f t="shared" si="3"/>
        <v>Invalid</v>
      </c>
      <c r="M3723" s="15" t="str">
        <f t="shared" si="4"/>
        <v/>
      </c>
    </row>
    <row r="3724" ht="12.75" customHeight="1">
      <c r="H3724" s="12">
        <v>1000.0</v>
      </c>
      <c r="K3724" s="14" t="str">
        <f t="shared" si="2"/>
        <v>#DIV/0!</v>
      </c>
      <c r="L3724" s="15" t="str">
        <f t="shared" si="3"/>
        <v>Invalid</v>
      </c>
      <c r="M3724" s="15" t="str">
        <f t="shared" si="4"/>
        <v/>
      </c>
    </row>
    <row r="3725" ht="12.75" customHeight="1">
      <c r="H3725" s="12">
        <v>1000.0</v>
      </c>
      <c r="K3725" s="14" t="str">
        <f t="shared" si="2"/>
        <v>#DIV/0!</v>
      </c>
      <c r="L3725" s="15" t="str">
        <f t="shared" si="3"/>
        <v>Invalid</v>
      </c>
      <c r="M3725" s="15" t="str">
        <f t="shared" si="4"/>
        <v/>
      </c>
    </row>
    <row r="3726" ht="12.75" customHeight="1">
      <c r="H3726" s="12">
        <v>1000.0</v>
      </c>
      <c r="K3726" s="14" t="str">
        <f t="shared" si="2"/>
        <v>#DIV/0!</v>
      </c>
      <c r="L3726" s="15" t="str">
        <f t="shared" si="3"/>
        <v>Invalid</v>
      </c>
      <c r="M3726" s="15" t="str">
        <f t="shared" si="4"/>
        <v/>
      </c>
    </row>
    <row r="3727" ht="12.75" customHeight="1">
      <c r="H3727" s="12">
        <v>1000.0</v>
      </c>
      <c r="K3727" s="14" t="str">
        <f t="shared" si="2"/>
        <v>#DIV/0!</v>
      </c>
      <c r="L3727" s="15" t="str">
        <f t="shared" si="3"/>
        <v>Invalid</v>
      </c>
      <c r="M3727" s="15" t="str">
        <f t="shared" si="4"/>
        <v/>
      </c>
    </row>
    <row r="3728" ht="12.75" customHeight="1">
      <c r="H3728" s="12">
        <v>1000.0</v>
      </c>
      <c r="K3728" s="14" t="str">
        <f t="shared" si="2"/>
        <v>#DIV/0!</v>
      </c>
      <c r="L3728" s="15" t="str">
        <f t="shared" si="3"/>
        <v>Invalid</v>
      </c>
      <c r="M3728" s="15" t="str">
        <f t="shared" si="4"/>
        <v/>
      </c>
    </row>
    <row r="3729" ht="12.75" customHeight="1">
      <c r="H3729" s="12">
        <v>1000.0</v>
      </c>
      <c r="K3729" s="14" t="str">
        <f t="shared" si="2"/>
        <v>#DIV/0!</v>
      </c>
      <c r="L3729" s="15" t="str">
        <f t="shared" si="3"/>
        <v>Invalid</v>
      </c>
      <c r="M3729" s="15" t="str">
        <f t="shared" si="4"/>
        <v/>
      </c>
    </row>
    <row r="3730" ht="12.75" customHeight="1">
      <c r="H3730" s="12">
        <v>1000.0</v>
      </c>
      <c r="K3730" s="14" t="str">
        <f t="shared" si="2"/>
        <v>#DIV/0!</v>
      </c>
      <c r="L3730" s="15" t="str">
        <f t="shared" si="3"/>
        <v>Invalid</v>
      </c>
      <c r="M3730" s="15" t="str">
        <f t="shared" si="4"/>
        <v/>
      </c>
    </row>
    <row r="3731" ht="12.75" customHeight="1">
      <c r="H3731" s="12">
        <v>1000.0</v>
      </c>
      <c r="K3731" s="14" t="str">
        <f t="shared" si="2"/>
        <v>#DIV/0!</v>
      </c>
      <c r="L3731" s="15" t="str">
        <f t="shared" si="3"/>
        <v>Invalid</v>
      </c>
      <c r="M3731" s="15" t="str">
        <f t="shared" si="4"/>
        <v/>
      </c>
    </row>
    <row r="3732" ht="12.75" customHeight="1">
      <c r="H3732" s="12">
        <v>1000.0</v>
      </c>
      <c r="K3732" s="14" t="str">
        <f t="shared" si="2"/>
        <v>#DIV/0!</v>
      </c>
      <c r="L3732" s="15" t="str">
        <f t="shared" si="3"/>
        <v>Invalid</v>
      </c>
      <c r="M3732" s="15" t="str">
        <f t="shared" si="4"/>
        <v/>
      </c>
    </row>
    <row r="3733" ht="12.75" customHeight="1">
      <c r="H3733" s="12">
        <v>1000.0</v>
      </c>
      <c r="K3733" s="14" t="str">
        <f t="shared" si="2"/>
        <v>#DIV/0!</v>
      </c>
      <c r="L3733" s="15" t="str">
        <f t="shared" si="3"/>
        <v>Invalid</v>
      </c>
      <c r="M3733" s="15" t="str">
        <f t="shared" si="4"/>
        <v/>
      </c>
    </row>
    <row r="3734" ht="12.75" customHeight="1">
      <c r="H3734" s="12">
        <v>1000.0</v>
      </c>
      <c r="K3734" s="14" t="str">
        <f t="shared" si="2"/>
        <v>#DIV/0!</v>
      </c>
      <c r="L3734" s="15" t="str">
        <f t="shared" si="3"/>
        <v>Invalid</v>
      </c>
      <c r="M3734" s="15" t="str">
        <f t="shared" si="4"/>
        <v/>
      </c>
    </row>
    <row r="3735" ht="12.75" customHeight="1">
      <c r="H3735" s="12">
        <v>1000.0</v>
      </c>
      <c r="K3735" s="14" t="str">
        <f t="shared" si="2"/>
        <v>#DIV/0!</v>
      </c>
      <c r="L3735" s="15" t="str">
        <f t="shared" si="3"/>
        <v>Invalid</v>
      </c>
      <c r="M3735" s="15" t="str">
        <f t="shared" si="4"/>
        <v/>
      </c>
    </row>
    <row r="3736" ht="12.75" customHeight="1">
      <c r="H3736" s="12">
        <v>1000.0</v>
      </c>
      <c r="K3736" s="14" t="str">
        <f t="shared" si="2"/>
        <v>#DIV/0!</v>
      </c>
      <c r="L3736" s="15" t="str">
        <f t="shared" si="3"/>
        <v>Invalid</v>
      </c>
      <c r="M3736" s="15" t="str">
        <f t="shared" si="4"/>
        <v/>
      </c>
    </row>
    <row r="3737" ht="12.75" customHeight="1">
      <c r="H3737" s="12">
        <v>1000.0</v>
      </c>
      <c r="K3737" s="14" t="str">
        <f t="shared" si="2"/>
        <v>#DIV/0!</v>
      </c>
      <c r="L3737" s="15" t="str">
        <f t="shared" si="3"/>
        <v>Invalid</v>
      </c>
      <c r="M3737" s="15" t="str">
        <f t="shared" si="4"/>
        <v/>
      </c>
    </row>
    <row r="3738" ht="12.75" customHeight="1">
      <c r="H3738" s="12">
        <v>1000.0</v>
      </c>
      <c r="K3738" s="14" t="str">
        <f t="shared" si="2"/>
        <v>#DIV/0!</v>
      </c>
      <c r="L3738" s="15" t="str">
        <f t="shared" si="3"/>
        <v>Invalid</v>
      </c>
      <c r="M3738" s="15" t="str">
        <f t="shared" si="4"/>
        <v/>
      </c>
    </row>
    <row r="3739" ht="12.75" customHeight="1">
      <c r="H3739" s="12">
        <v>1000.0</v>
      </c>
      <c r="K3739" s="14" t="str">
        <f t="shared" si="2"/>
        <v>#DIV/0!</v>
      </c>
      <c r="L3739" s="15" t="str">
        <f t="shared" si="3"/>
        <v>Invalid</v>
      </c>
      <c r="M3739" s="15" t="str">
        <f t="shared" si="4"/>
        <v/>
      </c>
    </row>
    <row r="3740" ht="12.75" customHeight="1">
      <c r="H3740" s="12">
        <v>1000.0</v>
      </c>
      <c r="K3740" s="14" t="str">
        <f t="shared" si="2"/>
        <v>#DIV/0!</v>
      </c>
      <c r="L3740" s="15" t="str">
        <f t="shared" si="3"/>
        <v>Invalid</v>
      </c>
      <c r="M3740" s="15" t="str">
        <f t="shared" si="4"/>
        <v/>
      </c>
    </row>
    <row r="3741" ht="12.75" customHeight="1">
      <c r="H3741" s="12">
        <v>1000.0</v>
      </c>
      <c r="K3741" s="14" t="str">
        <f t="shared" si="2"/>
        <v>#DIV/0!</v>
      </c>
      <c r="L3741" s="15" t="str">
        <f t="shared" si="3"/>
        <v>Invalid</v>
      </c>
      <c r="M3741" s="15" t="str">
        <f t="shared" si="4"/>
        <v/>
      </c>
    </row>
    <row r="3742" ht="12.75" customHeight="1">
      <c r="H3742" s="12">
        <v>1000.0</v>
      </c>
      <c r="K3742" s="14" t="str">
        <f t="shared" si="2"/>
        <v>#DIV/0!</v>
      </c>
      <c r="L3742" s="15" t="str">
        <f t="shared" si="3"/>
        <v>Invalid</v>
      </c>
      <c r="M3742" s="15" t="str">
        <f t="shared" si="4"/>
        <v/>
      </c>
    </row>
    <row r="3743" ht="12.75" customHeight="1">
      <c r="H3743" s="12">
        <v>1000.0</v>
      </c>
      <c r="K3743" s="14" t="str">
        <f t="shared" si="2"/>
        <v>#DIV/0!</v>
      </c>
      <c r="L3743" s="15" t="str">
        <f t="shared" si="3"/>
        <v>Invalid</v>
      </c>
      <c r="M3743" s="15" t="str">
        <f t="shared" si="4"/>
        <v/>
      </c>
    </row>
    <row r="3744" ht="12.75" customHeight="1">
      <c r="H3744" s="12">
        <v>1000.0</v>
      </c>
      <c r="K3744" s="14" t="str">
        <f t="shared" si="2"/>
        <v>#DIV/0!</v>
      </c>
      <c r="L3744" s="15" t="str">
        <f t="shared" si="3"/>
        <v>Invalid</v>
      </c>
      <c r="M3744" s="15" t="str">
        <f t="shared" si="4"/>
        <v/>
      </c>
    </row>
    <row r="3745" ht="12.75" customHeight="1">
      <c r="H3745" s="12">
        <v>1000.0</v>
      </c>
      <c r="K3745" s="14" t="str">
        <f t="shared" si="2"/>
        <v>#DIV/0!</v>
      </c>
      <c r="L3745" s="15" t="str">
        <f t="shared" si="3"/>
        <v>Invalid</v>
      </c>
      <c r="M3745" s="15" t="str">
        <f t="shared" si="4"/>
        <v/>
      </c>
    </row>
    <row r="3746" ht="12.75" customHeight="1">
      <c r="H3746" s="12">
        <v>1000.0</v>
      </c>
      <c r="K3746" s="14" t="str">
        <f t="shared" si="2"/>
        <v>#DIV/0!</v>
      </c>
      <c r="L3746" s="15" t="str">
        <f t="shared" si="3"/>
        <v>Invalid</v>
      </c>
      <c r="M3746" s="15" t="str">
        <f t="shared" si="4"/>
        <v/>
      </c>
    </row>
    <row r="3747" ht="12.75" customHeight="1">
      <c r="H3747" s="12">
        <v>1000.0</v>
      </c>
      <c r="K3747" s="14" t="str">
        <f t="shared" si="2"/>
        <v>#DIV/0!</v>
      </c>
      <c r="L3747" s="15" t="str">
        <f t="shared" si="3"/>
        <v>Invalid</v>
      </c>
      <c r="M3747" s="15" t="str">
        <f t="shared" si="4"/>
        <v/>
      </c>
    </row>
    <row r="3748" ht="12.75" customHeight="1">
      <c r="H3748" s="12">
        <v>1000.0</v>
      </c>
      <c r="K3748" s="14" t="str">
        <f t="shared" si="2"/>
        <v>#DIV/0!</v>
      </c>
      <c r="L3748" s="15" t="str">
        <f t="shared" si="3"/>
        <v>Invalid</v>
      </c>
      <c r="M3748" s="15" t="str">
        <f t="shared" si="4"/>
        <v/>
      </c>
    </row>
    <row r="3749" ht="12.75" customHeight="1">
      <c r="H3749" s="12">
        <v>1000.0</v>
      </c>
      <c r="K3749" s="14" t="str">
        <f t="shared" si="2"/>
        <v>#DIV/0!</v>
      </c>
      <c r="L3749" s="15" t="str">
        <f t="shared" si="3"/>
        <v>Invalid</v>
      </c>
      <c r="M3749" s="15" t="str">
        <f t="shared" si="4"/>
        <v/>
      </c>
    </row>
    <row r="3750" ht="12.75" customHeight="1">
      <c r="H3750" s="12">
        <v>1000.0</v>
      </c>
      <c r="K3750" s="14" t="str">
        <f t="shared" si="2"/>
        <v>#DIV/0!</v>
      </c>
      <c r="L3750" s="15" t="str">
        <f t="shared" si="3"/>
        <v>Invalid</v>
      </c>
      <c r="M3750" s="15" t="str">
        <f t="shared" si="4"/>
        <v/>
      </c>
    </row>
    <row r="3751" ht="12.75" customHeight="1">
      <c r="H3751" s="12">
        <v>1000.0</v>
      </c>
      <c r="K3751" s="14" t="str">
        <f t="shared" si="2"/>
        <v>#DIV/0!</v>
      </c>
      <c r="L3751" s="15" t="str">
        <f t="shared" si="3"/>
        <v>Invalid</v>
      </c>
      <c r="M3751" s="15" t="str">
        <f t="shared" si="4"/>
        <v/>
      </c>
    </row>
    <row r="3752" ht="12.75" customHeight="1">
      <c r="H3752" s="12">
        <v>1000.0</v>
      </c>
      <c r="K3752" s="14" t="str">
        <f t="shared" si="2"/>
        <v>#DIV/0!</v>
      </c>
      <c r="L3752" s="15" t="str">
        <f t="shared" si="3"/>
        <v>Invalid</v>
      </c>
      <c r="M3752" s="15" t="str">
        <f t="shared" si="4"/>
        <v/>
      </c>
    </row>
    <row r="3753" ht="12.75" customHeight="1">
      <c r="H3753" s="12">
        <v>1000.0</v>
      </c>
      <c r="K3753" s="14" t="str">
        <f t="shared" si="2"/>
        <v>#DIV/0!</v>
      </c>
      <c r="L3753" s="15" t="str">
        <f t="shared" si="3"/>
        <v>Invalid</v>
      </c>
      <c r="M3753" s="15" t="str">
        <f t="shared" si="4"/>
        <v/>
      </c>
    </row>
    <row r="3754" ht="12.75" customHeight="1">
      <c r="H3754" s="12">
        <v>1000.0</v>
      </c>
      <c r="K3754" s="14" t="str">
        <f t="shared" si="2"/>
        <v>#DIV/0!</v>
      </c>
      <c r="L3754" s="15" t="str">
        <f t="shared" si="3"/>
        <v>Invalid</v>
      </c>
      <c r="M3754" s="15" t="str">
        <f t="shared" si="4"/>
        <v/>
      </c>
    </row>
    <row r="3755" ht="12.75" customHeight="1">
      <c r="H3755" s="12">
        <v>1000.0</v>
      </c>
      <c r="K3755" s="14" t="str">
        <f t="shared" si="2"/>
        <v>#DIV/0!</v>
      </c>
      <c r="L3755" s="15" t="str">
        <f t="shared" si="3"/>
        <v>Invalid</v>
      </c>
      <c r="M3755" s="15" t="str">
        <f t="shared" si="4"/>
        <v/>
      </c>
    </row>
    <row r="3756" ht="12.75" customHeight="1">
      <c r="H3756" s="12">
        <v>1000.0</v>
      </c>
      <c r="K3756" s="14" t="str">
        <f t="shared" si="2"/>
        <v>#DIV/0!</v>
      </c>
      <c r="L3756" s="15" t="str">
        <f t="shared" si="3"/>
        <v>Invalid</v>
      </c>
      <c r="M3756" s="15" t="str">
        <f t="shared" si="4"/>
        <v/>
      </c>
    </row>
    <row r="3757" ht="12.75" customHeight="1">
      <c r="H3757" s="12">
        <v>1000.0</v>
      </c>
      <c r="K3757" s="14" t="str">
        <f t="shared" si="2"/>
        <v>#DIV/0!</v>
      </c>
      <c r="L3757" s="15" t="str">
        <f t="shared" si="3"/>
        <v>Invalid</v>
      </c>
      <c r="M3757" s="15" t="str">
        <f t="shared" si="4"/>
        <v/>
      </c>
    </row>
    <row r="3758" ht="12.75" customHeight="1">
      <c r="H3758" s="12">
        <v>1000.0</v>
      </c>
      <c r="K3758" s="14" t="str">
        <f t="shared" si="2"/>
        <v>#DIV/0!</v>
      </c>
      <c r="L3758" s="15" t="str">
        <f t="shared" si="3"/>
        <v>Invalid</v>
      </c>
      <c r="M3758" s="15" t="str">
        <f t="shared" si="4"/>
        <v/>
      </c>
    </row>
    <row r="3759" ht="12.75" customHeight="1">
      <c r="H3759" s="12">
        <v>1000.0</v>
      </c>
      <c r="K3759" s="14" t="str">
        <f t="shared" si="2"/>
        <v>#DIV/0!</v>
      </c>
      <c r="L3759" s="15" t="str">
        <f t="shared" si="3"/>
        <v>Invalid</v>
      </c>
      <c r="M3759" s="15" t="str">
        <f t="shared" si="4"/>
        <v/>
      </c>
    </row>
    <row r="3760" ht="12.75" customHeight="1">
      <c r="H3760" s="12">
        <v>1000.0</v>
      </c>
      <c r="K3760" s="14" t="str">
        <f t="shared" si="2"/>
        <v>#DIV/0!</v>
      </c>
      <c r="L3760" s="15" t="str">
        <f t="shared" si="3"/>
        <v>Invalid</v>
      </c>
      <c r="M3760" s="15" t="str">
        <f t="shared" si="4"/>
        <v/>
      </c>
    </row>
    <row r="3761" ht="12.75" customHeight="1">
      <c r="H3761" s="12">
        <v>1000.0</v>
      </c>
      <c r="K3761" s="14" t="str">
        <f t="shared" si="2"/>
        <v>#DIV/0!</v>
      </c>
      <c r="L3761" s="15" t="str">
        <f t="shared" si="3"/>
        <v>Invalid</v>
      </c>
      <c r="M3761" s="15" t="str">
        <f t="shared" si="4"/>
        <v/>
      </c>
    </row>
    <row r="3762" ht="12.75" customHeight="1">
      <c r="H3762" s="12">
        <v>1000.0</v>
      </c>
      <c r="K3762" s="14" t="str">
        <f t="shared" si="2"/>
        <v>#DIV/0!</v>
      </c>
      <c r="L3762" s="15" t="str">
        <f t="shared" si="3"/>
        <v>Invalid</v>
      </c>
      <c r="M3762" s="15" t="str">
        <f t="shared" si="4"/>
        <v/>
      </c>
    </row>
    <row r="3763" ht="12.75" customHeight="1">
      <c r="H3763" s="12">
        <v>1000.0</v>
      </c>
      <c r="K3763" s="14" t="str">
        <f t="shared" si="2"/>
        <v>#DIV/0!</v>
      </c>
      <c r="L3763" s="15" t="str">
        <f t="shared" si="3"/>
        <v>Invalid</v>
      </c>
      <c r="M3763" s="15" t="str">
        <f t="shared" si="4"/>
        <v/>
      </c>
    </row>
    <row r="3764" ht="12.75" customHeight="1">
      <c r="H3764" s="12">
        <v>1000.0</v>
      </c>
      <c r="K3764" s="14" t="str">
        <f t="shared" si="2"/>
        <v>#DIV/0!</v>
      </c>
      <c r="L3764" s="15" t="str">
        <f t="shared" si="3"/>
        <v>Invalid</v>
      </c>
      <c r="M3764" s="15" t="str">
        <f t="shared" si="4"/>
        <v/>
      </c>
    </row>
    <row r="3765" ht="12.75" customHeight="1">
      <c r="H3765" s="12">
        <v>1000.0</v>
      </c>
      <c r="K3765" s="14" t="str">
        <f t="shared" si="2"/>
        <v>#DIV/0!</v>
      </c>
      <c r="L3765" s="15" t="str">
        <f t="shared" si="3"/>
        <v>Invalid</v>
      </c>
      <c r="M3765" s="15" t="str">
        <f t="shared" si="4"/>
        <v/>
      </c>
    </row>
    <row r="3766" ht="12.75" customHeight="1">
      <c r="H3766" s="12">
        <v>1000.0</v>
      </c>
      <c r="K3766" s="14" t="str">
        <f t="shared" si="2"/>
        <v>#DIV/0!</v>
      </c>
      <c r="L3766" s="15" t="str">
        <f t="shared" si="3"/>
        <v>Invalid</v>
      </c>
      <c r="M3766" s="15" t="str">
        <f t="shared" si="4"/>
        <v/>
      </c>
    </row>
    <row r="3767" ht="12.75" customHeight="1">
      <c r="H3767" s="12">
        <v>1000.0</v>
      </c>
      <c r="K3767" s="14" t="str">
        <f t="shared" si="2"/>
        <v>#DIV/0!</v>
      </c>
      <c r="L3767" s="15" t="str">
        <f t="shared" si="3"/>
        <v>Invalid</v>
      </c>
      <c r="M3767" s="15" t="str">
        <f t="shared" si="4"/>
        <v/>
      </c>
    </row>
    <row r="3768" ht="12.75" customHeight="1">
      <c r="H3768" s="12">
        <v>1000.0</v>
      </c>
      <c r="K3768" s="14" t="str">
        <f t="shared" si="2"/>
        <v>#DIV/0!</v>
      </c>
      <c r="L3768" s="15" t="str">
        <f t="shared" si="3"/>
        <v>Invalid</v>
      </c>
      <c r="M3768" s="15" t="str">
        <f t="shared" si="4"/>
        <v/>
      </c>
    </row>
    <row r="3769" ht="12.75" customHeight="1">
      <c r="H3769" s="12">
        <v>1000.0</v>
      </c>
      <c r="K3769" s="14" t="str">
        <f t="shared" si="2"/>
        <v>#DIV/0!</v>
      </c>
      <c r="L3769" s="15" t="str">
        <f t="shared" si="3"/>
        <v>Invalid</v>
      </c>
      <c r="M3769" s="15" t="str">
        <f t="shared" si="4"/>
        <v/>
      </c>
    </row>
    <row r="3770" ht="12.75" customHeight="1">
      <c r="H3770" s="12">
        <v>1000.0</v>
      </c>
      <c r="K3770" s="14" t="str">
        <f t="shared" si="2"/>
        <v>#DIV/0!</v>
      </c>
      <c r="L3770" s="15" t="str">
        <f t="shared" si="3"/>
        <v>Invalid</v>
      </c>
      <c r="M3770" s="15" t="str">
        <f t="shared" si="4"/>
        <v/>
      </c>
    </row>
    <row r="3771" ht="12.75" customHeight="1">
      <c r="H3771" s="12">
        <v>1000.0</v>
      </c>
      <c r="K3771" s="14" t="str">
        <f t="shared" si="2"/>
        <v>#DIV/0!</v>
      </c>
      <c r="L3771" s="15" t="str">
        <f t="shared" si="3"/>
        <v>Invalid</v>
      </c>
      <c r="M3771" s="15" t="str">
        <f t="shared" si="4"/>
        <v/>
      </c>
    </row>
    <row r="3772" ht="12.75" customHeight="1">
      <c r="H3772" s="12">
        <v>1000.0</v>
      </c>
      <c r="K3772" s="14" t="str">
        <f t="shared" si="2"/>
        <v>#DIV/0!</v>
      </c>
      <c r="L3772" s="15" t="str">
        <f t="shared" si="3"/>
        <v>Invalid</v>
      </c>
      <c r="M3772" s="15" t="str">
        <f t="shared" si="4"/>
        <v/>
      </c>
    </row>
    <row r="3773" ht="12.75" customHeight="1">
      <c r="H3773" s="12">
        <v>1000.0</v>
      </c>
      <c r="K3773" s="14" t="str">
        <f t="shared" si="2"/>
        <v>#DIV/0!</v>
      </c>
      <c r="L3773" s="15" t="str">
        <f t="shared" si="3"/>
        <v>Invalid</v>
      </c>
      <c r="M3773" s="15" t="str">
        <f t="shared" si="4"/>
        <v/>
      </c>
    </row>
    <row r="3774" ht="12.75" customHeight="1">
      <c r="H3774" s="12">
        <v>1000.0</v>
      </c>
      <c r="K3774" s="14" t="str">
        <f t="shared" si="2"/>
        <v>#DIV/0!</v>
      </c>
      <c r="L3774" s="15" t="str">
        <f t="shared" si="3"/>
        <v>Invalid</v>
      </c>
      <c r="M3774" s="15" t="str">
        <f t="shared" si="4"/>
        <v/>
      </c>
    </row>
    <row r="3775" ht="12.75" customHeight="1">
      <c r="H3775" s="12">
        <v>1000.0</v>
      </c>
      <c r="K3775" s="14" t="str">
        <f t="shared" si="2"/>
        <v>#DIV/0!</v>
      </c>
      <c r="L3775" s="15" t="str">
        <f t="shared" si="3"/>
        <v>Invalid</v>
      </c>
      <c r="M3775" s="15" t="str">
        <f t="shared" si="4"/>
        <v/>
      </c>
    </row>
    <row r="3776" ht="12.75" customHeight="1">
      <c r="H3776" s="12">
        <v>1000.0</v>
      </c>
      <c r="K3776" s="14" t="str">
        <f t="shared" si="2"/>
        <v>#DIV/0!</v>
      </c>
      <c r="L3776" s="15" t="str">
        <f t="shared" si="3"/>
        <v>Invalid</v>
      </c>
      <c r="M3776" s="15" t="str">
        <f t="shared" si="4"/>
        <v/>
      </c>
    </row>
    <row r="3777" ht="12.75" customHeight="1">
      <c r="H3777" s="12">
        <v>1000.0</v>
      </c>
      <c r="K3777" s="14" t="str">
        <f t="shared" si="2"/>
        <v>#DIV/0!</v>
      </c>
      <c r="L3777" s="15" t="str">
        <f t="shared" si="3"/>
        <v>Invalid</v>
      </c>
      <c r="M3777" s="15" t="str">
        <f t="shared" si="4"/>
        <v/>
      </c>
    </row>
    <row r="3778" ht="12.75" customHeight="1">
      <c r="H3778" s="12">
        <v>1000.0</v>
      </c>
      <c r="K3778" s="14" t="str">
        <f t="shared" si="2"/>
        <v>#DIV/0!</v>
      </c>
      <c r="L3778" s="15" t="str">
        <f t="shared" si="3"/>
        <v>Invalid</v>
      </c>
      <c r="M3778" s="15" t="str">
        <f t="shared" si="4"/>
        <v/>
      </c>
    </row>
    <row r="3779" ht="12.75" customHeight="1">
      <c r="H3779" s="12">
        <v>1000.0</v>
      </c>
      <c r="K3779" s="14" t="str">
        <f t="shared" si="2"/>
        <v>#DIV/0!</v>
      </c>
      <c r="L3779" s="15" t="str">
        <f t="shared" si="3"/>
        <v>Invalid</v>
      </c>
      <c r="M3779" s="15" t="str">
        <f t="shared" si="4"/>
        <v/>
      </c>
    </row>
    <row r="3780" ht="12.75" customHeight="1">
      <c r="H3780" s="12">
        <v>1000.0</v>
      </c>
      <c r="K3780" s="14" t="str">
        <f t="shared" si="2"/>
        <v>#DIV/0!</v>
      </c>
      <c r="L3780" s="15" t="str">
        <f t="shared" si="3"/>
        <v>Invalid</v>
      </c>
      <c r="M3780" s="15" t="str">
        <f t="shared" si="4"/>
        <v/>
      </c>
    </row>
    <row r="3781" ht="12.75" customHeight="1">
      <c r="H3781" s="12">
        <v>1000.0</v>
      </c>
      <c r="K3781" s="14" t="str">
        <f t="shared" si="2"/>
        <v>#DIV/0!</v>
      </c>
      <c r="L3781" s="15" t="str">
        <f t="shared" si="3"/>
        <v>Invalid</v>
      </c>
      <c r="M3781" s="15" t="str">
        <f t="shared" si="4"/>
        <v/>
      </c>
    </row>
    <row r="3782" ht="12.75" customHeight="1">
      <c r="H3782" s="12">
        <v>1000.0</v>
      </c>
      <c r="K3782" s="14" t="str">
        <f t="shared" si="2"/>
        <v>#DIV/0!</v>
      </c>
      <c r="L3782" s="15" t="str">
        <f t="shared" si="3"/>
        <v>Invalid</v>
      </c>
      <c r="M3782" s="15" t="str">
        <f t="shared" si="4"/>
        <v/>
      </c>
    </row>
    <row r="3783" ht="12.75" customHeight="1">
      <c r="H3783" s="12">
        <v>1000.0</v>
      </c>
      <c r="K3783" s="14" t="str">
        <f t="shared" si="2"/>
        <v>#DIV/0!</v>
      </c>
      <c r="L3783" s="15" t="str">
        <f t="shared" si="3"/>
        <v>Invalid</v>
      </c>
      <c r="M3783" s="15" t="str">
        <f t="shared" si="4"/>
        <v/>
      </c>
    </row>
    <row r="3784" ht="12.75" customHeight="1">
      <c r="H3784" s="12">
        <v>1000.0</v>
      </c>
      <c r="K3784" s="14" t="str">
        <f t="shared" si="2"/>
        <v>#DIV/0!</v>
      </c>
      <c r="L3784" s="15" t="str">
        <f t="shared" si="3"/>
        <v>Invalid</v>
      </c>
      <c r="M3784" s="15" t="str">
        <f t="shared" si="4"/>
        <v/>
      </c>
    </row>
    <row r="3785" ht="12.75" customHeight="1">
      <c r="H3785" s="12">
        <v>1000.0</v>
      </c>
      <c r="K3785" s="14" t="str">
        <f t="shared" si="2"/>
        <v>#DIV/0!</v>
      </c>
      <c r="L3785" s="15" t="str">
        <f t="shared" si="3"/>
        <v>Invalid</v>
      </c>
      <c r="M3785" s="15" t="str">
        <f t="shared" si="4"/>
        <v/>
      </c>
    </row>
    <row r="3786" ht="12.75" customHeight="1">
      <c r="H3786" s="12">
        <v>1000.0</v>
      </c>
      <c r="K3786" s="14" t="str">
        <f t="shared" si="2"/>
        <v>#DIV/0!</v>
      </c>
      <c r="L3786" s="15" t="str">
        <f t="shared" si="3"/>
        <v>Invalid</v>
      </c>
      <c r="M3786" s="15" t="str">
        <f t="shared" si="4"/>
        <v/>
      </c>
    </row>
    <row r="3787" ht="12.75" customHeight="1">
      <c r="H3787" s="12">
        <v>1000.0</v>
      </c>
      <c r="K3787" s="14" t="str">
        <f t="shared" si="2"/>
        <v>#DIV/0!</v>
      </c>
      <c r="L3787" s="15" t="str">
        <f t="shared" si="3"/>
        <v>Invalid</v>
      </c>
      <c r="M3787" s="15" t="str">
        <f t="shared" si="4"/>
        <v/>
      </c>
    </row>
    <row r="3788" ht="12.75" customHeight="1">
      <c r="H3788" s="12">
        <v>1000.0</v>
      </c>
      <c r="K3788" s="14" t="str">
        <f t="shared" si="2"/>
        <v>#DIV/0!</v>
      </c>
      <c r="L3788" s="15" t="str">
        <f t="shared" si="3"/>
        <v>Invalid</v>
      </c>
      <c r="M3788" s="15" t="str">
        <f t="shared" si="4"/>
        <v/>
      </c>
    </row>
    <row r="3789" ht="12.75" customHeight="1">
      <c r="H3789" s="12">
        <v>1000.0</v>
      </c>
      <c r="K3789" s="14" t="str">
        <f t="shared" si="2"/>
        <v>#DIV/0!</v>
      </c>
      <c r="L3789" s="15" t="str">
        <f t="shared" si="3"/>
        <v>Invalid</v>
      </c>
      <c r="M3789" s="15" t="str">
        <f t="shared" si="4"/>
        <v/>
      </c>
    </row>
    <row r="3790" ht="12.75" customHeight="1">
      <c r="H3790" s="12">
        <v>1000.0</v>
      </c>
      <c r="K3790" s="14" t="str">
        <f t="shared" si="2"/>
        <v>#DIV/0!</v>
      </c>
      <c r="L3790" s="15" t="str">
        <f t="shared" si="3"/>
        <v>Invalid</v>
      </c>
      <c r="M3790" s="15" t="str">
        <f t="shared" si="4"/>
        <v/>
      </c>
    </row>
    <row r="3791" ht="12.75" customHeight="1">
      <c r="H3791" s="12">
        <v>1000.0</v>
      </c>
      <c r="K3791" s="14" t="str">
        <f t="shared" si="2"/>
        <v>#DIV/0!</v>
      </c>
      <c r="L3791" s="15" t="str">
        <f t="shared" si="3"/>
        <v>Invalid</v>
      </c>
      <c r="M3791" s="15" t="str">
        <f t="shared" si="4"/>
        <v/>
      </c>
    </row>
    <row r="3792" ht="12.75" customHeight="1">
      <c r="H3792" s="12">
        <v>1000.0</v>
      </c>
      <c r="K3792" s="14" t="str">
        <f t="shared" si="2"/>
        <v>#DIV/0!</v>
      </c>
      <c r="L3792" s="15" t="str">
        <f t="shared" si="3"/>
        <v>Invalid</v>
      </c>
      <c r="M3792" s="15" t="str">
        <f t="shared" si="4"/>
        <v/>
      </c>
    </row>
    <row r="3793" ht="12.75" customHeight="1">
      <c r="H3793" s="12">
        <v>1000.0</v>
      </c>
      <c r="K3793" s="14" t="str">
        <f t="shared" si="2"/>
        <v>#DIV/0!</v>
      </c>
      <c r="L3793" s="15" t="str">
        <f t="shared" si="3"/>
        <v>Invalid</v>
      </c>
      <c r="M3793" s="15" t="str">
        <f t="shared" si="4"/>
        <v/>
      </c>
    </row>
    <row r="3794" ht="12.75" customHeight="1">
      <c r="H3794" s="12">
        <v>1000.0</v>
      </c>
      <c r="K3794" s="14" t="str">
        <f t="shared" si="2"/>
        <v>#DIV/0!</v>
      </c>
      <c r="L3794" s="15" t="str">
        <f t="shared" si="3"/>
        <v>Invalid</v>
      </c>
      <c r="M3794" s="15" t="str">
        <f t="shared" si="4"/>
        <v/>
      </c>
    </row>
    <row r="3795" ht="12.75" customHeight="1">
      <c r="H3795" s="12">
        <v>1000.0</v>
      </c>
      <c r="K3795" s="14" t="str">
        <f t="shared" si="2"/>
        <v>#DIV/0!</v>
      </c>
      <c r="L3795" s="15" t="str">
        <f t="shared" si="3"/>
        <v>Invalid</v>
      </c>
      <c r="M3795" s="15" t="str">
        <f t="shared" si="4"/>
        <v/>
      </c>
    </row>
    <row r="3796" ht="12.75" customHeight="1">
      <c r="H3796" s="12">
        <v>1000.0</v>
      </c>
      <c r="K3796" s="14" t="str">
        <f t="shared" si="2"/>
        <v>#DIV/0!</v>
      </c>
      <c r="L3796" s="15" t="str">
        <f t="shared" si="3"/>
        <v>Invalid</v>
      </c>
      <c r="M3796" s="15" t="str">
        <f t="shared" si="4"/>
        <v/>
      </c>
    </row>
    <row r="3797" ht="12.75" customHeight="1">
      <c r="H3797" s="12">
        <v>1000.0</v>
      </c>
      <c r="K3797" s="14" t="str">
        <f t="shared" si="2"/>
        <v>#DIV/0!</v>
      </c>
      <c r="L3797" s="15" t="str">
        <f t="shared" si="3"/>
        <v>Invalid</v>
      </c>
      <c r="M3797" s="15" t="str">
        <f t="shared" si="4"/>
        <v/>
      </c>
    </row>
    <row r="3798" ht="12.75" customHeight="1">
      <c r="H3798" s="12">
        <v>1000.0</v>
      </c>
      <c r="K3798" s="14" t="str">
        <f t="shared" si="2"/>
        <v>#DIV/0!</v>
      </c>
      <c r="L3798" s="15" t="str">
        <f t="shared" si="3"/>
        <v>Invalid</v>
      </c>
      <c r="M3798" s="15" t="str">
        <f t="shared" si="4"/>
        <v/>
      </c>
    </row>
    <row r="3799" ht="12.75" customHeight="1">
      <c r="H3799" s="12">
        <v>1000.0</v>
      </c>
      <c r="K3799" s="14" t="str">
        <f t="shared" si="2"/>
        <v>#DIV/0!</v>
      </c>
      <c r="L3799" s="15" t="str">
        <f t="shared" si="3"/>
        <v>Invalid</v>
      </c>
      <c r="M3799" s="15" t="str">
        <f t="shared" si="4"/>
        <v/>
      </c>
    </row>
    <row r="3800" ht="12.75" customHeight="1">
      <c r="H3800" s="12">
        <v>1000.0</v>
      </c>
      <c r="K3800" s="14" t="str">
        <f t="shared" si="2"/>
        <v>#DIV/0!</v>
      </c>
      <c r="L3800" s="15" t="str">
        <f t="shared" si="3"/>
        <v>Invalid</v>
      </c>
      <c r="M3800" s="15" t="str">
        <f t="shared" si="4"/>
        <v/>
      </c>
    </row>
    <row r="3801" ht="12.75" customHeight="1">
      <c r="H3801" s="12">
        <v>1000.0</v>
      </c>
      <c r="K3801" s="14" t="str">
        <f t="shared" si="2"/>
        <v>#DIV/0!</v>
      </c>
      <c r="L3801" s="15" t="str">
        <f t="shared" si="3"/>
        <v>Invalid</v>
      </c>
      <c r="M3801" s="15" t="str">
        <f t="shared" si="4"/>
        <v/>
      </c>
    </row>
    <row r="3802" ht="12.75" customHeight="1">
      <c r="H3802" s="12">
        <v>1000.0</v>
      </c>
      <c r="K3802" s="14" t="str">
        <f t="shared" si="2"/>
        <v>#DIV/0!</v>
      </c>
      <c r="L3802" s="15" t="str">
        <f t="shared" si="3"/>
        <v>Invalid</v>
      </c>
      <c r="M3802" s="15" t="str">
        <f t="shared" si="4"/>
        <v/>
      </c>
    </row>
    <row r="3803" ht="12.75" customHeight="1">
      <c r="H3803" s="12">
        <v>1000.0</v>
      </c>
      <c r="K3803" s="14" t="str">
        <f t="shared" si="2"/>
        <v>#DIV/0!</v>
      </c>
      <c r="L3803" s="15" t="str">
        <f t="shared" si="3"/>
        <v>Invalid</v>
      </c>
      <c r="M3803" s="15" t="str">
        <f t="shared" si="4"/>
        <v/>
      </c>
    </row>
    <row r="3804" ht="12.75" customHeight="1">
      <c r="H3804" s="12">
        <v>1000.0</v>
      </c>
      <c r="K3804" s="14" t="str">
        <f t="shared" si="2"/>
        <v>#DIV/0!</v>
      </c>
      <c r="L3804" s="15" t="str">
        <f t="shared" si="3"/>
        <v>Invalid</v>
      </c>
      <c r="M3804" s="15" t="str">
        <f t="shared" si="4"/>
        <v/>
      </c>
    </row>
    <row r="3805" ht="12.75" customHeight="1">
      <c r="H3805" s="12">
        <v>1000.0</v>
      </c>
      <c r="K3805" s="14" t="str">
        <f t="shared" si="2"/>
        <v>#DIV/0!</v>
      </c>
      <c r="L3805" s="15" t="str">
        <f t="shared" si="3"/>
        <v>Invalid</v>
      </c>
      <c r="M3805" s="15" t="str">
        <f t="shared" si="4"/>
        <v/>
      </c>
    </row>
    <row r="3806" ht="12.75" customHeight="1">
      <c r="H3806" s="12">
        <v>1000.0</v>
      </c>
      <c r="K3806" s="14" t="str">
        <f t="shared" si="2"/>
        <v>#DIV/0!</v>
      </c>
      <c r="L3806" s="15" t="str">
        <f t="shared" si="3"/>
        <v>Invalid</v>
      </c>
      <c r="M3806" s="15" t="str">
        <f t="shared" si="4"/>
        <v/>
      </c>
    </row>
    <row r="3807" ht="12.75" customHeight="1">
      <c r="H3807" s="12">
        <v>1000.0</v>
      </c>
      <c r="K3807" s="14" t="str">
        <f t="shared" si="2"/>
        <v>#DIV/0!</v>
      </c>
      <c r="L3807" s="15" t="str">
        <f t="shared" si="3"/>
        <v>Invalid</v>
      </c>
      <c r="M3807" s="15" t="str">
        <f t="shared" si="4"/>
        <v/>
      </c>
    </row>
    <row r="3808" ht="12.75" customHeight="1">
      <c r="H3808" s="12">
        <v>1000.0</v>
      </c>
      <c r="K3808" s="14" t="str">
        <f t="shared" si="2"/>
        <v>#DIV/0!</v>
      </c>
      <c r="L3808" s="15" t="str">
        <f t="shared" si="3"/>
        <v>Invalid</v>
      </c>
      <c r="M3808" s="15" t="str">
        <f t="shared" si="4"/>
        <v/>
      </c>
    </row>
    <row r="3809" ht="12.75" customHeight="1">
      <c r="H3809" s="12">
        <v>1000.0</v>
      </c>
      <c r="K3809" s="14" t="str">
        <f t="shared" si="2"/>
        <v>#DIV/0!</v>
      </c>
      <c r="L3809" s="15" t="str">
        <f t="shared" si="3"/>
        <v>Invalid</v>
      </c>
      <c r="M3809" s="15" t="str">
        <f t="shared" si="4"/>
        <v/>
      </c>
    </row>
    <row r="3810" ht="12.75" customHeight="1">
      <c r="H3810" s="12">
        <v>1000.0</v>
      </c>
      <c r="K3810" s="14" t="str">
        <f t="shared" si="2"/>
        <v>#DIV/0!</v>
      </c>
      <c r="L3810" s="15" t="str">
        <f t="shared" si="3"/>
        <v>Invalid</v>
      </c>
      <c r="M3810" s="15" t="str">
        <f t="shared" si="4"/>
        <v/>
      </c>
    </row>
    <row r="3811" ht="12.75" customHeight="1">
      <c r="H3811" s="12">
        <v>1000.0</v>
      </c>
      <c r="K3811" s="14" t="str">
        <f t="shared" si="2"/>
        <v>#DIV/0!</v>
      </c>
      <c r="L3811" s="15" t="str">
        <f t="shared" si="3"/>
        <v>Invalid</v>
      </c>
      <c r="M3811" s="15" t="str">
        <f t="shared" si="4"/>
        <v/>
      </c>
    </row>
    <row r="3812" ht="12.75" customHeight="1">
      <c r="H3812" s="12">
        <v>1000.0</v>
      </c>
      <c r="K3812" s="14" t="str">
        <f t="shared" si="2"/>
        <v>#DIV/0!</v>
      </c>
      <c r="L3812" s="15" t="str">
        <f t="shared" si="3"/>
        <v>Invalid</v>
      </c>
      <c r="M3812" s="15" t="str">
        <f t="shared" si="4"/>
        <v/>
      </c>
    </row>
    <row r="3813" ht="12.75" customHeight="1">
      <c r="H3813" s="12">
        <v>1000.0</v>
      </c>
      <c r="K3813" s="14" t="str">
        <f t="shared" si="2"/>
        <v>#DIV/0!</v>
      </c>
      <c r="L3813" s="15" t="str">
        <f t="shared" si="3"/>
        <v>Invalid</v>
      </c>
      <c r="M3813" s="15" t="str">
        <f t="shared" si="4"/>
        <v/>
      </c>
    </row>
    <row r="3814" ht="12.75" customHeight="1">
      <c r="H3814" s="12">
        <v>1000.0</v>
      </c>
      <c r="K3814" s="14" t="str">
        <f t="shared" si="2"/>
        <v>#DIV/0!</v>
      </c>
      <c r="L3814" s="15" t="str">
        <f t="shared" si="3"/>
        <v>Invalid</v>
      </c>
      <c r="M3814" s="15" t="str">
        <f t="shared" si="4"/>
        <v/>
      </c>
    </row>
    <row r="3815" ht="12.75" customHeight="1">
      <c r="H3815" s="12">
        <v>1000.0</v>
      </c>
      <c r="K3815" s="14" t="str">
        <f t="shared" si="2"/>
        <v>#DIV/0!</v>
      </c>
      <c r="L3815" s="15" t="str">
        <f t="shared" si="3"/>
        <v>Invalid</v>
      </c>
      <c r="M3815" s="15" t="str">
        <f t="shared" si="4"/>
        <v/>
      </c>
    </row>
    <row r="3816" ht="12.75" customHeight="1">
      <c r="H3816" s="12">
        <v>1000.0</v>
      </c>
      <c r="K3816" s="14" t="str">
        <f t="shared" si="2"/>
        <v>#DIV/0!</v>
      </c>
      <c r="L3816" s="15" t="str">
        <f t="shared" si="3"/>
        <v>Invalid</v>
      </c>
      <c r="M3816" s="15" t="str">
        <f t="shared" si="4"/>
        <v/>
      </c>
    </row>
    <row r="3817" ht="12.75" customHeight="1">
      <c r="H3817" s="12">
        <v>1000.0</v>
      </c>
      <c r="K3817" s="14" t="str">
        <f t="shared" si="2"/>
        <v>#DIV/0!</v>
      </c>
      <c r="L3817" s="15" t="str">
        <f t="shared" si="3"/>
        <v>Invalid</v>
      </c>
      <c r="M3817" s="15" t="str">
        <f t="shared" si="4"/>
        <v/>
      </c>
    </row>
    <row r="3818" ht="12.75" customHeight="1">
      <c r="H3818" s="12">
        <v>1000.0</v>
      </c>
      <c r="K3818" s="14" t="str">
        <f t="shared" si="2"/>
        <v>#DIV/0!</v>
      </c>
      <c r="L3818" s="15" t="str">
        <f t="shared" si="3"/>
        <v>Invalid</v>
      </c>
      <c r="M3818" s="15" t="str">
        <f t="shared" si="4"/>
        <v/>
      </c>
    </row>
    <row r="3819" ht="12.75" customHeight="1">
      <c r="H3819" s="12">
        <v>1000.0</v>
      </c>
      <c r="K3819" s="14" t="str">
        <f t="shared" si="2"/>
        <v>#DIV/0!</v>
      </c>
      <c r="L3819" s="15" t="str">
        <f t="shared" si="3"/>
        <v>Invalid</v>
      </c>
      <c r="M3819" s="15" t="str">
        <f t="shared" si="4"/>
        <v/>
      </c>
    </row>
    <row r="3820" ht="12.75" customHeight="1">
      <c r="H3820" s="12">
        <v>1000.0</v>
      </c>
      <c r="K3820" s="14" t="str">
        <f t="shared" si="2"/>
        <v>#DIV/0!</v>
      </c>
      <c r="L3820" s="15" t="str">
        <f t="shared" si="3"/>
        <v>Invalid</v>
      </c>
      <c r="M3820" s="15" t="str">
        <f t="shared" si="4"/>
        <v/>
      </c>
    </row>
    <row r="3821" ht="12.75" customHeight="1">
      <c r="H3821" s="12">
        <v>1000.0</v>
      </c>
      <c r="K3821" s="14" t="str">
        <f t="shared" si="2"/>
        <v>#DIV/0!</v>
      </c>
      <c r="L3821" s="15" t="str">
        <f t="shared" si="3"/>
        <v>Invalid</v>
      </c>
      <c r="M3821" s="15" t="str">
        <f t="shared" si="4"/>
        <v/>
      </c>
    </row>
    <row r="3822" ht="12.75" customHeight="1">
      <c r="H3822" s="12">
        <v>1000.0</v>
      </c>
      <c r="K3822" s="14" t="str">
        <f t="shared" si="2"/>
        <v>#DIV/0!</v>
      </c>
      <c r="L3822" s="15" t="str">
        <f t="shared" si="3"/>
        <v>Invalid</v>
      </c>
      <c r="M3822" s="15" t="str">
        <f t="shared" si="4"/>
        <v/>
      </c>
    </row>
    <row r="3823" ht="12.75" customHeight="1">
      <c r="H3823" s="12">
        <v>1000.0</v>
      </c>
      <c r="K3823" s="14" t="str">
        <f t="shared" si="2"/>
        <v>#DIV/0!</v>
      </c>
      <c r="L3823" s="15" t="str">
        <f t="shared" si="3"/>
        <v>Invalid</v>
      </c>
      <c r="M3823" s="15" t="str">
        <f t="shared" si="4"/>
        <v/>
      </c>
    </row>
    <row r="3824" ht="12.75" customHeight="1">
      <c r="H3824" s="12">
        <v>1000.0</v>
      </c>
      <c r="K3824" s="14" t="str">
        <f t="shared" si="2"/>
        <v>#DIV/0!</v>
      </c>
      <c r="L3824" s="15" t="str">
        <f t="shared" si="3"/>
        <v>Invalid</v>
      </c>
      <c r="M3824" s="15" t="str">
        <f t="shared" si="4"/>
        <v/>
      </c>
    </row>
    <row r="3825" ht="12.75" customHeight="1">
      <c r="H3825" s="12">
        <v>1000.0</v>
      </c>
      <c r="K3825" s="14" t="str">
        <f t="shared" si="2"/>
        <v>#DIV/0!</v>
      </c>
      <c r="L3825" s="15" t="str">
        <f t="shared" si="3"/>
        <v>Invalid</v>
      </c>
      <c r="M3825" s="15" t="str">
        <f t="shared" si="4"/>
        <v/>
      </c>
    </row>
    <row r="3826" ht="12.75" customHeight="1">
      <c r="H3826" s="12">
        <v>1000.0</v>
      </c>
      <c r="K3826" s="14" t="str">
        <f t="shared" si="2"/>
        <v>#DIV/0!</v>
      </c>
      <c r="L3826" s="15" t="str">
        <f t="shared" si="3"/>
        <v>Invalid</v>
      </c>
      <c r="M3826" s="15" t="str">
        <f t="shared" si="4"/>
        <v/>
      </c>
    </row>
    <row r="3827" ht="12.75" customHeight="1">
      <c r="H3827" s="12">
        <v>1000.0</v>
      </c>
      <c r="K3827" s="14" t="str">
        <f t="shared" si="2"/>
        <v>#DIV/0!</v>
      </c>
      <c r="L3827" s="15" t="str">
        <f t="shared" si="3"/>
        <v>Invalid</v>
      </c>
      <c r="M3827" s="15" t="str">
        <f t="shared" si="4"/>
        <v/>
      </c>
    </row>
    <row r="3828" ht="12.75" customHeight="1">
      <c r="H3828" s="12">
        <v>1000.0</v>
      </c>
      <c r="K3828" s="14" t="str">
        <f t="shared" si="2"/>
        <v>#DIV/0!</v>
      </c>
      <c r="L3828" s="15" t="str">
        <f t="shared" si="3"/>
        <v>Invalid</v>
      </c>
      <c r="M3828" s="15" t="str">
        <f t="shared" si="4"/>
        <v/>
      </c>
    </row>
    <row r="3829" ht="12.75" customHeight="1">
      <c r="H3829" s="12">
        <v>1000.0</v>
      </c>
      <c r="K3829" s="14" t="str">
        <f t="shared" si="2"/>
        <v>#DIV/0!</v>
      </c>
      <c r="L3829" s="15" t="str">
        <f t="shared" si="3"/>
        <v>Invalid</v>
      </c>
      <c r="M3829" s="15" t="str">
        <f t="shared" si="4"/>
        <v/>
      </c>
    </row>
    <row r="3830" ht="12.75" customHeight="1">
      <c r="H3830" s="12">
        <v>1000.0</v>
      </c>
      <c r="K3830" s="14" t="str">
        <f t="shared" si="2"/>
        <v>#DIV/0!</v>
      </c>
      <c r="L3830" s="15" t="str">
        <f t="shared" si="3"/>
        <v>Invalid</v>
      </c>
      <c r="M3830" s="15" t="str">
        <f t="shared" si="4"/>
        <v/>
      </c>
    </row>
    <row r="3831" ht="12.75" customHeight="1">
      <c r="H3831" s="12">
        <v>1000.0</v>
      </c>
      <c r="K3831" s="14" t="str">
        <f t="shared" si="2"/>
        <v>#DIV/0!</v>
      </c>
      <c r="L3831" s="15" t="str">
        <f t="shared" si="3"/>
        <v>Invalid</v>
      </c>
      <c r="M3831" s="15" t="str">
        <f t="shared" si="4"/>
        <v/>
      </c>
    </row>
    <row r="3832" ht="12.75" customHeight="1">
      <c r="H3832" s="12">
        <v>1000.0</v>
      </c>
      <c r="K3832" s="14" t="str">
        <f t="shared" si="2"/>
        <v>#DIV/0!</v>
      </c>
      <c r="L3832" s="15" t="str">
        <f t="shared" si="3"/>
        <v>Invalid</v>
      </c>
      <c r="M3832" s="15" t="str">
        <f t="shared" si="4"/>
        <v/>
      </c>
    </row>
    <row r="3833" ht="12.75" customHeight="1">
      <c r="H3833" s="12">
        <v>1000.0</v>
      </c>
      <c r="K3833" s="14" t="str">
        <f t="shared" si="2"/>
        <v>#DIV/0!</v>
      </c>
      <c r="L3833" s="15" t="str">
        <f t="shared" si="3"/>
        <v>Invalid</v>
      </c>
      <c r="M3833" s="15" t="str">
        <f t="shared" si="4"/>
        <v/>
      </c>
    </row>
    <row r="3834" ht="12.75" customHeight="1">
      <c r="H3834" s="12">
        <v>1000.0</v>
      </c>
      <c r="K3834" s="14" t="str">
        <f t="shared" si="2"/>
        <v>#DIV/0!</v>
      </c>
      <c r="L3834" s="15" t="str">
        <f t="shared" si="3"/>
        <v>Invalid</v>
      </c>
      <c r="M3834" s="15" t="str">
        <f t="shared" si="4"/>
        <v/>
      </c>
    </row>
    <row r="3835" ht="12.75" customHeight="1">
      <c r="H3835" s="12">
        <v>1000.0</v>
      </c>
      <c r="K3835" s="14" t="str">
        <f t="shared" si="2"/>
        <v>#DIV/0!</v>
      </c>
      <c r="L3835" s="15" t="str">
        <f t="shared" si="3"/>
        <v>Invalid</v>
      </c>
      <c r="M3835" s="15" t="str">
        <f t="shared" si="4"/>
        <v/>
      </c>
    </row>
    <row r="3836" ht="12.75" customHeight="1">
      <c r="H3836" s="12">
        <v>1000.0</v>
      </c>
      <c r="K3836" s="14" t="str">
        <f t="shared" si="2"/>
        <v>#DIV/0!</v>
      </c>
      <c r="L3836" s="15" t="str">
        <f t="shared" si="3"/>
        <v>Invalid</v>
      </c>
      <c r="M3836" s="15" t="str">
        <f t="shared" si="4"/>
        <v/>
      </c>
    </row>
    <row r="3837" ht="12.75" customHeight="1">
      <c r="H3837" s="12">
        <v>1000.0</v>
      </c>
      <c r="K3837" s="14" t="str">
        <f t="shared" si="2"/>
        <v>#DIV/0!</v>
      </c>
      <c r="L3837" s="15" t="str">
        <f t="shared" si="3"/>
        <v>Invalid</v>
      </c>
      <c r="M3837" s="15" t="str">
        <f t="shared" si="4"/>
        <v/>
      </c>
    </row>
    <row r="3838" ht="12.75" customHeight="1">
      <c r="H3838" s="12">
        <v>1000.0</v>
      </c>
      <c r="K3838" s="14" t="str">
        <f t="shared" si="2"/>
        <v>#DIV/0!</v>
      </c>
      <c r="L3838" s="15" t="str">
        <f t="shared" si="3"/>
        <v>Invalid</v>
      </c>
      <c r="M3838" s="15" t="str">
        <f t="shared" si="4"/>
        <v/>
      </c>
    </row>
    <row r="3839" ht="12.75" customHeight="1">
      <c r="H3839" s="12">
        <v>1000.0</v>
      </c>
      <c r="K3839" s="14" t="str">
        <f t="shared" si="2"/>
        <v>#DIV/0!</v>
      </c>
      <c r="L3839" s="15" t="str">
        <f t="shared" si="3"/>
        <v>Invalid</v>
      </c>
      <c r="M3839" s="15" t="str">
        <f t="shared" si="4"/>
        <v/>
      </c>
    </row>
    <row r="3840" ht="12.75" customHeight="1">
      <c r="H3840" s="12">
        <v>1000.0</v>
      </c>
      <c r="K3840" s="14" t="str">
        <f t="shared" si="2"/>
        <v>#DIV/0!</v>
      </c>
      <c r="L3840" s="15" t="str">
        <f t="shared" si="3"/>
        <v>Invalid</v>
      </c>
      <c r="M3840" s="15" t="str">
        <f t="shared" si="4"/>
        <v/>
      </c>
    </row>
    <row r="3841" ht="12.75" customHeight="1">
      <c r="H3841" s="12">
        <v>1000.0</v>
      </c>
      <c r="K3841" s="14" t="str">
        <f t="shared" si="2"/>
        <v>#DIV/0!</v>
      </c>
      <c r="L3841" s="15" t="str">
        <f t="shared" si="3"/>
        <v>Invalid</v>
      </c>
      <c r="M3841" s="15" t="str">
        <f t="shared" si="4"/>
        <v/>
      </c>
    </row>
    <row r="3842" ht="12.75" customHeight="1">
      <c r="H3842" s="12">
        <v>1000.0</v>
      </c>
      <c r="K3842" s="14" t="str">
        <f t="shared" si="2"/>
        <v>#DIV/0!</v>
      </c>
      <c r="L3842" s="15" t="str">
        <f t="shared" si="3"/>
        <v>Invalid</v>
      </c>
      <c r="M3842" s="15" t="str">
        <f t="shared" si="4"/>
        <v/>
      </c>
    </row>
    <row r="3843" ht="12.75" customHeight="1">
      <c r="H3843" s="12">
        <v>1000.0</v>
      </c>
      <c r="K3843" s="14" t="str">
        <f t="shared" si="2"/>
        <v>#DIV/0!</v>
      </c>
      <c r="L3843" s="15" t="str">
        <f t="shared" si="3"/>
        <v>Invalid</v>
      </c>
      <c r="M3843" s="15" t="str">
        <f t="shared" si="4"/>
        <v/>
      </c>
    </row>
    <row r="3844" ht="12.75" customHeight="1">
      <c r="H3844" s="12">
        <v>1000.0</v>
      </c>
      <c r="K3844" s="14" t="str">
        <f t="shared" si="2"/>
        <v>#DIV/0!</v>
      </c>
      <c r="L3844" s="15" t="str">
        <f t="shared" si="3"/>
        <v>Invalid</v>
      </c>
      <c r="M3844" s="15" t="str">
        <f t="shared" si="4"/>
        <v/>
      </c>
    </row>
    <row r="3845" ht="12.75" customHeight="1">
      <c r="H3845" s="12">
        <v>1000.0</v>
      </c>
      <c r="K3845" s="14" t="str">
        <f t="shared" si="2"/>
        <v>#DIV/0!</v>
      </c>
      <c r="L3845" s="15" t="str">
        <f t="shared" si="3"/>
        <v>Invalid</v>
      </c>
      <c r="M3845" s="15" t="str">
        <f t="shared" si="4"/>
        <v/>
      </c>
    </row>
    <row r="3846" ht="12.75" customHeight="1">
      <c r="H3846" s="12">
        <v>1000.0</v>
      </c>
      <c r="K3846" s="14" t="str">
        <f t="shared" si="2"/>
        <v>#DIV/0!</v>
      </c>
      <c r="L3846" s="15" t="str">
        <f t="shared" si="3"/>
        <v>Invalid</v>
      </c>
      <c r="M3846" s="15" t="str">
        <f t="shared" si="4"/>
        <v/>
      </c>
    </row>
    <row r="3847" ht="12.75" customHeight="1">
      <c r="H3847" s="12">
        <v>1000.0</v>
      </c>
      <c r="K3847" s="14" t="str">
        <f t="shared" si="2"/>
        <v>#DIV/0!</v>
      </c>
      <c r="L3847" s="15" t="str">
        <f t="shared" si="3"/>
        <v>Invalid</v>
      </c>
      <c r="M3847" s="15" t="str">
        <f t="shared" si="4"/>
        <v/>
      </c>
    </row>
    <row r="3848" ht="12.75" customHeight="1">
      <c r="H3848" s="12">
        <v>1000.0</v>
      </c>
      <c r="K3848" s="14" t="str">
        <f t="shared" si="2"/>
        <v>#DIV/0!</v>
      </c>
      <c r="L3848" s="15" t="str">
        <f t="shared" si="3"/>
        <v>Invalid</v>
      </c>
      <c r="M3848" s="15" t="str">
        <f t="shared" si="4"/>
        <v/>
      </c>
    </row>
    <row r="3849" ht="12.75" customHeight="1">
      <c r="H3849" s="12">
        <v>1000.0</v>
      </c>
      <c r="K3849" s="14" t="str">
        <f t="shared" si="2"/>
        <v>#DIV/0!</v>
      </c>
      <c r="L3849" s="15" t="str">
        <f t="shared" si="3"/>
        <v>Invalid</v>
      </c>
      <c r="M3849" s="15" t="str">
        <f t="shared" si="4"/>
        <v/>
      </c>
    </row>
    <row r="3850" ht="12.75" customHeight="1">
      <c r="H3850" s="12">
        <v>1000.0</v>
      </c>
      <c r="K3850" s="14" t="str">
        <f t="shared" si="2"/>
        <v>#DIV/0!</v>
      </c>
      <c r="L3850" s="15" t="str">
        <f t="shared" si="3"/>
        <v>Invalid</v>
      </c>
      <c r="M3850" s="15" t="str">
        <f t="shared" si="4"/>
        <v/>
      </c>
    </row>
    <row r="3851" ht="12.75" customHeight="1">
      <c r="H3851" s="12">
        <v>1000.0</v>
      </c>
      <c r="K3851" s="14" t="str">
        <f t="shared" si="2"/>
        <v>#DIV/0!</v>
      </c>
      <c r="L3851" s="15" t="str">
        <f t="shared" si="3"/>
        <v>Invalid</v>
      </c>
      <c r="M3851" s="15" t="str">
        <f t="shared" si="4"/>
        <v/>
      </c>
    </row>
    <row r="3852" ht="12.75" customHeight="1">
      <c r="H3852" s="12">
        <v>1000.0</v>
      </c>
      <c r="K3852" s="14" t="str">
        <f t="shared" si="2"/>
        <v>#DIV/0!</v>
      </c>
      <c r="L3852" s="15" t="str">
        <f t="shared" si="3"/>
        <v>Invalid</v>
      </c>
      <c r="M3852" s="15" t="str">
        <f t="shared" si="4"/>
        <v/>
      </c>
    </row>
    <row r="3853" ht="12.75" customHeight="1">
      <c r="H3853" s="12">
        <v>1000.0</v>
      </c>
      <c r="K3853" s="14" t="str">
        <f t="shared" si="2"/>
        <v>#DIV/0!</v>
      </c>
      <c r="L3853" s="15" t="str">
        <f t="shared" si="3"/>
        <v>Invalid</v>
      </c>
      <c r="M3853" s="15" t="str">
        <f t="shared" si="4"/>
        <v/>
      </c>
    </row>
    <row r="3854" ht="12.75" customHeight="1">
      <c r="H3854" s="12">
        <v>1000.0</v>
      </c>
      <c r="K3854" s="14" t="str">
        <f t="shared" si="2"/>
        <v>#DIV/0!</v>
      </c>
      <c r="L3854" s="15" t="str">
        <f t="shared" si="3"/>
        <v>Invalid</v>
      </c>
      <c r="M3854" s="15" t="str">
        <f t="shared" si="4"/>
        <v/>
      </c>
    </row>
    <row r="3855" ht="12.75" customHeight="1">
      <c r="H3855" s="12">
        <v>1000.0</v>
      </c>
      <c r="K3855" s="14" t="str">
        <f t="shared" si="2"/>
        <v>#DIV/0!</v>
      </c>
      <c r="L3855" s="15" t="str">
        <f t="shared" si="3"/>
        <v>Invalid</v>
      </c>
      <c r="M3855" s="15" t="str">
        <f t="shared" si="4"/>
        <v/>
      </c>
    </row>
    <row r="3856" ht="12.75" customHeight="1">
      <c r="H3856" s="12">
        <v>1000.0</v>
      </c>
      <c r="K3856" s="14" t="str">
        <f t="shared" si="2"/>
        <v>#DIV/0!</v>
      </c>
      <c r="L3856" s="15" t="str">
        <f t="shared" si="3"/>
        <v>Invalid</v>
      </c>
      <c r="M3856" s="15" t="str">
        <f t="shared" si="4"/>
        <v/>
      </c>
    </row>
    <row r="3857" ht="12.75" customHeight="1">
      <c r="H3857" s="12">
        <v>1000.0</v>
      </c>
      <c r="K3857" s="14" t="str">
        <f t="shared" si="2"/>
        <v>#DIV/0!</v>
      </c>
      <c r="L3857" s="15" t="str">
        <f t="shared" si="3"/>
        <v>Invalid</v>
      </c>
      <c r="M3857" s="15" t="str">
        <f t="shared" si="4"/>
        <v/>
      </c>
    </row>
    <row r="3858" ht="12.75" customHeight="1">
      <c r="H3858" s="12">
        <v>1000.0</v>
      </c>
      <c r="K3858" s="14" t="str">
        <f t="shared" si="2"/>
        <v>#DIV/0!</v>
      </c>
      <c r="L3858" s="15" t="str">
        <f t="shared" si="3"/>
        <v>Invalid</v>
      </c>
      <c r="M3858" s="15" t="str">
        <f t="shared" si="4"/>
        <v/>
      </c>
    </row>
    <row r="3859" ht="12.75" customHeight="1">
      <c r="H3859" s="12">
        <v>1000.0</v>
      </c>
      <c r="K3859" s="14" t="str">
        <f t="shared" si="2"/>
        <v>#DIV/0!</v>
      </c>
      <c r="L3859" s="15" t="str">
        <f t="shared" si="3"/>
        <v>Invalid</v>
      </c>
      <c r="M3859" s="15" t="str">
        <f t="shared" si="4"/>
        <v/>
      </c>
    </row>
    <row r="3860" ht="12.75" customHeight="1">
      <c r="H3860" s="12">
        <v>1000.0</v>
      </c>
      <c r="K3860" s="14" t="str">
        <f t="shared" si="2"/>
        <v>#DIV/0!</v>
      </c>
      <c r="L3860" s="15" t="str">
        <f t="shared" si="3"/>
        <v>Invalid</v>
      </c>
      <c r="M3860" s="15" t="str">
        <f t="shared" si="4"/>
        <v/>
      </c>
    </row>
    <row r="3861" ht="12.75" customHeight="1">
      <c r="H3861" s="12">
        <v>1000.0</v>
      </c>
      <c r="K3861" s="14" t="str">
        <f t="shared" si="2"/>
        <v>#DIV/0!</v>
      </c>
      <c r="L3861" s="15" t="str">
        <f t="shared" si="3"/>
        <v>Invalid</v>
      </c>
      <c r="M3861" s="15" t="str">
        <f t="shared" si="4"/>
        <v/>
      </c>
    </row>
    <row r="3862" ht="12.75" customHeight="1">
      <c r="H3862" s="12">
        <v>1000.0</v>
      </c>
      <c r="K3862" s="14" t="str">
        <f t="shared" si="2"/>
        <v>#DIV/0!</v>
      </c>
      <c r="L3862" s="15" t="str">
        <f t="shared" si="3"/>
        <v>Invalid</v>
      </c>
      <c r="M3862" s="15" t="str">
        <f t="shared" si="4"/>
        <v/>
      </c>
    </row>
    <row r="3863" ht="12.75" customHeight="1">
      <c r="H3863" s="12">
        <v>1000.0</v>
      </c>
      <c r="K3863" s="14" t="str">
        <f t="shared" si="2"/>
        <v>#DIV/0!</v>
      </c>
      <c r="L3863" s="15" t="str">
        <f t="shared" si="3"/>
        <v>Invalid</v>
      </c>
      <c r="M3863" s="15" t="str">
        <f t="shared" si="4"/>
        <v/>
      </c>
    </row>
    <row r="3864" ht="12.75" customHeight="1">
      <c r="H3864" s="12">
        <v>1000.0</v>
      </c>
      <c r="K3864" s="14" t="str">
        <f t="shared" si="2"/>
        <v>#DIV/0!</v>
      </c>
      <c r="L3864" s="15" t="str">
        <f t="shared" si="3"/>
        <v>Invalid</v>
      </c>
      <c r="M3864" s="15" t="str">
        <f t="shared" si="4"/>
        <v/>
      </c>
    </row>
    <row r="3865" ht="12.75" customHeight="1">
      <c r="H3865" s="12">
        <v>1000.0</v>
      </c>
      <c r="K3865" s="14" t="str">
        <f t="shared" si="2"/>
        <v>#DIV/0!</v>
      </c>
      <c r="L3865" s="15" t="str">
        <f t="shared" si="3"/>
        <v>Invalid</v>
      </c>
      <c r="M3865" s="15" t="str">
        <f t="shared" si="4"/>
        <v/>
      </c>
    </row>
    <row r="3866" ht="12.75" customHeight="1">
      <c r="H3866" s="12">
        <v>1000.0</v>
      </c>
      <c r="K3866" s="14" t="str">
        <f t="shared" si="2"/>
        <v>#DIV/0!</v>
      </c>
      <c r="L3866" s="15" t="str">
        <f t="shared" si="3"/>
        <v>Invalid</v>
      </c>
      <c r="M3866" s="15" t="str">
        <f t="shared" si="4"/>
        <v/>
      </c>
    </row>
    <row r="3867" ht="12.75" customHeight="1">
      <c r="H3867" s="12">
        <v>1000.0</v>
      </c>
      <c r="K3867" s="14" t="str">
        <f t="shared" si="2"/>
        <v>#DIV/0!</v>
      </c>
      <c r="L3867" s="15" t="str">
        <f t="shared" si="3"/>
        <v>Invalid</v>
      </c>
      <c r="M3867" s="15" t="str">
        <f t="shared" si="4"/>
        <v/>
      </c>
    </row>
    <row r="3868" ht="12.75" customHeight="1">
      <c r="H3868" s="12">
        <v>1000.0</v>
      </c>
      <c r="K3868" s="14" t="str">
        <f t="shared" si="2"/>
        <v>#DIV/0!</v>
      </c>
      <c r="L3868" s="15" t="str">
        <f t="shared" si="3"/>
        <v>Invalid</v>
      </c>
      <c r="M3868" s="15" t="str">
        <f t="shared" si="4"/>
        <v/>
      </c>
    </row>
    <row r="3869" ht="12.75" customHeight="1">
      <c r="H3869" s="12">
        <v>1000.0</v>
      </c>
      <c r="K3869" s="14" t="str">
        <f t="shared" si="2"/>
        <v>#DIV/0!</v>
      </c>
      <c r="L3869" s="15" t="str">
        <f t="shared" si="3"/>
        <v>Invalid</v>
      </c>
      <c r="M3869" s="15" t="str">
        <f t="shared" si="4"/>
        <v/>
      </c>
    </row>
    <row r="3870" ht="12.75" customHeight="1">
      <c r="H3870" s="12">
        <v>1000.0</v>
      </c>
      <c r="K3870" s="14" t="str">
        <f t="shared" si="2"/>
        <v>#DIV/0!</v>
      </c>
      <c r="L3870" s="15" t="str">
        <f t="shared" si="3"/>
        <v>Invalid</v>
      </c>
      <c r="M3870" s="15" t="str">
        <f t="shared" si="4"/>
        <v/>
      </c>
    </row>
    <row r="3871" ht="12.75" customHeight="1">
      <c r="H3871" s="12">
        <v>1000.0</v>
      </c>
      <c r="K3871" s="14" t="str">
        <f t="shared" si="2"/>
        <v>#DIV/0!</v>
      </c>
      <c r="L3871" s="15" t="str">
        <f t="shared" si="3"/>
        <v>Invalid</v>
      </c>
      <c r="M3871" s="15" t="str">
        <f t="shared" si="4"/>
        <v/>
      </c>
    </row>
    <row r="3872" ht="12.75" customHeight="1">
      <c r="H3872" s="12">
        <v>1000.0</v>
      </c>
      <c r="K3872" s="14" t="str">
        <f t="shared" si="2"/>
        <v>#DIV/0!</v>
      </c>
      <c r="L3872" s="15" t="str">
        <f t="shared" si="3"/>
        <v>Invalid</v>
      </c>
      <c r="M3872" s="15" t="str">
        <f t="shared" si="4"/>
        <v/>
      </c>
    </row>
    <row r="3873" ht="12.75" customHeight="1">
      <c r="H3873" s="12">
        <v>1000.0</v>
      </c>
      <c r="K3873" s="14" t="str">
        <f t="shared" si="2"/>
        <v>#DIV/0!</v>
      </c>
      <c r="L3873" s="15" t="str">
        <f t="shared" si="3"/>
        <v>Invalid</v>
      </c>
      <c r="M3873" s="15" t="str">
        <f t="shared" si="4"/>
        <v/>
      </c>
    </row>
    <row r="3874" ht="12.75" customHeight="1">
      <c r="H3874" s="12">
        <v>1000.0</v>
      </c>
      <c r="K3874" s="14" t="str">
        <f t="shared" si="2"/>
        <v>#DIV/0!</v>
      </c>
      <c r="L3874" s="15" t="str">
        <f t="shared" si="3"/>
        <v>Invalid</v>
      </c>
      <c r="M3874" s="15" t="str">
        <f t="shared" si="4"/>
        <v/>
      </c>
    </row>
    <row r="3875" ht="12.75" customHeight="1">
      <c r="H3875" s="12">
        <v>1000.0</v>
      </c>
      <c r="K3875" s="14" t="str">
        <f t="shared" si="2"/>
        <v>#DIV/0!</v>
      </c>
      <c r="L3875" s="15" t="str">
        <f t="shared" si="3"/>
        <v>Invalid</v>
      </c>
      <c r="M3875" s="15" t="str">
        <f t="shared" si="4"/>
        <v/>
      </c>
    </row>
    <row r="3876" ht="12.75" customHeight="1">
      <c r="H3876" s="12">
        <v>1000.0</v>
      </c>
      <c r="K3876" s="14" t="str">
        <f t="shared" si="2"/>
        <v>#DIV/0!</v>
      </c>
      <c r="L3876" s="15" t="str">
        <f t="shared" si="3"/>
        <v>Invalid</v>
      </c>
      <c r="M3876" s="15" t="str">
        <f t="shared" si="4"/>
        <v/>
      </c>
    </row>
    <row r="3877" ht="12.75" customHeight="1">
      <c r="H3877" s="12">
        <v>1000.0</v>
      </c>
      <c r="K3877" s="14" t="str">
        <f t="shared" si="2"/>
        <v>#DIV/0!</v>
      </c>
      <c r="L3877" s="15" t="str">
        <f t="shared" si="3"/>
        <v>Invalid</v>
      </c>
      <c r="M3877" s="15" t="str">
        <f t="shared" si="4"/>
        <v/>
      </c>
    </row>
    <row r="3878" ht="12.75" customHeight="1">
      <c r="H3878" s="12">
        <v>1000.0</v>
      </c>
      <c r="K3878" s="14" t="str">
        <f t="shared" si="2"/>
        <v>#DIV/0!</v>
      </c>
      <c r="L3878" s="15" t="str">
        <f t="shared" si="3"/>
        <v>Invalid</v>
      </c>
      <c r="M3878" s="15" t="str">
        <f t="shared" si="4"/>
        <v/>
      </c>
    </row>
    <row r="3879" ht="12.75" customHeight="1">
      <c r="H3879" s="12">
        <v>1000.0</v>
      </c>
      <c r="K3879" s="14" t="str">
        <f t="shared" si="2"/>
        <v>#DIV/0!</v>
      </c>
      <c r="L3879" s="15" t="str">
        <f t="shared" si="3"/>
        <v>Invalid</v>
      </c>
      <c r="M3879" s="15" t="str">
        <f t="shared" si="4"/>
        <v/>
      </c>
    </row>
    <row r="3880" ht="12.75" customHeight="1">
      <c r="H3880" s="12">
        <v>1000.0</v>
      </c>
      <c r="K3880" s="14" t="str">
        <f t="shared" si="2"/>
        <v>#DIV/0!</v>
      </c>
      <c r="L3880" s="15" t="str">
        <f t="shared" si="3"/>
        <v>Invalid</v>
      </c>
      <c r="M3880" s="15" t="str">
        <f t="shared" si="4"/>
        <v/>
      </c>
    </row>
    <row r="3881" ht="12.75" customHeight="1">
      <c r="H3881" s="12">
        <v>1000.0</v>
      </c>
      <c r="K3881" s="14" t="str">
        <f t="shared" si="2"/>
        <v>#DIV/0!</v>
      </c>
      <c r="L3881" s="15" t="str">
        <f t="shared" si="3"/>
        <v>Invalid</v>
      </c>
      <c r="M3881" s="15" t="str">
        <f t="shared" si="4"/>
        <v/>
      </c>
    </row>
    <row r="3882" ht="12.75" customHeight="1">
      <c r="H3882" s="12">
        <v>1000.0</v>
      </c>
      <c r="K3882" s="14" t="str">
        <f t="shared" si="2"/>
        <v>#DIV/0!</v>
      </c>
      <c r="L3882" s="15" t="str">
        <f t="shared" si="3"/>
        <v>Invalid</v>
      </c>
      <c r="M3882" s="15" t="str">
        <f t="shared" si="4"/>
        <v/>
      </c>
    </row>
    <row r="3883" ht="12.75" customHeight="1">
      <c r="H3883" s="12">
        <v>1000.0</v>
      </c>
      <c r="K3883" s="14" t="str">
        <f t="shared" si="2"/>
        <v>#DIV/0!</v>
      </c>
      <c r="L3883" s="15" t="str">
        <f t="shared" si="3"/>
        <v>Invalid</v>
      </c>
      <c r="M3883" s="15" t="str">
        <f t="shared" si="4"/>
        <v/>
      </c>
    </row>
    <row r="3884" ht="12.75" customHeight="1">
      <c r="H3884" s="12">
        <v>1000.0</v>
      </c>
      <c r="K3884" s="14" t="str">
        <f t="shared" si="2"/>
        <v>#DIV/0!</v>
      </c>
      <c r="L3884" s="15" t="str">
        <f t="shared" si="3"/>
        <v>Invalid</v>
      </c>
      <c r="M3884" s="15" t="str">
        <f t="shared" si="4"/>
        <v/>
      </c>
    </row>
    <row r="3885" ht="12.75" customHeight="1">
      <c r="H3885" s="12">
        <v>1000.0</v>
      </c>
      <c r="K3885" s="14" t="str">
        <f t="shared" si="2"/>
        <v>#DIV/0!</v>
      </c>
      <c r="L3885" s="15" t="str">
        <f t="shared" si="3"/>
        <v>Invalid</v>
      </c>
      <c r="M3885" s="15" t="str">
        <f t="shared" si="4"/>
        <v/>
      </c>
    </row>
    <row r="3886" ht="12.75" customHeight="1">
      <c r="H3886" s="12">
        <v>1000.0</v>
      </c>
      <c r="K3886" s="14" t="str">
        <f t="shared" si="2"/>
        <v>#DIV/0!</v>
      </c>
      <c r="L3886" s="15" t="str">
        <f t="shared" si="3"/>
        <v>Invalid</v>
      </c>
      <c r="M3886" s="15" t="str">
        <f t="shared" si="4"/>
        <v/>
      </c>
    </row>
    <row r="3887" ht="12.75" customHeight="1">
      <c r="H3887" s="12">
        <v>1000.0</v>
      </c>
      <c r="K3887" s="14" t="str">
        <f t="shared" si="2"/>
        <v>#DIV/0!</v>
      </c>
      <c r="L3887" s="15" t="str">
        <f t="shared" si="3"/>
        <v>Invalid</v>
      </c>
      <c r="M3887" s="15" t="str">
        <f t="shared" si="4"/>
        <v/>
      </c>
    </row>
    <row r="3888" ht="12.75" customHeight="1">
      <c r="H3888" s="12">
        <v>1000.0</v>
      </c>
      <c r="K3888" s="14" t="str">
        <f t="shared" si="2"/>
        <v>#DIV/0!</v>
      </c>
      <c r="L3888" s="15" t="str">
        <f t="shared" si="3"/>
        <v>Invalid</v>
      </c>
      <c r="M3888" s="15" t="str">
        <f t="shared" si="4"/>
        <v/>
      </c>
    </row>
    <row r="3889" ht="12.75" customHeight="1">
      <c r="H3889" s="12">
        <v>1000.0</v>
      </c>
      <c r="K3889" s="14" t="str">
        <f t="shared" si="2"/>
        <v>#DIV/0!</v>
      </c>
      <c r="L3889" s="15" t="str">
        <f t="shared" si="3"/>
        <v>Invalid</v>
      </c>
      <c r="M3889" s="15" t="str">
        <f t="shared" si="4"/>
        <v/>
      </c>
    </row>
    <row r="3890" ht="12.75" customHeight="1">
      <c r="H3890" s="12">
        <v>1000.0</v>
      </c>
      <c r="K3890" s="14" t="str">
        <f t="shared" si="2"/>
        <v>#DIV/0!</v>
      </c>
      <c r="L3890" s="15" t="str">
        <f t="shared" si="3"/>
        <v>Invalid</v>
      </c>
      <c r="M3890" s="15" t="str">
        <f t="shared" si="4"/>
        <v/>
      </c>
    </row>
    <row r="3891" ht="12.75" customHeight="1">
      <c r="H3891" s="12">
        <v>1000.0</v>
      </c>
      <c r="K3891" s="14" t="str">
        <f t="shared" si="2"/>
        <v>#DIV/0!</v>
      </c>
      <c r="L3891" s="15" t="str">
        <f t="shared" si="3"/>
        <v>Invalid</v>
      </c>
      <c r="M3891" s="15" t="str">
        <f t="shared" si="4"/>
        <v/>
      </c>
    </row>
    <row r="3892" ht="12.75" customHeight="1">
      <c r="H3892" s="12">
        <v>1000.0</v>
      </c>
      <c r="K3892" s="14" t="str">
        <f t="shared" si="2"/>
        <v>#DIV/0!</v>
      </c>
      <c r="L3892" s="15" t="str">
        <f t="shared" si="3"/>
        <v>Invalid</v>
      </c>
      <c r="M3892" s="15" t="str">
        <f t="shared" si="4"/>
        <v/>
      </c>
    </row>
    <row r="3893" ht="12.75" customHeight="1">
      <c r="H3893" s="12">
        <v>1000.0</v>
      </c>
      <c r="K3893" s="14" t="str">
        <f t="shared" si="2"/>
        <v>#DIV/0!</v>
      </c>
      <c r="L3893" s="15" t="str">
        <f t="shared" si="3"/>
        <v>Invalid</v>
      </c>
      <c r="M3893" s="15" t="str">
        <f t="shared" si="4"/>
        <v/>
      </c>
    </row>
    <row r="3894" ht="12.75" customHeight="1">
      <c r="H3894" s="12">
        <v>1000.0</v>
      </c>
      <c r="K3894" s="14" t="str">
        <f t="shared" si="2"/>
        <v>#DIV/0!</v>
      </c>
      <c r="L3894" s="15" t="str">
        <f t="shared" si="3"/>
        <v>Invalid</v>
      </c>
      <c r="M3894" s="15" t="str">
        <f t="shared" si="4"/>
        <v/>
      </c>
    </row>
    <row r="3895" ht="12.75" customHeight="1">
      <c r="H3895" s="12">
        <v>1000.0</v>
      </c>
      <c r="K3895" s="14" t="str">
        <f t="shared" si="2"/>
        <v>#DIV/0!</v>
      </c>
      <c r="L3895" s="15" t="str">
        <f t="shared" si="3"/>
        <v>Invalid</v>
      </c>
      <c r="M3895" s="15" t="str">
        <f t="shared" si="4"/>
        <v/>
      </c>
    </row>
    <row r="3896" ht="12.75" customHeight="1">
      <c r="H3896" s="12">
        <v>1000.0</v>
      </c>
      <c r="K3896" s="14" t="str">
        <f t="shared" si="2"/>
        <v>#DIV/0!</v>
      </c>
      <c r="L3896" s="15" t="str">
        <f t="shared" si="3"/>
        <v>Invalid</v>
      </c>
      <c r="M3896" s="15" t="str">
        <f t="shared" si="4"/>
        <v/>
      </c>
    </row>
    <row r="3897" ht="12.75" customHeight="1">
      <c r="H3897" s="12">
        <v>1000.0</v>
      </c>
      <c r="K3897" s="14" t="str">
        <f t="shared" si="2"/>
        <v>#DIV/0!</v>
      </c>
      <c r="L3897" s="15" t="str">
        <f t="shared" si="3"/>
        <v>Invalid</v>
      </c>
      <c r="M3897" s="15" t="str">
        <f t="shared" si="4"/>
        <v/>
      </c>
    </row>
    <row r="3898" ht="12.75" customHeight="1">
      <c r="H3898" s="12">
        <v>1000.0</v>
      </c>
      <c r="K3898" s="14" t="str">
        <f t="shared" si="2"/>
        <v>#DIV/0!</v>
      </c>
      <c r="L3898" s="15" t="str">
        <f t="shared" si="3"/>
        <v>Invalid</v>
      </c>
      <c r="M3898" s="15" t="str">
        <f t="shared" si="4"/>
        <v/>
      </c>
    </row>
    <row r="3899" ht="12.75" customHeight="1">
      <c r="H3899" s="12">
        <v>1000.0</v>
      </c>
      <c r="K3899" s="14" t="str">
        <f t="shared" si="2"/>
        <v>#DIV/0!</v>
      </c>
      <c r="L3899" s="15" t="str">
        <f t="shared" si="3"/>
        <v>Invalid</v>
      </c>
      <c r="M3899" s="15" t="str">
        <f t="shared" si="4"/>
        <v/>
      </c>
    </row>
    <row r="3900" ht="12.75" customHeight="1">
      <c r="H3900" s="12">
        <v>1000.0</v>
      </c>
      <c r="K3900" s="14" t="str">
        <f t="shared" si="2"/>
        <v>#DIV/0!</v>
      </c>
      <c r="L3900" s="15" t="str">
        <f t="shared" si="3"/>
        <v>Invalid</v>
      </c>
      <c r="M3900" s="15" t="str">
        <f t="shared" si="4"/>
        <v/>
      </c>
    </row>
    <row r="3901" ht="12.75" customHeight="1">
      <c r="H3901" s="12">
        <v>1000.0</v>
      </c>
      <c r="K3901" s="14" t="str">
        <f t="shared" si="2"/>
        <v>#DIV/0!</v>
      </c>
      <c r="L3901" s="15" t="str">
        <f t="shared" si="3"/>
        <v>Invalid</v>
      </c>
      <c r="M3901" s="15" t="str">
        <f t="shared" si="4"/>
        <v/>
      </c>
    </row>
    <row r="3902" ht="12.75" customHeight="1">
      <c r="H3902" s="12">
        <v>1000.0</v>
      </c>
      <c r="K3902" s="14" t="str">
        <f t="shared" si="2"/>
        <v>#DIV/0!</v>
      </c>
      <c r="L3902" s="15" t="str">
        <f t="shared" si="3"/>
        <v>Invalid</v>
      </c>
      <c r="M3902" s="15" t="str">
        <f t="shared" si="4"/>
        <v/>
      </c>
    </row>
    <row r="3903" ht="12.75" customHeight="1">
      <c r="H3903" s="12">
        <v>1000.0</v>
      </c>
      <c r="K3903" s="14" t="str">
        <f t="shared" si="2"/>
        <v>#DIV/0!</v>
      </c>
      <c r="L3903" s="15" t="str">
        <f t="shared" si="3"/>
        <v>Invalid</v>
      </c>
      <c r="M3903" s="15" t="str">
        <f t="shared" si="4"/>
        <v/>
      </c>
    </row>
    <row r="3904" ht="12.75" customHeight="1">
      <c r="H3904" s="12">
        <v>1000.0</v>
      </c>
      <c r="K3904" s="14" t="str">
        <f t="shared" si="2"/>
        <v>#DIV/0!</v>
      </c>
      <c r="L3904" s="15" t="str">
        <f t="shared" si="3"/>
        <v>Invalid</v>
      </c>
      <c r="M3904" s="15" t="str">
        <f t="shared" si="4"/>
        <v/>
      </c>
    </row>
    <row r="3905" ht="12.75" customHeight="1">
      <c r="H3905" s="12">
        <v>1000.0</v>
      </c>
      <c r="K3905" s="14" t="str">
        <f t="shared" si="2"/>
        <v>#DIV/0!</v>
      </c>
      <c r="L3905" s="15" t="str">
        <f t="shared" si="3"/>
        <v>Invalid</v>
      </c>
      <c r="M3905" s="15" t="str">
        <f t="shared" si="4"/>
        <v/>
      </c>
    </row>
    <row r="3906" ht="12.75" customHeight="1">
      <c r="H3906" s="12">
        <v>1000.0</v>
      </c>
      <c r="K3906" s="14" t="str">
        <f t="shared" si="2"/>
        <v>#DIV/0!</v>
      </c>
      <c r="L3906" s="15" t="str">
        <f t="shared" si="3"/>
        <v>Invalid</v>
      </c>
      <c r="M3906" s="15" t="str">
        <f t="shared" si="4"/>
        <v/>
      </c>
    </row>
    <row r="3907" ht="12.75" customHeight="1">
      <c r="H3907" s="12">
        <v>1000.0</v>
      </c>
      <c r="K3907" s="14" t="str">
        <f t="shared" si="2"/>
        <v>#DIV/0!</v>
      </c>
      <c r="L3907" s="15" t="str">
        <f t="shared" si="3"/>
        <v>Invalid</v>
      </c>
      <c r="M3907" s="15" t="str">
        <f t="shared" si="4"/>
        <v/>
      </c>
    </row>
    <row r="3908" ht="12.75" customHeight="1">
      <c r="H3908" s="12">
        <v>1000.0</v>
      </c>
      <c r="K3908" s="14" t="str">
        <f t="shared" si="2"/>
        <v>#DIV/0!</v>
      </c>
      <c r="L3908" s="15" t="str">
        <f t="shared" si="3"/>
        <v>Invalid</v>
      </c>
      <c r="M3908" s="15" t="str">
        <f t="shared" si="4"/>
        <v/>
      </c>
    </row>
    <row r="3909" ht="12.75" customHeight="1">
      <c r="H3909" s="12">
        <v>1000.0</v>
      </c>
      <c r="K3909" s="14" t="str">
        <f t="shared" si="2"/>
        <v>#DIV/0!</v>
      </c>
      <c r="L3909" s="15" t="str">
        <f t="shared" si="3"/>
        <v>Invalid</v>
      </c>
      <c r="M3909" s="15" t="str">
        <f t="shared" si="4"/>
        <v/>
      </c>
    </row>
    <row r="3910" ht="12.75" customHeight="1">
      <c r="H3910" s="12">
        <v>1000.0</v>
      </c>
      <c r="K3910" s="14" t="str">
        <f t="shared" si="2"/>
        <v>#DIV/0!</v>
      </c>
      <c r="L3910" s="15" t="str">
        <f t="shared" si="3"/>
        <v>Invalid</v>
      </c>
      <c r="M3910" s="15" t="str">
        <f t="shared" si="4"/>
        <v/>
      </c>
    </row>
    <row r="3911" ht="12.75" customHeight="1">
      <c r="H3911" s="12">
        <v>1000.0</v>
      </c>
      <c r="K3911" s="14" t="str">
        <f t="shared" si="2"/>
        <v>#DIV/0!</v>
      </c>
      <c r="L3911" s="15" t="str">
        <f t="shared" si="3"/>
        <v>Invalid</v>
      </c>
      <c r="M3911" s="15" t="str">
        <f t="shared" si="4"/>
        <v/>
      </c>
    </row>
    <row r="3912" ht="12.75" customHeight="1">
      <c r="H3912" s="12">
        <v>1000.0</v>
      </c>
      <c r="K3912" s="14" t="str">
        <f t="shared" si="2"/>
        <v>#DIV/0!</v>
      </c>
      <c r="L3912" s="15" t="str">
        <f t="shared" si="3"/>
        <v>Invalid</v>
      </c>
      <c r="M3912" s="15" t="str">
        <f t="shared" si="4"/>
        <v/>
      </c>
    </row>
    <row r="3913" ht="12.75" customHeight="1">
      <c r="H3913" s="12">
        <v>1000.0</v>
      </c>
      <c r="K3913" s="14" t="str">
        <f t="shared" si="2"/>
        <v>#DIV/0!</v>
      </c>
      <c r="L3913" s="15" t="str">
        <f t="shared" si="3"/>
        <v>Invalid</v>
      </c>
      <c r="M3913" s="15" t="str">
        <f t="shared" si="4"/>
        <v/>
      </c>
    </row>
    <row r="3914" ht="12.75" customHeight="1">
      <c r="H3914" s="12">
        <v>1000.0</v>
      </c>
      <c r="K3914" s="14" t="str">
        <f t="shared" si="2"/>
        <v>#DIV/0!</v>
      </c>
      <c r="L3914" s="15" t="str">
        <f t="shared" si="3"/>
        <v>Invalid</v>
      </c>
      <c r="M3914" s="15" t="str">
        <f t="shared" si="4"/>
        <v/>
      </c>
    </row>
    <row r="3915" ht="12.75" customHeight="1">
      <c r="H3915" s="12">
        <v>1000.0</v>
      </c>
      <c r="K3915" s="14" t="str">
        <f t="shared" si="2"/>
        <v>#DIV/0!</v>
      </c>
      <c r="L3915" s="15" t="str">
        <f t="shared" si="3"/>
        <v>Invalid</v>
      </c>
      <c r="M3915" s="15" t="str">
        <f t="shared" si="4"/>
        <v/>
      </c>
    </row>
    <row r="3916" ht="12.75" customHeight="1">
      <c r="H3916" s="12">
        <v>1000.0</v>
      </c>
      <c r="K3916" s="14" t="str">
        <f t="shared" si="2"/>
        <v>#DIV/0!</v>
      </c>
      <c r="L3916" s="15" t="str">
        <f t="shared" si="3"/>
        <v>Invalid</v>
      </c>
      <c r="M3916" s="15" t="str">
        <f t="shared" si="4"/>
        <v/>
      </c>
    </row>
    <row r="3917" ht="12.75" customHeight="1">
      <c r="H3917" s="12">
        <v>1000.0</v>
      </c>
      <c r="K3917" s="14" t="str">
        <f t="shared" si="2"/>
        <v>#DIV/0!</v>
      </c>
      <c r="L3917" s="15" t="str">
        <f t="shared" si="3"/>
        <v>Invalid</v>
      </c>
      <c r="M3917" s="15" t="str">
        <f t="shared" si="4"/>
        <v/>
      </c>
    </row>
    <row r="3918" ht="12.75" customHeight="1">
      <c r="H3918" s="12">
        <v>1000.0</v>
      </c>
      <c r="K3918" s="14" t="str">
        <f t="shared" si="2"/>
        <v>#DIV/0!</v>
      </c>
      <c r="L3918" s="15" t="str">
        <f t="shared" si="3"/>
        <v>Invalid</v>
      </c>
      <c r="M3918" s="15" t="str">
        <f t="shared" si="4"/>
        <v/>
      </c>
    </row>
    <row r="3919" ht="12.75" customHeight="1">
      <c r="H3919" s="12">
        <v>1000.0</v>
      </c>
      <c r="K3919" s="14" t="str">
        <f t="shared" si="2"/>
        <v>#DIV/0!</v>
      </c>
      <c r="L3919" s="15" t="str">
        <f t="shared" si="3"/>
        <v>Invalid</v>
      </c>
      <c r="M3919" s="15" t="str">
        <f t="shared" si="4"/>
        <v/>
      </c>
    </row>
    <row r="3920" ht="12.75" customHeight="1">
      <c r="H3920" s="12">
        <v>1000.0</v>
      </c>
      <c r="K3920" s="14" t="str">
        <f t="shared" si="2"/>
        <v>#DIV/0!</v>
      </c>
      <c r="L3920" s="15" t="str">
        <f t="shared" si="3"/>
        <v>Invalid</v>
      </c>
      <c r="M3920" s="15" t="str">
        <f t="shared" si="4"/>
        <v/>
      </c>
    </row>
    <row r="3921" ht="12.75" customHeight="1">
      <c r="H3921" s="12">
        <v>1000.0</v>
      </c>
      <c r="K3921" s="14" t="str">
        <f t="shared" si="2"/>
        <v>#DIV/0!</v>
      </c>
      <c r="L3921" s="15" t="str">
        <f t="shared" si="3"/>
        <v>Invalid</v>
      </c>
      <c r="M3921" s="15" t="str">
        <f t="shared" si="4"/>
        <v/>
      </c>
    </row>
    <row r="3922" ht="12.75" customHeight="1">
      <c r="H3922" s="12">
        <v>1000.0</v>
      </c>
      <c r="K3922" s="14" t="str">
        <f t="shared" si="2"/>
        <v>#DIV/0!</v>
      </c>
      <c r="L3922" s="15" t="str">
        <f t="shared" si="3"/>
        <v>Invalid</v>
      </c>
      <c r="M3922" s="15" t="str">
        <f t="shared" si="4"/>
        <v/>
      </c>
    </row>
    <row r="3923" ht="12.75" customHeight="1">
      <c r="H3923" s="12">
        <v>1000.0</v>
      </c>
      <c r="K3923" s="14" t="str">
        <f t="shared" si="2"/>
        <v>#DIV/0!</v>
      </c>
      <c r="L3923" s="15" t="str">
        <f t="shared" si="3"/>
        <v>Invalid</v>
      </c>
      <c r="M3923" s="15" t="str">
        <f t="shared" si="4"/>
        <v/>
      </c>
    </row>
    <row r="3924" ht="12.75" customHeight="1">
      <c r="H3924" s="12">
        <v>1000.0</v>
      </c>
      <c r="K3924" s="14" t="str">
        <f t="shared" si="2"/>
        <v>#DIV/0!</v>
      </c>
      <c r="L3924" s="15" t="str">
        <f t="shared" si="3"/>
        <v>Invalid</v>
      </c>
      <c r="M3924" s="15" t="str">
        <f t="shared" si="4"/>
        <v/>
      </c>
    </row>
    <row r="3925" ht="12.75" customHeight="1">
      <c r="H3925" s="12">
        <v>1000.0</v>
      </c>
      <c r="K3925" s="14" t="str">
        <f t="shared" si="2"/>
        <v>#DIV/0!</v>
      </c>
      <c r="L3925" s="15" t="str">
        <f t="shared" si="3"/>
        <v>Invalid</v>
      </c>
      <c r="M3925" s="15" t="str">
        <f t="shared" si="4"/>
        <v/>
      </c>
    </row>
    <row r="3926" ht="12.75" customHeight="1">
      <c r="H3926" s="12">
        <v>1000.0</v>
      </c>
      <c r="K3926" s="14" t="str">
        <f t="shared" si="2"/>
        <v>#DIV/0!</v>
      </c>
      <c r="L3926" s="15" t="str">
        <f t="shared" si="3"/>
        <v>Invalid</v>
      </c>
      <c r="M3926" s="15" t="str">
        <f t="shared" si="4"/>
        <v/>
      </c>
    </row>
    <row r="3927" ht="12.75" customHeight="1">
      <c r="H3927" s="12">
        <v>1000.0</v>
      </c>
      <c r="K3927" s="14" t="str">
        <f t="shared" si="2"/>
        <v>#DIV/0!</v>
      </c>
      <c r="L3927" s="15" t="str">
        <f t="shared" si="3"/>
        <v>Invalid</v>
      </c>
      <c r="M3927" s="15" t="str">
        <f t="shared" si="4"/>
        <v/>
      </c>
    </row>
    <row r="3928" ht="12.75" customHeight="1">
      <c r="H3928" s="12">
        <v>1000.0</v>
      </c>
      <c r="K3928" s="14" t="str">
        <f t="shared" si="2"/>
        <v>#DIV/0!</v>
      </c>
      <c r="L3928" s="15" t="str">
        <f t="shared" si="3"/>
        <v>Invalid</v>
      </c>
      <c r="M3928" s="15" t="str">
        <f t="shared" si="4"/>
        <v/>
      </c>
    </row>
    <row r="3929" ht="12.75" customHeight="1">
      <c r="H3929" s="12">
        <v>1000.0</v>
      </c>
      <c r="K3929" s="14" t="str">
        <f t="shared" si="2"/>
        <v>#DIV/0!</v>
      </c>
      <c r="L3929" s="15" t="str">
        <f t="shared" si="3"/>
        <v>Invalid</v>
      </c>
      <c r="M3929" s="15" t="str">
        <f t="shared" si="4"/>
        <v/>
      </c>
    </row>
    <row r="3930" ht="12.75" customHeight="1">
      <c r="H3930" s="12">
        <v>1000.0</v>
      </c>
      <c r="K3930" s="14" t="str">
        <f t="shared" si="2"/>
        <v>#DIV/0!</v>
      </c>
      <c r="L3930" s="15" t="str">
        <f t="shared" si="3"/>
        <v>Invalid</v>
      </c>
      <c r="M3930" s="15" t="str">
        <f t="shared" si="4"/>
        <v/>
      </c>
    </row>
    <row r="3931" ht="12.75" customHeight="1">
      <c r="H3931" s="12">
        <v>1000.0</v>
      </c>
      <c r="K3931" s="14" t="str">
        <f t="shared" si="2"/>
        <v>#DIV/0!</v>
      </c>
      <c r="L3931" s="15" t="str">
        <f t="shared" si="3"/>
        <v>Invalid</v>
      </c>
      <c r="M3931" s="15" t="str">
        <f t="shared" si="4"/>
        <v/>
      </c>
    </row>
    <row r="3932" ht="12.75" customHeight="1">
      <c r="H3932" s="12">
        <v>1000.0</v>
      </c>
      <c r="K3932" s="14" t="str">
        <f t="shared" si="2"/>
        <v>#DIV/0!</v>
      </c>
      <c r="L3932" s="15" t="str">
        <f t="shared" si="3"/>
        <v>Invalid</v>
      </c>
      <c r="M3932" s="15" t="str">
        <f t="shared" si="4"/>
        <v/>
      </c>
    </row>
    <row r="3933" ht="12.75" customHeight="1">
      <c r="H3933" s="12">
        <v>1000.0</v>
      </c>
      <c r="K3933" s="14" t="str">
        <f t="shared" si="2"/>
        <v>#DIV/0!</v>
      </c>
      <c r="L3933" s="15" t="str">
        <f t="shared" si="3"/>
        <v>Invalid</v>
      </c>
      <c r="M3933" s="15" t="str">
        <f t="shared" si="4"/>
        <v/>
      </c>
    </row>
    <row r="3934" ht="12.75" customHeight="1">
      <c r="H3934" s="12">
        <v>1000.0</v>
      </c>
      <c r="K3934" s="14" t="str">
        <f t="shared" si="2"/>
        <v>#DIV/0!</v>
      </c>
      <c r="L3934" s="15" t="str">
        <f t="shared" si="3"/>
        <v>Invalid</v>
      </c>
      <c r="M3934" s="15" t="str">
        <f t="shared" si="4"/>
        <v/>
      </c>
    </row>
    <row r="3935" ht="12.75" customHeight="1">
      <c r="H3935" s="12">
        <v>1000.0</v>
      </c>
      <c r="K3935" s="14" t="str">
        <f t="shared" si="2"/>
        <v>#DIV/0!</v>
      </c>
      <c r="L3935" s="15" t="str">
        <f t="shared" si="3"/>
        <v>Invalid</v>
      </c>
      <c r="M3935" s="15" t="str">
        <f t="shared" si="4"/>
        <v/>
      </c>
    </row>
    <row r="3936" ht="12.75" customHeight="1">
      <c r="H3936" s="12">
        <v>1000.0</v>
      </c>
      <c r="K3936" s="14" t="str">
        <f t="shared" si="2"/>
        <v>#DIV/0!</v>
      </c>
      <c r="L3936" s="15" t="str">
        <f t="shared" si="3"/>
        <v>Invalid</v>
      </c>
      <c r="M3936" s="15" t="str">
        <f t="shared" si="4"/>
        <v/>
      </c>
    </row>
    <row r="3937" ht="12.75" customHeight="1">
      <c r="H3937" s="12">
        <v>1000.0</v>
      </c>
      <c r="K3937" s="14" t="str">
        <f t="shared" si="2"/>
        <v>#DIV/0!</v>
      </c>
      <c r="L3937" s="15" t="str">
        <f t="shared" si="3"/>
        <v>Invalid</v>
      </c>
      <c r="M3937" s="15" t="str">
        <f t="shared" si="4"/>
        <v/>
      </c>
    </row>
    <row r="3938" ht="12.75" customHeight="1">
      <c r="H3938" s="12">
        <v>1000.0</v>
      </c>
      <c r="K3938" s="14" t="str">
        <f t="shared" si="2"/>
        <v>#DIV/0!</v>
      </c>
      <c r="L3938" s="15" t="str">
        <f t="shared" si="3"/>
        <v>Invalid</v>
      </c>
      <c r="M3938" s="15" t="str">
        <f t="shared" si="4"/>
        <v/>
      </c>
    </row>
    <row r="3939" ht="12.75" customHeight="1">
      <c r="H3939" s="12">
        <v>1000.0</v>
      </c>
      <c r="K3939" s="14" t="str">
        <f t="shared" si="2"/>
        <v>#DIV/0!</v>
      </c>
      <c r="L3939" s="15" t="str">
        <f t="shared" si="3"/>
        <v>Invalid</v>
      </c>
      <c r="M3939" s="15" t="str">
        <f t="shared" si="4"/>
        <v/>
      </c>
    </row>
    <row r="3940" ht="12.75" customHeight="1">
      <c r="H3940" s="12">
        <v>1000.0</v>
      </c>
      <c r="K3940" s="14" t="str">
        <f t="shared" si="2"/>
        <v>#DIV/0!</v>
      </c>
      <c r="L3940" s="15" t="str">
        <f t="shared" si="3"/>
        <v>Invalid</v>
      </c>
      <c r="M3940" s="15" t="str">
        <f t="shared" si="4"/>
        <v/>
      </c>
    </row>
    <row r="3941" ht="12.75" customHeight="1">
      <c r="H3941" s="12">
        <v>1000.0</v>
      </c>
      <c r="K3941" s="14" t="str">
        <f t="shared" si="2"/>
        <v>#DIV/0!</v>
      </c>
      <c r="L3941" s="15" t="str">
        <f t="shared" si="3"/>
        <v>Invalid</v>
      </c>
      <c r="M3941" s="15" t="str">
        <f t="shared" si="4"/>
        <v/>
      </c>
    </row>
    <row r="3942" ht="12.75" customHeight="1">
      <c r="H3942" s="12">
        <v>1000.0</v>
      </c>
      <c r="K3942" s="14" t="str">
        <f t="shared" si="2"/>
        <v>#DIV/0!</v>
      </c>
      <c r="L3942" s="15" t="str">
        <f t="shared" si="3"/>
        <v>Invalid</v>
      </c>
      <c r="M3942" s="15" t="str">
        <f t="shared" si="4"/>
        <v/>
      </c>
    </row>
    <row r="3943" ht="12.75" customHeight="1">
      <c r="H3943" s="12">
        <v>1000.0</v>
      </c>
      <c r="K3943" s="14" t="str">
        <f t="shared" si="2"/>
        <v>#DIV/0!</v>
      </c>
      <c r="L3943" s="15" t="str">
        <f t="shared" si="3"/>
        <v>Invalid</v>
      </c>
      <c r="M3943" s="15" t="str">
        <f t="shared" si="4"/>
        <v/>
      </c>
    </row>
    <row r="3944" ht="12.75" customHeight="1">
      <c r="H3944" s="12">
        <v>1000.0</v>
      </c>
      <c r="K3944" s="14" t="str">
        <f t="shared" si="2"/>
        <v>#DIV/0!</v>
      </c>
      <c r="L3944" s="15" t="str">
        <f t="shared" si="3"/>
        <v>Invalid</v>
      </c>
      <c r="M3944" s="15" t="str">
        <f t="shared" si="4"/>
        <v/>
      </c>
    </row>
    <row r="3945" ht="12.75" customHeight="1">
      <c r="H3945" s="12">
        <v>1000.0</v>
      </c>
      <c r="K3945" s="14" t="str">
        <f t="shared" si="2"/>
        <v>#DIV/0!</v>
      </c>
      <c r="L3945" s="15" t="str">
        <f t="shared" si="3"/>
        <v>Invalid</v>
      </c>
      <c r="M3945" s="15" t="str">
        <f t="shared" si="4"/>
        <v/>
      </c>
    </row>
    <row r="3946" ht="12.75" customHeight="1">
      <c r="H3946" s="12">
        <v>1000.0</v>
      </c>
      <c r="K3946" s="14" t="str">
        <f t="shared" si="2"/>
        <v>#DIV/0!</v>
      </c>
      <c r="L3946" s="15" t="str">
        <f t="shared" si="3"/>
        <v>Invalid</v>
      </c>
      <c r="M3946" s="15" t="str">
        <f t="shared" si="4"/>
        <v/>
      </c>
    </row>
    <row r="3947" ht="12.75" customHeight="1">
      <c r="H3947" s="12">
        <v>1000.0</v>
      </c>
      <c r="K3947" s="14" t="str">
        <f t="shared" si="2"/>
        <v>#DIV/0!</v>
      </c>
      <c r="L3947" s="15" t="str">
        <f t="shared" si="3"/>
        <v>Invalid</v>
      </c>
      <c r="M3947" s="15" t="str">
        <f t="shared" si="4"/>
        <v/>
      </c>
    </row>
    <row r="3948" ht="12.75" customHeight="1">
      <c r="H3948" s="12">
        <v>1000.0</v>
      </c>
      <c r="K3948" s="14" t="str">
        <f t="shared" si="2"/>
        <v>#DIV/0!</v>
      </c>
      <c r="L3948" s="15" t="str">
        <f t="shared" si="3"/>
        <v>Invalid</v>
      </c>
      <c r="M3948" s="15" t="str">
        <f t="shared" si="4"/>
        <v/>
      </c>
    </row>
    <row r="3949" ht="12.75" customHeight="1">
      <c r="H3949" s="12">
        <v>1000.0</v>
      </c>
      <c r="K3949" s="14" t="str">
        <f t="shared" si="2"/>
        <v>#DIV/0!</v>
      </c>
      <c r="L3949" s="15" t="str">
        <f t="shared" si="3"/>
        <v>Invalid</v>
      </c>
      <c r="M3949" s="15" t="str">
        <f t="shared" si="4"/>
        <v/>
      </c>
    </row>
    <row r="3950" ht="12.75" customHeight="1">
      <c r="H3950" s="12">
        <v>1000.0</v>
      </c>
      <c r="K3950" s="14" t="str">
        <f t="shared" si="2"/>
        <v>#DIV/0!</v>
      </c>
      <c r="L3950" s="15" t="str">
        <f t="shared" si="3"/>
        <v>Invalid</v>
      </c>
      <c r="M3950" s="15" t="str">
        <f t="shared" si="4"/>
        <v/>
      </c>
    </row>
    <row r="3951" ht="12.75" customHeight="1">
      <c r="H3951" s="12">
        <v>1000.0</v>
      </c>
      <c r="K3951" s="14" t="str">
        <f t="shared" si="2"/>
        <v>#DIV/0!</v>
      </c>
      <c r="L3951" s="15" t="str">
        <f t="shared" si="3"/>
        <v>Invalid</v>
      </c>
      <c r="M3951" s="15" t="str">
        <f t="shared" si="4"/>
        <v/>
      </c>
    </row>
    <row r="3952" ht="12.75" customHeight="1">
      <c r="H3952" s="12">
        <v>1000.0</v>
      </c>
      <c r="K3952" s="14" t="str">
        <f t="shared" si="2"/>
        <v>#DIV/0!</v>
      </c>
      <c r="L3952" s="15" t="str">
        <f t="shared" si="3"/>
        <v>Invalid</v>
      </c>
      <c r="M3952" s="15" t="str">
        <f t="shared" si="4"/>
        <v/>
      </c>
    </row>
    <row r="3953" ht="12.75" customHeight="1">
      <c r="H3953" s="12">
        <v>1000.0</v>
      </c>
      <c r="K3953" s="14" t="str">
        <f t="shared" si="2"/>
        <v>#DIV/0!</v>
      </c>
      <c r="L3953" s="15" t="str">
        <f t="shared" si="3"/>
        <v>Invalid</v>
      </c>
      <c r="M3953" s="15" t="str">
        <f t="shared" si="4"/>
        <v/>
      </c>
    </row>
    <row r="3954" ht="12.75" customHeight="1">
      <c r="H3954" s="12">
        <v>1000.0</v>
      </c>
      <c r="K3954" s="14" t="str">
        <f t="shared" si="2"/>
        <v>#DIV/0!</v>
      </c>
      <c r="L3954" s="15" t="str">
        <f t="shared" si="3"/>
        <v>Invalid</v>
      </c>
      <c r="M3954" s="15" t="str">
        <f t="shared" si="4"/>
        <v/>
      </c>
    </row>
    <row r="3955" ht="12.75" customHeight="1">
      <c r="H3955" s="12">
        <v>1000.0</v>
      </c>
      <c r="K3955" s="14" t="str">
        <f t="shared" si="2"/>
        <v>#DIV/0!</v>
      </c>
      <c r="L3955" s="15" t="str">
        <f t="shared" si="3"/>
        <v>Invalid</v>
      </c>
      <c r="M3955" s="15" t="str">
        <f t="shared" si="4"/>
        <v/>
      </c>
    </row>
    <row r="3956" ht="12.75" customHeight="1">
      <c r="H3956" s="12">
        <v>1000.0</v>
      </c>
      <c r="K3956" s="14" t="str">
        <f t="shared" si="2"/>
        <v>#DIV/0!</v>
      </c>
      <c r="L3956" s="15" t="str">
        <f t="shared" si="3"/>
        <v>Invalid</v>
      </c>
      <c r="M3956" s="15" t="str">
        <f t="shared" si="4"/>
        <v/>
      </c>
    </row>
    <row r="3957" ht="12.75" customHeight="1">
      <c r="H3957" s="12">
        <v>1000.0</v>
      </c>
      <c r="K3957" s="14" t="str">
        <f t="shared" si="2"/>
        <v>#DIV/0!</v>
      </c>
      <c r="L3957" s="15" t="str">
        <f t="shared" si="3"/>
        <v>Invalid</v>
      </c>
      <c r="M3957" s="15" t="str">
        <f t="shared" si="4"/>
        <v/>
      </c>
    </row>
    <row r="3958" ht="12.75" customHeight="1">
      <c r="H3958" s="12">
        <v>1000.0</v>
      </c>
      <c r="K3958" s="14" t="str">
        <f t="shared" si="2"/>
        <v>#DIV/0!</v>
      </c>
      <c r="L3958" s="15" t="str">
        <f t="shared" si="3"/>
        <v>Invalid</v>
      </c>
      <c r="M3958" s="15" t="str">
        <f t="shared" si="4"/>
        <v/>
      </c>
    </row>
    <row r="3959" ht="12.75" customHeight="1">
      <c r="H3959" s="12">
        <v>1000.0</v>
      </c>
      <c r="K3959" s="14" t="str">
        <f t="shared" si="2"/>
        <v>#DIV/0!</v>
      </c>
      <c r="L3959" s="15" t="str">
        <f t="shared" si="3"/>
        <v>Invalid</v>
      </c>
      <c r="M3959" s="15" t="str">
        <f t="shared" si="4"/>
        <v/>
      </c>
    </row>
    <row r="3960" ht="12.75" customHeight="1">
      <c r="H3960" s="12">
        <v>1000.0</v>
      </c>
      <c r="K3960" s="14" t="str">
        <f t="shared" si="2"/>
        <v>#DIV/0!</v>
      </c>
      <c r="L3960" s="15" t="str">
        <f t="shared" si="3"/>
        <v>Invalid</v>
      </c>
      <c r="M3960" s="15" t="str">
        <f t="shared" si="4"/>
        <v/>
      </c>
    </row>
    <row r="3961" ht="12.75" customHeight="1">
      <c r="H3961" s="12">
        <v>1000.0</v>
      </c>
      <c r="K3961" s="14" t="str">
        <f t="shared" si="2"/>
        <v>#DIV/0!</v>
      </c>
      <c r="L3961" s="15" t="str">
        <f t="shared" si="3"/>
        <v>Invalid</v>
      </c>
      <c r="M3961" s="15" t="str">
        <f t="shared" si="4"/>
        <v/>
      </c>
    </row>
    <row r="3962" ht="12.75" customHeight="1">
      <c r="H3962" s="12">
        <v>1000.0</v>
      </c>
      <c r="K3962" s="14" t="str">
        <f t="shared" si="2"/>
        <v>#DIV/0!</v>
      </c>
      <c r="L3962" s="15" t="str">
        <f t="shared" si="3"/>
        <v>Invalid</v>
      </c>
      <c r="M3962" s="15" t="str">
        <f t="shared" si="4"/>
        <v/>
      </c>
    </row>
    <row r="3963" ht="12.75" customHeight="1">
      <c r="H3963" s="12">
        <v>1000.0</v>
      </c>
      <c r="K3963" s="14" t="str">
        <f t="shared" si="2"/>
        <v>#DIV/0!</v>
      </c>
      <c r="L3963" s="15" t="str">
        <f t="shared" si="3"/>
        <v>Invalid</v>
      </c>
      <c r="M3963" s="15" t="str">
        <f t="shared" si="4"/>
        <v/>
      </c>
    </row>
    <row r="3964" ht="12.75" customHeight="1">
      <c r="H3964" s="12">
        <v>1000.0</v>
      </c>
      <c r="K3964" s="14" t="str">
        <f t="shared" si="2"/>
        <v>#DIV/0!</v>
      </c>
      <c r="L3964" s="15" t="str">
        <f t="shared" si="3"/>
        <v>Invalid</v>
      </c>
      <c r="M3964" s="15" t="str">
        <f t="shared" si="4"/>
        <v/>
      </c>
    </row>
    <row r="3965" ht="12.75" customHeight="1">
      <c r="H3965" s="12">
        <v>1000.0</v>
      </c>
      <c r="K3965" s="14" t="str">
        <f t="shared" si="2"/>
        <v>#DIV/0!</v>
      </c>
      <c r="L3965" s="15" t="str">
        <f t="shared" si="3"/>
        <v>Invalid</v>
      </c>
      <c r="M3965" s="15" t="str">
        <f t="shared" si="4"/>
        <v/>
      </c>
    </row>
    <row r="3966" ht="12.75" customHeight="1">
      <c r="H3966" s="12">
        <v>1000.0</v>
      </c>
      <c r="K3966" s="14" t="str">
        <f t="shared" si="2"/>
        <v>#DIV/0!</v>
      </c>
      <c r="L3966" s="15" t="str">
        <f t="shared" si="3"/>
        <v>Invalid</v>
      </c>
      <c r="M3966" s="15" t="str">
        <f t="shared" si="4"/>
        <v/>
      </c>
    </row>
    <row r="3967" ht="12.75" customHeight="1">
      <c r="H3967" s="12">
        <v>1000.0</v>
      </c>
      <c r="K3967" s="14" t="str">
        <f t="shared" si="2"/>
        <v>#DIV/0!</v>
      </c>
      <c r="L3967" s="15" t="str">
        <f t="shared" si="3"/>
        <v>Invalid</v>
      </c>
      <c r="M3967" s="15" t="str">
        <f t="shared" si="4"/>
        <v/>
      </c>
    </row>
    <row r="3968" ht="12.75" customHeight="1">
      <c r="H3968" s="12">
        <v>1000.0</v>
      </c>
      <c r="K3968" s="14" t="str">
        <f t="shared" si="2"/>
        <v>#DIV/0!</v>
      </c>
      <c r="L3968" s="15" t="str">
        <f t="shared" si="3"/>
        <v>Invalid</v>
      </c>
      <c r="M3968" s="15" t="str">
        <f t="shared" si="4"/>
        <v/>
      </c>
    </row>
    <row r="3969" ht="12.75" customHeight="1">
      <c r="H3969" s="12">
        <v>1000.0</v>
      </c>
      <c r="K3969" s="14" t="str">
        <f t="shared" si="2"/>
        <v>#DIV/0!</v>
      </c>
      <c r="L3969" s="15" t="str">
        <f t="shared" si="3"/>
        <v>Invalid</v>
      </c>
      <c r="M3969" s="15" t="str">
        <f t="shared" si="4"/>
        <v/>
      </c>
    </row>
    <row r="3970" ht="12.75" customHeight="1">
      <c r="H3970" s="12">
        <v>1000.0</v>
      </c>
      <c r="K3970" s="14" t="str">
        <f t="shared" si="2"/>
        <v>#DIV/0!</v>
      </c>
      <c r="L3970" s="15" t="str">
        <f t="shared" si="3"/>
        <v>Invalid</v>
      </c>
      <c r="M3970" s="15" t="str">
        <f t="shared" si="4"/>
        <v/>
      </c>
    </row>
    <row r="3971" ht="12.75" customHeight="1">
      <c r="H3971" s="12">
        <v>1000.0</v>
      </c>
      <c r="K3971" s="14" t="str">
        <f t="shared" si="2"/>
        <v>#DIV/0!</v>
      </c>
      <c r="L3971" s="15" t="str">
        <f t="shared" si="3"/>
        <v>Invalid</v>
      </c>
      <c r="M3971" s="15" t="str">
        <f t="shared" si="4"/>
        <v/>
      </c>
    </row>
    <row r="3972" ht="12.75" customHeight="1">
      <c r="H3972" s="12">
        <v>1000.0</v>
      </c>
      <c r="K3972" s="14" t="str">
        <f t="shared" si="2"/>
        <v>#DIV/0!</v>
      </c>
      <c r="L3972" s="15" t="str">
        <f t="shared" si="3"/>
        <v>Invalid</v>
      </c>
      <c r="M3972" s="15" t="str">
        <f t="shared" si="4"/>
        <v/>
      </c>
    </row>
    <row r="3973" ht="12.75" customHeight="1">
      <c r="H3973" s="12">
        <v>1000.0</v>
      </c>
      <c r="K3973" s="14" t="str">
        <f t="shared" si="2"/>
        <v>#DIV/0!</v>
      </c>
      <c r="L3973" s="15" t="str">
        <f t="shared" si="3"/>
        <v>Invalid</v>
      </c>
      <c r="M3973" s="15" t="str">
        <f t="shared" si="4"/>
        <v/>
      </c>
    </row>
    <row r="3974" ht="12.75" customHeight="1">
      <c r="H3974" s="12">
        <v>1000.0</v>
      </c>
      <c r="K3974" s="14" t="str">
        <f t="shared" si="2"/>
        <v>#DIV/0!</v>
      </c>
      <c r="L3974" s="15" t="str">
        <f t="shared" si="3"/>
        <v>Invalid</v>
      </c>
      <c r="M3974" s="15" t="str">
        <f t="shared" si="4"/>
        <v/>
      </c>
    </row>
    <row r="3975" ht="12.75" customHeight="1">
      <c r="H3975" s="12">
        <v>1000.0</v>
      </c>
      <c r="K3975" s="14" t="str">
        <f t="shared" si="2"/>
        <v>#DIV/0!</v>
      </c>
      <c r="L3975" s="15" t="str">
        <f t="shared" si="3"/>
        <v>Invalid</v>
      </c>
      <c r="M3975" s="15" t="str">
        <f t="shared" si="4"/>
        <v/>
      </c>
    </row>
    <row r="3976" ht="12.75" customHeight="1">
      <c r="H3976" s="12">
        <v>1000.0</v>
      </c>
      <c r="K3976" s="14" t="str">
        <f t="shared" si="2"/>
        <v>#DIV/0!</v>
      </c>
      <c r="L3976" s="15" t="str">
        <f t="shared" si="3"/>
        <v>Invalid</v>
      </c>
      <c r="M3976" s="15" t="str">
        <f t="shared" si="4"/>
        <v/>
      </c>
    </row>
    <row r="3977" ht="12.75" customHeight="1">
      <c r="H3977" s="12">
        <v>1000.0</v>
      </c>
      <c r="K3977" s="14" t="str">
        <f t="shared" si="2"/>
        <v>#DIV/0!</v>
      </c>
      <c r="L3977" s="15" t="str">
        <f t="shared" si="3"/>
        <v>Invalid</v>
      </c>
      <c r="M3977" s="15" t="str">
        <f t="shared" si="4"/>
        <v/>
      </c>
    </row>
    <row r="3978" ht="12.75" customHeight="1">
      <c r="H3978" s="12">
        <v>1000.0</v>
      </c>
      <c r="K3978" s="14" t="str">
        <f t="shared" si="2"/>
        <v>#DIV/0!</v>
      </c>
      <c r="L3978" s="15" t="str">
        <f t="shared" si="3"/>
        <v>Invalid</v>
      </c>
      <c r="M3978" s="15" t="str">
        <f t="shared" si="4"/>
        <v/>
      </c>
    </row>
    <row r="3979" ht="12.75" customHeight="1">
      <c r="H3979" s="12">
        <v>1000.0</v>
      </c>
      <c r="K3979" s="14" t="str">
        <f t="shared" si="2"/>
        <v>#DIV/0!</v>
      </c>
      <c r="L3979" s="15" t="str">
        <f t="shared" si="3"/>
        <v>Invalid</v>
      </c>
      <c r="M3979" s="15" t="str">
        <f t="shared" si="4"/>
        <v/>
      </c>
    </row>
    <row r="3980" ht="12.75" customHeight="1">
      <c r="H3980" s="12">
        <v>1000.0</v>
      </c>
      <c r="K3980" s="14" t="str">
        <f t="shared" si="2"/>
        <v>#DIV/0!</v>
      </c>
      <c r="L3980" s="15" t="str">
        <f t="shared" si="3"/>
        <v>Invalid</v>
      </c>
      <c r="M3980" s="15" t="str">
        <f t="shared" si="4"/>
        <v/>
      </c>
    </row>
    <row r="3981" ht="12.75" customHeight="1">
      <c r="H3981" s="12">
        <v>1000.0</v>
      </c>
      <c r="K3981" s="14" t="str">
        <f t="shared" si="2"/>
        <v>#DIV/0!</v>
      </c>
      <c r="L3981" s="15" t="str">
        <f t="shared" si="3"/>
        <v>Invalid</v>
      </c>
      <c r="M3981" s="15" t="str">
        <f t="shared" si="4"/>
        <v/>
      </c>
    </row>
    <row r="3982" ht="12.75" customHeight="1">
      <c r="H3982" s="12">
        <v>1000.0</v>
      </c>
      <c r="K3982" s="14" t="str">
        <f t="shared" si="2"/>
        <v>#DIV/0!</v>
      </c>
      <c r="L3982" s="15" t="str">
        <f t="shared" si="3"/>
        <v>Invalid</v>
      </c>
      <c r="M3982" s="15" t="str">
        <f t="shared" si="4"/>
        <v/>
      </c>
    </row>
    <row r="3983" ht="12.75" customHeight="1">
      <c r="H3983" s="12">
        <v>1000.0</v>
      </c>
      <c r="K3983" s="14" t="str">
        <f t="shared" si="2"/>
        <v>#DIV/0!</v>
      </c>
      <c r="L3983" s="15" t="str">
        <f t="shared" si="3"/>
        <v>Invalid</v>
      </c>
      <c r="M3983" s="15" t="str">
        <f t="shared" si="4"/>
        <v/>
      </c>
    </row>
    <row r="3984" ht="12.75" customHeight="1">
      <c r="H3984" s="12">
        <v>1000.0</v>
      </c>
      <c r="K3984" s="14" t="str">
        <f t="shared" si="2"/>
        <v>#DIV/0!</v>
      </c>
      <c r="L3984" s="15" t="str">
        <f t="shared" si="3"/>
        <v>Invalid</v>
      </c>
      <c r="M3984" s="15" t="str">
        <f t="shared" si="4"/>
        <v/>
      </c>
    </row>
    <row r="3985" ht="12.75" customHeight="1">
      <c r="H3985" s="12">
        <v>1000.0</v>
      </c>
      <c r="K3985" s="14" t="str">
        <f t="shared" si="2"/>
        <v>#DIV/0!</v>
      </c>
      <c r="L3985" s="15" t="str">
        <f t="shared" si="3"/>
        <v>Invalid</v>
      </c>
      <c r="M3985" s="15" t="str">
        <f t="shared" si="4"/>
        <v/>
      </c>
    </row>
    <row r="3986" ht="12.75" customHeight="1">
      <c r="H3986" s="12">
        <v>1000.0</v>
      </c>
      <c r="K3986" s="14" t="str">
        <f t="shared" si="2"/>
        <v>#DIV/0!</v>
      </c>
      <c r="L3986" s="15" t="str">
        <f t="shared" si="3"/>
        <v>Invalid</v>
      </c>
      <c r="M3986" s="15" t="str">
        <f t="shared" si="4"/>
        <v/>
      </c>
    </row>
    <row r="3987" ht="12.75" customHeight="1">
      <c r="H3987" s="12">
        <v>1000.0</v>
      </c>
      <c r="K3987" s="14" t="str">
        <f t="shared" si="2"/>
        <v>#DIV/0!</v>
      </c>
      <c r="L3987" s="15" t="str">
        <f t="shared" si="3"/>
        <v>Invalid</v>
      </c>
      <c r="M3987" s="15" t="str">
        <f t="shared" si="4"/>
        <v/>
      </c>
    </row>
    <row r="3988" ht="12.75" customHeight="1">
      <c r="H3988" s="12">
        <v>1000.0</v>
      </c>
      <c r="K3988" s="14" t="str">
        <f t="shared" si="2"/>
        <v>#DIV/0!</v>
      </c>
      <c r="L3988" s="15" t="str">
        <f t="shared" si="3"/>
        <v>Invalid</v>
      </c>
      <c r="M3988" s="15" t="str">
        <f t="shared" si="4"/>
        <v/>
      </c>
    </row>
    <row r="3989" ht="12.75" customHeight="1">
      <c r="H3989" s="12">
        <v>1000.0</v>
      </c>
      <c r="K3989" s="14" t="str">
        <f t="shared" si="2"/>
        <v>#DIV/0!</v>
      </c>
      <c r="L3989" s="15" t="str">
        <f t="shared" si="3"/>
        <v>Invalid</v>
      </c>
      <c r="M3989" s="15" t="str">
        <f t="shared" si="4"/>
        <v/>
      </c>
    </row>
    <row r="3990" ht="12.75" customHeight="1">
      <c r="H3990" s="12">
        <v>1000.0</v>
      </c>
      <c r="K3990" s="14" t="str">
        <f t="shared" si="2"/>
        <v>#DIV/0!</v>
      </c>
      <c r="L3990" s="15" t="str">
        <f t="shared" si="3"/>
        <v>Invalid</v>
      </c>
      <c r="M3990" s="15" t="str">
        <f t="shared" si="4"/>
        <v/>
      </c>
    </row>
    <row r="3991" ht="12.75" customHeight="1">
      <c r="H3991" s="12">
        <v>1000.0</v>
      </c>
      <c r="K3991" s="14" t="str">
        <f t="shared" si="2"/>
        <v>#DIV/0!</v>
      </c>
      <c r="L3991" s="15" t="str">
        <f t="shared" si="3"/>
        <v>Invalid</v>
      </c>
      <c r="M3991" s="15" t="str">
        <f t="shared" si="4"/>
        <v/>
      </c>
    </row>
    <row r="3992" ht="12.75" customHeight="1">
      <c r="H3992" s="12">
        <v>1000.0</v>
      </c>
      <c r="K3992" s="14" t="str">
        <f t="shared" si="2"/>
        <v>#DIV/0!</v>
      </c>
      <c r="L3992" s="15" t="str">
        <f t="shared" si="3"/>
        <v>Invalid</v>
      </c>
      <c r="M3992" s="15" t="str">
        <f t="shared" si="4"/>
        <v/>
      </c>
    </row>
    <row r="3993" ht="12.75" customHeight="1">
      <c r="H3993" s="12">
        <v>1000.0</v>
      </c>
      <c r="K3993" s="14" t="str">
        <f t="shared" si="2"/>
        <v>#DIV/0!</v>
      </c>
      <c r="L3993" s="15" t="str">
        <f t="shared" si="3"/>
        <v>Invalid</v>
      </c>
      <c r="M3993" s="15" t="str">
        <f t="shared" si="4"/>
        <v/>
      </c>
    </row>
    <row r="3994" ht="12.75" customHeight="1">
      <c r="H3994" s="12">
        <v>1000.0</v>
      </c>
      <c r="K3994" s="14" t="str">
        <f t="shared" si="2"/>
        <v>#DIV/0!</v>
      </c>
      <c r="L3994" s="15" t="str">
        <f t="shared" si="3"/>
        <v>Invalid</v>
      </c>
      <c r="M3994" s="15" t="str">
        <f t="shared" si="4"/>
        <v/>
      </c>
    </row>
    <row r="3995" ht="12.75" customHeight="1">
      <c r="H3995" s="12">
        <v>1000.0</v>
      </c>
      <c r="K3995" s="14" t="str">
        <f t="shared" si="2"/>
        <v>#DIV/0!</v>
      </c>
      <c r="L3995" s="15" t="str">
        <f t="shared" si="3"/>
        <v>Invalid</v>
      </c>
      <c r="M3995" s="15" t="str">
        <f t="shared" si="4"/>
        <v/>
      </c>
    </row>
    <row r="3996" ht="12.75" customHeight="1">
      <c r="H3996" s="12">
        <v>1000.0</v>
      </c>
      <c r="K3996" s="14" t="str">
        <f t="shared" si="2"/>
        <v>#DIV/0!</v>
      </c>
      <c r="L3996" s="15" t="str">
        <f t="shared" si="3"/>
        <v>Invalid</v>
      </c>
      <c r="M3996" s="15" t="str">
        <f t="shared" si="4"/>
        <v/>
      </c>
    </row>
    <row r="3997" ht="12.75" customHeight="1">
      <c r="H3997" s="12">
        <v>1000.0</v>
      </c>
      <c r="K3997" s="14" t="str">
        <f t="shared" si="2"/>
        <v>#DIV/0!</v>
      </c>
      <c r="L3997" s="15" t="str">
        <f t="shared" si="3"/>
        <v>Invalid</v>
      </c>
      <c r="M3997" s="15" t="str">
        <f t="shared" si="4"/>
        <v/>
      </c>
    </row>
    <row r="3998" ht="12.75" customHeight="1">
      <c r="H3998" s="12">
        <v>1000.0</v>
      </c>
      <c r="K3998" s="14" t="str">
        <f t="shared" si="2"/>
        <v>#DIV/0!</v>
      </c>
      <c r="L3998" s="15" t="str">
        <f t="shared" si="3"/>
        <v>Invalid</v>
      </c>
      <c r="M3998" s="15" t="str">
        <f t="shared" si="4"/>
        <v/>
      </c>
    </row>
    <row r="3999" ht="12.75" customHeight="1">
      <c r="H3999" s="12">
        <v>1000.0</v>
      </c>
      <c r="K3999" s="14" t="str">
        <f t="shared" si="2"/>
        <v>#DIV/0!</v>
      </c>
      <c r="L3999" s="15" t="str">
        <f t="shared" si="3"/>
        <v>Invalid</v>
      </c>
      <c r="M3999" s="15" t="str">
        <f t="shared" si="4"/>
        <v/>
      </c>
    </row>
    <row r="4000" ht="12.75" customHeight="1">
      <c r="H4000" s="12">
        <v>1000.0</v>
      </c>
      <c r="K4000" s="14" t="str">
        <f t="shared" si="2"/>
        <v>#DIV/0!</v>
      </c>
      <c r="L4000" s="15" t="str">
        <f t="shared" si="3"/>
        <v>Invalid</v>
      </c>
      <c r="M4000" s="15" t="str">
        <f t="shared" si="4"/>
        <v/>
      </c>
    </row>
    <row r="4001" ht="12.75" customHeight="1">
      <c r="H4001" s="12">
        <v>1000.0</v>
      </c>
      <c r="K4001" s="14" t="str">
        <f t="shared" si="2"/>
        <v>#DIV/0!</v>
      </c>
      <c r="L4001" s="15" t="str">
        <f t="shared" si="3"/>
        <v>Invalid</v>
      </c>
      <c r="M4001" s="15" t="str">
        <f t="shared" si="4"/>
        <v/>
      </c>
    </row>
    <row r="4002" ht="12.75" customHeight="1">
      <c r="H4002" s="12">
        <v>1000.0</v>
      </c>
      <c r="K4002" s="14" t="str">
        <f t="shared" si="2"/>
        <v>#DIV/0!</v>
      </c>
      <c r="L4002" s="15" t="str">
        <f t="shared" si="3"/>
        <v>Invalid</v>
      </c>
      <c r="M4002" s="15" t="str">
        <f t="shared" si="4"/>
        <v/>
      </c>
    </row>
    <row r="4003" ht="12.75" customHeight="1">
      <c r="H4003" s="12">
        <v>1000.0</v>
      </c>
      <c r="K4003" s="14" t="str">
        <f t="shared" si="2"/>
        <v>#DIV/0!</v>
      </c>
      <c r="L4003" s="15" t="str">
        <f t="shared" si="3"/>
        <v>Invalid</v>
      </c>
      <c r="M4003" s="15" t="str">
        <f t="shared" si="4"/>
        <v/>
      </c>
    </row>
    <row r="4004" ht="12.75" customHeight="1">
      <c r="H4004" s="12">
        <v>1000.0</v>
      </c>
      <c r="K4004" s="14" t="str">
        <f t="shared" si="2"/>
        <v>#DIV/0!</v>
      </c>
      <c r="L4004" s="15" t="str">
        <f t="shared" si="3"/>
        <v>Invalid</v>
      </c>
      <c r="M4004" s="15" t="str">
        <f t="shared" si="4"/>
        <v/>
      </c>
    </row>
    <row r="4005" ht="12.75" customHeight="1">
      <c r="H4005" s="12">
        <v>1000.0</v>
      </c>
      <c r="K4005" s="14" t="str">
        <f t="shared" si="2"/>
        <v>#DIV/0!</v>
      </c>
      <c r="L4005" s="15" t="str">
        <f t="shared" si="3"/>
        <v>Invalid</v>
      </c>
      <c r="M4005" s="15" t="str">
        <f t="shared" si="4"/>
        <v/>
      </c>
    </row>
    <row r="4006" ht="12.75" customHeight="1">
      <c r="H4006" s="12">
        <v>1000.0</v>
      </c>
      <c r="K4006" s="14" t="str">
        <f t="shared" si="2"/>
        <v>#DIV/0!</v>
      </c>
      <c r="L4006" s="15" t="str">
        <f t="shared" si="3"/>
        <v>Invalid</v>
      </c>
      <c r="M4006" s="15" t="str">
        <f t="shared" si="4"/>
        <v/>
      </c>
    </row>
    <row r="4007" ht="12.75" customHeight="1">
      <c r="H4007" s="12">
        <v>1000.0</v>
      </c>
      <c r="K4007" s="14" t="str">
        <f t="shared" si="2"/>
        <v>#DIV/0!</v>
      </c>
      <c r="L4007" s="15" t="str">
        <f t="shared" si="3"/>
        <v>Invalid</v>
      </c>
      <c r="M4007" s="15" t="str">
        <f t="shared" si="4"/>
        <v/>
      </c>
    </row>
    <row r="4008" ht="12.75" customHeight="1">
      <c r="H4008" s="12">
        <v>1000.0</v>
      </c>
      <c r="K4008" s="14" t="str">
        <f t="shared" si="2"/>
        <v>#DIV/0!</v>
      </c>
      <c r="L4008" s="15" t="str">
        <f t="shared" si="3"/>
        <v>Invalid</v>
      </c>
      <c r="M4008" s="15" t="str">
        <f t="shared" si="4"/>
        <v/>
      </c>
    </row>
    <row r="4009" ht="12.75" customHeight="1">
      <c r="H4009" s="12">
        <v>1000.0</v>
      </c>
      <c r="K4009" s="14" t="str">
        <f t="shared" si="2"/>
        <v>#DIV/0!</v>
      </c>
      <c r="L4009" s="15" t="str">
        <f t="shared" si="3"/>
        <v>Invalid</v>
      </c>
      <c r="M4009" s="15" t="str">
        <f t="shared" si="4"/>
        <v/>
      </c>
    </row>
    <row r="4010" ht="12.75" customHeight="1">
      <c r="H4010" s="12">
        <v>1000.0</v>
      </c>
      <c r="K4010" s="14" t="str">
        <f t="shared" si="2"/>
        <v>#DIV/0!</v>
      </c>
      <c r="L4010" s="15" t="str">
        <f t="shared" si="3"/>
        <v>Invalid</v>
      </c>
      <c r="M4010" s="15" t="str">
        <f t="shared" si="4"/>
        <v/>
      </c>
    </row>
    <row r="4011" ht="12.75" customHeight="1">
      <c r="H4011" s="12">
        <v>1000.0</v>
      </c>
      <c r="K4011" s="14" t="str">
        <f t="shared" si="2"/>
        <v>#DIV/0!</v>
      </c>
      <c r="L4011" s="15" t="str">
        <f t="shared" si="3"/>
        <v>Invalid</v>
      </c>
      <c r="M4011" s="15" t="str">
        <f t="shared" si="4"/>
        <v/>
      </c>
    </row>
    <row r="4012" ht="12.75" customHeight="1">
      <c r="H4012" s="12">
        <v>1000.0</v>
      </c>
      <c r="K4012" s="14" t="str">
        <f t="shared" si="2"/>
        <v>#DIV/0!</v>
      </c>
      <c r="L4012" s="15" t="str">
        <f t="shared" si="3"/>
        <v>Invalid</v>
      </c>
      <c r="M4012" s="15" t="str">
        <f t="shared" si="4"/>
        <v/>
      </c>
    </row>
    <row r="4013" ht="12.75" customHeight="1">
      <c r="H4013" s="12">
        <v>1000.0</v>
      </c>
      <c r="K4013" s="14" t="str">
        <f t="shared" si="2"/>
        <v>#DIV/0!</v>
      </c>
      <c r="L4013" s="15" t="str">
        <f t="shared" si="3"/>
        <v>Invalid</v>
      </c>
      <c r="M4013" s="15" t="str">
        <f t="shared" si="4"/>
        <v/>
      </c>
    </row>
    <row r="4014" ht="12.75" customHeight="1">
      <c r="H4014" s="12">
        <v>1000.0</v>
      </c>
      <c r="K4014" s="14" t="str">
        <f t="shared" si="2"/>
        <v>#DIV/0!</v>
      </c>
      <c r="L4014" s="15" t="str">
        <f t="shared" si="3"/>
        <v>Invalid</v>
      </c>
      <c r="M4014" s="15" t="str">
        <f t="shared" si="4"/>
        <v/>
      </c>
    </row>
    <row r="4015" ht="12.75" customHeight="1">
      <c r="H4015" s="12">
        <v>1000.0</v>
      </c>
      <c r="K4015" s="14" t="str">
        <f t="shared" si="2"/>
        <v>#DIV/0!</v>
      </c>
      <c r="L4015" s="15" t="str">
        <f t="shared" si="3"/>
        <v>Invalid</v>
      </c>
      <c r="M4015" s="15" t="str">
        <f t="shared" si="4"/>
        <v/>
      </c>
    </row>
    <row r="4016" ht="12.75" customHeight="1">
      <c r="H4016" s="12">
        <v>1000.0</v>
      </c>
      <c r="K4016" s="14" t="str">
        <f t="shared" si="2"/>
        <v>#DIV/0!</v>
      </c>
      <c r="L4016" s="15" t="str">
        <f t="shared" si="3"/>
        <v>Invalid</v>
      </c>
      <c r="M4016" s="15" t="str">
        <f t="shared" si="4"/>
        <v/>
      </c>
    </row>
    <row r="4017" ht="12.75" customHeight="1">
      <c r="H4017" s="12">
        <v>1000.0</v>
      </c>
      <c r="K4017" s="14" t="str">
        <f t="shared" si="2"/>
        <v>#DIV/0!</v>
      </c>
      <c r="L4017" s="15" t="str">
        <f t="shared" si="3"/>
        <v>Invalid</v>
      </c>
      <c r="M4017" s="15" t="str">
        <f t="shared" si="4"/>
        <v/>
      </c>
    </row>
    <row r="4018" ht="12.75" customHeight="1">
      <c r="H4018" s="12">
        <v>1000.0</v>
      </c>
      <c r="K4018" s="14" t="str">
        <f t="shared" si="2"/>
        <v>#DIV/0!</v>
      </c>
      <c r="L4018" s="15" t="str">
        <f t="shared" si="3"/>
        <v>Invalid</v>
      </c>
      <c r="M4018" s="15" t="str">
        <f t="shared" si="4"/>
        <v/>
      </c>
    </row>
    <row r="4019" ht="12.75" customHeight="1">
      <c r="H4019" s="12">
        <v>1000.0</v>
      </c>
      <c r="K4019" s="14" t="str">
        <f t="shared" si="2"/>
        <v>#DIV/0!</v>
      </c>
      <c r="L4019" s="15" t="str">
        <f t="shared" si="3"/>
        <v>Invalid</v>
      </c>
      <c r="M4019" s="15" t="str">
        <f t="shared" si="4"/>
        <v/>
      </c>
    </row>
    <row r="4020" ht="12.75" customHeight="1">
      <c r="H4020" s="12">
        <v>1000.0</v>
      </c>
      <c r="K4020" s="14" t="str">
        <f t="shared" si="2"/>
        <v>#DIV/0!</v>
      </c>
      <c r="L4020" s="15" t="str">
        <f t="shared" si="3"/>
        <v>Invalid</v>
      </c>
      <c r="M4020" s="15" t="str">
        <f t="shared" si="4"/>
        <v/>
      </c>
    </row>
    <row r="4021" ht="12.75" customHeight="1">
      <c r="H4021" s="12">
        <v>1000.0</v>
      </c>
      <c r="K4021" s="14" t="str">
        <f t="shared" si="2"/>
        <v>#DIV/0!</v>
      </c>
      <c r="L4021" s="15" t="str">
        <f t="shared" si="3"/>
        <v>Invalid</v>
      </c>
      <c r="M4021" s="15" t="str">
        <f t="shared" si="4"/>
        <v/>
      </c>
    </row>
    <row r="4022" ht="12.75" customHeight="1">
      <c r="H4022" s="12">
        <v>1000.0</v>
      </c>
      <c r="K4022" s="14" t="str">
        <f t="shared" si="2"/>
        <v>#DIV/0!</v>
      </c>
      <c r="L4022" s="15" t="str">
        <f t="shared" si="3"/>
        <v>Invalid</v>
      </c>
      <c r="M4022" s="15" t="str">
        <f t="shared" si="4"/>
        <v/>
      </c>
    </row>
    <row r="4023" ht="12.75" customHeight="1">
      <c r="H4023" s="12">
        <v>1000.0</v>
      </c>
      <c r="K4023" s="14" t="str">
        <f t="shared" si="2"/>
        <v>#DIV/0!</v>
      </c>
      <c r="L4023" s="15" t="str">
        <f t="shared" si="3"/>
        <v>Invalid</v>
      </c>
      <c r="M4023" s="15" t="str">
        <f t="shared" si="4"/>
        <v/>
      </c>
    </row>
    <row r="4024" ht="12.75" customHeight="1">
      <c r="H4024" s="12">
        <v>1000.0</v>
      </c>
      <c r="K4024" s="14" t="str">
        <f t="shared" si="2"/>
        <v>#DIV/0!</v>
      </c>
      <c r="L4024" s="15" t="str">
        <f t="shared" si="3"/>
        <v>Invalid</v>
      </c>
      <c r="M4024" s="15" t="str">
        <f t="shared" si="4"/>
        <v/>
      </c>
    </row>
    <row r="4025" ht="12.75" customHeight="1">
      <c r="H4025" s="12">
        <v>1000.0</v>
      </c>
      <c r="K4025" s="14" t="str">
        <f t="shared" si="2"/>
        <v>#DIV/0!</v>
      </c>
      <c r="L4025" s="15" t="str">
        <f t="shared" si="3"/>
        <v>Invalid</v>
      </c>
      <c r="M4025" s="15" t="str">
        <f t="shared" si="4"/>
        <v/>
      </c>
    </row>
    <row r="4026" ht="12.75" customHeight="1">
      <c r="H4026" s="12">
        <v>1000.0</v>
      </c>
      <c r="K4026" s="14" t="str">
        <f t="shared" si="2"/>
        <v>#DIV/0!</v>
      </c>
      <c r="L4026" s="15" t="str">
        <f t="shared" si="3"/>
        <v>Invalid</v>
      </c>
      <c r="M4026" s="15" t="str">
        <f t="shared" si="4"/>
        <v/>
      </c>
    </row>
    <row r="4027" ht="12.75" customHeight="1">
      <c r="H4027" s="12">
        <v>1000.0</v>
      </c>
      <c r="K4027" s="14" t="str">
        <f t="shared" si="2"/>
        <v>#DIV/0!</v>
      </c>
      <c r="L4027" s="15" t="str">
        <f t="shared" si="3"/>
        <v>Invalid</v>
      </c>
      <c r="M4027" s="15" t="str">
        <f t="shared" si="4"/>
        <v/>
      </c>
    </row>
    <row r="4028" ht="12.75" customHeight="1">
      <c r="H4028" s="12">
        <v>1000.0</v>
      </c>
      <c r="K4028" s="14" t="str">
        <f t="shared" si="2"/>
        <v>#DIV/0!</v>
      </c>
      <c r="L4028" s="15" t="str">
        <f t="shared" si="3"/>
        <v>Invalid</v>
      </c>
      <c r="M4028" s="15" t="str">
        <f t="shared" si="4"/>
        <v/>
      </c>
    </row>
    <row r="4029" ht="12.75" customHeight="1">
      <c r="H4029" s="12">
        <v>1000.0</v>
      </c>
      <c r="K4029" s="14" t="str">
        <f t="shared" si="2"/>
        <v>#DIV/0!</v>
      </c>
      <c r="L4029" s="15" t="str">
        <f t="shared" si="3"/>
        <v>Invalid</v>
      </c>
      <c r="M4029" s="15" t="str">
        <f t="shared" si="4"/>
        <v/>
      </c>
    </row>
    <row r="4030" ht="12.75" customHeight="1">
      <c r="H4030" s="12">
        <v>1000.0</v>
      </c>
      <c r="K4030" s="14" t="str">
        <f t="shared" si="2"/>
        <v>#DIV/0!</v>
      </c>
      <c r="L4030" s="15" t="str">
        <f t="shared" si="3"/>
        <v>Invalid</v>
      </c>
      <c r="M4030" s="15" t="str">
        <f t="shared" si="4"/>
        <v/>
      </c>
    </row>
    <row r="4031" ht="12.75" customHeight="1">
      <c r="H4031" s="12">
        <v>1000.0</v>
      </c>
      <c r="K4031" s="14" t="str">
        <f t="shared" si="2"/>
        <v>#DIV/0!</v>
      </c>
      <c r="L4031" s="15" t="str">
        <f t="shared" si="3"/>
        <v>Invalid</v>
      </c>
      <c r="M4031" s="15" t="str">
        <f t="shared" si="4"/>
        <v/>
      </c>
    </row>
    <row r="4032" ht="12.75" customHeight="1">
      <c r="H4032" s="12">
        <v>1000.0</v>
      </c>
      <c r="K4032" s="14" t="str">
        <f t="shared" si="2"/>
        <v>#DIV/0!</v>
      </c>
      <c r="L4032" s="15" t="str">
        <f t="shared" si="3"/>
        <v>Invalid</v>
      </c>
      <c r="M4032" s="15" t="str">
        <f t="shared" si="4"/>
        <v/>
      </c>
    </row>
    <row r="4033" ht="12.75" customHeight="1">
      <c r="H4033" s="12">
        <v>1000.0</v>
      </c>
      <c r="K4033" s="14" t="str">
        <f t="shared" si="2"/>
        <v>#DIV/0!</v>
      </c>
      <c r="L4033" s="15" t="str">
        <f t="shared" si="3"/>
        <v>Invalid</v>
      </c>
      <c r="M4033" s="15" t="str">
        <f t="shared" si="4"/>
        <v/>
      </c>
    </row>
    <row r="4034" ht="12.75" customHeight="1">
      <c r="H4034" s="12">
        <v>1000.0</v>
      </c>
      <c r="K4034" s="14" t="str">
        <f t="shared" si="2"/>
        <v>#DIV/0!</v>
      </c>
      <c r="L4034" s="15" t="str">
        <f t="shared" si="3"/>
        <v>Invalid</v>
      </c>
      <c r="M4034" s="15" t="str">
        <f t="shared" si="4"/>
        <v/>
      </c>
    </row>
    <row r="4035" ht="12.75" customHeight="1">
      <c r="H4035" s="12">
        <v>1000.0</v>
      </c>
      <c r="K4035" s="14" t="str">
        <f t="shared" si="2"/>
        <v>#DIV/0!</v>
      </c>
      <c r="L4035" s="15" t="str">
        <f t="shared" si="3"/>
        <v>Invalid</v>
      </c>
      <c r="M4035" s="15" t="str">
        <f t="shared" si="4"/>
        <v/>
      </c>
    </row>
    <row r="4036" ht="12.75" customHeight="1">
      <c r="H4036" s="12">
        <v>1000.0</v>
      </c>
      <c r="K4036" s="14" t="str">
        <f t="shared" si="2"/>
        <v>#DIV/0!</v>
      </c>
      <c r="L4036" s="15" t="str">
        <f t="shared" si="3"/>
        <v>Invalid</v>
      </c>
      <c r="M4036" s="15" t="str">
        <f t="shared" si="4"/>
        <v/>
      </c>
    </row>
    <row r="4037" ht="12.75" customHeight="1">
      <c r="H4037" s="12">
        <v>1000.0</v>
      </c>
      <c r="K4037" s="14" t="str">
        <f t="shared" si="2"/>
        <v>#DIV/0!</v>
      </c>
      <c r="L4037" s="15" t="str">
        <f t="shared" si="3"/>
        <v>Invalid</v>
      </c>
      <c r="M4037" s="15" t="str">
        <f t="shared" si="4"/>
        <v/>
      </c>
    </row>
    <row r="4038" ht="12.75" customHeight="1">
      <c r="H4038" s="12">
        <v>1000.0</v>
      </c>
      <c r="K4038" s="14" t="str">
        <f t="shared" si="2"/>
        <v>#DIV/0!</v>
      </c>
      <c r="L4038" s="15" t="str">
        <f t="shared" si="3"/>
        <v>Invalid</v>
      </c>
      <c r="M4038" s="15" t="str">
        <f t="shared" si="4"/>
        <v/>
      </c>
    </row>
    <row r="4039" ht="12.75" customHeight="1">
      <c r="H4039" s="12">
        <v>1000.0</v>
      </c>
      <c r="K4039" s="14" t="str">
        <f t="shared" si="2"/>
        <v>#DIV/0!</v>
      </c>
      <c r="L4039" s="15" t="str">
        <f t="shared" si="3"/>
        <v>Invalid</v>
      </c>
      <c r="M4039" s="15" t="str">
        <f t="shared" si="4"/>
        <v/>
      </c>
    </row>
    <row r="4040" ht="12.75" customHeight="1">
      <c r="H4040" s="12">
        <v>1000.0</v>
      </c>
      <c r="K4040" s="14" t="str">
        <f t="shared" si="2"/>
        <v>#DIV/0!</v>
      </c>
      <c r="L4040" s="15" t="str">
        <f t="shared" si="3"/>
        <v>Invalid</v>
      </c>
      <c r="M4040" s="15" t="str">
        <f t="shared" si="4"/>
        <v/>
      </c>
    </row>
    <row r="4041" ht="12.75" customHeight="1">
      <c r="H4041" s="12">
        <v>1000.0</v>
      </c>
      <c r="K4041" s="14" t="str">
        <f t="shared" si="2"/>
        <v>#DIV/0!</v>
      </c>
      <c r="L4041" s="15" t="str">
        <f t="shared" si="3"/>
        <v>Invalid</v>
      </c>
      <c r="M4041" s="15" t="str">
        <f t="shared" si="4"/>
        <v/>
      </c>
    </row>
    <row r="4042" ht="12.75" customHeight="1">
      <c r="H4042" s="12">
        <v>1000.0</v>
      </c>
      <c r="K4042" s="14" t="str">
        <f t="shared" si="2"/>
        <v>#DIV/0!</v>
      </c>
      <c r="L4042" s="15" t="str">
        <f t="shared" si="3"/>
        <v>Invalid</v>
      </c>
      <c r="M4042" s="15" t="str">
        <f t="shared" si="4"/>
        <v/>
      </c>
    </row>
    <row r="4043" ht="12.75" customHeight="1">
      <c r="H4043" s="12">
        <v>1000.0</v>
      </c>
      <c r="K4043" s="14" t="str">
        <f t="shared" si="2"/>
        <v>#DIV/0!</v>
      </c>
      <c r="L4043" s="15" t="str">
        <f t="shared" si="3"/>
        <v>Invalid</v>
      </c>
      <c r="M4043" s="15" t="str">
        <f t="shared" si="4"/>
        <v/>
      </c>
    </row>
    <row r="4044" ht="12.75" customHeight="1">
      <c r="H4044" s="12">
        <v>1000.0</v>
      </c>
      <c r="K4044" s="14" t="str">
        <f t="shared" si="2"/>
        <v>#DIV/0!</v>
      </c>
      <c r="L4044" s="15" t="str">
        <f t="shared" si="3"/>
        <v>Invalid</v>
      </c>
      <c r="M4044" s="15" t="str">
        <f t="shared" si="4"/>
        <v/>
      </c>
    </row>
    <row r="4045" ht="12.75" customHeight="1">
      <c r="H4045" s="12">
        <v>1000.0</v>
      </c>
      <c r="K4045" s="14" t="str">
        <f t="shared" si="2"/>
        <v>#DIV/0!</v>
      </c>
      <c r="L4045" s="15" t="str">
        <f t="shared" si="3"/>
        <v>Invalid</v>
      </c>
      <c r="M4045" s="15" t="str">
        <f t="shared" si="4"/>
        <v/>
      </c>
    </row>
    <row r="4046" ht="12.75" customHeight="1">
      <c r="H4046" s="12">
        <v>1000.0</v>
      </c>
      <c r="K4046" s="14" t="str">
        <f t="shared" si="2"/>
        <v>#DIV/0!</v>
      </c>
      <c r="L4046" s="15" t="str">
        <f t="shared" si="3"/>
        <v>Invalid</v>
      </c>
      <c r="M4046" s="15" t="str">
        <f t="shared" si="4"/>
        <v/>
      </c>
    </row>
    <row r="4047" ht="12.75" customHeight="1">
      <c r="H4047" s="12">
        <v>1000.0</v>
      </c>
      <c r="K4047" s="14" t="str">
        <f t="shared" si="2"/>
        <v>#DIV/0!</v>
      </c>
      <c r="L4047" s="15" t="str">
        <f t="shared" si="3"/>
        <v>Invalid</v>
      </c>
      <c r="M4047" s="15" t="str">
        <f t="shared" si="4"/>
        <v/>
      </c>
    </row>
    <row r="4048" ht="12.75" customHeight="1">
      <c r="H4048" s="12">
        <v>1000.0</v>
      </c>
      <c r="K4048" s="14" t="str">
        <f t="shared" si="2"/>
        <v>#DIV/0!</v>
      </c>
      <c r="L4048" s="15" t="str">
        <f t="shared" si="3"/>
        <v>Invalid</v>
      </c>
      <c r="M4048" s="15" t="str">
        <f t="shared" si="4"/>
        <v/>
      </c>
    </row>
    <row r="4049" ht="12.75" customHeight="1">
      <c r="H4049" s="12">
        <v>1000.0</v>
      </c>
      <c r="K4049" s="14" t="str">
        <f t="shared" si="2"/>
        <v>#DIV/0!</v>
      </c>
      <c r="L4049" s="15" t="str">
        <f t="shared" si="3"/>
        <v>Invalid</v>
      </c>
      <c r="M4049" s="15" t="str">
        <f t="shared" si="4"/>
        <v/>
      </c>
    </row>
    <row r="4050" ht="12.75" customHeight="1">
      <c r="H4050" s="12">
        <v>1000.0</v>
      </c>
      <c r="K4050" s="14" t="str">
        <f t="shared" si="2"/>
        <v>#DIV/0!</v>
      </c>
      <c r="L4050" s="15" t="str">
        <f t="shared" si="3"/>
        <v>Invalid</v>
      </c>
      <c r="M4050" s="15" t="str">
        <f t="shared" si="4"/>
        <v/>
      </c>
    </row>
    <row r="4051" ht="12.75" customHeight="1">
      <c r="H4051" s="12">
        <v>1000.0</v>
      </c>
      <c r="K4051" s="14" t="str">
        <f t="shared" si="2"/>
        <v>#DIV/0!</v>
      </c>
      <c r="L4051" s="15" t="str">
        <f t="shared" si="3"/>
        <v>Invalid</v>
      </c>
      <c r="M4051" s="15" t="str">
        <f t="shared" si="4"/>
        <v/>
      </c>
    </row>
    <row r="4052" ht="12.75" customHeight="1">
      <c r="H4052" s="12">
        <v>1000.0</v>
      </c>
      <c r="K4052" s="14" t="str">
        <f t="shared" si="2"/>
        <v>#DIV/0!</v>
      </c>
      <c r="L4052" s="15" t="str">
        <f t="shared" si="3"/>
        <v>Invalid</v>
      </c>
      <c r="M4052" s="15" t="str">
        <f t="shared" si="4"/>
        <v/>
      </c>
    </row>
    <row r="4053" ht="12.75" customHeight="1">
      <c r="H4053" s="12">
        <v>1000.0</v>
      </c>
      <c r="K4053" s="14" t="str">
        <f t="shared" si="2"/>
        <v>#DIV/0!</v>
      </c>
      <c r="L4053" s="15" t="str">
        <f t="shared" si="3"/>
        <v>Invalid</v>
      </c>
      <c r="M4053" s="15" t="str">
        <f t="shared" si="4"/>
        <v/>
      </c>
    </row>
    <row r="4054" ht="12.75" customHeight="1">
      <c r="H4054" s="12">
        <v>1000.0</v>
      </c>
      <c r="K4054" s="14" t="str">
        <f t="shared" si="2"/>
        <v>#DIV/0!</v>
      </c>
      <c r="L4054" s="15" t="str">
        <f t="shared" si="3"/>
        <v>Invalid</v>
      </c>
      <c r="M4054" s="15" t="str">
        <f t="shared" si="4"/>
        <v/>
      </c>
    </row>
    <row r="4055" ht="12.75" customHeight="1">
      <c r="H4055" s="12">
        <v>1000.0</v>
      </c>
      <c r="K4055" s="14" t="str">
        <f t="shared" si="2"/>
        <v>#DIV/0!</v>
      </c>
      <c r="L4055" s="15" t="str">
        <f t="shared" si="3"/>
        <v>Invalid</v>
      </c>
      <c r="M4055" s="15" t="str">
        <f t="shared" si="4"/>
        <v/>
      </c>
    </row>
    <row r="4056" ht="12.75" customHeight="1">
      <c r="H4056" s="12">
        <v>1000.0</v>
      </c>
      <c r="K4056" s="14" t="str">
        <f t="shared" si="2"/>
        <v>#DIV/0!</v>
      </c>
      <c r="L4056" s="15" t="str">
        <f t="shared" si="3"/>
        <v>Invalid</v>
      </c>
      <c r="M4056" s="15" t="str">
        <f t="shared" si="4"/>
        <v/>
      </c>
    </row>
    <row r="4057" ht="12.75" customHeight="1">
      <c r="H4057" s="12">
        <v>1000.0</v>
      </c>
      <c r="K4057" s="14" t="str">
        <f t="shared" si="2"/>
        <v>#DIV/0!</v>
      </c>
      <c r="L4057" s="15" t="str">
        <f t="shared" si="3"/>
        <v>Invalid</v>
      </c>
      <c r="M4057" s="15" t="str">
        <f t="shared" si="4"/>
        <v/>
      </c>
    </row>
    <row r="4058" ht="12.75" customHeight="1">
      <c r="H4058" s="12">
        <v>1000.0</v>
      </c>
      <c r="K4058" s="14" t="str">
        <f t="shared" si="2"/>
        <v>#DIV/0!</v>
      </c>
      <c r="L4058" s="15" t="str">
        <f t="shared" si="3"/>
        <v>Invalid</v>
      </c>
      <c r="M4058" s="15" t="str">
        <f t="shared" si="4"/>
        <v/>
      </c>
    </row>
    <row r="4059" ht="12.75" customHeight="1">
      <c r="H4059" s="12">
        <v>1000.0</v>
      </c>
      <c r="K4059" s="14" t="str">
        <f t="shared" si="2"/>
        <v>#DIV/0!</v>
      </c>
      <c r="L4059" s="15" t="str">
        <f t="shared" si="3"/>
        <v>Invalid</v>
      </c>
      <c r="M4059" s="15" t="str">
        <f t="shared" si="4"/>
        <v/>
      </c>
    </row>
    <row r="4060" ht="12.75" customHeight="1">
      <c r="H4060" s="12">
        <v>1000.0</v>
      </c>
      <c r="K4060" s="14" t="str">
        <f t="shared" si="2"/>
        <v>#DIV/0!</v>
      </c>
      <c r="L4060" s="15" t="str">
        <f t="shared" si="3"/>
        <v>Invalid</v>
      </c>
      <c r="M4060" s="15" t="str">
        <f t="shared" si="4"/>
        <v/>
      </c>
    </row>
    <row r="4061" ht="12.75" customHeight="1">
      <c r="H4061" s="12">
        <v>1000.0</v>
      </c>
      <c r="K4061" s="14" t="str">
        <f t="shared" si="2"/>
        <v>#DIV/0!</v>
      </c>
      <c r="L4061" s="15" t="str">
        <f t="shared" si="3"/>
        <v>Invalid</v>
      </c>
      <c r="M4061" s="15" t="str">
        <f t="shared" si="4"/>
        <v/>
      </c>
    </row>
    <row r="4062" ht="12.75" customHeight="1">
      <c r="H4062" s="12">
        <v>1000.0</v>
      </c>
      <c r="K4062" s="14" t="str">
        <f t="shared" si="2"/>
        <v>#DIV/0!</v>
      </c>
      <c r="L4062" s="15" t="str">
        <f t="shared" si="3"/>
        <v>Invalid</v>
      </c>
      <c r="M4062" s="15" t="str">
        <f t="shared" si="4"/>
        <v/>
      </c>
    </row>
    <row r="4063" ht="12.75" customHeight="1">
      <c r="H4063" s="12">
        <v>1000.0</v>
      </c>
      <c r="K4063" s="14" t="str">
        <f t="shared" si="2"/>
        <v>#DIV/0!</v>
      </c>
      <c r="L4063" s="15" t="str">
        <f t="shared" si="3"/>
        <v>Invalid</v>
      </c>
      <c r="M4063" s="15" t="str">
        <f t="shared" si="4"/>
        <v/>
      </c>
    </row>
    <row r="4064" ht="12.75" customHeight="1">
      <c r="H4064" s="12">
        <v>1000.0</v>
      </c>
      <c r="K4064" s="14" t="str">
        <f t="shared" si="2"/>
        <v>#DIV/0!</v>
      </c>
      <c r="L4064" s="15" t="str">
        <f t="shared" si="3"/>
        <v>Invalid</v>
      </c>
      <c r="M4064" s="15" t="str">
        <f t="shared" si="4"/>
        <v/>
      </c>
    </row>
    <row r="4065" ht="12.75" customHeight="1">
      <c r="H4065" s="12">
        <v>1000.0</v>
      </c>
      <c r="K4065" s="14" t="str">
        <f t="shared" si="2"/>
        <v>#DIV/0!</v>
      </c>
      <c r="L4065" s="15" t="str">
        <f t="shared" si="3"/>
        <v>Invalid</v>
      </c>
      <c r="M4065" s="15" t="str">
        <f t="shared" si="4"/>
        <v/>
      </c>
    </row>
    <row r="4066" ht="12.75" customHeight="1">
      <c r="H4066" s="12">
        <v>1000.0</v>
      </c>
      <c r="K4066" s="14" t="str">
        <f t="shared" si="2"/>
        <v>#DIV/0!</v>
      </c>
      <c r="L4066" s="15" t="str">
        <f t="shared" si="3"/>
        <v>Invalid</v>
      </c>
      <c r="M4066" s="15" t="str">
        <f t="shared" si="4"/>
        <v/>
      </c>
    </row>
    <row r="4067" ht="12.75" customHeight="1">
      <c r="H4067" s="12">
        <v>1000.0</v>
      </c>
      <c r="K4067" s="14" t="str">
        <f t="shared" si="2"/>
        <v>#DIV/0!</v>
      </c>
      <c r="L4067" s="15" t="str">
        <f t="shared" si="3"/>
        <v>Invalid</v>
      </c>
      <c r="M4067" s="15" t="str">
        <f t="shared" si="4"/>
        <v/>
      </c>
    </row>
    <row r="4068" ht="12.75" customHeight="1">
      <c r="H4068" s="12">
        <v>1000.0</v>
      </c>
      <c r="K4068" s="14" t="str">
        <f t="shared" si="2"/>
        <v>#DIV/0!</v>
      </c>
      <c r="L4068" s="15" t="str">
        <f t="shared" si="3"/>
        <v>Invalid</v>
      </c>
      <c r="M4068" s="15" t="str">
        <f t="shared" si="4"/>
        <v/>
      </c>
    </row>
    <row r="4069" ht="12.75" customHeight="1">
      <c r="H4069" s="12">
        <v>1000.0</v>
      </c>
      <c r="K4069" s="14" t="str">
        <f t="shared" si="2"/>
        <v>#DIV/0!</v>
      </c>
      <c r="L4069" s="15" t="str">
        <f t="shared" si="3"/>
        <v>Invalid</v>
      </c>
      <c r="M4069" s="15" t="str">
        <f t="shared" si="4"/>
        <v/>
      </c>
    </row>
    <row r="4070" ht="12.75" customHeight="1">
      <c r="H4070" s="12">
        <v>1000.0</v>
      </c>
      <c r="K4070" s="14" t="str">
        <f t="shared" si="2"/>
        <v>#DIV/0!</v>
      </c>
      <c r="L4070" s="15" t="str">
        <f t="shared" si="3"/>
        <v>Invalid</v>
      </c>
      <c r="M4070" s="15" t="str">
        <f t="shared" si="4"/>
        <v/>
      </c>
    </row>
    <row r="4071" ht="12.75" customHeight="1">
      <c r="H4071" s="12">
        <v>1000.0</v>
      </c>
      <c r="K4071" s="14" t="str">
        <f t="shared" si="2"/>
        <v>#DIV/0!</v>
      </c>
      <c r="L4071" s="15" t="str">
        <f t="shared" si="3"/>
        <v>Invalid</v>
      </c>
      <c r="M4071" s="15" t="str">
        <f t="shared" si="4"/>
        <v/>
      </c>
    </row>
    <row r="4072" ht="12.75" customHeight="1">
      <c r="H4072" s="12">
        <v>1000.0</v>
      </c>
      <c r="K4072" s="14" t="str">
        <f t="shared" si="2"/>
        <v>#DIV/0!</v>
      </c>
      <c r="L4072" s="15" t="str">
        <f t="shared" si="3"/>
        <v>Invalid</v>
      </c>
      <c r="M4072" s="15" t="str">
        <f t="shared" si="4"/>
        <v/>
      </c>
    </row>
    <row r="4073" ht="12.75" customHeight="1">
      <c r="H4073" s="12">
        <v>1000.0</v>
      </c>
      <c r="K4073" s="14" t="str">
        <f t="shared" si="2"/>
        <v>#DIV/0!</v>
      </c>
      <c r="L4073" s="15" t="str">
        <f t="shared" si="3"/>
        <v>Invalid</v>
      </c>
      <c r="M4073" s="15" t="str">
        <f t="shared" si="4"/>
        <v/>
      </c>
    </row>
    <row r="4074" ht="12.75" customHeight="1">
      <c r="H4074" s="12">
        <v>1000.0</v>
      </c>
      <c r="K4074" s="14" t="str">
        <f t="shared" si="2"/>
        <v>#DIV/0!</v>
      </c>
      <c r="L4074" s="15" t="str">
        <f t="shared" si="3"/>
        <v>Invalid</v>
      </c>
      <c r="M4074" s="15" t="str">
        <f t="shared" si="4"/>
        <v/>
      </c>
    </row>
    <row r="4075" ht="12.75" customHeight="1">
      <c r="H4075" s="12">
        <v>1000.0</v>
      </c>
      <c r="K4075" s="14" t="str">
        <f t="shared" si="2"/>
        <v>#DIV/0!</v>
      </c>
      <c r="L4075" s="15" t="str">
        <f t="shared" si="3"/>
        <v>Invalid</v>
      </c>
      <c r="M4075" s="15" t="str">
        <f t="shared" si="4"/>
        <v/>
      </c>
    </row>
    <row r="4076" ht="12.75" customHeight="1">
      <c r="H4076" s="12">
        <v>1000.0</v>
      </c>
      <c r="K4076" s="14" t="str">
        <f t="shared" si="2"/>
        <v>#DIV/0!</v>
      </c>
      <c r="L4076" s="15" t="str">
        <f t="shared" si="3"/>
        <v>Invalid</v>
      </c>
      <c r="M4076" s="15" t="str">
        <f t="shared" si="4"/>
        <v/>
      </c>
    </row>
    <row r="4077" ht="12.75" customHeight="1">
      <c r="H4077" s="12">
        <v>1000.0</v>
      </c>
      <c r="K4077" s="14" t="str">
        <f t="shared" si="2"/>
        <v>#DIV/0!</v>
      </c>
      <c r="L4077" s="15" t="str">
        <f t="shared" si="3"/>
        <v>Invalid</v>
      </c>
      <c r="M4077" s="15" t="str">
        <f t="shared" si="4"/>
        <v/>
      </c>
    </row>
    <row r="4078" ht="12.75" customHeight="1">
      <c r="H4078" s="12">
        <v>1000.0</v>
      </c>
      <c r="K4078" s="14" t="str">
        <f t="shared" si="2"/>
        <v>#DIV/0!</v>
      </c>
      <c r="L4078" s="15" t="str">
        <f t="shared" si="3"/>
        <v>Invalid</v>
      </c>
      <c r="M4078" s="15" t="str">
        <f t="shared" si="4"/>
        <v/>
      </c>
    </row>
    <row r="4079" ht="12.75" customHeight="1">
      <c r="H4079" s="12">
        <v>1000.0</v>
      </c>
      <c r="K4079" s="14" t="str">
        <f t="shared" si="2"/>
        <v>#DIV/0!</v>
      </c>
      <c r="L4079" s="15" t="str">
        <f t="shared" si="3"/>
        <v>Invalid</v>
      </c>
      <c r="M4079" s="15" t="str">
        <f t="shared" si="4"/>
        <v/>
      </c>
    </row>
    <row r="4080" ht="12.75" customHeight="1">
      <c r="H4080" s="12">
        <v>1000.0</v>
      </c>
      <c r="K4080" s="14" t="str">
        <f t="shared" si="2"/>
        <v>#DIV/0!</v>
      </c>
      <c r="L4080" s="15" t="str">
        <f t="shared" si="3"/>
        <v>Invalid</v>
      </c>
      <c r="M4080" s="15" t="str">
        <f t="shared" si="4"/>
        <v/>
      </c>
    </row>
    <row r="4081" ht="12.75" customHeight="1">
      <c r="H4081" s="12">
        <v>1000.0</v>
      </c>
      <c r="K4081" s="14" t="str">
        <f t="shared" si="2"/>
        <v>#DIV/0!</v>
      </c>
      <c r="L4081" s="15" t="str">
        <f t="shared" si="3"/>
        <v>Invalid</v>
      </c>
      <c r="M4081" s="15" t="str">
        <f t="shared" si="4"/>
        <v/>
      </c>
    </row>
    <row r="4082" ht="12.75" customHeight="1">
      <c r="H4082" s="12">
        <v>1000.0</v>
      </c>
      <c r="K4082" s="14" t="str">
        <f t="shared" si="2"/>
        <v>#DIV/0!</v>
      </c>
      <c r="L4082" s="15" t="str">
        <f t="shared" si="3"/>
        <v>Invalid</v>
      </c>
      <c r="M4082" s="15" t="str">
        <f t="shared" si="4"/>
        <v/>
      </c>
    </row>
    <row r="4083" ht="12.75" customHeight="1">
      <c r="H4083" s="12">
        <v>1000.0</v>
      </c>
      <c r="K4083" s="14" t="str">
        <f t="shared" si="2"/>
        <v>#DIV/0!</v>
      </c>
      <c r="L4083" s="15" t="str">
        <f t="shared" si="3"/>
        <v>Invalid</v>
      </c>
      <c r="M4083" s="15" t="str">
        <f t="shared" si="4"/>
        <v/>
      </c>
    </row>
    <row r="4084" ht="12.75" customHeight="1">
      <c r="H4084" s="12">
        <v>1000.0</v>
      </c>
      <c r="K4084" s="14" t="str">
        <f t="shared" si="2"/>
        <v>#DIV/0!</v>
      </c>
      <c r="L4084" s="15" t="str">
        <f t="shared" si="3"/>
        <v>Invalid</v>
      </c>
      <c r="M4084" s="15" t="str">
        <f t="shared" si="4"/>
        <v/>
      </c>
    </row>
    <row r="4085" ht="12.75" customHeight="1">
      <c r="H4085" s="12">
        <v>1000.0</v>
      </c>
      <c r="K4085" s="14" t="str">
        <f t="shared" si="2"/>
        <v>#DIV/0!</v>
      </c>
      <c r="L4085" s="15" t="str">
        <f t="shared" si="3"/>
        <v>Invalid</v>
      </c>
      <c r="M4085" s="15" t="str">
        <f t="shared" si="4"/>
        <v/>
      </c>
    </row>
    <row r="4086" ht="12.75" customHeight="1">
      <c r="H4086" s="12">
        <v>1000.0</v>
      </c>
      <c r="K4086" s="14" t="str">
        <f t="shared" si="2"/>
        <v>#DIV/0!</v>
      </c>
      <c r="L4086" s="15" t="str">
        <f t="shared" si="3"/>
        <v>Invalid</v>
      </c>
      <c r="M4086" s="15" t="str">
        <f t="shared" si="4"/>
        <v/>
      </c>
    </row>
    <row r="4087" ht="12.75" customHeight="1">
      <c r="H4087" s="12">
        <v>1000.0</v>
      </c>
      <c r="K4087" s="14" t="str">
        <f t="shared" si="2"/>
        <v>#DIV/0!</v>
      </c>
      <c r="L4087" s="15" t="str">
        <f t="shared" si="3"/>
        <v>Invalid</v>
      </c>
      <c r="M4087" s="15" t="str">
        <f t="shared" si="4"/>
        <v/>
      </c>
    </row>
    <row r="4088" ht="12.75" customHeight="1">
      <c r="H4088" s="12">
        <v>1000.0</v>
      </c>
      <c r="K4088" s="14" t="str">
        <f t="shared" si="2"/>
        <v>#DIV/0!</v>
      </c>
      <c r="L4088" s="15" t="str">
        <f t="shared" si="3"/>
        <v>Invalid</v>
      </c>
      <c r="M4088" s="15" t="str">
        <f t="shared" si="4"/>
        <v/>
      </c>
    </row>
    <row r="4089" ht="12.75" customHeight="1">
      <c r="H4089" s="12">
        <v>1000.0</v>
      </c>
      <c r="K4089" s="14" t="str">
        <f t="shared" si="2"/>
        <v>#DIV/0!</v>
      </c>
      <c r="L4089" s="15" t="str">
        <f t="shared" si="3"/>
        <v>Invalid</v>
      </c>
      <c r="M4089" s="15" t="str">
        <f t="shared" si="4"/>
        <v/>
      </c>
    </row>
    <row r="4090" ht="12.75" customHeight="1">
      <c r="H4090" s="12">
        <v>1000.0</v>
      </c>
      <c r="K4090" s="14" t="str">
        <f t="shared" si="2"/>
        <v>#DIV/0!</v>
      </c>
      <c r="L4090" s="15" t="str">
        <f t="shared" si="3"/>
        <v>Invalid</v>
      </c>
      <c r="M4090" s="15" t="str">
        <f t="shared" si="4"/>
        <v/>
      </c>
    </row>
    <row r="4091" ht="12.75" customHeight="1">
      <c r="H4091" s="12">
        <v>1000.0</v>
      </c>
      <c r="K4091" s="14" t="str">
        <f t="shared" si="2"/>
        <v>#DIV/0!</v>
      </c>
      <c r="L4091" s="15" t="str">
        <f t="shared" si="3"/>
        <v>Invalid</v>
      </c>
      <c r="M4091" s="15" t="str">
        <f t="shared" si="4"/>
        <v/>
      </c>
    </row>
    <row r="4092" ht="12.75" customHeight="1">
      <c r="H4092" s="12">
        <v>1000.0</v>
      </c>
      <c r="K4092" s="14" t="str">
        <f t="shared" si="2"/>
        <v>#DIV/0!</v>
      </c>
      <c r="L4092" s="15" t="str">
        <f t="shared" si="3"/>
        <v>Invalid</v>
      </c>
      <c r="M4092" s="15" t="str">
        <f t="shared" si="4"/>
        <v/>
      </c>
    </row>
    <row r="4093" ht="12.75" customHeight="1">
      <c r="H4093" s="12">
        <v>1000.0</v>
      </c>
      <c r="K4093" s="14" t="str">
        <f t="shared" si="2"/>
        <v>#DIV/0!</v>
      </c>
      <c r="L4093" s="15" t="str">
        <f t="shared" si="3"/>
        <v>Invalid</v>
      </c>
      <c r="M4093" s="15" t="str">
        <f t="shared" si="4"/>
        <v/>
      </c>
    </row>
    <row r="4094" ht="12.75" customHeight="1">
      <c r="H4094" s="12">
        <v>1000.0</v>
      </c>
      <c r="K4094" s="14" t="str">
        <f t="shared" si="2"/>
        <v>#DIV/0!</v>
      </c>
      <c r="L4094" s="15" t="str">
        <f t="shared" si="3"/>
        <v>Invalid</v>
      </c>
      <c r="M4094" s="15" t="str">
        <f t="shared" si="4"/>
        <v/>
      </c>
    </row>
    <row r="4095" ht="12.75" customHeight="1">
      <c r="H4095" s="12">
        <v>1000.0</v>
      </c>
      <c r="K4095" s="14" t="str">
        <f t="shared" si="2"/>
        <v>#DIV/0!</v>
      </c>
      <c r="L4095" s="15" t="str">
        <f t="shared" si="3"/>
        <v>Invalid</v>
      </c>
      <c r="M4095" s="15" t="str">
        <f t="shared" si="4"/>
        <v/>
      </c>
    </row>
    <row r="4096" ht="12.75" customHeight="1">
      <c r="H4096" s="12">
        <v>1000.0</v>
      </c>
      <c r="K4096" s="14" t="str">
        <f t="shared" si="2"/>
        <v>#DIV/0!</v>
      </c>
      <c r="L4096" s="15" t="str">
        <f t="shared" si="3"/>
        <v>Invalid</v>
      </c>
      <c r="M4096" s="15" t="str">
        <f t="shared" si="4"/>
        <v/>
      </c>
    </row>
    <row r="4097" ht="12.75" customHeight="1">
      <c r="H4097" s="12">
        <v>1000.0</v>
      </c>
      <c r="K4097" s="14" t="str">
        <f t="shared" si="2"/>
        <v>#DIV/0!</v>
      </c>
      <c r="L4097" s="15" t="str">
        <f t="shared" si="3"/>
        <v>Invalid</v>
      </c>
      <c r="M4097" s="15" t="str">
        <f t="shared" si="4"/>
        <v/>
      </c>
    </row>
    <row r="4098" ht="12.75" customHeight="1">
      <c r="H4098" s="12">
        <v>1000.0</v>
      </c>
      <c r="K4098" s="14" t="str">
        <f t="shared" si="2"/>
        <v>#DIV/0!</v>
      </c>
      <c r="L4098" s="15" t="str">
        <f t="shared" si="3"/>
        <v>Invalid</v>
      </c>
      <c r="M4098" s="15" t="str">
        <f t="shared" si="4"/>
        <v/>
      </c>
    </row>
    <row r="4099" ht="12.75" customHeight="1">
      <c r="H4099" s="12">
        <v>1000.0</v>
      </c>
      <c r="K4099" s="14" t="str">
        <f t="shared" si="2"/>
        <v>#DIV/0!</v>
      </c>
      <c r="L4099" s="15" t="str">
        <f t="shared" si="3"/>
        <v>Invalid</v>
      </c>
      <c r="M4099" s="15" t="str">
        <f t="shared" si="4"/>
        <v/>
      </c>
    </row>
    <row r="4100" ht="12.75" customHeight="1">
      <c r="H4100" s="12">
        <v>1000.0</v>
      </c>
      <c r="K4100" s="14" t="str">
        <f t="shared" si="2"/>
        <v>#DIV/0!</v>
      </c>
      <c r="L4100" s="15" t="str">
        <f t="shared" si="3"/>
        <v>Invalid</v>
      </c>
      <c r="M4100" s="15" t="str">
        <f t="shared" si="4"/>
        <v/>
      </c>
    </row>
    <row r="4101" ht="12.75" customHeight="1">
      <c r="H4101" s="12">
        <v>1000.0</v>
      </c>
      <c r="K4101" s="14" t="str">
        <f t="shared" si="2"/>
        <v>#DIV/0!</v>
      </c>
      <c r="L4101" s="15" t="str">
        <f t="shared" si="3"/>
        <v>Invalid</v>
      </c>
      <c r="M4101" s="15" t="str">
        <f t="shared" si="4"/>
        <v/>
      </c>
    </row>
    <row r="4102" ht="12.75" customHeight="1">
      <c r="H4102" s="12">
        <v>1000.0</v>
      </c>
      <c r="K4102" s="14" t="str">
        <f t="shared" si="2"/>
        <v>#DIV/0!</v>
      </c>
      <c r="L4102" s="15" t="str">
        <f t="shared" si="3"/>
        <v>Invalid</v>
      </c>
      <c r="M4102" s="15" t="str">
        <f t="shared" si="4"/>
        <v/>
      </c>
    </row>
    <row r="4103" ht="12.75" customHeight="1">
      <c r="H4103" s="12">
        <v>1000.0</v>
      </c>
      <c r="K4103" s="14" t="str">
        <f t="shared" si="2"/>
        <v>#DIV/0!</v>
      </c>
      <c r="L4103" s="15" t="str">
        <f t="shared" si="3"/>
        <v>Invalid</v>
      </c>
      <c r="M4103" s="15" t="str">
        <f t="shared" si="4"/>
        <v/>
      </c>
    </row>
    <row r="4104" ht="12.75" customHeight="1">
      <c r="H4104" s="12">
        <v>1000.0</v>
      </c>
      <c r="K4104" s="14" t="str">
        <f t="shared" si="2"/>
        <v>#DIV/0!</v>
      </c>
      <c r="L4104" s="15" t="str">
        <f t="shared" si="3"/>
        <v>Invalid</v>
      </c>
      <c r="M4104" s="15" t="str">
        <f t="shared" si="4"/>
        <v/>
      </c>
    </row>
    <row r="4105" ht="12.75" customHeight="1">
      <c r="H4105" s="12">
        <v>1000.0</v>
      </c>
      <c r="K4105" s="14" t="str">
        <f t="shared" si="2"/>
        <v>#DIV/0!</v>
      </c>
      <c r="L4105" s="15" t="str">
        <f t="shared" si="3"/>
        <v>Invalid</v>
      </c>
      <c r="M4105" s="15" t="str">
        <f t="shared" si="4"/>
        <v/>
      </c>
    </row>
    <row r="4106" ht="12.75" customHeight="1">
      <c r="H4106" s="12">
        <v>1000.0</v>
      </c>
      <c r="K4106" s="14" t="str">
        <f t="shared" si="2"/>
        <v>#DIV/0!</v>
      </c>
      <c r="L4106" s="15" t="str">
        <f t="shared" si="3"/>
        <v>Invalid</v>
      </c>
      <c r="M4106" s="15" t="str">
        <f t="shared" si="4"/>
        <v/>
      </c>
    </row>
    <row r="4107" ht="12.75" customHeight="1">
      <c r="H4107" s="12">
        <v>1000.0</v>
      </c>
      <c r="K4107" s="14" t="str">
        <f t="shared" si="2"/>
        <v>#DIV/0!</v>
      </c>
      <c r="L4107" s="15" t="str">
        <f t="shared" si="3"/>
        <v>Invalid</v>
      </c>
      <c r="M4107" s="15" t="str">
        <f t="shared" si="4"/>
        <v/>
      </c>
    </row>
    <row r="4108" ht="12.75" customHeight="1">
      <c r="H4108" s="12">
        <v>1000.0</v>
      </c>
      <c r="K4108" s="14" t="str">
        <f t="shared" si="2"/>
        <v>#DIV/0!</v>
      </c>
      <c r="L4108" s="15" t="str">
        <f t="shared" si="3"/>
        <v>Invalid</v>
      </c>
      <c r="M4108" s="15" t="str">
        <f t="shared" si="4"/>
        <v/>
      </c>
    </row>
    <row r="4109" ht="12.75" customHeight="1">
      <c r="H4109" s="12">
        <v>1000.0</v>
      </c>
      <c r="K4109" s="14" t="str">
        <f t="shared" si="2"/>
        <v>#DIV/0!</v>
      </c>
      <c r="L4109" s="15" t="str">
        <f t="shared" si="3"/>
        <v>Invalid</v>
      </c>
      <c r="M4109" s="15" t="str">
        <f t="shared" si="4"/>
        <v/>
      </c>
    </row>
    <row r="4110" ht="12.75" customHeight="1">
      <c r="H4110" s="12">
        <v>1000.0</v>
      </c>
      <c r="K4110" s="14" t="str">
        <f t="shared" si="2"/>
        <v>#DIV/0!</v>
      </c>
      <c r="L4110" s="15" t="str">
        <f t="shared" si="3"/>
        <v>Invalid</v>
      </c>
      <c r="M4110" s="15" t="str">
        <f t="shared" si="4"/>
        <v/>
      </c>
    </row>
    <row r="4111" ht="12.75" customHeight="1">
      <c r="H4111" s="12">
        <v>1000.0</v>
      </c>
      <c r="K4111" s="14" t="str">
        <f t="shared" si="2"/>
        <v>#DIV/0!</v>
      </c>
      <c r="L4111" s="15" t="str">
        <f t="shared" si="3"/>
        <v>Invalid</v>
      </c>
      <c r="M4111" s="15" t="str">
        <f t="shared" si="4"/>
        <v/>
      </c>
    </row>
    <row r="4112" ht="12.75" customHeight="1">
      <c r="H4112" s="12">
        <v>1000.0</v>
      </c>
      <c r="K4112" s="14" t="str">
        <f t="shared" si="2"/>
        <v>#DIV/0!</v>
      </c>
      <c r="L4112" s="15" t="str">
        <f t="shared" si="3"/>
        <v>Invalid</v>
      </c>
      <c r="M4112" s="15" t="str">
        <f t="shared" si="4"/>
        <v/>
      </c>
    </row>
    <row r="4113" ht="12.75" customHeight="1">
      <c r="H4113" s="12">
        <v>1000.0</v>
      </c>
      <c r="K4113" s="14" t="str">
        <f t="shared" si="2"/>
        <v>#DIV/0!</v>
      </c>
      <c r="L4113" s="15" t="str">
        <f t="shared" si="3"/>
        <v>Invalid</v>
      </c>
      <c r="M4113" s="15" t="str">
        <f t="shared" si="4"/>
        <v/>
      </c>
    </row>
    <row r="4114" ht="12.75" customHeight="1">
      <c r="H4114" s="12">
        <v>1000.0</v>
      </c>
      <c r="K4114" s="14" t="str">
        <f t="shared" si="2"/>
        <v>#DIV/0!</v>
      </c>
      <c r="L4114" s="15" t="str">
        <f t="shared" si="3"/>
        <v>Invalid</v>
      </c>
      <c r="M4114" s="15" t="str">
        <f t="shared" si="4"/>
        <v/>
      </c>
    </row>
    <row r="4115" ht="12.75" customHeight="1">
      <c r="H4115" s="12">
        <v>1000.0</v>
      </c>
      <c r="K4115" s="14" t="str">
        <f t="shared" si="2"/>
        <v>#DIV/0!</v>
      </c>
      <c r="L4115" s="15" t="str">
        <f t="shared" si="3"/>
        <v>Invalid</v>
      </c>
      <c r="M4115" s="15" t="str">
        <f t="shared" si="4"/>
        <v/>
      </c>
    </row>
    <row r="4116" ht="12.75" customHeight="1">
      <c r="H4116" s="12">
        <v>1000.0</v>
      </c>
      <c r="K4116" s="14" t="str">
        <f t="shared" si="2"/>
        <v>#DIV/0!</v>
      </c>
      <c r="L4116" s="15" t="str">
        <f t="shared" si="3"/>
        <v>Invalid</v>
      </c>
      <c r="M4116" s="15" t="str">
        <f t="shared" si="4"/>
        <v/>
      </c>
    </row>
    <row r="4117" ht="12.75" customHeight="1">
      <c r="H4117" s="12">
        <v>1000.0</v>
      </c>
      <c r="K4117" s="14" t="str">
        <f t="shared" si="2"/>
        <v>#DIV/0!</v>
      </c>
      <c r="L4117" s="15" t="str">
        <f t="shared" si="3"/>
        <v>Invalid</v>
      </c>
      <c r="M4117" s="15" t="str">
        <f t="shared" si="4"/>
        <v/>
      </c>
    </row>
    <row r="4118" ht="12.75" customHeight="1">
      <c r="H4118" s="12">
        <v>1000.0</v>
      </c>
      <c r="K4118" s="14" t="str">
        <f t="shared" si="2"/>
        <v>#DIV/0!</v>
      </c>
      <c r="L4118" s="15" t="str">
        <f t="shared" si="3"/>
        <v>Invalid</v>
      </c>
      <c r="M4118" s="15" t="str">
        <f t="shared" si="4"/>
        <v/>
      </c>
    </row>
    <row r="4119" ht="12.75" customHeight="1">
      <c r="H4119" s="12">
        <v>1000.0</v>
      </c>
      <c r="K4119" s="14" t="str">
        <f t="shared" si="2"/>
        <v>#DIV/0!</v>
      </c>
      <c r="L4119" s="15" t="str">
        <f t="shared" si="3"/>
        <v>Invalid</v>
      </c>
      <c r="M4119" s="15" t="str">
        <f t="shared" si="4"/>
        <v/>
      </c>
    </row>
    <row r="4120" ht="12.75" customHeight="1">
      <c r="H4120" s="12">
        <v>1000.0</v>
      </c>
      <c r="K4120" s="14" t="str">
        <f t="shared" si="2"/>
        <v>#DIV/0!</v>
      </c>
      <c r="L4120" s="15" t="str">
        <f t="shared" si="3"/>
        <v>Invalid</v>
      </c>
      <c r="M4120" s="15" t="str">
        <f t="shared" si="4"/>
        <v/>
      </c>
    </row>
    <row r="4121" ht="12.75" customHeight="1">
      <c r="H4121" s="12">
        <v>1000.0</v>
      </c>
      <c r="K4121" s="14" t="str">
        <f t="shared" si="2"/>
        <v>#DIV/0!</v>
      </c>
      <c r="L4121" s="15" t="str">
        <f t="shared" si="3"/>
        <v>Invalid</v>
      </c>
      <c r="M4121" s="15" t="str">
        <f t="shared" si="4"/>
        <v/>
      </c>
    </row>
    <row r="4122" ht="12.75" customHeight="1">
      <c r="H4122" s="12">
        <v>1000.0</v>
      </c>
      <c r="K4122" s="14" t="str">
        <f t="shared" si="2"/>
        <v>#DIV/0!</v>
      </c>
      <c r="L4122" s="15" t="str">
        <f t="shared" si="3"/>
        <v>Invalid</v>
      </c>
      <c r="M4122" s="15" t="str">
        <f t="shared" si="4"/>
        <v/>
      </c>
    </row>
    <row r="4123" ht="12.75" customHeight="1">
      <c r="H4123" s="12">
        <v>1000.0</v>
      </c>
      <c r="K4123" s="14" t="str">
        <f t="shared" si="2"/>
        <v>#DIV/0!</v>
      </c>
      <c r="L4123" s="15" t="str">
        <f t="shared" si="3"/>
        <v>Invalid</v>
      </c>
      <c r="M4123" s="15" t="str">
        <f t="shared" si="4"/>
        <v/>
      </c>
    </row>
    <row r="4124" ht="12.75" customHeight="1">
      <c r="H4124" s="12">
        <v>1000.0</v>
      </c>
      <c r="K4124" s="14" t="str">
        <f t="shared" si="2"/>
        <v>#DIV/0!</v>
      </c>
      <c r="L4124" s="15" t="str">
        <f t="shared" si="3"/>
        <v>Invalid</v>
      </c>
      <c r="M4124" s="15" t="str">
        <f t="shared" si="4"/>
        <v/>
      </c>
    </row>
    <row r="4125" ht="12.75" customHeight="1">
      <c r="H4125" s="12">
        <v>1000.0</v>
      </c>
      <c r="K4125" s="14" t="str">
        <f t="shared" si="2"/>
        <v>#DIV/0!</v>
      </c>
      <c r="L4125" s="15" t="str">
        <f t="shared" si="3"/>
        <v>Invalid</v>
      </c>
      <c r="M4125" s="15" t="str">
        <f t="shared" si="4"/>
        <v/>
      </c>
    </row>
    <row r="4126" ht="12.75" customHeight="1">
      <c r="H4126" s="12">
        <v>1000.0</v>
      </c>
      <c r="K4126" s="14" t="str">
        <f t="shared" si="2"/>
        <v>#DIV/0!</v>
      </c>
      <c r="L4126" s="15" t="str">
        <f t="shared" si="3"/>
        <v>Invalid</v>
      </c>
      <c r="M4126" s="15" t="str">
        <f t="shared" si="4"/>
        <v/>
      </c>
    </row>
    <row r="4127" ht="12.75" customHeight="1">
      <c r="H4127" s="12">
        <v>1000.0</v>
      </c>
      <c r="K4127" s="14" t="str">
        <f t="shared" si="2"/>
        <v>#DIV/0!</v>
      </c>
      <c r="L4127" s="15" t="str">
        <f t="shared" si="3"/>
        <v>Invalid</v>
      </c>
      <c r="M4127" s="15" t="str">
        <f t="shared" si="4"/>
        <v/>
      </c>
    </row>
    <row r="4128" ht="12.75" customHeight="1">
      <c r="H4128" s="12">
        <v>1000.0</v>
      </c>
      <c r="K4128" s="14" t="str">
        <f t="shared" si="2"/>
        <v>#DIV/0!</v>
      </c>
      <c r="L4128" s="15" t="str">
        <f t="shared" si="3"/>
        <v>Invalid</v>
      </c>
      <c r="M4128" s="15" t="str">
        <f t="shared" si="4"/>
        <v/>
      </c>
    </row>
    <row r="4129" ht="12.75" customHeight="1">
      <c r="H4129" s="12">
        <v>1000.0</v>
      </c>
      <c r="K4129" s="14" t="str">
        <f t="shared" si="2"/>
        <v>#DIV/0!</v>
      </c>
      <c r="L4129" s="15" t="str">
        <f t="shared" si="3"/>
        <v>Invalid</v>
      </c>
      <c r="M4129" s="15" t="str">
        <f t="shared" si="4"/>
        <v/>
      </c>
    </row>
    <row r="4130" ht="12.75" customHeight="1">
      <c r="H4130" s="12">
        <v>1000.0</v>
      </c>
      <c r="K4130" s="14" t="str">
        <f t="shared" si="2"/>
        <v>#DIV/0!</v>
      </c>
      <c r="L4130" s="15" t="str">
        <f t="shared" si="3"/>
        <v>Invalid</v>
      </c>
      <c r="M4130" s="15" t="str">
        <f t="shared" si="4"/>
        <v/>
      </c>
    </row>
    <row r="4131" ht="12.75" customHeight="1">
      <c r="H4131" s="12">
        <v>1000.0</v>
      </c>
      <c r="K4131" s="14" t="str">
        <f t="shared" si="2"/>
        <v>#DIV/0!</v>
      </c>
      <c r="L4131" s="15" t="str">
        <f t="shared" si="3"/>
        <v>Invalid</v>
      </c>
      <c r="M4131" s="15" t="str">
        <f t="shared" si="4"/>
        <v/>
      </c>
    </row>
    <row r="4132" ht="12.75" customHeight="1">
      <c r="H4132" s="12">
        <v>1000.0</v>
      </c>
      <c r="K4132" s="14" t="str">
        <f t="shared" si="2"/>
        <v>#DIV/0!</v>
      </c>
      <c r="L4132" s="15" t="str">
        <f t="shared" si="3"/>
        <v>Invalid</v>
      </c>
      <c r="M4132" s="15" t="str">
        <f t="shared" si="4"/>
        <v/>
      </c>
    </row>
    <row r="4133" ht="12.75" customHeight="1">
      <c r="H4133" s="12">
        <v>1000.0</v>
      </c>
      <c r="K4133" s="14" t="str">
        <f t="shared" si="2"/>
        <v>#DIV/0!</v>
      </c>
      <c r="L4133" s="15" t="str">
        <f t="shared" si="3"/>
        <v>Invalid</v>
      </c>
      <c r="M4133" s="15" t="str">
        <f t="shared" si="4"/>
        <v/>
      </c>
    </row>
    <row r="4134" ht="12.75" customHeight="1">
      <c r="H4134" s="12">
        <v>1000.0</v>
      </c>
      <c r="K4134" s="14" t="str">
        <f t="shared" si="2"/>
        <v>#DIV/0!</v>
      </c>
      <c r="L4134" s="15" t="str">
        <f t="shared" si="3"/>
        <v>Invalid</v>
      </c>
      <c r="M4134" s="15" t="str">
        <f t="shared" si="4"/>
        <v/>
      </c>
    </row>
    <row r="4135" ht="12.75" customHeight="1">
      <c r="H4135" s="12">
        <v>1000.0</v>
      </c>
      <c r="K4135" s="14" t="str">
        <f t="shared" si="2"/>
        <v>#DIV/0!</v>
      </c>
      <c r="L4135" s="15" t="str">
        <f t="shared" si="3"/>
        <v>Invalid</v>
      </c>
      <c r="M4135" s="15" t="str">
        <f t="shared" si="4"/>
        <v/>
      </c>
    </row>
    <row r="4136" ht="12.75" customHeight="1">
      <c r="H4136" s="12">
        <v>1000.0</v>
      </c>
      <c r="K4136" s="14" t="str">
        <f t="shared" si="2"/>
        <v>#DIV/0!</v>
      </c>
      <c r="L4136" s="15" t="str">
        <f t="shared" si="3"/>
        <v>Invalid</v>
      </c>
      <c r="M4136" s="15" t="str">
        <f t="shared" si="4"/>
        <v/>
      </c>
    </row>
    <row r="4137" ht="12.75" customHeight="1">
      <c r="H4137" s="12">
        <v>1000.0</v>
      </c>
      <c r="K4137" s="14" t="str">
        <f t="shared" si="2"/>
        <v>#DIV/0!</v>
      </c>
      <c r="L4137" s="15" t="str">
        <f t="shared" si="3"/>
        <v>Invalid</v>
      </c>
      <c r="M4137" s="15" t="str">
        <f t="shared" si="4"/>
        <v/>
      </c>
    </row>
    <row r="4138" ht="12.75" customHeight="1">
      <c r="H4138" s="12">
        <v>1000.0</v>
      </c>
      <c r="K4138" s="14" t="str">
        <f t="shared" si="2"/>
        <v>#DIV/0!</v>
      </c>
      <c r="L4138" s="15" t="str">
        <f t="shared" si="3"/>
        <v>Invalid</v>
      </c>
      <c r="M4138" s="15" t="str">
        <f t="shared" si="4"/>
        <v/>
      </c>
    </row>
    <row r="4139" ht="12.75" customHeight="1">
      <c r="H4139" s="12">
        <v>1000.0</v>
      </c>
      <c r="K4139" s="14" t="str">
        <f t="shared" si="2"/>
        <v>#DIV/0!</v>
      </c>
      <c r="L4139" s="15" t="str">
        <f t="shared" si="3"/>
        <v>Invalid</v>
      </c>
      <c r="M4139" s="15" t="str">
        <f t="shared" si="4"/>
        <v/>
      </c>
    </row>
    <row r="4140" ht="12.75" customHeight="1">
      <c r="H4140" s="12">
        <v>1000.0</v>
      </c>
      <c r="K4140" s="14" t="str">
        <f t="shared" si="2"/>
        <v>#DIV/0!</v>
      </c>
      <c r="L4140" s="15" t="str">
        <f t="shared" si="3"/>
        <v>Invalid</v>
      </c>
      <c r="M4140" s="15" t="str">
        <f t="shared" si="4"/>
        <v/>
      </c>
    </row>
    <row r="4141" ht="12.75" customHeight="1">
      <c r="H4141" s="12">
        <v>1000.0</v>
      </c>
      <c r="K4141" s="14" t="str">
        <f t="shared" si="2"/>
        <v>#DIV/0!</v>
      </c>
      <c r="L4141" s="15" t="str">
        <f t="shared" si="3"/>
        <v>Invalid</v>
      </c>
      <c r="M4141" s="15" t="str">
        <f t="shared" si="4"/>
        <v/>
      </c>
    </row>
    <row r="4142" ht="12.75" customHeight="1">
      <c r="H4142" s="12">
        <v>1000.0</v>
      </c>
      <c r="K4142" s="14" t="str">
        <f t="shared" si="2"/>
        <v>#DIV/0!</v>
      </c>
      <c r="L4142" s="15" t="str">
        <f t="shared" si="3"/>
        <v>Invalid</v>
      </c>
      <c r="M4142" s="15" t="str">
        <f t="shared" si="4"/>
        <v/>
      </c>
    </row>
    <row r="4143" ht="12.75" customHeight="1">
      <c r="H4143" s="12">
        <v>1000.0</v>
      </c>
      <c r="K4143" s="14" t="str">
        <f t="shared" si="2"/>
        <v>#DIV/0!</v>
      </c>
      <c r="L4143" s="15" t="str">
        <f t="shared" si="3"/>
        <v>Invalid</v>
      </c>
      <c r="M4143" s="15" t="str">
        <f t="shared" si="4"/>
        <v/>
      </c>
    </row>
    <row r="4144" ht="12.75" customHeight="1">
      <c r="H4144" s="12">
        <v>1000.0</v>
      </c>
      <c r="K4144" s="14" t="str">
        <f t="shared" si="2"/>
        <v>#DIV/0!</v>
      </c>
      <c r="L4144" s="15" t="str">
        <f t="shared" si="3"/>
        <v>Invalid</v>
      </c>
      <c r="M4144" s="15" t="str">
        <f t="shared" si="4"/>
        <v/>
      </c>
    </row>
    <row r="4145" ht="12.75" customHeight="1">
      <c r="H4145" s="12">
        <v>1000.0</v>
      </c>
      <c r="K4145" s="14" t="str">
        <f t="shared" si="2"/>
        <v>#DIV/0!</v>
      </c>
      <c r="L4145" s="15" t="str">
        <f t="shared" si="3"/>
        <v>Invalid</v>
      </c>
      <c r="M4145" s="15" t="str">
        <f t="shared" si="4"/>
        <v/>
      </c>
    </row>
    <row r="4146" ht="12.75" customHeight="1">
      <c r="H4146" s="12">
        <v>1000.0</v>
      </c>
      <c r="K4146" s="14" t="str">
        <f t="shared" si="2"/>
        <v>#DIV/0!</v>
      </c>
      <c r="L4146" s="15" t="str">
        <f t="shared" si="3"/>
        <v>Invalid</v>
      </c>
      <c r="M4146" s="15" t="str">
        <f t="shared" si="4"/>
        <v/>
      </c>
    </row>
    <row r="4147" ht="12.75" customHeight="1">
      <c r="H4147" s="12">
        <v>1000.0</v>
      </c>
      <c r="K4147" s="14" t="str">
        <f t="shared" si="2"/>
        <v>#DIV/0!</v>
      </c>
      <c r="L4147" s="15" t="str">
        <f t="shared" si="3"/>
        <v>Invalid</v>
      </c>
      <c r="M4147" s="15" t="str">
        <f t="shared" si="4"/>
        <v/>
      </c>
    </row>
    <row r="4148" ht="12.75" customHeight="1">
      <c r="H4148" s="12">
        <v>1000.0</v>
      </c>
      <c r="K4148" s="14" t="str">
        <f t="shared" si="2"/>
        <v>#DIV/0!</v>
      </c>
      <c r="L4148" s="15" t="str">
        <f t="shared" si="3"/>
        <v>Invalid</v>
      </c>
      <c r="M4148" s="15" t="str">
        <f t="shared" si="4"/>
        <v/>
      </c>
    </row>
    <row r="4149" ht="12.75" customHeight="1">
      <c r="H4149" s="12">
        <v>1000.0</v>
      </c>
      <c r="K4149" s="14" t="str">
        <f t="shared" si="2"/>
        <v>#DIV/0!</v>
      </c>
      <c r="L4149" s="15" t="str">
        <f t="shared" si="3"/>
        <v>Invalid</v>
      </c>
      <c r="M4149" s="15" t="str">
        <f t="shared" si="4"/>
        <v/>
      </c>
    </row>
    <row r="4150" ht="12.75" customHeight="1">
      <c r="H4150" s="12">
        <v>1000.0</v>
      </c>
      <c r="K4150" s="14" t="str">
        <f t="shared" si="2"/>
        <v>#DIV/0!</v>
      </c>
      <c r="L4150" s="15" t="str">
        <f t="shared" si="3"/>
        <v>Invalid</v>
      </c>
      <c r="M4150" s="15" t="str">
        <f t="shared" si="4"/>
        <v/>
      </c>
    </row>
    <row r="4151" ht="12.75" customHeight="1">
      <c r="H4151" s="12">
        <v>1000.0</v>
      </c>
      <c r="K4151" s="14" t="str">
        <f t="shared" si="2"/>
        <v>#DIV/0!</v>
      </c>
      <c r="L4151" s="15" t="str">
        <f t="shared" si="3"/>
        <v>Invalid</v>
      </c>
      <c r="M4151" s="15" t="str">
        <f t="shared" si="4"/>
        <v/>
      </c>
    </row>
    <row r="4152" ht="12.75" customHeight="1">
      <c r="H4152" s="12">
        <v>1000.0</v>
      </c>
      <c r="K4152" s="14" t="str">
        <f t="shared" si="2"/>
        <v>#DIV/0!</v>
      </c>
      <c r="L4152" s="15" t="str">
        <f t="shared" si="3"/>
        <v>Invalid</v>
      </c>
      <c r="M4152" s="15" t="str">
        <f t="shared" si="4"/>
        <v/>
      </c>
    </row>
    <row r="4153" ht="12.75" customHeight="1">
      <c r="H4153" s="12">
        <v>1000.0</v>
      </c>
      <c r="K4153" s="14" t="str">
        <f t="shared" si="2"/>
        <v>#DIV/0!</v>
      </c>
      <c r="L4153" s="15" t="str">
        <f t="shared" si="3"/>
        <v>Invalid</v>
      </c>
      <c r="M4153" s="15" t="str">
        <f t="shared" si="4"/>
        <v/>
      </c>
    </row>
    <row r="4154" ht="12.75" customHeight="1">
      <c r="H4154" s="12">
        <v>1000.0</v>
      </c>
      <c r="K4154" s="14" t="str">
        <f t="shared" si="2"/>
        <v>#DIV/0!</v>
      </c>
      <c r="L4154" s="15" t="str">
        <f t="shared" si="3"/>
        <v>Invalid</v>
      </c>
      <c r="M4154" s="15" t="str">
        <f t="shared" si="4"/>
        <v/>
      </c>
    </row>
    <row r="4155" ht="12.75" customHeight="1">
      <c r="H4155" s="12">
        <v>1000.0</v>
      </c>
      <c r="K4155" s="14" t="str">
        <f t="shared" si="2"/>
        <v>#DIV/0!</v>
      </c>
      <c r="L4155" s="15" t="str">
        <f t="shared" si="3"/>
        <v>Invalid</v>
      </c>
      <c r="M4155" s="15" t="str">
        <f t="shared" si="4"/>
        <v/>
      </c>
    </row>
    <row r="4156" ht="12.75" customHeight="1">
      <c r="H4156" s="12">
        <v>1000.0</v>
      </c>
      <c r="K4156" s="14" t="str">
        <f t="shared" si="2"/>
        <v>#DIV/0!</v>
      </c>
      <c r="L4156" s="15" t="str">
        <f t="shared" si="3"/>
        <v>Invalid</v>
      </c>
      <c r="M4156" s="15" t="str">
        <f t="shared" si="4"/>
        <v/>
      </c>
    </row>
    <row r="4157" ht="12.75" customHeight="1">
      <c r="H4157" s="12">
        <v>1000.0</v>
      </c>
      <c r="K4157" s="14" t="str">
        <f t="shared" si="2"/>
        <v>#DIV/0!</v>
      </c>
      <c r="L4157" s="15" t="str">
        <f t="shared" si="3"/>
        <v>Invalid</v>
      </c>
      <c r="M4157" s="15" t="str">
        <f t="shared" si="4"/>
        <v/>
      </c>
    </row>
    <row r="4158" ht="12.75" customHeight="1">
      <c r="H4158" s="12">
        <v>1000.0</v>
      </c>
      <c r="K4158" s="14" t="str">
        <f t="shared" si="2"/>
        <v>#DIV/0!</v>
      </c>
      <c r="L4158" s="15" t="str">
        <f t="shared" si="3"/>
        <v>Invalid</v>
      </c>
      <c r="M4158" s="15" t="str">
        <f t="shared" si="4"/>
        <v/>
      </c>
    </row>
    <row r="4159" ht="12.75" customHeight="1">
      <c r="H4159" s="12">
        <v>1000.0</v>
      </c>
      <c r="K4159" s="14" t="str">
        <f t="shared" si="2"/>
        <v>#DIV/0!</v>
      </c>
      <c r="L4159" s="15" t="str">
        <f t="shared" si="3"/>
        <v>Invalid</v>
      </c>
      <c r="M4159" s="15" t="str">
        <f t="shared" si="4"/>
        <v/>
      </c>
    </row>
    <row r="4160" ht="12.75" customHeight="1">
      <c r="H4160" s="12">
        <v>1000.0</v>
      </c>
      <c r="K4160" s="14" t="str">
        <f t="shared" si="2"/>
        <v>#DIV/0!</v>
      </c>
      <c r="L4160" s="15" t="str">
        <f t="shared" si="3"/>
        <v>Invalid</v>
      </c>
      <c r="M4160" s="15" t="str">
        <f t="shared" si="4"/>
        <v/>
      </c>
    </row>
    <row r="4161" ht="12.75" customHeight="1">
      <c r="H4161" s="12">
        <v>1000.0</v>
      </c>
      <c r="K4161" s="14" t="str">
        <f t="shared" si="2"/>
        <v>#DIV/0!</v>
      </c>
      <c r="L4161" s="15" t="str">
        <f t="shared" si="3"/>
        <v>Invalid</v>
      </c>
      <c r="M4161" s="15" t="str">
        <f t="shared" si="4"/>
        <v/>
      </c>
    </row>
    <row r="4162" ht="12.75" customHeight="1">
      <c r="H4162" s="12">
        <v>1000.0</v>
      </c>
      <c r="K4162" s="14" t="str">
        <f t="shared" si="2"/>
        <v>#DIV/0!</v>
      </c>
      <c r="L4162" s="15" t="str">
        <f t="shared" si="3"/>
        <v>Invalid</v>
      </c>
      <c r="M4162" s="15" t="str">
        <f t="shared" si="4"/>
        <v/>
      </c>
    </row>
    <row r="4163" ht="12.75" customHeight="1">
      <c r="H4163" s="12">
        <v>1000.0</v>
      </c>
      <c r="K4163" s="14" t="str">
        <f t="shared" si="2"/>
        <v>#DIV/0!</v>
      </c>
      <c r="L4163" s="15" t="str">
        <f t="shared" si="3"/>
        <v>Invalid</v>
      </c>
      <c r="M4163" s="15" t="str">
        <f t="shared" si="4"/>
        <v/>
      </c>
    </row>
    <row r="4164" ht="12.75" customHeight="1">
      <c r="H4164" s="12">
        <v>1000.0</v>
      </c>
      <c r="K4164" s="14" t="str">
        <f t="shared" si="2"/>
        <v>#DIV/0!</v>
      </c>
      <c r="L4164" s="15" t="str">
        <f t="shared" si="3"/>
        <v>Invalid</v>
      </c>
      <c r="M4164" s="15" t="str">
        <f t="shared" si="4"/>
        <v/>
      </c>
    </row>
    <row r="4165" ht="12.75" customHeight="1">
      <c r="H4165" s="12">
        <v>1000.0</v>
      </c>
      <c r="K4165" s="14" t="str">
        <f t="shared" si="2"/>
        <v>#DIV/0!</v>
      </c>
      <c r="L4165" s="15" t="str">
        <f t="shared" si="3"/>
        <v>Invalid</v>
      </c>
      <c r="M4165" s="15" t="str">
        <f t="shared" si="4"/>
        <v/>
      </c>
    </row>
    <row r="4166" ht="12.75" customHeight="1">
      <c r="H4166" s="12">
        <v>1000.0</v>
      </c>
      <c r="K4166" s="14" t="str">
        <f t="shared" si="2"/>
        <v>#DIV/0!</v>
      </c>
      <c r="L4166" s="15" t="str">
        <f t="shared" si="3"/>
        <v>Invalid</v>
      </c>
      <c r="M4166" s="15" t="str">
        <f t="shared" si="4"/>
        <v/>
      </c>
    </row>
    <row r="4167" ht="12.75" customHeight="1">
      <c r="H4167" s="12">
        <v>1000.0</v>
      </c>
      <c r="K4167" s="14" t="str">
        <f t="shared" si="2"/>
        <v>#DIV/0!</v>
      </c>
      <c r="L4167" s="15" t="str">
        <f t="shared" si="3"/>
        <v>Invalid</v>
      </c>
      <c r="M4167" s="15" t="str">
        <f t="shared" si="4"/>
        <v/>
      </c>
    </row>
    <row r="4168" ht="12.75" customHeight="1">
      <c r="H4168" s="12">
        <v>1000.0</v>
      </c>
      <c r="K4168" s="14" t="str">
        <f t="shared" si="2"/>
        <v>#DIV/0!</v>
      </c>
      <c r="L4168" s="15" t="str">
        <f t="shared" si="3"/>
        <v>Invalid</v>
      </c>
      <c r="M4168" s="15" t="str">
        <f t="shared" si="4"/>
        <v/>
      </c>
    </row>
    <row r="4169" ht="12.75" customHeight="1">
      <c r="H4169" s="12">
        <v>1000.0</v>
      </c>
      <c r="K4169" s="14" t="str">
        <f t="shared" si="2"/>
        <v>#DIV/0!</v>
      </c>
      <c r="L4169" s="15" t="str">
        <f t="shared" si="3"/>
        <v>Invalid</v>
      </c>
      <c r="M4169" s="15" t="str">
        <f t="shared" si="4"/>
        <v/>
      </c>
    </row>
    <row r="4170" ht="12.75" customHeight="1">
      <c r="H4170" s="12">
        <v>1000.0</v>
      </c>
      <c r="K4170" s="14" t="str">
        <f t="shared" si="2"/>
        <v>#DIV/0!</v>
      </c>
      <c r="L4170" s="15" t="str">
        <f t="shared" si="3"/>
        <v>Invalid</v>
      </c>
      <c r="M4170" s="15" t="str">
        <f t="shared" si="4"/>
        <v/>
      </c>
    </row>
    <row r="4171" ht="12.75" customHeight="1">
      <c r="H4171" s="12">
        <v>1000.0</v>
      </c>
      <c r="K4171" s="14" t="str">
        <f t="shared" si="2"/>
        <v>#DIV/0!</v>
      </c>
      <c r="L4171" s="15" t="str">
        <f t="shared" si="3"/>
        <v>Invalid</v>
      </c>
      <c r="M4171" s="15" t="str">
        <f t="shared" si="4"/>
        <v/>
      </c>
    </row>
    <row r="4172" ht="12.75" customHeight="1">
      <c r="H4172" s="12">
        <v>1000.0</v>
      </c>
      <c r="K4172" s="14" t="str">
        <f t="shared" si="2"/>
        <v>#DIV/0!</v>
      </c>
      <c r="L4172" s="15" t="str">
        <f t="shared" si="3"/>
        <v>Invalid</v>
      </c>
      <c r="M4172" s="15" t="str">
        <f t="shared" si="4"/>
        <v/>
      </c>
    </row>
    <row r="4173" ht="12.75" customHeight="1">
      <c r="H4173" s="12">
        <v>1000.0</v>
      </c>
      <c r="K4173" s="14" t="str">
        <f t="shared" si="2"/>
        <v>#DIV/0!</v>
      </c>
      <c r="L4173" s="15" t="str">
        <f t="shared" si="3"/>
        <v>Invalid</v>
      </c>
      <c r="M4173" s="15" t="str">
        <f t="shared" si="4"/>
        <v/>
      </c>
    </row>
    <row r="4174" ht="12.75" customHeight="1">
      <c r="H4174" s="12">
        <v>1000.0</v>
      </c>
      <c r="K4174" s="14" t="str">
        <f t="shared" si="2"/>
        <v>#DIV/0!</v>
      </c>
      <c r="L4174" s="15" t="str">
        <f t="shared" si="3"/>
        <v>Invalid</v>
      </c>
      <c r="M4174" s="15" t="str">
        <f t="shared" si="4"/>
        <v/>
      </c>
    </row>
    <row r="4175" ht="12.75" customHeight="1">
      <c r="H4175" s="12">
        <v>1000.0</v>
      </c>
      <c r="K4175" s="14" t="str">
        <f t="shared" si="2"/>
        <v>#DIV/0!</v>
      </c>
      <c r="L4175" s="15" t="str">
        <f t="shared" si="3"/>
        <v>Invalid</v>
      </c>
      <c r="M4175" s="15" t="str">
        <f t="shared" si="4"/>
        <v/>
      </c>
    </row>
    <row r="4176" ht="12.75" customHeight="1">
      <c r="H4176" s="12">
        <v>1000.0</v>
      </c>
      <c r="K4176" s="14" t="str">
        <f t="shared" si="2"/>
        <v>#DIV/0!</v>
      </c>
      <c r="L4176" s="15" t="str">
        <f t="shared" si="3"/>
        <v>Invalid</v>
      </c>
      <c r="M4176" s="15" t="str">
        <f t="shared" si="4"/>
        <v/>
      </c>
    </row>
    <row r="4177" ht="12.75" customHeight="1">
      <c r="H4177" s="12">
        <v>1000.0</v>
      </c>
      <c r="K4177" s="14" t="str">
        <f t="shared" si="2"/>
        <v>#DIV/0!</v>
      </c>
      <c r="L4177" s="15" t="str">
        <f t="shared" si="3"/>
        <v>Invalid</v>
      </c>
      <c r="M4177" s="15" t="str">
        <f t="shared" si="4"/>
        <v/>
      </c>
    </row>
    <row r="4178" ht="12.75" customHeight="1">
      <c r="H4178" s="12">
        <v>1000.0</v>
      </c>
      <c r="K4178" s="14" t="str">
        <f t="shared" si="2"/>
        <v>#DIV/0!</v>
      </c>
      <c r="L4178" s="15" t="str">
        <f t="shared" si="3"/>
        <v>Invalid</v>
      </c>
      <c r="M4178" s="15" t="str">
        <f t="shared" si="4"/>
        <v/>
      </c>
    </row>
    <row r="4179" ht="12.75" customHeight="1">
      <c r="H4179" s="12">
        <v>1000.0</v>
      </c>
      <c r="K4179" s="14" t="str">
        <f t="shared" si="2"/>
        <v>#DIV/0!</v>
      </c>
      <c r="L4179" s="15" t="str">
        <f t="shared" si="3"/>
        <v>Invalid</v>
      </c>
      <c r="M4179" s="15" t="str">
        <f t="shared" si="4"/>
        <v/>
      </c>
    </row>
    <row r="4180" ht="12.75" customHeight="1">
      <c r="H4180" s="12">
        <v>1000.0</v>
      </c>
      <c r="K4180" s="14" t="str">
        <f t="shared" si="2"/>
        <v>#DIV/0!</v>
      </c>
      <c r="L4180" s="15" t="str">
        <f t="shared" si="3"/>
        <v>Invalid</v>
      </c>
      <c r="M4180" s="15" t="str">
        <f t="shared" si="4"/>
        <v/>
      </c>
    </row>
    <row r="4181" ht="12.75" customHeight="1">
      <c r="H4181" s="12">
        <v>1000.0</v>
      </c>
      <c r="K4181" s="14" t="str">
        <f t="shared" si="2"/>
        <v>#DIV/0!</v>
      </c>
      <c r="L4181" s="15" t="str">
        <f t="shared" si="3"/>
        <v>Invalid</v>
      </c>
      <c r="M4181" s="15" t="str">
        <f t="shared" si="4"/>
        <v/>
      </c>
    </row>
    <row r="4182" ht="12.75" customHeight="1">
      <c r="H4182" s="12">
        <v>1000.0</v>
      </c>
      <c r="K4182" s="14" t="str">
        <f t="shared" si="2"/>
        <v>#DIV/0!</v>
      </c>
      <c r="L4182" s="15" t="str">
        <f t="shared" si="3"/>
        <v>Invalid</v>
      </c>
      <c r="M4182" s="15" t="str">
        <f t="shared" si="4"/>
        <v/>
      </c>
    </row>
    <row r="4183" ht="12.75" customHeight="1">
      <c r="H4183" s="12">
        <v>1000.0</v>
      </c>
      <c r="K4183" s="14" t="str">
        <f t="shared" si="2"/>
        <v>#DIV/0!</v>
      </c>
      <c r="L4183" s="15" t="str">
        <f t="shared" si="3"/>
        <v>Invalid</v>
      </c>
      <c r="M4183" s="15" t="str">
        <f t="shared" si="4"/>
        <v/>
      </c>
    </row>
    <row r="4184" ht="12.75" customHeight="1">
      <c r="H4184" s="12">
        <v>1000.0</v>
      </c>
      <c r="K4184" s="14" t="str">
        <f t="shared" si="2"/>
        <v>#DIV/0!</v>
      </c>
      <c r="L4184" s="15" t="str">
        <f t="shared" si="3"/>
        <v>Invalid</v>
      </c>
      <c r="M4184" s="15" t="str">
        <f t="shared" si="4"/>
        <v/>
      </c>
    </row>
    <row r="4185" ht="12.75" customHeight="1">
      <c r="H4185" s="12">
        <v>1000.0</v>
      </c>
      <c r="K4185" s="14" t="str">
        <f t="shared" si="2"/>
        <v>#DIV/0!</v>
      </c>
      <c r="L4185" s="15" t="str">
        <f t="shared" si="3"/>
        <v>Invalid</v>
      </c>
      <c r="M4185" s="15" t="str">
        <f t="shared" si="4"/>
        <v/>
      </c>
    </row>
    <row r="4186" ht="12.75" customHeight="1">
      <c r="H4186" s="12">
        <v>1000.0</v>
      </c>
      <c r="K4186" s="14" t="str">
        <f t="shared" si="2"/>
        <v>#DIV/0!</v>
      </c>
      <c r="L4186" s="15" t="str">
        <f t="shared" si="3"/>
        <v>Invalid</v>
      </c>
      <c r="M4186" s="15" t="str">
        <f t="shared" si="4"/>
        <v/>
      </c>
    </row>
    <row r="4187" ht="12.75" customHeight="1">
      <c r="H4187" s="12">
        <v>1000.0</v>
      </c>
      <c r="K4187" s="14" t="str">
        <f t="shared" si="2"/>
        <v>#DIV/0!</v>
      </c>
      <c r="L4187" s="15" t="str">
        <f t="shared" si="3"/>
        <v>Invalid</v>
      </c>
      <c r="M4187" s="15" t="str">
        <f t="shared" si="4"/>
        <v/>
      </c>
    </row>
    <row r="4188" ht="12.75" customHeight="1">
      <c r="H4188" s="12">
        <v>1000.0</v>
      </c>
      <c r="K4188" s="14" t="str">
        <f t="shared" si="2"/>
        <v>#DIV/0!</v>
      </c>
      <c r="L4188" s="15" t="str">
        <f t="shared" si="3"/>
        <v>Invalid</v>
      </c>
      <c r="M4188" s="15" t="str">
        <f t="shared" si="4"/>
        <v/>
      </c>
    </row>
    <row r="4189" ht="12.75" customHeight="1">
      <c r="H4189" s="12">
        <v>1000.0</v>
      </c>
      <c r="K4189" s="14" t="str">
        <f t="shared" si="2"/>
        <v>#DIV/0!</v>
      </c>
      <c r="L4189" s="15" t="str">
        <f t="shared" si="3"/>
        <v>Invalid</v>
      </c>
      <c r="M4189" s="15" t="str">
        <f t="shared" si="4"/>
        <v/>
      </c>
    </row>
    <row r="4190" ht="12.75" customHeight="1">
      <c r="H4190" s="12">
        <v>1000.0</v>
      </c>
      <c r="K4190" s="14" t="str">
        <f t="shared" si="2"/>
        <v>#DIV/0!</v>
      </c>
      <c r="L4190" s="15" t="str">
        <f t="shared" si="3"/>
        <v>Invalid</v>
      </c>
      <c r="M4190" s="15" t="str">
        <f t="shared" si="4"/>
        <v/>
      </c>
    </row>
    <row r="4191" ht="12.75" customHeight="1">
      <c r="H4191" s="12">
        <v>1000.0</v>
      </c>
      <c r="K4191" s="14" t="str">
        <f t="shared" si="2"/>
        <v>#DIV/0!</v>
      </c>
      <c r="L4191" s="15" t="str">
        <f t="shared" si="3"/>
        <v>Invalid</v>
      </c>
      <c r="M4191" s="15" t="str">
        <f t="shared" si="4"/>
        <v/>
      </c>
    </row>
    <row r="4192" ht="12.75" customHeight="1">
      <c r="H4192" s="12">
        <v>1000.0</v>
      </c>
      <c r="K4192" s="14" t="str">
        <f t="shared" si="2"/>
        <v>#DIV/0!</v>
      </c>
      <c r="L4192" s="15" t="str">
        <f t="shared" si="3"/>
        <v>Invalid</v>
      </c>
      <c r="M4192" s="15" t="str">
        <f t="shared" si="4"/>
        <v/>
      </c>
    </row>
    <row r="4193" ht="12.75" customHeight="1">
      <c r="H4193" s="12">
        <v>1000.0</v>
      </c>
      <c r="K4193" s="14" t="str">
        <f t="shared" si="2"/>
        <v>#DIV/0!</v>
      </c>
      <c r="L4193" s="15" t="str">
        <f t="shared" si="3"/>
        <v>Invalid</v>
      </c>
      <c r="M4193" s="15" t="str">
        <f t="shared" si="4"/>
        <v/>
      </c>
    </row>
    <row r="4194" ht="12.75" customHeight="1">
      <c r="H4194" s="12">
        <v>1000.0</v>
      </c>
      <c r="K4194" s="14" t="str">
        <f t="shared" si="2"/>
        <v>#DIV/0!</v>
      </c>
      <c r="L4194" s="15" t="str">
        <f t="shared" si="3"/>
        <v>Invalid</v>
      </c>
      <c r="M4194" s="15" t="str">
        <f t="shared" si="4"/>
        <v/>
      </c>
    </row>
    <row r="4195" ht="12.75" customHeight="1">
      <c r="H4195" s="12">
        <v>1000.0</v>
      </c>
      <c r="K4195" s="14" t="str">
        <f t="shared" si="2"/>
        <v>#DIV/0!</v>
      </c>
      <c r="L4195" s="15" t="str">
        <f t="shared" si="3"/>
        <v>Invalid</v>
      </c>
      <c r="M4195" s="15" t="str">
        <f t="shared" si="4"/>
        <v/>
      </c>
    </row>
    <row r="4196" ht="12.75" customHeight="1">
      <c r="H4196" s="12">
        <v>1000.0</v>
      </c>
      <c r="K4196" s="14" t="str">
        <f t="shared" si="2"/>
        <v>#DIV/0!</v>
      </c>
      <c r="L4196" s="15" t="str">
        <f t="shared" si="3"/>
        <v>Invalid</v>
      </c>
      <c r="M4196" s="15" t="str">
        <f t="shared" si="4"/>
        <v/>
      </c>
    </row>
    <row r="4197" ht="12.75" customHeight="1">
      <c r="H4197" s="12">
        <v>1000.0</v>
      </c>
      <c r="K4197" s="14" t="str">
        <f t="shared" si="2"/>
        <v>#DIV/0!</v>
      </c>
      <c r="L4197" s="15" t="str">
        <f t="shared" si="3"/>
        <v>Invalid</v>
      </c>
      <c r="M4197" s="15" t="str">
        <f t="shared" si="4"/>
        <v/>
      </c>
    </row>
    <row r="4198" ht="12.75" customHeight="1">
      <c r="H4198" s="12">
        <v>1000.0</v>
      </c>
      <c r="K4198" s="14" t="str">
        <f t="shared" si="2"/>
        <v>#DIV/0!</v>
      </c>
      <c r="L4198" s="15" t="str">
        <f t="shared" si="3"/>
        <v>Invalid</v>
      </c>
      <c r="M4198" s="15" t="str">
        <f t="shared" si="4"/>
        <v/>
      </c>
    </row>
    <row r="4199" ht="12.75" customHeight="1">
      <c r="H4199" s="12">
        <v>1000.0</v>
      </c>
      <c r="K4199" s="14" t="str">
        <f t="shared" si="2"/>
        <v>#DIV/0!</v>
      </c>
      <c r="L4199" s="15" t="str">
        <f t="shared" si="3"/>
        <v>Invalid</v>
      </c>
      <c r="M4199" s="15" t="str">
        <f t="shared" si="4"/>
        <v/>
      </c>
    </row>
    <row r="4200" ht="12.75" customHeight="1">
      <c r="H4200" s="12">
        <v>1000.0</v>
      </c>
      <c r="K4200" s="14" t="str">
        <f t="shared" si="2"/>
        <v>#DIV/0!</v>
      </c>
      <c r="L4200" s="15" t="str">
        <f t="shared" si="3"/>
        <v>Invalid</v>
      </c>
      <c r="M4200" s="15" t="str">
        <f t="shared" si="4"/>
        <v/>
      </c>
    </row>
    <row r="4201" ht="12.75" customHeight="1">
      <c r="H4201" s="12">
        <v>1000.0</v>
      </c>
      <c r="K4201" s="14" t="str">
        <f t="shared" si="2"/>
        <v>#DIV/0!</v>
      </c>
      <c r="L4201" s="15" t="str">
        <f t="shared" si="3"/>
        <v>Invalid</v>
      </c>
      <c r="M4201" s="15" t="str">
        <f t="shared" si="4"/>
        <v/>
      </c>
    </row>
    <row r="4202" ht="12.75" customHeight="1">
      <c r="H4202" s="12">
        <v>1000.0</v>
      </c>
      <c r="K4202" s="14" t="str">
        <f t="shared" si="2"/>
        <v>#DIV/0!</v>
      </c>
      <c r="L4202" s="15" t="str">
        <f t="shared" si="3"/>
        <v>Invalid</v>
      </c>
      <c r="M4202" s="15" t="str">
        <f t="shared" si="4"/>
        <v/>
      </c>
    </row>
    <row r="4203" ht="12.75" customHeight="1">
      <c r="H4203" s="12">
        <v>1000.0</v>
      </c>
      <c r="K4203" s="14" t="str">
        <f t="shared" si="2"/>
        <v>#DIV/0!</v>
      </c>
      <c r="L4203" s="15" t="str">
        <f t="shared" si="3"/>
        <v>Invalid</v>
      </c>
      <c r="M4203" s="15" t="str">
        <f t="shared" si="4"/>
        <v/>
      </c>
    </row>
    <row r="4204" ht="12.75" customHeight="1">
      <c r="H4204" s="12">
        <v>1000.0</v>
      </c>
      <c r="K4204" s="14" t="str">
        <f t="shared" si="2"/>
        <v>#DIV/0!</v>
      </c>
      <c r="L4204" s="15" t="str">
        <f t="shared" si="3"/>
        <v>Invalid</v>
      </c>
      <c r="M4204" s="15" t="str">
        <f t="shared" si="4"/>
        <v/>
      </c>
    </row>
    <row r="4205" ht="12.75" customHeight="1">
      <c r="H4205" s="12">
        <v>1000.0</v>
      </c>
      <c r="K4205" s="14" t="str">
        <f t="shared" si="2"/>
        <v>#DIV/0!</v>
      </c>
      <c r="L4205" s="15" t="str">
        <f t="shared" si="3"/>
        <v>Invalid</v>
      </c>
      <c r="M4205" s="15" t="str">
        <f t="shared" si="4"/>
        <v/>
      </c>
    </row>
    <row r="4206" ht="12.75" customHeight="1">
      <c r="H4206" s="12">
        <v>1000.0</v>
      </c>
      <c r="K4206" s="14" t="str">
        <f t="shared" si="2"/>
        <v>#DIV/0!</v>
      </c>
      <c r="L4206" s="15" t="str">
        <f t="shared" si="3"/>
        <v>Invalid</v>
      </c>
      <c r="M4206" s="15" t="str">
        <f t="shared" si="4"/>
        <v/>
      </c>
    </row>
    <row r="4207" ht="12.75" customHeight="1">
      <c r="H4207" s="12">
        <v>1000.0</v>
      </c>
      <c r="K4207" s="14" t="str">
        <f t="shared" si="2"/>
        <v>#DIV/0!</v>
      </c>
      <c r="L4207" s="15" t="str">
        <f t="shared" si="3"/>
        <v>Invalid</v>
      </c>
      <c r="M4207" s="15" t="str">
        <f t="shared" si="4"/>
        <v/>
      </c>
    </row>
    <row r="4208" ht="12.75" customHeight="1">
      <c r="H4208" s="12">
        <v>1000.0</v>
      </c>
      <c r="K4208" s="14" t="str">
        <f t="shared" si="2"/>
        <v>#DIV/0!</v>
      </c>
      <c r="L4208" s="15" t="str">
        <f t="shared" si="3"/>
        <v>Invalid</v>
      </c>
      <c r="M4208" s="15" t="str">
        <f t="shared" si="4"/>
        <v/>
      </c>
    </row>
    <row r="4209" ht="12.75" customHeight="1">
      <c r="H4209" s="12">
        <v>1000.0</v>
      </c>
      <c r="K4209" s="14" t="str">
        <f t="shared" si="2"/>
        <v>#DIV/0!</v>
      </c>
      <c r="L4209" s="15" t="str">
        <f t="shared" si="3"/>
        <v>Invalid</v>
      </c>
      <c r="M4209" s="15" t="str">
        <f t="shared" si="4"/>
        <v/>
      </c>
    </row>
    <row r="4210" ht="12.75" customHeight="1">
      <c r="H4210" s="12">
        <v>1000.0</v>
      </c>
      <c r="K4210" s="14" t="str">
        <f t="shared" si="2"/>
        <v>#DIV/0!</v>
      </c>
      <c r="L4210" s="15" t="str">
        <f t="shared" si="3"/>
        <v>Invalid</v>
      </c>
      <c r="M4210" s="15" t="str">
        <f t="shared" si="4"/>
        <v/>
      </c>
    </row>
    <row r="4211" ht="12.75" customHeight="1">
      <c r="H4211" s="12">
        <v>1000.0</v>
      </c>
      <c r="K4211" s="14" t="str">
        <f t="shared" si="2"/>
        <v>#DIV/0!</v>
      </c>
      <c r="L4211" s="15" t="str">
        <f t="shared" si="3"/>
        <v>Invalid</v>
      </c>
      <c r="M4211" s="15" t="str">
        <f t="shared" si="4"/>
        <v/>
      </c>
    </row>
    <row r="4212" ht="12.75" customHeight="1">
      <c r="H4212" s="12">
        <v>1000.0</v>
      </c>
      <c r="K4212" s="14" t="str">
        <f t="shared" si="2"/>
        <v>#DIV/0!</v>
      </c>
      <c r="L4212" s="15" t="str">
        <f t="shared" si="3"/>
        <v>Invalid</v>
      </c>
      <c r="M4212" s="15" t="str">
        <f t="shared" si="4"/>
        <v/>
      </c>
    </row>
    <row r="4213" ht="12.75" customHeight="1">
      <c r="H4213" s="12">
        <v>1000.0</v>
      </c>
      <c r="K4213" s="14" t="str">
        <f t="shared" si="2"/>
        <v>#DIV/0!</v>
      </c>
      <c r="L4213" s="15" t="str">
        <f t="shared" si="3"/>
        <v>Invalid</v>
      </c>
      <c r="M4213" s="15" t="str">
        <f t="shared" si="4"/>
        <v/>
      </c>
    </row>
    <row r="4214" ht="12.75" customHeight="1">
      <c r="H4214" s="12">
        <v>1000.0</v>
      </c>
      <c r="K4214" s="14" t="str">
        <f t="shared" si="2"/>
        <v>#DIV/0!</v>
      </c>
      <c r="L4214" s="15" t="str">
        <f t="shared" si="3"/>
        <v>Invalid</v>
      </c>
      <c r="M4214" s="15" t="str">
        <f t="shared" si="4"/>
        <v/>
      </c>
    </row>
    <row r="4215" ht="12.75" customHeight="1">
      <c r="H4215" s="12">
        <v>1000.0</v>
      </c>
      <c r="K4215" s="14" t="str">
        <f t="shared" si="2"/>
        <v>#DIV/0!</v>
      </c>
      <c r="L4215" s="15" t="str">
        <f t="shared" si="3"/>
        <v>Invalid</v>
      </c>
      <c r="M4215" s="15" t="str">
        <f t="shared" si="4"/>
        <v/>
      </c>
    </row>
    <row r="4216" ht="12.75" customHeight="1">
      <c r="H4216" s="12">
        <v>1000.0</v>
      </c>
      <c r="K4216" s="14" t="str">
        <f t="shared" si="2"/>
        <v>#DIV/0!</v>
      </c>
      <c r="L4216" s="15" t="str">
        <f t="shared" si="3"/>
        <v>Invalid</v>
      </c>
      <c r="M4216" s="15" t="str">
        <f t="shared" si="4"/>
        <v/>
      </c>
    </row>
    <row r="4217" ht="12.75" customHeight="1">
      <c r="H4217" s="12">
        <v>1000.0</v>
      </c>
      <c r="K4217" s="14" t="str">
        <f t="shared" si="2"/>
        <v>#DIV/0!</v>
      </c>
      <c r="L4217" s="15" t="str">
        <f t="shared" si="3"/>
        <v>Invalid</v>
      </c>
      <c r="M4217" s="15" t="str">
        <f t="shared" si="4"/>
        <v/>
      </c>
    </row>
    <row r="4218" ht="12.75" customHeight="1">
      <c r="H4218" s="12">
        <v>1000.0</v>
      </c>
      <c r="K4218" s="14" t="str">
        <f t="shared" si="2"/>
        <v>#DIV/0!</v>
      </c>
      <c r="L4218" s="15" t="str">
        <f t="shared" si="3"/>
        <v>Invalid</v>
      </c>
      <c r="M4218" s="15" t="str">
        <f t="shared" si="4"/>
        <v/>
      </c>
    </row>
    <row r="4219" ht="12.75" customHeight="1">
      <c r="H4219" s="12">
        <v>1000.0</v>
      </c>
      <c r="K4219" s="14" t="str">
        <f t="shared" si="2"/>
        <v>#DIV/0!</v>
      </c>
      <c r="L4219" s="15" t="str">
        <f t="shared" si="3"/>
        <v>Invalid</v>
      </c>
      <c r="M4219" s="15" t="str">
        <f t="shared" si="4"/>
        <v/>
      </c>
    </row>
    <row r="4220" ht="12.75" customHeight="1">
      <c r="H4220" s="12">
        <v>1000.0</v>
      </c>
      <c r="K4220" s="14" t="str">
        <f t="shared" si="2"/>
        <v>#DIV/0!</v>
      </c>
      <c r="L4220" s="15" t="str">
        <f t="shared" si="3"/>
        <v>Invalid</v>
      </c>
      <c r="M4220" s="15" t="str">
        <f t="shared" si="4"/>
        <v/>
      </c>
    </row>
    <row r="4221" ht="12.75" customHeight="1">
      <c r="H4221" s="12">
        <v>1000.0</v>
      </c>
      <c r="K4221" s="14" t="str">
        <f t="shared" si="2"/>
        <v>#DIV/0!</v>
      </c>
      <c r="L4221" s="15" t="str">
        <f t="shared" si="3"/>
        <v>Invalid</v>
      </c>
      <c r="M4221" s="15" t="str">
        <f t="shared" si="4"/>
        <v/>
      </c>
    </row>
    <row r="4222" ht="12.75" customHeight="1">
      <c r="H4222" s="12">
        <v>1000.0</v>
      </c>
      <c r="K4222" s="14" t="str">
        <f t="shared" si="2"/>
        <v>#DIV/0!</v>
      </c>
      <c r="L4222" s="15" t="str">
        <f t="shared" si="3"/>
        <v>Invalid</v>
      </c>
      <c r="M4222" s="15" t="str">
        <f t="shared" si="4"/>
        <v/>
      </c>
    </row>
    <row r="4223" ht="12.75" customHeight="1">
      <c r="H4223" s="12">
        <v>1000.0</v>
      </c>
      <c r="K4223" s="14" t="str">
        <f t="shared" si="2"/>
        <v>#DIV/0!</v>
      </c>
      <c r="L4223" s="15" t="str">
        <f t="shared" si="3"/>
        <v>Invalid</v>
      </c>
      <c r="M4223" s="15" t="str">
        <f t="shared" si="4"/>
        <v/>
      </c>
    </row>
    <row r="4224" ht="12.75" customHeight="1">
      <c r="H4224" s="12">
        <v>1000.0</v>
      </c>
      <c r="K4224" s="14" t="str">
        <f t="shared" si="2"/>
        <v>#DIV/0!</v>
      </c>
      <c r="L4224" s="15" t="str">
        <f t="shared" si="3"/>
        <v>Invalid</v>
      </c>
      <c r="M4224" s="15" t="str">
        <f t="shared" si="4"/>
        <v/>
      </c>
    </row>
    <row r="4225" ht="12.75" customHeight="1">
      <c r="H4225" s="12">
        <v>1000.0</v>
      </c>
      <c r="K4225" s="14" t="str">
        <f t="shared" si="2"/>
        <v>#DIV/0!</v>
      </c>
      <c r="L4225" s="15" t="str">
        <f t="shared" si="3"/>
        <v>Invalid</v>
      </c>
      <c r="M4225" s="15" t="str">
        <f t="shared" si="4"/>
        <v/>
      </c>
    </row>
    <row r="4226" ht="12.75" customHeight="1">
      <c r="H4226" s="12">
        <v>1000.0</v>
      </c>
      <c r="K4226" s="14" t="str">
        <f t="shared" si="2"/>
        <v>#DIV/0!</v>
      </c>
      <c r="L4226" s="15" t="str">
        <f t="shared" si="3"/>
        <v>Invalid</v>
      </c>
      <c r="M4226" s="15" t="str">
        <f t="shared" si="4"/>
        <v/>
      </c>
    </row>
    <row r="4227" ht="12.75" customHeight="1">
      <c r="H4227" s="12">
        <v>1000.0</v>
      </c>
      <c r="K4227" s="14" t="str">
        <f t="shared" si="2"/>
        <v>#DIV/0!</v>
      </c>
      <c r="L4227" s="15" t="str">
        <f t="shared" si="3"/>
        <v>Invalid</v>
      </c>
      <c r="M4227" s="15" t="str">
        <f t="shared" si="4"/>
        <v/>
      </c>
    </row>
    <row r="4228" ht="12.75" customHeight="1">
      <c r="H4228" s="12">
        <v>1000.0</v>
      </c>
      <c r="K4228" s="14" t="str">
        <f t="shared" si="2"/>
        <v>#DIV/0!</v>
      </c>
      <c r="L4228" s="15" t="str">
        <f t="shared" si="3"/>
        <v>Invalid</v>
      </c>
      <c r="M4228" s="15" t="str">
        <f t="shared" si="4"/>
        <v/>
      </c>
    </row>
    <row r="4229" ht="12.75" customHeight="1">
      <c r="H4229" s="12">
        <v>1000.0</v>
      </c>
      <c r="K4229" s="14" t="str">
        <f t="shared" si="2"/>
        <v>#DIV/0!</v>
      </c>
      <c r="L4229" s="15" t="str">
        <f t="shared" si="3"/>
        <v>Invalid</v>
      </c>
      <c r="M4229" s="15" t="str">
        <f t="shared" si="4"/>
        <v/>
      </c>
    </row>
    <row r="4230" ht="12.75" customHeight="1">
      <c r="H4230" s="12">
        <v>1000.0</v>
      </c>
      <c r="K4230" s="14" t="str">
        <f t="shared" si="2"/>
        <v>#DIV/0!</v>
      </c>
      <c r="L4230" s="15" t="str">
        <f t="shared" si="3"/>
        <v>Invalid</v>
      </c>
      <c r="M4230" s="15" t="str">
        <f t="shared" si="4"/>
        <v/>
      </c>
    </row>
    <row r="4231" ht="12.75" customHeight="1">
      <c r="H4231" s="12">
        <v>1000.0</v>
      </c>
      <c r="K4231" s="14" t="str">
        <f t="shared" si="2"/>
        <v>#DIV/0!</v>
      </c>
      <c r="L4231" s="15" t="str">
        <f t="shared" si="3"/>
        <v>Invalid</v>
      </c>
      <c r="M4231" s="15" t="str">
        <f t="shared" si="4"/>
        <v/>
      </c>
    </row>
    <row r="4232" ht="12.75" customHeight="1">
      <c r="H4232" s="12">
        <v>1000.0</v>
      </c>
      <c r="K4232" s="14" t="str">
        <f t="shared" si="2"/>
        <v>#DIV/0!</v>
      </c>
      <c r="L4232" s="15" t="str">
        <f t="shared" si="3"/>
        <v>Invalid</v>
      </c>
      <c r="M4232" s="15" t="str">
        <f t="shared" si="4"/>
        <v/>
      </c>
    </row>
    <row r="4233" ht="12.75" customHeight="1">
      <c r="H4233" s="12">
        <v>1000.0</v>
      </c>
      <c r="K4233" s="14" t="str">
        <f t="shared" si="2"/>
        <v>#DIV/0!</v>
      </c>
      <c r="L4233" s="15" t="str">
        <f t="shared" si="3"/>
        <v>Invalid</v>
      </c>
      <c r="M4233" s="15" t="str">
        <f t="shared" si="4"/>
        <v/>
      </c>
    </row>
    <row r="4234" ht="12.75" customHeight="1">
      <c r="H4234" s="12">
        <v>1000.0</v>
      </c>
      <c r="K4234" s="14" t="str">
        <f t="shared" si="2"/>
        <v>#DIV/0!</v>
      </c>
      <c r="L4234" s="15" t="str">
        <f t="shared" si="3"/>
        <v>Invalid</v>
      </c>
      <c r="M4234" s="15" t="str">
        <f t="shared" si="4"/>
        <v/>
      </c>
    </row>
    <row r="4235" ht="12.75" customHeight="1">
      <c r="H4235" s="12">
        <v>1000.0</v>
      </c>
      <c r="K4235" s="14" t="str">
        <f t="shared" si="2"/>
        <v>#DIV/0!</v>
      </c>
      <c r="L4235" s="15" t="str">
        <f t="shared" si="3"/>
        <v>Invalid</v>
      </c>
      <c r="M4235" s="15" t="str">
        <f t="shared" si="4"/>
        <v/>
      </c>
    </row>
    <row r="4236" ht="12.75" customHeight="1">
      <c r="H4236" s="12">
        <v>1000.0</v>
      </c>
      <c r="K4236" s="14" t="str">
        <f t="shared" si="2"/>
        <v>#DIV/0!</v>
      </c>
      <c r="L4236" s="15" t="str">
        <f t="shared" si="3"/>
        <v>Invalid</v>
      </c>
      <c r="M4236" s="15" t="str">
        <f t="shared" si="4"/>
        <v/>
      </c>
    </row>
    <row r="4237" ht="12.75" customHeight="1">
      <c r="H4237" s="12">
        <v>1000.0</v>
      </c>
      <c r="K4237" s="14" t="str">
        <f t="shared" si="2"/>
        <v>#DIV/0!</v>
      </c>
      <c r="L4237" s="15" t="str">
        <f t="shared" si="3"/>
        <v>Invalid</v>
      </c>
      <c r="M4237" s="15" t="str">
        <f t="shared" si="4"/>
        <v/>
      </c>
    </row>
    <row r="4238" ht="12.75" customHeight="1">
      <c r="H4238" s="12">
        <v>1000.0</v>
      </c>
      <c r="K4238" s="14" t="str">
        <f t="shared" si="2"/>
        <v>#DIV/0!</v>
      </c>
      <c r="L4238" s="15" t="str">
        <f t="shared" si="3"/>
        <v>Invalid</v>
      </c>
      <c r="M4238" s="15" t="str">
        <f t="shared" si="4"/>
        <v/>
      </c>
    </row>
    <row r="4239" ht="12.75" customHeight="1">
      <c r="H4239" s="12">
        <v>1000.0</v>
      </c>
      <c r="K4239" s="14" t="str">
        <f t="shared" si="2"/>
        <v>#DIV/0!</v>
      </c>
      <c r="L4239" s="15" t="str">
        <f t="shared" si="3"/>
        <v>Invalid</v>
      </c>
      <c r="M4239" s="15" t="str">
        <f t="shared" si="4"/>
        <v/>
      </c>
    </row>
    <row r="4240" ht="12.75" customHeight="1">
      <c r="H4240" s="12">
        <v>1000.0</v>
      </c>
      <c r="K4240" s="14" t="str">
        <f t="shared" si="2"/>
        <v>#DIV/0!</v>
      </c>
      <c r="L4240" s="15" t="str">
        <f t="shared" si="3"/>
        <v>Invalid</v>
      </c>
      <c r="M4240" s="15" t="str">
        <f t="shared" si="4"/>
        <v/>
      </c>
    </row>
    <row r="4241" ht="12.75" customHeight="1">
      <c r="H4241" s="12">
        <v>1000.0</v>
      </c>
      <c r="K4241" s="14" t="str">
        <f t="shared" si="2"/>
        <v>#DIV/0!</v>
      </c>
      <c r="L4241" s="15" t="str">
        <f t="shared" si="3"/>
        <v>Invalid</v>
      </c>
      <c r="M4241" s="15" t="str">
        <f t="shared" si="4"/>
        <v/>
      </c>
    </row>
    <row r="4242" ht="12.75" customHeight="1">
      <c r="H4242" s="12">
        <v>1000.0</v>
      </c>
      <c r="K4242" s="14" t="str">
        <f t="shared" si="2"/>
        <v>#DIV/0!</v>
      </c>
      <c r="L4242" s="15" t="str">
        <f t="shared" si="3"/>
        <v>Invalid</v>
      </c>
      <c r="M4242" s="15" t="str">
        <f t="shared" si="4"/>
        <v/>
      </c>
    </row>
    <row r="4243" ht="12.75" customHeight="1">
      <c r="H4243" s="12">
        <v>1000.0</v>
      </c>
      <c r="K4243" s="14" t="str">
        <f t="shared" si="2"/>
        <v>#DIV/0!</v>
      </c>
      <c r="L4243" s="15" t="str">
        <f t="shared" si="3"/>
        <v>Invalid</v>
      </c>
      <c r="M4243" s="15" t="str">
        <f t="shared" si="4"/>
        <v/>
      </c>
    </row>
    <row r="4244" ht="12.75" customHeight="1">
      <c r="H4244" s="12">
        <v>1000.0</v>
      </c>
      <c r="K4244" s="14" t="str">
        <f t="shared" si="2"/>
        <v>#DIV/0!</v>
      </c>
      <c r="L4244" s="15" t="str">
        <f t="shared" si="3"/>
        <v>Invalid</v>
      </c>
      <c r="M4244" s="15" t="str">
        <f t="shared" si="4"/>
        <v/>
      </c>
    </row>
    <row r="4245" ht="12.75" customHeight="1">
      <c r="H4245" s="12">
        <v>1000.0</v>
      </c>
      <c r="K4245" s="14" t="str">
        <f t="shared" si="2"/>
        <v>#DIV/0!</v>
      </c>
      <c r="L4245" s="15" t="str">
        <f t="shared" si="3"/>
        <v>Invalid</v>
      </c>
      <c r="M4245" s="15" t="str">
        <f t="shared" si="4"/>
        <v/>
      </c>
    </row>
    <row r="4246" ht="12.75" customHeight="1">
      <c r="H4246" s="12">
        <v>1000.0</v>
      </c>
      <c r="K4246" s="14" t="str">
        <f t="shared" si="2"/>
        <v>#DIV/0!</v>
      </c>
      <c r="L4246" s="15" t="str">
        <f t="shared" si="3"/>
        <v>Invalid</v>
      </c>
      <c r="M4246" s="15" t="str">
        <f t="shared" si="4"/>
        <v/>
      </c>
    </row>
    <row r="4247" ht="12.75" customHeight="1">
      <c r="H4247" s="12">
        <v>1000.0</v>
      </c>
      <c r="K4247" s="14" t="str">
        <f t="shared" si="2"/>
        <v>#DIV/0!</v>
      </c>
      <c r="L4247" s="15" t="str">
        <f t="shared" si="3"/>
        <v>Invalid</v>
      </c>
      <c r="M4247" s="15" t="str">
        <f t="shared" si="4"/>
        <v/>
      </c>
    </row>
    <row r="4248" ht="12.75" customHeight="1">
      <c r="H4248" s="12">
        <v>1000.0</v>
      </c>
      <c r="K4248" s="14" t="str">
        <f t="shared" si="2"/>
        <v>#DIV/0!</v>
      </c>
      <c r="L4248" s="15" t="str">
        <f t="shared" si="3"/>
        <v>Invalid</v>
      </c>
      <c r="M4248" s="15" t="str">
        <f t="shared" si="4"/>
        <v/>
      </c>
    </row>
    <row r="4249" ht="12.75" customHeight="1">
      <c r="H4249" s="12">
        <v>1000.0</v>
      </c>
      <c r="K4249" s="14" t="str">
        <f t="shared" si="2"/>
        <v>#DIV/0!</v>
      </c>
      <c r="L4249" s="15" t="str">
        <f t="shared" si="3"/>
        <v>Invalid</v>
      </c>
      <c r="M4249" s="15" t="str">
        <f t="shared" si="4"/>
        <v/>
      </c>
    </row>
    <row r="4250" ht="12.75" customHeight="1">
      <c r="H4250" s="12">
        <v>1000.0</v>
      </c>
      <c r="K4250" s="14" t="str">
        <f t="shared" si="2"/>
        <v>#DIV/0!</v>
      </c>
      <c r="L4250" s="15" t="str">
        <f t="shared" si="3"/>
        <v>Invalid</v>
      </c>
      <c r="M4250" s="15" t="str">
        <f t="shared" si="4"/>
        <v/>
      </c>
    </row>
    <row r="4251" ht="12.75" customHeight="1">
      <c r="H4251" s="12">
        <v>1000.0</v>
      </c>
      <c r="K4251" s="14" t="str">
        <f t="shared" si="2"/>
        <v>#DIV/0!</v>
      </c>
      <c r="L4251" s="15" t="str">
        <f t="shared" si="3"/>
        <v>Invalid</v>
      </c>
      <c r="M4251" s="15" t="str">
        <f t="shared" si="4"/>
        <v/>
      </c>
    </row>
    <row r="4252" ht="12.75" customHeight="1">
      <c r="H4252" s="12">
        <v>1000.0</v>
      </c>
      <c r="K4252" s="14" t="str">
        <f t="shared" si="2"/>
        <v>#DIV/0!</v>
      </c>
      <c r="L4252" s="15" t="str">
        <f t="shared" si="3"/>
        <v>Invalid</v>
      </c>
      <c r="M4252" s="15" t="str">
        <f t="shared" si="4"/>
        <v/>
      </c>
    </row>
    <row r="4253" ht="12.75" customHeight="1">
      <c r="H4253" s="12">
        <v>1000.0</v>
      </c>
      <c r="K4253" s="14" t="str">
        <f t="shared" si="2"/>
        <v>#DIV/0!</v>
      </c>
      <c r="L4253" s="15" t="str">
        <f t="shared" si="3"/>
        <v>Invalid</v>
      </c>
      <c r="M4253" s="15" t="str">
        <f t="shared" si="4"/>
        <v/>
      </c>
    </row>
    <row r="4254" ht="12.75" customHeight="1">
      <c r="H4254" s="12">
        <v>1000.0</v>
      </c>
      <c r="K4254" s="14" t="str">
        <f t="shared" si="2"/>
        <v>#DIV/0!</v>
      </c>
      <c r="L4254" s="15" t="str">
        <f t="shared" si="3"/>
        <v>Invalid</v>
      </c>
      <c r="M4254" s="15" t="str">
        <f t="shared" si="4"/>
        <v/>
      </c>
    </row>
    <row r="4255" ht="12.75" customHeight="1">
      <c r="H4255" s="12">
        <v>1000.0</v>
      </c>
      <c r="K4255" s="14" t="str">
        <f t="shared" si="2"/>
        <v>#DIV/0!</v>
      </c>
      <c r="L4255" s="15" t="str">
        <f t="shared" si="3"/>
        <v>Invalid</v>
      </c>
      <c r="M4255" s="15" t="str">
        <f t="shared" si="4"/>
        <v/>
      </c>
    </row>
    <row r="4256" ht="12.75" customHeight="1">
      <c r="H4256" s="12">
        <v>1000.0</v>
      </c>
      <c r="K4256" s="14" t="str">
        <f t="shared" si="2"/>
        <v>#DIV/0!</v>
      </c>
      <c r="L4256" s="15" t="str">
        <f t="shared" si="3"/>
        <v>Invalid</v>
      </c>
      <c r="M4256" s="15" t="str">
        <f t="shared" si="4"/>
        <v/>
      </c>
    </row>
    <row r="4257" ht="12.75" customHeight="1">
      <c r="H4257" s="12">
        <v>1000.0</v>
      </c>
      <c r="K4257" s="14" t="str">
        <f t="shared" si="2"/>
        <v>#DIV/0!</v>
      </c>
      <c r="L4257" s="15" t="str">
        <f t="shared" si="3"/>
        <v>Invalid</v>
      </c>
      <c r="M4257" s="15" t="str">
        <f t="shared" si="4"/>
        <v/>
      </c>
    </row>
    <row r="4258" ht="12.75" customHeight="1">
      <c r="H4258" s="12">
        <v>1000.0</v>
      </c>
      <c r="K4258" s="14" t="str">
        <f t="shared" si="2"/>
        <v>#DIV/0!</v>
      </c>
      <c r="L4258" s="15" t="str">
        <f t="shared" si="3"/>
        <v>Invalid</v>
      </c>
      <c r="M4258" s="15" t="str">
        <f t="shared" si="4"/>
        <v/>
      </c>
    </row>
    <row r="4259" ht="12.75" customHeight="1">
      <c r="H4259" s="12">
        <v>1000.0</v>
      </c>
      <c r="K4259" s="14" t="str">
        <f t="shared" si="2"/>
        <v>#DIV/0!</v>
      </c>
      <c r="L4259" s="15" t="str">
        <f t="shared" si="3"/>
        <v>Invalid</v>
      </c>
      <c r="M4259" s="15" t="str">
        <f t="shared" si="4"/>
        <v/>
      </c>
    </row>
    <row r="4260" ht="12.75" customHeight="1">
      <c r="H4260" s="12">
        <v>1000.0</v>
      </c>
      <c r="K4260" s="14" t="str">
        <f t="shared" si="2"/>
        <v>#DIV/0!</v>
      </c>
      <c r="L4260" s="15" t="str">
        <f t="shared" si="3"/>
        <v>Invalid</v>
      </c>
      <c r="M4260" s="15" t="str">
        <f t="shared" si="4"/>
        <v/>
      </c>
    </row>
    <row r="4261" ht="12.75" customHeight="1">
      <c r="H4261" s="12">
        <v>1000.0</v>
      </c>
      <c r="K4261" s="14" t="str">
        <f t="shared" si="2"/>
        <v>#DIV/0!</v>
      </c>
      <c r="L4261" s="15" t="str">
        <f t="shared" si="3"/>
        <v>Invalid</v>
      </c>
      <c r="M4261" s="15" t="str">
        <f t="shared" si="4"/>
        <v/>
      </c>
    </row>
    <row r="4262" ht="12.75" customHeight="1">
      <c r="H4262" s="12">
        <v>1000.0</v>
      </c>
      <c r="K4262" s="14" t="str">
        <f t="shared" si="2"/>
        <v>#DIV/0!</v>
      </c>
      <c r="L4262" s="15" t="str">
        <f t="shared" si="3"/>
        <v>Invalid</v>
      </c>
      <c r="M4262" s="15" t="str">
        <f t="shared" si="4"/>
        <v/>
      </c>
    </row>
    <row r="4263" ht="12.75" customHeight="1">
      <c r="H4263" s="12">
        <v>1000.0</v>
      </c>
      <c r="K4263" s="14" t="str">
        <f t="shared" si="2"/>
        <v>#DIV/0!</v>
      </c>
      <c r="L4263" s="15" t="str">
        <f t="shared" si="3"/>
        <v>Invalid</v>
      </c>
      <c r="M4263" s="15" t="str">
        <f t="shared" si="4"/>
        <v/>
      </c>
    </row>
    <row r="4264" ht="12.75" customHeight="1">
      <c r="H4264" s="12">
        <v>1000.0</v>
      </c>
      <c r="K4264" s="14" t="str">
        <f t="shared" si="2"/>
        <v>#DIV/0!</v>
      </c>
      <c r="L4264" s="15" t="str">
        <f t="shared" si="3"/>
        <v>Invalid</v>
      </c>
      <c r="M4264" s="15" t="str">
        <f t="shared" si="4"/>
        <v/>
      </c>
    </row>
    <row r="4265" ht="12.75" customHeight="1">
      <c r="H4265" s="12">
        <v>1000.0</v>
      </c>
      <c r="K4265" s="14" t="str">
        <f t="shared" si="2"/>
        <v>#DIV/0!</v>
      </c>
      <c r="L4265" s="15" t="str">
        <f t="shared" si="3"/>
        <v>Invalid</v>
      </c>
      <c r="M4265" s="15" t="str">
        <f t="shared" si="4"/>
        <v/>
      </c>
    </row>
    <row r="4266" ht="12.75" customHeight="1">
      <c r="H4266" s="12">
        <v>1000.0</v>
      </c>
      <c r="K4266" s="14" t="str">
        <f t="shared" si="2"/>
        <v>#DIV/0!</v>
      </c>
      <c r="L4266" s="15" t="str">
        <f t="shared" si="3"/>
        <v>Invalid</v>
      </c>
      <c r="M4266" s="15" t="str">
        <f t="shared" si="4"/>
        <v/>
      </c>
    </row>
    <row r="4267" ht="12.75" customHeight="1">
      <c r="H4267" s="12">
        <v>1000.0</v>
      </c>
      <c r="K4267" s="14" t="str">
        <f t="shared" si="2"/>
        <v>#DIV/0!</v>
      </c>
      <c r="L4267" s="15" t="str">
        <f t="shared" si="3"/>
        <v>Invalid</v>
      </c>
      <c r="M4267" s="15" t="str">
        <f t="shared" si="4"/>
        <v/>
      </c>
    </row>
    <row r="4268" ht="12.75" customHeight="1">
      <c r="H4268" s="12">
        <v>1000.0</v>
      </c>
      <c r="K4268" s="14" t="str">
        <f t="shared" si="2"/>
        <v>#DIV/0!</v>
      </c>
      <c r="L4268" s="15" t="str">
        <f t="shared" si="3"/>
        <v>Invalid</v>
      </c>
      <c r="M4268" s="15" t="str">
        <f t="shared" si="4"/>
        <v/>
      </c>
    </row>
    <row r="4269" ht="12.75" customHeight="1">
      <c r="H4269" s="12">
        <v>1000.0</v>
      </c>
      <c r="K4269" s="14" t="str">
        <f t="shared" si="2"/>
        <v>#DIV/0!</v>
      </c>
      <c r="L4269" s="15" t="str">
        <f t="shared" si="3"/>
        <v>Invalid</v>
      </c>
      <c r="M4269" s="15" t="str">
        <f t="shared" si="4"/>
        <v/>
      </c>
    </row>
    <row r="4270" ht="12.75" customHeight="1">
      <c r="H4270" s="12">
        <v>1000.0</v>
      </c>
      <c r="K4270" s="14" t="str">
        <f t="shared" si="2"/>
        <v>#DIV/0!</v>
      </c>
      <c r="L4270" s="15" t="str">
        <f t="shared" si="3"/>
        <v>Invalid</v>
      </c>
      <c r="M4270" s="15" t="str">
        <f t="shared" si="4"/>
        <v/>
      </c>
    </row>
    <row r="4271" ht="12.75" customHeight="1">
      <c r="H4271" s="12">
        <v>1000.0</v>
      </c>
      <c r="K4271" s="14" t="str">
        <f t="shared" si="2"/>
        <v>#DIV/0!</v>
      </c>
      <c r="L4271" s="15" t="str">
        <f t="shared" si="3"/>
        <v>Invalid</v>
      </c>
      <c r="M4271" s="15" t="str">
        <f t="shared" si="4"/>
        <v/>
      </c>
    </row>
    <row r="4272" ht="12.75" customHeight="1">
      <c r="H4272" s="12">
        <v>1000.0</v>
      </c>
      <c r="K4272" s="14" t="str">
        <f t="shared" si="2"/>
        <v>#DIV/0!</v>
      </c>
      <c r="L4272" s="15" t="str">
        <f t="shared" si="3"/>
        <v>Invalid</v>
      </c>
      <c r="M4272" s="15" t="str">
        <f t="shared" si="4"/>
        <v/>
      </c>
    </row>
    <row r="4273" ht="12.75" customHeight="1">
      <c r="H4273" s="12">
        <v>1000.0</v>
      </c>
      <c r="K4273" s="14" t="str">
        <f t="shared" si="2"/>
        <v>#DIV/0!</v>
      </c>
      <c r="L4273" s="15" t="str">
        <f t="shared" si="3"/>
        <v>Invalid</v>
      </c>
      <c r="M4273" s="15" t="str">
        <f t="shared" si="4"/>
        <v/>
      </c>
    </row>
    <row r="4274" ht="12.75" customHeight="1">
      <c r="H4274" s="12">
        <v>1000.0</v>
      </c>
      <c r="K4274" s="14" t="str">
        <f t="shared" si="2"/>
        <v>#DIV/0!</v>
      </c>
      <c r="L4274" s="15" t="str">
        <f t="shared" si="3"/>
        <v>Invalid</v>
      </c>
      <c r="M4274" s="15" t="str">
        <f t="shared" si="4"/>
        <v/>
      </c>
    </row>
    <row r="4275" ht="12.75" customHeight="1">
      <c r="H4275" s="12">
        <v>1000.0</v>
      </c>
      <c r="K4275" s="14" t="str">
        <f t="shared" si="2"/>
        <v>#DIV/0!</v>
      </c>
      <c r="L4275" s="15" t="str">
        <f t="shared" si="3"/>
        <v>Invalid</v>
      </c>
      <c r="M4275" s="15" t="str">
        <f t="shared" si="4"/>
        <v/>
      </c>
    </row>
    <row r="4276" ht="12.75" customHeight="1">
      <c r="H4276" s="12">
        <v>1000.0</v>
      </c>
      <c r="K4276" s="14" t="str">
        <f t="shared" si="2"/>
        <v>#DIV/0!</v>
      </c>
      <c r="L4276" s="15" t="str">
        <f t="shared" si="3"/>
        <v>Invalid</v>
      </c>
      <c r="M4276" s="15" t="str">
        <f t="shared" si="4"/>
        <v/>
      </c>
    </row>
    <row r="4277" ht="12.75" customHeight="1">
      <c r="H4277" s="12">
        <v>1000.0</v>
      </c>
      <c r="K4277" s="14" t="str">
        <f t="shared" si="2"/>
        <v>#DIV/0!</v>
      </c>
      <c r="L4277" s="15" t="str">
        <f t="shared" si="3"/>
        <v>Invalid</v>
      </c>
      <c r="M4277" s="15" t="str">
        <f t="shared" si="4"/>
        <v/>
      </c>
    </row>
    <row r="4278" ht="12.75" customHeight="1">
      <c r="H4278" s="12">
        <v>1000.0</v>
      </c>
      <c r="K4278" s="14" t="str">
        <f t="shared" si="2"/>
        <v>#DIV/0!</v>
      </c>
      <c r="L4278" s="15" t="str">
        <f t="shared" si="3"/>
        <v>Invalid</v>
      </c>
      <c r="M4278" s="15" t="str">
        <f t="shared" si="4"/>
        <v/>
      </c>
    </row>
    <row r="4279" ht="12.75" customHeight="1">
      <c r="H4279" s="12">
        <v>1000.0</v>
      </c>
      <c r="K4279" s="14" t="str">
        <f t="shared" si="2"/>
        <v>#DIV/0!</v>
      </c>
      <c r="L4279" s="15" t="str">
        <f t="shared" si="3"/>
        <v>Invalid</v>
      </c>
      <c r="M4279" s="15" t="str">
        <f t="shared" si="4"/>
        <v/>
      </c>
    </row>
    <row r="4280" ht="12.75" customHeight="1">
      <c r="H4280" s="12">
        <v>1000.0</v>
      </c>
      <c r="K4280" s="14" t="str">
        <f t="shared" si="2"/>
        <v>#DIV/0!</v>
      </c>
      <c r="L4280" s="15" t="str">
        <f t="shared" si="3"/>
        <v>Invalid</v>
      </c>
      <c r="M4280" s="15" t="str">
        <f t="shared" si="4"/>
        <v/>
      </c>
    </row>
    <row r="4281" ht="12.75" customHeight="1">
      <c r="H4281" s="12">
        <v>1000.0</v>
      </c>
      <c r="K4281" s="14" t="str">
        <f t="shared" si="2"/>
        <v>#DIV/0!</v>
      </c>
      <c r="L4281" s="15" t="str">
        <f t="shared" si="3"/>
        <v>Invalid</v>
      </c>
      <c r="M4281" s="15" t="str">
        <f t="shared" si="4"/>
        <v/>
      </c>
    </row>
    <row r="4282" ht="12.75" customHeight="1">
      <c r="H4282" s="12">
        <v>1000.0</v>
      </c>
      <c r="K4282" s="14" t="str">
        <f t="shared" si="2"/>
        <v>#DIV/0!</v>
      </c>
      <c r="L4282" s="15" t="str">
        <f t="shared" si="3"/>
        <v>Invalid</v>
      </c>
      <c r="M4282" s="15" t="str">
        <f t="shared" si="4"/>
        <v/>
      </c>
    </row>
    <row r="4283" ht="12.75" customHeight="1">
      <c r="H4283" s="12">
        <v>1000.0</v>
      </c>
      <c r="K4283" s="14" t="str">
        <f t="shared" si="2"/>
        <v>#DIV/0!</v>
      </c>
      <c r="L4283" s="15" t="str">
        <f t="shared" si="3"/>
        <v>Invalid</v>
      </c>
      <c r="M4283" s="15" t="str">
        <f t="shared" si="4"/>
        <v/>
      </c>
    </row>
    <row r="4284" ht="12.75" customHeight="1">
      <c r="H4284" s="12">
        <v>1000.0</v>
      </c>
      <c r="K4284" s="14" t="str">
        <f t="shared" si="2"/>
        <v>#DIV/0!</v>
      </c>
      <c r="L4284" s="15" t="str">
        <f t="shared" si="3"/>
        <v>Invalid</v>
      </c>
      <c r="M4284" s="15" t="str">
        <f t="shared" si="4"/>
        <v/>
      </c>
    </row>
    <row r="4285" ht="12.75" customHeight="1">
      <c r="H4285" s="12">
        <v>1000.0</v>
      </c>
      <c r="K4285" s="14" t="str">
        <f t="shared" si="2"/>
        <v>#DIV/0!</v>
      </c>
      <c r="L4285" s="15" t="str">
        <f t="shared" si="3"/>
        <v>Invalid</v>
      </c>
      <c r="M4285" s="15" t="str">
        <f t="shared" si="4"/>
        <v/>
      </c>
    </row>
    <row r="4286" ht="12.75" customHeight="1">
      <c r="H4286" s="12">
        <v>1000.0</v>
      </c>
      <c r="K4286" s="14" t="str">
        <f t="shared" si="2"/>
        <v>#DIV/0!</v>
      </c>
      <c r="L4286" s="15" t="str">
        <f t="shared" si="3"/>
        <v>Invalid</v>
      </c>
      <c r="M4286" s="15" t="str">
        <f t="shared" si="4"/>
        <v/>
      </c>
    </row>
    <row r="4287" ht="12.75" customHeight="1">
      <c r="H4287" s="12">
        <v>1000.0</v>
      </c>
      <c r="K4287" s="14" t="str">
        <f t="shared" si="2"/>
        <v>#DIV/0!</v>
      </c>
      <c r="L4287" s="15" t="str">
        <f t="shared" si="3"/>
        <v>Invalid</v>
      </c>
      <c r="M4287" s="15" t="str">
        <f t="shared" si="4"/>
        <v/>
      </c>
    </row>
    <row r="4288" ht="12.75" customHeight="1">
      <c r="H4288" s="12">
        <v>1000.0</v>
      </c>
      <c r="K4288" s="14" t="str">
        <f t="shared" si="2"/>
        <v>#DIV/0!</v>
      </c>
      <c r="L4288" s="15" t="str">
        <f t="shared" si="3"/>
        <v>Invalid</v>
      </c>
      <c r="M4288" s="15" t="str">
        <f t="shared" si="4"/>
        <v/>
      </c>
    </row>
    <row r="4289" ht="12.75" customHeight="1">
      <c r="H4289" s="12">
        <v>1000.0</v>
      </c>
      <c r="K4289" s="14" t="str">
        <f t="shared" si="2"/>
        <v>#DIV/0!</v>
      </c>
      <c r="L4289" s="15" t="str">
        <f t="shared" si="3"/>
        <v>Invalid</v>
      </c>
      <c r="M4289" s="15" t="str">
        <f t="shared" si="4"/>
        <v/>
      </c>
    </row>
    <row r="4290" ht="12.75" customHeight="1">
      <c r="H4290" s="12">
        <v>1000.0</v>
      </c>
      <c r="K4290" s="14" t="str">
        <f t="shared" si="2"/>
        <v>#DIV/0!</v>
      </c>
      <c r="L4290" s="15" t="str">
        <f t="shared" si="3"/>
        <v>Invalid</v>
      </c>
      <c r="M4290" s="15" t="str">
        <f t="shared" si="4"/>
        <v/>
      </c>
    </row>
    <row r="4291" ht="12.75" customHeight="1">
      <c r="H4291" s="12">
        <v>1000.0</v>
      </c>
      <c r="K4291" s="14" t="str">
        <f t="shared" si="2"/>
        <v>#DIV/0!</v>
      </c>
      <c r="L4291" s="15" t="str">
        <f t="shared" si="3"/>
        <v>Invalid</v>
      </c>
      <c r="M4291" s="15" t="str">
        <f t="shared" si="4"/>
        <v/>
      </c>
    </row>
    <row r="4292" ht="12.75" customHeight="1">
      <c r="H4292" s="12">
        <v>1000.0</v>
      </c>
      <c r="K4292" s="14" t="str">
        <f t="shared" si="2"/>
        <v>#DIV/0!</v>
      </c>
      <c r="L4292" s="15" t="str">
        <f t="shared" si="3"/>
        <v>Invalid</v>
      </c>
      <c r="M4292" s="15" t="str">
        <f t="shared" si="4"/>
        <v/>
      </c>
    </row>
    <row r="4293" ht="12.75" customHeight="1">
      <c r="H4293" s="12">
        <v>1000.0</v>
      </c>
      <c r="K4293" s="14" t="str">
        <f t="shared" si="2"/>
        <v>#DIV/0!</v>
      </c>
      <c r="L4293" s="15" t="str">
        <f t="shared" si="3"/>
        <v>Invalid</v>
      </c>
      <c r="M4293" s="15" t="str">
        <f t="shared" si="4"/>
        <v/>
      </c>
    </row>
    <row r="4294" ht="12.75" customHeight="1">
      <c r="H4294" s="12">
        <v>1000.0</v>
      </c>
      <c r="K4294" s="14" t="str">
        <f t="shared" si="2"/>
        <v>#DIV/0!</v>
      </c>
      <c r="L4294" s="15" t="str">
        <f t="shared" si="3"/>
        <v>Invalid</v>
      </c>
      <c r="M4294" s="15" t="str">
        <f t="shared" si="4"/>
        <v/>
      </c>
    </row>
    <row r="4295" ht="12.75" customHeight="1">
      <c r="H4295" s="12">
        <v>1000.0</v>
      </c>
      <c r="K4295" s="14" t="str">
        <f t="shared" si="2"/>
        <v>#DIV/0!</v>
      </c>
      <c r="L4295" s="15" t="str">
        <f t="shared" si="3"/>
        <v>Invalid</v>
      </c>
      <c r="M4295" s="15" t="str">
        <f t="shared" si="4"/>
        <v/>
      </c>
    </row>
    <row r="4296" ht="12.75" customHeight="1">
      <c r="H4296" s="12">
        <v>1000.0</v>
      </c>
      <c r="K4296" s="14" t="str">
        <f t="shared" si="2"/>
        <v>#DIV/0!</v>
      </c>
      <c r="L4296" s="15" t="str">
        <f t="shared" si="3"/>
        <v>Invalid</v>
      </c>
      <c r="M4296" s="15" t="str">
        <f t="shared" si="4"/>
        <v/>
      </c>
    </row>
    <row r="4297" ht="12.75" customHeight="1">
      <c r="H4297" s="12">
        <v>1000.0</v>
      </c>
      <c r="K4297" s="14" t="str">
        <f t="shared" si="2"/>
        <v>#DIV/0!</v>
      </c>
      <c r="L4297" s="15" t="str">
        <f t="shared" si="3"/>
        <v>Invalid</v>
      </c>
      <c r="M4297" s="15" t="str">
        <f t="shared" si="4"/>
        <v/>
      </c>
    </row>
    <row r="4298" ht="12.75" customHeight="1">
      <c r="H4298" s="12">
        <v>1000.0</v>
      </c>
      <c r="K4298" s="14" t="str">
        <f t="shared" si="2"/>
        <v>#DIV/0!</v>
      </c>
      <c r="L4298" s="15" t="str">
        <f t="shared" si="3"/>
        <v>Invalid</v>
      </c>
      <c r="M4298" s="15" t="str">
        <f t="shared" si="4"/>
        <v/>
      </c>
    </row>
    <row r="4299" ht="12.75" customHeight="1">
      <c r="H4299" s="12">
        <v>1000.0</v>
      </c>
      <c r="K4299" s="14" t="str">
        <f t="shared" si="2"/>
        <v>#DIV/0!</v>
      </c>
      <c r="L4299" s="15" t="str">
        <f t="shared" si="3"/>
        <v>Invalid</v>
      </c>
      <c r="M4299" s="15" t="str">
        <f t="shared" si="4"/>
        <v/>
      </c>
    </row>
    <row r="4300" ht="12.75" customHeight="1">
      <c r="H4300" s="12">
        <v>1000.0</v>
      </c>
      <c r="K4300" s="14" t="str">
        <f t="shared" si="2"/>
        <v>#DIV/0!</v>
      </c>
      <c r="L4300" s="15" t="str">
        <f t="shared" si="3"/>
        <v>Invalid</v>
      </c>
      <c r="M4300" s="15" t="str">
        <f t="shared" si="4"/>
        <v/>
      </c>
    </row>
    <row r="4301" ht="12.75" customHeight="1">
      <c r="H4301" s="12">
        <v>1000.0</v>
      </c>
      <c r="K4301" s="14" t="str">
        <f t="shared" si="2"/>
        <v>#DIV/0!</v>
      </c>
      <c r="L4301" s="15" t="str">
        <f t="shared" si="3"/>
        <v>Invalid</v>
      </c>
      <c r="M4301" s="15" t="str">
        <f t="shared" si="4"/>
        <v/>
      </c>
    </row>
    <row r="4302" ht="12.75" customHeight="1">
      <c r="H4302" s="12">
        <v>1000.0</v>
      </c>
      <c r="K4302" s="14" t="str">
        <f t="shared" si="2"/>
        <v>#DIV/0!</v>
      </c>
      <c r="L4302" s="15" t="str">
        <f t="shared" si="3"/>
        <v>Invalid</v>
      </c>
      <c r="M4302" s="15" t="str">
        <f t="shared" si="4"/>
        <v/>
      </c>
    </row>
    <row r="4303" ht="12.75" customHeight="1">
      <c r="H4303" s="12">
        <v>1000.0</v>
      </c>
      <c r="K4303" s="14" t="str">
        <f t="shared" si="2"/>
        <v>#DIV/0!</v>
      </c>
      <c r="L4303" s="15" t="str">
        <f t="shared" si="3"/>
        <v>Invalid</v>
      </c>
      <c r="M4303" s="15" t="str">
        <f t="shared" si="4"/>
        <v/>
      </c>
    </row>
    <row r="4304" ht="12.75" customHeight="1">
      <c r="H4304" s="12">
        <v>1000.0</v>
      </c>
      <c r="K4304" s="14" t="str">
        <f t="shared" si="2"/>
        <v>#DIV/0!</v>
      </c>
      <c r="L4304" s="15" t="str">
        <f t="shared" si="3"/>
        <v>Invalid</v>
      </c>
      <c r="M4304" s="15" t="str">
        <f t="shared" si="4"/>
        <v/>
      </c>
    </row>
    <row r="4305" ht="12.75" customHeight="1">
      <c r="H4305" s="12">
        <v>1000.0</v>
      </c>
      <c r="K4305" s="14" t="str">
        <f t="shared" si="2"/>
        <v>#DIV/0!</v>
      </c>
      <c r="L4305" s="15" t="str">
        <f t="shared" si="3"/>
        <v>Invalid</v>
      </c>
      <c r="M4305" s="15" t="str">
        <f t="shared" si="4"/>
        <v/>
      </c>
    </row>
    <row r="4306" ht="12.75" customHeight="1">
      <c r="H4306" s="12">
        <v>1000.0</v>
      </c>
      <c r="K4306" s="14" t="str">
        <f t="shared" si="2"/>
        <v>#DIV/0!</v>
      </c>
      <c r="L4306" s="15" t="str">
        <f t="shared" si="3"/>
        <v>Invalid</v>
      </c>
      <c r="M4306" s="15" t="str">
        <f t="shared" si="4"/>
        <v/>
      </c>
    </row>
    <row r="4307" ht="12.75" customHeight="1">
      <c r="H4307" s="12">
        <v>1000.0</v>
      </c>
      <c r="K4307" s="14" t="str">
        <f t="shared" si="2"/>
        <v>#DIV/0!</v>
      </c>
      <c r="L4307" s="15" t="str">
        <f t="shared" si="3"/>
        <v>Invalid</v>
      </c>
      <c r="M4307" s="15" t="str">
        <f t="shared" si="4"/>
        <v/>
      </c>
    </row>
    <row r="4308" ht="12.75" customHeight="1">
      <c r="H4308" s="12">
        <v>1000.0</v>
      </c>
      <c r="K4308" s="14" t="str">
        <f t="shared" si="2"/>
        <v>#DIV/0!</v>
      </c>
      <c r="L4308" s="15" t="str">
        <f t="shared" si="3"/>
        <v>Invalid</v>
      </c>
      <c r="M4308" s="15" t="str">
        <f t="shared" si="4"/>
        <v/>
      </c>
    </row>
    <row r="4309" ht="12.75" customHeight="1">
      <c r="H4309" s="12">
        <v>1000.0</v>
      </c>
      <c r="K4309" s="14" t="str">
        <f t="shared" si="2"/>
        <v>#DIV/0!</v>
      </c>
      <c r="L4309" s="15" t="str">
        <f t="shared" si="3"/>
        <v>Invalid</v>
      </c>
      <c r="M4309" s="15" t="str">
        <f t="shared" si="4"/>
        <v/>
      </c>
    </row>
    <row r="4310" ht="12.75" customHeight="1">
      <c r="H4310" s="12">
        <v>1000.0</v>
      </c>
      <c r="K4310" s="14" t="str">
        <f t="shared" si="2"/>
        <v>#DIV/0!</v>
      </c>
      <c r="L4310" s="15" t="str">
        <f t="shared" si="3"/>
        <v>Invalid</v>
      </c>
      <c r="M4310" s="15" t="str">
        <f t="shared" si="4"/>
        <v/>
      </c>
    </row>
    <row r="4311" ht="12.75" customHeight="1">
      <c r="H4311" s="12">
        <v>1000.0</v>
      </c>
      <c r="K4311" s="14" t="str">
        <f t="shared" si="2"/>
        <v>#DIV/0!</v>
      </c>
      <c r="L4311" s="15" t="str">
        <f t="shared" si="3"/>
        <v>Invalid</v>
      </c>
      <c r="M4311" s="15" t="str">
        <f t="shared" si="4"/>
        <v/>
      </c>
    </row>
    <row r="4312" ht="12.75" customHeight="1">
      <c r="H4312" s="12">
        <v>1000.0</v>
      </c>
      <c r="K4312" s="14" t="str">
        <f t="shared" si="2"/>
        <v>#DIV/0!</v>
      </c>
      <c r="L4312" s="15" t="str">
        <f t="shared" si="3"/>
        <v>Invalid</v>
      </c>
      <c r="M4312" s="15" t="str">
        <f t="shared" si="4"/>
        <v/>
      </c>
    </row>
    <row r="4313" ht="12.75" customHeight="1">
      <c r="H4313" s="12">
        <v>1000.0</v>
      </c>
      <c r="K4313" s="14" t="str">
        <f t="shared" si="2"/>
        <v>#DIV/0!</v>
      </c>
      <c r="L4313" s="15" t="str">
        <f t="shared" si="3"/>
        <v>Invalid</v>
      </c>
      <c r="M4313" s="15" t="str">
        <f t="shared" si="4"/>
        <v/>
      </c>
    </row>
    <row r="4314" ht="12.75" customHeight="1">
      <c r="H4314" s="12">
        <v>1000.0</v>
      </c>
      <c r="K4314" s="14" t="str">
        <f t="shared" si="2"/>
        <v>#DIV/0!</v>
      </c>
      <c r="L4314" s="15" t="str">
        <f t="shared" si="3"/>
        <v>Invalid</v>
      </c>
      <c r="M4314" s="15" t="str">
        <f t="shared" si="4"/>
        <v/>
      </c>
    </row>
    <row r="4315" ht="12.75" customHeight="1">
      <c r="H4315" s="12">
        <v>1000.0</v>
      </c>
      <c r="K4315" s="14" t="str">
        <f t="shared" si="2"/>
        <v>#DIV/0!</v>
      </c>
      <c r="L4315" s="15" t="str">
        <f t="shared" si="3"/>
        <v>Invalid</v>
      </c>
      <c r="M4315" s="15" t="str">
        <f t="shared" si="4"/>
        <v/>
      </c>
    </row>
    <row r="4316" ht="12.75" customHeight="1">
      <c r="H4316" s="12">
        <v>1000.0</v>
      </c>
      <c r="K4316" s="14" t="str">
        <f t="shared" si="2"/>
        <v>#DIV/0!</v>
      </c>
      <c r="L4316" s="15" t="str">
        <f t="shared" si="3"/>
        <v>Invalid</v>
      </c>
      <c r="M4316" s="15" t="str">
        <f t="shared" si="4"/>
        <v/>
      </c>
    </row>
    <row r="4317" ht="12.75" customHeight="1">
      <c r="H4317" s="12">
        <v>1000.0</v>
      </c>
      <c r="K4317" s="14" t="str">
        <f t="shared" si="2"/>
        <v>#DIV/0!</v>
      </c>
      <c r="L4317" s="15" t="str">
        <f t="shared" si="3"/>
        <v>Invalid</v>
      </c>
      <c r="M4317" s="15" t="str">
        <f t="shared" si="4"/>
        <v/>
      </c>
    </row>
    <row r="4318" ht="12.75" customHeight="1">
      <c r="H4318" s="12">
        <v>1000.0</v>
      </c>
      <c r="K4318" s="14" t="str">
        <f t="shared" si="2"/>
        <v>#DIV/0!</v>
      </c>
      <c r="L4318" s="15" t="str">
        <f t="shared" si="3"/>
        <v>Invalid</v>
      </c>
      <c r="M4318" s="15" t="str">
        <f t="shared" si="4"/>
        <v/>
      </c>
    </row>
    <row r="4319" ht="12.75" customHeight="1">
      <c r="H4319" s="12">
        <v>1000.0</v>
      </c>
      <c r="K4319" s="14" t="str">
        <f t="shared" si="2"/>
        <v>#DIV/0!</v>
      </c>
      <c r="L4319" s="15" t="str">
        <f t="shared" si="3"/>
        <v>Invalid</v>
      </c>
      <c r="M4319" s="15" t="str">
        <f t="shared" si="4"/>
        <v/>
      </c>
    </row>
    <row r="4320" ht="12.75" customHeight="1">
      <c r="H4320" s="12">
        <v>1000.0</v>
      </c>
      <c r="K4320" s="14" t="str">
        <f t="shared" si="2"/>
        <v>#DIV/0!</v>
      </c>
      <c r="L4320" s="15" t="str">
        <f t="shared" si="3"/>
        <v>Invalid</v>
      </c>
      <c r="M4320" s="15" t="str">
        <f t="shared" si="4"/>
        <v/>
      </c>
    </row>
    <row r="4321" ht="12.75" customHeight="1">
      <c r="H4321" s="12">
        <v>1000.0</v>
      </c>
      <c r="K4321" s="14" t="str">
        <f t="shared" si="2"/>
        <v>#DIV/0!</v>
      </c>
      <c r="L4321" s="15" t="str">
        <f t="shared" si="3"/>
        <v>Invalid</v>
      </c>
      <c r="M4321" s="15" t="str">
        <f t="shared" si="4"/>
        <v/>
      </c>
    </row>
    <row r="4322" ht="12.75" customHeight="1">
      <c r="H4322" s="12">
        <v>1000.0</v>
      </c>
      <c r="K4322" s="14" t="str">
        <f t="shared" si="2"/>
        <v>#DIV/0!</v>
      </c>
      <c r="L4322" s="15" t="str">
        <f t="shared" si="3"/>
        <v>Invalid</v>
      </c>
      <c r="M4322" s="15" t="str">
        <f t="shared" si="4"/>
        <v/>
      </c>
    </row>
    <row r="4323" ht="12.75" customHeight="1">
      <c r="H4323" s="12">
        <v>1000.0</v>
      </c>
      <c r="K4323" s="14" t="str">
        <f t="shared" si="2"/>
        <v>#DIV/0!</v>
      </c>
      <c r="L4323" s="15" t="str">
        <f t="shared" si="3"/>
        <v>Invalid</v>
      </c>
      <c r="M4323" s="15" t="str">
        <f t="shared" si="4"/>
        <v/>
      </c>
    </row>
    <row r="4324" ht="12.75" customHeight="1">
      <c r="H4324" s="12">
        <v>1000.0</v>
      </c>
      <c r="K4324" s="14" t="str">
        <f t="shared" si="2"/>
        <v>#DIV/0!</v>
      </c>
      <c r="L4324" s="15" t="str">
        <f t="shared" si="3"/>
        <v>Invalid</v>
      </c>
      <c r="M4324" s="15" t="str">
        <f t="shared" si="4"/>
        <v/>
      </c>
    </row>
    <row r="4325" ht="12.75" customHeight="1">
      <c r="H4325" s="12">
        <v>1000.0</v>
      </c>
      <c r="K4325" s="14" t="str">
        <f t="shared" si="2"/>
        <v>#DIV/0!</v>
      </c>
      <c r="L4325" s="15" t="str">
        <f t="shared" si="3"/>
        <v>Invalid</v>
      </c>
      <c r="M4325" s="15" t="str">
        <f t="shared" si="4"/>
        <v/>
      </c>
    </row>
    <row r="4326" ht="12.75" customHeight="1">
      <c r="H4326" s="12">
        <v>1000.0</v>
      </c>
      <c r="K4326" s="14" t="str">
        <f t="shared" si="2"/>
        <v>#DIV/0!</v>
      </c>
      <c r="L4326" s="15" t="str">
        <f t="shared" si="3"/>
        <v>Invalid</v>
      </c>
      <c r="M4326" s="15" t="str">
        <f t="shared" si="4"/>
        <v/>
      </c>
    </row>
    <row r="4327" ht="12.75" customHeight="1">
      <c r="H4327" s="12">
        <v>1000.0</v>
      </c>
      <c r="K4327" s="14" t="str">
        <f t="shared" si="2"/>
        <v>#DIV/0!</v>
      </c>
      <c r="L4327" s="15" t="str">
        <f t="shared" si="3"/>
        <v>Invalid</v>
      </c>
      <c r="M4327" s="15" t="str">
        <f t="shared" si="4"/>
        <v/>
      </c>
    </row>
    <row r="4328" ht="12.75" customHeight="1">
      <c r="H4328" s="12">
        <v>1000.0</v>
      </c>
      <c r="K4328" s="14" t="str">
        <f t="shared" si="2"/>
        <v>#DIV/0!</v>
      </c>
      <c r="L4328" s="15" t="str">
        <f t="shared" si="3"/>
        <v>Invalid</v>
      </c>
      <c r="M4328" s="15" t="str">
        <f t="shared" si="4"/>
        <v/>
      </c>
    </row>
    <row r="4329" ht="12.75" customHeight="1">
      <c r="H4329" s="12">
        <v>1000.0</v>
      </c>
      <c r="K4329" s="14" t="str">
        <f t="shared" si="2"/>
        <v>#DIV/0!</v>
      </c>
      <c r="L4329" s="15" t="str">
        <f t="shared" si="3"/>
        <v>Invalid</v>
      </c>
      <c r="M4329" s="15" t="str">
        <f t="shared" si="4"/>
        <v/>
      </c>
    </row>
    <row r="4330" ht="12.75" customHeight="1">
      <c r="H4330" s="12">
        <v>1000.0</v>
      </c>
      <c r="K4330" s="14" t="str">
        <f t="shared" si="2"/>
        <v>#DIV/0!</v>
      </c>
      <c r="L4330" s="15" t="str">
        <f t="shared" si="3"/>
        <v>Invalid</v>
      </c>
      <c r="M4330" s="15" t="str">
        <f t="shared" si="4"/>
        <v/>
      </c>
    </row>
    <row r="4331" ht="12.75" customHeight="1">
      <c r="H4331" s="12">
        <v>1000.0</v>
      </c>
      <c r="K4331" s="14" t="str">
        <f t="shared" si="2"/>
        <v>#DIV/0!</v>
      </c>
      <c r="L4331" s="15" t="str">
        <f t="shared" si="3"/>
        <v>Invalid</v>
      </c>
      <c r="M4331" s="15" t="str">
        <f t="shared" si="4"/>
        <v/>
      </c>
    </row>
    <row r="4332" ht="12.75" customHeight="1">
      <c r="H4332" s="12">
        <v>1000.0</v>
      </c>
      <c r="K4332" s="14" t="str">
        <f t="shared" si="2"/>
        <v>#DIV/0!</v>
      </c>
      <c r="L4332" s="15" t="str">
        <f t="shared" si="3"/>
        <v>Invalid</v>
      </c>
      <c r="M4332" s="15" t="str">
        <f t="shared" si="4"/>
        <v/>
      </c>
    </row>
    <row r="4333" ht="12.75" customHeight="1">
      <c r="H4333" s="12">
        <v>1000.0</v>
      </c>
      <c r="K4333" s="14" t="str">
        <f t="shared" si="2"/>
        <v>#DIV/0!</v>
      </c>
      <c r="L4333" s="15" t="str">
        <f t="shared" si="3"/>
        <v>Invalid</v>
      </c>
      <c r="M4333" s="15" t="str">
        <f t="shared" si="4"/>
        <v/>
      </c>
    </row>
    <row r="4334" ht="12.75" customHeight="1">
      <c r="H4334" s="12">
        <v>1000.0</v>
      </c>
      <c r="K4334" s="14" t="str">
        <f t="shared" si="2"/>
        <v>#DIV/0!</v>
      </c>
      <c r="L4334" s="15" t="str">
        <f t="shared" si="3"/>
        <v>Invalid</v>
      </c>
      <c r="M4334" s="15" t="str">
        <f t="shared" si="4"/>
        <v/>
      </c>
    </row>
    <row r="4335" ht="12.75" customHeight="1">
      <c r="H4335" s="12">
        <v>1000.0</v>
      </c>
      <c r="K4335" s="14" t="str">
        <f t="shared" si="2"/>
        <v>#DIV/0!</v>
      </c>
      <c r="L4335" s="15" t="str">
        <f t="shared" si="3"/>
        <v>Invalid</v>
      </c>
      <c r="M4335" s="15" t="str">
        <f t="shared" si="4"/>
        <v/>
      </c>
    </row>
    <row r="4336" ht="12.75" customHeight="1">
      <c r="H4336" s="12">
        <v>1000.0</v>
      </c>
      <c r="K4336" s="14" t="str">
        <f t="shared" si="2"/>
        <v>#DIV/0!</v>
      </c>
      <c r="L4336" s="15" t="str">
        <f t="shared" si="3"/>
        <v>Invalid</v>
      </c>
      <c r="M4336" s="15" t="str">
        <f t="shared" si="4"/>
        <v/>
      </c>
    </row>
    <row r="4337" ht="12.75" customHeight="1">
      <c r="H4337" s="12">
        <v>1000.0</v>
      </c>
      <c r="K4337" s="14" t="str">
        <f t="shared" si="2"/>
        <v>#DIV/0!</v>
      </c>
      <c r="L4337" s="15" t="str">
        <f t="shared" si="3"/>
        <v>Invalid</v>
      </c>
      <c r="M4337" s="15" t="str">
        <f t="shared" si="4"/>
        <v/>
      </c>
    </row>
    <row r="4338" ht="12.75" customHeight="1">
      <c r="H4338" s="12">
        <v>1000.0</v>
      </c>
      <c r="K4338" s="14" t="str">
        <f t="shared" si="2"/>
        <v>#DIV/0!</v>
      </c>
      <c r="L4338" s="15" t="str">
        <f t="shared" si="3"/>
        <v>Invalid</v>
      </c>
      <c r="M4338" s="15" t="str">
        <f t="shared" si="4"/>
        <v/>
      </c>
    </row>
    <row r="4339" ht="12.75" customHeight="1">
      <c r="H4339" s="12">
        <v>1000.0</v>
      </c>
      <c r="K4339" s="14" t="str">
        <f t="shared" si="2"/>
        <v>#DIV/0!</v>
      </c>
      <c r="L4339" s="15" t="str">
        <f t="shared" si="3"/>
        <v>Invalid</v>
      </c>
      <c r="M4339" s="15" t="str">
        <f t="shared" si="4"/>
        <v/>
      </c>
    </row>
    <row r="4340" ht="12.75" customHeight="1">
      <c r="H4340" s="12">
        <v>1000.0</v>
      </c>
      <c r="K4340" s="14" t="str">
        <f t="shared" si="2"/>
        <v>#DIV/0!</v>
      </c>
      <c r="L4340" s="15" t="str">
        <f t="shared" si="3"/>
        <v>Invalid</v>
      </c>
      <c r="M4340" s="15" t="str">
        <f t="shared" si="4"/>
        <v/>
      </c>
    </row>
    <row r="4341" ht="12.75" customHeight="1">
      <c r="H4341" s="12">
        <v>1000.0</v>
      </c>
      <c r="K4341" s="14" t="str">
        <f t="shared" si="2"/>
        <v>#DIV/0!</v>
      </c>
      <c r="L4341" s="15" t="str">
        <f t="shared" si="3"/>
        <v>Invalid</v>
      </c>
      <c r="M4341" s="15" t="str">
        <f t="shared" si="4"/>
        <v/>
      </c>
    </row>
    <row r="4342" ht="12.75" customHeight="1">
      <c r="H4342" s="12">
        <v>1000.0</v>
      </c>
      <c r="K4342" s="14" t="str">
        <f t="shared" si="2"/>
        <v>#DIV/0!</v>
      </c>
      <c r="L4342" s="15" t="str">
        <f t="shared" si="3"/>
        <v>Invalid</v>
      </c>
      <c r="M4342" s="15" t="str">
        <f t="shared" si="4"/>
        <v/>
      </c>
    </row>
    <row r="4343" ht="12.75" customHeight="1">
      <c r="H4343" s="12">
        <v>1000.0</v>
      </c>
      <c r="K4343" s="14" t="str">
        <f t="shared" si="2"/>
        <v>#DIV/0!</v>
      </c>
      <c r="L4343" s="15" t="str">
        <f t="shared" si="3"/>
        <v>Invalid</v>
      </c>
      <c r="M4343" s="15" t="str">
        <f t="shared" si="4"/>
        <v/>
      </c>
    </row>
    <row r="4344" ht="12.75" customHeight="1">
      <c r="H4344" s="12">
        <v>1000.0</v>
      </c>
      <c r="K4344" s="14" t="str">
        <f t="shared" si="2"/>
        <v>#DIV/0!</v>
      </c>
      <c r="L4344" s="15" t="str">
        <f t="shared" si="3"/>
        <v>Invalid</v>
      </c>
      <c r="M4344" s="15" t="str">
        <f t="shared" si="4"/>
        <v/>
      </c>
    </row>
    <row r="4345" ht="12.75" customHeight="1">
      <c r="H4345" s="12">
        <v>1000.0</v>
      </c>
      <c r="K4345" s="14" t="str">
        <f t="shared" si="2"/>
        <v>#DIV/0!</v>
      </c>
      <c r="L4345" s="15" t="str">
        <f t="shared" si="3"/>
        <v>Invalid</v>
      </c>
      <c r="M4345" s="15" t="str">
        <f t="shared" si="4"/>
        <v/>
      </c>
    </row>
    <row r="4346" ht="12.75" customHeight="1">
      <c r="H4346" s="12">
        <v>1000.0</v>
      </c>
      <c r="K4346" s="14" t="str">
        <f t="shared" si="2"/>
        <v>#DIV/0!</v>
      </c>
      <c r="L4346" s="15" t="str">
        <f t="shared" si="3"/>
        <v>Invalid</v>
      </c>
      <c r="M4346" s="15" t="str">
        <f t="shared" si="4"/>
        <v/>
      </c>
    </row>
    <row r="4347" ht="12.75" customHeight="1">
      <c r="H4347" s="12">
        <v>1000.0</v>
      </c>
      <c r="K4347" s="14" t="str">
        <f t="shared" si="2"/>
        <v>#DIV/0!</v>
      </c>
      <c r="L4347" s="15" t="str">
        <f t="shared" si="3"/>
        <v>Invalid</v>
      </c>
      <c r="M4347" s="15" t="str">
        <f t="shared" si="4"/>
        <v/>
      </c>
    </row>
    <row r="4348" ht="12.75" customHeight="1">
      <c r="H4348" s="12">
        <v>1000.0</v>
      </c>
      <c r="K4348" s="14" t="str">
        <f t="shared" si="2"/>
        <v>#DIV/0!</v>
      </c>
      <c r="L4348" s="15" t="str">
        <f t="shared" si="3"/>
        <v>Invalid</v>
      </c>
      <c r="M4348" s="15" t="str">
        <f t="shared" si="4"/>
        <v/>
      </c>
    </row>
    <row r="4349" ht="12.75" customHeight="1">
      <c r="H4349" s="12">
        <v>1000.0</v>
      </c>
      <c r="K4349" s="14" t="str">
        <f t="shared" si="2"/>
        <v>#DIV/0!</v>
      </c>
      <c r="L4349" s="15" t="str">
        <f t="shared" si="3"/>
        <v>Invalid</v>
      </c>
      <c r="M4349" s="15" t="str">
        <f t="shared" si="4"/>
        <v/>
      </c>
    </row>
    <row r="4350" ht="12.75" customHeight="1">
      <c r="H4350" s="12">
        <v>1000.0</v>
      </c>
      <c r="K4350" s="14" t="str">
        <f t="shared" si="2"/>
        <v>#DIV/0!</v>
      </c>
      <c r="L4350" s="15" t="str">
        <f t="shared" si="3"/>
        <v>Invalid</v>
      </c>
      <c r="M4350" s="15" t="str">
        <f t="shared" si="4"/>
        <v/>
      </c>
    </row>
    <row r="4351" ht="12.75" customHeight="1">
      <c r="H4351" s="12">
        <v>1000.0</v>
      </c>
      <c r="K4351" s="14" t="str">
        <f t="shared" si="2"/>
        <v>#DIV/0!</v>
      </c>
      <c r="L4351" s="15" t="str">
        <f t="shared" si="3"/>
        <v>Invalid</v>
      </c>
      <c r="M4351" s="15" t="str">
        <f t="shared" si="4"/>
        <v/>
      </c>
    </row>
    <row r="4352" ht="12.75" customHeight="1">
      <c r="H4352" s="12">
        <v>1000.0</v>
      </c>
      <c r="K4352" s="14" t="str">
        <f t="shared" si="2"/>
        <v>#DIV/0!</v>
      </c>
      <c r="L4352" s="15" t="str">
        <f t="shared" si="3"/>
        <v>Invalid</v>
      </c>
      <c r="M4352" s="15" t="str">
        <f t="shared" si="4"/>
        <v/>
      </c>
    </row>
    <row r="4353" ht="12.75" customHeight="1">
      <c r="H4353" s="12">
        <v>1000.0</v>
      </c>
      <c r="K4353" s="14" t="str">
        <f t="shared" si="2"/>
        <v>#DIV/0!</v>
      </c>
      <c r="L4353" s="15" t="str">
        <f t="shared" si="3"/>
        <v>Invalid</v>
      </c>
      <c r="M4353" s="15" t="str">
        <f t="shared" si="4"/>
        <v/>
      </c>
    </row>
    <row r="4354" ht="12.75" customHeight="1">
      <c r="H4354" s="12">
        <v>1000.0</v>
      </c>
      <c r="K4354" s="14" t="str">
        <f t="shared" si="2"/>
        <v>#DIV/0!</v>
      </c>
      <c r="L4354" s="15" t="str">
        <f t="shared" si="3"/>
        <v>Invalid</v>
      </c>
      <c r="M4354" s="15" t="str">
        <f t="shared" si="4"/>
        <v/>
      </c>
    </row>
    <row r="4355" ht="12.75" customHeight="1">
      <c r="H4355" s="12">
        <v>1000.0</v>
      </c>
      <c r="K4355" s="14" t="str">
        <f t="shared" si="2"/>
        <v>#DIV/0!</v>
      </c>
      <c r="L4355" s="15" t="str">
        <f t="shared" si="3"/>
        <v>Invalid</v>
      </c>
      <c r="M4355" s="15" t="str">
        <f t="shared" si="4"/>
        <v/>
      </c>
    </row>
    <row r="4356" ht="12.75" customHeight="1">
      <c r="H4356" s="12">
        <v>1000.0</v>
      </c>
      <c r="K4356" s="14" t="str">
        <f t="shared" si="2"/>
        <v>#DIV/0!</v>
      </c>
      <c r="L4356" s="15" t="str">
        <f t="shared" si="3"/>
        <v>Invalid</v>
      </c>
      <c r="M4356" s="15" t="str">
        <f t="shared" si="4"/>
        <v/>
      </c>
    </row>
    <row r="4357" ht="12.75" customHeight="1">
      <c r="H4357" s="12">
        <v>1000.0</v>
      </c>
      <c r="K4357" s="14" t="str">
        <f t="shared" si="2"/>
        <v>#DIV/0!</v>
      </c>
      <c r="L4357" s="15" t="str">
        <f t="shared" si="3"/>
        <v>Invalid</v>
      </c>
      <c r="M4357" s="15" t="str">
        <f t="shared" si="4"/>
        <v/>
      </c>
    </row>
    <row r="4358" ht="12.75" customHeight="1">
      <c r="H4358" s="12">
        <v>1000.0</v>
      </c>
      <c r="K4358" s="14" t="str">
        <f t="shared" si="2"/>
        <v>#DIV/0!</v>
      </c>
      <c r="L4358" s="15" t="str">
        <f t="shared" si="3"/>
        <v>Invalid</v>
      </c>
      <c r="M4358" s="15" t="str">
        <f t="shared" si="4"/>
        <v/>
      </c>
    </row>
    <row r="4359" ht="12.75" customHeight="1">
      <c r="H4359" s="12">
        <v>1000.0</v>
      </c>
      <c r="K4359" s="14" t="str">
        <f t="shared" si="2"/>
        <v>#DIV/0!</v>
      </c>
      <c r="L4359" s="15" t="str">
        <f t="shared" si="3"/>
        <v>Invalid</v>
      </c>
      <c r="M4359" s="15" t="str">
        <f t="shared" si="4"/>
        <v/>
      </c>
    </row>
    <row r="4360" ht="12.75" customHeight="1">
      <c r="H4360" s="12">
        <v>1000.0</v>
      </c>
      <c r="K4360" s="14" t="str">
        <f t="shared" si="2"/>
        <v>#DIV/0!</v>
      </c>
      <c r="L4360" s="15" t="str">
        <f t="shared" si="3"/>
        <v>Invalid</v>
      </c>
      <c r="M4360" s="15" t="str">
        <f t="shared" si="4"/>
        <v/>
      </c>
    </row>
    <row r="4361" ht="12.75" customHeight="1">
      <c r="H4361" s="12">
        <v>1000.0</v>
      </c>
      <c r="K4361" s="14" t="str">
        <f t="shared" si="2"/>
        <v>#DIV/0!</v>
      </c>
      <c r="L4361" s="15" t="str">
        <f t="shared" si="3"/>
        <v>Invalid</v>
      </c>
      <c r="M4361" s="15" t="str">
        <f t="shared" si="4"/>
        <v/>
      </c>
    </row>
    <row r="4362" ht="12.75" customHeight="1">
      <c r="H4362" s="12">
        <v>1000.0</v>
      </c>
      <c r="K4362" s="14" t="str">
        <f t="shared" si="2"/>
        <v>#DIV/0!</v>
      </c>
      <c r="L4362" s="15" t="str">
        <f t="shared" si="3"/>
        <v>Invalid</v>
      </c>
      <c r="M4362" s="15" t="str">
        <f t="shared" si="4"/>
        <v/>
      </c>
    </row>
    <row r="4363" ht="12.75" customHeight="1">
      <c r="H4363" s="12">
        <v>1000.0</v>
      </c>
      <c r="K4363" s="14" t="str">
        <f t="shared" si="2"/>
        <v>#DIV/0!</v>
      </c>
      <c r="L4363" s="15" t="str">
        <f t="shared" si="3"/>
        <v>Invalid</v>
      </c>
      <c r="M4363" s="15" t="str">
        <f t="shared" si="4"/>
        <v/>
      </c>
    </row>
    <row r="4364" ht="12.75" customHeight="1">
      <c r="H4364" s="12">
        <v>1000.0</v>
      </c>
      <c r="K4364" s="14" t="str">
        <f t="shared" si="2"/>
        <v>#DIV/0!</v>
      </c>
      <c r="L4364" s="15" t="str">
        <f t="shared" si="3"/>
        <v>Invalid</v>
      </c>
      <c r="M4364" s="15" t="str">
        <f t="shared" si="4"/>
        <v/>
      </c>
    </row>
    <row r="4365" ht="12.75" customHeight="1">
      <c r="H4365" s="12">
        <v>1000.0</v>
      </c>
      <c r="K4365" s="14" t="str">
        <f t="shared" si="2"/>
        <v>#DIV/0!</v>
      </c>
      <c r="L4365" s="15" t="str">
        <f t="shared" si="3"/>
        <v>Invalid</v>
      </c>
      <c r="M4365" s="15" t="str">
        <f t="shared" si="4"/>
        <v/>
      </c>
    </row>
    <row r="4366" ht="12.75" customHeight="1">
      <c r="H4366" s="12">
        <v>1000.0</v>
      </c>
      <c r="K4366" s="14" t="str">
        <f t="shared" si="2"/>
        <v>#DIV/0!</v>
      </c>
      <c r="L4366" s="15" t="str">
        <f t="shared" si="3"/>
        <v>Invalid</v>
      </c>
      <c r="M4366" s="15" t="str">
        <f t="shared" si="4"/>
        <v/>
      </c>
    </row>
    <row r="4367" ht="12.75" customHeight="1">
      <c r="H4367" s="12">
        <v>1000.0</v>
      </c>
      <c r="K4367" s="14" t="str">
        <f t="shared" si="2"/>
        <v>#DIV/0!</v>
      </c>
      <c r="L4367" s="15" t="str">
        <f t="shared" si="3"/>
        <v>Invalid</v>
      </c>
      <c r="M4367" s="15" t="str">
        <f t="shared" si="4"/>
        <v/>
      </c>
    </row>
    <row r="4368" ht="12.75" customHeight="1">
      <c r="H4368" s="12">
        <v>1000.0</v>
      </c>
      <c r="K4368" s="14" t="str">
        <f t="shared" si="2"/>
        <v>#DIV/0!</v>
      </c>
      <c r="L4368" s="15" t="str">
        <f t="shared" si="3"/>
        <v>Invalid</v>
      </c>
      <c r="M4368" s="15" t="str">
        <f t="shared" si="4"/>
        <v/>
      </c>
    </row>
    <row r="4369" ht="12.75" customHeight="1">
      <c r="H4369" s="12">
        <v>1000.0</v>
      </c>
      <c r="K4369" s="14" t="str">
        <f t="shared" si="2"/>
        <v>#DIV/0!</v>
      </c>
      <c r="L4369" s="15" t="str">
        <f t="shared" si="3"/>
        <v>Invalid</v>
      </c>
      <c r="M4369" s="15" t="str">
        <f t="shared" si="4"/>
        <v/>
      </c>
    </row>
    <row r="4370" ht="12.75" customHeight="1">
      <c r="H4370" s="12">
        <v>1000.0</v>
      </c>
      <c r="K4370" s="14" t="str">
        <f t="shared" si="2"/>
        <v>#DIV/0!</v>
      </c>
      <c r="L4370" s="15" t="str">
        <f t="shared" si="3"/>
        <v>Invalid</v>
      </c>
      <c r="M4370" s="15" t="str">
        <f t="shared" si="4"/>
        <v/>
      </c>
    </row>
    <row r="4371" ht="12.75" customHeight="1">
      <c r="H4371" s="12">
        <v>1000.0</v>
      </c>
      <c r="K4371" s="14" t="str">
        <f t="shared" si="2"/>
        <v>#DIV/0!</v>
      </c>
      <c r="L4371" s="15" t="str">
        <f t="shared" si="3"/>
        <v>Invalid</v>
      </c>
      <c r="M4371" s="15" t="str">
        <f t="shared" si="4"/>
        <v/>
      </c>
    </row>
    <row r="4372" ht="12.75" customHeight="1">
      <c r="H4372" s="12">
        <v>1000.0</v>
      </c>
      <c r="K4372" s="14" t="str">
        <f t="shared" si="2"/>
        <v>#DIV/0!</v>
      </c>
      <c r="L4372" s="15" t="str">
        <f t="shared" si="3"/>
        <v>Invalid</v>
      </c>
      <c r="M4372" s="15" t="str">
        <f t="shared" si="4"/>
        <v/>
      </c>
    </row>
    <row r="4373" ht="12.75" customHeight="1">
      <c r="H4373" s="12">
        <v>1000.0</v>
      </c>
      <c r="K4373" s="14" t="str">
        <f t="shared" si="2"/>
        <v>#DIV/0!</v>
      </c>
      <c r="L4373" s="15" t="str">
        <f t="shared" si="3"/>
        <v>Invalid</v>
      </c>
      <c r="M4373" s="15" t="str">
        <f t="shared" si="4"/>
        <v/>
      </c>
    </row>
    <row r="4374" ht="12.75" customHeight="1">
      <c r="H4374" s="12">
        <v>1000.0</v>
      </c>
      <c r="K4374" s="14" t="str">
        <f t="shared" si="2"/>
        <v>#DIV/0!</v>
      </c>
      <c r="L4374" s="15" t="str">
        <f t="shared" si="3"/>
        <v>Invalid</v>
      </c>
      <c r="M4374" s="15" t="str">
        <f t="shared" si="4"/>
        <v/>
      </c>
    </row>
    <row r="4375" ht="12.75" customHeight="1">
      <c r="H4375" s="12">
        <v>1000.0</v>
      </c>
      <c r="K4375" s="14" t="str">
        <f t="shared" si="2"/>
        <v>#DIV/0!</v>
      </c>
      <c r="L4375" s="15" t="str">
        <f t="shared" si="3"/>
        <v>Invalid</v>
      </c>
      <c r="M4375" s="15" t="str">
        <f t="shared" si="4"/>
        <v/>
      </c>
    </row>
    <row r="4376" ht="12.75" customHeight="1">
      <c r="H4376" s="12">
        <v>1000.0</v>
      </c>
      <c r="K4376" s="14" t="str">
        <f t="shared" si="2"/>
        <v>#DIV/0!</v>
      </c>
      <c r="L4376" s="15" t="str">
        <f t="shared" si="3"/>
        <v>Invalid</v>
      </c>
      <c r="M4376" s="15" t="str">
        <f t="shared" si="4"/>
        <v/>
      </c>
    </row>
    <row r="4377" ht="12.75" customHeight="1">
      <c r="H4377" s="12">
        <v>1000.0</v>
      </c>
      <c r="K4377" s="14" t="str">
        <f t="shared" si="2"/>
        <v>#DIV/0!</v>
      </c>
      <c r="L4377" s="15" t="str">
        <f t="shared" si="3"/>
        <v>Invalid</v>
      </c>
      <c r="M4377" s="15" t="str">
        <f t="shared" si="4"/>
        <v/>
      </c>
    </row>
    <row r="4378" ht="12.75" customHeight="1">
      <c r="H4378" s="12">
        <v>1000.0</v>
      </c>
      <c r="K4378" s="14" t="str">
        <f t="shared" si="2"/>
        <v>#DIV/0!</v>
      </c>
      <c r="L4378" s="15" t="str">
        <f t="shared" si="3"/>
        <v>Invalid</v>
      </c>
      <c r="M4378" s="15" t="str">
        <f t="shared" si="4"/>
        <v/>
      </c>
    </row>
    <row r="4379" ht="12.75" customHeight="1">
      <c r="H4379" s="12">
        <v>1000.0</v>
      </c>
      <c r="K4379" s="14" t="str">
        <f t="shared" si="2"/>
        <v>#DIV/0!</v>
      </c>
      <c r="L4379" s="15" t="str">
        <f t="shared" si="3"/>
        <v>Invalid</v>
      </c>
      <c r="M4379" s="15" t="str">
        <f t="shared" si="4"/>
        <v/>
      </c>
    </row>
    <row r="4380" ht="12.75" customHeight="1">
      <c r="H4380" s="12">
        <v>1000.0</v>
      </c>
      <c r="K4380" s="14" t="str">
        <f t="shared" si="2"/>
        <v>#DIV/0!</v>
      </c>
      <c r="L4380" s="15" t="str">
        <f t="shared" si="3"/>
        <v>Invalid</v>
      </c>
      <c r="M4380" s="15" t="str">
        <f t="shared" si="4"/>
        <v/>
      </c>
    </row>
    <row r="4381" ht="12.75" customHeight="1">
      <c r="H4381" s="12">
        <v>1000.0</v>
      </c>
      <c r="K4381" s="14" t="str">
        <f t="shared" si="2"/>
        <v>#DIV/0!</v>
      </c>
      <c r="L4381" s="15" t="str">
        <f t="shared" si="3"/>
        <v>Invalid</v>
      </c>
      <c r="M4381" s="15" t="str">
        <f t="shared" si="4"/>
        <v/>
      </c>
    </row>
    <row r="4382" ht="12.75" customHeight="1">
      <c r="H4382" s="12">
        <v>1000.0</v>
      </c>
      <c r="K4382" s="14" t="str">
        <f t="shared" si="2"/>
        <v>#DIV/0!</v>
      </c>
      <c r="L4382" s="15" t="str">
        <f t="shared" si="3"/>
        <v>Invalid</v>
      </c>
      <c r="M4382" s="15" t="str">
        <f t="shared" si="4"/>
        <v/>
      </c>
    </row>
    <row r="4383" ht="12.75" customHeight="1">
      <c r="H4383" s="12">
        <v>1000.0</v>
      </c>
      <c r="K4383" s="14" t="str">
        <f t="shared" si="2"/>
        <v>#DIV/0!</v>
      </c>
      <c r="L4383" s="15" t="str">
        <f t="shared" si="3"/>
        <v>Invalid</v>
      </c>
      <c r="M4383" s="15" t="str">
        <f t="shared" si="4"/>
        <v/>
      </c>
    </row>
    <row r="4384" ht="12.75" customHeight="1">
      <c r="H4384" s="12">
        <v>1000.0</v>
      </c>
      <c r="K4384" s="14" t="str">
        <f t="shared" si="2"/>
        <v>#DIV/0!</v>
      </c>
      <c r="L4384" s="15" t="str">
        <f t="shared" si="3"/>
        <v>Invalid</v>
      </c>
      <c r="M4384" s="15" t="str">
        <f t="shared" si="4"/>
        <v/>
      </c>
    </row>
    <row r="4385" ht="12.75" customHeight="1">
      <c r="H4385" s="12">
        <v>1000.0</v>
      </c>
      <c r="K4385" s="14" t="str">
        <f t="shared" si="2"/>
        <v>#DIV/0!</v>
      </c>
      <c r="L4385" s="15" t="str">
        <f t="shared" si="3"/>
        <v>Invalid</v>
      </c>
      <c r="M4385" s="15" t="str">
        <f t="shared" si="4"/>
        <v/>
      </c>
    </row>
    <row r="4386" ht="12.75" customHeight="1">
      <c r="H4386" s="12">
        <v>1000.0</v>
      </c>
      <c r="K4386" s="14" t="str">
        <f t="shared" si="2"/>
        <v>#DIV/0!</v>
      </c>
      <c r="L4386" s="15" t="str">
        <f t="shared" si="3"/>
        <v>Invalid</v>
      </c>
      <c r="M4386" s="15" t="str">
        <f t="shared" si="4"/>
        <v/>
      </c>
    </row>
    <row r="4387" ht="12.75" customHeight="1">
      <c r="H4387" s="12">
        <v>1000.0</v>
      </c>
      <c r="K4387" s="14" t="str">
        <f t="shared" si="2"/>
        <v>#DIV/0!</v>
      </c>
      <c r="L4387" s="15" t="str">
        <f t="shared" si="3"/>
        <v>Invalid</v>
      </c>
      <c r="M4387" s="15" t="str">
        <f t="shared" si="4"/>
        <v/>
      </c>
    </row>
    <row r="4388" ht="12.75" customHeight="1">
      <c r="H4388" s="12">
        <v>1000.0</v>
      </c>
      <c r="K4388" s="14" t="str">
        <f t="shared" si="2"/>
        <v>#DIV/0!</v>
      </c>
      <c r="L4388" s="15" t="str">
        <f t="shared" si="3"/>
        <v>Invalid</v>
      </c>
      <c r="M4388" s="15" t="str">
        <f t="shared" si="4"/>
        <v/>
      </c>
    </row>
    <row r="4389" ht="12.75" customHeight="1">
      <c r="H4389" s="12">
        <v>1000.0</v>
      </c>
      <c r="K4389" s="14" t="str">
        <f t="shared" si="2"/>
        <v>#DIV/0!</v>
      </c>
      <c r="L4389" s="15" t="str">
        <f t="shared" si="3"/>
        <v>Invalid</v>
      </c>
      <c r="M4389" s="15" t="str">
        <f t="shared" si="4"/>
        <v/>
      </c>
    </row>
    <row r="4390" ht="12.75" customHeight="1">
      <c r="H4390" s="12">
        <v>1000.0</v>
      </c>
      <c r="K4390" s="14" t="str">
        <f t="shared" si="2"/>
        <v>#DIV/0!</v>
      </c>
      <c r="L4390" s="15" t="str">
        <f t="shared" si="3"/>
        <v>Invalid</v>
      </c>
      <c r="M4390" s="15" t="str">
        <f t="shared" si="4"/>
        <v/>
      </c>
    </row>
    <row r="4391" ht="12.75" customHeight="1">
      <c r="H4391" s="12">
        <v>1000.0</v>
      </c>
      <c r="K4391" s="14" t="str">
        <f t="shared" si="2"/>
        <v>#DIV/0!</v>
      </c>
      <c r="L4391" s="15" t="str">
        <f t="shared" si="3"/>
        <v>Invalid</v>
      </c>
      <c r="M4391" s="15" t="str">
        <f t="shared" si="4"/>
        <v/>
      </c>
    </row>
    <row r="4392" ht="12.75" customHeight="1">
      <c r="H4392" s="12">
        <v>1000.0</v>
      </c>
      <c r="K4392" s="14" t="str">
        <f t="shared" si="2"/>
        <v>#DIV/0!</v>
      </c>
      <c r="L4392" s="15" t="str">
        <f t="shared" si="3"/>
        <v>Invalid</v>
      </c>
      <c r="M4392" s="15" t="str">
        <f t="shared" si="4"/>
        <v/>
      </c>
    </row>
    <row r="4393" ht="12.75" customHeight="1">
      <c r="H4393" s="12">
        <v>1000.0</v>
      </c>
      <c r="K4393" s="14" t="str">
        <f t="shared" si="2"/>
        <v>#DIV/0!</v>
      </c>
      <c r="L4393" s="15" t="str">
        <f t="shared" si="3"/>
        <v>Invalid</v>
      </c>
      <c r="M4393" s="15" t="str">
        <f t="shared" si="4"/>
        <v/>
      </c>
    </row>
    <row r="4394" ht="12.75" customHeight="1">
      <c r="H4394" s="12">
        <v>1000.0</v>
      </c>
      <c r="K4394" s="14" t="str">
        <f t="shared" si="2"/>
        <v>#DIV/0!</v>
      </c>
      <c r="L4394" s="15" t="str">
        <f t="shared" si="3"/>
        <v>Invalid</v>
      </c>
      <c r="M4394" s="15" t="str">
        <f t="shared" si="4"/>
        <v/>
      </c>
    </row>
    <row r="4395" ht="12.75" customHeight="1">
      <c r="H4395" s="12">
        <v>1000.0</v>
      </c>
      <c r="K4395" s="14" t="str">
        <f t="shared" si="2"/>
        <v>#DIV/0!</v>
      </c>
      <c r="L4395" s="15" t="str">
        <f t="shared" si="3"/>
        <v>Invalid</v>
      </c>
      <c r="M4395" s="15" t="str">
        <f t="shared" si="4"/>
        <v/>
      </c>
    </row>
    <row r="4396" ht="12.75" customHeight="1">
      <c r="H4396" s="12">
        <v>1000.0</v>
      </c>
      <c r="K4396" s="14" t="str">
        <f t="shared" si="2"/>
        <v>#DIV/0!</v>
      </c>
      <c r="L4396" s="15" t="str">
        <f t="shared" si="3"/>
        <v>Invalid</v>
      </c>
      <c r="M4396" s="15" t="str">
        <f t="shared" si="4"/>
        <v/>
      </c>
    </row>
    <row r="4397" ht="12.75" customHeight="1">
      <c r="H4397" s="12">
        <v>1000.0</v>
      </c>
      <c r="K4397" s="14" t="str">
        <f t="shared" si="2"/>
        <v>#DIV/0!</v>
      </c>
      <c r="L4397" s="15" t="str">
        <f t="shared" si="3"/>
        <v>Invalid</v>
      </c>
      <c r="M4397" s="15" t="str">
        <f t="shared" si="4"/>
        <v/>
      </c>
    </row>
    <row r="4398" ht="12.75" customHeight="1">
      <c r="H4398" s="12">
        <v>1000.0</v>
      </c>
      <c r="K4398" s="14" t="str">
        <f t="shared" si="2"/>
        <v>#DIV/0!</v>
      </c>
      <c r="L4398" s="15" t="str">
        <f t="shared" si="3"/>
        <v>Invalid</v>
      </c>
      <c r="M4398" s="15" t="str">
        <f t="shared" si="4"/>
        <v/>
      </c>
    </row>
    <row r="4399" ht="12.75" customHeight="1">
      <c r="H4399" s="12">
        <v>1000.0</v>
      </c>
      <c r="K4399" s="14" t="str">
        <f t="shared" si="2"/>
        <v>#DIV/0!</v>
      </c>
      <c r="L4399" s="15" t="str">
        <f t="shared" si="3"/>
        <v>Invalid</v>
      </c>
      <c r="M4399" s="15" t="str">
        <f t="shared" si="4"/>
        <v/>
      </c>
    </row>
    <row r="4400" ht="12.75" customHeight="1">
      <c r="H4400" s="12">
        <v>1000.0</v>
      </c>
      <c r="K4400" s="14" t="str">
        <f t="shared" si="2"/>
        <v>#DIV/0!</v>
      </c>
      <c r="L4400" s="15" t="str">
        <f t="shared" si="3"/>
        <v>Invalid</v>
      </c>
      <c r="M4400" s="15" t="str">
        <f t="shared" si="4"/>
        <v/>
      </c>
    </row>
    <row r="4401" ht="12.75" customHeight="1">
      <c r="H4401" s="12">
        <v>1000.0</v>
      </c>
      <c r="K4401" s="14" t="str">
        <f t="shared" si="2"/>
        <v>#DIV/0!</v>
      </c>
      <c r="L4401" s="15" t="str">
        <f t="shared" si="3"/>
        <v>Invalid</v>
      </c>
      <c r="M4401" s="15" t="str">
        <f t="shared" si="4"/>
        <v/>
      </c>
    </row>
    <row r="4402" ht="12.75" customHeight="1">
      <c r="H4402" s="12">
        <v>1000.0</v>
      </c>
      <c r="K4402" s="14" t="str">
        <f t="shared" si="2"/>
        <v>#DIV/0!</v>
      </c>
      <c r="L4402" s="15" t="str">
        <f t="shared" si="3"/>
        <v>Invalid</v>
      </c>
      <c r="M4402" s="15" t="str">
        <f t="shared" si="4"/>
        <v/>
      </c>
    </row>
    <row r="4403" ht="12.75" customHeight="1">
      <c r="H4403" s="12">
        <v>1000.0</v>
      </c>
      <c r="K4403" s="14" t="str">
        <f t="shared" si="2"/>
        <v>#DIV/0!</v>
      </c>
      <c r="L4403" s="15" t="str">
        <f t="shared" si="3"/>
        <v>Invalid</v>
      </c>
      <c r="M4403" s="15" t="str">
        <f t="shared" si="4"/>
        <v/>
      </c>
    </row>
    <row r="4404" ht="12.75" customHeight="1">
      <c r="H4404" s="12">
        <v>1000.0</v>
      </c>
      <c r="K4404" s="14" t="str">
        <f t="shared" si="2"/>
        <v>#DIV/0!</v>
      </c>
      <c r="L4404" s="15" t="str">
        <f t="shared" si="3"/>
        <v>Invalid</v>
      </c>
      <c r="M4404" s="15" t="str">
        <f t="shared" si="4"/>
        <v/>
      </c>
    </row>
    <row r="4405" ht="12.75" customHeight="1">
      <c r="H4405" s="12">
        <v>1000.0</v>
      </c>
      <c r="K4405" s="14" t="str">
        <f t="shared" si="2"/>
        <v>#DIV/0!</v>
      </c>
      <c r="L4405" s="15" t="str">
        <f t="shared" si="3"/>
        <v>Invalid</v>
      </c>
      <c r="M4405" s="15" t="str">
        <f t="shared" si="4"/>
        <v/>
      </c>
    </row>
    <row r="4406" ht="12.75" customHeight="1">
      <c r="H4406" s="12">
        <v>1000.0</v>
      </c>
      <c r="K4406" s="14" t="str">
        <f t="shared" si="2"/>
        <v>#DIV/0!</v>
      </c>
      <c r="L4406" s="15" t="str">
        <f t="shared" si="3"/>
        <v>Invalid</v>
      </c>
      <c r="M4406" s="15" t="str">
        <f t="shared" si="4"/>
        <v/>
      </c>
    </row>
    <row r="4407" ht="12.75" customHeight="1">
      <c r="H4407" s="12">
        <v>1000.0</v>
      </c>
      <c r="K4407" s="14" t="str">
        <f t="shared" si="2"/>
        <v>#DIV/0!</v>
      </c>
      <c r="L4407" s="15" t="str">
        <f t="shared" si="3"/>
        <v>Invalid</v>
      </c>
      <c r="M4407" s="15" t="str">
        <f t="shared" si="4"/>
        <v/>
      </c>
    </row>
    <row r="4408" ht="12.75" customHeight="1">
      <c r="H4408" s="12">
        <v>1000.0</v>
      </c>
      <c r="K4408" s="14" t="str">
        <f t="shared" si="2"/>
        <v>#DIV/0!</v>
      </c>
      <c r="L4408" s="15" t="str">
        <f t="shared" si="3"/>
        <v>Invalid</v>
      </c>
      <c r="M4408" s="15" t="str">
        <f t="shared" si="4"/>
        <v/>
      </c>
    </row>
    <row r="4409" ht="12.75" customHeight="1">
      <c r="H4409" s="12">
        <v>1000.0</v>
      </c>
      <c r="K4409" s="14" t="str">
        <f t="shared" si="2"/>
        <v>#DIV/0!</v>
      </c>
      <c r="L4409" s="15" t="str">
        <f t="shared" si="3"/>
        <v>Invalid</v>
      </c>
      <c r="M4409" s="15" t="str">
        <f t="shared" si="4"/>
        <v/>
      </c>
    </row>
    <row r="4410" ht="12.75" customHeight="1">
      <c r="H4410" s="12">
        <v>1000.0</v>
      </c>
      <c r="K4410" s="14" t="str">
        <f t="shared" si="2"/>
        <v>#DIV/0!</v>
      </c>
      <c r="L4410" s="15" t="str">
        <f t="shared" si="3"/>
        <v>Invalid</v>
      </c>
      <c r="M4410" s="15" t="str">
        <f t="shared" si="4"/>
        <v/>
      </c>
    </row>
    <row r="4411" ht="12.75" customHeight="1">
      <c r="H4411" s="12">
        <v>1000.0</v>
      </c>
      <c r="K4411" s="14" t="str">
        <f t="shared" si="2"/>
        <v>#DIV/0!</v>
      </c>
      <c r="L4411" s="15" t="str">
        <f t="shared" si="3"/>
        <v>Invalid</v>
      </c>
      <c r="M4411" s="15" t="str">
        <f t="shared" si="4"/>
        <v/>
      </c>
    </row>
    <row r="4412" ht="12.75" customHeight="1">
      <c r="H4412" s="12">
        <v>1000.0</v>
      </c>
      <c r="K4412" s="14" t="str">
        <f t="shared" si="2"/>
        <v>#DIV/0!</v>
      </c>
      <c r="L4412" s="15" t="str">
        <f t="shared" si="3"/>
        <v>Invalid</v>
      </c>
      <c r="M4412" s="15" t="str">
        <f t="shared" si="4"/>
        <v/>
      </c>
    </row>
    <row r="4413" ht="12.75" customHeight="1">
      <c r="H4413" s="12">
        <v>1000.0</v>
      </c>
      <c r="K4413" s="14" t="str">
        <f t="shared" si="2"/>
        <v>#DIV/0!</v>
      </c>
      <c r="L4413" s="15" t="str">
        <f t="shared" si="3"/>
        <v>Invalid</v>
      </c>
      <c r="M4413" s="15" t="str">
        <f t="shared" si="4"/>
        <v/>
      </c>
    </row>
    <row r="4414" ht="12.75" customHeight="1">
      <c r="H4414" s="12">
        <v>1000.0</v>
      </c>
      <c r="K4414" s="14" t="str">
        <f t="shared" si="2"/>
        <v>#DIV/0!</v>
      </c>
      <c r="L4414" s="15" t="str">
        <f t="shared" si="3"/>
        <v>Invalid</v>
      </c>
      <c r="M4414" s="15" t="str">
        <f t="shared" si="4"/>
        <v/>
      </c>
    </row>
    <row r="4415" ht="12.75" customHeight="1">
      <c r="H4415" s="12">
        <v>1000.0</v>
      </c>
      <c r="K4415" s="14" t="str">
        <f t="shared" si="2"/>
        <v>#DIV/0!</v>
      </c>
      <c r="L4415" s="15" t="str">
        <f t="shared" si="3"/>
        <v>Invalid</v>
      </c>
      <c r="M4415" s="15" t="str">
        <f t="shared" si="4"/>
        <v/>
      </c>
    </row>
    <row r="4416" ht="12.75" customHeight="1">
      <c r="H4416" s="12">
        <v>1000.0</v>
      </c>
      <c r="K4416" s="14" t="str">
        <f t="shared" si="2"/>
        <v>#DIV/0!</v>
      </c>
      <c r="L4416" s="15" t="str">
        <f t="shared" si="3"/>
        <v>Invalid</v>
      </c>
      <c r="M4416" s="15" t="str">
        <f t="shared" si="4"/>
        <v/>
      </c>
    </row>
    <row r="4417" ht="12.75" customHeight="1">
      <c r="H4417" s="12">
        <v>1000.0</v>
      </c>
      <c r="K4417" s="14" t="str">
        <f t="shared" si="2"/>
        <v>#DIV/0!</v>
      </c>
      <c r="L4417" s="15" t="str">
        <f t="shared" si="3"/>
        <v>Invalid</v>
      </c>
      <c r="M4417" s="15" t="str">
        <f t="shared" si="4"/>
        <v/>
      </c>
    </row>
    <row r="4418" ht="12.75" customHeight="1">
      <c r="H4418" s="12">
        <v>1000.0</v>
      </c>
      <c r="K4418" s="14" t="str">
        <f t="shared" si="2"/>
        <v>#DIV/0!</v>
      </c>
      <c r="L4418" s="15" t="str">
        <f t="shared" si="3"/>
        <v>Invalid</v>
      </c>
      <c r="M4418" s="15" t="str">
        <f t="shared" si="4"/>
        <v/>
      </c>
    </row>
    <row r="4419" ht="12.75" customHeight="1">
      <c r="H4419" s="12">
        <v>1000.0</v>
      </c>
      <c r="K4419" s="14" t="str">
        <f t="shared" si="2"/>
        <v>#DIV/0!</v>
      </c>
      <c r="L4419" s="15" t="str">
        <f t="shared" si="3"/>
        <v>Invalid</v>
      </c>
      <c r="M4419" s="15" t="str">
        <f t="shared" si="4"/>
        <v/>
      </c>
    </row>
    <row r="4420" ht="12.75" customHeight="1">
      <c r="H4420" s="12">
        <v>1000.0</v>
      </c>
      <c r="K4420" s="14" t="str">
        <f t="shared" si="2"/>
        <v>#DIV/0!</v>
      </c>
      <c r="L4420" s="15" t="str">
        <f t="shared" si="3"/>
        <v>Invalid</v>
      </c>
      <c r="M4420" s="15" t="str">
        <f t="shared" si="4"/>
        <v/>
      </c>
    </row>
    <row r="4421" ht="12.75" customHeight="1">
      <c r="H4421" s="12">
        <v>1000.0</v>
      </c>
      <c r="K4421" s="14" t="str">
        <f t="shared" si="2"/>
        <v>#DIV/0!</v>
      </c>
      <c r="L4421" s="15" t="str">
        <f t="shared" si="3"/>
        <v>Invalid</v>
      </c>
      <c r="M4421" s="15" t="str">
        <f t="shared" si="4"/>
        <v/>
      </c>
    </row>
    <row r="4422" ht="12.75" customHeight="1">
      <c r="H4422" s="12">
        <v>1000.0</v>
      </c>
      <c r="K4422" s="14" t="str">
        <f t="shared" si="2"/>
        <v>#DIV/0!</v>
      </c>
      <c r="L4422" s="15" t="str">
        <f t="shared" si="3"/>
        <v>Invalid</v>
      </c>
      <c r="M4422" s="15" t="str">
        <f t="shared" si="4"/>
        <v/>
      </c>
    </row>
    <row r="4423" ht="12.75" customHeight="1">
      <c r="H4423" s="12">
        <v>1000.0</v>
      </c>
      <c r="K4423" s="14" t="str">
        <f t="shared" si="2"/>
        <v>#DIV/0!</v>
      </c>
      <c r="L4423" s="15" t="str">
        <f t="shared" si="3"/>
        <v>Invalid</v>
      </c>
      <c r="M4423" s="15" t="str">
        <f t="shared" si="4"/>
        <v/>
      </c>
    </row>
    <row r="4424" ht="12.75" customHeight="1">
      <c r="H4424" s="12">
        <v>1000.0</v>
      </c>
      <c r="K4424" s="14" t="str">
        <f t="shared" si="2"/>
        <v>#DIV/0!</v>
      </c>
      <c r="L4424" s="15" t="str">
        <f t="shared" si="3"/>
        <v>Invalid</v>
      </c>
      <c r="M4424" s="15" t="str">
        <f t="shared" si="4"/>
        <v/>
      </c>
    </row>
    <row r="4425" ht="12.75" customHeight="1">
      <c r="H4425" s="12">
        <v>1000.0</v>
      </c>
      <c r="K4425" s="14" t="str">
        <f t="shared" si="2"/>
        <v>#DIV/0!</v>
      </c>
      <c r="L4425" s="15" t="str">
        <f t="shared" si="3"/>
        <v>Invalid</v>
      </c>
      <c r="M4425" s="15" t="str">
        <f t="shared" si="4"/>
        <v/>
      </c>
    </row>
    <row r="4426" ht="12.75" customHeight="1">
      <c r="H4426" s="12">
        <v>1000.0</v>
      </c>
      <c r="K4426" s="14" t="str">
        <f t="shared" si="2"/>
        <v>#DIV/0!</v>
      </c>
      <c r="L4426" s="15" t="str">
        <f t="shared" si="3"/>
        <v>Invalid</v>
      </c>
      <c r="M4426" s="15" t="str">
        <f t="shared" si="4"/>
        <v/>
      </c>
    </row>
    <row r="4427" ht="12.75" customHeight="1">
      <c r="H4427" s="12">
        <v>1000.0</v>
      </c>
      <c r="K4427" s="14" t="str">
        <f t="shared" si="2"/>
        <v>#DIV/0!</v>
      </c>
      <c r="L4427" s="15" t="str">
        <f t="shared" si="3"/>
        <v>Invalid</v>
      </c>
      <c r="M4427" s="15" t="str">
        <f t="shared" si="4"/>
        <v/>
      </c>
    </row>
    <row r="4428" ht="12.75" customHeight="1">
      <c r="H4428" s="12">
        <v>1000.0</v>
      </c>
      <c r="K4428" s="14" t="str">
        <f t="shared" si="2"/>
        <v>#DIV/0!</v>
      </c>
      <c r="L4428" s="15" t="str">
        <f t="shared" si="3"/>
        <v>Invalid</v>
      </c>
      <c r="M4428" s="15" t="str">
        <f t="shared" si="4"/>
        <v/>
      </c>
    </row>
    <row r="4429" ht="12.75" customHeight="1">
      <c r="H4429" s="12">
        <v>1000.0</v>
      </c>
      <c r="K4429" s="14" t="str">
        <f t="shared" si="2"/>
        <v>#DIV/0!</v>
      </c>
      <c r="L4429" s="15" t="str">
        <f t="shared" si="3"/>
        <v>Invalid</v>
      </c>
      <c r="M4429" s="15" t="str">
        <f t="shared" si="4"/>
        <v/>
      </c>
    </row>
    <row r="4430" ht="12.75" customHeight="1">
      <c r="H4430" s="12">
        <v>1000.0</v>
      </c>
      <c r="K4430" s="14" t="str">
        <f t="shared" si="2"/>
        <v>#DIV/0!</v>
      </c>
      <c r="L4430" s="15" t="str">
        <f t="shared" si="3"/>
        <v>Invalid</v>
      </c>
      <c r="M4430" s="15" t="str">
        <f t="shared" si="4"/>
        <v/>
      </c>
    </row>
    <row r="4431" ht="12.75" customHeight="1">
      <c r="H4431" s="12">
        <v>1000.0</v>
      </c>
      <c r="K4431" s="14" t="str">
        <f t="shared" si="2"/>
        <v>#DIV/0!</v>
      </c>
      <c r="L4431" s="15" t="str">
        <f t="shared" si="3"/>
        <v>Invalid</v>
      </c>
      <c r="M4431" s="15" t="str">
        <f t="shared" si="4"/>
        <v/>
      </c>
    </row>
    <row r="4432" ht="12.75" customHeight="1">
      <c r="H4432" s="12">
        <v>1000.0</v>
      </c>
      <c r="K4432" s="14" t="str">
        <f t="shared" si="2"/>
        <v>#DIV/0!</v>
      </c>
      <c r="L4432" s="15" t="str">
        <f t="shared" si="3"/>
        <v>Invalid</v>
      </c>
      <c r="M4432" s="15" t="str">
        <f t="shared" si="4"/>
        <v/>
      </c>
    </row>
    <row r="4433" ht="12.75" customHeight="1">
      <c r="H4433" s="12">
        <v>1000.0</v>
      </c>
      <c r="K4433" s="14" t="str">
        <f t="shared" si="2"/>
        <v>#DIV/0!</v>
      </c>
      <c r="L4433" s="15" t="str">
        <f t="shared" si="3"/>
        <v>Invalid</v>
      </c>
      <c r="M4433" s="15" t="str">
        <f t="shared" si="4"/>
        <v/>
      </c>
    </row>
    <row r="4434" ht="12.75" customHeight="1">
      <c r="H4434" s="12">
        <v>1000.0</v>
      </c>
      <c r="K4434" s="14" t="str">
        <f t="shared" si="2"/>
        <v>#DIV/0!</v>
      </c>
      <c r="L4434" s="15" t="str">
        <f t="shared" si="3"/>
        <v>Invalid</v>
      </c>
      <c r="M4434" s="15" t="str">
        <f t="shared" si="4"/>
        <v/>
      </c>
    </row>
    <row r="4435" ht="12.75" customHeight="1">
      <c r="H4435" s="12">
        <v>1000.0</v>
      </c>
      <c r="K4435" s="14" t="str">
        <f t="shared" si="2"/>
        <v>#DIV/0!</v>
      </c>
      <c r="L4435" s="15" t="str">
        <f t="shared" si="3"/>
        <v>Invalid</v>
      </c>
      <c r="M4435" s="15" t="str">
        <f t="shared" si="4"/>
        <v/>
      </c>
    </row>
    <row r="4436" ht="12.75" customHeight="1">
      <c r="H4436" s="12">
        <v>1000.0</v>
      </c>
      <c r="K4436" s="14" t="str">
        <f t="shared" si="2"/>
        <v>#DIV/0!</v>
      </c>
      <c r="L4436" s="15" t="str">
        <f t="shared" si="3"/>
        <v>Invalid</v>
      </c>
      <c r="M4436" s="15" t="str">
        <f t="shared" si="4"/>
        <v/>
      </c>
    </row>
    <row r="4437" ht="12.75" customHeight="1">
      <c r="H4437" s="12">
        <v>1000.0</v>
      </c>
      <c r="K4437" s="14" t="str">
        <f t="shared" si="2"/>
        <v>#DIV/0!</v>
      </c>
      <c r="L4437" s="15" t="str">
        <f t="shared" si="3"/>
        <v>Invalid</v>
      </c>
      <c r="M4437" s="15" t="str">
        <f t="shared" si="4"/>
        <v/>
      </c>
    </row>
    <row r="4438" ht="12.75" customHeight="1">
      <c r="H4438" s="12">
        <v>1000.0</v>
      </c>
      <c r="K4438" s="14" t="str">
        <f t="shared" si="2"/>
        <v>#DIV/0!</v>
      </c>
      <c r="L4438" s="15" t="str">
        <f t="shared" si="3"/>
        <v>Invalid</v>
      </c>
      <c r="M4438" s="15" t="str">
        <f t="shared" si="4"/>
        <v/>
      </c>
    </row>
    <row r="4439" ht="12.75" customHeight="1">
      <c r="H4439" s="12">
        <v>1000.0</v>
      </c>
      <c r="K4439" s="14" t="str">
        <f t="shared" si="2"/>
        <v>#DIV/0!</v>
      </c>
      <c r="L4439" s="15" t="str">
        <f t="shared" si="3"/>
        <v>Invalid</v>
      </c>
      <c r="M4439" s="15" t="str">
        <f t="shared" si="4"/>
        <v/>
      </c>
    </row>
    <row r="4440" ht="12.75" customHeight="1">
      <c r="H4440" s="12">
        <v>1000.0</v>
      </c>
      <c r="K4440" s="14" t="str">
        <f t="shared" si="2"/>
        <v>#DIV/0!</v>
      </c>
      <c r="L4440" s="15" t="str">
        <f t="shared" si="3"/>
        <v>Invalid</v>
      </c>
      <c r="M4440" s="15" t="str">
        <f t="shared" si="4"/>
        <v/>
      </c>
    </row>
    <row r="4441" ht="12.75" customHeight="1">
      <c r="H4441" s="12">
        <v>1000.0</v>
      </c>
      <c r="K4441" s="14" t="str">
        <f t="shared" si="2"/>
        <v>#DIV/0!</v>
      </c>
      <c r="L4441" s="15" t="str">
        <f t="shared" si="3"/>
        <v>Invalid</v>
      </c>
      <c r="M4441" s="15" t="str">
        <f t="shared" si="4"/>
        <v/>
      </c>
    </row>
    <row r="4442" ht="12.75" customHeight="1">
      <c r="H4442" s="12">
        <v>1000.0</v>
      </c>
      <c r="K4442" s="14" t="str">
        <f t="shared" si="2"/>
        <v>#DIV/0!</v>
      </c>
      <c r="L4442" s="15" t="str">
        <f t="shared" si="3"/>
        <v>Invalid</v>
      </c>
      <c r="M4442" s="15" t="str">
        <f t="shared" si="4"/>
        <v/>
      </c>
    </row>
    <row r="4443" ht="12.75" customHeight="1">
      <c r="H4443" s="12">
        <v>1000.0</v>
      </c>
      <c r="K4443" s="14" t="str">
        <f t="shared" si="2"/>
        <v>#DIV/0!</v>
      </c>
      <c r="L4443" s="15" t="str">
        <f t="shared" si="3"/>
        <v>Invalid</v>
      </c>
      <c r="M4443" s="15" t="str">
        <f t="shared" si="4"/>
        <v/>
      </c>
    </row>
    <row r="4444" ht="12.75" customHeight="1">
      <c r="H4444" s="12">
        <v>1000.0</v>
      </c>
      <c r="K4444" s="14" t="str">
        <f t="shared" si="2"/>
        <v>#DIV/0!</v>
      </c>
      <c r="L4444" s="15" t="str">
        <f t="shared" si="3"/>
        <v>Invalid</v>
      </c>
      <c r="M4444" s="15" t="str">
        <f t="shared" si="4"/>
        <v/>
      </c>
    </row>
    <row r="4445" ht="12.75" customHeight="1">
      <c r="H4445" s="12">
        <v>1000.0</v>
      </c>
      <c r="K4445" s="14" t="str">
        <f t="shared" si="2"/>
        <v>#DIV/0!</v>
      </c>
      <c r="L4445" s="15" t="str">
        <f t="shared" si="3"/>
        <v>Invalid</v>
      </c>
      <c r="M4445" s="15" t="str">
        <f t="shared" si="4"/>
        <v/>
      </c>
    </row>
    <row r="4446" ht="12.75" customHeight="1">
      <c r="H4446" s="12">
        <v>1000.0</v>
      </c>
      <c r="K4446" s="14" t="str">
        <f t="shared" si="2"/>
        <v>#DIV/0!</v>
      </c>
      <c r="L4446" s="15" t="str">
        <f t="shared" si="3"/>
        <v>Invalid</v>
      </c>
      <c r="M4446" s="15" t="str">
        <f t="shared" si="4"/>
        <v/>
      </c>
    </row>
    <row r="4447" ht="12.75" customHeight="1">
      <c r="H4447" s="12">
        <v>1000.0</v>
      </c>
      <c r="K4447" s="14" t="str">
        <f t="shared" si="2"/>
        <v>#DIV/0!</v>
      </c>
      <c r="L4447" s="15" t="str">
        <f t="shared" si="3"/>
        <v>Invalid</v>
      </c>
      <c r="M4447" s="15" t="str">
        <f t="shared" si="4"/>
        <v/>
      </c>
    </row>
    <row r="4448" ht="12.75" customHeight="1">
      <c r="H4448" s="12">
        <v>1000.0</v>
      </c>
      <c r="K4448" s="14" t="str">
        <f t="shared" si="2"/>
        <v>#DIV/0!</v>
      </c>
      <c r="L4448" s="15" t="str">
        <f t="shared" si="3"/>
        <v>Invalid</v>
      </c>
      <c r="M4448" s="15" t="str">
        <f t="shared" si="4"/>
        <v/>
      </c>
    </row>
    <row r="4449" ht="12.75" customHeight="1">
      <c r="H4449" s="12">
        <v>1000.0</v>
      </c>
      <c r="K4449" s="14" t="str">
        <f t="shared" si="2"/>
        <v>#DIV/0!</v>
      </c>
      <c r="L4449" s="15" t="str">
        <f t="shared" si="3"/>
        <v>Invalid</v>
      </c>
      <c r="M4449" s="15" t="str">
        <f t="shared" si="4"/>
        <v/>
      </c>
    </row>
    <row r="4450" ht="12.75" customHeight="1">
      <c r="H4450" s="12">
        <v>1000.0</v>
      </c>
      <c r="K4450" s="14" t="str">
        <f t="shared" si="2"/>
        <v>#DIV/0!</v>
      </c>
      <c r="L4450" s="15" t="str">
        <f t="shared" si="3"/>
        <v>Invalid</v>
      </c>
      <c r="M4450" s="15" t="str">
        <f t="shared" si="4"/>
        <v/>
      </c>
    </row>
    <row r="4451" ht="12.75" customHeight="1">
      <c r="H4451" s="12">
        <v>1000.0</v>
      </c>
      <c r="K4451" s="14" t="str">
        <f t="shared" si="2"/>
        <v>#DIV/0!</v>
      </c>
      <c r="L4451" s="15" t="str">
        <f t="shared" si="3"/>
        <v>Invalid</v>
      </c>
      <c r="M4451" s="15" t="str">
        <f t="shared" si="4"/>
        <v/>
      </c>
    </row>
    <row r="4452" ht="12.75" customHeight="1">
      <c r="H4452" s="12">
        <v>1000.0</v>
      </c>
      <c r="K4452" s="14" t="str">
        <f t="shared" si="2"/>
        <v>#DIV/0!</v>
      </c>
      <c r="L4452" s="15" t="str">
        <f t="shared" si="3"/>
        <v>Invalid</v>
      </c>
      <c r="M4452" s="15" t="str">
        <f t="shared" si="4"/>
        <v/>
      </c>
    </row>
    <row r="4453" ht="12.75" customHeight="1">
      <c r="H4453" s="12">
        <v>1000.0</v>
      </c>
      <c r="K4453" s="14" t="str">
        <f t="shared" si="2"/>
        <v>#DIV/0!</v>
      </c>
      <c r="L4453" s="15" t="str">
        <f t="shared" si="3"/>
        <v>Invalid</v>
      </c>
      <c r="M4453" s="15" t="str">
        <f t="shared" si="4"/>
        <v/>
      </c>
    </row>
    <row r="4454" ht="12.75" customHeight="1">
      <c r="H4454" s="12">
        <v>1000.0</v>
      </c>
      <c r="K4454" s="14" t="str">
        <f t="shared" si="2"/>
        <v>#DIV/0!</v>
      </c>
      <c r="L4454" s="15" t="str">
        <f t="shared" si="3"/>
        <v>Invalid</v>
      </c>
      <c r="M4454" s="15" t="str">
        <f t="shared" si="4"/>
        <v/>
      </c>
    </row>
    <row r="4455" ht="12.75" customHeight="1">
      <c r="H4455" s="12">
        <v>1000.0</v>
      </c>
      <c r="K4455" s="14" t="str">
        <f t="shared" si="2"/>
        <v>#DIV/0!</v>
      </c>
      <c r="L4455" s="15" t="str">
        <f t="shared" si="3"/>
        <v>Invalid</v>
      </c>
      <c r="M4455" s="15" t="str">
        <f t="shared" si="4"/>
        <v/>
      </c>
    </row>
    <row r="4456" ht="12.75" customHeight="1">
      <c r="H4456" s="12">
        <v>1000.0</v>
      </c>
      <c r="K4456" s="14" t="str">
        <f t="shared" si="2"/>
        <v>#DIV/0!</v>
      </c>
      <c r="L4456" s="15" t="str">
        <f t="shared" si="3"/>
        <v>Invalid</v>
      </c>
      <c r="M4456" s="15" t="str">
        <f t="shared" si="4"/>
        <v/>
      </c>
    </row>
    <row r="4457" ht="12.75" customHeight="1">
      <c r="H4457" s="12">
        <v>1000.0</v>
      </c>
      <c r="K4457" s="14" t="str">
        <f t="shared" si="2"/>
        <v>#DIV/0!</v>
      </c>
      <c r="L4457" s="15" t="str">
        <f t="shared" si="3"/>
        <v>Invalid</v>
      </c>
      <c r="M4457" s="15" t="str">
        <f t="shared" si="4"/>
        <v/>
      </c>
    </row>
    <row r="4458" ht="12.75" customHeight="1">
      <c r="H4458" s="12">
        <v>1000.0</v>
      </c>
      <c r="K4458" s="14" t="str">
        <f t="shared" si="2"/>
        <v>#DIV/0!</v>
      </c>
      <c r="L4458" s="15" t="str">
        <f t="shared" si="3"/>
        <v>Invalid</v>
      </c>
      <c r="M4458" s="15" t="str">
        <f t="shared" si="4"/>
        <v/>
      </c>
    </row>
    <row r="4459" ht="12.75" customHeight="1">
      <c r="H4459" s="12">
        <v>1000.0</v>
      </c>
      <c r="K4459" s="14" t="str">
        <f t="shared" si="2"/>
        <v>#DIV/0!</v>
      </c>
      <c r="L4459" s="15" t="str">
        <f t="shared" si="3"/>
        <v>Invalid</v>
      </c>
      <c r="M4459" s="15" t="str">
        <f t="shared" si="4"/>
        <v/>
      </c>
    </row>
    <row r="4460" ht="12.75" customHeight="1">
      <c r="H4460" s="12">
        <v>1000.0</v>
      </c>
      <c r="K4460" s="14" t="str">
        <f t="shared" si="2"/>
        <v>#DIV/0!</v>
      </c>
      <c r="L4460" s="15" t="str">
        <f t="shared" si="3"/>
        <v>Invalid</v>
      </c>
      <c r="M4460" s="15" t="str">
        <f t="shared" si="4"/>
        <v/>
      </c>
    </row>
    <row r="4461" ht="12.75" customHeight="1">
      <c r="H4461" s="12">
        <v>1000.0</v>
      </c>
      <c r="K4461" s="14" t="str">
        <f t="shared" si="2"/>
        <v>#DIV/0!</v>
      </c>
      <c r="L4461" s="15" t="str">
        <f t="shared" si="3"/>
        <v>Invalid</v>
      </c>
      <c r="M4461" s="15" t="str">
        <f t="shared" si="4"/>
        <v/>
      </c>
    </row>
    <row r="4462" ht="12.75" customHeight="1">
      <c r="H4462" s="12">
        <v>1000.0</v>
      </c>
      <c r="K4462" s="14" t="str">
        <f t="shared" si="2"/>
        <v>#DIV/0!</v>
      </c>
      <c r="L4462" s="15" t="str">
        <f t="shared" si="3"/>
        <v>Invalid</v>
      </c>
      <c r="M4462" s="15" t="str">
        <f t="shared" si="4"/>
        <v/>
      </c>
    </row>
    <row r="4463" ht="12.75" customHeight="1">
      <c r="H4463" s="12">
        <v>1000.0</v>
      </c>
      <c r="K4463" s="14" t="str">
        <f t="shared" si="2"/>
        <v>#DIV/0!</v>
      </c>
      <c r="L4463" s="15" t="str">
        <f t="shared" si="3"/>
        <v>Invalid</v>
      </c>
      <c r="M4463" s="15" t="str">
        <f t="shared" si="4"/>
        <v/>
      </c>
    </row>
    <row r="4464" ht="12.75" customHeight="1">
      <c r="H4464" s="12">
        <v>1000.0</v>
      </c>
      <c r="K4464" s="14" t="str">
        <f t="shared" si="2"/>
        <v>#DIV/0!</v>
      </c>
      <c r="L4464" s="15" t="str">
        <f t="shared" si="3"/>
        <v>Invalid</v>
      </c>
      <c r="M4464" s="15" t="str">
        <f t="shared" si="4"/>
        <v/>
      </c>
    </row>
    <row r="4465" ht="12.75" customHeight="1">
      <c r="H4465" s="12">
        <v>1000.0</v>
      </c>
      <c r="K4465" s="14" t="str">
        <f t="shared" si="2"/>
        <v>#DIV/0!</v>
      </c>
      <c r="L4465" s="15" t="str">
        <f t="shared" si="3"/>
        <v>Invalid</v>
      </c>
      <c r="M4465" s="15" t="str">
        <f t="shared" si="4"/>
        <v/>
      </c>
    </row>
    <row r="4466" ht="12.75" customHeight="1">
      <c r="H4466" s="12">
        <v>1000.0</v>
      </c>
      <c r="K4466" s="14" t="str">
        <f t="shared" si="2"/>
        <v>#DIV/0!</v>
      </c>
      <c r="L4466" s="15" t="str">
        <f t="shared" si="3"/>
        <v>Invalid</v>
      </c>
      <c r="M4466" s="15" t="str">
        <f t="shared" si="4"/>
        <v/>
      </c>
    </row>
    <row r="4467" ht="12.75" customHeight="1">
      <c r="H4467" s="12">
        <v>1000.0</v>
      </c>
      <c r="K4467" s="14" t="str">
        <f t="shared" si="2"/>
        <v>#DIV/0!</v>
      </c>
      <c r="L4467" s="15" t="str">
        <f t="shared" si="3"/>
        <v>Invalid</v>
      </c>
      <c r="M4467" s="15" t="str">
        <f t="shared" si="4"/>
        <v/>
      </c>
    </row>
    <row r="4468" ht="12.75" customHeight="1">
      <c r="H4468" s="12">
        <v>1000.0</v>
      </c>
      <c r="K4468" s="14" t="str">
        <f t="shared" si="2"/>
        <v>#DIV/0!</v>
      </c>
      <c r="L4468" s="15" t="str">
        <f t="shared" si="3"/>
        <v>Invalid</v>
      </c>
      <c r="M4468" s="15" t="str">
        <f t="shared" si="4"/>
        <v/>
      </c>
    </row>
    <row r="4469" ht="12.75" customHeight="1">
      <c r="H4469" s="12">
        <v>1000.0</v>
      </c>
      <c r="K4469" s="14" t="str">
        <f t="shared" si="2"/>
        <v>#DIV/0!</v>
      </c>
      <c r="L4469" s="15" t="str">
        <f t="shared" si="3"/>
        <v>Invalid</v>
      </c>
      <c r="M4469" s="15" t="str">
        <f t="shared" si="4"/>
        <v/>
      </c>
    </row>
    <row r="4470" ht="12.75" customHeight="1">
      <c r="H4470" s="12">
        <v>1000.0</v>
      </c>
      <c r="K4470" s="14" t="str">
        <f t="shared" si="2"/>
        <v>#DIV/0!</v>
      </c>
      <c r="L4470" s="15" t="str">
        <f t="shared" si="3"/>
        <v>Invalid</v>
      </c>
      <c r="M4470" s="15" t="str">
        <f t="shared" si="4"/>
        <v/>
      </c>
    </row>
    <row r="4471" ht="12.75" customHeight="1">
      <c r="H4471" s="12">
        <v>1000.0</v>
      </c>
      <c r="K4471" s="14" t="str">
        <f t="shared" si="2"/>
        <v>#DIV/0!</v>
      </c>
      <c r="L4471" s="15" t="str">
        <f t="shared" si="3"/>
        <v>Invalid</v>
      </c>
      <c r="M4471" s="15" t="str">
        <f t="shared" si="4"/>
        <v/>
      </c>
    </row>
    <row r="4472" ht="12.75" customHeight="1">
      <c r="H4472" s="12">
        <v>1000.0</v>
      </c>
      <c r="K4472" s="14" t="str">
        <f t="shared" si="2"/>
        <v>#DIV/0!</v>
      </c>
      <c r="L4472" s="15" t="str">
        <f t="shared" si="3"/>
        <v>Invalid</v>
      </c>
      <c r="M4472" s="15" t="str">
        <f t="shared" si="4"/>
        <v/>
      </c>
    </row>
    <row r="4473" ht="12.75" customHeight="1">
      <c r="H4473" s="12">
        <v>1000.0</v>
      </c>
      <c r="K4473" s="14" t="str">
        <f t="shared" si="2"/>
        <v>#DIV/0!</v>
      </c>
      <c r="L4473" s="15" t="str">
        <f t="shared" si="3"/>
        <v>Invalid</v>
      </c>
      <c r="M4473" s="15" t="str">
        <f t="shared" si="4"/>
        <v/>
      </c>
    </row>
    <row r="4474" ht="12.75" customHeight="1">
      <c r="H4474" s="12">
        <v>1000.0</v>
      </c>
      <c r="K4474" s="14" t="str">
        <f t="shared" si="2"/>
        <v>#DIV/0!</v>
      </c>
      <c r="L4474" s="15" t="str">
        <f t="shared" si="3"/>
        <v>Invalid</v>
      </c>
      <c r="M4474" s="15" t="str">
        <f t="shared" si="4"/>
        <v/>
      </c>
    </row>
    <row r="4475" ht="12.75" customHeight="1">
      <c r="H4475" s="12">
        <v>1000.0</v>
      </c>
      <c r="K4475" s="14" t="str">
        <f t="shared" si="2"/>
        <v>#DIV/0!</v>
      </c>
      <c r="L4475" s="15" t="str">
        <f t="shared" si="3"/>
        <v>Invalid</v>
      </c>
      <c r="M4475" s="15" t="str">
        <f t="shared" si="4"/>
        <v/>
      </c>
    </row>
    <row r="4476" ht="12.75" customHeight="1">
      <c r="H4476" s="12">
        <v>1000.0</v>
      </c>
      <c r="K4476" s="14" t="str">
        <f t="shared" si="2"/>
        <v>#DIV/0!</v>
      </c>
      <c r="L4476" s="15" t="str">
        <f t="shared" si="3"/>
        <v>Invalid</v>
      </c>
      <c r="M4476" s="15" t="str">
        <f t="shared" si="4"/>
        <v/>
      </c>
    </row>
    <row r="4477" ht="12.75" customHeight="1">
      <c r="H4477" s="12">
        <v>1000.0</v>
      </c>
      <c r="K4477" s="14" t="str">
        <f t="shared" si="2"/>
        <v>#DIV/0!</v>
      </c>
      <c r="L4477" s="15" t="str">
        <f t="shared" si="3"/>
        <v>Invalid</v>
      </c>
      <c r="M4477" s="15" t="str">
        <f t="shared" si="4"/>
        <v/>
      </c>
    </row>
    <row r="4478" ht="12.75" customHeight="1">
      <c r="H4478" s="12">
        <v>1000.0</v>
      </c>
      <c r="K4478" s="14" t="str">
        <f t="shared" si="2"/>
        <v>#DIV/0!</v>
      </c>
      <c r="L4478" s="15" t="str">
        <f t="shared" si="3"/>
        <v>Invalid</v>
      </c>
      <c r="M4478" s="15" t="str">
        <f t="shared" si="4"/>
        <v/>
      </c>
    </row>
    <row r="4479" ht="12.75" customHeight="1">
      <c r="H4479" s="12">
        <v>1000.0</v>
      </c>
      <c r="K4479" s="14" t="str">
        <f t="shared" si="2"/>
        <v>#DIV/0!</v>
      </c>
      <c r="L4479" s="15" t="str">
        <f t="shared" si="3"/>
        <v>Invalid</v>
      </c>
      <c r="M4479" s="15" t="str">
        <f t="shared" si="4"/>
        <v/>
      </c>
    </row>
    <row r="4480" ht="12.75" customHeight="1">
      <c r="H4480" s="12">
        <v>1000.0</v>
      </c>
      <c r="K4480" s="14" t="str">
        <f t="shared" si="2"/>
        <v>#DIV/0!</v>
      </c>
      <c r="L4480" s="15" t="str">
        <f t="shared" si="3"/>
        <v>Invalid</v>
      </c>
      <c r="M4480" s="15" t="str">
        <f t="shared" si="4"/>
        <v/>
      </c>
    </row>
    <row r="4481" ht="12.75" customHeight="1">
      <c r="H4481" s="12">
        <v>1000.0</v>
      </c>
      <c r="K4481" s="14" t="str">
        <f t="shared" si="2"/>
        <v>#DIV/0!</v>
      </c>
      <c r="L4481" s="15" t="str">
        <f t="shared" si="3"/>
        <v>Invalid</v>
      </c>
      <c r="M4481" s="15" t="str">
        <f t="shared" si="4"/>
        <v/>
      </c>
    </row>
    <row r="4482" ht="12.75" customHeight="1">
      <c r="H4482" s="12">
        <v>1000.0</v>
      </c>
      <c r="K4482" s="14" t="str">
        <f t="shared" si="2"/>
        <v>#DIV/0!</v>
      </c>
      <c r="L4482" s="15" t="str">
        <f t="shared" si="3"/>
        <v>Invalid</v>
      </c>
      <c r="M4482" s="15" t="str">
        <f t="shared" si="4"/>
        <v/>
      </c>
    </row>
    <row r="4483" ht="12.75" customHeight="1">
      <c r="H4483" s="12">
        <v>1000.0</v>
      </c>
      <c r="K4483" s="14" t="str">
        <f t="shared" si="2"/>
        <v>#DIV/0!</v>
      </c>
      <c r="L4483" s="15" t="str">
        <f t="shared" si="3"/>
        <v>Invalid</v>
      </c>
      <c r="M4483" s="15" t="str">
        <f t="shared" si="4"/>
        <v/>
      </c>
    </row>
    <row r="4484" ht="12.75" customHeight="1">
      <c r="H4484" s="12">
        <v>1000.0</v>
      </c>
      <c r="K4484" s="14" t="str">
        <f t="shared" si="2"/>
        <v>#DIV/0!</v>
      </c>
      <c r="L4484" s="15" t="str">
        <f t="shared" si="3"/>
        <v>Invalid</v>
      </c>
      <c r="M4484" s="15" t="str">
        <f t="shared" si="4"/>
        <v/>
      </c>
    </row>
    <row r="4485" ht="12.75" customHeight="1">
      <c r="H4485" s="12">
        <v>1000.0</v>
      </c>
      <c r="K4485" s="14" t="str">
        <f t="shared" si="2"/>
        <v>#DIV/0!</v>
      </c>
      <c r="L4485" s="15" t="str">
        <f t="shared" si="3"/>
        <v>Invalid</v>
      </c>
      <c r="M4485" s="15" t="str">
        <f t="shared" si="4"/>
        <v/>
      </c>
    </row>
    <row r="4486" ht="12.75" customHeight="1">
      <c r="H4486" s="12">
        <v>1000.0</v>
      </c>
      <c r="K4486" s="14" t="str">
        <f t="shared" si="2"/>
        <v>#DIV/0!</v>
      </c>
      <c r="L4486" s="15" t="str">
        <f t="shared" si="3"/>
        <v>Invalid</v>
      </c>
      <c r="M4486" s="15" t="str">
        <f t="shared" si="4"/>
        <v/>
      </c>
    </row>
    <row r="4487" ht="12.75" customHeight="1">
      <c r="H4487" s="12">
        <v>1000.0</v>
      </c>
      <c r="K4487" s="14" t="str">
        <f t="shared" si="2"/>
        <v>#DIV/0!</v>
      </c>
      <c r="L4487" s="15" t="str">
        <f t="shared" si="3"/>
        <v>Invalid</v>
      </c>
      <c r="M4487" s="15" t="str">
        <f t="shared" si="4"/>
        <v/>
      </c>
    </row>
    <row r="4488" ht="12.75" customHeight="1">
      <c r="H4488" s="12">
        <v>1000.0</v>
      </c>
      <c r="K4488" s="14" t="str">
        <f t="shared" si="2"/>
        <v>#DIV/0!</v>
      </c>
      <c r="L4488" s="15" t="str">
        <f t="shared" si="3"/>
        <v>Invalid</v>
      </c>
      <c r="M4488" s="15" t="str">
        <f t="shared" si="4"/>
        <v/>
      </c>
    </row>
    <row r="4489" ht="12.75" customHeight="1">
      <c r="H4489" s="12">
        <v>1000.0</v>
      </c>
      <c r="K4489" s="14" t="str">
        <f t="shared" si="2"/>
        <v>#DIV/0!</v>
      </c>
      <c r="L4489" s="15" t="str">
        <f t="shared" si="3"/>
        <v>Invalid</v>
      </c>
      <c r="M4489" s="15" t="str">
        <f t="shared" si="4"/>
        <v/>
      </c>
    </row>
    <row r="4490" ht="12.75" customHeight="1">
      <c r="H4490" s="12">
        <v>1000.0</v>
      </c>
      <c r="K4490" s="14" t="str">
        <f t="shared" si="2"/>
        <v>#DIV/0!</v>
      </c>
      <c r="L4490" s="15" t="str">
        <f t="shared" si="3"/>
        <v>Invalid</v>
      </c>
      <c r="M4490" s="15" t="str">
        <f t="shared" si="4"/>
        <v/>
      </c>
    </row>
    <row r="4491" ht="12.75" customHeight="1">
      <c r="H4491" s="12">
        <v>1000.0</v>
      </c>
      <c r="K4491" s="14" t="str">
        <f t="shared" si="2"/>
        <v>#DIV/0!</v>
      </c>
      <c r="L4491" s="15" t="str">
        <f t="shared" si="3"/>
        <v>Invalid</v>
      </c>
      <c r="M4491" s="15" t="str">
        <f t="shared" si="4"/>
        <v/>
      </c>
    </row>
    <row r="4492" ht="12.75" customHeight="1">
      <c r="H4492" s="12">
        <v>1000.0</v>
      </c>
      <c r="K4492" s="14" t="str">
        <f t="shared" si="2"/>
        <v>#DIV/0!</v>
      </c>
      <c r="L4492" s="15" t="str">
        <f t="shared" si="3"/>
        <v>Invalid</v>
      </c>
      <c r="M4492" s="15" t="str">
        <f t="shared" si="4"/>
        <v/>
      </c>
    </row>
    <row r="4493" ht="12.75" customHeight="1">
      <c r="H4493" s="12">
        <v>1000.0</v>
      </c>
      <c r="K4493" s="14" t="str">
        <f t="shared" si="2"/>
        <v>#DIV/0!</v>
      </c>
      <c r="L4493" s="15" t="str">
        <f t="shared" si="3"/>
        <v>Invalid</v>
      </c>
      <c r="M4493" s="15" t="str">
        <f t="shared" si="4"/>
        <v/>
      </c>
    </row>
    <row r="4494" ht="12.75" customHeight="1">
      <c r="H4494" s="12">
        <v>1000.0</v>
      </c>
      <c r="K4494" s="14" t="str">
        <f t="shared" si="2"/>
        <v>#DIV/0!</v>
      </c>
      <c r="L4494" s="15" t="str">
        <f t="shared" si="3"/>
        <v>Invalid</v>
      </c>
      <c r="M4494" s="15" t="str">
        <f t="shared" si="4"/>
        <v/>
      </c>
    </row>
    <row r="4495" ht="12.75" customHeight="1">
      <c r="H4495" s="12">
        <v>1000.0</v>
      </c>
      <c r="K4495" s="14" t="str">
        <f t="shared" si="2"/>
        <v>#DIV/0!</v>
      </c>
      <c r="L4495" s="15" t="str">
        <f t="shared" si="3"/>
        <v>Invalid</v>
      </c>
      <c r="M4495" s="15" t="str">
        <f t="shared" si="4"/>
        <v/>
      </c>
    </row>
    <row r="4496" ht="12.75" customHeight="1">
      <c r="H4496" s="12">
        <v>1000.0</v>
      </c>
      <c r="K4496" s="14" t="str">
        <f t="shared" si="2"/>
        <v>#DIV/0!</v>
      </c>
      <c r="L4496" s="15" t="str">
        <f t="shared" si="3"/>
        <v>Invalid</v>
      </c>
      <c r="M4496" s="15" t="str">
        <f t="shared" si="4"/>
        <v/>
      </c>
    </row>
    <row r="4497" ht="12.75" customHeight="1">
      <c r="H4497" s="12">
        <v>1000.0</v>
      </c>
      <c r="K4497" s="14" t="str">
        <f t="shared" si="2"/>
        <v>#DIV/0!</v>
      </c>
      <c r="L4497" s="15" t="str">
        <f t="shared" si="3"/>
        <v>Invalid</v>
      </c>
      <c r="M4497" s="15" t="str">
        <f t="shared" si="4"/>
        <v/>
      </c>
    </row>
    <row r="4498" ht="12.75" customHeight="1">
      <c r="H4498" s="12">
        <v>1000.0</v>
      </c>
      <c r="K4498" s="14" t="str">
        <f t="shared" si="2"/>
        <v>#DIV/0!</v>
      </c>
      <c r="L4498" s="15" t="str">
        <f t="shared" si="3"/>
        <v>Invalid</v>
      </c>
      <c r="M4498" s="15" t="str">
        <f t="shared" si="4"/>
        <v/>
      </c>
    </row>
    <row r="4499" ht="12.75" customHeight="1">
      <c r="H4499" s="12">
        <v>1000.0</v>
      </c>
      <c r="K4499" s="14" t="str">
        <f t="shared" si="2"/>
        <v>#DIV/0!</v>
      </c>
      <c r="L4499" s="15" t="str">
        <f t="shared" si="3"/>
        <v>Invalid</v>
      </c>
      <c r="M4499" s="15" t="str">
        <f t="shared" si="4"/>
        <v/>
      </c>
    </row>
    <row r="4500" ht="12.75" customHeight="1">
      <c r="H4500" s="12">
        <v>1000.0</v>
      </c>
      <c r="K4500" s="14" t="str">
        <f t="shared" si="2"/>
        <v>#DIV/0!</v>
      </c>
      <c r="L4500" s="15" t="str">
        <f t="shared" si="3"/>
        <v>Invalid</v>
      </c>
      <c r="M4500" s="15" t="str">
        <f t="shared" si="4"/>
        <v/>
      </c>
    </row>
    <row r="4501" ht="12.75" customHeight="1">
      <c r="H4501" s="12">
        <v>1000.0</v>
      </c>
      <c r="K4501" s="14" t="str">
        <f t="shared" si="2"/>
        <v>#DIV/0!</v>
      </c>
      <c r="L4501" s="15" t="str">
        <f t="shared" si="3"/>
        <v>Invalid</v>
      </c>
      <c r="M4501" s="15" t="str">
        <f t="shared" si="4"/>
        <v/>
      </c>
    </row>
    <row r="4502" ht="12.75" customHeight="1">
      <c r="H4502" s="12">
        <v>1000.0</v>
      </c>
      <c r="K4502" s="14" t="str">
        <f t="shared" si="2"/>
        <v>#DIV/0!</v>
      </c>
      <c r="L4502" s="15" t="str">
        <f t="shared" si="3"/>
        <v>Invalid</v>
      </c>
      <c r="M4502" s="15" t="str">
        <f t="shared" si="4"/>
        <v/>
      </c>
    </row>
    <row r="4503" ht="12.75" customHeight="1">
      <c r="H4503" s="12">
        <v>1000.0</v>
      </c>
      <c r="K4503" s="14" t="str">
        <f t="shared" si="2"/>
        <v>#DIV/0!</v>
      </c>
      <c r="L4503" s="15" t="str">
        <f t="shared" si="3"/>
        <v>Invalid</v>
      </c>
      <c r="M4503" s="15" t="str">
        <f t="shared" si="4"/>
        <v/>
      </c>
    </row>
    <row r="4504" ht="12.75" customHeight="1">
      <c r="H4504" s="12">
        <v>1000.0</v>
      </c>
      <c r="K4504" s="14" t="str">
        <f t="shared" si="2"/>
        <v>#DIV/0!</v>
      </c>
      <c r="L4504" s="15" t="str">
        <f t="shared" si="3"/>
        <v>Invalid</v>
      </c>
      <c r="M4504" s="15" t="str">
        <f t="shared" si="4"/>
        <v/>
      </c>
    </row>
    <row r="4505" ht="12.75" customHeight="1">
      <c r="H4505" s="12">
        <v>1000.0</v>
      </c>
      <c r="K4505" s="14" t="str">
        <f t="shared" si="2"/>
        <v>#DIV/0!</v>
      </c>
      <c r="L4505" s="15" t="str">
        <f t="shared" si="3"/>
        <v>Invalid</v>
      </c>
      <c r="M4505" s="15" t="str">
        <f t="shared" si="4"/>
        <v/>
      </c>
    </row>
    <row r="4506" ht="12.75" customHeight="1">
      <c r="H4506" s="12">
        <v>1000.0</v>
      </c>
      <c r="K4506" s="14" t="str">
        <f t="shared" si="2"/>
        <v>#DIV/0!</v>
      </c>
      <c r="L4506" s="15" t="str">
        <f t="shared" si="3"/>
        <v>Invalid</v>
      </c>
      <c r="M4506" s="15" t="str">
        <f t="shared" si="4"/>
        <v/>
      </c>
    </row>
    <row r="4507" ht="12.75" customHeight="1">
      <c r="H4507" s="12">
        <v>1000.0</v>
      </c>
      <c r="K4507" s="14" t="str">
        <f t="shared" si="2"/>
        <v>#DIV/0!</v>
      </c>
      <c r="L4507" s="15" t="str">
        <f t="shared" si="3"/>
        <v>Invalid</v>
      </c>
      <c r="M4507" s="15" t="str">
        <f t="shared" si="4"/>
        <v/>
      </c>
    </row>
    <row r="4508" ht="12.75" customHeight="1">
      <c r="H4508" s="12">
        <v>1000.0</v>
      </c>
      <c r="K4508" s="14" t="str">
        <f t="shared" si="2"/>
        <v>#DIV/0!</v>
      </c>
      <c r="L4508" s="15" t="str">
        <f t="shared" si="3"/>
        <v>Invalid</v>
      </c>
      <c r="M4508" s="15" t="str">
        <f t="shared" si="4"/>
        <v/>
      </c>
    </row>
    <row r="4509" ht="12.75" customHeight="1">
      <c r="H4509" s="12">
        <v>1000.0</v>
      </c>
      <c r="K4509" s="14" t="str">
        <f t="shared" si="2"/>
        <v>#DIV/0!</v>
      </c>
      <c r="L4509" s="15" t="str">
        <f t="shared" si="3"/>
        <v>Invalid</v>
      </c>
      <c r="M4509" s="15" t="str">
        <f t="shared" si="4"/>
        <v/>
      </c>
    </row>
    <row r="4510" ht="12.75" customHeight="1">
      <c r="H4510" s="12">
        <v>1000.0</v>
      </c>
      <c r="K4510" s="14" t="str">
        <f t="shared" si="2"/>
        <v>#DIV/0!</v>
      </c>
      <c r="L4510" s="15" t="str">
        <f t="shared" si="3"/>
        <v>Invalid</v>
      </c>
      <c r="M4510" s="15" t="str">
        <f t="shared" si="4"/>
        <v/>
      </c>
    </row>
    <row r="4511" ht="12.75" customHeight="1">
      <c r="H4511" s="12">
        <v>1000.0</v>
      </c>
      <c r="K4511" s="14" t="str">
        <f t="shared" si="2"/>
        <v>#DIV/0!</v>
      </c>
      <c r="L4511" s="15" t="str">
        <f t="shared" si="3"/>
        <v>Invalid</v>
      </c>
      <c r="M4511" s="15" t="str">
        <f t="shared" si="4"/>
        <v/>
      </c>
    </row>
    <row r="4512" ht="12.75" customHeight="1">
      <c r="H4512" s="12">
        <v>1000.0</v>
      </c>
      <c r="K4512" s="14" t="str">
        <f t="shared" si="2"/>
        <v>#DIV/0!</v>
      </c>
      <c r="L4512" s="15" t="str">
        <f t="shared" si="3"/>
        <v>Invalid</v>
      </c>
      <c r="M4512" s="15" t="str">
        <f t="shared" si="4"/>
        <v/>
      </c>
    </row>
    <row r="4513" ht="12.75" customHeight="1">
      <c r="H4513" s="12">
        <v>1000.0</v>
      </c>
      <c r="K4513" s="14" t="str">
        <f t="shared" si="2"/>
        <v>#DIV/0!</v>
      </c>
      <c r="L4513" s="15" t="str">
        <f t="shared" si="3"/>
        <v>Invalid</v>
      </c>
      <c r="M4513" s="15" t="str">
        <f t="shared" si="4"/>
        <v/>
      </c>
    </row>
    <row r="4514" ht="12.75" customHeight="1">
      <c r="H4514" s="12">
        <v>1000.0</v>
      </c>
      <c r="K4514" s="14" t="str">
        <f t="shared" si="2"/>
        <v>#DIV/0!</v>
      </c>
      <c r="L4514" s="15" t="str">
        <f t="shared" si="3"/>
        <v>Invalid</v>
      </c>
      <c r="M4514" s="15" t="str">
        <f t="shared" si="4"/>
        <v/>
      </c>
    </row>
    <row r="4515" ht="12.75" customHeight="1">
      <c r="H4515" s="12">
        <v>1000.0</v>
      </c>
      <c r="K4515" s="14" t="str">
        <f t="shared" si="2"/>
        <v>#DIV/0!</v>
      </c>
      <c r="L4515" s="15" t="str">
        <f t="shared" si="3"/>
        <v>Invalid</v>
      </c>
      <c r="M4515" s="15" t="str">
        <f t="shared" si="4"/>
        <v/>
      </c>
    </row>
    <row r="4516" ht="12.75" customHeight="1">
      <c r="H4516" s="12">
        <v>1000.0</v>
      </c>
      <c r="K4516" s="14" t="str">
        <f t="shared" si="2"/>
        <v>#DIV/0!</v>
      </c>
      <c r="L4516" s="15" t="str">
        <f t="shared" si="3"/>
        <v>Invalid</v>
      </c>
      <c r="M4516" s="15" t="str">
        <f t="shared" si="4"/>
        <v/>
      </c>
    </row>
    <row r="4517" ht="12.75" customHeight="1">
      <c r="H4517" s="12">
        <v>1000.0</v>
      </c>
      <c r="K4517" s="14" t="str">
        <f t="shared" si="2"/>
        <v>#DIV/0!</v>
      </c>
      <c r="L4517" s="15" t="str">
        <f t="shared" si="3"/>
        <v>Invalid</v>
      </c>
      <c r="M4517" s="15" t="str">
        <f t="shared" si="4"/>
        <v/>
      </c>
    </row>
    <row r="4518" ht="12.75" customHeight="1">
      <c r="H4518" s="12">
        <v>1000.0</v>
      </c>
      <c r="K4518" s="14" t="str">
        <f t="shared" si="2"/>
        <v>#DIV/0!</v>
      </c>
      <c r="L4518" s="15" t="str">
        <f t="shared" si="3"/>
        <v>Invalid</v>
      </c>
      <c r="M4518" s="15" t="str">
        <f t="shared" si="4"/>
        <v/>
      </c>
    </row>
    <row r="4519" ht="12.75" customHeight="1">
      <c r="H4519" s="12">
        <v>1000.0</v>
      </c>
      <c r="K4519" s="14" t="str">
        <f t="shared" si="2"/>
        <v>#DIV/0!</v>
      </c>
      <c r="L4519" s="15" t="str">
        <f t="shared" si="3"/>
        <v>Invalid</v>
      </c>
      <c r="M4519" s="15" t="str">
        <f t="shared" si="4"/>
        <v/>
      </c>
    </row>
    <row r="4520" ht="12.75" customHeight="1">
      <c r="H4520" s="12">
        <v>1000.0</v>
      </c>
      <c r="K4520" s="14" t="str">
        <f t="shared" si="2"/>
        <v>#DIV/0!</v>
      </c>
      <c r="L4520" s="15" t="str">
        <f t="shared" si="3"/>
        <v>Invalid</v>
      </c>
      <c r="M4520" s="15" t="str">
        <f t="shared" si="4"/>
        <v/>
      </c>
    </row>
    <row r="4521" ht="12.75" customHeight="1">
      <c r="H4521" s="12">
        <v>1000.0</v>
      </c>
      <c r="K4521" s="14" t="str">
        <f t="shared" si="2"/>
        <v>#DIV/0!</v>
      </c>
      <c r="L4521" s="15" t="str">
        <f t="shared" si="3"/>
        <v>Invalid</v>
      </c>
      <c r="M4521" s="15" t="str">
        <f t="shared" si="4"/>
        <v/>
      </c>
    </row>
    <row r="4522" ht="12.75" customHeight="1">
      <c r="H4522" s="12">
        <v>1000.0</v>
      </c>
      <c r="K4522" s="14" t="str">
        <f t="shared" si="2"/>
        <v>#DIV/0!</v>
      </c>
      <c r="L4522" s="15" t="str">
        <f t="shared" si="3"/>
        <v>Invalid</v>
      </c>
      <c r="M4522" s="15" t="str">
        <f t="shared" si="4"/>
        <v/>
      </c>
    </row>
    <row r="4523" ht="12.75" customHeight="1">
      <c r="H4523" s="12">
        <v>1000.0</v>
      </c>
      <c r="K4523" s="14" t="str">
        <f t="shared" si="2"/>
        <v>#DIV/0!</v>
      </c>
      <c r="L4523" s="15" t="str">
        <f t="shared" si="3"/>
        <v>Invalid</v>
      </c>
      <c r="M4523" s="15" t="str">
        <f t="shared" si="4"/>
        <v/>
      </c>
    </row>
    <row r="4524" ht="12.75" customHeight="1">
      <c r="H4524" s="12">
        <v>1000.0</v>
      </c>
      <c r="K4524" s="14" t="str">
        <f t="shared" si="2"/>
        <v>#DIV/0!</v>
      </c>
      <c r="L4524" s="15" t="str">
        <f t="shared" si="3"/>
        <v>Invalid</v>
      </c>
      <c r="M4524" s="15" t="str">
        <f t="shared" si="4"/>
        <v/>
      </c>
    </row>
    <row r="4525" ht="12.75" customHeight="1">
      <c r="H4525" s="12">
        <v>1000.0</v>
      </c>
      <c r="K4525" s="14" t="str">
        <f t="shared" si="2"/>
        <v>#DIV/0!</v>
      </c>
      <c r="L4525" s="15" t="str">
        <f t="shared" si="3"/>
        <v>Invalid</v>
      </c>
      <c r="M4525" s="15" t="str">
        <f t="shared" si="4"/>
        <v/>
      </c>
    </row>
    <row r="4526" ht="12.75" customHeight="1">
      <c r="H4526" s="12">
        <v>1000.0</v>
      </c>
      <c r="K4526" s="14" t="str">
        <f t="shared" si="2"/>
        <v>#DIV/0!</v>
      </c>
      <c r="L4526" s="15" t="str">
        <f t="shared" si="3"/>
        <v>Invalid</v>
      </c>
      <c r="M4526" s="15" t="str">
        <f t="shared" si="4"/>
        <v/>
      </c>
    </row>
    <row r="4527" ht="12.75" customHeight="1">
      <c r="H4527" s="12">
        <v>1000.0</v>
      </c>
      <c r="K4527" s="14" t="str">
        <f t="shared" si="2"/>
        <v>#DIV/0!</v>
      </c>
      <c r="L4527" s="15" t="str">
        <f t="shared" si="3"/>
        <v>Invalid</v>
      </c>
      <c r="M4527" s="15" t="str">
        <f t="shared" si="4"/>
        <v/>
      </c>
    </row>
    <row r="4528" ht="12.75" customHeight="1">
      <c r="H4528" s="12">
        <v>1000.0</v>
      </c>
      <c r="K4528" s="14" t="str">
        <f t="shared" si="2"/>
        <v>#DIV/0!</v>
      </c>
      <c r="L4528" s="15" t="str">
        <f t="shared" si="3"/>
        <v>Invalid</v>
      </c>
      <c r="M4528" s="15" t="str">
        <f t="shared" si="4"/>
        <v/>
      </c>
    </row>
    <row r="4529" ht="12.75" customHeight="1">
      <c r="H4529" s="12">
        <v>1000.0</v>
      </c>
      <c r="K4529" s="14" t="str">
        <f t="shared" si="2"/>
        <v>#DIV/0!</v>
      </c>
      <c r="L4529" s="15" t="str">
        <f t="shared" si="3"/>
        <v>Invalid</v>
      </c>
      <c r="M4529" s="15" t="str">
        <f t="shared" si="4"/>
        <v/>
      </c>
    </row>
    <row r="4530" ht="12.75" customHeight="1">
      <c r="H4530" s="12">
        <v>1000.0</v>
      </c>
      <c r="K4530" s="14" t="str">
        <f t="shared" si="2"/>
        <v>#DIV/0!</v>
      </c>
      <c r="L4530" s="15" t="str">
        <f t="shared" si="3"/>
        <v>Invalid</v>
      </c>
      <c r="M4530" s="15" t="str">
        <f t="shared" si="4"/>
        <v/>
      </c>
    </row>
    <row r="4531" ht="12.75" customHeight="1">
      <c r="H4531" s="12">
        <v>1000.0</v>
      </c>
      <c r="K4531" s="14" t="str">
        <f t="shared" si="2"/>
        <v>#DIV/0!</v>
      </c>
      <c r="L4531" s="15" t="str">
        <f t="shared" si="3"/>
        <v>Invalid</v>
      </c>
      <c r="M4531" s="15" t="str">
        <f t="shared" si="4"/>
        <v/>
      </c>
    </row>
    <row r="4532" ht="12.75" customHeight="1">
      <c r="H4532" s="12">
        <v>1000.0</v>
      </c>
      <c r="K4532" s="14" t="str">
        <f t="shared" si="2"/>
        <v>#DIV/0!</v>
      </c>
      <c r="L4532" s="15" t="str">
        <f t="shared" si="3"/>
        <v>Invalid</v>
      </c>
      <c r="M4532" s="15" t="str">
        <f t="shared" si="4"/>
        <v/>
      </c>
    </row>
    <row r="4533" ht="12.75" customHeight="1">
      <c r="H4533" s="12">
        <v>1000.0</v>
      </c>
      <c r="K4533" s="14" t="str">
        <f t="shared" si="2"/>
        <v>#DIV/0!</v>
      </c>
      <c r="L4533" s="15" t="str">
        <f t="shared" si="3"/>
        <v>Invalid</v>
      </c>
      <c r="M4533" s="15" t="str">
        <f t="shared" si="4"/>
        <v/>
      </c>
    </row>
    <row r="4534" ht="12.75" customHeight="1">
      <c r="H4534" s="12">
        <v>1000.0</v>
      </c>
      <c r="K4534" s="14" t="str">
        <f t="shared" si="2"/>
        <v>#DIV/0!</v>
      </c>
      <c r="L4534" s="15" t="str">
        <f t="shared" si="3"/>
        <v>Invalid</v>
      </c>
      <c r="M4534" s="15" t="str">
        <f t="shared" si="4"/>
        <v/>
      </c>
    </row>
    <row r="4535" ht="12.75" customHeight="1">
      <c r="H4535" s="12">
        <v>1000.0</v>
      </c>
      <c r="K4535" s="14" t="str">
        <f t="shared" si="2"/>
        <v>#DIV/0!</v>
      </c>
      <c r="L4535" s="15" t="str">
        <f t="shared" si="3"/>
        <v>Invalid</v>
      </c>
      <c r="M4535" s="15" t="str">
        <f t="shared" si="4"/>
        <v/>
      </c>
    </row>
    <row r="4536" ht="12.75" customHeight="1">
      <c r="H4536" s="12">
        <v>1000.0</v>
      </c>
      <c r="K4536" s="14" t="str">
        <f t="shared" si="2"/>
        <v>#DIV/0!</v>
      </c>
      <c r="L4536" s="15" t="str">
        <f t="shared" si="3"/>
        <v>Invalid</v>
      </c>
      <c r="M4536" s="15" t="str">
        <f t="shared" si="4"/>
        <v/>
      </c>
    </row>
    <row r="4537" ht="12.75" customHeight="1">
      <c r="H4537" s="12">
        <v>1000.0</v>
      </c>
      <c r="K4537" s="14" t="str">
        <f t="shared" si="2"/>
        <v>#DIV/0!</v>
      </c>
      <c r="L4537" s="15" t="str">
        <f t="shared" si="3"/>
        <v>Invalid</v>
      </c>
      <c r="M4537" s="15" t="str">
        <f t="shared" si="4"/>
        <v/>
      </c>
    </row>
    <row r="4538" ht="12.75" customHeight="1">
      <c r="H4538" s="12">
        <v>1000.0</v>
      </c>
      <c r="K4538" s="14" t="str">
        <f t="shared" si="2"/>
        <v>#DIV/0!</v>
      </c>
      <c r="L4538" s="15" t="str">
        <f t="shared" si="3"/>
        <v>Invalid</v>
      </c>
      <c r="M4538" s="15" t="str">
        <f t="shared" si="4"/>
        <v/>
      </c>
    </row>
    <row r="4539" ht="12.75" customHeight="1">
      <c r="H4539" s="12">
        <v>1000.0</v>
      </c>
      <c r="K4539" s="14" t="str">
        <f t="shared" si="2"/>
        <v>#DIV/0!</v>
      </c>
      <c r="L4539" s="15" t="str">
        <f t="shared" si="3"/>
        <v>Invalid</v>
      </c>
      <c r="M4539" s="15" t="str">
        <f t="shared" si="4"/>
        <v/>
      </c>
    </row>
    <row r="4540" ht="12.75" customHeight="1">
      <c r="H4540" s="12">
        <v>1000.0</v>
      </c>
      <c r="K4540" s="14" t="str">
        <f t="shared" si="2"/>
        <v>#DIV/0!</v>
      </c>
      <c r="L4540" s="15" t="str">
        <f t="shared" si="3"/>
        <v>Invalid</v>
      </c>
      <c r="M4540" s="15" t="str">
        <f t="shared" si="4"/>
        <v/>
      </c>
    </row>
    <row r="4541" ht="12.75" customHeight="1">
      <c r="H4541" s="12">
        <v>1000.0</v>
      </c>
      <c r="K4541" s="14" t="str">
        <f t="shared" si="2"/>
        <v>#DIV/0!</v>
      </c>
      <c r="L4541" s="15" t="str">
        <f t="shared" si="3"/>
        <v>Invalid</v>
      </c>
      <c r="M4541" s="15" t="str">
        <f t="shared" si="4"/>
        <v/>
      </c>
    </row>
    <row r="4542" ht="12.75" customHeight="1">
      <c r="H4542" s="12">
        <v>1000.0</v>
      </c>
      <c r="K4542" s="14" t="str">
        <f t="shared" si="2"/>
        <v>#DIV/0!</v>
      </c>
      <c r="L4542" s="15" t="str">
        <f t="shared" si="3"/>
        <v>Invalid</v>
      </c>
      <c r="M4542" s="15" t="str">
        <f t="shared" si="4"/>
        <v/>
      </c>
    </row>
    <row r="4543" ht="12.75" customHeight="1">
      <c r="H4543" s="12">
        <v>1000.0</v>
      </c>
      <c r="K4543" s="14" t="str">
        <f t="shared" si="2"/>
        <v>#DIV/0!</v>
      </c>
      <c r="L4543" s="15" t="str">
        <f t="shared" si="3"/>
        <v>Invalid</v>
      </c>
      <c r="M4543" s="15" t="str">
        <f t="shared" si="4"/>
        <v/>
      </c>
    </row>
    <row r="4544" ht="12.75" customHeight="1">
      <c r="H4544" s="12">
        <v>1000.0</v>
      </c>
      <c r="K4544" s="14" t="str">
        <f t="shared" si="2"/>
        <v>#DIV/0!</v>
      </c>
      <c r="L4544" s="15" t="str">
        <f t="shared" si="3"/>
        <v>Invalid</v>
      </c>
      <c r="M4544" s="15" t="str">
        <f t="shared" si="4"/>
        <v/>
      </c>
    </row>
    <row r="4545" ht="12.75" customHeight="1">
      <c r="H4545" s="12">
        <v>1000.0</v>
      </c>
      <c r="K4545" s="14" t="str">
        <f t="shared" si="2"/>
        <v>#DIV/0!</v>
      </c>
      <c r="L4545" s="15" t="str">
        <f t="shared" si="3"/>
        <v>Invalid</v>
      </c>
      <c r="M4545" s="15" t="str">
        <f t="shared" si="4"/>
        <v/>
      </c>
    </row>
    <row r="4546" ht="12.75" customHeight="1">
      <c r="H4546" s="12">
        <v>1000.0</v>
      </c>
      <c r="K4546" s="14" t="str">
        <f t="shared" si="2"/>
        <v>#DIV/0!</v>
      </c>
      <c r="L4546" s="15" t="str">
        <f t="shared" si="3"/>
        <v>Invalid</v>
      </c>
      <c r="M4546" s="15" t="str">
        <f t="shared" si="4"/>
        <v/>
      </c>
    </row>
    <row r="4547" ht="12.75" customHeight="1">
      <c r="H4547" s="12">
        <v>1000.0</v>
      </c>
      <c r="K4547" s="14" t="str">
        <f t="shared" si="2"/>
        <v>#DIV/0!</v>
      </c>
      <c r="L4547" s="15" t="str">
        <f t="shared" si="3"/>
        <v>Invalid</v>
      </c>
      <c r="M4547" s="15" t="str">
        <f t="shared" si="4"/>
        <v/>
      </c>
    </row>
    <row r="4548" ht="12.75" customHeight="1">
      <c r="H4548" s="12">
        <v>1000.0</v>
      </c>
      <c r="K4548" s="14" t="str">
        <f t="shared" si="2"/>
        <v>#DIV/0!</v>
      </c>
      <c r="L4548" s="15" t="str">
        <f t="shared" si="3"/>
        <v>Invalid</v>
      </c>
      <c r="M4548" s="15" t="str">
        <f t="shared" si="4"/>
        <v/>
      </c>
    </row>
    <row r="4549" ht="12.75" customHeight="1">
      <c r="H4549" s="12">
        <v>1000.0</v>
      </c>
      <c r="K4549" s="14" t="str">
        <f t="shared" si="2"/>
        <v>#DIV/0!</v>
      </c>
      <c r="L4549" s="15" t="str">
        <f t="shared" si="3"/>
        <v>Invalid</v>
      </c>
      <c r="M4549" s="15" t="str">
        <f t="shared" si="4"/>
        <v/>
      </c>
    </row>
    <row r="4550" ht="12.75" customHeight="1">
      <c r="H4550" s="12">
        <v>1000.0</v>
      </c>
      <c r="K4550" s="14" t="str">
        <f t="shared" si="2"/>
        <v>#DIV/0!</v>
      </c>
      <c r="L4550" s="15" t="str">
        <f t="shared" si="3"/>
        <v>Invalid</v>
      </c>
      <c r="M4550" s="15" t="str">
        <f t="shared" si="4"/>
        <v/>
      </c>
    </row>
    <row r="4551" ht="12.75" customHeight="1">
      <c r="H4551" s="12">
        <v>1000.0</v>
      </c>
      <c r="K4551" s="14" t="str">
        <f t="shared" si="2"/>
        <v>#DIV/0!</v>
      </c>
      <c r="L4551" s="15" t="str">
        <f t="shared" si="3"/>
        <v>Invalid</v>
      </c>
      <c r="M4551" s="15" t="str">
        <f t="shared" si="4"/>
        <v/>
      </c>
    </row>
    <row r="4552" ht="12.75" customHeight="1">
      <c r="H4552" s="12">
        <v>1000.0</v>
      </c>
      <c r="K4552" s="14" t="str">
        <f t="shared" si="2"/>
        <v>#DIV/0!</v>
      </c>
      <c r="L4552" s="15" t="str">
        <f t="shared" si="3"/>
        <v>Invalid</v>
      </c>
      <c r="M4552" s="15" t="str">
        <f t="shared" si="4"/>
        <v/>
      </c>
    </row>
    <row r="4553" ht="12.75" customHeight="1">
      <c r="H4553" s="12">
        <v>1000.0</v>
      </c>
      <c r="K4553" s="14" t="str">
        <f t="shared" si="2"/>
        <v>#DIV/0!</v>
      </c>
      <c r="L4553" s="15" t="str">
        <f t="shared" si="3"/>
        <v>Invalid</v>
      </c>
      <c r="M4553" s="15" t="str">
        <f t="shared" si="4"/>
        <v/>
      </c>
    </row>
    <row r="4554" ht="12.75" customHeight="1">
      <c r="H4554" s="12">
        <v>1000.0</v>
      </c>
      <c r="K4554" s="14" t="str">
        <f t="shared" si="2"/>
        <v>#DIV/0!</v>
      </c>
      <c r="L4554" s="15" t="str">
        <f t="shared" si="3"/>
        <v>Invalid</v>
      </c>
      <c r="M4554" s="15" t="str">
        <f t="shared" si="4"/>
        <v/>
      </c>
    </row>
    <row r="4555" ht="12.75" customHeight="1">
      <c r="H4555" s="12">
        <v>1000.0</v>
      </c>
      <c r="K4555" s="14" t="str">
        <f t="shared" si="2"/>
        <v>#DIV/0!</v>
      </c>
      <c r="L4555" s="15" t="str">
        <f t="shared" si="3"/>
        <v>Invalid</v>
      </c>
      <c r="M4555" s="15" t="str">
        <f t="shared" si="4"/>
        <v/>
      </c>
    </row>
    <row r="4556" ht="12.75" customHeight="1">
      <c r="H4556" s="12">
        <v>1000.0</v>
      </c>
      <c r="K4556" s="14" t="str">
        <f t="shared" si="2"/>
        <v>#DIV/0!</v>
      </c>
      <c r="L4556" s="15" t="str">
        <f t="shared" si="3"/>
        <v>Invalid</v>
      </c>
      <c r="M4556" s="15" t="str">
        <f t="shared" si="4"/>
        <v/>
      </c>
    </row>
    <row r="4557" ht="12.75" customHeight="1">
      <c r="H4557" s="12">
        <v>1000.0</v>
      </c>
      <c r="K4557" s="14" t="str">
        <f t="shared" si="2"/>
        <v>#DIV/0!</v>
      </c>
      <c r="L4557" s="15" t="str">
        <f t="shared" si="3"/>
        <v>Invalid</v>
      </c>
      <c r="M4557" s="15" t="str">
        <f t="shared" si="4"/>
        <v/>
      </c>
    </row>
    <row r="4558" ht="12.75" customHeight="1">
      <c r="H4558" s="12">
        <v>1000.0</v>
      </c>
      <c r="K4558" s="14" t="str">
        <f t="shared" si="2"/>
        <v>#DIV/0!</v>
      </c>
      <c r="L4558" s="15" t="str">
        <f t="shared" si="3"/>
        <v>Invalid</v>
      </c>
      <c r="M4558" s="15" t="str">
        <f t="shared" si="4"/>
        <v/>
      </c>
    </row>
    <row r="4559" ht="12.75" customHeight="1">
      <c r="H4559" s="12">
        <v>1000.0</v>
      </c>
      <c r="K4559" s="14" t="str">
        <f t="shared" si="2"/>
        <v>#DIV/0!</v>
      </c>
      <c r="L4559" s="15" t="str">
        <f t="shared" si="3"/>
        <v>Invalid</v>
      </c>
      <c r="M4559" s="15" t="str">
        <f t="shared" si="4"/>
        <v/>
      </c>
    </row>
    <row r="4560" ht="12.75" customHeight="1">
      <c r="H4560" s="12">
        <v>1000.0</v>
      </c>
      <c r="K4560" s="14" t="str">
        <f t="shared" si="2"/>
        <v>#DIV/0!</v>
      </c>
      <c r="L4560" s="15" t="str">
        <f t="shared" si="3"/>
        <v>Invalid</v>
      </c>
      <c r="M4560" s="15" t="str">
        <f t="shared" si="4"/>
        <v/>
      </c>
    </row>
    <row r="4561" ht="12.75" customHeight="1">
      <c r="H4561" s="12">
        <v>1000.0</v>
      </c>
      <c r="K4561" s="14" t="str">
        <f t="shared" si="2"/>
        <v>#DIV/0!</v>
      </c>
      <c r="L4561" s="15" t="str">
        <f t="shared" si="3"/>
        <v>Invalid</v>
      </c>
      <c r="M4561" s="15" t="str">
        <f t="shared" si="4"/>
        <v/>
      </c>
    </row>
    <row r="4562" ht="12.75" customHeight="1">
      <c r="H4562" s="12">
        <v>1000.0</v>
      </c>
      <c r="K4562" s="14" t="str">
        <f t="shared" si="2"/>
        <v>#DIV/0!</v>
      </c>
      <c r="L4562" s="15" t="str">
        <f t="shared" si="3"/>
        <v>Invalid</v>
      </c>
      <c r="M4562" s="15" t="str">
        <f t="shared" si="4"/>
        <v/>
      </c>
    </row>
    <row r="4563" ht="12.75" customHeight="1">
      <c r="H4563" s="12">
        <v>1000.0</v>
      </c>
      <c r="K4563" s="14" t="str">
        <f t="shared" si="2"/>
        <v>#DIV/0!</v>
      </c>
      <c r="L4563" s="15" t="str">
        <f t="shared" si="3"/>
        <v>Invalid</v>
      </c>
      <c r="M4563" s="15" t="str">
        <f t="shared" si="4"/>
        <v/>
      </c>
    </row>
    <row r="4564" ht="12.75" customHeight="1">
      <c r="H4564" s="12">
        <v>1000.0</v>
      </c>
      <c r="K4564" s="14" t="str">
        <f t="shared" si="2"/>
        <v>#DIV/0!</v>
      </c>
      <c r="L4564" s="15" t="str">
        <f t="shared" si="3"/>
        <v>Invalid</v>
      </c>
      <c r="M4564" s="15" t="str">
        <f t="shared" si="4"/>
        <v/>
      </c>
    </row>
    <row r="4565" ht="12.75" customHeight="1">
      <c r="H4565" s="12">
        <v>1000.0</v>
      </c>
      <c r="K4565" s="14" t="str">
        <f t="shared" si="2"/>
        <v>#DIV/0!</v>
      </c>
      <c r="L4565" s="15" t="str">
        <f t="shared" si="3"/>
        <v>Invalid</v>
      </c>
      <c r="M4565" s="15" t="str">
        <f t="shared" si="4"/>
        <v/>
      </c>
    </row>
    <row r="4566" ht="12.75" customHeight="1">
      <c r="H4566" s="12">
        <v>1000.0</v>
      </c>
      <c r="K4566" s="14" t="str">
        <f t="shared" si="2"/>
        <v>#DIV/0!</v>
      </c>
      <c r="L4566" s="15" t="str">
        <f t="shared" si="3"/>
        <v>Invalid</v>
      </c>
      <c r="M4566" s="15" t="str">
        <f t="shared" si="4"/>
        <v/>
      </c>
    </row>
    <row r="4567" ht="12.75" customHeight="1">
      <c r="H4567" s="12">
        <v>1000.0</v>
      </c>
      <c r="K4567" s="14" t="str">
        <f t="shared" si="2"/>
        <v>#DIV/0!</v>
      </c>
      <c r="L4567" s="15" t="str">
        <f t="shared" si="3"/>
        <v>Invalid</v>
      </c>
      <c r="M4567" s="15" t="str">
        <f t="shared" si="4"/>
        <v/>
      </c>
    </row>
    <row r="4568" ht="12.75" customHeight="1">
      <c r="H4568" s="12">
        <v>1000.0</v>
      </c>
      <c r="K4568" s="14" t="str">
        <f t="shared" si="2"/>
        <v>#DIV/0!</v>
      </c>
      <c r="L4568" s="15" t="str">
        <f t="shared" si="3"/>
        <v>Invalid</v>
      </c>
      <c r="M4568" s="15" t="str">
        <f t="shared" si="4"/>
        <v/>
      </c>
    </row>
    <row r="4569" ht="12.75" customHeight="1">
      <c r="H4569" s="12">
        <v>1000.0</v>
      </c>
      <c r="K4569" s="14" t="str">
        <f t="shared" si="2"/>
        <v>#DIV/0!</v>
      </c>
      <c r="L4569" s="15" t="str">
        <f t="shared" si="3"/>
        <v>Invalid</v>
      </c>
      <c r="M4569" s="15" t="str">
        <f t="shared" si="4"/>
        <v/>
      </c>
    </row>
    <row r="4570" ht="12.75" customHeight="1">
      <c r="H4570" s="12">
        <v>1000.0</v>
      </c>
      <c r="K4570" s="14" t="str">
        <f t="shared" si="2"/>
        <v>#DIV/0!</v>
      </c>
      <c r="L4570" s="15" t="str">
        <f t="shared" si="3"/>
        <v>Invalid</v>
      </c>
      <c r="M4570" s="15" t="str">
        <f t="shared" si="4"/>
        <v/>
      </c>
    </row>
    <row r="4571" ht="12.75" customHeight="1">
      <c r="H4571" s="12">
        <v>1000.0</v>
      </c>
      <c r="K4571" s="14" t="str">
        <f t="shared" si="2"/>
        <v>#DIV/0!</v>
      </c>
      <c r="L4571" s="15" t="str">
        <f t="shared" si="3"/>
        <v>Invalid</v>
      </c>
      <c r="M4571" s="15" t="str">
        <f t="shared" si="4"/>
        <v/>
      </c>
    </row>
    <row r="4572" ht="12.75" customHeight="1">
      <c r="H4572" s="12">
        <v>1000.0</v>
      </c>
      <c r="K4572" s="14" t="str">
        <f t="shared" si="2"/>
        <v>#DIV/0!</v>
      </c>
      <c r="L4572" s="15" t="str">
        <f t="shared" si="3"/>
        <v>Invalid</v>
      </c>
      <c r="M4572" s="15" t="str">
        <f t="shared" si="4"/>
        <v/>
      </c>
    </row>
    <row r="4573" ht="12.75" customHeight="1">
      <c r="H4573" s="12">
        <v>1000.0</v>
      </c>
      <c r="K4573" s="14" t="str">
        <f t="shared" si="2"/>
        <v>#DIV/0!</v>
      </c>
      <c r="L4573" s="15" t="str">
        <f t="shared" si="3"/>
        <v>Invalid</v>
      </c>
      <c r="M4573" s="15" t="str">
        <f t="shared" si="4"/>
        <v/>
      </c>
    </row>
    <row r="4574" ht="12.75" customHeight="1">
      <c r="H4574" s="12">
        <v>1000.0</v>
      </c>
      <c r="K4574" s="14" t="str">
        <f t="shared" si="2"/>
        <v>#DIV/0!</v>
      </c>
      <c r="L4574" s="15" t="str">
        <f t="shared" si="3"/>
        <v>Invalid</v>
      </c>
      <c r="M4574" s="15" t="str">
        <f t="shared" si="4"/>
        <v/>
      </c>
    </row>
    <row r="4575" ht="12.75" customHeight="1">
      <c r="H4575" s="12">
        <v>1000.0</v>
      </c>
      <c r="K4575" s="14" t="str">
        <f t="shared" si="2"/>
        <v>#DIV/0!</v>
      </c>
      <c r="L4575" s="15" t="str">
        <f t="shared" si="3"/>
        <v>Invalid</v>
      </c>
      <c r="M4575" s="15" t="str">
        <f t="shared" si="4"/>
        <v/>
      </c>
    </row>
    <row r="4576" ht="12.75" customHeight="1">
      <c r="H4576" s="12">
        <v>1000.0</v>
      </c>
      <c r="K4576" s="14" t="str">
        <f t="shared" si="2"/>
        <v>#DIV/0!</v>
      </c>
      <c r="L4576" s="15" t="str">
        <f t="shared" si="3"/>
        <v>Invalid</v>
      </c>
      <c r="M4576" s="15" t="str">
        <f t="shared" si="4"/>
        <v/>
      </c>
    </row>
    <row r="4577" ht="12.75" customHeight="1">
      <c r="H4577" s="12">
        <v>1000.0</v>
      </c>
      <c r="K4577" s="14" t="str">
        <f t="shared" si="2"/>
        <v>#DIV/0!</v>
      </c>
      <c r="L4577" s="15" t="str">
        <f t="shared" si="3"/>
        <v>Invalid</v>
      </c>
      <c r="M4577" s="15" t="str">
        <f t="shared" si="4"/>
        <v/>
      </c>
    </row>
    <row r="4578" ht="12.75" customHeight="1">
      <c r="H4578" s="12">
        <v>1000.0</v>
      </c>
      <c r="K4578" s="14" t="str">
        <f t="shared" si="2"/>
        <v>#DIV/0!</v>
      </c>
      <c r="L4578" s="15" t="str">
        <f t="shared" si="3"/>
        <v>Invalid</v>
      </c>
      <c r="M4578" s="15" t="str">
        <f t="shared" si="4"/>
        <v/>
      </c>
    </row>
    <row r="4579" ht="12.75" customHeight="1">
      <c r="H4579" s="12">
        <v>1000.0</v>
      </c>
      <c r="K4579" s="14" t="str">
        <f t="shared" si="2"/>
        <v>#DIV/0!</v>
      </c>
      <c r="L4579" s="15" t="str">
        <f t="shared" si="3"/>
        <v>Invalid</v>
      </c>
      <c r="M4579" s="15" t="str">
        <f t="shared" si="4"/>
        <v/>
      </c>
    </row>
    <row r="4580" ht="12.75" customHeight="1">
      <c r="H4580" s="12">
        <v>1000.0</v>
      </c>
      <c r="K4580" s="14" t="str">
        <f t="shared" si="2"/>
        <v>#DIV/0!</v>
      </c>
      <c r="L4580" s="15" t="str">
        <f t="shared" si="3"/>
        <v>Invalid</v>
      </c>
      <c r="M4580" s="15" t="str">
        <f t="shared" si="4"/>
        <v/>
      </c>
    </row>
    <row r="4581" ht="12.75" customHeight="1">
      <c r="H4581" s="12">
        <v>1000.0</v>
      </c>
      <c r="K4581" s="14" t="str">
        <f t="shared" si="2"/>
        <v>#DIV/0!</v>
      </c>
      <c r="L4581" s="15" t="str">
        <f t="shared" si="3"/>
        <v>Invalid</v>
      </c>
      <c r="M4581" s="15" t="str">
        <f t="shared" si="4"/>
        <v/>
      </c>
    </row>
    <row r="4582" ht="12.75" customHeight="1">
      <c r="H4582" s="12">
        <v>1000.0</v>
      </c>
      <c r="K4582" s="14" t="str">
        <f t="shared" si="2"/>
        <v>#DIV/0!</v>
      </c>
      <c r="L4582" s="15" t="str">
        <f t="shared" si="3"/>
        <v>Invalid</v>
      </c>
      <c r="M4582" s="15" t="str">
        <f t="shared" si="4"/>
        <v/>
      </c>
    </row>
    <row r="4583" ht="12.75" customHeight="1">
      <c r="H4583" s="12">
        <v>1000.0</v>
      </c>
      <c r="K4583" s="14" t="str">
        <f t="shared" si="2"/>
        <v>#DIV/0!</v>
      </c>
      <c r="L4583" s="15" t="str">
        <f t="shared" si="3"/>
        <v>Invalid</v>
      </c>
      <c r="M4583" s="15" t="str">
        <f t="shared" si="4"/>
        <v/>
      </c>
    </row>
    <row r="4584" ht="12.75" customHeight="1">
      <c r="H4584" s="12">
        <v>1000.0</v>
      </c>
      <c r="K4584" s="14" t="str">
        <f t="shared" si="2"/>
        <v>#DIV/0!</v>
      </c>
      <c r="L4584" s="15" t="str">
        <f t="shared" si="3"/>
        <v>Invalid</v>
      </c>
      <c r="M4584" s="15" t="str">
        <f t="shared" si="4"/>
        <v/>
      </c>
    </row>
    <row r="4585" ht="12.75" customHeight="1">
      <c r="H4585" s="12">
        <v>1000.0</v>
      </c>
      <c r="K4585" s="14" t="str">
        <f t="shared" si="2"/>
        <v>#DIV/0!</v>
      </c>
      <c r="L4585" s="15" t="str">
        <f t="shared" si="3"/>
        <v>Invalid</v>
      </c>
      <c r="M4585" s="15" t="str">
        <f t="shared" si="4"/>
        <v/>
      </c>
    </row>
    <row r="4586" ht="12.75" customHeight="1">
      <c r="H4586" s="12">
        <v>1000.0</v>
      </c>
      <c r="K4586" s="14" t="str">
        <f t="shared" si="2"/>
        <v>#DIV/0!</v>
      </c>
      <c r="L4586" s="15" t="str">
        <f t="shared" si="3"/>
        <v>Invalid</v>
      </c>
      <c r="M4586" s="15" t="str">
        <f t="shared" si="4"/>
        <v/>
      </c>
    </row>
    <row r="4587" ht="12.75" customHeight="1">
      <c r="H4587" s="12">
        <v>1000.0</v>
      </c>
      <c r="K4587" s="14" t="str">
        <f t="shared" si="2"/>
        <v>#DIV/0!</v>
      </c>
      <c r="L4587" s="15" t="str">
        <f t="shared" si="3"/>
        <v>Invalid</v>
      </c>
      <c r="M4587" s="15" t="str">
        <f t="shared" si="4"/>
        <v/>
      </c>
    </row>
    <row r="4588" ht="12.75" customHeight="1">
      <c r="H4588" s="12">
        <v>1000.0</v>
      </c>
      <c r="K4588" s="14" t="str">
        <f t="shared" si="2"/>
        <v>#DIV/0!</v>
      </c>
      <c r="L4588" s="15" t="str">
        <f t="shared" si="3"/>
        <v>Invalid</v>
      </c>
      <c r="M4588" s="15" t="str">
        <f t="shared" si="4"/>
        <v/>
      </c>
    </row>
    <row r="4589" ht="12.75" customHeight="1">
      <c r="H4589" s="12">
        <v>1000.0</v>
      </c>
      <c r="K4589" s="14" t="str">
        <f t="shared" si="2"/>
        <v>#DIV/0!</v>
      </c>
      <c r="L4589" s="15" t="str">
        <f t="shared" si="3"/>
        <v>Invalid</v>
      </c>
      <c r="M4589" s="15" t="str">
        <f t="shared" si="4"/>
        <v/>
      </c>
    </row>
    <row r="4590" ht="12.75" customHeight="1">
      <c r="H4590" s="12">
        <v>1000.0</v>
      </c>
      <c r="K4590" s="14" t="str">
        <f t="shared" si="2"/>
        <v>#DIV/0!</v>
      </c>
      <c r="L4590" s="15" t="str">
        <f t="shared" si="3"/>
        <v>Invalid</v>
      </c>
      <c r="M4590" s="15" t="str">
        <f t="shared" si="4"/>
        <v/>
      </c>
    </row>
    <row r="4591" ht="12.75" customHeight="1">
      <c r="H4591" s="12">
        <v>1000.0</v>
      </c>
      <c r="K4591" s="14" t="str">
        <f t="shared" si="2"/>
        <v>#DIV/0!</v>
      </c>
      <c r="L4591" s="15" t="str">
        <f t="shared" si="3"/>
        <v>Invalid</v>
      </c>
      <c r="M4591" s="15" t="str">
        <f t="shared" si="4"/>
        <v/>
      </c>
    </row>
    <row r="4592" ht="12.75" customHeight="1">
      <c r="H4592" s="12">
        <v>1000.0</v>
      </c>
      <c r="K4592" s="14" t="str">
        <f t="shared" si="2"/>
        <v>#DIV/0!</v>
      </c>
      <c r="L4592" s="15" t="str">
        <f t="shared" si="3"/>
        <v>Invalid</v>
      </c>
      <c r="M4592" s="15" t="str">
        <f t="shared" si="4"/>
        <v/>
      </c>
    </row>
    <row r="4593" ht="12.75" customHeight="1">
      <c r="H4593" s="12">
        <v>1000.0</v>
      </c>
      <c r="K4593" s="14" t="str">
        <f t="shared" si="2"/>
        <v>#DIV/0!</v>
      </c>
      <c r="L4593" s="15" t="str">
        <f t="shared" si="3"/>
        <v>Invalid</v>
      </c>
      <c r="M4593" s="15" t="str">
        <f t="shared" si="4"/>
        <v/>
      </c>
    </row>
    <row r="4594" ht="12.75" customHeight="1">
      <c r="H4594" s="12">
        <v>1000.0</v>
      </c>
      <c r="K4594" s="14" t="str">
        <f t="shared" si="2"/>
        <v>#DIV/0!</v>
      </c>
      <c r="L4594" s="15" t="str">
        <f t="shared" si="3"/>
        <v>Invalid</v>
      </c>
      <c r="M4594" s="15" t="str">
        <f t="shared" si="4"/>
        <v/>
      </c>
    </row>
    <row r="4595" ht="12.75" customHeight="1">
      <c r="H4595" s="12">
        <v>1000.0</v>
      </c>
      <c r="K4595" s="14" t="str">
        <f t="shared" si="2"/>
        <v>#DIV/0!</v>
      </c>
      <c r="L4595" s="15" t="str">
        <f t="shared" si="3"/>
        <v>Invalid</v>
      </c>
      <c r="M4595" s="15" t="str">
        <f t="shared" si="4"/>
        <v/>
      </c>
    </row>
    <row r="4596" ht="12.75" customHeight="1">
      <c r="H4596" s="12">
        <v>1000.0</v>
      </c>
      <c r="K4596" s="14" t="str">
        <f t="shared" si="2"/>
        <v>#DIV/0!</v>
      </c>
      <c r="L4596" s="15" t="str">
        <f t="shared" si="3"/>
        <v>Invalid</v>
      </c>
      <c r="M4596" s="15" t="str">
        <f t="shared" si="4"/>
        <v/>
      </c>
    </row>
    <row r="4597" ht="12.75" customHeight="1">
      <c r="H4597" s="12">
        <v>1000.0</v>
      </c>
      <c r="K4597" s="14" t="str">
        <f t="shared" si="2"/>
        <v>#DIV/0!</v>
      </c>
      <c r="L4597" s="15" t="str">
        <f t="shared" si="3"/>
        <v>Invalid</v>
      </c>
      <c r="M4597" s="15" t="str">
        <f t="shared" si="4"/>
        <v/>
      </c>
    </row>
    <row r="4598" ht="12.75" customHeight="1">
      <c r="H4598" s="12">
        <v>1000.0</v>
      </c>
      <c r="K4598" s="14" t="str">
        <f t="shared" si="2"/>
        <v>#DIV/0!</v>
      </c>
      <c r="L4598" s="15" t="str">
        <f t="shared" si="3"/>
        <v>Invalid</v>
      </c>
      <c r="M4598" s="15" t="str">
        <f t="shared" si="4"/>
        <v/>
      </c>
    </row>
    <row r="4599" ht="12.75" customHeight="1">
      <c r="H4599" s="12">
        <v>1000.0</v>
      </c>
      <c r="K4599" s="14" t="str">
        <f t="shared" si="2"/>
        <v>#DIV/0!</v>
      </c>
      <c r="L4599" s="15" t="str">
        <f t="shared" si="3"/>
        <v>Invalid</v>
      </c>
      <c r="M4599" s="15" t="str">
        <f t="shared" si="4"/>
        <v/>
      </c>
    </row>
    <row r="4600" ht="12.75" customHeight="1">
      <c r="H4600" s="12">
        <v>1000.0</v>
      </c>
      <c r="K4600" s="14" t="str">
        <f t="shared" si="2"/>
        <v>#DIV/0!</v>
      </c>
      <c r="L4600" s="15" t="str">
        <f t="shared" si="3"/>
        <v>Invalid</v>
      </c>
      <c r="M4600" s="15" t="str">
        <f t="shared" si="4"/>
        <v/>
      </c>
    </row>
    <row r="4601" ht="12.75" customHeight="1">
      <c r="H4601" s="12">
        <v>1000.0</v>
      </c>
      <c r="K4601" s="14" t="str">
        <f t="shared" si="2"/>
        <v>#DIV/0!</v>
      </c>
      <c r="L4601" s="15" t="str">
        <f t="shared" si="3"/>
        <v>Invalid</v>
      </c>
      <c r="M4601" s="15" t="str">
        <f t="shared" si="4"/>
        <v/>
      </c>
    </row>
    <row r="4602" ht="12.75" customHeight="1">
      <c r="H4602" s="12">
        <v>1000.0</v>
      </c>
      <c r="K4602" s="14" t="str">
        <f t="shared" si="2"/>
        <v>#DIV/0!</v>
      </c>
      <c r="L4602" s="15" t="str">
        <f t="shared" si="3"/>
        <v>Invalid</v>
      </c>
      <c r="M4602" s="15" t="str">
        <f t="shared" si="4"/>
        <v/>
      </c>
    </row>
    <row r="4603" ht="12.75" customHeight="1">
      <c r="H4603" s="12">
        <v>1000.0</v>
      </c>
      <c r="K4603" s="14" t="str">
        <f t="shared" si="2"/>
        <v>#DIV/0!</v>
      </c>
      <c r="L4603" s="15" t="str">
        <f t="shared" si="3"/>
        <v>Invalid</v>
      </c>
      <c r="M4603" s="15" t="str">
        <f t="shared" si="4"/>
        <v/>
      </c>
    </row>
    <row r="4604" ht="12.75" customHeight="1">
      <c r="H4604" s="12">
        <v>1000.0</v>
      </c>
      <c r="K4604" s="14" t="str">
        <f t="shared" si="2"/>
        <v>#DIV/0!</v>
      </c>
      <c r="L4604" s="15" t="str">
        <f t="shared" si="3"/>
        <v>Invalid</v>
      </c>
      <c r="M4604" s="15" t="str">
        <f t="shared" si="4"/>
        <v/>
      </c>
    </row>
    <row r="4605" ht="12.75" customHeight="1">
      <c r="H4605" s="12">
        <v>1000.0</v>
      </c>
      <c r="K4605" s="14" t="str">
        <f t="shared" si="2"/>
        <v>#DIV/0!</v>
      </c>
      <c r="L4605" s="15" t="str">
        <f t="shared" si="3"/>
        <v>Invalid</v>
      </c>
      <c r="M4605" s="15" t="str">
        <f t="shared" si="4"/>
        <v/>
      </c>
    </row>
    <row r="4606" ht="12.75" customHeight="1">
      <c r="H4606" s="12">
        <v>1000.0</v>
      </c>
      <c r="K4606" s="14" t="str">
        <f t="shared" si="2"/>
        <v>#DIV/0!</v>
      </c>
      <c r="L4606" s="15" t="str">
        <f t="shared" si="3"/>
        <v>Invalid</v>
      </c>
      <c r="M4606" s="15" t="str">
        <f t="shared" si="4"/>
        <v/>
      </c>
    </row>
    <row r="4607" ht="12.75" customHeight="1">
      <c r="H4607" s="12">
        <v>1000.0</v>
      </c>
      <c r="K4607" s="14" t="str">
        <f t="shared" si="2"/>
        <v>#DIV/0!</v>
      </c>
      <c r="L4607" s="15" t="str">
        <f t="shared" si="3"/>
        <v>Invalid</v>
      </c>
      <c r="M4607" s="15" t="str">
        <f t="shared" si="4"/>
        <v/>
      </c>
    </row>
    <row r="4608" ht="12.75" customHeight="1">
      <c r="H4608" s="12">
        <v>1000.0</v>
      </c>
      <c r="K4608" s="14" t="str">
        <f t="shared" si="2"/>
        <v>#DIV/0!</v>
      </c>
      <c r="L4608" s="15" t="str">
        <f t="shared" si="3"/>
        <v>Invalid</v>
      </c>
      <c r="M4608" s="15" t="str">
        <f t="shared" si="4"/>
        <v/>
      </c>
    </row>
    <row r="4609" ht="12.75" customHeight="1">
      <c r="H4609" s="12">
        <v>1000.0</v>
      </c>
      <c r="K4609" s="14" t="str">
        <f t="shared" si="2"/>
        <v>#DIV/0!</v>
      </c>
      <c r="L4609" s="15" t="str">
        <f t="shared" si="3"/>
        <v>Invalid</v>
      </c>
      <c r="M4609" s="15" t="str">
        <f t="shared" si="4"/>
        <v/>
      </c>
    </row>
    <row r="4610" ht="12.75" customHeight="1">
      <c r="H4610" s="12">
        <v>1000.0</v>
      </c>
      <c r="K4610" s="14" t="str">
        <f t="shared" si="2"/>
        <v>#DIV/0!</v>
      </c>
      <c r="L4610" s="15" t="str">
        <f t="shared" si="3"/>
        <v>Invalid</v>
      </c>
      <c r="M4610" s="15" t="str">
        <f t="shared" si="4"/>
        <v/>
      </c>
    </row>
    <row r="4611" ht="12.75" customHeight="1">
      <c r="H4611" s="12">
        <v>1000.0</v>
      </c>
      <c r="K4611" s="14" t="str">
        <f t="shared" si="2"/>
        <v>#DIV/0!</v>
      </c>
      <c r="L4611" s="15" t="str">
        <f t="shared" si="3"/>
        <v>Invalid</v>
      </c>
      <c r="M4611" s="15" t="str">
        <f t="shared" si="4"/>
        <v/>
      </c>
    </row>
    <row r="4612" ht="12.75" customHeight="1">
      <c r="H4612" s="12">
        <v>1000.0</v>
      </c>
      <c r="K4612" s="14" t="str">
        <f t="shared" si="2"/>
        <v>#DIV/0!</v>
      </c>
      <c r="L4612" s="15" t="str">
        <f t="shared" si="3"/>
        <v>Invalid</v>
      </c>
      <c r="M4612" s="15" t="str">
        <f t="shared" si="4"/>
        <v/>
      </c>
    </row>
    <row r="4613" ht="12.75" customHeight="1">
      <c r="H4613" s="12">
        <v>1000.0</v>
      </c>
      <c r="K4613" s="14" t="str">
        <f t="shared" si="2"/>
        <v>#DIV/0!</v>
      </c>
      <c r="L4613" s="15" t="str">
        <f t="shared" si="3"/>
        <v>Invalid</v>
      </c>
      <c r="M4613" s="15" t="str">
        <f t="shared" si="4"/>
        <v/>
      </c>
    </row>
    <row r="4614" ht="12.75" customHeight="1">
      <c r="H4614" s="12">
        <v>1000.0</v>
      </c>
      <c r="K4614" s="14" t="str">
        <f t="shared" si="2"/>
        <v>#DIV/0!</v>
      </c>
      <c r="L4614" s="15" t="str">
        <f t="shared" si="3"/>
        <v>Invalid</v>
      </c>
      <c r="M4614" s="15" t="str">
        <f t="shared" si="4"/>
        <v/>
      </c>
    </row>
    <row r="4615" ht="12.75" customHeight="1">
      <c r="H4615" s="12">
        <v>1000.0</v>
      </c>
      <c r="K4615" s="14" t="str">
        <f t="shared" si="2"/>
        <v>#DIV/0!</v>
      </c>
      <c r="L4615" s="15" t="str">
        <f t="shared" si="3"/>
        <v>Invalid</v>
      </c>
      <c r="M4615" s="15" t="str">
        <f t="shared" si="4"/>
        <v/>
      </c>
    </row>
    <row r="4616" ht="12.75" customHeight="1">
      <c r="H4616" s="12">
        <v>1000.0</v>
      </c>
      <c r="K4616" s="14" t="str">
        <f t="shared" si="2"/>
        <v>#DIV/0!</v>
      </c>
      <c r="L4616" s="15" t="str">
        <f t="shared" si="3"/>
        <v>Invalid</v>
      </c>
      <c r="M4616" s="15" t="str">
        <f t="shared" si="4"/>
        <v/>
      </c>
    </row>
    <row r="4617" ht="12.75" customHeight="1">
      <c r="H4617" s="12">
        <v>1000.0</v>
      </c>
      <c r="K4617" s="14" t="str">
        <f t="shared" si="2"/>
        <v>#DIV/0!</v>
      </c>
      <c r="L4617" s="15" t="str">
        <f t="shared" si="3"/>
        <v>Invalid</v>
      </c>
      <c r="M4617" s="15" t="str">
        <f t="shared" si="4"/>
        <v/>
      </c>
    </row>
    <row r="4618" ht="12.75" customHeight="1">
      <c r="H4618" s="12">
        <v>1000.0</v>
      </c>
      <c r="K4618" s="14" t="str">
        <f t="shared" si="2"/>
        <v>#DIV/0!</v>
      </c>
      <c r="L4618" s="15" t="str">
        <f t="shared" si="3"/>
        <v>Invalid</v>
      </c>
      <c r="M4618" s="15" t="str">
        <f t="shared" si="4"/>
        <v/>
      </c>
    </row>
    <row r="4619" ht="12.75" customHeight="1">
      <c r="H4619" s="12">
        <v>1000.0</v>
      </c>
      <c r="K4619" s="14" t="str">
        <f t="shared" si="2"/>
        <v>#DIV/0!</v>
      </c>
      <c r="L4619" s="15" t="str">
        <f t="shared" si="3"/>
        <v>Invalid</v>
      </c>
      <c r="M4619" s="15" t="str">
        <f t="shared" si="4"/>
        <v/>
      </c>
    </row>
    <row r="4620" ht="12.75" customHeight="1">
      <c r="H4620" s="12">
        <v>1000.0</v>
      </c>
      <c r="K4620" s="14" t="str">
        <f t="shared" si="2"/>
        <v>#DIV/0!</v>
      </c>
      <c r="L4620" s="15" t="str">
        <f t="shared" si="3"/>
        <v>Invalid</v>
      </c>
      <c r="M4620" s="15" t="str">
        <f t="shared" si="4"/>
        <v/>
      </c>
    </row>
    <row r="4621" ht="12.75" customHeight="1">
      <c r="H4621" s="12">
        <v>1000.0</v>
      </c>
      <c r="K4621" s="14" t="str">
        <f t="shared" si="2"/>
        <v>#DIV/0!</v>
      </c>
      <c r="L4621" s="15" t="str">
        <f t="shared" si="3"/>
        <v>Invalid</v>
      </c>
      <c r="M4621" s="15" t="str">
        <f t="shared" si="4"/>
        <v/>
      </c>
    </row>
    <row r="4622" ht="12.75" customHeight="1">
      <c r="H4622" s="12">
        <v>1000.0</v>
      </c>
      <c r="K4622" s="14" t="str">
        <f t="shared" si="2"/>
        <v>#DIV/0!</v>
      </c>
      <c r="L4622" s="15" t="str">
        <f t="shared" si="3"/>
        <v>Invalid</v>
      </c>
      <c r="M4622" s="15" t="str">
        <f t="shared" si="4"/>
        <v/>
      </c>
    </row>
    <row r="4623" ht="12.75" customHeight="1">
      <c r="H4623" s="12">
        <v>1000.0</v>
      </c>
      <c r="K4623" s="14" t="str">
        <f t="shared" si="2"/>
        <v>#DIV/0!</v>
      </c>
      <c r="L4623" s="15" t="str">
        <f t="shared" si="3"/>
        <v>Invalid</v>
      </c>
      <c r="M4623" s="15" t="str">
        <f t="shared" si="4"/>
        <v/>
      </c>
    </row>
    <row r="4624" ht="12.75" customHeight="1">
      <c r="H4624" s="12">
        <v>1000.0</v>
      </c>
      <c r="K4624" s="14" t="str">
        <f t="shared" si="2"/>
        <v>#DIV/0!</v>
      </c>
      <c r="L4624" s="15" t="str">
        <f t="shared" si="3"/>
        <v>Invalid</v>
      </c>
      <c r="M4624" s="15" t="str">
        <f t="shared" si="4"/>
        <v/>
      </c>
    </row>
    <row r="4625" ht="12.75" customHeight="1">
      <c r="H4625" s="12">
        <v>1000.0</v>
      </c>
      <c r="K4625" s="14" t="str">
        <f t="shared" si="2"/>
        <v>#DIV/0!</v>
      </c>
      <c r="L4625" s="15" t="str">
        <f t="shared" si="3"/>
        <v>Invalid</v>
      </c>
      <c r="M4625" s="15" t="str">
        <f t="shared" si="4"/>
        <v/>
      </c>
    </row>
    <row r="4626" ht="12.75" customHeight="1">
      <c r="H4626" s="12">
        <v>1000.0</v>
      </c>
      <c r="K4626" s="14" t="str">
        <f t="shared" si="2"/>
        <v>#DIV/0!</v>
      </c>
      <c r="L4626" s="15" t="str">
        <f t="shared" si="3"/>
        <v>Invalid</v>
      </c>
      <c r="M4626" s="15" t="str">
        <f t="shared" si="4"/>
        <v/>
      </c>
    </row>
    <row r="4627" ht="12.75" customHeight="1">
      <c r="H4627" s="12">
        <v>1000.0</v>
      </c>
      <c r="K4627" s="14" t="str">
        <f t="shared" si="2"/>
        <v>#DIV/0!</v>
      </c>
      <c r="L4627" s="15" t="str">
        <f t="shared" si="3"/>
        <v>Invalid</v>
      </c>
      <c r="M4627" s="15" t="str">
        <f t="shared" si="4"/>
        <v/>
      </c>
    </row>
    <row r="4628" ht="12.75" customHeight="1">
      <c r="H4628" s="12">
        <v>1000.0</v>
      </c>
      <c r="K4628" s="14" t="str">
        <f t="shared" si="2"/>
        <v>#DIV/0!</v>
      </c>
      <c r="L4628" s="15" t="str">
        <f t="shared" si="3"/>
        <v>Invalid</v>
      </c>
      <c r="M4628" s="15" t="str">
        <f t="shared" si="4"/>
        <v/>
      </c>
    </row>
    <row r="4629" ht="12.75" customHeight="1">
      <c r="H4629" s="12">
        <v>1000.0</v>
      </c>
      <c r="K4629" s="14" t="str">
        <f t="shared" si="2"/>
        <v>#DIV/0!</v>
      </c>
      <c r="L4629" s="15" t="str">
        <f t="shared" si="3"/>
        <v>Invalid</v>
      </c>
      <c r="M4629" s="15" t="str">
        <f t="shared" si="4"/>
        <v/>
      </c>
    </row>
    <row r="4630" ht="12.75" customHeight="1">
      <c r="H4630" s="12">
        <v>1000.0</v>
      </c>
      <c r="K4630" s="14" t="str">
        <f t="shared" si="2"/>
        <v>#DIV/0!</v>
      </c>
      <c r="L4630" s="15" t="str">
        <f t="shared" si="3"/>
        <v>Invalid</v>
      </c>
      <c r="M4630" s="15" t="str">
        <f t="shared" si="4"/>
        <v/>
      </c>
    </row>
    <row r="4631" ht="12.75" customHeight="1">
      <c r="H4631" s="12">
        <v>1000.0</v>
      </c>
      <c r="K4631" s="14" t="str">
        <f t="shared" si="2"/>
        <v>#DIV/0!</v>
      </c>
      <c r="L4631" s="15" t="str">
        <f t="shared" si="3"/>
        <v>Invalid</v>
      </c>
      <c r="M4631" s="15" t="str">
        <f t="shared" si="4"/>
        <v/>
      </c>
    </row>
    <row r="4632" ht="12.75" customHeight="1">
      <c r="H4632" s="12">
        <v>1000.0</v>
      </c>
      <c r="K4632" s="14" t="str">
        <f t="shared" si="2"/>
        <v>#DIV/0!</v>
      </c>
      <c r="L4632" s="15" t="str">
        <f t="shared" si="3"/>
        <v>Invalid</v>
      </c>
      <c r="M4632" s="15" t="str">
        <f t="shared" si="4"/>
        <v/>
      </c>
    </row>
    <row r="4633" ht="12.75" customHeight="1">
      <c r="H4633" s="12">
        <v>1000.0</v>
      </c>
      <c r="K4633" s="14" t="str">
        <f t="shared" si="2"/>
        <v>#DIV/0!</v>
      </c>
      <c r="L4633" s="15" t="str">
        <f t="shared" si="3"/>
        <v>Invalid</v>
      </c>
      <c r="M4633" s="15" t="str">
        <f t="shared" si="4"/>
        <v/>
      </c>
    </row>
    <row r="4634" ht="12.75" customHeight="1">
      <c r="H4634" s="12">
        <v>1000.0</v>
      </c>
      <c r="K4634" s="14" t="str">
        <f t="shared" si="2"/>
        <v>#DIV/0!</v>
      </c>
      <c r="L4634" s="15" t="str">
        <f t="shared" si="3"/>
        <v>Invalid</v>
      </c>
      <c r="M4634" s="15" t="str">
        <f t="shared" si="4"/>
        <v/>
      </c>
    </row>
    <row r="4635" ht="12.75" customHeight="1">
      <c r="H4635" s="12">
        <v>1000.0</v>
      </c>
      <c r="K4635" s="14" t="str">
        <f t="shared" si="2"/>
        <v>#DIV/0!</v>
      </c>
      <c r="L4635" s="15" t="str">
        <f t="shared" si="3"/>
        <v>Invalid</v>
      </c>
      <c r="M4635" s="15" t="str">
        <f t="shared" si="4"/>
        <v/>
      </c>
    </row>
    <row r="4636" ht="12.75" customHeight="1">
      <c r="H4636" s="12">
        <v>1000.0</v>
      </c>
      <c r="K4636" s="14" t="str">
        <f t="shared" si="2"/>
        <v>#DIV/0!</v>
      </c>
      <c r="L4636" s="15" t="str">
        <f t="shared" si="3"/>
        <v>Invalid</v>
      </c>
      <c r="M4636" s="15" t="str">
        <f t="shared" si="4"/>
        <v/>
      </c>
    </row>
    <row r="4637" ht="12.75" customHeight="1">
      <c r="H4637" s="12">
        <v>1000.0</v>
      </c>
      <c r="K4637" s="14" t="str">
        <f t="shared" si="2"/>
        <v>#DIV/0!</v>
      </c>
      <c r="L4637" s="15" t="str">
        <f t="shared" si="3"/>
        <v>Invalid</v>
      </c>
      <c r="M4637" s="15" t="str">
        <f t="shared" si="4"/>
        <v/>
      </c>
    </row>
    <row r="4638" ht="12.75" customHeight="1">
      <c r="H4638" s="12">
        <v>1000.0</v>
      </c>
      <c r="K4638" s="14" t="str">
        <f t="shared" si="2"/>
        <v>#DIV/0!</v>
      </c>
      <c r="L4638" s="15" t="str">
        <f t="shared" si="3"/>
        <v>Invalid</v>
      </c>
      <c r="M4638" s="15" t="str">
        <f t="shared" si="4"/>
        <v/>
      </c>
    </row>
    <row r="4639" ht="12.75" customHeight="1">
      <c r="H4639" s="12">
        <v>1000.0</v>
      </c>
      <c r="K4639" s="14" t="str">
        <f t="shared" si="2"/>
        <v>#DIV/0!</v>
      </c>
      <c r="L4639" s="15" t="str">
        <f t="shared" si="3"/>
        <v>Invalid</v>
      </c>
      <c r="M4639" s="15" t="str">
        <f t="shared" si="4"/>
        <v/>
      </c>
    </row>
    <row r="4640" ht="12.75" customHeight="1">
      <c r="H4640" s="12">
        <v>1000.0</v>
      </c>
      <c r="K4640" s="14" t="str">
        <f t="shared" si="2"/>
        <v>#DIV/0!</v>
      </c>
      <c r="L4640" s="15" t="str">
        <f t="shared" si="3"/>
        <v>Invalid</v>
      </c>
      <c r="M4640" s="15" t="str">
        <f t="shared" si="4"/>
        <v/>
      </c>
    </row>
    <row r="4641" ht="12.75" customHeight="1">
      <c r="H4641" s="12">
        <v>1000.0</v>
      </c>
      <c r="K4641" s="14" t="str">
        <f t="shared" si="2"/>
        <v>#DIV/0!</v>
      </c>
      <c r="L4641" s="15" t="str">
        <f t="shared" si="3"/>
        <v>Invalid</v>
      </c>
      <c r="M4641" s="15" t="str">
        <f t="shared" si="4"/>
        <v/>
      </c>
    </row>
    <row r="4642" ht="12.75" customHeight="1">
      <c r="H4642" s="12">
        <v>1000.0</v>
      </c>
      <c r="K4642" s="14" t="str">
        <f t="shared" si="2"/>
        <v>#DIV/0!</v>
      </c>
      <c r="L4642" s="15" t="str">
        <f t="shared" si="3"/>
        <v>Invalid</v>
      </c>
      <c r="M4642" s="15" t="str">
        <f t="shared" si="4"/>
        <v/>
      </c>
    </row>
    <row r="4643" ht="12.75" customHeight="1">
      <c r="H4643" s="12">
        <v>1000.0</v>
      </c>
      <c r="K4643" s="14" t="str">
        <f t="shared" si="2"/>
        <v>#DIV/0!</v>
      </c>
      <c r="L4643" s="15" t="str">
        <f t="shared" si="3"/>
        <v>Invalid</v>
      </c>
      <c r="M4643" s="15" t="str">
        <f t="shared" si="4"/>
        <v/>
      </c>
    </row>
    <row r="4644" ht="12.75" customHeight="1">
      <c r="H4644" s="12">
        <v>1000.0</v>
      </c>
      <c r="K4644" s="14" t="str">
        <f t="shared" si="2"/>
        <v>#DIV/0!</v>
      </c>
      <c r="L4644" s="15" t="str">
        <f t="shared" si="3"/>
        <v>Invalid</v>
      </c>
      <c r="M4644" s="15" t="str">
        <f t="shared" si="4"/>
        <v/>
      </c>
    </row>
    <row r="4645" ht="12.75" customHeight="1">
      <c r="H4645" s="12">
        <v>1000.0</v>
      </c>
      <c r="K4645" s="14" t="str">
        <f t="shared" si="2"/>
        <v>#DIV/0!</v>
      </c>
      <c r="L4645" s="15" t="str">
        <f t="shared" si="3"/>
        <v>Invalid</v>
      </c>
      <c r="M4645" s="15" t="str">
        <f t="shared" si="4"/>
        <v/>
      </c>
    </row>
    <row r="4646" ht="12.75" customHeight="1">
      <c r="H4646" s="12">
        <v>1000.0</v>
      </c>
      <c r="K4646" s="14" t="str">
        <f t="shared" si="2"/>
        <v>#DIV/0!</v>
      </c>
      <c r="L4646" s="15" t="str">
        <f t="shared" si="3"/>
        <v>Invalid</v>
      </c>
      <c r="M4646" s="15" t="str">
        <f t="shared" si="4"/>
        <v/>
      </c>
    </row>
    <row r="4647" ht="12.75" customHeight="1">
      <c r="H4647" s="12">
        <v>1000.0</v>
      </c>
      <c r="K4647" s="14" t="str">
        <f t="shared" si="2"/>
        <v>#DIV/0!</v>
      </c>
      <c r="L4647" s="15" t="str">
        <f t="shared" si="3"/>
        <v>Invalid</v>
      </c>
      <c r="M4647" s="15" t="str">
        <f t="shared" si="4"/>
        <v/>
      </c>
    </row>
    <row r="4648" ht="12.75" customHeight="1">
      <c r="H4648" s="12">
        <v>1000.0</v>
      </c>
      <c r="K4648" s="14" t="str">
        <f t="shared" si="2"/>
        <v>#DIV/0!</v>
      </c>
      <c r="L4648" s="15" t="str">
        <f t="shared" si="3"/>
        <v>Invalid</v>
      </c>
      <c r="M4648" s="15" t="str">
        <f t="shared" si="4"/>
        <v/>
      </c>
    </row>
    <row r="4649" ht="12.75" customHeight="1">
      <c r="H4649" s="12">
        <v>1000.0</v>
      </c>
      <c r="K4649" s="14" t="str">
        <f t="shared" si="2"/>
        <v>#DIV/0!</v>
      </c>
      <c r="L4649" s="15" t="str">
        <f t="shared" si="3"/>
        <v>Invalid</v>
      </c>
      <c r="M4649" s="15" t="str">
        <f t="shared" si="4"/>
        <v/>
      </c>
    </row>
    <row r="4650" ht="12.75" customHeight="1">
      <c r="H4650" s="12">
        <v>1000.0</v>
      </c>
      <c r="K4650" s="14" t="str">
        <f t="shared" si="2"/>
        <v>#DIV/0!</v>
      </c>
      <c r="L4650" s="15" t="str">
        <f t="shared" si="3"/>
        <v>Invalid</v>
      </c>
      <c r="M4650" s="15" t="str">
        <f t="shared" si="4"/>
        <v/>
      </c>
    </row>
    <row r="4651" ht="12.75" customHeight="1">
      <c r="H4651" s="12">
        <v>1000.0</v>
      </c>
      <c r="K4651" s="14" t="str">
        <f t="shared" si="2"/>
        <v>#DIV/0!</v>
      </c>
      <c r="L4651" s="15" t="str">
        <f t="shared" si="3"/>
        <v>Invalid</v>
      </c>
      <c r="M4651" s="15" t="str">
        <f t="shared" si="4"/>
        <v/>
      </c>
    </row>
    <row r="4652" ht="12.75" customHeight="1">
      <c r="H4652" s="12">
        <v>1000.0</v>
      </c>
      <c r="K4652" s="14" t="str">
        <f t="shared" si="2"/>
        <v>#DIV/0!</v>
      </c>
      <c r="L4652" s="15" t="str">
        <f t="shared" si="3"/>
        <v>Invalid</v>
      </c>
      <c r="M4652" s="15" t="str">
        <f t="shared" si="4"/>
        <v/>
      </c>
    </row>
    <row r="4653" ht="12.75" customHeight="1">
      <c r="H4653" s="12">
        <v>1000.0</v>
      </c>
      <c r="K4653" s="14" t="str">
        <f t="shared" si="2"/>
        <v>#DIV/0!</v>
      </c>
      <c r="L4653" s="15" t="str">
        <f t="shared" si="3"/>
        <v>Invalid</v>
      </c>
      <c r="M4653" s="15" t="str">
        <f t="shared" si="4"/>
        <v/>
      </c>
    </row>
    <row r="4654" ht="12.75" customHeight="1">
      <c r="H4654" s="12">
        <v>1000.0</v>
      </c>
      <c r="K4654" s="14" t="str">
        <f t="shared" si="2"/>
        <v>#DIV/0!</v>
      </c>
      <c r="L4654" s="15" t="str">
        <f t="shared" si="3"/>
        <v>Invalid</v>
      </c>
      <c r="M4654" s="15" t="str">
        <f t="shared" si="4"/>
        <v/>
      </c>
    </row>
    <row r="4655" ht="12.75" customHeight="1">
      <c r="H4655" s="12">
        <v>1000.0</v>
      </c>
      <c r="K4655" s="14" t="str">
        <f t="shared" si="2"/>
        <v>#DIV/0!</v>
      </c>
      <c r="L4655" s="15" t="str">
        <f t="shared" si="3"/>
        <v>Invalid</v>
      </c>
      <c r="M4655" s="15" t="str">
        <f t="shared" si="4"/>
        <v/>
      </c>
    </row>
    <row r="4656" ht="12.75" customHeight="1">
      <c r="H4656" s="12">
        <v>1000.0</v>
      </c>
      <c r="K4656" s="14" t="str">
        <f t="shared" si="2"/>
        <v>#DIV/0!</v>
      </c>
      <c r="L4656" s="15" t="str">
        <f t="shared" si="3"/>
        <v>Invalid</v>
      </c>
      <c r="M4656" s="15" t="str">
        <f t="shared" si="4"/>
        <v/>
      </c>
    </row>
    <row r="4657" ht="12.75" customHeight="1">
      <c r="H4657" s="12">
        <v>1000.0</v>
      </c>
      <c r="K4657" s="14" t="str">
        <f t="shared" si="2"/>
        <v>#DIV/0!</v>
      </c>
      <c r="L4657" s="15" t="str">
        <f t="shared" si="3"/>
        <v>Invalid</v>
      </c>
      <c r="M4657" s="15" t="str">
        <f t="shared" si="4"/>
        <v/>
      </c>
    </row>
    <row r="4658" ht="12.75" customHeight="1">
      <c r="H4658" s="12">
        <v>1000.0</v>
      </c>
      <c r="K4658" s="14" t="str">
        <f t="shared" si="2"/>
        <v>#DIV/0!</v>
      </c>
      <c r="L4658" s="15" t="str">
        <f t="shared" si="3"/>
        <v>Invalid</v>
      </c>
      <c r="M4658" s="15" t="str">
        <f t="shared" si="4"/>
        <v/>
      </c>
    </row>
    <row r="4659" ht="12.75" customHeight="1">
      <c r="H4659" s="12">
        <v>1000.0</v>
      </c>
      <c r="K4659" s="14" t="str">
        <f t="shared" si="2"/>
        <v>#DIV/0!</v>
      </c>
      <c r="L4659" s="15" t="str">
        <f t="shared" si="3"/>
        <v>Invalid</v>
      </c>
      <c r="M4659" s="15" t="str">
        <f t="shared" si="4"/>
        <v/>
      </c>
    </row>
    <row r="4660" ht="12.75" customHeight="1">
      <c r="H4660" s="12">
        <v>1000.0</v>
      </c>
      <c r="K4660" s="14" t="str">
        <f t="shared" si="2"/>
        <v>#DIV/0!</v>
      </c>
      <c r="L4660" s="15" t="str">
        <f t="shared" si="3"/>
        <v>Invalid</v>
      </c>
      <c r="M4660" s="15" t="str">
        <f t="shared" si="4"/>
        <v/>
      </c>
    </row>
    <row r="4661" ht="12.75" customHeight="1">
      <c r="H4661" s="12">
        <v>1000.0</v>
      </c>
      <c r="K4661" s="14" t="str">
        <f t="shared" si="2"/>
        <v>#DIV/0!</v>
      </c>
      <c r="L4661" s="15" t="str">
        <f t="shared" si="3"/>
        <v>Invalid</v>
      </c>
      <c r="M4661" s="15" t="str">
        <f t="shared" si="4"/>
        <v/>
      </c>
    </row>
    <row r="4662" ht="12.75" customHeight="1">
      <c r="H4662" s="12">
        <v>1000.0</v>
      </c>
      <c r="K4662" s="14" t="str">
        <f t="shared" si="2"/>
        <v>#DIV/0!</v>
      </c>
      <c r="L4662" s="15" t="str">
        <f t="shared" si="3"/>
        <v>Invalid</v>
      </c>
      <c r="M4662" s="15" t="str">
        <f t="shared" si="4"/>
        <v/>
      </c>
    </row>
    <row r="4663" ht="12.75" customHeight="1">
      <c r="H4663" s="12">
        <v>1000.0</v>
      </c>
      <c r="K4663" s="14" t="str">
        <f t="shared" si="2"/>
        <v>#DIV/0!</v>
      </c>
      <c r="L4663" s="15" t="str">
        <f t="shared" si="3"/>
        <v>Invalid</v>
      </c>
      <c r="M4663" s="15" t="str">
        <f t="shared" si="4"/>
        <v/>
      </c>
    </row>
    <row r="4664" ht="12.75" customHeight="1">
      <c r="H4664" s="12">
        <v>1000.0</v>
      </c>
      <c r="K4664" s="14" t="str">
        <f t="shared" si="2"/>
        <v>#DIV/0!</v>
      </c>
      <c r="L4664" s="15" t="str">
        <f t="shared" si="3"/>
        <v>Invalid</v>
      </c>
      <c r="M4664" s="15" t="str">
        <f t="shared" si="4"/>
        <v/>
      </c>
    </row>
    <row r="4665" ht="12.75" customHeight="1">
      <c r="H4665" s="12">
        <v>1000.0</v>
      </c>
      <c r="K4665" s="14" t="str">
        <f t="shared" si="2"/>
        <v>#DIV/0!</v>
      </c>
      <c r="L4665" s="15" t="str">
        <f t="shared" si="3"/>
        <v>Invalid</v>
      </c>
      <c r="M4665" s="15" t="str">
        <f t="shared" si="4"/>
        <v/>
      </c>
    </row>
    <row r="4666" ht="12.75" customHeight="1">
      <c r="H4666" s="12">
        <v>1000.0</v>
      </c>
      <c r="K4666" s="14" t="str">
        <f t="shared" si="2"/>
        <v>#DIV/0!</v>
      </c>
      <c r="L4666" s="15" t="str">
        <f t="shared" si="3"/>
        <v>Invalid</v>
      </c>
      <c r="M4666" s="15" t="str">
        <f t="shared" si="4"/>
        <v/>
      </c>
    </row>
    <row r="4667" ht="12.75" customHeight="1">
      <c r="H4667" s="12">
        <v>1000.0</v>
      </c>
      <c r="K4667" s="14" t="str">
        <f t="shared" si="2"/>
        <v>#DIV/0!</v>
      </c>
      <c r="L4667" s="15" t="str">
        <f t="shared" si="3"/>
        <v>Invalid</v>
      </c>
      <c r="M4667" s="15" t="str">
        <f t="shared" si="4"/>
        <v/>
      </c>
    </row>
    <row r="4668" ht="12.75" customHeight="1">
      <c r="H4668" s="12">
        <v>1000.0</v>
      </c>
      <c r="K4668" s="14" t="str">
        <f t="shared" si="2"/>
        <v>#DIV/0!</v>
      </c>
      <c r="L4668" s="15" t="str">
        <f t="shared" si="3"/>
        <v>Invalid</v>
      </c>
      <c r="M4668" s="15" t="str">
        <f t="shared" si="4"/>
        <v/>
      </c>
    </row>
    <row r="4669" ht="12.75" customHeight="1">
      <c r="H4669" s="12">
        <v>1000.0</v>
      </c>
      <c r="K4669" s="14" t="str">
        <f t="shared" si="2"/>
        <v>#DIV/0!</v>
      </c>
      <c r="L4669" s="15" t="str">
        <f t="shared" si="3"/>
        <v>Invalid</v>
      </c>
      <c r="M4669" s="15" t="str">
        <f t="shared" si="4"/>
        <v/>
      </c>
    </row>
    <row r="4670" ht="12.75" customHeight="1">
      <c r="H4670" s="12">
        <v>1000.0</v>
      </c>
      <c r="K4670" s="14" t="str">
        <f t="shared" si="2"/>
        <v>#DIV/0!</v>
      </c>
      <c r="L4670" s="15" t="str">
        <f t="shared" si="3"/>
        <v>Invalid</v>
      </c>
      <c r="M4670" s="15" t="str">
        <f t="shared" si="4"/>
        <v/>
      </c>
    </row>
    <row r="4671" ht="12.75" customHeight="1">
      <c r="H4671" s="12">
        <v>1000.0</v>
      </c>
      <c r="K4671" s="14" t="str">
        <f t="shared" si="2"/>
        <v>#DIV/0!</v>
      </c>
      <c r="L4671" s="15" t="str">
        <f t="shared" si="3"/>
        <v>Invalid</v>
      </c>
      <c r="M4671" s="15" t="str">
        <f t="shared" si="4"/>
        <v/>
      </c>
    </row>
    <row r="4672" ht="12.75" customHeight="1">
      <c r="H4672" s="12">
        <v>1000.0</v>
      </c>
      <c r="K4672" s="14" t="str">
        <f t="shared" si="2"/>
        <v>#DIV/0!</v>
      </c>
      <c r="L4672" s="15" t="str">
        <f t="shared" si="3"/>
        <v>Invalid</v>
      </c>
      <c r="M4672" s="15" t="str">
        <f t="shared" si="4"/>
        <v/>
      </c>
    </row>
    <row r="4673" ht="12.75" customHeight="1">
      <c r="H4673" s="12">
        <v>1000.0</v>
      </c>
      <c r="K4673" s="14" t="str">
        <f t="shared" si="2"/>
        <v>#DIV/0!</v>
      </c>
      <c r="L4673" s="15" t="str">
        <f t="shared" si="3"/>
        <v>Invalid</v>
      </c>
      <c r="M4673" s="15" t="str">
        <f t="shared" si="4"/>
        <v/>
      </c>
    </row>
    <row r="4674" ht="12.75" customHeight="1">
      <c r="H4674" s="12">
        <v>1000.0</v>
      </c>
      <c r="K4674" s="14" t="str">
        <f t="shared" si="2"/>
        <v>#DIV/0!</v>
      </c>
      <c r="L4674" s="15" t="str">
        <f t="shared" si="3"/>
        <v>Invalid</v>
      </c>
      <c r="M4674" s="15" t="str">
        <f t="shared" si="4"/>
        <v/>
      </c>
    </row>
    <row r="4675" ht="12.75" customHeight="1">
      <c r="H4675" s="12">
        <v>1000.0</v>
      </c>
      <c r="K4675" s="14" t="str">
        <f t="shared" si="2"/>
        <v>#DIV/0!</v>
      </c>
      <c r="L4675" s="15" t="str">
        <f t="shared" si="3"/>
        <v>Invalid</v>
      </c>
      <c r="M4675" s="15" t="str">
        <f t="shared" si="4"/>
        <v/>
      </c>
    </row>
    <row r="4676" ht="12.75" customHeight="1">
      <c r="H4676" s="12">
        <v>1000.0</v>
      </c>
      <c r="K4676" s="14" t="str">
        <f t="shared" si="2"/>
        <v>#DIV/0!</v>
      </c>
      <c r="L4676" s="15" t="str">
        <f t="shared" si="3"/>
        <v>Invalid</v>
      </c>
      <c r="M4676" s="15" t="str">
        <f t="shared" si="4"/>
        <v/>
      </c>
    </row>
    <row r="4677" ht="12.75" customHeight="1">
      <c r="H4677" s="12">
        <v>1000.0</v>
      </c>
      <c r="K4677" s="14" t="str">
        <f t="shared" si="2"/>
        <v>#DIV/0!</v>
      </c>
      <c r="L4677" s="15" t="str">
        <f t="shared" si="3"/>
        <v>Invalid</v>
      </c>
      <c r="M4677" s="15" t="str">
        <f t="shared" si="4"/>
        <v/>
      </c>
    </row>
    <row r="4678" ht="12.75" customHeight="1">
      <c r="H4678" s="12">
        <v>1000.0</v>
      </c>
      <c r="K4678" s="14" t="str">
        <f t="shared" si="2"/>
        <v>#DIV/0!</v>
      </c>
      <c r="L4678" s="15" t="str">
        <f t="shared" si="3"/>
        <v>Invalid</v>
      </c>
      <c r="M4678" s="15" t="str">
        <f t="shared" si="4"/>
        <v/>
      </c>
    </row>
    <row r="4679" ht="12.75" customHeight="1">
      <c r="H4679" s="12">
        <v>1000.0</v>
      </c>
      <c r="K4679" s="14" t="str">
        <f t="shared" si="2"/>
        <v>#DIV/0!</v>
      </c>
      <c r="L4679" s="15" t="str">
        <f t="shared" si="3"/>
        <v>Invalid</v>
      </c>
      <c r="M4679" s="15" t="str">
        <f t="shared" si="4"/>
        <v/>
      </c>
    </row>
    <row r="4680" ht="12.75" customHeight="1">
      <c r="H4680" s="12">
        <v>1000.0</v>
      </c>
      <c r="K4680" s="14" t="str">
        <f t="shared" si="2"/>
        <v>#DIV/0!</v>
      </c>
      <c r="L4680" s="15" t="str">
        <f t="shared" si="3"/>
        <v>Invalid</v>
      </c>
      <c r="M4680" s="15" t="str">
        <f t="shared" si="4"/>
        <v/>
      </c>
    </row>
    <row r="4681" ht="12.75" customHeight="1">
      <c r="H4681" s="12">
        <v>1000.0</v>
      </c>
      <c r="K4681" s="14" t="str">
        <f t="shared" si="2"/>
        <v>#DIV/0!</v>
      </c>
      <c r="L4681" s="15" t="str">
        <f t="shared" si="3"/>
        <v>Invalid</v>
      </c>
      <c r="M4681" s="15" t="str">
        <f t="shared" si="4"/>
        <v/>
      </c>
    </row>
    <row r="4682" ht="12.75" customHeight="1">
      <c r="H4682" s="12">
        <v>1000.0</v>
      </c>
      <c r="K4682" s="14" t="str">
        <f t="shared" si="2"/>
        <v>#DIV/0!</v>
      </c>
      <c r="L4682" s="15" t="str">
        <f t="shared" si="3"/>
        <v>Invalid</v>
      </c>
      <c r="M4682" s="15" t="str">
        <f t="shared" si="4"/>
        <v/>
      </c>
    </row>
    <row r="4683" ht="12.75" customHeight="1">
      <c r="H4683" s="12">
        <v>1000.0</v>
      </c>
      <c r="K4683" s="14" t="str">
        <f t="shared" si="2"/>
        <v>#DIV/0!</v>
      </c>
      <c r="L4683" s="15" t="str">
        <f t="shared" si="3"/>
        <v>Invalid</v>
      </c>
      <c r="M4683" s="15" t="str">
        <f t="shared" si="4"/>
        <v/>
      </c>
    </row>
    <row r="4684" ht="12.75" customHeight="1">
      <c r="H4684" s="12">
        <v>1000.0</v>
      </c>
      <c r="K4684" s="14" t="str">
        <f t="shared" si="2"/>
        <v>#DIV/0!</v>
      </c>
      <c r="L4684" s="15" t="str">
        <f t="shared" si="3"/>
        <v>Invalid</v>
      </c>
      <c r="M4684" s="15" t="str">
        <f t="shared" si="4"/>
        <v/>
      </c>
    </row>
    <row r="4685" ht="12.75" customHeight="1">
      <c r="H4685" s="12">
        <v>1000.0</v>
      </c>
      <c r="K4685" s="14" t="str">
        <f t="shared" si="2"/>
        <v>#DIV/0!</v>
      </c>
      <c r="L4685" s="15" t="str">
        <f t="shared" si="3"/>
        <v>Invalid</v>
      </c>
      <c r="M4685" s="15" t="str">
        <f t="shared" si="4"/>
        <v/>
      </c>
    </row>
    <row r="4686" ht="12.75" customHeight="1">
      <c r="H4686" s="12">
        <v>1000.0</v>
      </c>
      <c r="K4686" s="14" t="str">
        <f t="shared" si="2"/>
        <v>#DIV/0!</v>
      </c>
      <c r="L4686" s="15" t="str">
        <f t="shared" si="3"/>
        <v>Invalid</v>
      </c>
      <c r="M4686" s="15" t="str">
        <f t="shared" si="4"/>
        <v/>
      </c>
    </row>
    <row r="4687" ht="12.75" customHeight="1">
      <c r="H4687" s="12">
        <v>1000.0</v>
      </c>
      <c r="K4687" s="14" t="str">
        <f t="shared" si="2"/>
        <v>#DIV/0!</v>
      </c>
      <c r="L4687" s="15" t="str">
        <f t="shared" si="3"/>
        <v>Invalid</v>
      </c>
      <c r="M4687" s="15" t="str">
        <f t="shared" si="4"/>
        <v/>
      </c>
    </row>
    <row r="4688" ht="12.75" customHeight="1">
      <c r="H4688" s="12">
        <v>1000.0</v>
      </c>
      <c r="K4688" s="14" t="str">
        <f t="shared" si="2"/>
        <v>#DIV/0!</v>
      </c>
      <c r="L4688" s="15" t="str">
        <f t="shared" si="3"/>
        <v>Invalid</v>
      </c>
      <c r="M4688" s="15" t="str">
        <f t="shared" si="4"/>
        <v/>
      </c>
    </row>
    <row r="4689" ht="12.75" customHeight="1">
      <c r="H4689" s="12">
        <v>1000.0</v>
      </c>
      <c r="K4689" s="14" t="str">
        <f t="shared" si="2"/>
        <v>#DIV/0!</v>
      </c>
      <c r="L4689" s="15" t="str">
        <f t="shared" si="3"/>
        <v>Invalid</v>
      </c>
      <c r="M4689" s="15" t="str">
        <f t="shared" si="4"/>
        <v/>
      </c>
    </row>
    <row r="4690" ht="12.75" customHeight="1">
      <c r="H4690" s="12">
        <v>1000.0</v>
      </c>
      <c r="K4690" s="14" t="str">
        <f t="shared" si="2"/>
        <v>#DIV/0!</v>
      </c>
      <c r="L4690" s="15" t="str">
        <f t="shared" si="3"/>
        <v>Invalid</v>
      </c>
      <c r="M4690" s="15" t="str">
        <f t="shared" si="4"/>
        <v/>
      </c>
    </row>
    <row r="4691" ht="12.75" customHeight="1">
      <c r="H4691" s="12">
        <v>1000.0</v>
      </c>
      <c r="K4691" s="14" t="str">
        <f t="shared" si="2"/>
        <v>#DIV/0!</v>
      </c>
      <c r="L4691" s="15" t="str">
        <f t="shared" si="3"/>
        <v>Invalid</v>
      </c>
      <c r="M4691" s="15" t="str">
        <f t="shared" si="4"/>
        <v/>
      </c>
    </row>
    <row r="4692" ht="12.75" customHeight="1">
      <c r="H4692" s="12">
        <v>1000.0</v>
      </c>
      <c r="K4692" s="14" t="str">
        <f t="shared" si="2"/>
        <v>#DIV/0!</v>
      </c>
      <c r="L4692" s="15" t="str">
        <f t="shared" si="3"/>
        <v>Invalid</v>
      </c>
      <c r="M4692" s="15" t="str">
        <f t="shared" si="4"/>
        <v/>
      </c>
    </row>
    <row r="4693" ht="12.75" customHeight="1">
      <c r="H4693" s="12">
        <v>1000.0</v>
      </c>
      <c r="K4693" s="14" t="str">
        <f t="shared" si="2"/>
        <v>#DIV/0!</v>
      </c>
      <c r="L4693" s="15" t="str">
        <f t="shared" si="3"/>
        <v>Invalid</v>
      </c>
      <c r="M4693" s="15" t="str">
        <f t="shared" si="4"/>
        <v/>
      </c>
    </row>
    <row r="4694" ht="12.75" customHeight="1">
      <c r="H4694" s="12">
        <v>1000.0</v>
      </c>
      <c r="K4694" s="14" t="str">
        <f t="shared" si="2"/>
        <v>#DIV/0!</v>
      </c>
      <c r="L4694" s="15" t="str">
        <f t="shared" si="3"/>
        <v>Invalid</v>
      </c>
      <c r="M4694" s="15" t="str">
        <f t="shared" si="4"/>
        <v/>
      </c>
    </row>
    <row r="4695" ht="12.75" customHeight="1">
      <c r="H4695" s="12">
        <v>1000.0</v>
      </c>
      <c r="K4695" s="14" t="str">
        <f t="shared" si="2"/>
        <v>#DIV/0!</v>
      </c>
      <c r="L4695" s="15" t="str">
        <f t="shared" si="3"/>
        <v>Invalid</v>
      </c>
      <c r="M4695" s="15" t="str">
        <f t="shared" si="4"/>
        <v/>
      </c>
    </row>
    <row r="4696" ht="12.75" customHeight="1">
      <c r="H4696" s="12">
        <v>1000.0</v>
      </c>
      <c r="K4696" s="14" t="str">
        <f t="shared" si="2"/>
        <v>#DIV/0!</v>
      </c>
      <c r="L4696" s="15" t="str">
        <f t="shared" si="3"/>
        <v>Invalid</v>
      </c>
      <c r="M4696" s="15" t="str">
        <f t="shared" si="4"/>
        <v/>
      </c>
    </row>
    <row r="4697" ht="12.75" customHeight="1">
      <c r="H4697" s="12">
        <v>1000.0</v>
      </c>
      <c r="K4697" s="14" t="str">
        <f t="shared" si="2"/>
        <v>#DIV/0!</v>
      </c>
      <c r="L4697" s="15" t="str">
        <f t="shared" si="3"/>
        <v>Invalid</v>
      </c>
      <c r="M4697" s="15" t="str">
        <f t="shared" si="4"/>
        <v/>
      </c>
    </row>
    <row r="4698" ht="12.75" customHeight="1">
      <c r="H4698" s="12">
        <v>1000.0</v>
      </c>
      <c r="K4698" s="14" t="str">
        <f t="shared" si="2"/>
        <v>#DIV/0!</v>
      </c>
      <c r="L4698" s="15" t="str">
        <f t="shared" si="3"/>
        <v>Invalid</v>
      </c>
      <c r="M4698" s="15" t="str">
        <f t="shared" si="4"/>
        <v/>
      </c>
    </row>
    <row r="4699" ht="12.75" customHeight="1">
      <c r="H4699" s="12">
        <v>1000.0</v>
      </c>
      <c r="K4699" s="14" t="str">
        <f t="shared" si="2"/>
        <v>#DIV/0!</v>
      </c>
      <c r="L4699" s="15" t="str">
        <f t="shared" si="3"/>
        <v>Invalid</v>
      </c>
      <c r="M4699" s="15" t="str">
        <f t="shared" si="4"/>
        <v/>
      </c>
    </row>
    <row r="4700" ht="12.75" customHeight="1">
      <c r="H4700" s="12">
        <v>1000.0</v>
      </c>
      <c r="K4700" s="14" t="str">
        <f t="shared" si="2"/>
        <v>#DIV/0!</v>
      </c>
      <c r="L4700" s="15" t="str">
        <f t="shared" si="3"/>
        <v>Invalid</v>
      </c>
      <c r="M4700" s="15" t="str">
        <f t="shared" si="4"/>
        <v/>
      </c>
    </row>
    <row r="4701" ht="12.75" customHeight="1">
      <c r="H4701" s="12">
        <v>1000.0</v>
      </c>
      <c r="K4701" s="14" t="str">
        <f t="shared" si="2"/>
        <v>#DIV/0!</v>
      </c>
      <c r="L4701" s="15" t="str">
        <f t="shared" si="3"/>
        <v>Invalid</v>
      </c>
      <c r="M4701" s="15" t="str">
        <f t="shared" si="4"/>
        <v/>
      </c>
    </row>
    <row r="4702" ht="12.75" customHeight="1">
      <c r="H4702" s="12">
        <v>1000.0</v>
      </c>
      <c r="K4702" s="14" t="str">
        <f t="shared" si="2"/>
        <v>#DIV/0!</v>
      </c>
      <c r="L4702" s="15" t="str">
        <f t="shared" si="3"/>
        <v>Invalid</v>
      </c>
      <c r="M4702" s="15" t="str">
        <f t="shared" si="4"/>
        <v/>
      </c>
    </row>
    <row r="4703" ht="12.75" customHeight="1">
      <c r="H4703" s="12">
        <v>1000.0</v>
      </c>
      <c r="K4703" s="14" t="str">
        <f t="shared" si="2"/>
        <v>#DIV/0!</v>
      </c>
      <c r="L4703" s="15" t="str">
        <f t="shared" si="3"/>
        <v>Invalid</v>
      </c>
      <c r="M4703" s="15" t="str">
        <f t="shared" si="4"/>
        <v/>
      </c>
    </row>
    <row r="4704" ht="12.75" customHeight="1">
      <c r="H4704" s="12">
        <v>1000.0</v>
      </c>
      <c r="K4704" s="14" t="str">
        <f t="shared" si="2"/>
        <v>#DIV/0!</v>
      </c>
      <c r="L4704" s="15" t="str">
        <f t="shared" si="3"/>
        <v>Invalid</v>
      </c>
      <c r="M4704" s="15" t="str">
        <f t="shared" si="4"/>
        <v/>
      </c>
    </row>
    <row r="4705" ht="12.75" customHeight="1">
      <c r="H4705" s="12">
        <v>1000.0</v>
      </c>
      <c r="K4705" s="14" t="str">
        <f t="shared" si="2"/>
        <v>#DIV/0!</v>
      </c>
      <c r="L4705" s="15" t="str">
        <f t="shared" si="3"/>
        <v>Invalid</v>
      </c>
      <c r="M4705" s="15" t="str">
        <f t="shared" si="4"/>
        <v/>
      </c>
    </row>
    <row r="4706" ht="12.75" customHeight="1">
      <c r="H4706" s="12">
        <v>1000.0</v>
      </c>
      <c r="K4706" s="14" t="str">
        <f t="shared" si="2"/>
        <v>#DIV/0!</v>
      </c>
      <c r="L4706" s="15" t="str">
        <f t="shared" si="3"/>
        <v>Invalid</v>
      </c>
      <c r="M4706" s="15" t="str">
        <f t="shared" si="4"/>
        <v/>
      </c>
    </row>
    <row r="4707" ht="12.75" customHeight="1">
      <c r="H4707" s="12">
        <v>1000.0</v>
      </c>
      <c r="K4707" s="14" t="str">
        <f t="shared" si="2"/>
        <v>#DIV/0!</v>
      </c>
      <c r="L4707" s="15" t="str">
        <f t="shared" si="3"/>
        <v>Invalid</v>
      </c>
      <c r="M4707" s="15" t="str">
        <f t="shared" si="4"/>
        <v/>
      </c>
    </row>
    <row r="4708" ht="12.75" customHeight="1">
      <c r="H4708" s="12">
        <v>1000.0</v>
      </c>
      <c r="K4708" s="14" t="str">
        <f t="shared" si="2"/>
        <v>#DIV/0!</v>
      </c>
      <c r="L4708" s="15" t="str">
        <f t="shared" si="3"/>
        <v>Invalid</v>
      </c>
      <c r="M4708" s="15" t="str">
        <f t="shared" si="4"/>
        <v/>
      </c>
    </row>
    <row r="4709" ht="12.75" customHeight="1">
      <c r="H4709" s="12">
        <v>1000.0</v>
      </c>
      <c r="K4709" s="14" t="str">
        <f t="shared" si="2"/>
        <v>#DIV/0!</v>
      </c>
      <c r="L4709" s="15" t="str">
        <f t="shared" si="3"/>
        <v>Invalid</v>
      </c>
      <c r="M4709" s="15" t="str">
        <f t="shared" si="4"/>
        <v/>
      </c>
    </row>
    <row r="4710" ht="12.75" customHeight="1">
      <c r="H4710" s="12">
        <v>1000.0</v>
      </c>
      <c r="K4710" s="14" t="str">
        <f t="shared" si="2"/>
        <v>#DIV/0!</v>
      </c>
      <c r="L4710" s="15" t="str">
        <f t="shared" si="3"/>
        <v>Invalid</v>
      </c>
      <c r="M4710" s="15" t="str">
        <f t="shared" si="4"/>
        <v/>
      </c>
    </row>
    <row r="4711" ht="12.75" customHeight="1">
      <c r="H4711" s="12">
        <v>1000.0</v>
      </c>
      <c r="K4711" s="14" t="str">
        <f t="shared" si="2"/>
        <v>#DIV/0!</v>
      </c>
      <c r="L4711" s="15" t="str">
        <f t="shared" si="3"/>
        <v>Invalid</v>
      </c>
      <c r="M4711" s="15" t="str">
        <f t="shared" si="4"/>
        <v/>
      </c>
    </row>
    <row r="4712" ht="12.75" customHeight="1">
      <c r="H4712" s="12">
        <v>1000.0</v>
      </c>
      <c r="K4712" s="14" t="str">
        <f t="shared" si="2"/>
        <v>#DIV/0!</v>
      </c>
      <c r="L4712" s="15" t="str">
        <f t="shared" si="3"/>
        <v>Invalid</v>
      </c>
      <c r="M4712" s="15" t="str">
        <f t="shared" si="4"/>
        <v/>
      </c>
    </row>
    <row r="4713" ht="12.75" customHeight="1">
      <c r="H4713" s="12">
        <v>1000.0</v>
      </c>
      <c r="K4713" s="14" t="str">
        <f t="shared" si="2"/>
        <v>#DIV/0!</v>
      </c>
      <c r="L4713" s="15" t="str">
        <f t="shared" si="3"/>
        <v>Invalid</v>
      </c>
      <c r="M4713" s="15" t="str">
        <f t="shared" si="4"/>
        <v/>
      </c>
    </row>
    <row r="4714" ht="12.75" customHeight="1">
      <c r="H4714" s="12">
        <v>1000.0</v>
      </c>
      <c r="K4714" s="14" t="str">
        <f t="shared" si="2"/>
        <v>#DIV/0!</v>
      </c>
      <c r="L4714" s="15" t="str">
        <f t="shared" si="3"/>
        <v>Invalid</v>
      </c>
      <c r="M4714" s="15" t="str">
        <f t="shared" si="4"/>
        <v/>
      </c>
    </row>
    <row r="4715" ht="12.75" customHeight="1">
      <c r="H4715" s="12">
        <v>1000.0</v>
      </c>
      <c r="K4715" s="14" t="str">
        <f t="shared" si="2"/>
        <v>#DIV/0!</v>
      </c>
      <c r="L4715" s="15" t="str">
        <f t="shared" si="3"/>
        <v>Invalid</v>
      </c>
      <c r="M4715" s="15" t="str">
        <f t="shared" si="4"/>
        <v/>
      </c>
    </row>
    <row r="4716" ht="12.75" customHeight="1">
      <c r="H4716" s="12">
        <v>1000.0</v>
      </c>
      <c r="K4716" s="14" t="str">
        <f t="shared" si="2"/>
        <v>#DIV/0!</v>
      </c>
      <c r="L4716" s="15" t="str">
        <f t="shared" si="3"/>
        <v>Invalid</v>
      </c>
      <c r="M4716" s="15" t="str">
        <f t="shared" si="4"/>
        <v/>
      </c>
    </row>
    <row r="4717" ht="12.75" customHeight="1">
      <c r="H4717" s="12">
        <v>1000.0</v>
      </c>
      <c r="K4717" s="14" t="str">
        <f t="shared" si="2"/>
        <v>#DIV/0!</v>
      </c>
      <c r="L4717" s="15" t="str">
        <f t="shared" si="3"/>
        <v>Invalid</v>
      </c>
      <c r="M4717" s="15" t="str">
        <f t="shared" si="4"/>
        <v/>
      </c>
    </row>
    <row r="4718" ht="12.75" customHeight="1">
      <c r="H4718" s="12">
        <v>1000.0</v>
      </c>
      <c r="K4718" s="14" t="str">
        <f t="shared" si="2"/>
        <v>#DIV/0!</v>
      </c>
      <c r="L4718" s="15" t="str">
        <f t="shared" si="3"/>
        <v>Invalid</v>
      </c>
      <c r="M4718" s="15" t="str">
        <f t="shared" si="4"/>
        <v/>
      </c>
    </row>
    <row r="4719" ht="12.75" customHeight="1">
      <c r="H4719" s="12">
        <v>1000.0</v>
      </c>
      <c r="K4719" s="14" t="str">
        <f t="shared" si="2"/>
        <v>#DIV/0!</v>
      </c>
      <c r="L4719" s="15" t="str">
        <f t="shared" si="3"/>
        <v>Invalid</v>
      </c>
      <c r="M4719" s="15" t="str">
        <f t="shared" si="4"/>
        <v/>
      </c>
    </row>
    <row r="4720" ht="12.75" customHeight="1">
      <c r="H4720" s="12">
        <v>1000.0</v>
      </c>
      <c r="K4720" s="14" t="str">
        <f t="shared" si="2"/>
        <v>#DIV/0!</v>
      </c>
      <c r="L4720" s="15" t="str">
        <f t="shared" si="3"/>
        <v>Invalid</v>
      </c>
      <c r="M4720" s="15" t="str">
        <f t="shared" si="4"/>
        <v/>
      </c>
    </row>
    <row r="4721" ht="12.75" customHeight="1">
      <c r="H4721" s="12">
        <v>1000.0</v>
      </c>
      <c r="K4721" s="14" t="str">
        <f t="shared" si="2"/>
        <v>#DIV/0!</v>
      </c>
      <c r="L4721" s="15" t="str">
        <f t="shared" si="3"/>
        <v>Invalid</v>
      </c>
      <c r="M4721" s="15" t="str">
        <f t="shared" si="4"/>
        <v/>
      </c>
    </row>
    <row r="4722" ht="12.75" customHeight="1">
      <c r="H4722" s="12">
        <v>1000.0</v>
      </c>
      <c r="K4722" s="14" t="str">
        <f t="shared" si="2"/>
        <v>#DIV/0!</v>
      </c>
      <c r="L4722" s="15" t="str">
        <f t="shared" si="3"/>
        <v>Invalid</v>
      </c>
      <c r="M4722" s="15" t="str">
        <f t="shared" si="4"/>
        <v/>
      </c>
    </row>
    <row r="4723" ht="12.75" customHeight="1">
      <c r="H4723" s="12">
        <v>1000.0</v>
      </c>
      <c r="K4723" s="14" t="str">
        <f t="shared" si="2"/>
        <v>#DIV/0!</v>
      </c>
      <c r="L4723" s="15" t="str">
        <f t="shared" si="3"/>
        <v>Invalid</v>
      </c>
      <c r="M4723" s="15" t="str">
        <f t="shared" si="4"/>
        <v/>
      </c>
    </row>
    <row r="4724" ht="12.75" customHeight="1">
      <c r="H4724" s="12">
        <v>1000.0</v>
      </c>
      <c r="K4724" s="14" t="str">
        <f t="shared" si="2"/>
        <v>#DIV/0!</v>
      </c>
      <c r="L4724" s="15" t="str">
        <f t="shared" si="3"/>
        <v>Invalid</v>
      </c>
      <c r="M4724" s="15" t="str">
        <f t="shared" si="4"/>
        <v/>
      </c>
    </row>
    <row r="4725" ht="12.75" customHeight="1">
      <c r="H4725" s="12">
        <v>1000.0</v>
      </c>
      <c r="K4725" s="14" t="str">
        <f t="shared" si="2"/>
        <v>#DIV/0!</v>
      </c>
      <c r="L4725" s="15" t="str">
        <f t="shared" si="3"/>
        <v>Invalid</v>
      </c>
      <c r="M4725" s="15" t="str">
        <f t="shared" si="4"/>
        <v/>
      </c>
    </row>
    <row r="4726" ht="12.75" customHeight="1">
      <c r="H4726" s="12">
        <v>1000.0</v>
      </c>
      <c r="K4726" s="14" t="str">
        <f t="shared" si="2"/>
        <v>#DIV/0!</v>
      </c>
      <c r="L4726" s="15" t="str">
        <f t="shared" si="3"/>
        <v>Invalid</v>
      </c>
      <c r="M4726" s="15" t="str">
        <f t="shared" si="4"/>
        <v/>
      </c>
    </row>
    <row r="4727" ht="12.75" customHeight="1">
      <c r="H4727" s="12">
        <v>1000.0</v>
      </c>
      <c r="K4727" s="14" t="str">
        <f t="shared" si="2"/>
        <v>#DIV/0!</v>
      </c>
      <c r="L4727" s="15" t="str">
        <f t="shared" si="3"/>
        <v>Invalid</v>
      </c>
      <c r="M4727" s="15" t="str">
        <f t="shared" si="4"/>
        <v/>
      </c>
    </row>
    <row r="4728" ht="12.75" customHeight="1">
      <c r="H4728" s="12">
        <v>1000.0</v>
      </c>
      <c r="K4728" s="14" t="str">
        <f t="shared" si="2"/>
        <v>#DIV/0!</v>
      </c>
      <c r="L4728" s="15" t="str">
        <f t="shared" si="3"/>
        <v>Invalid</v>
      </c>
      <c r="M4728" s="15" t="str">
        <f t="shared" si="4"/>
        <v/>
      </c>
    </row>
    <row r="4729" ht="12.75" customHeight="1">
      <c r="H4729" s="12">
        <v>1000.0</v>
      </c>
      <c r="K4729" s="14" t="str">
        <f t="shared" si="2"/>
        <v>#DIV/0!</v>
      </c>
      <c r="L4729" s="15" t="str">
        <f t="shared" si="3"/>
        <v>Invalid</v>
      </c>
      <c r="M4729" s="15" t="str">
        <f t="shared" si="4"/>
        <v/>
      </c>
    </row>
    <row r="4730" ht="12.75" customHeight="1">
      <c r="H4730" s="12">
        <v>1000.0</v>
      </c>
      <c r="K4730" s="14" t="str">
        <f t="shared" si="2"/>
        <v>#DIV/0!</v>
      </c>
      <c r="L4730" s="15" t="str">
        <f t="shared" si="3"/>
        <v>Invalid</v>
      </c>
      <c r="M4730" s="15" t="str">
        <f t="shared" si="4"/>
        <v/>
      </c>
    </row>
    <row r="4731" ht="12.75" customHeight="1">
      <c r="H4731" s="12">
        <v>1000.0</v>
      </c>
      <c r="K4731" s="14" t="str">
        <f t="shared" si="2"/>
        <v>#DIV/0!</v>
      </c>
      <c r="L4731" s="15" t="str">
        <f t="shared" si="3"/>
        <v>Invalid</v>
      </c>
      <c r="M4731" s="15" t="str">
        <f t="shared" si="4"/>
        <v/>
      </c>
    </row>
    <row r="4732" ht="12.75" customHeight="1">
      <c r="H4732" s="12">
        <v>1000.0</v>
      </c>
      <c r="K4732" s="14" t="str">
        <f t="shared" si="2"/>
        <v>#DIV/0!</v>
      </c>
      <c r="L4732" s="15" t="str">
        <f t="shared" si="3"/>
        <v>Invalid</v>
      </c>
      <c r="M4732" s="15" t="str">
        <f t="shared" si="4"/>
        <v/>
      </c>
    </row>
    <row r="4733" ht="12.75" customHeight="1">
      <c r="H4733" s="12">
        <v>1000.0</v>
      </c>
      <c r="K4733" s="14" t="str">
        <f t="shared" si="2"/>
        <v>#DIV/0!</v>
      </c>
      <c r="L4733" s="15" t="str">
        <f t="shared" si="3"/>
        <v>Invalid</v>
      </c>
      <c r="M4733" s="15" t="str">
        <f t="shared" si="4"/>
        <v/>
      </c>
    </row>
    <row r="4734" ht="12.75" customHeight="1">
      <c r="H4734" s="12">
        <v>1000.0</v>
      </c>
      <c r="K4734" s="14" t="str">
        <f t="shared" si="2"/>
        <v>#DIV/0!</v>
      </c>
      <c r="L4734" s="15" t="str">
        <f t="shared" si="3"/>
        <v>Invalid</v>
      </c>
      <c r="M4734" s="15" t="str">
        <f t="shared" si="4"/>
        <v/>
      </c>
    </row>
    <row r="4735" ht="12.75" customHeight="1">
      <c r="H4735" s="12">
        <v>1000.0</v>
      </c>
      <c r="K4735" s="14" t="str">
        <f t="shared" si="2"/>
        <v>#DIV/0!</v>
      </c>
      <c r="L4735" s="15" t="str">
        <f t="shared" si="3"/>
        <v>Invalid</v>
      </c>
      <c r="M4735" s="15" t="str">
        <f t="shared" si="4"/>
        <v/>
      </c>
    </row>
    <row r="4736" ht="12.75" customHeight="1">
      <c r="H4736" s="12">
        <v>1000.0</v>
      </c>
      <c r="K4736" s="14" t="str">
        <f t="shared" si="2"/>
        <v>#DIV/0!</v>
      </c>
      <c r="L4736" s="15" t="str">
        <f t="shared" si="3"/>
        <v>Invalid</v>
      </c>
      <c r="M4736" s="15" t="str">
        <f t="shared" si="4"/>
        <v/>
      </c>
    </row>
    <row r="4737" ht="12.75" customHeight="1">
      <c r="H4737" s="12">
        <v>1000.0</v>
      </c>
      <c r="K4737" s="14" t="str">
        <f t="shared" si="2"/>
        <v>#DIV/0!</v>
      </c>
      <c r="L4737" s="15" t="str">
        <f t="shared" si="3"/>
        <v>Invalid</v>
      </c>
      <c r="M4737" s="15" t="str">
        <f t="shared" si="4"/>
        <v/>
      </c>
    </row>
    <row r="4738" ht="12.75" customHeight="1">
      <c r="H4738" s="12">
        <v>1000.0</v>
      </c>
      <c r="K4738" s="14" t="str">
        <f t="shared" si="2"/>
        <v>#DIV/0!</v>
      </c>
      <c r="L4738" s="15" t="str">
        <f t="shared" si="3"/>
        <v>Invalid</v>
      </c>
      <c r="M4738" s="15" t="str">
        <f t="shared" si="4"/>
        <v/>
      </c>
    </row>
    <row r="4739" ht="12.75" customHeight="1">
      <c r="H4739" s="12">
        <v>1000.0</v>
      </c>
      <c r="K4739" s="14" t="str">
        <f t="shared" si="2"/>
        <v>#DIV/0!</v>
      </c>
      <c r="L4739" s="15" t="str">
        <f t="shared" si="3"/>
        <v>Invalid</v>
      </c>
      <c r="M4739" s="15" t="str">
        <f t="shared" si="4"/>
        <v/>
      </c>
    </row>
    <row r="4740" ht="12.75" customHeight="1">
      <c r="H4740" s="12">
        <v>1000.0</v>
      </c>
      <c r="K4740" s="14" t="str">
        <f t="shared" si="2"/>
        <v>#DIV/0!</v>
      </c>
      <c r="L4740" s="15" t="str">
        <f t="shared" si="3"/>
        <v>Invalid</v>
      </c>
      <c r="M4740" s="15" t="str">
        <f t="shared" si="4"/>
        <v/>
      </c>
    </row>
    <row r="4741" ht="12.75" customHeight="1">
      <c r="H4741" s="12">
        <v>1000.0</v>
      </c>
      <c r="K4741" s="14" t="str">
        <f t="shared" si="2"/>
        <v>#DIV/0!</v>
      </c>
      <c r="L4741" s="15" t="str">
        <f t="shared" si="3"/>
        <v>Invalid</v>
      </c>
      <c r="M4741" s="15" t="str">
        <f t="shared" si="4"/>
        <v/>
      </c>
    </row>
    <row r="4742" ht="12.75" customHeight="1">
      <c r="H4742" s="12">
        <v>1000.0</v>
      </c>
      <c r="K4742" s="14" t="str">
        <f t="shared" si="2"/>
        <v>#DIV/0!</v>
      </c>
      <c r="L4742" s="15" t="str">
        <f t="shared" si="3"/>
        <v>Invalid</v>
      </c>
      <c r="M4742" s="15" t="str">
        <f t="shared" si="4"/>
        <v/>
      </c>
    </row>
    <row r="4743" ht="12.75" customHeight="1">
      <c r="H4743" s="12">
        <v>1000.0</v>
      </c>
      <c r="K4743" s="14" t="str">
        <f t="shared" si="2"/>
        <v>#DIV/0!</v>
      </c>
      <c r="L4743" s="15" t="str">
        <f t="shared" si="3"/>
        <v>Invalid</v>
      </c>
      <c r="M4743" s="15" t="str">
        <f t="shared" si="4"/>
        <v/>
      </c>
    </row>
    <row r="4744" ht="12.75" customHeight="1">
      <c r="H4744" s="12">
        <v>1000.0</v>
      </c>
      <c r="K4744" s="14" t="str">
        <f t="shared" si="2"/>
        <v>#DIV/0!</v>
      </c>
      <c r="L4744" s="15" t="str">
        <f t="shared" si="3"/>
        <v>Invalid</v>
      </c>
      <c r="M4744" s="15" t="str">
        <f t="shared" si="4"/>
        <v/>
      </c>
    </row>
    <row r="4745" ht="12.75" customHeight="1">
      <c r="H4745" s="12">
        <v>1000.0</v>
      </c>
      <c r="K4745" s="14" t="str">
        <f t="shared" si="2"/>
        <v>#DIV/0!</v>
      </c>
      <c r="L4745" s="15" t="str">
        <f t="shared" si="3"/>
        <v>Invalid</v>
      </c>
      <c r="M4745" s="15" t="str">
        <f t="shared" si="4"/>
        <v/>
      </c>
    </row>
    <row r="4746" ht="12.75" customHeight="1">
      <c r="H4746" s="12">
        <v>1000.0</v>
      </c>
      <c r="K4746" s="14" t="str">
        <f t="shared" si="2"/>
        <v>#DIV/0!</v>
      </c>
      <c r="L4746" s="15" t="str">
        <f t="shared" si="3"/>
        <v>Invalid</v>
      </c>
      <c r="M4746" s="15" t="str">
        <f t="shared" si="4"/>
        <v/>
      </c>
    </row>
    <row r="4747" ht="12.75" customHeight="1">
      <c r="H4747" s="12">
        <v>1000.0</v>
      </c>
      <c r="K4747" s="14" t="str">
        <f t="shared" si="2"/>
        <v>#DIV/0!</v>
      </c>
      <c r="L4747" s="15" t="str">
        <f t="shared" si="3"/>
        <v>Invalid</v>
      </c>
      <c r="M4747" s="15" t="str">
        <f t="shared" si="4"/>
        <v/>
      </c>
    </row>
    <row r="4748" ht="12.75" customHeight="1">
      <c r="H4748" s="12">
        <v>1000.0</v>
      </c>
      <c r="K4748" s="14" t="str">
        <f t="shared" si="2"/>
        <v>#DIV/0!</v>
      </c>
      <c r="L4748" s="15" t="str">
        <f t="shared" si="3"/>
        <v>Invalid</v>
      </c>
      <c r="M4748" s="15" t="str">
        <f t="shared" si="4"/>
        <v/>
      </c>
    </row>
    <row r="4749" ht="12.75" customHeight="1">
      <c r="H4749" s="12">
        <v>1000.0</v>
      </c>
      <c r="K4749" s="14" t="str">
        <f t="shared" si="2"/>
        <v>#DIV/0!</v>
      </c>
      <c r="L4749" s="15" t="str">
        <f t="shared" si="3"/>
        <v>Invalid</v>
      </c>
      <c r="M4749" s="15" t="str">
        <f t="shared" si="4"/>
        <v/>
      </c>
    </row>
    <row r="4750" ht="12.75" customHeight="1">
      <c r="H4750" s="12">
        <v>1000.0</v>
      </c>
      <c r="K4750" s="14" t="str">
        <f t="shared" si="2"/>
        <v>#DIV/0!</v>
      </c>
      <c r="L4750" s="15" t="str">
        <f t="shared" si="3"/>
        <v>Invalid</v>
      </c>
      <c r="M4750" s="15" t="str">
        <f t="shared" si="4"/>
        <v/>
      </c>
    </row>
    <row r="4751" ht="12.75" customHeight="1">
      <c r="H4751" s="12">
        <v>1000.0</v>
      </c>
      <c r="K4751" s="14" t="str">
        <f t="shared" si="2"/>
        <v>#DIV/0!</v>
      </c>
      <c r="L4751" s="15" t="str">
        <f t="shared" si="3"/>
        <v>Invalid</v>
      </c>
      <c r="M4751" s="15" t="str">
        <f t="shared" si="4"/>
        <v/>
      </c>
    </row>
    <row r="4752" ht="12.75" customHeight="1">
      <c r="H4752" s="12">
        <v>1000.0</v>
      </c>
      <c r="K4752" s="14" t="str">
        <f t="shared" si="2"/>
        <v>#DIV/0!</v>
      </c>
      <c r="L4752" s="15" t="str">
        <f t="shared" si="3"/>
        <v>Invalid</v>
      </c>
      <c r="M4752" s="15" t="str">
        <f t="shared" si="4"/>
        <v/>
      </c>
    </row>
    <row r="4753" ht="12.75" customHeight="1">
      <c r="H4753" s="12">
        <v>1000.0</v>
      </c>
      <c r="K4753" s="14" t="str">
        <f t="shared" si="2"/>
        <v>#DIV/0!</v>
      </c>
      <c r="L4753" s="15" t="str">
        <f t="shared" si="3"/>
        <v>Invalid</v>
      </c>
      <c r="M4753" s="15" t="str">
        <f t="shared" si="4"/>
        <v/>
      </c>
    </row>
    <row r="4754" ht="12.75" customHeight="1">
      <c r="H4754" s="12">
        <v>1000.0</v>
      </c>
      <c r="K4754" s="14" t="str">
        <f t="shared" si="2"/>
        <v>#DIV/0!</v>
      </c>
      <c r="L4754" s="15" t="str">
        <f t="shared" si="3"/>
        <v>Invalid</v>
      </c>
      <c r="M4754" s="15" t="str">
        <f t="shared" si="4"/>
        <v/>
      </c>
    </row>
    <row r="4755" ht="12.75" customHeight="1">
      <c r="H4755" s="12">
        <v>1000.0</v>
      </c>
      <c r="K4755" s="14" t="str">
        <f t="shared" si="2"/>
        <v>#DIV/0!</v>
      </c>
      <c r="L4755" s="15" t="str">
        <f t="shared" si="3"/>
        <v>Invalid</v>
      </c>
      <c r="M4755" s="15" t="str">
        <f t="shared" si="4"/>
        <v/>
      </c>
    </row>
    <row r="4756" ht="12.75" customHeight="1">
      <c r="H4756" s="12">
        <v>1000.0</v>
      </c>
      <c r="K4756" s="14" t="str">
        <f t="shared" si="2"/>
        <v>#DIV/0!</v>
      </c>
      <c r="L4756" s="15" t="str">
        <f t="shared" si="3"/>
        <v>Invalid</v>
      </c>
      <c r="M4756" s="15" t="str">
        <f t="shared" si="4"/>
        <v/>
      </c>
    </row>
    <row r="4757" ht="12.75" customHeight="1">
      <c r="H4757" s="12">
        <v>1000.0</v>
      </c>
      <c r="K4757" s="14" t="str">
        <f t="shared" si="2"/>
        <v>#DIV/0!</v>
      </c>
      <c r="L4757" s="15" t="str">
        <f t="shared" si="3"/>
        <v>Invalid</v>
      </c>
      <c r="M4757" s="15" t="str">
        <f t="shared" si="4"/>
        <v/>
      </c>
    </row>
    <row r="4758" ht="12.75" customHeight="1">
      <c r="H4758" s="12">
        <v>1000.0</v>
      </c>
      <c r="K4758" s="14" t="str">
        <f t="shared" si="2"/>
        <v>#DIV/0!</v>
      </c>
      <c r="L4758" s="15" t="str">
        <f t="shared" si="3"/>
        <v>Invalid</v>
      </c>
      <c r="M4758" s="15" t="str">
        <f t="shared" si="4"/>
        <v/>
      </c>
    </row>
    <row r="4759" ht="12.75" customHeight="1">
      <c r="H4759" s="12">
        <v>1000.0</v>
      </c>
      <c r="K4759" s="14" t="str">
        <f t="shared" si="2"/>
        <v>#DIV/0!</v>
      </c>
      <c r="L4759" s="15" t="str">
        <f t="shared" si="3"/>
        <v>Invalid</v>
      </c>
      <c r="M4759" s="15" t="str">
        <f t="shared" si="4"/>
        <v/>
      </c>
    </row>
    <row r="4760" ht="12.75" customHeight="1">
      <c r="H4760" s="12">
        <v>1000.0</v>
      </c>
      <c r="K4760" s="14" t="str">
        <f t="shared" si="2"/>
        <v>#DIV/0!</v>
      </c>
      <c r="L4760" s="15" t="str">
        <f t="shared" si="3"/>
        <v>Invalid</v>
      </c>
      <c r="M4760" s="15" t="str">
        <f t="shared" si="4"/>
        <v/>
      </c>
    </row>
    <row r="4761" ht="12.75" customHeight="1">
      <c r="H4761" s="12">
        <v>1000.0</v>
      </c>
      <c r="K4761" s="14" t="str">
        <f t="shared" si="2"/>
        <v>#DIV/0!</v>
      </c>
      <c r="L4761" s="15" t="str">
        <f t="shared" si="3"/>
        <v>Invalid</v>
      </c>
      <c r="M4761" s="15" t="str">
        <f t="shared" si="4"/>
        <v/>
      </c>
    </row>
    <row r="4762" ht="12.75" customHeight="1">
      <c r="H4762" s="12">
        <v>1000.0</v>
      </c>
      <c r="K4762" s="14" t="str">
        <f t="shared" si="2"/>
        <v>#DIV/0!</v>
      </c>
      <c r="L4762" s="15" t="str">
        <f t="shared" si="3"/>
        <v>Invalid</v>
      </c>
      <c r="M4762" s="15" t="str">
        <f t="shared" si="4"/>
        <v/>
      </c>
    </row>
    <row r="4763" ht="12.75" customHeight="1">
      <c r="H4763" s="12">
        <v>1000.0</v>
      </c>
      <c r="K4763" s="14" t="str">
        <f t="shared" si="2"/>
        <v>#DIV/0!</v>
      </c>
      <c r="L4763" s="15" t="str">
        <f t="shared" si="3"/>
        <v>Invalid</v>
      </c>
      <c r="M4763" s="15" t="str">
        <f t="shared" si="4"/>
        <v/>
      </c>
    </row>
    <row r="4764" ht="12.75" customHeight="1">
      <c r="H4764" s="12">
        <v>1000.0</v>
      </c>
      <c r="K4764" s="14" t="str">
        <f t="shared" si="2"/>
        <v>#DIV/0!</v>
      </c>
      <c r="L4764" s="15" t="str">
        <f t="shared" si="3"/>
        <v>Invalid</v>
      </c>
      <c r="M4764" s="15" t="str">
        <f t="shared" si="4"/>
        <v/>
      </c>
    </row>
    <row r="4765" ht="12.75" customHeight="1">
      <c r="H4765" s="12">
        <v>1000.0</v>
      </c>
      <c r="K4765" s="14" t="str">
        <f t="shared" si="2"/>
        <v>#DIV/0!</v>
      </c>
      <c r="L4765" s="15" t="str">
        <f t="shared" si="3"/>
        <v>Invalid</v>
      </c>
      <c r="M4765" s="15" t="str">
        <f t="shared" si="4"/>
        <v/>
      </c>
    </row>
    <row r="4766" ht="12.75" customHeight="1">
      <c r="H4766" s="12">
        <v>1000.0</v>
      </c>
      <c r="K4766" s="14" t="str">
        <f t="shared" si="2"/>
        <v>#DIV/0!</v>
      </c>
      <c r="L4766" s="15" t="str">
        <f t="shared" si="3"/>
        <v>Invalid</v>
      </c>
      <c r="M4766" s="15" t="str">
        <f t="shared" si="4"/>
        <v/>
      </c>
    </row>
    <row r="4767" ht="12.75" customHeight="1">
      <c r="H4767" s="12">
        <v>1000.0</v>
      </c>
      <c r="K4767" s="14" t="str">
        <f t="shared" si="2"/>
        <v>#DIV/0!</v>
      </c>
      <c r="L4767" s="15" t="str">
        <f t="shared" si="3"/>
        <v>Invalid</v>
      </c>
      <c r="M4767" s="15" t="str">
        <f t="shared" si="4"/>
        <v/>
      </c>
    </row>
    <row r="4768" ht="12.75" customHeight="1">
      <c r="H4768" s="12">
        <v>1000.0</v>
      </c>
      <c r="K4768" s="14" t="str">
        <f t="shared" si="2"/>
        <v>#DIV/0!</v>
      </c>
      <c r="L4768" s="15" t="str">
        <f t="shared" si="3"/>
        <v>Invalid</v>
      </c>
      <c r="M4768" s="15" t="str">
        <f t="shared" si="4"/>
        <v/>
      </c>
    </row>
    <row r="4769" ht="12.75" customHeight="1">
      <c r="H4769" s="12">
        <v>1000.0</v>
      </c>
      <c r="K4769" s="14" t="str">
        <f t="shared" si="2"/>
        <v>#DIV/0!</v>
      </c>
      <c r="L4769" s="15" t="str">
        <f t="shared" si="3"/>
        <v>Invalid</v>
      </c>
      <c r="M4769" s="15" t="str">
        <f t="shared" si="4"/>
        <v/>
      </c>
    </row>
    <row r="4770" ht="12.75" customHeight="1">
      <c r="H4770" s="12">
        <v>1000.0</v>
      </c>
      <c r="K4770" s="14" t="str">
        <f t="shared" si="2"/>
        <v>#DIV/0!</v>
      </c>
      <c r="L4770" s="15" t="str">
        <f t="shared" si="3"/>
        <v>Invalid</v>
      </c>
      <c r="M4770" s="15" t="str">
        <f t="shared" si="4"/>
        <v/>
      </c>
    </row>
    <row r="4771" ht="12.75" customHeight="1">
      <c r="H4771" s="12">
        <v>1000.0</v>
      </c>
      <c r="K4771" s="14" t="str">
        <f t="shared" si="2"/>
        <v>#DIV/0!</v>
      </c>
      <c r="L4771" s="15" t="str">
        <f t="shared" si="3"/>
        <v>Invalid</v>
      </c>
      <c r="M4771" s="15" t="str">
        <f t="shared" si="4"/>
        <v/>
      </c>
    </row>
    <row r="4772" ht="12.75" customHeight="1">
      <c r="H4772" s="12">
        <v>1000.0</v>
      </c>
      <c r="K4772" s="14" t="str">
        <f t="shared" si="2"/>
        <v>#DIV/0!</v>
      </c>
      <c r="L4772" s="15" t="str">
        <f t="shared" si="3"/>
        <v>Invalid</v>
      </c>
      <c r="M4772" s="15" t="str">
        <f t="shared" si="4"/>
        <v/>
      </c>
    </row>
    <row r="4773" ht="12.75" customHeight="1">
      <c r="H4773" s="12">
        <v>1000.0</v>
      </c>
      <c r="K4773" s="14" t="str">
        <f t="shared" si="2"/>
        <v>#DIV/0!</v>
      </c>
      <c r="L4773" s="15" t="str">
        <f t="shared" si="3"/>
        <v>Invalid</v>
      </c>
      <c r="M4773" s="15" t="str">
        <f t="shared" si="4"/>
        <v/>
      </c>
    </row>
    <row r="4774" ht="12.75" customHeight="1">
      <c r="H4774" s="12">
        <v>1000.0</v>
      </c>
      <c r="K4774" s="14" t="str">
        <f t="shared" si="2"/>
        <v>#DIV/0!</v>
      </c>
      <c r="L4774" s="15" t="str">
        <f t="shared" si="3"/>
        <v>Invalid</v>
      </c>
      <c r="M4774" s="15" t="str">
        <f t="shared" si="4"/>
        <v/>
      </c>
    </row>
    <row r="4775" ht="12.75" customHeight="1">
      <c r="H4775" s="12">
        <v>1000.0</v>
      </c>
      <c r="K4775" s="14" t="str">
        <f t="shared" si="2"/>
        <v>#DIV/0!</v>
      </c>
      <c r="L4775" s="15" t="str">
        <f t="shared" si="3"/>
        <v>Invalid</v>
      </c>
      <c r="M4775" s="15" t="str">
        <f t="shared" si="4"/>
        <v/>
      </c>
    </row>
    <row r="4776" ht="12.75" customHeight="1">
      <c r="H4776" s="12">
        <v>1000.0</v>
      </c>
      <c r="K4776" s="14" t="str">
        <f t="shared" si="2"/>
        <v>#DIV/0!</v>
      </c>
      <c r="L4776" s="15" t="str">
        <f t="shared" si="3"/>
        <v>Invalid</v>
      </c>
      <c r="M4776" s="15" t="str">
        <f t="shared" si="4"/>
        <v/>
      </c>
    </row>
    <row r="4777" ht="12.75" customHeight="1">
      <c r="H4777" s="12">
        <v>1000.0</v>
      </c>
      <c r="K4777" s="14" t="str">
        <f t="shared" si="2"/>
        <v>#DIV/0!</v>
      </c>
      <c r="L4777" s="15" t="str">
        <f t="shared" si="3"/>
        <v>Invalid</v>
      </c>
      <c r="M4777" s="15" t="str">
        <f t="shared" si="4"/>
        <v/>
      </c>
    </row>
    <row r="4778" ht="12.75" customHeight="1">
      <c r="H4778" s="12">
        <v>1000.0</v>
      </c>
      <c r="K4778" s="14" t="str">
        <f t="shared" si="2"/>
        <v>#DIV/0!</v>
      </c>
      <c r="L4778" s="15" t="str">
        <f t="shared" si="3"/>
        <v>Invalid</v>
      </c>
      <c r="M4778" s="15" t="str">
        <f t="shared" si="4"/>
        <v/>
      </c>
    </row>
    <row r="4779" ht="12.75" customHeight="1">
      <c r="H4779" s="12">
        <v>1000.0</v>
      </c>
      <c r="K4779" s="14" t="str">
        <f t="shared" si="2"/>
        <v>#DIV/0!</v>
      </c>
      <c r="L4779" s="15" t="str">
        <f t="shared" si="3"/>
        <v>Invalid</v>
      </c>
      <c r="M4779" s="15" t="str">
        <f t="shared" si="4"/>
        <v/>
      </c>
    </row>
    <row r="4780" ht="12.75" customHeight="1">
      <c r="H4780" s="12">
        <v>1000.0</v>
      </c>
      <c r="K4780" s="14" t="str">
        <f t="shared" si="2"/>
        <v>#DIV/0!</v>
      </c>
      <c r="L4780" s="15" t="str">
        <f t="shared" si="3"/>
        <v>Invalid</v>
      </c>
      <c r="M4780" s="15" t="str">
        <f t="shared" si="4"/>
        <v/>
      </c>
    </row>
    <row r="4781" ht="12.75" customHeight="1">
      <c r="H4781" s="12">
        <v>1000.0</v>
      </c>
      <c r="K4781" s="14" t="str">
        <f t="shared" si="2"/>
        <v>#DIV/0!</v>
      </c>
      <c r="L4781" s="15" t="str">
        <f t="shared" si="3"/>
        <v>Invalid</v>
      </c>
      <c r="M4781" s="15" t="str">
        <f t="shared" si="4"/>
        <v/>
      </c>
    </row>
    <row r="4782" ht="12.75" customHeight="1">
      <c r="H4782" s="12">
        <v>1000.0</v>
      </c>
      <c r="K4782" s="14" t="str">
        <f t="shared" si="2"/>
        <v>#DIV/0!</v>
      </c>
      <c r="L4782" s="15" t="str">
        <f t="shared" si="3"/>
        <v>Invalid</v>
      </c>
      <c r="M4782" s="15" t="str">
        <f t="shared" si="4"/>
        <v/>
      </c>
    </row>
    <row r="4783" ht="12.75" customHeight="1">
      <c r="H4783" s="12">
        <v>1000.0</v>
      </c>
      <c r="K4783" s="14" t="str">
        <f t="shared" si="2"/>
        <v>#DIV/0!</v>
      </c>
      <c r="L4783" s="15" t="str">
        <f t="shared" si="3"/>
        <v>Invalid</v>
      </c>
      <c r="M4783" s="15" t="str">
        <f t="shared" si="4"/>
        <v/>
      </c>
    </row>
    <row r="4784" ht="12.75" customHeight="1">
      <c r="H4784" s="12">
        <v>1000.0</v>
      </c>
      <c r="K4784" s="14" t="str">
        <f t="shared" si="2"/>
        <v>#DIV/0!</v>
      </c>
      <c r="L4784" s="15" t="str">
        <f t="shared" si="3"/>
        <v>Invalid</v>
      </c>
      <c r="M4784" s="15" t="str">
        <f t="shared" si="4"/>
        <v/>
      </c>
    </row>
    <row r="4785" ht="12.75" customHeight="1">
      <c r="H4785" s="12">
        <v>1000.0</v>
      </c>
      <c r="K4785" s="14" t="str">
        <f t="shared" si="2"/>
        <v>#DIV/0!</v>
      </c>
      <c r="L4785" s="15" t="str">
        <f t="shared" si="3"/>
        <v>Invalid</v>
      </c>
      <c r="M4785" s="15" t="str">
        <f t="shared" si="4"/>
        <v/>
      </c>
    </row>
    <row r="4786" ht="12.75" customHeight="1">
      <c r="H4786" s="12">
        <v>1000.0</v>
      </c>
      <c r="K4786" s="14" t="str">
        <f t="shared" si="2"/>
        <v>#DIV/0!</v>
      </c>
      <c r="L4786" s="15" t="str">
        <f t="shared" si="3"/>
        <v>Invalid</v>
      </c>
      <c r="M4786" s="15" t="str">
        <f t="shared" si="4"/>
        <v/>
      </c>
    </row>
    <row r="4787" ht="12.75" customHeight="1">
      <c r="H4787" s="12">
        <v>1000.0</v>
      </c>
      <c r="K4787" s="14" t="str">
        <f t="shared" si="2"/>
        <v>#DIV/0!</v>
      </c>
      <c r="L4787" s="15" t="str">
        <f t="shared" si="3"/>
        <v>Invalid</v>
      </c>
      <c r="M4787" s="15" t="str">
        <f t="shared" si="4"/>
        <v/>
      </c>
    </row>
    <row r="4788" ht="12.75" customHeight="1">
      <c r="H4788" s="12">
        <v>1000.0</v>
      </c>
      <c r="K4788" s="14" t="str">
        <f t="shared" si="2"/>
        <v>#DIV/0!</v>
      </c>
      <c r="L4788" s="15" t="str">
        <f t="shared" si="3"/>
        <v>Invalid</v>
      </c>
      <c r="M4788" s="15" t="str">
        <f t="shared" si="4"/>
        <v/>
      </c>
    </row>
    <row r="4789" ht="12.75" customHeight="1">
      <c r="H4789" s="12">
        <v>1000.0</v>
      </c>
      <c r="K4789" s="14" t="str">
        <f t="shared" si="2"/>
        <v>#DIV/0!</v>
      </c>
      <c r="L4789" s="15" t="str">
        <f t="shared" si="3"/>
        <v>Invalid</v>
      </c>
      <c r="M4789" s="15" t="str">
        <f t="shared" si="4"/>
        <v/>
      </c>
    </row>
    <row r="4790" ht="12.75" customHeight="1">
      <c r="H4790" s="12">
        <v>1000.0</v>
      </c>
      <c r="K4790" s="14" t="str">
        <f t="shared" si="2"/>
        <v>#DIV/0!</v>
      </c>
      <c r="L4790" s="15" t="str">
        <f t="shared" si="3"/>
        <v>Invalid</v>
      </c>
      <c r="M4790" s="15" t="str">
        <f t="shared" si="4"/>
        <v/>
      </c>
    </row>
    <row r="4791" ht="12.75" customHeight="1">
      <c r="H4791" s="12">
        <v>1000.0</v>
      </c>
      <c r="K4791" s="14" t="str">
        <f t="shared" si="2"/>
        <v>#DIV/0!</v>
      </c>
      <c r="L4791" s="15" t="str">
        <f t="shared" si="3"/>
        <v>Invalid</v>
      </c>
      <c r="M4791" s="15" t="str">
        <f t="shared" si="4"/>
        <v/>
      </c>
    </row>
    <row r="4792" ht="12.75" customHeight="1">
      <c r="H4792" s="12">
        <v>1000.0</v>
      </c>
      <c r="K4792" s="14" t="str">
        <f t="shared" si="2"/>
        <v>#DIV/0!</v>
      </c>
      <c r="L4792" s="15" t="str">
        <f t="shared" si="3"/>
        <v>Invalid</v>
      </c>
      <c r="M4792" s="15" t="str">
        <f t="shared" si="4"/>
        <v/>
      </c>
    </row>
    <row r="4793" ht="12.75" customHeight="1">
      <c r="H4793" s="12">
        <v>1000.0</v>
      </c>
      <c r="K4793" s="14" t="str">
        <f t="shared" si="2"/>
        <v>#DIV/0!</v>
      </c>
      <c r="L4793" s="15" t="str">
        <f t="shared" si="3"/>
        <v>Invalid</v>
      </c>
      <c r="M4793" s="15" t="str">
        <f t="shared" si="4"/>
        <v/>
      </c>
    </row>
    <row r="4794" ht="12.75" customHeight="1">
      <c r="H4794" s="12">
        <v>1000.0</v>
      </c>
      <c r="K4794" s="14" t="str">
        <f t="shared" si="2"/>
        <v>#DIV/0!</v>
      </c>
      <c r="L4794" s="15" t="str">
        <f t="shared" si="3"/>
        <v>Invalid</v>
      </c>
      <c r="M4794" s="15" t="str">
        <f t="shared" si="4"/>
        <v/>
      </c>
    </row>
    <row r="4795" ht="12.75" customHeight="1">
      <c r="H4795" s="12">
        <v>1000.0</v>
      </c>
      <c r="K4795" s="14" t="str">
        <f t="shared" si="2"/>
        <v>#DIV/0!</v>
      </c>
      <c r="L4795" s="15" t="str">
        <f t="shared" si="3"/>
        <v>Invalid</v>
      </c>
      <c r="M4795" s="15" t="str">
        <f t="shared" si="4"/>
        <v/>
      </c>
    </row>
    <row r="4796" ht="12.75" customHeight="1">
      <c r="H4796" s="12">
        <v>1000.0</v>
      </c>
      <c r="K4796" s="14" t="str">
        <f t="shared" si="2"/>
        <v>#DIV/0!</v>
      </c>
      <c r="L4796" s="15" t="str">
        <f t="shared" si="3"/>
        <v>Invalid</v>
      </c>
      <c r="M4796" s="15" t="str">
        <f t="shared" si="4"/>
        <v/>
      </c>
    </row>
    <row r="4797" ht="12.75" customHeight="1">
      <c r="H4797" s="12">
        <v>1000.0</v>
      </c>
      <c r="K4797" s="14" t="str">
        <f t="shared" si="2"/>
        <v>#DIV/0!</v>
      </c>
      <c r="L4797" s="15" t="str">
        <f t="shared" si="3"/>
        <v>Invalid</v>
      </c>
      <c r="M4797" s="15" t="str">
        <f t="shared" si="4"/>
        <v/>
      </c>
    </row>
    <row r="4798" ht="12.75" customHeight="1">
      <c r="H4798" s="12">
        <v>1000.0</v>
      </c>
      <c r="K4798" s="14" t="str">
        <f t="shared" si="2"/>
        <v>#DIV/0!</v>
      </c>
      <c r="L4798" s="15" t="str">
        <f t="shared" si="3"/>
        <v>Invalid</v>
      </c>
      <c r="M4798" s="15" t="str">
        <f t="shared" si="4"/>
        <v/>
      </c>
    </row>
    <row r="4799" ht="12.75" customHeight="1">
      <c r="H4799" s="12">
        <v>1000.0</v>
      </c>
      <c r="K4799" s="14" t="str">
        <f t="shared" si="2"/>
        <v>#DIV/0!</v>
      </c>
      <c r="L4799" s="15" t="str">
        <f t="shared" si="3"/>
        <v>Invalid</v>
      </c>
      <c r="M4799" s="15" t="str">
        <f t="shared" si="4"/>
        <v/>
      </c>
    </row>
    <row r="4800" ht="12.75" customHeight="1">
      <c r="H4800" s="12">
        <v>1000.0</v>
      </c>
      <c r="K4800" s="14" t="str">
        <f t="shared" si="2"/>
        <v>#DIV/0!</v>
      </c>
      <c r="L4800" s="15" t="str">
        <f t="shared" si="3"/>
        <v>Invalid</v>
      </c>
      <c r="M4800" s="15" t="str">
        <f t="shared" si="4"/>
        <v/>
      </c>
    </row>
    <row r="4801" ht="12.75" customHeight="1">
      <c r="H4801" s="12">
        <v>1000.0</v>
      </c>
      <c r="K4801" s="14" t="str">
        <f t="shared" si="2"/>
        <v>#DIV/0!</v>
      </c>
      <c r="L4801" s="15" t="str">
        <f t="shared" si="3"/>
        <v>Invalid</v>
      </c>
      <c r="M4801" s="15" t="str">
        <f t="shared" si="4"/>
        <v/>
      </c>
    </row>
    <row r="4802" ht="12.75" customHeight="1">
      <c r="H4802" s="12">
        <v>1000.0</v>
      </c>
      <c r="K4802" s="14" t="str">
        <f t="shared" si="2"/>
        <v>#DIV/0!</v>
      </c>
      <c r="L4802" s="15" t="str">
        <f t="shared" si="3"/>
        <v>Invalid</v>
      </c>
      <c r="M4802" s="15" t="str">
        <f t="shared" si="4"/>
        <v/>
      </c>
    </row>
    <row r="4803" ht="12.75" customHeight="1">
      <c r="H4803" s="12">
        <v>1000.0</v>
      </c>
      <c r="K4803" s="14" t="str">
        <f t="shared" si="2"/>
        <v>#DIV/0!</v>
      </c>
      <c r="L4803" s="15" t="str">
        <f t="shared" si="3"/>
        <v>Invalid</v>
      </c>
      <c r="M4803" s="15" t="str">
        <f t="shared" si="4"/>
        <v/>
      </c>
    </row>
    <row r="4804" ht="12.75" customHeight="1">
      <c r="H4804" s="12">
        <v>1000.0</v>
      </c>
      <c r="K4804" s="14" t="str">
        <f t="shared" si="2"/>
        <v>#DIV/0!</v>
      </c>
      <c r="L4804" s="15" t="str">
        <f t="shared" si="3"/>
        <v>Invalid</v>
      </c>
      <c r="M4804" s="15" t="str">
        <f t="shared" si="4"/>
        <v/>
      </c>
    </row>
    <row r="4805" ht="12.75" customHeight="1">
      <c r="H4805" s="12">
        <v>1000.0</v>
      </c>
      <c r="K4805" s="14" t="str">
        <f t="shared" si="2"/>
        <v>#DIV/0!</v>
      </c>
      <c r="L4805" s="15" t="str">
        <f t="shared" si="3"/>
        <v>Invalid</v>
      </c>
      <c r="M4805" s="15" t="str">
        <f t="shared" si="4"/>
        <v/>
      </c>
    </row>
    <row r="4806" ht="12.75" customHeight="1">
      <c r="H4806" s="12">
        <v>1000.0</v>
      </c>
      <c r="K4806" s="14" t="str">
        <f t="shared" si="2"/>
        <v>#DIV/0!</v>
      </c>
      <c r="L4806" s="15" t="str">
        <f t="shared" si="3"/>
        <v>Invalid</v>
      </c>
      <c r="M4806" s="15" t="str">
        <f t="shared" si="4"/>
        <v/>
      </c>
    </row>
    <row r="4807" ht="12.75" customHeight="1">
      <c r="H4807" s="12">
        <v>1000.0</v>
      </c>
      <c r="K4807" s="14" t="str">
        <f t="shared" si="2"/>
        <v>#DIV/0!</v>
      </c>
      <c r="L4807" s="15" t="str">
        <f t="shared" si="3"/>
        <v>Invalid</v>
      </c>
      <c r="M4807" s="15" t="str">
        <f t="shared" si="4"/>
        <v/>
      </c>
    </row>
    <row r="4808" ht="12.75" customHeight="1">
      <c r="H4808" s="12">
        <v>1000.0</v>
      </c>
      <c r="K4808" s="14" t="str">
        <f t="shared" si="2"/>
        <v>#DIV/0!</v>
      </c>
      <c r="L4808" s="15" t="str">
        <f t="shared" si="3"/>
        <v>Invalid</v>
      </c>
      <c r="M4808" s="15" t="str">
        <f t="shared" si="4"/>
        <v/>
      </c>
    </row>
    <row r="4809" ht="12.75" customHeight="1">
      <c r="H4809" s="12">
        <v>1000.0</v>
      </c>
      <c r="K4809" s="14" t="str">
        <f t="shared" si="2"/>
        <v>#DIV/0!</v>
      </c>
      <c r="L4809" s="15" t="str">
        <f t="shared" si="3"/>
        <v>Invalid</v>
      </c>
      <c r="M4809" s="15" t="str">
        <f t="shared" si="4"/>
        <v/>
      </c>
    </row>
    <row r="4810" ht="12.75" customHeight="1">
      <c r="H4810" s="12">
        <v>1000.0</v>
      </c>
      <c r="K4810" s="14" t="str">
        <f t="shared" si="2"/>
        <v>#DIV/0!</v>
      </c>
      <c r="L4810" s="15" t="str">
        <f t="shared" si="3"/>
        <v>Invalid</v>
      </c>
      <c r="M4810" s="15" t="str">
        <f t="shared" si="4"/>
        <v/>
      </c>
    </row>
    <row r="4811" ht="12.75" customHeight="1">
      <c r="H4811" s="12">
        <v>1000.0</v>
      </c>
      <c r="K4811" s="14" t="str">
        <f t="shared" si="2"/>
        <v>#DIV/0!</v>
      </c>
      <c r="L4811" s="15" t="str">
        <f t="shared" si="3"/>
        <v>Invalid</v>
      </c>
      <c r="M4811" s="15" t="str">
        <f t="shared" si="4"/>
        <v/>
      </c>
    </row>
    <row r="4812" ht="12.75" customHeight="1">
      <c r="H4812" s="12">
        <v>1000.0</v>
      </c>
      <c r="K4812" s="14" t="str">
        <f t="shared" si="2"/>
        <v>#DIV/0!</v>
      </c>
      <c r="L4812" s="15" t="str">
        <f t="shared" si="3"/>
        <v>Invalid</v>
      </c>
      <c r="M4812" s="15" t="str">
        <f t="shared" si="4"/>
        <v/>
      </c>
    </row>
    <row r="4813" ht="12.75" customHeight="1">
      <c r="H4813" s="12">
        <v>1000.0</v>
      </c>
      <c r="K4813" s="14" t="str">
        <f t="shared" si="2"/>
        <v>#DIV/0!</v>
      </c>
      <c r="L4813" s="15" t="str">
        <f t="shared" si="3"/>
        <v>Invalid</v>
      </c>
      <c r="M4813" s="15" t="str">
        <f t="shared" si="4"/>
        <v/>
      </c>
    </row>
    <row r="4814" ht="12.75" customHeight="1">
      <c r="H4814" s="12">
        <v>1000.0</v>
      </c>
      <c r="K4814" s="14" t="str">
        <f t="shared" si="2"/>
        <v>#DIV/0!</v>
      </c>
      <c r="L4814" s="15" t="str">
        <f t="shared" si="3"/>
        <v>Invalid</v>
      </c>
      <c r="M4814" s="15" t="str">
        <f t="shared" si="4"/>
        <v/>
      </c>
    </row>
    <row r="4815" ht="12.75" customHeight="1">
      <c r="H4815" s="12">
        <v>1000.0</v>
      </c>
      <c r="K4815" s="14" t="str">
        <f t="shared" si="2"/>
        <v>#DIV/0!</v>
      </c>
      <c r="L4815" s="15" t="str">
        <f t="shared" si="3"/>
        <v>Invalid</v>
      </c>
      <c r="M4815" s="15" t="str">
        <f t="shared" si="4"/>
        <v/>
      </c>
    </row>
    <row r="4816" ht="12.75" customHeight="1">
      <c r="H4816" s="12">
        <v>1000.0</v>
      </c>
      <c r="K4816" s="14" t="str">
        <f t="shared" si="2"/>
        <v>#DIV/0!</v>
      </c>
      <c r="L4816" s="15" t="str">
        <f t="shared" si="3"/>
        <v>Invalid</v>
      </c>
      <c r="M4816" s="15" t="str">
        <f t="shared" si="4"/>
        <v/>
      </c>
    </row>
    <row r="4817" ht="12.75" customHeight="1">
      <c r="H4817" s="12">
        <v>1000.0</v>
      </c>
      <c r="K4817" s="14" t="str">
        <f t="shared" si="2"/>
        <v>#DIV/0!</v>
      </c>
      <c r="L4817" s="15" t="str">
        <f t="shared" si="3"/>
        <v>Invalid</v>
      </c>
      <c r="M4817" s="15" t="str">
        <f t="shared" si="4"/>
        <v/>
      </c>
    </row>
    <row r="4818" ht="12.75" customHeight="1">
      <c r="H4818" s="12">
        <v>1000.0</v>
      </c>
      <c r="K4818" s="14" t="str">
        <f t="shared" si="2"/>
        <v>#DIV/0!</v>
      </c>
      <c r="L4818" s="15" t="str">
        <f t="shared" si="3"/>
        <v>Invalid</v>
      </c>
      <c r="M4818" s="15" t="str">
        <f t="shared" si="4"/>
        <v/>
      </c>
    </row>
    <row r="4819" ht="12.75" customHeight="1">
      <c r="H4819" s="12">
        <v>1000.0</v>
      </c>
      <c r="K4819" s="14" t="str">
        <f t="shared" si="2"/>
        <v>#DIV/0!</v>
      </c>
      <c r="L4819" s="15" t="str">
        <f t="shared" si="3"/>
        <v>Invalid</v>
      </c>
      <c r="M4819" s="15" t="str">
        <f t="shared" si="4"/>
        <v/>
      </c>
    </row>
    <row r="4820" ht="12.75" customHeight="1">
      <c r="H4820" s="12">
        <v>1000.0</v>
      </c>
      <c r="K4820" s="14" t="str">
        <f t="shared" si="2"/>
        <v>#DIV/0!</v>
      </c>
      <c r="L4820" s="15" t="str">
        <f t="shared" si="3"/>
        <v>Invalid</v>
      </c>
      <c r="M4820" s="15" t="str">
        <f t="shared" si="4"/>
        <v/>
      </c>
    </row>
    <row r="4821" ht="12.75" customHeight="1">
      <c r="H4821" s="12">
        <v>1000.0</v>
      </c>
      <c r="K4821" s="14" t="str">
        <f t="shared" si="2"/>
        <v>#DIV/0!</v>
      </c>
      <c r="L4821" s="15" t="str">
        <f t="shared" si="3"/>
        <v>Invalid</v>
      </c>
      <c r="M4821" s="15" t="str">
        <f t="shared" si="4"/>
        <v/>
      </c>
    </row>
    <row r="4822" ht="12.75" customHeight="1">
      <c r="H4822" s="12">
        <v>1000.0</v>
      </c>
      <c r="K4822" s="14" t="str">
        <f t="shared" si="2"/>
        <v>#DIV/0!</v>
      </c>
      <c r="L4822" s="15" t="str">
        <f t="shared" si="3"/>
        <v>Invalid</v>
      </c>
      <c r="M4822" s="15" t="str">
        <f t="shared" si="4"/>
        <v/>
      </c>
    </row>
    <row r="4823" ht="12.75" customHeight="1">
      <c r="H4823" s="12">
        <v>1000.0</v>
      </c>
      <c r="K4823" s="14" t="str">
        <f t="shared" si="2"/>
        <v>#DIV/0!</v>
      </c>
      <c r="L4823" s="15" t="str">
        <f t="shared" si="3"/>
        <v>Invalid</v>
      </c>
      <c r="M4823" s="15" t="str">
        <f t="shared" si="4"/>
        <v/>
      </c>
    </row>
    <row r="4824" ht="12.75" customHeight="1">
      <c r="H4824" s="12">
        <v>1000.0</v>
      </c>
      <c r="K4824" s="14" t="str">
        <f t="shared" si="2"/>
        <v>#DIV/0!</v>
      </c>
      <c r="L4824" s="15" t="str">
        <f t="shared" si="3"/>
        <v>Invalid</v>
      </c>
      <c r="M4824" s="15" t="str">
        <f t="shared" si="4"/>
        <v/>
      </c>
    </row>
    <row r="4825" ht="12.75" customHeight="1">
      <c r="H4825" s="12">
        <v>1000.0</v>
      </c>
      <c r="K4825" s="14" t="str">
        <f t="shared" si="2"/>
        <v>#DIV/0!</v>
      </c>
      <c r="L4825" s="15" t="str">
        <f t="shared" si="3"/>
        <v>Invalid</v>
      </c>
      <c r="M4825" s="15" t="str">
        <f t="shared" si="4"/>
        <v/>
      </c>
    </row>
    <row r="4826" ht="12.75" customHeight="1">
      <c r="H4826" s="12">
        <v>1000.0</v>
      </c>
      <c r="K4826" s="14" t="str">
        <f t="shared" si="2"/>
        <v>#DIV/0!</v>
      </c>
      <c r="L4826" s="15" t="str">
        <f t="shared" si="3"/>
        <v>Invalid</v>
      </c>
      <c r="M4826" s="15" t="str">
        <f t="shared" si="4"/>
        <v/>
      </c>
    </row>
    <row r="4827" ht="12.75" customHeight="1">
      <c r="H4827" s="12">
        <v>1000.0</v>
      </c>
      <c r="K4827" s="14" t="str">
        <f t="shared" si="2"/>
        <v>#DIV/0!</v>
      </c>
      <c r="L4827" s="15" t="str">
        <f t="shared" si="3"/>
        <v>Invalid</v>
      </c>
      <c r="M4827" s="15" t="str">
        <f t="shared" si="4"/>
        <v/>
      </c>
    </row>
    <row r="4828" ht="12.75" customHeight="1">
      <c r="H4828" s="12">
        <v>1000.0</v>
      </c>
      <c r="K4828" s="14" t="str">
        <f t="shared" si="2"/>
        <v>#DIV/0!</v>
      </c>
      <c r="L4828" s="15" t="str">
        <f t="shared" si="3"/>
        <v>Invalid</v>
      </c>
      <c r="M4828" s="15" t="str">
        <f t="shared" si="4"/>
        <v/>
      </c>
    </row>
    <row r="4829" ht="12.75" customHeight="1">
      <c r="H4829" s="12">
        <v>1000.0</v>
      </c>
      <c r="K4829" s="14" t="str">
        <f t="shared" si="2"/>
        <v>#DIV/0!</v>
      </c>
      <c r="L4829" s="15" t="str">
        <f t="shared" si="3"/>
        <v>Invalid</v>
      </c>
      <c r="M4829" s="15" t="str">
        <f t="shared" si="4"/>
        <v/>
      </c>
    </row>
    <row r="4830" ht="12.75" customHeight="1">
      <c r="H4830" s="12">
        <v>1000.0</v>
      </c>
      <c r="K4830" s="14" t="str">
        <f t="shared" si="2"/>
        <v>#DIV/0!</v>
      </c>
      <c r="L4830" s="15" t="str">
        <f t="shared" si="3"/>
        <v>Invalid</v>
      </c>
      <c r="M4830" s="15" t="str">
        <f t="shared" si="4"/>
        <v/>
      </c>
    </row>
    <row r="4831" ht="12.75" customHeight="1">
      <c r="H4831" s="12">
        <v>1000.0</v>
      </c>
      <c r="K4831" s="14" t="str">
        <f t="shared" si="2"/>
        <v>#DIV/0!</v>
      </c>
      <c r="L4831" s="15" t="str">
        <f t="shared" si="3"/>
        <v>Invalid</v>
      </c>
      <c r="M4831" s="15" t="str">
        <f t="shared" si="4"/>
        <v/>
      </c>
    </row>
    <row r="4832" ht="12.75" customHeight="1">
      <c r="H4832" s="12">
        <v>1000.0</v>
      </c>
      <c r="K4832" s="14" t="str">
        <f t="shared" si="2"/>
        <v>#DIV/0!</v>
      </c>
      <c r="L4832" s="15" t="str">
        <f t="shared" si="3"/>
        <v>Invalid</v>
      </c>
      <c r="M4832" s="15" t="str">
        <f t="shared" si="4"/>
        <v/>
      </c>
    </row>
    <row r="4833" ht="12.75" customHeight="1">
      <c r="H4833" s="12">
        <v>1000.0</v>
      </c>
      <c r="K4833" s="14" t="str">
        <f t="shared" si="2"/>
        <v>#DIV/0!</v>
      </c>
      <c r="L4833" s="15" t="str">
        <f t="shared" si="3"/>
        <v>Invalid</v>
      </c>
      <c r="M4833" s="15" t="str">
        <f t="shared" si="4"/>
        <v/>
      </c>
    </row>
    <row r="4834" ht="12.75" customHeight="1">
      <c r="H4834" s="12">
        <v>1000.0</v>
      </c>
      <c r="K4834" s="14" t="str">
        <f t="shared" si="2"/>
        <v>#DIV/0!</v>
      </c>
      <c r="L4834" s="15" t="str">
        <f t="shared" si="3"/>
        <v>Invalid</v>
      </c>
      <c r="M4834" s="15" t="str">
        <f t="shared" si="4"/>
        <v/>
      </c>
    </row>
    <row r="4835" ht="12.75" customHeight="1">
      <c r="H4835" s="12">
        <v>1000.0</v>
      </c>
      <c r="K4835" s="14" t="str">
        <f t="shared" si="2"/>
        <v>#DIV/0!</v>
      </c>
      <c r="L4835" s="15" t="str">
        <f t="shared" si="3"/>
        <v>Invalid</v>
      </c>
      <c r="M4835" s="15" t="str">
        <f t="shared" si="4"/>
        <v/>
      </c>
    </row>
    <row r="4836" ht="12.75" customHeight="1">
      <c r="H4836" s="12">
        <v>1000.0</v>
      </c>
      <c r="K4836" s="14" t="str">
        <f t="shared" si="2"/>
        <v>#DIV/0!</v>
      </c>
      <c r="L4836" s="15" t="str">
        <f t="shared" si="3"/>
        <v>Invalid</v>
      </c>
      <c r="M4836" s="15" t="str">
        <f t="shared" si="4"/>
        <v/>
      </c>
    </row>
    <row r="4837" ht="12.75" customHeight="1">
      <c r="H4837" s="12">
        <v>1000.0</v>
      </c>
      <c r="K4837" s="14" t="str">
        <f t="shared" si="2"/>
        <v>#DIV/0!</v>
      </c>
      <c r="L4837" s="15" t="str">
        <f t="shared" si="3"/>
        <v>Invalid</v>
      </c>
      <c r="M4837" s="15" t="str">
        <f t="shared" si="4"/>
        <v/>
      </c>
    </row>
    <row r="4838" ht="12.75" customHeight="1">
      <c r="H4838" s="12">
        <v>1000.0</v>
      </c>
      <c r="K4838" s="14" t="str">
        <f t="shared" si="2"/>
        <v>#DIV/0!</v>
      </c>
      <c r="L4838" s="15" t="str">
        <f t="shared" si="3"/>
        <v>Invalid</v>
      </c>
      <c r="M4838" s="15" t="str">
        <f t="shared" si="4"/>
        <v/>
      </c>
    </row>
    <row r="4839" ht="12.75" customHeight="1">
      <c r="H4839" s="12">
        <v>1000.0</v>
      </c>
      <c r="K4839" s="14" t="str">
        <f t="shared" si="2"/>
        <v>#DIV/0!</v>
      </c>
      <c r="L4839" s="15" t="str">
        <f t="shared" si="3"/>
        <v>Invalid</v>
      </c>
      <c r="M4839" s="15" t="str">
        <f t="shared" si="4"/>
        <v/>
      </c>
    </row>
    <row r="4840" ht="12.75" customHeight="1">
      <c r="H4840" s="12">
        <v>1000.0</v>
      </c>
      <c r="K4840" s="14" t="str">
        <f t="shared" si="2"/>
        <v>#DIV/0!</v>
      </c>
      <c r="L4840" s="15" t="str">
        <f t="shared" si="3"/>
        <v>Invalid</v>
      </c>
      <c r="M4840" s="15" t="str">
        <f t="shared" si="4"/>
        <v/>
      </c>
    </row>
    <row r="4841" ht="12.75" customHeight="1">
      <c r="H4841" s="12">
        <v>1000.0</v>
      </c>
      <c r="K4841" s="14" t="str">
        <f t="shared" si="2"/>
        <v>#DIV/0!</v>
      </c>
      <c r="L4841" s="15" t="str">
        <f t="shared" si="3"/>
        <v>Invalid</v>
      </c>
      <c r="M4841" s="15" t="str">
        <f t="shared" si="4"/>
        <v/>
      </c>
    </row>
    <row r="4842" ht="12.75" customHeight="1">
      <c r="H4842" s="12">
        <v>1000.0</v>
      </c>
      <c r="K4842" s="14" t="str">
        <f t="shared" si="2"/>
        <v>#DIV/0!</v>
      </c>
      <c r="L4842" s="15" t="str">
        <f t="shared" si="3"/>
        <v>Invalid</v>
      </c>
      <c r="M4842" s="15" t="str">
        <f t="shared" si="4"/>
        <v/>
      </c>
    </row>
    <row r="4843" ht="12.75" customHeight="1">
      <c r="H4843" s="12">
        <v>1000.0</v>
      </c>
      <c r="K4843" s="14" t="str">
        <f t="shared" si="2"/>
        <v>#DIV/0!</v>
      </c>
      <c r="L4843" s="15" t="str">
        <f t="shared" si="3"/>
        <v>Invalid</v>
      </c>
      <c r="M4843" s="15" t="str">
        <f t="shared" si="4"/>
        <v/>
      </c>
    </row>
    <row r="4844" ht="12.75" customHeight="1">
      <c r="H4844" s="12">
        <v>1000.0</v>
      </c>
      <c r="K4844" s="14" t="str">
        <f t="shared" si="2"/>
        <v>#DIV/0!</v>
      </c>
      <c r="L4844" s="15" t="str">
        <f t="shared" si="3"/>
        <v>Invalid</v>
      </c>
      <c r="M4844" s="15" t="str">
        <f t="shared" si="4"/>
        <v/>
      </c>
    </row>
    <row r="4845" ht="12.75" customHeight="1">
      <c r="H4845" s="12">
        <v>1000.0</v>
      </c>
      <c r="K4845" s="14" t="str">
        <f t="shared" si="2"/>
        <v>#DIV/0!</v>
      </c>
      <c r="L4845" s="15" t="str">
        <f t="shared" si="3"/>
        <v>Invalid</v>
      </c>
      <c r="M4845" s="15" t="str">
        <f t="shared" si="4"/>
        <v/>
      </c>
    </row>
    <row r="4846" ht="12.75" customHeight="1">
      <c r="H4846" s="12">
        <v>1000.0</v>
      </c>
      <c r="K4846" s="14" t="str">
        <f t="shared" si="2"/>
        <v>#DIV/0!</v>
      </c>
      <c r="L4846" s="15" t="str">
        <f t="shared" si="3"/>
        <v>Invalid</v>
      </c>
      <c r="M4846" s="15" t="str">
        <f t="shared" si="4"/>
        <v/>
      </c>
    </row>
    <row r="4847" ht="12.75" customHeight="1">
      <c r="H4847" s="12">
        <v>1000.0</v>
      </c>
      <c r="K4847" s="14" t="str">
        <f t="shared" si="2"/>
        <v>#DIV/0!</v>
      </c>
      <c r="L4847" s="15" t="str">
        <f t="shared" si="3"/>
        <v>Invalid</v>
      </c>
      <c r="M4847" s="15" t="str">
        <f t="shared" si="4"/>
        <v/>
      </c>
    </row>
    <row r="4848" ht="12.75" customHeight="1">
      <c r="H4848" s="12">
        <v>1000.0</v>
      </c>
      <c r="K4848" s="14" t="str">
        <f t="shared" si="2"/>
        <v>#DIV/0!</v>
      </c>
      <c r="L4848" s="15" t="str">
        <f t="shared" si="3"/>
        <v>Invalid</v>
      </c>
      <c r="M4848" s="15" t="str">
        <f t="shared" si="4"/>
        <v/>
      </c>
    </row>
    <row r="4849" ht="12.75" customHeight="1">
      <c r="H4849" s="12">
        <v>1000.0</v>
      </c>
      <c r="K4849" s="14" t="str">
        <f t="shared" si="2"/>
        <v>#DIV/0!</v>
      </c>
      <c r="L4849" s="15" t="str">
        <f t="shared" si="3"/>
        <v>Invalid</v>
      </c>
      <c r="M4849" s="15" t="str">
        <f t="shared" si="4"/>
        <v/>
      </c>
    </row>
    <row r="4850" ht="12.75" customHeight="1">
      <c r="H4850" s="12">
        <v>1000.0</v>
      </c>
      <c r="K4850" s="14" t="str">
        <f t="shared" si="2"/>
        <v>#DIV/0!</v>
      </c>
      <c r="L4850" s="15" t="str">
        <f t="shared" si="3"/>
        <v>Invalid</v>
      </c>
      <c r="M4850" s="15" t="str">
        <f t="shared" si="4"/>
        <v/>
      </c>
    </row>
    <row r="4851" ht="12.75" customHeight="1">
      <c r="H4851" s="12">
        <v>1000.0</v>
      </c>
      <c r="K4851" s="14" t="str">
        <f t="shared" si="2"/>
        <v>#DIV/0!</v>
      </c>
      <c r="L4851" s="15" t="str">
        <f t="shared" si="3"/>
        <v>Invalid</v>
      </c>
      <c r="M4851" s="15" t="str">
        <f t="shared" si="4"/>
        <v/>
      </c>
    </row>
    <row r="4852" ht="12.75" customHeight="1">
      <c r="H4852" s="12">
        <v>1000.0</v>
      </c>
      <c r="K4852" s="14" t="str">
        <f t="shared" si="2"/>
        <v>#DIV/0!</v>
      </c>
      <c r="L4852" s="15" t="str">
        <f t="shared" si="3"/>
        <v>Invalid</v>
      </c>
      <c r="M4852" s="15" t="str">
        <f t="shared" si="4"/>
        <v/>
      </c>
    </row>
    <row r="4853" ht="12.75" customHeight="1">
      <c r="H4853" s="12">
        <v>1000.0</v>
      </c>
      <c r="K4853" s="14" t="str">
        <f t="shared" si="2"/>
        <v>#DIV/0!</v>
      </c>
      <c r="L4853" s="15" t="str">
        <f t="shared" si="3"/>
        <v>Invalid</v>
      </c>
      <c r="M4853" s="15" t="str">
        <f t="shared" si="4"/>
        <v/>
      </c>
    </row>
    <row r="4854" ht="12.75" customHeight="1">
      <c r="H4854" s="12">
        <v>1000.0</v>
      </c>
      <c r="K4854" s="14" t="str">
        <f t="shared" si="2"/>
        <v>#DIV/0!</v>
      </c>
      <c r="L4854" s="15" t="str">
        <f t="shared" si="3"/>
        <v>Invalid</v>
      </c>
      <c r="M4854" s="15" t="str">
        <f t="shared" si="4"/>
        <v/>
      </c>
    </row>
    <row r="4855" ht="12.75" customHeight="1">
      <c r="H4855" s="12">
        <v>1000.0</v>
      </c>
      <c r="K4855" s="14" t="str">
        <f t="shared" si="2"/>
        <v>#DIV/0!</v>
      </c>
      <c r="L4855" s="15" t="str">
        <f t="shared" si="3"/>
        <v>Invalid</v>
      </c>
      <c r="M4855" s="15" t="str">
        <f t="shared" si="4"/>
        <v/>
      </c>
    </row>
    <row r="4856" ht="12.75" customHeight="1">
      <c r="H4856" s="12">
        <v>1000.0</v>
      </c>
      <c r="K4856" s="14" t="str">
        <f t="shared" si="2"/>
        <v>#DIV/0!</v>
      </c>
      <c r="L4856" s="15" t="str">
        <f t="shared" si="3"/>
        <v>Invalid</v>
      </c>
      <c r="M4856" s="15" t="str">
        <f t="shared" si="4"/>
        <v/>
      </c>
    </row>
    <row r="4857" ht="12.75" customHeight="1">
      <c r="H4857" s="12">
        <v>1000.0</v>
      </c>
      <c r="K4857" s="14" t="str">
        <f t="shared" si="2"/>
        <v>#DIV/0!</v>
      </c>
      <c r="L4857" s="15" t="str">
        <f t="shared" si="3"/>
        <v>Invalid</v>
      </c>
      <c r="M4857" s="15" t="str">
        <f t="shared" si="4"/>
        <v/>
      </c>
    </row>
    <row r="4858" ht="12.75" customHeight="1">
      <c r="H4858" s="12">
        <v>1000.0</v>
      </c>
      <c r="K4858" s="14" t="str">
        <f t="shared" si="2"/>
        <v>#DIV/0!</v>
      </c>
      <c r="L4858" s="15" t="str">
        <f t="shared" si="3"/>
        <v>Invalid</v>
      </c>
      <c r="M4858" s="15" t="str">
        <f t="shared" si="4"/>
        <v/>
      </c>
    </row>
    <row r="4859" ht="12.75" customHeight="1">
      <c r="H4859" s="12">
        <v>1000.0</v>
      </c>
      <c r="K4859" s="14" t="str">
        <f t="shared" si="2"/>
        <v>#DIV/0!</v>
      </c>
      <c r="L4859" s="15" t="str">
        <f t="shared" si="3"/>
        <v>Invalid</v>
      </c>
      <c r="M4859" s="15" t="str">
        <f t="shared" si="4"/>
        <v/>
      </c>
    </row>
    <row r="4860" ht="12.75" customHeight="1">
      <c r="H4860" s="12">
        <v>1000.0</v>
      </c>
      <c r="K4860" s="14" t="str">
        <f t="shared" si="2"/>
        <v>#DIV/0!</v>
      </c>
      <c r="L4860" s="15" t="str">
        <f t="shared" si="3"/>
        <v>Invalid</v>
      </c>
      <c r="M4860" s="15" t="str">
        <f t="shared" si="4"/>
        <v/>
      </c>
    </row>
    <row r="4861" ht="12.75" customHeight="1">
      <c r="H4861" s="12">
        <v>1000.0</v>
      </c>
      <c r="K4861" s="14" t="str">
        <f t="shared" si="2"/>
        <v>#DIV/0!</v>
      </c>
      <c r="L4861" s="15" t="str">
        <f t="shared" si="3"/>
        <v>Invalid</v>
      </c>
      <c r="M4861" s="15" t="str">
        <f t="shared" si="4"/>
        <v/>
      </c>
    </row>
    <row r="4862" ht="12.75" customHeight="1">
      <c r="H4862" s="12">
        <v>1000.0</v>
      </c>
      <c r="K4862" s="14" t="str">
        <f t="shared" si="2"/>
        <v>#DIV/0!</v>
      </c>
      <c r="L4862" s="15" t="str">
        <f t="shared" si="3"/>
        <v>Invalid</v>
      </c>
      <c r="M4862" s="15" t="str">
        <f t="shared" si="4"/>
        <v/>
      </c>
    </row>
    <row r="4863" ht="12.75" customHeight="1">
      <c r="H4863" s="12">
        <v>1000.0</v>
      </c>
      <c r="K4863" s="14" t="str">
        <f t="shared" si="2"/>
        <v>#DIV/0!</v>
      </c>
      <c r="L4863" s="15" t="str">
        <f t="shared" si="3"/>
        <v>Invalid</v>
      </c>
      <c r="M4863" s="15" t="str">
        <f t="shared" si="4"/>
        <v/>
      </c>
    </row>
    <row r="4864" ht="12.75" customHeight="1">
      <c r="H4864" s="12">
        <v>1000.0</v>
      </c>
      <c r="K4864" s="14" t="str">
        <f t="shared" si="2"/>
        <v>#DIV/0!</v>
      </c>
      <c r="L4864" s="15" t="str">
        <f t="shared" si="3"/>
        <v>Invalid</v>
      </c>
      <c r="M4864" s="15" t="str">
        <f t="shared" si="4"/>
        <v/>
      </c>
    </row>
    <row r="4865" ht="12.75" customHeight="1">
      <c r="H4865" s="12">
        <v>1000.0</v>
      </c>
      <c r="K4865" s="14" t="str">
        <f t="shared" si="2"/>
        <v>#DIV/0!</v>
      </c>
      <c r="L4865" s="15" t="str">
        <f t="shared" si="3"/>
        <v>Invalid</v>
      </c>
      <c r="M4865" s="15" t="str">
        <f t="shared" si="4"/>
        <v/>
      </c>
    </row>
    <row r="4866" ht="12.75" customHeight="1">
      <c r="H4866" s="12">
        <v>1000.0</v>
      </c>
      <c r="K4866" s="14" t="str">
        <f t="shared" si="2"/>
        <v>#DIV/0!</v>
      </c>
      <c r="L4866" s="15" t="str">
        <f t="shared" si="3"/>
        <v>Invalid</v>
      </c>
      <c r="M4866" s="15" t="str">
        <f t="shared" si="4"/>
        <v/>
      </c>
    </row>
    <row r="4867" ht="12.75" customHeight="1">
      <c r="H4867" s="12">
        <v>1000.0</v>
      </c>
      <c r="K4867" s="14" t="str">
        <f t="shared" si="2"/>
        <v>#DIV/0!</v>
      </c>
      <c r="L4867" s="15" t="str">
        <f t="shared" si="3"/>
        <v>Invalid</v>
      </c>
      <c r="M4867" s="15" t="str">
        <f t="shared" si="4"/>
        <v/>
      </c>
    </row>
    <row r="4868" ht="12.75" customHeight="1">
      <c r="H4868" s="12">
        <v>1000.0</v>
      </c>
      <c r="K4868" s="14" t="str">
        <f t="shared" si="2"/>
        <v>#DIV/0!</v>
      </c>
      <c r="L4868" s="15" t="str">
        <f t="shared" si="3"/>
        <v>Invalid</v>
      </c>
      <c r="M4868" s="15" t="str">
        <f t="shared" si="4"/>
        <v/>
      </c>
    </row>
    <row r="4869" ht="12.75" customHeight="1">
      <c r="H4869" s="12">
        <v>1000.0</v>
      </c>
      <c r="K4869" s="14" t="str">
        <f t="shared" si="2"/>
        <v>#DIV/0!</v>
      </c>
      <c r="L4869" s="15" t="str">
        <f t="shared" si="3"/>
        <v>Invalid</v>
      </c>
      <c r="M4869" s="15" t="str">
        <f t="shared" si="4"/>
        <v/>
      </c>
    </row>
    <row r="4870" ht="12.75" customHeight="1">
      <c r="H4870" s="12">
        <v>1000.0</v>
      </c>
      <c r="K4870" s="14" t="str">
        <f t="shared" si="2"/>
        <v>#DIV/0!</v>
      </c>
      <c r="L4870" s="15" t="str">
        <f t="shared" si="3"/>
        <v>Invalid</v>
      </c>
      <c r="M4870" s="15" t="str">
        <f t="shared" si="4"/>
        <v/>
      </c>
    </row>
    <row r="4871" ht="12.75" customHeight="1">
      <c r="H4871" s="12">
        <v>1000.0</v>
      </c>
      <c r="K4871" s="14" t="str">
        <f t="shared" si="2"/>
        <v>#DIV/0!</v>
      </c>
      <c r="L4871" s="15" t="str">
        <f t="shared" si="3"/>
        <v>Invalid</v>
      </c>
      <c r="M4871" s="15" t="str">
        <f t="shared" si="4"/>
        <v/>
      </c>
    </row>
    <row r="4872" ht="12.75" customHeight="1">
      <c r="H4872" s="12">
        <v>1000.0</v>
      </c>
      <c r="K4872" s="14" t="str">
        <f t="shared" si="2"/>
        <v>#DIV/0!</v>
      </c>
      <c r="L4872" s="15" t="str">
        <f t="shared" si="3"/>
        <v>Invalid</v>
      </c>
      <c r="M4872" s="15" t="str">
        <f t="shared" si="4"/>
        <v/>
      </c>
    </row>
    <row r="4873" ht="12.75" customHeight="1">
      <c r="H4873" s="12">
        <v>1000.0</v>
      </c>
      <c r="K4873" s="14" t="str">
        <f t="shared" si="2"/>
        <v>#DIV/0!</v>
      </c>
      <c r="L4873" s="15" t="str">
        <f t="shared" si="3"/>
        <v>Invalid</v>
      </c>
      <c r="M4873" s="15" t="str">
        <f t="shared" si="4"/>
        <v/>
      </c>
    </row>
    <row r="4874" ht="12.75" customHeight="1">
      <c r="H4874" s="12">
        <v>1000.0</v>
      </c>
      <c r="K4874" s="14" t="str">
        <f t="shared" si="2"/>
        <v>#DIV/0!</v>
      </c>
      <c r="L4874" s="15" t="str">
        <f t="shared" si="3"/>
        <v>Invalid</v>
      </c>
      <c r="M4874" s="15" t="str">
        <f t="shared" si="4"/>
        <v/>
      </c>
    </row>
    <row r="4875" ht="12.75" customHeight="1">
      <c r="H4875" s="12">
        <v>1000.0</v>
      </c>
      <c r="K4875" s="14" t="str">
        <f t="shared" si="2"/>
        <v>#DIV/0!</v>
      </c>
      <c r="L4875" s="15" t="str">
        <f t="shared" si="3"/>
        <v>Invalid</v>
      </c>
      <c r="M4875" s="15" t="str">
        <f t="shared" si="4"/>
        <v/>
      </c>
    </row>
    <row r="4876" ht="12.75" customHeight="1">
      <c r="H4876" s="12">
        <v>1000.0</v>
      </c>
      <c r="K4876" s="14" t="str">
        <f t="shared" si="2"/>
        <v>#DIV/0!</v>
      </c>
      <c r="L4876" s="15" t="str">
        <f t="shared" si="3"/>
        <v>Invalid</v>
      </c>
      <c r="M4876" s="15" t="str">
        <f t="shared" si="4"/>
        <v/>
      </c>
    </row>
    <row r="4877" ht="12.75" customHeight="1">
      <c r="H4877" s="12">
        <v>1000.0</v>
      </c>
      <c r="K4877" s="14" t="str">
        <f t="shared" si="2"/>
        <v>#DIV/0!</v>
      </c>
      <c r="L4877" s="15" t="str">
        <f t="shared" si="3"/>
        <v>Invalid</v>
      </c>
      <c r="M4877" s="15" t="str">
        <f t="shared" si="4"/>
        <v/>
      </c>
    </row>
    <row r="4878" ht="12.75" customHeight="1">
      <c r="H4878" s="12">
        <v>1000.0</v>
      </c>
      <c r="K4878" s="14" t="str">
        <f t="shared" si="2"/>
        <v>#DIV/0!</v>
      </c>
      <c r="L4878" s="15" t="str">
        <f t="shared" si="3"/>
        <v>Invalid</v>
      </c>
      <c r="M4878" s="15" t="str">
        <f t="shared" si="4"/>
        <v/>
      </c>
    </row>
    <row r="4879" ht="12.75" customHeight="1">
      <c r="H4879" s="12">
        <v>1000.0</v>
      </c>
      <c r="K4879" s="14" t="str">
        <f t="shared" si="2"/>
        <v>#DIV/0!</v>
      </c>
      <c r="L4879" s="15" t="str">
        <f t="shared" si="3"/>
        <v>Invalid</v>
      </c>
      <c r="M4879" s="15" t="str">
        <f t="shared" si="4"/>
        <v/>
      </c>
    </row>
    <row r="4880" ht="12.75" customHeight="1">
      <c r="H4880" s="12">
        <v>1000.0</v>
      </c>
      <c r="K4880" s="14" t="str">
        <f t="shared" si="2"/>
        <v>#DIV/0!</v>
      </c>
      <c r="L4880" s="15" t="str">
        <f t="shared" si="3"/>
        <v>Invalid</v>
      </c>
      <c r="M4880" s="15" t="str">
        <f t="shared" si="4"/>
        <v/>
      </c>
    </row>
    <row r="4881" ht="12.75" customHeight="1">
      <c r="H4881" s="12">
        <v>1000.0</v>
      </c>
      <c r="K4881" s="14" t="str">
        <f t="shared" si="2"/>
        <v>#DIV/0!</v>
      </c>
      <c r="L4881" s="15" t="str">
        <f t="shared" si="3"/>
        <v>Invalid</v>
      </c>
      <c r="M4881" s="15" t="str">
        <f t="shared" si="4"/>
        <v/>
      </c>
    </row>
    <row r="4882" ht="12.75" customHeight="1">
      <c r="H4882" s="12">
        <v>1000.0</v>
      </c>
      <c r="K4882" s="14" t="str">
        <f t="shared" si="2"/>
        <v>#DIV/0!</v>
      </c>
      <c r="L4882" s="15" t="str">
        <f t="shared" si="3"/>
        <v>Invalid</v>
      </c>
      <c r="M4882" s="15" t="str">
        <f t="shared" si="4"/>
        <v/>
      </c>
    </row>
    <row r="4883" ht="12.75" customHeight="1">
      <c r="H4883" s="12">
        <v>1000.0</v>
      </c>
      <c r="K4883" s="14" t="str">
        <f t="shared" si="2"/>
        <v>#DIV/0!</v>
      </c>
      <c r="L4883" s="15" t="str">
        <f t="shared" si="3"/>
        <v>Invalid</v>
      </c>
      <c r="M4883" s="15" t="str">
        <f t="shared" si="4"/>
        <v/>
      </c>
    </row>
    <row r="4884" ht="12.75" customHeight="1">
      <c r="H4884" s="12">
        <v>1000.0</v>
      </c>
      <c r="K4884" s="14" t="str">
        <f t="shared" si="2"/>
        <v>#DIV/0!</v>
      </c>
      <c r="L4884" s="15" t="str">
        <f t="shared" si="3"/>
        <v>Invalid</v>
      </c>
      <c r="M4884" s="15" t="str">
        <f t="shared" si="4"/>
        <v/>
      </c>
    </row>
    <row r="4885" ht="12.75" customHeight="1">
      <c r="H4885" s="12">
        <v>1000.0</v>
      </c>
      <c r="K4885" s="14" t="str">
        <f t="shared" si="2"/>
        <v>#DIV/0!</v>
      </c>
      <c r="L4885" s="15" t="str">
        <f t="shared" si="3"/>
        <v>Invalid</v>
      </c>
      <c r="M4885" s="15" t="str">
        <f t="shared" si="4"/>
        <v/>
      </c>
    </row>
    <row r="4886" ht="12.75" customHeight="1">
      <c r="H4886" s="12">
        <v>1000.0</v>
      </c>
      <c r="K4886" s="14" t="str">
        <f t="shared" si="2"/>
        <v>#DIV/0!</v>
      </c>
      <c r="L4886" s="15" t="str">
        <f t="shared" si="3"/>
        <v>Invalid</v>
      </c>
      <c r="M4886" s="15" t="str">
        <f t="shared" si="4"/>
        <v/>
      </c>
    </row>
    <row r="4887" ht="12.75" customHeight="1">
      <c r="H4887" s="12">
        <v>1000.0</v>
      </c>
      <c r="K4887" s="14" t="str">
        <f t="shared" si="2"/>
        <v>#DIV/0!</v>
      </c>
      <c r="L4887" s="15" t="str">
        <f t="shared" si="3"/>
        <v>Invalid</v>
      </c>
      <c r="M4887" s="15" t="str">
        <f t="shared" si="4"/>
        <v/>
      </c>
    </row>
    <row r="4888" ht="12.75" customHeight="1">
      <c r="H4888" s="12">
        <v>1000.0</v>
      </c>
      <c r="K4888" s="14" t="str">
        <f t="shared" si="2"/>
        <v>#DIV/0!</v>
      </c>
      <c r="L4888" s="15" t="str">
        <f t="shared" si="3"/>
        <v>Invalid</v>
      </c>
      <c r="M4888" s="15" t="str">
        <f t="shared" si="4"/>
        <v/>
      </c>
    </row>
    <row r="4889" ht="12.75" customHeight="1">
      <c r="H4889" s="12">
        <v>1000.0</v>
      </c>
      <c r="K4889" s="14" t="str">
        <f t="shared" si="2"/>
        <v>#DIV/0!</v>
      </c>
      <c r="L4889" s="15" t="str">
        <f t="shared" si="3"/>
        <v>Invalid</v>
      </c>
      <c r="M4889" s="15" t="str">
        <f t="shared" si="4"/>
        <v/>
      </c>
    </row>
    <row r="4890" ht="12.75" customHeight="1">
      <c r="H4890" s="12">
        <v>1000.0</v>
      </c>
      <c r="K4890" s="14" t="str">
        <f t="shared" si="2"/>
        <v>#DIV/0!</v>
      </c>
      <c r="L4890" s="15" t="str">
        <f t="shared" si="3"/>
        <v>Invalid</v>
      </c>
      <c r="M4890" s="15" t="str">
        <f t="shared" si="4"/>
        <v/>
      </c>
    </row>
    <row r="4891" ht="12.75" customHeight="1">
      <c r="H4891" s="12">
        <v>1000.0</v>
      </c>
      <c r="K4891" s="14" t="str">
        <f t="shared" si="2"/>
        <v>#DIV/0!</v>
      </c>
      <c r="L4891" s="15" t="str">
        <f t="shared" si="3"/>
        <v>Invalid</v>
      </c>
      <c r="M4891" s="15" t="str">
        <f t="shared" si="4"/>
        <v/>
      </c>
    </row>
    <row r="4892" ht="12.75" customHeight="1">
      <c r="H4892" s="12">
        <v>1000.0</v>
      </c>
      <c r="K4892" s="14" t="str">
        <f t="shared" si="2"/>
        <v>#DIV/0!</v>
      </c>
      <c r="L4892" s="15" t="str">
        <f t="shared" si="3"/>
        <v>Invalid</v>
      </c>
      <c r="M4892" s="15" t="str">
        <f t="shared" si="4"/>
        <v/>
      </c>
    </row>
    <row r="4893" ht="12.75" customHeight="1">
      <c r="H4893" s="12">
        <v>1000.0</v>
      </c>
      <c r="K4893" s="14" t="str">
        <f t="shared" si="2"/>
        <v>#DIV/0!</v>
      </c>
      <c r="L4893" s="15" t="str">
        <f t="shared" si="3"/>
        <v>Invalid</v>
      </c>
      <c r="M4893" s="15" t="str">
        <f t="shared" si="4"/>
        <v/>
      </c>
    </row>
    <row r="4894" ht="12.75" customHeight="1">
      <c r="H4894" s="12">
        <v>1000.0</v>
      </c>
      <c r="K4894" s="14" t="str">
        <f t="shared" si="2"/>
        <v>#DIV/0!</v>
      </c>
      <c r="L4894" s="15" t="str">
        <f t="shared" si="3"/>
        <v>Invalid</v>
      </c>
      <c r="M4894" s="15" t="str">
        <f t="shared" si="4"/>
        <v/>
      </c>
    </row>
    <row r="4895" ht="12.75" customHeight="1">
      <c r="H4895" s="12">
        <v>1000.0</v>
      </c>
      <c r="K4895" s="14" t="str">
        <f t="shared" si="2"/>
        <v>#DIV/0!</v>
      </c>
      <c r="L4895" s="15" t="str">
        <f t="shared" si="3"/>
        <v>Invalid</v>
      </c>
      <c r="M4895" s="15" t="str">
        <f t="shared" si="4"/>
        <v/>
      </c>
    </row>
    <row r="4896" ht="12.75" customHeight="1">
      <c r="H4896" s="12">
        <v>1000.0</v>
      </c>
      <c r="K4896" s="14" t="str">
        <f t="shared" si="2"/>
        <v>#DIV/0!</v>
      </c>
      <c r="L4896" s="15" t="str">
        <f t="shared" si="3"/>
        <v>Invalid</v>
      </c>
      <c r="M4896" s="15" t="str">
        <f t="shared" si="4"/>
        <v/>
      </c>
    </row>
    <row r="4897" ht="12.75" customHeight="1">
      <c r="H4897" s="12">
        <v>1000.0</v>
      </c>
      <c r="K4897" s="14" t="str">
        <f t="shared" si="2"/>
        <v>#DIV/0!</v>
      </c>
      <c r="L4897" s="15" t="str">
        <f t="shared" si="3"/>
        <v>Invalid</v>
      </c>
      <c r="M4897" s="15" t="str">
        <f t="shared" si="4"/>
        <v/>
      </c>
    </row>
    <row r="4898" ht="12.75" customHeight="1">
      <c r="H4898" s="12">
        <v>1000.0</v>
      </c>
      <c r="K4898" s="14" t="str">
        <f t="shared" si="2"/>
        <v>#DIV/0!</v>
      </c>
      <c r="L4898" s="15" t="str">
        <f t="shared" si="3"/>
        <v>Invalid</v>
      </c>
      <c r="M4898" s="15" t="str">
        <f t="shared" si="4"/>
        <v/>
      </c>
    </row>
    <row r="4899" ht="12.75" customHeight="1">
      <c r="H4899" s="12">
        <v>1000.0</v>
      </c>
      <c r="K4899" s="14" t="str">
        <f t="shared" si="2"/>
        <v>#DIV/0!</v>
      </c>
      <c r="L4899" s="15" t="str">
        <f t="shared" si="3"/>
        <v>Invalid</v>
      </c>
      <c r="M4899" s="15" t="str">
        <f t="shared" si="4"/>
        <v/>
      </c>
    </row>
    <row r="4900" ht="12.75" customHeight="1">
      <c r="H4900" s="12">
        <v>1000.0</v>
      </c>
      <c r="K4900" s="14" t="str">
        <f t="shared" si="2"/>
        <v>#DIV/0!</v>
      </c>
      <c r="L4900" s="15" t="str">
        <f t="shared" si="3"/>
        <v>Invalid</v>
      </c>
      <c r="M4900" s="15" t="str">
        <f t="shared" si="4"/>
        <v/>
      </c>
    </row>
    <row r="4901" ht="12.75" customHeight="1">
      <c r="H4901" s="12">
        <v>1000.0</v>
      </c>
      <c r="K4901" s="14" t="str">
        <f t="shared" si="2"/>
        <v>#DIV/0!</v>
      </c>
      <c r="L4901" s="15" t="str">
        <f t="shared" si="3"/>
        <v>Invalid</v>
      </c>
      <c r="M4901" s="15" t="str">
        <f t="shared" si="4"/>
        <v/>
      </c>
    </row>
    <row r="4902" ht="12.75" customHeight="1">
      <c r="H4902" s="12">
        <v>1000.0</v>
      </c>
      <c r="K4902" s="14" t="str">
        <f t="shared" si="2"/>
        <v>#DIV/0!</v>
      </c>
      <c r="L4902" s="15" t="str">
        <f t="shared" si="3"/>
        <v>Invalid</v>
      </c>
      <c r="M4902" s="15" t="str">
        <f t="shared" si="4"/>
        <v/>
      </c>
    </row>
    <row r="4903" ht="12.75" customHeight="1">
      <c r="H4903" s="12">
        <v>1000.0</v>
      </c>
      <c r="K4903" s="14" t="str">
        <f t="shared" si="2"/>
        <v>#DIV/0!</v>
      </c>
      <c r="L4903" s="15" t="str">
        <f t="shared" si="3"/>
        <v>Invalid</v>
      </c>
      <c r="M4903" s="15" t="str">
        <f t="shared" si="4"/>
        <v/>
      </c>
    </row>
    <row r="4904" ht="12.75" customHeight="1">
      <c r="H4904" s="12">
        <v>1000.0</v>
      </c>
      <c r="K4904" s="14" t="str">
        <f t="shared" si="2"/>
        <v>#DIV/0!</v>
      </c>
      <c r="L4904" s="15" t="str">
        <f t="shared" si="3"/>
        <v>Invalid</v>
      </c>
      <c r="M4904" s="15" t="str">
        <f t="shared" si="4"/>
        <v/>
      </c>
    </row>
    <row r="4905" ht="12.75" customHeight="1">
      <c r="H4905" s="12">
        <v>1000.0</v>
      </c>
      <c r="K4905" s="14" t="str">
        <f t="shared" si="2"/>
        <v>#DIV/0!</v>
      </c>
      <c r="L4905" s="15" t="str">
        <f t="shared" si="3"/>
        <v>Invalid</v>
      </c>
      <c r="M4905" s="15" t="str">
        <f t="shared" si="4"/>
        <v/>
      </c>
    </row>
    <row r="4906" ht="12.75" customHeight="1">
      <c r="H4906" s="12">
        <v>1000.0</v>
      </c>
      <c r="K4906" s="14" t="str">
        <f t="shared" si="2"/>
        <v>#DIV/0!</v>
      </c>
      <c r="L4906" s="15" t="str">
        <f t="shared" si="3"/>
        <v>Invalid</v>
      </c>
      <c r="M4906" s="15" t="str">
        <f t="shared" si="4"/>
        <v/>
      </c>
    </row>
    <row r="4907" ht="12.75" customHeight="1">
      <c r="H4907" s="12">
        <v>1000.0</v>
      </c>
      <c r="K4907" s="14" t="str">
        <f t="shared" si="2"/>
        <v>#DIV/0!</v>
      </c>
      <c r="L4907" s="15" t="str">
        <f t="shared" si="3"/>
        <v>Invalid</v>
      </c>
      <c r="M4907" s="15" t="str">
        <f t="shared" si="4"/>
        <v/>
      </c>
    </row>
    <row r="4908" ht="12.75" customHeight="1">
      <c r="H4908" s="12">
        <v>1000.0</v>
      </c>
      <c r="K4908" s="14" t="str">
        <f t="shared" si="2"/>
        <v>#DIV/0!</v>
      </c>
      <c r="L4908" s="15" t="str">
        <f t="shared" si="3"/>
        <v>Invalid</v>
      </c>
      <c r="M4908" s="15" t="str">
        <f t="shared" si="4"/>
        <v/>
      </c>
    </row>
    <row r="4909" ht="12.75" customHeight="1">
      <c r="H4909" s="12">
        <v>1000.0</v>
      </c>
      <c r="K4909" s="14" t="str">
        <f t="shared" si="2"/>
        <v>#DIV/0!</v>
      </c>
      <c r="L4909" s="15" t="str">
        <f t="shared" si="3"/>
        <v>Invalid</v>
      </c>
      <c r="M4909" s="15" t="str">
        <f t="shared" si="4"/>
        <v/>
      </c>
    </row>
    <row r="4910" ht="12.75" customHeight="1">
      <c r="H4910" s="12">
        <v>1000.0</v>
      </c>
      <c r="K4910" s="14" t="str">
        <f t="shared" si="2"/>
        <v>#DIV/0!</v>
      </c>
      <c r="L4910" s="15" t="str">
        <f t="shared" si="3"/>
        <v>Invalid</v>
      </c>
      <c r="M4910" s="15" t="str">
        <f t="shared" si="4"/>
        <v/>
      </c>
    </row>
    <row r="4911" ht="12.75" customHeight="1">
      <c r="H4911" s="12">
        <v>1000.0</v>
      </c>
      <c r="K4911" s="14" t="str">
        <f t="shared" si="2"/>
        <v>#DIV/0!</v>
      </c>
      <c r="L4911" s="15" t="str">
        <f t="shared" si="3"/>
        <v>Invalid</v>
      </c>
      <c r="M4911" s="15" t="str">
        <f t="shared" si="4"/>
        <v/>
      </c>
    </row>
    <row r="4912" ht="12.75" customHeight="1">
      <c r="H4912" s="12">
        <v>1000.0</v>
      </c>
      <c r="K4912" s="14" t="str">
        <f t="shared" si="2"/>
        <v>#DIV/0!</v>
      </c>
      <c r="L4912" s="15" t="str">
        <f t="shared" si="3"/>
        <v>Invalid</v>
      </c>
      <c r="M4912" s="15" t="str">
        <f t="shared" si="4"/>
        <v/>
      </c>
    </row>
    <row r="4913" ht="12.75" customHeight="1">
      <c r="H4913" s="12">
        <v>1000.0</v>
      </c>
      <c r="K4913" s="14" t="str">
        <f t="shared" si="2"/>
        <v>#DIV/0!</v>
      </c>
      <c r="L4913" s="15" t="str">
        <f t="shared" si="3"/>
        <v>Invalid</v>
      </c>
      <c r="M4913" s="15" t="str">
        <f t="shared" si="4"/>
        <v/>
      </c>
    </row>
    <row r="4914" ht="12.75" customHeight="1">
      <c r="H4914" s="12">
        <v>1000.0</v>
      </c>
      <c r="K4914" s="14" t="str">
        <f t="shared" si="2"/>
        <v>#DIV/0!</v>
      </c>
      <c r="L4914" s="15" t="str">
        <f t="shared" si="3"/>
        <v>Invalid</v>
      </c>
      <c r="M4914" s="15" t="str">
        <f t="shared" si="4"/>
        <v/>
      </c>
    </row>
    <row r="4915" ht="12.75" customHeight="1">
      <c r="H4915" s="12">
        <v>1000.0</v>
      </c>
      <c r="K4915" s="14" t="str">
        <f t="shared" si="2"/>
        <v>#DIV/0!</v>
      </c>
      <c r="L4915" s="15" t="str">
        <f t="shared" si="3"/>
        <v>Invalid</v>
      </c>
      <c r="M4915" s="15" t="str">
        <f t="shared" si="4"/>
        <v/>
      </c>
    </row>
    <row r="4916" ht="12.75" customHeight="1">
      <c r="H4916" s="12">
        <v>1000.0</v>
      </c>
      <c r="K4916" s="14" t="str">
        <f t="shared" si="2"/>
        <v>#DIV/0!</v>
      </c>
      <c r="L4916" s="15" t="str">
        <f t="shared" si="3"/>
        <v>Invalid</v>
      </c>
      <c r="M4916" s="15" t="str">
        <f t="shared" si="4"/>
        <v/>
      </c>
    </row>
    <row r="4917" ht="12.75" customHeight="1">
      <c r="H4917" s="12">
        <v>1000.0</v>
      </c>
      <c r="K4917" s="14" t="str">
        <f t="shared" si="2"/>
        <v>#DIV/0!</v>
      </c>
      <c r="L4917" s="15" t="str">
        <f t="shared" si="3"/>
        <v>Invalid</v>
      </c>
      <c r="M4917" s="15" t="str">
        <f t="shared" si="4"/>
        <v/>
      </c>
    </row>
    <row r="4918" ht="12.75" customHeight="1">
      <c r="H4918" s="12">
        <v>1000.0</v>
      </c>
      <c r="K4918" s="14" t="str">
        <f t="shared" si="2"/>
        <v>#DIV/0!</v>
      </c>
      <c r="L4918" s="15" t="str">
        <f t="shared" si="3"/>
        <v>Invalid</v>
      </c>
      <c r="M4918" s="15" t="str">
        <f t="shared" si="4"/>
        <v/>
      </c>
    </row>
    <row r="4919" ht="12.75" customHeight="1">
      <c r="H4919" s="12">
        <v>1000.0</v>
      </c>
      <c r="K4919" s="14" t="str">
        <f t="shared" si="2"/>
        <v>#DIV/0!</v>
      </c>
      <c r="L4919" s="15" t="str">
        <f t="shared" si="3"/>
        <v>Invalid</v>
      </c>
      <c r="M4919" s="15" t="str">
        <f t="shared" si="4"/>
        <v/>
      </c>
    </row>
    <row r="4920" ht="12.75" customHeight="1">
      <c r="H4920" s="12">
        <v>1000.0</v>
      </c>
      <c r="K4920" s="14" t="str">
        <f t="shared" si="2"/>
        <v>#DIV/0!</v>
      </c>
      <c r="L4920" s="15" t="str">
        <f t="shared" si="3"/>
        <v>Invalid</v>
      </c>
      <c r="M4920" s="15" t="str">
        <f t="shared" si="4"/>
        <v/>
      </c>
    </row>
    <row r="4921" ht="12.75" customHeight="1">
      <c r="H4921" s="12">
        <v>1000.0</v>
      </c>
      <c r="K4921" s="14" t="str">
        <f t="shared" si="2"/>
        <v>#DIV/0!</v>
      </c>
      <c r="L4921" s="15" t="str">
        <f t="shared" si="3"/>
        <v>Invalid</v>
      </c>
      <c r="M4921" s="15" t="str">
        <f t="shared" si="4"/>
        <v/>
      </c>
    </row>
    <row r="4922" ht="12.75" customHeight="1">
      <c r="H4922" s="12">
        <v>1000.0</v>
      </c>
      <c r="K4922" s="14" t="str">
        <f t="shared" si="2"/>
        <v>#DIV/0!</v>
      </c>
      <c r="L4922" s="15" t="str">
        <f t="shared" si="3"/>
        <v>Invalid</v>
      </c>
      <c r="M4922" s="15" t="str">
        <f t="shared" si="4"/>
        <v/>
      </c>
    </row>
    <row r="4923" ht="12.75" customHeight="1">
      <c r="H4923" s="12">
        <v>1000.0</v>
      </c>
      <c r="K4923" s="14" t="str">
        <f t="shared" si="2"/>
        <v>#DIV/0!</v>
      </c>
      <c r="L4923" s="15" t="str">
        <f t="shared" si="3"/>
        <v>Invalid</v>
      </c>
      <c r="M4923" s="15" t="str">
        <f t="shared" si="4"/>
        <v/>
      </c>
    </row>
    <row r="4924" ht="12.75" customHeight="1">
      <c r="H4924" s="12">
        <v>1000.0</v>
      </c>
      <c r="K4924" s="14" t="str">
        <f t="shared" si="2"/>
        <v>#DIV/0!</v>
      </c>
      <c r="L4924" s="15" t="str">
        <f t="shared" si="3"/>
        <v>Invalid</v>
      </c>
      <c r="M4924" s="15" t="str">
        <f t="shared" si="4"/>
        <v/>
      </c>
    </row>
    <row r="4925" ht="12.75" customHeight="1">
      <c r="H4925" s="12">
        <v>1000.0</v>
      </c>
      <c r="K4925" s="14" t="str">
        <f t="shared" si="2"/>
        <v>#DIV/0!</v>
      </c>
      <c r="L4925" s="15" t="str">
        <f t="shared" si="3"/>
        <v>Invalid</v>
      </c>
      <c r="M4925" s="15" t="str">
        <f t="shared" si="4"/>
        <v/>
      </c>
    </row>
    <row r="4926" ht="12.75" customHeight="1">
      <c r="H4926" s="12">
        <v>1000.0</v>
      </c>
      <c r="K4926" s="14" t="str">
        <f t="shared" si="2"/>
        <v>#DIV/0!</v>
      </c>
      <c r="L4926" s="15" t="str">
        <f t="shared" si="3"/>
        <v>Invalid</v>
      </c>
      <c r="M4926" s="15" t="str">
        <f t="shared" si="4"/>
        <v/>
      </c>
    </row>
    <row r="4927" ht="12.75" customHeight="1">
      <c r="H4927" s="12">
        <v>1000.0</v>
      </c>
      <c r="K4927" s="14" t="str">
        <f t="shared" si="2"/>
        <v>#DIV/0!</v>
      </c>
      <c r="L4927" s="15" t="str">
        <f t="shared" si="3"/>
        <v>Invalid</v>
      </c>
      <c r="M4927" s="15" t="str">
        <f t="shared" si="4"/>
        <v/>
      </c>
    </row>
    <row r="4928" ht="12.75" customHeight="1">
      <c r="H4928" s="12">
        <v>1000.0</v>
      </c>
      <c r="K4928" s="14" t="str">
        <f t="shared" si="2"/>
        <v>#DIV/0!</v>
      </c>
      <c r="L4928" s="15" t="str">
        <f t="shared" si="3"/>
        <v>Invalid</v>
      </c>
      <c r="M4928" s="15" t="str">
        <f t="shared" si="4"/>
        <v/>
      </c>
    </row>
    <row r="4929" ht="12.75" customHeight="1">
      <c r="H4929" s="12">
        <v>1000.0</v>
      </c>
      <c r="K4929" s="14" t="str">
        <f t="shared" si="2"/>
        <v>#DIV/0!</v>
      </c>
      <c r="L4929" s="15" t="str">
        <f t="shared" si="3"/>
        <v>Invalid</v>
      </c>
      <c r="M4929" s="15" t="str">
        <f t="shared" si="4"/>
        <v/>
      </c>
    </row>
    <row r="4930" ht="12.75" customHeight="1">
      <c r="H4930" s="12">
        <v>1000.0</v>
      </c>
      <c r="K4930" s="14" t="str">
        <f t="shared" si="2"/>
        <v>#DIV/0!</v>
      </c>
      <c r="L4930" s="15" t="str">
        <f t="shared" si="3"/>
        <v>Invalid</v>
      </c>
      <c r="M4930" s="15" t="str">
        <f t="shared" si="4"/>
        <v/>
      </c>
    </row>
    <row r="4931" ht="12.75" customHeight="1">
      <c r="H4931" s="12">
        <v>1000.0</v>
      </c>
      <c r="K4931" s="14" t="str">
        <f t="shared" si="2"/>
        <v>#DIV/0!</v>
      </c>
      <c r="L4931" s="15" t="str">
        <f t="shared" si="3"/>
        <v>Invalid</v>
      </c>
      <c r="M4931" s="15" t="str">
        <f t="shared" si="4"/>
        <v/>
      </c>
    </row>
    <row r="4932" ht="12.75" customHeight="1">
      <c r="H4932" s="12">
        <v>1000.0</v>
      </c>
      <c r="K4932" s="14" t="str">
        <f t="shared" si="2"/>
        <v>#DIV/0!</v>
      </c>
      <c r="L4932" s="15" t="str">
        <f t="shared" si="3"/>
        <v>Invalid</v>
      </c>
      <c r="M4932" s="15" t="str">
        <f t="shared" si="4"/>
        <v/>
      </c>
    </row>
    <row r="4933" ht="12.75" customHeight="1">
      <c r="H4933" s="12">
        <v>1000.0</v>
      </c>
      <c r="K4933" s="14" t="str">
        <f t="shared" si="2"/>
        <v>#DIV/0!</v>
      </c>
      <c r="L4933" s="15" t="str">
        <f t="shared" si="3"/>
        <v>Invalid</v>
      </c>
      <c r="M4933" s="15" t="str">
        <f t="shared" si="4"/>
        <v/>
      </c>
    </row>
    <row r="4934" ht="12.75" customHeight="1">
      <c r="H4934" s="12">
        <v>1000.0</v>
      </c>
      <c r="K4934" s="14" t="str">
        <f t="shared" si="2"/>
        <v>#DIV/0!</v>
      </c>
      <c r="L4934" s="15" t="str">
        <f t="shared" si="3"/>
        <v>Invalid</v>
      </c>
      <c r="M4934" s="15" t="str">
        <f t="shared" si="4"/>
        <v/>
      </c>
    </row>
    <row r="4935" ht="12.75" customHeight="1">
      <c r="H4935" s="12">
        <v>1000.0</v>
      </c>
      <c r="K4935" s="14" t="str">
        <f t="shared" si="2"/>
        <v>#DIV/0!</v>
      </c>
      <c r="L4935" s="15" t="str">
        <f t="shared" si="3"/>
        <v>Invalid</v>
      </c>
      <c r="M4935" s="15" t="str">
        <f t="shared" si="4"/>
        <v/>
      </c>
    </row>
    <row r="4936" ht="12.75" customHeight="1">
      <c r="H4936" s="12">
        <v>1000.0</v>
      </c>
      <c r="K4936" s="14" t="str">
        <f t="shared" si="2"/>
        <v>#DIV/0!</v>
      </c>
      <c r="L4936" s="15" t="str">
        <f t="shared" si="3"/>
        <v>Invalid</v>
      </c>
      <c r="M4936" s="15" t="str">
        <f t="shared" si="4"/>
        <v/>
      </c>
    </row>
    <row r="4937" ht="12.75" customHeight="1">
      <c r="H4937" s="12">
        <v>1000.0</v>
      </c>
      <c r="K4937" s="14" t="str">
        <f t="shared" si="2"/>
        <v>#DIV/0!</v>
      </c>
      <c r="L4937" s="15" t="str">
        <f t="shared" si="3"/>
        <v>Invalid</v>
      </c>
      <c r="M4937" s="15" t="str">
        <f t="shared" si="4"/>
        <v/>
      </c>
    </row>
    <row r="4938" ht="12.75" customHeight="1">
      <c r="H4938" s="12">
        <v>1000.0</v>
      </c>
      <c r="K4938" s="14" t="str">
        <f t="shared" si="2"/>
        <v>#DIV/0!</v>
      </c>
      <c r="L4938" s="15" t="str">
        <f t="shared" si="3"/>
        <v>Invalid</v>
      </c>
      <c r="M4938" s="15" t="str">
        <f t="shared" si="4"/>
        <v/>
      </c>
    </row>
    <row r="4939" ht="12.75" customHeight="1">
      <c r="H4939" s="12">
        <v>1000.0</v>
      </c>
      <c r="K4939" s="14" t="str">
        <f t="shared" si="2"/>
        <v>#DIV/0!</v>
      </c>
      <c r="L4939" s="15" t="str">
        <f t="shared" si="3"/>
        <v>Invalid</v>
      </c>
      <c r="M4939" s="15" t="str">
        <f t="shared" si="4"/>
        <v/>
      </c>
    </row>
    <row r="4940" ht="12.75" customHeight="1">
      <c r="H4940" s="12">
        <v>1000.0</v>
      </c>
      <c r="K4940" s="14" t="str">
        <f t="shared" si="2"/>
        <v>#DIV/0!</v>
      </c>
      <c r="L4940" s="15" t="str">
        <f t="shared" si="3"/>
        <v>Invalid</v>
      </c>
      <c r="M4940" s="15" t="str">
        <f t="shared" si="4"/>
        <v/>
      </c>
    </row>
    <row r="4941" ht="12.75" customHeight="1">
      <c r="H4941" s="12">
        <v>1000.0</v>
      </c>
      <c r="K4941" s="14" t="str">
        <f t="shared" si="2"/>
        <v>#DIV/0!</v>
      </c>
      <c r="L4941" s="15" t="str">
        <f t="shared" si="3"/>
        <v>Invalid</v>
      </c>
      <c r="M4941" s="15" t="str">
        <f t="shared" si="4"/>
        <v/>
      </c>
    </row>
    <row r="4942" ht="12.75" customHeight="1">
      <c r="H4942" s="12">
        <v>1000.0</v>
      </c>
      <c r="K4942" s="14" t="str">
        <f t="shared" si="2"/>
        <v>#DIV/0!</v>
      </c>
      <c r="L4942" s="15" t="str">
        <f t="shared" si="3"/>
        <v>Invalid</v>
      </c>
      <c r="M4942" s="15" t="str">
        <f t="shared" si="4"/>
        <v/>
      </c>
    </row>
    <row r="4943" ht="12.75" customHeight="1">
      <c r="H4943" s="12">
        <v>1000.0</v>
      </c>
      <c r="K4943" s="14" t="str">
        <f t="shared" si="2"/>
        <v>#DIV/0!</v>
      </c>
      <c r="L4943" s="15" t="str">
        <f t="shared" si="3"/>
        <v>Invalid</v>
      </c>
      <c r="M4943" s="15" t="str">
        <f t="shared" si="4"/>
        <v/>
      </c>
    </row>
    <row r="4944" ht="12.75" customHeight="1">
      <c r="H4944" s="12">
        <v>1000.0</v>
      </c>
      <c r="K4944" s="14" t="str">
        <f t="shared" si="2"/>
        <v>#DIV/0!</v>
      </c>
      <c r="L4944" s="15" t="str">
        <f t="shared" si="3"/>
        <v>Invalid</v>
      </c>
      <c r="M4944" s="15" t="str">
        <f t="shared" si="4"/>
        <v/>
      </c>
    </row>
    <row r="4945" ht="12.75" customHeight="1">
      <c r="H4945" s="12">
        <v>1000.0</v>
      </c>
      <c r="K4945" s="14" t="str">
        <f t="shared" si="2"/>
        <v>#DIV/0!</v>
      </c>
      <c r="L4945" s="15" t="str">
        <f t="shared" si="3"/>
        <v>Invalid</v>
      </c>
      <c r="M4945" s="15" t="str">
        <f t="shared" si="4"/>
        <v/>
      </c>
    </row>
    <row r="4946" ht="12.75" customHeight="1">
      <c r="H4946" s="12">
        <v>1000.0</v>
      </c>
      <c r="K4946" s="14" t="str">
        <f t="shared" si="2"/>
        <v>#DIV/0!</v>
      </c>
      <c r="L4946" s="15" t="str">
        <f t="shared" si="3"/>
        <v>Invalid</v>
      </c>
      <c r="M4946" s="15" t="str">
        <f t="shared" si="4"/>
        <v/>
      </c>
    </row>
    <row r="4947" ht="12.75" customHeight="1">
      <c r="H4947" s="12">
        <v>1000.0</v>
      </c>
      <c r="K4947" s="14" t="str">
        <f t="shared" si="2"/>
        <v>#DIV/0!</v>
      </c>
      <c r="L4947" s="15" t="str">
        <f t="shared" si="3"/>
        <v>Invalid</v>
      </c>
      <c r="M4947" s="15" t="str">
        <f t="shared" si="4"/>
        <v/>
      </c>
    </row>
    <row r="4948" ht="12.75" customHeight="1">
      <c r="H4948" s="12">
        <v>1000.0</v>
      </c>
      <c r="K4948" s="14" t="str">
        <f t="shared" si="2"/>
        <v>#DIV/0!</v>
      </c>
      <c r="L4948" s="15" t="str">
        <f t="shared" si="3"/>
        <v>Invalid</v>
      </c>
      <c r="M4948" s="15" t="str">
        <f t="shared" si="4"/>
        <v/>
      </c>
    </row>
    <row r="4949" ht="12.75" customHeight="1">
      <c r="H4949" s="12">
        <v>1000.0</v>
      </c>
      <c r="K4949" s="14" t="str">
        <f t="shared" si="2"/>
        <v>#DIV/0!</v>
      </c>
      <c r="L4949" s="15" t="str">
        <f t="shared" si="3"/>
        <v>Invalid</v>
      </c>
      <c r="M4949" s="15" t="str">
        <f t="shared" si="4"/>
        <v/>
      </c>
    </row>
    <row r="4950" ht="12.75" customHeight="1">
      <c r="H4950" s="12">
        <v>1000.0</v>
      </c>
      <c r="K4950" s="14" t="str">
        <f t="shared" si="2"/>
        <v>#DIV/0!</v>
      </c>
      <c r="L4950" s="15" t="str">
        <f t="shared" si="3"/>
        <v>Invalid</v>
      </c>
      <c r="M4950" s="15" t="str">
        <f t="shared" si="4"/>
        <v/>
      </c>
    </row>
    <row r="4951" ht="12.75" customHeight="1">
      <c r="H4951" s="12">
        <v>1000.0</v>
      </c>
      <c r="K4951" s="14" t="str">
        <f t="shared" si="2"/>
        <v>#DIV/0!</v>
      </c>
      <c r="L4951" s="15" t="str">
        <f t="shared" si="3"/>
        <v>Invalid</v>
      </c>
      <c r="M4951" s="15" t="str">
        <f t="shared" si="4"/>
        <v/>
      </c>
    </row>
    <row r="4952" ht="12.75" customHeight="1">
      <c r="H4952" s="12">
        <v>1000.0</v>
      </c>
      <c r="K4952" s="14" t="str">
        <f t="shared" si="2"/>
        <v>#DIV/0!</v>
      </c>
      <c r="L4952" s="15" t="str">
        <f t="shared" si="3"/>
        <v>Invalid</v>
      </c>
      <c r="M4952" s="15" t="str">
        <f t="shared" si="4"/>
        <v/>
      </c>
    </row>
    <row r="4953" ht="12.75" customHeight="1">
      <c r="H4953" s="12">
        <v>1000.0</v>
      </c>
      <c r="K4953" s="14" t="str">
        <f t="shared" si="2"/>
        <v>#DIV/0!</v>
      </c>
      <c r="L4953" s="15" t="str">
        <f t="shared" si="3"/>
        <v>Invalid</v>
      </c>
      <c r="M4953" s="15" t="str">
        <f t="shared" si="4"/>
        <v/>
      </c>
    </row>
    <row r="4954" ht="12.75" customHeight="1">
      <c r="H4954" s="12">
        <v>1000.0</v>
      </c>
      <c r="K4954" s="14" t="str">
        <f t="shared" si="2"/>
        <v>#DIV/0!</v>
      </c>
      <c r="L4954" s="15" t="str">
        <f t="shared" si="3"/>
        <v>Invalid</v>
      </c>
      <c r="M4954" s="15" t="str">
        <f t="shared" si="4"/>
        <v/>
      </c>
    </row>
    <row r="4955" ht="12.75" customHeight="1">
      <c r="H4955" s="12">
        <v>1000.0</v>
      </c>
      <c r="K4955" s="14" t="str">
        <f t="shared" si="2"/>
        <v>#DIV/0!</v>
      </c>
      <c r="L4955" s="15" t="str">
        <f t="shared" si="3"/>
        <v>Invalid</v>
      </c>
      <c r="M4955" s="15" t="str">
        <f t="shared" si="4"/>
        <v/>
      </c>
    </row>
    <row r="4956" ht="12.75" customHeight="1">
      <c r="H4956" s="12">
        <v>1000.0</v>
      </c>
      <c r="K4956" s="14" t="str">
        <f t="shared" si="2"/>
        <v>#DIV/0!</v>
      </c>
      <c r="L4956" s="15" t="str">
        <f t="shared" si="3"/>
        <v>Invalid</v>
      </c>
      <c r="M4956" s="15" t="str">
        <f t="shared" si="4"/>
        <v/>
      </c>
    </row>
    <row r="4957" ht="12.75" customHeight="1">
      <c r="H4957" s="12">
        <v>1000.0</v>
      </c>
      <c r="K4957" s="14" t="str">
        <f t="shared" si="2"/>
        <v>#DIV/0!</v>
      </c>
      <c r="L4957" s="15" t="str">
        <f t="shared" si="3"/>
        <v>Invalid</v>
      </c>
      <c r="M4957" s="15" t="str">
        <f t="shared" si="4"/>
        <v/>
      </c>
    </row>
    <row r="4958" ht="12.75" customHeight="1">
      <c r="H4958" s="12">
        <v>1000.0</v>
      </c>
      <c r="K4958" s="14" t="str">
        <f t="shared" si="2"/>
        <v>#DIV/0!</v>
      </c>
      <c r="L4958" s="15" t="str">
        <f t="shared" si="3"/>
        <v>Invalid</v>
      </c>
      <c r="M4958" s="15" t="str">
        <f t="shared" si="4"/>
        <v/>
      </c>
    </row>
    <row r="4959" ht="12.75" customHeight="1">
      <c r="H4959" s="12">
        <v>1000.0</v>
      </c>
      <c r="K4959" s="14" t="str">
        <f t="shared" si="2"/>
        <v>#DIV/0!</v>
      </c>
      <c r="L4959" s="15" t="str">
        <f t="shared" si="3"/>
        <v>Invalid</v>
      </c>
      <c r="M4959" s="15" t="str">
        <f t="shared" si="4"/>
        <v/>
      </c>
    </row>
    <row r="4960" ht="12.75" customHeight="1">
      <c r="H4960" s="12">
        <v>1000.0</v>
      </c>
      <c r="K4960" s="14" t="str">
        <f t="shared" si="2"/>
        <v>#DIV/0!</v>
      </c>
      <c r="L4960" s="15" t="str">
        <f t="shared" si="3"/>
        <v>Invalid</v>
      </c>
      <c r="M4960" s="15" t="str">
        <f t="shared" si="4"/>
        <v/>
      </c>
    </row>
    <row r="4961" ht="12.75" customHeight="1">
      <c r="H4961" s="12">
        <v>1000.0</v>
      </c>
      <c r="K4961" s="14" t="str">
        <f t="shared" si="2"/>
        <v>#DIV/0!</v>
      </c>
      <c r="L4961" s="15" t="str">
        <f t="shared" si="3"/>
        <v>Invalid</v>
      </c>
      <c r="M4961" s="15" t="str">
        <f t="shared" si="4"/>
        <v/>
      </c>
    </row>
    <row r="4962" ht="12.75" customHeight="1">
      <c r="H4962" s="12">
        <v>1000.0</v>
      </c>
      <c r="K4962" s="14" t="str">
        <f t="shared" si="2"/>
        <v>#DIV/0!</v>
      </c>
      <c r="L4962" s="15" t="str">
        <f t="shared" si="3"/>
        <v>Invalid</v>
      </c>
      <c r="M4962" s="15" t="str">
        <f t="shared" si="4"/>
        <v/>
      </c>
    </row>
    <row r="4963" ht="12.75" customHeight="1">
      <c r="H4963" s="12">
        <v>1000.0</v>
      </c>
      <c r="K4963" s="14" t="str">
        <f t="shared" si="2"/>
        <v>#DIV/0!</v>
      </c>
      <c r="L4963" s="15" t="str">
        <f t="shared" si="3"/>
        <v>Invalid</v>
      </c>
      <c r="M4963" s="15" t="str">
        <f t="shared" si="4"/>
        <v/>
      </c>
    </row>
    <row r="4964" ht="12.75" customHeight="1">
      <c r="H4964" s="12">
        <v>1000.0</v>
      </c>
      <c r="K4964" s="14" t="str">
        <f t="shared" si="2"/>
        <v>#DIV/0!</v>
      </c>
      <c r="L4964" s="15" t="str">
        <f t="shared" si="3"/>
        <v>Invalid</v>
      </c>
      <c r="M4964" s="15" t="str">
        <f t="shared" si="4"/>
        <v/>
      </c>
    </row>
    <row r="4965" ht="12.75" customHeight="1">
      <c r="H4965" s="12">
        <v>1000.0</v>
      </c>
      <c r="K4965" s="14" t="str">
        <f t="shared" si="2"/>
        <v>#DIV/0!</v>
      </c>
      <c r="L4965" s="15" t="str">
        <f t="shared" si="3"/>
        <v>Invalid</v>
      </c>
      <c r="M4965" s="15" t="str">
        <f t="shared" si="4"/>
        <v/>
      </c>
    </row>
    <row r="4966" ht="12.75" customHeight="1">
      <c r="H4966" s="12">
        <v>1000.0</v>
      </c>
      <c r="K4966" s="14" t="str">
        <f t="shared" si="2"/>
        <v>#DIV/0!</v>
      </c>
      <c r="L4966" s="15" t="str">
        <f t="shared" si="3"/>
        <v>Invalid</v>
      </c>
      <c r="M4966" s="15" t="str">
        <f t="shared" si="4"/>
        <v/>
      </c>
    </row>
    <row r="4967" ht="12.75" customHeight="1">
      <c r="H4967" s="12">
        <v>1000.0</v>
      </c>
      <c r="K4967" s="14" t="str">
        <f t="shared" si="2"/>
        <v>#DIV/0!</v>
      </c>
      <c r="L4967" s="15" t="str">
        <f t="shared" si="3"/>
        <v>Invalid</v>
      </c>
      <c r="M4967" s="15" t="str">
        <f t="shared" si="4"/>
        <v/>
      </c>
    </row>
    <row r="4968" ht="12.75" customHeight="1">
      <c r="H4968" s="12">
        <v>1000.0</v>
      </c>
      <c r="K4968" s="14" t="str">
        <f t="shared" si="2"/>
        <v>#DIV/0!</v>
      </c>
      <c r="L4968" s="15" t="str">
        <f t="shared" si="3"/>
        <v>Invalid</v>
      </c>
      <c r="M4968" s="15" t="str">
        <f t="shared" si="4"/>
        <v/>
      </c>
    </row>
    <row r="4969" ht="12.75" customHeight="1">
      <c r="H4969" s="12">
        <v>1000.0</v>
      </c>
      <c r="K4969" s="14" t="str">
        <f t="shared" si="2"/>
        <v>#DIV/0!</v>
      </c>
      <c r="L4969" s="15" t="str">
        <f t="shared" si="3"/>
        <v>Invalid</v>
      </c>
      <c r="M4969" s="15" t="str">
        <f t="shared" si="4"/>
        <v/>
      </c>
    </row>
    <row r="4970" ht="12.75" customHeight="1">
      <c r="H4970" s="12">
        <v>1000.0</v>
      </c>
      <c r="K4970" s="14" t="str">
        <f t="shared" si="2"/>
        <v>#DIV/0!</v>
      </c>
      <c r="L4970" s="15" t="str">
        <f t="shared" si="3"/>
        <v>Invalid</v>
      </c>
      <c r="M4970" s="15" t="str">
        <f t="shared" si="4"/>
        <v/>
      </c>
    </row>
    <row r="4971" ht="12.75" customHeight="1">
      <c r="H4971" s="12">
        <v>1000.0</v>
      </c>
      <c r="K4971" s="14" t="str">
        <f t="shared" si="2"/>
        <v>#DIV/0!</v>
      </c>
      <c r="L4971" s="15" t="str">
        <f t="shared" si="3"/>
        <v>Invalid</v>
      </c>
      <c r="M4971" s="15" t="str">
        <f t="shared" si="4"/>
        <v/>
      </c>
    </row>
    <row r="4972" ht="12.75" customHeight="1">
      <c r="H4972" s="12">
        <v>1000.0</v>
      </c>
      <c r="K4972" s="14" t="str">
        <f t="shared" si="2"/>
        <v>#DIV/0!</v>
      </c>
      <c r="L4972" s="15" t="str">
        <f t="shared" si="3"/>
        <v>Invalid</v>
      </c>
      <c r="M4972" s="15" t="str">
        <f t="shared" si="4"/>
        <v/>
      </c>
    </row>
    <row r="4973" ht="12.75" customHeight="1">
      <c r="H4973" s="12">
        <v>1000.0</v>
      </c>
      <c r="K4973" s="14" t="str">
        <f t="shared" si="2"/>
        <v>#DIV/0!</v>
      </c>
      <c r="L4973" s="15" t="str">
        <f t="shared" si="3"/>
        <v>Invalid</v>
      </c>
      <c r="M4973" s="15" t="str">
        <f t="shared" si="4"/>
        <v/>
      </c>
    </row>
    <row r="4974" ht="12.75" customHeight="1">
      <c r="H4974" s="12">
        <v>1000.0</v>
      </c>
      <c r="K4974" s="14" t="str">
        <f t="shared" si="2"/>
        <v>#DIV/0!</v>
      </c>
      <c r="L4974" s="15" t="str">
        <f t="shared" si="3"/>
        <v>Invalid</v>
      </c>
      <c r="M4974" s="15" t="str">
        <f t="shared" si="4"/>
        <v/>
      </c>
    </row>
    <row r="4975" ht="12.75" customHeight="1">
      <c r="H4975" s="12">
        <v>1000.0</v>
      </c>
      <c r="K4975" s="14" t="str">
        <f t="shared" si="2"/>
        <v>#DIV/0!</v>
      </c>
      <c r="L4975" s="15" t="str">
        <f t="shared" si="3"/>
        <v>Invalid</v>
      </c>
      <c r="M4975" s="15" t="str">
        <f t="shared" si="4"/>
        <v/>
      </c>
    </row>
    <row r="4976" ht="12.75" customHeight="1">
      <c r="H4976" s="12">
        <v>1000.0</v>
      </c>
      <c r="K4976" s="14" t="str">
        <f t="shared" si="2"/>
        <v>#DIV/0!</v>
      </c>
      <c r="L4976" s="15" t="str">
        <f t="shared" si="3"/>
        <v>Invalid</v>
      </c>
      <c r="M4976" s="15" t="str">
        <f t="shared" si="4"/>
        <v/>
      </c>
    </row>
    <row r="4977" ht="12.75" customHeight="1">
      <c r="H4977" s="12">
        <v>1000.0</v>
      </c>
      <c r="K4977" s="14" t="str">
        <f t="shared" si="2"/>
        <v>#DIV/0!</v>
      </c>
      <c r="L4977" s="15" t="str">
        <f t="shared" si="3"/>
        <v>Invalid</v>
      </c>
      <c r="M4977" s="15" t="str">
        <f t="shared" si="4"/>
        <v/>
      </c>
    </row>
    <row r="4978" ht="12.75" customHeight="1">
      <c r="H4978" s="12">
        <v>1000.0</v>
      </c>
      <c r="K4978" s="14" t="str">
        <f t="shared" si="2"/>
        <v>#DIV/0!</v>
      </c>
      <c r="L4978" s="15" t="str">
        <f t="shared" si="3"/>
        <v>Invalid</v>
      </c>
      <c r="M4978" s="15" t="str">
        <f t="shared" si="4"/>
        <v/>
      </c>
    </row>
    <row r="4979" ht="12.75" customHeight="1">
      <c r="H4979" s="12">
        <v>1000.0</v>
      </c>
      <c r="K4979" s="14" t="str">
        <f t="shared" si="2"/>
        <v>#DIV/0!</v>
      </c>
      <c r="L4979" s="15" t="str">
        <f t="shared" si="3"/>
        <v>Invalid</v>
      </c>
      <c r="M4979" s="15" t="str">
        <f t="shared" si="4"/>
        <v/>
      </c>
    </row>
    <row r="4980" ht="12.75" customHeight="1">
      <c r="H4980" s="12">
        <v>1000.0</v>
      </c>
      <c r="K4980" s="14" t="str">
        <f t="shared" si="2"/>
        <v>#DIV/0!</v>
      </c>
      <c r="L4980" s="15" t="str">
        <f t="shared" si="3"/>
        <v>Invalid</v>
      </c>
      <c r="M4980" s="15" t="str">
        <f t="shared" si="4"/>
        <v/>
      </c>
    </row>
    <row r="4981" ht="12.75" customHeight="1">
      <c r="H4981" s="12">
        <v>1000.0</v>
      </c>
      <c r="K4981" s="14" t="str">
        <f t="shared" si="2"/>
        <v>#DIV/0!</v>
      </c>
      <c r="L4981" s="15" t="str">
        <f t="shared" si="3"/>
        <v>Invalid</v>
      </c>
      <c r="M4981" s="15" t="str">
        <f t="shared" si="4"/>
        <v/>
      </c>
    </row>
    <row r="4982" ht="12.75" customHeight="1">
      <c r="H4982" s="12">
        <v>1000.0</v>
      </c>
      <c r="K4982" s="14" t="str">
        <f t="shared" si="2"/>
        <v>#DIV/0!</v>
      </c>
      <c r="L4982" s="15" t="str">
        <f t="shared" si="3"/>
        <v>Invalid</v>
      </c>
      <c r="M4982" s="15" t="str">
        <f t="shared" si="4"/>
        <v/>
      </c>
    </row>
    <row r="4983" ht="12.75" customHeight="1">
      <c r="H4983" s="12">
        <v>1000.0</v>
      </c>
      <c r="K4983" s="14" t="str">
        <f t="shared" si="2"/>
        <v>#DIV/0!</v>
      </c>
      <c r="L4983" s="15" t="str">
        <f t="shared" si="3"/>
        <v>Invalid</v>
      </c>
      <c r="M4983" s="15" t="str">
        <f t="shared" si="4"/>
        <v/>
      </c>
    </row>
    <row r="4984" ht="12.75" customHeight="1">
      <c r="H4984" s="12">
        <v>1000.0</v>
      </c>
      <c r="K4984" s="14" t="str">
        <f t="shared" si="2"/>
        <v>#DIV/0!</v>
      </c>
      <c r="L4984" s="15" t="str">
        <f t="shared" si="3"/>
        <v>Invalid</v>
      </c>
      <c r="M4984" s="15" t="str">
        <f t="shared" si="4"/>
        <v/>
      </c>
    </row>
    <row r="4985" ht="12.75" customHeight="1">
      <c r="H4985" s="12">
        <v>1000.0</v>
      </c>
      <c r="K4985" s="14" t="str">
        <f t="shared" si="2"/>
        <v>#DIV/0!</v>
      </c>
      <c r="L4985" s="15" t="str">
        <f t="shared" si="3"/>
        <v>Invalid</v>
      </c>
      <c r="M4985" s="15" t="str">
        <f t="shared" si="4"/>
        <v/>
      </c>
    </row>
    <row r="4986" ht="12.75" customHeight="1">
      <c r="H4986" s="12">
        <v>1000.0</v>
      </c>
      <c r="K4986" s="14" t="str">
        <f t="shared" si="2"/>
        <v>#DIV/0!</v>
      </c>
      <c r="L4986" s="15" t="str">
        <f t="shared" si="3"/>
        <v>Invalid</v>
      </c>
      <c r="M4986" s="15" t="str">
        <f t="shared" si="4"/>
        <v/>
      </c>
    </row>
    <row r="4987" ht="12.75" customHeight="1">
      <c r="H4987" s="12">
        <v>1000.0</v>
      </c>
      <c r="K4987" s="14" t="str">
        <f t="shared" si="2"/>
        <v>#DIV/0!</v>
      </c>
      <c r="L4987" s="15" t="str">
        <f t="shared" si="3"/>
        <v>Invalid</v>
      </c>
      <c r="M4987" s="15" t="str">
        <f t="shared" si="4"/>
        <v/>
      </c>
    </row>
    <row r="4988" ht="12.75" customHeight="1">
      <c r="H4988" s="12">
        <v>1000.0</v>
      </c>
      <c r="K4988" s="14" t="str">
        <f t="shared" si="2"/>
        <v>#DIV/0!</v>
      </c>
      <c r="L4988" s="15" t="str">
        <f t="shared" si="3"/>
        <v>Invalid</v>
      </c>
      <c r="M4988" s="15" t="str">
        <f t="shared" si="4"/>
        <v/>
      </c>
    </row>
    <row r="4989" ht="12.75" customHeight="1">
      <c r="H4989" s="12">
        <v>1000.0</v>
      </c>
      <c r="K4989" s="14" t="str">
        <f t="shared" si="2"/>
        <v>#DIV/0!</v>
      </c>
      <c r="L4989" s="15" t="str">
        <f t="shared" si="3"/>
        <v>Invalid</v>
      </c>
      <c r="M4989" s="15" t="str">
        <f t="shared" si="4"/>
        <v/>
      </c>
    </row>
    <row r="4990" ht="12.75" customHeight="1">
      <c r="H4990" s="12">
        <v>1000.0</v>
      </c>
      <c r="K4990" s="14" t="str">
        <f t="shared" si="2"/>
        <v>#DIV/0!</v>
      </c>
      <c r="L4990" s="15" t="str">
        <f t="shared" si="3"/>
        <v>Invalid</v>
      </c>
      <c r="M4990" s="15" t="str">
        <f t="shared" si="4"/>
        <v/>
      </c>
    </row>
    <row r="4991" ht="12.75" customHeight="1">
      <c r="H4991" s="12">
        <v>1000.0</v>
      </c>
      <c r="K4991" s="14" t="str">
        <f t="shared" si="2"/>
        <v>#DIV/0!</v>
      </c>
      <c r="L4991" s="15" t="str">
        <f t="shared" si="3"/>
        <v>Invalid</v>
      </c>
      <c r="M4991" s="15" t="str">
        <f t="shared" si="4"/>
        <v/>
      </c>
    </row>
    <row r="4992" ht="12.75" customHeight="1">
      <c r="H4992" s="12">
        <v>1000.0</v>
      </c>
      <c r="K4992" s="14" t="str">
        <f t="shared" si="2"/>
        <v>#DIV/0!</v>
      </c>
      <c r="L4992" s="15" t="str">
        <f t="shared" si="3"/>
        <v>Invalid</v>
      </c>
      <c r="M4992" s="15" t="str">
        <f t="shared" si="4"/>
        <v/>
      </c>
    </row>
    <row r="4993" ht="12.75" customHeight="1">
      <c r="H4993" s="12">
        <v>1000.0</v>
      </c>
      <c r="K4993" s="14" t="str">
        <f t="shared" si="2"/>
        <v>#DIV/0!</v>
      </c>
      <c r="L4993" s="15" t="str">
        <f t="shared" si="3"/>
        <v>Invalid</v>
      </c>
      <c r="M4993" s="15" t="str">
        <f t="shared" si="4"/>
        <v/>
      </c>
    </row>
    <row r="4994" ht="12.75" customHeight="1">
      <c r="H4994" s="12">
        <v>1000.0</v>
      </c>
      <c r="K4994" s="14" t="str">
        <f t="shared" si="2"/>
        <v>#DIV/0!</v>
      </c>
      <c r="L4994" s="15" t="str">
        <f t="shared" si="3"/>
        <v>Invalid</v>
      </c>
      <c r="M4994" s="15" t="str">
        <f t="shared" si="4"/>
        <v/>
      </c>
    </row>
    <row r="4995" ht="12.75" customHeight="1">
      <c r="H4995" s="12">
        <v>1000.0</v>
      </c>
      <c r="K4995" s="14" t="str">
        <f t="shared" si="2"/>
        <v>#DIV/0!</v>
      </c>
      <c r="L4995" s="15" t="str">
        <f t="shared" si="3"/>
        <v>Invalid</v>
      </c>
      <c r="M4995" s="15" t="str">
        <f t="shared" si="4"/>
        <v/>
      </c>
    </row>
    <row r="4996" ht="12.75" customHeight="1">
      <c r="H4996" s="12">
        <v>1000.0</v>
      </c>
      <c r="K4996" s="14" t="str">
        <f t="shared" si="2"/>
        <v>#DIV/0!</v>
      </c>
      <c r="L4996" s="15" t="str">
        <f t="shared" si="3"/>
        <v>Invalid</v>
      </c>
      <c r="M4996" s="15" t="str">
        <f t="shared" si="4"/>
        <v/>
      </c>
    </row>
    <row r="4997" ht="12.75" customHeight="1">
      <c r="H4997" s="12">
        <v>1000.0</v>
      </c>
      <c r="K4997" s="14" t="str">
        <f t="shared" si="2"/>
        <v>#DIV/0!</v>
      </c>
      <c r="L4997" s="15" t="str">
        <f t="shared" si="3"/>
        <v>Invalid</v>
      </c>
      <c r="M4997" s="15" t="str">
        <f t="shared" si="4"/>
        <v/>
      </c>
    </row>
    <row r="4998" ht="12.75" customHeight="1">
      <c r="H4998" s="12">
        <v>1000.0</v>
      </c>
      <c r="K4998" s="14" t="str">
        <f t="shared" si="2"/>
        <v>#DIV/0!</v>
      </c>
      <c r="L4998" s="15" t="str">
        <f t="shared" si="3"/>
        <v>Invalid</v>
      </c>
      <c r="M4998" s="15" t="str">
        <f t="shared" si="4"/>
        <v/>
      </c>
    </row>
    <row r="4999" ht="12.75" customHeight="1">
      <c r="H4999" s="12">
        <v>1000.0</v>
      </c>
      <c r="K4999" s="14" t="str">
        <f t="shared" si="2"/>
        <v>#DIV/0!</v>
      </c>
      <c r="L4999" s="15" t="str">
        <f t="shared" si="3"/>
        <v>Invalid</v>
      </c>
      <c r="M4999" s="15" t="str">
        <f t="shared" si="4"/>
        <v/>
      </c>
    </row>
    <row r="5000" ht="12.75" customHeight="1">
      <c r="H5000" s="12">
        <v>1000.0</v>
      </c>
      <c r="K5000" s="14" t="str">
        <f t="shared" si="2"/>
        <v>#DIV/0!</v>
      </c>
      <c r="L5000" s="15" t="str">
        <f t="shared" si="3"/>
        <v>Invalid</v>
      </c>
      <c r="M5000" s="15" t="str">
        <f t="shared" si="4"/>
        <v/>
      </c>
    </row>
    <row r="5001" ht="12.75" customHeight="1">
      <c r="H5001" s="12">
        <v>1000.0</v>
      </c>
      <c r="K5001" s="14" t="str">
        <f t="shared" si="2"/>
        <v>#DIV/0!</v>
      </c>
      <c r="L5001" s="15" t="str">
        <f t="shared" si="3"/>
        <v>Invalid</v>
      </c>
      <c r="M5001" s="15" t="str">
        <f t="shared" si="4"/>
        <v/>
      </c>
    </row>
    <row r="5002" ht="12.75" customHeight="1">
      <c r="H5002" s="12">
        <v>1000.0</v>
      </c>
      <c r="K5002" s="14" t="str">
        <f t="shared" si="2"/>
        <v>#DIV/0!</v>
      </c>
      <c r="L5002" s="15" t="str">
        <f t="shared" si="3"/>
        <v>Invalid</v>
      </c>
      <c r="M5002" s="15" t="str">
        <f t="shared" si="4"/>
        <v/>
      </c>
    </row>
    <row r="5003" ht="12.75" customHeight="1">
      <c r="H5003" s="12">
        <v>1000.0</v>
      </c>
      <c r="K5003" s="14" t="str">
        <f t="shared" si="2"/>
        <v>#DIV/0!</v>
      </c>
      <c r="L5003" s="15" t="str">
        <f t="shared" si="3"/>
        <v>Invalid</v>
      </c>
      <c r="M5003" s="15" t="str">
        <f t="shared" si="4"/>
        <v/>
      </c>
    </row>
    <row r="5004" ht="12.75" customHeight="1">
      <c r="H5004" s="12">
        <v>1000.0</v>
      </c>
      <c r="K5004" s="14" t="str">
        <f t="shared" si="2"/>
        <v>#DIV/0!</v>
      </c>
      <c r="L5004" s="15" t="str">
        <f t="shared" si="3"/>
        <v>Invalid</v>
      </c>
      <c r="M5004" s="15" t="str">
        <f t="shared" si="4"/>
        <v/>
      </c>
    </row>
    <row r="5005" ht="12.75" customHeight="1">
      <c r="H5005" s="12">
        <v>1000.0</v>
      </c>
      <c r="K5005" s="14" t="str">
        <f t="shared" si="2"/>
        <v>#DIV/0!</v>
      </c>
      <c r="L5005" s="15" t="str">
        <f t="shared" si="3"/>
        <v>Invalid</v>
      </c>
      <c r="M5005" s="15" t="str">
        <f t="shared" si="4"/>
        <v/>
      </c>
    </row>
    <row r="5006" ht="12.75" customHeight="1">
      <c r="H5006" s="12">
        <v>1000.0</v>
      </c>
      <c r="K5006" s="14" t="str">
        <f t="shared" si="2"/>
        <v>#DIV/0!</v>
      </c>
      <c r="L5006" s="15" t="str">
        <f t="shared" si="3"/>
        <v>Invalid</v>
      </c>
      <c r="M5006" s="15" t="str">
        <f t="shared" si="4"/>
        <v/>
      </c>
    </row>
    <row r="5007" ht="12.75" customHeight="1">
      <c r="H5007" s="12">
        <v>1000.0</v>
      </c>
      <c r="K5007" s="14" t="str">
        <f t="shared" si="2"/>
        <v>#DIV/0!</v>
      </c>
      <c r="L5007" s="15" t="str">
        <f t="shared" si="3"/>
        <v>Invalid</v>
      </c>
      <c r="M5007" s="15" t="str">
        <f t="shared" si="4"/>
        <v/>
      </c>
    </row>
    <row r="5008" ht="12.75" customHeight="1">
      <c r="H5008" s="12">
        <v>1000.0</v>
      </c>
      <c r="K5008" s="14" t="str">
        <f t="shared" si="2"/>
        <v>#DIV/0!</v>
      </c>
      <c r="L5008" s="15" t="str">
        <f t="shared" si="3"/>
        <v>Invalid</v>
      </c>
      <c r="M5008" s="15" t="str">
        <f t="shared" si="4"/>
        <v/>
      </c>
    </row>
    <row r="5009" ht="12.75" customHeight="1">
      <c r="H5009" s="12">
        <v>1000.0</v>
      </c>
      <c r="K5009" s="14" t="str">
        <f t="shared" si="2"/>
        <v>#DIV/0!</v>
      </c>
      <c r="L5009" s="15" t="str">
        <f t="shared" si="3"/>
        <v>Invalid</v>
      </c>
      <c r="M5009" s="15" t="str">
        <f t="shared" si="4"/>
        <v/>
      </c>
    </row>
    <row r="5010" ht="12.75" customHeight="1">
      <c r="H5010" s="12">
        <v>1000.0</v>
      </c>
      <c r="K5010" s="14" t="str">
        <f t="shared" si="2"/>
        <v>#DIV/0!</v>
      </c>
      <c r="L5010" s="15" t="str">
        <f t="shared" si="3"/>
        <v>Invalid</v>
      </c>
      <c r="M5010" s="15" t="str">
        <f t="shared" si="4"/>
        <v/>
      </c>
    </row>
    <row r="5011" ht="12.75" customHeight="1">
      <c r="H5011" s="12">
        <v>1000.0</v>
      </c>
      <c r="K5011" s="14" t="str">
        <f t="shared" si="2"/>
        <v>#DIV/0!</v>
      </c>
      <c r="L5011" s="15" t="str">
        <f t="shared" si="3"/>
        <v>Invalid</v>
      </c>
      <c r="M5011" s="15" t="str">
        <f t="shared" si="4"/>
        <v/>
      </c>
    </row>
    <row r="5012" ht="12.75" customHeight="1">
      <c r="H5012" s="12">
        <v>1000.0</v>
      </c>
      <c r="K5012" s="14" t="str">
        <f t="shared" si="2"/>
        <v>#DIV/0!</v>
      </c>
      <c r="L5012" s="15" t="str">
        <f t="shared" si="3"/>
        <v>Invalid</v>
      </c>
      <c r="M5012" s="15" t="str">
        <f t="shared" si="4"/>
        <v/>
      </c>
    </row>
    <row r="5013" ht="12.75" customHeight="1">
      <c r="H5013" s="12">
        <v>1000.0</v>
      </c>
      <c r="K5013" s="14" t="str">
        <f t="shared" si="2"/>
        <v>#DIV/0!</v>
      </c>
      <c r="L5013" s="15" t="str">
        <f t="shared" si="3"/>
        <v>Invalid</v>
      </c>
      <c r="M5013" s="15" t="str">
        <f t="shared" si="4"/>
        <v/>
      </c>
    </row>
    <row r="5014" ht="12.75" customHeight="1">
      <c r="H5014" s="12">
        <v>1000.0</v>
      </c>
      <c r="K5014" s="14" t="str">
        <f t="shared" si="2"/>
        <v>#DIV/0!</v>
      </c>
      <c r="L5014" s="15" t="str">
        <f t="shared" si="3"/>
        <v>Invalid</v>
      </c>
      <c r="M5014" s="15" t="str">
        <f t="shared" si="4"/>
        <v/>
      </c>
    </row>
    <row r="5015" ht="12.75" customHeight="1">
      <c r="H5015" s="12">
        <v>1000.0</v>
      </c>
      <c r="K5015" s="14" t="str">
        <f t="shared" si="2"/>
        <v>#DIV/0!</v>
      </c>
      <c r="L5015" s="15" t="str">
        <f t="shared" si="3"/>
        <v>Invalid</v>
      </c>
      <c r="M5015" s="15" t="str">
        <f t="shared" si="4"/>
        <v/>
      </c>
    </row>
    <row r="5016" ht="12.75" customHeight="1">
      <c r="H5016" s="12">
        <v>1000.0</v>
      </c>
      <c r="K5016" s="14" t="str">
        <f t="shared" si="2"/>
        <v>#DIV/0!</v>
      </c>
      <c r="L5016" s="15" t="str">
        <f t="shared" si="3"/>
        <v>Invalid</v>
      </c>
      <c r="M5016" s="15" t="str">
        <f t="shared" si="4"/>
        <v/>
      </c>
    </row>
    <row r="5017" ht="12.75" customHeight="1">
      <c r="H5017" s="12">
        <v>1000.0</v>
      </c>
      <c r="K5017" s="14" t="str">
        <f t="shared" si="2"/>
        <v>#DIV/0!</v>
      </c>
      <c r="L5017" s="15" t="str">
        <f t="shared" si="3"/>
        <v>Invalid</v>
      </c>
      <c r="M5017" s="15" t="str">
        <f t="shared" si="4"/>
        <v/>
      </c>
    </row>
    <row r="5018" ht="12.75" customHeight="1">
      <c r="H5018" s="12">
        <v>1000.0</v>
      </c>
      <c r="K5018" s="14" t="str">
        <f t="shared" si="2"/>
        <v>#DIV/0!</v>
      </c>
      <c r="L5018" s="15" t="str">
        <f t="shared" si="3"/>
        <v>Invalid</v>
      </c>
      <c r="M5018" s="15" t="str">
        <f t="shared" si="4"/>
        <v/>
      </c>
    </row>
    <row r="5019" ht="12.75" customHeight="1">
      <c r="H5019" s="12">
        <v>1000.0</v>
      </c>
      <c r="K5019" s="14" t="str">
        <f t="shared" si="2"/>
        <v>#DIV/0!</v>
      </c>
      <c r="L5019" s="15" t="str">
        <f t="shared" si="3"/>
        <v>Invalid</v>
      </c>
      <c r="M5019" s="15" t="str">
        <f t="shared" si="4"/>
        <v/>
      </c>
    </row>
    <row r="5020" ht="12.75" customHeight="1">
      <c r="H5020" s="12">
        <v>1000.0</v>
      </c>
      <c r="K5020" s="14" t="str">
        <f t="shared" si="2"/>
        <v>#DIV/0!</v>
      </c>
      <c r="L5020" s="15" t="str">
        <f t="shared" si="3"/>
        <v>Invalid</v>
      </c>
      <c r="M5020" s="15" t="str">
        <f t="shared" si="4"/>
        <v/>
      </c>
    </row>
    <row r="5021" ht="12.75" customHeight="1">
      <c r="H5021" s="12">
        <v>1000.0</v>
      </c>
      <c r="K5021" s="14" t="str">
        <f t="shared" si="2"/>
        <v>#DIV/0!</v>
      </c>
      <c r="L5021" s="15" t="str">
        <f t="shared" si="3"/>
        <v>Invalid</v>
      </c>
      <c r="M5021" s="15" t="str">
        <f t="shared" si="4"/>
        <v/>
      </c>
    </row>
    <row r="5022" ht="12.75" customHeight="1">
      <c r="H5022" s="12">
        <v>1000.0</v>
      </c>
      <c r="K5022" s="14" t="str">
        <f t="shared" si="2"/>
        <v>#DIV/0!</v>
      </c>
      <c r="L5022" s="15" t="str">
        <f t="shared" si="3"/>
        <v>Invalid</v>
      </c>
      <c r="M5022" s="15" t="str">
        <f t="shared" si="4"/>
        <v/>
      </c>
    </row>
    <row r="5023" ht="12.75" customHeight="1">
      <c r="H5023" s="12">
        <v>1000.0</v>
      </c>
      <c r="K5023" s="14" t="str">
        <f t="shared" si="2"/>
        <v>#DIV/0!</v>
      </c>
      <c r="L5023" s="15" t="str">
        <f t="shared" si="3"/>
        <v>Invalid</v>
      </c>
      <c r="M5023" s="15" t="str">
        <f t="shared" si="4"/>
        <v/>
      </c>
    </row>
    <row r="5024" ht="12.75" customHeight="1">
      <c r="H5024" s="12">
        <v>1000.0</v>
      </c>
      <c r="K5024" s="14" t="str">
        <f t="shared" si="2"/>
        <v>#DIV/0!</v>
      </c>
      <c r="L5024" s="15" t="str">
        <f t="shared" si="3"/>
        <v>Invalid</v>
      </c>
      <c r="M5024" s="15" t="str">
        <f t="shared" si="4"/>
        <v/>
      </c>
    </row>
    <row r="5025" ht="12.75" customHeight="1">
      <c r="H5025" s="12">
        <v>1000.0</v>
      </c>
      <c r="K5025" s="14" t="str">
        <f t="shared" si="2"/>
        <v>#DIV/0!</v>
      </c>
      <c r="L5025" s="15" t="str">
        <f t="shared" si="3"/>
        <v>Invalid</v>
      </c>
      <c r="M5025" s="15" t="str">
        <f t="shared" si="4"/>
        <v/>
      </c>
    </row>
    <row r="5026" ht="12.75" customHeight="1">
      <c r="H5026" s="12">
        <v>1000.0</v>
      </c>
      <c r="K5026" s="14" t="str">
        <f t="shared" si="2"/>
        <v>#DIV/0!</v>
      </c>
      <c r="L5026" s="15" t="str">
        <f t="shared" si="3"/>
        <v>Invalid</v>
      </c>
      <c r="M5026" s="15" t="str">
        <f t="shared" si="4"/>
        <v/>
      </c>
    </row>
    <row r="5027" ht="12.75" customHeight="1">
      <c r="H5027" s="12">
        <v>1000.0</v>
      </c>
      <c r="K5027" s="14" t="str">
        <f t="shared" si="2"/>
        <v>#DIV/0!</v>
      </c>
      <c r="L5027" s="15" t="str">
        <f t="shared" si="3"/>
        <v>Invalid</v>
      </c>
      <c r="M5027" s="15" t="str">
        <f t="shared" si="4"/>
        <v/>
      </c>
    </row>
    <row r="5028" ht="12.75" customHeight="1">
      <c r="H5028" s="12">
        <v>1000.0</v>
      </c>
      <c r="K5028" s="14" t="str">
        <f t="shared" si="2"/>
        <v>#DIV/0!</v>
      </c>
      <c r="L5028" s="15" t="str">
        <f t="shared" si="3"/>
        <v>Invalid</v>
      </c>
      <c r="M5028" s="15" t="str">
        <f t="shared" si="4"/>
        <v/>
      </c>
    </row>
    <row r="5029" ht="12.75" customHeight="1">
      <c r="H5029" s="12">
        <v>1000.0</v>
      </c>
      <c r="K5029" s="14" t="str">
        <f t="shared" si="2"/>
        <v>#DIV/0!</v>
      </c>
      <c r="L5029" s="15" t="str">
        <f t="shared" si="3"/>
        <v>Invalid</v>
      </c>
      <c r="M5029" s="15" t="str">
        <f t="shared" si="4"/>
        <v/>
      </c>
    </row>
    <row r="5030" ht="12.75" customHeight="1">
      <c r="H5030" s="12">
        <v>1000.0</v>
      </c>
      <c r="K5030" s="14" t="str">
        <f t="shared" si="2"/>
        <v>#DIV/0!</v>
      </c>
      <c r="L5030" s="15" t="str">
        <f t="shared" si="3"/>
        <v>Invalid</v>
      </c>
      <c r="M5030" s="15" t="str">
        <f t="shared" si="4"/>
        <v/>
      </c>
    </row>
    <row r="5031" ht="12.75" customHeight="1">
      <c r="H5031" s="12">
        <v>1000.0</v>
      </c>
      <c r="K5031" s="14" t="str">
        <f t="shared" si="2"/>
        <v>#DIV/0!</v>
      </c>
      <c r="L5031" s="15" t="str">
        <f t="shared" si="3"/>
        <v>Invalid</v>
      </c>
      <c r="M5031" s="15" t="str">
        <f t="shared" si="4"/>
        <v/>
      </c>
    </row>
    <row r="5032" ht="12.75" customHeight="1">
      <c r="H5032" s="12">
        <v>1000.0</v>
      </c>
      <c r="K5032" s="14" t="str">
        <f t="shared" si="2"/>
        <v>#DIV/0!</v>
      </c>
      <c r="L5032" s="15" t="str">
        <f t="shared" si="3"/>
        <v>Invalid</v>
      </c>
      <c r="M5032" s="15" t="str">
        <f t="shared" si="4"/>
        <v/>
      </c>
    </row>
    <row r="5033" ht="12.75" customHeight="1">
      <c r="H5033" s="12">
        <v>1000.0</v>
      </c>
      <c r="K5033" s="14" t="str">
        <f t="shared" si="2"/>
        <v>#DIV/0!</v>
      </c>
      <c r="L5033" s="15" t="str">
        <f t="shared" si="3"/>
        <v>Invalid</v>
      </c>
      <c r="M5033" s="15" t="str">
        <f t="shared" si="4"/>
        <v/>
      </c>
    </row>
    <row r="5034" ht="12.75" customHeight="1">
      <c r="H5034" s="12">
        <v>1000.0</v>
      </c>
      <c r="K5034" s="14" t="str">
        <f t="shared" si="2"/>
        <v>#DIV/0!</v>
      </c>
      <c r="L5034" s="15" t="str">
        <f t="shared" si="3"/>
        <v>Invalid</v>
      </c>
      <c r="M5034" s="15" t="str">
        <f t="shared" si="4"/>
        <v/>
      </c>
    </row>
    <row r="5035" ht="12.75" customHeight="1">
      <c r="H5035" s="12">
        <v>1000.0</v>
      </c>
      <c r="K5035" s="14" t="str">
        <f t="shared" si="2"/>
        <v>#DIV/0!</v>
      </c>
      <c r="L5035" s="15" t="str">
        <f t="shared" si="3"/>
        <v>Invalid</v>
      </c>
      <c r="M5035" s="15" t="str">
        <f t="shared" si="4"/>
        <v/>
      </c>
    </row>
    <row r="5036" ht="12.75" customHeight="1">
      <c r="H5036" s="12">
        <v>1000.0</v>
      </c>
      <c r="K5036" s="14" t="str">
        <f t="shared" si="2"/>
        <v>#DIV/0!</v>
      </c>
      <c r="L5036" s="15" t="str">
        <f t="shared" si="3"/>
        <v>Invalid</v>
      </c>
      <c r="M5036" s="15" t="str">
        <f t="shared" si="4"/>
        <v/>
      </c>
    </row>
    <row r="5037" ht="12.75" customHeight="1">
      <c r="H5037" s="12">
        <v>1000.0</v>
      </c>
      <c r="K5037" s="14" t="str">
        <f t="shared" si="2"/>
        <v>#DIV/0!</v>
      </c>
      <c r="L5037" s="15" t="str">
        <f t="shared" si="3"/>
        <v>Invalid</v>
      </c>
      <c r="M5037" s="15" t="str">
        <f t="shared" si="4"/>
        <v/>
      </c>
    </row>
    <row r="5038" ht="12.75" customHeight="1">
      <c r="H5038" s="12">
        <v>1000.0</v>
      </c>
      <c r="K5038" s="14" t="str">
        <f t="shared" si="2"/>
        <v>#DIV/0!</v>
      </c>
      <c r="L5038" s="15" t="str">
        <f t="shared" si="3"/>
        <v>Invalid</v>
      </c>
      <c r="M5038" s="15" t="str">
        <f t="shared" si="4"/>
        <v/>
      </c>
    </row>
    <row r="5039" ht="12.75" customHeight="1">
      <c r="H5039" s="12">
        <v>1000.0</v>
      </c>
      <c r="K5039" s="14" t="str">
        <f t="shared" si="2"/>
        <v>#DIV/0!</v>
      </c>
      <c r="L5039" s="15" t="str">
        <f t="shared" si="3"/>
        <v>Invalid</v>
      </c>
      <c r="M5039" s="15" t="str">
        <f t="shared" si="4"/>
        <v/>
      </c>
    </row>
    <row r="5040" ht="12.75" customHeight="1">
      <c r="H5040" s="12">
        <v>1000.0</v>
      </c>
      <c r="K5040" s="14" t="str">
        <f t="shared" si="2"/>
        <v>#DIV/0!</v>
      </c>
      <c r="L5040" s="15" t="str">
        <f t="shared" si="3"/>
        <v>Invalid</v>
      </c>
      <c r="M5040" s="15" t="str">
        <f t="shared" si="4"/>
        <v/>
      </c>
    </row>
    <row r="5041" ht="12.75" customHeight="1">
      <c r="H5041" s="12">
        <v>1000.0</v>
      </c>
      <c r="K5041" s="14" t="str">
        <f t="shared" si="2"/>
        <v>#DIV/0!</v>
      </c>
      <c r="L5041" s="15" t="str">
        <f t="shared" si="3"/>
        <v>Invalid</v>
      </c>
      <c r="M5041" s="15" t="str">
        <f t="shared" si="4"/>
        <v/>
      </c>
    </row>
    <row r="5042" ht="12.75" customHeight="1">
      <c r="H5042" s="12">
        <v>1000.0</v>
      </c>
      <c r="K5042" s="14" t="str">
        <f t="shared" si="2"/>
        <v>#DIV/0!</v>
      </c>
      <c r="L5042" s="15" t="str">
        <f t="shared" si="3"/>
        <v>Invalid</v>
      </c>
      <c r="M5042" s="15" t="str">
        <f t="shared" si="4"/>
        <v/>
      </c>
    </row>
    <row r="5043" ht="12.75" customHeight="1">
      <c r="H5043" s="12">
        <v>1000.0</v>
      </c>
      <c r="K5043" s="14" t="str">
        <f t="shared" si="2"/>
        <v>#DIV/0!</v>
      </c>
      <c r="L5043" s="15" t="str">
        <f t="shared" si="3"/>
        <v>Invalid</v>
      </c>
      <c r="M5043" s="15" t="str">
        <f t="shared" si="4"/>
        <v/>
      </c>
    </row>
    <row r="5044" ht="12.75" customHeight="1">
      <c r="H5044" s="12">
        <v>1000.0</v>
      </c>
      <c r="K5044" s="14" t="str">
        <f t="shared" si="2"/>
        <v>#DIV/0!</v>
      </c>
      <c r="L5044" s="15" t="str">
        <f t="shared" si="3"/>
        <v>Invalid</v>
      </c>
      <c r="M5044" s="15" t="str">
        <f t="shared" si="4"/>
        <v/>
      </c>
    </row>
    <row r="5045" ht="12.75" customHeight="1">
      <c r="H5045" s="12">
        <v>1000.0</v>
      </c>
      <c r="K5045" s="14" t="str">
        <f t="shared" si="2"/>
        <v>#DIV/0!</v>
      </c>
      <c r="L5045" s="15" t="str">
        <f t="shared" si="3"/>
        <v>Invalid</v>
      </c>
      <c r="M5045" s="15" t="str">
        <f t="shared" si="4"/>
        <v/>
      </c>
    </row>
    <row r="5046" ht="12.75" customHeight="1">
      <c r="H5046" s="12">
        <v>1000.0</v>
      </c>
      <c r="K5046" s="14" t="str">
        <f t="shared" si="2"/>
        <v>#DIV/0!</v>
      </c>
      <c r="L5046" s="15" t="str">
        <f t="shared" si="3"/>
        <v>Invalid</v>
      </c>
      <c r="M5046" s="15" t="str">
        <f t="shared" si="4"/>
        <v/>
      </c>
    </row>
    <row r="5047" ht="12.75" customHeight="1">
      <c r="H5047" s="12">
        <v>1000.0</v>
      </c>
      <c r="K5047" s="14" t="str">
        <f t="shared" si="2"/>
        <v>#DIV/0!</v>
      </c>
      <c r="L5047" s="15" t="str">
        <f t="shared" si="3"/>
        <v>Invalid</v>
      </c>
      <c r="M5047" s="15" t="str">
        <f t="shared" si="4"/>
        <v/>
      </c>
    </row>
    <row r="5048" ht="12.75" customHeight="1">
      <c r="H5048" s="12">
        <v>1000.0</v>
      </c>
      <c r="K5048" s="14" t="str">
        <f t="shared" si="2"/>
        <v>#DIV/0!</v>
      </c>
      <c r="L5048" s="15" t="str">
        <f t="shared" si="3"/>
        <v>Invalid</v>
      </c>
      <c r="M5048" s="15" t="str">
        <f t="shared" si="4"/>
        <v/>
      </c>
    </row>
    <row r="5049" ht="12.75" customHeight="1">
      <c r="H5049" s="12">
        <v>1000.0</v>
      </c>
      <c r="K5049" s="14" t="str">
        <f t="shared" si="2"/>
        <v>#DIV/0!</v>
      </c>
      <c r="L5049" s="15" t="str">
        <f t="shared" si="3"/>
        <v>Invalid</v>
      </c>
      <c r="M5049" s="15" t="str">
        <f t="shared" si="4"/>
        <v/>
      </c>
    </row>
    <row r="5050" ht="12.75" customHeight="1">
      <c r="H5050" s="12">
        <v>1000.0</v>
      </c>
      <c r="K5050" s="14" t="str">
        <f t="shared" si="2"/>
        <v>#DIV/0!</v>
      </c>
      <c r="L5050" s="15" t="str">
        <f t="shared" si="3"/>
        <v>Invalid</v>
      </c>
      <c r="M5050" s="15" t="str">
        <f t="shared" si="4"/>
        <v/>
      </c>
    </row>
    <row r="5051" ht="12.75" customHeight="1">
      <c r="H5051" s="12">
        <v>1000.0</v>
      </c>
      <c r="K5051" s="14" t="str">
        <f t="shared" si="2"/>
        <v>#DIV/0!</v>
      </c>
      <c r="L5051" s="15" t="str">
        <f t="shared" si="3"/>
        <v>Invalid</v>
      </c>
      <c r="M5051" s="15" t="str">
        <f t="shared" si="4"/>
        <v/>
      </c>
    </row>
    <row r="5052" ht="12.75" customHeight="1">
      <c r="H5052" s="12">
        <v>1000.0</v>
      </c>
      <c r="K5052" s="14" t="str">
        <f t="shared" si="2"/>
        <v>#DIV/0!</v>
      </c>
      <c r="L5052" s="15" t="str">
        <f t="shared" si="3"/>
        <v>Invalid</v>
      </c>
      <c r="M5052" s="15" t="str">
        <f t="shared" si="4"/>
        <v/>
      </c>
    </row>
    <row r="5053" ht="12.75" customHeight="1">
      <c r="H5053" s="12">
        <v>1000.0</v>
      </c>
      <c r="K5053" s="14" t="str">
        <f t="shared" si="2"/>
        <v>#DIV/0!</v>
      </c>
      <c r="L5053" s="15" t="str">
        <f t="shared" si="3"/>
        <v>Invalid</v>
      </c>
      <c r="M5053" s="15" t="str">
        <f t="shared" si="4"/>
        <v/>
      </c>
    </row>
    <row r="5054" ht="12.75" customHeight="1">
      <c r="H5054" s="12">
        <v>1000.0</v>
      </c>
      <c r="K5054" s="14" t="str">
        <f t="shared" si="2"/>
        <v>#DIV/0!</v>
      </c>
      <c r="L5054" s="15" t="str">
        <f t="shared" si="3"/>
        <v>Invalid</v>
      </c>
      <c r="M5054" s="15" t="str">
        <f t="shared" si="4"/>
        <v/>
      </c>
    </row>
    <row r="5055" ht="12.75" customHeight="1">
      <c r="H5055" s="12">
        <v>1000.0</v>
      </c>
      <c r="K5055" s="14" t="str">
        <f t="shared" si="2"/>
        <v>#DIV/0!</v>
      </c>
      <c r="L5055" s="15" t="str">
        <f t="shared" si="3"/>
        <v>Invalid</v>
      </c>
      <c r="M5055" s="15" t="str">
        <f t="shared" si="4"/>
        <v/>
      </c>
    </row>
    <row r="5056" ht="12.75" customHeight="1">
      <c r="H5056" s="12">
        <v>1000.0</v>
      </c>
      <c r="K5056" s="14" t="str">
        <f t="shared" si="2"/>
        <v>#DIV/0!</v>
      </c>
      <c r="L5056" s="15" t="str">
        <f t="shared" si="3"/>
        <v>Invalid</v>
      </c>
      <c r="M5056" s="15" t="str">
        <f t="shared" si="4"/>
        <v/>
      </c>
    </row>
    <row r="5057" ht="12.75" customHeight="1">
      <c r="H5057" s="12">
        <v>1000.0</v>
      </c>
      <c r="K5057" s="14" t="str">
        <f t="shared" si="2"/>
        <v>#DIV/0!</v>
      </c>
      <c r="L5057" s="15" t="str">
        <f t="shared" si="3"/>
        <v>Invalid</v>
      </c>
      <c r="M5057" s="15" t="str">
        <f t="shared" si="4"/>
        <v/>
      </c>
    </row>
    <row r="5058" ht="12.75" customHeight="1">
      <c r="H5058" s="12">
        <v>1000.0</v>
      </c>
      <c r="K5058" s="14" t="str">
        <f t="shared" si="2"/>
        <v>#DIV/0!</v>
      </c>
      <c r="L5058" s="15" t="str">
        <f t="shared" si="3"/>
        <v>Invalid</v>
      </c>
      <c r="M5058" s="15" t="str">
        <f t="shared" si="4"/>
        <v/>
      </c>
    </row>
    <row r="5059" ht="12.75" customHeight="1">
      <c r="H5059" s="12">
        <v>1000.0</v>
      </c>
      <c r="K5059" s="14" t="str">
        <f t="shared" si="2"/>
        <v>#DIV/0!</v>
      </c>
      <c r="L5059" s="15" t="str">
        <f t="shared" si="3"/>
        <v>Invalid</v>
      </c>
      <c r="M5059" s="15" t="str">
        <f t="shared" si="4"/>
        <v/>
      </c>
    </row>
    <row r="5060" ht="12.75" customHeight="1">
      <c r="H5060" s="12">
        <v>1000.0</v>
      </c>
      <c r="K5060" s="14" t="str">
        <f t="shared" si="2"/>
        <v>#DIV/0!</v>
      </c>
      <c r="L5060" s="15" t="str">
        <f t="shared" si="3"/>
        <v>Invalid</v>
      </c>
      <c r="M5060" s="15" t="str">
        <f t="shared" si="4"/>
        <v/>
      </c>
    </row>
    <row r="5061" ht="12.75" customHeight="1">
      <c r="H5061" s="12">
        <v>1000.0</v>
      </c>
      <c r="K5061" s="14" t="str">
        <f t="shared" si="2"/>
        <v>#DIV/0!</v>
      </c>
      <c r="L5061" s="15" t="str">
        <f t="shared" si="3"/>
        <v>Invalid</v>
      </c>
      <c r="M5061" s="15" t="str">
        <f t="shared" si="4"/>
        <v/>
      </c>
    </row>
    <row r="5062" ht="12.75" customHeight="1">
      <c r="H5062" s="12">
        <v>1000.0</v>
      </c>
      <c r="K5062" s="14" t="str">
        <f t="shared" si="2"/>
        <v>#DIV/0!</v>
      </c>
      <c r="L5062" s="15" t="str">
        <f t="shared" si="3"/>
        <v>Invalid</v>
      </c>
      <c r="M5062" s="15" t="str">
        <f t="shared" si="4"/>
        <v/>
      </c>
    </row>
    <row r="5063" ht="12.75" customHeight="1">
      <c r="H5063" s="12">
        <v>1000.0</v>
      </c>
      <c r="K5063" s="14" t="str">
        <f t="shared" si="2"/>
        <v>#DIV/0!</v>
      </c>
      <c r="L5063" s="15" t="str">
        <f t="shared" si="3"/>
        <v>Invalid</v>
      </c>
      <c r="M5063" s="15" t="str">
        <f t="shared" si="4"/>
        <v/>
      </c>
    </row>
    <row r="5064" ht="12.75" customHeight="1">
      <c r="H5064" s="12">
        <v>1000.0</v>
      </c>
      <c r="K5064" s="14" t="str">
        <f t="shared" si="2"/>
        <v>#DIV/0!</v>
      </c>
      <c r="L5064" s="15" t="str">
        <f t="shared" si="3"/>
        <v>Invalid</v>
      </c>
      <c r="M5064" s="15" t="str">
        <f t="shared" si="4"/>
        <v/>
      </c>
    </row>
    <row r="5065" ht="12.75" customHeight="1">
      <c r="H5065" s="12">
        <v>1000.0</v>
      </c>
      <c r="K5065" s="14" t="str">
        <f t="shared" si="2"/>
        <v>#DIV/0!</v>
      </c>
      <c r="L5065" s="15" t="str">
        <f t="shared" si="3"/>
        <v>Invalid</v>
      </c>
      <c r="M5065" s="15" t="str">
        <f t="shared" si="4"/>
        <v/>
      </c>
    </row>
    <row r="5066" ht="12.75" customHeight="1">
      <c r="H5066" s="12">
        <v>1000.0</v>
      </c>
      <c r="K5066" s="14" t="str">
        <f t="shared" si="2"/>
        <v>#DIV/0!</v>
      </c>
      <c r="L5066" s="15" t="str">
        <f t="shared" si="3"/>
        <v>Invalid</v>
      </c>
      <c r="M5066" s="15" t="str">
        <f t="shared" si="4"/>
        <v/>
      </c>
    </row>
    <row r="5067" ht="12.75" customHeight="1">
      <c r="H5067" s="12">
        <v>1000.0</v>
      </c>
      <c r="K5067" s="14" t="str">
        <f t="shared" si="2"/>
        <v>#DIV/0!</v>
      </c>
      <c r="L5067" s="15" t="str">
        <f t="shared" si="3"/>
        <v>Invalid</v>
      </c>
      <c r="M5067" s="15" t="str">
        <f t="shared" si="4"/>
        <v/>
      </c>
    </row>
    <row r="5068" ht="12.75" customHeight="1">
      <c r="H5068" s="12">
        <v>1000.0</v>
      </c>
      <c r="K5068" s="14" t="str">
        <f t="shared" si="2"/>
        <v>#DIV/0!</v>
      </c>
      <c r="L5068" s="15" t="str">
        <f t="shared" si="3"/>
        <v>Invalid</v>
      </c>
      <c r="M5068" s="15" t="str">
        <f t="shared" si="4"/>
        <v/>
      </c>
    </row>
    <row r="5069" ht="12.75" customHeight="1">
      <c r="H5069" s="12">
        <v>1000.0</v>
      </c>
      <c r="K5069" s="14" t="str">
        <f t="shared" si="2"/>
        <v>#DIV/0!</v>
      </c>
      <c r="L5069" s="15" t="str">
        <f t="shared" si="3"/>
        <v>Invalid</v>
      </c>
      <c r="M5069" s="15" t="str">
        <f t="shared" si="4"/>
        <v/>
      </c>
    </row>
    <row r="5070" ht="12.75" customHeight="1">
      <c r="H5070" s="12">
        <v>1000.0</v>
      </c>
      <c r="K5070" s="14" t="str">
        <f t="shared" si="2"/>
        <v>#DIV/0!</v>
      </c>
      <c r="L5070" s="15" t="str">
        <f t="shared" si="3"/>
        <v>Invalid</v>
      </c>
      <c r="M5070" s="15" t="str">
        <f t="shared" si="4"/>
        <v/>
      </c>
    </row>
    <row r="5071" ht="12.75" customHeight="1">
      <c r="H5071" s="12">
        <v>1000.0</v>
      </c>
      <c r="K5071" s="14" t="str">
        <f t="shared" si="2"/>
        <v>#DIV/0!</v>
      </c>
      <c r="L5071" s="15" t="str">
        <f t="shared" si="3"/>
        <v>Invalid</v>
      </c>
      <c r="M5071" s="15" t="str">
        <f t="shared" si="4"/>
        <v/>
      </c>
    </row>
    <row r="5072" ht="12.75" customHeight="1">
      <c r="H5072" s="12">
        <v>1000.0</v>
      </c>
      <c r="K5072" s="14" t="str">
        <f t="shared" si="2"/>
        <v>#DIV/0!</v>
      </c>
      <c r="L5072" s="15" t="str">
        <f t="shared" si="3"/>
        <v>Invalid</v>
      </c>
      <c r="M5072" s="15" t="str">
        <f t="shared" si="4"/>
        <v/>
      </c>
    </row>
    <row r="5073" ht="12.75" customHeight="1">
      <c r="H5073" s="12">
        <v>1000.0</v>
      </c>
      <c r="K5073" s="14" t="str">
        <f t="shared" si="2"/>
        <v>#DIV/0!</v>
      </c>
      <c r="L5073" s="15" t="str">
        <f t="shared" si="3"/>
        <v>Invalid</v>
      </c>
      <c r="M5073" s="15" t="str">
        <f t="shared" si="4"/>
        <v/>
      </c>
    </row>
    <row r="5074" ht="12.75" customHeight="1">
      <c r="H5074" s="12">
        <v>1000.0</v>
      </c>
      <c r="K5074" s="14" t="str">
        <f t="shared" si="2"/>
        <v>#DIV/0!</v>
      </c>
      <c r="L5074" s="15" t="str">
        <f t="shared" si="3"/>
        <v>Invalid</v>
      </c>
      <c r="M5074" s="15" t="str">
        <f t="shared" si="4"/>
        <v/>
      </c>
    </row>
    <row r="5075" ht="12.75" customHeight="1">
      <c r="H5075" s="12">
        <v>1000.0</v>
      </c>
      <c r="K5075" s="14" t="str">
        <f t="shared" si="2"/>
        <v>#DIV/0!</v>
      </c>
      <c r="L5075" s="15" t="str">
        <f t="shared" si="3"/>
        <v>Invalid</v>
      </c>
      <c r="M5075" s="15" t="str">
        <f t="shared" si="4"/>
        <v/>
      </c>
    </row>
    <row r="5076" ht="12.75" customHeight="1">
      <c r="H5076" s="12">
        <v>1000.0</v>
      </c>
      <c r="K5076" s="14" t="str">
        <f t="shared" si="2"/>
        <v>#DIV/0!</v>
      </c>
      <c r="L5076" s="15" t="str">
        <f t="shared" si="3"/>
        <v>Invalid</v>
      </c>
      <c r="M5076" s="15" t="str">
        <f t="shared" si="4"/>
        <v/>
      </c>
    </row>
    <row r="5077" ht="12.75" customHeight="1">
      <c r="H5077" s="12">
        <v>1000.0</v>
      </c>
      <c r="K5077" s="14" t="str">
        <f t="shared" si="2"/>
        <v>#DIV/0!</v>
      </c>
      <c r="L5077" s="15" t="str">
        <f t="shared" si="3"/>
        <v>Invalid</v>
      </c>
      <c r="M5077" s="15" t="str">
        <f t="shared" si="4"/>
        <v/>
      </c>
    </row>
    <row r="5078" ht="12.75" customHeight="1">
      <c r="H5078" s="12">
        <v>1000.0</v>
      </c>
      <c r="K5078" s="14" t="str">
        <f t="shared" si="2"/>
        <v>#DIV/0!</v>
      </c>
      <c r="L5078" s="15" t="str">
        <f t="shared" si="3"/>
        <v>Invalid</v>
      </c>
      <c r="M5078" s="15" t="str">
        <f t="shared" si="4"/>
        <v/>
      </c>
    </row>
    <row r="5079" ht="12.75" customHeight="1">
      <c r="H5079" s="12">
        <v>1000.0</v>
      </c>
      <c r="K5079" s="14" t="str">
        <f t="shared" si="2"/>
        <v>#DIV/0!</v>
      </c>
      <c r="L5079" s="15" t="str">
        <f t="shared" si="3"/>
        <v>Invalid</v>
      </c>
      <c r="M5079" s="15" t="str">
        <f t="shared" si="4"/>
        <v/>
      </c>
    </row>
    <row r="5080" ht="12.75" customHeight="1">
      <c r="H5080" s="12">
        <v>1000.0</v>
      </c>
      <c r="K5080" s="14" t="str">
        <f t="shared" si="2"/>
        <v>#DIV/0!</v>
      </c>
      <c r="L5080" s="15" t="str">
        <f t="shared" si="3"/>
        <v>Invalid</v>
      </c>
      <c r="M5080" s="15" t="str">
        <f t="shared" si="4"/>
        <v/>
      </c>
    </row>
    <row r="5081" ht="12.75" customHeight="1">
      <c r="H5081" s="12">
        <v>1000.0</v>
      </c>
      <c r="K5081" s="14" t="str">
        <f t="shared" si="2"/>
        <v>#DIV/0!</v>
      </c>
      <c r="L5081" s="15" t="str">
        <f t="shared" si="3"/>
        <v>Invalid</v>
      </c>
      <c r="M5081" s="15" t="str">
        <f t="shared" si="4"/>
        <v/>
      </c>
    </row>
    <row r="5082" ht="12.75" customHeight="1">
      <c r="H5082" s="12">
        <v>1000.0</v>
      </c>
      <c r="K5082" s="14" t="str">
        <f t="shared" si="2"/>
        <v>#DIV/0!</v>
      </c>
      <c r="L5082" s="15" t="str">
        <f t="shared" si="3"/>
        <v>Invalid</v>
      </c>
      <c r="M5082" s="15" t="str">
        <f t="shared" si="4"/>
        <v/>
      </c>
    </row>
    <row r="5083" ht="12.75" customHeight="1">
      <c r="H5083" s="12">
        <v>1000.0</v>
      </c>
      <c r="K5083" s="14" t="str">
        <f t="shared" si="2"/>
        <v>#DIV/0!</v>
      </c>
      <c r="L5083" s="15" t="str">
        <f t="shared" si="3"/>
        <v>Invalid</v>
      </c>
      <c r="M5083" s="15" t="str">
        <f t="shared" si="4"/>
        <v/>
      </c>
    </row>
    <row r="5084" ht="12.75" customHeight="1">
      <c r="H5084" s="12">
        <v>1000.0</v>
      </c>
      <c r="K5084" s="14" t="str">
        <f t="shared" si="2"/>
        <v>#DIV/0!</v>
      </c>
      <c r="L5084" s="15" t="str">
        <f t="shared" si="3"/>
        <v>Invalid</v>
      </c>
      <c r="M5084" s="15" t="str">
        <f t="shared" si="4"/>
        <v/>
      </c>
    </row>
    <row r="5085" ht="12.75" customHeight="1">
      <c r="H5085" s="12">
        <v>1000.0</v>
      </c>
      <c r="K5085" s="14" t="str">
        <f t="shared" si="2"/>
        <v>#DIV/0!</v>
      </c>
      <c r="L5085" s="15" t="str">
        <f t="shared" si="3"/>
        <v>Invalid</v>
      </c>
      <c r="M5085" s="15" t="str">
        <f t="shared" si="4"/>
        <v/>
      </c>
    </row>
    <row r="5086" ht="12.75" customHeight="1">
      <c r="H5086" s="12">
        <v>1000.0</v>
      </c>
      <c r="K5086" s="14" t="str">
        <f t="shared" si="2"/>
        <v>#DIV/0!</v>
      </c>
      <c r="L5086" s="15" t="str">
        <f t="shared" si="3"/>
        <v>Invalid</v>
      </c>
      <c r="M5086" s="15" t="str">
        <f t="shared" si="4"/>
        <v/>
      </c>
    </row>
    <row r="5087" ht="12.75" customHeight="1">
      <c r="H5087" s="12">
        <v>1000.0</v>
      </c>
      <c r="K5087" s="14" t="str">
        <f t="shared" si="2"/>
        <v>#DIV/0!</v>
      </c>
      <c r="L5087" s="15" t="str">
        <f t="shared" si="3"/>
        <v>Invalid</v>
      </c>
      <c r="M5087" s="15" t="str">
        <f t="shared" si="4"/>
        <v/>
      </c>
    </row>
    <row r="5088" ht="12.75" customHeight="1">
      <c r="H5088" s="12">
        <v>1000.0</v>
      </c>
      <c r="K5088" s="14" t="str">
        <f t="shared" si="2"/>
        <v>#DIV/0!</v>
      </c>
      <c r="L5088" s="15" t="str">
        <f t="shared" si="3"/>
        <v>Invalid</v>
      </c>
      <c r="M5088" s="15" t="str">
        <f t="shared" si="4"/>
        <v/>
      </c>
    </row>
    <row r="5089" ht="12.75" customHeight="1">
      <c r="H5089" s="12">
        <v>1000.0</v>
      </c>
      <c r="K5089" s="14" t="str">
        <f t="shared" si="2"/>
        <v>#DIV/0!</v>
      </c>
      <c r="L5089" s="15" t="str">
        <f t="shared" si="3"/>
        <v>Invalid</v>
      </c>
      <c r="M5089" s="15" t="str">
        <f t="shared" si="4"/>
        <v/>
      </c>
    </row>
    <row r="5090" ht="12.75" customHeight="1">
      <c r="H5090" s="12">
        <v>1000.0</v>
      </c>
      <c r="K5090" s="14" t="str">
        <f t="shared" si="2"/>
        <v>#DIV/0!</v>
      </c>
      <c r="L5090" s="15" t="str">
        <f t="shared" si="3"/>
        <v>Invalid</v>
      </c>
      <c r="M5090" s="15" t="str">
        <f t="shared" si="4"/>
        <v/>
      </c>
    </row>
    <row r="5091" ht="12.75" customHeight="1">
      <c r="H5091" s="12">
        <v>1000.0</v>
      </c>
      <c r="K5091" s="14" t="str">
        <f t="shared" si="2"/>
        <v>#DIV/0!</v>
      </c>
      <c r="L5091" s="15" t="str">
        <f t="shared" si="3"/>
        <v>Invalid</v>
      </c>
      <c r="M5091" s="15" t="str">
        <f t="shared" si="4"/>
        <v/>
      </c>
    </row>
    <row r="5092" ht="12.75" customHeight="1">
      <c r="H5092" s="12">
        <v>1000.0</v>
      </c>
      <c r="K5092" s="14" t="str">
        <f t="shared" si="2"/>
        <v>#DIV/0!</v>
      </c>
      <c r="L5092" s="15" t="str">
        <f t="shared" si="3"/>
        <v>Invalid</v>
      </c>
      <c r="M5092" s="15" t="str">
        <f t="shared" si="4"/>
        <v/>
      </c>
    </row>
    <row r="5093" ht="12.75" customHeight="1">
      <c r="H5093" s="12">
        <v>1000.0</v>
      </c>
      <c r="K5093" s="14" t="str">
        <f t="shared" si="2"/>
        <v>#DIV/0!</v>
      </c>
      <c r="L5093" s="15" t="str">
        <f t="shared" si="3"/>
        <v>Invalid</v>
      </c>
      <c r="M5093" s="15" t="str">
        <f t="shared" si="4"/>
        <v/>
      </c>
    </row>
    <row r="5094" ht="12.75" customHeight="1">
      <c r="H5094" s="12">
        <v>1000.0</v>
      </c>
      <c r="K5094" s="14" t="str">
        <f t="shared" si="2"/>
        <v>#DIV/0!</v>
      </c>
      <c r="L5094" s="15" t="str">
        <f t="shared" si="3"/>
        <v>Invalid</v>
      </c>
      <c r="M5094" s="15" t="str">
        <f t="shared" si="4"/>
        <v/>
      </c>
    </row>
    <row r="5095" ht="12.75" customHeight="1">
      <c r="H5095" s="12">
        <v>1000.0</v>
      </c>
      <c r="K5095" s="14" t="str">
        <f t="shared" si="2"/>
        <v>#DIV/0!</v>
      </c>
      <c r="L5095" s="15" t="str">
        <f t="shared" si="3"/>
        <v>Invalid</v>
      </c>
      <c r="M5095" s="15" t="str">
        <f t="shared" si="4"/>
        <v/>
      </c>
    </row>
    <row r="5096" ht="12.75" customHeight="1">
      <c r="H5096" s="12">
        <v>1000.0</v>
      </c>
      <c r="K5096" s="14" t="str">
        <f t="shared" si="2"/>
        <v>#DIV/0!</v>
      </c>
      <c r="L5096" s="15" t="str">
        <f t="shared" si="3"/>
        <v>Invalid</v>
      </c>
      <c r="M5096" s="15" t="str">
        <f t="shared" si="4"/>
        <v/>
      </c>
    </row>
    <row r="5097" ht="12.75" customHeight="1">
      <c r="H5097" s="12">
        <v>1000.0</v>
      </c>
      <c r="K5097" s="14" t="str">
        <f t="shared" si="2"/>
        <v>#DIV/0!</v>
      </c>
      <c r="L5097" s="15" t="str">
        <f t="shared" si="3"/>
        <v>Invalid</v>
      </c>
      <c r="M5097" s="15" t="str">
        <f t="shared" si="4"/>
        <v/>
      </c>
    </row>
    <row r="5098" ht="12.75" customHeight="1">
      <c r="H5098" s="12">
        <v>1000.0</v>
      </c>
      <c r="K5098" s="14" t="str">
        <f t="shared" si="2"/>
        <v>#DIV/0!</v>
      </c>
      <c r="L5098" s="15" t="str">
        <f t="shared" si="3"/>
        <v>Invalid</v>
      </c>
      <c r="M5098" s="15" t="str">
        <f t="shared" si="4"/>
        <v/>
      </c>
    </row>
    <row r="5099" ht="12.75" customHeight="1">
      <c r="H5099" s="12">
        <v>1000.0</v>
      </c>
      <c r="K5099" s="14" t="str">
        <f t="shared" si="2"/>
        <v>#DIV/0!</v>
      </c>
      <c r="L5099" s="15" t="str">
        <f t="shared" si="3"/>
        <v>Invalid</v>
      </c>
      <c r="M5099" s="15" t="str">
        <f t="shared" si="4"/>
        <v/>
      </c>
    </row>
    <row r="5100" ht="12.75" customHeight="1">
      <c r="H5100" s="12">
        <v>1000.0</v>
      </c>
      <c r="K5100" s="14" t="str">
        <f t="shared" si="2"/>
        <v>#DIV/0!</v>
      </c>
      <c r="L5100" s="15" t="str">
        <f t="shared" si="3"/>
        <v>Invalid</v>
      </c>
      <c r="M5100" s="15" t="str">
        <f t="shared" si="4"/>
        <v/>
      </c>
    </row>
    <row r="5101" ht="12.75" customHeight="1">
      <c r="H5101" s="12">
        <v>1000.0</v>
      </c>
      <c r="K5101" s="14" t="str">
        <f t="shared" si="2"/>
        <v>#DIV/0!</v>
      </c>
      <c r="L5101" s="15" t="str">
        <f t="shared" si="3"/>
        <v>Invalid</v>
      </c>
      <c r="M5101" s="15" t="str">
        <f t="shared" si="4"/>
        <v/>
      </c>
    </row>
    <row r="5102" ht="12.75" customHeight="1">
      <c r="H5102" s="12">
        <v>1000.0</v>
      </c>
      <c r="K5102" s="14" t="str">
        <f t="shared" si="2"/>
        <v>#DIV/0!</v>
      </c>
      <c r="L5102" s="15" t="str">
        <f t="shared" si="3"/>
        <v>Invalid</v>
      </c>
      <c r="M5102" s="15" t="str">
        <f t="shared" si="4"/>
        <v/>
      </c>
    </row>
    <row r="5103" ht="12.75" customHeight="1">
      <c r="H5103" s="12">
        <v>1000.0</v>
      </c>
      <c r="K5103" s="14" t="str">
        <f t="shared" si="2"/>
        <v>#DIV/0!</v>
      </c>
      <c r="L5103" s="15" t="str">
        <f t="shared" si="3"/>
        <v>Invalid</v>
      </c>
      <c r="M5103" s="15" t="str">
        <f t="shared" si="4"/>
        <v/>
      </c>
    </row>
    <row r="5104" ht="12.75" customHeight="1">
      <c r="H5104" s="12">
        <v>1000.0</v>
      </c>
      <c r="K5104" s="14" t="str">
        <f t="shared" si="2"/>
        <v>#DIV/0!</v>
      </c>
      <c r="L5104" s="15" t="str">
        <f t="shared" si="3"/>
        <v>Invalid</v>
      </c>
      <c r="M5104" s="15" t="str">
        <f t="shared" si="4"/>
        <v/>
      </c>
    </row>
    <row r="5105" ht="12.75" customHeight="1">
      <c r="H5105" s="12">
        <v>1000.0</v>
      </c>
      <c r="K5105" s="14" t="str">
        <f t="shared" si="2"/>
        <v>#DIV/0!</v>
      </c>
      <c r="L5105" s="15" t="str">
        <f t="shared" si="3"/>
        <v>Invalid</v>
      </c>
      <c r="M5105" s="15" t="str">
        <f t="shared" si="4"/>
        <v/>
      </c>
    </row>
    <row r="5106" ht="12.75" customHeight="1">
      <c r="H5106" s="12">
        <v>1000.0</v>
      </c>
      <c r="K5106" s="14" t="str">
        <f t="shared" si="2"/>
        <v>#DIV/0!</v>
      </c>
      <c r="L5106" s="15" t="str">
        <f t="shared" si="3"/>
        <v>Invalid</v>
      </c>
      <c r="M5106" s="15" t="str">
        <f t="shared" si="4"/>
        <v/>
      </c>
    </row>
    <row r="5107" ht="12.75" customHeight="1">
      <c r="H5107" s="12">
        <v>1000.0</v>
      </c>
      <c r="K5107" s="14" t="str">
        <f t="shared" si="2"/>
        <v>#DIV/0!</v>
      </c>
      <c r="L5107" s="15" t="str">
        <f t="shared" si="3"/>
        <v>Invalid</v>
      </c>
      <c r="M5107" s="15" t="str">
        <f t="shared" si="4"/>
        <v/>
      </c>
    </row>
    <row r="5108" ht="12.75" customHeight="1">
      <c r="H5108" s="12">
        <v>1000.0</v>
      </c>
      <c r="K5108" s="14" t="str">
        <f t="shared" si="2"/>
        <v>#DIV/0!</v>
      </c>
      <c r="L5108" s="15" t="str">
        <f t="shared" si="3"/>
        <v>Invalid</v>
      </c>
      <c r="M5108" s="15" t="str">
        <f t="shared" si="4"/>
        <v/>
      </c>
    </row>
    <row r="5109" ht="12.75" customHeight="1">
      <c r="H5109" s="12">
        <v>1000.0</v>
      </c>
      <c r="K5109" s="14" t="str">
        <f t="shared" si="2"/>
        <v>#DIV/0!</v>
      </c>
      <c r="L5109" s="15" t="str">
        <f t="shared" si="3"/>
        <v>Invalid</v>
      </c>
      <c r="M5109" s="15" t="str">
        <f t="shared" si="4"/>
        <v/>
      </c>
    </row>
    <row r="5110" ht="12.75" customHeight="1">
      <c r="H5110" s="12">
        <v>1000.0</v>
      </c>
      <c r="K5110" s="14" t="str">
        <f t="shared" si="2"/>
        <v>#DIV/0!</v>
      </c>
      <c r="L5110" s="15" t="str">
        <f t="shared" si="3"/>
        <v>Invalid</v>
      </c>
      <c r="M5110" s="15" t="str">
        <f t="shared" si="4"/>
        <v/>
      </c>
    </row>
    <row r="5111" ht="12.75" customHeight="1">
      <c r="H5111" s="12">
        <v>1000.0</v>
      </c>
      <c r="K5111" s="14" t="str">
        <f t="shared" si="2"/>
        <v>#DIV/0!</v>
      </c>
      <c r="L5111" s="15" t="str">
        <f t="shared" si="3"/>
        <v>Invalid</v>
      </c>
      <c r="M5111" s="15" t="str">
        <f t="shared" si="4"/>
        <v/>
      </c>
    </row>
    <row r="5112" ht="12.75" customHeight="1">
      <c r="H5112" s="12">
        <v>1000.0</v>
      </c>
      <c r="K5112" s="14" t="str">
        <f t="shared" si="2"/>
        <v>#DIV/0!</v>
      </c>
      <c r="L5112" s="15" t="str">
        <f t="shared" si="3"/>
        <v>Invalid</v>
      </c>
      <c r="M5112" s="15" t="str">
        <f t="shared" si="4"/>
        <v/>
      </c>
    </row>
    <row r="5113" ht="12.75" customHeight="1">
      <c r="H5113" s="12">
        <v>1000.0</v>
      </c>
      <c r="K5113" s="14" t="str">
        <f t="shared" si="2"/>
        <v>#DIV/0!</v>
      </c>
      <c r="L5113" s="15" t="str">
        <f t="shared" si="3"/>
        <v>Invalid</v>
      </c>
      <c r="M5113" s="15" t="str">
        <f t="shared" si="4"/>
        <v/>
      </c>
    </row>
    <row r="5114" ht="12.75" customHeight="1">
      <c r="H5114" s="12">
        <v>1000.0</v>
      </c>
      <c r="K5114" s="14" t="str">
        <f t="shared" si="2"/>
        <v>#DIV/0!</v>
      </c>
      <c r="L5114" s="15" t="str">
        <f t="shared" si="3"/>
        <v>Invalid</v>
      </c>
      <c r="M5114" s="15" t="str">
        <f t="shared" si="4"/>
        <v/>
      </c>
    </row>
    <row r="5115" ht="12.75" customHeight="1">
      <c r="H5115" s="12">
        <v>1000.0</v>
      </c>
      <c r="K5115" s="14" t="str">
        <f t="shared" si="2"/>
        <v>#DIV/0!</v>
      </c>
      <c r="L5115" s="15" t="str">
        <f t="shared" si="3"/>
        <v>Invalid</v>
      </c>
      <c r="M5115" s="15" t="str">
        <f t="shared" si="4"/>
        <v/>
      </c>
    </row>
    <row r="5116" ht="12.75" customHeight="1">
      <c r="H5116" s="12">
        <v>1000.0</v>
      </c>
      <c r="K5116" s="14" t="str">
        <f t="shared" si="2"/>
        <v>#DIV/0!</v>
      </c>
      <c r="L5116" s="15" t="str">
        <f t="shared" si="3"/>
        <v>Invalid</v>
      </c>
      <c r="M5116" s="15" t="str">
        <f t="shared" si="4"/>
        <v/>
      </c>
    </row>
    <row r="5117" ht="12.75" customHeight="1">
      <c r="H5117" s="12">
        <v>1000.0</v>
      </c>
      <c r="K5117" s="14" t="str">
        <f t="shared" si="2"/>
        <v>#DIV/0!</v>
      </c>
      <c r="L5117" s="15" t="str">
        <f t="shared" si="3"/>
        <v>Invalid</v>
      </c>
      <c r="M5117" s="15" t="str">
        <f t="shared" si="4"/>
        <v/>
      </c>
    </row>
    <row r="5118" ht="12.75" customHeight="1">
      <c r="H5118" s="12">
        <v>1000.0</v>
      </c>
      <c r="K5118" s="14" t="str">
        <f t="shared" si="2"/>
        <v>#DIV/0!</v>
      </c>
      <c r="L5118" s="15" t="str">
        <f t="shared" si="3"/>
        <v>Invalid</v>
      </c>
      <c r="M5118" s="15" t="str">
        <f t="shared" si="4"/>
        <v/>
      </c>
    </row>
    <row r="5119" ht="12.75" customHeight="1">
      <c r="H5119" s="12">
        <v>1000.0</v>
      </c>
      <c r="K5119" s="14" t="str">
        <f t="shared" si="2"/>
        <v>#DIV/0!</v>
      </c>
      <c r="L5119" s="15" t="str">
        <f t="shared" si="3"/>
        <v>Invalid</v>
      </c>
      <c r="M5119" s="15" t="str">
        <f t="shared" si="4"/>
        <v/>
      </c>
    </row>
    <row r="5120" ht="12.75" customHeight="1">
      <c r="H5120" s="12">
        <v>1000.0</v>
      </c>
      <c r="K5120" s="14" t="str">
        <f t="shared" si="2"/>
        <v>#DIV/0!</v>
      </c>
      <c r="L5120" s="15" t="str">
        <f t="shared" si="3"/>
        <v>Invalid</v>
      </c>
      <c r="M5120" s="15" t="str">
        <f t="shared" si="4"/>
        <v/>
      </c>
    </row>
    <row r="5121" ht="12.75" customHeight="1">
      <c r="H5121" s="12">
        <v>1000.0</v>
      </c>
      <c r="K5121" s="14" t="str">
        <f t="shared" si="2"/>
        <v>#DIV/0!</v>
      </c>
      <c r="L5121" s="15" t="str">
        <f t="shared" si="3"/>
        <v>Invalid</v>
      </c>
      <c r="M5121" s="15" t="str">
        <f t="shared" si="4"/>
        <v/>
      </c>
    </row>
    <row r="5122" ht="12.75" customHeight="1">
      <c r="H5122" s="12">
        <v>1000.0</v>
      </c>
      <c r="K5122" s="14" t="str">
        <f t="shared" si="2"/>
        <v>#DIV/0!</v>
      </c>
      <c r="L5122" s="15" t="str">
        <f t="shared" si="3"/>
        <v>Invalid</v>
      </c>
      <c r="M5122" s="15" t="str">
        <f t="shared" si="4"/>
        <v/>
      </c>
    </row>
    <row r="5123" ht="12.75" customHeight="1">
      <c r="H5123" s="12">
        <v>1000.0</v>
      </c>
      <c r="K5123" s="14" t="str">
        <f t="shared" si="2"/>
        <v>#DIV/0!</v>
      </c>
      <c r="L5123" s="15" t="str">
        <f t="shared" si="3"/>
        <v>Invalid</v>
      </c>
      <c r="M5123" s="15" t="str">
        <f t="shared" si="4"/>
        <v/>
      </c>
    </row>
    <row r="5124" ht="12.75" customHeight="1">
      <c r="H5124" s="12">
        <v>1000.0</v>
      </c>
      <c r="K5124" s="14" t="str">
        <f t="shared" si="2"/>
        <v>#DIV/0!</v>
      </c>
      <c r="L5124" s="15" t="str">
        <f t="shared" si="3"/>
        <v>Invalid</v>
      </c>
      <c r="M5124" s="15" t="str">
        <f t="shared" si="4"/>
        <v/>
      </c>
    </row>
    <row r="5125" ht="12.75" customHeight="1">
      <c r="H5125" s="12">
        <v>1000.0</v>
      </c>
      <c r="K5125" s="14" t="str">
        <f t="shared" si="2"/>
        <v>#DIV/0!</v>
      </c>
      <c r="L5125" s="15" t="str">
        <f t="shared" si="3"/>
        <v>Invalid</v>
      </c>
      <c r="M5125" s="15" t="str">
        <f t="shared" si="4"/>
        <v/>
      </c>
    </row>
    <row r="5126" ht="12.75" customHeight="1">
      <c r="H5126" s="12">
        <v>1000.0</v>
      </c>
      <c r="K5126" s="14" t="str">
        <f t="shared" si="2"/>
        <v>#DIV/0!</v>
      </c>
      <c r="L5126" s="15" t="str">
        <f t="shared" si="3"/>
        <v>Invalid</v>
      </c>
      <c r="M5126" s="15" t="str">
        <f t="shared" si="4"/>
        <v/>
      </c>
    </row>
    <row r="5127" ht="12.75" customHeight="1">
      <c r="H5127" s="12">
        <v>1000.0</v>
      </c>
      <c r="K5127" s="14" t="str">
        <f t="shared" si="2"/>
        <v>#DIV/0!</v>
      </c>
      <c r="L5127" s="15" t="str">
        <f t="shared" si="3"/>
        <v>Invalid</v>
      </c>
      <c r="M5127" s="15" t="str">
        <f t="shared" si="4"/>
        <v/>
      </c>
    </row>
    <row r="5128" ht="12.75" customHeight="1">
      <c r="H5128" s="12">
        <v>1000.0</v>
      </c>
      <c r="K5128" s="14" t="str">
        <f t="shared" si="2"/>
        <v>#DIV/0!</v>
      </c>
      <c r="L5128" s="15" t="str">
        <f t="shared" si="3"/>
        <v>Invalid</v>
      </c>
      <c r="M5128" s="15" t="str">
        <f t="shared" si="4"/>
        <v/>
      </c>
    </row>
    <row r="5129" ht="12.75" customHeight="1">
      <c r="H5129" s="12">
        <v>1000.0</v>
      </c>
      <c r="K5129" s="14" t="str">
        <f t="shared" si="2"/>
        <v>#DIV/0!</v>
      </c>
      <c r="L5129" s="15" t="str">
        <f t="shared" si="3"/>
        <v>Invalid</v>
      </c>
      <c r="M5129" s="15" t="str">
        <f t="shared" si="4"/>
        <v/>
      </c>
    </row>
    <row r="5130" ht="12.75" customHeight="1">
      <c r="H5130" s="12">
        <v>1000.0</v>
      </c>
      <c r="K5130" s="14" t="str">
        <f t="shared" si="2"/>
        <v>#DIV/0!</v>
      </c>
      <c r="L5130" s="15" t="str">
        <f t="shared" si="3"/>
        <v>Invalid</v>
      </c>
      <c r="M5130" s="15" t="str">
        <f t="shared" si="4"/>
        <v/>
      </c>
    </row>
    <row r="5131" ht="12.75" customHeight="1">
      <c r="H5131" s="12">
        <v>1000.0</v>
      </c>
      <c r="K5131" s="14" t="str">
        <f t="shared" si="2"/>
        <v>#DIV/0!</v>
      </c>
      <c r="L5131" s="15" t="str">
        <f t="shared" si="3"/>
        <v>Invalid</v>
      </c>
      <c r="M5131" s="15" t="str">
        <f t="shared" si="4"/>
        <v/>
      </c>
    </row>
    <row r="5132" ht="12.75" customHeight="1">
      <c r="H5132" s="12">
        <v>1000.0</v>
      </c>
      <c r="K5132" s="14" t="str">
        <f t="shared" si="2"/>
        <v>#DIV/0!</v>
      </c>
      <c r="L5132" s="15" t="str">
        <f t="shared" si="3"/>
        <v>Invalid</v>
      </c>
      <c r="M5132" s="15" t="str">
        <f t="shared" si="4"/>
        <v/>
      </c>
    </row>
    <row r="5133" ht="12.75" customHeight="1">
      <c r="H5133" s="12">
        <v>1000.0</v>
      </c>
      <c r="K5133" s="14" t="str">
        <f t="shared" si="2"/>
        <v>#DIV/0!</v>
      </c>
      <c r="L5133" s="15" t="str">
        <f t="shared" si="3"/>
        <v>Invalid</v>
      </c>
      <c r="M5133" s="15" t="str">
        <f t="shared" si="4"/>
        <v/>
      </c>
    </row>
    <row r="5134" ht="12.75" customHeight="1">
      <c r="H5134" s="12">
        <v>1000.0</v>
      </c>
      <c r="K5134" s="14" t="str">
        <f t="shared" si="2"/>
        <v>#DIV/0!</v>
      </c>
      <c r="L5134" s="15" t="str">
        <f t="shared" si="3"/>
        <v>Invalid</v>
      </c>
      <c r="M5134" s="15" t="str">
        <f t="shared" si="4"/>
        <v/>
      </c>
    </row>
    <row r="5135" ht="12.75" customHeight="1">
      <c r="H5135" s="12">
        <v>1000.0</v>
      </c>
      <c r="K5135" s="14" t="str">
        <f t="shared" si="2"/>
        <v>#DIV/0!</v>
      </c>
      <c r="L5135" s="15" t="str">
        <f t="shared" si="3"/>
        <v>Invalid</v>
      </c>
      <c r="M5135" s="15" t="str">
        <f t="shared" si="4"/>
        <v/>
      </c>
    </row>
    <row r="5136" ht="12.75" customHeight="1">
      <c r="H5136" s="12">
        <v>1000.0</v>
      </c>
      <c r="K5136" s="14" t="str">
        <f t="shared" si="2"/>
        <v>#DIV/0!</v>
      </c>
      <c r="L5136" s="15" t="str">
        <f t="shared" si="3"/>
        <v>Invalid</v>
      </c>
      <c r="M5136" s="15" t="str">
        <f t="shared" si="4"/>
        <v/>
      </c>
    </row>
    <row r="5137" ht="12.75" customHeight="1">
      <c r="H5137" s="12">
        <v>1000.0</v>
      </c>
      <c r="K5137" s="14" t="str">
        <f t="shared" si="2"/>
        <v>#DIV/0!</v>
      </c>
      <c r="L5137" s="15" t="str">
        <f t="shared" si="3"/>
        <v>Invalid</v>
      </c>
      <c r="M5137" s="15" t="str">
        <f t="shared" si="4"/>
        <v/>
      </c>
    </row>
    <row r="5138" ht="12.75" customHeight="1">
      <c r="H5138" s="12">
        <v>1000.0</v>
      </c>
      <c r="K5138" s="14" t="str">
        <f t="shared" si="2"/>
        <v>#DIV/0!</v>
      </c>
      <c r="L5138" s="15" t="str">
        <f t="shared" si="3"/>
        <v>Invalid</v>
      </c>
      <c r="M5138" s="15" t="str">
        <f t="shared" si="4"/>
        <v/>
      </c>
    </row>
    <row r="5139" ht="12.75" customHeight="1">
      <c r="H5139" s="12">
        <v>1000.0</v>
      </c>
      <c r="K5139" s="14" t="str">
        <f t="shared" si="2"/>
        <v>#DIV/0!</v>
      </c>
      <c r="L5139" s="15" t="str">
        <f t="shared" si="3"/>
        <v>Invalid</v>
      </c>
      <c r="M5139" s="15" t="str">
        <f t="shared" si="4"/>
        <v/>
      </c>
    </row>
    <row r="5140" ht="12.75" customHeight="1">
      <c r="H5140" s="12">
        <v>1000.0</v>
      </c>
      <c r="K5140" s="14" t="str">
        <f t="shared" si="2"/>
        <v>#DIV/0!</v>
      </c>
      <c r="L5140" s="15" t="str">
        <f t="shared" si="3"/>
        <v>Invalid</v>
      </c>
      <c r="M5140" s="15" t="str">
        <f t="shared" si="4"/>
        <v/>
      </c>
    </row>
    <row r="5141" ht="12.75" customHeight="1">
      <c r="H5141" s="12">
        <v>1000.0</v>
      </c>
      <c r="K5141" s="14" t="str">
        <f t="shared" si="2"/>
        <v>#DIV/0!</v>
      </c>
      <c r="L5141" s="15" t="str">
        <f t="shared" si="3"/>
        <v>Invalid</v>
      </c>
      <c r="M5141" s="15" t="str">
        <f t="shared" si="4"/>
        <v/>
      </c>
    </row>
    <row r="5142" ht="12.75" customHeight="1">
      <c r="H5142" s="12">
        <v>1000.0</v>
      </c>
      <c r="K5142" s="14" t="str">
        <f t="shared" si="2"/>
        <v>#DIV/0!</v>
      </c>
      <c r="L5142" s="15" t="str">
        <f t="shared" si="3"/>
        <v>Invalid</v>
      </c>
      <c r="M5142" s="15" t="str">
        <f t="shared" si="4"/>
        <v/>
      </c>
    </row>
    <row r="5143" ht="12.75" customHeight="1">
      <c r="H5143" s="12">
        <v>1000.0</v>
      </c>
      <c r="K5143" s="14" t="str">
        <f t="shared" si="2"/>
        <v>#DIV/0!</v>
      </c>
      <c r="L5143" s="15" t="str">
        <f t="shared" si="3"/>
        <v>Invalid</v>
      </c>
      <c r="M5143" s="15" t="str">
        <f t="shared" si="4"/>
        <v/>
      </c>
    </row>
    <row r="5144" ht="12.75" customHeight="1">
      <c r="H5144" s="12">
        <v>1000.0</v>
      </c>
      <c r="K5144" s="14" t="str">
        <f t="shared" si="2"/>
        <v>#DIV/0!</v>
      </c>
      <c r="L5144" s="15" t="str">
        <f t="shared" si="3"/>
        <v>Invalid</v>
      </c>
      <c r="M5144" s="15" t="str">
        <f t="shared" si="4"/>
        <v/>
      </c>
    </row>
    <row r="5145" ht="12.75" customHeight="1">
      <c r="H5145" s="12">
        <v>1000.0</v>
      </c>
      <c r="K5145" s="14" t="str">
        <f t="shared" si="2"/>
        <v>#DIV/0!</v>
      </c>
      <c r="L5145" s="15" t="str">
        <f t="shared" si="3"/>
        <v>Invalid</v>
      </c>
      <c r="M5145" s="15" t="str">
        <f t="shared" si="4"/>
        <v/>
      </c>
    </row>
    <row r="5146" ht="12.75" customHeight="1">
      <c r="H5146" s="12">
        <v>1000.0</v>
      </c>
      <c r="K5146" s="14" t="str">
        <f t="shared" si="2"/>
        <v>#DIV/0!</v>
      </c>
      <c r="L5146" s="15" t="str">
        <f t="shared" si="3"/>
        <v>Invalid</v>
      </c>
      <c r="M5146" s="15" t="str">
        <f t="shared" si="4"/>
        <v/>
      </c>
    </row>
    <row r="5147" ht="12.75" customHeight="1">
      <c r="H5147" s="12">
        <v>1000.0</v>
      </c>
      <c r="K5147" s="14" t="str">
        <f t="shared" si="2"/>
        <v>#DIV/0!</v>
      </c>
      <c r="L5147" s="15" t="str">
        <f t="shared" si="3"/>
        <v>Invalid</v>
      </c>
      <c r="M5147" s="15" t="str">
        <f t="shared" si="4"/>
        <v/>
      </c>
    </row>
    <row r="5148" ht="12.75" customHeight="1">
      <c r="H5148" s="12">
        <v>1000.0</v>
      </c>
      <c r="K5148" s="14" t="str">
        <f t="shared" si="2"/>
        <v>#DIV/0!</v>
      </c>
      <c r="L5148" s="15" t="str">
        <f t="shared" si="3"/>
        <v>Invalid</v>
      </c>
      <c r="M5148" s="15" t="str">
        <f t="shared" si="4"/>
        <v/>
      </c>
    </row>
    <row r="5149" ht="12.75" customHeight="1">
      <c r="H5149" s="12">
        <v>1000.0</v>
      </c>
      <c r="K5149" s="14" t="str">
        <f t="shared" si="2"/>
        <v>#DIV/0!</v>
      </c>
      <c r="L5149" s="15" t="str">
        <f t="shared" si="3"/>
        <v>Invalid</v>
      </c>
      <c r="M5149" s="15" t="str">
        <f t="shared" si="4"/>
        <v/>
      </c>
    </row>
    <row r="5150" ht="12.75" customHeight="1">
      <c r="H5150" s="12">
        <v>1000.0</v>
      </c>
      <c r="K5150" s="14" t="str">
        <f t="shared" si="2"/>
        <v>#DIV/0!</v>
      </c>
      <c r="L5150" s="15" t="str">
        <f t="shared" si="3"/>
        <v>Invalid</v>
      </c>
      <c r="M5150" s="15" t="str">
        <f t="shared" si="4"/>
        <v/>
      </c>
    </row>
    <row r="5151" ht="12.75" customHeight="1">
      <c r="H5151" s="12">
        <v>1000.0</v>
      </c>
      <c r="K5151" s="14" t="str">
        <f t="shared" si="2"/>
        <v>#DIV/0!</v>
      </c>
      <c r="L5151" s="15" t="str">
        <f t="shared" si="3"/>
        <v>Invalid</v>
      </c>
      <c r="M5151" s="15" t="str">
        <f t="shared" si="4"/>
        <v/>
      </c>
    </row>
    <row r="5152" ht="12.75" customHeight="1">
      <c r="H5152" s="12">
        <v>1000.0</v>
      </c>
      <c r="K5152" s="14" t="str">
        <f t="shared" si="2"/>
        <v>#DIV/0!</v>
      </c>
      <c r="L5152" s="15" t="str">
        <f t="shared" si="3"/>
        <v>Invalid</v>
      </c>
      <c r="M5152" s="15" t="str">
        <f t="shared" si="4"/>
        <v/>
      </c>
    </row>
    <row r="5153" ht="12.75" customHeight="1">
      <c r="H5153" s="12">
        <v>1000.0</v>
      </c>
      <c r="K5153" s="14" t="str">
        <f t="shared" si="2"/>
        <v>#DIV/0!</v>
      </c>
      <c r="L5153" s="15" t="str">
        <f t="shared" si="3"/>
        <v>Invalid</v>
      </c>
      <c r="M5153" s="15" t="str">
        <f t="shared" si="4"/>
        <v/>
      </c>
    </row>
    <row r="5154" ht="12.75" customHeight="1">
      <c r="H5154" s="12">
        <v>1000.0</v>
      </c>
      <c r="K5154" s="14" t="str">
        <f t="shared" si="2"/>
        <v>#DIV/0!</v>
      </c>
      <c r="L5154" s="15" t="str">
        <f t="shared" si="3"/>
        <v>Invalid</v>
      </c>
      <c r="M5154" s="15" t="str">
        <f t="shared" si="4"/>
        <v/>
      </c>
    </row>
    <row r="5155" ht="12.75" customHeight="1">
      <c r="H5155" s="12">
        <v>1000.0</v>
      </c>
      <c r="K5155" s="14" t="str">
        <f t="shared" si="2"/>
        <v>#DIV/0!</v>
      </c>
      <c r="L5155" s="15" t="str">
        <f t="shared" si="3"/>
        <v>Invalid</v>
      </c>
      <c r="M5155" s="15" t="str">
        <f t="shared" si="4"/>
        <v/>
      </c>
    </row>
    <row r="5156" ht="12.75" customHeight="1">
      <c r="H5156" s="12">
        <v>1000.0</v>
      </c>
      <c r="K5156" s="14" t="str">
        <f t="shared" si="2"/>
        <v>#DIV/0!</v>
      </c>
      <c r="L5156" s="15" t="str">
        <f t="shared" si="3"/>
        <v>Invalid</v>
      </c>
      <c r="M5156" s="15" t="str">
        <f t="shared" si="4"/>
        <v/>
      </c>
    </row>
    <row r="5157" ht="12.75" customHeight="1">
      <c r="H5157" s="12">
        <v>1000.0</v>
      </c>
      <c r="K5157" s="14" t="str">
        <f t="shared" si="2"/>
        <v>#DIV/0!</v>
      </c>
      <c r="L5157" s="15" t="str">
        <f t="shared" si="3"/>
        <v>Invalid</v>
      </c>
      <c r="M5157" s="15" t="str">
        <f t="shared" si="4"/>
        <v/>
      </c>
    </row>
    <row r="5158" ht="12.75" customHeight="1">
      <c r="H5158" s="12">
        <v>1000.0</v>
      </c>
      <c r="K5158" s="14" t="str">
        <f t="shared" si="2"/>
        <v>#DIV/0!</v>
      </c>
      <c r="L5158" s="15" t="str">
        <f t="shared" si="3"/>
        <v>Invalid</v>
      </c>
      <c r="M5158" s="15" t="str">
        <f t="shared" si="4"/>
        <v/>
      </c>
    </row>
    <row r="5159" ht="12.75" customHeight="1">
      <c r="H5159" s="12">
        <v>1000.0</v>
      </c>
      <c r="K5159" s="14" t="str">
        <f t="shared" si="2"/>
        <v>#DIV/0!</v>
      </c>
      <c r="L5159" s="15" t="str">
        <f t="shared" si="3"/>
        <v>Invalid</v>
      </c>
      <c r="M5159" s="15" t="str">
        <f t="shared" si="4"/>
        <v/>
      </c>
    </row>
    <row r="5160" ht="12.75" customHeight="1">
      <c r="H5160" s="12">
        <v>1000.0</v>
      </c>
      <c r="K5160" s="14" t="str">
        <f t="shared" si="2"/>
        <v>#DIV/0!</v>
      </c>
      <c r="L5160" s="15" t="str">
        <f t="shared" si="3"/>
        <v>Invalid</v>
      </c>
      <c r="M5160" s="15" t="str">
        <f t="shared" si="4"/>
        <v/>
      </c>
    </row>
    <row r="5161" ht="12.75" customHeight="1">
      <c r="H5161" s="12">
        <v>1000.0</v>
      </c>
      <c r="K5161" s="14" t="str">
        <f t="shared" si="2"/>
        <v>#DIV/0!</v>
      </c>
      <c r="L5161" s="15" t="str">
        <f t="shared" si="3"/>
        <v>Invalid</v>
      </c>
      <c r="M5161" s="15" t="str">
        <f t="shared" si="4"/>
        <v/>
      </c>
    </row>
    <row r="5162" ht="12.75" customHeight="1">
      <c r="H5162" s="12">
        <v>1000.0</v>
      </c>
      <c r="K5162" s="14" t="str">
        <f t="shared" si="2"/>
        <v>#DIV/0!</v>
      </c>
      <c r="L5162" s="15" t="str">
        <f t="shared" si="3"/>
        <v>Invalid</v>
      </c>
      <c r="M5162" s="15" t="str">
        <f t="shared" si="4"/>
        <v/>
      </c>
    </row>
    <row r="5163" ht="12.75" customHeight="1">
      <c r="H5163" s="12">
        <v>1000.0</v>
      </c>
      <c r="K5163" s="14" t="str">
        <f t="shared" si="2"/>
        <v>#DIV/0!</v>
      </c>
      <c r="L5163" s="15" t="str">
        <f t="shared" si="3"/>
        <v>Invalid</v>
      </c>
      <c r="M5163" s="15" t="str">
        <f t="shared" si="4"/>
        <v/>
      </c>
    </row>
    <row r="5164" ht="12.75" customHeight="1">
      <c r="H5164" s="12">
        <v>1000.0</v>
      </c>
      <c r="K5164" s="14" t="str">
        <f t="shared" si="2"/>
        <v>#DIV/0!</v>
      </c>
      <c r="L5164" s="15" t="str">
        <f t="shared" si="3"/>
        <v>Invalid</v>
      </c>
      <c r="M5164" s="15" t="str">
        <f t="shared" si="4"/>
        <v/>
      </c>
    </row>
    <row r="5165" ht="12.75" customHeight="1">
      <c r="H5165" s="12">
        <v>1000.0</v>
      </c>
      <c r="K5165" s="14" t="str">
        <f t="shared" si="2"/>
        <v>#DIV/0!</v>
      </c>
      <c r="L5165" s="15" t="str">
        <f t="shared" si="3"/>
        <v>Invalid</v>
      </c>
      <c r="M5165" s="15" t="str">
        <f t="shared" si="4"/>
        <v/>
      </c>
    </row>
    <row r="5166" ht="12.75" customHeight="1">
      <c r="H5166" s="12">
        <v>1000.0</v>
      </c>
      <c r="K5166" s="14" t="str">
        <f t="shared" si="2"/>
        <v>#DIV/0!</v>
      </c>
      <c r="L5166" s="15" t="str">
        <f t="shared" si="3"/>
        <v>Invalid</v>
      </c>
      <c r="M5166" s="15" t="str">
        <f t="shared" si="4"/>
        <v/>
      </c>
    </row>
    <row r="5167" ht="12.75" customHeight="1">
      <c r="H5167" s="12">
        <v>1000.0</v>
      </c>
      <c r="K5167" s="14" t="str">
        <f t="shared" si="2"/>
        <v>#DIV/0!</v>
      </c>
      <c r="L5167" s="15" t="str">
        <f t="shared" si="3"/>
        <v>Invalid</v>
      </c>
      <c r="M5167" s="15" t="str">
        <f t="shared" si="4"/>
        <v/>
      </c>
    </row>
    <row r="5168" ht="12.75" customHeight="1">
      <c r="H5168" s="12">
        <v>1000.0</v>
      </c>
      <c r="K5168" s="14" t="str">
        <f t="shared" si="2"/>
        <v>#DIV/0!</v>
      </c>
      <c r="L5168" s="15" t="str">
        <f t="shared" si="3"/>
        <v>Invalid</v>
      </c>
      <c r="M5168" s="15" t="str">
        <f t="shared" si="4"/>
        <v/>
      </c>
    </row>
    <row r="5169" ht="12.75" customHeight="1">
      <c r="H5169" s="12">
        <v>1000.0</v>
      </c>
      <c r="K5169" s="14" t="str">
        <f t="shared" si="2"/>
        <v>#DIV/0!</v>
      </c>
      <c r="L5169" s="15" t="str">
        <f t="shared" si="3"/>
        <v>Invalid</v>
      </c>
      <c r="M5169" s="15" t="str">
        <f t="shared" si="4"/>
        <v/>
      </c>
    </row>
    <row r="5170" ht="12.75" customHeight="1">
      <c r="H5170" s="12">
        <v>1000.0</v>
      </c>
      <c r="K5170" s="14" t="str">
        <f t="shared" si="2"/>
        <v>#DIV/0!</v>
      </c>
      <c r="L5170" s="15" t="str">
        <f t="shared" si="3"/>
        <v>Invalid</v>
      </c>
      <c r="M5170" s="15" t="str">
        <f t="shared" si="4"/>
        <v/>
      </c>
    </row>
    <row r="5171" ht="12.75" customHeight="1">
      <c r="H5171" s="12">
        <v>1000.0</v>
      </c>
      <c r="K5171" s="14" t="str">
        <f t="shared" si="2"/>
        <v>#DIV/0!</v>
      </c>
      <c r="L5171" s="15" t="str">
        <f t="shared" si="3"/>
        <v>Invalid</v>
      </c>
      <c r="M5171" s="15" t="str">
        <f t="shared" si="4"/>
        <v/>
      </c>
    </row>
    <row r="5172" ht="12.75" customHeight="1">
      <c r="H5172" s="12">
        <v>1000.0</v>
      </c>
      <c r="K5172" s="14" t="str">
        <f t="shared" si="2"/>
        <v>#DIV/0!</v>
      </c>
      <c r="L5172" s="15" t="str">
        <f t="shared" si="3"/>
        <v>Invalid</v>
      </c>
      <c r="M5172" s="15" t="str">
        <f t="shared" si="4"/>
        <v/>
      </c>
    </row>
    <row r="5173" ht="12.75" customHeight="1">
      <c r="H5173" s="12">
        <v>1000.0</v>
      </c>
      <c r="K5173" s="14" t="str">
        <f t="shared" si="2"/>
        <v>#DIV/0!</v>
      </c>
      <c r="L5173" s="15" t="str">
        <f t="shared" si="3"/>
        <v>Invalid</v>
      </c>
      <c r="M5173" s="15" t="str">
        <f t="shared" si="4"/>
        <v/>
      </c>
    </row>
    <row r="5174" ht="12.75" customHeight="1">
      <c r="H5174" s="12">
        <v>1000.0</v>
      </c>
      <c r="K5174" s="14" t="str">
        <f t="shared" si="2"/>
        <v>#DIV/0!</v>
      </c>
      <c r="L5174" s="15" t="str">
        <f t="shared" si="3"/>
        <v>Invalid</v>
      </c>
      <c r="M5174" s="15" t="str">
        <f t="shared" si="4"/>
        <v/>
      </c>
    </row>
    <row r="5175" ht="12.75" customHeight="1">
      <c r="H5175" s="12">
        <v>1000.0</v>
      </c>
      <c r="K5175" s="14" t="str">
        <f t="shared" si="2"/>
        <v>#DIV/0!</v>
      </c>
      <c r="L5175" s="15" t="str">
        <f t="shared" si="3"/>
        <v>Invalid</v>
      </c>
      <c r="M5175" s="15" t="str">
        <f t="shared" si="4"/>
        <v/>
      </c>
    </row>
    <row r="5176" ht="12.75" customHeight="1">
      <c r="H5176" s="12">
        <v>1000.0</v>
      </c>
      <c r="K5176" s="14" t="str">
        <f t="shared" si="2"/>
        <v>#DIV/0!</v>
      </c>
      <c r="L5176" s="15" t="str">
        <f t="shared" si="3"/>
        <v>Invalid</v>
      </c>
      <c r="M5176" s="15" t="str">
        <f t="shared" si="4"/>
        <v/>
      </c>
    </row>
    <row r="5177" ht="12.75" customHeight="1">
      <c r="H5177" s="12">
        <v>1000.0</v>
      </c>
      <c r="K5177" s="14" t="str">
        <f t="shared" si="2"/>
        <v>#DIV/0!</v>
      </c>
      <c r="L5177" s="15" t="str">
        <f t="shared" si="3"/>
        <v>Invalid</v>
      </c>
      <c r="M5177" s="15" t="str">
        <f t="shared" si="4"/>
        <v/>
      </c>
    </row>
    <row r="5178" ht="12.75" customHeight="1">
      <c r="H5178" s="12">
        <v>1000.0</v>
      </c>
      <c r="K5178" s="14" t="str">
        <f t="shared" si="2"/>
        <v>#DIV/0!</v>
      </c>
      <c r="L5178" s="15" t="str">
        <f t="shared" si="3"/>
        <v>Invalid</v>
      </c>
      <c r="M5178" s="15" t="str">
        <f t="shared" si="4"/>
        <v/>
      </c>
    </row>
    <row r="5179" ht="12.75" customHeight="1">
      <c r="H5179" s="12">
        <v>1000.0</v>
      </c>
      <c r="K5179" s="14" t="str">
        <f t="shared" si="2"/>
        <v>#DIV/0!</v>
      </c>
      <c r="L5179" s="15" t="str">
        <f t="shared" si="3"/>
        <v>Invalid</v>
      </c>
      <c r="M5179" s="15" t="str">
        <f t="shared" si="4"/>
        <v/>
      </c>
    </row>
    <row r="5180" ht="12.75" customHeight="1">
      <c r="H5180" s="12">
        <v>1000.0</v>
      </c>
      <c r="K5180" s="14" t="str">
        <f t="shared" si="2"/>
        <v>#DIV/0!</v>
      </c>
      <c r="L5180" s="15" t="str">
        <f t="shared" si="3"/>
        <v>Invalid</v>
      </c>
      <c r="M5180" s="15" t="str">
        <f t="shared" si="4"/>
        <v/>
      </c>
    </row>
    <row r="5181" ht="12.75" customHeight="1">
      <c r="H5181" s="12">
        <v>1000.0</v>
      </c>
      <c r="K5181" s="14" t="str">
        <f t="shared" si="2"/>
        <v>#DIV/0!</v>
      </c>
      <c r="L5181" s="15" t="str">
        <f t="shared" si="3"/>
        <v>Invalid</v>
      </c>
      <c r="M5181" s="15" t="str">
        <f t="shared" si="4"/>
        <v/>
      </c>
    </row>
    <row r="5182" ht="12.75" customHeight="1">
      <c r="H5182" s="12">
        <v>1000.0</v>
      </c>
      <c r="K5182" s="14" t="str">
        <f t="shared" si="2"/>
        <v>#DIV/0!</v>
      </c>
      <c r="L5182" s="15" t="str">
        <f t="shared" si="3"/>
        <v>Invalid</v>
      </c>
      <c r="M5182" s="15" t="str">
        <f t="shared" si="4"/>
        <v/>
      </c>
    </row>
    <row r="5183" ht="12.75" customHeight="1">
      <c r="H5183" s="12">
        <v>1000.0</v>
      </c>
      <c r="K5183" s="14" t="str">
        <f t="shared" si="2"/>
        <v>#DIV/0!</v>
      </c>
      <c r="L5183" s="15" t="str">
        <f t="shared" si="3"/>
        <v>Invalid</v>
      </c>
      <c r="M5183" s="15" t="str">
        <f t="shared" si="4"/>
        <v/>
      </c>
    </row>
    <row r="5184" ht="12.75" customHeight="1">
      <c r="H5184" s="12">
        <v>1000.0</v>
      </c>
      <c r="K5184" s="14" t="str">
        <f t="shared" si="2"/>
        <v>#DIV/0!</v>
      </c>
      <c r="L5184" s="15" t="str">
        <f t="shared" si="3"/>
        <v>Invalid</v>
      </c>
      <c r="M5184" s="15" t="str">
        <f t="shared" si="4"/>
        <v/>
      </c>
    </row>
    <row r="5185" ht="12.75" customHeight="1">
      <c r="H5185" s="12">
        <v>1000.0</v>
      </c>
      <c r="K5185" s="14" t="str">
        <f t="shared" si="2"/>
        <v>#DIV/0!</v>
      </c>
      <c r="L5185" s="15" t="str">
        <f t="shared" si="3"/>
        <v>Invalid</v>
      </c>
      <c r="M5185" s="15" t="str">
        <f t="shared" si="4"/>
        <v/>
      </c>
    </row>
    <row r="5186" ht="12.75" customHeight="1">
      <c r="H5186" s="12">
        <v>1000.0</v>
      </c>
      <c r="K5186" s="14" t="str">
        <f t="shared" si="2"/>
        <v>#DIV/0!</v>
      </c>
      <c r="L5186" s="15" t="str">
        <f t="shared" si="3"/>
        <v>Invalid</v>
      </c>
      <c r="M5186" s="15" t="str">
        <f t="shared" si="4"/>
        <v/>
      </c>
    </row>
    <row r="5187" ht="12.75" customHeight="1">
      <c r="H5187" s="12">
        <v>1000.0</v>
      </c>
      <c r="K5187" s="14" t="str">
        <f t="shared" si="2"/>
        <v>#DIV/0!</v>
      </c>
      <c r="L5187" s="15" t="str">
        <f t="shared" si="3"/>
        <v>Invalid</v>
      </c>
      <c r="M5187" s="15" t="str">
        <f t="shared" si="4"/>
        <v/>
      </c>
    </row>
    <row r="5188" ht="12.75" customHeight="1">
      <c r="H5188" s="12">
        <v>1000.0</v>
      </c>
      <c r="K5188" s="14" t="str">
        <f t="shared" si="2"/>
        <v>#DIV/0!</v>
      </c>
      <c r="L5188" s="15" t="str">
        <f t="shared" si="3"/>
        <v>Invalid</v>
      </c>
      <c r="M5188" s="15" t="str">
        <f t="shared" si="4"/>
        <v/>
      </c>
    </row>
    <row r="5189" ht="12.75" customHeight="1">
      <c r="H5189" s="12">
        <v>1000.0</v>
      </c>
      <c r="K5189" s="14" t="str">
        <f t="shared" si="2"/>
        <v>#DIV/0!</v>
      </c>
      <c r="L5189" s="15" t="str">
        <f t="shared" si="3"/>
        <v>Invalid</v>
      </c>
      <c r="M5189" s="15" t="str">
        <f t="shared" si="4"/>
        <v/>
      </c>
    </row>
    <row r="5190" ht="12.75" customHeight="1">
      <c r="H5190" s="12">
        <v>1000.0</v>
      </c>
      <c r="K5190" s="14" t="str">
        <f t="shared" si="2"/>
        <v>#DIV/0!</v>
      </c>
      <c r="L5190" s="15" t="str">
        <f t="shared" si="3"/>
        <v>Invalid</v>
      </c>
      <c r="M5190" s="15" t="str">
        <f t="shared" si="4"/>
        <v/>
      </c>
    </row>
    <row r="5191" ht="12.75" customHeight="1">
      <c r="H5191" s="12">
        <v>1000.0</v>
      </c>
      <c r="K5191" s="14" t="str">
        <f t="shared" si="2"/>
        <v>#DIV/0!</v>
      </c>
      <c r="L5191" s="15" t="str">
        <f t="shared" si="3"/>
        <v>Invalid</v>
      </c>
      <c r="M5191" s="15" t="str">
        <f t="shared" si="4"/>
        <v/>
      </c>
    </row>
    <row r="5192" ht="12.75" customHeight="1">
      <c r="H5192" s="12">
        <v>1000.0</v>
      </c>
      <c r="K5192" s="14" t="str">
        <f t="shared" si="2"/>
        <v>#DIV/0!</v>
      </c>
      <c r="L5192" s="15" t="str">
        <f t="shared" si="3"/>
        <v>Invalid</v>
      </c>
      <c r="M5192" s="15" t="str">
        <f t="shared" si="4"/>
        <v/>
      </c>
    </row>
    <row r="5193" ht="12.75" customHeight="1">
      <c r="H5193" s="12">
        <v>1000.0</v>
      </c>
      <c r="K5193" s="14" t="str">
        <f t="shared" si="2"/>
        <v>#DIV/0!</v>
      </c>
      <c r="L5193" s="15" t="str">
        <f t="shared" si="3"/>
        <v>Invalid</v>
      </c>
      <c r="M5193" s="15" t="str">
        <f t="shared" si="4"/>
        <v/>
      </c>
    </row>
    <row r="5194" ht="12.75" customHeight="1">
      <c r="H5194" s="12">
        <v>1000.0</v>
      </c>
      <c r="K5194" s="14" t="str">
        <f t="shared" si="2"/>
        <v>#DIV/0!</v>
      </c>
      <c r="L5194" s="15" t="str">
        <f t="shared" si="3"/>
        <v>Invalid</v>
      </c>
      <c r="M5194" s="15" t="str">
        <f t="shared" si="4"/>
        <v/>
      </c>
    </row>
    <row r="5195" ht="12.75" customHeight="1">
      <c r="H5195" s="12">
        <v>1000.0</v>
      </c>
      <c r="K5195" s="14" t="str">
        <f t="shared" si="2"/>
        <v>#DIV/0!</v>
      </c>
      <c r="L5195" s="15" t="str">
        <f t="shared" si="3"/>
        <v>Invalid</v>
      </c>
      <c r="M5195" s="15" t="str">
        <f t="shared" si="4"/>
        <v/>
      </c>
    </row>
    <row r="5196" ht="12.75" customHeight="1">
      <c r="H5196" s="12">
        <v>1000.0</v>
      </c>
      <c r="K5196" s="14" t="str">
        <f t="shared" si="2"/>
        <v>#DIV/0!</v>
      </c>
      <c r="L5196" s="15" t="str">
        <f t="shared" si="3"/>
        <v>Invalid</v>
      </c>
      <c r="M5196" s="15" t="str">
        <f t="shared" si="4"/>
        <v/>
      </c>
    </row>
    <row r="5197" ht="12.75" customHeight="1">
      <c r="H5197" s="12">
        <v>1000.0</v>
      </c>
      <c r="K5197" s="14" t="str">
        <f t="shared" si="2"/>
        <v>#DIV/0!</v>
      </c>
      <c r="L5197" s="15" t="str">
        <f t="shared" si="3"/>
        <v>Invalid</v>
      </c>
      <c r="M5197" s="15" t="str">
        <f t="shared" si="4"/>
        <v/>
      </c>
    </row>
    <row r="5198" ht="12.75" customHeight="1">
      <c r="H5198" s="12">
        <v>1000.0</v>
      </c>
      <c r="K5198" s="14" t="str">
        <f t="shared" si="2"/>
        <v>#DIV/0!</v>
      </c>
      <c r="L5198" s="15" t="str">
        <f t="shared" si="3"/>
        <v>Invalid</v>
      </c>
      <c r="M5198" s="15" t="str">
        <f t="shared" si="4"/>
        <v/>
      </c>
    </row>
    <row r="5199" ht="12.75" customHeight="1">
      <c r="H5199" s="12">
        <v>1000.0</v>
      </c>
      <c r="K5199" s="14" t="str">
        <f t="shared" si="2"/>
        <v>#DIV/0!</v>
      </c>
      <c r="L5199" s="15" t="str">
        <f t="shared" si="3"/>
        <v>Invalid</v>
      </c>
      <c r="M5199" s="15" t="str">
        <f t="shared" si="4"/>
        <v/>
      </c>
    </row>
    <row r="5200" ht="12.75" customHeight="1">
      <c r="H5200" s="12">
        <v>1000.0</v>
      </c>
      <c r="K5200" s="14" t="str">
        <f t="shared" si="2"/>
        <v>#DIV/0!</v>
      </c>
      <c r="L5200" s="15" t="str">
        <f t="shared" si="3"/>
        <v>Invalid</v>
      </c>
      <c r="M5200" s="15" t="str">
        <f t="shared" si="4"/>
        <v/>
      </c>
    </row>
    <row r="5201" ht="12.75" customHeight="1">
      <c r="H5201" s="12">
        <v>1000.0</v>
      </c>
      <c r="K5201" s="14" t="str">
        <f t="shared" si="2"/>
        <v>#DIV/0!</v>
      </c>
      <c r="L5201" s="15" t="str">
        <f t="shared" si="3"/>
        <v>Invalid</v>
      </c>
      <c r="M5201" s="15" t="str">
        <f t="shared" si="4"/>
        <v/>
      </c>
    </row>
    <row r="5202" ht="12.75" customHeight="1">
      <c r="H5202" s="12">
        <v>1000.0</v>
      </c>
      <c r="K5202" s="14" t="str">
        <f t="shared" si="2"/>
        <v>#DIV/0!</v>
      </c>
      <c r="L5202" s="15" t="str">
        <f t="shared" si="3"/>
        <v>Invalid</v>
      </c>
      <c r="M5202" s="15" t="str">
        <f t="shared" si="4"/>
        <v/>
      </c>
    </row>
    <row r="5203" ht="12.75" customHeight="1">
      <c r="H5203" s="12">
        <v>1000.0</v>
      </c>
      <c r="K5203" s="14" t="str">
        <f t="shared" si="2"/>
        <v>#DIV/0!</v>
      </c>
      <c r="L5203" s="15" t="str">
        <f t="shared" si="3"/>
        <v>Invalid</v>
      </c>
      <c r="M5203" s="15" t="str">
        <f t="shared" si="4"/>
        <v/>
      </c>
    </row>
    <row r="5204" ht="12.75" customHeight="1">
      <c r="H5204" s="12">
        <v>1000.0</v>
      </c>
      <c r="K5204" s="14" t="str">
        <f t="shared" si="2"/>
        <v>#DIV/0!</v>
      </c>
      <c r="L5204" s="15" t="str">
        <f t="shared" si="3"/>
        <v>Invalid</v>
      </c>
      <c r="M5204" s="15" t="str">
        <f t="shared" si="4"/>
        <v/>
      </c>
    </row>
    <row r="5205" ht="12.75" customHeight="1">
      <c r="H5205" s="12">
        <v>1000.0</v>
      </c>
      <c r="K5205" s="14" t="str">
        <f t="shared" si="2"/>
        <v>#DIV/0!</v>
      </c>
      <c r="L5205" s="15" t="str">
        <f t="shared" si="3"/>
        <v>Invalid</v>
      </c>
      <c r="M5205" s="15" t="str">
        <f t="shared" si="4"/>
        <v/>
      </c>
    </row>
    <row r="5206" ht="12.75" customHeight="1">
      <c r="H5206" s="12">
        <v>1000.0</v>
      </c>
      <c r="K5206" s="14" t="str">
        <f t="shared" si="2"/>
        <v>#DIV/0!</v>
      </c>
      <c r="L5206" s="15" t="str">
        <f t="shared" si="3"/>
        <v>Invalid</v>
      </c>
      <c r="M5206" s="15" t="str">
        <f t="shared" si="4"/>
        <v/>
      </c>
    </row>
    <row r="5207" ht="12.75" customHeight="1">
      <c r="H5207" s="12">
        <v>1000.0</v>
      </c>
      <c r="K5207" s="14" t="str">
        <f t="shared" si="2"/>
        <v>#DIV/0!</v>
      </c>
      <c r="L5207" s="15" t="str">
        <f t="shared" si="3"/>
        <v>Invalid</v>
      </c>
      <c r="M5207" s="15" t="str">
        <f t="shared" si="4"/>
        <v/>
      </c>
    </row>
    <row r="5208" ht="12.75" customHeight="1">
      <c r="H5208" s="12">
        <v>1000.0</v>
      </c>
      <c r="K5208" s="14" t="str">
        <f t="shared" si="2"/>
        <v>#DIV/0!</v>
      </c>
      <c r="L5208" s="15" t="str">
        <f t="shared" si="3"/>
        <v>Invalid</v>
      </c>
      <c r="M5208" s="15" t="str">
        <f t="shared" si="4"/>
        <v/>
      </c>
    </row>
    <row r="5209" ht="12.75" customHeight="1">
      <c r="H5209" s="12">
        <v>1000.0</v>
      </c>
      <c r="K5209" s="14" t="str">
        <f t="shared" si="2"/>
        <v>#DIV/0!</v>
      </c>
      <c r="L5209" s="15" t="str">
        <f t="shared" si="3"/>
        <v>Invalid</v>
      </c>
      <c r="M5209" s="15" t="str">
        <f t="shared" si="4"/>
        <v/>
      </c>
    </row>
    <row r="5210" ht="12.75" customHeight="1">
      <c r="H5210" s="12">
        <v>1000.0</v>
      </c>
      <c r="K5210" s="14" t="str">
        <f t="shared" si="2"/>
        <v>#DIV/0!</v>
      </c>
      <c r="L5210" s="15" t="str">
        <f t="shared" si="3"/>
        <v>Invalid</v>
      </c>
      <c r="M5210" s="15" t="str">
        <f t="shared" si="4"/>
        <v/>
      </c>
    </row>
    <row r="5211" ht="12.75" customHeight="1">
      <c r="H5211" s="12">
        <v>1000.0</v>
      </c>
      <c r="K5211" s="14" t="str">
        <f t="shared" si="2"/>
        <v>#DIV/0!</v>
      </c>
      <c r="L5211" s="15" t="str">
        <f t="shared" si="3"/>
        <v>Invalid</v>
      </c>
      <c r="M5211" s="15" t="str">
        <f t="shared" si="4"/>
        <v/>
      </c>
    </row>
    <row r="5212" ht="12.75" customHeight="1">
      <c r="H5212" s="12">
        <v>1000.0</v>
      </c>
      <c r="K5212" s="14" t="str">
        <f t="shared" si="2"/>
        <v>#DIV/0!</v>
      </c>
      <c r="L5212" s="15" t="str">
        <f t="shared" si="3"/>
        <v>Invalid</v>
      </c>
      <c r="M5212" s="15" t="str">
        <f t="shared" si="4"/>
        <v/>
      </c>
    </row>
    <row r="5213" ht="12.75" customHeight="1">
      <c r="H5213" s="12">
        <v>1000.0</v>
      </c>
      <c r="K5213" s="14" t="str">
        <f t="shared" si="2"/>
        <v>#DIV/0!</v>
      </c>
      <c r="L5213" s="15" t="str">
        <f t="shared" si="3"/>
        <v>Invalid</v>
      </c>
      <c r="M5213" s="15" t="str">
        <f t="shared" si="4"/>
        <v/>
      </c>
    </row>
    <row r="5214" ht="12.75" customHeight="1">
      <c r="H5214" s="12">
        <v>1000.0</v>
      </c>
      <c r="K5214" s="14" t="str">
        <f t="shared" si="2"/>
        <v>#DIV/0!</v>
      </c>
      <c r="L5214" s="15" t="str">
        <f t="shared" si="3"/>
        <v>Invalid</v>
      </c>
      <c r="M5214" s="15" t="str">
        <f t="shared" si="4"/>
        <v/>
      </c>
    </row>
    <row r="5215" ht="12.75" customHeight="1">
      <c r="H5215" s="12">
        <v>1000.0</v>
      </c>
      <c r="K5215" s="14" t="str">
        <f t="shared" si="2"/>
        <v>#DIV/0!</v>
      </c>
      <c r="L5215" s="15" t="str">
        <f t="shared" si="3"/>
        <v>Invalid</v>
      </c>
      <c r="M5215" s="15" t="str">
        <f t="shared" si="4"/>
        <v/>
      </c>
    </row>
    <row r="5216" ht="12.75" customHeight="1">
      <c r="H5216" s="12">
        <v>1000.0</v>
      </c>
      <c r="K5216" s="14" t="str">
        <f t="shared" si="2"/>
        <v>#DIV/0!</v>
      </c>
      <c r="L5216" s="15" t="str">
        <f t="shared" si="3"/>
        <v>Invalid</v>
      </c>
      <c r="M5216" s="15" t="str">
        <f t="shared" si="4"/>
        <v/>
      </c>
    </row>
    <row r="5217" ht="12.75" customHeight="1">
      <c r="H5217" s="12">
        <v>1000.0</v>
      </c>
      <c r="K5217" s="14" t="str">
        <f t="shared" si="2"/>
        <v>#DIV/0!</v>
      </c>
      <c r="L5217" s="15" t="str">
        <f t="shared" si="3"/>
        <v>Invalid</v>
      </c>
      <c r="M5217" s="15" t="str">
        <f t="shared" si="4"/>
        <v/>
      </c>
    </row>
    <row r="5218" ht="12.75" customHeight="1">
      <c r="H5218" s="12">
        <v>1000.0</v>
      </c>
      <c r="K5218" s="14" t="str">
        <f t="shared" si="2"/>
        <v>#DIV/0!</v>
      </c>
      <c r="L5218" s="15" t="str">
        <f t="shared" si="3"/>
        <v>Invalid</v>
      </c>
      <c r="M5218" s="15" t="str">
        <f t="shared" si="4"/>
        <v/>
      </c>
    </row>
    <row r="5219" ht="12.75" customHeight="1">
      <c r="H5219" s="12">
        <v>1000.0</v>
      </c>
      <c r="K5219" s="14" t="str">
        <f t="shared" si="2"/>
        <v>#DIV/0!</v>
      </c>
      <c r="L5219" s="15" t="str">
        <f t="shared" si="3"/>
        <v>Invalid</v>
      </c>
      <c r="M5219" s="15" t="str">
        <f t="shared" si="4"/>
        <v/>
      </c>
    </row>
    <row r="5220" ht="12.75" customHeight="1">
      <c r="H5220" s="12">
        <v>1000.0</v>
      </c>
      <c r="K5220" s="14" t="str">
        <f t="shared" si="2"/>
        <v>#DIV/0!</v>
      </c>
      <c r="L5220" s="15" t="str">
        <f t="shared" si="3"/>
        <v>Invalid</v>
      </c>
      <c r="M5220" s="15" t="str">
        <f t="shared" si="4"/>
        <v/>
      </c>
    </row>
    <row r="5221" ht="12.75" customHeight="1">
      <c r="H5221" s="12">
        <v>1000.0</v>
      </c>
      <c r="K5221" s="14" t="str">
        <f t="shared" si="2"/>
        <v>#DIV/0!</v>
      </c>
      <c r="L5221" s="15" t="str">
        <f t="shared" si="3"/>
        <v>Invalid</v>
      </c>
      <c r="M5221" s="15" t="str">
        <f t="shared" si="4"/>
        <v/>
      </c>
    </row>
    <row r="5222" ht="12.75" customHeight="1">
      <c r="H5222" s="12">
        <v>1000.0</v>
      </c>
      <c r="K5222" s="14" t="str">
        <f t="shared" si="2"/>
        <v>#DIV/0!</v>
      </c>
      <c r="L5222" s="15" t="str">
        <f t="shared" si="3"/>
        <v>Invalid</v>
      </c>
      <c r="M5222" s="15" t="str">
        <f t="shared" si="4"/>
        <v/>
      </c>
    </row>
    <row r="5223" ht="12.75" customHeight="1">
      <c r="H5223" s="12">
        <v>1000.0</v>
      </c>
      <c r="K5223" s="14" t="str">
        <f t="shared" si="2"/>
        <v>#DIV/0!</v>
      </c>
      <c r="L5223" s="15" t="str">
        <f t="shared" si="3"/>
        <v>Invalid</v>
      </c>
      <c r="M5223" s="15" t="str">
        <f t="shared" si="4"/>
        <v/>
      </c>
    </row>
    <row r="5224" ht="12.75" customHeight="1">
      <c r="H5224" s="12">
        <v>1000.0</v>
      </c>
      <c r="K5224" s="14" t="str">
        <f t="shared" si="2"/>
        <v>#DIV/0!</v>
      </c>
      <c r="L5224" s="15" t="str">
        <f t="shared" si="3"/>
        <v>Invalid</v>
      </c>
      <c r="M5224" s="15" t="str">
        <f t="shared" si="4"/>
        <v/>
      </c>
    </row>
    <row r="5225" ht="12.75" customHeight="1">
      <c r="H5225" s="12">
        <v>1000.0</v>
      </c>
      <c r="K5225" s="14" t="str">
        <f t="shared" si="2"/>
        <v>#DIV/0!</v>
      </c>
      <c r="L5225" s="15" t="str">
        <f t="shared" si="3"/>
        <v>Invalid</v>
      </c>
      <c r="M5225" s="15" t="str">
        <f t="shared" si="4"/>
        <v/>
      </c>
    </row>
    <row r="5226" ht="12.75" customHeight="1">
      <c r="H5226" s="12">
        <v>1000.0</v>
      </c>
      <c r="K5226" s="14" t="str">
        <f t="shared" si="2"/>
        <v>#DIV/0!</v>
      </c>
      <c r="L5226" s="15" t="str">
        <f t="shared" si="3"/>
        <v>Invalid</v>
      </c>
      <c r="M5226" s="15" t="str">
        <f t="shared" si="4"/>
        <v/>
      </c>
    </row>
    <row r="5227" ht="12.75" customHeight="1">
      <c r="H5227" s="12">
        <v>1000.0</v>
      </c>
      <c r="K5227" s="14" t="str">
        <f t="shared" si="2"/>
        <v>#DIV/0!</v>
      </c>
      <c r="L5227" s="15" t="str">
        <f t="shared" si="3"/>
        <v>Invalid</v>
      </c>
      <c r="M5227" s="15" t="str">
        <f t="shared" si="4"/>
        <v/>
      </c>
    </row>
    <row r="5228" ht="12.75" customHeight="1">
      <c r="H5228" s="12">
        <v>1000.0</v>
      </c>
      <c r="K5228" s="14" t="str">
        <f t="shared" si="2"/>
        <v>#DIV/0!</v>
      </c>
      <c r="L5228" s="15" t="str">
        <f t="shared" si="3"/>
        <v>Invalid</v>
      </c>
      <c r="M5228" s="15" t="str">
        <f t="shared" si="4"/>
        <v/>
      </c>
    </row>
    <row r="5229" ht="12.75" customHeight="1">
      <c r="H5229" s="12">
        <v>1000.0</v>
      </c>
      <c r="K5229" s="14" t="str">
        <f t="shared" si="2"/>
        <v>#DIV/0!</v>
      </c>
      <c r="L5229" s="15" t="str">
        <f t="shared" si="3"/>
        <v>Invalid</v>
      </c>
      <c r="M5229" s="15" t="str">
        <f t="shared" si="4"/>
        <v/>
      </c>
    </row>
    <row r="5230" ht="12.75" customHeight="1">
      <c r="H5230" s="12">
        <v>1000.0</v>
      </c>
      <c r="K5230" s="14" t="str">
        <f t="shared" si="2"/>
        <v>#DIV/0!</v>
      </c>
      <c r="L5230" s="15" t="str">
        <f t="shared" si="3"/>
        <v>Invalid</v>
      </c>
      <c r="M5230" s="15" t="str">
        <f t="shared" si="4"/>
        <v/>
      </c>
    </row>
    <row r="5231" ht="12.75" customHeight="1">
      <c r="H5231" s="12">
        <v>1000.0</v>
      </c>
      <c r="K5231" s="14" t="str">
        <f t="shared" si="2"/>
        <v>#DIV/0!</v>
      </c>
      <c r="L5231" s="15" t="str">
        <f t="shared" si="3"/>
        <v>Invalid</v>
      </c>
      <c r="M5231" s="15" t="str">
        <f t="shared" si="4"/>
        <v/>
      </c>
    </row>
    <row r="5232" ht="12.75" customHeight="1">
      <c r="H5232" s="12">
        <v>1000.0</v>
      </c>
      <c r="K5232" s="14" t="str">
        <f t="shared" si="2"/>
        <v>#DIV/0!</v>
      </c>
      <c r="L5232" s="15" t="str">
        <f t="shared" si="3"/>
        <v>Invalid</v>
      </c>
      <c r="M5232" s="15" t="str">
        <f t="shared" si="4"/>
        <v/>
      </c>
    </row>
    <row r="5233" ht="12.75" customHeight="1">
      <c r="H5233" s="12">
        <v>1000.0</v>
      </c>
      <c r="K5233" s="14" t="str">
        <f t="shared" si="2"/>
        <v>#DIV/0!</v>
      </c>
      <c r="L5233" s="15" t="str">
        <f t="shared" si="3"/>
        <v>Invalid</v>
      </c>
      <c r="M5233" s="15" t="str">
        <f t="shared" si="4"/>
        <v/>
      </c>
    </row>
    <row r="5234" ht="12.75" customHeight="1">
      <c r="H5234" s="12">
        <v>1000.0</v>
      </c>
      <c r="K5234" s="14" t="str">
        <f t="shared" si="2"/>
        <v>#DIV/0!</v>
      </c>
      <c r="L5234" s="15" t="str">
        <f t="shared" si="3"/>
        <v>Invalid</v>
      </c>
      <c r="M5234" s="15" t="str">
        <f t="shared" si="4"/>
        <v/>
      </c>
    </row>
    <row r="5235" ht="12.75" customHeight="1">
      <c r="H5235" s="12">
        <v>1000.0</v>
      </c>
      <c r="K5235" s="14" t="str">
        <f t="shared" si="2"/>
        <v>#DIV/0!</v>
      </c>
      <c r="L5235" s="15" t="str">
        <f t="shared" si="3"/>
        <v>Invalid</v>
      </c>
      <c r="M5235" s="15" t="str">
        <f t="shared" si="4"/>
        <v/>
      </c>
    </row>
    <row r="5236" ht="12.75" customHeight="1">
      <c r="H5236" s="12">
        <v>1000.0</v>
      </c>
      <c r="K5236" s="14" t="str">
        <f t="shared" si="2"/>
        <v>#DIV/0!</v>
      </c>
      <c r="L5236" s="15" t="str">
        <f t="shared" si="3"/>
        <v>Invalid</v>
      </c>
      <c r="M5236" s="15" t="str">
        <f t="shared" si="4"/>
        <v/>
      </c>
    </row>
    <row r="5237" ht="12.75" customHeight="1">
      <c r="H5237" s="12">
        <v>1000.0</v>
      </c>
      <c r="K5237" s="14" t="str">
        <f t="shared" si="2"/>
        <v>#DIV/0!</v>
      </c>
      <c r="L5237" s="15" t="str">
        <f t="shared" si="3"/>
        <v>Invalid</v>
      </c>
      <c r="M5237" s="15" t="str">
        <f t="shared" si="4"/>
        <v/>
      </c>
    </row>
    <row r="5238" ht="12.75" customHeight="1">
      <c r="H5238" s="12">
        <v>1000.0</v>
      </c>
      <c r="K5238" s="14" t="str">
        <f t="shared" si="2"/>
        <v>#DIV/0!</v>
      </c>
      <c r="L5238" s="15" t="str">
        <f t="shared" si="3"/>
        <v>Invalid</v>
      </c>
      <c r="M5238" s="15" t="str">
        <f t="shared" si="4"/>
        <v/>
      </c>
    </row>
    <row r="5239" ht="12.75" customHeight="1">
      <c r="H5239" s="12">
        <v>1000.0</v>
      </c>
      <c r="K5239" s="14" t="str">
        <f t="shared" si="2"/>
        <v>#DIV/0!</v>
      </c>
      <c r="L5239" s="15" t="str">
        <f t="shared" si="3"/>
        <v>Invalid</v>
      </c>
      <c r="M5239" s="15" t="str">
        <f t="shared" si="4"/>
        <v/>
      </c>
    </row>
    <row r="5240" ht="12.75" customHeight="1">
      <c r="H5240" s="12">
        <v>1000.0</v>
      </c>
      <c r="K5240" s="14" t="str">
        <f t="shared" si="2"/>
        <v>#DIV/0!</v>
      </c>
      <c r="L5240" s="15" t="str">
        <f t="shared" si="3"/>
        <v>Invalid</v>
      </c>
      <c r="M5240" s="15" t="str">
        <f t="shared" si="4"/>
        <v/>
      </c>
    </row>
    <row r="5241" ht="12.75" customHeight="1">
      <c r="H5241" s="12">
        <v>1000.0</v>
      </c>
      <c r="K5241" s="14" t="str">
        <f t="shared" si="2"/>
        <v>#DIV/0!</v>
      </c>
      <c r="L5241" s="15" t="str">
        <f t="shared" si="3"/>
        <v>Invalid</v>
      </c>
      <c r="M5241" s="15" t="str">
        <f t="shared" si="4"/>
        <v/>
      </c>
    </row>
    <row r="5242" ht="12.75" customHeight="1">
      <c r="H5242" s="12">
        <v>1000.0</v>
      </c>
      <c r="K5242" s="14" t="str">
        <f t="shared" si="2"/>
        <v>#DIV/0!</v>
      </c>
      <c r="L5242" s="15" t="str">
        <f t="shared" si="3"/>
        <v>Invalid</v>
      </c>
      <c r="M5242" s="15" t="str">
        <f t="shared" si="4"/>
        <v/>
      </c>
    </row>
    <row r="5243" ht="12.75" customHeight="1">
      <c r="H5243" s="12">
        <v>1000.0</v>
      </c>
      <c r="K5243" s="14" t="str">
        <f t="shared" si="2"/>
        <v>#DIV/0!</v>
      </c>
      <c r="L5243" s="15" t="str">
        <f t="shared" si="3"/>
        <v>Invalid</v>
      </c>
      <c r="M5243" s="15" t="str">
        <f t="shared" si="4"/>
        <v/>
      </c>
    </row>
    <row r="5244" ht="12.75" customHeight="1">
      <c r="H5244" s="12">
        <v>1000.0</v>
      </c>
      <c r="K5244" s="14" t="str">
        <f t="shared" si="2"/>
        <v>#DIV/0!</v>
      </c>
      <c r="L5244" s="15" t="str">
        <f t="shared" si="3"/>
        <v>Invalid</v>
      </c>
      <c r="M5244" s="15" t="str">
        <f t="shared" si="4"/>
        <v/>
      </c>
    </row>
    <row r="5245" ht="12.75" customHeight="1">
      <c r="H5245" s="12">
        <v>1000.0</v>
      </c>
      <c r="K5245" s="14" t="str">
        <f t="shared" si="2"/>
        <v>#DIV/0!</v>
      </c>
      <c r="L5245" s="15" t="str">
        <f t="shared" si="3"/>
        <v>Invalid</v>
      </c>
      <c r="M5245" s="15" t="str">
        <f t="shared" si="4"/>
        <v/>
      </c>
    </row>
    <row r="5246" ht="12.75" customHeight="1">
      <c r="H5246" s="12">
        <v>1000.0</v>
      </c>
      <c r="K5246" s="14" t="str">
        <f t="shared" si="2"/>
        <v>#DIV/0!</v>
      </c>
      <c r="L5246" s="15" t="str">
        <f t="shared" si="3"/>
        <v>Invalid</v>
      </c>
      <c r="M5246" s="15" t="str">
        <f t="shared" si="4"/>
        <v/>
      </c>
    </row>
    <row r="5247" ht="12.75" customHeight="1">
      <c r="H5247" s="12">
        <v>1000.0</v>
      </c>
      <c r="K5247" s="14" t="str">
        <f t="shared" si="2"/>
        <v>#DIV/0!</v>
      </c>
      <c r="L5247" s="15" t="str">
        <f t="shared" si="3"/>
        <v>Invalid</v>
      </c>
      <c r="M5247" s="15" t="str">
        <f t="shared" si="4"/>
        <v/>
      </c>
    </row>
    <row r="5248" ht="12.75" customHeight="1">
      <c r="H5248" s="12">
        <v>1000.0</v>
      </c>
      <c r="K5248" s="14" t="str">
        <f t="shared" si="2"/>
        <v>#DIV/0!</v>
      </c>
      <c r="L5248" s="15" t="str">
        <f t="shared" si="3"/>
        <v>Invalid</v>
      </c>
      <c r="M5248" s="15" t="str">
        <f t="shared" si="4"/>
        <v/>
      </c>
    </row>
    <row r="5249" ht="12.75" customHeight="1">
      <c r="H5249" s="12">
        <v>1000.0</v>
      </c>
      <c r="K5249" s="14" t="str">
        <f t="shared" si="2"/>
        <v>#DIV/0!</v>
      </c>
      <c r="L5249" s="15" t="str">
        <f t="shared" si="3"/>
        <v>Invalid</v>
      </c>
      <c r="M5249" s="15" t="str">
        <f t="shared" si="4"/>
        <v/>
      </c>
    </row>
    <row r="5250" ht="12.75" customHeight="1">
      <c r="H5250" s="12">
        <v>1000.0</v>
      </c>
      <c r="K5250" s="14" t="str">
        <f t="shared" si="2"/>
        <v>#DIV/0!</v>
      </c>
      <c r="L5250" s="15" t="str">
        <f t="shared" si="3"/>
        <v>Invalid</v>
      </c>
      <c r="M5250" s="15" t="str">
        <f t="shared" si="4"/>
        <v/>
      </c>
    </row>
    <row r="5251" ht="12.75" customHeight="1">
      <c r="H5251" s="12">
        <v>1000.0</v>
      </c>
      <c r="K5251" s="14" t="str">
        <f t="shared" si="2"/>
        <v>#DIV/0!</v>
      </c>
      <c r="L5251" s="15" t="str">
        <f t="shared" si="3"/>
        <v>Invalid</v>
      </c>
      <c r="M5251" s="15" t="str">
        <f t="shared" si="4"/>
        <v/>
      </c>
    </row>
    <row r="5252" ht="12.75" customHeight="1">
      <c r="H5252" s="12">
        <v>1000.0</v>
      </c>
      <c r="K5252" s="14" t="str">
        <f t="shared" si="2"/>
        <v>#DIV/0!</v>
      </c>
      <c r="L5252" s="15" t="str">
        <f t="shared" si="3"/>
        <v>Invalid</v>
      </c>
      <c r="M5252" s="15" t="str">
        <f t="shared" si="4"/>
        <v/>
      </c>
    </row>
    <row r="5253" ht="12.75" customHeight="1">
      <c r="H5253" s="12">
        <v>1000.0</v>
      </c>
      <c r="K5253" s="14" t="str">
        <f t="shared" si="2"/>
        <v>#DIV/0!</v>
      </c>
      <c r="L5253" s="15" t="str">
        <f t="shared" si="3"/>
        <v>Invalid</v>
      </c>
      <c r="M5253" s="15" t="str">
        <f t="shared" si="4"/>
        <v/>
      </c>
    </row>
    <row r="5254" ht="12.75" customHeight="1">
      <c r="H5254" s="12">
        <v>1000.0</v>
      </c>
      <c r="K5254" s="14" t="str">
        <f t="shared" si="2"/>
        <v>#DIV/0!</v>
      </c>
      <c r="L5254" s="15" t="str">
        <f t="shared" si="3"/>
        <v>Invalid</v>
      </c>
      <c r="M5254" s="15" t="str">
        <f t="shared" si="4"/>
        <v/>
      </c>
    </row>
    <row r="5255" ht="12.75" customHeight="1">
      <c r="H5255" s="12">
        <v>1000.0</v>
      </c>
      <c r="K5255" s="14" t="str">
        <f t="shared" si="2"/>
        <v>#DIV/0!</v>
      </c>
      <c r="L5255" s="15" t="str">
        <f t="shared" si="3"/>
        <v>Invalid</v>
      </c>
      <c r="M5255" s="15" t="str">
        <f t="shared" si="4"/>
        <v/>
      </c>
    </row>
    <row r="5256" ht="12.75" customHeight="1">
      <c r="H5256" s="12">
        <v>1000.0</v>
      </c>
      <c r="K5256" s="14" t="str">
        <f t="shared" si="2"/>
        <v>#DIV/0!</v>
      </c>
      <c r="L5256" s="15" t="str">
        <f t="shared" si="3"/>
        <v>Invalid</v>
      </c>
      <c r="M5256" s="15" t="str">
        <f t="shared" si="4"/>
        <v/>
      </c>
    </row>
    <row r="5257" ht="12.75" customHeight="1">
      <c r="H5257" s="12">
        <v>1000.0</v>
      </c>
      <c r="K5257" s="14" t="str">
        <f t="shared" si="2"/>
        <v>#DIV/0!</v>
      </c>
      <c r="L5257" s="15" t="str">
        <f t="shared" si="3"/>
        <v>Invalid</v>
      </c>
      <c r="M5257" s="15" t="str">
        <f t="shared" si="4"/>
        <v/>
      </c>
    </row>
    <row r="5258" ht="12.75" customHeight="1">
      <c r="H5258" s="12">
        <v>1000.0</v>
      </c>
      <c r="K5258" s="14" t="str">
        <f t="shared" si="2"/>
        <v>#DIV/0!</v>
      </c>
      <c r="L5258" s="15" t="str">
        <f t="shared" si="3"/>
        <v>Invalid</v>
      </c>
      <c r="M5258" s="15" t="str">
        <f t="shared" si="4"/>
        <v/>
      </c>
    </row>
    <row r="5259" ht="12.75" customHeight="1">
      <c r="H5259" s="12">
        <v>1000.0</v>
      </c>
      <c r="K5259" s="14" t="str">
        <f t="shared" si="2"/>
        <v>#DIV/0!</v>
      </c>
      <c r="L5259" s="15" t="str">
        <f t="shared" si="3"/>
        <v>Invalid</v>
      </c>
      <c r="M5259" s="15" t="str">
        <f t="shared" si="4"/>
        <v/>
      </c>
    </row>
    <row r="5260" ht="12.75" customHeight="1">
      <c r="H5260" s="12">
        <v>1000.0</v>
      </c>
      <c r="K5260" s="14" t="str">
        <f t="shared" si="2"/>
        <v>#DIV/0!</v>
      </c>
      <c r="L5260" s="15" t="str">
        <f t="shared" si="3"/>
        <v>Invalid</v>
      </c>
      <c r="M5260" s="15" t="str">
        <f t="shared" si="4"/>
        <v/>
      </c>
    </row>
    <row r="5261" ht="12.75" customHeight="1">
      <c r="H5261" s="12">
        <v>1000.0</v>
      </c>
      <c r="K5261" s="14" t="str">
        <f t="shared" si="2"/>
        <v>#DIV/0!</v>
      </c>
      <c r="L5261" s="15" t="str">
        <f t="shared" si="3"/>
        <v>Invalid</v>
      </c>
      <c r="M5261" s="15" t="str">
        <f t="shared" si="4"/>
        <v/>
      </c>
    </row>
    <row r="5262" ht="12.75" customHeight="1">
      <c r="H5262" s="12">
        <v>1000.0</v>
      </c>
      <c r="K5262" s="14" t="str">
        <f t="shared" si="2"/>
        <v>#DIV/0!</v>
      </c>
      <c r="L5262" s="15" t="str">
        <f t="shared" si="3"/>
        <v>Invalid</v>
      </c>
      <c r="M5262" s="15" t="str">
        <f t="shared" si="4"/>
        <v/>
      </c>
    </row>
    <row r="5263" ht="12.75" customHeight="1">
      <c r="H5263" s="12">
        <v>1000.0</v>
      </c>
      <c r="K5263" s="14" t="str">
        <f t="shared" si="2"/>
        <v>#DIV/0!</v>
      </c>
      <c r="L5263" s="15" t="str">
        <f t="shared" si="3"/>
        <v>Invalid</v>
      </c>
      <c r="M5263" s="15" t="str">
        <f t="shared" si="4"/>
        <v/>
      </c>
    </row>
    <row r="5264" ht="12.75" customHeight="1">
      <c r="H5264" s="12">
        <v>1000.0</v>
      </c>
      <c r="K5264" s="14" t="str">
        <f t="shared" si="2"/>
        <v>#DIV/0!</v>
      </c>
      <c r="L5264" s="15" t="str">
        <f t="shared" si="3"/>
        <v>Invalid</v>
      </c>
      <c r="M5264" s="15" t="str">
        <f t="shared" si="4"/>
        <v/>
      </c>
    </row>
    <row r="5265" ht="12.75" customHeight="1">
      <c r="H5265" s="12">
        <v>1000.0</v>
      </c>
      <c r="K5265" s="14" t="str">
        <f t="shared" si="2"/>
        <v>#DIV/0!</v>
      </c>
      <c r="L5265" s="15" t="str">
        <f t="shared" si="3"/>
        <v>Invalid</v>
      </c>
      <c r="M5265" s="15" t="str">
        <f t="shared" si="4"/>
        <v/>
      </c>
    </row>
    <row r="5266" ht="12.75" customHeight="1">
      <c r="H5266" s="12">
        <v>1000.0</v>
      </c>
      <c r="K5266" s="14" t="str">
        <f t="shared" si="2"/>
        <v>#DIV/0!</v>
      </c>
      <c r="L5266" s="15" t="str">
        <f t="shared" si="3"/>
        <v>Invalid</v>
      </c>
      <c r="M5266" s="15" t="str">
        <f t="shared" si="4"/>
        <v/>
      </c>
    </row>
    <row r="5267" ht="12.75" customHeight="1">
      <c r="H5267" s="12">
        <v>1000.0</v>
      </c>
      <c r="K5267" s="14" t="str">
        <f t="shared" si="2"/>
        <v>#DIV/0!</v>
      </c>
      <c r="L5267" s="15" t="str">
        <f t="shared" si="3"/>
        <v>Invalid</v>
      </c>
      <c r="M5267" s="15" t="str">
        <f t="shared" si="4"/>
        <v/>
      </c>
    </row>
    <row r="5268" ht="12.75" customHeight="1">
      <c r="H5268" s="12">
        <v>1000.0</v>
      </c>
      <c r="K5268" s="14" t="str">
        <f t="shared" si="2"/>
        <v>#DIV/0!</v>
      </c>
      <c r="L5268" s="15" t="str">
        <f t="shared" si="3"/>
        <v>Invalid</v>
      </c>
      <c r="M5268" s="15" t="str">
        <f t="shared" si="4"/>
        <v/>
      </c>
    </row>
    <row r="5269" ht="12.75" customHeight="1">
      <c r="H5269" s="12">
        <v>1000.0</v>
      </c>
      <c r="K5269" s="14" t="str">
        <f t="shared" si="2"/>
        <v>#DIV/0!</v>
      </c>
      <c r="L5269" s="15" t="str">
        <f t="shared" si="3"/>
        <v>Invalid</v>
      </c>
      <c r="M5269" s="15" t="str">
        <f t="shared" si="4"/>
        <v/>
      </c>
    </row>
    <row r="5270" ht="12.75" customHeight="1">
      <c r="H5270" s="12">
        <v>1000.0</v>
      </c>
      <c r="K5270" s="14" t="str">
        <f t="shared" si="2"/>
        <v>#DIV/0!</v>
      </c>
      <c r="L5270" s="15" t="str">
        <f t="shared" si="3"/>
        <v>Invalid</v>
      </c>
      <c r="M5270" s="15" t="str">
        <f t="shared" si="4"/>
        <v/>
      </c>
    </row>
    <row r="5271" ht="12.75" customHeight="1">
      <c r="H5271" s="12">
        <v>1000.0</v>
      </c>
      <c r="K5271" s="14" t="str">
        <f t="shared" si="2"/>
        <v>#DIV/0!</v>
      </c>
      <c r="L5271" s="15" t="str">
        <f t="shared" si="3"/>
        <v>Invalid</v>
      </c>
      <c r="M5271" s="15" t="str">
        <f t="shared" si="4"/>
        <v/>
      </c>
    </row>
    <row r="5272" ht="12.75" customHeight="1">
      <c r="H5272" s="12">
        <v>1000.0</v>
      </c>
      <c r="K5272" s="14" t="str">
        <f t="shared" si="2"/>
        <v>#DIV/0!</v>
      </c>
      <c r="L5272" s="15" t="str">
        <f t="shared" si="3"/>
        <v>Invalid</v>
      </c>
      <c r="M5272" s="15" t="str">
        <f t="shared" si="4"/>
        <v/>
      </c>
    </row>
    <row r="5273" ht="12.75" customHeight="1">
      <c r="H5273" s="12">
        <v>1000.0</v>
      </c>
      <c r="K5273" s="14" t="str">
        <f t="shared" si="2"/>
        <v>#DIV/0!</v>
      </c>
      <c r="L5273" s="15" t="str">
        <f t="shared" si="3"/>
        <v>Invalid</v>
      </c>
      <c r="M5273" s="15" t="str">
        <f t="shared" si="4"/>
        <v/>
      </c>
    </row>
    <row r="5274" ht="12.75" customHeight="1">
      <c r="H5274" s="12">
        <v>1000.0</v>
      </c>
      <c r="K5274" s="14" t="str">
        <f t="shared" si="2"/>
        <v>#DIV/0!</v>
      </c>
      <c r="L5274" s="15" t="str">
        <f t="shared" si="3"/>
        <v>Invalid</v>
      </c>
      <c r="M5274" s="15" t="str">
        <f t="shared" si="4"/>
        <v/>
      </c>
    </row>
    <row r="5275" ht="12.75" customHeight="1">
      <c r="H5275" s="12">
        <v>1000.0</v>
      </c>
      <c r="K5275" s="14" t="str">
        <f t="shared" si="2"/>
        <v>#DIV/0!</v>
      </c>
      <c r="L5275" s="15" t="str">
        <f t="shared" si="3"/>
        <v>Invalid</v>
      </c>
      <c r="M5275" s="15" t="str">
        <f t="shared" si="4"/>
        <v/>
      </c>
    </row>
    <row r="5276" ht="12.75" customHeight="1">
      <c r="H5276" s="12">
        <v>1000.0</v>
      </c>
      <c r="K5276" s="14" t="str">
        <f t="shared" si="2"/>
        <v>#DIV/0!</v>
      </c>
      <c r="L5276" s="15" t="str">
        <f t="shared" si="3"/>
        <v>Invalid</v>
      </c>
      <c r="M5276" s="15" t="str">
        <f t="shared" si="4"/>
        <v/>
      </c>
    </row>
    <row r="5277" ht="12.75" customHeight="1">
      <c r="H5277" s="12">
        <v>1000.0</v>
      </c>
      <c r="K5277" s="14" t="str">
        <f t="shared" si="2"/>
        <v>#DIV/0!</v>
      </c>
      <c r="L5277" s="15" t="str">
        <f t="shared" si="3"/>
        <v>Invalid</v>
      </c>
      <c r="M5277" s="15" t="str">
        <f t="shared" si="4"/>
        <v/>
      </c>
    </row>
    <row r="5278" ht="12.75" customHeight="1">
      <c r="H5278" s="12">
        <v>1000.0</v>
      </c>
      <c r="K5278" s="14" t="str">
        <f t="shared" si="2"/>
        <v>#DIV/0!</v>
      </c>
      <c r="L5278" s="15" t="str">
        <f t="shared" si="3"/>
        <v>Invalid</v>
      </c>
      <c r="M5278" s="15" t="str">
        <f t="shared" si="4"/>
        <v/>
      </c>
    </row>
    <row r="5279" ht="12.75" customHeight="1">
      <c r="H5279" s="12">
        <v>1000.0</v>
      </c>
      <c r="K5279" s="14" t="str">
        <f t="shared" si="2"/>
        <v>#DIV/0!</v>
      </c>
      <c r="L5279" s="15" t="str">
        <f t="shared" si="3"/>
        <v>Invalid</v>
      </c>
      <c r="M5279" s="15" t="str">
        <f t="shared" si="4"/>
        <v/>
      </c>
    </row>
    <row r="5280" ht="12.75" customHeight="1">
      <c r="H5280" s="12">
        <v>1000.0</v>
      </c>
      <c r="K5280" s="14" t="str">
        <f t="shared" si="2"/>
        <v>#DIV/0!</v>
      </c>
      <c r="L5280" s="15" t="str">
        <f t="shared" si="3"/>
        <v>Invalid</v>
      </c>
      <c r="M5280" s="15" t="str">
        <f t="shared" si="4"/>
        <v/>
      </c>
    </row>
    <row r="5281" ht="12.75" customHeight="1">
      <c r="H5281" s="12">
        <v>1000.0</v>
      </c>
      <c r="K5281" s="14" t="str">
        <f t="shared" si="2"/>
        <v>#DIV/0!</v>
      </c>
      <c r="L5281" s="15" t="str">
        <f t="shared" si="3"/>
        <v>Invalid</v>
      </c>
      <c r="M5281" s="15" t="str">
        <f t="shared" si="4"/>
        <v/>
      </c>
    </row>
    <row r="5282" ht="12.75" customHeight="1">
      <c r="H5282" s="12">
        <v>1000.0</v>
      </c>
      <c r="K5282" s="14" t="str">
        <f t="shared" si="2"/>
        <v>#DIV/0!</v>
      </c>
      <c r="L5282" s="15" t="str">
        <f t="shared" si="3"/>
        <v>Invalid</v>
      </c>
      <c r="M5282" s="15" t="str">
        <f t="shared" si="4"/>
        <v/>
      </c>
    </row>
    <row r="5283" ht="12.75" customHeight="1">
      <c r="H5283" s="12">
        <v>1000.0</v>
      </c>
      <c r="K5283" s="14" t="str">
        <f t="shared" si="2"/>
        <v>#DIV/0!</v>
      </c>
      <c r="L5283" s="15" t="str">
        <f t="shared" si="3"/>
        <v>Invalid</v>
      </c>
      <c r="M5283" s="15" t="str">
        <f t="shared" si="4"/>
        <v/>
      </c>
    </row>
    <row r="5284" ht="12.75" customHeight="1">
      <c r="H5284" s="12">
        <v>1000.0</v>
      </c>
      <c r="K5284" s="14" t="str">
        <f t="shared" si="2"/>
        <v>#DIV/0!</v>
      </c>
      <c r="L5284" s="15" t="str">
        <f t="shared" si="3"/>
        <v>Invalid</v>
      </c>
      <c r="M5284" s="15" t="str">
        <f t="shared" si="4"/>
        <v/>
      </c>
    </row>
    <row r="5285" ht="12.75" customHeight="1">
      <c r="H5285" s="12">
        <v>1000.0</v>
      </c>
      <c r="K5285" s="14" t="str">
        <f t="shared" si="2"/>
        <v>#DIV/0!</v>
      </c>
      <c r="L5285" s="15" t="str">
        <f t="shared" si="3"/>
        <v>Invalid</v>
      </c>
      <c r="M5285" s="15" t="str">
        <f t="shared" si="4"/>
        <v/>
      </c>
    </row>
    <row r="5286" ht="12.75" customHeight="1">
      <c r="H5286" s="12">
        <v>1000.0</v>
      </c>
      <c r="K5286" s="14" t="str">
        <f t="shared" si="2"/>
        <v>#DIV/0!</v>
      </c>
      <c r="L5286" s="15" t="str">
        <f t="shared" si="3"/>
        <v>Invalid</v>
      </c>
      <c r="M5286" s="15" t="str">
        <f t="shared" si="4"/>
        <v/>
      </c>
    </row>
    <row r="5287" ht="12.75" customHeight="1">
      <c r="H5287" s="12">
        <v>1000.0</v>
      </c>
      <c r="K5287" s="14" t="str">
        <f t="shared" si="2"/>
        <v>#DIV/0!</v>
      </c>
      <c r="L5287" s="15" t="str">
        <f t="shared" si="3"/>
        <v>Invalid</v>
      </c>
      <c r="M5287" s="15" t="str">
        <f t="shared" si="4"/>
        <v/>
      </c>
    </row>
    <row r="5288" ht="12.75" customHeight="1">
      <c r="H5288" s="12">
        <v>1000.0</v>
      </c>
      <c r="K5288" s="14" t="str">
        <f t="shared" si="2"/>
        <v>#DIV/0!</v>
      </c>
      <c r="L5288" s="15" t="str">
        <f t="shared" si="3"/>
        <v>Invalid</v>
      </c>
      <c r="M5288" s="15" t="str">
        <f t="shared" si="4"/>
        <v/>
      </c>
    </row>
    <row r="5289" ht="12.75" customHeight="1">
      <c r="H5289" s="12">
        <v>1000.0</v>
      </c>
      <c r="K5289" s="14" t="str">
        <f t="shared" si="2"/>
        <v>#DIV/0!</v>
      </c>
      <c r="L5289" s="15" t="str">
        <f t="shared" si="3"/>
        <v>Invalid</v>
      </c>
      <c r="M5289" s="15" t="str">
        <f t="shared" si="4"/>
        <v/>
      </c>
    </row>
    <row r="5290" ht="12.75" customHeight="1">
      <c r="H5290" s="12">
        <v>1000.0</v>
      </c>
      <c r="K5290" s="14" t="str">
        <f t="shared" si="2"/>
        <v>#DIV/0!</v>
      </c>
      <c r="L5290" s="15" t="str">
        <f t="shared" si="3"/>
        <v>Invalid</v>
      </c>
      <c r="M5290" s="15" t="str">
        <f t="shared" si="4"/>
        <v/>
      </c>
    </row>
    <row r="5291" ht="12.75" customHeight="1">
      <c r="H5291" s="12">
        <v>1000.0</v>
      </c>
      <c r="K5291" s="14" t="str">
        <f t="shared" si="2"/>
        <v>#DIV/0!</v>
      </c>
      <c r="L5291" s="15" t="str">
        <f t="shared" si="3"/>
        <v>Invalid</v>
      </c>
      <c r="M5291" s="15" t="str">
        <f t="shared" si="4"/>
        <v/>
      </c>
    </row>
    <row r="5292" ht="12.75" customHeight="1">
      <c r="H5292" s="12">
        <v>1000.0</v>
      </c>
      <c r="K5292" s="14" t="str">
        <f t="shared" si="2"/>
        <v>#DIV/0!</v>
      </c>
      <c r="L5292" s="15" t="str">
        <f t="shared" si="3"/>
        <v>Invalid</v>
      </c>
      <c r="M5292" s="15" t="str">
        <f t="shared" si="4"/>
        <v/>
      </c>
    </row>
    <row r="5293" ht="12.75" customHeight="1">
      <c r="H5293" s="12">
        <v>1000.0</v>
      </c>
      <c r="K5293" s="14" t="str">
        <f t="shared" si="2"/>
        <v>#DIV/0!</v>
      </c>
      <c r="L5293" s="15" t="str">
        <f t="shared" si="3"/>
        <v>Invalid</v>
      </c>
      <c r="M5293" s="15" t="str">
        <f t="shared" si="4"/>
        <v/>
      </c>
    </row>
    <row r="5294" ht="12.75" customHeight="1">
      <c r="H5294" s="12">
        <v>1000.0</v>
      </c>
      <c r="K5294" s="14" t="str">
        <f t="shared" si="2"/>
        <v>#DIV/0!</v>
      </c>
      <c r="L5294" s="15" t="str">
        <f t="shared" si="3"/>
        <v>Invalid</v>
      </c>
      <c r="M5294" s="15" t="str">
        <f t="shared" si="4"/>
        <v/>
      </c>
    </row>
    <row r="5295" ht="12.75" customHeight="1">
      <c r="H5295" s="12">
        <v>1000.0</v>
      </c>
      <c r="K5295" s="14" t="str">
        <f t="shared" si="2"/>
        <v>#DIV/0!</v>
      </c>
      <c r="L5295" s="15" t="str">
        <f t="shared" si="3"/>
        <v>Invalid</v>
      </c>
      <c r="M5295" s="15" t="str">
        <f t="shared" si="4"/>
        <v/>
      </c>
    </row>
    <row r="5296" ht="12.75" customHeight="1">
      <c r="H5296" s="12">
        <v>1000.0</v>
      </c>
      <c r="K5296" s="14" t="str">
        <f t="shared" si="2"/>
        <v>#DIV/0!</v>
      </c>
      <c r="L5296" s="15" t="str">
        <f t="shared" si="3"/>
        <v>Invalid</v>
      </c>
      <c r="M5296" s="15" t="str">
        <f t="shared" si="4"/>
        <v/>
      </c>
    </row>
    <row r="5297" ht="12.75" customHeight="1">
      <c r="H5297" s="12">
        <v>1000.0</v>
      </c>
      <c r="K5297" s="14" t="str">
        <f t="shared" si="2"/>
        <v>#DIV/0!</v>
      </c>
      <c r="L5297" s="15" t="str">
        <f t="shared" si="3"/>
        <v>Invalid</v>
      </c>
      <c r="M5297" s="15" t="str">
        <f t="shared" si="4"/>
        <v/>
      </c>
    </row>
    <row r="5298" ht="12.75" customHeight="1">
      <c r="H5298" s="12">
        <v>1000.0</v>
      </c>
      <c r="K5298" s="14" t="str">
        <f t="shared" si="2"/>
        <v>#DIV/0!</v>
      </c>
      <c r="L5298" s="15" t="str">
        <f t="shared" si="3"/>
        <v>Invalid</v>
      </c>
      <c r="M5298" s="15" t="str">
        <f t="shared" si="4"/>
        <v/>
      </c>
    </row>
    <row r="5299" ht="12.75" customHeight="1">
      <c r="H5299" s="12">
        <v>1000.0</v>
      </c>
      <c r="K5299" s="14" t="str">
        <f t="shared" si="2"/>
        <v>#DIV/0!</v>
      </c>
      <c r="L5299" s="15" t="str">
        <f t="shared" si="3"/>
        <v>Invalid</v>
      </c>
      <c r="M5299" s="15" t="str">
        <f t="shared" si="4"/>
        <v/>
      </c>
    </row>
    <row r="5300" ht="12.75" customHeight="1">
      <c r="H5300" s="12">
        <v>1000.0</v>
      </c>
      <c r="K5300" s="14" t="str">
        <f t="shared" si="2"/>
        <v>#DIV/0!</v>
      </c>
      <c r="L5300" s="15" t="str">
        <f t="shared" si="3"/>
        <v>Invalid</v>
      </c>
      <c r="M5300" s="15" t="str">
        <f t="shared" si="4"/>
        <v/>
      </c>
    </row>
    <row r="5301" ht="12.75" customHeight="1">
      <c r="H5301" s="12">
        <v>1000.0</v>
      </c>
      <c r="K5301" s="14" t="str">
        <f t="shared" si="2"/>
        <v>#DIV/0!</v>
      </c>
      <c r="L5301" s="15" t="str">
        <f t="shared" si="3"/>
        <v>Invalid</v>
      </c>
      <c r="M5301" s="15" t="str">
        <f t="shared" si="4"/>
        <v/>
      </c>
    </row>
    <row r="5302" ht="12.75" customHeight="1">
      <c r="H5302" s="12">
        <v>1000.0</v>
      </c>
      <c r="K5302" s="14" t="str">
        <f t="shared" si="2"/>
        <v>#DIV/0!</v>
      </c>
      <c r="L5302" s="15" t="str">
        <f t="shared" si="3"/>
        <v>Invalid</v>
      </c>
      <c r="M5302" s="15" t="str">
        <f t="shared" si="4"/>
        <v/>
      </c>
    </row>
    <row r="5303" ht="12.75" customHeight="1">
      <c r="H5303" s="12">
        <v>1000.0</v>
      </c>
      <c r="K5303" s="14" t="str">
        <f t="shared" si="2"/>
        <v>#DIV/0!</v>
      </c>
      <c r="L5303" s="15" t="str">
        <f t="shared" si="3"/>
        <v>Invalid</v>
      </c>
      <c r="M5303" s="15" t="str">
        <f t="shared" si="4"/>
        <v/>
      </c>
    </row>
    <row r="5304" ht="12.75" customHeight="1">
      <c r="H5304" s="12">
        <v>1000.0</v>
      </c>
      <c r="K5304" s="14" t="str">
        <f t="shared" si="2"/>
        <v>#DIV/0!</v>
      </c>
      <c r="L5304" s="15" t="str">
        <f t="shared" si="3"/>
        <v>Invalid</v>
      </c>
      <c r="M5304" s="15" t="str">
        <f t="shared" si="4"/>
        <v/>
      </c>
    </row>
    <row r="5305" ht="12.75" customHeight="1">
      <c r="H5305" s="12">
        <v>1000.0</v>
      </c>
      <c r="K5305" s="14" t="str">
        <f t="shared" si="2"/>
        <v>#DIV/0!</v>
      </c>
      <c r="L5305" s="15" t="str">
        <f t="shared" si="3"/>
        <v>Invalid</v>
      </c>
      <c r="M5305" s="15" t="str">
        <f t="shared" si="4"/>
        <v/>
      </c>
    </row>
    <row r="5306" ht="12.75" customHeight="1">
      <c r="H5306" s="12">
        <v>1000.0</v>
      </c>
      <c r="K5306" s="14" t="str">
        <f t="shared" si="2"/>
        <v>#DIV/0!</v>
      </c>
      <c r="L5306" s="15" t="str">
        <f t="shared" si="3"/>
        <v>Invalid</v>
      </c>
      <c r="M5306" s="15" t="str">
        <f t="shared" si="4"/>
        <v/>
      </c>
    </row>
    <row r="5307" ht="12.75" customHeight="1">
      <c r="H5307" s="12">
        <v>1000.0</v>
      </c>
      <c r="K5307" s="14" t="str">
        <f t="shared" si="2"/>
        <v>#DIV/0!</v>
      </c>
      <c r="L5307" s="15" t="str">
        <f t="shared" si="3"/>
        <v>Invalid</v>
      </c>
      <c r="M5307" s="15" t="str">
        <f t="shared" si="4"/>
        <v/>
      </c>
    </row>
    <row r="5308" ht="12.75" customHeight="1">
      <c r="H5308" s="12">
        <v>1000.0</v>
      </c>
      <c r="K5308" s="14" t="str">
        <f t="shared" si="2"/>
        <v>#DIV/0!</v>
      </c>
      <c r="L5308" s="15" t="str">
        <f t="shared" si="3"/>
        <v>Invalid</v>
      </c>
      <c r="M5308" s="15" t="str">
        <f t="shared" si="4"/>
        <v/>
      </c>
    </row>
    <row r="5309" ht="12.75" customHeight="1">
      <c r="H5309" s="12">
        <v>1000.0</v>
      </c>
      <c r="K5309" s="14" t="str">
        <f t="shared" si="2"/>
        <v>#DIV/0!</v>
      </c>
      <c r="L5309" s="15" t="str">
        <f t="shared" si="3"/>
        <v>Invalid</v>
      </c>
      <c r="M5309" s="15" t="str">
        <f t="shared" si="4"/>
        <v/>
      </c>
    </row>
    <row r="5310" ht="12.75" customHeight="1">
      <c r="H5310" s="12">
        <v>1000.0</v>
      </c>
      <c r="K5310" s="14" t="str">
        <f t="shared" si="2"/>
        <v>#DIV/0!</v>
      </c>
      <c r="L5310" s="15" t="str">
        <f t="shared" si="3"/>
        <v>Invalid</v>
      </c>
      <c r="M5310" s="15" t="str">
        <f t="shared" si="4"/>
        <v/>
      </c>
    </row>
    <row r="5311" ht="12.75" customHeight="1">
      <c r="H5311" s="12">
        <v>1000.0</v>
      </c>
      <c r="K5311" s="14" t="str">
        <f t="shared" si="2"/>
        <v>#DIV/0!</v>
      </c>
      <c r="L5311" s="15" t="str">
        <f t="shared" si="3"/>
        <v>Invalid</v>
      </c>
      <c r="M5311" s="15" t="str">
        <f t="shared" si="4"/>
        <v/>
      </c>
    </row>
    <row r="5312" ht="12.75" customHeight="1">
      <c r="H5312" s="12">
        <v>1000.0</v>
      </c>
      <c r="K5312" s="14" t="str">
        <f t="shared" si="2"/>
        <v>#DIV/0!</v>
      </c>
      <c r="L5312" s="15" t="str">
        <f t="shared" si="3"/>
        <v>Invalid</v>
      </c>
      <c r="M5312" s="15" t="str">
        <f t="shared" si="4"/>
        <v/>
      </c>
    </row>
    <row r="5313" ht="12.75" customHeight="1">
      <c r="H5313" s="12">
        <v>1000.0</v>
      </c>
      <c r="K5313" s="14" t="str">
        <f t="shared" si="2"/>
        <v>#DIV/0!</v>
      </c>
      <c r="L5313" s="15" t="str">
        <f t="shared" si="3"/>
        <v>Invalid</v>
      </c>
      <c r="M5313" s="15" t="str">
        <f t="shared" si="4"/>
        <v/>
      </c>
    </row>
    <row r="5314" ht="12.75" customHeight="1">
      <c r="H5314" s="12">
        <v>1000.0</v>
      </c>
      <c r="K5314" s="14" t="str">
        <f t="shared" si="2"/>
        <v>#DIV/0!</v>
      </c>
      <c r="L5314" s="15" t="str">
        <f t="shared" si="3"/>
        <v>Invalid</v>
      </c>
      <c r="M5314" s="15" t="str">
        <f t="shared" si="4"/>
        <v/>
      </c>
    </row>
    <row r="5315" ht="12.75" customHeight="1">
      <c r="H5315" s="12">
        <v>1000.0</v>
      </c>
      <c r="K5315" s="14" t="str">
        <f t="shared" si="2"/>
        <v>#DIV/0!</v>
      </c>
      <c r="L5315" s="15" t="str">
        <f t="shared" si="3"/>
        <v>Invalid</v>
      </c>
      <c r="M5315" s="15" t="str">
        <f t="shared" si="4"/>
        <v/>
      </c>
    </row>
    <row r="5316" ht="12.75" customHeight="1">
      <c r="H5316" s="12">
        <v>1000.0</v>
      </c>
      <c r="K5316" s="14" t="str">
        <f t="shared" si="2"/>
        <v>#DIV/0!</v>
      </c>
      <c r="L5316" s="15" t="str">
        <f t="shared" si="3"/>
        <v>Invalid</v>
      </c>
      <c r="M5316" s="15" t="str">
        <f t="shared" si="4"/>
        <v/>
      </c>
    </row>
    <row r="5317" ht="12.75" customHeight="1">
      <c r="H5317" s="12">
        <v>1000.0</v>
      </c>
      <c r="K5317" s="14" t="str">
        <f t="shared" si="2"/>
        <v>#DIV/0!</v>
      </c>
      <c r="L5317" s="15" t="str">
        <f t="shared" si="3"/>
        <v>Invalid</v>
      </c>
      <c r="M5317" s="15" t="str">
        <f t="shared" si="4"/>
        <v/>
      </c>
    </row>
    <row r="5318" ht="12.75" customHeight="1">
      <c r="H5318" s="12">
        <v>1000.0</v>
      </c>
      <c r="K5318" s="14" t="str">
        <f t="shared" si="2"/>
        <v>#DIV/0!</v>
      </c>
      <c r="L5318" s="15" t="str">
        <f t="shared" si="3"/>
        <v>Invalid</v>
      </c>
      <c r="M5318" s="15" t="str">
        <f t="shared" si="4"/>
        <v/>
      </c>
    </row>
    <row r="5319" ht="12.75" customHeight="1">
      <c r="H5319" s="12">
        <v>1000.0</v>
      </c>
      <c r="K5319" s="14" t="str">
        <f t="shared" si="2"/>
        <v>#DIV/0!</v>
      </c>
      <c r="L5319" s="15" t="str">
        <f t="shared" si="3"/>
        <v>Invalid</v>
      </c>
      <c r="M5319" s="15" t="str">
        <f t="shared" si="4"/>
        <v/>
      </c>
    </row>
    <row r="5320" ht="12.75" customHeight="1">
      <c r="H5320" s="12">
        <v>1000.0</v>
      </c>
      <c r="K5320" s="14" t="str">
        <f t="shared" si="2"/>
        <v>#DIV/0!</v>
      </c>
      <c r="L5320" s="15" t="str">
        <f t="shared" si="3"/>
        <v>Invalid</v>
      </c>
      <c r="M5320" s="15" t="str">
        <f t="shared" si="4"/>
        <v/>
      </c>
    </row>
    <row r="5321" ht="12.75" customHeight="1">
      <c r="H5321" s="12">
        <v>1000.0</v>
      </c>
      <c r="K5321" s="14" t="str">
        <f t="shared" si="2"/>
        <v>#DIV/0!</v>
      </c>
      <c r="L5321" s="15" t="str">
        <f t="shared" si="3"/>
        <v>Invalid</v>
      </c>
      <c r="M5321" s="15" t="str">
        <f t="shared" si="4"/>
        <v/>
      </c>
    </row>
    <row r="5322" ht="12.75" customHeight="1">
      <c r="H5322" s="12">
        <v>1000.0</v>
      </c>
      <c r="K5322" s="14" t="str">
        <f t="shared" si="2"/>
        <v>#DIV/0!</v>
      </c>
      <c r="L5322" s="15" t="str">
        <f t="shared" si="3"/>
        <v>Invalid</v>
      </c>
      <c r="M5322" s="15" t="str">
        <f t="shared" si="4"/>
        <v/>
      </c>
    </row>
    <row r="5323" ht="12.75" customHeight="1">
      <c r="H5323" s="12">
        <v>1000.0</v>
      </c>
      <c r="K5323" s="14" t="str">
        <f t="shared" si="2"/>
        <v>#DIV/0!</v>
      </c>
      <c r="L5323" s="15" t="str">
        <f t="shared" si="3"/>
        <v>Invalid</v>
      </c>
      <c r="M5323" s="15" t="str">
        <f t="shared" si="4"/>
        <v/>
      </c>
    </row>
    <row r="5324" ht="12.75" customHeight="1">
      <c r="H5324" s="12">
        <v>1000.0</v>
      </c>
      <c r="K5324" s="14" t="str">
        <f t="shared" si="2"/>
        <v>#DIV/0!</v>
      </c>
      <c r="L5324" s="15" t="str">
        <f t="shared" si="3"/>
        <v>Invalid</v>
      </c>
      <c r="M5324" s="15" t="str">
        <f t="shared" si="4"/>
        <v/>
      </c>
    </row>
    <row r="5325" ht="12.75" customHeight="1">
      <c r="H5325" s="12">
        <v>1000.0</v>
      </c>
      <c r="K5325" s="14" t="str">
        <f t="shared" si="2"/>
        <v>#DIV/0!</v>
      </c>
      <c r="L5325" s="15" t="str">
        <f t="shared" si="3"/>
        <v>Invalid</v>
      </c>
      <c r="M5325" s="15" t="str">
        <f t="shared" si="4"/>
        <v/>
      </c>
    </row>
    <row r="5326" ht="12.75" customHeight="1">
      <c r="H5326" s="12">
        <v>1000.0</v>
      </c>
      <c r="K5326" s="14" t="str">
        <f t="shared" si="2"/>
        <v>#DIV/0!</v>
      </c>
      <c r="L5326" s="15" t="str">
        <f t="shared" si="3"/>
        <v>Invalid</v>
      </c>
      <c r="M5326" s="15" t="str">
        <f t="shared" si="4"/>
        <v/>
      </c>
    </row>
    <row r="5327" ht="12.75" customHeight="1">
      <c r="H5327" s="12">
        <v>1000.0</v>
      </c>
      <c r="K5327" s="14" t="str">
        <f t="shared" si="2"/>
        <v>#DIV/0!</v>
      </c>
      <c r="L5327" s="15" t="str">
        <f t="shared" si="3"/>
        <v>Invalid</v>
      </c>
      <c r="M5327" s="15" t="str">
        <f t="shared" si="4"/>
        <v/>
      </c>
    </row>
    <row r="5328" ht="12.75" customHeight="1">
      <c r="H5328" s="12">
        <v>1000.0</v>
      </c>
      <c r="K5328" s="14" t="str">
        <f t="shared" si="2"/>
        <v>#DIV/0!</v>
      </c>
      <c r="L5328" s="15" t="str">
        <f t="shared" si="3"/>
        <v>Invalid</v>
      </c>
      <c r="M5328" s="15" t="str">
        <f t="shared" si="4"/>
        <v/>
      </c>
    </row>
    <row r="5329" ht="12.75" customHeight="1">
      <c r="H5329" s="12">
        <v>1000.0</v>
      </c>
      <c r="K5329" s="14" t="str">
        <f t="shared" si="2"/>
        <v>#DIV/0!</v>
      </c>
      <c r="L5329" s="15" t="str">
        <f t="shared" si="3"/>
        <v>Invalid</v>
      </c>
      <c r="M5329" s="15" t="str">
        <f t="shared" si="4"/>
        <v/>
      </c>
    </row>
    <row r="5330" ht="12.75" customHeight="1">
      <c r="H5330" s="12">
        <v>1000.0</v>
      </c>
      <c r="K5330" s="14" t="str">
        <f t="shared" si="2"/>
        <v>#DIV/0!</v>
      </c>
      <c r="L5330" s="15" t="str">
        <f t="shared" si="3"/>
        <v>Invalid</v>
      </c>
      <c r="M5330" s="15" t="str">
        <f t="shared" si="4"/>
        <v/>
      </c>
    </row>
    <row r="5331" ht="12.75" customHeight="1">
      <c r="H5331" s="12">
        <v>1000.0</v>
      </c>
      <c r="K5331" s="14" t="str">
        <f t="shared" si="2"/>
        <v>#DIV/0!</v>
      </c>
      <c r="L5331" s="15" t="str">
        <f t="shared" si="3"/>
        <v>Invalid</v>
      </c>
      <c r="M5331" s="15" t="str">
        <f t="shared" si="4"/>
        <v/>
      </c>
    </row>
    <row r="5332" ht="12.75" customHeight="1">
      <c r="H5332" s="12">
        <v>1000.0</v>
      </c>
      <c r="K5332" s="14" t="str">
        <f t="shared" si="2"/>
        <v>#DIV/0!</v>
      </c>
      <c r="L5332" s="15" t="str">
        <f t="shared" si="3"/>
        <v>Invalid</v>
      </c>
      <c r="M5332" s="15" t="str">
        <f t="shared" si="4"/>
        <v/>
      </c>
    </row>
    <row r="5333" ht="12.75" customHeight="1">
      <c r="H5333" s="12">
        <v>1000.0</v>
      </c>
      <c r="K5333" s="14" t="str">
        <f t="shared" si="2"/>
        <v>#DIV/0!</v>
      </c>
      <c r="L5333" s="15" t="str">
        <f t="shared" si="3"/>
        <v>Invalid</v>
      </c>
      <c r="M5333" s="15" t="str">
        <f t="shared" si="4"/>
        <v/>
      </c>
    </row>
    <row r="5334" ht="12.75" customHeight="1">
      <c r="H5334" s="12">
        <v>1000.0</v>
      </c>
      <c r="K5334" s="14" t="str">
        <f t="shared" si="2"/>
        <v>#DIV/0!</v>
      </c>
      <c r="L5334" s="15" t="str">
        <f t="shared" si="3"/>
        <v>Invalid</v>
      </c>
      <c r="M5334" s="15" t="str">
        <f t="shared" si="4"/>
        <v/>
      </c>
    </row>
    <row r="5335" ht="12.75" customHeight="1">
      <c r="H5335" s="12">
        <v>1000.0</v>
      </c>
      <c r="K5335" s="14" t="str">
        <f t="shared" si="2"/>
        <v>#DIV/0!</v>
      </c>
      <c r="L5335" s="15" t="str">
        <f t="shared" si="3"/>
        <v>Invalid</v>
      </c>
      <c r="M5335" s="15" t="str">
        <f t="shared" si="4"/>
        <v/>
      </c>
    </row>
    <row r="5336" ht="12.75" customHeight="1">
      <c r="H5336" s="12">
        <v>1000.0</v>
      </c>
      <c r="K5336" s="14" t="str">
        <f t="shared" si="2"/>
        <v>#DIV/0!</v>
      </c>
      <c r="L5336" s="15" t="str">
        <f t="shared" si="3"/>
        <v>Invalid</v>
      </c>
      <c r="M5336" s="15" t="str">
        <f t="shared" si="4"/>
        <v/>
      </c>
    </row>
    <row r="5337" ht="12.75" customHeight="1">
      <c r="H5337" s="12">
        <v>1000.0</v>
      </c>
      <c r="K5337" s="14" t="str">
        <f t="shared" si="2"/>
        <v>#DIV/0!</v>
      </c>
      <c r="L5337" s="15" t="str">
        <f t="shared" si="3"/>
        <v>Invalid</v>
      </c>
      <c r="M5337" s="15" t="str">
        <f t="shared" si="4"/>
        <v/>
      </c>
    </row>
    <row r="5338" ht="12.75" customHeight="1">
      <c r="H5338" s="12">
        <v>1000.0</v>
      </c>
      <c r="K5338" s="14" t="str">
        <f t="shared" si="2"/>
        <v>#DIV/0!</v>
      </c>
      <c r="L5338" s="15" t="str">
        <f t="shared" si="3"/>
        <v>Invalid</v>
      </c>
      <c r="M5338" s="15" t="str">
        <f t="shared" si="4"/>
        <v/>
      </c>
    </row>
    <row r="5339" ht="12.75" customHeight="1">
      <c r="H5339" s="12">
        <v>1000.0</v>
      </c>
      <c r="K5339" s="14" t="str">
        <f t="shared" si="2"/>
        <v>#DIV/0!</v>
      </c>
      <c r="L5339" s="15" t="str">
        <f t="shared" si="3"/>
        <v>Invalid</v>
      </c>
      <c r="M5339" s="15" t="str">
        <f t="shared" si="4"/>
        <v/>
      </c>
    </row>
    <row r="5340" ht="12.75" customHeight="1">
      <c r="H5340" s="12">
        <v>1000.0</v>
      </c>
      <c r="K5340" s="14" t="str">
        <f t="shared" si="2"/>
        <v>#DIV/0!</v>
      </c>
      <c r="L5340" s="15" t="str">
        <f t="shared" si="3"/>
        <v>Invalid</v>
      </c>
      <c r="M5340" s="15" t="str">
        <f t="shared" si="4"/>
        <v/>
      </c>
    </row>
    <row r="5341" ht="12.75" customHeight="1">
      <c r="H5341" s="12">
        <v>1000.0</v>
      </c>
      <c r="K5341" s="14" t="str">
        <f t="shared" si="2"/>
        <v>#DIV/0!</v>
      </c>
      <c r="L5341" s="15" t="str">
        <f t="shared" si="3"/>
        <v>Invalid</v>
      </c>
      <c r="M5341" s="15" t="str">
        <f t="shared" si="4"/>
        <v/>
      </c>
    </row>
    <row r="5342" ht="12.75" customHeight="1">
      <c r="H5342" s="12">
        <v>1000.0</v>
      </c>
      <c r="K5342" s="14" t="str">
        <f t="shared" si="2"/>
        <v>#DIV/0!</v>
      </c>
      <c r="L5342" s="15" t="str">
        <f t="shared" si="3"/>
        <v>Invalid</v>
      </c>
      <c r="M5342" s="15" t="str">
        <f t="shared" si="4"/>
        <v/>
      </c>
    </row>
    <row r="5343" ht="12.75" customHeight="1">
      <c r="H5343" s="12">
        <v>1000.0</v>
      </c>
      <c r="K5343" s="14" t="str">
        <f t="shared" si="2"/>
        <v>#DIV/0!</v>
      </c>
      <c r="L5343" s="15" t="str">
        <f t="shared" si="3"/>
        <v>Invalid</v>
      </c>
      <c r="M5343" s="15" t="str">
        <f t="shared" si="4"/>
        <v/>
      </c>
    </row>
    <row r="5344" ht="12.75" customHeight="1">
      <c r="H5344" s="12">
        <v>1000.0</v>
      </c>
      <c r="K5344" s="14" t="str">
        <f t="shared" si="2"/>
        <v>#DIV/0!</v>
      </c>
      <c r="L5344" s="15" t="str">
        <f t="shared" si="3"/>
        <v>Invalid</v>
      </c>
      <c r="M5344" s="15" t="str">
        <f t="shared" si="4"/>
        <v/>
      </c>
    </row>
    <row r="5345" ht="12.75" customHeight="1">
      <c r="H5345" s="12">
        <v>1000.0</v>
      </c>
      <c r="K5345" s="14" t="str">
        <f t="shared" si="2"/>
        <v>#DIV/0!</v>
      </c>
      <c r="L5345" s="15" t="str">
        <f t="shared" si="3"/>
        <v>Invalid</v>
      </c>
      <c r="M5345" s="15" t="str">
        <f t="shared" si="4"/>
        <v/>
      </c>
    </row>
    <row r="5346" ht="12.75" customHeight="1">
      <c r="H5346" s="12">
        <v>1000.0</v>
      </c>
      <c r="K5346" s="14" t="str">
        <f t="shared" si="2"/>
        <v>#DIV/0!</v>
      </c>
      <c r="L5346" s="15" t="str">
        <f t="shared" si="3"/>
        <v>Invalid</v>
      </c>
      <c r="M5346" s="15" t="str">
        <f t="shared" si="4"/>
        <v/>
      </c>
    </row>
    <row r="5347" ht="12.75" customHeight="1">
      <c r="H5347" s="12">
        <v>1000.0</v>
      </c>
      <c r="K5347" s="14" t="str">
        <f t="shared" si="2"/>
        <v>#DIV/0!</v>
      </c>
      <c r="L5347" s="15" t="str">
        <f t="shared" si="3"/>
        <v>Invalid</v>
      </c>
      <c r="M5347" s="15" t="str">
        <f t="shared" si="4"/>
        <v/>
      </c>
    </row>
    <row r="5348" ht="12.75" customHeight="1">
      <c r="H5348" s="12">
        <v>1000.0</v>
      </c>
      <c r="K5348" s="14" t="str">
        <f t="shared" si="2"/>
        <v>#DIV/0!</v>
      </c>
      <c r="L5348" s="15" t="str">
        <f t="shared" si="3"/>
        <v>Invalid</v>
      </c>
      <c r="M5348" s="15" t="str">
        <f t="shared" si="4"/>
        <v/>
      </c>
    </row>
    <row r="5349" ht="12.75" customHeight="1">
      <c r="H5349" s="12">
        <v>1000.0</v>
      </c>
      <c r="K5349" s="14" t="str">
        <f t="shared" si="2"/>
        <v>#DIV/0!</v>
      </c>
      <c r="L5349" s="15" t="str">
        <f t="shared" si="3"/>
        <v>Invalid</v>
      </c>
      <c r="M5349" s="15" t="str">
        <f t="shared" si="4"/>
        <v/>
      </c>
    </row>
    <row r="5350" ht="12.75" customHeight="1">
      <c r="H5350" s="12">
        <v>1000.0</v>
      </c>
      <c r="K5350" s="14" t="str">
        <f t="shared" si="2"/>
        <v>#DIV/0!</v>
      </c>
      <c r="L5350" s="15" t="str">
        <f t="shared" si="3"/>
        <v>Invalid</v>
      </c>
      <c r="M5350" s="15" t="str">
        <f t="shared" si="4"/>
        <v/>
      </c>
    </row>
    <row r="5351" ht="12.75" customHeight="1">
      <c r="H5351" s="12">
        <v>1000.0</v>
      </c>
      <c r="K5351" s="14" t="str">
        <f t="shared" si="2"/>
        <v>#DIV/0!</v>
      </c>
      <c r="L5351" s="15" t="str">
        <f t="shared" si="3"/>
        <v>Invalid</v>
      </c>
      <c r="M5351" s="15" t="str">
        <f t="shared" si="4"/>
        <v/>
      </c>
    </row>
    <row r="5352" ht="12.75" customHeight="1">
      <c r="H5352" s="12">
        <v>1000.0</v>
      </c>
      <c r="K5352" s="14" t="str">
        <f t="shared" si="2"/>
        <v>#DIV/0!</v>
      </c>
      <c r="L5352" s="15" t="str">
        <f t="shared" si="3"/>
        <v>Invalid</v>
      </c>
      <c r="M5352" s="15" t="str">
        <f t="shared" si="4"/>
        <v/>
      </c>
    </row>
    <row r="5353" ht="12.75" customHeight="1">
      <c r="H5353" s="12">
        <v>1000.0</v>
      </c>
      <c r="K5353" s="14" t="str">
        <f t="shared" si="2"/>
        <v>#DIV/0!</v>
      </c>
      <c r="L5353" s="15" t="str">
        <f t="shared" si="3"/>
        <v>Invalid</v>
      </c>
      <c r="M5353" s="15" t="str">
        <f t="shared" si="4"/>
        <v/>
      </c>
    </row>
    <row r="5354" ht="12.75" customHeight="1">
      <c r="H5354" s="12">
        <v>1000.0</v>
      </c>
      <c r="K5354" s="14" t="str">
        <f t="shared" si="2"/>
        <v>#DIV/0!</v>
      </c>
      <c r="L5354" s="15" t="str">
        <f t="shared" si="3"/>
        <v>Invalid</v>
      </c>
      <c r="M5354" s="15" t="str">
        <f t="shared" si="4"/>
        <v/>
      </c>
    </row>
    <row r="5355" ht="12.75" customHeight="1">
      <c r="H5355" s="12">
        <v>1000.0</v>
      </c>
      <c r="K5355" s="14" t="str">
        <f t="shared" si="2"/>
        <v>#DIV/0!</v>
      </c>
      <c r="L5355" s="15" t="str">
        <f t="shared" si="3"/>
        <v>Invalid</v>
      </c>
      <c r="M5355" s="15" t="str">
        <f t="shared" si="4"/>
        <v/>
      </c>
    </row>
    <row r="5356" ht="12.75" customHeight="1">
      <c r="H5356" s="12">
        <v>1000.0</v>
      </c>
      <c r="K5356" s="14" t="str">
        <f t="shared" si="2"/>
        <v>#DIV/0!</v>
      </c>
      <c r="L5356" s="15" t="str">
        <f t="shared" si="3"/>
        <v>Invalid</v>
      </c>
      <c r="M5356" s="15" t="str">
        <f t="shared" si="4"/>
        <v/>
      </c>
    </row>
    <row r="5357" ht="12.75" customHeight="1">
      <c r="H5357" s="12">
        <v>1000.0</v>
      </c>
      <c r="K5357" s="14" t="str">
        <f t="shared" si="2"/>
        <v>#DIV/0!</v>
      </c>
      <c r="L5357" s="15" t="str">
        <f t="shared" si="3"/>
        <v>Invalid</v>
      </c>
      <c r="M5357" s="15" t="str">
        <f t="shared" si="4"/>
        <v/>
      </c>
    </row>
    <row r="5358" ht="12.75" customHeight="1">
      <c r="H5358" s="12">
        <v>1000.0</v>
      </c>
      <c r="K5358" s="14" t="str">
        <f t="shared" si="2"/>
        <v>#DIV/0!</v>
      </c>
      <c r="L5358" s="15" t="str">
        <f t="shared" si="3"/>
        <v>Invalid</v>
      </c>
      <c r="M5358" s="15" t="str">
        <f t="shared" si="4"/>
        <v/>
      </c>
    </row>
    <row r="5359" ht="12.75" customHeight="1">
      <c r="H5359" s="12">
        <v>1000.0</v>
      </c>
      <c r="K5359" s="14" t="str">
        <f t="shared" si="2"/>
        <v>#DIV/0!</v>
      </c>
      <c r="L5359" s="15" t="str">
        <f t="shared" si="3"/>
        <v>Invalid</v>
      </c>
      <c r="M5359" s="15" t="str">
        <f t="shared" si="4"/>
        <v/>
      </c>
    </row>
    <row r="5360" ht="12.75" customHeight="1">
      <c r="H5360" s="12">
        <v>1000.0</v>
      </c>
      <c r="K5360" s="14" t="str">
        <f t="shared" si="2"/>
        <v>#DIV/0!</v>
      </c>
      <c r="L5360" s="15" t="str">
        <f t="shared" si="3"/>
        <v>Invalid</v>
      </c>
      <c r="M5360" s="15" t="str">
        <f t="shared" si="4"/>
        <v/>
      </c>
    </row>
    <row r="5361" ht="12.75" customHeight="1">
      <c r="H5361" s="12">
        <v>1000.0</v>
      </c>
      <c r="K5361" s="14" t="str">
        <f t="shared" si="2"/>
        <v>#DIV/0!</v>
      </c>
      <c r="L5361" s="15" t="str">
        <f t="shared" si="3"/>
        <v>Invalid</v>
      </c>
      <c r="M5361" s="15" t="str">
        <f t="shared" si="4"/>
        <v/>
      </c>
    </row>
    <row r="5362" ht="12.75" customHeight="1">
      <c r="H5362" s="12">
        <v>1000.0</v>
      </c>
      <c r="K5362" s="14" t="str">
        <f t="shared" si="2"/>
        <v>#DIV/0!</v>
      </c>
      <c r="L5362" s="15" t="str">
        <f t="shared" si="3"/>
        <v>Invalid</v>
      </c>
      <c r="M5362" s="15" t="str">
        <f t="shared" si="4"/>
        <v/>
      </c>
    </row>
    <row r="5363" ht="12.75" customHeight="1">
      <c r="H5363" s="12">
        <v>1000.0</v>
      </c>
      <c r="K5363" s="14" t="str">
        <f t="shared" si="2"/>
        <v>#DIV/0!</v>
      </c>
      <c r="L5363" s="15" t="str">
        <f t="shared" si="3"/>
        <v>Invalid</v>
      </c>
      <c r="M5363" s="15" t="str">
        <f t="shared" si="4"/>
        <v/>
      </c>
    </row>
    <row r="5364" ht="12.75" customHeight="1">
      <c r="H5364" s="12">
        <v>1000.0</v>
      </c>
      <c r="K5364" s="14" t="str">
        <f t="shared" si="2"/>
        <v>#DIV/0!</v>
      </c>
      <c r="L5364" s="15" t="str">
        <f t="shared" si="3"/>
        <v>Invalid</v>
      </c>
      <c r="M5364" s="15" t="str">
        <f t="shared" si="4"/>
        <v/>
      </c>
    </row>
    <row r="5365" ht="12.75" customHeight="1">
      <c r="H5365" s="12">
        <v>1000.0</v>
      </c>
      <c r="K5365" s="14" t="str">
        <f t="shared" si="2"/>
        <v>#DIV/0!</v>
      </c>
      <c r="L5365" s="15" t="str">
        <f t="shared" si="3"/>
        <v>Invalid</v>
      </c>
      <c r="M5365" s="15" t="str">
        <f t="shared" si="4"/>
        <v/>
      </c>
    </row>
    <row r="5366" ht="12.75" customHeight="1">
      <c r="H5366" s="12">
        <v>1000.0</v>
      </c>
      <c r="K5366" s="14" t="str">
        <f t="shared" si="2"/>
        <v>#DIV/0!</v>
      </c>
      <c r="L5366" s="15" t="str">
        <f t="shared" si="3"/>
        <v>Invalid</v>
      </c>
      <c r="M5366" s="15" t="str">
        <f t="shared" si="4"/>
        <v/>
      </c>
    </row>
    <row r="5367" ht="12.75" customHeight="1">
      <c r="H5367" s="12">
        <v>1000.0</v>
      </c>
      <c r="K5367" s="14" t="str">
        <f t="shared" si="2"/>
        <v>#DIV/0!</v>
      </c>
      <c r="L5367" s="15" t="str">
        <f t="shared" si="3"/>
        <v>Invalid</v>
      </c>
      <c r="M5367" s="15" t="str">
        <f t="shared" si="4"/>
        <v/>
      </c>
    </row>
    <row r="5368" ht="12.75" customHeight="1">
      <c r="H5368" s="12">
        <v>1000.0</v>
      </c>
      <c r="K5368" s="14" t="str">
        <f t="shared" si="2"/>
        <v>#DIV/0!</v>
      </c>
      <c r="L5368" s="15" t="str">
        <f t="shared" si="3"/>
        <v>Invalid</v>
      </c>
      <c r="M5368" s="15" t="str">
        <f t="shared" si="4"/>
        <v/>
      </c>
    </row>
    <row r="5369" ht="12.75" customHeight="1">
      <c r="H5369" s="12">
        <v>1000.0</v>
      </c>
      <c r="K5369" s="14" t="str">
        <f t="shared" si="2"/>
        <v>#DIV/0!</v>
      </c>
      <c r="L5369" s="15" t="str">
        <f t="shared" si="3"/>
        <v>Invalid</v>
      </c>
      <c r="M5369" s="15" t="str">
        <f t="shared" si="4"/>
        <v/>
      </c>
    </row>
    <row r="5370" ht="12.75" customHeight="1">
      <c r="H5370" s="12">
        <v>1000.0</v>
      </c>
      <c r="K5370" s="14" t="str">
        <f t="shared" si="2"/>
        <v>#DIV/0!</v>
      </c>
      <c r="L5370" s="15" t="str">
        <f t="shared" si="3"/>
        <v>Invalid</v>
      </c>
      <c r="M5370" s="15" t="str">
        <f t="shared" si="4"/>
        <v/>
      </c>
    </row>
    <row r="5371" ht="12.75" customHeight="1">
      <c r="H5371" s="12">
        <v>1000.0</v>
      </c>
      <c r="K5371" s="14" t="str">
        <f t="shared" si="2"/>
        <v>#DIV/0!</v>
      </c>
      <c r="L5371" s="15" t="str">
        <f t="shared" si="3"/>
        <v>Invalid</v>
      </c>
      <c r="M5371" s="15" t="str">
        <f t="shared" si="4"/>
        <v/>
      </c>
    </row>
    <row r="5372" ht="12.75" customHeight="1">
      <c r="H5372" s="12">
        <v>1000.0</v>
      </c>
      <c r="K5372" s="14" t="str">
        <f t="shared" si="2"/>
        <v>#DIV/0!</v>
      </c>
      <c r="L5372" s="15" t="str">
        <f t="shared" si="3"/>
        <v>Invalid</v>
      </c>
      <c r="M5372" s="15" t="str">
        <f t="shared" si="4"/>
        <v/>
      </c>
    </row>
    <row r="5373" ht="12.75" customHeight="1">
      <c r="H5373" s="12">
        <v>1000.0</v>
      </c>
      <c r="K5373" s="14" t="str">
        <f t="shared" si="2"/>
        <v>#DIV/0!</v>
      </c>
      <c r="L5373" s="15" t="str">
        <f t="shared" si="3"/>
        <v>Invalid</v>
      </c>
      <c r="M5373" s="15" t="str">
        <f t="shared" si="4"/>
        <v/>
      </c>
    </row>
    <row r="5374" ht="12.75" customHeight="1">
      <c r="H5374" s="12">
        <v>1000.0</v>
      </c>
      <c r="K5374" s="14" t="str">
        <f t="shared" si="2"/>
        <v>#DIV/0!</v>
      </c>
      <c r="L5374" s="15" t="str">
        <f t="shared" si="3"/>
        <v>Invalid</v>
      </c>
      <c r="M5374" s="15" t="str">
        <f t="shared" si="4"/>
        <v/>
      </c>
    </row>
    <row r="5375" ht="12.75" customHeight="1">
      <c r="H5375" s="12">
        <v>1000.0</v>
      </c>
      <c r="K5375" s="14" t="str">
        <f t="shared" si="2"/>
        <v>#DIV/0!</v>
      </c>
      <c r="L5375" s="15" t="str">
        <f t="shared" si="3"/>
        <v>Invalid</v>
      </c>
      <c r="M5375" s="15" t="str">
        <f t="shared" si="4"/>
        <v/>
      </c>
    </row>
    <row r="5376" ht="12.75" customHeight="1">
      <c r="H5376" s="12">
        <v>1000.0</v>
      </c>
      <c r="K5376" s="14" t="str">
        <f t="shared" si="2"/>
        <v>#DIV/0!</v>
      </c>
      <c r="L5376" s="15" t="str">
        <f t="shared" si="3"/>
        <v>Invalid</v>
      </c>
      <c r="M5376" s="15" t="str">
        <f t="shared" si="4"/>
        <v/>
      </c>
    </row>
    <row r="5377" ht="12.75" customHeight="1">
      <c r="H5377" s="12">
        <v>1000.0</v>
      </c>
      <c r="K5377" s="14" t="str">
        <f t="shared" si="2"/>
        <v>#DIV/0!</v>
      </c>
      <c r="L5377" s="15" t="str">
        <f t="shared" si="3"/>
        <v>Invalid</v>
      </c>
      <c r="M5377" s="15" t="str">
        <f t="shared" si="4"/>
        <v/>
      </c>
    </row>
    <row r="5378" ht="12.75" customHeight="1">
      <c r="H5378" s="12">
        <v>1000.0</v>
      </c>
      <c r="K5378" s="14" t="str">
        <f t="shared" si="2"/>
        <v>#DIV/0!</v>
      </c>
      <c r="L5378" s="15" t="str">
        <f t="shared" si="3"/>
        <v>Invalid</v>
      </c>
      <c r="M5378" s="15" t="str">
        <f t="shared" si="4"/>
        <v/>
      </c>
    </row>
    <row r="5379" ht="12.75" customHeight="1">
      <c r="H5379" s="12">
        <v>1000.0</v>
      </c>
      <c r="K5379" s="14" t="str">
        <f t="shared" si="2"/>
        <v>#DIV/0!</v>
      </c>
      <c r="L5379" s="15" t="str">
        <f t="shared" si="3"/>
        <v>Invalid</v>
      </c>
      <c r="M5379" s="15" t="str">
        <f t="shared" si="4"/>
        <v/>
      </c>
    </row>
    <row r="5380" ht="12.75" customHeight="1">
      <c r="H5380" s="12">
        <v>1000.0</v>
      </c>
      <c r="K5380" s="14" t="str">
        <f t="shared" si="2"/>
        <v>#DIV/0!</v>
      </c>
      <c r="L5380" s="15" t="str">
        <f t="shared" si="3"/>
        <v>Invalid</v>
      </c>
      <c r="M5380" s="15" t="str">
        <f t="shared" si="4"/>
        <v/>
      </c>
    </row>
    <row r="5381" ht="12.75" customHeight="1">
      <c r="H5381" s="12">
        <v>1000.0</v>
      </c>
      <c r="K5381" s="14" t="str">
        <f t="shared" si="2"/>
        <v>#DIV/0!</v>
      </c>
      <c r="L5381" s="15" t="str">
        <f t="shared" si="3"/>
        <v>Invalid</v>
      </c>
      <c r="M5381" s="15" t="str">
        <f t="shared" si="4"/>
        <v/>
      </c>
    </row>
    <row r="5382" ht="12.75" customHeight="1">
      <c r="H5382" s="12">
        <v>1000.0</v>
      </c>
      <c r="K5382" s="14" t="str">
        <f t="shared" si="2"/>
        <v>#DIV/0!</v>
      </c>
      <c r="L5382" s="15" t="str">
        <f t="shared" si="3"/>
        <v>Invalid</v>
      </c>
      <c r="M5382" s="15" t="str">
        <f t="shared" si="4"/>
        <v/>
      </c>
    </row>
    <row r="5383" ht="12.75" customHeight="1">
      <c r="H5383" s="12">
        <v>1000.0</v>
      </c>
      <c r="K5383" s="14" t="str">
        <f t="shared" si="2"/>
        <v>#DIV/0!</v>
      </c>
      <c r="L5383" s="15" t="str">
        <f t="shared" si="3"/>
        <v>Invalid</v>
      </c>
      <c r="M5383" s="15" t="str">
        <f t="shared" si="4"/>
        <v/>
      </c>
    </row>
    <row r="5384" ht="12.75" customHeight="1">
      <c r="H5384" s="12">
        <v>1000.0</v>
      </c>
      <c r="K5384" s="14" t="str">
        <f t="shared" si="2"/>
        <v>#DIV/0!</v>
      </c>
      <c r="L5384" s="15" t="str">
        <f t="shared" si="3"/>
        <v>Invalid</v>
      </c>
      <c r="M5384" s="15" t="str">
        <f t="shared" si="4"/>
        <v/>
      </c>
    </row>
    <row r="5385" ht="12.75" customHeight="1">
      <c r="H5385" s="12">
        <v>1000.0</v>
      </c>
      <c r="K5385" s="14" t="str">
        <f t="shared" si="2"/>
        <v>#DIV/0!</v>
      </c>
      <c r="L5385" s="15" t="str">
        <f t="shared" si="3"/>
        <v>Invalid</v>
      </c>
      <c r="M5385" s="15" t="str">
        <f t="shared" si="4"/>
        <v/>
      </c>
    </row>
    <row r="5386" ht="12.75" customHeight="1">
      <c r="H5386" s="12">
        <v>1000.0</v>
      </c>
      <c r="K5386" s="14" t="str">
        <f t="shared" si="2"/>
        <v>#DIV/0!</v>
      </c>
      <c r="L5386" s="15" t="str">
        <f t="shared" si="3"/>
        <v>Invalid</v>
      </c>
      <c r="M5386" s="15" t="str">
        <f t="shared" si="4"/>
        <v/>
      </c>
    </row>
    <row r="5387" ht="12.75" customHeight="1">
      <c r="H5387" s="12">
        <v>1000.0</v>
      </c>
      <c r="K5387" s="14" t="str">
        <f t="shared" si="2"/>
        <v>#DIV/0!</v>
      </c>
      <c r="L5387" s="15" t="str">
        <f t="shared" si="3"/>
        <v>Invalid</v>
      </c>
      <c r="M5387" s="15" t="str">
        <f t="shared" si="4"/>
        <v/>
      </c>
    </row>
    <row r="5388" ht="12.75" customHeight="1">
      <c r="H5388" s="12">
        <v>1000.0</v>
      </c>
      <c r="K5388" s="14" t="str">
        <f t="shared" si="2"/>
        <v>#DIV/0!</v>
      </c>
      <c r="L5388" s="15" t="str">
        <f t="shared" si="3"/>
        <v>Invalid</v>
      </c>
      <c r="M5388" s="15" t="str">
        <f t="shared" si="4"/>
        <v/>
      </c>
    </row>
    <row r="5389" ht="12.75" customHeight="1">
      <c r="H5389" s="12">
        <v>1000.0</v>
      </c>
      <c r="K5389" s="14" t="str">
        <f t="shared" si="2"/>
        <v>#DIV/0!</v>
      </c>
      <c r="L5389" s="15" t="str">
        <f t="shared" si="3"/>
        <v>Invalid</v>
      </c>
      <c r="M5389" s="15" t="str">
        <f t="shared" si="4"/>
        <v/>
      </c>
    </row>
    <row r="5390" ht="12.75" customHeight="1">
      <c r="H5390" s="12">
        <v>1000.0</v>
      </c>
      <c r="K5390" s="14" t="str">
        <f t="shared" si="2"/>
        <v>#DIV/0!</v>
      </c>
      <c r="L5390" s="15" t="str">
        <f t="shared" si="3"/>
        <v>Invalid</v>
      </c>
      <c r="M5390" s="15" t="str">
        <f t="shared" si="4"/>
        <v/>
      </c>
    </row>
    <row r="5391" ht="12.75" customHeight="1">
      <c r="H5391" s="12">
        <v>1000.0</v>
      </c>
      <c r="K5391" s="14" t="str">
        <f t="shared" si="2"/>
        <v>#DIV/0!</v>
      </c>
      <c r="L5391" s="15" t="str">
        <f t="shared" si="3"/>
        <v>Invalid</v>
      </c>
      <c r="M5391" s="15" t="str">
        <f t="shared" si="4"/>
        <v/>
      </c>
    </row>
    <row r="5392" ht="12.75" customHeight="1">
      <c r="H5392" s="12">
        <v>1000.0</v>
      </c>
      <c r="K5392" s="14" t="str">
        <f t="shared" si="2"/>
        <v>#DIV/0!</v>
      </c>
      <c r="L5392" s="15" t="str">
        <f t="shared" si="3"/>
        <v>Invalid</v>
      </c>
      <c r="M5392" s="15" t="str">
        <f t="shared" si="4"/>
        <v/>
      </c>
    </row>
    <row r="5393" ht="12.75" customHeight="1">
      <c r="H5393" s="12">
        <v>1000.0</v>
      </c>
      <c r="K5393" s="14" t="str">
        <f t="shared" si="2"/>
        <v>#DIV/0!</v>
      </c>
      <c r="L5393" s="15" t="str">
        <f t="shared" si="3"/>
        <v>Invalid</v>
      </c>
      <c r="M5393" s="15" t="str">
        <f t="shared" si="4"/>
        <v/>
      </c>
    </row>
    <row r="5394" ht="12.75" customHeight="1">
      <c r="H5394" s="12">
        <v>1000.0</v>
      </c>
      <c r="K5394" s="14" t="str">
        <f t="shared" si="2"/>
        <v>#DIV/0!</v>
      </c>
      <c r="L5394" s="15" t="str">
        <f t="shared" si="3"/>
        <v>Invalid</v>
      </c>
      <c r="M5394" s="15" t="str">
        <f t="shared" si="4"/>
        <v/>
      </c>
    </row>
    <row r="5395" ht="12.75" customHeight="1">
      <c r="H5395" s="12">
        <v>1000.0</v>
      </c>
      <c r="K5395" s="14" t="str">
        <f t="shared" si="2"/>
        <v>#DIV/0!</v>
      </c>
      <c r="L5395" s="15" t="str">
        <f t="shared" si="3"/>
        <v>Invalid</v>
      </c>
      <c r="M5395" s="15" t="str">
        <f t="shared" si="4"/>
        <v/>
      </c>
    </row>
    <row r="5396" ht="12.75" customHeight="1">
      <c r="H5396" s="12">
        <v>1000.0</v>
      </c>
      <c r="K5396" s="14" t="str">
        <f t="shared" si="2"/>
        <v>#DIV/0!</v>
      </c>
      <c r="L5396" s="15" t="str">
        <f t="shared" si="3"/>
        <v>Invalid</v>
      </c>
      <c r="M5396" s="15" t="str">
        <f t="shared" si="4"/>
        <v/>
      </c>
    </row>
    <row r="5397" ht="12.75" customHeight="1">
      <c r="H5397" s="12">
        <v>1000.0</v>
      </c>
      <c r="K5397" s="14" t="str">
        <f t="shared" si="2"/>
        <v>#DIV/0!</v>
      </c>
      <c r="L5397" s="15" t="str">
        <f t="shared" si="3"/>
        <v>Invalid</v>
      </c>
      <c r="M5397" s="15" t="str">
        <f t="shared" si="4"/>
        <v/>
      </c>
    </row>
    <row r="5398" ht="12.75" customHeight="1">
      <c r="H5398" s="12">
        <v>1000.0</v>
      </c>
      <c r="K5398" s="14" t="str">
        <f t="shared" si="2"/>
        <v>#DIV/0!</v>
      </c>
      <c r="L5398" s="15" t="str">
        <f t="shared" si="3"/>
        <v>Invalid</v>
      </c>
      <c r="M5398" s="15" t="str">
        <f t="shared" si="4"/>
        <v/>
      </c>
    </row>
    <row r="5399" ht="12.75" customHeight="1">
      <c r="H5399" s="12">
        <v>1000.0</v>
      </c>
      <c r="K5399" s="14" t="str">
        <f t="shared" si="2"/>
        <v>#DIV/0!</v>
      </c>
      <c r="L5399" s="15" t="str">
        <f t="shared" si="3"/>
        <v>Invalid</v>
      </c>
      <c r="M5399" s="15" t="str">
        <f t="shared" si="4"/>
        <v/>
      </c>
    </row>
    <row r="5400" ht="12.75" customHeight="1">
      <c r="H5400" s="12">
        <v>1000.0</v>
      </c>
      <c r="K5400" s="14" t="str">
        <f t="shared" si="2"/>
        <v>#DIV/0!</v>
      </c>
      <c r="L5400" s="15" t="str">
        <f t="shared" si="3"/>
        <v>Invalid</v>
      </c>
      <c r="M5400" s="15" t="str">
        <f t="shared" si="4"/>
        <v/>
      </c>
    </row>
    <row r="5401" ht="12.75" customHeight="1">
      <c r="H5401" s="12">
        <v>1000.0</v>
      </c>
      <c r="K5401" s="14" t="str">
        <f t="shared" si="2"/>
        <v>#DIV/0!</v>
      </c>
      <c r="L5401" s="15" t="str">
        <f t="shared" si="3"/>
        <v>Invalid</v>
      </c>
      <c r="M5401" s="15" t="str">
        <f t="shared" si="4"/>
        <v/>
      </c>
    </row>
    <row r="5402" ht="12.75" customHeight="1">
      <c r="H5402" s="12">
        <v>1000.0</v>
      </c>
      <c r="K5402" s="14" t="str">
        <f t="shared" si="2"/>
        <v>#DIV/0!</v>
      </c>
      <c r="L5402" s="15" t="str">
        <f t="shared" si="3"/>
        <v>Invalid</v>
      </c>
      <c r="M5402" s="15" t="str">
        <f t="shared" si="4"/>
        <v/>
      </c>
    </row>
    <row r="5403" ht="12.75" customHeight="1">
      <c r="H5403" s="12">
        <v>1000.0</v>
      </c>
      <c r="K5403" s="14" t="str">
        <f t="shared" si="2"/>
        <v>#DIV/0!</v>
      </c>
      <c r="L5403" s="15" t="str">
        <f t="shared" si="3"/>
        <v>Invalid</v>
      </c>
      <c r="M5403" s="15" t="str">
        <f t="shared" si="4"/>
        <v/>
      </c>
    </row>
    <row r="5404" ht="12.75" customHeight="1">
      <c r="H5404" s="12">
        <v>1000.0</v>
      </c>
      <c r="K5404" s="14" t="str">
        <f t="shared" si="2"/>
        <v>#DIV/0!</v>
      </c>
      <c r="L5404" s="15" t="str">
        <f t="shared" si="3"/>
        <v>Invalid</v>
      </c>
      <c r="M5404" s="15" t="str">
        <f t="shared" si="4"/>
        <v/>
      </c>
    </row>
    <row r="5405" ht="12.75" customHeight="1">
      <c r="H5405" s="12">
        <v>1000.0</v>
      </c>
      <c r="K5405" s="14" t="str">
        <f t="shared" si="2"/>
        <v>#DIV/0!</v>
      </c>
      <c r="L5405" s="15" t="str">
        <f t="shared" si="3"/>
        <v>Invalid</v>
      </c>
      <c r="M5405" s="15" t="str">
        <f t="shared" si="4"/>
        <v/>
      </c>
    </row>
    <row r="5406" ht="12.75" customHeight="1">
      <c r="H5406" s="12">
        <v>1000.0</v>
      </c>
      <c r="K5406" s="14" t="str">
        <f t="shared" si="2"/>
        <v>#DIV/0!</v>
      </c>
      <c r="L5406" s="15" t="str">
        <f t="shared" si="3"/>
        <v>Invalid</v>
      </c>
      <c r="M5406" s="15" t="str">
        <f t="shared" si="4"/>
        <v/>
      </c>
    </row>
    <row r="5407" ht="12.75" customHeight="1">
      <c r="H5407" s="12">
        <v>1000.0</v>
      </c>
      <c r="K5407" s="14" t="str">
        <f t="shared" si="2"/>
        <v>#DIV/0!</v>
      </c>
      <c r="L5407" s="15" t="str">
        <f t="shared" si="3"/>
        <v>Invalid</v>
      </c>
      <c r="M5407" s="15" t="str">
        <f t="shared" si="4"/>
        <v/>
      </c>
    </row>
    <row r="5408" ht="12.75" customHeight="1">
      <c r="H5408" s="12">
        <v>1000.0</v>
      </c>
      <c r="K5408" s="14" t="str">
        <f t="shared" si="2"/>
        <v>#DIV/0!</v>
      </c>
      <c r="L5408" s="15" t="str">
        <f t="shared" si="3"/>
        <v>Invalid</v>
      </c>
      <c r="M5408" s="15" t="str">
        <f t="shared" si="4"/>
        <v/>
      </c>
    </row>
    <row r="5409" ht="12.75" customHeight="1">
      <c r="H5409" s="12">
        <v>1000.0</v>
      </c>
      <c r="K5409" s="14" t="str">
        <f t="shared" si="2"/>
        <v>#DIV/0!</v>
      </c>
      <c r="L5409" s="15" t="str">
        <f t="shared" si="3"/>
        <v>Invalid</v>
      </c>
      <c r="M5409" s="15" t="str">
        <f t="shared" si="4"/>
        <v/>
      </c>
    </row>
    <row r="5410" ht="12.75" customHeight="1">
      <c r="H5410" s="12">
        <v>1000.0</v>
      </c>
      <c r="K5410" s="14" t="str">
        <f t="shared" si="2"/>
        <v>#DIV/0!</v>
      </c>
      <c r="L5410" s="15" t="str">
        <f t="shared" si="3"/>
        <v>Invalid</v>
      </c>
      <c r="M5410" s="15" t="str">
        <f t="shared" si="4"/>
        <v/>
      </c>
    </row>
    <row r="5411" ht="12.75" customHeight="1">
      <c r="H5411" s="12">
        <v>1000.0</v>
      </c>
      <c r="K5411" s="14" t="str">
        <f t="shared" si="2"/>
        <v>#DIV/0!</v>
      </c>
      <c r="L5411" s="15" t="str">
        <f t="shared" si="3"/>
        <v>Invalid</v>
      </c>
      <c r="M5411" s="15" t="str">
        <f t="shared" si="4"/>
        <v/>
      </c>
    </row>
    <row r="5412" ht="12.75" customHeight="1">
      <c r="H5412" s="12">
        <v>1000.0</v>
      </c>
      <c r="K5412" s="14" t="str">
        <f t="shared" si="2"/>
        <v>#DIV/0!</v>
      </c>
      <c r="L5412" s="15" t="str">
        <f t="shared" si="3"/>
        <v>Invalid</v>
      </c>
      <c r="M5412" s="15" t="str">
        <f t="shared" si="4"/>
        <v/>
      </c>
    </row>
    <row r="5413" ht="12.75" customHeight="1">
      <c r="H5413" s="12">
        <v>1000.0</v>
      </c>
      <c r="K5413" s="14" t="str">
        <f t="shared" si="2"/>
        <v>#DIV/0!</v>
      </c>
      <c r="L5413" s="15" t="str">
        <f t="shared" si="3"/>
        <v>Invalid</v>
      </c>
      <c r="M5413" s="15" t="str">
        <f t="shared" si="4"/>
        <v/>
      </c>
    </row>
    <row r="5414" ht="12.75" customHeight="1">
      <c r="H5414" s="12">
        <v>1000.0</v>
      </c>
      <c r="K5414" s="14" t="str">
        <f t="shared" si="2"/>
        <v>#DIV/0!</v>
      </c>
      <c r="L5414" s="15" t="str">
        <f t="shared" si="3"/>
        <v>Invalid</v>
      </c>
      <c r="M5414" s="15" t="str">
        <f t="shared" si="4"/>
        <v/>
      </c>
    </row>
    <row r="5415" ht="12.75" customHeight="1">
      <c r="H5415" s="12">
        <v>1000.0</v>
      </c>
      <c r="K5415" s="14" t="str">
        <f t="shared" si="2"/>
        <v>#DIV/0!</v>
      </c>
      <c r="L5415" s="15" t="str">
        <f t="shared" si="3"/>
        <v>Invalid</v>
      </c>
      <c r="M5415" s="15" t="str">
        <f t="shared" si="4"/>
        <v/>
      </c>
    </row>
    <row r="5416" ht="12.75" customHeight="1">
      <c r="H5416" s="12">
        <v>1000.0</v>
      </c>
      <c r="K5416" s="14" t="str">
        <f t="shared" si="2"/>
        <v>#DIV/0!</v>
      </c>
      <c r="L5416" s="15" t="str">
        <f t="shared" si="3"/>
        <v>Invalid</v>
      </c>
      <c r="M5416" s="15" t="str">
        <f t="shared" si="4"/>
        <v/>
      </c>
    </row>
    <row r="5417" ht="12.75" customHeight="1">
      <c r="H5417" s="12">
        <v>1000.0</v>
      </c>
      <c r="K5417" s="14" t="str">
        <f t="shared" si="2"/>
        <v>#DIV/0!</v>
      </c>
      <c r="L5417" s="15" t="str">
        <f t="shared" si="3"/>
        <v>Invalid</v>
      </c>
      <c r="M5417" s="15" t="str">
        <f t="shared" si="4"/>
        <v/>
      </c>
    </row>
    <row r="5418" ht="12.75" customHeight="1">
      <c r="H5418" s="12">
        <v>1000.0</v>
      </c>
      <c r="K5418" s="14" t="str">
        <f t="shared" si="2"/>
        <v>#DIV/0!</v>
      </c>
      <c r="L5418" s="15" t="str">
        <f t="shared" si="3"/>
        <v>Invalid</v>
      </c>
      <c r="M5418" s="15" t="str">
        <f t="shared" si="4"/>
        <v/>
      </c>
    </row>
    <row r="5419" ht="12.75" customHeight="1">
      <c r="H5419" s="12">
        <v>1000.0</v>
      </c>
      <c r="K5419" s="14" t="str">
        <f t="shared" si="2"/>
        <v>#DIV/0!</v>
      </c>
      <c r="L5419" s="15" t="str">
        <f t="shared" si="3"/>
        <v>Invalid</v>
      </c>
      <c r="M5419" s="15" t="str">
        <f t="shared" si="4"/>
        <v/>
      </c>
    </row>
    <row r="5420" ht="12.75" customHeight="1">
      <c r="H5420" s="12">
        <v>1000.0</v>
      </c>
      <c r="K5420" s="14" t="str">
        <f t="shared" si="2"/>
        <v>#DIV/0!</v>
      </c>
      <c r="L5420" s="15" t="str">
        <f t="shared" si="3"/>
        <v>Invalid</v>
      </c>
      <c r="M5420" s="15" t="str">
        <f t="shared" si="4"/>
        <v/>
      </c>
    </row>
    <row r="5421" ht="12.75" customHeight="1">
      <c r="H5421" s="12">
        <v>1000.0</v>
      </c>
      <c r="K5421" s="14" t="str">
        <f t="shared" si="2"/>
        <v>#DIV/0!</v>
      </c>
      <c r="L5421" s="15" t="str">
        <f t="shared" si="3"/>
        <v>Invalid</v>
      </c>
      <c r="M5421" s="15" t="str">
        <f t="shared" si="4"/>
        <v/>
      </c>
    </row>
    <row r="5422" ht="12.75" customHeight="1">
      <c r="H5422" s="12">
        <v>1000.0</v>
      </c>
      <c r="K5422" s="14" t="str">
        <f t="shared" si="2"/>
        <v>#DIV/0!</v>
      </c>
      <c r="L5422" s="15" t="str">
        <f t="shared" si="3"/>
        <v>Invalid</v>
      </c>
      <c r="M5422" s="15" t="str">
        <f t="shared" si="4"/>
        <v/>
      </c>
    </row>
    <row r="5423" ht="12.75" customHeight="1">
      <c r="H5423" s="12">
        <v>1000.0</v>
      </c>
      <c r="K5423" s="14" t="str">
        <f t="shared" si="2"/>
        <v>#DIV/0!</v>
      </c>
      <c r="L5423" s="15" t="str">
        <f t="shared" si="3"/>
        <v>Invalid</v>
      </c>
      <c r="M5423" s="15" t="str">
        <f t="shared" si="4"/>
        <v/>
      </c>
    </row>
    <row r="5424" ht="12.75" customHeight="1">
      <c r="H5424" s="12">
        <v>1000.0</v>
      </c>
      <c r="K5424" s="14" t="str">
        <f t="shared" si="2"/>
        <v>#DIV/0!</v>
      </c>
      <c r="L5424" s="15" t="str">
        <f t="shared" si="3"/>
        <v>Invalid</v>
      </c>
      <c r="M5424" s="15" t="str">
        <f t="shared" si="4"/>
        <v/>
      </c>
    </row>
    <row r="5425" ht="12.75" customHeight="1">
      <c r="H5425" s="12">
        <v>1000.0</v>
      </c>
      <c r="K5425" s="14" t="str">
        <f t="shared" si="2"/>
        <v>#DIV/0!</v>
      </c>
      <c r="L5425" s="15" t="str">
        <f t="shared" si="3"/>
        <v>Invalid</v>
      </c>
      <c r="M5425" s="15" t="str">
        <f t="shared" si="4"/>
        <v/>
      </c>
    </row>
    <row r="5426" ht="12.75" customHeight="1">
      <c r="H5426" s="12">
        <v>1000.0</v>
      </c>
      <c r="K5426" s="14" t="str">
        <f t="shared" si="2"/>
        <v>#DIV/0!</v>
      </c>
      <c r="L5426" s="15" t="str">
        <f t="shared" si="3"/>
        <v>Invalid</v>
      </c>
      <c r="M5426" s="15" t="str">
        <f t="shared" si="4"/>
        <v/>
      </c>
    </row>
    <row r="5427" ht="12.75" customHeight="1">
      <c r="H5427" s="12">
        <v>1000.0</v>
      </c>
      <c r="K5427" s="14" t="str">
        <f t="shared" si="2"/>
        <v>#DIV/0!</v>
      </c>
      <c r="L5427" s="15" t="str">
        <f t="shared" si="3"/>
        <v>Invalid</v>
      </c>
      <c r="M5427" s="15" t="str">
        <f t="shared" si="4"/>
        <v/>
      </c>
    </row>
    <row r="5428" ht="12.75" customHeight="1">
      <c r="H5428" s="12">
        <v>1000.0</v>
      </c>
      <c r="K5428" s="14" t="str">
        <f t="shared" si="2"/>
        <v>#DIV/0!</v>
      </c>
      <c r="L5428" s="15" t="str">
        <f t="shared" si="3"/>
        <v>Invalid</v>
      </c>
      <c r="M5428" s="15" t="str">
        <f t="shared" si="4"/>
        <v/>
      </c>
    </row>
    <row r="5429" ht="12.75" customHeight="1">
      <c r="H5429" s="12">
        <v>1000.0</v>
      </c>
      <c r="K5429" s="14" t="str">
        <f t="shared" si="2"/>
        <v>#DIV/0!</v>
      </c>
      <c r="L5429" s="15" t="str">
        <f t="shared" si="3"/>
        <v>Invalid</v>
      </c>
      <c r="M5429" s="15" t="str">
        <f t="shared" si="4"/>
        <v/>
      </c>
    </row>
    <row r="5430" ht="12.75" customHeight="1">
      <c r="H5430" s="12">
        <v>1000.0</v>
      </c>
      <c r="K5430" s="14" t="str">
        <f t="shared" si="2"/>
        <v>#DIV/0!</v>
      </c>
      <c r="L5430" s="15" t="str">
        <f t="shared" si="3"/>
        <v>Invalid</v>
      </c>
      <c r="M5430" s="15" t="str">
        <f t="shared" si="4"/>
        <v/>
      </c>
    </row>
    <row r="5431" ht="12.75" customHeight="1">
      <c r="H5431" s="12">
        <v>1000.0</v>
      </c>
      <c r="K5431" s="14" t="str">
        <f t="shared" si="2"/>
        <v>#DIV/0!</v>
      </c>
      <c r="L5431" s="15" t="str">
        <f t="shared" si="3"/>
        <v>Invalid</v>
      </c>
      <c r="M5431" s="15" t="str">
        <f t="shared" si="4"/>
        <v/>
      </c>
    </row>
    <row r="5432" ht="12.75" customHeight="1">
      <c r="H5432" s="12">
        <v>1000.0</v>
      </c>
      <c r="K5432" s="14" t="str">
        <f t="shared" si="2"/>
        <v>#DIV/0!</v>
      </c>
      <c r="L5432" s="15" t="str">
        <f t="shared" si="3"/>
        <v>Invalid</v>
      </c>
      <c r="M5432" s="15" t="str">
        <f t="shared" si="4"/>
        <v/>
      </c>
    </row>
    <row r="5433" ht="12.75" customHeight="1">
      <c r="H5433" s="12">
        <v>1000.0</v>
      </c>
      <c r="K5433" s="14" t="str">
        <f t="shared" si="2"/>
        <v>#DIV/0!</v>
      </c>
      <c r="L5433" s="15" t="str">
        <f t="shared" si="3"/>
        <v>Invalid</v>
      </c>
      <c r="M5433" s="15" t="str">
        <f t="shared" si="4"/>
        <v/>
      </c>
    </row>
    <row r="5434" ht="12.75" customHeight="1">
      <c r="H5434" s="12">
        <v>1000.0</v>
      </c>
      <c r="K5434" s="14" t="str">
        <f t="shared" si="2"/>
        <v>#DIV/0!</v>
      </c>
      <c r="L5434" s="15" t="str">
        <f t="shared" si="3"/>
        <v>Invalid</v>
      </c>
      <c r="M5434" s="15" t="str">
        <f t="shared" si="4"/>
        <v/>
      </c>
    </row>
    <row r="5435" ht="12.75" customHeight="1">
      <c r="H5435" s="12">
        <v>1000.0</v>
      </c>
      <c r="K5435" s="14" t="str">
        <f t="shared" si="2"/>
        <v>#DIV/0!</v>
      </c>
      <c r="L5435" s="15" t="str">
        <f t="shared" si="3"/>
        <v>Invalid</v>
      </c>
      <c r="M5435" s="15" t="str">
        <f t="shared" si="4"/>
        <v/>
      </c>
    </row>
    <row r="5436" ht="12.75" customHeight="1">
      <c r="H5436" s="12">
        <v>1000.0</v>
      </c>
      <c r="K5436" s="14" t="str">
        <f t="shared" si="2"/>
        <v>#DIV/0!</v>
      </c>
      <c r="L5436" s="15" t="str">
        <f t="shared" si="3"/>
        <v>Invalid</v>
      </c>
      <c r="M5436" s="15" t="str">
        <f t="shared" si="4"/>
        <v/>
      </c>
    </row>
    <row r="5437" ht="12.75" customHeight="1">
      <c r="H5437" s="12">
        <v>1000.0</v>
      </c>
      <c r="K5437" s="14" t="str">
        <f t="shared" si="2"/>
        <v>#DIV/0!</v>
      </c>
      <c r="L5437" s="15" t="str">
        <f t="shared" si="3"/>
        <v>Invalid</v>
      </c>
      <c r="M5437" s="15" t="str">
        <f t="shared" si="4"/>
        <v/>
      </c>
    </row>
    <row r="5438" ht="12.75" customHeight="1">
      <c r="H5438" s="12">
        <v>1000.0</v>
      </c>
      <c r="K5438" s="14" t="str">
        <f t="shared" si="2"/>
        <v>#DIV/0!</v>
      </c>
      <c r="L5438" s="15" t="str">
        <f t="shared" si="3"/>
        <v>Invalid</v>
      </c>
      <c r="M5438" s="15" t="str">
        <f t="shared" si="4"/>
        <v/>
      </c>
    </row>
    <row r="5439" ht="12.75" customHeight="1">
      <c r="H5439" s="12">
        <v>1000.0</v>
      </c>
      <c r="K5439" s="14" t="str">
        <f t="shared" si="2"/>
        <v>#DIV/0!</v>
      </c>
      <c r="L5439" s="15" t="str">
        <f t="shared" si="3"/>
        <v>Invalid</v>
      </c>
      <c r="M5439" s="15" t="str">
        <f t="shared" si="4"/>
        <v/>
      </c>
    </row>
    <row r="5440" ht="12.75" customHeight="1">
      <c r="H5440" s="12">
        <v>1000.0</v>
      </c>
      <c r="K5440" s="14" t="str">
        <f t="shared" si="2"/>
        <v>#DIV/0!</v>
      </c>
      <c r="L5440" s="15" t="str">
        <f t="shared" si="3"/>
        <v>Invalid</v>
      </c>
      <c r="M5440" s="15" t="str">
        <f t="shared" si="4"/>
        <v/>
      </c>
    </row>
    <row r="5441" ht="12.75" customHeight="1">
      <c r="H5441" s="12">
        <v>1000.0</v>
      </c>
      <c r="K5441" s="14" t="str">
        <f t="shared" si="2"/>
        <v>#DIV/0!</v>
      </c>
      <c r="L5441" s="15" t="str">
        <f t="shared" si="3"/>
        <v>Invalid</v>
      </c>
      <c r="M5441" s="15" t="str">
        <f t="shared" si="4"/>
        <v/>
      </c>
    </row>
    <row r="5442" ht="12.75" customHeight="1">
      <c r="H5442" s="12">
        <v>1000.0</v>
      </c>
      <c r="K5442" s="14" t="str">
        <f t="shared" si="2"/>
        <v>#DIV/0!</v>
      </c>
      <c r="L5442" s="15" t="str">
        <f t="shared" si="3"/>
        <v>Invalid</v>
      </c>
      <c r="M5442" s="15" t="str">
        <f t="shared" si="4"/>
        <v/>
      </c>
    </row>
    <row r="5443" ht="12.75" customHeight="1">
      <c r="H5443" s="12">
        <v>1000.0</v>
      </c>
      <c r="K5443" s="14" t="str">
        <f t="shared" si="2"/>
        <v>#DIV/0!</v>
      </c>
      <c r="L5443" s="15" t="str">
        <f t="shared" si="3"/>
        <v>Invalid</v>
      </c>
      <c r="M5443" s="15" t="str">
        <f t="shared" si="4"/>
        <v/>
      </c>
    </row>
    <row r="5444" ht="12.75" customHeight="1">
      <c r="H5444" s="12">
        <v>1000.0</v>
      </c>
      <c r="K5444" s="14" t="str">
        <f t="shared" si="2"/>
        <v>#DIV/0!</v>
      </c>
      <c r="L5444" s="15" t="str">
        <f t="shared" si="3"/>
        <v>Invalid</v>
      </c>
      <c r="M5444" s="15" t="str">
        <f t="shared" si="4"/>
        <v/>
      </c>
    </row>
    <row r="5445" ht="12.75" customHeight="1">
      <c r="H5445" s="12">
        <v>1000.0</v>
      </c>
      <c r="K5445" s="14" t="str">
        <f t="shared" si="2"/>
        <v>#DIV/0!</v>
      </c>
      <c r="L5445" s="15" t="str">
        <f t="shared" si="3"/>
        <v>Invalid</v>
      </c>
      <c r="M5445" s="15" t="str">
        <f t="shared" si="4"/>
        <v/>
      </c>
    </row>
    <row r="5446" ht="12.75" customHeight="1">
      <c r="H5446" s="12">
        <v>1000.0</v>
      </c>
      <c r="K5446" s="14" t="str">
        <f t="shared" si="2"/>
        <v>#DIV/0!</v>
      </c>
      <c r="L5446" s="15" t="str">
        <f t="shared" si="3"/>
        <v>Invalid</v>
      </c>
      <c r="M5446" s="15" t="str">
        <f t="shared" si="4"/>
        <v/>
      </c>
    </row>
    <row r="5447" ht="12.75" customHeight="1">
      <c r="H5447" s="12">
        <v>1000.0</v>
      </c>
      <c r="K5447" s="14" t="str">
        <f t="shared" si="2"/>
        <v>#DIV/0!</v>
      </c>
      <c r="L5447" s="15" t="str">
        <f t="shared" si="3"/>
        <v>Invalid</v>
      </c>
      <c r="M5447" s="15" t="str">
        <f t="shared" si="4"/>
        <v/>
      </c>
    </row>
    <row r="5448" ht="12.75" customHeight="1">
      <c r="H5448" s="12">
        <v>1000.0</v>
      </c>
      <c r="K5448" s="14" t="str">
        <f t="shared" si="2"/>
        <v>#DIV/0!</v>
      </c>
      <c r="L5448" s="15" t="str">
        <f t="shared" si="3"/>
        <v>Invalid</v>
      </c>
      <c r="M5448" s="15" t="str">
        <f t="shared" si="4"/>
        <v/>
      </c>
    </row>
    <row r="5449" ht="12.75" customHeight="1">
      <c r="H5449" s="12">
        <v>1000.0</v>
      </c>
      <c r="K5449" s="14" t="str">
        <f t="shared" si="2"/>
        <v>#DIV/0!</v>
      </c>
      <c r="L5449" s="15" t="str">
        <f t="shared" si="3"/>
        <v>Invalid</v>
      </c>
      <c r="M5449" s="15" t="str">
        <f t="shared" si="4"/>
        <v/>
      </c>
    </row>
    <row r="5450" ht="12.75" customHeight="1">
      <c r="H5450" s="12">
        <v>1000.0</v>
      </c>
      <c r="K5450" s="14" t="str">
        <f t="shared" si="2"/>
        <v>#DIV/0!</v>
      </c>
      <c r="L5450" s="15" t="str">
        <f t="shared" si="3"/>
        <v>Invalid</v>
      </c>
      <c r="M5450" s="15" t="str">
        <f t="shared" si="4"/>
        <v/>
      </c>
    </row>
    <row r="5451" ht="12.75" customHeight="1">
      <c r="H5451" s="12">
        <v>1000.0</v>
      </c>
      <c r="K5451" s="14" t="str">
        <f t="shared" si="2"/>
        <v>#DIV/0!</v>
      </c>
      <c r="L5451" s="15" t="str">
        <f t="shared" si="3"/>
        <v>Invalid</v>
      </c>
      <c r="M5451" s="15" t="str">
        <f t="shared" si="4"/>
        <v/>
      </c>
    </row>
    <row r="5452" ht="12.75" customHeight="1">
      <c r="H5452" s="12">
        <v>1000.0</v>
      </c>
      <c r="K5452" s="14" t="str">
        <f t="shared" si="2"/>
        <v>#DIV/0!</v>
      </c>
      <c r="L5452" s="15" t="str">
        <f t="shared" si="3"/>
        <v>Invalid</v>
      </c>
      <c r="M5452" s="15" t="str">
        <f t="shared" si="4"/>
        <v/>
      </c>
    </row>
    <row r="5453" ht="12.75" customHeight="1">
      <c r="H5453" s="12">
        <v>1000.0</v>
      </c>
      <c r="K5453" s="14" t="str">
        <f t="shared" si="2"/>
        <v>#DIV/0!</v>
      </c>
      <c r="L5453" s="15" t="str">
        <f t="shared" si="3"/>
        <v>Invalid</v>
      </c>
      <c r="M5453" s="15" t="str">
        <f t="shared" si="4"/>
        <v/>
      </c>
    </row>
    <row r="5454" ht="12.75" customHeight="1">
      <c r="H5454" s="12">
        <v>1000.0</v>
      </c>
      <c r="K5454" s="14" t="str">
        <f t="shared" si="2"/>
        <v>#DIV/0!</v>
      </c>
      <c r="L5454" s="15" t="str">
        <f t="shared" si="3"/>
        <v>Invalid</v>
      </c>
      <c r="M5454" s="15" t="str">
        <f t="shared" si="4"/>
        <v/>
      </c>
    </row>
    <row r="5455" ht="12.75" customHeight="1">
      <c r="H5455" s="12">
        <v>1000.0</v>
      </c>
      <c r="K5455" s="14" t="str">
        <f t="shared" si="2"/>
        <v>#DIV/0!</v>
      </c>
      <c r="L5455" s="15" t="str">
        <f t="shared" si="3"/>
        <v>Invalid</v>
      </c>
      <c r="M5455" s="15" t="str">
        <f t="shared" si="4"/>
        <v/>
      </c>
    </row>
    <row r="5456" ht="12.75" customHeight="1">
      <c r="H5456" s="12">
        <v>1000.0</v>
      </c>
      <c r="K5456" s="14" t="str">
        <f t="shared" si="2"/>
        <v>#DIV/0!</v>
      </c>
      <c r="L5456" s="15" t="str">
        <f t="shared" si="3"/>
        <v>Invalid</v>
      </c>
      <c r="M5456" s="15" t="str">
        <f t="shared" si="4"/>
        <v/>
      </c>
    </row>
    <row r="5457" ht="12.75" customHeight="1">
      <c r="H5457" s="12">
        <v>1000.0</v>
      </c>
      <c r="K5457" s="14" t="str">
        <f t="shared" si="2"/>
        <v>#DIV/0!</v>
      </c>
      <c r="L5457" s="15" t="str">
        <f t="shared" si="3"/>
        <v>Invalid</v>
      </c>
      <c r="M5457" s="15" t="str">
        <f t="shared" si="4"/>
        <v/>
      </c>
    </row>
    <row r="5458" ht="12.75" customHeight="1">
      <c r="H5458" s="12">
        <v>1000.0</v>
      </c>
      <c r="K5458" s="14" t="str">
        <f t="shared" si="2"/>
        <v>#DIV/0!</v>
      </c>
      <c r="L5458" s="15" t="str">
        <f t="shared" si="3"/>
        <v>Invalid</v>
      </c>
      <c r="M5458" s="15" t="str">
        <f t="shared" si="4"/>
        <v/>
      </c>
    </row>
    <row r="5459" ht="12.75" customHeight="1">
      <c r="H5459" s="12">
        <v>1000.0</v>
      </c>
      <c r="K5459" s="14" t="str">
        <f t="shared" si="2"/>
        <v>#DIV/0!</v>
      </c>
      <c r="L5459" s="15" t="str">
        <f t="shared" si="3"/>
        <v>Invalid</v>
      </c>
      <c r="M5459" s="15" t="str">
        <f t="shared" si="4"/>
        <v/>
      </c>
    </row>
    <row r="5460" ht="12.75" customHeight="1">
      <c r="H5460" s="12">
        <v>1000.0</v>
      </c>
      <c r="K5460" s="14" t="str">
        <f t="shared" si="2"/>
        <v>#DIV/0!</v>
      </c>
      <c r="L5460" s="15" t="str">
        <f t="shared" si="3"/>
        <v>Invalid</v>
      </c>
      <c r="M5460" s="15" t="str">
        <f t="shared" si="4"/>
        <v/>
      </c>
    </row>
    <row r="5461" ht="12.75" customHeight="1">
      <c r="H5461" s="12">
        <v>1000.0</v>
      </c>
      <c r="K5461" s="14" t="str">
        <f t="shared" si="2"/>
        <v>#DIV/0!</v>
      </c>
      <c r="L5461" s="15" t="str">
        <f t="shared" si="3"/>
        <v>Invalid</v>
      </c>
      <c r="M5461" s="15" t="str">
        <f t="shared" si="4"/>
        <v/>
      </c>
    </row>
    <row r="5462" ht="12.75" customHeight="1">
      <c r="H5462" s="12">
        <v>1000.0</v>
      </c>
      <c r="K5462" s="14" t="str">
        <f t="shared" si="2"/>
        <v>#DIV/0!</v>
      </c>
      <c r="L5462" s="15" t="str">
        <f t="shared" si="3"/>
        <v>Invalid</v>
      </c>
      <c r="M5462" s="15" t="str">
        <f t="shared" si="4"/>
        <v/>
      </c>
    </row>
    <row r="5463" ht="12.75" customHeight="1">
      <c r="H5463" s="12">
        <v>1000.0</v>
      </c>
      <c r="K5463" s="14" t="str">
        <f t="shared" si="2"/>
        <v>#DIV/0!</v>
      </c>
      <c r="L5463" s="15" t="str">
        <f t="shared" si="3"/>
        <v>Invalid</v>
      </c>
      <c r="M5463" s="15" t="str">
        <f t="shared" si="4"/>
        <v/>
      </c>
    </row>
    <row r="5464" ht="12.75" customHeight="1">
      <c r="H5464" s="12">
        <v>1000.0</v>
      </c>
      <c r="K5464" s="14" t="str">
        <f t="shared" si="2"/>
        <v>#DIV/0!</v>
      </c>
      <c r="L5464" s="15" t="str">
        <f t="shared" si="3"/>
        <v>Invalid</v>
      </c>
      <c r="M5464" s="15" t="str">
        <f t="shared" si="4"/>
        <v/>
      </c>
    </row>
    <row r="5465" ht="12.75" customHeight="1">
      <c r="H5465" s="12">
        <v>1000.0</v>
      </c>
      <c r="K5465" s="14" t="str">
        <f t="shared" si="2"/>
        <v>#DIV/0!</v>
      </c>
      <c r="L5465" s="15" t="str">
        <f t="shared" si="3"/>
        <v>Invalid</v>
      </c>
      <c r="M5465" s="15" t="str">
        <f t="shared" si="4"/>
        <v/>
      </c>
    </row>
    <row r="5466" ht="12.75" customHeight="1">
      <c r="H5466" s="12">
        <v>1000.0</v>
      </c>
      <c r="K5466" s="14" t="str">
        <f t="shared" si="2"/>
        <v>#DIV/0!</v>
      </c>
      <c r="L5466" s="15" t="str">
        <f t="shared" si="3"/>
        <v>Invalid</v>
      </c>
      <c r="M5466" s="15" t="str">
        <f t="shared" si="4"/>
        <v/>
      </c>
    </row>
    <row r="5467" ht="12.75" customHeight="1">
      <c r="H5467" s="12">
        <v>1000.0</v>
      </c>
      <c r="K5467" s="14" t="str">
        <f t="shared" si="2"/>
        <v>#DIV/0!</v>
      </c>
      <c r="L5467" s="15" t="str">
        <f t="shared" si="3"/>
        <v>Invalid</v>
      </c>
      <c r="M5467" s="15" t="str">
        <f t="shared" si="4"/>
        <v/>
      </c>
    </row>
    <row r="5468" ht="12.75" customHeight="1">
      <c r="H5468" s="12">
        <v>1000.0</v>
      </c>
      <c r="K5468" s="14" t="str">
        <f t="shared" si="2"/>
        <v>#DIV/0!</v>
      </c>
      <c r="L5468" s="15" t="str">
        <f t="shared" si="3"/>
        <v>Invalid</v>
      </c>
      <c r="M5468" s="15" t="str">
        <f t="shared" si="4"/>
        <v/>
      </c>
    </row>
    <row r="5469" ht="12.75" customHeight="1">
      <c r="H5469" s="12">
        <v>1000.0</v>
      </c>
      <c r="K5469" s="14" t="str">
        <f t="shared" si="2"/>
        <v>#DIV/0!</v>
      </c>
      <c r="L5469" s="15" t="str">
        <f t="shared" si="3"/>
        <v>Invalid</v>
      </c>
      <c r="M5469" s="15" t="str">
        <f t="shared" si="4"/>
        <v/>
      </c>
    </row>
    <row r="5470" ht="12.75" customHeight="1">
      <c r="H5470" s="12">
        <v>1000.0</v>
      </c>
      <c r="K5470" s="14" t="str">
        <f t="shared" si="2"/>
        <v>#DIV/0!</v>
      </c>
      <c r="L5470" s="15" t="str">
        <f t="shared" si="3"/>
        <v>Invalid</v>
      </c>
      <c r="M5470" s="15" t="str">
        <f t="shared" si="4"/>
        <v/>
      </c>
    </row>
    <row r="5471" ht="12.75" customHeight="1">
      <c r="H5471" s="12">
        <v>1000.0</v>
      </c>
      <c r="K5471" s="14" t="str">
        <f t="shared" si="2"/>
        <v>#DIV/0!</v>
      </c>
      <c r="L5471" s="15" t="str">
        <f t="shared" si="3"/>
        <v>Invalid</v>
      </c>
      <c r="M5471" s="15" t="str">
        <f t="shared" si="4"/>
        <v/>
      </c>
    </row>
    <row r="5472" ht="12.75" customHeight="1">
      <c r="H5472" s="12">
        <v>1000.0</v>
      </c>
      <c r="K5472" s="14" t="str">
        <f t="shared" si="2"/>
        <v>#DIV/0!</v>
      </c>
      <c r="L5472" s="15" t="str">
        <f t="shared" si="3"/>
        <v>Invalid</v>
      </c>
      <c r="M5472" s="15" t="str">
        <f t="shared" si="4"/>
        <v/>
      </c>
    </row>
    <row r="5473" ht="12.75" customHeight="1">
      <c r="H5473" s="12">
        <v>1000.0</v>
      </c>
      <c r="K5473" s="14" t="str">
        <f t="shared" si="2"/>
        <v>#DIV/0!</v>
      </c>
      <c r="L5473" s="15" t="str">
        <f t="shared" si="3"/>
        <v>Invalid</v>
      </c>
      <c r="M5473" s="15" t="str">
        <f t="shared" si="4"/>
        <v/>
      </c>
    </row>
    <row r="5474" ht="12.75" customHeight="1">
      <c r="H5474" s="12">
        <v>1000.0</v>
      </c>
      <c r="K5474" s="14" t="str">
        <f t="shared" si="2"/>
        <v>#DIV/0!</v>
      </c>
      <c r="L5474" s="15" t="str">
        <f t="shared" si="3"/>
        <v>Invalid</v>
      </c>
      <c r="M5474" s="15" t="str">
        <f t="shared" si="4"/>
        <v/>
      </c>
    </row>
    <row r="5475" ht="12.75" customHeight="1">
      <c r="H5475" s="12">
        <v>1000.0</v>
      </c>
      <c r="K5475" s="14" t="str">
        <f t="shared" si="2"/>
        <v>#DIV/0!</v>
      </c>
      <c r="L5475" s="15" t="str">
        <f t="shared" si="3"/>
        <v>Invalid</v>
      </c>
      <c r="M5475" s="15" t="str">
        <f t="shared" si="4"/>
        <v/>
      </c>
    </row>
    <row r="5476" ht="12.75" customHeight="1">
      <c r="H5476" s="12">
        <v>1000.0</v>
      </c>
      <c r="K5476" s="14" t="str">
        <f t="shared" si="2"/>
        <v>#DIV/0!</v>
      </c>
      <c r="L5476" s="15" t="str">
        <f t="shared" si="3"/>
        <v>Invalid</v>
      </c>
      <c r="M5476" s="15" t="str">
        <f t="shared" si="4"/>
        <v/>
      </c>
    </row>
    <row r="5477" ht="12.75" customHeight="1">
      <c r="H5477" s="12">
        <v>1000.0</v>
      </c>
      <c r="K5477" s="14" t="str">
        <f t="shared" si="2"/>
        <v>#DIV/0!</v>
      </c>
      <c r="L5477" s="15" t="str">
        <f t="shared" si="3"/>
        <v>Invalid</v>
      </c>
      <c r="M5477" s="15" t="str">
        <f t="shared" si="4"/>
        <v/>
      </c>
    </row>
    <row r="5478" ht="12.75" customHeight="1">
      <c r="H5478" s="12">
        <v>1000.0</v>
      </c>
      <c r="K5478" s="14" t="str">
        <f t="shared" si="2"/>
        <v>#DIV/0!</v>
      </c>
      <c r="L5478" s="15" t="str">
        <f t="shared" si="3"/>
        <v>Invalid</v>
      </c>
      <c r="M5478" s="15" t="str">
        <f t="shared" si="4"/>
        <v/>
      </c>
    </row>
    <row r="5479" ht="12.75" customHeight="1">
      <c r="H5479" s="12">
        <v>1000.0</v>
      </c>
      <c r="K5479" s="14" t="str">
        <f t="shared" si="2"/>
        <v>#DIV/0!</v>
      </c>
      <c r="L5479" s="15" t="str">
        <f t="shared" si="3"/>
        <v>Invalid</v>
      </c>
      <c r="M5479" s="15" t="str">
        <f t="shared" si="4"/>
        <v/>
      </c>
    </row>
    <row r="5480" ht="12.75" customHeight="1">
      <c r="H5480" s="12">
        <v>1000.0</v>
      </c>
      <c r="K5480" s="14" t="str">
        <f t="shared" si="2"/>
        <v>#DIV/0!</v>
      </c>
      <c r="L5480" s="15" t="str">
        <f t="shared" si="3"/>
        <v>Invalid</v>
      </c>
      <c r="M5480" s="15" t="str">
        <f t="shared" si="4"/>
        <v/>
      </c>
    </row>
    <row r="5481" ht="12.75" customHeight="1">
      <c r="H5481" s="12">
        <v>1000.0</v>
      </c>
      <c r="K5481" s="14" t="str">
        <f t="shared" si="2"/>
        <v>#DIV/0!</v>
      </c>
      <c r="L5481" s="15" t="str">
        <f t="shared" si="3"/>
        <v>Invalid</v>
      </c>
      <c r="M5481" s="15" t="str">
        <f t="shared" si="4"/>
        <v/>
      </c>
    </row>
    <row r="5482" ht="12.75" customHeight="1">
      <c r="H5482" s="12">
        <v>1000.0</v>
      </c>
      <c r="K5482" s="14" t="str">
        <f t="shared" si="2"/>
        <v>#DIV/0!</v>
      </c>
      <c r="L5482" s="15" t="str">
        <f t="shared" si="3"/>
        <v>Invalid</v>
      </c>
      <c r="M5482" s="15" t="str">
        <f t="shared" si="4"/>
        <v/>
      </c>
    </row>
    <row r="5483" ht="12.75" customHeight="1">
      <c r="H5483" s="12">
        <v>1000.0</v>
      </c>
      <c r="K5483" s="14" t="str">
        <f t="shared" si="2"/>
        <v>#DIV/0!</v>
      </c>
      <c r="L5483" s="15" t="str">
        <f t="shared" si="3"/>
        <v>Invalid</v>
      </c>
      <c r="M5483" s="15" t="str">
        <f t="shared" si="4"/>
        <v/>
      </c>
    </row>
    <row r="5484" ht="12.75" customHeight="1">
      <c r="H5484" s="12">
        <v>1000.0</v>
      </c>
      <c r="K5484" s="14" t="str">
        <f t="shared" si="2"/>
        <v>#DIV/0!</v>
      </c>
      <c r="L5484" s="15" t="str">
        <f t="shared" si="3"/>
        <v>Invalid</v>
      </c>
      <c r="M5484" s="15" t="str">
        <f t="shared" si="4"/>
        <v/>
      </c>
    </row>
    <row r="5485" ht="12.75" customHeight="1">
      <c r="H5485" s="12">
        <v>1000.0</v>
      </c>
      <c r="K5485" s="14" t="str">
        <f t="shared" si="2"/>
        <v>#DIV/0!</v>
      </c>
      <c r="L5485" s="15" t="str">
        <f t="shared" si="3"/>
        <v>Invalid</v>
      </c>
      <c r="M5485" s="15" t="str">
        <f t="shared" si="4"/>
        <v/>
      </c>
    </row>
    <row r="5486" ht="12.75" customHeight="1">
      <c r="H5486" s="12">
        <v>1000.0</v>
      </c>
      <c r="K5486" s="14" t="str">
        <f t="shared" si="2"/>
        <v>#DIV/0!</v>
      </c>
      <c r="L5486" s="15" t="str">
        <f t="shared" si="3"/>
        <v>Invalid</v>
      </c>
      <c r="M5486" s="15" t="str">
        <f t="shared" si="4"/>
        <v/>
      </c>
    </row>
    <row r="5487" ht="12.75" customHeight="1">
      <c r="H5487" s="12">
        <v>1000.0</v>
      </c>
      <c r="K5487" s="14" t="str">
        <f t="shared" si="2"/>
        <v>#DIV/0!</v>
      </c>
      <c r="L5487" s="15" t="str">
        <f t="shared" si="3"/>
        <v>Invalid</v>
      </c>
      <c r="M5487" s="15" t="str">
        <f t="shared" si="4"/>
        <v/>
      </c>
    </row>
    <row r="5488" ht="12.75" customHeight="1">
      <c r="H5488" s="12">
        <v>1000.0</v>
      </c>
      <c r="K5488" s="14" t="str">
        <f t="shared" si="2"/>
        <v>#DIV/0!</v>
      </c>
      <c r="L5488" s="15" t="str">
        <f t="shared" si="3"/>
        <v>Invalid</v>
      </c>
      <c r="M5488" s="15" t="str">
        <f t="shared" si="4"/>
        <v/>
      </c>
    </row>
    <row r="5489" ht="12.75" customHeight="1">
      <c r="H5489" s="12">
        <v>1000.0</v>
      </c>
      <c r="K5489" s="14" t="str">
        <f t="shared" si="2"/>
        <v>#DIV/0!</v>
      </c>
      <c r="L5489" s="15" t="str">
        <f t="shared" si="3"/>
        <v>Invalid</v>
      </c>
      <c r="M5489" s="15" t="str">
        <f t="shared" si="4"/>
        <v/>
      </c>
    </row>
    <row r="5490" ht="12.75" customHeight="1">
      <c r="H5490" s="12">
        <v>1000.0</v>
      </c>
      <c r="K5490" s="14" t="str">
        <f t="shared" si="2"/>
        <v>#DIV/0!</v>
      </c>
      <c r="L5490" s="15" t="str">
        <f t="shared" si="3"/>
        <v>Invalid</v>
      </c>
      <c r="M5490" s="15" t="str">
        <f t="shared" si="4"/>
        <v/>
      </c>
    </row>
    <row r="5491" ht="12.75" customHeight="1">
      <c r="H5491" s="12">
        <v>1000.0</v>
      </c>
      <c r="K5491" s="14" t="str">
        <f t="shared" si="2"/>
        <v>#DIV/0!</v>
      </c>
      <c r="L5491" s="15" t="str">
        <f t="shared" si="3"/>
        <v>Invalid</v>
      </c>
      <c r="M5491" s="15" t="str">
        <f t="shared" si="4"/>
        <v/>
      </c>
    </row>
    <row r="5492" ht="12.75" customHeight="1">
      <c r="H5492" s="12">
        <v>1000.0</v>
      </c>
      <c r="K5492" s="14" t="str">
        <f t="shared" si="2"/>
        <v>#DIV/0!</v>
      </c>
      <c r="L5492" s="15" t="str">
        <f t="shared" si="3"/>
        <v>Invalid</v>
      </c>
      <c r="M5492" s="15" t="str">
        <f t="shared" si="4"/>
        <v/>
      </c>
    </row>
    <row r="5493" ht="12.75" customHeight="1">
      <c r="H5493" s="12">
        <v>1000.0</v>
      </c>
      <c r="K5493" s="14" t="str">
        <f t="shared" si="2"/>
        <v>#DIV/0!</v>
      </c>
      <c r="L5493" s="15" t="str">
        <f t="shared" si="3"/>
        <v>Invalid</v>
      </c>
      <c r="M5493" s="15" t="str">
        <f t="shared" si="4"/>
        <v/>
      </c>
    </row>
    <row r="5494" ht="12.75" customHeight="1">
      <c r="H5494" s="12">
        <v>1000.0</v>
      </c>
      <c r="K5494" s="14" t="str">
        <f t="shared" si="2"/>
        <v>#DIV/0!</v>
      </c>
      <c r="L5494" s="15" t="str">
        <f t="shared" si="3"/>
        <v>Invalid</v>
      </c>
      <c r="M5494" s="15" t="str">
        <f t="shared" si="4"/>
        <v/>
      </c>
    </row>
    <row r="5495" ht="12.75" customHeight="1">
      <c r="H5495" s="12">
        <v>1000.0</v>
      </c>
      <c r="K5495" s="14" t="str">
        <f t="shared" si="2"/>
        <v>#DIV/0!</v>
      </c>
      <c r="L5495" s="15" t="str">
        <f t="shared" si="3"/>
        <v>Invalid</v>
      </c>
      <c r="M5495" s="15" t="str">
        <f t="shared" si="4"/>
        <v/>
      </c>
    </row>
    <row r="5496" ht="12.75" customHeight="1">
      <c r="H5496" s="12">
        <v>1000.0</v>
      </c>
      <c r="K5496" s="14" t="str">
        <f t="shared" si="2"/>
        <v>#DIV/0!</v>
      </c>
      <c r="L5496" s="15" t="str">
        <f t="shared" si="3"/>
        <v>Invalid</v>
      </c>
      <c r="M5496" s="15" t="str">
        <f t="shared" si="4"/>
        <v/>
      </c>
    </row>
    <row r="5497" ht="12.75" customHeight="1">
      <c r="H5497" s="12">
        <v>1000.0</v>
      </c>
      <c r="K5497" s="14" t="str">
        <f t="shared" si="2"/>
        <v>#DIV/0!</v>
      </c>
      <c r="L5497" s="15" t="str">
        <f t="shared" si="3"/>
        <v>Invalid</v>
      </c>
      <c r="M5497" s="15" t="str">
        <f t="shared" si="4"/>
        <v/>
      </c>
    </row>
    <row r="5498" ht="12.75" customHeight="1">
      <c r="H5498" s="12">
        <v>1000.0</v>
      </c>
      <c r="K5498" s="14" t="str">
        <f t="shared" si="2"/>
        <v>#DIV/0!</v>
      </c>
      <c r="L5498" s="15" t="str">
        <f t="shared" si="3"/>
        <v>Invalid</v>
      </c>
      <c r="M5498" s="15" t="str">
        <f t="shared" si="4"/>
        <v/>
      </c>
    </row>
    <row r="5499" ht="12.75" customHeight="1">
      <c r="H5499" s="12">
        <v>1000.0</v>
      </c>
      <c r="K5499" s="14" t="str">
        <f t="shared" si="2"/>
        <v>#DIV/0!</v>
      </c>
      <c r="L5499" s="15" t="str">
        <f t="shared" si="3"/>
        <v>Invalid</v>
      </c>
      <c r="M5499" s="15" t="str">
        <f t="shared" si="4"/>
        <v/>
      </c>
    </row>
    <row r="5500" ht="12.75" customHeight="1">
      <c r="H5500" s="12">
        <v>1000.0</v>
      </c>
      <c r="K5500" s="14" t="str">
        <f t="shared" si="2"/>
        <v>#DIV/0!</v>
      </c>
      <c r="L5500" s="15" t="str">
        <f t="shared" si="3"/>
        <v>Invalid</v>
      </c>
      <c r="M5500" s="15" t="str">
        <f t="shared" si="4"/>
        <v/>
      </c>
    </row>
    <row r="5501" ht="12.75" customHeight="1">
      <c r="H5501" s="12">
        <v>1000.0</v>
      </c>
      <c r="K5501" s="14" t="str">
        <f t="shared" si="2"/>
        <v>#DIV/0!</v>
      </c>
      <c r="L5501" s="15" t="str">
        <f t="shared" si="3"/>
        <v>Invalid</v>
      </c>
      <c r="M5501" s="15" t="str">
        <f t="shared" si="4"/>
        <v/>
      </c>
    </row>
    <row r="5502" ht="12.75" customHeight="1">
      <c r="H5502" s="12">
        <v>1000.0</v>
      </c>
      <c r="K5502" s="14" t="str">
        <f t="shared" si="2"/>
        <v>#DIV/0!</v>
      </c>
      <c r="L5502" s="15" t="str">
        <f t="shared" si="3"/>
        <v>Invalid</v>
      </c>
      <c r="M5502" s="15" t="str">
        <f t="shared" si="4"/>
        <v/>
      </c>
    </row>
    <row r="5503" ht="12.75" customHeight="1">
      <c r="H5503" s="12">
        <v>1000.0</v>
      </c>
      <c r="K5503" s="14" t="str">
        <f t="shared" si="2"/>
        <v>#DIV/0!</v>
      </c>
      <c r="L5503" s="15" t="str">
        <f t="shared" si="3"/>
        <v>Invalid</v>
      </c>
      <c r="M5503" s="15" t="str">
        <f t="shared" si="4"/>
        <v/>
      </c>
    </row>
    <row r="5504" ht="12.75" customHeight="1">
      <c r="H5504" s="12">
        <v>1000.0</v>
      </c>
      <c r="K5504" s="14" t="str">
        <f t="shared" si="2"/>
        <v>#DIV/0!</v>
      </c>
      <c r="L5504" s="15" t="str">
        <f t="shared" si="3"/>
        <v>Invalid</v>
      </c>
      <c r="M5504" s="15" t="str">
        <f t="shared" si="4"/>
        <v/>
      </c>
    </row>
    <row r="5505" ht="12.75" customHeight="1">
      <c r="H5505" s="12">
        <v>1000.0</v>
      </c>
      <c r="K5505" s="14" t="str">
        <f t="shared" si="2"/>
        <v>#DIV/0!</v>
      </c>
      <c r="L5505" s="15" t="str">
        <f t="shared" si="3"/>
        <v>Invalid</v>
      </c>
      <c r="M5505" s="15" t="str">
        <f t="shared" si="4"/>
        <v/>
      </c>
    </row>
    <row r="5506" ht="12.75" customHeight="1">
      <c r="H5506" s="12">
        <v>1000.0</v>
      </c>
      <c r="K5506" s="14" t="str">
        <f t="shared" si="2"/>
        <v>#DIV/0!</v>
      </c>
      <c r="L5506" s="15" t="str">
        <f t="shared" si="3"/>
        <v>Invalid</v>
      </c>
      <c r="M5506" s="15" t="str">
        <f t="shared" si="4"/>
        <v/>
      </c>
    </row>
    <row r="5507" ht="12.75" customHeight="1">
      <c r="H5507" s="12">
        <v>1000.0</v>
      </c>
      <c r="K5507" s="14" t="str">
        <f t="shared" si="2"/>
        <v>#DIV/0!</v>
      </c>
      <c r="L5507" s="15" t="str">
        <f t="shared" si="3"/>
        <v>Invalid</v>
      </c>
      <c r="M5507" s="15" t="str">
        <f t="shared" si="4"/>
        <v/>
      </c>
    </row>
    <row r="5508" ht="12.75" customHeight="1">
      <c r="H5508" s="12">
        <v>1000.0</v>
      </c>
      <c r="K5508" s="14" t="str">
        <f t="shared" si="2"/>
        <v>#DIV/0!</v>
      </c>
      <c r="L5508" s="15" t="str">
        <f t="shared" si="3"/>
        <v>Invalid</v>
      </c>
      <c r="M5508" s="15" t="str">
        <f t="shared" si="4"/>
        <v/>
      </c>
    </row>
    <row r="5509" ht="12.75" customHeight="1">
      <c r="H5509" s="12">
        <v>1000.0</v>
      </c>
      <c r="K5509" s="14" t="str">
        <f t="shared" si="2"/>
        <v>#DIV/0!</v>
      </c>
      <c r="L5509" s="15" t="str">
        <f t="shared" si="3"/>
        <v>Invalid</v>
      </c>
      <c r="M5509" s="15" t="str">
        <f t="shared" si="4"/>
        <v/>
      </c>
    </row>
    <row r="5510" ht="12.75" customHeight="1">
      <c r="H5510" s="12">
        <v>1000.0</v>
      </c>
      <c r="K5510" s="14" t="str">
        <f t="shared" si="2"/>
        <v>#DIV/0!</v>
      </c>
      <c r="L5510" s="15" t="str">
        <f t="shared" si="3"/>
        <v>Invalid</v>
      </c>
      <c r="M5510" s="15" t="str">
        <f t="shared" si="4"/>
        <v/>
      </c>
    </row>
    <row r="5511" ht="12.75" customHeight="1">
      <c r="H5511" s="12">
        <v>1000.0</v>
      </c>
      <c r="K5511" s="14" t="str">
        <f t="shared" si="2"/>
        <v>#DIV/0!</v>
      </c>
      <c r="L5511" s="15" t="str">
        <f t="shared" si="3"/>
        <v>Invalid</v>
      </c>
      <c r="M5511" s="15" t="str">
        <f t="shared" si="4"/>
        <v/>
      </c>
    </row>
    <row r="5512" ht="12.75" customHeight="1">
      <c r="H5512" s="12">
        <v>1000.0</v>
      </c>
      <c r="K5512" s="14" t="str">
        <f t="shared" si="2"/>
        <v>#DIV/0!</v>
      </c>
      <c r="L5512" s="15" t="str">
        <f t="shared" si="3"/>
        <v>Invalid</v>
      </c>
      <c r="M5512" s="15" t="str">
        <f t="shared" si="4"/>
        <v/>
      </c>
    </row>
    <row r="5513" ht="12.75" customHeight="1">
      <c r="H5513" s="12">
        <v>1000.0</v>
      </c>
      <c r="K5513" s="14" t="str">
        <f t="shared" si="2"/>
        <v>#DIV/0!</v>
      </c>
      <c r="L5513" s="15" t="str">
        <f t="shared" si="3"/>
        <v>Invalid</v>
      </c>
      <c r="M5513" s="15" t="str">
        <f t="shared" si="4"/>
        <v/>
      </c>
    </row>
    <row r="5514" ht="12.75" customHeight="1">
      <c r="H5514" s="12">
        <v>1000.0</v>
      </c>
      <c r="K5514" s="14" t="str">
        <f t="shared" si="2"/>
        <v>#DIV/0!</v>
      </c>
      <c r="L5514" s="15" t="str">
        <f t="shared" si="3"/>
        <v>Invalid</v>
      </c>
      <c r="M5514" s="15" t="str">
        <f t="shared" si="4"/>
        <v/>
      </c>
    </row>
    <row r="5515" ht="12.75" customHeight="1">
      <c r="H5515" s="12">
        <v>1000.0</v>
      </c>
      <c r="K5515" s="14" t="str">
        <f t="shared" si="2"/>
        <v>#DIV/0!</v>
      </c>
      <c r="L5515" s="15" t="str">
        <f t="shared" si="3"/>
        <v>Invalid</v>
      </c>
      <c r="M5515" s="15" t="str">
        <f t="shared" si="4"/>
        <v/>
      </c>
    </row>
    <row r="5516" ht="12.75" customHeight="1">
      <c r="H5516" s="12">
        <v>1000.0</v>
      </c>
      <c r="K5516" s="14" t="str">
        <f t="shared" si="2"/>
        <v>#DIV/0!</v>
      </c>
      <c r="L5516" s="15" t="str">
        <f t="shared" si="3"/>
        <v>Invalid</v>
      </c>
      <c r="M5516" s="15" t="str">
        <f t="shared" si="4"/>
        <v/>
      </c>
    </row>
    <row r="5517" ht="12.75" customHeight="1">
      <c r="H5517" s="12">
        <v>1000.0</v>
      </c>
      <c r="K5517" s="14" t="str">
        <f t="shared" si="2"/>
        <v>#DIV/0!</v>
      </c>
      <c r="L5517" s="15" t="str">
        <f t="shared" si="3"/>
        <v>Invalid</v>
      </c>
      <c r="M5517" s="15" t="str">
        <f t="shared" si="4"/>
        <v/>
      </c>
    </row>
    <row r="5518" ht="12.75" customHeight="1">
      <c r="H5518" s="12">
        <v>1000.0</v>
      </c>
      <c r="K5518" s="14" t="str">
        <f t="shared" si="2"/>
        <v>#DIV/0!</v>
      </c>
      <c r="L5518" s="15" t="str">
        <f t="shared" si="3"/>
        <v>Invalid</v>
      </c>
      <c r="M5518" s="15" t="str">
        <f t="shared" si="4"/>
        <v/>
      </c>
    </row>
    <row r="5519" ht="12.75" customHeight="1">
      <c r="H5519" s="12">
        <v>1000.0</v>
      </c>
      <c r="K5519" s="14" t="str">
        <f t="shared" si="2"/>
        <v>#DIV/0!</v>
      </c>
      <c r="L5519" s="15" t="str">
        <f t="shared" si="3"/>
        <v>Invalid</v>
      </c>
      <c r="M5519" s="15" t="str">
        <f t="shared" si="4"/>
        <v/>
      </c>
    </row>
    <row r="5520" ht="12.75" customHeight="1">
      <c r="H5520" s="12">
        <v>1000.0</v>
      </c>
      <c r="K5520" s="14" t="str">
        <f t="shared" si="2"/>
        <v>#DIV/0!</v>
      </c>
      <c r="L5520" s="15" t="str">
        <f t="shared" si="3"/>
        <v>Invalid</v>
      </c>
      <c r="M5520" s="15" t="str">
        <f t="shared" si="4"/>
        <v/>
      </c>
    </row>
    <row r="5521" ht="12.75" customHeight="1">
      <c r="H5521" s="12">
        <v>1000.0</v>
      </c>
      <c r="K5521" s="14" t="str">
        <f t="shared" si="2"/>
        <v>#DIV/0!</v>
      </c>
      <c r="L5521" s="15" t="str">
        <f t="shared" si="3"/>
        <v>Invalid</v>
      </c>
      <c r="M5521" s="15" t="str">
        <f t="shared" si="4"/>
        <v/>
      </c>
    </row>
    <row r="5522" ht="12.75" customHeight="1">
      <c r="H5522" s="12">
        <v>1000.0</v>
      </c>
      <c r="K5522" s="14" t="str">
        <f t="shared" si="2"/>
        <v>#DIV/0!</v>
      </c>
      <c r="L5522" s="15" t="str">
        <f t="shared" si="3"/>
        <v>Invalid</v>
      </c>
      <c r="M5522" s="15" t="str">
        <f t="shared" si="4"/>
        <v/>
      </c>
    </row>
    <row r="5523" ht="12.75" customHeight="1">
      <c r="H5523" s="12">
        <v>1000.0</v>
      </c>
      <c r="K5523" s="14" t="str">
        <f t="shared" si="2"/>
        <v>#DIV/0!</v>
      </c>
      <c r="L5523" s="15" t="str">
        <f t="shared" si="3"/>
        <v>Invalid</v>
      </c>
      <c r="M5523" s="15" t="str">
        <f t="shared" si="4"/>
        <v/>
      </c>
    </row>
    <row r="5524" ht="12.75" customHeight="1">
      <c r="H5524" s="12">
        <v>1000.0</v>
      </c>
      <c r="K5524" s="14" t="str">
        <f t="shared" si="2"/>
        <v>#DIV/0!</v>
      </c>
      <c r="L5524" s="15" t="str">
        <f t="shared" si="3"/>
        <v>Invalid</v>
      </c>
      <c r="M5524" s="15" t="str">
        <f t="shared" si="4"/>
        <v/>
      </c>
    </row>
    <row r="5525" ht="12.75" customHeight="1">
      <c r="H5525" s="12">
        <v>1000.0</v>
      </c>
      <c r="K5525" s="14" t="str">
        <f t="shared" si="2"/>
        <v>#DIV/0!</v>
      </c>
      <c r="L5525" s="15" t="str">
        <f t="shared" si="3"/>
        <v>Invalid</v>
      </c>
      <c r="M5525" s="15" t="str">
        <f t="shared" si="4"/>
        <v/>
      </c>
    </row>
    <row r="5526" ht="12.75" customHeight="1">
      <c r="H5526" s="12">
        <v>1000.0</v>
      </c>
      <c r="K5526" s="14" t="str">
        <f t="shared" si="2"/>
        <v>#DIV/0!</v>
      </c>
      <c r="L5526" s="15" t="str">
        <f t="shared" si="3"/>
        <v>Invalid</v>
      </c>
      <c r="M5526" s="15" t="str">
        <f t="shared" si="4"/>
        <v/>
      </c>
    </row>
    <row r="5527" ht="12.75" customHeight="1">
      <c r="H5527" s="12">
        <v>1000.0</v>
      </c>
      <c r="K5527" s="14" t="str">
        <f t="shared" si="2"/>
        <v>#DIV/0!</v>
      </c>
      <c r="L5527" s="15" t="str">
        <f t="shared" si="3"/>
        <v>Invalid</v>
      </c>
      <c r="M5527" s="15" t="str">
        <f t="shared" si="4"/>
        <v/>
      </c>
    </row>
    <row r="5528" ht="12.75" customHeight="1">
      <c r="H5528" s="12">
        <v>1000.0</v>
      </c>
      <c r="K5528" s="14" t="str">
        <f t="shared" si="2"/>
        <v>#DIV/0!</v>
      </c>
      <c r="L5528" s="15" t="str">
        <f t="shared" si="3"/>
        <v>Invalid</v>
      </c>
      <c r="M5528" s="15" t="str">
        <f t="shared" si="4"/>
        <v/>
      </c>
    </row>
    <row r="5529" ht="12.75" customHeight="1">
      <c r="H5529" s="12">
        <v>1000.0</v>
      </c>
      <c r="K5529" s="14" t="str">
        <f t="shared" si="2"/>
        <v>#DIV/0!</v>
      </c>
      <c r="L5529" s="15" t="str">
        <f t="shared" si="3"/>
        <v>Invalid</v>
      </c>
      <c r="M5529" s="15" t="str">
        <f t="shared" si="4"/>
        <v/>
      </c>
    </row>
    <row r="5530" ht="12.75" customHeight="1">
      <c r="H5530" s="12">
        <v>1000.0</v>
      </c>
      <c r="K5530" s="14" t="str">
        <f t="shared" si="2"/>
        <v>#DIV/0!</v>
      </c>
      <c r="L5530" s="15" t="str">
        <f t="shared" si="3"/>
        <v>Invalid</v>
      </c>
      <c r="M5530" s="15" t="str">
        <f t="shared" si="4"/>
        <v/>
      </c>
    </row>
    <row r="5531" ht="12.75" customHeight="1">
      <c r="H5531" s="12">
        <v>1000.0</v>
      </c>
      <c r="K5531" s="14" t="str">
        <f t="shared" si="2"/>
        <v>#DIV/0!</v>
      </c>
      <c r="L5531" s="15" t="str">
        <f t="shared" si="3"/>
        <v>Invalid</v>
      </c>
      <c r="M5531" s="15" t="str">
        <f t="shared" si="4"/>
        <v/>
      </c>
    </row>
    <row r="5532" ht="12.75" customHeight="1">
      <c r="H5532" s="12">
        <v>1000.0</v>
      </c>
      <c r="K5532" s="14" t="str">
        <f t="shared" si="2"/>
        <v>#DIV/0!</v>
      </c>
      <c r="L5532" s="15" t="str">
        <f t="shared" si="3"/>
        <v>Invalid</v>
      </c>
      <c r="M5532" s="15" t="str">
        <f t="shared" si="4"/>
        <v/>
      </c>
    </row>
    <row r="5533" ht="12.75" customHeight="1">
      <c r="H5533" s="12">
        <v>1000.0</v>
      </c>
      <c r="K5533" s="14" t="str">
        <f t="shared" si="2"/>
        <v>#DIV/0!</v>
      </c>
      <c r="L5533" s="15" t="str">
        <f t="shared" si="3"/>
        <v>Invalid</v>
      </c>
      <c r="M5533" s="15" t="str">
        <f t="shared" si="4"/>
        <v/>
      </c>
    </row>
    <row r="5534" ht="12.75" customHeight="1">
      <c r="H5534" s="12">
        <v>1000.0</v>
      </c>
      <c r="K5534" s="14" t="str">
        <f t="shared" si="2"/>
        <v>#DIV/0!</v>
      </c>
      <c r="L5534" s="15" t="str">
        <f t="shared" si="3"/>
        <v>Invalid</v>
      </c>
      <c r="M5534" s="15" t="str">
        <f t="shared" si="4"/>
        <v/>
      </c>
    </row>
    <row r="5535" ht="12.75" customHeight="1">
      <c r="H5535" s="12">
        <v>1000.0</v>
      </c>
      <c r="K5535" s="14" t="str">
        <f t="shared" si="2"/>
        <v>#DIV/0!</v>
      </c>
      <c r="L5535" s="15" t="str">
        <f t="shared" si="3"/>
        <v>Invalid</v>
      </c>
      <c r="M5535" s="15" t="str">
        <f t="shared" si="4"/>
        <v/>
      </c>
    </row>
    <row r="5536" ht="12.75" customHeight="1">
      <c r="H5536" s="12">
        <v>1000.0</v>
      </c>
      <c r="K5536" s="14" t="str">
        <f t="shared" si="2"/>
        <v>#DIV/0!</v>
      </c>
      <c r="L5536" s="15" t="str">
        <f t="shared" si="3"/>
        <v>Invalid</v>
      </c>
      <c r="M5536" s="15" t="str">
        <f t="shared" si="4"/>
        <v/>
      </c>
    </row>
    <row r="5537" ht="12.75" customHeight="1">
      <c r="H5537" s="12">
        <v>1000.0</v>
      </c>
      <c r="K5537" s="14" t="str">
        <f t="shared" si="2"/>
        <v>#DIV/0!</v>
      </c>
      <c r="L5537" s="15" t="str">
        <f t="shared" si="3"/>
        <v>Invalid</v>
      </c>
      <c r="M5537" s="15" t="str">
        <f t="shared" si="4"/>
        <v/>
      </c>
    </row>
    <row r="5538" ht="12.75" customHeight="1">
      <c r="H5538" s="12">
        <v>1000.0</v>
      </c>
      <c r="K5538" s="14" t="str">
        <f t="shared" si="2"/>
        <v>#DIV/0!</v>
      </c>
      <c r="L5538" s="15" t="str">
        <f t="shared" si="3"/>
        <v>Invalid</v>
      </c>
      <c r="M5538" s="15" t="str">
        <f t="shared" si="4"/>
        <v/>
      </c>
    </row>
    <row r="5539" ht="12.75" customHeight="1">
      <c r="H5539" s="12">
        <v>1000.0</v>
      </c>
      <c r="K5539" s="14" t="str">
        <f t="shared" si="2"/>
        <v>#DIV/0!</v>
      </c>
      <c r="L5539" s="15" t="str">
        <f t="shared" si="3"/>
        <v>Invalid</v>
      </c>
      <c r="M5539" s="15" t="str">
        <f t="shared" si="4"/>
        <v/>
      </c>
    </row>
    <row r="5540" ht="12.75" customHeight="1">
      <c r="H5540" s="12">
        <v>1000.0</v>
      </c>
      <c r="K5540" s="14" t="str">
        <f t="shared" si="2"/>
        <v>#DIV/0!</v>
      </c>
      <c r="L5540" s="15" t="str">
        <f t="shared" si="3"/>
        <v>Invalid</v>
      </c>
      <c r="M5540" s="15" t="str">
        <f t="shared" si="4"/>
        <v/>
      </c>
    </row>
    <row r="5541" ht="12.75" customHeight="1">
      <c r="H5541" s="12">
        <v>1000.0</v>
      </c>
      <c r="K5541" s="14" t="str">
        <f t="shared" si="2"/>
        <v>#DIV/0!</v>
      </c>
      <c r="L5541" s="15" t="str">
        <f t="shared" si="3"/>
        <v>Invalid</v>
      </c>
      <c r="M5541" s="15" t="str">
        <f t="shared" si="4"/>
        <v/>
      </c>
    </row>
    <row r="5542" ht="12.75" customHeight="1">
      <c r="H5542" s="12">
        <v>1000.0</v>
      </c>
      <c r="K5542" s="14" t="str">
        <f t="shared" si="2"/>
        <v>#DIV/0!</v>
      </c>
      <c r="L5542" s="15" t="str">
        <f t="shared" si="3"/>
        <v>Invalid</v>
      </c>
      <c r="M5542" s="15" t="str">
        <f t="shared" si="4"/>
        <v/>
      </c>
    </row>
    <row r="5543" ht="12.75" customHeight="1">
      <c r="H5543" s="12">
        <v>1000.0</v>
      </c>
      <c r="K5543" s="14" t="str">
        <f t="shared" si="2"/>
        <v>#DIV/0!</v>
      </c>
      <c r="L5543" s="15" t="str">
        <f t="shared" si="3"/>
        <v>Invalid</v>
      </c>
      <c r="M5543" s="15" t="str">
        <f t="shared" si="4"/>
        <v/>
      </c>
    </row>
    <row r="5544" ht="12.75" customHeight="1">
      <c r="H5544" s="12">
        <v>1000.0</v>
      </c>
      <c r="K5544" s="14" t="str">
        <f t="shared" si="2"/>
        <v>#DIV/0!</v>
      </c>
      <c r="L5544" s="15" t="str">
        <f t="shared" si="3"/>
        <v>Invalid</v>
      </c>
      <c r="M5544" s="15" t="str">
        <f t="shared" si="4"/>
        <v/>
      </c>
    </row>
    <row r="5545" ht="12.75" customHeight="1">
      <c r="H5545" s="12">
        <v>1000.0</v>
      </c>
      <c r="K5545" s="14" t="str">
        <f t="shared" si="2"/>
        <v>#DIV/0!</v>
      </c>
      <c r="L5545" s="15" t="str">
        <f t="shared" si="3"/>
        <v>Invalid</v>
      </c>
      <c r="M5545" s="15" t="str">
        <f t="shared" si="4"/>
        <v/>
      </c>
    </row>
    <row r="5546" ht="12.75" customHeight="1">
      <c r="H5546" s="12">
        <v>1000.0</v>
      </c>
      <c r="K5546" s="14" t="str">
        <f t="shared" si="2"/>
        <v>#DIV/0!</v>
      </c>
      <c r="L5546" s="15" t="str">
        <f t="shared" si="3"/>
        <v>Invalid</v>
      </c>
      <c r="M5546" s="15" t="str">
        <f t="shared" si="4"/>
        <v/>
      </c>
    </row>
    <row r="5547" ht="12.75" customHeight="1">
      <c r="H5547" s="12">
        <v>1000.0</v>
      </c>
      <c r="K5547" s="14" t="str">
        <f t="shared" si="2"/>
        <v>#DIV/0!</v>
      </c>
      <c r="L5547" s="15" t="str">
        <f t="shared" si="3"/>
        <v>Invalid</v>
      </c>
      <c r="M5547" s="15" t="str">
        <f t="shared" si="4"/>
        <v/>
      </c>
    </row>
    <row r="5548" ht="12.75" customHeight="1">
      <c r="H5548" s="12">
        <v>1000.0</v>
      </c>
      <c r="K5548" s="14" t="str">
        <f t="shared" si="2"/>
        <v>#DIV/0!</v>
      </c>
      <c r="L5548" s="15" t="str">
        <f t="shared" si="3"/>
        <v>Invalid</v>
      </c>
      <c r="M5548" s="15" t="str">
        <f t="shared" si="4"/>
        <v/>
      </c>
    </row>
    <row r="5549" ht="12.75" customHeight="1">
      <c r="H5549" s="12">
        <v>1000.0</v>
      </c>
      <c r="K5549" s="14" t="str">
        <f t="shared" si="2"/>
        <v>#DIV/0!</v>
      </c>
      <c r="L5549" s="15" t="str">
        <f t="shared" si="3"/>
        <v>Invalid</v>
      </c>
      <c r="M5549" s="15" t="str">
        <f t="shared" si="4"/>
        <v/>
      </c>
    </row>
    <row r="5550" ht="12.75" customHeight="1">
      <c r="H5550" s="12">
        <v>1000.0</v>
      </c>
      <c r="K5550" s="14" t="str">
        <f t="shared" si="2"/>
        <v>#DIV/0!</v>
      </c>
      <c r="L5550" s="15" t="str">
        <f t="shared" si="3"/>
        <v>Invalid</v>
      </c>
      <c r="M5550" s="15" t="str">
        <f t="shared" si="4"/>
        <v/>
      </c>
    </row>
    <row r="5551" ht="12.75" customHeight="1">
      <c r="H5551" s="12">
        <v>1000.0</v>
      </c>
      <c r="K5551" s="14" t="str">
        <f t="shared" si="2"/>
        <v>#DIV/0!</v>
      </c>
      <c r="L5551" s="15" t="str">
        <f t="shared" si="3"/>
        <v>Invalid</v>
      </c>
      <c r="M5551" s="15" t="str">
        <f t="shared" si="4"/>
        <v/>
      </c>
    </row>
    <row r="5552" ht="12.75" customHeight="1">
      <c r="H5552" s="12">
        <v>1000.0</v>
      </c>
      <c r="K5552" s="14" t="str">
        <f t="shared" si="2"/>
        <v>#DIV/0!</v>
      </c>
      <c r="L5552" s="15" t="str">
        <f t="shared" si="3"/>
        <v>Invalid</v>
      </c>
      <c r="M5552" s="15" t="str">
        <f t="shared" si="4"/>
        <v/>
      </c>
    </row>
    <row r="5553" ht="12.75" customHeight="1">
      <c r="H5553" s="12">
        <v>1000.0</v>
      </c>
      <c r="K5553" s="14" t="str">
        <f t="shared" si="2"/>
        <v>#DIV/0!</v>
      </c>
      <c r="L5553" s="15" t="str">
        <f t="shared" si="3"/>
        <v>Invalid</v>
      </c>
      <c r="M5553" s="15" t="str">
        <f t="shared" si="4"/>
        <v/>
      </c>
    </row>
    <row r="5554" ht="12.75" customHeight="1">
      <c r="H5554" s="12">
        <v>1000.0</v>
      </c>
      <c r="K5554" s="14" t="str">
        <f t="shared" si="2"/>
        <v>#DIV/0!</v>
      </c>
      <c r="L5554" s="15" t="str">
        <f t="shared" si="3"/>
        <v>Invalid</v>
      </c>
      <c r="M5554" s="15" t="str">
        <f t="shared" si="4"/>
        <v/>
      </c>
    </row>
    <row r="5555" ht="12.75" customHeight="1">
      <c r="H5555" s="12">
        <v>1000.0</v>
      </c>
      <c r="K5555" s="14" t="str">
        <f t="shared" si="2"/>
        <v>#DIV/0!</v>
      </c>
      <c r="L5555" s="15" t="str">
        <f t="shared" si="3"/>
        <v>Invalid</v>
      </c>
      <c r="M5555" s="15" t="str">
        <f t="shared" si="4"/>
        <v/>
      </c>
    </row>
    <row r="5556" ht="12.75" customHeight="1">
      <c r="H5556" s="12">
        <v>1000.0</v>
      </c>
      <c r="K5556" s="14" t="str">
        <f t="shared" si="2"/>
        <v>#DIV/0!</v>
      </c>
      <c r="L5556" s="15" t="str">
        <f t="shared" si="3"/>
        <v>Invalid</v>
      </c>
      <c r="M5556" s="15" t="str">
        <f t="shared" si="4"/>
        <v/>
      </c>
    </row>
    <row r="5557" ht="12.75" customHeight="1">
      <c r="H5557" s="12">
        <v>1000.0</v>
      </c>
      <c r="K5557" s="14" t="str">
        <f t="shared" si="2"/>
        <v>#DIV/0!</v>
      </c>
      <c r="L5557" s="15" t="str">
        <f t="shared" si="3"/>
        <v>Invalid</v>
      </c>
      <c r="M5557" s="15" t="str">
        <f t="shared" si="4"/>
        <v/>
      </c>
    </row>
    <row r="5558" ht="12.75" customHeight="1">
      <c r="H5558" s="12">
        <v>1000.0</v>
      </c>
      <c r="K5558" s="14" t="str">
        <f t="shared" si="2"/>
        <v>#DIV/0!</v>
      </c>
      <c r="L5558" s="15" t="str">
        <f t="shared" si="3"/>
        <v>Invalid</v>
      </c>
      <c r="M5558" s="15" t="str">
        <f t="shared" si="4"/>
        <v/>
      </c>
    </row>
    <row r="5559" ht="12.75" customHeight="1">
      <c r="H5559" s="12">
        <v>1000.0</v>
      </c>
      <c r="K5559" s="14" t="str">
        <f t="shared" si="2"/>
        <v>#DIV/0!</v>
      </c>
      <c r="L5559" s="15" t="str">
        <f t="shared" si="3"/>
        <v>Invalid</v>
      </c>
      <c r="M5559" s="15" t="str">
        <f t="shared" si="4"/>
        <v/>
      </c>
    </row>
    <row r="5560" ht="12.75" customHeight="1">
      <c r="H5560" s="12">
        <v>1000.0</v>
      </c>
      <c r="K5560" s="14" t="str">
        <f t="shared" si="2"/>
        <v>#DIV/0!</v>
      </c>
      <c r="L5560" s="15" t="str">
        <f t="shared" si="3"/>
        <v>Invalid</v>
      </c>
      <c r="M5560" s="15" t="str">
        <f t="shared" si="4"/>
        <v/>
      </c>
    </row>
    <row r="5561" ht="12.75" customHeight="1">
      <c r="H5561" s="12">
        <v>1000.0</v>
      </c>
      <c r="K5561" s="14" t="str">
        <f t="shared" si="2"/>
        <v>#DIV/0!</v>
      </c>
      <c r="L5561" s="15" t="str">
        <f t="shared" si="3"/>
        <v>Invalid</v>
      </c>
      <c r="M5561" s="15" t="str">
        <f t="shared" si="4"/>
        <v/>
      </c>
    </row>
    <row r="5562" ht="12.75" customHeight="1">
      <c r="H5562" s="12">
        <v>1000.0</v>
      </c>
      <c r="K5562" s="14" t="str">
        <f t="shared" si="2"/>
        <v>#DIV/0!</v>
      </c>
      <c r="L5562" s="15" t="str">
        <f t="shared" si="3"/>
        <v>Invalid</v>
      </c>
      <c r="M5562" s="15" t="str">
        <f t="shared" si="4"/>
        <v/>
      </c>
    </row>
    <row r="5563" ht="12.75" customHeight="1">
      <c r="H5563" s="12">
        <v>1000.0</v>
      </c>
      <c r="K5563" s="14" t="str">
        <f t="shared" si="2"/>
        <v>#DIV/0!</v>
      </c>
      <c r="L5563" s="15" t="str">
        <f t="shared" si="3"/>
        <v>Invalid</v>
      </c>
      <c r="M5563" s="15" t="str">
        <f t="shared" si="4"/>
        <v/>
      </c>
    </row>
    <row r="5564" ht="12.75" customHeight="1">
      <c r="H5564" s="12">
        <v>1000.0</v>
      </c>
      <c r="K5564" s="14" t="str">
        <f t="shared" si="2"/>
        <v>#DIV/0!</v>
      </c>
      <c r="L5564" s="15" t="str">
        <f t="shared" si="3"/>
        <v>Invalid</v>
      </c>
      <c r="M5564" s="15" t="str">
        <f t="shared" si="4"/>
        <v/>
      </c>
    </row>
    <row r="5565" ht="12.75" customHeight="1">
      <c r="H5565" s="12">
        <v>1000.0</v>
      </c>
      <c r="K5565" s="14" t="str">
        <f t="shared" si="2"/>
        <v>#DIV/0!</v>
      </c>
      <c r="L5565" s="15" t="str">
        <f t="shared" si="3"/>
        <v>Invalid</v>
      </c>
      <c r="M5565" s="15" t="str">
        <f t="shared" si="4"/>
        <v/>
      </c>
    </row>
    <row r="5566" ht="12.75" customHeight="1">
      <c r="H5566" s="12">
        <v>1000.0</v>
      </c>
      <c r="K5566" s="14" t="str">
        <f t="shared" si="2"/>
        <v>#DIV/0!</v>
      </c>
      <c r="L5566" s="15" t="str">
        <f t="shared" si="3"/>
        <v>Invalid</v>
      </c>
      <c r="M5566" s="15" t="str">
        <f t="shared" si="4"/>
        <v/>
      </c>
    </row>
    <row r="5567" ht="12.75" customHeight="1">
      <c r="H5567" s="12">
        <v>1000.0</v>
      </c>
      <c r="K5567" s="14" t="str">
        <f t="shared" si="2"/>
        <v>#DIV/0!</v>
      </c>
      <c r="L5567" s="15" t="str">
        <f t="shared" si="3"/>
        <v>Invalid</v>
      </c>
      <c r="M5567" s="15" t="str">
        <f t="shared" si="4"/>
        <v/>
      </c>
    </row>
    <row r="5568" ht="12.75" customHeight="1">
      <c r="H5568" s="12">
        <v>1000.0</v>
      </c>
      <c r="K5568" s="14" t="str">
        <f t="shared" si="2"/>
        <v>#DIV/0!</v>
      </c>
      <c r="L5568" s="15" t="str">
        <f t="shared" si="3"/>
        <v>Invalid</v>
      </c>
      <c r="M5568" s="15" t="str">
        <f t="shared" si="4"/>
        <v/>
      </c>
    </row>
    <row r="5569" ht="12.75" customHeight="1">
      <c r="H5569" s="12">
        <v>1000.0</v>
      </c>
      <c r="K5569" s="14" t="str">
        <f t="shared" si="2"/>
        <v>#DIV/0!</v>
      </c>
      <c r="L5569" s="15" t="str">
        <f t="shared" si="3"/>
        <v>Invalid</v>
      </c>
      <c r="M5569" s="15" t="str">
        <f t="shared" si="4"/>
        <v/>
      </c>
    </row>
    <row r="5570" ht="12.75" customHeight="1">
      <c r="H5570" s="12">
        <v>1000.0</v>
      </c>
      <c r="K5570" s="14" t="str">
        <f t="shared" si="2"/>
        <v>#DIV/0!</v>
      </c>
      <c r="L5570" s="15" t="str">
        <f t="shared" si="3"/>
        <v>Invalid</v>
      </c>
      <c r="M5570" s="15" t="str">
        <f t="shared" si="4"/>
        <v/>
      </c>
    </row>
    <row r="5571" ht="12.75" customHeight="1">
      <c r="H5571" s="12">
        <v>1000.0</v>
      </c>
      <c r="K5571" s="14" t="str">
        <f t="shared" si="2"/>
        <v>#DIV/0!</v>
      </c>
      <c r="L5571" s="15" t="str">
        <f t="shared" si="3"/>
        <v>Invalid</v>
      </c>
      <c r="M5571" s="15" t="str">
        <f t="shared" si="4"/>
        <v/>
      </c>
    </row>
    <row r="5572" ht="12.75" customHeight="1">
      <c r="H5572" s="12">
        <v>1000.0</v>
      </c>
      <c r="K5572" s="14" t="str">
        <f t="shared" si="2"/>
        <v>#DIV/0!</v>
      </c>
      <c r="L5572" s="15" t="str">
        <f t="shared" si="3"/>
        <v>Invalid</v>
      </c>
      <c r="M5572" s="15" t="str">
        <f t="shared" si="4"/>
        <v/>
      </c>
    </row>
    <row r="5573" ht="12.75" customHeight="1">
      <c r="H5573" s="12">
        <v>1000.0</v>
      </c>
      <c r="K5573" s="14" t="str">
        <f t="shared" si="2"/>
        <v>#DIV/0!</v>
      </c>
      <c r="L5573" s="15" t="str">
        <f t="shared" si="3"/>
        <v>Invalid</v>
      </c>
      <c r="M5573" s="15" t="str">
        <f t="shared" si="4"/>
        <v/>
      </c>
    </row>
    <row r="5574" ht="12.75" customHeight="1">
      <c r="H5574" s="12">
        <v>1000.0</v>
      </c>
      <c r="K5574" s="14" t="str">
        <f t="shared" si="2"/>
        <v>#DIV/0!</v>
      </c>
      <c r="L5574" s="15" t="str">
        <f t="shared" si="3"/>
        <v>Invalid</v>
      </c>
      <c r="M5574" s="15" t="str">
        <f t="shared" si="4"/>
        <v/>
      </c>
    </row>
    <row r="5575" ht="12.75" customHeight="1">
      <c r="H5575" s="12">
        <v>1000.0</v>
      </c>
      <c r="K5575" s="14" t="str">
        <f t="shared" si="2"/>
        <v>#DIV/0!</v>
      </c>
      <c r="L5575" s="15" t="str">
        <f t="shared" si="3"/>
        <v>Invalid</v>
      </c>
      <c r="M5575" s="15" t="str">
        <f t="shared" si="4"/>
        <v/>
      </c>
    </row>
    <row r="5576" ht="12.75" customHeight="1">
      <c r="H5576" s="12">
        <v>1000.0</v>
      </c>
      <c r="K5576" s="14" t="str">
        <f t="shared" si="2"/>
        <v>#DIV/0!</v>
      </c>
      <c r="L5576" s="15" t="str">
        <f t="shared" si="3"/>
        <v>Invalid</v>
      </c>
      <c r="M5576" s="15" t="str">
        <f t="shared" si="4"/>
        <v/>
      </c>
    </row>
    <row r="5577" ht="12.75" customHeight="1">
      <c r="H5577" s="12">
        <v>1000.0</v>
      </c>
      <c r="K5577" s="14" t="str">
        <f t="shared" si="2"/>
        <v>#DIV/0!</v>
      </c>
      <c r="L5577" s="15" t="str">
        <f t="shared" si="3"/>
        <v>Invalid</v>
      </c>
      <c r="M5577" s="15" t="str">
        <f t="shared" si="4"/>
        <v/>
      </c>
    </row>
    <row r="5578" ht="12.75" customHeight="1">
      <c r="H5578" s="12">
        <v>1000.0</v>
      </c>
      <c r="K5578" s="14" t="str">
        <f t="shared" si="2"/>
        <v>#DIV/0!</v>
      </c>
      <c r="L5578" s="15" t="str">
        <f t="shared" si="3"/>
        <v>Invalid</v>
      </c>
      <c r="M5578" s="15" t="str">
        <f t="shared" si="4"/>
        <v/>
      </c>
    </row>
    <row r="5579" ht="12.75" customHeight="1">
      <c r="H5579" s="12">
        <v>1000.0</v>
      </c>
      <c r="K5579" s="14" t="str">
        <f t="shared" si="2"/>
        <v>#DIV/0!</v>
      </c>
      <c r="L5579" s="15" t="str">
        <f t="shared" si="3"/>
        <v>Invalid</v>
      </c>
      <c r="M5579" s="15" t="str">
        <f t="shared" si="4"/>
        <v/>
      </c>
    </row>
    <row r="5580" ht="12.75" customHeight="1">
      <c r="H5580" s="12">
        <v>1000.0</v>
      </c>
      <c r="K5580" s="14" t="str">
        <f t="shared" si="2"/>
        <v>#DIV/0!</v>
      </c>
      <c r="L5580" s="15" t="str">
        <f t="shared" si="3"/>
        <v>Invalid</v>
      </c>
      <c r="M5580" s="15" t="str">
        <f t="shared" si="4"/>
        <v/>
      </c>
    </row>
    <row r="5581" ht="12.75" customHeight="1">
      <c r="H5581" s="12">
        <v>1000.0</v>
      </c>
      <c r="K5581" s="14" t="str">
        <f t="shared" si="2"/>
        <v>#DIV/0!</v>
      </c>
      <c r="L5581" s="15" t="str">
        <f t="shared" si="3"/>
        <v>Invalid</v>
      </c>
      <c r="M5581" s="15" t="str">
        <f t="shared" si="4"/>
        <v/>
      </c>
    </row>
    <row r="5582" ht="12.75" customHeight="1">
      <c r="H5582" s="12">
        <v>1000.0</v>
      </c>
      <c r="K5582" s="14" t="str">
        <f t="shared" si="2"/>
        <v>#DIV/0!</v>
      </c>
      <c r="L5582" s="15" t="str">
        <f t="shared" si="3"/>
        <v>Invalid</v>
      </c>
      <c r="M5582" s="15" t="str">
        <f t="shared" si="4"/>
        <v/>
      </c>
    </row>
    <row r="5583" ht="12.75" customHeight="1">
      <c r="H5583" s="12">
        <v>1000.0</v>
      </c>
      <c r="K5583" s="14" t="str">
        <f t="shared" si="2"/>
        <v>#DIV/0!</v>
      </c>
      <c r="L5583" s="15" t="str">
        <f t="shared" si="3"/>
        <v>Invalid</v>
      </c>
      <c r="M5583" s="15" t="str">
        <f t="shared" si="4"/>
        <v/>
      </c>
    </row>
    <row r="5584" ht="12.75" customHeight="1">
      <c r="H5584" s="12">
        <v>1000.0</v>
      </c>
      <c r="K5584" s="14" t="str">
        <f t="shared" si="2"/>
        <v>#DIV/0!</v>
      </c>
      <c r="L5584" s="15" t="str">
        <f t="shared" si="3"/>
        <v>Invalid</v>
      </c>
      <c r="M5584" s="15" t="str">
        <f t="shared" si="4"/>
        <v/>
      </c>
    </row>
    <row r="5585" ht="12.75" customHeight="1">
      <c r="H5585" s="12">
        <v>1000.0</v>
      </c>
      <c r="K5585" s="14" t="str">
        <f t="shared" si="2"/>
        <v>#DIV/0!</v>
      </c>
      <c r="L5585" s="15" t="str">
        <f t="shared" si="3"/>
        <v>Invalid</v>
      </c>
      <c r="M5585" s="15" t="str">
        <f t="shared" si="4"/>
        <v/>
      </c>
    </row>
    <row r="5586" ht="12.75" customHeight="1">
      <c r="H5586" s="12">
        <v>1000.0</v>
      </c>
      <c r="K5586" s="14" t="str">
        <f t="shared" si="2"/>
        <v>#DIV/0!</v>
      </c>
      <c r="L5586" s="15" t="str">
        <f t="shared" si="3"/>
        <v>Invalid</v>
      </c>
      <c r="M5586" s="15" t="str">
        <f t="shared" si="4"/>
        <v/>
      </c>
    </row>
    <row r="5587" ht="12.75" customHeight="1">
      <c r="H5587" s="12">
        <v>1000.0</v>
      </c>
      <c r="K5587" s="14" t="str">
        <f t="shared" si="2"/>
        <v>#DIV/0!</v>
      </c>
      <c r="L5587" s="15" t="str">
        <f t="shared" si="3"/>
        <v>Invalid</v>
      </c>
      <c r="M5587" s="15" t="str">
        <f t="shared" si="4"/>
        <v/>
      </c>
    </row>
    <row r="5588" ht="12.75" customHeight="1">
      <c r="H5588" s="12">
        <v>1000.0</v>
      </c>
      <c r="K5588" s="14" t="str">
        <f t="shared" si="2"/>
        <v>#DIV/0!</v>
      </c>
      <c r="L5588" s="15" t="str">
        <f t="shared" si="3"/>
        <v>Invalid</v>
      </c>
      <c r="M5588" s="15" t="str">
        <f t="shared" si="4"/>
        <v/>
      </c>
    </row>
    <row r="5589" ht="12.75" customHeight="1">
      <c r="H5589" s="12">
        <v>1000.0</v>
      </c>
      <c r="K5589" s="14" t="str">
        <f t="shared" si="2"/>
        <v>#DIV/0!</v>
      </c>
      <c r="L5589" s="15" t="str">
        <f t="shared" si="3"/>
        <v>Invalid</v>
      </c>
      <c r="M5589" s="15" t="str">
        <f t="shared" si="4"/>
        <v/>
      </c>
    </row>
    <row r="5590" ht="12.75" customHeight="1">
      <c r="H5590" s="12">
        <v>1000.0</v>
      </c>
      <c r="K5590" s="14" t="str">
        <f t="shared" si="2"/>
        <v>#DIV/0!</v>
      </c>
      <c r="L5590" s="15" t="str">
        <f t="shared" si="3"/>
        <v>Invalid</v>
      </c>
      <c r="M5590" s="15" t="str">
        <f t="shared" si="4"/>
        <v/>
      </c>
    </row>
    <row r="5591" ht="12.75" customHeight="1">
      <c r="H5591" s="12">
        <v>1000.0</v>
      </c>
      <c r="K5591" s="14" t="str">
        <f t="shared" si="2"/>
        <v>#DIV/0!</v>
      </c>
      <c r="L5591" s="15" t="str">
        <f t="shared" si="3"/>
        <v>Invalid</v>
      </c>
      <c r="M5591" s="15" t="str">
        <f t="shared" si="4"/>
        <v/>
      </c>
    </row>
    <row r="5592" ht="12.75" customHeight="1">
      <c r="H5592" s="12">
        <v>1000.0</v>
      </c>
      <c r="K5592" s="14" t="str">
        <f t="shared" si="2"/>
        <v>#DIV/0!</v>
      </c>
      <c r="L5592" s="15" t="str">
        <f t="shared" si="3"/>
        <v>Invalid</v>
      </c>
      <c r="M5592" s="15" t="str">
        <f t="shared" si="4"/>
        <v/>
      </c>
    </row>
    <row r="5593" ht="12.75" customHeight="1">
      <c r="H5593" s="12">
        <v>1000.0</v>
      </c>
      <c r="K5593" s="14" t="str">
        <f t="shared" si="2"/>
        <v>#DIV/0!</v>
      </c>
      <c r="L5593" s="15" t="str">
        <f t="shared" si="3"/>
        <v>Invalid</v>
      </c>
      <c r="M5593" s="15" t="str">
        <f t="shared" si="4"/>
        <v/>
      </c>
    </row>
    <row r="5594" ht="12.75" customHeight="1">
      <c r="H5594" s="12">
        <v>1000.0</v>
      </c>
      <c r="K5594" s="14" t="str">
        <f t="shared" si="2"/>
        <v>#DIV/0!</v>
      </c>
      <c r="L5594" s="15" t="str">
        <f t="shared" si="3"/>
        <v>Invalid</v>
      </c>
      <c r="M5594" s="15" t="str">
        <f t="shared" si="4"/>
        <v/>
      </c>
    </row>
    <row r="5595" ht="12.75" customHeight="1">
      <c r="H5595" s="12">
        <v>1000.0</v>
      </c>
      <c r="K5595" s="14" t="str">
        <f t="shared" si="2"/>
        <v>#DIV/0!</v>
      </c>
      <c r="L5595" s="15" t="str">
        <f t="shared" si="3"/>
        <v>Invalid</v>
      </c>
      <c r="M5595" s="15" t="str">
        <f t="shared" si="4"/>
        <v/>
      </c>
    </row>
    <row r="5596" ht="12.75" customHeight="1">
      <c r="H5596" s="12">
        <v>1000.0</v>
      </c>
      <c r="K5596" s="14" t="str">
        <f t="shared" si="2"/>
        <v>#DIV/0!</v>
      </c>
      <c r="L5596" s="15" t="str">
        <f t="shared" si="3"/>
        <v>Invalid</v>
      </c>
      <c r="M5596" s="15" t="str">
        <f t="shared" si="4"/>
        <v/>
      </c>
    </row>
    <row r="5597" ht="12.75" customHeight="1">
      <c r="H5597" s="12">
        <v>1000.0</v>
      </c>
      <c r="K5597" s="14" t="str">
        <f t="shared" si="2"/>
        <v>#DIV/0!</v>
      </c>
      <c r="L5597" s="15" t="str">
        <f t="shared" si="3"/>
        <v>Invalid</v>
      </c>
      <c r="M5597" s="15" t="str">
        <f t="shared" si="4"/>
        <v/>
      </c>
    </row>
    <row r="5598" ht="12.75" customHeight="1">
      <c r="H5598" s="12">
        <v>1000.0</v>
      </c>
      <c r="K5598" s="14" t="str">
        <f t="shared" si="2"/>
        <v>#DIV/0!</v>
      </c>
      <c r="L5598" s="15" t="str">
        <f t="shared" si="3"/>
        <v>Invalid</v>
      </c>
      <c r="M5598" s="15" t="str">
        <f t="shared" si="4"/>
        <v/>
      </c>
    </row>
    <row r="5599" ht="12.75" customHeight="1">
      <c r="H5599" s="12">
        <v>1000.0</v>
      </c>
      <c r="K5599" s="14" t="str">
        <f t="shared" si="2"/>
        <v>#DIV/0!</v>
      </c>
      <c r="L5599" s="15" t="str">
        <f t="shared" si="3"/>
        <v>Invalid</v>
      </c>
      <c r="M5599" s="15" t="str">
        <f t="shared" si="4"/>
        <v/>
      </c>
    </row>
    <row r="5600" ht="12.75" customHeight="1">
      <c r="H5600" s="12">
        <v>1000.0</v>
      </c>
      <c r="K5600" s="14" t="str">
        <f t="shared" si="2"/>
        <v>#DIV/0!</v>
      </c>
      <c r="L5600" s="15" t="str">
        <f t="shared" si="3"/>
        <v>Invalid</v>
      </c>
      <c r="M5600" s="15" t="str">
        <f t="shared" si="4"/>
        <v/>
      </c>
    </row>
    <row r="5601" ht="12.75" customHeight="1">
      <c r="H5601" s="12">
        <v>1000.0</v>
      </c>
      <c r="K5601" s="14" t="str">
        <f t="shared" si="2"/>
        <v>#DIV/0!</v>
      </c>
      <c r="L5601" s="15" t="str">
        <f t="shared" si="3"/>
        <v>Invalid</v>
      </c>
      <c r="M5601" s="15" t="str">
        <f t="shared" si="4"/>
        <v/>
      </c>
    </row>
    <row r="5602" ht="12.75" customHeight="1">
      <c r="H5602" s="12">
        <v>1000.0</v>
      </c>
      <c r="K5602" s="14" t="str">
        <f t="shared" si="2"/>
        <v>#DIV/0!</v>
      </c>
      <c r="L5602" s="15" t="str">
        <f t="shared" si="3"/>
        <v>Invalid</v>
      </c>
      <c r="M5602" s="15" t="str">
        <f t="shared" si="4"/>
        <v/>
      </c>
    </row>
    <row r="5603" ht="12.75" customHeight="1">
      <c r="H5603" s="12">
        <v>1000.0</v>
      </c>
      <c r="K5603" s="14" t="str">
        <f t="shared" si="2"/>
        <v>#DIV/0!</v>
      </c>
      <c r="L5603" s="15" t="str">
        <f t="shared" si="3"/>
        <v>Invalid</v>
      </c>
      <c r="M5603" s="15" t="str">
        <f t="shared" si="4"/>
        <v/>
      </c>
    </row>
    <row r="5604" ht="12.75" customHeight="1">
      <c r="H5604" s="12">
        <v>1000.0</v>
      </c>
      <c r="K5604" s="14" t="str">
        <f t="shared" si="2"/>
        <v>#DIV/0!</v>
      </c>
      <c r="L5604" s="15" t="str">
        <f t="shared" si="3"/>
        <v>Invalid</v>
      </c>
      <c r="M5604" s="15" t="str">
        <f t="shared" si="4"/>
        <v/>
      </c>
    </row>
    <row r="5605" ht="12.75" customHeight="1">
      <c r="H5605" s="12">
        <v>1000.0</v>
      </c>
      <c r="K5605" s="14" t="str">
        <f t="shared" si="2"/>
        <v>#DIV/0!</v>
      </c>
      <c r="L5605" s="15" t="str">
        <f t="shared" si="3"/>
        <v>Invalid</v>
      </c>
      <c r="M5605" s="15" t="str">
        <f t="shared" si="4"/>
        <v/>
      </c>
    </row>
    <row r="5606" ht="12.75" customHeight="1">
      <c r="H5606" s="12">
        <v>1000.0</v>
      </c>
      <c r="K5606" s="14" t="str">
        <f t="shared" si="2"/>
        <v>#DIV/0!</v>
      </c>
      <c r="L5606" s="15" t="str">
        <f t="shared" si="3"/>
        <v>Invalid</v>
      </c>
      <c r="M5606" s="15" t="str">
        <f t="shared" si="4"/>
        <v/>
      </c>
    </row>
    <row r="5607" ht="12.75" customHeight="1">
      <c r="H5607" s="12">
        <v>1000.0</v>
      </c>
      <c r="K5607" s="14" t="str">
        <f t="shared" si="2"/>
        <v>#DIV/0!</v>
      </c>
      <c r="L5607" s="15" t="str">
        <f t="shared" si="3"/>
        <v>Invalid</v>
      </c>
      <c r="M5607" s="15" t="str">
        <f t="shared" si="4"/>
        <v/>
      </c>
    </row>
    <row r="5608" ht="12.75" customHeight="1">
      <c r="H5608" s="12">
        <v>1000.0</v>
      </c>
      <c r="K5608" s="14" t="str">
        <f t="shared" si="2"/>
        <v>#DIV/0!</v>
      </c>
      <c r="L5608" s="15" t="str">
        <f t="shared" si="3"/>
        <v>Invalid</v>
      </c>
      <c r="M5608" s="15" t="str">
        <f t="shared" si="4"/>
        <v/>
      </c>
    </row>
    <row r="5609" ht="12.75" customHeight="1">
      <c r="H5609" s="12">
        <v>1000.0</v>
      </c>
      <c r="K5609" s="14" t="str">
        <f t="shared" si="2"/>
        <v>#DIV/0!</v>
      </c>
      <c r="L5609" s="15" t="str">
        <f t="shared" si="3"/>
        <v>Invalid</v>
      </c>
      <c r="M5609" s="15" t="str">
        <f t="shared" si="4"/>
        <v/>
      </c>
    </row>
    <row r="5610" ht="12.75" customHeight="1">
      <c r="H5610" s="12">
        <v>1000.0</v>
      </c>
      <c r="K5610" s="14" t="str">
        <f t="shared" si="2"/>
        <v>#DIV/0!</v>
      </c>
      <c r="L5610" s="15" t="str">
        <f t="shared" si="3"/>
        <v>Invalid</v>
      </c>
      <c r="M5610" s="15" t="str">
        <f t="shared" si="4"/>
        <v/>
      </c>
    </row>
    <row r="5611" ht="12.75" customHeight="1">
      <c r="H5611" s="12">
        <v>1000.0</v>
      </c>
      <c r="K5611" s="14" t="str">
        <f t="shared" si="2"/>
        <v>#DIV/0!</v>
      </c>
      <c r="L5611" s="15" t="str">
        <f t="shared" si="3"/>
        <v>Invalid</v>
      </c>
      <c r="M5611" s="15" t="str">
        <f t="shared" si="4"/>
        <v/>
      </c>
    </row>
    <row r="5612" ht="12.75" customHeight="1">
      <c r="H5612" s="12">
        <v>1000.0</v>
      </c>
      <c r="K5612" s="14" t="str">
        <f t="shared" si="2"/>
        <v>#DIV/0!</v>
      </c>
      <c r="L5612" s="15" t="str">
        <f t="shared" si="3"/>
        <v>Invalid</v>
      </c>
      <c r="M5612" s="15" t="str">
        <f t="shared" si="4"/>
        <v/>
      </c>
    </row>
    <row r="5613" ht="12.75" customHeight="1">
      <c r="H5613" s="12">
        <v>1000.0</v>
      </c>
      <c r="K5613" s="14" t="str">
        <f t="shared" si="2"/>
        <v>#DIV/0!</v>
      </c>
      <c r="L5613" s="15" t="str">
        <f t="shared" si="3"/>
        <v>Invalid</v>
      </c>
      <c r="M5613" s="15" t="str">
        <f t="shared" si="4"/>
        <v/>
      </c>
    </row>
    <row r="5614" ht="12.75" customHeight="1">
      <c r="H5614" s="12">
        <v>1000.0</v>
      </c>
      <c r="K5614" s="14" t="str">
        <f t="shared" si="2"/>
        <v>#DIV/0!</v>
      </c>
      <c r="L5614" s="15" t="str">
        <f t="shared" si="3"/>
        <v>Invalid</v>
      </c>
      <c r="M5614" s="15" t="str">
        <f t="shared" si="4"/>
        <v/>
      </c>
    </row>
    <row r="5615" ht="12.75" customHeight="1">
      <c r="H5615" s="12">
        <v>1000.0</v>
      </c>
      <c r="K5615" s="14" t="str">
        <f t="shared" si="2"/>
        <v>#DIV/0!</v>
      </c>
      <c r="L5615" s="15" t="str">
        <f t="shared" si="3"/>
        <v>Invalid</v>
      </c>
      <c r="M5615" s="15" t="str">
        <f t="shared" si="4"/>
        <v/>
      </c>
    </row>
    <row r="5616" ht="12.75" customHeight="1">
      <c r="H5616" s="12">
        <v>1000.0</v>
      </c>
      <c r="K5616" s="14" t="str">
        <f t="shared" si="2"/>
        <v>#DIV/0!</v>
      </c>
      <c r="L5616" s="15" t="str">
        <f t="shared" si="3"/>
        <v>Invalid</v>
      </c>
      <c r="M5616" s="15" t="str">
        <f t="shared" si="4"/>
        <v/>
      </c>
    </row>
    <row r="5617" ht="12.75" customHeight="1">
      <c r="H5617" s="12">
        <v>1000.0</v>
      </c>
      <c r="K5617" s="14" t="str">
        <f t="shared" si="2"/>
        <v>#DIV/0!</v>
      </c>
      <c r="L5617" s="15" t="str">
        <f t="shared" si="3"/>
        <v>Invalid</v>
      </c>
      <c r="M5617" s="15" t="str">
        <f t="shared" si="4"/>
        <v/>
      </c>
    </row>
    <row r="5618" ht="12.75" customHeight="1">
      <c r="H5618" s="12">
        <v>1000.0</v>
      </c>
      <c r="K5618" s="14" t="str">
        <f t="shared" si="2"/>
        <v>#DIV/0!</v>
      </c>
      <c r="L5618" s="15" t="str">
        <f t="shared" si="3"/>
        <v>Invalid</v>
      </c>
      <c r="M5618" s="15" t="str">
        <f t="shared" si="4"/>
        <v/>
      </c>
    </row>
    <row r="5619" ht="12.75" customHeight="1">
      <c r="H5619" s="12">
        <v>1000.0</v>
      </c>
      <c r="K5619" s="14" t="str">
        <f t="shared" si="2"/>
        <v>#DIV/0!</v>
      </c>
      <c r="L5619" s="15" t="str">
        <f t="shared" si="3"/>
        <v>Invalid</v>
      </c>
      <c r="M5619" s="15" t="str">
        <f t="shared" si="4"/>
        <v/>
      </c>
    </row>
    <row r="5620" ht="12.75" customHeight="1">
      <c r="H5620" s="12">
        <v>1000.0</v>
      </c>
      <c r="K5620" s="14" t="str">
        <f t="shared" si="2"/>
        <v>#DIV/0!</v>
      </c>
      <c r="L5620" s="15" t="str">
        <f t="shared" si="3"/>
        <v>Invalid</v>
      </c>
      <c r="M5620" s="15" t="str">
        <f t="shared" si="4"/>
        <v/>
      </c>
    </row>
    <row r="5621" ht="12.75" customHeight="1">
      <c r="H5621" s="12">
        <v>1000.0</v>
      </c>
      <c r="K5621" s="14" t="str">
        <f t="shared" si="2"/>
        <v>#DIV/0!</v>
      </c>
      <c r="L5621" s="15" t="str">
        <f t="shared" si="3"/>
        <v>Invalid</v>
      </c>
      <c r="M5621" s="15" t="str">
        <f t="shared" si="4"/>
        <v/>
      </c>
    </row>
    <row r="5622" ht="12.75" customHeight="1">
      <c r="H5622" s="12">
        <v>1000.0</v>
      </c>
      <c r="K5622" s="14" t="str">
        <f t="shared" si="2"/>
        <v>#DIV/0!</v>
      </c>
      <c r="L5622" s="15" t="str">
        <f t="shared" si="3"/>
        <v>Invalid</v>
      </c>
      <c r="M5622" s="15" t="str">
        <f t="shared" si="4"/>
        <v/>
      </c>
    </row>
    <row r="5623" ht="12.75" customHeight="1">
      <c r="H5623" s="12">
        <v>1000.0</v>
      </c>
      <c r="K5623" s="14" t="str">
        <f t="shared" si="2"/>
        <v>#DIV/0!</v>
      </c>
      <c r="L5623" s="15" t="str">
        <f t="shared" si="3"/>
        <v>Invalid</v>
      </c>
      <c r="M5623" s="15" t="str">
        <f t="shared" si="4"/>
        <v/>
      </c>
    </row>
    <row r="5624" ht="12.75" customHeight="1">
      <c r="H5624" s="12">
        <v>1000.0</v>
      </c>
      <c r="K5624" s="14" t="str">
        <f t="shared" si="2"/>
        <v>#DIV/0!</v>
      </c>
      <c r="L5624" s="15" t="str">
        <f t="shared" si="3"/>
        <v>Invalid</v>
      </c>
      <c r="M5624" s="15" t="str">
        <f t="shared" si="4"/>
        <v/>
      </c>
    </row>
    <row r="5625" ht="12.75" customHeight="1">
      <c r="H5625" s="12">
        <v>1000.0</v>
      </c>
      <c r="K5625" s="14" t="str">
        <f t="shared" si="2"/>
        <v>#DIV/0!</v>
      </c>
      <c r="L5625" s="15" t="str">
        <f t="shared" si="3"/>
        <v>Invalid</v>
      </c>
      <c r="M5625" s="15" t="str">
        <f t="shared" si="4"/>
        <v/>
      </c>
    </row>
    <row r="5626" ht="12.75" customHeight="1">
      <c r="H5626" s="12">
        <v>1000.0</v>
      </c>
      <c r="K5626" s="14" t="str">
        <f t="shared" si="2"/>
        <v>#DIV/0!</v>
      </c>
      <c r="L5626" s="15" t="str">
        <f t="shared" si="3"/>
        <v>Invalid</v>
      </c>
      <c r="M5626" s="15" t="str">
        <f t="shared" si="4"/>
        <v/>
      </c>
    </row>
    <row r="5627" ht="12.75" customHeight="1">
      <c r="H5627" s="12">
        <v>1000.0</v>
      </c>
      <c r="K5627" s="14" t="str">
        <f t="shared" si="2"/>
        <v>#DIV/0!</v>
      </c>
      <c r="L5627" s="15" t="str">
        <f t="shared" si="3"/>
        <v>Invalid</v>
      </c>
      <c r="M5627" s="15" t="str">
        <f t="shared" si="4"/>
        <v/>
      </c>
    </row>
    <row r="5628" ht="12.75" customHeight="1">
      <c r="H5628" s="12">
        <v>1000.0</v>
      </c>
      <c r="K5628" s="14" t="str">
        <f t="shared" si="2"/>
        <v>#DIV/0!</v>
      </c>
      <c r="L5628" s="15" t="str">
        <f t="shared" si="3"/>
        <v>Invalid</v>
      </c>
      <c r="M5628" s="15" t="str">
        <f t="shared" si="4"/>
        <v/>
      </c>
    </row>
    <row r="5629" ht="12.75" customHeight="1">
      <c r="H5629" s="12">
        <v>1000.0</v>
      </c>
      <c r="K5629" s="14" t="str">
        <f t="shared" si="2"/>
        <v>#DIV/0!</v>
      </c>
      <c r="L5629" s="15" t="str">
        <f t="shared" si="3"/>
        <v>Invalid</v>
      </c>
      <c r="M5629" s="15" t="str">
        <f t="shared" si="4"/>
        <v/>
      </c>
    </row>
    <row r="5630" ht="12.75" customHeight="1">
      <c r="H5630" s="12">
        <v>1000.0</v>
      </c>
      <c r="K5630" s="14" t="str">
        <f t="shared" si="2"/>
        <v>#DIV/0!</v>
      </c>
      <c r="L5630" s="15" t="str">
        <f t="shared" si="3"/>
        <v>Invalid</v>
      </c>
      <c r="M5630" s="15" t="str">
        <f t="shared" si="4"/>
        <v/>
      </c>
    </row>
    <row r="5631" ht="12.75" customHeight="1">
      <c r="H5631" s="12">
        <v>1000.0</v>
      </c>
      <c r="K5631" s="14" t="str">
        <f t="shared" si="2"/>
        <v>#DIV/0!</v>
      </c>
      <c r="L5631" s="15" t="str">
        <f t="shared" si="3"/>
        <v>Invalid</v>
      </c>
      <c r="M5631" s="15" t="str">
        <f t="shared" si="4"/>
        <v/>
      </c>
    </row>
    <row r="5632" ht="12.75" customHeight="1">
      <c r="H5632" s="12">
        <v>1000.0</v>
      </c>
      <c r="K5632" s="14" t="str">
        <f t="shared" si="2"/>
        <v>#DIV/0!</v>
      </c>
      <c r="L5632" s="15" t="str">
        <f t="shared" si="3"/>
        <v>Invalid</v>
      </c>
      <c r="M5632" s="15" t="str">
        <f t="shared" si="4"/>
        <v/>
      </c>
    </row>
    <row r="5633" ht="12.75" customHeight="1">
      <c r="H5633" s="12">
        <v>1000.0</v>
      </c>
      <c r="K5633" s="14" t="str">
        <f t="shared" si="2"/>
        <v>#DIV/0!</v>
      </c>
      <c r="L5633" s="15" t="str">
        <f t="shared" si="3"/>
        <v>Invalid</v>
      </c>
      <c r="M5633" s="15" t="str">
        <f t="shared" si="4"/>
        <v/>
      </c>
    </row>
    <row r="5634" ht="12.75" customHeight="1">
      <c r="H5634" s="12">
        <v>1000.0</v>
      </c>
      <c r="K5634" s="14" t="str">
        <f t="shared" si="2"/>
        <v>#DIV/0!</v>
      </c>
      <c r="L5634" s="15" t="str">
        <f t="shared" si="3"/>
        <v>Invalid</v>
      </c>
      <c r="M5634" s="15" t="str">
        <f t="shared" si="4"/>
        <v/>
      </c>
    </row>
    <row r="5635" ht="12.75" customHeight="1">
      <c r="H5635" s="12">
        <v>1000.0</v>
      </c>
      <c r="K5635" s="14" t="str">
        <f t="shared" si="2"/>
        <v>#DIV/0!</v>
      </c>
      <c r="L5635" s="15" t="str">
        <f t="shared" si="3"/>
        <v>Invalid</v>
      </c>
      <c r="M5635" s="15" t="str">
        <f t="shared" si="4"/>
        <v/>
      </c>
    </row>
    <row r="5636" ht="12.75" customHeight="1">
      <c r="H5636" s="12">
        <v>1000.0</v>
      </c>
      <c r="K5636" s="14" t="str">
        <f t="shared" si="2"/>
        <v>#DIV/0!</v>
      </c>
      <c r="L5636" s="15" t="str">
        <f t="shared" si="3"/>
        <v>Invalid</v>
      </c>
      <c r="M5636" s="15" t="str">
        <f t="shared" si="4"/>
        <v/>
      </c>
    </row>
    <row r="5637" ht="12.75" customHeight="1">
      <c r="H5637" s="12">
        <v>1000.0</v>
      </c>
      <c r="K5637" s="14" t="str">
        <f t="shared" si="2"/>
        <v>#DIV/0!</v>
      </c>
      <c r="L5637" s="15" t="str">
        <f t="shared" si="3"/>
        <v>Invalid</v>
      </c>
      <c r="M5637" s="15" t="str">
        <f t="shared" si="4"/>
        <v/>
      </c>
    </row>
    <row r="5638" ht="12.75" customHeight="1">
      <c r="H5638" s="12">
        <v>1000.0</v>
      </c>
      <c r="K5638" s="14" t="str">
        <f t="shared" si="2"/>
        <v>#DIV/0!</v>
      </c>
      <c r="L5638" s="15" t="str">
        <f t="shared" si="3"/>
        <v>Invalid</v>
      </c>
      <c r="M5638" s="15" t="str">
        <f t="shared" si="4"/>
        <v/>
      </c>
    </row>
    <row r="5639" ht="12.75" customHeight="1">
      <c r="H5639" s="12">
        <v>1000.0</v>
      </c>
      <c r="K5639" s="14" t="str">
        <f t="shared" si="2"/>
        <v>#DIV/0!</v>
      </c>
      <c r="L5639" s="15" t="str">
        <f t="shared" si="3"/>
        <v>Invalid</v>
      </c>
      <c r="M5639" s="15" t="str">
        <f t="shared" si="4"/>
        <v/>
      </c>
    </row>
    <row r="5640" ht="12.75" customHeight="1">
      <c r="H5640" s="12">
        <v>1000.0</v>
      </c>
      <c r="K5640" s="14" t="str">
        <f t="shared" si="2"/>
        <v>#DIV/0!</v>
      </c>
      <c r="L5640" s="15" t="str">
        <f t="shared" si="3"/>
        <v>Invalid</v>
      </c>
      <c r="M5640" s="15" t="str">
        <f t="shared" si="4"/>
        <v/>
      </c>
    </row>
    <row r="5641" ht="12.75" customHeight="1">
      <c r="H5641" s="12">
        <v>1000.0</v>
      </c>
      <c r="K5641" s="14" t="str">
        <f t="shared" si="2"/>
        <v>#DIV/0!</v>
      </c>
      <c r="L5641" s="15" t="str">
        <f t="shared" si="3"/>
        <v>Invalid</v>
      </c>
      <c r="M5641" s="15" t="str">
        <f t="shared" si="4"/>
        <v/>
      </c>
    </row>
    <row r="5642" ht="12.75" customHeight="1">
      <c r="H5642" s="12">
        <v>1000.0</v>
      </c>
      <c r="K5642" s="14" t="str">
        <f t="shared" si="2"/>
        <v>#DIV/0!</v>
      </c>
      <c r="L5642" s="15" t="str">
        <f t="shared" si="3"/>
        <v>Invalid</v>
      </c>
      <c r="M5642" s="15" t="str">
        <f t="shared" si="4"/>
        <v/>
      </c>
    </row>
    <row r="5643" ht="12.75" customHeight="1">
      <c r="H5643" s="12">
        <v>1000.0</v>
      </c>
      <c r="K5643" s="14" t="str">
        <f t="shared" si="2"/>
        <v>#DIV/0!</v>
      </c>
      <c r="L5643" s="15" t="str">
        <f t="shared" si="3"/>
        <v>Invalid</v>
      </c>
      <c r="M5643" s="15" t="str">
        <f t="shared" si="4"/>
        <v/>
      </c>
    </row>
    <row r="5644" ht="12.75" customHeight="1">
      <c r="H5644" s="12">
        <v>1000.0</v>
      </c>
      <c r="K5644" s="14" t="str">
        <f t="shared" si="2"/>
        <v>#DIV/0!</v>
      </c>
      <c r="L5644" s="15" t="str">
        <f t="shared" si="3"/>
        <v>Invalid</v>
      </c>
      <c r="M5644" s="15" t="str">
        <f t="shared" si="4"/>
        <v/>
      </c>
    </row>
    <row r="5645" ht="12.75" customHeight="1">
      <c r="H5645" s="12">
        <v>1000.0</v>
      </c>
      <c r="K5645" s="14" t="str">
        <f t="shared" si="2"/>
        <v>#DIV/0!</v>
      </c>
      <c r="L5645" s="15" t="str">
        <f t="shared" si="3"/>
        <v>Invalid</v>
      </c>
      <c r="M5645" s="15" t="str">
        <f t="shared" si="4"/>
        <v/>
      </c>
    </row>
    <row r="5646" ht="12.75" customHeight="1">
      <c r="H5646" s="12">
        <v>1000.0</v>
      </c>
      <c r="K5646" s="14" t="str">
        <f t="shared" si="2"/>
        <v>#DIV/0!</v>
      </c>
      <c r="L5646" s="15" t="str">
        <f t="shared" si="3"/>
        <v>Invalid</v>
      </c>
      <c r="M5646" s="15" t="str">
        <f t="shared" si="4"/>
        <v/>
      </c>
    </row>
    <row r="5647" ht="12.75" customHeight="1">
      <c r="H5647" s="12">
        <v>1000.0</v>
      </c>
      <c r="K5647" s="14" t="str">
        <f t="shared" si="2"/>
        <v>#DIV/0!</v>
      </c>
      <c r="L5647" s="15" t="str">
        <f t="shared" si="3"/>
        <v>Invalid</v>
      </c>
      <c r="M5647" s="15" t="str">
        <f t="shared" si="4"/>
        <v/>
      </c>
    </row>
    <row r="5648" ht="12.75" customHeight="1">
      <c r="H5648" s="12">
        <v>1000.0</v>
      </c>
      <c r="K5648" s="14" t="str">
        <f t="shared" si="2"/>
        <v>#DIV/0!</v>
      </c>
      <c r="L5648" s="15" t="str">
        <f t="shared" si="3"/>
        <v>Invalid</v>
      </c>
      <c r="M5648" s="15" t="str">
        <f t="shared" si="4"/>
        <v/>
      </c>
    </row>
    <row r="5649" ht="12.75" customHeight="1">
      <c r="H5649" s="12">
        <v>1000.0</v>
      </c>
      <c r="K5649" s="14" t="str">
        <f t="shared" si="2"/>
        <v>#DIV/0!</v>
      </c>
      <c r="L5649" s="15" t="str">
        <f t="shared" si="3"/>
        <v>Invalid</v>
      </c>
      <c r="M5649" s="15" t="str">
        <f t="shared" si="4"/>
        <v/>
      </c>
    </row>
    <row r="5650" ht="12.75" customHeight="1">
      <c r="H5650" s="12">
        <v>1000.0</v>
      </c>
      <c r="K5650" s="14" t="str">
        <f t="shared" si="2"/>
        <v>#DIV/0!</v>
      </c>
      <c r="L5650" s="15" t="str">
        <f t="shared" si="3"/>
        <v>Invalid</v>
      </c>
      <c r="M5650" s="15" t="str">
        <f t="shared" si="4"/>
        <v/>
      </c>
    </row>
    <row r="5651" ht="12.75" customHeight="1">
      <c r="H5651" s="12">
        <v>1000.0</v>
      </c>
      <c r="K5651" s="14" t="str">
        <f t="shared" si="2"/>
        <v>#DIV/0!</v>
      </c>
      <c r="L5651" s="15" t="str">
        <f t="shared" si="3"/>
        <v>Invalid</v>
      </c>
      <c r="M5651" s="15" t="str">
        <f t="shared" si="4"/>
        <v/>
      </c>
    </row>
    <row r="5652" ht="12.75" customHeight="1">
      <c r="H5652" s="12">
        <v>1000.0</v>
      </c>
      <c r="K5652" s="14" t="str">
        <f t="shared" si="2"/>
        <v>#DIV/0!</v>
      </c>
      <c r="L5652" s="15" t="str">
        <f t="shared" si="3"/>
        <v>Invalid</v>
      </c>
      <c r="M5652" s="15" t="str">
        <f t="shared" si="4"/>
        <v/>
      </c>
    </row>
    <row r="5653" ht="12.75" customHeight="1">
      <c r="H5653" s="12">
        <v>1000.0</v>
      </c>
      <c r="K5653" s="14" t="str">
        <f t="shared" si="2"/>
        <v>#DIV/0!</v>
      </c>
      <c r="L5653" s="15" t="str">
        <f t="shared" si="3"/>
        <v>Invalid</v>
      </c>
      <c r="M5653" s="15" t="str">
        <f t="shared" si="4"/>
        <v/>
      </c>
    </row>
    <row r="5654" ht="12.75" customHeight="1">
      <c r="H5654" s="12">
        <v>1000.0</v>
      </c>
      <c r="K5654" s="14" t="str">
        <f t="shared" si="2"/>
        <v>#DIV/0!</v>
      </c>
      <c r="L5654" s="15" t="str">
        <f t="shared" si="3"/>
        <v>Invalid</v>
      </c>
      <c r="M5654" s="15" t="str">
        <f t="shared" si="4"/>
        <v/>
      </c>
    </row>
    <row r="5655" ht="12.75" customHeight="1">
      <c r="H5655" s="12">
        <v>1000.0</v>
      </c>
      <c r="K5655" s="14" t="str">
        <f t="shared" si="2"/>
        <v>#DIV/0!</v>
      </c>
      <c r="L5655" s="15" t="str">
        <f t="shared" si="3"/>
        <v>Invalid</v>
      </c>
      <c r="M5655" s="15" t="str">
        <f t="shared" si="4"/>
        <v/>
      </c>
    </row>
    <row r="5656" ht="12.75" customHeight="1">
      <c r="H5656" s="12">
        <v>1000.0</v>
      </c>
      <c r="K5656" s="14" t="str">
        <f t="shared" si="2"/>
        <v>#DIV/0!</v>
      </c>
      <c r="L5656" s="15" t="str">
        <f t="shared" si="3"/>
        <v>Invalid</v>
      </c>
      <c r="M5656" s="15" t="str">
        <f t="shared" si="4"/>
        <v/>
      </c>
    </row>
    <row r="5657" ht="12.75" customHeight="1">
      <c r="H5657" s="12">
        <v>1000.0</v>
      </c>
      <c r="K5657" s="14" t="str">
        <f t="shared" si="2"/>
        <v>#DIV/0!</v>
      </c>
      <c r="L5657" s="15" t="str">
        <f t="shared" si="3"/>
        <v>Invalid</v>
      </c>
      <c r="M5657" s="15" t="str">
        <f t="shared" si="4"/>
        <v/>
      </c>
    </row>
    <row r="5658" ht="12.75" customHeight="1">
      <c r="H5658" s="12">
        <v>1000.0</v>
      </c>
      <c r="K5658" s="14" t="str">
        <f t="shared" si="2"/>
        <v>#DIV/0!</v>
      </c>
      <c r="L5658" s="15" t="str">
        <f t="shared" si="3"/>
        <v>Invalid</v>
      </c>
      <c r="M5658" s="15" t="str">
        <f t="shared" si="4"/>
        <v/>
      </c>
    </row>
    <row r="5659" ht="12.75" customHeight="1">
      <c r="H5659" s="12">
        <v>1000.0</v>
      </c>
      <c r="K5659" s="14" t="str">
        <f t="shared" si="2"/>
        <v>#DIV/0!</v>
      </c>
      <c r="L5659" s="15" t="str">
        <f t="shared" si="3"/>
        <v>Invalid</v>
      </c>
      <c r="M5659" s="15" t="str">
        <f t="shared" si="4"/>
        <v/>
      </c>
    </row>
    <row r="5660" ht="12.75" customHeight="1">
      <c r="H5660" s="12">
        <v>1000.0</v>
      </c>
      <c r="K5660" s="14" t="str">
        <f t="shared" si="2"/>
        <v>#DIV/0!</v>
      </c>
      <c r="L5660" s="15" t="str">
        <f t="shared" si="3"/>
        <v>Invalid</v>
      </c>
      <c r="M5660" s="15" t="str">
        <f t="shared" si="4"/>
        <v/>
      </c>
    </row>
    <row r="5661" ht="12.75" customHeight="1">
      <c r="H5661" s="12">
        <v>1000.0</v>
      </c>
      <c r="K5661" s="14" t="str">
        <f t="shared" si="2"/>
        <v>#DIV/0!</v>
      </c>
      <c r="L5661" s="15" t="str">
        <f t="shared" si="3"/>
        <v>Invalid</v>
      </c>
      <c r="M5661" s="15" t="str">
        <f t="shared" si="4"/>
        <v/>
      </c>
    </row>
    <row r="5662" ht="12.75" customHeight="1">
      <c r="H5662" s="12">
        <v>1000.0</v>
      </c>
      <c r="K5662" s="14" t="str">
        <f t="shared" si="2"/>
        <v>#DIV/0!</v>
      </c>
      <c r="L5662" s="15" t="str">
        <f t="shared" si="3"/>
        <v>Invalid</v>
      </c>
      <c r="M5662" s="15" t="str">
        <f t="shared" si="4"/>
        <v/>
      </c>
    </row>
    <row r="5663" ht="12.75" customHeight="1">
      <c r="H5663" s="12">
        <v>1000.0</v>
      </c>
      <c r="K5663" s="14" t="str">
        <f t="shared" si="2"/>
        <v>#DIV/0!</v>
      </c>
      <c r="L5663" s="15" t="str">
        <f t="shared" si="3"/>
        <v>Invalid</v>
      </c>
      <c r="M5663" s="15" t="str">
        <f t="shared" si="4"/>
        <v/>
      </c>
    </row>
    <row r="5664" ht="12.75" customHeight="1">
      <c r="H5664" s="12">
        <v>1000.0</v>
      </c>
      <c r="K5664" s="14" t="str">
        <f t="shared" si="2"/>
        <v>#DIV/0!</v>
      </c>
      <c r="L5664" s="15" t="str">
        <f t="shared" si="3"/>
        <v>Invalid</v>
      </c>
      <c r="M5664" s="15" t="str">
        <f t="shared" si="4"/>
        <v/>
      </c>
    </row>
    <row r="5665" ht="12.75" customHeight="1">
      <c r="H5665" s="12">
        <v>1000.0</v>
      </c>
      <c r="K5665" s="14" t="str">
        <f t="shared" si="2"/>
        <v>#DIV/0!</v>
      </c>
      <c r="L5665" s="15" t="str">
        <f t="shared" si="3"/>
        <v>Invalid</v>
      </c>
      <c r="M5665" s="15" t="str">
        <f t="shared" si="4"/>
        <v/>
      </c>
    </row>
    <row r="5666" ht="12.75" customHeight="1">
      <c r="H5666" s="12">
        <v>1000.0</v>
      </c>
      <c r="K5666" s="14" t="str">
        <f t="shared" si="2"/>
        <v>#DIV/0!</v>
      </c>
      <c r="L5666" s="15" t="str">
        <f t="shared" si="3"/>
        <v>Invalid</v>
      </c>
      <c r="M5666" s="15" t="str">
        <f t="shared" si="4"/>
        <v/>
      </c>
    </row>
    <row r="5667" ht="12.75" customHeight="1">
      <c r="H5667" s="12">
        <v>1000.0</v>
      </c>
      <c r="K5667" s="14" t="str">
        <f t="shared" si="2"/>
        <v>#DIV/0!</v>
      </c>
      <c r="L5667" s="15" t="str">
        <f t="shared" si="3"/>
        <v>Invalid</v>
      </c>
      <c r="M5667" s="15" t="str">
        <f t="shared" si="4"/>
        <v/>
      </c>
    </row>
    <row r="5668" ht="12.75" customHeight="1">
      <c r="H5668" s="12">
        <v>1000.0</v>
      </c>
      <c r="K5668" s="14" t="str">
        <f t="shared" si="2"/>
        <v>#DIV/0!</v>
      </c>
      <c r="L5668" s="15" t="str">
        <f t="shared" si="3"/>
        <v>Invalid</v>
      </c>
      <c r="M5668" s="15" t="str">
        <f t="shared" si="4"/>
        <v/>
      </c>
    </row>
    <row r="5669" ht="12.75" customHeight="1">
      <c r="H5669" s="12">
        <v>1000.0</v>
      </c>
      <c r="K5669" s="14" t="str">
        <f t="shared" si="2"/>
        <v>#DIV/0!</v>
      </c>
      <c r="L5669" s="15" t="str">
        <f t="shared" si="3"/>
        <v>Invalid</v>
      </c>
      <c r="M5669" s="15" t="str">
        <f t="shared" si="4"/>
        <v/>
      </c>
    </row>
    <row r="5670" ht="12.75" customHeight="1">
      <c r="H5670" s="12">
        <v>1000.0</v>
      </c>
      <c r="K5670" s="14" t="str">
        <f t="shared" si="2"/>
        <v>#DIV/0!</v>
      </c>
      <c r="L5670" s="15" t="str">
        <f t="shared" si="3"/>
        <v>Invalid</v>
      </c>
      <c r="M5670" s="15" t="str">
        <f t="shared" si="4"/>
        <v/>
      </c>
    </row>
    <row r="5671" ht="12.75" customHeight="1">
      <c r="H5671" s="12">
        <v>1000.0</v>
      </c>
      <c r="K5671" s="14" t="str">
        <f t="shared" si="2"/>
        <v>#DIV/0!</v>
      </c>
      <c r="L5671" s="15" t="str">
        <f t="shared" si="3"/>
        <v>Invalid</v>
      </c>
      <c r="M5671" s="15" t="str">
        <f t="shared" si="4"/>
        <v/>
      </c>
    </row>
    <row r="5672" ht="12.75" customHeight="1">
      <c r="H5672" s="12">
        <v>1000.0</v>
      </c>
      <c r="K5672" s="14" t="str">
        <f t="shared" si="2"/>
        <v>#DIV/0!</v>
      </c>
      <c r="L5672" s="15" t="str">
        <f t="shared" si="3"/>
        <v>Invalid</v>
      </c>
      <c r="M5672" s="15" t="str">
        <f t="shared" si="4"/>
        <v/>
      </c>
    </row>
    <row r="5673" ht="12.75" customHeight="1">
      <c r="H5673" s="12">
        <v>1000.0</v>
      </c>
      <c r="K5673" s="14" t="str">
        <f t="shared" si="2"/>
        <v>#DIV/0!</v>
      </c>
      <c r="L5673" s="15" t="str">
        <f t="shared" si="3"/>
        <v>Invalid</v>
      </c>
      <c r="M5673" s="15" t="str">
        <f t="shared" si="4"/>
        <v/>
      </c>
    </row>
    <row r="5674" ht="12.75" customHeight="1">
      <c r="H5674" s="12">
        <v>1000.0</v>
      </c>
      <c r="K5674" s="14" t="str">
        <f t="shared" si="2"/>
        <v>#DIV/0!</v>
      </c>
      <c r="L5674" s="15" t="str">
        <f t="shared" si="3"/>
        <v>Invalid</v>
      </c>
      <c r="M5674" s="15" t="str">
        <f t="shared" si="4"/>
        <v/>
      </c>
    </row>
    <row r="5675" ht="12.75" customHeight="1">
      <c r="H5675" s="12">
        <v>1000.0</v>
      </c>
      <c r="K5675" s="14" t="str">
        <f t="shared" si="2"/>
        <v>#DIV/0!</v>
      </c>
      <c r="L5675" s="15" t="str">
        <f t="shared" si="3"/>
        <v>Invalid</v>
      </c>
      <c r="M5675" s="15" t="str">
        <f t="shared" si="4"/>
        <v/>
      </c>
    </row>
    <row r="5676" ht="12.75" customHeight="1">
      <c r="H5676" s="12">
        <v>1000.0</v>
      </c>
      <c r="K5676" s="14" t="str">
        <f t="shared" si="2"/>
        <v>#DIV/0!</v>
      </c>
      <c r="L5676" s="15" t="str">
        <f t="shared" si="3"/>
        <v>Invalid</v>
      </c>
      <c r="M5676" s="15" t="str">
        <f t="shared" si="4"/>
        <v/>
      </c>
    </row>
    <row r="5677" ht="12.75" customHeight="1">
      <c r="H5677" s="12">
        <v>1000.0</v>
      </c>
      <c r="K5677" s="14" t="str">
        <f t="shared" si="2"/>
        <v>#DIV/0!</v>
      </c>
      <c r="L5677" s="15" t="str">
        <f t="shared" si="3"/>
        <v>Invalid</v>
      </c>
      <c r="M5677" s="15" t="str">
        <f t="shared" si="4"/>
        <v/>
      </c>
    </row>
    <row r="5678" ht="12.75" customHeight="1">
      <c r="H5678" s="12">
        <v>1000.0</v>
      </c>
      <c r="K5678" s="14" t="str">
        <f t="shared" si="2"/>
        <v>#DIV/0!</v>
      </c>
      <c r="L5678" s="15" t="str">
        <f t="shared" si="3"/>
        <v>Invalid</v>
      </c>
      <c r="M5678" s="15" t="str">
        <f t="shared" si="4"/>
        <v/>
      </c>
    </row>
    <row r="5679" ht="12.75" customHeight="1">
      <c r="H5679" s="12">
        <v>1000.0</v>
      </c>
      <c r="K5679" s="14" t="str">
        <f t="shared" si="2"/>
        <v>#DIV/0!</v>
      </c>
      <c r="L5679" s="15" t="str">
        <f t="shared" si="3"/>
        <v>Invalid</v>
      </c>
      <c r="M5679" s="15" t="str">
        <f t="shared" si="4"/>
        <v/>
      </c>
    </row>
    <row r="5680" ht="12.75" customHeight="1">
      <c r="H5680" s="12">
        <v>1000.0</v>
      </c>
      <c r="K5680" s="14" t="str">
        <f t="shared" si="2"/>
        <v>#DIV/0!</v>
      </c>
      <c r="L5680" s="15" t="str">
        <f t="shared" si="3"/>
        <v>Invalid</v>
      </c>
      <c r="M5680" s="15" t="str">
        <f t="shared" si="4"/>
        <v/>
      </c>
    </row>
    <row r="5681" ht="12.75" customHeight="1">
      <c r="H5681" s="12">
        <v>1000.0</v>
      </c>
      <c r="K5681" s="14" t="str">
        <f t="shared" si="2"/>
        <v>#DIV/0!</v>
      </c>
      <c r="L5681" s="15" t="str">
        <f t="shared" si="3"/>
        <v>Invalid</v>
      </c>
      <c r="M5681" s="15" t="str">
        <f t="shared" si="4"/>
        <v/>
      </c>
    </row>
    <row r="5682" ht="12.75" customHeight="1">
      <c r="H5682" s="12">
        <v>1000.0</v>
      </c>
      <c r="K5682" s="14" t="str">
        <f t="shared" si="2"/>
        <v>#DIV/0!</v>
      </c>
      <c r="L5682" s="15" t="str">
        <f t="shared" si="3"/>
        <v>Invalid</v>
      </c>
      <c r="M5682" s="15" t="str">
        <f t="shared" si="4"/>
        <v/>
      </c>
    </row>
    <row r="5683" ht="12.75" customHeight="1">
      <c r="H5683" s="12">
        <v>1000.0</v>
      </c>
      <c r="K5683" s="14" t="str">
        <f t="shared" si="2"/>
        <v>#DIV/0!</v>
      </c>
      <c r="L5683" s="15" t="str">
        <f t="shared" si="3"/>
        <v>Invalid</v>
      </c>
      <c r="M5683" s="15" t="str">
        <f t="shared" si="4"/>
        <v/>
      </c>
    </row>
    <row r="5684" ht="12.75" customHeight="1">
      <c r="H5684" s="12">
        <v>1000.0</v>
      </c>
      <c r="K5684" s="14" t="str">
        <f t="shared" si="2"/>
        <v>#DIV/0!</v>
      </c>
      <c r="L5684" s="15" t="str">
        <f t="shared" si="3"/>
        <v>Invalid</v>
      </c>
      <c r="M5684" s="15" t="str">
        <f t="shared" si="4"/>
        <v/>
      </c>
    </row>
    <row r="5685" ht="12.75" customHeight="1">
      <c r="H5685" s="12">
        <v>1000.0</v>
      </c>
      <c r="K5685" s="14" t="str">
        <f t="shared" si="2"/>
        <v>#DIV/0!</v>
      </c>
      <c r="L5685" s="15" t="str">
        <f t="shared" si="3"/>
        <v>Invalid</v>
      </c>
      <c r="M5685" s="15" t="str">
        <f t="shared" si="4"/>
        <v/>
      </c>
    </row>
    <row r="5686" ht="12.75" customHeight="1">
      <c r="H5686" s="12">
        <v>1000.0</v>
      </c>
      <c r="K5686" s="14" t="str">
        <f t="shared" si="2"/>
        <v>#DIV/0!</v>
      </c>
      <c r="L5686" s="15" t="str">
        <f t="shared" si="3"/>
        <v>Invalid</v>
      </c>
      <c r="M5686" s="15" t="str">
        <f t="shared" si="4"/>
        <v/>
      </c>
    </row>
    <row r="5687" ht="12.75" customHeight="1">
      <c r="H5687" s="12">
        <v>1000.0</v>
      </c>
      <c r="K5687" s="14" t="str">
        <f t="shared" si="2"/>
        <v>#DIV/0!</v>
      </c>
      <c r="L5687" s="15" t="str">
        <f t="shared" si="3"/>
        <v>Invalid</v>
      </c>
      <c r="M5687" s="15" t="str">
        <f t="shared" si="4"/>
        <v/>
      </c>
    </row>
    <row r="5688" ht="12.75" customHeight="1">
      <c r="H5688" s="12">
        <v>1000.0</v>
      </c>
      <c r="K5688" s="14" t="str">
        <f t="shared" si="2"/>
        <v>#DIV/0!</v>
      </c>
      <c r="L5688" s="15" t="str">
        <f t="shared" si="3"/>
        <v>Invalid</v>
      </c>
      <c r="M5688" s="15" t="str">
        <f t="shared" si="4"/>
        <v/>
      </c>
    </row>
    <row r="5689" ht="12.75" customHeight="1">
      <c r="H5689" s="12">
        <v>1000.0</v>
      </c>
      <c r="K5689" s="14" t="str">
        <f t="shared" si="2"/>
        <v>#DIV/0!</v>
      </c>
      <c r="L5689" s="15" t="str">
        <f t="shared" si="3"/>
        <v>Invalid</v>
      </c>
      <c r="M5689" s="15" t="str">
        <f t="shared" si="4"/>
        <v/>
      </c>
    </row>
    <row r="5690" ht="12.75" customHeight="1">
      <c r="H5690" s="12">
        <v>1000.0</v>
      </c>
      <c r="K5690" s="14" t="str">
        <f t="shared" si="2"/>
        <v>#DIV/0!</v>
      </c>
      <c r="L5690" s="15" t="str">
        <f t="shared" si="3"/>
        <v>Invalid</v>
      </c>
      <c r="M5690" s="15" t="str">
        <f t="shared" si="4"/>
        <v/>
      </c>
    </row>
    <row r="5691" ht="12.75" customHeight="1">
      <c r="H5691" s="12">
        <v>1000.0</v>
      </c>
      <c r="K5691" s="14" t="str">
        <f t="shared" si="2"/>
        <v>#DIV/0!</v>
      </c>
      <c r="L5691" s="15" t="str">
        <f t="shared" si="3"/>
        <v>Invalid</v>
      </c>
      <c r="M5691" s="15" t="str">
        <f t="shared" si="4"/>
        <v/>
      </c>
    </row>
    <row r="5692" ht="12.75" customHeight="1">
      <c r="H5692" s="12">
        <v>1000.0</v>
      </c>
      <c r="K5692" s="14" t="str">
        <f t="shared" si="2"/>
        <v>#DIV/0!</v>
      </c>
      <c r="L5692" s="15" t="str">
        <f t="shared" si="3"/>
        <v>Invalid</v>
      </c>
      <c r="M5692" s="15" t="str">
        <f t="shared" si="4"/>
        <v/>
      </c>
    </row>
    <row r="5693" ht="12.75" customHeight="1">
      <c r="H5693" s="12">
        <v>1000.0</v>
      </c>
      <c r="K5693" s="14" t="str">
        <f t="shared" si="2"/>
        <v>#DIV/0!</v>
      </c>
      <c r="L5693" s="15" t="str">
        <f t="shared" si="3"/>
        <v>Invalid</v>
      </c>
      <c r="M5693" s="15" t="str">
        <f t="shared" si="4"/>
        <v/>
      </c>
    </row>
    <row r="5694" ht="12.75" customHeight="1">
      <c r="H5694" s="12">
        <v>1000.0</v>
      </c>
      <c r="K5694" s="14" t="str">
        <f t="shared" si="2"/>
        <v>#DIV/0!</v>
      </c>
      <c r="L5694" s="15" t="str">
        <f t="shared" si="3"/>
        <v>Invalid</v>
      </c>
      <c r="M5694" s="15" t="str">
        <f t="shared" si="4"/>
        <v/>
      </c>
    </row>
    <row r="5695" ht="12.75" customHeight="1">
      <c r="H5695" s="12">
        <v>1000.0</v>
      </c>
      <c r="K5695" s="14" t="str">
        <f t="shared" si="2"/>
        <v>#DIV/0!</v>
      </c>
      <c r="L5695" s="15" t="str">
        <f t="shared" si="3"/>
        <v>Invalid</v>
      </c>
      <c r="M5695" s="15" t="str">
        <f t="shared" si="4"/>
        <v/>
      </c>
    </row>
    <row r="5696" ht="12.75" customHeight="1">
      <c r="H5696" s="12">
        <v>1000.0</v>
      </c>
      <c r="K5696" s="14" t="str">
        <f t="shared" si="2"/>
        <v>#DIV/0!</v>
      </c>
      <c r="L5696" s="15" t="str">
        <f t="shared" si="3"/>
        <v>Invalid</v>
      </c>
      <c r="M5696" s="15" t="str">
        <f t="shared" si="4"/>
        <v/>
      </c>
    </row>
    <row r="5697" ht="12.75" customHeight="1">
      <c r="H5697" s="12">
        <v>1000.0</v>
      </c>
      <c r="K5697" s="14" t="str">
        <f t="shared" si="2"/>
        <v>#DIV/0!</v>
      </c>
      <c r="L5697" s="15" t="str">
        <f t="shared" si="3"/>
        <v>Invalid</v>
      </c>
      <c r="M5697" s="15" t="str">
        <f t="shared" si="4"/>
        <v/>
      </c>
    </row>
    <row r="5698" ht="12.75" customHeight="1">
      <c r="H5698" s="12">
        <v>1000.0</v>
      </c>
      <c r="K5698" s="14" t="str">
        <f t="shared" si="2"/>
        <v>#DIV/0!</v>
      </c>
      <c r="L5698" s="15" t="str">
        <f t="shared" si="3"/>
        <v>Invalid</v>
      </c>
      <c r="M5698" s="15" t="str">
        <f t="shared" si="4"/>
        <v/>
      </c>
    </row>
    <row r="5699" ht="12.75" customHeight="1">
      <c r="H5699" s="12">
        <v>1000.0</v>
      </c>
      <c r="K5699" s="14" t="str">
        <f t="shared" si="2"/>
        <v>#DIV/0!</v>
      </c>
      <c r="L5699" s="15" t="str">
        <f t="shared" si="3"/>
        <v>Invalid</v>
      </c>
      <c r="M5699" s="15" t="str">
        <f t="shared" si="4"/>
        <v/>
      </c>
    </row>
    <row r="5700" ht="12.75" customHeight="1">
      <c r="H5700" s="12">
        <v>1000.0</v>
      </c>
      <c r="K5700" s="14" t="str">
        <f t="shared" si="2"/>
        <v>#DIV/0!</v>
      </c>
      <c r="L5700" s="15" t="str">
        <f t="shared" si="3"/>
        <v>Invalid</v>
      </c>
      <c r="M5700" s="15" t="str">
        <f t="shared" si="4"/>
        <v/>
      </c>
    </row>
    <row r="5701" ht="12.75" customHeight="1">
      <c r="H5701" s="12">
        <v>1000.0</v>
      </c>
      <c r="K5701" s="14" t="str">
        <f t="shared" si="2"/>
        <v>#DIV/0!</v>
      </c>
      <c r="L5701" s="15" t="str">
        <f t="shared" si="3"/>
        <v>Invalid</v>
      </c>
      <c r="M5701" s="15" t="str">
        <f t="shared" si="4"/>
        <v/>
      </c>
    </row>
    <row r="5702" ht="12.75" customHeight="1">
      <c r="H5702" s="12">
        <v>1000.0</v>
      </c>
      <c r="K5702" s="14" t="str">
        <f t="shared" si="2"/>
        <v>#DIV/0!</v>
      </c>
      <c r="L5702" s="15" t="str">
        <f t="shared" si="3"/>
        <v>Invalid</v>
      </c>
      <c r="M5702" s="15" t="str">
        <f t="shared" si="4"/>
        <v/>
      </c>
    </row>
    <row r="5703" ht="12.75" customHeight="1">
      <c r="H5703" s="12">
        <v>1000.0</v>
      </c>
      <c r="K5703" s="14" t="str">
        <f t="shared" si="2"/>
        <v>#DIV/0!</v>
      </c>
      <c r="L5703" s="15" t="str">
        <f t="shared" si="3"/>
        <v>Invalid</v>
      </c>
      <c r="M5703" s="15" t="str">
        <f t="shared" si="4"/>
        <v/>
      </c>
    </row>
    <row r="5704" ht="12.75" customHeight="1">
      <c r="H5704" s="12">
        <v>1000.0</v>
      </c>
      <c r="K5704" s="14" t="str">
        <f t="shared" si="2"/>
        <v>#DIV/0!</v>
      </c>
      <c r="L5704" s="15" t="str">
        <f t="shared" si="3"/>
        <v>Invalid</v>
      </c>
      <c r="M5704" s="15" t="str">
        <f t="shared" si="4"/>
        <v/>
      </c>
    </row>
    <row r="5705" ht="12.75" customHeight="1">
      <c r="H5705" s="12">
        <v>1000.0</v>
      </c>
      <c r="K5705" s="14" t="str">
        <f t="shared" si="2"/>
        <v>#DIV/0!</v>
      </c>
      <c r="L5705" s="15" t="str">
        <f t="shared" si="3"/>
        <v>Invalid</v>
      </c>
      <c r="M5705" s="15" t="str">
        <f t="shared" si="4"/>
        <v/>
      </c>
    </row>
    <row r="5706" ht="12.75" customHeight="1">
      <c r="H5706" s="12">
        <v>1000.0</v>
      </c>
      <c r="K5706" s="14" t="str">
        <f t="shared" si="2"/>
        <v>#DIV/0!</v>
      </c>
      <c r="L5706" s="15" t="str">
        <f t="shared" si="3"/>
        <v>Invalid</v>
      </c>
      <c r="M5706" s="15" t="str">
        <f t="shared" si="4"/>
        <v/>
      </c>
    </row>
    <row r="5707" ht="12.75" customHeight="1">
      <c r="H5707" s="12">
        <v>1000.0</v>
      </c>
      <c r="K5707" s="14" t="str">
        <f t="shared" si="2"/>
        <v>#DIV/0!</v>
      </c>
      <c r="L5707" s="15" t="str">
        <f t="shared" si="3"/>
        <v>Invalid</v>
      </c>
      <c r="M5707" s="15" t="str">
        <f t="shared" si="4"/>
        <v/>
      </c>
    </row>
    <row r="5708" ht="12.75" customHeight="1">
      <c r="H5708" s="12">
        <v>1000.0</v>
      </c>
      <c r="K5708" s="14" t="str">
        <f t="shared" si="2"/>
        <v>#DIV/0!</v>
      </c>
      <c r="L5708" s="15" t="str">
        <f t="shared" si="3"/>
        <v>Invalid</v>
      </c>
      <c r="M5708" s="15" t="str">
        <f t="shared" si="4"/>
        <v/>
      </c>
    </row>
    <row r="5709" ht="12.75" customHeight="1">
      <c r="H5709" s="12">
        <v>1000.0</v>
      </c>
      <c r="K5709" s="14" t="str">
        <f t="shared" si="2"/>
        <v>#DIV/0!</v>
      </c>
      <c r="L5709" s="15" t="str">
        <f t="shared" si="3"/>
        <v>Invalid</v>
      </c>
      <c r="M5709" s="15" t="str">
        <f t="shared" si="4"/>
        <v/>
      </c>
    </row>
    <row r="5710" ht="12.75" customHeight="1">
      <c r="H5710" s="12">
        <v>1000.0</v>
      </c>
      <c r="K5710" s="14" t="str">
        <f t="shared" si="2"/>
        <v>#DIV/0!</v>
      </c>
      <c r="L5710" s="15" t="str">
        <f t="shared" si="3"/>
        <v>Invalid</v>
      </c>
      <c r="M5710" s="15" t="str">
        <f t="shared" si="4"/>
        <v/>
      </c>
    </row>
    <row r="5711" ht="12.75" customHeight="1">
      <c r="H5711" s="12">
        <v>1000.0</v>
      </c>
      <c r="K5711" s="14" t="str">
        <f t="shared" si="2"/>
        <v>#DIV/0!</v>
      </c>
      <c r="L5711" s="15" t="str">
        <f t="shared" si="3"/>
        <v>Invalid</v>
      </c>
      <c r="M5711" s="15" t="str">
        <f t="shared" si="4"/>
        <v/>
      </c>
    </row>
    <row r="5712" ht="12.75" customHeight="1">
      <c r="H5712" s="12">
        <v>1000.0</v>
      </c>
      <c r="K5712" s="14" t="str">
        <f t="shared" si="2"/>
        <v>#DIV/0!</v>
      </c>
      <c r="L5712" s="15" t="str">
        <f t="shared" si="3"/>
        <v>Invalid</v>
      </c>
      <c r="M5712" s="15" t="str">
        <f t="shared" si="4"/>
        <v/>
      </c>
    </row>
    <row r="5713" ht="12.75" customHeight="1">
      <c r="H5713" s="12">
        <v>1000.0</v>
      </c>
      <c r="K5713" s="14" t="str">
        <f t="shared" si="2"/>
        <v>#DIV/0!</v>
      </c>
      <c r="L5713" s="15" t="str">
        <f t="shared" si="3"/>
        <v>Invalid</v>
      </c>
      <c r="M5713" s="15" t="str">
        <f t="shared" si="4"/>
        <v/>
      </c>
    </row>
    <row r="5714" ht="12.75" customHeight="1">
      <c r="H5714" s="12">
        <v>1000.0</v>
      </c>
      <c r="K5714" s="14" t="str">
        <f t="shared" si="2"/>
        <v>#DIV/0!</v>
      </c>
      <c r="L5714" s="15" t="str">
        <f t="shared" si="3"/>
        <v>Invalid</v>
      </c>
      <c r="M5714" s="15" t="str">
        <f t="shared" si="4"/>
        <v/>
      </c>
    </row>
    <row r="5715" ht="12.75" customHeight="1">
      <c r="H5715" s="12">
        <v>1000.0</v>
      </c>
      <c r="K5715" s="14" t="str">
        <f t="shared" si="2"/>
        <v>#DIV/0!</v>
      </c>
      <c r="L5715" s="15" t="str">
        <f t="shared" si="3"/>
        <v>Invalid</v>
      </c>
      <c r="M5715" s="15" t="str">
        <f t="shared" si="4"/>
        <v/>
      </c>
    </row>
    <row r="5716" ht="12.75" customHeight="1">
      <c r="H5716" s="12">
        <v>1000.0</v>
      </c>
      <c r="K5716" s="14" t="str">
        <f t="shared" si="2"/>
        <v>#DIV/0!</v>
      </c>
      <c r="L5716" s="15" t="str">
        <f t="shared" si="3"/>
        <v>Invalid</v>
      </c>
      <c r="M5716" s="15" t="str">
        <f t="shared" si="4"/>
        <v/>
      </c>
    </row>
    <row r="5717" ht="12.75" customHeight="1">
      <c r="H5717" s="12">
        <v>1000.0</v>
      </c>
      <c r="K5717" s="14" t="str">
        <f t="shared" si="2"/>
        <v>#DIV/0!</v>
      </c>
      <c r="L5717" s="15" t="str">
        <f t="shared" si="3"/>
        <v>Invalid</v>
      </c>
      <c r="M5717" s="15" t="str">
        <f t="shared" si="4"/>
        <v/>
      </c>
    </row>
    <row r="5718" ht="12.75" customHeight="1">
      <c r="H5718" s="12">
        <v>1000.0</v>
      </c>
      <c r="K5718" s="14" t="str">
        <f t="shared" si="2"/>
        <v>#DIV/0!</v>
      </c>
      <c r="L5718" s="15" t="str">
        <f t="shared" si="3"/>
        <v>Invalid</v>
      </c>
      <c r="M5718" s="15" t="str">
        <f t="shared" si="4"/>
        <v/>
      </c>
    </row>
    <row r="5719" ht="12.75" customHeight="1">
      <c r="H5719" s="12">
        <v>1000.0</v>
      </c>
      <c r="K5719" s="14" t="str">
        <f t="shared" si="2"/>
        <v>#DIV/0!</v>
      </c>
      <c r="L5719" s="15" t="str">
        <f t="shared" si="3"/>
        <v>Invalid</v>
      </c>
      <c r="M5719" s="15" t="str">
        <f t="shared" si="4"/>
        <v/>
      </c>
    </row>
    <row r="5720" ht="12.75" customHeight="1">
      <c r="H5720" s="12">
        <v>1000.0</v>
      </c>
      <c r="K5720" s="14" t="str">
        <f t="shared" si="2"/>
        <v>#DIV/0!</v>
      </c>
      <c r="L5720" s="15" t="str">
        <f t="shared" si="3"/>
        <v>Invalid</v>
      </c>
      <c r="M5720" s="15" t="str">
        <f t="shared" si="4"/>
        <v/>
      </c>
    </row>
    <row r="5721" ht="12.75" customHeight="1">
      <c r="H5721" s="12">
        <v>1000.0</v>
      </c>
      <c r="K5721" s="14" t="str">
        <f t="shared" si="2"/>
        <v>#DIV/0!</v>
      </c>
      <c r="L5721" s="15" t="str">
        <f t="shared" si="3"/>
        <v>Invalid</v>
      </c>
      <c r="M5721" s="15" t="str">
        <f t="shared" si="4"/>
        <v/>
      </c>
    </row>
    <row r="5722" ht="12.75" customHeight="1">
      <c r="H5722" s="12">
        <v>1000.0</v>
      </c>
      <c r="K5722" s="14" t="str">
        <f t="shared" si="2"/>
        <v>#DIV/0!</v>
      </c>
      <c r="L5722" s="15" t="str">
        <f t="shared" si="3"/>
        <v>Invalid</v>
      </c>
      <c r="M5722" s="15" t="str">
        <f t="shared" si="4"/>
        <v/>
      </c>
    </row>
    <row r="5723" ht="12.75" customHeight="1">
      <c r="H5723" s="12">
        <v>1000.0</v>
      </c>
      <c r="K5723" s="14" t="str">
        <f t="shared" si="2"/>
        <v>#DIV/0!</v>
      </c>
      <c r="L5723" s="15" t="str">
        <f t="shared" si="3"/>
        <v>Invalid</v>
      </c>
      <c r="M5723" s="15" t="str">
        <f t="shared" si="4"/>
        <v/>
      </c>
    </row>
    <row r="5724" ht="12.75" customHeight="1">
      <c r="H5724" s="12">
        <v>1000.0</v>
      </c>
      <c r="K5724" s="14" t="str">
        <f t="shared" si="2"/>
        <v>#DIV/0!</v>
      </c>
      <c r="L5724" s="15" t="str">
        <f t="shared" si="3"/>
        <v>Invalid</v>
      </c>
      <c r="M5724" s="15" t="str">
        <f t="shared" si="4"/>
        <v/>
      </c>
    </row>
    <row r="5725" ht="12.75" customHeight="1">
      <c r="H5725" s="12">
        <v>1000.0</v>
      </c>
      <c r="K5725" s="14" t="str">
        <f t="shared" si="2"/>
        <v>#DIV/0!</v>
      </c>
      <c r="L5725" s="15" t="str">
        <f t="shared" si="3"/>
        <v>Invalid</v>
      </c>
      <c r="M5725" s="15" t="str">
        <f t="shared" si="4"/>
        <v/>
      </c>
    </row>
    <row r="5726" ht="12.75" customHeight="1">
      <c r="H5726" s="12">
        <v>1000.0</v>
      </c>
      <c r="K5726" s="14" t="str">
        <f t="shared" si="2"/>
        <v>#DIV/0!</v>
      </c>
      <c r="L5726" s="15" t="str">
        <f t="shared" si="3"/>
        <v>Invalid</v>
      </c>
      <c r="M5726" s="15" t="str">
        <f t="shared" si="4"/>
        <v/>
      </c>
    </row>
    <row r="5727" ht="12.75" customHeight="1">
      <c r="H5727" s="12">
        <v>1000.0</v>
      </c>
      <c r="K5727" s="14" t="str">
        <f t="shared" si="2"/>
        <v>#DIV/0!</v>
      </c>
      <c r="L5727" s="15" t="str">
        <f t="shared" si="3"/>
        <v>Invalid</v>
      </c>
      <c r="M5727" s="15" t="str">
        <f t="shared" si="4"/>
        <v/>
      </c>
    </row>
    <row r="5728" ht="12.75" customHeight="1">
      <c r="H5728" s="12">
        <v>1000.0</v>
      </c>
      <c r="K5728" s="14" t="str">
        <f t="shared" si="2"/>
        <v>#DIV/0!</v>
      </c>
      <c r="L5728" s="15" t="str">
        <f t="shared" si="3"/>
        <v>Invalid</v>
      </c>
      <c r="M5728" s="15" t="str">
        <f t="shared" si="4"/>
        <v/>
      </c>
    </row>
    <row r="5729" ht="12.75" customHeight="1">
      <c r="H5729" s="12">
        <v>1000.0</v>
      </c>
      <c r="K5729" s="14" t="str">
        <f t="shared" si="2"/>
        <v>#DIV/0!</v>
      </c>
      <c r="L5729" s="15" t="str">
        <f t="shared" si="3"/>
        <v>Invalid</v>
      </c>
      <c r="M5729" s="15" t="str">
        <f t="shared" si="4"/>
        <v/>
      </c>
    </row>
    <row r="5730" ht="12.75" customHeight="1">
      <c r="H5730" s="12">
        <v>1000.0</v>
      </c>
      <c r="K5730" s="14" t="str">
        <f t="shared" si="2"/>
        <v>#DIV/0!</v>
      </c>
      <c r="L5730" s="15" t="str">
        <f t="shared" si="3"/>
        <v>Invalid</v>
      </c>
      <c r="M5730" s="15" t="str">
        <f t="shared" si="4"/>
        <v/>
      </c>
    </row>
    <row r="5731" ht="12.75" customHeight="1">
      <c r="H5731" s="12">
        <v>1000.0</v>
      </c>
      <c r="K5731" s="14" t="str">
        <f t="shared" si="2"/>
        <v>#DIV/0!</v>
      </c>
      <c r="L5731" s="15" t="str">
        <f t="shared" si="3"/>
        <v>Invalid</v>
      </c>
      <c r="M5731" s="15" t="str">
        <f t="shared" si="4"/>
        <v/>
      </c>
    </row>
    <row r="5732" ht="12.75" customHeight="1">
      <c r="H5732" s="12">
        <v>1000.0</v>
      </c>
      <c r="K5732" s="14" t="str">
        <f t="shared" si="2"/>
        <v>#DIV/0!</v>
      </c>
      <c r="L5732" s="15" t="str">
        <f t="shared" si="3"/>
        <v>Invalid</v>
      </c>
      <c r="M5732" s="15" t="str">
        <f t="shared" si="4"/>
        <v/>
      </c>
    </row>
    <row r="5733" ht="12.75" customHeight="1">
      <c r="H5733" s="12">
        <v>1000.0</v>
      </c>
      <c r="K5733" s="14" t="str">
        <f t="shared" si="2"/>
        <v>#DIV/0!</v>
      </c>
      <c r="L5733" s="15" t="str">
        <f t="shared" si="3"/>
        <v>Invalid</v>
      </c>
      <c r="M5733" s="15" t="str">
        <f t="shared" si="4"/>
        <v/>
      </c>
    </row>
    <row r="5734" ht="12.75" customHeight="1">
      <c r="H5734" s="12">
        <v>1000.0</v>
      </c>
      <c r="K5734" s="14" t="str">
        <f t="shared" si="2"/>
        <v>#DIV/0!</v>
      </c>
      <c r="L5734" s="15" t="str">
        <f t="shared" si="3"/>
        <v>Invalid</v>
      </c>
      <c r="M5734" s="15" t="str">
        <f t="shared" si="4"/>
        <v/>
      </c>
    </row>
    <row r="5735" ht="12.75" customHeight="1">
      <c r="H5735" s="12">
        <v>1000.0</v>
      </c>
      <c r="K5735" s="14" t="str">
        <f t="shared" si="2"/>
        <v>#DIV/0!</v>
      </c>
      <c r="L5735" s="15" t="str">
        <f t="shared" si="3"/>
        <v>Invalid</v>
      </c>
      <c r="M5735" s="15" t="str">
        <f t="shared" si="4"/>
        <v/>
      </c>
    </row>
    <row r="5736" ht="12.75" customHeight="1">
      <c r="H5736" s="12">
        <v>1000.0</v>
      </c>
      <c r="K5736" s="14" t="str">
        <f t="shared" si="2"/>
        <v>#DIV/0!</v>
      </c>
      <c r="L5736" s="15" t="str">
        <f t="shared" si="3"/>
        <v>Invalid</v>
      </c>
      <c r="M5736" s="15" t="str">
        <f t="shared" si="4"/>
        <v/>
      </c>
    </row>
    <row r="5737" ht="12.75" customHeight="1">
      <c r="H5737" s="12">
        <v>1000.0</v>
      </c>
      <c r="K5737" s="14" t="str">
        <f t="shared" si="2"/>
        <v>#DIV/0!</v>
      </c>
      <c r="L5737" s="15" t="str">
        <f t="shared" si="3"/>
        <v>Invalid</v>
      </c>
      <c r="M5737" s="15" t="str">
        <f t="shared" si="4"/>
        <v/>
      </c>
    </row>
    <row r="5738" ht="12.75" customHeight="1">
      <c r="H5738" s="12">
        <v>1000.0</v>
      </c>
      <c r="K5738" s="14" t="str">
        <f t="shared" si="2"/>
        <v>#DIV/0!</v>
      </c>
      <c r="L5738" s="15" t="str">
        <f t="shared" si="3"/>
        <v>Invalid</v>
      </c>
      <c r="M5738" s="15" t="str">
        <f t="shared" si="4"/>
        <v/>
      </c>
    </row>
    <row r="5739" ht="12.75" customHeight="1">
      <c r="H5739" s="12">
        <v>1000.0</v>
      </c>
      <c r="K5739" s="14" t="str">
        <f t="shared" si="2"/>
        <v>#DIV/0!</v>
      </c>
      <c r="L5739" s="15" t="str">
        <f t="shared" si="3"/>
        <v>Invalid</v>
      </c>
      <c r="M5739" s="15" t="str">
        <f t="shared" si="4"/>
        <v/>
      </c>
    </row>
    <row r="5740" ht="12.75" customHeight="1">
      <c r="H5740" s="12">
        <v>1000.0</v>
      </c>
      <c r="K5740" s="14" t="str">
        <f t="shared" si="2"/>
        <v>#DIV/0!</v>
      </c>
      <c r="L5740" s="15" t="str">
        <f t="shared" si="3"/>
        <v>Invalid</v>
      </c>
      <c r="M5740" s="15" t="str">
        <f t="shared" si="4"/>
        <v/>
      </c>
    </row>
    <row r="5741" ht="12.75" customHeight="1">
      <c r="H5741" s="12">
        <v>1000.0</v>
      </c>
      <c r="K5741" s="14" t="str">
        <f t="shared" si="2"/>
        <v>#DIV/0!</v>
      </c>
      <c r="L5741" s="15" t="str">
        <f t="shared" si="3"/>
        <v>Invalid</v>
      </c>
      <c r="M5741" s="15" t="str">
        <f t="shared" si="4"/>
        <v/>
      </c>
    </row>
    <row r="5742" ht="12.75" customHeight="1">
      <c r="H5742" s="12">
        <v>1000.0</v>
      </c>
      <c r="K5742" s="14" t="str">
        <f t="shared" si="2"/>
        <v>#DIV/0!</v>
      </c>
      <c r="L5742" s="15" t="str">
        <f t="shared" si="3"/>
        <v>Invalid</v>
      </c>
      <c r="M5742" s="15" t="str">
        <f t="shared" si="4"/>
        <v/>
      </c>
    </row>
    <row r="5743" ht="12.75" customHeight="1">
      <c r="H5743" s="12">
        <v>1000.0</v>
      </c>
      <c r="K5743" s="14" t="str">
        <f t="shared" si="2"/>
        <v>#DIV/0!</v>
      </c>
      <c r="L5743" s="15" t="str">
        <f t="shared" si="3"/>
        <v>Invalid</v>
      </c>
      <c r="M5743" s="15" t="str">
        <f t="shared" si="4"/>
        <v/>
      </c>
    </row>
    <row r="5744" ht="12.75" customHeight="1">
      <c r="H5744" s="12">
        <v>1000.0</v>
      </c>
      <c r="K5744" s="14" t="str">
        <f t="shared" si="2"/>
        <v>#DIV/0!</v>
      </c>
      <c r="L5744" s="15" t="str">
        <f t="shared" si="3"/>
        <v>Invalid</v>
      </c>
      <c r="M5744" s="15" t="str">
        <f t="shared" si="4"/>
        <v/>
      </c>
    </row>
    <row r="5745" ht="12.75" customHeight="1">
      <c r="H5745" s="12">
        <v>1000.0</v>
      </c>
      <c r="K5745" s="14" t="str">
        <f t="shared" si="2"/>
        <v>#DIV/0!</v>
      </c>
      <c r="L5745" s="15" t="str">
        <f t="shared" si="3"/>
        <v>Invalid</v>
      </c>
      <c r="M5745" s="15" t="str">
        <f t="shared" si="4"/>
        <v/>
      </c>
    </row>
    <row r="5746" ht="12.75" customHeight="1">
      <c r="H5746" s="12">
        <v>1000.0</v>
      </c>
      <c r="K5746" s="14" t="str">
        <f t="shared" si="2"/>
        <v>#DIV/0!</v>
      </c>
      <c r="L5746" s="15" t="str">
        <f t="shared" si="3"/>
        <v>Invalid</v>
      </c>
      <c r="M5746" s="15" t="str">
        <f t="shared" si="4"/>
        <v/>
      </c>
    </row>
    <row r="5747" ht="12.75" customHeight="1">
      <c r="H5747" s="12">
        <v>1000.0</v>
      </c>
      <c r="K5747" s="14" t="str">
        <f t="shared" si="2"/>
        <v>#DIV/0!</v>
      </c>
      <c r="L5747" s="15" t="str">
        <f t="shared" si="3"/>
        <v>Invalid</v>
      </c>
      <c r="M5747" s="15" t="str">
        <f t="shared" si="4"/>
        <v/>
      </c>
    </row>
    <row r="5748" ht="12.75" customHeight="1">
      <c r="H5748" s="12">
        <v>1000.0</v>
      </c>
      <c r="K5748" s="14" t="str">
        <f t="shared" si="2"/>
        <v>#DIV/0!</v>
      </c>
      <c r="L5748" s="15" t="str">
        <f t="shared" si="3"/>
        <v>Invalid</v>
      </c>
      <c r="M5748" s="15" t="str">
        <f t="shared" si="4"/>
        <v/>
      </c>
    </row>
    <row r="5749" ht="12.75" customHeight="1">
      <c r="H5749" s="12">
        <v>1000.0</v>
      </c>
      <c r="K5749" s="14" t="str">
        <f t="shared" si="2"/>
        <v>#DIV/0!</v>
      </c>
      <c r="L5749" s="15" t="str">
        <f t="shared" si="3"/>
        <v>Invalid</v>
      </c>
      <c r="M5749" s="15" t="str">
        <f t="shared" si="4"/>
        <v/>
      </c>
    </row>
    <row r="5750" ht="12.75" customHeight="1">
      <c r="H5750" s="12">
        <v>1000.0</v>
      </c>
      <c r="K5750" s="14" t="str">
        <f t="shared" si="2"/>
        <v>#DIV/0!</v>
      </c>
      <c r="L5750" s="15" t="str">
        <f t="shared" si="3"/>
        <v>Invalid</v>
      </c>
      <c r="M5750" s="15" t="str">
        <f t="shared" si="4"/>
        <v/>
      </c>
    </row>
    <row r="5751" ht="12.75" customHeight="1">
      <c r="H5751" s="12">
        <v>1000.0</v>
      </c>
      <c r="K5751" s="14" t="str">
        <f t="shared" si="2"/>
        <v>#DIV/0!</v>
      </c>
      <c r="L5751" s="15" t="str">
        <f t="shared" si="3"/>
        <v>Invalid</v>
      </c>
      <c r="M5751" s="15" t="str">
        <f t="shared" si="4"/>
        <v/>
      </c>
    </row>
    <row r="5752" ht="12.75" customHeight="1">
      <c r="H5752" s="12">
        <v>1000.0</v>
      </c>
      <c r="K5752" s="14" t="str">
        <f t="shared" si="2"/>
        <v>#DIV/0!</v>
      </c>
      <c r="L5752" s="15" t="str">
        <f t="shared" si="3"/>
        <v>Invalid</v>
      </c>
      <c r="M5752" s="15" t="str">
        <f t="shared" si="4"/>
        <v/>
      </c>
    </row>
    <row r="5753" ht="12.75" customHeight="1">
      <c r="H5753" s="12">
        <v>1000.0</v>
      </c>
      <c r="K5753" s="14" t="str">
        <f t="shared" si="2"/>
        <v>#DIV/0!</v>
      </c>
      <c r="L5753" s="15" t="str">
        <f t="shared" si="3"/>
        <v>Invalid</v>
      </c>
      <c r="M5753" s="15" t="str">
        <f t="shared" si="4"/>
        <v/>
      </c>
    </row>
  </sheetData>
  <conditionalFormatting sqref="E1:F3216">
    <cfRule type="cellIs" dxfId="0" priority="1" operator="equal">
      <formula>"BUY"</formula>
    </cfRule>
  </conditionalFormatting>
  <conditionalFormatting sqref="E1:F3216">
    <cfRule type="cellIs" dxfId="1" priority="2" operator="equal">
      <formula>"SELL"</formula>
    </cfRule>
  </conditionalFormatting>
  <conditionalFormatting sqref="L1:M5753">
    <cfRule type="colorScale" priority="3">
      <colorScale>
        <cfvo type="percentile" val="30"/>
        <cfvo type="percentile" val="50"/>
        <cfvo type="percentile" val="80"/>
        <color rgb="FFE06666"/>
        <color rgb="FFFFE599"/>
        <color rgb="FF6AA84F"/>
      </colorScale>
    </cfRule>
  </conditionalFormatting>
  <printOptions/>
  <pageMargins bottom="0.75" footer="0.0" header="0.0" left="0.7" right="0.7" top="0.75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2.13"/>
    <col customWidth="1" min="2" max="2" width="8.38"/>
    <col customWidth="1" min="3" max="3" width="28.88"/>
    <col customWidth="1" min="4" max="4" width="23.38"/>
    <col customWidth="1" min="5" max="13" width="28.88"/>
    <col customWidth="1" min="14" max="14" width="14.38"/>
  </cols>
  <sheetData>
    <row r="1" ht="12.75" customHeight="1">
      <c r="A1" s="1" t="s">
        <v>0</v>
      </c>
      <c r="B1" s="2" t="s">
        <v>1</v>
      </c>
      <c r="C1" s="2" t="s">
        <v>2</v>
      </c>
      <c r="D1" s="4" t="s">
        <v>5</v>
      </c>
      <c r="E1" s="2" t="s">
        <v>6</v>
      </c>
      <c r="F1" s="2" t="s">
        <v>7</v>
      </c>
      <c r="G1" s="5" t="s">
        <v>8</v>
      </c>
      <c r="H1" s="5" t="s">
        <v>9</v>
      </c>
      <c r="I1" s="1" t="s">
        <v>10</v>
      </c>
      <c r="J1" s="5" t="s">
        <v>11</v>
      </c>
      <c r="K1" s="5" t="s">
        <v>12</v>
      </c>
      <c r="L1" s="2" t="s">
        <v>13</v>
      </c>
      <c r="M1" s="6" t="s">
        <v>14</v>
      </c>
      <c r="N1" s="6" t="s">
        <v>15</v>
      </c>
    </row>
    <row r="2" ht="12.75" customHeight="1">
      <c r="A2" s="7">
        <v>42478.0</v>
      </c>
      <c r="B2" s="8" t="s">
        <v>21</v>
      </c>
      <c r="C2" s="8" t="s">
        <v>22</v>
      </c>
      <c r="D2" s="11">
        <v>6.16683408E9</v>
      </c>
      <c r="E2" s="8" t="s">
        <v>24</v>
      </c>
      <c r="F2" s="8" t="str">
        <f t="shared" ref="F2:F2538" si="1">IF(E2="BUY", "SELL", IF(E2="SELL", "BUY", ""))</f>
        <v>BUY</v>
      </c>
      <c r="G2" s="12">
        <v>17.799999</v>
      </c>
      <c r="H2" s="12">
        <v>1000.0</v>
      </c>
      <c r="I2" s="16">
        <v>42712.0</v>
      </c>
      <c r="J2" s="14">
        <v>24.870001</v>
      </c>
      <c r="K2" s="14">
        <f t="shared" ref="K2:K5753" si="2">(H2/G2)*J2</f>
        <v>1397.191146</v>
      </c>
      <c r="L2" s="15">
        <f t="shared" ref="L2:L5753" si="3">IF(F2="BUY",(K2-H2)/H2, IF(F2="SELL", (H2-K2)/H2, "Invalid"))</f>
        <v>0.3971911459</v>
      </c>
      <c r="M2" s="15">
        <f t="shared" ref="M2:M5753" si="4">IF(E2="BUY",(K2-H2)/H2,IF(E2="SELL",(H2-K2)/H2,""))</f>
        <v>-0.3971911459</v>
      </c>
      <c r="N2" s="8">
        <f t="shared" ref="N2:N2538" si="5">DATEDIF(A2, I2, "d")</f>
        <v>234</v>
      </c>
    </row>
    <row r="3" ht="12.75" customHeight="1">
      <c r="A3" s="7">
        <v>42478.0</v>
      </c>
      <c r="B3" s="8" t="s">
        <v>30</v>
      </c>
      <c r="C3" s="8" t="s">
        <v>31</v>
      </c>
      <c r="D3" s="11">
        <v>5.057892847E9</v>
      </c>
      <c r="E3" s="8" t="s">
        <v>24</v>
      </c>
      <c r="F3" s="8" t="str">
        <f t="shared" si="1"/>
        <v>BUY</v>
      </c>
      <c r="G3" s="12">
        <v>18.495489</v>
      </c>
      <c r="H3" s="12">
        <v>1000.0</v>
      </c>
      <c r="I3" s="16">
        <v>42923.0</v>
      </c>
      <c r="J3" s="14">
        <v>41.358597</v>
      </c>
      <c r="K3" s="14">
        <f t="shared" si="2"/>
        <v>2236.145095</v>
      </c>
      <c r="L3" s="15">
        <f t="shared" si="3"/>
        <v>1.236145095</v>
      </c>
      <c r="M3" s="15">
        <f t="shared" si="4"/>
        <v>-1.236145095</v>
      </c>
      <c r="N3" s="8">
        <f t="shared" si="5"/>
        <v>445</v>
      </c>
    </row>
    <row r="4" ht="12.75" customHeight="1">
      <c r="A4" s="7">
        <v>42478.0</v>
      </c>
      <c r="B4" s="8" t="s">
        <v>33</v>
      </c>
      <c r="C4" s="8" t="s">
        <v>34</v>
      </c>
      <c r="D4" s="11">
        <v>3.813070437E9</v>
      </c>
      <c r="E4" s="8" t="s">
        <v>24</v>
      </c>
      <c r="F4" s="8" t="str">
        <f t="shared" si="1"/>
        <v>BUY</v>
      </c>
      <c r="G4" s="12">
        <v>18.322372</v>
      </c>
      <c r="H4" s="12">
        <v>1000.0</v>
      </c>
      <c r="I4" s="16">
        <v>42845.0</v>
      </c>
      <c r="J4" s="14">
        <v>20.319801</v>
      </c>
      <c r="K4" s="14">
        <f t="shared" si="2"/>
        <v>1109.015852</v>
      </c>
      <c r="L4" s="15">
        <f t="shared" si="3"/>
        <v>0.1090158523</v>
      </c>
      <c r="M4" s="15">
        <f t="shared" si="4"/>
        <v>-0.1090158523</v>
      </c>
      <c r="N4" s="8">
        <f t="shared" si="5"/>
        <v>367</v>
      </c>
    </row>
    <row r="5" ht="12.75" customHeight="1">
      <c r="A5" s="7">
        <v>42478.0</v>
      </c>
      <c r="B5" s="8" t="s">
        <v>37</v>
      </c>
      <c r="C5" s="8" t="s">
        <v>38</v>
      </c>
      <c r="D5" s="11">
        <v>5.5591242E9</v>
      </c>
      <c r="E5" s="8" t="s">
        <v>24</v>
      </c>
      <c r="F5" s="8" t="str">
        <f t="shared" si="1"/>
        <v>BUY</v>
      </c>
      <c r="G5" s="12">
        <v>43.32</v>
      </c>
      <c r="H5" s="12">
        <v>1000.0</v>
      </c>
      <c r="I5" s="7">
        <v>42583.0</v>
      </c>
      <c r="J5" s="14">
        <v>38.009998</v>
      </c>
      <c r="K5" s="14">
        <f t="shared" si="2"/>
        <v>877.4237765</v>
      </c>
      <c r="L5" s="15">
        <f t="shared" si="3"/>
        <v>-0.1225762235</v>
      </c>
      <c r="M5" s="15">
        <f t="shared" si="4"/>
        <v>0.1225762235</v>
      </c>
      <c r="N5" s="8">
        <f t="shared" si="5"/>
        <v>105</v>
      </c>
    </row>
    <row r="6" ht="12.75" customHeight="1">
      <c r="A6" s="7">
        <v>42478.0</v>
      </c>
      <c r="B6" s="8" t="s">
        <v>46</v>
      </c>
      <c r="C6" s="8" t="s">
        <v>47</v>
      </c>
      <c r="D6" s="11">
        <v>1.39459392E9</v>
      </c>
      <c r="E6" s="8" t="s">
        <v>24</v>
      </c>
      <c r="F6" s="8" t="str">
        <f t="shared" si="1"/>
        <v>BUY</v>
      </c>
      <c r="G6" s="12">
        <v>38.77</v>
      </c>
      <c r="H6" s="12">
        <v>1000.0</v>
      </c>
      <c r="I6" s="16">
        <v>43132.0</v>
      </c>
      <c r="J6" s="14">
        <v>37.650002</v>
      </c>
      <c r="K6" s="14">
        <f t="shared" si="2"/>
        <v>971.1117359</v>
      </c>
      <c r="L6" s="15">
        <f t="shared" si="3"/>
        <v>-0.02888826412</v>
      </c>
      <c r="M6" s="15">
        <f t="shared" si="4"/>
        <v>0.02888826412</v>
      </c>
      <c r="N6" s="8">
        <f t="shared" si="5"/>
        <v>654</v>
      </c>
    </row>
    <row r="7" ht="12.75" customHeight="1">
      <c r="A7" s="7">
        <v>42478.0</v>
      </c>
      <c r="B7" s="8" t="s">
        <v>52</v>
      </c>
      <c r="C7" s="8" t="s">
        <v>53</v>
      </c>
      <c r="D7" s="11">
        <v>1.454739324E9</v>
      </c>
      <c r="E7" s="8" t="s">
        <v>20</v>
      </c>
      <c r="F7" s="8" t="str">
        <f t="shared" si="1"/>
        <v>SELL</v>
      </c>
      <c r="G7" s="12">
        <v>19.690001</v>
      </c>
      <c r="H7" s="12">
        <v>1000.0</v>
      </c>
      <c r="I7" s="16">
        <v>44727.0</v>
      </c>
      <c r="J7" s="14">
        <v>12.25</v>
      </c>
      <c r="K7" s="14">
        <f t="shared" si="2"/>
        <v>622.1431883</v>
      </c>
      <c r="L7" s="15">
        <f t="shared" si="3"/>
        <v>0.3778568117</v>
      </c>
      <c r="M7" s="15">
        <f t="shared" si="4"/>
        <v>-0.3778568117</v>
      </c>
      <c r="N7" s="8">
        <f t="shared" si="5"/>
        <v>2249</v>
      </c>
    </row>
    <row r="8" ht="12.75" customHeight="1">
      <c r="A8" s="7">
        <v>42479.0</v>
      </c>
      <c r="B8" s="8" t="s">
        <v>63</v>
      </c>
      <c r="C8" s="8" t="s">
        <v>64</v>
      </c>
      <c r="D8" s="11">
        <v>5.168276738E9</v>
      </c>
      <c r="E8" s="8" t="s">
        <v>20</v>
      </c>
      <c r="F8" s="8" t="str">
        <f t="shared" si="1"/>
        <v>SELL</v>
      </c>
      <c r="G8" s="12">
        <v>24.63</v>
      </c>
      <c r="H8" s="12">
        <v>1000.0</v>
      </c>
      <c r="I8" s="16">
        <v>42654.0</v>
      </c>
      <c r="J8" s="14">
        <v>21.89</v>
      </c>
      <c r="K8" s="14">
        <f t="shared" si="2"/>
        <v>888.7535526</v>
      </c>
      <c r="L8" s="15">
        <f t="shared" si="3"/>
        <v>0.1112464474</v>
      </c>
      <c r="M8" s="15">
        <f t="shared" si="4"/>
        <v>-0.1112464474</v>
      </c>
      <c r="N8" s="8">
        <f t="shared" si="5"/>
        <v>175</v>
      </c>
    </row>
    <row r="9" ht="12.75" customHeight="1">
      <c r="A9" s="7">
        <v>42479.0</v>
      </c>
      <c r="B9" s="8" t="s">
        <v>68</v>
      </c>
      <c r="C9" s="8" t="s">
        <v>68</v>
      </c>
      <c r="D9" s="11">
        <v>8.943277332E9</v>
      </c>
      <c r="E9" s="8" t="s">
        <v>20</v>
      </c>
      <c r="F9" s="8" t="str">
        <f t="shared" si="1"/>
        <v>SELL</v>
      </c>
      <c r="G9" s="12">
        <v>44.13</v>
      </c>
      <c r="H9" s="12">
        <v>1000.0</v>
      </c>
      <c r="I9" s="16">
        <v>44727.0</v>
      </c>
      <c r="J9" s="14">
        <v>108.06</v>
      </c>
      <c r="K9" s="14">
        <f t="shared" si="2"/>
        <v>2448.674371</v>
      </c>
      <c r="L9" s="15">
        <f t="shared" si="3"/>
        <v>-1.448674371</v>
      </c>
      <c r="M9" s="15">
        <f t="shared" si="4"/>
        <v>1.448674371</v>
      </c>
      <c r="N9" s="8">
        <f t="shared" si="5"/>
        <v>2248</v>
      </c>
    </row>
    <row r="10" ht="12.75" customHeight="1">
      <c r="A10" s="7">
        <v>42479.0</v>
      </c>
      <c r="B10" s="8" t="s">
        <v>80</v>
      </c>
      <c r="C10" s="8" t="s">
        <v>81</v>
      </c>
      <c r="D10" s="11">
        <v>2.348838E9</v>
      </c>
      <c r="E10" s="8" t="s">
        <v>24</v>
      </c>
      <c r="F10" s="8" t="str">
        <f t="shared" si="1"/>
        <v>BUY</v>
      </c>
      <c r="G10" s="12">
        <v>20.529018</v>
      </c>
      <c r="H10" s="12">
        <v>1000.0</v>
      </c>
      <c r="I10" s="16">
        <v>44593.0</v>
      </c>
      <c r="J10" s="14">
        <v>14.781946</v>
      </c>
      <c r="K10" s="14">
        <f t="shared" si="2"/>
        <v>720.0512952</v>
      </c>
      <c r="L10" s="15">
        <f t="shared" si="3"/>
        <v>-0.2799487048</v>
      </c>
      <c r="M10" s="15">
        <f t="shared" si="4"/>
        <v>0.2799487048</v>
      </c>
      <c r="N10" s="8">
        <f t="shared" si="5"/>
        <v>2114</v>
      </c>
    </row>
    <row r="11" ht="12.75" customHeight="1">
      <c r="A11" s="7">
        <v>42479.0</v>
      </c>
      <c r="B11" s="8" t="s">
        <v>91</v>
      </c>
      <c r="C11" s="8" t="s">
        <v>92</v>
      </c>
      <c r="D11" s="11">
        <v>2.274282E9</v>
      </c>
      <c r="E11" s="8" t="s">
        <v>24</v>
      </c>
      <c r="F11" s="8" t="str">
        <f t="shared" si="1"/>
        <v>BUY</v>
      </c>
      <c r="G11" s="12">
        <v>8.8</v>
      </c>
      <c r="H11" s="12">
        <v>1000.0</v>
      </c>
      <c r="I11" s="7">
        <v>42709.0</v>
      </c>
      <c r="J11" s="14">
        <v>13.37</v>
      </c>
      <c r="K11" s="14">
        <f t="shared" si="2"/>
        <v>1519.318182</v>
      </c>
      <c r="L11" s="15">
        <f t="shared" si="3"/>
        <v>0.5193181818</v>
      </c>
      <c r="M11" s="15">
        <f t="shared" si="4"/>
        <v>-0.5193181818</v>
      </c>
      <c r="N11" s="8">
        <f t="shared" si="5"/>
        <v>230</v>
      </c>
    </row>
    <row r="12" ht="12.75" customHeight="1">
      <c r="A12" s="7">
        <v>42479.0</v>
      </c>
      <c r="B12" s="8" t="s">
        <v>93</v>
      </c>
      <c r="C12" s="8" t="s">
        <v>94</v>
      </c>
      <c r="D12" s="11">
        <v>9.35696004E8</v>
      </c>
      <c r="E12" s="8" t="s">
        <v>24</v>
      </c>
      <c r="F12" s="8" t="str">
        <f t="shared" si="1"/>
        <v>BUY</v>
      </c>
      <c r="G12" s="12">
        <v>46.18</v>
      </c>
      <c r="H12" s="12">
        <v>1000.0</v>
      </c>
      <c r="I12" s="16">
        <v>42690.0</v>
      </c>
      <c r="J12" s="14">
        <v>37.39</v>
      </c>
      <c r="K12" s="14">
        <f t="shared" si="2"/>
        <v>809.6578605</v>
      </c>
      <c r="L12" s="15">
        <f t="shared" si="3"/>
        <v>-0.1903421395</v>
      </c>
      <c r="M12" s="15">
        <f t="shared" si="4"/>
        <v>0.1903421395</v>
      </c>
      <c r="N12" s="8">
        <f t="shared" si="5"/>
        <v>211</v>
      </c>
    </row>
    <row r="13" ht="12.75" customHeight="1">
      <c r="A13" s="7">
        <v>42480.0</v>
      </c>
      <c r="B13" s="8" t="s">
        <v>113</v>
      </c>
      <c r="C13" s="8" t="s">
        <v>114</v>
      </c>
      <c r="D13" s="11">
        <v>2.1815568E8</v>
      </c>
      <c r="E13" s="8" t="s">
        <v>24</v>
      </c>
      <c r="F13" s="8" t="str">
        <f t="shared" si="1"/>
        <v>BUY</v>
      </c>
      <c r="G13" s="12">
        <v>35.290001</v>
      </c>
      <c r="H13" s="12">
        <v>1000.0</v>
      </c>
      <c r="I13" s="16">
        <v>44727.0</v>
      </c>
      <c r="J13" s="14">
        <v>7.3</v>
      </c>
      <c r="K13" s="14">
        <f t="shared" si="2"/>
        <v>206.8574608</v>
      </c>
      <c r="L13" s="15">
        <f t="shared" si="3"/>
        <v>-0.7931425392</v>
      </c>
      <c r="M13" s="15">
        <f t="shared" si="4"/>
        <v>0.7931425392</v>
      </c>
      <c r="N13" s="8">
        <f t="shared" si="5"/>
        <v>2247</v>
      </c>
    </row>
    <row r="14" ht="12.75" customHeight="1">
      <c r="A14" s="7">
        <v>42482.0</v>
      </c>
      <c r="B14" s="8" t="s">
        <v>164</v>
      </c>
      <c r="C14" s="8" t="s">
        <v>165</v>
      </c>
      <c r="D14" s="11">
        <v>9.06246745E8</v>
      </c>
      <c r="E14" s="8" t="s">
        <v>24</v>
      </c>
      <c r="F14" s="8" t="str">
        <f t="shared" si="1"/>
        <v>BUY</v>
      </c>
      <c r="G14" s="12">
        <v>20.091219</v>
      </c>
      <c r="H14" s="12">
        <v>1000.0</v>
      </c>
      <c r="I14" s="7">
        <v>42500.0</v>
      </c>
      <c r="J14" s="14">
        <v>26.841618</v>
      </c>
      <c r="K14" s="14">
        <f t="shared" si="2"/>
        <v>1335.987528</v>
      </c>
      <c r="L14" s="15">
        <f t="shared" si="3"/>
        <v>0.3359875277</v>
      </c>
      <c r="M14" s="15">
        <f t="shared" si="4"/>
        <v>-0.3359875277</v>
      </c>
      <c r="N14" s="8">
        <f t="shared" si="5"/>
        <v>18</v>
      </c>
    </row>
    <row r="15" ht="12.75" customHeight="1">
      <c r="A15" s="7">
        <v>42482.0</v>
      </c>
      <c r="B15" s="8" t="s">
        <v>185</v>
      </c>
      <c r="C15" s="8" t="s">
        <v>186</v>
      </c>
      <c r="D15" s="11">
        <v>7.877507889E9</v>
      </c>
      <c r="E15" s="8" t="s">
        <v>20</v>
      </c>
      <c r="F15" s="8" t="str">
        <f t="shared" si="1"/>
        <v>SELL</v>
      </c>
      <c r="G15" s="12">
        <v>32.73</v>
      </c>
      <c r="H15" s="12">
        <v>1000.0</v>
      </c>
      <c r="I15" s="7">
        <v>42543.0</v>
      </c>
      <c r="J15" s="14">
        <v>29.059999</v>
      </c>
      <c r="K15" s="14">
        <f t="shared" si="2"/>
        <v>887.8704247</v>
      </c>
      <c r="L15" s="15">
        <f t="shared" si="3"/>
        <v>0.1121295753</v>
      </c>
      <c r="M15" s="15">
        <f t="shared" si="4"/>
        <v>-0.1121295753</v>
      </c>
      <c r="N15" s="8">
        <f t="shared" si="5"/>
        <v>61</v>
      </c>
    </row>
    <row r="16" ht="12.75" customHeight="1">
      <c r="A16" s="7">
        <v>42482.0</v>
      </c>
      <c r="B16" s="8" t="s">
        <v>189</v>
      </c>
      <c r="C16" s="8" t="s">
        <v>190</v>
      </c>
      <c r="D16" s="11">
        <v>7.158255104E9</v>
      </c>
      <c r="E16" s="8" t="s">
        <v>20</v>
      </c>
      <c r="F16" s="8" t="str">
        <f t="shared" si="1"/>
        <v>SELL</v>
      </c>
      <c r="G16" s="12">
        <v>12.27</v>
      </c>
      <c r="H16" s="12">
        <v>1000.0</v>
      </c>
      <c r="I16" s="7">
        <v>42534.0</v>
      </c>
      <c r="J16" s="14">
        <v>13.11</v>
      </c>
      <c r="K16" s="14">
        <f t="shared" si="2"/>
        <v>1068.459658</v>
      </c>
      <c r="L16" s="15">
        <f t="shared" si="3"/>
        <v>-0.0684596577</v>
      </c>
      <c r="M16" s="15">
        <f t="shared" si="4"/>
        <v>0.0684596577</v>
      </c>
      <c r="N16" s="8">
        <f t="shared" si="5"/>
        <v>52</v>
      </c>
    </row>
    <row r="17" ht="12.75" customHeight="1">
      <c r="A17" s="7">
        <v>42485.0</v>
      </c>
      <c r="B17" s="8" t="s">
        <v>201</v>
      </c>
      <c r="C17" s="8" t="s">
        <v>201</v>
      </c>
      <c r="D17" s="11">
        <v>1.065594848E9</v>
      </c>
      <c r="E17" s="8" t="s">
        <v>20</v>
      </c>
      <c r="F17" s="8" t="str">
        <f t="shared" si="1"/>
        <v>SELL</v>
      </c>
      <c r="G17" s="12">
        <v>32.549999</v>
      </c>
      <c r="H17" s="12">
        <v>1000.0</v>
      </c>
      <c r="I17" s="16">
        <v>43019.0</v>
      </c>
      <c r="J17" s="14">
        <v>21.450001</v>
      </c>
      <c r="K17" s="14">
        <f t="shared" si="2"/>
        <v>658.9862261</v>
      </c>
      <c r="L17" s="15">
        <f t="shared" si="3"/>
        <v>0.3410137739</v>
      </c>
      <c r="M17" s="15">
        <f t="shared" si="4"/>
        <v>-0.3410137739</v>
      </c>
      <c r="N17" s="8">
        <f t="shared" si="5"/>
        <v>534</v>
      </c>
    </row>
    <row r="18" ht="12.75" customHeight="1">
      <c r="A18" s="7">
        <v>42485.0</v>
      </c>
      <c r="B18" s="8" t="s">
        <v>202</v>
      </c>
      <c r="C18" s="8" t="s">
        <v>203</v>
      </c>
      <c r="D18" s="11">
        <v>3.956334088E9</v>
      </c>
      <c r="E18" s="8" t="s">
        <v>20</v>
      </c>
      <c r="F18" s="8" t="str">
        <f t="shared" si="1"/>
        <v>SELL</v>
      </c>
      <c r="G18" s="12">
        <v>13.073162</v>
      </c>
      <c r="H18" s="12">
        <v>1000.0</v>
      </c>
      <c r="I18" s="7">
        <v>42629.0</v>
      </c>
      <c r="J18" s="14">
        <v>13.804254</v>
      </c>
      <c r="K18" s="14">
        <f t="shared" si="2"/>
        <v>1055.923119</v>
      </c>
      <c r="L18" s="15">
        <f t="shared" si="3"/>
        <v>-0.05592311944</v>
      </c>
      <c r="M18" s="15">
        <f t="shared" si="4"/>
        <v>0.05592311944</v>
      </c>
      <c r="N18" s="8">
        <f t="shared" si="5"/>
        <v>144</v>
      </c>
    </row>
    <row r="19" ht="12.75" customHeight="1">
      <c r="A19" s="7">
        <v>42485.0</v>
      </c>
      <c r="B19" s="8" t="s">
        <v>204</v>
      </c>
      <c r="C19" s="8" t="s">
        <v>205</v>
      </c>
      <c r="D19" s="11">
        <v>5.52797817E8</v>
      </c>
      <c r="E19" s="8" t="s">
        <v>20</v>
      </c>
      <c r="F19" s="8" t="str">
        <f t="shared" si="1"/>
        <v>SELL</v>
      </c>
      <c r="G19" s="12">
        <v>21.360001</v>
      </c>
      <c r="H19" s="12">
        <v>1000.0</v>
      </c>
      <c r="I19" s="7">
        <v>43356.0</v>
      </c>
      <c r="J19" s="14">
        <v>22.35</v>
      </c>
      <c r="K19" s="14">
        <f t="shared" si="2"/>
        <v>1046.348266</v>
      </c>
      <c r="L19" s="15">
        <f t="shared" si="3"/>
        <v>-0.04634826562</v>
      </c>
      <c r="M19" s="15">
        <f t="shared" si="4"/>
        <v>0.04634826562</v>
      </c>
      <c r="N19" s="8">
        <f t="shared" si="5"/>
        <v>871</v>
      </c>
    </row>
    <row r="20" ht="12.75" customHeight="1">
      <c r="A20" s="7">
        <v>42485.0</v>
      </c>
      <c r="B20" s="8" t="s">
        <v>206</v>
      </c>
      <c r="C20" s="8" t="s">
        <v>207</v>
      </c>
      <c r="D20" s="11">
        <v>2.98492236E9</v>
      </c>
      <c r="E20" s="8" t="s">
        <v>24</v>
      </c>
      <c r="F20" s="8" t="str">
        <f t="shared" si="1"/>
        <v>BUY</v>
      </c>
      <c r="G20" s="12">
        <v>12.34</v>
      </c>
      <c r="H20" s="12">
        <v>1000.0</v>
      </c>
      <c r="I20" s="16">
        <v>42872.0</v>
      </c>
      <c r="J20" s="14">
        <v>12.33</v>
      </c>
      <c r="K20" s="14">
        <f t="shared" si="2"/>
        <v>999.1896272</v>
      </c>
      <c r="L20" s="15">
        <f t="shared" si="3"/>
        <v>-0.0008103727715</v>
      </c>
      <c r="M20" s="15">
        <f t="shared" si="4"/>
        <v>0.0008103727715</v>
      </c>
      <c r="N20" s="8">
        <f t="shared" si="5"/>
        <v>387</v>
      </c>
    </row>
    <row r="21" ht="12.75" customHeight="1">
      <c r="A21" s="7">
        <v>42486.0</v>
      </c>
      <c r="B21" s="8" t="s">
        <v>212</v>
      </c>
      <c r="C21" s="8" t="s">
        <v>213</v>
      </c>
      <c r="D21" s="11">
        <v>2.21688003E9</v>
      </c>
      <c r="E21" s="8" t="s">
        <v>20</v>
      </c>
      <c r="F21" s="8" t="str">
        <f t="shared" si="1"/>
        <v>SELL</v>
      </c>
      <c r="G21" s="12">
        <v>4.342516</v>
      </c>
      <c r="H21" s="12">
        <v>1000.0</v>
      </c>
      <c r="I21" s="16">
        <v>44727.0</v>
      </c>
      <c r="J21" s="14">
        <v>3.220094</v>
      </c>
      <c r="K21" s="14">
        <f t="shared" si="2"/>
        <v>741.5272621</v>
      </c>
      <c r="L21" s="15">
        <f t="shared" si="3"/>
        <v>0.2584727379</v>
      </c>
      <c r="M21" s="15">
        <f t="shared" si="4"/>
        <v>-0.2584727379</v>
      </c>
      <c r="N21" s="8">
        <f t="shared" si="5"/>
        <v>2241</v>
      </c>
    </row>
    <row r="22" ht="12.75" customHeight="1">
      <c r="A22" s="7">
        <v>42486.0</v>
      </c>
      <c r="B22" s="8" t="s">
        <v>214</v>
      </c>
      <c r="C22" s="8" t="s">
        <v>215</v>
      </c>
      <c r="D22" s="11">
        <v>7.11399954E8</v>
      </c>
      <c r="E22" s="8" t="s">
        <v>24</v>
      </c>
      <c r="F22" s="8" t="str">
        <f t="shared" si="1"/>
        <v>BUY</v>
      </c>
      <c r="G22" s="12">
        <v>43.727188</v>
      </c>
      <c r="H22" s="12">
        <v>1000.0</v>
      </c>
      <c r="I22" s="16">
        <v>44727.0</v>
      </c>
      <c r="J22" s="14">
        <v>23.639999</v>
      </c>
      <c r="K22" s="14">
        <f t="shared" si="2"/>
        <v>540.6247253</v>
      </c>
      <c r="L22" s="15">
        <f t="shared" si="3"/>
        <v>-0.4593752747</v>
      </c>
      <c r="M22" s="15">
        <f t="shared" si="4"/>
        <v>0.4593752747</v>
      </c>
      <c r="N22" s="8">
        <f t="shared" si="5"/>
        <v>2241</v>
      </c>
    </row>
    <row r="23" ht="12.75" customHeight="1">
      <c r="A23" s="7">
        <v>42486.0</v>
      </c>
      <c r="B23" s="8" t="s">
        <v>218</v>
      </c>
      <c r="C23" s="8" t="s">
        <v>219</v>
      </c>
      <c r="D23" s="11">
        <v>9.96468176E9</v>
      </c>
      <c r="E23" s="8" t="s">
        <v>20</v>
      </c>
      <c r="F23" s="8" t="str">
        <f t="shared" si="1"/>
        <v>SELL</v>
      </c>
      <c r="G23" s="12">
        <v>61.698631</v>
      </c>
      <c r="H23" s="12">
        <v>1000.0</v>
      </c>
      <c r="I23" s="16">
        <v>44727.0</v>
      </c>
      <c r="J23" s="14">
        <v>91.5355</v>
      </c>
      <c r="K23" s="14">
        <f t="shared" si="2"/>
        <v>1483.590454</v>
      </c>
      <c r="L23" s="15">
        <f t="shared" si="3"/>
        <v>-0.4835904544</v>
      </c>
      <c r="M23" s="15">
        <f t="shared" si="4"/>
        <v>0.4835904544</v>
      </c>
      <c r="N23" s="8">
        <f t="shared" si="5"/>
        <v>2241</v>
      </c>
    </row>
    <row r="24" ht="12.75" customHeight="1">
      <c r="A24" s="7">
        <v>42486.0</v>
      </c>
      <c r="B24" s="8" t="s">
        <v>220</v>
      </c>
      <c r="C24" s="8" t="s">
        <v>221</v>
      </c>
      <c r="D24" s="11">
        <v>1.696935E9</v>
      </c>
      <c r="E24" s="8" t="s">
        <v>20</v>
      </c>
      <c r="F24" s="8" t="str">
        <f t="shared" si="1"/>
        <v>SELL</v>
      </c>
      <c r="G24" s="12">
        <v>17.39</v>
      </c>
      <c r="H24" s="12">
        <v>1000.0</v>
      </c>
      <c r="I24" s="16">
        <v>42495.0</v>
      </c>
      <c r="J24" s="14">
        <v>13.88</v>
      </c>
      <c r="K24" s="14">
        <f t="shared" si="2"/>
        <v>798.159862</v>
      </c>
      <c r="L24" s="15">
        <f t="shared" si="3"/>
        <v>0.201840138</v>
      </c>
      <c r="M24" s="15">
        <f t="shared" si="4"/>
        <v>-0.201840138</v>
      </c>
      <c r="N24" s="8">
        <f t="shared" si="5"/>
        <v>9</v>
      </c>
    </row>
    <row r="25" ht="12.75" customHeight="1">
      <c r="A25" s="7">
        <v>42486.0</v>
      </c>
      <c r="B25" s="8" t="s">
        <v>228</v>
      </c>
      <c r="C25" s="8" t="s">
        <v>229</v>
      </c>
      <c r="D25" s="11">
        <v>7.425382272E9</v>
      </c>
      <c r="E25" s="8" t="s">
        <v>20</v>
      </c>
      <c r="F25" s="8" t="str">
        <f t="shared" si="1"/>
        <v>SELL</v>
      </c>
      <c r="G25" s="12">
        <v>22.34</v>
      </c>
      <c r="H25" s="12">
        <v>1000.0</v>
      </c>
      <c r="I25" s="16">
        <v>44727.0</v>
      </c>
      <c r="J25" s="14">
        <v>75.470001</v>
      </c>
      <c r="K25" s="14">
        <f t="shared" si="2"/>
        <v>3378.245345</v>
      </c>
      <c r="L25" s="15">
        <f t="shared" si="3"/>
        <v>-2.378245345</v>
      </c>
      <c r="M25" s="15">
        <f t="shared" si="4"/>
        <v>2.378245345</v>
      </c>
      <c r="N25" s="8">
        <f t="shared" si="5"/>
        <v>2241</v>
      </c>
    </row>
    <row r="26" ht="12.75" customHeight="1">
      <c r="A26" s="7">
        <v>42486.0</v>
      </c>
      <c r="B26" s="8" t="s">
        <v>236</v>
      </c>
      <c r="C26" s="8" t="s">
        <v>237</v>
      </c>
      <c r="D26" s="11">
        <v>4.450710978E9</v>
      </c>
      <c r="E26" s="8" t="s">
        <v>24</v>
      </c>
      <c r="F26" s="8" t="str">
        <f t="shared" si="1"/>
        <v>BUY</v>
      </c>
      <c r="G26" s="12">
        <v>156.429993</v>
      </c>
      <c r="H26" s="12">
        <v>1000.0</v>
      </c>
      <c r="I26" s="16">
        <v>43663.0</v>
      </c>
      <c r="J26" s="14">
        <v>390.470001</v>
      </c>
      <c r="K26" s="14">
        <f t="shared" si="2"/>
        <v>2496.132574</v>
      </c>
      <c r="L26" s="15">
        <f t="shared" si="3"/>
        <v>1.496132574</v>
      </c>
      <c r="M26" s="15">
        <f t="shared" si="4"/>
        <v>-1.496132574</v>
      </c>
      <c r="N26" s="8">
        <f t="shared" si="5"/>
        <v>1177</v>
      </c>
    </row>
    <row r="27" ht="12.75" customHeight="1">
      <c r="A27" s="7">
        <v>42486.0</v>
      </c>
      <c r="B27" s="8" t="s">
        <v>240</v>
      </c>
      <c r="C27" s="8" t="s">
        <v>241</v>
      </c>
      <c r="D27" s="11">
        <v>1.5462486E9</v>
      </c>
      <c r="E27" s="8" t="s">
        <v>24</v>
      </c>
      <c r="F27" s="8" t="str">
        <f t="shared" si="1"/>
        <v>BUY</v>
      </c>
      <c r="G27" s="12">
        <v>9.64</v>
      </c>
      <c r="H27" s="12">
        <v>1000.0</v>
      </c>
      <c r="I27" s="7">
        <v>42801.0</v>
      </c>
      <c r="J27" s="14">
        <v>10.9</v>
      </c>
      <c r="K27" s="14">
        <f t="shared" si="2"/>
        <v>1130.705394</v>
      </c>
      <c r="L27" s="15">
        <f t="shared" si="3"/>
        <v>0.1307053942</v>
      </c>
      <c r="M27" s="15">
        <f t="shared" si="4"/>
        <v>-0.1307053942</v>
      </c>
      <c r="N27" s="8">
        <f t="shared" si="5"/>
        <v>315</v>
      </c>
    </row>
    <row r="28" ht="12.75" customHeight="1">
      <c r="A28" s="7">
        <v>42487.0</v>
      </c>
      <c r="B28" s="8" t="s">
        <v>248</v>
      </c>
      <c r="C28" s="8" t="s">
        <v>249</v>
      </c>
      <c r="D28" s="11">
        <v>2.437434E9</v>
      </c>
      <c r="E28" s="8" t="s">
        <v>20</v>
      </c>
      <c r="F28" s="8" t="str">
        <f t="shared" si="1"/>
        <v>SELL</v>
      </c>
      <c r="G28" s="12">
        <v>129.0</v>
      </c>
      <c r="H28" s="12">
        <v>1000.0</v>
      </c>
      <c r="I28" s="16">
        <v>42579.0</v>
      </c>
      <c r="J28" s="14">
        <v>166.03</v>
      </c>
      <c r="K28" s="14">
        <f t="shared" si="2"/>
        <v>1287.054264</v>
      </c>
      <c r="L28" s="15">
        <f t="shared" si="3"/>
        <v>-0.2870542636</v>
      </c>
      <c r="M28" s="15">
        <f t="shared" si="4"/>
        <v>0.2870542636</v>
      </c>
      <c r="N28" s="8">
        <f t="shared" si="5"/>
        <v>92</v>
      </c>
    </row>
    <row r="29" ht="12.75" customHeight="1">
      <c r="A29" s="7">
        <v>42487.0</v>
      </c>
      <c r="B29" s="8" t="s">
        <v>255</v>
      </c>
      <c r="C29" s="8" t="s">
        <v>256</v>
      </c>
      <c r="D29" s="11">
        <v>4.67021256E8</v>
      </c>
      <c r="E29" s="8" t="s">
        <v>24</v>
      </c>
      <c r="F29" s="8" t="str">
        <f t="shared" si="1"/>
        <v>BUY</v>
      </c>
      <c r="G29" s="12">
        <v>42.625729</v>
      </c>
      <c r="H29" s="12">
        <v>1000.0</v>
      </c>
      <c r="I29" s="16">
        <v>42719.0</v>
      </c>
      <c r="J29" s="14">
        <v>54.920124</v>
      </c>
      <c r="K29" s="14">
        <f t="shared" si="2"/>
        <v>1288.426621</v>
      </c>
      <c r="L29" s="15">
        <f t="shared" si="3"/>
        <v>0.2884266214</v>
      </c>
      <c r="M29" s="15">
        <f t="shared" si="4"/>
        <v>-0.2884266214</v>
      </c>
      <c r="N29" s="8">
        <f t="shared" si="5"/>
        <v>232</v>
      </c>
    </row>
    <row r="30" ht="12.75" customHeight="1">
      <c r="A30" s="7">
        <v>42487.0</v>
      </c>
      <c r="B30" s="8" t="s">
        <v>260</v>
      </c>
      <c r="C30" s="8" t="s">
        <v>261</v>
      </c>
      <c r="D30" s="11">
        <v>7.075072067E9</v>
      </c>
      <c r="E30" s="8" t="s">
        <v>20</v>
      </c>
      <c r="F30" s="8" t="str">
        <f t="shared" si="1"/>
        <v>SELL</v>
      </c>
      <c r="G30" s="12">
        <v>49.799999</v>
      </c>
      <c r="H30" s="12">
        <v>1000.0</v>
      </c>
      <c r="I30" s="7">
        <v>42496.0</v>
      </c>
      <c r="J30" s="14">
        <v>48.889999</v>
      </c>
      <c r="K30" s="14">
        <f t="shared" si="2"/>
        <v>981.7269073</v>
      </c>
      <c r="L30" s="15">
        <f t="shared" si="3"/>
        <v>0.01827309274</v>
      </c>
      <c r="M30" s="15">
        <f t="shared" si="4"/>
        <v>-0.01827309274</v>
      </c>
      <c r="N30" s="8">
        <f t="shared" si="5"/>
        <v>9</v>
      </c>
    </row>
    <row r="31" ht="12.75" customHeight="1">
      <c r="A31" s="16">
        <v>42487.0</v>
      </c>
      <c r="B31" s="8" t="s">
        <v>262</v>
      </c>
      <c r="C31" s="8" t="s">
        <v>263</v>
      </c>
      <c r="D31" s="11">
        <v>1.643554984E9</v>
      </c>
      <c r="E31" s="17" t="s">
        <v>20</v>
      </c>
      <c r="F31" s="18" t="str">
        <f t="shared" si="1"/>
        <v>SELL</v>
      </c>
      <c r="G31" s="12">
        <v>6.70512</v>
      </c>
      <c r="H31" s="12">
        <v>1000.0</v>
      </c>
      <c r="I31" s="16">
        <v>44580.0</v>
      </c>
      <c r="J31" s="14">
        <v>10.395229</v>
      </c>
      <c r="K31" s="14">
        <f t="shared" si="2"/>
        <v>1550.341977</v>
      </c>
      <c r="L31" s="15">
        <f t="shared" si="3"/>
        <v>-0.5503419775</v>
      </c>
      <c r="M31" s="15">
        <f t="shared" si="4"/>
        <v>0.5503419775</v>
      </c>
      <c r="N31" s="8">
        <f t="shared" si="5"/>
        <v>2093</v>
      </c>
    </row>
    <row r="32" ht="12.75" customHeight="1">
      <c r="A32" s="16">
        <v>42487.0</v>
      </c>
      <c r="B32" s="8" t="s">
        <v>264</v>
      </c>
      <c r="C32" s="8" t="s">
        <v>265</v>
      </c>
      <c r="D32" s="11">
        <v>8.2243343E9</v>
      </c>
      <c r="E32" s="17" t="s">
        <v>20</v>
      </c>
      <c r="F32" s="18" t="str">
        <f t="shared" si="1"/>
        <v>SELL</v>
      </c>
      <c r="G32" s="12">
        <v>29.66</v>
      </c>
      <c r="H32" s="12">
        <v>1000.0</v>
      </c>
      <c r="I32" s="16">
        <v>43363.0</v>
      </c>
      <c r="J32" s="14">
        <v>48.54</v>
      </c>
      <c r="K32" s="14">
        <f t="shared" si="2"/>
        <v>1636.547539</v>
      </c>
      <c r="L32" s="15">
        <f t="shared" si="3"/>
        <v>-0.6365475388</v>
      </c>
      <c r="M32" s="15">
        <f t="shared" si="4"/>
        <v>0.6365475388</v>
      </c>
      <c r="N32" s="8">
        <f t="shared" si="5"/>
        <v>876</v>
      </c>
    </row>
    <row r="33" ht="12.75" customHeight="1">
      <c r="A33" s="7">
        <v>42488.0</v>
      </c>
      <c r="B33" s="8" t="s">
        <v>266</v>
      </c>
      <c r="C33" s="8" t="s">
        <v>267</v>
      </c>
      <c r="D33" s="11">
        <v>5.47075347E9</v>
      </c>
      <c r="E33" s="8" t="s">
        <v>24</v>
      </c>
      <c r="F33" s="8" t="str">
        <f t="shared" si="1"/>
        <v>BUY</v>
      </c>
      <c r="G33" s="12">
        <v>66.839165</v>
      </c>
      <c r="H33" s="12">
        <v>1000.0</v>
      </c>
      <c r="I33" s="7">
        <v>42717.0</v>
      </c>
      <c r="J33" s="14">
        <v>81.62</v>
      </c>
      <c r="K33" s="14">
        <f t="shared" si="2"/>
        <v>1221.14033</v>
      </c>
      <c r="L33" s="15">
        <f t="shared" si="3"/>
        <v>0.2211403299</v>
      </c>
      <c r="M33" s="15">
        <f t="shared" si="4"/>
        <v>-0.2211403299</v>
      </c>
      <c r="N33" s="8">
        <f t="shared" si="5"/>
        <v>229</v>
      </c>
    </row>
    <row r="34" ht="12.75" customHeight="1">
      <c r="A34" s="7">
        <v>42488.0</v>
      </c>
      <c r="B34" s="8" t="s">
        <v>268</v>
      </c>
      <c r="C34" s="8" t="s">
        <v>269</v>
      </c>
      <c r="D34" s="11">
        <v>4.43744087E9</v>
      </c>
      <c r="E34" s="8" t="s">
        <v>20</v>
      </c>
      <c r="F34" s="8" t="str">
        <f t="shared" si="1"/>
        <v>SELL</v>
      </c>
      <c r="G34" s="12">
        <v>35.810406</v>
      </c>
      <c r="H34" s="12">
        <v>1000.0</v>
      </c>
      <c r="I34" s="16">
        <v>44727.0</v>
      </c>
      <c r="J34" s="14">
        <v>43.717857</v>
      </c>
      <c r="K34" s="14">
        <f t="shared" si="2"/>
        <v>1220.814335</v>
      </c>
      <c r="L34" s="15">
        <f t="shared" si="3"/>
        <v>-0.2208143354</v>
      </c>
      <c r="M34" s="15">
        <f t="shared" si="4"/>
        <v>0.2208143354</v>
      </c>
      <c r="N34" s="8">
        <f t="shared" si="5"/>
        <v>2239</v>
      </c>
    </row>
    <row r="35" ht="12.75" customHeight="1">
      <c r="A35" s="7">
        <v>42488.0</v>
      </c>
      <c r="B35" s="8" t="s">
        <v>272</v>
      </c>
      <c r="C35" s="8" t="s">
        <v>273</v>
      </c>
      <c r="D35" s="11">
        <v>6.264765E9</v>
      </c>
      <c r="E35" s="8" t="s">
        <v>20</v>
      </c>
      <c r="F35" s="8" t="str">
        <f t="shared" si="1"/>
        <v>SELL</v>
      </c>
      <c r="G35" s="12">
        <v>39.580002</v>
      </c>
      <c r="H35" s="12">
        <v>1000.0</v>
      </c>
      <c r="I35" s="16">
        <v>42997.0</v>
      </c>
      <c r="J35" s="14">
        <v>42.09</v>
      </c>
      <c r="K35" s="14">
        <f t="shared" si="2"/>
        <v>1063.415813</v>
      </c>
      <c r="L35" s="15">
        <f t="shared" si="3"/>
        <v>-0.06341581286</v>
      </c>
      <c r="M35" s="15">
        <f t="shared" si="4"/>
        <v>0.06341581286</v>
      </c>
      <c r="N35" s="8">
        <f t="shared" si="5"/>
        <v>509</v>
      </c>
    </row>
    <row r="36" ht="12.75" customHeight="1">
      <c r="A36" s="7">
        <v>42488.0</v>
      </c>
      <c r="B36" s="8" t="s">
        <v>277</v>
      </c>
      <c r="C36" s="8" t="s">
        <v>278</v>
      </c>
      <c r="D36" s="11">
        <v>2.76962298E8</v>
      </c>
      <c r="E36" s="8" t="s">
        <v>24</v>
      </c>
      <c r="F36" s="8" t="str">
        <f t="shared" si="1"/>
        <v>BUY</v>
      </c>
      <c r="G36" s="12">
        <v>17.483238</v>
      </c>
      <c r="H36" s="12">
        <v>1000.0</v>
      </c>
      <c r="I36" s="16">
        <v>44727.0</v>
      </c>
      <c r="J36" s="14">
        <v>9.599823</v>
      </c>
      <c r="K36" s="14">
        <f t="shared" si="2"/>
        <v>549.0872457</v>
      </c>
      <c r="L36" s="15">
        <f t="shared" si="3"/>
        <v>-0.4509127543</v>
      </c>
      <c r="M36" s="15">
        <f t="shared" si="4"/>
        <v>0.4509127543</v>
      </c>
      <c r="N36" s="8">
        <f t="shared" si="5"/>
        <v>2239</v>
      </c>
    </row>
    <row r="37" ht="12.75" customHeight="1">
      <c r="A37" s="7">
        <v>42488.0</v>
      </c>
      <c r="B37" s="8" t="s">
        <v>290</v>
      </c>
      <c r="C37" s="8" t="s">
        <v>291</v>
      </c>
      <c r="D37" s="11">
        <v>1.741068E8</v>
      </c>
      <c r="E37" s="8" t="s">
        <v>24</v>
      </c>
      <c r="F37" s="8" t="str">
        <f t="shared" si="1"/>
        <v>BUY</v>
      </c>
      <c r="G37" s="12">
        <v>64.0</v>
      </c>
      <c r="H37" s="12">
        <v>1000.0</v>
      </c>
      <c r="I37" s="7">
        <v>42874.0</v>
      </c>
      <c r="J37" s="14">
        <v>72.949997</v>
      </c>
      <c r="K37" s="14">
        <f t="shared" si="2"/>
        <v>1139.843703</v>
      </c>
      <c r="L37" s="15">
        <f t="shared" si="3"/>
        <v>0.1398437031</v>
      </c>
      <c r="M37" s="15">
        <f t="shared" si="4"/>
        <v>-0.1398437031</v>
      </c>
      <c r="N37" s="8">
        <f t="shared" si="5"/>
        <v>386</v>
      </c>
    </row>
    <row r="38" ht="12.75" customHeight="1">
      <c r="A38" s="7">
        <v>42489.0</v>
      </c>
      <c r="B38" s="8" t="s">
        <v>304</v>
      </c>
      <c r="C38" s="8" t="s">
        <v>305</v>
      </c>
      <c r="D38" s="11">
        <v>4.654876206E9</v>
      </c>
      <c r="E38" s="8" t="s">
        <v>20</v>
      </c>
      <c r="F38" s="8" t="str">
        <f t="shared" si="1"/>
        <v>SELL</v>
      </c>
      <c r="G38" s="12">
        <v>54.411331</v>
      </c>
      <c r="H38" s="12">
        <v>1000.0</v>
      </c>
      <c r="I38" s="16">
        <v>43019.0</v>
      </c>
      <c r="J38" s="14">
        <v>57.184074</v>
      </c>
      <c r="K38" s="14">
        <f t="shared" si="2"/>
        <v>1050.958926</v>
      </c>
      <c r="L38" s="15">
        <f t="shared" si="3"/>
        <v>-0.05095892618</v>
      </c>
      <c r="M38" s="15">
        <f t="shared" si="4"/>
        <v>0.05095892618</v>
      </c>
      <c r="N38" s="8">
        <f t="shared" si="5"/>
        <v>530</v>
      </c>
    </row>
    <row r="39" ht="12.75" customHeight="1">
      <c r="A39" s="7">
        <v>42489.0</v>
      </c>
      <c r="B39" s="8" t="s">
        <v>306</v>
      </c>
      <c r="C39" s="8" t="s">
        <v>307</v>
      </c>
      <c r="D39" s="11">
        <v>5.54891866E8</v>
      </c>
      <c r="E39" s="8" t="s">
        <v>24</v>
      </c>
      <c r="F39" s="8" t="str">
        <f t="shared" si="1"/>
        <v>BUY</v>
      </c>
      <c r="G39" s="12">
        <v>9.89</v>
      </c>
      <c r="H39" s="12">
        <v>1000.0</v>
      </c>
      <c r="I39" s="16">
        <v>43111.0</v>
      </c>
      <c r="J39" s="14">
        <v>14.44</v>
      </c>
      <c r="K39" s="14">
        <f t="shared" si="2"/>
        <v>1460.060667</v>
      </c>
      <c r="L39" s="15">
        <f t="shared" si="3"/>
        <v>0.4600606673</v>
      </c>
      <c r="M39" s="15">
        <f t="shared" si="4"/>
        <v>-0.4600606673</v>
      </c>
      <c r="N39" s="8">
        <f t="shared" si="5"/>
        <v>622</v>
      </c>
    </row>
    <row r="40" ht="12.75" customHeight="1">
      <c r="A40" s="7">
        <v>42489.0</v>
      </c>
      <c r="B40" s="8" t="s">
        <v>312</v>
      </c>
      <c r="C40" s="8" t="s">
        <v>313</v>
      </c>
      <c r="D40" s="11">
        <v>1.10284452E9</v>
      </c>
      <c r="E40" s="8" t="s">
        <v>24</v>
      </c>
      <c r="F40" s="8" t="str">
        <f t="shared" si="1"/>
        <v>BUY</v>
      </c>
      <c r="G40" s="12">
        <v>41.860001</v>
      </c>
      <c r="H40" s="12">
        <v>1000.0</v>
      </c>
      <c r="I40" s="16">
        <v>42494.0</v>
      </c>
      <c r="J40" s="14">
        <v>44.889999</v>
      </c>
      <c r="K40" s="14">
        <f t="shared" si="2"/>
        <v>1072.384088</v>
      </c>
      <c r="L40" s="15">
        <f t="shared" si="3"/>
        <v>0.07238408809</v>
      </c>
      <c r="M40" s="15">
        <f t="shared" si="4"/>
        <v>-0.07238408809</v>
      </c>
      <c r="N40" s="8">
        <f t="shared" si="5"/>
        <v>5</v>
      </c>
    </row>
    <row r="41" ht="12.75" customHeight="1">
      <c r="A41" s="7">
        <v>42489.0</v>
      </c>
      <c r="B41" s="8" t="s">
        <v>316</v>
      </c>
      <c r="C41" s="8" t="s">
        <v>317</v>
      </c>
      <c r="D41" s="11">
        <v>8.04450795E9</v>
      </c>
      <c r="E41" s="8" t="s">
        <v>24</v>
      </c>
      <c r="F41" s="8" t="str">
        <f t="shared" si="1"/>
        <v>BUY</v>
      </c>
      <c r="G41" s="12">
        <v>33.050125</v>
      </c>
      <c r="H41" s="12">
        <v>1000.0</v>
      </c>
      <c r="I41" s="16">
        <v>44727.0</v>
      </c>
      <c r="J41" s="14">
        <v>80.379959</v>
      </c>
      <c r="K41" s="14">
        <f t="shared" si="2"/>
        <v>2432.062178</v>
      </c>
      <c r="L41" s="15">
        <f t="shared" si="3"/>
        <v>1.432062178</v>
      </c>
      <c r="M41" s="15">
        <f t="shared" si="4"/>
        <v>-1.432062178</v>
      </c>
      <c r="N41" s="8">
        <f t="shared" si="5"/>
        <v>2238</v>
      </c>
    </row>
    <row r="42" ht="12.75" customHeight="1">
      <c r="A42" s="7">
        <v>42492.0</v>
      </c>
      <c r="B42" s="8" t="s">
        <v>318</v>
      </c>
      <c r="C42" s="8" t="s">
        <v>319</v>
      </c>
      <c r="D42" s="11">
        <v>2.700487656E9</v>
      </c>
      <c r="E42" s="8" t="s">
        <v>24</v>
      </c>
      <c r="F42" s="8" t="str">
        <f t="shared" si="1"/>
        <v>BUY</v>
      </c>
      <c r="G42" s="12">
        <v>40.400002</v>
      </c>
      <c r="H42" s="12">
        <v>1000.0</v>
      </c>
      <c r="I42" s="16">
        <v>43535.0</v>
      </c>
      <c r="J42" s="14">
        <v>43.66</v>
      </c>
      <c r="K42" s="14">
        <f t="shared" si="2"/>
        <v>1080.693016</v>
      </c>
      <c r="L42" s="15">
        <f t="shared" si="3"/>
        <v>0.08069301581</v>
      </c>
      <c r="M42" s="15">
        <f t="shared" si="4"/>
        <v>-0.08069301581</v>
      </c>
      <c r="N42" s="8">
        <f t="shared" si="5"/>
        <v>1043</v>
      </c>
    </row>
    <row r="43" ht="12.75" customHeight="1">
      <c r="A43" s="7">
        <v>42492.0</v>
      </c>
      <c r="B43" s="8" t="s">
        <v>320</v>
      </c>
      <c r="C43" s="8" t="s">
        <v>321</v>
      </c>
      <c r="D43" s="11">
        <v>8.4857285E8</v>
      </c>
      <c r="E43" s="8" t="s">
        <v>24</v>
      </c>
      <c r="F43" s="8" t="str">
        <f t="shared" si="1"/>
        <v>BUY</v>
      </c>
      <c r="G43" s="12">
        <v>16.58</v>
      </c>
      <c r="H43" s="12">
        <v>1000.0</v>
      </c>
      <c r="I43" s="16">
        <v>43326.0</v>
      </c>
      <c r="J43" s="14">
        <v>19.0</v>
      </c>
      <c r="K43" s="14">
        <f t="shared" si="2"/>
        <v>1145.958987</v>
      </c>
      <c r="L43" s="15">
        <f t="shared" si="3"/>
        <v>0.1459589867</v>
      </c>
      <c r="M43" s="15">
        <f t="shared" si="4"/>
        <v>-0.1459589867</v>
      </c>
      <c r="N43" s="8">
        <f t="shared" si="5"/>
        <v>834</v>
      </c>
    </row>
    <row r="44" ht="12.75" customHeight="1">
      <c r="A44" s="7">
        <v>42492.0</v>
      </c>
      <c r="B44" s="8" t="s">
        <v>324</v>
      </c>
      <c r="C44" s="8" t="s">
        <v>325</v>
      </c>
      <c r="D44" s="11">
        <v>5.394855744E9</v>
      </c>
      <c r="E44" s="8" t="s">
        <v>24</v>
      </c>
      <c r="F44" s="8" t="str">
        <f t="shared" si="1"/>
        <v>BUY</v>
      </c>
      <c r="G44" s="12">
        <v>35.080002</v>
      </c>
      <c r="H44" s="12">
        <v>1000.0</v>
      </c>
      <c r="I44" s="16">
        <v>44727.0</v>
      </c>
      <c r="J44" s="14">
        <v>56.529999</v>
      </c>
      <c r="K44" s="14">
        <f t="shared" si="2"/>
        <v>1611.459401</v>
      </c>
      <c r="L44" s="15">
        <f t="shared" si="3"/>
        <v>0.6114594007</v>
      </c>
      <c r="M44" s="15">
        <f t="shared" si="4"/>
        <v>-0.6114594007</v>
      </c>
      <c r="N44" s="8">
        <f t="shared" si="5"/>
        <v>2235</v>
      </c>
    </row>
    <row r="45" ht="12.75" customHeight="1">
      <c r="A45" s="7">
        <v>42492.0</v>
      </c>
      <c r="B45" s="8" t="s">
        <v>326</v>
      </c>
      <c r="C45" s="8" t="s">
        <v>327</v>
      </c>
      <c r="D45" s="11">
        <v>9.433126947E9</v>
      </c>
      <c r="E45" s="8" t="s">
        <v>20</v>
      </c>
      <c r="F45" s="8" t="str">
        <f t="shared" si="1"/>
        <v>SELL</v>
      </c>
      <c r="G45" s="12">
        <v>17.479767</v>
      </c>
      <c r="H45" s="12">
        <v>1000.0</v>
      </c>
      <c r="I45" s="7">
        <v>42689.0</v>
      </c>
      <c r="J45" s="14">
        <v>17.928694</v>
      </c>
      <c r="K45" s="14">
        <f t="shared" si="2"/>
        <v>1025.682665</v>
      </c>
      <c r="L45" s="15">
        <f t="shared" si="3"/>
        <v>-0.02568266499</v>
      </c>
      <c r="M45" s="15">
        <f t="shared" si="4"/>
        <v>0.02568266499</v>
      </c>
      <c r="N45" s="8">
        <f t="shared" si="5"/>
        <v>197</v>
      </c>
    </row>
    <row r="46" ht="12.75" customHeight="1">
      <c r="A46" s="7">
        <v>42492.0</v>
      </c>
      <c r="B46" s="8" t="s">
        <v>328</v>
      </c>
      <c r="C46" s="8" t="s">
        <v>329</v>
      </c>
      <c r="D46" s="11">
        <v>4.364614E9</v>
      </c>
      <c r="E46" s="8" t="s">
        <v>20</v>
      </c>
      <c r="F46" s="8" t="str">
        <f t="shared" si="1"/>
        <v>SELL</v>
      </c>
      <c r="G46" s="12">
        <v>35.193695</v>
      </c>
      <c r="H46" s="12">
        <v>1000.0</v>
      </c>
      <c r="I46" s="7">
        <v>42772.0</v>
      </c>
      <c r="J46" s="14">
        <v>33.3727</v>
      </c>
      <c r="K46" s="14">
        <f t="shared" si="2"/>
        <v>948.2579195</v>
      </c>
      <c r="L46" s="15">
        <f t="shared" si="3"/>
        <v>0.05174208051</v>
      </c>
      <c r="M46" s="15">
        <f t="shared" si="4"/>
        <v>-0.05174208051</v>
      </c>
      <c r="N46" s="8">
        <f t="shared" si="5"/>
        <v>280</v>
      </c>
    </row>
    <row r="47" ht="12.75" customHeight="1">
      <c r="A47" s="16">
        <v>42492.0</v>
      </c>
      <c r="B47" s="8" t="s">
        <v>332</v>
      </c>
      <c r="C47" s="8" t="s">
        <v>333</v>
      </c>
      <c r="D47" s="11">
        <v>2.383282729E9</v>
      </c>
      <c r="E47" s="17" t="s">
        <v>20</v>
      </c>
      <c r="F47" s="18" t="str">
        <f t="shared" si="1"/>
        <v>SELL</v>
      </c>
      <c r="G47" s="12">
        <v>18.6217</v>
      </c>
      <c r="H47" s="12">
        <v>1000.0</v>
      </c>
      <c r="I47" s="16">
        <v>42647.0</v>
      </c>
      <c r="J47" s="14">
        <v>19.305235</v>
      </c>
      <c r="K47" s="14">
        <f t="shared" si="2"/>
        <v>1036.706369</v>
      </c>
      <c r="L47" s="15">
        <f t="shared" si="3"/>
        <v>-0.03670636945</v>
      </c>
      <c r="M47" s="15">
        <f t="shared" si="4"/>
        <v>0.03670636945</v>
      </c>
      <c r="N47" s="8">
        <f t="shared" si="5"/>
        <v>155</v>
      </c>
    </row>
    <row r="48" ht="12.75" customHeight="1">
      <c r="A48" s="7">
        <v>42493.0</v>
      </c>
      <c r="B48" s="8" t="s">
        <v>338</v>
      </c>
      <c r="C48" s="8" t="s">
        <v>339</v>
      </c>
      <c r="D48" s="11">
        <v>8.51948643E8</v>
      </c>
      <c r="E48" s="8" t="s">
        <v>24</v>
      </c>
      <c r="F48" s="8" t="str">
        <f t="shared" si="1"/>
        <v>BUY</v>
      </c>
      <c r="G48" s="12">
        <v>64.797943</v>
      </c>
      <c r="H48" s="12">
        <v>1000.0</v>
      </c>
      <c r="I48" s="16">
        <v>42509.0</v>
      </c>
      <c r="J48" s="14">
        <v>61.264465</v>
      </c>
      <c r="K48" s="14">
        <f t="shared" si="2"/>
        <v>945.4692875</v>
      </c>
      <c r="L48" s="15">
        <f t="shared" si="3"/>
        <v>-0.05453071249</v>
      </c>
      <c r="M48" s="15">
        <f t="shared" si="4"/>
        <v>0.05453071249</v>
      </c>
      <c r="N48" s="8">
        <f t="shared" si="5"/>
        <v>16</v>
      </c>
    </row>
    <row r="49" ht="12.75" customHeight="1">
      <c r="A49" s="7">
        <v>42493.0</v>
      </c>
      <c r="B49" s="8" t="s">
        <v>340</v>
      </c>
      <c r="C49" s="8" t="s">
        <v>341</v>
      </c>
      <c r="D49" s="11">
        <v>2.578968E9</v>
      </c>
      <c r="E49" s="8" t="s">
        <v>20</v>
      </c>
      <c r="F49" s="8" t="str">
        <f t="shared" si="1"/>
        <v>SELL</v>
      </c>
      <c r="G49" s="12">
        <v>0.9</v>
      </c>
      <c r="H49" s="12">
        <v>1000.0</v>
      </c>
      <c r="I49" s="16">
        <v>42507.0</v>
      </c>
      <c r="J49" s="14">
        <v>0.6</v>
      </c>
      <c r="K49" s="14">
        <f t="shared" si="2"/>
        <v>666.6666667</v>
      </c>
      <c r="L49" s="15">
        <f t="shared" si="3"/>
        <v>0.3333333333</v>
      </c>
      <c r="M49" s="15">
        <f t="shared" si="4"/>
        <v>-0.3333333333</v>
      </c>
      <c r="N49" s="8">
        <f t="shared" si="5"/>
        <v>14</v>
      </c>
    </row>
    <row r="50" ht="12.75" customHeight="1">
      <c r="A50" s="7">
        <v>42493.0</v>
      </c>
      <c r="B50" s="8" t="s">
        <v>346</v>
      </c>
      <c r="C50" s="8" t="s">
        <v>347</v>
      </c>
      <c r="D50" s="11">
        <v>3.170292E9</v>
      </c>
      <c r="E50" s="8" t="s">
        <v>24</v>
      </c>
      <c r="F50" s="8" t="str">
        <f t="shared" si="1"/>
        <v>BUY</v>
      </c>
      <c r="G50" s="12">
        <v>37.631683</v>
      </c>
      <c r="H50" s="12">
        <v>1000.0</v>
      </c>
      <c r="I50" s="7">
        <v>42689.0</v>
      </c>
      <c r="J50" s="14">
        <v>41.850323</v>
      </c>
      <c r="K50" s="14">
        <f t="shared" si="2"/>
        <v>1112.10341</v>
      </c>
      <c r="L50" s="15">
        <f t="shared" si="3"/>
        <v>0.1121034103</v>
      </c>
      <c r="M50" s="15">
        <f t="shared" si="4"/>
        <v>-0.1121034103</v>
      </c>
      <c r="N50" s="8">
        <f t="shared" si="5"/>
        <v>196</v>
      </c>
    </row>
    <row r="51" ht="12.75" customHeight="1">
      <c r="A51" s="7">
        <v>42493.0</v>
      </c>
      <c r="B51" s="8" t="s">
        <v>348</v>
      </c>
      <c r="C51" s="8" t="s">
        <v>349</v>
      </c>
      <c r="D51" s="11">
        <v>2.67492925E9</v>
      </c>
      <c r="E51" s="8" t="s">
        <v>20</v>
      </c>
      <c r="F51" s="8" t="str">
        <f t="shared" si="1"/>
        <v>SELL</v>
      </c>
      <c r="G51" s="12">
        <v>86.669998</v>
      </c>
      <c r="H51" s="12">
        <v>1000.0</v>
      </c>
      <c r="I51" s="16">
        <v>44727.0</v>
      </c>
      <c r="J51" s="14">
        <v>39.740002</v>
      </c>
      <c r="K51" s="14">
        <f t="shared" si="2"/>
        <v>458.5208598</v>
      </c>
      <c r="L51" s="15">
        <f t="shared" si="3"/>
        <v>0.5414791402</v>
      </c>
      <c r="M51" s="15">
        <f t="shared" si="4"/>
        <v>-0.5414791402</v>
      </c>
      <c r="N51" s="8">
        <f t="shared" si="5"/>
        <v>2234</v>
      </c>
    </row>
    <row r="52" ht="12.75" customHeight="1">
      <c r="A52" s="7">
        <v>42494.0</v>
      </c>
      <c r="B52" s="8" t="s">
        <v>353</v>
      </c>
      <c r="C52" s="8" t="s">
        <v>354</v>
      </c>
      <c r="D52" s="11">
        <v>6.04163E8</v>
      </c>
      <c r="E52" s="8" t="s">
        <v>20</v>
      </c>
      <c r="F52" s="8" t="str">
        <f t="shared" si="1"/>
        <v>SELL</v>
      </c>
      <c r="G52" s="12">
        <v>17.559999</v>
      </c>
      <c r="H52" s="12">
        <v>1000.0</v>
      </c>
      <c r="I52" s="16">
        <v>43371.0</v>
      </c>
      <c r="J52" s="14">
        <v>15.7</v>
      </c>
      <c r="K52" s="14">
        <f t="shared" si="2"/>
        <v>894.0774997</v>
      </c>
      <c r="L52" s="15">
        <f t="shared" si="3"/>
        <v>0.1059225003</v>
      </c>
      <c r="M52" s="15">
        <f t="shared" si="4"/>
        <v>-0.1059225003</v>
      </c>
      <c r="N52" s="8">
        <f t="shared" si="5"/>
        <v>877</v>
      </c>
    </row>
    <row r="53" ht="12.75" customHeight="1">
      <c r="A53" s="7">
        <v>42494.0</v>
      </c>
      <c r="B53" s="8" t="s">
        <v>312</v>
      </c>
      <c r="C53" s="8" t="s">
        <v>313</v>
      </c>
      <c r="D53" s="11">
        <v>1.10284452E9</v>
      </c>
      <c r="E53" s="8" t="s">
        <v>20</v>
      </c>
      <c r="F53" s="8" t="str">
        <f t="shared" si="1"/>
        <v>SELL</v>
      </c>
      <c r="G53" s="12">
        <v>44.889999</v>
      </c>
      <c r="H53" s="12">
        <v>1000.0</v>
      </c>
      <c r="I53" s="16">
        <v>43229.0</v>
      </c>
      <c r="J53" s="14">
        <v>28.01</v>
      </c>
      <c r="K53" s="14">
        <f t="shared" si="2"/>
        <v>623.9697176</v>
      </c>
      <c r="L53" s="15">
        <f t="shared" si="3"/>
        <v>0.3760302824</v>
      </c>
      <c r="M53" s="15">
        <f t="shared" si="4"/>
        <v>-0.3760302824</v>
      </c>
      <c r="N53" s="8">
        <f t="shared" si="5"/>
        <v>735</v>
      </c>
    </row>
    <row r="54" ht="12.75" customHeight="1">
      <c r="A54" s="7">
        <v>42494.0</v>
      </c>
      <c r="B54" s="8" t="s">
        <v>355</v>
      </c>
      <c r="C54" s="8" t="s">
        <v>356</v>
      </c>
      <c r="D54" s="11">
        <v>1.16025984E8</v>
      </c>
      <c r="E54" s="8" t="s">
        <v>20</v>
      </c>
      <c r="F54" s="8" t="str">
        <f t="shared" si="1"/>
        <v>SELL</v>
      </c>
      <c r="G54" s="12">
        <v>9.39</v>
      </c>
      <c r="H54" s="12">
        <v>1000.0</v>
      </c>
      <c r="I54" s="7">
        <v>42542.0</v>
      </c>
      <c r="J54" s="14">
        <v>11.26</v>
      </c>
      <c r="K54" s="14">
        <f t="shared" si="2"/>
        <v>1199.14803</v>
      </c>
      <c r="L54" s="15">
        <f t="shared" si="3"/>
        <v>-0.1991480298</v>
      </c>
      <c r="M54" s="15">
        <f t="shared" si="4"/>
        <v>0.1991480298</v>
      </c>
      <c r="N54" s="8">
        <f t="shared" si="5"/>
        <v>48</v>
      </c>
    </row>
    <row r="55" ht="12.75" customHeight="1">
      <c r="A55" s="16">
        <v>42494.0</v>
      </c>
      <c r="B55" s="8" t="s">
        <v>363</v>
      </c>
      <c r="C55" s="8" t="s">
        <v>364</v>
      </c>
      <c r="D55" s="11">
        <v>2.49563831E8</v>
      </c>
      <c r="E55" s="17" t="s">
        <v>20</v>
      </c>
      <c r="F55" s="18" t="str">
        <f t="shared" si="1"/>
        <v>SELL</v>
      </c>
      <c r="G55" s="12">
        <v>82.620003</v>
      </c>
      <c r="H55" s="12">
        <v>1000.0</v>
      </c>
      <c r="I55" s="16">
        <v>42507.0</v>
      </c>
      <c r="J55" s="14">
        <v>67.400002</v>
      </c>
      <c r="K55" s="14">
        <f t="shared" si="2"/>
        <v>815.783098</v>
      </c>
      <c r="L55" s="15">
        <f t="shared" si="3"/>
        <v>0.184216902</v>
      </c>
      <c r="M55" s="15">
        <f t="shared" si="4"/>
        <v>-0.184216902</v>
      </c>
      <c r="N55" s="8">
        <f t="shared" si="5"/>
        <v>13</v>
      </c>
    </row>
    <row r="56" ht="12.75" customHeight="1">
      <c r="A56" s="7">
        <v>42495.0</v>
      </c>
      <c r="B56" s="8" t="s">
        <v>370</v>
      </c>
      <c r="C56" s="8" t="s">
        <v>371</v>
      </c>
      <c r="D56" s="11">
        <v>1.548324E9</v>
      </c>
      <c r="E56" s="8" t="s">
        <v>24</v>
      </c>
      <c r="F56" s="8" t="str">
        <f t="shared" si="1"/>
        <v>BUY</v>
      </c>
      <c r="G56" s="12">
        <v>8.575366</v>
      </c>
      <c r="H56" s="12">
        <v>1000.0</v>
      </c>
      <c r="I56" s="16">
        <v>43244.0</v>
      </c>
      <c r="J56" s="14">
        <v>21.03574</v>
      </c>
      <c r="K56" s="14">
        <f t="shared" si="2"/>
        <v>2453.042821</v>
      </c>
      <c r="L56" s="15">
        <f t="shared" si="3"/>
        <v>1.453042821</v>
      </c>
      <c r="M56" s="15">
        <f t="shared" si="4"/>
        <v>-1.453042821</v>
      </c>
      <c r="N56" s="8">
        <f t="shared" si="5"/>
        <v>749</v>
      </c>
    </row>
    <row r="57" ht="12.75" customHeight="1">
      <c r="A57" s="7">
        <v>42495.0</v>
      </c>
      <c r="B57" s="8" t="s">
        <v>220</v>
      </c>
      <c r="C57" s="8" t="s">
        <v>221</v>
      </c>
      <c r="D57" s="11">
        <v>1.696935E9</v>
      </c>
      <c r="E57" s="8" t="s">
        <v>24</v>
      </c>
      <c r="F57" s="8" t="str">
        <f t="shared" si="1"/>
        <v>BUY</v>
      </c>
      <c r="G57" s="12">
        <v>13.88</v>
      </c>
      <c r="H57" s="12">
        <v>1000.0</v>
      </c>
      <c r="I57" s="16">
        <v>42543.0</v>
      </c>
      <c r="J57" s="14">
        <v>12.79</v>
      </c>
      <c r="K57" s="14">
        <f t="shared" si="2"/>
        <v>921.4697406</v>
      </c>
      <c r="L57" s="15">
        <f t="shared" si="3"/>
        <v>-0.07853025937</v>
      </c>
      <c r="M57" s="15">
        <f t="shared" si="4"/>
        <v>0.07853025937</v>
      </c>
      <c r="N57" s="8">
        <f t="shared" si="5"/>
        <v>48</v>
      </c>
    </row>
    <row r="58" ht="12.75" customHeight="1">
      <c r="A58" s="7">
        <v>42496.0</v>
      </c>
      <c r="B58" s="8" t="s">
        <v>397</v>
      </c>
      <c r="C58" s="8" t="s">
        <v>398</v>
      </c>
      <c r="D58" s="11">
        <v>1.638476112E9</v>
      </c>
      <c r="E58" s="8" t="s">
        <v>24</v>
      </c>
      <c r="F58" s="8" t="str">
        <f t="shared" si="1"/>
        <v>BUY</v>
      </c>
      <c r="G58" s="12">
        <v>60.08934</v>
      </c>
      <c r="H58" s="12">
        <v>1000.0</v>
      </c>
      <c r="I58" s="7">
        <v>42502.0</v>
      </c>
      <c r="J58" s="14">
        <v>65.828011</v>
      </c>
      <c r="K58" s="14">
        <f t="shared" si="2"/>
        <v>1095.502314</v>
      </c>
      <c r="L58" s="15">
        <f t="shared" si="3"/>
        <v>0.09550231372</v>
      </c>
      <c r="M58" s="15">
        <f t="shared" si="4"/>
        <v>-0.09550231372</v>
      </c>
      <c r="N58" s="8">
        <f t="shared" si="5"/>
        <v>6</v>
      </c>
    </row>
    <row r="59" ht="12.75" customHeight="1">
      <c r="A59" s="7">
        <v>42496.0</v>
      </c>
      <c r="B59" s="8" t="s">
        <v>399</v>
      </c>
      <c r="C59" s="8" t="s">
        <v>400</v>
      </c>
      <c r="D59" s="11">
        <v>3.08615034E9</v>
      </c>
      <c r="E59" s="8" t="s">
        <v>24</v>
      </c>
      <c r="F59" s="8" t="str">
        <f t="shared" si="1"/>
        <v>BUY</v>
      </c>
      <c r="G59" s="12">
        <v>39.451546</v>
      </c>
      <c r="H59" s="12">
        <v>1000.0</v>
      </c>
      <c r="I59" s="7">
        <v>42550.0</v>
      </c>
      <c r="J59" s="14">
        <v>31.390818</v>
      </c>
      <c r="K59" s="14">
        <f t="shared" si="2"/>
        <v>795.6803011</v>
      </c>
      <c r="L59" s="15">
        <f t="shared" si="3"/>
        <v>-0.2043196989</v>
      </c>
      <c r="M59" s="15">
        <f t="shared" si="4"/>
        <v>0.2043196989</v>
      </c>
      <c r="N59" s="8">
        <f t="shared" si="5"/>
        <v>54</v>
      </c>
    </row>
    <row r="60" ht="12.75" customHeight="1">
      <c r="A60" s="7">
        <v>42496.0</v>
      </c>
      <c r="B60" s="8" t="s">
        <v>401</v>
      </c>
      <c r="C60" s="8" t="s">
        <v>402</v>
      </c>
      <c r="D60" s="11">
        <v>3.11092483E9</v>
      </c>
      <c r="E60" s="8" t="s">
        <v>24</v>
      </c>
      <c r="F60" s="8" t="str">
        <f t="shared" si="1"/>
        <v>BUY</v>
      </c>
      <c r="G60" s="12">
        <v>29.79941</v>
      </c>
      <c r="H60" s="12">
        <v>1000.0</v>
      </c>
      <c r="I60" s="7">
        <v>42692.0</v>
      </c>
      <c r="J60" s="14">
        <v>40.289623</v>
      </c>
      <c r="K60" s="14">
        <f t="shared" si="2"/>
        <v>1352.02754</v>
      </c>
      <c r="L60" s="15">
        <f t="shared" si="3"/>
        <v>0.3520275401</v>
      </c>
      <c r="M60" s="15">
        <f t="shared" si="4"/>
        <v>-0.3520275401</v>
      </c>
      <c r="N60" s="8">
        <f t="shared" si="5"/>
        <v>196</v>
      </c>
    </row>
    <row r="61" ht="12.75" customHeight="1">
      <c r="A61" s="7">
        <v>42496.0</v>
      </c>
      <c r="B61" s="8" t="s">
        <v>403</v>
      </c>
      <c r="C61" s="8" t="s">
        <v>404</v>
      </c>
      <c r="D61" s="11">
        <v>4.120653358E9</v>
      </c>
      <c r="E61" s="8" t="s">
        <v>24</v>
      </c>
      <c r="F61" s="8" t="str">
        <f t="shared" si="1"/>
        <v>BUY</v>
      </c>
      <c r="G61" s="12">
        <v>27.343712</v>
      </c>
      <c r="H61" s="12">
        <v>1000.0</v>
      </c>
      <c r="I61" s="7">
        <v>42612.0</v>
      </c>
      <c r="J61" s="14">
        <v>28.054937</v>
      </c>
      <c r="K61" s="14">
        <f t="shared" si="2"/>
        <v>1026.01055</v>
      </c>
      <c r="L61" s="15">
        <f t="shared" si="3"/>
        <v>0.02601055043</v>
      </c>
      <c r="M61" s="15">
        <f t="shared" si="4"/>
        <v>-0.02601055043</v>
      </c>
      <c r="N61" s="8">
        <f t="shared" si="5"/>
        <v>116</v>
      </c>
    </row>
    <row r="62" ht="12.75" customHeight="1">
      <c r="A62" s="7">
        <v>42496.0</v>
      </c>
      <c r="B62" s="8" t="s">
        <v>260</v>
      </c>
      <c r="C62" s="8" t="s">
        <v>261</v>
      </c>
      <c r="D62" s="11">
        <v>7.075072067E9</v>
      </c>
      <c r="E62" s="8" t="s">
        <v>24</v>
      </c>
      <c r="F62" s="8" t="str">
        <f t="shared" si="1"/>
        <v>BUY</v>
      </c>
      <c r="G62" s="12">
        <v>48.889999</v>
      </c>
      <c r="H62" s="12">
        <v>1000.0</v>
      </c>
      <c r="I62" s="7">
        <v>42860.0</v>
      </c>
      <c r="J62" s="14">
        <v>55.490002</v>
      </c>
      <c r="K62" s="14">
        <f t="shared" si="2"/>
        <v>1134.996996</v>
      </c>
      <c r="L62" s="15">
        <f t="shared" si="3"/>
        <v>0.134996996</v>
      </c>
      <c r="M62" s="15">
        <f t="shared" si="4"/>
        <v>-0.134996996</v>
      </c>
      <c r="N62" s="8">
        <f t="shared" si="5"/>
        <v>364</v>
      </c>
    </row>
    <row r="63" ht="12.75" customHeight="1">
      <c r="A63" s="7">
        <v>42496.0</v>
      </c>
      <c r="B63" s="8" t="s">
        <v>407</v>
      </c>
      <c r="C63" s="8" t="s">
        <v>408</v>
      </c>
      <c r="D63" s="11">
        <v>5.1626869E9</v>
      </c>
      <c r="E63" s="8" t="s">
        <v>24</v>
      </c>
      <c r="F63" s="8" t="str">
        <f t="shared" si="1"/>
        <v>BUY</v>
      </c>
      <c r="G63" s="12">
        <v>81.459389</v>
      </c>
      <c r="H63" s="12">
        <v>1000.0</v>
      </c>
      <c r="I63" s="16">
        <v>43929.0</v>
      </c>
      <c r="J63" s="14">
        <v>45.024769</v>
      </c>
      <c r="K63" s="14">
        <f t="shared" si="2"/>
        <v>552.726574</v>
      </c>
      <c r="L63" s="15">
        <f t="shared" si="3"/>
        <v>-0.447273426</v>
      </c>
      <c r="M63" s="15">
        <f t="shared" si="4"/>
        <v>0.447273426</v>
      </c>
      <c r="N63" s="8">
        <f t="shared" si="5"/>
        <v>1433</v>
      </c>
    </row>
    <row r="64" ht="12.75" customHeight="1">
      <c r="A64" s="7">
        <v>42496.0</v>
      </c>
      <c r="B64" s="8" t="s">
        <v>409</v>
      </c>
      <c r="C64" s="8" t="s">
        <v>410</v>
      </c>
      <c r="D64" s="11">
        <v>7.533816097E9</v>
      </c>
      <c r="E64" s="8" t="s">
        <v>24</v>
      </c>
      <c r="F64" s="8" t="str">
        <f t="shared" si="1"/>
        <v>BUY</v>
      </c>
      <c r="G64" s="12">
        <v>77.209526</v>
      </c>
      <c r="H64" s="12">
        <v>1000.0</v>
      </c>
      <c r="I64" s="7">
        <v>42524.0</v>
      </c>
      <c r="J64" s="14">
        <v>82.093468</v>
      </c>
      <c r="K64" s="14">
        <f t="shared" si="2"/>
        <v>1063.255692</v>
      </c>
      <c r="L64" s="15">
        <f t="shared" si="3"/>
        <v>0.06325569205</v>
      </c>
      <c r="M64" s="15">
        <f t="shared" si="4"/>
        <v>-0.06325569205</v>
      </c>
      <c r="N64" s="8">
        <f t="shared" si="5"/>
        <v>28</v>
      </c>
    </row>
    <row r="65" ht="12.75" customHeight="1">
      <c r="A65" s="16">
        <v>42496.0</v>
      </c>
      <c r="B65" s="8" t="s">
        <v>417</v>
      </c>
      <c r="C65" s="8" t="s">
        <v>418</v>
      </c>
      <c r="D65" s="11">
        <v>5.49614916E8</v>
      </c>
      <c r="E65" s="18" t="s">
        <v>24</v>
      </c>
      <c r="F65" s="17" t="str">
        <f t="shared" si="1"/>
        <v>BUY</v>
      </c>
      <c r="G65" s="12">
        <v>24.194885</v>
      </c>
      <c r="H65" s="12">
        <v>1000.0</v>
      </c>
      <c r="I65" s="16">
        <v>43273.0</v>
      </c>
      <c r="J65" s="14">
        <v>37.366058</v>
      </c>
      <c r="K65" s="14">
        <f t="shared" si="2"/>
        <v>1544.378409</v>
      </c>
      <c r="L65" s="15">
        <f t="shared" si="3"/>
        <v>0.5443784089</v>
      </c>
      <c r="M65" s="15">
        <f t="shared" si="4"/>
        <v>-0.5443784089</v>
      </c>
      <c r="N65" s="8">
        <f t="shared" si="5"/>
        <v>777</v>
      </c>
    </row>
    <row r="66" ht="12.75" customHeight="1">
      <c r="A66" s="16">
        <v>42496.0</v>
      </c>
      <c r="B66" s="8" t="s">
        <v>419</v>
      </c>
      <c r="C66" s="8" t="s">
        <v>420</v>
      </c>
      <c r="D66" s="11">
        <v>7.909777829E9</v>
      </c>
      <c r="E66" s="17" t="s">
        <v>20</v>
      </c>
      <c r="F66" s="18" t="str">
        <f t="shared" si="1"/>
        <v>SELL</v>
      </c>
      <c r="G66" s="12">
        <v>35.990002</v>
      </c>
      <c r="H66" s="12">
        <v>1000.0</v>
      </c>
      <c r="I66" s="16">
        <v>42619.0</v>
      </c>
      <c r="J66" s="14">
        <v>40.490002</v>
      </c>
      <c r="K66" s="14">
        <f t="shared" si="2"/>
        <v>1125.034725</v>
      </c>
      <c r="L66" s="15">
        <f t="shared" si="3"/>
        <v>-0.1250347249</v>
      </c>
      <c r="M66" s="15">
        <f t="shared" si="4"/>
        <v>0.1250347249</v>
      </c>
      <c r="N66" s="8">
        <f t="shared" si="5"/>
        <v>123</v>
      </c>
    </row>
    <row r="67" ht="12.75" customHeight="1">
      <c r="A67" s="16">
        <v>42496.0</v>
      </c>
      <c r="B67" s="8" t="s">
        <v>421</v>
      </c>
      <c r="C67" s="8" t="s">
        <v>422</v>
      </c>
      <c r="D67" s="11">
        <v>4.34959104E9</v>
      </c>
      <c r="E67" s="18" t="s">
        <v>24</v>
      </c>
      <c r="F67" s="17" t="str">
        <f t="shared" si="1"/>
        <v>BUY</v>
      </c>
      <c r="G67" s="12">
        <v>9.369957</v>
      </c>
      <c r="H67" s="12">
        <v>1000.0</v>
      </c>
      <c r="I67" s="16">
        <v>42678.0</v>
      </c>
      <c r="J67" s="14">
        <v>9.377807</v>
      </c>
      <c r="K67" s="14">
        <f t="shared" si="2"/>
        <v>1000.837784</v>
      </c>
      <c r="L67" s="15">
        <f t="shared" si="3"/>
        <v>0.0008377839941</v>
      </c>
      <c r="M67" s="15">
        <f t="shared" si="4"/>
        <v>-0.0008377839941</v>
      </c>
      <c r="N67" s="8">
        <f t="shared" si="5"/>
        <v>182</v>
      </c>
    </row>
    <row r="68" ht="12.75" customHeight="1">
      <c r="A68" s="7">
        <v>42499.0</v>
      </c>
      <c r="B68" s="8" t="s">
        <v>425</v>
      </c>
      <c r="C68" s="8" t="s">
        <v>426</v>
      </c>
      <c r="D68" s="11">
        <v>7.859714868E9</v>
      </c>
      <c r="E68" s="8" t="s">
        <v>20</v>
      </c>
      <c r="F68" s="8" t="str">
        <f t="shared" si="1"/>
        <v>SELL</v>
      </c>
      <c r="G68" s="12">
        <v>122.581711</v>
      </c>
      <c r="H68" s="12">
        <v>1000.0</v>
      </c>
      <c r="I68" s="16">
        <v>42816.0</v>
      </c>
      <c r="J68" s="14">
        <v>105.135315</v>
      </c>
      <c r="K68" s="14">
        <f t="shared" si="2"/>
        <v>857.6753754</v>
      </c>
      <c r="L68" s="15">
        <f t="shared" si="3"/>
        <v>0.1423246246</v>
      </c>
      <c r="M68" s="15">
        <f t="shared" si="4"/>
        <v>-0.1423246246</v>
      </c>
      <c r="N68" s="8">
        <f t="shared" si="5"/>
        <v>317</v>
      </c>
    </row>
    <row r="69" ht="12.75" customHeight="1">
      <c r="A69" s="7">
        <v>42500.0</v>
      </c>
      <c r="B69" s="8" t="s">
        <v>164</v>
      </c>
      <c r="C69" s="8" t="s">
        <v>165</v>
      </c>
      <c r="D69" s="11">
        <v>9.06246745E8</v>
      </c>
      <c r="E69" s="8" t="s">
        <v>20</v>
      </c>
      <c r="F69" s="8" t="str">
        <f t="shared" si="1"/>
        <v>SELL</v>
      </c>
      <c r="G69" s="12">
        <v>26.841618</v>
      </c>
      <c r="H69" s="12">
        <v>1000.0</v>
      </c>
      <c r="I69" s="7">
        <v>42538.0</v>
      </c>
      <c r="J69" s="14">
        <v>27.918486</v>
      </c>
      <c r="K69" s="14">
        <f t="shared" si="2"/>
        <v>1040.11934</v>
      </c>
      <c r="L69" s="15">
        <f t="shared" si="3"/>
        <v>-0.04011934005</v>
      </c>
      <c r="M69" s="15">
        <f t="shared" si="4"/>
        <v>0.04011934005</v>
      </c>
      <c r="N69" s="8">
        <f t="shared" si="5"/>
        <v>38</v>
      </c>
    </row>
    <row r="70" ht="12.75" customHeight="1">
      <c r="A70" s="7">
        <v>42500.0</v>
      </c>
      <c r="B70" s="8" t="s">
        <v>443</v>
      </c>
      <c r="C70" s="8" t="s">
        <v>444</v>
      </c>
      <c r="D70" s="11">
        <v>8.83770933E9</v>
      </c>
      <c r="E70" s="8" t="s">
        <v>20</v>
      </c>
      <c r="F70" s="8" t="str">
        <f t="shared" si="1"/>
        <v>SELL</v>
      </c>
      <c r="G70" s="12">
        <v>69.304993</v>
      </c>
      <c r="H70" s="12">
        <v>1000.0</v>
      </c>
      <c r="I70" s="16">
        <v>43392.0</v>
      </c>
      <c r="J70" s="14">
        <v>83.186539</v>
      </c>
      <c r="K70" s="14">
        <f t="shared" si="2"/>
        <v>1200.296478</v>
      </c>
      <c r="L70" s="15">
        <f t="shared" si="3"/>
        <v>-0.2002964779</v>
      </c>
      <c r="M70" s="15">
        <f t="shared" si="4"/>
        <v>0.2002964779</v>
      </c>
      <c r="N70" s="8">
        <f t="shared" si="5"/>
        <v>892</v>
      </c>
    </row>
    <row r="71" ht="12.75" customHeight="1">
      <c r="A71" s="7">
        <v>42500.0</v>
      </c>
      <c r="B71" s="8" t="s">
        <v>447</v>
      </c>
      <c r="C71" s="8" t="s">
        <v>448</v>
      </c>
      <c r="D71" s="11">
        <v>1.020153877E9</v>
      </c>
      <c r="E71" s="8" t="s">
        <v>20</v>
      </c>
      <c r="F71" s="8" t="str">
        <f t="shared" si="1"/>
        <v>SELL</v>
      </c>
      <c r="G71" s="12">
        <v>37.939999</v>
      </c>
      <c r="H71" s="12">
        <v>1000.0</v>
      </c>
      <c r="I71" s="7">
        <v>42872.0</v>
      </c>
      <c r="J71" s="14">
        <v>90.139999</v>
      </c>
      <c r="K71" s="14">
        <f t="shared" si="2"/>
        <v>2375.856652</v>
      </c>
      <c r="L71" s="15">
        <f t="shared" si="3"/>
        <v>-1.375856652</v>
      </c>
      <c r="M71" s="15">
        <f t="shared" si="4"/>
        <v>1.375856652</v>
      </c>
      <c r="N71" s="8">
        <f t="shared" si="5"/>
        <v>372</v>
      </c>
    </row>
    <row r="72" ht="12.75" customHeight="1">
      <c r="A72" s="7">
        <v>42500.0</v>
      </c>
      <c r="B72" s="8" t="s">
        <v>449</v>
      </c>
      <c r="C72" s="8" t="s">
        <v>450</v>
      </c>
      <c r="D72" s="11">
        <v>1.04663624E9</v>
      </c>
      <c r="E72" s="8" t="s">
        <v>24</v>
      </c>
      <c r="F72" s="8" t="str">
        <f t="shared" si="1"/>
        <v>BUY</v>
      </c>
      <c r="G72" s="12">
        <v>12.192284</v>
      </c>
      <c r="H72" s="12">
        <v>1000.0</v>
      </c>
      <c r="I72" s="16">
        <v>44727.0</v>
      </c>
      <c r="J72" s="14">
        <v>9.026966</v>
      </c>
      <c r="K72" s="14">
        <f t="shared" si="2"/>
        <v>740.3835081</v>
      </c>
      <c r="L72" s="15">
        <f t="shared" si="3"/>
        <v>-0.2596164919</v>
      </c>
      <c r="M72" s="15">
        <f t="shared" si="4"/>
        <v>0.2596164919</v>
      </c>
      <c r="N72" s="8">
        <f t="shared" si="5"/>
        <v>2227</v>
      </c>
    </row>
    <row r="73" ht="12.75" customHeight="1">
      <c r="A73" s="7">
        <v>42501.0</v>
      </c>
      <c r="B73" s="8" t="s">
        <v>459</v>
      </c>
      <c r="C73" s="8" t="s">
        <v>460</v>
      </c>
      <c r="D73" s="11">
        <v>4.769791015E9</v>
      </c>
      <c r="E73" s="8" t="s">
        <v>24</v>
      </c>
      <c r="F73" s="8" t="str">
        <f t="shared" si="1"/>
        <v>BUY</v>
      </c>
      <c r="G73" s="12">
        <v>28.49</v>
      </c>
      <c r="H73" s="12">
        <v>1000.0</v>
      </c>
      <c r="I73" s="16">
        <v>42515.0</v>
      </c>
      <c r="J73" s="14">
        <v>35.27</v>
      </c>
      <c r="K73" s="14">
        <f t="shared" si="2"/>
        <v>1237.978238</v>
      </c>
      <c r="L73" s="15">
        <f t="shared" si="3"/>
        <v>0.237978238</v>
      </c>
      <c r="M73" s="15">
        <f t="shared" si="4"/>
        <v>-0.237978238</v>
      </c>
      <c r="N73" s="8">
        <f t="shared" si="5"/>
        <v>14</v>
      </c>
    </row>
    <row r="74" ht="12.75" customHeight="1">
      <c r="A74" s="7">
        <v>42501.0</v>
      </c>
      <c r="B74" s="8" t="s">
        <v>463</v>
      </c>
      <c r="C74" s="8" t="s">
        <v>464</v>
      </c>
      <c r="D74" s="11">
        <v>8.078133406E9</v>
      </c>
      <c r="E74" s="8" t="s">
        <v>20</v>
      </c>
      <c r="F74" s="8" t="str">
        <f t="shared" si="1"/>
        <v>SELL</v>
      </c>
      <c r="G74" s="12">
        <v>69.685837</v>
      </c>
      <c r="H74" s="12">
        <v>1000.0</v>
      </c>
      <c r="I74" s="16">
        <v>44727.0</v>
      </c>
      <c r="J74" s="14">
        <v>98.637695</v>
      </c>
      <c r="K74" s="14">
        <f t="shared" si="2"/>
        <v>1415.462585</v>
      </c>
      <c r="L74" s="15">
        <f t="shared" si="3"/>
        <v>-0.4154625853</v>
      </c>
      <c r="M74" s="15">
        <f t="shared" si="4"/>
        <v>0.4154625853</v>
      </c>
      <c r="N74" s="8">
        <f t="shared" si="5"/>
        <v>2226</v>
      </c>
    </row>
    <row r="75" ht="12.75" customHeight="1">
      <c r="A75" s="7">
        <v>42501.0</v>
      </c>
      <c r="B75" s="8" t="s">
        <v>471</v>
      </c>
      <c r="C75" s="8" t="s">
        <v>472</v>
      </c>
      <c r="D75" s="11">
        <v>3.258901512E9</v>
      </c>
      <c r="E75" s="8" t="s">
        <v>24</v>
      </c>
      <c r="F75" s="8" t="str">
        <f t="shared" si="1"/>
        <v>BUY</v>
      </c>
      <c r="G75" s="12">
        <v>18.766155</v>
      </c>
      <c r="H75" s="12">
        <v>1000.0</v>
      </c>
      <c r="I75" s="16">
        <v>44727.0</v>
      </c>
      <c r="J75" s="14">
        <v>32.890068</v>
      </c>
      <c r="K75" s="14">
        <f t="shared" si="2"/>
        <v>1752.626897</v>
      </c>
      <c r="L75" s="15">
        <f t="shared" si="3"/>
        <v>0.7526268967</v>
      </c>
      <c r="M75" s="15">
        <f t="shared" si="4"/>
        <v>-0.7526268967</v>
      </c>
      <c r="N75" s="8">
        <f t="shared" si="5"/>
        <v>2226</v>
      </c>
    </row>
    <row r="76" ht="12.75" customHeight="1">
      <c r="A76" s="7">
        <v>42501.0</v>
      </c>
      <c r="B76" s="8" t="s">
        <v>473</v>
      </c>
      <c r="C76" s="8" t="s">
        <v>474</v>
      </c>
      <c r="D76" s="11">
        <v>4.91931204E8</v>
      </c>
      <c r="E76" s="8" t="s">
        <v>20</v>
      </c>
      <c r="F76" s="8" t="str">
        <f t="shared" si="1"/>
        <v>SELL</v>
      </c>
      <c r="G76" s="12">
        <v>8.47</v>
      </c>
      <c r="H76" s="12">
        <v>1000.0</v>
      </c>
      <c r="I76" s="16">
        <v>42856.0</v>
      </c>
      <c r="J76" s="14">
        <v>8.7</v>
      </c>
      <c r="K76" s="14">
        <f t="shared" si="2"/>
        <v>1027.154664</v>
      </c>
      <c r="L76" s="15">
        <f t="shared" si="3"/>
        <v>-0.02715466352</v>
      </c>
      <c r="M76" s="15">
        <f t="shared" si="4"/>
        <v>0.02715466352</v>
      </c>
      <c r="N76" s="8">
        <f t="shared" si="5"/>
        <v>355</v>
      </c>
    </row>
    <row r="77" ht="12.75" customHeight="1">
      <c r="A77" s="7">
        <v>42501.0</v>
      </c>
      <c r="B77" s="8" t="s">
        <v>475</v>
      </c>
      <c r="C77" s="8" t="s">
        <v>476</v>
      </c>
      <c r="D77" s="11">
        <v>1.885409715E9</v>
      </c>
      <c r="E77" s="8" t="s">
        <v>24</v>
      </c>
      <c r="F77" s="8" t="str">
        <f t="shared" si="1"/>
        <v>BUY</v>
      </c>
      <c r="G77" s="12">
        <v>31.818422</v>
      </c>
      <c r="H77" s="12">
        <v>1000.0</v>
      </c>
      <c r="I77" s="16">
        <v>44727.0</v>
      </c>
      <c r="J77" s="14">
        <v>36.619999</v>
      </c>
      <c r="K77" s="14">
        <f t="shared" si="2"/>
        <v>1150.905567</v>
      </c>
      <c r="L77" s="15">
        <f t="shared" si="3"/>
        <v>0.1509055666</v>
      </c>
      <c r="M77" s="15">
        <f t="shared" si="4"/>
        <v>-0.1509055666</v>
      </c>
      <c r="N77" s="8">
        <f t="shared" si="5"/>
        <v>2226</v>
      </c>
    </row>
    <row r="78" ht="12.75" customHeight="1">
      <c r="A78" s="7">
        <v>42501.0</v>
      </c>
      <c r="B78" s="8" t="s">
        <v>481</v>
      </c>
      <c r="C78" s="8" t="s">
        <v>482</v>
      </c>
      <c r="D78" s="11">
        <v>1.494728092E9</v>
      </c>
      <c r="E78" s="8" t="s">
        <v>20</v>
      </c>
      <c r="F78" s="8" t="str">
        <f t="shared" si="1"/>
        <v>SELL</v>
      </c>
      <c r="G78" s="12">
        <v>36.316521</v>
      </c>
      <c r="H78" s="12">
        <v>1000.0</v>
      </c>
      <c r="I78" s="16">
        <v>44727.0</v>
      </c>
      <c r="J78" s="14">
        <v>54.312805</v>
      </c>
      <c r="K78" s="14">
        <f t="shared" si="2"/>
        <v>1495.539867</v>
      </c>
      <c r="L78" s="15">
        <f t="shared" si="3"/>
        <v>-0.4955398674</v>
      </c>
      <c r="M78" s="15">
        <f t="shared" si="4"/>
        <v>0.4955398674</v>
      </c>
      <c r="N78" s="8">
        <f t="shared" si="5"/>
        <v>2226</v>
      </c>
    </row>
    <row r="79" ht="12.75" customHeight="1">
      <c r="A79" s="7">
        <v>42501.0</v>
      </c>
      <c r="B79" s="8" t="s">
        <v>483</v>
      </c>
      <c r="C79" s="8" t="s">
        <v>484</v>
      </c>
      <c r="D79" s="11">
        <v>1.2985656E9</v>
      </c>
      <c r="E79" s="8" t="s">
        <v>24</v>
      </c>
      <c r="F79" s="8" t="str">
        <f t="shared" si="1"/>
        <v>BUY</v>
      </c>
      <c r="G79" s="12">
        <v>38.700001</v>
      </c>
      <c r="H79" s="12">
        <v>1000.0</v>
      </c>
      <c r="I79" s="16">
        <v>44727.0</v>
      </c>
      <c r="J79" s="14">
        <v>35.09</v>
      </c>
      <c r="K79" s="14">
        <f t="shared" si="2"/>
        <v>906.7183228</v>
      </c>
      <c r="L79" s="15">
        <f t="shared" si="3"/>
        <v>-0.09328167718</v>
      </c>
      <c r="M79" s="15">
        <f t="shared" si="4"/>
        <v>0.09328167718</v>
      </c>
      <c r="N79" s="8">
        <f t="shared" si="5"/>
        <v>2226</v>
      </c>
    </row>
    <row r="80" ht="12.75" customHeight="1">
      <c r="A80" s="7">
        <v>42502.0</v>
      </c>
      <c r="B80" s="8" t="s">
        <v>397</v>
      </c>
      <c r="C80" s="8" t="s">
        <v>398</v>
      </c>
      <c r="D80" s="11">
        <v>1.638476112E9</v>
      </c>
      <c r="E80" s="8" t="s">
        <v>20</v>
      </c>
      <c r="F80" s="8" t="str">
        <f t="shared" si="1"/>
        <v>SELL</v>
      </c>
      <c r="G80" s="12">
        <v>65.828011</v>
      </c>
      <c r="H80" s="12">
        <v>1000.0</v>
      </c>
      <c r="I80" s="7">
        <v>44664.0</v>
      </c>
      <c r="J80" s="14">
        <v>89.049225</v>
      </c>
      <c r="K80" s="14">
        <f t="shared" si="2"/>
        <v>1352.75582</v>
      </c>
      <c r="L80" s="15">
        <f t="shared" si="3"/>
        <v>-0.35275582</v>
      </c>
      <c r="M80" s="15">
        <f t="shared" si="4"/>
        <v>0.35275582</v>
      </c>
      <c r="N80" s="8">
        <f t="shared" si="5"/>
        <v>2162</v>
      </c>
    </row>
    <row r="81" ht="12.75" customHeight="1">
      <c r="A81" s="7">
        <v>42502.0</v>
      </c>
      <c r="B81" s="8" t="s">
        <v>495</v>
      </c>
      <c r="C81" s="8" t="s">
        <v>496</v>
      </c>
      <c r="D81" s="11">
        <v>4.03123776E9</v>
      </c>
      <c r="E81" s="8" t="s">
        <v>24</v>
      </c>
      <c r="F81" s="8" t="str">
        <f t="shared" si="1"/>
        <v>BUY</v>
      </c>
      <c r="G81" s="12">
        <v>26.07</v>
      </c>
      <c r="H81" s="12">
        <v>1000.0</v>
      </c>
      <c r="I81" s="7">
        <v>43347.0</v>
      </c>
      <c r="J81" s="14">
        <v>27.469999</v>
      </c>
      <c r="K81" s="14">
        <f t="shared" si="2"/>
        <v>1053.701534</v>
      </c>
      <c r="L81" s="15">
        <f t="shared" si="3"/>
        <v>0.05370153433</v>
      </c>
      <c r="M81" s="15">
        <f t="shared" si="4"/>
        <v>-0.05370153433</v>
      </c>
      <c r="N81" s="8">
        <f t="shared" si="5"/>
        <v>845</v>
      </c>
    </row>
    <row r="82" ht="12.75" customHeight="1">
      <c r="A82" s="7">
        <v>42502.0</v>
      </c>
      <c r="B82" s="8" t="s">
        <v>497</v>
      </c>
      <c r="C82" s="8" t="s">
        <v>498</v>
      </c>
      <c r="D82" s="11">
        <v>4.051881882E9</v>
      </c>
      <c r="E82" s="8" t="s">
        <v>24</v>
      </c>
      <c r="F82" s="8" t="str">
        <f t="shared" si="1"/>
        <v>BUY</v>
      </c>
      <c r="G82" s="12">
        <v>93.269997</v>
      </c>
      <c r="H82" s="12">
        <v>1000.0</v>
      </c>
      <c r="I82" s="16">
        <v>44727.0</v>
      </c>
      <c r="J82" s="14">
        <v>42.57</v>
      </c>
      <c r="K82" s="14">
        <f t="shared" si="2"/>
        <v>456.416869</v>
      </c>
      <c r="L82" s="15">
        <f t="shared" si="3"/>
        <v>-0.543583131</v>
      </c>
      <c r="M82" s="15">
        <f t="shared" si="4"/>
        <v>0.543583131</v>
      </c>
      <c r="N82" s="8">
        <f t="shared" si="5"/>
        <v>2225</v>
      </c>
    </row>
    <row r="83" ht="12.75" customHeight="1">
      <c r="A83" s="16">
        <v>42506.0</v>
      </c>
      <c r="B83" s="8" t="s">
        <v>529</v>
      </c>
      <c r="C83" s="8" t="s">
        <v>530</v>
      </c>
      <c r="D83" s="11">
        <v>2.50224E8</v>
      </c>
      <c r="E83" s="17" t="s">
        <v>20</v>
      </c>
      <c r="F83" s="18" t="str">
        <f t="shared" si="1"/>
        <v>SELL</v>
      </c>
      <c r="G83" s="12">
        <v>37.349998</v>
      </c>
      <c r="H83" s="12">
        <v>1000.0</v>
      </c>
      <c r="I83" s="16">
        <v>42760.0</v>
      </c>
      <c r="J83" s="14">
        <v>22.34</v>
      </c>
      <c r="K83" s="14">
        <f t="shared" si="2"/>
        <v>598.1258687</v>
      </c>
      <c r="L83" s="15">
        <f t="shared" si="3"/>
        <v>0.4018741313</v>
      </c>
      <c r="M83" s="15">
        <f t="shared" si="4"/>
        <v>-0.4018741313</v>
      </c>
      <c r="N83" s="8">
        <f t="shared" si="5"/>
        <v>254</v>
      </c>
    </row>
    <row r="84" ht="12.75" customHeight="1">
      <c r="A84" s="7">
        <v>42507.0</v>
      </c>
      <c r="B84" s="8" t="s">
        <v>533</v>
      </c>
      <c r="C84" s="8" t="s">
        <v>534</v>
      </c>
      <c r="D84" s="11">
        <v>7.387100284E9</v>
      </c>
      <c r="E84" s="8" t="s">
        <v>20</v>
      </c>
      <c r="F84" s="8" t="str">
        <f t="shared" si="1"/>
        <v>SELL</v>
      </c>
      <c r="G84" s="12">
        <v>25.89</v>
      </c>
      <c r="H84" s="12">
        <v>1000.0</v>
      </c>
      <c r="I84" s="16">
        <v>42744.0</v>
      </c>
      <c r="J84" s="14">
        <v>26.912937</v>
      </c>
      <c r="K84" s="14">
        <f t="shared" si="2"/>
        <v>1039.510892</v>
      </c>
      <c r="L84" s="15">
        <f t="shared" si="3"/>
        <v>-0.03951089224</v>
      </c>
      <c r="M84" s="15">
        <f t="shared" si="4"/>
        <v>0.03951089224</v>
      </c>
      <c r="N84" s="8">
        <f t="shared" si="5"/>
        <v>237</v>
      </c>
    </row>
    <row r="85" ht="12.75" customHeight="1">
      <c r="A85" s="7">
        <v>42507.0</v>
      </c>
      <c r="B85" s="8" t="s">
        <v>535</v>
      </c>
      <c r="C85" s="8" t="s">
        <v>536</v>
      </c>
      <c r="D85" s="11">
        <v>3.815017024E9</v>
      </c>
      <c r="E85" s="8" t="s">
        <v>20</v>
      </c>
      <c r="F85" s="8" t="str">
        <f t="shared" si="1"/>
        <v>SELL</v>
      </c>
      <c r="G85" s="12">
        <v>8.86</v>
      </c>
      <c r="H85" s="12">
        <v>1000.0</v>
      </c>
      <c r="I85" s="16">
        <v>42571.0</v>
      </c>
      <c r="J85" s="14">
        <v>10.03</v>
      </c>
      <c r="K85" s="14">
        <f t="shared" si="2"/>
        <v>1132.054176</v>
      </c>
      <c r="L85" s="15">
        <f t="shared" si="3"/>
        <v>-0.1320541761</v>
      </c>
      <c r="M85" s="15">
        <f t="shared" si="4"/>
        <v>0.1320541761</v>
      </c>
      <c r="N85" s="8">
        <f t="shared" si="5"/>
        <v>64</v>
      </c>
    </row>
    <row r="86" ht="12.75" customHeight="1">
      <c r="A86" s="7">
        <v>42507.0</v>
      </c>
      <c r="B86" s="8" t="s">
        <v>340</v>
      </c>
      <c r="C86" s="8" t="s">
        <v>341</v>
      </c>
      <c r="D86" s="11">
        <v>2.578968E9</v>
      </c>
      <c r="E86" s="8" t="s">
        <v>24</v>
      </c>
      <c r="F86" s="8" t="str">
        <f t="shared" si="1"/>
        <v>BUY</v>
      </c>
      <c r="G86" s="12">
        <v>0.6</v>
      </c>
      <c r="H86" s="12">
        <v>1000.0</v>
      </c>
      <c r="I86" s="16">
        <v>44727.0</v>
      </c>
      <c r="J86" s="14">
        <v>0.2</v>
      </c>
      <c r="K86" s="14">
        <f t="shared" si="2"/>
        <v>333.3333333</v>
      </c>
      <c r="L86" s="15">
        <f t="shared" si="3"/>
        <v>-0.6666666667</v>
      </c>
      <c r="M86" s="15">
        <f t="shared" si="4"/>
        <v>0.6666666667</v>
      </c>
      <c r="N86" s="8">
        <f t="shared" si="5"/>
        <v>2220</v>
      </c>
    </row>
    <row r="87" ht="12.75" customHeight="1">
      <c r="A87" s="7">
        <v>42507.0</v>
      </c>
      <c r="B87" s="8" t="s">
        <v>541</v>
      </c>
      <c r="C87" s="8" t="s">
        <v>542</v>
      </c>
      <c r="D87" s="11">
        <v>2.52174003E8</v>
      </c>
      <c r="E87" s="8" t="s">
        <v>20</v>
      </c>
      <c r="F87" s="8" t="str">
        <f t="shared" si="1"/>
        <v>SELL</v>
      </c>
      <c r="G87" s="12">
        <v>13.630978</v>
      </c>
      <c r="H87" s="12">
        <v>1000.0</v>
      </c>
      <c r="I87" s="7">
        <v>43231.0</v>
      </c>
      <c r="J87" s="14">
        <v>27.318155</v>
      </c>
      <c r="K87" s="14">
        <f t="shared" si="2"/>
        <v>2004.122888</v>
      </c>
      <c r="L87" s="15">
        <f t="shared" si="3"/>
        <v>-1.004122888</v>
      </c>
      <c r="M87" s="15">
        <f t="shared" si="4"/>
        <v>1.004122888</v>
      </c>
      <c r="N87" s="8">
        <f t="shared" si="5"/>
        <v>724</v>
      </c>
    </row>
    <row r="88" ht="12.75" customHeight="1">
      <c r="A88" s="16">
        <v>42507.0</v>
      </c>
      <c r="B88" s="8" t="s">
        <v>363</v>
      </c>
      <c r="C88" s="8" t="s">
        <v>364</v>
      </c>
      <c r="D88" s="11">
        <v>2.49563831E8</v>
      </c>
      <c r="E88" s="18" t="s">
        <v>24</v>
      </c>
      <c r="F88" s="17" t="str">
        <f t="shared" si="1"/>
        <v>BUY</v>
      </c>
      <c r="G88" s="12">
        <v>67.400002</v>
      </c>
      <c r="H88" s="12">
        <v>1000.0</v>
      </c>
      <c r="I88" s="16">
        <v>42510.0</v>
      </c>
      <c r="J88" s="14">
        <v>69.040001</v>
      </c>
      <c r="K88" s="14">
        <f t="shared" si="2"/>
        <v>1024.332329</v>
      </c>
      <c r="L88" s="15">
        <f t="shared" si="3"/>
        <v>0.02433232865</v>
      </c>
      <c r="M88" s="15">
        <f t="shared" si="4"/>
        <v>-0.02433232865</v>
      </c>
      <c r="N88" s="8">
        <f t="shared" si="5"/>
        <v>3</v>
      </c>
    </row>
    <row r="89" ht="12.75" customHeight="1">
      <c r="A89" s="7">
        <v>42509.0</v>
      </c>
      <c r="B89" s="8" t="s">
        <v>551</v>
      </c>
      <c r="C89" s="8" t="s">
        <v>552</v>
      </c>
      <c r="D89" s="11">
        <v>7.25136E8</v>
      </c>
      <c r="E89" s="8" t="s">
        <v>20</v>
      </c>
      <c r="F89" s="8" t="str">
        <f t="shared" si="1"/>
        <v>SELL</v>
      </c>
      <c r="G89" s="12">
        <v>36.83</v>
      </c>
      <c r="H89" s="12">
        <v>1000.0</v>
      </c>
      <c r="I89" s="16">
        <v>42940.0</v>
      </c>
      <c r="J89" s="14">
        <v>14.94</v>
      </c>
      <c r="K89" s="14">
        <f t="shared" si="2"/>
        <v>405.6475699</v>
      </c>
      <c r="L89" s="15">
        <f t="shared" si="3"/>
        <v>0.5943524301</v>
      </c>
      <c r="M89" s="15">
        <f t="shared" si="4"/>
        <v>-0.5943524301</v>
      </c>
      <c r="N89" s="8">
        <f t="shared" si="5"/>
        <v>431</v>
      </c>
    </row>
    <row r="90" ht="12.75" customHeight="1">
      <c r="A90" s="7">
        <v>42509.0</v>
      </c>
      <c r="B90" s="8" t="s">
        <v>338</v>
      </c>
      <c r="C90" s="8" t="s">
        <v>339</v>
      </c>
      <c r="D90" s="11">
        <v>8.51948643E8</v>
      </c>
      <c r="E90" s="8" t="s">
        <v>20</v>
      </c>
      <c r="F90" s="8" t="str">
        <f t="shared" si="1"/>
        <v>SELL</v>
      </c>
      <c r="G90" s="12">
        <v>61.264465</v>
      </c>
      <c r="H90" s="12">
        <v>1000.0</v>
      </c>
      <c r="I90" s="16">
        <v>42585.0</v>
      </c>
      <c r="J90" s="14">
        <v>58.435852</v>
      </c>
      <c r="K90" s="14">
        <f t="shared" si="2"/>
        <v>953.829467</v>
      </c>
      <c r="L90" s="15">
        <f t="shared" si="3"/>
        <v>0.04617053295</v>
      </c>
      <c r="M90" s="15">
        <f t="shared" si="4"/>
        <v>-0.04617053295</v>
      </c>
      <c r="N90" s="8">
        <f t="shared" si="5"/>
        <v>76</v>
      </c>
    </row>
    <row r="91" ht="12.75" customHeight="1">
      <c r="A91" s="7">
        <v>42509.0</v>
      </c>
      <c r="B91" s="8" t="s">
        <v>553</v>
      </c>
      <c r="C91" s="8" t="s">
        <v>554</v>
      </c>
      <c r="D91" s="11">
        <v>7.75222624E9</v>
      </c>
      <c r="E91" s="8" t="s">
        <v>20</v>
      </c>
      <c r="F91" s="8" t="str">
        <f t="shared" si="1"/>
        <v>SELL</v>
      </c>
      <c r="G91" s="12">
        <v>38.514729</v>
      </c>
      <c r="H91" s="12">
        <v>1000.0</v>
      </c>
      <c r="I91" s="7">
        <v>42542.0</v>
      </c>
      <c r="J91" s="14">
        <v>44.801945</v>
      </c>
      <c r="K91" s="14">
        <f t="shared" si="2"/>
        <v>1163.24186</v>
      </c>
      <c r="L91" s="15">
        <f t="shared" si="3"/>
        <v>-0.16324186</v>
      </c>
      <c r="M91" s="15">
        <f t="shared" si="4"/>
        <v>0.16324186</v>
      </c>
      <c r="N91" s="8">
        <f t="shared" si="5"/>
        <v>33</v>
      </c>
    </row>
    <row r="92" ht="12.75" customHeight="1">
      <c r="A92" s="7">
        <v>42510.0</v>
      </c>
      <c r="B92" s="8" t="s">
        <v>558</v>
      </c>
      <c r="C92" s="8" t="s">
        <v>559</v>
      </c>
      <c r="D92" s="11">
        <v>1.55677365E9</v>
      </c>
      <c r="E92" s="8" t="s">
        <v>24</v>
      </c>
      <c r="F92" s="8" t="str">
        <f t="shared" si="1"/>
        <v>BUY</v>
      </c>
      <c r="G92" s="12">
        <v>12.72</v>
      </c>
      <c r="H92" s="12">
        <v>1000.0</v>
      </c>
      <c r="I92" s="16">
        <v>44727.0</v>
      </c>
      <c r="J92" s="14">
        <v>30.33</v>
      </c>
      <c r="K92" s="14">
        <f t="shared" si="2"/>
        <v>2384.433962</v>
      </c>
      <c r="L92" s="15">
        <f t="shared" si="3"/>
        <v>1.384433962</v>
      </c>
      <c r="M92" s="15">
        <f t="shared" si="4"/>
        <v>-1.384433962</v>
      </c>
      <c r="N92" s="8">
        <f t="shared" si="5"/>
        <v>2217</v>
      </c>
    </row>
    <row r="93" ht="12.75" customHeight="1">
      <c r="A93" s="7">
        <v>42510.0</v>
      </c>
      <c r="B93" s="8" t="s">
        <v>574</v>
      </c>
      <c r="C93" s="8" t="s">
        <v>575</v>
      </c>
      <c r="D93" s="11">
        <v>7.2110357E8</v>
      </c>
      <c r="E93" s="8" t="s">
        <v>24</v>
      </c>
      <c r="F93" s="8" t="str">
        <f t="shared" si="1"/>
        <v>BUY</v>
      </c>
      <c r="G93" s="12">
        <v>19.950001</v>
      </c>
      <c r="H93" s="12">
        <v>1000.0</v>
      </c>
      <c r="I93" s="16">
        <v>44727.0</v>
      </c>
      <c r="J93" s="14">
        <v>13.2</v>
      </c>
      <c r="K93" s="14">
        <f t="shared" si="2"/>
        <v>661.6541022</v>
      </c>
      <c r="L93" s="15">
        <f t="shared" si="3"/>
        <v>-0.3383458978</v>
      </c>
      <c r="M93" s="15">
        <f t="shared" si="4"/>
        <v>0.3383458978</v>
      </c>
      <c r="N93" s="8">
        <f t="shared" si="5"/>
        <v>2217</v>
      </c>
    </row>
    <row r="94" ht="12.75" customHeight="1">
      <c r="A94" s="7">
        <v>42510.0</v>
      </c>
      <c r="B94" s="8" t="s">
        <v>577</v>
      </c>
      <c r="C94" s="8" t="s">
        <v>578</v>
      </c>
      <c r="D94" s="11">
        <v>5.159719363E9</v>
      </c>
      <c r="E94" s="8" t="s">
        <v>24</v>
      </c>
      <c r="F94" s="8" t="str">
        <f t="shared" si="1"/>
        <v>BUY</v>
      </c>
      <c r="G94" s="12">
        <v>88.113922</v>
      </c>
      <c r="H94" s="12">
        <v>1000.0</v>
      </c>
      <c r="I94" s="7">
        <v>42515.0</v>
      </c>
      <c r="J94" s="14">
        <v>88.975639</v>
      </c>
      <c r="K94" s="14">
        <f t="shared" si="2"/>
        <v>1009.779578</v>
      </c>
      <c r="L94" s="15">
        <f t="shared" si="3"/>
        <v>0.009779578305</v>
      </c>
      <c r="M94" s="15">
        <f t="shared" si="4"/>
        <v>-0.009779578305</v>
      </c>
      <c r="N94" s="8">
        <f t="shared" si="5"/>
        <v>5</v>
      </c>
    </row>
    <row r="95" ht="12.75" customHeight="1">
      <c r="A95" s="7">
        <v>42510.0</v>
      </c>
      <c r="B95" s="8" t="s">
        <v>579</v>
      </c>
      <c r="C95" s="8" t="s">
        <v>580</v>
      </c>
      <c r="D95" s="11">
        <v>2.93042532E9</v>
      </c>
      <c r="E95" s="8" t="s">
        <v>24</v>
      </c>
      <c r="F95" s="8" t="str">
        <f t="shared" si="1"/>
        <v>BUY</v>
      </c>
      <c r="G95" s="12">
        <v>34.990002</v>
      </c>
      <c r="H95" s="12">
        <v>1000.0</v>
      </c>
      <c r="I95" s="7">
        <v>43286.0</v>
      </c>
      <c r="J95" s="14">
        <v>65.260002</v>
      </c>
      <c r="K95" s="14">
        <f t="shared" si="2"/>
        <v>1865.104266</v>
      </c>
      <c r="L95" s="15">
        <f t="shared" si="3"/>
        <v>0.8651042661</v>
      </c>
      <c r="M95" s="15">
        <f t="shared" si="4"/>
        <v>-0.8651042661</v>
      </c>
      <c r="N95" s="8">
        <f t="shared" si="5"/>
        <v>776</v>
      </c>
    </row>
    <row r="96" ht="12.75" customHeight="1">
      <c r="A96" s="7">
        <v>42510.0</v>
      </c>
      <c r="B96" s="8" t="s">
        <v>581</v>
      </c>
      <c r="C96" s="8" t="s">
        <v>582</v>
      </c>
      <c r="D96" s="11">
        <v>8.35154196E9</v>
      </c>
      <c r="E96" s="8" t="s">
        <v>24</v>
      </c>
      <c r="F96" s="8" t="str">
        <f t="shared" si="1"/>
        <v>BUY</v>
      </c>
      <c r="G96" s="12">
        <v>25.475014</v>
      </c>
      <c r="H96" s="12">
        <v>1000.0</v>
      </c>
      <c r="I96" s="7">
        <v>42514.0</v>
      </c>
      <c r="J96" s="14">
        <v>27.221397</v>
      </c>
      <c r="K96" s="14">
        <f t="shared" si="2"/>
        <v>1068.552779</v>
      </c>
      <c r="L96" s="15">
        <f t="shared" si="3"/>
        <v>0.06855277881</v>
      </c>
      <c r="M96" s="15">
        <f t="shared" si="4"/>
        <v>-0.06855277881</v>
      </c>
      <c r="N96" s="8">
        <f t="shared" si="5"/>
        <v>4</v>
      </c>
    </row>
    <row r="97" ht="12.75" customHeight="1">
      <c r="A97" s="16">
        <v>42510.0</v>
      </c>
      <c r="B97" s="8" t="s">
        <v>363</v>
      </c>
      <c r="C97" s="8" t="s">
        <v>364</v>
      </c>
      <c r="D97" s="11">
        <v>2.49563831E8</v>
      </c>
      <c r="E97" s="17" t="s">
        <v>20</v>
      </c>
      <c r="F97" s="18" t="str">
        <f t="shared" si="1"/>
        <v>SELL</v>
      </c>
      <c r="G97" s="12">
        <v>69.040001</v>
      </c>
      <c r="H97" s="12">
        <v>1000.0</v>
      </c>
      <c r="I97" s="16">
        <v>43227.0</v>
      </c>
      <c r="J97" s="14">
        <v>272.450012</v>
      </c>
      <c r="K97" s="14">
        <f t="shared" si="2"/>
        <v>3946.263153</v>
      </c>
      <c r="L97" s="15">
        <f t="shared" si="3"/>
        <v>-2.946263153</v>
      </c>
      <c r="M97" s="15">
        <f t="shared" si="4"/>
        <v>2.946263153</v>
      </c>
      <c r="N97" s="8">
        <f t="shared" si="5"/>
        <v>717</v>
      </c>
    </row>
    <row r="98" ht="12.75" customHeight="1">
      <c r="A98" s="16">
        <v>42510.0</v>
      </c>
      <c r="B98" s="8" t="s">
        <v>583</v>
      </c>
      <c r="C98" s="8" t="s">
        <v>584</v>
      </c>
      <c r="D98" s="11">
        <v>8.632775008E9</v>
      </c>
      <c r="E98" s="18" t="s">
        <v>24</v>
      </c>
      <c r="F98" s="17" t="str">
        <f t="shared" si="1"/>
        <v>BUY</v>
      </c>
      <c r="G98" s="12">
        <v>41.35083</v>
      </c>
      <c r="H98" s="12">
        <v>1000.0</v>
      </c>
      <c r="I98" s="16">
        <v>42530.0</v>
      </c>
      <c r="J98" s="14">
        <v>43.051769</v>
      </c>
      <c r="K98" s="14">
        <f t="shared" si="2"/>
        <v>1041.134338</v>
      </c>
      <c r="L98" s="15">
        <f t="shared" si="3"/>
        <v>0.04113433757</v>
      </c>
      <c r="M98" s="15">
        <f t="shared" si="4"/>
        <v>-0.04113433757</v>
      </c>
      <c r="N98" s="8">
        <f t="shared" si="5"/>
        <v>20</v>
      </c>
    </row>
    <row r="99" ht="12.75" customHeight="1">
      <c r="A99" s="7">
        <v>42513.0</v>
      </c>
      <c r="B99" s="8" t="s">
        <v>585</v>
      </c>
      <c r="C99" s="8" t="s">
        <v>586</v>
      </c>
      <c r="D99" s="11">
        <v>3.368781112E9</v>
      </c>
      <c r="E99" s="8" t="s">
        <v>24</v>
      </c>
      <c r="F99" s="8" t="str">
        <f t="shared" si="1"/>
        <v>BUY</v>
      </c>
      <c r="G99" s="12">
        <v>12.896086</v>
      </c>
      <c r="H99" s="12">
        <v>1000.0</v>
      </c>
      <c r="I99" s="16">
        <v>42563.0</v>
      </c>
      <c r="J99" s="14">
        <v>14.019469</v>
      </c>
      <c r="K99" s="14">
        <f t="shared" si="2"/>
        <v>1087.110384</v>
      </c>
      <c r="L99" s="15">
        <f t="shared" si="3"/>
        <v>0.08711038372</v>
      </c>
      <c r="M99" s="15">
        <f t="shared" si="4"/>
        <v>-0.08711038372</v>
      </c>
      <c r="N99" s="8">
        <f t="shared" si="5"/>
        <v>50</v>
      </c>
    </row>
    <row r="100" ht="12.75" customHeight="1">
      <c r="A100" s="7">
        <v>42513.0</v>
      </c>
      <c r="B100" s="8" t="s">
        <v>587</v>
      </c>
      <c r="C100" s="8" t="s">
        <v>588</v>
      </c>
      <c r="D100" s="11">
        <v>4.98324E9</v>
      </c>
      <c r="E100" s="8" t="s">
        <v>20</v>
      </c>
      <c r="F100" s="8" t="str">
        <f t="shared" si="1"/>
        <v>SELL</v>
      </c>
      <c r="G100" s="12">
        <v>42.169998</v>
      </c>
      <c r="H100" s="12">
        <v>1000.0</v>
      </c>
      <c r="I100" s="16">
        <v>43242.0</v>
      </c>
      <c r="J100" s="14">
        <v>39.849998</v>
      </c>
      <c r="K100" s="14">
        <f t="shared" si="2"/>
        <v>944.9845836</v>
      </c>
      <c r="L100" s="15">
        <f t="shared" si="3"/>
        <v>0.05501541641</v>
      </c>
      <c r="M100" s="15">
        <f t="shared" si="4"/>
        <v>-0.05501541641</v>
      </c>
      <c r="N100" s="8">
        <f t="shared" si="5"/>
        <v>729</v>
      </c>
    </row>
    <row r="101" ht="12.75" customHeight="1">
      <c r="A101" s="7">
        <v>42513.0</v>
      </c>
      <c r="B101" s="8" t="s">
        <v>591</v>
      </c>
      <c r="C101" s="8" t="s">
        <v>592</v>
      </c>
      <c r="D101" s="11">
        <v>6.485243007E9</v>
      </c>
      <c r="E101" s="8" t="s">
        <v>24</v>
      </c>
      <c r="F101" s="8" t="str">
        <f t="shared" si="1"/>
        <v>BUY</v>
      </c>
      <c r="G101" s="12">
        <v>16.952246</v>
      </c>
      <c r="H101" s="12">
        <v>1000.0</v>
      </c>
      <c r="I101" s="16">
        <v>42992.0</v>
      </c>
      <c r="J101" s="14">
        <v>14.391055</v>
      </c>
      <c r="K101" s="14">
        <f t="shared" si="2"/>
        <v>848.9173057</v>
      </c>
      <c r="L101" s="15">
        <f t="shared" si="3"/>
        <v>-0.1510826943</v>
      </c>
      <c r="M101" s="15">
        <f t="shared" si="4"/>
        <v>0.1510826943</v>
      </c>
      <c r="N101" s="8">
        <f t="shared" si="5"/>
        <v>479</v>
      </c>
    </row>
    <row r="102" ht="12.75" customHeight="1">
      <c r="A102" s="7">
        <v>42513.0</v>
      </c>
      <c r="B102" s="8" t="s">
        <v>595</v>
      </c>
      <c r="C102" s="8" t="s">
        <v>596</v>
      </c>
      <c r="D102" s="11">
        <v>4.95480922E9</v>
      </c>
      <c r="E102" s="8" t="s">
        <v>20</v>
      </c>
      <c r="F102" s="8" t="str">
        <f t="shared" si="1"/>
        <v>SELL</v>
      </c>
      <c r="G102" s="12">
        <v>39.406963</v>
      </c>
      <c r="H102" s="12">
        <v>1000.0</v>
      </c>
      <c r="I102" s="16">
        <v>42552.0</v>
      </c>
      <c r="J102" s="14">
        <v>39.161621</v>
      </c>
      <c r="K102" s="14">
        <f t="shared" si="2"/>
        <v>993.774146</v>
      </c>
      <c r="L102" s="15">
        <f t="shared" si="3"/>
        <v>0.006225854045</v>
      </c>
      <c r="M102" s="15">
        <f t="shared" si="4"/>
        <v>-0.006225854045</v>
      </c>
      <c r="N102" s="8">
        <f t="shared" si="5"/>
        <v>39</v>
      </c>
    </row>
    <row r="103" ht="12.75" customHeight="1">
      <c r="A103" s="7">
        <v>42513.0</v>
      </c>
      <c r="B103" s="8" t="s">
        <v>599</v>
      </c>
      <c r="C103" s="8" t="s">
        <v>600</v>
      </c>
      <c r="D103" s="11">
        <v>2.24835936E9</v>
      </c>
      <c r="E103" s="8" t="s">
        <v>20</v>
      </c>
      <c r="F103" s="8" t="str">
        <f t="shared" si="1"/>
        <v>SELL</v>
      </c>
      <c r="G103" s="12">
        <v>13.91574</v>
      </c>
      <c r="H103" s="12">
        <v>1000.0</v>
      </c>
      <c r="I103" s="16">
        <v>44091.0</v>
      </c>
      <c r="J103" s="14">
        <v>35.220585</v>
      </c>
      <c r="K103" s="14">
        <f t="shared" si="2"/>
        <v>2530.98901</v>
      </c>
      <c r="L103" s="15">
        <f t="shared" si="3"/>
        <v>-1.53098901</v>
      </c>
      <c r="M103" s="15">
        <f t="shared" si="4"/>
        <v>1.53098901</v>
      </c>
      <c r="N103" s="8">
        <f t="shared" si="5"/>
        <v>1578</v>
      </c>
    </row>
    <row r="104" ht="12.75" customHeight="1">
      <c r="A104" s="7">
        <v>42513.0</v>
      </c>
      <c r="B104" s="8" t="s">
        <v>601</v>
      </c>
      <c r="C104" s="8" t="s">
        <v>602</v>
      </c>
      <c r="D104" s="11">
        <v>4.2593292E9</v>
      </c>
      <c r="E104" s="8" t="s">
        <v>24</v>
      </c>
      <c r="F104" s="8" t="str">
        <f t="shared" si="1"/>
        <v>BUY</v>
      </c>
      <c r="G104" s="12">
        <v>40.39</v>
      </c>
      <c r="H104" s="12">
        <v>1000.0</v>
      </c>
      <c r="I104" s="16">
        <v>42747.0</v>
      </c>
      <c r="J104" s="14">
        <v>56.01</v>
      </c>
      <c r="K104" s="14">
        <f t="shared" si="2"/>
        <v>1386.729388</v>
      </c>
      <c r="L104" s="15">
        <f t="shared" si="3"/>
        <v>0.3867293885</v>
      </c>
      <c r="M104" s="15">
        <f t="shared" si="4"/>
        <v>-0.3867293885</v>
      </c>
      <c r="N104" s="8">
        <f t="shared" si="5"/>
        <v>234</v>
      </c>
    </row>
    <row r="105" ht="12.75" customHeight="1">
      <c r="A105" s="7">
        <v>42513.0</v>
      </c>
      <c r="B105" s="8" t="s">
        <v>605</v>
      </c>
      <c r="C105" s="8" t="s">
        <v>606</v>
      </c>
      <c r="D105" s="11">
        <v>1.2513744E9</v>
      </c>
      <c r="E105" s="8" t="s">
        <v>24</v>
      </c>
      <c r="F105" s="8" t="str">
        <f t="shared" si="1"/>
        <v>BUY</v>
      </c>
      <c r="G105" s="12">
        <v>66.93</v>
      </c>
      <c r="H105" s="12">
        <v>1000.0</v>
      </c>
      <c r="I105" s="16">
        <v>44727.0</v>
      </c>
      <c r="J105" s="14">
        <v>19.52</v>
      </c>
      <c r="K105" s="14">
        <f t="shared" si="2"/>
        <v>291.6479904</v>
      </c>
      <c r="L105" s="15">
        <f t="shared" si="3"/>
        <v>-0.7083520096</v>
      </c>
      <c r="M105" s="15">
        <f t="shared" si="4"/>
        <v>0.7083520096</v>
      </c>
      <c r="N105" s="8">
        <f t="shared" si="5"/>
        <v>2214</v>
      </c>
    </row>
    <row r="106" ht="12.75" customHeight="1">
      <c r="A106" s="7">
        <v>42513.0</v>
      </c>
      <c r="B106" s="8" t="s">
        <v>607</v>
      </c>
      <c r="C106" s="8" t="s">
        <v>608</v>
      </c>
      <c r="D106" s="11">
        <v>8.7276728E8</v>
      </c>
      <c r="E106" s="8" t="s">
        <v>20</v>
      </c>
      <c r="F106" s="8" t="str">
        <f t="shared" si="1"/>
        <v>SELL</v>
      </c>
      <c r="G106" s="12">
        <v>9.094458</v>
      </c>
      <c r="H106" s="12">
        <v>1000.0</v>
      </c>
      <c r="I106" s="7">
        <v>42583.0</v>
      </c>
      <c r="J106" s="14">
        <v>7.930836</v>
      </c>
      <c r="K106" s="14">
        <f t="shared" si="2"/>
        <v>872.0515285</v>
      </c>
      <c r="L106" s="15">
        <f t="shared" si="3"/>
        <v>0.1279484715</v>
      </c>
      <c r="M106" s="15">
        <f t="shared" si="4"/>
        <v>-0.1279484715</v>
      </c>
      <c r="N106" s="8">
        <f t="shared" si="5"/>
        <v>70</v>
      </c>
    </row>
    <row r="107" ht="12.75" customHeight="1">
      <c r="A107" s="7">
        <v>42513.0</v>
      </c>
      <c r="B107" s="8" t="s">
        <v>609</v>
      </c>
      <c r="C107" s="8" t="s">
        <v>610</v>
      </c>
      <c r="D107" s="11">
        <v>8.3919564E9</v>
      </c>
      <c r="E107" s="8" t="s">
        <v>20</v>
      </c>
      <c r="F107" s="8" t="str">
        <f t="shared" si="1"/>
        <v>SELL</v>
      </c>
      <c r="G107" s="12">
        <v>13.629672</v>
      </c>
      <c r="H107" s="12">
        <v>1000.0</v>
      </c>
      <c r="I107" s="7">
        <v>43104.0</v>
      </c>
      <c r="J107" s="14">
        <v>24.744122</v>
      </c>
      <c r="K107" s="14">
        <f t="shared" si="2"/>
        <v>1815.459829</v>
      </c>
      <c r="L107" s="15">
        <f t="shared" si="3"/>
        <v>-0.8154598291</v>
      </c>
      <c r="M107" s="15">
        <f t="shared" si="4"/>
        <v>0.8154598291</v>
      </c>
      <c r="N107" s="8">
        <f t="shared" si="5"/>
        <v>591</v>
      </c>
    </row>
    <row r="108" ht="12.75" customHeight="1">
      <c r="A108" s="7">
        <v>42513.0</v>
      </c>
      <c r="B108" s="8" t="s">
        <v>611</v>
      </c>
      <c r="C108" s="8" t="s">
        <v>612</v>
      </c>
      <c r="D108" s="11">
        <v>9.4682821E7</v>
      </c>
      <c r="E108" s="8" t="s">
        <v>24</v>
      </c>
      <c r="F108" s="8" t="str">
        <f t="shared" si="1"/>
        <v>BUY</v>
      </c>
      <c r="G108" s="12">
        <v>153.399994</v>
      </c>
      <c r="H108" s="12">
        <v>1000.0</v>
      </c>
      <c r="I108" s="7">
        <v>42531.0</v>
      </c>
      <c r="J108" s="14">
        <v>156.600006</v>
      </c>
      <c r="K108" s="14">
        <f t="shared" si="2"/>
        <v>1020.860574</v>
      </c>
      <c r="L108" s="15">
        <f t="shared" si="3"/>
        <v>0.02086057448</v>
      </c>
      <c r="M108" s="15">
        <f t="shared" si="4"/>
        <v>-0.02086057448</v>
      </c>
      <c r="N108" s="8">
        <f t="shared" si="5"/>
        <v>18</v>
      </c>
    </row>
    <row r="109" ht="12.75" customHeight="1">
      <c r="A109" s="7">
        <v>42513.0</v>
      </c>
      <c r="B109" s="8" t="s">
        <v>613</v>
      </c>
      <c r="C109" s="8" t="s">
        <v>614</v>
      </c>
      <c r="D109" s="11">
        <v>1.37700456E9</v>
      </c>
      <c r="E109" s="8" t="s">
        <v>24</v>
      </c>
      <c r="F109" s="8" t="str">
        <f t="shared" si="1"/>
        <v>BUY</v>
      </c>
      <c r="G109" s="12">
        <v>7.851537</v>
      </c>
      <c r="H109" s="12">
        <v>1000.0</v>
      </c>
      <c r="I109" s="7">
        <v>42569.0</v>
      </c>
      <c r="J109" s="14">
        <v>7.793936</v>
      </c>
      <c r="K109" s="14">
        <f t="shared" si="2"/>
        <v>992.6637294</v>
      </c>
      <c r="L109" s="15">
        <f t="shared" si="3"/>
        <v>-0.007336270593</v>
      </c>
      <c r="M109" s="15">
        <f t="shared" si="4"/>
        <v>0.007336270593</v>
      </c>
      <c r="N109" s="8">
        <f t="shared" si="5"/>
        <v>56</v>
      </c>
    </row>
    <row r="110" ht="12.75" customHeight="1">
      <c r="A110" s="7">
        <v>42513.0</v>
      </c>
      <c r="B110" s="8" t="s">
        <v>615</v>
      </c>
      <c r="C110" s="8" t="s">
        <v>616</v>
      </c>
      <c r="D110" s="11">
        <v>3.487833925E9</v>
      </c>
      <c r="E110" s="8" t="s">
        <v>24</v>
      </c>
      <c r="F110" s="8" t="str">
        <f t="shared" si="1"/>
        <v>BUY</v>
      </c>
      <c r="G110" s="12">
        <v>5.730223</v>
      </c>
      <c r="H110" s="12">
        <v>1000.0</v>
      </c>
      <c r="I110" s="16">
        <v>44727.0</v>
      </c>
      <c r="J110" s="14">
        <v>16.666542</v>
      </c>
      <c r="K110" s="14">
        <f t="shared" si="2"/>
        <v>2908.532879</v>
      </c>
      <c r="L110" s="15">
        <f t="shared" si="3"/>
        <v>1.908532879</v>
      </c>
      <c r="M110" s="15">
        <f t="shared" si="4"/>
        <v>-1.908532879</v>
      </c>
      <c r="N110" s="8">
        <f t="shared" si="5"/>
        <v>2214</v>
      </c>
    </row>
    <row r="111" ht="12.75" customHeight="1">
      <c r="A111" s="7">
        <v>42514.0</v>
      </c>
      <c r="B111" s="8" t="s">
        <v>623</v>
      </c>
      <c r="C111" s="8" t="s">
        <v>624</v>
      </c>
      <c r="D111" s="11">
        <v>1.30777758E9</v>
      </c>
      <c r="E111" s="8" t="s">
        <v>24</v>
      </c>
      <c r="F111" s="8" t="str">
        <f t="shared" si="1"/>
        <v>BUY</v>
      </c>
      <c r="G111" s="12">
        <v>5.873442</v>
      </c>
      <c r="H111" s="12">
        <v>1000.0</v>
      </c>
      <c r="I111" s="16">
        <v>44727.0</v>
      </c>
      <c r="J111" s="14">
        <v>11.776783</v>
      </c>
      <c r="K111" s="14">
        <f t="shared" si="2"/>
        <v>2005.090541</v>
      </c>
      <c r="L111" s="15">
        <f t="shared" si="3"/>
        <v>1.005090541</v>
      </c>
      <c r="M111" s="15">
        <f t="shared" si="4"/>
        <v>-1.005090541</v>
      </c>
      <c r="N111" s="8">
        <f t="shared" si="5"/>
        <v>2213</v>
      </c>
    </row>
    <row r="112" ht="12.75" customHeight="1">
      <c r="A112" s="7">
        <v>42514.0</v>
      </c>
      <c r="B112" s="8" t="s">
        <v>626</v>
      </c>
      <c r="C112" s="8" t="s">
        <v>627</v>
      </c>
      <c r="D112" s="11">
        <v>3.71552544E9</v>
      </c>
      <c r="E112" s="8" t="s">
        <v>24</v>
      </c>
      <c r="F112" s="8" t="str">
        <f t="shared" si="1"/>
        <v>BUY</v>
      </c>
      <c r="G112" s="12">
        <v>11.658333</v>
      </c>
      <c r="H112" s="12">
        <v>1000.0</v>
      </c>
      <c r="I112" s="16">
        <v>43228.0</v>
      </c>
      <c r="J112" s="14">
        <v>15.29</v>
      </c>
      <c r="K112" s="14">
        <f t="shared" si="2"/>
        <v>1311.508258</v>
      </c>
      <c r="L112" s="15">
        <f t="shared" si="3"/>
        <v>0.3115082577</v>
      </c>
      <c r="M112" s="15">
        <f t="shared" si="4"/>
        <v>-0.3115082577</v>
      </c>
      <c r="N112" s="8">
        <f t="shared" si="5"/>
        <v>714</v>
      </c>
    </row>
    <row r="113" ht="12.75" customHeight="1">
      <c r="A113" s="7">
        <v>42514.0</v>
      </c>
      <c r="B113" s="8" t="s">
        <v>628</v>
      </c>
      <c r="C113" s="8" t="s">
        <v>629</v>
      </c>
      <c r="D113" s="11">
        <v>2.373457054E9</v>
      </c>
      <c r="E113" s="8" t="s">
        <v>24</v>
      </c>
      <c r="F113" s="8" t="str">
        <f t="shared" si="1"/>
        <v>BUY</v>
      </c>
      <c r="G113" s="12">
        <v>43.254414</v>
      </c>
      <c r="H113" s="12">
        <v>1000.0</v>
      </c>
      <c r="I113" s="7">
        <v>42529.0</v>
      </c>
      <c r="J113" s="14">
        <v>44.189674</v>
      </c>
      <c r="K113" s="14">
        <f t="shared" si="2"/>
        <v>1021.622302</v>
      </c>
      <c r="L113" s="15">
        <f t="shared" si="3"/>
        <v>0.02162230195</v>
      </c>
      <c r="M113" s="15">
        <f t="shared" si="4"/>
        <v>-0.02162230195</v>
      </c>
      <c r="N113" s="8">
        <f t="shared" si="5"/>
        <v>15</v>
      </c>
    </row>
    <row r="114" ht="12.75" customHeight="1">
      <c r="A114" s="7">
        <v>42514.0</v>
      </c>
      <c r="B114" s="8" t="s">
        <v>581</v>
      </c>
      <c r="C114" s="8" t="s">
        <v>582</v>
      </c>
      <c r="D114" s="11">
        <v>8.35154196E9</v>
      </c>
      <c r="E114" s="8" t="s">
        <v>20</v>
      </c>
      <c r="F114" s="8" t="str">
        <f t="shared" si="1"/>
        <v>SELL</v>
      </c>
      <c r="G114" s="12">
        <v>27.221397</v>
      </c>
      <c r="H114" s="12">
        <v>1000.0</v>
      </c>
      <c r="I114" s="7">
        <v>42604.0</v>
      </c>
      <c r="J114" s="14">
        <v>27.101273</v>
      </c>
      <c r="K114" s="14">
        <f t="shared" si="2"/>
        <v>995.5871479</v>
      </c>
      <c r="L114" s="15">
        <f t="shared" si="3"/>
        <v>0.00441285214</v>
      </c>
      <c r="M114" s="15">
        <f t="shared" si="4"/>
        <v>-0.00441285214</v>
      </c>
      <c r="N114" s="8">
        <f t="shared" si="5"/>
        <v>90</v>
      </c>
    </row>
    <row r="115" ht="12.75" customHeight="1">
      <c r="A115" s="16">
        <v>42514.0</v>
      </c>
      <c r="B115" s="8" t="s">
        <v>636</v>
      </c>
      <c r="C115" s="8" t="s">
        <v>637</v>
      </c>
      <c r="D115" s="11">
        <v>3.317700214E9</v>
      </c>
      <c r="E115" s="18" t="s">
        <v>24</v>
      </c>
      <c r="F115" s="17" t="str">
        <f t="shared" si="1"/>
        <v>BUY</v>
      </c>
      <c r="G115" s="12">
        <v>35.329231</v>
      </c>
      <c r="H115" s="12">
        <v>1000.0</v>
      </c>
      <c r="I115" s="16">
        <v>42522.0</v>
      </c>
      <c r="J115" s="14">
        <v>33.482342</v>
      </c>
      <c r="K115" s="14">
        <f t="shared" si="2"/>
        <v>947.7234871</v>
      </c>
      <c r="L115" s="15">
        <f t="shared" si="3"/>
        <v>-0.0522765129</v>
      </c>
      <c r="M115" s="15">
        <f t="shared" si="4"/>
        <v>0.0522765129</v>
      </c>
      <c r="N115" s="8">
        <f t="shared" si="5"/>
        <v>8</v>
      </c>
    </row>
    <row r="116" ht="12.75" customHeight="1">
      <c r="A116" s="7">
        <v>42515.0</v>
      </c>
      <c r="B116" s="8" t="s">
        <v>459</v>
      </c>
      <c r="C116" s="8" t="s">
        <v>460</v>
      </c>
      <c r="D116" s="11">
        <v>4.769791015E9</v>
      </c>
      <c r="E116" s="8" t="s">
        <v>20</v>
      </c>
      <c r="F116" s="8" t="str">
        <f t="shared" si="1"/>
        <v>SELL</v>
      </c>
      <c r="G116" s="12">
        <v>35.27</v>
      </c>
      <c r="H116" s="12">
        <v>1000.0</v>
      </c>
      <c r="I116" s="16">
        <v>43209.0</v>
      </c>
      <c r="J116" s="14">
        <v>19.66</v>
      </c>
      <c r="K116" s="14">
        <f t="shared" si="2"/>
        <v>557.4142331</v>
      </c>
      <c r="L116" s="15">
        <f t="shared" si="3"/>
        <v>0.4425857669</v>
      </c>
      <c r="M116" s="15">
        <f t="shared" si="4"/>
        <v>-0.4425857669</v>
      </c>
      <c r="N116" s="8">
        <f t="shared" si="5"/>
        <v>694</v>
      </c>
    </row>
    <row r="117" ht="12.75" customHeight="1">
      <c r="A117" s="7">
        <v>42515.0</v>
      </c>
      <c r="B117" s="8" t="s">
        <v>640</v>
      </c>
      <c r="C117" s="8" t="s">
        <v>641</v>
      </c>
      <c r="D117" s="11">
        <v>9.3259816E7</v>
      </c>
      <c r="E117" s="8" t="s">
        <v>24</v>
      </c>
      <c r="F117" s="8" t="str">
        <f t="shared" si="1"/>
        <v>BUY</v>
      </c>
      <c r="G117" s="12">
        <v>7.0</v>
      </c>
      <c r="H117" s="12">
        <v>1000.0</v>
      </c>
      <c r="I117" s="16">
        <v>43983.0</v>
      </c>
      <c r="J117" s="14">
        <v>15.32</v>
      </c>
      <c r="K117" s="14">
        <f t="shared" si="2"/>
        <v>2188.571429</v>
      </c>
      <c r="L117" s="15">
        <f t="shared" si="3"/>
        <v>1.188571429</v>
      </c>
      <c r="M117" s="15">
        <f t="shared" si="4"/>
        <v>-1.188571429</v>
      </c>
      <c r="N117" s="8">
        <f t="shared" si="5"/>
        <v>1468</v>
      </c>
    </row>
    <row r="118" ht="12.75" customHeight="1">
      <c r="A118" s="7">
        <v>42515.0</v>
      </c>
      <c r="B118" s="8" t="s">
        <v>642</v>
      </c>
      <c r="C118" s="8" t="s">
        <v>643</v>
      </c>
      <c r="D118" s="11">
        <v>2.506603546E9</v>
      </c>
      <c r="E118" s="8" t="s">
        <v>24</v>
      </c>
      <c r="F118" s="8" t="str">
        <f t="shared" si="1"/>
        <v>BUY</v>
      </c>
      <c r="G118" s="12">
        <v>114.099998</v>
      </c>
      <c r="H118" s="12">
        <v>1000.0</v>
      </c>
      <c r="I118" s="16">
        <v>44587.0</v>
      </c>
      <c r="J118" s="14">
        <v>51.150002</v>
      </c>
      <c r="K118" s="14">
        <f t="shared" si="2"/>
        <v>448.2909982</v>
      </c>
      <c r="L118" s="15">
        <f t="shared" si="3"/>
        <v>-0.5517090018</v>
      </c>
      <c r="M118" s="15">
        <f t="shared" si="4"/>
        <v>0.5517090018</v>
      </c>
      <c r="N118" s="8">
        <f t="shared" si="5"/>
        <v>2072</v>
      </c>
    </row>
    <row r="119" ht="12.75" customHeight="1">
      <c r="A119" s="7">
        <v>42515.0</v>
      </c>
      <c r="B119" s="8" t="s">
        <v>577</v>
      </c>
      <c r="C119" s="8" t="s">
        <v>578</v>
      </c>
      <c r="D119" s="11">
        <v>5.159719363E9</v>
      </c>
      <c r="E119" s="8" t="s">
        <v>20</v>
      </c>
      <c r="F119" s="8" t="str">
        <f t="shared" si="1"/>
        <v>SELL</v>
      </c>
      <c r="G119" s="12">
        <v>88.975639</v>
      </c>
      <c r="H119" s="12">
        <v>1000.0</v>
      </c>
      <c r="I119" s="7">
        <v>42772.0</v>
      </c>
      <c r="J119" s="14">
        <v>87.651108</v>
      </c>
      <c r="K119" s="14">
        <f t="shared" si="2"/>
        <v>985.1135545</v>
      </c>
      <c r="L119" s="15">
        <f t="shared" si="3"/>
        <v>0.01488644549</v>
      </c>
      <c r="M119" s="15">
        <f t="shared" si="4"/>
        <v>-0.01488644549</v>
      </c>
      <c r="N119" s="8">
        <f t="shared" si="5"/>
        <v>257</v>
      </c>
    </row>
    <row r="120" ht="12.75" customHeight="1">
      <c r="A120" s="16">
        <v>42516.0</v>
      </c>
      <c r="B120" s="8" t="s">
        <v>650</v>
      </c>
      <c r="C120" s="8" t="s">
        <v>651</v>
      </c>
      <c r="D120" s="11">
        <v>4.1824097E8</v>
      </c>
      <c r="E120" s="17" t="s">
        <v>20</v>
      </c>
      <c r="F120" s="18" t="str">
        <f t="shared" si="1"/>
        <v>SELL</v>
      </c>
      <c r="G120" s="12">
        <v>37.774448</v>
      </c>
      <c r="H120" s="12">
        <v>1000.0</v>
      </c>
      <c r="I120" s="16">
        <v>42895.0</v>
      </c>
      <c r="J120" s="14">
        <v>55.060291</v>
      </c>
      <c r="K120" s="14">
        <f t="shared" si="2"/>
        <v>1457.606766</v>
      </c>
      <c r="L120" s="15">
        <f t="shared" si="3"/>
        <v>-0.4576067664</v>
      </c>
      <c r="M120" s="15">
        <f t="shared" si="4"/>
        <v>0.4576067664</v>
      </c>
      <c r="N120" s="8">
        <f t="shared" si="5"/>
        <v>379</v>
      </c>
    </row>
    <row r="121" ht="12.75" customHeight="1">
      <c r="A121" s="16">
        <v>42516.0</v>
      </c>
      <c r="B121" s="8" t="s">
        <v>652</v>
      </c>
      <c r="C121" s="8" t="s">
        <v>653</v>
      </c>
      <c r="D121" s="11">
        <v>2.3659671E8</v>
      </c>
      <c r="E121" s="18" t="s">
        <v>24</v>
      </c>
      <c r="F121" s="17" t="str">
        <f t="shared" si="1"/>
        <v>BUY</v>
      </c>
      <c r="G121" s="12">
        <v>13.041554</v>
      </c>
      <c r="H121" s="12">
        <v>1000.0</v>
      </c>
      <c r="I121" s="16">
        <v>44727.0</v>
      </c>
      <c r="J121" s="14">
        <v>1.87</v>
      </c>
      <c r="K121" s="14">
        <f t="shared" si="2"/>
        <v>143.3878202</v>
      </c>
      <c r="L121" s="15">
        <f t="shared" si="3"/>
        <v>-0.8566121798</v>
      </c>
      <c r="M121" s="15">
        <f t="shared" si="4"/>
        <v>0.8566121798</v>
      </c>
      <c r="N121" s="8">
        <f t="shared" si="5"/>
        <v>2211</v>
      </c>
    </row>
    <row r="122" ht="12.75" customHeight="1">
      <c r="A122" s="7">
        <v>42517.0</v>
      </c>
      <c r="B122" s="8" t="s">
        <v>654</v>
      </c>
      <c r="C122" s="8" t="s">
        <v>655</v>
      </c>
      <c r="D122" s="11">
        <v>4.371724141E9</v>
      </c>
      <c r="E122" s="8" t="s">
        <v>20</v>
      </c>
      <c r="F122" s="8" t="str">
        <f t="shared" si="1"/>
        <v>SELL</v>
      </c>
      <c r="G122" s="12">
        <v>12.35</v>
      </c>
      <c r="H122" s="12">
        <v>1000.0</v>
      </c>
      <c r="I122" s="7">
        <v>43348.0</v>
      </c>
      <c r="J122" s="14">
        <v>23.559999</v>
      </c>
      <c r="K122" s="14">
        <f t="shared" si="2"/>
        <v>1907.692227</v>
      </c>
      <c r="L122" s="15">
        <f t="shared" si="3"/>
        <v>-0.9076922267</v>
      </c>
      <c r="M122" s="15">
        <f t="shared" si="4"/>
        <v>0.9076922267</v>
      </c>
      <c r="N122" s="8">
        <f t="shared" si="5"/>
        <v>831</v>
      </c>
    </row>
    <row r="123" ht="12.75" customHeight="1">
      <c r="A123" s="7">
        <v>42517.0</v>
      </c>
      <c r="B123" s="8" t="s">
        <v>656</v>
      </c>
      <c r="C123" s="8" t="s">
        <v>657</v>
      </c>
      <c r="D123" s="11">
        <v>9.4743293E8</v>
      </c>
      <c r="E123" s="8" t="s">
        <v>24</v>
      </c>
      <c r="F123" s="8" t="str">
        <f t="shared" si="1"/>
        <v>BUY</v>
      </c>
      <c r="G123" s="12">
        <v>38.549999</v>
      </c>
      <c r="H123" s="12">
        <v>1000.0</v>
      </c>
      <c r="I123" s="16">
        <v>43991.0</v>
      </c>
      <c r="J123" s="14">
        <v>17.280001</v>
      </c>
      <c r="K123" s="14">
        <f t="shared" si="2"/>
        <v>448.2490648</v>
      </c>
      <c r="L123" s="15">
        <f t="shared" si="3"/>
        <v>-0.5517509352</v>
      </c>
      <c r="M123" s="15">
        <f t="shared" si="4"/>
        <v>0.5517509352</v>
      </c>
      <c r="N123" s="8">
        <f t="shared" si="5"/>
        <v>1474</v>
      </c>
    </row>
    <row r="124" ht="12.75" customHeight="1">
      <c r="A124" s="7">
        <v>42517.0</v>
      </c>
      <c r="B124" s="8" t="s">
        <v>658</v>
      </c>
      <c r="C124" s="8" t="s">
        <v>659</v>
      </c>
      <c r="D124" s="11">
        <v>3.0803136E8</v>
      </c>
      <c r="E124" s="8" t="s">
        <v>24</v>
      </c>
      <c r="F124" s="8" t="str">
        <f t="shared" si="1"/>
        <v>BUY</v>
      </c>
      <c r="G124" s="12">
        <v>17.43</v>
      </c>
      <c r="H124" s="12">
        <v>1000.0</v>
      </c>
      <c r="I124" s="16">
        <v>44005.0</v>
      </c>
      <c r="J124" s="14">
        <v>9.4</v>
      </c>
      <c r="K124" s="14">
        <f t="shared" si="2"/>
        <v>539.3000574</v>
      </c>
      <c r="L124" s="15">
        <f t="shared" si="3"/>
        <v>-0.4606999426</v>
      </c>
      <c r="M124" s="15">
        <f t="shared" si="4"/>
        <v>0.4606999426</v>
      </c>
      <c r="N124" s="8">
        <f t="shared" si="5"/>
        <v>1488</v>
      </c>
    </row>
    <row r="125" ht="12.75" customHeight="1">
      <c r="A125" s="7">
        <v>42522.0</v>
      </c>
      <c r="B125" s="8" t="s">
        <v>660</v>
      </c>
      <c r="C125" s="8" t="s">
        <v>661</v>
      </c>
      <c r="D125" s="11">
        <v>8.0694385E8</v>
      </c>
      <c r="E125" s="8" t="s">
        <v>24</v>
      </c>
      <c r="F125" s="8" t="str">
        <f t="shared" si="1"/>
        <v>BUY</v>
      </c>
      <c r="G125" s="12">
        <v>9.930676</v>
      </c>
      <c r="H125" s="12">
        <v>1000.0</v>
      </c>
      <c r="I125" s="16">
        <v>44727.0</v>
      </c>
      <c r="J125" s="14">
        <v>8.2083</v>
      </c>
      <c r="K125" s="14">
        <f t="shared" si="2"/>
        <v>826.5600449</v>
      </c>
      <c r="L125" s="15">
        <f t="shared" si="3"/>
        <v>-0.1734399551</v>
      </c>
      <c r="M125" s="15">
        <f t="shared" si="4"/>
        <v>0.1734399551</v>
      </c>
      <c r="N125" s="8">
        <f t="shared" si="5"/>
        <v>2205</v>
      </c>
    </row>
    <row r="126" ht="12.75" customHeight="1">
      <c r="A126" s="16">
        <v>42522.0</v>
      </c>
      <c r="B126" s="8" t="s">
        <v>636</v>
      </c>
      <c r="C126" s="8" t="s">
        <v>637</v>
      </c>
      <c r="D126" s="11">
        <v>3.317700214E9</v>
      </c>
      <c r="E126" s="17" t="s">
        <v>20</v>
      </c>
      <c r="F126" s="18" t="str">
        <f t="shared" si="1"/>
        <v>SELL</v>
      </c>
      <c r="G126" s="12">
        <v>33.482342</v>
      </c>
      <c r="H126" s="12">
        <v>1000.0</v>
      </c>
      <c r="I126" s="16">
        <v>42579.0</v>
      </c>
      <c r="J126" s="14">
        <v>35.75</v>
      </c>
      <c r="K126" s="14">
        <f t="shared" si="2"/>
        <v>1067.726983</v>
      </c>
      <c r="L126" s="15">
        <f t="shared" si="3"/>
        <v>-0.06772698278</v>
      </c>
      <c r="M126" s="15">
        <f t="shared" si="4"/>
        <v>0.06772698278</v>
      </c>
      <c r="N126" s="8">
        <f t="shared" si="5"/>
        <v>57</v>
      </c>
    </row>
    <row r="127" ht="12.75" customHeight="1">
      <c r="A127" s="16">
        <v>42522.0</v>
      </c>
      <c r="B127" s="8" t="s">
        <v>664</v>
      </c>
      <c r="C127" s="8" t="s">
        <v>665</v>
      </c>
      <c r="D127" s="11">
        <v>9.3661701E9</v>
      </c>
      <c r="E127" s="18" t="s">
        <v>24</v>
      </c>
      <c r="F127" s="17" t="str">
        <f t="shared" si="1"/>
        <v>BUY</v>
      </c>
      <c r="G127" s="12">
        <v>25.35</v>
      </c>
      <c r="H127" s="12">
        <v>1000.0</v>
      </c>
      <c r="I127" s="16">
        <v>44727.0</v>
      </c>
      <c r="J127" s="14">
        <v>28.700001</v>
      </c>
      <c r="K127" s="14">
        <f t="shared" si="2"/>
        <v>1132.149941</v>
      </c>
      <c r="L127" s="15">
        <f t="shared" si="3"/>
        <v>0.1321499408</v>
      </c>
      <c r="M127" s="15">
        <f t="shared" si="4"/>
        <v>-0.1321499408</v>
      </c>
      <c r="N127" s="8">
        <f t="shared" si="5"/>
        <v>2205</v>
      </c>
    </row>
    <row r="128" ht="12.75" customHeight="1">
      <c r="A128" s="7">
        <v>42523.0</v>
      </c>
      <c r="B128" s="8" t="s">
        <v>666</v>
      </c>
      <c r="C128" s="8" t="s">
        <v>667</v>
      </c>
      <c r="D128" s="11">
        <v>2.26082577E8</v>
      </c>
      <c r="E128" s="8" t="s">
        <v>24</v>
      </c>
      <c r="F128" s="8" t="str">
        <f t="shared" si="1"/>
        <v>BUY</v>
      </c>
      <c r="G128" s="12">
        <v>41.227196</v>
      </c>
      <c r="H128" s="12">
        <v>1000.0</v>
      </c>
      <c r="I128" s="16">
        <v>42874.0</v>
      </c>
      <c r="J128" s="14">
        <v>38.057758</v>
      </c>
      <c r="K128" s="14">
        <f t="shared" si="2"/>
        <v>923.1226397</v>
      </c>
      <c r="L128" s="15">
        <f t="shared" si="3"/>
        <v>-0.07687736027</v>
      </c>
      <c r="M128" s="15">
        <f t="shared" si="4"/>
        <v>0.07687736027</v>
      </c>
      <c r="N128" s="8">
        <f t="shared" si="5"/>
        <v>351</v>
      </c>
    </row>
    <row r="129" ht="12.75" customHeight="1">
      <c r="A129" s="7">
        <v>42523.0</v>
      </c>
      <c r="B129" s="8" t="s">
        <v>668</v>
      </c>
      <c r="C129" s="8" t="s">
        <v>669</v>
      </c>
      <c r="D129" s="11">
        <v>5.83698716E8</v>
      </c>
      <c r="E129" s="8" t="s">
        <v>24</v>
      </c>
      <c r="F129" s="8" t="str">
        <f t="shared" si="1"/>
        <v>BUY</v>
      </c>
      <c r="G129" s="12">
        <v>10.7200003</v>
      </c>
      <c r="H129" s="12">
        <v>1000.0</v>
      </c>
      <c r="I129" s="16">
        <v>42585.0</v>
      </c>
      <c r="J129" s="14">
        <v>13.3000002</v>
      </c>
      <c r="K129" s="14">
        <f t="shared" si="2"/>
        <v>1240.671626</v>
      </c>
      <c r="L129" s="15">
        <f t="shared" si="3"/>
        <v>0.2406716257</v>
      </c>
      <c r="M129" s="15">
        <f t="shared" si="4"/>
        <v>-0.2406716257</v>
      </c>
      <c r="N129" s="8">
        <f t="shared" si="5"/>
        <v>62</v>
      </c>
    </row>
    <row r="130" ht="12.75" customHeight="1">
      <c r="A130" s="7">
        <v>42523.0</v>
      </c>
      <c r="B130" s="8" t="s">
        <v>673</v>
      </c>
      <c r="C130" s="8" t="s">
        <v>674</v>
      </c>
      <c r="D130" s="11">
        <v>2.06387602E9</v>
      </c>
      <c r="E130" s="8" t="s">
        <v>20</v>
      </c>
      <c r="F130" s="8" t="str">
        <f t="shared" si="1"/>
        <v>SELL</v>
      </c>
      <c r="G130" s="12">
        <v>56.84</v>
      </c>
      <c r="H130" s="12">
        <v>1000.0</v>
      </c>
      <c r="I130" s="16">
        <v>44727.0</v>
      </c>
      <c r="J130" s="14">
        <v>49.98</v>
      </c>
      <c r="K130" s="14">
        <f t="shared" si="2"/>
        <v>879.3103448</v>
      </c>
      <c r="L130" s="15">
        <f t="shared" si="3"/>
        <v>0.1206896552</v>
      </c>
      <c r="M130" s="15">
        <f t="shared" si="4"/>
        <v>-0.1206896552</v>
      </c>
      <c r="N130" s="8">
        <f t="shared" si="5"/>
        <v>2204</v>
      </c>
    </row>
    <row r="131" ht="12.75" customHeight="1">
      <c r="A131" s="7">
        <v>42523.0</v>
      </c>
      <c r="B131" s="8" t="s">
        <v>675</v>
      </c>
      <c r="C131" s="8" t="s">
        <v>676</v>
      </c>
      <c r="D131" s="11">
        <v>9.709777072E9</v>
      </c>
      <c r="E131" s="8" t="s">
        <v>24</v>
      </c>
      <c r="F131" s="8" t="str">
        <f t="shared" si="1"/>
        <v>BUY</v>
      </c>
      <c r="G131" s="12">
        <v>53.490002</v>
      </c>
      <c r="H131" s="12">
        <v>1000.0</v>
      </c>
      <c r="I131" s="16">
        <v>42993.0</v>
      </c>
      <c r="J131" s="14">
        <v>75.489998</v>
      </c>
      <c r="K131" s="14">
        <f t="shared" si="2"/>
        <v>1411.29174</v>
      </c>
      <c r="L131" s="15">
        <f t="shared" si="3"/>
        <v>0.4112917401</v>
      </c>
      <c r="M131" s="15">
        <f t="shared" si="4"/>
        <v>-0.4112917401</v>
      </c>
      <c r="N131" s="8">
        <f t="shared" si="5"/>
        <v>470</v>
      </c>
    </row>
    <row r="132" ht="12.75" customHeight="1">
      <c r="A132" s="7">
        <v>42523.0</v>
      </c>
      <c r="B132" s="8" t="s">
        <v>679</v>
      </c>
      <c r="C132" s="8" t="s">
        <v>680</v>
      </c>
      <c r="D132" s="11">
        <v>5.4630193E8</v>
      </c>
      <c r="E132" s="8" t="s">
        <v>24</v>
      </c>
      <c r="F132" s="8" t="str">
        <f t="shared" si="1"/>
        <v>BUY</v>
      </c>
      <c r="G132" s="12">
        <v>13.28</v>
      </c>
      <c r="H132" s="12">
        <v>1000.0</v>
      </c>
      <c r="I132" s="16">
        <v>44727.0</v>
      </c>
      <c r="J132" s="14">
        <v>9.96</v>
      </c>
      <c r="K132" s="14">
        <f t="shared" si="2"/>
        <v>750</v>
      </c>
      <c r="L132" s="15">
        <f t="shared" si="3"/>
        <v>-0.25</v>
      </c>
      <c r="M132" s="15">
        <f t="shared" si="4"/>
        <v>0.25</v>
      </c>
      <c r="N132" s="8">
        <f t="shared" si="5"/>
        <v>2204</v>
      </c>
    </row>
    <row r="133" ht="12.75" customHeight="1">
      <c r="A133" s="7">
        <v>42524.0</v>
      </c>
      <c r="B133" s="8" t="s">
        <v>681</v>
      </c>
      <c r="C133" s="8" t="s">
        <v>682</v>
      </c>
      <c r="D133" s="11">
        <v>1.7341689E9</v>
      </c>
      <c r="E133" s="8" t="s">
        <v>24</v>
      </c>
      <c r="F133" s="8" t="str">
        <f t="shared" si="1"/>
        <v>BUY</v>
      </c>
      <c r="G133" s="12">
        <v>128.07</v>
      </c>
      <c r="H133" s="12">
        <v>1000.0</v>
      </c>
      <c r="I133" s="16">
        <v>44355.0</v>
      </c>
      <c r="J133" s="14">
        <v>216.93</v>
      </c>
      <c r="K133" s="14">
        <f t="shared" si="2"/>
        <v>1693.839307</v>
      </c>
      <c r="L133" s="15">
        <f t="shared" si="3"/>
        <v>0.6938393066</v>
      </c>
      <c r="M133" s="15">
        <f t="shared" si="4"/>
        <v>-0.6938393066</v>
      </c>
      <c r="N133" s="8">
        <f t="shared" si="5"/>
        <v>1831</v>
      </c>
    </row>
    <row r="134" ht="12.75" customHeight="1">
      <c r="A134" s="7">
        <v>42524.0</v>
      </c>
      <c r="B134" s="8" t="s">
        <v>687</v>
      </c>
      <c r="C134" s="8" t="s">
        <v>688</v>
      </c>
      <c r="D134" s="11">
        <v>1.511406816E9</v>
      </c>
      <c r="E134" s="8" t="s">
        <v>24</v>
      </c>
      <c r="F134" s="8" t="str">
        <f t="shared" si="1"/>
        <v>BUY</v>
      </c>
      <c r="G134" s="12">
        <v>39.697227</v>
      </c>
      <c r="H134" s="12">
        <v>1000.0</v>
      </c>
      <c r="I134" s="16">
        <v>43391.0</v>
      </c>
      <c r="J134" s="14">
        <v>45.056797</v>
      </c>
      <c r="K134" s="14">
        <f t="shared" si="2"/>
        <v>1135.011194</v>
      </c>
      <c r="L134" s="15">
        <f t="shared" si="3"/>
        <v>0.1350111936</v>
      </c>
      <c r="M134" s="15">
        <f t="shared" si="4"/>
        <v>-0.1350111936</v>
      </c>
      <c r="N134" s="8">
        <f t="shared" si="5"/>
        <v>867</v>
      </c>
    </row>
    <row r="135" ht="12.75" customHeight="1">
      <c r="A135" s="7">
        <v>42524.0</v>
      </c>
      <c r="B135" s="8" t="s">
        <v>693</v>
      </c>
      <c r="C135" s="8" t="s">
        <v>694</v>
      </c>
      <c r="D135" s="11">
        <v>3.120597E9</v>
      </c>
      <c r="E135" s="8" t="s">
        <v>20</v>
      </c>
      <c r="F135" s="8" t="str">
        <f t="shared" si="1"/>
        <v>SELL</v>
      </c>
      <c r="G135" s="12">
        <v>30.41</v>
      </c>
      <c r="H135" s="12">
        <v>1000.0</v>
      </c>
      <c r="I135" s="16">
        <v>43719.0</v>
      </c>
      <c r="J135" s="14">
        <v>9.74</v>
      </c>
      <c r="K135" s="14">
        <f t="shared" si="2"/>
        <v>320.2893785</v>
      </c>
      <c r="L135" s="15">
        <f t="shared" si="3"/>
        <v>0.6797106215</v>
      </c>
      <c r="M135" s="15">
        <f t="shared" si="4"/>
        <v>-0.6797106215</v>
      </c>
      <c r="N135" s="8">
        <f t="shared" si="5"/>
        <v>1195</v>
      </c>
    </row>
    <row r="136" ht="12.75" customHeight="1">
      <c r="A136" s="7">
        <v>42524.0</v>
      </c>
      <c r="B136" s="8" t="s">
        <v>695</v>
      </c>
      <c r="C136" s="8" t="s">
        <v>696</v>
      </c>
      <c r="D136" s="11">
        <v>6.16218443E8</v>
      </c>
      <c r="E136" s="8" t="s">
        <v>24</v>
      </c>
      <c r="F136" s="8" t="str">
        <f t="shared" si="1"/>
        <v>BUY</v>
      </c>
      <c r="G136" s="12">
        <v>122.400002</v>
      </c>
      <c r="H136" s="12">
        <v>1000.0</v>
      </c>
      <c r="I136" s="7">
        <v>42612.0</v>
      </c>
      <c r="J136" s="14">
        <v>139.199997</v>
      </c>
      <c r="K136" s="14">
        <f t="shared" si="2"/>
        <v>1137.254859</v>
      </c>
      <c r="L136" s="15">
        <f t="shared" si="3"/>
        <v>0.1372548589</v>
      </c>
      <c r="M136" s="15">
        <f t="shared" si="4"/>
        <v>-0.1372548589</v>
      </c>
      <c r="N136" s="8">
        <f t="shared" si="5"/>
        <v>88</v>
      </c>
    </row>
    <row r="137" ht="12.75" customHeight="1">
      <c r="A137" s="7">
        <v>42524.0</v>
      </c>
      <c r="B137" s="8" t="s">
        <v>697</v>
      </c>
      <c r="C137" s="8" t="s">
        <v>698</v>
      </c>
      <c r="D137" s="11">
        <v>1.7211321E9</v>
      </c>
      <c r="E137" s="8" t="s">
        <v>20</v>
      </c>
      <c r="F137" s="8" t="str">
        <f t="shared" si="1"/>
        <v>SELL</v>
      </c>
      <c r="G137" s="12">
        <v>39.7635</v>
      </c>
      <c r="H137" s="12">
        <v>1000.0</v>
      </c>
      <c r="I137" s="7">
        <v>43070.0</v>
      </c>
      <c r="J137" s="14">
        <v>51.852219</v>
      </c>
      <c r="K137" s="14">
        <f t="shared" si="2"/>
        <v>1304.015466</v>
      </c>
      <c r="L137" s="15">
        <f t="shared" si="3"/>
        <v>-0.3040154664</v>
      </c>
      <c r="M137" s="15">
        <f t="shared" si="4"/>
        <v>0.3040154664</v>
      </c>
      <c r="N137" s="8">
        <f t="shared" si="5"/>
        <v>546</v>
      </c>
    </row>
    <row r="138" ht="12.75" customHeight="1">
      <c r="A138" s="7">
        <v>42524.0</v>
      </c>
      <c r="B138" s="8" t="s">
        <v>699</v>
      </c>
      <c r="C138" s="8" t="s">
        <v>699</v>
      </c>
      <c r="D138" s="11">
        <v>6.5023497E9</v>
      </c>
      <c r="E138" s="8" t="s">
        <v>20</v>
      </c>
      <c r="F138" s="8" t="str">
        <f t="shared" si="1"/>
        <v>SELL</v>
      </c>
      <c r="G138" s="12">
        <v>34.029999</v>
      </c>
      <c r="H138" s="12">
        <v>1000.0</v>
      </c>
      <c r="I138" s="7">
        <v>42530.0</v>
      </c>
      <c r="J138" s="14">
        <v>28.41</v>
      </c>
      <c r="K138" s="14">
        <f t="shared" si="2"/>
        <v>834.8516261</v>
      </c>
      <c r="L138" s="15">
        <f t="shared" si="3"/>
        <v>0.1651483739</v>
      </c>
      <c r="M138" s="15">
        <f t="shared" si="4"/>
        <v>-0.1651483739</v>
      </c>
      <c r="N138" s="8">
        <f t="shared" si="5"/>
        <v>6</v>
      </c>
    </row>
    <row r="139" ht="12.75" customHeight="1">
      <c r="A139" s="7">
        <v>42524.0</v>
      </c>
      <c r="B139" s="8" t="s">
        <v>409</v>
      </c>
      <c r="C139" s="8" t="s">
        <v>410</v>
      </c>
      <c r="D139" s="11">
        <v>7.533816097E9</v>
      </c>
      <c r="E139" s="8" t="s">
        <v>20</v>
      </c>
      <c r="F139" s="8" t="str">
        <f t="shared" si="1"/>
        <v>SELL</v>
      </c>
      <c r="G139" s="12">
        <v>82.093468</v>
      </c>
      <c r="H139" s="12">
        <v>1000.0</v>
      </c>
      <c r="I139" s="7">
        <v>43599.0</v>
      </c>
      <c r="J139" s="14">
        <v>104.205574</v>
      </c>
      <c r="K139" s="14">
        <f t="shared" si="2"/>
        <v>1269.352806</v>
      </c>
      <c r="L139" s="15">
        <f t="shared" si="3"/>
        <v>-0.2693528065</v>
      </c>
      <c r="M139" s="15">
        <f t="shared" si="4"/>
        <v>0.2693528065</v>
      </c>
      <c r="N139" s="8">
        <f t="shared" si="5"/>
        <v>1075</v>
      </c>
    </row>
    <row r="140" ht="12.75" customHeight="1">
      <c r="A140" s="16">
        <v>42524.0</v>
      </c>
      <c r="B140" s="8" t="s">
        <v>700</v>
      </c>
      <c r="C140" s="8" t="s">
        <v>701</v>
      </c>
      <c r="D140" s="11">
        <v>1.226514744E9</v>
      </c>
      <c r="E140" s="18" t="s">
        <v>24</v>
      </c>
      <c r="F140" s="17" t="str">
        <f t="shared" si="1"/>
        <v>BUY</v>
      </c>
      <c r="G140" s="12">
        <v>38.610001</v>
      </c>
      <c r="H140" s="12">
        <v>1000.0</v>
      </c>
      <c r="I140" s="16">
        <v>43917.0</v>
      </c>
      <c r="J140" s="14">
        <v>8.41</v>
      </c>
      <c r="K140" s="14">
        <f t="shared" si="2"/>
        <v>217.8192122</v>
      </c>
      <c r="L140" s="15">
        <f t="shared" si="3"/>
        <v>-0.7821807878</v>
      </c>
      <c r="M140" s="15">
        <f t="shared" si="4"/>
        <v>0.7821807878</v>
      </c>
      <c r="N140" s="8">
        <f t="shared" si="5"/>
        <v>1393</v>
      </c>
    </row>
    <row r="141" ht="12.75" customHeight="1">
      <c r="A141" s="16">
        <v>42524.0</v>
      </c>
      <c r="B141" s="8" t="s">
        <v>702</v>
      </c>
      <c r="C141" s="8" t="s">
        <v>703</v>
      </c>
      <c r="D141" s="11">
        <v>7.77822701E9</v>
      </c>
      <c r="E141" s="17" t="s">
        <v>20</v>
      </c>
      <c r="F141" s="18" t="str">
        <f t="shared" si="1"/>
        <v>SELL</v>
      </c>
      <c r="G141" s="12">
        <v>46.925697</v>
      </c>
      <c r="H141" s="12">
        <v>1000.0</v>
      </c>
      <c r="I141" s="16">
        <v>42667.0</v>
      </c>
      <c r="J141" s="14">
        <v>40.44762</v>
      </c>
      <c r="K141" s="14">
        <f t="shared" si="2"/>
        <v>861.9503297</v>
      </c>
      <c r="L141" s="15">
        <f t="shared" si="3"/>
        <v>0.1380496703</v>
      </c>
      <c r="M141" s="15">
        <f t="shared" si="4"/>
        <v>-0.1380496703</v>
      </c>
      <c r="N141" s="8">
        <f t="shared" si="5"/>
        <v>143</v>
      </c>
    </row>
    <row r="142" ht="12.75" customHeight="1">
      <c r="A142" s="7">
        <v>42528.0</v>
      </c>
      <c r="B142" s="8" t="s">
        <v>704</v>
      </c>
      <c r="C142" s="8" t="s">
        <v>705</v>
      </c>
      <c r="D142" s="11">
        <v>9.819059159E9</v>
      </c>
      <c r="E142" s="8" t="s">
        <v>20</v>
      </c>
      <c r="F142" s="8" t="str">
        <f t="shared" si="1"/>
        <v>SELL</v>
      </c>
      <c r="G142" s="12">
        <v>31.098715</v>
      </c>
      <c r="H142" s="12">
        <v>1000.0</v>
      </c>
      <c r="I142" s="16">
        <v>42657.0</v>
      </c>
      <c r="J142" s="14">
        <v>37.254734</v>
      </c>
      <c r="K142" s="14">
        <f t="shared" si="2"/>
        <v>1197.950912</v>
      </c>
      <c r="L142" s="15">
        <f t="shared" si="3"/>
        <v>-0.1979509121</v>
      </c>
      <c r="M142" s="15">
        <f t="shared" si="4"/>
        <v>0.1979509121</v>
      </c>
      <c r="N142" s="8">
        <f t="shared" si="5"/>
        <v>129</v>
      </c>
    </row>
    <row r="143" ht="12.75" customHeight="1">
      <c r="A143" s="7">
        <v>42528.0</v>
      </c>
      <c r="B143" s="8" t="s">
        <v>706</v>
      </c>
      <c r="C143" s="8" t="s">
        <v>707</v>
      </c>
      <c r="D143" s="11">
        <v>8.118609335E9</v>
      </c>
      <c r="E143" s="8" t="s">
        <v>24</v>
      </c>
      <c r="F143" s="8" t="str">
        <f t="shared" si="1"/>
        <v>BUY</v>
      </c>
      <c r="G143" s="12">
        <v>34.518097</v>
      </c>
      <c r="H143" s="12">
        <v>1000.0</v>
      </c>
      <c r="I143" s="16">
        <v>42755.0</v>
      </c>
      <c r="J143" s="14">
        <v>37.374676</v>
      </c>
      <c r="K143" s="14">
        <f t="shared" si="2"/>
        <v>1082.755982</v>
      </c>
      <c r="L143" s="15">
        <f t="shared" si="3"/>
        <v>0.08275598159</v>
      </c>
      <c r="M143" s="15">
        <f t="shared" si="4"/>
        <v>-0.08275598159</v>
      </c>
      <c r="N143" s="8">
        <f t="shared" si="5"/>
        <v>227</v>
      </c>
    </row>
    <row r="144" ht="12.75" customHeight="1">
      <c r="A144" s="16">
        <v>42528.0</v>
      </c>
      <c r="B144" s="8" t="s">
        <v>708</v>
      </c>
      <c r="C144" s="8" t="s">
        <v>709</v>
      </c>
      <c r="D144" s="11">
        <v>4.941163062E9</v>
      </c>
      <c r="E144" s="17" t="s">
        <v>20</v>
      </c>
      <c r="F144" s="18" t="str">
        <f t="shared" si="1"/>
        <v>SELL</v>
      </c>
      <c r="G144" s="12">
        <v>27.5</v>
      </c>
      <c r="H144" s="12">
        <v>1000.0</v>
      </c>
      <c r="I144" s="16">
        <v>44727.0</v>
      </c>
      <c r="J144" s="14">
        <v>61.73</v>
      </c>
      <c r="K144" s="14">
        <f t="shared" si="2"/>
        <v>2244.727273</v>
      </c>
      <c r="L144" s="15">
        <f t="shared" si="3"/>
        <v>-1.244727273</v>
      </c>
      <c r="M144" s="15">
        <f t="shared" si="4"/>
        <v>1.244727273</v>
      </c>
      <c r="N144" s="8">
        <f t="shared" si="5"/>
        <v>2199</v>
      </c>
    </row>
    <row r="145" ht="12.75" customHeight="1">
      <c r="A145" s="7">
        <v>42529.0</v>
      </c>
      <c r="B145" s="8" t="s">
        <v>628</v>
      </c>
      <c r="C145" s="8" t="s">
        <v>629</v>
      </c>
      <c r="D145" s="11">
        <v>2.373457054E9</v>
      </c>
      <c r="E145" s="8" t="s">
        <v>20</v>
      </c>
      <c r="F145" s="8" t="str">
        <f t="shared" si="1"/>
        <v>SELL</v>
      </c>
      <c r="G145" s="12">
        <v>44.189674</v>
      </c>
      <c r="H145" s="12">
        <v>1000.0</v>
      </c>
      <c r="I145" s="7">
        <v>42968.0</v>
      </c>
      <c r="J145" s="14">
        <v>26.037041</v>
      </c>
      <c r="K145" s="14">
        <f t="shared" si="2"/>
        <v>589.2109772</v>
      </c>
      <c r="L145" s="15">
        <f t="shared" si="3"/>
        <v>0.4107890228</v>
      </c>
      <c r="M145" s="15">
        <f t="shared" si="4"/>
        <v>-0.4107890228</v>
      </c>
      <c r="N145" s="8">
        <f t="shared" si="5"/>
        <v>439</v>
      </c>
    </row>
    <row r="146" ht="12.75" customHeight="1">
      <c r="A146" s="16">
        <v>42529.0</v>
      </c>
      <c r="B146" s="8" t="s">
        <v>715</v>
      </c>
      <c r="C146" s="8" t="s">
        <v>716</v>
      </c>
      <c r="D146" s="11">
        <v>7.014261407E9</v>
      </c>
      <c r="E146" s="17" t="s">
        <v>20</v>
      </c>
      <c r="F146" s="18" t="str">
        <f t="shared" si="1"/>
        <v>SELL</v>
      </c>
      <c r="G146" s="12">
        <v>41.138779</v>
      </c>
      <c r="H146" s="12">
        <v>1000.0</v>
      </c>
      <c r="I146" s="16">
        <v>42584.0</v>
      </c>
      <c r="J146" s="14">
        <v>37.222271</v>
      </c>
      <c r="K146" s="14">
        <f t="shared" si="2"/>
        <v>904.7976606</v>
      </c>
      <c r="L146" s="15">
        <f t="shared" si="3"/>
        <v>0.09520233938</v>
      </c>
      <c r="M146" s="15">
        <f t="shared" si="4"/>
        <v>-0.09520233938</v>
      </c>
      <c r="N146" s="8">
        <f t="shared" si="5"/>
        <v>55</v>
      </c>
    </row>
    <row r="147" ht="12.75" customHeight="1">
      <c r="A147" s="7">
        <v>42530.0</v>
      </c>
      <c r="B147" s="8" t="s">
        <v>723</v>
      </c>
      <c r="C147" s="8" t="s">
        <v>724</v>
      </c>
      <c r="D147" s="11">
        <v>2.33368356E9</v>
      </c>
      <c r="E147" s="8" t="s">
        <v>24</v>
      </c>
      <c r="F147" s="8" t="str">
        <f t="shared" si="1"/>
        <v>BUY</v>
      </c>
      <c r="G147" s="12">
        <v>37.586952</v>
      </c>
      <c r="H147" s="12">
        <v>1000.0</v>
      </c>
      <c r="I147" s="16">
        <v>44727.0</v>
      </c>
      <c r="J147" s="14">
        <v>40.386787</v>
      </c>
      <c r="K147" s="14">
        <f t="shared" si="2"/>
        <v>1074.489546</v>
      </c>
      <c r="L147" s="15">
        <f t="shared" si="3"/>
        <v>0.07448954627</v>
      </c>
      <c r="M147" s="15">
        <f t="shared" si="4"/>
        <v>-0.07448954627</v>
      </c>
      <c r="N147" s="8">
        <f t="shared" si="5"/>
        <v>2197</v>
      </c>
    </row>
    <row r="148" ht="12.75" customHeight="1">
      <c r="A148" s="7">
        <v>42530.0</v>
      </c>
      <c r="B148" s="8" t="s">
        <v>725</v>
      </c>
      <c r="C148" s="8" t="s">
        <v>726</v>
      </c>
      <c r="D148" s="11">
        <v>4.82967128E9</v>
      </c>
      <c r="E148" s="8" t="s">
        <v>24</v>
      </c>
      <c r="F148" s="8" t="str">
        <f t="shared" si="1"/>
        <v>BUY</v>
      </c>
      <c r="G148" s="12">
        <v>6.74</v>
      </c>
      <c r="H148" s="12">
        <v>1000.0</v>
      </c>
      <c r="I148" s="16">
        <v>44727.0</v>
      </c>
      <c r="J148" s="14">
        <v>34.28</v>
      </c>
      <c r="K148" s="14">
        <f t="shared" si="2"/>
        <v>5086.053412</v>
      </c>
      <c r="L148" s="15">
        <f t="shared" si="3"/>
        <v>4.086053412</v>
      </c>
      <c r="M148" s="15">
        <f t="shared" si="4"/>
        <v>-4.086053412</v>
      </c>
      <c r="N148" s="8">
        <f t="shared" si="5"/>
        <v>2197</v>
      </c>
    </row>
    <row r="149" ht="12.75" customHeight="1">
      <c r="A149" s="7">
        <v>42530.0</v>
      </c>
      <c r="B149" s="8" t="s">
        <v>729</v>
      </c>
      <c r="C149" s="8" t="s">
        <v>730</v>
      </c>
      <c r="D149" s="11">
        <v>1.2594848E8</v>
      </c>
      <c r="E149" s="8" t="s">
        <v>24</v>
      </c>
      <c r="F149" s="8" t="str">
        <f t="shared" si="1"/>
        <v>BUY</v>
      </c>
      <c r="G149" s="12">
        <v>14.33</v>
      </c>
      <c r="H149" s="12">
        <v>1000.0</v>
      </c>
      <c r="I149" s="16">
        <v>44041.0</v>
      </c>
      <c r="J149" s="14">
        <v>22.73</v>
      </c>
      <c r="K149" s="14">
        <f t="shared" si="2"/>
        <v>1586.182833</v>
      </c>
      <c r="L149" s="15">
        <f t="shared" si="3"/>
        <v>0.5861828332</v>
      </c>
      <c r="M149" s="15">
        <f t="shared" si="4"/>
        <v>-0.5861828332</v>
      </c>
      <c r="N149" s="8">
        <f t="shared" si="5"/>
        <v>1511</v>
      </c>
    </row>
    <row r="150" ht="12.75" customHeight="1">
      <c r="A150" s="7">
        <v>42530.0</v>
      </c>
      <c r="B150" s="8" t="s">
        <v>699</v>
      </c>
      <c r="C150" s="8" t="s">
        <v>699</v>
      </c>
      <c r="D150" s="11">
        <v>6.5023497E9</v>
      </c>
      <c r="E150" s="8" t="s">
        <v>24</v>
      </c>
      <c r="F150" s="8" t="str">
        <f t="shared" si="1"/>
        <v>BUY</v>
      </c>
      <c r="G150" s="12">
        <v>28.41</v>
      </c>
      <c r="H150" s="12">
        <v>1000.0</v>
      </c>
      <c r="I150" s="7">
        <v>42619.0</v>
      </c>
      <c r="J150" s="14">
        <v>33.560001</v>
      </c>
      <c r="K150" s="14">
        <f t="shared" si="2"/>
        <v>1181.274234</v>
      </c>
      <c r="L150" s="15">
        <f t="shared" si="3"/>
        <v>0.1812742344</v>
      </c>
      <c r="M150" s="15">
        <f t="shared" si="4"/>
        <v>-0.1812742344</v>
      </c>
      <c r="N150" s="8">
        <f t="shared" si="5"/>
        <v>89</v>
      </c>
    </row>
    <row r="151" ht="12.75" customHeight="1">
      <c r="A151" s="16">
        <v>42530.0</v>
      </c>
      <c r="B151" s="8" t="s">
        <v>583</v>
      </c>
      <c r="C151" s="8" t="s">
        <v>584</v>
      </c>
      <c r="D151" s="11">
        <v>8.632775008E9</v>
      </c>
      <c r="E151" s="17" t="s">
        <v>20</v>
      </c>
      <c r="F151" s="18" t="str">
        <f t="shared" si="1"/>
        <v>SELL</v>
      </c>
      <c r="G151" s="12">
        <v>43.051769</v>
      </c>
      <c r="H151" s="12">
        <v>1000.0</v>
      </c>
      <c r="I151" s="16">
        <v>42619.0</v>
      </c>
      <c r="J151" s="14">
        <v>42.56078</v>
      </c>
      <c r="K151" s="14">
        <f t="shared" si="2"/>
        <v>988.5953815</v>
      </c>
      <c r="L151" s="15">
        <f t="shared" si="3"/>
        <v>0.01140461847</v>
      </c>
      <c r="M151" s="15">
        <f t="shared" si="4"/>
        <v>-0.01140461847</v>
      </c>
      <c r="N151" s="8">
        <f t="shared" si="5"/>
        <v>89</v>
      </c>
    </row>
    <row r="152" ht="12.75" customHeight="1">
      <c r="A152" s="7">
        <v>42531.0</v>
      </c>
      <c r="B152" s="8" t="s">
        <v>737</v>
      </c>
      <c r="C152" s="8" t="s">
        <v>738</v>
      </c>
      <c r="D152" s="11">
        <v>4.07274E8</v>
      </c>
      <c r="E152" s="8" t="s">
        <v>24</v>
      </c>
      <c r="F152" s="8" t="str">
        <f t="shared" si="1"/>
        <v>BUY</v>
      </c>
      <c r="G152" s="12">
        <v>13.78</v>
      </c>
      <c r="H152" s="12">
        <v>1000.0</v>
      </c>
      <c r="I152" s="16">
        <v>44727.0</v>
      </c>
      <c r="J152" s="14">
        <v>5.76</v>
      </c>
      <c r="K152" s="14">
        <f t="shared" si="2"/>
        <v>417.9970972</v>
      </c>
      <c r="L152" s="15">
        <f t="shared" si="3"/>
        <v>-0.5820029028</v>
      </c>
      <c r="M152" s="15">
        <f t="shared" si="4"/>
        <v>0.5820029028</v>
      </c>
      <c r="N152" s="8">
        <f t="shared" si="5"/>
        <v>2196</v>
      </c>
    </row>
    <row r="153" ht="12.75" customHeight="1">
      <c r="A153" s="7">
        <v>42531.0</v>
      </c>
      <c r="B153" s="8" t="s">
        <v>741</v>
      </c>
      <c r="C153" s="8" t="s">
        <v>742</v>
      </c>
      <c r="D153" s="11">
        <v>4.5404855E8</v>
      </c>
      <c r="E153" s="8" t="s">
        <v>20</v>
      </c>
      <c r="F153" s="8" t="str">
        <f t="shared" si="1"/>
        <v>SELL</v>
      </c>
      <c r="G153" s="12">
        <v>33.529999</v>
      </c>
      <c r="H153" s="12">
        <v>1000.0</v>
      </c>
      <c r="I153" s="16">
        <v>44727.0</v>
      </c>
      <c r="J153" s="14">
        <v>2.82</v>
      </c>
      <c r="K153" s="14">
        <f t="shared" si="2"/>
        <v>84.10379016</v>
      </c>
      <c r="L153" s="15">
        <f t="shared" si="3"/>
        <v>0.9158962098</v>
      </c>
      <c r="M153" s="15">
        <f t="shared" si="4"/>
        <v>-0.9158962098</v>
      </c>
      <c r="N153" s="8">
        <f t="shared" si="5"/>
        <v>2196</v>
      </c>
    </row>
    <row r="154" ht="12.75" customHeight="1">
      <c r="A154" s="7">
        <v>42531.0</v>
      </c>
      <c r="B154" s="8" t="s">
        <v>611</v>
      </c>
      <c r="C154" s="8" t="s">
        <v>612</v>
      </c>
      <c r="D154" s="11">
        <v>9.4682821E7</v>
      </c>
      <c r="E154" s="8" t="s">
        <v>20</v>
      </c>
      <c r="F154" s="8" t="str">
        <f t="shared" si="1"/>
        <v>SELL</v>
      </c>
      <c r="G154" s="12">
        <v>156.600006</v>
      </c>
      <c r="H154" s="12">
        <v>1000.0</v>
      </c>
      <c r="I154" s="7">
        <v>42541.0</v>
      </c>
      <c r="J154" s="14">
        <v>154.800003</v>
      </c>
      <c r="K154" s="14">
        <f t="shared" si="2"/>
        <v>988.5057284</v>
      </c>
      <c r="L154" s="15">
        <f t="shared" si="3"/>
        <v>0.01149427159</v>
      </c>
      <c r="M154" s="15">
        <f t="shared" si="4"/>
        <v>-0.01149427159</v>
      </c>
      <c r="N154" s="8">
        <f t="shared" si="5"/>
        <v>10</v>
      </c>
    </row>
    <row r="155" ht="12.75" customHeight="1">
      <c r="A155" s="7">
        <v>42534.0</v>
      </c>
      <c r="B155" s="8" t="s">
        <v>743</v>
      </c>
      <c r="C155" s="8" t="s">
        <v>744</v>
      </c>
      <c r="D155" s="11">
        <v>7.274576152E9</v>
      </c>
      <c r="E155" s="8" t="s">
        <v>20</v>
      </c>
      <c r="F155" s="8" t="str">
        <f t="shared" si="1"/>
        <v>SELL</v>
      </c>
      <c r="G155" s="12">
        <v>65.970001</v>
      </c>
      <c r="H155" s="12">
        <v>1000.0</v>
      </c>
      <c r="I155" s="16">
        <v>43662.0</v>
      </c>
      <c r="J155" s="14">
        <v>67.650002</v>
      </c>
      <c r="K155" s="14">
        <f t="shared" si="2"/>
        <v>1025.466136</v>
      </c>
      <c r="L155" s="15">
        <f t="shared" si="3"/>
        <v>-0.02546613574</v>
      </c>
      <c r="M155" s="15">
        <f t="shared" si="4"/>
        <v>0.02546613574</v>
      </c>
      <c r="N155" s="8">
        <f t="shared" si="5"/>
        <v>1128</v>
      </c>
    </row>
    <row r="156" ht="12.75" customHeight="1">
      <c r="A156" s="7">
        <v>42534.0</v>
      </c>
      <c r="B156" s="8" t="s">
        <v>747</v>
      </c>
      <c r="C156" s="8" t="s">
        <v>748</v>
      </c>
      <c r="D156" s="11">
        <v>1.884947716E9</v>
      </c>
      <c r="E156" s="8" t="s">
        <v>20</v>
      </c>
      <c r="F156" s="8" t="str">
        <f t="shared" si="1"/>
        <v>SELL</v>
      </c>
      <c r="G156" s="12">
        <v>120.466576</v>
      </c>
      <c r="H156" s="12">
        <v>1000.0</v>
      </c>
      <c r="I156" s="16">
        <v>42622.0</v>
      </c>
      <c r="J156" s="14">
        <v>108.962616</v>
      </c>
      <c r="K156" s="14">
        <f t="shared" si="2"/>
        <v>904.5049641</v>
      </c>
      <c r="L156" s="15">
        <f t="shared" si="3"/>
        <v>0.0954950359</v>
      </c>
      <c r="M156" s="15">
        <f t="shared" si="4"/>
        <v>-0.0954950359</v>
      </c>
      <c r="N156" s="8">
        <f t="shared" si="5"/>
        <v>88</v>
      </c>
    </row>
    <row r="157" ht="12.75" customHeight="1">
      <c r="A157" s="7">
        <v>42534.0</v>
      </c>
      <c r="B157" s="8" t="s">
        <v>749</v>
      </c>
      <c r="C157" s="8" t="s">
        <v>750</v>
      </c>
      <c r="D157" s="11">
        <v>4.03274524E8</v>
      </c>
      <c r="E157" s="8" t="s">
        <v>20</v>
      </c>
      <c r="F157" s="8" t="str">
        <f t="shared" si="1"/>
        <v>SELL</v>
      </c>
      <c r="G157" s="12">
        <v>5.269441</v>
      </c>
      <c r="H157" s="12">
        <v>1000.0</v>
      </c>
      <c r="I157" s="16">
        <v>44727.0</v>
      </c>
      <c r="J157" s="14">
        <v>4.740802</v>
      </c>
      <c r="K157" s="14">
        <f t="shared" si="2"/>
        <v>899.678353</v>
      </c>
      <c r="L157" s="15">
        <f t="shared" si="3"/>
        <v>0.100321647</v>
      </c>
      <c r="M157" s="15">
        <f t="shared" si="4"/>
        <v>-0.100321647</v>
      </c>
      <c r="N157" s="8">
        <f t="shared" si="5"/>
        <v>2193</v>
      </c>
    </row>
    <row r="158" ht="12.75" customHeight="1">
      <c r="A158" s="7">
        <v>42534.0</v>
      </c>
      <c r="B158" s="8" t="s">
        <v>751</v>
      </c>
      <c r="C158" s="8" t="s">
        <v>752</v>
      </c>
      <c r="D158" s="11">
        <v>7.73456826E8</v>
      </c>
      <c r="E158" s="8" t="s">
        <v>20</v>
      </c>
      <c r="F158" s="8" t="str">
        <f t="shared" si="1"/>
        <v>SELL</v>
      </c>
      <c r="G158" s="12">
        <v>10.47843</v>
      </c>
      <c r="H158" s="12">
        <v>1000.0</v>
      </c>
      <c r="I158" s="16">
        <v>42789.0</v>
      </c>
      <c r="J158" s="14">
        <v>12.612047</v>
      </c>
      <c r="K158" s="14">
        <f t="shared" si="2"/>
        <v>1203.619913</v>
      </c>
      <c r="L158" s="15">
        <f t="shared" si="3"/>
        <v>-0.2036199125</v>
      </c>
      <c r="M158" s="15">
        <f t="shared" si="4"/>
        <v>0.2036199125</v>
      </c>
      <c r="N158" s="8">
        <f t="shared" si="5"/>
        <v>255</v>
      </c>
    </row>
    <row r="159" ht="12.75" customHeight="1">
      <c r="A159" s="7">
        <v>42534.0</v>
      </c>
      <c r="B159" s="8" t="s">
        <v>753</v>
      </c>
      <c r="C159" s="8" t="s">
        <v>754</v>
      </c>
      <c r="D159" s="11">
        <v>3.23930508E8</v>
      </c>
      <c r="E159" s="8" t="s">
        <v>20</v>
      </c>
      <c r="F159" s="8" t="str">
        <f t="shared" si="1"/>
        <v>SELL</v>
      </c>
      <c r="G159" s="12">
        <v>31.504475</v>
      </c>
      <c r="H159" s="12">
        <v>1000.0</v>
      </c>
      <c r="I159" s="16">
        <v>44727.0</v>
      </c>
      <c r="J159" s="14">
        <v>5.1</v>
      </c>
      <c r="K159" s="14">
        <f t="shared" si="2"/>
        <v>161.8817644</v>
      </c>
      <c r="L159" s="15">
        <f t="shared" si="3"/>
        <v>0.8381182356</v>
      </c>
      <c r="M159" s="15">
        <f t="shared" si="4"/>
        <v>-0.8381182356</v>
      </c>
      <c r="N159" s="8">
        <f t="shared" si="5"/>
        <v>2193</v>
      </c>
    </row>
    <row r="160" ht="12.75" customHeight="1">
      <c r="A160" s="7">
        <v>42534.0</v>
      </c>
      <c r="B160" s="8" t="s">
        <v>755</v>
      </c>
      <c r="C160" s="8" t="s">
        <v>756</v>
      </c>
      <c r="D160" s="11">
        <v>5.651374487E9</v>
      </c>
      <c r="E160" s="8" t="s">
        <v>24</v>
      </c>
      <c r="F160" s="8" t="str">
        <f t="shared" si="1"/>
        <v>BUY</v>
      </c>
      <c r="G160" s="12">
        <v>43.24</v>
      </c>
      <c r="H160" s="12">
        <v>1000.0</v>
      </c>
      <c r="I160" s="16">
        <v>42536.0</v>
      </c>
      <c r="J160" s="14">
        <v>43.73</v>
      </c>
      <c r="K160" s="14">
        <f t="shared" si="2"/>
        <v>1011.3321</v>
      </c>
      <c r="L160" s="15">
        <f t="shared" si="3"/>
        <v>0.01133209991</v>
      </c>
      <c r="M160" s="15">
        <f t="shared" si="4"/>
        <v>-0.01133209991</v>
      </c>
      <c r="N160" s="8">
        <f t="shared" si="5"/>
        <v>2</v>
      </c>
    </row>
    <row r="161" ht="12.75" customHeight="1">
      <c r="A161" s="7">
        <v>42534.0</v>
      </c>
      <c r="B161" s="8" t="s">
        <v>757</v>
      </c>
      <c r="C161" s="8" t="s">
        <v>758</v>
      </c>
      <c r="D161" s="11">
        <v>7.17480653E8</v>
      </c>
      <c r="E161" s="8" t="s">
        <v>20</v>
      </c>
      <c r="F161" s="8" t="str">
        <f t="shared" si="1"/>
        <v>SELL</v>
      </c>
      <c r="G161" s="12">
        <v>16.149256</v>
      </c>
      <c r="H161" s="12">
        <v>1000.0</v>
      </c>
      <c r="I161" s="16">
        <v>44727.0</v>
      </c>
      <c r="J161" s="14">
        <v>13.56</v>
      </c>
      <c r="K161" s="14">
        <f t="shared" si="2"/>
        <v>839.6671649</v>
      </c>
      <c r="L161" s="15">
        <f t="shared" si="3"/>
        <v>0.1603328351</v>
      </c>
      <c r="M161" s="15">
        <f t="shared" si="4"/>
        <v>-0.1603328351</v>
      </c>
      <c r="N161" s="8">
        <f t="shared" si="5"/>
        <v>2193</v>
      </c>
    </row>
    <row r="162" ht="12.75" customHeight="1">
      <c r="A162" s="7">
        <v>42534.0</v>
      </c>
      <c r="B162" s="8" t="s">
        <v>189</v>
      </c>
      <c r="C162" s="8" t="s">
        <v>190</v>
      </c>
      <c r="D162" s="11">
        <v>7.158255104E9</v>
      </c>
      <c r="E162" s="8" t="s">
        <v>24</v>
      </c>
      <c r="F162" s="8" t="str">
        <f t="shared" si="1"/>
        <v>BUY</v>
      </c>
      <c r="G162" s="12">
        <v>13.11</v>
      </c>
      <c r="H162" s="12">
        <v>1000.0</v>
      </c>
      <c r="I162" s="7">
        <v>42562.0</v>
      </c>
      <c r="J162" s="14">
        <v>12.9</v>
      </c>
      <c r="K162" s="14">
        <f t="shared" si="2"/>
        <v>983.9816934</v>
      </c>
      <c r="L162" s="15">
        <f t="shared" si="3"/>
        <v>-0.01601830664</v>
      </c>
      <c r="M162" s="15">
        <f t="shared" si="4"/>
        <v>0.01601830664</v>
      </c>
      <c r="N162" s="8">
        <f t="shared" si="5"/>
        <v>28</v>
      </c>
    </row>
    <row r="163" ht="12.75" customHeight="1">
      <c r="A163" s="7">
        <v>42534.0</v>
      </c>
      <c r="B163" s="8" t="s">
        <v>759</v>
      </c>
      <c r="C163" s="8" t="s">
        <v>760</v>
      </c>
      <c r="D163" s="11">
        <v>3.3130958E9</v>
      </c>
      <c r="E163" s="8" t="s">
        <v>20</v>
      </c>
      <c r="F163" s="8" t="str">
        <f t="shared" si="1"/>
        <v>SELL</v>
      </c>
      <c r="G163" s="12">
        <v>12.131273</v>
      </c>
      <c r="H163" s="12">
        <v>1000.0</v>
      </c>
      <c r="I163" s="16">
        <v>43801.0</v>
      </c>
      <c r="J163" s="14">
        <v>14.028661</v>
      </c>
      <c r="K163" s="14">
        <f t="shared" si="2"/>
        <v>1156.404691</v>
      </c>
      <c r="L163" s="15">
        <f t="shared" si="3"/>
        <v>-0.1564046906</v>
      </c>
      <c r="M163" s="15">
        <f t="shared" si="4"/>
        <v>0.1564046906</v>
      </c>
      <c r="N163" s="8">
        <f t="shared" si="5"/>
        <v>1267</v>
      </c>
    </row>
    <row r="164" ht="12.75" customHeight="1">
      <c r="A164" s="7">
        <v>42535.0</v>
      </c>
      <c r="B164" s="8" t="s">
        <v>763</v>
      </c>
      <c r="C164" s="8" t="s">
        <v>764</v>
      </c>
      <c r="D164" s="11">
        <v>6.870940531E9</v>
      </c>
      <c r="E164" s="8" t="s">
        <v>20</v>
      </c>
      <c r="F164" s="8" t="str">
        <f t="shared" si="1"/>
        <v>SELL</v>
      </c>
      <c r="G164" s="12">
        <v>7.33</v>
      </c>
      <c r="H164" s="12">
        <v>1000.0</v>
      </c>
      <c r="I164" s="16">
        <v>42752.0</v>
      </c>
      <c r="J164" s="14">
        <v>17.790001</v>
      </c>
      <c r="K164" s="14">
        <f t="shared" si="2"/>
        <v>2427.012415</v>
      </c>
      <c r="L164" s="15">
        <f t="shared" si="3"/>
        <v>-1.427012415</v>
      </c>
      <c r="M164" s="15">
        <f t="shared" si="4"/>
        <v>1.427012415</v>
      </c>
      <c r="N164" s="8">
        <f t="shared" si="5"/>
        <v>217</v>
      </c>
    </row>
    <row r="165" ht="12.75" customHeight="1">
      <c r="A165" s="16">
        <v>42535.0</v>
      </c>
      <c r="B165" s="8" t="s">
        <v>771</v>
      </c>
      <c r="C165" s="8" t="s">
        <v>772</v>
      </c>
      <c r="D165" s="11">
        <v>7.43325E9</v>
      </c>
      <c r="E165" s="17" t="s">
        <v>20</v>
      </c>
      <c r="F165" s="18" t="str">
        <f t="shared" si="1"/>
        <v>SELL</v>
      </c>
      <c r="G165" s="12">
        <v>138.988358</v>
      </c>
      <c r="H165" s="12">
        <v>1000.0</v>
      </c>
      <c r="I165" s="16">
        <v>43216.0</v>
      </c>
      <c r="J165" s="14">
        <v>129.335907</v>
      </c>
      <c r="K165" s="14">
        <f t="shared" si="2"/>
        <v>930.5520898</v>
      </c>
      <c r="L165" s="15">
        <f t="shared" si="3"/>
        <v>0.06944791016</v>
      </c>
      <c r="M165" s="15">
        <f t="shared" si="4"/>
        <v>-0.06944791016</v>
      </c>
      <c r="N165" s="8">
        <f t="shared" si="5"/>
        <v>681</v>
      </c>
    </row>
    <row r="166" ht="12.75" customHeight="1">
      <c r="A166" s="7">
        <v>42536.0</v>
      </c>
      <c r="B166" s="8" t="s">
        <v>755</v>
      </c>
      <c r="C166" s="8" t="s">
        <v>756</v>
      </c>
      <c r="D166" s="11">
        <v>5.651374487E9</v>
      </c>
      <c r="E166" s="8" t="s">
        <v>20</v>
      </c>
      <c r="F166" s="8" t="str">
        <f t="shared" si="1"/>
        <v>SELL</v>
      </c>
      <c r="G166" s="12">
        <v>43.73</v>
      </c>
      <c r="H166" s="12">
        <v>1000.0</v>
      </c>
      <c r="I166" s="16">
        <v>44727.0</v>
      </c>
      <c r="J166" s="14">
        <v>161.35</v>
      </c>
      <c r="K166" s="14">
        <f t="shared" si="2"/>
        <v>3689.686714</v>
      </c>
      <c r="L166" s="15">
        <f t="shared" si="3"/>
        <v>-2.689686714</v>
      </c>
      <c r="M166" s="15">
        <f t="shared" si="4"/>
        <v>2.689686714</v>
      </c>
      <c r="N166" s="8">
        <f t="shared" si="5"/>
        <v>2191</v>
      </c>
    </row>
    <row r="167" ht="12.75" customHeight="1">
      <c r="A167" s="7">
        <v>42536.0</v>
      </c>
      <c r="B167" s="8" t="s">
        <v>777</v>
      </c>
      <c r="C167" s="8" t="s">
        <v>778</v>
      </c>
      <c r="D167" s="11">
        <v>7.157389261E9</v>
      </c>
      <c r="E167" s="8" t="s">
        <v>20</v>
      </c>
      <c r="F167" s="8" t="str">
        <f t="shared" si="1"/>
        <v>SELL</v>
      </c>
      <c r="G167" s="12">
        <v>66.777863</v>
      </c>
      <c r="H167" s="12">
        <v>1000.0</v>
      </c>
      <c r="I167" s="7">
        <v>42703.0</v>
      </c>
      <c r="J167" s="14">
        <v>52.253742</v>
      </c>
      <c r="K167" s="14">
        <f t="shared" si="2"/>
        <v>782.5009614</v>
      </c>
      <c r="L167" s="15">
        <f t="shared" si="3"/>
        <v>0.2174990386</v>
      </c>
      <c r="M167" s="15">
        <f t="shared" si="4"/>
        <v>-0.2174990386</v>
      </c>
      <c r="N167" s="8">
        <f t="shared" si="5"/>
        <v>167</v>
      </c>
    </row>
    <row r="168" ht="12.75" customHeight="1">
      <c r="A168" s="7">
        <v>42536.0</v>
      </c>
      <c r="B168" s="8" t="s">
        <v>779</v>
      </c>
      <c r="C168" s="8" t="s">
        <v>780</v>
      </c>
      <c r="D168" s="11">
        <v>4.5360099E9</v>
      </c>
      <c r="E168" s="8" t="s">
        <v>20</v>
      </c>
      <c r="F168" s="8" t="str">
        <f t="shared" si="1"/>
        <v>SELL</v>
      </c>
      <c r="G168" s="12">
        <v>23.780001</v>
      </c>
      <c r="H168" s="12">
        <v>1000.0</v>
      </c>
      <c r="I168" s="7">
        <v>43871.0</v>
      </c>
      <c r="J168" s="14">
        <v>48.939999</v>
      </c>
      <c r="K168" s="14">
        <f t="shared" si="2"/>
        <v>2058.031831</v>
      </c>
      <c r="L168" s="15">
        <f t="shared" si="3"/>
        <v>-1.058031831</v>
      </c>
      <c r="M168" s="15">
        <f t="shared" si="4"/>
        <v>1.058031831</v>
      </c>
      <c r="N168" s="8">
        <f t="shared" si="5"/>
        <v>1335</v>
      </c>
    </row>
    <row r="169" ht="12.75" customHeight="1">
      <c r="A169" s="7">
        <v>42536.0</v>
      </c>
      <c r="B169" s="8" t="s">
        <v>781</v>
      </c>
      <c r="C169" s="8" t="s">
        <v>782</v>
      </c>
      <c r="D169" s="11">
        <v>6.23822789E9</v>
      </c>
      <c r="E169" s="8" t="s">
        <v>20</v>
      </c>
      <c r="F169" s="8" t="str">
        <f t="shared" si="1"/>
        <v>SELL</v>
      </c>
      <c r="G169" s="12">
        <v>10.593368</v>
      </c>
      <c r="H169" s="12">
        <v>1000.0</v>
      </c>
      <c r="I169" s="7">
        <v>43927.0</v>
      </c>
      <c r="J169" s="14">
        <v>7.841133</v>
      </c>
      <c r="K169" s="14">
        <f t="shared" si="2"/>
        <v>740.1926375</v>
      </c>
      <c r="L169" s="15">
        <f t="shared" si="3"/>
        <v>0.2598073625</v>
      </c>
      <c r="M169" s="15">
        <f t="shared" si="4"/>
        <v>-0.2598073625</v>
      </c>
      <c r="N169" s="8">
        <f t="shared" si="5"/>
        <v>1391</v>
      </c>
    </row>
    <row r="170" ht="12.75" customHeight="1">
      <c r="A170" s="16">
        <v>42537.0</v>
      </c>
      <c r="B170" s="8" t="s">
        <v>787</v>
      </c>
      <c r="C170" s="8" t="s">
        <v>788</v>
      </c>
      <c r="D170" s="11">
        <v>2.53941723E8</v>
      </c>
      <c r="E170" s="18" t="s">
        <v>24</v>
      </c>
      <c r="F170" s="17" t="str">
        <f t="shared" si="1"/>
        <v>BUY</v>
      </c>
      <c r="G170" s="12">
        <v>7.46</v>
      </c>
      <c r="H170" s="12">
        <v>1000.0</v>
      </c>
      <c r="I170" s="16">
        <v>44727.0</v>
      </c>
      <c r="J170" s="14">
        <v>11.67</v>
      </c>
      <c r="K170" s="14">
        <f t="shared" si="2"/>
        <v>1564.343164</v>
      </c>
      <c r="L170" s="15">
        <f t="shared" si="3"/>
        <v>0.5643431635</v>
      </c>
      <c r="M170" s="15">
        <f t="shared" si="4"/>
        <v>-0.5643431635</v>
      </c>
      <c r="N170" s="8">
        <f t="shared" si="5"/>
        <v>2190</v>
      </c>
    </row>
    <row r="171" ht="12.75" customHeight="1">
      <c r="A171" s="7">
        <v>42538.0</v>
      </c>
      <c r="B171" s="8" t="s">
        <v>164</v>
      </c>
      <c r="C171" s="8" t="s">
        <v>165</v>
      </c>
      <c r="D171" s="11">
        <v>9.06246745E8</v>
      </c>
      <c r="E171" s="8" t="s">
        <v>24</v>
      </c>
      <c r="F171" s="8" t="str">
        <f t="shared" si="1"/>
        <v>BUY</v>
      </c>
      <c r="G171" s="12">
        <v>27.918486</v>
      </c>
      <c r="H171" s="12">
        <v>1000.0</v>
      </c>
      <c r="I171" s="7">
        <v>42667.0</v>
      </c>
      <c r="J171" s="14">
        <v>30.117754</v>
      </c>
      <c r="K171" s="14">
        <f t="shared" si="2"/>
        <v>1078.774616</v>
      </c>
      <c r="L171" s="15">
        <f t="shared" si="3"/>
        <v>0.0787746155</v>
      </c>
      <c r="M171" s="15">
        <f t="shared" si="4"/>
        <v>-0.0787746155</v>
      </c>
      <c r="N171" s="8">
        <f t="shared" si="5"/>
        <v>129</v>
      </c>
    </row>
    <row r="172" ht="12.75" customHeight="1">
      <c r="A172" s="7">
        <v>42538.0</v>
      </c>
      <c r="B172" s="8" t="s">
        <v>791</v>
      </c>
      <c r="C172" s="8" t="s">
        <v>792</v>
      </c>
      <c r="D172" s="11">
        <v>4.022797755E9</v>
      </c>
      <c r="E172" s="8" t="s">
        <v>24</v>
      </c>
      <c r="F172" s="8" t="str">
        <f t="shared" si="1"/>
        <v>BUY</v>
      </c>
      <c r="G172" s="12">
        <v>5.432591</v>
      </c>
      <c r="H172" s="12">
        <v>1000.0</v>
      </c>
      <c r="I172" s="16">
        <v>44727.0</v>
      </c>
      <c r="J172" s="14">
        <v>7.859366</v>
      </c>
      <c r="K172" s="14">
        <f t="shared" si="2"/>
        <v>1446.706737</v>
      </c>
      <c r="L172" s="15">
        <f t="shared" si="3"/>
        <v>0.4467067372</v>
      </c>
      <c r="M172" s="15">
        <f t="shared" si="4"/>
        <v>-0.4467067372</v>
      </c>
      <c r="N172" s="8">
        <f t="shared" si="5"/>
        <v>2189</v>
      </c>
    </row>
    <row r="173" ht="12.75" customHeight="1">
      <c r="A173" s="7">
        <v>42538.0</v>
      </c>
      <c r="B173" s="8" t="s">
        <v>796</v>
      </c>
      <c r="C173" s="8" t="s">
        <v>797</v>
      </c>
      <c r="D173" s="11">
        <v>1.31846897E9</v>
      </c>
      <c r="E173" s="8" t="s">
        <v>24</v>
      </c>
      <c r="F173" s="8" t="str">
        <f t="shared" si="1"/>
        <v>BUY</v>
      </c>
      <c r="G173" s="12">
        <v>33.448147</v>
      </c>
      <c r="H173" s="12">
        <v>1000.0</v>
      </c>
      <c r="I173" s="16">
        <v>44727.0</v>
      </c>
      <c r="J173" s="14">
        <v>35.015984</v>
      </c>
      <c r="K173" s="14">
        <f t="shared" si="2"/>
        <v>1046.873658</v>
      </c>
      <c r="L173" s="15">
        <f t="shared" si="3"/>
        <v>0.0468736579</v>
      </c>
      <c r="M173" s="15">
        <f t="shared" si="4"/>
        <v>-0.0468736579</v>
      </c>
      <c r="N173" s="8">
        <f t="shared" si="5"/>
        <v>2189</v>
      </c>
    </row>
    <row r="174" ht="12.75" customHeight="1">
      <c r="A174" s="7">
        <v>42538.0</v>
      </c>
      <c r="B174" s="8" t="s">
        <v>798</v>
      </c>
      <c r="C174" s="8" t="s">
        <v>799</v>
      </c>
      <c r="D174" s="11">
        <v>3.29778945E9</v>
      </c>
      <c r="E174" s="8" t="s">
        <v>20</v>
      </c>
      <c r="F174" s="8" t="str">
        <f t="shared" si="1"/>
        <v>SELL</v>
      </c>
      <c r="G174" s="12">
        <v>10.89</v>
      </c>
      <c r="H174" s="12">
        <v>1000.0</v>
      </c>
      <c r="I174" s="16">
        <v>44727.0</v>
      </c>
      <c r="J174" s="14">
        <v>60.84</v>
      </c>
      <c r="K174" s="14">
        <f t="shared" si="2"/>
        <v>5586.77686</v>
      </c>
      <c r="L174" s="15">
        <f t="shared" si="3"/>
        <v>-4.58677686</v>
      </c>
      <c r="M174" s="15">
        <f t="shared" si="4"/>
        <v>4.58677686</v>
      </c>
      <c r="N174" s="8">
        <f t="shared" si="5"/>
        <v>2189</v>
      </c>
    </row>
    <row r="175" ht="12.75" customHeight="1">
      <c r="A175" s="7">
        <v>42538.0</v>
      </c>
      <c r="B175" s="8" t="s">
        <v>800</v>
      </c>
      <c r="C175" s="8" t="s">
        <v>801</v>
      </c>
      <c r="D175" s="11">
        <v>1.79354056E9</v>
      </c>
      <c r="E175" s="8" t="s">
        <v>24</v>
      </c>
      <c r="F175" s="8" t="str">
        <f t="shared" si="1"/>
        <v>BUY</v>
      </c>
      <c r="G175" s="12">
        <v>33.444984</v>
      </c>
      <c r="H175" s="12">
        <v>1000.0</v>
      </c>
      <c r="I175" s="16">
        <v>44727.0</v>
      </c>
      <c r="J175" s="14">
        <v>54.289803</v>
      </c>
      <c r="K175" s="14">
        <f t="shared" si="2"/>
        <v>1623.256958</v>
      </c>
      <c r="L175" s="15">
        <f t="shared" si="3"/>
        <v>0.6232569584</v>
      </c>
      <c r="M175" s="15">
        <f t="shared" si="4"/>
        <v>-0.6232569584</v>
      </c>
      <c r="N175" s="8">
        <f t="shared" si="5"/>
        <v>2189</v>
      </c>
    </row>
    <row r="176" ht="12.75" customHeight="1">
      <c r="A176" s="7">
        <v>42541.0</v>
      </c>
      <c r="B176" s="8" t="s">
        <v>802</v>
      </c>
      <c r="C176" s="8" t="s">
        <v>803</v>
      </c>
      <c r="D176" s="11">
        <v>1.151677392E9</v>
      </c>
      <c r="E176" s="8" t="s">
        <v>20</v>
      </c>
      <c r="F176" s="8" t="str">
        <f t="shared" si="1"/>
        <v>SELL</v>
      </c>
      <c r="G176" s="12">
        <v>111.367264</v>
      </c>
      <c r="H176" s="12">
        <v>1000.0</v>
      </c>
      <c r="I176" s="16">
        <v>42968.0</v>
      </c>
      <c r="J176" s="14">
        <v>82.877769</v>
      </c>
      <c r="K176" s="14">
        <f t="shared" si="2"/>
        <v>744.1842964</v>
      </c>
      <c r="L176" s="15">
        <f t="shared" si="3"/>
        <v>0.2558157036</v>
      </c>
      <c r="M176" s="15">
        <f t="shared" si="4"/>
        <v>-0.2558157036</v>
      </c>
      <c r="N176" s="8">
        <f t="shared" si="5"/>
        <v>427</v>
      </c>
    </row>
    <row r="177" ht="12.75" customHeight="1">
      <c r="A177" s="7">
        <v>42541.0</v>
      </c>
      <c r="B177" s="8" t="s">
        <v>806</v>
      </c>
      <c r="C177" s="8" t="s">
        <v>807</v>
      </c>
      <c r="D177" s="11">
        <v>2.788002E9</v>
      </c>
      <c r="E177" s="8" t="s">
        <v>24</v>
      </c>
      <c r="F177" s="8" t="str">
        <f t="shared" si="1"/>
        <v>BUY</v>
      </c>
      <c r="G177" s="12">
        <v>19.055359</v>
      </c>
      <c r="H177" s="12">
        <v>1000.0</v>
      </c>
      <c r="I177" s="16">
        <v>44727.0</v>
      </c>
      <c r="J177" s="14">
        <v>15.520301</v>
      </c>
      <c r="K177" s="14">
        <f t="shared" si="2"/>
        <v>814.4848386</v>
      </c>
      <c r="L177" s="15">
        <f t="shared" si="3"/>
        <v>-0.1855151614</v>
      </c>
      <c r="M177" s="15">
        <f t="shared" si="4"/>
        <v>0.1855151614</v>
      </c>
      <c r="N177" s="8">
        <f t="shared" si="5"/>
        <v>2186</v>
      </c>
    </row>
    <row r="178" ht="12.75" customHeight="1">
      <c r="A178" s="7">
        <v>42541.0</v>
      </c>
      <c r="B178" s="8" t="s">
        <v>808</v>
      </c>
      <c r="C178" s="8" t="s">
        <v>809</v>
      </c>
      <c r="D178" s="11">
        <v>2.09449058E9</v>
      </c>
      <c r="E178" s="8" t="s">
        <v>20</v>
      </c>
      <c r="F178" s="8" t="str">
        <f t="shared" si="1"/>
        <v>SELL</v>
      </c>
      <c r="G178" s="12">
        <v>10.06</v>
      </c>
      <c r="H178" s="12">
        <v>1000.0</v>
      </c>
      <c r="I178" s="16">
        <v>43215.0</v>
      </c>
      <c r="J178" s="14">
        <v>9.08</v>
      </c>
      <c r="K178" s="14">
        <f t="shared" si="2"/>
        <v>902.584493</v>
      </c>
      <c r="L178" s="15">
        <f t="shared" si="3"/>
        <v>0.09741550696</v>
      </c>
      <c r="M178" s="15">
        <f t="shared" si="4"/>
        <v>-0.09741550696</v>
      </c>
      <c r="N178" s="8">
        <f t="shared" si="5"/>
        <v>674</v>
      </c>
    </row>
    <row r="179" ht="12.75" customHeight="1">
      <c r="A179" s="7">
        <v>42541.0</v>
      </c>
      <c r="B179" s="8" t="s">
        <v>810</v>
      </c>
      <c r="C179" s="8" t="s">
        <v>811</v>
      </c>
      <c r="D179" s="11">
        <v>1.352139264E9</v>
      </c>
      <c r="E179" s="8" t="s">
        <v>20</v>
      </c>
      <c r="F179" s="8" t="str">
        <f t="shared" si="1"/>
        <v>SELL</v>
      </c>
      <c r="G179" s="12">
        <v>9.19</v>
      </c>
      <c r="H179" s="12">
        <v>1000.0</v>
      </c>
      <c r="I179" s="7">
        <v>42795.0</v>
      </c>
      <c r="J179" s="14">
        <v>8.37</v>
      </c>
      <c r="K179" s="14">
        <f t="shared" si="2"/>
        <v>910.7725789</v>
      </c>
      <c r="L179" s="15">
        <f t="shared" si="3"/>
        <v>0.08922742111</v>
      </c>
      <c r="M179" s="15">
        <f t="shared" si="4"/>
        <v>-0.08922742111</v>
      </c>
      <c r="N179" s="8">
        <f t="shared" si="5"/>
        <v>254</v>
      </c>
    </row>
    <row r="180" ht="12.75" customHeight="1">
      <c r="A180" s="7">
        <v>42541.0</v>
      </c>
      <c r="B180" s="8" t="s">
        <v>611</v>
      </c>
      <c r="C180" s="8" t="s">
        <v>612</v>
      </c>
      <c r="D180" s="11">
        <v>9.4682821E7</v>
      </c>
      <c r="E180" s="8" t="s">
        <v>24</v>
      </c>
      <c r="F180" s="8" t="str">
        <f t="shared" si="1"/>
        <v>BUY</v>
      </c>
      <c r="G180" s="12">
        <v>154.800003</v>
      </c>
      <c r="H180" s="12">
        <v>1000.0</v>
      </c>
      <c r="I180" s="7">
        <v>42619.0</v>
      </c>
      <c r="J180" s="14">
        <v>151.199997</v>
      </c>
      <c r="K180" s="14">
        <f t="shared" si="2"/>
        <v>976.7441477</v>
      </c>
      <c r="L180" s="15">
        <f t="shared" si="3"/>
        <v>-0.02325585226</v>
      </c>
      <c r="M180" s="15">
        <f t="shared" si="4"/>
        <v>0.02325585226</v>
      </c>
      <c r="N180" s="8">
        <f t="shared" si="5"/>
        <v>78</v>
      </c>
    </row>
    <row r="181" ht="12.75" customHeight="1">
      <c r="A181" s="7">
        <v>42541.0</v>
      </c>
      <c r="B181" s="8" t="s">
        <v>814</v>
      </c>
      <c r="C181" s="8" t="s">
        <v>815</v>
      </c>
      <c r="D181" s="11">
        <v>3.42382352E9</v>
      </c>
      <c r="E181" s="8" t="s">
        <v>24</v>
      </c>
      <c r="F181" s="8" t="str">
        <f t="shared" si="1"/>
        <v>BUY</v>
      </c>
      <c r="G181" s="12">
        <v>74.025482</v>
      </c>
      <c r="H181" s="12">
        <v>1000.0</v>
      </c>
      <c r="I181" s="7">
        <v>42696.0</v>
      </c>
      <c r="J181" s="14">
        <v>78.619049</v>
      </c>
      <c r="K181" s="14">
        <f t="shared" si="2"/>
        <v>1062.053861</v>
      </c>
      <c r="L181" s="15">
        <f t="shared" si="3"/>
        <v>0.0620538614</v>
      </c>
      <c r="M181" s="15">
        <f t="shared" si="4"/>
        <v>-0.0620538614</v>
      </c>
      <c r="N181" s="8">
        <f t="shared" si="5"/>
        <v>155</v>
      </c>
    </row>
    <row r="182" ht="12.75" customHeight="1">
      <c r="A182" s="7">
        <v>42542.0</v>
      </c>
      <c r="B182" s="8" t="s">
        <v>355</v>
      </c>
      <c r="C182" s="8" t="s">
        <v>356</v>
      </c>
      <c r="D182" s="11">
        <v>1.16025984E8</v>
      </c>
      <c r="E182" s="8" t="s">
        <v>24</v>
      </c>
      <c r="F182" s="8" t="str">
        <f t="shared" si="1"/>
        <v>BUY</v>
      </c>
      <c r="G182" s="12">
        <v>11.26</v>
      </c>
      <c r="H182" s="12">
        <v>1000.0</v>
      </c>
      <c r="I182" s="7">
        <v>42894.0</v>
      </c>
      <c r="J182" s="14">
        <v>8.19</v>
      </c>
      <c r="K182" s="14">
        <f t="shared" si="2"/>
        <v>727.3534636</v>
      </c>
      <c r="L182" s="15">
        <f t="shared" si="3"/>
        <v>-0.2726465364</v>
      </c>
      <c r="M182" s="15">
        <f t="shared" si="4"/>
        <v>0.2726465364</v>
      </c>
      <c r="N182" s="8">
        <f t="shared" si="5"/>
        <v>352</v>
      </c>
    </row>
    <row r="183" ht="12.75" customHeight="1">
      <c r="A183" s="7">
        <v>42542.0</v>
      </c>
      <c r="B183" s="8" t="s">
        <v>822</v>
      </c>
      <c r="C183" s="8" t="s">
        <v>823</v>
      </c>
      <c r="D183" s="11">
        <v>6.495935215E9</v>
      </c>
      <c r="E183" s="8" t="s">
        <v>24</v>
      </c>
      <c r="F183" s="8" t="str">
        <f t="shared" si="1"/>
        <v>BUY</v>
      </c>
      <c r="G183" s="12">
        <v>70.376762</v>
      </c>
      <c r="H183" s="12">
        <v>1000.0</v>
      </c>
      <c r="I183" s="16">
        <v>43048.0</v>
      </c>
      <c r="J183" s="14">
        <v>101.762474</v>
      </c>
      <c r="K183" s="14">
        <f t="shared" si="2"/>
        <v>1445.96698</v>
      </c>
      <c r="L183" s="15">
        <f t="shared" si="3"/>
        <v>0.4459669798</v>
      </c>
      <c r="M183" s="15">
        <f t="shared" si="4"/>
        <v>-0.4459669798</v>
      </c>
      <c r="N183" s="8">
        <f t="shared" si="5"/>
        <v>506</v>
      </c>
    </row>
    <row r="184" ht="12.75" customHeight="1">
      <c r="A184" s="7">
        <v>42542.0</v>
      </c>
      <c r="B184" s="8" t="s">
        <v>553</v>
      </c>
      <c r="C184" s="8" t="s">
        <v>554</v>
      </c>
      <c r="D184" s="11">
        <v>7.75222624E9</v>
      </c>
      <c r="E184" s="8" t="s">
        <v>24</v>
      </c>
      <c r="F184" s="8" t="str">
        <f t="shared" si="1"/>
        <v>BUY</v>
      </c>
      <c r="G184" s="12">
        <v>44.801945</v>
      </c>
      <c r="H184" s="12">
        <v>1000.0</v>
      </c>
      <c r="I184" s="7">
        <v>42684.0</v>
      </c>
      <c r="J184" s="14">
        <v>31.313784</v>
      </c>
      <c r="K184" s="14">
        <f t="shared" si="2"/>
        <v>698.9380483</v>
      </c>
      <c r="L184" s="15">
        <f t="shared" si="3"/>
        <v>-0.3010619517</v>
      </c>
      <c r="M184" s="15">
        <f t="shared" si="4"/>
        <v>0.3010619517</v>
      </c>
      <c r="N184" s="8">
        <f t="shared" si="5"/>
        <v>142</v>
      </c>
    </row>
    <row r="185" ht="12.75" customHeight="1">
      <c r="A185" s="7">
        <v>42542.0</v>
      </c>
      <c r="B185" s="8" t="s">
        <v>824</v>
      </c>
      <c r="C185" s="8" t="s">
        <v>825</v>
      </c>
      <c r="D185" s="11">
        <v>1.778952733E9</v>
      </c>
      <c r="E185" s="8" t="s">
        <v>20</v>
      </c>
      <c r="F185" s="8" t="str">
        <f t="shared" si="1"/>
        <v>SELL</v>
      </c>
      <c r="G185" s="12">
        <v>46.71373</v>
      </c>
      <c r="H185" s="12">
        <v>1000.0</v>
      </c>
      <c r="I185" s="7">
        <v>43402.0</v>
      </c>
      <c r="J185" s="14">
        <v>48.315739</v>
      </c>
      <c r="K185" s="14">
        <f t="shared" si="2"/>
        <v>1034.294179</v>
      </c>
      <c r="L185" s="15">
        <f t="shared" si="3"/>
        <v>-0.03429417861</v>
      </c>
      <c r="M185" s="15">
        <f t="shared" si="4"/>
        <v>0.03429417861</v>
      </c>
      <c r="N185" s="8">
        <f t="shared" si="5"/>
        <v>860</v>
      </c>
    </row>
    <row r="186" ht="12.75" customHeight="1">
      <c r="A186" s="7">
        <v>42542.0</v>
      </c>
      <c r="B186" s="8" t="s">
        <v>826</v>
      </c>
      <c r="C186" s="8" t="s">
        <v>827</v>
      </c>
      <c r="D186" s="11">
        <v>5.672525562E9</v>
      </c>
      <c r="E186" s="8" t="s">
        <v>20</v>
      </c>
      <c r="F186" s="8" t="str">
        <f t="shared" si="1"/>
        <v>SELL</v>
      </c>
      <c r="G186" s="12">
        <v>56.261124</v>
      </c>
      <c r="H186" s="12">
        <v>1000.0</v>
      </c>
      <c r="I186" s="7">
        <v>42888.0</v>
      </c>
      <c r="J186" s="14">
        <v>82.749222</v>
      </c>
      <c r="K186" s="14">
        <f t="shared" si="2"/>
        <v>1470.806413</v>
      </c>
      <c r="L186" s="15">
        <f t="shared" si="3"/>
        <v>-0.4708064133</v>
      </c>
      <c r="M186" s="15">
        <f t="shared" si="4"/>
        <v>0.4708064133</v>
      </c>
      <c r="N186" s="8">
        <f t="shared" si="5"/>
        <v>346</v>
      </c>
    </row>
    <row r="187" ht="12.75" customHeight="1">
      <c r="A187" s="7">
        <v>42543.0</v>
      </c>
      <c r="B187" s="8" t="s">
        <v>220</v>
      </c>
      <c r="C187" s="8" t="s">
        <v>221</v>
      </c>
      <c r="D187" s="11">
        <v>1.696935E9</v>
      </c>
      <c r="E187" s="8" t="s">
        <v>20</v>
      </c>
      <c r="F187" s="8" t="str">
        <f t="shared" si="1"/>
        <v>SELL</v>
      </c>
      <c r="G187" s="12">
        <v>12.79</v>
      </c>
      <c r="H187" s="12">
        <v>1000.0</v>
      </c>
      <c r="I187" s="16">
        <v>42604.0</v>
      </c>
      <c r="J187" s="14">
        <v>14.44</v>
      </c>
      <c r="K187" s="14">
        <f t="shared" si="2"/>
        <v>1129.007037</v>
      </c>
      <c r="L187" s="15">
        <f t="shared" si="3"/>
        <v>-0.1290070367</v>
      </c>
      <c r="M187" s="15">
        <f t="shared" si="4"/>
        <v>0.1290070367</v>
      </c>
      <c r="N187" s="8">
        <f t="shared" si="5"/>
        <v>61</v>
      </c>
    </row>
    <row r="188" ht="12.75" customHeight="1">
      <c r="A188" s="7">
        <v>42543.0</v>
      </c>
      <c r="B188" s="8" t="s">
        <v>830</v>
      </c>
      <c r="C188" s="8" t="s">
        <v>831</v>
      </c>
      <c r="D188" s="11">
        <v>5.91926211E9</v>
      </c>
      <c r="E188" s="8" t="s">
        <v>20</v>
      </c>
      <c r="F188" s="8" t="str">
        <f t="shared" si="1"/>
        <v>SELL</v>
      </c>
      <c r="G188" s="12">
        <v>30.110001</v>
      </c>
      <c r="H188" s="12">
        <v>1000.0</v>
      </c>
      <c r="I188" s="7">
        <v>43745.0</v>
      </c>
      <c r="J188" s="14">
        <v>62.759998</v>
      </c>
      <c r="K188" s="14">
        <f t="shared" si="2"/>
        <v>2084.357221</v>
      </c>
      <c r="L188" s="15">
        <f t="shared" si="3"/>
        <v>-1.084357221</v>
      </c>
      <c r="M188" s="15">
        <f t="shared" si="4"/>
        <v>1.084357221</v>
      </c>
      <c r="N188" s="8">
        <f t="shared" si="5"/>
        <v>1202</v>
      </c>
    </row>
    <row r="189" ht="12.75" customHeight="1">
      <c r="A189" s="7">
        <v>42543.0</v>
      </c>
      <c r="B189" s="8" t="s">
        <v>185</v>
      </c>
      <c r="C189" s="8" t="s">
        <v>186</v>
      </c>
      <c r="D189" s="11">
        <v>7.877507889E9</v>
      </c>
      <c r="E189" s="8" t="s">
        <v>24</v>
      </c>
      <c r="F189" s="8" t="str">
        <f t="shared" si="1"/>
        <v>BUY</v>
      </c>
      <c r="G189" s="12">
        <v>29.059999</v>
      </c>
      <c r="H189" s="12">
        <v>1000.0</v>
      </c>
      <c r="I189" s="7">
        <v>42895.0</v>
      </c>
      <c r="J189" s="14">
        <v>27.32</v>
      </c>
      <c r="K189" s="14">
        <f t="shared" si="2"/>
        <v>940.123914</v>
      </c>
      <c r="L189" s="15">
        <f t="shared" si="3"/>
        <v>-0.05987608602</v>
      </c>
      <c r="M189" s="15">
        <f t="shared" si="4"/>
        <v>0.05987608602</v>
      </c>
      <c r="N189" s="8">
        <f t="shared" si="5"/>
        <v>352</v>
      </c>
    </row>
    <row r="190" ht="12.75" customHeight="1">
      <c r="A190" s="7">
        <v>42544.0</v>
      </c>
      <c r="B190" s="8" t="s">
        <v>832</v>
      </c>
      <c r="C190" s="8" t="s">
        <v>833</v>
      </c>
      <c r="D190" s="11">
        <v>1.776042968E9</v>
      </c>
      <c r="E190" s="8" t="s">
        <v>20</v>
      </c>
      <c r="F190" s="8" t="str">
        <f t="shared" si="1"/>
        <v>SELL</v>
      </c>
      <c r="G190" s="12">
        <v>24.777271</v>
      </c>
      <c r="H190" s="12">
        <v>1000.0</v>
      </c>
      <c r="I190" s="16">
        <v>44727.0</v>
      </c>
      <c r="J190" s="14">
        <v>22.299999</v>
      </c>
      <c r="K190" s="14">
        <f t="shared" si="2"/>
        <v>900.0183676</v>
      </c>
      <c r="L190" s="15">
        <f t="shared" si="3"/>
        <v>0.09998163236</v>
      </c>
      <c r="M190" s="15">
        <f t="shared" si="4"/>
        <v>-0.09998163236</v>
      </c>
      <c r="N190" s="8">
        <f t="shared" si="5"/>
        <v>2183</v>
      </c>
    </row>
    <row r="191" ht="12.75" customHeight="1">
      <c r="A191" s="7">
        <v>42544.0</v>
      </c>
      <c r="B191" s="8" t="s">
        <v>834</v>
      </c>
      <c r="C191" s="8" t="s">
        <v>835</v>
      </c>
      <c r="D191" s="11">
        <v>2.319760472E9</v>
      </c>
      <c r="E191" s="8" t="s">
        <v>20</v>
      </c>
      <c r="F191" s="8" t="str">
        <f t="shared" si="1"/>
        <v>SELL</v>
      </c>
      <c r="G191" s="12">
        <v>29.501764</v>
      </c>
      <c r="H191" s="12">
        <v>1000.0</v>
      </c>
      <c r="I191" s="16">
        <v>43325.0</v>
      </c>
      <c r="J191" s="14">
        <v>25.834875</v>
      </c>
      <c r="K191" s="14">
        <f t="shared" si="2"/>
        <v>875.7061103</v>
      </c>
      <c r="L191" s="15">
        <f t="shared" si="3"/>
        <v>0.1242938897</v>
      </c>
      <c r="M191" s="15">
        <f t="shared" si="4"/>
        <v>-0.1242938897</v>
      </c>
      <c r="N191" s="8">
        <f t="shared" si="5"/>
        <v>781</v>
      </c>
    </row>
    <row r="192" ht="12.75" customHeight="1">
      <c r="A192" s="7">
        <v>42545.0</v>
      </c>
      <c r="B192" s="8" t="s">
        <v>840</v>
      </c>
      <c r="C192" s="8" t="s">
        <v>841</v>
      </c>
      <c r="D192" s="11">
        <v>5.831148031E9</v>
      </c>
      <c r="E192" s="8" t="s">
        <v>24</v>
      </c>
      <c r="F192" s="8" t="str">
        <f t="shared" si="1"/>
        <v>BUY</v>
      </c>
      <c r="G192" s="12">
        <v>1.135227</v>
      </c>
      <c r="H192" s="12">
        <v>1000.0</v>
      </c>
      <c r="I192" s="16">
        <v>43410.0</v>
      </c>
      <c r="J192" s="14">
        <v>2.116843</v>
      </c>
      <c r="K192" s="14">
        <f t="shared" si="2"/>
        <v>1864.686974</v>
      </c>
      <c r="L192" s="15">
        <f t="shared" si="3"/>
        <v>0.8646869745</v>
      </c>
      <c r="M192" s="15">
        <f t="shared" si="4"/>
        <v>-0.8646869745</v>
      </c>
      <c r="N192" s="8">
        <f t="shared" si="5"/>
        <v>865</v>
      </c>
    </row>
    <row r="193" ht="12.75" customHeight="1">
      <c r="A193" s="7">
        <v>42545.0</v>
      </c>
      <c r="B193" s="8" t="s">
        <v>843</v>
      </c>
      <c r="C193" s="8" t="s">
        <v>844</v>
      </c>
      <c r="D193" s="11">
        <v>5.44858E8</v>
      </c>
      <c r="E193" s="8" t="s">
        <v>20</v>
      </c>
      <c r="F193" s="8" t="str">
        <f t="shared" si="1"/>
        <v>SELL</v>
      </c>
      <c r="G193" s="12">
        <v>19.106394</v>
      </c>
      <c r="H193" s="12">
        <v>1000.0</v>
      </c>
      <c r="I193" s="16">
        <v>42629.0</v>
      </c>
      <c r="J193" s="14">
        <v>21.5306</v>
      </c>
      <c r="K193" s="14">
        <f t="shared" si="2"/>
        <v>1126.879305</v>
      </c>
      <c r="L193" s="15">
        <f t="shared" si="3"/>
        <v>-0.1268793054</v>
      </c>
      <c r="M193" s="15">
        <f t="shared" si="4"/>
        <v>0.1268793054</v>
      </c>
      <c r="N193" s="8">
        <f t="shared" si="5"/>
        <v>84</v>
      </c>
    </row>
    <row r="194" ht="12.75" customHeight="1">
      <c r="A194" s="7">
        <v>42549.0</v>
      </c>
      <c r="B194" s="8" t="s">
        <v>853</v>
      </c>
      <c r="C194" s="8" t="s">
        <v>854</v>
      </c>
      <c r="D194" s="11">
        <v>3.822656453E9</v>
      </c>
      <c r="E194" s="8" t="s">
        <v>20</v>
      </c>
      <c r="F194" s="8" t="str">
        <f t="shared" si="1"/>
        <v>SELL</v>
      </c>
      <c r="G194" s="12">
        <v>31.612434</v>
      </c>
      <c r="H194" s="12">
        <v>1000.0</v>
      </c>
      <c r="I194" s="16">
        <v>44727.0</v>
      </c>
      <c r="J194" s="14">
        <v>92.609879</v>
      </c>
      <c r="K194" s="14">
        <f t="shared" si="2"/>
        <v>2929.539655</v>
      </c>
      <c r="L194" s="15">
        <f t="shared" si="3"/>
        <v>-1.929539655</v>
      </c>
      <c r="M194" s="15">
        <f t="shared" si="4"/>
        <v>1.929539655</v>
      </c>
      <c r="N194" s="8">
        <f t="shared" si="5"/>
        <v>2178</v>
      </c>
    </row>
    <row r="195" ht="12.75" customHeight="1">
      <c r="A195" s="7">
        <v>42549.0</v>
      </c>
      <c r="B195" s="8" t="s">
        <v>855</v>
      </c>
      <c r="C195" s="8" t="s">
        <v>856</v>
      </c>
      <c r="D195" s="11">
        <v>1.61839755E8</v>
      </c>
      <c r="E195" s="8" t="s">
        <v>20</v>
      </c>
      <c r="F195" s="8" t="str">
        <f t="shared" si="1"/>
        <v>SELL</v>
      </c>
      <c r="G195" s="12">
        <v>29.09</v>
      </c>
      <c r="H195" s="12">
        <v>1000.0</v>
      </c>
      <c r="I195" s="7">
        <v>42892.0</v>
      </c>
      <c r="J195" s="14">
        <v>82.349998</v>
      </c>
      <c r="K195" s="14">
        <f t="shared" si="2"/>
        <v>2830.869646</v>
      </c>
      <c r="L195" s="15">
        <f t="shared" si="3"/>
        <v>-1.830869646</v>
      </c>
      <c r="M195" s="15">
        <f t="shared" si="4"/>
        <v>1.830869646</v>
      </c>
      <c r="N195" s="8">
        <f t="shared" si="5"/>
        <v>343</v>
      </c>
    </row>
    <row r="196" ht="12.75" customHeight="1">
      <c r="A196" s="7">
        <v>42550.0</v>
      </c>
      <c r="B196" s="8" t="s">
        <v>861</v>
      </c>
      <c r="C196" s="8" t="s">
        <v>862</v>
      </c>
      <c r="D196" s="11">
        <v>5.603110431E9</v>
      </c>
      <c r="E196" s="8" t="s">
        <v>24</v>
      </c>
      <c r="F196" s="8" t="str">
        <f t="shared" si="1"/>
        <v>BUY</v>
      </c>
      <c r="G196" s="12">
        <v>52.824146</v>
      </c>
      <c r="H196" s="12">
        <v>1000.0</v>
      </c>
      <c r="I196" s="16">
        <v>44511.0</v>
      </c>
      <c r="J196" s="14">
        <v>296.840027</v>
      </c>
      <c r="K196" s="14">
        <f t="shared" si="2"/>
        <v>5619.400397</v>
      </c>
      <c r="L196" s="15">
        <f t="shared" si="3"/>
        <v>4.619400397</v>
      </c>
      <c r="M196" s="15">
        <f t="shared" si="4"/>
        <v>-4.619400397</v>
      </c>
      <c r="N196" s="8">
        <f t="shared" si="5"/>
        <v>1961</v>
      </c>
    </row>
    <row r="197" ht="12.75" customHeight="1">
      <c r="A197" s="7">
        <v>42550.0</v>
      </c>
      <c r="B197" s="8" t="s">
        <v>399</v>
      </c>
      <c r="C197" s="8" t="s">
        <v>400</v>
      </c>
      <c r="D197" s="11">
        <v>3.08615034E9</v>
      </c>
      <c r="E197" s="8" t="s">
        <v>20</v>
      </c>
      <c r="F197" s="8" t="str">
        <f t="shared" si="1"/>
        <v>SELL</v>
      </c>
      <c r="G197" s="12">
        <v>31.390818</v>
      </c>
      <c r="H197" s="12">
        <v>1000.0</v>
      </c>
      <c r="I197" s="7">
        <v>42587.0</v>
      </c>
      <c r="J197" s="14">
        <v>36.099018</v>
      </c>
      <c r="K197" s="14">
        <f t="shared" si="2"/>
        <v>1149.986534</v>
      </c>
      <c r="L197" s="15">
        <f t="shared" si="3"/>
        <v>-0.1499865343</v>
      </c>
      <c r="M197" s="15">
        <f t="shared" si="4"/>
        <v>0.1499865343</v>
      </c>
      <c r="N197" s="8">
        <f t="shared" si="5"/>
        <v>37</v>
      </c>
    </row>
    <row r="198" ht="12.75" customHeight="1">
      <c r="A198" s="7">
        <v>42550.0</v>
      </c>
      <c r="B198" s="8" t="s">
        <v>865</v>
      </c>
      <c r="C198" s="8" t="s">
        <v>866</v>
      </c>
      <c r="D198" s="11">
        <v>2.469317611E9</v>
      </c>
      <c r="E198" s="8" t="s">
        <v>24</v>
      </c>
      <c r="F198" s="8" t="str">
        <f t="shared" si="1"/>
        <v>BUY</v>
      </c>
      <c r="G198" s="12">
        <v>3.62542</v>
      </c>
      <c r="H198" s="12">
        <v>1000.0</v>
      </c>
      <c r="I198" s="16">
        <v>44727.0</v>
      </c>
      <c r="J198" s="14">
        <v>6.33285</v>
      </c>
      <c r="K198" s="14">
        <f t="shared" si="2"/>
        <v>1746.790717</v>
      </c>
      <c r="L198" s="15">
        <f t="shared" si="3"/>
        <v>0.7467907167</v>
      </c>
      <c r="M198" s="15">
        <f t="shared" si="4"/>
        <v>-0.7467907167</v>
      </c>
      <c r="N198" s="8">
        <f t="shared" si="5"/>
        <v>2177</v>
      </c>
    </row>
    <row r="199" ht="12.75" customHeight="1">
      <c r="A199" s="16">
        <v>42550.0</v>
      </c>
      <c r="B199" s="8" t="s">
        <v>867</v>
      </c>
      <c r="C199" s="8" t="s">
        <v>868</v>
      </c>
      <c r="D199" s="11">
        <v>4.029102194E9</v>
      </c>
      <c r="E199" s="17" t="s">
        <v>20</v>
      </c>
      <c r="F199" s="18" t="str">
        <f t="shared" si="1"/>
        <v>SELL</v>
      </c>
      <c r="G199" s="12">
        <v>60.854855</v>
      </c>
      <c r="H199" s="12">
        <v>1000.0</v>
      </c>
      <c r="I199" s="16">
        <v>43381.0</v>
      </c>
      <c r="J199" s="14">
        <v>95.240524</v>
      </c>
      <c r="K199" s="14">
        <f t="shared" si="2"/>
        <v>1565.043972</v>
      </c>
      <c r="L199" s="15">
        <f t="shared" si="3"/>
        <v>-0.5650439723</v>
      </c>
      <c r="M199" s="15">
        <f t="shared" si="4"/>
        <v>0.5650439723</v>
      </c>
      <c r="N199" s="8">
        <f t="shared" si="5"/>
        <v>831</v>
      </c>
    </row>
    <row r="200" ht="12.75" customHeight="1">
      <c r="A200" s="7">
        <v>42551.0</v>
      </c>
      <c r="B200" s="8" t="s">
        <v>871</v>
      </c>
      <c r="C200" s="8" t="s">
        <v>872</v>
      </c>
      <c r="D200" s="11">
        <v>7.70558196E9</v>
      </c>
      <c r="E200" s="8" t="s">
        <v>24</v>
      </c>
      <c r="F200" s="8" t="str">
        <f t="shared" si="1"/>
        <v>BUY</v>
      </c>
      <c r="G200" s="12">
        <v>5.36909</v>
      </c>
      <c r="H200" s="12">
        <v>1000.0</v>
      </c>
      <c r="I200" s="16">
        <v>42563.0</v>
      </c>
      <c r="J200" s="14">
        <v>6.940991</v>
      </c>
      <c r="K200" s="14">
        <f t="shared" si="2"/>
        <v>1292.768607</v>
      </c>
      <c r="L200" s="15">
        <f t="shared" si="3"/>
        <v>0.292768607</v>
      </c>
      <c r="M200" s="15">
        <f t="shared" si="4"/>
        <v>-0.292768607</v>
      </c>
      <c r="N200" s="8">
        <f t="shared" si="5"/>
        <v>12</v>
      </c>
    </row>
    <row r="201" ht="12.75" customHeight="1">
      <c r="A201" s="7">
        <v>42551.0</v>
      </c>
      <c r="B201" s="8" t="s">
        <v>873</v>
      </c>
      <c r="C201" s="8" t="s">
        <v>874</v>
      </c>
      <c r="D201" s="11">
        <v>4.556923734E9</v>
      </c>
      <c r="E201" s="8" t="s">
        <v>24</v>
      </c>
      <c r="F201" s="8" t="str">
        <f t="shared" si="1"/>
        <v>BUY</v>
      </c>
      <c r="G201" s="12">
        <v>4.42</v>
      </c>
      <c r="H201" s="12">
        <v>1000.0</v>
      </c>
      <c r="I201" s="16">
        <v>44727.0</v>
      </c>
      <c r="J201" s="14">
        <v>22.258268</v>
      </c>
      <c r="K201" s="14">
        <f t="shared" si="2"/>
        <v>5035.80724</v>
      </c>
      <c r="L201" s="15">
        <f t="shared" si="3"/>
        <v>4.03580724</v>
      </c>
      <c r="M201" s="15">
        <f t="shared" si="4"/>
        <v>-4.03580724</v>
      </c>
      <c r="N201" s="8">
        <f t="shared" si="5"/>
        <v>2176</v>
      </c>
    </row>
    <row r="202" ht="12.75" customHeight="1">
      <c r="A202" s="16">
        <v>42551.0</v>
      </c>
      <c r="B202" s="8" t="s">
        <v>884</v>
      </c>
      <c r="C202" s="8" t="s">
        <v>885</v>
      </c>
      <c r="D202" s="11">
        <v>4.606426323E9</v>
      </c>
      <c r="E202" s="17" t="s">
        <v>20</v>
      </c>
      <c r="F202" s="18" t="str">
        <f t="shared" si="1"/>
        <v>SELL</v>
      </c>
      <c r="G202" s="12">
        <v>6.84655</v>
      </c>
      <c r="H202" s="12">
        <v>1000.0</v>
      </c>
      <c r="I202" s="16">
        <v>44727.0</v>
      </c>
      <c r="J202" s="14">
        <v>10.347614</v>
      </c>
      <c r="K202" s="14">
        <f t="shared" si="2"/>
        <v>1511.361781</v>
      </c>
      <c r="L202" s="15">
        <f t="shared" si="3"/>
        <v>-0.5113617808</v>
      </c>
      <c r="M202" s="15">
        <f t="shared" si="4"/>
        <v>0.5113617808</v>
      </c>
      <c r="N202" s="8">
        <f t="shared" si="5"/>
        <v>2176</v>
      </c>
    </row>
    <row r="203" ht="12.75" customHeight="1">
      <c r="A203" s="7">
        <v>42552.0</v>
      </c>
      <c r="B203" s="8" t="s">
        <v>886</v>
      </c>
      <c r="C203" s="8" t="s">
        <v>887</v>
      </c>
      <c r="D203" s="11">
        <v>1.19716E9</v>
      </c>
      <c r="E203" s="8" t="s">
        <v>24</v>
      </c>
      <c r="F203" s="8" t="str">
        <f t="shared" si="1"/>
        <v>BUY</v>
      </c>
      <c r="G203" s="12">
        <v>5.06</v>
      </c>
      <c r="H203" s="12">
        <v>1000.0</v>
      </c>
      <c r="I203" s="16">
        <v>42690.0</v>
      </c>
      <c r="J203" s="14">
        <v>7.86</v>
      </c>
      <c r="K203" s="14">
        <f t="shared" si="2"/>
        <v>1553.359684</v>
      </c>
      <c r="L203" s="15">
        <f t="shared" si="3"/>
        <v>0.5533596838</v>
      </c>
      <c r="M203" s="15">
        <f t="shared" si="4"/>
        <v>-0.5533596838</v>
      </c>
      <c r="N203" s="8">
        <f t="shared" si="5"/>
        <v>138</v>
      </c>
    </row>
    <row r="204" ht="12.75" customHeight="1">
      <c r="A204" s="7">
        <v>42552.0</v>
      </c>
      <c r="B204" s="8" t="s">
        <v>595</v>
      </c>
      <c r="C204" s="8" t="s">
        <v>596</v>
      </c>
      <c r="D204" s="11">
        <v>4.95480922E9</v>
      </c>
      <c r="E204" s="8" t="s">
        <v>24</v>
      </c>
      <c r="F204" s="8" t="str">
        <f t="shared" si="1"/>
        <v>BUY</v>
      </c>
      <c r="G204" s="12">
        <v>39.161621</v>
      </c>
      <c r="H204" s="12">
        <v>1000.0</v>
      </c>
      <c r="I204" s="16">
        <v>44727.0</v>
      </c>
      <c r="J204" s="14">
        <v>28.570538</v>
      </c>
      <c r="K204" s="14">
        <f t="shared" si="2"/>
        <v>729.5545299</v>
      </c>
      <c r="L204" s="15">
        <f t="shared" si="3"/>
        <v>-0.2704454701</v>
      </c>
      <c r="M204" s="15">
        <f t="shared" si="4"/>
        <v>0.2704454701</v>
      </c>
      <c r="N204" s="8">
        <f t="shared" si="5"/>
        <v>2175</v>
      </c>
    </row>
    <row r="205" ht="12.75" customHeight="1">
      <c r="A205" s="7">
        <v>42562.0</v>
      </c>
      <c r="B205" s="8" t="s">
        <v>189</v>
      </c>
      <c r="C205" s="8" t="s">
        <v>190</v>
      </c>
      <c r="D205" s="11">
        <v>7.158255104E9</v>
      </c>
      <c r="E205" s="8" t="s">
        <v>20</v>
      </c>
      <c r="F205" s="8" t="str">
        <f t="shared" si="1"/>
        <v>SELL</v>
      </c>
      <c r="G205" s="12">
        <v>12.9</v>
      </c>
      <c r="H205" s="12">
        <v>1000.0</v>
      </c>
      <c r="I205" s="7">
        <v>42794.0</v>
      </c>
      <c r="J205" s="14">
        <v>7.51</v>
      </c>
      <c r="K205" s="14">
        <f t="shared" si="2"/>
        <v>582.1705426</v>
      </c>
      <c r="L205" s="15">
        <f t="shared" si="3"/>
        <v>0.4178294574</v>
      </c>
      <c r="M205" s="15">
        <f t="shared" si="4"/>
        <v>-0.4178294574</v>
      </c>
      <c r="N205" s="8">
        <f t="shared" si="5"/>
        <v>232</v>
      </c>
    </row>
    <row r="206" ht="12.75" customHeight="1">
      <c r="A206" s="7">
        <v>42562.0</v>
      </c>
      <c r="B206" s="8" t="s">
        <v>900</v>
      </c>
      <c r="C206" s="8" t="s">
        <v>901</v>
      </c>
      <c r="D206" s="11">
        <v>3.782436995E9</v>
      </c>
      <c r="E206" s="8" t="s">
        <v>24</v>
      </c>
      <c r="F206" s="8" t="str">
        <f t="shared" si="1"/>
        <v>BUY</v>
      </c>
      <c r="G206" s="12">
        <v>15.4</v>
      </c>
      <c r="H206" s="12">
        <v>1000.0</v>
      </c>
      <c r="I206" s="7">
        <v>43263.0</v>
      </c>
      <c r="J206" s="14">
        <v>56.700001</v>
      </c>
      <c r="K206" s="14">
        <f t="shared" si="2"/>
        <v>3681.818247</v>
      </c>
      <c r="L206" s="15">
        <f t="shared" si="3"/>
        <v>2.681818247</v>
      </c>
      <c r="M206" s="15">
        <f t="shared" si="4"/>
        <v>-2.681818247</v>
      </c>
      <c r="N206" s="8">
        <f t="shared" si="5"/>
        <v>701</v>
      </c>
    </row>
    <row r="207" ht="12.75" customHeight="1">
      <c r="A207" s="7">
        <v>42563.0</v>
      </c>
      <c r="B207" s="8" t="s">
        <v>585</v>
      </c>
      <c r="C207" s="8" t="s">
        <v>586</v>
      </c>
      <c r="D207" s="11">
        <v>3.368781112E9</v>
      </c>
      <c r="E207" s="8" t="s">
        <v>20</v>
      </c>
      <c r="F207" s="8" t="str">
        <f t="shared" si="1"/>
        <v>SELL</v>
      </c>
      <c r="G207" s="12">
        <v>14.019469</v>
      </c>
      <c r="H207" s="12">
        <v>1000.0</v>
      </c>
      <c r="I207" s="16">
        <v>42604.0</v>
      </c>
      <c r="J207" s="14">
        <v>14.375985</v>
      </c>
      <c r="K207" s="14">
        <f t="shared" si="2"/>
        <v>1025.430064</v>
      </c>
      <c r="L207" s="15">
        <f t="shared" si="3"/>
        <v>-0.02543006443</v>
      </c>
      <c r="M207" s="15">
        <f t="shared" si="4"/>
        <v>0.02543006443</v>
      </c>
      <c r="N207" s="8">
        <f t="shared" si="5"/>
        <v>41</v>
      </c>
    </row>
    <row r="208" ht="12.75" customHeight="1">
      <c r="A208" s="7">
        <v>42563.0</v>
      </c>
      <c r="B208" s="8" t="s">
        <v>871</v>
      </c>
      <c r="C208" s="8" t="s">
        <v>872</v>
      </c>
      <c r="D208" s="11">
        <v>7.70558196E9</v>
      </c>
      <c r="E208" s="8" t="s">
        <v>20</v>
      </c>
      <c r="F208" s="8" t="str">
        <f t="shared" si="1"/>
        <v>SELL</v>
      </c>
      <c r="G208" s="12">
        <v>6.940991</v>
      </c>
      <c r="H208" s="12">
        <v>1000.0</v>
      </c>
      <c r="I208" s="16">
        <v>42633.0</v>
      </c>
      <c r="J208" s="14">
        <v>5.558475</v>
      </c>
      <c r="K208" s="14">
        <f t="shared" si="2"/>
        <v>800.8186439</v>
      </c>
      <c r="L208" s="15">
        <f t="shared" si="3"/>
        <v>0.1991813561</v>
      </c>
      <c r="M208" s="15">
        <f t="shared" si="4"/>
        <v>-0.1991813561</v>
      </c>
      <c r="N208" s="8">
        <f t="shared" si="5"/>
        <v>70</v>
      </c>
    </row>
    <row r="209" ht="12.75" customHeight="1">
      <c r="A209" s="7">
        <v>42563.0</v>
      </c>
      <c r="B209" s="8" t="s">
        <v>904</v>
      </c>
      <c r="C209" s="8" t="s">
        <v>905</v>
      </c>
      <c r="D209" s="11">
        <v>8.671112667E9</v>
      </c>
      <c r="E209" s="8" t="s">
        <v>20</v>
      </c>
      <c r="F209" s="8" t="str">
        <f t="shared" si="1"/>
        <v>SELL</v>
      </c>
      <c r="G209" s="12">
        <v>124.017822</v>
      </c>
      <c r="H209" s="12">
        <v>1000.0</v>
      </c>
      <c r="I209" s="16">
        <v>43920.0</v>
      </c>
      <c r="J209" s="14">
        <v>140.859909</v>
      </c>
      <c r="K209" s="14">
        <f t="shared" si="2"/>
        <v>1135.803764</v>
      </c>
      <c r="L209" s="15">
        <f t="shared" si="3"/>
        <v>-0.1358037638</v>
      </c>
      <c r="M209" s="15">
        <f t="shared" si="4"/>
        <v>0.1358037638</v>
      </c>
      <c r="N209" s="8">
        <f t="shared" si="5"/>
        <v>1357</v>
      </c>
    </row>
    <row r="210" ht="12.75" customHeight="1">
      <c r="A210" s="7">
        <v>42564.0</v>
      </c>
      <c r="B210" s="8" t="s">
        <v>914</v>
      </c>
      <c r="C210" s="8" t="s">
        <v>915</v>
      </c>
      <c r="D210" s="11">
        <v>4.277040168E9</v>
      </c>
      <c r="E210" s="8" t="s">
        <v>20</v>
      </c>
      <c r="F210" s="8" t="str">
        <f t="shared" si="1"/>
        <v>SELL</v>
      </c>
      <c r="G210" s="12">
        <v>39.34</v>
      </c>
      <c r="H210" s="12">
        <v>1000.0</v>
      </c>
      <c r="I210" s="16">
        <v>43236.0</v>
      </c>
      <c r="J210" s="14">
        <v>39.139999</v>
      </c>
      <c r="K210" s="14">
        <f t="shared" si="2"/>
        <v>994.9160905</v>
      </c>
      <c r="L210" s="15">
        <f t="shared" si="3"/>
        <v>0.005083909507</v>
      </c>
      <c r="M210" s="15">
        <f t="shared" si="4"/>
        <v>-0.005083909507</v>
      </c>
      <c r="N210" s="8">
        <f t="shared" si="5"/>
        <v>672</v>
      </c>
    </row>
    <row r="211" ht="12.75" customHeight="1">
      <c r="A211" s="7">
        <v>42565.0</v>
      </c>
      <c r="B211" s="8" t="s">
        <v>920</v>
      </c>
      <c r="C211" s="8" t="s">
        <v>921</v>
      </c>
      <c r="D211" s="11">
        <v>5.9999896E9</v>
      </c>
      <c r="E211" s="8" t="s">
        <v>24</v>
      </c>
      <c r="F211" s="8" t="str">
        <f t="shared" si="1"/>
        <v>BUY</v>
      </c>
      <c r="G211" s="12">
        <v>17.745516</v>
      </c>
      <c r="H211" s="12">
        <v>1000.0</v>
      </c>
      <c r="I211" s="7">
        <v>42767.0</v>
      </c>
      <c r="J211" s="14">
        <v>16.051069</v>
      </c>
      <c r="K211" s="14">
        <f t="shared" si="2"/>
        <v>904.5140756</v>
      </c>
      <c r="L211" s="15">
        <f t="shared" si="3"/>
        <v>-0.09548592444</v>
      </c>
      <c r="M211" s="15">
        <f t="shared" si="4"/>
        <v>0.09548592444</v>
      </c>
      <c r="N211" s="8">
        <f t="shared" si="5"/>
        <v>202</v>
      </c>
    </row>
    <row r="212" ht="12.75" customHeight="1">
      <c r="A212" s="7">
        <v>42569.0</v>
      </c>
      <c r="B212" s="8" t="s">
        <v>613</v>
      </c>
      <c r="C212" s="8" t="s">
        <v>614</v>
      </c>
      <c r="D212" s="11">
        <v>1.37700456E9</v>
      </c>
      <c r="E212" s="8" t="s">
        <v>20</v>
      </c>
      <c r="F212" s="8" t="str">
        <f t="shared" si="1"/>
        <v>SELL</v>
      </c>
      <c r="G212" s="12">
        <v>7.793936</v>
      </c>
      <c r="H212" s="12">
        <v>1000.0</v>
      </c>
      <c r="I212" s="7">
        <v>43178.0</v>
      </c>
      <c r="J212" s="14">
        <v>9.088614</v>
      </c>
      <c r="K212" s="14">
        <f t="shared" si="2"/>
        <v>1166.113502</v>
      </c>
      <c r="L212" s="15">
        <f t="shared" si="3"/>
        <v>-0.1661135016</v>
      </c>
      <c r="M212" s="15">
        <f t="shared" si="4"/>
        <v>0.1661135016</v>
      </c>
      <c r="N212" s="8">
        <f t="shared" si="5"/>
        <v>609</v>
      </c>
    </row>
    <row r="213" ht="12.75" customHeight="1">
      <c r="A213" s="7">
        <v>42571.0</v>
      </c>
      <c r="B213" s="8" t="s">
        <v>938</v>
      </c>
      <c r="C213" s="8" t="s">
        <v>939</v>
      </c>
      <c r="D213" s="11">
        <v>2.250504708E9</v>
      </c>
      <c r="E213" s="8" t="s">
        <v>24</v>
      </c>
      <c r="F213" s="8" t="str">
        <f t="shared" si="1"/>
        <v>BUY</v>
      </c>
      <c r="G213" s="12">
        <v>23.5</v>
      </c>
      <c r="H213" s="12">
        <v>1000.0</v>
      </c>
      <c r="I213" s="16">
        <v>44727.0</v>
      </c>
      <c r="J213" s="14">
        <v>39.52</v>
      </c>
      <c r="K213" s="14">
        <f t="shared" si="2"/>
        <v>1681.702128</v>
      </c>
      <c r="L213" s="15">
        <f t="shared" si="3"/>
        <v>0.6817021277</v>
      </c>
      <c r="M213" s="15">
        <f t="shared" si="4"/>
        <v>-0.6817021277</v>
      </c>
      <c r="N213" s="8">
        <f t="shared" si="5"/>
        <v>2156</v>
      </c>
    </row>
    <row r="214" ht="12.75" customHeight="1">
      <c r="A214" s="7">
        <v>42571.0</v>
      </c>
      <c r="B214" s="8" t="s">
        <v>535</v>
      </c>
      <c r="C214" s="8" t="s">
        <v>536</v>
      </c>
      <c r="D214" s="11">
        <v>3.815017024E9</v>
      </c>
      <c r="E214" s="8" t="s">
        <v>24</v>
      </c>
      <c r="F214" s="8" t="str">
        <f t="shared" si="1"/>
        <v>BUY</v>
      </c>
      <c r="G214" s="12">
        <v>10.03</v>
      </c>
      <c r="H214" s="12">
        <v>1000.0</v>
      </c>
      <c r="I214" s="16">
        <v>43334.0</v>
      </c>
      <c r="J214" s="14">
        <v>35.5</v>
      </c>
      <c r="K214" s="14">
        <f t="shared" si="2"/>
        <v>3539.381854</v>
      </c>
      <c r="L214" s="15">
        <f t="shared" si="3"/>
        <v>2.539381854</v>
      </c>
      <c r="M214" s="15">
        <f t="shared" si="4"/>
        <v>-2.539381854</v>
      </c>
      <c r="N214" s="8">
        <f t="shared" si="5"/>
        <v>763</v>
      </c>
    </row>
    <row r="215" ht="12.75" customHeight="1">
      <c r="A215" s="16">
        <v>42571.0</v>
      </c>
      <c r="B215" s="8" t="s">
        <v>944</v>
      </c>
      <c r="C215" s="8" t="s">
        <v>945</v>
      </c>
      <c r="D215" s="11">
        <v>8.0057187E9</v>
      </c>
      <c r="E215" s="17" t="s">
        <v>20</v>
      </c>
      <c r="F215" s="18" t="str">
        <f t="shared" si="1"/>
        <v>SELL</v>
      </c>
      <c r="G215" s="12">
        <v>9.597447</v>
      </c>
      <c r="H215" s="12">
        <v>1000.0</v>
      </c>
      <c r="I215" s="16">
        <v>44727.0</v>
      </c>
      <c r="J215" s="14">
        <v>29.025551</v>
      </c>
      <c r="K215" s="14">
        <f t="shared" si="2"/>
        <v>3024.29917</v>
      </c>
      <c r="L215" s="15">
        <f t="shared" si="3"/>
        <v>-2.02429917</v>
      </c>
      <c r="M215" s="15">
        <f t="shared" si="4"/>
        <v>2.02429917</v>
      </c>
      <c r="N215" s="8">
        <f t="shared" si="5"/>
        <v>2156</v>
      </c>
    </row>
    <row r="216" ht="12.75" customHeight="1">
      <c r="A216" s="7">
        <v>42572.0</v>
      </c>
      <c r="B216" s="8" t="s">
        <v>946</v>
      </c>
      <c r="C216" s="8" t="s">
        <v>947</v>
      </c>
      <c r="D216" s="11">
        <v>5.857881488E9</v>
      </c>
      <c r="E216" s="8" t="s">
        <v>20</v>
      </c>
      <c r="F216" s="8" t="str">
        <f t="shared" si="1"/>
        <v>SELL</v>
      </c>
      <c r="G216" s="12">
        <v>44.094471</v>
      </c>
      <c r="H216" s="12">
        <v>1000.0</v>
      </c>
      <c r="I216" s="16">
        <v>43034.0</v>
      </c>
      <c r="J216" s="14">
        <v>44.396339</v>
      </c>
      <c r="K216" s="14">
        <f t="shared" si="2"/>
        <v>1006.845938</v>
      </c>
      <c r="L216" s="15">
        <f t="shared" si="3"/>
        <v>-0.006845937669</v>
      </c>
      <c r="M216" s="15">
        <f t="shared" si="4"/>
        <v>0.006845937669</v>
      </c>
      <c r="N216" s="8">
        <f t="shared" si="5"/>
        <v>462</v>
      </c>
    </row>
    <row r="217" ht="12.75" customHeight="1">
      <c r="A217" s="7">
        <v>42572.0</v>
      </c>
      <c r="B217" s="8" t="s">
        <v>948</v>
      </c>
      <c r="C217" s="8" t="s">
        <v>949</v>
      </c>
      <c r="D217" s="11">
        <v>1.50880644E9</v>
      </c>
      <c r="E217" s="8" t="s">
        <v>24</v>
      </c>
      <c r="F217" s="8" t="str">
        <f t="shared" si="1"/>
        <v>BUY</v>
      </c>
      <c r="G217" s="12">
        <v>23.51</v>
      </c>
      <c r="H217" s="12">
        <v>1000.0</v>
      </c>
      <c r="I217" s="16">
        <v>44727.0</v>
      </c>
      <c r="J217" s="14">
        <v>36.95</v>
      </c>
      <c r="K217" s="14">
        <f t="shared" si="2"/>
        <v>1571.671629</v>
      </c>
      <c r="L217" s="15">
        <f t="shared" si="3"/>
        <v>0.5716716291</v>
      </c>
      <c r="M217" s="15">
        <f t="shared" si="4"/>
        <v>-0.5716716291</v>
      </c>
      <c r="N217" s="8">
        <f t="shared" si="5"/>
        <v>2155</v>
      </c>
    </row>
    <row r="218" ht="12.75" customHeight="1">
      <c r="A218" s="7">
        <v>42572.0</v>
      </c>
      <c r="B218" s="8" t="s">
        <v>950</v>
      </c>
      <c r="C218" s="8" t="s">
        <v>951</v>
      </c>
      <c r="D218" s="11">
        <v>4.918532E9</v>
      </c>
      <c r="E218" s="8" t="s">
        <v>20</v>
      </c>
      <c r="F218" s="8" t="str">
        <f t="shared" si="1"/>
        <v>SELL</v>
      </c>
      <c r="G218" s="12">
        <v>34.182247</v>
      </c>
      <c r="H218" s="12">
        <v>1000.0</v>
      </c>
      <c r="I218" s="16">
        <v>42846.0</v>
      </c>
      <c r="J218" s="14">
        <v>32.44532</v>
      </c>
      <c r="K218" s="14">
        <f t="shared" si="2"/>
        <v>949.1862837</v>
      </c>
      <c r="L218" s="15">
        <f t="shared" si="3"/>
        <v>0.05081371625</v>
      </c>
      <c r="M218" s="15">
        <f t="shared" si="4"/>
        <v>-0.05081371625</v>
      </c>
      <c r="N218" s="8">
        <f t="shared" si="5"/>
        <v>274</v>
      </c>
    </row>
    <row r="219" ht="12.75" customHeight="1">
      <c r="A219" s="7">
        <v>42576.0</v>
      </c>
      <c r="B219" s="8" t="s">
        <v>958</v>
      </c>
      <c r="C219" s="8" t="s">
        <v>959</v>
      </c>
      <c r="D219" s="11">
        <v>1.808372761E9</v>
      </c>
      <c r="E219" s="8" t="s">
        <v>20</v>
      </c>
      <c r="F219" s="8" t="str">
        <f t="shared" si="1"/>
        <v>SELL</v>
      </c>
      <c r="G219" s="12">
        <v>21.81</v>
      </c>
      <c r="H219" s="12">
        <v>1000.0</v>
      </c>
      <c r="I219" s="16">
        <v>43313.0</v>
      </c>
      <c r="J219" s="14">
        <v>17.14</v>
      </c>
      <c r="K219" s="14">
        <f t="shared" si="2"/>
        <v>785.8780376</v>
      </c>
      <c r="L219" s="15">
        <f t="shared" si="3"/>
        <v>0.2141219624</v>
      </c>
      <c r="M219" s="15">
        <f t="shared" si="4"/>
        <v>-0.2141219624</v>
      </c>
      <c r="N219" s="8">
        <f t="shared" si="5"/>
        <v>737</v>
      </c>
    </row>
    <row r="220" ht="12.75" customHeight="1">
      <c r="A220" s="16">
        <v>42576.0</v>
      </c>
      <c r="B220" s="8" t="s">
        <v>960</v>
      </c>
      <c r="C220" s="8" t="s">
        <v>961</v>
      </c>
      <c r="D220" s="11">
        <v>7.68042E9</v>
      </c>
      <c r="E220" s="18" t="s">
        <v>24</v>
      </c>
      <c r="F220" s="17" t="str">
        <f t="shared" si="1"/>
        <v>BUY</v>
      </c>
      <c r="G220" s="12">
        <v>56.13</v>
      </c>
      <c r="H220" s="12">
        <v>1000.0</v>
      </c>
      <c r="I220" s="16">
        <v>42725.0</v>
      </c>
      <c r="J220" s="14">
        <v>56.25</v>
      </c>
      <c r="K220" s="14">
        <f t="shared" si="2"/>
        <v>1002.137894</v>
      </c>
      <c r="L220" s="15">
        <f t="shared" si="3"/>
        <v>0.002137894174</v>
      </c>
      <c r="M220" s="15">
        <f t="shared" si="4"/>
        <v>-0.002137894174</v>
      </c>
      <c r="N220" s="8">
        <f t="shared" si="5"/>
        <v>149</v>
      </c>
    </row>
    <row r="221" ht="12.75" customHeight="1">
      <c r="A221" s="7">
        <v>42577.0</v>
      </c>
      <c r="B221" s="8" t="s">
        <v>962</v>
      </c>
      <c r="C221" s="8" t="s">
        <v>963</v>
      </c>
      <c r="D221" s="11">
        <v>4.899494E9</v>
      </c>
      <c r="E221" s="8" t="s">
        <v>20</v>
      </c>
      <c r="F221" s="8" t="str">
        <f t="shared" si="1"/>
        <v>SELL</v>
      </c>
      <c r="G221" s="12">
        <v>59.65</v>
      </c>
      <c r="H221" s="12">
        <v>1000.0</v>
      </c>
      <c r="I221" s="16">
        <v>42622.0</v>
      </c>
      <c r="J221" s="14">
        <v>106.41</v>
      </c>
      <c r="K221" s="14">
        <f t="shared" si="2"/>
        <v>1783.906119</v>
      </c>
      <c r="L221" s="15">
        <f t="shared" si="3"/>
        <v>-0.783906119</v>
      </c>
      <c r="M221" s="15">
        <f t="shared" si="4"/>
        <v>0.783906119</v>
      </c>
      <c r="N221" s="8">
        <f t="shared" si="5"/>
        <v>45</v>
      </c>
    </row>
    <row r="222" ht="12.75" customHeight="1">
      <c r="A222" s="7">
        <v>42577.0</v>
      </c>
      <c r="B222" s="8" t="s">
        <v>966</v>
      </c>
      <c r="C222" s="8" t="s">
        <v>967</v>
      </c>
      <c r="D222" s="11">
        <v>4.864022646E9</v>
      </c>
      <c r="E222" s="8" t="s">
        <v>20</v>
      </c>
      <c r="F222" s="8" t="str">
        <f t="shared" si="1"/>
        <v>SELL</v>
      </c>
      <c r="G222" s="12">
        <v>51.009998</v>
      </c>
      <c r="H222" s="12">
        <v>1000.0</v>
      </c>
      <c r="I222" s="16">
        <v>44727.0</v>
      </c>
      <c r="J222" s="14">
        <v>27.629999</v>
      </c>
      <c r="K222" s="14">
        <f t="shared" si="2"/>
        <v>541.6585</v>
      </c>
      <c r="L222" s="15">
        <f t="shared" si="3"/>
        <v>0.4583415</v>
      </c>
      <c r="M222" s="15">
        <f t="shared" si="4"/>
        <v>-0.4583415</v>
      </c>
      <c r="N222" s="8">
        <f t="shared" si="5"/>
        <v>2150</v>
      </c>
    </row>
    <row r="223" ht="12.75" customHeight="1">
      <c r="A223" s="7">
        <v>42578.0</v>
      </c>
      <c r="B223" s="8" t="s">
        <v>972</v>
      </c>
      <c r="C223" s="8" t="s">
        <v>973</v>
      </c>
      <c r="D223" s="11">
        <v>3.53092988E9</v>
      </c>
      <c r="E223" s="8" t="s">
        <v>20</v>
      </c>
      <c r="F223" s="8" t="str">
        <f t="shared" si="1"/>
        <v>SELL</v>
      </c>
      <c r="G223" s="12">
        <v>22.523224</v>
      </c>
      <c r="H223" s="12">
        <v>1000.0</v>
      </c>
      <c r="I223" s="16">
        <v>44000.0</v>
      </c>
      <c r="J223" s="14">
        <v>5.63</v>
      </c>
      <c r="K223" s="14">
        <f t="shared" si="2"/>
        <v>249.9642147</v>
      </c>
      <c r="L223" s="15">
        <f t="shared" si="3"/>
        <v>0.7500357853</v>
      </c>
      <c r="M223" s="15">
        <f t="shared" si="4"/>
        <v>-0.7500357853</v>
      </c>
      <c r="N223" s="8">
        <f t="shared" si="5"/>
        <v>1422</v>
      </c>
    </row>
    <row r="224" ht="12.75" customHeight="1">
      <c r="A224" s="7">
        <v>42579.0</v>
      </c>
      <c r="B224" s="8" t="s">
        <v>982</v>
      </c>
      <c r="C224" s="8" t="s">
        <v>983</v>
      </c>
      <c r="D224" s="11">
        <v>4.47723495E9</v>
      </c>
      <c r="E224" s="8" t="s">
        <v>24</v>
      </c>
      <c r="F224" s="8" t="str">
        <f t="shared" si="1"/>
        <v>BUY</v>
      </c>
      <c r="G224" s="12">
        <v>25.950201</v>
      </c>
      <c r="H224" s="12">
        <v>1000.0</v>
      </c>
      <c r="I224" s="16">
        <v>43978.0</v>
      </c>
      <c r="J224" s="14">
        <v>28.694197</v>
      </c>
      <c r="K224" s="14">
        <f t="shared" si="2"/>
        <v>1105.740838</v>
      </c>
      <c r="L224" s="15">
        <f t="shared" si="3"/>
        <v>0.105740838</v>
      </c>
      <c r="M224" s="15">
        <f t="shared" si="4"/>
        <v>-0.105740838</v>
      </c>
      <c r="N224" s="8">
        <f t="shared" si="5"/>
        <v>1399</v>
      </c>
    </row>
    <row r="225" ht="12.75" customHeight="1">
      <c r="A225" s="7">
        <v>42579.0</v>
      </c>
      <c r="B225" s="8" t="s">
        <v>248</v>
      </c>
      <c r="C225" s="8" t="s">
        <v>249</v>
      </c>
      <c r="D225" s="11">
        <v>2.437434E9</v>
      </c>
      <c r="E225" s="8" t="s">
        <v>24</v>
      </c>
      <c r="F225" s="8" t="str">
        <f t="shared" si="1"/>
        <v>BUY</v>
      </c>
      <c r="G225" s="12">
        <v>166.03</v>
      </c>
      <c r="H225" s="12">
        <v>1000.0</v>
      </c>
      <c r="I225" s="16">
        <v>42670.0</v>
      </c>
      <c r="J225" s="14">
        <v>143.2</v>
      </c>
      <c r="K225" s="14">
        <f t="shared" si="2"/>
        <v>862.4947299</v>
      </c>
      <c r="L225" s="15">
        <f t="shared" si="3"/>
        <v>-0.1375052701</v>
      </c>
      <c r="M225" s="15">
        <f t="shared" si="4"/>
        <v>0.1375052701</v>
      </c>
      <c r="N225" s="8">
        <f t="shared" si="5"/>
        <v>91</v>
      </c>
    </row>
    <row r="226" ht="12.75" customHeight="1">
      <c r="A226" s="7">
        <v>42579.0</v>
      </c>
      <c r="B226" s="8" t="s">
        <v>984</v>
      </c>
      <c r="C226" s="8" t="s">
        <v>985</v>
      </c>
      <c r="D226" s="11">
        <v>2.47911617E9</v>
      </c>
      <c r="E226" s="8" t="s">
        <v>20</v>
      </c>
      <c r="F226" s="8" t="str">
        <f t="shared" si="1"/>
        <v>SELL</v>
      </c>
      <c r="G226" s="12">
        <v>28.004784</v>
      </c>
      <c r="H226" s="12">
        <v>1000.0</v>
      </c>
      <c r="I226" s="7">
        <v>43160.0</v>
      </c>
      <c r="J226" s="14">
        <v>16.308817</v>
      </c>
      <c r="K226" s="14">
        <f t="shared" si="2"/>
        <v>582.3582499</v>
      </c>
      <c r="L226" s="15">
        <f t="shared" si="3"/>
        <v>0.4176417501</v>
      </c>
      <c r="M226" s="15">
        <f t="shared" si="4"/>
        <v>-0.4176417501</v>
      </c>
      <c r="N226" s="8">
        <f t="shared" si="5"/>
        <v>581</v>
      </c>
    </row>
    <row r="227" ht="12.75" customHeight="1">
      <c r="A227" s="16">
        <v>42579.0</v>
      </c>
      <c r="B227" s="8" t="s">
        <v>636</v>
      </c>
      <c r="C227" s="8" t="s">
        <v>637</v>
      </c>
      <c r="D227" s="11">
        <v>3.317700214E9</v>
      </c>
      <c r="E227" s="18" t="s">
        <v>24</v>
      </c>
      <c r="F227" s="17" t="str">
        <f t="shared" si="1"/>
        <v>BUY</v>
      </c>
      <c r="G227" s="12">
        <v>35.75</v>
      </c>
      <c r="H227" s="12">
        <v>1000.0</v>
      </c>
      <c r="I227" s="16">
        <v>42664.0</v>
      </c>
      <c r="J227" s="14">
        <v>32.959999</v>
      </c>
      <c r="K227" s="14">
        <f t="shared" si="2"/>
        <v>921.958014</v>
      </c>
      <c r="L227" s="15">
        <f t="shared" si="3"/>
        <v>-0.07804198601</v>
      </c>
      <c r="M227" s="15">
        <f t="shared" si="4"/>
        <v>0.07804198601</v>
      </c>
      <c r="N227" s="8">
        <f t="shared" si="5"/>
        <v>85</v>
      </c>
    </row>
    <row r="228" ht="12.75" customHeight="1">
      <c r="A228" s="7">
        <v>42583.0</v>
      </c>
      <c r="B228" s="8" t="s">
        <v>988</v>
      </c>
      <c r="C228" s="8" t="s">
        <v>989</v>
      </c>
      <c r="D228" s="11">
        <v>8.6486594E8</v>
      </c>
      <c r="E228" s="8" t="s">
        <v>20</v>
      </c>
      <c r="F228" s="8" t="str">
        <f t="shared" si="1"/>
        <v>SELL</v>
      </c>
      <c r="G228" s="12">
        <v>53.563889</v>
      </c>
      <c r="H228" s="12">
        <v>1000.0</v>
      </c>
      <c r="I228" s="16">
        <v>44727.0</v>
      </c>
      <c r="J228" s="14">
        <v>20.744478</v>
      </c>
      <c r="K228" s="14">
        <f t="shared" si="2"/>
        <v>387.2847619</v>
      </c>
      <c r="L228" s="15">
        <f t="shared" si="3"/>
        <v>0.6127152381</v>
      </c>
      <c r="M228" s="15">
        <f t="shared" si="4"/>
        <v>-0.6127152381</v>
      </c>
      <c r="N228" s="8">
        <f t="shared" si="5"/>
        <v>2144</v>
      </c>
    </row>
    <row r="229" ht="12.75" customHeight="1">
      <c r="A229" s="7">
        <v>42583.0</v>
      </c>
      <c r="B229" s="8" t="s">
        <v>990</v>
      </c>
      <c r="C229" s="8" t="s">
        <v>991</v>
      </c>
      <c r="D229" s="11">
        <v>9.1825712E8</v>
      </c>
      <c r="E229" s="8" t="s">
        <v>24</v>
      </c>
      <c r="F229" s="8" t="str">
        <f t="shared" si="1"/>
        <v>BUY</v>
      </c>
      <c r="G229" s="12">
        <v>8.62</v>
      </c>
      <c r="H229" s="12">
        <v>1000.0</v>
      </c>
      <c r="I229" s="16">
        <v>44727.0</v>
      </c>
      <c r="J229" s="14">
        <v>5.0</v>
      </c>
      <c r="K229" s="14">
        <f t="shared" si="2"/>
        <v>580.0464037</v>
      </c>
      <c r="L229" s="15">
        <f t="shared" si="3"/>
        <v>-0.4199535963</v>
      </c>
      <c r="M229" s="15">
        <f t="shared" si="4"/>
        <v>0.4199535963</v>
      </c>
      <c r="N229" s="8">
        <f t="shared" si="5"/>
        <v>2144</v>
      </c>
    </row>
    <row r="230" ht="12.75" customHeight="1">
      <c r="A230" s="7">
        <v>42583.0</v>
      </c>
      <c r="B230" s="8" t="s">
        <v>37</v>
      </c>
      <c r="C230" s="8" t="s">
        <v>38</v>
      </c>
      <c r="D230" s="11">
        <v>5.5591242E9</v>
      </c>
      <c r="E230" s="8" t="s">
        <v>20</v>
      </c>
      <c r="F230" s="8" t="str">
        <f t="shared" si="1"/>
        <v>SELL</v>
      </c>
      <c r="G230" s="12">
        <v>38.009998</v>
      </c>
      <c r="H230" s="12">
        <v>1000.0</v>
      </c>
      <c r="I230" s="7">
        <v>42744.0</v>
      </c>
      <c r="J230" s="14">
        <v>48.139999</v>
      </c>
      <c r="K230" s="14">
        <f t="shared" si="2"/>
        <v>1266.508854</v>
      </c>
      <c r="L230" s="15">
        <f t="shared" si="3"/>
        <v>-0.2665088538</v>
      </c>
      <c r="M230" s="15">
        <f t="shared" si="4"/>
        <v>0.2665088538</v>
      </c>
      <c r="N230" s="8">
        <f t="shared" si="5"/>
        <v>161</v>
      </c>
    </row>
    <row r="231" ht="12.75" customHeight="1">
      <c r="A231" s="7">
        <v>42583.0</v>
      </c>
      <c r="B231" s="8" t="s">
        <v>607</v>
      </c>
      <c r="C231" s="8" t="s">
        <v>608</v>
      </c>
      <c r="D231" s="11">
        <v>8.7276728E8</v>
      </c>
      <c r="E231" s="8" t="s">
        <v>24</v>
      </c>
      <c r="F231" s="8" t="str">
        <f t="shared" si="1"/>
        <v>BUY</v>
      </c>
      <c r="G231" s="12">
        <v>7.930836</v>
      </c>
      <c r="H231" s="12">
        <v>1000.0</v>
      </c>
      <c r="I231" s="7">
        <v>43945.0</v>
      </c>
      <c r="J231" s="14">
        <v>4.640679</v>
      </c>
      <c r="K231" s="14">
        <f t="shared" si="2"/>
        <v>585.1437352</v>
      </c>
      <c r="L231" s="15">
        <f t="shared" si="3"/>
        <v>-0.4148562648</v>
      </c>
      <c r="M231" s="15">
        <f t="shared" si="4"/>
        <v>0.4148562648</v>
      </c>
      <c r="N231" s="8">
        <f t="shared" si="5"/>
        <v>1362</v>
      </c>
    </row>
    <row r="232" ht="12.75" customHeight="1">
      <c r="A232" s="16">
        <v>42584.0</v>
      </c>
      <c r="B232" s="8" t="s">
        <v>715</v>
      </c>
      <c r="C232" s="8" t="s">
        <v>716</v>
      </c>
      <c r="D232" s="11">
        <v>7.014261407E9</v>
      </c>
      <c r="E232" s="18" t="s">
        <v>24</v>
      </c>
      <c r="F232" s="17" t="str">
        <f t="shared" si="1"/>
        <v>BUY</v>
      </c>
      <c r="G232" s="12">
        <v>37.222271</v>
      </c>
      <c r="H232" s="12">
        <v>1000.0</v>
      </c>
      <c r="I232" s="16">
        <v>43885.0</v>
      </c>
      <c r="J232" s="14">
        <v>65.13443</v>
      </c>
      <c r="K232" s="14">
        <f t="shared" si="2"/>
        <v>1749.877916</v>
      </c>
      <c r="L232" s="15">
        <f t="shared" si="3"/>
        <v>0.7498779158</v>
      </c>
      <c r="M232" s="15">
        <f t="shared" si="4"/>
        <v>-0.7498779158</v>
      </c>
      <c r="N232" s="8">
        <f t="shared" si="5"/>
        <v>1301</v>
      </c>
    </row>
    <row r="233" ht="12.75" customHeight="1">
      <c r="A233" s="7">
        <v>42585.0</v>
      </c>
      <c r="B233" s="8" t="s">
        <v>338</v>
      </c>
      <c r="C233" s="8" t="s">
        <v>339</v>
      </c>
      <c r="D233" s="11">
        <v>8.51948643E8</v>
      </c>
      <c r="E233" s="8" t="s">
        <v>24</v>
      </c>
      <c r="F233" s="8" t="str">
        <f t="shared" si="1"/>
        <v>BUY</v>
      </c>
      <c r="G233" s="12">
        <v>58.435852</v>
      </c>
      <c r="H233" s="12">
        <v>1000.0</v>
      </c>
      <c r="I233" s="16">
        <v>43662.0</v>
      </c>
      <c r="J233" s="14">
        <v>84.503204</v>
      </c>
      <c r="K233" s="14">
        <f t="shared" si="2"/>
        <v>1446.084914</v>
      </c>
      <c r="L233" s="15">
        <f t="shared" si="3"/>
        <v>0.4460849138</v>
      </c>
      <c r="M233" s="15">
        <f t="shared" si="4"/>
        <v>-0.4460849138</v>
      </c>
      <c r="N233" s="8">
        <f t="shared" si="5"/>
        <v>1077</v>
      </c>
    </row>
    <row r="234" ht="12.75" customHeight="1">
      <c r="A234" s="7">
        <v>42585.0</v>
      </c>
      <c r="B234" s="8" t="s">
        <v>999</v>
      </c>
      <c r="C234" s="8" t="s">
        <v>1000</v>
      </c>
      <c r="D234" s="11">
        <v>9.10091056E9</v>
      </c>
      <c r="E234" s="8" t="s">
        <v>20</v>
      </c>
      <c r="F234" s="8" t="str">
        <f t="shared" si="1"/>
        <v>SELL</v>
      </c>
      <c r="G234" s="12">
        <v>13.84</v>
      </c>
      <c r="H234" s="12">
        <v>1000.0</v>
      </c>
      <c r="I234" s="16">
        <v>44333.0</v>
      </c>
      <c r="J234" s="14">
        <v>165.179993</v>
      </c>
      <c r="K234" s="14">
        <f t="shared" si="2"/>
        <v>11934.97059</v>
      </c>
      <c r="L234" s="15">
        <f t="shared" si="3"/>
        <v>-10.93497059</v>
      </c>
      <c r="M234" s="15">
        <f t="shared" si="4"/>
        <v>10.93497059</v>
      </c>
      <c r="N234" s="8">
        <f t="shared" si="5"/>
        <v>1748</v>
      </c>
    </row>
    <row r="235" ht="12.75" customHeight="1">
      <c r="A235" s="7">
        <v>42585.0</v>
      </c>
      <c r="B235" s="8" t="s">
        <v>668</v>
      </c>
      <c r="C235" s="8" t="s">
        <v>669</v>
      </c>
      <c r="D235" s="11">
        <v>5.83698716E8</v>
      </c>
      <c r="E235" s="8" t="s">
        <v>20</v>
      </c>
      <c r="F235" s="8" t="str">
        <f t="shared" si="1"/>
        <v>SELL</v>
      </c>
      <c r="G235" s="12">
        <v>13.3000002</v>
      </c>
      <c r="H235" s="12">
        <v>1000.0</v>
      </c>
      <c r="I235" s="16">
        <v>42677.0</v>
      </c>
      <c r="J235" s="14">
        <v>11.9399996</v>
      </c>
      <c r="K235" s="14">
        <f t="shared" si="2"/>
        <v>897.7443173</v>
      </c>
      <c r="L235" s="15">
        <f t="shared" si="3"/>
        <v>0.1022556827</v>
      </c>
      <c r="M235" s="15">
        <f t="shared" si="4"/>
        <v>-0.1022556827</v>
      </c>
      <c r="N235" s="8">
        <f t="shared" si="5"/>
        <v>92</v>
      </c>
    </row>
    <row r="236" ht="12.75" customHeight="1">
      <c r="A236" s="7">
        <v>42585.0</v>
      </c>
      <c r="B236" s="8" t="s">
        <v>1001</v>
      </c>
      <c r="C236" s="8" t="s">
        <v>1002</v>
      </c>
      <c r="D236" s="11">
        <v>3.47637164E8</v>
      </c>
      <c r="E236" s="8" t="s">
        <v>20</v>
      </c>
      <c r="F236" s="8" t="str">
        <f t="shared" si="1"/>
        <v>SELL</v>
      </c>
      <c r="G236" s="12">
        <v>106.599998</v>
      </c>
      <c r="H236" s="12">
        <v>1000.0</v>
      </c>
      <c r="I236" s="16">
        <v>43496.0</v>
      </c>
      <c r="J236" s="14">
        <v>75.400002</v>
      </c>
      <c r="K236" s="14">
        <f t="shared" si="2"/>
        <v>707.3171052</v>
      </c>
      <c r="L236" s="15">
        <f t="shared" si="3"/>
        <v>0.2926828948</v>
      </c>
      <c r="M236" s="15">
        <f t="shared" si="4"/>
        <v>-0.2926828948</v>
      </c>
      <c r="N236" s="8">
        <f t="shared" si="5"/>
        <v>911</v>
      </c>
    </row>
    <row r="237" ht="12.75" customHeight="1">
      <c r="A237" s="7">
        <v>42585.0</v>
      </c>
      <c r="B237" s="8" t="s">
        <v>1003</v>
      </c>
      <c r="C237" s="8" t="s">
        <v>1004</v>
      </c>
      <c r="D237" s="11">
        <v>1.552158E9</v>
      </c>
      <c r="E237" s="8" t="s">
        <v>24</v>
      </c>
      <c r="F237" s="8" t="str">
        <f t="shared" si="1"/>
        <v>BUY</v>
      </c>
      <c r="G237" s="12">
        <v>25.634527</v>
      </c>
      <c r="H237" s="12">
        <v>1000.0</v>
      </c>
      <c r="I237" s="16">
        <v>43291.0</v>
      </c>
      <c r="J237" s="14">
        <v>34.79649</v>
      </c>
      <c r="K237" s="14">
        <f t="shared" si="2"/>
        <v>1357.407141</v>
      </c>
      <c r="L237" s="15">
        <f t="shared" si="3"/>
        <v>0.3574071408</v>
      </c>
      <c r="M237" s="15">
        <f t="shared" si="4"/>
        <v>-0.3574071408</v>
      </c>
      <c r="N237" s="8">
        <f t="shared" si="5"/>
        <v>706</v>
      </c>
    </row>
    <row r="238" ht="12.75" customHeight="1">
      <c r="A238" s="7">
        <v>42586.0</v>
      </c>
      <c r="B238" s="8" t="s">
        <v>1007</v>
      </c>
      <c r="C238" s="8" t="s">
        <v>1008</v>
      </c>
      <c r="D238" s="11">
        <v>3.405604E9</v>
      </c>
      <c r="E238" s="8" t="s">
        <v>24</v>
      </c>
      <c r="F238" s="8" t="str">
        <f t="shared" si="1"/>
        <v>BUY</v>
      </c>
      <c r="G238" s="12">
        <v>18.334959</v>
      </c>
      <c r="H238" s="12">
        <v>1000.0</v>
      </c>
      <c r="I238" s="16">
        <v>43318.0</v>
      </c>
      <c r="J238" s="14">
        <v>11.152452</v>
      </c>
      <c r="K238" s="14">
        <f t="shared" si="2"/>
        <v>608.2616274</v>
      </c>
      <c r="L238" s="15">
        <f t="shared" si="3"/>
        <v>-0.3917383726</v>
      </c>
      <c r="M238" s="15">
        <f t="shared" si="4"/>
        <v>0.3917383726</v>
      </c>
      <c r="N238" s="8">
        <f t="shared" si="5"/>
        <v>732</v>
      </c>
    </row>
    <row r="239" ht="12.75" customHeight="1">
      <c r="A239" s="7">
        <v>42586.0</v>
      </c>
      <c r="B239" s="8" t="s">
        <v>1011</v>
      </c>
      <c r="C239" s="8" t="s">
        <v>1012</v>
      </c>
      <c r="D239" s="11">
        <v>1.526341772E9</v>
      </c>
      <c r="E239" s="8" t="s">
        <v>24</v>
      </c>
      <c r="F239" s="8" t="str">
        <f t="shared" si="1"/>
        <v>BUY</v>
      </c>
      <c r="G239" s="12">
        <v>33.77</v>
      </c>
      <c r="H239" s="12">
        <v>1000.0</v>
      </c>
      <c r="I239" s="16">
        <v>44727.0</v>
      </c>
      <c r="J239" s="14">
        <v>22.82</v>
      </c>
      <c r="K239" s="14">
        <f t="shared" si="2"/>
        <v>675.7477051</v>
      </c>
      <c r="L239" s="15">
        <f t="shared" si="3"/>
        <v>-0.3242522949</v>
      </c>
      <c r="M239" s="15">
        <f t="shared" si="4"/>
        <v>0.3242522949</v>
      </c>
      <c r="N239" s="8">
        <f t="shared" si="5"/>
        <v>2141</v>
      </c>
    </row>
    <row r="240" ht="12.75" customHeight="1">
      <c r="A240" s="7">
        <v>42587.0</v>
      </c>
      <c r="B240" s="8" t="s">
        <v>399</v>
      </c>
      <c r="C240" s="8" t="s">
        <v>400</v>
      </c>
      <c r="D240" s="11">
        <v>3.08615034E9</v>
      </c>
      <c r="E240" s="8" t="s">
        <v>24</v>
      </c>
      <c r="F240" s="8" t="str">
        <f t="shared" si="1"/>
        <v>BUY</v>
      </c>
      <c r="G240" s="12">
        <v>36.099018</v>
      </c>
      <c r="H240" s="12">
        <v>1000.0</v>
      </c>
      <c r="I240" s="7">
        <v>42604.0</v>
      </c>
      <c r="J240" s="14">
        <v>43.219353</v>
      </c>
      <c r="K240" s="14">
        <f t="shared" si="2"/>
        <v>1197.244562</v>
      </c>
      <c r="L240" s="15">
        <f t="shared" si="3"/>
        <v>0.1972445622</v>
      </c>
      <c r="M240" s="15">
        <f t="shared" si="4"/>
        <v>-0.1972445622</v>
      </c>
      <c r="N240" s="8">
        <f t="shared" si="5"/>
        <v>17</v>
      </c>
    </row>
    <row r="241" ht="12.75" customHeight="1">
      <c r="A241" s="7">
        <v>42604.0</v>
      </c>
      <c r="B241" s="8" t="s">
        <v>585</v>
      </c>
      <c r="C241" s="8" t="s">
        <v>586</v>
      </c>
      <c r="D241" s="11">
        <v>3.368781112E9</v>
      </c>
      <c r="E241" s="8" t="s">
        <v>24</v>
      </c>
      <c r="F241" s="8" t="str">
        <f t="shared" si="1"/>
        <v>BUY</v>
      </c>
      <c r="G241" s="12">
        <v>14.375985</v>
      </c>
      <c r="H241" s="12">
        <v>1000.0</v>
      </c>
      <c r="I241" s="16">
        <v>42685.0</v>
      </c>
      <c r="J241" s="14">
        <v>12.831187</v>
      </c>
      <c r="K241" s="14">
        <f t="shared" si="2"/>
        <v>892.5431544</v>
      </c>
      <c r="L241" s="15">
        <f t="shared" si="3"/>
        <v>-0.1074568456</v>
      </c>
      <c r="M241" s="15">
        <f t="shared" si="4"/>
        <v>0.1074568456</v>
      </c>
      <c r="N241" s="8">
        <f t="shared" si="5"/>
        <v>81</v>
      </c>
    </row>
    <row r="242" ht="12.75" customHeight="1">
      <c r="A242" s="7">
        <v>42604.0</v>
      </c>
      <c r="B242" s="8" t="s">
        <v>220</v>
      </c>
      <c r="C242" s="8" t="s">
        <v>221</v>
      </c>
      <c r="D242" s="11">
        <v>1.696935E9</v>
      </c>
      <c r="E242" s="8" t="s">
        <v>24</v>
      </c>
      <c r="F242" s="8" t="str">
        <f t="shared" si="1"/>
        <v>BUY</v>
      </c>
      <c r="G242" s="12">
        <v>14.44</v>
      </c>
      <c r="H242" s="12">
        <v>1000.0</v>
      </c>
      <c r="I242" s="16">
        <v>42649.0</v>
      </c>
      <c r="J242" s="14">
        <v>14.61</v>
      </c>
      <c r="K242" s="14">
        <f t="shared" si="2"/>
        <v>1011.772853</v>
      </c>
      <c r="L242" s="15">
        <f t="shared" si="3"/>
        <v>0.01177285319</v>
      </c>
      <c r="M242" s="15">
        <f t="shared" si="4"/>
        <v>-0.01177285319</v>
      </c>
      <c r="N242" s="8">
        <f t="shared" si="5"/>
        <v>45</v>
      </c>
    </row>
    <row r="243" ht="12.75" customHeight="1">
      <c r="A243" s="7">
        <v>42604.0</v>
      </c>
      <c r="B243" s="8" t="s">
        <v>1015</v>
      </c>
      <c r="C243" s="8" t="s">
        <v>1016</v>
      </c>
      <c r="D243" s="11">
        <v>5.595228507E9</v>
      </c>
      <c r="E243" s="8" t="s">
        <v>24</v>
      </c>
      <c r="F243" s="8" t="str">
        <f t="shared" si="1"/>
        <v>BUY</v>
      </c>
      <c r="G243" s="12">
        <v>6.219796</v>
      </c>
      <c r="H243" s="12">
        <v>1000.0</v>
      </c>
      <c r="I243" s="7">
        <v>43067.0</v>
      </c>
      <c r="J243" s="14">
        <v>4.073592</v>
      </c>
      <c r="K243" s="14">
        <f t="shared" si="2"/>
        <v>654.9398083</v>
      </c>
      <c r="L243" s="15">
        <f t="shared" si="3"/>
        <v>-0.3450601917</v>
      </c>
      <c r="M243" s="15">
        <f t="shared" si="4"/>
        <v>0.3450601917</v>
      </c>
      <c r="N243" s="8">
        <f t="shared" si="5"/>
        <v>463</v>
      </c>
    </row>
    <row r="244" ht="12.75" customHeight="1">
      <c r="A244" s="7">
        <v>42604.0</v>
      </c>
      <c r="B244" s="8" t="s">
        <v>1017</v>
      </c>
      <c r="C244" s="8" t="s">
        <v>1018</v>
      </c>
      <c r="D244" s="11">
        <v>2.425545E9</v>
      </c>
      <c r="E244" s="8" t="s">
        <v>20</v>
      </c>
      <c r="F244" s="8" t="str">
        <f t="shared" si="1"/>
        <v>SELL</v>
      </c>
      <c r="G244" s="12">
        <v>15.0</v>
      </c>
      <c r="H244" s="12">
        <v>1000.0</v>
      </c>
      <c r="I244" s="16">
        <v>43355.0</v>
      </c>
      <c r="J244" s="14">
        <v>33.01</v>
      </c>
      <c r="K244" s="14">
        <f t="shared" si="2"/>
        <v>2200.666667</v>
      </c>
      <c r="L244" s="15">
        <f t="shared" si="3"/>
        <v>-1.200666667</v>
      </c>
      <c r="M244" s="15">
        <f t="shared" si="4"/>
        <v>1.200666667</v>
      </c>
      <c r="N244" s="8">
        <f t="shared" si="5"/>
        <v>751</v>
      </c>
    </row>
    <row r="245" ht="12.75" customHeight="1">
      <c r="A245" s="7">
        <v>42604.0</v>
      </c>
      <c r="B245" s="8" t="s">
        <v>1019</v>
      </c>
      <c r="C245" s="8" t="s">
        <v>1020</v>
      </c>
      <c r="D245" s="11">
        <v>2.082171299E9</v>
      </c>
      <c r="E245" s="8" t="s">
        <v>24</v>
      </c>
      <c r="F245" s="8" t="str">
        <f t="shared" si="1"/>
        <v>BUY</v>
      </c>
      <c r="G245" s="12">
        <v>16.049999</v>
      </c>
      <c r="H245" s="12">
        <v>1000.0</v>
      </c>
      <c r="I245" s="7">
        <v>42878.0</v>
      </c>
      <c r="J245" s="14">
        <v>22.08</v>
      </c>
      <c r="K245" s="14">
        <f t="shared" si="2"/>
        <v>1375.70102</v>
      </c>
      <c r="L245" s="15">
        <f t="shared" si="3"/>
        <v>0.3757010203</v>
      </c>
      <c r="M245" s="15">
        <f t="shared" si="4"/>
        <v>-0.3757010203</v>
      </c>
      <c r="N245" s="8">
        <f t="shared" si="5"/>
        <v>274</v>
      </c>
    </row>
    <row r="246" ht="12.75" customHeight="1">
      <c r="A246" s="7">
        <v>42604.0</v>
      </c>
      <c r="B246" s="8" t="s">
        <v>399</v>
      </c>
      <c r="C246" s="8" t="s">
        <v>400</v>
      </c>
      <c r="D246" s="11">
        <v>3.08615034E9</v>
      </c>
      <c r="E246" s="8" t="s">
        <v>20</v>
      </c>
      <c r="F246" s="8" t="str">
        <f t="shared" si="1"/>
        <v>SELL</v>
      </c>
      <c r="G246" s="12">
        <v>43.219353</v>
      </c>
      <c r="H246" s="12">
        <v>1000.0</v>
      </c>
      <c r="I246" s="7">
        <v>42723.0</v>
      </c>
      <c r="J246" s="14">
        <v>42.71505</v>
      </c>
      <c r="K246" s="14">
        <f t="shared" si="2"/>
        <v>988.3315467</v>
      </c>
      <c r="L246" s="15">
        <f t="shared" si="3"/>
        <v>0.01166845325</v>
      </c>
      <c r="M246" s="15">
        <f t="shared" si="4"/>
        <v>-0.01166845325</v>
      </c>
      <c r="N246" s="8">
        <f t="shared" si="5"/>
        <v>119</v>
      </c>
    </row>
    <row r="247" ht="12.75" customHeight="1">
      <c r="A247" s="7">
        <v>42604.0</v>
      </c>
      <c r="B247" s="8" t="s">
        <v>581</v>
      </c>
      <c r="C247" s="8" t="s">
        <v>582</v>
      </c>
      <c r="D247" s="11">
        <v>8.35154196E9</v>
      </c>
      <c r="E247" s="8" t="s">
        <v>24</v>
      </c>
      <c r="F247" s="8" t="str">
        <f t="shared" si="1"/>
        <v>BUY</v>
      </c>
      <c r="G247" s="12">
        <v>27.101273</v>
      </c>
      <c r="H247" s="12">
        <v>1000.0</v>
      </c>
      <c r="I247" s="7">
        <v>42605.0</v>
      </c>
      <c r="J247" s="14">
        <v>29.485228</v>
      </c>
      <c r="K247" s="14">
        <f t="shared" si="2"/>
        <v>1087.964687</v>
      </c>
      <c r="L247" s="15">
        <f t="shared" si="3"/>
        <v>0.08796468712</v>
      </c>
      <c r="M247" s="15">
        <f t="shared" si="4"/>
        <v>-0.08796468712</v>
      </c>
      <c r="N247" s="8">
        <f t="shared" si="5"/>
        <v>1</v>
      </c>
    </row>
    <row r="248" ht="12.75" customHeight="1">
      <c r="A248" s="16">
        <v>42604.0</v>
      </c>
      <c r="B248" s="8" t="s">
        <v>1023</v>
      </c>
      <c r="C248" s="8" t="s">
        <v>1024</v>
      </c>
      <c r="D248" s="11">
        <v>3.313019372E9</v>
      </c>
      <c r="E248" s="17" t="s">
        <v>20</v>
      </c>
      <c r="F248" s="18" t="str">
        <f t="shared" si="1"/>
        <v>SELL</v>
      </c>
      <c r="G248" s="12">
        <v>36.849998</v>
      </c>
      <c r="H248" s="12">
        <v>1000.0</v>
      </c>
      <c r="I248" s="16">
        <v>42692.0</v>
      </c>
      <c r="J248" s="14">
        <v>37.509998</v>
      </c>
      <c r="K248" s="14">
        <f t="shared" si="2"/>
        <v>1017.910449</v>
      </c>
      <c r="L248" s="15">
        <f t="shared" si="3"/>
        <v>-0.01791044873</v>
      </c>
      <c r="M248" s="15">
        <f t="shared" si="4"/>
        <v>0.01791044873</v>
      </c>
      <c r="N248" s="8">
        <f t="shared" si="5"/>
        <v>88</v>
      </c>
    </row>
    <row r="249" ht="12.75" customHeight="1">
      <c r="A249" s="7">
        <v>42605.0</v>
      </c>
      <c r="B249" s="8" t="s">
        <v>1027</v>
      </c>
      <c r="C249" s="8" t="s">
        <v>1028</v>
      </c>
      <c r="D249" s="11">
        <v>3.279914744E9</v>
      </c>
      <c r="E249" s="8" t="s">
        <v>20</v>
      </c>
      <c r="F249" s="8" t="str">
        <f t="shared" si="1"/>
        <v>SELL</v>
      </c>
      <c r="G249" s="12">
        <v>53.907856</v>
      </c>
      <c r="H249" s="12">
        <v>1000.0</v>
      </c>
      <c r="I249" s="16">
        <v>43167.0</v>
      </c>
      <c r="J249" s="14">
        <v>41.636909</v>
      </c>
      <c r="K249" s="14">
        <f t="shared" si="2"/>
        <v>772.3718228</v>
      </c>
      <c r="L249" s="15">
        <f t="shared" si="3"/>
        <v>0.2276281772</v>
      </c>
      <c r="M249" s="15">
        <f t="shared" si="4"/>
        <v>-0.2276281772</v>
      </c>
      <c r="N249" s="8">
        <f t="shared" si="5"/>
        <v>562</v>
      </c>
    </row>
    <row r="250" ht="12.75" customHeight="1">
      <c r="A250" s="7">
        <v>42605.0</v>
      </c>
      <c r="B250" s="8" t="s">
        <v>581</v>
      </c>
      <c r="C250" s="8" t="s">
        <v>582</v>
      </c>
      <c r="D250" s="11">
        <v>8.35154196E9</v>
      </c>
      <c r="E250" s="8" t="s">
        <v>20</v>
      </c>
      <c r="F250" s="8" t="str">
        <f t="shared" si="1"/>
        <v>SELL</v>
      </c>
      <c r="G250" s="12">
        <v>29.485228</v>
      </c>
      <c r="H250" s="12">
        <v>1000.0</v>
      </c>
      <c r="I250" s="7">
        <v>43090.0</v>
      </c>
      <c r="J250" s="14">
        <v>44.131603</v>
      </c>
      <c r="K250" s="14">
        <f t="shared" si="2"/>
        <v>1496.736027</v>
      </c>
      <c r="L250" s="15">
        <f t="shared" si="3"/>
        <v>-0.4967360266</v>
      </c>
      <c r="M250" s="15">
        <f t="shared" si="4"/>
        <v>0.4967360266</v>
      </c>
      <c r="N250" s="8">
        <f t="shared" si="5"/>
        <v>485</v>
      </c>
    </row>
    <row r="251" ht="12.75" customHeight="1">
      <c r="A251" s="16">
        <v>42605.0</v>
      </c>
      <c r="B251" s="8" t="s">
        <v>1029</v>
      </c>
      <c r="C251" s="8" t="s">
        <v>1030</v>
      </c>
      <c r="D251" s="11">
        <v>7.017840698E9</v>
      </c>
      <c r="E251" s="18" t="s">
        <v>24</v>
      </c>
      <c r="F251" s="17" t="str">
        <f t="shared" si="1"/>
        <v>BUY</v>
      </c>
      <c r="G251" s="12">
        <v>19.644594</v>
      </c>
      <c r="H251" s="12">
        <v>1000.0</v>
      </c>
      <c r="I251" s="16">
        <v>42776.0</v>
      </c>
      <c r="J251" s="14">
        <v>35.805321</v>
      </c>
      <c r="K251" s="14">
        <f t="shared" si="2"/>
        <v>1822.655179</v>
      </c>
      <c r="L251" s="15">
        <f t="shared" si="3"/>
        <v>0.8226551793</v>
      </c>
      <c r="M251" s="15">
        <f t="shared" si="4"/>
        <v>-0.8226551793</v>
      </c>
      <c r="N251" s="8">
        <f t="shared" si="5"/>
        <v>171</v>
      </c>
    </row>
    <row r="252" ht="12.75" customHeight="1">
      <c r="A252" s="7">
        <v>42606.0</v>
      </c>
      <c r="B252" s="8" t="s">
        <v>1031</v>
      </c>
      <c r="C252" s="8" t="s">
        <v>1032</v>
      </c>
      <c r="D252" s="11">
        <v>2.747227592E9</v>
      </c>
      <c r="E252" s="8" t="s">
        <v>24</v>
      </c>
      <c r="F252" s="8" t="str">
        <f t="shared" si="1"/>
        <v>BUY</v>
      </c>
      <c r="G252" s="12">
        <v>18.049999</v>
      </c>
      <c r="H252" s="12">
        <v>1000.0</v>
      </c>
      <c r="I252" s="16">
        <v>44054.0</v>
      </c>
      <c r="J252" s="14">
        <v>57.009998</v>
      </c>
      <c r="K252" s="14">
        <f t="shared" si="2"/>
        <v>3158.448818</v>
      </c>
      <c r="L252" s="15">
        <f t="shared" si="3"/>
        <v>2.158448818</v>
      </c>
      <c r="M252" s="15">
        <f t="shared" si="4"/>
        <v>-2.158448818</v>
      </c>
      <c r="N252" s="8">
        <f t="shared" si="5"/>
        <v>1448</v>
      </c>
    </row>
    <row r="253" ht="12.75" customHeight="1">
      <c r="A253" s="7">
        <v>42612.0</v>
      </c>
      <c r="B253" s="8" t="s">
        <v>403</v>
      </c>
      <c r="C253" s="8" t="s">
        <v>404</v>
      </c>
      <c r="D253" s="11">
        <v>4.120653358E9</v>
      </c>
      <c r="E253" s="8" t="s">
        <v>20</v>
      </c>
      <c r="F253" s="8" t="str">
        <f t="shared" si="1"/>
        <v>SELL</v>
      </c>
      <c r="G253" s="12">
        <v>28.054937</v>
      </c>
      <c r="H253" s="12">
        <v>1000.0</v>
      </c>
      <c r="I253" s="7">
        <v>42678.0</v>
      </c>
      <c r="J253" s="14">
        <v>27.360649</v>
      </c>
      <c r="K253" s="14">
        <f t="shared" si="2"/>
        <v>975.2525554</v>
      </c>
      <c r="L253" s="15">
        <f t="shared" si="3"/>
        <v>0.02474744463</v>
      </c>
      <c r="M253" s="15">
        <f t="shared" si="4"/>
        <v>-0.02474744463</v>
      </c>
      <c r="N253" s="8">
        <f t="shared" si="5"/>
        <v>66</v>
      </c>
    </row>
    <row r="254" ht="12.75" customHeight="1">
      <c r="A254" s="7">
        <v>42612.0</v>
      </c>
      <c r="B254" s="8" t="s">
        <v>695</v>
      </c>
      <c r="C254" s="8" t="s">
        <v>696</v>
      </c>
      <c r="D254" s="11">
        <v>6.16218443E8</v>
      </c>
      <c r="E254" s="8" t="s">
        <v>20</v>
      </c>
      <c r="F254" s="8" t="str">
        <f t="shared" si="1"/>
        <v>SELL</v>
      </c>
      <c r="G254" s="12">
        <v>139.199997</v>
      </c>
      <c r="H254" s="12">
        <v>1000.0</v>
      </c>
      <c r="I254" s="7">
        <v>43964.0</v>
      </c>
      <c r="J254" s="14">
        <v>40.669998</v>
      </c>
      <c r="K254" s="14">
        <f t="shared" si="2"/>
        <v>292.1695322</v>
      </c>
      <c r="L254" s="15">
        <f t="shared" si="3"/>
        <v>0.7078304678</v>
      </c>
      <c r="M254" s="15">
        <f t="shared" si="4"/>
        <v>-0.7078304678</v>
      </c>
      <c r="N254" s="8">
        <f t="shared" si="5"/>
        <v>1352</v>
      </c>
    </row>
    <row r="255" ht="12.75" customHeight="1">
      <c r="A255" s="7">
        <v>42612.0</v>
      </c>
      <c r="B255" s="8" t="s">
        <v>1043</v>
      </c>
      <c r="C255" s="8" t="s">
        <v>1044</v>
      </c>
      <c r="D255" s="11">
        <v>6.42489092E9</v>
      </c>
      <c r="E255" s="8" t="s">
        <v>20</v>
      </c>
      <c r="F255" s="8" t="str">
        <f t="shared" si="1"/>
        <v>SELL</v>
      </c>
      <c r="G255" s="12">
        <v>65.478958</v>
      </c>
      <c r="H255" s="12">
        <v>1000.0</v>
      </c>
      <c r="I255" s="16">
        <v>44727.0</v>
      </c>
      <c r="J255" s="14">
        <v>76.705063</v>
      </c>
      <c r="K255" s="14">
        <f t="shared" si="2"/>
        <v>1171.445993</v>
      </c>
      <c r="L255" s="15">
        <f t="shared" si="3"/>
        <v>-0.1714459934</v>
      </c>
      <c r="M255" s="15">
        <f t="shared" si="4"/>
        <v>0.1714459934</v>
      </c>
      <c r="N255" s="8">
        <f t="shared" si="5"/>
        <v>2115</v>
      </c>
    </row>
    <row r="256" ht="12.75" customHeight="1">
      <c r="A256" s="7">
        <v>42612.0</v>
      </c>
      <c r="B256" s="8" t="s">
        <v>1045</v>
      </c>
      <c r="C256" s="8" t="s">
        <v>1046</v>
      </c>
      <c r="D256" s="11">
        <v>4.7908E9</v>
      </c>
      <c r="E256" s="8" t="s">
        <v>20</v>
      </c>
      <c r="F256" s="8" t="str">
        <f t="shared" si="1"/>
        <v>SELL</v>
      </c>
      <c r="G256" s="12">
        <v>36.365574</v>
      </c>
      <c r="H256" s="12">
        <v>1000.0</v>
      </c>
      <c r="I256" s="16">
        <v>42992.0</v>
      </c>
      <c r="J256" s="14">
        <v>14.99342</v>
      </c>
      <c r="K256" s="14">
        <f t="shared" si="2"/>
        <v>412.2970808</v>
      </c>
      <c r="L256" s="15">
        <f t="shared" si="3"/>
        <v>0.5877029192</v>
      </c>
      <c r="M256" s="15">
        <f t="shared" si="4"/>
        <v>-0.5877029192</v>
      </c>
      <c r="N256" s="8">
        <f t="shared" si="5"/>
        <v>380</v>
      </c>
    </row>
    <row r="257" ht="12.75" customHeight="1">
      <c r="A257" s="16">
        <v>42613.0</v>
      </c>
      <c r="B257" s="8" t="s">
        <v>1049</v>
      </c>
      <c r="C257" s="8" t="s">
        <v>1050</v>
      </c>
      <c r="D257" s="11">
        <v>2.82580811E9</v>
      </c>
      <c r="E257" s="17" t="s">
        <v>20</v>
      </c>
      <c r="F257" s="18" t="str">
        <f t="shared" si="1"/>
        <v>SELL</v>
      </c>
      <c r="G257" s="12">
        <v>38.48</v>
      </c>
      <c r="H257" s="12">
        <v>1000.0</v>
      </c>
      <c r="I257" s="16">
        <v>42864.0</v>
      </c>
      <c r="J257" s="14">
        <v>34.700001</v>
      </c>
      <c r="K257" s="14">
        <f t="shared" si="2"/>
        <v>901.7671778</v>
      </c>
      <c r="L257" s="15">
        <f t="shared" si="3"/>
        <v>0.09823282225</v>
      </c>
      <c r="M257" s="15">
        <f t="shared" si="4"/>
        <v>-0.09823282225</v>
      </c>
      <c r="N257" s="8">
        <f t="shared" si="5"/>
        <v>251</v>
      </c>
    </row>
    <row r="258" ht="12.75" customHeight="1">
      <c r="A258" s="7">
        <v>42619.0</v>
      </c>
      <c r="B258" s="8" t="s">
        <v>1057</v>
      </c>
      <c r="C258" s="8" t="s">
        <v>1058</v>
      </c>
      <c r="D258" s="11">
        <v>2.90071102E9</v>
      </c>
      <c r="E258" s="8" t="s">
        <v>24</v>
      </c>
      <c r="F258" s="8" t="str">
        <f t="shared" si="1"/>
        <v>BUY</v>
      </c>
      <c r="G258" s="12">
        <v>25.755213</v>
      </c>
      <c r="H258" s="12">
        <v>1000.0</v>
      </c>
      <c r="I258" s="16">
        <v>44620.0</v>
      </c>
      <c r="J258" s="14">
        <v>31.709143</v>
      </c>
      <c r="K258" s="14">
        <f t="shared" si="2"/>
        <v>1231.173782</v>
      </c>
      <c r="L258" s="15">
        <f t="shared" si="3"/>
        <v>0.2311737822</v>
      </c>
      <c r="M258" s="15">
        <f t="shared" si="4"/>
        <v>-0.2311737822</v>
      </c>
      <c r="N258" s="8">
        <f t="shared" si="5"/>
        <v>2001</v>
      </c>
    </row>
    <row r="259" ht="12.75" customHeight="1">
      <c r="A259" s="7">
        <v>42619.0</v>
      </c>
      <c r="B259" s="8" t="s">
        <v>611</v>
      </c>
      <c r="C259" s="8" t="s">
        <v>612</v>
      </c>
      <c r="D259" s="11">
        <v>9.4682821E7</v>
      </c>
      <c r="E259" s="8" t="s">
        <v>20</v>
      </c>
      <c r="F259" s="8" t="str">
        <f t="shared" si="1"/>
        <v>SELL</v>
      </c>
      <c r="G259" s="12">
        <v>151.199997</v>
      </c>
      <c r="H259" s="12">
        <v>1000.0</v>
      </c>
      <c r="I259" s="7">
        <v>42629.0</v>
      </c>
      <c r="J259" s="14">
        <v>160.600006</v>
      </c>
      <c r="K259" s="14">
        <f t="shared" si="2"/>
        <v>1062.169373</v>
      </c>
      <c r="L259" s="15">
        <f t="shared" si="3"/>
        <v>-0.06216937293</v>
      </c>
      <c r="M259" s="15">
        <f t="shared" si="4"/>
        <v>0.06216937293</v>
      </c>
      <c r="N259" s="8">
        <f t="shared" si="5"/>
        <v>10</v>
      </c>
    </row>
    <row r="260" ht="12.75" customHeight="1">
      <c r="A260" s="7">
        <v>42619.0</v>
      </c>
      <c r="B260" s="8" t="s">
        <v>699</v>
      </c>
      <c r="C260" s="8" t="s">
        <v>699</v>
      </c>
      <c r="D260" s="11">
        <v>6.5023497E9</v>
      </c>
      <c r="E260" s="8" t="s">
        <v>20</v>
      </c>
      <c r="F260" s="8" t="str">
        <f t="shared" si="1"/>
        <v>SELL</v>
      </c>
      <c r="G260" s="12">
        <v>33.560001</v>
      </c>
      <c r="H260" s="12">
        <v>1000.0</v>
      </c>
      <c r="I260" s="7">
        <v>42940.0</v>
      </c>
      <c r="J260" s="14">
        <v>75.239998</v>
      </c>
      <c r="K260" s="14">
        <f t="shared" si="2"/>
        <v>2241.954582</v>
      </c>
      <c r="L260" s="15">
        <f t="shared" si="3"/>
        <v>-1.241954582</v>
      </c>
      <c r="M260" s="15">
        <f t="shared" si="4"/>
        <v>1.241954582</v>
      </c>
      <c r="N260" s="8">
        <f t="shared" si="5"/>
        <v>321</v>
      </c>
    </row>
    <row r="261" ht="12.75" customHeight="1">
      <c r="A261" s="16">
        <v>42619.0</v>
      </c>
      <c r="B261" s="8" t="s">
        <v>419</v>
      </c>
      <c r="C261" s="8" t="s">
        <v>420</v>
      </c>
      <c r="D261" s="11">
        <v>7.909777829E9</v>
      </c>
      <c r="E261" s="18" t="s">
        <v>24</v>
      </c>
      <c r="F261" s="17" t="str">
        <f t="shared" si="1"/>
        <v>BUY</v>
      </c>
      <c r="G261" s="12">
        <v>40.490002</v>
      </c>
      <c r="H261" s="12">
        <v>1000.0</v>
      </c>
      <c r="I261" s="16">
        <v>43360.0</v>
      </c>
      <c r="J261" s="14">
        <v>142.229996</v>
      </c>
      <c r="K261" s="14">
        <f t="shared" si="2"/>
        <v>3512.718918</v>
      </c>
      <c r="L261" s="15">
        <f t="shared" si="3"/>
        <v>2.512718918</v>
      </c>
      <c r="M261" s="15">
        <f t="shared" si="4"/>
        <v>-2.512718918</v>
      </c>
      <c r="N261" s="8">
        <f t="shared" si="5"/>
        <v>741</v>
      </c>
    </row>
    <row r="262" ht="12.75" customHeight="1">
      <c r="A262" s="16">
        <v>42619.0</v>
      </c>
      <c r="B262" s="8" t="s">
        <v>583</v>
      </c>
      <c r="C262" s="8" t="s">
        <v>584</v>
      </c>
      <c r="D262" s="11">
        <v>8.632775008E9</v>
      </c>
      <c r="E262" s="18" t="s">
        <v>24</v>
      </c>
      <c r="F262" s="17" t="str">
        <f t="shared" si="1"/>
        <v>BUY</v>
      </c>
      <c r="G262" s="12">
        <v>42.56078</v>
      </c>
      <c r="H262" s="12">
        <v>1000.0</v>
      </c>
      <c r="I262" s="16">
        <v>42971.0</v>
      </c>
      <c r="J262" s="14">
        <v>38.575176</v>
      </c>
      <c r="K262" s="14">
        <f t="shared" si="2"/>
        <v>906.3550057</v>
      </c>
      <c r="L262" s="15">
        <f t="shared" si="3"/>
        <v>-0.09364499429</v>
      </c>
      <c r="M262" s="15">
        <f t="shared" si="4"/>
        <v>0.09364499429</v>
      </c>
      <c r="N262" s="8">
        <f t="shared" si="5"/>
        <v>352</v>
      </c>
    </row>
    <row r="263" ht="12.75" customHeight="1">
      <c r="A263" s="7">
        <v>42620.0</v>
      </c>
      <c r="B263" s="8" t="s">
        <v>1059</v>
      </c>
      <c r="C263" s="8" t="s">
        <v>1060</v>
      </c>
      <c r="D263" s="11">
        <v>1.16795014E9</v>
      </c>
      <c r="E263" s="8" t="s">
        <v>20</v>
      </c>
      <c r="F263" s="8" t="str">
        <f t="shared" si="1"/>
        <v>SELL</v>
      </c>
      <c r="G263" s="12">
        <v>8.53</v>
      </c>
      <c r="H263" s="12">
        <v>1000.0</v>
      </c>
      <c r="I263" s="16">
        <v>44727.0</v>
      </c>
      <c r="J263" s="14">
        <v>25.700001</v>
      </c>
      <c r="K263" s="14">
        <f t="shared" si="2"/>
        <v>3012.89578</v>
      </c>
      <c r="L263" s="15">
        <f t="shared" si="3"/>
        <v>-2.01289578</v>
      </c>
      <c r="M263" s="15">
        <f t="shared" si="4"/>
        <v>2.01289578</v>
      </c>
      <c r="N263" s="8">
        <f t="shared" si="5"/>
        <v>2107</v>
      </c>
    </row>
    <row r="264" ht="12.75" customHeight="1">
      <c r="A264" s="7">
        <v>42620.0</v>
      </c>
      <c r="B264" s="8" t="s">
        <v>1061</v>
      </c>
      <c r="C264" s="8" t="s">
        <v>1062</v>
      </c>
      <c r="D264" s="11">
        <v>1.17407681E9</v>
      </c>
      <c r="E264" s="8" t="s">
        <v>24</v>
      </c>
      <c r="F264" s="8" t="str">
        <f t="shared" si="1"/>
        <v>BUY</v>
      </c>
      <c r="G264" s="12">
        <v>11.475681</v>
      </c>
      <c r="H264" s="12">
        <v>1000.0</v>
      </c>
      <c r="I264" s="16">
        <v>42846.0</v>
      </c>
      <c r="J264" s="14">
        <v>26.108894</v>
      </c>
      <c r="K264" s="14">
        <f t="shared" si="2"/>
        <v>2275.149858</v>
      </c>
      <c r="L264" s="15">
        <f t="shared" si="3"/>
        <v>1.275149858</v>
      </c>
      <c r="M264" s="15">
        <f t="shared" si="4"/>
        <v>-1.275149858</v>
      </c>
      <c r="N264" s="8">
        <f t="shared" si="5"/>
        <v>226</v>
      </c>
    </row>
    <row r="265" ht="12.75" customHeight="1">
      <c r="A265" s="7">
        <v>42620.0</v>
      </c>
      <c r="B265" s="8" t="s">
        <v>1065</v>
      </c>
      <c r="C265" s="8" t="s">
        <v>1066</v>
      </c>
      <c r="D265" s="11">
        <v>1.18747094E9</v>
      </c>
      <c r="E265" s="8" t="s">
        <v>24</v>
      </c>
      <c r="F265" s="8" t="str">
        <f t="shared" si="1"/>
        <v>BUY</v>
      </c>
      <c r="G265" s="12">
        <v>41.34</v>
      </c>
      <c r="H265" s="12">
        <v>1000.0</v>
      </c>
      <c r="I265" s="7">
        <v>42836.0</v>
      </c>
      <c r="J265" s="14">
        <v>69.93</v>
      </c>
      <c r="K265" s="14">
        <f t="shared" si="2"/>
        <v>1691.582003</v>
      </c>
      <c r="L265" s="15">
        <f t="shared" si="3"/>
        <v>0.6915820029</v>
      </c>
      <c r="M265" s="15">
        <f t="shared" si="4"/>
        <v>-0.6915820029</v>
      </c>
      <c r="N265" s="8">
        <f t="shared" si="5"/>
        <v>216</v>
      </c>
    </row>
    <row r="266" ht="12.75" customHeight="1">
      <c r="A266" s="7">
        <v>42621.0</v>
      </c>
      <c r="B266" s="8" t="s">
        <v>1069</v>
      </c>
      <c r="C266" s="8" t="s">
        <v>1070</v>
      </c>
      <c r="D266" s="11">
        <v>1.6928673E8</v>
      </c>
      <c r="E266" s="8" t="s">
        <v>24</v>
      </c>
      <c r="F266" s="8" t="str">
        <f t="shared" si="1"/>
        <v>BUY</v>
      </c>
      <c r="G266" s="12">
        <v>12.85</v>
      </c>
      <c r="H266" s="12">
        <v>1000.0</v>
      </c>
      <c r="I266" s="16">
        <v>44727.0</v>
      </c>
      <c r="J266" s="14">
        <v>6.52</v>
      </c>
      <c r="K266" s="14">
        <f t="shared" si="2"/>
        <v>507.3929961</v>
      </c>
      <c r="L266" s="15">
        <f t="shared" si="3"/>
        <v>-0.4926070039</v>
      </c>
      <c r="M266" s="15">
        <f t="shared" si="4"/>
        <v>0.4926070039</v>
      </c>
      <c r="N266" s="8">
        <f t="shared" si="5"/>
        <v>2106</v>
      </c>
    </row>
    <row r="267" ht="12.75" customHeight="1">
      <c r="A267" s="7">
        <v>42621.0</v>
      </c>
      <c r="B267" s="8" t="s">
        <v>1071</v>
      </c>
      <c r="C267" s="8" t="s">
        <v>1072</v>
      </c>
      <c r="D267" s="11">
        <v>1.6166601E9</v>
      </c>
      <c r="E267" s="8" t="s">
        <v>24</v>
      </c>
      <c r="F267" s="8" t="str">
        <f t="shared" si="1"/>
        <v>BUY</v>
      </c>
      <c r="G267" s="12">
        <v>17.4</v>
      </c>
      <c r="H267" s="12">
        <v>1000.0</v>
      </c>
      <c r="I267" s="16">
        <v>44727.0</v>
      </c>
      <c r="J267" s="14">
        <v>7.85</v>
      </c>
      <c r="K267" s="14">
        <f t="shared" si="2"/>
        <v>451.1494253</v>
      </c>
      <c r="L267" s="15">
        <f t="shared" si="3"/>
        <v>-0.5488505747</v>
      </c>
      <c r="M267" s="15">
        <f t="shared" si="4"/>
        <v>0.5488505747</v>
      </c>
      <c r="N267" s="8">
        <f t="shared" si="5"/>
        <v>2106</v>
      </c>
    </row>
    <row r="268" ht="12.75" customHeight="1">
      <c r="A268" s="7">
        <v>42622.0</v>
      </c>
      <c r="B268" s="8" t="s">
        <v>962</v>
      </c>
      <c r="C268" s="8" t="s">
        <v>963</v>
      </c>
      <c r="D268" s="11">
        <v>4.899494E9</v>
      </c>
      <c r="E268" s="8" t="s">
        <v>24</v>
      </c>
      <c r="F268" s="8" t="str">
        <f t="shared" si="1"/>
        <v>BUY</v>
      </c>
      <c r="G268" s="12">
        <v>106.41</v>
      </c>
      <c r="H268" s="12">
        <v>1000.0</v>
      </c>
      <c r="I268" s="16">
        <v>42625.0</v>
      </c>
      <c r="J268" s="14">
        <v>112.49</v>
      </c>
      <c r="K268" s="14">
        <f t="shared" si="2"/>
        <v>1057.137487</v>
      </c>
      <c r="L268" s="15">
        <f t="shared" si="3"/>
        <v>0.05713748708</v>
      </c>
      <c r="M268" s="15">
        <f t="shared" si="4"/>
        <v>-0.05713748708</v>
      </c>
      <c r="N268" s="8">
        <f t="shared" si="5"/>
        <v>3</v>
      </c>
    </row>
    <row r="269" ht="12.75" customHeight="1">
      <c r="A269" s="7">
        <v>42622.0</v>
      </c>
      <c r="B269" s="8" t="s">
        <v>747</v>
      </c>
      <c r="C269" s="8" t="s">
        <v>748</v>
      </c>
      <c r="D269" s="11">
        <v>1.884947716E9</v>
      </c>
      <c r="E269" s="8" t="s">
        <v>24</v>
      </c>
      <c r="F269" s="8" t="str">
        <f t="shared" si="1"/>
        <v>BUY</v>
      </c>
      <c r="G269" s="12">
        <v>108.962616</v>
      </c>
      <c r="H269" s="12">
        <v>1000.0</v>
      </c>
      <c r="I269" s="16">
        <v>42696.0</v>
      </c>
      <c r="J269" s="14">
        <v>121.958832</v>
      </c>
      <c r="K269" s="14">
        <f t="shared" si="2"/>
        <v>1119.272247</v>
      </c>
      <c r="L269" s="15">
        <f t="shared" si="3"/>
        <v>0.1192722465</v>
      </c>
      <c r="M269" s="15">
        <f t="shared" si="4"/>
        <v>-0.1192722465</v>
      </c>
      <c r="N269" s="8">
        <f t="shared" si="5"/>
        <v>74</v>
      </c>
    </row>
    <row r="270" ht="12.75" customHeight="1">
      <c r="A270" s="7">
        <v>42622.0</v>
      </c>
      <c r="B270" s="8" t="s">
        <v>1077</v>
      </c>
      <c r="C270" s="8" t="s">
        <v>1078</v>
      </c>
      <c r="D270" s="11">
        <v>1.86027456E9</v>
      </c>
      <c r="E270" s="8" t="s">
        <v>20</v>
      </c>
      <c r="F270" s="8" t="str">
        <f t="shared" si="1"/>
        <v>SELL</v>
      </c>
      <c r="G270" s="12">
        <v>11.86</v>
      </c>
      <c r="H270" s="12">
        <v>1000.0</v>
      </c>
      <c r="I270" s="16">
        <v>43168.0</v>
      </c>
      <c r="J270" s="14">
        <v>17.549999</v>
      </c>
      <c r="K270" s="14">
        <f t="shared" si="2"/>
        <v>1479.763828</v>
      </c>
      <c r="L270" s="15">
        <f t="shared" si="3"/>
        <v>-0.479763828</v>
      </c>
      <c r="M270" s="15">
        <f t="shared" si="4"/>
        <v>0.479763828</v>
      </c>
      <c r="N270" s="8">
        <f t="shared" si="5"/>
        <v>546</v>
      </c>
    </row>
    <row r="271" ht="12.75" customHeight="1">
      <c r="A271" s="7">
        <v>42622.0</v>
      </c>
      <c r="B271" s="8" t="s">
        <v>1079</v>
      </c>
      <c r="C271" s="8" t="s">
        <v>1080</v>
      </c>
      <c r="D271" s="11">
        <v>1.04022576E9</v>
      </c>
      <c r="E271" s="8" t="s">
        <v>24</v>
      </c>
      <c r="F271" s="8" t="str">
        <f t="shared" si="1"/>
        <v>BUY</v>
      </c>
      <c r="G271" s="12">
        <v>11.331165</v>
      </c>
      <c r="H271" s="12">
        <v>1000.0</v>
      </c>
      <c r="I271" s="16">
        <v>44727.0</v>
      </c>
      <c r="J271" s="14">
        <v>27.803959</v>
      </c>
      <c r="K271" s="14">
        <f t="shared" si="2"/>
        <v>2453.759962</v>
      </c>
      <c r="L271" s="15">
        <f t="shared" si="3"/>
        <v>1.453759962</v>
      </c>
      <c r="M271" s="15">
        <f t="shared" si="4"/>
        <v>-1.453759962</v>
      </c>
      <c r="N271" s="8">
        <f t="shared" si="5"/>
        <v>2105</v>
      </c>
    </row>
    <row r="272" ht="12.75" customHeight="1">
      <c r="A272" s="7">
        <v>42625.0</v>
      </c>
      <c r="B272" s="8" t="s">
        <v>962</v>
      </c>
      <c r="C272" s="8" t="s">
        <v>963</v>
      </c>
      <c r="D272" s="11">
        <v>4.899494E9</v>
      </c>
      <c r="E272" s="8" t="s">
        <v>20</v>
      </c>
      <c r="F272" s="8" t="str">
        <f t="shared" si="1"/>
        <v>SELL</v>
      </c>
      <c r="G272" s="12">
        <v>112.49</v>
      </c>
      <c r="H272" s="12">
        <v>1000.0</v>
      </c>
      <c r="I272" s="16">
        <v>43038.0</v>
      </c>
      <c r="J272" s="14">
        <v>42.06</v>
      </c>
      <c r="K272" s="14">
        <f t="shared" si="2"/>
        <v>373.8999022</v>
      </c>
      <c r="L272" s="15">
        <f t="shared" si="3"/>
        <v>0.6261000978</v>
      </c>
      <c r="M272" s="15">
        <f t="shared" si="4"/>
        <v>-0.6261000978</v>
      </c>
      <c r="N272" s="8">
        <f t="shared" si="5"/>
        <v>413</v>
      </c>
    </row>
    <row r="273" ht="12.75" customHeight="1">
      <c r="A273" s="7">
        <v>42625.0</v>
      </c>
      <c r="B273" s="8" t="s">
        <v>1087</v>
      </c>
      <c r="C273" s="8" t="s">
        <v>1088</v>
      </c>
      <c r="D273" s="11">
        <v>1.534200528E9</v>
      </c>
      <c r="E273" s="8" t="s">
        <v>20</v>
      </c>
      <c r="F273" s="8" t="str">
        <f t="shared" si="1"/>
        <v>SELL</v>
      </c>
      <c r="G273" s="12">
        <v>34.009998</v>
      </c>
      <c r="H273" s="12">
        <v>1000.0</v>
      </c>
      <c r="I273" s="16">
        <v>43416.0</v>
      </c>
      <c r="J273" s="14">
        <v>20.51</v>
      </c>
      <c r="K273" s="14">
        <f t="shared" si="2"/>
        <v>603.0579596</v>
      </c>
      <c r="L273" s="15">
        <f t="shared" si="3"/>
        <v>0.3969420404</v>
      </c>
      <c r="M273" s="15">
        <f t="shared" si="4"/>
        <v>-0.3969420404</v>
      </c>
      <c r="N273" s="8">
        <f t="shared" si="5"/>
        <v>791</v>
      </c>
    </row>
    <row r="274" ht="12.75" customHeight="1">
      <c r="A274" s="7">
        <v>42627.0</v>
      </c>
      <c r="B274" s="8" t="s">
        <v>1093</v>
      </c>
      <c r="C274" s="8" t="s">
        <v>1094</v>
      </c>
      <c r="D274" s="11">
        <v>2.610145104E9</v>
      </c>
      <c r="E274" s="8" t="s">
        <v>20</v>
      </c>
      <c r="F274" s="8" t="str">
        <f t="shared" si="1"/>
        <v>SELL</v>
      </c>
      <c r="G274" s="12">
        <v>38.927071</v>
      </c>
      <c r="H274" s="12">
        <v>1000.0</v>
      </c>
      <c r="I274" s="16">
        <v>42935.0</v>
      </c>
      <c r="J274" s="14">
        <v>46.795734</v>
      </c>
      <c r="K274" s="14">
        <f t="shared" si="2"/>
        <v>1202.138584</v>
      </c>
      <c r="L274" s="15">
        <f t="shared" si="3"/>
        <v>-0.2021385837</v>
      </c>
      <c r="M274" s="15">
        <f t="shared" si="4"/>
        <v>0.2021385837</v>
      </c>
      <c r="N274" s="8">
        <f t="shared" si="5"/>
        <v>308</v>
      </c>
    </row>
    <row r="275" ht="12.75" customHeight="1">
      <c r="A275" s="7">
        <v>42629.0</v>
      </c>
      <c r="B275" s="8" t="s">
        <v>1104</v>
      </c>
      <c r="C275" s="8" t="s">
        <v>1105</v>
      </c>
      <c r="D275" s="11">
        <v>1.529273864E9</v>
      </c>
      <c r="E275" s="8" t="s">
        <v>24</v>
      </c>
      <c r="F275" s="8" t="str">
        <f t="shared" si="1"/>
        <v>BUY</v>
      </c>
      <c r="G275" s="12">
        <v>14.57</v>
      </c>
      <c r="H275" s="12">
        <v>1000.0</v>
      </c>
      <c r="I275" s="16">
        <v>44727.0</v>
      </c>
      <c r="J275" s="14">
        <v>19.469999</v>
      </c>
      <c r="K275" s="14">
        <f t="shared" si="2"/>
        <v>1336.307412</v>
      </c>
      <c r="L275" s="15">
        <f t="shared" si="3"/>
        <v>0.3363074125</v>
      </c>
      <c r="M275" s="15">
        <f t="shared" si="4"/>
        <v>-0.3363074125</v>
      </c>
      <c r="N275" s="8">
        <f t="shared" si="5"/>
        <v>2098</v>
      </c>
    </row>
    <row r="276" ht="12.75" customHeight="1">
      <c r="A276" s="7">
        <v>42629.0</v>
      </c>
      <c r="B276" s="8" t="s">
        <v>843</v>
      </c>
      <c r="C276" s="8" t="s">
        <v>844</v>
      </c>
      <c r="D276" s="11">
        <v>5.44858E8</v>
      </c>
      <c r="E276" s="8" t="s">
        <v>24</v>
      </c>
      <c r="F276" s="8" t="str">
        <f t="shared" si="1"/>
        <v>BUY</v>
      </c>
      <c r="G276" s="12">
        <v>21.5306</v>
      </c>
      <c r="H276" s="12">
        <v>1000.0</v>
      </c>
      <c r="I276" s="16">
        <v>43084.0</v>
      </c>
      <c r="J276" s="14">
        <v>11.89704</v>
      </c>
      <c r="K276" s="14">
        <f t="shared" si="2"/>
        <v>552.5642574</v>
      </c>
      <c r="L276" s="15">
        <f t="shared" si="3"/>
        <v>-0.4474357426</v>
      </c>
      <c r="M276" s="15">
        <f t="shared" si="4"/>
        <v>0.4474357426</v>
      </c>
      <c r="N276" s="8">
        <f t="shared" si="5"/>
        <v>455</v>
      </c>
    </row>
    <row r="277" ht="12.75" customHeight="1">
      <c r="A277" s="7">
        <v>42629.0</v>
      </c>
      <c r="B277" s="8" t="s">
        <v>202</v>
      </c>
      <c r="C277" s="8" t="s">
        <v>203</v>
      </c>
      <c r="D277" s="11">
        <v>3.956334088E9</v>
      </c>
      <c r="E277" s="8" t="s">
        <v>24</v>
      </c>
      <c r="F277" s="8" t="str">
        <f t="shared" si="1"/>
        <v>BUY</v>
      </c>
      <c r="G277" s="12">
        <v>13.804254</v>
      </c>
      <c r="H277" s="12">
        <v>1000.0</v>
      </c>
      <c r="I277" s="7">
        <v>42633.0</v>
      </c>
      <c r="J277" s="14">
        <v>13.850638</v>
      </c>
      <c r="K277" s="14">
        <f t="shared" si="2"/>
        <v>1003.360124</v>
      </c>
      <c r="L277" s="15">
        <f t="shared" si="3"/>
        <v>0.003360123626</v>
      </c>
      <c r="M277" s="15">
        <f t="shared" si="4"/>
        <v>-0.003360123626</v>
      </c>
      <c r="N277" s="8">
        <f t="shared" si="5"/>
        <v>4</v>
      </c>
    </row>
    <row r="278" ht="12.75" customHeight="1">
      <c r="A278" s="7">
        <v>42629.0</v>
      </c>
      <c r="B278" s="8" t="s">
        <v>1106</v>
      </c>
      <c r="C278" s="8" t="s">
        <v>1107</v>
      </c>
      <c r="D278" s="11">
        <v>1.22170941E9</v>
      </c>
      <c r="E278" s="8" t="s">
        <v>24</v>
      </c>
      <c r="F278" s="8" t="str">
        <f t="shared" si="1"/>
        <v>BUY</v>
      </c>
      <c r="G278" s="12">
        <v>19.7</v>
      </c>
      <c r="H278" s="12">
        <v>1000.0</v>
      </c>
      <c r="I278" s="16">
        <v>44727.0</v>
      </c>
      <c r="J278" s="14">
        <v>43.17</v>
      </c>
      <c r="K278" s="14">
        <f t="shared" si="2"/>
        <v>2191.370558</v>
      </c>
      <c r="L278" s="15">
        <f t="shared" si="3"/>
        <v>1.191370558</v>
      </c>
      <c r="M278" s="15">
        <f t="shared" si="4"/>
        <v>-1.191370558</v>
      </c>
      <c r="N278" s="8">
        <f t="shared" si="5"/>
        <v>2098</v>
      </c>
    </row>
    <row r="279" ht="12.75" customHeight="1">
      <c r="A279" s="7">
        <v>42629.0</v>
      </c>
      <c r="B279" s="8" t="s">
        <v>611</v>
      </c>
      <c r="C279" s="8" t="s">
        <v>612</v>
      </c>
      <c r="D279" s="11">
        <v>9.4682821E7</v>
      </c>
      <c r="E279" s="8" t="s">
        <v>24</v>
      </c>
      <c r="F279" s="8" t="str">
        <f t="shared" si="1"/>
        <v>BUY</v>
      </c>
      <c r="G279" s="12">
        <v>160.600006</v>
      </c>
      <c r="H279" s="12">
        <v>1000.0</v>
      </c>
      <c r="I279" s="7">
        <v>42702.0</v>
      </c>
      <c r="J279" s="14">
        <v>155.199997</v>
      </c>
      <c r="K279" s="14">
        <f t="shared" si="2"/>
        <v>966.3760349</v>
      </c>
      <c r="L279" s="15">
        <f t="shared" si="3"/>
        <v>-0.03362396512</v>
      </c>
      <c r="M279" s="15">
        <f t="shared" si="4"/>
        <v>0.03362396512</v>
      </c>
      <c r="N279" s="8">
        <f t="shared" si="5"/>
        <v>73</v>
      </c>
    </row>
    <row r="280" ht="12.75" customHeight="1">
      <c r="A280" s="7">
        <v>42633.0</v>
      </c>
      <c r="B280" s="8" t="s">
        <v>871</v>
      </c>
      <c r="C280" s="8" t="s">
        <v>872</v>
      </c>
      <c r="D280" s="11">
        <v>7.70558196E9</v>
      </c>
      <c r="E280" s="8" t="s">
        <v>24</v>
      </c>
      <c r="F280" s="8" t="str">
        <f t="shared" si="1"/>
        <v>BUY</v>
      </c>
      <c r="G280" s="12">
        <v>5.558475</v>
      </c>
      <c r="H280" s="12">
        <v>1000.0</v>
      </c>
      <c r="I280" s="16">
        <v>44286.0</v>
      </c>
      <c r="J280" s="14">
        <v>20.110001</v>
      </c>
      <c r="K280" s="14">
        <f t="shared" si="2"/>
        <v>3617.898974</v>
      </c>
      <c r="L280" s="15">
        <f t="shared" si="3"/>
        <v>2.617898974</v>
      </c>
      <c r="M280" s="15">
        <f t="shared" si="4"/>
        <v>-2.617898974</v>
      </c>
      <c r="N280" s="8">
        <f t="shared" si="5"/>
        <v>1653</v>
      </c>
    </row>
    <row r="281" ht="12.75" customHeight="1">
      <c r="A281" s="7">
        <v>42633.0</v>
      </c>
      <c r="B281" s="8" t="s">
        <v>202</v>
      </c>
      <c r="C281" s="8" t="s">
        <v>203</v>
      </c>
      <c r="D281" s="11">
        <v>3.956334088E9</v>
      </c>
      <c r="E281" s="8" t="s">
        <v>20</v>
      </c>
      <c r="F281" s="8" t="str">
        <f t="shared" si="1"/>
        <v>SELL</v>
      </c>
      <c r="G281" s="12">
        <v>13.850638</v>
      </c>
      <c r="H281" s="12">
        <v>1000.0</v>
      </c>
      <c r="I281" s="7">
        <v>42811.0</v>
      </c>
      <c r="J281" s="14">
        <v>18.120985</v>
      </c>
      <c r="K281" s="14">
        <f t="shared" si="2"/>
        <v>1308.314101</v>
      </c>
      <c r="L281" s="15">
        <f t="shared" si="3"/>
        <v>-0.3083141008</v>
      </c>
      <c r="M281" s="15">
        <f t="shared" si="4"/>
        <v>0.3083141008</v>
      </c>
      <c r="N281" s="8">
        <f t="shared" si="5"/>
        <v>178</v>
      </c>
    </row>
    <row r="282" ht="12.75" customHeight="1">
      <c r="A282" s="7">
        <v>42634.0</v>
      </c>
      <c r="B282" s="8" t="s">
        <v>1110</v>
      </c>
      <c r="C282" s="8" t="s">
        <v>1111</v>
      </c>
      <c r="D282" s="11">
        <v>2.767359496E9</v>
      </c>
      <c r="E282" s="8" t="s">
        <v>24</v>
      </c>
      <c r="F282" s="8" t="str">
        <f t="shared" si="1"/>
        <v>BUY</v>
      </c>
      <c r="G282" s="12">
        <v>4.93</v>
      </c>
      <c r="H282" s="12">
        <v>1000.0</v>
      </c>
      <c r="I282" s="16">
        <v>44727.0</v>
      </c>
      <c r="J282" s="14">
        <v>3.77</v>
      </c>
      <c r="K282" s="14">
        <f t="shared" si="2"/>
        <v>764.7058824</v>
      </c>
      <c r="L282" s="15">
        <f t="shared" si="3"/>
        <v>-0.2352941176</v>
      </c>
      <c r="M282" s="15">
        <f t="shared" si="4"/>
        <v>0.2352941176</v>
      </c>
      <c r="N282" s="8">
        <f t="shared" si="5"/>
        <v>2093</v>
      </c>
    </row>
    <row r="283" ht="12.75" customHeight="1">
      <c r="A283" s="7">
        <v>42636.0</v>
      </c>
      <c r="B283" s="8" t="s">
        <v>1112</v>
      </c>
      <c r="C283" s="8" t="s">
        <v>1113</v>
      </c>
      <c r="D283" s="11">
        <v>3.7350612E8</v>
      </c>
      <c r="E283" s="8" t="s">
        <v>20</v>
      </c>
      <c r="F283" s="8" t="str">
        <f t="shared" si="1"/>
        <v>SELL</v>
      </c>
      <c r="G283" s="12">
        <v>46.42487</v>
      </c>
      <c r="H283" s="12">
        <v>1000.0</v>
      </c>
      <c r="I283" s="16">
        <v>42705.0</v>
      </c>
      <c r="J283" s="14">
        <v>44.462437</v>
      </c>
      <c r="K283" s="14">
        <f t="shared" si="2"/>
        <v>957.7288423</v>
      </c>
      <c r="L283" s="15">
        <f t="shared" si="3"/>
        <v>0.04227115768</v>
      </c>
      <c r="M283" s="15">
        <f t="shared" si="4"/>
        <v>-0.04227115768</v>
      </c>
      <c r="N283" s="8">
        <f t="shared" si="5"/>
        <v>69</v>
      </c>
    </row>
    <row r="284" ht="12.75" customHeight="1">
      <c r="A284" s="7">
        <v>42636.0</v>
      </c>
      <c r="B284" s="8" t="s">
        <v>1114</v>
      </c>
      <c r="C284" s="8" t="s">
        <v>1115</v>
      </c>
      <c r="D284" s="11">
        <v>2.24851983E8</v>
      </c>
      <c r="E284" s="8" t="s">
        <v>24</v>
      </c>
      <c r="F284" s="8" t="str">
        <f t="shared" si="1"/>
        <v>BUY</v>
      </c>
      <c r="G284" s="12">
        <v>15.41</v>
      </c>
      <c r="H284" s="12">
        <v>1000.0</v>
      </c>
      <c r="I284" s="16">
        <v>42936.0</v>
      </c>
      <c r="J284" s="14">
        <v>29.889999</v>
      </c>
      <c r="K284" s="14">
        <f t="shared" si="2"/>
        <v>1939.649513</v>
      </c>
      <c r="L284" s="15">
        <f t="shared" si="3"/>
        <v>0.9396495133</v>
      </c>
      <c r="M284" s="15">
        <f t="shared" si="4"/>
        <v>-0.9396495133</v>
      </c>
      <c r="N284" s="8">
        <f t="shared" si="5"/>
        <v>300</v>
      </c>
    </row>
    <row r="285" ht="12.75" customHeight="1">
      <c r="A285" s="7">
        <v>42639.0</v>
      </c>
      <c r="B285" s="8" t="s">
        <v>1120</v>
      </c>
      <c r="C285" s="8" t="s">
        <v>1121</v>
      </c>
      <c r="D285" s="11">
        <v>7.480992E9</v>
      </c>
      <c r="E285" s="8" t="s">
        <v>20</v>
      </c>
      <c r="F285" s="8" t="str">
        <f t="shared" si="1"/>
        <v>SELL</v>
      </c>
      <c r="G285" s="12">
        <v>44.924149</v>
      </c>
      <c r="H285" s="12">
        <v>1000.0</v>
      </c>
      <c r="I285" s="16">
        <v>42705.0</v>
      </c>
      <c r="J285" s="14">
        <v>47.688709</v>
      </c>
      <c r="K285" s="14">
        <f t="shared" si="2"/>
        <v>1061.538394</v>
      </c>
      <c r="L285" s="15">
        <f t="shared" si="3"/>
        <v>-0.06153839442</v>
      </c>
      <c r="M285" s="15">
        <f t="shared" si="4"/>
        <v>0.06153839442</v>
      </c>
      <c r="N285" s="8">
        <f t="shared" si="5"/>
        <v>66</v>
      </c>
    </row>
    <row r="286" ht="12.75" customHeight="1">
      <c r="A286" s="7">
        <v>42640.0</v>
      </c>
      <c r="B286" s="8" t="s">
        <v>1124</v>
      </c>
      <c r="C286" s="8" t="s">
        <v>1125</v>
      </c>
      <c r="D286" s="11">
        <v>6.423453504E9</v>
      </c>
      <c r="E286" s="8" t="s">
        <v>24</v>
      </c>
      <c r="F286" s="8" t="str">
        <f t="shared" si="1"/>
        <v>BUY</v>
      </c>
      <c r="G286" s="12">
        <v>24.6</v>
      </c>
      <c r="H286" s="12">
        <v>1000.0</v>
      </c>
      <c r="I286" s="16">
        <v>42667.0</v>
      </c>
      <c r="J286" s="14">
        <v>26.790001</v>
      </c>
      <c r="K286" s="14">
        <f t="shared" si="2"/>
        <v>1089.024431</v>
      </c>
      <c r="L286" s="15">
        <f t="shared" si="3"/>
        <v>0.08902443089</v>
      </c>
      <c r="M286" s="15">
        <f t="shared" si="4"/>
        <v>-0.08902443089</v>
      </c>
      <c r="N286" s="8">
        <f t="shared" si="5"/>
        <v>27</v>
      </c>
    </row>
    <row r="287" ht="12.75" customHeight="1">
      <c r="A287" s="7">
        <v>42641.0</v>
      </c>
      <c r="B287" s="8" t="s">
        <v>1126</v>
      </c>
      <c r="C287" s="8" t="s">
        <v>1127</v>
      </c>
      <c r="D287" s="11">
        <v>2.08457145E9</v>
      </c>
      <c r="E287" s="8" t="s">
        <v>20</v>
      </c>
      <c r="F287" s="8" t="str">
        <f t="shared" si="1"/>
        <v>SELL</v>
      </c>
      <c r="G287" s="12">
        <v>28.989792</v>
      </c>
      <c r="H287" s="12">
        <v>1000.0</v>
      </c>
      <c r="I287" s="16">
        <v>44727.0</v>
      </c>
      <c r="J287" s="14">
        <v>43.380001</v>
      </c>
      <c r="K287" s="14">
        <f t="shared" si="2"/>
        <v>1496.388832</v>
      </c>
      <c r="L287" s="15">
        <f t="shared" si="3"/>
        <v>-0.4963888323</v>
      </c>
      <c r="M287" s="15">
        <f t="shared" si="4"/>
        <v>0.4963888323</v>
      </c>
      <c r="N287" s="8">
        <f t="shared" si="5"/>
        <v>2086</v>
      </c>
    </row>
    <row r="288" ht="12.75" customHeight="1">
      <c r="A288" s="7">
        <v>42641.0</v>
      </c>
      <c r="B288" s="8" t="s">
        <v>1128</v>
      </c>
      <c r="C288" s="8" t="s">
        <v>1129</v>
      </c>
      <c r="D288" s="11">
        <v>1.45978578E8</v>
      </c>
      <c r="E288" s="8" t="s">
        <v>20</v>
      </c>
      <c r="F288" s="8" t="str">
        <f t="shared" si="1"/>
        <v>SELL</v>
      </c>
      <c r="G288" s="12">
        <v>21.809999</v>
      </c>
      <c r="H288" s="12">
        <v>1000.0</v>
      </c>
      <c r="I288" s="16">
        <v>44727.0</v>
      </c>
      <c r="J288" s="14">
        <v>5.55</v>
      </c>
      <c r="K288" s="14">
        <f t="shared" si="2"/>
        <v>254.4704381</v>
      </c>
      <c r="L288" s="15">
        <f t="shared" si="3"/>
        <v>0.7455295619</v>
      </c>
      <c r="M288" s="15">
        <f t="shared" si="4"/>
        <v>-0.7455295619</v>
      </c>
      <c r="N288" s="8">
        <f t="shared" si="5"/>
        <v>2086</v>
      </c>
    </row>
    <row r="289" ht="12.75" customHeight="1">
      <c r="A289" s="7">
        <v>42641.0</v>
      </c>
      <c r="B289" s="8" t="s">
        <v>1130</v>
      </c>
      <c r="C289" s="8" t="s">
        <v>1131</v>
      </c>
      <c r="D289" s="11">
        <v>3.296226E9</v>
      </c>
      <c r="E289" s="8" t="s">
        <v>24</v>
      </c>
      <c r="F289" s="8" t="str">
        <f t="shared" si="1"/>
        <v>BUY</v>
      </c>
      <c r="G289" s="12">
        <v>41.990002</v>
      </c>
      <c r="H289" s="12">
        <v>1000.0</v>
      </c>
      <c r="I289" s="7">
        <v>42712.0</v>
      </c>
      <c r="J289" s="14">
        <v>43.5</v>
      </c>
      <c r="K289" s="14">
        <f t="shared" si="2"/>
        <v>1035.960894</v>
      </c>
      <c r="L289" s="15">
        <f t="shared" si="3"/>
        <v>0.03596089374</v>
      </c>
      <c r="M289" s="15">
        <f t="shared" si="4"/>
        <v>-0.03596089374</v>
      </c>
      <c r="N289" s="8">
        <f t="shared" si="5"/>
        <v>71</v>
      </c>
    </row>
    <row r="290" ht="12.75" customHeight="1">
      <c r="A290" s="7">
        <v>42641.0</v>
      </c>
      <c r="B290" s="8" t="s">
        <v>1132</v>
      </c>
      <c r="C290" s="8" t="s">
        <v>1133</v>
      </c>
      <c r="D290" s="11">
        <v>7.67714234E8</v>
      </c>
      <c r="E290" s="8" t="s">
        <v>20</v>
      </c>
      <c r="F290" s="8" t="str">
        <f t="shared" si="1"/>
        <v>SELL</v>
      </c>
      <c r="G290" s="12">
        <v>6.57</v>
      </c>
      <c r="H290" s="12">
        <v>1000.0</v>
      </c>
      <c r="I290" s="16">
        <v>44727.0</v>
      </c>
      <c r="J290" s="14">
        <v>7.02</v>
      </c>
      <c r="K290" s="14">
        <f t="shared" si="2"/>
        <v>1068.493151</v>
      </c>
      <c r="L290" s="15">
        <f t="shared" si="3"/>
        <v>-0.06849315068</v>
      </c>
      <c r="M290" s="15">
        <f t="shared" si="4"/>
        <v>0.06849315068</v>
      </c>
      <c r="N290" s="8">
        <f t="shared" si="5"/>
        <v>2086</v>
      </c>
    </row>
    <row r="291" ht="12.75" customHeight="1">
      <c r="A291" s="7">
        <v>42642.0</v>
      </c>
      <c r="B291" s="8" t="s">
        <v>1134</v>
      </c>
      <c r="C291" s="8" t="s">
        <v>1135</v>
      </c>
      <c r="D291" s="11">
        <v>1.680795E9</v>
      </c>
      <c r="E291" s="8" t="s">
        <v>24</v>
      </c>
      <c r="F291" s="8" t="str">
        <f t="shared" si="1"/>
        <v>BUY</v>
      </c>
      <c r="G291" s="12">
        <v>0.2</v>
      </c>
      <c r="H291" s="12">
        <v>1000.0</v>
      </c>
      <c r="I291" s="16">
        <v>44727.0</v>
      </c>
      <c r="J291" s="14">
        <v>0.07</v>
      </c>
      <c r="K291" s="14">
        <f t="shared" si="2"/>
        <v>350</v>
      </c>
      <c r="L291" s="15">
        <f t="shared" si="3"/>
        <v>-0.65</v>
      </c>
      <c r="M291" s="15">
        <f t="shared" si="4"/>
        <v>0.65</v>
      </c>
      <c r="N291" s="8">
        <f t="shared" si="5"/>
        <v>2085</v>
      </c>
    </row>
    <row r="292" ht="12.75" customHeight="1">
      <c r="A292" s="7">
        <v>42642.0</v>
      </c>
      <c r="B292" s="8" t="s">
        <v>1136</v>
      </c>
      <c r="C292" s="8" t="s">
        <v>1137</v>
      </c>
      <c r="D292" s="11">
        <v>7.778135E9</v>
      </c>
      <c r="E292" s="8" t="s">
        <v>24</v>
      </c>
      <c r="F292" s="8" t="str">
        <f t="shared" si="1"/>
        <v>BUY</v>
      </c>
      <c r="G292" s="12">
        <v>73.936325</v>
      </c>
      <c r="H292" s="12">
        <v>1000.0</v>
      </c>
      <c r="I292" s="7">
        <v>42871.0</v>
      </c>
      <c r="J292" s="14">
        <v>96.409035</v>
      </c>
      <c r="K292" s="14">
        <f t="shared" si="2"/>
        <v>1303.946808</v>
      </c>
      <c r="L292" s="15">
        <f t="shared" si="3"/>
        <v>0.3039468083</v>
      </c>
      <c r="M292" s="15">
        <f t="shared" si="4"/>
        <v>-0.3039468083</v>
      </c>
      <c r="N292" s="8">
        <f t="shared" si="5"/>
        <v>229</v>
      </c>
    </row>
    <row r="293" ht="12.75" customHeight="1">
      <c r="A293" s="7">
        <v>42643.0</v>
      </c>
      <c r="B293" s="8" t="s">
        <v>1140</v>
      </c>
      <c r="C293" s="8" t="s">
        <v>1141</v>
      </c>
      <c r="D293" s="11">
        <v>2.945428668E9</v>
      </c>
      <c r="E293" s="8" t="s">
        <v>24</v>
      </c>
      <c r="F293" s="8" t="str">
        <f t="shared" si="1"/>
        <v>BUY</v>
      </c>
      <c r="G293" s="12">
        <v>86.169998</v>
      </c>
      <c r="H293" s="12">
        <v>1000.0</v>
      </c>
      <c r="I293" s="16">
        <v>44727.0</v>
      </c>
      <c r="J293" s="14">
        <v>156.050003</v>
      </c>
      <c r="K293" s="14">
        <f t="shared" si="2"/>
        <v>1810.955166</v>
      </c>
      <c r="L293" s="15">
        <f t="shared" si="3"/>
        <v>0.8109551656</v>
      </c>
      <c r="M293" s="15">
        <f t="shared" si="4"/>
        <v>-0.8109551656</v>
      </c>
      <c r="N293" s="8">
        <f t="shared" si="5"/>
        <v>2084</v>
      </c>
    </row>
    <row r="294" ht="12.75" customHeight="1">
      <c r="A294" s="7">
        <v>42647.0</v>
      </c>
      <c r="B294" s="8" t="s">
        <v>1146</v>
      </c>
      <c r="C294" s="8" t="s">
        <v>1147</v>
      </c>
      <c r="D294" s="11">
        <v>2.162808E9</v>
      </c>
      <c r="E294" s="8" t="s">
        <v>24</v>
      </c>
      <c r="F294" s="8" t="str">
        <f t="shared" si="1"/>
        <v>BUY</v>
      </c>
      <c r="G294" s="12">
        <v>13.437681</v>
      </c>
      <c r="H294" s="12">
        <v>1000.0</v>
      </c>
      <c r="I294" s="16">
        <v>43179.0</v>
      </c>
      <c r="J294" s="14">
        <v>21.005142</v>
      </c>
      <c r="K294" s="14">
        <f t="shared" si="2"/>
        <v>1563.152303</v>
      </c>
      <c r="L294" s="15">
        <f t="shared" si="3"/>
        <v>0.5631523028</v>
      </c>
      <c r="M294" s="15">
        <f t="shared" si="4"/>
        <v>-0.5631523028</v>
      </c>
      <c r="N294" s="8">
        <f t="shared" si="5"/>
        <v>532</v>
      </c>
    </row>
    <row r="295" ht="12.75" customHeight="1">
      <c r="A295" s="7">
        <v>42647.0</v>
      </c>
      <c r="B295" s="8" t="s">
        <v>1148</v>
      </c>
      <c r="C295" s="8" t="s">
        <v>1149</v>
      </c>
      <c r="D295" s="11">
        <v>3.5386912E9</v>
      </c>
      <c r="E295" s="8" t="s">
        <v>24</v>
      </c>
      <c r="F295" s="8" t="str">
        <f t="shared" si="1"/>
        <v>BUY</v>
      </c>
      <c r="G295" s="12">
        <v>7.42</v>
      </c>
      <c r="H295" s="12">
        <v>1000.0</v>
      </c>
      <c r="I295" s="16">
        <v>44727.0</v>
      </c>
      <c r="J295" s="14">
        <v>31.64</v>
      </c>
      <c r="K295" s="14">
        <f t="shared" si="2"/>
        <v>4264.150943</v>
      </c>
      <c r="L295" s="15">
        <f t="shared" si="3"/>
        <v>3.264150943</v>
      </c>
      <c r="M295" s="15">
        <f t="shared" si="4"/>
        <v>-3.264150943</v>
      </c>
      <c r="N295" s="8">
        <f t="shared" si="5"/>
        <v>2080</v>
      </c>
    </row>
    <row r="296" ht="12.75" customHeight="1">
      <c r="A296" s="16">
        <v>42647.0</v>
      </c>
      <c r="B296" s="8" t="s">
        <v>332</v>
      </c>
      <c r="C296" s="8" t="s">
        <v>333</v>
      </c>
      <c r="D296" s="11">
        <v>2.383282729E9</v>
      </c>
      <c r="E296" s="18" t="s">
        <v>24</v>
      </c>
      <c r="F296" s="17" t="str">
        <f t="shared" si="1"/>
        <v>BUY</v>
      </c>
      <c r="G296" s="12">
        <v>19.305235</v>
      </c>
      <c r="H296" s="12">
        <v>1000.0</v>
      </c>
      <c r="I296" s="16">
        <v>42940.0</v>
      </c>
      <c r="J296" s="14">
        <v>23.345831</v>
      </c>
      <c r="K296" s="14">
        <f t="shared" si="2"/>
        <v>1209.300534</v>
      </c>
      <c r="L296" s="15">
        <f t="shared" si="3"/>
        <v>0.2093005343</v>
      </c>
      <c r="M296" s="15">
        <f t="shared" si="4"/>
        <v>-0.2093005343</v>
      </c>
      <c r="N296" s="8">
        <f t="shared" si="5"/>
        <v>293</v>
      </c>
    </row>
    <row r="297" ht="12.75" customHeight="1">
      <c r="A297" s="7">
        <v>42648.0</v>
      </c>
      <c r="B297" s="8" t="s">
        <v>1150</v>
      </c>
      <c r="C297" s="8" t="s">
        <v>1151</v>
      </c>
      <c r="D297" s="11">
        <v>2.0E7</v>
      </c>
      <c r="E297" s="8" t="s">
        <v>24</v>
      </c>
      <c r="F297" s="8" t="str">
        <f t="shared" si="1"/>
        <v>BUY</v>
      </c>
      <c r="G297" s="12">
        <v>24.357784</v>
      </c>
      <c r="H297" s="12">
        <v>1000.0</v>
      </c>
      <c r="I297" s="16">
        <v>42717.0</v>
      </c>
      <c r="J297" s="14">
        <v>23.830393</v>
      </c>
      <c r="K297" s="14">
        <f t="shared" si="2"/>
        <v>978.3481535</v>
      </c>
      <c r="L297" s="15">
        <f t="shared" si="3"/>
        <v>-0.02165184649</v>
      </c>
      <c r="M297" s="15">
        <f t="shared" si="4"/>
        <v>0.02165184649</v>
      </c>
      <c r="N297" s="8">
        <f t="shared" si="5"/>
        <v>69</v>
      </c>
    </row>
    <row r="298" ht="12.75" customHeight="1">
      <c r="A298" s="7">
        <v>42649.0</v>
      </c>
      <c r="B298" s="8" t="s">
        <v>220</v>
      </c>
      <c r="C298" s="8" t="s">
        <v>221</v>
      </c>
      <c r="D298" s="11">
        <v>1.696935E9</v>
      </c>
      <c r="E298" s="8" t="s">
        <v>20</v>
      </c>
      <c r="F298" s="8" t="str">
        <f t="shared" si="1"/>
        <v>SELL</v>
      </c>
      <c r="G298" s="12">
        <v>14.61</v>
      </c>
      <c r="H298" s="12">
        <v>1000.0</v>
      </c>
      <c r="I298" s="16">
        <v>42677.0</v>
      </c>
      <c r="J298" s="14">
        <v>8.51</v>
      </c>
      <c r="K298" s="14">
        <f t="shared" si="2"/>
        <v>582.477755</v>
      </c>
      <c r="L298" s="15">
        <f t="shared" si="3"/>
        <v>0.417522245</v>
      </c>
      <c r="M298" s="15">
        <f t="shared" si="4"/>
        <v>-0.417522245</v>
      </c>
      <c r="N298" s="8">
        <f t="shared" si="5"/>
        <v>28</v>
      </c>
    </row>
    <row r="299" ht="12.75" customHeight="1">
      <c r="A299" s="7">
        <v>42650.0</v>
      </c>
      <c r="B299" s="8" t="s">
        <v>1154</v>
      </c>
      <c r="C299" s="8" t="s">
        <v>1155</v>
      </c>
      <c r="D299" s="11">
        <v>2.01216165E8</v>
      </c>
      <c r="E299" s="8" t="s">
        <v>20</v>
      </c>
      <c r="F299" s="8" t="str">
        <f t="shared" si="1"/>
        <v>SELL</v>
      </c>
      <c r="G299" s="12">
        <v>12.418886</v>
      </c>
      <c r="H299" s="12">
        <v>1000.0</v>
      </c>
      <c r="I299" s="16">
        <v>44727.0</v>
      </c>
      <c r="J299" s="14">
        <v>3.15</v>
      </c>
      <c r="K299" s="14">
        <f t="shared" si="2"/>
        <v>253.6459389</v>
      </c>
      <c r="L299" s="15">
        <f t="shared" si="3"/>
        <v>0.7463540611</v>
      </c>
      <c r="M299" s="15">
        <f t="shared" si="4"/>
        <v>-0.7463540611</v>
      </c>
      <c r="N299" s="8">
        <f t="shared" si="5"/>
        <v>2077</v>
      </c>
    </row>
    <row r="300" ht="12.75" customHeight="1">
      <c r="A300" s="7">
        <v>42654.0</v>
      </c>
      <c r="B300" s="8" t="s">
        <v>63</v>
      </c>
      <c r="C300" s="8" t="s">
        <v>64</v>
      </c>
      <c r="D300" s="11">
        <v>5.168276738E9</v>
      </c>
      <c r="E300" s="8" t="s">
        <v>24</v>
      </c>
      <c r="F300" s="8" t="str">
        <f t="shared" si="1"/>
        <v>BUY</v>
      </c>
      <c r="G300" s="12">
        <v>21.89</v>
      </c>
      <c r="H300" s="12">
        <v>1000.0</v>
      </c>
      <c r="I300" s="16">
        <v>42667.0</v>
      </c>
      <c r="J300" s="14">
        <v>21.07</v>
      </c>
      <c r="K300" s="14">
        <f t="shared" si="2"/>
        <v>962.5399726</v>
      </c>
      <c r="L300" s="15">
        <f t="shared" si="3"/>
        <v>-0.03746002741</v>
      </c>
      <c r="M300" s="15">
        <f t="shared" si="4"/>
        <v>0.03746002741</v>
      </c>
      <c r="N300" s="8">
        <f t="shared" si="5"/>
        <v>13</v>
      </c>
    </row>
    <row r="301" ht="12.75" customHeight="1">
      <c r="A301" s="7">
        <v>42654.0</v>
      </c>
      <c r="B301" s="8" t="s">
        <v>1156</v>
      </c>
      <c r="C301" s="8" t="s">
        <v>1157</v>
      </c>
      <c r="D301" s="11">
        <v>3.20864754E8</v>
      </c>
      <c r="E301" s="8" t="s">
        <v>24</v>
      </c>
      <c r="F301" s="8" t="str">
        <f t="shared" si="1"/>
        <v>BUY</v>
      </c>
      <c r="G301" s="12">
        <v>10.4</v>
      </c>
      <c r="H301" s="12">
        <v>1000.0</v>
      </c>
      <c r="I301" s="16">
        <v>44727.0</v>
      </c>
      <c r="J301" s="14">
        <v>2.24</v>
      </c>
      <c r="K301" s="14">
        <f t="shared" si="2"/>
        <v>215.3846154</v>
      </c>
      <c r="L301" s="15">
        <f t="shared" si="3"/>
        <v>-0.7846153846</v>
      </c>
      <c r="M301" s="15">
        <f t="shared" si="4"/>
        <v>0.7846153846</v>
      </c>
      <c r="N301" s="8">
        <f t="shared" si="5"/>
        <v>2073</v>
      </c>
    </row>
    <row r="302" ht="12.75" customHeight="1">
      <c r="A302" s="7">
        <v>42656.0</v>
      </c>
      <c r="B302" s="8" t="s">
        <v>1158</v>
      </c>
      <c r="C302" s="8" t="s">
        <v>1159</v>
      </c>
      <c r="D302" s="11">
        <v>4.663416E9</v>
      </c>
      <c r="E302" s="8" t="s">
        <v>20</v>
      </c>
      <c r="F302" s="8" t="str">
        <f t="shared" si="1"/>
        <v>SELL</v>
      </c>
      <c r="G302" s="12">
        <v>13.07</v>
      </c>
      <c r="H302" s="12">
        <v>1000.0</v>
      </c>
      <c r="I302" s="16">
        <v>42663.0</v>
      </c>
      <c r="J302" s="14">
        <v>10.78</v>
      </c>
      <c r="K302" s="14">
        <f t="shared" si="2"/>
        <v>824.7895945</v>
      </c>
      <c r="L302" s="15">
        <f t="shared" si="3"/>
        <v>0.1752104055</v>
      </c>
      <c r="M302" s="15">
        <f t="shared" si="4"/>
        <v>-0.1752104055</v>
      </c>
      <c r="N302" s="8">
        <f t="shared" si="5"/>
        <v>7</v>
      </c>
    </row>
    <row r="303" ht="12.75" customHeight="1">
      <c r="A303" s="7">
        <v>42657.0</v>
      </c>
      <c r="B303" s="8" t="s">
        <v>704</v>
      </c>
      <c r="C303" s="8" t="s">
        <v>705</v>
      </c>
      <c r="D303" s="11">
        <v>9.819059159E9</v>
      </c>
      <c r="E303" s="8" t="s">
        <v>24</v>
      </c>
      <c r="F303" s="8" t="str">
        <f t="shared" si="1"/>
        <v>BUY</v>
      </c>
      <c r="G303" s="12">
        <v>37.254734</v>
      </c>
      <c r="H303" s="12">
        <v>1000.0</v>
      </c>
      <c r="I303" s="16">
        <v>42772.0</v>
      </c>
      <c r="J303" s="14">
        <v>43.774895</v>
      </c>
      <c r="K303" s="14">
        <f t="shared" si="2"/>
        <v>1175.015637</v>
      </c>
      <c r="L303" s="15">
        <f t="shared" si="3"/>
        <v>0.1750156369</v>
      </c>
      <c r="M303" s="15">
        <f t="shared" si="4"/>
        <v>-0.1750156369</v>
      </c>
      <c r="N303" s="8">
        <f t="shared" si="5"/>
        <v>115</v>
      </c>
    </row>
    <row r="304" ht="12.75" customHeight="1">
      <c r="A304" s="7">
        <v>42657.0</v>
      </c>
      <c r="B304" s="8" t="s">
        <v>1164</v>
      </c>
      <c r="C304" s="8" t="s">
        <v>1165</v>
      </c>
      <c r="D304" s="11">
        <v>7.966271265E9</v>
      </c>
      <c r="E304" s="8" t="s">
        <v>20</v>
      </c>
      <c r="F304" s="8" t="str">
        <f t="shared" si="1"/>
        <v>SELL</v>
      </c>
      <c r="G304" s="12">
        <v>10.967364</v>
      </c>
      <c r="H304" s="12">
        <v>1000.0</v>
      </c>
      <c r="I304" s="16">
        <v>44727.0</v>
      </c>
      <c r="J304" s="14">
        <v>20.147284</v>
      </c>
      <c r="K304" s="14">
        <f t="shared" si="2"/>
        <v>1837.021549</v>
      </c>
      <c r="L304" s="15">
        <f t="shared" si="3"/>
        <v>-0.8370215487</v>
      </c>
      <c r="M304" s="15">
        <f t="shared" si="4"/>
        <v>0.8370215487</v>
      </c>
      <c r="N304" s="8">
        <f t="shared" si="5"/>
        <v>2070</v>
      </c>
    </row>
    <row r="305" ht="12.75" customHeight="1">
      <c r="A305" s="7">
        <v>42657.0</v>
      </c>
      <c r="B305" s="8" t="s">
        <v>1166</v>
      </c>
      <c r="C305" s="8" t="s">
        <v>1167</v>
      </c>
      <c r="D305" s="11">
        <v>6.1030948E9</v>
      </c>
      <c r="E305" s="8" t="s">
        <v>24</v>
      </c>
      <c r="F305" s="8" t="str">
        <f t="shared" si="1"/>
        <v>BUY</v>
      </c>
      <c r="G305" s="12">
        <v>16.79</v>
      </c>
      <c r="H305" s="12">
        <v>1000.0</v>
      </c>
      <c r="I305" s="16">
        <v>44727.0</v>
      </c>
      <c r="J305" s="14">
        <v>36.89</v>
      </c>
      <c r="K305" s="14">
        <f t="shared" si="2"/>
        <v>2197.141155</v>
      </c>
      <c r="L305" s="15">
        <f t="shared" si="3"/>
        <v>1.197141155</v>
      </c>
      <c r="M305" s="15">
        <f t="shared" si="4"/>
        <v>-1.197141155</v>
      </c>
      <c r="N305" s="8">
        <f t="shared" si="5"/>
        <v>2070</v>
      </c>
    </row>
    <row r="306" ht="12.75" customHeight="1">
      <c r="A306" s="7">
        <v>42660.0</v>
      </c>
      <c r="B306" s="8" t="s">
        <v>1172</v>
      </c>
      <c r="C306" s="8" t="s">
        <v>1173</v>
      </c>
      <c r="D306" s="11">
        <v>5.305595E9</v>
      </c>
      <c r="E306" s="8" t="s">
        <v>24</v>
      </c>
      <c r="F306" s="8" t="str">
        <f t="shared" si="1"/>
        <v>BUY</v>
      </c>
      <c r="G306" s="12">
        <v>36.09</v>
      </c>
      <c r="H306" s="12">
        <v>1000.0</v>
      </c>
      <c r="I306" s="16">
        <v>43160.0</v>
      </c>
      <c r="J306" s="14">
        <v>53.22</v>
      </c>
      <c r="K306" s="14">
        <f t="shared" si="2"/>
        <v>1474.646717</v>
      </c>
      <c r="L306" s="15">
        <f t="shared" si="3"/>
        <v>0.4746467165</v>
      </c>
      <c r="M306" s="15">
        <f t="shared" si="4"/>
        <v>-0.4746467165</v>
      </c>
      <c r="N306" s="8">
        <f t="shared" si="5"/>
        <v>500</v>
      </c>
    </row>
    <row r="307" ht="12.75" customHeight="1">
      <c r="A307" s="7">
        <v>42660.0</v>
      </c>
      <c r="B307" s="8" t="s">
        <v>1174</v>
      </c>
      <c r="C307" s="8" t="s">
        <v>1175</v>
      </c>
      <c r="D307" s="11">
        <v>7.122279632E9</v>
      </c>
      <c r="E307" s="8" t="s">
        <v>24</v>
      </c>
      <c r="F307" s="8" t="str">
        <f t="shared" si="1"/>
        <v>BUY</v>
      </c>
      <c r="G307" s="12">
        <v>30.65</v>
      </c>
      <c r="H307" s="12">
        <v>1000.0</v>
      </c>
      <c r="I307" s="7">
        <v>42674.0</v>
      </c>
      <c r="J307" s="14">
        <v>24.5</v>
      </c>
      <c r="K307" s="14">
        <f t="shared" si="2"/>
        <v>799.3474715</v>
      </c>
      <c r="L307" s="15">
        <f t="shared" si="3"/>
        <v>-0.2006525285</v>
      </c>
      <c r="M307" s="15">
        <f t="shared" si="4"/>
        <v>0.2006525285</v>
      </c>
      <c r="N307" s="8">
        <f t="shared" si="5"/>
        <v>14</v>
      </c>
    </row>
    <row r="308" ht="12.75" customHeight="1">
      <c r="A308" s="7">
        <v>42661.0</v>
      </c>
      <c r="B308" s="8" t="s">
        <v>1180</v>
      </c>
      <c r="C308" s="8" t="s">
        <v>1181</v>
      </c>
      <c r="D308" s="11">
        <v>7.144072E9</v>
      </c>
      <c r="E308" s="8" t="s">
        <v>20</v>
      </c>
      <c r="F308" s="8" t="str">
        <f t="shared" si="1"/>
        <v>SELL</v>
      </c>
      <c r="G308" s="12">
        <v>42.08</v>
      </c>
      <c r="H308" s="12">
        <v>1000.0</v>
      </c>
      <c r="I308" s="16">
        <v>42856.0</v>
      </c>
      <c r="J308" s="14">
        <v>42.89</v>
      </c>
      <c r="K308" s="14">
        <f t="shared" si="2"/>
        <v>1019.249049</v>
      </c>
      <c r="L308" s="15">
        <f t="shared" si="3"/>
        <v>-0.01924904943</v>
      </c>
      <c r="M308" s="15">
        <f t="shared" si="4"/>
        <v>0.01924904943</v>
      </c>
      <c r="N308" s="8">
        <f t="shared" si="5"/>
        <v>195</v>
      </c>
    </row>
    <row r="309" ht="12.75" customHeight="1">
      <c r="A309" s="7">
        <v>42661.0</v>
      </c>
      <c r="B309" s="8" t="s">
        <v>1182</v>
      </c>
      <c r="C309" s="8" t="s">
        <v>1183</v>
      </c>
      <c r="D309" s="11">
        <v>1.263232918E9</v>
      </c>
      <c r="E309" s="8" t="s">
        <v>24</v>
      </c>
      <c r="F309" s="8" t="str">
        <f t="shared" si="1"/>
        <v>BUY</v>
      </c>
      <c r="G309" s="12">
        <v>5.592665</v>
      </c>
      <c r="H309" s="12">
        <v>1000.0</v>
      </c>
      <c r="I309" s="7">
        <v>43773.0</v>
      </c>
      <c r="J309" s="14">
        <v>5.435494</v>
      </c>
      <c r="K309" s="14">
        <f t="shared" si="2"/>
        <v>971.89694</v>
      </c>
      <c r="L309" s="15">
        <f t="shared" si="3"/>
        <v>-0.02810305999</v>
      </c>
      <c r="M309" s="15">
        <f t="shared" si="4"/>
        <v>0.02810305999</v>
      </c>
      <c r="N309" s="8">
        <f t="shared" si="5"/>
        <v>1112</v>
      </c>
    </row>
    <row r="310" ht="12.75" customHeight="1">
      <c r="A310" s="7">
        <v>42662.0</v>
      </c>
      <c r="B310" s="8" t="s">
        <v>1184</v>
      </c>
      <c r="C310" s="8" t="s">
        <v>1185</v>
      </c>
      <c r="D310" s="11">
        <v>9.53459514E8</v>
      </c>
      <c r="E310" s="8" t="s">
        <v>24</v>
      </c>
      <c r="F310" s="8" t="str">
        <f t="shared" si="1"/>
        <v>BUY</v>
      </c>
      <c r="G310" s="12">
        <v>15.76</v>
      </c>
      <c r="H310" s="12">
        <v>1000.0</v>
      </c>
      <c r="I310" s="16">
        <v>42740.0</v>
      </c>
      <c r="J310" s="14">
        <v>21.89</v>
      </c>
      <c r="K310" s="14">
        <f t="shared" si="2"/>
        <v>1388.959391</v>
      </c>
      <c r="L310" s="15">
        <f t="shared" si="3"/>
        <v>0.3889593909</v>
      </c>
      <c r="M310" s="15">
        <f t="shared" si="4"/>
        <v>-0.3889593909</v>
      </c>
      <c r="N310" s="8">
        <f t="shared" si="5"/>
        <v>78</v>
      </c>
    </row>
    <row r="311" ht="12.75" customHeight="1">
      <c r="A311" s="7">
        <v>42662.0</v>
      </c>
      <c r="B311" s="8" t="s">
        <v>1186</v>
      </c>
      <c r="C311" s="8" t="s">
        <v>1187</v>
      </c>
      <c r="D311" s="11">
        <v>3.0822964E7</v>
      </c>
      <c r="E311" s="8" t="s">
        <v>20</v>
      </c>
      <c r="F311" s="8" t="str">
        <f t="shared" si="1"/>
        <v>SELL</v>
      </c>
      <c r="G311" s="12">
        <v>232.5</v>
      </c>
      <c r="H311" s="12">
        <v>1000.0</v>
      </c>
      <c r="I311" s="16">
        <v>42671.0</v>
      </c>
      <c r="J311" s="14">
        <v>157.5</v>
      </c>
      <c r="K311" s="14">
        <f t="shared" si="2"/>
        <v>677.4193548</v>
      </c>
      <c r="L311" s="15">
        <f t="shared" si="3"/>
        <v>0.3225806452</v>
      </c>
      <c r="M311" s="15">
        <f t="shared" si="4"/>
        <v>-0.3225806452</v>
      </c>
      <c r="N311" s="8">
        <f t="shared" si="5"/>
        <v>9</v>
      </c>
    </row>
    <row r="312" ht="12.75" customHeight="1">
      <c r="A312" s="7">
        <v>42662.0</v>
      </c>
      <c r="B312" s="8" t="s">
        <v>1188</v>
      </c>
      <c r="C312" s="8" t="s">
        <v>1189</v>
      </c>
      <c r="D312" s="11">
        <v>1.360180648E9</v>
      </c>
      <c r="E312" s="8" t="s">
        <v>24</v>
      </c>
      <c r="F312" s="8" t="str">
        <f t="shared" si="1"/>
        <v>BUY</v>
      </c>
      <c r="G312" s="12">
        <v>23.68</v>
      </c>
      <c r="H312" s="12">
        <v>1000.0</v>
      </c>
      <c r="I312" s="16">
        <v>44727.0</v>
      </c>
      <c r="J312" s="14">
        <v>28.370001</v>
      </c>
      <c r="K312" s="14">
        <f t="shared" si="2"/>
        <v>1198.057475</v>
      </c>
      <c r="L312" s="15">
        <f t="shared" si="3"/>
        <v>0.1980574747</v>
      </c>
      <c r="M312" s="15">
        <f t="shared" si="4"/>
        <v>-0.1980574747</v>
      </c>
      <c r="N312" s="8">
        <f t="shared" si="5"/>
        <v>2065</v>
      </c>
    </row>
    <row r="313" ht="12.75" customHeight="1">
      <c r="A313" s="7">
        <v>42662.0</v>
      </c>
      <c r="B313" s="8" t="s">
        <v>1192</v>
      </c>
      <c r="C313" s="8" t="s">
        <v>1193</v>
      </c>
      <c r="D313" s="11">
        <v>3.825340932E9</v>
      </c>
      <c r="E313" s="8" t="s">
        <v>20</v>
      </c>
      <c r="F313" s="8" t="str">
        <f t="shared" si="1"/>
        <v>SELL</v>
      </c>
      <c r="G313" s="12">
        <v>31.924114</v>
      </c>
      <c r="H313" s="12">
        <v>1000.0</v>
      </c>
      <c r="I313" s="16">
        <v>44727.0</v>
      </c>
      <c r="J313" s="14">
        <v>46.280025</v>
      </c>
      <c r="K313" s="14">
        <f t="shared" si="2"/>
        <v>1449.688627</v>
      </c>
      <c r="L313" s="15">
        <f t="shared" si="3"/>
        <v>-0.4496886272</v>
      </c>
      <c r="M313" s="15">
        <f t="shared" si="4"/>
        <v>0.4496886272</v>
      </c>
      <c r="N313" s="8">
        <f t="shared" si="5"/>
        <v>2065</v>
      </c>
    </row>
    <row r="314" ht="12.75" customHeight="1">
      <c r="A314" s="16">
        <v>42662.0</v>
      </c>
      <c r="B314" s="8" t="s">
        <v>1194</v>
      </c>
      <c r="C314" s="8" t="s">
        <v>1195</v>
      </c>
      <c r="D314" s="11">
        <v>3.52446084E9</v>
      </c>
      <c r="E314" s="17" t="s">
        <v>20</v>
      </c>
      <c r="F314" s="18" t="str">
        <f t="shared" si="1"/>
        <v>SELL</v>
      </c>
      <c r="G314" s="12">
        <v>73.529999</v>
      </c>
      <c r="H314" s="12">
        <v>1000.0</v>
      </c>
      <c r="I314" s="16">
        <v>44727.0</v>
      </c>
      <c r="J314" s="14">
        <v>31.540001</v>
      </c>
      <c r="K314" s="14">
        <f t="shared" si="2"/>
        <v>428.9405879</v>
      </c>
      <c r="L314" s="15">
        <f t="shared" si="3"/>
        <v>0.5710594121</v>
      </c>
      <c r="M314" s="15">
        <f t="shared" si="4"/>
        <v>-0.5710594121</v>
      </c>
      <c r="N314" s="8">
        <f t="shared" si="5"/>
        <v>2065</v>
      </c>
    </row>
    <row r="315" ht="12.75" customHeight="1">
      <c r="A315" s="16">
        <v>42662.0</v>
      </c>
      <c r="B315" s="8" t="s">
        <v>1196</v>
      </c>
      <c r="C315" s="8" t="s">
        <v>1197</v>
      </c>
      <c r="D315" s="11">
        <v>7.31921E9</v>
      </c>
      <c r="E315" s="17" t="s">
        <v>20</v>
      </c>
      <c r="F315" s="18" t="str">
        <f t="shared" si="1"/>
        <v>SELL</v>
      </c>
      <c r="G315" s="12">
        <v>0.02</v>
      </c>
      <c r="H315" s="12">
        <v>1000.0</v>
      </c>
      <c r="I315" s="16">
        <v>44727.0</v>
      </c>
      <c r="J315" s="14">
        <v>0.09</v>
      </c>
      <c r="K315" s="14">
        <f t="shared" si="2"/>
        <v>4500</v>
      </c>
      <c r="L315" s="15">
        <f t="shared" si="3"/>
        <v>-3.5</v>
      </c>
      <c r="M315" s="15">
        <f t="shared" si="4"/>
        <v>3.5</v>
      </c>
      <c r="N315" s="8">
        <f t="shared" si="5"/>
        <v>2065</v>
      </c>
    </row>
    <row r="316" ht="12.75" customHeight="1">
      <c r="A316" s="7">
        <v>42663.0</v>
      </c>
      <c r="B316" s="8" t="s">
        <v>1158</v>
      </c>
      <c r="C316" s="8" t="s">
        <v>1159</v>
      </c>
      <c r="D316" s="11">
        <v>4.663416E9</v>
      </c>
      <c r="E316" s="8" t="s">
        <v>24</v>
      </c>
      <c r="F316" s="8" t="str">
        <f t="shared" si="1"/>
        <v>BUY</v>
      </c>
      <c r="G316" s="12">
        <v>10.78</v>
      </c>
      <c r="H316" s="12">
        <v>1000.0</v>
      </c>
      <c r="I316" s="16">
        <v>42685.0</v>
      </c>
      <c r="J316" s="14">
        <v>12.43</v>
      </c>
      <c r="K316" s="14">
        <f t="shared" si="2"/>
        <v>1153.061224</v>
      </c>
      <c r="L316" s="15">
        <f t="shared" si="3"/>
        <v>0.1530612245</v>
      </c>
      <c r="M316" s="15">
        <f t="shared" si="4"/>
        <v>-0.1530612245</v>
      </c>
      <c r="N316" s="8">
        <f t="shared" si="5"/>
        <v>22</v>
      </c>
    </row>
    <row r="317" ht="12.75" customHeight="1">
      <c r="A317" s="7">
        <v>42663.0</v>
      </c>
      <c r="B317" s="8" t="s">
        <v>1198</v>
      </c>
      <c r="C317" s="8" t="s">
        <v>1199</v>
      </c>
      <c r="D317" s="11">
        <v>2.922197441E9</v>
      </c>
      <c r="E317" s="8" t="s">
        <v>20</v>
      </c>
      <c r="F317" s="8" t="str">
        <f t="shared" si="1"/>
        <v>SELL</v>
      </c>
      <c r="G317" s="12">
        <v>27.88</v>
      </c>
      <c r="H317" s="12">
        <v>1000.0</v>
      </c>
      <c r="I317" s="16">
        <v>44176.0</v>
      </c>
      <c r="J317" s="14">
        <v>38.15</v>
      </c>
      <c r="K317" s="14">
        <f t="shared" si="2"/>
        <v>1368.364419</v>
      </c>
      <c r="L317" s="15">
        <f t="shared" si="3"/>
        <v>-0.3683644189</v>
      </c>
      <c r="M317" s="15">
        <f t="shared" si="4"/>
        <v>0.3683644189</v>
      </c>
      <c r="N317" s="8">
        <f t="shared" si="5"/>
        <v>1513</v>
      </c>
    </row>
    <row r="318" ht="12.75" customHeight="1">
      <c r="A318" s="7">
        <v>42663.0</v>
      </c>
      <c r="B318" s="8" t="s">
        <v>1200</v>
      </c>
      <c r="C318" s="8" t="s">
        <v>1201</v>
      </c>
      <c r="D318" s="11">
        <v>2.896614495E9</v>
      </c>
      <c r="E318" s="8" t="s">
        <v>24</v>
      </c>
      <c r="F318" s="8" t="str">
        <f t="shared" si="1"/>
        <v>BUY</v>
      </c>
      <c r="G318" s="12">
        <v>39.102745</v>
      </c>
      <c r="H318" s="12">
        <v>1000.0</v>
      </c>
      <c r="I318" s="7">
        <v>43948.0</v>
      </c>
      <c r="J318" s="14">
        <v>24.817575</v>
      </c>
      <c r="K318" s="14">
        <f t="shared" si="2"/>
        <v>634.6760311</v>
      </c>
      <c r="L318" s="15">
        <f t="shared" si="3"/>
        <v>-0.3653239689</v>
      </c>
      <c r="M318" s="15">
        <f t="shared" si="4"/>
        <v>0.3653239689</v>
      </c>
      <c r="N318" s="8">
        <f t="shared" si="5"/>
        <v>1285</v>
      </c>
    </row>
    <row r="319" ht="12.75" customHeight="1">
      <c r="A319" s="7">
        <v>42664.0</v>
      </c>
      <c r="B319" s="8" t="s">
        <v>1204</v>
      </c>
      <c r="C319" s="8" t="s">
        <v>1205</v>
      </c>
      <c r="D319" s="11">
        <v>2.780388505E9</v>
      </c>
      <c r="E319" s="8" t="s">
        <v>24</v>
      </c>
      <c r="F319" s="8" t="str">
        <f t="shared" si="1"/>
        <v>BUY</v>
      </c>
      <c r="G319" s="12">
        <v>32.349998</v>
      </c>
      <c r="H319" s="12">
        <v>1000.0</v>
      </c>
      <c r="I319" s="16">
        <v>43803.0</v>
      </c>
      <c r="J319" s="14">
        <v>72.5</v>
      </c>
      <c r="K319" s="14">
        <f t="shared" si="2"/>
        <v>2241.112967</v>
      </c>
      <c r="L319" s="15">
        <f t="shared" si="3"/>
        <v>1.241112967</v>
      </c>
      <c r="M319" s="15">
        <f t="shared" si="4"/>
        <v>-1.241112967</v>
      </c>
      <c r="N319" s="8">
        <f t="shared" si="5"/>
        <v>1139</v>
      </c>
    </row>
    <row r="320" ht="12.75" customHeight="1">
      <c r="A320" s="16">
        <v>42664.0</v>
      </c>
      <c r="B320" s="8" t="s">
        <v>636</v>
      </c>
      <c r="C320" s="8" t="s">
        <v>637</v>
      </c>
      <c r="D320" s="11">
        <v>3.317700214E9</v>
      </c>
      <c r="E320" s="17" t="s">
        <v>20</v>
      </c>
      <c r="F320" s="18" t="str">
        <f t="shared" si="1"/>
        <v>SELL</v>
      </c>
      <c r="G320" s="12">
        <v>32.959999</v>
      </c>
      <c r="H320" s="12">
        <v>1000.0</v>
      </c>
      <c r="I320" s="16">
        <v>42669.0</v>
      </c>
      <c r="J320" s="14">
        <v>27.459999</v>
      </c>
      <c r="K320" s="14">
        <f t="shared" si="2"/>
        <v>833.1310629</v>
      </c>
      <c r="L320" s="15">
        <f t="shared" si="3"/>
        <v>0.1668689371</v>
      </c>
      <c r="M320" s="15">
        <f t="shared" si="4"/>
        <v>-0.1668689371</v>
      </c>
      <c r="N320" s="8">
        <f t="shared" si="5"/>
        <v>5</v>
      </c>
    </row>
    <row r="321" ht="12.75" customHeight="1">
      <c r="A321" s="7">
        <v>42667.0</v>
      </c>
      <c r="B321" s="8" t="s">
        <v>63</v>
      </c>
      <c r="C321" s="8" t="s">
        <v>64</v>
      </c>
      <c r="D321" s="11">
        <v>5.168276738E9</v>
      </c>
      <c r="E321" s="8" t="s">
        <v>20</v>
      </c>
      <c r="F321" s="8" t="str">
        <f t="shared" si="1"/>
        <v>SELL</v>
      </c>
      <c r="G321" s="12">
        <v>21.07</v>
      </c>
      <c r="H321" s="12">
        <v>1000.0</v>
      </c>
      <c r="I321" s="16">
        <v>42720.0</v>
      </c>
      <c r="J321" s="14">
        <v>28.9</v>
      </c>
      <c r="K321" s="14">
        <f t="shared" si="2"/>
        <v>1371.618415</v>
      </c>
      <c r="L321" s="15">
        <f t="shared" si="3"/>
        <v>-0.3716184148</v>
      </c>
      <c r="M321" s="15">
        <f t="shared" si="4"/>
        <v>0.3716184148</v>
      </c>
      <c r="N321" s="8">
        <f t="shared" si="5"/>
        <v>53</v>
      </c>
    </row>
    <row r="322" ht="12.75" customHeight="1">
      <c r="A322" s="7">
        <v>42667.0</v>
      </c>
      <c r="B322" s="8" t="s">
        <v>164</v>
      </c>
      <c r="C322" s="8" t="s">
        <v>165</v>
      </c>
      <c r="D322" s="11">
        <v>9.06246745E8</v>
      </c>
      <c r="E322" s="8" t="s">
        <v>20</v>
      </c>
      <c r="F322" s="8" t="str">
        <f t="shared" si="1"/>
        <v>SELL</v>
      </c>
      <c r="G322" s="12">
        <v>30.117754</v>
      </c>
      <c r="H322" s="12">
        <v>1000.0</v>
      </c>
      <c r="I322" s="7">
        <v>42909.0</v>
      </c>
      <c r="J322" s="14">
        <v>23.774979</v>
      </c>
      <c r="K322" s="14">
        <f t="shared" si="2"/>
        <v>789.4007966</v>
      </c>
      <c r="L322" s="15">
        <f t="shared" si="3"/>
        <v>0.2105992034</v>
      </c>
      <c r="M322" s="15">
        <f t="shared" si="4"/>
        <v>-0.2105992034</v>
      </c>
      <c r="N322" s="8">
        <f t="shared" si="5"/>
        <v>242</v>
      </c>
    </row>
    <row r="323" ht="12.75" customHeight="1">
      <c r="A323" s="7">
        <v>42667.0</v>
      </c>
      <c r="B323" s="8" t="s">
        <v>1124</v>
      </c>
      <c r="C323" s="8" t="s">
        <v>1125</v>
      </c>
      <c r="D323" s="11">
        <v>6.423453504E9</v>
      </c>
      <c r="E323" s="8" t="s">
        <v>20</v>
      </c>
      <c r="F323" s="8" t="str">
        <f t="shared" si="1"/>
        <v>SELL</v>
      </c>
      <c r="G323" s="12">
        <v>26.790001</v>
      </c>
      <c r="H323" s="12">
        <v>1000.0</v>
      </c>
      <c r="I323" s="16">
        <v>43032.0</v>
      </c>
      <c r="J323" s="14">
        <v>22.08</v>
      </c>
      <c r="K323" s="14">
        <f t="shared" si="2"/>
        <v>824.1880991</v>
      </c>
      <c r="L323" s="15">
        <f t="shared" si="3"/>
        <v>0.1758119009</v>
      </c>
      <c r="M323" s="15">
        <f t="shared" si="4"/>
        <v>-0.1758119009</v>
      </c>
      <c r="N323" s="8">
        <f t="shared" si="5"/>
        <v>365</v>
      </c>
    </row>
    <row r="324" ht="12.75" customHeight="1">
      <c r="A324" s="7">
        <v>42667.0</v>
      </c>
      <c r="B324" s="8" t="s">
        <v>1210</v>
      </c>
      <c r="C324" s="8" t="s">
        <v>1211</v>
      </c>
      <c r="D324" s="11">
        <v>1.023600046E9</v>
      </c>
      <c r="E324" s="8" t="s">
        <v>24</v>
      </c>
      <c r="F324" s="8" t="str">
        <f t="shared" si="1"/>
        <v>BUY</v>
      </c>
      <c r="G324" s="12">
        <v>20.059999</v>
      </c>
      <c r="H324" s="12">
        <v>1000.0</v>
      </c>
      <c r="I324" s="16">
        <v>44727.0</v>
      </c>
      <c r="J324" s="14">
        <v>18.290001</v>
      </c>
      <c r="K324" s="14">
        <f t="shared" si="2"/>
        <v>911.7648012</v>
      </c>
      <c r="L324" s="15">
        <f t="shared" si="3"/>
        <v>-0.08823519882</v>
      </c>
      <c r="M324" s="15">
        <f t="shared" si="4"/>
        <v>0.08823519882</v>
      </c>
      <c r="N324" s="8">
        <f t="shared" si="5"/>
        <v>2060</v>
      </c>
    </row>
    <row r="325" ht="12.75" customHeight="1">
      <c r="A325" s="16">
        <v>42667.0</v>
      </c>
      <c r="B325" s="8" t="s">
        <v>702</v>
      </c>
      <c r="C325" s="8" t="s">
        <v>703</v>
      </c>
      <c r="D325" s="11">
        <v>7.77822701E9</v>
      </c>
      <c r="E325" s="18" t="s">
        <v>24</v>
      </c>
      <c r="F325" s="17" t="str">
        <f t="shared" si="1"/>
        <v>BUY</v>
      </c>
      <c r="G325" s="12">
        <v>40.44762</v>
      </c>
      <c r="H325" s="12">
        <v>1000.0</v>
      </c>
      <c r="I325" s="16">
        <v>42863.0</v>
      </c>
      <c r="J325" s="14">
        <v>42.540527</v>
      </c>
      <c r="K325" s="14">
        <f t="shared" si="2"/>
        <v>1051.743638</v>
      </c>
      <c r="L325" s="15">
        <f t="shared" si="3"/>
        <v>0.05174363782</v>
      </c>
      <c r="M325" s="15">
        <f t="shared" si="4"/>
        <v>-0.05174363782</v>
      </c>
      <c r="N325" s="8">
        <f t="shared" si="5"/>
        <v>196</v>
      </c>
    </row>
    <row r="326" ht="12.75" customHeight="1">
      <c r="A326" s="7">
        <v>42668.0</v>
      </c>
      <c r="B326" s="8" t="s">
        <v>1212</v>
      </c>
      <c r="C326" s="8" t="s">
        <v>1213</v>
      </c>
      <c r="D326" s="11">
        <v>6.30020256E9</v>
      </c>
      <c r="E326" s="8" t="s">
        <v>24</v>
      </c>
      <c r="F326" s="8" t="str">
        <f t="shared" si="1"/>
        <v>BUY</v>
      </c>
      <c r="G326" s="12">
        <v>10.03</v>
      </c>
      <c r="H326" s="12">
        <v>1000.0</v>
      </c>
      <c r="I326" s="7">
        <v>43048.0</v>
      </c>
      <c r="J326" s="14">
        <v>11.52</v>
      </c>
      <c r="K326" s="14">
        <f t="shared" si="2"/>
        <v>1148.554337</v>
      </c>
      <c r="L326" s="15">
        <f t="shared" si="3"/>
        <v>0.148554337</v>
      </c>
      <c r="M326" s="15">
        <f t="shared" si="4"/>
        <v>-0.148554337</v>
      </c>
      <c r="N326" s="8">
        <f t="shared" si="5"/>
        <v>380</v>
      </c>
    </row>
    <row r="327" ht="12.75" customHeight="1">
      <c r="A327" s="7">
        <v>42668.0</v>
      </c>
      <c r="B327" s="8" t="s">
        <v>1214</v>
      </c>
      <c r="C327" s="8" t="s">
        <v>1215</v>
      </c>
      <c r="D327" s="11">
        <v>2.803044279E9</v>
      </c>
      <c r="E327" s="8" t="s">
        <v>20</v>
      </c>
      <c r="F327" s="8" t="str">
        <f t="shared" si="1"/>
        <v>SELL</v>
      </c>
      <c r="G327" s="12">
        <v>72.94532</v>
      </c>
      <c r="H327" s="12">
        <v>1000.0</v>
      </c>
      <c r="I327" s="7">
        <v>43230.0</v>
      </c>
      <c r="J327" s="14">
        <v>69.182671</v>
      </c>
      <c r="K327" s="14">
        <f t="shared" si="2"/>
        <v>948.4182261</v>
      </c>
      <c r="L327" s="15">
        <f t="shared" si="3"/>
        <v>0.05158177385</v>
      </c>
      <c r="M327" s="15">
        <f t="shared" si="4"/>
        <v>-0.05158177385</v>
      </c>
      <c r="N327" s="8">
        <f t="shared" si="5"/>
        <v>562</v>
      </c>
    </row>
    <row r="328" ht="12.75" customHeight="1">
      <c r="A328" s="7">
        <v>42669.0</v>
      </c>
      <c r="B328" s="8" t="s">
        <v>1220</v>
      </c>
      <c r="C328" s="8" t="s">
        <v>1221</v>
      </c>
      <c r="D328" s="11">
        <v>2.98281354E9</v>
      </c>
      <c r="E328" s="8" t="s">
        <v>20</v>
      </c>
      <c r="F328" s="8" t="str">
        <f t="shared" si="1"/>
        <v>SELL</v>
      </c>
      <c r="G328" s="12">
        <v>18.455027</v>
      </c>
      <c r="H328" s="12">
        <v>1000.0</v>
      </c>
      <c r="I328" s="16">
        <v>43691.0</v>
      </c>
      <c r="J328" s="14">
        <v>10.704194</v>
      </c>
      <c r="K328" s="14">
        <f t="shared" si="2"/>
        <v>580.0150821</v>
      </c>
      <c r="L328" s="15">
        <f t="shared" si="3"/>
        <v>0.4199849179</v>
      </c>
      <c r="M328" s="15">
        <f t="shared" si="4"/>
        <v>-0.4199849179</v>
      </c>
      <c r="N328" s="8">
        <f t="shared" si="5"/>
        <v>1022</v>
      </c>
    </row>
    <row r="329" ht="12.75" customHeight="1">
      <c r="A329" s="16">
        <v>42669.0</v>
      </c>
      <c r="B329" s="8" t="s">
        <v>636</v>
      </c>
      <c r="C329" s="8" t="s">
        <v>637</v>
      </c>
      <c r="D329" s="11">
        <v>3.317700214E9</v>
      </c>
      <c r="E329" s="18" t="s">
        <v>24</v>
      </c>
      <c r="F329" s="17" t="str">
        <f t="shared" si="1"/>
        <v>BUY</v>
      </c>
      <c r="G329" s="12">
        <v>27.459999</v>
      </c>
      <c r="H329" s="12">
        <v>1000.0</v>
      </c>
      <c r="I329" s="16">
        <v>42704.0</v>
      </c>
      <c r="J329" s="14">
        <v>25.780001</v>
      </c>
      <c r="K329" s="14">
        <f t="shared" si="2"/>
        <v>938.8201726</v>
      </c>
      <c r="L329" s="15">
        <f t="shared" si="3"/>
        <v>-0.06117982743</v>
      </c>
      <c r="M329" s="15">
        <f t="shared" si="4"/>
        <v>0.06117982743</v>
      </c>
      <c r="N329" s="8">
        <f t="shared" si="5"/>
        <v>35</v>
      </c>
    </row>
    <row r="330" ht="12.75" customHeight="1">
      <c r="A330" s="7">
        <v>42670.0</v>
      </c>
      <c r="B330" s="8" t="s">
        <v>248</v>
      </c>
      <c r="C330" s="8" t="s">
        <v>249</v>
      </c>
      <c r="D330" s="11">
        <v>2.437434E9</v>
      </c>
      <c r="E330" s="8" t="s">
        <v>20</v>
      </c>
      <c r="F330" s="8" t="str">
        <f t="shared" si="1"/>
        <v>SELL</v>
      </c>
      <c r="G330" s="12">
        <v>143.2</v>
      </c>
      <c r="H330" s="12">
        <v>1000.0</v>
      </c>
      <c r="I330" s="16">
        <v>42738.0</v>
      </c>
      <c r="J330" s="14">
        <v>151.85</v>
      </c>
      <c r="K330" s="14">
        <f t="shared" si="2"/>
        <v>1060.405028</v>
      </c>
      <c r="L330" s="15">
        <f t="shared" si="3"/>
        <v>-0.06040502793</v>
      </c>
      <c r="M330" s="15">
        <f t="shared" si="4"/>
        <v>0.06040502793</v>
      </c>
      <c r="N330" s="8">
        <f t="shared" si="5"/>
        <v>68</v>
      </c>
    </row>
    <row r="331" ht="12.75" customHeight="1">
      <c r="A331" s="7">
        <v>42670.0</v>
      </c>
      <c r="B331" s="8" t="s">
        <v>1222</v>
      </c>
      <c r="C331" s="8" t="s">
        <v>1223</v>
      </c>
      <c r="D331" s="11">
        <v>1.66632697E9</v>
      </c>
      <c r="E331" s="8" t="s">
        <v>20</v>
      </c>
      <c r="F331" s="8" t="str">
        <f t="shared" si="1"/>
        <v>SELL</v>
      </c>
      <c r="G331" s="12">
        <v>45.16</v>
      </c>
      <c r="H331" s="12">
        <v>1000.0</v>
      </c>
      <c r="I331" s="16">
        <v>42901.0</v>
      </c>
      <c r="J331" s="14">
        <v>46.1</v>
      </c>
      <c r="K331" s="14">
        <f t="shared" si="2"/>
        <v>1020.81488</v>
      </c>
      <c r="L331" s="15">
        <f t="shared" si="3"/>
        <v>-0.02081488043</v>
      </c>
      <c r="M331" s="15">
        <f t="shared" si="4"/>
        <v>0.02081488043</v>
      </c>
      <c r="N331" s="8">
        <f t="shared" si="5"/>
        <v>231</v>
      </c>
    </row>
    <row r="332" ht="12.75" customHeight="1">
      <c r="A332" s="7">
        <v>42670.0</v>
      </c>
      <c r="B332" s="8" t="s">
        <v>1224</v>
      </c>
      <c r="C332" s="8" t="s">
        <v>1225</v>
      </c>
      <c r="D332" s="11">
        <v>4.130846E9</v>
      </c>
      <c r="E332" s="8" t="s">
        <v>24</v>
      </c>
      <c r="F332" s="8" t="str">
        <f t="shared" si="1"/>
        <v>BUY</v>
      </c>
      <c r="G332" s="12">
        <v>11.6</v>
      </c>
      <c r="H332" s="12">
        <v>1000.0</v>
      </c>
      <c r="I332" s="7">
        <v>42863.0</v>
      </c>
      <c r="J332" s="14">
        <v>14.54</v>
      </c>
      <c r="K332" s="14">
        <f t="shared" si="2"/>
        <v>1253.448276</v>
      </c>
      <c r="L332" s="15">
        <f t="shared" si="3"/>
        <v>0.2534482759</v>
      </c>
      <c r="M332" s="15">
        <f t="shared" si="4"/>
        <v>-0.2534482759</v>
      </c>
      <c r="N332" s="8">
        <f t="shared" si="5"/>
        <v>193</v>
      </c>
    </row>
    <row r="333" ht="12.75" customHeight="1">
      <c r="A333" s="7">
        <v>42671.0</v>
      </c>
      <c r="B333" s="8" t="s">
        <v>1230</v>
      </c>
      <c r="C333" s="8" t="s">
        <v>1231</v>
      </c>
      <c r="D333" s="11">
        <v>2.77582932E8</v>
      </c>
      <c r="E333" s="8" t="s">
        <v>20</v>
      </c>
      <c r="F333" s="8" t="str">
        <f t="shared" si="1"/>
        <v>SELL</v>
      </c>
      <c r="G333" s="12">
        <v>43.0</v>
      </c>
      <c r="H333" s="12">
        <v>1000.0</v>
      </c>
      <c r="I333" s="16">
        <v>44727.0</v>
      </c>
      <c r="J333" s="14">
        <v>21.959999</v>
      </c>
      <c r="K333" s="14">
        <f t="shared" si="2"/>
        <v>510.6976512</v>
      </c>
      <c r="L333" s="15">
        <f t="shared" si="3"/>
        <v>0.4893023488</v>
      </c>
      <c r="M333" s="15">
        <f t="shared" si="4"/>
        <v>-0.4893023488</v>
      </c>
      <c r="N333" s="8">
        <f t="shared" si="5"/>
        <v>2056</v>
      </c>
    </row>
    <row r="334" ht="12.75" customHeight="1">
      <c r="A334" s="7">
        <v>42671.0</v>
      </c>
      <c r="B334" s="8" t="s">
        <v>1186</v>
      </c>
      <c r="C334" s="8" t="s">
        <v>1187</v>
      </c>
      <c r="D334" s="11">
        <v>3.0822964E7</v>
      </c>
      <c r="E334" s="8" t="s">
        <v>24</v>
      </c>
      <c r="F334" s="8" t="str">
        <f t="shared" si="1"/>
        <v>BUY</v>
      </c>
      <c r="G334" s="12">
        <v>157.5</v>
      </c>
      <c r="H334" s="12">
        <v>1000.0</v>
      </c>
      <c r="I334" s="16">
        <v>42696.0</v>
      </c>
      <c r="J334" s="14">
        <v>238.5</v>
      </c>
      <c r="K334" s="14">
        <f t="shared" si="2"/>
        <v>1514.285714</v>
      </c>
      <c r="L334" s="15">
        <f t="shared" si="3"/>
        <v>0.5142857143</v>
      </c>
      <c r="M334" s="15">
        <f t="shared" si="4"/>
        <v>-0.5142857143</v>
      </c>
      <c r="N334" s="8">
        <f t="shared" si="5"/>
        <v>25</v>
      </c>
    </row>
    <row r="335" ht="12.75" customHeight="1">
      <c r="A335" s="7">
        <v>42671.0</v>
      </c>
      <c r="B335" s="8" t="s">
        <v>1234</v>
      </c>
      <c r="C335" s="8" t="s">
        <v>1235</v>
      </c>
      <c r="D335" s="11">
        <v>9.0688944E9</v>
      </c>
      <c r="E335" s="8" t="s">
        <v>20</v>
      </c>
      <c r="F335" s="8" t="str">
        <f t="shared" si="1"/>
        <v>SELL</v>
      </c>
      <c r="G335" s="12">
        <v>21.895096</v>
      </c>
      <c r="H335" s="12">
        <v>1000.0</v>
      </c>
      <c r="I335" s="7">
        <v>43209.0</v>
      </c>
      <c r="J335" s="14">
        <v>20.934639</v>
      </c>
      <c r="K335" s="14">
        <f t="shared" si="2"/>
        <v>956.1336931</v>
      </c>
      <c r="L335" s="15">
        <f t="shared" si="3"/>
        <v>0.04386630687</v>
      </c>
      <c r="M335" s="15">
        <f t="shared" si="4"/>
        <v>-0.04386630687</v>
      </c>
      <c r="N335" s="8">
        <f t="shared" si="5"/>
        <v>538</v>
      </c>
    </row>
    <row r="336" ht="12.75" customHeight="1">
      <c r="A336" s="7">
        <v>42674.0</v>
      </c>
      <c r="B336" s="8" t="s">
        <v>1174</v>
      </c>
      <c r="C336" s="8" t="s">
        <v>1175</v>
      </c>
      <c r="D336" s="11">
        <v>7.122279632E9</v>
      </c>
      <c r="E336" s="8" t="s">
        <v>20</v>
      </c>
      <c r="F336" s="8" t="str">
        <f t="shared" si="1"/>
        <v>SELL</v>
      </c>
      <c r="G336" s="12">
        <v>24.5</v>
      </c>
      <c r="H336" s="12">
        <v>1000.0</v>
      </c>
      <c r="I336" s="7">
        <v>42844.0</v>
      </c>
      <c r="J336" s="14">
        <v>16.440001</v>
      </c>
      <c r="K336" s="14">
        <f t="shared" si="2"/>
        <v>671.020449</v>
      </c>
      <c r="L336" s="15">
        <f t="shared" si="3"/>
        <v>0.328979551</v>
      </c>
      <c r="M336" s="15">
        <f t="shared" si="4"/>
        <v>-0.328979551</v>
      </c>
      <c r="N336" s="8">
        <f t="shared" si="5"/>
        <v>170</v>
      </c>
    </row>
    <row r="337" ht="12.75" customHeight="1">
      <c r="A337" s="7">
        <v>42675.0</v>
      </c>
      <c r="B337" s="8" t="s">
        <v>1240</v>
      </c>
      <c r="C337" s="8" t="s">
        <v>1241</v>
      </c>
      <c r="D337" s="11">
        <v>4.781221256E9</v>
      </c>
      <c r="E337" s="8" t="s">
        <v>20</v>
      </c>
      <c r="F337" s="8" t="str">
        <f t="shared" si="1"/>
        <v>SELL</v>
      </c>
      <c r="G337" s="12">
        <v>67.53</v>
      </c>
      <c r="H337" s="12">
        <v>1000.0</v>
      </c>
      <c r="I337" s="16">
        <v>44727.0</v>
      </c>
      <c r="J337" s="14">
        <v>89.11</v>
      </c>
      <c r="K337" s="14">
        <f t="shared" si="2"/>
        <v>1319.561676</v>
      </c>
      <c r="L337" s="15">
        <f t="shared" si="3"/>
        <v>-0.3195616763</v>
      </c>
      <c r="M337" s="15">
        <f t="shared" si="4"/>
        <v>0.3195616763</v>
      </c>
      <c r="N337" s="8">
        <f t="shared" si="5"/>
        <v>2052</v>
      </c>
    </row>
    <row r="338" ht="12.75" customHeight="1">
      <c r="A338" s="16">
        <v>42675.0</v>
      </c>
      <c r="B338" s="8" t="s">
        <v>1242</v>
      </c>
      <c r="C338" s="8" t="s">
        <v>1243</v>
      </c>
      <c r="D338" s="11">
        <v>3.485295626E9</v>
      </c>
      <c r="E338" s="17" t="s">
        <v>20</v>
      </c>
      <c r="F338" s="18" t="str">
        <f t="shared" si="1"/>
        <v>SELL</v>
      </c>
      <c r="G338" s="12">
        <v>15.54</v>
      </c>
      <c r="H338" s="12">
        <v>1000.0</v>
      </c>
      <c r="I338" s="16">
        <v>43216.0</v>
      </c>
      <c r="J338" s="14">
        <v>26.200001</v>
      </c>
      <c r="K338" s="14">
        <f t="shared" si="2"/>
        <v>1685.97175</v>
      </c>
      <c r="L338" s="15">
        <f t="shared" si="3"/>
        <v>-0.6859717503</v>
      </c>
      <c r="M338" s="15">
        <f t="shared" si="4"/>
        <v>0.6859717503</v>
      </c>
      <c r="N338" s="8">
        <f t="shared" si="5"/>
        <v>541</v>
      </c>
    </row>
    <row r="339" ht="12.75" customHeight="1">
      <c r="A339" s="7">
        <v>42676.0</v>
      </c>
      <c r="B339" s="8" t="s">
        <v>1246</v>
      </c>
      <c r="C339" s="8" t="s">
        <v>1247</v>
      </c>
      <c r="D339" s="11">
        <v>9.9906012E9</v>
      </c>
      <c r="E339" s="8" t="s">
        <v>20</v>
      </c>
      <c r="F339" s="8" t="str">
        <f t="shared" si="1"/>
        <v>SELL</v>
      </c>
      <c r="G339" s="12">
        <v>26.633894</v>
      </c>
      <c r="H339" s="12">
        <v>1000.0</v>
      </c>
      <c r="I339" s="16">
        <v>44727.0</v>
      </c>
      <c r="J339" s="14">
        <v>36.864067</v>
      </c>
      <c r="K339" s="14">
        <f t="shared" si="2"/>
        <v>1384.103541</v>
      </c>
      <c r="L339" s="15">
        <f t="shared" si="3"/>
        <v>-0.3841035411</v>
      </c>
      <c r="M339" s="15">
        <f t="shared" si="4"/>
        <v>0.3841035411</v>
      </c>
      <c r="N339" s="8">
        <f t="shared" si="5"/>
        <v>2051</v>
      </c>
    </row>
    <row r="340" ht="12.75" customHeight="1">
      <c r="A340" s="7">
        <v>42677.0</v>
      </c>
      <c r="B340" s="8" t="s">
        <v>668</v>
      </c>
      <c r="C340" s="8" t="s">
        <v>669</v>
      </c>
      <c r="D340" s="11">
        <v>5.83698716E8</v>
      </c>
      <c r="E340" s="8" t="s">
        <v>24</v>
      </c>
      <c r="F340" s="8" t="str">
        <f t="shared" si="1"/>
        <v>BUY</v>
      </c>
      <c r="G340" s="12">
        <v>11.9399996</v>
      </c>
      <c r="H340" s="12">
        <v>1000.0</v>
      </c>
      <c r="I340" s="16">
        <v>43032.0</v>
      </c>
      <c r="J340" s="14">
        <v>9.3999996</v>
      </c>
      <c r="K340" s="14">
        <f t="shared" si="2"/>
        <v>787.2696746</v>
      </c>
      <c r="L340" s="15">
        <f t="shared" si="3"/>
        <v>-0.2127303254</v>
      </c>
      <c r="M340" s="15">
        <f t="shared" si="4"/>
        <v>0.2127303254</v>
      </c>
      <c r="N340" s="8">
        <f t="shared" si="5"/>
        <v>355</v>
      </c>
    </row>
    <row r="341" ht="12.75" customHeight="1">
      <c r="A341" s="16">
        <v>42677.0</v>
      </c>
      <c r="B341" s="8" t="s">
        <v>1250</v>
      </c>
      <c r="C341" s="8" t="s">
        <v>1251</v>
      </c>
      <c r="D341" s="11">
        <v>4.15506E8</v>
      </c>
      <c r="E341" s="17" t="s">
        <v>20</v>
      </c>
      <c r="F341" s="18" t="str">
        <f t="shared" si="1"/>
        <v>SELL</v>
      </c>
      <c r="G341" s="12">
        <v>15.055232</v>
      </c>
      <c r="H341" s="12">
        <v>1000.0</v>
      </c>
      <c r="I341" s="16">
        <v>43003.0</v>
      </c>
      <c r="J341" s="14">
        <v>16.951498</v>
      </c>
      <c r="K341" s="14">
        <f t="shared" si="2"/>
        <v>1125.953954</v>
      </c>
      <c r="L341" s="15">
        <f t="shared" si="3"/>
        <v>-0.1259539541</v>
      </c>
      <c r="M341" s="15">
        <f t="shared" si="4"/>
        <v>0.1259539541</v>
      </c>
      <c r="N341" s="8">
        <f t="shared" si="5"/>
        <v>326</v>
      </c>
    </row>
    <row r="342" ht="12.75" customHeight="1">
      <c r="A342" s="7">
        <v>42678.0</v>
      </c>
      <c r="B342" s="8" t="s">
        <v>1256</v>
      </c>
      <c r="C342" s="8" t="s">
        <v>1257</v>
      </c>
      <c r="D342" s="11">
        <v>2.6506753E8</v>
      </c>
      <c r="E342" s="8" t="s">
        <v>24</v>
      </c>
      <c r="F342" s="8" t="str">
        <f t="shared" si="1"/>
        <v>BUY</v>
      </c>
      <c r="G342" s="12">
        <v>26.99</v>
      </c>
      <c r="H342" s="12">
        <v>1000.0</v>
      </c>
      <c r="I342" s="16">
        <v>43500.0</v>
      </c>
      <c r="J342" s="14">
        <v>23.26</v>
      </c>
      <c r="K342" s="14">
        <f t="shared" si="2"/>
        <v>861.8006669</v>
      </c>
      <c r="L342" s="15">
        <f t="shared" si="3"/>
        <v>-0.1381993331</v>
      </c>
      <c r="M342" s="15">
        <f t="shared" si="4"/>
        <v>0.1381993331</v>
      </c>
      <c r="N342" s="8">
        <f t="shared" si="5"/>
        <v>822</v>
      </c>
    </row>
    <row r="343" ht="12.75" customHeight="1">
      <c r="A343" s="7">
        <v>42678.0</v>
      </c>
      <c r="B343" s="8" t="s">
        <v>403</v>
      </c>
      <c r="C343" s="8" t="s">
        <v>404</v>
      </c>
      <c r="D343" s="11">
        <v>4.120653358E9</v>
      </c>
      <c r="E343" s="8" t="s">
        <v>24</v>
      </c>
      <c r="F343" s="8" t="str">
        <f t="shared" si="1"/>
        <v>BUY</v>
      </c>
      <c r="G343" s="12">
        <v>27.360649</v>
      </c>
      <c r="H343" s="12">
        <v>1000.0</v>
      </c>
      <c r="I343" s="7">
        <v>42860.0</v>
      </c>
      <c r="J343" s="14">
        <v>21.974493</v>
      </c>
      <c r="K343" s="14">
        <f t="shared" si="2"/>
        <v>803.1422427</v>
      </c>
      <c r="L343" s="15">
        <f t="shared" si="3"/>
        <v>-0.1968577573</v>
      </c>
      <c r="M343" s="15">
        <f t="shared" si="4"/>
        <v>0.1968577573</v>
      </c>
      <c r="N343" s="8">
        <f t="shared" si="5"/>
        <v>182</v>
      </c>
    </row>
    <row r="344" ht="12.75" customHeight="1">
      <c r="A344" s="7">
        <v>42678.0</v>
      </c>
      <c r="B344" s="8" t="s">
        <v>1260</v>
      </c>
      <c r="C344" s="8" t="s">
        <v>1261</v>
      </c>
      <c r="D344" s="11">
        <v>1.73830619E8</v>
      </c>
      <c r="E344" s="8" t="s">
        <v>24</v>
      </c>
      <c r="F344" s="8" t="str">
        <f t="shared" si="1"/>
        <v>BUY</v>
      </c>
      <c r="G344" s="12">
        <v>18.614954</v>
      </c>
      <c r="H344" s="12">
        <v>1000.0</v>
      </c>
      <c r="I344" s="16">
        <v>44727.0</v>
      </c>
      <c r="J344" s="14">
        <v>5.57</v>
      </c>
      <c r="K344" s="14">
        <f t="shared" si="2"/>
        <v>299.2217977</v>
      </c>
      <c r="L344" s="15">
        <f t="shared" si="3"/>
        <v>-0.7007782023</v>
      </c>
      <c r="M344" s="15">
        <f t="shared" si="4"/>
        <v>0.7007782023</v>
      </c>
      <c r="N344" s="8">
        <f t="shared" si="5"/>
        <v>2049</v>
      </c>
    </row>
    <row r="345" ht="12.75" customHeight="1">
      <c r="A345" s="16">
        <v>42678.0</v>
      </c>
      <c r="B345" s="8" t="s">
        <v>421</v>
      </c>
      <c r="C345" s="8" t="s">
        <v>422</v>
      </c>
      <c r="D345" s="11">
        <v>4.34959104E9</v>
      </c>
      <c r="E345" s="17" t="s">
        <v>20</v>
      </c>
      <c r="F345" s="18" t="str">
        <f t="shared" si="1"/>
        <v>SELL</v>
      </c>
      <c r="G345" s="12">
        <v>9.377807</v>
      </c>
      <c r="H345" s="12">
        <v>1000.0</v>
      </c>
      <c r="I345" s="16">
        <v>43053.0</v>
      </c>
      <c r="J345" s="14">
        <v>12.652843</v>
      </c>
      <c r="K345" s="14">
        <f t="shared" si="2"/>
        <v>1349.232608</v>
      </c>
      <c r="L345" s="15">
        <f t="shared" si="3"/>
        <v>-0.3492326084</v>
      </c>
      <c r="M345" s="15">
        <f t="shared" si="4"/>
        <v>0.3492326084</v>
      </c>
      <c r="N345" s="8">
        <f t="shared" si="5"/>
        <v>375</v>
      </c>
    </row>
    <row r="346" ht="12.75" customHeight="1">
      <c r="A346" s="16">
        <v>42678.0</v>
      </c>
      <c r="B346" s="8" t="s">
        <v>1262</v>
      </c>
      <c r="C346" s="8" t="s">
        <v>1263</v>
      </c>
      <c r="D346" s="11">
        <v>8.368741813E9</v>
      </c>
      <c r="E346" s="18" t="s">
        <v>24</v>
      </c>
      <c r="F346" s="17" t="str">
        <f t="shared" si="1"/>
        <v>BUY</v>
      </c>
      <c r="G346" s="12">
        <v>16.30265</v>
      </c>
      <c r="H346" s="12">
        <v>1000.0</v>
      </c>
      <c r="I346" s="16">
        <v>43119.0</v>
      </c>
      <c r="J346" s="14">
        <v>32.360008</v>
      </c>
      <c r="K346" s="14">
        <f t="shared" si="2"/>
        <v>1984.953857</v>
      </c>
      <c r="L346" s="15">
        <f t="shared" si="3"/>
        <v>0.9849538572</v>
      </c>
      <c r="M346" s="15">
        <f t="shared" si="4"/>
        <v>-0.9849538572</v>
      </c>
      <c r="N346" s="8">
        <f t="shared" si="5"/>
        <v>441</v>
      </c>
    </row>
    <row r="347" ht="12.75" customHeight="1">
      <c r="A347" s="7">
        <v>42681.0</v>
      </c>
      <c r="B347" s="8" t="s">
        <v>1264</v>
      </c>
      <c r="C347" s="8" t="s">
        <v>1265</v>
      </c>
      <c r="D347" s="11">
        <v>1.7726243E7</v>
      </c>
      <c r="E347" s="8" t="s">
        <v>24</v>
      </c>
      <c r="F347" s="8" t="str">
        <f t="shared" si="1"/>
        <v>BUY</v>
      </c>
      <c r="G347" s="12">
        <v>213.75</v>
      </c>
      <c r="H347" s="12">
        <v>1000.0</v>
      </c>
      <c r="I347" s="16">
        <v>44727.0</v>
      </c>
      <c r="J347" s="14">
        <v>7.75</v>
      </c>
      <c r="K347" s="14">
        <f t="shared" si="2"/>
        <v>36.25730994</v>
      </c>
      <c r="L347" s="15">
        <f t="shared" si="3"/>
        <v>-0.9637426901</v>
      </c>
      <c r="M347" s="15">
        <f t="shared" si="4"/>
        <v>0.9637426901</v>
      </c>
      <c r="N347" s="8">
        <f t="shared" si="5"/>
        <v>2046</v>
      </c>
    </row>
    <row r="348" ht="12.75" customHeight="1">
      <c r="A348" s="7">
        <v>42682.0</v>
      </c>
      <c r="B348" s="8" t="s">
        <v>1269</v>
      </c>
      <c r="C348" s="8" t="s">
        <v>1270</v>
      </c>
      <c r="D348" s="11">
        <v>2.039249521E9</v>
      </c>
      <c r="E348" s="8" t="s">
        <v>20</v>
      </c>
      <c r="F348" s="8" t="str">
        <f t="shared" si="1"/>
        <v>SELL</v>
      </c>
      <c r="G348" s="12">
        <v>47.009762</v>
      </c>
      <c r="H348" s="12">
        <v>1000.0</v>
      </c>
      <c r="I348" s="16">
        <v>42865.0</v>
      </c>
      <c r="J348" s="14">
        <v>56.723091</v>
      </c>
      <c r="K348" s="14">
        <f t="shared" si="2"/>
        <v>1206.623658</v>
      </c>
      <c r="L348" s="15">
        <f t="shared" si="3"/>
        <v>-0.2066236583</v>
      </c>
      <c r="M348" s="15">
        <f t="shared" si="4"/>
        <v>0.2066236583</v>
      </c>
      <c r="N348" s="8">
        <f t="shared" si="5"/>
        <v>183</v>
      </c>
    </row>
    <row r="349" ht="12.75" customHeight="1">
      <c r="A349" s="7">
        <v>42684.0</v>
      </c>
      <c r="B349" s="8" t="s">
        <v>553</v>
      </c>
      <c r="C349" s="8" t="s">
        <v>554</v>
      </c>
      <c r="D349" s="11">
        <v>7.75222624E9</v>
      </c>
      <c r="E349" s="8" t="s">
        <v>20</v>
      </c>
      <c r="F349" s="8" t="str">
        <f t="shared" si="1"/>
        <v>SELL</v>
      </c>
      <c r="G349" s="12">
        <v>31.313784</v>
      </c>
      <c r="H349" s="12">
        <v>1000.0</v>
      </c>
      <c r="I349" s="7">
        <v>42864.0</v>
      </c>
      <c r="J349" s="14">
        <v>24.281101</v>
      </c>
      <c r="K349" s="14">
        <f t="shared" si="2"/>
        <v>775.4125468</v>
      </c>
      <c r="L349" s="15">
        <f t="shared" si="3"/>
        <v>0.2245874532</v>
      </c>
      <c r="M349" s="15">
        <f t="shared" si="4"/>
        <v>-0.2245874532</v>
      </c>
      <c r="N349" s="8">
        <f t="shared" si="5"/>
        <v>180</v>
      </c>
    </row>
    <row r="350" ht="12.75" customHeight="1">
      <c r="A350" s="7">
        <v>42685.0</v>
      </c>
      <c r="B350" s="8" t="s">
        <v>585</v>
      </c>
      <c r="C350" s="8" t="s">
        <v>586</v>
      </c>
      <c r="D350" s="11">
        <v>3.368781112E9</v>
      </c>
      <c r="E350" s="8" t="s">
        <v>20</v>
      </c>
      <c r="F350" s="8" t="str">
        <f t="shared" si="1"/>
        <v>SELL</v>
      </c>
      <c r="G350" s="12">
        <v>12.831187</v>
      </c>
      <c r="H350" s="12">
        <v>1000.0</v>
      </c>
      <c r="I350" s="16">
        <v>44727.0</v>
      </c>
      <c r="J350" s="14">
        <v>14.480955</v>
      </c>
      <c r="K350" s="14">
        <f t="shared" si="2"/>
        <v>1128.574854</v>
      </c>
      <c r="L350" s="15">
        <f t="shared" si="3"/>
        <v>-0.1285748544</v>
      </c>
      <c r="M350" s="15">
        <f t="shared" si="4"/>
        <v>0.1285748544</v>
      </c>
      <c r="N350" s="8">
        <f t="shared" si="5"/>
        <v>2042</v>
      </c>
    </row>
    <row r="351" ht="12.75" customHeight="1">
      <c r="A351" s="7">
        <v>42685.0</v>
      </c>
      <c r="B351" s="8" t="s">
        <v>1275</v>
      </c>
      <c r="C351" s="8" t="s">
        <v>1276</v>
      </c>
      <c r="D351" s="11">
        <v>4.930270744E9</v>
      </c>
      <c r="E351" s="8" t="s">
        <v>24</v>
      </c>
      <c r="F351" s="8" t="str">
        <f t="shared" si="1"/>
        <v>BUY</v>
      </c>
      <c r="G351" s="12">
        <v>247.430252</v>
      </c>
      <c r="H351" s="12">
        <v>1000.0</v>
      </c>
      <c r="I351" s="16">
        <v>44727.0</v>
      </c>
      <c r="J351" s="14">
        <v>168.349243</v>
      </c>
      <c r="K351" s="14">
        <f t="shared" si="2"/>
        <v>680.3907026</v>
      </c>
      <c r="L351" s="15">
        <f t="shared" si="3"/>
        <v>-0.3196092974</v>
      </c>
      <c r="M351" s="15">
        <f t="shared" si="4"/>
        <v>0.3196092974</v>
      </c>
      <c r="N351" s="8">
        <f t="shared" si="5"/>
        <v>2042</v>
      </c>
    </row>
    <row r="352" ht="12.75" customHeight="1">
      <c r="A352" s="7">
        <v>42685.0</v>
      </c>
      <c r="B352" s="8" t="s">
        <v>1277</v>
      </c>
      <c r="C352" s="8" t="s">
        <v>1278</v>
      </c>
      <c r="D352" s="11">
        <v>1.687134108E9</v>
      </c>
      <c r="E352" s="8" t="s">
        <v>20</v>
      </c>
      <c r="F352" s="8" t="str">
        <f t="shared" si="1"/>
        <v>SELL</v>
      </c>
      <c r="G352" s="12">
        <v>21.6</v>
      </c>
      <c r="H352" s="12">
        <v>1000.0</v>
      </c>
      <c r="I352" s="16">
        <v>44727.0</v>
      </c>
      <c r="J352" s="14">
        <v>27.43</v>
      </c>
      <c r="K352" s="14">
        <f t="shared" si="2"/>
        <v>1269.907407</v>
      </c>
      <c r="L352" s="15">
        <f t="shared" si="3"/>
        <v>-0.2699074074</v>
      </c>
      <c r="M352" s="15">
        <f t="shared" si="4"/>
        <v>0.2699074074</v>
      </c>
      <c r="N352" s="8">
        <f t="shared" si="5"/>
        <v>2042</v>
      </c>
    </row>
    <row r="353" ht="12.75" customHeight="1">
      <c r="A353" s="7">
        <v>42689.0</v>
      </c>
      <c r="B353" s="8" t="s">
        <v>326</v>
      </c>
      <c r="C353" s="8" t="s">
        <v>327</v>
      </c>
      <c r="D353" s="11">
        <v>9.433126947E9</v>
      </c>
      <c r="E353" s="8" t="s">
        <v>24</v>
      </c>
      <c r="F353" s="8" t="str">
        <f t="shared" si="1"/>
        <v>BUY</v>
      </c>
      <c r="G353" s="12">
        <v>17.928694</v>
      </c>
      <c r="H353" s="12">
        <v>1000.0</v>
      </c>
      <c r="I353" s="7">
        <v>42866.0</v>
      </c>
      <c r="J353" s="14">
        <v>21.228546</v>
      </c>
      <c r="K353" s="14">
        <f t="shared" si="2"/>
        <v>1184.054232</v>
      </c>
      <c r="L353" s="15">
        <f t="shared" si="3"/>
        <v>0.1840542317</v>
      </c>
      <c r="M353" s="15">
        <f t="shared" si="4"/>
        <v>-0.1840542317</v>
      </c>
      <c r="N353" s="8">
        <f t="shared" si="5"/>
        <v>177</v>
      </c>
    </row>
    <row r="354" ht="12.75" customHeight="1">
      <c r="A354" s="7">
        <v>42689.0</v>
      </c>
      <c r="B354" s="8" t="s">
        <v>346</v>
      </c>
      <c r="C354" s="8" t="s">
        <v>347</v>
      </c>
      <c r="D354" s="11">
        <v>3.170292E9</v>
      </c>
      <c r="E354" s="8" t="s">
        <v>20</v>
      </c>
      <c r="F354" s="8" t="str">
        <f t="shared" si="1"/>
        <v>SELL</v>
      </c>
      <c r="G354" s="12">
        <v>41.850323</v>
      </c>
      <c r="H354" s="12">
        <v>1000.0</v>
      </c>
      <c r="I354" s="7">
        <v>43230.0</v>
      </c>
      <c r="J354" s="14">
        <v>42.23</v>
      </c>
      <c r="K354" s="14">
        <f t="shared" si="2"/>
        <v>1009.07226</v>
      </c>
      <c r="L354" s="15">
        <f t="shared" si="3"/>
        <v>-0.009072259729</v>
      </c>
      <c r="M354" s="15">
        <f t="shared" si="4"/>
        <v>0.009072259729</v>
      </c>
      <c r="N354" s="8">
        <f t="shared" si="5"/>
        <v>541</v>
      </c>
    </row>
    <row r="355" ht="12.75" customHeight="1">
      <c r="A355" s="7">
        <v>42690.0</v>
      </c>
      <c r="B355" s="8" t="s">
        <v>886</v>
      </c>
      <c r="C355" s="8" t="s">
        <v>887</v>
      </c>
      <c r="D355" s="11">
        <v>1.19716E9</v>
      </c>
      <c r="E355" s="8" t="s">
        <v>20</v>
      </c>
      <c r="F355" s="8" t="str">
        <f t="shared" si="1"/>
        <v>SELL</v>
      </c>
      <c r="G355" s="12">
        <v>7.86</v>
      </c>
      <c r="H355" s="12">
        <v>1000.0</v>
      </c>
      <c r="I355" s="16">
        <v>43271.0</v>
      </c>
      <c r="J355" s="14">
        <v>29.42</v>
      </c>
      <c r="K355" s="14">
        <f t="shared" si="2"/>
        <v>3743.002545</v>
      </c>
      <c r="L355" s="15">
        <f t="shared" si="3"/>
        <v>-2.743002545</v>
      </c>
      <c r="M355" s="15">
        <f t="shared" si="4"/>
        <v>2.743002545</v>
      </c>
      <c r="N355" s="8">
        <f t="shared" si="5"/>
        <v>581</v>
      </c>
    </row>
    <row r="356" ht="12.75" customHeight="1">
      <c r="A356" s="7">
        <v>42690.0</v>
      </c>
      <c r="B356" s="8" t="s">
        <v>1281</v>
      </c>
      <c r="C356" s="8" t="s">
        <v>1282</v>
      </c>
      <c r="D356" s="11">
        <v>8.9855112E8</v>
      </c>
      <c r="E356" s="8" t="s">
        <v>24</v>
      </c>
      <c r="F356" s="8" t="str">
        <f t="shared" si="1"/>
        <v>BUY</v>
      </c>
      <c r="G356" s="12">
        <v>13.601</v>
      </c>
      <c r="H356" s="12">
        <v>1000.0</v>
      </c>
      <c r="I356" s="16">
        <v>44727.0</v>
      </c>
      <c r="J356" s="14">
        <v>6.28</v>
      </c>
      <c r="K356" s="14">
        <f t="shared" si="2"/>
        <v>461.7307551</v>
      </c>
      <c r="L356" s="15">
        <f t="shared" si="3"/>
        <v>-0.5382692449</v>
      </c>
      <c r="M356" s="15">
        <f t="shared" si="4"/>
        <v>0.5382692449</v>
      </c>
      <c r="N356" s="8">
        <f t="shared" si="5"/>
        <v>2037</v>
      </c>
    </row>
    <row r="357" ht="12.75" customHeight="1">
      <c r="A357" s="7">
        <v>42690.0</v>
      </c>
      <c r="B357" s="8" t="s">
        <v>1283</v>
      </c>
      <c r="C357" s="8" t="s">
        <v>1284</v>
      </c>
      <c r="D357" s="11">
        <v>1.07256E9</v>
      </c>
      <c r="E357" s="8" t="s">
        <v>24</v>
      </c>
      <c r="F357" s="8" t="str">
        <f t="shared" si="1"/>
        <v>BUY</v>
      </c>
      <c r="G357" s="12">
        <v>5.9864</v>
      </c>
      <c r="H357" s="12">
        <v>1000.0</v>
      </c>
      <c r="I357" s="16">
        <v>44727.0</v>
      </c>
      <c r="J357" s="14">
        <v>7.426212</v>
      </c>
      <c r="K357" s="14">
        <f t="shared" si="2"/>
        <v>1240.513831</v>
      </c>
      <c r="L357" s="15">
        <f t="shared" si="3"/>
        <v>0.2405138314</v>
      </c>
      <c r="M357" s="15">
        <f t="shared" si="4"/>
        <v>-0.2405138314</v>
      </c>
      <c r="N357" s="8">
        <f t="shared" si="5"/>
        <v>2037</v>
      </c>
    </row>
    <row r="358" ht="12.75" customHeight="1">
      <c r="A358" s="7">
        <v>42690.0</v>
      </c>
      <c r="B358" s="8" t="s">
        <v>1286</v>
      </c>
      <c r="C358" s="8" t="s">
        <v>1287</v>
      </c>
      <c r="D358" s="11">
        <v>1.309546862E9</v>
      </c>
      <c r="E358" s="8" t="s">
        <v>24</v>
      </c>
      <c r="F358" s="8" t="str">
        <f t="shared" si="1"/>
        <v>BUY</v>
      </c>
      <c r="G358" s="12">
        <v>65.169998</v>
      </c>
      <c r="H358" s="12">
        <v>1000.0</v>
      </c>
      <c r="I358" s="16">
        <v>44727.0</v>
      </c>
      <c r="J358" s="14">
        <v>85.75</v>
      </c>
      <c r="K358" s="14">
        <f t="shared" si="2"/>
        <v>1315.789514</v>
      </c>
      <c r="L358" s="15">
        <f t="shared" si="3"/>
        <v>0.3157895141</v>
      </c>
      <c r="M358" s="15">
        <f t="shared" si="4"/>
        <v>-0.3157895141</v>
      </c>
      <c r="N358" s="8">
        <f t="shared" si="5"/>
        <v>2037</v>
      </c>
    </row>
    <row r="359" ht="12.75" customHeight="1">
      <c r="A359" s="7">
        <v>42690.0</v>
      </c>
      <c r="B359" s="8" t="s">
        <v>1288</v>
      </c>
      <c r="C359" s="8" t="s">
        <v>1289</v>
      </c>
      <c r="D359" s="11">
        <v>3.5558271E8</v>
      </c>
      <c r="E359" s="8" t="s">
        <v>24</v>
      </c>
      <c r="F359" s="8" t="str">
        <f t="shared" si="1"/>
        <v>BUY</v>
      </c>
      <c r="G359" s="12">
        <v>9.69</v>
      </c>
      <c r="H359" s="12">
        <v>1000.0</v>
      </c>
      <c r="I359" s="16">
        <v>44727.0</v>
      </c>
      <c r="J359" s="14">
        <v>5.67</v>
      </c>
      <c r="K359" s="14">
        <f t="shared" si="2"/>
        <v>585.1393189</v>
      </c>
      <c r="L359" s="15">
        <f t="shared" si="3"/>
        <v>-0.4148606811</v>
      </c>
      <c r="M359" s="15">
        <f t="shared" si="4"/>
        <v>0.4148606811</v>
      </c>
      <c r="N359" s="8">
        <f t="shared" si="5"/>
        <v>2037</v>
      </c>
    </row>
    <row r="360" ht="12.75" customHeight="1">
      <c r="A360" s="7">
        <v>42690.0</v>
      </c>
      <c r="B360" s="8" t="s">
        <v>93</v>
      </c>
      <c r="C360" s="8" t="s">
        <v>94</v>
      </c>
      <c r="D360" s="11">
        <v>9.35696004E8</v>
      </c>
      <c r="E360" s="8" t="s">
        <v>20</v>
      </c>
      <c r="F360" s="8" t="str">
        <f t="shared" si="1"/>
        <v>SELL</v>
      </c>
      <c r="G360" s="12">
        <v>37.39</v>
      </c>
      <c r="H360" s="12">
        <v>1000.0</v>
      </c>
      <c r="I360" s="16">
        <v>44637.0</v>
      </c>
      <c r="J360" s="14">
        <v>63.98</v>
      </c>
      <c r="K360" s="14">
        <f t="shared" si="2"/>
        <v>1711.152715</v>
      </c>
      <c r="L360" s="15">
        <f t="shared" si="3"/>
        <v>-0.7111527146</v>
      </c>
      <c r="M360" s="15">
        <f t="shared" si="4"/>
        <v>0.7111527146</v>
      </c>
      <c r="N360" s="8">
        <f t="shared" si="5"/>
        <v>1947</v>
      </c>
    </row>
    <row r="361" ht="12.75" customHeight="1">
      <c r="A361" s="16">
        <v>42690.0</v>
      </c>
      <c r="B361" s="8" t="s">
        <v>1291</v>
      </c>
      <c r="C361" s="8" t="s">
        <v>1292</v>
      </c>
      <c r="D361" s="11">
        <v>4.406947128E9</v>
      </c>
      <c r="E361" s="17" t="s">
        <v>20</v>
      </c>
      <c r="F361" s="18" t="str">
        <f t="shared" si="1"/>
        <v>SELL</v>
      </c>
      <c r="G361" s="12">
        <v>15.140003</v>
      </c>
      <c r="H361" s="12">
        <v>1000.0</v>
      </c>
      <c r="I361" s="16">
        <v>43216.0</v>
      </c>
      <c r="J361" s="14">
        <v>15.208232</v>
      </c>
      <c r="K361" s="14">
        <f t="shared" si="2"/>
        <v>1004.506538</v>
      </c>
      <c r="L361" s="15">
        <f t="shared" si="3"/>
        <v>-0.004506538077</v>
      </c>
      <c r="M361" s="15">
        <f t="shared" si="4"/>
        <v>0.004506538077</v>
      </c>
      <c r="N361" s="8">
        <f t="shared" si="5"/>
        <v>526</v>
      </c>
    </row>
    <row r="362" ht="12.75" customHeight="1">
      <c r="A362" s="7">
        <v>42691.0</v>
      </c>
      <c r="B362" s="8" t="s">
        <v>1293</v>
      </c>
      <c r="C362" s="8" t="s">
        <v>1294</v>
      </c>
      <c r="D362" s="11">
        <v>7.08060528E9</v>
      </c>
      <c r="E362" s="8" t="s">
        <v>20</v>
      </c>
      <c r="F362" s="8" t="str">
        <f t="shared" si="1"/>
        <v>SELL</v>
      </c>
      <c r="G362" s="12">
        <v>24.15</v>
      </c>
      <c r="H362" s="12">
        <v>1000.0</v>
      </c>
      <c r="I362" s="16">
        <v>44727.0</v>
      </c>
      <c r="J362" s="14">
        <v>39.03</v>
      </c>
      <c r="K362" s="14">
        <f t="shared" si="2"/>
        <v>1616.149068</v>
      </c>
      <c r="L362" s="15">
        <f t="shared" si="3"/>
        <v>-0.6161490683</v>
      </c>
      <c r="M362" s="15">
        <f t="shared" si="4"/>
        <v>0.6161490683</v>
      </c>
      <c r="N362" s="8">
        <f t="shared" si="5"/>
        <v>2036</v>
      </c>
    </row>
    <row r="363" ht="12.75" customHeight="1">
      <c r="A363" s="7">
        <v>42692.0</v>
      </c>
      <c r="B363" s="8" t="s">
        <v>1295</v>
      </c>
      <c r="C363" s="8" t="s">
        <v>1296</v>
      </c>
      <c r="D363" s="11">
        <v>2.760674328E9</v>
      </c>
      <c r="E363" s="8" t="s">
        <v>20</v>
      </c>
      <c r="F363" s="8" t="str">
        <f t="shared" si="1"/>
        <v>SELL</v>
      </c>
      <c r="G363" s="12">
        <v>91.809998</v>
      </c>
      <c r="H363" s="12">
        <v>1000.0</v>
      </c>
      <c r="I363" s="16">
        <v>42885.0</v>
      </c>
      <c r="J363" s="14">
        <v>82.209999</v>
      </c>
      <c r="K363" s="14">
        <f t="shared" si="2"/>
        <v>895.4362356</v>
      </c>
      <c r="L363" s="15">
        <f t="shared" si="3"/>
        <v>0.1045637644</v>
      </c>
      <c r="M363" s="15">
        <f t="shared" si="4"/>
        <v>-0.1045637644</v>
      </c>
      <c r="N363" s="8">
        <f t="shared" si="5"/>
        <v>193</v>
      </c>
    </row>
    <row r="364" ht="12.75" customHeight="1">
      <c r="A364" s="7">
        <v>42692.0</v>
      </c>
      <c r="B364" s="8" t="s">
        <v>1299</v>
      </c>
      <c r="C364" s="8" t="s">
        <v>1300</v>
      </c>
      <c r="D364" s="11">
        <v>3.93705488E9</v>
      </c>
      <c r="E364" s="8" t="s">
        <v>20</v>
      </c>
      <c r="F364" s="8" t="str">
        <f t="shared" si="1"/>
        <v>SELL</v>
      </c>
      <c r="G364" s="12">
        <v>108.43</v>
      </c>
      <c r="H364" s="12">
        <v>1000.0</v>
      </c>
      <c r="I364" s="16">
        <v>43118.0</v>
      </c>
      <c r="J364" s="14">
        <v>127.010002</v>
      </c>
      <c r="K364" s="14">
        <f t="shared" si="2"/>
        <v>1171.35481</v>
      </c>
      <c r="L364" s="15">
        <f t="shared" si="3"/>
        <v>-0.1713548096</v>
      </c>
      <c r="M364" s="15">
        <f t="shared" si="4"/>
        <v>0.1713548096</v>
      </c>
      <c r="N364" s="8">
        <f t="shared" si="5"/>
        <v>426</v>
      </c>
    </row>
    <row r="365" ht="12.75" customHeight="1">
      <c r="A365" s="7">
        <v>42692.0</v>
      </c>
      <c r="B365" s="8" t="s">
        <v>401</v>
      </c>
      <c r="C365" s="8" t="s">
        <v>402</v>
      </c>
      <c r="D365" s="11">
        <v>3.11092483E9</v>
      </c>
      <c r="E365" s="8" t="s">
        <v>20</v>
      </c>
      <c r="F365" s="8" t="str">
        <f t="shared" si="1"/>
        <v>SELL</v>
      </c>
      <c r="G365" s="12">
        <v>40.289623</v>
      </c>
      <c r="H365" s="12">
        <v>1000.0</v>
      </c>
      <c r="I365" s="7">
        <v>42740.0</v>
      </c>
      <c r="J365" s="14">
        <v>31.29986</v>
      </c>
      <c r="K365" s="14">
        <f t="shared" si="2"/>
        <v>776.8715036</v>
      </c>
      <c r="L365" s="15">
        <f t="shared" si="3"/>
        <v>0.2231284964</v>
      </c>
      <c r="M365" s="15">
        <f t="shared" si="4"/>
        <v>-0.2231284964</v>
      </c>
      <c r="N365" s="8">
        <f t="shared" si="5"/>
        <v>48</v>
      </c>
    </row>
    <row r="366" ht="12.75" customHeight="1">
      <c r="A366" s="7">
        <v>42692.0</v>
      </c>
      <c r="B366" s="8" t="s">
        <v>1301</v>
      </c>
      <c r="C366" s="8" t="s">
        <v>1302</v>
      </c>
      <c r="D366" s="11">
        <v>3.44609216E8</v>
      </c>
      <c r="E366" s="8" t="s">
        <v>20</v>
      </c>
      <c r="F366" s="8" t="str">
        <f t="shared" si="1"/>
        <v>SELL</v>
      </c>
      <c r="G366" s="12">
        <v>93.665962</v>
      </c>
      <c r="H366" s="12">
        <v>1000.0</v>
      </c>
      <c r="I366" s="16">
        <v>43951.0</v>
      </c>
      <c r="J366" s="14">
        <v>29.559999</v>
      </c>
      <c r="K366" s="14">
        <f t="shared" si="2"/>
        <v>315.5895522</v>
      </c>
      <c r="L366" s="15">
        <f t="shared" si="3"/>
        <v>0.6844104478</v>
      </c>
      <c r="M366" s="15">
        <f t="shared" si="4"/>
        <v>-0.6844104478</v>
      </c>
      <c r="N366" s="8">
        <f t="shared" si="5"/>
        <v>1259</v>
      </c>
    </row>
    <row r="367" ht="12.75" customHeight="1">
      <c r="A367" s="16">
        <v>42692.0</v>
      </c>
      <c r="B367" s="8" t="s">
        <v>1023</v>
      </c>
      <c r="C367" s="8" t="s">
        <v>1024</v>
      </c>
      <c r="D367" s="11">
        <v>3.313019372E9</v>
      </c>
      <c r="E367" s="18" t="s">
        <v>24</v>
      </c>
      <c r="F367" s="17" t="str">
        <f t="shared" si="1"/>
        <v>BUY</v>
      </c>
      <c r="G367" s="12">
        <v>37.509998</v>
      </c>
      <c r="H367" s="12">
        <v>1000.0</v>
      </c>
      <c r="I367" s="16">
        <v>42963.0</v>
      </c>
      <c r="J367" s="14">
        <v>19.76</v>
      </c>
      <c r="K367" s="14">
        <f t="shared" si="2"/>
        <v>526.7928833</v>
      </c>
      <c r="L367" s="15">
        <f t="shared" si="3"/>
        <v>-0.4732071167</v>
      </c>
      <c r="M367" s="15">
        <f t="shared" si="4"/>
        <v>0.4732071167</v>
      </c>
      <c r="N367" s="8">
        <f t="shared" si="5"/>
        <v>271</v>
      </c>
    </row>
    <row r="368" ht="12.75" customHeight="1">
      <c r="A368" s="7">
        <v>42695.0</v>
      </c>
      <c r="B368" s="8" t="s">
        <v>1303</v>
      </c>
      <c r="C368" s="8" t="s">
        <v>1304</v>
      </c>
      <c r="D368" s="11">
        <v>3.46138466E9</v>
      </c>
      <c r="E368" s="8" t="s">
        <v>20</v>
      </c>
      <c r="F368" s="8" t="str">
        <f t="shared" si="1"/>
        <v>SELL</v>
      </c>
      <c r="G368" s="12">
        <v>32.59</v>
      </c>
      <c r="H368" s="12">
        <v>1000.0</v>
      </c>
      <c r="I368" s="16">
        <v>44727.0</v>
      </c>
      <c r="J368" s="14">
        <v>44.09</v>
      </c>
      <c r="K368" s="14">
        <f t="shared" si="2"/>
        <v>1352.868978</v>
      </c>
      <c r="L368" s="15">
        <f t="shared" si="3"/>
        <v>-0.3528689782</v>
      </c>
      <c r="M368" s="15">
        <f t="shared" si="4"/>
        <v>0.3528689782</v>
      </c>
      <c r="N368" s="8">
        <f t="shared" si="5"/>
        <v>2032</v>
      </c>
    </row>
    <row r="369" ht="12.75" customHeight="1">
      <c r="A369" s="7">
        <v>42696.0</v>
      </c>
      <c r="B369" s="8" t="s">
        <v>747</v>
      </c>
      <c r="C369" s="8" t="s">
        <v>748</v>
      </c>
      <c r="D369" s="11">
        <v>1.884947716E9</v>
      </c>
      <c r="E369" s="8" t="s">
        <v>20</v>
      </c>
      <c r="F369" s="8" t="str">
        <f t="shared" si="1"/>
        <v>SELL</v>
      </c>
      <c r="G369" s="12">
        <v>121.958832</v>
      </c>
      <c r="H369" s="12">
        <v>1000.0</v>
      </c>
      <c r="I369" s="16">
        <v>43060.0</v>
      </c>
      <c r="J369" s="14">
        <v>118.75016</v>
      </c>
      <c r="K369" s="14">
        <f t="shared" si="2"/>
        <v>973.6905319</v>
      </c>
      <c r="L369" s="15">
        <f t="shared" si="3"/>
        <v>0.0263094681</v>
      </c>
      <c r="M369" s="15">
        <f t="shared" si="4"/>
        <v>-0.0263094681</v>
      </c>
      <c r="N369" s="8">
        <f t="shared" si="5"/>
        <v>364</v>
      </c>
    </row>
    <row r="370" ht="12.75" customHeight="1">
      <c r="A370" s="7">
        <v>42696.0</v>
      </c>
      <c r="B370" s="8" t="s">
        <v>1186</v>
      </c>
      <c r="C370" s="8" t="s">
        <v>1187</v>
      </c>
      <c r="D370" s="11">
        <v>3.0822964E7</v>
      </c>
      <c r="E370" s="8" t="s">
        <v>20</v>
      </c>
      <c r="F370" s="8" t="str">
        <f t="shared" si="1"/>
        <v>SELL</v>
      </c>
      <c r="G370" s="12">
        <v>238.5</v>
      </c>
      <c r="H370" s="12">
        <v>1000.0</v>
      </c>
      <c r="I370" s="16">
        <v>44727.0</v>
      </c>
      <c r="J370" s="14">
        <v>7.89</v>
      </c>
      <c r="K370" s="14">
        <f t="shared" si="2"/>
        <v>33.08176101</v>
      </c>
      <c r="L370" s="15">
        <f t="shared" si="3"/>
        <v>0.966918239</v>
      </c>
      <c r="M370" s="15">
        <f t="shared" si="4"/>
        <v>-0.966918239</v>
      </c>
      <c r="N370" s="8">
        <f t="shared" si="5"/>
        <v>2031</v>
      </c>
    </row>
    <row r="371" ht="12.75" customHeight="1">
      <c r="A371" s="7">
        <v>42696.0</v>
      </c>
      <c r="B371" s="8" t="s">
        <v>814</v>
      </c>
      <c r="C371" s="8" t="s">
        <v>815</v>
      </c>
      <c r="D371" s="11">
        <v>3.42382352E9</v>
      </c>
      <c r="E371" s="8" t="s">
        <v>20</v>
      </c>
      <c r="F371" s="8" t="str">
        <f t="shared" si="1"/>
        <v>SELL</v>
      </c>
      <c r="G371" s="12">
        <v>78.619049</v>
      </c>
      <c r="H371" s="12">
        <v>1000.0</v>
      </c>
      <c r="I371" s="7">
        <v>42797.0</v>
      </c>
      <c r="J371" s="14">
        <v>56.098976</v>
      </c>
      <c r="K371" s="14">
        <f t="shared" si="2"/>
        <v>713.5544975</v>
      </c>
      <c r="L371" s="15">
        <f t="shared" si="3"/>
        <v>0.2864455025</v>
      </c>
      <c r="M371" s="15">
        <f t="shared" si="4"/>
        <v>-0.2864455025</v>
      </c>
      <c r="N371" s="8">
        <f t="shared" si="5"/>
        <v>101</v>
      </c>
    </row>
    <row r="372" ht="12.75" customHeight="1">
      <c r="A372" s="16">
        <v>42696.0</v>
      </c>
      <c r="B372" s="8" t="s">
        <v>1305</v>
      </c>
      <c r="C372" s="8" t="s">
        <v>1306</v>
      </c>
      <c r="D372" s="11">
        <v>3.50296141E9</v>
      </c>
      <c r="E372" s="17" t="s">
        <v>20</v>
      </c>
      <c r="F372" s="18" t="str">
        <f t="shared" si="1"/>
        <v>SELL</v>
      </c>
      <c r="G372" s="12">
        <v>53.84354</v>
      </c>
      <c r="H372" s="12">
        <v>1000.0</v>
      </c>
      <c r="I372" s="16">
        <v>42745.0</v>
      </c>
      <c r="J372" s="14">
        <v>41.254204</v>
      </c>
      <c r="K372" s="14">
        <f t="shared" si="2"/>
        <v>766.1866957</v>
      </c>
      <c r="L372" s="15">
        <f t="shared" si="3"/>
        <v>0.2338133043</v>
      </c>
      <c r="M372" s="15">
        <f t="shared" si="4"/>
        <v>-0.2338133043</v>
      </c>
      <c r="N372" s="8">
        <f t="shared" si="5"/>
        <v>49</v>
      </c>
    </row>
    <row r="373" ht="12.75" customHeight="1">
      <c r="A373" s="7">
        <v>42702.0</v>
      </c>
      <c r="B373" s="8" t="s">
        <v>1307</v>
      </c>
      <c r="C373" s="8" t="s">
        <v>1308</v>
      </c>
      <c r="D373" s="11">
        <v>3.25810186E9</v>
      </c>
      <c r="E373" s="8" t="s">
        <v>24</v>
      </c>
      <c r="F373" s="8" t="str">
        <f t="shared" si="1"/>
        <v>BUY</v>
      </c>
      <c r="G373" s="12">
        <v>29.824022</v>
      </c>
      <c r="H373" s="12">
        <v>1000.0</v>
      </c>
      <c r="I373" s="16">
        <v>44727.0</v>
      </c>
      <c r="J373" s="14">
        <v>27.240858</v>
      </c>
      <c r="K373" s="14">
        <f t="shared" si="2"/>
        <v>913.3864641</v>
      </c>
      <c r="L373" s="15">
        <f t="shared" si="3"/>
        <v>-0.08661353589</v>
      </c>
      <c r="M373" s="15">
        <f t="shared" si="4"/>
        <v>0.08661353589</v>
      </c>
      <c r="N373" s="8">
        <f t="shared" si="5"/>
        <v>2025</v>
      </c>
    </row>
    <row r="374" ht="12.75" customHeight="1">
      <c r="A374" s="7">
        <v>42702.0</v>
      </c>
      <c r="B374" s="8" t="s">
        <v>611</v>
      </c>
      <c r="C374" s="8" t="s">
        <v>612</v>
      </c>
      <c r="D374" s="11">
        <v>9.4682821E7</v>
      </c>
      <c r="E374" s="8" t="s">
        <v>20</v>
      </c>
      <c r="F374" s="8" t="str">
        <f t="shared" si="1"/>
        <v>SELL</v>
      </c>
      <c r="G374" s="12">
        <v>155.199997</v>
      </c>
      <c r="H374" s="12">
        <v>1000.0</v>
      </c>
      <c r="I374" s="7">
        <v>42772.0</v>
      </c>
      <c r="J374" s="14">
        <v>105.800003</v>
      </c>
      <c r="K374" s="14">
        <f t="shared" si="2"/>
        <v>681.7010634</v>
      </c>
      <c r="L374" s="15">
        <f t="shared" si="3"/>
        <v>0.3182989366</v>
      </c>
      <c r="M374" s="15">
        <f t="shared" si="4"/>
        <v>-0.3182989366</v>
      </c>
      <c r="N374" s="8">
        <f t="shared" si="5"/>
        <v>70</v>
      </c>
    </row>
    <row r="375" ht="12.75" customHeight="1">
      <c r="A375" s="7">
        <v>42703.0</v>
      </c>
      <c r="B375" s="8" t="s">
        <v>777</v>
      </c>
      <c r="C375" s="8" t="s">
        <v>778</v>
      </c>
      <c r="D375" s="11">
        <v>7.157389261E9</v>
      </c>
      <c r="E375" s="8" t="s">
        <v>24</v>
      </c>
      <c r="F375" s="8" t="str">
        <f t="shared" si="1"/>
        <v>BUY</v>
      </c>
      <c r="G375" s="12">
        <v>52.253742</v>
      </c>
      <c r="H375" s="12">
        <v>1000.0</v>
      </c>
      <c r="I375" s="7">
        <v>42776.0</v>
      </c>
      <c r="J375" s="14">
        <v>62.121208</v>
      </c>
      <c r="K375" s="14">
        <f t="shared" si="2"/>
        <v>1188.8375</v>
      </c>
      <c r="L375" s="15">
        <f t="shared" si="3"/>
        <v>0.1888374999</v>
      </c>
      <c r="M375" s="15">
        <f t="shared" si="4"/>
        <v>-0.1888374999</v>
      </c>
      <c r="N375" s="8">
        <f t="shared" si="5"/>
        <v>73</v>
      </c>
    </row>
    <row r="376" ht="12.75" customHeight="1">
      <c r="A376" s="7">
        <v>42703.0</v>
      </c>
      <c r="B376" s="8" t="s">
        <v>1313</v>
      </c>
      <c r="C376" s="8" t="s">
        <v>1314</v>
      </c>
      <c r="D376" s="11">
        <v>9.591303258E9</v>
      </c>
      <c r="E376" s="8" t="s">
        <v>20</v>
      </c>
      <c r="F376" s="8" t="str">
        <f t="shared" si="1"/>
        <v>SELL</v>
      </c>
      <c r="G376" s="12">
        <v>64.550003</v>
      </c>
      <c r="H376" s="12">
        <v>1000.0</v>
      </c>
      <c r="I376" s="16">
        <v>44727.0</v>
      </c>
      <c r="J376" s="14">
        <v>122.110001</v>
      </c>
      <c r="K376" s="14">
        <f t="shared" si="2"/>
        <v>1891.711779</v>
      </c>
      <c r="L376" s="15">
        <f t="shared" si="3"/>
        <v>-0.8917117789</v>
      </c>
      <c r="M376" s="15">
        <f t="shared" si="4"/>
        <v>0.8917117789</v>
      </c>
      <c r="N376" s="8">
        <f t="shared" si="5"/>
        <v>2024</v>
      </c>
    </row>
    <row r="377" ht="12.75" customHeight="1">
      <c r="A377" s="16">
        <v>42703.0</v>
      </c>
      <c r="B377" s="8" t="s">
        <v>1315</v>
      </c>
      <c r="C377" s="8" t="s">
        <v>1316</v>
      </c>
      <c r="D377" s="11">
        <v>8.419310015E9</v>
      </c>
      <c r="E377" s="18" t="s">
        <v>24</v>
      </c>
      <c r="F377" s="17" t="str">
        <f t="shared" si="1"/>
        <v>BUY</v>
      </c>
      <c r="G377" s="12">
        <v>40.928062</v>
      </c>
      <c r="H377" s="12">
        <v>1000.0</v>
      </c>
      <c r="I377" s="16">
        <v>44727.0</v>
      </c>
      <c r="J377" s="14">
        <v>125.598969</v>
      </c>
      <c r="K377" s="14">
        <f t="shared" si="2"/>
        <v>3068.773914</v>
      </c>
      <c r="L377" s="15">
        <f t="shared" si="3"/>
        <v>2.068773914</v>
      </c>
      <c r="M377" s="15">
        <f t="shared" si="4"/>
        <v>-2.068773914</v>
      </c>
      <c r="N377" s="8">
        <f t="shared" si="5"/>
        <v>2024</v>
      </c>
    </row>
    <row r="378" ht="12.75" customHeight="1">
      <c r="A378" s="7">
        <v>42704.0</v>
      </c>
      <c r="B378" s="8" t="s">
        <v>1319</v>
      </c>
      <c r="C378" s="8" t="s">
        <v>1320</v>
      </c>
      <c r="D378" s="11">
        <v>1.158799596E9</v>
      </c>
      <c r="E378" s="8" t="s">
        <v>20</v>
      </c>
      <c r="F378" s="8" t="str">
        <f t="shared" si="1"/>
        <v>SELL</v>
      </c>
      <c r="G378" s="12">
        <v>19.491655</v>
      </c>
      <c r="H378" s="12">
        <v>1000.0</v>
      </c>
      <c r="I378" s="16">
        <v>42863.0</v>
      </c>
      <c r="J378" s="14">
        <v>22.237511</v>
      </c>
      <c r="K378" s="14">
        <f t="shared" si="2"/>
        <v>1140.873415</v>
      </c>
      <c r="L378" s="15">
        <f t="shared" si="3"/>
        <v>-0.1408734148</v>
      </c>
      <c r="M378" s="15">
        <f t="shared" si="4"/>
        <v>0.1408734148</v>
      </c>
      <c r="N378" s="8">
        <f t="shared" si="5"/>
        <v>159</v>
      </c>
    </row>
    <row r="379" ht="12.75" customHeight="1">
      <c r="A379" s="7">
        <v>42704.0</v>
      </c>
      <c r="B379" s="8" t="s">
        <v>1325</v>
      </c>
      <c r="C379" s="8" t="s">
        <v>1326</v>
      </c>
      <c r="D379" s="11">
        <v>7.301452E9</v>
      </c>
      <c r="E379" s="8" t="s">
        <v>20</v>
      </c>
      <c r="F379" s="8" t="str">
        <f t="shared" si="1"/>
        <v>SELL</v>
      </c>
      <c r="G379" s="12">
        <v>21.42</v>
      </c>
      <c r="H379" s="12">
        <v>1000.0</v>
      </c>
      <c r="I379" s="7">
        <v>42794.0</v>
      </c>
      <c r="J379" s="14">
        <v>25.78</v>
      </c>
      <c r="K379" s="14">
        <f t="shared" si="2"/>
        <v>1203.548086</v>
      </c>
      <c r="L379" s="15">
        <f t="shared" si="3"/>
        <v>-0.2035480859</v>
      </c>
      <c r="M379" s="15">
        <f t="shared" si="4"/>
        <v>0.2035480859</v>
      </c>
      <c r="N379" s="8">
        <f t="shared" si="5"/>
        <v>90</v>
      </c>
    </row>
    <row r="380" ht="12.75" customHeight="1">
      <c r="A380" s="16">
        <v>42704.0</v>
      </c>
      <c r="B380" s="8" t="s">
        <v>636</v>
      </c>
      <c r="C380" s="8" t="s">
        <v>637</v>
      </c>
      <c r="D380" s="11">
        <v>3.317700214E9</v>
      </c>
      <c r="E380" s="17" t="s">
        <v>20</v>
      </c>
      <c r="F380" s="18" t="str">
        <f t="shared" si="1"/>
        <v>SELL</v>
      </c>
      <c r="G380" s="12">
        <v>25.780001</v>
      </c>
      <c r="H380" s="12">
        <v>1000.0</v>
      </c>
      <c r="I380" s="16">
        <v>42762.0</v>
      </c>
      <c r="J380" s="14">
        <v>25.52</v>
      </c>
      <c r="K380" s="14">
        <f t="shared" si="2"/>
        <v>989.9146241</v>
      </c>
      <c r="L380" s="15">
        <f t="shared" si="3"/>
        <v>0.01008537587</v>
      </c>
      <c r="M380" s="15">
        <f t="shared" si="4"/>
        <v>-0.01008537587</v>
      </c>
      <c r="N380" s="8">
        <f t="shared" si="5"/>
        <v>58</v>
      </c>
    </row>
    <row r="381" ht="12.75" customHeight="1">
      <c r="A381" s="16">
        <v>42704.0</v>
      </c>
      <c r="B381" s="8" t="s">
        <v>1327</v>
      </c>
      <c r="C381" s="8" t="s">
        <v>1328</v>
      </c>
      <c r="D381" s="11">
        <v>8.965294E9</v>
      </c>
      <c r="E381" s="17" t="s">
        <v>20</v>
      </c>
      <c r="F381" s="18" t="str">
        <f t="shared" si="1"/>
        <v>SELL</v>
      </c>
      <c r="G381" s="12">
        <v>137.88</v>
      </c>
      <c r="H381" s="12">
        <v>1000.0</v>
      </c>
      <c r="I381" s="16">
        <v>43628.0</v>
      </c>
      <c r="J381" s="14">
        <v>54.37</v>
      </c>
      <c r="K381" s="14">
        <f t="shared" si="2"/>
        <v>394.3284015</v>
      </c>
      <c r="L381" s="15">
        <f t="shared" si="3"/>
        <v>0.6056715985</v>
      </c>
      <c r="M381" s="15">
        <f t="shared" si="4"/>
        <v>-0.6056715985</v>
      </c>
      <c r="N381" s="8">
        <f t="shared" si="5"/>
        <v>924</v>
      </c>
    </row>
    <row r="382" ht="12.75" customHeight="1">
      <c r="A382" s="7">
        <v>42705.0</v>
      </c>
      <c r="B382" s="8" t="s">
        <v>1120</v>
      </c>
      <c r="C382" s="8" t="s">
        <v>1121</v>
      </c>
      <c r="D382" s="11">
        <v>7.480992E9</v>
      </c>
      <c r="E382" s="8" t="s">
        <v>24</v>
      </c>
      <c r="F382" s="8" t="str">
        <f t="shared" si="1"/>
        <v>BUY</v>
      </c>
      <c r="G382" s="12">
        <v>47.688709</v>
      </c>
      <c r="H382" s="12">
        <v>1000.0</v>
      </c>
      <c r="I382" s="16">
        <v>44375.0</v>
      </c>
      <c r="J382" s="14">
        <v>64.690765</v>
      </c>
      <c r="K382" s="14">
        <f t="shared" si="2"/>
        <v>1356.521624</v>
      </c>
      <c r="L382" s="15">
        <f t="shared" si="3"/>
        <v>0.3565216244</v>
      </c>
      <c r="M382" s="15">
        <f t="shared" si="4"/>
        <v>-0.3565216244</v>
      </c>
      <c r="N382" s="8">
        <f t="shared" si="5"/>
        <v>1670</v>
      </c>
    </row>
    <row r="383" ht="12.75" customHeight="1">
      <c r="A383" s="7">
        <v>42705.0</v>
      </c>
      <c r="B383" s="8" t="s">
        <v>1112</v>
      </c>
      <c r="C383" s="8" t="s">
        <v>1113</v>
      </c>
      <c r="D383" s="11">
        <v>3.7350612E8</v>
      </c>
      <c r="E383" s="8" t="s">
        <v>24</v>
      </c>
      <c r="F383" s="8" t="str">
        <f t="shared" si="1"/>
        <v>BUY</v>
      </c>
      <c r="G383" s="12">
        <v>44.462437</v>
      </c>
      <c r="H383" s="12">
        <v>1000.0</v>
      </c>
      <c r="I383" s="16">
        <v>42726.0</v>
      </c>
      <c r="J383" s="14">
        <v>40.479275</v>
      </c>
      <c r="K383" s="14">
        <f t="shared" si="2"/>
        <v>910.4151219</v>
      </c>
      <c r="L383" s="15">
        <f t="shared" si="3"/>
        <v>-0.08958487813</v>
      </c>
      <c r="M383" s="15">
        <f t="shared" si="4"/>
        <v>0.08958487813</v>
      </c>
      <c r="N383" s="8">
        <f t="shared" si="5"/>
        <v>21</v>
      </c>
    </row>
    <row r="384" ht="12.75" customHeight="1">
      <c r="A384" s="7">
        <v>42705.0</v>
      </c>
      <c r="B384" s="8" t="s">
        <v>1333</v>
      </c>
      <c r="C384" s="8" t="s">
        <v>1334</v>
      </c>
      <c r="D384" s="11">
        <v>3.31322019E9</v>
      </c>
      <c r="E384" s="8" t="s">
        <v>24</v>
      </c>
      <c r="F384" s="8" t="str">
        <f t="shared" si="1"/>
        <v>BUY</v>
      </c>
      <c r="G384" s="12">
        <v>15.53</v>
      </c>
      <c r="H384" s="12">
        <v>1000.0</v>
      </c>
      <c r="I384" s="16">
        <v>44375.0</v>
      </c>
      <c r="J384" s="14">
        <v>133.429993</v>
      </c>
      <c r="K384" s="14">
        <f t="shared" si="2"/>
        <v>8591.757437</v>
      </c>
      <c r="L384" s="15">
        <f t="shared" si="3"/>
        <v>7.591757437</v>
      </c>
      <c r="M384" s="15">
        <f t="shared" si="4"/>
        <v>-7.591757437</v>
      </c>
      <c r="N384" s="8">
        <f t="shared" si="5"/>
        <v>1670</v>
      </c>
    </row>
    <row r="385" ht="12.75" customHeight="1">
      <c r="A385" s="16">
        <v>42705.0</v>
      </c>
      <c r="B385" s="8" t="s">
        <v>1335</v>
      </c>
      <c r="C385" s="8" t="s">
        <v>1336</v>
      </c>
      <c r="D385" s="11">
        <v>3.9657E7</v>
      </c>
      <c r="E385" s="18" t="s">
        <v>24</v>
      </c>
      <c r="F385" s="17" t="str">
        <f t="shared" si="1"/>
        <v>BUY</v>
      </c>
      <c r="G385" s="12">
        <v>295.0</v>
      </c>
      <c r="H385" s="12">
        <v>1000.0</v>
      </c>
      <c r="I385" s="16">
        <v>42738.0</v>
      </c>
      <c r="J385" s="14">
        <v>298.5</v>
      </c>
      <c r="K385" s="14">
        <f t="shared" si="2"/>
        <v>1011.864407</v>
      </c>
      <c r="L385" s="15">
        <f t="shared" si="3"/>
        <v>0.01186440678</v>
      </c>
      <c r="M385" s="15">
        <f t="shared" si="4"/>
        <v>-0.01186440678</v>
      </c>
      <c r="N385" s="8">
        <f t="shared" si="5"/>
        <v>33</v>
      </c>
    </row>
    <row r="386" ht="12.75" customHeight="1">
      <c r="A386" s="7">
        <v>42709.0</v>
      </c>
      <c r="B386" s="8" t="s">
        <v>91</v>
      </c>
      <c r="C386" s="8" t="s">
        <v>92</v>
      </c>
      <c r="D386" s="11">
        <v>2.274282E9</v>
      </c>
      <c r="E386" s="8" t="s">
        <v>20</v>
      </c>
      <c r="F386" s="8" t="str">
        <f t="shared" si="1"/>
        <v>SELL</v>
      </c>
      <c r="G386" s="12">
        <v>13.37</v>
      </c>
      <c r="H386" s="12">
        <v>1000.0</v>
      </c>
      <c r="I386" s="7">
        <v>42865.0</v>
      </c>
      <c r="J386" s="14">
        <v>9.95</v>
      </c>
      <c r="K386" s="14">
        <f t="shared" si="2"/>
        <v>744.2034405</v>
      </c>
      <c r="L386" s="15">
        <f t="shared" si="3"/>
        <v>0.2557965595</v>
      </c>
      <c r="M386" s="15">
        <f t="shared" si="4"/>
        <v>-0.2557965595</v>
      </c>
      <c r="N386" s="8">
        <f t="shared" si="5"/>
        <v>156</v>
      </c>
    </row>
    <row r="387" ht="12.75" customHeight="1">
      <c r="A387" s="7">
        <v>42711.0</v>
      </c>
      <c r="B387" s="8" t="s">
        <v>1339</v>
      </c>
      <c r="C387" s="8" t="s">
        <v>1339</v>
      </c>
      <c r="D387" s="11">
        <v>3.135522007E9</v>
      </c>
      <c r="E387" s="8" t="s">
        <v>24</v>
      </c>
      <c r="F387" s="8" t="str">
        <f t="shared" si="1"/>
        <v>BUY</v>
      </c>
      <c r="G387" s="12">
        <v>14.875616</v>
      </c>
      <c r="H387" s="12">
        <v>1000.0</v>
      </c>
      <c r="I387" s="16">
        <v>44116.0</v>
      </c>
      <c r="J387" s="14">
        <v>13.964258</v>
      </c>
      <c r="K387" s="14">
        <f t="shared" si="2"/>
        <v>938.7347724</v>
      </c>
      <c r="L387" s="15">
        <f t="shared" si="3"/>
        <v>-0.0612652276</v>
      </c>
      <c r="M387" s="15">
        <f t="shared" si="4"/>
        <v>0.0612652276</v>
      </c>
      <c r="N387" s="8">
        <f t="shared" si="5"/>
        <v>1405</v>
      </c>
    </row>
    <row r="388" ht="12.75" customHeight="1">
      <c r="A388" s="7">
        <v>42712.0</v>
      </c>
      <c r="B388" s="8" t="s">
        <v>21</v>
      </c>
      <c r="C388" s="8" t="s">
        <v>22</v>
      </c>
      <c r="D388" s="11">
        <v>6.16683408E9</v>
      </c>
      <c r="E388" s="8" t="s">
        <v>20</v>
      </c>
      <c r="F388" s="8" t="str">
        <f t="shared" si="1"/>
        <v>SELL</v>
      </c>
      <c r="G388" s="12">
        <v>24.870001</v>
      </c>
      <c r="H388" s="12">
        <v>1000.0</v>
      </c>
      <c r="I388" s="16">
        <v>44095.0</v>
      </c>
      <c r="J388" s="14">
        <v>40.59</v>
      </c>
      <c r="K388" s="14">
        <f t="shared" si="2"/>
        <v>1632.086786</v>
      </c>
      <c r="L388" s="15">
        <f t="shared" si="3"/>
        <v>-0.632086786</v>
      </c>
      <c r="M388" s="15">
        <f t="shared" si="4"/>
        <v>0.632086786</v>
      </c>
      <c r="N388" s="8">
        <f t="shared" si="5"/>
        <v>1383</v>
      </c>
    </row>
    <row r="389" ht="12.75" customHeight="1">
      <c r="A389" s="7">
        <v>42712.0</v>
      </c>
      <c r="B389" s="8" t="s">
        <v>1130</v>
      </c>
      <c r="C389" s="8" t="s">
        <v>1131</v>
      </c>
      <c r="D389" s="11">
        <v>3.296226E9</v>
      </c>
      <c r="E389" s="8" t="s">
        <v>20</v>
      </c>
      <c r="F389" s="8" t="str">
        <f t="shared" si="1"/>
        <v>SELL</v>
      </c>
      <c r="G389" s="12">
        <v>43.5</v>
      </c>
      <c r="H389" s="12">
        <v>1000.0</v>
      </c>
      <c r="I389" s="7">
        <v>42886.0</v>
      </c>
      <c r="J389" s="14">
        <v>57.049999</v>
      </c>
      <c r="K389" s="14">
        <f t="shared" si="2"/>
        <v>1311.49423</v>
      </c>
      <c r="L389" s="15">
        <f t="shared" si="3"/>
        <v>-0.3114942299</v>
      </c>
      <c r="M389" s="15">
        <f t="shared" si="4"/>
        <v>0.3114942299</v>
      </c>
      <c r="N389" s="8">
        <f t="shared" si="5"/>
        <v>174</v>
      </c>
    </row>
    <row r="390" ht="12.75" customHeight="1">
      <c r="A390" s="7">
        <v>42716.0</v>
      </c>
      <c r="B390" s="8" t="s">
        <v>1346</v>
      </c>
      <c r="C390" s="8" t="s">
        <v>1347</v>
      </c>
      <c r="D390" s="11">
        <v>7.10145117E8</v>
      </c>
      <c r="E390" s="8" t="s">
        <v>24</v>
      </c>
      <c r="F390" s="8" t="str">
        <f t="shared" si="1"/>
        <v>BUY</v>
      </c>
      <c r="G390" s="12">
        <v>13.832155</v>
      </c>
      <c r="H390" s="12">
        <v>1000.0</v>
      </c>
      <c r="I390" s="16">
        <v>44727.0</v>
      </c>
      <c r="J390" s="14">
        <v>16.980621</v>
      </c>
      <c r="K390" s="14">
        <f t="shared" si="2"/>
        <v>1227.619341</v>
      </c>
      <c r="L390" s="15">
        <f t="shared" si="3"/>
        <v>0.2276193406</v>
      </c>
      <c r="M390" s="15">
        <f t="shared" si="4"/>
        <v>-0.2276193406</v>
      </c>
      <c r="N390" s="8">
        <f t="shared" si="5"/>
        <v>2011</v>
      </c>
    </row>
    <row r="391" ht="12.75" customHeight="1">
      <c r="A391" s="7">
        <v>42717.0</v>
      </c>
      <c r="B391" s="8" t="s">
        <v>266</v>
      </c>
      <c r="C391" s="8" t="s">
        <v>267</v>
      </c>
      <c r="D391" s="11">
        <v>5.47075347E9</v>
      </c>
      <c r="E391" s="8" t="s">
        <v>20</v>
      </c>
      <c r="F391" s="8" t="str">
        <f t="shared" si="1"/>
        <v>SELL</v>
      </c>
      <c r="G391" s="12">
        <v>81.617538</v>
      </c>
      <c r="H391" s="12">
        <v>1000.0</v>
      </c>
      <c r="I391" s="7">
        <v>43209.0</v>
      </c>
      <c r="J391" s="14">
        <v>62.79</v>
      </c>
      <c r="K391" s="14">
        <f t="shared" si="2"/>
        <v>769.3199469</v>
      </c>
      <c r="L391" s="15">
        <f t="shared" si="3"/>
        <v>0.2306800531</v>
      </c>
      <c r="M391" s="15">
        <f t="shared" si="4"/>
        <v>-0.2306800531</v>
      </c>
      <c r="N391" s="8">
        <f t="shared" si="5"/>
        <v>492</v>
      </c>
    </row>
    <row r="392" ht="12.75" customHeight="1">
      <c r="A392" s="7">
        <v>42717.0</v>
      </c>
      <c r="B392" s="8" t="s">
        <v>1150</v>
      </c>
      <c r="C392" s="8" t="s">
        <v>1151</v>
      </c>
      <c r="D392" s="11">
        <v>2.0E7</v>
      </c>
      <c r="E392" s="8" t="s">
        <v>20</v>
      </c>
      <c r="F392" s="8" t="str">
        <f t="shared" si="1"/>
        <v>SELL</v>
      </c>
      <c r="G392" s="12">
        <v>23.830393</v>
      </c>
      <c r="H392" s="12">
        <v>1000.0</v>
      </c>
      <c r="I392" s="16">
        <v>43873.0</v>
      </c>
      <c r="J392" s="14">
        <v>8.89</v>
      </c>
      <c r="K392" s="14">
        <f t="shared" si="2"/>
        <v>373.0530168</v>
      </c>
      <c r="L392" s="15">
        <f t="shared" si="3"/>
        <v>0.6269469832</v>
      </c>
      <c r="M392" s="15">
        <f t="shared" si="4"/>
        <v>-0.6269469832</v>
      </c>
      <c r="N392" s="8">
        <f t="shared" si="5"/>
        <v>1156</v>
      </c>
    </row>
    <row r="393" ht="12.75" customHeight="1">
      <c r="A393" s="7">
        <v>42717.0</v>
      </c>
      <c r="B393" s="8" t="s">
        <v>1354</v>
      </c>
      <c r="C393" s="8" t="s">
        <v>1355</v>
      </c>
      <c r="D393" s="11">
        <v>1.043810996E9</v>
      </c>
      <c r="E393" s="8" t="s">
        <v>20</v>
      </c>
      <c r="F393" s="8" t="str">
        <f t="shared" si="1"/>
        <v>SELL</v>
      </c>
      <c r="G393" s="12">
        <v>744.889404</v>
      </c>
      <c r="H393" s="12">
        <v>1000.0</v>
      </c>
      <c r="I393" s="16">
        <v>42870.0</v>
      </c>
      <c r="J393" s="14">
        <v>458.934784</v>
      </c>
      <c r="K393" s="14">
        <f t="shared" si="2"/>
        <v>616.1113066</v>
      </c>
      <c r="L393" s="15">
        <f t="shared" si="3"/>
        <v>0.3838886934</v>
      </c>
      <c r="M393" s="15">
        <f t="shared" si="4"/>
        <v>-0.3838886934</v>
      </c>
      <c r="N393" s="8">
        <f t="shared" si="5"/>
        <v>153</v>
      </c>
    </row>
    <row r="394" ht="12.75" customHeight="1">
      <c r="A394" s="7">
        <v>42717.0</v>
      </c>
      <c r="B394" s="8" t="s">
        <v>1356</v>
      </c>
      <c r="C394" s="8" t="s">
        <v>1357</v>
      </c>
      <c r="D394" s="11">
        <v>2.63538063E8</v>
      </c>
      <c r="E394" s="8" t="s">
        <v>24</v>
      </c>
      <c r="F394" s="8" t="str">
        <f t="shared" si="1"/>
        <v>BUY</v>
      </c>
      <c r="G394" s="12">
        <v>9.124045</v>
      </c>
      <c r="H394" s="12">
        <v>1000.0</v>
      </c>
      <c r="I394" s="16">
        <v>44727.0</v>
      </c>
      <c r="J394" s="14">
        <v>7.56</v>
      </c>
      <c r="K394" s="14">
        <f t="shared" si="2"/>
        <v>828.5798678</v>
      </c>
      <c r="L394" s="15">
        <f t="shared" si="3"/>
        <v>-0.1714201322</v>
      </c>
      <c r="M394" s="15">
        <f t="shared" si="4"/>
        <v>0.1714201322</v>
      </c>
      <c r="N394" s="8">
        <f t="shared" si="5"/>
        <v>2010</v>
      </c>
    </row>
    <row r="395" ht="12.75" customHeight="1">
      <c r="A395" s="16">
        <v>42717.0</v>
      </c>
      <c r="B395" s="8" t="s">
        <v>1358</v>
      </c>
      <c r="C395" s="8" t="s">
        <v>1359</v>
      </c>
      <c r="D395" s="11">
        <v>3.75413012E8</v>
      </c>
      <c r="E395" s="18" t="s">
        <v>24</v>
      </c>
      <c r="F395" s="17" t="str">
        <f t="shared" si="1"/>
        <v>BUY</v>
      </c>
      <c r="G395" s="12">
        <v>24.950001</v>
      </c>
      <c r="H395" s="12">
        <v>1000.0</v>
      </c>
      <c r="I395" s="16">
        <v>44727.0</v>
      </c>
      <c r="J395" s="14">
        <v>28.719999</v>
      </c>
      <c r="K395" s="14">
        <f t="shared" si="2"/>
        <v>1151.102118</v>
      </c>
      <c r="L395" s="15">
        <f t="shared" si="3"/>
        <v>0.1511021182</v>
      </c>
      <c r="M395" s="15">
        <f t="shared" si="4"/>
        <v>-0.1511021182</v>
      </c>
      <c r="N395" s="8">
        <f t="shared" si="5"/>
        <v>2010</v>
      </c>
    </row>
    <row r="396" ht="12.75" customHeight="1">
      <c r="A396" s="7">
        <v>42718.0</v>
      </c>
      <c r="B396" s="8" t="s">
        <v>1360</v>
      </c>
      <c r="C396" s="8" t="s">
        <v>1361</v>
      </c>
      <c r="D396" s="11">
        <v>2.022105843E9</v>
      </c>
      <c r="E396" s="8" t="s">
        <v>24</v>
      </c>
      <c r="F396" s="8" t="str">
        <f t="shared" si="1"/>
        <v>BUY</v>
      </c>
      <c r="G396" s="12">
        <v>26.88</v>
      </c>
      <c r="H396" s="12">
        <v>1000.0</v>
      </c>
      <c r="I396" s="16">
        <v>44727.0</v>
      </c>
      <c r="J396" s="14">
        <v>100.089996</v>
      </c>
      <c r="K396" s="14">
        <f t="shared" si="2"/>
        <v>3723.586161</v>
      </c>
      <c r="L396" s="15">
        <f t="shared" si="3"/>
        <v>2.723586161</v>
      </c>
      <c r="M396" s="15">
        <f t="shared" si="4"/>
        <v>-2.723586161</v>
      </c>
      <c r="N396" s="8">
        <f t="shared" si="5"/>
        <v>2009</v>
      </c>
    </row>
    <row r="397" ht="12.75" customHeight="1">
      <c r="A397" s="7">
        <v>42719.0</v>
      </c>
      <c r="B397" s="8" t="s">
        <v>1362</v>
      </c>
      <c r="C397" s="8" t="s">
        <v>1363</v>
      </c>
      <c r="D397" s="11">
        <v>2.99839818E9</v>
      </c>
      <c r="E397" s="8" t="s">
        <v>20</v>
      </c>
      <c r="F397" s="8" t="str">
        <f t="shared" si="1"/>
        <v>SELL</v>
      </c>
      <c r="G397" s="12">
        <v>34.844326</v>
      </c>
      <c r="H397" s="12">
        <v>1000.0</v>
      </c>
      <c r="I397" s="16">
        <v>44727.0</v>
      </c>
      <c r="J397" s="14">
        <v>39.572811</v>
      </c>
      <c r="K397" s="14">
        <f t="shared" si="2"/>
        <v>1135.703156</v>
      </c>
      <c r="L397" s="15">
        <f t="shared" si="3"/>
        <v>-0.1357031558</v>
      </c>
      <c r="M397" s="15">
        <f t="shared" si="4"/>
        <v>0.1357031558</v>
      </c>
      <c r="N397" s="8">
        <f t="shared" si="5"/>
        <v>2008</v>
      </c>
    </row>
    <row r="398" ht="12.75" customHeight="1">
      <c r="A398" s="7">
        <v>42719.0</v>
      </c>
      <c r="B398" s="8" t="s">
        <v>255</v>
      </c>
      <c r="C398" s="8" t="s">
        <v>256</v>
      </c>
      <c r="D398" s="11">
        <v>4.67021256E8</v>
      </c>
      <c r="E398" s="8" t="s">
        <v>20</v>
      </c>
      <c r="F398" s="8" t="str">
        <f t="shared" si="1"/>
        <v>SELL</v>
      </c>
      <c r="G398" s="12">
        <v>54.920124</v>
      </c>
      <c r="H398" s="12">
        <v>1000.0</v>
      </c>
      <c r="I398" s="16">
        <v>44201.0</v>
      </c>
      <c r="J398" s="14">
        <v>18.02</v>
      </c>
      <c r="K398" s="14">
        <f t="shared" si="2"/>
        <v>328.112879</v>
      </c>
      <c r="L398" s="15">
        <f t="shared" si="3"/>
        <v>0.671887121</v>
      </c>
      <c r="M398" s="15">
        <f t="shared" si="4"/>
        <v>-0.671887121</v>
      </c>
      <c r="N398" s="8">
        <f t="shared" si="5"/>
        <v>1482</v>
      </c>
    </row>
    <row r="399" ht="12.75" customHeight="1">
      <c r="A399" s="7">
        <v>42719.0</v>
      </c>
      <c r="B399" s="8" t="s">
        <v>1364</v>
      </c>
      <c r="C399" s="8" t="s">
        <v>1365</v>
      </c>
      <c r="D399" s="11">
        <v>1.78820116E9</v>
      </c>
      <c r="E399" s="8" t="s">
        <v>24</v>
      </c>
      <c r="F399" s="8" t="str">
        <f t="shared" si="1"/>
        <v>BUY</v>
      </c>
      <c r="G399" s="12">
        <v>13.336351</v>
      </c>
      <c r="H399" s="12">
        <v>1000.0</v>
      </c>
      <c r="I399" s="16">
        <v>44727.0</v>
      </c>
      <c r="J399" s="14">
        <v>5.023466</v>
      </c>
      <c r="K399" s="14">
        <f t="shared" si="2"/>
        <v>376.6746991</v>
      </c>
      <c r="L399" s="15">
        <f t="shared" si="3"/>
        <v>-0.6233253009</v>
      </c>
      <c r="M399" s="15">
        <f t="shared" si="4"/>
        <v>0.6233253009</v>
      </c>
      <c r="N399" s="8">
        <f t="shared" si="5"/>
        <v>2008</v>
      </c>
    </row>
    <row r="400" ht="12.75" customHeight="1">
      <c r="A400" s="7">
        <v>42720.0</v>
      </c>
      <c r="B400" s="8" t="s">
        <v>63</v>
      </c>
      <c r="C400" s="8" t="s">
        <v>64</v>
      </c>
      <c r="D400" s="11">
        <v>5.168276738E9</v>
      </c>
      <c r="E400" s="8" t="s">
        <v>24</v>
      </c>
      <c r="F400" s="8" t="str">
        <f t="shared" si="1"/>
        <v>BUY</v>
      </c>
      <c r="G400" s="12">
        <v>28.9</v>
      </c>
      <c r="H400" s="12">
        <v>1000.0</v>
      </c>
      <c r="I400" s="16">
        <v>43185.0</v>
      </c>
      <c r="J400" s="14">
        <v>44.99</v>
      </c>
      <c r="K400" s="14">
        <f t="shared" si="2"/>
        <v>1556.747405</v>
      </c>
      <c r="L400" s="15">
        <f t="shared" si="3"/>
        <v>0.5567474048</v>
      </c>
      <c r="M400" s="15">
        <f t="shared" si="4"/>
        <v>-0.5567474048</v>
      </c>
      <c r="N400" s="8">
        <f t="shared" si="5"/>
        <v>465</v>
      </c>
    </row>
    <row r="401" ht="12.75" customHeight="1">
      <c r="A401" s="7">
        <v>42720.0</v>
      </c>
      <c r="B401" s="8" t="s">
        <v>1366</v>
      </c>
      <c r="C401" s="8" t="s">
        <v>1367</v>
      </c>
      <c r="D401" s="11">
        <v>1.38813E8</v>
      </c>
      <c r="E401" s="8" t="s">
        <v>20</v>
      </c>
      <c r="F401" s="8" t="str">
        <f t="shared" si="1"/>
        <v>SELL</v>
      </c>
      <c r="G401" s="12">
        <v>27.2</v>
      </c>
      <c r="H401" s="12">
        <v>1000.0</v>
      </c>
      <c r="I401" s="16">
        <v>44041.0</v>
      </c>
      <c r="J401" s="14">
        <v>6.87</v>
      </c>
      <c r="K401" s="14">
        <f t="shared" si="2"/>
        <v>252.5735294</v>
      </c>
      <c r="L401" s="15">
        <f t="shared" si="3"/>
        <v>0.7474264706</v>
      </c>
      <c r="M401" s="15">
        <f t="shared" si="4"/>
        <v>-0.7474264706</v>
      </c>
      <c r="N401" s="8">
        <f t="shared" si="5"/>
        <v>1321</v>
      </c>
    </row>
    <row r="402" ht="12.75" customHeight="1">
      <c r="A402" s="7">
        <v>42720.0</v>
      </c>
      <c r="B402" s="8" t="s">
        <v>1370</v>
      </c>
      <c r="C402" s="8" t="s">
        <v>1371</v>
      </c>
      <c r="D402" s="11">
        <v>1.417499E9</v>
      </c>
      <c r="E402" s="8" t="s">
        <v>20</v>
      </c>
      <c r="F402" s="8" t="str">
        <f t="shared" si="1"/>
        <v>SELL</v>
      </c>
      <c r="G402" s="12">
        <v>9.23</v>
      </c>
      <c r="H402" s="12">
        <v>1000.0</v>
      </c>
      <c r="I402" s="16">
        <v>43178.0</v>
      </c>
      <c r="J402" s="14">
        <v>9.87</v>
      </c>
      <c r="K402" s="14">
        <f t="shared" si="2"/>
        <v>1069.339112</v>
      </c>
      <c r="L402" s="15">
        <f t="shared" si="3"/>
        <v>-0.06933911159</v>
      </c>
      <c r="M402" s="15">
        <f t="shared" si="4"/>
        <v>0.06933911159</v>
      </c>
      <c r="N402" s="8">
        <f t="shared" si="5"/>
        <v>458</v>
      </c>
    </row>
    <row r="403" ht="12.75" customHeight="1">
      <c r="A403" s="7">
        <v>42723.0</v>
      </c>
      <c r="B403" s="8" t="s">
        <v>399</v>
      </c>
      <c r="C403" s="8" t="s">
        <v>400</v>
      </c>
      <c r="D403" s="11">
        <v>3.08615034E9</v>
      </c>
      <c r="E403" s="8" t="s">
        <v>24</v>
      </c>
      <c r="F403" s="8" t="str">
        <f t="shared" si="1"/>
        <v>BUY</v>
      </c>
      <c r="G403" s="12">
        <v>42.71505</v>
      </c>
      <c r="H403" s="12">
        <v>1000.0</v>
      </c>
      <c r="I403" s="7">
        <v>42894.0</v>
      </c>
      <c r="J403" s="14">
        <v>38.138134</v>
      </c>
      <c r="K403" s="14">
        <f t="shared" si="2"/>
        <v>892.8500376</v>
      </c>
      <c r="L403" s="15">
        <f t="shared" si="3"/>
        <v>-0.1071499624</v>
      </c>
      <c r="M403" s="15">
        <f t="shared" si="4"/>
        <v>0.1071499624</v>
      </c>
      <c r="N403" s="8">
        <f t="shared" si="5"/>
        <v>171</v>
      </c>
    </row>
    <row r="404" ht="12.75" customHeight="1">
      <c r="A404" s="16">
        <v>42723.0</v>
      </c>
      <c r="B404" s="8" t="s">
        <v>1372</v>
      </c>
      <c r="C404" s="8" t="s">
        <v>1373</v>
      </c>
      <c r="D404" s="11">
        <v>5.318585558E9</v>
      </c>
      <c r="E404" s="17" t="s">
        <v>20</v>
      </c>
      <c r="F404" s="18" t="str">
        <f t="shared" si="1"/>
        <v>SELL</v>
      </c>
      <c r="G404" s="12">
        <v>141.456146</v>
      </c>
      <c r="H404" s="12">
        <v>1000.0</v>
      </c>
      <c r="I404" s="16">
        <v>44727.0</v>
      </c>
      <c r="J404" s="14">
        <v>232.653839</v>
      </c>
      <c r="K404" s="14">
        <f t="shared" si="2"/>
        <v>1644.706473</v>
      </c>
      <c r="L404" s="15">
        <f t="shared" si="3"/>
        <v>-0.6447064732</v>
      </c>
      <c r="M404" s="15">
        <f t="shared" si="4"/>
        <v>0.6447064732</v>
      </c>
      <c r="N404" s="8">
        <f t="shared" si="5"/>
        <v>2004</v>
      </c>
    </row>
    <row r="405" ht="12.75" customHeight="1">
      <c r="A405" s="7">
        <v>42725.0</v>
      </c>
      <c r="B405" s="8" t="s">
        <v>1376</v>
      </c>
      <c r="C405" s="8" t="s">
        <v>1377</v>
      </c>
      <c r="D405" s="11">
        <v>7.348147154E9</v>
      </c>
      <c r="E405" s="8" t="s">
        <v>20</v>
      </c>
      <c r="F405" s="8" t="str">
        <f t="shared" si="1"/>
        <v>SELL</v>
      </c>
      <c r="G405" s="12">
        <v>27.383856</v>
      </c>
      <c r="H405" s="12">
        <v>1000.0</v>
      </c>
      <c r="I405" s="7">
        <v>42747.0</v>
      </c>
      <c r="J405" s="14">
        <v>28.411228</v>
      </c>
      <c r="K405" s="14">
        <f t="shared" si="2"/>
        <v>1037.517434</v>
      </c>
      <c r="L405" s="15">
        <f t="shared" si="3"/>
        <v>-0.03751743363</v>
      </c>
      <c r="M405" s="15">
        <f t="shared" si="4"/>
        <v>0.03751743363</v>
      </c>
      <c r="N405" s="8">
        <f t="shared" si="5"/>
        <v>22</v>
      </c>
    </row>
    <row r="406" ht="12.75" customHeight="1">
      <c r="A406" s="16">
        <v>42725.0</v>
      </c>
      <c r="B406" s="8" t="s">
        <v>960</v>
      </c>
      <c r="C406" s="8" t="s">
        <v>961</v>
      </c>
      <c r="D406" s="11">
        <v>7.68042E9</v>
      </c>
      <c r="E406" s="17" t="s">
        <v>20</v>
      </c>
      <c r="F406" s="18" t="str">
        <f t="shared" si="1"/>
        <v>SELL</v>
      </c>
      <c r="G406" s="12">
        <v>56.25</v>
      </c>
      <c r="H406" s="12">
        <v>1000.0</v>
      </c>
      <c r="I406" s="16">
        <v>42746.0</v>
      </c>
      <c r="J406" s="14">
        <v>55.09</v>
      </c>
      <c r="K406" s="14">
        <f t="shared" si="2"/>
        <v>979.3777778</v>
      </c>
      <c r="L406" s="15">
        <f t="shared" si="3"/>
        <v>0.02062222222</v>
      </c>
      <c r="M406" s="15">
        <f t="shared" si="4"/>
        <v>-0.02062222222</v>
      </c>
      <c r="N406" s="8">
        <f t="shared" si="5"/>
        <v>21</v>
      </c>
    </row>
    <row r="407" ht="12.75" customHeight="1">
      <c r="A407" s="7">
        <v>42726.0</v>
      </c>
      <c r="B407" s="8" t="s">
        <v>1380</v>
      </c>
      <c r="C407" s="8" t="s">
        <v>1381</v>
      </c>
      <c r="D407" s="11">
        <v>4.503988811E9</v>
      </c>
      <c r="E407" s="8" t="s">
        <v>20</v>
      </c>
      <c r="F407" s="8" t="str">
        <f t="shared" si="1"/>
        <v>SELL</v>
      </c>
      <c r="G407" s="12">
        <v>48.557827</v>
      </c>
      <c r="H407" s="12">
        <v>1000.0</v>
      </c>
      <c r="I407" s="16">
        <v>44727.0</v>
      </c>
      <c r="J407" s="14">
        <v>97.125252</v>
      </c>
      <c r="K407" s="14">
        <f t="shared" si="2"/>
        <v>2000.197661</v>
      </c>
      <c r="L407" s="15">
        <f t="shared" si="3"/>
        <v>-1.000197661</v>
      </c>
      <c r="M407" s="15">
        <f t="shared" si="4"/>
        <v>1.000197661</v>
      </c>
      <c r="N407" s="8">
        <f t="shared" si="5"/>
        <v>2001</v>
      </c>
    </row>
    <row r="408" ht="12.75" customHeight="1">
      <c r="A408" s="7">
        <v>42726.0</v>
      </c>
      <c r="B408" s="8" t="s">
        <v>1112</v>
      </c>
      <c r="C408" s="8" t="s">
        <v>1113</v>
      </c>
      <c r="D408" s="11">
        <v>3.7350612E8</v>
      </c>
      <c r="E408" s="8" t="s">
        <v>20</v>
      </c>
      <c r="F408" s="8" t="str">
        <f t="shared" si="1"/>
        <v>SELL</v>
      </c>
      <c r="G408" s="12">
        <v>40.479275</v>
      </c>
      <c r="H408" s="12">
        <v>1000.0</v>
      </c>
      <c r="I408" s="16">
        <v>43272.0</v>
      </c>
      <c r="J408" s="14">
        <v>121.340675</v>
      </c>
      <c r="K408" s="14">
        <f t="shared" si="2"/>
        <v>2997.600006</v>
      </c>
      <c r="L408" s="15">
        <f t="shared" si="3"/>
        <v>-1.997600006</v>
      </c>
      <c r="M408" s="15">
        <f t="shared" si="4"/>
        <v>1.997600006</v>
      </c>
      <c r="N408" s="8">
        <f t="shared" si="5"/>
        <v>546</v>
      </c>
    </row>
    <row r="409" ht="12.75" customHeight="1">
      <c r="A409" s="7">
        <v>42738.0</v>
      </c>
      <c r="B409" s="8" t="s">
        <v>248</v>
      </c>
      <c r="C409" s="8" t="s">
        <v>249</v>
      </c>
      <c r="D409" s="11">
        <v>2.437434E9</v>
      </c>
      <c r="E409" s="8" t="s">
        <v>24</v>
      </c>
      <c r="F409" s="8" t="str">
        <f t="shared" si="1"/>
        <v>BUY</v>
      </c>
      <c r="G409" s="12">
        <v>151.85</v>
      </c>
      <c r="H409" s="12">
        <v>1000.0</v>
      </c>
      <c r="I409" s="16">
        <v>43052.0</v>
      </c>
      <c r="J409" s="14">
        <v>117.25</v>
      </c>
      <c r="K409" s="14">
        <f t="shared" si="2"/>
        <v>772.1435627</v>
      </c>
      <c r="L409" s="15">
        <f t="shared" si="3"/>
        <v>-0.2278564373</v>
      </c>
      <c r="M409" s="15">
        <f t="shared" si="4"/>
        <v>0.2278564373</v>
      </c>
      <c r="N409" s="8">
        <f t="shared" si="5"/>
        <v>314</v>
      </c>
    </row>
    <row r="410" ht="12.75" customHeight="1">
      <c r="A410" s="7">
        <v>42738.0</v>
      </c>
      <c r="B410" s="8" t="s">
        <v>1384</v>
      </c>
      <c r="C410" s="8" t="s">
        <v>1385</v>
      </c>
      <c r="D410" s="11">
        <v>6.2240409E9</v>
      </c>
      <c r="E410" s="8" t="s">
        <v>20</v>
      </c>
      <c r="F410" s="8" t="str">
        <f t="shared" si="1"/>
        <v>SELL</v>
      </c>
      <c r="G410" s="12">
        <v>53.956135</v>
      </c>
      <c r="H410" s="12">
        <v>1000.0</v>
      </c>
      <c r="I410" s="16">
        <v>44727.0</v>
      </c>
      <c r="J410" s="14">
        <v>72.481651</v>
      </c>
      <c r="K410" s="14">
        <f t="shared" si="2"/>
        <v>1343.344015</v>
      </c>
      <c r="L410" s="15">
        <f t="shared" si="3"/>
        <v>-0.3433440145</v>
      </c>
      <c r="M410" s="15">
        <f t="shared" si="4"/>
        <v>0.3433440145</v>
      </c>
      <c r="N410" s="8">
        <f t="shared" si="5"/>
        <v>1989</v>
      </c>
    </row>
    <row r="411" ht="12.75" customHeight="1">
      <c r="A411" s="16">
        <v>42738.0</v>
      </c>
      <c r="B411" s="8" t="s">
        <v>1388</v>
      </c>
      <c r="C411" s="8" t="s">
        <v>1389</v>
      </c>
      <c r="D411" s="11">
        <v>2.1813885E9</v>
      </c>
      <c r="E411" s="18" t="s">
        <v>24</v>
      </c>
      <c r="F411" s="17" t="str">
        <f t="shared" si="1"/>
        <v>BUY</v>
      </c>
      <c r="G411" s="12">
        <v>42.249481</v>
      </c>
      <c r="H411" s="12">
        <v>1000.0</v>
      </c>
      <c r="I411" s="16">
        <v>44727.0</v>
      </c>
      <c r="J411" s="14">
        <v>20.0</v>
      </c>
      <c r="K411" s="14">
        <f t="shared" si="2"/>
        <v>473.3785961</v>
      </c>
      <c r="L411" s="15">
        <f t="shared" si="3"/>
        <v>-0.5266214039</v>
      </c>
      <c r="M411" s="15">
        <f t="shared" si="4"/>
        <v>0.5266214039</v>
      </c>
      <c r="N411" s="8">
        <f t="shared" si="5"/>
        <v>1989</v>
      </c>
    </row>
    <row r="412" ht="12.75" customHeight="1">
      <c r="A412" s="16">
        <v>42738.0</v>
      </c>
      <c r="B412" s="8" t="s">
        <v>1335</v>
      </c>
      <c r="C412" s="8" t="s">
        <v>1336</v>
      </c>
      <c r="D412" s="11">
        <v>3.9657E7</v>
      </c>
      <c r="E412" s="17" t="s">
        <v>20</v>
      </c>
      <c r="F412" s="18" t="str">
        <f t="shared" si="1"/>
        <v>SELL</v>
      </c>
      <c r="G412" s="12">
        <v>298.5</v>
      </c>
      <c r="H412" s="12">
        <v>1000.0</v>
      </c>
      <c r="I412" s="16">
        <v>43389.0</v>
      </c>
      <c r="J412" s="14">
        <v>298.5</v>
      </c>
      <c r="K412" s="14">
        <f t="shared" si="2"/>
        <v>1000</v>
      </c>
      <c r="L412" s="15">
        <f t="shared" si="3"/>
        <v>0</v>
      </c>
      <c r="M412" s="15">
        <f t="shared" si="4"/>
        <v>0</v>
      </c>
      <c r="N412" s="8">
        <f t="shared" si="5"/>
        <v>651</v>
      </c>
    </row>
    <row r="413" ht="12.75" customHeight="1">
      <c r="A413" s="7">
        <v>42739.0</v>
      </c>
      <c r="B413" s="8" t="s">
        <v>1392</v>
      </c>
      <c r="C413" s="8" t="s">
        <v>1393</v>
      </c>
      <c r="D413" s="11">
        <v>5.462009609E9</v>
      </c>
      <c r="E413" s="8" t="s">
        <v>20</v>
      </c>
      <c r="F413" s="8" t="str">
        <f t="shared" si="1"/>
        <v>SELL</v>
      </c>
      <c r="G413" s="12">
        <v>44.0</v>
      </c>
      <c r="H413" s="12">
        <v>1000.0</v>
      </c>
      <c r="I413" s="16">
        <v>44727.0</v>
      </c>
      <c r="J413" s="14">
        <v>52.37</v>
      </c>
      <c r="K413" s="14">
        <f t="shared" si="2"/>
        <v>1190.227273</v>
      </c>
      <c r="L413" s="15">
        <f t="shared" si="3"/>
        <v>-0.1902272727</v>
      </c>
      <c r="M413" s="15">
        <f t="shared" si="4"/>
        <v>0.1902272727</v>
      </c>
      <c r="N413" s="8">
        <f t="shared" si="5"/>
        <v>1988</v>
      </c>
    </row>
    <row r="414" ht="12.75" customHeight="1">
      <c r="A414" s="7">
        <v>42740.0</v>
      </c>
      <c r="B414" s="8" t="s">
        <v>1184</v>
      </c>
      <c r="C414" s="8" t="s">
        <v>1185</v>
      </c>
      <c r="D414" s="11">
        <v>9.53459514E8</v>
      </c>
      <c r="E414" s="8" t="s">
        <v>20</v>
      </c>
      <c r="F414" s="8" t="str">
        <f t="shared" si="1"/>
        <v>SELL</v>
      </c>
      <c r="G414" s="12">
        <v>21.89</v>
      </c>
      <c r="H414" s="12">
        <v>1000.0</v>
      </c>
      <c r="I414" s="16">
        <v>44717.0</v>
      </c>
      <c r="J414" s="14">
        <v>45.18</v>
      </c>
      <c r="K414" s="14">
        <f t="shared" si="2"/>
        <v>2063.956144</v>
      </c>
      <c r="L414" s="15">
        <f t="shared" si="3"/>
        <v>-1.063956144</v>
      </c>
      <c r="M414" s="15">
        <f t="shared" si="4"/>
        <v>1.063956144</v>
      </c>
      <c r="N414" s="8">
        <f t="shared" si="5"/>
        <v>1977</v>
      </c>
    </row>
    <row r="415" ht="12.75" customHeight="1">
      <c r="A415" s="7">
        <v>42740.0</v>
      </c>
      <c r="B415" s="8" t="s">
        <v>1394</v>
      </c>
      <c r="C415" s="8" t="s">
        <v>1395</v>
      </c>
      <c r="D415" s="11">
        <v>5.6964768E9</v>
      </c>
      <c r="E415" s="8" t="s">
        <v>20</v>
      </c>
      <c r="F415" s="8" t="str">
        <f t="shared" si="1"/>
        <v>SELL</v>
      </c>
      <c r="G415" s="12">
        <v>12.61</v>
      </c>
      <c r="H415" s="12">
        <v>1000.0</v>
      </c>
      <c r="I415" s="16">
        <v>43133.0</v>
      </c>
      <c r="J415" s="14">
        <v>18.370001</v>
      </c>
      <c r="K415" s="14">
        <f t="shared" si="2"/>
        <v>1456.780412</v>
      </c>
      <c r="L415" s="15">
        <f t="shared" si="3"/>
        <v>-0.4567804124</v>
      </c>
      <c r="M415" s="15">
        <f t="shared" si="4"/>
        <v>0.4567804124</v>
      </c>
      <c r="N415" s="8">
        <f t="shared" si="5"/>
        <v>393</v>
      </c>
    </row>
    <row r="416" ht="12.75" customHeight="1">
      <c r="A416" s="7">
        <v>42740.0</v>
      </c>
      <c r="B416" s="8" t="s">
        <v>401</v>
      </c>
      <c r="C416" s="8" t="s">
        <v>402</v>
      </c>
      <c r="D416" s="11">
        <v>3.11092483E9</v>
      </c>
      <c r="E416" s="8" t="s">
        <v>24</v>
      </c>
      <c r="F416" s="8" t="str">
        <f t="shared" si="1"/>
        <v>BUY</v>
      </c>
      <c r="G416" s="12">
        <v>31.29986</v>
      </c>
      <c r="H416" s="12">
        <v>1000.0</v>
      </c>
      <c r="I416" s="7">
        <v>42835.0</v>
      </c>
      <c r="J416" s="14">
        <v>30.075773</v>
      </c>
      <c r="K416" s="14">
        <f t="shared" si="2"/>
        <v>960.8916142</v>
      </c>
      <c r="L416" s="15">
        <f t="shared" si="3"/>
        <v>-0.03910838579</v>
      </c>
      <c r="M416" s="15">
        <f t="shared" si="4"/>
        <v>0.03910838579</v>
      </c>
      <c r="N416" s="8">
        <f t="shared" si="5"/>
        <v>95</v>
      </c>
    </row>
    <row r="417" ht="12.75" customHeight="1">
      <c r="A417" s="7">
        <v>42740.0</v>
      </c>
      <c r="B417" s="8" t="s">
        <v>1396</v>
      </c>
      <c r="C417" s="8" t="s">
        <v>1397</v>
      </c>
      <c r="D417" s="11">
        <v>9.6484128E8</v>
      </c>
      <c r="E417" s="8" t="s">
        <v>24</v>
      </c>
      <c r="F417" s="8" t="str">
        <f t="shared" si="1"/>
        <v>BUY</v>
      </c>
      <c r="G417" s="12">
        <v>53.988651</v>
      </c>
      <c r="H417" s="12">
        <v>1000.0</v>
      </c>
      <c r="I417" s="16">
        <v>44727.0</v>
      </c>
      <c r="J417" s="14">
        <v>13.56</v>
      </c>
      <c r="K417" s="14">
        <f t="shared" si="2"/>
        <v>251.1638974</v>
      </c>
      <c r="L417" s="15">
        <f t="shared" si="3"/>
        <v>-0.7488361026</v>
      </c>
      <c r="M417" s="15">
        <f t="shared" si="4"/>
        <v>0.7488361026</v>
      </c>
      <c r="N417" s="8">
        <f t="shared" si="5"/>
        <v>1987</v>
      </c>
    </row>
    <row r="418" ht="12.75" customHeight="1">
      <c r="A418" s="7">
        <v>42741.0</v>
      </c>
      <c r="B418" s="8" t="s">
        <v>1398</v>
      </c>
      <c r="C418" s="8" t="s">
        <v>1399</v>
      </c>
      <c r="D418" s="11">
        <v>3.621392855E9</v>
      </c>
      <c r="E418" s="8" t="s">
        <v>20</v>
      </c>
      <c r="F418" s="8" t="str">
        <f t="shared" si="1"/>
        <v>SELL</v>
      </c>
      <c r="G418" s="12">
        <v>55.123993</v>
      </c>
      <c r="H418" s="12">
        <v>1000.0</v>
      </c>
      <c r="I418" s="16">
        <v>44727.0</v>
      </c>
      <c r="J418" s="14">
        <v>32.389999</v>
      </c>
      <c r="K418" s="14">
        <f t="shared" si="2"/>
        <v>587.5844117</v>
      </c>
      <c r="L418" s="15">
        <f t="shared" si="3"/>
        <v>0.4124155883</v>
      </c>
      <c r="M418" s="15">
        <f t="shared" si="4"/>
        <v>-0.4124155883</v>
      </c>
      <c r="N418" s="8">
        <f t="shared" si="5"/>
        <v>1986</v>
      </c>
    </row>
    <row r="419" ht="12.75" customHeight="1">
      <c r="A419" s="7">
        <v>42741.0</v>
      </c>
      <c r="B419" s="8" t="s">
        <v>1400</v>
      </c>
      <c r="C419" s="8" t="s">
        <v>1401</v>
      </c>
      <c r="D419" s="11">
        <v>9.043173608E9</v>
      </c>
      <c r="E419" s="8" t="s">
        <v>24</v>
      </c>
      <c r="F419" s="8" t="str">
        <f t="shared" si="1"/>
        <v>BUY</v>
      </c>
      <c r="G419" s="12">
        <v>36.389999</v>
      </c>
      <c r="H419" s="12">
        <v>1000.0</v>
      </c>
      <c r="I419" s="16">
        <v>44502.0</v>
      </c>
      <c r="J419" s="14">
        <v>357.170013</v>
      </c>
      <c r="K419" s="14">
        <f t="shared" si="2"/>
        <v>9815.059709</v>
      </c>
      <c r="L419" s="15">
        <f t="shared" si="3"/>
        <v>8.815059709</v>
      </c>
      <c r="M419" s="15">
        <f t="shared" si="4"/>
        <v>-8.815059709</v>
      </c>
      <c r="N419" s="8">
        <f t="shared" si="5"/>
        <v>1761</v>
      </c>
    </row>
    <row r="420" ht="12.75" customHeight="1">
      <c r="A420" s="7">
        <v>42741.0</v>
      </c>
      <c r="B420" s="8" t="s">
        <v>1402</v>
      </c>
      <c r="C420" s="8" t="s">
        <v>1403</v>
      </c>
      <c r="D420" s="11">
        <v>4.72327138E8</v>
      </c>
      <c r="E420" s="8" t="s">
        <v>24</v>
      </c>
      <c r="F420" s="8" t="str">
        <f t="shared" si="1"/>
        <v>BUY</v>
      </c>
      <c r="G420" s="12">
        <v>7.76</v>
      </c>
      <c r="H420" s="12">
        <v>1000.0</v>
      </c>
      <c r="I420" s="16">
        <v>44727.0</v>
      </c>
      <c r="J420" s="14">
        <v>10.16</v>
      </c>
      <c r="K420" s="14">
        <f t="shared" si="2"/>
        <v>1309.278351</v>
      </c>
      <c r="L420" s="15">
        <f t="shared" si="3"/>
        <v>0.3092783505</v>
      </c>
      <c r="M420" s="15">
        <f t="shared" si="4"/>
        <v>-0.3092783505</v>
      </c>
      <c r="N420" s="8">
        <f t="shared" si="5"/>
        <v>1986</v>
      </c>
    </row>
    <row r="421" ht="12.75" customHeight="1">
      <c r="A421" s="7">
        <v>42741.0</v>
      </c>
      <c r="B421" s="8" t="s">
        <v>1406</v>
      </c>
      <c r="C421" s="8" t="s">
        <v>1407</v>
      </c>
      <c r="D421" s="11">
        <v>1.147639196E9</v>
      </c>
      <c r="E421" s="8" t="s">
        <v>24</v>
      </c>
      <c r="F421" s="8" t="str">
        <f t="shared" si="1"/>
        <v>BUY</v>
      </c>
      <c r="G421" s="12">
        <v>17.70256</v>
      </c>
      <c r="H421" s="12">
        <v>1000.0</v>
      </c>
      <c r="I421" s="16">
        <v>44727.0</v>
      </c>
      <c r="J421" s="14">
        <v>22.391951</v>
      </c>
      <c r="K421" s="14">
        <f t="shared" si="2"/>
        <v>1264.899032</v>
      </c>
      <c r="L421" s="15">
        <f t="shared" si="3"/>
        <v>0.2648990316</v>
      </c>
      <c r="M421" s="15">
        <f t="shared" si="4"/>
        <v>-0.2648990316</v>
      </c>
      <c r="N421" s="8">
        <f t="shared" si="5"/>
        <v>1986</v>
      </c>
    </row>
    <row r="422" ht="12.75" customHeight="1">
      <c r="A422" s="7">
        <v>42744.0</v>
      </c>
      <c r="B422" s="8" t="s">
        <v>533</v>
      </c>
      <c r="C422" s="8" t="s">
        <v>534</v>
      </c>
      <c r="D422" s="11">
        <v>7.387100284E9</v>
      </c>
      <c r="E422" s="8" t="s">
        <v>24</v>
      </c>
      <c r="F422" s="8" t="str">
        <f t="shared" si="1"/>
        <v>BUY</v>
      </c>
      <c r="G422" s="12">
        <v>26.912937</v>
      </c>
      <c r="H422" s="12">
        <v>1000.0</v>
      </c>
      <c r="I422" s="16">
        <v>44727.0</v>
      </c>
      <c r="J422" s="14">
        <v>32.981998</v>
      </c>
      <c r="K422" s="14">
        <f t="shared" si="2"/>
        <v>1225.507198</v>
      </c>
      <c r="L422" s="15">
        <f t="shared" si="3"/>
        <v>0.2255071975</v>
      </c>
      <c r="M422" s="15">
        <f t="shared" si="4"/>
        <v>-0.2255071975</v>
      </c>
      <c r="N422" s="8">
        <f t="shared" si="5"/>
        <v>1983</v>
      </c>
    </row>
    <row r="423" ht="12.75" customHeight="1">
      <c r="A423" s="7">
        <v>42744.0</v>
      </c>
      <c r="B423" s="8" t="s">
        <v>37</v>
      </c>
      <c r="C423" s="8" t="s">
        <v>38</v>
      </c>
      <c r="D423" s="11">
        <v>5.5591242E9</v>
      </c>
      <c r="E423" s="8" t="s">
        <v>24</v>
      </c>
      <c r="F423" s="8" t="str">
        <f t="shared" si="1"/>
        <v>BUY</v>
      </c>
      <c r="G423" s="12">
        <v>48.139999</v>
      </c>
      <c r="H423" s="12">
        <v>1000.0</v>
      </c>
      <c r="I423" s="7">
        <v>42940.0</v>
      </c>
      <c r="J423" s="14">
        <v>59.560001</v>
      </c>
      <c r="K423" s="14">
        <f t="shared" si="2"/>
        <v>1237.224808</v>
      </c>
      <c r="L423" s="15">
        <f t="shared" si="3"/>
        <v>0.2372248076</v>
      </c>
      <c r="M423" s="15">
        <f t="shared" si="4"/>
        <v>-0.2372248076</v>
      </c>
      <c r="N423" s="8">
        <f t="shared" si="5"/>
        <v>196</v>
      </c>
    </row>
    <row r="424" ht="12.75" customHeight="1">
      <c r="A424" s="7">
        <v>42744.0</v>
      </c>
      <c r="B424" s="8" t="s">
        <v>1410</v>
      </c>
      <c r="C424" s="8" t="s">
        <v>1411</v>
      </c>
      <c r="D424" s="11">
        <v>6.294338649E9</v>
      </c>
      <c r="E424" s="8" t="s">
        <v>20</v>
      </c>
      <c r="F424" s="8" t="str">
        <f t="shared" si="1"/>
        <v>SELL</v>
      </c>
      <c r="G424" s="12">
        <v>17.580378</v>
      </c>
      <c r="H424" s="12">
        <v>1000.0</v>
      </c>
      <c r="I424" s="16">
        <v>44727.0</v>
      </c>
      <c r="J424" s="14">
        <v>29.669855</v>
      </c>
      <c r="K424" s="14">
        <f t="shared" si="2"/>
        <v>1687.668775</v>
      </c>
      <c r="L424" s="15">
        <f t="shared" si="3"/>
        <v>-0.6876687748</v>
      </c>
      <c r="M424" s="15">
        <f t="shared" si="4"/>
        <v>0.6876687748</v>
      </c>
      <c r="N424" s="8">
        <f t="shared" si="5"/>
        <v>1983</v>
      </c>
    </row>
    <row r="425" ht="12.75" customHeight="1">
      <c r="A425" s="16">
        <v>42745.0</v>
      </c>
      <c r="B425" s="8" t="s">
        <v>1415</v>
      </c>
      <c r="C425" s="8" t="s">
        <v>1416</v>
      </c>
      <c r="D425" s="11">
        <v>2.29999484E8</v>
      </c>
      <c r="E425" s="18" t="s">
        <v>24</v>
      </c>
      <c r="F425" s="17" t="str">
        <f t="shared" si="1"/>
        <v>BUY</v>
      </c>
      <c r="G425" s="12">
        <v>34.450001</v>
      </c>
      <c r="H425" s="12">
        <v>1000.0</v>
      </c>
      <c r="I425" s="16">
        <v>42964.0</v>
      </c>
      <c r="J425" s="14">
        <v>47.939999</v>
      </c>
      <c r="K425" s="14">
        <f t="shared" si="2"/>
        <v>1391.581933</v>
      </c>
      <c r="L425" s="15">
        <f t="shared" si="3"/>
        <v>0.3915819335</v>
      </c>
      <c r="M425" s="15">
        <f t="shared" si="4"/>
        <v>-0.3915819335</v>
      </c>
      <c r="N425" s="8">
        <f t="shared" si="5"/>
        <v>219</v>
      </c>
    </row>
    <row r="426" ht="12.75" customHeight="1">
      <c r="A426" s="16">
        <v>42745.0</v>
      </c>
      <c r="B426" s="8" t="s">
        <v>1305</v>
      </c>
      <c r="C426" s="8" t="s">
        <v>1306</v>
      </c>
      <c r="D426" s="11">
        <v>3.50296141E9</v>
      </c>
      <c r="E426" s="18" t="s">
        <v>24</v>
      </c>
      <c r="F426" s="17" t="str">
        <f t="shared" si="1"/>
        <v>BUY</v>
      </c>
      <c r="G426" s="12">
        <v>41.254204</v>
      </c>
      <c r="H426" s="12">
        <v>1000.0</v>
      </c>
      <c r="I426" s="16">
        <v>44727.0</v>
      </c>
      <c r="J426" s="14">
        <v>41.495358</v>
      </c>
      <c r="K426" s="14">
        <f t="shared" si="2"/>
        <v>1005.845562</v>
      </c>
      <c r="L426" s="15">
        <f t="shared" si="3"/>
        <v>0.005845561824</v>
      </c>
      <c r="M426" s="15">
        <f t="shared" si="4"/>
        <v>-0.005845561824</v>
      </c>
      <c r="N426" s="8">
        <f t="shared" si="5"/>
        <v>1982</v>
      </c>
    </row>
    <row r="427" ht="12.75" customHeight="1">
      <c r="A427" s="7">
        <v>42747.0</v>
      </c>
      <c r="B427" s="8" t="s">
        <v>1421</v>
      </c>
      <c r="C427" s="8" t="s">
        <v>1422</v>
      </c>
      <c r="D427" s="11">
        <v>4.150967537E9</v>
      </c>
      <c r="E427" s="8" t="s">
        <v>20</v>
      </c>
      <c r="F427" s="8" t="str">
        <f t="shared" si="1"/>
        <v>SELL</v>
      </c>
      <c r="G427" s="12">
        <v>161.075317</v>
      </c>
      <c r="H427" s="12">
        <v>1000.0</v>
      </c>
      <c r="I427" s="16">
        <v>42931.0</v>
      </c>
      <c r="J427" s="14">
        <v>94.289185</v>
      </c>
      <c r="K427" s="14">
        <f t="shared" si="2"/>
        <v>585.3732698</v>
      </c>
      <c r="L427" s="15">
        <f t="shared" si="3"/>
        <v>0.4146267302</v>
      </c>
      <c r="M427" s="15">
        <f t="shared" si="4"/>
        <v>-0.4146267302</v>
      </c>
      <c r="N427" s="8">
        <f t="shared" si="5"/>
        <v>184</v>
      </c>
    </row>
    <row r="428" ht="12.75" customHeight="1">
      <c r="A428" s="7">
        <v>42747.0</v>
      </c>
      <c r="B428" s="8" t="s">
        <v>601</v>
      </c>
      <c r="C428" s="8" t="s">
        <v>602</v>
      </c>
      <c r="D428" s="11">
        <v>4.2593292E9</v>
      </c>
      <c r="E428" s="8" t="s">
        <v>20</v>
      </c>
      <c r="F428" s="8" t="str">
        <f t="shared" si="1"/>
        <v>SELL</v>
      </c>
      <c r="G428" s="12">
        <v>56.01</v>
      </c>
      <c r="H428" s="12">
        <v>1000.0</v>
      </c>
      <c r="I428" s="16">
        <v>43563.0</v>
      </c>
      <c r="J428" s="14">
        <v>46.22</v>
      </c>
      <c r="K428" s="14">
        <f t="shared" si="2"/>
        <v>825.209784</v>
      </c>
      <c r="L428" s="15">
        <f t="shared" si="3"/>
        <v>0.174790216</v>
      </c>
      <c r="M428" s="15">
        <f t="shared" si="4"/>
        <v>-0.174790216</v>
      </c>
      <c r="N428" s="8">
        <f t="shared" si="5"/>
        <v>816</v>
      </c>
    </row>
    <row r="429" ht="12.75" customHeight="1">
      <c r="A429" s="7">
        <v>42747.0</v>
      </c>
      <c r="B429" s="8" t="s">
        <v>1376</v>
      </c>
      <c r="C429" s="8" t="s">
        <v>1377</v>
      </c>
      <c r="D429" s="11">
        <v>7.348147154E9</v>
      </c>
      <c r="E429" s="8" t="s">
        <v>24</v>
      </c>
      <c r="F429" s="8" t="str">
        <f t="shared" si="1"/>
        <v>BUY</v>
      </c>
      <c r="G429" s="12">
        <v>28.411228</v>
      </c>
      <c r="H429" s="12">
        <v>1000.0</v>
      </c>
      <c r="I429" s="7">
        <v>43105.0</v>
      </c>
      <c r="J429" s="14">
        <v>16.26</v>
      </c>
      <c r="K429" s="14">
        <f t="shared" si="2"/>
        <v>572.3089477</v>
      </c>
      <c r="L429" s="15">
        <f t="shared" si="3"/>
        <v>-0.4276910523</v>
      </c>
      <c r="M429" s="15">
        <f t="shared" si="4"/>
        <v>0.4276910523</v>
      </c>
      <c r="N429" s="8">
        <f t="shared" si="5"/>
        <v>358</v>
      </c>
    </row>
    <row r="430" ht="12.75" customHeight="1">
      <c r="A430" s="16">
        <v>42747.0</v>
      </c>
      <c r="B430" s="8" t="s">
        <v>1430</v>
      </c>
      <c r="C430" s="8" t="s">
        <v>1431</v>
      </c>
      <c r="D430" s="11">
        <v>3.85836695E9</v>
      </c>
      <c r="E430" s="18" t="s">
        <v>24</v>
      </c>
      <c r="F430" s="17" t="str">
        <f t="shared" si="1"/>
        <v>BUY</v>
      </c>
      <c r="G430" s="12">
        <v>87.190002</v>
      </c>
      <c r="H430" s="12">
        <v>1000.0</v>
      </c>
      <c r="I430" s="16">
        <v>44727.0</v>
      </c>
      <c r="J430" s="14">
        <v>105.650002</v>
      </c>
      <c r="K430" s="14">
        <f t="shared" si="2"/>
        <v>1211.721523</v>
      </c>
      <c r="L430" s="15">
        <f t="shared" si="3"/>
        <v>0.2117215228</v>
      </c>
      <c r="M430" s="15">
        <f t="shared" si="4"/>
        <v>-0.2117215228</v>
      </c>
      <c r="N430" s="8">
        <f t="shared" si="5"/>
        <v>1980</v>
      </c>
    </row>
    <row r="431" ht="12.75" customHeight="1">
      <c r="A431" s="7">
        <v>42748.0</v>
      </c>
      <c r="B431" s="8" t="s">
        <v>1432</v>
      </c>
      <c r="C431" s="8" t="s">
        <v>1433</v>
      </c>
      <c r="D431" s="11">
        <v>7.12166E9</v>
      </c>
      <c r="E431" s="8" t="s">
        <v>20</v>
      </c>
      <c r="F431" s="8" t="str">
        <f t="shared" si="1"/>
        <v>SELL</v>
      </c>
      <c r="G431" s="12">
        <v>15.891564</v>
      </c>
      <c r="H431" s="12">
        <v>1000.0</v>
      </c>
      <c r="I431" s="7">
        <v>44088.0</v>
      </c>
      <c r="J431" s="14">
        <v>8.897883</v>
      </c>
      <c r="K431" s="14">
        <f t="shared" si="2"/>
        <v>559.9123535</v>
      </c>
      <c r="L431" s="15">
        <f t="shared" si="3"/>
        <v>0.4400876465</v>
      </c>
      <c r="M431" s="15">
        <f t="shared" si="4"/>
        <v>-0.4400876465</v>
      </c>
      <c r="N431" s="8">
        <f t="shared" si="5"/>
        <v>1340</v>
      </c>
    </row>
    <row r="432" ht="12.75" customHeight="1">
      <c r="A432" s="7">
        <v>42752.0</v>
      </c>
      <c r="B432" s="8" t="s">
        <v>763</v>
      </c>
      <c r="C432" s="8" t="s">
        <v>764</v>
      </c>
      <c r="D432" s="11">
        <v>6.870940531E9</v>
      </c>
      <c r="E432" s="8" t="s">
        <v>24</v>
      </c>
      <c r="F432" s="8" t="str">
        <f t="shared" si="1"/>
        <v>BUY</v>
      </c>
      <c r="G432" s="12">
        <v>17.790001</v>
      </c>
      <c r="H432" s="12">
        <v>1000.0</v>
      </c>
      <c r="I432" s="16">
        <v>42772.0</v>
      </c>
      <c r="J432" s="14">
        <v>20.030001</v>
      </c>
      <c r="K432" s="14">
        <f t="shared" si="2"/>
        <v>1125.913427</v>
      </c>
      <c r="L432" s="15">
        <f t="shared" si="3"/>
        <v>0.1259134274</v>
      </c>
      <c r="M432" s="15">
        <f t="shared" si="4"/>
        <v>-0.1259134274</v>
      </c>
      <c r="N432" s="8">
        <f t="shared" si="5"/>
        <v>20</v>
      </c>
    </row>
    <row r="433" ht="12.75" customHeight="1">
      <c r="A433" s="7">
        <v>42752.0</v>
      </c>
      <c r="B433" s="8" t="s">
        <v>1434</v>
      </c>
      <c r="C433" s="8" t="s">
        <v>1435</v>
      </c>
      <c r="D433" s="11">
        <v>4.895564876E9</v>
      </c>
      <c r="E433" s="8" t="s">
        <v>20</v>
      </c>
      <c r="F433" s="8" t="str">
        <f t="shared" si="1"/>
        <v>SELL</v>
      </c>
      <c r="G433" s="12">
        <v>16.54237</v>
      </c>
      <c r="H433" s="12">
        <v>1000.0</v>
      </c>
      <c r="I433" s="7">
        <v>42893.0</v>
      </c>
      <c r="J433" s="14">
        <v>20.139984</v>
      </c>
      <c r="K433" s="14">
        <f t="shared" si="2"/>
        <v>1217.478753</v>
      </c>
      <c r="L433" s="15">
        <f t="shared" si="3"/>
        <v>-0.217478753</v>
      </c>
      <c r="M433" s="15">
        <f t="shared" si="4"/>
        <v>0.217478753</v>
      </c>
      <c r="N433" s="8">
        <f t="shared" si="5"/>
        <v>141</v>
      </c>
    </row>
    <row r="434" ht="12.75" customHeight="1">
      <c r="A434" s="7">
        <v>42753.0</v>
      </c>
      <c r="B434" s="8" t="s">
        <v>1438</v>
      </c>
      <c r="C434" s="8" t="s">
        <v>1439</v>
      </c>
      <c r="D434" s="11">
        <v>4.8332112E9</v>
      </c>
      <c r="E434" s="8" t="s">
        <v>20</v>
      </c>
      <c r="F434" s="8" t="str">
        <f t="shared" si="1"/>
        <v>SELL</v>
      </c>
      <c r="G434" s="12">
        <v>49.866108</v>
      </c>
      <c r="H434" s="12">
        <v>1000.0</v>
      </c>
      <c r="I434" s="16">
        <v>42776.0</v>
      </c>
      <c r="J434" s="14">
        <v>48.860603</v>
      </c>
      <c r="K434" s="14">
        <f t="shared" si="2"/>
        <v>979.8359038</v>
      </c>
      <c r="L434" s="15">
        <f t="shared" si="3"/>
        <v>0.02016409622</v>
      </c>
      <c r="M434" s="15">
        <f t="shared" si="4"/>
        <v>-0.02016409622</v>
      </c>
      <c r="N434" s="8">
        <f t="shared" si="5"/>
        <v>23</v>
      </c>
    </row>
    <row r="435" ht="12.75" customHeight="1">
      <c r="A435" s="7">
        <v>42755.0</v>
      </c>
      <c r="B435" s="8" t="s">
        <v>706</v>
      </c>
      <c r="C435" s="8" t="s">
        <v>707</v>
      </c>
      <c r="D435" s="11">
        <v>8.118609335E9</v>
      </c>
      <c r="E435" s="8" t="s">
        <v>20</v>
      </c>
      <c r="F435" s="8" t="str">
        <f t="shared" si="1"/>
        <v>SELL</v>
      </c>
      <c r="G435" s="12">
        <v>37.374676</v>
      </c>
      <c r="H435" s="12">
        <v>1000.0</v>
      </c>
      <c r="I435" s="16">
        <v>44727.0</v>
      </c>
      <c r="J435" s="14">
        <v>17.560915</v>
      </c>
      <c r="K435" s="14">
        <f t="shared" si="2"/>
        <v>469.8613307</v>
      </c>
      <c r="L435" s="15">
        <f t="shared" si="3"/>
        <v>0.5301386693</v>
      </c>
      <c r="M435" s="15">
        <f t="shared" si="4"/>
        <v>-0.5301386693</v>
      </c>
      <c r="N435" s="8">
        <f t="shared" si="5"/>
        <v>1972</v>
      </c>
    </row>
    <row r="436" ht="12.75" customHeight="1">
      <c r="A436" s="7">
        <v>42758.0</v>
      </c>
      <c r="B436" s="8" t="s">
        <v>1444</v>
      </c>
      <c r="C436" s="8" t="s">
        <v>1445</v>
      </c>
      <c r="D436" s="11">
        <v>8.881396565E9</v>
      </c>
      <c r="E436" s="8" t="s">
        <v>24</v>
      </c>
      <c r="F436" s="8" t="str">
        <f t="shared" si="1"/>
        <v>BUY</v>
      </c>
      <c r="G436" s="12">
        <v>121.43</v>
      </c>
      <c r="H436" s="12">
        <v>1000.0</v>
      </c>
      <c r="I436" s="7">
        <v>44329.0</v>
      </c>
      <c r="J436" s="14">
        <v>178.160004</v>
      </c>
      <c r="K436" s="14">
        <f t="shared" si="2"/>
        <v>1467.182772</v>
      </c>
      <c r="L436" s="15">
        <f t="shared" si="3"/>
        <v>0.467182772</v>
      </c>
      <c r="M436" s="15">
        <f t="shared" si="4"/>
        <v>-0.467182772</v>
      </c>
      <c r="N436" s="8">
        <f t="shared" si="5"/>
        <v>1571</v>
      </c>
    </row>
    <row r="437" ht="12.75" customHeight="1">
      <c r="A437" s="7">
        <v>42759.0</v>
      </c>
      <c r="B437" s="8" t="s">
        <v>1446</v>
      </c>
      <c r="C437" s="8" t="s">
        <v>1447</v>
      </c>
      <c r="D437" s="11">
        <v>5.72167148E9</v>
      </c>
      <c r="E437" s="8" t="s">
        <v>20</v>
      </c>
      <c r="F437" s="8" t="str">
        <f t="shared" si="1"/>
        <v>SELL</v>
      </c>
      <c r="G437" s="12">
        <v>22.280001</v>
      </c>
      <c r="H437" s="12">
        <v>1000.0</v>
      </c>
      <c r="I437" s="16">
        <v>44727.0</v>
      </c>
      <c r="J437" s="14">
        <v>23.530001</v>
      </c>
      <c r="K437" s="14">
        <f t="shared" si="2"/>
        <v>1056.104127</v>
      </c>
      <c r="L437" s="15">
        <f t="shared" si="3"/>
        <v>-0.05610412675</v>
      </c>
      <c r="M437" s="15">
        <f t="shared" si="4"/>
        <v>0.05610412675</v>
      </c>
      <c r="N437" s="8">
        <f t="shared" si="5"/>
        <v>1968</v>
      </c>
    </row>
    <row r="438" ht="12.75" customHeight="1">
      <c r="A438" s="7">
        <v>42759.0</v>
      </c>
      <c r="B438" s="8" t="s">
        <v>1450</v>
      </c>
      <c r="C438" s="8" t="s">
        <v>1451</v>
      </c>
      <c r="D438" s="11">
        <v>3.089570484E9</v>
      </c>
      <c r="E438" s="8" t="s">
        <v>24</v>
      </c>
      <c r="F438" s="8" t="str">
        <f t="shared" si="1"/>
        <v>BUY</v>
      </c>
      <c r="G438" s="12">
        <v>18.780001</v>
      </c>
      <c r="H438" s="12">
        <v>1000.0</v>
      </c>
      <c r="I438" s="16">
        <v>44727.0</v>
      </c>
      <c r="J438" s="14">
        <v>46.52</v>
      </c>
      <c r="K438" s="14">
        <f t="shared" si="2"/>
        <v>2477.103169</v>
      </c>
      <c r="L438" s="15">
        <f t="shared" si="3"/>
        <v>1.477103169</v>
      </c>
      <c r="M438" s="15">
        <f t="shared" si="4"/>
        <v>-1.477103169</v>
      </c>
      <c r="N438" s="8">
        <f t="shared" si="5"/>
        <v>1968</v>
      </c>
    </row>
    <row r="439" ht="12.75" customHeight="1">
      <c r="A439" s="7">
        <v>42761.0</v>
      </c>
      <c r="B439" s="8" t="s">
        <v>1452</v>
      </c>
      <c r="C439" s="8" t="s">
        <v>1453</v>
      </c>
      <c r="D439" s="11">
        <v>4.8015721E9</v>
      </c>
      <c r="E439" s="8" t="s">
        <v>20</v>
      </c>
      <c r="F439" s="8" t="str">
        <f t="shared" si="1"/>
        <v>SELL</v>
      </c>
      <c r="G439" s="12">
        <v>36.25</v>
      </c>
      <c r="H439" s="12">
        <v>1000.0</v>
      </c>
      <c r="I439" s="16">
        <v>43220.0</v>
      </c>
      <c r="J439" s="14">
        <v>38.099998</v>
      </c>
      <c r="K439" s="14">
        <f t="shared" si="2"/>
        <v>1051.034428</v>
      </c>
      <c r="L439" s="15">
        <f t="shared" si="3"/>
        <v>-0.05103442759</v>
      </c>
      <c r="M439" s="15">
        <f t="shared" si="4"/>
        <v>0.05103442759</v>
      </c>
      <c r="N439" s="8">
        <f t="shared" si="5"/>
        <v>459</v>
      </c>
    </row>
    <row r="440" ht="12.75" customHeight="1">
      <c r="A440" s="7">
        <v>42762.0</v>
      </c>
      <c r="B440" s="8" t="s">
        <v>1454</v>
      </c>
      <c r="C440" s="8" t="s">
        <v>1455</v>
      </c>
      <c r="D440" s="11">
        <v>4.767003717E9</v>
      </c>
      <c r="E440" s="8" t="s">
        <v>24</v>
      </c>
      <c r="F440" s="8" t="str">
        <f t="shared" si="1"/>
        <v>BUY</v>
      </c>
      <c r="G440" s="12">
        <v>64.699997</v>
      </c>
      <c r="H440" s="12">
        <v>1000.0</v>
      </c>
      <c r="I440" s="16">
        <v>44727.0</v>
      </c>
      <c r="J440" s="14">
        <v>172.960007</v>
      </c>
      <c r="K440" s="14">
        <f t="shared" si="2"/>
        <v>2673.261438</v>
      </c>
      <c r="L440" s="15">
        <f t="shared" si="3"/>
        <v>1.673261438</v>
      </c>
      <c r="M440" s="15">
        <f t="shared" si="4"/>
        <v>-1.673261438</v>
      </c>
      <c r="N440" s="8">
        <f t="shared" si="5"/>
        <v>1965</v>
      </c>
    </row>
    <row r="441" ht="12.75" customHeight="1">
      <c r="A441" s="7">
        <v>42762.0</v>
      </c>
      <c r="B441" s="8" t="s">
        <v>1456</v>
      </c>
      <c r="C441" s="8" t="s">
        <v>1457</v>
      </c>
      <c r="D441" s="11">
        <v>6.958639848E9</v>
      </c>
      <c r="E441" s="8" t="s">
        <v>20</v>
      </c>
      <c r="F441" s="8" t="str">
        <f t="shared" si="1"/>
        <v>SELL</v>
      </c>
      <c r="G441" s="12">
        <v>52.18</v>
      </c>
      <c r="H441" s="12">
        <v>1000.0</v>
      </c>
      <c r="I441" s="16">
        <v>43320.0</v>
      </c>
      <c r="J441" s="14">
        <v>47.700001</v>
      </c>
      <c r="K441" s="14">
        <f t="shared" si="2"/>
        <v>914.1433691</v>
      </c>
      <c r="L441" s="15">
        <f t="shared" si="3"/>
        <v>0.08585663089</v>
      </c>
      <c r="M441" s="15">
        <f t="shared" si="4"/>
        <v>-0.08585663089</v>
      </c>
      <c r="N441" s="8">
        <f t="shared" si="5"/>
        <v>558</v>
      </c>
    </row>
    <row r="442" ht="12.75" customHeight="1">
      <c r="A442" s="7">
        <v>42762.0</v>
      </c>
      <c r="B442" s="8" t="s">
        <v>1458</v>
      </c>
      <c r="C442" s="8" t="s">
        <v>1459</v>
      </c>
      <c r="D442" s="11">
        <v>2.7711288E8</v>
      </c>
      <c r="E442" s="8" t="s">
        <v>20</v>
      </c>
      <c r="F442" s="8" t="str">
        <f t="shared" si="1"/>
        <v>SELL</v>
      </c>
      <c r="G442" s="12">
        <v>8.597613</v>
      </c>
      <c r="H442" s="12">
        <v>1000.0</v>
      </c>
      <c r="I442" s="16">
        <v>43266.0</v>
      </c>
      <c r="J442" s="14">
        <v>10.527369</v>
      </c>
      <c r="K442" s="14">
        <f t="shared" si="2"/>
        <v>1224.452531</v>
      </c>
      <c r="L442" s="15">
        <f t="shared" si="3"/>
        <v>-0.2244525312</v>
      </c>
      <c r="M442" s="15">
        <f t="shared" si="4"/>
        <v>0.2244525312</v>
      </c>
      <c r="N442" s="8">
        <f t="shared" si="5"/>
        <v>504</v>
      </c>
    </row>
    <row r="443" ht="12.75" customHeight="1">
      <c r="A443" s="16">
        <v>42762.0</v>
      </c>
      <c r="B443" s="8" t="s">
        <v>636</v>
      </c>
      <c r="C443" s="8" t="s">
        <v>637</v>
      </c>
      <c r="D443" s="11">
        <v>3.317700214E9</v>
      </c>
      <c r="E443" s="18" t="s">
        <v>24</v>
      </c>
      <c r="F443" s="17" t="str">
        <f t="shared" si="1"/>
        <v>BUY</v>
      </c>
      <c r="G443" s="12">
        <v>25.52</v>
      </c>
      <c r="H443" s="12">
        <v>1000.0</v>
      </c>
      <c r="I443" s="16">
        <v>42852.0</v>
      </c>
      <c r="J443" s="14">
        <v>19.82</v>
      </c>
      <c r="K443" s="14">
        <f t="shared" si="2"/>
        <v>776.645768</v>
      </c>
      <c r="L443" s="15">
        <f t="shared" si="3"/>
        <v>-0.223354232</v>
      </c>
      <c r="M443" s="15">
        <f t="shared" si="4"/>
        <v>0.223354232</v>
      </c>
      <c r="N443" s="8">
        <f t="shared" si="5"/>
        <v>90</v>
      </c>
    </row>
    <row r="444" ht="12.75" customHeight="1">
      <c r="A444" s="7">
        <v>42765.0</v>
      </c>
      <c r="B444" s="8" t="s">
        <v>1463</v>
      </c>
      <c r="C444" s="8" t="s">
        <v>1464</v>
      </c>
      <c r="D444" s="11">
        <v>8.0913472E8</v>
      </c>
      <c r="E444" s="8" t="s">
        <v>24</v>
      </c>
      <c r="F444" s="8" t="str">
        <f t="shared" si="1"/>
        <v>BUY</v>
      </c>
      <c r="G444" s="12">
        <v>23.57115</v>
      </c>
      <c r="H444" s="12">
        <v>1000.0</v>
      </c>
      <c r="I444" s="16">
        <v>42775.0</v>
      </c>
      <c r="J444" s="14">
        <v>25.289593</v>
      </c>
      <c r="K444" s="14">
        <f t="shared" si="2"/>
        <v>1072.904504</v>
      </c>
      <c r="L444" s="15">
        <f t="shared" si="3"/>
        <v>0.07290450402</v>
      </c>
      <c r="M444" s="15">
        <f t="shared" si="4"/>
        <v>-0.07290450402</v>
      </c>
      <c r="N444" s="8">
        <f t="shared" si="5"/>
        <v>10</v>
      </c>
    </row>
    <row r="445" ht="12.75" customHeight="1">
      <c r="A445" s="7">
        <v>42767.0</v>
      </c>
      <c r="B445" s="8" t="s">
        <v>1473</v>
      </c>
      <c r="C445" s="8" t="s">
        <v>1474</v>
      </c>
      <c r="D445" s="11">
        <v>1.60869936E8</v>
      </c>
      <c r="E445" s="8" t="s">
        <v>24</v>
      </c>
      <c r="F445" s="8" t="str">
        <f t="shared" si="1"/>
        <v>BUY</v>
      </c>
      <c r="G445" s="12">
        <v>16.49</v>
      </c>
      <c r="H445" s="12">
        <v>1000.0</v>
      </c>
      <c r="I445" s="16">
        <v>42849.0</v>
      </c>
      <c r="J445" s="14">
        <v>16.610001</v>
      </c>
      <c r="K445" s="14">
        <f t="shared" si="2"/>
        <v>1007.277198</v>
      </c>
      <c r="L445" s="15">
        <f t="shared" si="3"/>
        <v>0.007277198302</v>
      </c>
      <c r="M445" s="15">
        <f t="shared" si="4"/>
        <v>-0.007277198302</v>
      </c>
      <c r="N445" s="8">
        <f t="shared" si="5"/>
        <v>82</v>
      </c>
    </row>
    <row r="446" ht="12.75" customHeight="1">
      <c r="A446" s="7">
        <v>42767.0</v>
      </c>
      <c r="B446" s="8" t="s">
        <v>920</v>
      </c>
      <c r="C446" s="8" t="s">
        <v>921</v>
      </c>
      <c r="D446" s="11">
        <v>5.9999896E9</v>
      </c>
      <c r="E446" s="8" t="s">
        <v>20</v>
      </c>
      <c r="F446" s="8" t="str">
        <f t="shared" si="1"/>
        <v>SELL</v>
      </c>
      <c r="G446" s="12">
        <v>16.051069</v>
      </c>
      <c r="H446" s="12">
        <v>1000.0</v>
      </c>
      <c r="I446" s="7">
        <v>42797.0</v>
      </c>
      <c r="J446" s="14">
        <v>15.959787</v>
      </c>
      <c r="K446" s="14">
        <f t="shared" si="2"/>
        <v>994.3130268</v>
      </c>
      <c r="L446" s="15">
        <f t="shared" si="3"/>
        <v>0.005686973248</v>
      </c>
      <c r="M446" s="15">
        <f t="shared" si="4"/>
        <v>-0.005686973248</v>
      </c>
      <c r="N446" s="8">
        <f t="shared" si="5"/>
        <v>30</v>
      </c>
    </row>
    <row r="447" ht="12.75" customHeight="1">
      <c r="A447" s="16">
        <v>42768.0</v>
      </c>
      <c r="B447" s="8" t="s">
        <v>1477</v>
      </c>
      <c r="C447" s="8" t="s">
        <v>1478</v>
      </c>
      <c r="D447" s="11">
        <v>7.45534594E8</v>
      </c>
      <c r="E447" s="17" t="s">
        <v>20</v>
      </c>
      <c r="F447" s="18" t="str">
        <f t="shared" si="1"/>
        <v>SELL</v>
      </c>
      <c r="G447" s="12">
        <v>12.592865</v>
      </c>
      <c r="H447" s="12">
        <v>1000.0</v>
      </c>
      <c r="I447" s="16">
        <v>43501.0</v>
      </c>
      <c r="J447" s="14">
        <v>5.525406</v>
      </c>
      <c r="K447" s="14">
        <f t="shared" si="2"/>
        <v>438.7727495</v>
      </c>
      <c r="L447" s="15">
        <f t="shared" si="3"/>
        <v>0.5612272505</v>
      </c>
      <c r="M447" s="15">
        <f t="shared" si="4"/>
        <v>-0.5612272505</v>
      </c>
      <c r="N447" s="8">
        <f t="shared" si="5"/>
        <v>733</v>
      </c>
    </row>
    <row r="448" ht="12.75" customHeight="1">
      <c r="A448" s="16">
        <v>42768.0</v>
      </c>
      <c r="B448" s="8" t="s">
        <v>1479</v>
      </c>
      <c r="C448" s="8" t="s">
        <v>1480</v>
      </c>
      <c r="D448" s="11">
        <v>4.976335845E9</v>
      </c>
      <c r="E448" s="17" t="s">
        <v>20</v>
      </c>
      <c r="F448" s="18" t="str">
        <f t="shared" si="1"/>
        <v>SELL</v>
      </c>
      <c r="G448" s="12">
        <v>22.75</v>
      </c>
      <c r="H448" s="12">
        <v>1000.0</v>
      </c>
      <c r="I448" s="16">
        <v>43476.0</v>
      </c>
      <c r="J448" s="14">
        <v>63.6</v>
      </c>
      <c r="K448" s="14">
        <f t="shared" si="2"/>
        <v>2795.604396</v>
      </c>
      <c r="L448" s="15">
        <f t="shared" si="3"/>
        <v>-1.795604396</v>
      </c>
      <c r="M448" s="15">
        <f t="shared" si="4"/>
        <v>1.795604396</v>
      </c>
      <c r="N448" s="8">
        <f t="shared" si="5"/>
        <v>708</v>
      </c>
    </row>
    <row r="449" ht="12.75" customHeight="1">
      <c r="A449" s="7">
        <v>42769.0</v>
      </c>
      <c r="B449" s="8" t="s">
        <v>1481</v>
      </c>
      <c r="C449" s="8" t="s">
        <v>1482</v>
      </c>
      <c r="D449" s="11">
        <v>6.907204535E9</v>
      </c>
      <c r="E449" s="8" t="s">
        <v>24</v>
      </c>
      <c r="F449" s="8" t="str">
        <f t="shared" si="1"/>
        <v>BUY</v>
      </c>
      <c r="G449" s="12">
        <v>38.799999</v>
      </c>
      <c r="H449" s="12">
        <v>1000.0</v>
      </c>
      <c r="I449" s="16">
        <v>44727.0</v>
      </c>
      <c r="J449" s="14">
        <v>65.949997</v>
      </c>
      <c r="K449" s="14">
        <f t="shared" si="2"/>
        <v>1699.742235</v>
      </c>
      <c r="L449" s="15">
        <f t="shared" si="3"/>
        <v>0.6997422345</v>
      </c>
      <c r="M449" s="15">
        <f t="shared" si="4"/>
        <v>-0.6997422345</v>
      </c>
      <c r="N449" s="8">
        <f t="shared" si="5"/>
        <v>1958</v>
      </c>
    </row>
    <row r="450" ht="12.75" customHeight="1">
      <c r="A450" s="7">
        <v>42769.0</v>
      </c>
      <c r="B450" s="8" t="s">
        <v>1485</v>
      </c>
      <c r="C450" s="8" t="s">
        <v>1485</v>
      </c>
      <c r="D450" s="11">
        <v>4.246455E9</v>
      </c>
      <c r="E450" s="8" t="s">
        <v>24</v>
      </c>
      <c r="F450" s="8" t="str">
        <f t="shared" si="1"/>
        <v>BUY</v>
      </c>
      <c r="G450" s="12">
        <v>18.390903</v>
      </c>
      <c r="H450" s="12">
        <v>1000.0</v>
      </c>
      <c r="I450" s="16">
        <v>42850.0</v>
      </c>
      <c r="J450" s="14">
        <v>23.050484</v>
      </c>
      <c r="K450" s="14">
        <f t="shared" si="2"/>
        <v>1253.363361</v>
      </c>
      <c r="L450" s="15">
        <f t="shared" si="3"/>
        <v>0.2533633612</v>
      </c>
      <c r="M450" s="15">
        <f t="shared" si="4"/>
        <v>-0.2533633612</v>
      </c>
      <c r="N450" s="8">
        <f t="shared" si="5"/>
        <v>81</v>
      </c>
    </row>
    <row r="451" ht="12.75" customHeight="1">
      <c r="A451" s="7">
        <v>42769.0</v>
      </c>
      <c r="B451" s="8" t="s">
        <v>1486</v>
      </c>
      <c r="C451" s="8" t="s">
        <v>1487</v>
      </c>
      <c r="D451" s="11">
        <v>1.93573751E9</v>
      </c>
      <c r="E451" s="8" t="s">
        <v>20</v>
      </c>
      <c r="F451" s="8" t="str">
        <f t="shared" si="1"/>
        <v>SELL</v>
      </c>
      <c r="G451" s="12">
        <v>8.57</v>
      </c>
      <c r="H451" s="12">
        <v>1000.0</v>
      </c>
      <c r="I451" s="7">
        <v>43140.0</v>
      </c>
      <c r="J451" s="14">
        <v>11.25</v>
      </c>
      <c r="K451" s="14">
        <f t="shared" si="2"/>
        <v>1312.718786</v>
      </c>
      <c r="L451" s="15">
        <f t="shared" si="3"/>
        <v>-0.3127187865</v>
      </c>
      <c r="M451" s="15">
        <f t="shared" si="4"/>
        <v>0.3127187865</v>
      </c>
      <c r="N451" s="8">
        <f t="shared" si="5"/>
        <v>371</v>
      </c>
    </row>
    <row r="452" ht="12.75" customHeight="1">
      <c r="A452" s="7">
        <v>42769.0</v>
      </c>
      <c r="B452" s="8" t="s">
        <v>1488</v>
      </c>
      <c r="C452" s="8" t="s">
        <v>1489</v>
      </c>
      <c r="D452" s="11">
        <v>1.16685625E9</v>
      </c>
      <c r="E452" s="8" t="s">
        <v>20</v>
      </c>
      <c r="F452" s="8" t="str">
        <f t="shared" si="1"/>
        <v>SELL</v>
      </c>
      <c r="G452" s="12">
        <v>38.665634</v>
      </c>
      <c r="H452" s="12">
        <v>1000.0</v>
      </c>
      <c r="I452" s="16">
        <v>44727.0</v>
      </c>
      <c r="J452" s="14">
        <v>38.849239</v>
      </c>
      <c r="K452" s="14">
        <f t="shared" si="2"/>
        <v>1004.748532</v>
      </c>
      <c r="L452" s="15">
        <f t="shared" si="3"/>
        <v>-0.004748531991</v>
      </c>
      <c r="M452" s="15">
        <f t="shared" si="4"/>
        <v>0.004748531991</v>
      </c>
      <c r="N452" s="8">
        <f t="shared" si="5"/>
        <v>1958</v>
      </c>
    </row>
    <row r="453" ht="12.75" customHeight="1">
      <c r="A453" s="7">
        <v>42769.0</v>
      </c>
      <c r="B453" s="8" t="s">
        <v>1490</v>
      </c>
      <c r="C453" s="8" t="s">
        <v>1491</v>
      </c>
      <c r="D453" s="11">
        <v>6.87193017E8</v>
      </c>
      <c r="E453" s="8" t="s">
        <v>24</v>
      </c>
      <c r="F453" s="8" t="str">
        <f t="shared" si="1"/>
        <v>BUY</v>
      </c>
      <c r="G453" s="12">
        <v>2.91</v>
      </c>
      <c r="H453" s="12">
        <v>1000.0</v>
      </c>
      <c r="I453" s="16">
        <v>44727.0</v>
      </c>
      <c r="J453" s="14">
        <v>1.25</v>
      </c>
      <c r="K453" s="14">
        <f t="shared" si="2"/>
        <v>429.5532646</v>
      </c>
      <c r="L453" s="15">
        <f t="shared" si="3"/>
        <v>-0.5704467354</v>
      </c>
      <c r="M453" s="15">
        <f t="shared" si="4"/>
        <v>0.5704467354</v>
      </c>
      <c r="N453" s="8">
        <f t="shared" si="5"/>
        <v>1958</v>
      </c>
    </row>
    <row r="454" ht="12.75" customHeight="1">
      <c r="A454" s="7">
        <v>42772.0</v>
      </c>
      <c r="B454" s="8" t="s">
        <v>704</v>
      </c>
      <c r="C454" s="8" t="s">
        <v>705</v>
      </c>
      <c r="D454" s="11">
        <v>9.819059159E9</v>
      </c>
      <c r="E454" s="8" t="s">
        <v>20</v>
      </c>
      <c r="F454" s="8" t="str">
        <f t="shared" si="1"/>
        <v>SELL</v>
      </c>
      <c r="G454" s="12">
        <v>43.774895</v>
      </c>
      <c r="H454" s="12">
        <v>1000.0</v>
      </c>
      <c r="I454" s="16">
        <v>42849.0</v>
      </c>
      <c r="J454" s="14">
        <v>44.97633</v>
      </c>
      <c r="K454" s="14">
        <f t="shared" si="2"/>
        <v>1027.445754</v>
      </c>
      <c r="L454" s="15">
        <f t="shared" si="3"/>
        <v>-0.02744575401</v>
      </c>
      <c r="M454" s="15">
        <f t="shared" si="4"/>
        <v>0.02744575401</v>
      </c>
      <c r="N454" s="8">
        <f t="shared" si="5"/>
        <v>77</v>
      </c>
    </row>
    <row r="455" ht="12.75" customHeight="1">
      <c r="A455" s="7">
        <v>42772.0</v>
      </c>
      <c r="B455" s="8" t="s">
        <v>763</v>
      </c>
      <c r="C455" s="8" t="s">
        <v>764</v>
      </c>
      <c r="D455" s="11">
        <v>6.870940531E9</v>
      </c>
      <c r="E455" s="8" t="s">
        <v>20</v>
      </c>
      <c r="F455" s="8" t="str">
        <f t="shared" si="1"/>
        <v>SELL</v>
      </c>
      <c r="G455" s="12">
        <v>20.030001</v>
      </c>
      <c r="H455" s="12">
        <v>1000.0</v>
      </c>
      <c r="I455" s="16">
        <v>42788.0</v>
      </c>
      <c r="J455" s="14">
        <v>22.620001</v>
      </c>
      <c r="K455" s="14">
        <f t="shared" si="2"/>
        <v>1129.306034</v>
      </c>
      <c r="L455" s="15">
        <f t="shared" si="3"/>
        <v>-0.1293060345</v>
      </c>
      <c r="M455" s="15">
        <f t="shared" si="4"/>
        <v>0.1293060345</v>
      </c>
      <c r="N455" s="8">
        <f t="shared" si="5"/>
        <v>16</v>
      </c>
    </row>
    <row r="456" ht="12.75" customHeight="1">
      <c r="A456" s="7">
        <v>42772.0</v>
      </c>
      <c r="B456" s="8" t="s">
        <v>1492</v>
      </c>
      <c r="C456" s="8" t="s">
        <v>1493</v>
      </c>
      <c r="D456" s="11">
        <v>1.048072E8</v>
      </c>
      <c r="E456" s="8" t="s">
        <v>24</v>
      </c>
      <c r="F456" s="8" t="str">
        <f t="shared" si="1"/>
        <v>BUY</v>
      </c>
      <c r="G456" s="12">
        <v>25.610001</v>
      </c>
      <c r="H456" s="12">
        <v>1000.0</v>
      </c>
      <c r="I456" s="16">
        <v>44511.0</v>
      </c>
      <c r="J456" s="14">
        <v>16.98</v>
      </c>
      <c r="K456" s="14">
        <f t="shared" si="2"/>
        <v>663.022231</v>
      </c>
      <c r="L456" s="15">
        <f t="shared" si="3"/>
        <v>-0.336977769</v>
      </c>
      <c r="M456" s="15">
        <f t="shared" si="4"/>
        <v>0.336977769</v>
      </c>
      <c r="N456" s="8">
        <f t="shared" si="5"/>
        <v>1739</v>
      </c>
    </row>
    <row r="457" ht="12.75" customHeight="1">
      <c r="A457" s="7">
        <v>42772.0</v>
      </c>
      <c r="B457" s="8" t="s">
        <v>328</v>
      </c>
      <c r="C457" s="8" t="s">
        <v>329</v>
      </c>
      <c r="D457" s="11">
        <v>4.364614E9</v>
      </c>
      <c r="E457" s="8" t="s">
        <v>24</v>
      </c>
      <c r="F457" s="8" t="str">
        <f t="shared" si="1"/>
        <v>BUY</v>
      </c>
      <c r="G457" s="12">
        <v>33.3727</v>
      </c>
      <c r="H457" s="12">
        <v>1000.0</v>
      </c>
      <c r="I457" s="7">
        <v>42863.0</v>
      </c>
      <c r="J457" s="14">
        <v>39.341621</v>
      </c>
      <c r="K457" s="14">
        <f t="shared" si="2"/>
        <v>1178.856401</v>
      </c>
      <c r="L457" s="15">
        <f t="shared" si="3"/>
        <v>0.1788564006</v>
      </c>
      <c r="M457" s="15">
        <f t="shared" si="4"/>
        <v>-0.1788564006</v>
      </c>
      <c r="N457" s="8">
        <f t="shared" si="5"/>
        <v>91</v>
      </c>
    </row>
    <row r="458" ht="12.75" customHeight="1">
      <c r="A458" s="7">
        <v>42772.0</v>
      </c>
      <c r="B458" s="8" t="s">
        <v>577</v>
      </c>
      <c r="C458" s="8" t="s">
        <v>578</v>
      </c>
      <c r="D458" s="11">
        <v>5.159719363E9</v>
      </c>
      <c r="E458" s="8" t="s">
        <v>24</v>
      </c>
      <c r="F458" s="8" t="str">
        <f t="shared" si="1"/>
        <v>BUY</v>
      </c>
      <c r="G458" s="12">
        <v>87.651108</v>
      </c>
      <c r="H458" s="12">
        <v>1000.0</v>
      </c>
      <c r="I458" s="7">
        <v>42793.0</v>
      </c>
      <c r="J458" s="14">
        <v>91.555298</v>
      </c>
      <c r="K458" s="14">
        <f t="shared" si="2"/>
        <v>1044.542392</v>
      </c>
      <c r="L458" s="15">
        <f t="shared" si="3"/>
        <v>0.04454239187</v>
      </c>
      <c r="M458" s="15">
        <f t="shared" si="4"/>
        <v>-0.04454239187</v>
      </c>
      <c r="N458" s="8">
        <f t="shared" si="5"/>
        <v>21</v>
      </c>
    </row>
    <row r="459" ht="12.75" customHeight="1">
      <c r="A459" s="7">
        <v>42772.0</v>
      </c>
      <c r="B459" s="8" t="s">
        <v>611</v>
      </c>
      <c r="C459" s="8" t="s">
        <v>612</v>
      </c>
      <c r="D459" s="11">
        <v>9.4682821E7</v>
      </c>
      <c r="E459" s="8" t="s">
        <v>24</v>
      </c>
      <c r="F459" s="8" t="str">
        <f t="shared" si="1"/>
        <v>BUY</v>
      </c>
      <c r="G459" s="12">
        <v>105.800003</v>
      </c>
      <c r="H459" s="12">
        <v>1000.0</v>
      </c>
      <c r="I459" s="7">
        <v>43818.0</v>
      </c>
      <c r="J459" s="14">
        <v>11.84</v>
      </c>
      <c r="K459" s="14">
        <f t="shared" si="2"/>
        <v>111.9092596</v>
      </c>
      <c r="L459" s="15">
        <f t="shared" si="3"/>
        <v>-0.8880907404</v>
      </c>
      <c r="M459" s="15">
        <f t="shared" si="4"/>
        <v>0.8880907404</v>
      </c>
      <c r="N459" s="8">
        <f t="shared" si="5"/>
        <v>1046</v>
      </c>
    </row>
    <row r="460" ht="12.75" customHeight="1">
      <c r="A460" s="7">
        <v>42773.0</v>
      </c>
      <c r="B460" s="8" t="s">
        <v>1496</v>
      </c>
      <c r="C460" s="8" t="s">
        <v>1497</v>
      </c>
      <c r="D460" s="11">
        <v>1.904938413E9</v>
      </c>
      <c r="E460" s="8" t="s">
        <v>24</v>
      </c>
      <c r="F460" s="8" t="str">
        <f t="shared" si="1"/>
        <v>BUY</v>
      </c>
      <c r="G460" s="12">
        <v>15.184301</v>
      </c>
      <c r="H460" s="12">
        <v>1000.0</v>
      </c>
      <c r="I460" s="16">
        <v>44033.0</v>
      </c>
      <c r="J460" s="14">
        <v>12.389491</v>
      </c>
      <c r="K460" s="14">
        <f t="shared" si="2"/>
        <v>815.9408194</v>
      </c>
      <c r="L460" s="15">
        <f t="shared" si="3"/>
        <v>-0.1840591806</v>
      </c>
      <c r="M460" s="15">
        <f t="shared" si="4"/>
        <v>0.1840591806</v>
      </c>
      <c r="N460" s="8">
        <f t="shared" si="5"/>
        <v>1260</v>
      </c>
    </row>
    <row r="461" ht="12.75" customHeight="1">
      <c r="A461" s="7">
        <v>42773.0</v>
      </c>
      <c r="B461" s="8" t="s">
        <v>1498</v>
      </c>
      <c r="C461" s="8" t="s">
        <v>1499</v>
      </c>
      <c r="D461" s="11">
        <v>8.499423208E9</v>
      </c>
      <c r="E461" s="8" t="s">
        <v>20</v>
      </c>
      <c r="F461" s="8" t="str">
        <f t="shared" si="1"/>
        <v>SELL</v>
      </c>
      <c r="G461" s="12">
        <v>9.893051</v>
      </c>
      <c r="H461" s="12">
        <v>1000.0</v>
      </c>
      <c r="I461" s="16">
        <v>43217.0</v>
      </c>
      <c r="J461" s="14">
        <v>8.430078</v>
      </c>
      <c r="K461" s="14">
        <f t="shared" si="2"/>
        <v>852.1211505</v>
      </c>
      <c r="L461" s="15">
        <f t="shared" si="3"/>
        <v>0.1478788495</v>
      </c>
      <c r="M461" s="15">
        <f t="shared" si="4"/>
        <v>-0.1478788495</v>
      </c>
      <c r="N461" s="8">
        <f t="shared" si="5"/>
        <v>444</v>
      </c>
    </row>
    <row r="462" ht="12.75" customHeight="1">
      <c r="A462" s="7">
        <v>42775.0</v>
      </c>
      <c r="B462" s="8" t="s">
        <v>1500</v>
      </c>
      <c r="C462" s="8" t="s">
        <v>1501</v>
      </c>
      <c r="D462" s="11">
        <v>9.124978E9</v>
      </c>
      <c r="E462" s="8" t="s">
        <v>20</v>
      </c>
      <c r="F462" s="8" t="str">
        <f t="shared" si="1"/>
        <v>SELL</v>
      </c>
      <c r="G462" s="12">
        <v>48.93</v>
      </c>
      <c r="H462" s="12">
        <v>1000.0</v>
      </c>
      <c r="I462" s="16">
        <v>44727.0</v>
      </c>
      <c r="J462" s="14">
        <v>64.52</v>
      </c>
      <c r="K462" s="14">
        <f t="shared" si="2"/>
        <v>1318.618434</v>
      </c>
      <c r="L462" s="15">
        <f t="shared" si="3"/>
        <v>-0.3186184345</v>
      </c>
      <c r="M462" s="15">
        <f t="shared" si="4"/>
        <v>0.3186184345</v>
      </c>
      <c r="N462" s="8">
        <f t="shared" si="5"/>
        <v>1952</v>
      </c>
    </row>
    <row r="463" ht="12.75" customHeight="1">
      <c r="A463" s="7">
        <v>42775.0</v>
      </c>
      <c r="B463" s="8" t="s">
        <v>1502</v>
      </c>
      <c r="C463" s="8" t="s">
        <v>1503</v>
      </c>
      <c r="D463" s="11">
        <v>1.75238244E8</v>
      </c>
      <c r="E463" s="8" t="s">
        <v>24</v>
      </c>
      <c r="F463" s="8" t="str">
        <f t="shared" si="1"/>
        <v>BUY</v>
      </c>
      <c r="G463" s="12">
        <v>10.966265</v>
      </c>
      <c r="H463" s="12">
        <v>1000.0</v>
      </c>
      <c r="I463" s="16">
        <v>44727.0</v>
      </c>
      <c r="J463" s="14">
        <v>15.384082</v>
      </c>
      <c r="K463" s="14">
        <f t="shared" si="2"/>
        <v>1402.855211</v>
      </c>
      <c r="L463" s="15">
        <f t="shared" si="3"/>
        <v>0.402855211</v>
      </c>
      <c r="M463" s="15">
        <f t="shared" si="4"/>
        <v>-0.402855211</v>
      </c>
      <c r="N463" s="8">
        <f t="shared" si="5"/>
        <v>1952</v>
      </c>
    </row>
    <row r="464" ht="12.75" customHeight="1">
      <c r="A464" s="7">
        <v>42775.0</v>
      </c>
      <c r="B464" s="8" t="s">
        <v>1504</v>
      </c>
      <c r="C464" s="8" t="s">
        <v>1505</v>
      </c>
      <c r="D464" s="11">
        <v>1.37636586E8</v>
      </c>
      <c r="E464" s="8" t="s">
        <v>24</v>
      </c>
      <c r="F464" s="8" t="str">
        <f t="shared" si="1"/>
        <v>BUY</v>
      </c>
      <c r="G464" s="12">
        <v>3.04</v>
      </c>
      <c r="H464" s="12">
        <v>1000.0</v>
      </c>
      <c r="I464" s="16">
        <v>44727.0</v>
      </c>
      <c r="J464" s="14">
        <v>0.28</v>
      </c>
      <c r="K464" s="14">
        <f t="shared" si="2"/>
        <v>92.10526316</v>
      </c>
      <c r="L464" s="15">
        <f t="shared" si="3"/>
        <v>-0.9078947368</v>
      </c>
      <c r="M464" s="15">
        <f t="shared" si="4"/>
        <v>0.9078947368</v>
      </c>
      <c r="N464" s="8">
        <f t="shared" si="5"/>
        <v>1952</v>
      </c>
    </row>
    <row r="465" ht="12.75" customHeight="1">
      <c r="A465" s="7">
        <v>42775.0</v>
      </c>
      <c r="B465" s="8" t="s">
        <v>1463</v>
      </c>
      <c r="C465" s="8" t="s">
        <v>1464</v>
      </c>
      <c r="D465" s="11">
        <v>8.0913472E8</v>
      </c>
      <c r="E465" s="8" t="s">
        <v>20</v>
      </c>
      <c r="F465" s="8" t="str">
        <f t="shared" si="1"/>
        <v>SELL</v>
      </c>
      <c r="G465" s="12">
        <v>25.289593</v>
      </c>
      <c r="H465" s="12">
        <v>1000.0</v>
      </c>
      <c r="I465" s="16">
        <v>44727.0</v>
      </c>
      <c r="J465" s="14">
        <v>10.929672</v>
      </c>
      <c r="K465" s="14">
        <f t="shared" si="2"/>
        <v>432.1806207</v>
      </c>
      <c r="L465" s="15">
        <f t="shared" si="3"/>
        <v>0.5678193793</v>
      </c>
      <c r="M465" s="15">
        <f t="shared" si="4"/>
        <v>-0.5678193793</v>
      </c>
      <c r="N465" s="8">
        <f t="shared" si="5"/>
        <v>1952</v>
      </c>
    </row>
    <row r="466" ht="12.75" customHeight="1">
      <c r="A466" s="7">
        <v>42776.0</v>
      </c>
      <c r="B466" s="8" t="s">
        <v>1438</v>
      </c>
      <c r="C466" s="8" t="s">
        <v>1439</v>
      </c>
      <c r="D466" s="11">
        <v>4.8332112E9</v>
      </c>
      <c r="E466" s="8" t="s">
        <v>24</v>
      </c>
      <c r="F466" s="8" t="str">
        <f t="shared" si="1"/>
        <v>BUY</v>
      </c>
      <c r="G466" s="12">
        <v>48.860603</v>
      </c>
      <c r="H466" s="12">
        <v>1000.0</v>
      </c>
      <c r="I466" s="16">
        <v>44131.0</v>
      </c>
      <c r="J466" s="14">
        <v>33.995857</v>
      </c>
      <c r="K466" s="14">
        <f t="shared" si="2"/>
        <v>695.7723588</v>
      </c>
      <c r="L466" s="15">
        <f t="shared" si="3"/>
        <v>-0.3042276412</v>
      </c>
      <c r="M466" s="15">
        <f t="shared" si="4"/>
        <v>0.3042276412</v>
      </c>
      <c r="N466" s="8">
        <f t="shared" si="5"/>
        <v>1355</v>
      </c>
    </row>
    <row r="467" ht="12.75" customHeight="1">
      <c r="A467" s="7">
        <v>42776.0</v>
      </c>
      <c r="B467" s="8" t="s">
        <v>777</v>
      </c>
      <c r="C467" s="8" t="s">
        <v>778</v>
      </c>
      <c r="D467" s="11">
        <v>7.157389261E9</v>
      </c>
      <c r="E467" s="8" t="s">
        <v>20</v>
      </c>
      <c r="F467" s="8" t="str">
        <f t="shared" si="1"/>
        <v>SELL</v>
      </c>
      <c r="G467" s="12">
        <v>62.121208</v>
      </c>
      <c r="H467" s="12">
        <v>1000.0</v>
      </c>
      <c r="I467" s="7">
        <v>43074.0</v>
      </c>
      <c r="J467" s="14">
        <v>161.515335</v>
      </c>
      <c r="K467" s="14">
        <f t="shared" si="2"/>
        <v>2600.003126</v>
      </c>
      <c r="L467" s="15">
        <f t="shared" si="3"/>
        <v>-1.600003126</v>
      </c>
      <c r="M467" s="15">
        <f t="shared" si="4"/>
        <v>1.600003126</v>
      </c>
      <c r="N467" s="8">
        <f t="shared" si="5"/>
        <v>298</v>
      </c>
    </row>
    <row r="468" ht="12.75" customHeight="1">
      <c r="A468" s="16">
        <v>42776.0</v>
      </c>
      <c r="B468" s="8" t="s">
        <v>1029</v>
      </c>
      <c r="C468" s="8" t="s">
        <v>1030</v>
      </c>
      <c r="D468" s="11">
        <v>7.017840698E9</v>
      </c>
      <c r="E468" s="17" t="s">
        <v>20</v>
      </c>
      <c r="F468" s="18" t="str">
        <f t="shared" si="1"/>
        <v>SELL</v>
      </c>
      <c r="G468" s="12">
        <v>35.805321</v>
      </c>
      <c r="H468" s="12">
        <v>1000.0</v>
      </c>
      <c r="I468" s="16">
        <v>42852.0</v>
      </c>
      <c r="J468" s="14">
        <v>22.13073</v>
      </c>
      <c r="K468" s="14">
        <f t="shared" si="2"/>
        <v>618.0849489</v>
      </c>
      <c r="L468" s="15">
        <f t="shared" si="3"/>
        <v>0.3819150511</v>
      </c>
      <c r="M468" s="15">
        <f t="shared" si="4"/>
        <v>-0.3819150511</v>
      </c>
      <c r="N468" s="8">
        <f t="shared" si="5"/>
        <v>76</v>
      </c>
    </row>
    <row r="469" ht="12.75" customHeight="1">
      <c r="A469" s="7">
        <v>42779.0</v>
      </c>
      <c r="B469" s="8" t="s">
        <v>1508</v>
      </c>
      <c r="C469" s="8" t="s">
        <v>1509</v>
      </c>
      <c r="D469" s="11">
        <v>1.601332212E9</v>
      </c>
      <c r="E469" s="8" t="s">
        <v>24</v>
      </c>
      <c r="F469" s="8" t="str">
        <f t="shared" si="1"/>
        <v>BUY</v>
      </c>
      <c r="G469" s="12">
        <v>41.970001</v>
      </c>
      <c r="H469" s="12">
        <v>1000.0</v>
      </c>
      <c r="I469" s="16">
        <v>44727.0</v>
      </c>
      <c r="J469" s="14">
        <v>43.340168</v>
      </c>
      <c r="K469" s="14">
        <f t="shared" si="2"/>
        <v>1032.646342</v>
      </c>
      <c r="L469" s="15">
        <f t="shared" si="3"/>
        <v>0.03264634185</v>
      </c>
      <c r="M469" s="15">
        <f t="shared" si="4"/>
        <v>-0.03264634185</v>
      </c>
      <c r="N469" s="8">
        <f t="shared" si="5"/>
        <v>1948</v>
      </c>
    </row>
    <row r="470" ht="12.75" customHeight="1">
      <c r="A470" s="7">
        <v>42779.0</v>
      </c>
      <c r="B470" s="8" t="s">
        <v>1510</v>
      </c>
      <c r="C470" s="8" t="s">
        <v>1511</v>
      </c>
      <c r="D470" s="11">
        <v>3.777688038E9</v>
      </c>
      <c r="E470" s="8" t="s">
        <v>24</v>
      </c>
      <c r="F470" s="8" t="str">
        <f t="shared" si="1"/>
        <v>BUY</v>
      </c>
      <c r="G470" s="12">
        <v>14.7</v>
      </c>
      <c r="H470" s="12">
        <v>1000.0</v>
      </c>
      <c r="I470" s="16">
        <v>44727.0</v>
      </c>
      <c r="J470" s="14">
        <v>34.58</v>
      </c>
      <c r="K470" s="14">
        <f t="shared" si="2"/>
        <v>2352.380952</v>
      </c>
      <c r="L470" s="15">
        <f t="shared" si="3"/>
        <v>1.352380952</v>
      </c>
      <c r="M470" s="15">
        <f t="shared" si="4"/>
        <v>-1.352380952</v>
      </c>
      <c r="N470" s="8">
        <f t="shared" si="5"/>
        <v>1948</v>
      </c>
    </row>
    <row r="471" ht="12.75" customHeight="1">
      <c r="A471" s="7">
        <v>42788.0</v>
      </c>
      <c r="B471" s="8" t="s">
        <v>763</v>
      </c>
      <c r="C471" s="8" t="s">
        <v>764</v>
      </c>
      <c r="D471" s="11">
        <v>6.870940531E9</v>
      </c>
      <c r="E471" s="8" t="s">
        <v>24</v>
      </c>
      <c r="F471" s="8" t="str">
        <f t="shared" si="1"/>
        <v>BUY</v>
      </c>
      <c r="G471" s="12">
        <v>22.620001</v>
      </c>
      <c r="H471" s="12">
        <v>1000.0</v>
      </c>
      <c r="I471" s="16">
        <v>43136.0</v>
      </c>
      <c r="J471" s="14">
        <v>28.459999</v>
      </c>
      <c r="K471" s="14">
        <f t="shared" si="2"/>
        <v>1258.178503</v>
      </c>
      <c r="L471" s="15">
        <f t="shared" si="3"/>
        <v>0.2581785032</v>
      </c>
      <c r="M471" s="15">
        <f t="shared" si="4"/>
        <v>-0.2581785032</v>
      </c>
      <c r="N471" s="8">
        <f t="shared" si="5"/>
        <v>348</v>
      </c>
    </row>
    <row r="472" ht="12.75" customHeight="1">
      <c r="A472" s="7">
        <v>42788.0</v>
      </c>
      <c r="B472" s="8" t="s">
        <v>1518</v>
      </c>
      <c r="C472" s="8" t="s">
        <v>1519</v>
      </c>
      <c r="D472" s="11">
        <v>7.1476746E8</v>
      </c>
      <c r="E472" s="8" t="s">
        <v>20</v>
      </c>
      <c r="F472" s="8" t="str">
        <f t="shared" si="1"/>
        <v>SELL</v>
      </c>
      <c r="G472" s="12">
        <v>14.91</v>
      </c>
      <c r="H472" s="12">
        <v>1000.0</v>
      </c>
      <c r="I472" s="7">
        <v>43185.0</v>
      </c>
      <c r="J472" s="14">
        <v>6.78</v>
      </c>
      <c r="K472" s="14">
        <f t="shared" si="2"/>
        <v>454.7283702</v>
      </c>
      <c r="L472" s="15">
        <f t="shared" si="3"/>
        <v>0.5452716298</v>
      </c>
      <c r="M472" s="15">
        <f t="shared" si="4"/>
        <v>-0.5452716298</v>
      </c>
      <c r="N472" s="8">
        <f t="shared" si="5"/>
        <v>397</v>
      </c>
    </row>
    <row r="473" ht="12.75" customHeight="1">
      <c r="A473" s="7">
        <v>42789.0</v>
      </c>
      <c r="B473" s="8" t="s">
        <v>1520</v>
      </c>
      <c r="C473" s="8" t="s">
        <v>1521</v>
      </c>
      <c r="D473" s="11">
        <v>5.41654134E8</v>
      </c>
      <c r="E473" s="8" t="s">
        <v>24</v>
      </c>
      <c r="F473" s="8" t="str">
        <f t="shared" si="1"/>
        <v>BUY</v>
      </c>
      <c r="G473" s="12">
        <v>56.531937</v>
      </c>
      <c r="H473" s="12">
        <v>1000.0</v>
      </c>
      <c r="I473" s="16">
        <v>44727.0</v>
      </c>
      <c r="J473" s="14">
        <v>36.972782</v>
      </c>
      <c r="K473" s="14">
        <f t="shared" si="2"/>
        <v>654.0158353</v>
      </c>
      <c r="L473" s="15">
        <f t="shared" si="3"/>
        <v>-0.3459841647</v>
      </c>
      <c r="M473" s="15">
        <f t="shared" si="4"/>
        <v>0.3459841647</v>
      </c>
      <c r="N473" s="8">
        <f t="shared" si="5"/>
        <v>1938</v>
      </c>
    </row>
    <row r="474" ht="12.75" customHeight="1">
      <c r="A474" s="7">
        <v>42789.0</v>
      </c>
      <c r="B474" s="8" t="s">
        <v>751</v>
      </c>
      <c r="C474" s="8" t="s">
        <v>752</v>
      </c>
      <c r="D474" s="11">
        <v>7.73456826E8</v>
      </c>
      <c r="E474" s="8" t="s">
        <v>24</v>
      </c>
      <c r="F474" s="8" t="str">
        <f t="shared" si="1"/>
        <v>BUY</v>
      </c>
      <c r="G474" s="12">
        <v>12.612047</v>
      </c>
      <c r="H474" s="12">
        <v>1000.0</v>
      </c>
      <c r="I474" s="16">
        <v>43868.0</v>
      </c>
      <c r="J474" s="14">
        <v>20.330999</v>
      </c>
      <c r="K474" s="14">
        <f t="shared" si="2"/>
        <v>1612.030069</v>
      </c>
      <c r="L474" s="15">
        <f t="shared" si="3"/>
        <v>0.6120300693</v>
      </c>
      <c r="M474" s="15">
        <f t="shared" si="4"/>
        <v>-0.6120300693</v>
      </c>
      <c r="N474" s="8">
        <f t="shared" si="5"/>
        <v>1079</v>
      </c>
    </row>
    <row r="475" ht="12.75" customHeight="1">
      <c r="A475" s="7">
        <v>42789.0</v>
      </c>
      <c r="B475" s="8" t="s">
        <v>1524</v>
      </c>
      <c r="C475" s="8" t="s">
        <v>1525</v>
      </c>
      <c r="D475" s="11">
        <v>9.9100036E7</v>
      </c>
      <c r="E475" s="8" t="s">
        <v>24</v>
      </c>
      <c r="F475" s="8" t="str">
        <f t="shared" si="1"/>
        <v>BUY</v>
      </c>
      <c r="G475" s="12">
        <v>30.860001</v>
      </c>
      <c r="H475" s="12">
        <v>1000.0</v>
      </c>
      <c r="I475" s="16">
        <v>44727.0</v>
      </c>
      <c r="J475" s="14">
        <v>1.21</v>
      </c>
      <c r="K475" s="14">
        <f t="shared" si="2"/>
        <v>39.2093312</v>
      </c>
      <c r="L475" s="15">
        <f t="shared" si="3"/>
        <v>-0.9607906688</v>
      </c>
      <c r="M475" s="15">
        <f t="shared" si="4"/>
        <v>0.9607906688</v>
      </c>
      <c r="N475" s="8">
        <f t="shared" si="5"/>
        <v>1938</v>
      </c>
    </row>
    <row r="476" ht="12.75" customHeight="1">
      <c r="A476" s="7">
        <v>42789.0</v>
      </c>
      <c r="B476" s="8" t="s">
        <v>1526</v>
      </c>
      <c r="C476" s="8" t="s">
        <v>1527</v>
      </c>
      <c r="D476" s="11">
        <v>3.9885582E8</v>
      </c>
      <c r="E476" s="8" t="s">
        <v>24</v>
      </c>
      <c r="F476" s="8" t="str">
        <f t="shared" si="1"/>
        <v>BUY</v>
      </c>
      <c r="G476" s="12">
        <v>14.609932</v>
      </c>
      <c r="H476" s="12">
        <v>1000.0</v>
      </c>
      <c r="I476" s="16">
        <v>44727.0</v>
      </c>
      <c r="J476" s="14">
        <v>2.21</v>
      </c>
      <c r="K476" s="14">
        <f t="shared" si="2"/>
        <v>151.26696</v>
      </c>
      <c r="L476" s="15">
        <f t="shared" si="3"/>
        <v>-0.84873304</v>
      </c>
      <c r="M476" s="15">
        <f t="shared" si="4"/>
        <v>0.84873304</v>
      </c>
      <c r="N476" s="8">
        <f t="shared" si="5"/>
        <v>1938</v>
      </c>
    </row>
    <row r="477" ht="12.75" customHeight="1">
      <c r="A477" s="7">
        <v>42793.0</v>
      </c>
      <c r="B477" s="8" t="s">
        <v>1532</v>
      </c>
      <c r="C477" s="8" t="s">
        <v>1533</v>
      </c>
      <c r="D477" s="11">
        <v>1.37333421E8</v>
      </c>
      <c r="E477" s="8" t="s">
        <v>24</v>
      </c>
      <c r="F477" s="8" t="str">
        <f t="shared" si="1"/>
        <v>BUY</v>
      </c>
      <c r="G477" s="12">
        <v>25.870001</v>
      </c>
      <c r="H477" s="12">
        <v>1000.0</v>
      </c>
      <c r="I477" s="16">
        <v>43790.0</v>
      </c>
      <c r="J477" s="14">
        <v>47.080002</v>
      </c>
      <c r="K477" s="14">
        <f t="shared" si="2"/>
        <v>1819.868581</v>
      </c>
      <c r="L477" s="15">
        <f t="shared" si="3"/>
        <v>0.8198685806</v>
      </c>
      <c r="M477" s="15">
        <f t="shared" si="4"/>
        <v>-0.8198685806</v>
      </c>
      <c r="N477" s="8">
        <f t="shared" si="5"/>
        <v>997</v>
      </c>
    </row>
    <row r="478" ht="12.75" customHeight="1">
      <c r="A478" s="7">
        <v>42793.0</v>
      </c>
      <c r="B478" s="8" t="s">
        <v>577</v>
      </c>
      <c r="C478" s="8" t="s">
        <v>578</v>
      </c>
      <c r="D478" s="11">
        <v>5.159719363E9</v>
      </c>
      <c r="E478" s="8" t="s">
        <v>20</v>
      </c>
      <c r="F478" s="8" t="str">
        <f t="shared" si="1"/>
        <v>SELL</v>
      </c>
      <c r="G478" s="12">
        <v>91.555298</v>
      </c>
      <c r="H478" s="12">
        <v>1000.0</v>
      </c>
      <c r="I478" s="7">
        <v>43721.0</v>
      </c>
      <c r="J478" s="14">
        <v>90.144447</v>
      </c>
      <c r="K478" s="14">
        <f t="shared" si="2"/>
        <v>984.5901763</v>
      </c>
      <c r="L478" s="15">
        <f t="shared" si="3"/>
        <v>0.01540982369</v>
      </c>
      <c r="M478" s="15">
        <f t="shared" si="4"/>
        <v>-0.01540982369</v>
      </c>
      <c r="N478" s="8">
        <f t="shared" si="5"/>
        <v>928</v>
      </c>
    </row>
    <row r="479" ht="12.75" customHeight="1">
      <c r="A479" s="16">
        <v>42793.0</v>
      </c>
      <c r="B479" s="8" t="s">
        <v>1534</v>
      </c>
      <c r="C479" s="8" t="s">
        <v>1535</v>
      </c>
      <c r="D479" s="11">
        <v>2.976178251E9</v>
      </c>
      <c r="E479" s="18" t="s">
        <v>24</v>
      </c>
      <c r="F479" s="17" t="str">
        <f t="shared" si="1"/>
        <v>BUY</v>
      </c>
      <c r="G479" s="12">
        <v>48.358673</v>
      </c>
      <c r="H479" s="12">
        <v>1000.0</v>
      </c>
      <c r="I479" s="16">
        <v>44727.0</v>
      </c>
      <c r="J479" s="14">
        <v>20.512953</v>
      </c>
      <c r="K479" s="14">
        <f t="shared" si="2"/>
        <v>424.1835379</v>
      </c>
      <c r="L479" s="15">
        <f t="shared" si="3"/>
        <v>-0.5758164621</v>
      </c>
      <c r="M479" s="15">
        <f t="shared" si="4"/>
        <v>0.5758164621</v>
      </c>
      <c r="N479" s="8">
        <f t="shared" si="5"/>
        <v>1934</v>
      </c>
    </row>
    <row r="480" ht="12.75" customHeight="1">
      <c r="A480" s="7">
        <v>42794.0</v>
      </c>
      <c r="B480" s="8" t="s">
        <v>1536</v>
      </c>
      <c r="C480" s="8" t="s">
        <v>1537</v>
      </c>
      <c r="D480" s="11">
        <v>8.4258108E8</v>
      </c>
      <c r="E480" s="8" t="s">
        <v>24</v>
      </c>
      <c r="F480" s="8" t="str">
        <f t="shared" si="1"/>
        <v>BUY</v>
      </c>
      <c r="G480" s="12">
        <v>8.59</v>
      </c>
      <c r="H480" s="12">
        <v>1000.0</v>
      </c>
      <c r="I480" s="16">
        <v>44727.0</v>
      </c>
      <c r="J480" s="14">
        <v>3.45</v>
      </c>
      <c r="K480" s="14">
        <f t="shared" si="2"/>
        <v>401.6298021</v>
      </c>
      <c r="L480" s="15">
        <f t="shared" si="3"/>
        <v>-0.5983701979</v>
      </c>
      <c r="M480" s="15">
        <f t="shared" si="4"/>
        <v>0.5983701979</v>
      </c>
      <c r="N480" s="8">
        <f t="shared" si="5"/>
        <v>1933</v>
      </c>
    </row>
    <row r="481" ht="12.75" customHeight="1">
      <c r="A481" s="7">
        <v>42794.0</v>
      </c>
      <c r="B481" s="8" t="s">
        <v>1325</v>
      </c>
      <c r="C481" s="8" t="s">
        <v>1326</v>
      </c>
      <c r="D481" s="11">
        <v>7.301452E9</v>
      </c>
      <c r="E481" s="8" t="s">
        <v>24</v>
      </c>
      <c r="F481" s="8" t="str">
        <f t="shared" si="1"/>
        <v>BUY</v>
      </c>
      <c r="G481" s="12">
        <v>25.78</v>
      </c>
      <c r="H481" s="12">
        <v>1000.0</v>
      </c>
      <c r="I481" s="7">
        <v>44165.0</v>
      </c>
      <c r="J481" s="14">
        <v>20.96</v>
      </c>
      <c r="K481" s="14">
        <f t="shared" si="2"/>
        <v>813.0333592</v>
      </c>
      <c r="L481" s="15">
        <f t="shared" si="3"/>
        <v>-0.1869666408</v>
      </c>
      <c r="M481" s="15">
        <f t="shared" si="4"/>
        <v>0.1869666408</v>
      </c>
      <c r="N481" s="8">
        <f t="shared" si="5"/>
        <v>1371</v>
      </c>
    </row>
    <row r="482" ht="12.75" customHeight="1">
      <c r="A482" s="7">
        <v>42794.0</v>
      </c>
      <c r="B482" s="8" t="s">
        <v>1538</v>
      </c>
      <c r="C482" s="8" t="s">
        <v>1539</v>
      </c>
      <c r="D482" s="11">
        <v>3.525622984E9</v>
      </c>
      <c r="E482" s="8" t="s">
        <v>20</v>
      </c>
      <c r="F482" s="8" t="str">
        <f t="shared" si="1"/>
        <v>SELL</v>
      </c>
      <c r="G482" s="12">
        <v>14.47</v>
      </c>
      <c r="H482" s="12">
        <v>1000.0</v>
      </c>
      <c r="I482" s="7">
        <v>43892.0</v>
      </c>
      <c r="J482" s="14">
        <v>28.219999</v>
      </c>
      <c r="K482" s="14">
        <f t="shared" si="2"/>
        <v>1950.241811</v>
      </c>
      <c r="L482" s="15">
        <f t="shared" si="3"/>
        <v>-0.9502418106</v>
      </c>
      <c r="M482" s="15">
        <f t="shared" si="4"/>
        <v>0.9502418106</v>
      </c>
      <c r="N482" s="8">
        <f t="shared" si="5"/>
        <v>1098</v>
      </c>
    </row>
    <row r="483" ht="12.75" customHeight="1">
      <c r="A483" s="7">
        <v>42794.0</v>
      </c>
      <c r="B483" s="8" t="s">
        <v>189</v>
      </c>
      <c r="C483" s="8" t="s">
        <v>190</v>
      </c>
      <c r="D483" s="11">
        <v>7.158255104E9</v>
      </c>
      <c r="E483" s="8" t="s">
        <v>24</v>
      </c>
      <c r="F483" s="8" t="str">
        <f t="shared" si="1"/>
        <v>BUY</v>
      </c>
      <c r="G483" s="12">
        <v>7.51</v>
      </c>
      <c r="H483" s="12">
        <v>1000.0</v>
      </c>
      <c r="I483" s="7">
        <v>42927.0</v>
      </c>
      <c r="J483" s="14">
        <v>5.97</v>
      </c>
      <c r="K483" s="14">
        <f t="shared" si="2"/>
        <v>794.9400799</v>
      </c>
      <c r="L483" s="15">
        <f t="shared" si="3"/>
        <v>-0.2050599201</v>
      </c>
      <c r="M483" s="15">
        <f t="shared" si="4"/>
        <v>0.2050599201</v>
      </c>
      <c r="N483" s="8">
        <f t="shared" si="5"/>
        <v>133</v>
      </c>
    </row>
    <row r="484" ht="12.75" customHeight="1">
      <c r="A484" s="7">
        <v>42795.0</v>
      </c>
      <c r="B484" s="8" t="s">
        <v>1542</v>
      </c>
      <c r="C484" s="8" t="s">
        <v>1542</v>
      </c>
      <c r="D484" s="11">
        <v>8.09038842E9</v>
      </c>
      <c r="E484" s="8" t="s">
        <v>20</v>
      </c>
      <c r="F484" s="8" t="str">
        <f t="shared" si="1"/>
        <v>SELL</v>
      </c>
      <c r="G484" s="12">
        <v>13.841098</v>
      </c>
      <c r="H484" s="12">
        <v>1000.0</v>
      </c>
      <c r="I484" s="16">
        <v>42975.0</v>
      </c>
      <c r="J484" s="14">
        <v>14.13903</v>
      </c>
      <c r="K484" s="14">
        <f t="shared" si="2"/>
        <v>1021.525171</v>
      </c>
      <c r="L484" s="15">
        <f t="shared" si="3"/>
        <v>-0.02152517091</v>
      </c>
      <c r="M484" s="15">
        <f t="shared" si="4"/>
        <v>0.02152517091</v>
      </c>
      <c r="N484" s="8">
        <f t="shared" si="5"/>
        <v>180</v>
      </c>
    </row>
    <row r="485" ht="12.75" customHeight="1">
      <c r="A485" s="7">
        <v>42795.0</v>
      </c>
      <c r="B485" s="8" t="s">
        <v>810</v>
      </c>
      <c r="C485" s="8" t="s">
        <v>811</v>
      </c>
      <c r="D485" s="11">
        <v>1.352139264E9</v>
      </c>
      <c r="E485" s="8" t="s">
        <v>24</v>
      </c>
      <c r="F485" s="8" t="str">
        <f t="shared" si="1"/>
        <v>BUY</v>
      </c>
      <c r="G485" s="12">
        <v>8.37</v>
      </c>
      <c r="H485" s="12">
        <v>1000.0</v>
      </c>
      <c r="I485" s="7">
        <v>42956.0</v>
      </c>
      <c r="J485" s="14">
        <v>6.43</v>
      </c>
      <c r="K485" s="14">
        <f t="shared" si="2"/>
        <v>768.2198327</v>
      </c>
      <c r="L485" s="15">
        <f t="shared" si="3"/>
        <v>-0.2317801673</v>
      </c>
      <c r="M485" s="15">
        <f t="shared" si="4"/>
        <v>0.2317801673</v>
      </c>
      <c r="N485" s="8">
        <f t="shared" si="5"/>
        <v>161</v>
      </c>
    </row>
    <row r="486" ht="12.75" customHeight="1">
      <c r="A486" s="7">
        <v>42796.0</v>
      </c>
      <c r="B486" s="8" t="s">
        <v>1547</v>
      </c>
      <c r="C486" s="8" t="s">
        <v>1548</v>
      </c>
      <c r="D486" s="11">
        <v>2.489374503E9</v>
      </c>
      <c r="E486" s="8" t="s">
        <v>24</v>
      </c>
      <c r="F486" s="8" t="str">
        <f t="shared" si="1"/>
        <v>BUY</v>
      </c>
      <c r="G486" s="12">
        <v>71.01</v>
      </c>
      <c r="H486" s="12">
        <v>1000.0</v>
      </c>
      <c r="I486" s="16">
        <v>43159.0</v>
      </c>
      <c r="J486" s="14">
        <v>53.02</v>
      </c>
      <c r="K486" s="14">
        <f t="shared" si="2"/>
        <v>746.6554006</v>
      </c>
      <c r="L486" s="15">
        <f t="shared" si="3"/>
        <v>-0.2533445994</v>
      </c>
      <c r="M486" s="15">
        <f t="shared" si="4"/>
        <v>0.2533445994</v>
      </c>
      <c r="N486" s="8">
        <f t="shared" si="5"/>
        <v>363</v>
      </c>
    </row>
    <row r="487" ht="12.75" customHeight="1">
      <c r="A487" s="7">
        <v>42797.0</v>
      </c>
      <c r="B487" s="8" t="s">
        <v>920</v>
      </c>
      <c r="C487" s="8" t="s">
        <v>921</v>
      </c>
      <c r="D487" s="11">
        <v>5.9999896E9</v>
      </c>
      <c r="E487" s="8" t="s">
        <v>24</v>
      </c>
      <c r="F487" s="8" t="str">
        <f t="shared" si="1"/>
        <v>BUY</v>
      </c>
      <c r="G487" s="12">
        <v>15.959787</v>
      </c>
      <c r="H487" s="12">
        <v>1000.0</v>
      </c>
      <c r="I487" s="7">
        <v>42802.0</v>
      </c>
      <c r="J487" s="14">
        <v>18.211504</v>
      </c>
      <c r="K487" s="14">
        <f t="shared" si="2"/>
        <v>1141.086908</v>
      </c>
      <c r="L487" s="15">
        <f t="shared" si="3"/>
        <v>0.141086908</v>
      </c>
      <c r="M487" s="15">
        <f t="shared" si="4"/>
        <v>-0.141086908</v>
      </c>
      <c r="N487" s="8">
        <f t="shared" si="5"/>
        <v>5</v>
      </c>
    </row>
    <row r="488" ht="12.75" customHeight="1">
      <c r="A488" s="7">
        <v>42797.0</v>
      </c>
      <c r="B488" s="8" t="s">
        <v>814</v>
      </c>
      <c r="C488" s="8" t="s">
        <v>815</v>
      </c>
      <c r="D488" s="11">
        <v>3.42382352E9</v>
      </c>
      <c r="E488" s="8" t="s">
        <v>24</v>
      </c>
      <c r="F488" s="8" t="str">
        <f t="shared" si="1"/>
        <v>BUY</v>
      </c>
      <c r="G488" s="12">
        <v>56.098976</v>
      </c>
      <c r="H488" s="12">
        <v>1000.0</v>
      </c>
      <c r="I488" s="7">
        <v>42976.0</v>
      </c>
      <c r="J488" s="14">
        <v>55.058304</v>
      </c>
      <c r="K488" s="14">
        <f t="shared" si="2"/>
        <v>981.4493584</v>
      </c>
      <c r="L488" s="15">
        <f t="shared" si="3"/>
        <v>-0.01855064164</v>
      </c>
      <c r="M488" s="15">
        <f t="shared" si="4"/>
        <v>0.01855064164</v>
      </c>
      <c r="N488" s="8">
        <f t="shared" si="5"/>
        <v>179</v>
      </c>
    </row>
    <row r="489" ht="12.75" customHeight="1">
      <c r="A489" s="7">
        <v>42801.0</v>
      </c>
      <c r="B489" s="8" t="s">
        <v>240</v>
      </c>
      <c r="C489" s="8" t="s">
        <v>241</v>
      </c>
      <c r="D489" s="11">
        <v>1.5462486E9</v>
      </c>
      <c r="E489" s="8" t="s">
        <v>20</v>
      </c>
      <c r="F489" s="8" t="str">
        <f t="shared" si="1"/>
        <v>SELL</v>
      </c>
      <c r="G489" s="12">
        <v>10.9</v>
      </c>
      <c r="H489" s="12">
        <v>1000.0</v>
      </c>
      <c r="I489" s="7">
        <v>44536.0</v>
      </c>
      <c r="J489" s="14">
        <v>16.299999</v>
      </c>
      <c r="K489" s="14">
        <f t="shared" si="2"/>
        <v>1495.412752</v>
      </c>
      <c r="L489" s="15">
        <f t="shared" si="3"/>
        <v>-0.4954127523</v>
      </c>
      <c r="M489" s="15">
        <f t="shared" si="4"/>
        <v>0.4954127523</v>
      </c>
      <c r="N489" s="8">
        <f t="shared" si="5"/>
        <v>1735</v>
      </c>
    </row>
    <row r="490" ht="12.75" customHeight="1">
      <c r="A490" s="7">
        <v>42802.0</v>
      </c>
      <c r="B490" s="8" t="s">
        <v>1553</v>
      </c>
      <c r="C490" s="8" t="s">
        <v>1554</v>
      </c>
      <c r="D490" s="11">
        <v>8.952350121E9</v>
      </c>
      <c r="E490" s="8" t="s">
        <v>20</v>
      </c>
      <c r="F490" s="8" t="str">
        <f t="shared" si="1"/>
        <v>SELL</v>
      </c>
      <c r="G490" s="12">
        <v>43.619999</v>
      </c>
      <c r="H490" s="12">
        <v>1000.0</v>
      </c>
      <c r="I490" s="16">
        <v>44727.0</v>
      </c>
      <c r="J490" s="14">
        <v>178.809998</v>
      </c>
      <c r="K490" s="14">
        <f t="shared" si="2"/>
        <v>4099.26644</v>
      </c>
      <c r="L490" s="15">
        <f t="shared" si="3"/>
        <v>-3.09926644</v>
      </c>
      <c r="M490" s="15">
        <f t="shared" si="4"/>
        <v>3.09926644</v>
      </c>
      <c r="N490" s="8">
        <f t="shared" si="5"/>
        <v>1925</v>
      </c>
    </row>
    <row r="491" ht="12.75" customHeight="1">
      <c r="A491" s="7">
        <v>42802.0</v>
      </c>
      <c r="B491" s="8" t="s">
        <v>920</v>
      </c>
      <c r="C491" s="8" t="s">
        <v>921</v>
      </c>
      <c r="D491" s="11">
        <v>5.9999896E9</v>
      </c>
      <c r="E491" s="8" t="s">
        <v>20</v>
      </c>
      <c r="F491" s="8" t="str">
        <f t="shared" si="1"/>
        <v>SELL</v>
      </c>
      <c r="G491" s="12">
        <v>18.211504</v>
      </c>
      <c r="H491" s="12">
        <v>1000.0</v>
      </c>
      <c r="I491" s="7">
        <v>43265.0</v>
      </c>
      <c r="J491" s="14">
        <v>18.907379</v>
      </c>
      <c r="K491" s="14">
        <f t="shared" si="2"/>
        <v>1038.210738</v>
      </c>
      <c r="L491" s="15">
        <f t="shared" si="3"/>
        <v>-0.03821073756</v>
      </c>
      <c r="M491" s="15">
        <f t="shared" si="4"/>
        <v>0.03821073756</v>
      </c>
      <c r="N491" s="8">
        <f t="shared" si="5"/>
        <v>463</v>
      </c>
    </row>
    <row r="492" ht="12.75" customHeight="1">
      <c r="A492" s="7">
        <v>42804.0</v>
      </c>
      <c r="B492" s="8" t="s">
        <v>1557</v>
      </c>
      <c r="C492" s="8" t="s">
        <v>1558</v>
      </c>
      <c r="D492" s="11">
        <v>4.55891935E8</v>
      </c>
      <c r="E492" s="8" t="s">
        <v>24</v>
      </c>
      <c r="F492" s="8" t="str">
        <f t="shared" si="1"/>
        <v>BUY</v>
      </c>
      <c r="G492" s="12">
        <v>12.332912</v>
      </c>
      <c r="H492" s="12">
        <v>1000.0</v>
      </c>
      <c r="I492" s="7">
        <v>42867.0</v>
      </c>
      <c r="J492" s="14">
        <v>12.842295</v>
      </c>
      <c r="K492" s="14">
        <f t="shared" si="2"/>
        <v>1041.302735</v>
      </c>
      <c r="L492" s="15">
        <f t="shared" si="3"/>
        <v>0.04130273532</v>
      </c>
      <c r="M492" s="15">
        <f t="shared" si="4"/>
        <v>-0.04130273532</v>
      </c>
      <c r="N492" s="8">
        <f t="shared" si="5"/>
        <v>63</v>
      </c>
    </row>
    <row r="493" ht="12.75" customHeight="1">
      <c r="A493" s="7">
        <v>42807.0</v>
      </c>
      <c r="B493" s="8" t="s">
        <v>1559</v>
      </c>
      <c r="C493" s="8" t="s">
        <v>1560</v>
      </c>
      <c r="D493" s="11">
        <v>2.50130639E8</v>
      </c>
      <c r="E493" s="8" t="s">
        <v>24</v>
      </c>
      <c r="F493" s="8" t="str">
        <f t="shared" si="1"/>
        <v>BUY</v>
      </c>
      <c r="G493" s="12">
        <v>54.995804</v>
      </c>
      <c r="H493" s="12">
        <v>1000.0</v>
      </c>
      <c r="I493" s="16">
        <v>44727.0</v>
      </c>
      <c r="J493" s="14">
        <v>18.290001</v>
      </c>
      <c r="K493" s="14">
        <f t="shared" si="2"/>
        <v>332.5708449</v>
      </c>
      <c r="L493" s="15">
        <f t="shared" si="3"/>
        <v>-0.6674291551</v>
      </c>
      <c r="M493" s="15">
        <f t="shared" si="4"/>
        <v>0.6674291551</v>
      </c>
      <c r="N493" s="8">
        <f t="shared" si="5"/>
        <v>1920</v>
      </c>
    </row>
    <row r="494" ht="12.75" customHeight="1">
      <c r="A494" s="7">
        <v>42809.0</v>
      </c>
      <c r="B494" s="8" t="s">
        <v>1563</v>
      </c>
      <c r="C494" s="8" t="s">
        <v>1564</v>
      </c>
      <c r="D494" s="11">
        <v>3.7370496E8</v>
      </c>
      <c r="E494" s="8" t="s">
        <v>24</v>
      </c>
      <c r="F494" s="8" t="str">
        <f t="shared" si="1"/>
        <v>BUY</v>
      </c>
      <c r="G494" s="12">
        <v>47.400002</v>
      </c>
      <c r="H494" s="12">
        <v>1000.0</v>
      </c>
      <c r="I494" s="16">
        <v>44727.0</v>
      </c>
      <c r="J494" s="14">
        <v>1.98</v>
      </c>
      <c r="K494" s="14">
        <f t="shared" si="2"/>
        <v>41.77215014</v>
      </c>
      <c r="L494" s="15">
        <f t="shared" si="3"/>
        <v>-0.9582278499</v>
      </c>
      <c r="M494" s="15">
        <f t="shared" si="4"/>
        <v>0.9582278499</v>
      </c>
      <c r="N494" s="8">
        <f t="shared" si="5"/>
        <v>1918</v>
      </c>
    </row>
    <row r="495" ht="12.75" customHeight="1">
      <c r="A495" s="7">
        <v>42809.0</v>
      </c>
      <c r="B495" s="8" t="s">
        <v>1565</v>
      </c>
      <c r="C495" s="8" t="s">
        <v>1566</v>
      </c>
      <c r="D495" s="11">
        <v>6.244732242E9</v>
      </c>
      <c r="E495" s="8" t="s">
        <v>20</v>
      </c>
      <c r="F495" s="8" t="str">
        <f t="shared" si="1"/>
        <v>SELL</v>
      </c>
      <c r="G495" s="12">
        <v>76.217827</v>
      </c>
      <c r="H495" s="12">
        <v>1000.0</v>
      </c>
      <c r="I495" s="16">
        <v>44727.0</v>
      </c>
      <c r="J495" s="14">
        <v>116.06543</v>
      </c>
      <c r="K495" s="14">
        <f t="shared" si="2"/>
        <v>1522.812111</v>
      </c>
      <c r="L495" s="15">
        <f t="shared" si="3"/>
        <v>-0.5228121106</v>
      </c>
      <c r="M495" s="15">
        <f t="shared" si="4"/>
        <v>0.5228121106</v>
      </c>
      <c r="N495" s="8">
        <f t="shared" si="5"/>
        <v>1918</v>
      </c>
    </row>
    <row r="496" ht="12.75" customHeight="1">
      <c r="A496" s="7">
        <v>42809.0</v>
      </c>
      <c r="B496" s="8" t="s">
        <v>1567</v>
      </c>
      <c r="C496" s="8" t="s">
        <v>1568</v>
      </c>
      <c r="D496" s="11">
        <v>1.63694034E9</v>
      </c>
      <c r="E496" s="8" t="s">
        <v>24</v>
      </c>
      <c r="F496" s="8" t="str">
        <f t="shared" si="1"/>
        <v>BUY</v>
      </c>
      <c r="G496" s="12">
        <v>48.75</v>
      </c>
      <c r="H496" s="12">
        <v>1000.0</v>
      </c>
      <c r="I496" s="16">
        <v>44727.0</v>
      </c>
      <c r="J496" s="14">
        <v>24.6</v>
      </c>
      <c r="K496" s="14">
        <f t="shared" si="2"/>
        <v>504.6153846</v>
      </c>
      <c r="L496" s="15">
        <f t="shared" si="3"/>
        <v>-0.4953846154</v>
      </c>
      <c r="M496" s="15">
        <f t="shared" si="4"/>
        <v>0.4953846154</v>
      </c>
      <c r="N496" s="8">
        <f t="shared" si="5"/>
        <v>1918</v>
      </c>
    </row>
    <row r="497" ht="12.75" customHeight="1">
      <c r="A497" s="7">
        <v>42810.0</v>
      </c>
      <c r="B497" s="8" t="s">
        <v>1572</v>
      </c>
      <c r="C497" s="8" t="s">
        <v>1573</v>
      </c>
      <c r="D497" s="11">
        <v>1.578007129E9</v>
      </c>
      <c r="E497" s="8" t="s">
        <v>20</v>
      </c>
      <c r="F497" s="8" t="str">
        <f t="shared" si="1"/>
        <v>SELL</v>
      </c>
      <c r="G497" s="12">
        <v>16.08</v>
      </c>
      <c r="H497" s="12">
        <v>1000.0</v>
      </c>
      <c r="I497" s="16">
        <v>43257.0</v>
      </c>
      <c r="J497" s="14">
        <v>44.220001</v>
      </c>
      <c r="K497" s="14">
        <f t="shared" si="2"/>
        <v>2750.000062</v>
      </c>
      <c r="L497" s="15">
        <f t="shared" si="3"/>
        <v>-1.750000062</v>
      </c>
      <c r="M497" s="15">
        <f t="shared" si="4"/>
        <v>1.750000062</v>
      </c>
      <c r="N497" s="8">
        <f t="shared" si="5"/>
        <v>447</v>
      </c>
    </row>
    <row r="498" ht="12.75" customHeight="1">
      <c r="A498" s="7">
        <v>42810.0</v>
      </c>
      <c r="B498" s="8" t="s">
        <v>1574</v>
      </c>
      <c r="C498" s="8" t="s">
        <v>1575</v>
      </c>
      <c r="D498" s="11">
        <v>9.26400804E8</v>
      </c>
      <c r="E498" s="8" t="s">
        <v>24</v>
      </c>
      <c r="F498" s="8" t="str">
        <f t="shared" si="1"/>
        <v>BUY</v>
      </c>
      <c r="G498" s="12">
        <v>13.484414</v>
      </c>
      <c r="H498" s="12">
        <v>1000.0</v>
      </c>
      <c r="I498" s="16">
        <v>44727.0</v>
      </c>
      <c r="J498" s="14">
        <v>14.199603</v>
      </c>
      <c r="K498" s="14">
        <f t="shared" si="2"/>
        <v>1053.038197</v>
      </c>
      <c r="L498" s="15">
        <f t="shared" si="3"/>
        <v>0.05303819654</v>
      </c>
      <c r="M498" s="15">
        <f t="shared" si="4"/>
        <v>-0.05303819654</v>
      </c>
      <c r="N498" s="8">
        <f t="shared" si="5"/>
        <v>1917</v>
      </c>
    </row>
    <row r="499" ht="12.75" customHeight="1">
      <c r="A499" s="7">
        <v>42811.0</v>
      </c>
      <c r="B499" s="8" t="s">
        <v>1576</v>
      </c>
      <c r="C499" s="8" t="s">
        <v>1577</v>
      </c>
      <c r="D499" s="11">
        <v>1.40030286E9</v>
      </c>
      <c r="E499" s="8" t="s">
        <v>24</v>
      </c>
      <c r="F499" s="8" t="str">
        <f t="shared" si="1"/>
        <v>BUY</v>
      </c>
      <c r="G499" s="12">
        <v>7.7</v>
      </c>
      <c r="H499" s="12">
        <v>1000.0</v>
      </c>
      <c r="I499" s="16">
        <v>42933.0</v>
      </c>
      <c r="J499" s="14">
        <v>7.45</v>
      </c>
      <c r="K499" s="14">
        <f t="shared" si="2"/>
        <v>967.5324675</v>
      </c>
      <c r="L499" s="15">
        <f t="shared" si="3"/>
        <v>-0.03246753247</v>
      </c>
      <c r="M499" s="15">
        <f t="shared" si="4"/>
        <v>0.03246753247</v>
      </c>
      <c r="N499" s="8">
        <f t="shared" si="5"/>
        <v>122</v>
      </c>
    </row>
    <row r="500" ht="12.75" customHeight="1">
      <c r="A500" s="7">
        <v>42811.0</v>
      </c>
      <c r="B500" s="8" t="s">
        <v>1582</v>
      </c>
      <c r="C500" s="8" t="s">
        <v>1583</v>
      </c>
      <c r="D500" s="11">
        <v>4.55387463E8</v>
      </c>
      <c r="E500" s="8" t="s">
        <v>24</v>
      </c>
      <c r="F500" s="8" t="str">
        <f t="shared" si="1"/>
        <v>BUY</v>
      </c>
      <c r="G500" s="12">
        <v>9.34</v>
      </c>
      <c r="H500" s="12">
        <v>1000.0</v>
      </c>
      <c r="I500" s="16">
        <v>44727.0</v>
      </c>
      <c r="J500" s="14">
        <v>4.17</v>
      </c>
      <c r="K500" s="14">
        <f t="shared" si="2"/>
        <v>446.4668094</v>
      </c>
      <c r="L500" s="15">
        <f t="shared" si="3"/>
        <v>-0.5535331906</v>
      </c>
      <c r="M500" s="15">
        <f t="shared" si="4"/>
        <v>0.5535331906</v>
      </c>
      <c r="N500" s="8">
        <f t="shared" si="5"/>
        <v>1916</v>
      </c>
    </row>
    <row r="501" ht="12.75" customHeight="1">
      <c r="A501" s="7">
        <v>42811.0</v>
      </c>
      <c r="B501" s="8" t="s">
        <v>202</v>
      </c>
      <c r="C501" s="8" t="s">
        <v>203</v>
      </c>
      <c r="D501" s="11">
        <v>3.956334088E9</v>
      </c>
      <c r="E501" s="8" t="s">
        <v>24</v>
      </c>
      <c r="F501" s="8" t="str">
        <f t="shared" si="1"/>
        <v>BUY</v>
      </c>
      <c r="G501" s="12">
        <v>18.120985</v>
      </c>
      <c r="H501" s="12">
        <v>1000.0</v>
      </c>
      <c r="I501" s="7">
        <v>42909.0</v>
      </c>
      <c r="J501" s="14">
        <v>20.882591</v>
      </c>
      <c r="K501" s="14">
        <f t="shared" si="2"/>
        <v>1152.398228</v>
      </c>
      <c r="L501" s="15">
        <f t="shared" si="3"/>
        <v>0.1523982278</v>
      </c>
      <c r="M501" s="15">
        <f t="shared" si="4"/>
        <v>-0.1523982278</v>
      </c>
      <c r="N501" s="8">
        <f t="shared" si="5"/>
        <v>98</v>
      </c>
    </row>
    <row r="502" ht="12.75" customHeight="1">
      <c r="A502" s="16">
        <v>42811.0</v>
      </c>
      <c r="B502" s="8" t="s">
        <v>1587</v>
      </c>
      <c r="C502" s="8" t="s">
        <v>1588</v>
      </c>
      <c r="D502" s="11">
        <v>6.904471559E9</v>
      </c>
      <c r="E502" s="17" t="s">
        <v>20</v>
      </c>
      <c r="F502" s="18" t="str">
        <f t="shared" si="1"/>
        <v>SELL</v>
      </c>
      <c r="G502" s="12">
        <v>38.076618</v>
      </c>
      <c r="H502" s="12">
        <v>1000.0</v>
      </c>
      <c r="I502" s="16">
        <v>44727.0</v>
      </c>
      <c r="J502" s="14">
        <v>59.898548</v>
      </c>
      <c r="K502" s="14">
        <f t="shared" si="2"/>
        <v>1573.105784</v>
      </c>
      <c r="L502" s="15">
        <f t="shared" si="3"/>
        <v>-0.5731057837</v>
      </c>
      <c r="M502" s="15">
        <f t="shared" si="4"/>
        <v>0.5731057837</v>
      </c>
      <c r="N502" s="8">
        <f t="shared" si="5"/>
        <v>1916</v>
      </c>
    </row>
    <row r="503" ht="12.75" customHeight="1">
      <c r="A503" s="7">
        <v>42816.0</v>
      </c>
      <c r="B503" s="8" t="s">
        <v>425</v>
      </c>
      <c r="C503" s="8" t="s">
        <v>426</v>
      </c>
      <c r="D503" s="11">
        <v>7.859714868E9</v>
      </c>
      <c r="E503" s="8" t="s">
        <v>24</v>
      </c>
      <c r="F503" s="8" t="str">
        <f t="shared" si="1"/>
        <v>BUY</v>
      </c>
      <c r="G503" s="12">
        <v>105.135315</v>
      </c>
      <c r="H503" s="12">
        <v>1000.0</v>
      </c>
      <c r="I503" s="16">
        <v>42909.0</v>
      </c>
      <c r="J503" s="14">
        <v>99.548531</v>
      </c>
      <c r="K503" s="14">
        <f t="shared" si="2"/>
        <v>946.8610143</v>
      </c>
      <c r="L503" s="15">
        <f t="shared" si="3"/>
        <v>-0.0531389857</v>
      </c>
      <c r="M503" s="15">
        <f t="shared" si="4"/>
        <v>0.0531389857</v>
      </c>
      <c r="N503" s="8">
        <f t="shared" si="5"/>
        <v>93</v>
      </c>
    </row>
    <row r="504" ht="12.75" customHeight="1">
      <c r="A504" s="7">
        <v>42817.0</v>
      </c>
      <c r="B504" s="8" t="s">
        <v>1589</v>
      </c>
      <c r="C504" s="8" t="s">
        <v>1590</v>
      </c>
      <c r="D504" s="11">
        <v>1.28116992E9</v>
      </c>
      <c r="E504" s="8" t="s">
        <v>20</v>
      </c>
      <c r="F504" s="8" t="str">
        <f t="shared" si="1"/>
        <v>SELL</v>
      </c>
      <c r="G504" s="12">
        <v>9.468606</v>
      </c>
      <c r="H504" s="12">
        <v>1000.0</v>
      </c>
      <c r="I504" s="16">
        <v>43117.0</v>
      </c>
      <c r="J504" s="14">
        <v>9.388129</v>
      </c>
      <c r="K504" s="14">
        <f t="shared" si="2"/>
        <v>991.5006496</v>
      </c>
      <c r="L504" s="15">
        <f t="shared" si="3"/>
        <v>0.00849935038</v>
      </c>
      <c r="M504" s="15">
        <f t="shared" si="4"/>
        <v>-0.00849935038</v>
      </c>
      <c r="N504" s="8">
        <f t="shared" si="5"/>
        <v>300</v>
      </c>
    </row>
    <row r="505" ht="12.75" customHeight="1">
      <c r="A505" s="16">
        <v>42818.0</v>
      </c>
      <c r="B505" s="8" t="s">
        <v>1591</v>
      </c>
      <c r="C505" s="8" t="s">
        <v>1592</v>
      </c>
      <c r="D505" s="11">
        <v>7.9254294E9</v>
      </c>
      <c r="E505" s="17" t="s">
        <v>20</v>
      </c>
      <c r="F505" s="18" t="str">
        <f t="shared" si="1"/>
        <v>SELL</v>
      </c>
      <c r="G505" s="12">
        <v>58.852512</v>
      </c>
      <c r="H505" s="12">
        <v>1000.0</v>
      </c>
      <c r="I505" s="16">
        <v>44727.0</v>
      </c>
      <c r="J505" s="14">
        <v>34.693272</v>
      </c>
      <c r="K505" s="14">
        <f t="shared" si="2"/>
        <v>589.4951774</v>
      </c>
      <c r="L505" s="15">
        <f t="shared" si="3"/>
        <v>0.4105048226</v>
      </c>
      <c r="M505" s="15">
        <f t="shared" si="4"/>
        <v>-0.4105048226</v>
      </c>
      <c r="N505" s="8">
        <f t="shared" si="5"/>
        <v>1909</v>
      </c>
    </row>
    <row r="506" ht="12.75" customHeight="1">
      <c r="A506" s="7">
        <v>42821.0</v>
      </c>
      <c r="B506" s="8" t="s">
        <v>1595</v>
      </c>
      <c r="C506" s="8" t="s">
        <v>1596</v>
      </c>
      <c r="D506" s="11">
        <v>5.788888464E9</v>
      </c>
      <c r="E506" s="8" t="s">
        <v>20</v>
      </c>
      <c r="F506" s="8" t="str">
        <f t="shared" si="1"/>
        <v>SELL</v>
      </c>
      <c r="G506" s="12">
        <v>93.269997</v>
      </c>
      <c r="H506" s="12">
        <v>1000.0</v>
      </c>
      <c r="I506" s="7">
        <v>42954.0</v>
      </c>
      <c r="J506" s="14">
        <v>86.169998</v>
      </c>
      <c r="K506" s="14">
        <f t="shared" si="2"/>
        <v>923.8769248</v>
      </c>
      <c r="L506" s="15">
        <f t="shared" si="3"/>
        <v>0.07612307525</v>
      </c>
      <c r="M506" s="15">
        <f t="shared" si="4"/>
        <v>-0.07612307525</v>
      </c>
      <c r="N506" s="8">
        <f t="shared" si="5"/>
        <v>133</v>
      </c>
    </row>
    <row r="507" ht="12.75" customHeight="1">
      <c r="A507" s="16">
        <v>42821.0</v>
      </c>
      <c r="B507" s="8" t="s">
        <v>1599</v>
      </c>
      <c r="C507" s="8" t="s">
        <v>1600</v>
      </c>
      <c r="D507" s="11">
        <v>4585050.0</v>
      </c>
      <c r="E507" s="18" t="s">
        <v>24</v>
      </c>
      <c r="F507" s="17" t="str">
        <f t="shared" si="1"/>
        <v>BUY</v>
      </c>
      <c r="G507" s="12">
        <v>9.47</v>
      </c>
      <c r="H507" s="12">
        <v>1000.0</v>
      </c>
      <c r="I507" s="16">
        <v>44727.0</v>
      </c>
      <c r="J507" s="14">
        <v>2.69</v>
      </c>
      <c r="K507" s="14">
        <f t="shared" si="2"/>
        <v>284.0549102</v>
      </c>
      <c r="L507" s="15">
        <f t="shared" si="3"/>
        <v>-0.7159450898</v>
      </c>
      <c r="M507" s="15">
        <f t="shared" si="4"/>
        <v>0.7159450898</v>
      </c>
      <c r="N507" s="8">
        <f t="shared" si="5"/>
        <v>1906</v>
      </c>
    </row>
    <row r="508" ht="12.75" customHeight="1">
      <c r="A508" s="7">
        <v>42822.0</v>
      </c>
      <c r="B508" s="8" t="s">
        <v>1601</v>
      </c>
      <c r="C508" s="8" t="s">
        <v>1602</v>
      </c>
      <c r="D508" s="11">
        <v>5.13938396E9</v>
      </c>
      <c r="E508" s="8" t="s">
        <v>20</v>
      </c>
      <c r="F508" s="8" t="str">
        <f t="shared" si="1"/>
        <v>SELL</v>
      </c>
      <c r="G508" s="12">
        <v>15.665374</v>
      </c>
      <c r="H508" s="12">
        <v>1000.0</v>
      </c>
      <c r="I508" s="16">
        <v>44312.0</v>
      </c>
      <c r="J508" s="14">
        <v>22.135221</v>
      </c>
      <c r="K508" s="14">
        <f t="shared" si="2"/>
        <v>1413.003035</v>
      </c>
      <c r="L508" s="15">
        <f t="shared" si="3"/>
        <v>-0.4130030346</v>
      </c>
      <c r="M508" s="15">
        <f t="shared" si="4"/>
        <v>0.4130030346</v>
      </c>
      <c r="N508" s="8">
        <f t="shared" si="5"/>
        <v>1490</v>
      </c>
    </row>
    <row r="509" ht="12.75" customHeight="1">
      <c r="A509" s="16">
        <v>42822.0</v>
      </c>
      <c r="B509" s="8" t="s">
        <v>1603</v>
      </c>
      <c r="C509" s="8" t="s">
        <v>1604</v>
      </c>
      <c r="D509" s="11">
        <v>3.007724E9</v>
      </c>
      <c r="E509" s="18" t="s">
        <v>24</v>
      </c>
      <c r="F509" s="17" t="str">
        <f t="shared" si="1"/>
        <v>BUY</v>
      </c>
      <c r="G509" s="12">
        <v>16.049999</v>
      </c>
      <c r="H509" s="12">
        <v>1000.0</v>
      </c>
      <c r="I509" s="16">
        <v>44141.0</v>
      </c>
      <c r="J509" s="14">
        <v>13.53</v>
      </c>
      <c r="K509" s="14">
        <f t="shared" si="2"/>
        <v>842.9907067</v>
      </c>
      <c r="L509" s="15">
        <f t="shared" si="3"/>
        <v>-0.1570092933</v>
      </c>
      <c r="M509" s="15">
        <f t="shared" si="4"/>
        <v>0.1570092933</v>
      </c>
      <c r="N509" s="8">
        <f t="shared" si="5"/>
        <v>1319</v>
      </c>
    </row>
    <row r="510" ht="12.75" customHeight="1">
      <c r="A510" s="7">
        <v>42835.0</v>
      </c>
      <c r="B510" s="8" t="s">
        <v>401</v>
      </c>
      <c r="C510" s="8" t="s">
        <v>402</v>
      </c>
      <c r="D510" s="11">
        <v>3.11092483E9</v>
      </c>
      <c r="E510" s="8" t="s">
        <v>20</v>
      </c>
      <c r="F510" s="8" t="str">
        <f t="shared" si="1"/>
        <v>SELL</v>
      </c>
      <c r="G510" s="12">
        <v>30.075773</v>
      </c>
      <c r="H510" s="12">
        <v>1000.0</v>
      </c>
      <c r="I510" s="7">
        <v>42929.0</v>
      </c>
      <c r="J510" s="14">
        <v>29.816885</v>
      </c>
      <c r="K510" s="14">
        <f t="shared" si="2"/>
        <v>991.3921414</v>
      </c>
      <c r="L510" s="15">
        <f t="shared" si="3"/>
        <v>0.008607858558</v>
      </c>
      <c r="M510" s="15">
        <f t="shared" si="4"/>
        <v>-0.008607858558</v>
      </c>
      <c r="N510" s="8">
        <f t="shared" si="5"/>
        <v>94</v>
      </c>
    </row>
    <row r="511" ht="12.75" customHeight="1">
      <c r="A511" s="7">
        <v>42836.0</v>
      </c>
      <c r="B511" s="8" t="s">
        <v>1607</v>
      </c>
      <c r="C511" s="8" t="s">
        <v>1608</v>
      </c>
      <c r="D511" s="11">
        <v>2.467624E8</v>
      </c>
      <c r="E511" s="8" t="s">
        <v>24</v>
      </c>
      <c r="F511" s="8" t="str">
        <f t="shared" si="1"/>
        <v>BUY</v>
      </c>
      <c r="G511" s="12">
        <v>10.9</v>
      </c>
      <c r="H511" s="12">
        <v>1000.0</v>
      </c>
      <c r="I511" s="16">
        <v>44727.0</v>
      </c>
      <c r="J511" s="14">
        <v>8.43</v>
      </c>
      <c r="K511" s="14">
        <f t="shared" si="2"/>
        <v>773.3944954</v>
      </c>
      <c r="L511" s="15">
        <f t="shared" si="3"/>
        <v>-0.2266055046</v>
      </c>
      <c r="M511" s="15">
        <f t="shared" si="4"/>
        <v>0.2266055046</v>
      </c>
      <c r="N511" s="8">
        <f t="shared" si="5"/>
        <v>1891</v>
      </c>
    </row>
    <row r="512" ht="12.75" customHeight="1">
      <c r="A512" s="7">
        <v>42836.0</v>
      </c>
      <c r="B512" s="8" t="s">
        <v>1609</v>
      </c>
      <c r="C512" s="8" t="s">
        <v>1610</v>
      </c>
      <c r="D512" s="11">
        <v>1.533196E9</v>
      </c>
      <c r="E512" s="8" t="s">
        <v>20</v>
      </c>
      <c r="F512" s="8" t="str">
        <f t="shared" si="1"/>
        <v>SELL</v>
      </c>
      <c r="G512" s="12">
        <v>28.629999</v>
      </c>
      <c r="H512" s="12">
        <v>1000.0</v>
      </c>
      <c r="I512" s="7">
        <v>42895.0</v>
      </c>
      <c r="J512" s="14">
        <v>30.59</v>
      </c>
      <c r="K512" s="14">
        <f t="shared" si="2"/>
        <v>1068.459695</v>
      </c>
      <c r="L512" s="15">
        <f t="shared" si="3"/>
        <v>-0.06845969502</v>
      </c>
      <c r="M512" s="15">
        <f t="shared" si="4"/>
        <v>0.06845969502</v>
      </c>
      <c r="N512" s="8">
        <f t="shared" si="5"/>
        <v>59</v>
      </c>
    </row>
    <row r="513" ht="12.75" customHeight="1">
      <c r="A513" s="7">
        <v>42836.0</v>
      </c>
      <c r="B513" s="8" t="s">
        <v>1611</v>
      </c>
      <c r="C513" s="8" t="s">
        <v>1612</v>
      </c>
      <c r="D513" s="11">
        <v>1.8365868E9</v>
      </c>
      <c r="E513" s="8" t="s">
        <v>24</v>
      </c>
      <c r="F513" s="8" t="str">
        <f t="shared" si="1"/>
        <v>BUY</v>
      </c>
      <c r="G513" s="12">
        <v>26.26</v>
      </c>
      <c r="H513" s="12">
        <v>1000.0</v>
      </c>
      <c r="I513" s="16">
        <v>43328.0</v>
      </c>
      <c r="J513" s="14">
        <v>16.46</v>
      </c>
      <c r="K513" s="14">
        <f t="shared" si="2"/>
        <v>626.8088347</v>
      </c>
      <c r="L513" s="15">
        <f t="shared" si="3"/>
        <v>-0.3731911653</v>
      </c>
      <c r="M513" s="15">
        <f t="shared" si="4"/>
        <v>0.3731911653</v>
      </c>
      <c r="N513" s="8">
        <f t="shared" si="5"/>
        <v>492</v>
      </c>
    </row>
    <row r="514" ht="12.75" customHeight="1">
      <c r="A514" s="7">
        <v>42836.0</v>
      </c>
      <c r="B514" s="8" t="s">
        <v>1065</v>
      </c>
      <c r="C514" s="8" t="s">
        <v>1066</v>
      </c>
      <c r="D514" s="11">
        <v>1.18747094E9</v>
      </c>
      <c r="E514" s="8" t="s">
        <v>20</v>
      </c>
      <c r="F514" s="8" t="str">
        <f t="shared" si="1"/>
        <v>SELL</v>
      </c>
      <c r="G514" s="12">
        <v>69.93</v>
      </c>
      <c r="H514" s="12">
        <v>1000.0</v>
      </c>
      <c r="I514" s="7">
        <v>43206.0</v>
      </c>
      <c r="J514" s="14">
        <v>162.949997</v>
      </c>
      <c r="K514" s="14">
        <f t="shared" si="2"/>
        <v>2330.187287</v>
      </c>
      <c r="L514" s="15">
        <f t="shared" si="3"/>
        <v>-1.330187287</v>
      </c>
      <c r="M514" s="15">
        <f t="shared" si="4"/>
        <v>1.330187287</v>
      </c>
      <c r="N514" s="8">
        <f t="shared" si="5"/>
        <v>370</v>
      </c>
    </row>
    <row r="515" ht="12.75" customHeight="1">
      <c r="A515" s="7">
        <v>42836.0</v>
      </c>
      <c r="B515" s="8" t="s">
        <v>1613</v>
      </c>
      <c r="C515" s="8" t="s">
        <v>1614</v>
      </c>
      <c r="D515" s="11">
        <v>6.22991215E9</v>
      </c>
      <c r="E515" s="8" t="s">
        <v>24</v>
      </c>
      <c r="F515" s="8" t="str">
        <f t="shared" si="1"/>
        <v>BUY</v>
      </c>
      <c r="G515" s="12">
        <v>65.633049</v>
      </c>
      <c r="H515" s="12">
        <v>1000.0</v>
      </c>
      <c r="I515" s="16">
        <v>43048.0</v>
      </c>
      <c r="J515" s="14">
        <v>62.371387</v>
      </c>
      <c r="K515" s="14">
        <f t="shared" si="2"/>
        <v>950.304579</v>
      </c>
      <c r="L515" s="15">
        <f t="shared" si="3"/>
        <v>-0.04969542098</v>
      </c>
      <c r="M515" s="15">
        <f t="shared" si="4"/>
        <v>0.04969542098</v>
      </c>
      <c r="N515" s="8">
        <f t="shared" si="5"/>
        <v>212</v>
      </c>
    </row>
    <row r="516" ht="12.75" customHeight="1">
      <c r="A516" s="7">
        <v>42837.0</v>
      </c>
      <c r="B516" s="8" t="s">
        <v>1615</v>
      </c>
      <c r="C516" s="8" t="s">
        <v>1616</v>
      </c>
      <c r="D516" s="11">
        <v>4.94641628E8</v>
      </c>
      <c r="E516" s="8" t="s">
        <v>20</v>
      </c>
      <c r="F516" s="8" t="str">
        <f t="shared" si="1"/>
        <v>SELL</v>
      </c>
      <c r="G516" s="12">
        <v>58.400002</v>
      </c>
      <c r="H516" s="12">
        <v>1000.0</v>
      </c>
      <c r="I516" s="16">
        <v>44727.0</v>
      </c>
      <c r="J516" s="14">
        <v>30.719999</v>
      </c>
      <c r="K516" s="14">
        <f t="shared" si="2"/>
        <v>526.0273621</v>
      </c>
      <c r="L516" s="15">
        <f t="shared" si="3"/>
        <v>0.4739726379</v>
      </c>
      <c r="M516" s="15">
        <f t="shared" si="4"/>
        <v>-0.4739726379</v>
      </c>
      <c r="N516" s="8">
        <f t="shared" si="5"/>
        <v>1890</v>
      </c>
    </row>
    <row r="517" ht="12.75" customHeight="1">
      <c r="A517" s="7">
        <v>42837.0</v>
      </c>
      <c r="B517" s="8" t="s">
        <v>1617</v>
      </c>
      <c r="C517" s="8" t="s">
        <v>1618</v>
      </c>
      <c r="D517" s="11">
        <v>3.534774948E9</v>
      </c>
      <c r="E517" s="8" t="s">
        <v>20</v>
      </c>
      <c r="F517" s="8" t="str">
        <f t="shared" si="1"/>
        <v>SELL</v>
      </c>
      <c r="G517" s="12">
        <v>39.849998</v>
      </c>
      <c r="H517" s="12">
        <v>1000.0</v>
      </c>
      <c r="I517" s="16">
        <v>44727.0</v>
      </c>
      <c r="J517" s="14">
        <v>103.32</v>
      </c>
      <c r="K517" s="14">
        <f t="shared" si="2"/>
        <v>2592.72284</v>
      </c>
      <c r="L517" s="15">
        <f t="shared" si="3"/>
        <v>-1.59272284</v>
      </c>
      <c r="M517" s="15">
        <f t="shared" si="4"/>
        <v>1.59272284</v>
      </c>
      <c r="N517" s="8">
        <f t="shared" si="5"/>
        <v>1890</v>
      </c>
    </row>
    <row r="518" ht="12.75" customHeight="1">
      <c r="A518" s="7">
        <v>42838.0</v>
      </c>
      <c r="B518" s="8" t="s">
        <v>1619</v>
      </c>
      <c r="C518" s="8" t="s">
        <v>1620</v>
      </c>
      <c r="D518" s="11">
        <v>6.116578737E9</v>
      </c>
      <c r="E518" s="8" t="s">
        <v>20</v>
      </c>
      <c r="F518" s="8" t="str">
        <f t="shared" si="1"/>
        <v>SELL</v>
      </c>
      <c r="G518" s="12">
        <v>28.98</v>
      </c>
      <c r="H518" s="12">
        <v>1000.0</v>
      </c>
      <c r="I518" s="16">
        <v>44533.0</v>
      </c>
      <c r="J518" s="14">
        <v>170.74</v>
      </c>
      <c r="K518" s="14">
        <f t="shared" si="2"/>
        <v>5891.649413</v>
      </c>
      <c r="L518" s="15">
        <f t="shared" si="3"/>
        <v>-4.891649413</v>
      </c>
      <c r="M518" s="15">
        <f t="shared" si="4"/>
        <v>4.891649413</v>
      </c>
      <c r="N518" s="8">
        <f t="shared" si="5"/>
        <v>1695</v>
      </c>
    </row>
    <row r="519" ht="12.75" customHeight="1">
      <c r="A519" s="7">
        <v>42844.0</v>
      </c>
      <c r="B519" s="8" t="s">
        <v>1174</v>
      </c>
      <c r="C519" s="8" t="s">
        <v>1175</v>
      </c>
      <c r="D519" s="11">
        <v>7.122279632E9</v>
      </c>
      <c r="E519" s="8" t="s">
        <v>24</v>
      </c>
      <c r="F519" s="8" t="str">
        <f t="shared" si="1"/>
        <v>BUY</v>
      </c>
      <c r="G519" s="12">
        <v>16.440001</v>
      </c>
      <c r="H519" s="12">
        <v>1000.0</v>
      </c>
      <c r="I519" s="7">
        <v>42888.0</v>
      </c>
      <c r="J519" s="14">
        <v>18.58</v>
      </c>
      <c r="K519" s="14">
        <f t="shared" si="2"/>
        <v>1130.170248</v>
      </c>
      <c r="L519" s="15">
        <f t="shared" si="3"/>
        <v>0.1301702476</v>
      </c>
      <c r="M519" s="15">
        <f t="shared" si="4"/>
        <v>-0.1301702476</v>
      </c>
      <c r="N519" s="8">
        <f t="shared" si="5"/>
        <v>44</v>
      </c>
    </row>
    <row r="520" ht="12.75" customHeight="1">
      <c r="A520" s="7">
        <v>42845.0</v>
      </c>
      <c r="B520" s="8" t="s">
        <v>1621</v>
      </c>
      <c r="C520" s="8" t="s">
        <v>1622</v>
      </c>
      <c r="D520" s="11">
        <v>6.120956569E9</v>
      </c>
      <c r="E520" s="8" t="s">
        <v>20</v>
      </c>
      <c r="F520" s="8" t="str">
        <f t="shared" si="1"/>
        <v>SELL</v>
      </c>
      <c r="G520" s="12">
        <v>31.68</v>
      </c>
      <c r="H520" s="12">
        <v>1000.0</v>
      </c>
      <c r="I520" s="16">
        <v>44727.0</v>
      </c>
      <c r="J520" s="14">
        <v>24.16</v>
      </c>
      <c r="K520" s="14">
        <f t="shared" si="2"/>
        <v>762.6262626</v>
      </c>
      <c r="L520" s="15">
        <f t="shared" si="3"/>
        <v>0.2373737374</v>
      </c>
      <c r="M520" s="15">
        <f t="shared" si="4"/>
        <v>-0.2373737374</v>
      </c>
      <c r="N520" s="8">
        <f t="shared" si="5"/>
        <v>1882</v>
      </c>
    </row>
    <row r="521" ht="12.75" customHeight="1">
      <c r="A521" s="7">
        <v>42845.0</v>
      </c>
      <c r="B521" s="8" t="s">
        <v>33</v>
      </c>
      <c r="C521" s="8" t="s">
        <v>34</v>
      </c>
      <c r="D521" s="11">
        <v>3.813070437E9</v>
      </c>
      <c r="E521" s="8" t="s">
        <v>20</v>
      </c>
      <c r="F521" s="8" t="str">
        <f t="shared" si="1"/>
        <v>SELL</v>
      </c>
      <c r="G521" s="12">
        <v>20.319801</v>
      </c>
      <c r="H521" s="12">
        <v>1000.0</v>
      </c>
      <c r="I521" s="16">
        <v>43329.0</v>
      </c>
      <c r="J521" s="14">
        <v>26.051397</v>
      </c>
      <c r="K521" s="14">
        <f t="shared" si="2"/>
        <v>1282.069495</v>
      </c>
      <c r="L521" s="15">
        <f t="shared" si="3"/>
        <v>-0.2820694947</v>
      </c>
      <c r="M521" s="15">
        <f t="shared" si="4"/>
        <v>0.2820694947</v>
      </c>
      <c r="N521" s="8">
        <f t="shared" si="5"/>
        <v>484</v>
      </c>
    </row>
    <row r="522" ht="12.75" customHeight="1">
      <c r="A522" s="7">
        <v>42846.0</v>
      </c>
      <c r="B522" s="8" t="s">
        <v>1061</v>
      </c>
      <c r="C522" s="8" t="s">
        <v>1062</v>
      </c>
      <c r="D522" s="11">
        <v>1.17407681E9</v>
      </c>
      <c r="E522" s="8" t="s">
        <v>20</v>
      </c>
      <c r="F522" s="8" t="str">
        <f t="shared" si="1"/>
        <v>SELL</v>
      </c>
      <c r="G522" s="12">
        <v>26.108894</v>
      </c>
      <c r="H522" s="12">
        <v>1000.0</v>
      </c>
      <c r="I522" s="16">
        <v>43748.0</v>
      </c>
      <c r="J522" s="14">
        <v>14.173923</v>
      </c>
      <c r="K522" s="14">
        <f t="shared" si="2"/>
        <v>542.8771897</v>
      </c>
      <c r="L522" s="15">
        <f t="shared" si="3"/>
        <v>0.4571228103</v>
      </c>
      <c r="M522" s="15">
        <f t="shared" si="4"/>
        <v>-0.4571228103</v>
      </c>
      <c r="N522" s="8">
        <f t="shared" si="5"/>
        <v>902</v>
      </c>
    </row>
    <row r="523" ht="12.75" customHeight="1">
      <c r="A523" s="7">
        <v>42849.0</v>
      </c>
      <c r="B523" s="8" t="s">
        <v>704</v>
      </c>
      <c r="C523" s="8" t="s">
        <v>705</v>
      </c>
      <c r="D523" s="11">
        <v>9.819059159E9</v>
      </c>
      <c r="E523" s="8" t="s">
        <v>24</v>
      </c>
      <c r="F523" s="8" t="str">
        <f t="shared" si="1"/>
        <v>BUY</v>
      </c>
      <c r="G523" s="12">
        <v>44.97633</v>
      </c>
      <c r="H523" s="12">
        <v>1000.0</v>
      </c>
      <c r="I523" s="16">
        <v>43202.0</v>
      </c>
      <c r="J523" s="14">
        <v>45.477489</v>
      </c>
      <c r="K523" s="14">
        <f t="shared" si="2"/>
        <v>1011.142728</v>
      </c>
      <c r="L523" s="15">
        <f t="shared" si="3"/>
        <v>0.01114272774</v>
      </c>
      <c r="M523" s="15">
        <f t="shared" si="4"/>
        <v>-0.01114272774</v>
      </c>
      <c r="N523" s="8">
        <f t="shared" si="5"/>
        <v>353</v>
      </c>
    </row>
    <row r="524" ht="12.75" customHeight="1">
      <c r="A524" s="7">
        <v>42849.0</v>
      </c>
      <c r="B524" s="8" t="s">
        <v>1473</v>
      </c>
      <c r="C524" s="8" t="s">
        <v>1474</v>
      </c>
      <c r="D524" s="11">
        <v>1.60869936E8</v>
      </c>
      <c r="E524" s="8" t="s">
        <v>20</v>
      </c>
      <c r="F524" s="8" t="str">
        <f t="shared" si="1"/>
        <v>SELL</v>
      </c>
      <c r="G524" s="12">
        <v>16.610001</v>
      </c>
      <c r="H524" s="12">
        <v>1000.0</v>
      </c>
      <c r="I524" s="16">
        <v>42926.0</v>
      </c>
      <c r="J524" s="14">
        <v>12.21</v>
      </c>
      <c r="K524" s="14">
        <f t="shared" si="2"/>
        <v>735.0992935</v>
      </c>
      <c r="L524" s="15">
        <f t="shared" si="3"/>
        <v>0.2649007065</v>
      </c>
      <c r="M524" s="15">
        <f t="shared" si="4"/>
        <v>-0.2649007065</v>
      </c>
      <c r="N524" s="8">
        <f t="shared" si="5"/>
        <v>77</v>
      </c>
    </row>
    <row r="525" ht="12.75" customHeight="1">
      <c r="A525" s="7">
        <v>42849.0</v>
      </c>
      <c r="B525" s="8" t="s">
        <v>1625</v>
      </c>
      <c r="C525" s="8" t="s">
        <v>1626</v>
      </c>
      <c r="D525" s="11">
        <v>2.157936977E9</v>
      </c>
      <c r="E525" s="8" t="s">
        <v>20</v>
      </c>
      <c r="F525" s="8" t="str">
        <f t="shared" si="1"/>
        <v>SELL</v>
      </c>
      <c r="G525" s="12">
        <v>33.462475</v>
      </c>
      <c r="H525" s="12">
        <v>1000.0</v>
      </c>
      <c r="I525" s="16">
        <v>44727.0</v>
      </c>
      <c r="J525" s="14">
        <v>75.449768</v>
      </c>
      <c r="K525" s="14">
        <f t="shared" si="2"/>
        <v>2254.757546</v>
      </c>
      <c r="L525" s="15">
        <f t="shared" si="3"/>
        <v>-1.254757546</v>
      </c>
      <c r="M525" s="15">
        <f t="shared" si="4"/>
        <v>1.254757546</v>
      </c>
      <c r="N525" s="8">
        <f t="shared" si="5"/>
        <v>1878</v>
      </c>
    </row>
    <row r="526" ht="12.75" customHeight="1">
      <c r="A526" s="7">
        <v>42850.0</v>
      </c>
      <c r="B526" s="8" t="s">
        <v>1627</v>
      </c>
      <c r="C526" s="8" t="s">
        <v>1628</v>
      </c>
      <c r="D526" s="11">
        <v>5.614865409E9</v>
      </c>
      <c r="E526" s="8" t="s">
        <v>20</v>
      </c>
      <c r="F526" s="8" t="str">
        <f t="shared" si="1"/>
        <v>SELL</v>
      </c>
      <c r="G526" s="12">
        <v>55.287956</v>
      </c>
      <c r="H526" s="12">
        <v>1000.0</v>
      </c>
      <c r="I526" s="16">
        <v>44727.0</v>
      </c>
      <c r="J526" s="14">
        <v>76.339996</v>
      </c>
      <c r="K526" s="14">
        <f t="shared" si="2"/>
        <v>1380.770814</v>
      </c>
      <c r="L526" s="15">
        <f t="shared" si="3"/>
        <v>-0.3807708138</v>
      </c>
      <c r="M526" s="15">
        <f t="shared" si="4"/>
        <v>0.3807708138</v>
      </c>
      <c r="N526" s="8">
        <f t="shared" si="5"/>
        <v>1877</v>
      </c>
    </row>
    <row r="527" ht="12.75" customHeight="1">
      <c r="A527" s="16">
        <v>42852.0</v>
      </c>
      <c r="B527" s="8" t="s">
        <v>636</v>
      </c>
      <c r="C527" s="8" t="s">
        <v>637</v>
      </c>
      <c r="D527" s="11">
        <v>3.317700214E9</v>
      </c>
      <c r="E527" s="17" t="s">
        <v>20</v>
      </c>
      <c r="F527" s="18" t="str">
        <f t="shared" si="1"/>
        <v>SELL</v>
      </c>
      <c r="G527" s="12">
        <v>19.82</v>
      </c>
      <c r="H527" s="12">
        <v>1000.0</v>
      </c>
      <c r="I527" s="16">
        <v>42872.0</v>
      </c>
      <c r="J527" s="14">
        <v>17.700001</v>
      </c>
      <c r="K527" s="14">
        <f t="shared" si="2"/>
        <v>893.0373865</v>
      </c>
      <c r="L527" s="15">
        <f t="shared" si="3"/>
        <v>0.1069626135</v>
      </c>
      <c r="M527" s="15">
        <f t="shared" si="4"/>
        <v>-0.1069626135</v>
      </c>
      <c r="N527" s="8">
        <f t="shared" si="5"/>
        <v>20</v>
      </c>
    </row>
    <row r="528" ht="12.75" customHeight="1">
      <c r="A528" s="16">
        <v>42852.0</v>
      </c>
      <c r="B528" s="8" t="s">
        <v>1029</v>
      </c>
      <c r="C528" s="8" t="s">
        <v>1030</v>
      </c>
      <c r="D528" s="11">
        <v>7.017840698E9</v>
      </c>
      <c r="E528" s="18" t="s">
        <v>24</v>
      </c>
      <c r="F528" s="17" t="str">
        <f t="shared" si="1"/>
        <v>BUY</v>
      </c>
      <c r="G528" s="12">
        <v>22.13073</v>
      </c>
      <c r="H528" s="12">
        <v>1000.0</v>
      </c>
      <c r="I528" s="16">
        <v>43263.0</v>
      </c>
      <c r="J528" s="14">
        <v>36.115299</v>
      </c>
      <c r="K528" s="14">
        <f t="shared" si="2"/>
        <v>1631.907262</v>
      </c>
      <c r="L528" s="15">
        <f t="shared" si="3"/>
        <v>0.631907262</v>
      </c>
      <c r="M528" s="15">
        <f t="shared" si="4"/>
        <v>-0.631907262</v>
      </c>
      <c r="N528" s="8">
        <f t="shared" si="5"/>
        <v>411</v>
      </c>
    </row>
    <row r="529" ht="12.75" customHeight="1">
      <c r="A529" s="7">
        <v>42856.0</v>
      </c>
      <c r="B529" s="8" t="s">
        <v>1180</v>
      </c>
      <c r="C529" s="8" t="s">
        <v>1181</v>
      </c>
      <c r="D529" s="11">
        <v>7.144072E9</v>
      </c>
      <c r="E529" s="8" t="s">
        <v>24</v>
      </c>
      <c r="F529" s="8" t="str">
        <f t="shared" si="1"/>
        <v>BUY</v>
      </c>
      <c r="G529" s="12">
        <v>42.89</v>
      </c>
      <c r="H529" s="12">
        <v>1000.0</v>
      </c>
      <c r="I529" s="16">
        <v>42879.0</v>
      </c>
      <c r="J529" s="14">
        <v>42.83</v>
      </c>
      <c r="K529" s="14">
        <f t="shared" si="2"/>
        <v>998.6010725</v>
      </c>
      <c r="L529" s="15">
        <f t="shared" si="3"/>
        <v>-0.001398927489</v>
      </c>
      <c r="M529" s="15">
        <f t="shared" si="4"/>
        <v>0.001398927489</v>
      </c>
      <c r="N529" s="8">
        <f t="shared" si="5"/>
        <v>23</v>
      </c>
    </row>
    <row r="530" ht="12.75" customHeight="1">
      <c r="A530" s="7">
        <v>42856.0</v>
      </c>
      <c r="B530" s="8" t="s">
        <v>473</v>
      </c>
      <c r="C530" s="8" t="s">
        <v>474</v>
      </c>
      <c r="D530" s="11">
        <v>4.91931204E8</v>
      </c>
      <c r="E530" s="8" t="s">
        <v>24</v>
      </c>
      <c r="F530" s="8" t="str">
        <f t="shared" si="1"/>
        <v>BUY</v>
      </c>
      <c r="G530" s="12">
        <v>8.7</v>
      </c>
      <c r="H530" s="12">
        <v>1000.0</v>
      </c>
      <c r="I530" s="16">
        <v>44237.0</v>
      </c>
      <c r="J530" s="14">
        <v>16.27</v>
      </c>
      <c r="K530" s="14">
        <f t="shared" si="2"/>
        <v>1870.114943</v>
      </c>
      <c r="L530" s="15">
        <f t="shared" si="3"/>
        <v>0.8701149425</v>
      </c>
      <c r="M530" s="15">
        <f t="shared" si="4"/>
        <v>-0.8701149425</v>
      </c>
      <c r="N530" s="8">
        <f t="shared" si="5"/>
        <v>1381</v>
      </c>
    </row>
    <row r="531" ht="12.75" customHeight="1">
      <c r="A531" s="16">
        <v>42856.0</v>
      </c>
      <c r="B531" s="8" t="s">
        <v>1639</v>
      </c>
      <c r="C531" s="8" t="s">
        <v>1640</v>
      </c>
      <c r="D531" s="11">
        <v>1.05548679E9</v>
      </c>
      <c r="E531" s="18" t="s">
        <v>24</v>
      </c>
      <c r="F531" s="17" t="str">
        <f t="shared" si="1"/>
        <v>BUY</v>
      </c>
      <c r="G531" s="12">
        <v>14.63</v>
      </c>
      <c r="H531" s="12">
        <v>1000.0</v>
      </c>
      <c r="I531" s="16">
        <v>42908.0</v>
      </c>
      <c r="J531" s="14">
        <v>13.24</v>
      </c>
      <c r="K531" s="14">
        <f t="shared" si="2"/>
        <v>904.9897471</v>
      </c>
      <c r="L531" s="15">
        <f t="shared" si="3"/>
        <v>-0.0950102529</v>
      </c>
      <c r="M531" s="15">
        <f t="shared" si="4"/>
        <v>0.0950102529</v>
      </c>
      <c r="N531" s="8">
        <f t="shared" si="5"/>
        <v>52</v>
      </c>
    </row>
    <row r="532" ht="12.75" customHeight="1">
      <c r="A532" s="7">
        <v>42857.0</v>
      </c>
      <c r="B532" s="8" t="s">
        <v>1641</v>
      </c>
      <c r="C532" s="8" t="s">
        <v>1642</v>
      </c>
      <c r="D532" s="11">
        <v>7.09779222E8</v>
      </c>
      <c r="E532" s="8" t="s">
        <v>24</v>
      </c>
      <c r="F532" s="8" t="str">
        <f t="shared" si="1"/>
        <v>BUY</v>
      </c>
      <c r="G532" s="12">
        <v>4.89866</v>
      </c>
      <c r="H532" s="12">
        <v>1000.0</v>
      </c>
      <c r="I532" s="16">
        <v>44727.0</v>
      </c>
      <c r="J532" s="14">
        <v>1.21</v>
      </c>
      <c r="K532" s="14">
        <f t="shared" si="2"/>
        <v>247.0063242</v>
      </c>
      <c r="L532" s="15">
        <f t="shared" si="3"/>
        <v>-0.7529936758</v>
      </c>
      <c r="M532" s="15">
        <f t="shared" si="4"/>
        <v>0.7529936758</v>
      </c>
      <c r="N532" s="8">
        <f t="shared" si="5"/>
        <v>1870</v>
      </c>
    </row>
    <row r="533" ht="12.75" customHeight="1">
      <c r="A533" s="7">
        <v>42857.0</v>
      </c>
      <c r="B533" s="8" t="s">
        <v>1643</v>
      </c>
      <c r="C533" s="8" t="s">
        <v>1644</v>
      </c>
      <c r="D533" s="11">
        <v>4.649906854E9</v>
      </c>
      <c r="E533" s="8" t="s">
        <v>20</v>
      </c>
      <c r="F533" s="8" t="str">
        <f t="shared" si="1"/>
        <v>SELL</v>
      </c>
      <c r="G533" s="12">
        <v>20.966579</v>
      </c>
      <c r="H533" s="12">
        <v>1000.0</v>
      </c>
      <c r="I533" s="16">
        <v>44727.0</v>
      </c>
      <c r="J533" s="14">
        <v>79.889999</v>
      </c>
      <c r="K533" s="14">
        <f t="shared" si="2"/>
        <v>3810.349748</v>
      </c>
      <c r="L533" s="15">
        <f t="shared" si="3"/>
        <v>-2.810349748</v>
      </c>
      <c r="M533" s="15">
        <f t="shared" si="4"/>
        <v>2.810349748</v>
      </c>
      <c r="N533" s="8">
        <f t="shared" si="5"/>
        <v>1870</v>
      </c>
    </row>
    <row r="534" ht="12.75" customHeight="1">
      <c r="A534" s="7">
        <v>42860.0</v>
      </c>
      <c r="B534" s="8" t="s">
        <v>403</v>
      </c>
      <c r="C534" s="8" t="s">
        <v>404</v>
      </c>
      <c r="D534" s="11">
        <v>4.120653358E9</v>
      </c>
      <c r="E534" s="8" t="s">
        <v>20</v>
      </c>
      <c r="F534" s="8" t="str">
        <f t="shared" si="1"/>
        <v>SELL</v>
      </c>
      <c r="G534" s="12">
        <v>21.974493</v>
      </c>
      <c r="H534" s="12">
        <v>1000.0</v>
      </c>
      <c r="I534" s="7">
        <v>42866.0</v>
      </c>
      <c r="J534" s="14">
        <v>18.470097</v>
      </c>
      <c r="K534" s="14">
        <f t="shared" si="2"/>
        <v>840.5243752</v>
      </c>
      <c r="L534" s="15">
        <f t="shared" si="3"/>
        <v>0.1594756248</v>
      </c>
      <c r="M534" s="15">
        <f t="shared" si="4"/>
        <v>-0.1594756248</v>
      </c>
      <c r="N534" s="8">
        <f t="shared" si="5"/>
        <v>6</v>
      </c>
    </row>
    <row r="535" ht="12.75" customHeight="1">
      <c r="A535" s="7">
        <v>42860.0</v>
      </c>
      <c r="B535" s="8" t="s">
        <v>260</v>
      </c>
      <c r="C535" s="8" t="s">
        <v>261</v>
      </c>
      <c r="D535" s="11">
        <v>7.075072067E9</v>
      </c>
      <c r="E535" s="8" t="s">
        <v>20</v>
      </c>
      <c r="F535" s="8" t="str">
        <f t="shared" si="1"/>
        <v>SELL</v>
      </c>
      <c r="G535" s="12">
        <v>55.490002</v>
      </c>
      <c r="H535" s="12">
        <v>1000.0</v>
      </c>
      <c r="I535" s="7">
        <v>43875.0</v>
      </c>
      <c r="J535" s="14">
        <v>52.459999</v>
      </c>
      <c r="K535" s="14">
        <f t="shared" si="2"/>
        <v>945.3955147</v>
      </c>
      <c r="L535" s="15">
        <f t="shared" si="3"/>
        <v>0.05460448533</v>
      </c>
      <c r="M535" s="15">
        <f t="shared" si="4"/>
        <v>-0.05460448533</v>
      </c>
      <c r="N535" s="8">
        <f t="shared" si="5"/>
        <v>1015</v>
      </c>
    </row>
    <row r="536" ht="12.75" customHeight="1">
      <c r="A536" s="7">
        <v>42863.0</v>
      </c>
      <c r="B536" s="8" t="s">
        <v>1647</v>
      </c>
      <c r="C536" s="8" t="s">
        <v>1648</v>
      </c>
      <c r="D536" s="11">
        <v>4.180503506E9</v>
      </c>
      <c r="E536" s="8" t="s">
        <v>20</v>
      </c>
      <c r="F536" s="8" t="str">
        <f t="shared" si="1"/>
        <v>SELL</v>
      </c>
      <c r="G536" s="12">
        <v>73.914589</v>
      </c>
      <c r="H536" s="12">
        <v>1000.0</v>
      </c>
      <c r="I536" s="16">
        <v>43073.0</v>
      </c>
      <c r="J536" s="14">
        <v>69.473564</v>
      </c>
      <c r="K536" s="14">
        <f t="shared" si="2"/>
        <v>939.9168005</v>
      </c>
      <c r="L536" s="15">
        <f t="shared" si="3"/>
        <v>0.06008319954</v>
      </c>
      <c r="M536" s="15">
        <f t="shared" si="4"/>
        <v>-0.06008319954</v>
      </c>
      <c r="N536" s="8">
        <f t="shared" si="5"/>
        <v>210</v>
      </c>
    </row>
    <row r="537" ht="12.75" customHeight="1">
      <c r="A537" s="7">
        <v>42863.0</v>
      </c>
      <c r="B537" s="8" t="s">
        <v>1319</v>
      </c>
      <c r="C537" s="8" t="s">
        <v>1320</v>
      </c>
      <c r="D537" s="11">
        <v>1.158799596E9</v>
      </c>
      <c r="E537" s="8" t="s">
        <v>24</v>
      </c>
      <c r="F537" s="8" t="str">
        <f t="shared" si="1"/>
        <v>BUY</v>
      </c>
      <c r="G537" s="12">
        <v>22.237511</v>
      </c>
      <c r="H537" s="12">
        <v>1000.0</v>
      </c>
      <c r="I537" s="16">
        <v>43178.0</v>
      </c>
      <c r="J537" s="14">
        <v>24.508265</v>
      </c>
      <c r="K537" s="14">
        <f t="shared" si="2"/>
        <v>1102.113676</v>
      </c>
      <c r="L537" s="15">
        <f t="shared" si="3"/>
        <v>0.1021136763</v>
      </c>
      <c r="M537" s="15">
        <f t="shared" si="4"/>
        <v>-0.1021136763</v>
      </c>
      <c r="N537" s="8">
        <f t="shared" si="5"/>
        <v>315</v>
      </c>
    </row>
    <row r="538" ht="12.75" customHeight="1">
      <c r="A538" s="7">
        <v>42863.0</v>
      </c>
      <c r="B538" s="8" t="s">
        <v>1224</v>
      </c>
      <c r="C538" s="8" t="s">
        <v>1225</v>
      </c>
      <c r="D538" s="11">
        <v>4.130846E9</v>
      </c>
      <c r="E538" s="8" t="s">
        <v>20</v>
      </c>
      <c r="F538" s="8" t="str">
        <f t="shared" si="1"/>
        <v>SELL</v>
      </c>
      <c r="G538" s="12">
        <v>14.54</v>
      </c>
      <c r="H538" s="12">
        <v>1000.0</v>
      </c>
      <c r="I538" s="7">
        <v>42909.0</v>
      </c>
      <c r="J538" s="14">
        <v>15.67</v>
      </c>
      <c r="K538" s="14">
        <f t="shared" si="2"/>
        <v>1077.716644</v>
      </c>
      <c r="L538" s="15">
        <f t="shared" si="3"/>
        <v>-0.07771664374</v>
      </c>
      <c r="M538" s="15">
        <f t="shared" si="4"/>
        <v>0.07771664374</v>
      </c>
      <c r="N538" s="8">
        <f t="shared" si="5"/>
        <v>46</v>
      </c>
    </row>
    <row r="539" ht="12.75" customHeight="1">
      <c r="A539" s="7">
        <v>42863.0</v>
      </c>
      <c r="B539" s="8" t="s">
        <v>1649</v>
      </c>
      <c r="C539" s="8" t="s">
        <v>1650</v>
      </c>
      <c r="D539" s="11">
        <v>1.38141556E8</v>
      </c>
      <c r="E539" s="8" t="s">
        <v>20</v>
      </c>
      <c r="F539" s="8" t="str">
        <f t="shared" si="1"/>
        <v>SELL</v>
      </c>
      <c r="G539" s="12">
        <v>17.93</v>
      </c>
      <c r="H539" s="12">
        <v>1000.0</v>
      </c>
      <c r="I539" s="7">
        <v>43227.0</v>
      </c>
      <c r="J539" s="14">
        <v>78.760002</v>
      </c>
      <c r="K539" s="14">
        <f t="shared" si="2"/>
        <v>4392.638148</v>
      </c>
      <c r="L539" s="15">
        <f t="shared" si="3"/>
        <v>-3.392638148</v>
      </c>
      <c r="M539" s="15">
        <f t="shared" si="4"/>
        <v>3.392638148</v>
      </c>
      <c r="N539" s="8">
        <f t="shared" si="5"/>
        <v>364</v>
      </c>
    </row>
    <row r="540" ht="12.75" customHeight="1">
      <c r="A540" s="7">
        <v>42863.0</v>
      </c>
      <c r="B540" s="8" t="s">
        <v>328</v>
      </c>
      <c r="C540" s="8" t="s">
        <v>329</v>
      </c>
      <c r="D540" s="11">
        <v>4.364614E9</v>
      </c>
      <c r="E540" s="8" t="s">
        <v>20</v>
      </c>
      <c r="F540" s="8" t="str">
        <f t="shared" si="1"/>
        <v>SELL</v>
      </c>
      <c r="G540" s="12">
        <v>39.341621</v>
      </c>
      <c r="H540" s="12">
        <v>1000.0</v>
      </c>
      <c r="I540" s="7">
        <v>42991.0</v>
      </c>
      <c r="J540" s="14">
        <v>33.807228</v>
      </c>
      <c r="K540" s="14">
        <f t="shared" si="2"/>
        <v>859.324734</v>
      </c>
      <c r="L540" s="15">
        <f t="shared" si="3"/>
        <v>0.140675266</v>
      </c>
      <c r="M540" s="15">
        <f t="shared" si="4"/>
        <v>-0.140675266</v>
      </c>
      <c r="N540" s="8">
        <f t="shared" si="5"/>
        <v>128</v>
      </c>
    </row>
    <row r="541" ht="12.75" customHeight="1">
      <c r="A541" s="7">
        <v>42863.0</v>
      </c>
      <c r="B541" s="8" t="s">
        <v>1651</v>
      </c>
      <c r="C541" s="8" t="s">
        <v>1652</v>
      </c>
      <c r="D541" s="11">
        <v>7.4415668E8</v>
      </c>
      <c r="E541" s="8" t="s">
        <v>20</v>
      </c>
      <c r="F541" s="8" t="str">
        <f t="shared" si="1"/>
        <v>SELL</v>
      </c>
      <c r="G541" s="12">
        <v>61.150002</v>
      </c>
      <c r="H541" s="12">
        <v>1000.0</v>
      </c>
      <c r="I541" s="16">
        <v>44727.0</v>
      </c>
      <c r="J541" s="14">
        <v>46.41</v>
      </c>
      <c r="K541" s="14">
        <f t="shared" si="2"/>
        <v>758.9533685</v>
      </c>
      <c r="L541" s="15">
        <f t="shared" si="3"/>
        <v>0.2410466315</v>
      </c>
      <c r="M541" s="15">
        <f t="shared" si="4"/>
        <v>-0.2410466315</v>
      </c>
      <c r="N541" s="8">
        <f t="shared" si="5"/>
        <v>1864</v>
      </c>
    </row>
    <row r="542" ht="12.75" customHeight="1">
      <c r="A542" s="16">
        <v>42863.0</v>
      </c>
      <c r="B542" s="8" t="s">
        <v>702</v>
      </c>
      <c r="C542" s="8" t="s">
        <v>703</v>
      </c>
      <c r="D542" s="11">
        <v>7.77822701E9</v>
      </c>
      <c r="E542" s="17" t="s">
        <v>20</v>
      </c>
      <c r="F542" s="18" t="str">
        <f t="shared" si="1"/>
        <v>SELL</v>
      </c>
      <c r="G542" s="12">
        <v>42.540527</v>
      </c>
      <c r="H542" s="12">
        <v>1000.0</v>
      </c>
      <c r="I542" s="16">
        <v>42880.0</v>
      </c>
      <c r="J542" s="14">
        <v>41.170494</v>
      </c>
      <c r="K542" s="14">
        <f t="shared" si="2"/>
        <v>967.7946397</v>
      </c>
      <c r="L542" s="15">
        <f t="shared" si="3"/>
        <v>0.03220536031</v>
      </c>
      <c r="M542" s="15">
        <f t="shared" si="4"/>
        <v>-0.03220536031</v>
      </c>
      <c r="N542" s="8">
        <f t="shared" si="5"/>
        <v>17</v>
      </c>
    </row>
    <row r="543" ht="12.75" customHeight="1">
      <c r="A543" s="7">
        <v>42864.0</v>
      </c>
      <c r="B543" s="8" t="s">
        <v>1653</v>
      </c>
      <c r="C543" s="8" t="s">
        <v>1654</v>
      </c>
      <c r="D543" s="11">
        <v>3.221743602E9</v>
      </c>
      <c r="E543" s="8" t="s">
        <v>20</v>
      </c>
      <c r="F543" s="8" t="str">
        <f t="shared" si="1"/>
        <v>SELL</v>
      </c>
      <c r="G543" s="12">
        <v>54.8</v>
      </c>
      <c r="H543" s="12">
        <v>1000.0</v>
      </c>
      <c r="I543" s="16">
        <v>44727.0</v>
      </c>
      <c r="J543" s="14">
        <v>54.84</v>
      </c>
      <c r="K543" s="14">
        <f t="shared" si="2"/>
        <v>1000.729927</v>
      </c>
      <c r="L543" s="15">
        <f t="shared" si="3"/>
        <v>-0.0007299270073</v>
      </c>
      <c r="M543" s="15">
        <f t="shared" si="4"/>
        <v>0.0007299270073</v>
      </c>
      <c r="N543" s="8">
        <f t="shared" si="5"/>
        <v>1863</v>
      </c>
    </row>
    <row r="544" ht="12.75" customHeight="1">
      <c r="A544" s="7">
        <v>42864.0</v>
      </c>
      <c r="B544" s="8" t="s">
        <v>1655</v>
      </c>
      <c r="C544" s="8" t="s">
        <v>1656</v>
      </c>
      <c r="D544" s="11">
        <v>4.189536E9</v>
      </c>
      <c r="E544" s="8" t="s">
        <v>20</v>
      </c>
      <c r="F544" s="8" t="str">
        <f t="shared" si="1"/>
        <v>SELL</v>
      </c>
      <c r="G544" s="12">
        <v>42.59</v>
      </c>
      <c r="H544" s="12">
        <v>1000.0</v>
      </c>
      <c r="I544" s="7">
        <v>43250.0</v>
      </c>
      <c r="J544" s="14">
        <v>30.219999</v>
      </c>
      <c r="K544" s="14">
        <f t="shared" si="2"/>
        <v>709.5562104</v>
      </c>
      <c r="L544" s="15">
        <f t="shared" si="3"/>
        <v>0.2904437896</v>
      </c>
      <c r="M544" s="15">
        <f t="shared" si="4"/>
        <v>-0.2904437896</v>
      </c>
      <c r="N544" s="8">
        <f t="shared" si="5"/>
        <v>386</v>
      </c>
    </row>
    <row r="545" ht="12.75" customHeight="1">
      <c r="A545" s="7">
        <v>42864.0</v>
      </c>
      <c r="B545" s="8" t="s">
        <v>553</v>
      </c>
      <c r="C545" s="8" t="s">
        <v>554</v>
      </c>
      <c r="D545" s="11">
        <v>7.75222624E9</v>
      </c>
      <c r="E545" s="8" t="s">
        <v>24</v>
      </c>
      <c r="F545" s="8" t="str">
        <f t="shared" si="1"/>
        <v>BUY</v>
      </c>
      <c r="G545" s="12">
        <v>24.281101</v>
      </c>
      <c r="H545" s="12">
        <v>1000.0</v>
      </c>
      <c r="I545" s="16">
        <v>44727.0</v>
      </c>
      <c r="J545" s="14">
        <v>30.331474</v>
      </c>
      <c r="K545" s="14">
        <f t="shared" si="2"/>
        <v>1249.18034</v>
      </c>
      <c r="L545" s="15">
        <f t="shared" si="3"/>
        <v>0.2491803399</v>
      </c>
      <c r="M545" s="15">
        <f t="shared" si="4"/>
        <v>-0.2491803399</v>
      </c>
      <c r="N545" s="8">
        <f t="shared" si="5"/>
        <v>1863</v>
      </c>
    </row>
    <row r="546" ht="12.75" customHeight="1">
      <c r="A546" s="16">
        <v>42864.0</v>
      </c>
      <c r="B546" s="8" t="s">
        <v>1659</v>
      </c>
      <c r="C546" s="8" t="s">
        <v>1660</v>
      </c>
      <c r="D546" s="11">
        <v>2.0358E7</v>
      </c>
      <c r="E546" s="18" t="s">
        <v>24</v>
      </c>
      <c r="F546" s="17" t="str">
        <f t="shared" si="1"/>
        <v>BUY</v>
      </c>
      <c r="G546" s="12">
        <v>8.29</v>
      </c>
      <c r="H546" s="12">
        <v>1000.0</v>
      </c>
      <c r="I546" s="16">
        <v>43181.0</v>
      </c>
      <c r="J546" s="14">
        <v>6.45</v>
      </c>
      <c r="K546" s="14">
        <f t="shared" si="2"/>
        <v>778.0458384</v>
      </c>
      <c r="L546" s="15">
        <f t="shared" si="3"/>
        <v>-0.2219541616</v>
      </c>
      <c r="M546" s="15">
        <f t="shared" si="4"/>
        <v>0.2219541616</v>
      </c>
      <c r="N546" s="8">
        <f t="shared" si="5"/>
        <v>317</v>
      </c>
    </row>
    <row r="547" ht="12.75" customHeight="1">
      <c r="A547" s="16">
        <v>42864.0</v>
      </c>
      <c r="B547" s="8" t="s">
        <v>1049</v>
      </c>
      <c r="C547" s="8" t="s">
        <v>1050</v>
      </c>
      <c r="D547" s="11">
        <v>2.82580811E9</v>
      </c>
      <c r="E547" s="18" t="s">
        <v>24</v>
      </c>
      <c r="F547" s="17" t="str">
        <f t="shared" si="1"/>
        <v>BUY</v>
      </c>
      <c r="G547" s="12">
        <v>34.700001</v>
      </c>
      <c r="H547" s="12">
        <v>1000.0</v>
      </c>
      <c r="I547" s="16">
        <v>42962.0</v>
      </c>
      <c r="J547" s="14">
        <v>41.560001</v>
      </c>
      <c r="K547" s="14">
        <f t="shared" si="2"/>
        <v>1197.694519</v>
      </c>
      <c r="L547" s="15">
        <f t="shared" si="3"/>
        <v>0.1976945188</v>
      </c>
      <c r="M547" s="15">
        <f t="shared" si="4"/>
        <v>-0.1976945188</v>
      </c>
      <c r="N547" s="8">
        <f t="shared" si="5"/>
        <v>98</v>
      </c>
    </row>
    <row r="548" ht="12.75" customHeight="1">
      <c r="A548" s="7">
        <v>42865.0</v>
      </c>
      <c r="B548" s="8" t="s">
        <v>1269</v>
      </c>
      <c r="C548" s="8" t="s">
        <v>1270</v>
      </c>
      <c r="D548" s="11">
        <v>2.039249521E9</v>
      </c>
      <c r="E548" s="8" t="s">
        <v>24</v>
      </c>
      <c r="F548" s="8" t="str">
        <f t="shared" si="1"/>
        <v>BUY</v>
      </c>
      <c r="G548" s="12">
        <v>56.723091</v>
      </c>
      <c r="H548" s="12">
        <v>1000.0</v>
      </c>
      <c r="I548" s="16">
        <v>43111.0</v>
      </c>
      <c r="J548" s="14">
        <v>53.796688</v>
      </c>
      <c r="K548" s="14">
        <f t="shared" si="2"/>
        <v>948.4089645</v>
      </c>
      <c r="L548" s="15">
        <f t="shared" si="3"/>
        <v>-0.05159103547</v>
      </c>
      <c r="M548" s="15">
        <f t="shared" si="4"/>
        <v>0.05159103547</v>
      </c>
      <c r="N548" s="8">
        <f t="shared" si="5"/>
        <v>246</v>
      </c>
    </row>
    <row r="549" ht="12.75" customHeight="1">
      <c r="A549" s="7">
        <v>42865.0</v>
      </c>
      <c r="B549" s="8" t="s">
        <v>1661</v>
      </c>
      <c r="C549" s="8" t="s">
        <v>1662</v>
      </c>
      <c r="D549" s="11">
        <v>3.90718564E8</v>
      </c>
      <c r="E549" s="8" t="s">
        <v>24</v>
      </c>
      <c r="F549" s="8" t="str">
        <f t="shared" si="1"/>
        <v>BUY</v>
      </c>
      <c r="G549" s="12">
        <v>11.0</v>
      </c>
      <c r="H549" s="12">
        <v>1000.0</v>
      </c>
      <c r="I549" s="16">
        <v>44717.0</v>
      </c>
      <c r="J549" s="14">
        <v>4.12</v>
      </c>
      <c r="K549" s="14">
        <f t="shared" si="2"/>
        <v>374.5454545</v>
      </c>
      <c r="L549" s="15">
        <f t="shared" si="3"/>
        <v>-0.6254545455</v>
      </c>
      <c r="M549" s="15">
        <f t="shared" si="4"/>
        <v>0.6254545455</v>
      </c>
      <c r="N549" s="8">
        <f t="shared" si="5"/>
        <v>1852</v>
      </c>
    </row>
    <row r="550" ht="12.75" customHeight="1">
      <c r="A550" s="7">
        <v>42866.0</v>
      </c>
      <c r="B550" s="8" t="s">
        <v>403</v>
      </c>
      <c r="C550" s="8" t="s">
        <v>404</v>
      </c>
      <c r="D550" s="11">
        <v>4.120653358E9</v>
      </c>
      <c r="E550" s="8" t="s">
        <v>24</v>
      </c>
      <c r="F550" s="8" t="str">
        <f t="shared" si="1"/>
        <v>BUY</v>
      </c>
      <c r="G550" s="12">
        <v>18.470097</v>
      </c>
      <c r="H550" s="12">
        <v>1000.0</v>
      </c>
      <c r="I550" s="7">
        <v>42870.0</v>
      </c>
      <c r="J550" s="14">
        <v>17.605381</v>
      </c>
      <c r="K550" s="14">
        <f t="shared" si="2"/>
        <v>953.1829205</v>
      </c>
      <c r="L550" s="15">
        <f t="shared" si="3"/>
        <v>-0.04681707952</v>
      </c>
      <c r="M550" s="15">
        <f t="shared" si="4"/>
        <v>0.04681707952</v>
      </c>
      <c r="N550" s="8">
        <f t="shared" si="5"/>
        <v>4</v>
      </c>
    </row>
    <row r="551" ht="12.75" customHeight="1">
      <c r="A551" s="7">
        <v>42866.0</v>
      </c>
      <c r="B551" s="8" t="s">
        <v>326</v>
      </c>
      <c r="C551" s="8" t="s">
        <v>327</v>
      </c>
      <c r="D551" s="11">
        <v>9.433126947E9</v>
      </c>
      <c r="E551" s="8" t="s">
        <v>20</v>
      </c>
      <c r="F551" s="8" t="str">
        <f t="shared" si="1"/>
        <v>SELL</v>
      </c>
      <c r="G551" s="12">
        <v>21.228546</v>
      </c>
      <c r="H551" s="12">
        <v>1000.0</v>
      </c>
      <c r="I551" s="7">
        <v>43040.0</v>
      </c>
      <c r="J551" s="14">
        <v>22.726048</v>
      </c>
      <c r="K551" s="14">
        <f t="shared" si="2"/>
        <v>1070.541901</v>
      </c>
      <c r="L551" s="15">
        <f t="shared" si="3"/>
        <v>-0.07054190146</v>
      </c>
      <c r="M551" s="15">
        <f t="shared" si="4"/>
        <v>0.07054190146</v>
      </c>
      <c r="N551" s="8">
        <f t="shared" si="5"/>
        <v>174</v>
      </c>
    </row>
    <row r="552" ht="12.75" customHeight="1">
      <c r="A552" s="16">
        <v>42866.0</v>
      </c>
      <c r="B552" s="8" t="s">
        <v>1665</v>
      </c>
      <c r="C552" s="8" t="s">
        <v>1666</v>
      </c>
      <c r="D552" s="11">
        <v>2.255632779E9</v>
      </c>
      <c r="E552" s="18" t="s">
        <v>24</v>
      </c>
      <c r="F552" s="17" t="str">
        <f t="shared" si="1"/>
        <v>BUY</v>
      </c>
      <c r="G552" s="12">
        <v>11.52</v>
      </c>
      <c r="H552" s="12">
        <v>1000.0</v>
      </c>
      <c r="I552" s="16">
        <v>43992.0</v>
      </c>
      <c r="J552" s="14">
        <v>13.18</v>
      </c>
      <c r="K552" s="14">
        <f t="shared" si="2"/>
        <v>1144.097222</v>
      </c>
      <c r="L552" s="15">
        <f t="shared" si="3"/>
        <v>0.1440972222</v>
      </c>
      <c r="M552" s="15">
        <f t="shared" si="4"/>
        <v>-0.1440972222</v>
      </c>
      <c r="N552" s="8">
        <f t="shared" si="5"/>
        <v>1126</v>
      </c>
    </row>
    <row r="553" ht="12.75" customHeight="1">
      <c r="A553" s="7">
        <v>42867.0</v>
      </c>
      <c r="B553" s="8" t="s">
        <v>1669</v>
      </c>
      <c r="C553" s="8" t="s">
        <v>1670</v>
      </c>
      <c r="D553" s="11">
        <v>6.519579858E9</v>
      </c>
      <c r="E553" s="8" t="s">
        <v>20</v>
      </c>
      <c r="F553" s="8" t="str">
        <f t="shared" si="1"/>
        <v>SELL</v>
      </c>
      <c r="G553" s="12">
        <v>38.271507</v>
      </c>
      <c r="H553" s="12">
        <v>1000.0</v>
      </c>
      <c r="I553" s="16">
        <v>44727.0</v>
      </c>
      <c r="J553" s="14">
        <v>96.96714</v>
      </c>
      <c r="K553" s="14">
        <f t="shared" si="2"/>
        <v>2533.664013</v>
      </c>
      <c r="L553" s="15">
        <f t="shared" si="3"/>
        <v>-1.533664013</v>
      </c>
      <c r="M553" s="15">
        <f t="shared" si="4"/>
        <v>1.533664013</v>
      </c>
      <c r="N553" s="8">
        <f t="shared" si="5"/>
        <v>1860</v>
      </c>
    </row>
    <row r="554" ht="12.75" customHeight="1">
      <c r="A554" s="7">
        <v>42867.0</v>
      </c>
      <c r="B554" s="8" t="s">
        <v>1557</v>
      </c>
      <c r="C554" s="8" t="s">
        <v>1558</v>
      </c>
      <c r="D554" s="11">
        <v>4.55891935E8</v>
      </c>
      <c r="E554" s="8" t="s">
        <v>20</v>
      </c>
      <c r="F554" s="8" t="str">
        <f t="shared" si="1"/>
        <v>SELL</v>
      </c>
      <c r="G554" s="12">
        <v>12.842295</v>
      </c>
      <c r="H554" s="12">
        <v>1000.0</v>
      </c>
      <c r="I554" s="7">
        <v>43199.0</v>
      </c>
      <c r="J554" s="14">
        <v>10.54028</v>
      </c>
      <c r="K554" s="14">
        <f t="shared" si="2"/>
        <v>820.747382</v>
      </c>
      <c r="L554" s="15">
        <f t="shared" si="3"/>
        <v>0.179252618</v>
      </c>
      <c r="M554" s="15">
        <f t="shared" si="4"/>
        <v>-0.179252618</v>
      </c>
      <c r="N554" s="8">
        <f t="shared" si="5"/>
        <v>332</v>
      </c>
    </row>
    <row r="555" ht="12.75" customHeight="1">
      <c r="A555" s="16">
        <v>42867.0</v>
      </c>
      <c r="B555" s="8" t="s">
        <v>1671</v>
      </c>
      <c r="C555" s="8" t="s">
        <v>1672</v>
      </c>
      <c r="D555" s="11">
        <v>3.76813818E8</v>
      </c>
      <c r="E555" s="18" t="s">
        <v>24</v>
      </c>
      <c r="F555" s="17" t="str">
        <f t="shared" si="1"/>
        <v>BUY</v>
      </c>
      <c r="G555" s="12">
        <v>17.83</v>
      </c>
      <c r="H555" s="12">
        <v>1000.0</v>
      </c>
      <c r="I555" s="16">
        <v>44727.0</v>
      </c>
      <c r="J555" s="14">
        <v>1.68</v>
      </c>
      <c r="K555" s="14">
        <f t="shared" si="2"/>
        <v>94.22321929</v>
      </c>
      <c r="L555" s="15">
        <f t="shared" si="3"/>
        <v>-0.9057767807</v>
      </c>
      <c r="M555" s="15">
        <f t="shared" si="4"/>
        <v>0.9057767807</v>
      </c>
      <c r="N555" s="8">
        <f t="shared" si="5"/>
        <v>1860</v>
      </c>
    </row>
    <row r="556" ht="12.75" customHeight="1">
      <c r="A556" s="7">
        <v>42870.0</v>
      </c>
      <c r="B556" s="8" t="s">
        <v>403</v>
      </c>
      <c r="C556" s="8" t="s">
        <v>404</v>
      </c>
      <c r="D556" s="11">
        <v>4.120653358E9</v>
      </c>
      <c r="E556" s="8" t="s">
        <v>20</v>
      </c>
      <c r="F556" s="8" t="str">
        <f t="shared" si="1"/>
        <v>SELL</v>
      </c>
      <c r="G556" s="12">
        <v>17.605381</v>
      </c>
      <c r="H556" s="12">
        <v>1000.0</v>
      </c>
      <c r="I556" s="7">
        <v>42892.0</v>
      </c>
      <c r="J556" s="14">
        <v>16.611712</v>
      </c>
      <c r="K556" s="14">
        <f t="shared" si="2"/>
        <v>943.5587903</v>
      </c>
      <c r="L556" s="15">
        <f t="shared" si="3"/>
        <v>0.05644120965</v>
      </c>
      <c r="M556" s="15">
        <f t="shared" si="4"/>
        <v>-0.05644120965</v>
      </c>
      <c r="N556" s="8">
        <f t="shared" si="5"/>
        <v>22</v>
      </c>
    </row>
    <row r="557" ht="12.75" customHeight="1">
      <c r="A557" s="7">
        <v>42870.0</v>
      </c>
      <c r="B557" s="8" t="s">
        <v>1354</v>
      </c>
      <c r="C557" s="8" t="s">
        <v>1355</v>
      </c>
      <c r="D557" s="11">
        <v>1.043810996E9</v>
      </c>
      <c r="E557" s="8" t="s">
        <v>24</v>
      </c>
      <c r="F557" s="8" t="str">
        <f t="shared" si="1"/>
        <v>BUY</v>
      </c>
      <c r="G557" s="12">
        <v>458.934784</v>
      </c>
      <c r="H557" s="12">
        <v>1000.0</v>
      </c>
      <c r="I557" s="16">
        <v>44727.0</v>
      </c>
      <c r="J557" s="14">
        <v>151.949997</v>
      </c>
      <c r="K557" s="14">
        <f t="shared" si="2"/>
        <v>331.0927877</v>
      </c>
      <c r="L557" s="15">
        <f t="shared" si="3"/>
        <v>-0.6689072123</v>
      </c>
      <c r="M557" s="15">
        <f t="shared" si="4"/>
        <v>0.6689072123</v>
      </c>
      <c r="N557" s="8">
        <f t="shared" si="5"/>
        <v>1857</v>
      </c>
    </row>
    <row r="558" ht="12.75" customHeight="1">
      <c r="A558" s="7">
        <v>42871.0</v>
      </c>
      <c r="B558" s="8" t="s">
        <v>1136</v>
      </c>
      <c r="C558" s="8" t="s">
        <v>1137</v>
      </c>
      <c r="D558" s="11">
        <v>7.778135E9</v>
      </c>
      <c r="E558" s="8" t="s">
        <v>20</v>
      </c>
      <c r="F558" s="8" t="str">
        <f t="shared" si="1"/>
        <v>SELL</v>
      </c>
      <c r="G558" s="12">
        <v>96.409035</v>
      </c>
      <c r="H558" s="12">
        <v>1000.0</v>
      </c>
      <c r="I558" s="7">
        <v>43112.0</v>
      </c>
      <c r="J558" s="14">
        <v>131.372345</v>
      </c>
      <c r="K558" s="14">
        <f t="shared" si="2"/>
        <v>1362.655948</v>
      </c>
      <c r="L558" s="15">
        <f t="shared" si="3"/>
        <v>-0.3626559482</v>
      </c>
      <c r="M558" s="15">
        <f t="shared" si="4"/>
        <v>0.3626559482</v>
      </c>
      <c r="N558" s="8">
        <f t="shared" si="5"/>
        <v>241</v>
      </c>
    </row>
    <row r="559" ht="12.75" customHeight="1">
      <c r="A559" s="7">
        <v>42871.0</v>
      </c>
      <c r="B559" s="8" t="s">
        <v>1673</v>
      </c>
      <c r="C559" s="8" t="s">
        <v>1674</v>
      </c>
      <c r="D559" s="11">
        <v>4.95263907E9</v>
      </c>
      <c r="E559" s="8" t="s">
        <v>20</v>
      </c>
      <c r="F559" s="8" t="str">
        <f t="shared" si="1"/>
        <v>SELL</v>
      </c>
      <c r="G559" s="12">
        <v>23.5</v>
      </c>
      <c r="H559" s="12">
        <v>1000.0</v>
      </c>
      <c r="I559" s="16">
        <v>44727.0</v>
      </c>
      <c r="J559" s="14">
        <v>24.51</v>
      </c>
      <c r="K559" s="14">
        <f t="shared" si="2"/>
        <v>1042.978723</v>
      </c>
      <c r="L559" s="15">
        <f t="shared" si="3"/>
        <v>-0.0429787234</v>
      </c>
      <c r="M559" s="15">
        <f t="shared" si="4"/>
        <v>0.0429787234</v>
      </c>
      <c r="N559" s="8">
        <f t="shared" si="5"/>
        <v>1856</v>
      </c>
    </row>
    <row r="560" ht="12.75" customHeight="1">
      <c r="A560" s="7">
        <v>42872.0</v>
      </c>
      <c r="B560" s="8" t="s">
        <v>447</v>
      </c>
      <c r="C560" s="8" t="s">
        <v>448</v>
      </c>
      <c r="D560" s="11">
        <v>1.020153877E9</v>
      </c>
      <c r="E560" s="8" t="s">
        <v>24</v>
      </c>
      <c r="F560" s="8" t="str">
        <f t="shared" si="1"/>
        <v>BUY</v>
      </c>
      <c r="G560" s="12">
        <v>90.139999</v>
      </c>
      <c r="H560" s="12">
        <v>1000.0</v>
      </c>
      <c r="I560" s="7">
        <v>42971.0</v>
      </c>
      <c r="J560" s="14">
        <v>90.690002</v>
      </c>
      <c r="K560" s="14">
        <f t="shared" si="2"/>
        <v>1006.101653</v>
      </c>
      <c r="L560" s="15">
        <f t="shared" si="3"/>
        <v>0.006101653052</v>
      </c>
      <c r="M560" s="15">
        <f t="shared" si="4"/>
        <v>-0.006101653052</v>
      </c>
      <c r="N560" s="8">
        <f t="shared" si="5"/>
        <v>99</v>
      </c>
    </row>
    <row r="561" ht="12.75" customHeight="1">
      <c r="A561" s="7">
        <v>42872.0</v>
      </c>
      <c r="B561" s="8" t="s">
        <v>206</v>
      </c>
      <c r="C561" s="8" t="s">
        <v>207</v>
      </c>
      <c r="D561" s="11">
        <v>2.98492236E9</v>
      </c>
      <c r="E561" s="8" t="s">
        <v>20</v>
      </c>
      <c r="F561" s="8" t="str">
        <f t="shared" si="1"/>
        <v>SELL</v>
      </c>
      <c r="G561" s="12">
        <v>12.33</v>
      </c>
      <c r="H561" s="12">
        <v>1000.0</v>
      </c>
      <c r="I561" s="16">
        <v>44727.0</v>
      </c>
      <c r="J561" s="14">
        <v>17.799999</v>
      </c>
      <c r="K561" s="14">
        <f t="shared" si="2"/>
        <v>1443.633333</v>
      </c>
      <c r="L561" s="15">
        <f t="shared" si="3"/>
        <v>-0.4436333333</v>
      </c>
      <c r="M561" s="15">
        <f t="shared" si="4"/>
        <v>0.4436333333</v>
      </c>
      <c r="N561" s="8">
        <f t="shared" si="5"/>
        <v>1855</v>
      </c>
    </row>
    <row r="562" ht="12.75" customHeight="1">
      <c r="A562" s="16">
        <v>42872.0</v>
      </c>
      <c r="B562" s="8" t="s">
        <v>636</v>
      </c>
      <c r="C562" s="8" t="s">
        <v>637</v>
      </c>
      <c r="D562" s="11">
        <v>3.317700214E9</v>
      </c>
      <c r="E562" s="18" t="s">
        <v>24</v>
      </c>
      <c r="F562" s="17" t="str">
        <f t="shared" si="1"/>
        <v>BUY</v>
      </c>
      <c r="G562" s="12">
        <v>17.700001</v>
      </c>
      <c r="H562" s="12">
        <v>1000.0</v>
      </c>
      <c r="I562" s="16">
        <v>43601.0</v>
      </c>
      <c r="J562" s="14">
        <v>19.360001</v>
      </c>
      <c r="K562" s="14">
        <f t="shared" si="2"/>
        <v>1093.785305</v>
      </c>
      <c r="L562" s="15">
        <f t="shared" si="3"/>
        <v>0.09378530544</v>
      </c>
      <c r="M562" s="15">
        <f t="shared" si="4"/>
        <v>-0.09378530544</v>
      </c>
      <c r="N562" s="8">
        <f t="shared" si="5"/>
        <v>729</v>
      </c>
    </row>
    <row r="563" ht="12.75" customHeight="1">
      <c r="A563" s="7">
        <v>42874.0</v>
      </c>
      <c r="B563" s="8" t="s">
        <v>666</v>
      </c>
      <c r="C563" s="8" t="s">
        <v>667</v>
      </c>
      <c r="D563" s="11">
        <v>2.26082577E8</v>
      </c>
      <c r="E563" s="8" t="s">
        <v>20</v>
      </c>
      <c r="F563" s="8" t="str">
        <f t="shared" si="1"/>
        <v>SELL</v>
      </c>
      <c r="G563" s="12">
        <v>38.057758</v>
      </c>
      <c r="H563" s="12">
        <v>1000.0</v>
      </c>
      <c r="I563" s="16">
        <v>44447.0</v>
      </c>
      <c r="J563" s="14">
        <v>42.786415</v>
      </c>
      <c r="K563" s="14">
        <f t="shared" si="2"/>
        <v>1124.249489</v>
      </c>
      <c r="L563" s="15">
        <f t="shared" si="3"/>
        <v>-0.1242494894</v>
      </c>
      <c r="M563" s="15">
        <f t="shared" si="4"/>
        <v>0.1242494894</v>
      </c>
      <c r="N563" s="8">
        <f t="shared" si="5"/>
        <v>1573</v>
      </c>
    </row>
    <row r="564" ht="12.75" customHeight="1">
      <c r="A564" s="7">
        <v>42874.0</v>
      </c>
      <c r="B564" s="8" t="s">
        <v>290</v>
      </c>
      <c r="C564" s="8" t="s">
        <v>291</v>
      </c>
      <c r="D564" s="11">
        <v>1.741068E8</v>
      </c>
      <c r="E564" s="8" t="s">
        <v>20</v>
      </c>
      <c r="F564" s="8" t="str">
        <f t="shared" si="1"/>
        <v>SELL</v>
      </c>
      <c r="G564" s="12">
        <v>72.949997</v>
      </c>
      <c r="H564" s="12">
        <v>1000.0</v>
      </c>
      <c r="I564" s="7">
        <v>43046.0</v>
      </c>
      <c r="J564" s="14">
        <v>47.700001</v>
      </c>
      <c r="K564" s="14">
        <f t="shared" si="2"/>
        <v>653.872556</v>
      </c>
      <c r="L564" s="15">
        <f t="shared" si="3"/>
        <v>0.346127444</v>
      </c>
      <c r="M564" s="15">
        <f t="shared" si="4"/>
        <v>-0.346127444</v>
      </c>
      <c r="N564" s="8">
        <f t="shared" si="5"/>
        <v>172</v>
      </c>
    </row>
    <row r="565" ht="12.75" customHeight="1">
      <c r="A565" s="7">
        <v>42878.0</v>
      </c>
      <c r="B565" s="8" t="s">
        <v>1019</v>
      </c>
      <c r="C565" s="8" t="s">
        <v>1020</v>
      </c>
      <c r="D565" s="11">
        <v>2.082171299E9</v>
      </c>
      <c r="E565" s="8" t="s">
        <v>20</v>
      </c>
      <c r="F565" s="8" t="str">
        <f t="shared" si="1"/>
        <v>SELL</v>
      </c>
      <c r="G565" s="12">
        <v>22.08</v>
      </c>
      <c r="H565" s="12">
        <v>1000.0</v>
      </c>
      <c r="I565" s="7">
        <v>43035.0</v>
      </c>
      <c r="J565" s="14">
        <v>19.379999</v>
      </c>
      <c r="K565" s="14">
        <f t="shared" si="2"/>
        <v>877.717346</v>
      </c>
      <c r="L565" s="15">
        <f t="shared" si="3"/>
        <v>0.122282654</v>
      </c>
      <c r="M565" s="15">
        <f t="shared" si="4"/>
        <v>-0.122282654</v>
      </c>
      <c r="N565" s="8">
        <f t="shared" si="5"/>
        <v>157</v>
      </c>
    </row>
    <row r="566" ht="12.75" customHeight="1">
      <c r="A566" s="7">
        <v>42879.0</v>
      </c>
      <c r="B566" s="8" t="s">
        <v>1180</v>
      </c>
      <c r="C566" s="8" t="s">
        <v>1181</v>
      </c>
      <c r="D566" s="11">
        <v>7.144072E9</v>
      </c>
      <c r="E566" s="8" t="s">
        <v>20</v>
      </c>
      <c r="F566" s="8" t="str">
        <f t="shared" si="1"/>
        <v>SELL</v>
      </c>
      <c r="G566" s="12">
        <v>42.83</v>
      </c>
      <c r="H566" s="12">
        <v>1000.0</v>
      </c>
      <c r="I566" s="16">
        <v>43209.0</v>
      </c>
      <c r="J566" s="14">
        <v>101.74</v>
      </c>
      <c r="K566" s="14">
        <f t="shared" si="2"/>
        <v>2375.437777</v>
      </c>
      <c r="L566" s="15">
        <f t="shared" si="3"/>
        <v>-1.375437777</v>
      </c>
      <c r="M566" s="15">
        <f t="shared" si="4"/>
        <v>1.375437777</v>
      </c>
      <c r="N566" s="8">
        <f t="shared" si="5"/>
        <v>330</v>
      </c>
    </row>
    <row r="567" ht="12.75" customHeight="1">
      <c r="A567" s="16">
        <v>42880.0</v>
      </c>
      <c r="B567" s="8" t="s">
        <v>702</v>
      </c>
      <c r="C567" s="8" t="s">
        <v>703</v>
      </c>
      <c r="D567" s="11">
        <v>7.77822701E9</v>
      </c>
      <c r="E567" s="18" t="s">
        <v>24</v>
      </c>
      <c r="F567" s="17" t="str">
        <f t="shared" si="1"/>
        <v>BUY</v>
      </c>
      <c r="G567" s="12">
        <v>41.170494</v>
      </c>
      <c r="H567" s="12">
        <v>1000.0</v>
      </c>
      <c r="I567" s="16">
        <v>42955.0</v>
      </c>
      <c r="J567" s="14">
        <v>48.843708</v>
      </c>
      <c r="K567" s="14">
        <f t="shared" si="2"/>
        <v>1186.376535</v>
      </c>
      <c r="L567" s="15">
        <f t="shared" si="3"/>
        <v>0.1863765346</v>
      </c>
      <c r="M567" s="15">
        <f t="shared" si="4"/>
        <v>-0.1863765346</v>
      </c>
      <c r="N567" s="8">
        <f t="shared" si="5"/>
        <v>75</v>
      </c>
    </row>
    <row r="568" ht="12.75" customHeight="1">
      <c r="A568" s="7">
        <v>42885.0</v>
      </c>
      <c r="B568" s="8" t="s">
        <v>1295</v>
      </c>
      <c r="C568" s="8" t="s">
        <v>1296</v>
      </c>
      <c r="D568" s="11">
        <v>2.760674328E9</v>
      </c>
      <c r="E568" s="8" t="s">
        <v>24</v>
      </c>
      <c r="F568" s="8" t="str">
        <f t="shared" si="1"/>
        <v>BUY</v>
      </c>
      <c r="G568" s="12">
        <v>82.209999</v>
      </c>
      <c r="H568" s="12">
        <v>1000.0</v>
      </c>
      <c r="I568" s="16">
        <v>43937.0</v>
      </c>
      <c r="J568" s="14">
        <v>25.879999</v>
      </c>
      <c r="K568" s="14">
        <f t="shared" si="2"/>
        <v>314.8035435</v>
      </c>
      <c r="L568" s="15">
        <f t="shared" si="3"/>
        <v>-0.6851964565</v>
      </c>
      <c r="M568" s="15">
        <f t="shared" si="4"/>
        <v>0.6851964565</v>
      </c>
      <c r="N568" s="8">
        <f t="shared" si="5"/>
        <v>1052</v>
      </c>
    </row>
    <row r="569" ht="12.75" customHeight="1">
      <c r="A569" s="7">
        <v>42887.0</v>
      </c>
      <c r="B569" s="8" t="s">
        <v>1687</v>
      </c>
      <c r="C569" s="8" t="s">
        <v>1688</v>
      </c>
      <c r="D569" s="11">
        <v>1.19916733E9</v>
      </c>
      <c r="E569" s="8" t="s">
        <v>20</v>
      </c>
      <c r="F569" s="8" t="str">
        <f t="shared" si="1"/>
        <v>SELL</v>
      </c>
      <c r="G569" s="12">
        <v>16.809999</v>
      </c>
      <c r="H569" s="12">
        <v>1000.0</v>
      </c>
      <c r="I569" s="16">
        <v>43052.0</v>
      </c>
      <c r="J569" s="14">
        <v>10.8</v>
      </c>
      <c r="K569" s="14">
        <f t="shared" si="2"/>
        <v>642.4747556</v>
      </c>
      <c r="L569" s="15">
        <f t="shared" si="3"/>
        <v>0.3575252444</v>
      </c>
      <c r="M569" s="15">
        <f t="shared" si="4"/>
        <v>-0.3575252444</v>
      </c>
      <c r="N569" s="8">
        <f t="shared" si="5"/>
        <v>165</v>
      </c>
    </row>
    <row r="570" ht="12.75" customHeight="1">
      <c r="A570" s="7">
        <v>42887.0</v>
      </c>
      <c r="B570" s="8" t="s">
        <v>1689</v>
      </c>
      <c r="C570" s="8" t="s">
        <v>1690</v>
      </c>
      <c r="D570" s="11">
        <v>4.151171938E9</v>
      </c>
      <c r="E570" s="8" t="s">
        <v>24</v>
      </c>
      <c r="F570" s="8" t="str">
        <f t="shared" si="1"/>
        <v>BUY</v>
      </c>
      <c r="G570" s="12">
        <v>14.685405</v>
      </c>
      <c r="H570" s="12">
        <v>1000.0</v>
      </c>
      <c r="I570" s="16">
        <v>44727.0</v>
      </c>
      <c r="J570" s="14">
        <v>18.591959</v>
      </c>
      <c r="K570" s="14">
        <f t="shared" si="2"/>
        <v>1266.016089</v>
      </c>
      <c r="L570" s="15">
        <f t="shared" si="3"/>
        <v>0.2660160888</v>
      </c>
      <c r="M570" s="15">
        <f t="shared" si="4"/>
        <v>-0.2660160888</v>
      </c>
      <c r="N570" s="8">
        <f t="shared" si="5"/>
        <v>1840</v>
      </c>
    </row>
    <row r="571" ht="12.75" customHeight="1">
      <c r="A571" s="7">
        <v>42888.0</v>
      </c>
      <c r="B571" s="8" t="s">
        <v>1174</v>
      </c>
      <c r="C571" s="8" t="s">
        <v>1175</v>
      </c>
      <c r="D571" s="11">
        <v>7.122279632E9</v>
      </c>
      <c r="E571" s="8" t="s">
        <v>20</v>
      </c>
      <c r="F571" s="8" t="str">
        <f t="shared" si="1"/>
        <v>SELL</v>
      </c>
      <c r="G571" s="12">
        <v>18.58</v>
      </c>
      <c r="H571" s="12">
        <v>1000.0</v>
      </c>
      <c r="I571" s="7">
        <v>43375.0</v>
      </c>
      <c r="J571" s="14">
        <v>41.810001</v>
      </c>
      <c r="K571" s="14">
        <f t="shared" si="2"/>
        <v>2250.26916</v>
      </c>
      <c r="L571" s="15">
        <f t="shared" si="3"/>
        <v>-1.25026916</v>
      </c>
      <c r="M571" s="15">
        <f t="shared" si="4"/>
        <v>1.25026916</v>
      </c>
      <c r="N571" s="8">
        <f t="shared" si="5"/>
        <v>487</v>
      </c>
    </row>
    <row r="572" ht="12.75" customHeight="1">
      <c r="A572" s="7">
        <v>42888.0</v>
      </c>
      <c r="B572" s="8" t="s">
        <v>826</v>
      </c>
      <c r="C572" s="8" t="s">
        <v>827</v>
      </c>
      <c r="D572" s="11">
        <v>5.672525562E9</v>
      </c>
      <c r="E572" s="8" t="s">
        <v>24</v>
      </c>
      <c r="F572" s="8" t="str">
        <f t="shared" si="1"/>
        <v>BUY</v>
      </c>
      <c r="G572" s="12">
        <v>82.749222</v>
      </c>
      <c r="H572" s="12">
        <v>1000.0</v>
      </c>
      <c r="I572" s="7">
        <v>43067.0</v>
      </c>
      <c r="J572" s="14">
        <v>137.22876</v>
      </c>
      <c r="K572" s="14">
        <f t="shared" si="2"/>
        <v>1658.369187</v>
      </c>
      <c r="L572" s="15">
        <f t="shared" si="3"/>
        <v>0.6583691868</v>
      </c>
      <c r="M572" s="15">
        <f t="shared" si="4"/>
        <v>-0.6583691868</v>
      </c>
      <c r="N572" s="8">
        <f t="shared" si="5"/>
        <v>179</v>
      </c>
    </row>
    <row r="573" ht="12.75" customHeight="1">
      <c r="A573" s="7">
        <v>42892.0</v>
      </c>
      <c r="B573" s="8" t="s">
        <v>403</v>
      </c>
      <c r="C573" s="8" t="s">
        <v>404</v>
      </c>
      <c r="D573" s="11">
        <v>4.120653358E9</v>
      </c>
      <c r="E573" s="8" t="s">
        <v>24</v>
      </c>
      <c r="F573" s="8" t="str">
        <f t="shared" si="1"/>
        <v>BUY</v>
      </c>
      <c r="G573" s="12">
        <v>16.611712</v>
      </c>
      <c r="H573" s="12">
        <v>1000.0</v>
      </c>
      <c r="I573" s="7">
        <v>42926.0</v>
      </c>
      <c r="J573" s="14">
        <v>16.260855</v>
      </c>
      <c r="K573" s="14">
        <f t="shared" si="2"/>
        <v>978.8789379</v>
      </c>
      <c r="L573" s="15">
        <f t="shared" si="3"/>
        <v>-0.02112106206</v>
      </c>
      <c r="M573" s="15">
        <f t="shared" si="4"/>
        <v>0.02112106206</v>
      </c>
      <c r="N573" s="8">
        <f t="shared" si="5"/>
        <v>34</v>
      </c>
    </row>
    <row r="574" ht="12.75" customHeight="1">
      <c r="A574" s="7">
        <v>42892.0</v>
      </c>
      <c r="B574" s="8" t="s">
        <v>855</v>
      </c>
      <c r="C574" s="8" t="s">
        <v>856</v>
      </c>
      <c r="D574" s="11">
        <v>1.61839755E8</v>
      </c>
      <c r="E574" s="8" t="s">
        <v>24</v>
      </c>
      <c r="F574" s="8" t="str">
        <f t="shared" si="1"/>
        <v>BUY</v>
      </c>
      <c r="G574" s="12">
        <v>82.349998</v>
      </c>
      <c r="H574" s="12">
        <v>1000.0</v>
      </c>
      <c r="I574" s="7">
        <v>43081.0</v>
      </c>
      <c r="J574" s="14">
        <v>99.599998</v>
      </c>
      <c r="K574" s="14">
        <f t="shared" si="2"/>
        <v>1209.471772</v>
      </c>
      <c r="L574" s="15">
        <f t="shared" si="3"/>
        <v>0.2094717719</v>
      </c>
      <c r="M574" s="15">
        <f t="shared" si="4"/>
        <v>-0.2094717719</v>
      </c>
      <c r="N574" s="8">
        <f t="shared" si="5"/>
        <v>189</v>
      </c>
    </row>
    <row r="575" ht="12.75" customHeight="1">
      <c r="A575" s="7">
        <v>42892.0</v>
      </c>
      <c r="B575" s="8" t="s">
        <v>1691</v>
      </c>
      <c r="C575" s="8" t="s">
        <v>1692</v>
      </c>
      <c r="D575" s="11">
        <v>6.031956636E9</v>
      </c>
      <c r="E575" s="8" t="s">
        <v>24</v>
      </c>
      <c r="F575" s="8" t="str">
        <f t="shared" si="1"/>
        <v>BUY</v>
      </c>
      <c r="G575" s="12">
        <v>23.35</v>
      </c>
      <c r="H575" s="12">
        <v>1000.0</v>
      </c>
      <c r="I575" s="7">
        <v>43031.0</v>
      </c>
      <c r="J575" s="14">
        <v>30.870001</v>
      </c>
      <c r="K575" s="14">
        <f t="shared" si="2"/>
        <v>1322.055717</v>
      </c>
      <c r="L575" s="15">
        <f t="shared" si="3"/>
        <v>0.3220557173</v>
      </c>
      <c r="M575" s="15">
        <f t="shared" si="4"/>
        <v>-0.3220557173</v>
      </c>
      <c r="N575" s="8">
        <f t="shared" si="5"/>
        <v>139</v>
      </c>
    </row>
    <row r="576" ht="12.75" customHeight="1">
      <c r="A576" s="16">
        <v>42892.0</v>
      </c>
      <c r="B576" s="8" t="s">
        <v>1693</v>
      </c>
      <c r="C576" s="8" t="s">
        <v>1694</v>
      </c>
      <c r="D576" s="11">
        <v>1.91217398E8</v>
      </c>
      <c r="E576" s="18" t="s">
        <v>24</v>
      </c>
      <c r="F576" s="17" t="str">
        <f t="shared" si="1"/>
        <v>BUY</v>
      </c>
      <c r="G576" s="12">
        <v>316.6</v>
      </c>
      <c r="H576" s="12">
        <v>1000.0</v>
      </c>
      <c r="I576" s="16">
        <v>44727.0</v>
      </c>
      <c r="J576" s="14">
        <v>20.0</v>
      </c>
      <c r="K576" s="14">
        <f t="shared" si="2"/>
        <v>63.17119394</v>
      </c>
      <c r="L576" s="15">
        <f t="shared" si="3"/>
        <v>-0.9368288061</v>
      </c>
      <c r="M576" s="15">
        <f t="shared" si="4"/>
        <v>0.9368288061</v>
      </c>
      <c r="N576" s="8">
        <f t="shared" si="5"/>
        <v>1835</v>
      </c>
    </row>
    <row r="577" ht="12.75" customHeight="1">
      <c r="A577" s="7">
        <v>42893.0</v>
      </c>
      <c r="B577" s="8" t="s">
        <v>1434</v>
      </c>
      <c r="C577" s="8" t="s">
        <v>1435</v>
      </c>
      <c r="D577" s="11">
        <v>4.895564876E9</v>
      </c>
      <c r="E577" s="8" t="s">
        <v>24</v>
      </c>
      <c r="F577" s="8" t="str">
        <f t="shared" si="1"/>
        <v>BUY</v>
      </c>
      <c r="G577" s="12">
        <v>20.139984</v>
      </c>
      <c r="H577" s="12">
        <v>1000.0</v>
      </c>
      <c r="I577" s="7">
        <v>43088.0</v>
      </c>
      <c r="J577" s="14">
        <v>28.019196</v>
      </c>
      <c r="K577" s="14">
        <f t="shared" si="2"/>
        <v>1391.222356</v>
      </c>
      <c r="L577" s="15">
        <f t="shared" si="3"/>
        <v>0.3912223565</v>
      </c>
      <c r="M577" s="15">
        <f t="shared" si="4"/>
        <v>-0.3912223565</v>
      </c>
      <c r="N577" s="8">
        <f t="shared" si="5"/>
        <v>195</v>
      </c>
    </row>
    <row r="578" ht="12.75" customHeight="1">
      <c r="A578" s="7">
        <v>42894.0</v>
      </c>
      <c r="B578" s="8" t="s">
        <v>1701</v>
      </c>
      <c r="C578" s="8" t="s">
        <v>1702</v>
      </c>
      <c r="D578" s="11">
        <v>8.753615208E9</v>
      </c>
      <c r="E578" s="8" t="s">
        <v>20</v>
      </c>
      <c r="F578" s="8" t="str">
        <f t="shared" si="1"/>
        <v>SELL</v>
      </c>
      <c r="G578" s="12">
        <v>171.472992</v>
      </c>
      <c r="H578" s="12">
        <v>1000.0</v>
      </c>
      <c r="I578" s="16">
        <v>43216.0</v>
      </c>
      <c r="J578" s="14">
        <v>225.951904</v>
      </c>
      <c r="K578" s="14">
        <f t="shared" si="2"/>
        <v>1317.711328</v>
      </c>
      <c r="L578" s="15">
        <f t="shared" si="3"/>
        <v>-0.317711328</v>
      </c>
      <c r="M578" s="15">
        <f t="shared" si="4"/>
        <v>0.317711328</v>
      </c>
      <c r="N578" s="8">
        <f t="shared" si="5"/>
        <v>322</v>
      </c>
    </row>
    <row r="579" ht="12.75" customHeight="1">
      <c r="A579" s="7">
        <v>42894.0</v>
      </c>
      <c r="B579" s="8" t="s">
        <v>355</v>
      </c>
      <c r="C579" s="8" t="s">
        <v>356</v>
      </c>
      <c r="D579" s="11">
        <v>1.16025984E8</v>
      </c>
      <c r="E579" s="8" t="s">
        <v>20</v>
      </c>
      <c r="F579" s="8" t="str">
        <f t="shared" si="1"/>
        <v>SELL</v>
      </c>
      <c r="G579" s="12">
        <v>8.19</v>
      </c>
      <c r="H579" s="12">
        <v>1000.0</v>
      </c>
      <c r="I579" s="7">
        <v>42949.0</v>
      </c>
      <c r="J579" s="14">
        <v>5.39</v>
      </c>
      <c r="K579" s="14">
        <f t="shared" si="2"/>
        <v>658.1196581</v>
      </c>
      <c r="L579" s="15">
        <f t="shared" si="3"/>
        <v>0.3418803419</v>
      </c>
      <c r="M579" s="15">
        <f t="shared" si="4"/>
        <v>-0.3418803419</v>
      </c>
      <c r="N579" s="8">
        <f t="shared" si="5"/>
        <v>55</v>
      </c>
    </row>
    <row r="580" ht="12.75" customHeight="1">
      <c r="A580" s="7">
        <v>42894.0</v>
      </c>
      <c r="B580" s="8" t="s">
        <v>399</v>
      </c>
      <c r="C580" s="8" t="s">
        <v>400</v>
      </c>
      <c r="D580" s="11">
        <v>3.08615034E9</v>
      </c>
      <c r="E580" s="8" t="s">
        <v>20</v>
      </c>
      <c r="F580" s="8" t="str">
        <f t="shared" si="1"/>
        <v>SELL</v>
      </c>
      <c r="G580" s="12">
        <v>38.138134</v>
      </c>
      <c r="H580" s="12">
        <v>1000.0</v>
      </c>
      <c r="I580" s="7">
        <v>42929.0</v>
      </c>
      <c r="J580" s="14">
        <v>40.445393</v>
      </c>
      <c r="K580" s="14">
        <f t="shared" si="2"/>
        <v>1060.497428</v>
      </c>
      <c r="L580" s="15">
        <f t="shared" si="3"/>
        <v>-0.06049742759</v>
      </c>
      <c r="M580" s="15">
        <f t="shared" si="4"/>
        <v>0.06049742759</v>
      </c>
      <c r="N580" s="8">
        <f t="shared" si="5"/>
        <v>35</v>
      </c>
    </row>
    <row r="581" ht="12.75" customHeight="1">
      <c r="A581" s="7">
        <v>42895.0</v>
      </c>
      <c r="B581" s="8" t="s">
        <v>1703</v>
      </c>
      <c r="C581" s="8" t="s">
        <v>1704</v>
      </c>
      <c r="D581" s="11">
        <v>6.20062758E9</v>
      </c>
      <c r="E581" s="8" t="s">
        <v>24</v>
      </c>
      <c r="F581" s="8" t="str">
        <f t="shared" si="1"/>
        <v>BUY</v>
      </c>
      <c r="G581" s="12">
        <v>14.56</v>
      </c>
      <c r="H581" s="12">
        <v>1000.0</v>
      </c>
      <c r="I581" s="16">
        <v>44354.0</v>
      </c>
      <c r="J581" s="14">
        <v>24.4</v>
      </c>
      <c r="K581" s="14">
        <f t="shared" si="2"/>
        <v>1675.824176</v>
      </c>
      <c r="L581" s="15">
        <f t="shared" si="3"/>
        <v>0.6758241758</v>
      </c>
      <c r="M581" s="15">
        <f t="shared" si="4"/>
        <v>-0.6758241758</v>
      </c>
      <c r="N581" s="8">
        <f t="shared" si="5"/>
        <v>1459</v>
      </c>
    </row>
    <row r="582" ht="12.75" customHeight="1">
      <c r="A582" s="7">
        <v>42895.0</v>
      </c>
      <c r="B582" s="8" t="s">
        <v>1609</v>
      </c>
      <c r="C582" s="8" t="s">
        <v>1610</v>
      </c>
      <c r="D582" s="11">
        <v>1.533196E9</v>
      </c>
      <c r="E582" s="8" t="s">
        <v>24</v>
      </c>
      <c r="F582" s="8" t="str">
        <f t="shared" si="1"/>
        <v>BUY</v>
      </c>
      <c r="G582" s="12">
        <v>30.59</v>
      </c>
      <c r="H582" s="12">
        <v>1000.0</v>
      </c>
      <c r="I582" s="7">
        <v>42964.0</v>
      </c>
      <c r="J582" s="14">
        <v>37.619999</v>
      </c>
      <c r="K582" s="14">
        <f t="shared" si="2"/>
        <v>1229.813632</v>
      </c>
      <c r="L582" s="15">
        <f t="shared" si="3"/>
        <v>0.2298136319</v>
      </c>
      <c r="M582" s="15">
        <f t="shared" si="4"/>
        <v>-0.2298136319</v>
      </c>
      <c r="N582" s="8">
        <f t="shared" si="5"/>
        <v>69</v>
      </c>
    </row>
    <row r="583" ht="12.75" customHeight="1">
      <c r="A583" s="7">
        <v>42895.0</v>
      </c>
      <c r="B583" s="8" t="s">
        <v>185</v>
      </c>
      <c r="C583" s="8" t="s">
        <v>186</v>
      </c>
      <c r="D583" s="11">
        <v>7.877507889E9</v>
      </c>
      <c r="E583" s="8" t="s">
        <v>20</v>
      </c>
      <c r="F583" s="8" t="str">
        <f t="shared" si="1"/>
        <v>SELL</v>
      </c>
      <c r="G583" s="12">
        <v>27.32</v>
      </c>
      <c r="H583" s="12">
        <v>1000.0</v>
      </c>
      <c r="I583" s="7">
        <v>43220.0</v>
      </c>
      <c r="J583" s="14">
        <v>28.5</v>
      </c>
      <c r="K583" s="14">
        <f t="shared" si="2"/>
        <v>1043.191801</v>
      </c>
      <c r="L583" s="15">
        <f t="shared" si="3"/>
        <v>-0.04319180088</v>
      </c>
      <c r="M583" s="15">
        <f t="shared" si="4"/>
        <v>0.04319180088</v>
      </c>
      <c r="N583" s="8">
        <f t="shared" si="5"/>
        <v>325</v>
      </c>
    </row>
    <row r="584" ht="12.75" customHeight="1">
      <c r="A584" s="16">
        <v>42895.0</v>
      </c>
      <c r="B584" s="8" t="s">
        <v>650</v>
      </c>
      <c r="C584" s="8" t="s">
        <v>651</v>
      </c>
      <c r="D584" s="11">
        <v>4.1824097E8</v>
      </c>
      <c r="E584" s="18" t="s">
        <v>24</v>
      </c>
      <c r="F584" s="17" t="str">
        <f t="shared" si="1"/>
        <v>BUY</v>
      </c>
      <c r="G584" s="12">
        <v>55.060291</v>
      </c>
      <c r="H584" s="12">
        <v>1000.0</v>
      </c>
      <c r="I584" s="16">
        <v>43164.0</v>
      </c>
      <c r="J584" s="14">
        <v>65.919678</v>
      </c>
      <c r="K584" s="14">
        <f t="shared" si="2"/>
        <v>1197.2272</v>
      </c>
      <c r="L584" s="15">
        <f t="shared" si="3"/>
        <v>0.1972271995</v>
      </c>
      <c r="M584" s="15">
        <f t="shared" si="4"/>
        <v>-0.1972271995</v>
      </c>
      <c r="N584" s="8">
        <f t="shared" si="5"/>
        <v>269</v>
      </c>
    </row>
    <row r="585" ht="12.75" customHeight="1">
      <c r="A585" s="7">
        <v>42898.0</v>
      </c>
      <c r="B585" s="8" t="s">
        <v>1705</v>
      </c>
      <c r="C585" s="8" t="s">
        <v>1706</v>
      </c>
      <c r="D585" s="11">
        <v>5.39941806E9</v>
      </c>
      <c r="E585" s="8" t="s">
        <v>20</v>
      </c>
      <c r="F585" s="8" t="str">
        <f t="shared" si="1"/>
        <v>SELL</v>
      </c>
      <c r="G585" s="12">
        <v>34.215572</v>
      </c>
      <c r="H585" s="12">
        <v>1000.0</v>
      </c>
      <c r="I585" s="16">
        <v>44727.0</v>
      </c>
      <c r="J585" s="14">
        <v>37.724667</v>
      </c>
      <c r="K585" s="14">
        <f t="shared" si="2"/>
        <v>1102.55842</v>
      </c>
      <c r="L585" s="15">
        <f t="shared" si="3"/>
        <v>-0.1025584199</v>
      </c>
      <c r="M585" s="15">
        <f t="shared" si="4"/>
        <v>0.1025584199</v>
      </c>
      <c r="N585" s="8">
        <f t="shared" si="5"/>
        <v>1829</v>
      </c>
    </row>
    <row r="586" ht="12.75" customHeight="1">
      <c r="A586" s="7">
        <v>42899.0</v>
      </c>
      <c r="B586" s="8" t="s">
        <v>1712</v>
      </c>
      <c r="C586" s="8" t="s">
        <v>1713</v>
      </c>
      <c r="D586" s="11">
        <v>6.4443465E8</v>
      </c>
      <c r="E586" s="8" t="s">
        <v>24</v>
      </c>
      <c r="F586" s="8" t="str">
        <f t="shared" si="1"/>
        <v>BUY</v>
      </c>
      <c r="G586" s="12">
        <v>5.780358</v>
      </c>
      <c r="H586" s="12">
        <v>1000.0</v>
      </c>
      <c r="I586" s="16">
        <v>44727.0</v>
      </c>
      <c r="J586" s="14">
        <v>3.12</v>
      </c>
      <c r="K586" s="14">
        <f t="shared" si="2"/>
        <v>539.7589561</v>
      </c>
      <c r="L586" s="15">
        <f t="shared" si="3"/>
        <v>-0.4602410439</v>
      </c>
      <c r="M586" s="15">
        <f t="shared" si="4"/>
        <v>0.4602410439</v>
      </c>
      <c r="N586" s="8">
        <f t="shared" si="5"/>
        <v>1828</v>
      </c>
    </row>
    <row r="587" ht="12.75" customHeight="1">
      <c r="A587" s="7">
        <v>42901.0</v>
      </c>
      <c r="B587" s="8" t="s">
        <v>1222</v>
      </c>
      <c r="C587" s="8" t="s">
        <v>1223</v>
      </c>
      <c r="D587" s="11">
        <v>1.66632697E9</v>
      </c>
      <c r="E587" s="8" t="s">
        <v>24</v>
      </c>
      <c r="F587" s="8" t="str">
        <f t="shared" si="1"/>
        <v>BUY</v>
      </c>
      <c r="G587" s="12">
        <v>46.1</v>
      </c>
      <c r="H587" s="12">
        <v>1000.0</v>
      </c>
      <c r="I587" s="16">
        <v>43199.0</v>
      </c>
      <c r="J587" s="14">
        <v>46.12</v>
      </c>
      <c r="K587" s="14">
        <f t="shared" si="2"/>
        <v>1000.433839</v>
      </c>
      <c r="L587" s="15">
        <f t="shared" si="3"/>
        <v>0.0004338394794</v>
      </c>
      <c r="M587" s="15">
        <f t="shared" si="4"/>
        <v>-0.0004338394794</v>
      </c>
      <c r="N587" s="8">
        <f t="shared" si="5"/>
        <v>298</v>
      </c>
    </row>
    <row r="588" ht="12.75" customHeight="1">
      <c r="A588" s="7">
        <v>42901.0</v>
      </c>
      <c r="B588" s="8" t="s">
        <v>1714</v>
      </c>
      <c r="C588" s="8" t="s">
        <v>1715</v>
      </c>
      <c r="D588" s="11">
        <v>2.8704402E9</v>
      </c>
      <c r="E588" s="8" t="s">
        <v>24</v>
      </c>
      <c r="F588" s="8" t="str">
        <f t="shared" si="1"/>
        <v>BUY</v>
      </c>
      <c r="G588" s="12">
        <v>11.389779</v>
      </c>
      <c r="H588" s="12">
        <v>1000.0</v>
      </c>
      <c r="I588" s="16">
        <v>44615.0</v>
      </c>
      <c r="J588" s="14">
        <v>24.860853</v>
      </c>
      <c r="K588" s="14">
        <f t="shared" si="2"/>
        <v>2182.733572</v>
      </c>
      <c r="L588" s="15">
        <f t="shared" si="3"/>
        <v>1.182733572</v>
      </c>
      <c r="M588" s="15">
        <f t="shared" si="4"/>
        <v>-1.182733572</v>
      </c>
      <c r="N588" s="8">
        <f t="shared" si="5"/>
        <v>1714</v>
      </c>
    </row>
    <row r="589" ht="12.75" customHeight="1">
      <c r="A589" s="7">
        <v>42901.0</v>
      </c>
      <c r="B589" s="8" t="s">
        <v>1716</v>
      </c>
      <c r="C589" s="8" t="s">
        <v>1717</v>
      </c>
      <c r="D589" s="11">
        <v>4.73651E9</v>
      </c>
      <c r="E589" s="8" t="s">
        <v>20</v>
      </c>
      <c r="F589" s="8" t="str">
        <f t="shared" si="1"/>
        <v>SELL</v>
      </c>
      <c r="G589" s="12">
        <v>16.11</v>
      </c>
      <c r="H589" s="12">
        <v>1000.0</v>
      </c>
      <c r="I589" s="16">
        <v>43122.0</v>
      </c>
      <c r="J589" s="14">
        <v>18.35</v>
      </c>
      <c r="K589" s="14">
        <f t="shared" si="2"/>
        <v>1139.044072</v>
      </c>
      <c r="L589" s="15">
        <f t="shared" si="3"/>
        <v>-0.139044072</v>
      </c>
      <c r="M589" s="15">
        <f t="shared" si="4"/>
        <v>0.139044072</v>
      </c>
      <c r="N589" s="8">
        <f t="shared" si="5"/>
        <v>221</v>
      </c>
    </row>
    <row r="590" ht="12.75" customHeight="1">
      <c r="A590" s="7">
        <v>42901.0</v>
      </c>
      <c r="B590" s="8" t="s">
        <v>1718</v>
      </c>
      <c r="C590" s="8" t="s">
        <v>1719</v>
      </c>
      <c r="D590" s="11">
        <v>3.58819848E9</v>
      </c>
      <c r="E590" s="8" t="s">
        <v>24</v>
      </c>
      <c r="F590" s="8" t="str">
        <f t="shared" si="1"/>
        <v>BUY</v>
      </c>
      <c r="G590" s="12">
        <v>32.010284</v>
      </c>
      <c r="H590" s="12">
        <v>1000.0</v>
      </c>
      <c r="I590" s="16">
        <v>44320.0</v>
      </c>
      <c r="J590" s="14">
        <v>18.280001</v>
      </c>
      <c r="K590" s="14">
        <f t="shared" si="2"/>
        <v>571.0665048</v>
      </c>
      <c r="L590" s="15">
        <f t="shared" si="3"/>
        <v>-0.4289334952</v>
      </c>
      <c r="M590" s="15">
        <f t="shared" si="4"/>
        <v>0.4289334952</v>
      </c>
      <c r="N590" s="8">
        <f t="shared" si="5"/>
        <v>1419</v>
      </c>
    </row>
    <row r="591" ht="12.75" customHeight="1">
      <c r="A591" s="7">
        <v>42901.0</v>
      </c>
      <c r="B591" s="8" t="s">
        <v>1720</v>
      </c>
      <c r="C591" s="8" t="s">
        <v>1721</v>
      </c>
      <c r="D591" s="11">
        <v>3.05335192E9</v>
      </c>
      <c r="E591" s="8" t="s">
        <v>20</v>
      </c>
      <c r="F591" s="8" t="str">
        <f t="shared" si="1"/>
        <v>SELL</v>
      </c>
      <c r="G591" s="12">
        <v>18.352999</v>
      </c>
      <c r="H591" s="12">
        <v>1000.0</v>
      </c>
      <c r="I591" s="16">
        <v>42956.0</v>
      </c>
      <c r="J591" s="14">
        <v>15.890011</v>
      </c>
      <c r="K591" s="14">
        <f t="shared" si="2"/>
        <v>865.7991536</v>
      </c>
      <c r="L591" s="15">
        <f t="shared" si="3"/>
        <v>0.1342008464</v>
      </c>
      <c r="M591" s="15">
        <f t="shared" si="4"/>
        <v>-0.1342008464</v>
      </c>
      <c r="N591" s="8">
        <f t="shared" si="5"/>
        <v>55</v>
      </c>
    </row>
    <row r="592" ht="12.75" customHeight="1">
      <c r="A592" s="7">
        <v>42902.0</v>
      </c>
      <c r="B592" s="8" t="s">
        <v>1722</v>
      </c>
      <c r="C592" s="8" t="s">
        <v>1723</v>
      </c>
      <c r="D592" s="11">
        <v>1.258013E9</v>
      </c>
      <c r="E592" s="8" t="s">
        <v>24</v>
      </c>
      <c r="F592" s="8" t="str">
        <f t="shared" si="1"/>
        <v>BUY</v>
      </c>
      <c r="G592" s="12">
        <v>22.540022</v>
      </c>
      <c r="H592" s="12">
        <v>1000.0</v>
      </c>
      <c r="I592" s="16">
        <v>43073.0</v>
      </c>
      <c r="J592" s="14">
        <v>18.99</v>
      </c>
      <c r="K592" s="14">
        <f t="shared" si="2"/>
        <v>842.501396</v>
      </c>
      <c r="L592" s="15">
        <f t="shared" si="3"/>
        <v>-0.157498604</v>
      </c>
      <c r="M592" s="15">
        <f t="shared" si="4"/>
        <v>0.157498604</v>
      </c>
      <c r="N592" s="8">
        <f t="shared" si="5"/>
        <v>171</v>
      </c>
    </row>
    <row r="593" ht="12.75" customHeight="1">
      <c r="A593" s="16">
        <v>42905.0</v>
      </c>
      <c r="B593" s="8" t="s">
        <v>1726</v>
      </c>
      <c r="C593" s="8" t="s">
        <v>1727</v>
      </c>
      <c r="D593" s="11">
        <v>1.465213552E9</v>
      </c>
      <c r="E593" s="17" t="s">
        <v>20</v>
      </c>
      <c r="F593" s="18" t="str">
        <f t="shared" si="1"/>
        <v>SELL</v>
      </c>
      <c r="G593" s="12">
        <v>21.01</v>
      </c>
      <c r="H593" s="12">
        <v>1000.0</v>
      </c>
      <c r="I593" s="16">
        <v>42941.0</v>
      </c>
      <c r="J593" s="14">
        <v>24.02</v>
      </c>
      <c r="K593" s="14">
        <f t="shared" si="2"/>
        <v>1143.265112</v>
      </c>
      <c r="L593" s="15">
        <f t="shared" si="3"/>
        <v>-0.1432651119</v>
      </c>
      <c r="M593" s="15">
        <f t="shared" si="4"/>
        <v>0.1432651119</v>
      </c>
      <c r="N593" s="8">
        <f t="shared" si="5"/>
        <v>36</v>
      </c>
    </row>
    <row r="594" ht="12.75" customHeight="1">
      <c r="A594" s="16">
        <v>42908.0</v>
      </c>
      <c r="B594" s="8" t="s">
        <v>1639</v>
      </c>
      <c r="C594" s="8" t="s">
        <v>1640</v>
      </c>
      <c r="D594" s="11">
        <v>1.05548679E9</v>
      </c>
      <c r="E594" s="17" t="s">
        <v>20</v>
      </c>
      <c r="F594" s="18" t="str">
        <f t="shared" si="1"/>
        <v>SELL</v>
      </c>
      <c r="G594" s="12">
        <v>13.24</v>
      </c>
      <c r="H594" s="12">
        <v>1000.0</v>
      </c>
      <c r="I594" s="16">
        <v>43502.0</v>
      </c>
      <c r="J594" s="14">
        <v>17.200001</v>
      </c>
      <c r="K594" s="14">
        <f t="shared" si="2"/>
        <v>1299.093731</v>
      </c>
      <c r="L594" s="15">
        <f t="shared" si="3"/>
        <v>-0.2990937311</v>
      </c>
      <c r="M594" s="15">
        <f t="shared" si="4"/>
        <v>0.2990937311</v>
      </c>
      <c r="N594" s="8">
        <f t="shared" si="5"/>
        <v>594</v>
      </c>
    </row>
    <row r="595" ht="12.75" customHeight="1">
      <c r="A595" s="7">
        <v>42909.0</v>
      </c>
      <c r="B595" s="8" t="s">
        <v>164</v>
      </c>
      <c r="C595" s="8" t="s">
        <v>165</v>
      </c>
      <c r="D595" s="11">
        <v>9.06246745E8</v>
      </c>
      <c r="E595" s="8" t="s">
        <v>24</v>
      </c>
      <c r="F595" s="8" t="str">
        <f t="shared" si="1"/>
        <v>BUY</v>
      </c>
      <c r="G595" s="12">
        <v>23.774979</v>
      </c>
      <c r="H595" s="12">
        <v>1000.0</v>
      </c>
      <c r="I595" s="7">
        <v>43087.0</v>
      </c>
      <c r="J595" s="14">
        <v>23.223064</v>
      </c>
      <c r="K595" s="14">
        <f t="shared" si="2"/>
        <v>976.7858891</v>
      </c>
      <c r="L595" s="15">
        <f t="shared" si="3"/>
        <v>-0.02321411094</v>
      </c>
      <c r="M595" s="15">
        <f t="shared" si="4"/>
        <v>0.02321411094</v>
      </c>
      <c r="N595" s="8">
        <f t="shared" si="5"/>
        <v>178</v>
      </c>
    </row>
    <row r="596" ht="12.75" customHeight="1">
      <c r="A596" s="7">
        <v>42909.0</v>
      </c>
      <c r="B596" s="8" t="s">
        <v>1224</v>
      </c>
      <c r="C596" s="8" t="s">
        <v>1225</v>
      </c>
      <c r="D596" s="11">
        <v>4.130846E9</v>
      </c>
      <c r="E596" s="8" t="s">
        <v>24</v>
      </c>
      <c r="F596" s="8" t="str">
        <f t="shared" si="1"/>
        <v>BUY</v>
      </c>
      <c r="G596" s="12">
        <v>15.67</v>
      </c>
      <c r="H596" s="12">
        <v>1000.0</v>
      </c>
      <c r="I596" s="7">
        <v>43222.0</v>
      </c>
      <c r="J596" s="14">
        <v>18.55</v>
      </c>
      <c r="K596" s="14">
        <f t="shared" si="2"/>
        <v>1183.790683</v>
      </c>
      <c r="L596" s="15">
        <f t="shared" si="3"/>
        <v>0.1837906828</v>
      </c>
      <c r="M596" s="15">
        <f t="shared" si="4"/>
        <v>-0.1837906828</v>
      </c>
      <c r="N596" s="8">
        <f t="shared" si="5"/>
        <v>313</v>
      </c>
    </row>
    <row r="597" ht="12.75" customHeight="1">
      <c r="A597" s="7">
        <v>42909.0</v>
      </c>
      <c r="B597" s="8" t="s">
        <v>1728</v>
      </c>
      <c r="C597" s="8" t="s">
        <v>1729</v>
      </c>
      <c r="D597" s="11">
        <v>5.64216046E8</v>
      </c>
      <c r="E597" s="8" t="s">
        <v>24</v>
      </c>
      <c r="F597" s="8" t="str">
        <f t="shared" si="1"/>
        <v>BUY</v>
      </c>
      <c r="G597" s="12">
        <v>7.604674</v>
      </c>
      <c r="H597" s="12">
        <v>1000.0</v>
      </c>
      <c r="I597" s="16">
        <v>44727.0</v>
      </c>
      <c r="J597" s="14">
        <v>13.827474</v>
      </c>
      <c r="K597" s="14">
        <f t="shared" si="2"/>
        <v>1818.286228</v>
      </c>
      <c r="L597" s="15">
        <f t="shared" si="3"/>
        <v>0.8182862277</v>
      </c>
      <c r="M597" s="15">
        <f t="shared" si="4"/>
        <v>-0.8182862277</v>
      </c>
      <c r="N597" s="8">
        <f t="shared" si="5"/>
        <v>1818</v>
      </c>
    </row>
    <row r="598" ht="12.75" customHeight="1">
      <c r="A598" s="7">
        <v>42909.0</v>
      </c>
      <c r="B598" s="8" t="s">
        <v>425</v>
      </c>
      <c r="C598" s="8" t="s">
        <v>426</v>
      </c>
      <c r="D598" s="11">
        <v>7.859714868E9</v>
      </c>
      <c r="E598" s="8" t="s">
        <v>20</v>
      </c>
      <c r="F598" s="8" t="str">
        <f t="shared" si="1"/>
        <v>SELL</v>
      </c>
      <c r="G598" s="12">
        <v>99.548531</v>
      </c>
      <c r="H598" s="12">
        <v>1000.0</v>
      </c>
      <c r="I598" s="16">
        <v>43160.0</v>
      </c>
      <c r="J598" s="14">
        <v>93.752571</v>
      </c>
      <c r="K598" s="14">
        <f t="shared" si="2"/>
        <v>941.7775437</v>
      </c>
      <c r="L598" s="15">
        <f t="shared" si="3"/>
        <v>0.05822245634</v>
      </c>
      <c r="M598" s="15">
        <f t="shared" si="4"/>
        <v>-0.05822245634</v>
      </c>
      <c r="N598" s="8">
        <f t="shared" si="5"/>
        <v>251</v>
      </c>
    </row>
    <row r="599" ht="12.75" customHeight="1">
      <c r="A599" s="7">
        <v>42909.0</v>
      </c>
      <c r="B599" s="8" t="s">
        <v>202</v>
      </c>
      <c r="C599" s="8" t="s">
        <v>203</v>
      </c>
      <c r="D599" s="11">
        <v>3.956334088E9</v>
      </c>
      <c r="E599" s="8" t="s">
        <v>20</v>
      </c>
      <c r="F599" s="8" t="str">
        <f t="shared" si="1"/>
        <v>SELL</v>
      </c>
      <c r="G599" s="12">
        <v>20.882591</v>
      </c>
      <c r="H599" s="12">
        <v>1000.0</v>
      </c>
      <c r="I599" s="7">
        <v>43175.0</v>
      </c>
      <c r="J599" s="14">
        <v>26.772276</v>
      </c>
      <c r="K599" s="14">
        <f t="shared" si="2"/>
        <v>1282.038038</v>
      </c>
      <c r="L599" s="15">
        <f t="shared" si="3"/>
        <v>-0.2820380383</v>
      </c>
      <c r="M599" s="15">
        <f t="shared" si="4"/>
        <v>0.2820380383</v>
      </c>
      <c r="N599" s="8">
        <f t="shared" si="5"/>
        <v>266</v>
      </c>
    </row>
    <row r="600" ht="12.75" customHeight="1">
      <c r="A600" s="7">
        <v>42909.0</v>
      </c>
      <c r="B600" s="8" t="s">
        <v>1730</v>
      </c>
      <c r="C600" s="8" t="s">
        <v>1731</v>
      </c>
      <c r="D600" s="11">
        <v>8.84060307E8</v>
      </c>
      <c r="E600" s="8" t="s">
        <v>20</v>
      </c>
      <c r="F600" s="8" t="str">
        <f t="shared" si="1"/>
        <v>SELL</v>
      </c>
      <c r="G600" s="12">
        <v>18.214079</v>
      </c>
      <c r="H600" s="12">
        <v>1000.0</v>
      </c>
      <c r="I600" s="16">
        <v>44727.0</v>
      </c>
      <c r="J600" s="14">
        <v>36.072525</v>
      </c>
      <c r="K600" s="14">
        <f t="shared" si="2"/>
        <v>1980.474829</v>
      </c>
      <c r="L600" s="15">
        <f t="shared" si="3"/>
        <v>-0.9804748294</v>
      </c>
      <c r="M600" s="15">
        <f t="shared" si="4"/>
        <v>0.9804748294</v>
      </c>
      <c r="N600" s="8">
        <f t="shared" si="5"/>
        <v>1818</v>
      </c>
    </row>
    <row r="601" ht="12.75" customHeight="1">
      <c r="A601" s="7">
        <v>42921.0</v>
      </c>
      <c r="B601" s="8" t="s">
        <v>1421</v>
      </c>
      <c r="C601" s="8" t="s">
        <v>1422</v>
      </c>
      <c r="D601" s="11">
        <v>4.150967537E9</v>
      </c>
      <c r="E601" s="8" t="s">
        <v>24</v>
      </c>
      <c r="F601" s="8" t="str">
        <f t="shared" si="1"/>
        <v>BUY</v>
      </c>
      <c r="G601" s="12">
        <v>97.218391</v>
      </c>
      <c r="H601" s="12">
        <v>1000.0</v>
      </c>
      <c r="I601" s="16">
        <v>43080.0</v>
      </c>
      <c r="J601" s="14">
        <v>93.248596</v>
      </c>
      <c r="K601" s="14">
        <f t="shared" si="2"/>
        <v>959.1662137</v>
      </c>
      <c r="L601" s="15">
        <f t="shared" si="3"/>
        <v>-0.04083378627</v>
      </c>
      <c r="M601" s="15">
        <f t="shared" si="4"/>
        <v>0.04083378627</v>
      </c>
      <c r="N601" s="8">
        <f t="shared" si="5"/>
        <v>159</v>
      </c>
    </row>
    <row r="602" ht="12.75" customHeight="1">
      <c r="A602" s="7">
        <v>42921.0</v>
      </c>
      <c r="B602" s="8" t="s">
        <v>1732</v>
      </c>
      <c r="C602" s="8" t="s">
        <v>1733</v>
      </c>
      <c r="D602" s="11">
        <v>4.524896632E9</v>
      </c>
      <c r="E602" s="8" t="s">
        <v>20</v>
      </c>
      <c r="F602" s="8" t="str">
        <f t="shared" si="1"/>
        <v>SELL</v>
      </c>
      <c r="G602" s="12">
        <v>36.559555</v>
      </c>
      <c r="H602" s="12">
        <v>1000.0</v>
      </c>
      <c r="I602" s="16">
        <v>44727.0</v>
      </c>
      <c r="J602" s="14">
        <v>35.132496</v>
      </c>
      <c r="K602" s="14">
        <f t="shared" si="2"/>
        <v>960.9661824</v>
      </c>
      <c r="L602" s="15">
        <f t="shared" si="3"/>
        <v>0.03903381756</v>
      </c>
      <c r="M602" s="15">
        <f t="shared" si="4"/>
        <v>-0.03903381756</v>
      </c>
      <c r="N602" s="8">
        <f t="shared" si="5"/>
        <v>1806</v>
      </c>
    </row>
    <row r="603" ht="12.75" customHeight="1">
      <c r="A603" s="7">
        <v>42922.0</v>
      </c>
      <c r="B603" s="8" t="s">
        <v>1734</v>
      </c>
      <c r="C603" s="8" t="s">
        <v>1735</v>
      </c>
      <c r="D603" s="11">
        <v>5.5970217E7</v>
      </c>
      <c r="E603" s="8" t="s">
        <v>24</v>
      </c>
      <c r="F603" s="8" t="str">
        <f t="shared" si="1"/>
        <v>BUY</v>
      </c>
      <c r="G603" s="12">
        <v>1450.800049</v>
      </c>
      <c r="H603" s="12">
        <v>1000.0</v>
      </c>
      <c r="I603" s="16">
        <v>44727.0</v>
      </c>
      <c r="J603" s="14">
        <v>30.24</v>
      </c>
      <c r="K603" s="14">
        <f t="shared" si="2"/>
        <v>20.84367175</v>
      </c>
      <c r="L603" s="15">
        <f t="shared" si="3"/>
        <v>-0.9791563282</v>
      </c>
      <c r="M603" s="15">
        <f t="shared" si="4"/>
        <v>0.9791563282</v>
      </c>
      <c r="N603" s="8">
        <f t="shared" si="5"/>
        <v>1805</v>
      </c>
    </row>
    <row r="604" ht="12.75" customHeight="1">
      <c r="A604" s="7">
        <v>42923.0</v>
      </c>
      <c r="B604" s="8" t="s">
        <v>1736</v>
      </c>
      <c r="C604" s="8" t="s">
        <v>1737</v>
      </c>
      <c r="D604" s="11">
        <v>2.450550156E9</v>
      </c>
      <c r="E604" s="8" t="s">
        <v>20</v>
      </c>
      <c r="F604" s="8" t="str">
        <f t="shared" si="1"/>
        <v>SELL</v>
      </c>
      <c r="G604" s="12">
        <v>38.669998</v>
      </c>
      <c r="H604" s="12">
        <v>1000.0</v>
      </c>
      <c r="I604" s="16">
        <v>43522.0</v>
      </c>
      <c r="J604" s="14">
        <v>78.059998</v>
      </c>
      <c r="K604" s="14">
        <f t="shared" si="2"/>
        <v>2018.619137</v>
      </c>
      <c r="L604" s="15">
        <f t="shared" si="3"/>
        <v>-1.018619137</v>
      </c>
      <c r="M604" s="15">
        <f t="shared" si="4"/>
        <v>1.018619137</v>
      </c>
      <c r="N604" s="8">
        <f t="shared" si="5"/>
        <v>599</v>
      </c>
    </row>
    <row r="605" ht="12.75" customHeight="1">
      <c r="A605" s="7">
        <v>42923.0</v>
      </c>
      <c r="B605" s="8" t="s">
        <v>1738</v>
      </c>
      <c r="C605" s="8" t="s">
        <v>1739</v>
      </c>
      <c r="D605" s="11">
        <v>3.40298182E9</v>
      </c>
      <c r="E605" s="8" t="s">
        <v>20</v>
      </c>
      <c r="F605" s="8" t="str">
        <f t="shared" si="1"/>
        <v>SELL</v>
      </c>
      <c r="G605" s="12">
        <v>62.70472</v>
      </c>
      <c r="H605" s="12">
        <v>1000.0</v>
      </c>
      <c r="I605" s="16">
        <v>44727.0</v>
      </c>
      <c r="J605" s="14">
        <v>57.199615</v>
      </c>
      <c r="K605" s="14">
        <f t="shared" si="2"/>
        <v>912.2058914</v>
      </c>
      <c r="L605" s="15">
        <f t="shared" si="3"/>
        <v>0.08779410864</v>
      </c>
      <c r="M605" s="15">
        <f t="shared" si="4"/>
        <v>-0.08779410864</v>
      </c>
      <c r="N605" s="8">
        <f t="shared" si="5"/>
        <v>1804</v>
      </c>
    </row>
    <row r="606" ht="12.75" customHeight="1">
      <c r="A606" s="7">
        <v>42923.0</v>
      </c>
      <c r="B606" s="8" t="s">
        <v>1740</v>
      </c>
      <c r="C606" s="8" t="s">
        <v>1741</v>
      </c>
      <c r="D606" s="11">
        <v>6.96833196E8</v>
      </c>
      <c r="E606" s="8" t="s">
        <v>24</v>
      </c>
      <c r="F606" s="8" t="str">
        <f t="shared" si="1"/>
        <v>BUY</v>
      </c>
      <c r="G606" s="12">
        <v>16.0</v>
      </c>
      <c r="H606" s="12">
        <v>1000.0</v>
      </c>
      <c r="I606" s="16">
        <v>44727.0</v>
      </c>
      <c r="J606" s="14">
        <v>4.48</v>
      </c>
      <c r="K606" s="14">
        <f t="shared" si="2"/>
        <v>280</v>
      </c>
      <c r="L606" s="15">
        <f t="shared" si="3"/>
        <v>-0.72</v>
      </c>
      <c r="M606" s="15">
        <f t="shared" si="4"/>
        <v>0.72</v>
      </c>
      <c r="N606" s="8">
        <f t="shared" si="5"/>
        <v>1804</v>
      </c>
    </row>
    <row r="607" ht="12.75" customHeight="1">
      <c r="A607" s="7">
        <v>42923.0</v>
      </c>
      <c r="B607" s="8" t="s">
        <v>1742</v>
      </c>
      <c r="C607" s="8" t="s">
        <v>1743</v>
      </c>
      <c r="D607" s="11">
        <v>7.06013428E8</v>
      </c>
      <c r="E607" s="8" t="s">
        <v>24</v>
      </c>
      <c r="F607" s="8" t="str">
        <f t="shared" si="1"/>
        <v>BUY</v>
      </c>
      <c r="G607" s="12">
        <v>17.18</v>
      </c>
      <c r="H607" s="12">
        <v>1000.0</v>
      </c>
      <c r="I607" s="16">
        <v>43290.0</v>
      </c>
      <c r="J607" s="14">
        <v>38.389999</v>
      </c>
      <c r="K607" s="14">
        <f t="shared" si="2"/>
        <v>2234.575029</v>
      </c>
      <c r="L607" s="15">
        <f t="shared" si="3"/>
        <v>1.234575029</v>
      </c>
      <c r="M607" s="15">
        <f t="shared" si="4"/>
        <v>-1.234575029</v>
      </c>
      <c r="N607" s="8">
        <f t="shared" si="5"/>
        <v>367</v>
      </c>
    </row>
    <row r="608" ht="12.75" customHeight="1">
      <c r="A608" s="7">
        <v>42923.0</v>
      </c>
      <c r="B608" s="8" t="s">
        <v>30</v>
      </c>
      <c r="C608" s="8" t="s">
        <v>31</v>
      </c>
      <c r="D608" s="11">
        <v>5.057892847E9</v>
      </c>
      <c r="E608" s="8" t="s">
        <v>20</v>
      </c>
      <c r="F608" s="8" t="str">
        <f t="shared" si="1"/>
        <v>SELL</v>
      </c>
      <c r="G608" s="12">
        <v>41.358597</v>
      </c>
      <c r="H608" s="12">
        <v>1000.0</v>
      </c>
      <c r="I608" s="16">
        <v>44727.0</v>
      </c>
      <c r="J608" s="14">
        <v>45.189999</v>
      </c>
      <c r="K608" s="14">
        <f t="shared" si="2"/>
        <v>1092.638587</v>
      </c>
      <c r="L608" s="15">
        <f t="shared" si="3"/>
        <v>-0.09263858733</v>
      </c>
      <c r="M608" s="15">
        <f t="shared" si="4"/>
        <v>0.09263858733</v>
      </c>
      <c r="N608" s="8">
        <f t="shared" si="5"/>
        <v>1804</v>
      </c>
    </row>
    <row r="609" ht="12.75" customHeight="1">
      <c r="A609" s="7">
        <v>42923.0</v>
      </c>
      <c r="B609" s="8" t="s">
        <v>1744</v>
      </c>
      <c r="C609" s="8" t="s">
        <v>1745</v>
      </c>
      <c r="D609" s="11">
        <v>1.892566E8</v>
      </c>
      <c r="E609" s="8" t="s">
        <v>20</v>
      </c>
      <c r="F609" s="8" t="str">
        <f t="shared" si="1"/>
        <v>SELL</v>
      </c>
      <c r="G609" s="12">
        <v>9.3</v>
      </c>
      <c r="H609" s="12">
        <v>1000.0</v>
      </c>
      <c r="I609" s="7">
        <v>43264.0</v>
      </c>
      <c r="J609" s="14">
        <v>17.5</v>
      </c>
      <c r="K609" s="14">
        <f t="shared" si="2"/>
        <v>1881.72043</v>
      </c>
      <c r="L609" s="15">
        <f t="shared" si="3"/>
        <v>-0.8817204301</v>
      </c>
      <c r="M609" s="15">
        <f t="shared" si="4"/>
        <v>0.8817204301</v>
      </c>
      <c r="N609" s="8">
        <f t="shared" si="5"/>
        <v>341</v>
      </c>
    </row>
    <row r="610" ht="12.75" customHeight="1">
      <c r="A610" s="16">
        <v>42923.0</v>
      </c>
      <c r="B610" s="8" t="s">
        <v>1746</v>
      </c>
      <c r="C610" s="8" t="s">
        <v>637</v>
      </c>
      <c r="D610" s="11">
        <v>3.385079259E9</v>
      </c>
      <c r="E610" s="18" t="s">
        <v>24</v>
      </c>
      <c r="F610" s="17" t="str">
        <f t="shared" si="1"/>
        <v>BUY</v>
      </c>
      <c r="G610" s="12">
        <v>20.639999</v>
      </c>
      <c r="H610" s="12">
        <v>1000.0</v>
      </c>
      <c r="I610" s="16">
        <v>43035.0</v>
      </c>
      <c r="J610" s="14">
        <v>16.040001</v>
      </c>
      <c r="K610" s="14">
        <f t="shared" si="2"/>
        <v>777.131869</v>
      </c>
      <c r="L610" s="15">
        <f t="shared" si="3"/>
        <v>-0.222868131</v>
      </c>
      <c r="M610" s="15">
        <f t="shared" si="4"/>
        <v>0.222868131</v>
      </c>
      <c r="N610" s="8">
        <f t="shared" si="5"/>
        <v>112</v>
      </c>
    </row>
    <row r="611" ht="12.75" customHeight="1">
      <c r="A611" s="7">
        <v>42926.0</v>
      </c>
      <c r="B611" s="8" t="s">
        <v>1473</v>
      </c>
      <c r="C611" s="8" t="s">
        <v>1474</v>
      </c>
      <c r="D611" s="11">
        <v>1.60869936E8</v>
      </c>
      <c r="E611" s="8" t="s">
        <v>24</v>
      </c>
      <c r="F611" s="8" t="str">
        <f t="shared" si="1"/>
        <v>BUY</v>
      </c>
      <c r="G611" s="12">
        <v>12.21</v>
      </c>
      <c r="H611" s="12">
        <v>1000.0</v>
      </c>
      <c r="I611" s="16">
        <v>43080.0</v>
      </c>
      <c r="J611" s="14">
        <v>12.54</v>
      </c>
      <c r="K611" s="14">
        <f t="shared" si="2"/>
        <v>1027.027027</v>
      </c>
      <c r="L611" s="15">
        <f t="shared" si="3"/>
        <v>0.02702702703</v>
      </c>
      <c r="M611" s="15">
        <f t="shared" si="4"/>
        <v>-0.02702702703</v>
      </c>
      <c r="N611" s="8">
        <f t="shared" si="5"/>
        <v>154</v>
      </c>
    </row>
    <row r="612" ht="12.75" customHeight="1">
      <c r="A612" s="7">
        <v>42926.0</v>
      </c>
      <c r="B612" s="8" t="s">
        <v>403</v>
      </c>
      <c r="C612" s="8" t="s">
        <v>404</v>
      </c>
      <c r="D612" s="11">
        <v>4.120653358E9</v>
      </c>
      <c r="E612" s="8" t="s">
        <v>20</v>
      </c>
      <c r="F612" s="8" t="str">
        <f t="shared" si="1"/>
        <v>SELL</v>
      </c>
      <c r="G612" s="12">
        <v>16.260855</v>
      </c>
      <c r="H612" s="12">
        <v>1000.0</v>
      </c>
      <c r="I612" s="7">
        <v>42929.0</v>
      </c>
      <c r="J612" s="14">
        <v>17.047672</v>
      </c>
      <c r="K612" s="14">
        <f t="shared" si="2"/>
        <v>1048.387185</v>
      </c>
      <c r="L612" s="15">
        <f t="shared" si="3"/>
        <v>-0.04838718505</v>
      </c>
      <c r="M612" s="15">
        <f t="shared" si="4"/>
        <v>0.04838718505</v>
      </c>
      <c r="N612" s="8">
        <f t="shared" si="5"/>
        <v>3</v>
      </c>
    </row>
    <row r="613" ht="12.75" customHeight="1">
      <c r="A613" s="7">
        <v>42927.0</v>
      </c>
      <c r="B613" s="8" t="s">
        <v>189</v>
      </c>
      <c r="C613" s="8" t="s">
        <v>190</v>
      </c>
      <c r="D613" s="11">
        <v>7.158255104E9</v>
      </c>
      <c r="E613" s="8" t="s">
        <v>20</v>
      </c>
      <c r="F613" s="8" t="str">
        <f t="shared" si="1"/>
        <v>SELL</v>
      </c>
      <c r="G613" s="12">
        <v>5.97</v>
      </c>
      <c r="H613" s="12">
        <v>1000.0</v>
      </c>
      <c r="I613" s="7">
        <v>43048.0</v>
      </c>
      <c r="J613" s="14">
        <v>6.49</v>
      </c>
      <c r="K613" s="14">
        <f t="shared" si="2"/>
        <v>1087.102178</v>
      </c>
      <c r="L613" s="15">
        <f t="shared" si="3"/>
        <v>-0.08710217755</v>
      </c>
      <c r="M613" s="15">
        <f t="shared" si="4"/>
        <v>0.08710217755</v>
      </c>
      <c r="N613" s="8">
        <f t="shared" si="5"/>
        <v>121</v>
      </c>
    </row>
    <row r="614" ht="12.75" customHeight="1">
      <c r="A614" s="7">
        <v>42929.0</v>
      </c>
      <c r="B614" s="8" t="s">
        <v>399</v>
      </c>
      <c r="C614" s="8" t="s">
        <v>400</v>
      </c>
      <c r="D614" s="11">
        <v>3.08615034E9</v>
      </c>
      <c r="E614" s="8" t="s">
        <v>24</v>
      </c>
      <c r="F614" s="8" t="str">
        <f t="shared" si="1"/>
        <v>BUY</v>
      </c>
      <c r="G614" s="12">
        <v>40.445393</v>
      </c>
      <c r="H614" s="12">
        <v>1000.0</v>
      </c>
      <c r="I614" s="7">
        <v>43157.0</v>
      </c>
      <c r="J614" s="14">
        <v>45.562073</v>
      </c>
      <c r="K614" s="14">
        <f t="shared" si="2"/>
        <v>1126.508352</v>
      </c>
      <c r="L614" s="15">
        <f t="shared" si="3"/>
        <v>0.1265083516</v>
      </c>
      <c r="M614" s="15">
        <f t="shared" si="4"/>
        <v>-0.1265083516</v>
      </c>
      <c r="N614" s="8">
        <f t="shared" si="5"/>
        <v>228</v>
      </c>
    </row>
    <row r="615" ht="12.75" customHeight="1">
      <c r="A615" s="7">
        <v>42929.0</v>
      </c>
      <c r="B615" s="8" t="s">
        <v>401</v>
      </c>
      <c r="C615" s="8" t="s">
        <v>402</v>
      </c>
      <c r="D615" s="11">
        <v>3.11092483E9</v>
      </c>
      <c r="E615" s="8" t="s">
        <v>24</v>
      </c>
      <c r="F615" s="8" t="str">
        <f t="shared" si="1"/>
        <v>BUY</v>
      </c>
      <c r="G615" s="12">
        <v>29.816885</v>
      </c>
      <c r="H615" s="12">
        <v>1000.0</v>
      </c>
      <c r="I615" s="7">
        <v>42948.0</v>
      </c>
      <c r="J615" s="14">
        <v>31.831226</v>
      </c>
      <c r="K615" s="14">
        <f t="shared" si="2"/>
        <v>1067.557057</v>
      </c>
      <c r="L615" s="15">
        <f t="shared" si="3"/>
        <v>0.06755705702</v>
      </c>
      <c r="M615" s="15">
        <f t="shared" si="4"/>
        <v>-0.06755705702</v>
      </c>
      <c r="N615" s="8">
        <f t="shared" si="5"/>
        <v>19</v>
      </c>
    </row>
    <row r="616" ht="12.75" customHeight="1">
      <c r="A616" s="7">
        <v>42929.0</v>
      </c>
      <c r="B616" s="8" t="s">
        <v>403</v>
      </c>
      <c r="C616" s="8" t="s">
        <v>404</v>
      </c>
      <c r="D616" s="11">
        <v>4.120653358E9</v>
      </c>
      <c r="E616" s="8" t="s">
        <v>24</v>
      </c>
      <c r="F616" s="8" t="str">
        <f t="shared" si="1"/>
        <v>BUY</v>
      </c>
      <c r="G616" s="12">
        <v>17.047672</v>
      </c>
      <c r="H616" s="12">
        <v>1000.0</v>
      </c>
      <c r="I616" s="7">
        <v>42948.0</v>
      </c>
      <c r="J616" s="14">
        <v>18.497879</v>
      </c>
      <c r="K616" s="14">
        <f t="shared" si="2"/>
        <v>1085.067744</v>
      </c>
      <c r="L616" s="15">
        <f t="shared" si="3"/>
        <v>0.08506774415</v>
      </c>
      <c r="M616" s="15">
        <f t="shared" si="4"/>
        <v>-0.08506774415</v>
      </c>
      <c r="N616" s="8">
        <f t="shared" si="5"/>
        <v>19</v>
      </c>
    </row>
    <row r="617" ht="12.75" customHeight="1">
      <c r="A617" s="7">
        <v>42933.0</v>
      </c>
      <c r="B617" s="8" t="s">
        <v>1576</v>
      </c>
      <c r="C617" s="8" t="s">
        <v>1577</v>
      </c>
      <c r="D617" s="11">
        <v>1.40030286E9</v>
      </c>
      <c r="E617" s="8" t="s">
        <v>20</v>
      </c>
      <c r="F617" s="8" t="str">
        <f t="shared" si="1"/>
        <v>SELL</v>
      </c>
      <c r="G617" s="12">
        <v>7.45</v>
      </c>
      <c r="H617" s="12">
        <v>1000.0</v>
      </c>
      <c r="I617" s="16">
        <v>43523.0</v>
      </c>
      <c r="J617" s="14">
        <v>7.1</v>
      </c>
      <c r="K617" s="14">
        <f t="shared" si="2"/>
        <v>953.0201342</v>
      </c>
      <c r="L617" s="15">
        <f t="shared" si="3"/>
        <v>0.04697986577</v>
      </c>
      <c r="M617" s="15">
        <f t="shared" si="4"/>
        <v>-0.04697986577</v>
      </c>
      <c r="N617" s="8">
        <f t="shared" si="5"/>
        <v>590</v>
      </c>
    </row>
    <row r="618" ht="12.75" customHeight="1">
      <c r="A618" s="7">
        <v>42933.0</v>
      </c>
      <c r="B618" s="8" t="s">
        <v>1751</v>
      </c>
      <c r="C618" s="8" t="s">
        <v>1752</v>
      </c>
      <c r="D618" s="11">
        <v>6.744055088E9</v>
      </c>
      <c r="E618" s="8" t="s">
        <v>20</v>
      </c>
      <c r="F618" s="8" t="str">
        <f t="shared" si="1"/>
        <v>SELL</v>
      </c>
      <c r="G618" s="12">
        <v>35.306416</v>
      </c>
      <c r="H618" s="12">
        <v>1000.0</v>
      </c>
      <c r="I618" s="16">
        <v>44727.0</v>
      </c>
      <c r="J618" s="14">
        <v>36.446232</v>
      </c>
      <c r="K618" s="14">
        <f t="shared" si="2"/>
        <v>1032.283537</v>
      </c>
      <c r="L618" s="15">
        <f t="shared" si="3"/>
        <v>-0.03228353736</v>
      </c>
      <c r="M618" s="15">
        <f t="shared" si="4"/>
        <v>0.03228353736</v>
      </c>
      <c r="N618" s="8">
        <f t="shared" si="5"/>
        <v>1794</v>
      </c>
    </row>
    <row r="619" ht="12.75" customHeight="1">
      <c r="A619" s="7">
        <v>42935.0</v>
      </c>
      <c r="B619" s="8" t="s">
        <v>1753</v>
      </c>
      <c r="C619" s="8" t="s">
        <v>1754</v>
      </c>
      <c r="D619" s="11">
        <v>2.55224638E9</v>
      </c>
      <c r="E619" s="8" t="s">
        <v>24</v>
      </c>
      <c r="F619" s="8" t="str">
        <f t="shared" si="1"/>
        <v>BUY</v>
      </c>
      <c r="G619" s="12">
        <v>17.74</v>
      </c>
      <c r="H619" s="12">
        <v>1000.0</v>
      </c>
      <c r="I619" s="16">
        <v>44727.0</v>
      </c>
      <c r="J619" s="14">
        <v>31.32</v>
      </c>
      <c r="K619" s="14">
        <f t="shared" si="2"/>
        <v>1765.501691</v>
      </c>
      <c r="L619" s="15">
        <f t="shared" si="3"/>
        <v>0.7655016911</v>
      </c>
      <c r="M619" s="15">
        <f t="shared" si="4"/>
        <v>-0.7655016911</v>
      </c>
      <c r="N619" s="8">
        <f t="shared" si="5"/>
        <v>1792</v>
      </c>
    </row>
    <row r="620" ht="12.75" customHeight="1">
      <c r="A620" s="7">
        <v>42935.0</v>
      </c>
      <c r="B620" s="8" t="s">
        <v>1093</v>
      </c>
      <c r="C620" s="8" t="s">
        <v>1094</v>
      </c>
      <c r="D620" s="11">
        <v>2.610145104E9</v>
      </c>
      <c r="E620" s="8" t="s">
        <v>24</v>
      </c>
      <c r="F620" s="8" t="str">
        <f t="shared" si="1"/>
        <v>BUY</v>
      </c>
      <c r="G620" s="12">
        <v>46.795734</v>
      </c>
      <c r="H620" s="12">
        <v>1000.0</v>
      </c>
      <c r="I620" s="16">
        <v>44727.0</v>
      </c>
      <c r="J620" s="14">
        <v>60.719696</v>
      </c>
      <c r="K620" s="14">
        <f t="shared" si="2"/>
        <v>1297.547678</v>
      </c>
      <c r="L620" s="15">
        <f t="shared" si="3"/>
        <v>0.2975476782</v>
      </c>
      <c r="M620" s="15">
        <f t="shared" si="4"/>
        <v>-0.2975476782</v>
      </c>
      <c r="N620" s="8">
        <f t="shared" si="5"/>
        <v>1792</v>
      </c>
    </row>
    <row r="621" ht="12.75" customHeight="1">
      <c r="A621" s="7">
        <v>42936.0</v>
      </c>
      <c r="B621" s="8" t="s">
        <v>1114</v>
      </c>
      <c r="C621" s="8" t="s">
        <v>1115</v>
      </c>
      <c r="D621" s="11">
        <v>2.24851983E8</v>
      </c>
      <c r="E621" s="8" t="s">
        <v>20</v>
      </c>
      <c r="F621" s="8" t="str">
        <f t="shared" si="1"/>
        <v>SELL</v>
      </c>
      <c r="G621" s="12">
        <v>29.889999</v>
      </c>
      <c r="H621" s="12">
        <v>1000.0</v>
      </c>
      <c r="I621" s="16">
        <v>44727.0</v>
      </c>
      <c r="J621" s="14">
        <v>10.19</v>
      </c>
      <c r="K621" s="14">
        <f t="shared" si="2"/>
        <v>340.916706</v>
      </c>
      <c r="L621" s="15">
        <f t="shared" si="3"/>
        <v>0.659083294</v>
      </c>
      <c r="M621" s="15">
        <f t="shared" si="4"/>
        <v>-0.659083294</v>
      </c>
      <c r="N621" s="8">
        <f t="shared" si="5"/>
        <v>1791</v>
      </c>
    </row>
    <row r="622" ht="12.75" customHeight="1">
      <c r="A622" s="7">
        <v>42936.0</v>
      </c>
      <c r="B622" s="8" t="s">
        <v>1757</v>
      </c>
      <c r="C622" s="8" t="s">
        <v>1758</v>
      </c>
      <c r="D622" s="11">
        <v>2.47523826E9</v>
      </c>
      <c r="E622" s="8" t="s">
        <v>24</v>
      </c>
      <c r="F622" s="8" t="str">
        <f t="shared" si="1"/>
        <v>BUY</v>
      </c>
      <c r="G622" s="12">
        <v>39.977356</v>
      </c>
      <c r="H622" s="12">
        <v>1000.0</v>
      </c>
      <c r="I622" s="16">
        <v>44727.0</v>
      </c>
      <c r="J622" s="14">
        <v>25.34943</v>
      </c>
      <c r="K622" s="14">
        <f t="shared" si="2"/>
        <v>634.094711</v>
      </c>
      <c r="L622" s="15">
        <f t="shared" si="3"/>
        <v>-0.365905289</v>
      </c>
      <c r="M622" s="15">
        <f t="shared" si="4"/>
        <v>0.365905289</v>
      </c>
      <c r="N622" s="8">
        <f t="shared" si="5"/>
        <v>1791</v>
      </c>
    </row>
    <row r="623" ht="12.75" customHeight="1">
      <c r="A623" s="16">
        <v>42936.0</v>
      </c>
      <c r="B623" s="8" t="s">
        <v>1759</v>
      </c>
      <c r="C623" s="8" t="s">
        <v>1760</v>
      </c>
      <c r="D623" s="11">
        <v>4.57620282E9</v>
      </c>
      <c r="E623" s="18" t="s">
        <v>24</v>
      </c>
      <c r="F623" s="17" t="str">
        <f t="shared" si="1"/>
        <v>BUY</v>
      </c>
      <c r="G623" s="12">
        <v>26.528316</v>
      </c>
      <c r="H623" s="12">
        <v>1000.0</v>
      </c>
      <c r="I623" s="16">
        <v>43138.0</v>
      </c>
      <c r="J623" s="14">
        <v>24.455292</v>
      </c>
      <c r="K623" s="14">
        <f t="shared" si="2"/>
        <v>921.8561781</v>
      </c>
      <c r="L623" s="15">
        <f t="shared" si="3"/>
        <v>-0.07814382187</v>
      </c>
      <c r="M623" s="15">
        <f t="shared" si="4"/>
        <v>0.07814382187</v>
      </c>
      <c r="N623" s="8">
        <f t="shared" si="5"/>
        <v>202</v>
      </c>
    </row>
    <row r="624" ht="12.75" customHeight="1">
      <c r="A624" s="7">
        <v>42940.0</v>
      </c>
      <c r="B624" s="8" t="s">
        <v>551</v>
      </c>
      <c r="C624" s="8" t="s">
        <v>552</v>
      </c>
      <c r="D624" s="11">
        <v>7.25136E8</v>
      </c>
      <c r="E624" s="8" t="s">
        <v>24</v>
      </c>
      <c r="F624" s="8" t="str">
        <f t="shared" si="1"/>
        <v>BUY</v>
      </c>
      <c r="G624" s="12">
        <v>14.94</v>
      </c>
      <c r="H624" s="12">
        <v>1000.0</v>
      </c>
      <c r="I624" s="16">
        <v>43270.0</v>
      </c>
      <c r="J624" s="14">
        <v>28.36</v>
      </c>
      <c r="K624" s="14">
        <f t="shared" si="2"/>
        <v>1898.259705</v>
      </c>
      <c r="L624" s="15">
        <f t="shared" si="3"/>
        <v>0.8982597055</v>
      </c>
      <c r="M624" s="15">
        <f t="shared" si="4"/>
        <v>-0.8982597055</v>
      </c>
      <c r="N624" s="8">
        <f t="shared" si="5"/>
        <v>330</v>
      </c>
    </row>
    <row r="625" ht="12.75" customHeight="1">
      <c r="A625" s="7">
        <v>42940.0</v>
      </c>
      <c r="B625" s="8" t="s">
        <v>1761</v>
      </c>
      <c r="C625" s="8" t="s">
        <v>1762</v>
      </c>
      <c r="D625" s="11">
        <v>6.96369651E9</v>
      </c>
      <c r="E625" s="8" t="s">
        <v>24</v>
      </c>
      <c r="F625" s="8" t="str">
        <f t="shared" si="1"/>
        <v>BUY</v>
      </c>
      <c r="G625" s="12">
        <v>21.620001</v>
      </c>
      <c r="H625" s="12">
        <v>1000.0</v>
      </c>
      <c r="I625" s="16">
        <v>43376.0</v>
      </c>
      <c r="J625" s="14">
        <v>54.549999</v>
      </c>
      <c r="K625" s="14">
        <f t="shared" si="2"/>
        <v>2523.126572</v>
      </c>
      <c r="L625" s="15">
        <f t="shared" si="3"/>
        <v>1.523126572</v>
      </c>
      <c r="M625" s="15">
        <f t="shared" si="4"/>
        <v>-1.523126572</v>
      </c>
      <c r="N625" s="8">
        <f t="shared" si="5"/>
        <v>436</v>
      </c>
    </row>
    <row r="626" ht="12.75" customHeight="1">
      <c r="A626" s="7">
        <v>42940.0</v>
      </c>
      <c r="B626" s="8" t="s">
        <v>37</v>
      </c>
      <c r="C626" s="8" t="s">
        <v>38</v>
      </c>
      <c r="D626" s="11">
        <v>5.5591242E9</v>
      </c>
      <c r="E626" s="8" t="s">
        <v>20</v>
      </c>
      <c r="F626" s="8" t="str">
        <f t="shared" si="1"/>
        <v>SELL</v>
      </c>
      <c r="G626" s="12">
        <v>59.560001</v>
      </c>
      <c r="H626" s="12">
        <v>1000.0</v>
      </c>
      <c r="I626" s="7">
        <v>43220.0</v>
      </c>
      <c r="J626" s="14">
        <v>43.029999</v>
      </c>
      <c r="K626" s="14">
        <f t="shared" si="2"/>
        <v>722.4647125</v>
      </c>
      <c r="L626" s="15">
        <f t="shared" si="3"/>
        <v>0.2775352875</v>
      </c>
      <c r="M626" s="15">
        <f t="shared" si="4"/>
        <v>-0.2775352875</v>
      </c>
      <c r="N626" s="8">
        <f t="shared" si="5"/>
        <v>280</v>
      </c>
    </row>
    <row r="627" ht="12.75" customHeight="1">
      <c r="A627" s="7">
        <v>42940.0</v>
      </c>
      <c r="B627" s="8" t="s">
        <v>699</v>
      </c>
      <c r="C627" s="8" t="s">
        <v>699</v>
      </c>
      <c r="D627" s="11">
        <v>6.5023497E9</v>
      </c>
      <c r="E627" s="8" t="s">
        <v>24</v>
      </c>
      <c r="F627" s="8" t="str">
        <f t="shared" si="1"/>
        <v>BUY</v>
      </c>
      <c r="G627" s="12">
        <v>75.239998</v>
      </c>
      <c r="H627" s="12">
        <v>1000.0</v>
      </c>
      <c r="I627" s="7">
        <v>42990.0</v>
      </c>
      <c r="J627" s="14">
        <v>71.160004</v>
      </c>
      <c r="K627" s="14">
        <f t="shared" si="2"/>
        <v>945.773603</v>
      </c>
      <c r="L627" s="15">
        <f t="shared" si="3"/>
        <v>-0.05422639698</v>
      </c>
      <c r="M627" s="15">
        <f t="shared" si="4"/>
        <v>0.05422639698</v>
      </c>
      <c r="N627" s="8">
        <f t="shared" si="5"/>
        <v>50</v>
      </c>
    </row>
    <row r="628" ht="12.75" customHeight="1">
      <c r="A628" s="16">
        <v>42940.0</v>
      </c>
      <c r="B628" s="8" t="s">
        <v>332</v>
      </c>
      <c r="C628" s="8" t="s">
        <v>333</v>
      </c>
      <c r="D628" s="11">
        <v>2.383282729E9</v>
      </c>
      <c r="E628" s="17" t="s">
        <v>20</v>
      </c>
      <c r="F628" s="18" t="str">
        <f t="shared" si="1"/>
        <v>SELL</v>
      </c>
      <c r="G628" s="12">
        <v>23.345831</v>
      </c>
      <c r="H628" s="12">
        <v>1000.0</v>
      </c>
      <c r="I628" s="16">
        <v>43231.0</v>
      </c>
      <c r="J628" s="14">
        <v>23.621092</v>
      </c>
      <c r="K628" s="14">
        <f t="shared" si="2"/>
        <v>1011.790585</v>
      </c>
      <c r="L628" s="15">
        <f t="shared" si="3"/>
        <v>-0.01179058479</v>
      </c>
      <c r="M628" s="15">
        <f t="shared" si="4"/>
        <v>0.01179058479</v>
      </c>
      <c r="N628" s="8">
        <f t="shared" si="5"/>
        <v>291</v>
      </c>
    </row>
    <row r="629" ht="12.75" customHeight="1">
      <c r="A629" s="7">
        <v>42941.0</v>
      </c>
      <c r="B629" s="8" t="s">
        <v>1763</v>
      </c>
      <c r="C629" s="8" t="s">
        <v>1764</v>
      </c>
      <c r="D629" s="11">
        <v>2.19216452E8</v>
      </c>
      <c r="E629" s="8" t="s">
        <v>24</v>
      </c>
      <c r="F629" s="8" t="str">
        <f t="shared" si="1"/>
        <v>BUY</v>
      </c>
      <c r="G629" s="12">
        <v>27.15</v>
      </c>
      <c r="H629" s="12">
        <v>1000.0</v>
      </c>
      <c r="I629" s="16">
        <v>44727.0</v>
      </c>
      <c r="J629" s="14">
        <v>37.759998</v>
      </c>
      <c r="K629" s="14">
        <f t="shared" si="2"/>
        <v>1390.791823</v>
      </c>
      <c r="L629" s="15">
        <f t="shared" si="3"/>
        <v>0.3907918232</v>
      </c>
      <c r="M629" s="15">
        <f t="shared" si="4"/>
        <v>-0.3907918232</v>
      </c>
      <c r="N629" s="8">
        <f t="shared" si="5"/>
        <v>1786</v>
      </c>
    </row>
    <row r="630" ht="12.75" customHeight="1">
      <c r="A630" s="7">
        <v>42941.0</v>
      </c>
      <c r="B630" s="8" t="s">
        <v>1765</v>
      </c>
      <c r="C630" s="8" t="s">
        <v>1766</v>
      </c>
      <c r="D630" s="11">
        <v>2.924597552E9</v>
      </c>
      <c r="E630" s="8" t="s">
        <v>24</v>
      </c>
      <c r="F630" s="8" t="str">
        <f t="shared" si="1"/>
        <v>BUY</v>
      </c>
      <c r="G630" s="12">
        <v>21.15</v>
      </c>
      <c r="H630" s="12">
        <v>1000.0</v>
      </c>
      <c r="I630" s="16">
        <v>44727.0</v>
      </c>
      <c r="J630" s="14">
        <v>26.190001</v>
      </c>
      <c r="K630" s="14">
        <f t="shared" si="2"/>
        <v>1238.29792</v>
      </c>
      <c r="L630" s="15">
        <f t="shared" si="3"/>
        <v>0.2382979196</v>
      </c>
      <c r="M630" s="15">
        <f t="shared" si="4"/>
        <v>-0.2382979196</v>
      </c>
      <c r="N630" s="8">
        <f t="shared" si="5"/>
        <v>1786</v>
      </c>
    </row>
    <row r="631" ht="12.75" customHeight="1">
      <c r="A631" s="16">
        <v>42941.0</v>
      </c>
      <c r="B631" s="8" t="s">
        <v>1726</v>
      </c>
      <c r="C631" s="8" t="s">
        <v>1727</v>
      </c>
      <c r="D631" s="11">
        <v>1.465213552E9</v>
      </c>
      <c r="E631" s="18" t="s">
        <v>24</v>
      </c>
      <c r="F631" s="17" t="str">
        <f t="shared" si="1"/>
        <v>BUY</v>
      </c>
      <c r="G631" s="12">
        <v>24.02</v>
      </c>
      <c r="H631" s="12">
        <v>1000.0</v>
      </c>
      <c r="I631" s="16">
        <v>43053.0</v>
      </c>
      <c r="J631" s="14">
        <v>23.959999</v>
      </c>
      <c r="K631" s="14">
        <f t="shared" si="2"/>
        <v>997.50204</v>
      </c>
      <c r="L631" s="15">
        <f t="shared" si="3"/>
        <v>-0.002497960033</v>
      </c>
      <c r="M631" s="15">
        <f t="shared" si="4"/>
        <v>0.002497960033</v>
      </c>
      <c r="N631" s="8">
        <f t="shared" si="5"/>
        <v>112</v>
      </c>
    </row>
    <row r="632" ht="12.75" customHeight="1">
      <c r="A632" s="16">
        <v>42943.0</v>
      </c>
      <c r="B632" s="8" t="s">
        <v>1767</v>
      </c>
      <c r="C632" s="8" t="s">
        <v>1768</v>
      </c>
      <c r="D632" s="11">
        <v>1.0941588E8</v>
      </c>
      <c r="E632" s="18" t="s">
        <v>24</v>
      </c>
      <c r="F632" s="17" t="str">
        <f t="shared" si="1"/>
        <v>BUY</v>
      </c>
      <c r="G632" s="12">
        <v>53.29599</v>
      </c>
      <c r="H632" s="12">
        <v>1000.0</v>
      </c>
      <c r="I632" s="16">
        <v>44727.0</v>
      </c>
      <c r="J632" s="14">
        <v>6.69</v>
      </c>
      <c r="K632" s="14">
        <f t="shared" si="2"/>
        <v>125.5253913</v>
      </c>
      <c r="L632" s="15">
        <f t="shared" si="3"/>
        <v>-0.8744746087</v>
      </c>
      <c r="M632" s="15">
        <f t="shared" si="4"/>
        <v>0.8744746087</v>
      </c>
      <c r="N632" s="8">
        <f t="shared" si="5"/>
        <v>1784</v>
      </c>
    </row>
    <row r="633" ht="12.75" customHeight="1">
      <c r="A633" s="7">
        <v>42947.0</v>
      </c>
      <c r="B633" s="8" t="s">
        <v>1769</v>
      </c>
      <c r="C633" s="8" t="s">
        <v>1770</v>
      </c>
      <c r="D633" s="11">
        <v>3.48177696E9</v>
      </c>
      <c r="E633" s="8" t="s">
        <v>20</v>
      </c>
      <c r="F633" s="8" t="str">
        <f t="shared" si="1"/>
        <v>SELL</v>
      </c>
      <c r="G633" s="12">
        <v>14.453164</v>
      </c>
      <c r="H633" s="12">
        <v>1000.0</v>
      </c>
      <c r="I633" s="16">
        <v>44727.0</v>
      </c>
      <c r="J633" s="14">
        <v>37.811424</v>
      </c>
      <c r="K633" s="14">
        <f t="shared" si="2"/>
        <v>2616.134709</v>
      </c>
      <c r="L633" s="15">
        <f t="shared" si="3"/>
        <v>-1.616134709</v>
      </c>
      <c r="M633" s="15">
        <f t="shared" si="4"/>
        <v>1.616134709</v>
      </c>
      <c r="N633" s="8">
        <f t="shared" si="5"/>
        <v>1780</v>
      </c>
    </row>
    <row r="634" ht="12.75" customHeight="1">
      <c r="A634" s="7">
        <v>42947.0</v>
      </c>
      <c r="B634" s="8" t="s">
        <v>1771</v>
      </c>
      <c r="C634" s="8" t="s">
        <v>1772</v>
      </c>
      <c r="D634" s="11">
        <v>7.057319044E9</v>
      </c>
      <c r="E634" s="8" t="s">
        <v>20</v>
      </c>
      <c r="F634" s="8" t="str">
        <f t="shared" si="1"/>
        <v>SELL</v>
      </c>
      <c r="G634" s="12">
        <v>18.160954</v>
      </c>
      <c r="H634" s="12">
        <v>1000.0</v>
      </c>
      <c r="I634" s="16">
        <v>44727.0</v>
      </c>
      <c r="J634" s="14">
        <v>29.610222</v>
      </c>
      <c r="K634" s="14">
        <f t="shared" si="2"/>
        <v>1630.433181</v>
      </c>
      <c r="L634" s="15">
        <f t="shared" si="3"/>
        <v>-0.630433181</v>
      </c>
      <c r="M634" s="15">
        <f t="shared" si="4"/>
        <v>0.630433181</v>
      </c>
      <c r="N634" s="8">
        <f t="shared" si="5"/>
        <v>1780</v>
      </c>
    </row>
    <row r="635" ht="12.75" customHeight="1">
      <c r="A635" s="7">
        <v>42948.0</v>
      </c>
      <c r="B635" s="8" t="s">
        <v>401</v>
      </c>
      <c r="C635" s="8" t="s">
        <v>402</v>
      </c>
      <c r="D635" s="11">
        <v>3.11092483E9</v>
      </c>
      <c r="E635" s="8" t="s">
        <v>20</v>
      </c>
      <c r="F635" s="8" t="str">
        <f t="shared" si="1"/>
        <v>SELL</v>
      </c>
      <c r="G635" s="12">
        <v>31.831226</v>
      </c>
      <c r="H635" s="12">
        <v>1000.0</v>
      </c>
      <c r="I635" s="7">
        <v>43042.0</v>
      </c>
      <c r="J635" s="14">
        <v>32.642517</v>
      </c>
      <c r="K635" s="14">
        <f t="shared" si="2"/>
        <v>1025.487268</v>
      </c>
      <c r="L635" s="15">
        <f t="shared" si="3"/>
        <v>-0.02548726838</v>
      </c>
      <c r="M635" s="15">
        <f t="shared" si="4"/>
        <v>0.02548726838</v>
      </c>
      <c r="N635" s="8">
        <f t="shared" si="5"/>
        <v>94</v>
      </c>
    </row>
    <row r="636" ht="12.75" customHeight="1">
      <c r="A636" s="7">
        <v>42948.0</v>
      </c>
      <c r="B636" s="8" t="s">
        <v>403</v>
      </c>
      <c r="C636" s="8" t="s">
        <v>404</v>
      </c>
      <c r="D636" s="11">
        <v>4.120653358E9</v>
      </c>
      <c r="E636" s="8" t="s">
        <v>20</v>
      </c>
      <c r="F636" s="8" t="str">
        <f t="shared" si="1"/>
        <v>SELL</v>
      </c>
      <c r="G636" s="12">
        <v>18.497879</v>
      </c>
      <c r="H636" s="12">
        <v>1000.0</v>
      </c>
      <c r="I636" s="7">
        <v>42964.0</v>
      </c>
      <c r="J636" s="14">
        <v>15.134629</v>
      </c>
      <c r="K636" s="14">
        <f t="shared" si="2"/>
        <v>818.1818575</v>
      </c>
      <c r="L636" s="15">
        <f t="shared" si="3"/>
        <v>0.1818181425</v>
      </c>
      <c r="M636" s="15">
        <f t="shared" si="4"/>
        <v>-0.1818181425</v>
      </c>
      <c r="N636" s="8">
        <f t="shared" si="5"/>
        <v>16</v>
      </c>
    </row>
    <row r="637" ht="12.75" customHeight="1">
      <c r="A637" s="7">
        <v>42949.0</v>
      </c>
      <c r="B637" s="8" t="s">
        <v>355</v>
      </c>
      <c r="C637" s="8" t="s">
        <v>356</v>
      </c>
      <c r="D637" s="11">
        <v>1.16025984E8</v>
      </c>
      <c r="E637" s="8" t="s">
        <v>24</v>
      </c>
      <c r="F637" s="8" t="str">
        <f t="shared" si="1"/>
        <v>BUY</v>
      </c>
      <c r="G637" s="12">
        <v>5.39</v>
      </c>
      <c r="H637" s="12">
        <v>1000.0</v>
      </c>
      <c r="I637" s="7">
        <v>43906.0</v>
      </c>
      <c r="J637" s="14">
        <v>6.13</v>
      </c>
      <c r="K637" s="14">
        <f t="shared" si="2"/>
        <v>1137.29128</v>
      </c>
      <c r="L637" s="15">
        <f t="shared" si="3"/>
        <v>0.1372912801</v>
      </c>
      <c r="M637" s="15">
        <f t="shared" si="4"/>
        <v>-0.1372912801</v>
      </c>
      <c r="N637" s="8">
        <f t="shared" si="5"/>
        <v>957</v>
      </c>
    </row>
    <row r="638" ht="12.75" customHeight="1">
      <c r="A638" s="7">
        <v>42954.0</v>
      </c>
      <c r="B638" s="8" t="s">
        <v>1773</v>
      </c>
      <c r="C638" s="8" t="s">
        <v>1774</v>
      </c>
      <c r="D638" s="11">
        <v>9.211492E9</v>
      </c>
      <c r="E638" s="8" t="s">
        <v>24</v>
      </c>
      <c r="F638" s="8" t="str">
        <f t="shared" si="1"/>
        <v>BUY</v>
      </c>
      <c r="G638" s="12">
        <v>56.849998</v>
      </c>
      <c r="H638" s="12">
        <v>1000.0</v>
      </c>
      <c r="I638" s="16">
        <v>43724.0</v>
      </c>
      <c r="J638" s="14">
        <v>63.279999</v>
      </c>
      <c r="K638" s="14">
        <f t="shared" si="2"/>
        <v>1113.104683</v>
      </c>
      <c r="L638" s="15">
        <f t="shared" si="3"/>
        <v>0.113104683</v>
      </c>
      <c r="M638" s="15">
        <f t="shared" si="4"/>
        <v>-0.113104683</v>
      </c>
      <c r="N638" s="8">
        <f t="shared" si="5"/>
        <v>770</v>
      </c>
    </row>
    <row r="639" ht="12.75" customHeight="1">
      <c r="A639" s="7">
        <v>42954.0</v>
      </c>
      <c r="B639" s="8" t="s">
        <v>1595</v>
      </c>
      <c r="C639" s="8" t="s">
        <v>1596</v>
      </c>
      <c r="D639" s="11">
        <v>5.788888464E9</v>
      </c>
      <c r="E639" s="8" t="s">
        <v>24</v>
      </c>
      <c r="F639" s="8" t="str">
        <f t="shared" si="1"/>
        <v>BUY</v>
      </c>
      <c r="G639" s="12">
        <v>86.169998</v>
      </c>
      <c r="H639" s="12">
        <v>1000.0</v>
      </c>
      <c r="I639" s="7">
        <v>43445.0</v>
      </c>
      <c r="J639" s="14">
        <v>109.089996</v>
      </c>
      <c r="K639" s="14">
        <f t="shared" si="2"/>
        <v>1265.985825</v>
      </c>
      <c r="L639" s="15">
        <f t="shared" si="3"/>
        <v>0.2659858249</v>
      </c>
      <c r="M639" s="15">
        <f t="shared" si="4"/>
        <v>-0.2659858249</v>
      </c>
      <c r="N639" s="8">
        <f t="shared" si="5"/>
        <v>491</v>
      </c>
    </row>
    <row r="640" ht="12.75" customHeight="1">
      <c r="A640" s="7">
        <v>42955.0</v>
      </c>
      <c r="B640" s="8" t="s">
        <v>1775</v>
      </c>
      <c r="C640" s="8" t="s">
        <v>1776</v>
      </c>
      <c r="D640" s="11">
        <v>6.2874108E8</v>
      </c>
      <c r="E640" s="8" t="s">
        <v>24</v>
      </c>
      <c r="F640" s="8" t="str">
        <f t="shared" si="1"/>
        <v>BUY</v>
      </c>
      <c r="G640" s="12">
        <v>9.783106</v>
      </c>
      <c r="H640" s="12">
        <v>1000.0</v>
      </c>
      <c r="I640" s="7">
        <v>42997.0</v>
      </c>
      <c r="J640" s="14">
        <v>9.603309</v>
      </c>
      <c r="K640" s="14">
        <f t="shared" si="2"/>
        <v>981.6216854</v>
      </c>
      <c r="L640" s="15">
        <f t="shared" si="3"/>
        <v>-0.01837831462</v>
      </c>
      <c r="M640" s="15">
        <f t="shared" si="4"/>
        <v>0.01837831462</v>
      </c>
      <c r="N640" s="8">
        <f t="shared" si="5"/>
        <v>42</v>
      </c>
    </row>
    <row r="641" ht="12.75" customHeight="1">
      <c r="A641" s="16">
        <v>42955.0</v>
      </c>
      <c r="B641" s="8" t="s">
        <v>702</v>
      </c>
      <c r="C641" s="8" t="s">
        <v>703</v>
      </c>
      <c r="D641" s="11">
        <v>7.77822701E9</v>
      </c>
      <c r="E641" s="17" t="s">
        <v>20</v>
      </c>
      <c r="F641" s="18" t="str">
        <f t="shared" si="1"/>
        <v>SELL</v>
      </c>
      <c r="G641" s="12">
        <v>48.843708</v>
      </c>
      <c r="H641" s="12">
        <v>1000.0</v>
      </c>
      <c r="I641" s="16">
        <v>43272.0</v>
      </c>
      <c r="J641" s="14">
        <v>66.331635</v>
      </c>
      <c r="K641" s="14">
        <f t="shared" si="2"/>
        <v>1358.038481</v>
      </c>
      <c r="L641" s="15">
        <f t="shared" si="3"/>
        <v>-0.3580384806</v>
      </c>
      <c r="M641" s="15">
        <f t="shared" si="4"/>
        <v>0.3580384806</v>
      </c>
      <c r="N641" s="8">
        <f t="shared" si="5"/>
        <v>317</v>
      </c>
    </row>
    <row r="642" ht="12.75" customHeight="1">
      <c r="A642" s="7">
        <v>42956.0</v>
      </c>
      <c r="B642" s="8" t="s">
        <v>810</v>
      </c>
      <c r="C642" s="8" t="s">
        <v>811</v>
      </c>
      <c r="D642" s="11">
        <v>1.352139264E9</v>
      </c>
      <c r="E642" s="8" t="s">
        <v>20</v>
      </c>
      <c r="F642" s="8" t="str">
        <f t="shared" si="1"/>
        <v>SELL</v>
      </c>
      <c r="G642" s="12">
        <v>6.43</v>
      </c>
      <c r="H642" s="12">
        <v>1000.0</v>
      </c>
      <c r="I642" s="7">
        <v>43055.0</v>
      </c>
      <c r="J642" s="14">
        <v>4.87</v>
      </c>
      <c r="K642" s="14">
        <f t="shared" si="2"/>
        <v>757.3872473</v>
      </c>
      <c r="L642" s="15">
        <f t="shared" si="3"/>
        <v>0.2426127527</v>
      </c>
      <c r="M642" s="15">
        <f t="shared" si="4"/>
        <v>-0.2426127527</v>
      </c>
      <c r="N642" s="8">
        <f t="shared" si="5"/>
        <v>99</v>
      </c>
    </row>
    <row r="643" ht="12.75" customHeight="1">
      <c r="A643" s="7">
        <v>42956.0</v>
      </c>
      <c r="B643" s="8" t="s">
        <v>1720</v>
      </c>
      <c r="C643" s="8" t="s">
        <v>1721</v>
      </c>
      <c r="D643" s="11">
        <v>3.05335192E9</v>
      </c>
      <c r="E643" s="8" t="s">
        <v>24</v>
      </c>
      <c r="F643" s="8" t="str">
        <f t="shared" si="1"/>
        <v>BUY</v>
      </c>
      <c r="G643" s="12">
        <v>15.890011</v>
      </c>
      <c r="H643" s="12">
        <v>1000.0</v>
      </c>
      <c r="I643" s="16">
        <v>44727.0</v>
      </c>
      <c r="J643" s="14">
        <v>16.254696</v>
      </c>
      <c r="K643" s="14">
        <f t="shared" si="2"/>
        <v>1022.950582</v>
      </c>
      <c r="L643" s="15">
        <f t="shared" si="3"/>
        <v>0.02295058197</v>
      </c>
      <c r="M643" s="15">
        <f t="shared" si="4"/>
        <v>-0.02295058197</v>
      </c>
      <c r="N643" s="8">
        <f t="shared" si="5"/>
        <v>1771</v>
      </c>
    </row>
    <row r="644" ht="12.75" customHeight="1">
      <c r="A644" s="7">
        <v>42957.0</v>
      </c>
      <c r="B644" s="8" t="s">
        <v>1777</v>
      </c>
      <c r="C644" s="8" t="s">
        <v>1778</v>
      </c>
      <c r="D644" s="11">
        <v>5.313185192E9</v>
      </c>
      <c r="E644" s="8" t="s">
        <v>20</v>
      </c>
      <c r="F644" s="8" t="str">
        <f t="shared" si="1"/>
        <v>SELL</v>
      </c>
      <c r="G644" s="12">
        <v>25.129999</v>
      </c>
      <c r="H644" s="12">
        <v>1000.0</v>
      </c>
      <c r="I644" s="7">
        <v>43735.0</v>
      </c>
      <c r="J644" s="14">
        <v>57.439999</v>
      </c>
      <c r="K644" s="14">
        <f t="shared" si="2"/>
        <v>2285.714337</v>
      </c>
      <c r="L644" s="15">
        <f t="shared" si="3"/>
        <v>-1.285714337</v>
      </c>
      <c r="M644" s="15">
        <f t="shared" si="4"/>
        <v>1.285714337</v>
      </c>
      <c r="N644" s="8">
        <f t="shared" si="5"/>
        <v>778</v>
      </c>
    </row>
    <row r="645" ht="12.75" customHeight="1">
      <c r="A645" s="7">
        <v>42962.0</v>
      </c>
      <c r="B645" s="8" t="s">
        <v>1779</v>
      </c>
      <c r="C645" s="8" t="s">
        <v>1780</v>
      </c>
      <c r="D645" s="11">
        <v>1.45433606E8</v>
      </c>
      <c r="E645" s="8" t="s">
        <v>20</v>
      </c>
      <c r="F645" s="8" t="str">
        <f t="shared" si="1"/>
        <v>SELL</v>
      </c>
      <c r="G645" s="12">
        <v>91.949997</v>
      </c>
      <c r="H645" s="12">
        <v>1000.0</v>
      </c>
      <c r="I645" s="16">
        <v>43846.0</v>
      </c>
      <c r="J645" s="14">
        <v>51.790001</v>
      </c>
      <c r="K645" s="14">
        <f t="shared" si="2"/>
        <v>563.240921</v>
      </c>
      <c r="L645" s="15">
        <f t="shared" si="3"/>
        <v>0.436759079</v>
      </c>
      <c r="M645" s="15">
        <f t="shared" si="4"/>
        <v>-0.436759079</v>
      </c>
      <c r="N645" s="8">
        <f t="shared" si="5"/>
        <v>884</v>
      </c>
    </row>
    <row r="646" ht="12.75" customHeight="1">
      <c r="A646" s="16">
        <v>42962.0</v>
      </c>
      <c r="B646" s="8" t="s">
        <v>1049</v>
      </c>
      <c r="C646" s="8" t="s">
        <v>1050</v>
      </c>
      <c r="D646" s="11">
        <v>2.82580811E9</v>
      </c>
      <c r="E646" s="17" t="s">
        <v>20</v>
      </c>
      <c r="F646" s="18" t="str">
        <f t="shared" si="1"/>
        <v>SELL</v>
      </c>
      <c r="G646" s="12">
        <v>41.560001</v>
      </c>
      <c r="H646" s="12">
        <v>1000.0</v>
      </c>
      <c r="I646" s="16">
        <v>44727.0</v>
      </c>
      <c r="J646" s="14">
        <v>28.83</v>
      </c>
      <c r="K646" s="14">
        <f t="shared" si="2"/>
        <v>693.6958447</v>
      </c>
      <c r="L646" s="15">
        <f t="shared" si="3"/>
        <v>0.3063041553</v>
      </c>
      <c r="M646" s="15">
        <f t="shared" si="4"/>
        <v>-0.3063041553</v>
      </c>
      <c r="N646" s="8">
        <f t="shared" si="5"/>
        <v>1765</v>
      </c>
    </row>
    <row r="647" ht="12.75" customHeight="1">
      <c r="A647" s="7">
        <v>42963.0</v>
      </c>
      <c r="B647" s="8" t="s">
        <v>1781</v>
      </c>
      <c r="C647" s="8" t="s">
        <v>1782</v>
      </c>
      <c r="D647" s="11">
        <v>9.32753329E8</v>
      </c>
      <c r="E647" s="8" t="s">
        <v>24</v>
      </c>
      <c r="F647" s="8" t="str">
        <f t="shared" si="1"/>
        <v>BUY</v>
      </c>
      <c r="G647" s="12">
        <v>11.6</v>
      </c>
      <c r="H647" s="12">
        <v>1000.0</v>
      </c>
      <c r="I647" s="16">
        <v>44727.0</v>
      </c>
      <c r="J647" s="14">
        <v>13.55</v>
      </c>
      <c r="K647" s="14">
        <f t="shared" si="2"/>
        <v>1168.103448</v>
      </c>
      <c r="L647" s="15">
        <f t="shared" si="3"/>
        <v>0.1681034483</v>
      </c>
      <c r="M647" s="15">
        <f t="shared" si="4"/>
        <v>-0.1681034483</v>
      </c>
      <c r="N647" s="8">
        <f t="shared" si="5"/>
        <v>1764</v>
      </c>
    </row>
    <row r="648" ht="12.75" customHeight="1">
      <c r="A648" s="16">
        <v>42963.0</v>
      </c>
      <c r="B648" s="8" t="s">
        <v>1023</v>
      </c>
      <c r="C648" s="8" t="s">
        <v>1024</v>
      </c>
      <c r="D648" s="11">
        <v>3.313019372E9</v>
      </c>
      <c r="E648" s="17" t="s">
        <v>20</v>
      </c>
      <c r="F648" s="18" t="str">
        <f t="shared" si="1"/>
        <v>SELL</v>
      </c>
      <c r="G648" s="12">
        <v>19.76</v>
      </c>
      <c r="H648" s="12">
        <v>1000.0</v>
      </c>
      <c r="I648" s="16">
        <v>43056.0</v>
      </c>
      <c r="J648" s="14">
        <v>27.9</v>
      </c>
      <c r="K648" s="14">
        <f t="shared" si="2"/>
        <v>1411.94332</v>
      </c>
      <c r="L648" s="15">
        <f t="shared" si="3"/>
        <v>-0.4119433198</v>
      </c>
      <c r="M648" s="15">
        <f t="shared" si="4"/>
        <v>0.4119433198</v>
      </c>
      <c r="N648" s="8">
        <f t="shared" si="5"/>
        <v>93</v>
      </c>
    </row>
    <row r="649" ht="12.75" customHeight="1">
      <c r="A649" s="7">
        <v>42964.0</v>
      </c>
      <c r="B649" s="8" t="s">
        <v>1783</v>
      </c>
      <c r="C649" s="8" t="s">
        <v>1784</v>
      </c>
      <c r="D649" s="11">
        <v>6.79494921E9</v>
      </c>
      <c r="E649" s="8" t="s">
        <v>24</v>
      </c>
      <c r="F649" s="8" t="str">
        <f t="shared" si="1"/>
        <v>BUY</v>
      </c>
      <c r="G649" s="12">
        <v>73.19</v>
      </c>
      <c r="H649" s="12">
        <v>1000.0</v>
      </c>
      <c r="I649" s="16">
        <v>44727.0</v>
      </c>
      <c r="J649" s="14">
        <v>143.62</v>
      </c>
      <c r="K649" s="14">
        <f t="shared" si="2"/>
        <v>1962.28993</v>
      </c>
      <c r="L649" s="15">
        <f t="shared" si="3"/>
        <v>0.9622899303</v>
      </c>
      <c r="M649" s="15">
        <f t="shared" si="4"/>
        <v>-0.9622899303</v>
      </c>
      <c r="N649" s="8">
        <f t="shared" si="5"/>
        <v>1763</v>
      </c>
    </row>
    <row r="650" ht="12.75" customHeight="1">
      <c r="A650" s="7">
        <v>42964.0</v>
      </c>
      <c r="B650" s="8" t="s">
        <v>403</v>
      </c>
      <c r="C650" s="8" t="s">
        <v>404</v>
      </c>
      <c r="D650" s="11">
        <v>4.120653358E9</v>
      </c>
      <c r="E650" s="8" t="s">
        <v>24</v>
      </c>
      <c r="F650" s="8" t="str">
        <f t="shared" si="1"/>
        <v>BUY</v>
      </c>
      <c r="G650" s="12">
        <v>15.134629</v>
      </c>
      <c r="H650" s="12">
        <v>1000.0</v>
      </c>
      <c r="I650" s="7">
        <v>42968.0</v>
      </c>
      <c r="J650" s="14">
        <v>15.065208</v>
      </c>
      <c r="K650" s="14">
        <f t="shared" si="2"/>
        <v>995.413102</v>
      </c>
      <c r="L650" s="15">
        <f t="shared" si="3"/>
        <v>-0.004586898034</v>
      </c>
      <c r="M650" s="15">
        <f t="shared" si="4"/>
        <v>0.004586898034</v>
      </c>
      <c r="N650" s="8">
        <f t="shared" si="5"/>
        <v>4</v>
      </c>
    </row>
    <row r="651" ht="12.75" customHeight="1">
      <c r="A651" s="7">
        <v>42964.0</v>
      </c>
      <c r="B651" s="8" t="s">
        <v>1785</v>
      </c>
      <c r="C651" s="8" t="s">
        <v>1786</v>
      </c>
      <c r="D651" s="11">
        <v>3.907839992E9</v>
      </c>
      <c r="E651" s="8" t="s">
        <v>20</v>
      </c>
      <c r="F651" s="8" t="str">
        <f t="shared" si="1"/>
        <v>SELL</v>
      </c>
      <c r="G651" s="12">
        <v>40.849998</v>
      </c>
      <c r="H651" s="12">
        <v>1000.0</v>
      </c>
      <c r="I651" s="16">
        <v>44727.0</v>
      </c>
      <c r="J651" s="14">
        <v>53.41</v>
      </c>
      <c r="K651" s="14">
        <f t="shared" si="2"/>
        <v>1307.466404</v>
      </c>
      <c r="L651" s="15">
        <f t="shared" si="3"/>
        <v>-0.3074664043</v>
      </c>
      <c r="M651" s="15">
        <f t="shared" si="4"/>
        <v>0.3074664043</v>
      </c>
      <c r="N651" s="8">
        <f t="shared" si="5"/>
        <v>1763</v>
      </c>
    </row>
    <row r="652" ht="12.75" customHeight="1">
      <c r="A652" s="7">
        <v>42964.0</v>
      </c>
      <c r="B652" s="8" t="s">
        <v>1609</v>
      </c>
      <c r="C652" s="8" t="s">
        <v>1610</v>
      </c>
      <c r="D652" s="11">
        <v>1.533196E9</v>
      </c>
      <c r="E652" s="8" t="s">
        <v>20</v>
      </c>
      <c r="F652" s="8" t="str">
        <f t="shared" si="1"/>
        <v>SELL</v>
      </c>
      <c r="G652" s="12">
        <v>37.619999</v>
      </c>
      <c r="H652" s="12">
        <v>1000.0</v>
      </c>
      <c r="I652" s="7">
        <v>43228.0</v>
      </c>
      <c r="J652" s="14">
        <v>53.849998</v>
      </c>
      <c r="K652" s="14">
        <f t="shared" si="2"/>
        <v>1431.419443</v>
      </c>
      <c r="L652" s="15">
        <f t="shared" si="3"/>
        <v>-0.4314194426</v>
      </c>
      <c r="M652" s="15">
        <f t="shared" si="4"/>
        <v>0.4314194426</v>
      </c>
      <c r="N652" s="8">
        <f t="shared" si="5"/>
        <v>264</v>
      </c>
    </row>
    <row r="653" ht="12.75" customHeight="1">
      <c r="A653" s="16">
        <v>42964.0</v>
      </c>
      <c r="B653" s="8" t="s">
        <v>1415</v>
      </c>
      <c r="C653" s="8" t="s">
        <v>1416</v>
      </c>
      <c r="D653" s="11">
        <v>2.29999484E8</v>
      </c>
      <c r="E653" s="17" t="s">
        <v>20</v>
      </c>
      <c r="F653" s="18" t="str">
        <f t="shared" si="1"/>
        <v>SELL</v>
      </c>
      <c r="G653" s="12">
        <v>47.939999</v>
      </c>
      <c r="H653" s="12">
        <v>1000.0</v>
      </c>
      <c r="I653" s="16">
        <v>44062.0</v>
      </c>
      <c r="J653" s="14">
        <v>39.32</v>
      </c>
      <c r="K653" s="14">
        <f t="shared" si="2"/>
        <v>820.1919237</v>
      </c>
      <c r="L653" s="15">
        <f t="shared" si="3"/>
        <v>0.1798080763</v>
      </c>
      <c r="M653" s="15">
        <f t="shared" si="4"/>
        <v>-0.1798080763</v>
      </c>
      <c r="N653" s="8">
        <f t="shared" si="5"/>
        <v>1098</v>
      </c>
    </row>
    <row r="654" ht="12.75" customHeight="1">
      <c r="A654" s="7">
        <v>42968.0</v>
      </c>
      <c r="B654" s="8" t="s">
        <v>802</v>
      </c>
      <c r="C654" s="8" t="s">
        <v>803</v>
      </c>
      <c r="D654" s="11">
        <v>1.151677392E9</v>
      </c>
      <c r="E654" s="8" t="s">
        <v>24</v>
      </c>
      <c r="F654" s="8" t="str">
        <f t="shared" si="1"/>
        <v>BUY</v>
      </c>
      <c r="G654" s="12">
        <v>82.877769</v>
      </c>
      <c r="H654" s="12">
        <v>1000.0</v>
      </c>
      <c r="I654" s="16">
        <v>43111.0</v>
      </c>
      <c r="J654" s="14">
        <v>111.402885</v>
      </c>
      <c r="K654" s="14">
        <f t="shared" si="2"/>
        <v>1344.182962</v>
      </c>
      <c r="L654" s="15">
        <f t="shared" si="3"/>
        <v>0.3441829618</v>
      </c>
      <c r="M654" s="15">
        <f t="shared" si="4"/>
        <v>-0.3441829618</v>
      </c>
      <c r="N654" s="8">
        <f t="shared" si="5"/>
        <v>143</v>
      </c>
    </row>
    <row r="655" ht="12.75" customHeight="1">
      <c r="A655" s="7">
        <v>42968.0</v>
      </c>
      <c r="B655" s="8" t="s">
        <v>628</v>
      </c>
      <c r="C655" s="8" t="s">
        <v>629</v>
      </c>
      <c r="D655" s="11">
        <v>2.373457054E9</v>
      </c>
      <c r="E655" s="8" t="s">
        <v>24</v>
      </c>
      <c r="F655" s="8" t="str">
        <f t="shared" si="1"/>
        <v>BUY</v>
      </c>
      <c r="G655" s="12">
        <v>26.037041</v>
      </c>
      <c r="H655" s="12">
        <v>1000.0</v>
      </c>
      <c r="I655" s="7">
        <v>43105.0</v>
      </c>
      <c r="J655" s="14">
        <v>38.790668</v>
      </c>
      <c r="K655" s="14">
        <f t="shared" si="2"/>
        <v>1489.826282</v>
      </c>
      <c r="L655" s="15">
        <f t="shared" si="3"/>
        <v>0.4898262825</v>
      </c>
      <c r="M655" s="15">
        <f t="shared" si="4"/>
        <v>-0.4898262825</v>
      </c>
      <c r="N655" s="8">
        <f t="shared" si="5"/>
        <v>137</v>
      </c>
    </row>
    <row r="656" ht="12.75" customHeight="1">
      <c r="A656" s="7">
        <v>42968.0</v>
      </c>
      <c r="B656" s="8" t="s">
        <v>403</v>
      </c>
      <c r="C656" s="8" t="s">
        <v>404</v>
      </c>
      <c r="D656" s="11">
        <v>4.120653358E9</v>
      </c>
      <c r="E656" s="8" t="s">
        <v>20</v>
      </c>
      <c r="F656" s="8" t="str">
        <f t="shared" si="1"/>
        <v>SELL</v>
      </c>
      <c r="G656" s="12">
        <v>15.065208</v>
      </c>
      <c r="H656" s="12">
        <v>1000.0</v>
      </c>
      <c r="I656" s="7">
        <v>43038.0</v>
      </c>
      <c r="J656" s="14">
        <v>14.7796</v>
      </c>
      <c r="K656" s="14">
        <f t="shared" si="2"/>
        <v>981.0418814</v>
      </c>
      <c r="L656" s="15">
        <f t="shared" si="3"/>
        <v>0.0189581186</v>
      </c>
      <c r="M656" s="15">
        <f t="shared" si="4"/>
        <v>-0.0189581186</v>
      </c>
      <c r="N656" s="8">
        <f t="shared" si="5"/>
        <v>70</v>
      </c>
    </row>
    <row r="657" ht="12.75" customHeight="1">
      <c r="A657" s="7">
        <v>42968.0</v>
      </c>
      <c r="B657" s="8" t="s">
        <v>1787</v>
      </c>
      <c r="C657" s="8" t="s">
        <v>1788</v>
      </c>
      <c r="D657" s="11">
        <v>4.259108543E9</v>
      </c>
      <c r="E657" s="8" t="s">
        <v>24</v>
      </c>
      <c r="F657" s="8" t="str">
        <f t="shared" si="1"/>
        <v>BUY</v>
      </c>
      <c r="G657" s="12">
        <v>30.33</v>
      </c>
      <c r="H657" s="12">
        <v>1000.0</v>
      </c>
      <c r="I657" s="16">
        <v>44727.0</v>
      </c>
      <c r="J657" s="14">
        <v>4.83</v>
      </c>
      <c r="K657" s="14">
        <f t="shared" si="2"/>
        <v>159.248269</v>
      </c>
      <c r="L657" s="15">
        <f t="shared" si="3"/>
        <v>-0.840751731</v>
      </c>
      <c r="M657" s="15">
        <f t="shared" si="4"/>
        <v>0.840751731</v>
      </c>
      <c r="N657" s="8">
        <f t="shared" si="5"/>
        <v>1759</v>
      </c>
    </row>
    <row r="658" ht="12.75" customHeight="1">
      <c r="A658" s="7">
        <v>42970.0</v>
      </c>
      <c r="B658" s="8" t="s">
        <v>1789</v>
      </c>
      <c r="C658" s="8" t="s">
        <v>1790</v>
      </c>
      <c r="D658" s="11">
        <v>4.520333689E9</v>
      </c>
      <c r="E658" s="8" t="s">
        <v>20</v>
      </c>
      <c r="F658" s="8" t="str">
        <f t="shared" si="1"/>
        <v>SELL</v>
      </c>
      <c r="G658" s="12">
        <v>53.77</v>
      </c>
      <c r="H658" s="12">
        <v>1000.0</v>
      </c>
      <c r="I658" s="16">
        <v>44727.0</v>
      </c>
      <c r="J658" s="14">
        <v>75.98</v>
      </c>
      <c r="K658" s="14">
        <f t="shared" si="2"/>
        <v>1413.055607</v>
      </c>
      <c r="L658" s="15">
        <f t="shared" si="3"/>
        <v>-0.4130556072</v>
      </c>
      <c r="M658" s="15">
        <f t="shared" si="4"/>
        <v>0.4130556072</v>
      </c>
      <c r="N658" s="8">
        <f t="shared" si="5"/>
        <v>1757</v>
      </c>
    </row>
    <row r="659" ht="12.75" customHeight="1">
      <c r="A659" s="7">
        <v>42971.0</v>
      </c>
      <c r="B659" s="8" t="s">
        <v>447</v>
      </c>
      <c r="C659" s="8" t="s">
        <v>448</v>
      </c>
      <c r="D659" s="11">
        <v>1.020153877E9</v>
      </c>
      <c r="E659" s="8" t="s">
        <v>20</v>
      </c>
      <c r="F659" s="8" t="str">
        <f t="shared" si="1"/>
        <v>SELL</v>
      </c>
      <c r="G659" s="12">
        <v>90.690002</v>
      </c>
      <c r="H659" s="12">
        <v>1000.0</v>
      </c>
      <c r="I659" s="7">
        <v>43202.0</v>
      </c>
      <c r="J659" s="14">
        <v>67.379997</v>
      </c>
      <c r="K659" s="14">
        <f t="shared" si="2"/>
        <v>742.9705096</v>
      </c>
      <c r="L659" s="15">
        <f t="shared" si="3"/>
        <v>0.2570294904</v>
      </c>
      <c r="M659" s="15">
        <f t="shared" si="4"/>
        <v>-0.2570294904</v>
      </c>
      <c r="N659" s="8">
        <f t="shared" si="5"/>
        <v>231</v>
      </c>
    </row>
    <row r="660" ht="12.75" customHeight="1">
      <c r="A660" s="7">
        <v>42971.0</v>
      </c>
      <c r="B660" s="8" t="s">
        <v>1791</v>
      </c>
      <c r="C660" s="8" t="s">
        <v>1792</v>
      </c>
      <c r="D660" s="11">
        <v>6.750661252E9</v>
      </c>
      <c r="E660" s="8" t="s">
        <v>24</v>
      </c>
      <c r="F660" s="8" t="str">
        <f t="shared" si="1"/>
        <v>BUY</v>
      </c>
      <c r="G660" s="12">
        <v>72.77</v>
      </c>
      <c r="H660" s="12">
        <v>1000.0</v>
      </c>
      <c r="I660" s="16">
        <v>43773.0</v>
      </c>
      <c r="J660" s="14">
        <v>97.8</v>
      </c>
      <c r="K660" s="14">
        <f t="shared" si="2"/>
        <v>1343.960423</v>
      </c>
      <c r="L660" s="15">
        <f t="shared" si="3"/>
        <v>0.3439604233</v>
      </c>
      <c r="M660" s="15">
        <f t="shared" si="4"/>
        <v>-0.3439604233</v>
      </c>
      <c r="N660" s="8">
        <f t="shared" si="5"/>
        <v>802</v>
      </c>
    </row>
    <row r="661" ht="12.75" customHeight="1">
      <c r="A661" s="7">
        <v>42971.0</v>
      </c>
      <c r="B661" s="8" t="s">
        <v>1793</v>
      </c>
      <c r="C661" s="8" t="s">
        <v>1794</v>
      </c>
      <c r="D661" s="11">
        <v>3.487193697E9</v>
      </c>
      <c r="E661" s="8" t="s">
        <v>20</v>
      </c>
      <c r="F661" s="8" t="str">
        <f t="shared" si="1"/>
        <v>SELL</v>
      </c>
      <c r="G661" s="12">
        <v>39.700001</v>
      </c>
      <c r="H661" s="12">
        <v>1000.0</v>
      </c>
      <c r="I661" s="16">
        <v>44727.0</v>
      </c>
      <c r="J661" s="14">
        <v>128.649994</v>
      </c>
      <c r="K661" s="14">
        <f t="shared" si="2"/>
        <v>3240.553923</v>
      </c>
      <c r="L661" s="15">
        <f t="shared" si="3"/>
        <v>-2.240553923</v>
      </c>
      <c r="M661" s="15">
        <f t="shared" si="4"/>
        <v>2.240553923</v>
      </c>
      <c r="N661" s="8">
        <f t="shared" si="5"/>
        <v>1756</v>
      </c>
    </row>
    <row r="662" ht="12.75" customHeight="1">
      <c r="A662" s="16">
        <v>42971.0</v>
      </c>
      <c r="B662" s="8" t="s">
        <v>583</v>
      </c>
      <c r="C662" s="8" t="s">
        <v>584</v>
      </c>
      <c r="D662" s="11">
        <v>8.632775008E9</v>
      </c>
      <c r="E662" s="17" t="s">
        <v>20</v>
      </c>
      <c r="F662" s="18" t="str">
        <f t="shared" si="1"/>
        <v>SELL</v>
      </c>
      <c r="G662" s="12">
        <v>38.575176</v>
      </c>
      <c r="H662" s="12">
        <v>1000.0</v>
      </c>
      <c r="I662" s="16">
        <v>43046.0</v>
      </c>
      <c r="J662" s="14">
        <v>41.360146</v>
      </c>
      <c r="K662" s="14">
        <f t="shared" si="2"/>
        <v>1072.195912</v>
      </c>
      <c r="L662" s="15">
        <f t="shared" si="3"/>
        <v>-0.07219591169</v>
      </c>
      <c r="M662" s="15">
        <f t="shared" si="4"/>
        <v>0.07219591169</v>
      </c>
      <c r="N662" s="8">
        <f t="shared" si="5"/>
        <v>75</v>
      </c>
    </row>
    <row r="663" ht="12.75" customHeight="1">
      <c r="A663" s="7">
        <v>42975.0</v>
      </c>
      <c r="B663" s="8" t="s">
        <v>1795</v>
      </c>
      <c r="C663" s="8" t="s">
        <v>1796</v>
      </c>
      <c r="D663" s="11">
        <v>5.338566376E9</v>
      </c>
      <c r="E663" s="8" t="s">
        <v>20</v>
      </c>
      <c r="F663" s="8" t="str">
        <f t="shared" si="1"/>
        <v>SELL</v>
      </c>
      <c r="G663" s="12">
        <v>31.96</v>
      </c>
      <c r="H663" s="12">
        <v>1000.0</v>
      </c>
      <c r="I663" s="16">
        <v>44727.0</v>
      </c>
      <c r="J663" s="14">
        <v>38.88</v>
      </c>
      <c r="K663" s="14">
        <f t="shared" si="2"/>
        <v>1216.520651</v>
      </c>
      <c r="L663" s="15">
        <f t="shared" si="3"/>
        <v>-0.2165206508</v>
      </c>
      <c r="M663" s="15">
        <f t="shared" si="4"/>
        <v>0.2165206508</v>
      </c>
      <c r="N663" s="8">
        <f t="shared" si="5"/>
        <v>1752</v>
      </c>
    </row>
    <row r="664" ht="12.75" customHeight="1">
      <c r="A664" s="7">
        <v>42975.0</v>
      </c>
      <c r="B664" s="8" t="s">
        <v>1797</v>
      </c>
      <c r="C664" s="8" t="s">
        <v>1798</v>
      </c>
      <c r="D664" s="11">
        <v>3.14180754E9</v>
      </c>
      <c r="E664" s="8" t="s">
        <v>20</v>
      </c>
      <c r="F664" s="8" t="str">
        <f t="shared" si="1"/>
        <v>SELL</v>
      </c>
      <c r="G664" s="12">
        <v>14.69</v>
      </c>
      <c r="H664" s="12">
        <v>1000.0</v>
      </c>
      <c r="I664" s="16">
        <v>43138.0</v>
      </c>
      <c r="J664" s="14">
        <v>16.52</v>
      </c>
      <c r="K664" s="14">
        <f t="shared" si="2"/>
        <v>1124.574541</v>
      </c>
      <c r="L664" s="15">
        <f t="shared" si="3"/>
        <v>-0.1245745405</v>
      </c>
      <c r="M664" s="15">
        <f t="shared" si="4"/>
        <v>0.1245745405</v>
      </c>
      <c r="N664" s="8">
        <f t="shared" si="5"/>
        <v>163</v>
      </c>
    </row>
    <row r="665" ht="12.75" customHeight="1">
      <c r="A665" s="7">
        <v>42975.0</v>
      </c>
      <c r="B665" s="8" t="s">
        <v>1542</v>
      </c>
      <c r="C665" s="8" t="s">
        <v>1542</v>
      </c>
      <c r="D665" s="11">
        <v>8.09038842E9</v>
      </c>
      <c r="E665" s="8" t="s">
        <v>24</v>
      </c>
      <c r="F665" s="8" t="str">
        <f t="shared" si="1"/>
        <v>BUY</v>
      </c>
      <c r="G665" s="12">
        <v>14.13903</v>
      </c>
      <c r="H665" s="12">
        <v>1000.0</v>
      </c>
      <c r="I665" s="16">
        <v>44727.0</v>
      </c>
      <c r="J665" s="14">
        <v>46.439114</v>
      </c>
      <c r="K665" s="14">
        <f t="shared" si="2"/>
        <v>3284.462513</v>
      </c>
      <c r="L665" s="15">
        <f t="shared" si="3"/>
        <v>2.284462513</v>
      </c>
      <c r="M665" s="15">
        <f t="shared" si="4"/>
        <v>-2.284462513</v>
      </c>
      <c r="N665" s="8">
        <f t="shared" si="5"/>
        <v>1752</v>
      </c>
    </row>
    <row r="666" ht="12.75" customHeight="1">
      <c r="A666" s="7">
        <v>42976.0</v>
      </c>
      <c r="B666" s="8" t="s">
        <v>1801</v>
      </c>
      <c r="C666" s="8" t="s">
        <v>1802</v>
      </c>
      <c r="D666" s="11">
        <v>2.28422125E9</v>
      </c>
      <c r="E666" s="8" t="s">
        <v>24</v>
      </c>
      <c r="F666" s="8" t="str">
        <f t="shared" si="1"/>
        <v>BUY</v>
      </c>
      <c r="G666" s="12">
        <v>63.450001</v>
      </c>
      <c r="H666" s="12">
        <v>1000.0</v>
      </c>
      <c r="I666" s="16">
        <v>44727.0</v>
      </c>
      <c r="J666" s="14">
        <v>81.599998</v>
      </c>
      <c r="K666" s="14">
        <f t="shared" si="2"/>
        <v>1286.051958</v>
      </c>
      <c r="L666" s="15">
        <f t="shared" si="3"/>
        <v>0.2860519577</v>
      </c>
      <c r="M666" s="15">
        <f t="shared" si="4"/>
        <v>-0.2860519577</v>
      </c>
      <c r="N666" s="8">
        <f t="shared" si="5"/>
        <v>1751</v>
      </c>
    </row>
    <row r="667" ht="12.75" customHeight="1">
      <c r="A667" s="7">
        <v>42976.0</v>
      </c>
      <c r="B667" s="8" t="s">
        <v>1803</v>
      </c>
      <c r="C667" s="8" t="s">
        <v>1804</v>
      </c>
      <c r="D667" s="11">
        <v>4.2890975E7</v>
      </c>
      <c r="E667" s="8" t="s">
        <v>24</v>
      </c>
      <c r="F667" s="8" t="str">
        <f t="shared" si="1"/>
        <v>BUY</v>
      </c>
      <c r="G667" s="12">
        <v>6.51</v>
      </c>
      <c r="H667" s="12">
        <v>1000.0</v>
      </c>
      <c r="I667" s="16">
        <v>43186.0</v>
      </c>
      <c r="J667" s="14">
        <v>7.13</v>
      </c>
      <c r="K667" s="14">
        <f t="shared" si="2"/>
        <v>1095.238095</v>
      </c>
      <c r="L667" s="15">
        <f t="shared" si="3"/>
        <v>0.09523809524</v>
      </c>
      <c r="M667" s="15">
        <f t="shared" si="4"/>
        <v>-0.09523809524</v>
      </c>
      <c r="N667" s="8">
        <f t="shared" si="5"/>
        <v>210</v>
      </c>
    </row>
    <row r="668" ht="12.75" customHeight="1">
      <c r="A668" s="7">
        <v>42976.0</v>
      </c>
      <c r="B668" s="8" t="s">
        <v>1805</v>
      </c>
      <c r="C668" s="8" t="s">
        <v>1806</v>
      </c>
      <c r="D668" s="11">
        <v>1.074114244E9</v>
      </c>
      <c r="E668" s="8" t="s">
        <v>24</v>
      </c>
      <c r="F668" s="8" t="str">
        <f t="shared" si="1"/>
        <v>BUY</v>
      </c>
      <c r="G668" s="12">
        <v>15.9</v>
      </c>
      <c r="H668" s="12">
        <v>1000.0</v>
      </c>
      <c r="I668" s="16">
        <v>44727.0</v>
      </c>
      <c r="J668" s="14">
        <v>9.81</v>
      </c>
      <c r="K668" s="14">
        <f t="shared" si="2"/>
        <v>616.9811321</v>
      </c>
      <c r="L668" s="15">
        <f t="shared" si="3"/>
        <v>-0.3830188679</v>
      </c>
      <c r="M668" s="15">
        <f t="shared" si="4"/>
        <v>0.3830188679</v>
      </c>
      <c r="N668" s="8">
        <f t="shared" si="5"/>
        <v>1751</v>
      </c>
    </row>
    <row r="669" ht="12.75" customHeight="1">
      <c r="A669" s="7">
        <v>42976.0</v>
      </c>
      <c r="B669" s="8" t="s">
        <v>814</v>
      </c>
      <c r="C669" s="8" t="s">
        <v>815</v>
      </c>
      <c r="D669" s="11">
        <v>3.42382352E9</v>
      </c>
      <c r="E669" s="8" t="s">
        <v>20</v>
      </c>
      <c r="F669" s="8" t="str">
        <f t="shared" si="1"/>
        <v>SELL</v>
      </c>
      <c r="G669" s="12">
        <v>55.058304</v>
      </c>
      <c r="H669" s="12">
        <v>1000.0</v>
      </c>
      <c r="I669" s="7">
        <v>43105.0</v>
      </c>
      <c r="J669" s="14">
        <v>50.173241</v>
      </c>
      <c r="K669" s="14">
        <f t="shared" si="2"/>
        <v>911.274728</v>
      </c>
      <c r="L669" s="15">
        <f t="shared" si="3"/>
        <v>0.08872527203</v>
      </c>
      <c r="M669" s="15">
        <f t="shared" si="4"/>
        <v>-0.08872527203</v>
      </c>
      <c r="N669" s="8">
        <f t="shared" si="5"/>
        <v>129</v>
      </c>
    </row>
    <row r="670" ht="12.75" customHeight="1">
      <c r="A670" s="7">
        <v>42978.0</v>
      </c>
      <c r="B670" s="8" t="s">
        <v>1811</v>
      </c>
      <c r="C670" s="8" t="s">
        <v>1812</v>
      </c>
      <c r="D670" s="11">
        <v>1.87650648E9</v>
      </c>
      <c r="E670" s="8" t="s">
        <v>20</v>
      </c>
      <c r="F670" s="8" t="str">
        <f t="shared" si="1"/>
        <v>SELL</v>
      </c>
      <c r="G670" s="12">
        <v>62.970001</v>
      </c>
      <c r="H670" s="12">
        <v>1000.0</v>
      </c>
      <c r="I670" s="7">
        <v>43979.0</v>
      </c>
      <c r="J670" s="14">
        <v>53.540001</v>
      </c>
      <c r="K670" s="14">
        <f t="shared" si="2"/>
        <v>850.2461513</v>
      </c>
      <c r="L670" s="15">
        <f t="shared" si="3"/>
        <v>0.1497538487</v>
      </c>
      <c r="M670" s="15">
        <f t="shared" si="4"/>
        <v>-0.1497538487</v>
      </c>
      <c r="N670" s="8">
        <f t="shared" si="5"/>
        <v>1001</v>
      </c>
    </row>
    <row r="671" ht="12.75" customHeight="1">
      <c r="A671" s="7">
        <v>42990.0</v>
      </c>
      <c r="B671" s="8" t="s">
        <v>699</v>
      </c>
      <c r="C671" s="8" t="s">
        <v>699</v>
      </c>
      <c r="D671" s="11">
        <v>6.5023497E9</v>
      </c>
      <c r="E671" s="8" t="s">
        <v>20</v>
      </c>
      <c r="F671" s="8" t="str">
        <f t="shared" si="1"/>
        <v>SELL</v>
      </c>
      <c r="G671" s="12">
        <v>71.160004</v>
      </c>
      <c r="H671" s="12">
        <v>1000.0</v>
      </c>
      <c r="I671" s="7">
        <v>43046.0</v>
      </c>
      <c r="J671" s="14">
        <v>83.5</v>
      </c>
      <c r="K671" s="14">
        <f t="shared" si="2"/>
        <v>1173.411963</v>
      </c>
      <c r="L671" s="15">
        <f t="shared" si="3"/>
        <v>-0.1734119633</v>
      </c>
      <c r="M671" s="15">
        <f t="shared" si="4"/>
        <v>0.1734119633</v>
      </c>
      <c r="N671" s="8">
        <f t="shared" si="5"/>
        <v>56</v>
      </c>
    </row>
    <row r="672" ht="12.75" customHeight="1">
      <c r="A672" s="7">
        <v>42991.0</v>
      </c>
      <c r="B672" s="8" t="s">
        <v>1813</v>
      </c>
      <c r="C672" s="8" t="s">
        <v>1814</v>
      </c>
      <c r="D672" s="11">
        <v>9.61955007E9</v>
      </c>
      <c r="E672" s="8" t="s">
        <v>24</v>
      </c>
      <c r="F672" s="8" t="str">
        <f t="shared" si="1"/>
        <v>BUY</v>
      </c>
      <c r="G672" s="12">
        <v>15.506476</v>
      </c>
      <c r="H672" s="12">
        <v>1000.0</v>
      </c>
      <c r="I672" s="16">
        <v>43525.0</v>
      </c>
      <c r="J672" s="14">
        <v>10.608197</v>
      </c>
      <c r="K672" s="14">
        <f t="shared" si="2"/>
        <v>684.1139792</v>
      </c>
      <c r="L672" s="15">
        <f t="shared" si="3"/>
        <v>-0.3158860208</v>
      </c>
      <c r="M672" s="15">
        <f t="shared" si="4"/>
        <v>0.3158860208</v>
      </c>
      <c r="N672" s="8">
        <f t="shared" si="5"/>
        <v>534</v>
      </c>
    </row>
    <row r="673" ht="12.75" customHeight="1">
      <c r="A673" s="7">
        <v>42991.0</v>
      </c>
      <c r="B673" s="8" t="s">
        <v>328</v>
      </c>
      <c r="C673" s="8" t="s">
        <v>329</v>
      </c>
      <c r="D673" s="11">
        <v>4.364614E9</v>
      </c>
      <c r="E673" s="8" t="s">
        <v>24</v>
      </c>
      <c r="F673" s="8" t="str">
        <f t="shared" si="1"/>
        <v>BUY</v>
      </c>
      <c r="G673" s="12">
        <v>33.807228</v>
      </c>
      <c r="H673" s="12">
        <v>1000.0</v>
      </c>
      <c r="I673" s="7">
        <v>43140.0</v>
      </c>
      <c r="J673" s="14">
        <v>21.26741</v>
      </c>
      <c r="K673" s="14">
        <f t="shared" si="2"/>
        <v>629.0787875</v>
      </c>
      <c r="L673" s="15">
        <f t="shared" si="3"/>
        <v>-0.3709212125</v>
      </c>
      <c r="M673" s="15">
        <f t="shared" si="4"/>
        <v>0.3709212125</v>
      </c>
      <c r="N673" s="8">
        <f t="shared" si="5"/>
        <v>149</v>
      </c>
    </row>
    <row r="674" ht="12.75" customHeight="1">
      <c r="A674" s="7">
        <v>42992.0</v>
      </c>
      <c r="B674" s="8" t="s">
        <v>591</v>
      </c>
      <c r="C674" s="8" t="s">
        <v>592</v>
      </c>
      <c r="D674" s="11">
        <v>6.485243007E9</v>
      </c>
      <c r="E674" s="8" t="s">
        <v>20</v>
      </c>
      <c r="F674" s="8" t="str">
        <f t="shared" si="1"/>
        <v>SELL</v>
      </c>
      <c r="G674" s="12">
        <v>14.391055</v>
      </c>
      <c r="H674" s="12">
        <v>1000.0</v>
      </c>
      <c r="I674" s="16">
        <v>44727.0</v>
      </c>
      <c r="J674" s="14">
        <v>19.049791</v>
      </c>
      <c r="K674" s="14">
        <f t="shared" si="2"/>
        <v>1323.724425</v>
      </c>
      <c r="L674" s="15">
        <f t="shared" si="3"/>
        <v>-0.3237244247</v>
      </c>
      <c r="M674" s="15">
        <f t="shared" si="4"/>
        <v>0.3237244247</v>
      </c>
      <c r="N674" s="8">
        <f t="shared" si="5"/>
        <v>1735</v>
      </c>
    </row>
    <row r="675" ht="12.75" customHeight="1">
      <c r="A675" s="7">
        <v>42992.0</v>
      </c>
      <c r="B675" s="8" t="s">
        <v>1045</v>
      </c>
      <c r="C675" s="8" t="s">
        <v>1046</v>
      </c>
      <c r="D675" s="11">
        <v>4.7908E9</v>
      </c>
      <c r="E675" s="8" t="s">
        <v>24</v>
      </c>
      <c r="F675" s="8" t="str">
        <f t="shared" si="1"/>
        <v>BUY</v>
      </c>
      <c r="G675" s="12">
        <v>14.99342</v>
      </c>
      <c r="H675" s="12">
        <v>1000.0</v>
      </c>
      <c r="I675" s="16">
        <v>44727.0</v>
      </c>
      <c r="J675" s="14">
        <v>47.092915</v>
      </c>
      <c r="K675" s="14">
        <f t="shared" si="2"/>
        <v>3140.905477</v>
      </c>
      <c r="L675" s="15">
        <f t="shared" si="3"/>
        <v>2.140905477</v>
      </c>
      <c r="M675" s="15">
        <f t="shared" si="4"/>
        <v>-2.140905477</v>
      </c>
      <c r="N675" s="8">
        <f t="shared" si="5"/>
        <v>1735</v>
      </c>
    </row>
    <row r="676" ht="12.75" customHeight="1">
      <c r="A676" s="7">
        <v>42993.0</v>
      </c>
      <c r="B676" s="8" t="s">
        <v>1815</v>
      </c>
      <c r="C676" s="8" t="s">
        <v>1816</v>
      </c>
      <c r="D676" s="11">
        <v>2.85368544E9</v>
      </c>
      <c r="E676" s="8" t="s">
        <v>24</v>
      </c>
      <c r="F676" s="8" t="str">
        <f t="shared" si="1"/>
        <v>BUY</v>
      </c>
      <c r="G676" s="12">
        <v>20.28</v>
      </c>
      <c r="H676" s="12">
        <v>1000.0</v>
      </c>
      <c r="I676" s="7">
        <v>43042.0</v>
      </c>
      <c r="J676" s="14">
        <v>21.79</v>
      </c>
      <c r="K676" s="14">
        <f t="shared" si="2"/>
        <v>1074.457594</v>
      </c>
      <c r="L676" s="15">
        <f t="shared" si="3"/>
        <v>0.07445759369</v>
      </c>
      <c r="M676" s="15">
        <f t="shared" si="4"/>
        <v>-0.07445759369</v>
      </c>
      <c r="N676" s="8">
        <f t="shared" si="5"/>
        <v>49</v>
      </c>
    </row>
    <row r="677" ht="12.75" customHeight="1">
      <c r="A677" s="7">
        <v>42993.0</v>
      </c>
      <c r="B677" s="8" t="s">
        <v>675</v>
      </c>
      <c r="C677" s="8" t="s">
        <v>676</v>
      </c>
      <c r="D677" s="11">
        <v>9.709777072E9</v>
      </c>
      <c r="E677" s="8" t="s">
        <v>20</v>
      </c>
      <c r="F677" s="8" t="str">
        <f t="shared" si="1"/>
        <v>SELL</v>
      </c>
      <c r="G677" s="12">
        <v>75.489998</v>
      </c>
      <c r="H677" s="12">
        <v>1000.0</v>
      </c>
      <c r="I677" s="16">
        <v>44727.0</v>
      </c>
      <c r="J677" s="14">
        <v>98.519997</v>
      </c>
      <c r="K677" s="14">
        <f t="shared" si="2"/>
        <v>1305.073515</v>
      </c>
      <c r="L677" s="15">
        <f t="shared" si="3"/>
        <v>-0.3050735145</v>
      </c>
      <c r="M677" s="15">
        <f t="shared" si="4"/>
        <v>0.3050735145</v>
      </c>
      <c r="N677" s="8">
        <f t="shared" si="5"/>
        <v>1734</v>
      </c>
    </row>
    <row r="678" ht="12.75" customHeight="1">
      <c r="A678" s="7">
        <v>42993.0</v>
      </c>
      <c r="B678" s="8" t="s">
        <v>1817</v>
      </c>
      <c r="C678" s="8" t="s">
        <v>1818</v>
      </c>
      <c r="D678" s="11">
        <v>9.839484E8</v>
      </c>
      <c r="E678" s="8" t="s">
        <v>20</v>
      </c>
      <c r="F678" s="8" t="str">
        <f t="shared" si="1"/>
        <v>SELL</v>
      </c>
      <c r="G678" s="12">
        <v>26.530001</v>
      </c>
      <c r="H678" s="12">
        <v>1000.0</v>
      </c>
      <c r="I678" s="16">
        <v>43402.0</v>
      </c>
      <c r="J678" s="14">
        <v>14.79</v>
      </c>
      <c r="K678" s="14">
        <f t="shared" si="2"/>
        <v>557.4820747</v>
      </c>
      <c r="L678" s="15">
        <f t="shared" si="3"/>
        <v>0.4425179253</v>
      </c>
      <c r="M678" s="15">
        <f t="shared" si="4"/>
        <v>-0.4425179253</v>
      </c>
      <c r="N678" s="8">
        <f t="shared" si="5"/>
        <v>409</v>
      </c>
    </row>
    <row r="679" ht="12.75" customHeight="1">
      <c r="A679" s="7">
        <v>42993.0</v>
      </c>
      <c r="B679" s="8" t="s">
        <v>1819</v>
      </c>
      <c r="C679" s="8" t="s">
        <v>1820</v>
      </c>
      <c r="D679" s="11">
        <v>5.6338172E9</v>
      </c>
      <c r="E679" s="8" t="s">
        <v>20</v>
      </c>
      <c r="F679" s="8" t="str">
        <f t="shared" si="1"/>
        <v>SELL</v>
      </c>
      <c r="G679" s="12">
        <v>13.38</v>
      </c>
      <c r="H679" s="12">
        <v>1000.0</v>
      </c>
      <c r="I679" s="16">
        <v>43746.0</v>
      </c>
      <c r="J679" s="14">
        <v>12.62</v>
      </c>
      <c r="K679" s="14">
        <f t="shared" si="2"/>
        <v>943.1988042</v>
      </c>
      <c r="L679" s="15">
        <f t="shared" si="3"/>
        <v>0.05680119581</v>
      </c>
      <c r="M679" s="15">
        <f t="shared" si="4"/>
        <v>-0.05680119581</v>
      </c>
      <c r="N679" s="8">
        <f t="shared" si="5"/>
        <v>753</v>
      </c>
    </row>
    <row r="680" ht="12.75" customHeight="1">
      <c r="A680" s="7">
        <v>42996.0</v>
      </c>
      <c r="B680" s="8" t="s">
        <v>1821</v>
      </c>
      <c r="C680" s="8" t="s">
        <v>1822</v>
      </c>
      <c r="D680" s="11">
        <v>1.251490116E9</v>
      </c>
      <c r="E680" s="8" t="s">
        <v>24</v>
      </c>
      <c r="F680" s="8" t="str">
        <f t="shared" si="1"/>
        <v>BUY</v>
      </c>
      <c r="G680" s="12">
        <v>4.63</v>
      </c>
      <c r="H680" s="12">
        <v>1000.0</v>
      </c>
      <c r="I680" s="16">
        <v>44210.0</v>
      </c>
      <c r="J680" s="14">
        <v>34.549999</v>
      </c>
      <c r="K680" s="14">
        <f t="shared" si="2"/>
        <v>7462.202808</v>
      </c>
      <c r="L680" s="15">
        <f t="shared" si="3"/>
        <v>6.462202808</v>
      </c>
      <c r="M680" s="15">
        <f t="shared" si="4"/>
        <v>-6.462202808</v>
      </c>
      <c r="N680" s="8">
        <f t="shared" si="5"/>
        <v>1214</v>
      </c>
    </row>
    <row r="681" ht="12.75" customHeight="1">
      <c r="A681" s="7">
        <v>42996.0</v>
      </c>
      <c r="B681" s="8" t="s">
        <v>1823</v>
      </c>
      <c r="C681" s="8" t="s">
        <v>1824</v>
      </c>
      <c r="D681" s="11">
        <v>3.56712817E9</v>
      </c>
      <c r="E681" s="8" t="s">
        <v>20</v>
      </c>
      <c r="F681" s="8" t="str">
        <f t="shared" si="1"/>
        <v>SELL</v>
      </c>
      <c r="G681" s="12">
        <v>52.849998</v>
      </c>
      <c r="H681" s="12">
        <v>1000.0</v>
      </c>
      <c r="I681" s="16">
        <v>44250.0</v>
      </c>
      <c r="J681" s="14">
        <v>30.950001</v>
      </c>
      <c r="K681" s="14">
        <f t="shared" si="2"/>
        <v>585.6197194</v>
      </c>
      <c r="L681" s="15">
        <f t="shared" si="3"/>
        <v>0.4143802806</v>
      </c>
      <c r="M681" s="15">
        <f t="shared" si="4"/>
        <v>-0.4143802806</v>
      </c>
      <c r="N681" s="8">
        <f t="shared" si="5"/>
        <v>1254</v>
      </c>
    </row>
    <row r="682" ht="12.75" customHeight="1">
      <c r="A682" s="16">
        <v>42996.0</v>
      </c>
      <c r="B682" s="8" t="s">
        <v>1827</v>
      </c>
      <c r="C682" s="8" t="s">
        <v>1828</v>
      </c>
      <c r="D682" s="11">
        <v>1.992737266E9</v>
      </c>
      <c r="E682" s="17" t="s">
        <v>20</v>
      </c>
      <c r="F682" s="18" t="str">
        <f t="shared" si="1"/>
        <v>SELL</v>
      </c>
      <c r="G682" s="12">
        <v>15.099956</v>
      </c>
      <c r="H682" s="12">
        <v>1000.0</v>
      </c>
      <c r="I682" s="16">
        <v>43089.0</v>
      </c>
      <c r="J682" s="14">
        <v>12.850571</v>
      </c>
      <c r="K682" s="14">
        <f t="shared" si="2"/>
        <v>851.0336719</v>
      </c>
      <c r="L682" s="15">
        <f t="shared" si="3"/>
        <v>0.1489663281</v>
      </c>
      <c r="M682" s="15">
        <f t="shared" si="4"/>
        <v>-0.1489663281</v>
      </c>
      <c r="N682" s="8">
        <f t="shared" si="5"/>
        <v>93</v>
      </c>
    </row>
    <row r="683" ht="12.75" customHeight="1">
      <c r="A683" s="16">
        <v>42996.0</v>
      </c>
      <c r="B683" s="8" t="s">
        <v>1829</v>
      </c>
      <c r="C683" s="8" t="s">
        <v>1829</v>
      </c>
      <c r="D683" s="11">
        <v>1.28052E8</v>
      </c>
      <c r="E683" s="17" t="s">
        <v>20</v>
      </c>
      <c r="F683" s="18" t="str">
        <f t="shared" si="1"/>
        <v>SELL</v>
      </c>
      <c r="G683" s="12">
        <v>14.7</v>
      </c>
      <c r="H683" s="12">
        <v>1000.0</v>
      </c>
      <c r="I683" s="16">
        <v>43165.0</v>
      </c>
      <c r="J683" s="14">
        <v>15.15</v>
      </c>
      <c r="K683" s="14">
        <f t="shared" si="2"/>
        <v>1030.612245</v>
      </c>
      <c r="L683" s="15">
        <f t="shared" si="3"/>
        <v>-0.0306122449</v>
      </c>
      <c r="M683" s="15">
        <f t="shared" si="4"/>
        <v>0.0306122449</v>
      </c>
      <c r="N683" s="8">
        <f t="shared" si="5"/>
        <v>169</v>
      </c>
    </row>
    <row r="684" ht="12.75" customHeight="1">
      <c r="A684" s="7">
        <v>42997.0</v>
      </c>
      <c r="B684" s="8" t="s">
        <v>272</v>
      </c>
      <c r="C684" s="8" t="s">
        <v>273</v>
      </c>
      <c r="D684" s="11">
        <v>6.264765E9</v>
      </c>
      <c r="E684" s="8" t="s">
        <v>24</v>
      </c>
      <c r="F684" s="8" t="str">
        <f t="shared" si="1"/>
        <v>BUY</v>
      </c>
      <c r="G684" s="12">
        <v>42.09</v>
      </c>
      <c r="H684" s="12">
        <v>1000.0</v>
      </c>
      <c r="I684" s="16">
        <v>43048.0</v>
      </c>
      <c r="J684" s="14">
        <v>44.209999</v>
      </c>
      <c r="K684" s="14">
        <f t="shared" si="2"/>
        <v>1050.368235</v>
      </c>
      <c r="L684" s="15">
        <f t="shared" si="3"/>
        <v>0.05036823474</v>
      </c>
      <c r="M684" s="15">
        <f t="shared" si="4"/>
        <v>-0.05036823474</v>
      </c>
      <c r="N684" s="8">
        <f t="shared" si="5"/>
        <v>51</v>
      </c>
    </row>
    <row r="685" ht="12.75" customHeight="1">
      <c r="A685" s="7">
        <v>42997.0</v>
      </c>
      <c r="B685" s="8" t="s">
        <v>1775</v>
      </c>
      <c r="C685" s="8" t="s">
        <v>1776</v>
      </c>
      <c r="D685" s="11">
        <v>6.2874108E8</v>
      </c>
      <c r="E685" s="8" t="s">
        <v>20</v>
      </c>
      <c r="F685" s="8" t="str">
        <f t="shared" si="1"/>
        <v>SELL</v>
      </c>
      <c r="G685" s="12">
        <v>9.603309</v>
      </c>
      <c r="H685" s="12">
        <v>1000.0</v>
      </c>
      <c r="I685" s="7">
        <v>43119.0</v>
      </c>
      <c r="J685" s="14">
        <v>9.58423</v>
      </c>
      <c r="K685" s="14">
        <f t="shared" si="2"/>
        <v>998.013289</v>
      </c>
      <c r="L685" s="15">
        <f t="shared" si="3"/>
        <v>0.001986711039</v>
      </c>
      <c r="M685" s="15">
        <f t="shared" si="4"/>
        <v>-0.001986711039</v>
      </c>
      <c r="N685" s="8">
        <f t="shared" si="5"/>
        <v>122</v>
      </c>
    </row>
    <row r="686" ht="12.75" customHeight="1">
      <c r="A686" s="7">
        <v>42999.0</v>
      </c>
      <c r="B686" s="8" t="s">
        <v>1831</v>
      </c>
      <c r="C686" s="8" t="s">
        <v>1832</v>
      </c>
      <c r="D686" s="11">
        <v>4.35630195E8</v>
      </c>
      <c r="E686" s="8" t="s">
        <v>20</v>
      </c>
      <c r="F686" s="8" t="str">
        <f t="shared" si="1"/>
        <v>SELL</v>
      </c>
      <c r="G686" s="12">
        <v>73.699997</v>
      </c>
      <c r="H686" s="12">
        <v>1000.0</v>
      </c>
      <c r="I686" s="16">
        <v>44727.0</v>
      </c>
      <c r="J686" s="14">
        <v>11.85</v>
      </c>
      <c r="K686" s="14">
        <f t="shared" si="2"/>
        <v>160.7869808</v>
      </c>
      <c r="L686" s="15">
        <f t="shared" si="3"/>
        <v>0.8392130192</v>
      </c>
      <c r="M686" s="15">
        <f t="shared" si="4"/>
        <v>-0.8392130192</v>
      </c>
      <c r="N686" s="8">
        <f t="shared" si="5"/>
        <v>1728</v>
      </c>
    </row>
    <row r="687" ht="12.75" customHeight="1">
      <c r="A687" s="7">
        <v>43003.0</v>
      </c>
      <c r="B687" s="8" t="s">
        <v>1833</v>
      </c>
      <c r="C687" s="8" t="s">
        <v>1834</v>
      </c>
      <c r="D687" s="11">
        <v>5.7759676E7</v>
      </c>
      <c r="E687" s="8" t="s">
        <v>20</v>
      </c>
      <c r="F687" s="8" t="str">
        <f t="shared" si="1"/>
        <v>SELL</v>
      </c>
      <c r="G687" s="12">
        <v>31.25</v>
      </c>
      <c r="H687" s="12">
        <v>1000.0</v>
      </c>
      <c r="I687" s="16">
        <v>44727.0</v>
      </c>
      <c r="J687" s="14">
        <v>1.3</v>
      </c>
      <c r="K687" s="14">
        <f t="shared" si="2"/>
        <v>41.6</v>
      </c>
      <c r="L687" s="15">
        <f t="shared" si="3"/>
        <v>0.9584</v>
      </c>
      <c r="M687" s="15">
        <f t="shared" si="4"/>
        <v>-0.9584</v>
      </c>
      <c r="N687" s="8">
        <f t="shared" si="5"/>
        <v>1724</v>
      </c>
    </row>
    <row r="688" ht="12.75" customHeight="1">
      <c r="A688" s="7">
        <v>43003.0</v>
      </c>
      <c r="B688" s="8" t="s">
        <v>1835</v>
      </c>
      <c r="C688" s="8" t="s">
        <v>1836</v>
      </c>
      <c r="D688" s="11">
        <v>6.5466144E9</v>
      </c>
      <c r="E688" s="8" t="s">
        <v>24</v>
      </c>
      <c r="F688" s="8" t="str">
        <f t="shared" si="1"/>
        <v>BUY</v>
      </c>
      <c r="G688" s="12">
        <v>23.916079</v>
      </c>
      <c r="H688" s="12">
        <v>1000.0</v>
      </c>
      <c r="I688" s="16">
        <v>43293.0</v>
      </c>
      <c r="J688" s="14">
        <v>37.044216</v>
      </c>
      <c r="K688" s="14">
        <f t="shared" si="2"/>
        <v>1548.925139</v>
      </c>
      <c r="L688" s="15">
        <f t="shared" si="3"/>
        <v>0.5489251394</v>
      </c>
      <c r="M688" s="15">
        <f t="shared" si="4"/>
        <v>-0.5489251394</v>
      </c>
      <c r="N688" s="8">
        <f t="shared" si="5"/>
        <v>290</v>
      </c>
    </row>
    <row r="689" ht="12.75" customHeight="1">
      <c r="A689" s="7">
        <v>43003.0</v>
      </c>
      <c r="B689" s="8" t="s">
        <v>1837</v>
      </c>
      <c r="C689" s="8" t="s">
        <v>1838</v>
      </c>
      <c r="D689" s="11">
        <v>1.260981512E9</v>
      </c>
      <c r="E689" s="8" t="s">
        <v>24</v>
      </c>
      <c r="F689" s="8" t="str">
        <f t="shared" si="1"/>
        <v>BUY</v>
      </c>
      <c r="G689" s="12">
        <v>34.34</v>
      </c>
      <c r="H689" s="12">
        <v>1000.0</v>
      </c>
      <c r="I689" s="16">
        <v>44727.0</v>
      </c>
      <c r="J689" s="14">
        <v>15.73</v>
      </c>
      <c r="K689" s="14">
        <f t="shared" si="2"/>
        <v>458.0663949</v>
      </c>
      <c r="L689" s="15">
        <f t="shared" si="3"/>
        <v>-0.5419336051</v>
      </c>
      <c r="M689" s="15">
        <f t="shared" si="4"/>
        <v>0.5419336051</v>
      </c>
      <c r="N689" s="8">
        <f t="shared" si="5"/>
        <v>1724</v>
      </c>
    </row>
    <row r="690" ht="12.75" customHeight="1">
      <c r="A690" s="16">
        <v>43003.0</v>
      </c>
      <c r="B690" s="8" t="s">
        <v>1250</v>
      </c>
      <c r="C690" s="8" t="s">
        <v>1251</v>
      </c>
      <c r="D690" s="11">
        <v>4.15506E8</v>
      </c>
      <c r="E690" s="18" t="s">
        <v>24</v>
      </c>
      <c r="F690" s="17" t="str">
        <f t="shared" si="1"/>
        <v>BUY</v>
      </c>
      <c r="G690" s="12">
        <v>16.951498</v>
      </c>
      <c r="H690" s="12">
        <v>1000.0</v>
      </c>
      <c r="I690" s="16">
        <v>44727.0</v>
      </c>
      <c r="J690" s="14">
        <v>11.592422</v>
      </c>
      <c r="K690" s="14">
        <f t="shared" si="2"/>
        <v>683.8582643</v>
      </c>
      <c r="L690" s="15">
        <f t="shared" si="3"/>
        <v>-0.3161417357</v>
      </c>
      <c r="M690" s="15">
        <f t="shared" si="4"/>
        <v>0.3161417357</v>
      </c>
      <c r="N690" s="8">
        <f t="shared" si="5"/>
        <v>1724</v>
      </c>
    </row>
    <row r="691" ht="12.75" customHeight="1">
      <c r="A691" s="16">
        <v>43003.0</v>
      </c>
      <c r="B691" s="8" t="s">
        <v>1839</v>
      </c>
      <c r="C691" s="8" t="s">
        <v>1840</v>
      </c>
      <c r="D691" s="11">
        <v>1.03477688E8</v>
      </c>
      <c r="E691" s="18" t="s">
        <v>24</v>
      </c>
      <c r="F691" s="17" t="str">
        <f t="shared" si="1"/>
        <v>BUY</v>
      </c>
      <c r="G691" s="12">
        <v>58.650002</v>
      </c>
      <c r="H691" s="12">
        <v>1000.0</v>
      </c>
      <c r="I691" s="16">
        <v>44727.0</v>
      </c>
      <c r="J691" s="14">
        <v>6.22</v>
      </c>
      <c r="K691" s="14">
        <f t="shared" si="2"/>
        <v>106.0528523</v>
      </c>
      <c r="L691" s="15">
        <f t="shared" si="3"/>
        <v>-0.8939471477</v>
      </c>
      <c r="M691" s="15">
        <f t="shared" si="4"/>
        <v>0.8939471477</v>
      </c>
      <c r="N691" s="8">
        <f t="shared" si="5"/>
        <v>1724</v>
      </c>
    </row>
    <row r="692" ht="12.75" customHeight="1">
      <c r="A692" s="7">
        <v>43004.0</v>
      </c>
      <c r="B692" s="8" t="s">
        <v>1841</v>
      </c>
      <c r="C692" s="8" t="s">
        <v>1842</v>
      </c>
      <c r="D692" s="11">
        <v>1.81971387E9</v>
      </c>
      <c r="E692" s="8" t="s">
        <v>24</v>
      </c>
      <c r="F692" s="8" t="str">
        <f t="shared" si="1"/>
        <v>BUY</v>
      </c>
      <c r="G692" s="12">
        <v>32.526688</v>
      </c>
      <c r="H692" s="12">
        <v>1000.0</v>
      </c>
      <c r="I692" s="7">
        <v>43432.0</v>
      </c>
      <c r="J692" s="14">
        <v>60.310101</v>
      </c>
      <c r="K692" s="14">
        <f t="shared" si="2"/>
        <v>1854.172826</v>
      </c>
      <c r="L692" s="15">
        <f t="shared" si="3"/>
        <v>0.8541728257</v>
      </c>
      <c r="M692" s="15">
        <f t="shared" si="4"/>
        <v>-0.8541728257</v>
      </c>
      <c r="N692" s="8">
        <f t="shared" si="5"/>
        <v>428</v>
      </c>
    </row>
    <row r="693" ht="12.75" customHeight="1">
      <c r="A693" s="7">
        <v>43007.0</v>
      </c>
      <c r="B693" s="8" t="s">
        <v>1843</v>
      </c>
      <c r="C693" s="8" t="s">
        <v>1844</v>
      </c>
      <c r="D693" s="11">
        <v>1.450394097E9</v>
      </c>
      <c r="E693" s="8" t="s">
        <v>24</v>
      </c>
      <c r="F693" s="8" t="str">
        <f t="shared" si="1"/>
        <v>BUY</v>
      </c>
      <c r="G693" s="12">
        <v>24.545031</v>
      </c>
      <c r="H693" s="12">
        <v>1000.0</v>
      </c>
      <c r="I693" s="16">
        <v>44727.0</v>
      </c>
      <c r="J693" s="14">
        <v>9.2</v>
      </c>
      <c r="K693" s="14">
        <f t="shared" si="2"/>
        <v>374.8212826</v>
      </c>
      <c r="L693" s="15">
        <f t="shared" si="3"/>
        <v>-0.6251787174</v>
      </c>
      <c r="M693" s="15">
        <f t="shared" si="4"/>
        <v>0.6251787174</v>
      </c>
      <c r="N693" s="8">
        <f t="shared" si="5"/>
        <v>1720</v>
      </c>
    </row>
    <row r="694" ht="12.75" customHeight="1">
      <c r="A694" s="7">
        <v>43007.0</v>
      </c>
      <c r="B694" s="8" t="s">
        <v>1845</v>
      </c>
      <c r="C694" s="8" t="s">
        <v>1846</v>
      </c>
      <c r="D694" s="11">
        <v>6.53884814E9</v>
      </c>
      <c r="E694" s="8" t="s">
        <v>20</v>
      </c>
      <c r="F694" s="8" t="str">
        <f t="shared" si="1"/>
        <v>SELL</v>
      </c>
      <c r="G694" s="12">
        <v>16.844803</v>
      </c>
      <c r="H694" s="12">
        <v>1000.0</v>
      </c>
      <c r="I694" s="16">
        <v>44727.0</v>
      </c>
      <c r="J694" s="14">
        <v>36.650562</v>
      </c>
      <c r="K694" s="14">
        <f t="shared" si="2"/>
        <v>2175.778607</v>
      </c>
      <c r="L694" s="15">
        <f t="shared" si="3"/>
        <v>-1.175778607</v>
      </c>
      <c r="M694" s="15">
        <f t="shared" si="4"/>
        <v>1.175778607</v>
      </c>
      <c r="N694" s="8">
        <f t="shared" si="5"/>
        <v>1720</v>
      </c>
    </row>
    <row r="695" ht="12.75" customHeight="1">
      <c r="A695" s="7">
        <v>43010.0</v>
      </c>
      <c r="B695" s="8" t="s">
        <v>1849</v>
      </c>
      <c r="C695" s="8" t="s">
        <v>1850</v>
      </c>
      <c r="D695" s="11">
        <v>2.96418398E9</v>
      </c>
      <c r="E695" s="8" t="s">
        <v>20</v>
      </c>
      <c r="F695" s="8" t="str">
        <f t="shared" si="1"/>
        <v>SELL</v>
      </c>
      <c r="G695" s="12">
        <v>26.363586</v>
      </c>
      <c r="H695" s="12">
        <v>1000.0</v>
      </c>
      <c r="I695" s="16">
        <v>44727.0</v>
      </c>
      <c r="J695" s="14">
        <v>36.353188</v>
      </c>
      <c r="K695" s="14">
        <f t="shared" si="2"/>
        <v>1378.916662</v>
      </c>
      <c r="L695" s="15">
        <f t="shared" si="3"/>
        <v>-0.3789166618</v>
      </c>
      <c r="M695" s="15">
        <f t="shared" si="4"/>
        <v>0.3789166618</v>
      </c>
      <c r="N695" s="8">
        <f t="shared" si="5"/>
        <v>1717</v>
      </c>
    </row>
    <row r="696" ht="12.75" customHeight="1">
      <c r="A696" s="16">
        <v>43010.0</v>
      </c>
      <c r="B696" s="8" t="s">
        <v>1851</v>
      </c>
      <c r="C696" s="8" t="s">
        <v>1852</v>
      </c>
      <c r="D696" s="11">
        <v>1.250122478E9</v>
      </c>
      <c r="E696" s="18" t="s">
        <v>24</v>
      </c>
      <c r="F696" s="17" t="str">
        <f t="shared" si="1"/>
        <v>BUY</v>
      </c>
      <c r="G696" s="12">
        <v>9.031714</v>
      </c>
      <c r="H696" s="12">
        <v>1000.0</v>
      </c>
      <c r="I696" s="16">
        <v>44727.0</v>
      </c>
      <c r="J696" s="14">
        <v>8.795174</v>
      </c>
      <c r="K696" s="14">
        <f t="shared" si="2"/>
        <v>973.8100653</v>
      </c>
      <c r="L696" s="15">
        <f t="shared" si="3"/>
        <v>-0.02618993471</v>
      </c>
      <c r="M696" s="15">
        <f t="shared" si="4"/>
        <v>0.02618993471</v>
      </c>
      <c r="N696" s="8">
        <f t="shared" si="5"/>
        <v>1717</v>
      </c>
    </row>
    <row r="697" ht="12.75" customHeight="1">
      <c r="A697" s="7">
        <v>43011.0</v>
      </c>
      <c r="B697" s="8" t="s">
        <v>1853</v>
      </c>
      <c r="C697" s="8" t="s">
        <v>1854</v>
      </c>
      <c r="D697" s="11">
        <v>6.458861904E9</v>
      </c>
      <c r="E697" s="8" t="s">
        <v>20</v>
      </c>
      <c r="F697" s="8" t="str">
        <f t="shared" si="1"/>
        <v>SELL</v>
      </c>
      <c r="G697" s="12">
        <v>76.28</v>
      </c>
      <c r="H697" s="12">
        <v>1000.0</v>
      </c>
      <c r="I697" s="16">
        <v>44727.0</v>
      </c>
      <c r="J697" s="14">
        <v>85.63</v>
      </c>
      <c r="K697" s="14">
        <f t="shared" si="2"/>
        <v>1122.574725</v>
      </c>
      <c r="L697" s="15">
        <f t="shared" si="3"/>
        <v>-0.1225747247</v>
      </c>
      <c r="M697" s="15">
        <f t="shared" si="4"/>
        <v>0.1225747247</v>
      </c>
      <c r="N697" s="8">
        <f t="shared" si="5"/>
        <v>1716</v>
      </c>
    </row>
    <row r="698" ht="12.75" customHeight="1">
      <c r="A698" s="7">
        <v>43012.0</v>
      </c>
      <c r="B698" s="8" t="s">
        <v>1858</v>
      </c>
      <c r="C698" s="8" t="s">
        <v>1859</v>
      </c>
      <c r="D698" s="11">
        <v>9.0553666E8</v>
      </c>
      <c r="E698" s="8" t="s">
        <v>20</v>
      </c>
      <c r="F698" s="8" t="str">
        <f t="shared" si="1"/>
        <v>SELL</v>
      </c>
      <c r="G698" s="12">
        <v>30.865025</v>
      </c>
      <c r="H698" s="12">
        <v>1000.0</v>
      </c>
      <c r="I698" s="16">
        <v>44727.0</v>
      </c>
      <c r="J698" s="14">
        <v>23.98719</v>
      </c>
      <c r="K698" s="14">
        <f t="shared" si="2"/>
        <v>777.1641202</v>
      </c>
      <c r="L698" s="15">
        <f t="shared" si="3"/>
        <v>0.2228358798</v>
      </c>
      <c r="M698" s="15">
        <f t="shared" si="4"/>
        <v>-0.2228358798</v>
      </c>
      <c r="N698" s="8">
        <f t="shared" si="5"/>
        <v>1715</v>
      </c>
    </row>
    <row r="699" ht="12.75" customHeight="1">
      <c r="A699" s="7">
        <v>43014.0</v>
      </c>
      <c r="B699" s="8" t="s">
        <v>1862</v>
      </c>
      <c r="C699" s="8" t="s">
        <v>1863</v>
      </c>
      <c r="D699" s="11">
        <v>2.427218682E9</v>
      </c>
      <c r="E699" s="8" t="s">
        <v>20</v>
      </c>
      <c r="F699" s="8" t="str">
        <f t="shared" si="1"/>
        <v>SELL</v>
      </c>
      <c r="G699" s="12">
        <v>14.89</v>
      </c>
      <c r="H699" s="12">
        <v>1000.0</v>
      </c>
      <c r="I699" s="16">
        <v>44727.0</v>
      </c>
      <c r="J699" s="14">
        <v>17.78</v>
      </c>
      <c r="K699" s="14">
        <f t="shared" si="2"/>
        <v>1194.089993</v>
      </c>
      <c r="L699" s="15">
        <f t="shared" si="3"/>
        <v>-0.1940899933</v>
      </c>
      <c r="M699" s="15">
        <f t="shared" si="4"/>
        <v>0.1940899933</v>
      </c>
      <c r="N699" s="8">
        <f t="shared" si="5"/>
        <v>1713</v>
      </c>
    </row>
    <row r="700" ht="12.75" customHeight="1">
      <c r="A700" s="7">
        <v>43018.0</v>
      </c>
      <c r="B700" s="8" t="s">
        <v>1864</v>
      </c>
      <c r="C700" s="8" t="s">
        <v>1865</v>
      </c>
      <c r="D700" s="11">
        <v>1.3173624E8</v>
      </c>
      <c r="E700" s="8" t="s">
        <v>24</v>
      </c>
      <c r="F700" s="8" t="str">
        <f t="shared" si="1"/>
        <v>BUY</v>
      </c>
      <c r="G700" s="12">
        <v>55.150002</v>
      </c>
      <c r="H700" s="12">
        <v>1000.0</v>
      </c>
      <c r="I700" s="16">
        <v>44137.0</v>
      </c>
      <c r="J700" s="14">
        <v>39.200001</v>
      </c>
      <c r="K700" s="14">
        <f t="shared" si="2"/>
        <v>710.7887503</v>
      </c>
      <c r="L700" s="15">
        <f t="shared" si="3"/>
        <v>-0.2892112497</v>
      </c>
      <c r="M700" s="15">
        <f t="shared" si="4"/>
        <v>0.2892112497</v>
      </c>
      <c r="N700" s="8">
        <f t="shared" si="5"/>
        <v>1119</v>
      </c>
    </row>
    <row r="701" ht="12.75" customHeight="1">
      <c r="A701" s="7">
        <v>43018.0</v>
      </c>
      <c r="B701" s="8" t="s">
        <v>1866</v>
      </c>
      <c r="C701" s="8" t="s">
        <v>1867</v>
      </c>
      <c r="D701" s="11">
        <v>1.431306E9</v>
      </c>
      <c r="E701" s="8" t="s">
        <v>24</v>
      </c>
      <c r="F701" s="8" t="str">
        <f t="shared" si="1"/>
        <v>BUY</v>
      </c>
      <c r="G701" s="12">
        <v>13.98</v>
      </c>
      <c r="H701" s="12">
        <v>1000.0</v>
      </c>
      <c r="I701" s="16">
        <v>44727.0</v>
      </c>
      <c r="J701" s="14">
        <v>15.81</v>
      </c>
      <c r="K701" s="14">
        <f t="shared" si="2"/>
        <v>1130.901288</v>
      </c>
      <c r="L701" s="15">
        <f t="shared" si="3"/>
        <v>0.1309012876</v>
      </c>
      <c r="M701" s="15">
        <f t="shared" si="4"/>
        <v>-0.1309012876</v>
      </c>
      <c r="N701" s="8">
        <f t="shared" si="5"/>
        <v>1709</v>
      </c>
    </row>
    <row r="702" ht="12.75" customHeight="1">
      <c r="A702" s="7">
        <v>43019.0</v>
      </c>
      <c r="B702" s="8" t="s">
        <v>304</v>
      </c>
      <c r="C702" s="8" t="s">
        <v>305</v>
      </c>
      <c r="D702" s="11">
        <v>4.654876206E9</v>
      </c>
      <c r="E702" s="8" t="s">
        <v>24</v>
      </c>
      <c r="F702" s="8" t="str">
        <f t="shared" si="1"/>
        <v>BUY</v>
      </c>
      <c r="G702" s="12">
        <v>57.184074</v>
      </c>
      <c r="H702" s="12">
        <v>1000.0</v>
      </c>
      <c r="I702" s="16">
        <v>43038.0</v>
      </c>
      <c r="J702" s="14">
        <v>60.194263</v>
      </c>
      <c r="K702" s="14">
        <f t="shared" si="2"/>
        <v>1052.640338</v>
      </c>
      <c r="L702" s="15">
        <f t="shared" si="3"/>
        <v>0.05264033829</v>
      </c>
      <c r="M702" s="15">
        <f t="shared" si="4"/>
        <v>-0.05264033829</v>
      </c>
      <c r="N702" s="8">
        <f t="shared" si="5"/>
        <v>19</v>
      </c>
    </row>
    <row r="703" ht="12.75" customHeight="1">
      <c r="A703" s="7">
        <v>43019.0</v>
      </c>
      <c r="B703" s="8" t="s">
        <v>201</v>
      </c>
      <c r="C703" s="8" t="s">
        <v>201</v>
      </c>
      <c r="D703" s="11">
        <v>1.065594848E9</v>
      </c>
      <c r="E703" s="8" t="s">
        <v>24</v>
      </c>
      <c r="F703" s="8" t="str">
        <f t="shared" si="1"/>
        <v>BUY</v>
      </c>
      <c r="G703" s="12">
        <v>21.450001</v>
      </c>
      <c r="H703" s="12">
        <v>1000.0</v>
      </c>
      <c r="I703" s="16">
        <v>44727.0</v>
      </c>
      <c r="J703" s="14">
        <v>15.75</v>
      </c>
      <c r="K703" s="14">
        <f t="shared" si="2"/>
        <v>734.2657</v>
      </c>
      <c r="L703" s="15">
        <f t="shared" si="3"/>
        <v>-0.2657343</v>
      </c>
      <c r="M703" s="15">
        <f t="shared" si="4"/>
        <v>0.2657343</v>
      </c>
      <c r="N703" s="8">
        <f t="shared" si="5"/>
        <v>1708</v>
      </c>
    </row>
    <row r="704" ht="12.75" customHeight="1">
      <c r="A704" s="7">
        <v>43019.0</v>
      </c>
      <c r="B704" s="8" t="s">
        <v>1872</v>
      </c>
      <c r="C704" s="8" t="s">
        <v>1873</v>
      </c>
      <c r="D704" s="11">
        <v>1.620134462E9</v>
      </c>
      <c r="E704" s="8" t="s">
        <v>20</v>
      </c>
      <c r="F704" s="8" t="str">
        <f t="shared" si="1"/>
        <v>SELL</v>
      </c>
      <c r="G704" s="12">
        <v>14.75</v>
      </c>
      <c r="H704" s="12">
        <v>1000.0</v>
      </c>
      <c r="I704" s="16">
        <v>44727.0</v>
      </c>
      <c r="J704" s="14">
        <v>17.690001</v>
      </c>
      <c r="K704" s="14">
        <f t="shared" si="2"/>
        <v>1199.322102</v>
      </c>
      <c r="L704" s="15">
        <f t="shared" si="3"/>
        <v>-0.1993221017</v>
      </c>
      <c r="M704" s="15">
        <f t="shared" si="4"/>
        <v>0.1993221017</v>
      </c>
      <c r="N704" s="8">
        <f t="shared" si="5"/>
        <v>1708</v>
      </c>
    </row>
    <row r="705" ht="12.75" customHeight="1">
      <c r="A705" s="7">
        <v>43020.0</v>
      </c>
      <c r="B705" s="8" t="s">
        <v>1874</v>
      </c>
      <c r="C705" s="8" t="s">
        <v>1875</v>
      </c>
      <c r="D705" s="11">
        <v>6.07079604E9</v>
      </c>
      <c r="E705" s="8" t="s">
        <v>24</v>
      </c>
      <c r="F705" s="8" t="str">
        <f t="shared" si="1"/>
        <v>BUY</v>
      </c>
      <c r="G705" s="12">
        <v>11.400593</v>
      </c>
      <c r="H705" s="12">
        <v>1000.0</v>
      </c>
      <c r="I705" s="16">
        <v>43431.0</v>
      </c>
      <c r="J705" s="14">
        <v>23.149677</v>
      </c>
      <c r="K705" s="14">
        <f t="shared" si="2"/>
        <v>2030.567796</v>
      </c>
      <c r="L705" s="15">
        <f t="shared" si="3"/>
        <v>1.030567796</v>
      </c>
      <c r="M705" s="15">
        <f t="shared" si="4"/>
        <v>-1.030567796</v>
      </c>
      <c r="N705" s="8">
        <f t="shared" si="5"/>
        <v>411</v>
      </c>
    </row>
    <row r="706" ht="12.75" customHeight="1">
      <c r="A706" s="7">
        <v>43021.0</v>
      </c>
      <c r="B706" s="8" t="s">
        <v>1876</v>
      </c>
      <c r="C706" s="8" t="s">
        <v>1877</v>
      </c>
      <c r="D706" s="11">
        <v>3.63384549E9</v>
      </c>
      <c r="E706" s="8" t="s">
        <v>24</v>
      </c>
      <c r="F706" s="8" t="str">
        <f t="shared" si="1"/>
        <v>BUY</v>
      </c>
      <c r="G706" s="12">
        <v>12.14</v>
      </c>
      <c r="H706" s="12">
        <v>1000.0</v>
      </c>
      <c r="I706" s="16">
        <v>43809.0</v>
      </c>
      <c r="J706" s="14">
        <v>6.88</v>
      </c>
      <c r="K706" s="14">
        <f t="shared" si="2"/>
        <v>566.7215815</v>
      </c>
      <c r="L706" s="15">
        <f t="shared" si="3"/>
        <v>-0.4332784185</v>
      </c>
      <c r="M706" s="15">
        <f t="shared" si="4"/>
        <v>0.4332784185</v>
      </c>
      <c r="N706" s="8">
        <f t="shared" si="5"/>
        <v>788</v>
      </c>
    </row>
    <row r="707" ht="12.75" customHeight="1">
      <c r="A707" s="7">
        <v>43021.0</v>
      </c>
      <c r="B707" s="8" t="s">
        <v>1878</v>
      </c>
      <c r="C707" s="8" t="s">
        <v>1879</v>
      </c>
      <c r="D707" s="11">
        <v>2.3203205E7</v>
      </c>
      <c r="E707" s="8" t="s">
        <v>24</v>
      </c>
      <c r="F707" s="8" t="str">
        <f t="shared" si="1"/>
        <v>BUY</v>
      </c>
      <c r="G707" s="12">
        <v>5.72</v>
      </c>
      <c r="H707" s="12">
        <v>1000.0</v>
      </c>
      <c r="I707" s="16">
        <v>44727.0</v>
      </c>
      <c r="J707" s="14">
        <v>1.65</v>
      </c>
      <c r="K707" s="14">
        <f t="shared" si="2"/>
        <v>288.4615385</v>
      </c>
      <c r="L707" s="15">
        <f t="shared" si="3"/>
        <v>-0.7115384615</v>
      </c>
      <c r="M707" s="15">
        <f t="shared" si="4"/>
        <v>0.7115384615</v>
      </c>
      <c r="N707" s="8">
        <f t="shared" si="5"/>
        <v>1706</v>
      </c>
    </row>
    <row r="708" ht="12.75" customHeight="1">
      <c r="A708" s="7">
        <v>43025.0</v>
      </c>
      <c r="B708" s="8" t="s">
        <v>1882</v>
      </c>
      <c r="C708" s="8" t="s">
        <v>1883</v>
      </c>
      <c r="D708" s="11">
        <v>6.437840616E9</v>
      </c>
      <c r="E708" s="8" t="s">
        <v>20</v>
      </c>
      <c r="F708" s="8" t="str">
        <f t="shared" si="1"/>
        <v>SELL</v>
      </c>
      <c r="G708" s="12">
        <v>194.868011</v>
      </c>
      <c r="H708" s="12">
        <v>1000.0</v>
      </c>
      <c r="I708" s="16">
        <v>44727.0</v>
      </c>
      <c r="J708" s="14">
        <v>253.200821</v>
      </c>
      <c r="K708" s="14">
        <f t="shared" si="2"/>
        <v>1299.345232</v>
      </c>
      <c r="L708" s="15">
        <f t="shared" si="3"/>
        <v>-0.2993452322</v>
      </c>
      <c r="M708" s="15">
        <f t="shared" si="4"/>
        <v>0.2993452322</v>
      </c>
      <c r="N708" s="8">
        <f t="shared" si="5"/>
        <v>1702</v>
      </c>
    </row>
    <row r="709" ht="12.75" customHeight="1">
      <c r="A709" s="7">
        <v>43025.0</v>
      </c>
      <c r="B709" s="8" t="s">
        <v>1884</v>
      </c>
      <c r="C709" s="8" t="s">
        <v>1885</v>
      </c>
      <c r="D709" s="11">
        <v>1.57495712E8</v>
      </c>
      <c r="E709" s="8" t="s">
        <v>24</v>
      </c>
      <c r="F709" s="8" t="str">
        <f t="shared" si="1"/>
        <v>BUY</v>
      </c>
      <c r="G709" s="12">
        <v>14.5</v>
      </c>
      <c r="H709" s="12">
        <v>1000.0</v>
      </c>
      <c r="I709" s="7">
        <v>43482.0</v>
      </c>
      <c r="J709" s="14">
        <v>11.29</v>
      </c>
      <c r="K709" s="14">
        <f t="shared" si="2"/>
        <v>778.6206897</v>
      </c>
      <c r="L709" s="15">
        <f t="shared" si="3"/>
        <v>-0.2213793103</v>
      </c>
      <c r="M709" s="15">
        <f t="shared" si="4"/>
        <v>0.2213793103</v>
      </c>
      <c r="N709" s="8">
        <f t="shared" si="5"/>
        <v>457</v>
      </c>
    </row>
    <row r="710" ht="12.75" customHeight="1">
      <c r="A710" s="7">
        <v>43026.0</v>
      </c>
      <c r="B710" s="8" t="s">
        <v>1888</v>
      </c>
      <c r="C710" s="8" t="s">
        <v>1889</v>
      </c>
      <c r="D710" s="11">
        <v>4.683208669E9</v>
      </c>
      <c r="E710" s="8" t="s">
        <v>20</v>
      </c>
      <c r="F710" s="8" t="str">
        <f t="shared" si="1"/>
        <v>SELL</v>
      </c>
      <c r="G710" s="12">
        <v>30.22315</v>
      </c>
      <c r="H710" s="12">
        <v>1000.0</v>
      </c>
      <c r="I710" s="16">
        <v>44727.0</v>
      </c>
      <c r="J710" s="14">
        <v>38.330002</v>
      </c>
      <c r="K710" s="14">
        <f t="shared" si="2"/>
        <v>1268.233192</v>
      </c>
      <c r="L710" s="15">
        <f t="shared" si="3"/>
        <v>-0.2682331921</v>
      </c>
      <c r="M710" s="15">
        <f t="shared" si="4"/>
        <v>0.2682331921</v>
      </c>
      <c r="N710" s="8">
        <f t="shared" si="5"/>
        <v>1701</v>
      </c>
    </row>
    <row r="711" ht="12.75" customHeight="1">
      <c r="A711" s="7">
        <v>43027.0</v>
      </c>
      <c r="B711" s="8" t="s">
        <v>1890</v>
      </c>
      <c r="C711" s="8" t="s">
        <v>1891</v>
      </c>
      <c r="D711" s="11">
        <v>7.126674487E9</v>
      </c>
      <c r="E711" s="8" t="s">
        <v>24</v>
      </c>
      <c r="F711" s="8" t="str">
        <f t="shared" si="1"/>
        <v>BUY</v>
      </c>
      <c r="G711" s="12">
        <v>19.447065</v>
      </c>
      <c r="H711" s="12">
        <v>1000.0</v>
      </c>
      <c r="I711" s="16">
        <v>44727.0</v>
      </c>
      <c r="J711" s="14">
        <v>25.332882</v>
      </c>
      <c r="K711" s="14">
        <f t="shared" si="2"/>
        <v>1302.65837</v>
      </c>
      <c r="L711" s="15">
        <f t="shared" si="3"/>
        <v>0.3026583703</v>
      </c>
      <c r="M711" s="15">
        <f t="shared" si="4"/>
        <v>-0.3026583703</v>
      </c>
      <c r="N711" s="8">
        <f t="shared" si="5"/>
        <v>1700</v>
      </c>
    </row>
    <row r="712" ht="12.75" customHeight="1">
      <c r="A712" s="16">
        <v>43027.0</v>
      </c>
      <c r="B712" s="8" t="s">
        <v>1892</v>
      </c>
      <c r="C712" s="8" t="s">
        <v>1893</v>
      </c>
      <c r="D712" s="11">
        <v>1.964293212E9</v>
      </c>
      <c r="E712" s="17" t="s">
        <v>20</v>
      </c>
      <c r="F712" s="18" t="str">
        <f t="shared" si="1"/>
        <v>SELL</v>
      </c>
      <c r="G712" s="12">
        <v>42.945538</v>
      </c>
      <c r="H712" s="12">
        <v>1000.0</v>
      </c>
      <c r="I712" s="16">
        <v>43209.0</v>
      </c>
      <c r="J712" s="14">
        <v>33.469944</v>
      </c>
      <c r="K712" s="14">
        <f t="shared" si="2"/>
        <v>779.3578928</v>
      </c>
      <c r="L712" s="15">
        <f t="shared" si="3"/>
        <v>0.2206421072</v>
      </c>
      <c r="M712" s="15">
        <f t="shared" si="4"/>
        <v>-0.2206421072</v>
      </c>
      <c r="N712" s="8">
        <f t="shared" si="5"/>
        <v>182</v>
      </c>
    </row>
    <row r="713" ht="12.75" customHeight="1">
      <c r="A713" s="7">
        <v>43028.0</v>
      </c>
      <c r="B713" s="8" t="s">
        <v>1894</v>
      </c>
      <c r="C713" s="8" t="s">
        <v>1895</v>
      </c>
      <c r="D713" s="11">
        <v>2.5653372E8</v>
      </c>
      <c r="E713" s="8" t="s">
        <v>24</v>
      </c>
      <c r="F713" s="8" t="str">
        <f t="shared" si="1"/>
        <v>BUY</v>
      </c>
      <c r="G713" s="12">
        <v>19.236128</v>
      </c>
      <c r="H713" s="12">
        <v>1000.0</v>
      </c>
      <c r="I713" s="16">
        <v>44727.0</v>
      </c>
      <c r="J713" s="14">
        <v>9.119846</v>
      </c>
      <c r="K713" s="14">
        <f t="shared" si="2"/>
        <v>474.0998812</v>
      </c>
      <c r="L713" s="15">
        <f t="shared" si="3"/>
        <v>-0.5259001188</v>
      </c>
      <c r="M713" s="15">
        <f t="shared" si="4"/>
        <v>0.5259001188</v>
      </c>
      <c r="N713" s="8">
        <f t="shared" si="5"/>
        <v>1699</v>
      </c>
    </row>
    <row r="714" ht="12.75" customHeight="1">
      <c r="A714" s="7">
        <v>43028.0</v>
      </c>
      <c r="B714" s="8" t="s">
        <v>1896</v>
      </c>
      <c r="C714" s="8" t="s">
        <v>1897</v>
      </c>
      <c r="D714" s="11">
        <v>3.68543542E9</v>
      </c>
      <c r="E714" s="8" t="s">
        <v>24</v>
      </c>
      <c r="F714" s="8" t="str">
        <f t="shared" si="1"/>
        <v>BUY</v>
      </c>
      <c r="G714" s="12">
        <v>16.466993</v>
      </c>
      <c r="H714" s="12">
        <v>1000.0</v>
      </c>
      <c r="I714" s="16">
        <v>43199.0</v>
      </c>
      <c r="J714" s="14">
        <v>21.500803</v>
      </c>
      <c r="K714" s="14">
        <f t="shared" si="2"/>
        <v>1305.690905</v>
      </c>
      <c r="L714" s="15">
        <f t="shared" si="3"/>
        <v>0.3056909054</v>
      </c>
      <c r="M714" s="15">
        <f t="shared" si="4"/>
        <v>-0.3056909054</v>
      </c>
      <c r="N714" s="8">
        <f t="shared" si="5"/>
        <v>171</v>
      </c>
    </row>
    <row r="715" ht="12.75" customHeight="1">
      <c r="A715" s="7">
        <v>43031.0</v>
      </c>
      <c r="B715" s="8" t="s">
        <v>1898</v>
      </c>
      <c r="C715" s="8" t="s">
        <v>1899</v>
      </c>
      <c r="D715" s="11">
        <v>5.1284772E8</v>
      </c>
      <c r="E715" s="8" t="s">
        <v>20</v>
      </c>
      <c r="F715" s="8" t="str">
        <f t="shared" si="1"/>
        <v>SELL</v>
      </c>
      <c r="G715" s="12">
        <v>4.18</v>
      </c>
      <c r="H715" s="12">
        <v>1000.0</v>
      </c>
      <c r="I715" s="16">
        <v>43991.0</v>
      </c>
      <c r="J715" s="14">
        <v>3.7</v>
      </c>
      <c r="K715" s="14">
        <f t="shared" si="2"/>
        <v>885.1674641</v>
      </c>
      <c r="L715" s="15">
        <f t="shared" si="3"/>
        <v>0.1148325359</v>
      </c>
      <c r="M715" s="15">
        <f t="shared" si="4"/>
        <v>-0.1148325359</v>
      </c>
      <c r="N715" s="8">
        <f t="shared" si="5"/>
        <v>960</v>
      </c>
    </row>
    <row r="716" ht="12.75" customHeight="1">
      <c r="A716" s="7">
        <v>43031.0</v>
      </c>
      <c r="B716" s="8" t="s">
        <v>1691</v>
      </c>
      <c r="C716" s="8" t="s">
        <v>1692</v>
      </c>
      <c r="D716" s="11">
        <v>6.031956636E9</v>
      </c>
      <c r="E716" s="8" t="s">
        <v>20</v>
      </c>
      <c r="F716" s="8" t="str">
        <f t="shared" si="1"/>
        <v>SELL</v>
      </c>
      <c r="G716" s="12">
        <v>30.870001</v>
      </c>
      <c r="H716" s="12">
        <v>1000.0</v>
      </c>
      <c r="I716" s="7">
        <v>43209.0</v>
      </c>
      <c r="J716" s="14">
        <v>23.02</v>
      </c>
      <c r="K716" s="14">
        <f t="shared" si="2"/>
        <v>745.7077828</v>
      </c>
      <c r="L716" s="15">
        <f t="shared" si="3"/>
        <v>0.2542922172</v>
      </c>
      <c r="M716" s="15">
        <f t="shared" si="4"/>
        <v>-0.2542922172</v>
      </c>
      <c r="N716" s="8">
        <f t="shared" si="5"/>
        <v>178</v>
      </c>
    </row>
    <row r="717" ht="12.75" customHeight="1">
      <c r="A717" s="7">
        <v>43031.0</v>
      </c>
      <c r="B717" s="8" t="s">
        <v>1900</v>
      </c>
      <c r="C717" s="8" t="s">
        <v>1901</v>
      </c>
      <c r="D717" s="11">
        <v>2.370760322E9</v>
      </c>
      <c r="E717" s="8" t="s">
        <v>20</v>
      </c>
      <c r="F717" s="8" t="str">
        <f t="shared" si="1"/>
        <v>SELL</v>
      </c>
      <c r="G717" s="12">
        <v>14.6</v>
      </c>
      <c r="H717" s="12">
        <v>1000.0</v>
      </c>
      <c r="I717" s="16">
        <v>43207.0</v>
      </c>
      <c r="J717" s="14">
        <v>12.23</v>
      </c>
      <c r="K717" s="14">
        <f t="shared" si="2"/>
        <v>837.6712329</v>
      </c>
      <c r="L717" s="15">
        <f t="shared" si="3"/>
        <v>0.1623287671</v>
      </c>
      <c r="M717" s="15">
        <f t="shared" si="4"/>
        <v>-0.1623287671</v>
      </c>
      <c r="N717" s="8">
        <f t="shared" si="5"/>
        <v>176</v>
      </c>
    </row>
    <row r="718" ht="12.75" customHeight="1">
      <c r="A718" s="7">
        <v>43032.0</v>
      </c>
      <c r="B718" s="8" t="s">
        <v>1902</v>
      </c>
      <c r="C718" s="8" t="s">
        <v>1903</v>
      </c>
      <c r="D718" s="11">
        <v>8.213085588E9</v>
      </c>
      <c r="E718" s="8" t="s">
        <v>24</v>
      </c>
      <c r="F718" s="8" t="str">
        <f t="shared" si="1"/>
        <v>BUY</v>
      </c>
      <c r="G718" s="12">
        <v>20.905119</v>
      </c>
      <c r="H718" s="12">
        <v>1000.0</v>
      </c>
      <c r="I718" s="7">
        <v>43676.0</v>
      </c>
      <c r="J718" s="14">
        <v>29.75</v>
      </c>
      <c r="K718" s="14">
        <f t="shared" si="2"/>
        <v>1423.09642</v>
      </c>
      <c r="L718" s="15">
        <f t="shared" si="3"/>
        <v>0.4230964196</v>
      </c>
      <c r="M718" s="15">
        <f t="shared" si="4"/>
        <v>-0.4230964196</v>
      </c>
      <c r="N718" s="8">
        <f t="shared" si="5"/>
        <v>644</v>
      </c>
    </row>
    <row r="719" ht="12.75" customHeight="1">
      <c r="A719" s="7">
        <v>43032.0</v>
      </c>
      <c r="B719" s="8" t="s">
        <v>1124</v>
      </c>
      <c r="C719" s="8" t="s">
        <v>1125</v>
      </c>
      <c r="D719" s="11">
        <v>6.423453504E9</v>
      </c>
      <c r="E719" s="8" t="s">
        <v>24</v>
      </c>
      <c r="F719" s="8" t="str">
        <f t="shared" si="1"/>
        <v>BUY</v>
      </c>
      <c r="G719" s="12">
        <v>22.08</v>
      </c>
      <c r="H719" s="12">
        <v>1000.0</v>
      </c>
      <c r="I719" s="16">
        <v>43980.0</v>
      </c>
      <c r="J719" s="14">
        <v>17.139999</v>
      </c>
      <c r="K719" s="14">
        <f t="shared" si="2"/>
        <v>776.2680707</v>
      </c>
      <c r="L719" s="15">
        <f t="shared" si="3"/>
        <v>-0.2237319293</v>
      </c>
      <c r="M719" s="15">
        <f t="shared" si="4"/>
        <v>0.2237319293</v>
      </c>
      <c r="N719" s="8">
        <f t="shared" si="5"/>
        <v>948</v>
      </c>
    </row>
    <row r="720" ht="12.75" customHeight="1">
      <c r="A720" s="7">
        <v>43032.0</v>
      </c>
      <c r="B720" s="8" t="s">
        <v>668</v>
      </c>
      <c r="C720" s="8" t="s">
        <v>669</v>
      </c>
      <c r="D720" s="11">
        <v>5.83698716E8</v>
      </c>
      <c r="E720" s="8" t="s">
        <v>20</v>
      </c>
      <c r="F720" s="8" t="str">
        <f t="shared" si="1"/>
        <v>SELL</v>
      </c>
      <c r="G720" s="12">
        <v>9.3999996</v>
      </c>
      <c r="H720" s="12">
        <v>1000.0</v>
      </c>
      <c r="I720" s="16">
        <v>43054.0</v>
      </c>
      <c r="J720" s="14">
        <v>8.1599998</v>
      </c>
      <c r="K720" s="14">
        <f t="shared" si="2"/>
        <v>868.085122</v>
      </c>
      <c r="L720" s="15">
        <f t="shared" si="3"/>
        <v>0.131914878</v>
      </c>
      <c r="M720" s="15">
        <f t="shared" si="4"/>
        <v>-0.131914878</v>
      </c>
      <c r="N720" s="8">
        <f t="shared" si="5"/>
        <v>22</v>
      </c>
    </row>
    <row r="721" ht="12.75" customHeight="1">
      <c r="A721" s="7">
        <v>43034.0</v>
      </c>
      <c r="B721" s="8" t="s">
        <v>946</v>
      </c>
      <c r="C721" s="8" t="s">
        <v>947</v>
      </c>
      <c r="D721" s="11">
        <v>5.857881488E9</v>
      </c>
      <c r="E721" s="8" t="s">
        <v>24</v>
      </c>
      <c r="F721" s="8" t="str">
        <f t="shared" si="1"/>
        <v>BUY</v>
      </c>
      <c r="G721" s="12">
        <v>44.396339</v>
      </c>
      <c r="H721" s="12">
        <v>1000.0</v>
      </c>
      <c r="I721" s="16">
        <v>43060.0</v>
      </c>
      <c r="J721" s="14">
        <v>48.107246</v>
      </c>
      <c r="K721" s="14">
        <f t="shared" si="2"/>
        <v>1083.585879</v>
      </c>
      <c r="L721" s="15">
        <f t="shared" si="3"/>
        <v>0.08358587856</v>
      </c>
      <c r="M721" s="15">
        <f t="shared" si="4"/>
        <v>-0.08358587856</v>
      </c>
      <c r="N721" s="8">
        <f t="shared" si="5"/>
        <v>26</v>
      </c>
    </row>
    <row r="722" ht="12.75" customHeight="1">
      <c r="A722" s="7">
        <v>43035.0</v>
      </c>
      <c r="B722" s="8" t="s">
        <v>1019</v>
      </c>
      <c r="C722" s="8" t="s">
        <v>1020</v>
      </c>
      <c r="D722" s="11">
        <v>2.082171299E9</v>
      </c>
      <c r="E722" s="8" t="s">
        <v>24</v>
      </c>
      <c r="F722" s="8" t="str">
        <f t="shared" si="1"/>
        <v>BUY</v>
      </c>
      <c r="G722" s="12">
        <v>19.379999</v>
      </c>
      <c r="H722" s="12">
        <v>1000.0</v>
      </c>
      <c r="I722" s="7">
        <v>43119.0</v>
      </c>
      <c r="J722" s="14">
        <v>22.57</v>
      </c>
      <c r="K722" s="14">
        <f t="shared" si="2"/>
        <v>1164.602743</v>
      </c>
      <c r="L722" s="15">
        <f t="shared" si="3"/>
        <v>0.1646027433</v>
      </c>
      <c r="M722" s="15">
        <f t="shared" si="4"/>
        <v>-0.1646027433</v>
      </c>
      <c r="N722" s="8">
        <f t="shared" si="5"/>
        <v>84</v>
      </c>
    </row>
    <row r="723" ht="12.75" customHeight="1">
      <c r="A723" s="7">
        <v>43038.0</v>
      </c>
      <c r="B723" s="8" t="s">
        <v>304</v>
      </c>
      <c r="C723" s="8" t="s">
        <v>305</v>
      </c>
      <c r="D723" s="11">
        <v>4.654876206E9</v>
      </c>
      <c r="E723" s="8" t="s">
        <v>20</v>
      </c>
      <c r="F723" s="8" t="str">
        <f t="shared" si="1"/>
        <v>SELL</v>
      </c>
      <c r="G723" s="12">
        <v>60.194263</v>
      </c>
      <c r="H723" s="12">
        <v>1000.0</v>
      </c>
      <c r="I723" s="16">
        <v>44727.0</v>
      </c>
      <c r="J723" s="14">
        <v>71.493134</v>
      </c>
      <c r="K723" s="14">
        <f t="shared" si="2"/>
        <v>1187.706775</v>
      </c>
      <c r="L723" s="15">
        <f t="shared" si="3"/>
        <v>-0.1877067753</v>
      </c>
      <c r="M723" s="15">
        <f t="shared" si="4"/>
        <v>0.1877067753</v>
      </c>
      <c r="N723" s="8">
        <f t="shared" si="5"/>
        <v>1689</v>
      </c>
    </row>
    <row r="724" ht="12.75" customHeight="1">
      <c r="A724" s="7">
        <v>43038.0</v>
      </c>
      <c r="B724" s="8" t="s">
        <v>403</v>
      </c>
      <c r="C724" s="8" t="s">
        <v>404</v>
      </c>
      <c r="D724" s="11">
        <v>4.120653358E9</v>
      </c>
      <c r="E724" s="8" t="s">
        <v>24</v>
      </c>
      <c r="F724" s="8" t="str">
        <f t="shared" si="1"/>
        <v>BUY</v>
      </c>
      <c r="G724" s="12">
        <v>14.7796</v>
      </c>
      <c r="H724" s="12">
        <v>1000.0</v>
      </c>
      <c r="I724" s="7">
        <v>43067.0</v>
      </c>
      <c r="J724" s="14">
        <v>17.391918</v>
      </c>
      <c r="K724" s="14">
        <f t="shared" si="2"/>
        <v>1176.751604</v>
      </c>
      <c r="L724" s="15">
        <f t="shared" si="3"/>
        <v>0.1767516036</v>
      </c>
      <c r="M724" s="15">
        <f t="shared" si="4"/>
        <v>-0.1767516036</v>
      </c>
      <c r="N724" s="8">
        <f t="shared" si="5"/>
        <v>29</v>
      </c>
    </row>
    <row r="725" ht="12.75" customHeight="1">
      <c r="A725" s="7">
        <v>43040.0</v>
      </c>
      <c r="B725" s="8" t="s">
        <v>326</v>
      </c>
      <c r="C725" s="8" t="s">
        <v>327</v>
      </c>
      <c r="D725" s="11">
        <v>9.433126947E9</v>
      </c>
      <c r="E725" s="8" t="s">
        <v>24</v>
      </c>
      <c r="F725" s="8" t="str">
        <f t="shared" si="1"/>
        <v>BUY</v>
      </c>
      <c r="G725" s="12">
        <v>22.726048</v>
      </c>
      <c r="H725" s="12">
        <v>1000.0</v>
      </c>
      <c r="I725" s="16">
        <v>44727.0</v>
      </c>
      <c r="J725" s="14">
        <v>19.187714</v>
      </c>
      <c r="K725" s="14">
        <f t="shared" si="2"/>
        <v>844.3049139</v>
      </c>
      <c r="L725" s="15">
        <f t="shared" si="3"/>
        <v>-0.1556950861</v>
      </c>
      <c r="M725" s="15">
        <f t="shared" si="4"/>
        <v>0.1556950861</v>
      </c>
      <c r="N725" s="8">
        <f t="shared" si="5"/>
        <v>1687</v>
      </c>
    </row>
    <row r="726" ht="12.75" customHeight="1">
      <c r="A726" s="7">
        <v>43041.0</v>
      </c>
      <c r="B726" s="8" t="s">
        <v>1913</v>
      </c>
      <c r="C726" s="8" t="s">
        <v>1914</v>
      </c>
      <c r="D726" s="11">
        <v>4.267059912E9</v>
      </c>
      <c r="E726" s="8" t="s">
        <v>20</v>
      </c>
      <c r="F726" s="8" t="str">
        <f t="shared" si="1"/>
        <v>SELL</v>
      </c>
      <c r="G726" s="12">
        <v>74.611626</v>
      </c>
      <c r="H726" s="12">
        <v>1000.0</v>
      </c>
      <c r="I726" s="16">
        <v>43432.0</v>
      </c>
      <c r="J726" s="14">
        <v>59.784702</v>
      </c>
      <c r="K726" s="14">
        <f t="shared" si="2"/>
        <v>801.2786372</v>
      </c>
      <c r="L726" s="15">
        <f t="shared" si="3"/>
        <v>0.1987213628</v>
      </c>
      <c r="M726" s="15">
        <f t="shared" si="4"/>
        <v>-0.1987213628</v>
      </c>
      <c r="N726" s="8">
        <f t="shared" si="5"/>
        <v>391</v>
      </c>
    </row>
    <row r="727" ht="12.75" customHeight="1">
      <c r="A727" s="7">
        <v>43042.0</v>
      </c>
      <c r="B727" s="8" t="s">
        <v>1915</v>
      </c>
      <c r="C727" s="8" t="s">
        <v>1916</v>
      </c>
      <c r="D727" s="11">
        <v>5.263934305E9</v>
      </c>
      <c r="E727" s="8" t="s">
        <v>24</v>
      </c>
      <c r="F727" s="8" t="str">
        <f t="shared" si="1"/>
        <v>BUY</v>
      </c>
      <c r="G727" s="12">
        <v>7.998591</v>
      </c>
      <c r="H727" s="12">
        <v>1000.0</v>
      </c>
      <c r="I727" s="16">
        <v>44727.0</v>
      </c>
      <c r="J727" s="14">
        <v>4.0</v>
      </c>
      <c r="K727" s="14">
        <f t="shared" si="2"/>
        <v>500.088078</v>
      </c>
      <c r="L727" s="15">
        <f t="shared" si="3"/>
        <v>-0.499911922</v>
      </c>
      <c r="M727" s="15">
        <f t="shared" si="4"/>
        <v>0.499911922</v>
      </c>
      <c r="N727" s="8">
        <f t="shared" si="5"/>
        <v>1685</v>
      </c>
    </row>
    <row r="728" ht="12.75" customHeight="1">
      <c r="A728" s="7">
        <v>43042.0</v>
      </c>
      <c r="B728" s="8" t="s">
        <v>401</v>
      </c>
      <c r="C728" s="8" t="s">
        <v>402</v>
      </c>
      <c r="D728" s="11">
        <v>3.11092483E9</v>
      </c>
      <c r="E728" s="8" t="s">
        <v>24</v>
      </c>
      <c r="F728" s="8" t="str">
        <f t="shared" si="1"/>
        <v>BUY</v>
      </c>
      <c r="G728" s="12">
        <v>32.642517</v>
      </c>
      <c r="H728" s="12">
        <v>1000.0</v>
      </c>
      <c r="I728" s="7">
        <v>43109.0</v>
      </c>
      <c r="J728" s="14">
        <v>44.775536</v>
      </c>
      <c r="K728" s="14">
        <f t="shared" si="2"/>
        <v>1371.693733</v>
      </c>
      <c r="L728" s="15">
        <f t="shared" si="3"/>
        <v>0.3716937331</v>
      </c>
      <c r="M728" s="15">
        <f t="shared" si="4"/>
        <v>-0.3716937331</v>
      </c>
      <c r="N728" s="8">
        <f t="shared" si="5"/>
        <v>67</v>
      </c>
    </row>
    <row r="729" ht="12.75" customHeight="1">
      <c r="A729" s="7">
        <v>43042.0</v>
      </c>
      <c r="B729" s="8" t="s">
        <v>1917</v>
      </c>
      <c r="C729" s="8" t="s">
        <v>1918</v>
      </c>
      <c r="D729" s="11">
        <v>1.31624388E9</v>
      </c>
      <c r="E729" s="8" t="s">
        <v>24</v>
      </c>
      <c r="F729" s="8" t="str">
        <f t="shared" si="1"/>
        <v>BUY</v>
      </c>
      <c r="G729" s="12">
        <v>3.26</v>
      </c>
      <c r="H729" s="12">
        <v>1000.0</v>
      </c>
      <c r="I729" s="16">
        <v>44372.0</v>
      </c>
      <c r="J729" s="14">
        <v>4.74</v>
      </c>
      <c r="K729" s="14">
        <f t="shared" si="2"/>
        <v>1453.98773</v>
      </c>
      <c r="L729" s="15">
        <f t="shared" si="3"/>
        <v>0.4539877301</v>
      </c>
      <c r="M729" s="15">
        <f t="shared" si="4"/>
        <v>-0.4539877301</v>
      </c>
      <c r="N729" s="8">
        <f t="shared" si="5"/>
        <v>1330</v>
      </c>
    </row>
    <row r="730" ht="12.75" customHeight="1">
      <c r="A730" s="7">
        <v>43042.0</v>
      </c>
      <c r="B730" s="8" t="s">
        <v>1815</v>
      </c>
      <c r="C730" s="8" t="s">
        <v>1816</v>
      </c>
      <c r="D730" s="11">
        <v>2.85368544E9</v>
      </c>
      <c r="E730" s="8" t="s">
        <v>20</v>
      </c>
      <c r="F730" s="8" t="str">
        <f t="shared" si="1"/>
        <v>SELL</v>
      </c>
      <c r="G730" s="12">
        <v>21.79</v>
      </c>
      <c r="H730" s="12">
        <v>1000.0</v>
      </c>
      <c r="I730" s="7">
        <v>43844.0</v>
      </c>
      <c r="J730" s="14">
        <v>21.83</v>
      </c>
      <c r="K730" s="14">
        <f t="shared" si="2"/>
        <v>1001.835704</v>
      </c>
      <c r="L730" s="15">
        <f t="shared" si="3"/>
        <v>-0.001835704452</v>
      </c>
      <c r="M730" s="15">
        <f t="shared" si="4"/>
        <v>0.001835704452</v>
      </c>
      <c r="N730" s="8">
        <f t="shared" si="5"/>
        <v>802</v>
      </c>
    </row>
    <row r="731" ht="12.75" customHeight="1">
      <c r="A731" s="7">
        <v>43046.0</v>
      </c>
      <c r="B731" s="8" t="s">
        <v>699</v>
      </c>
      <c r="C731" s="8" t="s">
        <v>699</v>
      </c>
      <c r="D731" s="11">
        <v>6.5023497E9</v>
      </c>
      <c r="E731" s="8" t="s">
        <v>24</v>
      </c>
      <c r="F731" s="8" t="str">
        <f t="shared" si="1"/>
        <v>BUY</v>
      </c>
      <c r="G731" s="12">
        <v>83.5</v>
      </c>
      <c r="H731" s="12">
        <v>1000.0</v>
      </c>
      <c r="I731" s="7">
        <v>43172.0</v>
      </c>
      <c r="J731" s="14">
        <v>75.980003</v>
      </c>
      <c r="K731" s="14">
        <f t="shared" si="2"/>
        <v>909.9401557</v>
      </c>
      <c r="L731" s="15">
        <f t="shared" si="3"/>
        <v>-0.09005984431</v>
      </c>
      <c r="M731" s="15">
        <f t="shared" si="4"/>
        <v>0.09005984431</v>
      </c>
      <c r="N731" s="8">
        <f t="shared" si="5"/>
        <v>126</v>
      </c>
    </row>
    <row r="732" ht="12.75" customHeight="1">
      <c r="A732" s="7">
        <v>43046.0</v>
      </c>
      <c r="B732" s="8" t="s">
        <v>290</v>
      </c>
      <c r="C732" s="8" t="s">
        <v>291</v>
      </c>
      <c r="D732" s="11">
        <v>1.741068E8</v>
      </c>
      <c r="E732" s="8" t="s">
        <v>24</v>
      </c>
      <c r="F732" s="8" t="str">
        <f t="shared" si="1"/>
        <v>BUY</v>
      </c>
      <c r="G732" s="12">
        <v>47.700001</v>
      </c>
      <c r="H732" s="12">
        <v>1000.0</v>
      </c>
      <c r="I732" s="16">
        <v>44727.0</v>
      </c>
      <c r="J732" s="14">
        <v>8.05</v>
      </c>
      <c r="K732" s="14">
        <f t="shared" si="2"/>
        <v>168.7630992</v>
      </c>
      <c r="L732" s="15">
        <f t="shared" si="3"/>
        <v>-0.8312369008</v>
      </c>
      <c r="M732" s="15">
        <f t="shared" si="4"/>
        <v>0.8312369008</v>
      </c>
      <c r="N732" s="8">
        <f t="shared" si="5"/>
        <v>1681</v>
      </c>
    </row>
    <row r="733" ht="12.75" customHeight="1">
      <c r="A733" s="16">
        <v>43046.0</v>
      </c>
      <c r="B733" s="8" t="s">
        <v>583</v>
      </c>
      <c r="C733" s="8" t="s">
        <v>584</v>
      </c>
      <c r="D733" s="11">
        <v>8.632775008E9</v>
      </c>
      <c r="E733" s="18" t="s">
        <v>24</v>
      </c>
      <c r="F733" s="17" t="str">
        <f t="shared" si="1"/>
        <v>BUY</v>
      </c>
      <c r="G733" s="12">
        <v>41.360146</v>
      </c>
      <c r="H733" s="12">
        <v>1000.0</v>
      </c>
      <c r="I733" s="16">
        <v>43168.0</v>
      </c>
      <c r="J733" s="14">
        <v>46.016239</v>
      </c>
      <c r="K733" s="14">
        <f t="shared" si="2"/>
        <v>1112.574385</v>
      </c>
      <c r="L733" s="15">
        <f t="shared" si="3"/>
        <v>0.112574385</v>
      </c>
      <c r="M733" s="15">
        <f t="shared" si="4"/>
        <v>-0.112574385</v>
      </c>
      <c r="N733" s="8">
        <f t="shared" si="5"/>
        <v>122</v>
      </c>
    </row>
    <row r="734" ht="12.75" customHeight="1">
      <c r="A734" s="7">
        <v>43047.0</v>
      </c>
      <c r="B734" s="8" t="s">
        <v>972</v>
      </c>
      <c r="C734" s="8" t="s">
        <v>973</v>
      </c>
      <c r="D734" s="11">
        <v>3.53092988E9</v>
      </c>
      <c r="E734" s="8" t="s">
        <v>24</v>
      </c>
      <c r="F734" s="8" t="str">
        <f t="shared" si="1"/>
        <v>BUY</v>
      </c>
      <c r="G734" s="12">
        <v>9.480628</v>
      </c>
      <c r="H734" s="12">
        <v>1000.0</v>
      </c>
      <c r="I734" s="16">
        <v>43047.0</v>
      </c>
      <c r="J734" s="14">
        <v>9.480628</v>
      </c>
      <c r="K734" s="14">
        <f t="shared" si="2"/>
        <v>1000</v>
      </c>
      <c r="L734" s="15">
        <f t="shared" si="3"/>
        <v>0</v>
      </c>
      <c r="M734" s="15">
        <f t="shared" si="4"/>
        <v>0</v>
      </c>
      <c r="N734" s="8">
        <f t="shared" si="5"/>
        <v>0</v>
      </c>
    </row>
    <row r="735" ht="12.75" customHeight="1">
      <c r="A735" s="7">
        <v>43047.0</v>
      </c>
      <c r="B735" s="8" t="s">
        <v>1921</v>
      </c>
      <c r="C735" s="8" t="s">
        <v>1922</v>
      </c>
      <c r="D735" s="11">
        <v>3.4426377E9</v>
      </c>
      <c r="E735" s="8" t="s">
        <v>20</v>
      </c>
      <c r="F735" s="8" t="str">
        <f t="shared" si="1"/>
        <v>SELL</v>
      </c>
      <c r="G735" s="12">
        <v>30.712765</v>
      </c>
      <c r="H735" s="12">
        <v>1000.0</v>
      </c>
      <c r="I735" s="16">
        <v>44727.0</v>
      </c>
      <c r="J735" s="14">
        <v>44.447098</v>
      </c>
      <c r="K735" s="14">
        <f t="shared" si="2"/>
        <v>1447.186471</v>
      </c>
      <c r="L735" s="15">
        <f t="shared" si="3"/>
        <v>-0.4471864712</v>
      </c>
      <c r="M735" s="15">
        <f t="shared" si="4"/>
        <v>0.4471864712</v>
      </c>
      <c r="N735" s="8">
        <f t="shared" si="5"/>
        <v>1680</v>
      </c>
    </row>
    <row r="736" ht="12.75" customHeight="1">
      <c r="A736" s="7">
        <v>43047.0</v>
      </c>
      <c r="B736" s="8" t="s">
        <v>1923</v>
      </c>
      <c r="C736" s="8" t="s">
        <v>1924</v>
      </c>
      <c r="D736" s="11">
        <v>9.8238364E8</v>
      </c>
      <c r="E736" s="8" t="s">
        <v>24</v>
      </c>
      <c r="F736" s="8" t="str">
        <f t="shared" si="1"/>
        <v>BUY</v>
      </c>
      <c r="G736" s="12">
        <v>14.28</v>
      </c>
      <c r="H736" s="12">
        <v>1000.0</v>
      </c>
      <c r="I736" s="16">
        <v>44727.0</v>
      </c>
      <c r="J736" s="14">
        <v>21.33</v>
      </c>
      <c r="K736" s="14">
        <f t="shared" si="2"/>
        <v>1493.697479</v>
      </c>
      <c r="L736" s="15">
        <f t="shared" si="3"/>
        <v>0.493697479</v>
      </c>
      <c r="M736" s="15">
        <f t="shared" si="4"/>
        <v>-0.493697479</v>
      </c>
      <c r="N736" s="8">
        <f t="shared" si="5"/>
        <v>1680</v>
      </c>
    </row>
    <row r="737" ht="12.75" customHeight="1">
      <c r="A737" s="7">
        <v>43048.0</v>
      </c>
      <c r="B737" s="8" t="s">
        <v>272</v>
      </c>
      <c r="C737" s="8" t="s">
        <v>273</v>
      </c>
      <c r="D737" s="11">
        <v>6.264765E9</v>
      </c>
      <c r="E737" s="8" t="s">
        <v>20</v>
      </c>
      <c r="F737" s="8" t="str">
        <f t="shared" si="1"/>
        <v>SELL</v>
      </c>
      <c r="G737" s="12">
        <v>44.209999</v>
      </c>
      <c r="H737" s="12">
        <v>1000.0</v>
      </c>
      <c r="I737" s="16">
        <v>43992.0</v>
      </c>
      <c r="J737" s="14">
        <v>103.610001</v>
      </c>
      <c r="K737" s="14">
        <f t="shared" si="2"/>
        <v>2343.587499</v>
      </c>
      <c r="L737" s="15">
        <f t="shared" si="3"/>
        <v>-1.343587499</v>
      </c>
      <c r="M737" s="15">
        <f t="shared" si="4"/>
        <v>1.343587499</v>
      </c>
      <c r="N737" s="8">
        <f t="shared" si="5"/>
        <v>944</v>
      </c>
    </row>
    <row r="738" ht="12.75" customHeight="1">
      <c r="A738" s="7">
        <v>43048.0</v>
      </c>
      <c r="B738" s="8" t="s">
        <v>822</v>
      </c>
      <c r="C738" s="8" t="s">
        <v>823</v>
      </c>
      <c r="D738" s="11">
        <v>6.495935215E9</v>
      </c>
      <c r="E738" s="8" t="s">
        <v>20</v>
      </c>
      <c r="F738" s="8" t="str">
        <f t="shared" si="1"/>
        <v>SELL</v>
      </c>
      <c r="G738" s="12">
        <v>101.762474</v>
      </c>
      <c r="H738" s="12">
        <v>1000.0</v>
      </c>
      <c r="I738" s="16">
        <v>44727.0</v>
      </c>
      <c r="J738" s="14">
        <v>99.084328</v>
      </c>
      <c r="K738" s="14">
        <f t="shared" si="2"/>
        <v>973.6823812</v>
      </c>
      <c r="L738" s="15">
        <f t="shared" si="3"/>
        <v>0.02631761881</v>
      </c>
      <c r="M738" s="15">
        <f t="shared" si="4"/>
        <v>-0.02631761881</v>
      </c>
      <c r="N738" s="8">
        <f t="shared" si="5"/>
        <v>1679</v>
      </c>
    </row>
    <row r="739" ht="12.75" customHeight="1">
      <c r="A739" s="7">
        <v>43048.0</v>
      </c>
      <c r="B739" s="8" t="s">
        <v>1212</v>
      </c>
      <c r="C739" s="8" t="s">
        <v>1213</v>
      </c>
      <c r="D739" s="11">
        <v>6.30020256E9</v>
      </c>
      <c r="E739" s="8" t="s">
        <v>20</v>
      </c>
      <c r="F739" s="8" t="str">
        <f t="shared" si="1"/>
        <v>SELL</v>
      </c>
      <c r="G739" s="12">
        <v>11.52</v>
      </c>
      <c r="H739" s="12">
        <v>1000.0</v>
      </c>
      <c r="I739" s="7">
        <v>43056.0</v>
      </c>
      <c r="J739" s="14">
        <v>10.35</v>
      </c>
      <c r="K739" s="14">
        <f t="shared" si="2"/>
        <v>898.4375</v>
      </c>
      <c r="L739" s="15">
        <f t="shared" si="3"/>
        <v>0.1015625</v>
      </c>
      <c r="M739" s="15">
        <f t="shared" si="4"/>
        <v>-0.1015625</v>
      </c>
      <c r="N739" s="8">
        <f t="shared" si="5"/>
        <v>8</v>
      </c>
    </row>
    <row r="740" ht="12.75" customHeight="1">
      <c r="A740" s="7">
        <v>43048.0</v>
      </c>
      <c r="B740" s="8" t="s">
        <v>1613</v>
      </c>
      <c r="C740" s="8" t="s">
        <v>1614</v>
      </c>
      <c r="D740" s="11">
        <v>6.22991215E9</v>
      </c>
      <c r="E740" s="8" t="s">
        <v>20</v>
      </c>
      <c r="F740" s="8" t="str">
        <f t="shared" si="1"/>
        <v>SELL</v>
      </c>
      <c r="G740" s="12">
        <v>62.371387</v>
      </c>
      <c r="H740" s="12">
        <v>1000.0</v>
      </c>
      <c r="I740" s="16">
        <v>44727.0</v>
      </c>
      <c r="J740" s="14">
        <v>87.226784</v>
      </c>
      <c r="K740" s="14">
        <f t="shared" si="2"/>
        <v>1398.506402</v>
      </c>
      <c r="L740" s="15">
        <f t="shared" si="3"/>
        <v>-0.3985064017</v>
      </c>
      <c r="M740" s="15">
        <f t="shared" si="4"/>
        <v>0.3985064017</v>
      </c>
      <c r="N740" s="8">
        <f t="shared" si="5"/>
        <v>1679</v>
      </c>
    </row>
    <row r="741" ht="12.75" customHeight="1">
      <c r="A741" s="7">
        <v>43048.0</v>
      </c>
      <c r="B741" s="8" t="s">
        <v>189</v>
      </c>
      <c r="C741" s="8" t="s">
        <v>190</v>
      </c>
      <c r="D741" s="11">
        <v>7.158255104E9</v>
      </c>
      <c r="E741" s="8" t="s">
        <v>24</v>
      </c>
      <c r="F741" s="8" t="str">
        <f t="shared" si="1"/>
        <v>BUY</v>
      </c>
      <c r="G741" s="12">
        <v>6.49</v>
      </c>
      <c r="H741" s="12">
        <v>1000.0</v>
      </c>
      <c r="I741" s="16">
        <v>44727.0</v>
      </c>
      <c r="J741" s="14">
        <v>7.76</v>
      </c>
      <c r="K741" s="14">
        <f t="shared" si="2"/>
        <v>1195.68567</v>
      </c>
      <c r="L741" s="15">
        <f t="shared" si="3"/>
        <v>0.1956856703</v>
      </c>
      <c r="M741" s="15">
        <f t="shared" si="4"/>
        <v>-0.1956856703</v>
      </c>
      <c r="N741" s="8">
        <f t="shared" si="5"/>
        <v>1679</v>
      </c>
    </row>
    <row r="742" ht="12.75" customHeight="1">
      <c r="A742" s="7">
        <v>43052.0</v>
      </c>
      <c r="B742" s="8" t="s">
        <v>1687</v>
      </c>
      <c r="C742" s="8" t="s">
        <v>1688</v>
      </c>
      <c r="D742" s="11">
        <v>1.19916733E9</v>
      </c>
      <c r="E742" s="8" t="s">
        <v>24</v>
      </c>
      <c r="F742" s="8" t="str">
        <f t="shared" si="1"/>
        <v>BUY</v>
      </c>
      <c r="G742" s="12">
        <v>10.8</v>
      </c>
      <c r="H742" s="12">
        <v>1000.0</v>
      </c>
      <c r="I742" s="16">
        <v>44727.0</v>
      </c>
      <c r="J742" s="14">
        <v>10.4</v>
      </c>
      <c r="K742" s="14">
        <f t="shared" si="2"/>
        <v>962.962963</v>
      </c>
      <c r="L742" s="15">
        <f t="shared" si="3"/>
        <v>-0.03703703704</v>
      </c>
      <c r="M742" s="15">
        <f t="shared" si="4"/>
        <v>0.03703703704</v>
      </c>
      <c r="N742" s="8">
        <f t="shared" si="5"/>
        <v>1675</v>
      </c>
    </row>
    <row r="743" ht="12.75" customHeight="1">
      <c r="A743" s="7">
        <v>43053.0</v>
      </c>
      <c r="B743" s="8" t="s">
        <v>1925</v>
      </c>
      <c r="C743" s="8" t="s">
        <v>1926</v>
      </c>
      <c r="D743" s="11">
        <v>2.4992962E9</v>
      </c>
      <c r="E743" s="8" t="s">
        <v>20</v>
      </c>
      <c r="F743" s="8" t="str">
        <f t="shared" si="1"/>
        <v>SELL</v>
      </c>
      <c r="G743" s="12">
        <v>438.866486</v>
      </c>
      <c r="H743" s="12">
        <v>1000.0</v>
      </c>
      <c r="I743" s="16">
        <v>44727.0</v>
      </c>
      <c r="J743" s="14">
        <v>257.313599</v>
      </c>
      <c r="K743" s="14">
        <f t="shared" si="2"/>
        <v>586.3140778</v>
      </c>
      <c r="L743" s="15">
        <f t="shared" si="3"/>
        <v>0.4136859222</v>
      </c>
      <c r="M743" s="15">
        <f t="shared" si="4"/>
        <v>-0.4136859222</v>
      </c>
      <c r="N743" s="8">
        <f t="shared" si="5"/>
        <v>1674</v>
      </c>
    </row>
    <row r="744" ht="12.75" customHeight="1">
      <c r="A744" s="7">
        <v>43053.0</v>
      </c>
      <c r="B744" s="8" t="s">
        <v>1927</v>
      </c>
      <c r="C744" s="8" t="s">
        <v>1928</v>
      </c>
      <c r="D744" s="11">
        <v>3.59515156E9</v>
      </c>
      <c r="E744" s="8" t="s">
        <v>24</v>
      </c>
      <c r="F744" s="8" t="str">
        <f t="shared" si="1"/>
        <v>BUY</v>
      </c>
      <c r="G744" s="12">
        <v>16.32</v>
      </c>
      <c r="H744" s="12">
        <v>1000.0</v>
      </c>
      <c r="I744" s="16">
        <v>43697.0</v>
      </c>
      <c r="J744" s="14">
        <v>15.22</v>
      </c>
      <c r="K744" s="14">
        <f t="shared" si="2"/>
        <v>932.5980392</v>
      </c>
      <c r="L744" s="15">
        <f t="shared" si="3"/>
        <v>-0.06740196078</v>
      </c>
      <c r="M744" s="15">
        <f t="shared" si="4"/>
        <v>0.06740196078</v>
      </c>
      <c r="N744" s="8">
        <f t="shared" si="5"/>
        <v>644</v>
      </c>
    </row>
    <row r="745" ht="12.75" customHeight="1">
      <c r="A745" s="16">
        <v>43053.0</v>
      </c>
      <c r="B745" s="8" t="s">
        <v>1726</v>
      </c>
      <c r="C745" s="8" t="s">
        <v>1727</v>
      </c>
      <c r="D745" s="11">
        <v>1.465213552E9</v>
      </c>
      <c r="E745" s="17" t="s">
        <v>20</v>
      </c>
      <c r="F745" s="18" t="str">
        <f t="shared" si="1"/>
        <v>SELL</v>
      </c>
      <c r="G745" s="12">
        <v>23.959999</v>
      </c>
      <c r="H745" s="12">
        <v>1000.0</v>
      </c>
      <c r="I745" s="16">
        <v>44727.0</v>
      </c>
      <c r="J745" s="14">
        <v>30.33</v>
      </c>
      <c r="K745" s="14">
        <f t="shared" si="2"/>
        <v>1265.859819</v>
      </c>
      <c r="L745" s="15">
        <f t="shared" si="3"/>
        <v>-0.2658598191</v>
      </c>
      <c r="M745" s="15">
        <f t="shared" si="4"/>
        <v>0.2658598191</v>
      </c>
      <c r="N745" s="8">
        <f t="shared" si="5"/>
        <v>1674</v>
      </c>
    </row>
    <row r="746" ht="12.75" customHeight="1">
      <c r="A746" s="16">
        <v>43053.0</v>
      </c>
      <c r="B746" s="8" t="s">
        <v>421</v>
      </c>
      <c r="C746" s="8" t="s">
        <v>422</v>
      </c>
      <c r="D746" s="11">
        <v>4.34959104E9</v>
      </c>
      <c r="E746" s="18" t="s">
        <v>24</v>
      </c>
      <c r="F746" s="17" t="str">
        <f t="shared" si="1"/>
        <v>BUY</v>
      </c>
      <c r="G746" s="12">
        <v>12.652843</v>
      </c>
      <c r="H746" s="12">
        <v>1000.0</v>
      </c>
      <c r="I746" s="16">
        <v>43060.0</v>
      </c>
      <c r="J746" s="14">
        <v>12.432561</v>
      </c>
      <c r="K746" s="14">
        <f t="shared" si="2"/>
        <v>982.5903159</v>
      </c>
      <c r="L746" s="15">
        <f t="shared" si="3"/>
        <v>-0.01740968413</v>
      </c>
      <c r="M746" s="15">
        <f t="shared" si="4"/>
        <v>0.01740968413</v>
      </c>
      <c r="N746" s="8">
        <f t="shared" si="5"/>
        <v>7</v>
      </c>
    </row>
    <row r="747" ht="12.75" customHeight="1">
      <c r="A747" s="7">
        <v>43054.0</v>
      </c>
      <c r="B747" s="8" t="s">
        <v>1929</v>
      </c>
      <c r="C747" s="8" t="s">
        <v>1930</v>
      </c>
      <c r="D747" s="11">
        <v>2.011262723E9</v>
      </c>
      <c r="E747" s="8" t="s">
        <v>20</v>
      </c>
      <c r="F747" s="8" t="str">
        <f t="shared" si="1"/>
        <v>SELL</v>
      </c>
      <c r="G747" s="12">
        <v>25.23</v>
      </c>
      <c r="H747" s="12">
        <v>1000.0</v>
      </c>
      <c r="I747" s="7">
        <v>43377.0</v>
      </c>
      <c r="J747" s="14">
        <v>55.0</v>
      </c>
      <c r="K747" s="14">
        <f t="shared" si="2"/>
        <v>2179.944511</v>
      </c>
      <c r="L747" s="15">
        <f t="shared" si="3"/>
        <v>-1.179944511</v>
      </c>
      <c r="M747" s="15">
        <f t="shared" si="4"/>
        <v>1.179944511</v>
      </c>
      <c r="N747" s="8">
        <f t="shared" si="5"/>
        <v>323</v>
      </c>
    </row>
    <row r="748" ht="12.75" customHeight="1">
      <c r="A748" s="7">
        <v>43054.0</v>
      </c>
      <c r="B748" s="8" t="s">
        <v>668</v>
      </c>
      <c r="C748" s="8" t="s">
        <v>669</v>
      </c>
      <c r="D748" s="11">
        <v>5.83698716E8</v>
      </c>
      <c r="E748" s="8" t="s">
        <v>24</v>
      </c>
      <c r="F748" s="8" t="str">
        <f t="shared" si="1"/>
        <v>BUY</v>
      </c>
      <c r="G748" s="12">
        <v>8.1599998</v>
      </c>
      <c r="H748" s="12">
        <v>1000.0</v>
      </c>
      <c r="I748" s="16">
        <v>43369.0</v>
      </c>
      <c r="J748" s="14">
        <v>6.9200001</v>
      </c>
      <c r="K748" s="14">
        <f t="shared" si="2"/>
        <v>848.0392487</v>
      </c>
      <c r="L748" s="15">
        <f t="shared" si="3"/>
        <v>-0.1519607513</v>
      </c>
      <c r="M748" s="15">
        <f t="shared" si="4"/>
        <v>0.1519607513</v>
      </c>
      <c r="N748" s="8">
        <f t="shared" si="5"/>
        <v>315</v>
      </c>
    </row>
    <row r="749" ht="12.75" customHeight="1">
      <c r="A749" s="7">
        <v>43055.0</v>
      </c>
      <c r="B749" s="8" t="s">
        <v>1931</v>
      </c>
      <c r="C749" s="8" t="s">
        <v>1932</v>
      </c>
      <c r="D749" s="11">
        <v>2.245432471E9</v>
      </c>
      <c r="E749" s="8" t="s">
        <v>20</v>
      </c>
      <c r="F749" s="8" t="str">
        <f t="shared" si="1"/>
        <v>SELL</v>
      </c>
      <c r="G749" s="12">
        <v>19.0</v>
      </c>
      <c r="H749" s="12">
        <v>1000.0</v>
      </c>
      <c r="I749" s="16">
        <v>44727.0</v>
      </c>
      <c r="J749" s="14">
        <v>53.950001</v>
      </c>
      <c r="K749" s="14">
        <f t="shared" si="2"/>
        <v>2839.473737</v>
      </c>
      <c r="L749" s="15">
        <f t="shared" si="3"/>
        <v>-1.839473737</v>
      </c>
      <c r="M749" s="15">
        <f t="shared" si="4"/>
        <v>1.839473737</v>
      </c>
      <c r="N749" s="8">
        <f t="shared" si="5"/>
        <v>1672</v>
      </c>
    </row>
    <row r="750" ht="12.75" customHeight="1">
      <c r="A750" s="7">
        <v>43055.0</v>
      </c>
      <c r="B750" s="8" t="s">
        <v>810</v>
      </c>
      <c r="C750" s="8" t="s">
        <v>811</v>
      </c>
      <c r="D750" s="11">
        <v>1.352139264E9</v>
      </c>
      <c r="E750" s="8" t="s">
        <v>24</v>
      </c>
      <c r="F750" s="8" t="str">
        <f t="shared" si="1"/>
        <v>BUY</v>
      </c>
      <c r="G750" s="12">
        <v>4.87</v>
      </c>
      <c r="H750" s="12">
        <v>1000.0</v>
      </c>
      <c r="I750" s="7">
        <v>43229.0</v>
      </c>
      <c r="J750" s="14">
        <v>4.16</v>
      </c>
      <c r="K750" s="14">
        <f t="shared" si="2"/>
        <v>854.2094456</v>
      </c>
      <c r="L750" s="15">
        <f t="shared" si="3"/>
        <v>-0.1457905544</v>
      </c>
      <c r="M750" s="15">
        <f t="shared" si="4"/>
        <v>0.1457905544</v>
      </c>
      <c r="N750" s="8">
        <f t="shared" si="5"/>
        <v>174</v>
      </c>
    </row>
    <row r="751" ht="12.75" customHeight="1">
      <c r="A751" s="7">
        <v>43056.0</v>
      </c>
      <c r="B751" s="8" t="s">
        <v>1212</v>
      </c>
      <c r="C751" s="8" t="s">
        <v>1213</v>
      </c>
      <c r="D751" s="11">
        <v>6.30020256E9</v>
      </c>
      <c r="E751" s="8" t="s">
        <v>24</v>
      </c>
      <c r="F751" s="8" t="str">
        <f t="shared" si="1"/>
        <v>BUY</v>
      </c>
      <c r="G751" s="12">
        <v>10.35</v>
      </c>
      <c r="H751" s="12">
        <v>1000.0</v>
      </c>
      <c r="I751" s="7">
        <v>44677.0</v>
      </c>
      <c r="J751" s="14">
        <v>3.83</v>
      </c>
      <c r="K751" s="14">
        <f t="shared" si="2"/>
        <v>370.0483092</v>
      </c>
      <c r="L751" s="15">
        <f t="shared" si="3"/>
        <v>-0.6299516908</v>
      </c>
      <c r="M751" s="15">
        <f t="shared" si="4"/>
        <v>0.6299516908</v>
      </c>
      <c r="N751" s="8">
        <f t="shared" si="5"/>
        <v>1621</v>
      </c>
    </row>
    <row r="752" ht="12.75" customHeight="1">
      <c r="A752" s="16">
        <v>43056.0</v>
      </c>
      <c r="B752" s="8" t="s">
        <v>1023</v>
      </c>
      <c r="C752" s="8" t="s">
        <v>1024</v>
      </c>
      <c r="D752" s="11">
        <v>3.313019372E9</v>
      </c>
      <c r="E752" s="18" t="s">
        <v>24</v>
      </c>
      <c r="F752" s="17" t="str">
        <f t="shared" si="1"/>
        <v>BUY</v>
      </c>
      <c r="G752" s="12">
        <v>27.9</v>
      </c>
      <c r="H752" s="12">
        <v>1000.0</v>
      </c>
      <c r="I752" s="16">
        <v>43196.0</v>
      </c>
      <c r="J752" s="14">
        <v>38.540001</v>
      </c>
      <c r="K752" s="14">
        <f t="shared" si="2"/>
        <v>1381.362043</v>
      </c>
      <c r="L752" s="15">
        <f t="shared" si="3"/>
        <v>0.381362043</v>
      </c>
      <c r="M752" s="15">
        <f t="shared" si="4"/>
        <v>-0.381362043</v>
      </c>
      <c r="N752" s="8">
        <f t="shared" si="5"/>
        <v>140</v>
      </c>
    </row>
    <row r="753" ht="12.75" customHeight="1">
      <c r="A753" s="7">
        <v>43059.0</v>
      </c>
      <c r="B753" s="8" t="s">
        <v>1933</v>
      </c>
      <c r="C753" s="8" t="s">
        <v>1934</v>
      </c>
      <c r="D753" s="11">
        <v>3.785853307E9</v>
      </c>
      <c r="E753" s="8" t="s">
        <v>24</v>
      </c>
      <c r="F753" s="8" t="str">
        <f t="shared" si="1"/>
        <v>BUY</v>
      </c>
      <c r="G753" s="12">
        <v>23.014915</v>
      </c>
      <c r="H753" s="12">
        <v>1000.0</v>
      </c>
      <c r="I753" s="16">
        <v>44727.0</v>
      </c>
      <c r="J753" s="14">
        <v>16.139999</v>
      </c>
      <c r="K753" s="14">
        <f t="shared" si="2"/>
        <v>701.2843193</v>
      </c>
      <c r="L753" s="15">
        <f t="shared" si="3"/>
        <v>-0.2987156807</v>
      </c>
      <c r="M753" s="15">
        <f t="shared" si="4"/>
        <v>0.2987156807</v>
      </c>
      <c r="N753" s="8">
        <f t="shared" si="5"/>
        <v>1668</v>
      </c>
    </row>
    <row r="754" ht="12.75" customHeight="1">
      <c r="A754" s="7">
        <v>43060.0</v>
      </c>
      <c r="B754" s="8" t="s">
        <v>946</v>
      </c>
      <c r="C754" s="8" t="s">
        <v>947</v>
      </c>
      <c r="D754" s="11">
        <v>5.857881488E9</v>
      </c>
      <c r="E754" s="8" t="s">
        <v>20</v>
      </c>
      <c r="F754" s="8" t="str">
        <f t="shared" si="1"/>
        <v>SELL</v>
      </c>
      <c r="G754" s="12">
        <v>48.107246</v>
      </c>
      <c r="H754" s="12">
        <v>1000.0</v>
      </c>
      <c r="I754" s="16">
        <v>44727.0</v>
      </c>
      <c r="J754" s="14">
        <v>65.160378</v>
      </c>
      <c r="K754" s="14">
        <f t="shared" si="2"/>
        <v>1354.481568</v>
      </c>
      <c r="L754" s="15">
        <f t="shared" si="3"/>
        <v>-0.3544815681</v>
      </c>
      <c r="M754" s="15">
        <f t="shared" si="4"/>
        <v>0.3544815681</v>
      </c>
      <c r="N754" s="8">
        <f t="shared" si="5"/>
        <v>1667</v>
      </c>
    </row>
    <row r="755" ht="12.75" customHeight="1">
      <c r="A755" s="7">
        <v>43060.0</v>
      </c>
      <c r="B755" s="8" t="s">
        <v>747</v>
      </c>
      <c r="C755" s="8" t="s">
        <v>748</v>
      </c>
      <c r="D755" s="11">
        <v>1.884947716E9</v>
      </c>
      <c r="E755" s="8" t="s">
        <v>24</v>
      </c>
      <c r="F755" s="8" t="str">
        <f t="shared" si="1"/>
        <v>BUY</v>
      </c>
      <c r="G755" s="12">
        <v>118.75016</v>
      </c>
      <c r="H755" s="12">
        <v>1000.0</v>
      </c>
      <c r="I755" s="16">
        <v>43249.0</v>
      </c>
      <c r="J755" s="14">
        <v>125.335075</v>
      </c>
      <c r="K755" s="14">
        <f t="shared" si="2"/>
        <v>1055.451841</v>
      </c>
      <c r="L755" s="15">
        <f t="shared" si="3"/>
        <v>0.05545184108</v>
      </c>
      <c r="M755" s="15">
        <f t="shared" si="4"/>
        <v>-0.05545184108</v>
      </c>
      <c r="N755" s="8">
        <f t="shared" si="5"/>
        <v>189</v>
      </c>
    </row>
    <row r="756" ht="12.75" customHeight="1">
      <c r="A756" s="16">
        <v>43060.0</v>
      </c>
      <c r="B756" s="8" t="s">
        <v>421</v>
      </c>
      <c r="C756" s="8" t="s">
        <v>422</v>
      </c>
      <c r="D756" s="11">
        <v>4.34959104E9</v>
      </c>
      <c r="E756" s="17" t="s">
        <v>20</v>
      </c>
      <c r="F756" s="18" t="str">
        <f t="shared" si="1"/>
        <v>SELL</v>
      </c>
      <c r="G756" s="12">
        <v>12.432561</v>
      </c>
      <c r="H756" s="12">
        <v>1000.0</v>
      </c>
      <c r="I756" s="16">
        <v>44684.0</v>
      </c>
      <c r="J756" s="14">
        <v>18.441656</v>
      </c>
      <c r="K756" s="14">
        <f t="shared" si="2"/>
        <v>1483.335252</v>
      </c>
      <c r="L756" s="15">
        <f t="shared" si="3"/>
        <v>-0.4833352517</v>
      </c>
      <c r="M756" s="15">
        <f t="shared" si="4"/>
        <v>0.4833352517</v>
      </c>
      <c r="N756" s="8">
        <f t="shared" si="5"/>
        <v>1624</v>
      </c>
    </row>
    <row r="757" ht="12.75" customHeight="1">
      <c r="A757" s="7">
        <v>43067.0</v>
      </c>
      <c r="B757" s="8" t="s">
        <v>1015</v>
      </c>
      <c r="C757" s="8" t="s">
        <v>1016</v>
      </c>
      <c r="D757" s="11">
        <v>5.595228507E9</v>
      </c>
      <c r="E757" s="8" t="s">
        <v>20</v>
      </c>
      <c r="F757" s="8" t="str">
        <f t="shared" si="1"/>
        <v>SELL</v>
      </c>
      <c r="G757" s="12">
        <v>4.073592</v>
      </c>
      <c r="H757" s="12">
        <v>1000.0</v>
      </c>
      <c r="I757" s="7">
        <v>43361.0</v>
      </c>
      <c r="J757" s="14">
        <v>3.878814</v>
      </c>
      <c r="K757" s="14">
        <f t="shared" si="2"/>
        <v>952.1851968</v>
      </c>
      <c r="L757" s="15">
        <f t="shared" si="3"/>
        <v>0.04781480325</v>
      </c>
      <c r="M757" s="15">
        <f t="shared" si="4"/>
        <v>-0.04781480325</v>
      </c>
      <c r="N757" s="8">
        <f t="shared" si="5"/>
        <v>294</v>
      </c>
    </row>
    <row r="758" ht="12.75" customHeight="1">
      <c r="A758" s="7">
        <v>43067.0</v>
      </c>
      <c r="B758" s="8" t="s">
        <v>403</v>
      </c>
      <c r="C758" s="8" t="s">
        <v>404</v>
      </c>
      <c r="D758" s="11">
        <v>4.120653358E9</v>
      </c>
      <c r="E758" s="8" t="s">
        <v>20</v>
      </c>
      <c r="F758" s="8" t="str">
        <f t="shared" si="1"/>
        <v>SELL</v>
      </c>
      <c r="G758" s="12">
        <v>17.391918</v>
      </c>
      <c r="H758" s="12">
        <v>1000.0</v>
      </c>
      <c r="I758" s="7">
        <v>43378.0</v>
      </c>
      <c r="J758" s="14">
        <v>27.016556</v>
      </c>
      <c r="K758" s="14">
        <f t="shared" si="2"/>
        <v>1553.397158</v>
      </c>
      <c r="L758" s="15">
        <f t="shared" si="3"/>
        <v>-0.5533971584</v>
      </c>
      <c r="M758" s="15">
        <f t="shared" si="4"/>
        <v>0.5533971584</v>
      </c>
      <c r="N758" s="8">
        <f t="shared" si="5"/>
        <v>311</v>
      </c>
    </row>
    <row r="759" ht="12.75" customHeight="1">
      <c r="A759" s="7">
        <v>43067.0</v>
      </c>
      <c r="B759" s="8" t="s">
        <v>826</v>
      </c>
      <c r="C759" s="8" t="s">
        <v>827</v>
      </c>
      <c r="D759" s="11">
        <v>5.672525562E9</v>
      </c>
      <c r="E759" s="8" t="s">
        <v>20</v>
      </c>
      <c r="F759" s="8" t="str">
        <f t="shared" si="1"/>
        <v>SELL</v>
      </c>
      <c r="G759" s="12">
        <v>137.22876</v>
      </c>
      <c r="H759" s="12">
        <v>1000.0</v>
      </c>
      <c r="I759" s="7">
        <v>43161.0</v>
      </c>
      <c r="J759" s="14">
        <v>107.335274</v>
      </c>
      <c r="K759" s="14">
        <f t="shared" si="2"/>
        <v>782.1631122</v>
      </c>
      <c r="L759" s="15">
        <f t="shared" si="3"/>
        <v>0.2178368878</v>
      </c>
      <c r="M759" s="15">
        <f t="shared" si="4"/>
        <v>-0.2178368878</v>
      </c>
      <c r="N759" s="8">
        <f t="shared" si="5"/>
        <v>94</v>
      </c>
    </row>
    <row r="760" ht="12.75" customHeight="1">
      <c r="A760" s="7">
        <v>43068.0</v>
      </c>
      <c r="B760" s="8" t="s">
        <v>1937</v>
      </c>
      <c r="C760" s="8" t="s">
        <v>1938</v>
      </c>
      <c r="D760" s="11">
        <v>4.27763924E8</v>
      </c>
      <c r="E760" s="8" t="s">
        <v>24</v>
      </c>
      <c r="F760" s="8" t="str">
        <f t="shared" si="1"/>
        <v>BUY</v>
      </c>
      <c r="G760" s="12">
        <v>22.26</v>
      </c>
      <c r="H760" s="12">
        <v>1000.0</v>
      </c>
      <c r="I760" s="7">
        <v>43290.0</v>
      </c>
      <c r="J760" s="14">
        <v>31.120001</v>
      </c>
      <c r="K760" s="14">
        <f t="shared" si="2"/>
        <v>1398.023405</v>
      </c>
      <c r="L760" s="15">
        <f t="shared" si="3"/>
        <v>0.3980234052</v>
      </c>
      <c r="M760" s="15">
        <f t="shared" si="4"/>
        <v>-0.3980234052</v>
      </c>
      <c r="N760" s="8">
        <f t="shared" si="5"/>
        <v>222</v>
      </c>
    </row>
    <row r="761" ht="12.75" customHeight="1">
      <c r="A761" s="7">
        <v>43070.0</v>
      </c>
      <c r="B761" s="8" t="s">
        <v>1939</v>
      </c>
      <c r="C761" s="8" t="s">
        <v>1940</v>
      </c>
      <c r="D761" s="11">
        <v>2.617405416E9</v>
      </c>
      <c r="E761" s="8" t="s">
        <v>24</v>
      </c>
      <c r="F761" s="8" t="str">
        <f t="shared" si="1"/>
        <v>BUY</v>
      </c>
      <c r="G761" s="12">
        <v>71.96</v>
      </c>
      <c r="H761" s="12">
        <v>1000.0</v>
      </c>
      <c r="I761" s="7">
        <v>43333.0</v>
      </c>
      <c r="J761" s="14">
        <v>70.38</v>
      </c>
      <c r="K761" s="14">
        <f t="shared" si="2"/>
        <v>978.0433574</v>
      </c>
      <c r="L761" s="15">
        <f t="shared" si="3"/>
        <v>-0.02195664258</v>
      </c>
      <c r="M761" s="15">
        <f t="shared" si="4"/>
        <v>0.02195664258</v>
      </c>
      <c r="N761" s="8">
        <f t="shared" si="5"/>
        <v>263</v>
      </c>
    </row>
    <row r="762" ht="12.75" customHeight="1">
      <c r="A762" s="7">
        <v>43070.0</v>
      </c>
      <c r="B762" s="8" t="s">
        <v>697</v>
      </c>
      <c r="C762" s="8" t="s">
        <v>698</v>
      </c>
      <c r="D762" s="11">
        <v>1.7211321E9</v>
      </c>
      <c r="E762" s="8" t="s">
        <v>24</v>
      </c>
      <c r="F762" s="8" t="str">
        <f t="shared" si="1"/>
        <v>BUY</v>
      </c>
      <c r="G762" s="12">
        <v>51.852219</v>
      </c>
      <c r="H762" s="12">
        <v>1000.0</v>
      </c>
      <c r="I762" s="7">
        <v>43103.0</v>
      </c>
      <c r="J762" s="14">
        <v>54.761749</v>
      </c>
      <c r="K762" s="14">
        <f t="shared" si="2"/>
        <v>1056.111967</v>
      </c>
      <c r="L762" s="15">
        <f t="shared" si="3"/>
        <v>0.05611196697</v>
      </c>
      <c r="M762" s="15">
        <f t="shared" si="4"/>
        <v>-0.05611196697</v>
      </c>
      <c r="N762" s="8">
        <f t="shared" si="5"/>
        <v>33</v>
      </c>
    </row>
    <row r="763" ht="12.75" customHeight="1">
      <c r="A763" s="16">
        <v>43070.0</v>
      </c>
      <c r="B763" s="8" t="s">
        <v>1746</v>
      </c>
      <c r="C763" s="8" t="s">
        <v>637</v>
      </c>
      <c r="D763" s="11">
        <v>3.385079259E9</v>
      </c>
      <c r="E763" s="18" t="s">
        <v>24</v>
      </c>
      <c r="F763" s="17" t="str">
        <f t="shared" si="1"/>
        <v>BUY</v>
      </c>
      <c r="G763" s="12">
        <v>13.15</v>
      </c>
      <c r="H763" s="12">
        <v>1000.0</v>
      </c>
      <c r="I763" s="16">
        <v>43081.0</v>
      </c>
      <c r="J763" s="14">
        <v>13.59</v>
      </c>
      <c r="K763" s="14">
        <f t="shared" si="2"/>
        <v>1033.460076</v>
      </c>
      <c r="L763" s="15">
        <f t="shared" si="3"/>
        <v>0.03346007605</v>
      </c>
      <c r="M763" s="15">
        <f t="shared" si="4"/>
        <v>-0.03346007605</v>
      </c>
      <c r="N763" s="8">
        <f t="shared" si="5"/>
        <v>11</v>
      </c>
    </row>
    <row r="764" ht="12.75" customHeight="1">
      <c r="A764" s="7">
        <v>43073.0</v>
      </c>
      <c r="B764" s="8" t="s">
        <v>1647</v>
      </c>
      <c r="C764" s="8" t="s">
        <v>1648</v>
      </c>
      <c r="D764" s="11">
        <v>4.180503506E9</v>
      </c>
      <c r="E764" s="8" t="s">
        <v>24</v>
      </c>
      <c r="F764" s="8" t="str">
        <f t="shared" si="1"/>
        <v>BUY</v>
      </c>
      <c r="G764" s="12">
        <v>69.473564</v>
      </c>
      <c r="H764" s="12">
        <v>1000.0</v>
      </c>
      <c r="I764" s="16">
        <v>44727.0</v>
      </c>
      <c r="J764" s="14">
        <v>73.954468</v>
      </c>
      <c r="K764" s="14">
        <f t="shared" si="2"/>
        <v>1064.497972</v>
      </c>
      <c r="L764" s="15">
        <f t="shared" si="3"/>
        <v>0.06449797221</v>
      </c>
      <c r="M764" s="15">
        <f t="shared" si="4"/>
        <v>-0.06449797221</v>
      </c>
      <c r="N764" s="8">
        <f t="shared" si="5"/>
        <v>1654</v>
      </c>
    </row>
    <row r="765" ht="12.75" customHeight="1">
      <c r="A765" s="7">
        <v>43073.0</v>
      </c>
      <c r="B765" s="8" t="s">
        <v>1941</v>
      </c>
      <c r="C765" s="8" t="s">
        <v>1942</v>
      </c>
      <c r="D765" s="11">
        <v>1.9333211E9</v>
      </c>
      <c r="E765" s="8" t="s">
        <v>20</v>
      </c>
      <c r="F765" s="8" t="str">
        <f t="shared" si="1"/>
        <v>SELL</v>
      </c>
      <c r="G765" s="12">
        <v>59.976089</v>
      </c>
      <c r="H765" s="12">
        <v>1000.0</v>
      </c>
      <c r="I765" s="16">
        <v>43684.0</v>
      </c>
      <c r="J765" s="14">
        <v>42.731239</v>
      </c>
      <c r="K765" s="14">
        <f t="shared" si="2"/>
        <v>712.4712483</v>
      </c>
      <c r="L765" s="15">
        <f t="shared" si="3"/>
        <v>0.2875287517</v>
      </c>
      <c r="M765" s="15">
        <f t="shared" si="4"/>
        <v>-0.2875287517</v>
      </c>
      <c r="N765" s="8">
        <f t="shared" si="5"/>
        <v>611</v>
      </c>
    </row>
    <row r="766" ht="12.75" customHeight="1">
      <c r="A766" s="7">
        <v>43074.0</v>
      </c>
      <c r="B766" s="8" t="s">
        <v>777</v>
      </c>
      <c r="C766" s="8" t="s">
        <v>778</v>
      </c>
      <c r="D766" s="11">
        <v>7.157389261E9</v>
      </c>
      <c r="E766" s="8" t="s">
        <v>24</v>
      </c>
      <c r="F766" s="8" t="str">
        <f t="shared" si="1"/>
        <v>BUY</v>
      </c>
      <c r="G766" s="12">
        <v>161.515335</v>
      </c>
      <c r="H766" s="12">
        <v>1000.0</v>
      </c>
      <c r="I766" s="7">
        <v>43111.0</v>
      </c>
      <c r="J766" s="14">
        <v>192.490356</v>
      </c>
      <c r="K766" s="14">
        <f t="shared" si="2"/>
        <v>1191.777586</v>
      </c>
      <c r="L766" s="15">
        <f t="shared" si="3"/>
        <v>0.1917775857</v>
      </c>
      <c r="M766" s="15">
        <f t="shared" si="4"/>
        <v>-0.1917775857</v>
      </c>
      <c r="N766" s="8">
        <f t="shared" si="5"/>
        <v>37</v>
      </c>
    </row>
    <row r="767" ht="12.75" customHeight="1">
      <c r="A767" s="7">
        <v>43075.0</v>
      </c>
      <c r="B767" s="8" t="s">
        <v>1943</v>
      </c>
      <c r="C767" s="8" t="s">
        <v>1944</v>
      </c>
      <c r="D767" s="11">
        <v>1.734216446E9</v>
      </c>
      <c r="E767" s="8" t="s">
        <v>20</v>
      </c>
      <c r="F767" s="8" t="str">
        <f t="shared" si="1"/>
        <v>SELL</v>
      </c>
      <c r="G767" s="12">
        <v>8.426495</v>
      </c>
      <c r="H767" s="12">
        <v>1000.0</v>
      </c>
      <c r="I767" s="16">
        <v>43168.0</v>
      </c>
      <c r="J767" s="14">
        <v>7.468479</v>
      </c>
      <c r="K767" s="14">
        <f t="shared" si="2"/>
        <v>886.3090763</v>
      </c>
      <c r="L767" s="15">
        <f t="shared" si="3"/>
        <v>0.1136909237</v>
      </c>
      <c r="M767" s="15">
        <f t="shared" si="4"/>
        <v>-0.1136909237</v>
      </c>
      <c r="N767" s="8">
        <f t="shared" si="5"/>
        <v>93</v>
      </c>
    </row>
    <row r="768" ht="12.75" customHeight="1">
      <c r="A768" s="7">
        <v>43076.0</v>
      </c>
      <c r="B768" s="8" t="s">
        <v>1951</v>
      </c>
      <c r="C768" s="8" t="s">
        <v>1952</v>
      </c>
      <c r="D768" s="11">
        <v>7.445777835E9</v>
      </c>
      <c r="E768" s="8" t="s">
        <v>20</v>
      </c>
      <c r="F768" s="8" t="str">
        <f t="shared" si="1"/>
        <v>SELL</v>
      </c>
      <c r="G768" s="12">
        <v>18.466465</v>
      </c>
      <c r="H768" s="12">
        <v>1000.0</v>
      </c>
      <c r="I768" s="16">
        <v>44727.0</v>
      </c>
      <c r="J768" s="14">
        <v>27.736858</v>
      </c>
      <c r="K768" s="14">
        <f t="shared" si="2"/>
        <v>1502.012323</v>
      </c>
      <c r="L768" s="15">
        <f t="shared" si="3"/>
        <v>-0.5020123234</v>
      </c>
      <c r="M768" s="15">
        <f t="shared" si="4"/>
        <v>0.5020123234</v>
      </c>
      <c r="N768" s="8">
        <f t="shared" si="5"/>
        <v>1651</v>
      </c>
    </row>
    <row r="769" ht="12.75" customHeight="1">
      <c r="A769" s="7">
        <v>43077.0</v>
      </c>
      <c r="B769" s="8" t="s">
        <v>1955</v>
      </c>
      <c r="C769" s="8" t="s">
        <v>1956</v>
      </c>
      <c r="D769" s="11">
        <v>9.84387304E9</v>
      </c>
      <c r="E769" s="8" t="s">
        <v>20</v>
      </c>
      <c r="F769" s="8" t="str">
        <f t="shared" si="1"/>
        <v>SELL</v>
      </c>
      <c r="G769" s="12">
        <v>34.77</v>
      </c>
      <c r="H769" s="12">
        <v>1000.0</v>
      </c>
      <c r="I769" s="16">
        <v>43558.0</v>
      </c>
      <c r="J769" s="14">
        <v>60.89</v>
      </c>
      <c r="K769" s="14">
        <f t="shared" si="2"/>
        <v>1751.222318</v>
      </c>
      <c r="L769" s="15">
        <f t="shared" si="3"/>
        <v>-0.7512223181</v>
      </c>
      <c r="M769" s="15">
        <f t="shared" si="4"/>
        <v>0.7512223181</v>
      </c>
      <c r="N769" s="8">
        <f t="shared" si="5"/>
        <v>481</v>
      </c>
    </row>
    <row r="770" ht="12.75" customHeight="1">
      <c r="A770" s="7">
        <v>43077.0</v>
      </c>
      <c r="B770" s="8" t="s">
        <v>1957</v>
      </c>
      <c r="C770" s="8" t="s">
        <v>1958</v>
      </c>
      <c r="D770" s="11">
        <v>4.69271552E9</v>
      </c>
      <c r="E770" s="8" t="s">
        <v>24</v>
      </c>
      <c r="F770" s="8" t="str">
        <f t="shared" si="1"/>
        <v>BUY</v>
      </c>
      <c r="G770" s="12">
        <v>205.259995</v>
      </c>
      <c r="H770" s="12">
        <v>1000.0</v>
      </c>
      <c r="I770" s="16">
        <v>44564.0</v>
      </c>
      <c r="J770" s="14">
        <v>173.809998</v>
      </c>
      <c r="K770" s="14">
        <f t="shared" si="2"/>
        <v>846.7797049</v>
      </c>
      <c r="L770" s="15">
        <f t="shared" si="3"/>
        <v>-0.1532202951</v>
      </c>
      <c r="M770" s="15">
        <f t="shared" si="4"/>
        <v>0.1532202951</v>
      </c>
      <c r="N770" s="8">
        <f t="shared" si="5"/>
        <v>1487</v>
      </c>
    </row>
    <row r="771" ht="12.75" customHeight="1">
      <c r="A771" s="7">
        <v>43080.0</v>
      </c>
      <c r="B771" s="8" t="s">
        <v>1421</v>
      </c>
      <c r="C771" s="8" t="s">
        <v>1422</v>
      </c>
      <c r="D771" s="11">
        <v>4.150967537E9</v>
      </c>
      <c r="E771" s="8" t="s">
        <v>20</v>
      </c>
      <c r="F771" s="8" t="str">
        <f t="shared" si="1"/>
        <v>SELL</v>
      </c>
      <c r="G771" s="12">
        <v>93.248596</v>
      </c>
      <c r="H771" s="12">
        <v>1000.0</v>
      </c>
      <c r="I771" s="16">
        <v>43250.0</v>
      </c>
      <c r="J771" s="14">
        <v>118.976601</v>
      </c>
      <c r="K771" s="14">
        <f t="shared" si="2"/>
        <v>1275.907693</v>
      </c>
      <c r="L771" s="15">
        <f t="shared" si="3"/>
        <v>-0.275907693</v>
      </c>
      <c r="M771" s="15">
        <f t="shared" si="4"/>
        <v>0.275907693</v>
      </c>
      <c r="N771" s="8">
        <f t="shared" si="5"/>
        <v>170</v>
      </c>
    </row>
    <row r="772" ht="12.75" customHeight="1">
      <c r="A772" s="7">
        <v>43080.0</v>
      </c>
      <c r="B772" s="8" t="s">
        <v>1473</v>
      </c>
      <c r="C772" s="8" t="s">
        <v>1474</v>
      </c>
      <c r="D772" s="11">
        <v>1.60869936E8</v>
      </c>
      <c r="E772" s="8" t="s">
        <v>20</v>
      </c>
      <c r="F772" s="8" t="str">
        <f t="shared" si="1"/>
        <v>SELL</v>
      </c>
      <c r="G772" s="12">
        <v>12.54</v>
      </c>
      <c r="H772" s="12">
        <v>1000.0</v>
      </c>
      <c r="I772" s="16">
        <v>43249.0</v>
      </c>
      <c r="J772" s="14">
        <v>15.84</v>
      </c>
      <c r="K772" s="14">
        <f t="shared" si="2"/>
        <v>1263.157895</v>
      </c>
      <c r="L772" s="15">
        <f t="shared" si="3"/>
        <v>-0.2631578947</v>
      </c>
      <c r="M772" s="15">
        <f t="shared" si="4"/>
        <v>0.2631578947</v>
      </c>
      <c r="N772" s="8">
        <f t="shared" si="5"/>
        <v>169</v>
      </c>
    </row>
    <row r="773" ht="12.75" customHeight="1">
      <c r="A773" s="7">
        <v>43080.0</v>
      </c>
      <c r="B773" s="8" t="s">
        <v>1961</v>
      </c>
      <c r="C773" s="8" t="s">
        <v>1962</v>
      </c>
      <c r="D773" s="11">
        <v>3.287300808E9</v>
      </c>
      <c r="E773" s="8" t="s">
        <v>20</v>
      </c>
      <c r="F773" s="8" t="str">
        <f t="shared" si="1"/>
        <v>SELL</v>
      </c>
      <c r="G773" s="12">
        <v>82.019997</v>
      </c>
      <c r="H773" s="12">
        <v>1000.0</v>
      </c>
      <c r="I773" s="16">
        <v>44727.0</v>
      </c>
      <c r="J773" s="14">
        <v>67.900002</v>
      </c>
      <c r="K773" s="14">
        <f t="shared" si="2"/>
        <v>827.8469213</v>
      </c>
      <c r="L773" s="15">
        <f t="shared" si="3"/>
        <v>0.1721530787</v>
      </c>
      <c r="M773" s="15">
        <f t="shared" si="4"/>
        <v>-0.1721530787</v>
      </c>
      <c r="N773" s="8">
        <f t="shared" si="5"/>
        <v>1647</v>
      </c>
    </row>
    <row r="774" ht="12.75" customHeight="1">
      <c r="A774" s="7">
        <v>43081.0</v>
      </c>
      <c r="B774" s="8" t="s">
        <v>855</v>
      </c>
      <c r="C774" s="8" t="s">
        <v>856</v>
      </c>
      <c r="D774" s="11">
        <v>1.61839755E8</v>
      </c>
      <c r="E774" s="8" t="s">
        <v>20</v>
      </c>
      <c r="F774" s="8" t="str">
        <f t="shared" si="1"/>
        <v>SELL</v>
      </c>
      <c r="G774" s="12">
        <v>99.599998</v>
      </c>
      <c r="H774" s="12">
        <v>1000.0</v>
      </c>
      <c r="I774" s="7">
        <v>43167.0</v>
      </c>
      <c r="J774" s="14">
        <v>80.849998</v>
      </c>
      <c r="K774" s="14">
        <f t="shared" si="2"/>
        <v>811.7469842</v>
      </c>
      <c r="L774" s="15">
        <f t="shared" si="3"/>
        <v>0.1882530158</v>
      </c>
      <c r="M774" s="15">
        <f t="shared" si="4"/>
        <v>-0.1882530158</v>
      </c>
      <c r="N774" s="8">
        <f t="shared" si="5"/>
        <v>86</v>
      </c>
    </row>
    <row r="775" ht="12.75" customHeight="1">
      <c r="A775" s="16">
        <v>43081.0</v>
      </c>
      <c r="B775" s="8" t="s">
        <v>1746</v>
      </c>
      <c r="C775" s="8" t="s">
        <v>637</v>
      </c>
      <c r="D775" s="11">
        <v>3.385079259E9</v>
      </c>
      <c r="E775" s="17" t="s">
        <v>20</v>
      </c>
      <c r="F775" s="18" t="str">
        <f t="shared" si="1"/>
        <v>SELL</v>
      </c>
      <c r="G775" s="12">
        <v>13.59</v>
      </c>
      <c r="H775" s="12">
        <v>1000.0</v>
      </c>
      <c r="I775" s="16">
        <v>43361.0</v>
      </c>
      <c r="J775" s="14">
        <v>18.959999</v>
      </c>
      <c r="K775" s="14">
        <f t="shared" si="2"/>
        <v>1395.143414</v>
      </c>
      <c r="L775" s="15">
        <f t="shared" si="3"/>
        <v>-0.3951434143</v>
      </c>
      <c r="M775" s="15">
        <f t="shared" si="4"/>
        <v>0.3951434143</v>
      </c>
      <c r="N775" s="8">
        <f t="shared" si="5"/>
        <v>280</v>
      </c>
    </row>
    <row r="776" ht="12.75" customHeight="1">
      <c r="A776" s="7">
        <v>43083.0</v>
      </c>
      <c r="B776" s="8" t="s">
        <v>1967</v>
      </c>
      <c r="C776" s="8" t="s">
        <v>1968</v>
      </c>
      <c r="D776" s="11">
        <v>2.0565272E7</v>
      </c>
      <c r="E776" s="8" t="s">
        <v>24</v>
      </c>
      <c r="F776" s="8" t="str">
        <f t="shared" si="1"/>
        <v>BUY</v>
      </c>
      <c r="G776" s="12">
        <v>2484.0</v>
      </c>
      <c r="H776" s="12">
        <v>1000.0</v>
      </c>
      <c r="I776" s="16">
        <v>44727.0</v>
      </c>
      <c r="J776" s="14">
        <v>8.0</v>
      </c>
      <c r="K776" s="14">
        <f t="shared" si="2"/>
        <v>3.220611916</v>
      </c>
      <c r="L776" s="15">
        <f t="shared" si="3"/>
        <v>-0.9967793881</v>
      </c>
      <c r="M776" s="15">
        <f t="shared" si="4"/>
        <v>0.9967793881</v>
      </c>
      <c r="N776" s="8">
        <f t="shared" si="5"/>
        <v>1644</v>
      </c>
    </row>
    <row r="777" ht="12.75" customHeight="1">
      <c r="A777" s="7">
        <v>43084.0</v>
      </c>
      <c r="B777" s="8" t="s">
        <v>1969</v>
      </c>
      <c r="C777" s="8" t="s">
        <v>1970</v>
      </c>
      <c r="D777" s="11">
        <v>2.28312272E8</v>
      </c>
      <c r="E777" s="8" t="s">
        <v>24</v>
      </c>
      <c r="F777" s="8" t="str">
        <f t="shared" si="1"/>
        <v>BUY</v>
      </c>
      <c r="G777" s="12">
        <v>57.400002</v>
      </c>
      <c r="H777" s="12">
        <v>1000.0</v>
      </c>
      <c r="I777" s="16">
        <v>44727.0</v>
      </c>
      <c r="J777" s="14">
        <v>43.540001</v>
      </c>
      <c r="K777" s="14">
        <f t="shared" si="2"/>
        <v>758.5365764</v>
      </c>
      <c r="L777" s="15">
        <f t="shared" si="3"/>
        <v>-0.2414634236</v>
      </c>
      <c r="M777" s="15">
        <f t="shared" si="4"/>
        <v>0.2414634236</v>
      </c>
      <c r="N777" s="8">
        <f t="shared" si="5"/>
        <v>1643</v>
      </c>
    </row>
    <row r="778" ht="12.75" customHeight="1">
      <c r="A778" s="7">
        <v>43087.0</v>
      </c>
      <c r="B778" s="8" t="s">
        <v>164</v>
      </c>
      <c r="C778" s="8" t="s">
        <v>165</v>
      </c>
      <c r="D778" s="11">
        <v>9.06246745E8</v>
      </c>
      <c r="E778" s="8" t="s">
        <v>20</v>
      </c>
      <c r="F778" s="8" t="str">
        <f t="shared" si="1"/>
        <v>SELL</v>
      </c>
      <c r="G778" s="12">
        <v>23.223064</v>
      </c>
      <c r="H778" s="12">
        <v>1000.0</v>
      </c>
      <c r="I778" s="7">
        <v>43207.0</v>
      </c>
      <c r="J778" s="14">
        <v>17.859411</v>
      </c>
      <c r="K778" s="14">
        <f t="shared" si="2"/>
        <v>769.0376688</v>
      </c>
      <c r="L778" s="15">
        <f t="shared" si="3"/>
        <v>0.2309623312</v>
      </c>
      <c r="M778" s="15">
        <f t="shared" si="4"/>
        <v>-0.2309623312</v>
      </c>
      <c r="N778" s="8">
        <f t="shared" si="5"/>
        <v>120</v>
      </c>
    </row>
    <row r="779" ht="12.75" customHeight="1">
      <c r="A779" s="7">
        <v>43088.0</v>
      </c>
      <c r="B779" s="8" t="s">
        <v>1434</v>
      </c>
      <c r="C779" s="8" t="s">
        <v>1435</v>
      </c>
      <c r="D779" s="11">
        <v>4.895564876E9</v>
      </c>
      <c r="E779" s="8" t="s">
        <v>20</v>
      </c>
      <c r="F779" s="8" t="str">
        <f t="shared" si="1"/>
        <v>SELL</v>
      </c>
      <c r="G779" s="12">
        <v>28.019196</v>
      </c>
      <c r="H779" s="12">
        <v>1000.0</v>
      </c>
      <c r="I779" s="16">
        <v>44727.0</v>
      </c>
      <c r="J779" s="14">
        <v>29.024395</v>
      </c>
      <c r="K779" s="14">
        <f t="shared" si="2"/>
        <v>1035.875369</v>
      </c>
      <c r="L779" s="15">
        <f t="shared" si="3"/>
        <v>-0.03587536916</v>
      </c>
      <c r="M779" s="15">
        <f t="shared" si="4"/>
        <v>0.03587536916</v>
      </c>
      <c r="N779" s="8">
        <f t="shared" si="5"/>
        <v>1639</v>
      </c>
    </row>
    <row r="780" ht="12.75" customHeight="1">
      <c r="A780" s="7">
        <v>43088.0</v>
      </c>
      <c r="B780" s="8" t="s">
        <v>1971</v>
      </c>
      <c r="C780" s="8" t="s">
        <v>1972</v>
      </c>
      <c r="D780" s="11">
        <v>9.34954508E9</v>
      </c>
      <c r="E780" s="8" t="s">
        <v>20</v>
      </c>
      <c r="F780" s="8" t="str">
        <f t="shared" si="1"/>
        <v>SELL</v>
      </c>
      <c r="G780" s="12">
        <v>193.503937</v>
      </c>
      <c r="H780" s="12">
        <v>1000.0</v>
      </c>
      <c r="I780" s="16">
        <v>44564.0</v>
      </c>
      <c r="J780" s="14">
        <v>390.067902</v>
      </c>
      <c r="K780" s="14">
        <f t="shared" si="2"/>
        <v>2015.813776</v>
      </c>
      <c r="L780" s="15">
        <f t="shared" si="3"/>
        <v>-1.015813776</v>
      </c>
      <c r="M780" s="15">
        <f t="shared" si="4"/>
        <v>1.015813776</v>
      </c>
      <c r="N780" s="8">
        <f t="shared" si="5"/>
        <v>1476</v>
      </c>
    </row>
    <row r="781" ht="12.75" customHeight="1">
      <c r="A781" s="7">
        <v>43089.0</v>
      </c>
      <c r="B781" s="8" t="s">
        <v>1975</v>
      </c>
      <c r="C781" s="8" t="s">
        <v>1976</v>
      </c>
      <c r="D781" s="11">
        <v>1.01993346E8</v>
      </c>
      <c r="E781" s="8" t="s">
        <v>24</v>
      </c>
      <c r="F781" s="8" t="str">
        <f t="shared" si="1"/>
        <v>BUY</v>
      </c>
      <c r="G781" s="12">
        <v>8.95</v>
      </c>
      <c r="H781" s="12">
        <v>1000.0</v>
      </c>
      <c r="I781" s="16">
        <v>44727.0</v>
      </c>
      <c r="J781" s="14">
        <v>5.73</v>
      </c>
      <c r="K781" s="14">
        <f t="shared" si="2"/>
        <v>640.2234637</v>
      </c>
      <c r="L781" s="15">
        <f t="shared" si="3"/>
        <v>-0.3597765363</v>
      </c>
      <c r="M781" s="15">
        <f t="shared" si="4"/>
        <v>0.3597765363</v>
      </c>
      <c r="N781" s="8">
        <f t="shared" si="5"/>
        <v>1638</v>
      </c>
    </row>
    <row r="782" ht="12.75" customHeight="1">
      <c r="A782" s="7">
        <v>43089.0</v>
      </c>
      <c r="B782" s="8" t="s">
        <v>1977</v>
      </c>
      <c r="C782" s="8" t="s">
        <v>1978</v>
      </c>
      <c r="D782" s="11">
        <v>1.885043632E9</v>
      </c>
      <c r="E782" s="8" t="s">
        <v>20</v>
      </c>
      <c r="F782" s="8" t="str">
        <f t="shared" si="1"/>
        <v>SELL</v>
      </c>
      <c r="G782" s="12">
        <v>12.228062</v>
      </c>
      <c r="H782" s="12">
        <v>1000.0</v>
      </c>
      <c r="I782" s="16">
        <v>44089.0</v>
      </c>
      <c r="J782" s="14">
        <v>14.81929</v>
      </c>
      <c r="K782" s="14">
        <f t="shared" si="2"/>
        <v>1211.908314</v>
      </c>
      <c r="L782" s="15">
        <f t="shared" si="3"/>
        <v>-0.2119083138</v>
      </c>
      <c r="M782" s="15">
        <f t="shared" si="4"/>
        <v>0.2119083138</v>
      </c>
      <c r="N782" s="8">
        <f t="shared" si="5"/>
        <v>1000</v>
      </c>
    </row>
    <row r="783" ht="12.75" customHeight="1">
      <c r="A783" s="7">
        <v>43089.0</v>
      </c>
      <c r="B783" s="8" t="s">
        <v>1981</v>
      </c>
      <c r="C783" s="8" t="s">
        <v>1982</v>
      </c>
      <c r="D783" s="11">
        <v>1.163577996E9</v>
      </c>
      <c r="E783" s="8" t="s">
        <v>20</v>
      </c>
      <c r="F783" s="8" t="str">
        <f t="shared" si="1"/>
        <v>SELL</v>
      </c>
      <c r="G783" s="12">
        <v>15.825</v>
      </c>
      <c r="H783" s="12">
        <v>1000.0</v>
      </c>
      <c r="I783" s="16">
        <v>43187.0</v>
      </c>
      <c r="J783" s="14">
        <v>24.85</v>
      </c>
      <c r="K783" s="14">
        <f t="shared" si="2"/>
        <v>1570.300158</v>
      </c>
      <c r="L783" s="15">
        <f t="shared" si="3"/>
        <v>-0.570300158</v>
      </c>
      <c r="M783" s="15">
        <f t="shared" si="4"/>
        <v>0.570300158</v>
      </c>
      <c r="N783" s="8">
        <f t="shared" si="5"/>
        <v>98</v>
      </c>
    </row>
    <row r="784" ht="12.75" customHeight="1">
      <c r="A784" s="7">
        <v>43090.0</v>
      </c>
      <c r="B784" s="8" t="s">
        <v>581</v>
      </c>
      <c r="C784" s="8" t="s">
        <v>582</v>
      </c>
      <c r="D784" s="11">
        <v>8.35154196E9</v>
      </c>
      <c r="E784" s="8" t="s">
        <v>24</v>
      </c>
      <c r="F784" s="8" t="str">
        <f t="shared" si="1"/>
        <v>BUY</v>
      </c>
      <c r="G784" s="12">
        <v>44.131603</v>
      </c>
      <c r="H784" s="12">
        <v>1000.0</v>
      </c>
      <c r="I784" s="7">
        <v>43209.0</v>
      </c>
      <c r="J784" s="14">
        <v>38.91003</v>
      </c>
      <c r="K784" s="14">
        <f t="shared" si="2"/>
        <v>881.6817735</v>
      </c>
      <c r="L784" s="15">
        <f t="shared" si="3"/>
        <v>-0.1183182265</v>
      </c>
      <c r="M784" s="15">
        <f t="shared" si="4"/>
        <v>0.1183182265</v>
      </c>
      <c r="N784" s="8">
        <f t="shared" si="5"/>
        <v>119</v>
      </c>
    </row>
    <row r="785" ht="12.75" customHeight="1">
      <c r="A785" s="7">
        <v>43103.0</v>
      </c>
      <c r="B785" s="8" t="s">
        <v>697</v>
      </c>
      <c r="C785" s="8" t="s">
        <v>698</v>
      </c>
      <c r="D785" s="11">
        <v>1.7211321E9</v>
      </c>
      <c r="E785" s="8" t="s">
        <v>20</v>
      </c>
      <c r="F785" s="8" t="str">
        <f t="shared" si="1"/>
        <v>SELL</v>
      </c>
      <c r="G785" s="12">
        <v>54.761749</v>
      </c>
      <c r="H785" s="12">
        <v>1000.0</v>
      </c>
      <c r="I785" s="7">
        <v>43553.0</v>
      </c>
      <c r="J785" s="14">
        <v>49.293888</v>
      </c>
      <c r="K785" s="14">
        <f t="shared" si="2"/>
        <v>900.1518195</v>
      </c>
      <c r="L785" s="15">
        <f t="shared" si="3"/>
        <v>0.09984818052</v>
      </c>
      <c r="M785" s="15">
        <f t="shared" si="4"/>
        <v>-0.09984818052</v>
      </c>
      <c r="N785" s="8">
        <f t="shared" si="5"/>
        <v>450</v>
      </c>
    </row>
    <row r="786" ht="12.75" customHeight="1">
      <c r="A786" s="7">
        <v>43104.0</v>
      </c>
      <c r="B786" s="8" t="s">
        <v>609</v>
      </c>
      <c r="C786" s="8" t="s">
        <v>610</v>
      </c>
      <c r="D786" s="11">
        <v>8.3919564E9</v>
      </c>
      <c r="E786" s="8" t="s">
        <v>24</v>
      </c>
      <c r="F786" s="8" t="str">
        <f t="shared" si="1"/>
        <v>BUY</v>
      </c>
      <c r="G786" s="12">
        <v>24.744122</v>
      </c>
      <c r="H786" s="12">
        <v>1000.0</v>
      </c>
      <c r="I786" s="7">
        <v>44645.0</v>
      </c>
      <c r="J786" s="14">
        <v>34.899052</v>
      </c>
      <c r="K786" s="14">
        <f t="shared" si="2"/>
        <v>1410.397669</v>
      </c>
      <c r="L786" s="15">
        <f t="shared" si="3"/>
        <v>0.4103976694</v>
      </c>
      <c r="M786" s="15">
        <f t="shared" si="4"/>
        <v>-0.4103976694</v>
      </c>
      <c r="N786" s="8">
        <f t="shared" si="5"/>
        <v>1541</v>
      </c>
    </row>
    <row r="787" ht="12.75" customHeight="1">
      <c r="A787" s="7">
        <v>43105.0</v>
      </c>
      <c r="B787" s="8" t="s">
        <v>1989</v>
      </c>
      <c r="C787" s="8" t="s">
        <v>1990</v>
      </c>
      <c r="D787" s="11">
        <v>1.430391241E9</v>
      </c>
      <c r="E787" s="8" t="s">
        <v>24</v>
      </c>
      <c r="F787" s="8" t="str">
        <f t="shared" si="1"/>
        <v>BUY</v>
      </c>
      <c r="G787" s="12">
        <v>9.569819</v>
      </c>
      <c r="H787" s="12">
        <v>1000.0</v>
      </c>
      <c r="I787" s="16">
        <v>44727.0</v>
      </c>
      <c r="J787" s="14">
        <v>8.536549</v>
      </c>
      <c r="K787" s="14">
        <f t="shared" si="2"/>
        <v>892.0282609</v>
      </c>
      <c r="L787" s="15">
        <f t="shared" si="3"/>
        <v>-0.1079717391</v>
      </c>
      <c r="M787" s="15">
        <f t="shared" si="4"/>
        <v>0.1079717391</v>
      </c>
      <c r="N787" s="8">
        <f t="shared" si="5"/>
        <v>1622</v>
      </c>
    </row>
    <row r="788" ht="12.75" customHeight="1">
      <c r="A788" s="7">
        <v>43105.0</v>
      </c>
      <c r="B788" s="8" t="s">
        <v>628</v>
      </c>
      <c r="C788" s="8" t="s">
        <v>629</v>
      </c>
      <c r="D788" s="11">
        <v>2.373457054E9</v>
      </c>
      <c r="E788" s="8" t="s">
        <v>20</v>
      </c>
      <c r="F788" s="8" t="str">
        <f t="shared" si="1"/>
        <v>SELL</v>
      </c>
      <c r="G788" s="12">
        <v>38.790668</v>
      </c>
      <c r="H788" s="12">
        <v>1000.0</v>
      </c>
      <c r="I788" s="7">
        <v>43546.0</v>
      </c>
      <c r="J788" s="14">
        <v>48.652191</v>
      </c>
      <c r="K788" s="14">
        <f t="shared" si="2"/>
        <v>1254.224109</v>
      </c>
      <c r="L788" s="15">
        <f t="shared" si="3"/>
        <v>-0.2542241087</v>
      </c>
      <c r="M788" s="15">
        <f t="shared" si="4"/>
        <v>0.2542241087</v>
      </c>
      <c r="N788" s="8">
        <f t="shared" si="5"/>
        <v>441</v>
      </c>
    </row>
    <row r="789" ht="12.75" customHeight="1">
      <c r="A789" s="7">
        <v>43105.0</v>
      </c>
      <c r="B789" s="8" t="s">
        <v>1376</v>
      </c>
      <c r="C789" s="8" t="s">
        <v>1377</v>
      </c>
      <c r="D789" s="11">
        <v>7.348147154E9</v>
      </c>
      <c r="E789" s="8" t="s">
        <v>20</v>
      </c>
      <c r="F789" s="8" t="str">
        <f t="shared" si="1"/>
        <v>SELL</v>
      </c>
      <c r="G789" s="12">
        <v>16.26</v>
      </c>
      <c r="H789" s="12">
        <v>1000.0</v>
      </c>
      <c r="I789" s="7">
        <v>43223.0</v>
      </c>
      <c r="J789" s="14">
        <v>13.95</v>
      </c>
      <c r="K789" s="14">
        <f t="shared" si="2"/>
        <v>857.9335793</v>
      </c>
      <c r="L789" s="15">
        <f t="shared" si="3"/>
        <v>0.1420664207</v>
      </c>
      <c r="M789" s="15">
        <f t="shared" si="4"/>
        <v>-0.1420664207</v>
      </c>
      <c r="N789" s="8">
        <f t="shared" si="5"/>
        <v>118</v>
      </c>
    </row>
    <row r="790" ht="12.75" customHeight="1">
      <c r="A790" s="7">
        <v>43105.0</v>
      </c>
      <c r="B790" s="8" t="s">
        <v>814</v>
      </c>
      <c r="C790" s="8" t="s">
        <v>815</v>
      </c>
      <c r="D790" s="11">
        <v>3.42382352E9</v>
      </c>
      <c r="E790" s="8" t="s">
        <v>24</v>
      </c>
      <c r="F790" s="8" t="str">
        <f t="shared" si="1"/>
        <v>BUY</v>
      </c>
      <c r="G790" s="12">
        <v>50.173241</v>
      </c>
      <c r="H790" s="12">
        <v>1000.0</v>
      </c>
      <c r="I790" s="7">
        <v>43252.0</v>
      </c>
      <c r="J790" s="14">
        <v>38.146091</v>
      </c>
      <c r="K790" s="14">
        <f t="shared" si="2"/>
        <v>760.2875605</v>
      </c>
      <c r="L790" s="15">
        <f t="shared" si="3"/>
        <v>-0.2397124395</v>
      </c>
      <c r="M790" s="15">
        <f t="shared" si="4"/>
        <v>0.2397124395</v>
      </c>
      <c r="N790" s="8">
        <f t="shared" si="5"/>
        <v>147</v>
      </c>
    </row>
    <row r="791" ht="12.75" customHeight="1">
      <c r="A791" s="7">
        <v>43108.0</v>
      </c>
      <c r="B791" s="8" t="s">
        <v>1991</v>
      </c>
      <c r="C791" s="8" t="s">
        <v>1992</v>
      </c>
      <c r="D791" s="11">
        <v>5.68872016E9</v>
      </c>
      <c r="E791" s="8" t="s">
        <v>20</v>
      </c>
      <c r="F791" s="8" t="str">
        <f t="shared" si="1"/>
        <v>SELL</v>
      </c>
      <c r="G791" s="12">
        <v>11.111604</v>
      </c>
      <c r="H791" s="12">
        <v>1000.0</v>
      </c>
      <c r="I791" s="16">
        <v>44727.0</v>
      </c>
      <c r="J791" s="14">
        <v>8.874493</v>
      </c>
      <c r="K791" s="14">
        <f t="shared" si="2"/>
        <v>798.668941</v>
      </c>
      <c r="L791" s="15">
        <f t="shared" si="3"/>
        <v>0.201331059</v>
      </c>
      <c r="M791" s="15">
        <f t="shared" si="4"/>
        <v>-0.201331059</v>
      </c>
      <c r="N791" s="8">
        <f t="shared" si="5"/>
        <v>1619</v>
      </c>
    </row>
    <row r="792" ht="12.75" customHeight="1">
      <c r="A792" s="7">
        <v>43109.0</v>
      </c>
      <c r="B792" s="8" t="s">
        <v>1997</v>
      </c>
      <c r="C792" s="8" t="s">
        <v>1998</v>
      </c>
      <c r="D792" s="11">
        <v>6.17663475E9</v>
      </c>
      <c r="E792" s="8" t="s">
        <v>20</v>
      </c>
      <c r="F792" s="8" t="str">
        <f t="shared" si="1"/>
        <v>SELL</v>
      </c>
      <c r="G792" s="12">
        <v>331.880005</v>
      </c>
      <c r="H792" s="12">
        <v>1000.0</v>
      </c>
      <c r="I792" s="16">
        <v>43970.0</v>
      </c>
      <c r="J792" s="14">
        <v>343.359985</v>
      </c>
      <c r="K792" s="14">
        <f t="shared" si="2"/>
        <v>1034.590755</v>
      </c>
      <c r="L792" s="15">
        <f t="shared" si="3"/>
        <v>-0.03459075517</v>
      </c>
      <c r="M792" s="15">
        <f t="shared" si="4"/>
        <v>0.03459075517</v>
      </c>
      <c r="N792" s="8">
        <f t="shared" si="5"/>
        <v>861</v>
      </c>
    </row>
    <row r="793" ht="12.75" customHeight="1">
      <c r="A793" s="7">
        <v>43109.0</v>
      </c>
      <c r="B793" s="8" t="s">
        <v>1999</v>
      </c>
      <c r="C793" s="8" t="s">
        <v>2000</v>
      </c>
      <c r="D793" s="11">
        <v>1.02750464E8</v>
      </c>
      <c r="E793" s="8" t="s">
        <v>24</v>
      </c>
      <c r="F793" s="8" t="str">
        <f t="shared" si="1"/>
        <v>BUY</v>
      </c>
      <c r="G793" s="12">
        <v>34.799999</v>
      </c>
      <c r="H793" s="12">
        <v>1000.0</v>
      </c>
      <c r="I793" s="16">
        <v>44727.0</v>
      </c>
      <c r="J793" s="14">
        <v>8.78</v>
      </c>
      <c r="K793" s="14">
        <f t="shared" si="2"/>
        <v>252.2988578</v>
      </c>
      <c r="L793" s="15">
        <f t="shared" si="3"/>
        <v>-0.7477011422</v>
      </c>
      <c r="M793" s="15">
        <f t="shared" si="4"/>
        <v>0.7477011422</v>
      </c>
      <c r="N793" s="8">
        <f t="shared" si="5"/>
        <v>1618</v>
      </c>
    </row>
    <row r="794" ht="12.75" customHeight="1">
      <c r="A794" s="7">
        <v>43109.0</v>
      </c>
      <c r="B794" s="8" t="s">
        <v>2001</v>
      </c>
      <c r="C794" s="8" t="s">
        <v>2002</v>
      </c>
      <c r="D794" s="11">
        <v>6.845004995E9</v>
      </c>
      <c r="E794" s="8" t="s">
        <v>20</v>
      </c>
      <c r="F794" s="8" t="str">
        <f t="shared" si="1"/>
        <v>SELL</v>
      </c>
      <c r="G794" s="12">
        <v>42.454224</v>
      </c>
      <c r="H794" s="12">
        <v>1000.0</v>
      </c>
      <c r="I794" s="16">
        <v>44727.0</v>
      </c>
      <c r="J794" s="14">
        <v>77.542442</v>
      </c>
      <c r="K794" s="14">
        <f t="shared" si="2"/>
        <v>1826.495333</v>
      </c>
      <c r="L794" s="15">
        <f t="shared" si="3"/>
        <v>-0.8264953329</v>
      </c>
      <c r="M794" s="15">
        <f t="shared" si="4"/>
        <v>0.8264953329</v>
      </c>
      <c r="N794" s="8">
        <f t="shared" si="5"/>
        <v>1618</v>
      </c>
    </row>
    <row r="795" ht="12.75" customHeight="1">
      <c r="A795" s="7">
        <v>43109.0</v>
      </c>
      <c r="B795" s="8" t="s">
        <v>401</v>
      </c>
      <c r="C795" s="8" t="s">
        <v>402</v>
      </c>
      <c r="D795" s="11">
        <v>3.11092483E9</v>
      </c>
      <c r="E795" s="8" t="s">
        <v>20</v>
      </c>
      <c r="F795" s="8" t="str">
        <f t="shared" si="1"/>
        <v>SELL</v>
      </c>
      <c r="G795" s="12">
        <v>44.775536</v>
      </c>
      <c r="H795" s="12">
        <v>1000.0</v>
      </c>
      <c r="I795" s="7">
        <v>43754.0</v>
      </c>
      <c r="J795" s="14">
        <v>43.0257</v>
      </c>
      <c r="K795" s="14">
        <f t="shared" si="2"/>
        <v>960.9198201</v>
      </c>
      <c r="L795" s="15">
        <f t="shared" si="3"/>
        <v>0.03908017986</v>
      </c>
      <c r="M795" s="15">
        <f t="shared" si="4"/>
        <v>-0.03908017986</v>
      </c>
      <c r="N795" s="8">
        <f t="shared" si="5"/>
        <v>645</v>
      </c>
    </row>
    <row r="796" ht="12.75" customHeight="1">
      <c r="A796" s="7">
        <v>43110.0</v>
      </c>
      <c r="B796" s="8" t="s">
        <v>2003</v>
      </c>
      <c r="C796" s="8" t="s">
        <v>2004</v>
      </c>
      <c r="D796" s="11">
        <v>3.35331154E9</v>
      </c>
      <c r="E796" s="8" t="s">
        <v>20</v>
      </c>
      <c r="F796" s="8" t="str">
        <f t="shared" si="1"/>
        <v>SELL</v>
      </c>
      <c r="G796" s="12">
        <v>60.040001</v>
      </c>
      <c r="H796" s="12">
        <v>1000.0</v>
      </c>
      <c r="I796" s="16">
        <v>44727.0</v>
      </c>
      <c r="J796" s="14">
        <v>115.260002</v>
      </c>
      <c r="K796" s="14">
        <f t="shared" si="2"/>
        <v>1919.720188</v>
      </c>
      <c r="L796" s="15">
        <f t="shared" si="3"/>
        <v>-0.9197201879</v>
      </c>
      <c r="M796" s="15">
        <f t="shared" si="4"/>
        <v>0.9197201879</v>
      </c>
      <c r="N796" s="8">
        <f t="shared" si="5"/>
        <v>1617</v>
      </c>
    </row>
    <row r="797" ht="12.75" customHeight="1">
      <c r="A797" s="7">
        <v>43111.0</v>
      </c>
      <c r="B797" s="8" t="s">
        <v>802</v>
      </c>
      <c r="C797" s="8" t="s">
        <v>803</v>
      </c>
      <c r="D797" s="11">
        <v>1.151677392E9</v>
      </c>
      <c r="E797" s="8" t="s">
        <v>20</v>
      </c>
      <c r="F797" s="8" t="str">
        <f t="shared" si="1"/>
        <v>SELL</v>
      </c>
      <c r="G797" s="12">
        <v>111.402885</v>
      </c>
      <c r="H797" s="12">
        <v>1000.0</v>
      </c>
      <c r="I797" s="16">
        <v>43838.0</v>
      </c>
      <c r="J797" s="14">
        <v>39.697929</v>
      </c>
      <c r="K797" s="14">
        <f t="shared" si="2"/>
        <v>356.3456099</v>
      </c>
      <c r="L797" s="15">
        <f t="shared" si="3"/>
        <v>0.6436543901</v>
      </c>
      <c r="M797" s="15">
        <f t="shared" si="4"/>
        <v>-0.6436543901</v>
      </c>
      <c r="N797" s="8">
        <f t="shared" si="5"/>
        <v>727</v>
      </c>
    </row>
    <row r="798" ht="12.75" customHeight="1">
      <c r="A798" s="7">
        <v>43111.0</v>
      </c>
      <c r="B798" s="8" t="s">
        <v>306</v>
      </c>
      <c r="C798" s="8" t="s">
        <v>307</v>
      </c>
      <c r="D798" s="11">
        <v>5.54891866E8</v>
      </c>
      <c r="E798" s="8" t="s">
        <v>20</v>
      </c>
      <c r="F798" s="8" t="str">
        <f t="shared" si="1"/>
        <v>SELL</v>
      </c>
      <c r="G798" s="12">
        <v>14.44</v>
      </c>
      <c r="H798" s="12">
        <v>1000.0</v>
      </c>
      <c r="I798" s="16">
        <v>44727.0</v>
      </c>
      <c r="J798" s="14">
        <v>9.08</v>
      </c>
      <c r="K798" s="14">
        <f t="shared" si="2"/>
        <v>628.8088643</v>
      </c>
      <c r="L798" s="15">
        <f t="shared" si="3"/>
        <v>0.3711911357</v>
      </c>
      <c r="M798" s="15">
        <f t="shared" si="4"/>
        <v>-0.3711911357</v>
      </c>
      <c r="N798" s="8">
        <f t="shared" si="5"/>
        <v>1616</v>
      </c>
    </row>
    <row r="799" ht="12.75" customHeight="1">
      <c r="A799" s="7">
        <v>43111.0</v>
      </c>
      <c r="B799" s="8" t="s">
        <v>1269</v>
      </c>
      <c r="C799" s="8" t="s">
        <v>1270</v>
      </c>
      <c r="D799" s="11">
        <v>2.039249521E9</v>
      </c>
      <c r="E799" s="8" t="s">
        <v>20</v>
      </c>
      <c r="F799" s="8" t="str">
        <f t="shared" si="1"/>
        <v>SELL</v>
      </c>
      <c r="G799" s="12">
        <v>53.796688</v>
      </c>
      <c r="H799" s="12">
        <v>1000.0</v>
      </c>
      <c r="I799" s="16">
        <v>43413.0</v>
      </c>
      <c r="J799" s="14">
        <v>46.027985</v>
      </c>
      <c r="K799" s="14">
        <f t="shared" si="2"/>
        <v>855.591426</v>
      </c>
      <c r="L799" s="15">
        <f t="shared" si="3"/>
        <v>0.144408574</v>
      </c>
      <c r="M799" s="15">
        <f t="shared" si="4"/>
        <v>-0.144408574</v>
      </c>
      <c r="N799" s="8">
        <f t="shared" si="5"/>
        <v>302</v>
      </c>
    </row>
    <row r="800" ht="12.75" customHeight="1">
      <c r="A800" s="7">
        <v>43111.0</v>
      </c>
      <c r="B800" s="8" t="s">
        <v>2007</v>
      </c>
      <c r="C800" s="8" t="s">
        <v>2008</v>
      </c>
      <c r="D800" s="11">
        <v>3.492279163E9</v>
      </c>
      <c r="E800" s="8" t="s">
        <v>24</v>
      </c>
      <c r="F800" s="8" t="str">
        <f t="shared" si="1"/>
        <v>BUY</v>
      </c>
      <c r="G800" s="12">
        <v>14.08</v>
      </c>
      <c r="H800" s="12">
        <v>1000.0</v>
      </c>
      <c r="I800" s="16">
        <v>44727.0</v>
      </c>
      <c r="J800" s="14">
        <v>6.49</v>
      </c>
      <c r="K800" s="14">
        <f t="shared" si="2"/>
        <v>460.9375</v>
      </c>
      <c r="L800" s="15">
        <f t="shared" si="3"/>
        <v>-0.5390625</v>
      </c>
      <c r="M800" s="15">
        <f t="shared" si="4"/>
        <v>0.5390625</v>
      </c>
      <c r="N800" s="8">
        <f t="shared" si="5"/>
        <v>1616</v>
      </c>
    </row>
    <row r="801" ht="12.75" customHeight="1">
      <c r="A801" s="7">
        <v>43111.0</v>
      </c>
      <c r="B801" s="8" t="s">
        <v>2009</v>
      </c>
      <c r="C801" s="8" t="s">
        <v>2010</v>
      </c>
      <c r="D801" s="11">
        <v>1.646441235E9</v>
      </c>
      <c r="E801" s="8" t="s">
        <v>20</v>
      </c>
      <c r="F801" s="8" t="str">
        <f t="shared" si="1"/>
        <v>SELL</v>
      </c>
      <c r="G801" s="12">
        <v>14.36</v>
      </c>
      <c r="H801" s="12">
        <v>1000.0</v>
      </c>
      <c r="I801" s="16">
        <v>44727.0</v>
      </c>
      <c r="J801" s="14">
        <v>8.99</v>
      </c>
      <c r="K801" s="14">
        <f t="shared" si="2"/>
        <v>626.0445682</v>
      </c>
      <c r="L801" s="15">
        <f t="shared" si="3"/>
        <v>0.3739554318</v>
      </c>
      <c r="M801" s="15">
        <f t="shared" si="4"/>
        <v>-0.3739554318</v>
      </c>
      <c r="N801" s="8">
        <f t="shared" si="5"/>
        <v>1616</v>
      </c>
    </row>
    <row r="802" ht="12.75" customHeight="1">
      <c r="A802" s="7">
        <v>43111.0</v>
      </c>
      <c r="B802" s="8" t="s">
        <v>777</v>
      </c>
      <c r="C802" s="8" t="s">
        <v>778</v>
      </c>
      <c r="D802" s="11">
        <v>7.157389261E9</v>
      </c>
      <c r="E802" s="8" t="s">
        <v>20</v>
      </c>
      <c r="F802" s="8" t="str">
        <f t="shared" si="1"/>
        <v>SELL</v>
      </c>
      <c r="G802" s="12">
        <v>192.490356</v>
      </c>
      <c r="H802" s="12">
        <v>1000.0</v>
      </c>
      <c r="I802" s="7">
        <v>43116.0</v>
      </c>
      <c r="J802" s="14">
        <v>193.074219</v>
      </c>
      <c r="K802" s="14">
        <f t="shared" si="2"/>
        <v>1003.033207</v>
      </c>
      <c r="L802" s="15">
        <f t="shared" si="3"/>
        <v>-0.003033206505</v>
      </c>
      <c r="M802" s="15">
        <f t="shared" si="4"/>
        <v>0.003033206505</v>
      </c>
      <c r="N802" s="8">
        <f t="shared" si="5"/>
        <v>5</v>
      </c>
    </row>
    <row r="803" ht="12.75" customHeight="1">
      <c r="A803" s="7">
        <v>43116.0</v>
      </c>
      <c r="B803" s="8" t="s">
        <v>2014</v>
      </c>
      <c r="C803" s="8" t="s">
        <v>2015</v>
      </c>
      <c r="D803" s="11">
        <v>4.22274177E8</v>
      </c>
      <c r="E803" s="8" t="s">
        <v>24</v>
      </c>
      <c r="F803" s="8" t="str">
        <f t="shared" si="1"/>
        <v>BUY</v>
      </c>
      <c r="G803" s="12">
        <v>12.6</v>
      </c>
      <c r="H803" s="12">
        <v>1000.0</v>
      </c>
      <c r="I803" s="16">
        <v>44727.0</v>
      </c>
      <c r="J803" s="14">
        <v>5.99</v>
      </c>
      <c r="K803" s="14">
        <f t="shared" si="2"/>
        <v>475.3968254</v>
      </c>
      <c r="L803" s="15">
        <f t="shared" si="3"/>
        <v>-0.5246031746</v>
      </c>
      <c r="M803" s="15">
        <f t="shared" si="4"/>
        <v>0.5246031746</v>
      </c>
      <c r="N803" s="8">
        <f t="shared" si="5"/>
        <v>1611</v>
      </c>
    </row>
    <row r="804" ht="12.75" customHeight="1">
      <c r="A804" s="7">
        <v>43116.0</v>
      </c>
      <c r="B804" s="8" t="s">
        <v>777</v>
      </c>
      <c r="C804" s="8" t="s">
        <v>778</v>
      </c>
      <c r="D804" s="11">
        <v>7.157389261E9</v>
      </c>
      <c r="E804" s="8" t="s">
        <v>24</v>
      </c>
      <c r="F804" s="8" t="str">
        <f t="shared" si="1"/>
        <v>BUY</v>
      </c>
      <c r="G804" s="12">
        <v>193.074219</v>
      </c>
      <c r="H804" s="12">
        <v>1000.0</v>
      </c>
      <c r="I804" s="16">
        <v>44727.0</v>
      </c>
      <c r="J804" s="14">
        <v>112.322403</v>
      </c>
      <c r="K804" s="14">
        <f t="shared" si="2"/>
        <v>581.7576452</v>
      </c>
      <c r="L804" s="15">
        <f t="shared" si="3"/>
        <v>-0.4182423548</v>
      </c>
      <c r="M804" s="15">
        <f t="shared" si="4"/>
        <v>0.4182423548</v>
      </c>
      <c r="N804" s="8">
        <f t="shared" si="5"/>
        <v>1611</v>
      </c>
    </row>
    <row r="805" ht="12.75" customHeight="1">
      <c r="A805" s="7">
        <v>43116.0</v>
      </c>
      <c r="B805" s="8" t="s">
        <v>2016</v>
      </c>
      <c r="C805" s="8" t="s">
        <v>2017</v>
      </c>
      <c r="D805" s="11">
        <v>9.46909304E9</v>
      </c>
      <c r="E805" s="8" t="s">
        <v>20</v>
      </c>
      <c r="F805" s="8" t="str">
        <f t="shared" si="1"/>
        <v>SELL</v>
      </c>
      <c r="G805" s="12">
        <v>35.16473</v>
      </c>
      <c r="H805" s="12">
        <v>1000.0</v>
      </c>
      <c r="I805" s="7">
        <v>44448.0</v>
      </c>
      <c r="J805" s="14">
        <v>60.535866</v>
      </c>
      <c r="K805" s="14">
        <f t="shared" si="2"/>
        <v>1721.493838</v>
      </c>
      <c r="L805" s="15">
        <f t="shared" si="3"/>
        <v>-0.7214938377</v>
      </c>
      <c r="M805" s="15">
        <f t="shared" si="4"/>
        <v>0.7214938377</v>
      </c>
      <c r="N805" s="8">
        <f t="shared" si="5"/>
        <v>1332</v>
      </c>
    </row>
    <row r="806" ht="12.75" customHeight="1">
      <c r="A806" s="7">
        <v>43117.0</v>
      </c>
      <c r="B806" s="8" t="s">
        <v>1589</v>
      </c>
      <c r="C806" s="8" t="s">
        <v>1590</v>
      </c>
      <c r="D806" s="11">
        <v>1.28116992E9</v>
      </c>
      <c r="E806" s="8" t="s">
        <v>24</v>
      </c>
      <c r="F806" s="8" t="str">
        <f t="shared" si="1"/>
        <v>BUY</v>
      </c>
      <c r="G806" s="12">
        <v>9.388129</v>
      </c>
      <c r="H806" s="12">
        <v>1000.0</v>
      </c>
      <c r="I806" s="16">
        <v>44727.0</v>
      </c>
      <c r="J806" s="14">
        <v>6.835513</v>
      </c>
      <c r="K806" s="14">
        <f t="shared" si="2"/>
        <v>728.1017336</v>
      </c>
      <c r="L806" s="15">
        <f t="shared" si="3"/>
        <v>-0.2718982664</v>
      </c>
      <c r="M806" s="15">
        <f t="shared" si="4"/>
        <v>0.2718982664</v>
      </c>
      <c r="N806" s="8">
        <f t="shared" si="5"/>
        <v>1610</v>
      </c>
    </row>
    <row r="807" ht="12.75" customHeight="1">
      <c r="A807" s="7">
        <v>43118.0</v>
      </c>
      <c r="B807" s="8" t="s">
        <v>2018</v>
      </c>
      <c r="C807" s="8" t="s">
        <v>2019</v>
      </c>
      <c r="D807" s="11">
        <v>1.333845408E9</v>
      </c>
      <c r="E807" s="8" t="s">
        <v>24</v>
      </c>
      <c r="F807" s="8" t="str">
        <f t="shared" si="1"/>
        <v>BUY</v>
      </c>
      <c r="G807" s="12">
        <v>43.223755</v>
      </c>
      <c r="H807" s="12">
        <v>1000.0</v>
      </c>
      <c r="I807" s="16">
        <v>44589.0</v>
      </c>
      <c r="J807" s="14">
        <v>36.991016</v>
      </c>
      <c r="K807" s="14">
        <f t="shared" si="2"/>
        <v>855.802926</v>
      </c>
      <c r="L807" s="15">
        <f t="shared" si="3"/>
        <v>-0.144197074</v>
      </c>
      <c r="M807" s="15">
        <f t="shared" si="4"/>
        <v>0.144197074</v>
      </c>
      <c r="N807" s="8">
        <f t="shared" si="5"/>
        <v>1471</v>
      </c>
    </row>
    <row r="808" ht="12.75" customHeight="1">
      <c r="A808" s="7">
        <v>43118.0</v>
      </c>
      <c r="B808" s="8" t="s">
        <v>1299</v>
      </c>
      <c r="C808" s="8" t="s">
        <v>1300</v>
      </c>
      <c r="D808" s="11">
        <v>3.93705488E9</v>
      </c>
      <c r="E808" s="8" t="s">
        <v>24</v>
      </c>
      <c r="F808" s="8" t="str">
        <f t="shared" si="1"/>
        <v>BUY</v>
      </c>
      <c r="G808" s="12">
        <v>127.010002</v>
      </c>
      <c r="H808" s="12">
        <v>1000.0</v>
      </c>
      <c r="I808" s="16">
        <v>44727.0</v>
      </c>
      <c r="J808" s="14">
        <v>66.099998</v>
      </c>
      <c r="K808" s="14">
        <f t="shared" si="2"/>
        <v>520.4314381</v>
      </c>
      <c r="L808" s="15">
        <f t="shared" si="3"/>
        <v>-0.4795685619</v>
      </c>
      <c r="M808" s="15">
        <f t="shared" si="4"/>
        <v>0.4795685619</v>
      </c>
      <c r="N808" s="8">
        <f t="shared" si="5"/>
        <v>1609</v>
      </c>
    </row>
    <row r="809" ht="12.75" customHeight="1">
      <c r="A809" s="7">
        <v>43119.0</v>
      </c>
      <c r="B809" s="8" t="s">
        <v>1019</v>
      </c>
      <c r="C809" s="8" t="s">
        <v>1020</v>
      </c>
      <c r="D809" s="11">
        <v>2.082171299E9</v>
      </c>
      <c r="E809" s="8" t="s">
        <v>20</v>
      </c>
      <c r="F809" s="8" t="str">
        <f t="shared" si="1"/>
        <v>SELL</v>
      </c>
      <c r="G809" s="12">
        <v>22.57</v>
      </c>
      <c r="H809" s="12">
        <v>1000.0</v>
      </c>
      <c r="I809" s="7">
        <v>43326.0</v>
      </c>
      <c r="J809" s="14">
        <v>18.32</v>
      </c>
      <c r="K809" s="14">
        <f t="shared" si="2"/>
        <v>811.6969428</v>
      </c>
      <c r="L809" s="15">
        <f t="shared" si="3"/>
        <v>0.1883030572</v>
      </c>
      <c r="M809" s="15">
        <f t="shared" si="4"/>
        <v>-0.1883030572</v>
      </c>
      <c r="N809" s="8">
        <f t="shared" si="5"/>
        <v>207</v>
      </c>
    </row>
    <row r="810" ht="12.75" customHeight="1">
      <c r="A810" s="7">
        <v>43119.0</v>
      </c>
      <c r="B810" s="8" t="s">
        <v>1775</v>
      </c>
      <c r="C810" s="8" t="s">
        <v>1776</v>
      </c>
      <c r="D810" s="11">
        <v>6.2874108E8</v>
      </c>
      <c r="E810" s="8" t="s">
        <v>24</v>
      </c>
      <c r="F810" s="8" t="str">
        <f t="shared" si="1"/>
        <v>BUY</v>
      </c>
      <c r="G810" s="12">
        <v>9.58423</v>
      </c>
      <c r="H810" s="12">
        <v>1000.0</v>
      </c>
      <c r="I810" s="16">
        <v>44727.0</v>
      </c>
      <c r="J810" s="14">
        <v>3.77963</v>
      </c>
      <c r="K810" s="14">
        <f t="shared" si="2"/>
        <v>394.3592756</v>
      </c>
      <c r="L810" s="15">
        <f t="shared" si="3"/>
        <v>-0.6056407244</v>
      </c>
      <c r="M810" s="15">
        <f t="shared" si="4"/>
        <v>0.6056407244</v>
      </c>
      <c r="N810" s="8">
        <f t="shared" si="5"/>
        <v>1608</v>
      </c>
    </row>
    <row r="811" ht="12.75" customHeight="1">
      <c r="A811" s="16">
        <v>43119.0</v>
      </c>
      <c r="B811" s="8" t="s">
        <v>1262</v>
      </c>
      <c r="C811" s="8" t="s">
        <v>1263</v>
      </c>
      <c r="D811" s="11">
        <v>8.368741813E9</v>
      </c>
      <c r="E811" s="17" t="s">
        <v>20</v>
      </c>
      <c r="F811" s="18" t="str">
        <f t="shared" si="1"/>
        <v>SELL</v>
      </c>
      <c r="G811" s="12">
        <v>32.360008</v>
      </c>
      <c r="H811" s="12">
        <v>1000.0</v>
      </c>
      <c r="I811" s="16">
        <v>43560.0</v>
      </c>
      <c r="J811" s="14">
        <v>86.044029</v>
      </c>
      <c r="K811" s="14">
        <f t="shared" si="2"/>
        <v>2658.96192</v>
      </c>
      <c r="L811" s="15">
        <f t="shared" si="3"/>
        <v>-1.65896192</v>
      </c>
      <c r="M811" s="15">
        <f t="shared" si="4"/>
        <v>1.65896192</v>
      </c>
      <c r="N811" s="8">
        <f t="shared" si="5"/>
        <v>441</v>
      </c>
    </row>
    <row r="812" ht="12.75" customHeight="1">
      <c r="A812" s="7">
        <v>43122.0</v>
      </c>
      <c r="B812" s="8" t="s">
        <v>2020</v>
      </c>
      <c r="C812" s="8" t="s">
        <v>2020</v>
      </c>
      <c r="D812" s="11">
        <v>5.852058362E9</v>
      </c>
      <c r="E812" s="8" t="s">
        <v>24</v>
      </c>
      <c r="F812" s="8" t="str">
        <f t="shared" si="1"/>
        <v>BUY</v>
      </c>
      <c r="G812" s="12">
        <v>9.540655</v>
      </c>
      <c r="H812" s="12">
        <v>1000.0</v>
      </c>
      <c r="I812" s="16">
        <v>43595.0</v>
      </c>
      <c r="J812" s="14">
        <v>5.428118</v>
      </c>
      <c r="K812" s="14">
        <f t="shared" si="2"/>
        <v>568.9460524</v>
      </c>
      <c r="L812" s="15">
        <f t="shared" si="3"/>
        <v>-0.4310539476</v>
      </c>
      <c r="M812" s="15">
        <f t="shared" si="4"/>
        <v>0.4310539476</v>
      </c>
      <c r="N812" s="8">
        <f t="shared" si="5"/>
        <v>473</v>
      </c>
    </row>
    <row r="813" ht="12.75" customHeight="1">
      <c r="A813" s="7">
        <v>43122.0</v>
      </c>
      <c r="B813" s="8" t="s">
        <v>1716</v>
      </c>
      <c r="C813" s="8" t="s">
        <v>1717</v>
      </c>
      <c r="D813" s="11">
        <v>4.73651E9</v>
      </c>
      <c r="E813" s="8" t="s">
        <v>24</v>
      </c>
      <c r="F813" s="8" t="str">
        <f t="shared" si="1"/>
        <v>BUY</v>
      </c>
      <c r="G813" s="12">
        <v>18.35</v>
      </c>
      <c r="H813" s="12">
        <v>1000.0</v>
      </c>
      <c r="I813" s="16">
        <v>43188.0</v>
      </c>
      <c r="J813" s="14">
        <v>21.58</v>
      </c>
      <c r="K813" s="14">
        <f t="shared" si="2"/>
        <v>1176.021798</v>
      </c>
      <c r="L813" s="15">
        <f t="shared" si="3"/>
        <v>0.1760217984</v>
      </c>
      <c r="M813" s="15">
        <f t="shared" si="4"/>
        <v>-0.1760217984</v>
      </c>
      <c r="N813" s="8">
        <f t="shared" si="5"/>
        <v>66</v>
      </c>
    </row>
    <row r="814" ht="12.75" customHeight="1">
      <c r="A814" s="7">
        <v>43123.0</v>
      </c>
      <c r="B814" s="8" t="s">
        <v>2021</v>
      </c>
      <c r="C814" s="8" t="s">
        <v>2022</v>
      </c>
      <c r="D814" s="11">
        <v>1.891316784E9</v>
      </c>
      <c r="E814" s="8" t="s">
        <v>24</v>
      </c>
      <c r="F814" s="8" t="str">
        <f t="shared" si="1"/>
        <v>BUY</v>
      </c>
      <c r="G814" s="12">
        <v>17.206354</v>
      </c>
      <c r="H814" s="12">
        <v>1000.0</v>
      </c>
      <c r="I814" s="16">
        <v>44727.0</v>
      </c>
      <c r="J814" s="14">
        <v>33.439999</v>
      </c>
      <c r="K814" s="14">
        <f t="shared" si="2"/>
        <v>1943.468035</v>
      </c>
      <c r="L814" s="15">
        <f t="shared" si="3"/>
        <v>0.9434680351</v>
      </c>
      <c r="M814" s="15">
        <f t="shared" si="4"/>
        <v>-0.9434680351</v>
      </c>
      <c r="N814" s="8">
        <f t="shared" si="5"/>
        <v>1604</v>
      </c>
    </row>
    <row r="815" ht="12.75" customHeight="1">
      <c r="A815" s="7">
        <v>43124.0</v>
      </c>
      <c r="B815" s="8" t="s">
        <v>2025</v>
      </c>
      <c r="C815" s="8" t="s">
        <v>2026</v>
      </c>
      <c r="D815" s="11">
        <v>4.4264178E7</v>
      </c>
      <c r="E815" s="8" t="s">
        <v>20</v>
      </c>
      <c r="F815" s="8" t="str">
        <f t="shared" si="1"/>
        <v>SELL</v>
      </c>
      <c r="G815" s="12">
        <v>8.82</v>
      </c>
      <c r="H815" s="12">
        <v>1000.0</v>
      </c>
      <c r="I815" s="16">
        <v>44727.0</v>
      </c>
      <c r="J815" s="14">
        <v>4.15</v>
      </c>
      <c r="K815" s="14">
        <f t="shared" si="2"/>
        <v>470.521542</v>
      </c>
      <c r="L815" s="15">
        <f t="shared" si="3"/>
        <v>0.529478458</v>
      </c>
      <c r="M815" s="15">
        <f t="shared" si="4"/>
        <v>-0.529478458</v>
      </c>
      <c r="N815" s="8">
        <f t="shared" si="5"/>
        <v>1603</v>
      </c>
    </row>
    <row r="816" ht="12.75" customHeight="1">
      <c r="A816" s="7">
        <v>43130.0</v>
      </c>
      <c r="B816" s="8" t="s">
        <v>2029</v>
      </c>
      <c r="C816" s="8" t="s">
        <v>2030</v>
      </c>
      <c r="D816" s="11">
        <v>2.848820104E9</v>
      </c>
      <c r="E816" s="8" t="s">
        <v>24</v>
      </c>
      <c r="F816" s="8" t="str">
        <f t="shared" si="1"/>
        <v>BUY</v>
      </c>
      <c r="G816" s="12">
        <v>37.560001</v>
      </c>
      <c r="H816" s="12">
        <v>1000.0</v>
      </c>
      <c r="I816" s="16">
        <v>44727.0</v>
      </c>
      <c r="J816" s="14">
        <v>59.950001</v>
      </c>
      <c r="K816" s="14">
        <f t="shared" si="2"/>
        <v>1596.11287</v>
      </c>
      <c r="L816" s="15">
        <f t="shared" si="3"/>
        <v>0.5961128702</v>
      </c>
      <c r="M816" s="15">
        <f t="shared" si="4"/>
        <v>-0.5961128702</v>
      </c>
      <c r="N816" s="8">
        <f t="shared" si="5"/>
        <v>1597</v>
      </c>
    </row>
    <row r="817" ht="12.75" customHeight="1">
      <c r="A817" s="16">
        <v>43130.0</v>
      </c>
      <c r="B817" s="8" t="s">
        <v>2031</v>
      </c>
      <c r="C817" s="8" t="s">
        <v>2032</v>
      </c>
      <c r="D817" s="11">
        <v>7.3333896E9</v>
      </c>
      <c r="E817" s="17" t="s">
        <v>20</v>
      </c>
      <c r="F817" s="18" t="str">
        <f t="shared" si="1"/>
        <v>SELL</v>
      </c>
      <c r="G817" s="12">
        <v>28.025</v>
      </c>
      <c r="H817" s="12">
        <v>1000.0</v>
      </c>
      <c r="I817" s="16">
        <v>43721.0</v>
      </c>
      <c r="J817" s="14">
        <v>44.435001</v>
      </c>
      <c r="K817" s="14">
        <f t="shared" si="2"/>
        <v>1585.548653</v>
      </c>
      <c r="L817" s="15">
        <f t="shared" si="3"/>
        <v>-0.585548653</v>
      </c>
      <c r="M817" s="15">
        <f t="shared" si="4"/>
        <v>0.585548653</v>
      </c>
      <c r="N817" s="8">
        <f t="shared" si="5"/>
        <v>591</v>
      </c>
    </row>
    <row r="818" ht="12.75" customHeight="1">
      <c r="A818" s="7">
        <v>43131.0</v>
      </c>
      <c r="B818" s="8" t="s">
        <v>2033</v>
      </c>
      <c r="C818" s="8" t="s">
        <v>2034</v>
      </c>
      <c r="D818" s="11">
        <v>1.88100852E9</v>
      </c>
      <c r="E818" s="8" t="s">
        <v>20</v>
      </c>
      <c r="F818" s="8" t="str">
        <f t="shared" si="1"/>
        <v>SELL</v>
      </c>
      <c r="G818" s="12">
        <v>73.74</v>
      </c>
      <c r="H818" s="12">
        <v>1000.0</v>
      </c>
      <c r="I818" s="16">
        <v>44727.0</v>
      </c>
      <c r="J818" s="14">
        <v>61.21</v>
      </c>
      <c r="K818" s="14">
        <f t="shared" si="2"/>
        <v>830.0786547</v>
      </c>
      <c r="L818" s="15">
        <f t="shared" si="3"/>
        <v>0.1699213453</v>
      </c>
      <c r="M818" s="15">
        <f t="shared" si="4"/>
        <v>-0.1699213453</v>
      </c>
      <c r="N818" s="8">
        <f t="shared" si="5"/>
        <v>1596</v>
      </c>
    </row>
    <row r="819" ht="12.75" customHeight="1">
      <c r="A819" s="7">
        <v>43132.0</v>
      </c>
      <c r="B819" s="8" t="s">
        <v>2035</v>
      </c>
      <c r="C819" s="8" t="s">
        <v>2036</v>
      </c>
      <c r="D819" s="11">
        <v>1.00838028E8</v>
      </c>
      <c r="E819" s="8" t="s">
        <v>24</v>
      </c>
      <c r="F819" s="8" t="str">
        <f t="shared" si="1"/>
        <v>BUY</v>
      </c>
      <c r="G819" s="12">
        <v>9.931053</v>
      </c>
      <c r="H819" s="12">
        <v>1000.0</v>
      </c>
      <c r="I819" s="16">
        <v>44727.0</v>
      </c>
      <c r="J819" s="14">
        <v>3.94</v>
      </c>
      <c r="K819" s="14">
        <f t="shared" si="2"/>
        <v>396.7353714</v>
      </c>
      <c r="L819" s="15">
        <f t="shared" si="3"/>
        <v>-0.6032646286</v>
      </c>
      <c r="M819" s="15">
        <f t="shared" si="4"/>
        <v>0.6032646286</v>
      </c>
      <c r="N819" s="8">
        <f t="shared" si="5"/>
        <v>1595</v>
      </c>
    </row>
    <row r="820" ht="12.75" customHeight="1">
      <c r="A820" s="7">
        <v>43132.0</v>
      </c>
      <c r="B820" s="8" t="s">
        <v>2037</v>
      </c>
      <c r="C820" s="8" t="s">
        <v>2038</v>
      </c>
      <c r="D820" s="11">
        <v>2.120876068E9</v>
      </c>
      <c r="E820" s="8" t="s">
        <v>20</v>
      </c>
      <c r="F820" s="8" t="str">
        <f t="shared" si="1"/>
        <v>SELL</v>
      </c>
      <c r="G820" s="12">
        <v>42.58</v>
      </c>
      <c r="H820" s="12">
        <v>1000.0</v>
      </c>
      <c r="I820" s="16">
        <v>44727.0</v>
      </c>
      <c r="J820" s="14">
        <v>24.53</v>
      </c>
      <c r="K820" s="14">
        <f t="shared" si="2"/>
        <v>576.092062</v>
      </c>
      <c r="L820" s="15">
        <f t="shared" si="3"/>
        <v>0.423907938</v>
      </c>
      <c r="M820" s="15">
        <f t="shared" si="4"/>
        <v>-0.423907938</v>
      </c>
      <c r="N820" s="8">
        <f t="shared" si="5"/>
        <v>1595</v>
      </c>
    </row>
    <row r="821" ht="12.75" customHeight="1">
      <c r="A821" s="7">
        <v>43132.0</v>
      </c>
      <c r="B821" s="8" t="s">
        <v>46</v>
      </c>
      <c r="C821" s="8" t="s">
        <v>47</v>
      </c>
      <c r="D821" s="11">
        <v>1.39459392E9</v>
      </c>
      <c r="E821" s="8" t="s">
        <v>20</v>
      </c>
      <c r="F821" s="8" t="str">
        <f t="shared" si="1"/>
        <v>SELL</v>
      </c>
      <c r="G821" s="12">
        <v>37.650002</v>
      </c>
      <c r="H821" s="12">
        <v>1000.0</v>
      </c>
      <c r="I821" s="16">
        <v>44727.0</v>
      </c>
      <c r="J821" s="14">
        <v>16.83</v>
      </c>
      <c r="K821" s="14">
        <f t="shared" si="2"/>
        <v>447.0119284</v>
      </c>
      <c r="L821" s="15">
        <f t="shared" si="3"/>
        <v>0.5529880716</v>
      </c>
      <c r="M821" s="15">
        <f t="shared" si="4"/>
        <v>-0.5529880716</v>
      </c>
      <c r="N821" s="8">
        <f t="shared" si="5"/>
        <v>1595</v>
      </c>
    </row>
    <row r="822" ht="12.75" customHeight="1">
      <c r="A822" s="7">
        <v>43133.0</v>
      </c>
      <c r="B822" s="8" t="s">
        <v>1394</v>
      </c>
      <c r="C822" s="8" t="s">
        <v>1395</v>
      </c>
      <c r="D822" s="11">
        <v>5.6964768E9</v>
      </c>
      <c r="E822" s="8" t="s">
        <v>24</v>
      </c>
      <c r="F822" s="8" t="str">
        <f t="shared" si="1"/>
        <v>BUY</v>
      </c>
      <c r="G822" s="12">
        <v>18.370001</v>
      </c>
      <c r="H822" s="12">
        <v>1000.0</v>
      </c>
      <c r="I822" s="16">
        <v>44727.0</v>
      </c>
      <c r="J822" s="14">
        <v>44.630001</v>
      </c>
      <c r="K822" s="14">
        <f t="shared" si="2"/>
        <v>2429.504549</v>
      </c>
      <c r="L822" s="15">
        <f t="shared" si="3"/>
        <v>1.429504549</v>
      </c>
      <c r="M822" s="15">
        <f t="shared" si="4"/>
        <v>-1.429504549</v>
      </c>
      <c r="N822" s="8">
        <f t="shared" si="5"/>
        <v>1594</v>
      </c>
    </row>
    <row r="823" ht="12.75" customHeight="1">
      <c r="A823" s="7">
        <v>43136.0</v>
      </c>
      <c r="B823" s="8" t="s">
        <v>2042</v>
      </c>
      <c r="C823" s="8" t="s">
        <v>2043</v>
      </c>
      <c r="D823" s="11">
        <v>3.799935907E9</v>
      </c>
      <c r="E823" s="8" t="s">
        <v>24</v>
      </c>
      <c r="F823" s="8" t="str">
        <f t="shared" si="1"/>
        <v>BUY</v>
      </c>
      <c r="G823" s="12">
        <v>35.630001</v>
      </c>
      <c r="H823" s="12">
        <v>1000.0</v>
      </c>
      <c r="I823" s="7">
        <v>43273.0</v>
      </c>
      <c r="J823" s="14">
        <v>62.779999</v>
      </c>
      <c r="K823" s="14">
        <f t="shared" si="2"/>
        <v>1761.998239</v>
      </c>
      <c r="L823" s="15">
        <f t="shared" si="3"/>
        <v>0.7619982385</v>
      </c>
      <c r="M823" s="15">
        <f t="shared" si="4"/>
        <v>-0.7619982385</v>
      </c>
      <c r="N823" s="8">
        <f t="shared" si="5"/>
        <v>137</v>
      </c>
    </row>
    <row r="824" ht="12.75" customHeight="1">
      <c r="A824" s="7">
        <v>43136.0</v>
      </c>
      <c r="B824" s="8" t="s">
        <v>2044</v>
      </c>
      <c r="C824" s="8" t="s">
        <v>2045</v>
      </c>
      <c r="D824" s="11">
        <v>1.032316E9</v>
      </c>
      <c r="E824" s="8" t="s">
        <v>20</v>
      </c>
      <c r="F824" s="8" t="str">
        <f t="shared" si="1"/>
        <v>SELL</v>
      </c>
      <c r="G824" s="12">
        <v>18.700001</v>
      </c>
      <c r="H824" s="12">
        <v>1000.0</v>
      </c>
      <c r="I824" s="16">
        <v>43168.0</v>
      </c>
      <c r="J824" s="14">
        <v>19.780001</v>
      </c>
      <c r="K824" s="14">
        <f t="shared" si="2"/>
        <v>1057.754008</v>
      </c>
      <c r="L824" s="15">
        <f t="shared" si="3"/>
        <v>-0.05775400761</v>
      </c>
      <c r="M824" s="15">
        <f t="shared" si="4"/>
        <v>0.05775400761</v>
      </c>
      <c r="N824" s="8">
        <f t="shared" si="5"/>
        <v>32</v>
      </c>
    </row>
    <row r="825" ht="12.75" customHeight="1">
      <c r="A825" s="7">
        <v>43136.0</v>
      </c>
      <c r="B825" s="8" t="s">
        <v>763</v>
      </c>
      <c r="C825" s="8" t="s">
        <v>764</v>
      </c>
      <c r="D825" s="11">
        <v>6.870940531E9</v>
      </c>
      <c r="E825" s="8" t="s">
        <v>20</v>
      </c>
      <c r="F825" s="8" t="str">
        <f t="shared" si="1"/>
        <v>SELL</v>
      </c>
      <c r="G825" s="12">
        <v>28.459999</v>
      </c>
      <c r="H825" s="12">
        <v>1000.0</v>
      </c>
      <c r="I825" s="16">
        <v>43223.0</v>
      </c>
      <c r="J825" s="14">
        <v>22.219999</v>
      </c>
      <c r="K825" s="14">
        <f t="shared" si="2"/>
        <v>780.7448974</v>
      </c>
      <c r="L825" s="15">
        <f t="shared" si="3"/>
        <v>0.2192551026</v>
      </c>
      <c r="M825" s="15">
        <f t="shared" si="4"/>
        <v>-0.2192551026</v>
      </c>
      <c r="N825" s="8">
        <f t="shared" si="5"/>
        <v>87</v>
      </c>
    </row>
    <row r="826" ht="12.75" customHeight="1">
      <c r="A826" s="7">
        <v>43138.0</v>
      </c>
      <c r="B826" s="8" t="s">
        <v>1797</v>
      </c>
      <c r="C826" s="8" t="s">
        <v>1798</v>
      </c>
      <c r="D826" s="11">
        <v>3.14180754E9</v>
      </c>
      <c r="E826" s="8" t="s">
        <v>24</v>
      </c>
      <c r="F826" s="8" t="str">
        <f t="shared" si="1"/>
        <v>BUY</v>
      </c>
      <c r="G826" s="12">
        <v>16.52</v>
      </c>
      <c r="H826" s="12">
        <v>1000.0</v>
      </c>
      <c r="I826" s="16">
        <v>44727.0</v>
      </c>
      <c r="J826" s="14">
        <v>21.1</v>
      </c>
      <c r="K826" s="14">
        <f t="shared" si="2"/>
        <v>1277.239709</v>
      </c>
      <c r="L826" s="15">
        <f t="shared" si="3"/>
        <v>0.2772397094</v>
      </c>
      <c r="M826" s="15">
        <f t="shared" si="4"/>
        <v>-0.2772397094</v>
      </c>
      <c r="N826" s="8">
        <f t="shared" si="5"/>
        <v>1589</v>
      </c>
    </row>
    <row r="827" ht="12.75" customHeight="1">
      <c r="A827" s="7">
        <v>43138.0</v>
      </c>
      <c r="B827" s="8" t="s">
        <v>2048</v>
      </c>
      <c r="C827" s="8" t="s">
        <v>2049</v>
      </c>
      <c r="D827" s="11">
        <v>2.694763E9</v>
      </c>
      <c r="E827" s="8" t="s">
        <v>20</v>
      </c>
      <c r="F827" s="8" t="str">
        <f t="shared" si="1"/>
        <v>SELL</v>
      </c>
      <c r="G827" s="12">
        <v>15.45</v>
      </c>
      <c r="H827" s="12">
        <v>1000.0</v>
      </c>
      <c r="I827" s="16">
        <v>44390.0</v>
      </c>
      <c r="J827" s="14">
        <v>18.58</v>
      </c>
      <c r="K827" s="14">
        <f t="shared" si="2"/>
        <v>1202.588997</v>
      </c>
      <c r="L827" s="15">
        <f t="shared" si="3"/>
        <v>-0.2025889968</v>
      </c>
      <c r="M827" s="15">
        <f t="shared" si="4"/>
        <v>0.2025889968</v>
      </c>
      <c r="N827" s="8">
        <f t="shared" si="5"/>
        <v>1252</v>
      </c>
    </row>
    <row r="828" ht="12.75" customHeight="1">
      <c r="A828" s="16">
        <v>43138.0</v>
      </c>
      <c r="B828" s="8" t="s">
        <v>1759</v>
      </c>
      <c r="C828" s="8" t="s">
        <v>1760</v>
      </c>
      <c r="D828" s="11">
        <v>4.57620282E9</v>
      </c>
      <c r="E828" s="17" t="s">
        <v>20</v>
      </c>
      <c r="F828" s="18" t="str">
        <f t="shared" si="1"/>
        <v>SELL</v>
      </c>
      <c r="G828" s="12">
        <v>24.455292</v>
      </c>
      <c r="H828" s="12">
        <v>1000.0</v>
      </c>
      <c r="I828" s="16">
        <v>44727.0</v>
      </c>
      <c r="J828" s="14">
        <v>53.305611</v>
      </c>
      <c r="K828" s="14">
        <f t="shared" si="2"/>
        <v>2179.716807</v>
      </c>
      <c r="L828" s="15">
        <f t="shared" si="3"/>
        <v>-1.179716807</v>
      </c>
      <c r="M828" s="15">
        <f t="shared" si="4"/>
        <v>1.179716807</v>
      </c>
      <c r="N828" s="8">
        <f t="shared" si="5"/>
        <v>1589</v>
      </c>
    </row>
    <row r="829" ht="12.75" customHeight="1">
      <c r="A829" s="7">
        <v>43139.0</v>
      </c>
      <c r="B829" s="8" t="s">
        <v>2050</v>
      </c>
      <c r="C829" s="8" t="s">
        <v>2051</v>
      </c>
      <c r="D829" s="11">
        <v>4.353575968E9</v>
      </c>
      <c r="E829" s="8" t="s">
        <v>24</v>
      </c>
      <c r="F829" s="8" t="str">
        <f t="shared" si="1"/>
        <v>BUY</v>
      </c>
      <c r="G829" s="12">
        <v>85.75</v>
      </c>
      <c r="H829" s="12">
        <v>1000.0</v>
      </c>
      <c r="I829" s="7">
        <v>43595.0</v>
      </c>
      <c r="J829" s="14">
        <v>101.440002</v>
      </c>
      <c r="K829" s="14">
        <f t="shared" si="2"/>
        <v>1182.973784</v>
      </c>
      <c r="L829" s="15">
        <f t="shared" si="3"/>
        <v>0.1829737843</v>
      </c>
      <c r="M829" s="15">
        <f t="shared" si="4"/>
        <v>-0.1829737843</v>
      </c>
      <c r="N829" s="8">
        <f t="shared" si="5"/>
        <v>456</v>
      </c>
    </row>
    <row r="830" ht="12.75" customHeight="1">
      <c r="A830" s="7">
        <v>43140.0</v>
      </c>
      <c r="B830" s="8" t="s">
        <v>1486</v>
      </c>
      <c r="C830" s="8" t="s">
        <v>1487</v>
      </c>
      <c r="D830" s="11">
        <v>1.93573751E9</v>
      </c>
      <c r="E830" s="8" t="s">
        <v>24</v>
      </c>
      <c r="F830" s="8" t="str">
        <f t="shared" si="1"/>
        <v>BUY</v>
      </c>
      <c r="G830" s="12">
        <v>11.25</v>
      </c>
      <c r="H830" s="12">
        <v>1000.0</v>
      </c>
      <c r="I830" s="7">
        <v>44096.0</v>
      </c>
      <c r="J830" s="14">
        <v>18.870001</v>
      </c>
      <c r="K830" s="14">
        <f t="shared" si="2"/>
        <v>1677.333422</v>
      </c>
      <c r="L830" s="15">
        <f t="shared" si="3"/>
        <v>0.6773334222</v>
      </c>
      <c r="M830" s="15">
        <f t="shared" si="4"/>
        <v>-0.6773334222</v>
      </c>
      <c r="N830" s="8">
        <f t="shared" si="5"/>
        <v>956</v>
      </c>
    </row>
    <row r="831" ht="12.75" customHeight="1">
      <c r="A831" s="7">
        <v>43140.0</v>
      </c>
      <c r="B831" s="8" t="s">
        <v>328</v>
      </c>
      <c r="C831" s="8" t="s">
        <v>329</v>
      </c>
      <c r="D831" s="11">
        <v>4.364614E9</v>
      </c>
      <c r="E831" s="8" t="s">
        <v>20</v>
      </c>
      <c r="F831" s="8" t="str">
        <f t="shared" si="1"/>
        <v>SELL</v>
      </c>
      <c r="G831" s="12">
        <v>21.26741</v>
      </c>
      <c r="H831" s="12">
        <v>1000.0</v>
      </c>
      <c r="I831" s="7">
        <v>43206.0</v>
      </c>
      <c r="J831" s="14">
        <v>20.388395</v>
      </c>
      <c r="K831" s="14">
        <f t="shared" si="2"/>
        <v>958.6684509</v>
      </c>
      <c r="L831" s="15">
        <f t="shared" si="3"/>
        <v>0.04133154907</v>
      </c>
      <c r="M831" s="15">
        <f t="shared" si="4"/>
        <v>-0.04133154907</v>
      </c>
      <c r="N831" s="8">
        <f t="shared" si="5"/>
        <v>66</v>
      </c>
    </row>
    <row r="832" ht="12.75" customHeight="1">
      <c r="A832" s="7">
        <v>43157.0</v>
      </c>
      <c r="B832" s="8" t="s">
        <v>399</v>
      </c>
      <c r="C832" s="8" t="s">
        <v>400</v>
      </c>
      <c r="D832" s="11">
        <v>3.08615034E9</v>
      </c>
      <c r="E832" s="8" t="s">
        <v>20</v>
      </c>
      <c r="F832" s="8" t="str">
        <f t="shared" si="1"/>
        <v>SELL</v>
      </c>
      <c r="G832" s="12">
        <v>45.562073</v>
      </c>
      <c r="H832" s="12">
        <v>1000.0</v>
      </c>
      <c r="I832" s="7">
        <v>43287.0</v>
      </c>
      <c r="J832" s="14">
        <v>47.601181</v>
      </c>
      <c r="K832" s="14">
        <f t="shared" si="2"/>
        <v>1044.754504</v>
      </c>
      <c r="L832" s="15">
        <f t="shared" si="3"/>
        <v>-0.04475450448</v>
      </c>
      <c r="M832" s="15">
        <f t="shared" si="4"/>
        <v>0.04475450448</v>
      </c>
      <c r="N832" s="8">
        <f t="shared" si="5"/>
        <v>130</v>
      </c>
    </row>
    <row r="833" ht="12.75" customHeight="1">
      <c r="A833" s="7">
        <v>43159.0</v>
      </c>
      <c r="B833" s="8" t="s">
        <v>1547</v>
      </c>
      <c r="C833" s="8" t="s">
        <v>1548</v>
      </c>
      <c r="D833" s="11">
        <v>2.489374503E9</v>
      </c>
      <c r="E833" s="8" t="s">
        <v>20</v>
      </c>
      <c r="F833" s="8" t="str">
        <f t="shared" si="1"/>
        <v>SELL</v>
      </c>
      <c r="G833" s="12">
        <v>53.02</v>
      </c>
      <c r="H833" s="12">
        <v>1000.0</v>
      </c>
      <c r="I833" s="16">
        <v>44727.0</v>
      </c>
      <c r="J833" s="14">
        <v>81.24</v>
      </c>
      <c r="K833" s="14">
        <f t="shared" si="2"/>
        <v>1532.25198</v>
      </c>
      <c r="L833" s="15">
        <f t="shared" si="3"/>
        <v>-0.5322519804</v>
      </c>
      <c r="M833" s="15">
        <f t="shared" si="4"/>
        <v>0.5322519804</v>
      </c>
      <c r="N833" s="8">
        <f t="shared" si="5"/>
        <v>1568</v>
      </c>
    </row>
    <row r="834" ht="12.75" customHeight="1">
      <c r="A834" s="7">
        <v>43160.0</v>
      </c>
      <c r="B834" s="8" t="s">
        <v>425</v>
      </c>
      <c r="C834" s="8" t="s">
        <v>426</v>
      </c>
      <c r="D834" s="11">
        <v>7.859714868E9</v>
      </c>
      <c r="E834" s="8" t="s">
        <v>24</v>
      </c>
      <c r="F834" s="8" t="str">
        <f t="shared" si="1"/>
        <v>BUY</v>
      </c>
      <c r="G834" s="12">
        <v>93.752571</v>
      </c>
      <c r="H834" s="12">
        <v>1000.0</v>
      </c>
      <c r="I834" s="16">
        <v>43272.0</v>
      </c>
      <c r="J834" s="14">
        <v>101.715088</v>
      </c>
      <c r="K834" s="14">
        <f t="shared" si="2"/>
        <v>1084.931186</v>
      </c>
      <c r="L834" s="15">
        <f t="shared" si="3"/>
        <v>0.08493118551</v>
      </c>
      <c r="M834" s="15">
        <f t="shared" si="4"/>
        <v>-0.08493118551</v>
      </c>
      <c r="N834" s="8">
        <f t="shared" si="5"/>
        <v>112</v>
      </c>
    </row>
    <row r="835" ht="12.75" customHeight="1">
      <c r="A835" s="7">
        <v>43161.0</v>
      </c>
      <c r="B835" s="8" t="s">
        <v>2054</v>
      </c>
      <c r="C835" s="8" t="s">
        <v>2055</v>
      </c>
      <c r="D835" s="11">
        <v>7.0831776E8</v>
      </c>
      <c r="E835" s="8" t="s">
        <v>24</v>
      </c>
      <c r="F835" s="8" t="str">
        <f t="shared" si="1"/>
        <v>BUY</v>
      </c>
      <c r="G835" s="12">
        <v>9.4</v>
      </c>
      <c r="H835" s="12">
        <v>1000.0</v>
      </c>
      <c r="I835" s="16">
        <v>43490.0</v>
      </c>
      <c r="J835" s="14">
        <v>16.02</v>
      </c>
      <c r="K835" s="14">
        <f t="shared" si="2"/>
        <v>1704.255319</v>
      </c>
      <c r="L835" s="15">
        <f t="shared" si="3"/>
        <v>0.7042553191</v>
      </c>
      <c r="M835" s="15">
        <f t="shared" si="4"/>
        <v>-0.7042553191</v>
      </c>
      <c r="N835" s="8">
        <f t="shared" si="5"/>
        <v>329</v>
      </c>
    </row>
    <row r="836" ht="12.75" customHeight="1">
      <c r="A836" s="7">
        <v>43161.0</v>
      </c>
      <c r="B836" s="8" t="s">
        <v>826</v>
      </c>
      <c r="C836" s="8" t="s">
        <v>827</v>
      </c>
      <c r="D836" s="11">
        <v>5.672525562E9</v>
      </c>
      <c r="E836" s="8" t="s">
        <v>24</v>
      </c>
      <c r="F836" s="8" t="str">
        <f t="shared" si="1"/>
        <v>BUY</v>
      </c>
      <c r="G836" s="12">
        <v>107.335274</v>
      </c>
      <c r="H836" s="12">
        <v>1000.0</v>
      </c>
      <c r="I836" s="7">
        <v>43167.0</v>
      </c>
      <c r="J836" s="14">
        <v>107.281815</v>
      </c>
      <c r="K836" s="14">
        <f t="shared" si="2"/>
        <v>999.5019438</v>
      </c>
      <c r="L836" s="15">
        <f t="shared" si="3"/>
        <v>-0.0004980562122</v>
      </c>
      <c r="M836" s="15">
        <f t="shared" si="4"/>
        <v>0.0004980562122</v>
      </c>
      <c r="N836" s="8">
        <f t="shared" si="5"/>
        <v>6</v>
      </c>
    </row>
    <row r="837" ht="12.75" customHeight="1">
      <c r="A837" s="7">
        <v>43164.0</v>
      </c>
      <c r="B837" s="8" t="s">
        <v>2058</v>
      </c>
      <c r="C837" s="8" t="s">
        <v>2059</v>
      </c>
      <c r="D837" s="11">
        <v>2.536112068E9</v>
      </c>
      <c r="E837" s="8" t="s">
        <v>20</v>
      </c>
      <c r="F837" s="8" t="str">
        <f t="shared" si="1"/>
        <v>SELL</v>
      </c>
      <c r="G837" s="12">
        <v>12.39</v>
      </c>
      <c r="H837" s="12">
        <v>1000.0</v>
      </c>
      <c r="I837" s="16">
        <v>43767.0</v>
      </c>
      <c r="J837" s="14">
        <v>5.27</v>
      </c>
      <c r="K837" s="14">
        <f t="shared" si="2"/>
        <v>425.3430186</v>
      </c>
      <c r="L837" s="15">
        <f t="shared" si="3"/>
        <v>0.5746569814</v>
      </c>
      <c r="M837" s="15">
        <f t="shared" si="4"/>
        <v>-0.5746569814</v>
      </c>
      <c r="N837" s="8">
        <f t="shared" si="5"/>
        <v>603</v>
      </c>
    </row>
    <row r="838" ht="12.75" customHeight="1">
      <c r="A838" s="16">
        <v>43164.0</v>
      </c>
      <c r="B838" s="8" t="s">
        <v>650</v>
      </c>
      <c r="C838" s="8" t="s">
        <v>651</v>
      </c>
      <c r="D838" s="11">
        <v>4.1824097E8</v>
      </c>
      <c r="E838" s="17" t="s">
        <v>20</v>
      </c>
      <c r="F838" s="18" t="str">
        <f t="shared" si="1"/>
        <v>SELL</v>
      </c>
      <c r="G838" s="12">
        <v>65.919678</v>
      </c>
      <c r="H838" s="12">
        <v>1000.0</v>
      </c>
      <c r="I838" s="16">
        <v>44055.0</v>
      </c>
      <c r="J838" s="14">
        <v>24.827415</v>
      </c>
      <c r="K838" s="14">
        <f t="shared" si="2"/>
        <v>376.6313149</v>
      </c>
      <c r="L838" s="15">
        <f t="shared" si="3"/>
        <v>0.6233686851</v>
      </c>
      <c r="M838" s="15">
        <f t="shared" si="4"/>
        <v>-0.6233686851</v>
      </c>
      <c r="N838" s="8">
        <f t="shared" si="5"/>
        <v>891</v>
      </c>
    </row>
    <row r="839" ht="12.75" customHeight="1">
      <c r="A839" s="7">
        <v>43165.0</v>
      </c>
      <c r="B839" s="8" t="s">
        <v>1615</v>
      </c>
      <c r="C839" s="8" t="s">
        <v>1616</v>
      </c>
      <c r="D839" s="11">
        <v>4.94641628E8</v>
      </c>
      <c r="E839" s="8" t="s">
        <v>24</v>
      </c>
      <c r="F839" s="8" t="str">
        <f t="shared" si="1"/>
        <v>BUY</v>
      </c>
      <c r="G839" s="12">
        <v>53.0</v>
      </c>
      <c r="H839" s="12">
        <v>1000.0</v>
      </c>
      <c r="I839" s="16">
        <v>44727.0</v>
      </c>
      <c r="J839" s="14">
        <v>30.719999</v>
      </c>
      <c r="K839" s="14">
        <f t="shared" si="2"/>
        <v>579.6226226</v>
      </c>
      <c r="L839" s="15">
        <f t="shared" si="3"/>
        <v>-0.4203773774</v>
      </c>
      <c r="M839" s="15">
        <f t="shared" si="4"/>
        <v>0.4203773774</v>
      </c>
      <c r="N839" s="8">
        <f t="shared" si="5"/>
        <v>1562</v>
      </c>
    </row>
    <row r="840" ht="12.75" customHeight="1">
      <c r="A840" s="7">
        <v>43167.0</v>
      </c>
      <c r="B840" s="8" t="s">
        <v>1027</v>
      </c>
      <c r="C840" s="8" t="s">
        <v>1028</v>
      </c>
      <c r="D840" s="11">
        <v>3.279914744E9</v>
      </c>
      <c r="E840" s="8" t="s">
        <v>24</v>
      </c>
      <c r="F840" s="8" t="str">
        <f t="shared" si="1"/>
        <v>BUY</v>
      </c>
      <c r="G840" s="12">
        <v>41.636909</v>
      </c>
      <c r="H840" s="12">
        <v>1000.0</v>
      </c>
      <c r="I840" s="16">
        <v>43227.0</v>
      </c>
      <c r="J840" s="14">
        <v>43.519352</v>
      </c>
      <c r="K840" s="14">
        <f t="shared" si="2"/>
        <v>1045.210921</v>
      </c>
      <c r="L840" s="15">
        <f t="shared" si="3"/>
        <v>0.04521092092</v>
      </c>
      <c r="M840" s="15">
        <f t="shared" si="4"/>
        <v>-0.04521092092</v>
      </c>
      <c r="N840" s="8">
        <f t="shared" si="5"/>
        <v>60</v>
      </c>
    </row>
    <row r="841" ht="12.75" customHeight="1">
      <c r="A841" s="7">
        <v>43167.0</v>
      </c>
      <c r="B841" s="8" t="s">
        <v>855</v>
      </c>
      <c r="C841" s="8" t="s">
        <v>856</v>
      </c>
      <c r="D841" s="11">
        <v>1.61839755E8</v>
      </c>
      <c r="E841" s="8" t="s">
        <v>24</v>
      </c>
      <c r="F841" s="8" t="str">
        <f t="shared" si="1"/>
        <v>BUY</v>
      </c>
      <c r="G841" s="12">
        <v>80.849998</v>
      </c>
      <c r="H841" s="12">
        <v>1000.0</v>
      </c>
      <c r="I841" s="16">
        <v>44727.0</v>
      </c>
      <c r="J841" s="14">
        <v>3.05</v>
      </c>
      <c r="K841" s="14">
        <f t="shared" si="2"/>
        <v>37.72418151</v>
      </c>
      <c r="L841" s="15">
        <f t="shared" si="3"/>
        <v>-0.9622758185</v>
      </c>
      <c r="M841" s="15">
        <f t="shared" si="4"/>
        <v>0.9622758185</v>
      </c>
      <c r="N841" s="8">
        <f t="shared" si="5"/>
        <v>1560</v>
      </c>
    </row>
    <row r="842" ht="12.75" customHeight="1">
      <c r="A842" s="7">
        <v>43167.0</v>
      </c>
      <c r="B842" s="8" t="s">
        <v>826</v>
      </c>
      <c r="C842" s="8" t="s">
        <v>827</v>
      </c>
      <c r="D842" s="11">
        <v>5.672525562E9</v>
      </c>
      <c r="E842" s="8" t="s">
        <v>20</v>
      </c>
      <c r="F842" s="8" t="str">
        <f t="shared" si="1"/>
        <v>SELL</v>
      </c>
      <c r="G842" s="12">
        <v>107.281815</v>
      </c>
      <c r="H842" s="12">
        <v>1000.0</v>
      </c>
      <c r="I842" s="7">
        <v>43181.0</v>
      </c>
      <c r="J842" s="14">
        <v>102.54998</v>
      </c>
      <c r="K842" s="14">
        <f t="shared" si="2"/>
        <v>955.8934103</v>
      </c>
      <c r="L842" s="15">
        <f t="shared" si="3"/>
        <v>0.04410658973</v>
      </c>
      <c r="M842" s="15">
        <f t="shared" si="4"/>
        <v>-0.04410658973</v>
      </c>
      <c r="N842" s="8">
        <f t="shared" si="5"/>
        <v>14</v>
      </c>
    </row>
    <row r="843" ht="12.75" customHeight="1">
      <c r="A843" s="7">
        <v>43168.0</v>
      </c>
      <c r="B843" s="8" t="s">
        <v>2063</v>
      </c>
      <c r="C843" s="8" t="s">
        <v>2064</v>
      </c>
      <c r="D843" s="11">
        <v>4.28169E8</v>
      </c>
      <c r="E843" s="8" t="s">
        <v>20</v>
      </c>
      <c r="F843" s="8" t="str">
        <f t="shared" si="1"/>
        <v>SELL</v>
      </c>
      <c r="G843" s="12">
        <v>3.6</v>
      </c>
      <c r="H843" s="12">
        <v>1000.0</v>
      </c>
      <c r="I843" s="7">
        <v>43368.0</v>
      </c>
      <c r="J843" s="14">
        <v>13.0</v>
      </c>
      <c r="K843" s="14">
        <f t="shared" si="2"/>
        <v>3611.111111</v>
      </c>
      <c r="L843" s="15">
        <f t="shared" si="3"/>
        <v>-2.611111111</v>
      </c>
      <c r="M843" s="15">
        <f t="shared" si="4"/>
        <v>2.611111111</v>
      </c>
      <c r="N843" s="8">
        <f t="shared" si="5"/>
        <v>200</v>
      </c>
    </row>
    <row r="844" ht="12.75" customHeight="1">
      <c r="A844" s="7">
        <v>43168.0</v>
      </c>
      <c r="B844" s="8" t="s">
        <v>1077</v>
      </c>
      <c r="C844" s="8" t="s">
        <v>1078</v>
      </c>
      <c r="D844" s="11">
        <v>1.86027456E9</v>
      </c>
      <c r="E844" s="8" t="s">
        <v>24</v>
      </c>
      <c r="F844" s="8" t="str">
        <f t="shared" si="1"/>
        <v>BUY</v>
      </c>
      <c r="G844" s="12">
        <v>17.549999</v>
      </c>
      <c r="H844" s="12">
        <v>1000.0</v>
      </c>
      <c r="I844" s="16">
        <v>43297.0</v>
      </c>
      <c r="J844" s="14">
        <v>14.65</v>
      </c>
      <c r="K844" s="14">
        <f t="shared" si="2"/>
        <v>834.7578823</v>
      </c>
      <c r="L844" s="15">
        <f t="shared" si="3"/>
        <v>-0.1652421177</v>
      </c>
      <c r="M844" s="15">
        <f t="shared" si="4"/>
        <v>0.1652421177</v>
      </c>
      <c r="N844" s="8">
        <f t="shared" si="5"/>
        <v>129</v>
      </c>
    </row>
    <row r="845" ht="12.75" customHeight="1">
      <c r="A845" s="16">
        <v>43168.0</v>
      </c>
      <c r="B845" s="8" t="s">
        <v>583</v>
      </c>
      <c r="C845" s="8" t="s">
        <v>584</v>
      </c>
      <c r="D845" s="11">
        <v>8.632775008E9</v>
      </c>
      <c r="E845" s="17" t="s">
        <v>20</v>
      </c>
      <c r="F845" s="18" t="str">
        <f t="shared" si="1"/>
        <v>SELL</v>
      </c>
      <c r="G845" s="12">
        <v>46.016239</v>
      </c>
      <c r="H845" s="12">
        <v>1000.0</v>
      </c>
      <c r="I845" s="16">
        <v>44727.0</v>
      </c>
      <c r="J845" s="14">
        <v>117.3563</v>
      </c>
      <c r="K845" s="14">
        <f t="shared" si="2"/>
        <v>2550.323593</v>
      </c>
      <c r="L845" s="15">
        <f t="shared" si="3"/>
        <v>-1.550323593</v>
      </c>
      <c r="M845" s="15">
        <f t="shared" si="4"/>
        <v>1.550323593</v>
      </c>
      <c r="N845" s="8">
        <f t="shared" si="5"/>
        <v>1559</v>
      </c>
    </row>
    <row r="846" ht="12.75" customHeight="1">
      <c r="A846" s="7">
        <v>43172.0</v>
      </c>
      <c r="B846" s="8" t="s">
        <v>2065</v>
      </c>
      <c r="C846" s="8" t="s">
        <v>2066</v>
      </c>
      <c r="D846" s="11">
        <v>4.0033708E9</v>
      </c>
      <c r="E846" s="8" t="s">
        <v>20</v>
      </c>
      <c r="F846" s="8" t="str">
        <f t="shared" si="1"/>
        <v>SELL</v>
      </c>
      <c r="G846" s="12">
        <v>11.9</v>
      </c>
      <c r="H846" s="12">
        <v>1000.0</v>
      </c>
      <c r="I846" s="16">
        <v>44727.0</v>
      </c>
      <c r="J846" s="14">
        <v>3.37</v>
      </c>
      <c r="K846" s="14">
        <f t="shared" si="2"/>
        <v>283.1932773</v>
      </c>
      <c r="L846" s="15">
        <f t="shared" si="3"/>
        <v>0.7168067227</v>
      </c>
      <c r="M846" s="15">
        <f t="shared" si="4"/>
        <v>-0.7168067227</v>
      </c>
      <c r="N846" s="8">
        <f t="shared" si="5"/>
        <v>1555</v>
      </c>
    </row>
    <row r="847" ht="12.75" customHeight="1">
      <c r="A847" s="7">
        <v>43172.0</v>
      </c>
      <c r="B847" s="8" t="s">
        <v>699</v>
      </c>
      <c r="C847" s="8" t="s">
        <v>699</v>
      </c>
      <c r="D847" s="11">
        <v>6.5023497E9</v>
      </c>
      <c r="E847" s="8" t="s">
        <v>20</v>
      </c>
      <c r="F847" s="8" t="str">
        <f t="shared" si="1"/>
        <v>SELL</v>
      </c>
      <c r="G847" s="12">
        <v>75.980003</v>
      </c>
      <c r="H847" s="12">
        <v>1000.0</v>
      </c>
      <c r="I847" s="7">
        <v>43917.0</v>
      </c>
      <c r="J847" s="14">
        <v>110.93</v>
      </c>
      <c r="K847" s="14">
        <f t="shared" si="2"/>
        <v>1459.989413</v>
      </c>
      <c r="L847" s="15">
        <f t="shared" si="3"/>
        <v>-0.4599894133</v>
      </c>
      <c r="M847" s="15">
        <f t="shared" si="4"/>
        <v>0.4599894133</v>
      </c>
      <c r="N847" s="8">
        <f t="shared" si="5"/>
        <v>745</v>
      </c>
    </row>
    <row r="848" ht="12.75" customHeight="1">
      <c r="A848" s="16">
        <v>43174.0</v>
      </c>
      <c r="B848" s="8" t="s">
        <v>2069</v>
      </c>
      <c r="C848" s="8" t="s">
        <v>2070</v>
      </c>
      <c r="D848" s="11">
        <v>7.73649828E9</v>
      </c>
      <c r="E848" s="18" t="s">
        <v>24</v>
      </c>
      <c r="F848" s="17" t="str">
        <f t="shared" si="1"/>
        <v>BUY</v>
      </c>
      <c r="G848" s="12">
        <v>25.223995</v>
      </c>
      <c r="H848" s="12">
        <v>1000.0</v>
      </c>
      <c r="I848" s="16">
        <v>44727.0</v>
      </c>
      <c r="J848" s="14">
        <v>36.32156</v>
      </c>
      <c r="K848" s="14">
        <f t="shared" si="2"/>
        <v>1439.960641</v>
      </c>
      <c r="L848" s="15">
        <f t="shared" si="3"/>
        <v>0.4399606407</v>
      </c>
      <c r="M848" s="15">
        <f t="shared" si="4"/>
        <v>-0.4399606407</v>
      </c>
      <c r="N848" s="8">
        <f t="shared" si="5"/>
        <v>1553</v>
      </c>
    </row>
    <row r="849" ht="12.75" customHeight="1">
      <c r="A849" s="7">
        <v>43175.0</v>
      </c>
      <c r="B849" s="8" t="s">
        <v>202</v>
      </c>
      <c r="C849" s="8" t="s">
        <v>203</v>
      </c>
      <c r="D849" s="11">
        <v>3.956334088E9</v>
      </c>
      <c r="E849" s="8" t="s">
        <v>24</v>
      </c>
      <c r="F849" s="8" t="str">
        <f t="shared" si="1"/>
        <v>BUY</v>
      </c>
      <c r="G849" s="12">
        <v>26.772276</v>
      </c>
      <c r="H849" s="12">
        <v>1000.0</v>
      </c>
      <c r="I849" s="7">
        <v>43286.0</v>
      </c>
      <c r="J849" s="14">
        <v>24.767357</v>
      </c>
      <c r="K849" s="14">
        <f t="shared" si="2"/>
        <v>925.1121197</v>
      </c>
      <c r="L849" s="15">
        <f t="shared" si="3"/>
        <v>-0.07488788028</v>
      </c>
      <c r="M849" s="15">
        <f t="shared" si="4"/>
        <v>0.07488788028</v>
      </c>
      <c r="N849" s="8">
        <f t="shared" si="5"/>
        <v>111</v>
      </c>
    </row>
    <row r="850" ht="12.75" customHeight="1">
      <c r="A850" s="7">
        <v>43175.0</v>
      </c>
      <c r="B850" s="8" t="s">
        <v>2072</v>
      </c>
      <c r="C850" s="8" t="s">
        <v>2073</v>
      </c>
      <c r="D850" s="11">
        <v>3.06384652E9</v>
      </c>
      <c r="E850" s="8" t="s">
        <v>24</v>
      </c>
      <c r="F850" s="8" t="str">
        <f t="shared" si="1"/>
        <v>BUY</v>
      </c>
      <c r="G850" s="12">
        <v>7.66</v>
      </c>
      <c r="H850" s="12">
        <v>1000.0</v>
      </c>
      <c r="I850" s="7">
        <v>43287.0</v>
      </c>
      <c r="J850" s="14">
        <v>15.49</v>
      </c>
      <c r="K850" s="14">
        <f t="shared" si="2"/>
        <v>2022.193211</v>
      </c>
      <c r="L850" s="15">
        <f t="shared" si="3"/>
        <v>1.022193211</v>
      </c>
      <c r="M850" s="15">
        <f t="shared" si="4"/>
        <v>-1.022193211</v>
      </c>
      <c r="N850" s="8">
        <f t="shared" si="5"/>
        <v>112</v>
      </c>
    </row>
    <row r="851" ht="12.75" customHeight="1">
      <c r="A851" s="7">
        <v>43178.0</v>
      </c>
      <c r="B851" s="8" t="s">
        <v>1319</v>
      </c>
      <c r="C851" s="8" t="s">
        <v>1320</v>
      </c>
      <c r="D851" s="11">
        <v>1.158799596E9</v>
      </c>
      <c r="E851" s="8" t="s">
        <v>20</v>
      </c>
      <c r="F851" s="8" t="str">
        <f t="shared" si="1"/>
        <v>SELL</v>
      </c>
      <c r="G851" s="12">
        <v>24.508265</v>
      </c>
      <c r="H851" s="12">
        <v>1000.0</v>
      </c>
      <c r="I851" s="16">
        <v>43244.0</v>
      </c>
      <c r="J851" s="14">
        <v>14.298879</v>
      </c>
      <c r="K851" s="14">
        <f t="shared" si="2"/>
        <v>583.4308957</v>
      </c>
      <c r="L851" s="15">
        <f t="shared" si="3"/>
        <v>0.4165691043</v>
      </c>
      <c r="M851" s="15">
        <f t="shared" si="4"/>
        <v>-0.4165691043</v>
      </c>
      <c r="N851" s="8">
        <f t="shared" si="5"/>
        <v>66</v>
      </c>
    </row>
    <row r="852" ht="12.75" customHeight="1">
      <c r="A852" s="7">
        <v>43178.0</v>
      </c>
      <c r="B852" s="8" t="s">
        <v>613</v>
      </c>
      <c r="C852" s="8" t="s">
        <v>614</v>
      </c>
      <c r="D852" s="11">
        <v>1.37700456E9</v>
      </c>
      <c r="E852" s="8" t="s">
        <v>24</v>
      </c>
      <c r="F852" s="8" t="str">
        <f t="shared" si="1"/>
        <v>BUY</v>
      </c>
      <c r="G852" s="12">
        <v>9.088614</v>
      </c>
      <c r="H852" s="12">
        <v>1000.0</v>
      </c>
      <c r="I852" s="16">
        <v>44727.0</v>
      </c>
      <c r="J852" s="14">
        <v>9.033771</v>
      </c>
      <c r="K852" s="14">
        <f t="shared" si="2"/>
        <v>993.9657466</v>
      </c>
      <c r="L852" s="15">
        <f t="shared" si="3"/>
        <v>-0.006034253408</v>
      </c>
      <c r="M852" s="15">
        <f t="shared" si="4"/>
        <v>0.006034253408</v>
      </c>
      <c r="N852" s="8">
        <f t="shared" si="5"/>
        <v>1549</v>
      </c>
    </row>
    <row r="853" ht="12.75" customHeight="1">
      <c r="A853" s="7">
        <v>43179.0</v>
      </c>
      <c r="B853" s="8" t="s">
        <v>1146</v>
      </c>
      <c r="C853" s="8" t="s">
        <v>1147</v>
      </c>
      <c r="D853" s="11">
        <v>2.162808E9</v>
      </c>
      <c r="E853" s="8" t="s">
        <v>20</v>
      </c>
      <c r="F853" s="8" t="str">
        <f t="shared" si="1"/>
        <v>SELL</v>
      </c>
      <c r="G853" s="12">
        <v>21.005142</v>
      </c>
      <c r="H853" s="12">
        <v>1000.0</v>
      </c>
      <c r="I853" s="16">
        <v>44727.0</v>
      </c>
      <c r="J853" s="14">
        <v>19.77</v>
      </c>
      <c r="K853" s="14">
        <f t="shared" si="2"/>
        <v>941.1981123</v>
      </c>
      <c r="L853" s="15">
        <f t="shared" si="3"/>
        <v>0.05880188765</v>
      </c>
      <c r="M853" s="15">
        <f t="shared" si="4"/>
        <v>-0.05880188765</v>
      </c>
      <c r="N853" s="8">
        <f t="shared" si="5"/>
        <v>1548</v>
      </c>
    </row>
    <row r="854" ht="12.75" customHeight="1">
      <c r="A854" s="16">
        <v>43179.0</v>
      </c>
      <c r="B854" s="19" t="s">
        <v>2076</v>
      </c>
      <c r="C854" s="8" t="s">
        <v>2077</v>
      </c>
      <c r="D854" s="11">
        <v>1.8285426E8</v>
      </c>
      <c r="E854" s="18" t="s">
        <v>24</v>
      </c>
      <c r="F854" s="17" t="str">
        <f t="shared" si="1"/>
        <v>BUY</v>
      </c>
      <c r="G854" s="12">
        <v>9.94</v>
      </c>
      <c r="H854" s="12">
        <v>1000.0</v>
      </c>
      <c r="I854" s="16">
        <v>44727.0</v>
      </c>
      <c r="J854" s="14">
        <v>2.75</v>
      </c>
      <c r="K854" s="14">
        <f t="shared" si="2"/>
        <v>276.6599598</v>
      </c>
      <c r="L854" s="15">
        <f t="shared" si="3"/>
        <v>-0.7233400402</v>
      </c>
      <c r="M854" s="15">
        <f t="shared" si="4"/>
        <v>0.7233400402</v>
      </c>
      <c r="N854" s="8">
        <f t="shared" si="5"/>
        <v>1548</v>
      </c>
    </row>
    <row r="855" ht="12.75" customHeight="1">
      <c r="A855" s="7">
        <v>43181.0</v>
      </c>
      <c r="B855" s="8" t="s">
        <v>2078</v>
      </c>
      <c r="C855" s="8" t="s">
        <v>2079</v>
      </c>
      <c r="D855" s="11">
        <v>193807.0</v>
      </c>
      <c r="E855" s="8" t="s">
        <v>24</v>
      </c>
      <c r="F855" s="8" t="str">
        <f t="shared" si="1"/>
        <v>BUY</v>
      </c>
      <c r="G855" s="12">
        <v>64.5</v>
      </c>
      <c r="H855" s="12">
        <v>1000.0</v>
      </c>
      <c r="I855" s="16">
        <v>44727.0</v>
      </c>
      <c r="J855" s="14">
        <v>1.0E-4</v>
      </c>
      <c r="K855" s="14">
        <f t="shared" si="2"/>
        <v>0.001550387597</v>
      </c>
      <c r="L855" s="15">
        <f t="shared" si="3"/>
        <v>-0.9999984496</v>
      </c>
      <c r="M855" s="15">
        <f t="shared" si="4"/>
        <v>0.9999984496</v>
      </c>
      <c r="N855" s="8">
        <f t="shared" si="5"/>
        <v>1546</v>
      </c>
    </row>
    <row r="856" ht="12.75" customHeight="1">
      <c r="A856" s="7">
        <v>43181.0</v>
      </c>
      <c r="B856" s="8" t="s">
        <v>826</v>
      </c>
      <c r="C856" s="8" t="s">
        <v>827</v>
      </c>
      <c r="D856" s="11">
        <v>5.672525562E9</v>
      </c>
      <c r="E856" s="8" t="s">
        <v>24</v>
      </c>
      <c r="F856" s="8" t="str">
        <f t="shared" si="1"/>
        <v>BUY</v>
      </c>
      <c r="G856" s="12">
        <v>102.54998</v>
      </c>
      <c r="H856" s="12">
        <v>1000.0</v>
      </c>
      <c r="I856" s="7">
        <v>43265.0</v>
      </c>
      <c r="J856" s="14">
        <v>88.064766</v>
      </c>
      <c r="K856" s="14">
        <f t="shared" si="2"/>
        <v>858.749714</v>
      </c>
      <c r="L856" s="15">
        <f t="shared" si="3"/>
        <v>-0.141250286</v>
      </c>
      <c r="M856" s="15">
        <f t="shared" si="4"/>
        <v>0.141250286</v>
      </c>
      <c r="N856" s="8">
        <f t="shared" si="5"/>
        <v>84</v>
      </c>
    </row>
    <row r="857" ht="12.75" customHeight="1">
      <c r="A857" s="16">
        <v>43181.0</v>
      </c>
      <c r="B857" s="8" t="s">
        <v>1659</v>
      </c>
      <c r="C857" s="8" t="s">
        <v>1660</v>
      </c>
      <c r="D857" s="11">
        <v>2.0358E7</v>
      </c>
      <c r="E857" s="17" t="s">
        <v>20</v>
      </c>
      <c r="F857" s="18" t="str">
        <f t="shared" si="1"/>
        <v>SELL</v>
      </c>
      <c r="G857" s="12">
        <v>6.45</v>
      </c>
      <c r="H857" s="12">
        <v>1000.0</v>
      </c>
      <c r="I857" s="16">
        <v>43203.0</v>
      </c>
      <c r="J857" s="14">
        <v>6.69</v>
      </c>
      <c r="K857" s="14">
        <f t="shared" si="2"/>
        <v>1037.209302</v>
      </c>
      <c r="L857" s="15">
        <f t="shared" si="3"/>
        <v>-0.03720930233</v>
      </c>
      <c r="M857" s="15">
        <f t="shared" si="4"/>
        <v>0.03720930233</v>
      </c>
      <c r="N857" s="8">
        <f t="shared" si="5"/>
        <v>22</v>
      </c>
    </row>
    <row r="858" ht="12.75" customHeight="1">
      <c r="A858" s="7">
        <v>43182.0</v>
      </c>
      <c r="B858" s="8" t="s">
        <v>2080</v>
      </c>
      <c r="C858" s="8" t="s">
        <v>2081</v>
      </c>
      <c r="D858" s="11">
        <v>9.35009558E9</v>
      </c>
      <c r="E858" s="8" t="s">
        <v>20</v>
      </c>
      <c r="F858" s="8" t="str">
        <f t="shared" si="1"/>
        <v>SELL</v>
      </c>
      <c r="G858" s="12">
        <v>28.48</v>
      </c>
      <c r="H858" s="12">
        <v>1000.0</v>
      </c>
      <c r="I858" s="7">
        <v>43819.0</v>
      </c>
      <c r="J858" s="14">
        <v>17.860001</v>
      </c>
      <c r="K858" s="14">
        <f t="shared" si="2"/>
        <v>627.1067767</v>
      </c>
      <c r="L858" s="15">
        <f t="shared" si="3"/>
        <v>0.3728932233</v>
      </c>
      <c r="M858" s="15">
        <f t="shared" si="4"/>
        <v>-0.3728932233</v>
      </c>
      <c r="N858" s="8">
        <f t="shared" si="5"/>
        <v>637</v>
      </c>
    </row>
    <row r="859" ht="12.75" customHeight="1">
      <c r="A859" s="7">
        <v>43185.0</v>
      </c>
      <c r="B859" s="8" t="s">
        <v>63</v>
      </c>
      <c r="C859" s="8" t="s">
        <v>64</v>
      </c>
      <c r="D859" s="11">
        <v>5.168276738E9</v>
      </c>
      <c r="E859" s="8" t="s">
        <v>20</v>
      </c>
      <c r="F859" s="8" t="str">
        <f t="shared" si="1"/>
        <v>SELL</v>
      </c>
      <c r="G859" s="12">
        <v>44.99</v>
      </c>
      <c r="H859" s="12">
        <v>1000.0</v>
      </c>
      <c r="I859" s="16">
        <v>43300.0</v>
      </c>
      <c r="J859" s="14">
        <v>40.85</v>
      </c>
      <c r="K859" s="14">
        <f t="shared" si="2"/>
        <v>907.979551</v>
      </c>
      <c r="L859" s="15">
        <f t="shared" si="3"/>
        <v>0.09202044899</v>
      </c>
      <c r="M859" s="15">
        <f t="shared" si="4"/>
        <v>-0.09202044899</v>
      </c>
      <c r="N859" s="8">
        <f t="shared" si="5"/>
        <v>115</v>
      </c>
    </row>
    <row r="860" ht="12.75" customHeight="1">
      <c r="A860" s="7">
        <v>43185.0</v>
      </c>
      <c r="B860" s="8" t="s">
        <v>2082</v>
      </c>
      <c r="C860" s="8" t="s">
        <v>2083</v>
      </c>
      <c r="D860" s="11">
        <v>7.478244E8</v>
      </c>
      <c r="E860" s="8" t="s">
        <v>24</v>
      </c>
      <c r="F860" s="8" t="str">
        <f t="shared" si="1"/>
        <v>BUY</v>
      </c>
      <c r="G860" s="12">
        <v>17.309999</v>
      </c>
      <c r="H860" s="12">
        <v>1000.0</v>
      </c>
      <c r="I860" s="16">
        <v>44727.0</v>
      </c>
      <c r="J860" s="14">
        <v>10.59</v>
      </c>
      <c r="K860" s="14">
        <f t="shared" si="2"/>
        <v>611.7851307</v>
      </c>
      <c r="L860" s="15">
        <f t="shared" si="3"/>
        <v>-0.3882148693</v>
      </c>
      <c r="M860" s="15">
        <f t="shared" si="4"/>
        <v>0.3882148693</v>
      </c>
      <c r="N860" s="8">
        <f t="shared" si="5"/>
        <v>1542</v>
      </c>
    </row>
    <row r="861" ht="12.75" customHeight="1">
      <c r="A861" s="7">
        <v>43185.0</v>
      </c>
      <c r="B861" s="8" t="s">
        <v>2084</v>
      </c>
      <c r="C861" s="8" t="s">
        <v>2085</v>
      </c>
      <c r="D861" s="11">
        <v>3.415601736E9</v>
      </c>
      <c r="E861" s="8" t="s">
        <v>20</v>
      </c>
      <c r="F861" s="8" t="str">
        <f t="shared" si="1"/>
        <v>SELL</v>
      </c>
      <c r="G861" s="12">
        <v>112.930656</v>
      </c>
      <c r="H861" s="12">
        <v>1000.0</v>
      </c>
      <c r="I861" s="16">
        <v>44727.0</v>
      </c>
      <c r="J861" s="14">
        <v>113.386398</v>
      </c>
      <c r="K861" s="14">
        <f t="shared" si="2"/>
        <v>1004.035592</v>
      </c>
      <c r="L861" s="15">
        <f t="shared" si="3"/>
        <v>-0.00403559154</v>
      </c>
      <c r="M861" s="15">
        <f t="shared" si="4"/>
        <v>0.00403559154</v>
      </c>
      <c r="N861" s="8">
        <f t="shared" si="5"/>
        <v>1542</v>
      </c>
    </row>
    <row r="862" ht="12.75" customHeight="1">
      <c r="A862" s="7">
        <v>43185.0</v>
      </c>
      <c r="B862" s="8" t="s">
        <v>1518</v>
      </c>
      <c r="C862" s="8" t="s">
        <v>1519</v>
      </c>
      <c r="D862" s="11">
        <v>7.1476746E8</v>
      </c>
      <c r="E862" s="8" t="s">
        <v>24</v>
      </c>
      <c r="F862" s="8" t="str">
        <f t="shared" si="1"/>
        <v>BUY</v>
      </c>
      <c r="G862" s="12">
        <v>6.78</v>
      </c>
      <c r="H862" s="12">
        <v>1000.0</v>
      </c>
      <c r="I862" s="7">
        <v>43321.0</v>
      </c>
      <c r="J862" s="14">
        <v>7.13</v>
      </c>
      <c r="K862" s="14">
        <f t="shared" si="2"/>
        <v>1051.622419</v>
      </c>
      <c r="L862" s="15">
        <f t="shared" si="3"/>
        <v>0.05162241888</v>
      </c>
      <c r="M862" s="15">
        <f t="shared" si="4"/>
        <v>-0.05162241888</v>
      </c>
      <c r="N862" s="8">
        <f t="shared" si="5"/>
        <v>136</v>
      </c>
    </row>
    <row r="863" ht="12.75" customHeight="1">
      <c r="A863" s="7">
        <v>43187.0</v>
      </c>
      <c r="B863" s="8" t="s">
        <v>1981</v>
      </c>
      <c r="C863" s="8" t="s">
        <v>1982</v>
      </c>
      <c r="D863" s="11">
        <v>1.163577996E9</v>
      </c>
      <c r="E863" s="8" t="s">
        <v>24</v>
      </c>
      <c r="F863" s="8" t="str">
        <f t="shared" si="1"/>
        <v>BUY</v>
      </c>
      <c r="G863" s="12">
        <v>24.85</v>
      </c>
      <c r="H863" s="12">
        <v>1000.0</v>
      </c>
      <c r="I863" s="16">
        <v>44727.0</v>
      </c>
      <c r="J863" s="14">
        <v>21.07</v>
      </c>
      <c r="K863" s="14">
        <f t="shared" si="2"/>
        <v>847.8873239</v>
      </c>
      <c r="L863" s="15">
        <f t="shared" si="3"/>
        <v>-0.1521126761</v>
      </c>
      <c r="M863" s="15">
        <f t="shared" si="4"/>
        <v>0.1521126761</v>
      </c>
      <c r="N863" s="8">
        <f t="shared" si="5"/>
        <v>1540</v>
      </c>
    </row>
    <row r="864" ht="12.75" customHeight="1">
      <c r="A864" s="7">
        <v>43188.0</v>
      </c>
      <c r="B864" s="8" t="s">
        <v>1716</v>
      </c>
      <c r="C864" s="8" t="s">
        <v>1717</v>
      </c>
      <c r="D864" s="11">
        <v>4.73651E9</v>
      </c>
      <c r="E864" s="8" t="s">
        <v>20</v>
      </c>
      <c r="F864" s="8" t="str">
        <f t="shared" si="1"/>
        <v>SELL</v>
      </c>
      <c r="G864" s="12">
        <v>21.58</v>
      </c>
      <c r="H864" s="12">
        <v>1000.0</v>
      </c>
      <c r="I864" s="16">
        <v>43293.0</v>
      </c>
      <c r="J864" s="14">
        <v>15.03</v>
      </c>
      <c r="K864" s="14">
        <f t="shared" si="2"/>
        <v>696.4782206</v>
      </c>
      <c r="L864" s="15">
        <f t="shared" si="3"/>
        <v>0.3035217794</v>
      </c>
      <c r="M864" s="15">
        <f t="shared" si="4"/>
        <v>-0.3035217794</v>
      </c>
      <c r="N864" s="8">
        <f t="shared" si="5"/>
        <v>105</v>
      </c>
    </row>
    <row r="865" ht="12.75" customHeight="1">
      <c r="A865" s="7">
        <v>43195.0</v>
      </c>
      <c r="B865" s="8" t="s">
        <v>2086</v>
      </c>
      <c r="C865" s="8" t="s">
        <v>2087</v>
      </c>
      <c r="D865" s="11">
        <v>2.19834E9</v>
      </c>
      <c r="E865" s="8" t="s">
        <v>24</v>
      </c>
      <c r="F865" s="8" t="str">
        <f t="shared" si="1"/>
        <v>BUY</v>
      </c>
      <c r="G865" s="12">
        <v>15.25</v>
      </c>
      <c r="H865" s="12">
        <v>1000.0</v>
      </c>
      <c r="I865" s="16">
        <v>44727.0</v>
      </c>
      <c r="J865" s="14">
        <v>4.53</v>
      </c>
      <c r="K865" s="14">
        <f t="shared" si="2"/>
        <v>297.0491803</v>
      </c>
      <c r="L865" s="15">
        <f t="shared" si="3"/>
        <v>-0.7029508197</v>
      </c>
      <c r="M865" s="15">
        <f t="shared" si="4"/>
        <v>0.7029508197</v>
      </c>
      <c r="N865" s="8">
        <f t="shared" si="5"/>
        <v>1532</v>
      </c>
    </row>
    <row r="866" ht="12.75" customHeight="1">
      <c r="A866" s="7">
        <v>43199.0</v>
      </c>
      <c r="B866" s="8" t="s">
        <v>1222</v>
      </c>
      <c r="C866" s="8" t="s">
        <v>1223</v>
      </c>
      <c r="D866" s="11">
        <v>1.66632697E9</v>
      </c>
      <c r="E866" s="8" t="s">
        <v>20</v>
      </c>
      <c r="F866" s="8" t="str">
        <f t="shared" si="1"/>
        <v>SELL</v>
      </c>
      <c r="G866" s="12">
        <v>46.12</v>
      </c>
      <c r="H866" s="12">
        <v>1000.0</v>
      </c>
      <c r="I866" s="16">
        <v>43916.0</v>
      </c>
      <c r="J866" s="14">
        <v>18.75</v>
      </c>
      <c r="K866" s="14">
        <f t="shared" si="2"/>
        <v>406.5481353</v>
      </c>
      <c r="L866" s="15">
        <f t="shared" si="3"/>
        <v>0.5934518647</v>
      </c>
      <c r="M866" s="15">
        <f t="shared" si="4"/>
        <v>-0.5934518647</v>
      </c>
      <c r="N866" s="8">
        <f t="shared" si="5"/>
        <v>717</v>
      </c>
    </row>
    <row r="867" ht="12.75" customHeight="1">
      <c r="A867" s="7">
        <v>43199.0</v>
      </c>
      <c r="B867" s="8" t="s">
        <v>2090</v>
      </c>
      <c r="C867" s="8" t="s">
        <v>2091</v>
      </c>
      <c r="D867" s="11">
        <v>2.314742298E9</v>
      </c>
      <c r="E867" s="8" t="s">
        <v>24</v>
      </c>
      <c r="F867" s="8" t="str">
        <f t="shared" si="1"/>
        <v>BUY</v>
      </c>
      <c r="G867" s="12">
        <v>14.788878</v>
      </c>
      <c r="H867" s="12">
        <v>1000.0</v>
      </c>
      <c r="I867" s="16">
        <v>44727.0</v>
      </c>
      <c r="J867" s="14">
        <v>6.822527</v>
      </c>
      <c r="K867" s="14">
        <f t="shared" si="2"/>
        <v>461.328236</v>
      </c>
      <c r="L867" s="15">
        <f t="shared" si="3"/>
        <v>-0.538671764</v>
      </c>
      <c r="M867" s="15">
        <f t="shared" si="4"/>
        <v>0.538671764</v>
      </c>
      <c r="N867" s="8">
        <f t="shared" si="5"/>
        <v>1528</v>
      </c>
    </row>
    <row r="868" ht="12.75" customHeight="1">
      <c r="A868" s="7">
        <v>43199.0</v>
      </c>
      <c r="B868" s="8" t="s">
        <v>1896</v>
      </c>
      <c r="C868" s="8" t="s">
        <v>1897</v>
      </c>
      <c r="D868" s="11">
        <v>3.68543542E9</v>
      </c>
      <c r="E868" s="8" t="s">
        <v>20</v>
      </c>
      <c r="F868" s="8" t="str">
        <f t="shared" si="1"/>
        <v>SELL</v>
      </c>
      <c r="G868" s="12">
        <v>21.500803</v>
      </c>
      <c r="H868" s="12">
        <v>1000.0</v>
      </c>
      <c r="I868" s="16">
        <v>44727.0</v>
      </c>
      <c r="J868" s="14">
        <v>40.684937</v>
      </c>
      <c r="K868" s="14">
        <f t="shared" si="2"/>
        <v>1892.251978</v>
      </c>
      <c r="L868" s="15">
        <f t="shared" si="3"/>
        <v>-0.8922519778</v>
      </c>
      <c r="M868" s="15">
        <f t="shared" si="4"/>
        <v>0.8922519778</v>
      </c>
      <c r="N868" s="8">
        <f t="shared" si="5"/>
        <v>1528</v>
      </c>
    </row>
    <row r="869" ht="12.75" customHeight="1">
      <c r="A869" s="7">
        <v>43199.0</v>
      </c>
      <c r="B869" s="8" t="s">
        <v>1557</v>
      </c>
      <c r="C869" s="8" t="s">
        <v>1558</v>
      </c>
      <c r="D869" s="11">
        <v>4.55891935E8</v>
      </c>
      <c r="E869" s="8" t="s">
        <v>24</v>
      </c>
      <c r="F869" s="8" t="str">
        <f t="shared" si="1"/>
        <v>BUY</v>
      </c>
      <c r="G869" s="12">
        <v>10.54028</v>
      </c>
      <c r="H869" s="12">
        <v>1000.0</v>
      </c>
      <c r="I869" s="7">
        <v>43255.0</v>
      </c>
      <c r="J869" s="14">
        <v>12.117404</v>
      </c>
      <c r="K869" s="14">
        <f t="shared" si="2"/>
        <v>1149.628283</v>
      </c>
      <c r="L869" s="15">
        <f t="shared" si="3"/>
        <v>0.1496282831</v>
      </c>
      <c r="M869" s="15">
        <f t="shared" si="4"/>
        <v>-0.1496282831</v>
      </c>
      <c r="N869" s="8">
        <f t="shared" si="5"/>
        <v>56</v>
      </c>
    </row>
    <row r="870" ht="12.75" customHeight="1">
      <c r="A870" s="7">
        <v>43200.0</v>
      </c>
      <c r="B870" s="8" t="s">
        <v>2092</v>
      </c>
      <c r="C870" s="8" t="s">
        <v>2093</v>
      </c>
      <c r="D870" s="11">
        <v>9.146998598E9</v>
      </c>
      <c r="E870" s="8" t="s">
        <v>20</v>
      </c>
      <c r="F870" s="8" t="str">
        <f t="shared" si="1"/>
        <v>SELL</v>
      </c>
      <c r="G870" s="12">
        <v>54.799999</v>
      </c>
      <c r="H870" s="12">
        <v>1000.0</v>
      </c>
      <c r="I870" s="7">
        <v>43691.0</v>
      </c>
      <c r="J870" s="14">
        <v>84.690002</v>
      </c>
      <c r="K870" s="14">
        <f t="shared" si="2"/>
        <v>1545.438021</v>
      </c>
      <c r="L870" s="15">
        <f t="shared" si="3"/>
        <v>-0.5454380209</v>
      </c>
      <c r="M870" s="15">
        <f t="shared" si="4"/>
        <v>0.5454380209</v>
      </c>
      <c r="N870" s="8">
        <f t="shared" si="5"/>
        <v>491</v>
      </c>
    </row>
    <row r="871" ht="12.75" customHeight="1">
      <c r="A871" s="7">
        <v>43202.0</v>
      </c>
      <c r="B871" s="8" t="s">
        <v>704</v>
      </c>
      <c r="C871" s="8" t="s">
        <v>705</v>
      </c>
      <c r="D871" s="11">
        <v>9.819059159E9</v>
      </c>
      <c r="E871" s="8" t="s">
        <v>20</v>
      </c>
      <c r="F871" s="8" t="str">
        <f t="shared" si="1"/>
        <v>SELL</v>
      </c>
      <c r="G871" s="12">
        <v>45.477489</v>
      </c>
      <c r="H871" s="12">
        <v>1000.0</v>
      </c>
      <c r="I871" s="16">
        <v>43292.0</v>
      </c>
      <c r="J871" s="14">
        <v>35.198521</v>
      </c>
      <c r="K871" s="14">
        <f t="shared" si="2"/>
        <v>773.976791</v>
      </c>
      <c r="L871" s="15">
        <f t="shared" si="3"/>
        <v>0.226023209</v>
      </c>
      <c r="M871" s="15">
        <f t="shared" si="4"/>
        <v>-0.226023209</v>
      </c>
      <c r="N871" s="8">
        <f t="shared" si="5"/>
        <v>90</v>
      </c>
    </row>
    <row r="872" ht="12.75" customHeight="1">
      <c r="A872" s="7">
        <v>43202.0</v>
      </c>
      <c r="B872" s="8" t="s">
        <v>447</v>
      </c>
      <c r="C872" s="8" t="s">
        <v>448</v>
      </c>
      <c r="D872" s="11">
        <v>1.020153877E9</v>
      </c>
      <c r="E872" s="8" t="s">
        <v>24</v>
      </c>
      <c r="F872" s="8" t="str">
        <f t="shared" si="1"/>
        <v>BUY</v>
      </c>
      <c r="G872" s="12">
        <v>67.379997</v>
      </c>
      <c r="H872" s="12">
        <v>1000.0</v>
      </c>
      <c r="I872" s="16">
        <v>44727.0</v>
      </c>
      <c r="J872" s="14">
        <v>41.470001</v>
      </c>
      <c r="K872" s="14">
        <f t="shared" si="2"/>
        <v>615.4645718</v>
      </c>
      <c r="L872" s="15">
        <f t="shared" si="3"/>
        <v>-0.3845354282</v>
      </c>
      <c r="M872" s="15">
        <f t="shared" si="4"/>
        <v>0.3845354282</v>
      </c>
      <c r="N872" s="8">
        <f t="shared" si="5"/>
        <v>1525</v>
      </c>
    </row>
    <row r="873" ht="12.75" customHeight="1">
      <c r="A873" s="16">
        <v>43202.0</v>
      </c>
      <c r="B873" s="8" t="s">
        <v>2094</v>
      </c>
      <c r="C873" s="8" t="s">
        <v>2095</v>
      </c>
      <c r="D873" s="11">
        <v>4.14382314E9</v>
      </c>
      <c r="E873" s="17" t="s">
        <v>20</v>
      </c>
      <c r="F873" s="18" t="str">
        <f t="shared" si="1"/>
        <v>SELL</v>
      </c>
      <c r="G873" s="12">
        <v>28.295603</v>
      </c>
      <c r="H873" s="12">
        <v>1000.0</v>
      </c>
      <c r="I873" s="16">
        <v>44727.0</v>
      </c>
      <c r="J873" s="14">
        <v>33.62833</v>
      </c>
      <c r="K873" s="14">
        <f t="shared" si="2"/>
        <v>1188.464865</v>
      </c>
      <c r="L873" s="15">
        <f t="shared" si="3"/>
        <v>-0.188464865</v>
      </c>
      <c r="M873" s="15">
        <f t="shared" si="4"/>
        <v>0.188464865</v>
      </c>
      <c r="N873" s="8">
        <f t="shared" si="5"/>
        <v>1525</v>
      </c>
    </row>
    <row r="874" ht="12.75" customHeight="1">
      <c r="A874" s="7">
        <v>43203.0</v>
      </c>
      <c r="B874" s="8" t="s">
        <v>2098</v>
      </c>
      <c r="C874" s="8" t="s">
        <v>2099</v>
      </c>
      <c r="D874" s="11">
        <v>8.6007144E8</v>
      </c>
      <c r="E874" s="8" t="s">
        <v>24</v>
      </c>
      <c r="F874" s="8" t="str">
        <f t="shared" si="1"/>
        <v>BUY</v>
      </c>
      <c r="G874" s="12">
        <v>6.97</v>
      </c>
      <c r="H874" s="12">
        <v>1000.0</v>
      </c>
      <c r="I874" s="16">
        <v>44727.0</v>
      </c>
      <c r="J874" s="14">
        <v>3.56</v>
      </c>
      <c r="K874" s="14">
        <f t="shared" si="2"/>
        <v>510.7604017</v>
      </c>
      <c r="L874" s="15">
        <f t="shared" si="3"/>
        <v>-0.4892395983</v>
      </c>
      <c r="M874" s="15">
        <f t="shared" si="4"/>
        <v>0.4892395983</v>
      </c>
      <c r="N874" s="8">
        <f t="shared" si="5"/>
        <v>1524</v>
      </c>
    </row>
    <row r="875" ht="12.75" customHeight="1">
      <c r="A875" s="7">
        <v>43206.0</v>
      </c>
      <c r="B875" s="8" t="s">
        <v>2102</v>
      </c>
      <c r="C875" s="8" t="s">
        <v>2103</v>
      </c>
      <c r="D875" s="11">
        <v>1.181589994E9</v>
      </c>
      <c r="E875" s="8" t="s">
        <v>24</v>
      </c>
      <c r="F875" s="8" t="str">
        <f t="shared" si="1"/>
        <v>BUY</v>
      </c>
      <c r="G875" s="12">
        <v>6.31</v>
      </c>
      <c r="H875" s="12">
        <v>1000.0</v>
      </c>
      <c r="I875" s="16">
        <v>44026.0</v>
      </c>
      <c r="J875" s="14">
        <v>5.47</v>
      </c>
      <c r="K875" s="14">
        <f t="shared" si="2"/>
        <v>866.8779715</v>
      </c>
      <c r="L875" s="15">
        <f t="shared" si="3"/>
        <v>-0.1331220285</v>
      </c>
      <c r="M875" s="15">
        <f t="shared" si="4"/>
        <v>0.1331220285</v>
      </c>
      <c r="N875" s="8">
        <f t="shared" si="5"/>
        <v>820</v>
      </c>
    </row>
    <row r="876" ht="12.75" customHeight="1">
      <c r="A876" s="7">
        <v>43206.0</v>
      </c>
      <c r="B876" s="8" t="s">
        <v>2104</v>
      </c>
      <c r="C876" s="8" t="s">
        <v>2105</v>
      </c>
      <c r="D876" s="11">
        <v>1.327881891E9</v>
      </c>
      <c r="E876" s="8" t="s">
        <v>24</v>
      </c>
      <c r="F876" s="8" t="str">
        <f t="shared" si="1"/>
        <v>BUY</v>
      </c>
      <c r="G876" s="12">
        <v>3.79</v>
      </c>
      <c r="H876" s="12">
        <v>1000.0</v>
      </c>
      <c r="I876" s="16">
        <v>44727.0</v>
      </c>
      <c r="J876" s="14">
        <v>1.3</v>
      </c>
      <c r="K876" s="14">
        <f t="shared" si="2"/>
        <v>343.0079156</v>
      </c>
      <c r="L876" s="15">
        <f t="shared" si="3"/>
        <v>-0.6569920844</v>
      </c>
      <c r="M876" s="15">
        <f t="shared" si="4"/>
        <v>0.6569920844</v>
      </c>
      <c r="N876" s="8">
        <f t="shared" si="5"/>
        <v>1521</v>
      </c>
    </row>
    <row r="877" ht="12.75" customHeight="1">
      <c r="A877" s="7">
        <v>43206.0</v>
      </c>
      <c r="B877" s="8" t="s">
        <v>328</v>
      </c>
      <c r="C877" s="8" t="s">
        <v>329</v>
      </c>
      <c r="D877" s="11">
        <v>4.364614E9</v>
      </c>
      <c r="E877" s="8" t="s">
        <v>24</v>
      </c>
      <c r="F877" s="8" t="str">
        <f t="shared" si="1"/>
        <v>BUY</v>
      </c>
      <c r="G877" s="12">
        <v>20.388395</v>
      </c>
      <c r="H877" s="12">
        <v>1000.0</v>
      </c>
      <c r="I877" s="7">
        <v>43213.0</v>
      </c>
      <c r="J877" s="14">
        <v>20.559269</v>
      </c>
      <c r="K877" s="14">
        <f t="shared" si="2"/>
        <v>1008.380944</v>
      </c>
      <c r="L877" s="15">
        <f t="shared" si="3"/>
        <v>0.00838094416</v>
      </c>
      <c r="M877" s="15">
        <f t="shared" si="4"/>
        <v>-0.00838094416</v>
      </c>
      <c r="N877" s="8">
        <f t="shared" si="5"/>
        <v>7</v>
      </c>
    </row>
    <row r="878" ht="12.75" customHeight="1">
      <c r="A878" s="7">
        <v>43206.0</v>
      </c>
      <c r="B878" s="8" t="s">
        <v>1065</v>
      </c>
      <c r="C878" s="8" t="s">
        <v>1066</v>
      </c>
      <c r="D878" s="11">
        <v>1.18747094E9</v>
      </c>
      <c r="E878" s="8" t="s">
        <v>24</v>
      </c>
      <c r="F878" s="8" t="str">
        <f t="shared" si="1"/>
        <v>BUY</v>
      </c>
      <c r="G878" s="12">
        <v>162.949997</v>
      </c>
      <c r="H878" s="12">
        <v>1000.0</v>
      </c>
      <c r="I878" s="7">
        <v>43293.0</v>
      </c>
      <c r="J878" s="14">
        <v>167.789993</v>
      </c>
      <c r="K878" s="14">
        <f t="shared" si="2"/>
        <v>1029.702339</v>
      </c>
      <c r="L878" s="15">
        <f t="shared" si="3"/>
        <v>0.02970233869</v>
      </c>
      <c r="M878" s="15">
        <f t="shared" si="4"/>
        <v>-0.02970233869</v>
      </c>
      <c r="N878" s="8">
        <f t="shared" si="5"/>
        <v>87</v>
      </c>
    </row>
    <row r="879" ht="12.75" customHeight="1">
      <c r="A879" s="7">
        <v>43206.0</v>
      </c>
      <c r="B879" s="8" t="s">
        <v>2108</v>
      </c>
      <c r="C879" s="8" t="s">
        <v>2109</v>
      </c>
      <c r="D879" s="11">
        <v>1.76406732E8</v>
      </c>
      <c r="E879" s="8" t="s">
        <v>20</v>
      </c>
      <c r="F879" s="8" t="str">
        <f t="shared" si="1"/>
        <v>SELL</v>
      </c>
      <c r="G879" s="12">
        <v>35.57</v>
      </c>
      <c r="H879" s="12">
        <v>1000.0</v>
      </c>
      <c r="I879" s="16">
        <v>44727.0</v>
      </c>
      <c r="J879" s="14">
        <v>33.080002</v>
      </c>
      <c r="K879" s="14">
        <f t="shared" si="2"/>
        <v>929.9972449</v>
      </c>
      <c r="L879" s="15">
        <f t="shared" si="3"/>
        <v>0.07000275513</v>
      </c>
      <c r="M879" s="15">
        <f t="shared" si="4"/>
        <v>-0.07000275513</v>
      </c>
      <c r="N879" s="8">
        <f t="shared" si="5"/>
        <v>1521</v>
      </c>
    </row>
    <row r="880" ht="12.75" customHeight="1">
      <c r="A880" s="7">
        <v>43206.0</v>
      </c>
      <c r="B880" s="8" t="s">
        <v>2110</v>
      </c>
      <c r="C880" s="8" t="s">
        <v>2111</v>
      </c>
      <c r="D880" s="11">
        <v>6.975281064E9</v>
      </c>
      <c r="E880" s="8" t="s">
        <v>24</v>
      </c>
      <c r="F880" s="8" t="str">
        <f t="shared" si="1"/>
        <v>BUY</v>
      </c>
      <c r="G880" s="12">
        <v>78.269997</v>
      </c>
      <c r="H880" s="12">
        <v>1000.0</v>
      </c>
      <c r="I880" s="7">
        <v>44182.0</v>
      </c>
      <c r="J880" s="14">
        <v>150.850006</v>
      </c>
      <c r="K880" s="14">
        <f t="shared" si="2"/>
        <v>1927.303076</v>
      </c>
      <c r="L880" s="15">
        <f t="shared" si="3"/>
        <v>0.9273030763</v>
      </c>
      <c r="M880" s="15">
        <f t="shared" si="4"/>
        <v>-0.9273030763</v>
      </c>
      <c r="N880" s="8">
        <f t="shared" si="5"/>
        <v>976</v>
      </c>
    </row>
    <row r="881" ht="12.75" customHeight="1">
      <c r="A881" s="7">
        <v>43207.0</v>
      </c>
      <c r="B881" s="8" t="s">
        <v>164</v>
      </c>
      <c r="C881" s="8" t="s">
        <v>165</v>
      </c>
      <c r="D881" s="11">
        <v>9.06246745E8</v>
      </c>
      <c r="E881" s="8" t="s">
        <v>24</v>
      </c>
      <c r="F881" s="8" t="str">
        <f t="shared" si="1"/>
        <v>BUY</v>
      </c>
      <c r="G881" s="12">
        <v>17.859411</v>
      </c>
      <c r="H881" s="12">
        <v>1000.0</v>
      </c>
      <c r="I881" s="7">
        <v>43985.0</v>
      </c>
      <c r="J881" s="14">
        <v>19.327871</v>
      </c>
      <c r="K881" s="14">
        <f t="shared" si="2"/>
        <v>1082.223316</v>
      </c>
      <c r="L881" s="15">
        <f t="shared" si="3"/>
        <v>0.08222331632</v>
      </c>
      <c r="M881" s="15">
        <f t="shared" si="4"/>
        <v>-0.08222331632</v>
      </c>
      <c r="N881" s="8">
        <f t="shared" si="5"/>
        <v>778</v>
      </c>
    </row>
    <row r="882" ht="12.75" customHeight="1">
      <c r="A882" s="7">
        <v>43207.0</v>
      </c>
      <c r="B882" s="8" t="s">
        <v>1900</v>
      </c>
      <c r="C882" s="8" t="s">
        <v>1901</v>
      </c>
      <c r="D882" s="11">
        <v>2.370760322E9</v>
      </c>
      <c r="E882" s="8" t="s">
        <v>24</v>
      </c>
      <c r="F882" s="8" t="str">
        <f t="shared" si="1"/>
        <v>BUY</v>
      </c>
      <c r="G882" s="12">
        <v>12.23</v>
      </c>
      <c r="H882" s="12">
        <v>1000.0</v>
      </c>
      <c r="I882" s="16">
        <v>44727.0</v>
      </c>
      <c r="J882" s="14">
        <v>23.6</v>
      </c>
      <c r="K882" s="14">
        <f t="shared" si="2"/>
        <v>1929.681112</v>
      </c>
      <c r="L882" s="15">
        <f t="shared" si="3"/>
        <v>0.929681112</v>
      </c>
      <c r="M882" s="15">
        <f t="shared" si="4"/>
        <v>-0.929681112</v>
      </c>
      <c r="N882" s="8">
        <f t="shared" si="5"/>
        <v>1520</v>
      </c>
    </row>
    <row r="883" ht="12.75" customHeight="1">
      <c r="A883" s="16">
        <v>43208.0</v>
      </c>
      <c r="B883" s="8" t="s">
        <v>2114</v>
      </c>
      <c r="C883" s="8" t="s">
        <v>2114</v>
      </c>
      <c r="D883" s="11">
        <v>2.209903092E9</v>
      </c>
      <c r="E883" s="18" t="s">
        <v>24</v>
      </c>
      <c r="F883" s="17" t="str">
        <f t="shared" si="1"/>
        <v>BUY</v>
      </c>
      <c r="G883" s="12">
        <v>84.862328</v>
      </c>
      <c r="H883" s="12">
        <v>1000.0</v>
      </c>
      <c r="I883" s="16">
        <v>44727.0</v>
      </c>
      <c r="J883" s="14">
        <v>29.603216</v>
      </c>
      <c r="K883" s="14">
        <f t="shared" si="2"/>
        <v>348.8381323</v>
      </c>
      <c r="L883" s="15">
        <f t="shared" si="3"/>
        <v>-0.6511618677</v>
      </c>
      <c r="M883" s="15">
        <f t="shared" si="4"/>
        <v>0.6511618677</v>
      </c>
      <c r="N883" s="8">
        <f t="shared" si="5"/>
        <v>1519</v>
      </c>
    </row>
    <row r="884" ht="12.75" customHeight="1">
      <c r="A884" s="7">
        <v>43209.0</v>
      </c>
      <c r="B884" s="8" t="s">
        <v>459</v>
      </c>
      <c r="C884" s="8" t="s">
        <v>460</v>
      </c>
      <c r="D884" s="11">
        <v>4.769791015E9</v>
      </c>
      <c r="E884" s="8" t="s">
        <v>24</v>
      </c>
      <c r="F884" s="8" t="str">
        <f t="shared" si="1"/>
        <v>BUY</v>
      </c>
      <c r="G884" s="12">
        <v>19.66</v>
      </c>
      <c r="H884" s="12">
        <v>1000.0</v>
      </c>
      <c r="I884" s="16">
        <v>43432.0</v>
      </c>
      <c r="J884" s="14">
        <v>20.530001</v>
      </c>
      <c r="K884" s="14">
        <f t="shared" si="2"/>
        <v>1044.25234</v>
      </c>
      <c r="L884" s="15">
        <f t="shared" si="3"/>
        <v>0.04425233978</v>
      </c>
      <c r="M884" s="15">
        <f t="shared" si="4"/>
        <v>-0.04425233978</v>
      </c>
      <c r="N884" s="8">
        <f t="shared" si="5"/>
        <v>223</v>
      </c>
    </row>
    <row r="885" ht="12.75" customHeight="1">
      <c r="A885" s="7">
        <v>43209.0</v>
      </c>
      <c r="B885" s="8" t="s">
        <v>266</v>
      </c>
      <c r="C885" s="8" t="s">
        <v>267</v>
      </c>
      <c r="D885" s="11">
        <v>5.47075347E9</v>
      </c>
      <c r="E885" s="8" t="s">
        <v>24</v>
      </c>
      <c r="F885" s="8" t="str">
        <f t="shared" si="1"/>
        <v>BUY</v>
      </c>
      <c r="G885" s="12">
        <v>62.792587</v>
      </c>
      <c r="H885" s="12">
        <v>1000.0</v>
      </c>
      <c r="I885" s="16">
        <v>44727.0</v>
      </c>
      <c r="J885" s="14">
        <v>41.18</v>
      </c>
      <c r="K885" s="14">
        <f t="shared" si="2"/>
        <v>655.8098968</v>
      </c>
      <c r="L885" s="15">
        <f t="shared" si="3"/>
        <v>-0.3441901032</v>
      </c>
      <c r="M885" s="15">
        <f t="shared" si="4"/>
        <v>0.3441901032</v>
      </c>
      <c r="N885" s="8">
        <f t="shared" si="5"/>
        <v>1518</v>
      </c>
    </row>
    <row r="886" ht="12.75" customHeight="1">
      <c r="A886" s="7">
        <v>43209.0</v>
      </c>
      <c r="B886" s="8" t="s">
        <v>1180</v>
      </c>
      <c r="C886" s="8" t="s">
        <v>1181</v>
      </c>
      <c r="D886" s="11">
        <v>7.144072E9</v>
      </c>
      <c r="E886" s="8" t="s">
        <v>24</v>
      </c>
      <c r="F886" s="8" t="str">
        <f t="shared" si="1"/>
        <v>BUY</v>
      </c>
      <c r="G886" s="12">
        <v>101.74</v>
      </c>
      <c r="H886" s="12">
        <v>1000.0</v>
      </c>
      <c r="I886" s="16">
        <v>43313.0</v>
      </c>
      <c r="J886" s="14">
        <v>125.0</v>
      </c>
      <c r="K886" s="14">
        <f t="shared" si="2"/>
        <v>1228.621978</v>
      </c>
      <c r="L886" s="15">
        <f t="shared" si="3"/>
        <v>0.2286219776</v>
      </c>
      <c r="M886" s="15">
        <f t="shared" si="4"/>
        <v>-0.2286219776</v>
      </c>
      <c r="N886" s="8">
        <f t="shared" si="5"/>
        <v>104</v>
      </c>
    </row>
    <row r="887" ht="12.75" customHeight="1">
      <c r="A887" s="7">
        <v>43209.0</v>
      </c>
      <c r="B887" s="8" t="s">
        <v>1234</v>
      </c>
      <c r="C887" s="8" t="s">
        <v>1235</v>
      </c>
      <c r="D887" s="11">
        <v>9.0688944E9</v>
      </c>
      <c r="E887" s="8" t="s">
        <v>24</v>
      </c>
      <c r="F887" s="8" t="str">
        <f t="shared" si="1"/>
        <v>BUY</v>
      </c>
      <c r="G887" s="12">
        <v>20.934639</v>
      </c>
      <c r="H887" s="12">
        <v>1000.0</v>
      </c>
      <c r="I887" s="7">
        <v>43951.0</v>
      </c>
      <c r="J887" s="14">
        <v>19.619827</v>
      </c>
      <c r="K887" s="14">
        <f t="shared" si="2"/>
        <v>937.1944269</v>
      </c>
      <c r="L887" s="15">
        <f t="shared" si="3"/>
        <v>-0.0628055731</v>
      </c>
      <c r="M887" s="15">
        <f t="shared" si="4"/>
        <v>0.0628055731</v>
      </c>
      <c r="N887" s="8">
        <f t="shared" si="5"/>
        <v>742</v>
      </c>
    </row>
    <row r="888" ht="12.75" customHeight="1">
      <c r="A888" s="7">
        <v>43209.0</v>
      </c>
      <c r="B888" s="8" t="s">
        <v>581</v>
      </c>
      <c r="C888" s="8" t="s">
        <v>582</v>
      </c>
      <c r="D888" s="11">
        <v>8.35154196E9</v>
      </c>
      <c r="E888" s="8" t="s">
        <v>20</v>
      </c>
      <c r="F888" s="8" t="str">
        <f t="shared" si="1"/>
        <v>SELL</v>
      </c>
      <c r="G888" s="12">
        <v>38.91003</v>
      </c>
      <c r="H888" s="12">
        <v>1000.0</v>
      </c>
      <c r="I888" s="7">
        <v>43243.0</v>
      </c>
      <c r="J888" s="14">
        <v>37.257656</v>
      </c>
      <c r="K888" s="14">
        <f t="shared" si="2"/>
        <v>957.5334689</v>
      </c>
      <c r="L888" s="15">
        <f t="shared" si="3"/>
        <v>0.04246653112</v>
      </c>
      <c r="M888" s="15">
        <f t="shared" si="4"/>
        <v>-0.04246653112</v>
      </c>
      <c r="N888" s="8">
        <f t="shared" si="5"/>
        <v>34</v>
      </c>
    </row>
    <row r="889" ht="12.75" customHeight="1">
      <c r="A889" s="16">
        <v>43209.0</v>
      </c>
      <c r="B889" s="8" t="s">
        <v>1892</v>
      </c>
      <c r="C889" s="8" t="s">
        <v>1893</v>
      </c>
      <c r="D889" s="11">
        <v>1.964293212E9</v>
      </c>
      <c r="E889" s="18" t="s">
        <v>24</v>
      </c>
      <c r="F889" s="17" t="str">
        <f t="shared" si="1"/>
        <v>BUY</v>
      </c>
      <c r="G889" s="12">
        <v>33.469944</v>
      </c>
      <c r="H889" s="12">
        <v>1000.0</v>
      </c>
      <c r="I889" s="16">
        <v>43271.0</v>
      </c>
      <c r="J889" s="14">
        <v>43.806732</v>
      </c>
      <c r="K889" s="14">
        <f t="shared" si="2"/>
        <v>1308.837923</v>
      </c>
      <c r="L889" s="15">
        <f t="shared" si="3"/>
        <v>0.3088379234</v>
      </c>
      <c r="M889" s="15">
        <f t="shared" si="4"/>
        <v>-0.3088379234</v>
      </c>
      <c r="N889" s="8">
        <f t="shared" si="5"/>
        <v>62</v>
      </c>
    </row>
    <row r="890" ht="12.75" customHeight="1">
      <c r="A890" s="7">
        <v>43210.0</v>
      </c>
      <c r="B890" s="8" t="s">
        <v>2115</v>
      </c>
      <c r="C890" s="8" t="s">
        <v>2116</v>
      </c>
      <c r="D890" s="11">
        <v>5.341773924E9</v>
      </c>
      <c r="E890" s="8" t="s">
        <v>20</v>
      </c>
      <c r="F890" s="8" t="str">
        <f t="shared" si="1"/>
        <v>SELL</v>
      </c>
      <c r="G890" s="12">
        <v>81.550003</v>
      </c>
      <c r="H890" s="12">
        <v>1000.0</v>
      </c>
      <c r="I890" s="16">
        <v>43662.0</v>
      </c>
      <c r="J890" s="14">
        <v>89.629997</v>
      </c>
      <c r="K890" s="14">
        <f t="shared" si="2"/>
        <v>1099.080242</v>
      </c>
      <c r="L890" s="15">
        <f t="shared" si="3"/>
        <v>-0.0990802416</v>
      </c>
      <c r="M890" s="15">
        <f t="shared" si="4"/>
        <v>0.0990802416</v>
      </c>
      <c r="N890" s="8">
        <f t="shared" si="5"/>
        <v>452</v>
      </c>
    </row>
    <row r="891" ht="12.75" customHeight="1">
      <c r="A891" s="7">
        <v>43213.0</v>
      </c>
      <c r="B891" s="8" t="s">
        <v>2117</v>
      </c>
      <c r="C891" s="8" t="s">
        <v>2118</v>
      </c>
      <c r="D891" s="11">
        <v>4.32156572E8</v>
      </c>
      <c r="E891" s="8" t="s">
        <v>24</v>
      </c>
      <c r="F891" s="8" t="str">
        <f t="shared" si="1"/>
        <v>BUY</v>
      </c>
      <c r="G891" s="12">
        <v>10.399868</v>
      </c>
      <c r="H891" s="12">
        <v>1000.0</v>
      </c>
      <c r="I891" s="16">
        <v>44727.0</v>
      </c>
      <c r="J891" s="14">
        <v>19.173592</v>
      </c>
      <c r="K891" s="14">
        <f t="shared" si="2"/>
        <v>1843.638015</v>
      </c>
      <c r="L891" s="15">
        <f t="shared" si="3"/>
        <v>0.8436380154</v>
      </c>
      <c r="M891" s="15">
        <f t="shared" si="4"/>
        <v>-0.8436380154</v>
      </c>
      <c r="N891" s="8">
        <f t="shared" si="5"/>
        <v>1514</v>
      </c>
    </row>
    <row r="892" ht="12.75" customHeight="1">
      <c r="A892" s="7">
        <v>43213.0</v>
      </c>
      <c r="B892" s="8" t="s">
        <v>328</v>
      </c>
      <c r="C892" s="8" t="s">
        <v>329</v>
      </c>
      <c r="D892" s="11">
        <v>4.364614E9</v>
      </c>
      <c r="E892" s="8" t="s">
        <v>20</v>
      </c>
      <c r="F892" s="8" t="str">
        <f t="shared" si="1"/>
        <v>SELL</v>
      </c>
      <c r="G892" s="12">
        <v>20.559269</v>
      </c>
      <c r="H892" s="12">
        <v>1000.0</v>
      </c>
      <c r="I892" s="7">
        <v>43318.0</v>
      </c>
      <c r="J892" s="14">
        <v>17.842987</v>
      </c>
      <c r="K892" s="14">
        <f t="shared" si="2"/>
        <v>867.8804193</v>
      </c>
      <c r="L892" s="15">
        <f t="shared" si="3"/>
        <v>0.1321195807</v>
      </c>
      <c r="M892" s="15">
        <f t="shared" si="4"/>
        <v>-0.1321195807</v>
      </c>
      <c r="N892" s="8">
        <f t="shared" si="5"/>
        <v>105</v>
      </c>
    </row>
    <row r="893" ht="12.75" customHeight="1">
      <c r="A893" s="7">
        <v>43214.0</v>
      </c>
      <c r="B893" s="8" t="s">
        <v>2119</v>
      </c>
      <c r="C893" s="8" t="s">
        <v>2120</v>
      </c>
      <c r="D893" s="11">
        <v>2.25896605E9</v>
      </c>
      <c r="E893" s="8" t="s">
        <v>20</v>
      </c>
      <c r="F893" s="8" t="str">
        <f t="shared" si="1"/>
        <v>SELL</v>
      </c>
      <c r="G893" s="12">
        <v>77.906853</v>
      </c>
      <c r="H893" s="12">
        <v>1000.0</v>
      </c>
      <c r="I893" s="16">
        <v>43661.0</v>
      </c>
      <c r="J893" s="14">
        <v>73.803619</v>
      </c>
      <c r="K893" s="14">
        <f t="shared" si="2"/>
        <v>947.3315396</v>
      </c>
      <c r="L893" s="15">
        <f t="shared" si="3"/>
        <v>0.05266846037</v>
      </c>
      <c r="M893" s="15">
        <f t="shared" si="4"/>
        <v>-0.05266846037</v>
      </c>
      <c r="N893" s="8">
        <f t="shared" si="5"/>
        <v>447</v>
      </c>
    </row>
    <row r="894" ht="12.75" customHeight="1">
      <c r="A894" s="16">
        <v>43214.0</v>
      </c>
      <c r="B894" s="8" t="s">
        <v>2121</v>
      </c>
      <c r="C894" s="8" t="s">
        <v>2122</v>
      </c>
      <c r="D894" s="11">
        <v>5.673298529E9</v>
      </c>
      <c r="E894" s="18" t="s">
        <v>24</v>
      </c>
      <c r="F894" s="17" t="str">
        <f t="shared" si="1"/>
        <v>BUY</v>
      </c>
      <c r="G894" s="12">
        <v>28.1</v>
      </c>
      <c r="H894" s="12">
        <v>1000.0</v>
      </c>
      <c r="I894" s="16">
        <v>44727.0</v>
      </c>
      <c r="J894" s="14">
        <v>29.84</v>
      </c>
      <c r="K894" s="14">
        <f t="shared" si="2"/>
        <v>1061.921708</v>
      </c>
      <c r="L894" s="15">
        <f t="shared" si="3"/>
        <v>0.06192170819</v>
      </c>
      <c r="M894" s="15">
        <f t="shared" si="4"/>
        <v>-0.06192170819</v>
      </c>
      <c r="N894" s="8">
        <f t="shared" si="5"/>
        <v>1513</v>
      </c>
    </row>
    <row r="895" ht="12.75" customHeight="1">
      <c r="A895" s="7">
        <v>43215.0</v>
      </c>
      <c r="B895" s="8" t="s">
        <v>808</v>
      </c>
      <c r="C895" s="8" t="s">
        <v>809</v>
      </c>
      <c r="D895" s="11">
        <v>2.09449058E9</v>
      </c>
      <c r="E895" s="8" t="s">
        <v>24</v>
      </c>
      <c r="F895" s="8" t="str">
        <f t="shared" si="1"/>
        <v>BUY</v>
      </c>
      <c r="G895" s="12">
        <v>9.08</v>
      </c>
      <c r="H895" s="12">
        <v>1000.0</v>
      </c>
      <c r="I895" s="16">
        <v>44727.0</v>
      </c>
      <c r="J895" s="14">
        <v>11.16</v>
      </c>
      <c r="K895" s="14">
        <f t="shared" si="2"/>
        <v>1229.07489</v>
      </c>
      <c r="L895" s="15">
        <f t="shared" si="3"/>
        <v>0.2290748899</v>
      </c>
      <c r="M895" s="15">
        <f t="shared" si="4"/>
        <v>-0.2290748899</v>
      </c>
      <c r="N895" s="8">
        <f t="shared" si="5"/>
        <v>1512</v>
      </c>
    </row>
    <row r="896" ht="12.75" customHeight="1">
      <c r="A896" s="7">
        <v>43216.0</v>
      </c>
      <c r="B896" s="8" t="s">
        <v>1701</v>
      </c>
      <c r="C896" s="8" t="s">
        <v>1702</v>
      </c>
      <c r="D896" s="11">
        <v>8.753615208E9</v>
      </c>
      <c r="E896" s="8" t="s">
        <v>24</v>
      </c>
      <c r="F896" s="8" t="str">
        <f t="shared" si="1"/>
        <v>BUY</v>
      </c>
      <c r="G896" s="12">
        <v>225.951904</v>
      </c>
      <c r="H896" s="12">
        <v>1000.0</v>
      </c>
      <c r="I896" s="16">
        <v>44693.0</v>
      </c>
      <c r="J896" s="14">
        <v>198.169479</v>
      </c>
      <c r="K896" s="14">
        <f t="shared" si="2"/>
        <v>877.0427489</v>
      </c>
      <c r="L896" s="15">
        <f t="shared" si="3"/>
        <v>-0.1229572511</v>
      </c>
      <c r="M896" s="15">
        <f t="shared" si="4"/>
        <v>0.1229572511</v>
      </c>
      <c r="N896" s="8">
        <f t="shared" si="5"/>
        <v>1477</v>
      </c>
    </row>
    <row r="897" ht="12.75" customHeight="1">
      <c r="A897" s="7">
        <v>43216.0</v>
      </c>
      <c r="B897" s="8" t="s">
        <v>2123</v>
      </c>
      <c r="C897" s="8" t="s">
        <v>2124</v>
      </c>
      <c r="D897" s="11">
        <v>3.3909824E8</v>
      </c>
      <c r="E897" s="8" t="s">
        <v>24</v>
      </c>
      <c r="F897" s="8" t="str">
        <f t="shared" si="1"/>
        <v>BUY</v>
      </c>
      <c r="G897" s="12">
        <v>15.62</v>
      </c>
      <c r="H897" s="12">
        <v>1000.0</v>
      </c>
      <c r="I897" s="16">
        <v>44727.0</v>
      </c>
      <c r="J897" s="14">
        <v>1.95</v>
      </c>
      <c r="K897" s="14">
        <f t="shared" si="2"/>
        <v>124.8399488</v>
      </c>
      <c r="L897" s="15">
        <f t="shared" si="3"/>
        <v>-0.8751600512</v>
      </c>
      <c r="M897" s="15">
        <f t="shared" si="4"/>
        <v>0.8751600512</v>
      </c>
      <c r="N897" s="8">
        <f t="shared" si="5"/>
        <v>1511</v>
      </c>
    </row>
    <row r="898" ht="12.75" customHeight="1">
      <c r="A898" s="16">
        <v>43216.0</v>
      </c>
      <c r="B898" s="20" t="s">
        <v>1242</v>
      </c>
      <c r="C898" s="8" t="s">
        <v>1243</v>
      </c>
      <c r="D898" s="11">
        <v>3.485295626E9</v>
      </c>
      <c r="E898" s="18" t="s">
        <v>24</v>
      </c>
      <c r="F898" s="17" t="str">
        <f t="shared" si="1"/>
        <v>BUY</v>
      </c>
      <c r="G898" s="12">
        <v>26.200001</v>
      </c>
      <c r="H898" s="12">
        <v>1000.0</v>
      </c>
      <c r="I898" s="16">
        <v>44727.0</v>
      </c>
      <c r="J898" s="14">
        <v>46.869999</v>
      </c>
      <c r="K898" s="14">
        <f t="shared" si="2"/>
        <v>1788.931191</v>
      </c>
      <c r="L898" s="15">
        <f t="shared" si="3"/>
        <v>0.7889311913</v>
      </c>
      <c r="M898" s="15">
        <f t="shared" si="4"/>
        <v>-0.7889311913</v>
      </c>
      <c r="N898" s="8">
        <f t="shared" si="5"/>
        <v>1511</v>
      </c>
    </row>
    <row r="899" ht="12.75" customHeight="1">
      <c r="A899" s="16">
        <v>43216.0</v>
      </c>
      <c r="B899" s="8" t="s">
        <v>771</v>
      </c>
      <c r="C899" s="8" t="s">
        <v>772</v>
      </c>
      <c r="D899" s="11">
        <v>7.43325E9</v>
      </c>
      <c r="E899" s="18" t="s">
        <v>24</v>
      </c>
      <c r="F899" s="17" t="str">
        <f t="shared" si="1"/>
        <v>BUY</v>
      </c>
      <c r="G899" s="12">
        <v>129.335907</v>
      </c>
      <c r="H899" s="12">
        <v>1000.0</v>
      </c>
      <c r="I899" s="16">
        <v>43494.0</v>
      </c>
      <c r="J899" s="14">
        <v>116.284988</v>
      </c>
      <c r="K899" s="14">
        <f t="shared" si="2"/>
        <v>899.0928405</v>
      </c>
      <c r="L899" s="15">
        <f t="shared" si="3"/>
        <v>-0.1009071595</v>
      </c>
      <c r="M899" s="15">
        <f t="shared" si="4"/>
        <v>0.1009071595</v>
      </c>
      <c r="N899" s="8">
        <f t="shared" si="5"/>
        <v>278</v>
      </c>
    </row>
    <row r="900" ht="12.75" customHeight="1">
      <c r="A900" s="16">
        <v>43216.0</v>
      </c>
      <c r="B900" s="8" t="s">
        <v>1291</v>
      </c>
      <c r="C900" s="8" t="s">
        <v>1292</v>
      </c>
      <c r="D900" s="11">
        <v>4.406947128E9</v>
      </c>
      <c r="E900" s="18" t="s">
        <v>24</v>
      </c>
      <c r="F900" s="17" t="str">
        <f t="shared" si="1"/>
        <v>BUY</v>
      </c>
      <c r="G900" s="12">
        <v>15.208232</v>
      </c>
      <c r="H900" s="12">
        <v>1000.0</v>
      </c>
      <c r="I900" s="16">
        <v>44544.0</v>
      </c>
      <c r="J900" s="14">
        <v>16.198275</v>
      </c>
      <c r="K900" s="14">
        <f t="shared" si="2"/>
        <v>1065.099152</v>
      </c>
      <c r="L900" s="15">
        <f t="shared" si="3"/>
        <v>0.06509915156</v>
      </c>
      <c r="M900" s="15">
        <f t="shared" si="4"/>
        <v>-0.06509915156</v>
      </c>
      <c r="N900" s="8">
        <f t="shared" si="5"/>
        <v>1328</v>
      </c>
    </row>
    <row r="901" ht="12.75" customHeight="1">
      <c r="A901" s="7">
        <v>43217.0</v>
      </c>
      <c r="B901" s="8" t="s">
        <v>1498</v>
      </c>
      <c r="C901" s="8" t="s">
        <v>1499</v>
      </c>
      <c r="D901" s="11">
        <v>8.499423208E9</v>
      </c>
      <c r="E901" s="8" t="s">
        <v>24</v>
      </c>
      <c r="F901" s="8" t="str">
        <f t="shared" si="1"/>
        <v>BUY</v>
      </c>
      <c r="G901" s="12">
        <v>8.430078</v>
      </c>
      <c r="H901" s="12">
        <v>1000.0</v>
      </c>
      <c r="I901" s="16">
        <v>44727.0</v>
      </c>
      <c r="J901" s="14">
        <v>8.365835</v>
      </c>
      <c r="K901" s="14">
        <f t="shared" si="2"/>
        <v>992.3793113</v>
      </c>
      <c r="L901" s="15">
        <f t="shared" si="3"/>
        <v>-0.007620688682</v>
      </c>
      <c r="M901" s="15">
        <f t="shared" si="4"/>
        <v>0.007620688682</v>
      </c>
      <c r="N901" s="8">
        <f t="shared" si="5"/>
        <v>1510</v>
      </c>
    </row>
    <row r="902" ht="12.75" customHeight="1">
      <c r="A902" s="7">
        <v>43220.0</v>
      </c>
      <c r="B902" s="8" t="s">
        <v>1452</v>
      </c>
      <c r="C902" s="8" t="s">
        <v>1453</v>
      </c>
      <c r="D902" s="11">
        <v>4.8015721E9</v>
      </c>
      <c r="E902" s="8" t="s">
        <v>24</v>
      </c>
      <c r="F902" s="8" t="str">
        <f t="shared" si="1"/>
        <v>BUY</v>
      </c>
      <c r="G902" s="12">
        <v>38.099998</v>
      </c>
      <c r="H902" s="12">
        <v>1000.0</v>
      </c>
      <c r="I902" s="16">
        <v>44727.0</v>
      </c>
      <c r="J902" s="14">
        <v>56.18</v>
      </c>
      <c r="K902" s="14">
        <f t="shared" si="2"/>
        <v>1474.54076</v>
      </c>
      <c r="L902" s="15">
        <f t="shared" si="3"/>
        <v>0.4745407598</v>
      </c>
      <c r="M902" s="15">
        <f t="shared" si="4"/>
        <v>-0.4745407598</v>
      </c>
      <c r="N902" s="8">
        <f t="shared" si="5"/>
        <v>1507</v>
      </c>
    </row>
    <row r="903" ht="12.75" customHeight="1">
      <c r="A903" s="7">
        <v>43220.0</v>
      </c>
      <c r="B903" s="8" t="s">
        <v>2125</v>
      </c>
      <c r="C903" s="8" t="s">
        <v>2126</v>
      </c>
      <c r="D903" s="11">
        <v>6.25173255E9</v>
      </c>
      <c r="E903" s="8" t="s">
        <v>24</v>
      </c>
      <c r="F903" s="8" t="str">
        <f t="shared" si="1"/>
        <v>BUY</v>
      </c>
      <c r="G903" s="12">
        <v>43.041409</v>
      </c>
      <c r="H903" s="12">
        <v>1000.0</v>
      </c>
      <c r="I903" s="16">
        <v>44727.0</v>
      </c>
      <c r="J903" s="14">
        <v>50.583767</v>
      </c>
      <c r="K903" s="14">
        <f t="shared" si="2"/>
        <v>1175.234923</v>
      </c>
      <c r="L903" s="15">
        <f t="shared" si="3"/>
        <v>0.1752349232</v>
      </c>
      <c r="M903" s="15">
        <f t="shared" si="4"/>
        <v>-0.1752349232</v>
      </c>
      <c r="N903" s="8">
        <f t="shared" si="5"/>
        <v>1507</v>
      </c>
    </row>
    <row r="904" ht="12.75" customHeight="1">
      <c r="A904" s="7">
        <v>43220.0</v>
      </c>
      <c r="B904" s="8" t="s">
        <v>37</v>
      </c>
      <c r="C904" s="8" t="s">
        <v>38</v>
      </c>
      <c r="D904" s="11">
        <v>5.5591242E9</v>
      </c>
      <c r="E904" s="8" t="s">
        <v>24</v>
      </c>
      <c r="F904" s="8" t="str">
        <f t="shared" si="1"/>
        <v>BUY</v>
      </c>
      <c r="G904" s="12">
        <v>43.029999</v>
      </c>
      <c r="H904" s="12">
        <v>1000.0</v>
      </c>
      <c r="I904" s="7">
        <v>44644.0</v>
      </c>
      <c r="J904" s="14">
        <v>36.919998</v>
      </c>
      <c r="K904" s="14">
        <f t="shared" si="2"/>
        <v>858.0060158</v>
      </c>
      <c r="L904" s="15">
        <f t="shared" si="3"/>
        <v>-0.1419939842</v>
      </c>
      <c r="M904" s="15">
        <f t="shared" si="4"/>
        <v>0.1419939842</v>
      </c>
      <c r="N904" s="8">
        <f t="shared" si="5"/>
        <v>1424</v>
      </c>
    </row>
    <row r="905" ht="12.75" customHeight="1">
      <c r="A905" s="7">
        <v>43220.0</v>
      </c>
      <c r="B905" s="8" t="s">
        <v>185</v>
      </c>
      <c r="C905" s="8" t="s">
        <v>186</v>
      </c>
      <c r="D905" s="11">
        <v>7.877507889E9</v>
      </c>
      <c r="E905" s="8" t="s">
        <v>24</v>
      </c>
      <c r="F905" s="8" t="str">
        <f t="shared" si="1"/>
        <v>BUY</v>
      </c>
      <c r="G905" s="12">
        <v>28.5</v>
      </c>
      <c r="H905" s="12">
        <v>1000.0</v>
      </c>
      <c r="I905" s="16">
        <v>44727.0</v>
      </c>
      <c r="J905" s="14">
        <v>37.919998</v>
      </c>
      <c r="K905" s="14">
        <f t="shared" si="2"/>
        <v>1330.526246</v>
      </c>
      <c r="L905" s="15">
        <f t="shared" si="3"/>
        <v>0.3305262456</v>
      </c>
      <c r="M905" s="15">
        <f t="shared" si="4"/>
        <v>-0.3305262456</v>
      </c>
      <c r="N905" s="8">
        <f t="shared" si="5"/>
        <v>1507</v>
      </c>
    </row>
    <row r="906" ht="12.75" customHeight="1">
      <c r="A906" s="7">
        <v>43221.0</v>
      </c>
      <c r="B906" s="8" t="s">
        <v>2129</v>
      </c>
      <c r="C906" s="8" t="s">
        <v>2130</v>
      </c>
      <c r="D906" s="11">
        <v>7.943097652E9</v>
      </c>
      <c r="E906" s="8" t="s">
        <v>24</v>
      </c>
      <c r="F906" s="8" t="str">
        <f t="shared" si="1"/>
        <v>BUY</v>
      </c>
      <c r="G906" s="12">
        <v>43.85</v>
      </c>
      <c r="H906" s="12">
        <v>1000.0</v>
      </c>
      <c r="I906" s="16">
        <v>43980.0</v>
      </c>
      <c r="J906" s="14">
        <v>54.48</v>
      </c>
      <c r="K906" s="14">
        <f t="shared" si="2"/>
        <v>1242.417332</v>
      </c>
      <c r="L906" s="15">
        <f t="shared" si="3"/>
        <v>0.2424173318</v>
      </c>
      <c r="M906" s="15">
        <f t="shared" si="4"/>
        <v>-0.2424173318</v>
      </c>
      <c r="N906" s="8">
        <f t="shared" si="5"/>
        <v>759</v>
      </c>
    </row>
    <row r="907" ht="12.75" customHeight="1">
      <c r="A907" s="7">
        <v>43222.0</v>
      </c>
      <c r="B907" s="8" t="s">
        <v>1224</v>
      </c>
      <c r="C907" s="8" t="s">
        <v>1225</v>
      </c>
      <c r="D907" s="11">
        <v>4.130846E9</v>
      </c>
      <c r="E907" s="8" t="s">
        <v>20</v>
      </c>
      <c r="F907" s="8" t="str">
        <f t="shared" si="1"/>
        <v>SELL</v>
      </c>
      <c r="G907" s="12">
        <v>18.55</v>
      </c>
      <c r="H907" s="12">
        <v>1000.0</v>
      </c>
      <c r="I907" s="7">
        <v>43560.0</v>
      </c>
      <c r="J907" s="14">
        <v>16.71</v>
      </c>
      <c r="K907" s="14">
        <f t="shared" si="2"/>
        <v>900.8086253</v>
      </c>
      <c r="L907" s="15">
        <f t="shared" si="3"/>
        <v>0.09919137466</v>
      </c>
      <c r="M907" s="15">
        <f t="shared" si="4"/>
        <v>-0.09919137466</v>
      </c>
      <c r="N907" s="8">
        <f t="shared" si="5"/>
        <v>338</v>
      </c>
    </row>
    <row r="908" ht="12.75" customHeight="1">
      <c r="A908" s="7">
        <v>43223.0</v>
      </c>
      <c r="B908" s="8" t="s">
        <v>763</v>
      </c>
      <c r="C908" s="8" t="s">
        <v>764</v>
      </c>
      <c r="D908" s="11">
        <v>6.870940531E9</v>
      </c>
      <c r="E908" s="8" t="s">
        <v>24</v>
      </c>
      <c r="F908" s="8" t="str">
        <f t="shared" si="1"/>
        <v>BUY</v>
      </c>
      <c r="G908" s="12">
        <v>22.219999</v>
      </c>
      <c r="H908" s="12">
        <v>1000.0</v>
      </c>
      <c r="I908" s="16">
        <v>43270.0</v>
      </c>
      <c r="J908" s="14">
        <v>19.83</v>
      </c>
      <c r="K908" s="14">
        <f t="shared" si="2"/>
        <v>892.4392841</v>
      </c>
      <c r="L908" s="15">
        <f t="shared" si="3"/>
        <v>-0.1075607159</v>
      </c>
      <c r="M908" s="15">
        <f t="shared" si="4"/>
        <v>0.1075607159</v>
      </c>
      <c r="N908" s="8">
        <f t="shared" si="5"/>
        <v>47</v>
      </c>
    </row>
    <row r="909" ht="12.75" customHeight="1">
      <c r="A909" s="7">
        <v>43223.0</v>
      </c>
      <c r="B909" s="8" t="s">
        <v>1376</v>
      </c>
      <c r="C909" s="8" t="s">
        <v>1377</v>
      </c>
      <c r="D909" s="11">
        <v>7.348147154E9</v>
      </c>
      <c r="E909" s="8" t="s">
        <v>24</v>
      </c>
      <c r="F909" s="8" t="str">
        <f t="shared" si="1"/>
        <v>BUY</v>
      </c>
      <c r="G909" s="12">
        <v>13.95</v>
      </c>
      <c r="H909" s="12">
        <v>1000.0</v>
      </c>
      <c r="I909" s="7">
        <v>43803.0</v>
      </c>
      <c r="J909" s="14">
        <v>11.62</v>
      </c>
      <c r="K909" s="14">
        <f t="shared" si="2"/>
        <v>832.9749104</v>
      </c>
      <c r="L909" s="15">
        <f t="shared" si="3"/>
        <v>-0.1670250896</v>
      </c>
      <c r="M909" s="15">
        <f t="shared" si="4"/>
        <v>0.1670250896</v>
      </c>
      <c r="N909" s="8">
        <f t="shared" si="5"/>
        <v>580</v>
      </c>
    </row>
    <row r="910" ht="12.75" customHeight="1">
      <c r="A910" s="7">
        <v>43224.0</v>
      </c>
      <c r="B910" s="8" t="s">
        <v>2131</v>
      </c>
      <c r="C910" s="8" t="s">
        <v>2132</v>
      </c>
      <c r="D910" s="11">
        <v>9.08517161E9</v>
      </c>
      <c r="E910" s="8" t="s">
        <v>20</v>
      </c>
      <c r="F910" s="8" t="str">
        <f t="shared" si="1"/>
        <v>SELL</v>
      </c>
      <c r="G910" s="12">
        <v>45.19817</v>
      </c>
      <c r="H910" s="12">
        <v>1000.0</v>
      </c>
      <c r="I910" s="16">
        <v>44727.0</v>
      </c>
      <c r="J910" s="14">
        <v>92.571259</v>
      </c>
      <c r="K910" s="14">
        <f t="shared" si="2"/>
        <v>2048.119625</v>
      </c>
      <c r="L910" s="15">
        <f t="shared" si="3"/>
        <v>-1.048119625</v>
      </c>
      <c r="M910" s="15">
        <f t="shared" si="4"/>
        <v>1.048119625</v>
      </c>
      <c r="N910" s="8">
        <f t="shared" si="5"/>
        <v>1503</v>
      </c>
    </row>
    <row r="911" ht="12.75" customHeight="1">
      <c r="A911" s="7">
        <v>43227.0</v>
      </c>
      <c r="B911" s="8" t="s">
        <v>1027</v>
      </c>
      <c r="C911" s="8" t="s">
        <v>1028</v>
      </c>
      <c r="D911" s="11">
        <v>3.279914744E9</v>
      </c>
      <c r="E911" s="8" t="s">
        <v>20</v>
      </c>
      <c r="F911" s="8" t="str">
        <f t="shared" si="1"/>
        <v>SELL</v>
      </c>
      <c r="G911" s="12">
        <v>43.519352</v>
      </c>
      <c r="H911" s="12">
        <v>1000.0</v>
      </c>
      <c r="I911" s="16">
        <v>43958.0</v>
      </c>
      <c r="J911" s="14">
        <v>22.347544</v>
      </c>
      <c r="K911" s="14">
        <f t="shared" si="2"/>
        <v>513.5081975</v>
      </c>
      <c r="L911" s="15">
        <f t="shared" si="3"/>
        <v>0.4864918025</v>
      </c>
      <c r="M911" s="15">
        <f t="shared" si="4"/>
        <v>-0.4864918025</v>
      </c>
      <c r="N911" s="8">
        <f t="shared" si="5"/>
        <v>731</v>
      </c>
    </row>
    <row r="912" ht="12.75" customHeight="1">
      <c r="A912" s="7">
        <v>43227.0</v>
      </c>
      <c r="B912" s="8" t="s">
        <v>1649</v>
      </c>
      <c r="C912" s="8" t="s">
        <v>1650</v>
      </c>
      <c r="D912" s="11">
        <v>1.38141556E8</v>
      </c>
      <c r="E912" s="8" t="s">
        <v>24</v>
      </c>
      <c r="F912" s="8" t="str">
        <f t="shared" si="1"/>
        <v>BUY</v>
      </c>
      <c r="G912" s="12">
        <v>78.760002</v>
      </c>
      <c r="H912" s="12">
        <v>1000.0</v>
      </c>
      <c r="I912" s="7">
        <v>43256.0</v>
      </c>
      <c r="J912" s="14">
        <v>55.959999</v>
      </c>
      <c r="K912" s="14">
        <f t="shared" si="2"/>
        <v>710.51292</v>
      </c>
      <c r="L912" s="15">
        <f t="shared" si="3"/>
        <v>-0.28948708</v>
      </c>
      <c r="M912" s="15">
        <f t="shared" si="4"/>
        <v>0.28948708</v>
      </c>
      <c r="N912" s="8">
        <f t="shared" si="5"/>
        <v>29</v>
      </c>
    </row>
    <row r="913" ht="12.75" customHeight="1">
      <c r="A913" s="16">
        <v>43227.0</v>
      </c>
      <c r="B913" s="8" t="s">
        <v>363</v>
      </c>
      <c r="C913" s="8" t="s">
        <v>364</v>
      </c>
      <c r="D913" s="11">
        <v>2.49563831E8</v>
      </c>
      <c r="E913" s="18" t="s">
        <v>24</v>
      </c>
      <c r="F913" s="17" t="str">
        <f t="shared" si="1"/>
        <v>BUY</v>
      </c>
      <c r="G913" s="12">
        <v>272.450012</v>
      </c>
      <c r="H913" s="12">
        <v>1000.0</v>
      </c>
      <c r="I913" s="16">
        <v>43593.0</v>
      </c>
      <c r="J913" s="14">
        <v>387.029999</v>
      </c>
      <c r="K913" s="14">
        <f t="shared" si="2"/>
        <v>1420.554164</v>
      </c>
      <c r="L913" s="15">
        <f t="shared" si="3"/>
        <v>0.4205541639</v>
      </c>
      <c r="M913" s="15">
        <f t="shared" si="4"/>
        <v>-0.4205541639</v>
      </c>
      <c r="N913" s="8">
        <f t="shared" si="5"/>
        <v>366</v>
      </c>
    </row>
    <row r="914" ht="12.75" customHeight="1">
      <c r="A914" s="7">
        <v>43228.0</v>
      </c>
      <c r="B914" s="8" t="s">
        <v>626</v>
      </c>
      <c r="C914" s="8" t="s">
        <v>627</v>
      </c>
      <c r="D914" s="11">
        <v>3.71552544E9</v>
      </c>
      <c r="E914" s="8" t="s">
        <v>20</v>
      </c>
      <c r="F914" s="8" t="str">
        <f t="shared" si="1"/>
        <v>SELL</v>
      </c>
      <c r="G914" s="12">
        <v>15.29</v>
      </c>
      <c r="H914" s="12">
        <v>1000.0</v>
      </c>
      <c r="I914" s="16">
        <v>44727.0</v>
      </c>
      <c r="J914" s="14">
        <v>20.25</v>
      </c>
      <c r="K914" s="14">
        <f t="shared" si="2"/>
        <v>1324.395029</v>
      </c>
      <c r="L914" s="15">
        <f t="shared" si="3"/>
        <v>-0.3243950294</v>
      </c>
      <c r="M914" s="15">
        <f t="shared" si="4"/>
        <v>0.3243950294</v>
      </c>
      <c r="N914" s="8">
        <f t="shared" si="5"/>
        <v>1499</v>
      </c>
    </row>
    <row r="915" ht="12.75" customHeight="1">
      <c r="A915" s="7">
        <v>43228.0</v>
      </c>
      <c r="B915" s="8" t="s">
        <v>1609</v>
      </c>
      <c r="C915" s="8" t="s">
        <v>1610</v>
      </c>
      <c r="D915" s="11">
        <v>1.533196E9</v>
      </c>
      <c r="E915" s="8" t="s">
        <v>24</v>
      </c>
      <c r="F915" s="8" t="str">
        <f t="shared" si="1"/>
        <v>BUY</v>
      </c>
      <c r="G915" s="12">
        <v>53.849998</v>
      </c>
      <c r="H915" s="12">
        <v>1000.0</v>
      </c>
      <c r="I915" s="7">
        <v>43252.0</v>
      </c>
      <c r="J915" s="14">
        <v>59.200001</v>
      </c>
      <c r="K915" s="14">
        <f t="shared" si="2"/>
        <v>1099.350106</v>
      </c>
      <c r="L915" s="15">
        <f t="shared" si="3"/>
        <v>0.09935010583</v>
      </c>
      <c r="M915" s="15">
        <f t="shared" si="4"/>
        <v>-0.09935010583</v>
      </c>
      <c r="N915" s="8">
        <f t="shared" si="5"/>
        <v>24</v>
      </c>
    </row>
    <row r="916" ht="12.75" customHeight="1">
      <c r="A916" s="7">
        <v>43229.0</v>
      </c>
      <c r="B916" s="8" t="s">
        <v>312</v>
      </c>
      <c r="C916" s="8" t="s">
        <v>313</v>
      </c>
      <c r="D916" s="11">
        <v>1.10284452E9</v>
      </c>
      <c r="E916" s="8" t="s">
        <v>24</v>
      </c>
      <c r="F916" s="8" t="str">
        <f t="shared" si="1"/>
        <v>BUY</v>
      </c>
      <c r="G916" s="12">
        <v>28.01</v>
      </c>
      <c r="H916" s="12">
        <v>1000.0</v>
      </c>
      <c r="I916" s="16">
        <v>44173.0</v>
      </c>
      <c r="J916" s="14">
        <v>38.18</v>
      </c>
      <c r="K916" s="14">
        <f t="shared" si="2"/>
        <v>1363.084613</v>
      </c>
      <c r="L916" s="15">
        <f t="shared" si="3"/>
        <v>0.3630846126</v>
      </c>
      <c r="M916" s="15">
        <f t="shared" si="4"/>
        <v>-0.3630846126</v>
      </c>
      <c r="N916" s="8">
        <f t="shared" si="5"/>
        <v>944</v>
      </c>
    </row>
    <row r="917" ht="12.75" customHeight="1">
      <c r="A917" s="7">
        <v>43229.0</v>
      </c>
      <c r="B917" s="8" t="s">
        <v>810</v>
      </c>
      <c r="C917" s="8" t="s">
        <v>811</v>
      </c>
      <c r="D917" s="11">
        <v>1.352139264E9</v>
      </c>
      <c r="E917" s="8" t="s">
        <v>20</v>
      </c>
      <c r="F917" s="8" t="str">
        <f t="shared" si="1"/>
        <v>SELL</v>
      </c>
      <c r="G917" s="12">
        <v>4.16</v>
      </c>
      <c r="H917" s="12">
        <v>1000.0</v>
      </c>
      <c r="I917" s="7">
        <v>43242.0</v>
      </c>
      <c r="J917" s="14">
        <v>3.75</v>
      </c>
      <c r="K917" s="14">
        <f t="shared" si="2"/>
        <v>901.4423077</v>
      </c>
      <c r="L917" s="15">
        <f t="shared" si="3"/>
        <v>0.09855769231</v>
      </c>
      <c r="M917" s="15">
        <f t="shared" si="4"/>
        <v>-0.09855769231</v>
      </c>
      <c r="N917" s="8">
        <f t="shared" si="5"/>
        <v>13</v>
      </c>
    </row>
    <row r="918" ht="12.75" customHeight="1">
      <c r="A918" s="16">
        <v>43229.0</v>
      </c>
      <c r="B918" s="8" t="s">
        <v>2135</v>
      </c>
      <c r="C918" s="8" t="s">
        <v>2136</v>
      </c>
      <c r="D918" s="11">
        <v>9.62596E9</v>
      </c>
      <c r="E918" s="17" t="s">
        <v>20</v>
      </c>
      <c r="F918" s="18" t="str">
        <f t="shared" si="1"/>
        <v>SELL</v>
      </c>
      <c r="G918" s="12">
        <v>55.62</v>
      </c>
      <c r="H918" s="12">
        <v>1000.0</v>
      </c>
      <c r="I918" s="16">
        <v>43521.0</v>
      </c>
      <c r="J918" s="14">
        <v>79.06</v>
      </c>
      <c r="K918" s="14">
        <f t="shared" si="2"/>
        <v>1421.43114</v>
      </c>
      <c r="L918" s="15">
        <f t="shared" si="3"/>
        <v>-0.4214311399</v>
      </c>
      <c r="M918" s="15">
        <f t="shared" si="4"/>
        <v>0.4214311399</v>
      </c>
      <c r="N918" s="8">
        <f t="shared" si="5"/>
        <v>292</v>
      </c>
    </row>
    <row r="919" ht="12.75" customHeight="1">
      <c r="A919" s="7">
        <v>43230.0</v>
      </c>
      <c r="B919" s="8" t="s">
        <v>2137</v>
      </c>
      <c r="C919" s="8" t="s">
        <v>2138</v>
      </c>
      <c r="D919" s="11">
        <v>4.243063615E9</v>
      </c>
      <c r="E919" s="8" t="s">
        <v>24</v>
      </c>
      <c r="F919" s="8" t="str">
        <f t="shared" si="1"/>
        <v>BUY</v>
      </c>
      <c r="G919" s="12">
        <v>30.355247</v>
      </c>
      <c r="H919" s="12">
        <v>1000.0</v>
      </c>
      <c r="I919" s="16">
        <v>44727.0</v>
      </c>
      <c r="J919" s="14">
        <v>5.83</v>
      </c>
      <c r="K919" s="14">
        <f t="shared" si="2"/>
        <v>192.0590533</v>
      </c>
      <c r="L919" s="15">
        <f t="shared" si="3"/>
        <v>-0.8079409467</v>
      </c>
      <c r="M919" s="15">
        <f t="shared" si="4"/>
        <v>0.8079409467</v>
      </c>
      <c r="N919" s="8">
        <f t="shared" si="5"/>
        <v>1497</v>
      </c>
    </row>
    <row r="920" ht="12.75" customHeight="1">
      <c r="A920" s="7">
        <v>43230.0</v>
      </c>
      <c r="B920" s="8" t="s">
        <v>1214</v>
      </c>
      <c r="C920" s="8" t="s">
        <v>1215</v>
      </c>
      <c r="D920" s="11">
        <v>2.803044279E9</v>
      </c>
      <c r="E920" s="8" t="s">
        <v>24</v>
      </c>
      <c r="F920" s="8" t="str">
        <f t="shared" si="1"/>
        <v>BUY</v>
      </c>
      <c r="G920" s="12">
        <v>69.182671</v>
      </c>
      <c r="H920" s="12">
        <v>1000.0</v>
      </c>
      <c r="I920" s="7">
        <v>44029.0</v>
      </c>
      <c r="J920" s="14">
        <v>130.355698</v>
      </c>
      <c r="K920" s="14">
        <f t="shared" si="2"/>
        <v>1884.224707</v>
      </c>
      <c r="L920" s="15">
        <f t="shared" si="3"/>
        <v>0.8842247071</v>
      </c>
      <c r="M920" s="15">
        <f t="shared" si="4"/>
        <v>-0.8842247071</v>
      </c>
      <c r="N920" s="8">
        <f t="shared" si="5"/>
        <v>799</v>
      </c>
    </row>
    <row r="921" ht="12.75" customHeight="1">
      <c r="A921" s="7">
        <v>43231.0</v>
      </c>
      <c r="B921" s="8" t="s">
        <v>2140</v>
      </c>
      <c r="C921" s="8" t="s">
        <v>2141</v>
      </c>
      <c r="D921" s="11">
        <v>2.42394348E8</v>
      </c>
      <c r="E921" s="8" t="s">
        <v>24</v>
      </c>
      <c r="F921" s="8" t="str">
        <f t="shared" si="1"/>
        <v>BUY</v>
      </c>
      <c r="G921" s="12">
        <v>9.3</v>
      </c>
      <c r="H921" s="12">
        <v>1000.0</v>
      </c>
      <c r="I921" s="16">
        <v>43335.0</v>
      </c>
      <c r="J921" s="14">
        <v>8.99</v>
      </c>
      <c r="K921" s="14">
        <f t="shared" si="2"/>
        <v>966.6666667</v>
      </c>
      <c r="L921" s="15">
        <f t="shared" si="3"/>
        <v>-0.03333333333</v>
      </c>
      <c r="M921" s="15">
        <f t="shared" si="4"/>
        <v>0.03333333333</v>
      </c>
      <c r="N921" s="8">
        <f t="shared" si="5"/>
        <v>104</v>
      </c>
    </row>
    <row r="922" ht="12.75" customHeight="1">
      <c r="A922" s="7">
        <v>43231.0</v>
      </c>
      <c r="B922" s="8" t="s">
        <v>541</v>
      </c>
      <c r="C922" s="8" t="s">
        <v>542</v>
      </c>
      <c r="D922" s="11">
        <v>2.52174003E8</v>
      </c>
      <c r="E922" s="8" t="s">
        <v>24</v>
      </c>
      <c r="F922" s="8" t="str">
        <f t="shared" si="1"/>
        <v>BUY</v>
      </c>
      <c r="G922" s="12">
        <v>27.318155</v>
      </c>
      <c r="H922" s="12">
        <v>1000.0</v>
      </c>
      <c r="I922" s="7">
        <v>43334.0</v>
      </c>
      <c r="J922" s="14">
        <v>29.964876</v>
      </c>
      <c r="K922" s="14">
        <f t="shared" si="2"/>
        <v>1096.885057</v>
      </c>
      <c r="L922" s="15">
        <f t="shared" si="3"/>
        <v>0.09688505684</v>
      </c>
      <c r="M922" s="15">
        <f t="shared" si="4"/>
        <v>-0.09688505684</v>
      </c>
      <c r="N922" s="8">
        <f t="shared" si="5"/>
        <v>103</v>
      </c>
    </row>
    <row r="923" ht="12.75" customHeight="1">
      <c r="A923" s="16">
        <v>43231.0</v>
      </c>
      <c r="B923" s="8" t="s">
        <v>332</v>
      </c>
      <c r="C923" s="8" t="s">
        <v>333</v>
      </c>
      <c r="D923" s="11">
        <v>2.383282729E9</v>
      </c>
      <c r="E923" s="18" t="s">
        <v>24</v>
      </c>
      <c r="F923" s="17" t="str">
        <f t="shared" si="1"/>
        <v>BUY</v>
      </c>
      <c r="G923" s="12">
        <v>23.621092</v>
      </c>
      <c r="H923" s="12">
        <v>1000.0</v>
      </c>
      <c r="I923" s="16">
        <v>43775.0</v>
      </c>
      <c r="J923" s="14">
        <v>31.1703</v>
      </c>
      <c r="K923" s="14">
        <f t="shared" si="2"/>
        <v>1319.596063</v>
      </c>
      <c r="L923" s="15">
        <f t="shared" si="3"/>
        <v>0.3195960627</v>
      </c>
      <c r="M923" s="15">
        <f t="shared" si="4"/>
        <v>-0.3195960627</v>
      </c>
      <c r="N923" s="8">
        <f t="shared" si="5"/>
        <v>544</v>
      </c>
    </row>
    <row r="924" ht="12.75" customHeight="1">
      <c r="A924" s="7">
        <v>43235.0</v>
      </c>
      <c r="B924" s="8" t="s">
        <v>2144</v>
      </c>
      <c r="C924" s="8" t="s">
        <v>2145</v>
      </c>
      <c r="D924" s="11">
        <v>1.7637482E8</v>
      </c>
      <c r="E924" s="8" t="s">
        <v>24</v>
      </c>
      <c r="F924" s="8" t="str">
        <f t="shared" si="1"/>
        <v>BUY</v>
      </c>
      <c r="G924" s="12">
        <v>12.81</v>
      </c>
      <c r="H924" s="12">
        <v>1000.0</v>
      </c>
      <c r="I924" s="16">
        <v>44727.0</v>
      </c>
      <c r="J924" s="14">
        <v>1.61</v>
      </c>
      <c r="K924" s="14">
        <f t="shared" si="2"/>
        <v>125.6830601</v>
      </c>
      <c r="L924" s="15">
        <f t="shared" si="3"/>
        <v>-0.8743169399</v>
      </c>
      <c r="M924" s="15">
        <f t="shared" si="4"/>
        <v>0.8743169399</v>
      </c>
      <c r="N924" s="8">
        <f t="shared" si="5"/>
        <v>1492</v>
      </c>
    </row>
    <row r="925" ht="12.75" customHeight="1">
      <c r="A925" s="7">
        <v>43235.0</v>
      </c>
      <c r="B925" s="8" t="s">
        <v>2146</v>
      </c>
      <c r="C925" s="8" t="s">
        <v>2147</v>
      </c>
      <c r="D925" s="11">
        <v>8.203557162E9</v>
      </c>
      <c r="E925" s="8" t="s">
        <v>24</v>
      </c>
      <c r="F925" s="8" t="str">
        <f t="shared" si="1"/>
        <v>BUY</v>
      </c>
      <c r="G925" s="12">
        <v>31.61</v>
      </c>
      <c r="H925" s="12">
        <v>1000.0</v>
      </c>
      <c r="I925" s="16">
        <v>44727.0</v>
      </c>
      <c r="J925" s="14">
        <v>40.11</v>
      </c>
      <c r="K925" s="14">
        <f t="shared" si="2"/>
        <v>1268.902246</v>
      </c>
      <c r="L925" s="15">
        <f t="shared" si="3"/>
        <v>0.2689022461</v>
      </c>
      <c r="M925" s="15">
        <f t="shared" si="4"/>
        <v>-0.2689022461</v>
      </c>
      <c r="N925" s="8">
        <f t="shared" si="5"/>
        <v>1492</v>
      </c>
    </row>
    <row r="926" ht="12.75" customHeight="1">
      <c r="A926" s="7">
        <v>43235.0</v>
      </c>
      <c r="B926" s="8" t="s">
        <v>2148</v>
      </c>
      <c r="C926" s="8" t="s">
        <v>2149</v>
      </c>
      <c r="D926" s="11">
        <v>2.95702528E8</v>
      </c>
      <c r="E926" s="8" t="s">
        <v>24</v>
      </c>
      <c r="F926" s="8" t="str">
        <f t="shared" si="1"/>
        <v>BUY</v>
      </c>
      <c r="G926" s="12">
        <v>15.879136</v>
      </c>
      <c r="H926" s="12">
        <v>1000.0</v>
      </c>
      <c r="I926" s="16">
        <v>44727.0</v>
      </c>
      <c r="J926" s="14">
        <v>3.35</v>
      </c>
      <c r="K926" s="14">
        <f t="shared" si="2"/>
        <v>210.9686572</v>
      </c>
      <c r="L926" s="15">
        <f t="shared" si="3"/>
        <v>-0.7890313428</v>
      </c>
      <c r="M926" s="15">
        <f t="shared" si="4"/>
        <v>0.7890313428</v>
      </c>
      <c r="N926" s="8">
        <f t="shared" si="5"/>
        <v>1492</v>
      </c>
    </row>
    <row r="927" ht="12.75" customHeight="1">
      <c r="A927" s="7">
        <v>43236.0</v>
      </c>
      <c r="B927" s="8" t="s">
        <v>914</v>
      </c>
      <c r="C927" s="8" t="s">
        <v>915</v>
      </c>
      <c r="D927" s="11">
        <v>4.277040168E9</v>
      </c>
      <c r="E927" s="8" t="s">
        <v>24</v>
      </c>
      <c r="F927" s="8" t="str">
        <f t="shared" si="1"/>
        <v>BUY</v>
      </c>
      <c r="G927" s="12">
        <v>39.139999</v>
      </c>
      <c r="H927" s="12">
        <v>1000.0</v>
      </c>
      <c r="I927" s="16">
        <v>44727.0</v>
      </c>
      <c r="J927" s="14">
        <v>74.300003</v>
      </c>
      <c r="K927" s="14">
        <f t="shared" si="2"/>
        <v>1898.313871</v>
      </c>
      <c r="L927" s="15">
        <f t="shared" si="3"/>
        <v>0.8983138707</v>
      </c>
      <c r="M927" s="15">
        <f t="shared" si="4"/>
        <v>-0.8983138707</v>
      </c>
      <c r="N927" s="8">
        <f t="shared" si="5"/>
        <v>1491</v>
      </c>
    </row>
    <row r="928" ht="12.75" customHeight="1">
      <c r="A928" s="7">
        <v>43242.0</v>
      </c>
      <c r="B928" s="8" t="s">
        <v>810</v>
      </c>
      <c r="C928" s="8" t="s">
        <v>811</v>
      </c>
      <c r="D928" s="11">
        <v>1.352139264E9</v>
      </c>
      <c r="E928" s="8" t="s">
        <v>24</v>
      </c>
      <c r="F928" s="8" t="str">
        <f t="shared" si="1"/>
        <v>BUY</v>
      </c>
      <c r="G928" s="12">
        <v>3.75</v>
      </c>
      <c r="H928" s="12">
        <v>1000.0</v>
      </c>
      <c r="I928" s="7">
        <v>43251.0</v>
      </c>
      <c r="J928" s="14">
        <v>3.88</v>
      </c>
      <c r="K928" s="14">
        <f t="shared" si="2"/>
        <v>1034.666667</v>
      </c>
      <c r="L928" s="15">
        <f t="shared" si="3"/>
        <v>0.03466666667</v>
      </c>
      <c r="M928" s="15">
        <f t="shared" si="4"/>
        <v>-0.03466666667</v>
      </c>
      <c r="N928" s="8">
        <f t="shared" si="5"/>
        <v>9</v>
      </c>
    </row>
    <row r="929" ht="12.75" customHeight="1">
      <c r="A929" s="16">
        <v>43242.0</v>
      </c>
      <c r="B929" s="8" t="s">
        <v>2150</v>
      </c>
      <c r="C929" s="8" t="s">
        <v>2151</v>
      </c>
      <c r="D929" s="11">
        <v>2.093165184E9</v>
      </c>
      <c r="E929" s="17" t="s">
        <v>20</v>
      </c>
      <c r="F929" s="18" t="str">
        <f t="shared" si="1"/>
        <v>SELL</v>
      </c>
      <c r="G929" s="12">
        <v>21.472237</v>
      </c>
      <c r="H929" s="12">
        <v>1000.0</v>
      </c>
      <c r="I929" s="16">
        <v>44727.0</v>
      </c>
      <c r="J929" s="14">
        <v>42.740002</v>
      </c>
      <c r="K929" s="14">
        <f t="shared" si="2"/>
        <v>1990.477378</v>
      </c>
      <c r="L929" s="15">
        <f t="shared" si="3"/>
        <v>-0.9904773778</v>
      </c>
      <c r="M929" s="15">
        <f t="shared" si="4"/>
        <v>0.9904773778</v>
      </c>
      <c r="N929" s="8">
        <f t="shared" si="5"/>
        <v>1485</v>
      </c>
    </row>
    <row r="930" ht="12.75" customHeight="1">
      <c r="A930" s="7">
        <v>43243.0</v>
      </c>
      <c r="B930" s="8" t="s">
        <v>2152</v>
      </c>
      <c r="C930" s="8" t="s">
        <v>2153</v>
      </c>
      <c r="D930" s="11">
        <v>5.013076644E9</v>
      </c>
      <c r="E930" s="8" t="s">
        <v>24</v>
      </c>
      <c r="F930" s="8" t="str">
        <f t="shared" si="1"/>
        <v>BUY</v>
      </c>
      <c r="G930" s="12">
        <v>23.0</v>
      </c>
      <c r="H930" s="12">
        <v>1000.0</v>
      </c>
      <c r="I930" s="16">
        <v>44727.0</v>
      </c>
      <c r="J930" s="14">
        <v>4.56</v>
      </c>
      <c r="K930" s="14">
        <f t="shared" si="2"/>
        <v>198.2608696</v>
      </c>
      <c r="L930" s="15">
        <f t="shared" si="3"/>
        <v>-0.8017391304</v>
      </c>
      <c r="M930" s="15">
        <f t="shared" si="4"/>
        <v>0.8017391304</v>
      </c>
      <c r="N930" s="8">
        <f t="shared" si="5"/>
        <v>1484</v>
      </c>
    </row>
    <row r="931" ht="12.75" customHeight="1">
      <c r="A931" s="7">
        <v>43243.0</v>
      </c>
      <c r="B931" s="8" t="s">
        <v>581</v>
      </c>
      <c r="C931" s="8" t="s">
        <v>582</v>
      </c>
      <c r="D931" s="11">
        <v>8.35154196E9</v>
      </c>
      <c r="E931" s="8" t="s">
        <v>24</v>
      </c>
      <c r="F931" s="8" t="str">
        <f t="shared" si="1"/>
        <v>BUY</v>
      </c>
      <c r="G931" s="12">
        <v>37.257656</v>
      </c>
      <c r="H931" s="12">
        <v>1000.0</v>
      </c>
      <c r="I931" s="7">
        <v>43354.0</v>
      </c>
      <c r="J931" s="14">
        <v>34.240948</v>
      </c>
      <c r="K931" s="14">
        <f t="shared" si="2"/>
        <v>919.0311919</v>
      </c>
      <c r="L931" s="15">
        <f t="shared" si="3"/>
        <v>-0.08096880813</v>
      </c>
      <c r="M931" s="15">
        <f t="shared" si="4"/>
        <v>0.08096880813</v>
      </c>
      <c r="N931" s="8">
        <f t="shared" si="5"/>
        <v>111</v>
      </c>
    </row>
    <row r="932" ht="12.75" customHeight="1">
      <c r="A932" s="7">
        <v>43244.0</v>
      </c>
      <c r="B932" s="8" t="s">
        <v>370</v>
      </c>
      <c r="C932" s="8" t="s">
        <v>371</v>
      </c>
      <c r="D932" s="11">
        <v>1.548324E9</v>
      </c>
      <c r="E932" s="8" t="s">
        <v>20</v>
      </c>
      <c r="F932" s="8" t="str">
        <f t="shared" si="1"/>
        <v>SELL</v>
      </c>
      <c r="G932" s="12">
        <v>21.03574</v>
      </c>
      <c r="H932" s="12">
        <v>1000.0</v>
      </c>
      <c r="I932" s="16">
        <v>43489.0</v>
      </c>
      <c r="J932" s="14">
        <v>10.48</v>
      </c>
      <c r="K932" s="14">
        <f t="shared" si="2"/>
        <v>498.1997306</v>
      </c>
      <c r="L932" s="15">
        <f t="shared" si="3"/>
        <v>0.5018002694</v>
      </c>
      <c r="M932" s="15">
        <f t="shared" si="4"/>
        <v>-0.5018002694</v>
      </c>
      <c r="N932" s="8">
        <f t="shared" si="5"/>
        <v>245</v>
      </c>
    </row>
    <row r="933" ht="12.75" customHeight="1">
      <c r="A933" s="7">
        <v>43244.0</v>
      </c>
      <c r="B933" s="8" t="s">
        <v>1319</v>
      </c>
      <c r="C933" s="8" t="s">
        <v>1320</v>
      </c>
      <c r="D933" s="11">
        <v>1.158799596E9</v>
      </c>
      <c r="E933" s="8" t="s">
        <v>24</v>
      </c>
      <c r="F933" s="8" t="str">
        <f t="shared" si="1"/>
        <v>BUY</v>
      </c>
      <c r="G933" s="12">
        <v>14.298879</v>
      </c>
      <c r="H933" s="12">
        <v>1000.0</v>
      </c>
      <c r="I933" s="16">
        <v>43257.0</v>
      </c>
      <c r="J933" s="14">
        <v>15.095251</v>
      </c>
      <c r="K933" s="14">
        <f t="shared" si="2"/>
        <v>1055.694716</v>
      </c>
      <c r="L933" s="15">
        <f t="shared" si="3"/>
        <v>0.05569471565</v>
      </c>
      <c r="M933" s="15">
        <f t="shared" si="4"/>
        <v>-0.05569471565</v>
      </c>
      <c r="N933" s="8">
        <f t="shared" si="5"/>
        <v>13</v>
      </c>
    </row>
    <row r="934" ht="12.75" customHeight="1">
      <c r="A934" s="7">
        <v>43244.0</v>
      </c>
      <c r="B934" s="8" t="s">
        <v>2156</v>
      </c>
      <c r="C934" s="8" t="s">
        <v>2157</v>
      </c>
      <c r="D934" s="11">
        <v>1.731081759E9</v>
      </c>
      <c r="E934" s="8" t="s">
        <v>24</v>
      </c>
      <c r="F934" s="8" t="str">
        <f t="shared" si="1"/>
        <v>BUY</v>
      </c>
      <c r="G934" s="12">
        <v>16.492582</v>
      </c>
      <c r="H934" s="12">
        <v>1000.0</v>
      </c>
      <c r="I934" s="16">
        <v>44159.0</v>
      </c>
      <c r="J934" s="14">
        <v>18.061502</v>
      </c>
      <c r="K934" s="14">
        <f t="shared" si="2"/>
        <v>1095.128828</v>
      </c>
      <c r="L934" s="15">
        <f t="shared" si="3"/>
        <v>0.09512882822</v>
      </c>
      <c r="M934" s="15">
        <f t="shared" si="4"/>
        <v>-0.09512882822</v>
      </c>
      <c r="N934" s="8">
        <f t="shared" si="5"/>
        <v>915</v>
      </c>
    </row>
    <row r="935" ht="12.75" customHeight="1">
      <c r="A935" s="7">
        <v>43249.0</v>
      </c>
      <c r="B935" s="8" t="s">
        <v>1473</v>
      </c>
      <c r="C935" s="8" t="s">
        <v>1474</v>
      </c>
      <c r="D935" s="11">
        <v>1.60869936E8</v>
      </c>
      <c r="E935" s="8" t="s">
        <v>24</v>
      </c>
      <c r="F935" s="8" t="str">
        <f t="shared" si="1"/>
        <v>BUY</v>
      </c>
      <c r="G935" s="12">
        <v>15.84</v>
      </c>
      <c r="H935" s="12">
        <v>1000.0</v>
      </c>
      <c r="I935" s="16">
        <v>43287.0</v>
      </c>
      <c r="J935" s="14">
        <v>20.0</v>
      </c>
      <c r="K935" s="14">
        <f t="shared" si="2"/>
        <v>1262.626263</v>
      </c>
      <c r="L935" s="15">
        <f t="shared" si="3"/>
        <v>0.2626262626</v>
      </c>
      <c r="M935" s="15">
        <f t="shared" si="4"/>
        <v>-0.2626262626</v>
      </c>
      <c r="N935" s="8">
        <f t="shared" si="5"/>
        <v>38</v>
      </c>
    </row>
    <row r="936" ht="12.75" customHeight="1">
      <c r="A936" s="7">
        <v>43249.0</v>
      </c>
      <c r="B936" s="8" t="s">
        <v>747</v>
      </c>
      <c r="C936" s="8" t="s">
        <v>748</v>
      </c>
      <c r="D936" s="11">
        <v>1.884947716E9</v>
      </c>
      <c r="E936" s="8" t="s">
        <v>20</v>
      </c>
      <c r="F936" s="8" t="str">
        <f t="shared" si="1"/>
        <v>SELL</v>
      </c>
      <c r="G936" s="12">
        <v>125.335075</v>
      </c>
      <c r="H936" s="12">
        <v>1000.0</v>
      </c>
      <c r="I936" s="16">
        <v>43291.0</v>
      </c>
      <c r="J936" s="14">
        <v>126.453499</v>
      </c>
      <c r="K936" s="14">
        <f t="shared" si="2"/>
        <v>1008.923472</v>
      </c>
      <c r="L936" s="15">
        <f t="shared" si="3"/>
        <v>-0.008923471742</v>
      </c>
      <c r="M936" s="15">
        <f t="shared" si="4"/>
        <v>0.008923471742</v>
      </c>
      <c r="N936" s="8">
        <f t="shared" si="5"/>
        <v>42</v>
      </c>
    </row>
    <row r="937" ht="12.75" customHeight="1">
      <c r="A937" s="7">
        <v>43250.0</v>
      </c>
      <c r="B937" s="8" t="s">
        <v>1421</v>
      </c>
      <c r="C937" s="8" t="s">
        <v>1422</v>
      </c>
      <c r="D937" s="11">
        <v>4.150967537E9</v>
      </c>
      <c r="E937" s="8" t="s">
        <v>24</v>
      </c>
      <c r="F937" s="8" t="str">
        <f t="shared" si="1"/>
        <v>BUY</v>
      </c>
      <c r="G937" s="12">
        <v>118.976601</v>
      </c>
      <c r="H937" s="12">
        <v>1000.0</v>
      </c>
      <c r="I937" s="16">
        <v>43326.0</v>
      </c>
      <c r="J937" s="14">
        <v>144.587494</v>
      </c>
      <c r="K937" s="14">
        <f t="shared" si="2"/>
        <v>1215.259915</v>
      </c>
      <c r="L937" s="15">
        <f t="shared" si="3"/>
        <v>0.2152599148</v>
      </c>
      <c r="M937" s="15">
        <f t="shared" si="4"/>
        <v>-0.2152599148</v>
      </c>
      <c r="N937" s="8">
        <f t="shared" si="5"/>
        <v>76</v>
      </c>
    </row>
    <row r="938" ht="12.75" customHeight="1">
      <c r="A938" s="7">
        <v>43250.0</v>
      </c>
      <c r="B938" s="8" t="s">
        <v>1655</v>
      </c>
      <c r="C938" s="8" t="s">
        <v>1656</v>
      </c>
      <c r="D938" s="11">
        <v>4.189536E9</v>
      </c>
      <c r="E938" s="8" t="s">
        <v>24</v>
      </c>
      <c r="F938" s="8" t="str">
        <f t="shared" si="1"/>
        <v>BUY</v>
      </c>
      <c r="G938" s="12">
        <v>30.219999</v>
      </c>
      <c r="H938" s="12">
        <v>1000.0</v>
      </c>
      <c r="I938" s="7">
        <v>44285.0</v>
      </c>
      <c r="J938" s="14">
        <v>37.919998</v>
      </c>
      <c r="K938" s="14">
        <f t="shared" si="2"/>
        <v>1254.798122</v>
      </c>
      <c r="L938" s="15">
        <f t="shared" si="3"/>
        <v>0.2547981223</v>
      </c>
      <c r="M938" s="15">
        <f t="shared" si="4"/>
        <v>-0.2547981223</v>
      </c>
      <c r="N938" s="8">
        <f t="shared" si="5"/>
        <v>1035</v>
      </c>
    </row>
    <row r="939" ht="12.75" customHeight="1">
      <c r="A939" s="7">
        <v>43251.0</v>
      </c>
      <c r="B939" s="8" t="s">
        <v>810</v>
      </c>
      <c r="C939" s="8" t="s">
        <v>811</v>
      </c>
      <c r="D939" s="11">
        <v>1.352139264E9</v>
      </c>
      <c r="E939" s="8" t="s">
        <v>20</v>
      </c>
      <c r="F939" s="8" t="str">
        <f t="shared" si="1"/>
        <v>SELL</v>
      </c>
      <c r="G939" s="12">
        <v>3.88</v>
      </c>
      <c r="H939" s="12">
        <v>1000.0</v>
      </c>
      <c r="I939" s="7">
        <v>43298.0</v>
      </c>
      <c r="J939" s="14">
        <v>6.29</v>
      </c>
      <c r="K939" s="14">
        <f t="shared" si="2"/>
        <v>1621.134021</v>
      </c>
      <c r="L939" s="15">
        <f t="shared" si="3"/>
        <v>-0.6211340206</v>
      </c>
      <c r="M939" s="15">
        <f t="shared" si="4"/>
        <v>0.6211340206</v>
      </c>
      <c r="N939" s="8">
        <f t="shared" si="5"/>
        <v>47</v>
      </c>
    </row>
    <row r="940" ht="12.75" customHeight="1">
      <c r="A940" s="7">
        <v>43252.0</v>
      </c>
      <c r="B940" s="8" t="s">
        <v>2166</v>
      </c>
      <c r="C940" s="8" t="s">
        <v>2167</v>
      </c>
      <c r="D940" s="11">
        <v>8.6341392E7</v>
      </c>
      <c r="E940" s="8" t="s">
        <v>24</v>
      </c>
      <c r="F940" s="8" t="str">
        <f t="shared" si="1"/>
        <v>BUY</v>
      </c>
      <c r="G940" s="12">
        <v>19.1</v>
      </c>
      <c r="H940" s="12">
        <v>1000.0</v>
      </c>
      <c r="I940" s="16">
        <v>44727.0</v>
      </c>
      <c r="J940" s="14">
        <v>3.88</v>
      </c>
      <c r="K940" s="14">
        <f t="shared" si="2"/>
        <v>203.1413613</v>
      </c>
      <c r="L940" s="15">
        <f t="shared" si="3"/>
        <v>-0.7968586387</v>
      </c>
      <c r="M940" s="15">
        <f t="shared" si="4"/>
        <v>0.7968586387</v>
      </c>
      <c r="N940" s="8">
        <f t="shared" si="5"/>
        <v>1475</v>
      </c>
    </row>
    <row r="941" ht="12.75" customHeight="1">
      <c r="A941" s="7">
        <v>43252.0</v>
      </c>
      <c r="B941" s="8" t="s">
        <v>2168</v>
      </c>
      <c r="C941" s="8" t="s">
        <v>2169</v>
      </c>
      <c r="D941" s="11">
        <v>6.5555136E8</v>
      </c>
      <c r="E941" s="8" t="s">
        <v>24</v>
      </c>
      <c r="F941" s="8" t="str">
        <f t="shared" si="1"/>
        <v>BUY</v>
      </c>
      <c r="G941" s="12">
        <v>7.153128</v>
      </c>
      <c r="H941" s="12">
        <v>1000.0</v>
      </c>
      <c r="I941" s="16">
        <v>44727.0</v>
      </c>
      <c r="J941" s="14">
        <v>5.66</v>
      </c>
      <c r="K941" s="14">
        <f t="shared" si="2"/>
        <v>791.2622282</v>
      </c>
      <c r="L941" s="15">
        <f t="shared" si="3"/>
        <v>-0.2087377718</v>
      </c>
      <c r="M941" s="15">
        <f t="shared" si="4"/>
        <v>0.2087377718</v>
      </c>
      <c r="N941" s="8">
        <f t="shared" si="5"/>
        <v>1475</v>
      </c>
    </row>
    <row r="942" ht="12.75" customHeight="1">
      <c r="A942" s="7">
        <v>43252.0</v>
      </c>
      <c r="B942" s="8" t="s">
        <v>1609</v>
      </c>
      <c r="C942" s="8" t="s">
        <v>1610</v>
      </c>
      <c r="D942" s="11">
        <v>1.533196E9</v>
      </c>
      <c r="E942" s="8" t="s">
        <v>20</v>
      </c>
      <c r="F942" s="8" t="str">
        <f t="shared" si="1"/>
        <v>SELL</v>
      </c>
      <c r="G942" s="12">
        <v>59.200001</v>
      </c>
      <c r="H942" s="12">
        <v>1000.0</v>
      </c>
      <c r="I942" s="7">
        <v>43364.0</v>
      </c>
      <c r="J942" s="14">
        <v>58.150002</v>
      </c>
      <c r="K942" s="14">
        <f t="shared" si="2"/>
        <v>982.2635307</v>
      </c>
      <c r="L942" s="15">
        <f t="shared" si="3"/>
        <v>0.01773646929</v>
      </c>
      <c r="M942" s="15">
        <f t="shared" si="4"/>
        <v>-0.01773646929</v>
      </c>
      <c r="N942" s="8">
        <f t="shared" si="5"/>
        <v>112</v>
      </c>
    </row>
    <row r="943" ht="12.75" customHeight="1">
      <c r="A943" s="7">
        <v>43252.0</v>
      </c>
      <c r="B943" s="8" t="s">
        <v>814</v>
      </c>
      <c r="C943" s="8" t="s">
        <v>815</v>
      </c>
      <c r="D943" s="11">
        <v>3.42382352E9</v>
      </c>
      <c r="E943" s="8" t="s">
        <v>20</v>
      </c>
      <c r="F943" s="8" t="str">
        <f t="shared" si="1"/>
        <v>SELL</v>
      </c>
      <c r="G943" s="12">
        <v>38.146091</v>
      </c>
      <c r="H943" s="12">
        <v>1000.0</v>
      </c>
      <c r="I943" s="7">
        <v>43553.0</v>
      </c>
      <c r="J943" s="14">
        <v>25.013071</v>
      </c>
      <c r="K943" s="14">
        <f t="shared" si="2"/>
        <v>655.7178034</v>
      </c>
      <c r="L943" s="15">
        <f t="shared" si="3"/>
        <v>0.3442821966</v>
      </c>
      <c r="M943" s="15">
        <f t="shared" si="4"/>
        <v>-0.3442821966</v>
      </c>
      <c r="N943" s="8">
        <f t="shared" si="5"/>
        <v>301</v>
      </c>
    </row>
    <row r="944" ht="12.75" customHeight="1">
      <c r="A944" s="7">
        <v>43255.0</v>
      </c>
      <c r="B944" s="8" t="s">
        <v>2174</v>
      </c>
      <c r="C944" s="8" t="s">
        <v>2175</v>
      </c>
      <c r="D944" s="11">
        <v>9.8208942E8</v>
      </c>
      <c r="E944" s="8" t="s">
        <v>24</v>
      </c>
      <c r="F944" s="8" t="str">
        <f t="shared" si="1"/>
        <v>BUY</v>
      </c>
      <c r="G944" s="12">
        <v>26.18</v>
      </c>
      <c r="H944" s="12">
        <v>1000.0</v>
      </c>
      <c r="I944" s="16">
        <v>44727.0</v>
      </c>
      <c r="J944" s="14">
        <v>27.299999</v>
      </c>
      <c r="K944" s="14">
        <f t="shared" si="2"/>
        <v>1042.78071</v>
      </c>
      <c r="L944" s="15">
        <f t="shared" si="3"/>
        <v>0.04278071047</v>
      </c>
      <c r="M944" s="15">
        <f t="shared" si="4"/>
        <v>-0.04278071047</v>
      </c>
      <c r="N944" s="8">
        <f t="shared" si="5"/>
        <v>1472</v>
      </c>
    </row>
    <row r="945" ht="12.75" customHeight="1">
      <c r="A945" s="7">
        <v>43255.0</v>
      </c>
      <c r="B945" s="8" t="s">
        <v>2176</v>
      </c>
      <c r="C945" s="8" t="s">
        <v>2177</v>
      </c>
      <c r="D945" s="11">
        <v>3.60972504E8</v>
      </c>
      <c r="E945" s="8" t="s">
        <v>24</v>
      </c>
      <c r="F945" s="8" t="str">
        <f t="shared" si="1"/>
        <v>BUY</v>
      </c>
      <c r="G945" s="12">
        <v>9.180358</v>
      </c>
      <c r="H945" s="12">
        <v>1000.0</v>
      </c>
      <c r="I945" s="16">
        <v>44727.0</v>
      </c>
      <c r="J945" s="14">
        <v>8.556787</v>
      </c>
      <c r="K945" s="14">
        <f t="shared" si="2"/>
        <v>932.0755247</v>
      </c>
      <c r="L945" s="15">
        <f t="shared" si="3"/>
        <v>-0.06792447528</v>
      </c>
      <c r="M945" s="15">
        <f t="shared" si="4"/>
        <v>0.06792447528</v>
      </c>
      <c r="N945" s="8">
        <f t="shared" si="5"/>
        <v>1472</v>
      </c>
    </row>
    <row r="946" ht="12.75" customHeight="1">
      <c r="A946" s="7">
        <v>43255.0</v>
      </c>
      <c r="B946" s="8" t="s">
        <v>2178</v>
      </c>
      <c r="C946" s="8" t="s">
        <v>2179</v>
      </c>
      <c r="D946" s="11">
        <v>2.55122178E9</v>
      </c>
      <c r="E946" s="8" t="s">
        <v>20</v>
      </c>
      <c r="F946" s="8" t="str">
        <f t="shared" si="1"/>
        <v>SELL</v>
      </c>
      <c r="G946" s="12">
        <v>35.829185</v>
      </c>
      <c r="H946" s="12">
        <v>1000.0</v>
      </c>
      <c r="I946" s="16">
        <v>44624.0</v>
      </c>
      <c r="J946" s="14">
        <v>43.553219</v>
      </c>
      <c r="K946" s="14">
        <f t="shared" si="2"/>
        <v>1215.579394</v>
      </c>
      <c r="L946" s="15">
        <f t="shared" si="3"/>
        <v>-0.2155793943</v>
      </c>
      <c r="M946" s="15">
        <f t="shared" si="4"/>
        <v>0.2155793943</v>
      </c>
      <c r="N946" s="8">
        <f t="shared" si="5"/>
        <v>1369</v>
      </c>
    </row>
    <row r="947" ht="12.75" customHeight="1">
      <c r="A947" s="7">
        <v>43255.0</v>
      </c>
      <c r="B947" s="8" t="s">
        <v>1557</v>
      </c>
      <c r="C947" s="8" t="s">
        <v>1558</v>
      </c>
      <c r="D947" s="11">
        <v>4.55891935E8</v>
      </c>
      <c r="E947" s="8" t="s">
        <v>20</v>
      </c>
      <c r="F947" s="8" t="str">
        <f t="shared" si="1"/>
        <v>SELL</v>
      </c>
      <c r="G947" s="12">
        <v>12.117404</v>
      </c>
      <c r="H947" s="12">
        <v>1000.0</v>
      </c>
      <c r="I947" s="7">
        <v>43390.0</v>
      </c>
      <c r="J947" s="14">
        <v>9.923146</v>
      </c>
      <c r="K947" s="14">
        <f t="shared" si="2"/>
        <v>818.9168241</v>
      </c>
      <c r="L947" s="15">
        <f t="shared" si="3"/>
        <v>0.1810831759</v>
      </c>
      <c r="M947" s="15">
        <f t="shared" si="4"/>
        <v>-0.1810831759</v>
      </c>
      <c r="N947" s="8">
        <f t="shared" si="5"/>
        <v>135</v>
      </c>
    </row>
    <row r="948" ht="12.75" customHeight="1">
      <c r="A948" s="16">
        <v>43255.0</v>
      </c>
      <c r="B948" s="8" t="s">
        <v>2180</v>
      </c>
      <c r="C948" s="8" t="s">
        <v>2181</v>
      </c>
      <c r="D948" s="11">
        <v>6.375402E9</v>
      </c>
      <c r="E948" s="17" t="s">
        <v>20</v>
      </c>
      <c r="F948" s="18" t="str">
        <f t="shared" si="1"/>
        <v>SELL</v>
      </c>
      <c r="G948" s="12">
        <v>57.894608</v>
      </c>
      <c r="H948" s="12">
        <v>1000.0</v>
      </c>
      <c r="I948" s="16">
        <v>44727.0</v>
      </c>
      <c r="J948" s="14">
        <v>69.668777</v>
      </c>
      <c r="K948" s="14">
        <f t="shared" si="2"/>
        <v>1203.372463</v>
      </c>
      <c r="L948" s="15">
        <f t="shared" si="3"/>
        <v>-0.2033724626</v>
      </c>
      <c r="M948" s="15">
        <f t="shared" si="4"/>
        <v>0.2033724626</v>
      </c>
      <c r="N948" s="8">
        <f t="shared" si="5"/>
        <v>1472</v>
      </c>
    </row>
    <row r="949" ht="12.75" customHeight="1">
      <c r="A949" s="7">
        <v>43256.0</v>
      </c>
      <c r="B949" s="8" t="s">
        <v>1649</v>
      </c>
      <c r="C949" s="8" t="s">
        <v>1650</v>
      </c>
      <c r="D949" s="11">
        <v>1.38141556E8</v>
      </c>
      <c r="E949" s="8" t="s">
        <v>20</v>
      </c>
      <c r="F949" s="8" t="str">
        <f t="shared" si="1"/>
        <v>SELL</v>
      </c>
      <c r="G949" s="12">
        <v>55.959999</v>
      </c>
      <c r="H949" s="12">
        <v>1000.0</v>
      </c>
      <c r="I949" s="7">
        <v>43468.0</v>
      </c>
      <c r="J949" s="14">
        <v>31.58</v>
      </c>
      <c r="K949" s="14">
        <f t="shared" si="2"/>
        <v>564.3316756</v>
      </c>
      <c r="L949" s="15">
        <f t="shared" si="3"/>
        <v>0.4356683244</v>
      </c>
      <c r="M949" s="15">
        <f t="shared" si="4"/>
        <v>-0.4356683244</v>
      </c>
      <c r="N949" s="8">
        <f t="shared" si="5"/>
        <v>212</v>
      </c>
    </row>
    <row r="950" ht="12.75" customHeight="1">
      <c r="A950" s="7">
        <v>43257.0</v>
      </c>
      <c r="B950" s="8" t="s">
        <v>1319</v>
      </c>
      <c r="C950" s="8" t="s">
        <v>1320</v>
      </c>
      <c r="D950" s="11">
        <v>1.158799596E9</v>
      </c>
      <c r="E950" s="8" t="s">
        <v>20</v>
      </c>
      <c r="F950" s="8" t="str">
        <f t="shared" si="1"/>
        <v>SELL</v>
      </c>
      <c r="G950" s="12">
        <v>15.095251</v>
      </c>
      <c r="H950" s="12">
        <v>1000.0</v>
      </c>
      <c r="I950" s="16">
        <v>43356.0</v>
      </c>
      <c r="J950" s="14">
        <v>13.852174</v>
      </c>
      <c r="K950" s="14">
        <f t="shared" si="2"/>
        <v>917.6511209</v>
      </c>
      <c r="L950" s="15">
        <f t="shared" si="3"/>
        <v>0.08234887913</v>
      </c>
      <c r="M950" s="15">
        <f t="shared" si="4"/>
        <v>-0.08234887913</v>
      </c>
      <c r="N950" s="8">
        <f t="shared" si="5"/>
        <v>99</v>
      </c>
    </row>
    <row r="951" ht="12.75" customHeight="1">
      <c r="A951" s="7">
        <v>43257.0</v>
      </c>
      <c r="B951" s="8" t="s">
        <v>1572</v>
      </c>
      <c r="C951" s="8" t="s">
        <v>1573</v>
      </c>
      <c r="D951" s="11">
        <v>1.578007129E9</v>
      </c>
      <c r="E951" s="8" t="s">
        <v>24</v>
      </c>
      <c r="F951" s="8" t="str">
        <f t="shared" si="1"/>
        <v>BUY</v>
      </c>
      <c r="G951" s="12">
        <v>44.220001</v>
      </c>
      <c r="H951" s="12">
        <v>1000.0</v>
      </c>
      <c r="I951" s="16">
        <v>43298.0</v>
      </c>
      <c r="J951" s="14">
        <v>63.599998</v>
      </c>
      <c r="K951" s="14">
        <f t="shared" si="2"/>
        <v>1438.263152</v>
      </c>
      <c r="L951" s="15">
        <f t="shared" si="3"/>
        <v>0.4382631516</v>
      </c>
      <c r="M951" s="15">
        <f t="shared" si="4"/>
        <v>-0.4382631516</v>
      </c>
      <c r="N951" s="8">
        <f t="shared" si="5"/>
        <v>41</v>
      </c>
    </row>
    <row r="952" ht="12.75" customHeight="1">
      <c r="A952" s="7">
        <v>43263.0</v>
      </c>
      <c r="B952" s="8" t="s">
        <v>900</v>
      </c>
      <c r="C952" s="8" t="s">
        <v>901</v>
      </c>
      <c r="D952" s="11">
        <v>3.782436995E9</v>
      </c>
      <c r="E952" s="8" t="s">
        <v>20</v>
      </c>
      <c r="F952" s="8" t="str">
        <f t="shared" si="1"/>
        <v>SELL</v>
      </c>
      <c r="G952" s="12">
        <v>56.700001</v>
      </c>
      <c r="H952" s="12">
        <v>1000.0</v>
      </c>
      <c r="I952" s="7">
        <v>44028.0</v>
      </c>
      <c r="J952" s="14">
        <v>218.559998</v>
      </c>
      <c r="K952" s="14">
        <f t="shared" si="2"/>
        <v>3854.673618</v>
      </c>
      <c r="L952" s="15">
        <f t="shared" si="3"/>
        <v>-2.854673618</v>
      </c>
      <c r="M952" s="15">
        <f t="shared" si="4"/>
        <v>2.854673618</v>
      </c>
      <c r="N952" s="8">
        <f t="shared" si="5"/>
        <v>765</v>
      </c>
    </row>
    <row r="953" ht="12.75" customHeight="1">
      <c r="A953" s="16">
        <v>43263.0</v>
      </c>
      <c r="B953" s="8" t="s">
        <v>1029</v>
      </c>
      <c r="C953" s="8" t="s">
        <v>1030</v>
      </c>
      <c r="D953" s="11">
        <v>7.017840698E9</v>
      </c>
      <c r="E953" s="17" t="s">
        <v>20</v>
      </c>
      <c r="F953" s="18" t="str">
        <f t="shared" si="1"/>
        <v>SELL</v>
      </c>
      <c r="G953" s="12">
        <v>36.115299</v>
      </c>
      <c r="H953" s="12">
        <v>1000.0</v>
      </c>
      <c r="I953" s="16">
        <v>43318.0</v>
      </c>
      <c r="J953" s="14">
        <v>30.262657</v>
      </c>
      <c r="K953" s="14">
        <f t="shared" si="2"/>
        <v>837.9456307</v>
      </c>
      <c r="L953" s="15">
        <f t="shared" si="3"/>
        <v>0.1620543693</v>
      </c>
      <c r="M953" s="15">
        <f t="shared" si="4"/>
        <v>-0.1620543693</v>
      </c>
      <c r="N953" s="8">
        <f t="shared" si="5"/>
        <v>55</v>
      </c>
    </row>
    <row r="954" ht="12.75" customHeight="1">
      <c r="A954" s="7">
        <v>43264.0</v>
      </c>
      <c r="B954" s="8" t="s">
        <v>2182</v>
      </c>
      <c r="C954" s="8" t="s">
        <v>2183</v>
      </c>
      <c r="D954" s="11">
        <v>4.67541736E9</v>
      </c>
      <c r="E954" s="8" t="s">
        <v>24</v>
      </c>
      <c r="F954" s="8" t="str">
        <f t="shared" si="1"/>
        <v>BUY</v>
      </c>
      <c r="G954" s="12">
        <v>24.52</v>
      </c>
      <c r="H954" s="12">
        <v>1000.0</v>
      </c>
      <c r="I954" s="16">
        <v>44727.0</v>
      </c>
      <c r="J954" s="14">
        <v>66.300003</v>
      </c>
      <c r="K954" s="14">
        <f t="shared" si="2"/>
        <v>2703.915294</v>
      </c>
      <c r="L954" s="15">
        <f t="shared" si="3"/>
        <v>1.703915294</v>
      </c>
      <c r="M954" s="15">
        <f t="shared" si="4"/>
        <v>-1.703915294</v>
      </c>
      <c r="N954" s="8">
        <f t="shared" si="5"/>
        <v>1463</v>
      </c>
    </row>
    <row r="955" ht="12.75" customHeight="1">
      <c r="A955" s="7">
        <v>43264.0</v>
      </c>
      <c r="B955" s="8" t="s">
        <v>2184</v>
      </c>
      <c r="C955" s="8" t="s">
        <v>2185</v>
      </c>
      <c r="D955" s="11">
        <v>1.502015381E9</v>
      </c>
      <c r="E955" s="8" t="s">
        <v>20</v>
      </c>
      <c r="F955" s="8" t="str">
        <f t="shared" si="1"/>
        <v>SELL</v>
      </c>
      <c r="G955" s="12">
        <v>13.4</v>
      </c>
      <c r="H955" s="12">
        <v>1000.0</v>
      </c>
      <c r="I955" s="16">
        <v>44727.0</v>
      </c>
      <c r="J955" s="14">
        <v>8.2</v>
      </c>
      <c r="K955" s="14">
        <f t="shared" si="2"/>
        <v>611.9402985</v>
      </c>
      <c r="L955" s="15">
        <f t="shared" si="3"/>
        <v>0.3880597015</v>
      </c>
      <c r="M955" s="15">
        <f t="shared" si="4"/>
        <v>-0.3880597015</v>
      </c>
      <c r="N955" s="8">
        <f t="shared" si="5"/>
        <v>1463</v>
      </c>
    </row>
    <row r="956" ht="12.75" customHeight="1">
      <c r="A956" s="7">
        <v>43264.0</v>
      </c>
      <c r="B956" s="8" t="s">
        <v>1744</v>
      </c>
      <c r="C956" s="8" t="s">
        <v>1745</v>
      </c>
      <c r="D956" s="11">
        <v>1.892566E8</v>
      </c>
      <c r="E956" s="8" t="s">
        <v>24</v>
      </c>
      <c r="F956" s="8" t="str">
        <f t="shared" si="1"/>
        <v>BUY</v>
      </c>
      <c r="G956" s="12">
        <v>17.5</v>
      </c>
      <c r="H956" s="12">
        <v>1000.0</v>
      </c>
      <c r="I956" s="7">
        <v>44067.0</v>
      </c>
      <c r="J956" s="14">
        <v>14.19</v>
      </c>
      <c r="K956" s="14">
        <f t="shared" si="2"/>
        <v>810.8571429</v>
      </c>
      <c r="L956" s="15">
        <f t="shared" si="3"/>
        <v>-0.1891428571</v>
      </c>
      <c r="M956" s="15">
        <f t="shared" si="4"/>
        <v>0.1891428571</v>
      </c>
      <c r="N956" s="8">
        <f t="shared" si="5"/>
        <v>803</v>
      </c>
    </row>
    <row r="957" ht="12.75" customHeight="1">
      <c r="A957" s="7">
        <v>43265.0</v>
      </c>
      <c r="B957" s="8" t="s">
        <v>2186</v>
      </c>
      <c r="C957" s="8" t="s">
        <v>2187</v>
      </c>
      <c r="D957" s="11">
        <v>9.770472266E9</v>
      </c>
      <c r="E957" s="8" t="s">
        <v>20</v>
      </c>
      <c r="F957" s="8" t="str">
        <f t="shared" si="1"/>
        <v>SELL</v>
      </c>
      <c r="G957" s="12">
        <v>63.529999</v>
      </c>
      <c r="H957" s="12">
        <v>1000.0</v>
      </c>
      <c r="I957" s="16">
        <v>43269.0</v>
      </c>
      <c r="J957" s="14">
        <v>63.900002</v>
      </c>
      <c r="K957" s="14">
        <f t="shared" si="2"/>
        <v>1005.824067</v>
      </c>
      <c r="L957" s="15">
        <f t="shared" si="3"/>
        <v>-0.005824067461</v>
      </c>
      <c r="M957" s="15">
        <f t="shared" si="4"/>
        <v>0.005824067461</v>
      </c>
      <c r="N957" s="8">
        <f t="shared" si="5"/>
        <v>4</v>
      </c>
    </row>
    <row r="958" ht="12.75" customHeight="1">
      <c r="A958" s="7">
        <v>43265.0</v>
      </c>
      <c r="B958" s="8" t="s">
        <v>2188</v>
      </c>
      <c r="C958" s="8" t="s">
        <v>2189</v>
      </c>
      <c r="D958" s="11">
        <v>5.41905056E8</v>
      </c>
      <c r="E958" s="8" t="s">
        <v>24</v>
      </c>
      <c r="F958" s="8" t="str">
        <f t="shared" si="1"/>
        <v>BUY</v>
      </c>
      <c r="G958" s="12">
        <v>28.85</v>
      </c>
      <c r="H958" s="12">
        <v>1000.0</v>
      </c>
      <c r="I958" s="16">
        <v>43503.0</v>
      </c>
      <c r="J958" s="14">
        <v>28.91</v>
      </c>
      <c r="K958" s="14">
        <f t="shared" si="2"/>
        <v>1002.079723</v>
      </c>
      <c r="L958" s="15">
        <f t="shared" si="3"/>
        <v>0.002079722704</v>
      </c>
      <c r="M958" s="15">
        <f t="shared" si="4"/>
        <v>-0.002079722704</v>
      </c>
      <c r="N958" s="8">
        <f t="shared" si="5"/>
        <v>238</v>
      </c>
    </row>
    <row r="959" ht="12.75" customHeight="1">
      <c r="A959" s="7">
        <v>43265.0</v>
      </c>
      <c r="B959" s="8" t="s">
        <v>920</v>
      </c>
      <c r="C959" s="8" t="s">
        <v>921</v>
      </c>
      <c r="D959" s="11">
        <v>5.9999896E9</v>
      </c>
      <c r="E959" s="8" t="s">
        <v>24</v>
      </c>
      <c r="F959" s="8" t="str">
        <f t="shared" si="1"/>
        <v>BUY</v>
      </c>
      <c r="G959" s="12">
        <v>18.907379</v>
      </c>
      <c r="H959" s="12">
        <v>1000.0</v>
      </c>
      <c r="I959" s="16">
        <v>44727.0</v>
      </c>
      <c r="J959" s="14">
        <v>32.98579</v>
      </c>
      <c r="K959" s="14">
        <f t="shared" si="2"/>
        <v>1744.598762</v>
      </c>
      <c r="L959" s="15">
        <f t="shared" si="3"/>
        <v>0.7445987622</v>
      </c>
      <c r="M959" s="15">
        <f t="shared" si="4"/>
        <v>-0.7445987622</v>
      </c>
      <c r="N959" s="8">
        <f t="shared" si="5"/>
        <v>1462</v>
      </c>
    </row>
    <row r="960" ht="12.75" customHeight="1">
      <c r="A960" s="7">
        <v>43265.0</v>
      </c>
      <c r="B960" s="8" t="s">
        <v>826</v>
      </c>
      <c r="C960" s="8" t="s">
        <v>827</v>
      </c>
      <c r="D960" s="11">
        <v>5.672525562E9</v>
      </c>
      <c r="E960" s="8" t="s">
        <v>20</v>
      </c>
      <c r="F960" s="8" t="str">
        <f t="shared" si="1"/>
        <v>SELL</v>
      </c>
      <c r="G960" s="12">
        <v>88.064766</v>
      </c>
      <c r="H960" s="12">
        <v>1000.0</v>
      </c>
      <c r="I960" s="7">
        <v>43357.0</v>
      </c>
      <c r="J960" s="14">
        <v>88.724846</v>
      </c>
      <c r="K960" s="14">
        <f t="shared" si="2"/>
        <v>1007.495393</v>
      </c>
      <c r="L960" s="15">
        <f t="shared" si="3"/>
        <v>-0.007495392652</v>
      </c>
      <c r="M960" s="15">
        <f t="shared" si="4"/>
        <v>0.007495392652</v>
      </c>
      <c r="N960" s="8">
        <f t="shared" si="5"/>
        <v>92</v>
      </c>
    </row>
    <row r="961" ht="12.75" customHeight="1">
      <c r="A961" s="16">
        <v>43265.0</v>
      </c>
      <c r="B961" s="8" t="s">
        <v>2190</v>
      </c>
      <c r="C961" s="8" t="s">
        <v>2191</v>
      </c>
      <c r="D961" s="11">
        <v>1.37249993E9</v>
      </c>
      <c r="E961" s="17" t="s">
        <v>20</v>
      </c>
      <c r="F961" s="18" t="str">
        <f t="shared" si="1"/>
        <v>SELL</v>
      </c>
      <c r="G961" s="12">
        <v>31.34</v>
      </c>
      <c r="H961" s="12">
        <v>1000.0</v>
      </c>
      <c r="I961" s="16">
        <v>43671.0</v>
      </c>
      <c r="J961" s="14">
        <v>15.3</v>
      </c>
      <c r="K961" s="14">
        <f t="shared" si="2"/>
        <v>488.1940013</v>
      </c>
      <c r="L961" s="15">
        <f t="shared" si="3"/>
        <v>0.5118059987</v>
      </c>
      <c r="M961" s="15">
        <f t="shared" si="4"/>
        <v>-0.5118059987</v>
      </c>
      <c r="N961" s="8">
        <f t="shared" si="5"/>
        <v>406</v>
      </c>
    </row>
    <row r="962" ht="12.75" customHeight="1">
      <c r="A962" s="7">
        <v>43266.0</v>
      </c>
      <c r="B962" s="8" t="s">
        <v>1458</v>
      </c>
      <c r="C962" s="8" t="s">
        <v>1459</v>
      </c>
      <c r="D962" s="11">
        <v>2.7711288E8</v>
      </c>
      <c r="E962" s="8" t="s">
        <v>24</v>
      </c>
      <c r="F962" s="8" t="str">
        <f t="shared" si="1"/>
        <v>BUY</v>
      </c>
      <c r="G962" s="12">
        <v>10.527369</v>
      </c>
      <c r="H962" s="12">
        <v>1000.0</v>
      </c>
      <c r="I962" s="16">
        <v>44727.0</v>
      </c>
      <c r="J962" s="14">
        <v>4.10608</v>
      </c>
      <c r="K962" s="14">
        <f t="shared" si="2"/>
        <v>390.0385747</v>
      </c>
      <c r="L962" s="15">
        <f t="shared" si="3"/>
        <v>-0.6099614253</v>
      </c>
      <c r="M962" s="15">
        <f t="shared" si="4"/>
        <v>0.6099614253</v>
      </c>
      <c r="N962" s="8">
        <f t="shared" si="5"/>
        <v>1461</v>
      </c>
    </row>
    <row r="963" ht="12.75" customHeight="1">
      <c r="A963" s="7">
        <v>43266.0</v>
      </c>
      <c r="B963" s="8" t="s">
        <v>2192</v>
      </c>
      <c r="C963" s="8" t="s">
        <v>2193</v>
      </c>
      <c r="D963" s="11">
        <v>1.885017906E9</v>
      </c>
      <c r="E963" s="8" t="s">
        <v>24</v>
      </c>
      <c r="F963" s="8" t="str">
        <f t="shared" si="1"/>
        <v>BUY</v>
      </c>
      <c r="G963" s="12">
        <v>19.91</v>
      </c>
      <c r="H963" s="12">
        <v>1000.0</v>
      </c>
      <c r="I963" s="16">
        <v>43525.0</v>
      </c>
      <c r="J963" s="14">
        <v>69.239998</v>
      </c>
      <c r="K963" s="14">
        <f t="shared" si="2"/>
        <v>3477.649322</v>
      </c>
      <c r="L963" s="15">
        <f t="shared" si="3"/>
        <v>2.477649322</v>
      </c>
      <c r="M963" s="15">
        <f t="shared" si="4"/>
        <v>-2.477649322</v>
      </c>
      <c r="N963" s="8">
        <f t="shared" si="5"/>
        <v>259</v>
      </c>
    </row>
    <row r="964" ht="12.75" customHeight="1">
      <c r="A964" s="7">
        <v>43269.0</v>
      </c>
      <c r="B964" s="8" t="s">
        <v>2186</v>
      </c>
      <c r="C964" s="8" t="s">
        <v>2187</v>
      </c>
      <c r="D964" s="11">
        <v>9.770472266E9</v>
      </c>
      <c r="E964" s="8" t="s">
        <v>24</v>
      </c>
      <c r="F964" s="8" t="str">
        <f t="shared" si="1"/>
        <v>BUY</v>
      </c>
      <c r="G964" s="12">
        <v>63.900002</v>
      </c>
      <c r="H964" s="12">
        <v>1000.0</v>
      </c>
      <c r="I964" s="16">
        <v>43411.0</v>
      </c>
      <c r="J964" s="14">
        <v>43.880001</v>
      </c>
      <c r="K964" s="14">
        <f t="shared" si="2"/>
        <v>686.6979597</v>
      </c>
      <c r="L964" s="15">
        <f t="shared" si="3"/>
        <v>-0.3133020403</v>
      </c>
      <c r="M964" s="15">
        <f t="shared" si="4"/>
        <v>0.3133020403</v>
      </c>
      <c r="N964" s="8">
        <f t="shared" si="5"/>
        <v>142</v>
      </c>
    </row>
    <row r="965" ht="12.75" customHeight="1">
      <c r="A965" s="7">
        <v>43269.0</v>
      </c>
      <c r="B965" s="8" t="s">
        <v>2194</v>
      </c>
      <c r="C965" s="8" t="s">
        <v>2195</v>
      </c>
      <c r="D965" s="11">
        <v>6.6865231E9</v>
      </c>
      <c r="E965" s="8" t="s">
        <v>20</v>
      </c>
      <c r="F965" s="8" t="str">
        <f t="shared" si="1"/>
        <v>SELL</v>
      </c>
      <c r="G965" s="12">
        <v>29.361391</v>
      </c>
      <c r="H965" s="12">
        <v>1000.0</v>
      </c>
      <c r="I965" s="16">
        <v>44727.0</v>
      </c>
      <c r="J965" s="14">
        <v>42.144806</v>
      </c>
      <c r="K965" s="14">
        <f t="shared" si="2"/>
        <v>1435.381791</v>
      </c>
      <c r="L965" s="15">
        <f t="shared" si="3"/>
        <v>-0.435381791</v>
      </c>
      <c r="M965" s="15">
        <f t="shared" si="4"/>
        <v>0.435381791</v>
      </c>
      <c r="N965" s="8">
        <f t="shared" si="5"/>
        <v>1458</v>
      </c>
    </row>
    <row r="966" ht="12.75" customHeight="1">
      <c r="A966" s="7">
        <v>43269.0</v>
      </c>
      <c r="B966" s="8" t="s">
        <v>2196</v>
      </c>
      <c r="C966" s="8" t="s">
        <v>2197</v>
      </c>
      <c r="D966" s="11">
        <v>3.172169208E9</v>
      </c>
      <c r="E966" s="8" t="s">
        <v>20</v>
      </c>
      <c r="F966" s="8" t="str">
        <f t="shared" si="1"/>
        <v>SELL</v>
      </c>
      <c r="G966" s="12">
        <v>301.799988</v>
      </c>
      <c r="H966" s="12">
        <v>1000.0</v>
      </c>
      <c r="I966" s="16">
        <v>44727.0</v>
      </c>
      <c r="J966" s="14">
        <v>165.25</v>
      </c>
      <c r="K966" s="14">
        <f t="shared" si="2"/>
        <v>547.5480668</v>
      </c>
      <c r="L966" s="15">
        <f t="shared" si="3"/>
        <v>0.4524519332</v>
      </c>
      <c r="M966" s="15">
        <f t="shared" si="4"/>
        <v>-0.4524519332</v>
      </c>
      <c r="N966" s="8">
        <f t="shared" si="5"/>
        <v>1458</v>
      </c>
    </row>
    <row r="967" ht="12.75" customHeight="1">
      <c r="A967" s="7">
        <v>43270.0</v>
      </c>
      <c r="B967" s="8" t="s">
        <v>2198</v>
      </c>
      <c r="C967" s="8" t="s">
        <v>2199</v>
      </c>
      <c r="D967" s="11">
        <v>5.719283697E9</v>
      </c>
      <c r="E967" s="8" t="s">
        <v>24</v>
      </c>
      <c r="F967" s="8" t="str">
        <f t="shared" si="1"/>
        <v>BUY</v>
      </c>
      <c r="G967" s="12">
        <v>10.631318</v>
      </c>
      <c r="H967" s="12">
        <v>1000.0</v>
      </c>
      <c r="I967" s="16">
        <v>44727.0</v>
      </c>
      <c r="J967" s="14">
        <v>9.154856</v>
      </c>
      <c r="K967" s="14">
        <f t="shared" si="2"/>
        <v>861.1214527</v>
      </c>
      <c r="L967" s="15">
        <f t="shared" si="3"/>
        <v>-0.1388785473</v>
      </c>
      <c r="M967" s="15">
        <f t="shared" si="4"/>
        <v>0.1388785473</v>
      </c>
      <c r="N967" s="8">
        <f t="shared" si="5"/>
        <v>1457</v>
      </c>
    </row>
    <row r="968" ht="12.75" customHeight="1">
      <c r="A968" s="7">
        <v>43270.0</v>
      </c>
      <c r="B968" s="8" t="s">
        <v>551</v>
      </c>
      <c r="C968" s="8" t="s">
        <v>552</v>
      </c>
      <c r="D968" s="11">
        <v>7.25136E8</v>
      </c>
      <c r="E968" s="8" t="s">
        <v>20</v>
      </c>
      <c r="F968" s="8" t="str">
        <f t="shared" si="1"/>
        <v>SELL</v>
      </c>
      <c r="G968" s="12">
        <v>28.36</v>
      </c>
      <c r="H968" s="12">
        <v>1000.0</v>
      </c>
      <c r="I968" s="16">
        <v>43405.0</v>
      </c>
      <c r="J968" s="14">
        <v>18.62</v>
      </c>
      <c r="K968" s="14">
        <f t="shared" si="2"/>
        <v>656.5585331</v>
      </c>
      <c r="L968" s="15">
        <f t="shared" si="3"/>
        <v>0.3434414669</v>
      </c>
      <c r="M968" s="15">
        <f t="shared" si="4"/>
        <v>-0.3434414669</v>
      </c>
      <c r="N968" s="8">
        <f t="shared" si="5"/>
        <v>135</v>
      </c>
    </row>
    <row r="969" ht="12.75" customHeight="1">
      <c r="A969" s="7">
        <v>43270.0</v>
      </c>
      <c r="B969" s="8" t="s">
        <v>2200</v>
      </c>
      <c r="C969" s="8" t="s">
        <v>2201</v>
      </c>
      <c r="D969" s="11">
        <v>1.455428E8</v>
      </c>
      <c r="E969" s="8" t="s">
        <v>20</v>
      </c>
      <c r="F969" s="8" t="str">
        <f t="shared" si="1"/>
        <v>SELL</v>
      </c>
      <c r="G969" s="12">
        <v>24.469999</v>
      </c>
      <c r="H969" s="12">
        <v>1000.0</v>
      </c>
      <c r="I969" s="16">
        <v>43384.0</v>
      </c>
      <c r="J969" s="14">
        <v>10.0</v>
      </c>
      <c r="K969" s="14">
        <f t="shared" si="2"/>
        <v>408.6636865</v>
      </c>
      <c r="L969" s="15">
        <f t="shared" si="3"/>
        <v>0.5913363135</v>
      </c>
      <c r="M969" s="15">
        <f t="shared" si="4"/>
        <v>-0.5913363135</v>
      </c>
      <c r="N969" s="8">
        <f t="shared" si="5"/>
        <v>114</v>
      </c>
    </row>
    <row r="970" ht="12.75" customHeight="1">
      <c r="A970" s="7">
        <v>43271.0</v>
      </c>
      <c r="B970" s="8" t="s">
        <v>886</v>
      </c>
      <c r="C970" s="8" t="s">
        <v>887</v>
      </c>
      <c r="D970" s="11">
        <v>1.19716E9</v>
      </c>
      <c r="E970" s="8" t="s">
        <v>24</v>
      </c>
      <c r="F970" s="8" t="str">
        <f t="shared" si="1"/>
        <v>BUY</v>
      </c>
      <c r="G970" s="12">
        <v>29.42</v>
      </c>
      <c r="H970" s="12">
        <v>1000.0</v>
      </c>
      <c r="I970" s="16">
        <v>43586.0</v>
      </c>
      <c r="J970" s="14">
        <v>34.740002</v>
      </c>
      <c r="K970" s="14">
        <f t="shared" si="2"/>
        <v>1180.829436</v>
      </c>
      <c r="L970" s="15">
        <f t="shared" si="3"/>
        <v>0.1808294358</v>
      </c>
      <c r="M970" s="15">
        <f t="shared" si="4"/>
        <v>-0.1808294358</v>
      </c>
      <c r="N970" s="8">
        <f t="shared" si="5"/>
        <v>315</v>
      </c>
    </row>
    <row r="971" ht="12.75" customHeight="1">
      <c r="A971" s="16">
        <v>43271.0</v>
      </c>
      <c r="B971" s="8" t="s">
        <v>1892</v>
      </c>
      <c r="C971" s="8" t="s">
        <v>1893</v>
      </c>
      <c r="D971" s="11">
        <v>1.964293212E9</v>
      </c>
      <c r="E971" s="17" t="s">
        <v>20</v>
      </c>
      <c r="F971" s="18" t="str">
        <f t="shared" si="1"/>
        <v>SELL</v>
      </c>
      <c r="G971" s="12">
        <v>43.806732</v>
      </c>
      <c r="H971" s="12">
        <v>1000.0</v>
      </c>
      <c r="I971" s="16">
        <v>43451.0</v>
      </c>
      <c r="J971" s="14">
        <v>19.576246</v>
      </c>
      <c r="K971" s="14">
        <f t="shared" si="2"/>
        <v>446.8775712</v>
      </c>
      <c r="L971" s="15">
        <f t="shared" si="3"/>
        <v>0.5531224288</v>
      </c>
      <c r="M971" s="15">
        <f t="shared" si="4"/>
        <v>-0.5531224288</v>
      </c>
      <c r="N971" s="8">
        <f t="shared" si="5"/>
        <v>180</v>
      </c>
    </row>
    <row r="972" ht="12.75" customHeight="1">
      <c r="A972" s="7">
        <v>43272.0</v>
      </c>
      <c r="B972" s="8" t="s">
        <v>1112</v>
      </c>
      <c r="C972" s="8" t="s">
        <v>1113</v>
      </c>
      <c r="D972" s="11">
        <v>3.7350612E8</v>
      </c>
      <c r="E972" s="8" t="s">
        <v>24</v>
      </c>
      <c r="F972" s="8" t="str">
        <f t="shared" si="1"/>
        <v>BUY</v>
      </c>
      <c r="G972" s="12">
        <v>121.340675</v>
      </c>
      <c r="H972" s="12">
        <v>1000.0</v>
      </c>
      <c r="I972" s="16">
        <v>43367.0</v>
      </c>
      <c r="J972" s="14">
        <v>90.31736</v>
      </c>
      <c r="K972" s="14">
        <f t="shared" si="2"/>
        <v>744.3288081</v>
      </c>
      <c r="L972" s="15">
        <f t="shared" si="3"/>
        <v>-0.2556711919</v>
      </c>
      <c r="M972" s="15">
        <f t="shared" si="4"/>
        <v>0.2556711919</v>
      </c>
      <c r="N972" s="8">
        <f t="shared" si="5"/>
        <v>95</v>
      </c>
    </row>
    <row r="973" ht="12.75" customHeight="1">
      <c r="A973" s="7">
        <v>43272.0</v>
      </c>
      <c r="B973" s="8" t="s">
        <v>2202</v>
      </c>
      <c r="C973" s="8" t="s">
        <v>2203</v>
      </c>
      <c r="D973" s="11">
        <v>1.3768608E9</v>
      </c>
      <c r="E973" s="8" t="s">
        <v>24</v>
      </c>
      <c r="F973" s="8" t="str">
        <f t="shared" si="1"/>
        <v>BUY</v>
      </c>
      <c r="G973" s="12">
        <v>13.495157</v>
      </c>
      <c r="H973" s="12">
        <v>1000.0</v>
      </c>
      <c r="I973" s="16">
        <v>44727.0</v>
      </c>
      <c r="J973" s="14">
        <v>12.726126</v>
      </c>
      <c r="K973" s="14">
        <f t="shared" si="2"/>
        <v>943.0142976</v>
      </c>
      <c r="L973" s="15">
        <f t="shared" si="3"/>
        <v>-0.05698570235</v>
      </c>
      <c r="M973" s="15">
        <f t="shared" si="4"/>
        <v>0.05698570235</v>
      </c>
      <c r="N973" s="8">
        <f t="shared" si="5"/>
        <v>1455</v>
      </c>
    </row>
    <row r="974" ht="12.75" customHeight="1">
      <c r="A974" s="7">
        <v>43272.0</v>
      </c>
      <c r="B974" s="8" t="s">
        <v>425</v>
      </c>
      <c r="C974" s="8" t="s">
        <v>426</v>
      </c>
      <c r="D974" s="11">
        <v>7.859714868E9</v>
      </c>
      <c r="E974" s="8" t="s">
        <v>20</v>
      </c>
      <c r="F974" s="8" t="str">
        <f t="shared" si="1"/>
        <v>SELL</v>
      </c>
      <c r="G974" s="12">
        <v>101.715088</v>
      </c>
      <c r="H974" s="12">
        <v>1000.0</v>
      </c>
      <c r="I974" s="16">
        <v>44727.0</v>
      </c>
      <c r="J974" s="14">
        <v>90.76091</v>
      </c>
      <c r="K974" s="14">
        <f t="shared" si="2"/>
        <v>892.3052792</v>
      </c>
      <c r="L974" s="15">
        <f t="shared" si="3"/>
        <v>0.1076947208</v>
      </c>
      <c r="M974" s="15">
        <f t="shared" si="4"/>
        <v>-0.1076947208</v>
      </c>
      <c r="N974" s="8">
        <f t="shared" si="5"/>
        <v>1455</v>
      </c>
    </row>
    <row r="975" ht="12.75" customHeight="1">
      <c r="A975" s="16">
        <v>43272.0</v>
      </c>
      <c r="B975" s="8" t="s">
        <v>702</v>
      </c>
      <c r="C975" s="8" t="s">
        <v>703</v>
      </c>
      <c r="D975" s="11">
        <v>7.77822701E9</v>
      </c>
      <c r="E975" s="18" t="s">
        <v>24</v>
      </c>
      <c r="F975" s="17" t="str">
        <f t="shared" si="1"/>
        <v>BUY</v>
      </c>
      <c r="G975" s="12">
        <v>66.331635</v>
      </c>
      <c r="H975" s="12">
        <v>1000.0</v>
      </c>
      <c r="I975" s="16">
        <v>43350.0</v>
      </c>
      <c r="J975" s="14">
        <v>71.900314</v>
      </c>
      <c r="K975" s="14">
        <f t="shared" si="2"/>
        <v>1083.952084</v>
      </c>
      <c r="L975" s="15">
        <f t="shared" si="3"/>
        <v>0.0839520841</v>
      </c>
      <c r="M975" s="15">
        <f t="shared" si="4"/>
        <v>-0.0839520841</v>
      </c>
      <c r="N975" s="8">
        <f t="shared" si="5"/>
        <v>78</v>
      </c>
    </row>
    <row r="976" ht="12.75" customHeight="1">
      <c r="A976" s="7">
        <v>43273.0</v>
      </c>
      <c r="B976" s="8" t="s">
        <v>2042</v>
      </c>
      <c r="C976" s="8" t="s">
        <v>2043</v>
      </c>
      <c r="D976" s="11">
        <v>3.799935907E9</v>
      </c>
      <c r="E976" s="8" t="s">
        <v>20</v>
      </c>
      <c r="F976" s="8" t="str">
        <f t="shared" si="1"/>
        <v>SELL</v>
      </c>
      <c r="G976" s="12">
        <v>62.779999</v>
      </c>
      <c r="H976" s="12">
        <v>1000.0</v>
      </c>
      <c r="I976" s="7">
        <v>43320.0</v>
      </c>
      <c r="J976" s="14">
        <v>47.099998</v>
      </c>
      <c r="K976" s="14">
        <f t="shared" si="2"/>
        <v>750.2389097</v>
      </c>
      <c r="L976" s="15">
        <f t="shared" si="3"/>
        <v>0.2497610903</v>
      </c>
      <c r="M976" s="15">
        <f t="shared" si="4"/>
        <v>-0.2497610903</v>
      </c>
      <c r="N976" s="8">
        <f t="shared" si="5"/>
        <v>47</v>
      </c>
    </row>
    <row r="977" ht="12.75" customHeight="1">
      <c r="A977" s="7">
        <v>43286.0</v>
      </c>
      <c r="B977" s="8" t="s">
        <v>2208</v>
      </c>
      <c r="C977" s="8" t="s">
        <v>2209</v>
      </c>
      <c r="D977" s="11">
        <v>6.088368352E9</v>
      </c>
      <c r="E977" s="8" t="s">
        <v>24</v>
      </c>
      <c r="F977" s="8" t="str">
        <f t="shared" si="1"/>
        <v>BUY</v>
      </c>
      <c r="G977" s="12">
        <v>12.9</v>
      </c>
      <c r="H977" s="12">
        <v>1000.0</v>
      </c>
      <c r="I977" s="16">
        <v>44727.0</v>
      </c>
      <c r="J977" s="14">
        <v>26.950001</v>
      </c>
      <c r="K977" s="14">
        <f t="shared" si="2"/>
        <v>2089.147364</v>
      </c>
      <c r="L977" s="15">
        <f t="shared" si="3"/>
        <v>1.089147364</v>
      </c>
      <c r="M977" s="15">
        <f t="shared" si="4"/>
        <v>-1.089147364</v>
      </c>
      <c r="N977" s="8">
        <f t="shared" si="5"/>
        <v>1441</v>
      </c>
    </row>
    <row r="978" ht="12.75" customHeight="1">
      <c r="A978" s="7">
        <v>43286.0</v>
      </c>
      <c r="B978" s="8" t="s">
        <v>202</v>
      </c>
      <c r="C978" s="8" t="s">
        <v>203</v>
      </c>
      <c r="D978" s="11">
        <v>3.956334088E9</v>
      </c>
      <c r="E978" s="8" t="s">
        <v>20</v>
      </c>
      <c r="F978" s="8" t="str">
        <f t="shared" si="1"/>
        <v>SELL</v>
      </c>
      <c r="G978" s="12">
        <v>24.767357</v>
      </c>
      <c r="H978" s="12">
        <v>1000.0</v>
      </c>
      <c r="I978" s="7">
        <v>43390.0</v>
      </c>
      <c r="J978" s="14">
        <v>19.568848</v>
      </c>
      <c r="K978" s="14">
        <f t="shared" si="2"/>
        <v>790.1064292</v>
      </c>
      <c r="L978" s="15">
        <f t="shared" si="3"/>
        <v>0.2098935708</v>
      </c>
      <c r="M978" s="15">
        <f t="shared" si="4"/>
        <v>-0.2098935708</v>
      </c>
      <c r="N978" s="8">
        <f t="shared" si="5"/>
        <v>104</v>
      </c>
    </row>
    <row r="979" ht="12.75" customHeight="1">
      <c r="A979" s="7">
        <v>43286.0</v>
      </c>
      <c r="B979" s="8" t="s">
        <v>579</v>
      </c>
      <c r="C979" s="8" t="s">
        <v>580</v>
      </c>
      <c r="D979" s="11">
        <v>2.93042532E9</v>
      </c>
      <c r="E979" s="8" t="s">
        <v>20</v>
      </c>
      <c r="F979" s="8" t="str">
        <f t="shared" si="1"/>
        <v>SELL</v>
      </c>
      <c r="G979" s="12">
        <v>65.260002</v>
      </c>
      <c r="H979" s="12">
        <v>1000.0</v>
      </c>
      <c r="I979" s="7">
        <v>43733.0</v>
      </c>
      <c r="J979" s="14">
        <v>99.360001</v>
      </c>
      <c r="K979" s="14">
        <f t="shared" si="2"/>
        <v>1522.525252</v>
      </c>
      <c r="L979" s="15">
        <f t="shared" si="3"/>
        <v>-0.5225252521</v>
      </c>
      <c r="M979" s="15">
        <f t="shared" si="4"/>
        <v>0.5225252521</v>
      </c>
      <c r="N979" s="8">
        <f t="shared" si="5"/>
        <v>447</v>
      </c>
    </row>
    <row r="980" ht="12.75" customHeight="1">
      <c r="A980" s="7">
        <v>43287.0</v>
      </c>
      <c r="B980" s="8" t="s">
        <v>1473</v>
      </c>
      <c r="C980" s="8" t="s">
        <v>1474</v>
      </c>
      <c r="D980" s="11">
        <v>1.60869936E8</v>
      </c>
      <c r="E980" s="8" t="s">
        <v>20</v>
      </c>
      <c r="F980" s="8" t="str">
        <f t="shared" si="1"/>
        <v>SELL</v>
      </c>
      <c r="G980" s="12">
        <v>20.0</v>
      </c>
      <c r="H980" s="12">
        <v>1000.0</v>
      </c>
      <c r="I980" s="16">
        <v>43810.0</v>
      </c>
      <c r="J980" s="14">
        <v>16.35</v>
      </c>
      <c r="K980" s="14">
        <f t="shared" si="2"/>
        <v>817.5</v>
      </c>
      <c r="L980" s="15">
        <f t="shared" si="3"/>
        <v>0.1825</v>
      </c>
      <c r="M980" s="15">
        <f t="shared" si="4"/>
        <v>-0.1825</v>
      </c>
      <c r="N980" s="8">
        <f t="shared" si="5"/>
        <v>523</v>
      </c>
    </row>
    <row r="981" ht="12.75" customHeight="1">
      <c r="A981" s="7">
        <v>43287.0</v>
      </c>
      <c r="B981" s="8" t="s">
        <v>2212</v>
      </c>
      <c r="C981" s="8" t="s">
        <v>2213</v>
      </c>
      <c r="D981" s="11">
        <v>1.17357714E8</v>
      </c>
      <c r="E981" s="8" t="s">
        <v>20</v>
      </c>
      <c r="F981" s="8" t="str">
        <f t="shared" si="1"/>
        <v>SELL</v>
      </c>
      <c r="G981" s="12">
        <v>11.5</v>
      </c>
      <c r="H981" s="12">
        <v>1000.0</v>
      </c>
      <c r="I981" s="16">
        <v>44727.0</v>
      </c>
      <c r="J981" s="14">
        <v>2.03</v>
      </c>
      <c r="K981" s="14">
        <f t="shared" si="2"/>
        <v>176.5217391</v>
      </c>
      <c r="L981" s="15">
        <f t="shared" si="3"/>
        <v>0.8234782609</v>
      </c>
      <c r="M981" s="15">
        <f t="shared" si="4"/>
        <v>-0.8234782609</v>
      </c>
      <c r="N981" s="8">
        <f t="shared" si="5"/>
        <v>1440</v>
      </c>
    </row>
    <row r="982" ht="12.75" customHeight="1">
      <c r="A982" s="7">
        <v>43287.0</v>
      </c>
      <c r="B982" s="8" t="s">
        <v>2216</v>
      </c>
      <c r="C982" s="8" t="s">
        <v>2217</v>
      </c>
      <c r="D982" s="11">
        <v>4.09933744E9</v>
      </c>
      <c r="E982" s="8" t="s">
        <v>24</v>
      </c>
      <c r="F982" s="8" t="str">
        <f t="shared" si="1"/>
        <v>BUY</v>
      </c>
      <c r="G982" s="12">
        <v>53.5751</v>
      </c>
      <c r="H982" s="12">
        <v>1000.0</v>
      </c>
      <c r="I982" s="16">
        <v>44727.0</v>
      </c>
      <c r="J982" s="14">
        <v>82.934502</v>
      </c>
      <c r="K982" s="14">
        <f t="shared" si="2"/>
        <v>1548.004614</v>
      </c>
      <c r="L982" s="15">
        <f t="shared" si="3"/>
        <v>0.5480046141</v>
      </c>
      <c r="M982" s="15">
        <f t="shared" si="4"/>
        <v>-0.5480046141</v>
      </c>
      <c r="N982" s="8">
        <f t="shared" si="5"/>
        <v>1440</v>
      </c>
    </row>
    <row r="983" ht="12.75" customHeight="1">
      <c r="A983" s="7">
        <v>43287.0</v>
      </c>
      <c r="B983" s="8" t="s">
        <v>399</v>
      </c>
      <c r="C983" s="8" t="s">
        <v>400</v>
      </c>
      <c r="D983" s="11">
        <v>3.08615034E9</v>
      </c>
      <c r="E983" s="8" t="s">
        <v>24</v>
      </c>
      <c r="F983" s="8" t="str">
        <f t="shared" si="1"/>
        <v>BUY</v>
      </c>
      <c r="G983" s="12">
        <v>47.601181</v>
      </c>
      <c r="H983" s="12">
        <v>1000.0</v>
      </c>
      <c r="I983" s="7">
        <v>43332.0</v>
      </c>
      <c r="J983" s="14">
        <v>54.315632</v>
      </c>
      <c r="K983" s="14">
        <f t="shared" si="2"/>
        <v>1141.056395</v>
      </c>
      <c r="L983" s="15">
        <f t="shared" si="3"/>
        <v>0.1410563952</v>
      </c>
      <c r="M983" s="15">
        <f t="shared" si="4"/>
        <v>-0.1410563952</v>
      </c>
      <c r="N983" s="8">
        <f t="shared" si="5"/>
        <v>45</v>
      </c>
    </row>
    <row r="984" ht="12.75" customHeight="1">
      <c r="A984" s="7">
        <v>43287.0</v>
      </c>
      <c r="B984" s="8" t="s">
        <v>2072</v>
      </c>
      <c r="C984" s="8" t="s">
        <v>2073</v>
      </c>
      <c r="D984" s="11">
        <v>3.06384652E9</v>
      </c>
      <c r="E984" s="8" t="s">
        <v>20</v>
      </c>
      <c r="F984" s="8" t="str">
        <f t="shared" si="1"/>
        <v>SELL</v>
      </c>
      <c r="G984" s="12">
        <v>15.49</v>
      </c>
      <c r="H984" s="12">
        <v>1000.0</v>
      </c>
      <c r="I984" s="7">
        <v>43594.0</v>
      </c>
      <c r="J984" s="14">
        <v>15.53</v>
      </c>
      <c r="K984" s="14">
        <f t="shared" si="2"/>
        <v>1002.582311</v>
      </c>
      <c r="L984" s="15">
        <f t="shared" si="3"/>
        <v>-0.002582311168</v>
      </c>
      <c r="M984" s="15">
        <f t="shared" si="4"/>
        <v>0.002582311168</v>
      </c>
      <c r="N984" s="8">
        <f t="shared" si="5"/>
        <v>307</v>
      </c>
    </row>
    <row r="985" ht="12.75" customHeight="1">
      <c r="A985" s="7">
        <v>43290.0</v>
      </c>
      <c r="B985" s="8" t="s">
        <v>1937</v>
      </c>
      <c r="C985" s="8" t="s">
        <v>1938</v>
      </c>
      <c r="D985" s="11">
        <v>4.27763924E8</v>
      </c>
      <c r="E985" s="8" t="s">
        <v>20</v>
      </c>
      <c r="F985" s="8" t="str">
        <f t="shared" si="1"/>
        <v>SELL</v>
      </c>
      <c r="G985" s="12">
        <v>31.120001</v>
      </c>
      <c r="H985" s="12">
        <v>1000.0</v>
      </c>
      <c r="I985" s="7">
        <v>43452.0</v>
      </c>
      <c r="J985" s="14">
        <v>19.639999</v>
      </c>
      <c r="K985" s="14">
        <f t="shared" si="2"/>
        <v>631.105346</v>
      </c>
      <c r="L985" s="15">
        <f t="shared" si="3"/>
        <v>0.368894654</v>
      </c>
      <c r="M985" s="15">
        <f t="shared" si="4"/>
        <v>-0.368894654</v>
      </c>
      <c r="N985" s="8">
        <f t="shared" si="5"/>
        <v>162</v>
      </c>
    </row>
    <row r="986" ht="12.75" customHeight="1">
      <c r="A986" s="7">
        <v>43290.0</v>
      </c>
      <c r="B986" s="8" t="s">
        <v>2218</v>
      </c>
      <c r="C986" s="8" t="s">
        <v>2219</v>
      </c>
      <c r="D986" s="11">
        <v>5.31492624E9</v>
      </c>
      <c r="E986" s="8" t="s">
        <v>24</v>
      </c>
      <c r="F986" s="8" t="str">
        <f t="shared" si="1"/>
        <v>BUY</v>
      </c>
      <c r="G986" s="12">
        <v>23.360001</v>
      </c>
      <c r="H986" s="12">
        <v>1000.0</v>
      </c>
      <c r="I986" s="7">
        <v>43699.0</v>
      </c>
      <c r="J986" s="14">
        <v>51.759998</v>
      </c>
      <c r="K986" s="14">
        <f t="shared" si="2"/>
        <v>2215.753244</v>
      </c>
      <c r="L986" s="15">
        <f t="shared" si="3"/>
        <v>1.215753244</v>
      </c>
      <c r="M986" s="15">
        <f t="shared" si="4"/>
        <v>-1.215753244</v>
      </c>
      <c r="N986" s="8">
        <f t="shared" si="5"/>
        <v>409</v>
      </c>
    </row>
    <row r="987" ht="12.75" customHeight="1">
      <c r="A987" s="7">
        <v>43291.0</v>
      </c>
      <c r="B987" s="8" t="s">
        <v>747</v>
      </c>
      <c r="C987" s="8" t="s">
        <v>748</v>
      </c>
      <c r="D987" s="11">
        <v>1.884947716E9</v>
      </c>
      <c r="E987" s="8" t="s">
        <v>24</v>
      </c>
      <c r="F987" s="8" t="str">
        <f t="shared" si="1"/>
        <v>BUY</v>
      </c>
      <c r="G987" s="12">
        <v>126.453499</v>
      </c>
      <c r="H987" s="12">
        <v>1000.0</v>
      </c>
      <c r="I987" s="16">
        <v>43725.0</v>
      </c>
      <c r="J987" s="14">
        <v>145.284622</v>
      </c>
      <c r="K987" s="14">
        <f t="shared" si="2"/>
        <v>1148.917374</v>
      </c>
      <c r="L987" s="15">
        <f t="shared" si="3"/>
        <v>0.148917374</v>
      </c>
      <c r="M987" s="15">
        <f t="shared" si="4"/>
        <v>-0.148917374</v>
      </c>
      <c r="N987" s="8">
        <f t="shared" si="5"/>
        <v>434</v>
      </c>
    </row>
    <row r="988" ht="12.75" customHeight="1">
      <c r="A988" s="7">
        <v>43291.0</v>
      </c>
      <c r="B988" s="8" t="s">
        <v>2223</v>
      </c>
      <c r="C988" s="8" t="s">
        <v>2224</v>
      </c>
      <c r="D988" s="11">
        <v>5.54077368E8</v>
      </c>
      <c r="E988" s="8" t="s">
        <v>20</v>
      </c>
      <c r="F988" s="8" t="str">
        <f t="shared" si="1"/>
        <v>SELL</v>
      </c>
      <c r="G988" s="12">
        <v>18.442904</v>
      </c>
      <c r="H988" s="12">
        <v>1000.0</v>
      </c>
      <c r="I988" s="16">
        <v>44727.0</v>
      </c>
      <c r="J988" s="14">
        <v>15.018399</v>
      </c>
      <c r="K988" s="14">
        <f t="shared" si="2"/>
        <v>814.3185585</v>
      </c>
      <c r="L988" s="15">
        <f t="shared" si="3"/>
        <v>0.1856814415</v>
      </c>
      <c r="M988" s="15">
        <f t="shared" si="4"/>
        <v>-0.1856814415</v>
      </c>
      <c r="N988" s="8">
        <f t="shared" si="5"/>
        <v>1436</v>
      </c>
    </row>
    <row r="989" ht="12.75" customHeight="1">
      <c r="A989" s="7">
        <v>43292.0</v>
      </c>
      <c r="B989" s="8" t="s">
        <v>704</v>
      </c>
      <c r="C989" s="8" t="s">
        <v>705</v>
      </c>
      <c r="D989" s="11">
        <v>9.819059159E9</v>
      </c>
      <c r="E989" s="8" t="s">
        <v>24</v>
      </c>
      <c r="F989" s="8" t="str">
        <f t="shared" si="1"/>
        <v>BUY</v>
      </c>
      <c r="G989" s="12">
        <v>35.198521</v>
      </c>
      <c r="H989" s="12">
        <v>1000.0</v>
      </c>
      <c r="I989" s="16">
        <v>43432.0</v>
      </c>
      <c r="J989" s="14">
        <v>38.320362</v>
      </c>
      <c r="K989" s="14">
        <f t="shared" si="2"/>
        <v>1088.692391</v>
      </c>
      <c r="L989" s="15">
        <f t="shared" si="3"/>
        <v>0.08869239136</v>
      </c>
      <c r="M989" s="15">
        <f t="shared" si="4"/>
        <v>-0.08869239136</v>
      </c>
      <c r="N989" s="8">
        <f t="shared" si="5"/>
        <v>140</v>
      </c>
    </row>
    <row r="990" ht="12.75" customHeight="1">
      <c r="A990" s="7">
        <v>43292.0</v>
      </c>
      <c r="B990" s="8" t="s">
        <v>2228</v>
      </c>
      <c r="C990" s="8" t="s">
        <v>2229</v>
      </c>
      <c r="D990" s="11">
        <v>3.30985969E8</v>
      </c>
      <c r="E990" s="8" t="s">
        <v>20</v>
      </c>
      <c r="F990" s="8" t="str">
        <f t="shared" si="1"/>
        <v>SELL</v>
      </c>
      <c r="G990" s="12">
        <v>29.59</v>
      </c>
      <c r="H990" s="12">
        <v>1000.0</v>
      </c>
      <c r="I990" s="7">
        <v>43319.0</v>
      </c>
      <c r="J990" s="14">
        <v>26.209999</v>
      </c>
      <c r="K990" s="14">
        <f t="shared" si="2"/>
        <v>885.7721865</v>
      </c>
      <c r="L990" s="15">
        <f t="shared" si="3"/>
        <v>0.1142278135</v>
      </c>
      <c r="M990" s="15">
        <f t="shared" si="4"/>
        <v>-0.1142278135</v>
      </c>
      <c r="N990" s="8">
        <f t="shared" si="5"/>
        <v>27</v>
      </c>
    </row>
    <row r="991" ht="12.75" customHeight="1">
      <c r="A991" s="7">
        <v>43293.0</v>
      </c>
      <c r="B991" s="8" t="s">
        <v>1835</v>
      </c>
      <c r="C991" s="8" t="s">
        <v>1836</v>
      </c>
      <c r="D991" s="11">
        <v>6.5466144E9</v>
      </c>
      <c r="E991" s="8" t="s">
        <v>20</v>
      </c>
      <c r="F991" s="8" t="str">
        <f t="shared" si="1"/>
        <v>SELL</v>
      </c>
      <c r="G991" s="12">
        <v>37.044216</v>
      </c>
      <c r="H991" s="12">
        <v>1000.0</v>
      </c>
      <c r="I991" s="16">
        <v>43928.0</v>
      </c>
      <c r="J991" s="14">
        <v>12.478886</v>
      </c>
      <c r="K991" s="14">
        <f t="shared" si="2"/>
        <v>336.8646269</v>
      </c>
      <c r="L991" s="15">
        <f t="shared" si="3"/>
        <v>0.6631353731</v>
      </c>
      <c r="M991" s="15">
        <f t="shared" si="4"/>
        <v>-0.6631353731</v>
      </c>
      <c r="N991" s="8">
        <f t="shared" si="5"/>
        <v>635</v>
      </c>
    </row>
    <row r="992" ht="12.75" customHeight="1">
      <c r="A992" s="7">
        <v>43293.0</v>
      </c>
      <c r="B992" s="8" t="s">
        <v>1716</v>
      </c>
      <c r="C992" s="8" t="s">
        <v>1717</v>
      </c>
      <c r="D992" s="11">
        <v>4.73651E9</v>
      </c>
      <c r="E992" s="8" t="s">
        <v>24</v>
      </c>
      <c r="F992" s="8" t="str">
        <f t="shared" si="1"/>
        <v>BUY</v>
      </c>
      <c r="G992" s="12">
        <v>15.03</v>
      </c>
      <c r="H992" s="12">
        <v>1000.0</v>
      </c>
      <c r="I992" s="16">
        <v>43378.0</v>
      </c>
      <c r="J992" s="14">
        <v>17.9</v>
      </c>
      <c r="K992" s="14">
        <f t="shared" si="2"/>
        <v>1190.95143</v>
      </c>
      <c r="L992" s="15">
        <f t="shared" si="3"/>
        <v>0.1909514305</v>
      </c>
      <c r="M992" s="15">
        <f t="shared" si="4"/>
        <v>-0.1909514305</v>
      </c>
      <c r="N992" s="8">
        <f t="shared" si="5"/>
        <v>85</v>
      </c>
    </row>
    <row r="993" ht="12.75" customHeight="1">
      <c r="A993" s="7">
        <v>43293.0</v>
      </c>
      <c r="B993" s="8" t="s">
        <v>1065</v>
      </c>
      <c r="C993" s="8" t="s">
        <v>1066</v>
      </c>
      <c r="D993" s="11">
        <v>1.18747094E9</v>
      </c>
      <c r="E993" s="8" t="s">
        <v>20</v>
      </c>
      <c r="F993" s="8" t="str">
        <f t="shared" si="1"/>
        <v>SELL</v>
      </c>
      <c r="G993" s="12">
        <v>167.789993</v>
      </c>
      <c r="H993" s="12">
        <v>1000.0</v>
      </c>
      <c r="I993" s="16">
        <v>44727.0</v>
      </c>
      <c r="J993" s="14">
        <v>32.57</v>
      </c>
      <c r="K993" s="14">
        <f t="shared" si="2"/>
        <v>194.1116953</v>
      </c>
      <c r="L993" s="15">
        <f t="shared" si="3"/>
        <v>0.8058883047</v>
      </c>
      <c r="M993" s="15">
        <f t="shared" si="4"/>
        <v>-0.8058883047</v>
      </c>
      <c r="N993" s="8">
        <f t="shared" si="5"/>
        <v>1434</v>
      </c>
    </row>
    <row r="994" ht="12.75" customHeight="1">
      <c r="A994" s="7">
        <v>43297.0</v>
      </c>
      <c r="B994" s="8" t="s">
        <v>1077</v>
      </c>
      <c r="C994" s="8" t="s">
        <v>1078</v>
      </c>
      <c r="D994" s="11">
        <v>1.86027456E9</v>
      </c>
      <c r="E994" s="8" t="s">
        <v>20</v>
      </c>
      <c r="F994" s="8" t="str">
        <f t="shared" si="1"/>
        <v>SELL</v>
      </c>
      <c r="G994" s="12">
        <v>14.65</v>
      </c>
      <c r="H994" s="12">
        <v>1000.0</v>
      </c>
      <c r="I994" s="16">
        <v>43479.0</v>
      </c>
      <c r="J994" s="14">
        <v>10.8</v>
      </c>
      <c r="K994" s="14">
        <f t="shared" si="2"/>
        <v>737.2013652</v>
      </c>
      <c r="L994" s="15">
        <f t="shared" si="3"/>
        <v>0.2627986348</v>
      </c>
      <c r="M994" s="15">
        <f t="shared" si="4"/>
        <v>-0.2627986348</v>
      </c>
      <c r="N994" s="8">
        <f t="shared" si="5"/>
        <v>182</v>
      </c>
    </row>
    <row r="995" ht="12.75" customHeight="1">
      <c r="A995" s="7">
        <v>43298.0</v>
      </c>
      <c r="B995" s="8" t="s">
        <v>1572</v>
      </c>
      <c r="C995" s="8" t="s">
        <v>1573</v>
      </c>
      <c r="D995" s="11">
        <v>1.578007129E9</v>
      </c>
      <c r="E995" s="8" t="s">
        <v>20</v>
      </c>
      <c r="F995" s="8" t="str">
        <f t="shared" si="1"/>
        <v>SELL</v>
      </c>
      <c r="G995" s="12">
        <v>63.599998</v>
      </c>
      <c r="H995" s="12">
        <v>1000.0</v>
      </c>
      <c r="I995" s="16">
        <v>43552.0</v>
      </c>
      <c r="J995" s="14">
        <v>47.02</v>
      </c>
      <c r="K995" s="14">
        <f t="shared" si="2"/>
        <v>739.3081993</v>
      </c>
      <c r="L995" s="15">
        <f t="shared" si="3"/>
        <v>0.2606918007</v>
      </c>
      <c r="M995" s="15">
        <f t="shared" si="4"/>
        <v>-0.2606918007</v>
      </c>
      <c r="N995" s="8">
        <f t="shared" si="5"/>
        <v>254</v>
      </c>
    </row>
    <row r="996" ht="12.75" customHeight="1">
      <c r="A996" s="7">
        <v>43300.0</v>
      </c>
      <c r="B996" s="8" t="s">
        <v>63</v>
      </c>
      <c r="C996" s="8" t="s">
        <v>64</v>
      </c>
      <c r="D996" s="11">
        <v>5.168276738E9</v>
      </c>
      <c r="E996" s="8" t="s">
        <v>24</v>
      </c>
      <c r="F996" s="8" t="str">
        <f t="shared" si="1"/>
        <v>BUY</v>
      </c>
      <c r="G996" s="12">
        <v>40.85</v>
      </c>
      <c r="H996" s="12">
        <v>1000.0</v>
      </c>
      <c r="I996" s="16">
        <v>44319.0</v>
      </c>
      <c r="J996" s="14">
        <v>36.97</v>
      </c>
      <c r="K996" s="14">
        <f t="shared" si="2"/>
        <v>905.0183599</v>
      </c>
      <c r="L996" s="15">
        <f t="shared" si="3"/>
        <v>-0.09498164015</v>
      </c>
      <c r="M996" s="15">
        <f t="shared" si="4"/>
        <v>0.09498164015</v>
      </c>
      <c r="N996" s="8">
        <f t="shared" si="5"/>
        <v>1019</v>
      </c>
    </row>
    <row r="997" ht="12.75" customHeight="1">
      <c r="A997" s="7">
        <v>43300.0</v>
      </c>
      <c r="B997" s="8" t="s">
        <v>2232</v>
      </c>
      <c r="C997" s="8" t="s">
        <v>2233</v>
      </c>
      <c r="D997" s="11">
        <v>2.20149118E9</v>
      </c>
      <c r="E997" s="8" t="s">
        <v>20</v>
      </c>
      <c r="F997" s="8" t="str">
        <f t="shared" si="1"/>
        <v>SELL</v>
      </c>
      <c r="G997" s="12">
        <v>29.32</v>
      </c>
      <c r="H997" s="12">
        <v>1000.0</v>
      </c>
      <c r="I997" s="16">
        <v>44727.0</v>
      </c>
      <c r="J997" s="14">
        <v>35.900002</v>
      </c>
      <c r="K997" s="14">
        <f t="shared" si="2"/>
        <v>1224.420259</v>
      </c>
      <c r="L997" s="15">
        <f t="shared" si="3"/>
        <v>-0.2244202592</v>
      </c>
      <c r="M997" s="15">
        <f t="shared" si="4"/>
        <v>0.2244202592</v>
      </c>
      <c r="N997" s="8">
        <f t="shared" si="5"/>
        <v>1427</v>
      </c>
    </row>
    <row r="998" ht="12.75" customHeight="1">
      <c r="A998" s="7">
        <v>43300.0</v>
      </c>
      <c r="B998" s="8" t="s">
        <v>2234</v>
      </c>
      <c r="C998" s="8" t="s">
        <v>2235</v>
      </c>
      <c r="D998" s="11">
        <v>1.516414814E9</v>
      </c>
      <c r="E998" s="8" t="s">
        <v>20</v>
      </c>
      <c r="F998" s="8" t="str">
        <f t="shared" si="1"/>
        <v>SELL</v>
      </c>
      <c r="G998" s="12">
        <v>31.23291</v>
      </c>
      <c r="H998" s="12">
        <v>1000.0</v>
      </c>
      <c r="I998" s="16">
        <v>44727.0</v>
      </c>
      <c r="J998" s="14">
        <v>34.303585</v>
      </c>
      <c r="K998" s="14">
        <f t="shared" si="2"/>
        <v>1098.315367</v>
      </c>
      <c r="L998" s="15">
        <f t="shared" si="3"/>
        <v>-0.09831536671</v>
      </c>
      <c r="M998" s="15">
        <f t="shared" si="4"/>
        <v>0.09831536671</v>
      </c>
      <c r="N998" s="8">
        <f t="shared" si="5"/>
        <v>1427</v>
      </c>
    </row>
    <row r="999" ht="12.75" customHeight="1">
      <c r="A999" s="7">
        <v>43304.0</v>
      </c>
      <c r="B999" s="8" t="s">
        <v>2236</v>
      </c>
      <c r="C999" s="8" t="s">
        <v>2237</v>
      </c>
      <c r="D999" s="11">
        <v>7.322764068E9</v>
      </c>
      <c r="E999" s="8" t="s">
        <v>20</v>
      </c>
      <c r="F999" s="8" t="str">
        <f t="shared" si="1"/>
        <v>SELL</v>
      </c>
      <c r="G999" s="12">
        <v>103.21373</v>
      </c>
      <c r="H999" s="12">
        <v>1000.0</v>
      </c>
      <c r="I999" s="16">
        <v>44727.0</v>
      </c>
      <c r="J999" s="14">
        <v>115.502693</v>
      </c>
      <c r="K999" s="14">
        <f t="shared" si="2"/>
        <v>1119.063258</v>
      </c>
      <c r="L999" s="15">
        <f t="shared" si="3"/>
        <v>-0.1190632583</v>
      </c>
      <c r="M999" s="15">
        <f t="shared" si="4"/>
        <v>0.1190632583</v>
      </c>
      <c r="N999" s="8">
        <f t="shared" si="5"/>
        <v>1423</v>
      </c>
    </row>
    <row r="1000" ht="12.75" customHeight="1">
      <c r="A1000" s="7">
        <v>43305.0</v>
      </c>
      <c r="B1000" s="8" t="s">
        <v>2238</v>
      </c>
      <c r="C1000" s="8" t="s">
        <v>2239</v>
      </c>
      <c r="D1000" s="11">
        <v>1.8326292E9</v>
      </c>
      <c r="E1000" s="8" t="s">
        <v>24</v>
      </c>
      <c r="F1000" s="8" t="str">
        <f t="shared" si="1"/>
        <v>BUY</v>
      </c>
      <c r="G1000" s="12">
        <v>16.620001</v>
      </c>
      <c r="H1000" s="12">
        <v>1000.0</v>
      </c>
      <c r="I1000" s="16">
        <v>44727.0</v>
      </c>
      <c r="J1000" s="14">
        <v>21.02</v>
      </c>
      <c r="K1000" s="14">
        <f t="shared" si="2"/>
        <v>1264.741199</v>
      </c>
      <c r="L1000" s="15">
        <f t="shared" si="3"/>
        <v>0.2647411995</v>
      </c>
      <c r="M1000" s="15">
        <f t="shared" si="4"/>
        <v>-0.2647411995</v>
      </c>
      <c r="N1000" s="8">
        <f t="shared" si="5"/>
        <v>1422</v>
      </c>
    </row>
    <row r="1001" ht="12.75" customHeight="1">
      <c r="A1001" s="16">
        <v>43305.0</v>
      </c>
      <c r="B1001" s="8" t="s">
        <v>2240</v>
      </c>
      <c r="C1001" s="8" t="s">
        <v>2241</v>
      </c>
      <c r="D1001" s="11">
        <v>6.60880097E8</v>
      </c>
      <c r="E1001" s="18" t="s">
        <v>24</v>
      </c>
      <c r="F1001" s="17" t="str">
        <f t="shared" si="1"/>
        <v>BUY</v>
      </c>
      <c r="G1001" s="12">
        <v>32.612835</v>
      </c>
      <c r="H1001" s="12">
        <v>1000.0</v>
      </c>
      <c r="I1001" s="16">
        <v>44727.0</v>
      </c>
      <c r="J1001" s="14">
        <v>19.496159</v>
      </c>
      <c r="K1001" s="14">
        <f t="shared" si="2"/>
        <v>597.8063238</v>
      </c>
      <c r="L1001" s="15">
        <f t="shared" si="3"/>
        <v>-0.4021936762</v>
      </c>
      <c r="M1001" s="15">
        <f t="shared" si="4"/>
        <v>0.4021936762</v>
      </c>
      <c r="N1001" s="8">
        <f t="shared" si="5"/>
        <v>1422</v>
      </c>
    </row>
    <row r="1002" ht="12.75" customHeight="1">
      <c r="A1002" s="7">
        <v>43312.0</v>
      </c>
      <c r="B1002" s="8" t="s">
        <v>2242</v>
      </c>
      <c r="C1002" s="8" t="s">
        <v>2243</v>
      </c>
      <c r="D1002" s="11">
        <v>2.97781524E9</v>
      </c>
      <c r="E1002" s="8" t="s">
        <v>24</v>
      </c>
      <c r="F1002" s="8" t="str">
        <f t="shared" si="1"/>
        <v>BUY</v>
      </c>
      <c r="G1002" s="12">
        <v>20.200001</v>
      </c>
      <c r="H1002" s="12">
        <v>1000.0</v>
      </c>
      <c r="I1002" s="16">
        <v>44727.0</v>
      </c>
      <c r="J1002" s="14">
        <v>27.58</v>
      </c>
      <c r="K1002" s="14">
        <f t="shared" si="2"/>
        <v>1365.346467</v>
      </c>
      <c r="L1002" s="15">
        <f t="shared" si="3"/>
        <v>0.3653464671</v>
      </c>
      <c r="M1002" s="15">
        <f t="shared" si="4"/>
        <v>-0.3653464671</v>
      </c>
      <c r="N1002" s="8">
        <f t="shared" si="5"/>
        <v>1415</v>
      </c>
    </row>
    <row r="1003" ht="12.75" customHeight="1">
      <c r="A1003" s="7">
        <v>43313.0</v>
      </c>
      <c r="B1003" s="8" t="s">
        <v>1180</v>
      </c>
      <c r="C1003" s="8" t="s">
        <v>1181</v>
      </c>
      <c r="D1003" s="11">
        <v>7.144072E9</v>
      </c>
      <c r="E1003" s="8" t="s">
        <v>20</v>
      </c>
      <c r="F1003" s="8" t="str">
        <f t="shared" si="1"/>
        <v>SELL</v>
      </c>
      <c r="G1003" s="12">
        <v>125.0</v>
      </c>
      <c r="H1003" s="12">
        <v>1000.0</v>
      </c>
      <c r="I1003" s="16">
        <v>43503.0</v>
      </c>
      <c r="J1003" s="14">
        <v>82.27</v>
      </c>
      <c r="K1003" s="14">
        <f t="shared" si="2"/>
        <v>658.16</v>
      </c>
      <c r="L1003" s="15">
        <f t="shared" si="3"/>
        <v>0.34184</v>
      </c>
      <c r="M1003" s="15">
        <f t="shared" si="4"/>
        <v>-0.34184</v>
      </c>
      <c r="N1003" s="8">
        <f t="shared" si="5"/>
        <v>190</v>
      </c>
    </row>
    <row r="1004" ht="12.75" customHeight="1">
      <c r="A1004" s="7">
        <v>43313.0</v>
      </c>
      <c r="B1004" s="8" t="s">
        <v>2246</v>
      </c>
      <c r="C1004" s="8" t="s">
        <v>2247</v>
      </c>
      <c r="D1004" s="11">
        <v>1.89004565E8</v>
      </c>
      <c r="E1004" s="8" t="s">
        <v>20</v>
      </c>
      <c r="F1004" s="8" t="str">
        <f t="shared" si="1"/>
        <v>SELL</v>
      </c>
      <c r="G1004" s="12">
        <v>28.15</v>
      </c>
      <c r="H1004" s="12">
        <v>1000.0</v>
      </c>
      <c r="I1004" s="16">
        <v>43355.0</v>
      </c>
      <c r="J1004" s="14">
        <v>22.5</v>
      </c>
      <c r="K1004" s="14">
        <f t="shared" si="2"/>
        <v>799.2895204</v>
      </c>
      <c r="L1004" s="15">
        <f t="shared" si="3"/>
        <v>0.2007104796</v>
      </c>
      <c r="M1004" s="15">
        <f t="shared" si="4"/>
        <v>-0.2007104796</v>
      </c>
      <c r="N1004" s="8">
        <f t="shared" si="5"/>
        <v>42</v>
      </c>
    </row>
    <row r="1005" ht="12.75" customHeight="1">
      <c r="A1005" s="7">
        <v>43313.0</v>
      </c>
      <c r="B1005" s="8" t="s">
        <v>2248</v>
      </c>
      <c r="C1005" s="8" t="s">
        <v>2249</v>
      </c>
      <c r="D1005" s="11">
        <v>1.507251966E9</v>
      </c>
      <c r="E1005" s="8" t="s">
        <v>24</v>
      </c>
      <c r="F1005" s="8" t="str">
        <f t="shared" si="1"/>
        <v>BUY</v>
      </c>
      <c r="G1005" s="12">
        <v>26.130817</v>
      </c>
      <c r="H1005" s="12">
        <v>1000.0</v>
      </c>
      <c r="I1005" s="16">
        <v>44727.0</v>
      </c>
      <c r="J1005" s="14">
        <v>23.102098</v>
      </c>
      <c r="K1005" s="14">
        <f t="shared" si="2"/>
        <v>884.0939799</v>
      </c>
      <c r="L1005" s="15">
        <f t="shared" si="3"/>
        <v>-0.1159060201</v>
      </c>
      <c r="M1005" s="15">
        <f t="shared" si="4"/>
        <v>0.1159060201</v>
      </c>
      <c r="N1005" s="8">
        <f t="shared" si="5"/>
        <v>1414</v>
      </c>
    </row>
    <row r="1006" ht="12.75" customHeight="1">
      <c r="A1006" s="7">
        <v>43313.0</v>
      </c>
      <c r="B1006" s="8" t="s">
        <v>958</v>
      </c>
      <c r="C1006" s="8" t="s">
        <v>959</v>
      </c>
      <c r="D1006" s="11">
        <v>1.808372761E9</v>
      </c>
      <c r="E1006" s="8" t="s">
        <v>24</v>
      </c>
      <c r="F1006" s="8" t="str">
        <f t="shared" si="1"/>
        <v>BUY</v>
      </c>
      <c r="G1006" s="12">
        <v>17.14</v>
      </c>
      <c r="H1006" s="12">
        <v>1000.0</v>
      </c>
      <c r="I1006" s="16">
        <v>44727.0</v>
      </c>
      <c r="J1006" s="14">
        <v>37.37</v>
      </c>
      <c r="K1006" s="14">
        <f t="shared" si="2"/>
        <v>2180.280047</v>
      </c>
      <c r="L1006" s="15">
        <f t="shared" si="3"/>
        <v>1.180280047</v>
      </c>
      <c r="M1006" s="15">
        <f t="shared" si="4"/>
        <v>-1.180280047</v>
      </c>
      <c r="N1006" s="8">
        <f t="shared" si="5"/>
        <v>1414</v>
      </c>
    </row>
    <row r="1007" ht="12.75" customHeight="1">
      <c r="A1007" s="7">
        <v>43318.0</v>
      </c>
      <c r="B1007" s="8" t="s">
        <v>328</v>
      </c>
      <c r="C1007" s="8" t="s">
        <v>329</v>
      </c>
      <c r="D1007" s="11">
        <v>4.364614E9</v>
      </c>
      <c r="E1007" s="8" t="s">
        <v>24</v>
      </c>
      <c r="F1007" s="8" t="str">
        <f t="shared" si="1"/>
        <v>BUY</v>
      </c>
      <c r="G1007" s="12">
        <v>17.842987</v>
      </c>
      <c r="H1007" s="12">
        <v>1000.0</v>
      </c>
      <c r="I1007" s="7">
        <v>44032.0</v>
      </c>
      <c r="J1007" s="14">
        <v>14.019881</v>
      </c>
      <c r="K1007" s="14">
        <f t="shared" si="2"/>
        <v>785.7362111</v>
      </c>
      <c r="L1007" s="15">
        <f t="shared" si="3"/>
        <v>-0.2142637889</v>
      </c>
      <c r="M1007" s="15">
        <f t="shared" si="4"/>
        <v>0.2142637889</v>
      </c>
      <c r="N1007" s="8">
        <f t="shared" si="5"/>
        <v>714</v>
      </c>
    </row>
    <row r="1008" ht="12.75" customHeight="1">
      <c r="A1008" s="16">
        <v>43318.0</v>
      </c>
      <c r="B1008" s="8" t="s">
        <v>1029</v>
      </c>
      <c r="C1008" s="8" t="s">
        <v>1030</v>
      </c>
      <c r="D1008" s="11">
        <v>7.017840698E9</v>
      </c>
      <c r="E1008" s="18" t="s">
        <v>24</v>
      </c>
      <c r="F1008" s="17" t="str">
        <f t="shared" si="1"/>
        <v>BUY</v>
      </c>
      <c r="G1008" s="12">
        <v>30.262657</v>
      </c>
      <c r="H1008" s="12">
        <v>1000.0</v>
      </c>
      <c r="I1008" s="16">
        <v>44727.0</v>
      </c>
      <c r="J1008" s="14">
        <v>20.353912</v>
      </c>
      <c r="K1008" s="14">
        <f t="shared" si="2"/>
        <v>672.5751807</v>
      </c>
      <c r="L1008" s="15">
        <f t="shared" si="3"/>
        <v>-0.3274248193</v>
      </c>
      <c r="M1008" s="15">
        <f t="shared" si="4"/>
        <v>0.3274248193</v>
      </c>
      <c r="N1008" s="8">
        <f t="shared" si="5"/>
        <v>1409</v>
      </c>
    </row>
    <row r="1009" ht="12.75" customHeight="1">
      <c r="A1009" s="7">
        <v>43319.0</v>
      </c>
      <c r="B1009" s="8" t="s">
        <v>2228</v>
      </c>
      <c r="C1009" s="8" t="s">
        <v>2229</v>
      </c>
      <c r="D1009" s="11">
        <v>3.30985969E8</v>
      </c>
      <c r="E1009" s="8" t="s">
        <v>24</v>
      </c>
      <c r="F1009" s="8" t="str">
        <f t="shared" si="1"/>
        <v>BUY</v>
      </c>
      <c r="G1009" s="12">
        <v>26.209999</v>
      </c>
      <c r="H1009" s="12">
        <v>1000.0</v>
      </c>
      <c r="I1009" s="7">
        <v>43349.0</v>
      </c>
      <c r="J1009" s="14">
        <v>50.669998</v>
      </c>
      <c r="K1009" s="14">
        <f t="shared" si="2"/>
        <v>1933.231588</v>
      </c>
      <c r="L1009" s="15">
        <f t="shared" si="3"/>
        <v>0.9332315884</v>
      </c>
      <c r="M1009" s="15">
        <f t="shared" si="4"/>
        <v>-0.9332315884</v>
      </c>
      <c r="N1009" s="8">
        <f t="shared" si="5"/>
        <v>30</v>
      </c>
    </row>
    <row r="1010" ht="12.75" customHeight="1">
      <c r="A1010" s="7">
        <v>43319.0</v>
      </c>
      <c r="B1010" s="8" t="s">
        <v>2250</v>
      </c>
      <c r="C1010" s="8" t="s">
        <v>2251</v>
      </c>
      <c r="D1010" s="11">
        <v>6.966402E9</v>
      </c>
      <c r="E1010" s="8" t="s">
        <v>24</v>
      </c>
      <c r="F1010" s="8" t="str">
        <f t="shared" si="1"/>
        <v>BUY</v>
      </c>
      <c r="G1010" s="12">
        <v>58.100155</v>
      </c>
      <c r="H1010" s="12">
        <v>1000.0</v>
      </c>
      <c r="I1010" s="16">
        <v>44727.0</v>
      </c>
      <c r="J1010" s="14">
        <v>43.89254</v>
      </c>
      <c r="K1010" s="14">
        <f t="shared" si="2"/>
        <v>755.463389</v>
      </c>
      <c r="L1010" s="15">
        <f t="shared" si="3"/>
        <v>-0.244536611</v>
      </c>
      <c r="M1010" s="15">
        <f t="shared" si="4"/>
        <v>0.244536611</v>
      </c>
      <c r="N1010" s="8">
        <f t="shared" si="5"/>
        <v>1408</v>
      </c>
    </row>
    <row r="1011" ht="12.75" customHeight="1">
      <c r="A1011" s="7">
        <v>43320.0</v>
      </c>
      <c r="B1011" s="8" t="s">
        <v>1456</v>
      </c>
      <c r="C1011" s="8" t="s">
        <v>1457</v>
      </c>
      <c r="D1011" s="11">
        <v>6.958639848E9</v>
      </c>
      <c r="E1011" s="8" t="s">
        <v>24</v>
      </c>
      <c r="F1011" s="8" t="str">
        <f t="shared" si="1"/>
        <v>BUY</v>
      </c>
      <c r="G1011" s="12">
        <v>47.700001</v>
      </c>
      <c r="H1011" s="12">
        <v>1000.0</v>
      </c>
      <c r="I1011" s="16">
        <v>44109.0</v>
      </c>
      <c r="J1011" s="14">
        <v>59.470001</v>
      </c>
      <c r="K1011" s="14">
        <f t="shared" si="2"/>
        <v>1246.750519</v>
      </c>
      <c r="L1011" s="15">
        <f t="shared" si="3"/>
        <v>0.2467505189</v>
      </c>
      <c r="M1011" s="15">
        <f t="shared" si="4"/>
        <v>-0.2467505189</v>
      </c>
      <c r="N1011" s="8">
        <f t="shared" si="5"/>
        <v>789</v>
      </c>
    </row>
    <row r="1012" ht="12.75" customHeight="1">
      <c r="A1012" s="7">
        <v>43320.0</v>
      </c>
      <c r="B1012" s="8" t="s">
        <v>2042</v>
      </c>
      <c r="C1012" s="8" t="s">
        <v>2043</v>
      </c>
      <c r="D1012" s="11">
        <v>3.799935907E9</v>
      </c>
      <c r="E1012" s="8" t="s">
        <v>24</v>
      </c>
      <c r="F1012" s="8" t="str">
        <f t="shared" si="1"/>
        <v>BUY</v>
      </c>
      <c r="G1012" s="12">
        <v>47.099998</v>
      </c>
      <c r="H1012" s="12">
        <v>1000.0</v>
      </c>
      <c r="I1012" s="7">
        <v>43355.0</v>
      </c>
      <c r="J1012" s="14">
        <v>53.73</v>
      </c>
      <c r="K1012" s="14">
        <f t="shared" si="2"/>
        <v>1140.76438</v>
      </c>
      <c r="L1012" s="15">
        <f t="shared" si="3"/>
        <v>0.1407643797</v>
      </c>
      <c r="M1012" s="15">
        <f t="shared" si="4"/>
        <v>-0.1407643797</v>
      </c>
      <c r="N1012" s="8">
        <f t="shared" si="5"/>
        <v>35</v>
      </c>
    </row>
    <row r="1013" ht="12.75" customHeight="1">
      <c r="A1013" s="7">
        <v>43320.0</v>
      </c>
      <c r="B1013" s="8" t="s">
        <v>2252</v>
      </c>
      <c r="C1013" s="8" t="s">
        <v>2253</v>
      </c>
      <c r="D1013" s="11">
        <v>6.23131729E9</v>
      </c>
      <c r="E1013" s="8" t="s">
        <v>24</v>
      </c>
      <c r="F1013" s="8" t="str">
        <f t="shared" si="1"/>
        <v>BUY</v>
      </c>
      <c r="G1013" s="12">
        <v>96.595482</v>
      </c>
      <c r="H1013" s="12">
        <v>1000.0</v>
      </c>
      <c r="I1013" s="16">
        <v>44727.0</v>
      </c>
      <c r="J1013" s="14">
        <v>119.306808</v>
      </c>
      <c r="K1013" s="14">
        <f t="shared" si="2"/>
        <v>1235.117891</v>
      </c>
      <c r="L1013" s="15">
        <f t="shared" si="3"/>
        <v>0.2351178909</v>
      </c>
      <c r="M1013" s="15">
        <f t="shared" si="4"/>
        <v>-0.2351178909</v>
      </c>
      <c r="N1013" s="8">
        <f t="shared" si="5"/>
        <v>1407</v>
      </c>
    </row>
    <row r="1014" ht="12.75" customHeight="1">
      <c r="A1014" s="7">
        <v>43320.0</v>
      </c>
      <c r="B1014" s="8" t="s">
        <v>2254</v>
      </c>
      <c r="C1014" s="8" t="s">
        <v>2255</v>
      </c>
      <c r="D1014" s="11">
        <v>1.7644275E9</v>
      </c>
      <c r="E1014" s="8" t="s">
        <v>24</v>
      </c>
      <c r="F1014" s="8" t="str">
        <f t="shared" si="1"/>
        <v>BUY</v>
      </c>
      <c r="G1014" s="12">
        <v>18.139999</v>
      </c>
      <c r="H1014" s="12">
        <v>1000.0</v>
      </c>
      <c r="I1014" s="16">
        <v>44062.0</v>
      </c>
      <c r="J1014" s="14">
        <v>14.27</v>
      </c>
      <c r="K1014" s="14">
        <f t="shared" si="2"/>
        <v>786.6593598</v>
      </c>
      <c r="L1014" s="15">
        <f t="shared" si="3"/>
        <v>-0.2133406402</v>
      </c>
      <c r="M1014" s="15">
        <f t="shared" si="4"/>
        <v>0.2133406402</v>
      </c>
      <c r="N1014" s="8">
        <f t="shared" si="5"/>
        <v>742</v>
      </c>
    </row>
    <row r="1015" ht="12.75" customHeight="1">
      <c r="A1015" s="7">
        <v>43321.0</v>
      </c>
      <c r="B1015" s="8" t="s">
        <v>2258</v>
      </c>
      <c r="C1015" s="8" t="s">
        <v>2259</v>
      </c>
      <c r="D1015" s="11">
        <v>1.712447E9</v>
      </c>
      <c r="E1015" s="8" t="s">
        <v>20</v>
      </c>
      <c r="F1015" s="8" t="str">
        <f t="shared" si="1"/>
        <v>SELL</v>
      </c>
      <c r="G1015" s="12">
        <v>36.119999</v>
      </c>
      <c r="H1015" s="12">
        <v>1000.0</v>
      </c>
      <c r="I1015" s="16">
        <v>43360.0</v>
      </c>
      <c r="J1015" s="14">
        <v>39.459999</v>
      </c>
      <c r="K1015" s="14">
        <f t="shared" si="2"/>
        <v>1092.469549</v>
      </c>
      <c r="L1015" s="15">
        <f t="shared" si="3"/>
        <v>-0.09246954852</v>
      </c>
      <c r="M1015" s="15">
        <f t="shared" si="4"/>
        <v>0.09246954852</v>
      </c>
      <c r="N1015" s="8">
        <f t="shared" si="5"/>
        <v>39</v>
      </c>
    </row>
    <row r="1016" ht="12.75" customHeight="1">
      <c r="A1016" s="7">
        <v>43321.0</v>
      </c>
      <c r="B1016" s="8" t="s">
        <v>2260</v>
      </c>
      <c r="C1016" s="8" t="s">
        <v>2261</v>
      </c>
      <c r="D1016" s="11">
        <v>2.487763602E9</v>
      </c>
      <c r="E1016" s="8" t="s">
        <v>24</v>
      </c>
      <c r="F1016" s="8" t="str">
        <f t="shared" si="1"/>
        <v>BUY</v>
      </c>
      <c r="G1016" s="12">
        <v>69.955505</v>
      </c>
      <c r="H1016" s="12">
        <v>1000.0</v>
      </c>
      <c r="I1016" s="16">
        <v>44727.0</v>
      </c>
      <c r="J1016" s="14">
        <v>138.821106</v>
      </c>
      <c r="K1016" s="14">
        <f t="shared" si="2"/>
        <v>1984.42004</v>
      </c>
      <c r="L1016" s="15">
        <f t="shared" si="3"/>
        <v>0.9844200396</v>
      </c>
      <c r="M1016" s="15">
        <f t="shared" si="4"/>
        <v>-0.9844200396</v>
      </c>
      <c r="N1016" s="8">
        <f t="shared" si="5"/>
        <v>1406</v>
      </c>
    </row>
    <row r="1017" ht="12.75" customHeight="1">
      <c r="A1017" s="7">
        <v>43321.0</v>
      </c>
      <c r="B1017" s="8" t="s">
        <v>2262</v>
      </c>
      <c r="C1017" s="8" t="s">
        <v>2263</v>
      </c>
      <c r="D1017" s="11">
        <v>8.13900908E8</v>
      </c>
      <c r="E1017" s="8" t="s">
        <v>20</v>
      </c>
      <c r="F1017" s="8" t="str">
        <f t="shared" si="1"/>
        <v>SELL</v>
      </c>
      <c r="G1017" s="12">
        <v>83.410004</v>
      </c>
      <c r="H1017" s="12">
        <v>1000.0</v>
      </c>
      <c r="I1017" s="16">
        <v>43692.0</v>
      </c>
      <c r="J1017" s="14">
        <v>29.530001</v>
      </c>
      <c r="K1017" s="14">
        <f t="shared" si="2"/>
        <v>354.0342835</v>
      </c>
      <c r="L1017" s="15">
        <f t="shared" si="3"/>
        <v>0.6459657165</v>
      </c>
      <c r="M1017" s="15">
        <f t="shared" si="4"/>
        <v>-0.6459657165</v>
      </c>
      <c r="N1017" s="8">
        <f t="shared" si="5"/>
        <v>371</v>
      </c>
    </row>
    <row r="1018" ht="12.75" customHeight="1">
      <c r="A1018" s="7">
        <v>43321.0</v>
      </c>
      <c r="B1018" s="8" t="s">
        <v>1518</v>
      </c>
      <c r="C1018" s="8" t="s">
        <v>1519</v>
      </c>
      <c r="D1018" s="11">
        <v>7.1476746E8</v>
      </c>
      <c r="E1018" s="8" t="s">
        <v>20</v>
      </c>
      <c r="F1018" s="8" t="str">
        <f t="shared" si="1"/>
        <v>SELL</v>
      </c>
      <c r="G1018" s="12">
        <v>7.13</v>
      </c>
      <c r="H1018" s="12">
        <v>1000.0</v>
      </c>
      <c r="I1018" s="7">
        <v>43418.0</v>
      </c>
      <c r="J1018" s="14">
        <v>7.16</v>
      </c>
      <c r="K1018" s="14">
        <f t="shared" si="2"/>
        <v>1004.207574</v>
      </c>
      <c r="L1018" s="15">
        <f t="shared" si="3"/>
        <v>-0.004207573633</v>
      </c>
      <c r="M1018" s="15">
        <f t="shared" si="4"/>
        <v>0.004207573633</v>
      </c>
      <c r="N1018" s="8">
        <f t="shared" si="5"/>
        <v>97</v>
      </c>
    </row>
    <row r="1019" ht="12.75" customHeight="1">
      <c r="A1019" s="7">
        <v>43325.0</v>
      </c>
      <c r="B1019" s="8" t="s">
        <v>834</v>
      </c>
      <c r="C1019" s="8" t="s">
        <v>835</v>
      </c>
      <c r="D1019" s="11">
        <v>2.319760472E9</v>
      </c>
      <c r="E1019" s="8" t="s">
        <v>24</v>
      </c>
      <c r="F1019" s="8" t="str">
        <f t="shared" si="1"/>
        <v>BUY</v>
      </c>
      <c r="G1019" s="12">
        <v>25.834875</v>
      </c>
      <c r="H1019" s="12">
        <v>1000.0</v>
      </c>
      <c r="I1019" s="16">
        <v>44727.0</v>
      </c>
      <c r="J1019" s="14">
        <v>30.935282</v>
      </c>
      <c r="K1019" s="14">
        <f t="shared" si="2"/>
        <v>1197.423328</v>
      </c>
      <c r="L1019" s="15">
        <f t="shared" si="3"/>
        <v>0.197423328</v>
      </c>
      <c r="M1019" s="15">
        <f t="shared" si="4"/>
        <v>-0.197423328</v>
      </c>
      <c r="N1019" s="8">
        <f t="shared" si="5"/>
        <v>1402</v>
      </c>
    </row>
    <row r="1020" ht="12.75" customHeight="1">
      <c r="A1020" s="7">
        <v>43326.0</v>
      </c>
      <c r="B1020" s="8" t="s">
        <v>1421</v>
      </c>
      <c r="C1020" s="8" t="s">
        <v>1422</v>
      </c>
      <c r="D1020" s="11">
        <v>4.150967537E9</v>
      </c>
      <c r="E1020" s="8" t="s">
        <v>20</v>
      </c>
      <c r="F1020" s="8" t="str">
        <f t="shared" si="1"/>
        <v>SELL</v>
      </c>
      <c r="G1020" s="12">
        <v>144.587494</v>
      </c>
      <c r="H1020" s="12">
        <v>1000.0</v>
      </c>
      <c r="I1020" s="16">
        <v>44727.0</v>
      </c>
      <c r="J1020" s="14">
        <v>164.857986</v>
      </c>
      <c r="K1020" s="14">
        <f t="shared" si="2"/>
        <v>1140.195334</v>
      </c>
      <c r="L1020" s="15">
        <f t="shared" si="3"/>
        <v>-0.1401953339</v>
      </c>
      <c r="M1020" s="15">
        <f t="shared" si="4"/>
        <v>0.1401953339</v>
      </c>
      <c r="N1020" s="8">
        <f t="shared" si="5"/>
        <v>1401</v>
      </c>
    </row>
    <row r="1021" ht="12.75" customHeight="1">
      <c r="A1021" s="7">
        <v>43326.0</v>
      </c>
      <c r="B1021" s="8" t="s">
        <v>320</v>
      </c>
      <c r="C1021" s="8" t="s">
        <v>321</v>
      </c>
      <c r="D1021" s="11">
        <v>8.4857285E8</v>
      </c>
      <c r="E1021" s="8" t="s">
        <v>20</v>
      </c>
      <c r="F1021" s="8" t="str">
        <f t="shared" si="1"/>
        <v>SELL</v>
      </c>
      <c r="G1021" s="12">
        <v>19.0</v>
      </c>
      <c r="H1021" s="12">
        <v>1000.0</v>
      </c>
      <c r="I1021" s="16">
        <v>43424.0</v>
      </c>
      <c r="J1021" s="14">
        <v>12.19</v>
      </c>
      <c r="K1021" s="14">
        <f t="shared" si="2"/>
        <v>641.5789474</v>
      </c>
      <c r="L1021" s="15">
        <f t="shared" si="3"/>
        <v>0.3584210526</v>
      </c>
      <c r="M1021" s="15">
        <f t="shared" si="4"/>
        <v>-0.3584210526</v>
      </c>
      <c r="N1021" s="8">
        <f t="shared" si="5"/>
        <v>98</v>
      </c>
    </row>
    <row r="1022" ht="12.75" customHeight="1">
      <c r="A1022" s="7">
        <v>43326.0</v>
      </c>
      <c r="B1022" s="8" t="s">
        <v>1019</v>
      </c>
      <c r="C1022" s="8" t="s">
        <v>1020</v>
      </c>
      <c r="D1022" s="11">
        <v>2.082171299E9</v>
      </c>
      <c r="E1022" s="8" t="s">
        <v>24</v>
      </c>
      <c r="F1022" s="8" t="str">
        <f t="shared" si="1"/>
        <v>BUY</v>
      </c>
      <c r="G1022" s="12">
        <v>18.32</v>
      </c>
      <c r="H1022" s="12">
        <v>1000.0</v>
      </c>
      <c r="I1022" s="7">
        <v>43389.0</v>
      </c>
      <c r="J1022" s="14">
        <v>16.860001</v>
      </c>
      <c r="K1022" s="14">
        <f t="shared" si="2"/>
        <v>920.3057314</v>
      </c>
      <c r="L1022" s="15">
        <f t="shared" si="3"/>
        <v>-0.07969426856</v>
      </c>
      <c r="M1022" s="15">
        <f t="shared" si="4"/>
        <v>0.07969426856</v>
      </c>
      <c r="N1022" s="8">
        <f t="shared" si="5"/>
        <v>63</v>
      </c>
    </row>
    <row r="1023" ht="12.75" customHeight="1">
      <c r="A1023" s="16">
        <v>43327.0</v>
      </c>
      <c r="B1023" s="8" t="s">
        <v>2266</v>
      </c>
      <c r="C1023" s="8" t="s">
        <v>2267</v>
      </c>
      <c r="D1023" s="11">
        <v>2.046580403E9</v>
      </c>
      <c r="E1023" s="18" t="s">
        <v>24</v>
      </c>
      <c r="F1023" s="17" t="str">
        <f t="shared" si="1"/>
        <v>BUY</v>
      </c>
      <c r="G1023" s="12">
        <v>22.047838</v>
      </c>
      <c r="H1023" s="12">
        <v>1000.0</v>
      </c>
      <c r="I1023" s="16">
        <v>44727.0</v>
      </c>
      <c r="J1023" s="14">
        <v>22.747383</v>
      </c>
      <c r="K1023" s="14">
        <f t="shared" si="2"/>
        <v>1031.728508</v>
      </c>
      <c r="L1023" s="15">
        <f t="shared" si="3"/>
        <v>0.0317285078</v>
      </c>
      <c r="M1023" s="15">
        <f t="shared" si="4"/>
        <v>-0.0317285078</v>
      </c>
      <c r="N1023" s="8">
        <f t="shared" si="5"/>
        <v>1400</v>
      </c>
    </row>
    <row r="1024" ht="12.75" customHeight="1">
      <c r="A1024" s="7">
        <v>43328.0</v>
      </c>
      <c r="B1024" s="8" t="s">
        <v>1611</v>
      </c>
      <c r="C1024" s="8" t="s">
        <v>1612</v>
      </c>
      <c r="D1024" s="11">
        <v>1.8365868E9</v>
      </c>
      <c r="E1024" s="8" t="s">
        <v>20</v>
      </c>
      <c r="F1024" s="8" t="str">
        <f t="shared" si="1"/>
        <v>SELL</v>
      </c>
      <c r="G1024" s="12">
        <v>16.46</v>
      </c>
      <c r="H1024" s="12">
        <v>1000.0</v>
      </c>
      <c r="I1024" s="16">
        <v>44727.0</v>
      </c>
      <c r="J1024" s="14">
        <v>12.38</v>
      </c>
      <c r="K1024" s="14">
        <f t="shared" si="2"/>
        <v>752.126367</v>
      </c>
      <c r="L1024" s="15">
        <f t="shared" si="3"/>
        <v>0.247873633</v>
      </c>
      <c r="M1024" s="15">
        <f t="shared" si="4"/>
        <v>-0.247873633</v>
      </c>
      <c r="N1024" s="8">
        <f t="shared" si="5"/>
        <v>1399</v>
      </c>
    </row>
    <row r="1025" ht="12.75" customHeight="1">
      <c r="A1025" s="7">
        <v>43329.0</v>
      </c>
      <c r="B1025" s="8" t="s">
        <v>33</v>
      </c>
      <c r="C1025" s="8" t="s">
        <v>34</v>
      </c>
      <c r="D1025" s="11">
        <v>3.813070437E9</v>
      </c>
      <c r="E1025" s="8" t="s">
        <v>24</v>
      </c>
      <c r="F1025" s="8" t="str">
        <f t="shared" si="1"/>
        <v>BUY</v>
      </c>
      <c r="G1025" s="12">
        <v>26.051397</v>
      </c>
      <c r="H1025" s="12">
        <v>1000.0</v>
      </c>
      <c r="I1025" s="16">
        <v>43525.0</v>
      </c>
      <c r="J1025" s="14">
        <v>25.021809</v>
      </c>
      <c r="K1025" s="14">
        <f t="shared" si="2"/>
        <v>960.4785878</v>
      </c>
      <c r="L1025" s="15">
        <f t="shared" si="3"/>
        <v>-0.03952141223</v>
      </c>
      <c r="M1025" s="15">
        <f t="shared" si="4"/>
        <v>0.03952141223</v>
      </c>
      <c r="N1025" s="8">
        <f t="shared" si="5"/>
        <v>196</v>
      </c>
    </row>
    <row r="1026" ht="12.75" customHeight="1">
      <c r="A1026" s="7">
        <v>43332.0</v>
      </c>
      <c r="B1026" s="8" t="s">
        <v>399</v>
      </c>
      <c r="C1026" s="8" t="s">
        <v>400</v>
      </c>
      <c r="D1026" s="11">
        <v>3.08615034E9</v>
      </c>
      <c r="E1026" s="8" t="s">
        <v>20</v>
      </c>
      <c r="F1026" s="8" t="str">
        <f t="shared" si="1"/>
        <v>SELL</v>
      </c>
      <c r="G1026" s="12">
        <v>54.315632</v>
      </c>
      <c r="H1026" s="12">
        <v>1000.0</v>
      </c>
      <c r="I1026" s="7">
        <v>43635.0</v>
      </c>
      <c r="J1026" s="14">
        <v>30.243038</v>
      </c>
      <c r="K1026" s="14">
        <f t="shared" si="2"/>
        <v>556.8017325</v>
      </c>
      <c r="L1026" s="15">
        <f t="shared" si="3"/>
        <v>0.4431982675</v>
      </c>
      <c r="M1026" s="15">
        <f t="shared" si="4"/>
        <v>-0.4431982675</v>
      </c>
      <c r="N1026" s="8">
        <f t="shared" si="5"/>
        <v>303</v>
      </c>
    </row>
    <row r="1027" ht="12.75" customHeight="1">
      <c r="A1027" s="7">
        <v>43333.0</v>
      </c>
      <c r="B1027" s="8" t="s">
        <v>1939</v>
      </c>
      <c r="C1027" s="8" t="s">
        <v>1940</v>
      </c>
      <c r="D1027" s="11">
        <v>2.617405416E9</v>
      </c>
      <c r="E1027" s="8" t="s">
        <v>20</v>
      </c>
      <c r="F1027" s="8" t="str">
        <f t="shared" si="1"/>
        <v>SELL</v>
      </c>
      <c r="G1027" s="12">
        <v>70.38</v>
      </c>
      <c r="H1027" s="12">
        <v>1000.0</v>
      </c>
      <c r="I1027" s="7">
        <v>43719.0</v>
      </c>
      <c r="J1027" s="14">
        <v>53.61</v>
      </c>
      <c r="K1027" s="14">
        <f t="shared" si="2"/>
        <v>761.7220801</v>
      </c>
      <c r="L1027" s="15">
        <f t="shared" si="3"/>
        <v>0.2382779199</v>
      </c>
      <c r="M1027" s="15">
        <f t="shared" si="4"/>
        <v>-0.2382779199</v>
      </c>
      <c r="N1027" s="8">
        <f t="shared" si="5"/>
        <v>386</v>
      </c>
    </row>
    <row r="1028" ht="12.75" customHeight="1">
      <c r="A1028" s="7">
        <v>43333.0</v>
      </c>
      <c r="B1028" s="8" t="s">
        <v>2268</v>
      </c>
      <c r="C1028" s="8" t="s">
        <v>2269</v>
      </c>
      <c r="D1028" s="11">
        <v>5.79550842E8</v>
      </c>
      <c r="E1028" s="8" t="s">
        <v>20</v>
      </c>
      <c r="F1028" s="8" t="str">
        <f t="shared" si="1"/>
        <v>SELL</v>
      </c>
      <c r="G1028" s="12">
        <v>36.790001</v>
      </c>
      <c r="H1028" s="12">
        <v>1000.0</v>
      </c>
      <c r="I1028" s="7">
        <v>43479.0</v>
      </c>
      <c r="J1028" s="14">
        <v>24.690001</v>
      </c>
      <c r="K1028" s="14">
        <f t="shared" si="2"/>
        <v>671.1062878</v>
      </c>
      <c r="L1028" s="15">
        <f t="shared" si="3"/>
        <v>0.3288937122</v>
      </c>
      <c r="M1028" s="15">
        <f t="shared" si="4"/>
        <v>-0.3288937122</v>
      </c>
      <c r="N1028" s="8">
        <f t="shared" si="5"/>
        <v>146</v>
      </c>
    </row>
    <row r="1029" ht="12.75" customHeight="1">
      <c r="A1029" s="7">
        <v>43334.0</v>
      </c>
      <c r="B1029" s="8" t="s">
        <v>2270</v>
      </c>
      <c r="C1029" s="8" t="s">
        <v>939</v>
      </c>
      <c r="D1029" s="11">
        <v>2.281138075E9</v>
      </c>
      <c r="E1029" s="8" t="s">
        <v>20</v>
      </c>
      <c r="F1029" s="8" t="str">
        <f t="shared" si="1"/>
        <v>SELL</v>
      </c>
      <c r="G1029" s="12">
        <v>39.290001</v>
      </c>
      <c r="H1029" s="12">
        <v>1000.0</v>
      </c>
      <c r="I1029" s="16">
        <v>44727.0</v>
      </c>
      <c r="J1029" s="14">
        <v>42.139999</v>
      </c>
      <c r="K1029" s="14">
        <f t="shared" si="2"/>
        <v>1072.537489</v>
      </c>
      <c r="L1029" s="15">
        <f t="shared" si="3"/>
        <v>-0.07253748861</v>
      </c>
      <c r="M1029" s="15">
        <f t="shared" si="4"/>
        <v>0.07253748861</v>
      </c>
      <c r="N1029" s="8">
        <f t="shared" si="5"/>
        <v>1393</v>
      </c>
    </row>
    <row r="1030" ht="12.75" customHeight="1">
      <c r="A1030" s="7">
        <v>43334.0</v>
      </c>
      <c r="B1030" s="8" t="s">
        <v>535</v>
      </c>
      <c r="C1030" s="8" t="s">
        <v>536</v>
      </c>
      <c r="D1030" s="11">
        <v>3.815017024E9</v>
      </c>
      <c r="E1030" s="8" t="s">
        <v>20</v>
      </c>
      <c r="F1030" s="8" t="str">
        <f t="shared" si="1"/>
        <v>SELL</v>
      </c>
      <c r="G1030" s="12">
        <v>35.5</v>
      </c>
      <c r="H1030" s="12">
        <v>1000.0</v>
      </c>
      <c r="I1030" s="16">
        <v>44727.0</v>
      </c>
      <c r="J1030" s="14">
        <v>55.580002</v>
      </c>
      <c r="K1030" s="14">
        <f t="shared" si="2"/>
        <v>1565.633859</v>
      </c>
      <c r="L1030" s="15">
        <f t="shared" si="3"/>
        <v>-0.5656338592</v>
      </c>
      <c r="M1030" s="15">
        <f t="shared" si="4"/>
        <v>0.5656338592</v>
      </c>
      <c r="N1030" s="8">
        <f t="shared" si="5"/>
        <v>1393</v>
      </c>
    </row>
    <row r="1031" ht="12.75" customHeight="1">
      <c r="A1031" s="7">
        <v>43334.0</v>
      </c>
      <c r="B1031" s="8" t="s">
        <v>541</v>
      </c>
      <c r="C1031" s="8" t="s">
        <v>542</v>
      </c>
      <c r="D1031" s="11">
        <v>2.52174003E8</v>
      </c>
      <c r="E1031" s="8" t="s">
        <v>20</v>
      </c>
      <c r="F1031" s="8" t="str">
        <f t="shared" si="1"/>
        <v>SELL</v>
      </c>
      <c r="G1031" s="12">
        <v>29.964876</v>
      </c>
      <c r="H1031" s="12">
        <v>1000.0</v>
      </c>
      <c r="I1031" s="7">
        <v>43587.0</v>
      </c>
      <c r="J1031" s="14">
        <v>17.651115</v>
      </c>
      <c r="K1031" s="14">
        <f t="shared" si="2"/>
        <v>589.0601716</v>
      </c>
      <c r="L1031" s="15">
        <f t="shared" si="3"/>
        <v>0.4109398284</v>
      </c>
      <c r="M1031" s="15">
        <f t="shared" si="4"/>
        <v>-0.4109398284</v>
      </c>
      <c r="N1031" s="8">
        <f t="shared" si="5"/>
        <v>253</v>
      </c>
    </row>
    <row r="1032" ht="12.75" customHeight="1">
      <c r="A1032" s="7">
        <v>43335.0</v>
      </c>
      <c r="B1032" s="8" t="s">
        <v>2140</v>
      </c>
      <c r="C1032" s="8" t="s">
        <v>2141</v>
      </c>
      <c r="D1032" s="11">
        <v>2.42394348E8</v>
      </c>
      <c r="E1032" s="8" t="s">
        <v>20</v>
      </c>
      <c r="F1032" s="8" t="str">
        <f t="shared" si="1"/>
        <v>SELL</v>
      </c>
      <c r="G1032" s="12">
        <v>8.99</v>
      </c>
      <c r="H1032" s="12">
        <v>1000.0</v>
      </c>
      <c r="I1032" s="16">
        <v>44727.0</v>
      </c>
      <c r="J1032" s="14">
        <v>6.97</v>
      </c>
      <c r="K1032" s="14">
        <f t="shared" si="2"/>
        <v>775.3058954</v>
      </c>
      <c r="L1032" s="15">
        <f t="shared" si="3"/>
        <v>0.2246941046</v>
      </c>
      <c r="M1032" s="15">
        <f t="shared" si="4"/>
        <v>-0.2246941046</v>
      </c>
      <c r="N1032" s="8">
        <f t="shared" si="5"/>
        <v>1392</v>
      </c>
    </row>
    <row r="1033" ht="12.75" customHeight="1">
      <c r="A1033" s="7">
        <v>43336.0</v>
      </c>
      <c r="B1033" s="8" t="s">
        <v>2271</v>
      </c>
      <c r="C1033" s="8" t="s">
        <v>2272</v>
      </c>
      <c r="D1033" s="11">
        <v>9.313114836E9</v>
      </c>
      <c r="E1033" s="8" t="s">
        <v>24</v>
      </c>
      <c r="F1033" s="8" t="str">
        <f t="shared" si="1"/>
        <v>BUY</v>
      </c>
      <c r="G1033" s="12">
        <v>29.030001</v>
      </c>
      <c r="H1033" s="12">
        <v>1000.0</v>
      </c>
      <c r="I1033" s="16">
        <v>44063.0</v>
      </c>
      <c r="J1033" s="14">
        <v>44.459999</v>
      </c>
      <c r="K1033" s="14">
        <f t="shared" si="2"/>
        <v>1531.519031</v>
      </c>
      <c r="L1033" s="15">
        <f t="shared" si="3"/>
        <v>0.531519031</v>
      </c>
      <c r="M1033" s="15">
        <f t="shared" si="4"/>
        <v>-0.531519031</v>
      </c>
      <c r="N1033" s="8">
        <f t="shared" si="5"/>
        <v>727</v>
      </c>
    </row>
    <row r="1034" ht="12.75" customHeight="1">
      <c r="A1034" s="7">
        <v>43336.0</v>
      </c>
      <c r="B1034" s="8" t="s">
        <v>2273</v>
      </c>
      <c r="C1034" s="8" t="s">
        <v>2274</v>
      </c>
      <c r="D1034" s="11">
        <v>6.1362954E8</v>
      </c>
      <c r="E1034" s="8" t="s">
        <v>20</v>
      </c>
      <c r="F1034" s="8" t="str">
        <f t="shared" si="1"/>
        <v>SELL</v>
      </c>
      <c r="G1034" s="12">
        <v>45.328503</v>
      </c>
      <c r="H1034" s="12">
        <v>1000.0</v>
      </c>
      <c r="I1034" s="16">
        <v>44727.0</v>
      </c>
      <c r="J1034" s="14">
        <v>17.643951</v>
      </c>
      <c r="K1034" s="14">
        <f t="shared" si="2"/>
        <v>389.2462762</v>
      </c>
      <c r="L1034" s="15">
        <f t="shared" si="3"/>
        <v>0.6107537238</v>
      </c>
      <c r="M1034" s="15">
        <f t="shared" si="4"/>
        <v>-0.6107537238</v>
      </c>
      <c r="N1034" s="8">
        <f t="shared" si="5"/>
        <v>1391</v>
      </c>
    </row>
    <row r="1035" ht="12.75" customHeight="1">
      <c r="A1035" s="7">
        <v>43347.0</v>
      </c>
      <c r="B1035" s="8" t="s">
        <v>2275</v>
      </c>
      <c r="C1035" s="8" t="s">
        <v>2276</v>
      </c>
      <c r="D1035" s="11">
        <v>9.280476273E9</v>
      </c>
      <c r="E1035" s="8" t="s">
        <v>20</v>
      </c>
      <c r="F1035" s="8" t="str">
        <f t="shared" si="1"/>
        <v>SELL</v>
      </c>
      <c r="G1035" s="12">
        <v>69.080002</v>
      </c>
      <c r="H1035" s="12">
        <v>1000.0</v>
      </c>
      <c r="I1035" s="16">
        <v>43502.0</v>
      </c>
      <c r="J1035" s="14">
        <v>58.720001</v>
      </c>
      <c r="K1035" s="14">
        <f t="shared" si="2"/>
        <v>850.0289418</v>
      </c>
      <c r="L1035" s="15">
        <f t="shared" si="3"/>
        <v>0.1499710582</v>
      </c>
      <c r="M1035" s="15">
        <f t="shared" si="4"/>
        <v>-0.1499710582</v>
      </c>
      <c r="N1035" s="8">
        <f t="shared" si="5"/>
        <v>155</v>
      </c>
    </row>
    <row r="1036" ht="12.75" customHeight="1">
      <c r="A1036" s="7">
        <v>43347.0</v>
      </c>
      <c r="B1036" s="8" t="s">
        <v>2277</v>
      </c>
      <c r="C1036" s="8" t="s">
        <v>2278</v>
      </c>
      <c r="D1036" s="11">
        <v>7.825167E8</v>
      </c>
      <c r="E1036" s="8" t="s">
        <v>24</v>
      </c>
      <c r="F1036" s="8" t="str">
        <f t="shared" si="1"/>
        <v>BUY</v>
      </c>
      <c r="G1036" s="12">
        <v>31.360001</v>
      </c>
      <c r="H1036" s="12">
        <v>1000.0</v>
      </c>
      <c r="I1036" s="16">
        <v>44727.0</v>
      </c>
      <c r="J1036" s="14">
        <v>7.65</v>
      </c>
      <c r="K1036" s="14">
        <f t="shared" si="2"/>
        <v>243.9413188</v>
      </c>
      <c r="L1036" s="15">
        <f t="shared" si="3"/>
        <v>-0.7560586812</v>
      </c>
      <c r="M1036" s="15">
        <f t="shared" si="4"/>
        <v>0.7560586812</v>
      </c>
      <c r="N1036" s="8">
        <f t="shared" si="5"/>
        <v>1380</v>
      </c>
    </row>
    <row r="1037" ht="12.75" customHeight="1">
      <c r="A1037" s="7">
        <v>43347.0</v>
      </c>
      <c r="B1037" s="8" t="s">
        <v>495</v>
      </c>
      <c r="C1037" s="8" t="s">
        <v>496</v>
      </c>
      <c r="D1037" s="11">
        <v>4.03123776E9</v>
      </c>
      <c r="E1037" s="8" t="s">
        <v>20</v>
      </c>
      <c r="F1037" s="8" t="str">
        <f t="shared" si="1"/>
        <v>SELL</v>
      </c>
      <c r="G1037" s="12">
        <v>27.469999</v>
      </c>
      <c r="H1037" s="12">
        <v>1000.0</v>
      </c>
      <c r="I1037" s="7">
        <v>43859.0</v>
      </c>
      <c r="J1037" s="14">
        <v>15.71</v>
      </c>
      <c r="K1037" s="14">
        <f t="shared" si="2"/>
        <v>571.8966353</v>
      </c>
      <c r="L1037" s="15">
        <f t="shared" si="3"/>
        <v>0.4281033647</v>
      </c>
      <c r="M1037" s="15">
        <f t="shared" si="4"/>
        <v>-0.4281033647</v>
      </c>
      <c r="N1037" s="8">
        <f t="shared" si="5"/>
        <v>512</v>
      </c>
    </row>
    <row r="1038" ht="12.75" customHeight="1">
      <c r="A1038" s="7">
        <v>43349.0</v>
      </c>
      <c r="B1038" s="8" t="s">
        <v>2228</v>
      </c>
      <c r="C1038" s="8" t="s">
        <v>2229</v>
      </c>
      <c r="D1038" s="11">
        <v>3.30985969E8</v>
      </c>
      <c r="E1038" s="8" t="s">
        <v>20</v>
      </c>
      <c r="F1038" s="8" t="str">
        <f t="shared" si="1"/>
        <v>SELL</v>
      </c>
      <c r="G1038" s="12">
        <v>50.669998</v>
      </c>
      <c r="H1038" s="12">
        <v>1000.0</v>
      </c>
      <c r="I1038" s="7">
        <v>43503.0</v>
      </c>
      <c r="J1038" s="14">
        <v>46.93</v>
      </c>
      <c r="K1038" s="14">
        <f t="shared" si="2"/>
        <v>926.1891031</v>
      </c>
      <c r="L1038" s="15">
        <f t="shared" si="3"/>
        <v>0.07381089693</v>
      </c>
      <c r="M1038" s="15">
        <f t="shared" si="4"/>
        <v>-0.07381089693</v>
      </c>
      <c r="N1038" s="8">
        <f t="shared" si="5"/>
        <v>154</v>
      </c>
    </row>
    <row r="1039" ht="12.75" customHeight="1">
      <c r="A1039" s="7">
        <v>43349.0</v>
      </c>
      <c r="B1039" s="8" t="s">
        <v>763</v>
      </c>
      <c r="C1039" s="8" t="s">
        <v>764</v>
      </c>
      <c r="D1039" s="11">
        <v>6.870940531E9</v>
      </c>
      <c r="E1039" s="8" t="s">
        <v>24</v>
      </c>
      <c r="F1039" s="8" t="str">
        <f t="shared" si="1"/>
        <v>BUY</v>
      </c>
      <c r="G1039" s="12">
        <v>18.620001</v>
      </c>
      <c r="H1039" s="12">
        <v>1000.0</v>
      </c>
      <c r="I1039" s="16">
        <v>43479.0</v>
      </c>
      <c r="J1039" s="14">
        <v>22.860001</v>
      </c>
      <c r="K1039" s="14">
        <f t="shared" si="2"/>
        <v>1227.712125</v>
      </c>
      <c r="L1039" s="15">
        <f t="shared" si="3"/>
        <v>0.2277121253</v>
      </c>
      <c r="M1039" s="15">
        <f t="shared" si="4"/>
        <v>-0.2277121253</v>
      </c>
      <c r="N1039" s="8">
        <f t="shared" si="5"/>
        <v>130</v>
      </c>
    </row>
    <row r="1040" ht="12.75" customHeight="1">
      <c r="A1040" s="16">
        <v>43350.0</v>
      </c>
      <c r="B1040" s="8" t="s">
        <v>702</v>
      </c>
      <c r="C1040" s="8" t="s">
        <v>703</v>
      </c>
      <c r="D1040" s="11">
        <v>7.77822701E9</v>
      </c>
      <c r="E1040" s="17" t="s">
        <v>20</v>
      </c>
      <c r="F1040" s="18" t="str">
        <f t="shared" si="1"/>
        <v>SELL</v>
      </c>
      <c r="G1040" s="12">
        <v>71.900314</v>
      </c>
      <c r="H1040" s="12">
        <v>1000.0</v>
      </c>
      <c r="I1040" s="16">
        <v>43476.0</v>
      </c>
      <c r="J1040" s="14">
        <v>57.808636</v>
      </c>
      <c r="K1040" s="14">
        <f t="shared" si="2"/>
        <v>804.0108976</v>
      </c>
      <c r="L1040" s="15">
        <f t="shared" si="3"/>
        <v>0.1959891024</v>
      </c>
      <c r="M1040" s="15">
        <f t="shared" si="4"/>
        <v>-0.1959891024</v>
      </c>
      <c r="N1040" s="8">
        <f t="shared" si="5"/>
        <v>126</v>
      </c>
    </row>
    <row r="1041" ht="12.75" customHeight="1">
      <c r="A1041" s="7">
        <v>43354.0</v>
      </c>
      <c r="B1041" s="8" t="s">
        <v>2279</v>
      </c>
      <c r="C1041" s="8" t="s">
        <v>2280</v>
      </c>
      <c r="D1041" s="11">
        <v>2.30432046E8</v>
      </c>
      <c r="E1041" s="8" t="s">
        <v>20</v>
      </c>
      <c r="F1041" s="8" t="str">
        <f t="shared" si="1"/>
        <v>SELL</v>
      </c>
      <c r="G1041" s="12">
        <v>25.84</v>
      </c>
      <c r="H1041" s="12">
        <v>1000.0</v>
      </c>
      <c r="I1041" s="16">
        <v>44727.0</v>
      </c>
      <c r="J1041" s="14">
        <v>2.05</v>
      </c>
      <c r="K1041" s="14">
        <f t="shared" si="2"/>
        <v>79.33436533</v>
      </c>
      <c r="L1041" s="15">
        <f t="shared" si="3"/>
        <v>0.9206656347</v>
      </c>
      <c r="M1041" s="15">
        <f t="shared" si="4"/>
        <v>-0.9206656347</v>
      </c>
      <c r="N1041" s="8">
        <f t="shared" si="5"/>
        <v>1373</v>
      </c>
    </row>
    <row r="1042" ht="12.75" customHeight="1">
      <c r="A1042" s="7">
        <v>43354.0</v>
      </c>
      <c r="B1042" s="8" t="s">
        <v>581</v>
      </c>
      <c r="C1042" s="8" t="s">
        <v>582</v>
      </c>
      <c r="D1042" s="11">
        <v>8.35154196E9</v>
      </c>
      <c r="E1042" s="8" t="s">
        <v>20</v>
      </c>
      <c r="F1042" s="8" t="str">
        <f t="shared" si="1"/>
        <v>SELL</v>
      </c>
      <c r="G1042" s="12">
        <v>34.240948</v>
      </c>
      <c r="H1042" s="12">
        <v>1000.0</v>
      </c>
      <c r="I1042" s="7">
        <v>43434.0</v>
      </c>
      <c r="J1042" s="14">
        <v>30.978683</v>
      </c>
      <c r="K1042" s="14">
        <f t="shared" si="2"/>
        <v>904.7262068</v>
      </c>
      <c r="L1042" s="15">
        <f t="shared" si="3"/>
        <v>0.09527379324</v>
      </c>
      <c r="M1042" s="15">
        <f t="shared" si="4"/>
        <v>-0.09527379324</v>
      </c>
      <c r="N1042" s="8">
        <f t="shared" si="5"/>
        <v>80</v>
      </c>
    </row>
    <row r="1043" ht="12.75" customHeight="1">
      <c r="A1043" s="7">
        <v>43355.0</v>
      </c>
      <c r="B1043" s="8" t="s">
        <v>2042</v>
      </c>
      <c r="C1043" s="8" t="s">
        <v>2043</v>
      </c>
      <c r="D1043" s="11">
        <v>3.799935907E9</v>
      </c>
      <c r="E1043" s="8" t="s">
        <v>20</v>
      </c>
      <c r="F1043" s="8" t="str">
        <f t="shared" si="1"/>
        <v>SELL</v>
      </c>
      <c r="G1043" s="12">
        <v>53.73</v>
      </c>
      <c r="H1043" s="12">
        <v>1000.0</v>
      </c>
      <c r="I1043" s="7">
        <v>43378.0</v>
      </c>
      <c r="J1043" s="14">
        <v>38.560001</v>
      </c>
      <c r="K1043" s="14">
        <f t="shared" si="2"/>
        <v>717.6624046</v>
      </c>
      <c r="L1043" s="15">
        <f t="shared" si="3"/>
        <v>0.2823375954</v>
      </c>
      <c r="M1043" s="15">
        <f t="shared" si="4"/>
        <v>-0.2823375954</v>
      </c>
      <c r="N1043" s="8">
        <f t="shared" si="5"/>
        <v>23</v>
      </c>
    </row>
    <row r="1044" ht="12.75" customHeight="1">
      <c r="A1044" s="7">
        <v>43355.0</v>
      </c>
      <c r="B1044" s="8" t="s">
        <v>1017</v>
      </c>
      <c r="C1044" s="8" t="s">
        <v>1018</v>
      </c>
      <c r="D1044" s="11">
        <v>2.425545E9</v>
      </c>
      <c r="E1044" s="8" t="s">
        <v>24</v>
      </c>
      <c r="F1044" s="8" t="str">
        <f t="shared" si="1"/>
        <v>BUY</v>
      </c>
      <c r="G1044" s="12">
        <v>33.01</v>
      </c>
      <c r="H1044" s="12">
        <v>1000.0</v>
      </c>
      <c r="I1044" s="16">
        <v>43714.0</v>
      </c>
      <c r="J1044" s="14">
        <v>7.24</v>
      </c>
      <c r="K1044" s="14">
        <f t="shared" si="2"/>
        <v>219.3274765</v>
      </c>
      <c r="L1044" s="15">
        <f t="shared" si="3"/>
        <v>-0.7806725235</v>
      </c>
      <c r="M1044" s="15">
        <f t="shared" si="4"/>
        <v>0.7806725235</v>
      </c>
      <c r="N1044" s="8">
        <f t="shared" si="5"/>
        <v>359</v>
      </c>
    </row>
    <row r="1045" ht="12.75" customHeight="1">
      <c r="A1045" s="7">
        <v>43355.0</v>
      </c>
      <c r="B1045" s="8" t="s">
        <v>2281</v>
      </c>
      <c r="C1045" s="8" t="s">
        <v>2282</v>
      </c>
      <c r="D1045" s="11">
        <v>2.49314308E8</v>
      </c>
      <c r="E1045" s="8" t="s">
        <v>24</v>
      </c>
      <c r="F1045" s="8" t="str">
        <f t="shared" si="1"/>
        <v>BUY</v>
      </c>
      <c r="G1045" s="12">
        <v>59.610001</v>
      </c>
      <c r="H1045" s="12">
        <v>1000.0</v>
      </c>
      <c r="I1045" s="16">
        <v>43376.0</v>
      </c>
      <c r="J1045" s="14">
        <v>52.439999</v>
      </c>
      <c r="K1045" s="14">
        <f t="shared" si="2"/>
        <v>879.7181366</v>
      </c>
      <c r="L1045" s="15">
        <f t="shared" si="3"/>
        <v>-0.1202818634</v>
      </c>
      <c r="M1045" s="15">
        <f t="shared" si="4"/>
        <v>0.1202818634</v>
      </c>
      <c r="N1045" s="8">
        <f t="shared" si="5"/>
        <v>21</v>
      </c>
    </row>
    <row r="1046" ht="12.75" customHeight="1">
      <c r="A1046" s="7">
        <v>43356.0</v>
      </c>
      <c r="B1046" s="8" t="s">
        <v>1319</v>
      </c>
      <c r="C1046" s="8" t="s">
        <v>1320</v>
      </c>
      <c r="D1046" s="11">
        <v>1.158799596E9</v>
      </c>
      <c r="E1046" s="8" t="s">
        <v>24</v>
      </c>
      <c r="F1046" s="8" t="str">
        <f t="shared" si="1"/>
        <v>BUY</v>
      </c>
      <c r="G1046" s="12">
        <v>13.852174</v>
      </c>
      <c r="H1046" s="12">
        <v>1000.0</v>
      </c>
      <c r="I1046" s="16">
        <v>43360.0</v>
      </c>
      <c r="J1046" s="14">
        <v>15.475425</v>
      </c>
      <c r="K1046" s="14">
        <f t="shared" si="2"/>
        <v>1117.183844</v>
      </c>
      <c r="L1046" s="15">
        <f t="shared" si="3"/>
        <v>0.1171838442</v>
      </c>
      <c r="M1046" s="15">
        <f t="shared" si="4"/>
        <v>-0.1171838442</v>
      </c>
      <c r="N1046" s="8">
        <f t="shared" si="5"/>
        <v>4</v>
      </c>
    </row>
    <row r="1047" ht="12.75" customHeight="1">
      <c r="A1047" s="7">
        <v>43356.0</v>
      </c>
      <c r="B1047" s="8" t="s">
        <v>2283</v>
      </c>
      <c r="C1047" s="8" t="s">
        <v>2284</v>
      </c>
      <c r="D1047" s="11">
        <v>1.114685793E9</v>
      </c>
      <c r="E1047" s="8" t="s">
        <v>24</v>
      </c>
      <c r="F1047" s="8" t="str">
        <f t="shared" si="1"/>
        <v>BUY</v>
      </c>
      <c r="G1047" s="12">
        <v>37.5</v>
      </c>
      <c r="H1047" s="12">
        <v>1000.0</v>
      </c>
      <c r="I1047" s="16">
        <v>44727.0</v>
      </c>
      <c r="J1047" s="14">
        <v>57.23</v>
      </c>
      <c r="K1047" s="14">
        <f t="shared" si="2"/>
        <v>1526.133333</v>
      </c>
      <c r="L1047" s="15">
        <f t="shared" si="3"/>
        <v>0.5261333333</v>
      </c>
      <c r="M1047" s="15">
        <f t="shared" si="4"/>
        <v>-0.5261333333</v>
      </c>
      <c r="N1047" s="8">
        <f t="shared" si="5"/>
        <v>1371</v>
      </c>
    </row>
    <row r="1048" ht="12.75" customHeight="1">
      <c r="A1048" s="7">
        <v>43356.0</v>
      </c>
      <c r="B1048" s="8" t="s">
        <v>204</v>
      </c>
      <c r="C1048" s="8" t="s">
        <v>205</v>
      </c>
      <c r="D1048" s="11">
        <v>5.52797817E8</v>
      </c>
      <c r="E1048" s="8" t="s">
        <v>24</v>
      </c>
      <c r="F1048" s="8" t="str">
        <f t="shared" si="1"/>
        <v>BUY</v>
      </c>
      <c r="G1048" s="12">
        <v>22.35</v>
      </c>
      <c r="H1048" s="12">
        <v>1000.0</v>
      </c>
      <c r="I1048" s="7">
        <v>44285.0</v>
      </c>
      <c r="J1048" s="14">
        <v>21.120001</v>
      </c>
      <c r="K1048" s="14">
        <f t="shared" si="2"/>
        <v>944.9664877</v>
      </c>
      <c r="L1048" s="15">
        <f t="shared" si="3"/>
        <v>-0.0550335123</v>
      </c>
      <c r="M1048" s="15">
        <f t="shared" si="4"/>
        <v>0.0550335123</v>
      </c>
      <c r="N1048" s="8">
        <f t="shared" si="5"/>
        <v>929</v>
      </c>
    </row>
    <row r="1049" ht="12.75" customHeight="1">
      <c r="A1049" s="7">
        <v>43357.0</v>
      </c>
      <c r="B1049" s="8" t="s">
        <v>2285</v>
      </c>
      <c r="C1049" s="8" t="s">
        <v>2286</v>
      </c>
      <c r="D1049" s="11">
        <v>2.768808193E9</v>
      </c>
      <c r="E1049" s="8" t="s">
        <v>20</v>
      </c>
      <c r="F1049" s="8" t="str">
        <f t="shared" si="1"/>
        <v>SELL</v>
      </c>
      <c r="G1049" s="12">
        <v>29.68</v>
      </c>
      <c r="H1049" s="12">
        <v>1000.0</v>
      </c>
      <c r="I1049" s="16">
        <v>44727.0</v>
      </c>
      <c r="J1049" s="14">
        <v>79.349998</v>
      </c>
      <c r="K1049" s="14">
        <f t="shared" si="2"/>
        <v>2673.517453</v>
      </c>
      <c r="L1049" s="15">
        <f t="shared" si="3"/>
        <v>-1.673517453</v>
      </c>
      <c r="M1049" s="15">
        <f t="shared" si="4"/>
        <v>1.673517453</v>
      </c>
      <c r="N1049" s="8">
        <f t="shared" si="5"/>
        <v>1370</v>
      </c>
    </row>
    <row r="1050" ht="12.75" customHeight="1">
      <c r="A1050" s="7">
        <v>43357.0</v>
      </c>
      <c r="B1050" s="8" t="s">
        <v>2287</v>
      </c>
      <c r="C1050" s="8" t="s">
        <v>2288</v>
      </c>
      <c r="D1050" s="11">
        <v>1.4338E8</v>
      </c>
      <c r="E1050" s="8" t="s">
        <v>24</v>
      </c>
      <c r="F1050" s="8" t="str">
        <f t="shared" si="1"/>
        <v>BUY</v>
      </c>
      <c r="G1050" s="12">
        <v>18.889091</v>
      </c>
      <c r="H1050" s="12">
        <v>1000.0</v>
      </c>
      <c r="I1050" s="16">
        <v>44727.0</v>
      </c>
      <c r="J1050" s="14">
        <v>19.578053</v>
      </c>
      <c r="K1050" s="14">
        <f t="shared" si="2"/>
        <v>1036.474069</v>
      </c>
      <c r="L1050" s="15">
        <f t="shared" si="3"/>
        <v>0.03647406855</v>
      </c>
      <c r="M1050" s="15">
        <f t="shared" si="4"/>
        <v>-0.03647406855</v>
      </c>
      <c r="N1050" s="8">
        <f t="shared" si="5"/>
        <v>1370</v>
      </c>
    </row>
    <row r="1051" ht="12.75" customHeight="1">
      <c r="A1051" s="7">
        <v>43357.0</v>
      </c>
      <c r="B1051" s="8" t="s">
        <v>826</v>
      </c>
      <c r="C1051" s="8" t="s">
        <v>827</v>
      </c>
      <c r="D1051" s="11">
        <v>5.672525562E9</v>
      </c>
      <c r="E1051" s="8" t="s">
        <v>24</v>
      </c>
      <c r="F1051" s="8" t="str">
        <f t="shared" si="1"/>
        <v>BUY</v>
      </c>
      <c r="G1051" s="12">
        <v>88.724846</v>
      </c>
      <c r="H1051" s="12">
        <v>1000.0</v>
      </c>
      <c r="I1051" s="7">
        <v>43984.0</v>
      </c>
      <c r="J1051" s="14">
        <v>84.168541</v>
      </c>
      <c r="K1051" s="14">
        <f t="shared" si="2"/>
        <v>948.6467973</v>
      </c>
      <c r="L1051" s="15">
        <f t="shared" si="3"/>
        <v>-0.05135320269</v>
      </c>
      <c r="M1051" s="15">
        <f t="shared" si="4"/>
        <v>0.05135320269</v>
      </c>
      <c r="N1051" s="8">
        <f t="shared" si="5"/>
        <v>627</v>
      </c>
    </row>
    <row r="1052" ht="12.75" customHeight="1">
      <c r="A1052" s="16">
        <v>43357.0</v>
      </c>
      <c r="B1052" s="8" t="s">
        <v>2289</v>
      </c>
      <c r="C1052" s="8" t="s">
        <v>2290</v>
      </c>
      <c r="D1052" s="11">
        <v>8.406500611E9</v>
      </c>
      <c r="E1052" s="18" t="s">
        <v>24</v>
      </c>
      <c r="F1052" s="17" t="str">
        <f t="shared" si="1"/>
        <v>BUY</v>
      </c>
      <c r="G1052" s="12">
        <v>6.21</v>
      </c>
      <c r="H1052" s="12">
        <v>1000.0</v>
      </c>
      <c r="I1052" s="16">
        <v>44727.0</v>
      </c>
      <c r="J1052" s="14">
        <v>10.81</v>
      </c>
      <c r="K1052" s="14">
        <f t="shared" si="2"/>
        <v>1740.740741</v>
      </c>
      <c r="L1052" s="15">
        <f t="shared" si="3"/>
        <v>0.7407407407</v>
      </c>
      <c r="M1052" s="15">
        <f t="shared" si="4"/>
        <v>-0.7407407407</v>
      </c>
      <c r="N1052" s="8">
        <f t="shared" si="5"/>
        <v>1370</v>
      </c>
    </row>
    <row r="1053" ht="12.75" customHeight="1">
      <c r="A1053" s="7">
        <v>43360.0</v>
      </c>
      <c r="B1053" s="8" t="s">
        <v>2291</v>
      </c>
      <c r="C1053" s="8" t="s">
        <v>2292</v>
      </c>
      <c r="D1053" s="11">
        <v>3.0370954E9</v>
      </c>
      <c r="E1053" s="8" t="s">
        <v>20</v>
      </c>
      <c r="F1053" s="8" t="str">
        <f t="shared" si="1"/>
        <v>SELL</v>
      </c>
      <c r="G1053" s="12">
        <v>22.549999</v>
      </c>
      <c r="H1053" s="12">
        <v>1000.0</v>
      </c>
      <c r="I1053" s="16">
        <v>44727.0</v>
      </c>
      <c r="J1053" s="14">
        <v>7.84</v>
      </c>
      <c r="K1053" s="14">
        <f t="shared" si="2"/>
        <v>347.6718558</v>
      </c>
      <c r="L1053" s="15">
        <f t="shared" si="3"/>
        <v>0.6523281442</v>
      </c>
      <c r="M1053" s="15">
        <f t="shared" si="4"/>
        <v>-0.6523281442</v>
      </c>
      <c r="N1053" s="8">
        <f t="shared" si="5"/>
        <v>1367</v>
      </c>
    </row>
    <row r="1054" ht="12.75" customHeight="1">
      <c r="A1054" s="7">
        <v>43360.0</v>
      </c>
      <c r="B1054" s="8" t="s">
        <v>1319</v>
      </c>
      <c r="C1054" s="8" t="s">
        <v>1320</v>
      </c>
      <c r="D1054" s="11">
        <v>1.158799596E9</v>
      </c>
      <c r="E1054" s="8" t="s">
        <v>20</v>
      </c>
      <c r="F1054" s="8" t="str">
        <f t="shared" si="1"/>
        <v>SELL</v>
      </c>
      <c r="G1054" s="12">
        <v>15.475425</v>
      </c>
      <c r="H1054" s="12">
        <v>1000.0</v>
      </c>
      <c r="I1054" s="16">
        <v>43378.0</v>
      </c>
      <c r="J1054" s="14">
        <v>15.060513</v>
      </c>
      <c r="K1054" s="14">
        <f t="shared" si="2"/>
        <v>973.1889754</v>
      </c>
      <c r="L1054" s="15">
        <f t="shared" si="3"/>
        <v>0.02681102458</v>
      </c>
      <c r="M1054" s="15">
        <f t="shared" si="4"/>
        <v>-0.02681102458</v>
      </c>
      <c r="N1054" s="8">
        <f t="shared" si="5"/>
        <v>18</v>
      </c>
    </row>
    <row r="1055" ht="12.75" customHeight="1">
      <c r="A1055" s="7">
        <v>43360.0</v>
      </c>
      <c r="B1055" s="8" t="s">
        <v>2293</v>
      </c>
      <c r="C1055" s="8" t="s">
        <v>2294</v>
      </c>
      <c r="D1055" s="11">
        <v>2.78922259E8</v>
      </c>
      <c r="E1055" s="8" t="s">
        <v>24</v>
      </c>
      <c r="F1055" s="8" t="str">
        <f t="shared" si="1"/>
        <v>BUY</v>
      </c>
      <c r="G1055" s="12">
        <v>16.52</v>
      </c>
      <c r="H1055" s="12">
        <v>1000.0</v>
      </c>
      <c r="I1055" s="16">
        <v>43490.0</v>
      </c>
      <c r="J1055" s="14">
        <v>14.79</v>
      </c>
      <c r="K1055" s="14">
        <f t="shared" si="2"/>
        <v>895.2784504</v>
      </c>
      <c r="L1055" s="15">
        <f t="shared" si="3"/>
        <v>-0.1047215496</v>
      </c>
      <c r="M1055" s="15">
        <f t="shared" si="4"/>
        <v>0.1047215496</v>
      </c>
      <c r="N1055" s="8">
        <f t="shared" si="5"/>
        <v>130</v>
      </c>
    </row>
    <row r="1056" ht="12.75" customHeight="1">
      <c r="A1056" s="16">
        <v>43360.0</v>
      </c>
      <c r="B1056" s="8" t="s">
        <v>419</v>
      </c>
      <c r="C1056" s="8" t="s">
        <v>420</v>
      </c>
      <c r="D1056" s="11">
        <v>7.909777829E9</v>
      </c>
      <c r="E1056" s="17" t="s">
        <v>20</v>
      </c>
      <c r="F1056" s="18" t="str">
        <f t="shared" si="1"/>
        <v>SELL</v>
      </c>
      <c r="G1056" s="12">
        <v>142.229996</v>
      </c>
      <c r="H1056" s="12">
        <v>1000.0</v>
      </c>
      <c r="I1056" s="16">
        <v>43511.0</v>
      </c>
      <c r="J1056" s="14">
        <v>122.110001</v>
      </c>
      <c r="K1056" s="14">
        <f t="shared" si="2"/>
        <v>858.5390173</v>
      </c>
      <c r="L1056" s="15">
        <f t="shared" si="3"/>
        <v>0.1414609827</v>
      </c>
      <c r="M1056" s="15">
        <f t="shared" si="4"/>
        <v>-0.1414609827</v>
      </c>
      <c r="N1056" s="8">
        <f t="shared" si="5"/>
        <v>151</v>
      </c>
    </row>
    <row r="1057" ht="12.75" customHeight="1">
      <c r="A1057" s="7">
        <v>43361.0</v>
      </c>
      <c r="B1057" s="8" t="s">
        <v>2295</v>
      </c>
      <c r="C1057" s="8" t="s">
        <v>2296</v>
      </c>
      <c r="D1057" s="11">
        <v>1.12497559E9</v>
      </c>
      <c r="E1057" s="8" t="s">
        <v>24</v>
      </c>
      <c r="F1057" s="8" t="str">
        <f t="shared" si="1"/>
        <v>BUY</v>
      </c>
      <c r="G1057" s="12">
        <v>36.75</v>
      </c>
      <c r="H1057" s="12">
        <v>1000.0</v>
      </c>
      <c r="I1057" s="16">
        <v>44727.0</v>
      </c>
      <c r="J1057" s="14">
        <v>33.02</v>
      </c>
      <c r="K1057" s="14">
        <f t="shared" si="2"/>
        <v>898.5034014</v>
      </c>
      <c r="L1057" s="15">
        <f t="shared" si="3"/>
        <v>-0.1014965986</v>
      </c>
      <c r="M1057" s="15">
        <f t="shared" si="4"/>
        <v>0.1014965986</v>
      </c>
      <c r="N1057" s="8">
        <f t="shared" si="5"/>
        <v>1366</v>
      </c>
    </row>
    <row r="1058" ht="12.75" customHeight="1">
      <c r="A1058" s="7">
        <v>43361.0</v>
      </c>
      <c r="B1058" s="8" t="s">
        <v>2297</v>
      </c>
      <c r="C1058" s="8" t="s">
        <v>2298</v>
      </c>
      <c r="D1058" s="11">
        <v>1.835816556E9</v>
      </c>
      <c r="E1058" s="8" t="s">
        <v>20</v>
      </c>
      <c r="F1058" s="8" t="str">
        <f t="shared" si="1"/>
        <v>SELL</v>
      </c>
      <c r="G1058" s="12">
        <v>39.39</v>
      </c>
      <c r="H1058" s="12">
        <v>1000.0</v>
      </c>
      <c r="I1058" s="16">
        <v>44727.0</v>
      </c>
      <c r="J1058" s="14">
        <v>30.07</v>
      </c>
      <c r="K1058" s="14">
        <f t="shared" si="2"/>
        <v>763.3917238</v>
      </c>
      <c r="L1058" s="15">
        <f t="shared" si="3"/>
        <v>0.2366082762</v>
      </c>
      <c r="M1058" s="15">
        <f t="shared" si="4"/>
        <v>-0.2366082762</v>
      </c>
      <c r="N1058" s="8">
        <f t="shared" si="5"/>
        <v>1366</v>
      </c>
    </row>
    <row r="1059" ht="12.75" customHeight="1">
      <c r="A1059" s="7">
        <v>43361.0</v>
      </c>
      <c r="B1059" s="8" t="s">
        <v>1015</v>
      </c>
      <c r="C1059" s="8" t="s">
        <v>1016</v>
      </c>
      <c r="D1059" s="11">
        <v>5.595228507E9</v>
      </c>
      <c r="E1059" s="8" t="s">
        <v>24</v>
      </c>
      <c r="F1059" s="8" t="str">
        <f t="shared" si="1"/>
        <v>BUY</v>
      </c>
      <c r="G1059" s="12">
        <v>3.878814</v>
      </c>
      <c r="H1059" s="12">
        <v>1000.0</v>
      </c>
      <c r="I1059" s="7">
        <v>44210.0</v>
      </c>
      <c r="J1059" s="14">
        <v>9.9775</v>
      </c>
      <c r="K1059" s="14">
        <f t="shared" si="2"/>
        <v>2572.306896</v>
      </c>
      <c r="L1059" s="15">
        <f t="shared" si="3"/>
        <v>1.572306896</v>
      </c>
      <c r="M1059" s="15">
        <f t="shared" si="4"/>
        <v>-1.572306896</v>
      </c>
      <c r="N1059" s="8">
        <f t="shared" si="5"/>
        <v>849</v>
      </c>
    </row>
    <row r="1060" ht="12.75" customHeight="1">
      <c r="A1060" s="7">
        <v>43361.0</v>
      </c>
      <c r="B1060" s="8" t="s">
        <v>2299</v>
      </c>
      <c r="C1060" s="8" t="s">
        <v>2300</v>
      </c>
      <c r="D1060" s="11">
        <v>2.76547826E9</v>
      </c>
      <c r="E1060" s="8" t="s">
        <v>24</v>
      </c>
      <c r="F1060" s="8" t="str">
        <f t="shared" si="1"/>
        <v>BUY</v>
      </c>
      <c r="G1060" s="12">
        <v>20.201355</v>
      </c>
      <c r="H1060" s="12">
        <v>1000.0</v>
      </c>
      <c r="I1060" s="16">
        <v>44727.0</v>
      </c>
      <c r="J1060" s="14">
        <v>14.603874</v>
      </c>
      <c r="K1060" s="14">
        <f t="shared" si="2"/>
        <v>722.9155668</v>
      </c>
      <c r="L1060" s="15">
        <f t="shared" si="3"/>
        <v>-0.2770844332</v>
      </c>
      <c r="M1060" s="15">
        <f t="shared" si="4"/>
        <v>0.2770844332</v>
      </c>
      <c r="N1060" s="8">
        <f t="shared" si="5"/>
        <v>1366</v>
      </c>
    </row>
    <row r="1061" ht="12.75" customHeight="1">
      <c r="A1061" s="7">
        <v>43361.0</v>
      </c>
      <c r="B1061" s="8" t="s">
        <v>2301</v>
      </c>
      <c r="C1061" s="8" t="s">
        <v>2302</v>
      </c>
      <c r="D1061" s="11">
        <v>1.784795781E9</v>
      </c>
      <c r="E1061" s="8" t="s">
        <v>20</v>
      </c>
      <c r="F1061" s="8" t="str">
        <f t="shared" si="1"/>
        <v>SELL</v>
      </c>
      <c r="G1061" s="12">
        <v>154.979996</v>
      </c>
      <c r="H1061" s="12">
        <v>1000.0</v>
      </c>
      <c r="I1061" s="7">
        <v>43363.0</v>
      </c>
      <c r="J1061" s="14">
        <v>176.350006</v>
      </c>
      <c r="K1061" s="14">
        <f t="shared" si="2"/>
        <v>1137.888828</v>
      </c>
      <c r="L1061" s="15">
        <f t="shared" si="3"/>
        <v>-0.1378888279</v>
      </c>
      <c r="M1061" s="15">
        <f t="shared" si="4"/>
        <v>0.1378888279</v>
      </c>
      <c r="N1061" s="8">
        <f t="shared" si="5"/>
        <v>2</v>
      </c>
    </row>
    <row r="1062" ht="12.75" customHeight="1">
      <c r="A1062" s="16">
        <v>43361.0</v>
      </c>
      <c r="B1062" s="8" t="s">
        <v>1746</v>
      </c>
      <c r="C1062" s="8" t="s">
        <v>637</v>
      </c>
      <c r="D1062" s="11">
        <v>3.385079259E9</v>
      </c>
      <c r="E1062" s="18" t="s">
        <v>24</v>
      </c>
      <c r="F1062" s="17" t="str">
        <f t="shared" si="1"/>
        <v>BUY</v>
      </c>
      <c r="G1062" s="12">
        <v>18.959999</v>
      </c>
      <c r="H1062" s="12">
        <v>1000.0</v>
      </c>
      <c r="I1062" s="16">
        <v>43374.0</v>
      </c>
      <c r="J1062" s="14">
        <v>21.139999</v>
      </c>
      <c r="K1062" s="14">
        <f t="shared" si="2"/>
        <v>1114.978909</v>
      </c>
      <c r="L1062" s="15">
        <f t="shared" si="3"/>
        <v>0.114978909</v>
      </c>
      <c r="M1062" s="15">
        <f t="shared" si="4"/>
        <v>-0.114978909</v>
      </c>
      <c r="N1062" s="8">
        <f t="shared" si="5"/>
        <v>13</v>
      </c>
    </row>
    <row r="1063" ht="12.75" customHeight="1">
      <c r="A1063" s="7">
        <v>43363.0</v>
      </c>
      <c r="B1063" s="8" t="s">
        <v>2301</v>
      </c>
      <c r="C1063" s="8" t="s">
        <v>2302</v>
      </c>
      <c r="D1063" s="11">
        <v>1.784795781E9</v>
      </c>
      <c r="E1063" s="8" t="s">
        <v>24</v>
      </c>
      <c r="F1063" s="8" t="str">
        <f t="shared" si="1"/>
        <v>BUY</v>
      </c>
      <c r="G1063" s="12">
        <v>176.350006</v>
      </c>
      <c r="H1063" s="12">
        <v>1000.0</v>
      </c>
      <c r="I1063" s="7">
        <v>43413.0</v>
      </c>
      <c r="J1063" s="14">
        <v>108.989998</v>
      </c>
      <c r="K1063" s="14">
        <f t="shared" si="2"/>
        <v>618.0322897</v>
      </c>
      <c r="L1063" s="15">
        <f t="shared" si="3"/>
        <v>-0.3819677103</v>
      </c>
      <c r="M1063" s="15">
        <f t="shared" si="4"/>
        <v>0.3819677103</v>
      </c>
      <c r="N1063" s="8">
        <f t="shared" si="5"/>
        <v>50</v>
      </c>
    </row>
    <row r="1064" ht="12.75" customHeight="1">
      <c r="A1064" s="16">
        <v>43363.0</v>
      </c>
      <c r="B1064" s="8" t="s">
        <v>2303</v>
      </c>
      <c r="C1064" s="8" t="s">
        <v>2304</v>
      </c>
      <c r="D1064" s="11">
        <v>2.15186983E8</v>
      </c>
      <c r="E1064" s="18" t="s">
        <v>24</v>
      </c>
      <c r="F1064" s="17" t="str">
        <f t="shared" si="1"/>
        <v>BUY</v>
      </c>
      <c r="G1064" s="12">
        <v>28.243105</v>
      </c>
      <c r="H1064" s="12">
        <v>1000.0</v>
      </c>
      <c r="I1064" s="16">
        <v>44727.0</v>
      </c>
      <c r="J1064" s="14">
        <v>2.24</v>
      </c>
      <c r="K1064" s="14">
        <f t="shared" si="2"/>
        <v>79.31139299</v>
      </c>
      <c r="L1064" s="15">
        <f t="shared" si="3"/>
        <v>-0.920688607</v>
      </c>
      <c r="M1064" s="15">
        <f t="shared" si="4"/>
        <v>0.920688607</v>
      </c>
      <c r="N1064" s="8">
        <f t="shared" si="5"/>
        <v>1364</v>
      </c>
    </row>
    <row r="1065" ht="12.75" customHeight="1">
      <c r="A1065" s="16">
        <v>43363.0</v>
      </c>
      <c r="B1065" s="8" t="s">
        <v>264</v>
      </c>
      <c r="C1065" s="8" t="s">
        <v>265</v>
      </c>
      <c r="D1065" s="11">
        <v>8.2243343E9</v>
      </c>
      <c r="E1065" s="18" t="s">
        <v>24</v>
      </c>
      <c r="F1065" s="17" t="str">
        <f t="shared" si="1"/>
        <v>BUY</v>
      </c>
      <c r="G1065" s="12">
        <v>48.54</v>
      </c>
      <c r="H1065" s="12">
        <v>1000.0</v>
      </c>
      <c r="I1065" s="16">
        <v>43950.0</v>
      </c>
      <c r="J1065" s="14">
        <v>31.26</v>
      </c>
      <c r="K1065" s="14">
        <f t="shared" si="2"/>
        <v>644.0049444</v>
      </c>
      <c r="L1065" s="15">
        <f t="shared" si="3"/>
        <v>-0.3559950556</v>
      </c>
      <c r="M1065" s="15">
        <f t="shared" si="4"/>
        <v>0.3559950556</v>
      </c>
      <c r="N1065" s="8">
        <f t="shared" si="5"/>
        <v>587</v>
      </c>
    </row>
    <row r="1066" ht="12.75" customHeight="1">
      <c r="A1066" s="7">
        <v>43364.0</v>
      </c>
      <c r="B1066" s="8" t="s">
        <v>2305</v>
      </c>
      <c r="C1066" s="8" t="s">
        <v>2306</v>
      </c>
      <c r="D1066" s="11">
        <v>3.280168389E9</v>
      </c>
      <c r="E1066" s="8" t="s">
        <v>24</v>
      </c>
      <c r="F1066" s="8" t="str">
        <f t="shared" si="1"/>
        <v>BUY</v>
      </c>
      <c r="G1066" s="12">
        <v>8.681709</v>
      </c>
      <c r="H1066" s="12">
        <v>1000.0</v>
      </c>
      <c r="I1066" s="16">
        <v>44727.0</v>
      </c>
      <c r="J1066" s="14">
        <v>16.470995</v>
      </c>
      <c r="K1066" s="14">
        <f t="shared" si="2"/>
        <v>1897.206529</v>
      </c>
      <c r="L1066" s="15">
        <f t="shared" si="3"/>
        <v>0.8972065293</v>
      </c>
      <c r="M1066" s="15">
        <f t="shared" si="4"/>
        <v>-0.8972065293</v>
      </c>
      <c r="N1066" s="8">
        <f t="shared" si="5"/>
        <v>1363</v>
      </c>
    </row>
    <row r="1067" ht="12.75" customHeight="1">
      <c r="A1067" s="7">
        <v>43367.0</v>
      </c>
      <c r="B1067" s="8" t="s">
        <v>1112</v>
      </c>
      <c r="C1067" s="8" t="s">
        <v>1113</v>
      </c>
      <c r="D1067" s="11">
        <v>3.7350612E8</v>
      </c>
      <c r="E1067" s="8" t="s">
        <v>20</v>
      </c>
      <c r="F1067" s="8" t="str">
        <f t="shared" si="1"/>
        <v>SELL</v>
      </c>
      <c r="G1067" s="12">
        <v>90.31736</v>
      </c>
      <c r="H1067" s="12">
        <v>1000.0</v>
      </c>
      <c r="I1067" s="16">
        <v>44727.0</v>
      </c>
      <c r="J1067" s="14">
        <v>3.48</v>
      </c>
      <c r="K1067" s="14">
        <f t="shared" si="2"/>
        <v>38.53079851</v>
      </c>
      <c r="L1067" s="15">
        <f t="shared" si="3"/>
        <v>0.9614692015</v>
      </c>
      <c r="M1067" s="15">
        <f t="shared" si="4"/>
        <v>-0.9614692015</v>
      </c>
      <c r="N1067" s="8">
        <f t="shared" si="5"/>
        <v>1360</v>
      </c>
    </row>
    <row r="1068" ht="12.75" customHeight="1">
      <c r="A1068" s="7">
        <v>43367.0</v>
      </c>
      <c r="B1068" s="8" t="s">
        <v>2307</v>
      </c>
      <c r="C1068" s="8" t="s">
        <v>2308</v>
      </c>
      <c r="D1068" s="11">
        <v>5.723431186E9</v>
      </c>
      <c r="E1068" s="8" t="s">
        <v>24</v>
      </c>
      <c r="F1068" s="8" t="str">
        <f t="shared" si="1"/>
        <v>BUY</v>
      </c>
      <c r="G1068" s="12">
        <v>34.900002</v>
      </c>
      <c r="H1068" s="12">
        <v>1000.0</v>
      </c>
      <c r="I1068" s="16">
        <v>43703.0</v>
      </c>
      <c r="J1068" s="14">
        <v>25.879999</v>
      </c>
      <c r="K1068" s="14">
        <f t="shared" si="2"/>
        <v>741.5472068</v>
      </c>
      <c r="L1068" s="15">
        <f t="shared" si="3"/>
        <v>-0.2584527932</v>
      </c>
      <c r="M1068" s="15">
        <f t="shared" si="4"/>
        <v>0.2584527932</v>
      </c>
      <c r="N1068" s="8">
        <f t="shared" si="5"/>
        <v>336</v>
      </c>
    </row>
    <row r="1069" ht="12.75" customHeight="1">
      <c r="A1069" s="7">
        <v>43369.0</v>
      </c>
      <c r="B1069" s="8" t="s">
        <v>668</v>
      </c>
      <c r="C1069" s="8" t="s">
        <v>669</v>
      </c>
      <c r="D1069" s="11">
        <v>5.83698716E8</v>
      </c>
      <c r="E1069" s="8" t="s">
        <v>20</v>
      </c>
      <c r="F1069" s="8" t="str">
        <f t="shared" si="1"/>
        <v>SELL</v>
      </c>
      <c r="G1069" s="12">
        <v>6.9200001</v>
      </c>
      <c r="H1069" s="12">
        <v>1000.0</v>
      </c>
      <c r="I1069" s="16">
        <v>44006.0</v>
      </c>
      <c r="J1069" s="14">
        <v>4.6399999</v>
      </c>
      <c r="K1069" s="14">
        <f t="shared" si="2"/>
        <v>670.5202071</v>
      </c>
      <c r="L1069" s="15">
        <f t="shared" si="3"/>
        <v>0.3294797929</v>
      </c>
      <c r="M1069" s="15">
        <f t="shared" si="4"/>
        <v>-0.3294797929</v>
      </c>
      <c r="N1069" s="8">
        <f t="shared" si="5"/>
        <v>637</v>
      </c>
    </row>
    <row r="1070" ht="12.75" customHeight="1">
      <c r="A1070" s="7">
        <v>43370.0</v>
      </c>
      <c r="B1070" s="8" t="s">
        <v>654</v>
      </c>
      <c r="C1070" s="8" t="s">
        <v>655</v>
      </c>
      <c r="D1070" s="11">
        <v>4.371724141E9</v>
      </c>
      <c r="E1070" s="8" t="s">
        <v>20</v>
      </c>
      <c r="F1070" s="8" t="str">
        <f t="shared" si="1"/>
        <v>SELL</v>
      </c>
      <c r="G1070" s="12">
        <v>23.58</v>
      </c>
      <c r="H1070" s="12">
        <v>1000.0</v>
      </c>
      <c r="I1070" s="7">
        <v>43556.0</v>
      </c>
      <c r="J1070" s="14">
        <v>19.49</v>
      </c>
      <c r="K1070" s="14">
        <f t="shared" si="2"/>
        <v>826.547922</v>
      </c>
      <c r="L1070" s="15">
        <f t="shared" si="3"/>
        <v>0.173452078</v>
      </c>
      <c r="M1070" s="15">
        <f t="shared" si="4"/>
        <v>-0.173452078</v>
      </c>
      <c r="N1070" s="8">
        <f t="shared" si="5"/>
        <v>186</v>
      </c>
    </row>
    <row r="1071" ht="12.75" customHeight="1">
      <c r="A1071" s="16">
        <v>43370.0</v>
      </c>
      <c r="B1071" s="8" t="s">
        <v>2311</v>
      </c>
      <c r="C1071" s="8" t="s">
        <v>2312</v>
      </c>
      <c r="D1071" s="11">
        <v>2.585952E8</v>
      </c>
      <c r="E1071" s="17" t="s">
        <v>20</v>
      </c>
      <c r="F1071" s="18" t="str">
        <f t="shared" si="1"/>
        <v>SELL</v>
      </c>
      <c r="G1071" s="12">
        <v>85.080002</v>
      </c>
      <c r="H1071" s="12">
        <v>1000.0</v>
      </c>
      <c r="I1071" s="16">
        <v>44727.0</v>
      </c>
      <c r="J1071" s="14">
        <v>12.72</v>
      </c>
      <c r="K1071" s="14">
        <f t="shared" si="2"/>
        <v>149.5063435</v>
      </c>
      <c r="L1071" s="15">
        <f t="shared" si="3"/>
        <v>0.8504936565</v>
      </c>
      <c r="M1071" s="15">
        <f t="shared" si="4"/>
        <v>-0.8504936565</v>
      </c>
      <c r="N1071" s="8">
        <f t="shared" si="5"/>
        <v>1357</v>
      </c>
    </row>
    <row r="1072" ht="12.75" customHeight="1">
      <c r="A1072" s="7">
        <v>43371.0</v>
      </c>
      <c r="B1072" s="8" t="s">
        <v>2313</v>
      </c>
      <c r="C1072" s="8" t="s">
        <v>2314</v>
      </c>
      <c r="D1072" s="11">
        <v>3.64541856E9</v>
      </c>
      <c r="E1072" s="8" t="s">
        <v>24</v>
      </c>
      <c r="F1072" s="8" t="str">
        <f t="shared" si="1"/>
        <v>BUY</v>
      </c>
      <c r="G1072" s="12">
        <v>12.09</v>
      </c>
      <c r="H1072" s="12">
        <v>1000.0</v>
      </c>
      <c r="I1072" s="16">
        <v>43530.0</v>
      </c>
      <c r="J1072" s="14">
        <v>13.08</v>
      </c>
      <c r="K1072" s="14">
        <f t="shared" si="2"/>
        <v>1081.885856</v>
      </c>
      <c r="L1072" s="15">
        <f t="shared" si="3"/>
        <v>0.08188585608</v>
      </c>
      <c r="M1072" s="15">
        <f t="shared" si="4"/>
        <v>-0.08188585608</v>
      </c>
      <c r="N1072" s="8">
        <f t="shared" si="5"/>
        <v>159</v>
      </c>
    </row>
    <row r="1073" ht="12.75" customHeight="1">
      <c r="A1073" s="7">
        <v>43374.0</v>
      </c>
      <c r="B1073" s="8" t="s">
        <v>2315</v>
      </c>
      <c r="C1073" s="8" t="s">
        <v>2316</v>
      </c>
      <c r="D1073" s="11">
        <v>1.877626108E9</v>
      </c>
      <c r="E1073" s="8" t="s">
        <v>20</v>
      </c>
      <c r="F1073" s="8" t="str">
        <f t="shared" si="1"/>
        <v>SELL</v>
      </c>
      <c r="G1073" s="12">
        <v>18.01</v>
      </c>
      <c r="H1073" s="12">
        <v>1000.0</v>
      </c>
      <c r="I1073" s="16">
        <v>43445.0</v>
      </c>
      <c r="J1073" s="14">
        <v>9.0</v>
      </c>
      <c r="K1073" s="14">
        <f t="shared" si="2"/>
        <v>499.7223765</v>
      </c>
      <c r="L1073" s="15">
        <f t="shared" si="3"/>
        <v>0.5002776235</v>
      </c>
      <c r="M1073" s="15">
        <f t="shared" si="4"/>
        <v>-0.5002776235</v>
      </c>
      <c r="N1073" s="8">
        <f t="shared" si="5"/>
        <v>71</v>
      </c>
    </row>
    <row r="1074" ht="12.75" customHeight="1">
      <c r="A1074" s="7">
        <v>43374.0</v>
      </c>
      <c r="B1074" s="8" t="s">
        <v>2317</v>
      </c>
      <c r="C1074" s="8" t="s">
        <v>2318</v>
      </c>
      <c r="D1074" s="11">
        <v>3.410586E9</v>
      </c>
      <c r="E1074" s="8" t="s">
        <v>20</v>
      </c>
      <c r="F1074" s="8" t="str">
        <f t="shared" si="1"/>
        <v>SELL</v>
      </c>
      <c r="G1074" s="12">
        <v>113.330002</v>
      </c>
      <c r="H1074" s="12">
        <v>1000.0</v>
      </c>
      <c r="I1074" s="16">
        <v>43735.0</v>
      </c>
      <c r="J1074" s="14">
        <v>99.360001</v>
      </c>
      <c r="K1074" s="14">
        <f t="shared" si="2"/>
        <v>876.7316619</v>
      </c>
      <c r="L1074" s="15">
        <f t="shared" si="3"/>
        <v>0.1232683381</v>
      </c>
      <c r="M1074" s="15">
        <f t="shared" si="4"/>
        <v>-0.1232683381</v>
      </c>
      <c r="N1074" s="8">
        <f t="shared" si="5"/>
        <v>361</v>
      </c>
    </row>
    <row r="1075" ht="12.75" customHeight="1">
      <c r="A1075" s="7">
        <v>43374.0</v>
      </c>
      <c r="B1075" s="8" t="s">
        <v>2319</v>
      </c>
      <c r="C1075" s="8" t="s">
        <v>2320</v>
      </c>
      <c r="D1075" s="11">
        <v>3.138564E9</v>
      </c>
      <c r="E1075" s="8" t="s">
        <v>24</v>
      </c>
      <c r="F1075" s="8" t="str">
        <f t="shared" si="1"/>
        <v>BUY</v>
      </c>
      <c r="G1075" s="12">
        <v>15.7</v>
      </c>
      <c r="H1075" s="12">
        <v>1000.0</v>
      </c>
      <c r="I1075" s="16">
        <v>43418.0</v>
      </c>
      <c r="J1075" s="14">
        <v>12.77</v>
      </c>
      <c r="K1075" s="14">
        <f t="shared" si="2"/>
        <v>813.3757962</v>
      </c>
      <c r="L1075" s="15">
        <f t="shared" si="3"/>
        <v>-0.1866242038</v>
      </c>
      <c r="M1075" s="15">
        <f t="shared" si="4"/>
        <v>0.1866242038</v>
      </c>
      <c r="N1075" s="8">
        <f t="shared" si="5"/>
        <v>44</v>
      </c>
    </row>
    <row r="1076" ht="12.75" customHeight="1">
      <c r="A1076" s="16">
        <v>43374.0</v>
      </c>
      <c r="B1076" s="8" t="s">
        <v>1746</v>
      </c>
      <c r="C1076" s="8" t="s">
        <v>637</v>
      </c>
      <c r="D1076" s="11">
        <v>3.385079259E9</v>
      </c>
      <c r="E1076" s="17" t="s">
        <v>20</v>
      </c>
      <c r="F1076" s="18" t="str">
        <f t="shared" si="1"/>
        <v>SELL</v>
      </c>
      <c r="G1076" s="12">
        <v>21.139999</v>
      </c>
      <c r="H1076" s="12">
        <v>1000.0</v>
      </c>
      <c r="I1076" s="16">
        <v>43773.0</v>
      </c>
      <c r="J1076" s="14">
        <v>17.139999</v>
      </c>
      <c r="K1076" s="14">
        <f t="shared" si="2"/>
        <v>810.7852323</v>
      </c>
      <c r="L1076" s="15">
        <f t="shared" si="3"/>
        <v>0.1892147677</v>
      </c>
      <c r="M1076" s="15">
        <f t="shared" si="4"/>
        <v>-0.1892147677</v>
      </c>
      <c r="N1076" s="8">
        <f t="shared" si="5"/>
        <v>399</v>
      </c>
    </row>
    <row r="1077" ht="12.75" customHeight="1">
      <c r="A1077" s="7">
        <v>43375.0</v>
      </c>
      <c r="B1077" s="8" t="s">
        <v>1174</v>
      </c>
      <c r="C1077" s="8" t="s">
        <v>1175</v>
      </c>
      <c r="D1077" s="11">
        <v>7.122279632E9</v>
      </c>
      <c r="E1077" s="8" t="s">
        <v>24</v>
      </c>
      <c r="F1077" s="8" t="str">
        <f t="shared" si="1"/>
        <v>BUY</v>
      </c>
      <c r="G1077" s="12">
        <v>41.810001</v>
      </c>
      <c r="H1077" s="12">
        <v>1000.0</v>
      </c>
      <c r="I1077" s="7">
        <v>43543.0</v>
      </c>
      <c r="J1077" s="14">
        <v>38.790001</v>
      </c>
      <c r="K1077" s="14">
        <f t="shared" si="2"/>
        <v>927.7684782</v>
      </c>
      <c r="L1077" s="15">
        <f t="shared" si="3"/>
        <v>-0.07223152183</v>
      </c>
      <c r="M1077" s="15">
        <f t="shared" si="4"/>
        <v>0.07223152183</v>
      </c>
      <c r="N1077" s="8">
        <f t="shared" si="5"/>
        <v>168</v>
      </c>
    </row>
    <row r="1078" ht="12.75" customHeight="1">
      <c r="A1078" s="7">
        <v>43376.0</v>
      </c>
      <c r="B1078" s="8" t="s">
        <v>1761</v>
      </c>
      <c r="C1078" s="8" t="s">
        <v>1762</v>
      </c>
      <c r="D1078" s="11">
        <v>6.96369651E9</v>
      </c>
      <c r="E1078" s="8" t="s">
        <v>20</v>
      </c>
      <c r="F1078" s="8" t="str">
        <f t="shared" si="1"/>
        <v>SELL</v>
      </c>
      <c r="G1078" s="12">
        <v>54.549999</v>
      </c>
      <c r="H1078" s="12">
        <v>1000.0</v>
      </c>
      <c r="I1078" s="16">
        <v>43494.0</v>
      </c>
      <c r="J1078" s="14">
        <v>37.060001</v>
      </c>
      <c r="K1078" s="14">
        <f t="shared" si="2"/>
        <v>679.3767494</v>
      </c>
      <c r="L1078" s="15">
        <f t="shared" si="3"/>
        <v>0.3206232506</v>
      </c>
      <c r="M1078" s="15">
        <f t="shared" si="4"/>
        <v>-0.3206232506</v>
      </c>
      <c r="N1078" s="8">
        <f t="shared" si="5"/>
        <v>118</v>
      </c>
    </row>
    <row r="1079" ht="12.75" customHeight="1">
      <c r="A1079" s="7">
        <v>43376.0</v>
      </c>
      <c r="B1079" s="8" t="s">
        <v>2281</v>
      </c>
      <c r="C1079" s="8" t="s">
        <v>2282</v>
      </c>
      <c r="D1079" s="11">
        <v>2.49314308E8</v>
      </c>
      <c r="E1079" s="8" t="s">
        <v>20</v>
      </c>
      <c r="F1079" s="8" t="str">
        <f t="shared" si="1"/>
        <v>SELL</v>
      </c>
      <c r="G1079" s="12">
        <v>52.439999</v>
      </c>
      <c r="H1079" s="12">
        <v>1000.0</v>
      </c>
      <c r="I1079" s="16">
        <v>44727.0</v>
      </c>
      <c r="J1079" s="14">
        <v>26.389999</v>
      </c>
      <c r="K1079" s="14">
        <f t="shared" si="2"/>
        <v>503.2417907</v>
      </c>
      <c r="L1079" s="15">
        <f t="shared" si="3"/>
        <v>0.4967582093</v>
      </c>
      <c r="M1079" s="15">
        <f t="shared" si="4"/>
        <v>-0.4967582093</v>
      </c>
      <c r="N1079" s="8">
        <f t="shared" si="5"/>
        <v>1351</v>
      </c>
    </row>
    <row r="1080" ht="12.75" customHeight="1">
      <c r="A1080" s="16">
        <v>43377.0</v>
      </c>
      <c r="B1080" s="8" t="s">
        <v>2321</v>
      </c>
      <c r="C1080" s="8" t="s">
        <v>2322</v>
      </c>
      <c r="D1080" s="11">
        <v>2.8406106E9</v>
      </c>
      <c r="E1080" s="18" t="s">
        <v>24</v>
      </c>
      <c r="F1080" s="17" t="str">
        <f t="shared" si="1"/>
        <v>BUY</v>
      </c>
      <c r="G1080" s="12">
        <v>45.88</v>
      </c>
      <c r="H1080" s="12">
        <v>1000.0</v>
      </c>
      <c r="I1080" s="16">
        <v>44727.0</v>
      </c>
      <c r="J1080" s="14">
        <v>89.99</v>
      </c>
      <c r="K1080" s="14">
        <f t="shared" si="2"/>
        <v>1961.421099</v>
      </c>
      <c r="L1080" s="15">
        <f t="shared" si="3"/>
        <v>0.9614210985</v>
      </c>
      <c r="M1080" s="15">
        <f t="shared" si="4"/>
        <v>-0.9614210985</v>
      </c>
      <c r="N1080" s="8">
        <f t="shared" si="5"/>
        <v>1350</v>
      </c>
    </row>
    <row r="1081" ht="12.75" customHeight="1">
      <c r="A1081" s="7">
        <v>43378.0</v>
      </c>
      <c r="B1081" s="8" t="s">
        <v>1716</v>
      </c>
      <c r="C1081" s="8" t="s">
        <v>1717</v>
      </c>
      <c r="D1081" s="11">
        <v>4.73651E9</v>
      </c>
      <c r="E1081" s="8" t="s">
        <v>20</v>
      </c>
      <c r="F1081" s="8" t="str">
        <f t="shared" si="1"/>
        <v>SELL</v>
      </c>
      <c r="G1081" s="12">
        <v>17.9</v>
      </c>
      <c r="H1081" s="12">
        <v>1000.0</v>
      </c>
      <c r="I1081" s="16">
        <v>43669.0</v>
      </c>
      <c r="J1081" s="14">
        <v>5.81</v>
      </c>
      <c r="K1081" s="14">
        <f t="shared" si="2"/>
        <v>324.5810056</v>
      </c>
      <c r="L1081" s="15">
        <f t="shared" si="3"/>
        <v>0.6754189944</v>
      </c>
      <c r="M1081" s="15">
        <f t="shared" si="4"/>
        <v>-0.6754189944</v>
      </c>
      <c r="N1081" s="8">
        <f t="shared" si="5"/>
        <v>291</v>
      </c>
    </row>
    <row r="1082" ht="12.75" customHeight="1">
      <c r="A1082" s="7">
        <v>43378.0</v>
      </c>
      <c r="B1082" s="8" t="s">
        <v>2042</v>
      </c>
      <c r="C1082" s="8" t="s">
        <v>2043</v>
      </c>
      <c r="D1082" s="11">
        <v>3.799935907E9</v>
      </c>
      <c r="E1082" s="8" t="s">
        <v>24</v>
      </c>
      <c r="F1082" s="8" t="str">
        <f t="shared" si="1"/>
        <v>BUY</v>
      </c>
      <c r="G1082" s="12">
        <v>38.560001</v>
      </c>
      <c r="H1082" s="12">
        <v>1000.0</v>
      </c>
      <c r="I1082" s="7">
        <v>43669.0</v>
      </c>
      <c r="J1082" s="14">
        <v>49.110001</v>
      </c>
      <c r="K1082" s="14">
        <f t="shared" si="2"/>
        <v>1273.599578</v>
      </c>
      <c r="L1082" s="15">
        <f t="shared" si="3"/>
        <v>0.273599578</v>
      </c>
      <c r="M1082" s="15">
        <f t="shared" si="4"/>
        <v>-0.273599578</v>
      </c>
      <c r="N1082" s="8">
        <f t="shared" si="5"/>
        <v>291</v>
      </c>
    </row>
    <row r="1083" ht="12.75" customHeight="1">
      <c r="A1083" s="7">
        <v>43378.0</v>
      </c>
      <c r="B1083" s="8" t="s">
        <v>1319</v>
      </c>
      <c r="C1083" s="8" t="s">
        <v>1320</v>
      </c>
      <c r="D1083" s="11">
        <v>1.158799596E9</v>
      </c>
      <c r="E1083" s="8" t="s">
        <v>24</v>
      </c>
      <c r="F1083" s="8" t="str">
        <f t="shared" si="1"/>
        <v>BUY</v>
      </c>
      <c r="G1083" s="12">
        <v>15.060513</v>
      </c>
      <c r="H1083" s="12">
        <v>1000.0</v>
      </c>
      <c r="I1083" s="16">
        <v>43550.0</v>
      </c>
      <c r="J1083" s="14">
        <v>10.258874</v>
      </c>
      <c r="K1083" s="14">
        <f t="shared" si="2"/>
        <v>681.1769294</v>
      </c>
      <c r="L1083" s="15">
        <f t="shared" si="3"/>
        <v>-0.3188230706</v>
      </c>
      <c r="M1083" s="15">
        <f t="shared" si="4"/>
        <v>0.3188230706</v>
      </c>
      <c r="N1083" s="8">
        <f t="shared" si="5"/>
        <v>172</v>
      </c>
    </row>
    <row r="1084" ht="12.75" customHeight="1">
      <c r="A1084" s="7">
        <v>43378.0</v>
      </c>
      <c r="B1084" s="8" t="s">
        <v>2323</v>
      </c>
      <c r="C1084" s="8" t="s">
        <v>2324</v>
      </c>
      <c r="D1084" s="11">
        <v>6.44473462E9</v>
      </c>
      <c r="E1084" s="8" t="s">
        <v>20</v>
      </c>
      <c r="F1084" s="8" t="str">
        <f t="shared" si="1"/>
        <v>SELL</v>
      </c>
      <c r="G1084" s="12">
        <v>96.739998</v>
      </c>
      <c r="H1084" s="12">
        <v>1000.0</v>
      </c>
      <c r="I1084" s="16">
        <v>44727.0</v>
      </c>
      <c r="J1084" s="14">
        <v>73.769997</v>
      </c>
      <c r="K1084" s="14">
        <f t="shared" si="2"/>
        <v>762.5594224</v>
      </c>
      <c r="L1084" s="15">
        <f t="shared" si="3"/>
        <v>0.2374405776</v>
      </c>
      <c r="M1084" s="15">
        <f t="shared" si="4"/>
        <v>-0.2374405776</v>
      </c>
      <c r="N1084" s="8">
        <f t="shared" si="5"/>
        <v>1349</v>
      </c>
    </row>
    <row r="1085" ht="12.75" customHeight="1">
      <c r="A1085" s="7">
        <v>43378.0</v>
      </c>
      <c r="B1085" s="8" t="s">
        <v>403</v>
      </c>
      <c r="C1085" s="8" t="s">
        <v>404</v>
      </c>
      <c r="D1085" s="11">
        <v>4.120653358E9</v>
      </c>
      <c r="E1085" s="8" t="s">
        <v>24</v>
      </c>
      <c r="F1085" s="8" t="str">
        <f t="shared" si="1"/>
        <v>BUY</v>
      </c>
      <c r="G1085" s="12">
        <v>27.016556</v>
      </c>
      <c r="H1085" s="12">
        <v>1000.0</v>
      </c>
      <c r="I1085" s="7">
        <v>43430.0</v>
      </c>
      <c r="J1085" s="14">
        <v>26.794365</v>
      </c>
      <c r="K1085" s="14">
        <f t="shared" si="2"/>
        <v>991.7757467</v>
      </c>
      <c r="L1085" s="15">
        <f t="shared" si="3"/>
        <v>-0.008224253306</v>
      </c>
      <c r="M1085" s="15">
        <f t="shared" si="4"/>
        <v>0.008224253306</v>
      </c>
      <c r="N1085" s="8">
        <f t="shared" si="5"/>
        <v>52</v>
      </c>
    </row>
    <row r="1086" ht="12.75" customHeight="1">
      <c r="A1086" s="7">
        <v>43378.0</v>
      </c>
      <c r="B1086" s="8" t="s">
        <v>2325</v>
      </c>
      <c r="C1086" s="8" t="s">
        <v>2326</v>
      </c>
      <c r="D1086" s="11">
        <v>2.10377146E8</v>
      </c>
      <c r="E1086" s="8" t="s">
        <v>24</v>
      </c>
      <c r="F1086" s="8" t="str">
        <f t="shared" si="1"/>
        <v>BUY</v>
      </c>
      <c r="G1086" s="12">
        <v>15.8</v>
      </c>
      <c r="H1086" s="12">
        <v>1000.0</v>
      </c>
      <c r="I1086" s="16">
        <v>44727.0</v>
      </c>
      <c r="J1086" s="14">
        <v>0.79</v>
      </c>
      <c r="K1086" s="14">
        <f t="shared" si="2"/>
        <v>50</v>
      </c>
      <c r="L1086" s="15">
        <f t="shared" si="3"/>
        <v>-0.95</v>
      </c>
      <c r="M1086" s="15">
        <f t="shared" si="4"/>
        <v>0.95</v>
      </c>
      <c r="N1086" s="8">
        <f t="shared" si="5"/>
        <v>1349</v>
      </c>
    </row>
    <row r="1087" ht="12.75" customHeight="1">
      <c r="A1087" s="16">
        <v>43381.0</v>
      </c>
      <c r="B1087" s="8" t="s">
        <v>867</v>
      </c>
      <c r="C1087" s="8" t="s">
        <v>868</v>
      </c>
      <c r="D1087" s="11">
        <v>4.029102194E9</v>
      </c>
      <c r="E1087" s="18" t="s">
        <v>24</v>
      </c>
      <c r="F1087" s="17" t="str">
        <f t="shared" si="1"/>
        <v>BUY</v>
      </c>
      <c r="G1087" s="12">
        <v>95.240524</v>
      </c>
      <c r="H1087" s="12">
        <v>1000.0</v>
      </c>
      <c r="I1087" s="16">
        <v>43766.0</v>
      </c>
      <c r="J1087" s="14">
        <v>105.196625</v>
      </c>
      <c r="K1087" s="14">
        <f t="shared" si="2"/>
        <v>1104.536395</v>
      </c>
      <c r="L1087" s="15">
        <f t="shared" si="3"/>
        <v>0.1045363946</v>
      </c>
      <c r="M1087" s="15">
        <f t="shared" si="4"/>
        <v>-0.1045363946</v>
      </c>
      <c r="N1087" s="8">
        <f t="shared" si="5"/>
        <v>385</v>
      </c>
    </row>
    <row r="1088" ht="12.75" customHeight="1">
      <c r="A1088" s="7">
        <v>43384.0</v>
      </c>
      <c r="B1088" s="8" t="s">
        <v>2329</v>
      </c>
      <c r="C1088" s="8" t="s">
        <v>2330</v>
      </c>
      <c r="D1088" s="11">
        <v>4.140395025E9</v>
      </c>
      <c r="E1088" s="8" t="s">
        <v>20</v>
      </c>
      <c r="F1088" s="8" t="str">
        <f t="shared" si="1"/>
        <v>SELL</v>
      </c>
      <c r="G1088" s="12">
        <v>70.41</v>
      </c>
      <c r="H1088" s="12">
        <v>1000.0</v>
      </c>
      <c r="I1088" s="16">
        <v>44727.0</v>
      </c>
      <c r="J1088" s="14">
        <v>75.88</v>
      </c>
      <c r="K1088" s="14">
        <f t="shared" si="2"/>
        <v>1077.687828</v>
      </c>
      <c r="L1088" s="15">
        <f t="shared" si="3"/>
        <v>-0.07768782843</v>
      </c>
      <c r="M1088" s="15">
        <f t="shared" si="4"/>
        <v>0.07768782843</v>
      </c>
      <c r="N1088" s="8">
        <f t="shared" si="5"/>
        <v>1343</v>
      </c>
    </row>
    <row r="1089" ht="12.75" customHeight="1">
      <c r="A1089" s="7">
        <v>43384.0</v>
      </c>
      <c r="B1089" s="8" t="s">
        <v>2200</v>
      </c>
      <c r="C1089" s="8" t="s">
        <v>2201</v>
      </c>
      <c r="D1089" s="11">
        <v>1.455428E8</v>
      </c>
      <c r="E1089" s="8" t="s">
        <v>24</v>
      </c>
      <c r="F1089" s="8" t="str">
        <f t="shared" si="1"/>
        <v>BUY</v>
      </c>
      <c r="G1089" s="12">
        <v>10.0</v>
      </c>
      <c r="H1089" s="12">
        <v>1000.0</v>
      </c>
      <c r="I1089" s="16">
        <v>44727.0</v>
      </c>
      <c r="J1089" s="14">
        <v>3.48</v>
      </c>
      <c r="K1089" s="14">
        <f t="shared" si="2"/>
        <v>348</v>
      </c>
      <c r="L1089" s="15">
        <f t="shared" si="3"/>
        <v>-0.652</v>
      </c>
      <c r="M1089" s="15">
        <f t="shared" si="4"/>
        <v>0.652</v>
      </c>
      <c r="N1089" s="8">
        <f t="shared" si="5"/>
        <v>1343</v>
      </c>
    </row>
    <row r="1090" ht="12.75" customHeight="1">
      <c r="A1090" s="7">
        <v>43385.0</v>
      </c>
      <c r="B1090" s="8" t="s">
        <v>2331</v>
      </c>
      <c r="C1090" s="8" t="s">
        <v>2332</v>
      </c>
      <c r="D1090" s="11">
        <v>4.15297002E9</v>
      </c>
      <c r="E1090" s="8" t="s">
        <v>24</v>
      </c>
      <c r="F1090" s="8" t="str">
        <f t="shared" si="1"/>
        <v>BUY</v>
      </c>
      <c r="G1090" s="12">
        <v>24.957928</v>
      </c>
      <c r="H1090" s="12">
        <v>1000.0</v>
      </c>
      <c r="I1090" s="16">
        <v>44249.0</v>
      </c>
      <c r="J1090" s="14">
        <v>43.575974</v>
      </c>
      <c r="K1090" s="14">
        <f t="shared" si="2"/>
        <v>1745.97723</v>
      </c>
      <c r="L1090" s="15">
        <f t="shared" si="3"/>
        <v>0.7459772302</v>
      </c>
      <c r="M1090" s="15">
        <f t="shared" si="4"/>
        <v>-0.7459772302</v>
      </c>
      <c r="N1090" s="8">
        <f t="shared" si="5"/>
        <v>864</v>
      </c>
    </row>
    <row r="1091" ht="12.75" customHeight="1">
      <c r="A1091" s="7">
        <v>43389.0</v>
      </c>
      <c r="B1091" s="8" t="s">
        <v>1019</v>
      </c>
      <c r="C1091" s="8" t="s">
        <v>1020</v>
      </c>
      <c r="D1091" s="11">
        <v>2.082171299E9</v>
      </c>
      <c r="E1091" s="8" t="s">
        <v>20</v>
      </c>
      <c r="F1091" s="8" t="str">
        <f t="shared" si="1"/>
        <v>SELL</v>
      </c>
      <c r="G1091" s="12">
        <v>16.860001</v>
      </c>
      <c r="H1091" s="12">
        <v>1000.0</v>
      </c>
      <c r="I1091" s="7">
        <v>43607.0</v>
      </c>
      <c r="J1091" s="14">
        <v>17.559999</v>
      </c>
      <c r="K1091" s="14">
        <f t="shared" si="2"/>
        <v>1041.518266</v>
      </c>
      <c r="L1091" s="15">
        <f t="shared" si="3"/>
        <v>-0.04151826563</v>
      </c>
      <c r="M1091" s="15">
        <f t="shared" si="4"/>
        <v>0.04151826563</v>
      </c>
      <c r="N1091" s="8">
        <f t="shared" si="5"/>
        <v>218</v>
      </c>
    </row>
    <row r="1092" ht="12.75" customHeight="1">
      <c r="A1092" s="16">
        <v>43389.0</v>
      </c>
      <c r="B1092" s="8" t="s">
        <v>1335</v>
      </c>
      <c r="C1092" s="8" t="s">
        <v>1336</v>
      </c>
      <c r="D1092" s="11">
        <v>3.9657E7</v>
      </c>
      <c r="E1092" s="18" t="s">
        <v>24</v>
      </c>
      <c r="F1092" s="17" t="str">
        <f t="shared" si="1"/>
        <v>BUY</v>
      </c>
      <c r="G1092" s="12">
        <v>298.5</v>
      </c>
      <c r="H1092" s="12">
        <v>1000.0</v>
      </c>
      <c r="I1092" s="16">
        <v>43454.0</v>
      </c>
      <c r="J1092" s="14">
        <v>178.0</v>
      </c>
      <c r="K1092" s="14">
        <f t="shared" si="2"/>
        <v>596.3149079</v>
      </c>
      <c r="L1092" s="15">
        <f t="shared" si="3"/>
        <v>-0.4036850921</v>
      </c>
      <c r="M1092" s="15">
        <f t="shared" si="4"/>
        <v>0.4036850921</v>
      </c>
      <c r="N1092" s="8">
        <f t="shared" si="5"/>
        <v>65</v>
      </c>
    </row>
    <row r="1093" ht="12.75" customHeight="1">
      <c r="A1093" s="7">
        <v>43390.0</v>
      </c>
      <c r="B1093" s="8" t="s">
        <v>202</v>
      </c>
      <c r="C1093" s="8" t="s">
        <v>203</v>
      </c>
      <c r="D1093" s="11">
        <v>3.956334088E9</v>
      </c>
      <c r="E1093" s="8" t="s">
        <v>24</v>
      </c>
      <c r="F1093" s="8" t="str">
        <f t="shared" si="1"/>
        <v>BUY</v>
      </c>
      <c r="G1093" s="12">
        <v>19.568848</v>
      </c>
      <c r="H1093" s="12">
        <v>1000.0</v>
      </c>
      <c r="I1093" s="7">
        <v>43469.0</v>
      </c>
      <c r="J1093" s="14">
        <v>19.367235</v>
      </c>
      <c r="K1093" s="14">
        <f t="shared" si="2"/>
        <v>989.6972474</v>
      </c>
      <c r="L1093" s="15">
        <f t="shared" si="3"/>
        <v>-0.01030275262</v>
      </c>
      <c r="M1093" s="15">
        <f t="shared" si="4"/>
        <v>0.01030275262</v>
      </c>
      <c r="N1093" s="8">
        <f t="shared" si="5"/>
        <v>79</v>
      </c>
    </row>
    <row r="1094" ht="12.75" customHeight="1">
      <c r="A1094" s="7">
        <v>43391.0</v>
      </c>
      <c r="B1094" s="8" t="s">
        <v>2335</v>
      </c>
      <c r="C1094" s="8" t="s">
        <v>2336</v>
      </c>
      <c r="D1094" s="11">
        <v>3.020994E9</v>
      </c>
      <c r="E1094" s="8" t="s">
        <v>20</v>
      </c>
      <c r="F1094" s="8" t="str">
        <f t="shared" si="1"/>
        <v>SELL</v>
      </c>
      <c r="G1094" s="12">
        <v>13.35</v>
      </c>
      <c r="H1094" s="12">
        <v>1000.0</v>
      </c>
      <c r="I1094" s="16">
        <v>43795.0</v>
      </c>
      <c r="J1094" s="14">
        <v>67.699997</v>
      </c>
      <c r="K1094" s="14">
        <f t="shared" si="2"/>
        <v>5071.160824</v>
      </c>
      <c r="L1094" s="15">
        <f t="shared" si="3"/>
        <v>-4.071160824</v>
      </c>
      <c r="M1094" s="15">
        <f t="shared" si="4"/>
        <v>4.071160824</v>
      </c>
      <c r="N1094" s="8">
        <f t="shared" si="5"/>
        <v>404</v>
      </c>
    </row>
    <row r="1095" ht="12.75" customHeight="1">
      <c r="A1095" s="7">
        <v>43391.0</v>
      </c>
      <c r="B1095" s="8" t="s">
        <v>687</v>
      </c>
      <c r="C1095" s="8" t="s">
        <v>688</v>
      </c>
      <c r="D1095" s="11">
        <v>1.511406816E9</v>
      </c>
      <c r="E1095" s="8" t="s">
        <v>20</v>
      </c>
      <c r="F1095" s="8" t="str">
        <f t="shared" si="1"/>
        <v>SELL</v>
      </c>
      <c r="G1095" s="12">
        <v>45.056797</v>
      </c>
      <c r="H1095" s="12">
        <v>1000.0</v>
      </c>
      <c r="I1095" s="16">
        <v>43494.0</v>
      </c>
      <c r="J1095" s="14">
        <v>40.388168</v>
      </c>
      <c r="K1095" s="14">
        <f t="shared" si="2"/>
        <v>896.3834691</v>
      </c>
      <c r="L1095" s="15">
        <f t="shared" si="3"/>
        <v>0.1036165309</v>
      </c>
      <c r="M1095" s="15">
        <f t="shared" si="4"/>
        <v>-0.1036165309</v>
      </c>
      <c r="N1095" s="8">
        <f t="shared" si="5"/>
        <v>103</v>
      </c>
    </row>
    <row r="1096" ht="12.75" customHeight="1">
      <c r="A1096" s="16">
        <v>43391.0</v>
      </c>
      <c r="B1096" s="8" t="s">
        <v>2337</v>
      </c>
      <c r="C1096" s="8" t="s">
        <v>2338</v>
      </c>
      <c r="D1096" s="11">
        <v>4.579138005E9</v>
      </c>
      <c r="E1096" s="18" t="s">
        <v>24</v>
      </c>
      <c r="F1096" s="17" t="str">
        <f t="shared" si="1"/>
        <v>BUY</v>
      </c>
      <c r="G1096" s="12">
        <v>27.73</v>
      </c>
      <c r="H1096" s="12">
        <v>1000.0</v>
      </c>
      <c r="I1096" s="16">
        <v>44727.0</v>
      </c>
      <c r="J1096" s="14">
        <v>30.11</v>
      </c>
      <c r="K1096" s="14">
        <f t="shared" si="2"/>
        <v>1085.827624</v>
      </c>
      <c r="L1096" s="15">
        <f t="shared" si="3"/>
        <v>0.08582762351</v>
      </c>
      <c r="M1096" s="15">
        <f t="shared" si="4"/>
        <v>-0.08582762351</v>
      </c>
      <c r="N1096" s="8">
        <f t="shared" si="5"/>
        <v>1336</v>
      </c>
    </row>
    <row r="1097" ht="12.75" customHeight="1">
      <c r="A1097" s="7">
        <v>43392.0</v>
      </c>
      <c r="B1097" s="8" t="s">
        <v>2339</v>
      </c>
      <c r="C1097" s="8" t="s">
        <v>2340</v>
      </c>
      <c r="D1097" s="11">
        <v>3.00083024E8</v>
      </c>
      <c r="E1097" s="8" t="s">
        <v>20</v>
      </c>
      <c r="F1097" s="8" t="str">
        <f t="shared" si="1"/>
        <v>SELL</v>
      </c>
      <c r="G1097" s="12">
        <v>18.219999</v>
      </c>
      <c r="H1097" s="12">
        <v>1000.0</v>
      </c>
      <c r="I1097" s="16">
        <v>43683.0</v>
      </c>
      <c r="J1097" s="14">
        <v>22.120001</v>
      </c>
      <c r="K1097" s="14">
        <f t="shared" si="2"/>
        <v>1214.050615</v>
      </c>
      <c r="L1097" s="15">
        <f t="shared" si="3"/>
        <v>-0.2140506155</v>
      </c>
      <c r="M1097" s="15">
        <f t="shared" si="4"/>
        <v>0.2140506155</v>
      </c>
      <c r="N1097" s="8">
        <f t="shared" si="5"/>
        <v>291</v>
      </c>
    </row>
    <row r="1098" ht="12.75" customHeight="1">
      <c r="A1098" s="7">
        <v>43392.0</v>
      </c>
      <c r="B1098" s="8" t="s">
        <v>443</v>
      </c>
      <c r="C1098" s="8" t="s">
        <v>444</v>
      </c>
      <c r="D1098" s="11">
        <v>8.83770933E9</v>
      </c>
      <c r="E1098" s="8" t="s">
        <v>24</v>
      </c>
      <c r="F1098" s="8" t="str">
        <f t="shared" si="1"/>
        <v>BUY</v>
      </c>
      <c r="G1098" s="12">
        <v>83.186539</v>
      </c>
      <c r="H1098" s="12">
        <v>1000.0</v>
      </c>
      <c r="I1098" s="16">
        <v>43395.0</v>
      </c>
      <c r="J1098" s="14">
        <v>80.61557</v>
      </c>
      <c r="K1098" s="14">
        <f t="shared" si="2"/>
        <v>969.09393</v>
      </c>
      <c r="L1098" s="15">
        <f t="shared" si="3"/>
        <v>-0.03090607003</v>
      </c>
      <c r="M1098" s="15">
        <f t="shared" si="4"/>
        <v>0.03090607003</v>
      </c>
      <c r="N1098" s="8">
        <f t="shared" si="5"/>
        <v>3</v>
      </c>
    </row>
    <row r="1099" ht="12.75" customHeight="1">
      <c r="A1099" s="7">
        <v>43395.0</v>
      </c>
      <c r="B1099" s="8" t="s">
        <v>443</v>
      </c>
      <c r="C1099" s="8" t="s">
        <v>444</v>
      </c>
      <c r="D1099" s="11">
        <v>8.83770933E9</v>
      </c>
      <c r="E1099" s="8" t="s">
        <v>20</v>
      </c>
      <c r="F1099" s="8" t="str">
        <f t="shared" si="1"/>
        <v>SELL</v>
      </c>
      <c r="G1099" s="12">
        <v>80.61557</v>
      </c>
      <c r="H1099" s="12">
        <v>1000.0</v>
      </c>
      <c r="I1099" s="16">
        <v>43868.0</v>
      </c>
      <c r="J1099" s="14">
        <v>88.03257</v>
      </c>
      <c r="K1099" s="14">
        <f t="shared" si="2"/>
        <v>1092.004559</v>
      </c>
      <c r="L1099" s="15">
        <f t="shared" si="3"/>
        <v>-0.09200455942</v>
      </c>
      <c r="M1099" s="15">
        <f t="shared" si="4"/>
        <v>0.09200455942</v>
      </c>
      <c r="N1099" s="8">
        <f t="shared" si="5"/>
        <v>473</v>
      </c>
    </row>
    <row r="1100" ht="12.75" customHeight="1">
      <c r="A1100" s="7">
        <v>43396.0</v>
      </c>
      <c r="B1100" s="8" t="s">
        <v>2341</v>
      </c>
      <c r="C1100" s="8" t="s">
        <v>2342</v>
      </c>
      <c r="D1100" s="11">
        <v>1.74082514E8</v>
      </c>
      <c r="E1100" s="8" t="s">
        <v>24</v>
      </c>
      <c r="F1100" s="8" t="str">
        <f t="shared" si="1"/>
        <v>BUY</v>
      </c>
      <c r="G1100" s="12">
        <v>168.050003</v>
      </c>
      <c r="H1100" s="12">
        <v>1000.0</v>
      </c>
      <c r="I1100" s="16">
        <v>44727.0</v>
      </c>
      <c r="J1100" s="14">
        <v>5.26</v>
      </c>
      <c r="K1100" s="14">
        <f t="shared" si="2"/>
        <v>31.30020771</v>
      </c>
      <c r="L1100" s="15">
        <f t="shared" si="3"/>
        <v>-0.9686997923</v>
      </c>
      <c r="M1100" s="15">
        <f t="shared" si="4"/>
        <v>0.9686997923</v>
      </c>
      <c r="N1100" s="8">
        <f t="shared" si="5"/>
        <v>1331</v>
      </c>
    </row>
    <row r="1101" ht="12.75" customHeight="1">
      <c r="A1101" s="7">
        <v>43402.0</v>
      </c>
      <c r="B1101" s="8" t="s">
        <v>1817</v>
      </c>
      <c r="C1101" s="8" t="s">
        <v>1818</v>
      </c>
      <c r="D1101" s="11">
        <v>9.839484E8</v>
      </c>
      <c r="E1101" s="8" t="s">
        <v>24</v>
      </c>
      <c r="F1101" s="8" t="str">
        <f t="shared" si="1"/>
        <v>BUY</v>
      </c>
      <c r="G1101" s="12">
        <v>14.79</v>
      </c>
      <c r="H1101" s="12">
        <v>1000.0</v>
      </c>
      <c r="I1101" s="16">
        <v>44727.0</v>
      </c>
      <c r="J1101" s="14">
        <v>8.03</v>
      </c>
      <c r="K1101" s="14">
        <f t="shared" si="2"/>
        <v>542.9344151</v>
      </c>
      <c r="L1101" s="15">
        <f t="shared" si="3"/>
        <v>-0.4570655849</v>
      </c>
      <c r="M1101" s="15">
        <f t="shared" si="4"/>
        <v>0.4570655849</v>
      </c>
      <c r="N1101" s="8">
        <f t="shared" si="5"/>
        <v>1325</v>
      </c>
    </row>
    <row r="1102" ht="12.75" customHeight="1">
      <c r="A1102" s="7">
        <v>43402.0</v>
      </c>
      <c r="B1102" s="8" t="s">
        <v>824</v>
      </c>
      <c r="C1102" s="8" t="s">
        <v>825</v>
      </c>
      <c r="D1102" s="11">
        <v>1.778952733E9</v>
      </c>
      <c r="E1102" s="8" t="s">
        <v>24</v>
      </c>
      <c r="F1102" s="8" t="str">
        <f t="shared" si="1"/>
        <v>BUY</v>
      </c>
      <c r="G1102" s="12">
        <v>48.315739</v>
      </c>
      <c r="H1102" s="12">
        <v>1000.0</v>
      </c>
      <c r="I1102" s="7">
        <v>43418.0</v>
      </c>
      <c r="J1102" s="14">
        <v>51.805569</v>
      </c>
      <c r="K1102" s="14">
        <f t="shared" si="2"/>
        <v>1072.229672</v>
      </c>
      <c r="L1102" s="15">
        <f t="shared" si="3"/>
        <v>0.07222967241</v>
      </c>
      <c r="M1102" s="15">
        <f t="shared" si="4"/>
        <v>-0.07222967241</v>
      </c>
      <c r="N1102" s="8">
        <f t="shared" si="5"/>
        <v>16</v>
      </c>
    </row>
    <row r="1103" ht="12.75" customHeight="1">
      <c r="A1103" s="7">
        <v>43405.0</v>
      </c>
      <c r="B1103" s="8" t="s">
        <v>551</v>
      </c>
      <c r="C1103" s="8" t="s">
        <v>552</v>
      </c>
      <c r="D1103" s="11">
        <v>7.25136E8</v>
      </c>
      <c r="E1103" s="8" t="s">
        <v>24</v>
      </c>
      <c r="F1103" s="8" t="str">
        <f t="shared" si="1"/>
        <v>BUY</v>
      </c>
      <c r="G1103" s="12">
        <v>18.62</v>
      </c>
      <c r="H1103" s="12">
        <v>1000.0</v>
      </c>
      <c r="I1103" s="16">
        <v>43557.0</v>
      </c>
      <c r="J1103" s="14">
        <v>12.34</v>
      </c>
      <c r="K1103" s="14">
        <f t="shared" si="2"/>
        <v>662.7282492</v>
      </c>
      <c r="L1103" s="15">
        <f t="shared" si="3"/>
        <v>-0.3372717508</v>
      </c>
      <c r="M1103" s="15">
        <f t="shared" si="4"/>
        <v>0.3372717508</v>
      </c>
      <c r="N1103" s="8">
        <f t="shared" si="5"/>
        <v>152</v>
      </c>
    </row>
    <row r="1104" ht="12.75" customHeight="1">
      <c r="A1104" s="7">
        <v>43409.0</v>
      </c>
      <c r="B1104" s="8" t="s">
        <v>2347</v>
      </c>
      <c r="C1104" s="8" t="s">
        <v>2348</v>
      </c>
      <c r="D1104" s="11">
        <v>4.40924169E9</v>
      </c>
      <c r="E1104" s="8" t="s">
        <v>20</v>
      </c>
      <c r="F1104" s="8" t="str">
        <f t="shared" si="1"/>
        <v>SELL</v>
      </c>
      <c r="G1104" s="12">
        <v>65.160004</v>
      </c>
      <c r="H1104" s="12">
        <v>1000.0</v>
      </c>
      <c r="I1104" s="16">
        <v>44727.0</v>
      </c>
      <c r="J1104" s="14">
        <v>79.120003</v>
      </c>
      <c r="K1104" s="14">
        <f t="shared" si="2"/>
        <v>1214.241838</v>
      </c>
      <c r="L1104" s="15">
        <f t="shared" si="3"/>
        <v>-0.2142418377</v>
      </c>
      <c r="M1104" s="15">
        <f t="shared" si="4"/>
        <v>0.2142418377</v>
      </c>
      <c r="N1104" s="8">
        <f t="shared" si="5"/>
        <v>1318</v>
      </c>
    </row>
    <row r="1105" ht="12.75" customHeight="1">
      <c r="A1105" s="7">
        <v>43410.0</v>
      </c>
      <c r="B1105" s="8" t="s">
        <v>840</v>
      </c>
      <c r="C1105" s="8" t="s">
        <v>841</v>
      </c>
      <c r="D1105" s="11">
        <v>5.831148031E9</v>
      </c>
      <c r="E1105" s="8" t="s">
        <v>20</v>
      </c>
      <c r="F1105" s="8" t="str">
        <f t="shared" si="1"/>
        <v>SELL</v>
      </c>
      <c r="G1105" s="12">
        <v>2.116843</v>
      </c>
      <c r="H1105" s="12">
        <v>1000.0</v>
      </c>
      <c r="I1105" s="16">
        <v>44727.0</v>
      </c>
      <c r="J1105" s="14">
        <v>1.986601</v>
      </c>
      <c r="K1105" s="14">
        <f t="shared" si="2"/>
        <v>938.4734721</v>
      </c>
      <c r="L1105" s="15">
        <f t="shared" si="3"/>
        <v>0.06152652795</v>
      </c>
      <c r="M1105" s="15">
        <f t="shared" si="4"/>
        <v>-0.06152652795</v>
      </c>
      <c r="N1105" s="8">
        <f t="shared" si="5"/>
        <v>1317</v>
      </c>
    </row>
    <row r="1106" ht="12.75" customHeight="1">
      <c r="A1106" s="7">
        <v>43410.0</v>
      </c>
      <c r="B1106" s="8" t="s">
        <v>2351</v>
      </c>
      <c r="C1106" s="8" t="s">
        <v>2352</v>
      </c>
      <c r="D1106" s="11">
        <v>2.805984795E9</v>
      </c>
      <c r="E1106" s="8" t="s">
        <v>20</v>
      </c>
      <c r="F1106" s="8" t="str">
        <f t="shared" si="1"/>
        <v>SELL</v>
      </c>
      <c r="G1106" s="12">
        <v>75.839996</v>
      </c>
      <c r="H1106" s="12">
        <v>1000.0</v>
      </c>
      <c r="I1106" s="7">
        <v>44286.0</v>
      </c>
      <c r="J1106" s="14">
        <v>297.880005</v>
      </c>
      <c r="K1106" s="14">
        <f t="shared" si="2"/>
        <v>3927.742889</v>
      </c>
      <c r="L1106" s="15">
        <f t="shared" si="3"/>
        <v>-2.927742889</v>
      </c>
      <c r="M1106" s="15">
        <f t="shared" si="4"/>
        <v>2.927742889</v>
      </c>
      <c r="N1106" s="8">
        <f t="shared" si="5"/>
        <v>876</v>
      </c>
    </row>
    <row r="1107" ht="12.75" customHeight="1">
      <c r="A1107" s="7">
        <v>43411.0</v>
      </c>
      <c r="B1107" s="8" t="s">
        <v>2353</v>
      </c>
      <c r="C1107" s="8" t="s">
        <v>2354</v>
      </c>
      <c r="D1107" s="11">
        <v>1.195498111E9</v>
      </c>
      <c r="E1107" s="8" t="s">
        <v>20</v>
      </c>
      <c r="F1107" s="8" t="str">
        <f t="shared" si="1"/>
        <v>SELL</v>
      </c>
      <c r="G1107" s="12">
        <v>19.08</v>
      </c>
      <c r="H1107" s="12">
        <v>1000.0</v>
      </c>
      <c r="I1107" s="16">
        <v>43697.0</v>
      </c>
      <c r="J1107" s="14">
        <v>8.3</v>
      </c>
      <c r="K1107" s="14">
        <f t="shared" si="2"/>
        <v>435.0104822</v>
      </c>
      <c r="L1107" s="15">
        <f t="shared" si="3"/>
        <v>0.5649895178</v>
      </c>
      <c r="M1107" s="15">
        <f t="shared" si="4"/>
        <v>-0.5649895178</v>
      </c>
      <c r="N1107" s="8">
        <f t="shared" si="5"/>
        <v>286</v>
      </c>
    </row>
    <row r="1108" ht="12.75" customHeight="1">
      <c r="A1108" s="7">
        <v>43411.0</v>
      </c>
      <c r="B1108" s="8" t="s">
        <v>2355</v>
      </c>
      <c r="C1108" s="8" t="s">
        <v>2356</v>
      </c>
      <c r="D1108" s="11">
        <v>1.518815863E9</v>
      </c>
      <c r="E1108" s="8" t="s">
        <v>24</v>
      </c>
      <c r="F1108" s="8" t="str">
        <f t="shared" si="1"/>
        <v>BUY</v>
      </c>
      <c r="G1108" s="12">
        <v>11.608234</v>
      </c>
      <c r="H1108" s="12">
        <v>1000.0</v>
      </c>
      <c r="I1108" s="16">
        <v>44727.0</v>
      </c>
      <c r="J1108" s="14">
        <v>21.747599</v>
      </c>
      <c r="K1108" s="14">
        <f t="shared" si="2"/>
        <v>1873.463181</v>
      </c>
      <c r="L1108" s="15">
        <f t="shared" si="3"/>
        <v>0.8734631814</v>
      </c>
      <c r="M1108" s="15">
        <f t="shared" si="4"/>
        <v>-0.8734631814</v>
      </c>
      <c r="N1108" s="8">
        <f t="shared" si="5"/>
        <v>1316</v>
      </c>
    </row>
    <row r="1109" ht="12.75" customHeight="1">
      <c r="A1109" s="7">
        <v>43411.0</v>
      </c>
      <c r="B1109" s="8" t="s">
        <v>2186</v>
      </c>
      <c r="C1109" s="8" t="s">
        <v>2187</v>
      </c>
      <c r="D1109" s="11">
        <v>9.770472266E9</v>
      </c>
      <c r="E1109" s="8" t="s">
        <v>20</v>
      </c>
      <c r="F1109" s="8" t="str">
        <f t="shared" si="1"/>
        <v>SELL</v>
      </c>
      <c r="G1109" s="12">
        <v>43.880001</v>
      </c>
      <c r="H1109" s="12">
        <v>1000.0</v>
      </c>
      <c r="I1109" s="16">
        <v>44284.0</v>
      </c>
      <c r="J1109" s="14">
        <v>197.399994</v>
      </c>
      <c r="K1109" s="14">
        <f t="shared" si="2"/>
        <v>4498.632395</v>
      </c>
      <c r="L1109" s="15">
        <f t="shared" si="3"/>
        <v>-3.498632395</v>
      </c>
      <c r="M1109" s="15">
        <f t="shared" si="4"/>
        <v>3.498632395</v>
      </c>
      <c r="N1109" s="8">
        <f t="shared" si="5"/>
        <v>873</v>
      </c>
    </row>
    <row r="1110" ht="12.75" customHeight="1">
      <c r="A1110" s="7">
        <v>43413.0</v>
      </c>
      <c r="B1110" s="8" t="s">
        <v>2359</v>
      </c>
      <c r="C1110" s="8" t="s">
        <v>2360</v>
      </c>
      <c r="D1110" s="11">
        <v>5.8800174E9</v>
      </c>
      <c r="E1110" s="8" t="s">
        <v>20</v>
      </c>
      <c r="F1110" s="8" t="str">
        <f t="shared" si="1"/>
        <v>SELL</v>
      </c>
      <c r="G1110" s="12">
        <v>25.370001</v>
      </c>
      <c r="H1110" s="12">
        <v>1000.0</v>
      </c>
      <c r="I1110" s="16">
        <v>44650.0</v>
      </c>
      <c r="J1110" s="14">
        <v>79.559998</v>
      </c>
      <c r="K1110" s="14">
        <f t="shared" si="2"/>
        <v>3135.987184</v>
      </c>
      <c r="L1110" s="15">
        <f t="shared" si="3"/>
        <v>-2.135987184</v>
      </c>
      <c r="M1110" s="15">
        <f t="shared" si="4"/>
        <v>2.135987184</v>
      </c>
      <c r="N1110" s="8">
        <f t="shared" si="5"/>
        <v>1237</v>
      </c>
    </row>
    <row r="1111" ht="12.75" customHeight="1">
      <c r="A1111" s="7">
        <v>43413.0</v>
      </c>
      <c r="B1111" s="8" t="s">
        <v>1269</v>
      </c>
      <c r="C1111" s="8" t="s">
        <v>1270</v>
      </c>
      <c r="D1111" s="11">
        <v>2.039249521E9</v>
      </c>
      <c r="E1111" s="8" t="s">
        <v>24</v>
      </c>
      <c r="F1111" s="8" t="str">
        <f t="shared" si="1"/>
        <v>BUY</v>
      </c>
      <c r="G1111" s="12">
        <v>46.027985</v>
      </c>
      <c r="H1111" s="12">
        <v>1000.0</v>
      </c>
      <c r="I1111" s="16">
        <v>43588.0</v>
      </c>
      <c r="J1111" s="14">
        <v>50.712082</v>
      </c>
      <c r="K1111" s="14">
        <f t="shared" si="2"/>
        <v>1101.766284</v>
      </c>
      <c r="L1111" s="15">
        <f t="shared" si="3"/>
        <v>0.1017662841</v>
      </c>
      <c r="M1111" s="15">
        <f t="shared" si="4"/>
        <v>-0.1017662841</v>
      </c>
      <c r="N1111" s="8">
        <f t="shared" si="5"/>
        <v>175</v>
      </c>
    </row>
    <row r="1112" ht="12.75" customHeight="1">
      <c r="A1112" s="7">
        <v>43413.0</v>
      </c>
      <c r="B1112" s="8" t="s">
        <v>2361</v>
      </c>
      <c r="C1112" s="8" t="s">
        <v>2362</v>
      </c>
      <c r="D1112" s="11">
        <v>3.6805468E9</v>
      </c>
      <c r="E1112" s="8" t="s">
        <v>24</v>
      </c>
      <c r="F1112" s="8" t="str">
        <f t="shared" si="1"/>
        <v>BUY</v>
      </c>
      <c r="G1112" s="12">
        <v>30.687574</v>
      </c>
      <c r="H1112" s="12">
        <v>1000.0</v>
      </c>
      <c r="I1112" s="16">
        <v>44727.0</v>
      </c>
      <c r="J1112" s="14">
        <v>33.27589</v>
      </c>
      <c r="K1112" s="14">
        <f t="shared" si="2"/>
        <v>1084.344106</v>
      </c>
      <c r="L1112" s="15">
        <f t="shared" si="3"/>
        <v>0.08434410618</v>
      </c>
      <c r="M1112" s="15">
        <f t="shared" si="4"/>
        <v>-0.08434410618</v>
      </c>
      <c r="N1112" s="8">
        <f t="shared" si="5"/>
        <v>1314</v>
      </c>
    </row>
    <row r="1113" ht="12.75" customHeight="1">
      <c r="A1113" s="7">
        <v>43413.0</v>
      </c>
      <c r="B1113" s="8" t="s">
        <v>2301</v>
      </c>
      <c r="C1113" s="8" t="s">
        <v>2302</v>
      </c>
      <c r="D1113" s="11">
        <v>1.784795781E9</v>
      </c>
      <c r="E1113" s="8" t="s">
        <v>20</v>
      </c>
      <c r="F1113" s="8" t="str">
        <f t="shared" si="1"/>
        <v>SELL</v>
      </c>
      <c r="G1113" s="12">
        <v>108.989998</v>
      </c>
      <c r="H1113" s="12">
        <v>1000.0</v>
      </c>
      <c r="I1113" s="7">
        <v>43473.0</v>
      </c>
      <c r="J1113" s="14">
        <v>83.260002</v>
      </c>
      <c r="K1113" s="14">
        <f t="shared" si="2"/>
        <v>763.9233281</v>
      </c>
      <c r="L1113" s="15">
        <f t="shared" si="3"/>
        <v>0.2360766719</v>
      </c>
      <c r="M1113" s="15">
        <f t="shared" si="4"/>
        <v>-0.2360766719</v>
      </c>
      <c r="N1113" s="8">
        <f t="shared" si="5"/>
        <v>60</v>
      </c>
    </row>
    <row r="1114" ht="12.75" customHeight="1">
      <c r="A1114" s="7">
        <v>43416.0</v>
      </c>
      <c r="B1114" s="8" t="s">
        <v>1087</v>
      </c>
      <c r="C1114" s="8" t="s">
        <v>1088</v>
      </c>
      <c r="D1114" s="11">
        <v>1.534200528E9</v>
      </c>
      <c r="E1114" s="8" t="s">
        <v>24</v>
      </c>
      <c r="F1114" s="8" t="str">
        <f t="shared" si="1"/>
        <v>BUY</v>
      </c>
      <c r="G1114" s="12">
        <v>20.51</v>
      </c>
      <c r="H1114" s="12">
        <v>1000.0</v>
      </c>
      <c r="I1114" s="16">
        <v>44727.0</v>
      </c>
      <c r="J1114" s="14">
        <v>50.299999</v>
      </c>
      <c r="K1114" s="14">
        <f t="shared" si="2"/>
        <v>2452.462165</v>
      </c>
      <c r="L1114" s="15">
        <f t="shared" si="3"/>
        <v>1.452462165</v>
      </c>
      <c r="M1114" s="15">
        <f t="shared" si="4"/>
        <v>-1.452462165</v>
      </c>
      <c r="N1114" s="8">
        <f t="shared" si="5"/>
        <v>1311</v>
      </c>
    </row>
    <row r="1115" ht="12.75" customHeight="1">
      <c r="A1115" s="16">
        <v>43416.0</v>
      </c>
      <c r="B1115" s="8" t="s">
        <v>2365</v>
      </c>
      <c r="C1115" s="8" t="s">
        <v>2366</v>
      </c>
      <c r="D1115" s="11">
        <v>4.350145011E9</v>
      </c>
      <c r="E1115" s="17" t="s">
        <v>20</v>
      </c>
      <c r="F1115" s="18" t="str">
        <f t="shared" si="1"/>
        <v>SELL</v>
      </c>
      <c r="G1115" s="12">
        <v>53.821053</v>
      </c>
      <c r="H1115" s="12">
        <v>1000.0</v>
      </c>
      <c r="I1115" s="16">
        <v>44727.0</v>
      </c>
      <c r="J1115" s="14">
        <v>27.750511</v>
      </c>
      <c r="K1115" s="14">
        <f t="shared" si="2"/>
        <v>515.6069875</v>
      </c>
      <c r="L1115" s="15">
        <f t="shared" si="3"/>
        <v>0.4843930125</v>
      </c>
      <c r="M1115" s="15">
        <f t="shared" si="4"/>
        <v>-0.4843930125</v>
      </c>
      <c r="N1115" s="8">
        <f t="shared" si="5"/>
        <v>1311</v>
      </c>
    </row>
    <row r="1116" ht="12.75" customHeight="1">
      <c r="A1116" s="7">
        <v>43417.0</v>
      </c>
      <c r="B1116" s="8" t="s">
        <v>2369</v>
      </c>
      <c r="C1116" s="8" t="s">
        <v>2370</v>
      </c>
      <c r="D1116" s="11">
        <v>1.61534212E8</v>
      </c>
      <c r="E1116" s="8" t="s">
        <v>24</v>
      </c>
      <c r="F1116" s="8" t="str">
        <f t="shared" si="1"/>
        <v>BUY</v>
      </c>
      <c r="G1116" s="12">
        <v>4.16</v>
      </c>
      <c r="H1116" s="12">
        <v>1000.0</v>
      </c>
      <c r="I1116" s="16">
        <v>44727.0</v>
      </c>
      <c r="J1116" s="14">
        <v>2.71</v>
      </c>
      <c r="K1116" s="14">
        <f t="shared" si="2"/>
        <v>651.4423077</v>
      </c>
      <c r="L1116" s="15">
        <f t="shared" si="3"/>
        <v>-0.3485576923</v>
      </c>
      <c r="M1116" s="15">
        <f t="shared" si="4"/>
        <v>0.3485576923</v>
      </c>
      <c r="N1116" s="8">
        <f t="shared" si="5"/>
        <v>1310</v>
      </c>
    </row>
    <row r="1117" ht="12.75" customHeight="1">
      <c r="A1117" s="7">
        <v>43418.0</v>
      </c>
      <c r="B1117" s="8" t="s">
        <v>824</v>
      </c>
      <c r="C1117" s="8" t="s">
        <v>825</v>
      </c>
      <c r="D1117" s="11">
        <v>1.778952733E9</v>
      </c>
      <c r="E1117" s="8" t="s">
        <v>20</v>
      </c>
      <c r="F1117" s="8" t="str">
        <f t="shared" si="1"/>
        <v>SELL</v>
      </c>
      <c r="G1117" s="12">
        <v>51.805569</v>
      </c>
      <c r="H1117" s="12">
        <v>1000.0</v>
      </c>
      <c r="I1117" s="7">
        <v>43510.0</v>
      </c>
      <c r="J1117" s="14">
        <v>51.734978</v>
      </c>
      <c r="K1117" s="14">
        <f t="shared" si="2"/>
        <v>998.6373859</v>
      </c>
      <c r="L1117" s="15">
        <f t="shared" si="3"/>
        <v>0.001362614124</v>
      </c>
      <c r="M1117" s="15">
        <f t="shared" si="4"/>
        <v>-0.001362614124</v>
      </c>
      <c r="N1117" s="8">
        <f t="shared" si="5"/>
        <v>92</v>
      </c>
    </row>
    <row r="1118" ht="12.75" customHeight="1">
      <c r="A1118" s="7">
        <v>43418.0</v>
      </c>
      <c r="B1118" s="8" t="s">
        <v>1518</v>
      </c>
      <c r="C1118" s="8" t="s">
        <v>1519</v>
      </c>
      <c r="D1118" s="11">
        <v>7.1476746E8</v>
      </c>
      <c r="E1118" s="8" t="s">
        <v>24</v>
      </c>
      <c r="F1118" s="8" t="str">
        <f t="shared" si="1"/>
        <v>BUY</v>
      </c>
      <c r="G1118" s="12">
        <v>7.16</v>
      </c>
      <c r="H1118" s="12">
        <v>1000.0</v>
      </c>
      <c r="I1118" s="7">
        <v>43657.0</v>
      </c>
      <c r="J1118" s="14">
        <v>8.12</v>
      </c>
      <c r="K1118" s="14">
        <f t="shared" si="2"/>
        <v>1134.078212</v>
      </c>
      <c r="L1118" s="15">
        <f t="shared" si="3"/>
        <v>0.1340782123</v>
      </c>
      <c r="M1118" s="15">
        <f t="shared" si="4"/>
        <v>-0.1340782123</v>
      </c>
      <c r="N1118" s="8">
        <f t="shared" si="5"/>
        <v>239</v>
      </c>
    </row>
    <row r="1119" ht="12.75" customHeight="1">
      <c r="A1119" s="7">
        <v>43419.0</v>
      </c>
      <c r="B1119" s="8" t="s">
        <v>2371</v>
      </c>
      <c r="C1119" s="8" t="s">
        <v>2372</v>
      </c>
      <c r="D1119" s="11">
        <v>5.06022768E8</v>
      </c>
      <c r="E1119" s="8" t="s">
        <v>24</v>
      </c>
      <c r="F1119" s="8" t="str">
        <f t="shared" si="1"/>
        <v>BUY</v>
      </c>
      <c r="G1119" s="12">
        <v>4.58</v>
      </c>
      <c r="H1119" s="12">
        <v>1000.0</v>
      </c>
      <c r="I1119" s="16">
        <v>44727.0</v>
      </c>
      <c r="J1119" s="14">
        <v>1.12</v>
      </c>
      <c r="K1119" s="14">
        <f t="shared" si="2"/>
        <v>244.5414847</v>
      </c>
      <c r="L1119" s="15">
        <f t="shared" si="3"/>
        <v>-0.7554585153</v>
      </c>
      <c r="M1119" s="15">
        <f t="shared" si="4"/>
        <v>0.7554585153</v>
      </c>
      <c r="N1119" s="8">
        <f t="shared" si="5"/>
        <v>1308</v>
      </c>
    </row>
    <row r="1120" ht="12.75" customHeight="1">
      <c r="A1120" s="7">
        <v>43420.0</v>
      </c>
      <c r="B1120" s="8" t="s">
        <v>2373</v>
      </c>
      <c r="C1120" s="8" t="s">
        <v>2374</v>
      </c>
      <c r="D1120" s="11">
        <v>2.02203848E8</v>
      </c>
      <c r="E1120" s="8" t="s">
        <v>24</v>
      </c>
      <c r="F1120" s="8" t="str">
        <f t="shared" si="1"/>
        <v>BUY</v>
      </c>
      <c r="G1120" s="12">
        <v>24.91</v>
      </c>
      <c r="H1120" s="12">
        <v>1000.0</v>
      </c>
      <c r="I1120" s="16">
        <v>44727.0</v>
      </c>
      <c r="J1120" s="14">
        <v>13.9</v>
      </c>
      <c r="K1120" s="14">
        <f t="shared" si="2"/>
        <v>558.0088318</v>
      </c>
      <c r="L1120" s="15">
        <f t="shared" si="3"/>
        <v>-0.4419911682</v>
      </c>
      <c r="M1120" s="15">
        <f t="shared" si="4"/>
        <v>0.4419911682</v>
      </c>
      <c r="N1120" s="8">
        <f t="shared" si="5"/>
        <v>1307</v>
      </c>
    </row>
    <row r="1121" ht="12.75" customHeight="1">
      <c r="A1121" s="7">
        <v>43423.0</v>
      </c>
      <c r="B1121" s="8" t="s">
        <v>2375</v>
      </c>
      <c r="C1121" s="8" t="s">
        <v>2376</v>
      </c>
      <c r="D1121" s="11">
        <v>8.130657367E9</v>
      </c>
      <c r="E1121" s="8" t="s">
        <v>24</v>
      </c>
      <c r="F1121" s="8" t="str">
        <f t="shared" si="1"/>
        <v>BUY</v>
      </c>
      <c r="G1121" s="12">
        <v>14.14</v>
      </c>
      <c r="H1121" s="12">
        <v>1000.0</v>
      </c>
      <c r="I1121" s="16">
        <v>44727.0</v>
      </c>
      <c r="J1121" s="14">
        <v>38.950001</v>
      </c>
      <c r="K1121" s="14">
        <f t="shared" si="2"/>
        <v>2754.596959</v>
      </c>
      <c r="L1121" s="15">
        <f t="shared" si="3"/>
        <v>1.754596959</v>
      </c>
      <c r="M1121" s="15">
        <f t="shared" si="4"/>
        <v>-1.754596959</v>
      </c>
      <c r="N1121" s="8">
        <f t="shared" si="5"/>
        <v>1304</v>
      </c>
    </row>
    <row r="1122" ht="12.75" customHeight="1">
      <c r="A1122" s="16">
        <v>43423.0</v>
      </c>
      <c r="B1122" s="8" t="s">
        <v>2377</v>
      </c>
      <c r="C1122" s="8" t="s">
        <v>2378</v>
      </c>
      <c r="D1122" s="11">
        <v>3.938201777E9</v>
      </c>
      <c r="E1122" s="17" t="s">
        <v>20</v>
      </c>
      <c r="F1122" s="18" t="str">
        <f t="shared" si="1"/>
        <v>SELL</v>
      </c>
      <c r="G1122" s="12">
        <v>17.57</v>
      </c>
      <c r="H1122" s="12">
        <v>1000.0</v>
      </c>
      <c r="I1122" s="16">
        <v>43714.0</v>
      </c>
      <c r="J1122" s="14">
        <v>30.35</v>
      </c>
      <c r="K1122" s="14">
        <f t="shared" si="2"/>
        <v>1727.376209</v>
      </c>
      <c r="L1122" s="15">
        <f t="shared" si="3"/>
        <v>-0.7273762094</v>
      </c>
      <c r="M1122" s="15">
        <f t="shared" si="4"/>
        <v>0.7273762094</v>
      </c>
      <c r="N1122" s="8">
        <f t="shared" si="5"/>
        <v>291</v>
      </c>
    </row>
    <row r="1123" ht="12.75" customHeight="1">
      <c r="A1123" s="7">
        <v>43424.0</v>
      </c>
      <c r="B1123" s="8" t="s">
        <v>2379</v>
      </c>
      <c r="C1123" s="8" t="s">
        <v>2380</v>
      </c>
      <c r="D1123" s="11">
        <v>2.2861872E9</v>
      </c>
      <c r="E1123" s="8" t="s">
        <v>24</v>
      </c>
      <c r="F1123" s="8" t="str">
        <f t="shared" si="1"/>
        <v>BUY</v>
      </c>
      <c r="G1123" s="12">
        <v>12.64</v>
      </c>
      <c r="H1123" s="12">
        <v>1000.0</v>
      </c>
      <c r="I1123" s="16">
        <v>44727.0</v>
      </c>
      <c r="J1123" s="14">
        <v>14.95</v>
      </c>
      <c r="K1123" s="14">
        <f t="shared" si="2"/>
        <v>1182.753165</v>
      </c>
      <c r="L1123" s="15">
        <f t="shared" si="3"/>
        <v>0.1827531646</v>
      </c>
      <c r="M1123" s="15">
        <f t="shared" si="4"/>
        <v>-0.1827531646</v>
      </c>
      <c r="N1123" s="8">
        <f t="shared" si="5"/>
        <v>1303</v>
      </c>
    </row>
    <row r="1124" ht="12.75" customHeight="1">
      <c r="A1124" s="7">
        <v>43424.0</v>
      </c>
      <c r="B1124" s="8" t="s">
        <v>320</v>
      </c>
      <c r="C1124" s="8" t="s">
        <v>321</v>
      </c>
      <c r="D1124" s="11">
        <v>8.4857285E8</v>
      </c>
      <c r="E1124" s="8" t="s">
        <v>24</v>
      </c>
      <c r="F1124" s="8" t="str">
        <f t="shared" si="1"/>
        <v>BUY</v>
      </c>
      <c r="G1124" s="12">
        <v>12.19</v>
      </c>
      <c r="H1124" s="12">
        <v>1000.0</v>
      </c>
      <c r="I1124" s="16">
        <v>44231.0</v>
      </c>
      <c r="J1124" s="14">
        <v>44.400002</v>
      </c>
      <c r="K1124" s="14">
        <f t="shared" si="2"/>
        <v>3642.329943</v>
      </c>
      <c r="L1124" s="15">
        <f t="shared" si="3"/>
        <v>2.642329943</v>
      </c>
      <c r="M1124" s="15">
        <f t="shared" si="4"/>
        <v>-2.642329943</v>
      </c>
      <c r="N1124" s="8">
        <f t="shared" si="5"/>
        <v>807</v>
      </c>
    </row>
    <row r="1125" ht="12.75" customHeight="1">
      <c r="A1125" s="7">
        <v>43430.0</v>
      </c>
      <c r="B1125" s="8" t="s">
        <v>2383</v>
      </c>
      <c r="C1125" s="8" t="s">
        <v>2384</v>
      </c>
      <c r="D1125" s="11">
        <v>3.937554045E9</v>
      </c>
      <c r="E1125" s="8" t="s">
        <v>20</v>
      </c>
      <c r="F1125" s="8" t="str">
        <f t="shared" si="1"/>
        <v>SELL</v>
      </c>
      <c r="G1125" s="12">
        <v>42.139771</v>
      </c>
      <c r="H1125" s="12">
        <v>1000.0</v>
      </c>
      <c r="I1125" s="16">
        <v>44727.0</v>
      </c>
      <c r="J1125" s="14">
        <v>66.229477</v>
      </c>
      <c r="K1125" s="14">
        <f t="shared" si="2"/>
        <v>1571.662005</v>
      </c>
      <c r="L1125" s="15">
        <f t="shared" si="3"/>
        <v>-0.5716620055</v>
      </c>
      <c r="M1125" s="15">
        <f t="shared" si="4"/>
        <v>0.5716620055</v>
      </c>
      <c r="N1125" s="8">
        <f t="shared" si="5"/>
        <v>1297</v>
      </c>
    </row>
    <row r="1126" ht="12.75" customHeight="1">
      <c r="A1126" s="7">
        <v>43430.0</v>
      </c>
      <c r="B1126" s="8" t="s">
        <v>403</v>
      </c>
      <c r="C1126" s="8" t="s">
        <v>404</v>
      </c>
      <c r="D1126" s="11">
        <v>4.120653358E9</v>
      </c>
      <c r="E1126" s="8" t="s">
        <v>20</v>
      </c>
      <c r="F1126" s="8" t="str">
        <f t="shared" si="1"/>
        <v>SELL</v>
      </c>
      <c r="G1126" s="12">
        <v>26.794365</v>
      </c>
      <c r="H1126" s="12">
        <v>1000.0</v>
      </c>
      <c r="I1126" s="7">
        <v>43479.0</v>
      </c>
      <c r="J1126" s="14">
        <v>20.883911</v>
      </c>
      <c r="K1126" s="14">
        <f t="shared" si="2"/>
        <v>779.414291</v>
      </c>
      <c r="L1126" s="15">
        <f t="shared" si="3"/>
        <v>0.220585709</v>
      </c>
      <c r="M1126" s="15">
        <f t="shared" si="4"/>
        <v>-0.220585709</v>
      </c>
      <c r="N1126" s="8">
        <f t="shared" si="5"/>
        <v>49</v>
      </c>
    </row>
    <row r="1127" ht="12.75" customHeight="1">
      <c r="A1127" s="7">
        <v>43430.0</v>
      </c>
      <c r="B1127" s="8" t="s">
        <v>2385</v>
      </c>
      <c r="C1127" s="8" t="s">
        <v>2386</v>
      </c>
      <c r="D1127" s="11">
        <v>1.266227019E9</v>
      </c>
      <c r="E1127" s="8" t="s">
        <v>24</v>
      </c>
      <c r="F1127" s="8" t="str">
        <f t="shared" si="1"/>
        <v>BUY</v>
      </c>
      <c r="G1127" s="12">
        <v>23.792263</v>
      </c>
      <c r="H1127" s="12">
        <v>1000.0</v>
      </c>
      <c r="I1127" s="16">
        <v>44727.0</v>
      </c>
      <c r="J1127" s="14">
        <v>17.446945</v>
      </c>
      <c r="K1127" s="14">
        <f t="shared" si="2"/>
        <v>733.3033012</v>
      </c>
      <c r="L1127" s="15">
        <f t="shared" si="3"/>
        <v>-0.2666966988</v>
      </c>
      <c r="M1127" s="15">
        <f t="shared" si="4"/>
        <v>0.2666966988</v>
      </c>
      <c r="N1127" s="8">
        <f t="shared" si="5"/>
        <v>1297</v>
      </c>
    </row>
    <row r="1128" ht="12.75" customHeight="1">
      <c r="A1128" s="7">
        <v>43431.0</v>
      </c>
      <c r="B1128" s="8" t="s">
        <v>1874</v>
      </c>
      <c r="C1128" s="8" t="s">
        <v>1875</v>
      </c>
      <c r="D1128" s="11">
        <v>6.07079604E9</v>
      </c>
      <c r="E1128" s="8" t="s">
        <v>20</v>
      </c>
      <c r="F1128" s="8" t="str">
        <f t="shared" si="1"/>
        <v>SELL</v>
      </c>
      <c r="G1128" s="12">
        <v>23.149677</v>
      </c>
      <c r="H1128" s="12">
        <v>1000.0</v>
      </c>
      <c r="I1128" s="16">
        <v>44727.0</v>
      </c>
      <c r="J1128" s="14">
        <v>36.143364</v>
      </c>
      <c r="K1128" s="14">
        <f t="shared" si="2"/>
        <v>1561.290207</v>
      </c>
      <c r="L1128" s="15">
        <f t="shared" si="3"/>
        <v>-0.5612902072</v>
      </c>
      <c r="M1128" s="15">
        <f t="shared" si="4"/>
        <v>0.5612902072</v>
      </c>
      <c r="N1128" s="8">
        <f t="shared" si="5"/>
        <v>1296</v>
      </c>
    </row>
    <row r="1129" ht="12.75" customHeight="1">
      <c r="A1129" s="7">
        <v>43432.0</v>
      </c>
      <c r="B1129" s="8" t="s">
        <v>704</v>
      </c>
      <c r="C1129" s="8" t="s">
        <v>705</v>
      </c>
      <c r="D1129" s="11">
        <v>9.819059159E9</v>
      </c>
      <c r="E1129" s="8" t="s">
        <v>20</v>
      </c>
      <c r="F1129" s="8" t="str">
        <f t="shared" si="1"/>
        <v>SELL</v>
      </c>
      <c r="G1129" s="12">
        <v>38.320362</v>
      </c>
      <c r="H1129" s="12">
        <v>1000.0</v>
      </c>
      <c r="I1129" s="16">
        <v>43475.0</v>
      </c>
      <c r="J1129" s="14">
        <v>31.530159</v>
      </c>
      <c r="K1129" s="14">
        <f t="shared" si="2"/>
        <v>822.8043096</v>
      </c>
      <c r="L1129" s="15">
        <f t="shared" si="3"/>
        <v>0.1771956904</v>
      </c>
      <c r="M1129" s="15">
        <f t="shared" si="4"/>
        <v>-0.1771956904</v>
      </c>
      <c r="N1129" s="8">
        <f t="shared" si="5"/>
        <v>43</v>
      </c>
    </row>
    <row r="1130" ht="12.75" customHeight="1">
      <c r="A1130" s="7">
        <v>43432.0</v>
      </c>
      <c r="B1130" s="8" t="s">
        <v>459</v>
      </c>
      <c r="C1130" s="8" t="s">
        <v>460</v>
      </c>
      <c r="D1130" s="11">
        <v>4.769791015E9</v>
      </c>
      <c r="E1130" s="8" t="s">
        <v>20</v>
      </c>
      <c r="F1130" s="8" t="str">
        <f t="shared" si="1"/>
        <v>SELL</v>
      </c>
      <c r="G1130" s="12">
        <v>20.530001</v>
      </c>
      <c r="H1130" s="12">
        <v>1000.0</v>
      </c>
      <c r="I1130" s="16">
        <v>44727.0</v>
      </c>
      <c r="J1130" s="14">
        <v>18.77</v>
      </c>
      <c r="K1130" s="14">
        <f t="shared" si="2"/>
        <v>914.2717528</v>
      </c>
      <c r="L1130" s="15">
        <f t="shared" si="3"/>
        <v>0.08572824716</v>
      </c>
      <c r="M1130" s="15">
        <f t="shared" si="4"/>
        <v>-0.08572824716</v>
      </c>
      <c r="N1130" s="8">
        <f t="shared" si="5"/>
        <v>1295</v>
      </c>
    </row>
    <row r="1131" ht="12.75" customHeight="1">
      <c r="A1131" s="7">
        <v>43432.0</v>
      </c>
      <c r="B1131" s="8" t="s">
        <v>2387</v>
      </c>
      <c r="C1131" s="8" t="s">
        <v>2388</v>
      </c>
      <c r="D1131" s="11">
        <v>3.7611768E9</v>
      </c>
      <c r="E1131" s="8" t="s">
        <v>24</v>
      </c>
      <c r="F1131" s="8" t="str">
        <f t="shared" si="1"/>
        <v>BUY</v>
      </c>
      <c r="G1131" s="12">
        <v>78.987564</v>
      </c>
      <c r="H1131" s="12">
        <v>1000.0</v>
      </c>
      <c r="I1131" s="16">
        <v>44727.0</v>
      </c>
      <c r="J1131" s="14">
        <v>59.815773</v>
      </c>
      <c r="K1131" s="14">
        <f t="shared" si="2"/>
        <v>757.280893</v>
      </c>
      <c r="L1131" s="15">
        <f t="shared" si="3"/>
        <v>-0.242719107</v>
      </c>
      <c r="M1131" s="15">
        <f t="shared" si="4"/>
        <v>0.242719107</v>
      </c>
      <c r="N1131" s="8">
        <f t="shared" si="5"/>
        <v>1295</v>
      </c>
    </row>
    <row r="1132" ht="12.75" customHeight="1">
      <c r="A1132" s="7">
        <v>43432.0</v>
      </c>
      <c r="B1132" s="8" t="s">
        <v>1913</v>
      </c>
      <c r="C1132" s="8" t="s">
        <v>1914</v>
      </c>
      <c r="D1132" s="11">
        <v>4.267059912E9</v>
      </c>
      <c r="E1132" s="8" t="s">
        <v>24</v>
      </c>
      <c r="F1132" s="8" t="str">
        <f t="shared" si="1"/>
        <v>BUY</v>
      </c>
      <c r="G1132" s="12">
        <v>59.784702</v>
      </c>
      <c r="H1132" s="12">
        <v>1000.0</v>
      </c>
      <c r="I1132" s="16">
        <v>44727.0</v>
      </c>
      <c r="J1132" s="14">
        <v>32.34</v>
      </c>
      <c r="K1132" s="14">
        <f t="shared" si="2"/>
        <v>540.9410588</v>
      </c>
      <c r="L1132" s="15">
        <f t="shared" si="3"/>
        <v>-0.4590589412</v>
      </c>
      <c r="M1132" s="15">
        <f t="shared" si="4"/>
        <v>0.4590589412</v>
      </c>
      <c r="N1132" s="8">
        <f t="shared" si="5"/>
        <v>1295</v>
      </c>
    </row>
    <row r="1133" ht="12.75" customHeight="1">
      <c r="A1133" s="7">
        <v>43432.0</v>
      </c>
      <c r="B1133" s="8" t="s">
        <v>2390</v>
      </c>
      <c r="C1133" s="8" t="s">
        <v>2391</v>
      </c>
      <c r="D1133" s="11">
        <v>4.219734866E9</v>
      </c>
      <c r="E1133" s="8" t="s">
        <v>24</v>
      </c>
      <c r="F1133" s="8" t="str">
        <f t="shared" si="1"/>
        <v>BUY</v>
      </c>
      <c r="G1133" s="12">
        <v>10.02231</v>
      </c>
      <c r="H1133" s="12">
        <v>1000.0</v>
      </c>
      <c r="I1133" s="16">
        <v>44727.0</v>
      </c>
      <c r="J1133" s="14">
        <v>10.598641</v>
      </c>
      <c r="K1133" s="14">
        <f t="shared" si="2"/>
        <v>1057.504807</v>
      </c>
      <c r="L1133" s="15">
        <f t="shared" si="3"/>
        <v>0.05750480678</v>
      </c>
      <c r="M1133" s="15">
        <f t="shared" si="4"/>
        <v>-0.05750480678</v>
      </c>
      <c r="N1133" s="8">
        <f t="shared" si="5"/>
        <v>1295</v>
      </c>
    </row>
    <row r="1134" ht="12.75" customHeight="1">
      <c r="A1134" s="7">
        <v>43432.0</v>
      </c>
      <c r="B1134" s="8" t="s">
        <v>1841</v>
      </c>
      <c r="C1134" s="8" t="s">
        <v>1842</v>
      </c>
      <c r="D1134" s="11">
        <v>1.81971387E9</v>
      </c>
      <c r="E1134" s="8" t="s">
        <v>20</v>
      </c>
      <c r="F1134" s="8" t="str">
        <f t="shared" si="1"/>
        <v>SELL</v>
      </c>
      <c r="G1134" s="12">
        <v>60.310101</v>
      </c>
      <c r="H1134" s="12">
        <v>1000.0</v>
      </c>
      <c r="I1134" s="7">
        <v>44006.0</v>
      </c>
      <c r="J1134" s="14">
        <v>16.345455</v>
      </c>
      <c r="K1134" s="14">
        <f t="shared" si="2"/>
        <v>271.0235057</v>
      </c>
      <c r="L1134" s="15">
        <f t="shared" si="3"/>
        <v>0.7289764943</v>
      </c>
      <c r="M1134" s="15">
        <f t="shared" si="4"/>
        <v>-0.7289764943</v>
      </c>
      <c r="N1134" s="8">
        <f t="shared" si="5"/>
        <v>574</v>
      </c>
    </row>
    <row r="1135" ht="12.75" customHeight="1">
      <c r="A1135" s="7">
        <v>43434.0</v>
      </c>
      <c r="B1135" s="8" t="s">
        <v>2392</v>
      </c>
      <c r="C1135" s="8" t="s">
        <v>2393</v>
      </c>
      <c r="D1135" s="11">
        <v>3.102581064E9</v>
      </c>
      <c r="E1135" s="8" t="s">
        <v>20</v>
      </c>
      <c r="F1135" s="8" t="str">
        <f t="shared" si="1"/>
        <v>SELL</v>
      </c>
      <c r="G1135" s="12">
        <v>7.86</v>
      </c>
      <c r="H1135" s="12">
        <v>1000.0</v>
      </c>
      <c r="I1135" s="16">
        <v>44727.0</v>
      </c>
      <c r="J1135" s="14">
        <v>41.110001</v>
      </c>
      <c r="K1135" s="14">
        <f t="shared" si="2"/>
        <v>5230.280025</v>
      </c>
      <c r="L1135" s="15">
        <f t="shared" si="3"/>
        <v>-4.230280025</v>
      </c>
      <c r="M1135" s="15">
        <f t="shared" si="4"/>
        <v>4.230280025</v>
      </c>
      <c r="N1135" s="8">
        <f t="shared" si="5"/>
        <v>1293</v>
      </c>
    </row>
    <row r="1136" ht="12.75" customHeight="1">
      <c r="A1136" s="7">
        <v>43434.0</v>
      </c>
      <c r="B1136" s="8" t="s">
        <v>2394</v>
      </c>
      <c r="C1136" s="8" t="s">
        <v>2395</v>
      </c>
      <c r="D1136" s="11">
        <v>1.65014799E9</v>
      </c>
      <c r="E1136" s="8" t="s">
        <v>20</v>
      </c>
      <c r="F1136" s="8" t="str">
        <f t="shared" si="1"/>
        <v>SELL</v>
      </c>
      <c r="G1136" s="12">
        <v>20.570797</v>
      </c>
      <c r="H1136" s="12">
        <v>1000.0</v>
      </c>
      <c r="I1136" s="16">
        <v>44727.0</v>
      </c>
      <c r="J1136" s="14">
        <v>14.62</v>
      </c>
      <c r="K1136" s="14">
        <f t="shared" si="2"/>
        <v>710.7162644</v>
      </c>
      <c r="L1136" s="15">
        <f t="shared" si="3"/>
        <v>0.2892837356</v>
      </c>
      <c r="M1136" s="15">
        <f t="shared" si="4"/>
        <v>-0.2892837356</v>
      </c>
      <c r="N1136" s="8">
        <f t="shared" si="5"/>
        <v>1293</v>
      </c>
    </row>
    <row r="1137" ht="12.75" customHeight="1">
      <c r="A1137" s="7">
        <v>43434.0</v>
      </c>
      <c r="B1137" s="8" t="s">
        <v>581</v>
      </c>
      <c r="C1137" s="8" t="s">
        <v>582</v>
      </c>
      <c r="D1137" s="11">
        <v>8.35154196E9</v>
      </c>
      <c r="E1137" s="8" t="s">
        <v>24</v>
      </c>
      <c r="F1137" s="8" t="str">
        <f t="shared" si="1"/>
        <v>BUY</v>
      </c>
      <c r="G1137" s="12">
        <v>30.978683</v>
      </c>
      <c r="H1137" s="12">
        <v>1000.0</v>
      </c>
      <c r="I1137" s="7">
        <v>43532.0</v>
      </c>
      <c r="J1137" s="14">
        <v>33.542057</v>
      </c>
      <c r="K1137" s="14">
        <f t="shared" si="2"/>
        <v>1082.746384</v>
      </c>
      <c r="L1137" s="15">
        <f t="shared" si="3"/>
        <v>0.08274638402</v>
      </c>
      <c r="M1137" s="15">
        <f t="shared" si="4"/>
        <v>-0.08274638402</v>
      </c>
      <c r="N1137" s="8">
        <f t="shared" si="5"/>
        <v>98</v>
      </c>
    </row>
    <row r="1138" ht="12.75" customHeight="1">
      <c r="A1138" s="7">
        <v>43437.0</v>
      </c>
      <c r="B1138" s="8" t="s">
        <v>2398</v>
      </c>
      <c r="C1138" s="8" t="s">
        <v>2399</v>
      </c>
      <c r="D1138" s="11">
        <v>7.2960636E8</v>
      </c>
      <c r="E1138" s="8" t="s">
        <v>20</v>
      </c>
      <c r="F1138" s="8" t="str">
        <f t="shared" si="1"/>
        <v>SELL</v>
      </c>
      <c r="G1138" s="12">
        <v>26.610001</v>
      </c>
      <c r="H1138" s="12">
        <v>1000.0</v>
      </c>
      <c r="I1138" s="16">
        <v>44727.0</v>
      </c>
      <c r="J1138" s="14">
        <v>7.57</v>
      </c>
      <c r="K1138" s="14">
        <f t="shared" si="2"/>
        <v>284.4795083</v>
      </c>
      <c r="L1138" s="15">
        <f t="shared" si="3"/>
        <v>0.7155204917</v>
      </c>
      <c r="M1138" s="15">
        <f t="shared" si="4"/>
        <v>-0.7155204917</v>
      </c>
      <c r="N1138" s="8">
        <f t="shared" si="5"/>
        <v>1290</v>
      </c>
    </row>
    <row r="1139" ht="12.75" customHeight="1">
      <c r="A1139" s="7">
        <v>43437.0</v>
      </c>
      <c r="B1139" s="8" t="s">
        <v>2400</v>
      </c>
      <c r="C1139" s="8" t="s">
        <v>2401</v>
      </c>
      <c r="D1139" s="11">
        <v>4.9206944E9</v>
      </c>
      <c r="E1139" s="8" t="s">
        <v>20</v>
      </c>
      <c r="F1139" s="8" t="str">
        <f t="shared" si="1"/>
        <v>SELL</v>
      </c>
      <c r="G1139" s="12">
        <v>46.467834</v>
      </c>
      <c r="H1139" s="12">
        <v>1000.0</v>
      </c>
      <c r="I1139" s="16">
        <v>44727.0</v>
      </c>
      <c r="J1139" s="14">
        <v>65.939407</v>
      </c>
      <c r="K1139" s="14">
        <f t="shared" si="2"/>
        <v>1419.033368</v>
      </c>
      <c r="L1139" s="15">
        <f t="shared" si="3"/>
        <v>-0.4190333683</v>
      </c>
      <c r="M1139" s="15">
        <f t="shared" si="4"/>
        <v>0.4190333683</v>
      </c>
      <c r="N1139" s="8">
        <f t="shared" si="5"/>
        <v>1290</v>
      </c>
    </row>
    <row r="1140" ht="12.75" customHeight="1">
      <c r="A1140" s="7">
        <v>43445.0</v>
      </c>
      <c r="B1140" s="8" t="s">
        <v>1595</v>
      </c>
      <c r="C1140" s="8" t="s">
        <v>1596</v>
      </c>
      <c r="D1140" s="11">
        <v>5.788888464E9</v>
      </c>
      <c r="E1140" s="8" t="s">
        <v>20</v>
      </c>
      <c r="F1140" s="8" t="str">
        <f t="shared" si="1"/>
        <v>SELL</v>
      </c>
      <c r="G1140" s="12">
        <v>109.089996</v>
      </c>
      <c r="H1140" s="12">
        <v>1000.0</v>
      </c>
      <c r="I1140" s="16">
        <v>44727.0</v>
      </c>
      <c r="J1140" s="14">
        <v>126.529999</v>
      </c>
      <c r="K1140" s="14">
        <f t="shared" si="2"/>
        <v>1159.868032</v>
      </c>
      <c r="L1140" s="15">
        <f t="shared" si="3"/>
        <v>-0.1598680323</v>
      </c>
      <c r="M1140" s="15">
        <f t="shared" si="4"/>
        <v>0.1598680323</v>
      </c>
      <c r="N1140" s="8">
        <f t="shared" si="5"/>
        <v>1282</v>
      </c>
    </row>
    <row r="1141" ht="12.75" customHeight="1">
      <c r="A1141" s="7">
        <v>43446.0</v>
      </c>
      <c r="B1141" s="8" t="s">
        <v>2406</v>
      </c>
      <c r="C1141" s="8" t="s">
        <v>2407</v>
      </c>
      <c r="D1141" s="11">
        <v>9.4693172E8</v>
      </c>
      <c r="E1141" s="8" t="s">
        <v>24</v>
      </c>
      <c r="F1141" s="8" t="str">
        <f t="shared" si="1"/>
        <v>BUY</v>
      </c>
      <c r="G1141" s="12">
        <v>29.5</v>
      </c>
      <c r="H1141" s="12">
        <v>1000.0</v>
      </c>
      <c r="I1141" s="16">
        <v>44727.0</v>
      </c>
      <c r="J1141" s="14">
        <v>26.57</v>
      </c>
      <c r="K1141" s="14">
        <f t="shared" si="2"/>
        <v>900.6779661</v>
      </c>
      <c r="L1141" s="15">
        <f t="shared" si="3"/>
        <v>-0.0993220339</v>
      </c>
      <c r="M1141" s="15">
        <f t="shared" si="4"/>
        <v>0.0993220339</v>
      </c>
      <c r="N1141" s="8">
        <f t="shared" si="5"/>
        <v>1281</v>
      </c>
    </row>
    <row r="1142" ht="12.75" customHeight="1">
      <c r="A1142" s="7">
        <v>43447.0</v>
      </c>
      <c r="B1142" s="8" t="s">
        <v>2408</v>
      </c>
      <c r="C1142" s="8" t="s">
        <v>2409</v>
      </c>
      <c r="D1142" s="11">
        <v>3.337259376E9</v>
      </c>
      <c r="E1142" s="8" t="s">
        <v>20</v>
      </c>
      <c r="F1142" s="8" t="str">
        <f t="shared" si="1"/>
        <v>SELL</v>
      </c>
      <c r="G1142" s="12">
        <v>26.65</v>
      </c>
      <c r="H1142" s="12">
        <v>1000.0</v>
      </c>
      <c r="I1142" s="16">
        <v>44179.0</v>
      </c>
      <c r="J1142" s="14">
        <v>144.179993</v>
      </c>
      <c r="K1142" s="14">
        <f t="shared" si="2"/>
        <v>5410.131069</v>
      </c>
      <c r="L1142" s="15">
        <f t="shared" si="3"/>
        <v>-4.410131069</v>
      </c>
      <c r="M1142" s="15">
        <f t="shared" si="4"/>
        <v>4.410131069</v>
      </c>
      <c r="N1142" s="8">
        <f t="shared" si="5"/>
        <v>732</v>
      </c>
    </row>
    <row r="1143" ht="12.75" customHeight="1">
      <c r="A1143" s="7">
        <v>43447.0</v>
      </c>
      <c r="B1143" s="8" t="s">
        <v>2410</v>
      </c>
      <c r="C1143" s="8" t="s">
        <v>2411</v>
      </c>
      <c r="D1143" s="11">
        <v>2.13822945E9</v>
      </c>
      <c r="E1143" s="8" t="s">
        <v>24</v>
      </c>
      <c r="F1143" s="8" t="str">
        <f t="shared" si="1"/>
        <v>BUY</v>
      </c>
      <c r="G1143" s="12">
        <v>41.683575</v>
      </c>
      <c r="H1143" s="12">
        <v>1000.0</v>
      </c>
      <c r="I1143" s="7">
        <v>43685.0</v>
      </c>
      <c r="J1143" s="14">
        <v>85.277573</v>
      </c>
      <c r="K1143" s="14">
        <f t="shared" si="2"/>
        <v>2045.831554</v>
      </c>
      <c r="L1143" s="15">
        <f t="shared" si="3"/>
        <v>1.045831554</v>
      </c>
      <c r="M1143" s="15">
        <f t="shared" si="4"/>
        <v>-1.045831554</v>
      </c>
      <c r="N1143" s="8">
        <f t="shared" si="5"/>
        <v>238</v>
      </c>
    </row>
    <row r="1144" ht="12.75" customHeight="1">
      <c r="A1144" s="7">
        <v>43451.0</v>
      </c>
      <c r="B1144" s="8" t="s">
        <v>2414</v>
      </c>
      <c r="C1144" s="8" t="s">
        <v>2415</v>
      </c>
      <c r="D1144" s="11">
        <v>4.784115533E9</v>
      </c>
      <c r="E1144" s="8" t="s">
        <v>20</v>
      </c>
      <c r="F1144" s="8" t="str">
        <f t="shared" si="1"/>
        <v>SELL</v>
      </c>
      <c r="G1144" s="12">
        <v>31.275351</v>
      </c>
      <c r="H1144" s="12">
        <v>1000.0</v>
      </c>
      <c r="I1144" s="16">
        <v>43928.0</v>
      </c>
      <c r="J1144" s="14">
        <v>6.75</v>
      </c>
      <c r="K1144" s="14">
        <f t="shared" si="2"/>
        <v>215.8249159</v>
      </c>
      <c r="L1144" s="15">
        <f t="shared" si="3"/>
        <v>0.7841750841</v>
      </c>
      <c r="M1144" s="15">
        <f t="shared" si="4"/>
        <v>-0.7841750841</v>
      </c>
      <c r="N1144" s="8">
        <f t="shared" si="5"/>
        <v>477</v>
      </c>
    </row>
    <row r="1145" ht="12.75" customHeight="1">
      <c r="A1145" s="16">
        <v>43451.0</v>
      </c>
      <c r="B1145" s="8" t="s">
        <v>1892</v>
      </c>
      <c r="C1145" s="8" t="s">
        <v>1893</v>
      </c>
      <c r="D1145" s="11">
        <v>1.964293212E9</v>
      </c>
      <c r="E1145" s="18" t="s">
        <v>24</v>
      </c>
      <c r="F1145" s="17" t="str">
        <f t="shared" si="1"/>
        <v>BUY</v>
      </c>
      <c r="G1145" s="12">
        <v>19.576246</v>
      </c>
      <c r="H1145" s="12">
        <v>1000.0</v>
      </c>
      <c r="I1145" s="16">
        <v>43766.0</v>
      </c>
      <c r="J1145" s="14">
        <v>49.415829</v>
      </c>
      <c r="K1145" s="14">
        <f t="shared" si="2"/>
        <v>2524.275032</v>
      </c>
      <c r="L1145" s="15">
        <f t="shared" si="3"/>
        <v>1.524275032</v>
      </c>
      <c r="M1145" s="15">
        <f t="shared" si="4"/>
        <v>-1.524275032</v>
      </c>
      <c r="N1145" s="8">
        <f t="shared" si="5"/>
        <v>315</v>
      </c>
    </row>
    <row r="1146" ht="12.75" customHeight="1">
      <c r="A1146" s="7">
        <v>43452.0</v>
      </c>
      <c r="B1146" s="8" t="s">
        <v>1937</v>
      </c>
      <c r="C1146" s="8" t="s">
        <v>1938</v>
      </c>
      <c r="D1146" s="11">
        <v>4.27763924E8</v>
      </c>
      <c r="E1146" s="8" t="s">
        <v>24</v>
      </c>
      <c r="F1146" s="8" t="str">
        <f t="shared" si="1"/>
        <v>BUY</v>
      </c>
      <c r="G1146" s="12">
        <v>19.639999</v>
      </c>
      <c r="H1146" s="12">
        <v>1000.0</v>
      </c>
      <c r="I1146" s="7">
        <v>43735.0</v>
      </c>
      <c r="J1146" s="14">
        <v>18.34</v>
      </c>
      <c r="K1146" s="14">
        <f t="shared" si="2"/>
        <v>933.8086015</v>
      </c>
      <c r="L1146" s="15">
        <f t="shared" si="3"/>
        <v>-0.06619139848</v>
      </c>
      <c r="M1146" s="15">
        <f t="shared" si="4"/>
        <v>0.06619139848</v>
      </c>
      <c r="N1146" s="8">
        <f t="shared" si="5"/>
        <v>283</v>
      </c>
    </row>
    <row r="1147" ht="12.75" customHeight="1">
      <c r="A1147" s="16">
        <v>43454.0</v>
      </c>
      <c r="B1147" s="8" t="s">
        <v>1335</v>
      </c>
      <c r="C1147" s="8" t="s">
        <v>1336</v>
      </c>
      <c r="D1147" s="11">
        <v>3.9657E7</v>
      </c>
      <c r="E1147" s="17" t="s">
        <v>20</v>
      </c>
      <c r="F1147" s="18" t="str">
        <f t="shared" si="1"/>
        <v>SELL</v>
      </c>
      <c r="G1147" s="12">
        <v>178.0</v>
      </c>
      <c r="H1147" s="12">
        <v>1000.0</v>
      </c>
      <c r="I1147" s="16">
        <v>43503.0</v>
      </c>
      <c r="J1147" s="14">
        <v>271.5</v>
      </c>
      <c r="K1147" s="14">
        <f t="shared" si="2"/>
        <v>1525.280899</v>
      </c>
      <c r="L1147" s="15">
        <f t="shared" si="3"/>
        <v>-0.5252808989</v>
      </c>
      <c r="M1147" s="15">
        <f t="shared" si="4"/>
        <v>0.5252808989</v>
      </c>
      <c r="N1147" s="8">
        <f t="shared" si="5"/>
        <v>49</v>
      </c>
    </row>
    <row r="1148" ht="12.75" customHeight="1">
      <c r="A1148" s="7">
        <v>43468.0</v>
      </c>
      <c r="B1148" s="8" t="s">
        <v>1649</v>
      </c>
      <c r="C1148" s="8" t="s">
        <v>1650</v>
      </c>
      <c r="D1148" s="11">
        <v>1.38141556E8</v>
      </c>
      <c r="E1148" s="8" t="s">
        <v>24</v>
      </c>
      <c r="F1148" s="8" t="str">
        <f t="shared" si="1"/>
        <v>BUY</v>
      </c>
      <c r="G1148" s="12">
        <v>31.58</v>
      </c>
      <c r="H1148" s="12">
        <v>1000.0</v>
      </c>
      <c r="I1148" s="16">
        <v>44727.0</v>
      </c>
      <c r="J1148" s="14">
        <v>3.36</v>
      </c>
      <c r="K1148" s="14">
        <f t="shared" si="2"/>
        <v>106.3964535</v>
      </c>
      <c r="L1148" s="15">
        <f t="shared" si="3"/>
        <v>-0.8936035465</v>
      </c>
      <c r="M1148" s="15">
        <f t="shared" si="4"/>
        <v>0.8936035465</v>
      </c>
      <c r="N1148" s="8">
        <f t="shared" si="5"/>
        <v>1259</v>
      </c>
    </row>
    <row r="1149" ht="12.75" customHeight="1">
      <c r="A1149" s="7">
        <v>43469.0</v>
      </c>
      <c r="B1149" s="8" t="s">
        <v>202</v>
      </c>
      <c r="C1149" s="8" t="s">
        <v>203</v>
      </c>
      <c r="D1149" s="11">
        <v>3.956334088E9</v>
      </c>
      <c r="E1149" s="8" t="s">
        <v>20</v>
      </c>
      <c r="F1149" s="8" t="str">
        <f t="shared" si="1"/>
        <v>SELL</v>
      </c>
      <c r="G1149" s="12">
        <v>19.367235</v>
      </c>
      <c r="H1149" s="12">
        <v>1000.0</v>
      </c>
      <c r="I1149" s="7">
        <v>43475.0</v>
      </c>
      <c r="J1149" s="14">
        <v>19.685963</v>
      </c>
      <c r="K1149" s="14">
        <f t="shared" si="2"/>
        <v>1016.457073</v>
      </c>
      <c r="L1149" s="15">
        <f t="shared" si="3"/>
        <v>-0.01645707299</v>
      </c>
      <c r="M1149" s="15">
        <f t="shared" si="4"/>
        <v>0.01645707299</v>
      </c>
      <c r="N1149" s="8">
        <f t="shared" si="5"/>
        <v>6</v>
      </c>
    </row>
    <row r="1150" ht="12.75" customHeight="1">
      <c r="A1150" s="7">
        <v>43473.0</v>
      </c>
      <c r="B1150" s="8" t="s">
        <v>2301</v>
      </c>
      <c r="C1150" s="8" t="s">
        <v>2302</v>
      </c>
      <c r="D1150" s="11">
        <v>1.784795781E9</v>
      </c>
      <c r="E1150" s="8" t="s">
        <v>24</v>
      </c>
      <c r="F1150" s="8" t="str">
        <f t="shared" si="1"/>
        <v>BUY</v>
      </c>
      <c r="G1150" s="12">
        <v>83.260002</v>
      </c>
      <c r="H1150" s="12">
        <v>1000.0</v>
      </c>
      <c r="I1150" s="7">
        <v>43493.0</v>
      </c>
      <c r="J1150" s="14">
        <v>81.93</v>
      </c>
      <c r="K1150" s="14">
        <f t="shared" si="2"/>
        <v>984.0259192</v>
      </c>
      <c r="L1150" s="15">
        <f t="shared" si="3"/>
        <v>-0.01597408081</v>
      </c>
      <c r="M1150" s="15">
        <f t="shared" si="4"/>
        <v>0.01597408081</v>
      </c>
      <c r="N1150" s="8">
        <f t="shared" si="5"/>
        <v>20</v>
      </c>
    </row>
    <row r="1151" ht="12.75" customHeight="1">
      <c r="A1151" s="7">
        <v>43474.0</v>
      </c>
      <c r="B1151" s="8" t="s">
        <v>2246</v>
      </c>
      <c r="C1151" s="8" t="s">
        <v>2247</v>
      </c>
      <c r="D1151" s="11">
        <v>1.89004565E8</v>
      </c>
      <c r="E1151" s="8" t="s">
        <v>20</v>
      </c>
      <c r="F1151" s="8" t="str">
        <f t="shared" si="1"/>
        <v>SELL</v>
      </c>
      <c r="G1151" s="12">
        <v>16.360001</v>
      </c>
      <c r="H1151" s="12">
        <v>1000.0</v>
      </c>
      <c r="I1151" s="16">
        <v>44334.0</v>
      </c>
      <c r="J1151" s="14">
        <v>28.83</v>
      </c>
      <c r="K1151" s="14">
        <f t="shared" si="2"/>
        <v>1762.224831</v>
      </c>
      <c r="L1151" s="15">
        <f t="shared" si="3"/>
        <v>-0.7622248312</v>
      </c>
      <c r="M1151" s="15">
        <f t="shared" si="4"/>
        <v>0.7622248312</v>
      </c>
      <c r="N1151" s="8">
        <f t="shared" si="5"/>
        <v>860</v>
      </c>
    </row>
    <row r="1152" ht="12.75" customHeight="1">
      <c r="A1152" s="7">
        <v>43475.0</v>
      </c>
      <c r="B1152" s="8" t="s">
        <v>704</v>
      </c>
      <c r="C1152" s="8" t="s">
        <v>705</v>
      </c>
      <c r="D1152" s="11">
        <v>9.819059159E9</v>
      </c>
      <c r="E1152" s="8" t="s">
        <v>24</v>
      </c>
      <c r="F1152" s="8" t="str">
        <f t="shared" si="1"/>
        <v>BUY</v>
      </c>
      <c r="G1152" s="12">
        <v>31.530159</v>
      </c>
      <c r="H1152" s="12">
        <v>1000.0</v>
      </c>
      <c r="I1152" s="16">
        <v>43763.0</v>
      </c>
      <c r="J1152" s="14">
        <v>30.647038</v>
      </c>
      <c r="K1152" s="14">
        <f t="shared" si="2"/>
        <v>971.9912291</v>
      </c>
      <c r="L1152" s="15">
        <f t="shared" si="3"/>
        <v>-0.0280087709</v>
      </c>
      <c r="M1152" s="15">
        <f t="shared" si="4"/>
        <v>0.0280087709</v>
      </c>
      <c r="N1152" s="8">
        <f t="shared" si="5"/>
        <v>288</v>
      </c>
    </row>
    <row r="1153" ht="12.75" customHeight="1">
      <c r="A1153" s="7">
        <v>43475.0</v>
      </c>
      <c r="B1153" s="8" t="s">
        <v>202</v>
      </c>
      <c r="C1153" s="8" t="s">
        <v>203</v>
      </c>
      <c r="D1153" s="11">
        <v>3.956334088E9</v>
      </c>
      <c r="E1153" s="8" t="s">
        <v>24</v>
      </c>
      <c r="F1153" s="8" t="str">
        <f t="shared" si="1"/>
        <v>BUY</v>
      </c>
      <c r="G1153" s="12">
        <v>19.685963</v>
      </c>
      <c r="H1153" s="12">
        <v>1000.0</v>
      </c>
      <c r="I1153" s="7">
        <v>43546.0</v>
      </c>
      <c r="J1153" s="14">
        <v>21.331905</v>
      </c>
      <c r="K1153" s="14">
        <f t="shared" si="2"/>
        <v>1083.609931</v>
      </c>
      <c r="L1153" s="15">
        <f t="shared" si="3"/>
        <v>0.08360993059</v>
      </c>
      <c r="M1153" s="15">
        <f t="shared" si="4"/>
        <v>-0.08360993059</v>
      </c>
      <c r="N1153" s="8">
        <f t="shared" si="5"/>
        <v>71</v>
      </c>
    </row>
    <row r="1154" ht="12.75" customHeight="1">
      <c r="A1154" s="7">
        <v>43475.0</v>
      </c>
      <c r="B1154" s="8" t="s">
        <v>2420</v>
      </c>
      <c r="C1154" s="8" t="s">
        <v>2421</v>
      </c>
      <c r="D1154" s="11">
        <v>1.31265266E9</v>
      </c>
      <c r="E1154" s="8" t="s">
        <v>24</v>
      </c>
      <c r="F1154" s="8" t="str">
        <f t="shared" si="1"/>
        <v>BUY</v>
      </c>
      <c r="G1154" s="12">
        <v>11.521142</v>
      </c>
      <c r="H1154" s="12">
        <v>1000.0</v>
      </c>
      <c r="I1154" s="16">
        <v>44727.0</v>
      </c>
      <c r="J1154" s="14">
        <v>8.802524</v>
      </c>
      <c r="K1154" s="14">
        <f t="shared" si="2"/>
        <v>764.0322461</v>
      </c>
      <c r="L1154" s="15">
        <f t="shared" si="3"/>
        <v>-0.2359677539</v>
      </c>
      <c r="M1154" s="15">
        <f t="shared" si="4"/>
        <v>0.2359677539</v>
      </c>
      <c r="N1154" s="8">
        <f t="shared" si="5"/>
        <v>1252</v>
      </c>
    </row>
    <row r="1155" ht="12.75" customHeight="1">
      <c r="A1155" s="16">
        <v>43476.0</v>
      </c>
      <c r="B1155" s="8" t="s">
        <v>2426</v>
      </c>
      <c r="C1155" s="8" t="s">
        <v>2427</v>
      </c>
      <c r="D1155" s="11">
        <v>1.253743701E9</v>
      </c>
      <c r="E1155" s="18" t="s">
        <v>24</v>
      </c>
      <c r="F1155" s="17" t="str">
        <f t="shared" si="1"/>
        <v>BUY</v>
      </c>
      <c r="G1155" s="12">
        <v>32.338169</v>
      </c>
      <c r="H1155" s="12">
        <v>1000.0</v>
      </c>
      <c r="I1155" s="16">
        <v>44727.0</v>
      </c>
      <c r="J1155" s="14">
        <v>14.908244</v>
      </c>
      <c r="K1155" s="14">
        <f t="shared" si="2"/>
        <v>461.0107641</v>
      </c>
      <c r="L1155" s="15">
        <f t="shared" si="3"/>
        <v>-0.5389892359</v>
      </c>
      <c r="M1155" s="15">
        <f t="shared" si="4"/>
        <v>0.5389892359</v>
      </c>
      <c r="N1155" s="8">
        <f t="shared" si="5"/>
        <v>1251</v>
      </c>
    </row>
    <row r="1156" ht="12.75" customHeight="1">
      <c r="A1156" s="16">
        <v>43476.0</v>
      </c>
      <c r="B1156" s="8" t="s">
        <v>702</v>
      </c>
      <c r="C1156" s="8" t="s">
        <v>703</v>
      </c>
      <c r="D1156" s="11">
        <v>7.77822701E9</v>
      </c>
      <c r="E1156" s="18" t="s">
        <v>24</v>
      </c>
      <c r="F1156" s="17" t="str">
        <f t="shared" si="1"/>
        <v>BUY</v>
      </c>
      <c r="G1156" s="12">
        <v>57.808636</v>
      </c>
      <c r="H1156" s="12">
        <v>1000.0</v>
      </c>
      <c r="I1156" s="16">
        <v>43528.0</v>
      </c>
      <c r="J1156" s="14">
        <v>69.449646</v>
      </c>
      <c r="K1156" s="14">
        <f t="shared" si="2"/>
        <v>1201.37147</v>
      </c>
      <c r="L1156" s="15">
        <f t="shared" si="3"/>
        <v>0.2013714698</v>
      </c>
      <c r="M1156" s="15">
        <f t="shared" si="4"/>
        <v>-0.2013714698</v>
      </c>
      <c r="N1156" s="8">
        <f t="shared" si="5"/>
        <v>52</v>
      </c>
    </row>
    <row r="1157" ht="12.75" customHeight="1">
      <c r="A1157" s="16">
        <v>43476.0</v>
      </c>
      <c r="B1157" s="8" t="s">
        <v>1479</v>
      </c>
      <c r="C1157" s="8" t="s">
        <v>1480</v>
      </c>
      <c r="D1157" s="11">
        <v>4.976335845E9</v>
      </c>
      <c r="E1157" s="18" t="s">
        <v>24</v>
      </c>
      <c r="F1157" s="17" t="str">
        <f t="shared" si="1"/>
        <v>BUY</v>
      </c>
      <c r="G1157" s="12">
        <v>63.6</v>
      </c>
      <c r="H1157" s="12">
        <v>1000.0</v>
      </c>
      <c r="I1157" s="16">
        <v>43619.0</v>
      </c>
      <c r="J1157" s="14">
        <v>73.87</v>
      </c>
      <c r="K1157" s="14">
        <f t="shared" si="2"/>
        <v>1161.477987</v>
      </c>
      <c r="L1157" s="15">
        <f t="shared" si="3"/>
        <v>0.1614779874</v>
      </c>
      <c r="M1157" s="15">
        <f t="shared" si="4"/>
        <v>-0.1614779874</v>
      </c>
      <c r="N1157" s="8">
        <f t="shared" si="5"/>
        <v>143</v>
      </c>
    </row>
    <row r="1158" ht="12.75" customHeight="1">
      <c r="A1158" s="7">
        <v>43479.0</v>
      </c>
      <c r="B1158" s="8" t="s">
        <v>2428</v>
      </c>
      <c r="C1158" s="8" t="s">
        <v>2429</v>
      </c>
      <c r="D1158" s="11">
        <v>4.822984919E9</v>
      </c>
      <c r="E1158" s="8" t="s">
        <v>24</v>
      </c>
      <c r="F1158" s="8" t="str">
        <f t="shared" si="1"/>
        <v>BUY</v>
      </c>
      <c r="G1158" s="12">
        <v>11.708427</v>
      </c>
      <c r="H1158" s="12">
        <v>1000.0</v>
      </c>
      <c r="I1158" s="16">
        <v>43727.0</v>
      </c>
      <c r="J1158" s="14">
        <v>15.405313</v>
      </c>
      <c r="K1158" s="14">
        <f t="shared" si="2"/>
        <v>1315.745744</v>
      </c>
      <c r="L1158" s="15">
        <f t="shared" si="3"/>
        <v>0.3157457445</v>
      </c>
      <c r="M1158" s="15">
        <f t="shared" si="4"/>
        <v>-0.3157457445</v>
      </c>
      <c r="N1158" s="8">
        <f t="shared" si="5"/>
        <v>248</v>
      </c>
    </row>
    <row r="1159" ht="12.75" customHeight="1">
      <c r="A1159" s="7">
        <v>43479.0</v>
      </c>
      <c r="B1159" s="8" t="s">
        <v>1077</v>
      </c>
      <c r="C1159" s="8" t="s">
        <v>1078</v>
      </c>
      <c r="D1159" s="11">
        <v>1.86027456E9</v>
      </c>
      <c r="E1159" s="8" t="s">
        <v>24</v>
      </c>
      <c r="F1159" s="8" t="str">
        <f t="shared" si="1"/>
        <v>BUY</v>
      </c>
      <c r="G1159" s="12">
        <v>10.8</v>
      </c>
      <c r="H1159" s="12">
        <v>1000.0</v>
      </c>
      <c r="I1159" s="16">
        <v>44462.0</v>
      </c>
      <c r="J1159" s="14">
        <v>19.6</v>
      </c>
      <c r="K1159" s="14">
        <f t="shared" si="2"/>
        <v>1814.814815</v>
      </c>
      <c r="L1159" s="15">
        <f t="shared" si="3"/>
        <v>0.8148148148</v>
      </c>
      <c r="M1159" s="15">
        <f t="shared" si="4"/>
        <v>-0.8148148148</v>
      </c>
      <c r="N1159" s="8">
        <f t="shared" si="5"/>
        <v>983</v>
      </c>
    </row>
    <row r="1160" ht="12.75" customHeight="1">
      <c r="A1160" s="7">
        <v>43479.0</v>
      </c>
      <c r="B1160" s="8" t="s">
        <v>763</v>
      </c>
      <c r="C1160" s="8" t="s">
        <v>764</v>
      </c>
      <c r="D1160" s="11">
        <v>6.870940531E9</v>
      </c>
      <c r="E1160" s="8" t="s">
        <v>20</v>
      </c>
      <c r="F1160" s="8" t="str">
        <f t="shared" si="1"/>
        <v>SELL</v>
      </c>
      <c r="G1160" s="12">
        <v>22.860001</v>
      </c>
      <c r="H1160" s="12">
        <v>1000.0</v>
      </c>
      <c r="I1160" s="16">
        <v>44727.0</v>
      </c>
      <c r="J1160" s="14">
        <v>17.940001</v>
      </c>
      <c r="K1160" s="14">
        <f t="shared" si="2"/>
        <v>784.7769123</v>
      </c>
      <c r="L1160" s="15">
        <f t="shared" si="3"/>
        <v>0.2152230877</v>
      </c>
      <c r="M1160" s="15">
        <f t="shared" si="4"/>
        <v>-0.2152230877</v>
      </c>
      <c r="N1160" s="8">
        <f t="shared" si="5"/>
        <v>1248</v>
      </c>
    </row>
    <row r="1161" ht="12.75" customHeight="1">
      <c r="A1161" s="7">
        <v>43479.0</v>
      </c>
      <c r="B1161" s="8" t="s">
        <v>2430</v>
      </c>
      <c r="C1161" s="8" t="s">
        <v>2431</v>
      </c>
      <c r="D1161" s="11">
        <v>4.003368217E9</v>
      </c>
      <c r="E1161" s="8" t="s">
        <v>24</v>
      </c>
      <c r="F1161" s="8" t="str">
        <f t="shared" si="1"/>
        <v>BUY</v>
      </c>
      <c r="G1161" s="12">
        <v>6.182411</v>
      </c>
      <c r="H1161" s="12">
        <v>1000.0</v>
      </c>
      <c r="I1161" s="16">
        <v>43839.0</v>
      </c>
      <c r="J1161" s="14">
        <v>18.761629</v>
      </c>
      <c r="K1161" s="14">
        <f t="shared" si="2"/>
        <v>3034.67838</v>
      </c>
      <c r="L1161" s="15">
        <f t="shared" si="3"/>
        <v>2.03467838</v>
      </c>
      <c r="M1161" s="15">
        <f t="shared" si="4"/>
        <v>-2.03467838</v>
      </c>
      <c r="N1161" s="8">
        <f t="shared" si="5"/>
        <v>360</v>
      </c>
    </row>
    <row r="1162" ht="12.75" customHeight="1">
      <c r="A1162" s="7">
        <v>43479.0</v>
      </c>
      <c r="B1162" s="8" t="s">
        <v>2268</v>
      </c>
      <c r="C1162" s="8" t="s">
        <v>2269</v>
      </c>
      <c r="D1162" s="11">
        <v>5.79550842E8</v>
      </c>
      <c r="E1162" s="8" t="s">
        <v>24</v>
      </c>
      <c r="F1162" s="8" t="str">
        <f t="shared" si="1"/>
        <v>BUY</v>
      </c>
      <c r="G1162" s="12">
        <v>24.690001</v>
      </c>
      <c r="H1162" s="12">
        <v>1000.0</v>
      </c>
      <c r="I1162" s="7">
        <v>43544.0</v>
      </c>
      <c r="J1162" s="14">
        <v>29.91</v>
      </c>
      <c r="K1162" s="14">
        <f t="shared" si="2"/>
        <v>1211.421579</v>
      </c>
      <c r="L1162" s="15">
        <f t="shared" si="3"/>
        <v>0.2114215791</v>
      </c>
      <c r="M1162" s="15">
        <f t="shared" si="4"/>
        <v>-0.2114215791</v>
      </c>
      <c r="N1162" s="8">
        <f t="shared" si="5"/>
        <v>65</v>
      </c>
    </row>
    <row r="1163" ht="12.75" customHeight="1">
      <c r="A1163" s="7">
        <v>43482.0</v>
      </c>
      <c r="B1163" s="8" t="s">
        <v>1884</v>
      </c>
      <c r="C1163" s="8" t="s">
        <v>1885</v>
      </c>
      <c r="D1163" s="11">
        <v>1.57495712E8</v>
      </c>
      <c r="E1163" s="8" t="s">
        <v>20</v>
      </c>
      <c r="F1163" s="8" t="str">
        <f t="shared" si="1"/>
        <v>SELL</v>
      </c>
      <c r="G1163" s="12">
        <v>11.29</v>
      </c>
      <c r="H1163" s="12">
        <v>1000.0</v>
      </c>
      <c r="I1163" s="7">
        <v>44158.0</v>
      </c>
      <c r="J1163" s="14">
        <v>9.99</v>
      </c>
      <c r="K1163" s="14">
        <f t="shared" si="2"/>
        <v>884.853853</v>
      </c>
      <c r="L1163" s="15">
        <f t="shared" si="3"/>
        <v>0.115146147</v>
      </c>
      <c r="M1163" s="15">
        <f t="shared" si="4"/>
        <v>-0.115146147</v>
      </c>
      <c r="N1163" s="8">
        <f t="shared" si="5"/>
        <v>676</v>
      </c>
    </row>
    <row r="1164" ht="12.75" customHeight="1">
      <c r="A1164" s="7">
        <v>43487.0</v>
      </c>
      <c r="B1164" s="8" t="s">
        <v>2434</v>
      </c>
      <c r="C1164" s="8" t="s">
        <v>2435</v>
      </c>
      <c r="D1164" s="11">
        <v>2.50550472E9</v>
      </c>
      <c r="E1164" s="8" t="s">
        <v>24</v>
      </c>
      <c r="F1164" s="8" t="str">
        <f t="shared" si="1"/>
        <v>BUY</v>
      </c>
      <c r="G1164" s="12">
        <v>37.0</v>
      </c>
      <c r="H1164" s="12">
        <v>1000.0</v>
      </c>
      <c r="I1164" s="16">
        <v>44727.0</v>
      </c>
      <c r="J1164" s="14">
        <v>74.29</v>
      </c>
      <c r="K1164" s="14">
        <f t="shared" si="2"/>
        <v>2007.837838</v>
      </c>
      <c r="L1164" s="15">
        <f t="shared" si="3"/>
        <v>1.007837838</v>
      </c>
      <c r="M1164" s="15">
        <f t="shared" si="4"/>
        <v>-1.007837838</v>
      </c>
      <c r="N1164" s="8">
        <f t="shared" si="5"/>
        <v>1240</v>
      </c>
    </row>
    <row r="1165" ht="12.75" customHeight="1">
      <c r="A1165" s="7">
        <v>43487.0</v>
      </c>
      <c r="B1165" s="8" t="s">
        <v>2438</v>
      </c>
      <c r="C1165" s="8" t="s">
        <v>2439</v>
      </c>
      <c r="D1165" s="11">
        <v>1.14309405E9</v>
      </c>
      <c r="E1165" s="8" t="s">
        <v>24</v>
      </c>
      <c r="F1165" s="8" t="str">
        <f t="shared" si="1"/>
        <v>BUY</v>
      </c>
      <c r="G1165" s="12">
        <v>70.436684</v>
      </c>
      <c r="H1165" s="12">
        <v>1000.0</v>
      </c>
      <c r="I1165" s="16">
        <v>44727.0</v>
      </c>
      <c r="J1165" s="14">
        <v>49.3325</v>
      </c>
      <c r="K1165" s="14">
        <f t="shared" si="2"/>
        <v>700.3807845</v>
      </c>
      <c r="L1165" s="15">
        <f t="shared" si="3"/>
        <v>-0.2996192155</v>
      </c>
      <c r="M1165" s="15">
        <f t="shared" si="4"/>
        <v>0.2996192155</v>
      </c>
      <c r="N1165" s="8">
        <f t="shared" si="5"/>
        <v>1240</v>
      </c>
    </row>
    <row r="1166" ht="12.75" customHeight="1">
      <c r="A1166" s="7">
        <v>43489.0</v>
      </c>
      <c r="B1166" s="8" t="s">
        <v>2440</v>
      </c>
      <c r="C1166" s="8" t="s">
        <v>2441</v>
      </c>
      <c r="D1166" s="11">
        <v>1.127964843E9</v>
      </c>
      <c r="E1166" s="8" t="s">
        <v>24</v>
      </c>
      <c r="F1166" s="8" t="str">
        <f t="shared" si="1"/>
        <v>BUY</v>
      </c>
      <c r="G1166" s="12">
        <v>38.27</v>
      </c>
      <c r="H1166" s="12">
        <v>1000.0</v>
      </c>
      <c r="I1166" s="16">
        <v>44727.0</v>
      </c>
      <c r="J1166" s="14">
        <v>53.799999</v>
      </c>
      <c r="K1166" s="14">
        <f t="shared" si="2"/>
        <v>1405.800862</v>
      </c>
      <c r="L1166" s="15">
        <f t="shared" si="3"/>
        <v>0.4058008623</v>
      </c>
      <c r="M1166" s="15">
        <f t="shared" si="4"/>
        <v>-0.4058008623</v>
      </c>
      <c r="N1166" s="8">
        <f t="shared" si="5"/>
        <v>1238</v>
      </c>
    </row>
    <row r="1167" ht="12.75" customHeight="1">
      <c r="A1167" s="7">
        <v>43490.0</v>
      </c>
      <c r="B1167" s="8" t="s">
        <v>2054</v>
      </c>
      <c r="C1167" s="8" t="s">
        <v>2055</v>
      </c>
      <c r="D1167" s="11">
        <v>7.0831776E8</v>
      </c>
      <c r="E1167" s="8" t="s">
        <v>20</v>
      </c>
      <c r="F1167" s="8" t="str">
        <f t="shared" si="1"/>
        <v>SELL</v>
      </c>
      <c r="G1167" s="12">
        <v>16.02</v>
      </c>
      <c r="H1167" s="12">
        <v>1000.0</v>
      </c>
      <c r="I1167" s="16">
        <v>43523.0</v>
      </c>
      <c r="J1167" s="14">
        <v>21.33</v>
      </c>
      <c r="K1167" s="14">
        <f t="shared" si="2"/>
        <v>1331.460674</v>
      </c>
      <c r="L1167" s="15">
        <f t="shared" si="3"/>
        <v>-0.3314606742</v>
      </c>
      <c r="M1167" s="15">
        <f t="shared" si="4"/>
        <v>0.3314606742</v>
      </c>
      <c r="N1167" s="8">
        <f t="shared" si="5"/>
        <v>33</v>
      </c>
    </row>
    <row r="1168" ht="12.75" customHeight="1">
      <c r="A1168" s="7">
        <v>43490.0</v>
      </c>
      <c r="B1168" s="8" t="s">
        <v>2293</v>
      </c>
      <c r="C1168" s="8" t="s">
        <v>2294</v>
      </c>
      <c r="D1168" s="11">
        <v>2.78922259E8</v>
      </c>
      <c r="E1168" s="8" t="s">
        <v>20</v>
      </c>
      <c r="F1168" s="8" t="str">
        <f t="shared" si="1"/>
        <v>SELL</v>
      </c>
      <c r="G1168" s="12">
        <v>14.79</v>
      </c>
      <c r="H1168" s="12">
        <v>1000.0</v>
      </c>
      <c r="I1168" s="16">
        <v>43924.0</v>
      </c>
      <c r="J1168" s="14">
        <v>12.62</v>
      </c>
      <c r="K1168" s="14">
        <f t="shared" si="2"/>
        <v>853.2792427</v>
      </c>
      <c r="L1168" s="15">
        <f t="shared" si="3"/>
        <v>0.1467207573</v>
      </c>
      <c r="M1168" s="15">
        <f t="shared" si="4"/>
        <v>-0.1467207573</v>
      </c>
      <c r="N1168" s="8">
        <f t="shared" si="5"/>
        <v>434</v>
      </c>
    </row>
    <row r="1169" ht="12.75" customHeight="1">
      <c r="A1169" s="7">
        <v>43493.0</v>
      </c>
      <c r="B1169" s="8" t="s">
        <v>2442</v>
      </c>
      <c r="C1169" s="8" t="s">
        <v>2443</v>
      </c>
      <c r="D1169" s="11">
        <v>1.80715909E8</v>
      </c>
      <c r="E1169" s="8" t="s">
        <v>20</v>
      </c>
      <c r="F1169" s="8" t="str">
        <f t="shared" si="1"/>
        <v>SELL</v>
      </c>
      <c r="G1169" s="12">
        <v>85.199997</v>
      </c>
      <c r="H1169" s="12">
        <v>1000.0</v>
      </c>
      <c r="I1169" s="16">
        <v>43522.0</v>
      </c>
      <c r="J1169" s="14">
        <v>93.0</v>
      </c>
      <c r="K1169" s="14">
        <f t="shared" si="2"/>
        <v>1091.549334</v>
      </c>
      <c r="L1169" s="15">
        <f t="shared" si="3"/>
        <v>-0.09154933421</v>
      </c>
      <c r="M1169" s="15">
        <f t="shared" si="4"/>
        <v>0.09154933421</v>
      </c>
      <c r="N1169" s="8">
        <f t="shared" si="5"/>
        <v>29</v>
      </c>
    </row>
    <row r="1170" ht="12.75" customHeight="1">
      <c r="A1170" s="7">
        <v>43493.0</v>
      </c>
      <c r="B1170" s="8" t="s">
        <v>2444</v>
      </c>
      <c r="C1170" s="8" t="s">
        <v>2445</v>
      </c>
      <c r="D1170" s="11">
        <v>9.8604706E8</v>
      </c>
      <c r="E1170" s="8" t="s">
        <v>20</v>
      </c>
      <c r="F1170" s="8" t="str">
        <f t="shared" si="1"/>
        <v>SELL</v>
      </c>
      <c r="G1170" s="12">
        <v>10.000501</v>
      </c>
      <c r="H1170" s="12">
        <v>1000.0</v>
      </c>
      <c r="I1170" s="16">
        <v>44727.0</v>
      </c>
      <c r="J1170" s="14">
        <v>17.477118</v>
      </c>
      <c r="K1170" s="14">
        <f t="shared" si="2"/>
        <v>1747.624244</v>
      </c>
      <c r="L1170" s="15">
        <f t="shared" si="3"/>
        <v>-0.747624244</v>
      </c>
      <c r="M1170" s="15">
        <f t="shared" si="4"/>
        <v>0.747624244</v>
      </c>
      <c r="N1170" s="8">
        <f t="shared" si="5"/>
        <v>1234</v>
      </c>
    </row>
    <row r="1171" ht="12.75" customHeight="1">
      <c r="A1171" s="7">
        <v>43493.0</v>
      </c>
      <c r="B1171" s="8" t="s">
        <v>2446</v>
      </c>
      <c r="C1171" s="8" t="s">
        <v>2447</v>
      </c>
      <c r="D1171" s="11">
        <v>1.7286819E9</v>
      </c>
      <c r="E1171" s="8" t="s">
        <v>20</v>
      </c>
      <c r="F1171" s="8" t="str">
        <f t="shared" si="1"/>
        <v>SELL</v>
      </c>
      <c r="G1171" s="12">
        <v>16.51</v>
      </c>
      <c r="H1171" s="12">
        <v>1000.0</v>
      </c>
      <c r="I1171" s="16">
        <v>44727.0</v>
      </c>
      <c r="J1171" s="14">
        <v>7.52</v>
      </c>
      <c r="K1171" s="14">
        <f t="shared" si="2"/>
        <v>455.4815263</v>
      </c>
      <c r="L1171" s="15">
        <f t="shared" si="3"/>
        <v>0.5445184737</v>
      </c>
      <c r="M1171" s="15">
        <f t="shared" si="4"/>
        <v>-0.5445184737</v>
      </c>
      <c r="N1171" s="8">
        <f t="shared" si="5"/>
        <v>1234</v>
      </c>
    </row>
    <row r="1172" ht="12.75" customHeight="1">
      <c r="A1172" s="7">
        <v>43493.0</v>
      </c>
      <c r="B1172" s="8" t="s">
        <v>2301</v>
      </c>
      <c r="C1172" s="8" t="s">
        <v>2302</v>
      </c>
      <c r="D1172" s="11">
        <v>1.784795781E9</v>
      </c>
      <c r="E1172" s="8" t="s">
        <v>20</v>
      </c>
      <c r="F1172" s="8" t="str">
        <f t="shared" si="1"/>
        <v>SELL</v>
      </c>
      <c r="G1172" s="12">
        <v>81.93</v>
      </c>
      <c r="H1172" s="12">
        <v>1000.0</v>
      </c>
      <c r="I1172" s="7">
        <v>43592.0</v>
      </c>
      <c r="J1172" s="14">
        <v>47.220001</v>
      </c>
      <c r="K1172" s="14">
        <f t="shared" si="2"/>
        <v>576.3456731</v>
      </c>
      <c r="L1172" s="15">
        <f t="shared" si="3"/>
        <v>0.4236543269</v>
      </c>
      <c r="M1172" s="15">
        <f t="shared" si="4"/>
        <v>-0.4236543269</v>
      </c>
      <c r="N1172" s="8">
        <f t="shared" si="5"/>
        <v>99</v>
      </c>
    </row>
    <row r="1173" ht="12.75" customHeight="1">
      <c r="A1173" s="16">
        <v>43493.0</v>
      </c>
      <c r="B1173" s="8" t="s">
        <v>2450</v>
      </c>
      <c r="C1173" s="8" t="s">
        <v>2451</v>
      </c>
      <c r="D1173" s="11">
        <v>2.970651246E9</v>
      </c>
      <c r="E1173" s="18" t="s">
        <v>24</v>
      </c>
      <c r="F1173" s="17" t="str">
        <f t="shared" si="1"/>
        <v>BUY</v>
      </c>
      <c r="G1173" s="12">
        <v>40.580002</v>
      </c>
      <c r="H1173" s="12">
        <v>1000.0</v>
      </c>
      <c r="I1173" s="16">
        <v>44727.0</v>
      </c>
      <c r="J1173" s="14">
        <v>58.09</v>
      </c>
      <c r="K1173" s="14">
        <f t="shared" si="2"/>
        <v>1431.493276</v>
      </c>
      <c r="L1173" s="15">
        <f t="shared" si="3"/>
        <v>0.4314932759</v>
      </c>
      <c r="M1173" s="15">
        <f t="shared" si="4"/>
        <v>-0.4314932759</v>
      </c>
      <c r="N1173" s="8">
        <f t="shared" si="5"/>
        <v>1234</v>
      </c>
    </row>
    <row r="1174" ht="12.75" customHeight="1">
      <c r="A1174" s="16">
        <v>43493.0</v>
      </c>
      <c r="B1174" s="8" t="s">
        <v>2452</v>
      </c>
      <c r="C1174" s="8" t="s">
        <v>2453</v>
      </c>
      <c r="D1174" s="11">
        <v>2.910712508E9</v>
      </c>
      <c r="E1174" s="17" t="s">
        <v>20</v>
      </c>
      <c r="F1174" s="18" t="str">
        <f t="shared" si="1"/>
        <v>SELL</v>
      </c>
      <c r="G1174" s="12">
        <v>163.053223</v>
      </c>
      <c r="H1174" s="12">
        <v>1000.0</v>
      </c>
      <c r="I1174" s="16">
        <v>43924.0</v>
      </c>
      <c r="J1174" s="14">
        <v>161.887573</v>
      </c>
      <c r="K1174" s="14">
        <f t="shared" si="2"/>
        <v>992.8511073</v>
      </c>
      <c r="L1174" s="15">
        <f t="shared" si="3"/>
        <v>0.007148892727</v>
      </c>
      <c r="M1174" s="15">
        <f t="shared" si="4"/>
        <v>-0.007148892727</v>
      </c>
      <c r="N1174" s="8">
        <f t="shared" si="5"/>
        <v>431</v>
      </c>
    </row>
    <row r="1175" ht="12.75" customHeight="1">
      <c r="A1175" s="7">
        <v>43494.0</v>
      </c>
      <c r="B1175" s="8" t="s">
        <v>1761</v>
      </c>
      <c r="C1175" s="8" t="s">
        <v>1762</v>
      </c>
      <c r="D1175" s="11">
        <v>6.96369651E9</v>
      </c>
      <c r="E1175" s="8" t="s">
        <v>24</v>
      </c>
      <c r="F1175" s="8" t="str">
        <f t="shared" si="1"/>
        <v>BUY</v>
      </c>
      <c r="G1175" s="12">
        <v>37.060001</v>
      </c>
      <c r="H1175" s="12">
        <v>1000.0</v>
      </c>
      <c r="I1175" s="16">
        <v>43599.0</v>
      </c>
      <c r="J1175" s="14">
        <v>65.68</v>
      </c>
      <c r="K1175" s="14">
        <f t="shared" si="2"/>
        <v>1772.26115</v>
      </c>
      <c r="L1175" s="15">
        <f t="shared" si="3"/>
        <v>0.7722611502</v>
      </c>
      <c r="M1175" s="15">
        <f t="shared" si="4"/>
        <v>-0.7722611502</v>
      </c>
      <c r="N1175" s="8">
        <f t="shared" si="5"/>
        <v>105</v>
      </c>
    </row>
    <row r="1176" ht="12.75" customHeight="1">
      <c r="A1176" s="7">
        <v>43494.0</v>
      </c>
      <c r="B1176" s="8" t="s">
        <v>687</v>
      </c>
      <c r="C1176" s="8" t="s">
        <v>688</v>
      </c>
      <c r="D1176" s="11">
        <v>1.511406816E9</v>
      </c>
      <c r="E1176" s="8" t="s">
        <v>24</v>
      </c>
      <c r="F1176" s="8" t="str">
        <f t="shared" si="1"/>
        <v>BUY</v>
      </c>
      <c r="G1176" s="12">
        <v>40.388168</v>
      </c>
      <c r="H1176" s="12">
        <v>1000.0</v>
      </c>
      <c r="I1176" s="16">
        <v>44061.0</v>
      </c>
      <c r="J1176" s="14">
        <v>37.720001</v>
      </c>
      <c r="K1176" s="14">
        <f t="shared" si="2"/>
        <v>933.9369144</v>
      </c>
      <c r="L1176" s="15">
        <f t="shared" si="3"/>
        <v>-0.0660630856</v>
      </c>
      <c r="M1176" s="15">
        <f t="shared" si="4"/>
        <v>0.0660630856</v>
      </c>
      <c r="N1176" s="8">
        <f t="shared" si="5"/>
        <v>567</v>
      </c>
    </row>
    <row r="1177" ht="12.75" customHeight="1">
      <c r="A1177" s="7">
        <v>43494.0</v>
      </c>
      <c r="B1177" s="8" t="s">
        <v>2454</v>
      </c>
      <c r="C1177" s="8" t="s">
        <v>2455</v>
      </c>
      <c r="D1177" s="11">
        <v>4.5416403E9</v>
      </c>
      <c r="E1177" s="8" t="s">
        <v>24</v>
      </c>
      <c r="F1177" s="8" t="str">
        <f t="shared" si="1"/>
        <v>BUY</v>
      </c>
      <c r="G1177" s="12">
        <v>27.142416</v>
      </c>
      <c r="H1177" s="12">
        <v>1000.0</v>
      </c>
      <c r="I1177" s="16">
        <v>44727.0</v>
      </c>
      <c r="J1177" s="14">
        <v>35.275871</v>
      </c>
      <c r="K1177" s="14">
        <f t="shared" si="2"/>
        <v>1299.658476</v>
      </c>
      <c r="L1177" s="15">
        <f t="shared" si="3"/>
        <v>0.2996584755</v>
      </c>
      <c r="M1177" s="15">
        <f t="shared" si="4"/>
        <v>-0.2996584755</v>
      </c>
      <c r="N1177" s="8">
        <f t="shared" si="5"/>
        <v>1233</v>
      </c>
    </row>
    <row r="1178" ht="12.75" customHeight="1">
      <c r="A1178" s="16">
        <v>43494.0</v>
      </c>
      <c r="B1178" s="8" t="s">
        <v>771</v>
      </c>
      <c r="C1178" s="8" t="s">
        <v>772</v>
      </c>
      <c r="D1178" s="11">
        <v>7.43325E9</v>
      </c>
      <c r="E1178" s="17" t="s">
        <v>20</v>
      </c>
      <c r="F1178" s="18" t="str">
        <f t="shared" si="1"/>
        <v>SELL</v>
      </c>
      <c r="G1178" s="12">
        <v>116.284988</v>
      </c>
      <c r="H1178" s="12">
        <v>1000.0</v>
      </c>
      <c r="I1178" s="16">
        <v>43573.0</v>
      </c>
      <c r="J1178" s="14">
        <v>119.435425</v>
      </c>
      <c r="K1178" s="14">
        <f t="shared" si="2"/>
        <v>1027.092379</v>
      </c>
      <c r="L1178" s="15">
        <f t="shared" si="3"/>
        <v>-0.02709237928</v>
      </c>
      <c r="M1178" s="15">
        <f t="shared" si="4"/>
        <v>0.02709237928</v>
      </c>
      <c r="N1178" s="8">
        <f t="shared" si="5"/>
        <v>79</v>
      </c>
    </row>
    <row r="1179" ht="12.75" customHeight="1">
      <c r="A1179" s="7">
        <v>43495.0</v>
      </c>
      <c r="B1179" s="8" t="s">
        <v>2456</v>
      </c>
      <c r="C1179" s="8" t="s">
        <v>2457</v>
      </c>
      <c r="D1179" s="11">
        <v>1.6057782E9</v>
      </c>
      <c r="E1179" s="8" t="s">
        <v>24</v>
      </c>
      <c r="F1179" s="8" t="str">
        <f t="shared" si="1"/>
        <v>BUY</v>
      </c>
      <c r="G1179" s="12">
        <v>5.95</v>
      </c>
      <c r="H1179" s="12">
        <v>1000.0</v>
      </c>
      <c r="I1179" s="16">
        <v>44727.0</v>
      </c>
      <c r="J1179" s="14">
        <v>7.95</v>
      </c>
      <c r="K1179" s="14">
        <f t="shared" si="2"/>
        <v>1336.134454</v>
      </c>
      <c r="L1179" s="15">
        <f t="shared" si="3"/>
        <v>0.3361344538</v>
      </c>
      <c r="M1179" s="15">
        <f t="shared" si="4"/>
        <v>-0.3361344538</v>
      </c>
      <c r="N1179" s="8">
        <f t="shared" si="5"/>
        <v>1232</v>
      </c>
    </row>
    <row r="1180" ht="12.75" customHeight="1">
      <c r="A1180" s="7">
        <v>43496.0</v>
      </c>
      <c r="B1180" s="8" t="s">
        <v>1001</v>
      </c>
      <c r="C1180" s="8" t="s">
        <v>1002</v>
      </c>
      <c r="D1180" s="11">
        <v>3.47637164E8</v>
      </c>
      <c r="E1180" s="8" t="s">
        <v>24</v>
      </c>
      <c r="F1180" s="8" t="str">
        <f t="shared" si="1"/>
        <v>BUY</v>
      </c>
      <c r="G1180" s="12">
        <v>75.400002</v>
      </c>
      <c r="H1180" s="12">
        <v>1000.0</v>
      </c>
      <c r="I1180" s="16">
        <v>44258.0</v>
      </c>
      <c r="J1180" s="14">
        <v>61.18</v>
      </c>
      <c r="K1180" s="14">
        <f t="shared" si="2"/>
        <v>811.405814</v>
      </c>
      <c r="L1180" s="15">
        <f t="shared" si="3"/>
        <v>-0.188594186</v>
      </c>
      <c r="M1180" s="15">
        <f t="shared" si="4"/>
        <v>0.188594186</v>
      </c>
      <c r="N1180" s="8">
        <f t="shared" si="5"/>
        <v>762</v>
      </c>
    </row>
    <row r="1181" ht="12.75" customHeight="1">
      <c r="A1181" s="7">
        <v>43496.0</v>
      </c>
      <c r="B1181" s="8" t="s">
        <v>2458</v>
      </c>
      <c r="C1181" s="8" t="s">
        <v>2459</v>
      </c>
      <c r="D1181" s="11">
        <v>9.0804817E9</v>
      </c>
      <c r="E1181" s="8" t="s">
        <v>24</v>
      </c>
      <c r="F1181" s="8" t="str">
        <f t="shared" si="1"/>
        <v>BUY</v>
      </c>
      <c r="G1181" s="12">
        <v>30.590681</v>
      </c>
      <c r="H1181" s="12">
        <v>1000.0</v>
      </c>
      <c r="I1181" s="16">
        <v>44727.0</v>
      </c>
      <c r="J1181" s="14">
        <v>45.648361</v>
      </c>
      <c r="K1181" s="14">
        <f t="shared" si="2"/>
        <v>1492.230951</v>
      </c>
      <c r="L1181" s="15">
        <f t="shared" si="3"/>
        <v>0.492230951</v>
      </c>
      <c r="M1181" s="15">
        <f t="shared" si="4"/>
        <v>-0.492230951</v>
      </c>
      <c r="N1181" s="8">
        <f t="shared" si="5"/>
        <v>1231</v>
      </c>
    </row>
    <row r="1182" ht="12.75" customHeight="1">
      <c r="A1182" s="7">
        <v>43497.0</v>
      </c>
      <c r="B1182" s="8" t="s">
        <v>1691</v>
      </c>
      <c r="C1182" s="8" t="s">
        <v>1692</v>
      </c>
      <c r="D1182" s="11">
        <v>6.031956636E9</v>
      </c>
      <c r="E1182" s="8" t="s">
        <v>20</v>
      </c>
      <c r="F1182" s="8" t="str">
        <f t="shared" si="1"/>
        <v>SELL</v>
      </c>
      <c r="G1182" s="12">
        <v>20.120001</v>
      </c>
      <c r="H1182" s="12">
        <v>1000.0</v>
      </c>
      <c r="I1182" s="16">
        <v>44727.0</v>
      </c>
      <c r="J1182" s="14">
        <v>30.23</v>
      </c>
      <c r="K1182" s="14">
        <f t="shared" si="2"/>
        <v>1502.485015</v>
      </c>
      <c r="L1182" s="15">
        <f t="shared" si="3"/>
        <v>-0.5024850148</v>
      </c>
      <c r="M1182" s="15">
        <f t="shared" si="4"/>
        <v>0.5024850148</v>
      </c>
      <c r="N1182" s="8">
        <f t="shared" si="5"/>
        <v>1230</v>
      </c>
    </row>
    <row r="1183" ht="12.75" customHeight="1">
      <c r="A1183" s="7">
        <v>43500.0</v>
      </c>
      <c r="B1183" s="8" t="s">
        <v>1256</v>
      </c>
      <c r="C1183" s="8" t="s">
        <v>1257</v>
      </c>
      <c r="D1183" s="11">
        <v>2.6506753E8</v>
      </c>
      <c r="E1183" s="8" t="s">
        <v>20</v>
      </c>
      <c r="F1183" s="8" t="str">
        <f t="shared" si="1"/>
        <v>SELL</v>
      </c>
      <c r="G1183" s="12">
        <v>23.26</v>
      </c>
      <c r="H1183" s="12">
        <v>1000.0</v>
      </c>
      <c r="I1183" s="16">
        <v>43557.0</v>
      </c>
      <c r="J1183" s="14">
        <v>23.17</v>
      </c>
      <c r="K1183" s="14">
        <f t="shared" si="2"/>
        <v>996.1306965</v>
      </c>
      <c r="L1183" s="15">
        <f t="shared" si="3"/>
        <v>0.003869303525</v>
      </c>
      <c r="M1183" s="15">
        <f t="shared" si="4"/>
        <v>-0.003869303525</v>
      </c>
      <c r="N1183" s="8">
        <f t="shared" si="5"/>
        <v>57</v>
      </c>
    </row>
    <row r="1184" ht="12.75" customHeight="1">
      <c r="A1184" s="7">
        <v>43501.0</v>
      </c>
      <c r="B1184" s="8" t="s">
        <v>2460</v>
      </c>
      <c r="C1184" s="8" t="s">
        <v>2461</v>
      </c>
      <c r="D1184" s="11">
        <v>4.98128201E8</v>
      </c>
      <c r="E1184" s="8" t="s">
        <v>24</v>
      </c>
      <c r="F1184" s="8" t="str">
        <f t="shared" si="1"/>
        <v>BUY</v>
      </c>
      <c r="G1184" s="12">
        <v>17.309999</v>
      </c>
      <c r="H1184" s="12">
        <v>1000.0</v>
      </c>
      <c r="I1184" s="16">
        <v>43592.0</v>
      </c>
      <c r="J1184" s="14">
        <v>20.43</v>
      </c>
      <c r="K1184" s="14">
        <f t="shared" si="2"/>
        <v>1180.242702</v>
      </c>
      <c r="L1184" s="15">
        <f t="shared" si="3"/>
        <v>0.1802427025</v>
      </c>
      <c r="M1184" s="15">
        <f t="shared" si="4"/>
        <v>-0.1802427025</v>
      </c>
      <c r="N1184" s="8">
        <f t="shared" si="5"/>
        <v>91</v>
      </c>
    </row>
    <row r="1185" ht="12.75" customHeight="1">
      <c r="A1185" s="16">
        <v>43501.0</v>
      </c>
      <c r="B1185" s="8" t="s">
        <v>1477</v>
      </c>
      <c r="C1185" s="8" t="s">
        <v>1478</v>
      </c>
      <c r="D1185" s="11">
        <v>7.45534594E8</v>
      </c>
      <c r="E1185" s="18" t="s">
        <v>24</v>
      </c>
      <c r="F1185" s="17" t="str">
        <f t="shared" si="1"/>
        <v>BUY</v>
      </c>
      <c r="G1185" s="12">
        <v>5.525406</v>
      </c>
      <c r="H1185" s="12">
        <v>1000.0</v>
      </c>
      <c r="I1185" s="16">
        <v>44727.0</v>
      </c>
      <c r="J1185" s="14">
        <v>19.129999</v>
      </c>
      <c r="K1185" s="14">
        <f t="shared" si="2"/>
        <v>3462.188842</v>
      </c>
      <c r="L1185" s="15">
        <f t="shared" si="3"/>
        <v>2.462188842</v>
      </c>
      <c r="M1185" s="15">
        <f t="shared" si="4"/>
        <v>-2.462188842</v>
      </c>
      <c r="N1185" s="8">
        <f t="shared" si="5"/>
        <v>1226</v>
      </c>
    </row>
    <row r="1186" ht="12.75" customHeight="1">
      <c r="A1186" s="7">
        <v>43502.0</v>
      </c>
      <c r="B1186" s="8" t="s">
        <v>2275</v>
      </c>
      <c r="C1186" s="8" t="s">
        <v>2276</v>
      </c>
      <c r="D1186" s="11">
        <v>9.280476273E9</v>
      </c>
      <c r="E1186" s="8" t="s">
        <v>24</v>
      </c>
      <c r="F1186" s="8" t="str">
        <f t="shared" si="1"/>
        <v>BUY</v>
      </c>
      <c r="G1186" s="12">
        <v>58.720001</v>
      </c>
      <c r="H1186" s="12">
        <v>1000.0</v>
      </c>
      <c r="I1186" s="16">
        <v>43523.0</v>
      </c>
      <c r="J1186" s="14">
        <v>68.07</v>
      </c>
      <c r="K1186" s="14">
        <f t="shared" si="2"/>
        <v>1159.230225</v>
      </c>
      <c r="L1186" s="15">
        <f t="shared" si="3"/>
        <v>0.1592302255</v>
      </c>
      <c r="M1186" s="15">
        <f t="shared" si="4"/>
        <v>-0.1592302255</v>
      </c>
      <c r="N1186" s="8">
        <f t="shared" si="5"/>
        <v>21</v>
      </c>
    </row>
    <row r="1187" ht="12.75" customHeight="1">
      <c r="A1187" s="7">
        <v>43502.0</v>
      </c>
      <c r="B1187" s="8" t="s">
        <v>2462</v>
      </c>
      <c r="C1187" s="8" t="s">
        <v>2463</v>
      </c>
      <c r="D1187" s="11">
        <v>6.10595154E9</v>
      </c>
      <c r="E1187" s="8" t="s">
        <v>20</v>
      </c>
      <c r="F1187" s="8" t="str">
        <f t="shared" si="1"/>
        <v>SELL</v>
      </c>
      <c r="G1187" s="12">
        <v>48.470001</v>
      </c>
      <c r="H1187" s="12">
        <v>1000.0</v>
      </c>
      <c r="I1187" s="16">
        <v>44727.0</v>
      </c>
      <c r="J1187" s="14">
        <v>47.41</v>
      </c>
      <c r="K1187" s="14">
        <f t="shared" si="2"/>
        <v>978.1307824</v>
      </c>
      <c r="L1187" s="15">
        <f t="shared" si="3"/>
        <v>0.02186921762</v>
      </c>
      <c r="M1187" s="15">
        <f t="shared" si="4"/>
        <v>-0.02186921762</v>
      </c>
      <c r="N1187" s="8">
        <f t="shared" si="5"/>
        <v>1225</v>
      </c>
    </row>
    <row r="1188" ht="12.75" customHeight="1">
      <c r="A1188" s="16">
        <v>43502.0</v>
      </c>
      <c r="B1188" s="8" t="s">
        <v>1639</v>
      </c>
      <c r="C1188" s="8" t="s">
        <v>1640</v>
      </c>
      <c r="D1188" s="11">
        <v>1.05548679E9</v>
      </c>
      <c r="E1188" s="18" t="s">
        <v>24</v>
      </c>
      <c r="F1188" s="17" t="str">
        <f t="shared" si="1"/>
        <v>BUY</v>
      </c>
      <c r="G1188" s="12">
        <v>17.200001</v>
      </c>
      <c r="H1188" s="12">
        <v>1000.0</v>
      </c>
      <c r="I1188" s="16">
        <v>43557.0</v>
      </c>
      <c r="J1188" s="14">
        <v>22.01</v>
      </c>
      <c r="K1188" s="14">
        <f t="shared" si="2"/>
        <v>1279.651088</v>
      </c>
      <c r="L1188" s="15">
        <f t="shared" si="3"/>
        <v>0.2796510884</v>
      </c>
      <c r="M1188" s="15">
        <f t="shared" si="4"/>
        <v>-0.2796510884</v>
      </c>
      <c r="N1188" s="8">
        <f t="shared" si="5"/>
        <v>55</v>
      </c>
    </row>
    <row r="1189" ht="12.75" customHeight="1">
      <c r="A1189" s="7">
        <v>43503.0</v>
      </c>
      <c r="B1189" s="8" t="s">
        <v>2228</v>
      </c>
      <c r="C1189" s="8" t="s">
        <v>2229</v>
      </c>
      <c r="D1189" s="11">
        <v>3.30985969E8</v>
      </c>
      <c r="E1189" s="8" t="s">
        <v>24</v>
      </c>
      <c r="F1189" s="8" t="str">
        <f t="shared" si="1"/>
        <v>BUY</v>
      </c>
      <c r="G1189" s="12">
        <v>46.93</v>
      </c>
      <c r="H1189" s="12">
        <v>1000.0</v>
      </c>
      <c r="I1189" s="7">
        <v>43522.0</v>
      </c>
      <c r="J1189" s="14">
        <v>46.259998</v>
      </c>
      <c r="K1189" s="14">
        <f t="shared" si="2"/>
        <v>985.7233752</v>
      </c>
      <c r="L1189" s="15">
        <f t="shared" si="3"/>
        <v>-0.01427662476</v>
      </c>
      <c r="M1189" s="15">
        <f t="shared" si="4"/>
        <v>0.01427662476</v>
      </c>
      <c r="N1189" s="8">
        <f t="shared" si="5"/>
        <v>19</v>
      </c>
    </row>
    <row r="1190" ht="12.75" customHeight="1">
      <c r="A1190" s="7">
        <v>43503.0</v>
      </c>
      <c r="B1190" s="8" t="s">
        <v>1180</v>
      </c>
      <c r="C1190" s="8" t="s">
        <v>1181</v>
      </c>
      <c r="D1190" s="11">
        <v>7.144072E9</v>
      </c>
      <c r="E1190" s="8" t="s">
        <v>24</v>
      </c>
      <c r="F1190" s="8" t="str">
        <f t="shared" si="1"/>
        <v>BUY</v>
      </c>
      <c r="G1190" s="12">
        <v>82.27</v>
      </c>
      <c r="H1190" s="12">
        <v>1000.0</v>
      </c>
      <c r="I1190" s="16">
        <v>43559.0</v>
      </c>
      <c r="J1190" s="14">
        <v>70.27</v>
      </c>
      <c r="K1190" s="14">
        <f t="shared" si="2"/>
        <v>854.1388112</v>
      </c>
      <c r="L1190" s="15">
        <f t="shared" si="3"/>
        <v>-0.1458611888</v>
      </c>
      <c r="M1190" s="15">
        <f t="shared" si="4"/>
        <v>0.1458611888</v>
      </c>
      <c r="N1190" s="8">
        <f t="shared" si="5"/>
        <v>56</v>
      </c>
    </row>
    <row r="1191" ht="12.75" customHeight="1">
      <c r="A1191" s="7">
        <v>43503.0</v>
      </c>
      <c r="B1191" s="8" t="s">
        <v>2464</v>
      </c>
      <c r="C1191" s="8" t="s">
        <v>2465</v>
      </c>
      <c r="D1191" s="11">
        <v>8.01789282E9</v>
      </c>
      <c r="E1191" s="8" t="s">
        <v>24</v>
      </c>
      <c r="F1191" s="8" t="str">
        <f t="shared" si="1"/>
        <v>BUY</v>
      </c>
      <c r="G1191" s="12">
        <v>29.659138</v>
      </c>
      <c r="H1191" s="12">
        <v>1000.0</v>
      </c>
      <c r="I1191" s="7">
        <v>44088.0</v>
      </c>
      <c r="J1191" s="14">
        <v>16.550837</v>
      </c>
      <c r="K1191" s="14">
        <f t="shared" si="2"/>
        <v>558.0349975</v>
      </c>
      <c r="L1191" s="15">
        <f t="shared" si="3"/>
        <v>-0.4419650025</v>
      </c>
      <c r="M1191" s="15">
        <f t="shared" si="4"/>
        <v>0.4419650025</v>
      </c>
      <c r="N1191" s="8">
        <f t="shared" si="5"/>
        <v>585</v>
      </c>
    </row>
    <row r="1192" ht="12.75" customHeight="1">
      <c r="A1192" s="16">
        <v>43503.0</v>
      </c>
      <c r="B1192" s="8" t="s">
        <v>1335</v>
      </c>
      <c r="C1192" s="8" t="s">
        <v>1336</v>
      </c>
      <c r="D1192" s="11">
        <v>3.9657E7</v>
      </c>
      <c r="E1192" s="18" t="s">
        <v>24</v>
      </c>
      <c r="F1192" s="17" t="str">
        <f t="shared" si="1"/>
        <v>BUY</v>
      </c>
      <c r="G1192" s="12">
        <v>271.5</v>
      </c>
      <c r="H1192" s="12">
        <v>1000.0</v>
      </c>
      <c r="I1192" s="16">
        <v>44727.0</v>
      </c>
      <c r="J1192" s="14">
        <v>9.92</v>
      </c>
      <c r="K1192" s="14">
        <f t="shared" si="2"/>
        <v>36.53775322</v>
      </c>
      <c r="L1192" s="15">
        <f t="shared" si="3"/>
        <v>-0.9634622468</v>
      </c>
      <c r="M1192" s="15">
        <f t="shared" si="4"/>
        <v>0.9634622468</v>
      </c>
      <c r="N1192" s="8">
        <f t="shared" si="5"/>
        <v>1224</v>
      </c>
    </row>
    <row r="1193" ht="12.75" customHeight="1">
      <c r="A1193" s="7">
        <v>43510.0</v>
      </c>
      <c r="B1193" s="8" t="s">
        <v>824</v>
      </c>
      <c r="C1193" s="8" t="s">
        <v>825</v>
      </c>
      <c r="D1193" s="11">
        <v>1.778952733E9</v>
      </c>
      <c r="E1193" s="8" t="s">
        <v>24</v>
      </c>
      <c r="F1193" s="8" t="str">
        <f t="shared" si="1"/>
        <v>BUY</v>
      </c>
      <c r="G1193" s="12">
        <v>51.734978</v>
      </c>
      <c r="H1193" s="12">
        <v>1000.0</v>
      </c>
      <c r="I1193" s="7">
        <v>43675.0</v>
      </c>
      <c r="J1193" s="14">
        <v>50.455406</v>
      </c>
      <c r="K1193" s="14">
        <f t="shared" si="2"/>
        <v>975.2667915</v>
      </c>
      <c r="L1193" s="15">
        <f t="shared" si="3"/>
        <v>-0.02473320855</v>
      </c>
      <c r="M1193" s="15">
        <f t="shared" si="4"/>
        <v>0.02473320855</v>
      </c>
      <c r="N1193" s="8">
        <f t="shared" si="5"/>
        <v>165</v>
      </c>
    </row>
    <row r="1194" ht="12.75" customHeight="1">
      <c r="A1194" s="7">
        <v>43511.0</v>
      </c>
      <c r="B1194" s="8" t="s">
        <v>2470</v>
      </c>
      <c r="C1194" s="8" t="s">
        <v>2471</v>
      </c>
      <c r="D1194" s="11">
        <v>2.61825985E8</v>
      </c>
      <c r="E1194" s="8" t="s">
        <v>24</v>
      </c>
      <c r="F1194" s="8" t="str">
        <f t="shared" si="1"/>
        <v>BUY</v>
      </c>
      <c r="G1194" s="12">
        <v>15.01</v>
      </c>
      <c r="H1194" s="12">
        <v>1000.0</v>
      </c>
      <c r="I1194" s="16">
        <v>44228.0</v>
      </c>
      <c r="J1194" s="14">
        <v>25.530001</v>
      </c>
      <c r="K1194" s="14">
        <f t="shared" si="2"/>
        <v>1700.866156</v>
      </c>
      <c r="L1194" s="15">
        <f t="shared" si="3"/>
        <v>0.7008661559</v>
      </c>
      <c r="M1194" s="15">
        <f t="shared" si="4"/>
        <v>-0.7008661559</v>
      </c>
      <c r="N1194" s="8">
        <f t="shared" si="5"/>
        <v>717</v>
      </c>
    </row>
    <row r="1195" ht="12.75" customHeight="1">
      <c r="A1195" s="16">
        <v>43511.0</v>
      </c>
      <c r="B1195" s="8" t="s">
        <v>419</v>
      </c>
      <c r="C1195" s="8" t="s">
        <v>420</v>
      </c>
      <c r="D1195" s="11">
        <v>7.909777829E9</v>
      </c>
      <c r="E1195" s="18" t="s">
        <v>24</v>
      </c>
      <c r="F1195" s="17" t="str">
        <f t="shared" si="1"/>
        <v>BUY</v>
      </c>
      <c r="G1195" s="12">
        <v>122.110001</v>
      </c>
      <c r="H1195" s="12">
        <v>1000.0</v>
      </c>
      <c r="I1195" s="16">
        <v>43521.0</v>
      </c>
      <c r="J1195" s="14">
        <v>160.279999</v>
      </c>
      <c r="K1195" s="14">
        <f t="shared" si="2"/>
        <v>1312.586993</v>
      </c>
      <c r="L1195" s="15">
        <f t="shared" si="3"/>
        <v>0.3125869928</v>
      </c>
      <c r="M1195" s="15">
        <f t="shared" si="4"/>
        <v>-0.3125869928</v>
      </c>
      <c r="N1195" s="8">
        <f t="shared" si="5"/>
        <v>10</v>
      </c>
    </row>
    <row r="1196" ht="12.75" customHeight="1">
      <c r="A1196" s="7">
        <v>43521.0</v>
      </c>
      <c r="B1196" s="8" t="s">
        <v>2474</v>
      </c>
      <c r="C1196" s="8" t="s">
        <v>2475</v>
      </c>
      <c r="D1196" s="11">
        <v>2.695474368E9</v>
      </c>
      <c r="E1196" s="8" t="s">
        <v>20</v>
      </c>
      <c r="F1196" s="8" t="str">
        <f t="shared" si="1"/>
        <v>SELL</v>
      </c>
      <c r="G1196" s="12">
        <v>90.418167</v>
      </c>
      <c r="H1196" s="12">
        <v>1000.0</v>
      </c>
      <c r="I1196" s="16">
        <v>44727.0</v>
      </c>
      <c r="J1196" s="14">
        <v>68.734467</v>
      </c>
      <c r="K1196" s="14">
        <f t="shared" si="2"/>
        <v>760.1842559</v>
      </c>
      <c r="L1196" s="15">
        <f t="shared" si="3"/>
        <v>0.2398157441</v>
      </c>
      <c r="M1196" s="15">
        <f t="shared" si="4"/>
        <v>-0.2398157441</v>
      </c>
      <c r="N1196" s="8">
        <f t="shared" si="5"/>
        <v>1206</v>
      </c>
    </row>
    <row r="1197" ht="12.75" customHeight="1">
      <c r="A1197" s="7">
        <v>43521.0</v>
      </c>
      <c r="B1197" s="8" t="s">
        <v>2476</v>
      </c>
      <c r="C1197" s="8" t="s">
        <v>2477</v>
      </c>
      <c r="D1197" s="11">
        <v>3.38758134E8</v>
      </c>
      <c r="E1197" s="8" t="s">
        <v>20</v>
      </c>
      <c r="F1197" s="8" t="str">
        <f t="shared" si="1"/>
        <v>SELL</v>
      </c>
      <c r="G1197" s="12">
        <v>28.219999</v>
      </c>
      <c r="H1197" s="12">
        <v>1000.0</v>
      </c>
      <c r="I1197" s="16">
        <v>44477.0</v>
      </c>
      <c r="J1197" s="14">
        <v>59.34</v>
      </c>
      <c r="K1197" s="14">
        <f t="shared" si="2"/>
        <v>2102.764072</v>
      </c>
      <c r="L1197" s="15">
        <f t="shared" si="3"/>
        <v>-1.102764072</v>
      </c>
      <c r="M1197" s="15">
        <f t="shared" si="4"/>
        <v>1.102764072</v>
      </c>
      <c r="N1197" s="8">
        <f t="shared" si="5"/>
        <v>956</v>
      </c>
    </row>
    <row r="1198" ht="12.75" customHeight="1">
      <c r="A1198" s="16">
        <v>43521.0</v>
      </c>
      <c r="B1198" s="8" t="s">
        <v>419</v>
      </c>
      <c r="C1198" s="8" t="s">
        <v>420</v>
      </c>
      <c r="D1198" s="11">
        <v>7.909777829E9</v>
      </c>
      <c r="E1198" s="17" t="s">
        <v>20</v>
      </c>
      <c r="F1198" s="18" t="str">
        <f t="shared" si="1"/>
        <v>SELL</v>
      </c>
      <c r="G1198" s="12">
        <v>160.279999</v>
      </c>
      <c r="H1198" s="12">
        <v>1000.0</v>
      </c>
      <c r="I1198" s="16">
        <v>43773.0</v>
      </c>
      <c r="J1198" s="14">
        <v>87.43</v>
      </c>
      <c r="K1198" s="14">
        <f t="shared" si="2"/>
        <v>545.4829083</v>
      </c>
      <c r="L1198" s="15">
        <f t="shared" si="3"/>
        <v>0.4545170917</v>
      </c>
      <c r="M1198" s="15">
        <f t="shared" si="4"/>
        <v>-0.4545170917</v>
      </c>
      <c r="N1198" s="8">
        <f t="shared" si="5"/>
        <v>252</v>
      </c>
    </row>
    <row r="1199" ht="12.75" customHeight="1">
      <c r="A1199" s="7">
        <v>43522.0</v>
      </c>
      <c r="B1199" s="8" t="s">
        <v>2442</v>
      </c>
      <c r="C1199" s="8" t="s">
        <v>2443</v>
      </c>
      <c r="D1199" s="11">
        <v>1.80715909E8</v>
      </c>
      <c r="E1199" s="8" t="s">
        <v>24</v>
      </c>
      <c r="F1199" s="8" t="str">
        <f t="shared" si="1"/>
        <v>BUY</v>
      </c>
      <c r="G1199" s="12">
        <v>93.0</v>
      </c>
      <c r="H1199" s="12">
        <v>1000.0</v>
      </c>
      <c r="I1199" s="16">
        <v>44727.0</v>
      </c>
      <c r="J1199" s="14">
        <v>1.35</v>
      </c>
      <c r="K1199" s="14">
        <f t="shared" si="2"/>
        <v>14.51612903</v>
      </c>
      <c r="L1199" s="15">
        <f t="shared" si="3"/>
        <v>-0.985483871</v>
      </c>
      <c r="M1199" s="15">
        <f t="shared" si="4"/>
        <v>0.985483871</v>
      </c>
      <c r="N1199" s="8">
        <f t="shared" si="5"/>
        <v>1205</v>
      </c>
    </row>
    <row r="1200" ht="12.75" customHeight="1">
      <c r="A1200" s="7">
        <v>43522.0</v>
      </c>
      <c r="B1200" s="8" t="s">
        <v>2228</v>
      </c>
      <c r="C1200" s="8" t="s">
        <v>2229</v>
      </c>
      <c r="D1200" s="11">
        <v>3.30985969E8</v>
      </c>
      <c r="E1200" s="8" t="s">
        <v>20</v>
      </c>
      <c r="F1200" s="8" t="str">
        <f t="shared" si="1"/>
        <v>SELL</v>
      </c>
      <c r="G1200" s="12">
        <v>46.259998</v>
      </c>
      <c r="H1200" s="12">
        <v>1000.0</v>
      </c>
      <c r="I1200" s="7">
        <v>43697.0</v>
      </c>
      <c r="J1200" s="14">
        <v>27.219999</v>
      </c>
      <c r="K1200" s="14">
        <f t="shared" si="2"/>
        <v>588.4133199</v>
      </c>
      <c r="L1200" s="15">
        <f t="shared" si="3"/>
        <v>0.4115866801</v>
      </c>
      <c r="M1200" s="15">
        <f t="shared" si="4"/>
        <v>-0.4115866801</v>
      </c>
      <c r="N1200" s="8">
        <f t="shared" si="5"/>
        <v>175</v>
      </c>
    </row>
    <row r="1201" ht="12.75" customHeight="1">
      <c r="A1201" s="7">
        <v>43523.0</v>
      </c>
      <c r="B1201" s="8" t="s">
        <v>1576</v>
      </c>
      <c r="C1201" s="8" t="s">
        <v>1577</v>
      </c>
      <c r="D1201" s="11">
        <v>1.40030286E9</v>
      </c>
      <c r="E1201" s="8" t="s">
        <v>24</v>
      </c>
      <c r="F1201" s="8" t="str">
        <f t="shared" si="1"/>
        <v>BUY</v>
      </c>
      <c r="G1201" s="12">
        <v>7.1</v>
      </c>
      <c r="H1201" s="12">
        <v>1000.0</v>
      </c>
      <c r="I1201" s="16">
        <v>44655.0</v>
      </c>
      <c r="J1201" s="14">
        <v>12.55</v>
      </c>
      <c r="K1201" s="14">
        <f t="shared" si="2"/>
        <v>1767.605634</v>
      </c>
      <c r="L1201" s="15">
        <f t="shared" si="3"/>
        <v>0.7676056338</v>
      </c>
      <c r="M1201" s="15">
        <f t="shared" si="4"/>
        <v>-0.7676056338</v>
      </c>
      <c r="N1201" s="8">
        <f t="shared" si="5"/>
        <v>1132</v>
      </c>
    </row>
    <row r="1202" ht="12.75" customHeight="1">
      <c r="A1202" s="7">
        <v>43523.0</v>
      </c>
      <c r="B1202" s="8" t="s">
        <v>2275</v>
      </c>
      <c r="C1202" s="8" t="s">
        <v>2276</v>
      </c>
      <c r="D1202" s="11">
        <v>9.280476273E9</v>
      </c>
      <c r="E1202" s="8" t="s">
        <v>20</v>
      </c>
      <c r="F1202" s="8" t="str">
        <f t="shared" si="1"/>
        <v>SELL</v>
      </c>
      <c r="G1202" s="12">
        <v>68.07</v>
      </c>
      <c r="H1202" s="12">
        <v>1000.0</v>
      </c>
      <c r="I1202" s="16">
        <v>44727.0</v>
      </c>
      <c r="J1202" s="14">
        <v>86.75</v>
      </c>
      <c r="K1202" s="14">
        <f t="shared" si="2"/>
        <v>1274.423388</v>
      </c>
      <c r="L1202" s="15">
        <f t="shared" si="3"/>
        <v>-0.2744233877</v>
      </c>
      <c r="M1202" s="15">
        <f t="shared" si="4"/>
        <v>0.2744233877</v>
      </c>
      <c r="N1202" s="8">
        <f t="shared" si="5"/>
        <v>1204</v>
      </c>
    </row>
    <row r="1203" ht="12.75" customHeight="1">
      <c r="A1203" s="7">
        <v>43523.0</v>
      </c>
      <c r="B1203" s="8" t="s">
        <v>2054</v>
      </c>
      <c r="C1203" s="8" t="s">
        <v>2055</v>
      </c>
      <c r="D1203" s="11">
        <v>7.0831776E8</v>
      </c>
      <c r="E1203" s="8" t="s">
        <v>24</v>
      </c>
      <c r="F1203" s="8" t="str">
        <f t="shared" si="1"/>
        <v>BUY</v>
      </c>
      <c r="G1203" s="12">
        <v>21.33</v>
      </c>
      <c r="H1203" s="12">
        <v>1000.0</v>
      </c>
      <c r="I1203" s="16">
        <v>43524.0</v>
      </c>
      <c r="J1203" s="14">
        <v>21.639999</v>
      </c>
      <c r="K1203" s="14">
        <f t="shared" si="2"/>
        <v>1014.533474</v>
      </c>
      <c r="L1203" s="15">
        <f t="shared" si="3"/>
        <v>0.01453347398</v>
      </c>
      <c r="M1203" s="15">
        <f t="shared" si="4"/>
        <v>-0.01453347398</v>
      </c>
      <c r="N1203" s="8">
        <f t="shared" si="5"/>
        <v>1</v>
      </c>
    </row>
    <row r="1204" ht="12.75" customHeight="1">
      <c r="A1204" s="7">
        <v>43524.0</v>
      </c>
      <c r="B1204" s="8" t="s">
        <v>1929</v>
      </c>
      <c r="C1204" s="8" t="s">
        <v>1930</v>
      </c>
      <c r="D1204" s="11">
        <v>2.011262723E9</v>
      </c>
      <c r="E1204" s="8" t="s">
        <v>20</v>
      </c>
      <c r="F1204" s="8" t="str">
        <f t="shared" si="1"/>
        <v>SELL</v>
      </c>
      <c r="G1204" s="12">
        <v>76.309998</v>
      </c>
      <c r="H1204" s="12">
        <v>1000.0</v>
      </c>
      <c r="I1204" s="7">
        <v>43811.0</v>
      </c>
      <c r="J1204" s="14">
        <v>94.629997</v>
      </c>
      <c r="K1204" s="14">
        <f t="shared" si="2"/>
        <v>1240.073378</v>
      </c>
      <c r="L1204" s="15">
        <f t="shared" si="3"/>
        <v>-0.2400733781</v>
      </c>
      <c r="M1204" s="15">
        <f t="shared" si="4"/>
        <v>0.2400733781</v>
      </c>
      <c r="N1204" s="8">
        <f t="shared" si="5"/>
        <v>287</v>
      </c>
    </row>
    <row r="1205" ht="12.75" customHeight="1">
      <c r="A1205" s="7">
        <v>43524.0</v>
      </c>
      <c r="B1205" s="8" t="s">
        <v>2054</v>
      </c>
      <c r="C1205" s="8" t="s">
        <v>2055</v>
      </c>
      <c r="D1205" s="11">
        <v>7.0831776E8</v>
      </c>
      <c r="E1205" s="8" t="s">
        <v>20</v>
      </c>
      <c r="F1205" s="8" t="str">
        <f t="shared" si="1"/>
        <v>SELL</v>
      </c>
      <c r="G1205" s="12">
        <v>21.639999</v>
      </c>
      <c r="H1205" s="12">
        <v>1000.0</v>
      </c>
      <c r="I1205" s="16">
        <v>43546.0</v>
      </c>
      <c r="J1205" s="14">
        <v>19.23</v>
      </c>
      <c r="K1205" s="14">
        <f t="shared" si="2"/>
        <v>888.6322037</v>
      </c>
      <c r="L1205" s="15">
        <f t="shared" si="3"/>
        <v>0.1113677963</v>
      </c>
      <c r="M1205" s="15">
        <f t="shared" si="4"/>
        <v>-0.1113677963</v>
      </c>
      <c r="N1205" s="8">
        <f t="shared" si="5"/>
        <v>22</v>
      </c>
    </row>
    <row r="1206" ht="12.75" customHeight="1">
      <c r="A1206" s="7">
        <v>43524.0</v>
      </c>
      <c r="B1206" s="8" t="s">
        <v>2482</v>
      </c>
      <c r="C1206" s="8" t="s">
        <v>2483</v>
      </c>
      <c r="D1206" s="11">
        <v>3.143823404E9</v>
      </c>
      <c r="E1206" s="8" t="s">
        <v>20</v>
      </c>
      <c r="F1206" s="8" t="str">
        <f t="shared" si="1"/>
        <v>SELL</v>
      </c>
      <c r="G1206" s="12">
        <v>20.1</v>
      </c>
      <c r="H1206" s="12">
        <v>1000.0</v>
      </c>
      <c r="I1206" s="16">
        <v>44727.0</v>
      </c>
      <c r="J1206" s="14">
        <v>19.34</v>
      </c>
      <c r="K1206" s="14">
        <f t="shared" si="2"/>
        <v>962.1890547</v>
      </c>
      <c r="L1206" s="15">
        <f t="shared" si="3"/>
        <v>0.03781094527</v>
      </c>
      <c r="M1206" s="15">
        <f t="shared" si="4"/>
        <v>-0.03781094527</v>
      </c>
      <c r="N1206" s="8">
        <f t="shared" si="5"/>
        <v>1203</v>
      </c>
    </row>
    <row r="1207" ht="12.75" customHeight="1">
      <c r="A1207" s="7">
        <v>43525.0</v>
      </c>
      <c r="B1207" s="8" t="s">
        <v>1813</v>
      </c>
      <c r="C1207" s="8" t="s">
        <v>1814</v>
      </c>
      <c r="D1207" s="11">
        <v>9.61955007E9</v>
      </c>
      <c r="E1207" s="8" t="s">
        <v>20</v>
      </c>
      <c r="F1207" s="8" t="str">
        <f t="shared" si="1"/>
        <v>SELL</v>
      </c>
      <c r="G1207" s="12">
        <v>10.608197</v>
      </c>
      <c r="H1207" s="12">
        <v>1000.0</v>
      </c>
      <c r="I1207" s="16">
        <v>43607.0</v>
      </c>
      <c r="J1207" s="14">
        <v>12.561333</v>
      </c>
      <c r="K1207" s="14">
        <f t="shared" si="2"/>
        <v>1184.115736</v>
      </c>
      <c r="L1207" s="15">
        <f t="shared" si="3"/>
        <v>-0.1841157362</v>
      </c>
      <c r="M1207" s="15">
        <f t="shared" si="4"/>
        <v>0.1841157362</v>
      </c>
      <c r="N1207" s="8">
        <f t="shared" si="5"/>
        <v>82</v>
      </c>
    </row>
    <row r="1208" ht="12.75" customHeight="1">
      <c r="A1208" s="7">
        <v>43525.0</v>
      </c>
      <c r="B1208" s="8" t="s">
        <v>33</v>
      </c>
      <c r="C1208" s="8" t="s">
        <v>34</v>
      </c>
      <c r="D1208" s="11">
        <v>3.813070437E9</v>
      </c>
      <c r="E1208" s="8" t="s">
        <v>20</v>
      </c>
      <c r="F1208" s="8" t="str">
        <f t="shared" si="1"/>
        <v>SELL</v>
      </c>
      <c r="G1208" s="12">
        <v>25.021809</v>
      </c>
      <c r="H1208" s="12">
        <v>1000.0</v>
      </c>
      <c r="I1208" s="16">
        <v>43635.0</v>
      </c>
      <c r="J1208" s="14">
        <v>15.429668</v>
      </c>
      <c r="K1208" s="14">
        <f t="shared" si="2"/>
        <v>616.6487803</v>
      </c>
      <c r="L1208" s="15">
        <f t="shared" si="3"/>
        <v>0.3833512197</v>
      </c>
      <c r="M1208" s="15">
        <f t="shared" si="4"/>
        <v>-0.3833512197</v>
      </c>
      <c r="N1208" s="8">
        <f t="shared" si="5"/>
        <v>110</v>
      </c>
    </row>
    <row r="1209" ht="12.75" customHeight="1">
      <c r="A1209" s="7">
        <v>43525.0</v>
      </c>
      <c r="B1209" s="8" t="s">
        <v>2192</v>
      </c>
      <c r="C1209" s="8" t="s">
        <v>2193</v>
      </c>
      <c r="D1209" s="11">
        <v>1.885017906E9</v>
      </c>
      <c r="E1209" s="8" t="s">
        <v>20</v>
      </c>
      <c r="F1209" s="8" t="str">
        <f t="shared" si="1"/>
        <v>SELL</v>
      </c>
      <c r="G1209" s="12">
        <v>69.239998</v>
      </c>
      <c r="H1209" s="12">
        <v>1000.0</v>
      </c>
      <c r="I1209" s="16">
        <v>44727.0</v>
      </c>
      <c r="J1209" s="14">
        <v>57.169998</v>
      </c>
      <c r="K1209" s="14">
        <f t="shared" si="2"/>
        <v>825.6787933</v>
      </c>
      <c r="L1209" s="15">
        <f t="shared" si="3"/>
        <v>0.1743212067</v>
      </c>
      <c r="M1209" s="15">
        <f t="shared" si="4"/>
        <v>-0.1743212067</v>
      </c>
      <c r="N1209" s="8">
        <f t="shared" si="5"/>
        <v>1202</v>
      </c>
    </row>
    <row r="1210" ht="12.75" customHeight="1">
      <c r="A1210" s="16">
        <v>43525.0</v>
      </c>
      <c r="B1210" s="8" t="s">
        <v>1023</v>
      </c>
      <c r="C1210" s="8" t="s">
        <v>1024</v>
      </c>
      <c r="D1210" s="11">
        <v>3.313019372E9</v>
      </c>
      <c r="E1210" s="18" t="s">
        <v>24</v>
      </c>
      <c r="F1210" s="17" t="str">
        <f t="shared" si="1"/>
        <v>BUY</v>
      </c>
      <c r="G1210" s="12">
        <v>31.129999</v>
      </c>
      <c r="H1210" s="12">
        <v>1000.0</v>
      </c>
      <c r="I1210" s="16">
        <v>44069.0</v>
      </c>
      <c r="J1210" s="14">
        <v>25.25</v>
      </c>
      <c r="K1210" s="14">
        <f t="shared" si="2"/>
        <v>811.1147064</v>
      </c>
      <c r="L1210" s="15">
        <f t="shared" si="3"/>
        <v>-0.1888852936</v>
      </c>
      <c r="M1210" s="15">
        <f t="shared" si="4"/>
        <v>0.1888852936</v>
      </c>
      <c r="N1210" s="8">
        <f t="shared" si="5"/>
        <v>544</v>
      </c>
    </row>
    <row r="1211" ht="12.75" customHeight="1">
      <c r="A1211" s="7">
        <v>43528.0</v>
      </c>
      <c r="B1211" s="8" t="s">
        <v>2486</v>
      </c>
      <c r="C1211" s="8" t="s">
        <v>2487</v>
      </c>
      <c r="D1211" s="11">
        <v>5.3498146E8</v>
      </c>
      <c r="E1211" s="8" t="s">
        <v>24</v>
      </c>
      <c r="F1211" s="8" t="str">
        <f t="shared" si="1"/>
        <v>BUY</v>
      </c>
      <c r="G1211" s="12">
        <v>24.559999</v>
      </c>
      <c r="H1211" s="12">
        <v>1000.0</v>
      </c>
      <c r="I1211" s="16">
        <v>44727.0</v>
      </c>
      <c r="J1211" s="14">
        <v>4.29</v>
      </c>
      <c r="K1211" s="14">
        <f t="shared" si="2"/>
        <v>174.6742742</v>
      </c>
      <c r="L1211" s="15">
        <f t="shared" si="3"/>
        <v>-0.8253257258</v>
      </c>
      <c r="M1211" s="15">
        <f t="shared" si="4"/>
        <v>0.8253257258</v>
      </c>
      <c r="N1211" s="8">
        <f t="shared" si="5"/>
        <v>1199</v>
      </c>
    </row>
    <row r="1212" ht="12.75" customHeight="1">
      <c r="A1212" s="16">
        <v>43528.0</v>
      </c>
      <c r="B1212" s="8" t="s">
        <v>702</v>
      </c>
      <c r="C1212" s="8" t="s">
        <v>703</v>
      </c>
      <c r="D1212" s="11">
        <v>7.77822701E9</v>
      </c>
      <c r="E1212" s="17" t="s">
        <v>20</v>
      </c>
      <c r="F1212" s="18" t="str">
        <f t="shared" si="1"/>
        <v>SELL</v>
      </c>
      <c r="G1212" s="12">
        <v>69.449646</v>
      </c>
      <c r="H1212" s="12">
        <v>1000.0</v>
      </c>
      <c r="I1212" s="16">
        <v>43619.0</v>
      </c>
      <c r="J1212" s="14">
        <v>71.700851</v>
      </c>
      <c r="K1212" s="14">
        <f t="shared" si="2"/>
        <v>1032.414924</v>
      </c>
      <c r="L1212" s="15">
        <f t="shared" si="3"/>
        <v>-0.03241492404</v>
      </c>
      <c r="M1212" s="15">
        <f t="shared" si="4"/>
        <v>0.03241492404</v>
      </c>
      <c r="N1212" s="8">
        <f t="shared" si="5"/>
        <v>91</v>
      </c>
    </row>
    <row r="1213" ht="12.75" customHeight="1">
      <c r="A1213" s="7">
        <v>43529.0</v>
      </c>
      <c r="B1213" s="8" t="s">
        <v>2488</v>
      </c>
      <c r="C1213" s="8" t="s">
        <v>2489</v>
      </c>
      <c r="D1213" s="11">
        <v>3.149604953E9</v>
      </c>
      <c r="E1213" s="8" t="s">
        <v>20</v>
      </c>
      <c r="F1213" s="8" t="str">
        <f t="shared" si="1"/>
        <v>SELL</v>
      </c>
      <c r="G1213" s="12">
        <v>48.25</v>
      </c>
      <c r="H1213" s="12">
        <v>1000.0</v>
      </c>
      <c r="I1213" s="16">
        <v>44719.0</v>
      </c>
      <c r="J1213" s="14">
        <v>78.32</v>
      </c>
      <c r="K1213" s="14">
        <f t="shared" si="2"/>
        <v>1623.212435</v>
      </c>
      <c r="L1213" s="15">
        <f t="shared" si="3"/>
        <v>-0.6232124352</v>
      </c>
      <c r="M1213" s="15">
        <f t="shared" si="4"/>
        <v>0.6232124352</v>
      </c>
      <c r="N1213" s="8">
        <f t="shared" si="5"/>
        <v>1190</v>
      </c>
    </row>
    <row r="1214" ht="12.75" customHeight="1">
      <c r="A1214" s="7">
        <v>43529.0</v>
      </c>
      <c r="B1214" s="8" t="s">
        <v>2490</v>
      </c>
      <c r="C1214" s="8" t="s">
        <v>2491</v>
      </c>
      <c r="D1214" s="11">
        <v>2.04878944E9</v>
      </c>
      <c r="E1214" s="8" t="s">
        <v>24</v>
      </c>
      <c r="F1214" s="8" t="str">
        <f t="shared" si="1"/>
        <v>BUY</v>
      </c>
      <c r="G1214" s="12">
        <v>39.869999</v>
      </c>
      <c r="H1214" s="12">
        <v>1000.0</v>
      </c>
      <c r="I1214" s="16">
        <v>43578.0</v>
      </c>
      <c r="J1214" s="14">
        <v>36.669998</v>
      </c>
      <c r="K1214" s="14">
        <f t="shared" si="2"/>
        <v>919.7391252</v>
      </c>
      <c r="L1214" s="15">
        <f t="shared" si="3"/>
        <v>-0.08026087485</v>
      </c>
      <c r="M1214" s="15">
        <f t="shared" si="4"/>
        <v>0.08026087485</v>
      </c>
      <c r="N1214" s="8">
        <f t="shared" si="5"/>
        <v>49</v>
      </c>
    </row>
    <row r="1215" ht="12.75" customHeight="1">
      <c r="A1215" s="7">
        <v>43530.0</v>
      </c>
      <c r="B1215" s="8" t="s">
        <v>2313</v>
      </c>
      <c r="C1215" s="8" t="s">
        <v>2314</v>
      </c>
      <c r="D1215" s="11">
        <v>3.64541856E9</v>
      </c>
      <c r="E1215" s="8" t="s">
        <v>20</v>
      </c>
      <c r="F1215" s="8" t="str">
        <f t="shared" si="1"/>
        <v>SELL</v>
      </c>
      <c r="G1215" s="12">
        <v>13.08</v>
      </c>
      <c r="H1215" s="12">
        <v>1000.0</v>
      </c>
      <c r="I1215" s="16">
        <v>44727.0</v>
      </c>
      <c r="J1215" s="14">
        <v>8.19</v>
      </c>
      <c r="K1215" s="14">
        <f t="shared" si="2"/>
        <v>626.146789</v>
      </c>
      <c r="L1215" s="15">
        <f t="shared" si="3"/>
        <v>0.373853211</v>
      </c>
      <c r="M1215" s="15">
        <f t="shared" si="4"/>
        <v>-0.373853211</v>
      </c>
      <c r="N1215" s="8">
        <f t="shared" si="5"/>
        <v>1197</v>
      </c>
    </row>
    <row r="1216" ht="12.75" customHeight="1">
      <c r="A1216" s="7">
        <v>43530.0</v>
      </c>
      <c r="B1216" s="8" t="s">
        <v>2492</v>
      </c>
      <c r="C1216" s="8" t="s">
        <v>2493</v>
      </c>
      <c r="D1216" s="11">
        <v>4.36647965E8</v>
      </c>
      <c r="E1216" s="8" t="s">
        <v>24</v>
      </c>
      <c r="F1216" s="8" t="str">
        <f t="shared" si="1"/>
        <v>BUY</v>
      </c>
      <c r="G1216" s="12">
        <v>40.686527</v>
      </c>
      <c r="H1216" s="12">
        <v>1000.0</v>
      </c>
      <c r="I1216" s="16">
        <v>44727.0</v>
      </c>
      <c r="J1216" s="14">
        <v>27.055597</v>
      </c>
      <c r="K1216" s="14">
        <f t="shared" si="2"/>
        <v>664.9768116</v>
      </c>
      <c r="L1216" s="15">
        <f t="shared" si="3"/>
        <v>-0.3350231884</v>
      </c>
      <c r="M1216" s="15">
        <f t="shared" si="4"/>
        <v>0.3350231884</v>
      </c>
      <c r="N1216" s="8">
        <f t="shared" si="5"/>
        <v>1197</v>
      </c>
    </row>
    <row r="1217" ht="12.75" customHeight="1">
      <c r="A1217" s="7">
        <v>43532.0</v>
      </c>
      <c r="B1217" s="8" t="s">
        <v>581</v>
      </c>
      <c r="C1217" s="8" t="s">
        <v>582</v>
      </c>
      <c r="D1217" s="11">
        <v>8.35154196E9</v>
      </c>
      <c r="E1217" s="8" t="s">
        <v>20</v>
      </c>
      <c r="F1217" s="8" t="str">
        <f t="shared" si="1"/>
        <v>SELL</v>
      </c>
      <c r="G1217" s="12">
        <v>33.542057</v>
      </c>
      <c r="H1217" s="12">
        <v>1000.0</v>
      </c>
      <c r="I1217" s="16">
        <v>44727.0</v>
      </c>
      <c r="J1217" s="14">
        <v>43.553795</v>
      </c>
      <c r="K1217" s="14">
        <f t="shared" si="2"/>
        <v>1298.483125</v>
      </c>
      <c r="L1217" s="15">
        <f t="shared" si="3"/>
        <v>-0.2984831252</v>
      </c>
      <c r="M1217" s="15">
        <f t="shared" si="4"/>
        <v>0.2984831252</v>
      </c>
      <c r="N1217" s="8">
        <f t="shared" si="5"/>
        <v>1195</v>
      </c>
    </row>
    <row r="1218" ht="12.75" customHeight="1">
      <c r="A1218" s="7">
        <v>43535.0</v>
      </c>
      <c r="B1218" s="8" t="s">
        <v>318</v>
      </c>
      <c r="C1218" s="8" t="s">
        <v>319</v>
      </c>
      <c r="D1218" s="11">
        <v>2.700487656E9</v>
      </c>
      <c r="E1218" s="8" t="s">
        <v>20</v>
      </c>
      <c r="F1218" s="8" t="str">
        <f t="shared" si="1"/>
        <v>SELL</v>
      </c>
      <c r="G1218" s="12">
        <v>43.66</v>
      </c>
      <c r="H1218" s="12">
        <v>1000.0</v>
      </c>
      <c r="I1218" s="16">
        <v>44727.0</v>
      </c>
      <c r="J1218" s="14">
        <v>72.04</v>
      </c>
      <c r="K1218" s="14">
        <f t="shared" si="2"/>
        <v>1650.022904</v>
      </c>
      <c r="L1218" s="15">
        <f t="shared" si="3"/>
        <v>-0.6500229043</v>
      </c>
      <c r="M1218" s="15">
        <f t="shared" si="4"/>
        <v>0.6500229043</v>
      </c>
      <c r="N1218" s="8">
        <f t="shared" si="5"/>
        <v>1192</v>
      </c>
    </row>
    <row r="1219" ht="12.75" customHeight="1">
      <c r="A1219" s="7">
        <v>43536.0</v>
      </c>
      <c r="B1219" s="8" t="s">
        <v>1736</v>
      </c>
      <c r="C1219" s="8" t="s">
        <v>1737</v>
      </c>
      <c r="D1219" s="11">
        <v>2.450550156E9</v>
      </c>
      <c r="E1219" s="8" t="s">
        <v>20</v>
      </c>
      <c r="F1219" s="8" t="str">
        <f t="shared" si="1"/>
        <v>SELL</v>
      </c>
      <c r="G1219" s="12">
        <v>80.620003</v>
      </c>
      <c r="H1219" s="12">
        <v>1000.0</v>
      </c>
      <c r="I1219" s="16">
        <v>44727.0</v>
      </c>
      <c r="J1219" s="14">
        <v>83.610001</v>
      </c>
      <c r="K1219" s="14">
        <f t="shared" si="2"/>
        <v>1037.087545</v>
      </c>
      <c r="L1219" s="15">
        <f t="shared" si="3"/>
        <v>-0.03708754513</v>
      </c>
      <c r="M1219" s="15">
        <f t="shared" si="4"/>
        <v>0.03708754513</v>
      </c>
      <c r="N1219" s="8">
        <f t="shared" si="5"/>
        <v>1191</v>
      </c>
    </row>
    <row r="1220" ht="12.75" customHeight="1">
      <c r="A1220" s="7">
        <v>43537.0</v>
      </c>
      <c r="B1220" s="8" t="s">
        <v>2498</v>
      </c>
      <c r="C1220" s="8" t="s">
        <v>2499</v>
      </c>
      <c r="D1220" s="11">
        <v>1.363262607E9</v>
      </c>
      <c r="E1220" s="8" t="s">
        <v>24</v>
      </c>
      <c r="F1220" s="8" t="str">
        <f t="shared" si="1"/>
        <v>BUY</v>
      </c>
      <c r="G1220" s="12">
        <v>4.35</v>
      </c>
      <c r="H1220" s="12">
        <v>1000.0</v>
      </c>
      <c r="I1220" s="16">
        <v>44727.0</v>
      </c>
      <c r="J1220" s="14">
        <v>5.41</v>
      </c>
      <c r="K1220" s="14">
        <f t="shared" si="2"/>
        <v>1243.678161</v>
      </c>
      <c r="L1220" s="15">
        <f t="shared" si="3"/>
        <v>0.2436781609</v>
      </c>
      <c r="M1220" s="15">
        <f t="shared" si="4"/>
        <v>-0.2436781609</v>
      </c>
      <c r="N1220" s="8">
        <f t="shared" si="5"/>
        <v>1190</v>
      </c>
    </row>
    <row r="1221" ht="12.75" customHeight="1">
      <c r="A1221" s="7">
        <v>43538.0</v>
      </c>
      <c r="B1221" s="8" t="s">
        <v>2500</v>
      </c>
      <c r="C1221" s="8" t="s">
        <v>2501</v>
      </c>
      <c r="D1221" s="11">
        <v>2.7972768E9</v>
      </c>
      <c r="E1221" s="8" t="s">
        <v>24</v>
      </c>
      <c r="F1221" s="8" t="str">
        <f t="shared" si="1"/>
        <v>BUY</v>
      </c>
      <c r="G1221" s="12">
        <v>33.981068</v>
      </c>
      <c r="H1221" s="12">
        <v>1000.0</v>
      </c>
      <c r="I1221" s="16">
        <v>44727.0</v>
      </c>
      <c r="J1221" s="14">
        <v>34.289928</v>
      </c>
      <c r="K1221" s="14">
        <f t="shared" si="2"/>
        <v>1009.089179</v>
      </c>
      <c r="L1221" s="15">
        <f t="shared" si="3"/>
        <v>0.009089178716</v>
      </c>
      <c r="M1221" s="15">
        <f t="shared" si="4"/>
        <v>-0.009089178716</v>
      </c>
      <c r="N1221" s="8">
        <f t="shared" si="5"/>
        <v>1189</v>
      </c>
    </row>
    <row r="1222" ht="12.75" customHeight="1">
      <c r="A1222" s="7">
        <v>43543.0</v>
      </c>
      <c r="B1222" s="8" t="s">
        <v>2502</v>
      </c>
      <c r="C1222" s="8" t="s">
        <v>2503</v>
      </c>
      <c r="D1222" s="11">
        <v>4.3353514E9</v>
      </c>
      <c r="E1222" s="8" t="s">
        <v>20</v>
      </c>
      <c r="F1222" s="8" t="str">
        <f t="shared" si="1"/>
        <v>SELL</v>
      </c>
      <c r="G1222" s="12">
        <v>91.230003</v>
      </c>
      <c r="H1222" s="12">
        <v>1000.0</v>
      </c>
      <c r="I1222" s="16">
        <v>44567.0</v>
      </c>
      <c r="J1222" s="14">
        <v>90.239998</v>
      </c>
      <c r="K1222" s="14">
        <f t="shared" si="2"/>
        <v>989.148252</v>
      </c>
      <c r="L1222" s="15">
        <f t="shared" si="3"/>
        <v>0.01085174797</v>
      </c>
      <c r="M1222" s="15">
        <f t="shared" si="4"/>
        <v>-0.01085174797</v>
      </c>
      <c r="N1222" s="8">
        <f t="shared" si="5"/>
        <v>1024</v>
      </c>
    </row>
    <row r="1223" ht="12.75" customHeight="1">
      <c r="A1223" s="7">
        <v>43543.0</v>
      </c>
      <c r="B1223" s="8" t="s">
        <v>1174</v>
      </c>
      <c r="C1223" s="8" t="s">
        <v>1175</v>
      </c>
      <c r="D1223" s="11">
        <v>7.122279632E9</v>
      </c>
      <c r="E1223" s="8" t="s">
        <v>20</v>
      </c>
      <c r="F1223" s="8" t="str">
        <f t="shared" si="1"/>
        <v>SELL</v>
      </c>
      <c r="G1223" s="12">
        <v>38.790001</v>
      </c>
      <c r="H1223" s="12">
        <v>1000.0</v>
      </c>
      <c r="I1223" s="7">
        <v>43678.0</v>
      </c>
      <c r="J1223" s="14">
        <v>22.16</v>
      </c>
      <c r="K1223" s="14">
        <f t="shared" si="2"/>
        <v>571.2812433</v>
      </c>
      <c r="L1223" s="15">
        <f t="shared" si="3"/>
        <v>0.4287187567</v>
      </c>
      <c r="M1223" s="15">
        <f t="shared" si="4"/>
        <v>-0.4287187567</v>
      </c>
      <c r="N1223" s="8">
        <f t="shared" si="5"/>
        <v>135</v>
      </c>
    </row>
    <row r="1224" ht="12.75" customHeight="1">
      <c r="A1224" s="7">
        <v>43544.0</v>
      </c>
      <c r="B1224" s="8" t="s">
        <v>2268</v>
      </c>
      <c r="C1224" s="8" t="s">
        <v>2269</v>
      </c>
      <c r="D1224" s="11">
        <v>5.79550842E8</v>
      </c>
      <c r="E1224" s="8" t="s">
        <v>20</v>
      </c>
      <c r="F1224" s="8" t="str">
        <f t="shared" si="1"/>
        <v>SELL</v>
      </c>
      <c r="G1224" s="12">
        <v>29.91</v>
      </c>
      <c r="H1224" s="12">
        <v>1000.0</v>
      </c>
      <c r="I1224" s="7">
        <v>43838.0</v>
      </c>
      <c r="J1224" s="14">
        <v>24.35</v>
      </c>
      <c r="K1224" s="14">
        <f t="shared" si="2"/>
        <v>814.1089936</v>
      </c>
      <c r="L1224" s="15">
        <f t="shared" si="3"/>
        <v>0.1858910064</v>
      </c>
      <c r="M1224" s="15">
        <f t="shared" si="4"/>
        <v>-0.1858910064</v>
      </c>
      <c r="N1224" s="8">
        <f t="shared" si="5"/>
        <v>294</v>
      </c>
    </row>
    <row r="1225" ht="12.75" customHeight="1">
      <c r="A1225" s="7">
        <v>43544.0</v>
      </c>
      <c r="B1225" s="8" t="s">
        <v>2504</v>
      </c>
      <c r="C1225" s="8" t="s">
        <v>2505</v>
      </c>
      <c r="D1225" s="11">
        <v>5.188639887E9</v>
      </c>
      <c r="E1225" s="8" t="s">
        <v>24</v>
      </c>
      <c r="F1225" s="8" t="str">
        <f t="shared" si="1"/>
        <v>BUY</v>
      </c>
      <c r="G1225" s="12">
        <v>2.62</v>
      </c>
      <c r="H1225" s="12">
        <v>1000.0</v>
      </c>
      <c r="I1225" s="7">
        <v>43566.0</v>
      </c>
      <c r="J1225" s="14">
        <v>2.67</v>
      </c>
      <c r="K1225" s="14">
        <f t="shared" si="2"/>
        <v>1019.083969</v>
      </c>
      <c r="L1225" s="15">
        <f t="shared" si="3"/>
        <v>0.01908396947</v>
      </c>
      <c r="M1225" s="15">
        <f t="shared" si="4"/>
        <v>-0.01908396947</v>
      </c>
      <c r="N1225" s="8">
        <f t="shared" si="5"/>
        <v>22</v>
      </c>
    </row>
    <row r="1226" ht="12.75" customHeight="1">
      <c r="A1226" s="7">
        <v>43545.0</v>
      </c>
      <c r="B1226" s="8" t="s">
        <v>2506</v>
      </c>
      <c r="C1226" s="8" t="s">
        <v>2507</v>
      </c>
      <c r="D1226" s="11">
        <v>5.636638439E9</v>
      </c>
      <c r="E1226" s="8" t="s">
        <v>24</v>
      </c>
      <c r="F1226" s="8" t="str">
        <f t="shared" si="1"/>
        <v>BUY</v>
      </c>
      <c r="G1226" s="12">
        <v>20.777071</v>
      </c>
      <c r="H1226" s="12">
        <v>1000.0</v>
      </c>
      <c r="I1226" s="7">
        <v>43584.0</v>
      </c>
      <c r="J1226" s="14">
        <v>21.500235</v>
      </c>
      <c r="K1226" s="14">
        <f t="shared" si="2"/>
        <v>1034.805868</v>
      </c>
      <c r="L1226" s="15">
        <f t="shared" si="3"/>
        <v>0.03480586845</v>
      </c>
      <c r="M1226" s="15">
        <f t="shared" si="4"/>
        <v>-0.03480586845</v>
      </c>
      <c r="N1226" s="8">
        <f t="shared" si="5"/>
        <v>39</v>
      </c>
    </row>
    <row r="1227" ht="12.75" customHeight="1">
      <c r="A1227" s="16">
        <v>43545.0</v>
      </c>
      <c r="B1227" s="8" t="s">
        <v>2508</v>
      </c>
      <c r="C1227" s="8" t="s">
        <v>2509</v>
      </c>
      <c r="D1227" s="11">
        <v>4.81403396E8</v>
      </c>
      <c r="E1227" s="18" t="s">
        <v>24</v>
      </c>
      <c r="F1227" s="17" t="str">
        <f t="shared" si="1"/>
        <v>BUY</v>
      </c>
      <c r="G1227" s="12">
        <v>9.292178</v>
      </c>
      <c r="H1227" s="12">
        <v>1000.0</v>
      </c>
      <c r="I1227" s="16">
        <v>44727.0</v>
      </c>
      <c r="J1227" s="14">
        <v>10.324657</v>
      </c>
      <c r="K1227" s="14">
        <f t="shared" si="2"/>
        <v>1111.112701</v>
      </c>
      <c r="L1227" s="15">
        <f t="shared" si="3"/>
        <v>0.1111127015</v>
      </c>
      <c r="M1227" s="15">
        <f t="shared" si="4"/>
        <v>-0.1111127015</v>
      </c>
      <c r="N1227" s="8">
        <f t="shared" si="5"/>
        <v>1182</v>
      </c>
    </row>
    <row r="1228" ht="12.75" customHeight="1">
      <c r="A1228" s="7">
        <v>43546.0</v>
      </c>
      <c r="B1228" s="8" t="s">
        <v>2054</v>
      </c>
      <c r="C1228" s="8" t="s">
        <v>2055</v>
      </c>
      <c r="D1228" s="11">
        <v>7.0831776E8</v>
      </c>
      <c r="E1228" s="8" t="s">
        <v>24</v>
      </c>
      <c r="F1228" s="8" t="str">
        <f t="shared" si="1"/>
        <v>BUY</v>
      </c>
      <c r="G1228" s="12">
        <v>19.23</v>
      </c>
      <c r="H1228" s="12">
        <v>1000.0</v>
      </c>
      <c r="I1228" s="16">
        <v>43565.0</v>
      </c>
      <c r="J1228" s="14">
        <v>18.02</v>
      </c>
      <c r="K1228" s="14">
        <f t="shared" si="2"/>
        <v>937.0774831</v>
      </c>
      <c r="L1228" s="15">
        <f t="shared" si="3"/>
        <v>-0.0629225169</v>
      </c>
      <c r="M1228" s="15">
        <f t="shared" si="4"/>
        <v>0.0629225169</v>
      </c>
      <c r="N1228" s="8">
        <f t="shared" si="5"/>
        <v>19</v>
      </c>
    </row>
    <row r="1229" ht="12.75" customHeight="1">
      <c r="A1229" s="7">
        <v>43546.0</v>
      </c>
      <c r="B1229" s="8" t="s">
        <v>628</v>
      </c>
      <c r="C1229" s="8" t="s">
        <v>629</v>
      </c>
      <c r="D1229" s="11">
        <v>2.373457054E9</v>
      </c>
      <c r="E1229" s="8" t="s">
        <v>24</v>
      </c>
      <c r="F1229" s="8" t="str">
        <f t="shared" si="1"/>
        <v>BUY</v>
      </c>
      <c r="G1229" s="12">
        <v>48.652191</v>
      </c>
      <c r="H1229" s="12">
        <v>1000.0</v>
      </c>
      <c r="I1229" s="7">
        <v>43602.0</v>
      </c>
      <c r="J1229" s="14">
        <v>47.474098</v>
      </c>
      <c r="K1229" s="14">
        <f t="shared" si="2"/>
        <v>975.7854071</v>
      </c>
      <c r="L1229" s="15">
        <f t="shared" si="3"/>
        <v>-0.02421459293</v>
      </c>
      <c r="M1229" s="15">
        <f t="shared" si="4"/>
        <v>0.02421459293</v>
      </c>
      <c r="N1229" s="8">
        <f t="shared" si="5"/>
        <v>56</v>
      </c>
    </row>
    <row r="1230" ht="12.75" customHeight="1">
      <c r="A1230" s="7">
        <v>43546.0</v>
      </c>
      <c r="B1230" s="8" t="s">
        <v>202</v>
      </c>
      <c r="C1230" s="8" t="s">
        <v>203</v>
      </c>
      <c r="D1230" s="11">
        <v>3.956334088E9</v>
      </c>
      <c r="E1230" s="8" t="s">
        <v>20</v>
      </c>
      <c r="F1230" s="8" t="str">
        <f t="shared" si="1"/>
        <v>SELL</v>
      </c>
      <c r="G1230" s="12">
        <v>21.331905</v>
      </c>
      <c r="H1230" s="12">
        <v>1000.0</v>
      </c>
      <c r="I1230" s="7">
        <v>44648.0</v>
      </c>
      <c r="J1230" s="14">
        <v>32.97319</v>
      </c>
      <c r="K1230" s="14">
        <f t="shared" si="2"/>
        <v>1545.721772</v>
      </c>
      <c r="L1230" s="15">
        <f t="shared" si="3"/>
        <v>-0.5457217722</v>
      </c>
      <c r="M1230" s="15">
        <f t="shared" si="4"/>
        <v>0.5457217722</v>
      </c>
      <c r="N1230" s="8">
        <f t="shared" si="5"/>
        <v>1102</v>
      </c>
    </row>
    <row r="1231" ht="12.75" customHeight="1">
      <c r="A1231" s="7">
        <v>43550.0</v>
      </c>
      <c r="B1231" s="8" t="s">
        <v>1319</v>
      </c>
      <c r="C1231" s="8" t="s">
        <v>1320</v>
      </c>
      <c r="D1231" s="11">
        <v>1.158799596E9</v>
      </c>
      <c r="E1231" s="8" t="s">
        <v>20</v>
      </c>
      <c r="F1231" s="8" t="str">
        <f t="shared" si="1"/>
        <v>SELL</v>
      </c>
      <c r="G1231" s="12">
        <v>10.258874</v>
      </c>
      <c r="H1231" s="12">
        <v>1000.0</v>
      </c>
      <c r="I1231" s="16">
        <v>44727.0</v>
      </c>
      <c r="J1231" s="14">
        <v>22.217789</v>
      </c>
      <c r="K1231" s="14">
        <f t="shared" si="2"/>
        <v>2165.71419</v>
      </c>
      <c r="L1231" s="15">
        <f t="shared" si="3"/>
        <v>-1.16571419</v>
      </c>
      <c r="M1231" s="15">
        <f t="shared" si="4"/>
        <v>1.16571419</v>
      </c>
      <c r="N1231" s="8">
        <f t="shared" si="5"/>
        <v>1177</v>
      </c>
    </row>
    <row r="1232" ht="12.75" customHeight="1">
      <c r="A1232" s="7">
        <v>43550.0</v>
      </c>
      <c r="B1232" s="8" t="s">
        <v>2510</v>
      </c>
      <c r="C1232" s="8" t="s">
        <v>2511</v>
      </c>
      <c r="D1232" s="11">
        <v>5.027907677E9</v>
      </c>
      <c r="E1232" s="8" t="s">
        <v>20</v>
      </c>
      <c r="F1232" s="8" t="str">
        <f t="shared" si="1"/>
        <v>SELL</v>
      </c>
      <c r="G1232" s="12">
        <v>54.0</v>
      </c>
      <c r="H1232" s="12">
        <v>1000.0</v>
      </c>
      <c r="I1232" s="16">
        <v>44727.0</v>
      </c>
      <c r="J1232" s="14">
        <v>86.300003</v>
      </c>
      <c r="K1232" s="14">
        <f t="shared" si="2"/>
        <v>1598.148204</v>
      </c>
      <c r="L1232" s="15">
        <f t="shared" si="3"/>
        <v>-0.5981482037</v>
      </c>
      <c r="M1232" s="15">
        <f t="shared" si="4"/>
        <v>0.5981482037</v>
      </c>
      <c r="N1232" s="8">
        <f t="shared" si="5"/>
        <v>1177</v>
      </c>
    </row>
    <row r="1233" ht="12.75" customHeight="1">
      <c r="A1233" s="7">
        <v>43552.0</v>
      </c>
      <c r="B1233" s="8" t="s">
        <v>1572</v>
      </c>
      <c r="C1233" s="8" t="s">
        <v>1573</v>
      </c>
      <c r="D1233" s="11">
        <v>1.578007129E9</v>
      </c>
      <c r="E1233" s="8" t="s">
        <v>24</v>
      </c>
      <c r="F1233" s="8" t="str">
        <f t="shared" si="1"/>
        <v>BUY</v>
      </c>
      <c r="G1233" s="12">
        <v>47.02</v>
      </c>
      <c r="H1233" s="12">
        <v>1000.0</v>
      </c>
      <c r="I1233" s="16">
        <v>44727.0</v>
      </c>
      <c r="J1233" s="14">
        <v>18.889999</v>
      </c>
      <c r="K1233" s="14">
        <f t="shared" si="2"/>
        <v>401.7439175</v>
      </c>
      <c r="L1233" s="15">
        <f t="shared" si="3"/>
        <v>-0.5982560825</v>
      </c>
      <c r="M1233" s="15">
        <f t="shared" si="4"/>
        <v>0.5982560825</v>
      </c>
      <c r="N1233" s="8">
        <f t="shared" si="5"/>
        <v>1175</v>
      </c>
    </row>
    <row r="1234" ht="12.75" customHeight="1">
      <c r="A1234" s="7">
        <v>43552.0</v>
      </c>
      <c r="B1234" s="8" t="s">
        <v>2512</v>
      </c>
      <c r="C1234" s="8" t="s">
        <v>2513</v>
      </c>
      <c r="D1234" s="11">
        <v>2.86324772E9</v>
      </c>
      <c r="E1234" s="8" t="s">
        <v>24</v>
      </c>
      <c r="F1234" s="8" t="str">
        <f t="shared" si="1"/>
        <v>BUY</v>
      </c>
      <c r="G1234" s="12">
        <v>54.619999</v>
      </c>
      <c r="H1234" s="12">
        <v>1000.0</v>
      </c>
      <c r="I1234" s="16">
        <v>43860.0</v>
      </c>
      <c r="J1234" s="14">
        <v>55.419998</v>
      </c>
      <c r="K1234" s="14">
        <f t="shared" si="2"/>
        <v>1014.646632</v>
      </c>
      <c r="L1234" s="15">
        <f t="shared" si="3"/>
        <v>0.01464663154</v>
      </c>
      <c r="M1234" s="15">
        <f t="shared" si="4"/>
        <v>-0.01464663154</v>
      </c>
      <c r="N1234" s="8">
        <f t="shared" si="5"/>
        <v>308</v>
      </c>
    </row>
    <row r="1235" ht="12.75" customHeight="1">
      <c r="A1235" s="7">
        <v>43553.0</v>
      </c>
      <c r="B1235" s="8" t="s">
        <v>2514</v>
      </c>
      <c r="C1235" s="8" t="s">
        <v>2515</v>
      </c>
      <c r="D1235" s="11">
        <v>4.7242845E8</v>
      </c>
      <c r="E1235" s="8" t="s">
        <v>24</v>
      </c>
      <c r="F1235" s="8" t="str">
        <f t="shared" si="1"/>
        <v>BUY</v>
      </c>
      <c r="G1235" s="12">
        <v>10.546646</v>
      </c>
      <c r="H1235" s="12">
        <v>1000.0</v>
      </c>
      <c r="I1235" s="16">
        <v>44727.0</v>
      </c>
      <c r="J1235" s="14">
        <v>7.21</v>
      </c>
      <c r="K1235" s="14">
        <f t="shared" si="2"/>
        <v>683.6296582</v>
      </c>
      <c r="L1235" s="15">
        <f t="shared" si="3"/>
        <v>-0.3163703418</v>
      </c>
      <c r="M1235" s="15">
        <f t="shared" si="4"/>
        <v>0.3163703418</v>
      </c>
      <c r="N1235" s="8">
        <f t="shared" si="5"/>
        <v>1174</v>
      </c>
    </row>
    <row r="1236" ht="12.75" customHeight="1">
      <c r="A1236" s="7">
        <v>43553.0</v>
      </c>
      <c r="B1236" s="8" t="s">
        <v>2516</v>
      </c>
      <c r="C1236" s="8" t="s">
        <v>2517</v>
      </c>
      <c r="D1236" s="11">
        <v>9.35472351E8</v>
      </c>
      <c r="E1236" s="8" t="s">
        <v>24</v>
      </c>
      <c r="F1236" s="8" t="str">
        <f t="shared" si="1"/>
        <v>BUY</v>
      </c>
      <c r="G1236" s="12">
        <v>75.010002</v>
      </c>
      <c r="H1236" s="12">
        <v>1000.0</v>
      </c>
      <c r="I1236" s="16">
        <v>43854.0</v>
      </c>
      <c r="J1236" s="14">
        <v>89.800003</v>
      </c>
      <c r="K1236" s="14">
        <f t="shared" si="2"/>
        <v>1197.173718</v>
      </c>
      <c r="L1236" s="15">
        <f t="shared" si="3"/>
        <v>0.1971737182</v>
      </c>
      <c r="M1236" s="15">
        <f t="shared" si="4"/>
        <v>-0.1971737182</v>
      </c>
      <c r="N1236" s="8">
        <f t="shared" si="5"/>
        <v>301</v>
      </c>
    </row>
    <row r="1237" ht="12.75" customHeight="1">
      <c r="A1237" s="7">
        <v>43553.0</v>
      </c>
      <c r="B1237" s="8" t="s">
        <v>2518</v>
      </c>
      <c r="C1237" s="8" t="s">
        <v>2519</v>
      </c>
      <c r="D1237" s="11">
        <v>4.1127576E9</v>
      </c>
      <c r="E1237" s="8" t="s">
        <v>20</v>
      </c>
      <c r="F1237" s="8" t="str">
        <f t="shared" si="1"/>
        <v>SELL</v>
      </c>
      <c r="G1237" s="12">
        <v>78.290001</v>
      </c>
      <c r="H1237" s="12">
        <v>1000.0</v>
      </c>
      <c r="I1237" s="7">
        <v>43557.0</v>
      </c>
      <c r="J1237" s="14">
        <v>68.970001</v>
      </c>
      <c r="K1237" s="14">
        <f t="shared" si="2"/>
        <v>880.9554237</v>
      </c>
      <c r="L1237" s="15">
        <f t="shared" si="3"/>
        <v>0.1190445763</v>
      </c>
      <c r="M1237" s="15">
        <f t="shared" si="4"/>
        <v>-0.1190445763</v>
      </c>
      <c r="N1237" s="8">
        <f t="shared" si="5"/>
        <v>4</v>
      </c>
    </row>
    <row r="1238" ht="12.75" customHeight="1">
      <c r="A1238" s="7">
        <v>43553.0</v>
      </c>
      <c r="B1238" s="8" t="s">
        <v>697</v>
      </c>
      <c r="C1238" s="8" t="s">
        <v>698</v>
      </c>
      <c r="D1238" s="11">
        <v>1.7211321E9</v>
      </c>
      <c r="E1238" s="8" t="s">
        <v>24</v>
      </c>
      <c r="F1238" s="8" t="str">
        <f t="shared" si="1"/>
        <v>BUY</v>
      </c>
      <c r="G1238" s="12">
        <v>49.293888</v>
      </c>
      <c r="H1238" s="12">
        <v>1000.0</v>
      </c>
      <c r="I1238" s="7">
        <v>43623.0</v>
      </c>
      <c r="J1238" s="14">
        <v>48.651398</v>
      </c>
      <c r="K1238" s="14">
        <f t="shared" si="2"/>
        <v>986.9661326</v>
      </c>
      <c r="L1238" s="15">
        <f t="shared" si="3"/>
        <v>-0.0130338674</v>
      </c>
      <c r="M1238" s="15">
        <f t="shared" si="4"/>
        <v>0.0130338674</v>
      </c>
      <c r="N1238" s="8">
        <f t="shared" si="5"/>
        <v>70</v>
      </c>
    </row>
    <row r="1239" ht="12.75" customHeight="1">
      <c r="A1239" s="7">
        <v>43553.0</v>
      </c>
      <c r="B1239" s="8" t="s">
        <v>814</v>
      </c>
      <c r="C1239" s="8" t="s">
        <v>815</v>
      </c>
      <c r="D1239" s="11">
        <v>3.42382352E9</v>
      </c>
      <c r="E1239" s="8" t="s">
        <v>24</v>
      </c>
      <c r="F1239" s="8" t="str">
        <f t="shared" si="1"/>
        <v>BUY</v>
      </c>
      <c r="G1239" s="12">
        <v>25.013071</v>
      </c>
      <c r="H1239" s="12">
        <v>1000.0</v>
      </c>
      <c r="I1239" s="7">
        <v>43873.0</v>
      </c>
      <c r="J1239" s="14">
        <v>26.2621</v>
      </c>
      <c r="K1239" s="14">
        <f t="shared" si="2"/>
        <v>1049.935052</v>
      </c>
      <c r="L1239" s="15">
        <f t="shared" si="3"/>
        <v>0.04993505196</v>
      </c>
      <c r="M1239" s="15">
        <f t="shared" si="4"/>
        <v>-0.04993505196</v>
      </c>
      <c r="N1239" s="8">
        <f t="shared" si="5"/>
        <v>320</v>
      </c>
    </row>
    <row r="1240" ht="12.75" customHeight="1">
      <c r="A1240" s="7">
        <v>43556.0</v>
      </c>
      <c r="B1240" s="8" t="s">
        <v>654</v>
      </c>
      <c r="C1240" s="8" t="s">
        <v>655</v>
      </c>
      <c r="D1240" s="11">
        <v>4.371724141E9</v>
      </c>
      <c r="E1240" s="8" t="s">
        <v>24</v>
      </c>
      <c r="F1240" s="8" t="str">
        <f t="shared" si="1"/>
        <v>BUY</v>
      </c>
      <c r="G1240" s="12">
        <v>19.49</v>
      </c>
      <c r="H1240" s="12">
        <v>1000.0</v>
      </c>
      <c r="I1240" s="7">
        <v>43930.0</v>
      </c>
      <c r="J1240" s="14">
        <v>15.43</v>
      </c>
      <c r="K1240" s="14">
        <f t="shared" si="2"/>
        <v>791.6880452</v>
      </c>
      <c r="L1240" s="15">
        <f t="shared" si="3"/>
        <v>-0.2083119548</v>
      </c>
      <c r="M1240" s="15">
        <f t="shared" si="4"/>
        <v>0.2083119548</v>
      </c>
      <c r="N1240" s="8">
        <f t="shared" si="5"/>
        <v>374</v>
      </c>
    </row>
    <row r="1241" ht="12.75" customHeight="1">
      <c r="A1241" s="7">
        <v>43557.0</v>
      </c>
      <c r="B1241" s="8" t="s">
        <v>551</v>
      </c>
      <c r="C1241" s="8" t="s">
        <v>552</v>
      </c>
      <c r="D1241" s="11">
        <v>7.25136E8</v>
      </c>
      <c r="E1241" s="8" t="s">
        <v>20</v>
      </c>
      <c r="F1241" s="8" t="str">
        <f t="shared" si="1"/>
        <v>SELL</v>
      </c>
      <c r="G1241" s="12">
        <v>12.34</v>
      </c>
      <c r="H1241" s="12">
        <v>1000.0</v>
      </c>
      <c r="I1241" s="16">
        <v>43685.0</v>
      </c>
      <c r="J1241" s="14">
        <v>9.79</v>
      </c>
      <c r="K1241" s="14">
        <f t="shared" si="2"/>
        <v>793.3549433</v>
      </c>
      <c r="L1241" s="15">
        <f t="shared" si="3"/>
        <v>0.2066450567</v>
      </c>
      <c r="M1241" s="15">
        <f t="shared" si="4"/>
        <v>-0.2066450567</v>
      </c>
      <c r="N1241" s="8">
        <f t="shared" si="5"/>
        <v>128</v>
      </c>
    </row>
    <row r="1242" ht="12.75" customHeight="1">
      <c r="A1242" s="7">
        <v>43557.0</v>
      </c>
      <c r="B1242" s="8" t="s">
        <v>1256</v>
      </c>
      <c r="C1242" s="8" t="s">
        <v>1257</v>
      </c>
      <c r="D1242" s="11">
        <v>2.6506753E8</v>
      </c>
      <c r="E1242" s="8" t="s">
        <v>24</v>
      </c>
      <c r="F1242" s="8" t="str">
        <f t="shared" si="1"/>
        <v>BUY</v>
      </c>
      <c r="G1242" s="12">
        <v>23.17</v>
      </c>
      <c r="H1242" s="12">
        <v>1000.0</v>
      </c>
      <c r="I1242" s="16">
        <v>44727.0</v>
      </c>
      <c r="J1242" s="14">
        <v>11.14</v>
      </c>
      <c r="K1242" s="14">
        <f t="shared" si="2"/>
        <v>480.7941303</v>
      </c>
      <c r="L1242" s="15">
        <f t="shared" si="3"/>
        <v>-0.5192058697</v>
      </c>
      <c r="M1242" s="15">
        <f t="shared" si="4"/>
        <v>0.5192058697</v>
      </c>
      <c r="N1242" s="8">
        <f t="shared" si="5"/>
        <v>1170</v>
      </c>
    </row>
    <row r="1243" ht="12.75" customHeight="1">
      <c r="A1243" s="7">
        <v>43557.0</v>
      </c>
      <c r="B1243" s="8" t="s">
        <v>2518</v>
      </c>
      <c r="C1243" s="8" t="s">
        <v>2519</v>
      </c>
      <c r="D1243" s="11">
        <v>4.1127576E9</v>
      </c>
      <c r="E1243" s="8" t="s">
        <v>24</v>
      </c>
      <c r="F1243" s="8" t="str">
        <f t="shared" si="1"/>
        <v>BUY</v>
      </c>
      <c r="G1243" s="12">
        <v>68.970001</v>
      </c>
      <c r="H1243" s="12">
        <v>1000.0</v>
      </c>
      <c r="I1243" s="7">
        <v>43696.0</v>
      </c>
      <c r="J1243" s="14">
        <v>51.68</v>
      </c>
      <c r="K1243" s="14">
        <f t="shared" si="2"/>
        <v>749.3112839</v>
      </c>
      <c r="L1243" s="15">
        <f t="shared" si="3"/>
        <v>-0.2506887161</v>
      </c>
      <c r="M1243" s="15">
        <f t="shared" si="4"/>
        <v>0.2506887161</v>
      </c>
      <c r="N1243" s="8">
        <f t="shared" si="5"/>
        <v>139</v>
      </c>
    </row>
    <row r="1244" ht="12.75" customHeight="1">
      <c r="A1244" s="16">
        <v>43557.0</v>
      </c>
      <c r="B1244" s="8" t="s">
        <v>1639</v>
      </c>
      <c r="C1244" s="8" t="s">
        <v>1640</v>
      </c>
      <c r="D1244" s="11">
        <v>1.05548679E9</v>
      </c>
      <c r="E1244" s="17" t="s">
        <v>20</v>
      </c>
      <c r="F1244" s="18" t="str">
        <f t="shared" si="1"/>
        <v>SELL</v>
      </c>
      <c r="G1244" s="12">
        <v>22.01</v>
      </c>
      <c r="H1244" s="12">
        <v>1000.0</v>
      </c>
      <c r="I1244" s="16">
        <v>44727.0</v>
      </c>
      <c r="J1244" s="14">
        <v>5.58</v>
      </c>
      <c r="K1244" s="14">
        <f t="shared" si="2"/>
        <v>253.5211268</v>
      </c>
      <c r="L1244" s="15">
        <f t="shared" si="3"/>
        <v>0.7464788732</v>
      </c>
      <c r="M1244" s="15">
        <f t="shared" si="4"/>
        <v>-0.7464788732</v>
      </c>
      <c r="N1244" s="8">
        <f t="shared" si="5"/>
        <v>1170</v>
      </c>
    </row>
    <row r="1245" ht="12.75" customHeight="1">
      <c r="A1245" s="7">
        <v>43558.0</v>
      </c>
      <c r="B1245" s="8" t="s">
        <v>2520</v>
      </c>
      <c r="C1245" s="8" t="s">
        <v>2521</v>
      </c>
      <c r="D1245" s="11">
        <v>7.8297024E8</v>
      </c>
      <c r="E1245" s="8" t="s">
        <v>24</v>
      </c>
      <c r="F1245" s="8" t="str">
        <f t="shared" si="1"/>
        <v>BUY</v>
      </c>
      <c r="G1245" s="12">
        <v>6.63</v>
      </c>
      <c r="H1245" s="12">
        <v>1000.0</v>
      </c>
      <c r="I1245" s="16">
        <v>44727.0</v>
      </c>
      <c r="J1245" s="14">
        <v>4.83</v>
      </c>
      <c r="K1245" s="14">
        <f t="shared" si="2"/>
        <v>728.5067873</v>
      </c>
      <c r="L1245" s="15">
        <f t="shared" si="3"/>
        <v>-0.2714932127</v>
      </c>
      <c r="M1245" s="15">
        <f t="shared" si="4"/>
        <v>0.2714932127</v>
      </c>
      <c r="N1245" s="8">
        <f t="shared" si="5"/>
        <v>1169</v>
      </c>
    </row>
    <row r="1246" ht="12.75" customHeight="1">
      <c r="A1246" s="7">
        <v>43559.0</v>
      </c>
      <c r="B1246" s="8" t="s">
        <v>1180</v>
      </c>
      <c r="C1246" s="8" t="s">
        <v>1181</v>
      </c>
      <c r="D1246" s="11">
        <v>7.144072E9</v>
      </c>
      <c r="E1246" s="8" t="s">
        <v>20</v>
      </c>
      <c r="F1246" s="8" t="str">
        <f t="shared" si="1"/>
        <v>SELL</v>
      </c>
      <c r="G1246" s="12">
        <v>70.27</v>
      </c>
      <c r="H1246" s="12">
        <v>1000.0</v>
      </c>
      <c r="I1246" s="16">
        <v>43763.0</v>
      </c>
      <c r="J1246" s="14">
        <v>59.02</v>
      </c>
      <c r="K1246" s="14">
        <f t="shared" si="2"/>
        <v>839.9032304</v>
      </c>
      <c r="L1246" s="15">
        <f t="shared" si="3"/>
        <v>0.1600967696</v>
      </c>
      <c r="M1246" s="15">
        <f t="shared" si="4"/>
        <v>-0.1600967696</v>
      </c>
      <c r="N1246" s="8">
        <f t="shared" si="5"/>
        <v>204</v>
      </c>
    </row>
    <row r="1247" ht="12.75" customHeight="1">
      <c r="A1247" s="7">
        <v>43560.0</v>
      </c>
      <c r="B1247" s="8" t="s">
        <v>2522</v>
      </c>
      <c r="C1247" s="8" t="s">
        <v>2523</v>
      </c>
      <c r="D1247" s="11">
        <v>3.021744484E9</v>
      </c>
      <c r="E1247" s="8" t="s">
        <v>24</v>
      </c>
      <c r="F1247" s="8" t="str">
        <f t="shared" si="1"/>
        <v>BUY</v>
      </c>
      <c r="G1247" s="12">
        <v>12.65</v>
      </c>
      <c r="H1247" s="12">
        <v>1000.0</v>
      </c>
      <c r="I1247" s="16">
        <v>44727.0</v>
      </c>
      <c r="J1247" s="14">
        <v>16.639999</v>
      </c>
      <c r="K1247" s="14">
        <f t="shared" si="2"/>
        <v>1315.414941</v>
      </c>
      <c r="L1247" s="15">
        <f t="shared" si="3"/>
        <v>0.3154149407</v>
      </c>
      <c r="M1247" s="15">
        <f t="shared" si="4"/>
        <v>-0.3154149407</v>
      </c>
      <c r="N1247" s="8">
        <f t="shared" si="5"/>
        <v>1167</v>
      </c>
    </row>
    <row r="1248" ht="12.75" customHeight="1">
      <c r="A1248" s="7">
        <v>43560.0</v>
      </c>
      <c r="B1248" s="8" t="s">
        <v>1224</v>
      </c>
      <c r="C1248" s="8" t="s">
        <v>1225</v>
      </c>
      <c r="D1248" s="11">
        <v>4.130846E9</v>
      </c>
      <c r="E1248" s="8" t="s">
        <v>24</v>
      </c>
      <c r="F1248" s="8" t="str">
        <f t="shared" si="1"/>
        <v>BUY</v>
      </c>
      <c r="G1248" s="12">
        <v>16.71</v>
      </c>
      <c r="H1248" s="12">
        <v>1000.0</v>
      </c>
      <c r="I1248" s="7">
        <v>43774.0</v>
      </c>
      <c r="J1248" s="14">
        <v>16.56</v>
      </c>
      <c r="K1248" s="14">
        <f t="shared" si="2"/>
        <v>991.0233393</v>
      </c>
      <c r="L1248" s="15">
        <f t="shared" si="3"/>
        <v>-0.008976660682</v>
      </c>
      <c r="M1248" s="15">
        <f t="shared" si="4"/>
        <v>0.008976660682</v>
      </c>
      <c r="N1248" s="8">
        <f t="shared" si="5"/>
        <v>214</v>
      </c>
    </row>
    <row r="1249" ht="12.75" customHeight="1">
      <c r="A1249" s="16">
        <v>43560.0</v>
      </c>
      <c r="B1249" s="8" t="s">
        <v>1262</v>
      </c>
      <c r="C1249" s="8" t="s">
        <v>1263</v>
      </c>
      <c r="D1249" s="11">
        <v>8.368741813E9</v>
      </c>
      <c r="E1249" s="18" t="s">
        <v>24</v>
      </c>
      <c r="F1249" s="17" t="str">
        <f t="shared" si="1"/>
        <v>BUY</v>
      </c>
      <c r="G1249" s="12">
        <v>86.044029</v>
      </c>
      <c r="H1249" s="12">
        <v>1000.0</v>
      </c>
      <c r="I1249" s="16">
        <v>44302.0</v>
      </c>
      <c r="J1249" s="14">
        <v>55.425686</v>
      </c>
      <c r="K1249" s="14">
        <f t="shared" si="2"/>
        <v>644.1549361</v>
      </c>
      <c r="L1249" s="15">
        <f t="shared" si="3"/>
        <v>-0.3558450639</v>
      </c>
      <c r="M1249" s="15">
        <f t="shared" si="4"/>
        <v>0.3558450639</v>
      </c>
      <c r="N1249" s="8">
        <f t="shared" si="5"/>
        <v>742</v>
      </c>
    </row>
    <row r="1250" ht="12.75" customHeight="1">
      <c r="A1250" s="7">
        <v>43563.0</v>
      </c>
      <c r="B1250" s="8" t="s">
        <v>601</v>
      </c>
      <c r="C1250" s="8" t="s">
        <v>602</v>
      </c>
      <c r="D1250" s="11">
        <v>4.2593292E9</v>
      </c>
      <c r="E1250" s="8" t="s">
        <v>24</v>
      </c>
      <c r="F1250" s="8" t="str">
        <f t="shared" si="1"/>
        <v>BUY</v>
      </c>
      <c r="G1250" s="12">
        <v>46.22</v>
      </c>
      <c r="H1250" s="12">
        <v>1000.0</v>
      </c>
      <c r="I1250" s="16">
        <v>44727.0</v>
      </c>
      <c r="J1250" s="14">
        <v>41.5</v>
      </c>
      <c r="K1250" s="14">
        <f t="shared" si="2"/>
        <v>897.8797058</v>
      </c>
      <c r="L1250" s="15">
        <f t="shared" si="3"/>
        <v>-0.1021202942</v>
      </c>
      <c r="M1250" s="15">
        <f t="shared" si="4"/>
        <v>0.1021202942</v>
      </c>
      <c r="N1250" s="8">
        <f t="shared" si="5"/>
        <v>1164</v>
      </c>
    </row>
    <row r="1251" ht="12.75" customHeight="1">
      <c r="A1251" s="7">
        <v>43565.0</v>
      </c>
      <c r="B1251" s="8" t="s">
        <v>2054</v>
      </c>
      <c r="C1251" s="8" t="s">
        <v>2055</v>
      </c>
      <c r="D1251" s="11">
        <v>7.0831776E8</v>
      </c>
      <c r="E1251" s="8" t="s">
        <v>20</v>
      </c>
      <c r="F1251" s="8" t="str">
        <f t="shared" si="1"/>
        <v>SELL</v>
      </c>
      <c r="G1251" s="12">
        <v>18.02</v>
      </c>
      <c r="H1251" s="12">
        <v>1000.0</v>
      </c>
      <c r="I1251" s="16">
        <v>43606.0</v>
      </c>
      <c r="J1251" s="14">
        <v>15.6</v>
      </c>
      <c r="K1251" s="14">
        <f t="shared" si="2"/>
        <v>865.7047725</v>
      </c>
      <c r="L1251" s="15">
        <f t="shared" si="3"/>
        <v>0.1342952275</v>
      </c>
      <c r="M1251" s="15">
        <f t="shared" si="4"/>
        <v>-0.1342952275</v>
      </c>
      <c r="N1251" s="8">
        <f t="shared" si="5"/>
        <v>41</v>
      </c>
    </row>
    <row r="1252" ht="12.75" customHeight="1">
      <c r="A1252" s="7">
        <v>43566.0</v>
      </c>
      <c r="B1252" s="8" t="s">
        <v>403</v>
      </c>
      <c r="C1252" s="8" t="s">
        <v>404</v>
      </c>
      <c r="D1252" s="11">
        <v>4.120653358E9</v>
      </c>
      <c r="E1252" s="8" t="s">
        <v>20</v>
      </c>
      <c r="F1252" s="8" t="str">
        <f t="shared" si="1"/>
        <v>SELL</v>
      </c>
      <c r="G1252" s="12">
        <v>20.574848</v>
      </c>
      <c r="H1252" s="12">
        <v>1000.0</v>
      </c>
      <c r="I1252" s="7">
        <v>43595.0</v>
      </c>
      <c r="J1252" s="14">
        <v>19.00128</v>
      </c>
      <c r="K1252" s="14">
        <f t="shared" si="2"/>
        <v>923.5198238</v>
      </c>
      <c r="L1252" s="15">
        <f t="shared" si="3"/>
        <v>0.07648017618</v>
      </c>
      <c r="M1252" s="15">
        <f t="shared" si="4"/>
        <v>-0.07648017618</v>
      </c>
      <c r="N1252" s="8">
        <f t="shared" si="5"/>
        <v>29</v>
      </c>
    </row>
    <row r="1253" ht="12.75" customHeight="1">
      <c r="A1253" s="7">
        <v>43566.0</v>
      </c>
      <c r="B1253" s="8" t="s">
        <v>2504</v>
      </c>
      <c r="C1253" s="8" t="s">
        <v>2505</v>
      </c>
      <c r="D1253" s="11">
        <v>5.188639887E9</v>
      </c>
      <c r="E1253" s="8" t="s">
        <v>20</v>
      </c>
      <c r="F1253" s="8" t="str">
        <f t="shared" si="1"/>
        <v>SELL</v>
      </c>
      <c r="G1253" s="12">
        <v>2.67</v>
      </c>
      <c r="H1253" s="12">
        <v>1000.0</v>
      </c>
      <c r="I1253" s="7">
        <v>43803.0</v>
      </c>
      <c r="J1253" s="14">
        <v>3.3</v>
      </c>
      <c r="K1253" s="14">
        <f t="shared" si="2"/>
        <v>1235.955056</v>
      </c>
      <c r="L1253" s="15">
        <f t="shared" si="3"/>
        <v>-0.2359550562</v>
      </c>
      <c r="M1253" s="15">
        <f t="shared" si="4"/>
        <v>0.2359550562</v>
      </c>
      <c r="N1253" s="8">
        <f t="shared" si="5"/>
        <v>237</v>
      </c>
    </row>
    <row r="1254" ht="12.75" customHeight="1">
      <c r="A1254" s="7">
        <v>43567.0</v>
      </c>
      <c r="B1254" s="8" t="s">
        <v>2528</v>
      </c>
      <c r="C1254" s="8" t="s">
        <v>2529</v>
      </c>
      <c r="D1254" s="11">
        <v>3.151421688E9</v>
      </c>
      <c r="E1254" s="8" t="s">
        <v>24</v>
      </c>
      <c r="F1254" s="8" t="str">
        <f t="shared" si="1"/>
        <v>BUY</v>
      </c>
      <c r="G1254" s="12">
        <v>79.395882</v>
      </c>
      <c r="H1254" s="12">
        <v>1000.0</v>
      </c>
      <c r="I1254" s="16">
        <v>44319.0</v>
      </c>
      <c r="J1254" s="14">
        <v>138.027267</v>
      </c>
      <c r="K1254" s="14">
        <f t="shared" si="2"/>
        <v>1738.468841</v>
      </c>
      <c r="L1254" s="15">
        <f t="shared" si="3"/>
        <v>0.7384688415</v>
      </c>
      <c r="M1254" s="15">
        <f t="shared" si="4"/>
        <v>-0.7384688415</v>
      </c>
      <c r="N1254" s="8">
        <f t="shared" si="5"/>
        <v>752</v>
      </c>
    </row>
    <row r="1255" ht="12.75" customHeight="1">
      <c r="A1255" s="7">
        <v>43572.0</v>
      </c>
      <c r="B1255" s="8" t="s">
        <v>2530</v>
      </c>
      <c r="C1255" s="8" t="s">
        <v>2531</v>
      </c>
      <c r="D1255" s="11">
        <v>6.989805E9</v>
      </c>
      <c r="E1255" s="8" t="s">
        <v>20</v>
      </c>
      <c r="F1255" s="8" t="str">
        <f t="shared" si="1"/>
        <v>SELL</v>
      </c>
      <c r="G1255" s="12">
        <v>20.85</v>
      </c>
      <c r="H1255" s="12">
        <v>1000.0</v>
      </c>
      <c r="I1255" s="16">
        <v>44179.0</v>
      </c>
      <c r="J1255" s="14">
        <v>14.01</v>
      </c>
      <c r="K1255" s="14">
        <f t="shared" si="2"/>
        <v>671.942446</v>
      </c>
      <c r="L1255" s="15">
        <f t="shared" si="3"/>
        <v>0.328057554</v>
      </c>
      <c r="M1255" s="15">
        <f t="shared" si="4"/>
        <v>-0.328057554</v>
      </c>
      <c r="N1255" s="8">
        <f t="shared" si="5"/>
        <v>607</v>
      </c>
    </row>
    <row r="1256" ht="12.75" customHeight="1">
      <c r="A1256" s="16">
        <v>43573.0</v>
      </c>
      <c r="B1256" s="8" t="s">
        <v>771</v>
      </c>
      <c r="C1256" s="8" t="s">
        <v>772</v>
      </c>
      <c r="D1256" s="11">
        <v>7.43325E9</v>
      </c>
      <c r="E1256" s="18" t="s">
        <v>24</v>
      </c>
      <c r="F1256" s="17" t="str">
        <f t="shared" si="1"/>
        <v>BUY</v>
      </c>
      <c r="G1256" s="12">
        <v>119.435425</v>
      </c>
      <c r="H1256" s="12">
        <v>1000.0</v>
      </c>
      <c r="I1256" s="16">
        <v>43733.0</v>
      </c>
      <c r="J1256" s="14">
        <v>131.486618</v>
      </c>
      <c r="K1256" s="14">
        <f t="shared" si="2"/>
        <v>1100.901328</v>
      </c>
      <c r="L1256" s="15">
        <f t="shared" si="3"/>
        <v>0.1009013281</v>
      </c>
      <c r="M1256" s="15">
        <f t="shared" si="4"/>
        <v>-0.1009013281</v>
      </c>
      <c r="N1256" s="8">
        <f t="shared" si="5"/>
        <v>160</v>
      </c>
    </row>
    <row r="1257" ht="12.75" customHeight="1">
      <c r="A1257" s="7">
        <v>43578.0</v>
      </c>
      <c r="B1257" s="8" t="s">
        <v>2490</v>
      </c>
      <c r="C1257" s="8" t="s">
        <v>2491</v>
      </c>
      <c r="D1257" s="11">
        <v>2.04878944E9</v>
      </c>
      <c r="E1257" s="8" t="s">
        <v>20</v>
      </c>
      <c r="F1257" s="8" t="str">
        <f t="shared" si="1"/>
        <v>SELL</v>
      </c>
      <c r="G1257" s="12">
        <v>36.669998</v>
      </c>
      <c r="H1257" s="12">
        <v>1000.0</v>
      </c>
      <c r="I1257" s="16">
        <v>43601.0</v>
      </c>
      <c r="J1257" s="14">
        <v>36.790001</v>
      </c>
      <c r="K1257" s="14">
        <f t="shared" si="2"/>
        <v>1003.272512</v>
      </c>
      <c r="L1257" s="15">
        <f t="shared" si="3"/>
        <v>-0.003272511768</v>
      </c>
      <c r="M1257" s="15">
        <f t="shared" si="4"/>
        <v>0.003272511768</v>
      </c>
      <c r="N1257" s="8">
        <f t="shared" si="5"/>
        <v>23</v>
      </c>
    </row>
    <row r="1258" ht="12.75" customHeight="1">
      <c r="A1258" s="7">
        <v>43578.0</v>
      </c>
      <c r="B1258" s="8" t="s">
        <v>2534</v>
      </c>
      <c r="C1258" s="8" t="s">
        <v>2535</v>
      </c>
      <c r="D1258" s="11">
        <v>5.601187684E9</v>
      </c>
      <c r="E1258" s="8" t="s">
        <v>24</v>
      </c>
      <c r="F1258" s="8" t="str">
        <f t="shared" si="1"/>
        <v>BUY</v>
      </c>
      <c r="G1258" s="12">
        <v>8.311953</v>
      </c>
      <c r="H1258" s="12">
        <v>1000.0</v>
      </c>
      <c r="I1258" s="16">
        <v>44676.0</v>
      </c>
      <c r="J1258" s="14">
        <v>9.071915</v>
      </c>
      <c r="K1258" s="14">
        <f t="shared" si="2"/>
        <v>1091.430017</v>
      </c>
      <c r="L1258" s="15">
        <f t="shared" si="3"/>
        <v>0.09143001651</v>
      </c>
      <c r="M1258" s="15">
        <f t="shared" si="4"/>
        <v>-0.09143001651</v>
      </c>
      <c r="N1258" s="8">
        <f t="shared" si="5"/>
        <v>1098</v>
      </c>
    </row>
    <row r="1259" ht="12.75" customHeight="1">
      <c r="A1259" s="7">
        <v>43578.0</v>
      </c>
      <c r="B1259" s="8" t="s">
        <v>2536</v>
      </c>
      <c r="C1259" s="8" t="s">
        <v>2537</v>
      </c>
      <c r="D1259" s="11">
        <v>1.019571566E9</v>
      </c>
      <c r="E1259" s="8" t="s">
        <v>24</v>
      </c>
      <c r="F1259" s="8" t="str">
        <f t="shared" si="1"/>
        <v>BUY</v>
      </c>
      <c r="G1259" s="12">
        <v>2.96</v>
      </c>
      <c r="H1259" s="12">
        <v>1000.0</v>
      </c>
      <c r="I1259" s="16">
        <v>44727.0</v>
      </c>
      <c r="J1259" s="14">
        <v>2.01</v>
      </c>
      <c r="K1259" s="14">
        <f t="shared" si="2"/>
        <v>679.0540541</v>
      </c>
      <c r="L1259" s="15">
        <f t="shared" si="3"/>
        <v>-0.3209459459</v>
      </c>
      <c r="M1259" s="15">
        <f t="shared" si="4"/>
        <v>0.3209459459</v>
      </c>
      <c r="N1259" s="8">
        <f t="shared" si="5"/>
        <v>1149</v>
      </c>
    </row>
    <row r="1260" ht="12.75" customHeight="1">
      <c r="A1260" s="7">
        <v>43579.0</v>
      </c>
      <c r="B1260" s="8" t="s">
        <v>2538</v>
      </c>
      <c r="C1260" s="8" t="s">
        <v>2539</v>
      </c>
      <c r="D1260" s="11">
        <v>1.243023408E9</v>
      </c>
      <c r="E1260" s="8" t="s">
        <v>24</v>
      </c>
      <c r="F1260" s="8" t="str">
        <f t="shared" si="1"/>
        <v>BUY</v>
      </c>
      <c r="G1260" s="12">
        <v>20.799999</v>
      </c>
      <c r="H1260" s="12">
        <v>1000.0</v>
      </c>
      <c r="I1260" s="16">
        <v>44727.0</v>
      </c>
      <c r="J1260" s="14">
        <v>9.51</v>
      </c>
      <c r="K1260" s="14">
        <f t="shared" si="2"/>
        <v>457.2115604</v>
      </c>
      <c r="L1260" s="15">
        <f t="shared" si="3"/>
        <v>-0.5427884396</v>
      </c>
      <c r="M1260" s="15">
        <f t="shared" si="4"/>
        <v>0.5427884396</v>
      </c>
      <c r="N1260" s="8">
        <f t="shared" si="5"/>
        <v>1148</v>
      </c>
    </row>
    <row r="1261" ht="12.75" customHeight="1">
      <c r="A1261" s="7">
        <v>43580.0</v>
      </c>
      <c r="B1261" s="8" t="s">
        <v>2540</v>
      </c>
      <c r="C1261" s="8" t="s">
        <v>2541</v>
      </c>
      <c r="D1261" s="11">
        <v>1.48366854E9</v>
      </c>
      <c r="E1261" s="8" t="s">
        <v>24</v>
      </c>
      <c r="F1261" s="8" t="str">
        <f t="shared" si="1"/>
        <v>BUY</v>
      </c>
      <c r="G1261" s="12">
        <v>31.089359</v>
      </c>
      <c r="H1261" s="12">
        <v>1000.0</v>
      </c>
      <c r="I1261" s="16">
        <v>44727.0</v>
      </c>
      <c r="J1261" s="14">
        <v>34.397652</v>
      </c>
      <c r="K1261" s="14">
        <f t="shared" si="2"/>
        <v>1106.41239</v>
      </c>
      <c r="L1261" s="15">
        <f t="shared" si="3"/>
        <v>0.1064123902</v>
      </c>
      <c r="M1261" s="15">
        <f t="shared" si="4"/>
        <v>-0.1064123902</v>
      </c>
      <c r="N1261" s="8">
        <f t="shared" si="5"/>
        <v>1147</v>
      </c>
    </row>
    <row r="1262" ht="12.75" customHeight="1">
      <c r="A1262" s="7">
        <v>43580.0</v>
      </c>
      <c r="B1262" s="8" t="s">
        <v>984</v>
      </c>
      <c r="C1262" s="8" t="s">
        <v>985</v>
      </c>
      <c r="D1262" s="11">
        <v>2.47911617E9</v>
      </c>
      <c r="E1262" s="8" t="s">
        <v>20</v>
      </c>
      <c r="F1262" s="8" t="str">
        <f t="shared" si="1"/>
        <v>SELL</v>
      </c>
      <c r="G1262" s="12">
        <v>14.566483</v>
      </c>
      <c r="H1262" s="12">
        <v>1000.0</v>
      </c>
      <c r="I1262" s="7">
        <v>44111.0</v>
      </c>
      <c r="J1262" s="14">
        <v>5.621407</v>
      </c>
      <c r="K1262" s="14">
        <f t="shared" si="2"/>
        <v>385.9138132</v>
      </c>
      <c r="L1262" s="15">
        <f t="shared" si="3"/>
        <v>0.6140861868</v>
      </c>
      <c r="M1262" s="15">
        <f t="shared" si="4"/>
        <v>-0.6140861868</v>
      </c>
      <c r="N1262" s="8">
        <f t="shared" si="5"/>
        <v>531</v>
      </c>
    </row>
    <row r="1263" ht="12.75" customHeight="1">
      <c r="A1263" s="7">
        <v>43584.0</v>
      </c>
      <c r="B1263" s="8" t="s">
        <v>2506</v>
      </c>
      <c r="C1263" s="8" t="s">
        <v>2507</v>
      </c>
      <c r="D1263" s="11">
        <v>5.636638439E9</v>
      </c>
      <c r="E1263" s="8" t="s">
        <v>20</v>
      </c>
      <c r="F1263" s="8" t="str">
        <f t="shared" si="1"/>
        <v>SELL</v>
      </c>
      <c r="G1263" s="12">
        <v>21.500235</v>
      </c>
      <c r="H1263" s="12">
        <v>1000.0</v>
      </c>
      <c r="I1263" s="7">
        <v>43656.0</v>
      </c>
      <c r="J1263" s="14">
        <v>19.302927</v>
      </c>
      <c r="K1263" s="14">
        <f t="shared" si="2"/>
        <v>897.800745</v>
      </c>
      <c r="L1263" s="15">
        <f t="shared" si="3"/>
        <v>0.102199255</v>
      </c>
      <c r="M1263" s="15">
        <f t="shared" si="4"/>
        <v>-0.102199255</v>
      </c>
      <c r="N1263" s="8">
        <f t="shared" si="5"/>
        <v>72</v>
      </c>
    </row>
    <row r="1264" ht="12.75" customHeight="1">
      <c r="A1264" s="7">
        <v>43586.0</v>
      </c>
      <c r="B1264" s="8" t="s">
        <v>886</v>
      </c>
      <c r="C1264" s="8" t="s">
        <v>887</v>
      </c>
      <c r="D1264" s="11">
        <v>1.19716E9</v>
      </c>
      <c r="E1264" s="8" t="s">
        <v>20</v>
      </c>
      <c r="F1264" s="8" t="str">
        <f t="shared" si="1"/>
        <v>SELL</v>
      </c>
      <c r="G1264" s="12">
        <v>34.740002</v>
      </c>
      <c r="H1264" s="12">
        <v>1000.0</v>
      </c>
      <c r="I1264" s="16">
        <v>44502.0</v>
      </c>
      <c r="J1264" s="14">
        <v>32.119999</v>
      </c>
      <c r="K1264" s="14">
        <f t="shared" si="2"/>
        <v>924.5825317</v>
      </c>
      <c r="L1264" s="15">
        <f t="shared" si="3"/>
        <v>0.07541746831</v>
      </c>
      <c r="M1264" s="15">
        <f t="shared" si="4"/>
        <v>-0.07541746831</v>
      </c>
      <c r="N1264" s="8">
        <f t="shared" si="5"/>
        <v>916</v>
      </c>
    </row>
    <row r="1265" ht="12.75" customHeight="1">
      <c r="A1265" s="16">
        <v>43586.0</v>
      </c>
      <c r="B1265" s="8" t="s">
        <v>2542</v>
      </c>
      <c r="C1265" s="8" t="s">
        <v>2543</v>
      </c>
      <c r="D1265" s="11">
        <v>3.26818037E9</v>
      </c>
      <c r="E1265" s="17" t="s">
        <v>20</v>
      </c>
      <c r="F1265" s="18" t="str">
        <f t="shared" si="1"/>
        <v>SELL</v>
      </c>
      <c r="G1265" s="12">
        <v>23.42</v>
      </c>
      <c r="H1265" s="12">
        <v>1000.0</v>
      </c>
      <c r="I1265" s="16">
        <v>44727.0</v>
      </c>
      <c r="J1265" s="14">
        <v>30.76</v>
      </c>
      <c r="K1265" s="14">
        <f t="shared" si="2"/>
        <v>1313.407344</v>
      </c>
      <c r="L1265" s="15">
        <f t="shared" si="3"/>
        <v>-0.3134073442</v>
      </c>
      <c r="M1265" s="15">
        <f t="shared" si="4"/>
        <v>0.3134073442</v>
      </c>
      <c r="N1265" s="8">
        <f t="shared" si="5"/>
        <v>1141</v>
      </c>
    </row>
    <row r="1266" ht="12.75" customHeight="1">
      <c r="A1266" s="7">
        <v>43587.0</v>
      </c>
      <c r="B1266" s="8" t="s">
        <v>2544</v>
      </c>
      <c r="C1266" s="8" t="s">
        <v>2545</v>
      </c>
      <c r="D1266" s="11">
        <v>6.929957006E9</v>
      </c>
      <c r="E1266" s="8" t="s">
        <v>24</v>
      </c>
      <c r="F1266" s="8" t="str">
        <f t="shared" si="1"/>
        <v>BUY</v>
      </c>
      <c r="G1266" s="12">
        <v>87.489998</v>
      </c>
      <c r="H1266" s="12">
        <v>1000.0</v>
      </c>
      <c r="I1266" s="16">
        <v>44727.0</v>
      </c>
      <c r="J1266" s="14">
        <v>165.929993</v>
      </c>
      <c r="K1266" s="14">
        <f t="shared" si="2"/>
        <v>1896.55957</v>
      </c>
      <c r="L1266" s="15">
        <f t="shared" si="3"/>
        <v>0.8965595702</v>
      </c>
      <c r="M1266" s="15">
        <f t="shared" si="4"/>
        <v>-0.8965595702</v>
      </c>
      <c r="N1266" s="8">
        <f t="shared" si="5"/>
        <v>1140</v>
      </c>
    </row>
    <row r="1267" ht="12.75" customHeight="1">
      <c r="A1267" s="7">
        <v>43587.0</v>
      </c>
      <c r="B1267" s="8" t="s">
        <v>541</v>
      </c>
      <c r="C1267" s="8" t="s">
        <v>542</v>
      </c>
      <c r="D1267" s="11">
        <v>2.52174003E8</v>
      </c>
      <c r="E1267" s="8" t="s">
        <v>24</v>
      </c>
      <c r="F1267" s="8" t="str">
        <f t="shared" si="1"/>
        <v>BUY</v>
      </c>
      <c r="G1267" s="12">
        <v>17.651115</v>
      </c>
      <c r="H1267" s="12">
        <v>1000.0</v>
      </c>
      <c r="I1267" s="7">
        <v>44062.0</v>
      </c>
      <c r="J1267" s="14">
        <v>29.17112</v>
      </c>
      <c r="K1267" s="14">
        <f t="shared" si="2"/>
        <v>1652.650272</v>
      </c>
      <c r="L1267" s="15">
        <f t="shared" si="3"/>
        <v>0.6526502717</v>
      </c>
      <c r="M1267" s="15">
        <f t="shared" si="4"/>
        <v>-0.6526502717</v>
      </c>
      <c r="N1267" s="8">
        <f t="shared" si="5"/>
        <v>475</v>
      </c>
    </row>
    <row r="1268" ht="12.75" customHeight="1">
      <c r="A1268" s="7">
        <v>43588.0</v>
      </c>
      <c r="B1268" s="8" t="s">
        <v>1269</v>
      </c>
      <c r="C1268" s="8" t="s">
        <v>1270</v>
      </c>
      <c r="D1268" s="11">
        <v>2.039249521E9</v>
      </c>
      <c r="E1268" s="8" t="s">
        <v>20</v>
      </c>
      <c r="F1268" s="8" t="str">
        <f t="shared" si="1"/>
        <v>SELL</v>
      </c>
      <c r="G1268" s="12">
        <v>50.712082</v>
      </c>
      <c r="H1268" s="12">
        <v>1000.0</v>
      </c>
      <c r="I1268" s="16">
        <v>44727.0</v>
      </c>
      <c r="J1268" s="14">
        <v>41.470963</v>
      </c>
      <c r="K1268" s="14">
        <f t="shared" si="2"/>
        <v>817.7728337</v>
      </c>
      <c r="L1268" s="15">
        <f t="shared" si="3"/>
        <v>0.1822271663</v>
      </c>
      <c r="M1268" s="15">
        <f t="shared" si="4"/>
        <v>-0.1822271663</v>
      </c>
      <c r="N1268" s="8">
        <f t="shared" si="5"/>
        <v>1139</v>
      </c>
    </row>
    <row r="1269" ht="12.75" customHeight="1">
      <c r="A1269" s="7">
        <v>43588.0</v>
      </c>
      <c r="B1269" s="8" t="s">
        <v>2548</v>
      </c>
      <c r="C1269" s="8" t="s">
        <v>2549</v>
      </c>
      <c r="D1269" s="11">
        <v>9.173838294E9</v>
      </c>
      <c r="E1269" s="8" t="s">
        <v>20</v>
      </c>
      <c r="F1269" s="8" t="str">
        <f t="shared" si="1"/>
        <v>SELL</v>
      </c>
      <c r="G1269" s="12">
        <v>52.257721</v>
      </c>
      <c r="H1269" s="12">
        <v>1000.0</v>
      </c>
      <c r="I1269" s="16">
        <v>44727.0</v>
      </c>
      <c r="J1269" s="14">
        <v>95.766731</v>
      </c>
      <c r="K1269" s="14">
        <f t="shared" si="2"/>
        <v>1832.585294</v>
      </c>
      <c r="L1269" s="15">
        <f t="shared" si="3"/>
        <v>-0.832585294</v>
      </c>
      <c r="M1269" s="15">
        <f t="shared" si="4"/>
        <v>0.832585294</v>
      </c>
      <c r="N1269" s="8">
        <f t="shared" si="5"/>
        <v>1139</v>
      </c>
    </row>
    <row r="1270" ht="12.75" customHeight="1">
      <c r="A1270" s="7">
        <v>43592.0</v>
      </c>
      <c r="B1270" s="8" t="s">
        <v>2460</v>
      </c>
      <c r="C1270" s="8" t="s">
        <v>2461</v>
      </c>
      <c r="D1270" s="11">
        <v>4.98128201E8</v>
      </c>
      <c r="E1270" s="8" t="s">
        <v>20</v>
      </c>
      <c r="F1270" s="8" t="str">
        <f t="shared" si="1"/>
        <v>SELL</v>
      </c>
      <c r="G1270" s="12">
        <v>20.43</v>
      </c>
      <c r="H1270" s="12">
        <v>1000.0</v>
      </c>
      <c r="I1270" s="16">
        <v>44082.0</v>
      </c>
      <c r="J1270" s="14">
        <v>24.16</v>
      </c>
      <c r="K1270" s="14">
        <f t="shared" si="2"/>
        <v>1182.574645</v>
      </c>
      <c r="L1270" s="15">
        <f t="shared" si="3"/>
        <v>-0.1825746451</v>
      </c>
      <c r="M1270" s="15">
        <f t="shared" si="4"/>
        <v>0.1825746451</v>
      </c>
      <c r="N1270" s="8">
        <f t="shared" si="5"/>
        <v>490</v>
      </c>
    </row>
    <row r="1271" ht="12.75" customHeight="1">
      <c r="A1271" s="7">
        <v>43592.0</v>
      </c>
      <c r="B1271" s="8" t="s">
        <v>2552</v>
      </c>
      <c r="C1271" s="8" t="s">
        <v>2553</v>
      </c>
      <c r="D1271" s="11">
        <v>5.7351041E9</v>
      </c>
      <c r="E1271" s="8" t="s">
        <v>20</v>
      </c>
      <c r="F1271" s="8" t="str">
        <f t="shared" si="1"/>
        <v>SELL</v>
      </c>
      <c r="G1271" s="12">
        <v>70.010002</v>
      </c>
      <c r="H1271" s="12">
        <v>1000.0</v>
      </c>
      <c r="I1271" s="16">
        <v>44727.0</v>
      </c>
      <c r="J1271" s="14">
        <v>68.220001</v>
      </c>
      <c r="K1271" s="14">
        <f t="shared" si="2"/>
        <v>974.4322104</v>
      </c>
      <c r="L1271" s="15">
        <f t="shared" si="3"/>
        <v>0.02556778959</v>
      </c>
      <c r="M1271" s="15">
        <f t="shared" si="4"/>
        <v>-0.02556778959</v>
      </c>
      <c r="N1271" s="8">
        <f t="shared" si="5"/>
        <v>1135</v>
      </c>
    </row>
    <row r="1272" ht="12.75" customHeight="1">
      <c r="A1272" s="7">
        <v>43592.0</v>
      </c>
      <c r="B1272" s="8" t="s">
        <v>2554</v>
      </c>
      <c r="C1272" s="8" t="s">
        <v>2555</v>
      </c>
      <c r="D1272" s="11">
        <v>5.413713056E9</v>
      </c>
      <c r="E1272" s="8" t="s">
        <v>20</v>
      </c>
      <c r="F1272" s="8" t="str">
        <f t="shared" si="1"/>
        <v>SELL</v>
      </c>
      <c r="G1272" s="12">
        <v>46.21</v>
      </c>
      <c r="H1272" s="12">
        <v>1000.0</v>
      </c>
      <c r="I1272" s="16">
        <v>44727.0</v>
      </c>
      <c r="J1272" s="14">
        <v>56.3</v>
      </c>
      <c r="K1272" s="14">
        <f t="shared" si="2"/>
        <v>1218.351006</v>
      </c>
      <c r="L1272" s="15">
        <f t="shared" si="3"/>
        <v>-0.2183510063</v>
      </c>
      <c r="M1272" s="15">
        <f t="shared" si="4"/>
        <v>0.2183510063</v>
      </c>
      <c r="N1272" s="8">
        <f t="shared" si="5"/>
        <v>1135</v>
      </c>
    </row>
    <row r="1273" ht="12.75" customHeight="1">
      <c r="A1273" s="7">
        <v>43592.0</v>
      </c>
      <c r="B1273" s="8" t="s">
        <v>2301</v>
      </c>
      <c r="C1273" s="8" t="s">
        <v>2302</v>
      </c>
      <c r="D1273" s="11">
        <v>1.784795781E9</v>
      </c>
      <c r="E1273" s="8" t="s">
        <v>24</v>
      </c>
      <c r="F1273" s="8" t="str">
        <f t="shared" si="1"/>
        <v>BUY</v>
      </c>
      <c r="G1273" s="12">
        <v>47.220001</v>
      </c>
      <c r="H1273" s="12">
        <v>1000.0</v>
      </c>
      <c r="I1273" s="7">
        <v>44663.0</v>
      </c>
      <c r="J1273" s="14">
        <v>6.23</v>
      </c>
      <c r="K1273" s="14">
        <f t="shared" si="2"/>
        <v>131.9356177</v>
      </c>
      <c r="L1273" s="15">
        <f t="shared" si="3"/>
        <v>-0.8680643823</v>
      </c>
      <c r="M1273" s="15">
        <f t="shared" si="4"/>
        <v>0.8680643823</v>
      </c>
      <c r="N1273" s="8">
        <f t="shared" si="5"/>
        <v>1071</v>
      </c>
    </row>
    <row r="1274" ht="12.75" customHeight="1">
      <c r="A1274" s="16">
        <v>43593.0</v>
      </c>
      <c r="B1274" s="8" t="s">
        <v>363</v>
      </c>
      <c r="C1274" s="8" t="s">
        <v>364</v>
      </c>
      <c r="D1274" s="11">
        <v>2.49563831E8</v>
      </c>
      <c r="E1274" s="17" t="s">
        <v>20</v>
      </c>
      <c r="F1274" s="18" t="str">
        <f t="shared" si="1"/>
        <v>SELL</v>
      </c>
      <c r="G1274" s="12">
        <v>387.029999</v>
      </c>
      <c r="H1274" s="12">
        <v>1000.0</v>
      </c>
      <c r="I1274" s="16">
        <v>44727.0</v>
      </c>
      <c r="J1274" s="14">
        <v>53.080002</v>
      </c>
      <c r="K1274" s="14">
        <f t="shared" si="2"/>
        <v>137.1469967</v>
      </c>
      <c r="L1274" s="15">
        <f t="shared" si="3"/>
        <v>0.8628530033</v>
      </c>
      <c r="M1274" s="15">
        <f t="shared" si="4"/>
        <v>-0.8628530033</v>
      </c>
      <c r="N1274" s="8">
        <f t="shared" si="5"/>
        <v>1134</v>
      </c>
    </row>
    <row r="1275" ht="12.75" customHeight="1">
      <c r="A1275" s="7">
        <v>43594.0</v>
      </c>
      <c r="B1275" s="8" t="s">
        <v>2072</v>
      </c>
      <c r="C1275" s="8" t="s">
        <v>2073</v>
      </c>
      <c r="D1275" s="11">
        <v>3.06384652E9</v>
      </c>
      <c r="E1275" s="8" t="s">
        <v>24</v>
      </c>
      <c r="F1275" s="8" t="str">
        <f t="shared" si="1"/>
        <v>BUY</v>
      </c>
      <c r="G1275" s="12">
        <v>15.53</v>
      </c>
      <c r="H1275" s="12">
        <v>1000.0</v>
      </c>
      <c r="I1275" s="7">
        <v>44111.0</v>
      </c>
      <c r="J1275" s="14">
        <v>78.050003</v>
      </c>
      <c r="K1275" s="14">
        <f t="shared" si="2"/>
        <v>5025.756793</v>
      </c>
      <c r="L1275" s="15">
        <f t="shared" si="3"/>
        <v>4.025756793</v>
      </c>
      <c r="M1275" s="15">
        <f t="shared" si="4"/>
        <v>-4.025756793</v>
      </c>
      <c r="N1275" s="8">
        <f t="shared" si="5"/>
        <v>517</v>
      </c>
    </row>
    <row r="1276" ht="12.75" customHeight="1">
      <c r="A1276" s="7">
        <v>43595.0</v>
      </c>
      <c r="B1276" s="8" t="s">
        <v>2020</v>
      </c>
      <c r="C1276" s="8" t="s">
        <v>2020</v>
      </c>
      <c r="D1276" s="11">
        <v>5.852058362E9</v>
      </c>
      <c r="E1276" s="8" t="s">
        <v>20</v>
      </c>
      <c r="F1276" s="8" t="str">
        <f t="shared" si="1"/>
        <v>SELL</v>
      </c>
      <c r="G1276" s="12">
        <v>5.428118</v>
      </c>
      <c r="H1276" s="12">
        <v>1000.0</v>
      </c>
      <c r="I1276" s="16">
        <v>44131.0</v>
      </c>
      <c r="J1276" s="14">
        <v>6.820171</v>
      </c>
      <c r="K1276" s="14">
        <f t="shared" si="2"/>
        <v>1256.452236</v>
      </c>
      <c r="L1276" s="15">
        <f t="shared" si="3"/>
        <v>-0.2564522363</v>
      </c>
      <c r="M1276" s="15">
        <f t="shared" si="4"/>
        <v>0.2564522363</v>
      </c>
      <c r="N1276" s="8">
        <f t="shared" si="5"/>
        <v>536</v>
      </c>
    </row>
    <row r="1277" ht="12.75" customHeight="1">
      <c r="A1277" s="7">
        <v>43595.0</v>
      </c>
      <c r="B1277" s="8" t="s">
        <v>2559</v>
      </c>
      <c r="C1277" s="8" t="s">
        <v>2560</v>
      </c>
      <c r="D1277" s="11">
        <v>6.09758444E8</v>
      </c>
      <c r="E1277" s="8" t="s">
        <v>20</v>
      </c>
      <c r="F1277" s="8" t="str">
        <f t="shared" si="1"/>
        <v>SELL</v>
      </c>
      <c r="G1277" s="12">
        <v>36.720001</v>
      </c>
      <c r="H1277" s="12">
        <v>1000.0</v>
      </c>
      <c r="I1277" s="16">
        <v>44727.0</v>
      </c>
      <c r="J1277" s="14">
        <v>25.01</v>
      </c>
      <c r="K1277" s="14">
        <f t="shared" si="2"/>
        <v>681.1001993</v>
      </c>
      <c r="L1277" s="15">
        <f t="shared" si="3"/>
        <v>0.3188998007</v>
      </c>
      <c r="M1277" s="15">
        <f t="shared" si="4"/>
        <v>-0.3188998007</v>
      </c>
      <c r="N1277" s="8">
        <f t="shared" si="5"/>
        <v>1132</v>
      </c>
    </row>
    <row r="1278" ht="12.75" customHeight="1">
      <c r="A1278" s="7">
        <v>43595.0</v>
      </c>
      <c r="B1278" s="8" t="s">
        <v>403</v>
      </c>
      <c r="C1278" s="8" t="s">
        <v>404</v>
      </c>
      <c r="D1278" s="11">
        <v>4.120653358E9</v>
      </c>
      <c r="E1278" s="8" t="s">
        <v>24</v>
      </c>
      <c r="F1278" s="8" t="str">
        <f t="shared" si="1"/>
        <v>BUY</v>
      </c>
      <c r="G1278" s="12">
        <v>19.00128</v>
      </c>
      <c r="H1278" s="12">
        <v>1000.0</v>
      </c>
      <c r="I1278" s="7">
        <v>43742.0</v>
      </c>
      <c r="J1278" s="14">
        <v>13.162156</v>
      </c>
      <c r="K1278" s="14">
        <f t="shared" si="2"/>
        <v>692.6983866</v>
      </c>
      <c r="L1278" s="15">
        <f t="shared" si="3"/>
        <v>-0.3073016134</v>
      </c>
      <c r="M1278" s="15">
        <f t="shared" si="4"/>
        <v>0.3073016134</v>
      </c>
      <c r="N1278" s="8">
        <f t="shared" si="5"/>
        <v>147</v>
      </c>
    </row>
    <row r="1279" ht="12.75" customHeight="1">
      <c r="A1279" s="7">
        <v>43595.0</v>
      </c>
      <c r="B1279" s="8" t="s">
        <v>2050</v>
      </c>
      <c r="C1279" s="8" t="s">
        <v>2051</v>
      </c>
      <c r="D1279" s="11">
        <v>4.353575968E9</v>
      </c>
      <c r="E1279" s="8" t="s">
        <v>20</v>
      </c>
      <c r="F1279" s="8" t="str">
        <f t="shared" si="1"/>
        <v>SELL</v>
      </c>
      <c r="G1279" s="12">
        <v>101.440002</v>
      </c>
      <c r="H1279" s="12">
        <v>1000.0</v>
      </c>
      <c r="I1279" s="7">
        <v>43859.0</v>
      </c>
      <c r="J1279" s="14">
        <v>102.760002</v>
      </c>
      <c r="K1279" s="14">
        <f t="shared" si="2"/>
        <v>1013.012618</v>
      </c>
      <c r="L1279" s="15">
        <f t="shared" si="3"/>
        <v>-0.01301261804</v>
      </c>
      <c r="M1279" s="15">
        <f t="shared" si="4"/>
        <v>0.01301261804</v>
      </c>
      <c r="N1279" s="8">
        <f t="shared" si="5"/>
        <v>264</v>
      </c>
    </row>
    <row r="1280" ht="12.75" customHeight="1">
      <c r="A1280" s="7">
        <v>43598.0</v>
      </c>
      <c r="B1280" s="8" t="s">
        <v>2561</v>
      </c>
      <c r="C1280" s="8" t="s">
        <v>2562</v>
      </c>
      <c r="D1280" s="11">
        <v>5.81432065E9</v>
      </c>
      <c r="E1280" s="8" t="s">
        <v>20</v>
      </c>
      <c r="F1280" s="8" t="str">
        <f t="shared" si="1"/>
        <v>SELL</v>
      </c>
      <c r="G1280" s="12">
        <v>31.059999</v>
      </c>
      <c r="H1280" s="12">
        <v>1000.0</v>
      </c>
      <c r="I1280" s="16">
        <v>44727.0</v>
      </c>
      <c r="J1280" s="14">
        <v>37.860001</v>
      </c>
      <c r="K1280" s="14">
        <f t="shared" si="2"/>
        <v>1218.931173</v>
      </c>
      <c r="L1280" s="15">
        <f t="shared" si="3"/>
        <v>-0.2189311725</v>
      </c>
      <c r="M1280" s="15">
        <f t="shared" si="4"/>
        <v>0.2189311725</v>
      </c>
      <c r="N1280" s="8">
        <f t="shared" si="5"/>
        <v>1129</v>
      </c>
    </row>
    <row r="1281" ht="12.75" customHeight="1">
      <c r="A1281" s="16">
        <v>43598.0</v>
      </c>
      <c r="B1281" s="8" t="s">
        <v>2565</v>
      </c>
      <c r="C1281" s="8" t="s">
        <v>2566</v>
      </c>
      <c r="D1281" s="11">
        <v>1.0362466E8</v>
      </c>
      <c r="E1281" s="18" t="s">
        <v>24</v>
      </c>
      <c r="F1281" s="17" t="str">
        <f t="shared" si="1"/>
        <v>BUY</v>
      </c>
      <c r="G1281" s="12">
        <v>12.37</v>
      </c>
      <c r="H1281" s="12">
        <v>1000.0</v>
      </c>
      <c r="I1281" s="16">
        <v>43606.0</v>
      </c>
      <c r="J1281" s="14">
        <v>13.21</v>
      </c>
      <c r="K1281" s="14">
        <f t="shared" si="2"/>
        <v>1067.906225</v>
      </c>
      <c r="L1281" s="15">
        <f t="shared" si="3"/>
        <v>0.06790622474</v>
      </c>
      <c r="M1281" s="15">
        <f t="shared" si="4"/>
        <v>-0.06790622474</v>
      </c>
      <c r="N1281" s="8">
        <f t="shared" si="5"/>
        <v>8</v>
      </c>
    </row>
    <row r="1282" ht="12.75" customHeight="1">
      <c r="A1282" s="7">
        <v>43599.0</v>
      </c>
      <c r="B1282" s="8" t="s">
        <v>1761</v>
      </c>
      <c r="C1282" s="8" t="s">
        <v>1762</v>
      </c>
      <c r="D1282" s="11">
        <v>6.96369651E9</v>
      </c>
      <c r="E1282" s="8" t="s">
        <v>20</v>
      </c>
      <c r="F1282" s="8" t="str">
        <f t="shared" si="1"/>
        <v>SELL</v>
      </c>
      <c r="G1282" s="12">
        <v>65.68</v>
      </c>
      <c r="H1282" s="12">
        <v>1000.0</v>
      </c>
      <c r="I1282" s="16">
        <v>44371.0</v>
      </c>
      <c r="J1282" s="14">
        <v>304.51001</v>
      </c>
      <c r="K1282" s="14">
        <f t="shared" si="2"/>
        <v>4636.2669</v>
      </c>
      <c r="L1282" s="15">
        <f t="shared" si="3"/>
        <v>-3.6362669</v>
      </c>
      <c r="M1282" s="15">
        <f t="shared" si="4"/>
        <v>3.6362669</v>
      </c>
      <c r="N1282" s="8">
        <f t="shared" si="5"/>
        <v>772</v>
      </c>
    </row>
    <row r="1283" ht="12.75" customHeight="1">
      <c r="A1283" s="7">
        <v>43599.0</v>
      </c>
      <c r="B1283" s="8" t="s">
        <v>409</v>
      </c>
      <c r="C1283" s="8" t="s">
        <v>410</v>
      </c>
      <c r="D1283" s="11">
        <v>7.533816097E9</v>
      </c>
      <c r="E1283" s="8" t="s">
        <v>24</v>
      </c>
      <c r="F1283" s="8" t="str">
        <f t="shared" si="1"/>
        <v>BUY</v>
      </c>
      <c r="G1283" s="12">
        <v>104.205574</v>
      </c>
      <c r="H1283" s="12">
        <v>1000.0</v>
      </c>
      <c r="I1283" s="7">
        <v>43776.0</v>
      </c>
      <c r="J1283" s="14">
        <v>107.197571</v>
      </c>
      <c r="K1283" s="14">
        <f t="shared" si="2"/>
        <v>1028.712447</v>
      </c>
      <c r="L1283" s="15">
        <f t="shared" si="3"/>
        <v>0.0287124468</v>
      </c>
      <c r="M1283" s="15">
        <f t="shared" si="4"/>
        <v>-0.0287124468</v>
      </c>
      <c r="N1283" s="8">
        <f t="shared" si="5"/>
        <v>177</v>
      </c>
    </row>
    <row r="1284" ht="12.75" customHeight="1">
      <c r="A1284" s="7">
        <v>43601.0</v>
      </c>
      <c r="B1284" s="8" t="s">
        <v>2490</v>
      </c>
      <c r="C1284" s="8" t="s">
        <v>2491</v>
      </c>
      <c r="D1284" s="11">
        <v>2.04878944E9</v>
      </c>
      <c r="E1284" s="8" t="s">
        <v>24</v>
      </c>
      <c r="F1284" s="8" t="str">
        <f t="shared" si="1"/>
        <v>BUY</v>
      </c>
      <c r="G1284" s="12">
        <v>36.790001</v>
      </c>
      <c r="H1284" s="12">
        <v>1000.0</v>
      </c>
      <c r="I1284" s="16">
        <v>43794.0</v>
      </c>
      <c r="J1284" s="14">
        <v>39.639999</v>
      </c>
      <c r="K1284" s="14">
        <f t="shared" si="2"/>
        <v>1077.466646</v>
      </c>
      <c r="L1284" s="15">
        <f t="shared" si="3"/>
        <v>0.07746664644</v>
      </c>
      <c r="M1284" s="15">
        <f t="shared" si="4"/>
        <v>-0.07746664644</v>
      </c>
      <c r="N1284" s="8">
        <f t="shared" si="5"/>
        <v>193</v>
      </c>
    </row>
    <row r="1285" ht="12.75" customHeight="1">
      <c r="A1285" s="16">
        <v>43601.0</v>
      </c>
      <c r="B1285" s="8" t="s">
        <v>636</v>
      </c>
      <c r="C1285" s="8" t="s">
        <v>637</v>
      </c>
      <c r="D1285" s="11">
        <v>3.317700214E9</v>
      </c>
      <c r="E1285" s="17" t="s">
        <v>20</v>
      </c>
      <c r="F1285" s="18" t="str">
        <f t="shared" si="1"/>
        <v>SELL</v>
      </c>
      <c r="G1285" s="12">
        <v>19.360001</v>
      </c>
      <c r="H1285" s="12">
        <v>1000.0</v>
      </c>
      <c r="I1285" s="16">
        <v>43770.0</v>
      </c>
      <c r="J1285" s="14">
        <v>18.91</v>
      </c>
      <c r="K1285" s="14">
        <f t="shared" si="2"/>
        <v>976.7561479</v>
      </c>
      <c r="L1285" s="15">
        <f t="shared" si="3"/>
        <v>0.02324385211</v>
      </c>
      <c r="M1285" s="15">
        <f t="shared" si="4"/>
        <v>-0.02324385211</v>
      </c>
      <c r="N1285" s="8">
        <f t="shared" si="5"/>
        <v>169</v>
      </c>
    </row>
    <row r="1286" ht="12.75" customHeight="1">
      <c r="A1286" s="7">
        <v>43602.0</v>
      </c>
      <c r="B1286" s="8" t="s">
        <v>628</v>
      </c>
      <c r="C1286" s="8" t="s">
        <v>629</v>
      </c>
      <c r="D1286" s="11">
        <v>2.373457054E9</v>
      </c>
      <c r="E1286" s="8" t="s">
        <v>20</v>
      </c>
      <c r="F1286" s="8" t="str">
        <f t="shared" si="1"/>
        <v>SELL</v>
      </c>
      <c r="G1286" s="12">
        <v>47.474098</v>
      </c>
      <c r="H1286" s="12">
        <v>1000.0</v>
      </c>
      <c r="I1286" s="7">
        <v>43784.0</v>
      </c>
      <c r="J1286" s="14">
        <v>40.009266</v>
      </c>
      <c r="K1286" s="14">
        <f t="shared" si="2"/>
        <v>842.7598983</v>
      </c>
      <c r="L1286" s="15">
        <f t="shared" si="3"/>
        <v>0.1572401017</v>
      </c>
      <c r="M1286" s="15">
        <f t="shared" si="4"/>
        <v>-0.1572401017</v>
      </c>
      <c r="N1286" s="8">
        <f t="shared" si="5"/>
        <v>182</v>
      </c>
    </row>
    <row r="1287" ht="12.75" customHeight="1">
      <c r="A1287" s="16">
        <v>43605.0</v>
      </c>
      <c r="B1287" s="8" t="s">
        <v>2571</v>
      </c>
      <c r="C1287" s="8" t="s">
        <v>2572</v>
      </c>
      <c r="D1287" s="11">
        <v>7.08213E7</v>
      </c>
      <c r="E1287" s="18" t="s">
        <v>24</v>
      </c>
      <c r="F1287" s="17" t="str">
        <f t="shared" si="1"/>
        <v>BUY</v>
      </c>
      <c r="G1287" s="12">
        <v>14.51</v>
      </c>
      <c r="H1287" s="12">
        <v>1000.0</v>
      </c>
      <c r="I1287" s="16">
        <v>44727.0</v>
      </c>
      <c r="J1287" s="14">
        <v>1.12</v>
      </c>
      <c r="K1287" s="14">
        <f t="shared" si="2"/>
        <v>77.18814611</v>
      </c>
      <c r="L1287" s="15">
        <f t="shared" si="3"/>
        <v>-0.9228118539</v>
      </c>
      <c r="M1287" s="15">
        <f t="shared" si="4"/>
        <v>0.9228118539</v>
      </c>
      <c r="N1287" s="8">
        <f t="shared" si="5"/>
        <v>1122</v>
      </c>
    </row>
    <row r="1288" ht="12.75" customHeight="1">
      <c r="A1288" s="7">
        <v>43606.0</v>
      </c>
      <c r="B1288" s="8" t="s">
        <v>2054</v>
      </c>
      <c r="C1288" s="8" t="s">
        <v>2055</v>
      </c>
      <c r="D1288" s="11">
        <v>7.0831776E8</v>
      </c>
      <c r="E1288" s="8" t="s">
        <v>24</v>
      </c>
      <c r="F1288" s="8" t="str">
        <f t="shared" si="1"/>
        <v>BUY</v>
      </c>
      <c r="G1288" s="12">
        <v>15.6</v>
      </c>
      <c r="H1288" s="12">
        <v>1000.0</v>
      </c>
      <c r="I1288" s="16">
        <v>43657.0</v>
      </c>
      <c r="J1288" s="14">
        <v>15.15</v>
      </c>
      <c r="K1288" s="14">
        <f t="shared" si="2"/>
        <v>971.1538462</v>
      </c>
      <c r="L1288" s="15">
        <f t="shared" si="3"/>
        <v>-0.02884615385</v>
      </c>
      <c r="M1288" s="15">
        <f t="shared" si="4"/>
        <v>0.02884615385</v>
      </c>
      <c r="N1288" s="8">
        <f t="shared" si="5"/>
        <v>51</v>
      </c>
    </row>
    <row r="1289" ht="12.75" customHeight="1">
      <c r="A1289" s="16">
        <v>43606.0</v>
      </c>
      <c r="B1289" s="8" t="s">
        <v>2565</v>
      </c>
      <c r="C1289" s="8" t="s">
        <v>2566</v>
      </c>
      <c r="D1289" s="11">
        <v>1.0362466E8</v>
      </c>
      <c r="E1289" s="17" t="s">
        <v>20</v>
      </c>
      <c r="F1289" s="18" t="str">
        <f t="shared" si="1"/>
        <v>SELL</v>
      </c>
      <c r="G1289" s="12">
        <v>13.21</v>
      </c>
      <c r="H1289" s="12">
        <v>1000.0</v>
      </c>
      <c r="I1289" s="16">
        <v>44649.0</v>
      </c>
      <c r="J1289" s="14">
        <v>5.74</v>
      </c>
      <c r="K1289" s="14">
        <f t="shared" si="2"/>
        <v>434.5193036</v>
      </c>
      <c r="L1289" s="15">
        <f t="shared" si="3"/>
        <v>0.5654806964</v>
      </c>
      <c r="M1289" s="15">
        <f t="shared" si="4"/>
        <v>-0.5654806964</v>
      </c>
      <c r="N1289" s="8">
        <f t="shared" si="5"/>
        <v>1043</v>
      </c>
    </row>
    <row r="1290" ht="12.75" customHeight="1">
      <c r="A1290" s="7">
        <v>43607.0</v>
      </c>
      <c r="B1290" s="8" t="s">
        <v>1813</v>
      </c>
      <c r="C1290" s="8" t="s">
        <v>1814</v>
      </c>
      <c r="D1290" s="11">
        <v>9.61955007E9</v>
      </c>
      <c r="E1290" s="8" t="s">
        <v>24</v>
      </c>
      <c r="F1290" s="8" t="str">
        <f t="shared" si="1"/>
        <v>BUY</v>
      </c>
      <c r="G1290" s="12">
        <v>12.561333</v>
      </c>
      <c r="H1290" s="12">
        <v>1000.0</v>
      </c>
      <c r="I1290" s="16">
        <v>44313.0</v>
      </c>
      <c r="J1290" s="14">
        <v>10.22</v>
      </c>
      <c r="K1290" s="14">
        <f t="shared" si="2"/>
        <v>813.6079188</v>
      </c>
      <c r="L1290" s="15">
        <f t="shared" si="3"/>
        <v>-0.1863920812</v>
      </c>
      <c r="M1290" s="15">
        <f t="shared" si="4"/>
        <v>0.1863920812</v>
      </c>
      <c r="N1290" s="8">
        <f t="shared" si="5"/>
        <v>706</v>
      </c>
    </row>
    <row r="1291" ht="12.75" customHeight="1">
      <c r="A1291" s="7">
        <v>43607.0</v>
      </c>
      <c r="B1291" s="8" t="s">
        <v>2573</v>
      </c>
      <c r="C1291" s="8" t="s">
        <v>2574</v>
      </c>
      <c r="D1291" s="11">
        <v>1.899556608E9</v>
      </c>
      <c r="E1291" s="8" t="s">
        <v>20</v>
      </c>
      <c r="F1291" s="8" t="str">
        <f t="shared" si="1"/>
        <v>SELL</v>
      </c>
      <c r="G1291" s="12">
        <v>30.876928</v>
      </c>
      <c r="H1291" s="12">
        <v>1000.0</v>
      </c>
      <c r="I1291" s="16">
        <v>44727.0</v>
      </c>
      <c r="J1291" s="14">
        <v>32.617996</v>
      </c>
      <c r="K1291" s="14">
        <f t="shared" si="2"/>
        <v>1056.387345</v>
      </c>
      <c r="L1291" s="15">
        <f t="shared" si="3"/>
        <v>-0.05638734527</v>
      </c>
      <c r="M1291" s="15">
        <f t="shared" si="4"/>
        <v>0.05638734527</v>
      </c>
      <c r="N1291" s="8">
        <f t="shared" si="5"/>
        <v>1120</v>
      </c>
    </row>
    <row r="1292" ht="12.75" customHeight="1">
      <c r="A1292" s="7">
        <v>43607.0</v>
      </c>
      <c r="B1292" s="8" t="s">
        <v>1019</v>
      </c>
      <c r="C1292" s="8" t="s">
        <v>1020</v>
      </c>
      <c r="D1292" s="11">
        <v>2.082171299E9</v>
      </c>
      <c r="E1292" s="8" t="s">
        <v>24</v>
      </c>
      <c r="F1292" s="8" t="str">
        <f t="shared" si="1"/>
        <v>BUY</v>
      </c>
      <c r="G1292" s="12">
        <v>17.559999</v>
      </c>
      <c r="H1292" s="12">
        <v>1000.0</v>
      </c>
      <c r="I1292" s="7">
        <v>44301.0</v>
      </c>
      <c r="J1292" s="14">
        <v>20.690001</v>
      </c>
      <c r="K1292" s="14">
        <f t="shared" si="2"/>
        <v>1178.246138</v>
      </c>
      <c r="L1292" s="15">
        <f t="shared" si="3"/>
        <v>0.1782461377</v>
      </c>
      <c r="M1292" s="15">
        <f t="shared" si="4"/>
        <v>-0.1782461377</v>
      </c>
      <c r="N1292" s="8">
        <f t="shared" si="5"/>
        <v>694</v>
      </c>
    </row>
    <row r="1293" ht="12.75" customHeight="1">
      <c r="A1293" s="16">
        <v>43607.0</v>
      </c>
      <c r="B1293" s="8" t="s">
        <v>2575</v>
      </c>
      <c r="C1293" s="8" t="s">
        <v>2576</v>
      </c>
      <c r="D1293" s="11">
        <v>1.112082566E9</v>
      </c>
      <c r="E1293" s="17" t="s">
        <v>20</v>
      </c>
      <c r="F1293" s="18" t="str">
        <f t="shared" si="1"/>
        <v>SELL</v>
      </c>
      <c r="G1293" s="12">
        <v>26.190001</v>
      </c>
      <c r="H1293" s="12">
        <v>1000.0</v>
      </c>
      <c r="I1293" s="16">
        <v>43789.0</v>
      </c>
      <c r="J1293" s="14">
        <v>22.85</v>
      </c>
      <c r="K1293" s="14">
        <f t="shared" si="2"/>
        <v>872.4703752</v>
      </c>
      <c r="L1293" s="15">
        <f t="shared" si="3"/>
        <v>0.1275296248</v>
      </c>
      <c r="M1293" s="15">
        <f t="shared" si="4"/>
        <v>-0.1275296248</v>
      </c>
      <c r="N1293" s="8">
        <f t="shared" si="5"/>
        <v>182</v>
      </c>
    </row>
    <row r="1294" ht="12.75" customHeight="1">
      <c r="A1294" s="7">
        <v>43608.0</v>
      </c>
      <c r="B1294" s="8" t="s">
        <v>2577</v>
      </c>
      <c r="C1294" s="8" t="s">
        <v>2578</v>
      </c>
      <c r="D1294" s="11">
        <v>8.093657676E9</v>
      </c>
      <c r="E1294" s="8" t="s">
        <v>20</v>
      </c>
      <c r="F1294" s="8" t="str">
        <f t="shared" si="1"/>
        <v>SELL</v>
      </c>
      <c r="G1294" s="12">
        <v>56.029999</v>
      </c>
      <c r="H1294" s="12">
        <v>1000.0</v>
      </c>
      <c r="I1294" s="16">
        <v>44727.0</v>
      </c>
      <c r="J1294" s="14">
        <v>168.850006</v>
      </c>
      <c r="K1294" s="14">
        <f t="shared" si="2"/>
        <v>3013.564323</v>
      </c>
      <c r="L1294" s="15">
        <f t="shared" si="3"/>
        <v>-2.013564323</v>
      </c>
      <c r="M1294" s="15">
        <f t="shared" si="4"/>
        <v>2.013564323</v>
      </c>
      <c r="N1294" s="8">
        <f t="shared" si="5"/>
        <v>1119</v>
      </c>
    </row>
    <row r="1295" ht="12.75" customHeight="1">
      <c r="A1295" s="7">
        <v>43616.0</v>
      </c>
      <c r="B1295" s="8" t="s">
        <v>2579</v>
      </c>
      <c r="C1295" s="8" t="s">
        <v>2580</v>
      </c>
      <c r="D1295" s="11">
        <v>9.564350006E9</v>
      </c>
      <c r="E1295" s="8" t="s">
        <v>24</v>
      </c>
      <c r="F1295" s="8" t="str">
        <f t="shared" si="1"/>
        <v>BUY</v>
      </c>
      <c r="G1295" s="12">
        <v>32.98</v>
      </c>
      <c r="H1295" s="12">
        <v>1000.0</v>
      </c>
      <c r="I1295" s="16">
        <v>44727.0</v>
      </c>
      <c r="J1295" s="14">
        <v>30.7</v>
      </c>
      <c r="K1295" s="14">
        <f t="shared" si="2"/>
        <v>930.8671922</v>
      </c>
      <c r="L1295" s="15">
        <f t="shared" si="3"/>
        <v>-0.06913280776</v>
      </c>
      <c r="M1295" s="15">
        <f t="shared" si="4"/>
        <v>0.06913280776</v>
      </c>
      <c r="N1295" s="8">
        <f t="shared" si="5"/>
        <v>1111</v>
      </c>
    </row>
    <row r="1296" ht="12.75" customHeight="1">
      <c r="A1296" s="7">
        <v>43616.0</v>
      </c>
      <c r="B1296" s="8" t="s">
        <v>2581</v>
      </c>
      <c r="C1296" s="8" t="s">
        <v>2582</v>
      </c>
      <c r="D1296" s="11">
        <v>7.7714307E8</v>
      </c>
      <c r="E1296" s="8" t="s">
        <v>24</v>
      </c>
      <c r="F1296" s="8" t="str">
        <f t="shared" si="1"/>
        <v>BUY</v>
      </c>
      <c r="G1296" s="12">
        <v>104.120003</v>
      </c>
      <c r="H1296" s="12">
        <v>1000.0</v>
      </c>
      <c r="I1296" s="16">
        <v>43623.0</v>
      </c>
      <c r="J1296" s="14">
        <v>138.649994</v>
      </c>
      <c r="K1296" s="14">
        <f t="shared" si="2"/>
        <v>1331.636477</v>
      </c>
      <c r="L1296" s="15">
        <f t="shared" si="3"/>
        <v>0.3316364772</v>
      </c>
      <c r="M1296" s="15">
        <f t="shared" si="4"/>
        <v>-0.3316364772</v>
      </c>
      <c r="N1296" s="8">
        <f t="shared" si="5"/>
        <v>7</v>
      </c>
    </row>
    <row r="1297" ht="12.75" customHeight="1">
      <c r="A1297" s="7">
        <v>43619.0</v>
      </c>
      <c r="B1297" s="8" t="s">
        <v>2583</v>
      </c>
      <c r="C1297" s="8" t="s">
        <v>2584</v>
      </c>
      <c r="D1297" s="11">
        <v>2.776446535E9</v>
      </c>
      <c r="E1297" s="8" t="s">
        <v>24</v>
      </c>
      <c r="F1297" s="8" t="str">
        <f t="shared" si="1"/>
        <v>BUY</v>
      </c>
      <c r="G1297" s="12">
        <v>24.918283</v>
      </c>
      <c r="H1297" s="12">
        <v>1000.0</v>
      </c>
      <c r="I1297" s="16">
        <v>43677.0</v>
      </c>
      <c r="J1297" s="14">
        <v>25.158459</v>
      </c>
      <c r="K1297" s="14">
        <f t="shared" si="2"/>
        <v>1009.638545</v>
      </c>
      <c r="L1297" s="15">
        <f t="shared" si="3"/>
        <v>0.00963854532</v>
      </c>
      <c r="M1297" s="15">
        <f t="shared" si="4"/>
        <v>-0.00963854532</v>
      </c>
      <c r="N1297" s="8">
        <f t="shared" si="5"/>
        <v>58</v>
      </c>
    </row>
    <row r="1298" ht="12.75" customHeight="1">
      <c r="A1298" s="16">
        <v>43619.0</v>
      </c>
      <c r="B1298" s="8" t="s">
        <v>702</v>
      </c>
      <c r="C1298" s="8" t="s">
        <v>703</v>
      </c>
      <c r="D1298" s="11">
        <v>7.77822701E9</v>
      </c>
      <c r="E1298" s="18" t="s">
        <v>24</v>
      </c>
      <c r="F1298" s="17" t="str">
        <f t="shared" si="1"/>
        <v>BUY</v>
      </c>
      <c r="G1298" s="12">
        <v>71.700851</v>
      </c>
      <c r="H1298" s="12">
        <v>1000.0</v>
      </c>
      <c r="I1298" s="16">
        <v>43728.0</v>
      </c>
      <c r="J1298" s="14">
        <v>74.860291</v>
      </c>
      <c r="K1298" s="14">
        <f t="shared" si="2"/>
        <v>1044.064191</v>
      </c>
      <c r="L1298" s="15">
        <f t="shared" si="3"/>
        <v>0.04406419109</v>
      </c>
      <c r="M1298" s="15">
        <f t="shared" si="4"/>
        <v>-0.04406419109</v>
      </c>
      <c r="N1298" s="8">
        <f t="shared" si="5"/>
        <v>109</v>
      </c>
    </row>
    <row r="1299" ht="12.75" customHeight="1">
      <c r="A1299" s="16">
        <v>43619.0</v>
      </c>
      <c r="B1299" s="8" t="s">
        <v>1479</v>
      </c>
      <c r="C1299" s="8" t="s">
        <v>1480</v>
      </c>
      <c r="D1299" s="11">
        <v>4.976335845E9</v>
      </c>
      <c r="E1299" s="17" t="s">
        <v>20</v>
      </c>
      <c r="F1299" s="18" t="str">
        <f t="shared" si="1"/>
        <v>SELL</v>
      </c>
      <c r="G1299" s="12">
        <v>73.87</v>
      </c>
      <c r="H1299" s="12">
        <v>1000.0</v>
      </c>
      <c r="I1299" s="16">
        <v>44727.0</v>
      </c>
      <c r="J1299" s="14">
        <v>75.01</v>
      </c>
      <c r="K1299" s="14">
        <f t="shared" si="2"/>
        <v>1015.432517</v>
      </c>
      <c r="L1299" s="15">
        <f t="shared" si="3"/>
        <v>-0.01543251658</v>
      </c>
      <c r="M1299" s="15">
        <f t="shared" si="4"/>
        <v>0.01543251658</v>
      </c>
      <c r="N1299" s="8">
        <f t="shared" si="5"/>
        <v>1108</v>
      </c>
    </row>
    <row r="1300" ht="12.75" customHeight="1">
      <c r="A1300" s="7">
        <v>43620.0</v>
      </c>
      <c r="B1300" s="8" t="s">
        <v>2585</v>
      </c>
      <c r="C1300" s="8" t="s">
        <v>2586</v>
      </c>
      <c r="D1300" s="11">
        <v>2.50726063E8</v>
      </c>
      <c r="E1300" s="8" t="s">
        <v>20</v>
      </c>
      <c r="F1300" s="8" t="str">
        <f t="shared" si="1"/>
        <v>SELL</v>
      </c>
      <c r="G1300" s="12">
        <v>45.380001</v>
      </c>
      <c r="H1300" s="12">
        <v>1000.0</v>
      </c>
      <c r="I1300" s="16">
        <v>44333.0</v>
      </c>
      <c r="J1300" s="14">
        <v>60.290001</v>
      </c>
      <c r="K1300" s="14">
        <f t="shared" si="2"/>
        <v>1328.558829</v>
      </c>
      <c r="L1300" s="15">
        <f t="shared" si="3"/>
        <v>-0.3285588293</v>
      </c>
      <c r="M1300" s="15">
        <f t="shared" si="4"/>
        <v>0.3285588293</v>
      </c>
      <c r="N1300" s="8">
        <f t="shared" si="5"/>
        <v>713</v>
      </c>
    </row>
    <row r="1301" ht="12.75" customHeight="1">
      <c r="A1301" s="7">
        <v>43620.0</v>
      </c>
      <c r="B1301" s="8" t="s">
        <v>2587</v>
      </c>
      <c r="C1301" s="8" t="s">
        <v>2587</v>
      </c>
      <c r="D1301" s="11">
        <v>3.1237444E7</v>
      </c>
      <c r="E1301" s="8" t="s">
        <v>24</v>
      </c>
      <c r="F1301" s="8" t="str">
        <f t="shared" si="1"/>
        <v>BUY</v>
      </c>
      <c r="G1301" s="12">
        <v>362.320007</v>
      </c>
      <c r="H1301" s="12">
        <v>1000.0</v>
      </c>
      <c r="I1301" s="16">
        <v>43696.0</v>
      </c>
      <c r="J1301" s="14">
        <v>241.919998</v>
      </c>
      <c r="K1301" s="14">
        <f t="shared" si="2"/>
        <v>667.6970449</v>
      </c>
      <c r="L1301" s="15">
        <f t="shared" si="3"/>
        <v>-0.3323029551</v>
      </c>
      <c r="M1301" s="15">
        <f t="shared" si="4"/>
        <v>0.3323029551</v>
      </c>
      <c r="N1301" s="8">
        <f t="shared" si="5"/>
        <v>76</v>
      </c>
    </row>
    <row r="1302" ht="12.75" customHeight="1">
      <c r="A1302" s="7">
        <v>43623.0</v>
      </c>
      <c r="B1302" s="8" t="s">
        <v>2581</v>
      </c>
      <c r="C1302" s="8" t="s">
        <v>2582</v>
      </c>
      <c r="D1302" s="11">
        <v>7.7714307E8</v>
      </c>
      <c r="E1302" s="8" t="s">
        <v>20</v>
      </c>
      <c r="F1302" s="8" t="str">
        <f t="shared" si="1"/>
        <v>SELL</v>
      </c>
      <c r="G1302" s="12">
        <v>138.649994</v>
      </c>
      <c r="H1302" s="12">
        <v>1000.0</v>
      </c>
      <c r="I1302" s="16">
        <v>43629.0</v>
      </c>
      <c r="J1302" s="14">
        <v>141.389999</v>
      </c>
      <c r="K1302" s="14">
        <f t="shared" si="2"/>
        <v>1019.762028</v>
      </c>
      <c r="L1302" s="15">
        <f t="shared" si="3"/>
        <v>-0.01976202754</v>
      </c>
      <c r="M1302" s="15">
        <f t="shared" si="4"/>
        <v>0.01976202754</v>
      </c>
      <c r="N1302" s="8">
        <f t="shared" si="5"/>
        <v>6</v>
      </c>
    </row>
    <row r="1303" ht="12.75" customHeight="1">
      <c r="A1303" s="7">
        <v>43623.0</v>
      </c>
      <c r="B1303" s="8" t="s">
        <v>2590</v>
      </c>
      <c r="C1303" s="8" t="s">
        <v>2591</v>
      </c>
      <c r="D1303" s="11">
        <v>8.64794964E9</v>
      </c>
      <c r="E1303" s="8" t="s">
        <v>20</v>
      </c>
      <c r="F1303" s="8" t="str">
        <f t="shared" si="1"/>
        <v>SELL</v>
      </c>
      <c r="G1303" s="12">
        <v>28.32885</v>
      </c>
      <c r="H1303" s="12">
        <v>1000.0</v>
      </c>
      <c r="I1303" s="16">
        <v>44727.0</v>
      </c>
      <c r="J1303" s="14">
        <v>27.918516</v>
      </c>
      <c r="K1303" s="14">
        <f t="shared" si="2"/>
        <v>985.5153315</v>
      </c>
      <c r="L1303" s="15">
        <f t="shared" si="3"/>
        <v>0.01448466846</v>
      </c>
      <c r="M1303" s="15">
        <f t="shared" si="4"/>
        <v>-0.01448466846</v>
      </c>
      <c r="N1303" s="8">
        <f t="shared" si="5"/>
        <v>1104</v>
      </c>
    </row>
    <row r="1304" ht="12.75" customHeight="1">
      <c r="A1304" s="7">
        <v>43623.0</v>
      </c>
      <c r="B1304" s="8" t="s">
        <v>697</v>
      </c>
      <c r="C1304" s="8" t="s">
        <v>698</v>
      </c>
      <c r="D1304" s="11">
        <v>1.7211321E9</v>
      </c>
      <c r="E1304" s="8" t="s">
        <v>20</v>
      </c>
      <c r="F1304" s="8" t="str">
        <f t="shared" si="1"/>
        <v>SELL</v>
      </c>
      <c r="G1304" s="12">
        <v>48.651398</v>
      </c>
      <c r="H1304" s="12">
        <v>1000.0</v>
      </c>
      <c r="I1304" s="7">
        <v>43928.0</v>
      </c>
      <c r="J1304" s="14">
        <v>11.99</v>
      </c>
      <c r="K1304" s="14">
        <f t="shared" si="2"/>
        <v>246.4471833</v>
      </c>
      <c r="L1304" s="15">
        <f t="shared" si="3"/>
        <v>0.7535528167</v>
      </c>
      <c r="M1304" s="15">
        <f t="shared" si="4"/>
        <v>-0.7535528167</v>
      </c>
      <c r="N1304" s="8">
        <f t="shared" si="5"/>
        <v>305</v>
      </c>
    </row>
    <row r="1305" ht="12.75" customHeight="1">
      <c r="A1305" s="7">
        <v>43627.0</v>
      </c>
      <c r="B1305" s="8" t="s">
        <v>2594</v>
      </c>
      <c r="C1305" s="8" t="s">
        <v>2595</v>
      </c>
      <c r="D1305" s="11">
        <v>2.891380404E9</v>
      </c>
      <c r="E1305" s="8" t="s">
        <v>24</v>
      </c>
      <c r="F1305" s="8" t="str">
        <f t="shared" si="1"/>
        <v>BUY</v>
      </c>
      <c r="G1305" s="12">
        <v>46.324078</v>
      </c>
      <c r="H1305" s="12">
        <v>1000.0</v>
      </c>
      <c r="I1305" s="16">
        <v>44727.0</v>
      </c>
      <c r="J1305" s="14">
        <v>48.59343</v>
      </c>
      <c r="K1305" s="14">
        <f t="shared" si="2"/>
        <v>1048.988606</v>
      </c>
      <c r="L1305" s="15">
        <f t="shared" si="3"/>
        <v>0.04898860588</v>
      </c>
      <c r="M1305" s="15">
        <f t="shared" si="4"/>
        <v>-0.04898860588</v>
      </c>
      <c r="N1305" s="8">
        <f t="shared" si="5"/>
        <v>1100</v>
      </c>
    </row>
    <row r="1306" ht="12.75" customHeight="1">
      <c r="A1306" s="7">
        <v>43627.0</v>
      </c>
      <c r="B1306" s="8" t="s">
        <v>2596</v>
      </c>
      <c r="C1306" s="8" t="s">
        <v>2597</v>
      </c>
      <c r="D1306" s="11">
        <v>3.67454532E8</v>
      </c>
      <c r="E1306" s="8" t="s">
        <v>24</v>
      </c>
      <c r="F1306" s="8" t="str">
        <f t="shared" si="1"/>
        <v>BUY</v>
      </c>
      <c r="G1306" s="12">
        <v>5.965534</v>
      </c>
      <c r="H1306" s="12">
        <v>1000.0</v>
      </c>
      <c r="I1306" s="16">
        <v>44727.0</v>
      </c>
      <c r="J1306" s="14">
        <v>3.03</v>
      </c>
      <c r="K1306" s="14">
        <f t="shared" si="2"/>
        <v>507.9176483</v>
      </c>
      <c r="L1306" s="15">
        <f t="shared" si="3"/>
        <v>-0.4920823517</v>
      </c>
      <c r="M1306" s="15">
        <f t="shared" si="4"/>
        <v>0.4920823517</v>
      </c>
      <c r="N1306" s="8">
        <f t="shared" si="5"/>
        <v>1100</v>
      </c>
    </row>
    <row r="1307" ht="12.75" customHeight="1">
      <c r="A1307" s="7">
        <v>43628.0</v>
      </c>
      <c r="B1307" s="8" t="s">
        <v>2598</v>
      </c>
      <c r="C1307" s="8" t="s">
        <v>2599</v>
      </c>
      <c r="D1307" s="11">
        <v>1.05076569E8</v>
      </c>
      <c r="E1307" s="8" t="s">
        <v>24</v>
      </c>
      <c r="F1307" s="8" t="str">
        <f t="shared" si="1"/>
        <v>BUY</v>
      </c>
      <c r="G1307" s="12">
        <v>11.9</v>
      </c>
      <c r="H1307" s="12">
        <v>1000.0</v>
      </c>
      <c r="I1307" s="16">
        <v>43718.0</v>
      </c>
      <c r="J1307" s="14">
        <v>10.0</v>
      </c>
      <c r="K1307" s="14">
        <f t="shared" si="2"/>
        <v>840.3361345</v>
      </c>
      <c r="L1307" s="15">
        <f t="shared" si="3"/>
        <v>-0.1596638655</v>
      </c>
      <c r="M1307" s="15">
        <f t="shared" si="4"/>
        <v>0.1596638655</v>
      </c>
      <c r="N1307" s="8">
        <f t="shared" si="5"/>
        <v>90</v>
      </c>
    </row>
    <row r="1308" ht="12.75" customHeight="1">
      <c r="A1308" s="7">
        <v>43628.0</v>
      </c>
      <c r="B1308" s="8" t="s">
        <v>2600</v>
      </c>
      <c r="C1308" s="8" t="s">
        <v>2601</v>
      </c>
      <c r="D1308" s="11">
        <v>1.109071023E9</v>
      </c>
      <c r="E1308" s="8" t="s">
        <v>20</v>
      </c>
      <c r="F1308" s="8" t="str">
        <f t="shared" si="1"/>
        <v>SELL</v>
      </c>
      <c r="G1308" s="12">
        <v>36.509998</v>
      </c>
      <c r="H1308" s="12">
        <v>1000.0</v>
      </c>
      <c r="I1308" s="7">
        <v>43941.0</v>
      </c>
      <c r="J1308" s="14">
        <v>11.94</v>
      </c>
      <c r="K1308" s="14">
        <f t="shared" si="2"/>
        <v>327.0337073</v>
      </c>
      <c r="L1308" s="15">
        <f t="shared" si="3"/>
        <v>0.6729662927</v>
      </c>
      <c r="M1308" s="15">
        <f t="shared" si="4"/>
        <v>-0.6729662927</v>
      </c>
      <c r="N1308" s="8">
        <f t="shared" si="5"/>
        <v>313</v>
      </c>
    </row>
    <row r="1309" ht="12.75" customHeight="1">
      <c r="A1309" s="7">
        <v>43629.0</v>
      </c>
      <c r="B1309" s="8" t="s">
        <v>2581</v>
      </c>
      <c r="C1309" s="8" t="s">
        <v>2582</v>
      </c>
      <c r="D1309" s="11">
        <v>7.7714307E8</v>
      </c>
      <c r="E1309" s="8" t="s">
        <v>24</v>
      </c>
      <c r="F1309" s="8" t="str">
        <f t="shared" si="1"/>
        <v>BUY</v>
      </c>
      <c r="G1309" s="12">
        <v>141.389999</v>
      </c>
      <c r="H1309" s="12">
        <v>1000.0</v>
      </c>
      <c r="I1309" s="16">
        <v>43633.0</v>
      </c>
      <c r="J1309" s="14">
        <v>169.960007</v>
      </c>
      <c r="K1309" s="14">
        <f t="shared" si="2"/>
        <v>1202.065268</v>
      </c>
      <c r="L1309" s="15">
        <f t="shared" si="3"/>
        <v>0.2020652677</v>
      </c>
      <c r="M1309" s="15">
        <f t="shared" si="4"/>
        <v>-0.2020652677</v>
      </c>
      <c r="N1309" s="8">
        <f t="shared" si="5"/>
        <v>4</v>
      </c>
    </row>
    <row r="1310" ht="12.75" customHeight="1">
      <c r="A1310" s="7">
        <v>43629.0</v>
      </c>
      <c r="B1310" s="8" t="s">
        <v>2604</v>
      </c>
      <c r="C1310" s="8" t="s">
        <v>2605</v>
      </c>
      <c r="D1310" s="11">
        <v>5.80608688E8</v>
      </c>
      <c r="E1310" s="8" t="s">
        <v>24</v>
      </c>
      <c r="F1310" s="8" t="str">
        <f t="shared" si="1"/>
        <v>BUY</v>
      </c>
      <c r="G1310" s="12">
        <v>13.384894</v>
      </c>
      <c r="H1310" s="12">
        <v>1000.0</v>
      </c>
      <c r="I1310" s="16">
        <v>44727.0</v>
      </c>
      <c r="J1310" s="14">
        <v>13.671488</v>
      </c>
      <c r="K1310" s="14">
        <f t="shared" si="2"/>
        <v>1021.41175</v>
      </c>
      <c r="L1310" s="15">
        <f t="shared" si="3"/>
        <v>0.02141174969</v>
      </c>
      <c r="M1310" s="15">
        <f t="shared" si="4"/>
        <v>-0.02141174969</v>
      </c>
      <c r="N1310" s="8">
        <f t="shared" si="5"/>
        <v>1098</v>
      </c>
    </row>
    <row r="1311" ht="12.75" customHeight="1">
      <c r="A1311" s="7">
        <v>43633.0</v>
      </c>
      <c r="B1311" s="8" t="s">
        <v>2581</v>
      </c>
      <c r="C1311" s="8" t="s">
        <v>2582</v>
      </c>
      <c r="D1311" s="11">
        <v>7.7714307E8</v>
      </c>
      <c r="E1311" s="8" t="s">
        <v>20</v>
      </c>
      <c r="F1311" s="8" t="str">
        <f t="shared" si="1"/>
        <v>SELL</v>
      </c>
      <c r="G1311" s="12">
        <v>169.960007</v>
      </c>
      <c r="H1311" s="12">
        <v>1000.0</v>
      </c>
      <c r="I1311" s="16">
        <v>43656.0</v>
      </c>
      <c r="J1311" s="14">
        <v>163.509995</v>
      </c>
      <c r="K1311" s="14">
        <f t="shared" si="2"/>
        <v>962.0498251</v>
      </c>
      <c r="L1311" s="15">
        <f t="shared" si="3"/>
        <v>0.03795017495</v>
      </c>
      <c r="M1311" s="15">
        <f t="shared" si="4"/>
        <v>-0.03795017495</v>
      </c>
      <c r="N1311" s="8">
        <f t="shared" si="5"/>
        <v>23</v>
      </c>
    </row>
    <row r="1312" ht="12.75" customHeight="1">
      <c r="A1312" s="7">
        <v>43635.0</v>
      </c>
      <c r="B1312" s="8" t="s">
        <v>33</v>
      </c>
      <c r="C1312" s="8" t="s">
        <v>34</v>
      </c>
      <c r="D1312" s="11">
        <v>3.813070437E9</v>
      </c>
      <c r="E1312" s="8" t="s">
        <v>24</v>
      </c>
      <c r="F1312" s="8" t="str">
        <f t="shared" si="1"/>
        <v>BUY</v>
      </c>
      <c r="G1312" s="12">
        <v>15.429668</v>
      </c>
      <c r="H1312" s="12">
        <v>1000.0</v>
      </c>
      <c r="I1312" s="16">
        <v>44116.0</v>
      </c>
      <c r="J1312" s="14">
        <v>17.196676</v>
      </c>
      <c r="K1312" s="14">
        <f t="shared" si="2"/>
        <v>1114.520157</v>
      </c>
      <c r="L1312" s="15">
        <f t="shared" si="3"/>
        <v>0.1145201569</v>
      </c>
      <c r="M1312" s="15">
        <f t="shared" si="4"/>
        <v>-0.1145201569</v>
      </c>
      <c r="N1312" s="8">
        <f t="shared" si="5"/>
        <v>481</v>
      </c>
    </row>
    <row r="1313" ht="12.75" customHeight="1">
      <c r="A1313" s="7">
        <v>43636.0</v>
      </c>
      <c r="B1313" s="8" t="s">
        <v>2063</v>
      </c>
      <c r="C1313" s="8" t="s">
        <v>2064</v>
      </c>
      <c r="D1313" s="11">
        <v>4.28169E8</v>
      </c>
      <c r="E1313" s="8" t="s">
        <v>20</v>
      </c>
      <c r="F1313" s="8" t="str">
        <f t="shared" si="1"/>
        <v>SELL</v>
      </c>
      <c r="G1313" s="12">
        <v>19.4</v>
      </c>
      <c r="H1313" s="12">
        <v>1000.0</v>
      </c>
      <c r="I1313" s="7">
        <v>43691.0</v>
      </c>
      <c r="J1313" s="14">
        <v>14.82</v>
      </c>
      <c r="K1313" s="14">
        <f t="shared" si="2"/>
        <v>763.9175258</v>
      </c>
      <c r="L1313" s="15">
        <f t="shared" si="3"/>
        <v>0.2360824742</v>
      </c>
      <c r="M1313" s="15">
        <f t="shared" si="4"/>
        <v>-0.2360824742</v>
      </c>
      <c r="N1313" s="8">
        <f t="shared" si="5"/>
        <v>55</v>
      </c>
    </row>
    <row r="1314" ht="12.75" customHeight="1">
      <c r="A1314" s="16">
        <v>43655.0</v>
      </c>
      <c r="B1314" s="8" t="s">
        <v>2616</v>
      </c>
      <c r="C1314" s="8" t="s">
        <v>2617</v>
      </c>
      <c r="D1314" s="11">
        <v>7.859126415E9</v>
      </c>
      <c r="E1314" s="17" t="s">
        <v>20</v>
      </c>
      <c r="F1314" s="18" t="str">
        <f t="shared" si="1"/>
        <v>SELL</v>
      </c>
      <c r="G1314" s="12">
        <v>213.960007</v>
      </c>
      <c r="H1314" s="12">
        <v>1000.0</v>
      </c>
      <c r="I1314" s="16">
        <v>44727.0</v>
      </c>
      <c r="J1314" s="14">
        <v>161.080002</v>
      </c>
      <c r="K1314" s="14">
        <f t="shared" si="2"/>
        <v>752.8509849</v>
      </c>
      <c r="L1314" s="15">
        <f t="shared" si="3"/>
        <v>0.2471490151</v>
      </c>
      <c r="M1314" s="15">
        <f t="shared" si="4"/>
        <v>-0.2471490151</v>
      </c>
      <c r="N1314" s="8">
        <f t="shared" si="5"/>
        <v>1072</v>
      </c>
    </row>
    <row r="1315" ht="12.75" customHeight="1">
      <c r="A1315" s="7">
        <v>43656.0</v>
      </c>
      <c r="B1315" s="8" t="s">
        <v>2581</v>
      </c>
      <c r="C1315" s="8" t="s">
        <v>2582</v>
      </c>
      <c r="D1315" s="11">
        <v>7.7714307E8</v>
      </c>
      <c r="E1315" s="8" t="s">
        <v>24</v>
      </c>
      <c r="F1315" s="8" t="str">
        <f t="shared" si="1"/>
        <v>BUY</v>
      </c>
      <c r="G1315" s="12">
        <v>163.509995</v>
      </c>
      <c r="H1315" s="12">
        <v>1000.0</v>
      </c>
      <c r="I1315" s="16">
        <v>43777.0</v>
      </c>
      <c r="J1315" s="14">
        <v>79.949997</v>
      </c>
      <c r="K1315" s="14">
        <f t="shared" si="2"/>
        <v>488.9609164</v>
      </c>
      <c r="L1315" s="15">
        <f t="shared" si="3"/>
        <v>-0.5110390836</v>
      </c>
      <c r="M1315" s="15">
        <f t="shared" si="4"/>
        <v>0.5110390836</v>
      </c>
      <c r="N1315" s="8">
        <f t="shared" si="5"/>
        <v>121</v>
      </c>
    </row>
    <row r="1316" ht="12.75" customHeight="1">
      <c r="A1316" s="7">
        <v>43656.0</v>
      </c>
      <c r="B1316" s="8" t="s">
        <v>2618</v>
      </c>
      <c r="C1316" s="8" t="s">
        <v>2619</v>
      </c>
      <c r="D1316" s="11">
        <v>4.52399971E8</v>
      </c>
      <c r="E1316" s="8" t="s">
        <v>20</v>
      </c>
      <c r="F1316" s="8" t="str">
        <f t="shared" si="1"/>
        <v>SELL</v>
      </c>
      <c r="G1316" s="12">
        <v>39.529999</v>
      </c>
      <c r="H1316" s="12">
        <v>1000.0</v>
      </c>
      <c r="I1316" s="16">
        <v>43791.0</v>
      </c>
      <c r="J1316" s="14">
        <v>20.700001</v>
      </c>
      <c r="K1316" s="14">
        <f t="shared" si="2"/>
        <v>523.6529604</v>
      </c>
      <c r="L1316" s="15">
        <f t="shared" si="3"/>
        <v>0.4763470396</v>
      </c>
      <c r="M1316" s="15">
        <f t="shared" si="4"/>
        <v>-0.4763470396</v>
      </c>
      <c r="N1316" s="8">
        <f t="shared" si="5"/>
        <v>135</v>
      </c>
    </row>
    <row r="1317" ht="12.75" customHeight="1">
      <c r="A1317" s="7">
        <v>43656.0</v>
      </c>
      <c r="B1317" s="8" t="s">
        <v>2620</v>
      </c>
      <c r="C1317" s="8" t="s">
        <v>2621</v>
      </c>
      <c r="D1317" s="11">
        <v>5.845401578E9</v>
      </c>
      <c r="E1317" s="8" t="s">
        <v>24</v>
      </c>
      <c r="F1317" s="8" t="str">
        <f t="shared" si="1"/>
        <v>BUY</v>
      </c>
      <c r="G1317" s="12">
        <v>84.169998</v>
      </c>
      <c r="H1317" s="12">
        <v>1000.0</v>
      </c>
      <c r="I1317" s="16">
        <v>44727.0</v>
      </c>
      <c r="J1317" s="14">
        <v>65.839996</v>
      </c>
      <c r="K1317" s="14">
        <f t="shared" si="2"/>
        <v>782.2264175</v>
      </c>
      <c r="L1317" s="15">
        <f t="shared" si="3"/>
        <v>-0.2177735825</v>
      </c>
      <c r="M1317" s="15">
        <f t="shared" si="4"/>
        <v>0.2177735825</v>
      </c>
      <c r="N1317" s="8">
        <f t="shared" si="5"/>
        <v>1071</v>
      </c>
    </row>
    <row r="1318" ht="12.75" customHeight="1">
      <c r="A1318" s="7">
        <v>43656.0</v>
      </c>
      <c r="B1318" s="8" t="s">
        <v>2506</v>
      </c>
      <c r="C1318" s="8" t="s">
        <v>2507</v>
      </c>
      <c r="D1318" s="11">
        <v>5.636638439E9</v>
      </c>
      <c r="E1318" s="8" t="s">
        <v>24</v>
      </c>
      <c r="F1318" s="8" t="str">
        <f t="shared" si="1"/>
        <v>BUY</v>
      </c>
      <c r="G1318" s="12">
        <v>19.302927</v>
      </c>
      <c r="H1318" s="12">
        <v>1000.0</v>
      </c>
      <c r="I1318" s="7">
        <v>43676.0</v>
      </c>
      <c r="J1318" s="14">
        <v>17.44866</v>
      </c>
      <c r="K1318" s="14">
        <f t="shared" si="2"/>
        <v>903.9385581</v>
      </c>
      <c r="L1318" s="15">
        <f t="shared" si="3"/>
        <v>-0.09606144187</v>
      </c>
      <c r="M1318" s="15">
        <f t="shared" si="4"/>
        <v>0.09606144187</v>
      </c>
      <c r="N1318" s="8">
        <f t="shared" si="5"/>
        <v>20</v>
      </c>
    </row>
    <row r="1319" ht="12.75" customHeight="1">
      <c r="A1319" s="7">
        <v>43656.0</v>
      </c>
      <c r="B1319" s="8" t="s">
        <v>2622</v>
      </c>
      <c r="C1319" s="8" t="s">
        <v>2623</v>
      </c>
      <c r="D1319" s="11">
        <v>5.208050931E9</v>
      </c>
      <c r="E1319" s="8" t="s">
        <v>24</v>
      </c>
      <c r="F1319" s="8" t="str">
        <f t="shared" si="1"/>
        <v>BUY</v>
      </c>
      <c r="G1319" s="12">
        <v>15.049826</v>
      </c>
      <c r="H1319" s="12">
        <v>1000.0</v>
      </c>
      <c r="I1319" s="16">
        <v>44727.0</v>
      </c>
      <c r="J1319" s="14">
        <v>22.71594</v>
      </c>
      <c r="K1319" s="14">
        <f t="shared" si="2"/>
        <v>1509.382235</v>
      </c>
      <c r="L1319" s="15">
        <f t="shared" si="3"/>
        <v>0.5093822347</v>
      </c>
      <c r="M1319" s="15">
        <f t="shared" si="4"/>
        <v>-0.5093822347</v>
      </c>
      <c r="N1319" s="8">
        <f t="shared" si="5"/>
        <v>1071</v>
      </c>
    </row>
    <row r="1320" ht="12.75" customHeight="1">
      <c r="A1320" s="7">
        <v>43657.0</v>
      </c>
      <c r="B1320" s="8" t="s">
        <v>2054</v>
      </c>
      <c r="C1320" s="8" t="s">
        <v>2055</v>
      </c>
      <c r="D1320" s="11">
        <v>7.0831776E8</v>
      </c>
      <c r="E1320" s="8" t="s">
        <v>20</v>
      </c>
      <c r="F1320" s="8" t="str">
        <f t="shared" si="1"/>
        <v>SELL</v>
      </c>
      <c r="G1320" s="12">
        <v>15.15</v>
      </c>
      <c r="H1320" s="12">
        <v>1000.0</v>
      </c>
      <c r="I1320" s="16">
        <v>43784.0</v>
      </c>
      <c r="J1320" s="14">
        <v>6.28</v>
      </c>
      <c r="K1320" s="14">
        <f t="shared" si="2"/>
        <v>414.5214521</v>
      </c>
      <c r="L1320" s="15">
        <f t="shared" si="3"/>
        <v>0.5854785479</v>
      </c>
      <c r="M1320" s="15">
        <f t="shared" si="4"/>
        <v>-0.5854785479</v>
      </c>
      <c r="N1320" s="8">
        <f t="shared" si="5"/>
        <v>127</v>
      </c>
    </row>
    <row r="1321" ht="12.75" customHeight="1">
      <c r="A1321" s="7">
        <v>43657.0</v>
      </c>
      <c r="B1321" s="8" t="s">
        <v>1518</v>
      </c>
      <c r="C1321" s="8" t="s">
        <v>1519</v>
      </c>
      <c r="D1321" s="11">
        <v>7.1476746E8</v>
      </c>
      <c r="E1321" s="8" t="s">
        <v>20</v>
      </c>
      <c r="F1321" s="8" t="str">
        <f t="shared" si="1"/>
        <v>SELL</v>
      </c>
      <c r="G1321" s="12">
        <v>8.12</v>
      </c>
      <c r="H1321" s="12">
        <v>1000.0</v>
      </c>
      <c r="I1321" s="16">
        <v>44727.0</v>
      </c>
      <c r="J1321" s="14">
        <v>3.81</v>
      </c>
      <c r="K1321" s="14">
        <f t="shared" si="2"/>
        <v>469.2118227</v>
      </c>
      <c r="L1321" s="15">
        <f t="shared" si="3"/>
        <v>0.5307881773</v>
      </c>
      <c r="M1321" s="15">
        <f t="shared" si="4"/>
        <v>-0.5307881773</v>
      </c>
      <c r="N1321" s="8">
        <f t="shared" si="5"/>
        <v>1070</v>
      </c>
    </row>
    <row r="1322" ht="12.75" customHeight="1">
      <c r="A1322" s="7">
        <v>43661.0</v>
      </c>
      <c r="B1322" s="8" t="s">
        <v>2119</v>
      </c>
      <c r="C1322" s="8" t="s">
        <v>2120</v>
      </c>
      <c r="D1322" s="11">
        <v>2.25896605E9</v>
      </c>
      <c r="E1322" s="8" t="s">
        <v>24</v>
      </c>
      <c r="F1322" s="8" t="str">
        <f t="shared" si="1"/>
        <v>BUY</v>
      </c>
      <c r="G1322" s="12">
        <v>73.803619</v>
      </c>
      <c r="H1322" s="12">
        <v>1000.0</v>
      </c>
      <c r="I1322" s="16">
        <v>44727.0</v>
      </c>
      <c r="J1322" s="14">
        <v>29.180075</v>
      </c>
      <c r="K1322" s="14">
        <f t="shared" si="2"/>
        <v>395.3745818</v>
      </c>
      <c r="L1322" s="15">
        <f t="shared" si="3"/>
        <v>-0.6046254182</v>
      </c>
      <c r="M1322" s="15">
        <f t="shared" si="4"/>
        <v>0.6046254182</v>
      </c>
      <c r="N1322" s="8">
        <f t="shared" si="5"/>
        <v>1066</v>
      </c>
    </row>
    <row r="1323" ht="12.75" customHeight="1">
      <c r="A1323" s="7">
        <v>43662.0</v>
      </c>
      <c r="B1323" s="8" t="s">
        <v>743</v>
      </c>
      <c r="C1323" s="8" t="s">
        <v>744</v>
      </c>
      <c r="D1323" s="11">
        <v>7.274576152E9</v>
      </c>
      <c r="E1323" s="8" t="s">
        <v>24</v>
      </c>
      <c r="F1323" s="8" t="str">
        <f t="shared" si="1"/>
        <v>BUY</v>
      </c>
      <c r="G1323" s="12">
        <v>67.650002</v>
      </c>
      <c r="H1323" s="12">
        <v>1000.0</v>
      </c>
      <c r="I1323" s="16">
        <v>44727.0</v>
      </c>
      <c r="J1323" s="14">
        <v>116.410004</v>
      </c>
      <c r="K1323" s="14">
        <f t="shared" si="2"/>
        <v>1720.76867</v>
      </c>
      <c r="L1323" s="15">
        <f t="shared" si="3"/>
        <v>0.7207686705</v>
      </c>
      <c r="M1323" s="15">
        <f t="shared" si="4"/>
        <v>-0.7207686705</v>
      </c>
      <c r="N1323" s="8">
        <f t="shared" si="5"/>
        <v>1065</v>
      </c>
    </row>
    <row r="1324" ht="12.75" customHeight="1">
      <c r="A1324" s="7">
        <v>43662.0</v>
      </c>
      <c r="B1324" s="8" t="s">
        <v>338</v>
      </c>
      <c r="C1324" s="8" t="s">
        <v>339</v>
      </c>
      <c r="D1324" s="11">
        <v>8.51948643E8</v>
      </c>
      <c r="E1324" s="8" t="s">
        <v>20</v>
      </c>
      <c r="F1324" s="8" t="str">
        <f t="shared" si="1"/>
        <v>SELL</v>
      </c>
      <c r="G1324" s="12">
        <v>84.503204</v>
      </c>
      <c r="H1324" s="12">
        <v>1000.0</v>
      </c>
      <c r="I1324" s="16">
        <v>43914.0</v>
      </c>
      <c r="J1324" s="14">
        <v>23.910908</v>
      </c>
      <c r="K1324" s="14">
        <f t="shared" si="2"/>
        <v>282.9585965</v>
      </c>
      <c r="L1324" s="15">
        <f t="shared" si="3"/>
        <v>0.7170414035</v>
      </c>
      <c r="M1324" s="15">
        <f t="shared" si="4"/>
        <v>-0.7170414035</v>
      </c>
      <c r="N1324" s="8">
        <f t="shared" si="5"/>
        <v>252</v>
      </c>
    </row>
    <row r="1325" ht="12.75" customHeight="1">
      <c r="A1325" s="7">
        <v>43662.0</v>
      </c>
      <c r="B1325" s="8" t="s">
        <v>2115</v>
      </c>
      <c r="C1325" s="8" t="s">
        <v>2116</v>
      </c>
      <c r="D1325" s="11">
        <v>5.341773924E9</v>
      </c>
      <c r="E1325" s="8" t="s">
        <v>24</v>
      </c>
      <c r="F1325" s="8" t="str">
        <f t="shared" si="1"/>
        <v>BUY</v>
      </c>
      <c r="G1325" s="12">
        <v>89.629997</v>
      </c>
      <c r="H1325" s="12">
        <v>1000.0</v>
      </c>
      <c r="I1325" s="16">
        <v>44727.0</v>
      </c>
      <c r="J1325" s="14">
        <v>121.309998</v>
      </c>
      <c r="K1325" s="14">
        <f t="shared" si="2"/>
        <v>1353.453108</v>
      </c>
      <c r="L1325" s="15">
        <f t="shared" si="3"/>
        <v>0.3534531079</v>
      </c>
      <c r="M1325" s="15">
        <f t="shared" si="4"/>
        <v>-0.3534531079</v>
      </c>
      <c r="N1325" s="8">
        <f t="shared" si="5"/>
        <v>1065</v>
      </c>
    </row>
    <row r="1326" ht="12.75" customHeight="1">
      <c r="A1326" s="7">
        <v>43663.0</v>
      </c>
      <c r="B1326" s="8" t="s">
        <v>2624</v>
      </c>
      <c r="C1326" s="8" t="s">
        <v>2625</v>
      </c>
      <c r="D1326" s="11">
        <v>1.60124495E8</v>
      </c>
      <c r="E1326" s="8" t="s">
        <v>24</v>
      </c>
      <c r="F1326" s="8" t="str">
        <f t="shared" si="1"/>
        <v>BUY</v>
      </c>
      <c r="G1326" s="12">
        <v>11.591901</v>
      </c>
      <c r="H1326" s="12">
        <v>1000.0</v>
      </c>
      <c r="I1326" s="16">
        <v>44727.0</v>
      </c>
      <c r="J1326" s="14">
        <v>10.968353</v>
      </c>
      <c r="K1326" s="14">
        <f t="shared" si="2"/>
        <v>946.2083053</v>
      </c>
      <c r="L1326" s="15">
        <f t="shared" si="3"/>
        <v>-0.05379169474</v>
      </c>
      <c r="M1326" s="15">
        <f t="shared" si="4"/>
        <v>0.05379169474</v>
      </c>
      <c r="N1326" s="8">
        <f t="shared" si="5"/>
        <v>1064</v>
      </c>
    </row>
    <row r="1327" ht="12.75" customHeight="1">
      <c r="A1327" s="7">
        <v>43663.0</v>
      </c>
      <c r="B1327" s="8" t="s">
        <v>236</v>
      </c>
      <c r="C1327" s="8" t="s">
        <v>237</v>
      </c>
      <c r="D1327" s="11">
        <v>4.450710978E9</v>
      </c>
      <c r="E1327" s="8" t="s">
        <v>20</v>
      </c>
      <c r="F1327" s="8" t="str">
        <f t="shared" si="1"/>
        <v>SELL</v>
      </c>
      <c r="G1327" s="12">
        <v>390.470001</v>
      </c>
      <c r="H1327" s="12">
        <v>1000.0</v>
      </c>
      <c r="I1327" s="16">
        <v>44727.0</v>
      </c>
      <c r="J1327" s="14">
        <v>301.709991</v>
      </c>
      <c r="K1327" s="14">
        <f t="shared" si="2"/>
        <v>772.6841761</v>
      </c>
      <c r="L1327" s="15">
        <f t="shared" si="3"/>
        <v>0.2273158239</v>
      </c>
      <c r="M1327" s="15">
        <f t="shared" si="4"/>
        <v>-0.2273158239</v>
      </c>
      <c r="N1327" s="8">
        <f t="shared" si="5"/>
        <v>1064</v>
      </c>
    </row>
    <row r="1328" ht="12.75" customHeight="1">
      <c r="A1328" s="7">
        <v>43663.0</v>
      </c>
      <c r="B1328" s="8" t="s">
        <v>2626</v>
      </c>
      <c r="C1328" s="8" t="s">
        <v>2627</v>
      </c>
      <c r="D1328" s="11">
        <v>3.893714E8</v>
      </c>
      <c r="E1328" s="8" t="s">
        <v>24</v>
      </c>
      <c r="F1328" s="8" t="str">
        <f t="shared" si="1"/>
        <v>BUY</v>
      </c>
      <c r="G1328" s="12">
        <v>9.278043</v>
      </c>
      <c r="H1328" s="12">
        <v>1000.0</v>
      </c>
      <c r="I1328" s="16">
        <v>44727.0</v>
      </c>
      <c r="J1328" s="14">
        <v>11.017905</v>
      </c>
      <c r="K1328" s="14">
        <f t="shared" si="2"/>
        <v>1187.524675</v>
      </c>
      <c r="L1328" s="15">
        <f t="shared" si="3"/>
        <v>0.1875246752</v>
      </c>
      <c r="M1328" s="15">
        <f t="shared" si="4"/>
        <v>-0.1875246752</v>
      </c>
      <c r="N1328" s="8">
        <f t="shared" si="5"/>
        <v>1064</v>
      </c>
    </row>
    <row r="1329" ht="12.75" customHeight="1">
      <c r="A1329" s="7">
        <v>43668.0</v>
      </c>
      <c r="B1329" s="8" t="s">
        <v>2628</v>
      </c>
      <c r="C1329" s="8" t="s">
        <v>2629</v>
      </c>
      <c r="D1329" s="11">
        <v>3.31225168E9</v>
      </c>
      <c r="E1329" s="8" t="s">
        <v>24</v>
      </c>
      <c r="F1329" s="8" t="str">
        <f t="shared" si="1"/>
        <v>BUY</v>
      </c>
      <c r="G1329" s="12">
        <v>39.25</v>
      </c>
      <c r="H1329" s="12">
        <v>1000.0</v>
      </c>
      <c r="I1329" s="16">
        <v>43780.0</v>
      </c>
      <c r="J1329" s="14">
        <v>31.0</v>
      </c>
      <c r="K1329" s="14">
        <f t="shared" si="2"/>
        <v>789.8089172</v>
      </c>
      <c r="L1329" s="15">
        <f t="shared" si="3"/>
        <v>-0.2101910828</v>
      </c>
      <c r="M1329" s="15">
        <f t="shared" si="4"/>
        <v>0.2101910828</v>
      </c>
      <c r="N1329" s="8">
        <f t="shared" si="5"/>
        <v>112</v>
      </c>
    </row>
    <row r="1330" ht="12.75" customHeight="1">
      <c r="A1330" s="7">
        <v>43669.0</v>
      </c>
      <c r="B1330" s="8" t="s">
        <v>1716</v>
      </c>
      <c r="C1330" s="8" t="s">
        <v>1717</v>
      </c>
      <c r="D1330" s="11">
        <v>4.73651E9</v>
      </c>
      <c r="E1330" s="8" t="s">
        <v>24</v>
      </c>
      <c r="F1330" s="8" t="str">
        <f t="shared" si="1"/>
        <v>BUY</v>
      </c>
      <c r="G1330" s="12">
        <v>5.81</v>
      </c>
      <c r="H1330" s="12">
        <v>1000.0</v>
      </c>
      <c r="I1330" s="16">
        <v>43838.0</v>
      </c>
      <c r="J1330" s="14">
        <v>11.98</v>
      </c>
      <c r="K1330" s="14">
        <f t="shared" si="2"/>
        <v>2061.962134</v>
      </c>
      <c r="L1330" s="15">
        <f t="shared" si="3"/>
        <v>1.061962134</v>
      </c>
      <c r="M1330" s="15">
        <f t="shared" si="4"/>
        <v>-1.061962134</v>
      </c>
      <c r="N1330" s="8">
        <f t="shared" si="5"/>
        <v>169</v>
      </c>
    </row>
    <row r="1331" ht="12.75" customHeight="1">
      <c r="A1331" s="7">
        <v>43669.0</v>
      </c>
      <c r="B1331" s="8" t="s">
        <v>2042</v>
      </c>
      <c r="C1331" s="8" t="s">
        <v>2043</v>
      </c>
      <c r="D1331" s="11">
        <v>3.799935907E9</v>
      </c>
      <c r="E1331" s="8" t="s">
        <v>20</v>
      </c>
      <c r="F1331" s="8" t="str">
        <f t="shared" si="1"/>
        <v>SELL</v>
      </c>
      <c r="G1331" s="12">
        <v>49.110001</v>
      </c>
      <c r="H1331" s="12">
        <v>1000.0</v>
      </c>
      <c r="I1331" s="7">
        <v>43780.0</v>
      </c>
      <c r="J1331" s="14">
        <v>50.91</v>
      </c>
      <c r="K1331" s="14">
        <f t="shared" si="2"/>
        <v>1036.652392</v>
      </c>
      <c r="L1331" s="15">
        <f t="shared" si="3"/>
        <v>-0.03665239184</v>
      </c>
      <c r="M1331" s="15">
        <f t="shared" si="4"/>
        <v>0.03665239184</v>
      </c>
      <c r="N1331" s="8">
        <f t="shared" si="5"/>
        <v>111</v>
      </c>
    </row>
    <row r="1332" ht="12.75" customHeight="1">
      <c r="A1332" s="7">
        <v>43670.0</v>
      </c>
      <c r="B1332" s="8" t="s">
        <v>2630</v>
      </c>
      <c r="C1332" s="8" t="s">
        <v>2631</v>
      </c>
      <c r="D1332" s="11">
        <v>1.41341655E8</v>
      </c>
      <c r="E1332" s="8" t="s">
        <v>24</v>
      </c>
      <c r="F1332" s="8" t="str">
        <f t="shared" si="1"/>
        <v>BUY</v>
      </c>
      <c r="G1332" s="12">
        <v>98.544518</v>
      </c>
      <c r="H1332" s="12">
        <v>1000.0</v>
      </c>
      <c r="I1332" s="16">
        <v>44727.0</v>
      </c>
      <c r="J1332" s="14">
        <v>16.98</v>
      </c>
      <c r="K1332" s="14">
        <f t="shared" si="2"/>
        <v>172.3079106</v>
      </c>
      <c r="L1332" s="15">
        <f t="shared" si="3"/>
        <v>-0.8276920894</v>
      </c>
      <c r="M1332" s="15">
        <f t="shared" si="4"/>
        <v>0.8276920894</v>
      </c>
      <c r="N1332" s="8">
        <f t="shared" si="5"/>
        <v>1057</v>
      </c>
    </row>
    <row r="1333" ht="12.75" customHeight="1">
      <c r="A1333" s="7">
        <v>43671.0</v>
      </c>
      <c r="B1333" s="8" t="s">
        <v>2634</v>
      </c>
      <c r="C1333" s="8" t="s">
        <v>2635</v>
      </c>
      <c r="D1333" s="11">
        <v>8.315322546E9</v>
      </c>
      <c r="E1333" s="8" t="s">
        <v>20</v>
      </c>
      <c r="F1333" s="8" t="str">
        <f t="shared" si="1"/>
        <v>SELL</v>
      </c>
      <c r="G1333" s="12">
        <v>132.69</v>
      </c>
      <c r="H1333" s="12">
        <v>1000.0</v>
      </c>
      <c r="I1333" s="16">
        <v>44727.0</v>
      </c>
      <c r="J1333" s="14">
        <v>281.89</v>
      </c>
      <c r="K1333" s="14">
        <f t="shared" si="2"/>
        <v>2124.425352</v>
      </c>
      <c r="L1333" s="15">
        <f t="shared" si="3"/>
        <v>-1.124425352</v>
      </c>
      <c r="M1333" s="15">
        <f t="shared" si="4"/>
        <v>1.124425352</v>
      </c>
      <c r="N1333" s="8">
        <f t="shared" si="5"/>
        <v>1056</v>
      </c>
    </row>
    <row r="1334" ht="12.75" customHeight="1">
      <c r="A1334" s="16">
        <v>43671.0</v>
      </c>
      <c r="B1334" s="8" t="s">
        <v>2190</v>
      </c>
      <c r="C1334" s="8" t="s">
        <v>2191</v>
      </c>
      <c r="D1334" s="11">
        <v>1.37249993E9</v>
      </c>
      <c r="E1334" s="18" t="s">
        <v>24</v>
      </c>
      <c r="F1334" s="17" t="str">
        <f t="shared" si="1"/>
        <v>BUY</v>
      </c>
      <c r="G1334" s="12">
        <v>15.3</v>
      </c>
      <c r="H1334" s="12">
        <v>1000.0</v>
      </c>
      <c r="I1334" s="16">
        <v>44727.0</v>
      </c>
      <c r="J1334" s="14">
        <v>8.91</v>
      </c>
      <c r="K1334" s="14">
        <f t="shared" si="2"/>
        <v>582.3529412</v>
      </c>
      <c r="L1334" s="15">
        <f t="shared" si="3"/>
        <v>-0.4176470588</v>
      </c>
      <c r="M1334" s="15">
        <f t="shared" si="4"/>
        <v>0.4176470588</v>
      </c>
      <c r="N1334" s="8">
        <f t="shared" si="5"/>
        <v>1056</v>
      </c>
    </row>
    <row r="1335" ht="12.75" customHeight="1">
      <c r="A1335" s="7">
        <v>43675.0</v>
      </c>
      <c r="B1335" s="8" t="s">
        <v>824</v>
      </c>
      <c r="C1335" s="8" t="s">
        <v>825</v>
      </c>
      <c r="D1335" s="11">
        <v>1.778952733E9</v>
      </c>
      <c r="E1335" s="8" t="s">
        <v>20</v>
      </c>
      <c r="F1335" s="8" t="str">
        <f t="shared" si="1"/>
        <v>SELL</v>
      </c>
      <c r="G1335" s="12">
        <v>50.455406</v>
      </c>
      <c r="H1335" s="12">
        <v>1000.0</v>
      </c>
      <c r="I1335" s="7">
        <v>43696.0</v>
      </c>
      <c r="J1335" s="14">
        <v>54.804512</v>
      </c>
      <c r="K1335" s="14">
        <f t="shared" si="2"/>
        <v>1086.197027</v>
      </c>
      <c r="L1335" s="15">
        <f t="shared" si="3"/>
        <v>-0.08619702713</v>
      </c>
      <c r="M1335" s="15">
        <f t="shared" si="4"/>
        <v>0.08619702713</v>
      </c>
      <c r="N1335" s="8">
        <f t="shared" si="5"/>
        <v>21</v>
      </c>
    </row>
    <row r="1336" ht="12.75" customHeight="1">
      <c r="A1336" s="7">
        <v>43676.0</v>
      </c>
      <c r="B1336" s="8" t="s">
        <v>1902</v>
      </c>
      <c r="C1336" s="8" t="s">
        <v>1903</v>
      </c>
      <c r="D1336" s="11">
        <v>8.213085588E9</v>
      </c>
      <c r="E1336" s="8" t="s">
        <v>20</v>
      </c>
      <c r="F1336" s="8" t="str">
        <f t="shared" si="1"/>
        <v>SELL</v>
      </c>
      <c r="G1336" s="12">
        <v>29.750795</v>
      </c>
      <c r="H1336" s="12">
        <v>1000.0</v>
      </c>
      <c r="I1336" s="7">
        <v>44677.0</v>
      </c>
      <c r="J1336" s="14">
        <v>38.29</v>
      </c>
      <c r="K1336" s="14">
        <f t="shared" si="2"/>
        <v>1287.024431</v>
      </c>
      <c r="L1336" s="15">
        <f t="shared" si="3"/>
        <v>-0.2870244308</v>
      </c>
      <c r="M1336" s="15">
        <f t="shared" si="4"/>
        <v>0.2870244308</v>
      </c>
      <c r="N1336" s="8">
        <f t="shared" si="5"/>
        <v>1001</v>
      </c>
    </row>
    <row r="1337" ht="12.75" customHeight="1">
      <c r="A1337" s="7">
        <v>43676.0</v>
      </c>
      <c r="B1337" s="8" t="s">
        <v>2506</v>
      </c>
      <c r="C1337" s="8" t="s">
        <v>2507</v>
      </c>
      <c r="D1337" s="11">
        <v>5.636638439E9</v>
      </c>
      <c r="E1337" s="8" t="s">
        <v>20</v>
      </c>
      <c r="F1337" s="8" t="str">
        <f t="shared" si="1"/>
        <v>SELL</v>
      </c>
      <c r="G1337" s="12">
        <v>17.44866</v>
      </c>
      <c r="H1337" s="12">
        <v>1000.0</v>
      </c>
      <c r="I1337" s="7">
        <v>43742.0</v>
      </c>
      <c r="J1337" s="14">
        <v>18.024572</v>
      </c>
      <c r="K1337" s="14">
        <f t="shared" si="2"/>
        <v>1033.006088</v>
      </c>
      <c r="L1337" s="15">
        <f t="shared" si="3"/>
        <v>-0.03300608757</v>
      </c>
      <c r="M1337" s="15">
        <f t="shared" si="4"/>
        <v>0.03300608757</v>
      </c>
      <c r="N1337" s="8">
        <f t="shared" si="5"/>
        <v>66</v>
      </c>
    </row>
    <row r="1338" ht="12.75" customHeight="1">
      <c r="A1338" s="7">
        <v>43677.0</v>
      </c>
      <c r="B1338" s="8" t="s">
        <v>2583</v>
      </c>
      <c r="C1338" s="8" t="s">
        <v>2584</v>
      </c>
      <c r="D1338" s="11">
        <v>2.776446535E9</v>
      </c>
      <c r="E1338" s="8" t="s">
        <v>20</v>
      </c>
      <c r="F1338" s="8" t="str">
        <f t="shared" si="1"/>
        <v>SELL</v>
      </c>
      <c r="G1338" s="12">
        <v>25.158459</v>
      </c>
      <c r="H1338" s="12">
        <v>1000.0</v>
      </c>
      <c r="I1338" s="16">
        <v>44727.0</v>
      </c>
      <c r="J1338" s="14">
        <v>32.158482</v>
      </c>
      <c r="K1338" s="14">
        <f t="shared" si="2"/>
        <v>1278.237352</v>
      </c>
      <c r="L1338" s="15">
        <f t="shared" si="3"/>
        <v>-0.2782373515</v>
      </c>
      <c r="M1338" s="15">
        <f t="shared" si="4"/>
        <v>0.2782373515</v>
      </c>
      <c r="N1338" s="8">
        <f t="shared" si="5"/>
        <v>1050</v>
      </c>
    </row>
    <row r="1339" ht="12.75" customHeight="1">
      <c r="A1339" s="7">
        <v>43677.0</v>
      </c>
      <c r="B1339" s="8" t="s">
        <v>2638</v>
      </c>
      <c r="C1339" s="8" t="s">
        <v>2639</v>
      </c>
      <c r="D1339" s="11">
        <v>9.22411572E8</v>
      </c>
      <c r="E1339" s="8" t="s">
        <v>24</v>
      </c>
      <c r="F1339" s="8" t="str">
        <f t="shared" si="1"/>
        <v>BUY</v>
      </c>
      <c r="G1339" s="12">
        <v>38.026146</v>
      </c>
      <c r="H1339" s="12">
        <v>1000.0</v>
      </c>
      <c r="I1339" s="16">
        <v>44727.0</v>
      </c>
      <c r="J1339" s="14">
        <v>44.834438</v>
      </c>
      <c r="K1339" s="14">
        <f t="shared" si="2"/>
        <v>1179.042388</v>
      </c>
      <c r="L1339" s="15">
        <f t="shared" si="3"/>
        <v>0.1790423884</v>
      </c>
      <c r="M1339" s="15">
        <f t="shared" si="4"/>
        <v>-0.1790423884</v>
      </c>
      <c r="N1339" s="8">
        <f t="shared" si="5"/>
        <v>1050</v>
      </c>
    </row>
    <row r="1340" ht="12.75" customHeight="1">
      <c r="A1340" s="16">
        <v>43677.0</v>
      </c>
      <c r="B1340" s="8" t="s">
        <v>2640</v>
      </c>
      <c r="C1340" s="8" t="s">
        <v>2641</v>
      </c>
      <c r="D1340" s="11">
        <v>9.022404566E9</v>
      </c>
      <c r="E1340" s="17" t="s">
        <v>20</v>
      </c>
      <c r="F1340" s="18" t="str">
        <f t="shared" si="1"/>
        <v>SELL</v>
      </c>
      <c r="G1340" s="12">
        <v>147.949081</v>
      </c>
      <c r="H1340" s="12">
        <v>1000.0</v>
      </c>
      <c r="I1340" s="16">
        <v>44727.0</v>
      </c>
      <c r="J1340" s="14">
        <v>104.763878</v>
      </c>
      <c r="K1340" s="14">
        <f t="shared" si="2"/>
        <v>708.1076631</v>
      </c>
      <c r="L1340" s="15">
        <f t="shared" si="3"/>
        <v>0.2918923369</v>
      </c>
      <c r="M1340" s="15">
        <f t="shared" si="4"/>
        <v>-0.2918923369</v>
      </c>
      <c r="N1340" s="8">
        <f t="shared" si="5"/>
        <v>1050</v>
      </c>
    </row>
    <row r="1341" ht="12.75" customHeight="1">
      <c r="A1341" s="7">
        <v>43678.0</v>
      </c>
      <c r="B1341" s="8" t="s">
        <v>1174</v>
      </c>
      <c r="C1341" s="8" t="s">
        <v>1175</v>
      </c>
      <c r="D1341" s="11">
        <v>7.122279632E9</v>
      </c>
      <c r="E1341" s="8" t="s">
        <v>24</v>
      </c>
      <c r="F1341" s="8" t="str">
        <f t="shared" si="1"/>
        <v>BUY</v>
      </c>
      <c r="G1341" s="12">
        <v>22.16</v>
      </c>
      <c r="H1341" s="12">
        <v>1000.0</v>
      </c>
      <c r="I1341" s="7">
        <v>43731.0</v>
      </c>
      <c r="J1341" s="14">
        <v>26.49</v>
      </c>
      <c r="K1341" s="14">
        <f t="shared" si="2"/>
        <v>1195.397112</v>
      </c>
      <c r="L1341" s="15">
        <f t="shared" si="3"/>
        <v>0.1953971119</v>
      </c>
      <c r="M1341" s="15">
        <f t="shared" si="4"/>
        <v>-0.1953971119</v>
      </c>
      <c r="N1341" s="8">
        <f t="shared" si="5"/>
        <v>53</v>
      </c>
    </row>
    <row r="1342" ht="12.75" customHeight="1">
      <c r="A1342" s="7">
        <v>43678.0</v>
      </c>
      <c r="B1342" s="8" t="s">
        <v>2642</v>
      </c>
      <c r="C1342" s="8" t="s">
        <v>2643</v>
      </c>
      <c r="D1342" s="11">
        <v>1.834381084E9</v>
      </c>
      <c r="E1342" s="8" t="s">
        <v>20</v>
      </c>
      <c r="F1342" s="8" t="str">
        <f t="shared" si="1"/>
        <v>SELL</v>
      </c>
      <c r="G1342" s="12">
        <v>25.41025</v>
      </c>
      <c r="H1342" s="12">
        <v>1000.0</v>
      </c>
      <c r="I1342" s="16">
        <v>44412.0</v>
      </c>
      <c r="J1342" s="14">
        <v>49.021378</v>
      </c>
      <c r="K1342" s="14">
        <f t="shared" si="2"/>
        <v>1929.196997</v>
      </c>
      <c r="L1342" s="15">
        <f t="shared" si="3"/>
        <v>-0.9291969973</v>
      </c>
      <c r="M1342" s="15">
        <f t="shared" si="4"/>
        <v>0.9291969973</v>
      </c>
      <c r="N1342" s="8">
        <f t="shared" si="5"/>
        <v>734</v>
      </c>
    </row>
    <row r="1343" ht="12.75" customHeight="1">
      <c r="A1343" s="7">
        <v>43683.0</v>
      </c>
      <c r="B1343" s="8" t="s">
        <v>2339</v>
      </c>
      <c r="C1343" s="8" t="s">
        <v>2340</v>
      </c>
      <c r="D1343" s="11">
        <v>3.00083024E8</v>
      </c>
      <c r="E1343" s="8" t="s">
        <v>24</v>
      </c>
      <c r="F1343" s="8" t="str">
        <f t="shared" si="1"/>
        <v>BUY</v>
      </c>
      <c r="G1343" s="12">
        <v>22.120001</v>
      </c>
      <c r="H1343" s="12">
        <v>1000.0</v>
      </c>
      <c r="I1343" s="16">
        <v>43728.0</v>
      </c>
      <c r="J1343" s="14">
        <v>21.92</v>
      </c>
      <c r="K1343" s="14">
        <f t="shared" si="2"/>
        <v>990.9583639</v>
      </c>
      <c r="L1343" s="15">
        <f t="shared" si="3"/>
        <v>-0.009041636119</v>
      </c>
      <c r="M1343" s="15">
        <f t="shared" si="4"/>
        <v>0.009041636119</v>
      </c>
      <c r="N1343" s="8">
        <f t="shared" si="5"/>
        <v>45</v>
      </c>
    </row>
    <row r="1344" ht="12.75" customHeight="1">
      <c r="A1344" s="7">
        <v>43684.0</v>
      </c>
      <c r="B1344" s="8" t="s">
        <v>1941</v>
      </c>
      <c r="C1344" s="8" t="s">
        <v>1942</v>
      </c>
      <c r="D1344" s="11">
        <v>1.9333211E9</v>
      </c>
      <c r="E1344" s="8" t="s">
        <v>24</v>
      </c>
      <c r="F1344" s="8" t="str">
        <f t="shared" si="1"/>
        <v>BUY</v>
      </c>
      <c r="G1344" s="12">
        <v>42.731239</v>
      </c>
      <c r="H1344" s="12">
        <v>1000.0</v>
      </c>
      <c r="I1344" s="16">
        <v>44727.0</v>
      </c>
      <c r="J1344" s="14">
        <v>32.788116</v>
      </c>
      <c r="K1344" s="14">
        <f t="shared" si="2"/>
        <v>767.3102107</v>
      </c>
      <c r="L1344" s="15">
        <f t="shared" si="3"/>
        <v>-0.2326897893</v>
      </c>
      <c r="M1344" s="15">
        <f t="shared" si="4"/>
        <v>0.2326897893</v>
      </c>
      <c r="N1344" s="8">
        <f t="shared" si="5"/>
        <v>1043</v>
      </c>
    </row>
    <row r="1345" ht="12.75" customHeight="1">
      <c r="A1345" s="7">
        <v>43685.0</v>
      </c>
      <c r="B1345" s="8" t="s">
        <v>2646</v>
      </c>
      <c r="C1345" s="8" t="s">
        <v>2647</v>
      </c>
      <c r="D1345" s="11">
        <v>6.70621584E8</v>
      </c>
      <c r="E1345" s="8" t="s">
        <v>20</v>
      </c>
      <c r="F1345" s="8" t="str">
        <f t="shared" si="1"/>
        <v>SELL</v>
      </c>
      <c r="G1345" s="12">
        <v>42.849998</v>
      </c>
      <c r="H1345" s="12">
        <v>1000.0</v>
      </c>
      <c r="I1345" s="16">
        <v>43949.0</v>
      </c>
      <c r="J1345" s="14">
        <v>25.4</v>
      </c>
      <c r="K1345" s="14">
        <f t="shared" si="2"/>
        <v>592.7654886</v>
      </c>
      <c r="L1345" s="15">
        <f t="shared" si="3"/>
        <v>0.4072345114</v>
      </c>
      <c r="M1345" s="15">
        <f t="shared" si="4"/>
        <v>-0.4072345114</v>
      </c>
      <c r="N1345" s="8">
        <f t="shared" si="5"/>
        <v>264</v>
      </c>
    </row>
    <row r="1346" ht="12.75" customHeight="1">
      <c r="A1346" s="7">
        <v>43685.0</v>
      </c>
      <c r="B1346" s="8" t="s">
        <v>2410</v>
      </c>
      <c r="C1346" s="8" t="s">
        <v>2411</v>
      </c>
      <c r="D1346" s="11">
        <v>2.13822945E9</v>
      </c>
      <c r="E1346" s="8" t="s">
        <v>20</v>
      </c>
      <c r="F1346" s="8" t="str">
        <f t="shared" si="1"/>
        <v>SELL</v>
      </c>
      <c r="G1346" s="12">
        <v>85.277573</v>
      </c>
      <c r="H1346" s="12">
        <v>1000.0</v>
      </c>
      <c r="I1346" s="7">
        <v>43769.0</v>
      </c>
      <c r="J1346" s="14">
        <v>62.83358</v>
      </c>
      <c r="K1346" s="14">
        <f t="shared" si="2"/>
        <v>736.8124794</v>
      </c>
      <c r="L1346" s="15">
        <f t="shared" si="3"/>
        <v>0.2631875206</v>
      </c>
      <c r="M1346" s="15">
        <f t="shared" si="4"/>
        <v>-0.2631875206</v>
      </c>
      <c r="N1346" s="8">
        <f t="shared" si="5"/>
        <v>84</v>
      </c>
    </row>
    <row r="1347" ht="12.75" customHeight="1">
      <c r="A1347" s="7">
        <v>43689.0</v>
      </c>
      <c r="B1347" s="8" t="s">
        <v>2650</v>
      </c>
      <c r="C1347" s="8" t="s">
        <v>2651</v>
      </c>
      <c r="D1347" s="11">
        <v>4.146219222E9</v>
      </c>
      <c r="E1347" s="8" t="s">
        <v>24</v>
      </c>
      <c r="F1347" s="8" t="str">
        <f t="shared" si="1"/>
        <v>BUY</v>
      </c>
      <c r="G1347" s="12">
        <v>13.524677</v>
      </c>
      <c r="H1347" s="12">
        <v>1000.0</v>
      </c>
      <c r="I1347" s="16">
        <v>44727.0</v>
      </c>
      <c r="J1347" s="14">
        <v>13.425481</v>
      </c>
      <c r="K1347" s="14">
        <f t="shared" si="2"/>
        <v>992.665555</v>
      </c>
      <c r="L1347" s="15">
        <f t="shared" si="3"/>
        <v>-0.00733444503</v>
      </c>
      <c r="M1347" s="15">
        <f t="shared" si="4"/>
        <v>0.00733444503</v>
      </c>
      <c r="N1347" s="8">
        <f t="shared" si="5"/>
        <v>1038</v>
      </c>
    </row>
    <row r="1348" ht="12.75" customHeight="1">
      <c r="A1348" s="7">
        <v>43691.0</v>
      </c>
      <c r="B1348" s="8" t="s">
        <v>2063</v>
      </c>
      <c r="C1348" s="8" t="s">
        <v>2064</v>
      </c>
      <c r="D1348" s="11">
        <v>4.28169E8</v>
      </c>
      <c r="E1348" s="8" t="s">
        <v>24</v>
      </c>
      <c r="F1348" s="8" t="str">
        <f t="shared" si="1"/>
        <v>BUY</v>
      </c>
      <c r="G1348" s="12">
        <v>14.82</v>
      </c>
      <c r="H1348" s="12">
        <v>1000.0</v>
      </c>
      <c r="I1348" s="7">
        <v>43761.0</v>
      </c>
      <c r="J1348" s="14">
        <v>16.74</v>
      </c>
      <c r="K1348" s="14">
        <f t="shared" si="2"/>
        <v>1129.554656</v>
      </c>
      <c r="L1348" s="15">
        <f t="shared" si="3"/>
        <v>0.1295546559</v>
      </c>
      <c r="M1348" s="15">
        <f t="shared" si="4"/>
        <v>-0.1295546559</v>
      </c>
      <c r="N1348" s="8">
        <f t="shared" si="5"/>
        <v>70</v>
      </c>
    </row>
    <row r="1349" ht="12.75" customHeight="1">
      <c r="A1349" s="7">
        <v>43691.0</v>
      </c>
      <c r="B1349" s="8" t="s">
        <v>2652</v>
      </c>
      <c r="C1349" s="8" t="s">
        <v>2653</v>
      </c>
      <c r="D1349" s="11">
        <v>8.69895202E9</v>
      </c>
      <c r="E1349" s="8" t="s">
        <v>24</v>
      </c>
      <c r="F1349" s="8" t="str">
        <f t="shared" si="1"/>
        <v>BUY</v>
      </c>
      <c r="G1349" s="12">
        <v>18.183046</v>
      </c>
      <c r="H1349" s="12">
        <v>1000.0</v>
      </c>
      <c r="I1349" s="16">
        <v>44727.0</v>
      </c>
      <c r="J1349" s="14">
        <v>31.778559</v>
      </c>
      <c r="K1349" s="14">
        <f t="shared" si="2"/>
        <v>1747.702723</v>
      </c>
      <c r="L1349" s="15">
        <f t="shared" si="3"/>
        <v>0.7477027226</v>
      </c>
      <c r="M1349" s="15">
        <f t="shared" si="4"/>
        <v>-0.7477027226</v>
      </c>
      <c r="N1349" s="8">
        <f t="shared" si="5"/>
        <v>1036</v>
      </c>
    </row>
    <row r="1350" ht="12.75" customHeight="1">
      <c r="A1350" s="7">
        <v>43691.0</v>
      </c>
      <c r="B1350" s="8" t="s">
        <v>1220</v>
      </c>
      <c r="C1350" s="8" t="s">
        <v>1221</v>
      </c>
      <c r="D1350" s="11">
        <v>2.98281354E9</v>
      </c>
      <c r="E1350" s="8" t="s">
        <v>24</v>
      </c>
      <c r="F1350" s="8" t="str">
        <f t="shared" si="1"/>
        <v>BUY</v>
      </c>
      <c r="G1350" s="12">
        <v>10.704194</v>
      </c>
      <c r="H1350" s="12">
        <v>1000.0</v>
      </c>
      <c r="I1350" s="16">
        <v>44727.0</v>
      </c>
      <c r="J1350" s="14">
        <v>16.08</v>
      </c>
      <c r="K1350" s="14">
        <f t="shared" si="2"/>
        <v>1502.214926</v>
      </c>
      <c r="L1350" s="15">
        <f t="shared" si="3"/>
        <v>0.5022149262</v>
      </c>
      <c r="M1350" s="15">
        <f t="shared" si="4"/>
        <v>-0.5022149262</v>
      </c>
      <c r="N1350" s="8">
        <f t="shared" si="5"/>
        <v>1036</v>
      </c>
    </row>
    <row r="1351" ht="12.75" customHeight="1">
      <c r="A1351" s="7">
        <v>43691.0</v>
      </c>
      <c r="B1351" s="8" t="s">
        <v>2654</v>
      </c>
      <c r="C1351" s="8" t="s">
        <v>2655</v>
      </c>
      <c r="D1351" s="11">
        <v>2.4843152E8</v>
      </c>
      <c r="E1351" s="8" t="s">
        <v>20</v>
      </c>
      <c r="F1351" s="8" t="str">
        <f t="shared" si="1"/>
        <v>SELL</v>
      </c>
      <c r="G1351" s="12">
        <v>14.28</v>
      </c>
      <c r="H1351" s="12">
        <v>1000.0</v>
      </c>
      <c r="I1351" s="16">
        <v>44392.0</v>
      </c>
      <c r="J1351" s="14">
        <v>16.91</v>
      </c>
      <c r="K1351" s="14">
        <f t="shared" si="2"/>
        <v>1184.173669</v>
      </c>
      <c r="L1351" s="15">
        <f t="shared" si="3"/>
        <v>-0.1841736695</v>
      </c>
      <c r="M1351" s="15">
        <f t="shared" si="4"/>
        <v>0.1841736695</v>
      </c>
      <c r="N1351" s="8">
        <f t="shared" si="5"/>
        <v>701</v>
      </c>
    </row>
    <row r="1352" ht="12.75" customHeight="1">
      <c r="A1352" s="7">
        <v>43691.0</v>
      </c>
      <c r="B1352" s="8" t="s">
        <v>2092</v>
      </c>
      <c r="C1352" s="8" t="s">
        <v>2093</v>
      </c>
      <c r="D1352" s="11">
        <v>9.146998598E9</v>
      </c>
      <c r="E1352" s="8" t="s">
        <v>24</v>
      </c>
      <c r="F1352" s="8" t="str">
        <f t="shared" si="1"/>
        <v>BUY</v>
      </c>
      <c r="G1352" s="12">
        <v>84.690002</v>
      </c>
      <c r="H1352" s="12">
        <v>1000.0</v>
      </c>
      <c r="I1352" s="7">
        <v>43875.0</v>
      </c>
      <c r="J1352" s="14">
        <v>111.209999</v>
      </c>
      <c r="K1352" s="14">
        <f t="shared" si="2"/>
        <v>1313.142005</v>
      </c>
      <c r="L1352" s="15">
        <f t="shared" si="3"/>
        <v>0.3131420046</v>
      </c>
      <c r="M1352" s="15">
        <f t="shared" si="4"/>
        <v>-0.3131420046</v>
      </c>
      <c r="N1352" s="8">
        <f t="shared" si="5"/>
        <v>184</v>
      </c>
    </row>
    <row r="1353" ht="12.75" customHeight="1">
      <c r="A1353" s="7">
        <v>43692.0</v>
      </c>
      <c r="B1353" s="8" t="s">
        <v>2262</v>
      </c>
      <c r="C1353" s="8" t="s">
        <v>2263</v>
      </c>
      <c r="D1353" s="11">
        <v>8.13900908E8</v>
      </c>
      <c r="E1353" s="8" t="s">
        <v>24</v>
      </c>
      <c r="F1353" s="8" t="str">
        <f t="shared" si="1"/>
        <v>BUY</v>
      </c>
      <c r="G1353" s="12">
        <v>29.530001</v>
      </c>
      <c r="H1353" s="12">
        <v>1000.0</v>
      </c>
      <c r="I1353" s="16">
        <v>44014.0</v>
      </c>
      <c r="J1353" s="14">
        <v>49.529999</v>
      </c>
      <c r="K1353" s="14">
        <f t="shared" si="2"/>
        <v>1677.277254</v>
      </c>
      <c r="L1353" s="15">
        <f t="shared" si="3"/>
        <v>0.6772772544</v>
      </c>
      <c r="M1353" s="15">
        <f t="shared" si="4"/>
        <v>-0.6772772544</v>
      </c>
      <c r="N1353" s="8">
        <f t="shared" si="5"/>
        <v>322</v>
      </c>
    </row>
    <row r="1354" ht="12.75" customHeight="1">
      <c r="A1354" s="7">
        <v>43696.0</v>
      </c>
      <c r="B1354" s="8" t="s">
        <v>2587</v>
      </c>
      <c r="C1354" s="8" t="s">
        <v>2587</v>
      </c>
      <c r="D1354" s="11">
        <v>3.1237444E7</v>
      </c>
      <c r="E1354" s="8" t="s">
        <v>20</v>
      </c>
      <c r="F1354" s="8" t="str">
        <f t="shared" si="1"/>
        <v>SELL</v>
      </c>
      <c r="G1354" s="12">
        <v>241.919998</v>
      </c>
      <c r="H1354" s="12">
        <v>1000.0</v>
      </c>
      <c r="I1354" s="16">
        <v>43746.0</v>
      </c>
      <c r="J1354" s="14">
        <v>207.199997</v>
      </c>
      <c r="K1354" s="14">
        <f t="shared" si="2"/>
        <v>856.4814762</v>
      </c>
      <c r="L1354" s="15">
        <f t="shared" si="3"/>
        <v>0.1435185238</v>
      </c>
      <c r="M1354" s="15">
        <f t="shared" si="4"/>
        <v>-0.1435185238</v>
      </c>
      <c r="N1354" s="8">
        <f t="shared" si="5"/>
        <v>50</v>
      </c>
    </row>
    <row r="1355" ht="12.75" customHeight="1">
      <c r="A1355" s="7">
        <v>43696.0</v>
      </c>
      <c r="B1355" s="8" t="s">
        <v>2658</v>
      </c>
      <c r="C1355" s="8" t="s">
        <v>2659</v>
      </c>
      <c r="D1355" s="11">
        <v>3.111835764E9</v>
      </c>
      <c r="E1355" s="8" t="s">
        <v>24</v>
      </c>
      <c r="F1355" s="8" t="str">
        <f t="shared" si="1"/>
        <v>BUY</v>
      </c>
      <c r="G1355" s="12">
        <v>10.25</v>
      </c>
      <c r="H1355" s="12">
        <v>1000.0</v>
      </c>
      <c r="I1355" s="7">
        <v>43749.0</v>
      </c>
      <c r="J1355" s="14">
        <v>12.18</v>
      </c>
      <c r="K1355" s="14">
        <f t="shared" si="2"/>
        <v>1188.292683</v>
      </c>
      <c r="L1355" s="15">
        <f t="shared" si="3"/>
        <v>0.1882926829</v>
      </c>
      <c r="M1355" s="15">
        <f t="shared" si="4"/>
        <v>-0.1882926829</v>
      </c>
      <c r="N1355" s="8">
        <f t="shared" si="5"/>
        <v>53</v>
      </c>
    </row>
    <row r="1356" ht="12.75" customHeight="1">
      <c r="A1356" s="7">
        <v>43696.0</v>
      </c>
      <c r="B1356" s="8" t="s">
        <v>2518</v>
      </c>
      <c r="C1356" s="8" t="s">
        <v>2519</v>
      </c>
      <c r="D1356" s="11">
        <v>4.1127576E9</v>
      </c>
      <c r="E1356" s="8" t="s">
        <v>20</v>
      </c>
      <c r="F1356" s="8" t="str">
        <f t="shared" si="1"/>
        <v>SELL</v>
      </c>
      <c r="G1356" s="12">
        <v>51.68</v>
      </c>
      <c r="H1356" s="12">
        <v>1000.0</v>
      </c>
      <c r="I1356" s="7">
        <v>43734.0</v>
      </c>
      <c r="J1356" s="14">
        <v>41.900002</v>
      </c>
      <c r="K1356" s="14">
        <f t="shared" si="2"/>
        <v>810.7585526</v>
      </c>
      <c r="L1356" s="15">
        <f t="shared" si="3"/>
        <v>0.1892414474</v>
      </c>
      <c r="M1356" s="15">
        <f t="shared" si="4"/>
        <v>-0.1892414474</v>
      </c>
      <c r="N1356" s="8">
        <f t="shared" si="5"/>
        <v>38</v>
      </c>
    </row>
    <row r="1357" ht="12.75" customHeight="1">
      <c r="A1357" s="7">
        <v>43696.0</v>
      </c>
      <c r="B1357" s="8" t="s">
        <v>824</v>
      </c>
      <c r="C1357" s="8" t="s">
        <v>825</v>
      </c>
      <c r="D1357" s="11">
        <v>1.778952733E9</v>
      </c>
      <c r="E1357" s="8" t="s">
        <v>24</v>
      </c>
      <c r="F1357" s="8" t="str">
        <f t="shared" si="1"/>
        <v>BUY</v>
      </c>
      <c r="G1357" s="12">
        <v>54.804512</v>
      </c>
      <c r="H1357" s="12">
        <v>1000.0</v>
      </c>
      <c r="I1357" s="7">
        <v>43733.0</v>
      </c>
      <c r="J1357" s="14">
        <v>50.131653</v>
      </c>
      <c r="K1357" s="14">
        <f t="shared" si="2"/>
        <v>914.7358707</v>
      </c>
      <c r="L1357" s="15">
        <f t="shared" si="3"/>
        <v>-0.08526412935</v>
      </c>
      <c r="M1357" s="15">
        <f t="shared" si="4"/>
        <v>0.08526412935</v>
      </c>
      <c r="N1357" s="8">
        <f t="shared" si="5"/>
        <v>37</v>
      </c>
    </row>
    <row r="1358" ht="12.75" customHeight="1">
      <c r="A1358" s="7">
        <v>43697.0</v>
      </c>
      <c r="B1358" s="8" t="s">
        <v>2353</v>
      </c>
      <c r="C1358" s="8" t="s">
        <v>2354</v>
      </c>
      <c r="D1358" s="11">
        <v>1.195498111E9</v>
      </c>
      <c r="E1358" s="8" t="s">
        <v>24</v>
      </c>
      <c r="F1358" s="8" t="str">
        <f t="shared" si="1"/>
        <v>BUY</v>
      </c>
      <c r="G1358" s="12">
        <v>8.3</v>
      </c>
      <c r="H1358" s="12">
        <v>1000.0</v>
      </c>
      <c r="I1358" s="16">
        <v>44014.0</v>
      </c>
      <c r="J1358" s="14">
        <v>13.43</v>
      </c>
      <c r="K1358" s="14">
        <f t="shared" si="2"/>
        <v>1618.072289</v>
      </c>
      <c r="L1358" s="15">
        <f t="shared" si="3"/>
        <v>0.6180722892</v>
      </c>
      <c r="M1358" s="15">
        <f t="shared" si="4"/>
        <v>-0.6180722892</v>
      </c>
      <c r="N1358" s="8">
        <f t="shared" si="5"/>
        <v>317</v>
      </c>
    </row>
    <row r="1359" ht="12.75" customHeight="1">
      <c r="A1359" s="7">
        <v>43697.0</v>
      </c>
      <c r="B1359" s="8" t="s">
        <v>2228</v>
      </c>
      <c r="C1359" s="8" t="s">
        <v>2229</v>
      </c>
      <c r="D1359" s="11">
        <v>3.30985969E8</v>
      </c>
      <c r="E1359" s="8" t="s">
        <v>24</v>
      </c>
      <c r="F1359" s="8" t="str">
        <f t="shared" si="1"/>
        <v>BUY</v>
      </c>
      <c r="G1359" s="12">
        <v>27.219999</v>
      </c>
      <c r="H1359" s="12">
        <v>1000.0</v>
      </c>
      <c r="I1359" s="7">
        <v>43731.0</v>
      </c>
      <c r="J1359" s="14">
        <v>25.6</v>
      </c>
      <c r="K1359" s="14">
        <f t="shared" si="2"/>
        <v>940.4849721</v>
      </c>
      <c r="L1359" s="15">
        <f t="shared" si="3"/>
        <v>-0.0595150279</v>
      </c>
      <c r="M1359" s="15">
        <f t="shared" si="4"/>
        <v>0.0595150279</v>
      </c>
      <c r="N1359" s="8">
        <f t="shared" si="5"/>
        <v>34</v>
      </c>
    </row>
    <row r="1360" ht="12.75" customHeight="1">
      <c r="A1360" s="7">
        <v>43697.0</v>
      </c>
      <c r="B1360" s="8" t="s">
        <v>1927</v>
      </c>
      <c r="C1360" s="8" t="s">
        <v>1928</v>
      </c>
      <c r="D1360" s="11">
        <v>3.59515156E9</v>
      </c>
      <c r="E1360" s="8" t="s">
        <v>20</v>
      </c>
      <c r="F1360" s="8" t="str">
        <f t="shared" si="1"/>
        <v>SELL</v>
      </c>
      <c r="G1360" s="12">
        <v>15.22</v>
      </c>
      <c r="H1360" s="12">
        <v>1000.0</v>
      </c>
      <c r="I1360" s="16">
        <v>44727.0</v>
      </c>
      <c r="J1360" s="14">
        <v>22.54</v>
      </c>
      <c r="K1360" s="14">
        <f t="shared" si="2"/>
        <v>1480.946124</v>
      </c>
      <c r="L1360" s="15">
        <f t="shared" si="3"/>
        <v>-0.4809461235</v>
      </c>
      <c r="M1360" s="15">
        <f t="shared" si="4"/>
        <v>0.4809461235</v>
      </c>
      <c r="N1360" s="8">
        <f t="shared" si="5"/>
        <v>1030</v>
      </c>
    </row>
    <row r="1361" ht="12.75" customHeight="1">
      <c r="A1361" s="7">
        <v>43698.0</v>
      </c>
      <c r="B1361" s="8" t="s">
        <v>2660</v>
      </c>
      <c r="C1361" s="8" t="s">
        <v>2661</v>
      </c>
      <c r="D1361" s="11">
        <v>2.879579467E9</v>
      </c>
      <c r="E1361" s="8" t="s">
        <v>24</v>
      </c>
      <c r="F1361" s="8" t="str">
        <f t="shared" si="1"/>
        <v>BUY</v>
      </c>
      <c r="G1361" s="12">
        <v>51.310001</v>
      </c>
      <c r="H1361" s="12">
        <v>1000.0</v>
      </c>
      <c r="I1361" s="16">
        <v>44727.0</v>
      </c>
      <c r="J1361" s="14">
        <v>11.82</v>
      </c>
      <c r="K1361" s="14">
        <f t="shared" si="2"/>
        <v>230.3644469</v>
      </c>
      <c r="L1361" s="15">
        <f t="shared" si="3"/>
        <v>-0.7696355531</v>
      </c>
      <c r="M1361" s="15">
        <f t="shared" si="4"/>
        <v>0.7696355531</v>
      </c>
      <c r="N1361" s="8">
        <f t="shared" si="5"/>
        <v>1029</v>
      </c>
    </row>
    <row r="1362" ht="12.75" customHeight="1">
      <c r="A1362" s="7">
        <v>43698.0</v>
      </c>
      <c r="B1362" s="8" t="s">
        <v>2662</v>
      </c>
      <c r="C1362" s="8" t="s">
        <v>2663</v>
      </c>
      <c r="D1362" s="11">
        <v>2.44145E8</v>
      </c>
      <c r="E1362" s="8" t="s">
        <v>20</v>
      </c>
      <c r="F1362" s="8" t="str">
        <f t="shared" si="1"/>
        <v>SELL</v>
      </c>
      <c r="G1362" s="12">
        <v>21.623524</v>
      </c>
      <c r="H1362" s="12">
        <v>1000.0</v>
      </c>
      <c r="I1362" s="16">
        <v>44727.0</v>
      </c>
      <c r="J1362" s="14">
        <v>23.345598</v>
      </c>
      <c r="K1362" s="14">
        <f t="shared" si="2"/>
        <v>1079.638915</v>
      </c>
      <c r="L1362" s="15">
        <f t="shared" si="3"/>
        <v>-0.07963891547</v>
      </c>
      <c r="M1362" s="15">
        <f t="shared" si="4"/>
        <v>0.07963891547</v>
      </c>
      <c r="N1362" s="8">
        <f t="shared" si="5"/>
        <v>1029</v>
      </c>
    </row>
    <row r="1363" ht="12.75" customHeight="1">
      <c r="A1363" s="7">
        <v>43699.0</v>
      </c>
      <c r="B1363" s="8" t="s">
        <v>2664</v>
      </c>
      <c r="C1363" s="8" t="s">
        <v>2665</v>
      </c>
      <c r="D1363" s="11">
        <v>2.06130058E9</v>
      </c>
      <c r="E1363" s="8" t="s">
        <v>24</v>
      </c>
      <c r="F1363" s="8" t="str">
        <f t="shared" si="1"/>
        <v>BUY</v>
      </c>
      <c r="G1363" s="12">
        <v>21.615881</v>
      </c>
      <c r="H1363" s="12">
        <v>1000.0</v>
      </c>
      <c r="I1363" s="16">
        <v>44727.0</v>
      </c>
      <c r="J1363" s="14">
        <v>22.074673</v>
      </c>
      <c r="K1363" s="14">
        <f t="shared" si="2"/>
        <v>1021.224765</v>
      </c>
      <c r="L1363" s="15">
        <f t="shared" si="3"/>
        <v>0.02122476525</v>
      </c>
      <c r="M1363" s="15">
        <f t="shared" si="4"/>
        <v>-0.02122476525</v>
      </c>
      <c r="N1363" s="8">
        <f t="shared" si="5"/>
        <v>1028</v>
      </c>
    </row>
    <row r="1364" ht="12.75" customHeight="1">
      <c r="A1364" s="7">
        <v>43699.0</v>
      </c>
      <c r="B1364" s="8" t="s">
        <v>2218</v>
      </c>
      <c r="C1364" s="8" t="s">
        <v>2219</v>
      </c>
      <c r="D1364" s="11">
        <v>5.31492624E9</v>
      </c>
      <c r="E1364" s="8" t="s">
        <v>20</v>
      </c>
      <c r="F1364" s="8" t="str">
        <f t="shared" si="1"/>
        <v>SELL</v>
      </c>
      <c r="G1364" s="12">
        <v>51.759998</v>
      </c>
      <c r="H1364" s="12">
        <v>1000.0</v>
      </c>
      <c r="I1364" s="7">
        <v>43781.0</v>
      </c>
      <c r="J1364" s="14">
        <v>39.040001</v>
      </c>
      <c r="K1364" s="14">
        <f t="shared" si="2"/>
        <v>754.2504349</v>
      </c>
      <c r="L1364" s="15">
        <f t="shared" si="3"/>
        <v>0.2457495651</v>
      </c>
      <c r="M1364" s="15">
        <f t="shared" si="4"/>
        <v>-0.2457495651</v>
      </c>
      <c r="N1364" s="8">
        <f t="shared" si="5"/>
        <v>82</v>
      </c>
    </row>
    <row r="1365" ht="12.75" customHeight="1">
      <c r="A1365" s="7">
        <v>43703.0</v>
      </c>
      <c r="B1365" s="8" t="s">
        <v>2307</v>
      </c>
      <c r="C1365" s="8" t="s">
        <v>2308</v>
      </c>
      <c r="D1365" s="11">
        <v>5.723431186E9</v>
      </c>
      <c r="E1365" s="8" t="s">
        <v>20</v>
      </c>
      <c r="F1365" s="8" t="str">
        <f t="shared" si="1"/>
        <v>SELL</v>
      </c>
      <c r="G1365" s="12">
        <v>25.879999</v>
      </c>
      <c r="H1365" s="12">
        <v>1000.0</v>
      </c>
      <c r="I1365" s="16">
        <v>44727.0</v>
      </c>
      <c r="J1365" s="14">
        <v>20.92</v>
      </c>
      <c r="K1365" s="14">
        <f t="shared" si="2"/>
        <v>808.3462445</v>
      </c>
      <c r="L1365" s="15">
        <f t="shared" si="3"/>
        <v>0.1916537555</v>
      </c>
      <c r="M1365" s="15">
        <f t="shared" si="4"/>
        <v>-0.1916537555</v>
      </c>
      <c r="N1365" s="8">
        <f t="shared" si="5"/>
        <v>1024</v>
      </c>
    </row>
    <row r="1366" ht="12.75" customHeight="1">
      <c r="A1366" s="16">
        <v>43703.0</v>
      </c>
      <c r="B1366" s="8" t="s">
        <v>2666</v>
      </c>
      <c r="C1366" s="8" t="s">
        <v>2667</v>
      </c>
      <c r="D1366" s="11">
        <v>2.352448E9</v>
      </c>
      <c r="E1366" s="18" t="s">
        <v>24</v>
      </c>
      <c r="F1366" s="17" t="str">
        <f t="shared" si="1"/>
        <v>BUY</v>
      </c>
      <c r="G1366" s="12">
        <v>12.255629</v>
      </c>
      <c r="H1366" s="12">
        <v>1000.0</v>
      </c>
      <c r="I1366" s="16">
        <v>44727.0</v>
      </c>
      <c r="J1366" s="14">
        <v>21.609467</v>
      </c>
      <c r="K1366" s="14">
        <f t="shared" si="2"/>
        <v>1763.227901</v>
      </c>
      <c r="L1366" s="15">
        <f t="shared" si="3"/>
        <v>0.7632279012</v>
      </c>
      <c r="M1366" s="15">
        <f t="shared" si="4"/>
        <v>-0.7632279012</v>
      </c>
      <c r="N1366" s="8">
        <f t="shared" si="5"/>
        <v>1024</v>
      </c>
    </row>
    <row r="1367" ht="12.75" customHeight="1">
      <c r="A1367" s="16">
        <v>43704.0</v>
      </c>
      <c r="B1367" s="8" t="s">
        <v>2668</v>
      </c>
      <c r="C1367" s="8" t="s">
        <v>2669</v>
      </c>
      <c r="D1367" s="11">
        <v>8.142691E7</v>
      </c>
      <c r="E1367" s="18" t="s">
        <v>24</v>
      </c>
      <c r="F1367" s="17" t="str">
        <f t="shared" si="1"/>
        <v>BUY</v>
      </c>
      <c r="G1367" s="12">
        <v>39.470001</v>
      </c>
      <c r="H1367" s="12">
        <v>1000.0</v>
      </c>
      <c r="I1367" s="16">
        <v>44727.0</v>
      </c>
      <c r="J1367" s="14">
        <v>13.68</v>
      </c>
      <c r="K1367" s="14">
        <f t="shared" si="2"/>
        <v>346.5923398</v>
      </c>
      <c r="L1367" s="15">
        <f t="shared" si="3"/>
        <v>-0.6534076602</v>
      </c>
      <c r="M1367" s="15">
        <f t="shared" si="4"/>
        <v>0.6534076602</v>
      </c>
      <c r="N1367" s="8">
        <f t="shared" si="5"/>
        <v>1023</v>
      </c>
    </row>
    <row r="1368" ht="12.75" customHeight="1">
      <c r="A1368" s="7">
        <v>43714.0</v>
      </c>
      <c r="B1368" s="8" t="s">
        <v>1017</v>
      </c>
      <c r="C1368" s="8" t="s">
        <v>1018</v>
      </c>
      <c r="D1368" s="11">
        <v>2.425545E9</v>
      </c>
      <c r="E1368" s="8" t="s">
        <v>20</v>
      </c>
      <c r="F1368" s="8" t="str">
        <f t="shared" si="1"/>
        <v>SELL</v>
      </c>
      <c r="G1368" s="12">
        <v>7.24</v>
      </c>
      <c r="H1368" s="12">
        <v>1000.0</v>
      </c>
      <c r="I1368" s="16">
        <v>43754.0</v>
      </c>
      <c r="J1368" s="14">
        <v>9.91</v>
      </c>
      <c r="K1368" s="14">
        <f t="shared" si="2"/>
        <v>1368.78453</v>
      </c>
      <c r="L1368" s="15">
        <f t="shared" si="3"/>
        <v>-0.3687845304</v>
      </c>
      <c r="M1368" s="15">
        <f t="shared" si="4"/>
        <v>0.3687845304</v>
      </c>
      <c r="N1368" s="8">
        <f t="shared" si="5"/>
        <v>40</v>
      </c>
    </row>
    <row r="1369" ht="12.75" customHeight="1">
      <c r="A1369" s="16">
        <v>43714.0</v>
      </c>
      <c r="B1369" s="8" t="s">
        <v>2377</v>
      </c>
      <c r="C1369" s="8" t="s">
        <v>2378</v>
      </c>
      <c r="D1369" s="11">
        <v>3.938201777E9</v>
      </c>
      <c r="E1369" s="18" t="s">
        <v>24</v>
      </c>
      <c r="F1369" s="17" t="str">
        <f t="shared" si="1"/>
        <v>BUY</v>
      </c>
      <c r="G1369" s="12">
        <v>30.35</v>
      </c>
      <c r="H1369" s="12">
        <v>1000.0</v>
      </c>
      <c r="I1369" s="16">
        <v>43809.0</v>
      </c>
      <c r="J1369" s="14">
        <v>30.709999</v>
      </c>
      <c r="K1369" s="14">
        <f t="shared" si="2"/>
        <v>1011.861582</v>
      </c>
      <c r="L1369" s="15">
        <f t="shared" si="3"/>
        <v>0.01186158155</v>
      </c>
      <c r="M1369" s="15">
        <f t="shared" si="4"/>
        <v>-0.01186158155</v>
      </c>
      <c r="N1369" s="8">
        <f t="shared" si="5"/>
        <v>95</v>
      </c>
    </row>
    <row r="1370" ht="12.75" customHeight="1">
      <c r="A1370" s="7">
        <v>43718.0</v>
      </c>
      <c r="B1370" s="8" t="s">
        <v>2670</v>
      </c>
      <c r="C1370" s="8" t="s">
        <v>2671</v>
      </c>
      <c r="D1370" s="11">
        <v>2.153591074E9</v>
      </c>
      <c r="E1370" s="8" t="s">
        <v>20</v>
      </c>
      <c r="F1370" s="8" t="str">
        <f t="shared" si="1"/>
        <v>SELL</v>
      </c>
      <c r="G1370" s="12">
        <v>17.940485</v>
      </c>
      <c r="H1370" s="12">
        <v>1000.0</v>
      </c>
      <c r="I1370" s="16">
        <v>44727.0</v>
      </c>
      <c r="J1370" s="14">
        <v>17.922365</v>
      </c>
      <c r="K1370" s="14">
        <f t="shared" si="2"/>
        <v>998.9899939</v>
      </c>
      <c r="L1370" s="15">
        <f t="shared" si="3"/>
        <v>0.00101000614</v>
      </c>
      <c r="M1370" s="15">
        <f t="shared" si="4"/>
        <v>-0.00101000614</v>
      </c>
      <c r="N1370" s="8">
        <f t="shared" si="5"/>
        <v>1009</v>
      </c>
    </row>
    <row r="1371" ht="12.75" customHeight="1">
      <c r="A1371" s="7">
        <v>43718.0</v>
      </c>
      <c r="B1371" s="8" t="s">
        <v>2598</v>
      </c>
      <c r="C1371" s="8" t="s">
        <v>2599</v>
      </c>
      <c r="D1371" s="11">
        <v>1.05076569E8</v>
      </c>
      <c r="E1371" s="8" t="s">
        <v>20</v>
      </c>
      <c r="F1371" s="8" t="str">
        <f t="shared" si="1"/>
        <v>SELL</v>
      </c>
      <c r="G1371" s="12">
        <v>10.0</v>
      </c>
      <c r="H1371" s="12">
        <v>1000.0</v>
      </c>
      <c r="I1371" s="16">
        <v>44727.0</v>
      </c>
      <c r="J1371" s="14">
        <v>1.54</v>
      </c>
      <c r="K1371" s="14">
        <f t="shared" si="2"/>
        <v>154</v>
      </c>
      <c r="L1371" s="15">
        <f t="shared" si="3"/>
        <v>0.846</v>
      </c>
      <c r="M1371" s="15">
        <f t="shared" si="4"/>
        <v>-0.846</v>
      </c>
      <c r="N1371" s="8">
        <f t="shared" si="5"/>
        <v>1009</v>
      </c>
    </row>
    <row r="1372" ht="12.75" customHeight="1">
      <c r="A1372" s="7">
        <v>43719.0</v>
      </c>
      <c r="B1372" s="8" t="s">
        <v>1939</v>
      </c>
      <c r="C1372" s="8" t="s">
        <v>1940</v>
      </c>
      <c r="D1372" s="11">
        <v>2.617405416E9</v>
      </c>
      <c r="E1372" s="8" t="s">
        <v>24</v>
      </c>
      <c r="F1372" s="8" t="str">
        <f t="shared" si="1"/>
        <v>BUY</v>
      </c>
      <c r="G1372" s="12">
        <v>53.61</v>
      </c>
      <c r="H1372" s="12">
        <v>1000.0</v>
      </c>
      <c r="I1372" s="7">
        <v>44125.0</v>
      </c>
      <c r="J1372" s="14">
        <v>40.46</v>
      </c>
      <c r="K1372" s="14">
        <f t="shared" si="2"/>
        <v>754.7099422</v>
      </c>
      <c r="L1372" s="15">
        <f t="shared" si="3"/>
        <v>-0.2452900578</v>
      </c>
      <c r="M1372" s="15">
        <f t="shared" si="4"/>
        <v>0.2452900578</v>
      </c>
      <c r="N1372" s="8">
        <f t="shared" si="5"/>
        <v>406</v>
      </c>
    </row>
    <row r="1373" ht="12.75" customHeight="1">
      <c r="A1373" s="7">
        <v>43721.0</v>
      </c>
      <c r="B1373" s="8" t="s">
        <v>2674</v>
      </c>
      <c r="C1373" s="8" t="s">
        <v>2675</v>
      </c>
      <c r="D1373" s="11">
        <v>9.9719704E7</v>
      </c>
      <c r="E1373" s="8" t="s">
        <v>24</v>
      </c>
      <c r="F1373" s="8" t="str">
        <f t="shared" si="1"/>
        <v>BUY</v>
      </c>
      <c r="G1373" s="12">
        <v>204.800003</v>
      </c>
      <c r="H1373" s="12">
        <v>1000.0</v>
      </c>
      <c r="I1373" s="16">
        <v>44727.0</v>
      </c>
      <c r="J1373" s="14">
        <v>9.3</v>
      </c>
      <c r="K1373" s="14">
        <f t="shared" si="2"/>
        <v>45.41015558</v>
      </c>
      <c r="L1373" s="15">
        <f t="shared" si="3"/>
        <v>-0.9545898444</v>
      </c>
      <c r="M1373" s="15">
        <f t="shared" si="4"/>
        <v>0.9545898444</v>
      </c>
      <c r="N1373" s="8">
        <f t="shared" si="5"/>
        <v>1006</v>
      </c>
    </row>
    <row r="1374" ht="12.75" customHeight="1">
      <c r="A1374" s="7">
        <v>43721.0</v>
      </c>
      <c r="B1374" s="8" t="s">
        <v>2676</v>
      </c>
      <c r="C1374" s="8" t="s">
        <v>2677</v>
      </c>
      <c r="D1374" s="11">
        <v>1.158456816E9</v>
      </c>
      <c r="E1374" s="8" t="s">
        <v>24</v>
      </c>
      <c r="F1374" s="8" t="str">
        <f t="shared" si="1"/>
        <v>BUY</v>
      </c>
      <c r="G1374" s="12">
        <v>5.75</v>
      </c>
      <c r="H1374" s="12">
        <v>1000.0</v>
      </c>
      <c r="I1374" s="16">
        <v>44727.0</v>
      </c>
      <c r="J1374" s="14">
        <v>1.93</v>
      </c>
      <c r="K1374" s="14">
        <f t="shared" si="2"/>
        <v>335.6521739</v>
      </c>
      <c r="L1374" s="15">
        <f t="shared" si="3"/>
        <v>-0.6643478261</v>
      </c>
      <c r="M1374" s="15">
        <f t="shared" si="4"/>
        <v>0.6643478261</v>
      </c>
      <c r="N1374" s="8">
        <f t="shared" si="5"/>
        <v>1006</v>
      </c>
    </row>
    <row r="1375" ht="12.75" customHeight="1">
      <c r="A1375" s="7">
        <v>43721.0</v>
      </c>
      <c r="B1375" s="8" t="s">
        <v>2678</v>
      </c>
      <c r="C1375" s="8" t="s">
        <v>2679</v>
      </c>
      <c r="D1375" s="11">
        <v>3.08048418E9</v>
      </c>
      <c r="E1375" s="8" t="s">
        <v>24</v>
      </c>
      <c r="F1375" s="8" t="str">
        <f t="shared" si="1"/>
        <v>BUY</v>
      </c>
      <c r="G1375" s="12">
        <v>45.02</v>
      </c>
      <c r="H1375" s="12">
        <v>1000.0</v>
      </c>
      <c r="I1375" s="16">
        <v>44727.0</v>
      </c>
      <c r="J1375" s="14">
        <v>53.34</v>
      </c>
      <c r="K1375" s="14">
        <f t="shared" si="2"/>
        <v>1184.806753</v>
      </c>
      <c r="L1375" s="15">
        <f t="shared" si="3"/>
        <v>0.1848067526</v>
      </c>
      <c r="M1375" s="15">
        <f t="shared" si="4"/>
        <v>-0.1848067526</v>
      </c>
      <c r="N1375" s="8">
        <f t="shared" si="5"/>
        <v>1006</v>
      </c>
    </row>
    <row r="1376" ht="12.75" customHeight="1">
      <c r="A1376" s="7">
        <v>43721.0</v>
      </c>
      <c r="B1376" s="8" t="s">
        <v>2680</v>
      </c>
      <c r="C1376" s="8" t="s">
        <v>2681</v>
      </c>
      <c r="D1376" s="11">
        <v>7.615015288E9</v>
      </c>
      <c r="E1376" s="8" t="s">
        <v>20</v>
      </c>
      <c r="F1376" s="8" t="str">
        <f t="shared" si="1"/>
        <v>SELL</v>
      </c>
      <c r="G1376" s="12">
        <v>85.650002</v>
      </c>
      <c r="H1376" s="12">
        <v>1000.0</v>
      </c>
      <c r="I1376" s="16">
        <v>44727.0</v>
      </c>
      <c r="J1376" s="14">
        <v>138.020004</v>
      </c>
      <c r="K1376" s="14">
        <f t="shared" si="2"/>
        <v>1611.441924</v>
      </c>
      <c r="L1376" s="15">
        <f t="shared" si="3"/>
        <v>-0.6114419238</v>
      </c>
      <c r="M1376" s="15">
        <f t="shared" si="4"/>
        <v>0.6114419238</v>
      </c>
      <c r="N1376" s="8">
        <f t="shared" si="5"/>
        <v>1006</v>
      </c>
    </row>
    <row r="1377" ht="12.75" customHeight="1">
      <c r="A1377" s="7">
        <v>43721.0</v>
      </c>
      <c r="B1377" s="8" t="s">
        <v>577</v>
      </c>
      <c r="C1377" s="8" t="s">
        <v>578</v>
      </c>
      <c r="D1377" s="11">
        <v>5.159719363E9</v>
      </c>
      <c r="E1377" s="8" t="s">
        <v>24</v>
      </c>
      <c r="F1377" s="8" t="str">
        <f t="shared" si="1"/>
        <v>BUY</v>
      </c>
      <c r="G1377" s="12">
        <v>90.144447</v>
      </c>
      <c r="H1377" s="12">
        <v>1000.0</v>
      </c>
      <c r="I1377" s="7">
        <v>43784.0</v>
      </c>
      <c r="J1377" s="14">
        <v>99.406609</v>
      </c>
      <c r="K1377" s="14">
        <f t="shared" si="2"/>
        <v>1102.748004</v>
      </c>
      <c r="L1377" s="15">
        <f t="shared" si="3"/>
        <v>0.102748004</v>
      </c>
      <c r="M1377" s="15">
        <f t="shared" si="4"/>
        <v>-0.102748004</v>
      </c>
      <c r="N1377" s="8">
        <f t="shared" si="5"/>
        <v>63</v>
      </c>
    </row>
    <row r="1378" ht="12.75" customHeight="1">
      <c r="A1378" s="7">
        <v>43721.0</v>
      </c>
      <c r="B1378" s="8" t="s">
        <v>2682</v>
      </c>
      <c r="C1378" s="8" t="s">
        <v>2683</v>
      </c>
      <c r="D1378" s="11">
        <v>7.6717843E8</v>
      </c>
      <c r="E1378" s="8" t="s">
        <v>20</v>
      </c>
      <c r="F1378" s="8" t="str">
        <f t="shared" si="1"/>
        <v>SELL</v>
      </c>
      <c r="G1378" s="12">
        <v>37.919998</v>
      </c>
      <c r="H1378" s="12">
        <v>1000.0</v>
      </c>
      <c r="I1378" s="16">
        <v>43840.0</v>
      </c>
      <c r="J1378" s="14">
        <v>44.880001</v>
      </c>
      <c r="K1378" s="14">
        <f t="shared" si="2"/>
        <v>1183.544393</v>
      </c>
      <c r="L1378" s="15">
        <f t="shared" si="3"/>
        <v>-0.1835443926</v>
      </c>
      <c r="M1378" s="15">
        <f t="shared" si="4"/>
        <v>0.1835443926</v>
      </c>
      <c r="N1378" s="8">
        <f t="shared" si="5"/>
        <v>119</v>
      </c>
    </row>
    <row r="1379" ht="12.75" customHeight="1">
      <c r="A1379" s="7">
        <v>43721.0</v>
      </c>
      <c r="B1379" s="8" t="s">
        <v>2684</v>
      </c>
      <c r="C1379" s="8" t="s">
        <v>2685</v>
      </c>
      <c r="D1379" s="11">
        <v>2.31197137E8</v>
      </c>
      <c r="E1379" s="8" t="s">
        <v>20</v>
      </c>
      <c r="F1379" s="8" t="str">
        <f t="shared" si="1"/>
        <v>SELL</v>
      </c>
      <c r="G1379" s="12">
        <v>18.68</v>
      </c>
      <c r="H1379" s="12">
        <v>1000.0</v>
      </c>
      <c r="I1379" s="7">
        <v>43735.0</v>
      </c>
      <c r="J1379" s="14">
        <v>13.0</v>
      </c>
      <c r="K1379" s="14">
        <f t="shared" si="2"/>
        <v>695.9314775</v>
      </c>
      <c r="L1379" s="15">
        <f t="shared" si="3"/>
        <v>0.3040685225</v>
      </c>
      <c r="M1379" s="15">
        <f t="shared" si="4"/>
        <v>-0.3040685225</v>
      </c>
      <c r="N1379" s="8">
        <f t="shared" si="5"/>
        <v>14</v>
      </c>
    </row>
    <row r="1380" ht="12.75" customHeight="1">
      <c r="A1380" s="16">
        <v>43721.0</v>
      </c>
      <c r="B1380" s="8" t="s">
        <v>2031</v>
      </c>
      <c r="C1380" s="8" t="s">
        <v>2032</v>
      </c>
      <c r="D1380" s="11">
        <v>7.3333896E9</v>
      </c>
      <c r="E1380" s="18" t="s">
        <v>24</v>
      </c>
      <c r="F1380" s="17" t="str">
        <f t="shared" si="1"/>
        <v>BUY</v>
      </c>
      <c r="G1380" s="12">
        <v>44.435001</v>
      </c>
      <c r="H1380" s="12">
        <v>1000.0</v>
      </c>
      <c r="I1380" s="16">
        <v>43768.0</v>
      </c>
      <c r="J1380" s="14">
        <v>42.099998</v>
      </c>
      <c r="K1380" s="14">
        <f t="shared" si="2"/>
        <v>947.4512671</v>
      </c>
      <c r="L1380" s="15">
        <f t="shared" si="3"/>
        <v>-0.05254873292</v>
      </c>
      <c r="M1380" s="15">
        <f t="shared" si="4"/>
        <v>0.05254873292</v>
      </c>
      <c r="N1380" s="8">
        <f t="shared" si="5"/>
        <v>47</v>
      </c>
    </row>
    <row r="1381" ht="12.75" customHeight="1">
      <c r="A1381" s="16">
        <v>43721.0</v>
      </c>
      <c r="B1381" s="8" t="s">
        <v>2686</v>
      </c>
      <c r="C1381" s="8" t="s">
        <v>2687</v>
      </c>
      <c r="D1381" s="11">
        <v>1.49467802E9</v>
      </c>
      <c r="E1381" s="18" t="s">
        <v>24</v>
      </c>
      <c r="F1381" s="17" t="str">
        <f t="shared" si="1"/>
        <v>BUY</v>
      </c>
      <c r="G1381" s="12">
        <v>12.23</v>
      </c>
      <c r="H1381" s="12">
        <v>1000.0</v>
      </c>
      <c r="I1381" s="16">
        <v>44727.0</v>
      </c>
      <c r="J1381" s="14">
        <v>13.63</v>
      </c>
      <c r="K1381" s="14">
        <f t="shared" si="2"/>
        <v>1114.472608</v>
      </c>
      <c r="L1381" s="15">
        <f t="shared" si="3"/>
        <v>0.1144726083</v>
      </c>
      <c r="M1381" s="15">
        <f t="shared" si="4"/>
        <v>-0.1144726083</v>
      </c>
      <c r="N1381" s="8">
        <f t="shared" si="5"/>
        <v>1006</v>
      </c>
    </row>
    <row r="1382" ht="12.75" customHeight="1">
      <c r="A1382" s="7">
        <v>43724.0</v>
      </c>
      <c r="B1382" s="8" t="s">
        <v>1773</v>
      </c>
      <c r="C1382" s="8" t="s">
        <v>1774</v>
      </c>
      <c r="D1382" s="11">
        <v>9.211492E9</v>
      </c>
      <c r="E1382" s="8" t="s">
        <v>20</v>
      </c>
      <c r="F1382" s="8" t="str">
        <f t="shared" si="1"/>
        <v>SELL</v>
      </c>
      <c r="G1382" s="12">
        <v>63.279999</v>
      </c>
      <c r="H1382" s="12">
        <v>1000.0</v>
      </c>
      <c r="I1382" s="16">
        <v>44727.0</v>
      </c>
      <c r="J1382" s="14">
        <v>90.150002</v>
      </c>
      <c r="K1382" s="14">
        <f t="shared" si="2"/>
        <v>1424.620787</v>
      </c>
      <c r="L1382" s="15">
        <f t="shared" si="3"/>
        <v>-0.4246207874</v>
      </c>
      <c r="M1382" s="15">
        <f t="shared" si="4"/>
        <v>0.4246207874</v>
      </c>
      <c r="N1382" s="8">
        <f t="shared" si="5"/>
        <v>1003</v>
      </c>
    </row>
    <row r="1383" ht="12.75" customHeight="1">
      <c r="A1383" s="7">
        <v>43725.0</v>
      </c>
      <c r="B1383" s="8" t="s">
        <v>747</v>
      </c>
      <c r="C1383" s="8" t="s">
        <v>748</v>
      </c>
      <c r="D1383" s="11">
        <v>1.884947716E9</v>
      </c>
      <c r="E1383" s="8" t="s">
        <v>20</v>
      </c>
      <c r="F1383" s="8" t="str">
        <f t="shared" si="1"/>
        <v>SELL</v>
      </c>
      <c r="G1383" s="12">
        <v>145.284622</v>
      </c>
      <c r="H1383" s="12">
        <v>1000.0</v>
      </c>
      <c r="I1383" s="16">
        <v>44061.0</v>
      </c>
      <c r="J1383" s="14">
        <v>106.093803</v>
      </c>
      <c r="K1383" s="14">
        <f t="shared" si="2"/>
        <v>730.2479887</v>
      </c>
      <c r="L1383" s="15">
        <f t="shared" si="3"/>
        <v>0.2697520113</v>
      </c>
      <c r="M1383" s="15">
        <f t="shared" si="4"/>
        <v>-0.2697520113</v>
      </c>
      <c r="N1383" s="8">
        <f t="shared" si="5"/>
        <v>336</v>
      </c>
    </row>
    <row r="1384" ht="12.75" customHeight="1">
      <c r="A1384" s="7">
        <v>43725.0</v>
      </c>
      <c r="B1384" s="8" t="s">
        <v>2692</v>
      </c>
      <c r="C1384" s="8" t="s">
        <v>2693</v>
      </c>
      <c r="D1384" s="11">
        <v>2.44856E9</v>
      </c>
      <c r="E1384" s="8" t="s">
        <v>24</v>
      </c>
      <c r="F1384" s="8" t="str">
        <f t="shared" si="1"/>
        <v>BUY</v>
      </c>
      <c r="G1384" s="12">
        <v>28.200001</v>
      </c>
      <c r="H1384" s="12">
        <v>1000.0</v>
      </c>
      <c r="I1384" s="7">
        <v>43980.0</v>
      </c>
      <c r="J1384" s="14">
        <v>43.139999</v>
      </c>
      <c r="K1384" s="14">
        <f t="shared" si="2"/>
        <v>1529.787144</v>
      </c>
      <c r="L1384" s="15">
        <f t="shared" si="3"/>
        <v>0.5297871443</v>
      </c>
      <c r="M1384" s="15">
        <f t="shared" si="4"/>
        <v>-0.5297871443</v>
      </c>
      <c r="N1384" s="8">
        <f t="shared" si="5"/>
        <v>255</v>
      </c>
    </row>
    <row r="1385" ht="12.75" customHeight="1">
      <c r="A1385" s="7">
        <v>43725.0</v>
      </c>
      <c r="B1385" s="8" t="s">
        <v>2694</v>
      </c>
      <c r="C1385" s="8" t="s">
        <v>2695</v>
      </c>
      <c r="D1385" s="11">
        <v>2.69201779E9</v>
      </c>
      <c r="E1385" s="8" t="s">
        <v>20</v>
      </c>
      <c r="F1385" s="8" t="str">
        <f t="shared" si="1"/>
        <v>SELL</v>
      </c>
      <c r="G1385" s="12">
        <v>36.892456</v>
      </c>
      <c r="H1385" s="12">
        <v>1000.0</v>
      </c>
      <c r="I1385" s="16">
        <v>43728.0</v>
      </c>
      <c r="J1385" s="14">
        <v>36.394047</v>
      </c>
      <c r="K1385" s="14">
        <f t="shared" si="2"/>
        <v>986.490219</v>
      </c>
      <c r="L1385" s="15">
        <f t="shared" si="3"/>
        <v>0.01350978097</v>
      </c>
      <c r="M1385" s="15">
        <f t="shared" si="4"/>
        <v>-0.01350978097</v>
      </c>
      <c r="N1385" s="8">
        <f t="shared" si="5"/>
        <v>3</v>
      </c>
    </row>
    <row r="1386" ht="12.75" customHeight="1">
      <c r="A1386" s="7">
        <v>43725.0</v>
      </c>
      <c r="B1386" s="8" t="s">
        <v>2696</v>
      </c>
      <c r="C1386" s="8" t="s">
        <v>2697</v>
      </c>
      <c r="D1386" s="11">
        <v>7380504.0</v>
      </c>
      <c r="E1386" s="8" t="s">
        <v>24</v>
      </c>
      <c r="F1386" s="8" t="str">
        <f t="shared" si="1"/>
        <v>BUY</v>
      </c>
      <c r="G1386" s="12">
        <v>55.080002</v>
      </c>
      <c r="H1386" s="12">
        <v>1000.0</v>
      </c>
      <c r="I1386" s="16">
        <v>44727.0</v>
      </c>
      <c r="J1386" s="14">
        <v>2.28</v>
      </c>
      <c r="K1386" s="14">
        <f t="shared" si="2"/>
        <v>41.39433401</v>
      </c>
      <c r="L1386" s="15">
        <f t="shared" si="3"/>
        <v>-0.958605666</v>
      </c>
      <c r="M1386" s="15">
        <f t="shared" si="4"/>
        <v>0.958605666</v>
      </c>
      <c r="N1386" s="8">
        <f t="shared" si="5"/>
        <v>1002</v>
      </c>
    </row>
    <row r="1387" ht="12.75" customHeight="1">
      <c r="A1387" s="7">
        <v>43727.0</v>
      </c>
      <c r="B1387" s="8" t="s">
        <v>2428</v>
      </c>
      <c r="C1387" s="8" t="s">
        <v>2429</v>
      </c>
      <c r="D1387" s="11">
        <v>4.822984919E9</v>
      </c>
      <c r="E1387" s="8" t="s">
        <v>20</v>
      </c>
      <c r="F1387" s="8" t="str">
        <f t="shared" si="1"/>
        <v>SELL</v>
      </c>
      <c r="G1387" s="12">
        <v>15.405313</v>
      </c>
      <c r="H1387" s="12">
        <v>1000.0</v>
      </c>
      <c r="I1387" s="16">
        <v>44727.0</v>
      </c>
      <c r="J1387" s="14">
        <v>31.733416</v>
      </c>
      <c r="K1387" s="14">
        <f t="shared" si="2"/>
        <v>2059.900763</v>
      </c>
      <c r="L1387" s="15">
        <f t="shared" si="3"/>
        <v>-1.059900763</v>
      </c>
      <c r="M1387" s="15">
        <f t="shared" si="4"/>
        <v>1.059900763</v>
      </c>
      <c r="N1387" s="8">
        <f t="shared" si="5"/>
        <v>1000</v>
      </c>
    </row>
    <row r="1388" ht="12.75" customHeight="1">
      <c r="A1388" s="7">
        <v>43728.0</v>
      </c>
      <c r="B1388" s="8" t="s">
        <v>2698</v>
      </c>
      <c r="C1388" s="8" t="s">
        <v>2699</v>
      </c>
      <c r="D1388" s="11">
        <v>9.0861834E8</v>
      </c>
      <c r="E1388" s="8" t="s">
        <v>24</v>
      </c>
      <c r="F1388" s="8" t="str">
        <f t="shared" si="1"/>
        <v>BUY</v>
      </c>
      <c r="G1388" s="12">
        <v>6.95</v>
      </c>
      <c r="H1388" s="12">
        <v>1000.0</v>
      </c>
      <c r="I1388" s="16">
        <v>44727.0</v>
      </c>
      <c r="J1388" s="14">
        <v>16.15</v>
      </c>
      <c r="K1388" s="14">
        <f t="shared" si="2"/>
        <v>2323.741007</v>
      </c>
      <c r="L1388" s="15">
        <f t="shared" si="3"/>
        <v>1.323741007</v>
      </c>
      <c r="M1388" s="15">
        <f t="shared" si="4"/>
        <v>-1.323741007</v>
      </c>
      <c r="N1388" s="8">
        <f t="shared" si="5"/>
        <v>999</v>
      </c>
    </row>
    <row r="1389" ht="12.75" customHeight="1">
      <c r="A1389" s="7">
        <v>43728.0</v>
      </c>
      <c r="B1389" s="8" t="s">
        <v>2339</v>
      </c>
      <c r="C1389" s="8" t="s">
        <v>2340</v>
      </c>
      <c r="D1389" s="11">
        <v>3.00083024E8</v>
      </c>
      <c r="E1389" s="8" t="s">
        <v>20</v>
      </c>
      <c r="F1389" s="8" t="str">
        <f t="shared" si="1"/>
        <v>SELL</v>
      </c>
      <c r="G1389" s="12">
        <v>21.92</v>
      </c>
      <c r="H1389" s="12">
        <v>1000.0</v>
      </c>
      <c r="I1389" s="16">
        <v>43815.0</v>
      </c>
      <c r="J1389" s="14">
        <v>15.18</v>
      </c>
      <c r="K1389" s="14">
        <f t="shared" si="2"/>
        <v>692.5182482</v>
      </c>
      <c r="L1389" s="15">
        <f t="shared" si="3"/>
        <v>0.3074817518</v>
      </c>
      <c r="M1389" s="15">
        <f t="shared" si="4"/>
        <v>-0.3074817518</v>
      </c>
      <c r="N1389" s="8">
        <f t="shared" si="5"/>
        <v>87</v>
      </c>
    </row>
    <row r="1390" ht="12.75" customHeight="1">
      <c r="A1390" s="7">
        <v>43728.0</v>
      </c>
      <c r="B1390" s="8" t="s">
        <v>2694</v>
      </c>
      <c r="C1390" s="8" t="s">
        <v>2695</v>
      </c>
      <c r="D1390" s="11">
        <v>2.69201779E9</v>
      </c>
      <c r="E1390" s="8" t="s">
        <v>24</v>
      </c>
      <c r="F1390" s="8" t="str">
        <f t="shared" si="1"/>
        <v>BUY</v>
      </c>
      <c r="G1390" s="12">
        <v>36.394047</v>
      </c>
      <c r="H1390" s="12">
        <v>1000.0</v>
      </c>
      <c r="I1390" s="16">
        <v>44727.0</v>
      </c>
      <c r="J1390" s="14">
        <v>53.799461</v>
      </c>
      <c r="K1390" s="14">
        <f t="shared" si="2"/>
        <v>1478.248929</v>
      </c>
      <c r="L1390" s="15">
        <f t="shared" si="3"/>
        <v>0.478248929</v>
      </c>
      <c r="M1390" s="15">
        <f t="shared" si="4"/>
        <v>-0.478248929</v>
      </c>
      <c r="N1390" s="8">
        <f t="shared" si="5"/>
        <v>999</v>
      </c>
    </row>
    <row r="1391" ht="12.75" customHeight="1">
      <c r="A1391" s="16">
        <v>43728.0</v>
      </c>
      <c r="B1391" s="8" t="s">
        <v>702</v>
      </c>
      <c r="C1391" s="8" t="s">
        <v>703</v>
      </c>
      <c r="D1391" s="11">
        <v>7.77822701E9</v>
      </c>
      <c r="E1391" s="17" t="s">
        <v>20</v>
      </c>
      <c r="F1391" s="18" t="str">
        <f t="shared" si="1"/>
        <v>SELL</v>
      </c>
      <c r="G1391" s="12">
        <v>74.860291</v>
      </c>
      <c r="H1391" s="12">
        <v>1000.0</v>
      </c>
      <c r="I1391" s="16">
        <v>44113.0</v>
      </c>
      <c r="J1391" s="14">
        <v>69.625359</v>
      </c>
      <c r="K1391" s="14">
        <f t="shared" si="2"/>
        <v>930.0706432</v>
      </c>
      <c r="L1391" s="15">
        <f t="shared" si="3"/>
        <v>0.06992935681</v>
      </c>
      <c r="M1391" s="15">
        <f t="shared" si="4"/>
        <v>-0.06992935681</v>
      </c>
      <c r="N1391" s="8">
        <f t="shared" si="5"/>
        <v>385</v>
      </c>
    </row>
    <row r="1392" ht="12.75" customHeight="1">
      <c r="A1392" s="7">
        <v>43731.0</v>
      </c>
      <c r="B1392" s="8" t="s">
        <v>2228</v>
      </c>
      <c r="C1392" s="8" t="s">
        <v>2229</v>
      </c>
      <c r="D1392" s="11">
        <v>3.30985969E8</v>
      </c>
      <c r="E1392" s="8" t="s">
        <v>20</v>
      </c>
      <c r="F1392" s="8" t="str">
        <f t="shared" si="1"/>
        <v>SELL</v>
      </c>
      <c r="G1392" s="12">
        <v>25.6</v>
      </c>
      <c r="H1392" s="12">
        <v>1000.0</v>
      </c>
      <c r="I1392" s="7">
        <v>43754.0</v>
      </c>
      <c r="J1392" s="14">
        <v>19.73</v>
      </c>
      <c r="K1392" s="14">
        <f t="shared" si="2"/>
        <v>770.703125</v>
      </c>
      <c r="L1392" s="15">
        <f t="shared" si="3"/>
        <v>0.229296875</v>
      </c>
      <c r="M1392" s="15">
        <f t="shared" si="4"/>
        <v>-0.229296875</v>
      </c>
      <c r="N1392" s="8">
        <f t="shared" si="5"/>
        <v>23</v>
      </c>
    </row>
    <row r="1393" ht="12.75" customHeight="1">
      <c r="A1393" s="7">
        <v>43731.0</v>
      </c>
      <c r="B1393" s="8" t="s">
        <v>2700</v>
      </c>
      <c r="C1393" s="8" t="s">
        <v>2701</v>
      </c>
      <c r="D1393" s="11">
        <v>6.2221E7</v>
      </c>
      <c r="E1393" s="8" t="s">
        <v>20</v>
      </c>
      <c r="F1393" s="8" t="str">
        <f t="shared" si="1"/>
        <v>SELL</v>
      </c>
      <c r="G1393" s="12">
        <v>8.55</v>
      </c>
      <c r="H1393" s="12">
        <v>1000.0</v>
      </c>
      <c r="I1393" s="16">
        <v>44727.0</v>
      </c>
      <c r="J1393" s="14">
        <v>3.86</v>
      </c>
      <c r="K1393" s="14">
        <f t="shared" si="2"/>
        <v>451.4619883</v>
      </c>
      <c r="L1393" s="15">
        <f t="shared" si="3"/>
        <v>0.5485380117</v>
      </c>
      <c r="M1393" s="15">
        <f t="shared" si="4"/>
        <v>-0.5485380117</v>
      </c>
      <c r="N1393" s="8">
        <f t="shared" si="5"/>
        <v>996</v>
      </c>
    </row>
    <row r="1394" ht="12.75" customHeight="1">
      <c r="A1394" s="7">
        <v>43731.0</v>
      </c>
      <c r="B1394" s="8" t="s">
        <v>1174</v>
      </c>
      <c r="C1394" s="8" t="s">
        <v>1175</v>
      </c>
      <c r="D1394" s="11">
        <v>7.122279632E9</v>
      </c>
      <c r="E1394" s="8" t="s">
        <v>20</v>
      </c>
      <c r="F1394" s="8" t="str">
        <f t="shared" si="1"/>
        <v>SELL</v>
      </c>
      <c r="G1394" s="12">
        <v>26.49</v>
      </c>
      <c r="H1394" s="12">
        <v>1000.0</v>
      </c>
      <c r="I1394" s="7">
        <v>43895.0</v>
      </c>
      <c r="J1394" s="14">
        <v>21.639999</v>
      </c>
      <c r="K1394" s="14">
        <f t="shared" si="2"/>
        <v>816.9120045</v>
      </c>
      <c r="L1394" s="15">
        <f t="shared" si="3"/>
        <v>0.1830879955</v>
      </c>
      <c r="M1394" s="15">
        <f t="shared" si="4"/>
        <v>-0.1830879955</v>
      </c>
      <c r="N1394" s="8">
        <f t="shared" si="5"/>
        <v>164</v>
      </c>
    </row>
    <row r="1395" ht="12.75" customHeight="1">
      <c r="A1395" s="7">
        <v>43733.0</v>
      </c>
      <c r="B1395" s="8" t="s">
        <v>579</v>
      </c>
      <c r="C1395" s="8" t="s">
        <v>580</v>
      </c>
      <c r="D1395" s="11">
        <v>2.93042532E9</v>
      </c>
      <c r="E1395" s="8" t="s">
        <v>24</v>
      </c>
      <c r="F1395" s="8" t="str">
        <f t="shared" si="1"/>
        <v>BUY</v>
      </c>
      <c r="G1395" s="12">
        <v>99.360001</v>
      </c>
      <c r="H1395" s="12">
        <v>1000.0</v>
      </c>
      <c r="I1395" s="7">
        <v>43833.0</v>
      </c>
      <c r="J1395" s="14">
        <v>60.490002</v>
      </c>
      <c r="K1395" s="14">
        <f t="shared" si="2"/>
        <v>608.7963103</v>
      </c>
      <c r="L1395" s="15">
        <f t="shared" si="3"/>
        <v>-0.3912036897</v>
      </c>
      <c r="M1395" s="15">
        <f t="shared" si="4"/>
        <v>0.3912036897</v>
      </c>
      <c r="N1395" s="8">
        <f t="shared" si="5"/>
        <v>100</v>
      </c>
    </row>
    <row r="1396" ht="12.75" customHeight="1">
      <c r="A1396" s="7">
        <v>43733.0</v>
      </c>
      <c r="B1396" s="8" t="s">
        <v>824</v>
      </c>
      <c r="C1396" s="8" t="s">
        <v>825</v>
      </c>
      <c r="D1396" s="11">
        <v>1.778952733E9</v>
      </c>
      <c r="E1396" s="8" t="s">
        <v>20</v>
      </c>
      <c r="F1396" s="8" t="str">
        <f t="shared" si="1"/>
        <v>SELL</v>
      </c>
      <c r="G1396" s="12">
        <v>50.131653</v>
      </c>
      <c r="H1396" s="12">
        <v>1000.0</v>
      </c>
      <c r="I1396" s="7">
        <v>43745.0</v>
      </c>
      <c r="J1396" s="14">
        <v>47.537632</v>
      </c>
      <c r="K1396" s="14">
        <f t="shared" si="2"/>
        <v>948.2558255</v>
      </c>
      <c r="L1396" s="15">
        <f t="shared" si="3"/>
        <v>0.05174417448</v>
      </c>
      <c r="M1396" s="15">
        <f t="shared" si="4"/>
        <v>-0.05174417448</v>
      </c>
      <c r="N1396" s="8">
        <f t="shared" si="5"/>
        <v>12</v>
      </c>
    </row>
    <row r="1397" ht="12.75" customHeight="1">
      <c r="A1397" s="16">
        <v>43733.0</v>
      </c>
      <c r="B1397" s="8" t="s">
        <v>771</v>
      </c>
      <c r="C1397" s="8" t="s">
        <v>772</v>
      </c>
      <c r="D1397" s="11">
        <v>7.43325E9</v>
      </c>
      <c r="E1397" s="17" t="s">
        <v>20</v>
      </c>
      <c r="F1397" s="18" t="str">
        <f t="shared" si="1"/>
        <v>SELL</v>
      </c>
      <c r="G1397" s="12">
        <v>131.486618</v>
      </c>
      <c r="H1397" s="12">
        <v>1000.0</v>
      </c>
      <c r="I1397" s="16">
        <v>44727.0</v>
      </c>
      <c r="J1397" s="14">
        <v>148.120529</v>
      </c>
      <c r="K1397" s="14">
        <f t="shared" si="2"/>
        <v>1126.506494</v>
      </c>
      <c r="L1397" s="15">
        <f t="shared" si="3"/>
        <v>-0.1265064936</v>
      </c>
      <c r="M1397" s="15">
        <f t="shared" si="4"/>
        <v>0.1265064936</v>
      </c>
      <c r="N1397" s="8">
        <f t="shared" si="5"/>
        <v>994</v>
      </c>
    </row>
    <row r="1398" ht="12.75" customHeight="1">
      <c r="A1398" s="7">
        <v>43734.0</v>
      </c>
      <c r="B1398" s="8" t="s">
        <v>2702</v>
      </c>
      <c r="C1398" s="8" t="s">
        <v>2703</v>
      </c>
      <c r="D1398" s="11">
        <v>1.19598064E9</v>
      </c>
      <c r="E1398" s="8" t="s">
        <v>24</v>
      </c>
      <c r="F1398" s="8" t="str">
        <f t="shared" si="1"/>
        <v>BUY</v>
      </c>
      <c r="G1398" s="12">
        <v>15.694941</v>
      </c>
      <c r="H1398" s="12">
        <v>1000.0</v>
      </c>
      <c r="I1398" s="16">
        <v>44727.0</v>
      </c>
      <c r="J1398" s="14">
        <v>9.448131</v>
      </c>
      <c r="K1398" s="14">
        <f t="shared" si="2"/>
        <v>601.9857609</v>
      </c>
      <c r="L1398" s="15">
        <f t="shared" si="3"/>
        <v>-0.3980142391</v>
      </c>
      <c r="M1398" s="15">
        <f t="shared" si="4"/>
        <v>0.3980142391</v>
      </c>
      <c r="N1398" s="8">
        <f t="shared" si="5"/>
        <v>993</v>
      </c>
    </row>
    <row r="1399" ht="12.75" customHeight="1">
      <c r="A1399" s="7">
        <v>43734.0</v>
      </c>
      <c r="B1399" s="8" t="s">
        <v>2518</v>
      </c>
      <c r="C1399" s="8" t="s">
        <v>2519</v>
      </c>
      <c r="D1399" s="11">
        <v>4.1127576E9</v>
      </c>
      <c r="E1399" s="8" t="s">
        <v>24</v>
      </c>
      <c r="F1399" s="8" t="str">
        <f t="shared" si="1"/>
        <v>BUY</v>
      </c>
      <c r="G1399" s="12">
        <v>41.900002</v>
      </c>
      <c r="H1399" s="12">
        <v>1000.0</v>
      </c>
      <c r="I1399" s="7">
        <v>43818.0</v>
      </c>
      <c r="J1399" s="14">
        <v>46.279999</v>
      </c>
      <c r="K1399" s="14">
        <f t="shared" si="2"/>
        <v>1104.53453</v>
      </c>
      <c r="L1399" s="15">
        <f t="shared" si="3"/>
        <v>0.1045345296</v>
      </c>
      <c r="M1399" s="15">
        <f t="shared" si="4"/>
        <v>-0.1045345296</v>
      </c>
      <c r="N1399" s="8">
        <f t="shared" si="5"/>
        <v>84</v>
      </c>
    </row>
    <row r="1400" ht="12.75" customHeight="1">
      <c r="A1400" s="7">
        <v>43734.0</v>
      </c>
      <c r="B1400" s="8" t="s">
        <v>2704</v>
      </c>
      <c r="C1400" s="8" t="s">
        <v>2705</v>
      </c>
      <c r="D1400" s="11">
        <v>9.82705834E8</v>
      </c>
      <c r="E1400" s="8" t="s">
        <v>20</v>
      </c>
      <c r="F1400" s="8" t="str">
        <f t="shared" si="1"/>
        <v>SELL</v>
      </c>
      <c r="G1400" s="12">
        <v>15.531036</v>
      </c>
      <c r="H1400" s="12">
        <v>1000.0</v>
      </c>
      <c r="I1400" s="16">
        <v>44727.0</v>
      </c>
      <c r="J1400" s="14">
        <v>10.338077</v>
      </c>
      <c r="K1400" s="14">
        <f t="shared" si="2"/>
        <v>665.6398839</v>
      </c>
      <c r="L1400" s="15">
        <f t="shared" si="3"/>
        <v>0.3343601161</v>
      </c>
      <c r="M1400" s="15">
        <f t="shared" si="4"/>
        <v>-0.3343601161</v>
      </c>
      <c r="N1400" s="8">
        <f t="shared" si="5"/>
        <v>993</v>
      </c>
    </row>
    <row r="1401" ht="12.75" customHeight="1">
      <c r="A1401" s="7">
        <v>43735.0</v>
      </c>
      <c r="B1401" s="8" t="s">
        <v>2317</v>
      </c>
      <c r="C1401" s="8" t="s">
        <v>2318</v>
      </c>
      <c r="D1401" s="11">
        <v>3.410586E9</v>
      </c>
      <c r="E1401" s="8" t="s">
        <v>24</v>
      </c>
      <c r="F1401" s="8" t="str">
        <f t="shared" si="1"/>
        <v>BUY</v>
      </c>
      <c r="G1401" s="12">
        <v>99.360001</v>
      </c>
      <c r="H1401" s="12">
        <v>1000.0</v>
      </c>
      <c r="I1401" s="16">
        <v>44727.0</v>
      </c>
      <c r="J1401" s="14">
        <v>86.889999</v>
      </c>
      <c r="K1401" s="14">
        <f t="shared" si="2"/>
        <v>874.4967605</v>
      </c>
      <c r="L1401" s="15">
        <f t="shared" si="3"/>
        <v>-0.1255032395</v>
      </c>
      <c r="M1401" s="15">
        <f t="shared" si="4"/>
        <v>0.1255032395</v>
      </c>
      <c r="N1401" s="8">
        <f t="shared" si="5"/>
        <v>992</v>
      </c>
    </row>
    <row r="1402" ht="12.75" customHeight="1">
      <c r="A1402" s="7">
        <v>43735.0</v>
      </c>
      <c r="B1402" s="8" t="s">
        <v>1777</v>
      </c>
      <c r="C1402" s="8" t="s">
        <v>1778</v>
      </c>
      <c r="D1402" s="11">
        <v>5.313185192E9</v>
      </c>
      <c r="E1402" s="8" t="s">
        <v>24</v>
      </c>
      <c r="F1402" s="8" t="str">
        <f t="shared" si="1"/>
        <v>BUY</v>
      </c>
      <c r="G1402" s="12">
        <v>57.439999</v>
      </c>
      <c r="H1402" s="12">
        <v>1000.0</v>
      </c>
      <c r="I1402" s="7">
        <v>43782.0</v>
      </c>
      <c r="J1402" s="14">
        <v>71.029999</v>
      </c>
      <c r="K1402" s="14">
        <f t="shared" si="2"/>
        <v>1236.594712</v>
      </c>
      <c r="L1402" s="15">
        <f t="shared" si="3"/>
        <v>0.2365947116</v>
      </c>
      <c r="M1402" s="15">
        <f t="shared" si="4"/>
        <v>-0.2365947116</v>
      </c>
      <c r="N1402" s="8">
        <f t="shared" si="5"/>
        <v>47</v>
      </c>
    </row>
    <row r="1403" ht="12.75" customHeight="1">
      <c r="A1403" s="7">
        <v>43735.0</v>
      </c>
      <c r="B1403" s="8" t="s">
        <v>2706</v>
      </c>
      <c r="C1403" s="8" t="s">
        <v>2707</v>
      </c>
      <c r="D1403" s="11">
        <v>2.483909373E9</v>
      </c>
      <c r="E1403" s="8" t="s">
        <v>24</v>
      </c>
      <c r="F1403" s="8" t="str">
        <f t="shared" si="1"/>
        <v>BUY</v>
      </c>
      <c r="G1403" s="12">
        <v>25.24</v>
      </c>
      <c r="H1403" s="12">
        <v>1000.0</v>
      </c>
      <c r="I1403" s="7">
        <v>43861.0</v>
      </c>
      <c r="J1403" s="14">
        <v>32.360001</v>
      </c>
      <c r="K1403" s="14">
        <f t="shared" si="2"/>
        <v>1282.091957</v>
      </c>
      <c r="L1403" s="15">
        <f t="shared" si="3"/>
        <v>0.2820919572</v>
      </c>
      <c r="M1403" s="15">
        <f t="shared" si="4"/>
        <v>-0.2820919572</v>
      </c>
      <c r="N1403" s="8">
        <f t="shared" si="5"/>
        <v>126</v>
      </c>
    </row>
    <row r="1404" ht="12.75" customHeight="1">
      <c r="A1404" s="7">
        <v>43735.0</v>
      </c>
      <c r="B1404" s="8" t="s">
        <v>2684</v>
      </c>
      <c r="C1404" s="8" t="s">
        <v>2685</v>
      </c>
      <c r="D1404" s="11">
        <v>2.31197137E8</v>
      </c>
      <c r="E1404" s="8" t="s">
        <v>24</v>
      </c>
      <c r="F1404" s="8" t="str">
        <f t="shared" si="1"/>
        <v>BUY</v>
      </c>
      <c r="G1404" s="12">
        <v>13.0</v>
      </c>
      <c r="H1404" s="12">
        <v>1000.0</v>
      </c>
      <c r="I1404" s="7">
        <v>44116.0</v>
      </c>
      <c r="J1404" s="14">
        <v>12.51</v>
      </c>
      <c r="K1404" s="14">
        <f t="shared" si="2"/>
        <v>962.3076923</v>
      </c>
      <c r="L1404" s="15">
        <f t="shared" si="3"/>
        <v>-0.03769230769</v>
      </c>
      <c r="M1404" s="15">
        <f t="shared" si="4"/>
        <v>0.03769230769</v>
      </c>
      <c r="N1404" s="8">
        <f t="shared" si="5"/>
        <v>381</v>
      </c>
    </row>
    <row r="1405" ht="12.75" customHeight="1">
      <c r="A1405" s="7">
        <v>43735.0</v>
      </c>
      <c r="B1405" s="8" t="s">
        <v>1937</v>
      </c>
      <c r="C1405" s="8" t="s">
        <v>1938</v>
      </c>
      <c r="D1405" s="11">
        <v>4.27763924E8</v>
      </c>
      <c r="E1405" s="8" t="s">
        <v>20</v>
      </c>
      <c r="F1405" s="8" t="str">
        <f t="shared" si="1"/>
        <v>SELL</v>
      </c>
      <c r="G1405" s="12">
        <v>18.34</v>
      </c>
      <c r="H1405" s="12">
        <v>1000.0</v>
      </c>
      <c r="I1405" s="7">
        <v>43805.0</v>
      </c>
      <c r="J1405" s="14">
        <v>24.09</v>
      </c>
      <c r="K1405" s="14">
        <f t="shared" si="2"/>
        <v>1313.522356</v>
      </c>
      <c r="L1405" s="15">
        <f t="shared" si="3"/>
        <v>-0.3135223555</v>
      </c>
      <c r="M1405" s="15">
        <f t="shared" si="4"/>
        <v>0.3135223555</v>
      </c>
      <c r="N1405" s="8">
        <f t="shared" si="5"/>
        <v>70</v>
      </c>
    </row>
    <row r="1406" ht="12.75" customHeight="1">
      <c r="A1406" s="7">
        <v>43742.0</v>
      </c>
      <c r="B1406" s="8" t="s">
        <v>2506</v>
      </c>
      <c r="C1406" s="8" t="s">
        <v>2507</v>
      </c>
      <c r="D1406" s="11">
        <v>5.636638439E9</v>
      </c>
      <c r="E1406" s="8" t="s">
        <v>24</v>
      </c>
      <c r="F1406" s="8" t="str">
        <f t="shared" si="1"/>
        <v>BUY</v>
      </c>
      <c r="G1406" s="12">
        <v>18.024572</v>
      </c>
      <c r="H1406" s="12">
        <v>1000.0</v>
      </c>
      <c r="I1406" s="7">
        <v>43787.0</v>
      </c>
      <c r="J1406" s="14">
        <v>15.940861</v>
      </c>
      <c r="K1406" s="14">
        <f t="shared" si="2"/>
        <v>884.39609</v>
      </c>
      <c r="L1406" s="15">
        <f t="shared" si="3"/>
        <v>-0.11560391</v>
      </c>
      <c r="M1406" s="15">
        <f t="shared" si="4"/>
        <v>0.11560391</v>
      </c>
      <c r="N1406" s="8">
        <f t="shared" si="5"/>
        <v>45</v>
      </c>
    </row>
    <row r="1407" ht="12.75" customHeight="1">
      <c r="A1407" s="7">
        <v>43742.0</v>
      </c>
      <c r="B1407" s="8" t="s">
        <v>403</v>
      </c>
      <c r="C1407" s="8" t="s">
        <v>404</v>
      </c>
      <c r="D1407" s="11">
        <v>4.120653358E9</v>
      </c>
      <c r="E1407" s="8" t="s">
        <v>20</v>
      </c>
      <c r="F1407" s="8" t="str">
        <f t="shared" si="1"/>
        <v>SELL</v>
      </c>
      <c r="G1407" s="12">
        <v>13.162156</v>
      </c>
      <c r="H1407" s="12">
        <v>1000.0</v>
      </c>
      <c r="I1407" s="7">
        <v>43746.0</v>
      </c>
      <c r="J1407" s="14">
        <v>13.056579</v>
      </c>
      <c r="K1407" s="14">
        <f t="shared" si="2"/>
        <v>991.9787457</v>
      </c>
      <c r="L1407" s="15">
        <f t="shared" si="3"/>
        <v>0.008021254269</v>
      </c>
      <c r="M1407" s="15">
        <f t="shared" si="4"/>
        <v>-0.008021254269</v>
      </c>
      <c r="N1407" s="8">
        <f t="shared" si="5"/>
        <v>4</v>
      </c>
    </row>
    <row r="1408" ht="12.75" customHeight="1">
      <c r="A1408" s="7">
        <v>43745.0</v>
      </c>
      <c r="B1408" s="8" t="s">
        <v>830</v>
      </c>
      <c r="C1408" s="8" t="s">
        <v>831</v>
      </c>
      <c r="D1408" s="11">
        <v>5.91926211E9</v>
      </c>
      <c r="E1408" s="8" t="s">
        <v>24</v>
      </c>
      <c r="F1408" s="8" t="str">
        <f t="shared" si="1"/>
        <v>BUY</v>
      </c>
      <c r="G1408" s="12">
        <v>62.759998</v>
      </c>
      <c r="H1408" s="12">
        <v>1000.0</v>
      </c>
      <c r="I1408" s="7">
        <v>43811.0</v>
      </c>
      <c r="J1408" s="14">
        <v>66.889999</v>
      </c>
      <c r="K1408" s="14">
        <f t="shared" si="2"/>
        <v>1065.806264</v>
      </c>
      <c r="L1408" s="15">
        <f t="shared" si="3"/>
        <v>0.06580626405</v>
      </c>
      <c r="M1408" s="15">
        <f t="shared" si="4"/>
        <v>-0.06580626405</v>
      </c>
      <c r="N1408" s="8">
        <f t="shared" si="5"/>
        <v>66</v>
      </c>
    </row>
    <row r="1409" ht="12.75" customHeight="1">
      <c r="A1409" s="7">
        <v>43745.0</v>
      </c>
      <c r="B1409" s="8" t="s">
        <v>824</v>
      </c>
      <c r="C1409" s="8" t="s">
        <v>825</v>
      </c>
      <c r="D1409" s="11">
        <v>1.778952733E9</v>
      </c>
      <c r="E1409" s="8" t="s">
        <v>24</v>
      </c>
      <c r="F1409" s="8" t="str">
        <f t="shared" si="1"/>
        <v>BUY</v>
      </c>
      <c r="G1409" s="12">
        <v>47.537632</v>
      </c>
      <c r="H1409" s="12">
        <v>1000.0</v>
      </c>
      <c r="I1409" s="16">
        <v>44727.0</v>
      </c>
      <c r="J1409" s="14">
        <v>23.07</v>
      </c>
      <c r="K1409" s="14">
        <f t="shared" si="2"/>
        <v>485.2997305</v>
      </c>
      <c r="L1409" s="15">
        <f t="shared" si="3"/>
        <v>-0.5147002695</v>
      </c>
      <c r="M1409" s="15">
        <f t="shared" si="4"/>
        <v>0.5147002695</v>
      </c>
      <c r="N1409" s="8">
        <f t="shared" si="5"/>
        <v>982</v>
      </c>
    </row>
    <row r="1410" ht="12.75" customHeight="1">
      <c r="A1410" s="7">
        <v>43746.0</v>
      </c>
      <c r="B1410" s="8" t="s">
        <v>2587</v>
      </c>
      <c r="C1410" s="8" t="s">
        <v>2587</v>
      </c>
      <c r="D1410" s="11">
        <v>3.1237444E7</v>
      </c>
      <c r="E1410" s="8" t="s">
        <v>24</v>
      </c>
      <c r="F1410" s="8" t="str">
        <f t="shared" si="1"/>
        <v>BUY</v>
      </c>
      <c r="G1410" s="12">
        <v>207.199997</v>
      </c>
      <c r="H1410" s="12">
        <v>1000.0</v>
      </c>
      <c r="I1410" s="16">
        <v>44727.0</v>
      </c>
      <c r="J1410" s="14">
        <v>2.912</v>
      </c>
      <c r="K1410" s="14">
        <f t="shared" si="2"/>
        <v>14.05405426</v>
      </c>
      <c r="L1410" s="15">
        <f t="shared" si="3"/>
        <v>-0.9859459457</v>
      </c>
      <c r="M1410" s="15">
        <f t="shared" si="4"/>
        <v>0.9859459457</v>
      </c>
      <c r="N1410" s="8">
        <f t="shared" si="5"/>
        <v>981</v>
      </c>
    </row>
    <row r="1411" ht="12.75" customHeight="1">
      <c r="A1411" s="7">
        <v>43746.0</v>
      </c>
      <c r="B1411" s="8" t="s">
        <v>403</v>
      </c>
      <c r="C1411" s="8" t="s">
        <v>404</v>
      </c>
      <c r="D1411" s="11">
        <v>4.120653358E9</v>
      </c>
      <c r="E1411" s="8" t="s">
        <v>24</v>
      </c>
      <c r="F1411" s="8" t="str">
        <f t="shared" si="1"/>
        <v>BUY</v>
      </c>
      <c r="G1411" s="12">
        <v>13.056579</v>
      </c>
      <c r="H1411" s="12">
        <v>1000.0</v>
      </c>
      <c r="I1411" s="7">
        <v>43784.0</v>
      </c>
      <c r="J1411" s="14">
        <v>14.825022</v>
      </c>
      <c r="K1411" s="14">
        <f t="shared" si="2"/>
        <v>1135.444591</v>
      </c>
      <c r="L1411" s="15">
        <f t="shared" si="3"/>
        <v>0.1354445908</v>
      </c>
      <c r="M1411" s="15">
        <f t="shared" si="4"/>
        <v>-0.1354445908</v>
      </c>
      <c r="N1411" s="8">
        <f t="shared" si="5"/>
        <v>38</v>
      </c>
    </row>
    <row r="1412" ht="12.75" customHeight="1">
      <c r="A1412" s="7">
        <v>43746.0</v>
      </c>
      <c r="B1412" s="8" t="s">
        <v>1819</v>
      </c>
      <c r="C1412" s="8" t="s">
        <v>1820</v>
      </c>
      <c r="D1412" s="11">
        <v>5.6338172E9</v>
      </c>
      <c r="E1412" s="8" t="s">
        <v>24</v>
      </c>
      <c r="F1412" s="8" t="str">
        <f t="shared" si="1"/>
        <v>BUY</v>
      </c>
      <c r="G1412" s="12">
        <v>12.62</v>
      </c>
      <c r="H1412" s="12">
        <v>1000.0</v>
      </c>
      <c r="I1412" s="16">
        <v>44727.0</v>
      </c>
      <c r="J1412" s="14">
        <v>22.559999</v>
      </c>
      <c r="K1412" s="14">
        <f t="shared" si="2"/>
        <v>1787.63859</v>
      </c>
      <c r="L1412" s="15">
        <f t="shared" si="3"/>
        <v>0.7876385895</v>
      </c>
      <c r="M1412" s="15">
        <f t="shared" si="4"/>
        <v>-0.7876385895</v>
      </c>
      <c r="N1412" s="8">
        <f t="shared" si="5"/>
        <v>981</v>
      </c>
    </row>
    <row r="1413" ht="12.75" customHeight="1">
      <c r="A1413" s="7">
        <v>43748.0</v>
      </c>
      <c r="B1413" s="8" t="s">
        <v>1061</v>
      </c>
      <c r="C1413" s="8" t="s">
        <v>1062</v>
      </c>
      <c r="D1413" s="11">
        <v>1.17407681E9</v>
      </c>
      <c r="E1413" s="8" t="s">
        <v>24</v>
      </c>
      <c r="F1413" s="8" t="str">
        <f t="shared" si="1"/>
        <v>BUY</v>
      </c>
      <c r="G1413" s="12">
        <v>14.173923</v>
      </c>
      <c r="H1413" s="12">
        <v>1000.0</v>
      </c>
      <c r="I1413" s="16">
        <v>44727.0</v>
      </c>
      <c r="J1413" s="14">
        <v>11.54</v>
      </c>
      <c r="K1413" s="14">
        <f t="shared" si="2"/>
        <v>814.1712072</v>
      </c>
      <c r="L1413" s="15">
        <f t="shared" si="3"/>
        <v>-0.1858287928</v>
      </c>
      <c r="M1413" s="15">
        <f t="shared" si="4"/>
        <v>0.1858287928</v>
      </c>
      <c r="N1413" s="8">
        <f t="shared" si="5"/>
        <v>979</v>
      </c>
    </row>
    <row r="1414" ht="12.75" customHeight="1">
      <c r="A1414" s="7">
        <v>43749.0</v>
      </c>
      <c r="B1414" s="8" t="s">
        <v>2710</v>
      </c>
      <c r="C1414" s="8" t="s">
        <v>2711</v>
      </c>
      <c r="D1414" s="11">
        <v>4.70093389E8</v>
      </c>
      <c r="E1414" s="8" t="s">
        <v>20</v>
      </c>
      <c r="F1414" s="8" t="str">
        <f t="shared" si="1"/>
        <v>SELL</v>
      </c>
      <c r="G1414" s="12">
        <v>15.21</v>
      </c>
      <c r="H1414" s="12">
        <v>1000.0</v>
      </c>
      <c r="I1414" s="16">
        <v>44727.0</v>
      </c>
      <c r="J1414" s="14">
        <v>14.1</v>
      </c>
      <c r="K1414" s="14">
        <f t="shared" si="2"/>
        <v>927.0216963</v>
      </c>
      <c r="L1414" s="15">
        <f t="shared" si="3"/>
        <v>0.07297830375</v>
      </c>
      <c r="M1414" s="15">
        <f t="shared" si="4"/>
        <v>-0.07297830375</v>
      </c>
      <c r="N1414" s="8">
        <f t="shared" si="5"/>
        <v>978</v>
      </c>
    </row>
    <row r="1415" ht="12.75" customHeight="1">
      <c r="A1415" s="7">
        <v>43749.0</v>
      </c>
      <c r="B1415" s="8" t="s">
        <v>2658</v>
      </c>
      <c r="C1415" s="8" t="s">
        <v>2659</v>
      </c>
      <c r="D1415" s="11">
        <v>3.111835764E9</v>
      </c>
      <c r="E1415" s="8" t="s">
        <v>20</v>
      </c>
      <c r="F1415" s="8" t="str">
        <f t="shared" si="1"/>
        <v>SELL</v>
      </c>
      <c r="G1415" s="12">
        <v>12.18</v>
      </c>
      <c r="H1415" s="12">
        <v>1000.0</v>
      </c>
      <c r="I1415" s="7">
        <v>43781.0</v>
      </c>
      <c r="J1415" s="14">
        <v>21.975</v>
      </c>
      <c r="K1415" s="14">
        <f t="shared" si="2"/>
        <v>1804.187192</v>
      </c>
      <c r="L1415" s="15">
        <f t="shared" si="3"/>
        <v>-0.8041871921</v>
      </c>
      <c r="M1415" s="15">
        <f t="shared" si="4"/>
        <v>0.8041871921</v>
      </c>
      <c r="N1415" s="8">
        <f t="shared" si="5"/>
        <v>32</v>
      </c>
    </row>
    <row r="1416" ht="12.75" customHeight="1">
      <c r="A1416" s="7">
        <v>43754.0</v>
      </c>
      <c r="B1416" s="8" t="s">
        <v>2228</v>
      </c>
      <c r="C1416" s="8" t="s">
        <v>2229</v>
      </c>
      <c r="D1416" s="11">
        <v>3.30985969E8</v>
      </c>
      <c r="E1416" s="8" t="s">
        <v>24</v>
      </c>
      <c r="F1416" s="8" t="str">
        <f t="shared" si="1"/>
        <v>BUY</v>
      </c>
      <c r="G1416" s="12">
        <v>19.73</v>
      </c>
      <c r="H1416" s="12">
        <v>1000.0</v>
      </c>
      <c r="I1416" s="7">
        <v>43839.0</v>
      </c>
      <c r="J1416" s="14">
        <v>20.799999</v>
      </c>
      <c r="K1416" s="14">
        <f t="shared" si="2"/>
        <v>1054.232083</v>
      </c>
      <c r="L1416" s="15">
        <f t="shared" si="3"/>
        <v>0.05423208312</v>
      </c>
      <c r="M1416" s="15">
        <f t="shared" si="4"/>
        <v>-0.05423208312</v>
      </c>
      <c r="N1416" s="8">
        <f t="shared" si="5"/>
        <v>85</v>
      </c>
    </row>
    <row r="1417" ht="12.75" customHeight="1">
      <c r="A1417" s="7">
        <v>43754.0</v>
      </c>
      <c r="B1417" s="8" t="s">
        <v>1017</v>
      </c>
      <c r="C1417" s="8" t="s">
        <v>1018</v>
      </c>
      <c r="D1417" s="11">
        <v>2.425545E9</v>
      </c>
      <c r="E1417" s="8" t="s">
        <v>24</v>
      </c>
      <c r="F1417" s="8" t="str">
        <f t="shared" si="1"/>
        <v>BUY</v>
      </c>
      <c r="G1417" s="12">
        <v>9.91</v>
      </c>
      <c r="H1417" s="12">
        <v>1000.0</v>
      </c>
      <c r="I1417" s="16">
        <v>44062.0</v>
      </c>
      <c r="J1417" s="14">
        <v>18.66</v>
      </c>
      <c r="K1417" s="14">
        <f t="shared" si="2"/>
        <v>1882.946519</v>
      </c>
      <c r="L1417" s="15">
        <f t="shared" si="3"/>
        <v>0.8829465187</v>
      </c>
      <c r="M1417" s="15">
        <f t="shared" si="4"/>
        <v>-0.8829465187</v>
      </c>
      <c r="N1417" s="8">
        <f t="shared" si="5"/>
        <v>308</v>
      </c>
    </row>
    <row r="1418" ht="12.75" customHeight="1">
      <c r="A1418" s="7">
        <v>43754.0</v>
      </c>
      <c r="B1418" s="8" t="s">
        <v>401</v>
      </c>
      <c r="C1418" s="8" t="s">
        <v>402</v>
      </c>
      <c r="D1418" s="11">
        <v>3.11092483E9</v>
      </c>
      <c r="E1418" s="8" t="s">
        <v>24</v>
      </c>
      <c r="F1418" s="8" t="str">
        <f t="shared" si="1"/>
        <v>BUY</v>
      </c>
      <c r="G1418" s="12">
        <v>43.0257</v>
      </c>
      <c r="H1418" s="12">
        <v>1000.0</v>
      </c>
      <c r="I1418" s="7">
        <v>43815.0</v>
      </c>
      <c r="J1418" s="14">
        <v>42.574032</v>
      </c>
      <c r="K1418" s="14">
        <f t="shared" si="2"/>
        <v>989.5023672</v>
      </c>
      <c r="L1418" s="15">
        <f t="shared" si="3"/>
        <v>-0.01049763281</v>
      </c>
      <c r="M1418" s="15">
        <f t="shared" si="4"/>
        <v>0.01049763281</v>
      </c>
      <c r="N1418" s="8">
        <f t="shared" si="5"/>
        <v>61</v>
      </c>
    </row>
    <row r="1419" ht="12.75" customHeight="1">
      <c r="A1419" s="7">
        <v>43761.0</v>
      </c>
      <c r="B1419" s="8" t="s">
        <v>2063</v>
      </c>
      <c r="C1419" s="8" t="s">
        <v>2064</v>
      </c>
      <c r="D1419" s="11">
        <v>4.28169E8</v>
      </c>
      <c r="E1419" s="8" t="s">
        <v>20</v>
      </c>
      <c r="F1419" s="8" t="str">
        <f t="shared" si="1"/>
        <v>SELL</v>
      </c>
      <c r="G1419" s="12">
        <v>16.74</v>
      </c>
      <c r="H1419" s="12">
        <v>1000.0</v>
      </c>
      <c r="I1419" s="7">
        <v>43936.0</v>
      </c>
      <c r="J1419" s="14">
        <v>6.32</v>
      </c>
      <c r="K1419" s="14">
        <f t="shared" si="2"/>
        <v>377.5388292</v>
      </c>
      <c r="L1419" s="15">
        <f t="shared" si="3"/>
        <v>0.6224611708</v>
      </c>
      <c r="M1419" s="15">
        <f t="shared" si="4"/>
        <v>-0.6224611708</v>
      </c>
      <c r="N1419" s="8">
        <f t="shared" si="5"/>
        <v>175</v>
      </c>
    </row>
    <row r="1420" ht="12.75" customHeight="1">
      <c r="A1420" s="7">
        <v>43763.0</v>
      </c>
      <c r="B1420" s="8" t="s">
        <v>704</v>
      </c>
      <c r="C1420" s="8" t="s">
        <v>705</v>
      </c>
      <c r="D1420" s="11">
        <v>9.819059159E9</v>
      </c>
      <c r="E1420" s="8" t="s">
        <v>20</v>
      </c>
      <c r="F1420" s="8" t="str">
        <f t="shared" si="1"/>
        <v>SELL</v>
      </c>
      <c r="G1420" s="12">
        <v>30.647038</v>
      </c>
      <c r="H1420" s="12">
        <v>1000.0</v>
      </c>
      <c r="I1420" s="16">
        <v>43942.0</v>
      </c>
      <c r="J1420" s="14">
        <v>11.0</v>
      </c>
      <c r="K1420" s="14">
        <f t="shared" si="2"/>
        <v>358.9253878</v>
      </c>
      <c r="L1420" s="15">
        <f t="shared" si="3"/>
        <v>0.6410746122</v>
      </c>
      <c r="M1420" s="15">
        <f t="shared" si="4"/>
        <v>-0.6410746122</v>
      </c>
      <c r="N1420" s="8">
        <f t="shared" si="5"/>
        <v>179</v>
      </c>
    </row>
    <row r="1421" ht="12.75" customHeight="1">
      <c r="A1421" s="7">
        <v>43763.0</v>
      </c>
      <c r="B1421" s="8" t="s">
        <v>1180</v>
      </c>
      <c r="C1421" s="8" t="s">
        <v>1181</v>
      </c>
      <c r="D1421" s="11">
        <v>7.144072E9</v>
      </c>
      <c r="E1421" s="8" t="s">
        <v>24</v>
      </c>
      <c r="F1421" s="8" t="str">
        <f t="shared" si="1"/>
        <v>BUY</v>
      </c>
      <c r="G1421" s="12">
        <v>59.02</v>
      </c>
      <c r="H1421" s="12">
        <v>1000.0</v>
      </c>
      <c r="I1421" s="16">
        <v>43853.0</v>
      </c>
      <c r="J1421" s="14">
        <v>57.74</v>
      </c>
      <c r="K1421" s="14">
        <f t="shared" si="2"/>
        <v>978.3124365</v>
      </c>
      <c r="L1421" s="15">
        <f t="shared" si="3"/>
        <v>-0.02168756354</v>
      </c>
      <c r="M1421" s="15">
        <f t="shared" si="4"/>
        <v>0.02168756354</v>
      </c>
      <c r="N1421" s="8">
        <f t="shared" si="5"/>
        <v>90</v>
      </c>
    </row>
    <row r="1422" ht="12.75" customHeight="1">
      <c r="A1422" s="7">
        <v>43763.0</v>
      </c>
      <c r="B1422" s="8" t="s">
        <v>2712</v>
      </c>
      <c r="C1422" s="8" t="s">
        <v>2713</v>
      </c>
      <c r="D1422" s="11">
        <v>2.12724774E9</v>
      </c>
      <c r="E1422" s="8" t="s">
        <v>24</v>
      </c>
      <c r="F1422" s="8" t="str">
        <f t="shared" si="1"/>
        <v>BUY</v>
      </c>
      <c r="G1422" s="12">
        <v>9.96</v>
      </c>
      <c r="H1422" s="12">
        <v>1000.0</v>
      </c>
      <c r="I1422" s="16">
        <v>44727.0</v>
      </c>
      <c r="J1422" s="14">
        <v>8.13</v>
      </c>
      <c r="K1422" s="14">
        <f t="shared" si="2"/>
        <v>816.2650602</v>
      </c>
      <c r="L1422" s="15">
        <f t="shared" si="3"/>
        <v>-0.1837349398</v>
      </c>
      <c r="M1422" s="15">
        <f t="shared" si="4"/>
        <v>0.1837349398</v>
      </c>
      <c r="N1422" s="8">
        <f t="shared" si="5"/>
        <v>964</v>
      </c>
    </row>
    <row r="1423" ht="12.75" customHeight="1">
      <c r="A1423" s="7">
        <v>43763.0</v>
      </c>
      <c r="B1423" s="8" t="s">
        <v>2716</v>
      </c>
      <c r="C1423" s="8" t="s">
        <v>2717</v>
      </c>
      <c r="D1423" s="11">
        <v>2.36265084E9</v>
      </c>
      <c r="E1423" s="8" t="s">
        <v>24</v>
      </c>
      <c r="F1423" s="8" t="str">
        <f t="shared" si="1"/>
        <v>BUY</v>
      </c>
      <c r="G1423" s="12">
        <v>9.36</v>
      </c>
      <c r="H1423" s="12">
        <v>1000.0</v>
      </c>
      <c r="I1423" s="16">
        <v>44727.0</v>
      </c>
      <c r="J1423" s="14">
        <v>21.190001</v>
      </c>
      <c r="K1423" s="14">
        <f t="shared" si="2"/>
        <v>2263.888996</v>
      </c>
      <c r="L1423" s="15">
        <f t="shared" si="3"/>
        <v>1.263888996</v>
      </c>
      <c r="M1423" s="15">
        <f t="shared" si="4"/>
        <v>-1.263888996</v>
      </c>
      <c r="N1423" s="8">
        <f t="shared" si="5"/>
        <v>964</v>
      </c>
    </row>
    <row r="1424" ht="12.75" customHeight="1">
      <c r="A1424" s="16">
        <v>43766.0</v>
      </c>
      <c r="B1424" s="8" t="s">
        <v>867</v>
      </c>
      <c r="C1424" s="8" t="s">
        <v>868</v>
      </c>
      <c r="D1424" s="11">
        <v>4.029102194E9</v>
      </c>
      <c r="E1424" s="17" t="s">
        <v>20</v>
      </c>
      <c r="F1424" s="18" t="str">
        <f t="shared" si="1"/>
        <v>SELL</v>
      </c>
      <c r="G1424" s="12">
        <v>105.196625</v>
      </c>
      <c r="H1424" s="12">
        <v>1000.0</v>
      </c>
      <c r="I1424" s="16">
        <v>44727.0</v>
      </c>
      <c r="J1424" s="14">
        <v>125.683212</v>
      </c>
      <c r="K1424" s="14">
        <f t="shared" si="2"/>
        <v>1194.745668</v>
      </c>
      <c r="L1424" s="15">
        <f t="shared" si="3"/>
        <v>-0.1947456679</v>
      </c>
      <c r="M1424" s="15">
        <f t="shared" si="4"/>
        <v>0.1947456679</v>
      </c>
      <c r="N1424" s="8">
        <f t="shared" si="5"/>
        <v>961</v>
      </c>
    </row>
    <row r="1425" ht="12.75" customHeight="1">
      <c r="A1425" s="16">
        <v>43766.0</v>
      </c>
      <c r="B1425" s="8" t="s">
        <v>1892</v>
      </c>
      <c r="C1425" s="8" t="s">
        <v>1893</v>
      </c>
      <c r="D1425" s="11">
        <v>1.964293212E9</v>
      </c>
      <c r="E1425" s="17" t="s">
        <v>20</v>
      </c>
      <c r="F1425" s="18" t="str">
        <f t="shared" si="1"/>
        <v>SELL</v>
      </c>
      <c r="G1425" s="12">
        <v>49.415829</v>
      </c>
      <c r="H1425" s="12">
        <v>1000.0</v>
      </c>
      <c r="I1425" s="16">
        <v>44365.0</v>
      </c>
      <c r="J1425" s="14">
        <v>60.962841</v>
      </c>
      <c r="K1425" s="14">
        <f t="shared" si="2"/>
        <v>1233.670308</v>
      </c>
      <c r="L1425" s="15">
        <f t="shared" si="3"/>
        <v>-0.2336703084</v>
      </c>
      <c r="M1425" s="15">
        <f t="shared" si="4"/>
        <v>0.2336703084</v>
      </c>
      <c r="N1425" s="8">
        <f t="shared" si="5"/>
        <v>599</v>
      </c>
    </row>
    <row r="1426" ht="12.75" customHeight="1">
      <c r="A1426" s="7">
        <v>43767.0</v>
      </c>
      <c r="B1426" s="8" t="s">
        <v>2058</v>
      </c>
      <c r="C1426" s="8" t="s">
        <v>2059</v>
      </c>
      <c r="D1426" s="11">
        <v>2.536112068E9</v>
      </c>
      <c r="E1426" s="8" t="s">
        <v>24</v>
      </c>
      <c r="F1426" s="8" t="str">
        <f t="shared" si="1"/>
        <v>BUY</v>
      </c>
      <c r="G1426" s="12">
        <v>5.27</v>
      </c>
      <c r="H1426" s="12">
        <v>1000.0</v>
      </c>
      <c r="I1426" s="16">
        <v>44727.0</v>
      </c>
      <c r="J1426" s="14">
        <v>5.43</v>
      </c>
      <c r="K1426" s="14">
        <f t="shared" si="2"/>
        <v>1030.360531</v>
      </c>
      <c r="L1426" s="15">
        <f t="shared" si="3"/>
        <v>0.03036053131</v>
      </c>
      <c r="M1426" s="15">
        <f t="shared" si="4"/>
        <v>-0.03036053131</v>
      </c>
      <c r="N1426" s="8">
        <f t="shared" si="5"/>
        <v>960</v>
      </c>
    </row>
    <row r="1427" ht="12.75" customHeight="1">
      <c r="A1427" s="16">
        <v>43768.0</v>
      </c>
      <c r="B1427" s="8" t="s">
        <v>2031</v>
      </c>
      <c r="C1427" s="8" t="s">
        <v>2032</v>
      </c>
      <c r="D1427" s="11">
        <v>7.3333896E9</v>
      </c>
      <c r="E1427" s="17" t="s">
        <v>20</v>
      </c>
      <c r="F1427" s="18" t="str">
        <f t="shared" si="1"/>
        <v>SELL</v>
      </c>
      <c r="G1427" s="12">
        <v>42.099998</v>
      </c>
      <c r="H1427" s="12">
        <v>1000.0</v>
      </c>
      <c r="I1427" s="16">
        <v>44624.0</v>
      </c>
      <c r="J1427" s="14">
        <v>74.68</v>
      </c>
      <c r="K1427" s="14">
        <f t="shared" si="2"/>
        <v>1773.871818</v>
      </c>
      <c r="L1427" s="15">
        <f t="shared" si="3"/>
        <v>-0.7738718182</v>
      </c>
      <c r="M1427" s="15">
        <f t="shared" si="4"/>
        <v>0.7738718182</v>
      </c>
      <c r="N1427" s="8">
        <f t="shared" si="5"/>
        <v>856</v>
      </c>
    </row>
    <row r="1428" ht="12.75" customHeight="1">
      <c r="A1428" s="7">
        <v>43769.0</v>
      </c>
      <c r="B1428" s="8" t="s">
        <v>2410</v>
      </c>
      <c r="C1428" s="8" t="s">
        <v>2411</v>
      </c>
      <c r="D1428" s="11">
        <v>2.13822945E9</v>
      </c>
      <c r="E1428" s="8" t="s">
        <v>24</v>
      </c>
      <c r="F1428" s="8" t="str">
        <f t="shared" si="1"/>
        <v>BUY</v>
      </c>
      <c r="G1428" s="12">
        <v>62.83358</v>
      </c>
      <c r="H1428" s="12">
        <v>1000.0</v>
      </c>
      <c r="I1428" s="7">
        <v>44029.0</v>
      </c>
      <c r="J1428" s="14">
        <v>80.663467</v>
      </c>
      <c r="K1428" s="14">
        <f t="shared" si="2"/>
        <v>1283.763666</v>
      </c>
      <c r="L1428" s="15">
        <f t="shared" si="3"/>
        <v>0.2837636659</v>
      </c>
      <c r="M1428" s="15">
        <f t="shared" si="4"/>
        <v>-0.2837636659</v>
      </c>
      <c r="N1428" s="8">
        <f t="shared" si="5"/>
        <v>260</v>
      </c>
    </row>
    <row r="1429" ht="12.75" customHeight="1">
      <c r="A1429" s="7">
        <v>43769.0</v>
      </c>
      <c r="B1429" s="8" t="s">
        <v>2718</v>
      </c>
      <c r="C1429" s="8" t="s">
        <v>2719</v>
      </c>
      <c r="D1429" s="11">
        <v>4.4903238E8</v>
      </c>
      <c r="E1429" s="8" t="s">
        <v>24</v>
      </c>
      <c r="F1429" s="8" t="str">
        <f t="shared" si="1"/>
        <v>BUY</v>
      </c>
      <c r="G1429" s="12">
        <v>18.709999</v>
      </c>
      <c r="H1429" s="12">
        <v>1000.0</v>
      </c>
      <c r="I1429" s="16">
        <v>44727.0</v>
      </c>
      <c r="J1429" s="14">
        <v>11.86</v>
      </c>
      <c r="K1429" s="14">
        <f t="shared" si="2"/>
        <v>633.8856565</v>
      </c>
      <c r="L1429" s="15">
        <f t="shared" si="3"/>
        <v>-0.3661143435</v>
      </c>
      <c r="M1429" s="15">
        <f t="shared" si="4"/>
        <v>0.3661143435</v>
      </c>
      <c r="N1429" s="8">
        <f t="shared" si="5"/>
        <v>958</v>
      </c>
    </row>
    <row r="1430" ht="12.75" customHeight="1">
      <c r="A1430" s="7">
        <v>43770.0</v>
      </c>
      <c r="B1430" s="8" t="s">
        <v>2720</v>
      </c>
      <c r="C1430" s="8" t="s">
        <v>2721</v>
      </c>
      <c r="D1430" s="11">
        <v>2.72647293E9</v>
      </c>
      <c r="E1430" s="8" t="s">
        <v>24</v>
      </c>
      <c r="F1430" s="8" t="str">
        <f t="shared" si="1"/>
        <v>BUY</v>
      </c>
      <c r="G1430" s="12">
        <v>9.56</v>
      </c>
      <c r="H1430" s="12">
        <v>1000.0</v>
      </c>
      <c r="I1430" s="16">
        <v>44727.0</v>
      </c>
      <c r="J1430" s="14">
        <v>11.45</v>
      </c>
      <c r="K1430" s="14">
        <f t="shared" si="2"/>
        <v>1197.698745</v>
      </c>
      <c r="L1430" s="15">
        <f t="shared" si="3"/>
        <v>0.1976987448</v>
      </c>
      <c r="M1430" s="15">
        <f t="shared" si="4"/>
        <v>-0.1976987448</v>
      </c>
      <c r="N1430" s="8">
        <f t="shared" si="5"/>
        <v>957</v>
      </c>
    </row>
    <row r="1431" ht="12.75" customHeight="1">
      <c r="A1431" s="7">
        <v>43770.0</v>
      </c>
      <c r="B1431" s="8" t="s">
        <v>2722</v>
      </c>
      <c r="C1431" s="8" t="s">
        <v>2723</v>
      </c>
      <c r="D1431" s="11">
        <v>7.99686592E9</v>
      </c>
      <c r="E1431" s="8" t="s">
        <v>24</v>
      </c>
      <c r="F1431" s="8" t="str">
        <f t="shared" si="1"/>
        <v>BUY</v>
      </c>
      <c r="G1431" s="12">
        <v>49.630001</v>
      </c>
      <c r="H1431" s="12">
        <v>1000.0</v>
      </c>
      <c r="I1431" s="16">
        <v>44727.0</v>
      </c>
      <c r="J1431" s="14">
        <v>104.959999</v>
      </c>
      <c r="K1431" s="14">
        <f t="shared" si="2"/>
        <v>2114.849826</v>
      </c>
      <c r="L1431" s="15">
        <f t="shared" si="3"/>
        <v>1.114849826</v>
      </c>
      <c r="M1431" s="15">
        <f t="shared" si="4"/>
        <v>-1.114849826</v>
      </c>
      <c r="N1431" s="8">
        <f t="shared" si="5"/>
        <v>957</v>
      </c>
    </row>
    <row r="1432" ht="12.75" customHeight="1">
      <c r="A1432" s="16">
        <v>43770.0</v>
      </c>
      <c r="B1432" s="8" t="s">
        <v>636</v>
      </c>
      <c r="C1432" s="8" t="s">
        <v>637</v>
      </c>
      <c r="D1432" s="11">
        <v>3.317700214E9</v>
      </c>
      <c r="E1432" s="18" t="s">
        <v>24</v>
      </c>
      <c r="F1432" s="17" t="str">
        <f t="shared" si="1"/>
        <v>BUY</v>
      </c>
      <c r="G1432" s="12">
        <v>18.91</v>
      </c>
      <c r="H1432" s="12">
        <v>1000.0</v>
      </c>
      <c r="I1432" s="16">
        <v>44596.0</v>
      </c>
      <c r="J1432" s="14">
        <v>16.43</v>
      </c>
      <c r="K1432" s="14">
        <f t="shared" si="2"/>
        <v>868.852459</v>
      </c>
      <c r="L1432" s="15">
        <f t="shared" si="3"/>
        <v>-0.131147541</v>
      </c>
      <c r="M1432" s="15">
        <f t="shared" si="4"/>
        <v>0.131147541</v>
      </c>
      <c r="N1432" s="8">
        <f t="shared" si="5"/>
        <v>826</v>
      </c>
    </row>
    <row r="1433" ht="12.75" customHeight="1">
      <c r="A1433" s="7">
        <v>43773.0</v>
      </c>
      <c r="B1433" s="8" t="s">
        <v>1182</v>
      </c>
      <c r="C1433" s="8" t="s">
        <v>1183</v>
      </c>
      <c r="D1433" s="11">
        <v>1.263232918E9</v>
      </c>
      <c r="E1433" s="8" t="s">
        <v>20</v>
      </c>
      <c r="F1433" s="8" t="str">
        <f t="shared" si="1"/>
        <v>SELL</v>
      </c>
      <c r="G1433" s="12">
        <v>5.435494</v>
      </c>
      <c r="H1433" s="12">
        <v>1000.0</v>
      </c>
      <c r="I1433" s="7">
        <v>43935.0</v>
      </c>
      <c r="J1433" s="14">
        <v>4.368042</v>
      </c>
      <c r="K1433" s="14">
        <f t="shared" si="2"/>
        <v>803.6145381</v>
      </c>
      <c r="L1433" s="15">
        <f t="shared" si="3"/>
        <v>0.1963854619</v>
      </c>
      <c r="M1433" s="15">
        <f t="shared" si="4"/>
        <v>-0.1963854619</v>
      </c>
      <c r="N1433" s="8">
        <f t="shared" si="5"/>
        <v>162</v>
      </c>
    </row>
    <row r="1434" ht="12.75" customHeight="1">
      <c r="A1434" s="16">
        <v>43773.0</v>
      </c>
      <c r="B1434" s="8" t="s">
        <v>1746</v>
      </c>
      <c r="C1434" s="8" t="s">
        <v>637</v>
      </c>
      <c r="D1434" s="11">
        <v>3.385079259E9</v>
      </c>
      <c r="E1434" s="18" t="s">
        <v>24</v>
      </c>
      <c r="F1434" s="17" t="str">
        <f t="shared" si="1"/>
        <v>BUY</v>
      </c>
      <c r="G1434" s="12">
        <v>17.139999</v>
      </c>
      <c r="H1434" s="12">
        <v>1000.0</v>
      </c>
      <c r="I1434" s="16">
        <v>43784.0</v>
      </c>
      <c r="J1434" s="14">
        <v>17.790001</v>
      </c>
      <c r="K1434" s="14">
        <f t="shared" si="2"/>
        <v>1037.923106</v>
      </c>
      <c r="L1434" s="15">
        <f t="shared" si="3"/>
        <v>0.03792310606</v>
      </c>
      <c r="M1434" s="15">
        <f t="shared" si="4"/>
        <v>-0.03792310606</v>
      </c>
      <c r="N1434" s="8">
        <f t="shared" si="5"/>
        <v>11</v>
      </c>
    </row>
    <row r="1435" ht="12.75" customHeight="1">
      <c r="A1435" s="16">
        <v>43773.0</v>
      </c>
      <c r="B1435" s="8" t="s">
        <v>419</v>
      </c>
      <c r="C1435" s="8" t="s">
        <v>420</v>
      </c>
      <c r="D1435" s="11">
        <v>7.909777829E9</v>
      </c>
      <c r="E1435" s="18" t="s">
        <v>24</v>
      </c>
      <c r="F1435" s="17" t="str">
        <f t="shared" si="1"/>
        <v>BUY</v>
      </c>
      <c r="G1435" s="12">
        <v>87.43</v>
      </c>
      <c r="H1435" s="12">
        <v>1000.0</v>
      </c>
      <c r="I1435" s="16">
        <v>44040.0</v>
      </c>
      <c r="J1435" s="14">
        <v>227.0</v>
      </c>
      <c r="K1435" s="14">
        <f t="shared" si="2"/>
        <v>2596.362805</v>
      </c>
      <c r="L1435" s="15">
        <f t="shared" si="3"/>
        <v>1.596362805</v>
      </c>
      <c r="M1435" s="15">
        <f t="shared" si="4"/>
        <v>-1.596362805</v>
      </c>
      <c r="N1435" s="8">
        <f t="shared" si="5"/>
        <v>267</v>
      </c>
    </row>
    <row r="1436" ht="12.75" customHeight="1">
      <c r="A1436" s="7">
        <v>43774.0</v>
      </c>
      <c r="B1436" s="8" t="s">
        <v>1224</v>
      </c>
      <c r="C1436" s="8" t="s">
        <v>1225</v>
      </c>
      <c r="D1436" s="11">
        <v>4.130846E9</v>
      </c>
      <c r="E1436" s="8" t="s">
        <v>20</v>
      </c>
      <c r="F1436" s="8" t="str">
        <f t="shared" si="1"/>
        <v>SELL</v>
      </c>
      <c r="G1436" s="12">
        <v>16.56</v>
      </c>
      <c r="H1436" s="12">
        <v>1000.0</v>
      </c>
      <c r="I1436" s="7">
        <v>43966.0</v>
      </c>
      <c r="J1436" s="14">
        <v>11.33</v>
      </c>
      <c r="K1436" s="14">
        <f t="shared" si="2"/>
        <v>684.178744</v>
      </c>
      <c r="L1436" s="15">
        <f t="shared" si="3"/>
        <v>0.315821256</v>
      </c>
      <c r="M1436" s="15">
        <f t="shared" si="4"/>
        <v>-0.315821256</v>
      </c>
      <c r="N1436" s="8">
        <f t="shared" si="5"/>
        <v>192</v>
      </c>
    </row>
    <row r="1437" ht="12.75" customHeight="1">
      <c r="A1437" s="7">
        <v>43775.0</v>
      </c>
      <c r="B1437" s="8" t="s">
        <v>2724</v>
      </c>
      <c r="C1437" s="8" t="s">
        <v>2725</v>
      </c>
      <c r="D1437" s="11">
        <v>1.032166252E9</v>
      </c>
      <c r="E1437" s="8" t="s">
        <v>24</v>
      </c>
      <c r="F1437" s="8" t="str">
        <f t="shared" si="1"/>
        <v>BUY</v>
      </c>
      <c r="G1437" s="12">
        <v>8.9</v>
      </c>
      <c r="H1437" s="12">
        <v>1000.0</v>
      </c>
      <c r="I1437" s="16">
        <v>44727.0</v>
      </c>
      <c r="J1437" s="14">
        <v>8.44</v>
      </c>
      <c r="K1437" s="14">
        <f t="shared" si="2"/>
        <v>948.3146067</v>
      </c>
      <c r="L1437" s="15">
        <f t="shared" si="3"/>
        <v>-0.05168539326</v>
      </c>
      <c r="M1437" s="15">
        <f t="shared" si="4"/>
        <v>0.05168539326</v>
      </c>
      <c r="N1437" s="8">
        <f t="shared" si="5"/>
        <v>952</v>
      </c>
    </row>
    <row r="1438" ht="12.75" customHeight="1">
      <c r="A1438" s="16">
        <v>43775.0</v>
      </c>
      <c r="B1438" s="8" t="s">
        <v>332</v>
      </c>
      <c r="C1438" s="8" t="s">
        <v>333</v>
      </c>
      <c r="D1438" s="11">
        <v>2.383282729E9</v>
      </c>
      <c r="E1438" s="17" t="s">
        <v>20</v>
      </c>
      <c r="F1438" s="18" t="str">
        <f t="shared" si="1"/>
        <v>SELL</v>
      </c>
      <c r="G1438" s="12">
        <v>31.1703</v>
      </c>
      <c r="H1438" s="12">
        <v>1000.0</v>
      </c>
      <c r="I1438" s="16">
        <v>43920.0</v>
      </c>
      <c r="J1438" s="14">
        <v>14.957015</v>
      </c>
      <c r="K1438" s="14">
        <f t="shared" si="2"/>
        <v>479.8482851</v>
      </c>
      <c r="L1438" s="15">
        <f t="shared" si="3"/>
        <v>0.5201517149</v>
      </c>
      <c r="M1438" s="15">
        <f t="shared" si="4"/>
        <v>-0.5201517149</v>
      </c>
      <c r="N1438" s="8">
        <f t="shared" si="5"/>
        <v>145</v>
      </c>
    </row>
    <row r="1439" ht="12.75" customHeight="1">
      <c r="A1439" s="7">
        <v>43776.0</v>
      </c>
      <c r="B1439" s="8" t="s">
        <v>409</v>
      </c>
      <c r="C1439" s="8" t="s">
        <v>410</v>
      </c>
      <c r="D1439" s="11">
        <v>7.533816097E9</v>
      </c>
      <c r="E1439" s="8" t="s">
        <v>20</v>
      </c>
      <c r="F1439" s="8" t="str">
        <f t="shared" si="1"/>
        <v>SELL</v>
      </c>
      <c r="G1439" s="12">
        <v>107.197571</v>
      </c>
      <c r="H1439" s="12">
        <v>1000.0</v>
      </c>
      <c r="I1439" s="16">
        <v>44727.0</v>
      </c>
      <c r="J1439" s="14">
        <v>92.419235</v>
      </c>
      <c r="K1439" s="14">
        <f t="shared" si="2"/>
        <v>862.1392643</v>
      </c>
      <c r="L1439" s="15">
        <f t="shared" si="3"/>
        <v>0.1378607357</v>
      </c>
      <c r="M1439" s="15">
        <f t="shared" si="4"/>
        <v>-0.1378607357</v>
      </c>
      <c r="N1439" s="8">
        <f t="shared" si="5"/>
        <v>951</v>
      </c>
    </row>
    <row r="1440" ht="12.75" customHeight="1">
      <c r="A1440" s="7">
        <v>43776.0</v>
      </c>
      <c r="B1440" s="8" t="s">
        <v>2726</v>
      </c>
      <c r="C1440" s="8" t="s">
        <v>2727</v>
      </c>
      <c r="D1440" s="11">
        <v>8.05370054E8</v>
      </c>
      <c r="E1440" s="8" t="s">
        <v>24</v>
      </c>
      <c r="F1440" s="8" t="str">
        <f t="shared" si="1"/>
        <v>BUY</v>
      </c>
      <c r="G1440" s="12">
        <v>9.8</v>
      </c>
      <c r="H1440" s="12">
        <v>1000.0</v>
      </c>
      <c r="I1440" s="7">
        <v>43922.0</v>
      </c>
      <c r="J1440" s="14">
        <v>13.3</v>
      </c>
      <c r="K1440" s="14">
        <f t="shared" si="2"/>
        <v>1357.142857</v>
      </c>
      <c r="L1440" s="15">
        <f t="shared" si="3"/>
        <v>0.3571428571</v>
      </c>
      <c r="M1440" s="15">
        <f t="shared" si="4"/>
        <v>-0.3571428571</v>
      </c>
      <c r="N1440" s="8">
        <f t="shared" si="5"/>
        <v>146</v>
      </c>
    </row>
    <row r="1441" ht="12.75" customHeight="1">
      <c r="A1441" s="7">
        <v>43777.0</v>
      </c>
      <c r="B1441" s="8" t="s">
        <v>2581</v>
      </c>
      <c r="C1441" s="8" t="s">
        <v>2582</v>
      </c>
      <c r="D1441" s="11">
        <v>7.7714307E8</v>
      </c>
      <c r="E1441" s="8" t="s">
        <v>20</v>
      </c>
      <c r="F1441" s="8" t="str">
        <f t="shared" si="1"/>
        <v>SELL</v>
      </c>
      <c r="G1441" s="12">
        <v>79.949997</v>
      </c>
      <c r="H1441" s="12">
        <v>1000.0</v>
      </c>
      <c r="I1441" s="16">
        <v>43845.0</v>
      </c>
      <c r="J1441" s="14">
        <v>107.080002</v>
      </c>
      <c r="K1441" s="14">
        <f t="shared" si="2"/>
        <v>1339.337161</v>
      </c>
      <c r="L1441" s="15">
        <f t="shared" si="3"/>
        <v>-0.339337161</v>
      </c>
      <c r="M1441" s="15">
        <f t="shared" si="4"/>
        <v>0.339337161</v>
      </c>
      <c r="N1441" s="8">
        <f t="shared" si="5"/>
        <v>68</v>
      </c>
    </row>
    <row r="1442" ht="12.75" customHeight="1">
      <c r="A1442" s="16">
        <v>43777.0</v>
      </c>
      <c r="B1442" s="8" t="s">
        <v>2730</v>
      </c>
      <c r="C1442" s="8" t="s">
        <v>2731</v>
      </c>
      <c r="D1442" s="11">
        <v>1.708797321E9</v>
      </c>
      <c r="E1442" s="18" t="s">
        <v>24</v>
      </c>
      <c r="F1442" s="17" t="str">
        <f t="shared" si="1"/>
        <v>BUY</v>
      </c>
      <c r="G1442" s="12">
        <v>9.67</v>
      </c>
      <c r="H1442" s="12">
        <v>1000.0</v>
      </c>
      <c r="I1442" s="16">
        <v>44145.0</v>
      </c>
      <c r="J1442" s="14">
        <v>20.459999</v>
      </c>
      <c r="K1442" s="14">
        <f t="shared" si="2"/>
        <v>2115.822027</v>
      </c>
      <c r="L1442" s="15">
        <f t="shared" si="3"/>
        <v>1.115822027</v>
      </c>
      <c r="M1442" s="15">
        <f t="shared" si="4"/>
        <v>-1.115822027</v>
      </c>
      <c r="N1442" s="8">
        <f t="shared" si="5"/>
        <v>368</v>
      </c>
    </row>
    <row r="1443" ht="12.75" customHeight="1">
      <c r="A1443" s="7">
        <v>43780.0</v>
      </c>
      <c r="B1443" s="8" t="s">
        <v>2042</v>
      </c>
      <c r="C1443" s="8" t="s">
        <v>2043</v>
      </c>
      <c r="D1443" s="11">
        <v>3.799935907E9</v>
      </c>
      <c r="E1443" s="8" t="s">
        <v>24</v>
      </c>
      <c r="F1443" s="8" t="str">
        <f t="shared" si="1"/>
        <v>BUY</v>
      </c>
      <c r="G1443" s="12">
        <v>50.91</v>
      </c>
      <c r="H1443" s="12">
        <v>1000.0</v>
      </c>
      <c r="I1443" s="7">
        <v>43873.0</v>
      </c>
      <c r="J1443" s="14">
        <v>57.75</v>
      </c>
      <c r="K1443" s="14">
        <f t="shared" si="2"/>
        <v>1134.354744</v>
      </c>
      <c r="L1443" s="15">
        <f t="shared" si="3"/>
        <v>0.1343547437</v>
      </c>
      <c r="M1443" s="15">
        <f t="shared" si="4"/>
        <v>-0.1343547437</v>
      </c>
      <c r="N1443" s="8">
        <f t="shared" si="5"/>
        <v>93</v>
      </c>
    </row>
    <row r="1444" ht="12.75" customHeight="1">
      <c r="A1444" s="7">
        <v>43780.0</v>
      </c>
      <c r="B1444" s="8" t="s">
        <v>2628</v>
      </c>
      <c r="C1444" s="8" t="s">
        <v>2629</v>
      </c>
      <c r="D1444" s="11">
        <v>3.31225168E9</v>
      </c>
      <c r="E1444" s="8" t="s">
        <v>20</v>
      </c>
      <c r="F1444" s="8" t="str">
        <f t="shared" si="1"/>
        <v>SELL</v>
      </c>
      <c r="G1444" s="12">
        <v>31.0</v>
      </c>
      <c r="H1444" s="12">
        <v>1000.0</v>
      </c>
      <c r="I1444" s="16">
        <v>44727.0</v>
      </c>
      <c r="J1444" s="14">
        <v>38.860001</v>
      </c>
      <c r="K1444" s="14">
        <f t="shared" si="2"/>
        <v>1253.548419</v>
      </c>
      <c r="L1444" s="15">
        <f t="shared" si="3"/>
        <v>-0.2535484194</v>
      </c>
      <c r="M1444" s="15">
        <f t="shared" si="4"/>
        <v>0.2535484194</v>
      </c>
      <c r="N1444" s="8">
        <f t="shared" si="5"/>
        <v>947</v>
      </c>
    </row>
    <row r="1445" ht="12.75" customHeight="1">
      <c r="A1445" s="7">
        <v>43780.0</v>
      </c>
      <c r="B1445" s="8" t="s">
        <v>2732</v>
      </c>
      <c r="C1445" s="8" t="s">
        <v>2733</v>
      </c>
      <c r="D1445" s="11">
        <v>1.26382965E8</v>
      </c>
      <c r="E1445" s="8" t="s">
        <v>24</v>
      </c>
      <c r="F1445" s="8" t="str">
        <f t="shared" si="1"/>
        <v>BUY</v>
      </c>
      <c r="G1445" s="12">
        <v>13.56</v>
      </c>
      <c r="H1445" s="12">
        <v>1000.0</v>
      </c>
      <c r="I1445" s="16">
        <v>44727.0</v>
      </c>
      <c r="J1445" s="14">
        <v>3.908</v>
      </c>
      <c r="K1445" s="14">
        <f t="shared" si="2"/>
        <v>288.20059</v>
      </c>
      <c r="L1445" s="15">
        <f t="shared" si="3"/>
        <v>-0.71179941</v>
      </c>
      <c r="M1445" s="15">
        <f t="shared" si="4"/>
        <v>0.71179941</v>
      </c>
      <c r="N1445" s="8">
        <f t="shared" si="5"/>
        <v>947</v>
      </c>
    </row>
    <row r="1446" ht="12.75" customHeight="1">
      <c r="A1446" s="7">
        <v>43781.0</v>
      </c>
      <c r="B1446" s="8" t="s">
        <v>2736</v>
      </c>
      <c r="C1446" s="8" t="s">
        <v>2737</v>
      </c>
      <c r="D1446" s="11">
        <v>6.177870949E9</v>
      </c>
      <c r="E1446" s="8" t="s">
        <v>24</v>
      </c>
      <c r="F1446" s="8" t="str">
        <f t="shared" si="1"/>
        <v>BUY</v>
      </c>
      <c r="G1446" s="12">
        <v>12.585041</v>
      </c>
      <c r="H1446" s="12">
        <v>1000.0</v>
      </c>
      <c r="I1446" s="16">
        <v>43872.0</v>
      </c>
      <c r="J1446" s="14">
        <v>12.906734</v>
      </c>
      <c r="K1446" s="14">
        <f t="shared" si="2"/>
        <v>1025.561538</v>
      </c>
      <c r="L1446" s="15">
        <f t="shared" si="3"/>
        <v>0.0255615377</v>
      </c>
      <c r="M1446" s="15">
        <f t="shared" si="4"/>
        <v>-0.0255615377</v>
      </c>
      <c r="N1446" s="8">
        <f t="shared" si="5"/>
        <v>91</v>
      </c>
    </row>
    <row r="1447" ht="12.75" customHeight="1">
      <c r="A1447" s="7">
        <v>43781.0</v>
      </c>
      <c r="B1447" s="8" t="s">
        <v>2658</v>
      </c>
      <c r="C1447" s="8" t="s">
        <v>2659</v>
      </c>
      <c r="D1447" s="11">
        <v>3.111835764E9</v>
      </c>
      <c r="E1447" s="8" t="s">
        <v>24</v>
      </c>
      <c r="F1447" s="8" t="str">
        <f t="shared" si="1"/>
        <v>BUY</v>
      </c>
      <c r="G1447" s="12">
        <v>21.975</v>
      </c>
      <c r="H1447" s="12">
        <v>1000.0</v>
      </c>
      <c r="I1447" s="7">
        <v>43819.0</v>
      </c>
      <c r="J1447" s="14">
        <v>20.75</v>
      </c>
      <c r="K1447" s="14">
        <f t="shared" si="2"/>
        <v>944.254835</v>
      </c>
      <c r="L1447" s="15">
        <f t="shared" si="3"/>
        <v>-0.05574516496</v>
      </c>
      <c r="M1447" s="15">
        <f t="shared" si="4"/>
        <v>0.05574516496</v>
      </c>
      <c r="N1447" s="8">
        <f t="shared" si="5"/>
        <v>38</v>
      </c>
    </row>
    <row r="1448" ht="12.75" customHeight="1">
      <c r="A1448" s="7">
        <v>43781.0</v>
      </c>
      <c r="B1448" s="8" t="s">
        <v>2218</v>
      </c>
      <c r="C1448" s="8" t="s">
        <v>2219</v>
      </c>
      <c r="D1448" s="11">
        <v>5.31492624E9</v>
      </c>
      <c r="E1448" s="8" t="s">
        <v>24</v>
      </c>
      <c r="F1448" s="8" t="str">
        <f t="shared" si="1"/>
        <v>BUY</v>
      </c>
      <c r="G1448" s="12">
        <v>39.040001</v>
      </c>
      <c r="H1448" s="12">
        <v>1000.0</v>
      </c>
      <c r="I1448" s="16">
        <v>44727.0</v>
      </c>
      <c r="J1448" s="14">
        <v>30.120001</v>
      </c>
      <c r="K1448" s="14">
        <f t="shared" si="2"/>
        <v>771.5163993</v>
      </c>
      <c r="L1448" s="15">
        <f t="shared" si="3"/>
        <v>-0.2284836007</v>
      </c>
      <c r="M1448" s="15">
        <f t="shared" si="4"/>
        <v>0.2284836007</v>
      </c>
      <c r="N1448" s="8">
        <f t="shared" si="5"/>
        <v>946</v>
      </c>
    </row>
    <row r="1449" ht="12.75" customHeight="1">
      <c r="A1449" s="7">
        <v>43782.0</v>
      </c>
      <c r="B1449" s="8" t="s">
        <v>2738</v>
      </c>
      <c r="C1449" s="8" t="s">
        <v>2739</v>
      </c>
      <c r="D1449" s="11">
        <v>2.6977212E8</v>
      </c>
      <c r="E1449" s="8" t="s">
        <v>20</v>
      </c>
      <c r="F1449" s="8" t="str">
        <f t="shared" si="1"/>
        <v>SELL</v>
      </c>
      <c r="G1449" s="12">
        <v>12.431151</v>
      </c>
      <c r="H1449" s="12">
        <v>1000.0</v>
      </c>
      <c r="I1449" s="16">
        <v>44727.0</v>
      </c>
      <c r="J1449" s="14">
        <v>9.735259</v>
      </c>
      <c r="K1449" s="14">
        <f t="shared" si="2"/>
        <v>783.1341603</v>
      </c>
      <c r="L1449" s="15">
        <f t="shared" si="3"/>
        <v>0.2168658397</v>
      </c>
      <c r="M1449" s="15">
        <f t="shared" si="4"/>
        <v>-0.2168658397</v>
      </c>
      <c r="N1449" s="8">
        <f t="shared" si="5"/>
        <v>945</v>
      </c>
    </row>
    <row r="1450" ht="12.75" customHeight="1">
      <c r="A1450" s="7">
        <v>43782.0</v>
      </c>
      <c r="B1450" s="8" t="s">
        <v>1777</v>
      </c>
      <c r="C1450" s="8" t="s">
        <v>1778</v>
      </c>
      <c r="D1450" s="11">
        <v>5.313185192E9</v>
      </c>
      <c r="E1450" s="8" t="s">
        <v>20</v>
      </c>
      <c r="F1450" s="8" t="str">
        <f t="shared" si="1"/>
        <v>SELL</v>
      </c>
      <c r="G1450" s="12">
        <v>71.029999</v>
      </c>
      <c r="H1450" s="12">
        <v>1000.0</v>
      </c>
      <c r="I1450" s="7">
        <v>43921.0</v>
      </c>
      <c r="J1450" s="14">
        <v>48.700001</v>
      </c>
      <c r="K1450" s="14">
        <f t="shared" si="2"/>
        <v>685.6258157</v>
      </c>
      <c r="L1450" s="15">
        <f t="shared" si="3"/>
        <v>0.3143741843</v>
      </c>
      <c r="M1450" s="15">
        <f t="shared" si="4"/>
        <v>-0.3143741843</v>
      </c>
      <c r="N1450" s="8">
        <f t="shared" si="5"/>
        <v>139</v>
      </c>
    </row>
    <row r="1451" ht="12.75" customHeight="1">
      <c r="A1451" s="7">
        <v>43783.0</v>
      </c>
      <c r="B1451" s="8" t="s">
        <v>2740</v>
      </c>
      <c r="C1451" s="8" t="s">
        <v>2741</v>
      </c>
      <c r="D1451" s="11">
        <v>3.529888797E9</v>
      </c>
      <c r="E1451" s="8" t="s">
        <v>20</v>
      </c>
      <c r="F1451" s="8" t="str">
        <f t="shared" si="1"/>
        <v>SELL</v>
      </c>
      <c r="G1451" s="12">
        <v>20.559999</v>
      </c>
      <c r="H1451" s="12">
        <v>1000.0</v>
      </c>
      <c r="I1451" s="16">
        <v>44727.0</v>
      </c>
      <c r="J1451" s="14">
        <v>27.290001</v>
      </c>
      <c r="K1451" s="14">
        <f t="shared" si="2"/>
        <v>1327.334744</v>
      </c>
      <c r="L1451" s="15">
        <f t="shared" si="3"/>
        <v>-0.3273347435</v>
      </c>
      <c r="M1451" s="15">
        <f t="shared" si="4"/>
        <v>0.3273347435</v>
      </c>
      <c r="N1451" s="8">
        <f t="shared" si="5"/>
        <v>944</v>
      </c>
    </row>
    <row r="1452" ht="12.75" customHeight="1">
      <c r="A1452" s="7">
        <v>43784.0</v>
      </c>
      <c r="B1452" s="8" t="s">
        <v>2054</v>
      </c>
      <c r="C1452" s="8" t="s">
        <v>2055</v>
      </c>
      <c r="D1452" s="11">
        <v>7.0831776E8</v>
      </c>
      <c r="E1452" s="8" t="s">
        <v>24</v>
      </c>
      <c r="F1452" s="8" t="str">
        <f t="shared" si="1"/>
        <v>BUY</v>
      </c>
      <c r="G1452" s="12">
        <v>6.28</v>
      </c>
      <c r="H1452" s="12">
        <v>1000.0</v>
      </c>
      <c r="I1452" s="16">
        <v>44727.0</v>
      </c>
      <c r="J1452" s="14">
        <v>2.72</v>
      </c>
      <c r="K1452" s="14">
        <f t="shared" si="2"/>
        <v>433.1210191</v>
      </c>
      <c r="L1452" s="15">
        <f t="shared" si="3"/>
        <v>-0.5668789809</v>
      </c>
      <c r="M1452" s="15">
        <f t="shared" si="4"/>
        <v>0.5668789809</v>
      </c>
      <c r="N1452" s="8">
        <f t="shared" si="5"/>
        <v>943</v>
      </c>
    </row>
    <row r="1453" ht="12.75" customHeight="1">
      <c r="A1453" s="7">
        <v>43784.0</v>
      </c>
      <c r="B1453" s="8" t="s">
        <v>628</v>
      </c>
      <c r="C1453" s="8" t="s">
        <v>629</v>
      </c>
      <c r="D1453" s="11">
        <v>2.373457054E9</v>
      </c>
      <c r="E1453" s="8" t="s">
        <v>24</v>
      </c>
      <c r="F1453" s="8" t="str">
        <f t="shared" si="1"/>
        <v>BUY</v>
      </c>
      <c r="G1453" s="12">
        <v>40.009266</v>
      </c>
      <c r="H1453" s="12">
        <v>1000.0</v>
      </c>
      <c r="I1453" s="7">
        <v>43794.0</v>
      </c>
      <c r="J1453" s="14">
        <v>35.167881</v>
      </c>
      <c r="K1453" s="14">
        <f t="shared" si="2"/>
        <v>878.9934062</v>
      </c>
      <c r="L1453" s="15">
        <f t="shared" si="3"/>
        <v>-0.1210065938</v>
      </c>
      <c r="M1453" s="15">
        <f t="shared" si="4"/>
        <v>0.1210065938</v>
      </c>
      <c r="N1453" s="8">
        <f t="shared" si="5"/>
        <v>10</v>
      </c>
    </row>
    <row r="1454" ht="12.75" customHeight="1">
      <c r="A1454" s="7">
        <v>43784.0</v>
      </c>
      <c r="B1454" s="8" t="s">
        <v>403</v>
      </c>
      <c r="C1454" s="8" t="s">
        <v>404</v>
      </c>
      <c r="D1454" s="11">
        <v>4.120653358E9</v>
      </c>
      <c r="E1454" s="8" t="s">
        <v>20</v>
      </c>
      <c r="F1454" s="8" t="str">
        <f t="shared" si="1"/>
        <v>SELL</v>
      </c>
      <c r="G1454" s="12">
        <v>14.825022</v>
      </c>
      <c r="H1454" s="12">
        <v>1000.0</v>
      </c>
      <c r="I1454" s="7">
        <v>43804.0</v>
      </c>
      <c r="J1454" s="14">
        <v>13.29413</v>
      </c>
      <c r="K1454" s="14">
        <f t="shared" si="2"/>
        <v>896.7359374</v>
      </c>
      <c r="L1454" s="15">
        <f t="shared" si="3"/>
        <v>0.1032640626</v>
      </c>
      <c r="M1454" s="15">
        <f t="shared" si="4"/>
        <v>-0.1032640626</v>
      </c>
      <c r="N1454" s="8">
        <f t="shared" si="5"/>
        <v>20</v>
      </c>
    </row>
    <row r="1455" ht="12.75" customHeight="1">
      <c r="A1455" s="7">
        <v>43784.0</v>
      </c>
      <c r="B1455" s="8" t="s">
        <v>577</v>
      </c>
      <c r="C1455" s="8" t="s">
        <v>578</v>
      </c>
      <c r="D1455" s="11">
        <v>5.159719363E9</v>
      </c>
      <c r="E1455" s="8" t="s">
        <v>20</v>
      </c>
      <c r="F1455" s="8" t="str">
        <f t="shared" si="1"/>
        <v>SELL</v>
      </c>
      <c r="G1455" s="12">
        <v>99.406609</v>
      </c>
      <c r="H1455" s="12">
        <v>1000.0</v>
      </c>
      <c r="I1455" s="7">
        <v>43948.0</v>
      </c>
      <c r="J1455" s="14">
        <v>47.467381</v>
      </c>
      <c r="K1455" s="14">
        <f t="shared" si="2"/>
        <v>477.5072953</v>
      </c>
      <c r="L1455" s="15">
        <f t="shared" si="3"/>
        <v>0.5224927047</v>
      </c>
      <c r="M1455" s="15">
        <f t="shared" si="4"/>
        <v>-0.5224927047</v>
      </c>
      <c r="N1455" s="8">
        <f t="shared" si="5"/>
        <v>164</v>
      </c>
    </row>
    <row r="1456" ht="12.75" customHeight="1">
      <c r="A1456" s="16">
        <v>43784.0</v>
      </c>
      <c r="B1456" s="8" t="s">
        <v>1746</v>
      </c>
      <c r="C1456" s="8" t="s">
        <v>637</v>
      </c>
      <c r="D1456" s="11">
        <v>3.385079259E9</v>
      </c>
      <c r="E1456" s="17" t="s">
        <v>20</v>
      </c>
      <c r="F1456" s="18" t="str">
        <f t="shared" si="1"/>
        <v>SELL</v>
      </c>
      <c r="G1456" s="12">
        <v>17.790001</v>
      </c>
      <c r="H1456" s="12">
        <v>1000.0</v>
      </c>
      <c r="I1456" s="16">
        <v>43837.0</v>
      </c>
      <c r="J1456" s="14">
        <v>20.700001</v>
      </c>
      <c r="K1456" s="14">
        <f t="shared" si="2"/>
        <v>1163.575033</v>
      </c>
      <c r="L1456" s="15">
        <f t="shared" si="3"/>
        <v>-0.163575033</v>
      </c>
      <c r="M1456" s="15">
        <f t="shared" si="4"/>
        <v>0.163575033</v>
      </c>
      <c r="N1456" s="8">
        <f t="shared" si="5"/>
        <v>53</v>
      </c>
    </row>
    <row r="1457" ht="12.75" customHeight="1">
      <c r="A1457" s="7">
        <v>43787.0</v>
      </c>
      <c r="B1457" s="8" t="s">
        <v>2506</v>
      </c>
      <c r="C1457" s="8" t="s">
        <v>2507</v>
      </c>
      <c r="D1457" s="11">
        <v>5.636638439E9</v>
      </c>
      <c r="E1457" s="8" t="s">
        <v>20</v>
      </c>
      <c r="F1457" s="8" t="str">
        <f t="shared" si="1"/>
        <v>SELL</v>
      </c>
      <c r="G1457" s="12">
        <v>15.940861</v>
      </c>
      <c r="H1457" s="12">
        <v>1000.0</v>
      </c>
      <c r="I1457" s="7">
        <v>43924.0</v>
      </c>
      <c r="J1457" s="14">
        <v>8.921902</v>
      </c>
      <c r="K1457" s="14">
        <f t="shared" si="2"/>
        <v>559.6875853</v>
      </c>
      <c r="L1457" s="15">
        <f t="shared" si="3"/>
        <v>0.4403124147</v>
      </c>
      <c r="M1457" s="15">
        <f t="shared" si="4"/>
        <v>-0.4403124147</v>
      </c>
      <c r="N1457" s="8">
        <f t="shared" si="5"/>
        <v>137</v>
      </c>
    </row>
    <row r="1458" ht="12.75" customHeight="1">
      <c r="A1458" s="7">
        <v>43789.0</v>
      </c>
      <c r="B1458" s="8" t="s">
        <v>2744</v>
      </c>
      <c r="C1458" s="8" t="s">
        <v>2745</v>
      </c>
      <c r="D1458" s="11">
        <v>2.183421409E9</v>
      </c>
      <c r="E1458" s="8" t="s">
        <v>20</v>
      </c>
      <c r="F1458" s="8" t="str">
        <f t="shared" si="1"/>
        <v>SELL</v>
      </c>
      <c r="G1458" s="12">
        <v>26.02</v>
      </c>
      <c r="H1458" s="12">
        <v>1000.0</v>
      </c>
      <c r="I1458" s="16">
        <v>44727.0</v>
      </c>
      <c r="J1458" s="14">
        <v>24.040001</v>
      </c>
      <c r="K1458" s="14">
        <f t="shared" si="2"/>
        <v>923.9047271</v>
      </c>
      <c r="L1458" s="15">
        <f t="shared" si="3"/>
        <v>0.07609527287</v>
      </c>
      <c r="M1458" s="15">
        <f t="shared" si="4"/>
        <v>-0.07609527287</v>
      </c>
      <c r="N1458" s="8">
        <f t="shared" si="5"/>
        <v>938</v>
      </c>
    </row>
    <row r="1459" ht="12.75" customHeight="1">
      <c r="A1459" s="16">
        <v>43789.0</v>
      </c>
      <c r="B1459" s="8" t="s">
        <v>2575</v>
      </c>
      <c r="C1459" s="8" t="s">
        <v>2576</v>
      </c>
      <c r="D1459" s="11">
        <v>1.112082566E9</v>
      </c>
      <c r="E1459" s="18" t="s">
        <v>24</v>
      </c>
      <c r="F1459" s="17" t="str">
        <f t="shared" si="1"/>
        <v>BUY</v>
      </c>
      <c r="G1459" s="12">
        <v>22.85</v>
      </c>
      <c r="H1459" s="12">
        <v>1000.0</v>
      </c>
      <c r="I1459" s="16">
        <v>44727.0</v>
      </c>
      <c r="J1459" s="14">
        <v>29.93</v>
      </c>
      <c r="K1459" s="14">
        <f t="shared" si="2"/>
        <v>1309.846827</v>
      </c>
      <c r="L1459" s="15">
        <f t="shared" si="3"/>
        <v>0.3098468271</v>
      </c>
      <c r="M1459" s="15">
        <f t="shared" si="4"/>
        <v>-0.3098468271</v>
      </c>
      <c r="N1459" s="8">
        <f t="shared" si="5"/>
        <v>938</v>
      </c>
    </row>
    <row r="1460" ht="12.75" customHeight="1">
      <c r="A1460" s="7">
        <v>43790.0</v>
      </c>
      <c r="B1460" s="8" t="s">
        <v>1532</v>
      </c>
      <c r="C1460" s="8" t="s">
        <v>1533</v>
      </c>
      <c r="D1460" s="11">
        <v>1.37333421E8</v>
      </c>
      <c r="E1460" s="8" t="s">
        <v>20</v>
      </c>
      <c r="F1460" s="8" t="str">
        <f t="shared" si="1"/>
        <v>SELL</v>
      </c>
      <c r="G1460" s="12">
        <v>47.080002</v>
      </c>
      <c r="H1460" s="12">
        <v>1000.0</v>
      </c>
      <c r="I1460" s="16">
        <v>43886.0</v>
      </c>
      <c r="J1460" s="14">
        <v>59.91</v>
      </c>
      <c r="K1460" s="14">
        <f t="shared" si="2"/>
        <v>1272.514814</v>
      </c>
      <c r="L1460" s="15">
        <f t="shared" si="3"/>
        <v>-0.2725148143</v>
      </c>
      <c r="M1460" s="15">
        <f t="shared" si="4"/>
        <v>0.2725148143</v>
      </c>
      <c r="N1460" s="8">
        <f t="shared" si="5"/>
        <v>96</v>
      </c>
    </row>
    <row r="1461" ht="12.75" customHeight="1">
      <c r="A1461" s="7">
        <v>43791.0</v>
      </c>
      <c r="B1461" s="8" t="s">
        <v>2618</v>
      </c>
      <c r="C1461" s="8" t="s">
        <v>2619</v>
      </c>
      <c r="D1461" s="11">
        <v>4.52399971E8</v>
      </c>
      <c r="E1461" s="8" t="s">
        <v>24</v>
      </c>
      <c r="F1461" s="8" t="str">
        <f t="shared" si="1"/>
        <v>BUY</v>
      </c>
      <c r="G1461" s="12">
        <v>20.700001</v>
      </c>
      <c r="H1461" s="12">
        <v>1000.0</v>
      </c>
      <c r="I1461" s="16">
        <v>44727.0</v>
      </c>
      <c r="J1461" s="14">
        <v>21.09</v>
      </c>
      <c r="K1461" s="14">
        <f t="shared" si="2"/>
        <v>1018.84053</v>
      </c>
      <c r="L1461" s="15">
        <f t="shared" si="3"/>
        <v>0.01884053049</v>
      </c>
      <c r="M1461" s="15">
        <f t="shared" si="4"/>
        <v>-0.01884053049</v>
      </c>
      <c r="N1461" s="8">
        <f t="shared" si="5"/>
        <v>936</v>
      </c>
    </row>
    <row r="1462" ht="12.75" customHeight="1">
      <c r="A1462" s="7">
        <v>43791.0</v>
      </c>
      <c r="B1462" s="8" t="s">
        <v>2746</v>
      </c>
      <c r="C1462" s="8" t="s">
        <v>2747</v>
      </c>
      <c r="D1462" s="11">
        <v>7.79525688E8</v>
      </c>
      <c r="E1462" s="8" t="s">
        <v>20</v>
      </c>
      <c r="F1462" s="8" t="str">
        <f t="shared" si="1"/>
        <v>SELL</v>
      </c>
      <c r="G1462" s="12">
        <v>15.12</v>
      </c>
      <c r="H1462" s="12">
        <v>1000.0</v>
      </c>
      <c r="I1462" s="16">
        <v>44727.0</v>
      </c>
      <c r="J1462" s="14">
        <v>14.03</v>
      </c>
      <c r="K1462" s="14">
        <f t="shared" si="2"/>
        <v>927.9100529</v>
      </c>
      <c r="L1462" s="15">
        <f t="shared" si="3"/>
        <v>0.07208994709</v>
      </c>
      <c r="M1462" s="15">
        <f t="shared" si="4"/>
        <v>-0.07208994709</v>
      </c>
      <c r="N1462" s="8">
        <f t="shared" si="5"/>
        <v>936</v>
      </c>
    </row>
    <row r="1463" ht="12.75" customHeight="1">
      <c r="A1463" s="7">
        <v>43794.0</v>
      </c>
      <c r="B1463" s="8" t="s">
        <v>2490</v>
      </c>
      <c r="C1463" s="8" t="s">
        <v>2491</v>
      </c>
      <c r="D1463" s="11">
        <v>2.04878944E9</v>
      </c>
      <c r="E1463" s="8" t="s">
        <v>20</v>
      </c>
      <c r="F1463" s="8" t="str">
        <f t="shared" si="1"/>
        <v>SELL</v>
      </c>
      <c r="G1463" s="12">
        <v>39.639999</v>
      </c>
      <c r="H1463" s="12">
        <v>1000.0</v>
      </c>
      <c r="I1463" s="16">
        <v>44145.0</v>
      </c>
      <c r="J1463" s="14">
        <v>22.559999</v>
      </c>
      <c r="K1463" s="14">
        <f t="shared" si="2"/>
        <v>569.122088</v>
      </c>
      <c r="L1463" s="15">
        <f t="shared" si="3"/>
        <v>0.430877912</v>
      </c>
      <c r="M1463" s="15">
        <f t="shared" si="4"/>
        <v>-0.430877912</v>
      </c>
      <c r="N1463" s="8">
        <f t="shared" si="5"/>
        <v>351</v>
      </c>
    </row>
    <row r="1464" ht="12.75" customHeight="1">
      <c r="A1464" s="7">
        <v>43794.0</v>
      </c>
      <c r="B1464" s="8" t="s">
        <v>628</v>
      </c>
      <c r="C1464" s="8" t="s">
        <v>629</v>
      </c>
      <c r="D1464" s="11">
        <v>2.373457054E9</v>
      </c>
      <c r="E1464" s="8" t="s">
        <v>20</v>
      </c>
      <c r="F1464" s="8" t="str">
        <f t="shared" si="1"/>
        <v>SELL</v>
      </c>
      <c r="G1464" s="12">
        <v>35.167881</v>
      </c>
      <c r="H1464" s="12">
        <v>1000.0</v>
      </c>
      <c r="I1464" s="7">
        <v>43882.0</v>
      </c>
      <c r="J1464" s="14">
        <v>34.337292</v>
      </c>
      <c r="K1464" s="14">
        <f t="shared" si="2"/>
        <v>976.382171</v>
      </c>
      <c r="L1464" s="15">
        <f t="shared" si="3"/>
        <v>0.02361782901</v>
      </c>
      <c r="M1464" s="15">
        <f t="shared" si="4"/>
        <v>-0.02361782901</v>
      </c>
      <c r="N1464" s="8">
        <f t="shared" si="5"/>
        <v>88</v>
      </c>
    </row>
    <row r="1465" ht="12.75" customHeight="1">
      <c r="A1465" s="7">
        <v>43794.0</v>
      </c>
      <c r="B1465" s="8" t="s">
        <v>399</v>
      </c>
      <c r="C1465" s="8" t="s">
        <v>400</v>
      </c>
      <c r="D1465" s="11">
        <v>3.08615034E9</v>
      </c>
      <c r="E1465" s="8" t="s">
        <v>20</v>
      </c>
      <c r="F1465" s="8" t="str">
        <f t="shared" si="1"/>
        <v>SELL</v>
      </c>
      <c r="G1465" s="12">
        <v>35.43185</v>
      </c>
      <c r="H1465" s="12">
        <v>1000.0</v>
      </c>
      <c r="I1465" s="7">
        <v>43808.0</v>
      </c>
      <c r="J1465" s="14">
        <v>36.291569</v>
      </c>
      <c r="K1465" s="14">
        <f t="shared" si="2"/>
        <v>1024.264017</v>
      </c>
      <c r="L1465" s="15">
        <f t="shared" si="3"/>
        <v>-0.0242640167</v>
      </c>
      <c r="M1465" s="15">
        <f t="shared" si="4"/>
        <v>0.0242640167</v>
      </c>
      <c r="N1465" s="8">
        <f t="shared" si="5"/>
        <v>14</v>
      </c>
    </row>
    <row r="1466" ht="12.75" customHeight="1">
      <c r="A1466" s="7">
        <v>43795.0</v>
      </c>
      <c r="B1466" s="8" t="s">
        <v>2335</v>
      </c>
      <c r="C1466" s="8" t="s">
        <v>2336</v>
      </c>
      <c r="D1466" s="11">
        <v>3.020994E9</v>
      </c>
      <c r="E1466" s="8" t="s">
        <v>24</v>
      </c>
      <c r="F1466" s="8" t="str">
        <f t="shared" si="1"/>
        <v>BUY</v>
      </c>
      <c r="G1466" s="12">
        <v>67.699997</v>
      </c>
      <c r="H1466" s="12">
        <v>1000.0</v>
      </c>
      <c r="I1466" s="16">
        <v>43819.0</v>
      </c>
      <c r="J1466" s="14">
        <v>63.490002</v>
      </c>
      <c r="K1466" s="14">
        <f t="shared" si="2"/>
        <v>937.8139559</v>
      </c>
      <c r="L1466" s="15">
        <f t="shared" si="3"/>
        <v>-0.06218604411</v>
      </c>
      <c r="M1466" s="15">
        <f t="shared" si="4"/>
        <v>0.06218604411</v>
      </c>
      <c r="N1466" s="8">
        <f t="shared" si="5"/>
        <v>24</v>
      </c>
    </row>
    <row r="1467" ht="12.75" customHeight="1">
      <c r="A1467" s="7">
        <v>43801.0</v>
      </c>
      <c r="B1467" s="8" t="s">
        <v>2748</v>
      </c>
      <c r="C1467" s="8" t="s">
        <v>2749</v>
      </c>
      <c r="D1467" s="11">
        <v>2.14194435E8</v>
      </c>
      <c r="E1467" s="8" t="s">
        <v>20</v>
      </c>
      <c r="F1467" s="8" t="str">
        <f t="shared" si="1"/>
        <v>SELL</v>
      </c>
      <c r="G1467" s="12">
        <v>90.790001</v>
      </c>
      <c r="H1467" s="12">
        <v>1000.0</v>
      </c>
      <c r="I1467" s="16">
        <v>44082.0</v>
      </c>
      <c r="J1467" s="14">
        <v>66.32</v>
      </c>
      <c r="K1467" s="14">
        <f t="shared" si="2"/>
        <v>730.4769167</v>
      </c>
      <c r="L1467" s="15">
        <f t="shared" si="3"/>
        <v>0.2695230833</v>
      </c>
      <c r="M1467" s="15">
        <f t="shared" si="4"/>
        <v>-0.2695230833</v>
      </c>
      <c r="N1467" s="8">
        <f t="shared" si="5"/>
        <v>281</v>
      </c>
    </row>
    <row r="1468" ht="12.75" customHeight="1">
      <c r="A1468" s="7">
        <v>43801.0</v>
      </c>
      <c r="B1468" s="8" t="s">
        <v>759</v>
      </c>
      <c r="C1468" s="8" t="s">
        <v>760</v>
      </c>
      <c r="D1468" s="11">
        <v>3.3130958E9</v>
      </c>
      <c r="E1468" s="8" t="s">
        <v>24</v>
      </c>
      <c r="F1468" s="8" t="str">
        <f t="shared" si="1"/>
        <v>BUY</v>
      </c>
      <c r="G1468" s="12">
        <v>14.028661</v>
      </c>
      <c r="H1468" s="12">
        <v>1000.0</v>
      </c>
      <c r="I1468" s="16">
        <v>44727.0</v>
      </c>
      <c r="J1468" s="14">
        <v>20.080297</v>
      </c>
      <c r="K1468" s="14">
        <f t="shared" si="2"/>
        <v>1431.376594</v>
      </c>
      <c r="L1468" s="15">
        <f t="shared" si="3"/>
        <v>0.431376594</v>
      </c>
      <c r="M1468" s="15">
        <f t="shared" si="4"/>
        <v>-0.431376594</v>
      </c>
      <c r="N1468" s="8">
        <f t="shared" si="5"/>
        <v>926</v>
      </c>
    </row>
    <row r="1469" ht="12.75" customHeight="1">
      <c r="A1469" s="7">
        <v>43803.0</v>
      </c>
      <c r="B1469" s="8" t="s">
        <v>1204</v>
      </c>
      <c r="C1469" s="8" t="s">
        <v>1205</v>
      </c>
      <c r="D1469" s="11">
        <v>2.780388505E9</v>
      </c>
      <c r="E1469" s="8" t="s">
        <v>20</v>
      </c>
      <c r="F1469" s="8" t="str">
        <f t="shared" si="1"/>
        <v>SELL</v>
      </c>
      <c r="G1469" s="12">
        <v>72.5</v>
      </c>
      <c r="H1469" s="12">
        <v>1000.0</v>
      </c>
      <c r="I1469" s="16">
        <v>44727.0</v>
      </c>
      <c r="J1469" s="14">
        <v>83.129997</v>
      </c>
      <c r="K1469" s="14">
        <f t="shared" si="2"/>
        <v>1146.620648</v>
      </c>
      <c r="L1469" s="15">
        <f t="shared" si="3"/>
        <v>-0.1466206483</v>
      </c>
      <c r="M1469" s="15">
        <f t="shared" si="4"/>
        <v>0.1466206483</v>
      </c>
      <c r="N1469" s="8">
        <f t="shared" si="5"/>
        <v>924</v>
      </c>
    </row>
    <row r="1470" ht="12.75" customHeight="1">
      <c r="A1470" s="7">
        <v>43803.0</v>
      </c>
      <c r="B1470" s="8" t="s">
        <v>1376</v>
      </c>
      <c r="C1470" s="8" t="s">
        <v>1377</v>
      </c>
      <c r="D1470" s="11">
        <v>7.348147154E9</v>
      </c>
      <c r="E1470" s="8" t="s">
        <v>20</v>
      </c>
      <c r="F1470" s="8" t="str">
        <f t="shared" si="1"/>
        <v>SELL</v>
      </c>
      <c r="G1470" s="12">
        <v>11.62</v>
      </c>
      <c r="H1470" s="12">
        <v>1000.0</v>
      </c>
      <c r="I1470" s="7">
        <v>43957.0</v>
      </c>
      <c r="J1470" s="14">
        <v>8.49</v>
      </c>
      <c r="K1470" s="14">
        <f t="shared" si="2"/>
        <v>730.636833</v>
      </c>
      <c r="L1470" s="15">
        <f t="shared" si="3"/>
        <v>0.269363167</v>
      </c>
      <c r="M1470" s="15">
        <f t="shared" si="4"/>
        <v>-0.269363167</v>
      </c>
      <c r="N1470" s="8">
        <f t="shared" si="5"/>
        <v>154</v>
      </c>
    </row>
    <row r="1471" ht="12.75" customHeight="1">
      <c r="A1471" s="7">
        <v>43803.0</v>
      </c>
      <c r="B1471" s="8" t="s">
        <v>2504</v>
      </c>
      <c r="C1471" s="8" t="s">
        <v>2505</v>
      </c>
      <c r="D1471" s="11">
        <v>5.188639887E9</v>
      </c>
      <c r="E1471" s="8" t="s">
        <v>24</v>
      </c>
      <c r="F1471" s="8" t="str">
        <f t="shared" si="1"/>
        <v>BUY</v>
      </c>
      <c r="G1471" s="12">
        <v>3.3</v>
      </c>
      <c r="H1471" s="12">
        <v>1000.0</v>
      </c>
      <c r="I1471" s="7">
        <v>44067.0</v>
      </c>
      <c r="J1471" s="14">
        <v>12.34</v>
      </c>
      <c r="K1471" s="14">
        <f t="shared" si="2"/>
        <v>3739.393939</v>
      </c>
      <c r="L1471" s="15">
        <f t="shared" si="3"/>
        <v>2.739393939</v>
      </c>
      <c r="M1471" s="15">
        <f t="shared" si="4"/>
        <v>-2.739393939</v>
      </c>
      <c r="N1471" s="8">
        <f t="shared" si="5"/>
        <v>264</v>
      </c>
    </row>
    <row r="1472" ht="12.75" customHeight="1">
      <c r="A1472" s="7">
        <v>43804.0</v>
      </c>
      <c r="B1472" s="8" t="s">
        <v>403</v>
      </c>
      <c r="C1472" s="8" t="s">
        <v>404</v>
      </c>
      <c r="D1472" s="11">
        <v>4.120653358E9</v>
      </c>
      <c r="E1472" s="8" t="s">
        <v>24</v>
      </c>
      <c r="F1472" s="8" t="str">
        <f t="shared" si="1"/>
        <v>BUY</v>
      </c>
      <c r="G1472" s="12">
        <v>13.29413</v>
      </c>
      <c r="H1472" s="12">
        <v>1000.0</v>
      </c>
      <c r="I1472" s="7">
        <v>43815.0</v>
      </c>
      <c r="J1472" s="14">
        <v>14.090899</v>
      </c>
      <c r="K1472" s="14">
        <f t="shared" si="2"/>
        <v>1059.933896</v>
      </c>
      <c r="L1472" s="15">
        <f t="shared" si="3"/>
        <v>0.05993389564</v>
      </c>
      <c r="M1472" s="15">
        <f t="shared" si="4"/>
        <v>-0.05993389564</v>
      </c>
      <c r="N1472" s="8">
        <f t="shared" si="5"/>
        <v>11</v>
      </c>
    </row>
    <row r="1473" ht="12.75" customHeight="1">
      <c r="A1473" s="7">
        <v>43805.0</v>
      </c>
      <c r="B1473" s="8" t="s">
        <v>2752</v>
      </c>
      <c r="C1473" s="8" t="s">
        <v>2753</v>
      </c>
      <c r="D1473" s="11">
        <v>3.199198128E9</v>
      </c>
      <c r="E1473" s="8" t="s">
        <v>20</v>
      </c>
      <c r="F1473" s="8" t="str">
        <f t="shared" si="1"/>
        <v>SELL</v>
      </c>
      <c r="G1473" s="12">
        <v>81.23</v>
      </c>
      <c r="H1473" s="12">
        <v>1000.0</v>
      </c>
      <c r="I1473" s="16">
        <v>44727.0</v>
      </c>
      <c r="J1473" s="14">
        <v>71.52</v>
      </c>
      <c r="K1473" s="14">
        <f t="shared" si="2"/>
        <v>880.4628832</v>
      </c>
      <c r="L1473" s="15">
        <f t="shared" si="3"/>
        <v>0.1195371168</v>
      </c>
      <c r="M1473" s="15">
        <f t="shared" si="4"/>
        <v>-0.1195371168</v>
      </c>
      <c r="N1473" s="8">
        <f t="shared" si="5"/>
        <v>922</v>
      </c>
    </row>
    <row r="1474" ht="12.75" customHeight="1">
      <c r="A1474" s="7">
        <v>43805.0</v>
      </c>
      <c r="B1474" s="8" t="s">
        <v>2754</v>
      </c>
      <c r="C1474" s="8" t="s">
        <v>2755</v>
      </c>
      <c r="D1474" s="11">
        <v>6.0122852E9</v>
      </c>
      <c r="E1474" s="8" t="s">
        <v>20</v>
      </c>
      <c r="F1474" s="8" t="str">
        <f t="shared" si="1"/>
        <v>SELL</v>
      </c>
      <c r="G1474" s="12">
        <v>36.720001</v>
      </c>
      <c r="H1474" s="12">
        <v>1000.0</v>
      </c>
      <c r="I1474" s="16">
        <v>44727.0</v>
      </c>
      <c r="J1474" s="14">
        <v>33.93</v>
      </c>
      <c r="K1474" s="14">
        <f t="shared" si="2"/>
        <v>924.0195827</v>
      </c>
      <c r="L1474" s="15">
        <f t="shared" si="3"/>
        <v>0.07598041732</v>
      </c>
      <c r="M1474" s="15">
        <f t="shared" si="4"/>
        <v>-0.07598041732</v>
      </c>
      <c r="N1474" s="8">
        <f t="shared" si="5"/>
        <v>922</v>
      </c>
    </row>
    <row r="1475" ht="12.75" customHeight="1">
      <c r="A1475" s="7">
        <v>43805.0</v>
      </c>
      <c r="B1475" s="8" t="s">
        <v>1937</v>
      </c>
      <c r="C1475" s="8" t="s">
        <v>1938</v>
      </c>
      <c r="D1475" s="11">
        <v>4.27763924E8</v>
      </c>
      <c r="E1475" s="8" t="s">
        <v>24</v>
      </c>
      <c r="F1475" s="8" t="str">
        <f t="shared" si="1"/>
        <v>BUY</v>
      </c>
      <c r="G1475" s="12">
        <v>24.09</v>
      </c>
      <c r="H1475" s="12">
        <v>1000.0</v>
      </c>
      <c r="I1475" s="7">
        <v>43808.0</v>
      </c>
      <c r="J1475" s="14">
        <v>25.02</v>
      </c>
      <c r="K1475" s="14">
        <f t="shared" si="2"/>
        <v>1038.60523</v>
      </c>
      <c r="L1475" s="15">
        <f t="shared" si="3"/>
        <v>0.03860523039</v>
      </c>
      <c r="M1475" s="15">
        <f t="shared" si="4"/>
        <v>-0.03860523039</v>
      </c>
      <c r="N1475" s="8">
        <f t="shared" si="5"/>
        <v>3</v>
      </c>
    </row>
    <row r="1476" ht="12.75" customHeight="1">
      <c r="A1476" s="7">
        <v>43808.0</v>
      </c>
      <c r="B1476" s="8" t="s">
        <v>399</v>
      </c>
      <c r="C1476" s="8" t="s">
        <v>400</v>
      </c>
      <c r="D1476" s="11">
        <v>3.08615034E9</v>
      </c>
      <c r="E1476" s="8" t="s">
        <v>24</v>
      </c>
      <c r="F1476" s="8" t="str">
        <f t="shared" si="1"/>
        <v>BUY</v>
      </c>
      <c r="G1476" s="12">
        <v>36.291569</v>
      </c>
      <c r="H1476" s="12">
        <v>1000.0</v>
      </c>
      <c r="I1476" s="7">
        <v>43836.0</v>
      </c>
      <c r="J1476" s="14">
        <v>38.222263</v>
      </c>
      <c r="K1476" s="14">
        <f t="shared" si="2"/>
        <v>1053.199519</v>
      </c>
      <c r="L1476" s="15">
        <f t="shared" si="3"/>
        <v>0.0531995186</v>
      </c>
      <c r="M1476" s="15">
        <f t="shared" si="4"/>
        <v>-0.0531995186</v>
      </c>
      <c r="N1476" s="8">
        <f t="shared" si="5"/>
        <v>28</v>
      </c>
    </row>
    <row r="1477" ht="12.75" customHeight="1">
      <c r="A1477" s="7">
        <v>43808.0</v>
      </c>
      <c r="B1477" s="8" t="s">
        <v>1937</v>
      </c>
      <c r="C1477" s="8" t="s">
        <v>1938</v>
      </c>
      <c r="D1477" s="11">
        <v>4.27763924E8</v>
      </c>
      <c r="E1477" s="8" t="s">
        <v>20</v>
      </c>
      <c r="F1477" s="8" t="str">
        <f t="shared" si="1"/>
        <v>SELL</v>
      </c>
      <c r="G1477" s="12">
        <v>25.02</v>
      </c>
      <c r="H1477" s="12">
        <v>1000.0</v>
      </c>
      <c r="I1477" s="7">
        <v>44624.0</v>
      </c>
      <c r="J1477" s="14">
        <v>11.17</v>
      </c>
      <c r="K1477" s="14">
        <f t="shared" si="2"/>
        <v>446.4428457</v>
      </c>
      <c r="L1477" s="15">
        <f t="shared" si="3"/>
        <v>0.5535571543</v>
      </c>
      <c r="M1477" s="15">
        <f t="shared" si="4"/>
        <v>-0.5535571543</v>
      </c>
      <c r="N1477" s="8">
        <f t="shared" si="5"/>
        <v>816</v>
      </c>
    </row>
    <row r="1478" ht="12.75" customHeight="1">
      <c r="A1478" s="7">
        <v>43809.0</v>
      </c>
      <c r="B1478" s="8" t="s">
        <v>1876</v>
      </c>
      <c r="C1478" s="8" t="s">
        <v>1877</v>
      </c>
      <c r="D1478" s="11">
        <v>3.63384549E9</v>
      </c>
      <c r="E1478" s="8" t="s">
        <v>20</v>
      </c>
      <c r="F1478" s="8" t="str">
        <f t="shared" si="1"/>
        <v>SELL</v>
      </c>
      <c r="G1478" s="12">
        <v>6.88</v>
      </c>
      <c r="H1478" s="12">
        <v>1000.0</v>
      </c>
      <c r="I1478" s="16">
        <v>44727.0</v>
      </c>
      <c r="J1478" s="14">
        <v>9.34</v>
      </c>
      <c r="K1478" s="14">
        <f t="shared" si="2"/>
        <v>1357.55814</v>
      </c>
      <c r="L1478" s="15">
        <f t="shared" si="3"/>
        <v>-0.3575581395</v>
      </c>
      <c r="M1478" s="15">
        <f t="shared" si="4"/>
        <v>0.3575581395</v>
      </c>
      <c r="N1478" s="8">
        <f t="shared" si="5"/>
        <v>918</v>
      </c>
    </row>
    <row r="1479" ht="12.75" customHeight="1">
      <c r="A1479" s="7">
        <v>43809.0</v>
      </c>
      <c r="B1479" s="8" t="s">
        <v>2756</v>
      </c>
      <c r="C1479" s="8" t="s">
        <v>2757</v>
      </c>
      <c r="D1479" s="11">
        <v>1.826406179E9</v>
      </c>
      <c r="E1479" s="8" t="s">
        <v>24</v>
      </c>
      <c r="F1479" s="8" t="str">
        <f t="shared" si="1"/>
        <v>BUY</v>
      </c>
      <c r="G1479" s="12">
        <v>22.373718</v>
      </c>
      <c r="H1479" s="12">
        <v>1000.0</v>
      </c>
      <c r="I1479" s="16">
        <v>44727.0</v>
      </c>
      <c r="J1479" s="14">
        <v>15.94632</v>
      </c>
      <c r="K1479" s="14">
        <f t="shared" si="2"/>
        <v>712.7255291</v>
      </c>
      <c r="L1479" s="15">
        <f t="shared" si="3"/>
        <v>-0.2872744709</v>
      </c>
      <c r="M1479" s="15">
        <f t="shared" si="4"/>
        <v>0.2872744709</v>
      </c>
      <c r="N1479" s="8">
        <f t="shared" si="5"/>
        <v>918</v>
      </c>
    </row>
    <row r="1480" ht="12.75" customHeight="1">
      <c r="A1480" s="16">
        <v>43809.0</v>
      </c>
      <c r="B1480" s="8" t="s">
        <v>2377</v>
      </c>
      <c r="C1480" s="8" t="s">
        <v>2378</v>
      </c>
      <c r="D1480" s="11">
        <v>3.938201777E9</v>
      </c>
      <c r="E1480" s="17" t="s">
        <v>20</v>
      </c>
      <c r="F1480" s="18" t="str">
        <f t="shared" si="1"/>
        <v>SELL</v>
      </c>
      <c r="G1480" s="12">
        <v>30.709999</v>
      </c>
      <c r="H1480" s="12">
        <v>1000.0</v>
      </c>
      <c r="I1480" s="16">
        <v>44145.0</v>
      </c>
      <c r="J1480" s="14">
        <v>55.639999</v>
      </c>
      <c r="K1480" s="14">
        <f t="shared" si="2"/>
        <v>1811.787718</v>
      </c>
      <c r="L1480" s="15">
        <f t="shared" si="3"/>
        <v>-0.8117877177</v>
      </c>
      <c r="M1480" s="15">
        <f t="shared" si="4"/>
        <v>0.8117877177</v>
      </c>
      <c r="N1480" s="8">
        <f t="shared" si="5"/>
        <v>336</v>
      </c>
    </row>
    <row r="1481" ht="12.75" customHeight="1">
      <c r="A1481" s="7">
        <v>43810.0</v>
      </c>
      <c r="B1481" s="8" t="s">
        <v>1473</v>
      </c>
      <c r="C1481" s="8" t="s">
        <v>1474</v>
      </c>
      <c r="D1481" s="11">
        <v>1.60869936E8</v>
      </c>
      <c r="E1481" s="8" t="s">
        <v>24</v>
      </c>
      <c r="F1481" s="8" t="str">
        <f t="shared" si="1"/>
        <v>BUY</v>
      </c>
      <c r="G1481" s="12">
        <v>16.35</v>
      </c>
      <c r="H1481" s="12">
        <v>1000.0</v>
      </c>
      <c r="I1481" s="16">
        <v>44727.0</v>
      </c>
      <c r="J1481" s="14">
        <v>7.94</v>
      </c>
      <c r="K1481" s="14">
        <f t="shared" si="2"/>
        <v>485.6269113</v>
      </c>
      <c r="L1481" s="15">
        <f t="shared" si="3"/>
        <v>-0.5143730887</v>
      </c>
      <c r="M1481" s="15">
        <f t="shared" si="4"/>
        <v>0.5143730887</v>
      </c>
      <c r="N1481" s="8">
        <f t="shared" si="5"/>
        <v>917</v>
      </c>
    </row>
    <row r="1482" ht="12.75" customHeight="1">
      <c r="A1482" s="7">
        <v>43811.0</v>
      </c>
      <c r="B1482" s="8" t="s">
        <v>1929</v>
      </c>
      <c r="C1482" s="8" t="s">
        <v>1930</v>
      </c>
      <c r="D1482" s="11">
        <v>2.011262723E9</v>
      </c>
      <c r="E1482" s="8" t="s">
        <v>24</v>
      </c>
      <c r="F1482" s="8" t="str">
        <f t="shared" si="1"/>
        <v>BUY</v>
      </c>
      <c r="G1482" s="12">
        <v>94.629997</v>
      </c>
      <c r="H1482" s="12">
        <v>1000.0</v>
      </c>
      <c r="I1482" s="7">
        <v>43819.0</v>
      </c>
      <c r="J1482" s="14">
        <v>100.790001</v>
      </c>
      <c r="K1482" s="14">
        <f t="shared" si="2"/>
        <v>1065.09568</v>
      </c>
      <c r="L1482" s="15">
        <f t="shared" si="3"/>
        <v>0.06509567997</v>
      </c>
      <c r="M1482" s="15">
        <f t="shared" si="4"/>
        <v>-0.06509567997</v>
      </c>
      <c r="N1482" s="8">
        <f t="shared" si="5"/>
        <v>8</v>
      </c>
    </row>
    <row r="1483" ht="12.75" customHeight="1">
      <c r="A1483" s="7">
        <v>43811.0</v>
      </c>
      <c r="B1483" s="8" t="s">
        <v>830</v>
      </c>
      <c r="C1483" s="8" t="s">
        <v>831</v>
      </c>
      <c r="D1483" s="11">
        <v>5.91926211E9</v>
      </c>
      <c r="E1483" s="8" t="s">
        <v>20</v>
      </c>
      <c r="F1483" s="8" t="str">
        <f t="shared" si="1"/>
        <v>SELL</v>
      </c>
      <c r="G1483" s="12">
        <v>66.889999</v>
      </c>
      <c r="H1483" s="12">
        <v>1000.0</v>
      </c>
      <c r="I1483" s="7">
        <v>43871.0</v>
      </c>
      <c r="J1483" s="14">
        <v>61.07</v>
      </c>
      <c r="K1483" s="14">
        <f t="shared" si="2"/>
        <v>912.9914922</v>
      </c>
      <c r="L1483" s="15">
        <f t="shared" si="3"/>
        <v>0.0870085078</v>
      </c>
      <c r="M1483" s="15">
        <f t="shared" si="4"/>
        <v>-0.0870085078</v>
      </c>
      <c r="N1483" s="8">
        <f t="shared" si="5"/>
        <v>60</v>
      </c>
    </row>
    <row r="1484" ht="12.75" customHeight="1">
      <c r="A1484" s="7">
        <v>43812.0</v>
      </c>
      <c r="B1484" s="8" t="s">
        <v>2758</v>
      </c>
      <c r="C1484" s="8" t="s">
        <v>2759</v>
      </c>
      <c r="D1484" s="11">
        <v>1.31469575E9</v>
      </c>
      <c r="E1484" s="8" t="s">
        <v>20</v>
      </c>
      <c r="F1484" s="8" t="str">
        <f t="shared" si="1"/>
        <v>SELL</v>
      </c>
      <c r="G1484" s="12">
        <v>52.45</v>
      </c>
      <c r="H1484" s="12">
        <v>1000.0</v>
      </c>
      <c r="I1484" s="16">
        <v>44727.0</v>
      </c>
      <c r="J1484" s="14">
        <v>144.98</v>
      </c>
      <c r="K1484" s="14">
        <f t="shared" si="2"/>
        <v>2764.156339</v>
      </c>
      <c r="L1484" s="15">
        <f t="shared" si="3"/>
        <v>-1.764156339</v>
      </c>
      <c r="M1484" s="15">
        <f t="shared" si="4"/>
        <v>1.764156339</v>
      </c>
      <c r="N1484" s="8">
        <f t="shared" si="5"/>
        <v>915</v>
      </c>
    </row>
    <row r="1485" ht="12.75" customHeight="1">
      <c r="A1485" s="7">
        <v>43812.0</v>
      </c>
      <c r="B1485" s="8" t="s">
        <v>2760</v>
      </c>
      <c r="C1485" s="8" t="s">
        <v>2761</v>
      </c>
      <c r="D1485" s="11">
        <v>4.35100463E8</v>
      </c>
      <c r="E1485" s="8" t="s">
        <v>24</v>
      </c>
      <c r="F1485" s="8" t="str">
        <f t="shared" si="1"/>
        <v>BUY</v>
      </c>
      <c r="G1485" s="12">
        <v>6.0</v>
      </c>
      <c r="H1485" s="12">
        <v>1000.0</v>
      </c>
      <c r="I1485" s="16">
        <v>44727.0</v>
      </c>
      <c r="J1485" s="14">
        <v>3.15</v>
      </c>
      <c r="K1485" s="14">
        <f t="shared" si="2"/>
        <v>525</v>
      </c>
      <c r="L1485" s="15">
        <f t="shared" si="3"/>
        <v>-0.475</v>
      </c>
      <c r="M1485" s="15">
        <f t="shared" si="4"/>
        <v>0.475</v>
      </c>
      <c r="N1485" s="8">
        <f t="shared" si="5"/>
        <v>915</v>
      </c>
    </row>
    <row r="1486" ht="12.75" customHeight="1">
      <c r="A1486" s="7">
        <v>43815.0</v>
      </c>
      <c r="B1486" s="8" t="s">
        <v>401</v>
      </c>
      <c r="C1486" s="8" t="s">
        <v>402</v>
      </c>
      <c r="D1486" s="11">
        <v>3.11092483E9</v>
      </c>
      <c r="E1486" s="8" t="s">
        <v>20</v>
      </c>
      <c r="F1486" s="8" t="str">
        <f t="shared" si="1"/>
        <v>SELL</v>
      </c>
      <c r="G1486" s="12">
        <v>42.574032</v>
      </c>
      <c r="H1486" s="12">
        <v>1000.0</v>
      </c>
      <c r="I1486" s="7">
        <v>43817.0</v>
      </c>
      <c r="J1486" s="14">
        <v>43.48896</v>
      </c>
      <c r="K1486" s="14">
        <f t="shared" si="2"/>
        <v>1021.490283</v>
      </c>
      <c r="L1486" s="15">
        <f t="shared" si="3"/>
        <v>-0.02149028309</v>
      </c>
      <c r="M1486" s="15">
        <f t="shared" si="4"/>
        <v>0.02149028309</v>
      </c>
      <c r="N1486" s="8">
        <f t="shared" si="5"/>
        <v>2</v>
      </c>
    </row>
    <row r="1487" ht="12.75" customHeight="1">
      <c r="A1487" s="7">
        <v>43815.0</v>
      </c>
      <c r="B1487" s="8" t="s">
        <v>403</v>
      </c>
      <c r="C1487" s="8" t="s">
        <v>404</v>
      </c>
      <c r="D1487" s="11">
        <v>4.120653358E9</v>
      </c>
      <c r="E1487" s="8" t="s">
        <v>20</v>
      </c>
      <c r="F1487" s="8" t="str">
        <f t="shared" si="1"/>
        <v>SELL</v>
      </c>
      <c r="G1487" s="12">
        <v>14.090899</v>
      </c>
      <c r="H1487" s="12">
        <v>1000.0</v>
      </c>
      <c r="I1487" s="7">
        <v>43817.0</v>
      </c>
      <c r="J1487" s="14">
        <v>14.902273</v>
      </c>
      <c r="K1487" s="14">
        <f t="shared" si="2"/>
        <v>1057.581422</v>
      </c>
      <c r="L1487" s="15">
        <f t="shared" si="3"/>
        <v>-0.05758142188</v>
      </c>
      <c r="M1487" s="15">
        <f t="shared" si="4"/>
        <v>0.05758142188</v>
      </c>
      <c r="N1487" s="8">
        <f t="shared" si="5"/>
        <v>2</v>
      </c>
    </row>
    <row r="1488" ht="12.75" customHeight="1">
      <c r="A1488" s="16">
        <v>43816.0</v>
      </c>
      <c r="B1488" s="8" t="s">
        <v>2764</v>
      </c>
      <c r="C1488" s="8" t="s">
        <v>2765</v>
      </c>
      <c r="D1488" s="11">
        <v>4.21312072E8</v>
      </c>
      <c r="E1488" s="18" t="s">
        <v>24</v>
      </c>
      <c r="F1488" s="17" t="str">
        <f t="shared" si="1"/>
        <v>BUY</v>
      </c>
      <c r="G1488" s="12">
        <v>15.25</v>
      </c>
      <c r="H1488" s="12">
        <v>1000.0</v>
      </c>
      <c r="I1488" s="16">
        <v>44727.0</v>
      </c>
      <c r="J1488" s="14">
        <v>2.19</v>
      </c>
      <c r="K1488" s="14">
        <f t="shared" si="2"/>
        <v>143.6065574</v>
      </c>
      <c r="L1488" s="15">
        <f t="shared" si="3"/>
        <v>-0.8563934426</v>
      </c>
      <c r="M1488" s="15">
        <f t="shared" si="4"/>
        <v>0.8563934426</v>
      </c>
      <c r="N1488" s="8">
        <f t="shared" si="5"/>
        <v>911</v>
      </c>
    </row>
    <row r="1489" ht="12.75" customHeight="1">
      <c r="A1489" s="7">
        <v>43817.0</v>
      </c>
      <c r="B1489" s="8" t="s">
        <v>2766</v>
      </c>
      <c r="C1489" s="8" t="s">
        <v>2767</v>
      </c>
      <c r="D1489" s="11">
        <v>6.380116E7</v>
      </c>
      <c r="E1489" s="8" t="s">
        <v>24</v>
      </c>
      <c r="F1489" s="8" t="str">
        <f t="shared" si="1"/>
        <v>BUY</v>
      </c>
      <c r="G1489" s="12">
        <v>7.11</v>
      </c>
      <c r="H1489" s="12">
        <v>1000.0</v>
      </c>
      <c r="I1489" s="7">
        <v>43942.0</v>
      </c>
      <c r="J1489" s="14">
        <v>11.31</v>
      </c>
      <c r="K1489" s="14">
        <f t="shared" si="2"/>
        <v>1590.7173</v>
      </c>
      <c r="L1489" s="15">
        <f t="shared" si="3"/>
        <v>0.5907172996</v>
      </c>
      <c r="M1489" s="15">
        <f t="shared" si="4"/>
        <v>-0.5907172996</v>
      </c>
      <c r="N1489" s="8">
        <f t="shared" si="5"/>
        <v>125</v>
      </c>
    </row>
    <row r="1490" ht="12.75" customHeight="1">
      <c r="A1490" s="7">
        <v>43817.0</v>
      </c>
      <c r="B1490" s="8" t="s">
        <v>403</v>
      </c>
      <c r="C1490" s="8" t="s">
        <v>404</v>
      </c>
      <c r="D1490" s="11">
        <v>4.120653358E9</v>
      </c>
      <c r="E1490" s="8" t="s">
        <v>24</v>
      </c>
      <c r="F1490" s="8" t="str">
        <f t="shared" si="1"/>
        <v>BUY</v>
      </c>
      <c r="G1490" s="12">
        <v>14.902273</v>
      </c>
      <c r="H1490" s="12">
        <v>1000.0</v>
      </c>
      <c r="I1490" s="7">
        <v>43838.0</v>
      </c>
      <c r="J1490" s="14">
        <v>16.317673</v>
      </c>
      <c r="K1490" s="14">
        <f t="shared" si="2"/>
        <v>1094.9788</v>
      </c>
      <c r="L1490" s="15">
        <f t="shared" si="3"/>
        <v>0.09497879954</v>
      </c>
      <c r="M1490" s="15">
        <f t="shared" si="4"/>
        <v>-0.09497879954</v>
      </c>
      <c r="N1490" s="8">
        <f t="shared" si="5"/>
        <v>21</v>
      </c>
    </row>
    <row r="1491" ht="12.75" customHeight="1">
      <c r="A1491" s="7">
        <v>43818.0</v>
      </c>
      <c r="B1491" s="8" t="s">
        <v>2518</v>
      </c>
      <c r="C1491" s="8" t="s">
        <v>2519</v>
      </c>
      <c r="D1491" s="11">
        <v>4.1127576E9</v>
      </c>
      <c r="E1491" s="8" t="s">
        <v>20</v>
      </c>
      <c r="F1491" s="8" t="str">
        <f t="shared" si="1"/>
        <v>SELL</v>
      </c>
      <c r="G1491" s="12">
        <v>46.279999</v>
      </c>
      <c r="H1491" s="12">
        <v>1000.0</v>
      </c>
      <c r="I1491" s="7">
        <v>43984.0</v>
      </c>
      <c r="J1491" s="14">
        <v>31.68</v>
      </c>
      <c r="K1491" s="14">
        <f t="shared" si="2"/>
        <v>684.528969</v>
      </c>
      <c r="L1491" s="15">
        <f t="shared" si="3"/>
        <v>0.315471031</v>
      </c>
      <c r="M1491" s="15">
        <f t="shared" si="4"/>
        <v>-0.315471031</v>
      </c>
      <c r="N1491" s="8">
        <f t="shared" si="5"/>
        <v>166</v>
      </c>
    </row>
    <row r="1492" ht="12.75" customHeight="1">
      <c r="A1492" s="7">
        <v>43818.0</v>
      </c>
      <c r="B1492" s="8" t="s">
        <v>611</v>
      </c>
      <c r="C1492" s="8" t="s">
        <v>612</v>
      </c>
      <c r="D1492" s="11">
        <v>9.4682821E7</v>
      </c>
      <c r="E1492" s="8" t="s">
        <v>20</v>
      </c>
      <c r="F1492" s="8" t="str">
        <f t="shared" si="1"/>
        <v>SELL</v>
      </c>
      <c r="G1492" s="12">
        <v>11.84</v>
      </c>
      <c r="H1492" s="12">
        <v>1000.0</v>
      </c>
      <c r="I1492" s="7">
        <v>43859.0</v>
      </c>
      <c r="J1492" s="14">
        <v>11.99</v>
      </c>
      <c r="K1492" s="14">
        <f t="shared" si="2"/>
        <v>1012.668919</v>
      </c>
      <c r="L1492" s="15">
        <f t="shared" si="3"/>
        <v>-0.01266891892</v>
      </c>
      <c r="M1492" s="15">
        <f t="shared" si="4"/>
        <v>0.01266891892</v>
      </c>
      <c r="N1492" s="8">
        <f t="shared" si="5"/>
        <v>41</v>
      </c>
    </row>
    <row r="1493" ht="12.75" customHeight="1">
      <c r="A1493" s="7">
        <v>43819.0</v>
      </c>
      <c r="B1493" s="8" t="s">
        <v>2770</v>
      </c>
      <c r="C1493" s="8" t="s">
        <v>2771</v>
      </c>
      <c r="D1493" s="11">
        <v>2.68336942E8</v>
      </c>
      <c r="E1493" s="8" t="s">
        <v>24</v>
      </c>
      <c r="F1493" s="8" t="str">
        <f t="shared" si="1"/>
        <v>BUY</v>
      </c>
      <c r="G1493" s="12">
        <v>108.760002</v>
      </c>
      <c r="H1493" s="12">
        <v>1000.0</v>
      </c>
      <c r="I1493" s="16">
        <v>44727.0</v>
      </c>
      <c r="J1493" s="14">
        <v>2.8</v>
      </c>
      <c r="K1493" s="14">
        <f t="shared" si="2"/>
        <v>25.74475863</v>
      </c>
      <c r="L1493" s="15">
        <f t="shared" si="3"/>
        <v>-0.9742552414</v>
      </c>
      <c r="M1493" s="15">
        <f t="shared" si="4"/>
        <v>0.9742552414</v>
      </c>
      <c r="N1493" s="8">
        <f t="shared" si="5"/>
        <v>908</v>
      </c>
    </row>
    <row r="1494" ht="12.75" customHeight="1">
      <c r="A1494" s="7">
        <v>43819.0</v>
      </c>
      <c r="B1494" s="8" t="s">
        <v>2335</v>
      </c>
      <c r="C1494" s="8" t="s">
        <v>2336</v>
      </c>
      <c r="D1494" s="11">
        <v>3.020994E9</v>
      </c>
      <c r="E1494" s="8" t="s">
        <v>20</v>
      </c>
      <c r="F1494" s="8" t="str">
        <f t="shared" si="1"/>
        <v>SELL</v>
      </c>
      <c r="G1494" s="12">
        <v>63.490002</v>
      </c>
      <c r="H1494" s="12">
        <v>1000.0</v>
      </c>
      <c r="I1494" s="16">
        <v>44727.0</v>
      </c>
      <c r="J1494" s="14">
        <v>29.190001</v>
      </c>
      <c r="K1494" s="14">
        <f t="shared" si="2"/>
        <v>459.7574434</v>
      </c>
      <c r="L1494" s="15">
        <f t="shared" si="3"/>
        <v>0.5402425566</v>
      </c>
      <c r="M1494" s="15">
        <f t="shared" si="4"/>
        <v>-0.5402425566</v>
      </c>
      <c r="N1494" s="8">
        <f t="shared" si="5"/>
        <v>908</v>
      </c>
    </row>
    <row r="1495" ht="12.75" customHeight="1">
      <c r="A1495" s="7">
        <v>43819.0</v>
      </c>
      <c r="B1495" s="8" t="s">
        <v>1929</v>
      </c>
      <c r="C1495" s="8" t="s">
        <v>1930</v>
      </c>
      <c r="D1495" s="11">
        <v>2.011262723E9</v>
      </c>
      <c r="E1495" s="8" t="s">
        <v>20</v>
      </c>
      <c r="F1495" s="8" t="str">
        <f t="shared" si="1"/>
        <v>SELL</v>
      </c>
      <c r="G1495" s="12">
        <v>100.790001</v>
      </c>
      <c r="H1495" s="12">
        <v>1000.0</v>
      </c>
      <c r="I1495" s="7">
        <v>44053.0</v>
      </c>
      <c r="J1495" s="14">
        <v>109.230003</v>
      </c>
      <c r="K1495" s="14">
        <f t="shared" si="2"/>
        <v>1083.738485</v>
      </c>
      <c r="L1495" s="15">
        <f t="shared" si="3"/>
        <v>-0.08373848513</v>
      </c>
      <c r="M1495" s="15">
        <f t="shared" si="4"/>
        <v>0.08373848513</v>
      </c>
      <c r="N1495" s="8">
        <f t="shared" si="5"/>
        <v>234</v>
      </c>
    </row>
    <row r="1496" ht="12.75" customHeight="1">
      <c r="A1496" s="7">
        <v>43819.0</v>
      </c>
      <c r="B1496" s="8" t="s">
        <v>2080</v>
      </c>
      <c r="C1496" s="8" t="s">
        <v>2081</v>
      </c>
      <c r="D1496" s="11">
        <v>9.35009558E9</v>
      </c>
      <c r="E1496" s="8" t="s">
        <v>24</v>
      </c>
      <c r="F1496" s="8" t="str">
        <f t="shared" si="1"/>
        <v>BUY</v>
      </c>
      <c r="G1496" s="12">
        <v>17.860001</v>
      </c>
      <c r="H1496" s="12">
        <v>1000.0</v>
      </c>
      <c r="I1496" s="7">
        <v>43970.0</v>
      </c>
      <c r="J1496" s="14">
        <v>21.75</v>
      </c>
      <c r="K1496" s="14">
        <f t="shared" si="2"/>
        <v>1217.805083</v>
      </c>
      <c r="L1496" s="15">
        <f t="shared" si="3"/>
        <v>0.217805083</v>
      </c>
      <c r="M1496" s="15">
        <f t="shared" si="4"/>
        <v>-0.217805083</v>
      </c>
      <c r="N1496" s="8">
        <f t="shared" si="5"/>
        <v>151</v>
      </c>
    </row>
    <row r="1497" ht="12.75" customHeight="1">
      <c r="A1497" s="7">
        <v>43819.0</v>
      </c>
      <c r="B1497" s="8" t="s">
        <v>2658</v>
      </c>
      <c r="C1497" s="8" t="s">
        <v>2659</v>
      </c>
      <c r="D1497" s="11">
        <v>3.111835764E9</v>
      </c>
      <c r="E1497" s="8" t="s">
        <v>20</v>
      </c>
      <c r="F1497" s="8" t="str">
        <f t="shared" si="1"/>
        <v>SELL</v>
      </c>
      <c r="G1497" s="12">
        <v>20.75</v>
      </c>
      <c r="H1497" s="12">
        <v>1000.0</v>
      </c>
      <c r="I1497" s="7">
        <v>43948.0</v>
      </c>
      <c r="J1497" s="14">
        <v>12.03</v>
      </c>
      <c r="K1497" s="14">
        <f t="shared" si="2"/>
        <v>579.7590361</v>
      </c>
      <c r="L1497" s="15">
        <f t="shared" si="3"/>
        <v>0.4202409639</v>
      </c>
      <c r="M1497" s="15">
        <f t="shared" si="4"/>
        <v>-0.4202409639</v>
      </c>
      <c r="N1497" s="8">
        <f t="shared" si="5"/>
        <v>129</v>
      </c>
    </row>
    <row r="1498" ht="12.75" customHeight="1">
      <c r="A1498" s="7">
        <v>43833.0</v>
      </c>
      <c r="B1498" s="8" t="s">
        <v>579</v>
      </c>
      <c r="C1498" s="8" t="s">
        <v>580</v>
      </c>
      <c r="D1498" s="11">
        <v>2.93042532E9</v>
      </c>
      <c r="E1498" s="8" t="s">
        <v>20</v>
      </c>
      <c r="F1498" s="8" t="str">
        <f t="shared" si="1"/>
        <v>SELL</v>
      </c>
      <c r="G1498" s="12">
        <v>60.490002</v>
      </c>
      <c r="H1498" s="12">
        <v>1000.0</v>
      </c>
      <c r="I1498" s="7">
        <v>43952.0</v>
      </c>
      <c r="J1498" s="14">
        <v>51.700001</v>
      </c>
      <c r="K1498" s="14">
        <f t="shared" si="2"/>
        <v>854.6867134</v>
      </c>
      <c r="L1498" s="15">
        <f t="shared" si="3"/>
        <v>0.1453132866</v>
      </c>
      <c r="M1498" s="15">
        <f t="shared" si="4"/>
        <v>-0.1453132866</v>
      </c>
      <c r="N1498" s="8">
        <f t="shared" si="5"/>
        <v>119</v>
      </c>
    </row>
    <row r="1499" ht="12.75" customHeight="1">
      <c r="A1499" s="7">
        <v>43836.0</v>
      </c>
      <c r="B1499" s="8" t="s">
        <v>399</v>
      </c>
      <c r="C1499" s="8" t="s">
        <v>400</v>
      </c>
      <c r="D1499" s="11">
        <v>3.08615034E9</v>
      </c>
      <c r="E1499" s="8" t="s">
        <v>20</v>
      </c>
      <c r="F1499" s="8" t="str">
        <f t="shared" si="1"/>
        <v>SELL</v>
      </c>
      <c r="G1499" s="12">
        <v>38.222263</v>
      </c>
      <c r="H1499" s="12">
        <v>1000.0</v>
      </c>
      <c r="I1499" s="7">
        <v>43860.0</v>
      </c>
      <c r="J1499" s="14">
        <v>36.067715</v>
      </c>
      <c r="K1499" s="14">
        <f t="shared" si="2"/>
        <v>943.6310718</v>
      </c>
      <c r="L1499" s="15">
        <f t="shared" si="3"/>
        <v>0.05636892823</v>
      </c>
      <c r="M1499" s="15">
        <f t="shared" si="4"/>
        <v>-0.05636892823</v>
      </c>
      <c r="N1499" s="8">
        <f t="shared" si="5"/>
        <v>24</v>
      </c>
    </row>
    <row r="1500" ht="12.75" customHeight="1">
      <c r="A1500" s="7">
        <v>43836.0</v>
      </c>
      <c r="B1500" s="8" t="s">
        <v>401</v>
      </c>
      <c r="C1500" s="8" t="s">
        <v>402</v>
      </c>
      <c r="D1500" s="11">
        <v>3.11092483E9</v>
      </c>
      <c r="E1500" s="8" t="s">
        <v>20</v>
      </c>
      <c r="F1500" s="8" t="str">
        <f t="shared" si="1"/>
        <v>SELL</v>
      </c>
      <c r="G1500" s="12">
        <v>42.804909</v>
      </c>
      <c r="H1500" s="12">
        <v>1000.0</v>
      </c>
      <c r="I1500" s="7">
        <v>43889.0</v>
      </c>
      <c r="J1500" s="14">
        <v>33.476074</v>
      </c>
      <c r="K1500" s="14">
        <f t="shared" si="2"/>
        <v>782.0615621</v>
      </c>
      <c r="L1500" s="15">
        <f t="shared" si="3"/>
        <v>0.2179384379</v>
      </c>
      <c r="M1500" s="15">
        <f t="shared" si="4"/>
        <v>-0.2179384379</v>
      </c>
      <c r="N1500" s="8">
        <f t="shared" si="5"/>
        <v>53</v>
      </c>
    </row>
    <row r="1501" ht="12.75" customHeight="1">
      <c r="A1501" s="7">
        <v>43837.0</v>
      </c>
      <c r="B1501" s="8" t="s">
        <v>2772</v>
      </c>
      <c r="C1501" s="8" t="s">
        <v>2773</v>
      </c>
      <c r="D1501" s="11">
        <v>5.51218083E9</v>
      </c>
      <c r="E1501" s="8" t="s">
        <v>20</v>
      </c>
      <c r="F1501" s="8" t="str">
        <f t="shared" si="1"/>
        <v>SELL</v>
      </c>
      <c r="G1501" s="12">
        <v>8.435</v>
      </c>
      <c r="H1501" s="12">
        <v>1000.0</v>
      </c>
      <c r="I1501" s="16">
        <v>43854.0</v>
      </c>
      <c r="J1501" s="14">
        <v>7.0</v>
      </c>
      <c r="K1501" s="14">
        <f t="shared" si="2"/>
        <v>829.8755187</v>
      </c>
      <c r="L1501" s="15">
        <f t="shared" si="3"/>
        <v>0.1701244813</v>
      </c>
      <c r="M1501" s="15">
        <f t="shared" si="4"/>
        <v>-0.1701244813</v>
      </c>
      <c r="N1501" s="8">
        <f t="shared" si="5"/>
        <v>17</v>
      </c>
    </row>
    <row r="1502" ht="12.75" customHeight="1">
      <c r="A1502" s="16">
        <v>43837.0</v>
      </c>
      <c r="B1502" s="8" t="s">
        <v>1746</v>
      </c>
      <c r="C1502" s="8" t="s">
        <v>637</v>
      </c>
      <c r="D1502" s="11">
        <v>3.385079259E9</v>
      </c>
      <c r="E1502" s="18" t="s">
        <v>24</v>
      </c>
      <c r="F1502" s="17" t="str">
        <f t="shared" si="1"/>
        <v>BUY</v>
      </c>
      <c r="G1502" s="12">
        <v>20.700001</v>
      </c>
      <c r="H1502" s="12">
        <v>1000.0</v>
      </c>
      <c r="I1502" s="16">
        <v>44727.0</v>
      </c>
      <c r="J1502" s="14">
        <v>9.56</v>
      </c>
      <c r="K1502" s="14">
        <f t="shared" si="2"/>
        <v>461.8357265</v>
      </c>
      <c r="L1502" s="15">
        <f t="shared" si="3"/>
        <v>-0.5381642735</v>
      </c>
      <c r="M1502" s="15">
        <f t="shared" si="4"/>
        <v>0.5381642735</v>
      </c>
      <c r="N1502" s="8">
        <f t="shared" si="5"/>
        <v>890</v>
      </c>
    </row>
    <row r="1503" ht="12.75" customHeight="1">
      <c r="A1503" s="7">
        <v>43838.0</v>
      </c>
      <c r="B1503" s="8" t="s">
        <v>2774</v>
      </c>
      <c r="C1503" s="8" t="s">
        <v>2775</v>
      </c>
      <c r="D1503" s="11">
        <v>3.56940705E9</v>
      </c>
      <c r="E1503" s="8" t="s">
        <v>24</v>
      </c>
      <c r="F1503" s="8" t="str">
        <f t="shared" si="1"/>
        <v>BUY</v>
      </c>
      <c r="G1503" s="12">
        <v>39.139999</v>
      </c>
      <c r="H1503" s="12">
        <v>1000.0</v>
      </c>
      <c r="I1503" s="16">
        <v>44727.0</v>
      </c>
      <c r="J1503" s="14">
        <v>41.169998</v>
      </c>
      <c r="K1503" s="14">
        <f t="shared" si="2"/>
        <v>1051.865075</v>
      </c>
      <c r="L1503" s="15">
        <f t="shared" si="3"/>
        <v>0.05186507542</v>
      </c>
      <c r="M1503" s="15">
        <f t="shared" si="4"/>
        <v>-0.05186507542</v>
      </c>
      <c r="N1503" s="8">
        <f t="shared" si="5"/>
        <v>889</v>
      </c>
    </row>
    <row r="1504" ht="12.75" customHeight="1">
      <c r="A1504" s="7">
        <v>43838.0</v>
      </c>
      <c r="B1504" s="8" t="s">
        <v>802</v>
      </c>
      <c r="C1504" s="8" t="s">
        <v>803</v>
      </c>
      <c r="D1504" s="11">
        <v>1.151677392E9</v>
      </c>
      <c r="E1504" s="8" t="s">
        <v>24</v>
      </c>
      <c r="F1504" s="8" t="str">
        <f t="shared" si="1"/>
        <v>BUY</v>
      </c>
      <c r="G1504" s="12">
        <v>39.697929</v>
      </c>
      <c r="H1504" s="12">
        <v>1000.0</v>
      </c>
      <c r="I1504" s="16">
        <v>44727.0</v>
      </c>
      <c r="J1504" s="14">
        <v>22.437077</v>
      </c>
      <c r="K1504" s="14">
        <f t="shared" si="2"/>
        <v>565.1951516</v>
      </c>
      <c r="L1504" s="15">
        <f t="shared" si="3"/>
        <v>-0.4348048484</v>
      </c>
      <c r="M1504" s="15">
        <f t="shared" si="4"/>
        <v>0.4348048484</v>
      </c>
      <c r="N1504" s="8">
        <f t="shared" si="5"/>
        <v>889</v>
      </c>
    </row>
    <row r="1505" ht="12.75" customHeight="1">
      <c r="A1505" s="7">
        <v>43838.0</v>
      </c>
      <c r="B1505" s="8" t="s">
        <v>1716</v>
      </c>
      <c r="C1505" s="8" t="s">
        <v>1717</v>
      </c>
      <c r="D1505" s="11">
        <v>4.73651E9</v>
      </c>
      <c r="E1505" s="8" t="s">
        <v>20</v>
      </c>
      <c r="F1505" s="8" t="str">
        <f t="shared" si="1"/>
        <v>SELL</v>
      </c>
      <c r="G1505" s="12">
        <v>11.98</v>
      </c>
      <c r="H1505" s="12">
        <v>1000.0</v>
      </c>
      <c r="I1505" s="16">
        <v>44123.0</v>
      </c>
      <c r="J1505" s="14">
        <v>10.4</v>
      </c>
      <c r="K1505" s="14">
        <f t="shared" si="2"/>
        <v>868.1135225</v>
      </c>
      <c r="L1505" s="15">
        <f t="shared" si="3"/>
        <v>0.1318864775</v>
      </c>
      <c r="M1505" s="15">
        <f t="shared" si="4"/>
        <v>-0.1318864775</v>
      </c>
      <c r="N1505" s="8">
        <f t="shared" si="5"/>
        <v>285</v>
      </c>
    </row>
    <row r="1506" ht="12.75" customHeight="1">
      <c r="A1506" s="7">
        <v>43838.0</v>
      </c>
      <c r="B1506" s="8" t="s">
        <v>2776</v>
      </c>
      <c r="C1506" s="8" t="s">
        <v>2777</v>
      </c>
      <c r="D1506" s="11">
        <v>6.48455192E9</v>
      </c>
      <c r="E1506" s="8" t="s">
        <v>24</v>
      </c>
      <c r="F1506" s="8" t="str">
        <f t="shared" si="1"/>
        <v>BUY</v>
      </c>
      <c r="G1506" s="12">
        <v>71.370003</v>
      </c>
      <c r="H1506" s="12">
        <v>1000.0</v>
      </c>
      <c r="I1506" s="16">
        <v>44299.0</v>
      </c>
      <c r="J1506" s="14">
        <v>111.050003</v>
      </c>
      <c r="K1506" s="14">
        <f t="shared" si="2"/>
        <v>1555.975877</v>
      </c>
      <c r="L1506" s="15">
        <f t="shared" si="3"/>
        <v>0.5559758769</v>
      </c>
      <c r="M1506" s="15">
        <f t="shared" si="4"/>
        <v>-0.5559758769</v>
      </c>
      <c r="N1506" s="8">
        <f t="shared" si="5"/>
        <v>461</v>
      </c>
    </row>
    <row r="1507" ht="12.75" customHeight="1">
      <c r="A1507" s="7">
        <v>43838.0</v>
      </c>
      <c r="B1507" s="8" t="s">
        <v>403</v>
      </c>
      <c r="C1507" s="8" t="s">
        <v>404</v>
      </c>
      <c r="D1507" s="11">
        <v>4.120653358E9</v>
      </c>
      <c r="E1507" s="8" t="s">
        <v>20</v>
      </c>
      <c r="F1507" s="8" t="str">
        <f t="shared" si="1"/>
        <v>SELL</v>
      </c>
      <c r="G1507" s="12">
        <v>16.317673</v>
      </c>
      <c r="H1507" s="12">
        <v>1000.0</v>
      </c>
      <c r="I1507" s="7">
        <v>43882.0</v>
      </c>
      <c r="J1507" s="14">
        <v>14.631814</v>
      </c>
      <c r="K1507" s="14">
        <f t="shared" si="2"/>
        <v>896.6850849</v>
      </c>
      <c r="L1507" s="15">
        <f t="shared" si="3"/>
        <v>0.1033149151</v>
      </c>
      <c r="M1507" s="15">
        <f t="shared" si="4"/>
        <v>-0.1033149151</v>
      </c>
      <c r="N1507" s="8">
        <f t="shared" si="5"/>
        <v>44</v>
      </c>
    </row>
    <row r="1508" ht="12.75" customHeight="1">
      <c r="A1508" s="7">
        <v>43838.0</v>
      </c>
      <c r="B1508" s="8" t="s">
        <v>2268</v>
      </c>
      <c r="C1508" s="8" t="s">
        <v>2269</v>
      </c>
      <c r="D1508" s="11">
        <v>5.79550842E8</v>
      </c>
      <c r="E1508" s="8" t="s">
        <v>24</v>
      </c>
      <c r="F1508" s="8" t="str">
        <f t="shared" si="1"/>
        <v>BUY</v>
      </c>
      <c r="G1508" s="12">
        <v>24.35</v>
      </c>
      <c r="H1508" s="12">
        <v>1000.0</v>
      </c>
      <c r="I1508" s="16">
        <v>44727.0</v>
      </c>
      <c r="J1508" s="14">
        <v>15.41</v>
      </c>
      <c r="K1508" s="14">
        <f t="shared" si="2"/>
        <v>632.8542094</v>
      </c>
      <c r="L1508" s="15">
        <f t="shared" si="3"/>
        <v>-0.3671457906</v>
      </c>
      <c r="M1508" s="15">
        <f t="shared" si="4"/>
        <v>0.3671457906</v>
      </c>
      <c r="N1508" s="8">
        <f t="shared" si="5"/>
        <v>889</v>
      </c>
    </row>
    <row r="1509" ht="12.75" customHeight="1">
      <c r="A1509" s="7">
        <v>43839.0</v>
      </c>
      <c r="B1509" s="8" t="s">
        <v>2228</v>
      </c>
      <c r="C1509" s="8" t="s">
        <v>2229</v>
      </c>
      <c r="D1509" s="11">
        <v>3.30985969E8</v>
      </c>
      <c r="E1509" s="8" t="s">
        <v>20</v>
      </c>
      <c r="F1509" s="8" t="str">
        <f t="shared" si="1"/>
        <v>SELL</v>
      </c>
      <c r="G1509" s="12">
        <v>20.799999</v>
      </c>
      <c r="H1509" s="12">
        <v>1000.0</v>
      </c>
      <c r="I1509" s="7">
        <v>43899.0</v>
      </c>
      <c r="J1509" s="14">
        <v>13.22</v>
      </c>
      <c r="K1509" s="14">
        <f t="shared" si="2"/>
        <v>635.5769536</v>
      </c>
      <c r="L1509" s="15">
        <f t="shared" si="3"/>
        <v>0.3644230464</v>
      </c>
      <c r="M1509" s="15">
        <f t="shared" si="4"/>
        <v>-0.3644230464</v>
      </c>
      <c r="N1509" s="8">
        <f t="shared" si="5"/>
        <v>60</v>
      </c>
    </row>
    <row r="1510" ht="12.75" customHeight="1">
      <c r="A1510" s="7">
        <v>43839.0</v>
      </c>
      <c r="B1510" s="8" t="s">
        <v>2430</v>
      </c>
      <c r="C1510" s="8" t="s">
        <v>2431</v>
      </c>
      <c r="D1510" s="11">
        <v>4.003368217E9</v>
      </c>
      <c r="E1510" s="8" t="s">
        <v>20</v>
      </c>
      <c r="F1510" s="8" t="str">
        <f t="shared" si="1"/>
        <v>SELL</v>
      </c>
      <c r="G1510" s="12">
        <v>18.761629</v>
      </c>
      <c r="H1510" s="12">
        <v>1000.0</v>
      </c>
      <c r="I1510" s="16">
        <v>44727.0</v>
      </c>
      <c r="J1510" s="14">
        <v>26.292391</v>
      </c>
      <c r="K1510" s="14">
        <f t="shared" si="2"/>
        <v>1401.391692</v>
      </c>
      <c r="L1510" s="15">
        <f t="shared" si="3"/>
        <v>-0.4013916915</v>
      </c>
      <c r="M1510" s="15">
        <f t="shared" si="4"/>
        <v>0.4013916915</v>
      </c>
      <c r="N1510" s="8">
        <f t="shared" si="5"/>
        <v>888</v>
      </c>
    </row>
    <row r="1511" ht="12.75" customHeight="1">
      <c r="A1511" s="7">
        <v>43840.0</v>
      </c>
      <c r="B1511" s="8" t="s">
        <v>2780</v>
      </c>
      <c r="C1511" s="8" t="s">
        <v>2781</v>
      </c>
      <c r="D1511" s="11">
        <v>6.135256386E9</v>
      </c>
      <c r="E1511" s="8" t="s">
        <v>20</v>
      </c>
      <c r="F1511" s="8" t="str">
        <f t="shared" si="1"/>
        <v>SELL</v>
      </c>
      <c r="G1511" s="12">
        <v>105.029976</v>
      </c>
      <c r="H1511" s="12">
        <v>1000.0</v>
      </c>
      <c r="I1511" s="16">
        <v>44727.0</v>
      </c>
      <c r="J1511" s="14">
        <v>107.316338</v>
      </c>
      <c r="K1511" s="14">
        <f t="shared" si="2"/>
        <v>1021.768662</v>
      </c>
      <c r="L1511" s="15">
        <f t="shared" si="3"/>
        <v>-0.02176866155</v>
      </c>
      <c r="M1511" s="15">
        <f t="shared" si="4"/>
        <v>0.02176866155</v>
      </c>
      <c r="N1511" s="8">
        <f t="shared" si="5"/>
        <v>887</v>
      </c>
    </row>
    <row r="1512" ht="12.75" customHeight="1">
      <c r="A1512" s="7">
        <v>43840.0</v>
      </c>
      <c r="B1512" s="8" t="s">
        <v>2682</v>
      </c>
      <c r="C1512" s="8" t="s">
        <v>2683</v>
      </c>
      <c r="D1512" s="11">
        <v>7.6717843E8</v>
      </c>
      <c r="E1512" s="8" t="s">
        <v>24</v>
      </c>
      <c r="F1512" s="8" t="str">
        <f t="shared" si="1"/>
        <v>BUY</v>
      </c>
      <c r="G1512" s="12">
        <v>44.880001</v>
      </c>
      <c r="H1512" s="12">
        <v>1000.0</v>
      </c>
      <c r="I1512" s="16">
        <v>44727.0</v>
      </c>
      <c r="J1512" s="14">
        <v>20.959999</v>
      </c>
      <c r="K1512" s="14">
        <f t="shared" si="2"/>
        <v>467.0231402</v>
      </c>
      <c r="L1512" s="15">
        <f t="shared" si="3"/>
        <v>-0.5329768598</v>
      </c>
      <c r="M1512" s="15">
        <f t="shared" si="4"/>
        <v>0.5329768598</v>
      </c>
      <c r="N1512" s="8">
        <f t="shared" si="5"/>
        <v>887</v>
      </c>
    </row>
    <row r="1513" ht="12.75" customHeight="1">
      <c r="A1513" s="7">
        <v>43844.0</v>
      </c>
      <c r="B1513" s="8" t="s">
        <v>2782</v>
      </c>
      <c r="C1513" s="8" t="s">
        <v>2783</v>
      </c>
      <c r="D1513" s="11">
        <v>5.474320609E9</v>
      </c>
      <c r="E1513" s="8" t="s">
        <v>20</v>
      </c>
      <c r="F1513" s="8" t="str">
        <f t="shared" si="1"/>
        <v>SELL</v>
      </c>
      <c r="G1513" s="12">
        <v>41.369999</v>
      </c>
      <c r="H1513" s="12">
        <v>1000.0</v>
      </c>
      <c r="I1513" s="16">
        <v>44727.0</v>
      </c>
      <c r="J1513" s="14">
        <v>98.169998</v>
      </c>
      <c r="K1513" s="14">
        <f t="shared" si="2"/>
        <v>2372.975595</v>
      </c>
      <c r="L1513" s="15">
        <f t="shared" si="3"/>
        <v>-1.372975595</v>
      </c>
      <c r="M1513" s="15">
        <f t="shared" si="4"/>
        <v>1.372975595</v>
      </c>
      <c r="N1513" s="8">
        <f t="shared" si="5"/>
        <v>883</v>
      </c>
    </row>
    <row r="1514" ht="12.75" customHeight="1">
      <c r="A1514" s="7">
        <v>43844.0</v>
      </c>
      <c r="B1514" s="8" t="s">
        <v>1815</v>
      </c>
      <c r="C1514" s="8" t="s">
        <v>1816</v>
      </c>
      <c r="D1514" s="11">
        <v>2.85368544E9</v>
      </c>
      <c r="E1514" s="8" t="s">
        <v>24</v>
      </c>
      <c r="F1514" s="8" t="str">
        <f t="shared" si="1"/>
        <v>BUY</v>
      </c>
      <c r="G1514" s="12">
        <v>21.83</v>
      </c>
      <c r="H1514" s="12">
        <v>1000.0</v>
      </c>
      <c r="I1514" s="16">
        <v>44727.0</v>
      </c>
      <c r="J1514" s="14">
        <v>14.88</v>
      </c>
      <c r="K1514" s="14">
        <f t="shared" si="2"/>
        <v>681.6307833</v>
      </c>
      <c r="L1514" s="15">
        <f t="shared" si="3"/>
        <v>-0.3183692167</v>
      </c>
      <c r="M1514" s="15">
        <f t="shared" si="4"/>
        <v>0.3183692167</v>
      </c>
      <c r="N1514" s="8">
        <f t="shared" si="5"/>
        <v>883</v>
      </c>
    </row>
    <row r="1515" ht="12.75" customHeight="1">
      <c r="A1515" s="7">
        <v>43845.0</v>
      </c>
      <c r="B1515" s="8" t="s">
        <v>2581</v>
      </c>
      <c r="C1515" s="8" t="s">
        <v>2582</v>
      </c>
      <c r="D1515" s="11">
        <v>7.7714307E8</v>
      </c>
      <c r="E1515" s="8" t="s">
        <v>24</v>
      </c>
      <c r="F1515" s="8" t="str">
        <f t="shared" si="1"/>
        <v>BUY</v>
      </c>
      <c r="G1515" s="12">
        <v>107.080002</v>
      </c>
      <c r="H1515" s="12">
        <v>1000.0</v>
      </c>
      <c r="I1515" s="16">
        <v>43851.0</v>
      </c>
      <c r="J1515" s="14">
        <v>129.179993</v>
      </c>
      <c r="K1515" s="14">
        <f t="shared" si="2"/>
        <v>1206.38766</v>
      </c>
      <c r="L1515" s="15">
        <f t="shared" si="3"/>
        <v>0.2063876596</v>
      </c>
      <c r="M1515" s="15">
        <f t="shared" si="4"/>
        <v>-0.2063876596</v>
      </c>
      <c r="N1515" s="8">
        <f t="shared" si="5"/>
        <v>6</v>
      </c>
    </row>
    <row r="1516" ht="12.75" customHeight="1">
      <c r="A1516" s="16">
        <v>43845.0</v>
      </c>
      <c r="B1516" s="8" t="s">
        <v>2784</v>
      </c>
      <c r="C1516" s="8" t="s">
        <v>2785</v>
      </c>
      <c r="D1516" s="11">
        <v>1.395754812E9</v>
      </c>
      <c r="E1516" s="18" t="s">
        <v>24</v>
      </c>
      <c r="F1516" s="17" t="str">
        <f t="shared" si="1"/>
        <v>BUY</v>
      </c>
      <c r="G1516" s="12">
        <v>7.37</v>
      </c>
      <c r="H1516" s="12">
        <v>1000.0</v>
      </c>
      <c r="I1516" s="16">
        <v>44727.0</v>
      </c>
      <c r="J1516" s="14">
        <v>2.17</v>
      </c>
      <c r="K1516" s="14">
        <f t="shared" si="2"/>
        <v>294.4369064</v>
      </c>
      <c r="L1516" s="15">
        <f t="shared" si="3"/>
        <v>-0.7055630936</v>
      </c>
      <c r="M1516" s="15">
        <f t="shared" si="4"/>
        <v>0.7055630936</v>
      </c>
      <c r="N1516" s="8">
        <f t="shared" si="5"/>
        <v>882</v>
      </c>
    </row>
    <row r="1517" ht="12.75" customHeight="1">
      <c r="A1517" s="7">
        <v>43846.0</v>
      </c>
      <c r="B1517" s="8" t="s">
        <v>2786</v>
      </c>
      <c r="C1517" s="8" t="s">
        <v>2787</v>
      </c>
      <c r="D1517" s="11">
        <v>1.6092E8</v>
      </c>
      <c r="E1517" s="8" t="s">
        <v>20</v>
      </c>
      <c r="F1517" s="8" t="str">
        <f t="shared" si="1"/>
        <v>SELL</v>
      </c>
      <c r="G1517" s="12">
        <v>11.7</v>
      </c>
      <c r="H1517" s="12">
        <v>1000.0</v>
      </c>
      <c r="I1517" s="16">
        <v>44727.0</v>
      </c>
      <c r="J1517" s="14">
        <v>0.971</v>
      </c>
      <c r="K1517" s="14">
        <f t="shared" si="2"/>
        <v>82.99145299</v>
      </c>
      <c r="L1517" s="15">
        <f t="shared" si="3"/>
        <v>0.917008547</v>
      </c>
      <c r="M1517" s="15">
        <f t="shared" si="4"/>
        <v>-0.917008547</v>
      </c>
      <c r="N1517" s="8">
        <f t="shared" si="5"/>
        <v>881</v>
      </c>
    </row>
    <row r="1518" ht="12.75" customHeight="1">
      <c r="A1518" s="7">
        <v>43846.0</v>
      </c>
      <c r="B1518" s="8" t="s">
        <v>1779</v>
      </c>
      <c r="C1518" s="8" t="s">
        <v>1780</v>
      </c>
      <c r="D1518" s="11">
        <v>1.45433606E8</v>
      </c>
      <c r="E1518" s="8" t="s">
        <v>24</v>
      </c>
      <c r="F1518" s="8" t="str">
        <f t="shared" si="1"/>
        <v>BUY</v>
      </c>
      <c r="G1518" s="12">
        <v>51.790001</v>
      </c>
      <c r="H1518" s="12">
        <v>1000.0</v>
      </c>
      <c r="I1518" s="16">
        <v>44727.0</v>
      </c>
      <c r="J1518" s="14">
        <v>24.32</v>
      </c>
      <c r="K1518" s="14">
        <f t="shared" si="2"/>
        <v>469.5887146</v>
      </c>
      <c r="L1518" s="15">
        <f t="shared" si="3"/>
        <v>-0.5304112854</v>
      </c>
      <c r="M1518" s="15">
        <f t="shared" si="4"/>
        <v>0.5304112854</v>
      </c>
      <c r="N1518" s="8">
        <f t="shared" si="5"/>
        <v>881</v>
      </c>
    </row>
    <row r="1519" ht="12.75" customHeight="1">
      <c r="A1519" s="7">
        <v>43851.0</v>
      </c>
      <c r="B1519" s="8" t="s">
        <v>2581</v>
      </c>
      <c r="C1519" s="8" t="s">
        <v>2582</v>
      </c>
      <c r="D1519" s="11">
        <v>7.7714307E8</v>
      </c>
      <c r="E1519" s="8" t="s">
        <v>20</v>
      </c>
      <c r="F1519" s="8" t="str">
        <f t="shared" si="1"/>
        <v>SELL</v>
      </c>
      <c r="G1519" s="12">
        <v>129.179993</v>
      </c>
      <c r="H1519" s="12">
        <v>1000.0</v>
      </c>
      <c r="I1519" s="16">
        <v>44727.0</v>
      </c>
      <c r="J1519" s="14">
        <v>25.559999</v>
      </c>
      <c r="K1519" s="14">
        <f t="shared" si="2"/>
        <v>197.8634493</v>
      </c>
      <c r="L1519" s="15">
        <f t="shared" si="3"/>
        <v>0.8021365507</v>
      </c>
      <c r="M1519" s="15">
        <f t="shared" si="4"/>
        <v>-0.8021365507</v>
      </c>
      <c r="N1519" s="8">
        <f t="shared" si="5"/>
        <v>876</v>
      </c>
    </row>
    <row r="1520" ht="12.75" customHeight="1">
      <c r="A1520" s="7">
        <v>43851.0</v>
      </c>
      <c r="B1520" s="8" t="s">
        <v>2788</v>
      </c>
      <c r="C1520" s="8" t="s">
        <v>2789</v>
      </c>
      <c r="D1520" s="11">
        <v>3.4911303E8</v>
      </c>
      <c r="E1520" s="8" t="s">
        <v>24</v>
      </c>
      <c r="F1520" s="8" t="str">
        <f t="shared" si="1"/>
        <v>BUY</v>
      </c>
      <c r="G1520" s="12">
        <v>15.33</v>
      </c>
      <c r="H1520" s="12">
        <v>1000.0</v>
      </c>
      <c r="I1520" s="16">
        <v>44727.0</v>
      </c>
      <c r="J1520" s="14">
        <v>17.66</v>
      </c>
      <c r="K1520" s="14">
        <f t="shared" si="2"/>
        <v>1151.989563</v>
      </c>
      <c r="L1520" s="15">
        <f t="shared" si="3"/>
        <v>0.1519895629</v>
      </c>
      <c r="M1520" s="15">
        <f t="shared" si="4"/>
        <v>-0.1519895629</v>
      </c>
      <c r="N1520" s="8">
        <f t="shared" si="5"/>
        <v>876</v>
      </c>
    </row>
    <row r="1521" ht="12.75" customHeight="1">
      <c r="A1521" s="7">
        <v>43852.0</v>
      </c>
      <c r="B1521" s="8" t="s">
        <v>2792</v>
      </c>
      <c r="C1521" s="8" t="s">
        <v>2793</v>
      </c>
      <c r="D1521" s="11">
        <v>9.130821708E9</v>
      </c>
      <c r="E1521" s="8" t="s">
        <v>20</v>
      </c>
      <c r="F1521" s="8" t="str">
        <f t="shared" si="1"/>
        <v>SELL</v>
      </c>
      <c r="G1521" s="12">
        <v>52.646973</v>
      </c>
      <c r="H1521" s="12">
        <v>1000.0</v>
      </c>
      <c r="I1521" s="16">
        <v>44123.0</v>
      </c>
      <c r="J1521" s="14">
        <v>41.576694</v>
      </c>
      <c r="K1521" s="14">
        <f t="shared" si="2"/>
        <v>789.7262014</v>
      </c>
      <c r="L1521" s="15">
        <f t="shared" si="3"/>
        <v>0.2102737986</v>
      </c>
      <c r="M1521" s="15">
        <f t="shared" si="4"/>
        <v>-0.2102737986</v>
      </c>
      <c r="N1521" s="8">
        <f t="shared" si="5"/>
        <v>271</v>
      </c>
    </row>
    <row r="1522" ht="12.75" customHeight="1">
      <c r="A1522" s="7">
        <v>43854.0</v>
      </c>
      <c r="B1522" s="8" t="s">
        <v>2516</v>
      </c>
      <c r="C1522" s="8" t="s">
        <v>2517</v>
      </c>
      <c r="D1522" s="11">
        <v>9.35472351E8</v>
      </c>
      <c r="E1522" s="8" t="s">
        <v>20</v>
      </c>
      <c r="F1522" s="8" t="str">
        <f t="shared" si="1"/>
        <v>SELL</v>
      </c>
      <c r="G1522" s="12">
        <v>89.800003</v>
      </c>
      <c r="H1522" s="12">
        <v>1000.0</v>
      </c>
      <c r="I1522" s="16">
        <v>44545.0</v>
      </c>
      <c r="J1522" s="14">
        <v>67.190002</v>
      </c>
      <c r="K1522" s="14">
        <f t="shared" si="2"/>
        <v>748.2182601</v>
      </c>
      <c r="L1522" s="15">
        <f t="shared" si="3"/>
        <v>0.2517817399</v>
      </c>
      <c r="M1522" s="15">
        <f t="shared" si="4"/>
        <v>-0.2517817399</v>
      </c>
      <c r="N1522" s="8">
        <f t="shared" si="5"/>
        <v>691</v>
      </c>
    </row>
    <row r="1523" ht="12.75" customHeight="1">
      <c r="A1523" s="7">
        <v>43854.0</v>
      </c>
      <c r="B1523" s="8" t="s">
        <v>2772</v>
      </c>
      <c r="C1523" s="8" t="s">
        <v>2773</v>
      </c>
      <c r="D1523" s="11">
        <v>5.51218083E9</v>
      </c>
      <c r="E1523" s="8" t="s">
        <v>24</v>
      </c>
      <c r="F1523" s="8" t="str">
        <f t="shared" si="1"/>
        <v>BUY</v>
      </c>
      <c r="G1523" s="12">
        <v>7.0</v>
      </c>
      <c r="H1523" s="12">
        <v>1000.0</v>
      </c>
      <c r="I1523" s="16">
        <v>44727.0</v>
      </c>
      <c r="J1523" s="14">
        <v>10.26</v>
      </c>
      <c r="K1523" s="14">
        <f t="shared" si="2"/>
        <v>1465.714286</v>
      </c>
      <c r="L1523" s="15">
        <f t="shared" si="3"/>
        <v>0.4657142857</v>
      </c>
      <c r="M1523" s="15">
        <f t="shared" si="4"/>
        <v>-0.4657142857</v>
      </c>
      <c r="N1523" s="8">
        <f t="shared" si="5"/>
        <v>873</v>
      </c>
    </row>
    <row r="1524" ht="12.75" customHeight="1">
      <c r="A1524" s="7">
        <v>43857.0</v>
      </c>
      <c r="B1524" s="8" t="s">
        <v>2796</v>
      </c>
      <c r="C1524" s="8" t="s">
        <v>2797</v>
      </c>
      <c r="D1524" s="11">
        <v>2.22199005E9</v>
      </c>
      <c r="E1524" s="8" t="s">
        <v>24</v>
      </c>
      <c r="F1524" s="8" t="str">
        <f t="shared" si="1"/>
        <v>BUY</v>
      </c>
      <c r="G1524" s="12">
        <v>12.535501</v>
      </c>
      <c r="H1524" s="12">
        <v>1000.0</v>
      </c>
      <c r="I1524" s="16">
        <v>44727.0</v>
      </c>
      <c r="J1524" s="14">
        <v>13.118912</v>
      </c>
      <c r="K1524" s="14">
        <f t="shared" si="2"/>
        <v>1046.540701</v>
      </c>
      <c r="L1524" s="15">
        <f t="shared" si="3"/>
        <v>0.04654070069</v>
      </c>
      <c r="M1524" s="15">
        <f t="shared" si="4"/>
        <v>-0.04654070069</v>
      </c>
      <c r="N1524" s="8">
        <f t="shared" si="5"/>
        <v>870</v>
      </c>
    </row>
    <row r="1525" ht="12.75" customHeight="1">
      <c r="A1525" s="7">
        <v>43857.0</v>
      </c>
      <c r="B1525" s="8" t="s">
        <v>2798</v>
      </c>
      <c r="C1525" s="8" t="s">
        <v>2799</v>
      </c>
      <c r="D1525" s="11">
        <v>4.471135552E9</v>
      </c>
      <c r="E1525" s="8" t="s">
        <v>20</v>
      </c>
      <c r="F1525" s="8" t="str">
        <f t="shared" si="1"/>
        <v>SELL</v>
      </c>
      <c r="G1525" s="12">
        <v>22.159842</v>
      </c>
      <c r="H1525" s="12">
        <v>1000.0</v>
      </c>
      <c r="I1525" s="16">
        <v>44727.0</v>
      </c>
      <c r="J1525" s="14">
        <v>6.07</v>
      </c>
      <c r="K1525" s="14">
        <f t="shared" si="2"/>
        <v>273.9189205</v>
      </c>
      <c r="L1525" s="15">
        <f t="shared" si="3"/>
        <v>0.7260810795</v>
      </c>
      <c r="M1525" s="15">
        <f t="shared" si="4"/>
        <v>-0.7260810795</v>
      </c>
      <c r="N1525" s="8">
        <f t="shared" si="5"/>
        <v>870</v>
      </c>
    </row>
    <row r="1526" ht="12.75" customHeight="1">
      <c r="A1526" s="7">
        <v>43857.0</v>
      </c>
      <c r="B1526" s="8" t="s">
        <v>2800</v>
      </c>
      <c r="C1526" s="8" t="s">
        <v>2801</v>
      </c>
      <c r="D1526" s="11">
        <v>1.246723616E9</v>
      </c>
      <c r="E1526" s="8" t="s">
        <v>20</v>
      </c>
      <c r="F1526" s="8" t="str">
        <f t="shared" si="1"/>
        <v>SELL</v>
      </c>
      <c r="G1526" s="12">
        <v>6.568537</v>
      </c>
      <c r="H1526" s="12">
        <v>1000.0</v>
      </c>
      <c r="I1526" s="16">
        <v>44727.0</v>
      </c>
      <c r="J1526" s="14">
        <v>30.879999</v>
      </c>
      <c r="K1526" s="14">
        <f t="shared" si="2"/>
        <v>4701.198912</v>
      </c>
      <c r="L1526" s="15">
        <f t="shared" si="3"/>
        <v>-3.701198912</v>
      </c>
      <c r="M1526" s="15">
        <f t="shared" si="4"/>
        <v>3.701198912</v>
      </c>
      <c r="N1526" s="8">
        <f t="shared" si="5"/>
        <v>870</v>
      </c>
    </row>
    <row r="1527" ht="12.75" customHeight="1">
      <c r="A1527" s="7">
        <v>43858.0</v>
      </c>
      <c r="B1527" s="8" t="s">
        <v>2802</v>
      </c>
      <c r="C1527" s="8" t="s">
        <v>2803</v>
      </c>
      <c r="D1527" s="11">
        <v>8.9761447E8</v>
      </c>
      <c r="E1527" s="8" t="s">
        <v>24</v>
      </c>
      <c r="F1527" s="8" t="str">
        <f t="shared" si="1"/>
        <v>BUY</v>
      </c>
      <c r="G1527" s="12">
        <v>31.09</v>
      </c>
      <c r="H1527" s="12">
        <v>1000.0</v>
      </c>
      <c r="I1527" s="16">
        <v>44727.0</v>
      </c>
      <c r="J1527" s="14">
        <v>7.15</v>
      </c>
      <c r="K1527" s="14">
        <f t="shared" si="2"/>
        <v>229.9774847</v>
      </c>
      <c r="L1527" s="15">
        <f t="shared" si="3"/>
        <v>-0.7700225153</v>
      </c>
      <c r="M1527" s="15">
        <f t="shared" si="4"/>
        <v>0.7700225153</v>
      </c>
      <c r="N1527" s="8">
        <f t="shared" si="5"/>
        <v>869</v>
      </c>
    </row>
    <row r="1528" ht="12.75" customHeight="1">
      <c r="A1528" s="7">
        <v>43859.0</v>
      </c>
      <c r="B1528" s="8" t="s">
        <v>611</v>
      </c>
      <c r="C1528" s="8" t="s">
        <v>612</v>
      </c>
      <c r="D1528" s="11">
        <v>9.4682821E7</v>
      </c>
      <c r="E1528" s="8" t="s">
        <v>24</v>
      </c>
      <c r="F1528" s="8" t="str">
        <f t="shared" si="1"/>
        <v>BUY</v>
      </c>
      <c r="G1528" s="12">
        <v>11.99</v>
      </c>
      <c r="H1528" s="12">
        <v>1000.0</v>
      </c>
      <c r="I1528" s="7">
        <v>44176.0</v>
      </c>
      <c r="J1528" s="14">
        <v>18.459999</v>
      </c>
      <c r="K1528" s="14">
        <f t="shared" si="2"/>
        <v>1539.616264</v>
      </c>
      <c r="L1528" s="15">
        <f t="shared" si="3"/>
        <v>0.5396162636</v>
      </c>
      <c r="M1528" s="15">
        <f t="shared" si="4"/>
        <v>-0.5396162636</v>
      </c>
      <c r="N1528" s="8">
        <f t="shared" si="5"/>
        <v>317</v>
      </c>
    </row>
    <row r="1529" ht="12.75" customHeight="1">
      <c r="A1529" s="7">
        <v>43859.0</v>
      </c>
      <c r="B1529" s="8" t="s">
        <v>2050</v>
      </c>
      <c r="C1529" s="8" t="s">
        <v>2051</v>
      </c>
      <c r="D1529" s="11">
        <v>4.353575968E9</v>
      </c>
      <c r="E1529" s="8" t="s">
        <v>24</v>
      </c>
      <c r="F1529" s="8" t="str">
        <f t="shared" si="1"/>
        <v>BUY</v>
      </c>
      <c r="G1529" s="12">
        <v>102.760002</v>
      </c>
      <c r="H1529" s="12">
        <v>1000.0</v>
      </c>
      <c r="I1529" s="16">
        <v>44727.0</v>
      </c>
      <c r="J1529" s="14">
        <v>141.119995</v>
      </c>
      <c r="K1529" s="14">
        <f t="shared" si="2"/>
        <v>1373.296927</v>
      </c>
      <c r="L1529" s="15">
        <f t="shared" si="3"/>
        <v>0.3732969273</v>
      </c>
      <c r="M1529" s="15">
        <f t="shared" si="4"/>
        <v>-0.3732969273</v>
      </c>
      <c r="N1529" s="8">
        <f t="shared" si="5"/>
        <v>868</v>
      </c>
    </row>
    <row r="1530" ht="12.75" customHeight="1">
      <c r="A1530" s="7">
        <v>43860.0</v>
      </c>
      <c r="B1530" s="8" t="s">
        <v>2804</v>
      </c>
      <c r="C1530" s="8" t="s">
        <v>2805</v>
      </c>
      <c r="D1530" s="11">
        <v>1.75011354E9</v>
      </c>
      <c r="E1530" s="8" t="s">
        <v>20</v>
      </c>
      <c r="F1530" s="8" t="str">
        <f t="shared" si="1"/>
        <v>SELL</v>
      </c>
      <c r="G1530" s="12">
        <v>49.512299</v>
      </c>
      <c r="H1530" s="12">
        <v>1000.0</v>
      </c>
      <c r="I1530" s="16">
        <v>44727.0</v>
      </c>
      <c r="J1530" s="14">
        <v>65.236176</v>
      </c>
      <c r="K1530" s="14">
        <f t="shared" si="2"/>
        <v>1317.575175</v>
      </c>
      <c r="L1530" s="15">
        <f t="shared" si="3"/>
        <v>-0.3175751746</v>
      </c>
      <c r="M1530" s="15">
        <f t="shared" si="4"/>
        <v>0.3175751746</v>
      </c>
      <c r="N1530" s="8">
        <f t="shared" si="5"/>
        <v>867</v>
      </c>
    </row>
    <row r="1531" ht="12.75" customHeight="1">
      <c r="A1531" s="7">
        <v>43860.0</v>
      </c>
      <c r="B1531" s="8" t="s">
        <v>399</v>
      </c>
      <c r="C1531" s="8" t="s">
        <v>400</v>
      </c>
      <c r="D1531" s="11">
        <v>3.08615034E9</v>
      </c>
      <c r="E1531" s="8" t="s">
        <v>24</v>
      </c>
      <c r="F1531" s="8" t="str">
        <f t="shared" si="1"/>
        <v>BUY</v>
      </c>
      <c r="G1531" s="12">
        <v>36.067715</v>
      </c>
      <c r="H1531" s="12">
        <v>1000.0</v>
      </c>
      <c r="I1531" s="7">
        <v>44130.0</v>
      </c>
      <c r="J1531" s="14">
        <v>12.508391</v>
      </c>
      <c r="K1531" s="14">
        <f t="shared" si="2"/>
        <v>346.8029788</v>
      </c>
      <c r="L1531" s="15">
        <f t="shared" si="3"/>
        <v>-0.6531970212</v>
      </c>
      <c r="M1531" s="15">
        <f t="shared" si="4"/>
        <v>0.6531970212</v>
      </c>
      <c r="N1531" s="8">
        <f t="shared" si="5"/>
        <v>270</v>
      </c>
    </row>
    <row r="1532" ht="12.75" customHeight="1">
      <c r="A1532" s="7">
        <v>43860.0</v>
      </c>
      <c r="B1532" s="8" t="s">
        <v>2806</v>
      </c>
      <c r="C1532" s="8" t="s">
        <v>2807</v>
      </c>
      <c r="D1532" s="11">
        <v>3.106199012E9</v>
      </c>
      <c r="E1532" s="8" t="s">
        <v>20</v>
      </c>
      <c r="F1532" s="8" t="str">
        <f t="shared" si="1"/>
        <v>SELL</v>
      </c>
      <c r="G1532" s="12">
        <v>26.0</v>
      </c>
      <c r="H1532" s="12">
        <v>1000.0</v>
      </c>
      <c r="I1532" s="7">
        <v>44174.0</v>
      </c>
      <c r="J1532" s="14">
        <v>58.389999</v>
      </c>
      <c r="K1532" s="14">
        <f t="shared" si="2"/>
        <v>2245.769192</v>
      </c>
      <c r="L1532" s="15">
        <f t="shared" si="3"/>
        <v>-1.245769192</v>
      </c>
      <c r="M1532" s="15">
        <f t="shared" si="4"/>
        <v>1.245769192</v>
      </c>
      <c r="N1532" s="8">
        <f t="shared" si="5"/>
        <v>314</v>
      </c>
    </row>
    <row r="1533" ht="12.75" customHeight="1">
      <c r="A1533" s="7">
        <v>43860.0</v>
      </c>
      <c r="B1533" s="8" t="s">
        <v>2512</v>
      </c>
      <c r="C1533" s="8" t="s">
        <v>2513</v>
      </c>
      <c r="D1533" s="11">
        <v>2.86324772E9</v>
      </c>
      <c r="E1533" s="8" t="s">
        <v>20</v>
      </c>
      <c r="F1533" s="8" t="str">
        <f t="shared" si="1"/>
        <v>SELL</v>
      </c>
      <c r="G1533" s="12">
        <v>55.419998</v>
      </c>
      <c r="H1533" s="12">
        <v>1000.0</v>
      </c>
      <c r="I1533" s="16">
        <v>44727.0</v>
      </c>
      <c r="J1533" s="14">
        <v>50.700001</v>
      </c>
      <c r="K1533" s="14">
        <f t="shared" si="2"/>
        <v>914.8322416</v>
      </c>
      <c r="L1533" s="15">
        <f t="shared" si="3"/>
        <v>0.0851677584</v>
      </c>
      <c r="M1533" s="15">
        <f t="shared" si="4"/>
        <v>-0.0851677584</v>
      </c>
      <c r="N1533" s="8">
        <f t="shared" si="5"/>
        <v>867</v>
      </c>
    </row>
    <row r="1534" ht="12.75" customHeight="1">
      <c r="A1534" s="7">
        <v>43861.0</v>
      </c>
      <c r="B1534" s="8" t="s">
        <v>2808</v>
      </c>
      <c r="C1534" s="8" t="s">
        <v>2809</v>
      </c>
      <c r="D1534" s="11">
        <v>5.75166024E8</v>
      </c>
      <c r="E1534" s="8" t="s">
        <v>20</v>
      </c>
      <c r="F1534" s="8" t="str">
        <f t="shared" si="1"/>
        <v>SELL</v>
      </c>
      <c r="G1534" s="12">
        <v>10.47</v>
      </c>
      <c r="H1534" s="12">
        <v>1000.0</v>
      </c>
      <c r="I1534" s="16">
        <v>44727.0</v>
      </c>
      <c r="J1534" s="14">
        <v>14.59</v>
      </c>
      <c r="K1534" s="14">
        <f t="shared" si="2"/>
        <v>1393.505253</v>
      </c>
      <c r="L1534" s="15">
        <f t="shared" si="3"/>
        <v>-0.3935052531</v>
      </c>
      <c r="M1534" s="15">
        <f t="shared" si="4"/>
        <v>0.3935052531</v>
      </c>
      <c r="N1534" s="8">
        <f t="shared" si="5"/>
        <v>866</v>
      </c>
    </row>
    <row r="1535" ht="12.75" customHeight="1">
      <c r="A1535" s="7">
        <v>43861.0</v>
      </c>
      <c r="B1535" s="8" t="s">
        <v>2706</v>
      </c>
      <c r="C1535" s="8" t="s">
        <v>2707</v>
      </c>
      <c r="D1535" s="11">
        <v>2.483909373E9</v>
      </c>
      <c r="E1535" s="8" t="s">
        <v>20</v>
      </c>
      <c r="F1535" s="8" t="str">
        <f t="shared" si="1"/>
        <v>SELL</v>
      </c>
      <c r="G1535" s="12">
        <v>32.360001</v>
      </c>
      <c r="H1535" s="12">
        <v>1000.0</v>
      </c>
      <c r="I1535" s="7">
        <v>44068.0</v>
      </c>
      <c r="J1535" s="14">
        <v>66.449997</v>
      </c>
      <c r="K1535" s="14">
        <f t="shared" si="2"/>
        <v>2053.460907</v>
      </c>
      <c r="L1535" s="15">
        <f t="shared" si="3"/>
        <v>-1.053460907</v>
      </c>
      <c r="M1535" s="15">
        <f t="shared" si="4"/>
        <v>1.053460907</v>
      </c>
      <c r="N1535" s="8">
        <f t="shared" si="5"/>
        <v>207</v>
      </c>
    </row>
    <row r="1536" ht="12.75" customHeight="1">
      <c r="A1536" s="7">
        <v>43868.0</v>
      </c>
      <c r="B1536" s="8" t="s">
        <v>751</v>
      </c>
      <c r="C1536" s="8" t="s">
        <v>752</v>
      </c>
      <c r="D1536" s="11">
        <v>7.73456826E8</v>
      </c>
      <c r="E1536" s="8" t="s">
        <v>20</v>
      </c>
      <c r="F1536" s="8" t="str">
        <f t="shared" si="1"/>
        <v>SELL</v>
      </c>
      <c r="G1536" s="12">
        <v>20.330999</v>
      </c>
      <c r="H1536" s="12">
        <v>1000.0</v>
      </c>
      <c r="I1536" s="16">
        <v>44727.0</v>
      </c>
      <c r="J1536" s="14">
        <v>18.280798</v>
      </c>
      <c r="K1536" s="14">
        <f t="shared" si="2"/>
        <v>899.1588657</v>
      </c>
      <c r="L1536" s="15">
        <f t="shared" si="3"/>
        <v>0.1008411343</v>
      </c>
      <c r="M1536" s="15">
        <f t="shared" si="4"/>
        <v>-0.1008411343</v>
      </c>
      <c r="N1536" s="8">
        <f t="shared" si="5"/>
        <v>859</v>
      </c>
    </row>
    <row r="1537" ht="12.75" customHeight="1">
      <c r="A1537" s="7">
        <v>43868.0</v>
      </c>
      <c r="B1537" s="8" t="s">
        <v>443</v>
      </c>
      <c r="C1537" s="8" t="s">
        <v>444</v>
      </c>
      <c r="D1537" s="11">
        <v>8.83770933E9</v>
      </c>
      <c r="E1537" s="8" t="s">
        <v>24</v>
      </c>
      <c r="F1537" s="8" t="str">
        <f t="shared" si="1"/>
        <v>BUY</v>
      </c>
      <c r="G1537" s="12">
        <v>88.03257</v>
      </c>
      <c r="H1537" s="12">
        <v>1000.0</v>
      </c>
      <c r="I1537" s="16">
        <v>43957.0</v>
      </c>
      <c r="J1537" s="14">
        <v>58.703358</v>
      </c>
      <c r="K1537" s="14">
        <f t="shared" si="2"/>
        <v>666.8368082</v>
      </c>
      <c r="L1537" s="15">
        <f t="shared" si="3"/>
        <v>-0.3331631918</v>
      </c>
      <c r="M1537" s="15">
        <f t="shared" si="4"/>
        <v>0.3331631918</v>
      </c>
      <c r="N1537" s="8">
        <f t="shared" si="5"/>
        <v>89</v>
      </c>
    </row>
    <row r="1538" ht="12.75" customHeight="1">
      <c r="A1538" s="16">
        <v>43868.0</v>
      </c>
      <c r="B1538" s="8" t="s">
        <v>2814</v>
      </c>
      <c r="C1538" s="8" t="s">
        <v>2815</v>
      </c>
      <c r="D1538" s="11">
        <v>2.576328E9</v>
      </c>
      <c r="E1538" s="18" t="s">
        <v>24</v>
      </c>
      <c r="F1538" s="17" t="str">
        <f t="shared" si="1"/>
        <v>BUY</v>
      </c>
      <c r="G1538" s="12">
        <v>14.16</v>
      </c>
      <c r="H1538" s="12">
        <v>1000.0</v>
      </c>
      <c r="I1538" s="16">
        <v>44727.0</v>
      </c>
      <c r="J1538" s="14">
        <v>4.11</v>
      </c>
      <c r="K1538" s="14">
        <f t="shared" si="2"/>
        <v>290.2542373</v>
      </c>
      <c r="L1538" s="15">
        <f t="shared" si="3"/>
        <v>-0.7097457627</v>
      </c>
      <c r="M1538" s="15">
        <f t="shared" si="4"/>
        <v>0.7097457627</v>
      </c>
      <c r="N1538" s="8">
        <f t="shared" si="5"/>
        <v>859</v>
      </c>
    </row>
    <row r="1539" ht="12.75" customHeight="1">
      <c r="A1539" s="7">
        <v>43871.0</v>
      </c>
      <c r="B1539" s="8" t="s">
        <v>2816</v>
      </c>
      <c r="C1539" s="8" t="s">
        <v>2817</v>
      </c>
      <c r="D1539" s="11">
        <v>7.049610555E9</v>
      </c>
      <c r="E1539" s="8" t="s">
        <v>20</v>
      </c>
      <c r="F1539" s="8" t="str">
        <f t="shared" si="1"/>
        <v>SELL</v>
      </c>
      <c r="G1539" s="12">
        <v>109.3</v>
      </c>
      <c r="H1539" s="12">
        <v>1000.0</v>
      </c>
      <c r="I1539" s="16">
        <v>44727.0</v>
      </c>
      <c r="J1539" s="14">
        <v>248.54</v>
      </c>
      <c r="K1539" s="14">
        <f t="shared" si="2"/>
        <v>2273.924977</v>
      </c>
      <c r="L1539" s="15">
        <f t="shared" si="3"/>
        <v>-1.273924977</v>
      </c>
      <c r="M1539" s="15">
        <f t="shared" si="4"/>
        <v>1.273924977</v>
      </c>
      <c r="N1539" s="8">
        <f t="shared" si="5"/>
        <v>856</v>
      </c>
    </row>
    <row r="1540" ht="12.75" customHeight="1">
      <c r="A1540" s="7">
        <v>43871.0</v>
      </c>
      <c r="B1540" s="8" t="s">
        <v>2818</v>
      </c>
      <c r="C1540" s="8" t="s">
        <v>2819</v>
      </c>
      <c r="D1540" s="11">
        <v>6.856821002E9</v>
      </c>
      <c r="E1540" s="8" t="s">
        <v>20</v>
      </c>
      <c r="F1540" s="8" t="str">
        <f t="shared" si="1"/>
        <v>SELL</v>
      </c>
      <c r="G1540" s="12">
        <v>133.76</v>
      </c>
      <c r="H1540" s="12">
        <v>1000.0</v>
      </c>
      <c r="I1540" s="16">
        <v>44727.0</v>
      </c>
      <c r="J1540" s="14">
        <v>116.61</v>
      </c>
      <c r="K1540" s="14">
        <f t="shared" si="2"/>
        <v>871.7852871</v>
      </c>
      <c r="L1540" s="15">
        <f t="shared" si="3"/>
        <v>0.1282147129</v>
      </c>
      <c r="M1540" s="15">
        <f t="shared" si="4"/>
        <v>-0.1282147129</v>
      </c>
      <c r="N1540" s="8">
        <f t="shared" si="5"/>
        <v>856</v>
      </c>
    </row>
    <row r="1541" ht="12.75" customHeight="1">
      <c r="A1541" s="7">
        <v>43871.0</v>
      </c>
      <c r="B1541" s="8" t="s">
        <v>830</v>
      </c>
      <c r="C1541" s="8" t="s">
        <v>831</v>
      </c>
      <c r="D1541" s="11">
        <v>5.91926211E9</v>
      </c>
      <c r="E1541" s="8" t="s">
        <v>24</v>
      </c>
      <c r="F1541" s="8" t="str">
        <f t="shared" si="1"/>
        <v>BUY</v>
      </c>
      <c r="G1541" s="12">
        <v>61.07</v>
      </c>
      <c r="H1541" s="12">
        <v>1000.0</v>
      </c>
      <c r="I1541" s="7">
        <v>44515.0</v>
      </c>
      <c r="J1541" s="14">
        <v>121.169998</v>
      </c>
      <c r="K1541" s="14">
        <f t="shared" si="2"/>
        <v>1984.116555</v>
      </c>
      <c r="L1541" s="15">
        <f t="shared" si="3"/>
        <v>0.9841165548</v>
      </c>
      <c r="M1541" s="15">
        <f t="shared" si="4"/>
        <v>-0.9841165548</v>
      </c>
      <c r="N1541" s="8">
        <f t="shared" si="5"/>
        <v>644</v>
      </c>
    </row>
    <row r="1542" ht="12.75" customHeight="1">
      <c r="A1542" s="7">
        <v>43871.0</v>
      </c>
      <c r="B1542" s="8" t="s">
        <v>779</v>
      </c>
      <c r="C1542" s="8" t="s">
        <v>780</v>
      </c>
      <c r="D1542" s="11">
        <v>4.5360099E9</v>
      </c>
      <c r="E1542" s="8" t="s">
        <v>24</v>
      </c>
      <c r="F1542" s="8" t="str">
        <f t="shared" si="1"/>
        <v>BUY</v>
      </c>
      <c r="G1542" s="12">
        <v>48.939999</v>
      </c>
      <c r="H1542" s="12">
        <v>1000.0</v>
      </c>
      <c r="I1542" s="7">
        <v>43874.0</v>
      </c>
      <c r="J1542" s="14">
        <v>54.349998</v>
      </c>
      <c r="K1542" s="14">
        <f t="shared" si="2"/>
        <v>1110.543505</v>
      </c>
      <c r="L1542" s="15">
        <f t="shared" si="3"/>
        <v>0.1105435045</v>
      </c>
      <c r="M1542" s="15">
        <f t="shared" si="4"/>
        <v>-0.1105435045</v>
      </c>
      <c r="N1542" s="8">
        <f t="shared" si="5"/>
        <v>3</v>
      </c>
    </row>
    <row r="1543" ht="12.75" customHeight="1">
      <c r="A1543" s="7">
        <v>43872.0</v>
      </c>
      <c r="B1543" s="8" t="s">
        <v>2736</v>
      </c>
      <c r="C1543" s="8" t="s">
        <v>2737</v>
      </c>
      <c r="D1543" s="11">
        <v>6.177870949E9</v>
      </c>
      <c r="E1543" s="8" t="s">
        <v>20</v>
      </c>
      <c r="F1543" s="8" t="str">
        <f t="shared" si="1"/>
        <v>SELL</v>
      </c>
      <c r="G1543" s="12">
        <v>12.906734</v>
      </c>
      <c r="H1543" s="12">
        <v>1000.0</v>
      </c>
      <c r="I1543" s="16">
        <v>44727.0</v>
      </c>
      <c r="J1543" s="14">
        <v>18.137234</v>
      </c>
      <c r="K1543" s="14">
        <f t="shared" si="2"/>
        <v>1405.253568</v>
      </c>
      <c r="L1543" s="15">
        <f t="shared" si="3"/>
        <v>-0.4052535676</v>
      </c>
      <c r="M1543" s="15">
        <f t="shared" si="4"/>
        <v>0.4052535676</v>
      </c>
      <c r="N1543" s="8">
        <f t="shared" si="5"/>
        <v>855</v>
      </c>
    </row>
    <row r="1544" ht="12.75" customHeight="1">
      <c r="A1544" s="7">
        <v>43873.0</v>
      </c>
      <c r="B1544" s="8" t="s">
        <v>2042</v>
      </c>
      <c r="C1544" s="8" t="s">
        <v>2043</v>
      </c>
      <c r="D1544" s="11">
        <v>3.799935907E9</v>
      </c>
      <c r="E1544" s="8" t="s">
        <v>20</v>
      </c>
      <c r="F1544" s="8" t="str">
        <f t="shared" si="1"/>
        <v>SELL</v>
      </c>
      <c r="G1544" s="12">
        <v>57.75</v>
      </c>
      <c r="H1544" s="12">
        <v>1000.0</v>
      </c>
      <c r="I1544" s="7">
        <v>44201.0</v>
      </c>
      <c r="J1544" s="14">
        <v>160.619995</v>
      </c>
      <c r="K1544" s="14">
        <f t="shared" si="2"/>
        <v>2781.298615</v>
      </c>
      <c r="L1544" s="15">
        <f t="shared" si="3"/>
        <v>-1.781298615</v>
      </c>
      <c r="M1544" s="15">
        <f t="shared" si="4"/>
        <v>1.781298615</v>
      </c>
      <c r="N1544" s="8">
        <f t="shared" si="5"/>
        <v>328</v>
      </c>
    </row>
    <row r="1545" ht="12.75" customHeight="1">
      <c r="A1545" s="7">
        <v>43873.0</v>
      </c>
      <c r="B1545" s="8" t="s">
        <v>1150</v>
      </c>
      <c r="C1545" s="8" t="s">
        <v>1151</v>
      </c>
      <c r="D1545" s="11">
        <v>2.0E7</v>
      </c>
      <c r="E1545" s="8" t="s">
        <v>24</v>
      </c>
      <c r="F1545" s="8" t="str">
        <f t="shared" si="1"/>
        <v>BUY</v>
      </c>
      <c r="G1545" s="12">
        <v>8.89</v>
      </c>
      <c r="H1545" s="12">
        <v>1000.0</v>
      </c>
      <c r="I1545" s="16">
        <v>44727.0</v>
      </c>
      <c r="J1545" s="14">
        <v>2.4</v>
      </c>
      <c r="K1545" s="14">
        <f t="shared" si="2"/>
        <v>269.9662542</v>
      </c>
      <c r="L1545" s="15">
        <f t="shared" si="3"/>
        <v>-0.7300337458</v>
      </c>
      <c r="M1545" s="15">
        <f t="shared" si="4"/>
        <v>0.7300337458</v>
      </c>
      <c r="N1545" s="8">
        <f t="shared" si="5"/>
        <v>854</v>
      </c>
    </row>
    <row r="1546" ht="12.75" customHeight="1">
      <c r="A1546" s="7">
        <v>43873.0</v>
      </c>
      <c r="B1546" s="8" t="s">
        <v>814</v>
      </c>
      <c r="C1546" s="8" t="s">
        <v>815</v>
      </c>
      <c r="D1546" s="11">
        <v>3.42382352E9</v>
      </c>
      <c r="E1546" s="8" t="s">
        <v>20</v>
      </c>
      <c r="F1546" s="8" t="str">
        <f t="shared" si="1"/>
        <v>SELL</v>
      </c>
      <c r="G1546" s="12">
        <v>26.2621</v>
      </c>
      <c r="H1546" s="12">
        <v>1000.0</v>
      </c>
      <c r="I1546" s="16">
        <v>44727.0</v>
      </c>
      <c r="J1546" s="14">
        <v>60.669365</v>
      </c>
      <c r="K1546" s="14">
        <f t="shared" si="2"/>
        <v>2310.149036</v>
      </c>
      <c r="L1546" s="15">
        <f t="shared" si="3"/>
        <v>-1.310149036</v>
      </c>
      <c r="M1546" s="15">
        <f t="shared" si="4"/>
        <v>1.310149036</v>
      </c>
      <c r="N1546" s="8">
        <f t="shared" si="5"/>
        <v>854</v>
      </c>
    </row>
    <row r="1547" ht="12.75" customHeight="1">
      <c r="A1547" s="7">
        <v>43874.0</v>
      </c>
      <c r="B1547" s="8" t="s">
        <v>2820</v>
      </c>
      <c r="C1547" s="8" t="s">
        <v>2821</v>
      </c>
      <c r="D1547" s="11">
        <v>4.3232955E8</v>
      </c>
      <c r="E1547" s="8" t="s">
        <v>24</v>
      </c>
      <c r="F1547" s="8" t="str">
        <f t="shared" si="1"/>
        <v>BUY</v>
      </c>
      <c r="G1547" s="12">
        <v>93.07</v>
      </c>
      <c r="H1547" s="12">
        <v>1000.0</v>
      </c>
      <c r="I1547" s="16">
        <v>43965.0</v>
      </c>
      <c r="J1547" s="14">
        <v>51.494999</v>
      </c>
      <c r="K1547" s="14">
        <f t="shared" si="2"/>
        <v>553.2932094</v>
      </c>
      <c r="L1547" s="15">
        <f t="shared" si="3"/>
        <v>-0.4467067906</v>
      </c>
      <c r="M1547" s="15">
        <f t="shared" si="4"/>
        <v>0.4467067906</v>
      </c>
      <c r="N1547" s="8">
        <f t="shared" si="5"/>
        <v>91</v>
      </c>
    </row>
    <row r="1548" ht="12.75" customHeight="1">
      <c r="A1548" s="7">
        <v>43874.0</v>
      </c>
      <c r="B1548" s="8" t="s">
        <v>779</v>
      </c>
      <c r="C1548" s="8" t="s">
        <v>780</v>
      </c>
      <c r="D1548" s="11">
        <v>4.5360099E9</v>
      </c>
      <c r="E1548" s="8" t="s">
        <v>20</v>
      </c>
      <c r="F1548" s="8" t="str">
        <f t="shared" si="1"/>
        <v>SELL</v>
      </c>
      <c r="G1548" s="12">
        <v>54.349998</v>
      </c>
      <c r="H1548" s="12">
        <v>1000.0</v>
      </c>
      <c r="I1548" s="7">
        <v>44537.0</v>
      </c>
      <c r="J1548" s="14">
        <v>51.529999</v>
      </c>
      <c r="K1548" s="14">
        <f t="shared" si="2"/>
        <v>948.1140919</v>
      </c>
      <c r="L1548" s="15">
        <f t="shared" si="3"/>
        <v>0.05188590807</v>
      </c>
      <c r="M1548" s="15">
        <f t="shared" si="4"/>
        <v>-0.05188590807</v>
      </c>
      <c r="N1548" s="8">
        <f t="shared" si="5"/>
        <v>663</v>
      </c>
    </row>
    <row r="1549" ht="12.75" customHeight="1">
      <c r="A1549" s="7">
        <v>43874.0</v>
      </c>
      <c r="B1549" s="8" t="s">
        <v>2822</v>
      </c>
      <c r="C1549" s="8" t="s">
        <v>2823</v>
      </c>
      <c r="D1549" s="11">
        <v>4.78248042E9</v>
      </c>
      <c r="E1549" s="8" t="s">
        <v>24</v>
      </c>
      <c r="F1549" s="8" t="str">
        <f t="shared" si="1"/>
        <v>BUY</v>
      </c>
      <c r="G1549" s="12">
        <v>28.548166</v>
      </c>
      <c r="H1549" s="12">
        <v>1000.0</v>
      </c>
      <c r="I1549" s="16">
        <v>44727.0</v>
      </c>
      <c r="J1549" s="14">
        <v>33.331615</v>
      </c>
      <c r="K1549" s="14">
        <f t="shared" si="2"/>
        <v>1167.557138</v>
      </c>
      <c r="L1549" s="15">
        <f t="shared" si="3"/>
        <v>0.1675571383</v>
      </c>
      <c r="M1549" s="15">
        <f t="shared" si="4"/>
        <v>-0.1675571383</v>
      </c>
      <c r="N1549" s="8">
        <f t="shared" si="5"/>
        <v>853</v>
      </c>
    </row>
    <row r="1550" ht="12.75" customHeight="1">
      <c r="A1550" s="7">
        <v>43875.0</v>
      </c>
      <c r="B1550" s="8" t="s">
        <v>260</v>
      </c>
      <c r="C1550" s="8" t="s">
        <v>261</v>
      </c>
      <c r="D1550" s="11">
        <v>7.075072067E9</v>
      </c>
      <c r="E1550" s="8" t="s">
        <v>24</v>
      </c>
      <c r="F1550" s="8" t="str">
        <f t="shared" si="1"/>
        <v>BUY</v>
      </c>
      <c r="G1550" s="12">
        <v>52.459999</v>
      </c>
      <c r="H1550" s="12">
        <v>1000.0</v>
      </c>
      <c r="I1550" s="7">
        <v>44068.0</v>
      </c>
      <c r="J1550" s="14">
        <v>16.75</v>
      </c>
      <c r="K1550" s="14">
        <f t="shared" si="2"/>
        <v>319.2908944</v>
      </c>
      <c r="L1550" s="15">
        <f t="shared" si="3"/>
        <v>-0.6807091056</v>
      </c>
      <c r="M1550" s="15">
        <f t="shared" si="4"/>
        <v>0.6807091056</v>
      </c>
      <c r="N1550" s="8">
        <f t="shared" si="5"/>
        <v>193</v>
      </c>
    </row>
    <row r="1551" ht="12.75" customHeight="1">
      <c r="A1551" s="7">
        <v>43875.0</v>
      </c>
      <c r="B1551" s="8" t="s">
        <v>2092</v>
      </c>
      <c r="C1551" s="8" t="s">
        <v>2093</v>
      </c>
      <c r="D1551" s="11">
        <v>9.146998598E9</v>
      </c>
      <c r="E1551" s="8" t="s">
        <v>20</v>
      </c>
      <c r="F1551" s="8" t="str">
        <f t="shared" si="1"/>
        <v>SELL</v>
      </c>
      <c r="G1551" s="12">
        <v>111.209999</v>
      </c>
      <c r="H1551" s="12">
        <v>1000.0</v>
      </c>
      <c r="I1551" s="7">
        <v>44141.0</v>
      </c>
      <c r="J1551" s="14">
        <v>237.509995</v>
      </c>
      <c r="K1551" s="14">
        <f t="shared" si="2"/>
        <v>2135.689211</v>
      </c>
      <c r="L1551" s="15">
        <f t="shared" si="3"/>
        <v>-1.135689211</v>
      </c>
      <c r="M1551" s="15">
        <f t="shared" si="4"/>
        <v>1.135689211</v>
      </c>
      <c r="N1551" s="8">
        <f t="shared" si="5"/>
        <v>266</v>
      </c>
    </row>
    <row r="1552" ht="12.75" customHeight="1">
      <c r="A1552" s="7">
        <v>43882.0</v>
      </c>
      <c r="B1552" s="8" t="s">
        <v>628</v>
      </c>
      <c r="C1552" s="8" t="s">
        <v>629</v>
      </c>
      <c r="D1552" s="11">
        <v>2.373457054E9</v>
      </c>
      <c r="E1552" s="8" t="s">
        <v>24</v>
      </c>
      <c r="F1552" s="8" t="str">
        <f t="shared" si="1"/>
        <v>BUY</v>
      </c>
      <c r="G1552" s="12">
        <v>34.337292</v>
      </c>
      <c r="H1552" s="12">
        <v>1000.0</v>
      </c>
      <c r="I1552" s="7">
        <v>44053.0</v>
      </c>
      <c r="J1552" s="14">
        <v>26.672146</v>
      </c>
      <c r="K1552" s="14">
        <f t="shared" si="2"/>
        <v>776.7690591</v>
      </c>
      <c r="L1552" s="15">
        <f t="shared" si="3"/>
        <v>-0.2232309409</v>
      </c>
      <c r="M1552" s="15">
        <f t="shared" si="4"/>
        <v>0.2232309409</v>
      </c>
      <c r="N1552" s="8">
        <f t="shared" si="5"/>
        <v>171</v>
      </c>
    </row>
    <row r="1553" ht="12.75" customHeight="1">
      <c r="A1553" s="7">
        <v>43882.0</v>
      </c>
      <c r="B1553" s="8" t="s">
        <v>403</v>
      </c>
      <c r="C1553" s="8" t="s">
        <v>404</v>
      </c>
      <c r="D1553" s="11">
        <v>4.120653358E9</v>
      </c>
      <c r="E1553" s="8" t="s">
        <v>24</v>
      </c>
      <c r="F1553" s="8" t="str">
        <f t="shared" si="1"/>
        <v>BUY</v>
      </c>
      <c r="G1553" s="12">
        <v>14.631814</v>
      </c>
      <c r="H1553" s="12">
        <v>1000.0</v>
      </c>
      <c r="I1553" s="7">
        <v>43986.0</v>
      </c>
      <c r="J1553" s="14">
        <v>7.708597</v>
      </c>
      <c r="K1553" s="14">
        <f t="shared" si="2"/>
        <v>526.838094</v>
      </c>
      <c r="L1553" s="15">
        <f t="shared" si="3"/>
        <v>-0.473161906</v>
      </c>
      <c r="M1553" s="15">
        <f t="shared" si="4"/>
        <v>0.473161906</v>
      </c>
      <c r="N1553" s="8">
        <f t="shared" si="5"/>
        <v>104</v>
      </c>
    </row>
    <row r="1554" ht="12.75" customHeight="1">
      <c r="A1554" s="16">
        <v>43885.0</v>
      </c>
      <c r="B1554" s="8" t="s">
        <v>715</v>
      </c>
      <c r="C1554" s="8" t="s">
        <v>716</v>
      </c>
      <c r="D1554" s="11">
        <v>7.014261407E9</v>
      </c>
      <c r="E1554" s="17" t="s">
        <v>20</v>
      </c>
      <c r="F1554" s="18" t="str">
        <f t="shared" si="1"/>
        <v>SELL</v>
      </c>
      <c r="G1554" s="12">
        <v>65.13443</v>
      </c>
      <c r="H1554" s="12">
        <v>1000.0</v>
      </c>
      <c r="I1554" s="16">
        <v>44727.0</v>
      </c>
      <c r="J1554" s="14">
        <v>71.888138</v>
      </c>
      <c r="K1554" s="14">
        <f t="shared" si="2"/>
        <v>1103.688756</v>
      </c>
      <c r="L1554" s="15">
        <f t="shared" si="3"/>
        <v>-0.1036887557</v>
      </c>
      <c r="M1554" s="15">
        <f t="shared" si="4"/>
        <v>0.1036887557</v>
      </c>
      <c r="N1554" s="8">
        <f t="shared" si="5"/>
        <v>842</v>
      </c>
    </row>
    <row r="1555" ht="12.75" customHeight="1">
      <c r="A1555" s="7">
        <v>43886.0</v>
      </c>
      <c r="B1555" s="8" t="s">
        <v>1532</v>
      </c>
      <c r="C1555" s="8" t="s">
        <v>1533</v>
      </c>
      <c r="D1555" s="11">
        <v>1.37333421E8</v>
      </c>
      <c r="E1555" s="8" t="s">
        <v>24</v>
      </c>
      <c r="F1555" s="8" t="str">
        <f t="shared" si="1"/>
        <v>BUY</v>
      </c>
      <c r="G1555" s="12">
        <v>59.91</v>
      </c>
      <c r="H1555" s="12">
        <v>1000.0</v>
      </c>
      <c r="I1555" s="16">
        <v>44727.0</v>
      </c>
      <c r="J1555" s="14">
        <v>5.33</v>
      </c>
      <c r="K1555" s="14">
        <f t="shared" si="2"/>
        <v>88.96678351</v>
      </c>
      <c r="L1555" s="15">
        <f t="shared" si="3"/>
        <v>-0.9110332165</v>
      </c>
      <c r="M1555" s="15">
        <f t="shared" si="4"/>
        <v>0.9110332165</v>
      </c>
      <c r="N1555" s="8">
        <f t="shared" si="5"/>
        <v>841</v>
      </c>
    </row>
    <row r="1556" ht="12.75" customHeight="1">
      <c r="A1556" s="7">
        <v>43889.0</v>
      </c>
      <c r="B1556" s="8" t="s">
        <v>401</v>
      </c>
      <c r="C1556" s="8" t="s">
        <v>402</v>
      </c>
      <c r="D1556" s="11">
        <v>3.11092483E9</v>
      </c>
      <c r="E1556" s="8" t="s">
        <v>24</v>
      </c>
      <c r="F1556" s="8" t="str">
        <f t="shared" si="1"/>
        <v>BUY</v>
      </c>
      <c r="G1556" s="12">
        <v>33.476074</v>
      </c>
      <c r="H1556" s="12">
        <v>1000.0</v>
      </c>
      <c r="I1556" s="7">
        <v>44208.0</v>
      </c>
      <c r="J1556" s="14">
        <v>40.089725</v>
      </c>
      <c r="K1556" s="14">
        <f t="shared" si="2"/>
        <v>1197.56352</v>
      </c>
      <c r="L1556" s="15">
        <f t="shared" si="3"/>
        <v>0.1975635195</v>
      </c>
      <c r="M1556" s="15">
        <f t="shared" si="4"/>
        <v>-0.1975635195</v>
      </c>
      <c r="N1556" s="8">
        <f t="shared" si="5"/>
        <v>319</v>
      </c>
    </row>
    <row r="1557" ht="12.75" customHeight="1">
      <c r="A1557" s="7">
        <v>43889.0</v>
      </c>
      <c r="B1557" s="8" t="s">
        <v>2830</v>
      </c>
      <c r="C1557" s="8" t="s">
        <v>2831</v>
      </c>
      <c r="D1557" s="11">
        <v>2.439732846E9</v>
      </c>
      <c r="E1557" s="8" t="s">
        <v>20</v>
      </c>
      <c r="F1557" s="8" t="str">
        <f t="shared" si="1"/>
        <v>SELL</v>
      </c>
      <c r="G1557" s="12">
        <v>46.380001</v>
      </c>
      <c r="H1557" s="12">
        <v>1000.0</v>
      </c>
      <c r="I1557" s="16">
        <v>44586.0</v>
      </c>
      <c r="J1557" s="14">
        <v>27.59</v>
      </c>
      <c r="K1557" s="14">
        <f t="shared" si="2"/>
        <v>594.868465</v>
      </c>
      <c r="L1557" s="15">
        <f t="shared" si="3"/>
        <v>0.405131535</v>
      </c>
      <c r="M1557" s="15">
        <f t="shared" si="4"/>
        <v>-0.405131535</v>
      </c>
      <c r="N1557" s="8">
        <f t="shared" si="5"/>
        <v>697</v>
      </c>
    </row>
    <row r="1558" ht="12.75" customHeight="1">
      <c r="A1558" s="7">
        <v>43892.0</v>
      </c>
      <c r="B1558" s="8" t="s">
        <v>1538</v>
      </c>
      <c r="C1558" s="8" t="s">
        <v>1539</v>
      </c>
      <c r="D1558" s="11">
        <v>3.525622984E9</v>
      </c>
      <c r="E1558" s="8" t="s">
        <v>24</v>
      </c>
      <c r="F1558" s="8" t="str">
        <f t="shared" si="1"/>
        <v>BUY</v>
      </c>
      <c r="G1558" s="12">
        <v>28.219999</v>
      </c>
      <c r="H1558" s="12">
        <v>1000.0</v>
      </c>
      <c r="I1558" s="7">
        <v>43916.0</v>
      </c>
      <c r="J1558" s="14">
        <v>13.26</v>
      </c>
      <c r="K1558" s="14">
        <f t="shared" si="2"/>
        <v>469.8795347</v>
      </c>
      <c r="L1558" s="15">
        <f t="shared" si="3"/>
        <v>-0.5301204653</v>
      </c>
      <c r="M1558" s="15">
        <f t="shared" si="4"/>
        <v>0.5301204653</v>
      </c>
      <c r="N1558" s="8">
        <f t="shared" si="5"/>
        <v>24</v>
      </c>
    </row>
    <row r="1559" ht="12.75" customHeight="1">
      <c r="A1559" s="7">
        <v>43895.0</v>
      </c>
      <c r="B1559" s="8" t="s">
        <v>2832</v>
      </c>
      <c r="C1559" s="8" t="s">
        <v>2833</v>
      </c>
      <c r="D1559" s="11">
        <v>2.715130613E9</v>
      </c>
      <c r="E1559" s="8" t="s">
        <v>24</v>
      </c>
      <c r="F1559" s="8" t="str">
        <f t="shared" si="1"/>
        <v>BUY</v>
      </c>
      <c r="G1559" s="12">
        <v>12.334</v>
      </c>
      <c r="H1559" s="12">
        <v>1000.0</v>
      </c>
      <c r="I1559" s="16">
        <v>44727.0</v>
      </c>
      <c r="J1559" s="14">
        <v>57.080002</v>
      </c>
      <c r="K1559" s="14">
        <f t="shared" si="2"/>
        <v>4627.858116</v>
      </c>
      <c r="L1559" s="15">
        <f t="shared" si="3"/>
        <v>3.627858116</v>
      </c>
      <c r="M1559" s="15">
        <f t="shared" si="4"/>
        <v>-3.627858116</v>
      </c>
      <c r="N1559" s="8">
        <f t="shared" si="5"/>
        <v>832</v>
      </c>
    </row>
    <row r="1560" ht="12.75" customHeight="1">
      <c r="A1560" s="7">
        <v>43895.0</v>
      </c>
      <c r="B1560" s="8" t="s">
        <v>1174</v>
      </c>
      <c r="C1560" s="8" t="s">
        <v>1175</v>
      </c>
      <c r="D1560" s="11">
        <v>7.122279632E9</v>
      </c>
      <c r="E1560" s="8" t="s">
        <v>24</v>
      </c>
      <c r="F1560" s="8" t="str">
        <f t="shared" si="1"/>
        <v>BUY</v>
      </c>
      <c r="G1560" s="12">
        <v>21.639999</v>
      </c>
      <c r="H1560" s="12">
        <v>1000.0</v>
      </c>
      <c r="I1560" s="7">
        <v>44029.0</v>
      </c>
      <c r="J1560" s="14">
        <v>22.059999</v>
      </c>
      <c r="K1560" s="14">
        <f t="shared" si="2"/>
        <v>1019.408504</v>
      </c>
      <c r="L1560" s="15">
        <f t="shared" si="3"/>
        <v>0.01940850367</v>
      </c>
      <c r="M1560" s="15">
        <f t="shared" si="4"/>
        <v>-0.01940850367</v>
      </c>
      <c r="N1560" s="8">
        <f t="shared" si="5"/>
        <v>134</v>
      </c>
    </row>
    <row r="1561" ht="12.75" customHeight="1">
      <c r="A1561" s="7">
        <v>43899.0</v>
      </c>
      <c r="B1561" s="8" t="s">
        <v>2228</v>
      </c>
      <c r="C1561" s="8" t="s">
        <v>2229</v>
      </c>
      <c r="D1561" s="11">
        <v>3.30985969E8</v>
      </c>
      <c r="E1561" s="8" t="s">
        <v>24</v>
      </c>
      <c r="F1561" s="8" t="str">
        <f t="shared" si="1"/>
        <v>BUY</v>
      </c>
      <c r="G1561" s="12">
        <v>13.22</v>
      </c>
      <c r="H1561" s="12">
        <v>1000.0</v>
      </c>
      <c r="I1561" s="7">
        <v>43977.0</v>
      </c>
      <c r="J1561" s="14">
        <v>20.01</v>
      </c>
      <c r="K1561" s="14">
        <f t="shared" si="2"/>
        <v>1513.615734</v>
      </c>
      <c r="L1561" s="15">
        <f t="shared" si="3"/>
        <v>0.5136157337</v>
      </c>
      <c r="M1561" s="15">
        <f t="shared" si="4"/>
        <v>-0.5136157337</v>
      </c>
      <c r="N1561" s="8">
        <f t="shared" si="5"/>
        <v>78</v>
      </c>
    </row>
    <row r="1562" ht="12.75" customHeight="1">
      <c r="A1562" s="7">
        <v>43906.0</v>
      </c>
      <c r="B1562" s="8" t="s">
        <v>2836</v>
      </c>
      <c r="C1562" s="8" t="s">
        <v>2837</v>
      </c>
      <c r="D1562" s="11">
        <v>1.96662075E9</v>
      </c>
      <c r="E1562" s="8" t="s">
        <v>24</v>
      </c>
      <c r="F1562" s="8" t="str">
        <f t="shared" si="1"/>
        <v>BUY</v>
      </c>
      <c r="G1562" s="12">
        <v>8.27795</v>
      </c>
      <c r="H1562" s="12">
        <v>1000.0</v>
      </c>
      <c r="I1562" s="16">
        <v>44727.0</v>
      </c>
      <c r="J1562" s="14">
        <v>16.233053</v>
      </c>
      <c r="K1562" s="14">
        <f t="shared" si="2"/>
        <v>1960.99916</v>
      </c>
      <c r="L1562" s="15">
        <f t="shared" si="3"/>
        <v>0.9609991604</v>
      </c>
      <c r="M1562" s="15">
        <f t="shared" si="4"/>
        <v>-0.9609991604</v>
      </c>
      <c r="N1562" s="8">
        <f t="shared" si="5"/>
        <v>821</v>
      </c>
    </row>
    <row r="1563" ht="12.75" customHeight="1">
      <c r="A1563" s="7">
        <v>43906.0</v>
      </c>
      <c r="B1563" s="8" t="s">
        <v>355</v>
      </c>
      <c r="C1563" s="8" t="s">
        <v>356</v>
      </c>
      <c r="D1563" s="11">
        <v>1.16025984E8</v>
      </c>
      <c r="E1563" s="8" t="s">
        <v>20</v>
      </c>
      <c r="F1563" s="8" t="str">
        <f t="shared" si="1"/>
        <v>SELL</v>
      </c>
      <c r="G1563" s="12">
        <v>6.13</v>
      </c>
      <c r="H1563" s="12">
        <v>1000.0</v>
      </c>
      <c r="I1563" s="7">
        <v>44014.0</v>
      </c>
      <c r="J1563" s="14">
        <v>21.450001</v>
      </c>
      <c r="K1563" s="14">
        <f t="shared" si="2"/>
        <v>3499.184502</v>
      </c>
      <c r="L1563" s="15">
        <f t="shared" si="3"/>
        <v>-2.499184502</v>
      </c>
      <c r="M1563" s="15">
        <f t="shared" si="4"/>
        <v>2.499184502</v>
      </c>
      <c r="N1563" s="8">
        <f t="shared" si="5"/>
        <v>108</v>
      </c>
    </row>
    <row r="1564" ht="12.75" customHeight="1">
      <c r="A1564" s="7">
        <v>43908.0</v>
      </c>
      <c r="B1564" s="8" t="s">
        <v>2838</v>
      </c>
      <c r="C1564" s="8" t="s">
        <v>2839</v>
      </c>
      <c r="D1564" s="11">
        <v>4.778875668E9</v>
      </c>
      <c r="E1564" s="8" t="s">
        <v>24</v>
      </c>
      <c r="F1564" s="8" t="str">
        <f t="shared" si="1"/>
        <v>BUY</v>
      </c>
      <c r="G1564" s="12">
        <v>82.985069</v>
      </c>
      <c r="H1564" s="12">
        <v>1000.0</v>
      </c>
      <c r="I1564" s="16">
        <v>44727.0</v>
      </c>
      <c r="J1564" s="14">
        <v>95.809021</v>
      </c>
      <c r="K1564" s="14">
        <f t="shared" si="2"/>
        <v>1154.533245</v>
      </c>
      <c r="L1564" s="15">
        <f t="shared" si="3"/>
        <v>0.154533245</v>
      </c>
      <c r="M1564" s="15">
        <f t="shared" si="4"/>
        <v>-0.154533245</v>
      </c>
      <c r="N1564" s="8">
        <f t="shared" si="5"/>
        <v>819</v>
      </c>
    </row>
    <row r="1565" ht="12.75" customHeight="1">
      <c r="A1565" s="7">
        <v>43908.0</v>
      </c>
      <c r="B1565" s="8" t="s">
        <v>2840</v>
      </c>
      <c r="C1565" s="8" t="s">
        <v>2841</v>
      </c>
      <c r="D1565" s="11">
        <v>1.75165474E9</v>
      </c>
      <c r="E1565" s="8" t="s">
        <v>24</v>
      </c>
      <c r="F1565" s="8" t="str">
        <f t="shared" si="1"/>
        <v>BUY</v>
      </c>
      <c r="G1565" s="12">
        <v>16.549999</v>
      </c>
      <c r="H1565" s="12">
        <v>1000.0</v>
      </c>
      <c r="I1565" s="16">
        <v>44111.0</v>
      </c>
      <c r="J1565" s="14">
        <v>29.83</v>
      </c>
      <c r="K1565" s="14">
        <f t="shared" si="2"/>
        <v>1802.417027</v>
      </c>
      <c r="L1565" s="15">
        <f t="shared" si="3"/>
        <v>0.8024170273</v>
      </c>
      <c r="M1565" s="15">
        <f t="shared" si="4"/>
        <v>-0.8024170273</v>
      </c>
      <c r="N1565" s="8">
        <f t="shared" si="5"/>
        <v>203</v>
      </c>
    </row>
    <row r="1566" ht="12.75" customHeight="1">
      <c r="A1566" s="7">
        <v>43910.0</v>
      </c>
      <c r="B1566" s="8" t="s">
        <v>2842</v>
      </c>
      <c r="C1566" s="8" t="s">
        <v>2843</v>
      </c>
      <c r="D1566" s="11">
        <v>3.7254569E7</v>
      </c>
      <c r="E1566" s="8" t="s">
        <v>24</v>
      </c>
      <c r="F1566" s="8" t="str">
        <f t="shared" si="1"/>
        <v>BUY</v>
      </c>
      <c r="G1566" s="12">
        <v>10.45</v>
      </c>
      <c r="H1566" s="12">
        <v>1000.0</v>
      </c>
      <c r="I1566" s="16">
        <v>44727.0</v>
      </c>
      <c r="J1566" s="14">
        <v>5.36</v>
      </c>
      <c r="K1566" s="14">
        <f t="shared" si="2"/>
        <v>512.9186603</v>
      </c>
      <c r="L1566" s="15">
        <f t="shared" si="3"/>
        <v>-0.4870813397</v>
      </c>
      <c r="M1566" s="15">
        <f t="shared" si="4"/>
        <v>0.4870813397</v>
      </c>
      <c r="N1566" s="8">
        <f t="shared" si="5"/>
        <v>817</v>
      </c>
    </row>
    <row r="1567" ht="12.75" customHeight="1">
      <c r="A1567" s="7">
        <v>43914.0</v>
      </c>
      <c r="B1567" s="8" t="s">
        <v>338</v>
      </c>
      <c r="C1567" s="8" t="s">
        <v>339</v>
      </c>
      <c r="D1567" s="11">
        <v>8.51948643E8</v>
      </c>
      <c r="E1567" s="8" t="s">
        <v>24</v>
      </c>
      <c r="F1567" s="8" t="str">
        <f t="shared" si="1"/>
        <v>BUY</v>
      </c>
      <c r="G1567" s="12">
        <v>23.910908</v>
      </c>
      <c r="H1567" s="12">
        <v>1000.0</v>
      </c>
      <c r="I1567" s="16">
        <v>44727.0</v>
      </c>
      <c r="J1567" s="14">
        <v>66.449364</v>
      </c>
      <c r="K1567" s="14">
        <f t="shared" si="2"/>
        <v>2779.039759</v>
      </c>
      <c r="L1567" s="15">
        <f t="shared" si="3"/>
        <v>1.779039759</v>
      </c>
      <c r="M1567" s="15">
        <f t="shared" si="4"/>
        <v>-1.779039759</v>
      </c>
      <c r="N1567" s="8">
        <f t="shared" si="5"/>
        <v>813</v>
      </c>
    </row>
    <row r="1568" ht="12.75" customHeight="1">
      <c r="A1568" s="7">
        <v>43916.0</v>
      </c>
      <c r="B1568" s="8" t="s">
        <v>1222</v>
      </c>
      <c r="C1568" s="8" t="s">
        <v>1223</v>
      </c>
      <c r="D1568" s="11">
        <v>1.66632697E9</v>
      </c>
      <c r="E1568" s="8" t="s">
        <v>24</v>
      </c>
      <c r="F1568" s="8" t="str">
        <f t="shared" si="1"/>
        <v>BUY</v>
      </c>
      <c r="G1568" s="12">
        <v>18.75</v>
      </c>
      <c r="H1568" s="12">
        <v>1000.0</v>
      </c>
      <c r="I1568" s="16">
        <v>44175.0</v>
      </c>
      <c r="J1568" s="14">
        <v>36.34</v>
      </c>
      <c r="K1568" s="14">
        <f t="shared" si="2"/>
        <v>1938.133333</v>
      </c>
      <c r="L1568" s="15">
        <f t="shared" si="3"/>
        <v>0.9381333333</v>
      </c>
      <c r="M1568" s="15">
        <f t="shared" si="4"/>
        <v>-0.9381333333</v>
      </c>
      <c r="N1568" s="8">
        <f t="shared" si="5"/>
        <v>259</v>
      </c>
    </row>
    <row r="1569" ht="12.75" customHeight="1">
      <c r="A1569" s="7">
        <v>43916.0</v>
      </c>
      <c r="B1569" s="8" t="s">
        <v>1538</v>
      </c>
      <c r="C1569" s="8" t="s">
        <v>1539</v>
      </c>
      <c r="D1569" s="11">
        <v>3.525622984E9</v>
      </c>
      <c r="E1569" s="8" t="s">
        <v>20</v>
      </c>
      <c r="F1569" s="8" t="str">
        <f t="shared" si="1"/>
        <v>SELL</v>
      </c>
      <c r="G1569" s="12">
        <v>13.26</v>
      </c>
      <c r="H1569" s="12">
        <v>1000.0</v>
      </c>
      <c r="I1569" s="7">
        <v>44134.0</v>
      </c>
      <c r="J1569" s="14">
        <v>53.98</v>
      </c>
      <c r="K1569" s="14">
        <f t="shared" si="2"/>
        <v>4070.889894</v>
      </c>
      <c r="L1569" s="15">
        <f t="shared" si="3"/>
        <v>-3.070889894</v>
      </c>
      <c r="M1569" s="15">
        <f t="shared" si="4"/>
        <v>3.070889894</v>
      </c>
      <c r="N1569" s="8">
        <f t="shared" si="5"/>
        <v>218</v>
      </c>
    </row>
    <row r="1570" ht="12.75" customHeight="1">
      <c r="A1570" s="7">
        <v>43917.0</v>
      </c>
      <c r="B1570" s="8" t="s">
        <v>699</v>
      </c>
      <c r="C1570" s="8" t="s">
        <v>699</v>
      </c>
      <c r="D1570" s="11">
        <v>6.5023497E9</v>
      </c>
      <c r="E1570" s="8" t="s">
        <v>24</v>
      </c>
      <c r="F1570" s="8" t="str">
        <f t="shared" si="1"/>
        <v>BUY</v>
      </c>
      <c r="G1570" s="12">
        <v>110.93</v>
      </c>
      <c r="H1570" s="12">
        <v>1000.0</v>
      </c>
      <c r="I1570" s="7">
        <v>43950.0</v>
      </c>
      <c r="J1570" s="14">
        <v>154.820007</v>
      </c>
      <c r="K1570" s="14">
        <f t="shared" si="2"/>
        <v>1395.654981</v>
      </c>
      <c r="L1570" s="15">
        <f t="shared" si="3"/>
        <v>0.3956549806</v>
      </c>
      <c r="M1570" s="15">
        <f t="shared" si="4"/>
        <v>-0.3956549806</v>
      </c>
      <c r="N1570" s="8">
        <f t="shared" si="5"/>
        <v>33</v>
      </c>
    </row>
    <row r="1571" ht="12.75" customHeight="1">
      <c r="A1571" s="16">
        <v>43917.0</v>
      </c>
      <c r="B1571" s="8" t="s">
        <v>700</v>
      </c>
      <c r="C1571" s="8" t="s">
        <v>701</v>
      </c>
      <c r="D1571" s="11">
        <v>1.226514744E9</v>
      </c>
      <c r="E1571" s="17" t="s">
        <v>20</v>
      </c>
      <c r="F1571" s="18" t="str">
        <f t="shared" si="1"/>
        <v>SELL</v>
      </c>
      <c r="G1571" s="12">
        <v>8.41</v>
      </c>
      <c r="H1571" s="12">
        <v>1000.0</v>
      </c>
      <c r="I1571" s="16">
        <v>43957.0</v>
      </c>
      <c r="J1571" s="14">
        <v>10.78</v>
      </c>
      <c r="K1571" s="14">
        <f t="shared" si="2"/>
        <v>1281.807372</v>
      </c>
      <c r="L1571" s="15">
        <f t="shared" si="3"/>
        <v>-0.2818073722</v>
      </c>
      <c r="M1571" s="15">
        <f t="shared" si="4"/>
        <v>0.2818073722</v>
      </c>
      <c r="N1571" s="8">
        <f t="shared" si="5"/>
        <v>40</v>
      </c>
    </row>
    <row r="1572" ht="12.75" customHeight="1">
      <c r="A1572" s="7">
        <v>43920.0</v>
      </c>
      <c r="B1572" s="8" t="s">
        <v>904</v>
      </c>
      <c r="C1572" s="8" t="s">
        <v>905</v>
      </c>
      <c r="D1572" s="11">
        <v>8.671112667E9</v>
      </c>
      <c r="E1572" s="8" t="s">
        <v>24</v>
      </c>
      <c r="F1572" s="8" t="str">
        <f t="shared" si="1"/>
        <v>BUY</v>
      </c>
      <c r="G1572" s="12">
        <v>140.859909</v>
      </c>
      <c r="H1572" s="12">
        <v>1000.0</v>
      </c>
      <c r="I1572" s="16">
        <v>44727.0</v>
      </c>
      <c r="J1572" s="14">
        <v>222.064133</v>
      </c>
      <c r="K1572" s="14">
        <f t="shared" si="2"/>
        <v>1576.489255</v>
      </c>
      <c r="L1572" s="15">
        <f t="shared" si="3"/>
        <v>0.576489255</v>
      </c>
      <c r="M1572" s="15">
        <f t="shared" si="4"/>
        <v>-0.576489255</v>
      </c>
      <c r="N1572" s="8">
        <f t="shared" si="5"/>
        <v>807</v>
      </c>
    </row>
    <row r="1573" ht="12.75" customHeight="1">
      <c r="A1573" s="16">
        <v>43920.0</v>
      </c>
      <c r="B1573" s="8" t="s">
        <v>332</v>
      </c>
      <c r="C1573" s="8" t="s">
        <v>333</v>
      </c>
      <c r="D1573" s="11">
        <v>2.383282729E9</v>
      </c>
      <c r="E1573" s="18" t="s">
        <v>24</v>
      </c>
      <c r="F1573" s="17" t="str">
        <f t="shared" si="1"/>
        <v>BUY</v>
      </c>
      <c r="G1573" s="12">
        <v>14.957015</v>
      </c>
      <c r="H1573" s="12">
        <v>1000.0</v>
      </c>
      <c r="I1573" s="16">
        <v>44727.0</v>
      </c>
      <c r="J1573" s="14">
        <v>15.221656</v>
      </c>
      <c r="K1573" s="14">
        <f t="shared" si="2"/>
        <v>1017.693437</v>
      </c>
      <c r="L1573" s="15">
        <f t="shared" si="3"/>
        <v>0.01769343683</v>
      </c>
      <c r="M1573" s="15">
        <f t="shared" si="4"/>
        <v>-0.01769343683</v>
      </c>
      <c r="N1573" s="8">
        <f t="shared" si="5"/>
        <v>807</v>
      </c>
    </row>
    <row r="1574" ht="12.75" customHeight="1">
      <c r="A1574" s="7">
        <v>43921.0</v>
      </c>
      <c r="B1574" s="8" t="s">
        <v>1777</v>
      </c>
      <c r="C1574" s="8" t="s">
        <v>1778</v>
      </c>
      <c r="D1574" s="11">
        <v>5.313185192E9</v>
      </c>
      <c r="E1574" s="8" t="s">
        <v>24</v>
      </c>
      <c r="F1574" s="8" t="str">
        <f t="shared" si="1"/>
        <v>BUY</v>
      </c>
      <c r="G1574" s="12">
        <v>48.700001</v>
      </c>
      <c r="H1574" s="12">
        <v>1000.0</v>
      </c>
      <c r="I1574" s="7">
        <v>43965.0</v>
      </c>
      <c r="J1574" s="14">
        <v>51.009998</v>
      </c>
      <c r="K1574" s="14">
        <f t="shared" si="2"/>
        <v>1047.433202</v>
      </c>
      <c r="L1574" s="15">
        <f t="shared" si="3"/>
        <v>0.04743320231</v>
      </c>
      <c r="M1574" s="15">
        <f t="shared" si="4"/>
        <v>-0.04743320231</v>
      </c>
      <c r="N1574" s="8">
        <f t="shared" si="5"/>
        <v>44</v>
      </c>
    </row>
    <row r="1575" ht="12.75" customHeight="1">
      <c r="A1575" s="7">
        <v>43922.0</v>
      </c>
      <c r="B1575" s="8" t="s">
        <v>2726</v>
      </c>
      <c r="C1575" s="8" t="s">
        <v>2727</v>
      </c>
      <c r="D1575" s="11">
        <v>8.05370054E8</v>
      </c>
      <c r="E1575" s="8" t="s">
        <v>20</v>
      </c>
      <c r="F1575" s="8" t="str">
        <f t="shared" si="1"/>
        <v>SELL</v>
      </c>
      <c r="G1575" s="12">
        <v>13.3</v>
      </c>
      <c r="H1575" s="12">
        <v>1000.0</v>
      </c>
      <c r="I1575" s="7">
        <v>43985.0</v>
      </c>
      <c r="J1575" s="14">
        <v>16.389999</v>
      </c>
      <c r="K1575" s="14">
        <f t="shared" si="2"/>
        <v>1232.330752</v>
      </c>
      <c r="L1575" s="15">
        <f t="shared" si="3"/>
        <v>-0.2323307519</v>
      </c>
      <c r="M1575" s="15">
        <f t="shared" si="4"/>
        <v>0.2323307519</v>
      </c>
      <c r="N1575" s="8">
        <f t="shared" si="5"/>
        <v>63</v>
      </c>
    </row>
    <row r="1576" ht="12.75" customHeight="1">
      <c r="A1576" s="7">
        <v>43924.0</v>
      </c>
      <c r="B1576" s="8" t="s">
        <v>2506</v>
      </c>
      <c r="C1576" s="8" t="s">
        <v>2507</v>
      </c>
      <c r="D1576" s="11">
        <v>5.636638439E9</v>
      </c>
      <c r="E1576" s="8" t="s">
        <v>24</v>
      </c>
      <c r="F1576" s="8" t="str">
        <f t="shared" si="1"/>
        <v>BUY</v>
      </c>
      <c r="G1576" s="12">
        <v>8.921902</v>
      </c>
      <c r="H1576" s="12">
        <v>1000.0</v>
      </c>
      <c r="I1576" s="7">
        <v>43934.0</v>
      </c>
      <c r="J1576" s="14">
        <v>12.974753</v>
      </c>
      <c r="K1576" s="14">
        <f t="shared" si="2"/>
        <v>1454.258632</v>
      </c>
      <c r="L1576" s="15">
        <f t="shared" si="3"/>
        <v>0.4542586323</v>
      </c>
      <c r="M1576" s="15">
        <f t="shared" si="4"/>
        <v>-0.4542586323</v>
      </c>
      <c r="N1576" s="8">
        <f t="shared" si="5"/>
        <v>10</v>
      </c>
    </row>
    <row r="1577" ht="12.75" customHeight="1">
      <c r="A1577" s="7">
        <v>43924.0</v>
      </c>
      <c r="B1577" s="8" t="s">
        <v>2293</v>
      </c>
      <c r="C1577" s="8" t="s">
        <v>2294</v>
      </c>
      <c r="D1577" s="11">
        <v>2.78922259E8</v>
      </c>
      <c r="E1577" s="8" t="s">
        <v>24</v>
      </c>
      <c r="F1577" s="8" t="str">
        <f t="shared" si="1"/>
        <v>BUY</v>
      </c>
      <c r="G1577" s="12">
        <v>12.62</v>
      </c>
      <c r="H1577" s="12">
        <v>1000.0</v>
      </c>
      <c r="I1577" s="16">
        <v>44727.0</v>
      </c>
      <c r="J1577" s="14">
        <v>2.34</v>
      </c>
      <c r="K1577" s="14">
        <f t="shared" si="2"/>
        <v>185.4199683</v>
      </c>
      <c r="L1577" s="15">
        <f t="shared" si="3"/>
        <v>-0.8145800317</v>
      </c>
      <c r="M1577" s="15">
        <f t="shared" si="4"/>
        <v>0.8145800317</v>
      </c>
      <c r="N1577" s="8">
        <f t="shared" si="5"/>
        <v>803</v>
      </c>
    </row>
    <row r="1578" ht="12.75" customHeight="1">
      <c r="A1578" s="16">
        <v>43924.0</v>
      </c>
      <c r="B1578" s="8" t="s">
        <v>2452</v>
      </c>
      <c r="C1578" s="8" t="s">
        <v>2453</v>
      </c>
      <c r="D1578" s="11">
        <v>2.910712508E9</v>
      </c>
      <c r="E1578" s="18" t="s">
        <v>24</v>
      </c>
      <c r="F1578" s="17" t="str">
        <f t="shared" si="1"/>
        <v>BUY</v>
      </c>
      <c r="G1578" s="12">
        <v>161.887573</v>
      </c>
      <c r="H1578" s="12">
        <v>1000.0</v>
      </c>
      <c r="I1578" s="16">
        <v>44125.0</v>
      </c>
      <c r="J1578" s="14">
        <v>225.184982</v>
      </c>
      <c r="K1578" s="14">
        <f t="shared" si="2"/>
        <v>1390.996096</v>
      </c>
      <c r="L1578" s="15">
        <f t="shared" si="3"/>
        <v>0.3909960958</v>
      </c>
      <c r="M1578" s="15">
        <f t="shared" si="4"/>
        <v>-0.3909960958</v>
      </c>
      <c r="N1578" s="8">
        <f t="shared" si="5"/>
        <v>201</v>
      </c>
    </row>
    <row r="1579" ht="12.75" customHeight="1">
      <c r="A1579" s="7">
        <v>43927.0</v>
      </c>
      <c r="B1579" s="8" t="s">
        <v>781</v>
      </c>
      <c r="C1579" s="8" t="s">
        <v>782</v>
      </c>
      <c r="D1579" s="11">
        <v>6.23822789E9</v>
      </c>
      <c r="E1579" s="8" t="s">
        <v>24</v>
      </c>
      <c r="F1579" s="8" t="str">
        <f t="shared" si="1"/>
        <v>BUY</v>
      </c>
      <c r="G1579" s="12">
        <v>7.841133</v>
      </c>
      <c r="H1579" s="12">
        <v>1000.0</v>
      </c>
      <c r="I1579" s="7">
        <v>44447.0</v>
      </c>
      <c r="J1579" s="14">
        <v>20.909222</v>
      </c>
      <c r="K1579" s="14">
        <f t="shared" si="2"/>
        <v>2666.607236</v>
      </c>
      <c r="L1579" s="15">
        <f t="shared" si="3"/>
        <v>1.666607236</v>
      </c>
      <c r="M1579" s="15">
        <f t="shared" si="4"/>
        <v>-1.666607236</v>
      </c>
      <c r="N1579" s="8">
        <f t="shared" si="5"/>
        <v>520</v>
      </c>
    </row>
    <row r="1580" ht="12.75" customHeight="1">
      <c r="A1580" s="7">
        <v>43928.0</v>
      </c>
      <c r="B1580" s="8" t="s">
        <v>1835</v>
      </c>
      <c r="C1580" s="8" t="s">
        <v>1836</v>
      </c>
      <c r="D1580" s="11">
        <v>6.5466144E9</v>
      </c>
      <c r="E1580" s="8" t="s">
        <v>24</v>
      </c>
      <c r="F1580" s="8" t="str">
        <f t="shared" si="1"/>
        <v>BUY</v>
      </c>
      <c r="G1580" s="12">
        <v>12.478886</v>
      </c>
      <c r="H1580" s="12">
        <v>1000.0</v>
      </c>
      <c r="I1580" s="16">
        <v>44727.0</v>
      </c>
      <c r="J1580" s="14">
        <v>52.478775</v>
      </c>
      <c r="K1580" s="14">
        <f t="shared" si="2"/>
        <v>4205.405434</v>
      </c>
      <c r="L1580" s="15">
        <f t="shared" si="3"/>
        <v>3.205405434</v>
      </c>
      <c r="M1580" s="15">
        <f t="shared" si="4"/>
        <v>-3.205405434</v>
      </c>
      <c r="N1580" s="8">
        <f t="shared" si="5"/>
        <v>799</v>
      </c>
    </row>
    <row r="1581" ht="12.75" customHeight="1">
      <c r="A1581" s="7">
        <v>43928.0</v>
      </c>
      <c r="B1581" s="8" t="s">
        <v>2414</v>
      </c>
      <c r="C1581" s="8" t="s">
        <v>2415</v>
      </c>
      <c r="D1581" s="11">
        <v>4.784115533E9</v>
      </c>
      <c r="E1581" s="8" t="s">
        <v>24</v>
      </c>
      <c r="F1581" s="8" t="str">
        <f t="shared" si="1"/>
        <v>BUY</v>
      </c>
      <c r="G1581" s="12">
        <v>6.75</v>
      </c>
      <c r="H1581" s="12">
        <v>1000.0</v>
      </c>
      <c r="I1581" s="16">
        <v>44727.0</v>
      </c>
      <c r="J1581" s="14">
        <v>26.83</v>
      </c>
      <c r="K1581" s="14">
        <f t="shared" si="2"/>
        <v>3974.814815</v>
      </c>
      <c r="L1581" s="15">
        <f t="shared" si="3"/>
        <v>2.974814815</v>
      </c>
      <c r="M1581" s="15">
        <f t="shared" si="4"/>
        <v>-2.974814815</v>
      </c>
      <c r="N1581" s="8">
        <f t="shared" si="5"/>
        <v>799</v>
      </c>
    </row>
    <row r="1582" ht="12.75" customHeight="1">
      <c r="A1582" s="7">
        <v>43928.0</v>
      </c>
      <c r="B1582" s="8" t="s">
        <v>2846</v>
      </c>
      <c r="C1582" s="8" t="s">
        <v>2847</v>
      </c>
      <c r="D1582" s="11">
        <v>5.985239219E9</v>
      </c>
      <c r="E1582" s="8" t="s">
        <v>24</v>
      </c>
      <c r="F1582" s="8" t="str">
        <f t="shared" si="1"/>
        <v>BUY</v>
      </c>
      <c r="G1582" s="12">
        <v>33.594013</v>
      </c>
      <c r="H1582" s="12">
        <v>1000.0</v>
      </c>
      <c r="I1582" s="16">
        <v>44727.0</v>
      </c>
      <c r="J1582" s="14">
        <v>51.645061</v>
      </c>
      <c r="K1582" s="14">
        <f t="shared" si="2"/>
        <v>1537.329315</v>
      </c>
      <c r="L1582" s="15">
        <f t="shared" si="3"/>
        <v>0.5373293152</v>
      </c>
      <c r="M1582" s="15">
        <f t="shared" si="4"/>
        <v>-0.5373293152</v>
      </c>
      <c r="N1582" s="8">
        <f t="shared" si="5"/>
        <v>799</v>
      </c>
    </row>
    <row r="1583" ht="12.75" customHeight="1">
      <c r="A1583" s="7">
        <v>43928.0</v>
      </c>
      <c r="B1583" s="8" t="s">
        <v>697</v>
      </c>
      <c r="C1583" s="8" t="s">
        <v>698</v>
      </c>
      <c r="D1583" s="11">
        <v>1.7211321E9</v>
      </c>
      <c r="E1583" s="8" t="s">
        <v>24</v>
      </c>
      <c r="F1583" s="8" t="str">
        <f t="shared" si="1"/>
        <v>BUY</v>
      </c>
      <c r="G1583" s="12">
        <v>11.99</v>
      </c>
      <c r="H1583" s="12">
        <v>1000.0</v>
      </c>
      <c r="I1583" s="7">
        <v>44645.0</v>
      </c>
      <c r="J1583" s="14">
        <v>43.34</v>
      </c>
      <c r="K1583" s="14">
        <f t="shared" si="2"/>
        <v>3614.678899</v>
      </c>
      <c r="L1583" s="15">
        <f t="shared" si="3"/>
        <v>2.614678899</v>
      </c>
      <c r="M1583" s="15">
        <f t="shared" si="4"/>
        <v>-2.614678899</v>
      </c>
      <c r="N1583" s="8">
        <f t="shared" si="5"/>
        <v>717</v>
      </c>
    </row>
    <row r="1584" ht="12.75" customHeight="1">
      <c r="A1584" s="7">
        <v>43929.0</v>
      </c>
      <c r="B1584" s="8" t="s">
        <v>407</v>
      </c>
      <c r="C1584" s="8" t="s">
        <v>408</v>
      </c>
      <c r="D1584" s="11">
        <v>5.1626869E9</v>
      </c>
      <c r="E1584" s="8" t="s">
        <v>20</v>
      </c>
      <c r="F1584" s="8" t="str">
        <f t="shared" si="1"/>
        <v>SELL</v>
      </c>
      <c r="G1584" s="12">
        <v>45.024769</v>
      </c>
      <c r="H1584" s="12">
        <v>1000.0</v>
      </c>
      <c r="I1584" s="16">
        <v>44727.0</v>
      </c>
      <c r="J1584" s="14">
        <v>36.440964</v>
      </c>
      <c r="K1584" s="14">
        <f t="shared" si="2"/>
        <v>809.3537137</v>
      </c>
      <c r="L1584" s="15">
        <f t="shared" si="3"/>
        <v>0.1906462863</v>
      </c>
      <c r="M1584" s="15">
        <f t="shared" si="4"/>
        <v>-0.1906462863</v>
      </c>
      <c r="N1584" s="8">
        <f t="shared" si="5"/>
        <v>798</v>
      </c>
    </row>
    <row r="1585" ht="12.75" customHeight="1">
      <c r="A1585" s="7">
        <v>43930.0</v>
      </c>
      <c r="B1585" s="8" t="s">
        <v>654</v>
      </c>
      <c r="C1585" s="8" t="s">
        <v>655</v>
      </c>
      <c r="D1585" s="11">
        <v>4.371724141E9</v>
      </c>
      <c r="E1585" s="8" t="s">
        <v>20</v>
      </c>
      <c r="F1585" s="8" t="str">
        <f t="shared" si="1"/>
        <v>SELL</v>
      </c>
      <c r="G1585" s="12">
        <v>15.43</v>
      </c>
      <c r="H1585" s="12">
        <v>1000.0</v>
      </c>
      <c r="I1585" s="7">
        <v>43971.0</v>
      </c>
      <c r="J1585" s="14">
        <v>17.84</v>
      </c>
      <c r="K1585" s="14">
        <f t="shared" si="2"/>
        <v>1156.189242</v>
      </c>
      <c r="L1585" s="15">
        <f t="shared" si="3"/>
        <v>-0.1561892417</v>
      </c>
      <c r="M1585" s="15">
        <f t="shared" si="4"/>
        <v>0.1561892417</v>
      </c>
      <c r="N1585" s="8">
        <f t="shared" si="5"/>
        <v>41</v>
      </c>
    </row>
    <row r="1586" ht="12.75" customHeight="1">
      <c r="A1586" s="7">
        <v>43930.0</v>
      </c>
      <c r="B1586" s="8" t="s">
        <v>2850</v>
      </c>
      <c r="C1586" s="8" t="s">
        <v>2851</v>
      </c>
      <c r="D1586" s="11">
        <v>243625.0</v>
      </c>
      <c r="E1586" s="8" t="s">
        <v>20</v>
      </c>
      <c r="F1586" s="8" t="str">
        <f t="shared" si="1"/>
        <v>SELL</v>
      </c>
      <c r="G1586" s="12">
        <v>6.26</v>
      </c>
      <c r="H1586" s="12">
        <v>1000.0</v>
      </c>
      <c r="I1586" s="16">
        <v>44727.0</v>
      </c>
      <c r="J1586" s="14">
        <v>2.75</v>
      </c>
      <c r="K1586" s="14">
        <f t="shared" si="2"/>
        <v>439.2971246</v>
      </c>
      <c r="L1586" s="15">
        <f t="shared" si="3"/>
        <v>0.5607028754</v>
      </c>
      <c r="M1586" s="15">
        <f t="shared" si="4"/>
        <v>-0.5607028754</v>
      </c>
      <c r="N1586" s="8">
        <f t="shared" si="5"/>
        <v>797</v>
      </c>
    </row>
    <row r="1587" ht="12.75" customHeight="1">
      <c r="A1587" s="7">
        <v>43930.0</v>
      </c>
      <c r="B1587" s="8" t="s">
        <v>2852</v>
      </c>
      <c r="C1587" s="8" t="s">
        <v>2853</v>
      </c>
      <c r="D1587" s="11">
        <v>2.5763E8</v>
      </c>
      <c r="E1587" s="8" t="s">
        <v>24</v>
      </c>
      <c r="F1587" s="8" t="str">
        <f t="shared" si="1"/>
        <v>BUY</v>
      </c>
      <c r="G1587" s="12">
        <v>3.965316</v>
      </c>
      <c r="H1587" s="12">
        <v>1000.0</v>
      </c>
      <c r="I1587" s="16">
        <v>44727.0</v>
      </c>
      <c r="J1587" s="14">
        <v>7.910226</v>
      </c>
      <c r="K1587" s="14">
        <f t="shared" si="2"/>
        <v>1994.853878</v>
      </c>
      <c r="L1587" s="15">
        <f t="shared" si="3"/>
        <v>0.994853878</v>
      </c>
      <c r="M1587" s="15">
        <f t="shared" si="4"/>
        <v>-0.994853878</v>
      </c>
      <c r="N1587" s="8">
        <f t="shared" si="5"/>
        <v>797</v>
      </c>
    </row>
    <row r="1588" ht="12.75" customHeight="1">
      <c r="A1588" s="7">
        <v>43934.0</v>
      </c>
      <c r="B1588" s="8" t="s">
        <v>2854</v>
      </c>
      <c r="C1588" s="8" t="s">
        <v>2855</v>
      </c>
      <c r="D1588" s="11">
        <v>5.218617024E9</v>
      </c>
      <c r="E1588" s="8" t="s">
        <v>24</v>
      </c>
      <c r="F1588" s="8" t="str">
        <f t="shared" si="1"/>
        <v>BUY</v>
      </c>
      <c r="G1588" s="12">
        <v>116.589996</v>
      </c>
      <c r="H1588" s="12">
        <v>1000.0</v>
      </c>
      <c r="I1588" s="16">
        <v>44727.0</v>
      </c>
      <c r="J1588" s="14">
        <v>77.599998</v>
      </c>
      <c r="K1588" s="14">
        <f t="shared" si="2"/>
        <v>665.5802441</v>
      </c>
      <c r="L1588" s="15">
        <f t="shared" si="3"/>
        <v>-0.3344197559</v>
      </c>
      <c r="M1588" s="15">
        <f t="shared" si="4"/>
        <v>0.3344197559</v>
      </c>
      <c r="N1588" s="8">
        <f t="shared" si="5"/>
        <v>793</v>
      </c>
    </row>
    <row r="1589" ht="12.75" customHeight="1">
      <c r="A1589" s="7">
        <v>43934.0</v>
      </c>
      <c r="B1589" s="8" t="s">
        <v>2856</v>
      </c>
      <c r="C1589" s="8" t="s">
        <v>2857</v>
      </c>
      <c r="D1589" s="11">
        <v>2.980433217E9</v>
      </c>
      <c r="E1589" s="8" t="s">
        <v>20</v>
      </c>
      <c r="F1589" s="8" t="str">
        <f t="shared" si="1"/>
        <v>SELL</v>
      </c>
      <c r="G1589" s="12">
        <v>63.91</v>
      </c>
      <c r="H1589" s="12">
        <v>1000.0</v>
      </c>
      <c r="I1589" s="16">
        <v>44727.0</v>
      </c>
      <c r="J1589" s="14">
        <v>47.970001</v>
      </c>
      <c r="K1589" s="14">
        <f t="shared" si="2"/>
        <v>750.5867783</v>
      </c>
      <c r="L1589" s="15">
        <f t="shared" si="3"/>
        <v>0.2494132217</v>
      </c>
      <c r="M1589" s="15">
        <f t="shared" si="4"/>
        <v>-0.2494132217</v>
      </c>
      <c r="N1589" s="8">
        <f t="shared" si="5"/>
        <v>793</v>
      </c>
    </row>
    <row r="1590" ht="12.75" customHeight="1">
      <c r="A1590" s="7">
        <v>43934.0</v>
      </c>
      <c r="B1590" s="8" t="s">
        <v>2506</v>
      </c>
      <c r="C1590" s="8" t="s">
        <v>2507</v>
      </c>
      <c r="D1590" s="11">
        <v>5.636638439E9</v>
      </c>
      <c r="E1590" s="8" t="s">
        <v>20</v>
      </c>
      <c r="F1590" s="8" t="str">
        <f t="shared" si="1"/>
        <v>SELL</v>
      </c>
      <c r="G1590" s="12">
        <v>12.974753</v>
      </c>
      <c r="H1590" s="12">
        <v>1000.0</v>
      </c>
      <c r="I1590" s="16">
        <v>44727.0</v>
      </c>
      <c r="J1590" s="14">
        <v>16.602198</v>
      </c>
      <c r="K1590" s="14">
        <f t="shared" si="2"/>
        <v>1279.577191</v>
      </c>
      <c r="L1590" s="15">
        <f t="shared" si="3"/>
        <v>-0.2795771912</v>
      </c>
      <c r="M1590" s="15">
        <f t="shared" si="4"/>
        <v>0.2795771912</v>
      </c>
      <c r="N1590" s="8">
        <f t="shared" si="5"/>
        <v>793</v>
      </c>
    </row>
    <row r="1591" ht="12.75" customHeight="1">
      <c r="A1591" s="7">
        <v>43935.0</v>
      </c>
      <c r="B1591" s="8" t="s">
        <v>1182</v>
      </c>
      <c r="C1591" s="8" t="s">
        <v>1183</v>
      </c>
      <c r="D1591" s="11">
        <v>1.263232918E9</v>
      </c>
      <c r="E1591" s="8" t="s">
        <v>24</v>
      </c>
      <c r="F1591" s="8" t="str">
        <f t="shared" si="1"/>
        <v>BUY</v>
      </c>
      <c r="G1591" s="12">
        <v>4.368042</v>
      </c>
      <c r="H1591" s="12">
        <v>1000.0</v>
      </c>
      <c r="I1591" s="7">
        <v>44207.0</v>
      </c>
      <c r="J1591" s="14">
        <v>29.65</v>
      </c>
      <c r="K1591" s="14">
        <f t="shared" si="2"/>
        <v>6787.938394</v>
      </c>
      <c r="L1591" s="15">
        <f t="shared" si="3"/>
        <v>5.787938394</v>
      </c>
      <c r="M1591" s="15">
        <f t="shared" si="4"/>
        <v>-5.787938394</v>
      </c>
      <c r="N1591" s="8">
        <f t="shared" si="5"/>
        <v>272</v>
      </c>
    </row>
    <row r="1592" ht="12.75" customHeight="1">
      <c r="A1592" s="7">
        <v>43936.0</v>
      </c>
      <c r="B1592" s="8" t="s">
        <v>2063</v>
      </c>
      <c r="C1592" s="8" t="s">
        <v>2064</v>
      </c>
      <c r="D1592" s="11">
        <v>4.28169E8</v>
      </c>
      <c r="E1592" s="8" t="s">
        <v>24</v>
      </c>
      <c r="F1592" s="8" t="str">
        <f t="shared" si="1"/>
        <v>BUY</v>
      </c>
      <c r="G1592" s="12">
        <v>6.32</v>
      </c>
      <c r="H1592" s="12">
        <v>1000.0</v>
      </c>
      <c r="I1592" s="7">
        <v>44179.0</v>
      </c>
      <c r="J1592" s="14">
        <v>5.09</v>
      </c>
      <c r="K1592" s="14">
        <f t="shared" si="2"/>
        <v>805.3797468</v>
      </c>
      <c r="L1592" s="15">
        <f t="shared" si="3"/>
        <v>-0.1946202532</v>
      </c>
      <c r="M1592" s="15">
        <f t="shared" si="4"/>
        <v>0.1946202532</v>
      </c>
      <c r="N1592" s="8">
        <f t="shared" si="5"/>
        <v>243</v>
      </c>
    </row>
    <row r="1593" ht="12.75" customHeight="1">
      <c r="A1593" s="7">
        <v>43937.0</v>
      </c>
      <c r="B1593" s="8" t="s">
        <v>1295</v>
      </c>
      <c r="C1593" s="8" t="s">
        <v>1296</v>
      </c>
      <c r="D1593" s="11">
        <v>2.760674328E9</v>
      </c>
      <c r="E1593" s="8" t="s">
        <v>20</v>
      </c>
      <c r="F1593" s="8" t="str">
        <f t="shared" si="1"/>
        <v>SELL</v>
      </c>
      <c r="G1593" s="12">
        <v>25.879999</v>
      </c>
      <c r="H1593" s="12">
        <v>1000.0</v>
      </c>
      <c r="I1593" s="16">
        <v>44727.0</v>
      </c>
      <c r="J1593" s="14">
        <v>91.32</v>
      </c>
      <c r="K1593" s="14">
        <f t="shared" si="2"/>
        <v>3528.593645</v>
      </c>
      <c r="L1593" s="15">
        <f t="shared" si="3"/>
        <v>-2.528593645</v>
      </c>
      <c r="M1593" s="15">
        <f t="shared" si="4"/>
        <v>2.528593645</v>
      </c>
      <c r="N1593" s="8">
        <f t="shared" si="5"/>
        <v>790</v>
      </c>
    </row>
    <row r="1594" ht="12.75" customHeight="1">
      <c r="A1594" s="7">
        <v>43941.0</v>
      </c>
      <c r="B1594" s="8" t="s">
        <v>2600</v>
      </c>
      <c r="C1594" s="8" t="s">
        <v>2601</v>
      </c>
      <c r="D1594" s="11">
        <v>1.109071023E9</v>
      </c>
      <c r="E1594" s="8" t="s">
        <v>24</v>
      </c>
      <c r="F1594" s="8" t="str">
        <f t="shared" si="1"/>
        <v>BUY</v>
      </c>
      <c r="G1594" s="12">
        <v>11.94</v>
      </c>
      <c r="H1594" s="12">
        <v>1000.0</v>
      </c>
      <c r="I1594" s="7">
        <v>43964.0</v>
      </c>
      <c r="J1594" s="14">
        <v>14.64</v>
      </c>
      <c r="K1594" s="14">
        <f t="shared" si="2"/>
        <v>1226.130653</v>
      </c>
      <c r="L1594" s="15">
        <f t="shared" si="3"/>
        <v>0.2261306533</v>
      </c>
      <c r="M1594" s="15">
        <f t="shared" si="4"/>
        <v>-0.2261306533</v>
      </c>
      <c r="N1594" s="8">
        <f t="shared" si="5"/>
        <v>23</v>
      </c>
    </row>
    <row r="1595" ht="12.75" customHeight="1">
      <c r="A1595" s="7">
        <v>43942.0</v>
      </c>
      <c r="B1595" s="8" t="s">
        <v>704</v>
      </c>
      <c r="C1595" s="8" t="s">
        <v>705</v>
      </c>
      <c r="D1595" s="11">
        <v>9.819059159E9</v>
      </c>
      <c r="E1595" s="8" t="s">
        <v>24</v>
      </c>
      <c r="F1595" s="8" t="str">
        <f t="shared" si="1"/>
        <v>BUY</v>
      </c>
      <c r="G1595" s="12">
        <v>11.0</v>
      </c>
      <c r="H1595" s="12">
        <v>1000.0</v>
      </c>
      <c r="I1595" s="16">
        <v>44025.0</v>
      </c>
      <c r="J1595" s="14">
        <v>11.63</v>
      </c>
      <c r="K1595" s="14">
        <f t="shared" si="2"/>
        <v>1057.272727</v>
      </c>
      <c r="L1595" s="15">
        <f t="shared" si="3"/>
        <v>0.05727272727</v>
      </c>
      <c r="M1595" s="15">
        <f t="shared" si="4"/>
        <v>-0.05727272727</v>
      </c>
      <c r="N1595" s="8">
        <f t="shared" si="5"/>
        <v>83</v>
      </c>
    </row>
    <row r="1596" ht="12.75" customHeight="1">
      <c r="A1596" s="7">
        <v>43942.0</v>
      </c>
      <c r="B1596" s="8" t="s">
        <v>2766</v>
      </c>
      <c r="C1596" s="8" t="s">
        <v>2767</v>
      </c>
      <c r="D1596" s="11">
        <v>6.380116E7</v>
      </c>
      <c r="E1596" s="8" t="s">
        <v>20</v>
      </c>
      <c r="F1596" s="8" t="str">
        <f t="shared" si="1"/>
        <v>SELL</v>
      </c>
      <c r="G1596" s="12">
        <v>11.31</v>
      </c>
      <c r="H1596" s="12">
        <v>1000.0</v>
      </c>
      <c r="I1596" s="7">
        <v>44308.0</v>
      </c>
      <c r="J1596" s="14">
        <v>8.91</v>
      </c>
      <c r="K1596" s="14">
        <f t="shared" si="2"/>
        <v>787.7984085</v>
      </c>
      <c r="L1596" s="15">
        <f t="shared" si="3"/>
        <v>0.2122015915</v>
      </c>
      <c r="M1596" s="15">
        <f t="shared" si="4"/>
        <v>-0.2122015915</v>
      </c>
      <c r="N1596" s="8">
        <f t="shared" si="5"/>
        <v>366</v>
      </c>
    </row>
    <row r="1597" ht="12.75" customHeight="1">
      <c r="A1597" s="7">
        <v>43942.0</v>
      </c>
      <c r="B1597" s="8" t="s">
        <v>2862</v>
      </c>
      <c r="C1597" s="8" t="s">
        <v>2863</v>
      </c>
      <c r="D1597" s="11">
        <v>1.27786242E9</v>
      </c>
      <c r="E1597" s="8" t="s">
        <v>24</v>
      </c>
      <c r="F1597" s="8" t="str">
        <f t="shared" si="1"/>
        <v>BUY</v>
      </c>
      <c r="G1597" s="12">
        <v>5.131472</v>
      </c>
      <c r="H1597" s="12">
        <v>1000.0</v>
      </c>
      <c r="I1597" s="16">
        <v>44727.0</v>
      </c>
      <c r="J1597" s="14">
        <v>10.705193</v>
      </c>
      <c r="K1597" s="14">
        <f t="shared" si="2"/>
        <v>2086.183653</v>
      </c>
      <c r="L1597" s="15">
        <f t="shared" si="3"/>
        <v>1.086183653</v>
      </c>
      <c r="M1597" s="15">
        <f t="shared" si="4"/>
        <v>-1.086183653</v>
      </c>
      <c r="N1597" s="8">
        <f t="shared" si="5"/>
        <v>785</v>
      </c>
    </row>
    <row r="1598" ht="12.75" customHeight="1">
      <c r="A1598" s="7">
        <v>43945.0</v>
      </c>
      <c r="B1598" s="8" t="s">
        <v>607</v>
      </c>
      <c r="C1598" s="8" t="s">
        <v>608</v>
      </c>
      <c r="D1598" s="11">
        <v>8.7276728E8</v>
      </c>
      <c r="E1598" s="8" t="s">
        <v>20</v>
      </c>
      <c r="F1598" s="8" t="str">
        <f t="shared" si="1"/>
        <v>SELL</v>
      </c>
      <c r="G1598" s="12">
        <v>4.640679</v>
      </c>
      <c r="H1598" s="12">
        <v>1000.0</v>
      </c>
      <c r="I1598" s="7">
        <v>44090.0</v>
      </c>
      <c r="J1598" s="14">
        <v>3.351056</v>
      </c>
      <c r="K1598" s="14">
        <f t="shared" si="2"/>
        <v>722.1046748</v>
      </c>
      <c r="L1598" s="15">
        <f t="shared" si="3"/>
        <v>0.2778953252</v>
      </c>
      <c r="M1598" s="15">
        <f t="shared" si="4"/>
        <v>-0.2778953252</v>
      </c>
      <c r="N1598" s="8">
        <f t="shared" si="5"/>
        <v>145</v>
      </c>
    </row>
    <row r="1599" ht="12.75" customHeight="1">
      <c r="A1599" s="7">
        <v>43948.0</v>
      </c>
      <c r="B1599" s="8" t="s">
        <v>2866</v>
      </c>
      <c r="C1599" s="8" t="s">
        <v>2867</v>
      </c>
      <c r="D1599" s="11">
        <v>1.345217257E9</v>
      </c>
      <c r="E1599" s="8" t="s">
        <v>24</v>
      </c>
      <c r="F1599" s="8" t="str">
        <f t="shared" si="1"/>
        <v>BUY</v>
      </c>
      <c r="G1599" s="12">
        <v>3.55</v>
      </c>
      <c r="H1599" s="12">
        <v>1000.0</v>
      </c>
      <c r="I1599" s="16">
        <v>44727.0</v>
      </c>
      <c r="J1599" s="14">
        <v>9.3</v>
      </c>
      <c r="K1599" s="14">
        <f t="shared" si="2"/>
        <v>2619.71831</v>
      </c>
      <c r="L1599" s="15">
        <f t="shared" si="3"/>
        <v>1.61971831</v>
      </c>
      <c r="M1599" s="15">
        <f t="shared" si="4"/>
        <v>-1.61971831</v>
      </c>
      <c r="N1599" s="8">
        <f t="shared" si="5"/>
        <v>779</v>
      </c>
    </row>
    <row r="1600" ht="12.75" customHeight="1">
      <c r="A1600" s="7">
        <v>43948.0</v>
      </c>
      <c r="B1600" s="8" t="s">
        <v>2658</v>
      </c>
      <c r="C1600" s="8" t="s">
        <v>2659</v>
      </c>
      <c r="D1600" s="11">
        <v>3.111835764E9</v>
      </c>
      <c r="E1600" s="8" t="s">
        <v>24</v>
      </c>
      <c r="F1600" s="8" t="str">
        <f t="shared" si="1"/>
        <v>BUY</v>
      </c>
      <c r="G1600" s="12">
        <v>12.03</v>
      </c>
      <c r="H1600" s="12">
        <v>1000.0</v>
      </c>
      <c r="I1600" s="7">
        <v>44294.0</v>
      </c>
      <c r="J1600" s="14">
        <v>40.349998</v>
      </c>
      <c r="K1600" s="14">
        <f t="shared" si="2"/>
        <v>3354.114547</v>
      </c>
      <c r="L1600" s="15">
        <f t="shared" si="3"/>
        <v>2.354114547</v>
      </c>
      <c r="M1600" s="15">
        <f t="shared" si="4"/>
        <v>-2.354114547</v>
      </c>
      <c r="N1600" s="8">
        <f t="shared" si="5"/>
        <v>346</v>
      </c>
    </row>
    <row r="1601" ht="12.75" customHeight="1">
      <c r="A1601" s="7">
        <v>43948.0</v>
      </c>
      <c r="B1601" s="8" t="s">
        <v>577</v>
      </c>
      <c r="C1601" s="8" t="s">
        <v>578</v>
      </c>
      <c r="D1601" s="11">
        <v>5.159719363E9</v>
      </c>
      <c r="E1601" s="8" t="s">
        <v>24</v>
      </c>
      <c r="F1601" s="8" t="str">
        <f t="shared" si="1"/>
        <v>BUY</v>
      </c>
      <c r="G1601" s="12">
        <v>47.467381</v>
      </c>
      <c r="H1601" s="12">
        <v>1000.0</v>
      </c>
      <c r="I1601" s="7">
        <v>43979.0</v>
      </c>
      <c r="J1601" s="14">
        <v>49.380436</v>
      </c>
      <c r="K1601" s="14">
        <f t="shared" si="2"/>
        <v>1040.302518</v>
      </c>
      <c r="L1601" s="15">
        <f t="shared" si="3"/>
        <v>0.04030251848</v>
      </c>
      <c r="M1601" s="15">
        <f t="shared" si="4"/>
        <v>-0.04030251848</v>
      </c>
      <c r="N1601" s="8">
        <f t="shared" si="5"/>
        <v>31</v>
      </c>
    </row>
    <row r="1602" ht="12.75" customHeight="1">
      <c r="A1602" s="7">
        <v>43948.0</v>
      </c>
      <c r="B1602" s="8" t="s">
        <v>1200</v>
      </c>
      <c r="C1602" s="8" t="s">
        <v>1201</v>
      </c>
      <c r="D1602" s="11">
        <v>2.896614495E9</v>
      </c>
      <c r="E1602" s="8" t="s">
        <v>20</v>
      </c>
      <c r="F1602" s="8" t="str">
        <f t="shared" si="1"/>
        <v>SELL</v>
      </c>
      <c r="G1602" s="12">
        <v>24.817575</v>
      </c>
      <c r="H1602" s="12">
        <v>1000.0</v>
      </c>
      <c r="I1602" s="7">
        <v>43956.0</v>
      </c>
      <c r="J1602" s="14">
        <v>19.796301</v>
      </c>
      <c r="K1602" s="14">
        <f t="shared" si="2"/>
        <v>797.6726574</v>
      </c>
      <c r="L1602" s="15">
        <f t="shared" si="3"/>
        <v>0.2023273426</v>
      </c>
      <c r="M1602" s="15">
        <f t="shared" si="4"/>
        <v>-0.2023273426</v>
      </c>
      <c r="N1602" s="8">
        <f t="shared" si="5"/>
        <v>8</v>
      </c>
    </row>
    <row r="1603" ht="12.75" customHeight="1">
      <c r="A1603" s="7">
        <v>43949.0</v>
      </c>
      <c r="B1603" s="8" t="s">
        <v>2646</v>
      </c>
      <c r="C1603" s="8" t="s">
        <v>2647</v>
      </c>
      <c r="D1603" s="11">
        <v>6.70621584E8</v>
      </c>
      <c r="E1603" s="8" t="s">
        <v>24</v>
      </c>
      <c r="F1603" s="8" t="str">
        <f t="shared" si="1"/>
        <v>BUY</v>
      </c>
      <c r="G1603" s="12">
        <v>25.4</v>
      </c>
      <c r="H1603" s="12">
        <v>1000.0</v>
      </c>
      <c r="I1603" s="16">
        <v>44727.0</v>
      </c>
      <c r="J1603" s="14">
        <v>12.49</v>
      </c>
      <c r="K1603" s="14">
        <f t="shared" si="2"/>
        <v>491.7322835</v>
      </c>
      <c r="L1603" s="15">
        <f t="shared" si="3"/>
        <v>-0.5082677165</v>
      </c>
      <c r="M1603" s="15">
        <f t="shared" si="4"/>
        <v>0.5082677165</v>
      </c>
      <c r="N1603" s="8">
        <f t="shared" si="5"/>
        <v>778</v>
      </c>
    </row>
    <row r="1604" ht="12.75" customHeight="1">
      <c r="A1604" s="7">
        <v>43950.0</v>
      </c>
      <c r="B1604" s="8" t="s">
        <v>2868</v>
      </c>
      <c r="C1604" s="8" t="s">
        <v>2869</v>
      </c>
      <c r="D1604" s="11">
        <v>3.0874392E8</v>
      </c>
      <c r="E1604" s="8" t="s">
        <v>20</v>
      </c>
      <c r="F1604" s="8" t="str">
        <f t="shared" si="1"/>
        <v>SELL</v>
      </c>
      <c r="G1604" s="12">
        <v>6.14</v>
      </c>
      <c r="H1604" s="12">
        <v>1000.0</v>
      </c>
      <c r="I1604" s="16">
        <v>44386.0</v>
      </c>
      <c r="J1604" s="14">
        <v>5.27</v>
      </c>
      <c r="K1604" s="14">
        <f t="shared" si="2"/>
        <v>858.3061889</v>
      </c>
      <c r="L1604" s="15">
        <f t="shared" si="3"/>
        <v>0.1416938111</v>
      </c>
      <c r="M1604" s="15">
        <f t="shared" si="4"/>
        <v>-0.1416938111</v>
      </c>
      <c r="N1604" s="8">
        <f t="shared" si="5"/>
        <v>436</v>
      </c>
    </row>
    <row r="1605" ht="12.75" customHeight="1">
      <c r="A1605" s="7">
        <v>43950.0</v>
      </c>
      <c r="B1605" s="8" t="s">
        <v>699</v>
      </c>
      <c r="C1605" s="8" t="s">
        <v>699</v>
      </c>
      <c r="D1605" s="11">
        <v>6.5023497E9</v>
      </c>
      <c r="E1605" s="8" t="s">
        <v>20</v>
      </c>
      <c r="F1605" s="8" t="str">
        <f t="shared" si="1"/>
        <v>SELL</v>
      </c>
      <c r="G1605" s="12">
        <v>154.820007</v>
      </c>
      <c r="H1605" s="12">
        <v>1000.0</v>
      </c>
      <c r="I1605" s="16">
        <v>44727.0</v>
      </c>
      <c r="J1605" s="14">
        <v>250.339996</v>
      </c>
      <c r="K1605" s="14">
        <f t="shared" si="2"/>
        <v>1616.974452</v>
      </c>
      <c r="L1605" s="15">
        <f t="shared" si="3"/>
        <v>-0.6169744521</v>
      </c>
      <c r="M1605" s="15">
        <f t="shared" si="4"/>
        <v>0.6169744521</v>
      </c>
      <c r="N1605" s="8">
        <f t="shared" si="5"/>
        <v>777</v>
      </c>
    </row>
    <row r="1606" ht="12.75" customHeight="1">
      <c r="A1606" s="16">
        <v>43950.0</v>
      </c>
      <c r="B1606" s="8" t="s">
        <v>264</v>
      </c>
      <c r="C1606" s="8" t="s">
        <v>265</v>
      </c>
      <c r="D1606" s="11">
        <v>8.2243343E9</v>
      </c>
      <c r="E1606" s="17" t="s">
        <v>20</v>
      </c>
      <c r="F1606" s="18" t="str">
        <f t="shared" si="1"/>
        <v>SELL</v>
      </c>
      <c r="G1606" s="12">
        <v>31.26</v>
      </c>
      <c r="H1606" s="12">
        <v>1000.0</v>
      </c>
      <c r="I1606" s="16">
        <v>43962.0</v>
      </c>
      <c r="J1606" s="14">
        <v>23.78</v>
      </c>
      <c r="K1606" s="14">
        <f t="shared" si="2"/>
        <v>760.7165707</v>
      </c>
      <c r="L1606" s="15">
        <f t="shared" si="3"/>
        <v>0.2392834293</v>
      </c>
      <c r="M1606" s="15">
        <f t="shared" si="4"/>
        <v>-0.2392834293</v>
      </c>
      <c r="N1606" s="8">
        <f t="shared" si="5"/>
        <v>12</v>
      </c>
    </row>
    <row r="1607" ht="12.75" customHeight="1">
      <c r="A1607" s="7">
        <v>43951.0</v>
      </c>
      <c r="B1607" s="8" t="s">
        <v>1234</v>
      </c>
      <c r="C1607" s="8" t="s">
        <v>1235</v>
      </c>
      <c r="D1607" s="11">
        <v>9.0688944E9</v>
      </c>
      <c r="E1607" s="8" t="s">
        <v>20</v>
      </c>
      <c r="F1607" s="8" t="str">
        <f t="shared" si="1"/>
        <v>SELL</v>
      </c>
      <c r="G1607" s="12">
        <v>19.619827</v>
      </c>
      <c r="H1607" s="12">
        <v>1000.0</v>
      </c>
      <c r="I1607" s="7">
        <v>44293.0</v>
      </c>
      <c r="J1607" s="14">
        <v>23.896692</v>
      </c>
      <c r="K1607" s="14">
        <f t="shared" si="2"/>
        <v>1217.986886</v>
      </c>
      <c r="L1607" s="15">
        <f t="shared" si="3"/>
        <v>-0.2179868864</v>
      </c>
      <c r="M1607" s="15">
        <f t="shared" si="4"/>
        <v>0.2179868864</v>
      </c>
      <c r="N1607" s="8">
        <f t="shared" si="5"/>
        <v>342</v>
      </c>
    </row>
    <row r="1608" ht="12.75" customHeight="1">
      <c r="A1608" s="7">
        <v>43951.0</v>
      </c>
      <c r="B1608" s="8" t="s">
        <v>1301</v>
      </c>
      <c r="C1608" s="8" t="s">
        <v>1302</v>
      </c>
      <c r="D1608" s="11">
        <v>3.44609216E8</v>
      </c>
      <c r="E1608" s="8" t="s">
        <v>24</v>
      </c>
      <c r="F1608" s="8" t="str">
        <f t="shared" si="1"/>
        <v>BUY</v>
      </c>
      <c r="G1608" s="12">
        <v>29.559999</v>
      </c>
      <c r="H1608" s="12">
        <v>1000.0</v>
      </c>
      <c r="I1608" s="16">
        <v>44727.0</v>
      </c>
      <c r="J1608" s="14">
        <v>45.009998</v>
      </c>
      <c r="K1608" s="14">
        <f t="shared" si="2"/>
        <v>1522.665748</v>
      </c>
      <c r="L1608" s="15">
        <f t="shared" si="3"/>
        <v>0.5226657484</v>
      </c>
      <c r="M1608" s="15">
        <f t="shared" si="4"/>
        <v>-0.5226657484</v>
      </c>
      <c r="N1608" s="8">
        <f t="shared" si="5"/>
        <v>776</v>
      </c>
    </row>
    <row r="1609" ht="12.75" customHeight="1">
      <c r="A1609" s="7">
        <v>43951.0</v>
      </c>
      <c r="B1609" s="8" t="s">
        <v>2870</v>
      </c>
      <c r="C1609" s="8" t="s">
        <v>2871</v>
      </c>
      <c r="D1609" s="11">
        <v>5.78784782E9</v>
      </c>
      <c r="E1609" s="8" t="s">
        <v>20</v>
      </c>
      <c r="F1609" s="8" t="str">
        <f t="shared" si="1"/>
        <v>SELL</v>
      </c>
      <c r="G1609" s="12">
        <v>29.31</v>
      </c>
      <c r="H1609" s="12">
        <v>1000.0</v>
      </c>
      <c r="I1609" s="16">
        <v>44727.0</v>
      </c>
      <c r="J1609" s="14">
        <v>24.07</v>
      </c>
      <c r="K1609" s="14">
        <f t="shared" si="2"/>
        <v>821.2214261</v>
      </c>
      <c r="L1609" s="15">
        <f t="shared" si="3"/>
        <v>0.1787785739</v>
      </c>
      <c r="M1609" s="15">
        <f t="shared" si="4"/>
        <v>-0.1787785739</v>
      </c>
      <c r="N1609" s="8">
        <f t="shared" si="5"/>
        <v>776</v>
      </c>
    </row>
    <row r="1610" ht="12.75" customHeight="1">
      <c r="A1610" s="7">
        <v>43952.0</v>
      </c>
      <c r="B1610" s="8" t="s">
        <v>579</v>
      </c>
      <c r="C1610" s="8" t="s">
        <v>580</v>
      </c>
      <c r="D1610" s="11">
        <v>2.93042532E9</v>
      </c>
      <c r="E1610" s="8" t="s">
        <v>24</v>
      </c>
      <c r="F1610" s="8" t="str">
        <f t="shared" si="1"/>
        <v>BUY</v>
      </c>
      <c r="G1610" s="12">
        <v>51.700001</v>
      </c>
      <c r="H1610" s="12">
        <v>1000.0</v>
      </c>
      <c r="I1610" s="16">
        <v>44727.0</v>
      </c>
      <c r="J1610" s="14">
        <v>40.470001</v>
      </c>
      <c r="K1610" s="14">
        <f t="shared" si="2"/>
        <v>782.785304</v>
      </c>
      <c r="L1610" s="15">
        <f t="shared" si="3"/>
        <v>-0.217214696</v>
      </c>
      <c r="M1610" s="15">
        <f t="shared" si="4"/>
        <v>0.217214696</v>
      </c>
      <c r="N1610" s="8">
        <f t="shared" si="5"/>
        <v>775</v>
      </c>
    </row>
    <row r="1611" ht="12.75" customHeight="1">
      <c r="A1611" s="7">
        <v>43956.0</v>
      </c>
      <c r="B1611" s="8" t="s">
        <v>1200</v>
      </c>
      <c r="C1611" s="8" t="s">
        <v>1201</v>
      </c>
      <c r="D1611" s="11">
        <v>2.896614495E9</v>
      </c>
      <c r="E1611" s="8" t="s">
        <v>24</v>
      </c>
      <c r="F1611" s="8" t="str">
        <f t="shared" si="1"/>
        <v>BUY</v>
      </c>
      <c r="G1611" s="12">
        <v>19.796301</v>
      </c>
      <c r="H1611" s="12">
        <v>1000.0</v>
      </c>
      <c r="I1611" s="16">
        <v>44727.0</v>
      </c>
      <c r="J1611" s="14">
        <v>36.085381</v>
      </c>
      <c r="K1611" s="14">
        <f t="shared" si="2"/>
        <v>1822.834529</v>
      </c>
      <c r="L1611" s="15">
        <f t="shared" si="3"/>
        <v>0.8228345285</v>
      </c>
      <c r="M1611" s="15">
        <f t="shared" si="4"/>
        <v>-0.8228345285</v>
      </c>
      <c r="N1611" s="8">
        <f t="shared" si="5"/>
        <v>771</v>
      </c>
    </row>
    <row r="1612" ht="12.75" customHeight="1">
      <c r="A1612" s="7">
        <v>43957.0</v>
      </c>
      <c r="B1612" s="8" t="s">
        <v>443</v>
      </c>
      <c r="C1612" s="8" t="s">
        <v>444</v>
      </c>
      <c r="D1612" s="11">
        <v>8.83770933E9</v>
      </c>
      <c r="E1612" s="8" t="s">
        <v>20</v>
      </c>
      <c r="F1612" s="8" t="str">
        <f t="shared" si="1"/>
        <v>SELL</v>
      </c>
      <c r="G1612" s="12">
        <v>58.703358</v>
      </c>
      <c r="H1612" s="12">
        <v>1000.0</v>
      </c>
      <c r="I1612" s="16">
        <v>44727.0</v>
      </c>
      <c r="J1612" s="14">
        <v>77.411079</v>
      </c>
      <c r="K1612" s="14">
        <f t="shared" si="2"/>
        <v>1318.682298</v>
      </c>
      <c r="L1612" s="15">
        <f t="shared" si="3"/>
        <v>-0.3186822975</v>
      </c>
      <c r="M1612" s="15">
        <f t="shared" si="4"/>
        <v>0.3186822975</v>
      </c>
      <c r="N1612" s="8">
        <f t="shared" si="5"/>
        <v>770</v>
      </c>
    </row>
    <row r="1613" ht="12.75" customHeight="1">
      <c r="A1613" s="7">
        <v>43957.0</v>
      </c>
      <c r="B1613" s="8" t="s">
        <v>1376</v>
      </c>
      <c r="C1613" s="8" t="s">
        <v>1377</v>
      </c>
      <c r="D1613" s="11">
        <v>7.348147154E9</v>
      </c>
      <c r="E1613" s="8" t="s">
        <v>24</v>
      </c>
      <c r="F1613" s="8" t="str">
        <f t="shared" si="1"/>
        <v>BUY</v>
      </c>
      <c r="G1613" s="12">
        <v>8.49</v>
      </c>
      <c r="H1613" s="12">
        <v>1000.0</v>
      </c>
      <c r="I1613" s="7">
        <v>44039.0</v>
      </c>
      <c r="J1613" s="14">
        <v>10.86</v>
      </c>
      <c r="K1613" s="14">
        <f t="shared" si="2"/>
        <v>1279.151943</v>
      </c>
      <c r="L1613" s="15">
        <f t="shared" si="3"/>
        <v>0.2791519435</v>
      </c>
      <c r="M1613" s="15">
        <f t="shared" si="4"/>
        <v>-0.2791519435</v>
      </c>
      <c r="N1613" s="8">
        <f t="shared" si="5"/>
        <v>82</v>
      </c>
    </row>
    <row r="1614" ht="12.75" customHeight="1">
      <c r="A1614" s="16">
        <v>43957.0</v>
      </c>
      <c r="B1614" s="8" t="s">
        <v>700</v>
      </c>
      <c r="C1614" s="8" t="s">
        <v>701</v>
      </c>
      <c r="D1614" s="11">
        <v>1.226514744E9</v>
      </c>
      <c r="E1614" s="18" t="s">
        <v>24</v>
      </c>
      <c r="F1614" s="17" t="str">
        <f t="shared" si="1"/>
        <v>BUY</v>
      </c>
      <c r="G1614" s="12">
        <v>10.78</v>
      </c>
      <c r="H1614" s="12">
        <v>1000.0</v>
      </c>
      <c r="I1614" s="16">
        <v>44727.0</v>
      </c>
      <c r="J1614" s="14">
        <v>40.939999</v>
      </c>
      <c r="K1614" s="14">
        <f t="shared" si="2"/>
        <v>3797.773562</v>
      </c>
      <c r="L1614" s="15">
        <f t="shared" si="3"/>
        <v>2.797773562</v>
      </c>
      <c r="M1614" s="15">
        <f t="shared" si="4"/>
        <v>-2.797773562</v>
      </c>
      <c r="N1614" s="8">
        <f t="shared" si="5"/>
        <v>770</v>
      </c>
    </row>
    <row r="1615" ht="12.75" customHeight="1">
      <c r="A1615" s="7">
        <v>43958.0</v>
      </c>
      <c r="B1615" s="8" t="s">
        <v>1027</v>
      </c>
      <c r="C1615" s="8" t="s">
        <v>1028</v>
      </c>
      <c r="D1615" s="11">
        <v>3.279914744E9</v>
      </c>
      <c r="E1615" s="8" t="s">
        <v>24</v>
      </c>
      <c r="F1615" s="8" t="str">
        <f t="shared" si="1"/>
        <v>BUY</v>
      </c>
      <c r="G1615" s="12">
        <v>22.347544</v>
      </c>
      <c r="H1615" s="12">
        <v>1000.0</v>
      </c>
      <c r="I1615" s="16">
        <v>44727.0</v>
      </c>
      <c r="J1615" s="14">
        <v>42.14072</v>
      </c>
      <c r="K1615" s="14">
        <f t="shared" si="2"/>
        <v>1885.698044</v>
      </c>
      <c r="L1615" s="15">
        <f t="shared" si="3"/>
        <v>0.8856980436</v>
      </c>
      <c r="M1615" s="15">
        <f t="shared" si="4"/>
        <v>-0.8856980436</v>
      </c>
      <c r="N1615" s="8">
        <f t="shared" si="5"/>
        <v>769</v>
      </c>
    </row>
    <row r="1616" ht="12.75" customHeight="1">
      <c r="A1616" s="16">
        <v>43962.0</v>
      </c>
      <c r="B1616" s="8" t="s">
        <v>2874</v>
      </c>
      <c r="C1616" s="8" t="s">
        <v>2875</v>
      </c>
      <c r="D1616" s="11">
        <v>1.8551913E9</v>
      </c>
      <c r="E1616" s="17" t="s">
        <v>20</v>
      </c>
      <c r="F1616" s="18" t="str">
        <f t="shared" si="1"/>
        <v>SELL</v>
      </c>
      <c r="G1616" s="12">
        <v>10.51</v>
      </c>
      <c r="H1616" s="12">
        <v>1000.0</v>
      </c>
      <c r="I1616" s="16">
        <v>44727.0</v>
      </c>
      <c r="J1616" s="14">
        <v>18.469999</v>
      </c>
      <c r="K1616" s="14">
        <f t="shared" si="2"/>
        <v>1757.373834</v>
      </c>
      <c r="L1616" s="15">
        <f t="shared" si="3"/>
        <v>-0.7573738344</v>
      </c>
      <c r="M1616" s="15">
        <f t="shared" si="4"/>
        <v>0.7573738344</v>
      </c>
      <c r="N1616" s="8">
        <f t="shared" si="5"/>
        <v>765</v>
      </c>
    </row>
    <row r="1617" ht="12.75" customHeight="1">
      <c r="A1617" s="7">
        <v>43963.0</v>
      </c>
      <c r="B1617" s="8" t="s">
        <v>2876</v>
      </c>
      <c r="C1617" s="8" t="s">
        <v>2877</v>
      </c>
      <c r="D1617" s="11">
        <v>1.06098575E9</v>
      </c>
      <c r="E1617" s="8" t="s">
        <v>24</v>
      </c>
      <c r="F1617" s="8" t="str">
        <f t="shared" si="1"/>
        <v>BUY</v>
      </c>
      <c r="G1617" s="12">
        <v>54.560001</v>
      </c>
      <c r="H1617" s="12">
        <v>1000.0</v>
      </c>
      <c r="I1617" s="7">
        <v>44270.0</v>
      </c>
      <c r="J1617" s="14">
        <v>241.309998</v>
      </c>
      <c r="K1617" s="14">
        <f t="shared" si="2"/>
        <v>4422.837126</v>
      </c>
      <c r="L1617" s="15">
        <f t="shared" si="3"/>
        <v>3.422837126</v>
      </c>
      <c r="M1617" s="15">
        <f t="shared" si="4"/>
        <v>-3.422837126</v>
      </c>
      <c r="N1617" s="8">
        <f t="shared" si="5"/>
        <v>307</v>
      </c>
    </row>
    <row r="1618" ht="12.75" customHeight="1">
      <c r="A1618" s="7">
        <v>43963.0</v>
      </c>
      <c r="B1618" s="8" t="s">
        <v>2878</v>
      </c>
      <c r="C1618" s="8" t="s">
        <v>2879</v>
      </c>
      <c r="D1618" s="11">
        <v>2.572115211E9</v>
      </c>
      <c r="E1618" s="8" t="s">
        <v>20</v>
      </c>
      <c r="F1618" s="8" t="str">
        <f t="shared" si="1"/>
        <v>SELL</v>
      </c>
      <c r="G1618" s="12">
        <v>22.610001</v>
      </c>
      <c r="H1618" s="12">
        <v>1000.0</v>
      </c>
      <c r="I1618" s="16">
        <v>44727.0</v>
      </c>
      <c r="J1618" s="14">
        <v>50.810001</v>
      </c>
      <c r="K1618" s="14">
        <f t="shared" si="2"/>
        <v>2247.235681</v>
      </c>
      <c r="L1618" s="15">
        <f t="shared" si="3"/>
        <v>-1.247235681</v>
      </c>
      <c r="M1618" s="15">
        <f t="shared" si="4"/>
        <v>1.247235681</v>
      </c>
      <c r="N1618" s="8">
        <f t="shared" si="5"/>
        <v>764</v>
      </c>
    </row>
    <row r="1619" ht="12.75" customHeight="1">
      <c r="A1619" s="7">
        <v>43964.0</v>
      </c>
      <c r="B1619" s="8" t="s">
        <v>695</v>
      </c>
      <c r="C1619" s="8" t="s">
        <v>696</v>
      </c>
      <c r="D1619" s="11">
        <v>6.16218443E8</v>
      </c>
      <c r="E1619" s="8" t="s">
        <v>24</v>
      </c>
      <c r="F1619" s="8" t="str">
        <f t="shared" si="1"/>
        <v>BUY</v>
      </c>
      <c r="G1619" s="12">
        <v>40.669998</v>
      </c>
      <c r="H1619" s="12">
        <v>1000.0</v>
      </c>
      <c r="I1619" s="7">
        <v>44035.0</v>
      </c>
      <c r="J1619" s="14">
        <v>139.589996</v>
      </c>
      <c r="K1619" s="14">
        <f t="shared" si="2"/>
        <v>3432.259721</v>
      </c>
      <c r="L1619" s="15">
        <f t="shared" si="3"/>
        <v>2.432259721</v>
      </c>
      <c r="M1619" s="15">
        <f t="shared" si="4"/>
        <v>-2.432259721</v>
      </c>
      <c r="N1619" s="8">
        <f t="shared" si="5"/>
        <v>71</v>
      </c>
    </row>
    <row r="1620" ht="12.75" customHeight="1">
      <c r="A1620" s="7">
        <v>43964.0</v>
      </c>
      <c r="B1620" s="8" t="s">
        <v>2600</v>
      </c>
      <c r="C1620" s="8" t="s">
        <v>2601</v>
      </c>
      <c r="D1620" s="11">
        <v>1.109071023E9</v>
      </c>
      <c r="E1620" s="8" t="s">
        <v>20</v>
      </c>
      <c r="F1620" s="8" t="str">
        <f t="shared" si="1"/>
        <v>SELL</v>
      </c>
      <c r="G1620" s="12">
        <v>14.64</v>
      </c>
      <c r="H1620" s="12">
        <v>1000.0</v>
      </c>
      <c r="I1620" s="16">
        <v>44727.0</v>
      </c>
      <c r="J1620" s="14">
        <v>30.09</v>
      </c>
      <c r="K1620" s="14">
        <f t="shared" si="2"/>
        <v>2055.327869</v>
      </c>
      <c r="L1620" s="15">
        <f t="shared" si="3"/>
        <v>-1.055327869</v>
      </c>
      <c r="M1620" s="15">
        <f t="shared" si="4"/>
        <v>1.055327869</v>
      </c>
      <c r="N1620" s="8">
        <f t="shared" si="5"/>
        <v>763</v>
      </c>
    </row>
    <row r="1621" ht="12.75" customHeight="1">
      <c r="A1621" s="7">
        <v>43965.0</v>
      </c>
      <c r="B1621" s="8" t="s">
        <v>2820</v>
      </c>
      <c r="C1621" s="8" t="s">
        <v>2821</v>
      </c>
      <c r="D1621" s="11">
        <v>4.3232955E8</v>
      </c>
      <c r="E1621" s="8" t="s">
        <v>20</v>
      </c>
      <c r="F1621" s="8" t="str">
        <f t="shared" si="1"/>
        <v>SELL</v>
      </c>
      <c r="G1621" s="12">
        <v>51.494999</v>
      </c>
      <c r="H1621" s="12">
        <v>1000.0</v>
      </c>
      <c r="I1621" s="16">
        <v>44727.0</v>
      </c>
      <c r="J1621" s="14">
        <v>23.66</v>
      </c>
      <c r="K1621" s="14">
        <f t="shared" si="2"/>
        <v>459.4620926</v>
      </c>
      <c r="L1621" s="15">
        <f t="shared" si="3"/>
        <v>0.5405379074</v>
      </c>
      <c r="M1621" s="15">
        <f t="shared" si="4"/>
        <v>-0.5405379074</v>
      </c>
      <c r="N1621" s="8">
        <f t="shared" si="5"/>
        <v>762</v>
      </c>
    </row>
    <row r="1622" ht="12.75" customHeight="1">
      <c r="A1622" s="7">
        <v>43965.0</v>
      </c>
      <c r="B1622" s="8" t="s">
        <v>1777</v>
      </c>
      <c r="C1622" s="8" t="s">
        <v>1778</v>
      </c>
      <c r="D1622" s="11">
        <v>5.313185192E9</v>
      </c>
      <c r="E1622" s="8" t="s">
        <v>20</v>
      </c>
      <c r="F1622" s="8" t="str">
        <f t="shared" si="1"/>
        <v>SELL</v>
      </c>
      <c r="G1622" s="12">
        <v>51.009998</v>
      </c>
      <c r="H1622" s="12">
        <v>1000.0</v>
      </c>
      <c r="I1622" s="16">
        <v>44727.0</v>
      </c>
      <c r="J1622" s="14">
        <v>64.419998</v>
      </c>
      <c r="K1622" s="14">
        <f t="shared" si="2"/>
        <v>1262.88964</v>
      </c>
      <c r="L1622" s="15">
        <f t="shared" si="3"/>
        <v>-0.2628896398</v>
      </c>
      <c r="M1622" s="15">
        <f t="shared" si="4"/>
        <v>0.2628896398</v>
      </c>
      <c r="N1622" s="8">
        <f t="shared" si="5"/>
        <v>762</v>
      </c>
    </row>
    <row r="1623" ht="12.75" customHeight="1">
      <c r="A1623" s="16">
        <v>43965.0</v>
      </c>
      <c r="B1623" s="8" t="s">
        <v>2880</v>
      </c>
      <c r="C1623" s="8" t="s">
        <v>2881</v>
      </c>
      <c r="D1623" s="11">
        <v>9.589075705E9</v>
      </c>
      <c r="E1623" s="18" t="s">
        <v>24</v>
      </c>
      <c r="F1623" s="17" t="str">
        <f t="shared" si="1"/>
        <v>BUY</v>
      </c>
      <c r="G1623" s="12">
        <v>168.9991</v>
      </c>
      <c r="H1623" s="12">
        <v>1000.0</v>
      </c>
      <c r="I1623" s="16">
        <v>44727.0</v>
      </c>
      <c r="J1623" s="14">
        <v>257.208099</v>
      </c>
      <c r="K1623" s="14">
        <f t="shared" si="2"/>
        <v>1521.949519</v>
      </c>
      <c r="L1623" s="15">
        <f t="shared" si="3"/>
        <v>0.5219495193</v>
      </c>
      <c r="M1623" s="15">
        <f t="shared" si="4"/>
        <v>-0.5219495193</v>
      </c>
      <c r="N1623" s="8">
        <f t="shared" si="5"/>
        <v>762</v>
      </c>
    </row>
    <row r="1624" ht="12.75" customHeight="1">
      <c r="A1624" s="7">
        <v>43966.0</v>
      </c>
      <c r="B1624" s="8" t="s">
        <v>2884</v>
      </c>
      <c r="C1624" s="8" t="s">
        <v>2885</v>
      </c>
      <c r="D1624" s="11">
        <v>3.72089696E9</v>
      </c>
      <c r="E1624" s="8" t="s">
        <v>24</v>
      </c>
      <c r="F1624" s="8" t="str">
        <f t="shared" si="1"/>
        <v>BUY</v>
      </c>
      <c r="G1624" s="12">
        <v>7.506939</v>
      </c>
      <c r="H1624" s="12">
        <v>1000.0</v>
      </c>
      <c r="I1624" s="16">
        <v>44727.0</v>
      </c>
      <c r="J1624" s="14">
        <v>10.986899</v>
      </c>
      <c r="K1624" s="14">
        <f t="shared" si="2"/>
        <v>1463.565776</v>
      </c>
      <c r="L1624" s="15">
        <f t="shared" si="3"/>
        <v>0.4635657756</v>
      </c>
      <c r="M1624" s="15">
        <f t="shared" si="4"/>
        <v>-0.4635657756</v>
      </c>
      <c r="N1624" s="8">
        <f t="shared" si="5"/>
        <v>761</v>
      </c>
    </row>
    <row r="1625" ht="12.75" customHeight="1">
      <c r="A1625" s="7">
        <v>43966.0</v>
      </c>
      <c r="B1625" s="8" t="s">
        <v>1224</v>
      </c>
      <c r="C1625" s="8" t="s">
        <v>1225</v>
      </c>
      <c r="D1625" s="11">
        <v>4.130846E9</v>
      </c>
      <c r="E1625" s="8" t="s">
        <v>24</v>
      </c>
      <c r="F1625" s="8" t="str">
        <f t="shared" si="1"/>
        <v>BUY</v>
      </c>
      <c r="G1625" s="12">
        <v>11.33</v>
      </c>
      <c r="H1625" s="12">
        <v>1000.0</v>
      </c>
      <c r="I1625" s="7">
        <v>44259.0</v>
      </c>
      <c r="J1625" s="14">
        <v>18.8</v>
      </c>
      <c r="K1625" s="14">
        <f t="shared" si="2"/>
        <v>1659.311562</v>
      </c>
      <c r="L1625" s="15">
        <f t="shared" si="3"/>
        <v>0.6593115622</v>
      </c>
      <c r="M1625" s="15">
        <f t="shared" si="4"/>
        <v>-0.6593115622</v>
      </c>
      <c r="N1625" s="8">
        <f t="shared" si="5"/>
        <v>293</v>
      </c>
    </row>
    <row r="1626" ht="12.75" customHeight="1">
      <c r="A1626" s="16">
        <v>43969.0</v>
      </c>
      <c r="B1626" s="8" t="s">
        <v>2888</v>
      </c>
      <c r="C1626" s="8" t="s">
        <v>2889</v>
      </c>
      <c r="D1626" s="11">
        <v>3.114849419E9</v>
      </c>
      <c r="E1626" s="17" t="s">
        <v>20</v>
      </c>
      <c r="F1626" s="18" t="str">
        <f t="shared" si="1"/>
        <v>SELL</v>
      </c>
      <c r="G1626" s="12">
        <v>19.872826</v>
      </c>
      <c r="H1626" s="12">
        <v>1000.0</v>
      </c>
      <c r="I1626" s="16">
        <v>44727.0</v>
      </c>
      <c r="J1626" s="14">
        <v>21.984985</v>
      </c>
      <c r="K1626" s="14">
        <f t="shared" si="2"/>
        <v>1106.283777</v>
      </c>
      <c r="L1626" s="15">
        <f t="shared" si="3"/>
        <v>-0.1062837767</v>
      </c>
      <c r="M1626" s="15">
        <f t="shared" si="4"/>
        <v>0.1062837767</v>
      </c>
      <c r="N1626" s="8">
        <f t="shared" si="5"/>
        <v>758</v>
      </c>
    </row>
    <row r="1627" ht="12.75" customHeight="1">
      <c r="A1627" s="7">
        <v>43970.0</v>
      </c>
      <c r="B1627" s="8" t="s">
        <v>2892</v>
      </c>
      <c r="C1627" s="8" t="s">
        <v>2893</v>
      </c>
      <c r="D1627" s="11">
        <v>6469979.0</v>
      </c>
      <c r="E1627" s="8" t="s">
        <v>20</v>
      </c>
      <c r="F1627" s="8" t="str">
        <f t="shared" si="1"/>
        <v>SELL</v>
      </c>
      <c r="G1627" s="12">
        <v>74.5</v>
      </c>
      <c r="H1627" s="12">
        <v>1000.0</v>
      </c>
      <c r="I1627" s="16">
        <v>44727.0</v>
      </c>
      <c r="J1627" s="14">
        <v>9.25</v>
      </c>
      <c r="K1627" s="14">
        <f t="shared" si="2"/>
        <v>124.1610738</v>
      </c>
      <c r="L1627" s="15">
        <f t="shared" si="3"/>
        <v>0.8758389262</v>
      </c>
      <c r="M1627" s="15">
        <f t="shared" si="4"/>
        <v>-0.8758389262</v>
      </c>
      <c r="N1627" s="8">
        <f t="shared" si="5"/>
        <v>757</v>
      </c>
    </row>
    <row r="1628" ht="12.75" customHeight="1">
      <c r="A1628" s="7">
        <v>43970.0</v>
      </c>
      <c r="B1628" s="8" t="s">
        <v>1997</v>
      </c>
      <c r="C1628" s="8" t="s">
        <v>1998</v>
      </c>
      <c r="D1628" s="11">
        <v>6.17663475E9</v>
      </c>
      <c r="E1628" s="8" t="s">
        <v>24</v>
      </c>
      <c r="F1628" s="8" t="str">
        <f t="shared" si="1"/>
        <v>BUY</v>
      </c>
      <c r="G1628" s="12">
        <v>343.359985</v>
      </c>
      <c r="H1628" s="12">
        <v>1000.0</v>
      </c>
      <c r="I1628" s="16">
        <v>44727.0</v>
      </c>
      <c r="J1628" s="14">
        <v>512.460022</v>
      </c>
      <c r="K1628" s="14">
        <f t="shared" si="2"/>
        <v>1492.48615</v>
      </c>
      <c r="L1628" s="15">
        <f t="shared" si="3"/>
        <v>0.4924861498</v>
      </c>
      <c r="M1628" s="15">
        <f t="shared" si="4"/>
        <v>-0.4924861498</v>
      </c>
      <c r="N1628" s="8">
        <f t="shared" si="5"/>
        <v>757</v>
      </c>
    </row>
    <row r="1629" ht="12.75" customHeight="1">
      <c r="A1629" s="7">
        <v>43970.0</v>
      </c>
      <c r="B1629" s="8" t="s">
        <v>2080</v>
      </c>
      <c r="C1629" s="8" t="s">
        <v>2081</v>
      </c>
      <c r="D1629" s="11">
        <v>9.35009558E9</v>
      </c>
      <c r="E1629" s="8" t="s">
        <v>20</v>
      </c>
      <c r="F1629" s="8" t="str">
        <f t="shared" si="1"/>
        <v>SELL</v>
      </c>
      <c r="G1629" s="12">
        <v>21.75</v>
      </c>
      <c r="H1629" s="12">
        <v>1000.0</v>
      </c>
      <c r="I1629" s="7">
        <v>44047.0</v>
      </c>
      <c r="J1629" s="14">
        <v>23.23</v>
      </c>
      <c r="K1629" s="14">
        <f t="shared" si="2"/>
        <v>1068.045977</v>
      </c>
      <c r="L1629" s="15">
        <f t="shared" si="3"/>
        <v>-0.06804597701</v>
      </c>
      <c r="M1629" s="15">
        <f t="shared" si="4"/>
        <v>0.06804597701</v>
      </c>
      <c r="N1629" s="8">
        <f t="shared" si="5"/>
        <v>77</v>
      </c>
    </row>
    <row r="1630" ht="12.75" customHeight="1">
      <c r="A1630" s="7">
        <v>43971.0</v>
      </c>
      <c r="B1630" s="8" t="s">
        <v>654</v>
      </c>
      <c r="C1630" s="8" t="s">
        <v>655</v>
      </c>
      <c r="D1630" s="11">
        <v>4.371724141E9</v>
      </c>
      <c r="E1630" s="8" t="s">
        <v>24</v>
      </c>
      <c r="F1630" s="8" t="str">
        <f t="shared" si="1"/>
        <v>BUY</v>
      </c>
      <c r="G1630" s="12">
        <v>17.84</v>
      </c>
      <c r="H1630" s="12">
        <v>1000.0</v>
      </c>
      <c r="I1630" s="7">
        <v>44090.0</v>
      </c>
      <c r="J1630" s="14">
        <v>18.049999</v>
      </c>
      <c r="K1630" s="14">
        <f t="shared" si="2"/>
        <v>1011.771244</v>
      </c>
      <c r="L1630" s="15">
        <f t="shared" si="3"/>
        <v>0.01177124439</v>
      </c>
      <c r="M1630" s="15">
        <f t="shared" si="4"/>
        <v>-0.01177124439</v>
      </c>
      <c r="N1630" s="8">
        <f t="shared" si="5"/>
        <v>119</v>
      </c>
    </row>
    <row r="1631" ht="12.75" customHeight="1">
      <c r="A1631" s="7">
        <v>43972.0</v>
      </c>
      <c r="B1631" s="8" t="s">
        <v>2894</v>
      </c>
      <c r="C1631" s="8" t="s">
        <v>2895</v>
      </c>
      <c r="D1631" s="11">
        <v>9.136744E8</v>
      </c>
      <c r="E1631" s="8" t="s">
        <v>20</v>
      </c>
      <c r="F1631" s="8" t="str">
        <f t="shared" si="1"/>
        <v>SELL</v>
      </c>
      <c r="G1631" s="12">
        <v>81.577042</v>
      </c>
      <c r="H1631" s="12">
        <v>1000.0</v>
      </c>
      <c r="I1631" s="16">
        <v>44727.0</v>
      </c>
      <c r="J1631" s="14">
        <v>168.076813</v>
      </c>
      <c r="K1631" s="14">
        <f t="shared" si="2"/>
        <v>2060.344539</v>
      </c>
      <c r="L1631" s="15">
        <f t="shared" si="3"/>
        <v>-1.060344539</v>
      </c>
      <c r="M1631" s="15">
        <f t="shared" si="4"/>
        <v>1.060344539</v>
      </c>
      <c r="N1631" s="8">
        <f t="shared" si="5"/>
        <v>755</v>
      </c>
    </row>
    <row r="1632" ht="12.75" customHeight="1">
      <c r="A1632" s="7">
        <v>43977.0</v>
      </c>
      <c r="B1632" s="8" t="s">
        <v>2228</v>
      </c>
      <c r="C1632" s="8" t="s">
        <v>2229</v>
      </c>
      <c r="D1632" s="11">
        <v>3.30985969E8</v>
      </c>
      <c r="E1632" s="8" t="s">
        <v>20</v>
      </c>
      <c r="F1632" s="8" t="str">
        <f t="shared" si="1"/>
        <v>SELL</v>
      </c>
      <c r="G1632" s="12">
        <v>20.01</v>
      </c>
      <c r="H1632" s="12">
        <v>1000.0</v>
      </c>
      <c r="I1632" s="7">
        <v>44426.0</v>
      </c>
      <c r="J1632" s="14">
        <v>17.27</v>
      </c>
      <c r="K1632" s="14">
        <f t="shared" si="2"/>
        <v>863.0684658</v>
      </c>
      <c r="L1632" s="15">
        <f t="shared" si="3"/>
        <v>0.1369315342</v>
      </c>
      <c r="M1632" s="15">
        <f t="shared" si="4"/>
        <v>-0.1369315342</v>
      </c>
      <c r="N1632" s="8">
        <f t="shared" si="5"/>
        <v>449</v>
      </c>
    </row>
    <row r="1633" ht="12.75" customHeight="1">
      <c r="A1633" s="7">
        <v>43978.0</v>
      </c>
      <c r="B1633" s="8" t="s">
        <v>982</v>
      </c>
      <c r="C1633" s="8" t="s">
        <v>983</v>
      </c>
      <c r="D1633" s="11">
        <v>4.47723495E9</v>
      </c>
      <c r="E1633" s="8" t="s">
        <v>20</v>
      </c>
      <c r="F1633" s="8" t="str">
        <f t="shared" si="1"/>
        <v>SELL</v>
      </c>
      <c r="G1633" s="12">
        <v>28.694197</v>
      </c>
      <c r="H1633" s="12">
        <v>1000.0</v>
      </c>
      <c r="I1633" s="16">
        <v>44727.0</v>
      </c>
      <c r="J1633" s="14">
        <v>31.907368</v>
      </c>
      <c r="K1633" s="14">
        <f t="shared" si="2"/>
        <v>1111.979819</v>
      </c>
      <c r="L1633" s="15">
        <f t="shared" si="3"/>
        <v>-0.1119798195</v>
      </c>
      <c r="M1633" s="15">
        <f t="shared" si="4"/>
        <v>0.1119798195</v>
      </c>
      <c r="N1633" s="8">
        <f t="shared" si="5"/>
        <v>749</v>
      </c>
    </row>
    <row r="1634" ht="12.75" customHeight="1">
      <c r="A1634" s="7">
        <v>43978.0</v>
      </c>
      <c r="B1634" s="8" t="s">
        <v>2896</v>
      </c>
      <c r="C1634" s="8" t="s">
        <v>2897</v>
      </c>
      <c r="D1634" s="11">
        <v>5.21584352E8</v>
      </c>
      <c r="E1634" s="8" t="s">
        <v>24</v>
      </c>
      <c r="F1634" s="8" t="str">
        <f t="shared" si="1"/>
        <v>BUY</v>
      </c>
      <c r="G1634" s="12">
        <v>14.442702</v>
      </c>
      <c r="H1634" s="12">
        <v>1000.0</v>
      </c>
      <c r="I1634" s="16">
        <v>44727.0</v>
      </c>
      <c r="J1634" s="14">
        <v>17.054167</v>
      </c>
      <c r="K1634" s="14">
        <f t="shared" si="2"/>
        <v>1180.815543</v>
      </c>
      <c r="L1634" s="15">
        <f t="shared" si="3"/>
        <v>0.1808155427</v>
      </c>
      <c r="M1634" s="15">
        <f t="shared" si="4"/>
        <v>-0.1808155427</v>
      </c>
      <c r="N1634" s="8">
        <f t="shared" si="5"/>
        <v>749</v>
      </c>
    </row>
    <row r="1635" ht="12.75" customHeight="1">
      <c r="A1635" s="7">
        <v>43979.0</v>
      </c>
      <c r="B1635" s="8" t="s">
        <v>1811</v>
      </c>
      <c r="C1635" s="8" t="s">
        <v>1812</v>
      </c>
      <c r="D1635" s="11">
        <v>1.87650648E9</v>
      </c>
      <c r="E1635" s="8" t="s">
        <v>24</v>
      </c>
      <c r="F1635" s="8" t="str">
        <f t="shared" si="1"/>
        <v>BUY</v>
      </c>
      <c r="G1635" s="12">
        <v>53.540001</v>
      </c>
      <c r="H1635" s="12">
        <v>1000.0</v>
      </c>
      <c r="I1635" s="7">
        <v>44028.0</v>
      </c>
      <c r="J1635" s="14">
        <v>57.950001</v>
      </c>
      <c r="K1635" s="14">
        <f t="shared" si="2"/>
        <v>1082.368321</v>
      </c>
      <c r="L1635" s="15">
        <f t="shared" si="3"/>
        <v>0.08236832121</v>
      </c>
      <c r="M1635" s="15">
        <f t="shared" si="4"/>
        <v>-0.08236832121</v>
      </c>
      <c r="N1635" s="8">
        <f t="shared" si="5"/>
        <v>49</v>
      </c>
    </row>
    <row r="1636" ht="12.75" customHeight="1">
      <c r="A1636" s="7">
        <v>43979.0</v>
      </c>
      <c r="B1636" s="8" t="s">
        <v>2898</v>
      </c>
      <c r="C1636" s="8" t="s">
        <v>2899</v>
      </c>
      <c r="D1636" s="11">
        <v>1.603186788E9</v>
      </c>
      <c r="E1636" s="8" t="s">
        <v>24</v>
      </c>
      <c r="F1636" s="8" t="str">
        <f t="shared" si="1"/>
        <v>BUY</v>
      </c>
      <c r="G1636" s="12">
        <v>41.542805</v>
      </c>
      <c r="H1636" s="12">
        <v>1000.0</v>
      </c>
      <c r="I1636" s="16">
        <v>44727.0</v>
      </c>
      <c r="J1636" s="14">
        <v>88.468636</v>
      </c>
      <c r="K1636" s="14">
        <f t="shared" si="2"/>
        <v>2129.577817</v>
      </c>
      <c r="L1636" s="15">
        <f t="shared" si="3"/>
        <v>1.129577817</v>
      </c>
      <c r="M1636" s="15">
        <f t="shared" si="4"/>
        <v>-1.129577817</v>
      </c>
      <c r="N1636" s="8">
        <f t="shared" si="5"/>
        <v>748</v>
      </c>
    </row>
    <row r="1637" ht="12.75" customHeight="1">
      <c r="A1637" s="7">
        <v>43979.0</v>
      </c>
      <c r="B1637" s="8" t="s">
        <v>577</v>
      </c>
      <c r="C1637" s="8" t="s">
        <v>578</v>
      </c>
      <c r="D1637" s="11">
        <v>5.159719363E9</v>
      </c>
      <c r="E1637" s="8" t="s">
        <v>20</v>
      </c>
      <c r="F1637" s="8" t="str">
        <f t="shared" si="1"/>
        <v>SELL</v>
      </c>
      <c r="G1637" s="12">
        <v>49.380436</v>
      </c>
      <c r="H1637" s="12">
        <v>1000.0</v>
      </c>
      <c r="I1637" s="16">
        <v>44727.0</v>
      </c>
      <c r="J1637" s="14">
        <v>63.256119</v>
      </c>
      <c r="K1637" s="14">
        <f t="shared" si="2"/>
        <v>1280.995555</v>
      </c>
      <c r="L1637" s="15">
        <f t="shared" si="3"/>
        <v>-0.2809955546</v>
      </c>
      <c r="M1637" s="15">
        <f t="shared" si="4"/>
        <v>0.2809955546</v>
      </c>
      <c r="N1637" s="8">
        <f t="shared" si="5"/>
        <v>748</v>
      </c>
    </row>
    <row r="1638" ht="12.75" customHeight="1">
      <c r="A1638" s="7">
        <v>43979.0</v>
      </c>
      <c r="B1638" s="8" t="s">
        <v>2900</v>
      </c>
      <c r="C1638" s="8" t="s">
        <v>2901</v>
      </c>
      <c r="D1638" s="11">
        <v>8.15749204E8</v>
      </c>
      <c r="E1638" s="8" t="s">
        <v>20</v>
      </c>
      <c r="F1638" s="8" t="str">
        <f t="shared" si="1"/>
        <v>SELL</v>
      </c>
      <c r="G1638" s="12">
        <v>18.468111</v>
      </c>
      <c r="H1638" s="12">
        <v>1000.0</v>
      </c>
      <c r="I1638" s="16">
        <v>44727.0</v>
      </c>
      <c r="J1638" s="14">
        <v>31.260242</v>
      </c>
      <c r="K1638" s="14">
        <f t="shared" si="2"/>
        <v>1692.6605</v>
      </c>
      <c r="L1638" s="15">
        <f t="shared" si="3"/>
        <v>-0.6926605</v>
      </c>
      <c r="M1638" s="15">
        <f t="shared" si="4"/>
        <v>0.6926605</v>
      </c>
      <c r="N1638" s="8">
        <f t="shared" si="5"/>
        <v>748</v>
      </c>
    </row>
    <row r="1639" ht="12.75" customHeight="1">
      <c r="A1639" s="7">
        <v>43980.0</v>
      </c>
      <c r="B1639" s="8" t="s">
        <v>2129</v>
      </c>
      <c r="C1639" s="8" t="s">
        <v>2130</v>
      </c>
      <c r="D1639" s="11">
        <v>7.943097652E9</v>
      </c>
      <c r="E1639" s="8" t="s">
        <v>20</v>
      </c>
      <c r="F1639" s="8" t="str">
        <f t="shared" si="1"/>
        <v>SELL</v>
      </c>
      <c r="G1639" s="12">
        <v>54.48</v>
      </c>
      <c r="H1639" s="12">
        <v>1000.0</v>
      </c>
      <c r="I1639" s="16">
        <v>44727.0</v>
      </c>
      <c r="J1639" s="14">
        <v>43.41</v>
      </c>
      <c r="K1639" s="14">
        <f t="shared" si="2"/>
        <v>796.8061674</v>
      </c>
      <c r="L1639" s="15">
        <f t="shared" si="3"/>
        <v>0.2031938326</v>
      </c>
      <c r="M1639" s="15">
        <f t="shared" si="4"/>
        <v>-0.2031938326</v>
      </c>
      <c r="N1639" s="8">
        <f t="shared" si="5"/>
        <v>747</v>
      </c>
    </row>
    <row r="1640" ht="12.75" customHeight="1">
      <c r="A1640" s="7">
        <v>43980.0</v>
      </c>
      <c r="B1640" s="8" t="s">
        <v>1124</v>
      </c>
      <c r="C1640" s="8" t="s">
        <v>1125</v>
      </c>
      <c r="D1640" s="11">
        <v>6.423453504E9</v>
      </c>
      <c r="E1640" s="8" t="s">
        <v>20</v>
      </c>
      <c r="F1640" s="8" t="str">
        <f t="shared" si="1"/>
        <v>SELL</v>
      </c>
      <c r="G1640" s="12">
        <v>17.139999</v>
      </c>
      <c r="H1640" s="12">
        <v>1000.0</v>
      </c>
      <c r="I1640" s="16">
        <v>44727.0</v>
      </c>
      <c r="J1640" s="14">
        <v>26.33</v>
      </c>
      <c r="K1640" s="14">
        <f t="shared" si="2"/>
        <v>1536.172785</v>
      </c>
      <c r="L1640" s="15">
        <f t="shared" si="3"/>
        <v>-0.5361727851</v>
      </c>
      <c r="M1640" s="15">
        <f t="shared" si="4"/>
        <v>0.5361727851</v>
      </c>
      <c r="N1640" s="8">
        <f t="shared" si="5"/>
        <v>747</v>
      </c>
    </row>
    <row r="1641" ht="12.75" customHeight="1">
      <c r="A1641" s="7">
        <v>43980.0</v>
      </c>
      <c r="B1641" s="8" t="s">
        <v>2692</v>
      </c>
      <c r="C1641" s="8" t="s">
        <v>2693</v>
      </c>
      <c r="D1641" s="11">
        <v>2.44856E9</v>
      </c>
      <c r="E1641" s="8" t="s">
        <v>20</v>
      </c>
      <c r="F1641" s="8" t="str">
        <f t="shared" si="1"/>
        <v>SELL</v>
      </c>
      <c r="G1641" s="12">
        <v>43.139999</v>
      </c>
      <c r="H1641" s="12">
        <v>1000.0</v>
      </c>
      <c r="I1641" s="7">
        <v>44176.0</v>
      </c>
      <c r="J1641" s="14">
        <v>95.690002</v>
      </c>
      <c r="K1641" s="14">
        <f t="shared" si="2"/>
        <v>2218.127126</v>
      </c>
      <c r="L1641" s="15">
        <f t="shared" si="3"/>
        <v>-1.218127126</v>
      </c>
      <c r="M1641" s="15">
        <f t="shared" si="4"/>
        <v>1.218127126</v>
      </c>
      <c r="N1641" s="8">
        <f t="shared" si="5"/>
        <v>196</v>
      </c>
    </row>
    <row r="1642" ht="12.75" customHeight="1">
      <c r="A1642" s="7">
        <v>43980.0</v>
      </c>
      <c r="B1642" s="8" t="s">
        <v>2902</v>
      </c>
      <c r="C1642" s="8" t="s">
        <v>2903</v>
      </c>
      <c r="D1642" s="11">
        <v>2.337227201E9</v>
      </c>
      <c r="E1642" s="8" t="s">
        <v>24</v>
      </c>
      <c r="F1642" s="8" t="str">
        <f t="shared" si="1"/>
        <v>BUY</v>
      </c>
      <c r="G1642" s="12">
        <v>7.71</v>
      </c>
      <c r="H1642" s="12">
        <v>1000.0</v>
      </c>
      <c r="I1642" s="16">
        <v>44727.0</v>
      </c>
      <c r="J1642" s="14">
        <v>11.13</v>
      </c>
      <c r="K1642" s="14">
        <f t="shared" si="2"/>
        <v>1443.579767</v>
      </c>
      <c r="L1642" s="15">
        <f t="shared" si="3"/>
        <v>0.4435797665</v>
      </c>
      <c r="M1642" s="15">
        <f t="shared" si="4"/>
        <v>-0.4435797665</v>
      </c>
      <c r="N1642" s="8">
        <f t="shared" si="5"/>
        <v>747</v>
      </c>
    </row>
    <row r="1643" ht="12.75" customHeight="1">
      <c r="A1643" s="7">
        <v>43983.0</v>
      </c>
      <c r="B1643" s="8" t="s">
        <v>640</v>
      </c>
      <c r="C1643" s="8" t="s">
        <v>641</v>
      </c>
      <c r="D1643" s="11">
        <v>9.3259816E7</v>
      </c>
      <c r="E1643" s="8" t="s">
        <v>20</v>
      </c>
      <c r="F1643" s="8" t="str">
        <f t="shared" si="1"/>
        <v>SELL</v>
      </c>
      <c r="G1643" s="12">
        <v>15.32</v>
      </c>
      <c r="H1643" s="12">
        <v>1000.0</v>
      </c>
      <c r="I1643" s="16">
        <v>44727.0</v>
      </c>
      <c r="J1643" s="14">
        <v>1.67</v>
      </c>
      <c r="K1643" s="14">
        <f t="shared" si="2"/>
        <v>109.0078329</v>
      </c>
      <c r="L1643" s="15">
        <f t="shared" si="3"/>
        <v>0.8909921671</v>
      </c>
      <c r="M1643" s="15">
        <f t="shared" si="4"/>
        <v>-0.8909921671</v>
      </c>
      <c r="N1643" s="8">
        <f t="shared" si="5"/>
        <v>744</v>
      </c>
    </row>
    <row r="1644" ht="12.75" customHeight="1">
      <c r="A1644" s="7">
        <v>43984.0</v>
      </c>
      <c r="B1644" s="8" t="s">
        <v>2906</v>
      </c>
      <c r="C1644" s="8" t="s">
        <v>2907</v>
      </c>
      <c r="D1644" s="11">
        <v>7.8546791E8</v>
      </c>
      <c r="E1644" s="8" t="s">
        <v>20</v>
      </c>
      <c r="F1644" s="8" t="str">
        <f t="shared" si="1"/>
        <v>SELL</v>
      </c>
      <c r="G1644" s="12">
        <v>40.18</v>
      </c>
      <c r="H1644" s="12">
        <v>1000.0</v>
      </c>
      <c r="I1644" s="16">
        <v>44727.0</v>
      </c>
      <c r="J1644" s="14">
        <v>13.31</v>
      </c>
      <c r="K1644" s="14">
        <f t="shared" si="2"/>
        <v>331.259333</v>
      </c>
      <c r="L1644" s="15">
        <f t="shared" si="3"/>
        <v>0.668740667</v>
      </c>
      <c r="M1644" s="15">
        <f t="shared" si="4"/>
        <v>-0.668740667</v>
      </c>
      <c r="N1644" s="8">
        <f t="shared" si="5"/>
        <v>743</v>
      </c>
    </row>
    <row r="1645" ht="12.75" customHeight="1">
      <c r="A1645" s="7">
        <v>43984.0</v>
      </c>
      <c r="B1645" s="8" t="s">
        <v>826</v>
      </c>
      <c r="C1645" s="8" t="s">
        <v>827</v>
      </c>
      <c r="D1645" s="11">
        <v>5.672525562E9</v>
      </c>
      <c r="E1645" s="8" t="s">
        <v>20</v>
      </c>
      <c r="F1645" s="8" t="str">
        <f t="shared" si="1"/>
        <v>SELL</v>
      </c>
      <c r="G1645" s="12">
        <v>84.168541</v>
      </c>
      <c r="H1645" s="12">
        <v>1000.0</v>
      </c>
      <c r="I1645" s="16">
        <v>44727.0</v>
      </c>
      <c r="J1645" s="14">
        <v>72.115784</v>
      </c>
      <c r="K1645" s="14">
        <f t="shared" si="2"/>
        <v>856.8021157</v>
      </c>
      <c r="L1645" s="15">
        <f t="shared" si="3"/>
        <v>0.1431978843</v>
      </c>
      <c r="M1645" s="15">
        <f t="shared" si="4"/>
        <v>-0.1431978843</v>
      </c>
      <c r="N1645" s="8">
        <f t="shared" si="5"/>
        <v>743</v>
      </c>
    </row>
    <row r="1646" ht="12.75" customHeight="1">
      <c r="A1646" s="7">
        <v>43985.0</v>
      </c>
      <c r="B1646" s="8" t="s">
        <v>164</v>
      </c>
      <c r="C1646" s="8" t="s">
        <v>165</v>
      </c>
      <c r="D1646" s="11">
        <v>9.06246745E8</v>
      </c>
      <c r="E1646" s="8" t="s">
        <v>20</v>
      </c>
      <c r="F1646" s="8" t="str">
        <f t="shared" si="1"/>
        <v>SELL</v>
      </c>
      <c r="G1646" s="12">
        <v>19.327871</v>
      </c>
      <c r="H1646" s="12">
        <v>1000.0</v>
      </c>
      <c r="I1646" s="7">
        <v>44475.0</v>
      </c>
      <c r="J1646" s="14">
        <v>26.1555</v>
      </c>
      <c r="K1646" s="14">
        <f t="shared" si="2"/>
        <v>1353.25303</v>
      </c>
      <c r="L1646" s="15">
        <f t="shared" si="3"/>
        <v>-0.3532530303</v>
      </c>
      <c r="M1646" s="15">
        <f t="shared" si="4"/>
        <v>0.3532530303</v>
      </c>
      <c r="N1646" s="8">
        <f t="shared" si="5"/>
        <v>490</v>
      </c>
    </row>
    <row r="1647" ht="12.75" customHeight="1">
      <c r="A1647" s="7">
        <v>43985.0</v>
      </c>
      <c r="B1647" s="8" t="s">
        <v>2726</v>
      </c>
      <c r="C1647" s="8" t="s">
        <v>2727</v>
      </c>
      <c r="D1647" s="11">
        <v>8.05370054E8</v>
      </c>
      <c r="E1647" s="8" t="s">
        <v>24</v>
      </c>
      <c r="F1647" s="8" t="str">
        <f t="shared" si="1"/>
        <v>BUY</v>
      </c>
      <c r="G1647" s="12">
        <v>16.389999</v>
      </c>
      <c r="H1647" s="12">
        <v>1000.0</v>
      </c>
      <c r="I1647" s="7">
        <v>44032.0</v>
      </c>
      <c r="J1647" s="14">
        <v>22.98</v>
      </c>
      <c r="K1647" s="14">
        <f t="shared" si="2"/>
        <v>1402.074521</v>
      </c>
      <c r="L1647" s="15">
        <f t="shared" si="3"/>
        <v>0.4020745212</v>
      </c>
      <c r="M1647" s="15">
        <f t="shared" si="4"/>
        <v>-0.4020745212</v>
      </c>
      <c r="N1647" s="8">
        <f t="shared" si="5"/>
        <v>47</v>
      </c>
    </row>
    <row r="1648" ht="12.75" customHeight="1">
      <c r="A1648" s="7">
        <v>43986.0</v>
      </c>
      <c r="B1648" s="8" t="s">
        <v>403</v>
      </c>
      <c r="C1648" s="8" t="s">
        <v>404</v>
      </c>
      <c r="D1648" s="11">
        <v>4.120653358E9</v>
      </c>
      <c r="E1648" s="8" t="s">
        <v>20</v>
      </c>
      <c r="F1648" s="8" t="str">
        <f t="shared" si="1"/>
        <v>SELL</v>
      </c>
      <c r="G1648" s="12">
        <v>7.708597</v>
      </c>
      <c r="H1648" s="12">
        <v>1000.0</v>
      </c>
      <c r="I1648" s="7">
        <v>44148.0</v>
      </c>
      <c r="J1648" s="14">
        <v>6.910509</v>
      </c>
      <c r="K1648" s="14">
        <f t="shared" si="2"/>
        <v>896.4678008</v>
      </c>
      <c r="L1648" s="15">
        <f t="shared" si="3"/>
        <v>0.1035321992</v>
      </c>
      <c r="M1648" s="15">
        <f t="shared" si="4"/>
        <v>-0.1035321992</v>
      </c>
      <c r="N1648" s="8">
        <f t="shared" si="5"/>
        <v>162</v>
      </c>
    </row>
    <row r="1649" ht="12.75" customHeight="1">
      <c r="A1649" s="7">
        <v>43990.0</v>
      </c>
      <c r="B1649" s="8" t="s">
        <v>1130</v>
      </c>
      <c r="C1649" s="8" t="s">
        <v>1131</v>
      </c>
      <c r="D1649" s="11">
        <v>3.296226E9</v>
      </c>
      <c r="E1649" s="8" t="s">
        <v>20</v>
      </c>
      <c r="F1649" s="8" t="str">
        <f t="shared" si="1"/>
        <v>SELL</v>
      </c>
      <c r="G1649" s="12">
        <v>78.150002</v>
      </c>
      <c r="H1649" s="12">
        <v>1000.0</v>
      </c>
      <c r="I1649" s="7">
        <v>44048.0</v>
      </c>
      <c r="J1649" s="14">
        <v>94.139999</v>
      </c>
      <c r="K1649" s="14">
        <f t="shared" si="2"/>
        <v>1204.606482</v>
      </c>
      <c r="L1649" s="15">
        <f t="shared" si="3"/>
        <v>-0.2046064823</v>
      </c>
      <c r="M1649" s="15">
        <f t="shared" si="4"/>
        <v>0.2046064823</v>
      </c>
      <c r="N1649" s="8">
        <f t="shared" si="5"/>
        <v>58</v>
      </c>
    </row>
    <row r="1650" ht="12.75" customHeight="1">
      <c r="A1650" s="7">
        <v>43991.0</v>
      </c>
      <c r="B1650" s="8" t="s">
        <v>1898</v>
      </c>
      <c r="C1650" s="8" t="s">
        <v>1899</v>
      </c>
      <c r="D1650" s="11">
        <v>5.1284772E8</v>
      </c>
      <c r="E1650" s="8" t="s">
        <v>24</v>
      </c>
      <c r="F1650" s="8" t="str">
        <f t="shared" si="1"/>
        <v>BUY</v>
      </c>
      <c r="G1650" s="12">
        <v>3.7</v>
      </c>
      <c r="H1650" s="12">
        <v>1000.0</v>
      </c>
      <c r="I1650" s="16">
        <v>44727.0</v>
      </c>
      <c r="J1650" s="14">
        <v>1.36</v>
      </c>
      <c r="K1650" s="14">
        <f t="shared" si="2"/>
        <v>367.5675676</v>
      </c>
      <c r="L1650" s="15">
        <f t="shared" si="3"/>
        <v>-0.6324324324</v>
      </c>
      <c r="M1650" s="15">
        <f t="shared" si="4"/>
        <v>0.6324324324</v>
      </c>
      <c r="N1650" s="8">
        <f t="shared" si="5"/>
        <v>736</v>
      </c>
    </row>
    <row r="1651" ht="12.75" customHeight="1">
      <c r="A1651" s="7">
        <v>43991.0</v>
      </c>
      <c r="B1651" s="8" t="s">
        <v>656</v>
      </c>
      <c r="C1651" s="8" t="s">
        <v>657</v>
      </c>
      <c r="D1651" s="11">
        <v>9.4743293E8</v>
      </c>
      <c r="E1651" s="8" t="s">
        <v>20</v>
      </c>
      <c r="F1651" s="8" t="str">
        <f t="shared" si="1"/>
        <v>SELL</v>
      </c>
      <c r="G1651" s="12">
        <v>17.280001</v>
      </c>
      <c r="H1651" s="12">
        <v>1000.0</v>
      </c>
      <c r="I1651" s="16">
        <v>44727.0</v>
      </c>
      <c r="J1651" s="14">
        <v>22.200001</v>
      </c>
      <c r="K1651" s="14">
        <f t="shared" si="2"/>
        <v>1284.722206</v>
      </c>
      <c r="L1651" s="15">
        <f t="shared" si="3"/>
        <v>-0.2847222057</v>
      </c>
      <c r="M1651" s="15">
        <f t="shared" si="4"/>
        <v>0.2847222057</v>
      </c>
      <c r="N1651" s="8">
        <f t="shared" si="5"/>
        <v>736</v>
      </c>
    </row>
    <row r="1652" ht="12.75" customHeight="1">
      <c r="A1652" s="16">
        <v>43991.0</v>
      </c>
      <c r="B1652" s="8" t="s">
        <v>2190</v>
      </c>
      <c r="C1652" s="8" t="s">
        <v>2191</v>
      </c>
      <c r="D1652" s="11">
        <v>1.37249993E9</v>
      </c>
      <c r="E1652" s="17" t="s">
        <v>20</v>
      </c>
      <c r="F1652" s="18" t="str">
        <f t="shared" si="1"/>
        <v>SELL</v>
      </c>
      <c r="G1652" s="12">
        <v>12.42</v>
      </c>
      <c r="H1652" s="12">
        <v>1000.0</v>
      </c>
      <c r="I1652" s="16">
        <v>44123.0</v>
      </c>
      <c r="J1652" s="14">
        <v>10.9</v>
      </c>
      <c r="K1652" s="14">
        <f t="shared" si="2"/>
        <v>877.6167472</v>
      </c>
      <c r="L1652" s="15">
        <f t="shared" si="3"/>
        <v>0.1223832528</v>
      </c>
      <c r="M1652" s="15">
        <f t="shared" si="4"/>
        <v>-0.1223832528</v>
      </c>
      <c r="N1652" s="8">
        <f t="shared" si="5"/>
        <v>132</v>
      </c>
    </row>
    <row r="1653" ht="12.75" customHeight="1">
      <c r="A1653" s="7">
        <v>43992.0</v>
      </c>
      <c r="B1653" s="8" t="s">
        <v>272</v>
      </c>
      <c r="C1653" s="8" t="s">
        <v>273</v>
      </c>
      <c r="D1653" s="11">
        <v>6.264765E9</v>
      </c>
      <c r="E1653" s="8" t="s">
        <v>24</v>
      </c>
      <c r="F1653" s="8" t="str">
        <f t="shared" si="1"/>
        <v>BUY</v>
      </c>
      <c r="G1653" s="12">
        <v>103.610001</v>
      </c>
      <c r="H1653" s="12">
        <v>1000.0</v>
      </c>
      <c r="I1653" s="16">
        <v>44026.0</v>
      </c>
      <c r="J1653" s="14">
        <v>107.540001</v>
      </c>
      <c r="K1653" s="14">
        <f t="shared" si="2"/>
        <v>1037.930701</v>
      </c>
      <c r="L1653" s="15">
        <f t="shared" si="3"/>
        <v>0.0379307013</v>
      </c>
      <c r="M1653" s="15">
        <f t="shared" si="4"/>
        <v>-0.0379307013</v>
      </c>
      <c r="N1653" s="8">
        <f t="shared" si="5"/>
        <v>34</v>
      </c>
    </row>
    <row r="1654" ht="12.75" customHeight="1">
      <c r="A1654" s="16">
        <v>43992.0</v>
      </c>
      <c r="B1654" s="8" t="s">
        <v>1665</v>
      </c>
      <c r="C1654" s="8" t="s">
        <v>1666</v>
      </c>
      <c r="D1654" s="11">
        <v>2.255632779E9</v>
      </c>
      <c r="E1654" s="17" t="s">
        <v>20</v>
      </c>
      <c r="F1654" s="18" t="str">
        <f t="shared" si="1"/>
        <v>SELL</v>
      </c>
      <c r="G1654" s="12">
        <v>13.18</v>
      </c>
      <c r="H1654" s="12">
        <v>1000.0</v>
      </c>
      <c r="I1654" s="16">
        <v>44727.0</v>
      </c>
      <c r="J1654" s="14">
        <v>13.75</v>
      </c>
      <c r="K1654" s="14">
        <f t="shared" si="2"/>
        <v>1043.247344</v>
      </c>
      <c r="L1654" s="15">
        <f t="shared" si="3"/>
        <v>-0.04324734446</v>
      </c>
      <c r="M1654" s="15">
        <f t="shared" si="4"/>
        <v>0.04324734446</v>
      </c>
      <c r="N1654" s="8">
        <f t="shared" si="5"/>
        <v>735</v>
      </c>
    </row>
    <row r="1655" ht="12.75" customHeight="1">
      <c r="A1655" s="7">
        <v>43993.0</v>
      </c>
      <c r="B1655" s="8" t="s">
        <v>2908</v>
      </c>
      <c r="C1655" s="8" t="s">
        <v>2909</v>
      </c>
      <c r="D1655" s="11">
        <v>5.9446683E8</v>
      </c>
      <c r="E1655" s="8" t="s">
        <v>24</v>
      </c>
      <c r="F1655" s="8" t="str">
        <f t="shared" si="1"/>
        <v>BUY</v>
      </c>
      <c r="G1655" s="12">
        <v>12.364127</v>
      </c>
      <c r="H1655" s="12">
        <v>1000.0</v>
      </c>
      <c r="I1655" s="7">
        <v>44095.0</v>
      </c>
      <c r="J1655" s="14">
        <v>14.21942</v>
      </c>
      <c r="K1655" s="14">
        <f t="shared" si="2"/>
        <v>1150.054508</v>
      </c>
      <c r="L1655" s="15">
        <f t="shared" si="3"/>
        <v>0.1500545085</v>
      </c>
      <c r="M1655" s="15">
        <f t="shared" si="4"/>
        <v>-0.1500545085</v>
      </c>
      <c r="N1655" s="8">
        <f t="shared" si="5"/>
        <v>102</v>
      </c>
    </row>
    <row r="1656" ht="12.75" customHeight="1">
      <c r="A1656" s="7">
        <v>43997.0</v>
      </c>
      <c r="B1656" s="8" t="s">
        <v>2910</v>
      </c>
      <c r="C1656" s="8" t="s">
        <v>2911</v>
      </c>
      <c r="D1656" s="11">
        <v>6.54885197E8</v>
      </c>
      <c r="E1656" s="8" t="s">
        <v>24</v>
      </c>
      <c r="F1656" s="8" t="str">
        <f t="shared" si="1"/>
        <v>BUY</v>
      </c>
      <c r="G1656" s="12">
        <v>2.54</v>
      </c>
      <c r="H1656" s="12">
        <v>1000.0</v>
      </c>
      <c r="I1656" s="16">
        <v>44727.0</v>
      </c>
      <c r="J1656" s="14">
        <v>3.43</v>
      </c>
      <c r="K1656" s="14">
        <f t="shared" si="2"/>
        <v>1350.393701</v>
      </c>
      <c r="L1656" s="15">
        <f t="shared" si="3"/>
        <v>0.3503937008</v>
      </c>
      <c r="M1656" s="15">
        <f t="shared" si="4"/>
        <v>-0.3503937008</v>
      </c>
      <c r="N1656" s="8">
        <f t="shared" si="5"/>
        <v>730</v>
      </c>
    </row>
    <row r="1657" ht="12.75" customHeight="1">
      <c r="A1657" s="7">
        <v>43998.0</v>
      </c>
      <c r="B1657" s="8" t="s">
        <v>2912</v>
      </c>
      <c r="C1657" s="8" t="s">
        <v>2913</v>
      </c>
      <c r="D1657" s="11">
        <v>4.358912072E9</v>
      </c>
      <c r="E1657" s="8" t="s">
        <v>24</v>
      </c>
      <c r="F1657" s="8" t="str">
        <f t="shared" si="1"/>
        <v>BUY</v>
      </c>
      <c r="G1657" s="12">
        <v>7.400418</v>
      </c>
      <c r="H1657" s="12">
        <v>1000.0</v>
      </c>
      <c r="I1657" s="16">
        <v>44727.0</v>
      </c>
      <c r="J1657" s="14">
        <v>7.186176</v>
      </c>
      <c r="K1657" s="14">
        <f t="shared" si="2"/>
        <v>971.0500137</v>
      </c>
      <c r="L1657" s="15">
        <f t="shared" si="3"/>
        <v>-0.02894998634</v>
      </c>
      <c r="M1657" s="15">
        <f t="shared" si="4"/>
        <v>0.02894998634</v>
      </c>
      <c r="N1657" s="8">
        <f t="shared" si="5"/>
        <v>729</v>
      </c>
    </row>
    <row r="1658" ht="12.75" customHeight="1">
      <c r="A1658" s="7">
        <v>43999.0</v>
      </c>
      <c r="B1658" s="8" t="s">
        <v>2914</v>
      </c>
      <c r="C1658" s="8" t="s">
        <v>2915</v>
      </c>
      <c r="D1658" s="11">
        <v>4.950202715E9</v>
      </c>
      <c r="E1658" s="8" t="s">
        <v>24</v>
      </c>
      <c r="F1658" s="8" t="str">
        <f t="shared" si="1"/>
        <v>BUY</v>
      </c>
      <c r="G1658" s="12">
        <v>207.169998</v>
      </c>
      <c r="H1658" s="12">
        <v>1000.0</v>
      </c>
      <c r="I1658" s="7">
        <v>44117.0</v>
      </c>
      <c r="J1658" s="14">
        <v>274.700012</v>
      </c>
      <c r="K1658" s="14">
        <f t="shared" si="2"/>
        <v>1325.964255</v>
      </c>
      <c r="L1658" s="15">
        <f t="shared" si="3"/>
        <v>0.3259642547</v>
      </c>
      <c r="M1658" s="15">
        <f t="shared" si="4"/>
        <v>-0.3259642547</v>
      </c>
      <c r="N1658" s="8">
        <f t="shared" si="5"/>
        <v>118</v>
      </c>
    </row>
    <row r="1659" ht="12.75" customHeight="1">
      <c r="A1659" s="7">
        <v>44000.0</v>
      </c>
      <c r="B1659" s="8" t="s">
        <v>972</v>
      </c>
      <c r="C1659" s="8" t="s">
        <v>973</v>
      </c>
      <c r="D1659" s="11">
        <v>3.53092988E9</v>
      </c>
      <c r="E1659" s="8" t="s">
        <v>20</v>
      </c>
      <c r="F1659" s="8" t="str">
        <f t="shared" si="1"/>
        <v>SELL</v>
      </c>
      <c r="G1659" s="12">
        <v>5.63</v>
      </c>
      <c r="H1659" s="12">
        <v>1000.0</v>
      </c>
      <c r="I1659" s="16">
        <v>44000.0</v>
      </c>
      <c r="J1659" s="14">
        <v>5.63</v>
      </c>
      <c r="K1659" s="14">
        <f t="shared" si="2"/>
        <v>1000</v>
      </c>
      <c r="L1659" s="15">
        <f t="shared" si="3"/>
        <v>0</v>
      </c>
      <c r="M1659" s="15">
        <f t="shared" si="4"/>
        <v>0</v>
      </c>
      <c r="N1659" s="8">
        <f t="shared" si="5"/>
        <v>0</v>
      </c>
    </row>
    <row r="1660" ht="12.75" customHeight="1">
      <c r="A1660" s="7">
        <v>44000.0</v>
      </c>
      <c r="B1660" s="8" t="s">
        <v>2918</v>
      </c>
      <c r="C1660" s="8" t="s">
        <v>2919</v>
      </c>
      <c r="D1660" s="11">
        <v>2.34897768E8</v>
      </c>
      <c r="E1660" s="8" t="s">
        <v>24</v>
      </c>
      <c r="F1660" s="8" t="str">
        <f t="shared" si="1"/>
        <v>BUY</v>
      </c>
      <c r="G1660" s="12">
        <v>8.78</v>
      </c>
      <c r="H1660" s="12">
        <v>1000.0</v>
      </c>
      <c r="I1660" s="16">
        <v>44727.0</v>
      </c>
      <c r="J1660" s="14">
        <v>7.3</v>
      </c>
      <c r="K1660" s="14">
        <f t="shared" si="2"/>
        <v>831.4350797</v>
      </c>
      <c r="L1660" s="15">
        <f t="shared" si="3"/>
        <v>-0.1685649203</v>
      </c>
      <c r="M1660" s="15">
        <f t="shared" si="4"/>
        <v>0.1685649203</v>
      </c>
      <c r="N1660" s="8">
        <f t="shared" si="5"/>
        <v>727</v>
      </c>
    </row>
    <row r="1661" ht="12.75" customHeight="1">
      <c r="A1661" s="16">
        <v>44004.0</v>
      </c>
      <c r="B1661" s="8" t="s">
        <v>2920</v>
      </c>
      <c r="C1661" s="8" t="s">
        <v>2921</v>
      </c>
      <c r="D1661" s="11">
        <v>9.61499612E9</v>
      </c>
      <c r="E1661" s="18" t="s">
        <v>24</v>
      </c>
      <c r="F1661" s="17" t="str">
        <f t="shared" si="1"/>
        <v>BUY</v>
      </c>
      <c r="G1661" s="12">
        <v>14.280836</v>
      </c>
      <c r="H1661" s="12">
        <v>1000.0</v>
      </c>
      <c r="I1661" s="16">
        <v>44727.0</v>
      </c>
      <c r="J1661" s="14">
        <v>32.167149</v>
      </c>
      <c r="K1661" s="14">
        <f t="shared" si="2"/>
        <v>2252.469603</v>
      </c>
      <c r="L1661" s="15">
        <f t="shared" si="3"/>
        <v>1.252469603</v>
      </c>
      <c r="M1661" s="15">
        <f t="shared" si="4"/>
        <v>-1.252469603</v>
      </c>
      <c r="N1661" s="8">
        <f t="shared" si="5"/>
        <v>723</v>
      </c>
    </row>
    <row r="1662" ht="12.75" customHeight="1">
      <c r="A1662" s="16">
        <v>44004.0</v>
      </c>
      <c r="B1662" s="8" t="s">
        <v>2922</v>
      </c>
      <c r="C1662" s="8" t="s">
        <v>2923</v>
      </c>
      <c r="D1662" s="11">
        <v>6.797281786E9</v>
      </c>
      <c r="E1662" s="17" t="s">
        <v>20</v>
      </c>
      <c r="F1662" s="18" t="str">
        <f t="shared" si="1"/>
        <v>SELL</v>
      </c>
      <c r="G1662" s="12">
        <v>46.94</v>
      </c>
      <c r="H1662" s="12">
        <v>1000.0</v>
      </c>
      <c r="I1662" s="16">
        <v>44644.0</v>
      </c>
      <c r="J1662" s="14">
        <v>18.94</v>
      </c>
      <c r="K1662" s="14">
        <f t="shared" si="2"/>
        <v>403.4938219</v>
      </c>
      <c r="L1662" s="15">
        <f t="shared" si="3"/>
        <v>0.5965061781</v>
      </c>
      <c r="M1662" s="15">
        <f t="shared" si="4"/>
        <v>-0.5965061781</v>
      </c>
      <c r="N1662" s="8">
        <f t="shared" si="5"/>
        <v>640</v>
      </c>
    </row>
    <row r="1663" ht="12.75" customHeight="1">
      <c r="A1663" s="7">
        <v>44005.0</v>
      </c>
      <c r="B1663" s="8" t="s">
        <v>658</v>
      </c>
      <c r="C1663" s="8" t="s">
        <v>659</v>
      </c>
      <c r="D1663" s="11">
        <v>3.0803136E8</v>
      </c>
      <c r="E1663" s="8" t="s">
        <v>20</v>
      </c>
      <c r="F1663" s="8" t="str">
        <f t="shared" si="1"/>
        <v>SELL</v>
      </c>
      <c r="G1663" s="12">
        <v>9.4</v>
      </c>
      <c r="H1663" s="12">
        <v>1000.0</v>
      </c>
      <c r="I1663" s="16">
        <v>44727.0</v>
      </c>
      <c r="J1663" s="14">
        <v>11.11</v>
      </c>
      <c r="K1663" s="14">
        <f t="shared" si="2"/>
        <v>1181.914894</v>
      </c>
      <c r="L1663" s="15">
        <f t="shared" si="3"/>
        <v>-0.1819148936</v>
      </c>
      <c r="M1663" s="15">
        <f t="shared" si="4"/>
        <v>0.1819148936</v>
      </c>
      <c r="N1663" s="8">
        <f t="shared" si="5"/>
        <v>722</v>
      </c>
    </row>
    <row r="1664" ht="12.75" customHeight="1">
      <c r="A1664" s="7">
        <v>44006.0</v>
      </c>
      <c r="B1664" s="8" t="s">
        <v>668</v>
      </c>
      <c r="C1664" s="8" t="s">
        <v>669</v>
      </c>
      <c r="D1664" s="11">
        <v>5.83698716E8</v>
      </c>
      <c r="E1664" s="8" t="s">
        <v>24</v>
      </c>
      <c r="F1664" s="8" t="str">
        <f t="shared" si="1"/>
        <v>BUY</v>
      </c>
      <c r="G1664" s="12">
        <v>4.6399999</v>
      </c>
      <c r="H1664" s="12">
        <v>1000.0</v>
      </c>
      <c r="I1664" s="16">
        <v>44727.0</v>
      </c>
      <c r="J1664" s="14">
        <v>5.98</v>
      </c>
      <c r="K1664" s="14">
        <f t="shared" si="2"/>
        <v>1288.793131</v>
      </c>
      <c r="L1664" s="15">
        <f t="shared" si="3"/>
        <v>0.2887931312</v>
      </c>
      <c r="M1664" s="15">
        <f t="shared" si="4"/>
        <v>-0.2887931312</v>
      </c>
      <c r="N1664" s="8">
        <f t="shared" si="5"/>
        <v>721</v>
      </c>
    </row>
    <row r="1665" ht="12.75" customHeight="1">
      <c r="A1665" s="7">
        <v>44006.0</v>
      </c>
      <c r="B1665" s="8" t="s">
        <v>2924</v>
      </c>
      <c r="C1665" s="8" t="s">
        <v>2925</v>
      </c>
      <c r="D1665" s="11">
        <v>1.404902536E9</v>
      </c>
      <c r="E1665" s="8" t="s">
        <v>24</v>
      </c>
      <c r="F1665" s="8" t="str">
        <f t="shared" si="1"/>
        <v>BUY</v>
      </c>
      <c r="G1665" s="12">
        <v>74.190002</v>
      </c>
      <c r="H1665" s="12">
        <v>1000.0</v>
      </c>
      <c r="I1665" s="16">
        <v>44727.0</v>
      </c>
      <c r="J1665" s="14">
        <v>5.66</v>
      </c>
      <c r="K1665" s="14">
        <f t="shared" si="2"/>
        <v>76.29060315</v>
      </c>
      <c r="L1665" s="15">
        <f t="shared" si="3"/>
        <v>-0.9237093969</v>
      </c>
      <c r="M1665" s="15">
        <f t="shared" si="4"/>
        <v>0.9237093969</v>
      </c>
      <c r="N1665" s="8">
        <f t="shared" si="5"/>
        <v>721</v>
      </c>
    </row>
    <row r="1666" ht="12.75" customHeight="1">
      <c r="A1666" s="7">
        <v>44006.0</v>
      </c>
      <c r="B1666" s="8" t="s">
        <v>1841</v>
      </c>
      <c r="C1666" s="8" t="s">
        <v>1842</v>
      </c>
      <c r="D1666" s="11">
        <v>1.81971387E9</v>
      </c>
      <c r="E1666" s="8" t="s">
        <v>24</v>
      </c>
      <c r="F1666" s="8" t="str">
        <f t="shared" si="1"/>
        <v>BUY</v>
      </c>
      <c r="G1666" s="12">
        <v>16.345455</v>
      </c>
      <c r="H1666" s="12">
        <v>1000.0</v>
      </c>
      <c r="I1666" s="7">
        <v>44182.0</v>
      </c>
      <c r="J1666" s="14">
        <v>25.667774</v>
      </c>
      <c r="K1666" s="14">
        <f t="shared" si="2"/>
        <v>1570.330957</v>
      </c>
      <c r="L1666" s="15">
        <f t="shared" si="3"/>
        <v>0.5703309574</v>
      </c>
      <c r="M1666" s="15">
        <f t="shared" si="4"/>
        <v>-0.5703309574</v>
      </c>
      <c r="N1666" s="8">
        <f t="shared" si="5"/>
        <v>176</v>
      </c>
    </row>
    <row r="1667" ht="12.75" customHeight="1">
      <c r="A1667" s="16">
        <v>44006.0</v>
      </c>
      <c r="B1667" s="8" t="s">
        <v>2926</v>
      </c>
      <c r="C1667" s="8" t="s">
        <v>2927</v>
      </c>
      <c r="D1667" s="11">
        <v>7.817320123E9</v>
      </c>
      <c r="E1667" s="17" t="s">
        <v>20</v>
      </c>
      <c r="F1667" s="18" t="str">
        <f t="shared" si="1"/>
        <v>SELL</v>
      </c>
      <c r="G1667" s="12">
        <v>50.98</v>
      </c>
      <c r="H1667" s="12">
        <v>1000.0</v>
      </c>
      <c r="I1667" s="16">
        <v>44487.0</v>
      </c>
      <c r="J1667" s="14">
        <v>68.169998</v>
      </c>
      <c r="K1667" s="14">
        <f t="shared" si="2"/>
        <v>1337.191016</v>
      </c>
      <c r="L1667" s="15">
        <f t="shared" si="3"/>
        <v>-0.3371910161</v>
      </c>
      <c r="M1667" s="15">
        <f t="shared" si="4"/>
        <v>0.3371910161</v>
      </c>
      <c r="N1667" s="8">
        <f t="shared" si="5"/>
        <v>481</v>
      </c>
    </row>
    <row r="1668" ht="12.75" customHeight="1">
      <c r="A1668" s="16">
        <v>44011.0</v>
      </c>
      <c r="B1668" s="8" t="s">
        <v>2928</v>
      </c>
      <c r="C1668" s="8" t="s">
        <v>2929</v>
      </c>
      <c r="D1668" s="11">
        <v>1.891764472E9</v>
      </c>
      <c r="E1668" s="17" t="s">
        <v>20</v>
      </c>
      <c r="F1668" s="18" t="str">
        <f t="shared" si="1"/>
        <v>SELL</v>
      </c>
      <c r="G1668" s="12">
        <v>46.803833</v>
      </c>
      <c r="H1668" s="12">
        <v>1000.0</v>
      </c>
      <c r="I1668" s="16">
        <v>44727.0</v>
      </c>
      <c r="J1668" s="14">
        <v>75.171219</v>
      </c>
      <c r="K1668" s="14">
        <f t="shared" si="2"/>
        <v>1606.091087</v>
      </c>
      <c r="L1668" s="15">
        <f t="shared" si="3"/>
        <v>-0.6060910866</v>
      </c>
      <c r="M1668" s="15">
        <f t="shared" si="4"/>
        <v>0.6060910866</v>
      </c>
      <c r="N1668" s="8">
        <f t="shared" si="5"/>
        <v>716</v>
      </c>
    </row>
    <row r="1669" ht="12.75" customHeight="1">
      <c r="A1669" s="16">
        <v>44012.0</v>
      </c>
      <c r="B1669" s="8" t="s">
        <v>2930</v>
      </c>
      <c r="C1669" s="8" t="s">
        <v>2931</v>
      </c>
      <c r="D1669" s="11">
        <v>1.07633864E8</v>
      </c>
      <c r="E1669" s="18" t="s">
        <v>24</v>
      </c>
      <c r="F1669" s="17" t="str">
        <f t="shared" si="1"/>
        <v>BUY</v>
      </c>
      <c r="G1669" s="12">
        <v>8.85</v>
      </c>
      <c r="H1669" s="12">
        <v>1000.0</v>
      </c>
      <c r="I1669" s="16">
        <v>44727.0</v>
      </c>
      <c r="J1669" s="14">
        <v>2.92</v>
      </c>
      <c r="K1669" s="14">
        <f t="shared" si="2"/>
        <v>329.9435028</v>
      </c>
      <c r="L1669" s="15">
        <f t="shared" si="3"/>
        <v>-0.6700564972</v>
      </c>
      <c r="M1669" s="15">
        <f t="shared" si="4"/>
        <v>0.6700564972</v>
      </c>
      <c r="N1669" s="8">
        <f t="shared" si="5"/>
        <v>715</v>
      </c>
    </row>
    <row r="1670" ht="12.75" customHeight="1">
      <c r="A1670" s="7">
        <v>44013.0</v>
      </c>
      <c r="B1670" s="8" t="s">
        <v>2932</v>
      </c>
      <c r="C1670" s="8" t="s">
        <v>2933</v>
      </c>
      <c r="D1670" s="11">
        <v>2.14755135E8</v>
      </c>
      <c r="E1670" s="8" t="s">
        <v>20</v>
      </c>
      <c r="F1670" s="8" t="str">
        <f t="shared" si="1"/>
        <v>SELL</v>
      </c>
      <c r="G1670" s="12">
        <v>59.509998</v>
      </c>
      <c r="H1670" s="12">
        <v>1000.0</v>
      </c>
      <c r="I1670" s="16">
        <v>44727.0</v>
      </c>
      <c r="J1670" s="14">
        <v>7.88</v>
      </c>
      <c r="K1670" s="14">
        <f t="shared" si="2"/>
        <v>132.4147247</v>
      </c>
      <c r="L1670" s="15">
        <f t="shared" si="3"/>
        <v>0.8675852753</v>
      </c>
      <c r="M1670" s="15">
        <f t="shared" si="4"/>
        <v>-0.8675852753</v>
      </c>
      <c r="N1670" s="8">
        <f t="shared" si="5"/>
        <v>714</v>
      </c>
    </row>
    <row r="1671" ht="12.75" customHeight="1">
      <c r="A1671" s="16">
        <v>44013.0</v>
      </c>
      <c r="B1671" s="8" t="s">
        <v>2934</v>
      </c>
      <c r="C1671" s="8" t="s">
        <v>2935</v>
      </c>
      <c r="D1671" s="11">
        <v>1.66378909E8</v>
      </c>
      <c r="E1671" s="18" t="s">
        <v>24</v>
      </c>
      <c r="F1671" s="17" t="str">
        <f t="shared" si="1"/>
        <v>BUY</v>
      </c>
      <c r="G1671" s="12">
        <v>19.18</v>
      </c>
      <c r="H1671" s="12">
        <v>1000.0</v>
      </c>
      <c r="I1671" s="16">
        <v>44025.0</v>
      </c>
      <c r="J1671" s="14">
        <v>15.44</v>
      </c>
      <c r="K1671" s="14">
        <f t="shared" si="2"/>
        <v>805.0052138</v>
      </c>
      <c r="L1671" s="15">
        <f t="shared" si="3"/>
        <v>-0.1949947862</v>
      </c>
      <c r="M1671" s="15">
        <f t="shared" si="4"/>
        <v>0.1949947862</v>
      </c>
      <c r="N1671" s="8">
        <f t="shared" si="5"/>
        <v>12</v>
      </c>
    </row>
    <row r="1672" ht="12.75" customHeight="1">
      <c r="A1672" s="7">
        <v>44014.0</v>
      </c>
      <c r="B1672" s="8" t="s">
        <v>2353</v>
      </c>
      <c r="C1672" s="8" t="s">
        <v>2354</v>
      </c>
      <c r="D1672" s="11">
        <v>1.195498111E9</v>
      </c>
      <c r="E1672" s="8" t="s">
        <v>20</v>
      </c>
      <c r="F1672" s="8" t="str">
        <f t="shared" si="1"/>
        <v>SELL</v>
      </c>
      <c r="G1672" s="12">
        <v>13.43</v>
      </c>
      <c r="H1672" s="12">
        <v>1000.0</v>
      </c>
      <c r="I1672" s="16">
        <v>44727.0</v>
      </c>
      <c r="J1672" s="14">
        <v>4.47</v>
      </c>
      <c r="K1672" s="14">
        <f t="shared" si="2"/>
        <v>332.8369322</v>
      </c>
      <c r="L1672" s="15">
        <f t="shared" si="3"/>
        <v>0.6671630678</v>
      </c>
      <c r="M1672" s="15">
        <f t="shared" si="4"/>
        <v>-0.6671630678</v>
      </c>
      <c r="N1672" s="8">
        <f t="shared" si="5"/>
        <v>713</v>
      </c>
    </row>
    <row r="1673" ht="12.75" customHeight="1">
      <c r="A1673" s="7">
        <v>44014.0</v>
      </c>
      <c r="B1673" s="8" t="s">
        <v>2262</v>
      </c>
      <c r="C1673" s="8" t="s">
        <v>2263</v>
      </c>
      <c r="D1673" s="11">
        <v>8.13900908E8</v>
      </c>
      <c r="E1673" s="8" t="s">
        <v>20</v>
      </c>
      <c r="F1673" s="8" t="str">
        <f t="shared" si="1"/>
        <v>SELL</v>
      </c>
      <c r="G1673" s="12">
        <v>49.529999</v>
      </c>
      <c r="H1673" s="12">
        <v>1000.0</v>
      </c>
      <c r="I1673" s="16">
        <v>44727.0</v>
      </c>
      <c r="J1673" s="14">
        <v>24.469999</v>
      </c>
      <c r="K1673" s="14">
        <f t="shared" si="2"/>
        <v>494.0440035</v>
      </c>
      <c r="L1673" s="15">
        <f t="shared" si="3"/>
        <v>0.5059559965</v>
      </c>
      <c r="M1673" s="15">
        <f t="shared" si="4"/>
        <v>-0.5059559965</v>
      </c>
      <c r="N1673" s="8">
        <f t="shared" si="5"/>
        <v>713</v>
      </c>
    </row>
    <row r="1674" ht="12.75" customHeight="1">
      <c r="A1674" s="7">
        <v>44014.0</v>
      </c>
      <c r="B1674" s="8" t="s">
        <v>355</v>
      </c>
      <c r="C1674" s="8" t="s">
        <v>356</v>
      </c>
      <c r="D1674" s="11">
        <v>1.16025984E8</v>
      </c>
      <c r="E1674" s="8" t="s">
        <v>24</v>
      </c>
      <c r="F1674" s="8" t="str">
        <f t="shared" si="1"/>
        <v>BUY</v>
      </c>
      <c r="G1674" s="12">
        <v>21.450001</v>
      </c>
      <c r="H1674" s="12">
        <v>1000.0</v>
      </c>
      <c r="I1674" s="16">
        <v>44727.0</v>
      </c>
      <c r="J1674" s="14">
        <v>1.52</v>
      </c>
      <c r="K1674" s="14">
        <f t="shared" si="2"/>
        <v>70.86246756</v>
      </c>
      <c r="L1674" s="15">
        <f t="shared" si="3"/>
        <v>-0.9291375324</v>
      </c>
      <c r="M1674" s="15">
        <f t="shared" si="4"/>
        <v>0.9291375324</v>
      </c>
      <c r="N1674" s="8">
        <f t="shared" si="5"/>
        <v>713</v>
      </c>
    </row>
    <row r="1675" ht="12.75" customHeight="1">
      <c r="A1675" s="16">
        <v>44014.0</v>
      </c>
      <c r="B1675" s="8" t="s">
        <v>2936</v>
      </c>
      <c r="C1675" s="8" t="s">
        <v>2937</v>
      </c>
      <c r="D1675" s="11">
        <v>1.693726E8</v>
      </c>
      <c r="E1675" s="17" t="s">
        <v>20</v>
      </c>
      <c r="F1675" s="18" t="str">
        <f t="shared" si="1"/>
        <v>SELL</v>
      </c>
      <c r="G1675" s="12">
        <v>54.299999</v>
      </c>
      <c r="H1675" s="12">
        <v>1000.0</v>
      </c>
      <c r="I1675" s="16">
        <v>44153.0</v>
      </c>
      <c r="J1675" s="14">
        <v>35.77</v>
      </c>
      <c r="K1675" s="14">
        <f t="shared" si="2"/>
        <v>658.7477101</v>
      </c>
      <c r="L1675" s="15">
        <f t="shared" si="3"/>
        <v>0.3412522899</v>
      </c>
      <c r="M1675" s="15">
        <f t="shared" si="4"/>
        <v>-0.3412522899</v>
      </c>
      <c r="N1675" s="8">
        <f t="shared" si="5"/>
        <v>139</v>
      </c>
    </row>
    <row r="1676" ht="12.75" customHeight="1">
      <c r="A1676" s="7">
        <v>44025.0</v>
      </c>
      <c r="B1676" s="8" t="s">
        <v>704</v>
      </c>
      <c r="C1676" s="8" t="s">
        <v>705</v>
      </c>
      <c r="D1676" s="11">
        <v>9.819059159E9</v>
      </c>
      <c r="E1676" s="8" t="s">
        <v>20</v>
      </c>
      <c r="F1676" s="8" t="str">
        <f t="shared" si="1"/>
        <v>SELL</v>
      </c>
      <c r="G1676" s="12">
        <v>11.63</v>
      </c>
      <c r="H1676" s="12">
        <v>1000.0</v>
      </c>
      <c r="I1676" s="16">
        <v>44026.0</v>
      </c>
      <c r="J1676" s="14">
        <v>11.57</v>
      </c>
      <c r="K1676" s="14">
        <f t="shared" si="2"/>
        <v>994.8409286</v>
      </c>
      <c r="L1676" s="15">
        <f t="shared" si="3"/>
        <v>0.005159071367</v>
      </c>
      <c r="M1676" s="15">
        <f t="shared" si="4"/>
        <v>-0.005159071367</v>
      </c>
      <c r="N1676" s="8">
        <f t="shared" si="5"/>
        <v>1</v>
      </c>
    </row>
    <row r="1677" ht="12.75" customHeight="1">
      <c r="A1677" s="7">
        <v>44025.0</v>
      </c>
      <c r="B1677" s="8" t="s">
        <v>2938</v>
      </c>
      <c r="C1677" s="8" t="s">
        <v>2939</v>
      </c>
      <c r="D1677" s="11">
        <v>2.471596883E9</v>
      </c>
      <c r="E1677" s="8" t="s">
        <v>20</v>
      </c>
      <c r="F1677" s="8" t="str">
        <f t="shared" si="1"/>
        <v>SELL</v>
      </c>
      <c r="G1677" s="12">
        <v>28.290001</v>
      </c>
      <c r="H1677" s="12">
        <v>1000.0</v>
      </c>
      <c r="I1677" s="16">
        <v>44727.0</v>
      </c>
      <c r="J1677" s="14">
        <v>47.880001</v>
      </c>
      <c r="K1677" s="14">
        <f t="shared" si="2"/>
        <v>1692.470813</v>
      </c>
      <c r="L1677" s="15">
        <f t="shared" si="3"/>
        <v>-0.6924708133</v>
      </c>
      <c r="M1677" s="15">
        <f t="shared" si="4"/>
        <v>0.6924708133</v>
      </c>
      <c r="N1677" s="8">
        <f t="shared" si="5"/>
        <v>702</v>
      </c>
    </row>
    <row r="1678" ht="12.75" customHeight="1">
      <c r="A1678" s="16">
        <v>44025.0</v>
      </c>
      <c r="B1678" s="8" t="s">
        <v>2934</v>
      </c>
      <c r="C1678" s="8" t="s">
        <v>2935</v>
      </c>
      <c r="D1678" s="11">
        <v>1.66378909E8</v>
      </c>
      <c r="E1678" s="17" t="s">
        <v>20</v>
      </c>
      <c r="F1678" s="18" t="str">
        <f t="shared" si="1"/>
        <v>SELL</v>
      </c>
      <c r="G1678" s="12">
        <v>15.44</v>
      </c>
      <c r="H1678" s="12">
        <v>1000.0</v>
      </c>
      <c r="I1678" s="16">
        <v>44089.0</v>
      </c>
      <c r="J1678" s="14">
        <v>25.35</v>
      </c>
      <c r="K1678" s="14">
        <f t="shared" si="2"/>
        <v>1641.839378</v>
      </c>
      <c r="L1678" s="15">
        <f t="shared" si="3"/>
        <v>-0.6418393782</v>
      </c>
      <c r="M1678" s="15">
        <f t="shared" si="4"/>
        <v>0.6418393782</v>
      </c>
      <c r="N1678" s="8">
        <f t="shared" si="5"/>
        <v>64</v>
      </c>
    </row>
    <row r="1679" ht="12.75" customHeight="1">
      <c r="A1679" s="7">
        <v>44026.0</v>
      </c>
      <c r="B1679" s="8" t="s">
        <v>704</v>
      </c>
      <c r="C1679" s="8" t="s">
        <v>705</v>
      </c>
      <c r="D1679" s="11">
        <v>9.819059159E9</v>
      </c>
      <c r="E1679" s="8" t="s">
        <v>24</v>
      </c>
      <c r="F1679" s="8" t="str">
        <f t="shared" si="1"/>
        <v>BUY</v>
      </c>
      <c r="G1679" s="12">
        <v>11.57</v>
      </c>
      <c r="H1679" s="12">
        <v>1000.0</v>
      </c>
      <c r="I1679" s="16">
        <v>44048.0</v>
      </c>
      <c r="J1679" s="14">
        <v>12.56</v>
      </c>
      <c r="K1679" s="14">
        <f t="shared" si="2"/>
        <v>1085.566119</v>
      </c>
      <c r="L1679" s="15">
        <f t="shared" si="3"/>
        <v>0.08556611927</v>
      </c>
      <c r="M1679" s="15">
        <f t="shared" si="4"/>
        <v>-0.08556611927</v>
      </c>
      <c r="N1679" s="8">
        <f t="shared" si="5"/>
        <v>22</v>
      </c>
    </row>
    <row r="1680" ht="12.75" customHeight="1">
      <c r="A1680" s="7">
        <v>44026.0</v>
      </c>
      <c r="B1680" s="8" t="s">
        <v>272</v>
      </c>
      <c r="C1680" s="8" t="s">
        <v>273</v>
      </c>
      <c r="D1680" s="11">
        <v>6.264765E9</v>
      </c>
      <c r="E1680" s="8" t="s">
        <v>20</v>
      </c>
      <c r="F1680" s="8" t="str">
        <f t="shared" si="1"/>
        <v>SELL</v>
      </c>
      <c r="G1680" s="12">
        <v>107.540001</v>
      </c>
      <c r="H1680" s="12">
        <v>1000.0</v>
      </c>
      <c r="I1680" s="16">
        <v>44727.0</v>
      </c>
      <c r="J1680" s="14">
        <v>127.970001</v>
      </c>
      <c r="K1680" s="14">
        <f t="shared" si="2"/>
        <v>1189.975821</v>
      </c>
      <c r="L1680" s="15">
        <f t="shared" si="3"/>
        <v>-0.1899758212</v>
      </c>
      <c r="M1680" s="15">
        <f t="shared" si="4"/>
        <v>0.1899758212</v>
      </c>
      <c r="N1680" s="8">
        <f t="shared" si="5"/>
        <v>701</v>
      </c>
    </row>
    <row r="1681" ht="12.75" customHeight="1">
      <c r="A1681" s="7">
        <v>44026.0</v>
      </c>
      <c r="B1681" s="8" t="s">
        <v>2102</v>
      </c>
      <c r="C1681" s="8" t="s">
        <v>2103</v>
      </c>
      <c r="D1681" s="11">
        <v>1.181589994E9</v>
      </c>
      <c r="E1681" s="8" t="s">
        <v>20</v>
      </c>
      <c r="F1681" s="8" t="str">
        <f t="shared" si="1"/>
        <v>SELL</v>
      </c>
      <c r="G1681" s="12">
        <v>5.47</v>
      </c>
      <c r="H1681" s="12">
        <v>1000.0</v>
      </c>
      <c r="I1681" s="16">
        <v>44370.0</v>
      </c>
      <c r="J1681" s="14">
        <v>24.82</v>
      </c>
      <c r="K1681" s="14">
        <f t="shared" si="2"/>
        <v>4537.477148</v>
      </c>
      <c r="L1681" s="15">
        <f t="shared" si="3"/>
        <v>-3.537477148</v>
      </c>
      <c r="M1681" s="15">
        <f t="shared" si="4"/>
        <v>3.537477148</v>
      </c>
      <c r="N1681" s="8">
        <f t="shared" si="5"/>
        <v>344</v>
      </c>
    </row>
    <row r="1682" ht="12.75" customHeight="1">
      <c r="A1682" s="7">
        <v>44026.0</v>
      </c>
      <c r="B1682" s="8" t="s">
        <v>2940</v>
      </c>
      <c r="C1682" s="8" t="s">
        <v>2941</v>
      </c>
      <c r="D1682" s="11">
        <v>3.311493E9</v>
      </c>
      <c r="E1682" s="8" t="s">
        <v>20</v>
      </c>
      <c r="F1682" s="8" t="str">
        <f t="shared" si="1"/>
        <v>SELL</v>
      </c>
      <c r="G1682" s="12">
        <v>91.589996</v>
      </c>
      <c r="H1682" s="12">
        <v>1000.0</v>
      </c>
      <c r="I1682" s="7">
        <v>44123.0</v>
      </c>
      <c r="J1682" s="14">
        <v>79.889999</v>
      </c>
      <c r="K1682" s="14">
        <f t="shared" si="2"/>
        <v>872.2568238</v>
      </c>
      <c r="L1682" s="15">
        <f t="shared" si="3"/>
        <v>0.1277431762</v>
      </c>
      <c r="M1682" s="15">
        <f t="shared" si="4"/>
        <v>-0.1277431762</v>
      </c>
      <c r="N1682" s="8">
        <f t="shared" si="5"/>
        <v>97</v>
      </c>
    </row>
    <row r="1683" ht="12.75" customHeight="1">
      <c r="A1683" s="7">
        <v>44027.0</v>
      </c>
      <c r="B1683" s="8" t="s">
        <v>2942</v>
      </c>
      <c r="C1683" s="8" t="s">
        <v>2943</v>
      </c>
      <c r="D1683" s="11">
        <v>9.72174949E8</v>
      </c>
      <c r="E1683" s="8" t="s">
        <v>24</v>
      </c>
      <c r="F1683" s="8" t="str">
        <f t="shared" si="1"/>
        <v>BUY</v>
      </c>
      <c r="G1683" s="12">
        <v>74.169998</v>
      </c>
      <c r="H1683" s="12">
        <v>1000.0</v>
      </c>
      <c r="I1683" s="7">
        <v>44035.0</v>
      </c>
      <c r="J1683" s="14">
        <v>82.160004</v>
      </c>
      <c r="K1683" s="14">
        <f t="shared" si="2"/>
        <v>1107.725579</v>
      </c>
      <c r="L1683" s="15">
        <f t="shared" si="3"/>
        <v>0.1077255793</v>
      </c>
      <c r="M1683" s="15">
        <f t="shared" si="4"/>
        <v>-0.1077255793</v>
      </c>
      <c r="N1683" s="8">
        <f t="shared" si="5"/>
        <v>8</v>
      </c>
    </row>
    <row r="1684" ht="12.75" customHeight="1">
      <c r="A1684" s="7">
        <v>44028.0</v>
      </c>
      <c r="B1684" s="8" t="s">
        <v>1811</v>
      </c>
      <c r="C1684" s="8" t="s">
        <v>1812</v>
      </c>
      <c r="D1684" s="11">
        <v>1.87650648E9</v>
      </c>
      <c r="E1684" s="8" t="s">
        <v>20</v>
      </c>
      <c r="F1684" s="8" t="str">
        <f t="shared" si="1"/>
        <v>SELL</v>
      </c>
      <c r="G1684" s="12">
        <v>57.950001</v>
      </c>
      <c r="H1684" s="12">
        <v>1000.0</v>
      </c>
      <c r="I1684" s="16">
        <v>44727.0</v>
      </c>
      <c r="J1684" s="14">
        <v>67.769997</v>
      </c>
      <c r="K1684" s="14">
        <f t="shared" si="2"/>
        <v>1169.456356</v>
      </c>
      <c r="L1684" s="15">
        <f t="shared" si="3"/>
        <v>-0.169456356</v>
      </c>
      <c r="M1684" s="15">
        <f t="shared" si="4"/>
        <v>0.169456356</v>
      </c>
      <c r="N1684" s="8">
        <f t="shared" si="5"/>
        <v>699</v>
      </c>
    </row>
    <row r="1685" ht="12.75" customHeight="1">
      <c r="A1685" s="7">
        <v>44028.0</v>
      </c>
      <c r="B1685" s="8" t="s">
        <v>900</v>
      </c>
      <c r="C1685" s="8" t="s">
        <v>901</v>
      </c>
      <c r="D1685" s="11">
        <v>3.782436995E9</v>
      </c>
      <c r="E1685" s="8" t="s">
        <v>24</v>
      </c>
      <c r="F1685" s="8" t="str">
        <f t="shared" si="1"/>
        <v>BUY</v>
      </c>
      <c r="G1685" s="12">
        <v>218.559998</v>
      </c>
      <c r="H1685" s="12">
        <v>1000.0</v>
      </c>
      <c r="I1685" s="7">
        <v>44048.0</v>
      </c>
      <c r="J1685" s="14">
        <v>202.009995</v>
      </c>
      <c r="K1685" s="14">
        <f t="shared" si="2"/>
        <v>924.277072</v>
      </c>
      <c r="L1685" s="15">
        <f t="shared" si="3"/>
        <v>-0.07572292804</v>
      </c>
      <c r="M1685" s="15">
        <f t="shared" si="4"/>
        <v>0.07572292804</v>
      </c>
      <c r="N1685" s="8">
        <f t="shared" si="5"/>
        <v>20</v>
      </c>
    </row>
    <row r="1686" ht="12.75" customHeight="1">
      <c r="A1686" s="7">
        <v>44029.0</v>
      </c>
      <c r="B1686" s="8" t="s">
        <v>2410</v>
      </c>
      <c r="C1686" s="8" t="s">
        <v>2411</v>
      </c>
      <c r="D1686" s="11">
        <v>2.13822945E9</v>
      </c>
      <c r="E1686" s="8" t="s">
        <v>20</v>
      </c>
      <c r="F1686" s="8" t="str">
        <f t="shared" si="1"/>
        <v>SELL</v>
      </c>
      <c r="G1686" s="12">
        <v>80.663467</v>
      </c>
      <c r="H1686" s="12">
        <v>1000.0</v>
      </c>
      <c r="I1686" s="16">
        <v>44697.0</v>
      </c>
      <c r="J1686" s="14">
        <v>120.352524</v>
      </c>
      <c r="K1686" s="14">
        <f t="shared" si="2"/>
        <v>1492.03262</v>
      </c>
      <c r="L1686" s="15">
        <f t="shared" si="3"/>
        <v>-0.4920326199</v>
      </c>
      <c r="M1686" s="15">
        <f t="shared" si="4"/>
        <v>0.4920326199</v>
      </c>
      <c r="N1686" s="8">
        <f t="shared" si="5"/>
        <v>668</v>
      </c>
    </row>
    <row r="1687" ht="12.75" customHeight="1">
      <c r="A1687" s="7">
        <v>44029.0</v>
      </c>
      <c r="B1687" s="8" t="s">
        <v>2944</v>
      </c>
      <c r="C1687" s="8" t="s">
        <v>2945</v>
      </c>
      <c r="D1687" s="11">
        <v>3.01848E8</v>
      </c>
      <c r="E1687" s="8" t="s">
        <v>24</v>
      </c>
      <c r="F1687" s="8" t="str">
        <f t="shared" si="1"/>
        <v>BUY</v>
      </c>
      <c r="G1687" s="12">
        <v>7.63</v>
      </c>
      <c r="H1687" s="12">
        <v>1000.0</v>
      </c>
      <c r="I1687" s="7">
        <v>44137.0</v>
      </c>
      <c r="J1687" s="14">
        <v>16.049999</v>
      </c>
      <c r="K1687" s="14">
        <f t="shared" si="2"/>
        <v>2103.538532</v>
      </c>
      <c r="L1687" s="15">
        <f t="shared" si="3"/>
        <v>1.103538532</v>
      </c>
      <c r="M1687" s="15">
        <f t="shared" si="4"/>
        <v>-1.103538532</v>
      </c>
      <c r="N1687" s="8">
        <f t="shared" si="5"/>
        <v>108</v>
      </c>
    </row>
    <row r="1688" ht="12.75" customHeight="1">
      <c r="A1688" s="7">
        <v>44029.0</v>
      </c>
      <c r="B1688" s="8" t="s">
        <v>1174</v>
      </c>
      <c r="C1688" s="8" t="s">
        <v>1175</v>
      </c>
      <c r="D1688" s="11">
        <v>7.12228E9</v>
      </c>
      <c r="E1688" s="8" t="s">
        <v>20</v>
      </c>
      <c r="F1688" s="8" t="str">
        <f t="shared" si="1"/>
        <v>SELL</v>
      </c>
      <c r="G1688" s="12">
        <v>22.059999</v>
      </c>
      <c r="H1688" s="12">
        <v>1000.0</v>
      </c>
      <c r="I1688" s="7">
        <v>44166.0</v>
      </c>
      <c r="J1688" s="14">
        <v>27.799999</v>
      </c>
      <c r="K1688" s="14">
        <f t="shared" si="2"/>
        <v>1260.199468</v>
      </c>
      <c r="L1688" s="15">
        <f t="shared" si="3"/>
        <v>-0.2601994678</v>
      </c>
      <c r="M1688" s="15">
        <f t="shared" si="4"/>
        <v>0.2601994678</v>
      </c>
      <c r="N1688" s="8">
        <f t="shared" si="5"/>
        <v>137</v>
      </c>
    </row>
    <row r="1689" ht="12.75" customHeight="1">
      <c r="A1689" s="7">
        <v>44029.0</v>
      </c>
      <c r="B1689" s="8" t="s">
        <v>1214</v>
      </c>
      <c r="C1689" s="8" t="s">
        <v>1215</v>
      </c>
      <c r="D1689" s="11">
        <v>2.803044279E9</v>
      </c>
      <c r="E1689" s="8" t="s">
        <v>20</v>
      </c>
      <c r="F1689" s="8" t="str">
        <f t="shared" si="1"/>
        <v>SELL</v>
      </c>
      <c r="G1689" s="12">
        <v>130.355698</v>
      </c>
      <c r="H1689" s="12">
        <v>1000.0</v>
      </c>
      <c r="I1689" s="7">
        <v>44643.0</v>
      </c>
      <c r="J1689" s="14">
        <v>118.975571</v>
      </c>
      <c r="K1689" s="14">
        <f t="shared" si="2"/>
        <v>912.699428</v>
      </c>
      <c r="L1689" s="15">
        <f t="shared" si="3"/>
        <v>0.08730057201</v>
      </c>
      <c r="M1689" s="15">
        <f t="shared" si="4"/>
        <v>-0.08730057201</v>
      </c>
      <c r="N1689" s="8">
        <f t="shared" si="5"/>
        <v>614</v>
      </c>
    </row>
    <row r="1690" ht="12.75" customHeight="1">
      <c r="A1690" s="7">
        <v>44032.0</v>
      </c>
      <c r="B1690" s="8" t="s">
        <v>2946</v>
      </c>
      <c r="C1690" s="8" t="s">
        <v>2947</v>
      </c>
      <c r="D1690" s="11">
        <v>1.19519834E9</v>
      </c>
      <c r="E1690" s="8" t="s">
        <v>24</v>
      </c>
      <c r="F1690" s="8" t="str">
        <f t="shared" si="1"/>
        <v>BUY</v>
      </c>
      <c r="G1690" s="12">
        <v>35.540001</v>
      </c>
      <c r="H1690" s="12">
        <v>1000.0</v>
      </c>
      <c r="I1690" s="16">
        <v>44727.0</v>
      </c>
      <c r="J1690" s="14">
        <v>4.7</v>
      </c>
      <c r="K1690" s="14">
        <f t="shared" si="2"/>
        <v>132.2453536</v>
      </c>
      <c r="L1690" s="15">
        <f t="shared" si="3"/>
        <v>-0.8677546464</v>
      </c>
      <c r="M1690" s="15">
        <f t="shared" si="4"/>
        <v>0.8677546464</v>
      </c>
      <c r="N1690" s="8">
        <f t="shared" si="5"/>
        <v>695</v>
      </c>
    </row>
    <row r="1691" ht="12.75" customHeight="1">
      <c r="A1691" s="7">
        <v>44032.0</v>
      </c>
      <c r="B1691" s="8" t="s">
        <v>328</v>
      </c>
      <c r="C1691" s="8" t="s">
        <v>329</v>
      </c>
      <c r="D1691" s="11">
        <v>4.364614E9</v>
      </c>
      <c r="E1691" s="8" t="s">
        <v>20</v>
      </c>
      <c r="F1691" s="8" t="str">
        <f t="shared" si="1"/>
        <v>SELL</v>
      </c>
      <c r="G1691" s="12">
        <v>14.019881</v>
      </c>
      <c r="H1691" s="12">
        <v>1000.0</v>
      </c>
      <c r="I1691" s="16">
        <v>44727.0</v>
      </c>
      <c r="J1691" s="14">
        <v>17.739962</v>
      </c>
      <c r="K1691" s="14">
        <f t="shared" si="2"/>
        <v>1265.343265</v>
      </c>
      <c r="L1691" s="15">
        <f t="shared" si="3"/>
        <v>-0.265343265</v>
      </c>
      <c r="M1691" s="15">
        <f t="shared" si="4"/>
        <v>0.265343265</v>
      </c>
      <c r="N1691" s="8">
        <f t="shared" si="5"/>
        <v>695</v>
      </c>
    </row>
    <row r="1692" ht="12.75" customHeight="1">
      <c r="A1692" s="7">
        <v>44032.0</v>
      </c>
      <c r="B1692" s="8" t="s">
        <v>810</v>
      </c>
      <c r="C1692" s="8" t="s">
        <v>811</v>
      </c>
      <c r="D1692" s="11">
        <v>1.352139264E9</v>
      </c>
      <c r="E1692" s="8" t="s">
        <v>20</v>
      </c>
      <c r="F1692" s="8" t="str">
        <f t="shared" si="1"/>
        <v>SELL</v>
      </c>
      <c r="G1692" s="12">
        <v>4.94</v>
      </c>
      <c r="H1692" s="12">
        <v>1000.0</v>
      </c>
      <c r="I1692" s="7">
        <v>44211.0</v>
      </c>
      <c r="J1692" s="14">
        <v>4.55</v>
      </c>
      <c r="K1692" s="14">
        <f t="shared" si="2"/>
        <v>921.0526316</v>
      </c>
      <c r="L1692" s="15">
        <f t="shared" si="3"/>
        <v>0.07894736842</v>
      </c>
      <c r="M1692" s="15">
        <f t="shared" si="4"/>
        <v>-0.07894736842</v>
      </c>
      <c r="N1692" s="8">
        <f t="shared" si="5"/>
        <v>179</v>
      </c>
    </row>
    <row r="1693" ht="12.75" customHeight="1">
      <c r="A1693" s="7">
        <v>44032.0</v>
      </c>
      <c r="B1693" s="8" t="s">
        <v>2726</v>
      </c>
      <c r="C1693" s="8" t="s">
        <v>2727</v>
      </c>
      <c r="D1693" s="11">
        <v>8.05370054E8</v>
      </c>
      <c r="E1693" s="8" t="s">
        <v>20</v>
      </c>
      <c r="F1693" s="8" t="str">
        <f t="shared" si="1"/>
        <v>SELL</v>
      </c>
      <c r="G1693" s="12">
        <v>22.98</v>
      </c>
      <c r="H1693" s="12">
        <v>1000.0</v>
      </c>
      <c r="I1693" s="7">
        <v>44112.0</v>
      </c>
      <c r="J1693" s="14">
        <v>22.09</v>
      </c>
      <c r="K1693" s="14">
        <f t="shared" si="2"/>
        <v>961.2706701</v>
      </c>
      <c r="L1693" s="15">
        <f t="shared" si="3"/>
        <v>0.03872932985</v>
      </c>
      <c r="M1693" s="15">
        <f t="shared" si="4"/>
        <v>-0.03872932985</v>
      </c>
      <c r="N1693" s="8">
        <f t="shared" si="5"/>
        <v>80</v>
      </c>
    </row>
    <row r="1694" ht="12.75" customHeight="1">
      <c r="A1694" s="7">
        <v>44033.0</v>
      </c>
      <c r="B1694" s="8" t="s">
        <v>1496</v>
      </c>
      <c r="C1694" s="8" t="s">
        <v>1497</v>
      </c>
      <c r="D1694" s="11">
        <v>1.904938413E9</v>
      </c>
      <c r="E1694" s="8" t="s">
        <v>20</v>
      </c>
      <c r="F1694" s="8" t="str">
        <f t="shared" si="1"/>
        <v>SELL</v>
      </c>
      <c r="G1694" s="12">
        <v>12.389491</v>
      </c>
      <c r="H1694" s="12">
        <v>1000.0</v>
      </c>
      <c r="I1694" s="16">
        <v>44144.0</v>
      </c>
      <c r="J1694" s="14">
        <v>11.685993</v>
      </c>
      <c r="K1694" s="14">
        <f t="shared" si="2"/>
        <v>943.2181677</v>
      </c>
      <c r="L1694" s="15">
        <f t="shared" si="3"/>
        <v>0.05678183228</v>
      </c>
      <c r="M1694" s="15">
        <f t="shared" si="4"/>
        <v>-0.05678183228</v>
      </c>
      <c r="N1694" s="8">
        <f t="shared" si="5"/>
        <v>111</v>
      </c>
    </row>
    <row r="1695" ht="12.75" customHeight="1">
      <c r="A1695" s="7">
        <v>44035.0</v>
      </c>
      <c r="B1695" s="8" t="s">
        <v>2948</v>
      </c>
      <c r="C1695" s="8" t="s">
        <v>2949</v>
      </c>
      <c r="D1695" s="11">
        <v>5.51715397E8</v>
      </c>
      <c r="E1695" s="8" t="s">
        <v>24</v>
      </c>
      <c r="F1695" s="8" t="str">
        <f t="shared" si="1"/>
        <v>BUY</v>
      </c>
      <c r="G1695" s="12">
        <v>9.32</v>
      </c>
      <c r="H1695" s="12">
        <v>1000.0</v>
      </c>
      <c r="I1695" s="16">
        <v>44727.0</v>
      </c>
      <c r="J1695" s="14">
        <v>11.34</v>
      </c>
      <c r="K1695" s="14">
        <f t="shared" si="2"/>
        <v>1216.738197</v>
      </c>
      <c r="L1695" s="15">
        <f t="shared" si="3"/>
        <v>0.2167381974</v>
      </c>
      <c r="M1695" s="15">
        <f t="shared" si="4"/>
        <v>-0.2167381974</v>
      </c>
      <c r="N1695" s="8">
        <f t="shared" si="5"/>
        <v>692</v>
      </c>
    </row>
    <row r="1696" ht="12.75" customHeight="1">
      <c r="A1696" s="7">
        <v>44035.0</v>
      </c>
      <c r="B1696" s="8" t="s">
        <v>2942</v>
      </c>
      <c r="C1696" s="8" t="s">
        <v>2943</v>
      </c>
      <c r="D1696" s="11">
        <v>9.72174949E8</v>
      </c>
      <c r="E1696" s="8" t="s">
        <v>20</v>
      </c>
      <c r="F1696" s="8" t="str">
        <f t="shared" si="1"/>
        <v>SELL</v>
      </c>
      <c r="G1696" s="12">
        <v>82.160004</v>
      </c>
      <c r="H1696" s="12">
        <v>1000.0</v>
      </c>
      <c r="I1696" s="7">
        <v>44123.0</v>
      </c>
      <c r="J1696" s="14">
        <v>58.950001</v>
      </c>
      <c r="K1696" s="14">
        <f t="shared" si="2"/>
        <v>717.5024115</v>
      </c>
      <c r="L1696" s="15">
        <f t="shared" si="3"/>
        <v>0.2824975885</v>
      </c>
      <c r="M1696" s="15">
        <f t="shared" si="4"/>
        <v>-0.2824975885</v>
      </c>
      <c r="N1696" s="8">
        <f t="shared" si="5"/>
        <v>88</v>
      </c>
    </row>
    <row r="1697" ht="12.75" customHeight="1">
      <c r="A1697" s="7">
        <v>44035.0</v>
      </c>
      <c r="B1697" s="8" t="s">
        <v>695</v>
      </c>
      <c r="C1697" s="8" t="s">
        <v>696</v>
      </c>
      <c r="D1697" s="11">
        <v>6.16218443E8</v>
      </c>
      <c r="E1697" s="8" t="s">
        <v>20</v>
      </c>
      <c r="F1697" s="8" t="str">
        <f t="shared" si="1"/>
        <v>SELL</v>
      </c>
      <c r="G1697" s="12">
        <v>139.589996</v>
      </c>
      <c r="H1697" s="12">
        <v>1000.0</v>
      </c>
      <c r="I1697" s="7">
        <v>44053.0</v>
      </c>
      <c r="J1697" s="14">
        <v>178.509995</v>
      </c>
      <c r="K1697" s="14">
        <f t="shared" si="2"/>
        <v>1278.816535</v>
      </c>
      <c r="L1697" s="15">
        <f t="shared" si="3"/>
        <v>-0.278816535</v>
      </c>
      <c r="M1697" s="15">
        <f t="shared" si="4"/>
        <v>0.278816535</v>
      </c>
      <c r="N1697" s="8">
        <f t="shared" si="5"/>
        <v>18</v>
      </c>
    </row>
    <row r="1698" ht="12.75" customHeight="1">
      <c r="A1698" s="7">
        <v>44039.0</v>
      </c>
      <c r="B1698" s="8" t="s">
        <v>2952</v>
      </c>
      <c r="C1698" s="8" t="s">
        <v>2953</v>
      </c>
      <c r="D1698" s="11">
        <v>2.43113233E9</v>
      </c>
      <c r="E1698" s="8" t="s">
        <v>20</v>
      </c>
      <c r="F1698" s="8" t="str">
        <f t="shared" si="1"/>
        <v>SELL</v>
      </c>
      <c r="G1698" s="12">
        <v>10.96</v>
      </c>
      <c r="H1698" s="12">
        <v>1000.0</v>
      </c>
      <c r="I1698" s="16">
        <v>44727.0</v>
      </c>
      <c r="J1698" s="14">
        <v>17.32</v>
      </c>
      <c r="K1698" s="14">
        <f t="shared" si="2"/>
        <v>1580.291971</v>
      </c>
      <c r="L1698" s="15">
        <f t="shared" si="3"/>
        <v>-0.5802919708</v>
      </c>
      <c r="M1698" s="15">
        <f t="shared" si="4"/>
        <v>0.5802919708</v>
      </c>
      <c r="N1698" s="8">
        <f t="shared" si="5"/>
        <v>688</v>
      </c>
    </row>
    <row r="1699" ht="12.75" customHeight="1">
      <c r="A1699" s="7">
        <v>44039.0</v>
      </c>
      <c r="B1699" s="8" t="s">
        <v>1376</v>
      </c>
      <c r="C1699" s="8" t="s">
        <v>1377</v>
      </c>
      <c r="D1699" s="11">
        <v>7.348147154E9</v>
      </c>
      <c r="E1699" s="8" t="s">
        <v>20</v>
      </c>
      <c r="F1699" s="8" t="str">
        <f t="shared" si="1"/>
        <v>SELL</v>
      </c>
      <c r="G1699" s="12">
        <v>10.86</v>
      </c>
      <c r="H1699" s="12">
        <v>1000.0</v>
      </c>
      <c r="I1699" s="16">
        <v>44727.0</v>
      </c>
      <c r="J1699" s="14">
        <v>22.190001</v>
      </c>
      <c r="K1699" s="14">
        <f t="shared" si="2"/>
        <v>2043.278177</v>
      </c>
      <c r="L1699" s="15">
        <f t="shared" si="3"/>
        <v>-1.043278177</v>
      </c>
      <c r="M1699" s="15">
        <f t="shared" si="4"/>
        <v>1.043278177</v>
      </c>
      <c r="N1699" s="8">
        <f t="shared" si="5"/>
        <v>688</v>
      </c>
    </row>
    <row r="1700" ht="12.75" customHeight="1">
      <c r="A1700" s="7">
        <v>44039.0</v>
      </c>
      <c r="B1700" s="8" t="s">
        <v>2954</v>
      </c>
      <c r="C1700" s="8" t="s">
        <v>2955</v>
      </c>
      <c r="D1700" s="11">
        <v>2.129656512E9</v>
      </c>
      <c r="E1700" s="8" t="s">
        <v>20</v>
      </c>
      <c r="F1700" s="8" t="str">
        <f t="shared" si="1"/>
        <v>SELL</v>
      </c>
      <c r="G1700" s="12">
        <v>17.43</v>
      </c>
      <c r="H1700" s="12">
        <v>1000.0</v>
      </c>
      <c r="I1700" s="16">
        <v>44300.0</v>
      </c>
      <c r="J1700" s="14">
        <v>29.129999</v>
      </c>
      <c r="K1700" s="14">
        <f t="shared" si="2"/>
        <v>1671.256397</v>
      </c>
      <c r="L1700" s="15">
        <f t="shared" si="3"/>
        <v>-0.671256397</v>
      </c>
      <c r="M1700" s="15">
        <f t="shared" si="4"/>
        <v>0.671256397</v>
      </c>
      <c r="N1700" s="8">
        <f t="shared" si="5"/>
        <v>261</v>
      </c>
    </row>
    <row r="1701" ht="12.75" customHeight="1">
      <c r="A1701" s="16">
        <v>44040.0</v>
      </c>
      <c r="B1701" s="8" t="s">
        <v>419</v>
      </c>
      <c r="C1701" s="8" t="s">
        <v>420</v>
      </c>
      <c r="D1701" s="11">
        <v>7.909777829E9</v>
      </c>
      <c r="E1701" s="17" t="s">
        <v>20</v>
      </c>
      <c r="F1701" s="18" t="str">
        <f t="shared" si="1"/>
        <v>SELL</v>
      </c>
      <c r="G1701" s="12">
        <v>227.0</v>
      </c>
      <c r="H1701" s="12">
        <v>1000.0</v>
      </c>
      <c r="I1701" s="16">
        <v>44546.0</v>
      </c>
      <c r="J1701" s="14">
        <v>189.509995</v>
      </c>
      <c r="K1701" s="14">
        <f t="shared" si="2"/>
        <v>834.845793</v>
      </c>
      <c r="L1701" s="15">
        <f t="shared" si="3"/>
        <v>0.165154207</v>
      </c>
      <c r="M1701" s="15">
        <f t="shared" si="4"/>
        <v>-0.165154207</v>
      </c>
      <c r="N1701" s="8">
        <f t="shared" si="5"/>
        <v>506</v>
      </c>
    </row>
    <row r="1702" ht="12.75" customHeight="1">
      <c r="A1702" s="7">
        <v>44041.0</v>
      </c>
      <c r="B1702" s="8" t="s">
        <v>729</v>
      </c>
      <c r="C1702" s="8" t="s">
        <v>730</v>
      </c>
      <c r="D1702" s="11">
        <v>1.2594848E8</v>
      </c>
      <c r="E1702" s="8" t="s">
        <v>20</v>
      </c>
      <c r="F1702" s="8" t="str">
        <f t="shared" si="1"/>
        <v>SELL</v>
      </c>
      <c r="G1702" s="12">
        <v>22.73</v>
      </c>
      <c r="H1702" s="12">
        <v>1000.0</v>
      </c>
      <c r="I1702" s="16">
        <v>44727.0</v>
      </c>
      <c r="J1702" s="14">
        <v>10.48</v>
      </c>
      <c r="K1702" s="14">
        <f t="shared" si="2"/>
        <v>461.0646722</v>
      </c>
      <c r="L1702" s="15">
        <f t="shared" si="3"/>
        <v>0.5389353278</v>
      </c>
      <c r="M1702" s="15">
        <f t="shared" si="4"/>
        <v>-0.5389353278</v>
      </c>
      <c r="N1702" s="8">
        <f t="shared" si="5"/>
        <v>686</v>
      </c>
    </row>
    <row r="1703" ht="12.75" customHeight="1">
      <c r="A1703" s="7">
        <v>44042.0</v>
      </c>
      <c r="B1703" s="8" t="s">
        <v>2958</v>
      </c>
      <c r="C1703" s="8" t="s">
        <v>2959</v>
      </c>
      <c r="D1703" s="11">
        <v>3.01016056E8</v>
      </c>
      <c r="E1703" s="8" t="s">
        <v>24</v>
      </c>
      <c r="F1703" s="8" t="str">
        <f t="shared" si="1"/>
        <v>BUY</v>
      </c>
      <c r="G1703" s="12">
        <v>12.49</v>
      </c>
      <c r="H1703" s="12">
        <v>1000.0</v>
      </c>
      <c r="I1703" s="7">
        <v>44158.0</v>
      </c>
      <c r="J1703" s="14">
        <v>33.619999</v>
      </c>
      <c r="K1703" s="14">
        <f t="shared" si="2"/>
        <v>2691.753323</v>
      </c>
      <c r="L1703" s="15">
        <f t="shared" si="3"/>
        <v>1.691753323</v>
      </c>
      <c r="M1703" s="15">
        <f t="shared" si="4"/>
        <v>-1.691753323</v>
      </c>
      <c r="N1703" s="8">
        <f t="shared" si="5"/>
        <v>116</v>
      </c>
    </row>
    <row r="1704" ht="12.75" customHeight="1">
      <c r="A1704" s="7">
        <v>44047.0</v>
      </c>
      <c r="B1704" s="8" t="s">
        <v>2080</v>
      </c>
      <c r="C1704" s="8" t="s">
        <v>2081</v>
      </c>
      <c r="D1704" s="11">
        <v>9.35009558E9</v>
      </c>
      <c r="E1704" s="8" t="s">
        <v>24</v>
      </c>
      <c r="F1704" s="8" t="str">
        <f t="shared" si="1"/>
        <v>BUY</v>
      </c>
      <c r="G1704" s="12">
        <v>23.23</v>
      </c>
      <c r="H1704" s="12">
        <v>1000.0</v>
      </c>
      <c r="I1704" s="16">
        <v>44727.0</v>
      </c>
      <c r="J1704" s="14">
        <v>21.0</v>
      </c>
      <c r="K1704" s="14">
        <f t="shared" si="2"/>
        <v>904.0034438</v>
      </c>
      <c r="L1704" s="15">
        <f t="shared" si="3"/>
        <v>-0.09599655618</v>
      </c>
      <c r="M1704" s="15">
        <f t="shared" si="4"/>
        <v>0.09599655618</v>
      </c>
      <c r="N1704" s="8">
        <f t="shared" si="5"/>
        <v>680</v>
      </c>
    </row>
    <row r="1705" ht="12.75" customHeight="1">
      <c r="A1705" s="7">
        <v>44048.0</v>
      </c>
      <c r="B1705" s="8" t="s">
        <v>704</v>
      </c>
      <c r="C1705" s="8" t="s">
        <v>705</v>
      </c>
      <c r="D1705" s="11">
        <v>9.819059159E9</v>
      </c>
      <c r="E1705" s="8" t="s">
        <v>20</v>
      </c>
      <c r="F1705" s="8" t="str">
        <f t="shared" si="1"/>
        <v>SELL</v>
      </c>
      <c r="G1705" s="12">
        <v>12.56</v>
      </c>
      <c r="H1705" s="12">
        <v>1000.0</v>
      </c>
      <c r="I1705" s="16">
        <v>44063.0</v>
      </c>
      <c r="J1705" s="14">
        <v>12.5</v>
      </c>
      <c r="K1705" s="14">
        <f t="shared" si="2"/>
        <v>995.2229299</v>
      </c>
      <c r="L1705" s="15">
        <f t="shared" si="3"/>
        <v>0.004777070064</v>
      </c>
      <c r="M1705" s="15">
        <f t="shared" si="4"/>
        <v>-0.004777070064</v>
      </c>
      <c r="N1705" s="8">
        <f t="shared" si="5"/>
        <v>15</v>
      </c>
    </row>
    <row r="1706" ht="12.75" customHeight="1">
      <c r="A1706" s="7">
        <v>44048.0</v>
      </c>
      <c r="B1706" s="8" t="s">
        <v>1130</v>
      </c>
      <c r="C1706" s="8" t="s">
        <v>1131</v>
      </c>
      <c r="D1706" s="11">
        <v>3.296226E9</v>
      </c>
      <c r="E1706" s="8" t="s">
        <v>24</v>
      </c>
      <c r="F1706" s="8" t="str">
        <f t="shared" si="1"/>
        <v>BUY</v>
      </c>
      <c r="G1706" s="12">
        <v>94.139999</v>
      </c>
      <c r="H1706" s="12">
        <v>1000.0</v>
      </c>
      <c r="I1706" s="16">
        <v>44727.0</v>
      </c>
      <c r="J1706" s="14">
        <v>80.32</v>
      </c>
      <c r="K1706" s="14">
        <f t="shared" si="2"/>
        <v>853.1973747</v>
      </c>
      <c r="L1706" s="15">
        <f t="shared" si="3"/>
        <v>-0.1468026253</v>
      </c>
      <c r="M1706" s="15">
        <f t="shared" si="4"/>
        <v>0.1468026253</v>
      </c>
      <c r="N1706" s="8">
        <f t="shared" si="5"/>
        <v>679</v>
      </c>
    </row>
    <row r="1707" ht="12.75" customHeight="1">
      <c r="A1707" s="7">
        <v>44049.0</v>
      </c>
      <c r="B1707" s="8" t="s">
        <v>2960</v>
      </c>
      <c r="C1707" s="8" t="s">
        <v>2961</v>
      </c>
      <c r="D1707" s="11">
        <v>1.743627756E9</v>
      </c>
      <c r="E1707" s="8" t="s">
        <v>24</v>
      </c>
      <c r="F1707" s="8" t="str">
        <f t="shared" si="1"/>
        <v>BUY</v>
      </c>
      <c r="G1707" s="12">
        <v>15.897279</v>
      </c>
      <c r="H1707" s="12">
        <v>1000.0</v>
      </c>
      <c r="I1707" s="16">
        <v>44727.0</v>
      </c>
      <c r="J1707" s="14">
        <v>35.708294</v>
      </c>
      <c r="K1707" s="14">
        <f t="shared" si="2"/>
        <v>2246.189049</v>
      </c>
      <c r="L1707" s="15">
        <f t="shared" si="3"/>
        <v>1.246189049</v>
      </c>
      <c r="M1707" s="15">
        <f t="shared" si="4"/>
        <v>-1.246189049</v>
      </c>
      <c r="N1707" s="8">
        <f t="shared" si="5"/>
        <v>678</v>
      </c>
    </row>
    <row r="1708" ht="12.75" customHeight="1">
      <c r="A1708" s="7">
        <v>44053.0</v>
      </c>
      <c r="B1708" s="8" t="s">
        <v>1929</v>
      </c>
      <c r="C1708" s="8" t="s">
        <v>1930</v>
      </c>
      <c r="D1708" s="11">
        <v>2.011262723E9</v>
      </c>
      <c r="E1708" s="8" t="s">
        <v>24</v>
      </c>
      <c r="F1708" s="8" t="str">
        <f t="shared" si="1"/>
        <v>BUY</v>
      </c>
      <c r="G1708" s="12">
        <v>109.230003</v>
      </c>
      <c r="H1708" s="12">
        <v>1000.0</v>
      </c>
      <c r="I1708" s="7">
        <v>44090.0</v>
      </c>
      <c r="J1708" s="14">
        <v>108.489998</v>
      </c>
      <c r="K1708" s="14">
        <f t="shared" si="2"/>
        <v>993.2252588</v>
      </c>
      <c r="L1708" s="15">
        <f t="shared" si="3"/>
        <v>-0.006774741185</v>
      </c>
      <c r="M1708" s="15">
        <f t="shared" si="4"/>
        <v>0.006774741185</v>
      </c>
      <c r="N1708" s="8">
        <f t="shared" si="5"/>
        <v>37</v>
      </c>
    </row>
    <row r="1709" ht="12.75" customHeight="1">
      <c r="A1709" s="7">
        <v>44053.0</v>
      </c>
      <c r="B1709" s="8" t="s">
        <v>2962</v>
      </c>
      <c r="C1709" s="8" t="s">
        <v>2963</v>
      </c>
      <c r="D1709" s="11">
        <v>1.09978953E9</v>
      </c>
      <c r="E1709" s="8" t="s">
        <v>20</v>
      </c>
      <c r="F1709" s="8" t="str">
        <f t="shared" si="1"/>
        <v>SELL</v>
      </c>
      <c r="G1709" s="12">
        <v>13.82</v>
      </c>
      <c r="H1709" s="12">
        <v>1000.0</v>
      </c>
      <c r="I1709" s="16">
        <v>44727.0</v>
      </c>
      <c r="J1709" s="14">
        <v>23.639999</v>
      </c>
      <c r="K1709" s="14">
        <f t="shared" si="2"/>
        <v>1710.564327</v>
      </c>
      <c r="L1709" s="15">
        <f t="shared" si="3"/>
        <v>-0.7105643271</v>
      </c>
      <c r="M1709" s="15">
        <f t="shared" si="4"/>
        <v>0.7105643271</v>
      </c>
      <c r="N1709" s="8">
        <f t="shared" si="5"/>
        <v>674</v>
      </c>
    </row>
    <row r="1710" ht="12.75" customHeight="1">
      <c r="A1710" s="7">
        <v>44053.0</v>
      </c>
      <c r="B1710" s="8" t="s">
        <v>628</v>
      </c>
      <c r="C1710" s="8" t="s">
        <v>629</v>
      </c>
      <c r="D1710" s="11">
        <v>2.373457054E9</v>
      </c>
      <c r="E1710" s="8" t="s">
        <v>20</v>
      </c>
      <c r="F1710" s="8" t="str">
        <f t="shared" si="1"/>
        <v>SELL</v>
      </c>
      <c r="G1710" s="12">
        <v>26.672146</v>
      </c>
      <c r="H1710" s="12">
        <v>1000.0</v>
      </c>
      <c r="I1710" s="7">
        <v>44148.0</v>
      </c>
      <c r="J1710" s="14">
        <v>33.654831</v>
      </c>
      <c r="K1710" s="14">
        <f t="shared" si="2"/>
        <v>1261.796895</v>
      </c>
      <c r="L1710" s="15">
        <f t="shared" si="3"/>
        <v>-0.2617968948</v>
      </c>
      <c r="M1710" s="15">
        <f t="shared" si="4"/>
        <v>0.2617968948</v>
      </c>
      <c r="N1710" s="8">
        <f t="shared" si="5"/>
        <v>95</v>
      </c>
    </row>
    <row r="1711" ht="12.75" customHeight="1">
      <c r="A1711" s="7">
        <v>44053.0</v>
      </c>
      <c r="B1711" s="8" t="s">
        <v>695</v>
      </c>
      <c r="C1711" s="8" t="s">
        <v>696</v>
      </c>
      <c r="D1711" s="11">
        <v>6.16218443E8</v>
      </c>
      <c r="E1711" s="8" t="s">
        <v>24</v>
      </c>
      <c r="F1711" s="8" t="str">
        <f t="shared" si="1"/>
        <v>BUY</v>
      </c>
      <c r="G1711" s="12">
        <v>178.509995</v>
      </c>
      <c r="H1711" s="12">
        <v>1000.0</v>
      </c>
      <c r="I1711" s="16">
        <v>44727.0</v>
      </c>
      <c r="J1711" s="14">
        <v>41.23</v>
      </c>
      <c r="K1711" s="14">
        <f t="shared" si="2"/>
        <v>230.9674593</v>
      </c>
      <c r="L1711" s="15">
        <f t="shared" si="3"/>
        <v>-0.7690325407</v>
      </c>
      <c r="M1711" s="15">
        <f t="shared" si="4"/>
        <v>0.7690325407</v>
      </c>
      <c r="N1711" s="8">
        <f t="shared" si="5"/>
        <v>674</v>
      </c>
    </row>
    <row r="1712" ht="12.75" customHeight="1">
      <c r="A1712" s="7">
        <v>44054.0</v>
      </c>
      <c r="B1712" s="8" t="s">
        <v>2964</v>
      </c>
      <c r="C1712" s="8" t="s">
        <v>2965</v>
      </c>
      <c r="D1712" s="11">
        <v>1.6907526E8</v>
      </c>
      <c r="E1712" s="8" t="s">
        <v>24</v>
      </c>
      <c r="F1712" s="8" t="str">
        <f t="shared" si="1"/>
        <v>BUY</v>
      </c>
      <c r="G1712" s="12">
        <v>8.61</v>
      </c>
      <c r="H1712" s="12">
        <v>1000.0</v>
      </c>
      <c r="I1712" s="7">
        <v>44060.0</v>
      </c>
      <c r="J1712" s="14">
        <v>16.16</v>
      </c>
      <c r="K1712" s="14">
        <f t="shared" si="2"/>
        <v>1876.88734</v>
      </c>
      <c r="L1712" s="15">
        <f t="shared" si="3"/>
        <v>0.8768873403</v>
      </c>
      <c r="M1712" s="15">
        <f t="shared" si="4"/>
        <v>-0.8768873403</v>
      </c>
      <c r="N1712" s="8">
        <f t="shared" si="5"/>
        <v>6</v>
      </c>
    </row>
    <row r="1713" ht="12.75" customHeight="1">
      <c r="A1713" s="7">
        <v>44054.0</v>
      </c>
      <c r="B1713" s="8" t="s">
        <v>1031</v>
      </c>
      <c r="C1713" s="8" t="s">
        <v>1032</v>
      </c>
      <c r="D1713" s="11">
        <v>2.747227592E9</v>
      </c>
      <c r="E1713" s="8" t="s">
        <v>20</v>
      </c>
      <c r="F1713" s="8" t="str">
        <f t="shared" si="1"/>
        <v>SELL</v>
      </c>
      <c r="G1713" s="12">
        <v>57.009998</v>
      </c>
      <c r="H1713" s="12">
        <v>1000.0</v>
      </c>
      <c r="I1713" s="16">
        <v>44727.0</v>
      </c>
      <c r="J1713" s="14">
        <v>64.260002</v>
      </c>
      <c r="K1713" s="14">
        <f t="shared" si="2"/>
        <v>1127.170746</v>
      </c>
      <c r="L1713" s="15">
        <f t="shared" si="3"/>
        <v>-0.1271707464</v>
      </c>
      <c r="M1713" s="15">
        <f t="shared" si="4"/>
        <v>0.1271707464</v>
      </c>
      <c r="N1713" s="8">
        <f t="shared" si="5"/>
        <v>673</v>
      </c>
    </row>
    <row r="1714" ht="12.75" customHeight="1">
      <c r="A1714" s="7">
        <v>44055.0</v>
      </c>
      <c r="B1714" s="8" t="s">
        <v>2966</v>
      </c>
      <c r="C1714" s="8" t="s">
        <v>2967</v>
      </c>
      <c r="D1714" s="11">
        <v>2.97984364E9</v>
      </c>
      <c r="E1714" s="8" t="s">
        <v>20</v>
      </c>
      <c r="F1714" s="8" t="str">
        <f t="shared" si="1"/>
        <v>SELL</v>
      </c>
      <c r="G1714" s="12">
        <v>15.11</v>
      </c>
      <c r="H1714" s="12">
        <v>1000.0</v>
      </c>
      <c r="I1714" s="7">
        <v>44232.0</v>
      </c>
      <c r="J1714" s="14">
        <v>65.97</v>
      </c>
      <c r="K1714" s="14">
        <f t="shared" si="2"/>
        <v>4365.982793</v>
      </c>
      <c r="L1714" s="15">
        <f t="shared" si="3"/>
        <v>-3.365982793</v>
      </c>
      <c r="M1714" s="15">
        <f t="shared" si="4"/>
        <v>3.365982793</v>
      </c>
      <c r="N1714" s="8">
        <f t="shared" si="5"/>
        <v>177</v>
      </c>
    </row>
    <row r="1715" ht="12.75" customHeight="1">
      <c r="A1715" s="7">
        <v>44055.0</v>
      </c>
      <c r="B1715" s="8" t="s">
        <v>2968</v>
      </c>
      <c r="C1715" s="8" t="s">
        <v>2969</v>
      </c>
      <c r="D1715" s="11">
        <v>2.44456709E8</v>
      </c>
      <c r="E1715" s="8" t="s">
        <v>24</v>
      </c>
      <c r="F1715" s="8" t="str">
        <f t="shared" si="1"/>
        <v>BUY</v>
      </c>
      <c r="G1715" s="12">
        <v>8.68</v>
      </c>
      <c r="H1715" s="12">
        <v>1000.0</v>
      </c>
      <c r="I1715" s="16">
        <v>44727.0</v>
      </c>
      <c r="J1715" s="14">
        <v>2.49</v>
      </c>
      <c r="K1715" s="14">
        <f t="shared" si="2"/>
        <v>286.8663594</v>
      </c>
      <c r="L1715" s="15">
        <f t="shared" si="3"/>
        <v>-0.7131336406</v>
      </c>
      <c r="M1715" s="15">
        <f t="shared" si="4"/>
        <v>0.7131336406</v>
      </c>
      <c r="N1715" s="8">
        <f t="shared" si="5"/>
        <v>672</v>
      </c>
    </row>
    <row r="1716" ht="12.75" customHeight="1">
      <c r="A1716" s="16">
        <v>44055.0</v>
      </c>
      <c r="B1716" s="8" t="s">
        <v>650</v>
      </c>
      <c r="C1716" s="8" t="s">
        <v>651</v>
      </c>
      <c r="D1716" s="11">
        <v>4.1824097E8</v>
      </c>
      <c r="E1716" s="18" t="s">
        <v>24</v>
      </c>
      <c r="F1716" s="17" t="str">
        <f t="shared" si="1"/>
        <v>BUY</v>
      </c>
      <c r="G1716" s="12">
        <v>24.827415</v>
      </c>
      <c r="H1716" s="12">
        <v>1000.0</v>
      </c>
      <c r="I1716" s="16">
        <v>44413.0</v>
      </c>
      <c r="J1716" s="14">
        <v>47.150246</v>
      </c>
      <c r="K1716" s="14">
        <f t="shared" si="2"/>
        <v>1899.120227</v>
      </c>
      <c r="L1716" s="15">
        <f t="shared" si="3"/>
        <v>0.8991202266</v>
      </c>
      <c r="M1716" s="15">
        <f t="shared" si="4"/>
        <v>-0.8991202266</v>
      </c>
      <c r="N1716" s="8">
        <f t="shared" si="5"/>
        <v>358</v>
      </c>
    </row>
    <row r="1717" ht="12.75" customHeight="1">
      <c r="A1717" s="7">
        <v>44056.0</v>
      </c>
      <c r="B1717" s="8" t="s">
        <v>2970</v>
      </c>
      <c r="C1717" s="8" t="s">
        <v>2971</v>
      </c>
      <c r="D1717" s="11">
        <v>5.379340395E9</v>
      </c>
      <c r="E1717" s="8" t="s">
        <v>20</v>
      </c>
      <c r="F1717" s="8" t="str">
        <f t="shared" si="1"/>
        <v>SELL</v>
      </c>
      <c r="G1717" s="12">
        <v>26.309999</v>
      </c>
      <c r="H1717" s="12">
        <v>1000.0</v>
      </c>
      <c r="I1717" s="16">
        <v>44727.0</v>
      </c>
      <c r="J1717" s="14">
        <v>56.009998</v>
      </c>
      <c r="K1717" s="14">
        <f t="shared" si="2"/>
        <v>2128.848352</v>
      </c>
      <c r="L1717" s="15">
        <f t="shared" si="3"/>
        <v>-1.128848352</v>
      </c>
      <c r="M1717" s="15">
        <f t="shared" si="4"/>
        <v>1.128848352</v>
      </c>
      <c r="N1717" s="8">
        <f t="shared" si="5"/>
        <v>671</v>
      </c>
    </row>
    <row r="1718" ht="12.75" customHeight="1">
      <c r="A1718" s="7">
        <v>44056.0</v>
      </c>
      <c r="B1718" s="8" t="s">
        <v>2972</v>
      </c>
      <c r="C1718" s="8" t="s">
        <v>2973</v>
      </c>
      <c r="D1718" s="11">
        <v>4.682425401E9</v>
      </c>
      <c r="E1718" s="8" t="s">
        <v>20</v>
      </c>
      <c r="F1718" s="8" t="str">
        <f t="shared" si="1"/>
        <v>SELL</v>
      </c>
      <c r="G1718" s="12">
        <v>35.560001</v>
      </c>
      <c r="H1718" s="12">
        <v>1000.0</v>
      </c>
      <c r="I1718" s="16">
        <v>44727.0</v>
      </c>
      <c r="J1718" s="14">
        <v>18.34</v>
      </c>
      <c r="K1718" s="14">
        <f t="shared" si="2"/>
        <v>515.748017</v>
      </c>
      <c r="L1718" s="15">
        <f t="shared" si="3"/>
        <v>0.484251983</v>
      </c>
      <c r="M1718" s="15">
        <f t="shared" si="4"/>
        <v>-0.484251983</v>
      </c>
      <c r="N1718" s="8">
        <f t="shared" si="5"/>
        <v>671</v>
      </c>
    </row>
    <row r="1719" ht="12.75" customHeight="1">
      <c r="A1719" s="7">
        <v>44056.0</v>
      </c>
      <c r="B1719" s="8" t="s">
        <v>2974</v>
      </c>
      <c r="C1719" s="8" t="s">
        <v>2975</v>
      </c>
      <c r="D1719" s="11">
        <v>1.028930944E9</v>
      </c>
      <c r="E1719" s="8" t="s">
        <v>24</v>
      </c>
      <c r="F1719" s="8" t="str">
        <f t="shared" si="1"/>
        <v>BUY</v>
      </c>
      <c r="G1719" s="12">
        <v>9.91</v>
      </c>
      <c r="H1719" s="12">
        <v>1000.0</v>
      </c>
      <c r="I1719" s="16">
        <v>44501.0</v>
      </c>
      <c r="J1719" s="14">
        <v>21.190001</v>
      </c>
      <c r="K1719" s="14">
        <f t="shared" si="2"/>
        <v>2138.244299</v>
      </c>
      <c r="L1719" s="15">
        <f t="shared" si="3"/>
        <v>1.138244299</v>
      </c>
      <c r="M1719" s="15">
        <f t="shared" si="4"/>
        <v>-1.138244299</v>
      </c>
      <c r="N1719" s="8">
        <f t="shared" si="5"/>
        <v>445</v>
      </c>
    </row>
    <row r="1720" ht="12.75" customHeight="1">
      <c r="A1720" s="7">
        <v>44060.0</v>
      </c>
      <c r="B1720" s="8" t="s">
        <v>2964</v>
      </c>
      <c r="C1720" s="8" t="s">
        <v>2965</v>
      </c>
      <c r="D1720" s="11">
        <v>1.6907526E8</v>
      </c>
      <c r="E1720" s="8" t="s">
        <v>20</v>
      </c>
      <c r="F1720" s="8" t="str">
        <f t="shared" si="1"/>
        <v>SELL</v>
      </c>
      <c r="G1720" s="12">
        <v>16.16</v>
      </c>
      <c r="H1720" s="12">
        <v>1000.0</v>
      </c>
      <c r="I1720" s="7">
        <v>44167.0</v>
      </c>
      <c r="J1720" s="14">
        <v>35.43</v>
      </c>
      <c r="K1720" s="14">
        <f t="shared" si="2"/>
        <v>2192.450495</v>
      </c>
      <c r="L1720" s="15">
        <f t="shared" si="3"/>
        <v>-1.192450495</v>
      </c>
      <c r="M1720" s="15">
        <f t="shared" si="4"/>
        <v>1.192450495</v>
      </c>
      <c r="N1720" s="8">
        <f t="shared" si="5"/>
        <v>107</v>
      </c>
    </row>
    <row r="1721" ht="12.75" customHeight="1">
      <c r="A1721" s="7">
        <v>44061.0</v>
      </c>
      <c r="B1721" s="8" t="s">
        <v>747</v>
      </c>
      <c r="C1721" s="8" t="s">
        <v>748</v>
      </c>
      <c r="D1721" s="11">
        <v>1.884947716E9</v>
      </c>
      <c r="E1721" s="8" t="s">
        <v>24</v>
      </c>
      <c r="F1721" s="8" t="str">
        <f t="shared" si="1"/>
        <v>BUY</v>
      </c>
      <c r="G1721" s="12">
        <v>106.093803</v>
      </c>
      <c r="H1721" s="12">
        <v>1000.0</v>
      </c>
      <c r="I1721" s="16">
        <v>44116.0</v>
      </c>
      <c r="J1721" s="14">
        <v>106.283318</v>
      </c>
      <c r="K1721" s="14">
        <f t="shared" si="2"/>
        <v>1001.786297</v>
      </c>
      <c r="L1721" s="15">
        <f t="shared" si="3"/>
        <v>0.001786296604</v>
      </c>
      <c r="M1721" s="15">
        <f t="shared" si="4"/>
        <v>-0.001786296604</v>
      </c>
      <c r="N1721" s="8">
        <f t="shared" si="5"/>
        <v>55</v>
      </c>
    </row>
    <row r="1722" ht="12.75" customHeight="1">
      <c r="A1722" s="7">
        <v>44061.0</v>
      </c>
      <c r="B1722" s="8" t="s">
        <v>687</v>
      </c>
      <c r="C1722" s="8" t="s">
        <v>688</v>
      </c>
      <c r="D1722" s="11">
        <v>1.511406816E9</v>
      </c>
      <c r="E1722" s="8" t="s">
        <v>20</v>
      </c>
      <c r="F1722" s="8" t="str">
        <f t="shared" si="1"/>
        <v>SELL</v>
      </c>
      <c r="G1722" s="12">
        <v>37.720001</v>
      </c>
      <c r="H1722" s="12">
        <v>1000.0</v>
      </c>
      <c r="I1722" s="16">
        <v>44727.0</v>
      </c>
      <c r="J1722" s="14">
        <v>26.459999</v>
      </c>
      <c r="K1722" s="14">
        <f t="shared" si="2"/>
        <v>701.4845784</v>
      </c>
      <c r="L1722" s="15">
        <f t="shared" si="3"/>
        <v>0.2985154216</v>
      </c>
      <c r="M1722" s="15">
        <f t="shared" si="4"/>
        <v>-0.2985154216</v>
      </c>
      <c r="N1722" s="8">
        <f t="shared" si="5"/>
        <v>666</v>
      </c>
    </row>
    <row r="1723" ht="12.75" customHeight="1">
      <c r="A1723" s="7">
        <v>44062.0</v>
      </c>
      <c r="B1723" s="8" t="s">
        <v>541</v>
      </c>
      <c r="C1723" s="8" t="s">
        <v>542</v>
      </c>
      <c r="D1723" s="11">
        <v>2.52174003E8</v>
      </c>
      <c r="E1723" s="8" t="s">
        <v>20</v>
      </c>
      <c r="F1723" s="8" t="str">
        <f t="shared" si="1"/>
        <v>SELL</v>
      </c>
      <c r="G1723" s="12">
        <v>29.17112</v>
      </c>
      <c r="H1723" s="12">
        <v>1000.0</v>
      </c>
      <c r="I1723" s="16">
        <v>44727.0</v>
      </c>
      <c r="J1723" s="14">
        <v>20.235542</v>
      </c>
      <c r="K1723" s="14">
        <f t="shared" si="2"/>
        <v>693.6840958</v>
      </c>
      <c r="L1723" s="15">
        <f t="shared" si="3"/>
        <v>0.3063159042</v>
      </c>
      <c r="M1723" s="15">
        <f t="shared" si="4"/>
        <v>-0.3063159042</v>
      </c>
      <c r="N1723" s="8">
        <f t="shared" si="5"/>
        <v>665</v>
      </c>
    </row>
    <row r="1724" ht="12.75" customHeight="1">
      <c r="A1724" s="16">
        <v>44062.0</v>
      </c>
      <c r="B1724" s="8" t="s">
        <v>1415</v>
      </c>
      <c r="C1724" s="8" t="s">
        <v>1416</v>
      </c>
      <c r="D1724" s="11">
        <v>2.29999484E8</v>
      </c>
      <c r="E1724" s="18" t="s">
        <v>24</v>
      </c>
      <c r="F1724" s="17" t="str">
        <f t="shared" si="1"/>
        <v>BUY</v>
      </c>
      <c r="G1724" s="12">
        <v>39.32</v>
      </c>
      <c r="H1724" s="12">
        <v>1000.0</v>
      </c>
      <c r="I1724" s="16">
        <v>44727.0</v>
      </c>
      <c r="J1724" s="14">
        <v>8.46</v>
      </c>
      <c r="K1724" s="14">
        <f t="shared" si="2"/>
        <v>215.1576806</v>
      </c>
      <c r="L1724" s="15">
        <f t="shared" si="3"/>
        <v>-0.7848423194</v>
      </c>
      <c r="M1724" s="15">
        <f t="shared" si="4"/>
        <v>0.7848423194</v>
      </c>
      <c r="N1724" s="8">
        <f t="shared" si="5"/>
        <v>665</v>
      </c>
    </row>
    <row r="1725" ht="12.75" customHeight="1">
      <c r="A1725" s="7">
        <v>44063.0</v>
      </c>
      <c r="B1725" s="8" t="s">
        <v>704</v>
      </c>
      <c r="C1725" s="8" t="s">
        <v>705</v>
      </c>
      <c r="D1725" s="11">
        <v>9.819059159E9</v>
      </c>
      <c r="E1725" s="8" t="s">
        <v>24</v>
      </c>
      <c r="F1725" s="8" t="str">
        <f t="shared" si="1"/>
        <v>BUY</v>
      </c>
      <c r="G1725" s="12">
        <v>12.5</v>
      </c>
      <c r="H1725" s="12">
        <v>1000.0</v>
      </c>
      <c r="I1725" s="16">
        <v>44727.0</v>
      </c>
      <c r="J1725" s="14">
        <v>13.31</v>
      </c>
      <c r="K1725" s="14">
        <f t="shared" si="2"/>
        <v>1064.8</v>
      </c>
      <c r="L1725" s="15">
        <f t="shared" si="3"/>
        <v>0.0648</v>
      </c>
      <c r="M1725" s="15">
        <f t="shared" si="4"/>
        <v>-0.0648</v>
      </c>
      <c r="N1725" s="8">
        <f t="shared" si="5"/>
        <v>664</v>
      </c>
    </row>
    <row r="1726" ht="12.75" customHeight="1">
      <c r="A1726" s="7">
        <v>44063.0</v>
      </c>
      <c r="B1726" s="8" t="s">
        <v>2271</v>
      </c>
      <c r="C1726" s="8" t="s">
        <v>2272</v>
      </c>
      <c r="D1726" s="11">
        <v>9.313114836E9</v>
      </c>
      <c r="E1726" s="8" t="s">
        <v>20</v>
      </c>
      <c r="F1726" s="8" t="str">
        <f t="shared" si="1"/>
        <v>SELL</v>
      </c>
      <c r="G1726" s="12">
        <v>44.459999</v>
      </c>
      <c r="H1726" s="12">
        <v>1000.0</v>
      </c>
      <c r="I1726" s="16">
        <v>44727.0</v>
      </c>
      <c r="J1726" s="14">
        <v>59.299999</v>
      </c>
      <c r="K1726" s="14">
        <f t="shared" si="2"/>
        <v>1333.783183</v>
      </c>
      <c r="L1726" s="15">
        <f t="shared" si="3"/>
        <v>-0.3337831834</v>
      </c>
      <c r="M1726" s="15">
        <f t="shared" si="4"/>
        <v>0.3337831834</v>
      </c>
      <c r="N1726" s="8">
        <f t="shared" si="5"/>
        <v>664</v>
      </c>
    </row>
    <row r="1727" ht="12.75" customHeight="1">
      <c r="A1727" s="7">
        <v>44063.0</v>
      </c>
      <c r="B1727" s="8" t="s">
        <v>2982</v>
      </c>
      <c r="C1727" s="8" t="s">
        <v>2983</v>
      </c>
      <c r="D1727" s="11">
        <v>3.65585E8</v>
      </c>
      <c r="E1727" s="8" t="s">
        <v>24</v>
      </c>
      <c r="F1727" s="8" t="str">
        <f t="shared" si="1"/>
        <v>BUY</v>
      </c>
      <c r="G1727" s="12">
        <v>17.18</v>
      </c>
      <c r="H1727" s="12">
        <v>1000.0</v>
      </c>
      <c r="I1727" s="16">
        <v>44727.0</v>
      </c>
      <c r="J1727" s="14">
        <v>11.78</v>
      </c>
      <c r="K1727" s="14">
        <f t="shared" si="2"/>
        <v>685.6810244</v>
      </c>
      <c r="L1727" s="15">
        <f t="shared" si="3"/>
        <v>-0.3143189756</v>
      </c>
      <c r="M1727" s="15">
        <f t="shared" si="4"/>
        <v>0.3143189756</v>
      </c>
      <c r="N1727" s="8">
        <f t="shared" si="5"/>
        <v>664</v>
      </c>
    </row>
    <row r="1728" ht="12.75" customHeight="1">
      <c r="A1728" s="7">
        <v>44067.0</v>
      </c>
      <c r="B1728" s="8" t="s">
        <v>1744</v>
      </c>
      <c r="C1728" s="8" t="s">
        <v>1745</v>
      </c>
      <c r="D1728" s="11">
        <v>1.892566E8</v>
      </c>
      <c r="E1728" s="8" t="s">
        <v>20</v>
      </c>
      <c r="F1728" s="8" t="str">
        <f t="shared" si="1"/>
        <v>SELL</v>
      </c>
      <c r="G1728" s="12">
        <v>14.19</v>
      </c>
      <c r="H1728" s="12">
        <v>1000.0</v>
      </c>
      <c r="I1728" s="7">
        <v>44420.0</v>
      </c>
      <c r="J1728" s="14">
        <v>4.82</v>
      </c>
      <c r="K1728" s="14">
        <f t="shared" si="2"/>
        <v>339.675828</v>
      </c>
      <c r="L1728" s="15">
        <f t="shared" si="3"/>
        <v>0.660324172</v>
      </c>
      <c r="M1728" s="15">
        <f t="shared" si="4"/>
        <v>-0.660324172</v>
      </c>
      <c r="N1728" s="8">
        <f t="shared" si="5"/>
        <v>353</v>
      </c>
    </row>
    <row r="1729" ht="12.75" customHeight="1">
      <c r="A1729" s="7">
        <v>44067.0</v>
      </c>
      <c r="B1729" s="8" t="s">
        <v>2504</v>
      </c>
      <c r="C1729" s="8" t="s">
        <v>2505</v>
      </c>
      <c r="D1729" s="11">
        <v>5.188639887E9</v>
      </c>
      <c r="E1729" s="8" t="s">
        <v>20</v>
      </c>
      <c r="F1729" s="8" t="str">
        <f t="shared" si="1"/>
        <v>SELL</v>
      </c>
      <c r="G1729" s="12">
        <v>12.34</v>
      </c>
      <c r="H1729" s="12">
        <v>1000.0</v>
      </c>
      <c r="I1729" s="7">
        <v>44291.0</v>
      </c>
      <c r="J1729" s="14">
        <v>33.439999</v>
      </c>
      <c r="K1729" s="14">
        <f t="shared" si="2"/>
        <v>2709.886467</v>
      </c>
      <c r="L1729" s="15">
        <f t="shared" si="3"/>
        <v>-1.709886467</v>
      </c>
      <c r="M1729" s="15">
        <f t="shared" si="4"/>
        <v>1.709886467</v>
      </c>
      <c r="N1729" s="8">
        <f t="shared" si="5"/>
        <v>224</v>
      </c>
    </row>
    <row r="1730" ht="12.75" customHeight="1">
      <c r="A1730" s="7">
        <v>44068.0</v>
      </c>
      <c r="B1730" s="8" t="s">
        <v>260</v>
      </c>
      <c r="C1730" s="8" t="s">
        <v>261</v>
      </c>
      <c r="D1730" s="11">
        <v>7.075072067E9</v>
      </c>
      <c r="E1730" s="8" t="s">
        <v>20</v>
      </c>
      <c r="F1730" s="8" t="str">
        <f t="shared" si="1"/>
        <v>SELL</v>
      </c>
      <c r="G1730" s="12">
        <v>16.75</v>
      </c>
      <c r="H1730" s="12">
        <v>1000.0</v>
      </c>
      <c r="I1730" s="7">
        <v>44117.0</v>
      </c>
      <c r="J1730" s="14">
        <v>16.59</v>
      </c>
      <c r="K1730" s="14">
        <f t="shared" si="2"/>
        <v>990.4477612</v>
      </c>
      <c r="L1730" s="15">
        <f t="shared" si="3"/>
        <v>0.009552238806</v>
      </c>
      <c r="M1730" s="15">
        <f t="shared" si="4"/>
        <v>-0.009552238806</v>
      </c>
      <c r="N1730" s="8">
        <f t="shared" si="5"/>
        <v>49</v>
      </c>
    </row>
    <row r="1731" ht="12.75" customHeight="1">
      <c r="A1731" s="7">
        <v>44068.0</v>
      </c>
      <c r="B1731" s="8" t="s">
        <v>2706</v>
      </c>
      <c r="C1731" s="8" t="s">
        <v>2707</v>
      </c>
      <c r="D1731" s="11">
        <v>2.483909373E9</v>
      </c>
      <c r="E1731" s="8" t="s">
        <v>24</v>
      </c>
      <c r="F1731" s="8" t="str">
        <f t="shared" si="1"/>
        <v>BUY</v>
      </c>
      <c r="G1731" s="12">
        <v>66.449997</v>
      </c>
      <c r="H1731" s="12">
        <v>1000.0</v>
      </c>
      <c r="I1731" s="7">
        <v>44082.0</v>
      </c>
      <c r="J1731" s="14">
        <v>85.599998</v>
      </c>
      <c r="K1731" s="14">
        <f t="shared" si="2"/>
        <v>1288.186635</v>
      </c>
      <c r="L1731" s="15">
        <f t="shared" si="3"/>
        <v>0.2881866345</v>
      </c>
      <c r="M1731" s="15">
        <f t="shared" si="4"/>
        <v>-0.2881866345</v>
      </c>
      <c r="N1731" s="8">
        <f t="shared" si="5"/>
        <v>14</v>
      </c>
    </row>
    <row r="1732" ht="12.75" customHeight="1">
      <c r="A1732" s="7">
        <v>44069.0</v>
      </c>
      <c r="B1732" s="8" t="s">
        <v>2986</v>
      </c>
      <c r="C1732" s="8" t="s">
        <v>2987</v>
      </c>
      <c r="D1732" s="11">
        <v>7.4175E8</v>
      </c>
      <c r="E1732" s="8" t="s">
        <v>24</v>
      </c>
      <c r="F1732" s="8" t="str">
        <f t="shared" si="1"/>
        <v>BUY</v>
      </c>
      <c r="G1732" s="12">
        <v>10.52</v>
      </c>
      <c r="H1732" s="12">
        <v>1000.0</v>
      </c>
      <c r="I1732" s="16">
        <v>44215.0</v>
      </c>
      <c r="J1732" s="14">
        <v>10.65</v>
      </c>
      <c r="K1732" s="14">
        <f t="shared" si="2"/>
        <v>1012.357414</v>
      </c>
      <c r="L1732" s="15">
        <f t="shared" si="3"/>
        <v>0.01235741445</v>
      </c>
      <c r="M1732" s="15">
        <f t="shared" si="4"/>
        <v>-0.01235741445</v>
      </c>
      <c r="N1732" s="8">
        <f t="shared" si="5"/>
        <v>146</v>
      </c>
    </row>
    <row r="1733" ht="12.75" customHeight="1">
      <c r="A1733" s="7">
        <v>44069.0</v>
      </c>
      <c r="B1733" s="8" t="s">
        <v>2988</v>
      </c>
      <c r="C1733" s="8" t="s">
        <v>2989</v>
      </c>
      <c r="D1733" s="11">
        <v>1.42039375E8</v>
      </c>
      <c r="E1733" s="8" t="s">
        <v>20</v>
      </c>
      <c r="F1733" s="8" t="str">
        <f t="shared" si="1"/>
        <v>SELL</v>
      </c>
      <c r="G1733" s="12">
        <v>16.12</v>
      </c>
      <c r="H1733" s="12">
        <v>1000.0</v>
      </c>
      <c r="I1733" s="16">
        <v>44727.0</v>
      </c>
      <c r="J1733" s="14">
        <v>9.78</v>
      </c>
      <c r="K1733" s="14">
        <f t="shared" si="2"/>
        <v>606.6997519</v>
      </c>
      <c r="L1733" s="15">
        <f t="shared" si="3"/>
        <v>0.3933002481</v>
      </c>
      <c r="M1733" s="15">
        <f t="shared" si="4"/>
        <v>-0.3933002481</v>
      </c>
      <c r="N1733" s="8">
        <f t="shared" si="5"/>
        <v>658</v>
      </c>
    </row>
    <row r="1734" ht="12.75" customHeight="1">
      <c r="A1734" s="16">
        <v>44069.0</v>
      </c>
      <c r="B1734" s="8" t="s">
        <v>1023</v>
      </c>
      <c r="C1734" s="8" t="s">
        <v>1024</v>
      </c>
      <c r="D1734" s="11">
        <v>3.313019372E9</v>
      </c>
      <c r="E1734" s="17" t="s">
        <v>20</v>
      </c>
      <c r="F1734" s="18" t="str">
        <f t="shared" si="1"/>
        <v>SELL</v>
      </c>
      <c r="G1734" s="12">
        <v>25.25</v>
      </c>
      <c r="H1734" s="12">
        <v>1000.0</v>
      </c>
      <c r="I1734" s="16">
        <v>44727.0</v>
      </c>
      <c r="J1734" s="14">
        <v>21.42</v>
      </c>
      <c r="K1734" s="14">
        <f t="shared" si="2"/>
        <v>848.3168317</v>
      </c>
      <c r="L1734" s="15">
        <f t="shared" si="3"/>
        <v>0.1516831683</v>
      </c>
      <c r="M1734" s="15">
        <f t="shared" si="4"/>
        <v>-0.1516831683</v>
      </c>
      <c r="N1734" s="8">
        <f t="shared" si="5"/>
        <v>658</v>
      </c>
    </row>
    <row r="1735" ht="12.75" customHeight="1">
      <c r="A1735" s="7">
        <v>44082.0</v>
      </c>
      <c r="B1735" s="8" t="s">
        <v>2748</v>
      </c>
      <c r="C1735" s="8" t="s">
        <v>2749</v>
      </c>
      <c r="D1735" s="11">
        <v>2.14194435E8</v>
      </c>
      <c r="E1735" s="8" t="s">
        <v>24</v>
      </c>
      <c r="F1735" s="8" t="str">
        <f t="shared" si="1"/>
        <v>BUY</v>
      </c>
      <c r="G1735" s="12">
        <v>66.32</v>
      </c>
      <c r="H1735" s="12">
        <v>1000.0</v>
      </c>
      <c r="I1735" s="16">
        <v>44727.0</v>
      </c>
      <c r="J1735" s="14">
        <v>9.61</v>
      </c>
      <c r="K1735" s="14">
        <f t="shared" si="2"/>
        <v>144.9034982</v>
      </c>
      <c r="L1735" s="15">
        <f t="shared" si="3"/>
        <v>-0.8550965018</v>
      </c>
      <c r="M1735" s="15">
        <f t="shared" si="4"/>
        <v>0.8550965018</v>
      </c>
      <c r="N1735" s="8">
        <f t="shared" si="5"/>
        <v>645</v>
      </c>
    </row>
    <row r="1736" ht="12.75" customHeight="1">
      <c r="A1736" s="7">
        <v>44082.0</v>
      </c>
      <c r="B1736" s="8" t="s">
        <v>2990</v>
      </c>
      <c r="C1736" s="8" t="s">
        <v>2991</v>
      </c>
      <c r="D1736" s="11">
        <v>8.072238E8</v>
      </c>
      <c r="E1736" s="8" t="s">
        <v>20</v>
      </c>
      <c r="F1736" s="8" t="str">
        <f t="shared" si="1"/>
        <v>SELL</v>
      </c>
      <c r="G1736" s="12">
        <v>33.391285</v>
      </c>
      <c r="H1736" s="12">
        <v>1000.0</v>
      </c>
      <c r="I1736" s="16">
        <v>44727.0</v>
      </c>
      <c r="J1736" s="14">
        <v>61.018089</v>
      </c>
      <c r="K1736" s="14">
        <f t="shared" si="2"/>
        <v>1827.365703</v>
      </c>
      <c r="L1736" s="15">
        <f t="shared" si="3"/>
        <v>-0.8273657034</v>
      </c>
      <c r="M1736" s="15">
        <f t="shared" si="4"/>
        <v>0.8273657034</v>
      </c>
      <c r="N1736" s="8">
        <f t="shared" si="5"/>
        <v>645</v>
      </c>
    </row>
    <row r="1737" ht="12.75" customHeight="1">
      <c r="A1737" s="7">
        <v>44082.0</v>
      </c>
      <c r="B1737" s="8" t="s">
        <v>2460</v>
      </c>
      <c r="C1737" s="8" t="s">
        <v>2461</v>
      </c>
      <c r="D1737" s="11">
        <v>4.98128201E8</v>
      </c>
      <c r="E1737" s="8" t="s">
        <v>24</v>
      </c>
      <c r="F1737" s="8" t="str">
        <f t="shared" si="1"/>
        <v>BUY</v>
      </c>
      <c r="G1737" s="12">
        <v>24.16</v>
      </c>
      <c r="H1737" s="12">
        <v>1000.0</v>
      </c>
      <c r="I1737" s="16">
        <v>44665.0</v>
      </c>
      <c r="J1737" s="14">
        <v>13.4</v>
      </c>
      <c r="K1737" s="14">
        <f t="shared" si="2"/>
        <v>554.6357616</v>
      </c>
      <c r="L1737" s="15">
        <f t="shared" si="3"/>
        <v>-0.4453642384</v>
      </c>
      <c r="M1737" s="15">
        <f t="shared" si="4"/>
        <v>0.4453642384</v>
      </c>
      <c r="N1737" s="8">
        <f t="shared" si="5"/>
        <v>583</v>
      </c>
    </row>
    <row r="1738" ht="12.75" customHeight="1">
      <c r="A1738" s="7">
        <v>44082.0</v>
      </c>
      <c r="B1738" s="8" t="s">
        <v>2706</v>
      </c>
      <c r="C1738" s="8" t="s">
        <v>2707</v>
      </c>
      <c r="D1738" s="11">
        <v>2.483909373E9</v>
      </c>
      <c r="E1738" s="8" t="s">
        <v>20</v>
      </c>
      <c r="F1738" s="8" t="str">
        <f t="shared" si="1"/>
        <v>SELL</v>
      </c>
      <c r="G1738" s="12">
        <v>85.599998</v>
      </c>
      <c r="H1738" s="12">
        <v>1000.0</v>
      </c>
      <c r="I1738" s="7">
        <v>44091.0</v>
      </c>
      <c r="J1738" s="14">
        <v>85.199997</v>
      </c>
      <c r="K1738" s="14">
        <f t="shared" si="2"/>
        <v>995.327091</v>
      </c>
      <c r="L1738" s="15">
        <f t="shared" si="3"/>
        <v>0.004672908988</v>
      </c>
      <c r="M1738" s="15">
        <f t="shared" si="4"/>
        <v>-0.004672908988</v>
      </c>
      <c r="N1738" s="8">
        <f t="shared" si="5"/>
        <v>9</v>
      </c>
    </row>
    <row r="1739" ht="12.75" customHeight="1">
      <c r="A1739" s="7">
        <v>44085.0</v>
      </c>
      <c r="B1739" s="8" t="s">
        <v>2996</v>
      </c>
      <c r="C1739" s="8" t="s">
        <v>2997</v>
      </c>
      <c r="D1739" s="11">
        <v>3.641795E9</v>
      </c>
      <c r="E1739" s="8" t="s">
        <v>20</v>
      </c>
      <c r="F1739" s="8" t="str">
        <f t="shared" si="1"/>
        <v>SELL</v>
      </c>
      <c r="G1739" s="12">
        <v>59.8</v>
      </c>
      <c r="H1739" s="12">
        <v>1000.0</v>
      </c>
      <c r="I1739" s="16">
        <v>44727.0</v>
      </c>
      <c r="J1739" s="14">
        <v>77.88</v>
      </c>
      <c r="K1739" s="14">
        <f t="shared" si="2"/>
        <v>1302.341137</v>
      </c>
      <c r="L1739" s="15">
        <f t="shared" si="3"/>
        <v>-0.3023411371</v>
      </c>
      <c r="M1739" s="15">
        <f t="shared" si="4"/>
        <v>0.3023411371</v>
      </c>
      <c r="N1739" s="8">
        <f t="shared" si="5"/>
        <v>642</v>
      </c>
    </row>
    <row r="1740" ht="12.75" customHeight="1">
      <c r="A1740" s="7">
        <v>44085.0</v>
      </c>
      <c r="B1740" s="8" t="s">
        <v>2998</v>
      </c>
      <c r="C1740" s="8" t="s">
        <v>2999</v>
      </c>
      <c r="D1740" s="11">
        <v>1.48325882E8</v>
      </c>
      <c r="E1740" s="8" t="s">
        <v>24</v>
      </c>
      <c r="F1740" s="8" t="str">
        <f t="shared" si="1"/>
        <v>BUY</v>
      </c>
      <c r="G1740" s="12">
        <v>18.120001</v>
      </c>
      <c r="H1740" s="12">
        <v>1000.0</v>
      </c>
      <c r="I1740" s="16">
        <v>44727.0</v>
      </c>
      <c r="J1740" s="14">
        <v>26.6</v>
      </c>
      <c r="K1740" s="14">
        <f t="shared" si="2"/>
        <v>1467.991089</v>
      </c>
      <c r="L1740" s="15">
        <f t="shared" si="3"/>
        <v>0.467991089</v>
      </c>
      <c r="M1740" s="15">
        <f t="shared" si="4"/>
        <v>-0.467991089</v>
      </c>
      <c r="N1740" s="8">
        <f t="shared" si="5"/>
        <v>642</v>
      </c>
    </row>
    <row r="1741" ht="12.75" customHeight="1">
      <c r="A1741" s="7">
        <v>44085.0</v>
      </c>
      <c r="B1741" s="8" t="s">
        <v>3000</v>
      </c>
      <c r="C1741" s="8" t="s">
        <v>3001</v>
      </c>
      <c r="D1741" s="11">
        <v>2.458521E8</v>
      </c>
      <c r="E1741" s="8" t="s">
        <v>24</v>
      </c>
      <c r="F1741" s="8" t="str">
        <f t="shared" si="1"/>
        <v>BUY</v>
      </c>
      <c r="G1741" s="12">
        <v>23.561701</v>
      </c>
      <c r="H1741" s="12">
        <v>1000.0</v>
      </c>
      <c r="I1741" s="16">
        <v>44727.0</v>
      </c>
      <c r="J1741" s="14">
        <v>4.018585</v>
      </c>
      <c r="K1741" s="14">
        <f t="shared" si="2"/>
        <v>170.55581</v>
      </c>
      <c r="L1741" s="15">
        <f t="shared" si="3"/>
        <v>-0.82944419</v>
      </c>
      <c r="M1741" s="15">
        <f t="shared" si="4"/>
        <v>0.82944419</v>
      </c>
      <c r="N1741" s="8">
        <f t="shared" si="5"/>
        <v>642</v>
      </c>
    </row>
    <row r="1742" ht="12.75" customHeight="1">
      <c r="A1742" s="7">
        <v>44088.0</v>
      </c>
      <c r="B1742" s="8" t="s">
        <v>1432</v>
      </c>
      <c r="C1742" s="8" t="s">
        <v>1433</v>
      </c>
      <c r="D1742" s="11">
        <v>7.12166E9</v>
      </c>
      <c r="E1742" s="8" t="s">
        <v>24</v>
      </c>
      <c r="F1742" s="8" t="str">
        <f t="shared" si="1"/>
        <v>BUY</v>
      </c>
      <c r="G1742" s="12">
        <v>8.897883</v>
      </c>
      <c r="H1742" s="12">
        <v>1000.0</v>
      </c>
      <c r="I1742" s="7">
        <v>44218.0</v>
      </c>
      <c r="J1742" s="14">
        <v>13.38591</v>
      </c>
      <c r="K1742" s="14">
        <f t="shared" si="2"/>
        <v>1504.392674</v>
      </c>
      <c r="L1742" s="15">
        <f t="shared" si="3"/>
        <v>0.5043926741</v>
      </c>
      <c r="M1742" s="15">
        <f t="shared" si="4"/>
        <v>-0.5043926741</v>
      </c>
      <c r="N1742" s="8">
        <f t="shared" si="5"/>
        <v>130</v>
      </c>
    </row>
    <row r="1743" ht="12.75" customHeight="1">
      <c r="A1743" s="7">
        <v>44088.0</v>
      </c>
      <c r="B1743" s="8" t="s">
        <v>3002</v>
      </c>
      <c r="C1743" s="8" t="s">
        <v>3003</v>
      </c>
      <c r="D1743" s="11">
        <v>3.8803168E9</v>
      </c>
      <c r="E1743" s="8" t="s">
        <v>24</v>
      </c>
      <c r="F1743" s="8" t="str">
        <f t="shared" si="1"/>
        <v>BUY</v>
      </c>
      <c r="G1743" s="12">
        <v>192.600006</v>
      </c>
      <c r="H1743" s="12">
        <v>1000.0</v>
      </c>
      <c r="I1743" s="16">
        <v>44727.0</v>
      </c>
      <c r="J1743" s="14">
        <v>9.3</v>
      </c>
      <c r="K1743" s="14">
        <f t="shared" si="2"/>
        <v>48.28660286</v>
      </c>
      <c r="L1743" s="15">
        <f t="shared" si="3"/>
        <v>-0.9517133971</v>
      </c>
      <c r="M1743" s="15">
        <f t="shared" si="4"/>
        <v>0.9517133971</v>
      </c>
      <c r="N1743" s="8">
        <f t="shared" si="5"/>
        <v>639</v>
      </c>
    </row>
    <row r="1744" ht="12.75" customHeight="1">
      <c r="A1744" s="7">
        <v>44088.0</v>
      </c>
      <c r="B1744" s="8" t="s">
        <v>2464</v>
      </c>
      <c r="C1744" s="8" t="s">
        <v>2465</v>
      </c>
      <c r="D1744" s="11">
        <v>8.01789282E9</v>
      </c>
      <c r="E1744" s="8" t="s">
        <v>20</v>
      </c>
      <c r="F1744" s="8" t="str">
        <f t="shared" si="1"/>
        <v>SELL</v>
      </c>
      <c r="G1744" s="12">
        <v>16.550837</v>
      </c>
      <c r="H1744" s="12">
        <v>1000.0</v>
      </c>
      <c r="I1744" s="16">
        <v>44727.0</v>
      </c>
      <c r="J1744" s="14">
        <v>31.706034</v>
      </c>
      <c r="K1744" s="14">
        <f t="shared" si="2"/>
        <v>1915.675564</v>
      </c>
      <c r="L1744" s="15">
        <f t="shared" si="3"/>
        <v>-0.9156755637</v>
      </c>
      <c r="M1744" s="15">
        <f t="shared" si="4"/>
        <v>0.9156755637</v>
      </c>
      <c r="N1744" s="8">
        <f t="shared" si="5"/>
        <v>639</v>
      </c>
    </row>
    <row r="1745" ht="12.75" customHeight="1">
      <c r="A1745" s="7">
        <v>44089.0</v>
      </c>
      <c r="B1745" s="8" t="s">
        <v>1977</v>
      </c>
      <c r="C1745" s="8" t="s">
        <v>1978</v>
      </c>
      <c r="D1745" s="11">
        <v>1.885043632E9</v>
      </c>
      <c r="E1745" s="8" t="s">
        <v>24</v>
      </c>
      <c r="F1745" s="8" t="str">
        <f t="shared" si="1"/>
        <v>BUY</v>
      </c>
      <c r="G1745" s="12">
        <v>14.81929</v>
      </c>
      <c r="H1745" s="12">
        <v>1000.0</v>
      </c>
      <c r="I1745" s="16">
        <v>44727.0</v>
      </c>
      <c r="J1745" s="14">
        <v>27.262363</v>
      </c>
      <c r="K1745" s="14">
        <f t="shared" si="2"/>
        <v>1839.653789</v>
      </c>
      <c r="L1745" s="15">
        <f t="shared" si="3"/>
        <v>0.8396537891</v>
      </c>
      <c r="M1745" s="15">
        <f t="shared" si="4"/>
        <v>-0.8396537891</v>
      </c>
      <c r="N1745" s="8">
        <f t="shared" si="5"/>
        <v>638</v>
      </c>
    </row>
    <row r="1746" ht="12.75" customHeight="1">
      <c r="A1746" s="7">
        <v>44089.0</v>
      </c>
      <c r="B1746" s="8" t="s">
        <v>3004</v>
      </c>
      <c r="C1746" s="8" t="s">
        <v>3005</v>
      </c>
      <c r="D1746" s="11">
        <v>3.78468018E8</v>
      </c>
      <c r="E1746" s="8" t="s">
        <v>24</v>
      </c>
      <c r="F1746" s="8" t="str">
        <f t="shared" si="1"/>
        <v>BUY</v>
      </c>
      <c r="G1746" s="12">
        <v>6.23</v>
      </c>
      <c r="H1746" s="12">
        <v>1000.0</v>
      </c>
      <c r="I1746" s="16">
        <v>44727.0</v>
      </c>
      <c r="J1746" s="14">
        <v>5.28</v>
      </c>
      <c r="K1746" s="14">
        <f t="shared" si="2"/>
        <v>847.5120385</v>
      </c>
      <c r="L1746" s="15">
        <f t="shared" si="3"/>
        <v>-0.1524879615</v>
      </c>
      <c r="M1746" s="15">
        <f t="shared" si="4"/>
        <v>0.1524879615</v>
      </c>
      <c r="N1746" s="8">
        <f t="shared" si="5"/>
        <v>638</v>
      </c>
    </row>
    <row r="1747" ht="12.75" customHeight="1">
      <c r="A1747" s="7">
        <v>44089.0</v>
      </c>
      <c r="B1747" s="8" t="s">
        <v>3006</v>
      </c>
      <c r="C1747" s="8" t="s">
        <v>3007</v>
      </c>
      <c r="D1747" s="11">
        <v>4.850054E8</v>
      </c>
      <c r="E1747" s="8" t="s">
        <v>24</v>
      </c>
      <c r="F1747" s="8" t="str">
        <f t="shared" si="1"/>
        <v>BUY</v>
      </c>
      <c r="G1747" s="12">
        <v>18.4</v>
      </c>
      <c r="H1747" s="12">
        <v>1000.0</v>
      </c>
      <c r="I1747" s="16">
        <v>44727.0</v>
      </c>
      <c r="J1747" s="14">
        <v>6.72</v>
      </c>
      <c r="K1747" s="14">
        <f t="shared" si="2"/>
        <v>365.2173913</v>
      </c>
      <c r="L1747" s="15">
        <f t="shared" si="3"/>
        <v>-0.6347826087</v>
      </c>
      <c r="M1747" s="15">
        <f t="shared" si="4"/>
        <v>0.6347826087</v>
      </c>
      <c r="N1747" s="8">
        <f t="shared" si="5"/>
        <v>638</v>
      </c>
    </row>
    <row r="1748" ht="12.75" customHeight="1">
      <c r="A1748" s="16">
        <v>44089.0</v>
      </c>
      <c r="B1748" s="8" t="s">
        <v>2934</v>
      </c>
      <c r="C1748" s="8" t="s">
        <v>2935</v>
      </c>
      <c r="D1748" s="11">
        <v>1.66378909E8</v>
      </c>
      <c r="E1748" s="18" t="s">
        <v>24</v>
      </c>
      <c r="F1748" s="17" t="str">
        <f t="shared" si="1"/>
        <v>BUY</v>
      </c>
      <c r="G1748" s="12">
        <v>25.35</v>
      </c>
      <c r="H1748" s="12">
        <v>1000.0</v>
      </c>
      <c r="I1748" s="16">
        <v>44154.0</v>
      </c>
      <c r="J1748" s="14">
        <v>22.780001</v>
      </c>
      <c r="K1748" s="14">
        <f t="shared" si="2"/>
        <v>898.6193688</v>
      </c>
      <c r="L1748" s="15">
        <f t="shared" si="3"/>
        <v>-0.1013806312</v>
      </c>
      <c r="M1748" s="15">
        <f t="shared" si="4"/>
        <v>0.1013806312</v>
      </c>
      <c r="N1748" s="8">
        <f t="shared" si="5"/>
        <v>65</v>
      </c>
    </row>
    <row r="1749" ht="12.75" customHeight="1">
      <c r="A1749" s="7">
        <v>44090.0</v>
      </c>
      <c r="B1749" s="8" t="s">
        <v>1929</v>
      </c>
      <c r="C1749" s="8" t="s">
        <v>1930</v>
      </c>
      <c r="D1749" s="11">
        <v>2.011262723E9</v>
      </c>
      <c r="E1749" s="8" t="s">
        <v>20</v>
      </c>
      <c r="F1749" s="8" t="str">
        <f t="shared" si="1"/>
        <v>SELL</v>
      </c>
      <c r="G1749" s="12">
        <v>108.489998</v>
      </c>
      <c r="H1749" s="12">
        <v>1000.0</v>
      </c>
      <c r="I1749" s="7">
        <v>44567.0</v>
      </c>
      <c r="J1749" s="14">
        <v>57.889999</v>
      </c>
      <c r="K1749" s="14">
        <f t="shared" si="2"/>
        <v>533.5975672</v>
      </c>
      <c r="L1749" s="15">
        <f t="shared" si="3"/>
        <v>0.4664024328</v>
      </c>
      <c r="M1749" s="15">
        <f t="shared" si="4"/>
        <v>-0.4664024328</v>
      </c>
      <c r="N1749" s="8">
        <f t="shared" si="5"/>
        <v>477</v>
      </c>
    </row>
    <row r="1750" ht="12.75" customHeight="1">
      <c r="A1750" s="7">
        <v>44090.0</v>
      </c>
      <c r="B1750" s="8" t="s">
        <v>654</v>
      </c>
      <c r="C1750" s="8" t="s">
        <v>655</v>
      </c>
      <c r="D1750" s="11">
        <v>4.371724141E9</v>
      </c>
      <c r="E1750" s="8" t="s">
        <v>20</v>
      </c>
      <c r="F1750" s="8" t="str">
        <f t="shared" si="1"/>
        <v>SELL</v>
      </c>
      <c r="G1750" s="12">
        <v>18.049999</v>
      </c>
      <c r="H1750" s="12">
        <v>1000.0</v>
      </c>
      <c r="I1750" s="16">
        <v>44727.0</v>
      </c>
      <c r="J1750" s="14">
        <v>23.9</v>
      </c>
      <c r="K1750" s="14">
        <f t="shared" si="2"/>
        <v>1324.099796</v>
      </c>
      <c r="L1750" s="15">
        <f t="shared" si="3"/>
        <v>-0.3240997963</v>
      </c>
      <c r="M1750" s="15">
        <f t="shared" si="4"/>
        <v>0.3240997963</v>
      </c>
      <c r="N1750" s="8">
        <f t="shared" si="5"/>
        <v>637</v>
      </c>
    </row>
    <row r="1751" ht="12.75" customHeight="1">
      <c r="A1751" s="7">
        <v>44090.0</v>
      </c>
      <c r="B1751" s="8" t="s">
        <v>3008</v>
      </c>
      <c r="C1751" s="8" t="s">
        <v>3009</v>
      </c>
      <c r="D1751" s="11">
        <v>2.7406796E9</v>
      </c>
      <c r="E1751" s="8" t="s">
        <v>24</v>
      </c>
      <c r="F1751" s="8" t="str">
        <f t="shared" si="1"/>
        <v>BUY</v>
      </c>
      <c r="G1751" s="12">
        <v>64.790001</v>
      </c>
      <c r="H1751" s="12">
        <v>1000.0</v>
      </c>
      <c r="I1751" s="7">
        <v>44300.0</v>
      </c>
      <c r="J1751" s="14">
        <v>51.959999</v>
      </c>
      <c r="K1751" s="14">
        <f t="shared" si="2"/>
        <v>801.9755857</v>
      </c>
      <c r="L1751" s="15">
        <f t="shared" si="3"/>
        <v>-0.1980244143</v>
      </c>
      <c r="M1751" s="15">
        <f t="shared" si="4"/>
        <v>0.1980244143</v>
      </c>
      <c r="N1751" s="8">
        <f t="shared" si="5"/>
        <v>210</v>
      </c>
    </row>
    <row r="1752" ht="12.75" customHeight="1">
      <c r="A1752" s="7">
        <v>44090.0</v>
      </c>
      <c r="B1752" s="8" t="s">
        <v>607</v>
      </c>
      <c r="C1752" s="8" t="s">
        <v>608</v>
      </c>
      <c r="D1752" s="11">
        <v>8.7276728E8</v>
      </c>
      <c r="E1752" s="8" t="s">
        <v>24</v>
      </c>
      <c r="F1752" s="8" t="str">
        <f t="shared" si="1"/>
        <v>BUY</v>
      </c>
      <c r="G1752" s="12">
        <v>3.351056</v>
      </c>
      <c r="H1752" s="12">
        <v>1000.0</v>
      </c>
      <c r="I1752" s="16">
        <v>44727.0</v>
      </c>
      <c r="J1752" s="14">
        <v>1.862703</v>
      </c>
      <c r="K1752" s="14">
        <f t="shared" si="2"/>
        <v>555.8555273</v>
      </c>
      <c r="L1752" s="15">
        <f t="shared" si="3"/>
        <v>-0.4441444727</v>
      </c>
      <c r="M1752" s="15">
        <f t="shared" si="4"/>
        <v>0.4441444727</v>
      </c>
      <c r="N1752" s="8">
        <f t="shared" si="5"/>
        <v>637</v>
      </c>
    </row>
    <row r="1753" ht="12.75" customHeight="1">
      <c r="A1753" s="7">
        <v>44091.0</v>
      </c>
      <c r="B1753" s="8" t="s">
        <v>3012</v>
      </c>
      <c r="C1753" s="8" t="s">
        <v>3013</v>
      </c>
      <c r="D1753" s="11">
        <v>3.70747068E8</v>
      </c>
      <c r="E1753" s="8" t="s">
        <v>20</v>
      </c>
      <c r="F1753" s="8" t="str">
        <f t="shared" si="1"/>
        <v>SELL</v>
      </c>
      <c r="G1753" s="12">
        <v>23.07</v>
      </c>
      <c r="H1753" s="12">
        <v>1000.0</v>
      </c>
      <c r="I1753" s="16">
        <v>44123.0</v>
      </c>
      <c r="J1753" s="14">
        <v>34.880001</v>
      </c>
      <c r="K1753" s="14">
        <f t="shared" si="2"/>
        <v>1511.920286</v>
      </c>
      <c r="L1753" s="15">
        <f t="shared" si="3"/>
        <v>-0.5119202861</v>
      </c>
      <c r="M1753" s="15">
        <f t="shared" si="4"/>
        <v>0.5119202861</v>
      </c>
      <c r="N1753" s="8">
        <f t="shared" si="5"/>
        <v>32</v>
      </c>
    </row>
    <row r="1754" ht="12.75" customHeight="1">
      <c r="A1754" s="7">
        <v>44091.0</v>
      </c>
      <c r="B1754" s="8" t="s">
        <v>3014</v>
      </c>
      <c r="C1754" s="8" t="s">
        <v>3015</v>
      </c>
      <c r="D1754" s="11">
        <v>9.99148368E8</v>
      </c>
      <c r="E1754" s="8" t="s">
        <v>20</v>
      </c>
      <c r="F1754" s="8" t="str">
        <f t="shared" si="1"/>
        <v>SELL</v>
      </c>
      <c r="G1754" s="12">
        <v>31.719999</v>
      </c>
      <c r="H1754" s="12">
        <v>1000.0</v>
      </c>
      <c r="I1754" s="16">
        <v>44727.0</v>
      </c>
      <c r="J1754" s="14">
        <v>49.810001</v>
      </c>
      <c r="K1754" s="14">
        <f t="shared" si="2"/>
        <v>1570.302729</v>
      </c>
      <c r="L1754" s="15">
        <f t="shared" si="3"/>
        <v>-0.5703027292</v>
      </c>
      <c r="M1754" s="15">
        <f t="shared" si="4"/>
        <v>0.5703027292</v>
      </c>
      <c r="N1754" s="8">
        <f t="shared" si="5"/>
        <v>636</v>
      </c>
    </row>
    <row r="1755" ht="12.75" customHeight="1">
      <c r="A1755" s="7">
        <v>44091.0</v>
      </c>
      <c r="B1755" s="8" t="s">
        <v>599</v>
      </c>
      <c r="C1755" s="8" t="s">
        <v>600</v>
      </c>
      <c r="D1755" s="11">
        <v>2.24835936E9</v>
      </c>
      <c r="E1755" s="8" t="s">
        <v>24</v>
      </c>
      <c r="F1755" s="8" t="str">
        <f t="shared" si="1"/>
        <v>BUY</v>
      </c>
      <c r="G1755" s="12">
        <v>35.220585</v>
      </c>
      <c r="H1755" s="12">
        <v>1000.0</v>
      </c>
      <c r="I1755" s="16">
        <v>44727.0</v>
      </c>
      <c r="J1755" s="14">
        <v>33.66724</v>
      </c>
      <c r="K1755" s="14">
        <f t="shared" si="2"/>
        <v>955.8966724</v>
      </c>
      <c r="L1755" s="15">
        <f t="shared" si="3"/>
        <v>-0.04410332764</v>
      </c>
      <c r="M1755" s="15">
        <f t="shared" si="4"/>
        <v>0.04410332764</v>
      </c>
      <c r="N1755" s="8">
        <f t="shared" si="5"/>
        <v>636</v>
      </c>
    </row>
    <row r="1756" ht="12.75" customHeight="1">
      <c r="A1756" s="7">
        <v>44091.0</v>
      </c>
      <c r="B1756" s="8" t="s">
        <v>2706</v>
      </c>
      <c r="C1756" s="8" t="s">
        <v>2707</v>
      </c>
      <c r="D1756" s="11">
        <v>2.483909373E9</v>
      </c>
      <c r="E1756" s="8" t="s">
        <v>24</v>
      </c>
      <c r="F1756" s="8" t="str">
        <f t="shared" si="1"/>
        <v>BUY</v>
      </c>
      <c r="G1756" s="12">
        <v>85.199997</v>
      </c>
      <c r="H1756" s="12">
        <v>1000.0</v>
      </c>
      <c r="I1756" s="7">
        <v>44095.0</v>
      </c>
      <c r="J1756" s="14">
        <v>94.800003</v>
      </c>
      <c r="K1756" s="14">
        <f t="shared" si="2"/>
        <v>1112.676131</v>
      </c>
      <c r="L1756" s="15">
        <f t="shared" si="3"/>
        <v>0.1126761307</v>
      </c>
      <c r="M1756" s="15">
        <f t="shared" si="4"/>
        <v>-0.1126761307</v>
      </c>
      <c r="N1756" s="8">
        <f t="shared" si="5"/>
        <v>4</v>
      </c>
    </row>
    <row r="1757" ht="12.75" customHeight="1">
      <c r="A1757" s="7">
        <v>44095.0</v>
      </c>
      <c r="B1757" s="8" t="s">
        <v>21</v>
      </c>
      <c r="C1757" s="8" t="s">
        <v>22</v>
      </c>
      <c r="D1757" s="11">
        <v>6.16683408E9</v>
      </c>
      <c r="E1757" s="8" t="s">
        <v>24</v>
      </c>
      <c r="F1757" s="8" t="str">
        <f t="shared" si="1"/>
        <v>BUY</v>
      </c>
      <c r="G1757" s="12">
        <v>40.59</v>
      </c>
      <c r="H1757" s="12">
        <v>1000.0</v>
      </c>
      <c r="I1757" s="16">
        <v>44727.0</v>
      </c>
      <c r="J1757" s="14">
        <v>44.490002</v>
      </c>
      <c r="K1757" s="14">
        <f t="shared" si="2"/>
        <v>1096.082828</v>
      </c>
      <c r="L1757" s="15">
        <f t="shared" si="3"/>
        <v>0.09608282828</v>
      </c>
      <c r="M1757" s="15">
        <f t="shared" si="4"/>
        <v>-0.09608282828</v>
      </c>
      <c r="N1757" s="8">
        <f t="shared" si="5"/>
        <v>632</v>
      </c>
    </row>
    <row r="1758" ht="12.75" customHeight="1">
      <c r="A1758" s="7">
        <v>44095.0</v>
      </c>
      <c r="B1758" s="8" t="s">
        <v>3018</v>
      </c>
      <c r="C1758" s="8" t="s">
        <v>3019</v>
      </c>
      <c r="D1758" s="11">
        <v>5.13734389E8</v>
      </c>
      <c r="E1758" s="8" t="s">
        <v>24</v>
      </c>
      <c r="F1758" s="8" t="str">
        <f t="shared" si="1"/>
        <v>BUY</v>
      </c>
      <c r="G1758" s="12">
        <v>9.232134</v>
      </c>
      <c r="H1758" s="12">
        <v>1000.0</v>
      </c>
      <c r="I1758" s="16">
        <v>44727.0</v>
      </c>
      <c r="J1758" s="14">
        <v>14.554187</v>
      </c>
      <c r="K1758" s="14">
        <f t="shared" si="2"/>
        <v>1576.470511</v>
      </c>
      <c r="L1758" s="15">
        <f t="shared" si="3"/>
        <v>0.5764705105</v>
      </c>
      <c r="M1758" s="15">
        <f t="shared" si="4"/>
        <v>-0.5764705105</v>
      </c>
      <c r="N1758" s="8">
        <f t="shared" si="5"/>
        <v>632</v>
      </c>
    </row>
    <row r="1759" ht="12.75" customHeight="1">
      <c r="A1759" s="7">
        <v>44095.0</v>
      </c>
      <c r="B1759" s="8" t="s">
        <v>2706</v>
      </c>
      <c r="C1759" s="8" t="s">
        <v>2707</v>
      </c>
      <c r="D1759" s="11">
        <v>2.483909373E9</v>
      </c>
      <c r="E1759" s="8" t="s">
        <v>20</v>
      </c>
      <c r="F1759" s="8" t="str">
        <f t="shared" si="1"/>
        <v>SELL</v>
      </c>
      <c r="G1759" s="12">
        <v>94.800003</v>
      </c>
      <c r="H1759" s="12">
        <v>1000.0</v>
      </c>
      <c r="I1759" s="7">
        <v>44165.0</v>
      </c>
      <c r="J1759" s="14">
        <v>116.349998</v>
      </c>
      <c r="K1759" s="14">
        <f t="shared" si="2"/>
        <v>1227.320615</v>
      </c>
      <c r="L1759" s="15">
        <f t="shared" si="3"/>
        <v>-0.2273206152</v>
      </c>
      <c r="M1759" s="15">
        <f t="shared" si="4"/>
        <v>0.2273206152</v>
      </c>
      <c r="N1759" s="8">
        <f t="shared" si="5"/>
        <v>70</v>
      </c>
    </row>
    <row r="1760" ht="12.75" customHeight="1">
      <c r="A1760" s="7">
        <v>44095.0</v>
      </c>
      <c r="B1760" s="8" t="s">
        <v>2908</v>
      </c>
      <c r="C1760" s="8" t="s">
        <v>2909</v>
      </c>
      <c r="D1760" s="11">
        <v>5.9446683E8</v>
      </c>
      <c r="E1760" s="8" t="s">
        <v>20</v>
      </c>
      <c r="F1760" s="8" t="str">
        <f t="shared" si="1"/>
        <v>SELL</v>
      </c>
      <c r="G1760" s="12">
        <v>14.21942</v>
      </c>
      <c r="H1760" s="12">
        <v>1000.0</v>
      </c>
      <c r="I1760" s="7">
        <v>44309.0</v>
      </c>
      <c r="J1760" s="14">
        <v>16.704374</v>
      </c>
      <c r="K1760" s="14">
        <f t="shared" si="2"/>
        <v>1174.757761</v>
      </c>
      <c r="L1760" s="15">
        <f t="shared" si="3"/>
        <v>-0.1747577609</v>
      </c>
      <c r="M1760" s="15">
        <f t="shared" si="4"/>
        <v>0.1747577609</v>
      </c>
      <c r="N1760" s="8">
        <f t="shared" si="5"/>
        <v>214</v>
      </c>
    </row>
    <row r="1761" ht="12.75" customHeight="1">
      <c r="A1761" s="7">
        <v>44096.0</v>
      </c>
      <c r="B1761" s="8" t="s">
        <v>1486</v>
      </c>
      <c r="C1761" s="8" t="s">
        <v>1487</v>
      </c>
      <c r="D1761" s="11">
        <v>1.93573751E9</v>
      </c>
      <c r="E1761" s="8" t="s">
        <v>20</v>
      </c>
      <c r="F1761" s="8" t="str">
        <f t="shared" si="1"/>
        <v>SELL</v>
      </c>
      <c r="G1761" s="12">
        <v>18.870001</v>
      </c>
      <c r="H1761" s="12">
        <v>1000.0</v>
      </c>
      <c r="I1761" s="16">
        <v>44727.0</v>
      </c>
      <c r="J1761" s="14">
        <v>14.2</v>
      </c>
      <c r="K1761" s="14">
        <f t="shared" si="2"/>
        <v>752.5171832</v>
      </c>
      <c r="L1761" s="15">
        <f t="shared" si="3"/>
        <v>0.2474828168</v>
      </c>
      <c r="M1761" s="15">
        <f t="shared" si="4"/>
        <v>-0.2474828168</v>
      </c>
      <c r="N1761" s="8">
        <f t="shared" si="5"/>
        <v>631</v>
      </c>
    </row>
    <row r="1762" ht="12.75" customHeight="1">
      <c r="A1762" s="7">
        <v>44097.0</v>
      </c>
      <c r="B1762" s="8" t="s">
        <v>3020</v>
      </c>
      <c r="C1762" s="8" t="s">
        <v>3021</v>
      </c>
      <c r="D1762" s="11">
        <v>2.6669529E9</v>
      </c>
      <c r="E1762" s="8" t="s">
        <v>20</v>
      </c>
      <c r="F1762" s="8" t="str">
        <f t="shared" si="1"/>
        <v>SELL</v>
      </c>
      <c r="G1762" s="12">
        <v>50.5</v>
      </c>
      <c r="H1762" s="12">
        <v>1000.0</v>
      </c>
      <c r="I1762" s="7">
        <v>44110.0</v>
      </c>
      <c r="J1762" s="14">
        <v>57.16</v>
      </c>
      <c r="K1762" s="14">
        <f t="shared" si="2"/>
        <v>1131.881188</v>
      </c>
      <c r="L1762" s="15">
        <f t="shared" si="3"/>
        <v>-0.1318811881</v>
      </c>
      <c r="M1762" s="15">
        <f t="shared" si="4"/>
        <v>0.1318811881</v>
      </c>
      <c r="N1762" s="8">
        <f t="shared" si="5"/>
        <v>13</v>
      </c>
    </row>
    <row r="1763" ht="12.75" customHeight="1">
      <c r="A1763" s="7">
        <v>44099.0</v>
      </c>
      <c r="B1763" s="8" t="s">
        <v>3022</v>
      </c>
      <c r="C1763" s="8" t="s">
        <v>3023</v>
      </c>
      <c r="D1763" s="11">
        <v>3631571.0</v>
      </c>
      <c r="E1763" s="8" t="s">
        <v>24</v>
      </c>
      <c r="F1763" s="8" t="str">
        <f t="shared" si="1"/>
        <v>BUY</v>
      </c>
      <c r="G1763" s="12">
        <v>403.600006</v>
      </c>
      <c r="H1763" s="12">
        <v>1000.0</v>
      </c>
      <c r="I1763" s="16">
        <v>44727.0</v>
      </c>
      <c r="J1763" s="14">
        <v>25.68</v>
      </c>
      <c r="K1763" s="14">
        <f t="shared" si="2"/>
        <v>63.62735287</v>
      </c>
      <c r="L1763" s="15">
        <f t="shared" si="3"/>
        <v>-0.9363726471</v>
      </c>
      <c r="M1763" s="15">
        <f t="shared" si="4"/>
        <v>0.9363726471</v>
      </c>
      <c r="N1763" s="8">
        <f t="shared" si="5"/>
        <v>628</v>
      </c>
    </row>
    <row r="1764" ht="12.75" customHeight="1">
      <c r="A1764" s="7">
        <v>44099.0</v>
      </c>
      <c r="B1764" s="8" t="s">
        <v>3024</v>
      </c>
      <c r="C1764" s="8" t="s">
        <v>3025</v>
      </c>
      <c r="D1764" s="11">
        <v>6.7565421E9</v>
      </c>
      <c r="E1764" s="8" t="s">
        <v>24</v>
      </c>
      <c r="F1764" s="8" t="str">
        <f t="shared" si="1"/>
        <v>BUY</v>
      </c>
      <c r="G1764" s="12">
        <v>13.75</v>
      </c>
      <c r="H1764" s="12">
        <v>1000.0</v>
      </c>
      <c r="I1764" s="16">
        <v>44125.0</v>
      </c>
      <c r="J1764" s="14">
        <v>12.27</v>
      </c>
      <c r="K1764" s="14">
        <f t="shared" si="2"/>
        <v>892.3636364</v>
      </c>
      <c r="L1764" s="15">
        <f t="shared" si="3"/>
        <v>-0.1076363636</v>
      </c>
      <c r="M1764" s="15">
        <f t="shared" si="4"/>
        <v>0.1076363636</v>
      </c>
      <c r="N1764" s="8">
        <f t="shared" si="5"/>
        <v>26</v>
      </c>
    </row>
    <row r="1765" ht="12.75" customHeight="1">
      <c r="A1765" s="7">
        <v>44109.0</v>
      </c>
      <c r="B1765" s="8" t="s">
        <v>1456</v>
      </c>
      <c r="C1765" s="8" t="s">
        <v>1457</v>
      </c>
      <c r="D1765" s="11">
        <v>6.958639848E9</v>
      </c>
      <c r="E1765" s="8" t="s">
        <v>20</v>
      </c>
      <c r="F1765" s="8" t="str">
        <f t="shared" si="1"/>
        <v>SELL</v>
      </c>
      <c r="G1765" s="12">
        <v>59.470001</v>
      </c>
      <c r="H1765" s="12">
        <v>1000.0</v>
      </c>
      <c r="I1765" s="16">
        <v>44727.0</v>
      </c>
      <c r="J1765" s="14">
        <v>113.400002</v>
      </c>
      <c r="K1765" s="14">
        <f t="shared" si="2"/>
        <v>1906.843788</v>
      </c>
      <c r="L1765" s="15">
        <f t="shared" si="3"/>
        <v>-0.9068437883</v>
      </c>
      <c r="M1765" s="15">
        <f t="shared" si="4"/>
        <v>0.9068437883</v>
      </c>
      <c r="N1765" s="8">
        <f t="shared" si="5"/>
        <v>618</v>
      </c>
    </row>
    <row r="1766" ht="12.75" customHeight="1">
      <c r="A1766" s="7">
        <v>44110.0</v>
      </c>
      <c r="B1766" s="8" t="s">
        <v>3020</v>
      </c>
      <c r="C1766" s="8" t="s">
        <v>3021</v>
      </c>
      <c r="D1766" s="11">
        <v>2.6669529E9</v>
      </c>
      <c r="E1766" s="8" t="s">
        <v>24</v>
      </c>
      <c r="F1766" s="8" t="str">
        <f t="shared" si="1"/>
        <v>BUY</v>
      </c>
      <c r="G1766" s="12">
        <v>57.16</v>
      </c>
      <c r="H1766" s="12">
        <v>1000.0</v>
      </c>
      <c r="I1766" s="7">
        <v>44141.0</v>
      </c>
      <c r="J1766" s="14">
        <v>50.240002</v>
      </c>
      <c r="K1766" s="14">
        <f t="shared" si="2"/>
        <v>878.9363541</v>
      </c>
      <c r="L1766" s="15">
        <f t="shared" si="3"/>
        <v>-0.1210636459</v>
      </c>
      <c r="M1766" s="15">
        <f t="shared" si="4"/>
        <v>0.1210636459</v>
      </c>
      <c r="N1766" s="8">
        <f t="shared" si="5"/>
        <v>31</v>
      </c>
    </row>
    <row r="1767" ht="12.75" customHeight="1">
      <c r="A1767" s="7">
        <v>44110.0</v>
      </c>
      <c r="B1767" s="8" t="s">
        <v>3026</v>
      </c>
      <c r="C1767" s="8" t="s">
        <v>3027</v>
      </c>
      <c r="D1767" s="11">
        <v>1.993607583E9</v>
      </c>
      <c r="E1767" s="8" t="s">
        <v>24</v>
      </c>
      <c r="F1767" s="8" t="str">
        <f t="shared" si="1"/>
        <v>BUY</v>
      </c>
      <c r="G1767" s="12">
        <v>15.69</v>
      </c>
      <c r="H1767" s="12">
        <v>1000.0</v>
      </c>
      <c r="I1767" s="16">
        <v>44383.0</v>
      </c>
      <c r="J1767" s="14">
        <v>34.470001</v>
      </c>
      <c r="K1767" s="14">
        <f t="shared" si="2"/>
        <v>2196.94079</v>
      </c>
      <c r="L1767" s="15">
        <f t="shared" si="3"/>
        <v>1.19694079</v>
      </c>
      <c r="M1767" s="15">
        <f t="shared" si="4"/>
        <v>-1.19694079</v>
      </c>
      <c r="N1767" s="8">
        <f t="shared" si="5"/>
        <v>273</v>
      </c>
    </row>
    <row r="1768" ht="12.75" customHeight="1">
      <c r="A1768" s="7">
        <v>44111.0</v>
      </c>
      <c r="B1768" s="8" t="s">
        <v>3028</v>
      </c>
      <c r="C1768" s="8" t="s">
        <v>3029</v>
      </c>
      <c r="D1768" s="11">
        <v>5.671512E9</v>
      </c>
      <c r="E1768" s="8" t="s">
        <v>24</v>
      </c>
      <c r="F1768" s="8" t="str">
        <f t="shared" si="1"/>
        <v>BUY</v>
      </c>
      <c r="G1768" s="12">
        <v>7.894871</v>
      </c>
      <c r="H1768" s="12">
        <v>1000.0</v>
      </c>
      <c r="I1768" s="16">
        <v>44727.0</v>
      </c>
      <c r="J1768" s="14">
        <v>4.005264</v>
      </c>
      <c r="K1768" s="14">
        <f t="shared" si="2"/>
        <v>507.3248189</v>
      </c>
      <c r="L1768" s="15">
        <f t="shared" si="3"/>
        <v>-0.4926751811</v>
      </c>
      <c r="M1768" s="15">
        <f t="shared" si="4"/>
        <v>0.4926751811</v>
      </c>
      <c r="N1768" s="8">
        <f t="shared" si="5"/>
        <v>616</v>
      </c>
    </row>
    <row r="1769" ht="12.75" customHeight="1">
      <c r="A1769" s="7">
        <v>44111.0</v>
      </c>
      <c r="B1769" s="8" t="s">
        <v>2072</v>
      </c>
      <c r="C1769" s="8" t="s">
        <v>2073</v>
      </c>
      <c r="D1769" s="11">
        <v>3.06384652E9</v>
      </c>
      <c r="E1769" s="8" t="s">
        <v>20</v>
      </c>
      <c r="F1769" s="8" t="str">
        <f t="shared" si="1"/>
        <v>SELL</v>
      </c>
      <c r="G1769" s="12">
        <v>78.050003</v>
      </c>
      <c r="H1769" s="12">
        <v>1000.0</v>
      </c>
      <c r="I1769" s="7">
        <v>44138.0</v>
      </c>
      <c r="J1769" s="14">
        <v>54.0</v>
      </c>
      <c r="K1769" s="14">
        <f t="shared" si="2"/>
        <v>691.864163</v>
      </c>
      <c r="L1769" s="15">
        <f t="shared" si="3"/>
        <v>0.308135837</v>
      </c>
      <c r="M1769" s="15">
        <f t="shared" si="4"/>
        <v>-0.308135837</v>
      </c>
      <c r="N1769" s="8">
        <f t="shared" si="5"/>
        <v>27</v>
      </c>
    </row>
    <row r="1770" ht="12.75" customHeight="1">
      <c r="A1770" s="7">
        <v>44111.0</v>
      </c>
      <c r="B1770" s="8" t="s">
        <v>984</v>
      </c>
      <c r="C1770" s="8" t="s">
        <v>985</v>
      </c>
      <c r="D1770" s="11">
        <v>2.47911617E9</v>
      </c>
      <c r="E1770" s="8" t="s">
        <v>24</v>
      </c>
      <c r="F1770" s="8" t="str">
        <f t="shared" si="1"/>
        <v>BUY</v>
      </c>
      <c r="G1770" s="12">
        <v>5.621407</v>
      </c>
      <c r="H1770" s="12">
        <v>1000.0</v>
      </c>
      <c r="I1770" s="7">
        <v>44270.0</v>
      </c>
      <c r="J1770" s="14">
        <v>15.750425</v>
      </c>
      <c r="K1770" s="14">
        <f t="shared" si="2"/>
        <v>2801.865263</v>
      </c>
      <c r="L1770" s="15">
        <f t="shared" si="3"/>
        <v>1.801865263</v>
      </c>
      <c r="M1770" s="15">
        <f t="shared" si="4"/>
        <v>-1.801865263</v>
      </c>
      <c r="N1770" s="8">
        <f t="shared" si="5"/>
        <v>159</v>
      </c>
    </row>
    <row r="1771" ht="12.75" customHeight="1">
      <c r="A1771" s="16">
        <v>44111.0</v>
      </c>
      <c r="B1771" s="8" t="s">
        <v>3030</v>
      </c>
      <c r="C1771" s="8" t="s">
        <v>3031</v>
      </c>
      <c r="D1771" s="11">
        <v>8.07849538E8</v>
      </c>
      <c r="E1771" s="18" t="s">
        <v>24</v>
      </c>
      <c r="F1771" s="17" t="str">
        <f t="shared" si="1"/>
        <v>BUY</v>
      </c>
      <c r="G1771" s="12">
        <v>22.690001</v>
      </c>
      <c r="H1771" s="12">
        <v>1000.0</v>
      </c>
      <c r="I1771" s="16">
        <v>44727.0</v>
      </c>
      <c r="J1771" s="14">
        <v>7.16</v>
      </c>
      <c r="K1771" s="14">
        <f t="shared" si="2"/>
        <v>315.5575004</v>
      </c>
      <c r="L1771" s="15">
        <f t="shared" si="3"/>
        <v>-0.6844424996</v>
      </c>
      <c r="M1771" s="15">
        <f t="shared" si="4"/>
        <v>0.6844424996</v>
      </c>
      <c r="N1771" s="8">
        <f t="shared" si="5"/>
        <v>616</v>
      </c>
    </row>
    <row r="1772" ht="12.75" customHeight="1">
      <c r="A1772" s="7">
        <v>44112.0</v>
      </c>
      <c r="B1772" s="8" t="s">
        <v>2726</v>
      </c>
      <c r="C1772" s="8" t="s">
        <v>2727</v>
      </c>
      <c r="D1772" s="11">
        <v>8.05370054E8</v>
      </c>
      <c r="E1772" s="8" t="s">
        <v>24</v>
      </c>
      <c r="F1772" s="8" t="str">
        <f t="shared" si="1"/>
        <v>BUY</v>
      </c>
      <c r="G1772" s="12">
        <v>22.09</v>
      </c>
      <c r="H1772" s="12">
        <v>1000.0</v>
      </c>
      <c r="I1772" s="16">
        <v>44727.0</v>
      </c>
      <c r="J1772" s="14">
        <v>6.05</v>
      </c>
      <c r="K1772" s="14">
        <f t="shared" si="2"/>
        <v>273.8795835</v>
      </c>
      <c r="L1772" s="15">
        <f t="shared" si="3"/>
        <v>-0.7261204165</v>
      </c>
      <c r="M1772" s="15">
        <f t="shared" si="4"/>
        <v>0.7261204165</v>
      </c>
      <c r="N1772" s="8">
        <f t="shared" si="5"/>
        <v>615</v>
      </c>
    </row>
    <row r="1773" ht="12.75" customHeight="1">
      <c r="A1773" s="16">
        <v>44113.0</v>
      </c>
      <c r="B1773" s="8" t="s">
        <v>702</v>
      </c>
      <c r="C1773" s="8" t="s">
        <v>703</v>
      </c>
      <c r="D1773" s="11">
        <v>7.77822701E9</v>
      </c>
      <c r="E1773" s="18" t="s">
        <v>24</v>
      </c>
      <c r="F1773" s="17" t="str">
        <f t="shared" si="1"/>
        <v>BUY</v>
      </c>
      <c r="G1773" s="12">
        <v>69.625359</v>
      </c>
      <c r="H1773" s="12">
        <v>1000.0</v>
      </c>
      <c r="I1773" s="16">
        <v>44319.0</v>
      </c>
      <c r="J1773" s="14">
        <v>81.523132</v>
      </c>
      <c r="K1773" s="14">
        <f t="shared" si="2"/>
        <v>1170.882753</v>
      </c>
      <c r="L1773" s="15">
        <f t="shared" si="3"/>
        <v>0.1708827526</v>
      </c>
      <c r="M1773" s="15">
        <f t="shared" si="4"/>
        <v>-0.1708827526</v>
      </c>
      <c r="N1773" s="8">
        <f t="shared" si="5"/>
        <v>206</v>
      </c>
    </row>
    <row r="1774" ht="12.75" customHeight="1">
      <c r="A1774" s="7">
        <v>44116.0</v>
      </c>
      <c r="B1774" s="8" t="s">
        <v>1339</v>
      </c>
      <c r="C1774" s="8" t="s">
        <v>1339</v>
      </c>
      <c r="D1774" s="11">
        <v>3.135522007E9</v>
      </c>
      <c r="E1774" s="8" t="s">
        <v>20</v>
      </c>
      <c r="F1774" s="8" t="str">
        <f t="shared" si="1"/>
        <v>SELL</v>
      </c>
      <c r="G1774" s="12">
        <v>13.964258</v>
      </c>
      <c r="H1774" s="12">
        <v>1000.0</v>
      </c>
      <c r="I1774" s="16">
        <v>44727.0</v>
      </c>
      <c r="J1774" s="14">
        <v>11.698013</v>
      </c>
      <c r="K1774" s="14">
        <f t="shared" si="2"/>
        <v>837.7110334</v>
      </c>
      <c r="L1774" s="15">
        <f t="shared" si="3"/>
        <v>0.1622889666</v>
      </c>
      <c r="M1774" s="15">
        <f t="shared" si="4"/>
        <v>-0.1622889666</v>
      </c>
      <c r="N1774" s="8">
        <f t="shared" si="5"/>
        <v>611</v>
      </c>
    </row>
    <row r="1775" ht="12.75" customHeight="1">
      <c r="A1775" s="7">
        <v>44116.0</v>
      </c>
      <c r="B1775" s="8" t="s">
        <v>747</v>
      </c>
      <c r="C1775" s="8" t="s">
        <v>748</v>
      </c>
      <c r="D1775" s="11">
        <v>1.884947716E9</v>
      </c>
      <c r="E1775" s="8" t="s">
        <v>20</v>
      </c>
      <c r="F1775" s="8" t="str">
        <f t="shared" si="1"/>
        <v>SELL</v>
      </c>
      <c r="G1775" s="12">
        <v>106.283318</v>
      </c>
      <c r="H1775" s="12">
        <v>1000.0</v>
      </c>
      <c r="I1775" s="16">
        <v>44727.0</v>
      </c>
      <c r="J1775" s="14">
        <v>83.611633</v>
      </c>
      <c r="K1775" s="14">
        <f t="shared" si="2"/>
        <v>786.6863264</v>
      </c>
      <c r="L1775" s="15">
        <f t="shared" si="3"/>
        <v>0.2133136736</v>
      </c>
      <c r="M1775" s="15">
        <f t="shared" si="4"/>
        <v>-0.2133136736</v>
      </c>
      <c r="N1775" s="8">
        <f t="shared" si="5"/>
        <v>611</v>
      </c>
    </row>
    <row r="1776" ht="12.75" customHeight="1">
      <c r="A1776" s="7">
        <v>44116.0</v>
      </c>
      <c r="B1776" s="8" t="s">
        <v>33</v>
      </c>
      <c r="C1776" s="8" t="s">
        <v>34</v>
      </c>
      <c r="D1776" s="11">
        <v>3.813070437E9</v>
      </c>
      <c r="E1776" s="8" t="s">
        <v>20</v>
      </c>
      <c r="F1776" s="8" t="str">
        <f t="shared" si="1"/>
        <v>SELL</v>
      </c>
      <c r="G1776" s="12">
        <v>17.196676</v>
      </c>
      <c r="H1776" s="12">
        <v>1000.0</v>
      </c>
      <c r="I1776" s="16">
        <v>44727.0</v>
      </c>
      <c r="J1776" s="14">
        <v>8.460752</v>
      </c>
      <c r="K1776" s="14">
        <f t="shared" si="2"/>
        <v>491.9992678</v>
      </c>
      <c r="L1776" s="15">
        <f t="shared" si="3"/>
        <v>0.5080007322</v>
      </c>
      <c r="M1776" s="15">
        <f t="shared" si="4"/>
        <v>-0.5080007322</v>
      </c>
      <c r="N1776" s="8">
        <f t="shared" si="5"/>
        <v>611</v>
      </c>
    </row>
    <row r="1777" ht="12.75" customHeight="1">
      <c r="A1777" s="7">
        <v>44116.0</v>
      </c>
      <c r="B1777" s="8" t="s">
        <v>3034</v>
      </c>
      <c r="C1777" s="8" t="s">
        <v>3035</v>
      </c>
      <c r="D1777" s="11">
        <v>1.705211022E9</v>
      </c>
      <c r="E1777" s="8" t="s">
        <v>24</v>
      </c>
      <c r="F1777" s="8" t="str">
        <f t="shared" si="1"/>
        <v>BUY</v>
      </c>
      <c r="G1777" s="12">
        <v>59.400002</v>
      </c>
      <c r="H1777" s="12">
        <v>1000.0</v>
      </c>
      <c r="I1777" s="16">
        <v>44727.0</v>
      </c>
      <c r="J1777" s="14">
        <v>57.119999</v>
      </c>
      <c r="K1777" s="14">
        <f t="shared" si="2"/>
        <v>961.6161124</v>
      </c>
      <c r="L1777" s="15">
        <f t="shared" si="3"/>
        <v>-0.0383838876</v>
      </c>
      <c r="M1777" s="15">
        <f t="shared" si="4"/>
        <v>0.0383838876</v>
      </c>
      <c r="N1777" s="8">
        <f t="shared" si="5"/>
        <v>611</v>
      </c>
    </row>
    <row r="1778" ht="12.75" customHeight="1">
      <c r="A1778" s="7">
        <v>44116.0</v>
      </c>
      <c r="B1778" s="8" t="s">
        <v>2684</v>
      </c>
      <c r="C1778" s="8" t="s">
        <v>2685</v>
      </c>
      <c r="D1778" s="11">
        <v>2.31197137E8</v>
      </c>
      <c r="E1778" s="8" t="s">
        <v>20</v>
      </c>
      <c r="F1778" s="8" t="str">
        <f t="shared" si="1"/>
        <v>SELL</v>
      </c>
      <c r="G1778" s="12">
        <v>12.51</v>
      </c>
      <c r="H1778" s="12">
        <v>1000.0</v>
      </c>
      <c r="I1778" s="16">
        <v>44727.0</v>
      </c>
      <c r="J1778" s="14">
        <v>1.1</v>
      </c>
      <c r="K1778" s="14">
        <f t="shared" si="2"/>
        <v>87.92965627</v>
      </c>
      <c r="L1778" s="15">
        <f t="shared" si="3"/>
        <v>0.9120703437</v>
      </c>
      <c r="M1778" s="15">
        <f t="shared" si="4"/>
        <v>-0.9120703437</v>
      </c>
      <c r="N1778" s="8">
        <f t="shared" si="5"/>
        <v>611</v>
      </c>
    </row>
    <row r="1779" ht="12.75" customHeight="1">
      <c r="A1779" s="7">
        <v>44117.0</v>
      </c>
      <c r="B1779" s="8" t="s">
        <v>260</v>
      </c>
      <c r="C1779" s="8" t="s">
        <v>261</v>
      </c>
      <c r="D1779" s="11">
        <v>7.075072067E9</v>
      </c>
      <c r="E1779" s="8" t="s">
        <v>24</v>
      </c>
      <c r="F1779" s="8" t="str">
        <f t="shared" si="1"/>
        <v>BUY</v>
      </c>
      <c r="G1779" s="12">
        <v>16.59</v>
      </c>
      <c r="H1779" s="12">
        <v>1000.0</v>
      </c>
      <c r="I1779" s="7">
        <v>44144.0</v>
      </c>
      <c r="J1779" s="14">
        <v>21.51</v>
      </c>
      <c r="K1779" s="14">
        <f t="shared" si="2"/>
        <v>1296.564195</v>
      </c>
      <c r="L1779" s="15">
        <f t="shared" si="3"/>
        <v>0.2965641953</v>
      </c>
      <c r="M1779" s="15">
        <f t="shared" si="4"/>
        <v>-0.2965641953</v>
      </c>
      <c r="N1779" s="8">
        <f t="shared" si="5"/>
        <v>27</v>
      </c>
    </row>
    <row r="1780" ht="12.75" customHeight="1">
      <c r="A1780" s="7">
        <v>44117.0</v>
      </c>
      <c r="B1780" s="8" t="s">
        <v>2914</v>
      </c>
      <c r="C1780" s="8" t="s">
        <v>2915</v>
      </c>
      <c r="D1780" s="11">
        <v>4.950202715E9</v>
      </c>
      <c r="E1780" s="8" t="s">
        <v>20</v>
      </c>
      <c r="F1780" s="8" t="str">
        <f t="shared" si="1"/>
        <v>SELL</v>
      </c>
      <c r="G1780" s="12">
        <v>274.700012</v>
      </c>
      <c r="H1780" s="12">
        <v>1000.0</v>
      </c>
      <c r="I1780" s="7">
        <v>44249.0</v>
      </c>
      <c r="J1780" s="14">
        <v>163.550003</v>
      </c>
      <c r="K1780" s="14">
        <f t="shared" si="2"/>
        <v>595.3767596</v>
      </c>
      <c r="L1780" s="15">
        <f t="shared" si="3"/>
        <v>0.4046232404</v>
      </c>
      <c r="M1780" s="15">
        <f t="shared" si="4"/>
        <v>-0.4046232404</v>
      </c>
      <c r="N1780" s="8">
        <f t="shared" si="5"/>
        <v>132</v>
      </c>
    </row>
    <row r="1781" ht="12.75" customHeight="1">
      <c r="A1781" s="7">
        <v>44119.0</v>
      </c>
      <c r="B1781" s="8" t="s">
        <v>3038</v>
      </c>
      <c r="C1781" s="8" t="s">
        <v>3039</v>
      </c>
      <c r="D1781" s="11">
        <v>2.2241966E8</v>
      </c>
      <c r="E1781" s="8" t="s">
        <v>20</v>
      </c>
      <c r="F1781" s="8" t="str">
        <f t="shared" si="1"/>
        <v>SELL</v>
      </c>
      <c r="G1781" s="12">
        <v>28.27</v>
      </c>
      <c r="H1781" s="12">
        <v>1000.0</v>
      </c>
      <c r="I1781" s="16">
        <v>44286.0</v>
      </c>
      <c r="J1781" s="14">
        <v>10.67</v>
      </c>
      <c r="K1781" s="14">
        <f t="shared" si="2"/>
        <v>377.4319066</v>
      </c>
      <c r="L1781" s="15">
        <f t="shared" si="3"/>
        <v>0.6225680934</v>
      </c>
      <c r="M1781" s="15">
        <f t="shared" si="4"/>
        <v>-0.6225680934</v>
      </c>
      <c r="N1781" s="8">
        <f t="shared" si="5"/>
        <v>167</v>
      </c>
    </row>
    <row r="1782" ht="12.75" customHeight="1">
      <c r="A1782" s="16">
        <v>44119.0</v>
      </c>
      <c r="B1782" s="8" t="s">
        <v>264</v>
      </c>
      <c r="C1782" s="8" t="s">
        <v>265</v>
      </c>
      <c r="D1782" s="11">
        <v>8.2243343E9</v>
      </c>
      <c r="E1782" s="17" t="s">
        <v>20</v>
      </c>
      <c r="F1782" s="18" t="str">
        <f t="shared" si="1"/>
        <v>SELL</v>
      </c>
      <c r="G1782" s="12">
        <v>36.84</v>
      </c>
      <c r="H1782" s="12">
        <v>1000.0</v>
      </c>
      <c r="I1782" s="16">
        <v>44727.0</v>
      </c>
      <c r="J1782" s="14">
        <v>41.69</v>
      </c>
      <c r="K1782" s="14">
        <f t="shared" si="2"/>
        <v>1131.65038</v>
      </c>
      <c r="L1782" s="15">
        <f t="shared" si="3"/>
        <v>-0.13165038</v>
      </c>
      <c r="M1782" s="15">
        <f t="shared" si="4"/>
        <v>0.13165038</v>
      </c>
      <c r="N1782" s="8">
        <f t="shared" si="5"/>
        <v>608</v>
      </c>
    </row>
    <row r="1783" ht="12.75" customHeight="1">
      <c r="A1783" s="7">
        <v>44123.0</v>
      </c>
      <c r="B1783" s="8" t="s">
        <v>3040</v>
      </c>
      <c r="C1783" s="8" t="s">
        <v>3041</v>
      </c>
      <c r="D1783" s="11">
        <v>9.15887335E8</v>
      </c>
      <c r="E1783" s="8" t="s">
        <v>20</v>
      </c>
      <c r="F1783" s="8" t="str">
        <f t="shared" si="1"/>
        <v>SELL</v>
      </c>
      <c r="G1783" s="12">
        <v>34.31</v>
      </c>
      <c r="H1783" s="12">
        <v>1000.0</v>
      </c>
      <c r="I1783" s="16">
        <v>44727.0</v>
      </c>
      <c r="J1783" s="14">
        <v>18.65</v>
      </c>
      <c r="K1783" s="14">
        <f t="shared" si="2"/>
        <v>543.5733022</v>
      </c>
      <c r="L1783" s="15">
        <f t="shared" si="3"/>
        <v>0.4564266978</v>
      </c>
      <c r="M1783" s="15">
        <f t="shared" si="4"/>
        <v>-0.4564266978</v>
      </c>
      <c r="N1783" s="8">
        <f t="shared" si="5"/>
        <v>604</v>
      </c>
    </row>
    <row r="1784" ht="12.75" customHeight="1">
      <c r="A1784" s="7">
        <v>44123.0</v>
      </c>
      <c r="B1784" s="8" t="s">
        <v>3012</v>
      </c>
      <c r="C1784" s="8" t="s">
        <v>3013</v>
      </c>
      <c r="D1784" s="11">
        <v>3.70747068E8</v>
      </c>
      <c r="E1784" s="8" t="s">
        <v>24</v>
      </c>
      <c r="F1784" s="8" t="str">
        <f t="shared" si="1"/>
        <v>BUY</v>
      </c>
      <c r="G1784" s="12">
        <v>34.880001</v>
      </c>
      <c r="H1784" s="12">
        <v>1000.0</v>
      </c>
      <c r="I1784" s="16">
        <v>44727.0</v>
      </c>
      <c r="J1784" s="14">
        <v>4.25</v>
      </c>
      <c r="K1784" s="14">
        <f t="shared" si="2"/>
        <v>121.8463268</v>
      </c>
      <c r="L1784" s="15">
        <f t="shared" si="3"/>
        <v>-0.8781536732</v>
      </c>
      <c r="M1784" s="15">
        <f t="shared" si="4"/>
        <v>0.8781536732</v>
      </c>
      <c r="N1784" s="8">
        <f t="shared" si="5"/>
        <v>604</v>
      </c>
    </row>
    <row r="1785" ht="12.75" customHeight="1">
      <c r="A1785" s="7">
        <v>44123.0</v>
      </c>
      <c r="B1785" s="8" t="s">
        <v>2792</v>
      </c>
      <c r="C1785" s="8" t="s">
        <v>2793</v>
      </c>
      <c r="D1785" s="11">
        <v>9.130821708E9</v>
      </c>
      <c r="E1785" s="8" t="s">
        <v>24</v>
      </c>
      <c r="F1785" s="8" t="str">
        <f t="shared" si="1"/>
        <v>BUY</v>
      </c>
      <c r="G1785" s="12">
        <v>41.576694</v>
      </c>
      <c r="H1785" s="12">
        <v>1000.0</v>
      </c>
      <c r="I1785" s="16">
        <v>44727.0</v>
      </c>
      <c r="J1785" s="14">
        <v>61.011662</v>
      </c>
      <c r="K1785" s="14">
        <f t="shared" si="2"/>
        <v>1467.448614</v>
      </c>
      <c r="L1785" s="15">
        <f t="shared" si="3"/>
        <v>0.4674486144</v>
      </c>
      <c r="M1785" s="15">
        <f t="shared" si="4"/>
        <v>-0.4674486144</v>
      </c>
      <c r="N1785" s="8">
        <f t="shared" si="5"/>
        <v>604</v>
      </c>
    </row>
    <row r="1786" ht="12.75" customHeight="1">
      <c r="A1786" s="7">
        <v>44123.0</v>
      </c>
      <c r="B1786" s="8" t="s">
        <v>3042</v>
      </c>
      <c r="C1786" s="8" t="s">
        <v>3043</v>
      </c>
      <c r="D1786" s="11">
        <v>4.56297075E9</v>
      </c>
      <c r="E1786" s="8" t="s">
        <v>24</v>
      </c>
      <c r="F1786" s="8" t="str">
        <f t="shared" si="1"/>
        <v>BUY</v>
      </c>
      <c r="G1786" s="12">
        <v>57.759998</v>
      </c>
      <c r="H1786" s="12">
        <v>1000.0</v>
      </c>
      <c r="I1786" s="16">
        <v>44727.0</v>
      </c>
      <c r="J1786" s="14">
        <v>33.130001</v>
      </c>
      <c r="K1786" s="14">
        <f t="shared" si="2"/>
        <v>573.5803696</v>
      </c>
      <c r="L1786" s="15">
        <f t="shared" si="3"/>
        <v>-0.4264196304</v>
      </c>
      <c r="M1786" s="15">
        <f t="shared" si="4"/>
        <v>0.4264196304</v>
      </c>
      <c r="N1786" s="8">
        <f t="shared" si="5"/>
        <v>604</v>
      </c>
    </row>
    <row r="1787" ht="12.75" customHeight="1">
      <c r="A1787" s="7">
        <v>44123.0</v>
      </c>
      <c r="B1787" s="8" t="s">
        <v>2942</v>
      </c>
      <c r="C1787" s="8" t="s">
        <v>2943</v>
      </c>
      <c r="D1787" s="11">
        <v>9.72174949E8</v>
      </c>
      <c r="E1787" s="8" t="s">
        <v>24</v>
      </c>
      <c r="F1787" s="8" t="str">
        <f t="shared" si="1"/>
        <v>BUY</v>
      </c>
      <c r="G1787" s="12">
        <v>58.950001</v>
      </c>
      <c r="H1787" s="12">
        <v>1000.0</v>
      </c>
      <c r="I1787" s="7">
        <v>44141.0</v>
      </c>
      <c r="J1787" s="14">
        <v>61.369999</v>
      </c>
      <c r="K1787" s="14">
        <f t="shared" si="2"/>
        <v>1041.051704</v>
      </c>
      <c r="L1787" s="15">
        <f t="shared" si="3"/>
        <v>0.04105170414</v>
      </c>
      <c r="M1787" s="15">
        <f t="shared" si="4"/>
        <v>-0.04105170414</v>
      </c>
      <c r="N1787" s="8">
        <f t="shared" si="5"/>
        <v>18</v>
      </c>
    </row>
    <row r="1788" ht="12.75" customHeight="1">
      <c r="A1788" s="7">
        <v>44123.0</v>
      </c>
      <c r="B1788" s="8" t="s">
        <v>2940</v>
      </c>
      <c r="C1788" s="8" t="s">
        <v>2941</v>
      </c>
      <c r="D1788" s="11">
        <v>3.311493E9</v>
      </c>
      <c r="E1788" s="8" t="s">
        <v>24</v>
      </c>
      <c r="F1788" s="8" t="str">
        <f t="shared" si="1"/>
        <v>BUY</v>
      </c>
      <c r="G1788" s="12">
        <v>79.889999</v>
      </c>
      <c r="H1788" s="12">
        <v>1000.0</v>
      </c>
      <c r="I1788" s="7">
        <v>44155.0</v>
      </c>
      <c r="J1788" s="14">
        <v>77.589996</v>
      </c>
      <c r="K1788" s="14">
        <f t="shared" si="2"/>
        <v>971.2103764</v>
      </c>
      <c r="L1788" s="15">
        <f t="shared" si="3"/>
        <v>-0.02878962359</v>
      </c>
      <c r="M1788" s="15">
        <f t="shared" si="4"/>
        <v>0.02878962359</v>
      </c>
      <c r="N1788" s="8">
        <f t="shared" si="5"/>
        <v>32</v>
      </c>
    </row>
    <row r="1789" ht="12.75" customHeight="1">
      <c r="A1789" s="16">
        <v>44123.0</v>
      </c>
      <c r="B1789" s="8" t="s">
        <v>2190</v>
      </c>
      <c r="C1789" s="8" t="s">
        <v>2191</v>
      </c>
      <c r="D1789" s="11">
        <v>1.37249993E9</v>
      </c>
      <c r="E1789" s="18" t="s">
        <v>24</v>
      </c>
      <c r="F1789" s="17" t="str">
        <f t="shared" si="1"/>
        <v>BUY</v>
      </c>
      <c r="G1789" s="12">
        <v>10.9</v>
      </c>
      <c r="H1789" s="12">
        <v>1000.0</v>
      </c>
      <c r="I1789" s="16">
        <v>44727.0</v>
      </c>
      <c r="J1789" s="14">
        <v>8.91</v>
      </c>
      <c r="K1789" s="14">
        <f t="shared" si="2"/>
        <v>817.4311927</v>
      </c>
      <c r="L1789" s="15">
        <f t="shared" si="3"/>
        <v>-0.1825688073</v>
      </c>
      <c r="M1789" s="15">
        <f t="shared" si="4"/>
        <v>0.1825688073</v>
      </c>
      <c r="N1789" s="8">
        <f t="shared" si="5"/>
        <v>604</v>
      </c>
    </row>
    <row r="1790" ht="12.75" customHeight="1">
      <c r="A1790" s="7">
        <v>44124.0</v>
      </c>
      <c r="B1790" s="8" t="s">
        <v>3044</v>
      </c>
      <c r="C1790" s="8" t="s">
        <v>3045</v>
      </c>
      <c r="D1790" s="11">
        <v>2.644408782E9</v>
      </c>
      <c r="E1790" s="8" t="s">
        <v>24</v>
      </c>
      <c r="F1790" s="8" t="str">
        <f t="shared" si="1"/>
        <v>BUY</v>
      </c>
      <c r="G1790" s="12">
        <v>12.52</v>
      </c>
      <c r="H1790" s="12">
        <v>1000.0</v>
      </c>
      <c r="I1790" s="16">
        <v>44727.0</v>
      </c>
      <c r="J1790" s="14">
        <v>20.99</v>
      </c>
      <c r="K1790" s="14">
        <f t="shared" si="2"/>
        <v>1676.517572</v>
      </c>
      <c r="L1790" s="15">
        <f t="shared" si="3"/>
        <v>0.6765175719</v>
      </c>
      <c r="M1790" s="15">
        <f t="shared" si="4"/>
        <v>-0.6765175719</v>
      </c>
      <c r="N1790" s="8">
        <f t="shared" si="5"/>
        <v>603</v>
      </c>
    </row>
    <row r="1791" ht="12.75" customHeight="1">
      <c r="A1791" s="7">
        <v>44124.0</v>
      </c>
      <c r="B1791" s="8" t="s">
        <v>3046</v>
      </c>
      <c r="C1791" s="8" t="s">
        <v>3047</v>
      </c>
      <c r="D1791" s="11">
        <v>3.8093856E9</v>
      </c>
      <c r="E1791" s="8" t="s">
        <v>24</v>
      </c>
      <c r="F1791" s="8" t="str">
        <f t="shared" si="1"/>
        <v>BUY</v>
      </c>
      <c r="G1791" s="12">
        <v>10.39</v>
      </c>
      <c r="H1791" s="12">
        <v>1000.0</v>
      </c>
      <c r="I1791" s="16">
        <v>44699.0</v>
      </c>
      <c r="J1791" s="14">
        <v>27.17</v>
      </c>
      <c r="K1791" s="14">
        <f t="shared" si="2"/>
        <v>2615.014437</v>
      </c>
      <c r="L1791" s="15">
        <f t="shared" si="3"/>
        <v>1.615014437</v>
      </c>
      <c r="M1791" s="15">
        <f t="shared" si="4"/>
        <v>-1.615014437</v>
      </c>
      <c r="N1791" s="8">
        <f t="shared" si="5"/>
        <v>575</v>
      </c>
    </row>
    <row r="1792" ht="12.75" customHeight="1">
      <c r="A1792" s="7">
        <v>44124.0</v>
      </c>
      <c r="B1792" s="8" t="s">
        <v>3048</v>
      </c>
      <c r="C1792" s="8" t="s">
        <v>3049</v>
      </c>
      <c r="D1792" s="11">
        <v>8.57960831E8</v>
      </c>
      <c r="E1792" s="8" t="s">
        <v>24</v>
      </c>
      <c r="F1792" s="8" t="str">
        <f t="shared" si="1"/>
        <v>BUY</v>
      </c>
      <c r="G1792" s="12">
        <v>17.018332</v>
      </c>
      <c r="H1792" s="12">
        <v>1000.0</v>
      </c>
      <c r="I1792" s="16">
        <v>44727.0</v>
      </c>
      <c r="J1792" s="14">
        <v>19.786192</v>
      </c>
      <c r="K1792" s="14">
        <f t="shared" si="2"/>
        <v>1162.639911</v>
      </c>
      <c r="L1792" s="15">
        <f t="shared" si="3"/>
        <v>0.1626399109</v>
      </c>
      <c r="M1792" s="15">
        <f t="shared" si="4"/>
        <v>-0.1626399109</v>
      </c>
      <c r="N1792" s="8">
        <f t="shared" si="5"/>
        <v>603</v>
      </c>
    </row>
    <row r="1793" ht="12.75" customHeight="1">
      <c r="A1793" s="7">
        <v>44125.0</v>
      </c>
      <c r="B1793" s="8" t="s">
        <v>3050</v>
      </c>
      <c r="C1793" s="8" t="s">
        <v>3051</v>
      </c>
      <c r="D1793" s="11">
        <v>3.889365093E9</v>
      </c>
      <c r="E1793" s="8" t="s">
        <v>20</v>
      </c>
      <c r="F1793" s="8" t="str">
        <f t="shared" si="1"/>
        <v>SELL</v>
      </c>
      <c r="G1793" s="12">
        <v>65.187164</v>
      </c>
      <c r="H1793" s="12">
        <v>1000.0</v>
      </c>
      <c r="I1793" s="16">
        <v>44727.0</v>
      </c>
      <c r="J1793" s="14">
        <v>76.675285</v>
      </c>
      <c r="K1793" s="14">
        <f t="shared" si="2"/>
        <v>1176.23287</v>
      </c>
      <c r="L1793" s="15">
        <f t="shared" si="3"/>
        <v>-0.17623287</v>
      </c>
      <c r="M1793" s="15">
        <f t="shared" si="4"/>
        <v>0.17623287</v>
      </c>
      <c r="N1793" s="8">
        <f t="shared" si="5"/>
        <v>602</v>
      </c>
    </row>
    <row r="1794" ht="12.75" customHeight="1">
      <c r="A1794" s="7">
        <v>44125.0</v>
      </c>
      <c r="B1794" s="8" t="s">
        <v>1939</v>
      </c>
      <c r="C1794" s="8" t="s">
        <v>1940</v>
      </c>
      <c r="D1794" s="11">
        <v>2.617405416E9</v>
      </c>
      <c r="E1794" s="8" t="s">
        <v>20</v>
      </c>
      <c r="F1794" s="8" t="str">
        <f t="shared" si="1"/>
        <v>SELL</v>
      </c>
      <c r="G1794" s="12">
        <v>40.46</v>
      </c>
      <c r="H1794" s="12">
        <v>1000.0</v>
      </c>
      <c r="I1794" s="16">
        <v>44727.0</v>
      </c>
      <c r="J1794" s="14">
        <v>94.7</v>
      </c>
      <c r="K1794" s="14">
        <f t="shared" si="2"/>
        <v>2340.583292</v>
      </c>
      <c r="L1794" s="15">
        <f t="shared" si="3"/>
        <v>-1.340583292</v>
      </c>
      <c r="M1794" s="15">
        <f t="shared" si="4"/>
        <v>1.340583292</v>
      </c>
      <c r="N1794" s="8">
        <f t="shared" si="5"/>
        <v>602</v>
      </c>
    </row>
    <row r="1795" ht="12.75" customHeight="1">
      <c r="A1795" s="16">
        <v>44125.0</v>
      </c>
      <c r="B1795" s="8" t="s">
        <v>2452</v>
      </c>
      <c r="C1795" s="8" t="s">
        <v>2453</v>
      </c>
      <c r="D1795" s="11">
        <v>2.910712508E9</v>
      </c>
      <c r="E1795" s="17" t="s">
        <v>20</v>
      </c>
      <c r="F1795" s="18" t="str">
        <f t="shared" si="1"/>
        <v>SELL</v>
      </c>
      <c r="G1795" s="12">
        <v>225.184982</v>
      </c>
      <c r="H1795" s="12">
        <v>1000.0</v>
      </c>
      <c r="I1795" s="16">
        <v>44337.0</v>
      </c>
      <c r="J1795" s="14">
        <v>233.667145</v>
      </c>
      <c r="K1795" s="14">
        <f t="shared" si="2"/>
        <v>1037.667534</v>
      </c>
      <c r="L1795" s="15">
        <f t="shared" si="3"/>
        <v>-0.03766753415</v>
      </c>
      <c r="M1795" s="15">
        <f t="shared" si="4"/>
        <v>0.03766753415</v>
      </c>
      <c r="N1795" s="8">
        <f t="shared" si="5"/>
        <v>212</v>
      </c>
    </row>
    <row r="1796" ht="12.75" customHeight="1">
      <c r="A1796" s="7">
        <v>44126.0</v>
      </c>
      <c r="B1796" s="8" t="s">
        <v>3052</v>
      </c>
      <c r="C1796" s="8" t="s">
        <v>3053</v>
      </c>
      <c r="D1796" s="11">
        <v>1.5309E9</v>
      </c>
      <c r="E1796" s="8" t="s">
        <v>20</v>
      </c>
      <c r="F1796" s="8" t="str">
        <f t="shared" si="1"/>
        <v>SELL</v>
      </c>
      <c r="G1796" s="12">
        <v>24.02</v>
      </c>
      <c r="H1796" s="12">
        <v>1000.0</v>
      </c>
      <c r="I1796" s="7">
        <v>44208.0</v>
      </c>
      <c r="J1796" s="14">
        <v>41.990002</v>
      </c>
      <c r="K1796" s="14">
        <f t="shared" si="2"/>
        <v>1748.126644</v>
      </c>
      <c r="L1796" s="15">
        <f t="shared" si="3"/>
        <v>-0.7481266445</v>
      </c>
      <c r="M1796" s="15">
        <f t="shared" si="4"/>
        <v>0.7481266445</v>
      </c>
      <c r="N1796" s="8">
        <f t="shared" si="5"/>
        <v>82</v>
      </c>
    </row>
    <row r="1797" ht="12.75" customHeight="1">
      <c r="A1797" s="7">
        <v>44126.0</v>
      </c>
      <c r="B1797" s="8" t="s">
        <v>3054</v>
      </c>
      <c r="C1797" s="8" t="s">
        <v>3055</v>
      </c>
      <c r="D1797" s="11">
        <v>1.988095125E9</v>
      </c>
      <c r="E1797" s="8" t="s">
        <v>20</v>
      </c>
      <c r="F1797" s="8" t="str">
        <f t="shared" si="1"/>
        <v>SELL</v>
      </c>
      <c r="G1797" s="12">
        <v>39.900002</v>
      </c>
      <c r="H1797" s="12">
        <v>1000.0</v>
      </c>
      <c r="I1797" s="16">
        <v>44277.0</v>
      </c>
      <c r="J1797" s="14">
        <v>48.799999</v>
      </c>
      <c r="K1797" s="14">
        <f t="shared" si="2"/>
        <v>1223.057558</v>
      </c>
      <c r="L1797" s="15">
        <f t="shared" si="3"/>
        <v>-0.2230575577</v>
      </c>
      <c r="M1797" s="15">
        <f t="shared" si="4"/>
        <v>0.2230575577</v>
      </c>
      <c r="N1797" s="8">
        <f t="shared" si="5"/>
        <v>151</v>
      </c>
    </row>
    <row r="1798" ht="12.75" customHeight="1">
      <c r="A1798" s="7">
        <v>44126.0</v>
      </c>
      <c r="B1798" s="8" t="s">
        <v>3056</v>
      </c>
      <c r="C1798" s="8" t="s">
        <v>3057</v>
      </c>
      <c r="D1798" s="11">
        <v>2.11585E8</v>
      </c>
      <c r="E1798" s="8" t="s">
        <v>24</v>
      </c>
      <c r="F1798" s="8" t="str">
        <f t="shared" si="1"/>
        <v>BUY</v>
      </c>
      <c r="G1798" s="12">
        <v>5.35</v>
      </c>
      <c r="H1798" s="12">
        <v>1000.0</v>
      </c>
      <c r="I1798" s="16">
        <v>44727.0</v>
      </c>
      <c r="J1798" s="14">
        <v>2.25</v>
      </c>
      <c r="K1798" s="14">
        <f t="shared" si="2"/>
        <v>420.5607477</v>
      </c>
      <c r="L1798" s="15">
        <f t="shared" si="3"/>
        <v>-0.5794392523</v>
      </c>
      <c r="M1798" s="15">
        <f t="shared" si="4"/>
        <v>0.5794392523</v>
      </c>
      <c r="N1798" s="8">
        <f t="shared" si="5"/>
        <v>601</v>
      </c>
    </row>
    <row r="1799" ht="12.75" customHeight="1">
      <c r="A1799" s="7">
        <v>44127.0</v>
      </c>
      <c r="B1799" s="8" t="s">
        <v>3058</v>
      </c>
      <c r="C1799" s="8" t="s">
        <v>3059</v>
      </c>
      <c r="D1799" s="11">
        <v>3.1736509E7</v>
      </c>
      <c r="E1799" s="8" t="s">
        <v>20</v>
      </c>
      <c r="F1799" s="8" t="str">
        <f t="shared" si="1"/>
        <v>SELL</v>
      </c>
      <c r="G1799" s="12">
        <v>26.389999</v>
      </c>
      <c r="H1799" s="12">
        <v>1000.0</v>
      </c>
      <c r="I1799" s="16">
        <v>44727.0</v>
      </c>
      <c r="J1799" s="14">
        <v>2.18</v>
      </c>
      <c r="K1799" s="14">
        <f t="shared" si="2"/>
        <v>82.60705125</v>
      </c>
      <c r="L1799" s="15">
        <f t="shared" si="3"/>
        <v>0.9173929487</v>
      </c>
      <c r="M1799" s="15">
        <f t="shared" si="4"/>
        <v>-0.9173929487</v>
      </c>
      <c r="N1799" s="8">
        <f t="shared" si="5"/>
        <v>600</v>
      </c>
    </row>
    <row r="1800" ht="12.75" customHeight="1">
      <c r="A1800" s="7">
        <v>44127.0</v>
      </c>
      <c r="B1800" s="8" t="s">
        <v>3060</v>
      </c>
      <c r="C1800" s="8" t="s">
        <v>3061</v>
      </c>
      <c r="D1800" s="11">
        <v>3.857934031E9</v>
      </c>
      <c r="E1800" s="8" t="s">
        <v>20</v>
      </c>
      <c r="F1800" s="8" t="str">
        <f t="shared" si="1"/>
        <v>SELL</v>
      </c>
      <c r="G1800" s="12">
        <v>59.0</v>
      </c>
      <c r="H1800" s="12">
        <v>1000.0</v>
      </c>
      <c r="I1800" s="16">
        <v>44727.0</v>
      </c>
      <c r="J1800" s="14">
        <v>8.51</v>
      </c>
      <c r="K1800" s="14">
        <f t="shared" si="2"/>
        <v>144.2372881</v>
      </c>
      <c r="L1800" s="15">
        <f t="shared" si="3"/>
        <v>0.8557627119</v>
      </c>
      <c r="M1800" s="15">
        <f t="shared" si="4"/>
        <v>-0.8557627119</v>
      </c>
      <c r="N1800" s="8">
        <f t="shared" si="5"/>
        <v>600</v>
      </c>
    </row>
    <row r="1801" ht="12.75" customHeight="1">
      <c r="A1801" s="7">
        <v>44130.0</v>
      </c>
      <c r="B1801" s="8" t="s">
        <v>3063</v>
      </c>
      <c r="C1801" s="8" t="s">
        <v>3064</v>
      </c>
      <c r="D1801" s="11">
        <v>3.448654944E9</v>
      </c>
      <c r="E1801" s="8" t="s">
        <v>24</v>
      </c>
      <c r="F1801" s="8" t="str">
        <f t="shared" si="1"/>
        <v>BUY</v>
      </c>
      <c r="G1801" s="12">
        <v>38.240002</v>
      </c>
      <c r="H1801" s="12">
        <v>1000.0</v>
      </c>
      <c r="I1801" s="16">
        <v>44727.0</v>
      </c>
      <c r="J1801" s="14">
        <v>33.970001</v>
      </c>
      <c r="K1801" s="14">
        <f t="shared" si="2"/>
        <v>888.3367998</v>
      </c>
      <c r="L1801" s="15">
        <f t="shared" si="3"/>
        <v>-0.1116632002</v>
      </c>
      <c r="M1801" s="15">
        <f t="shared" si="4"/>
        <v>0.1116632002</v>
      </c>
      <c r="N1801" s="8">
        <f t="shared" si="5"/>
        <v>597</v>
      </c>
    </row>
    <row r="1802" ht="12.75" customHeight="1">
      <c r="A1802" s="7">
        <v>44130.0</v>
      </c>
      <c r="B1802" s="8" t="s">
        <v>399</v>
      </c>
      <c r="C1802" s="8" t="s">
        <v>400</v>
      </c>
      <c r="D1802" s="11">
        <v>3.08615034E9</v>
      </c>
      <c r="E1802" s="8" t="s">
        <v>20</v>
      </c>
      <c r="F1802" s="8" t="str">
        <f t="shared" si="1"/>
        <v>SELL</v>
      </c>
      <c r="G1802" s="12">
        <v>12.508391</v>
      </c>
      <c r="H1802" s="12">
        <v>1000.0</v>
      </c>
      <c r="I1802" s="16">
        <v>44727.0</v>
      </c>
      <c r="J1802" s="14">
        <v>25.580179</v>
      </c>
      <c r="K1802" s="14">
        <f t="shared" si="2"/>
        <v>2045.041525</v>
      </c>
      <c r="L1802" s="15">
        <f t="shared" si="3"/>
        <v>-1.045041525</v>
      </c>
      <c r="M1802" s="15">
        <f t="shared" si="4"/>
        <v>1.045041525</v>
      </c>
      <c r="N1802" s="8">
        <f t="shared" si="5"/>
        <v>597</v>
      </c>
    </row>
    <row r="1803" ht="12.75" customHeight="1">
      <c r="A1803" s="7">
        <v>44131.0</v>
      </c>
      <c r="B1803" s="8" t="s">
        <v>2020</v>
      </c>
      <c r="C1803" s="8" t="s">
        <v>2020</v>
      </c>
      <c r="D1803" s="11">
        <v>5.852058362E9</v>
      </c>
      <c r="E1803" s="8" t="s">
        <v>24</v>
      </c>
      <c r="F1803" s="8" t="str">
        <f t="shared" si="1"/>
        <v>BUY</v>
      </c>
      <c r="G1803" s="12">
        <v>6.820171</v>
      </c>
      <c r="H1803" s="12">
        <v>1000.0</v>
      </c>
      <c r="I1803" s="16">
        <v>44727.0</v>
      </c>
      <c r="J1803" s="14">
        <v>6.352929</v>
      </c>
      <c r="K1803" s="14">
        <f t="shared" si="2"/>
        <v>931.4911606</v>
      </c>
      <c r="L1803" s="15">
        <f t="shared" si="3"/>
        <v>-0.06850883944</v>
      </c>
      <c r="M1803" s="15">
        <f t="shared" si="4"/>
        <v>0.06850883944</v>
      </c>
      <c r="N1803" s="8">
        <f t="shared" si="5"/>
        <v>596</v>
      </c>
    </row>
    <row r="1804" ht="12.75" customHeight="1">
      <c r="A1804" s="7">
        <v>44131.0</v>
      </c>
      <c r="B1804" s="8" t="s">
        <v>1438</v>
      </c>
      <c r="C1804" s="8" t="s">
        <v>1439</v>
      </c>
      <c r="D1804" s="11">
        <v>4.8332112E9</v>
      </c>
      <c r="E1804" s="8" t="s">
        <v>20</v>
      </c>
      <c r="F1804" s="8" t="str">
        <f t="shared" si="1"/>
        <v>SELL</v>
      </c>
      <c r="G1804" s="12">
        <v>33.995857</v>
      </c>
      <c r="H1804" s="12">
        <v>1000.0</v>
      </c>
      <c r="I1804" s="16">
        <v>44538.0</v>
      </c>
      <c r="J1804" s="14">
        <v>36.999126</v>
      </c>
      <c r="K1804" s="14">
        <f t="shared" si="2"/>
        <v>1088.342206</v>
      </c>
      <c r="L1804" s="15">
        <f t="shared" si="3"/>
        <v>-0.08834220593</v>
      </c>
      <c r="M1804" s="15">
        <f t="shared" si="4"/>
        <v>0.08834220593</v>
      </c>
      <c r="N1804" s="8">
        <f t="shared" si="5"/>
        <v>407</v>
      </c>
    </row>
    <row r="1805" ht="12.75" customHeight="1">
      <c r="A1805" s="7">
        <v>44132.0</v>
      </c>
      <c r="B1805" s="8" t="s">
        <v>3069</v>
      </c>
      <c r="C1805" s="8" t="s">
        <v>3070</v>
      </c>
      <c r="D1805" s="11">
        <v>2.32188077E8</v>
      </c>
      <c r="E1805" s="8" t="s">
        <v>24</v>
      </c>
      <c r="F1805" s="8" t="str">
        <f t="shared" si="1"/>
        <v>BUY</v>
      </c>
      <c r="G1805" s="12">
        <v>27.34</v>
      </c>
      <c r="H1805" s="12">
        <v>1000.0</v>
      </c>
      <c r="I1805" s="16">
        <v>44159.0</v>
      </c>
      <c r="J1805" s="14">
        <v>33.099998</v>
      </c>
      <c r="K1805" s="14">
        <f t="shared" si="2"/>
        <v>1210.680249</v>
      </c>
      <c r="L1805" s="15">
        <f t="shared" si="3"/>
        <v>0.2106802487</v>
      </c>
      <c r="M1805" s="15">
        <f t="shared" si="4"/>
        <v>-0.2106802487</v>
      </c>
      <c r="N1805" s="8">
        <f t="shared" si="5"/>
        <v>27</v>
      </c>
    </row>
    <row r="1806" ht="12.75" customHeight="1">
      <c r="A1806" s="7">
        <v>44134.0</v>
      </c>
      <c r="B1806" s="8" t="s">
        <v>3071</v>
      </c>
      <c r="C1806" s="8" t="s">
        <v>3072</v>
      </c>
      <c r="D1806" s="11">
        <v>7.46246094E9</v>
      </c>
      <c r="E1806" s="8" t="s">
        <v>20</v>
      </c>
      <c r="F1806" s="8" t="str">
        <f t="shared" si="1"/>
        <v>SELL</v>
      </c>
      <c r="G1806" s="12">
        <v>208.529999</v>
      </c>
      <c r="H1806" s="12">
        <v>1000.0</v>
      </c>
      <c r="I1806" s="16">
        <v>44727.0</v>
      </c>
      <c r="J1806" s="14">
        <v>269.170013</v>
      </c>
      <c r="K1806" s="14">
        <f t="shared" si="2"/>
        <v>1290.797556</v>
      </c>
      <c r="L1806" s="15">
        <f t="shared" si="3"/>
        <v>-0.2907975557</v>
      </c>
      <c r="M1806" s="15">
        <f t="shared" si="4"/>
        <v>0.2907975557</v>
      </c>
      <c r="N1806" s="8">
        <f t="shared" si="5"/>
        <v>593</v>
      </c>
    </row>
    <row r="1807" ht="12.75" customHeight="1">
      <c r="A1807" s="7">
        <v>44134.0</v>
      </c>
      <c r="B1807" s="8" t="s">
        <v>1538</v>
      </c>
      <c r="C1807" s="8" t="s">
        <v>1539</v>
      </c>
      <c r="D1807" s="11">
        <v>3.525622984E9</v>
      </c>
      <c r="E1807" s="8" t="s">
        <v>24</v>
      </c>
      <c r="F1807" s="8" t="str">
        <f t="shared" si="1"/>
        <v>BUY</v>
      </c>
      <c r="G1807" s="12">
        <v>53.98</v>
      </c>
      <c r="H1807" s="12">
        <v>1000.0</v>
      </c>
      <c r="I1807" s="7">
        <v>44139.0</v>
      </c>
      <c r="J1807" s="14">
        <v>59.73</v>
      </c>
      <c r="K1807" s="14">
        <f t="shared" si="2"/>
        <v>1106.520934</v>
      </c>
      <c r="L1807" s="15">
        <f t="shared" si="3"/>
        <v>0.1065209337</v>
      </c>
      <c r="M1807" s="15">
        <f t="shared" si="4"/>
        <v>-0.1065209337</v>
      </c>
      <c r="N1807" s="8">
        <f t="shared" si="5"/>
        <v>5</v>
      </c>
    </row>
    <row r="1808" ht="12.75" customHeight="1">
      <c r="A1808" s="7">
        <v>44137.0</v>
      </c>
      <c r="B1808" s="8" t="s">
        <v>1864</v>
      </c>
      <c r="C1808" s="8" t="s">
        <v>1865</v>
      </c>
      <c r="D1808" s="11">
        <v>1.3173624E8</v>
      </c>
      <c r="E1808" s="8" t="s">
        <v>20</v>
      </c>
      <c r="F1808" s="8" t="str">
        <f t="shared" si="1"/>
        <v>SELL</v>
      </c>
      <c r="G1808" s="12">
        <v>39.200001</v>
      </c>
      <c r="H1808" s="12">
        <v>1000.0</v>
      </c>
      <c r="I1808" s="16">
        <v>44727.0</v>
      </c>
      <c r="J1808" s="14">
        <v>9.41</v>
      </c>
      <c r="K1808" s="14">
        <f t="shared" si="2"/>
        <v>240.0510143</v>
      </c>
      <c r="L1808" s="15">
        <f t="shared" si="3"/>
        <v>0.7599489857</v>
      </c>
      <c r="M1808" s="15">
        <f t="shared" si="4"/>
        <v>-0.7599489857</v>
      </c>
      <c r="N1808" s="8">
        <f t="shared" si="5"/>
        <v>590</v>
      </c>
    </row>
    <row r="1809" ht="12.75" customHeight="1">
      <c r="A1809" s="7">
        <v>44137.0</v>
      </c>
      <c r="B1809" s="8" t="s">
        <v>2944</v>
      </c>
      <c r="C1809" s="8" t="s">
        <v>2945</v>
      </c>
      <c r="D1809" s="11">
        <v>3.01848E8</v>
      </c>
      <c r="E1809" s="8" t="s">
        <v>20</v>
      </c>
      <c r="F1809" s="8" t="str">
        <f t="shared" si="1"/>
        <v>SELL</v>
      </c>
      <c r="G1809" s="12">
        <v>16.049999</v>
      </c>
      <c r="H1809" s="12">
        <v>1000.0</v>
      </c>
      <c r="I1809" s="7">
        <v>44167.0</v>
      </c>
      <c r="J1809" s="14">
        <v>32.700001</v>
      </c>
      <c r="K1809" s="14">
        <f t="shared" si="2"/>
        <v>2037.383367</v>
      </c>
      <c r="L1809" s="15">
        <f t="shared" si="3"/>
        <v>-1.037383367</v>
      </c>
      <c r="M1809" s="15">
        <f t="shared" si="4"/>
        <v>1.037383367</v>
      </c>
      <c r="N1809" s="8">
        <f t="shared" si="5"/>
        <v>30</v>
      </c>
    </row>
    <row r="1810" ht="12.75" customHeight="1">
      <c r="A1810" s="7">
        <v>44137.0</v>
      </c>
      <c r="B1810" s="8" t="s">
        <v>3073</v>
      </c>
      <c r="C1810" s="8" t="s">
        <v>3074</v>
      </c>
      <c r="D1810" s="11">
        <v>1.686839441E9</v>
      </c>
      <c r="E1810" s="8" t="s">
        <v>24</v>
      </c>
      <c r="F1810" s="8" t="str">
        <f t="shared" si="1"/>
        <v>BUY</v>
      </c>
      <c r="G1810" s="12">
        <v>6.68</v>
      </c>
      <c r="H1810" s="12">
        <v>1000.0</v>
      </c>
      <c r="I1810" s="16">
        <v>44727.0</v>
      </c>
      <c r="J1810" s="14">
        <v>6.31</v>
      </c>
      <c r="K1810" s="14">
        <f t="shared" si="2"/>
        <v>944.6107784</v>
      </c>
      <c r="L1810" s="15">
        <f t="shared" si="3"/>
        <v>-0.05538922156</v>
      </c>
      <c r="M1810" s="15">
        <f t="shared" si="4"/>
        <v>0.05538922156</v>
      </c>
      <c r="N1810" s="8">
        <f t="shared" si="5"/>
        <v>590</v>
      </c>
    </row>
    <row r="1811" ht="12.75" customHeight="1">
      <c r="A1811" s="7">
        <v>44138.0</v>
      </c>
      <c r="B1811" s="8" t="s">
        <v>3075</v>
      </c>
      <c r="C1811" s="8" t="s">
        <v>3076</v>
      </c>
      <c r="D1811" s="11">
        <v>1.894207446E9</v>
      </c>
      <c r="E1811" s="8" t="s">
        <v>20</v>
      </c>
      <c r="F1811" s="8" t="str">
        <f t="shared" si="1"/>
        <v>SELL</v>
      </c>
      <c r="G1811" s="12">
        <v>11.65</v>
      </c>
      <c r="H1811" s="12">
        <v>1000.0</v>
      </c>
      <c r="I1811" s="16">
        <v>44698.0</v>
      </c>
      <c r="J1811" s="14">
        <v>10.61</v>
      </c>
      <c r="K1811" s="14">
        <f t="shared" si="2"/>
        <v>910.7296137</v>
      </c>
      <c r="L1811" s="15">
        <f t="shared" si="3"/>
        <v>0.08927038627</v>
      </c>
      <c r="M1811" s="15">
        <f t="shared" si="4"/>
        <v>-0.08927038627</v>
      </c>
      <c r="N1811" s="8">
        <f t="shared" si="5"/>
        <v>560</v>
      </c>
    </row>
    <row r="1812" ht="12.75" customHeight="1">
      <c r="A1812" s="7">
        <v>44138.0</v>
      </c>
      <c r="B1812" s="8" t="s">
        <v>2072</v>
      </c>
      <c r="C1812" s="8" t="s">
        <v>2073</v>
      </c>
      <c r="D1812" s="11">
        <v>3.06384652E9</v>
      </c>
      <c r="E1812" s="8" t="s">
        <v>24</v>
      </c>
      <c r="F1812" s="8" t="str">
        <f t="shared" si="1"/>
        <v>BUY</v>
      </c>
      <c r="G1812" s="12">
        <v>54.0</v>
      </c>
      <c r="H1812" s="12">
        <v>1000.0</v>
      </c>
      <c r="I1812" s="16">
        <v>44727.0</v>
      </c>
      <c r="J1812" s="14">
        <v>23.33</v>
      </c>
      <c r="K1812" s="14">
        <f t="shared" si="2"/>
        <v>432.037037</v>
      </c>
      <c r="L1812" s="15">
        <f t="shared" si="3"/>
        <v>-0.567962963</v>
      </c>
      <c r="M1812" s="15">
        <f t="shared" si="4"/>
        <v>0.567962963</v>
      </c>
      <c r="N1812" s="8">
        <f t="shared" si="5"/>
        <v>589</v>
      </c>
    </row>
    <row r="1813" ht="12.75" customHeight="1">
      <c r="A1813" s="7">
        <v>44139.0</v>
      </c>
      <c r="B1813" s="8" t="s">
        <v>2518</v>
      </c>
      <c r="C1813" s="8" t="s">
        <v>2519</v>
      </c>
      <c r="D1813" s="11">
        <v>4.1127576E9</v>
      </c>
      <c r="E1813" s="8" t="s">
        <v>20</v>
      </c>
      <c r="F1813" s="8" t="str">
        <f t="shared" si="1"/>
        <v>SELL</v>
      </c>
      <c r="G1813" s="12">
        <v>29.190001</v>
      </c>
      <c r="H1813" s="12">
        <v>1000.0</v>
      </c>
      <c r="I1813" s="16">
        <v>44727.0</v>
      </c>
      <c r="J1813" s="14">
        <v>15.16</v>
      </c>
      <c r="K1813" s="14">
        <f t="shared" si="2"/>
        <v>519.355926</v>
      </c>
      <c r="L1813" s="15">
        <f t="shared" si="3"/>
        <v>0.480644074</v>
      </c>
      <c r="M1813" s="15">
        <f t="shared" si="4"/>
        <v>-0.480644074</v>
      </c>
      <c r="N1813" s="8">
        <f t="shared" si="5"/>
        <v>588</v>
      </c>
    </row>
    <row r="1814" ht="12.75" customHeight="1">
      <c r="A1814" s="7">
        <v>44139.0</v>
      </c>
      <c r="B1814" s="8" t="s">
        <v>3077</v>
      </c>
      <c r="C1814" s="8" t="s">
        <v>3078</v>
      </c>
      <c r="D1814" s="11">
        <v>1.084600064E9</v>
      </c>
      <c r="E1814" s="8" t="s">
        <v>24</v>
      </c>
      <c r="F1814" s="8" t="str">
        <f t="shared" si="1"/>
        <v>BUY</v>
      </c>
      <c r="G1814" s="12">
        <v>10.08</v>
      </c>
      <c r="H1814" s="12">
        <v>1000.0</v>
      </c>
      <c r="I1814" s="7">
        <v>44237.0</v>
      </c>
      <c r="J1814" s="14">
        <v>57.639999</v>
      </c>
      <c r="K1814" s="14">
        <f t="shared" si="2"/>
        <v>5718.253869</v>
      </c>
      <c r="L1814" s="15">
        <f t="shared" si="3"/>
        <v>4.718253869</v>
      </c>
      <c r="M1814" s="15">
        <f t="shared" si="4"/>
        <v>-4.718253869</v>
      </c>
      <c r="N1814" s="8">
        <f t="shared" si="5"/>
        <v>98</v>
      </c>
    </row>
    <row r="1815" ht="12.75" customHeight="1">
      <c r="A1815" s="7">
        <v>44139.0</v>
      </c>
      <c r="B1815" s="8" t="s">
        <v>1538</v>
      </c>
      <c r="C1815" s="8" t="s">
        <v>1539</v>
      </c>
      <c r="D1815" s="11">
        <v>3.525622984E9</v>
      </c>
      <c r="E1815" s="8" t="s">
        <v>20</v>
      </c>
      <c r="F1815" s="8" t="str">
        <f t="shared" si="1"/>
        <v>SELL</v>
      </c>
      <c r="G1815" s="12">
        <v>59.73</v>
      </c>
      <c r="H1815" s="12">
        <v>1000.0</v>
      </c>
      <c r="I1815" s="7">
        <v>44201.0</v>
      </c>
      <c r="J1815" s="14">
        <v>86.980003</v>
      </c>
      <c r="K1815" s="14">
        <f t="shared" si="2"/>
        <v>1456.219705</v>
      </c>
      <c r="L1815" s="15">
        <f t="shared" si="3"/>
        <v>-0.4562197053</v>
      </c>
      <c r="M1815" s="15">
        <f t="shared" si="4"/>
        <v>0.4562197053</v>
      </c>
      <c r="N1815" s="8">
        <f t="shared" si="5"/>
        <v>62</v>
      </c>
    </row>
    <row r="1816" ht="12.75" customHeight="1">
      <c r="A1816" s="7">
        <v>44141.0</v>
      </c>
      <c r="B1816" s="8" t="s">
        <v>3020</v>
      </c>
      <c r="C1816" s="8" t="s">
        <v>3021</v>
      </c>
      <c r="D1816" s="11">
        <v>2.6669529E9</v>
      </c>
      <c r="E1816" s="8" t="s">
        <v>20</v>
      </c>
      <c r="F1816" s="8" t="str">
        <f t="shared" si="1"/>
        <v>SELL</v>
      </c>
      <c r="G1816" s="12">
        <v>50.240002</v>
      </c>
      <c r="H1816" s="12">
        <v>1000.0</v>
      </c>
      <c r="I1816" s="7">
        <v>44365.0</v>
      </c>
      <c r="J1816" s="14">
        <v>37.630001</v>
      </c>
      <c r="K1816" s="14">
        <f t="shared" si="2"/>
        <v>749.0047672</v>
      </c>
      <c r="L1816" s="15">
        <f t="shared" si="3"/>
        <v>0.2509952328</v>
      </c>
      <c r="M1816" s="15">
        <f t="shared" si="4"/>
        <v>-0.2509952328</v>
      </c>
      <c r="N1816" s="8">
        <f t="shared" si="5"/>
        <v>224</v>
      </c>
    </row>
    <row r="1817" ht="12.75" customHeight="1">
      <c r="A1817" s="7">
        <v>44141.0</v>
      </c>
      <c r="B1817" s="8" t="s">
        <v>3079</v>
      </c>
      <c r="C1817" s="8" t="s">
        <v>3080</v>
      </c>
      <c r="D1817" s="11">
        <v>2.48613834E8</v>
      </c>
      <c r="E1817" s="8" t="s">
        <v>20</v>
      </c>
      <c r="F1817" s="8" t="str">
        <f t="shared" si="1"/>
        <v>SELL</v>
      </c>
      <c r="G1817" s="12">
        <v>0.105</v>
      </c>
      <c r="H1817" s="12">
        <v>1000.0</v>
      </c>
      <c r="I1817" s="16">
        <v>44727.0</v>
      </c>
      <c r="J1817" s="14">
        <v>1.21</v>
      </c>
      <c r="K1817" s="14">
        <f t="shared" si="2"/>
        <v>11523.80952</v>
      </c>
      <c r="L1817" s="15">
        <f t="shared" si="3"/>
        <v>-10.52380952</v>
      </c>
      <c r="M1817" s="15">
        <f t="shared" si="4"/>
        <v>10.52380952</v>
      </c>
      <c r="N1817" s="8">
        <f t="shared" si="5"/>
        <v>586</v>
      </c>
    </row>
    <row r="1818" ht="12.75" customHeight="1">
      <c r="A1818" s="7">
        <v>44141.0</v>
      </c>
      <c r="B1818" s="8" t="s">
        <v>2942</v>
      </c>
      <c r="C1818" s="8" t="s">
        <v>2943</v>
      </c>
      <c r="D1818" s="11">
        <v>9.72174949E8</v>
      </c>
      <c r="E1818" s="8" t="s">
        <v>20</v>
      </c>
      <c r="F1818" s="8" t="str">
        <f t="shared" si="1"/>
        <v>SELL</v>
      </c>
      <c r="G1818" s="12">
        <v>61.369999</v>
      </c>
      <c r="H1818" s="12">
        <v>1000.0</v>
      </c>
      <c r="I1818" s="7">
        <v>44204.0</v>
      </c>
      <c r="J1818" s="14">
        <v>160.740005</v>
      </c>
      <c r="K1818" s="14">
        <f t="shared" si="2"/>
        <v>2619.195171</v>
      </c>
      <c r="L1818" s="15">
        <f t="shared" si="3"/>
        <v>-1.619195171</v>
      </c>
      <c r="M1818" s="15">
        <f t="shared" si="4"/>
        <v>1.619195171</v>
      </c>
      <c r="N1818" s="8">
        <f t="shared" si="5"/>
        <v>63</v>
      </c>
    </row>
    <row r="1819" ht="12.75" customHeight="1">
      <c r="A1819" s="7">
        <v>44141.0</v>
      </c>
      <c r="B1819" s="8" t="s">
        <v>2092</v>
      </c>
      <c r="C1819" s="8" t="s">
        <v>2093</v>
      </c>
      <c r="D1819" s="11">
        <v>9.146998598E9</v>
      </c>
      <c r="E1819" s="8" t="s">
        <v>24</v>
      </c>
      <c r="F1819" s="8" t="str">
        <f t="shared" si="1"/>
        <v>BUY</v>
      </c>
      <c r="G1819" s="12">
        <v>237.509995</v>
      </c>
      <c r="H1819" s="12">
        <v>1000.0</v>
      </c>
      <c r="I1819" s="7">
        <v>44643.0</v>
      </c>
      <c r="J1819" s="14">
        <v>327.269989</v>
      </c>
      <c r="K1819" s="14">
        <f t="shared" si="2"/>
        <v>1377.920912</v>
      </c>
      <c r="L1819" s="15">
        <f t="shared" si="3"/>
        <v>0.3779209123</v>
      </c>
      <c r="M1819" s="15">
        <f t="shared" si="4"/>
        <v>-0.3779209123</v>
      </c>
      <c r="N1819" s="8">
        <f t="shared" si="5"/>
        <v>502</v>
      </c>
    </row>
    <row r="1820" ht="12.75" customHeight="1">
      <c r="A1820" s="16">
        <v>44141.0</v>
      </c>
      <c r="B1820" s="8" t="s">
        <v>3081</v>
      </c>
      <c r="C1820" s="8" t="s">
        <v>3082</v>
      </c>
      <c r="D1820" s="11">
        <v>1.184817996E9</v>
      </c>
      <c r="E1820" s="17" t="s">
        <v>20</v>
      </c>
      <c r="F1820" s="18" t="str">
        <f t="shared" si="1"/>
        <v>SELL</v>
      </c>
      <c r="G1820" s="12">
        <v>91.75</v>
      </c>
      <c r="H1820" s="12">
        <v>1000.0</v>
      </c>
      <c r="I1820" s="16">
        <v>44727.0</v>
      </c>
      <c r="J1820" s="14">
        <v>53.07</v>
      </c>
      <c r="K1820" s="14">
        <f t="shared" si="2"/>
        <v>578.4196185</v>
      </c>
      <c r="L1820" s="15">
        <f t="shared" si="3"/>
        <v>0.4215803815</v>
      </c>
      <c r="M1820" s="15">
        <f t="shared" si="4"/>
        <v>-0.4215803815</v>
      </c>
      <c r="N1820" s="8">
        <f t="shared" si="5"/>
        <v>586</v>
      </c>
    </row>
    <row r="1821" ht="12.75" customHeight="1">
      <c r="A1821" s="16">
        <v>44141.0</v>
      </c>
      <c r="B1821" s="8" t="s">
        <v>1603</v>
      </c>
      <c r="C1821" s="8" t="s">
        <v>1604</v>
      </c>
      <c r="D1821" s="11">
        <v>3.007724E9</v>
      </c>
      <c r="E1821" s="17" t="s">
        <v>20</v>
      </c>
      <c r="F1821" s="18" t="str">
        <f t="shared" si="1"/>
        <v>SELL</v>
      </c>
      <c r="G1821" s="12">
        <v>13.53</v>
      </c>
      <c r="H1821" s="12">
        <v>1000.0</v>
      </c>
      <c r="I1821" s="16">
        <v>44727.0</v>
      </c>
      <c r="J1821" s="14">
        <v>19.82</v>
      </c>
      <c r="K1821" s="14">
        <f t="shared" si="2"/>
        <v>1464.892831</v>
      </c>
      <c r="L1821" s="15">
        <f t="shared" si="3"/>
        <v>-0.4648928307</v>
      </c>
      <c r="M1821" s="15">
        <f t="shared" si="4"/>
        <v>0.4648928307</v>
      </c>
      <c r="N1821" s="8">
        <f t="shared" si="5"/>
        <v>586</v>
      </c>
    </row>
    <row r="1822" ht="12.75" customHeight="1">
      <c r="A1822" s="7">
        <v>44144.0</v>
      </c>
      <c r="B1822" s="8" t="s">
        <v>1496</v>
      </c>
      <c r="C1822" s="8" t="s">
        <v>1497</v>
      </c>
      <c r="D1822" s="11">
        <v>1.904938413E9</v>
      </c>
      <c r="E1822" s="8" t="s">
        <v>24</v>
      </c>
      <c r="F1822" s="8" t="str">
        <f t="shared" si="1"/>
        <v>BUY</v>
      </c>
      <c r="G1822" s="12">
        <v>11.685993</v>
      </c>
      <c r="H1822" s="12">
        <v>1000.0</v>
      </c>
      <c r="I1822" s="16">
        <v>44727.0</v>
      </c>
      <c r="J1822" s="14">
        <v>9.849156</v>
      </c>
      <c r="K1822" s="14">
        <f t="shared" si="2"/>
        <v>842.8172086</v>
      </c>
      <c r="L1822" s="15">
        <f t="shared" si="3"/>
        <v>-0.1571827914</v>
      </c>
      <c r="M1822" s="15">
        <f t="shared" si="4"/>
        <v>0.1571827914</v>
      </c>
      <c r="N1822" s="8">
        <f t="shared" si="5"/>
        <v>583</v>
      </c>
    </row>
    <row r="1823" ht="12.75" customHeight="1">
      <c r="A1823" s="7">
        <v>44144.0</v>
      </c>
      <c r="B1823" s="8" t="s">
        <v>260</v>
      </c>
      <c r="C1823" s="8" t="s">
        <v>261</v>
      </c>
      <c r="D1823" s="11">
        <v>7.075072067E9</v>
      </c>
      <c r="E1823" s="8" t="s">
        <v>20</v>
      </c>
      <c r="F1823" s="8" t="str">
        <f t="shared" si="1"/>
        <v>SELL</v>
      </c>
      <c r="G1823" s="12">
        <v>21.51</v>
      </c>
      <c r="H1823" s="12">
        <v>1000.0</v>
      </c>
      <c r="I1823" s="7">
        <v>44179.0</v>
      </c>
      <c r="J1823" s="14">
        <v>25.41</v>
      </c>
      <c r="K1823" s="14">
        <f t="shared" si="2"/>
        <v>1181.311018</v>
      </c>
      <c r="L1823" s="15">
        <f t="shared" si="3"/>
        <v>-0.1813110181</v>
      </c>
      <c r="M1823" s="15">
        <f t="shared" si="4"/>
        <v>0.1813110181</v>
      </c>
      <c r="N1823" s="8">
        <f t="shared" si="5"/>
        <v>35</v>
      </c>
    </row>
    <row r="1824" ht="12.75" customHeight="1">
      <c r="A1824" s="7">
        <v>44145.0</v>
      </c>
      <c r="B1824" s="8" t="s">
        <v>972</v>
      </c>
      <c r="C1824" s="8" t="s">
        <v>973</v>
      </c>
      <c r="D1824" s="11">
        <v>3.53092988E9</v>
      </c>
      <c r="E1824" s="8" t="s">
        <v>24</v>
      </c>
      <c r="F1824" s="8" t="str">
        <f t="shared" si="1"/>
        <v>BUY</v>
      </c>
      <c r="G1824" s="12">
        <v>3.51</v>
      </c>
      <c r="H1824" s="12">
        <v>1000.0</v>
      </c>
      <c r="I1824" s="16">
        <v>44145.0</v>
      </c>
      <c r="J1824" s="14">
        <v>3.51</v>
      </c>
      <c r="K1824" s="14">
        <f t="shared" si="2"/>
        <v>1000</v>
      </c>
      <c r="L1824" s="15">
        <f t="shared" si="3"/>
        <v>0</v>
      </c>
      <c r="M1824" s="15">
        <f t="shared" si="4"/>
        <v>0</v>
      </c>
      <c r="N1824" s="8">
        <f t="shared" si="5"/>
        <v>0</v>
      </c>
    </row>
    <row r="1825" ht="12.75" customHeight="1">
      <c r="A1825" s="7">
        <v>44145.0</v>
      </c>
      <c r="B1825" s="8" t="s">
        <v>2490</v>
      </c>
      <c r="C1825" s="8" t="s">
        <v>2491</v>
      </c>
      <c r="D1825" s="11">
        <v>2.04878944E9</v>
      </c>
      <c r="E1825" s="8" t="s">
        <v>24</v>
      </c>
      <c r="F1825" s="8" t="str">
        <f t="shared" si="1"/>
        <v>BUY</v>
      </c>
      <c r="G1825" s="12">
        <v>22.559999</v>
      </c>
      <c r="H1825" s="12">
        <v>1000.0</v>
      </c>
      <c r="I1825" s="16">
        <v>44727.0</v>
      </c>
      <c r="J1825" s="14">
        <v>22.42</v>
      </c>
      <c r="K1825" s="14">
        <f t="shared" si="2"/>
        <v>993.7943703</v>
      </c>
      <c r="L1825" s="15">
        <f t="shared" si="3"/>
        <v>-0.006205629708</v>
      </c>
      <c r="M1825" s="15">
        <f t="shared" si="4"/>
        <v>0.006205629708</v>
      </c>
      <c r="N1825" s="8">
        <f t="shared" si="5"/>
        <v>582</v>
      </c>
    </row>
    <row r="1826" ht="12.75" customHeight="1">
      <c r="A1826" s="16">
        <v>44145.0</v>
      </c>
      <c r="B1826" s="8" t="s">
        <v>2730</v>
      </c>
      <c r="C1826" s="8" t="s">
        <v>2731</v>
      </c>
      <c r="D1826" s="11">
        <v>1.708797321E9</v>
      </c>
      <c r="E1826" s="17" t="s">
        <v>20</v>
      </c>
      <c r="F1826" s="18" t="str">
        <f t="shared" si="1"/>
        <v>SELL</v>
      </c>
      <c r="G1826" s="12">
        <v>20.459999</v>
      </c>
      <c r="H1826" s="12">
        <v>1000.0</v>
      </c>
      <c r="I1826" s="16">
        <v>44727.0</v>
      </c>
      <c r="J1826" s="14">
        <v>33.880001</v>
      </c>
      <c r="K1826" s="14">
        <f t="shared" si="2"/>
        <v>1655.914108</v>
      </c>
      <c r="L1826" s="15">
        <f t="shared" si="3"/>
        <v>-0.6559141083</v>
      </c>
      <c r="M1826" s="15">
        <f t="shared" si="4"/>
        <v>0.6559141083</v>
      </c>
      <c r="N1826" s="8">
        <f t="shared" si="5"/>
        <v>582</v>
      </c>
    </row>
    <row r="1827" ht="12.75" customHeight="1">
      <c r="A1827" s="16">
        <v>44145.0</v>
      </c>
      <c r="B1827" s="8" t="s">
        <v>2377</v>
      </c>
      <c r="C1827" s="8" t="s">
        <v>2378</v>
      </c>
      <c r="D1827" s="11">
        <v>3.938201777E9</v>
      </c>
      <c r="E1827" s="18" t="s">
        <v>24</v>
      </c>
      <c r="F1827" s="17" t="str">
        <f t="shared" si="1"/>
        <v>BUY</v>
      </c>
      <c r="G1827" s="12">
        <v>55.639999</v>
      </c>
      <c r="H1827" s="12">
        <v>1000.0</v>
      </c>
      <c r="I1827" s="16">
        <v>44337.0</v>
      </c>
      <c r="J1827" s="14">
        <v>86.580002</v>
      </c>
      <c r="K1827" s="14">
        <f t="shared" si="2"/>
        <v>1556.07483</v>
      </c>
      <c r="L1827" s="15">
        <f t="shared" si="3"/>
        <v>0.5560748303</v>
      </c>
      <c r="M1827" s="15">
        <f t="shared" si="4"/>
        <v>-0.5560748303</v>
      </c>
      <c r="N1827" s="8">
        <f t="shared" si="5"/>
        <v>192</v>
      </c>
    </row>
    <row r="1828" ht="12.75" customHeight="1">
      <c r="A1828" s="7">
        <v>44148.0</v>
      </c>
      <c r="B1828" s="8" t="s">
        <v>628</v>
      </c>
      <c r="C1828" s="8" t="s">
        <v>629</v>
      </c>
      <c r="D1828" s="11">
        <v>2.373457054E9</v>
      </c>
      <c r="E1828" s="8" t="s">
        <v>24</v>
      </c>
      <c r="F1828" s="8" t="str">
        <f t="shared" si="1"/>
        <v>BUY</v>
      </c>
      <c r="G1828" s="12">
        <v>33.654831</v>
      </c>
      <c r="H1828" s="12">
        <v>1000.0</v>
      </c>
      <c r="I1828" s="7">
        <v>44258.0</v>
      </c>
      <c r="J1828" s="14">
        <v>46.548267</v>
      </c>
      <c r="K1828" s="14">
        <f t="shared" si="2"/>
        <v>1383.10803</v>
      </c>
      <c r="L1828" s="15">
        <f t="shared" si="3"/>
        <v>0.3831080299</v>
      </c>
      <c r="M1828" s="15">
        <f t="shared" si="4"/>
        <v>-0.3831080299</v>
      </c>
      <c r="N1828" s="8">
        <f t="shared" si="5"/>
        <v>110</v>
      </c>
    </row>
    <row r="1829" ht="12.75" customHeight="1">
      <c r="A1829" s="7">
        <v>44148.0</v>
      </c>
      <c r="B1829" s="8" t="s">
        <v>403</v>
      </c>
      <c r="C1829" s="8" t="s">
        <v>404</v>
      </c>
      <c r="D1829" s="11">
        <v>4.120653358E9</v>
      </c>
      <c r="E1829" s="8" t="s">
        <v>24</v>
      </c>
      <c r="F1829" s="8" t="str">
        <f t="shared" si="1"/>
        <v>BUY</v>
      </c>
      <c r="G1829" s="12">
        <v>6.910509</v>
      </c>
      <c r="H1829" s="12">
        <v>1000.0</v>
      </c>
      <c r="I1829" s="7">
        <v>44158.0</v>
      </c>
      <c r="J1829" s="14">
        <v>9.774237</v>
      </c>
      <c r="K1829" s="14">
        <f t="shared" si="2"/>
        <v>1414.401891</v>
      </c>
      <c r="L1829" s="15">
        <f t="shared" si="3"/>
        <v>0.4144018914</v>
      </c>
      <c r="M1829" s="15">
        <f t="shared" si="4"/>
        <v>-0.4144018914</v>
      </c>
      <c r="N1829" s="8">
        <f t="shared" si="5"/>
        <v>10</v>
      </c>
    </row>
    <row r="1830" ht="12.75" customHeight="1">
      <c r="A1830" s="7">
        <v>44148.0</v>
      </c>
      <c r="B1830" s="8" t="s">
        <v>3085</v>
      </c>
      <c r="C1830" s="8" t="s">
        <v>3086</v>
      </c>
      <c r="D1830" s="11">
        <v>2.602107795E9</v>
      </c>
      <c r="E1830" s="8" t="s">
        <v>24</v>
      </c>
      <c r="F1830" s="8" t="str">
        <f t="shared" si="1"/>
        <v>BUY</v>
      </c>
      <c r="G1830" s="12">
        <v>7.71</v>
      </c>
      <c r="H1830" s="12">
        <v>1000.0</v>
      </c>
      <c r="I1830" s="16">
        <v>44727.0</v>
      </c>
      <c r="J1830" s="14">
        <v>8.58</v>
      </c>
      <c r="K1830" s="14">
        <f t="shared" si="2"/>
        <v>1112.840467</v>
      </c>
      <c r="L1830" s="15">
        <f t="shared" si="3"/>
        <v>0.1128404669</v>
      </c>
      <c r="M1830" s="15">
        <f t="shared" si="4"/>
        <v>-0.1128404669</v>
      </c>
      <c r="N1830" s="8">
        <f t="shared" si="5"/>
        <v>579</v>
      </c>
    </row>
    <row r="1831" ht="12.75" customHeight="1">
      <c r="A1831" s="7">
        <v>44152.0</v>
      </c>
      <c r="B1831" s="8" t="s">
        <v>3089</v>
      </c>
      <c r="C1831" s="8" t="s">
        <v>3090</v>
      </c>
      <c r="D1831" s="11">
        <v>3.695164E7</v>
      </c>
      <c r="E1831" s="8" t="s">
        <v>20</v>
      </c>
      <c r="F1831" s="8" t="str">
        <f t="shared" si="1"/>
        <v>SELL</v>
      </c>
      <c r="G1831" s="12">
        <v>370.5</v>
      </c>
      <c r="H1831" s="12">
        <v>1000.0</v>
      </c>
      <c r="I1831" s="16">
        <v>44270.0</v>
      </c>
      <c r="J1831" s="14">
        <v>243.300003</v>
      </c>
      <c r="K1831" s="14">
        <f t="shared" si="2"/>
        <v>656.68017</v>
      </c>
      <c r="L1831" s="15">
        <f t="shared" si="3"/>
        <v>0.34331983</v>
      </c>
      <c r="M1831" s="15">
        <f t="shared" si="4"/>
        <v>-0.34331983</v>
      </c>
      <c r="N1831" s="8">
        <f t="shared" si="5"/>
        <v>118</v>
      </c>
    </row>
    <row r="1832" ht="12.75" customHeight="1">
      <c r="A1832" s="16">
        <v>44153.0</v>
      </c>
      <c r="B1832" s="8" t="s">
        <v>3091</v>
      </c>
      <c r="C1832" s="8" t="s">
        <v>3092</v>
      </c>
      <c r="D1832" s="11">
        <v>1.3218027E7</v>
      </c>
      <c r="E1832" s="18" t="s">
        <v>24</v>
      </c>
      <c r="F1832" s="17" t="str">
        <f t="shared" si="1"/>
        <v>BUY</v>
      </c>
      <c r="G1832" s="12">
        <v>16.83</v>
      </c>
      <c r="H1832" s="12">
        <v>1000.0</v>
      </c>
      <c r="I1832" s="16">
        <v>44201.0</v>
      </c>
      <c r="J1832" s="14">
        <v>23.6</v>
      </c>
      <c r="K1832" s="14">
        <f t="shared" si="2"/>
        <v>1402.257873</v>
      </c>
      <c r="L1832" s="15">
        <f t="shared" si="3"/>
        <v>0.4022578728</v>
      </c>
      <c r="M1832" s="15">
        <f t="shared" si="4"/>
        <v>-0.4022578728</v>
      </c>
      <c r="N1832" s="8">
        <f t="shared" si="5"/>
        <v>48</v>
      </c>
    </row>
    <row r="1833" ht="12.75" customHeight="1">
      <c r="A1833" s="16">
        <v>44153.0</v>
      </c>
      <c r="B1833" s="8" t="s">
        <v>2936</v>
      </c>
      <c r="C1833" s="8" t="s">
        <v>2937</v>
      </c>
      <c r="D1833" s="11">
        <v>1.693726E8</v>
      </c>
      <c r="E1833" s="18" t="s">
        <v>24</v>
      </c>
      <c r="F1833" s="17" t="str">
        <f t="shared" si="1"/>
        <v>BUY</v>
      </c>
      <c r="G1833" s="12">
        <v>35.77</v>
      </c>
      <c r="H1833" s="12">
        <v>1000.0</v>
      </c>
      <c r="I1833" s="16">
        <v>44727.0</v>
      </c>
      <c r="J1833" s="14">
        <v>1.21</v>
      </c>
      <c r="K1833" s="14">
        <f t="shared" si="2"/>
        <v>33.82722952</v>
      </c>
      <c r="L1833" s="15">
        <f t="shared" si="3"/>
        <v>-0.9661727705</v>
      </c>
      <c r="M1833" s="15">
        <f t="shared" si="4"/>
        <v>0.9661727705</v>
      </c>
      <c r="N1833" s="8">
        <f t="shared" si="5"/>
        <v>574</v>
      </c>
    </row>
    <row r="1834" ht="12.75" customHeight="1">
      <c r="A1834" s="7">
        <v>44154.0</v>
      </c>
      <c r="B1834" s="8" t="s">
        <v>3093</v>
      </c>
      <c r="C1834" s="8" t="s">
        <v>3094</v>
      </c>
      <c r="D1834" s="11">
        <v>2.1236315E7</v>
      </c>
      <c r="E1834" s="8" t="s">
        <v>20</v>
      </c>
      <c r="F1834" s="8" t="str">
        <f t="shared" si="1"/>
        <v>SELL</v>
      </c>
      <c r="G1834" s="12">
        <v>24.15</v>
      </c>
      <c r="H1834" s="12">
        <v>1000.0</v>
      </c>
      <c r="I1834" s="16">
        <v>44727.0</v>
      </c>
      <c r="J1834" s="14">
        <v>1.09</v>
      </c>
      <c r="K1834" s="14">
        <f t="shared" si="2"/>
        <v>45.13457557</v>
      </c>
      <c r="L1834" s="15">
        <f t="shared" si="3"/>
        <v>0.9548654244</v>
      </c>
      <c r="M1834" s="15">
        <f t="shared" si="4"/>
        <v>-0.9548654244</v>
      </c>
      <c r="N1834" s="8">
        <f t="shared" si="5"/>
        <v>573</v>
      </c>
    </row>
    <row r="1835" ht="12.75" customHeight="1">
      <c r="A1835" s="7">
        <v>44154.0</v>
      </c>
      <c r="B1835" s="8" t="s">
        <v>3095</v>
      </c>
      <c r="C1835" s="8" t="s">
        <v>3096</v>
      </c>
      <c r="D1835" s="11">
        <v>1.28596898E8</v>
      </c>
      <c r="E1835" s="8" t="s">
        <v>20</v>
      </c>
      <c r="F1835" s="8" t="str">
        <f t="shared" si="1"/>
        <v>SELL</v>
      </c>
      <c r="G1835" s="12">
        <v>10.38</v>
      </c>
      <c r="H1835" s="12">
        <v>1000.0</v>
      </c>
      <c r="I1835" s="7">
        <v>44504.0</v>
      </c>
      <c r="J1835" s="14">
        <v>13.62</v>
      </c>
      <c r="K1835" s="14">
        <f t="shared" si="2"/>
        <v>1312.138728</v>
      </c>
      <c r="L1835" s="15">
        <f t="shared" si="3"/>
        <v>-0.3121387283</v>
      </c>
      <c r="M1835" s="15">
        <f t="shared" si="4"/>
        <v>0.3121387283</v>
      </c>
      <c r="N1835" s="8">
        <f t="shared" si="5"/>
        <v>350</v>
      </c>
    </row>
    <row r="1836" ht="12.75" customHeight="1">
      <c r="A1836" s="16">
        <v>44154.0</v>
      </c>
      <c r="B1836" s="8" t="s">
        <v>2934</v>
      </c>
      <c r="C1836" s="8" t="s">
        <v>2935</v>
      </c>
      <c r="D1836" s="11">
        <v>1.66378909E8</v>
      </c>
      <c r="E1836" s="17" t="s">
        <v>20</v>
      </c>
      <c r="F1836" s="18" t="str">
        <f t="shared" si="1"/>
        <v>SELL</v>
      </c>
      <c r="G1836" s="12">
        <v>22.780001</v>
      </c>
      <c r="H1836" s="12">
        <v>1000.0</v>
      </c>
      <c r="I1836" s="16">
        <v>44216.0</v>
      </c>
      <c r="J1836" s="14">
        <v>23.33</v>
      </c>
      <c r="K1836" s="14">
        <f t="shared" si="2"/>
        <v>1024.143941</v>
      </c>
      <c r="L1836" s="15">
        <f t="shared" si="3"/>
        <v>-0.02414394099</v>
      </c>
      <c r="M1836" s="15">
        <f t="shared" si="4"/>
        <v>0.02414394099</v>
      </c>
      <c r="N1836" s="8">
        <f t="shared" si="5"/>
        <v>62</v>
      </c>
    </row>
    <row r="1837" ht="12.75" customHeight="1">
      <c r="A1837" s="7">
        <v>44155.0</v>
      </c>
      <c r="B1837" s="8" t="s">
        <v>2940</v>
      </c>
      <c r="C1837" s="8" t="s">
        <v>2941</v>
      </c>
      <c r="D1837" s="11">
        <v>3.311493E9</v>
      </c>
      <c r="E1837" s="8" t="s">
        <v>20</v>
      </c>
      <c r="F1837" s="8" t="str">
        <f t="shared" si="1"/>
        <v>SELL</v>
      </c>
      <c r="G1837" s="12">
        <v>77.589996</v>
      </c>
      <c r="H1837" s="12">
        <v>1000.0</v>
      </c>
      <c r="I1837" s="16">
        <v>44727.0</v>
      </c>
      <c r="J1837" s="14">
        <v>31.99</v>
      </c>
      <c r="K1837" s="14">
        <f t="shared" si="2"/>
        <v>412.2954201</v>
      </c>
      <c r="L1837" s="15">
        <f t="shared" si="3"/>
        <v>0.5877045799</v>
      </c>
      <c r="M1837" s="15">
        <f t="shared" si="4"/>
        <v>-0.5877045799</v>
      </c>
      <c r="N1837" s="8">
        <f t="shared" si="5"/>
        <v>572</v>
      </c>
    </row>
    <row r="1838" ht="12.75" customHeight="1">
      <c r="A1838" s="7">
        <v>44158.0</v>
      </c>
      <c r="B1838" s="8" t="s">
        <v>2958</v>
      </c>
      <c r="C1838" s="8" t="s">
        <v>2959</v>
      </c>
      <c r="D1838" s="11">
        <v>3.01016056E8</v>
      </c>
      <c r="E1838" s="8" t="s">
        <v>20</v>
      </c>
      <c r="F1838" s="8" t="str">
        <f t="shared" si="1"/>
        <v>SELL</v>
      </c>
      <c r="G1838" s="12">
        <v>33.619999</v>
      </c>
      <c r="H1838" s="12">
        <v>1000.0</v>
      </c>
      <c r="I1838" s="7">
        <v>44335.0</v>
      </c>
      <c r="J1838" s="14">
        <v>31.969999</v>
      </c>
      <c r="K1838" s="14">
        <f t="shared" si="2"/>
        <v>950.9220687</v>
      </c>
      <c r="L1838" s="15">
        <f t="shared" si="3"/>
        <v>0.04907793126</v>
      </c>
      <c r="M1838" s="15">
        <f t="shared" si="4"/>
        <v>-0.04907793126</v>
      </c>
      <c r="N1838" s="8">
        <f t="shared" si="5"/>
        <v>177</v>
      </c>
    </row>
    <row r="1839" ht="12.75" customHeight="1">
      <c r="A1839" s="7">
        <v>44158.0</v>
      </c>
      <c r="B1839" s="8" t="s">
        <v>403</v>
      </c>
      <c r="C1839" s="8" t="s">
        <v>404</v>
      </c>
      <c r="D1839" s="11">
        <v>4.120653358E9</v>
      </c>
      <c r="E1839" s="8" t="s">
        <v>20</v>
      </c>
      <c r="F1839" s="8" t="str">
        <f t="shared" si="1"/>
        <v>SELL</v>
      </c>
      <c r="G1839" s="12">
        <v>9.774237</v>
      </c>
      <c r="H1839" s="12">
        <v>1000.0</v>
      </c>
      <c r="I1839" s="7">
        <v>44330.0</v>
      </c>
      <c r="J1839" s="14">
        <v>16.975815</v>
      </c>
      <c r="K1839" s="14">
        <f t="shared" si="2"/>
        <v>1736.791833</v>
      </c>
      <c r="L1839" s="15">
        <f t="shared" si="3"/>
        <v>-0.7367918335</v>
      </c>
      <c r="M1839" s="15">
        <f t="shared" si="4"/>
        <v>0.7367918335</v>
      </c>
      <c r="N1839" s="8">
        <f t="shared" si="5"/>
        <v>172</v>
      </c>
    </row>
    <row r="1840" ht="12.75" customHeight="1">
      <c r="A1840" s="7">
        <v>44158.0</v>
      </c>
      <c r="B1840" s="8" t="s">
        <v>1884</v>
      </c>
      <c r="C1840" s="8" t="s">
        <v>1885</v>
      </c>
      <c r="D1840" s="11">
        <v>1.57495712E8</v>
      </c>
      <c r="E1840" s="8" t="s">
        <v>24</v>
      </c>
      <c r="F1840" s="8" t="str">
        <f t="shared" si="1"/>
        <v>BUY</v>
      </c>
      <c r="G1840" s="12">
        <v>9.99</v>
      </c>
      <c r="H1840" s="12">
        <v>1000.0</v>
      </c>
      <c r="I1840" s="16">
        <v>44727.0</v>
      </c>
      <c r="J1840" s="14">
        <v>3.45</v>
      </c>
      <c r="K1840" s="14">
        <f t="shared" si="2"/>
        <v>345.3453453</v>
      </c>
      <c r="L1840" s="15">
        <f t="shared" si="3"/>
        <v>-0.6546546547</v>
      </c>
      <c r="M1840" s="15">
        <f t="shared" si="4"/>
        <v>0.6546546547</v>
      </c>
      <c r="N1840" s="8">
        <f t="shared" si="5"/>
        <v>569</v>
      </c>
    </row>
    <row r="1841" ht="12.75" customHeight="1">
      <c r="A1841" s="7">
        <v>44159.0</v>
      </c>
      <c r="B1841" s="8" t="s">
        <v>3097</v>
      </c>
      <c r="C1841" s="8" t="s">
        <v>3098</v>
      </c>
      <c r="D1841" s="11">
        <v>8.0996829E7</v>
      </c>
      <c r="E1841" s="8" t="s">
        <v>24</v>
      </c>
      <c r="F1841" s="8" t="str">
        <f t="shared" si="1"/>
        <v>BUY</v>
      </c>
      <c r="G1841" s="12">
        <v>7.12</v>
      </c>
      <c r="H1841" s="12">
        <v>1000.0</v>
      </c>
      <c r="I1841" s="16">
        <v>44727.0</v>
      </c>
      <c r="J1841" s="14">
        <v>1.13</v>
      </c>
      <c r="K1841" s="14">
        <f t="shared" si="2"/>
        <v>158.7078652</v>
      </c>
      <c r="L1841" s="15">
        <f t="shared" si="3"/>
        <v>-0.8412921348</v>
      </c>
      <c r="M1841" s="15">
        <f t="shared" si="4"/>
        <v>0.8412921348</v>
      </c>
      <c r="N1841" s="8">
        <f t="shared" si="5"/>
        <v>568</v>
      </c>
    </row>
    <row r="1842" ht="12.75" customHeight="1">
      <c r="A1842" s="7">
        <v>44159.0</v>
      </c>
      <c r="B1842" s="8" t="s">
        <v>3069</v>
      </c>
      <c r="C1842" s="8" t="s">
        <v>3070</v>
      </c>
      <c r="D1842" s="11">
        <v>2.32188077E8</v>
      </c>
      <c r="E1842" s="8" t="s">
        <v>20</v>
      </c>
      <c r="F1842" s="8" t="str">
        <f t="shared" si="1"/>
        <v>SELL</v>
      </c>
      <c r="G1842" s="12">
        <v>33.099998</v>
      </c>
      <c r="H1842" s="12">
        <v>1000.0</v>
      </c>
      <c r="I1842" s="16">
        <v>44727.0</v>
      </c>
      <c r="J1842" s="14">
        <v>7.77</v>
      </c>
      <c r="K1842" s="14">
        <f t="shared" si="2"/>
        <v>234.7432166</v>
      </c>
      <c r="L1842" s="15">
        <f t="shared" si="3"/>
        <v>0.7652567834</v>
      </c>
      <c r="M1842" s="15">
        <f t="shared" si="4"/>
        <v>-0.7652567834</v>
      </c>
      <c r="N1842" s="8">
        <f t="shared" si="5"/>
        <v>568</v>
      </c>
    </row>
    <row r="1843" ht="12.75" customHeight="1">
      <c r="A1843" s="7">
        <v>44159.0</v>
      </c>
      <c r="B1843" s="8" t="s">
        <v>2156</v>
      </c>
      <c r="C1843" s="8" t="s">
        <v>2157</v>
      </c>
      <c r="D1843" s="11">
        <v>1.731081759E9</v>
      </c>
      <c r="E1843" s="8" t="s">
        <v>20</v>
      </c>
      <c r="F1843" s="8" t="str">
        <f t="shared" si="1"/>
        <v>SELL</v>
      </c>
      <c r="G1843" s="12">
        <v>18.061502</v>
      </c>
      <c r="H1843" s="12">
        <v>1000.0</v>
      </c>
      <c r="I1843" s="16">
        <v>44727.0</v>
      </c>
      <c r="J1843" s="14">
        <v>28.868677</v>
      </c>
      <c r="K1843" s="14">
        <f t="shared" si="2"/>
        <v>1598.354168</v>
      </c>
      <c r="L1843" s="15">
        <f t="shared" si="3"/>
        <v>-0.5983541679</v>
      </c>
      <c r="M1843" s="15">
        <f t="shared" si="4"/>
        <v>0.5983541679</v>
      </c>
      <c r="N1843" s="8">
        <f t="shared" si="5"/>
        <v>568</v>
      </c>
    </row>
    <row r="1844" ht="12.75" customHeight="1">
      <c r="A1844" s="7">
        <v>44165.0</v>
      </c>
      <c r="B1844" s="8" t="s">
        <v>3099</v>
      </c>
      <c r="C1844" s="8" t="s">
        <v>3100</v>
      </c>
      <c r="D1844" s="11">
        <v>2.18355884E9</v>
      </c>
      <c r="E1844" s="8" t="s">
        <v>24</v>
      </c>
      <c r="F1844" s="8" t="str">
        <f t="shared" si="1"/>
        <v>BUY</v>
      </c>
      <c r="G1844" s="12">
        <v>15.45</v>
      </c>
      <c r="H1844" s="12">
        <v>1000.0</v>
      </c>
      <c r="I1844" s="16">
        <v>44727.0</v>
      </c>
      <c r="J1844" s="14">
        <v>14.87</v>
      </c>
      <c r="K1844" s="14">
        <f t="shared" si="2"/>
        <v>962.4595469</v>
      </c>
      <c r="L1844" s="15">
        <f t="shared" si="3"/>
        <v>-0.03754045307</v>
      </c>
      <c r="M1844" s="15">
        <f t="shared" si="4"/>
        <v>0.03754045307</v>
      </c>
      <c r="N1844" s="8">
        <f t="shared" si="5"/>
        <v>562</v>
      </c>
    </row>
    <row r="1845" ht="12.75" customHeight="1">
      <c r="A1845" s="7">
        <v>44165.0</v>
      </c>
      <c r="B1845" s="8" t="s">
        <v>1325</v>
      </c>
      <c r="C1845" s="8" t="s">
        <v>1326</v>
      </c>
      <c r="D1845" s="11">
        <v>7.301452E9</v>
      </c>
      <c r="E1845" s="8" t="s">
        <v>20</v>
      </c>
      <c r="F1845" s="8" t="str">
        <f t="shared" si="1"/>
        <v>SELL</v>
      </c>
      <c r="G1845" s="12">
        <v>20.96</v>
      </c>
      <c r="H1845" s="12">
        <v>1000.0</v>
      </c>
      <c r="I1845" s="7">
        <v>44650.0</v>
      </c>
      <c r="J1845" s="14">
        <v>51.8</v>
      </c>
      <c r="K1845" s="14">
        <f t="shared" si="2"/>
        <v>2471.374046</v>
      </c>
      <c r="L1845" s="15">
        <f t="shared" si="3"/>
        <v>-1.471374046</v>
      </c>
      <c r="M1845" s="15">
        <f t="shared" si="4"/>
        <v>1.471374046</v>
      </c>
      <c r="N1845" s="8">
        <f t="shared" si="5"/>
        <v>485</v>
      </c>
    </row>
    <row r="1846" ht="12.75" customHeight="1">
      <c r="A1846" s="7">
        <v>44165.0</v>
      </c>
      <c r="B1846" s="8" t="s">
        <v>2706</v>
      </c>
      <c r="C1846" s="8" t="s">
        <v>2707</v>
      </c>
      <c r="D1846" s="11">
        <v>2.483909373E9</v>
      </c>
      <c r="E1846" s="8" t="s">
        <v>24</v>
      </c>
      <c r="F1846" s="8" t="str">
        <f t="shared" si="1"/>
        <v>BUY</v>
      </c>
      <c r="G1846" s="12">
        <v>116.349998</v>
      </c>
      <c r="H1846" s="12">
        <v>1000.0</v>
      </c>
      <c r="I1846" s="7">
        <v>44186.0</v>
      </c>
      <c r="J1846" s="14">
        <v>144.389999</v>
      </c>
      <c r="K1846" s="14">
        <f t="shared" si="2"/>
        <v>1240.997005</v>
      </c>
      <c r="L1846" s="15">
        <f t="shared" si="3"/>
        <v>0.2409970046</v>
      </c>
      <c r="M1846" s="15">
        <f t="shared" si="4"/>
        <v>-0.2409970046</v>
      </c>
      <c r="N1846" s="8">
        <f t="shared" si="5"/>
        <v>21</v>
      </c>
    </row>
    <row r="1847" ht="12.75" customHeight="1">
      <c r="A1847" s="7">
        <v>44166.0</v>
      </c>
      <c r="B1847" s="8" t="s">
        <v>1174</v>
      </c>
      <c r="C1847" s="8" t="s">
        <v>1175</v>
      </c>
      <c r="D1847" s="11">
        <v>7.122279632E9</v>
      </c>
      <c r="E1847" s="8" t="s">
        <v>24</v>
      </c>
      <c r="F1847" s="8" t="str">
        <f t="shared" si="1"/>
        <v>BUY</v>
      </c>
      <c r="G1847" s="12">
        <v>27.799999</v>
      </c>
      <c r="H1847" s="12">
        <v>1000.0</v>
      </c>
      <c r="I1847" s="7">
        <v>44260.0</v>
      </c>
      <c r="J1847" s="14">
        <v>27.27</v>
      </c>
      <c r="K1847" s="14">
        <f t="shared" si="2"/>
        <v>980.9352871</v>
      </c>
      <c r="L1847" s="15">
        <f t="shared" si="3"/>
        <v>-0.01906471292</v>
      </c>
      <c r="M1847" s="15">
        <f t="shared" si="4"/>
        <v>0.01906471292</v>
      </c>
      <c r="N1847" s="8">
        <f t="shared" si="5"/>
        <v>94</v>
      </c>
    </row>
    <row r="1848" ht="12.75" customHeight="1">
      <c r="A1848" s="7">
        <v>44167.0</v>
      </c>
      <c r="B1848" s="8" t="s">
        <v>2964</v>
      </c>
      <c r="C1848" s="8" t="s">
        <v>2965</v>
      </c>
      <c r="D1848" s="11">
        <v>1.6907526E8</v>
      </c>
      <c r="E1848" s="8" t="s">
        <v>24</v>
      </c>
      <c r="F1848" s="8" t="str">
        <f t="shared" si="1"/>
        <v>BUY</v>
      </c>
      <c r="G1848" s="12">
        <v>35.43</v>
      </c>
      <c r="H1848" s="12">
        <v>1000.0</v>
      </c>
      <c r="I1848" s="7">
        <v>44274.0</v>
      </c>
      <c r="J1848" s="14">
        <v>54.779999</v>
      </c>
      <c r="K1848" s="14">
        <f t="shared" si="2"/>
        <v>1546.147305</v>
      </c>
      <c r="L1848" s="15">
        <f t="shared" si="3"/>
        <v>0.5461473045</v>
      </c>
      <c r="M1848" s="15">
        <f t="shared" si="4"/>
        <v>-0.5461473045</v>
      </c>
      <c r="N1848" s="8">
        <f t="shared" si="5"/>
        <v>107</v>
      </c>
    </row>
    <row r="1849" ht="12.75" customHeight="1">
      <c r="A1849" s="7">
        <v>44167.0</v>
      </c>
      <c r="B1849" s="8" t="s">
        <v>2944</v>
      </c>
      <c r="C1849" s="8" t="s">
        <v>2945</v>
      </c>
      <c r="D1849" s="11">
        <v>3.01848E8</v>
      </c>
      <c r="E1849" s="8" t="s">
        <v>24</v>
      </c>
      <c r="F1849" s="8" t="str">
        <f t="shared" si="1"/>
        <v>BUY</v>
      </c>
      <c r="G1849" s="12">
        <v>32.700001</v>
      </c>
      <c r="H1849" s="12">
        <v>1000.0</v>
      </c>
      <c r="I1849" s="16">
        <v>44727.0</v>
      </c>
      <c r="J1849" s="14">
        <v>6.44</v>
      </c>
      <c r="K1849" s="14">
        <f t="shared" si="2"/>
        <v>196.94189</v>
      </c>
      <c r="L1849" s="15">
        <f t="shared" si="3"/>
        <v>-0.80305811</v>
      </c>
      <c r="M1849" s="15">
        <f t="shared" si="4"/>
        <v>0.80305811</v>
      </c>
      <c r="N1849" s="8">
        <f t="shared" si="5"/>
        <v>560</v>
      </c>
    </row>
    <row r="1850" ht="12.75" customHeight="1">
      <c r="A1850" s="7">
        <v>44172.0</v>
      </c>
      <c r="B1850" s="8" t="s">
        <v>3101</v>
      </c>
      <c r="C1850" s="8" t="s">
        <v>3102</v>
      </c>
      <c r="D1850" s="11">
        <v>6.569498867E9</v>
      </c>
      <c r="E1850" s="8" t="s">
        <v>20</v>
      </c>
      <c r="F1850" s="8" t="str">
        <f t="shared" si="1"/>
        <v>SELL</v>
      </c>
      <c r="G1850" s="12">
        <v>16.719999</v>
      </c>
      <c r="H1850" s="12">
        <v>1000.0</v>
      </c>
      <c r="I1850" s="16">
        <v>44727.0</v>
      </c>
      <c r="J1850" s="14">
        <v>15.96</v>
      </c>
      <c r="K1850" s="14">
        <f t="shared" si="2"/>
        <v>954.5455116</v>
      </c>
      <c r="L1850" s="15">
        <f t="shared" si="3"/>
        <v>0.04545448836</v>
      </c>
      <c r="M1850" s="15">
        <f t="shared" si="4"/>
        <v>-0.04545448836</v>
      </c>
      <c r="N1850" s="8">
        <f t="shared" si="5"/>
        <v>555</v>
      </c>
    </row>
    <row r="1851" ht="12.75" customHeight="1">
      <c r="A1851" s="7">
        <v>44172.0</v>
      </c>
      <c r="B1851" s="8" t="s">
        <v>3103</v>
      </c>
      <c r="C1851" s="8" t="s">
        <v>3104</v>
      </c>
      <c r="D1851" s="11">
        <v>6.17138815E8</v>
      </c>
      <c r="E1851" s="8" t="s">
        <v>24</v>
      </c>
      <c r="F1851" s="8" t="str">
        <f t="shared" si="1"/>
        <v>BUY</v>
      </c>
      <c r="G1851" s="12">
        <v>50.48</v>
      </c>
      <c r="H1851" s="12">
        <v>1000.0</v>
      </c>
      <c r="I1851" s="16">
        <v>44727.0</v>
      </c>
      <c r="J1851" s="14">
        <v>26.48</v>
      </c>
      <c r="K1851" s="14">
        <f t="shared" si="2"/>
        <v>524.5641838</v>
      </c>
      <c r="L1851" s="15">
        <f t="shared" si="3"/>
        <v>-0.4754358162</v>
      </c>
      <c r="M1851" s="15">
        <f t="shared" si="4"/>
        <v>0.4754358162</v>
      </c>
      <c r="N1851" s="8">
        <f t="shared" si="5"/>
        <v>555</v>
      </c>
    </row>
    <row r="1852" ht="12.75" customHeight="1">
      <c r="A1852" s="7">
        <v>44173.0</v>
      </c>
      <c r="B1852" s="8" t="s">
        <v>312</v>
      </c>
      <c r="C1852" s="8" t="s">
        <v>313</v>
      </c>
      <c r="D1852" s="11">
        <v>1.10284452E9</v>
      </c>
      <c r="E1852" s="8" t="s">
        <v>20</v>
      </c>
      <c r="F1852" s="8" t="str">
        <f t="shared" si="1"/>
        <v>SELL</v>
      </c>
      <c r="G1852" s="12">
        <v>38.18</v>
      </c>
      <c r="H1852" s="12">
        <v>1000.0</v>
      </c>
      <c r="I1852" s="16">
        <v>44727.0</v>
      </c>
      <c r="J1852" s="14">
        <v>23.58</v>
      </c>
      <c r="K1852" s="14">
        <f t="shared" si="2"/>
        <v>617.6008381</v>
      </c>
      <c r="L1852" s="15">
        <f t="shared" si="3"/>
        <v>0.3823991619</v>
      </c>
      <c r="M1852" s="15">
        <f t="shared" si="4"/>
        <v>-0.3823991619</v>
      </c>
      <c r="N1852" s="8">
        <f t="shared" si="5"/>
        <v>554</v>
      </c>
    </row>
    <row r="1853" ht="12.75" customHeight="1">
      <c r="A1853" s="7">
        <v>44173.0</v>
      </c>
      <c r="B1853" s="8" t="s">
        <v>3105</v>
      </c>
      <c r="C1853" s="8" t="s">
        <v>3106</v>
      </c>
      <c r="D1853" s="11">
        <v>2.588870843E9</v>
      </c>
      <c r="E1853" s="8" t="s">
        <v>24</v>
      </c>
      <c r="F1853" s="8" t="str">
        <f t="shared" si="1"/>
        <v>BUY</v>
      </c>
      <c r="G1853" s="12">
        <v>22.52</v>
      </c>
      <c r="H1853" s="12">
        <v>1000.0</v>
      </c>
      <c r="I1853" s="16">
        <v>44208.0</v>
      </c>
      <c r="J1853" s="14">
        <v>33.240002</v>
      </c>
      <c r="K1853" s="14">
        <f t="shared" si="2"/>
        <v>1476.021403</v>
      </c>
      <c r="L1853" s="15">
        <f t="shared" si="3"/>
        <v>0.4760214032</v>
      </c>
      <c r="M1853" s="15">
        <f t="shared" si="4"/>
        <v>-0.4760214032</v>
      </c>
      <c r="N1853" s="8">
        <f t="shared" si="5"/>
        <v>35</v>
      </c>
    </row>
    <row r="1854" ht="12.75" customHeight="1">
      <c r="A1854" s="7">
        <v>44174.0</v>
      </c>
      <c r="B1854" s="8" t="s">
        <v>2806</v>
      </c>
      <c r="C1854" s="8" t="s">
        <v>2807</v>
      </c>
      <c r="D1854" s="11">
        <v>3.106199012E9</v>
      </c>
      <c r="E1854" s="8" t="s">
        <v>24</v>
      </c>
      <c r="F1854" s="8" t="str">
        <f t="shared" si="1"/>
        <v>BUY</v>
      </c>
      <c r="G1854" s="12">
        <v>58.389999</v>
      </c>
      <c r="H1854" s="12">
        <v>1000.0</v>
      </c>
      <c r="I1854" s="7">
        <v>44216.0</v>
      </c>
      <c r="J1854" s="14">
        <v>91.260002</v>
      </c>
      <c r="K1854" s="14">
        <f t="shared" si="2"/>
        <v>1562.93892</v>
      </c>
      <c r="L1854" s="15">
        <f t="shared" si="3"/>
        <v>0.5629389204</v>
      </c>
      <c r="M1854" s="15">
        <f t="shared" si="4"/>
        <v>-0.5629389204</v>
      </c>
      <c r="N1854" s="8">
        <f t="shared" si="5"/>
        <v>42</v>
      </c>
    </row>
    <row r="1855" ht="12.75" customHeight="1">
      <c r="A1855" s="7">
        <v>44175.0</v>
      </c>
      <c r="B1855" s="8" t="s">
        <v>3109</v>
      </c>
      <c r="C1855" s="8" t="s">
        <v>3110</v>
      </c>
      <c r="D1855" s="11">
        <v>1.6323873E7</v>
      </c>
      <c r="E1855" s="8" t="s">
        <v>20</v>
      </c>
      <c r="F1855" s="8" t="str">
        <f t="shared" si="1"/>
        <v>SELL</v>
      </c>
      <c r="G1855" s="12">
        <v>7.0</v>
      </c>
      <c r="H1855" s="12">
        <v>1000.0</v>
      </c>
      <c r="I1855" s="16">
        <v>44727.0</v>
      </c>
      <c r="J1855" s="14">
        <v>1.55</v>
      </c>
      <c r="K1855" s="14">
        <f t="shared" si="2"/>
        <v>221.4285714</v>
      </c>
      <c r="L1855" s="15">
        <f t="shared" si="3"/>
        <v>0.7785714286</v>
      </c>
      <c r="M1855" s="15">
        <f t="shared" si="4"/>
        <v>-0.7785714286</v>
      </c>
      <c r="N1855" s="8">
        <f t="shared" si="5"/>
        <v>552</v>
      </c>
    </row>
    <row r="1856" ht="12.75" customHeight="1">
      <c r="A1856" s="7">
        <v>44175.0</v>
      </c>
      <c r="B1856" s="8" t="s">
        <v>1222</v>
      </c>
      <c r="C1856" s="8" t="s">
        <v>1223</v>
      </c>
      <c r="D1856" s="11">
        <v>1.66632697E9</v>
      </c>
      <c r="E1856" s="8" t="s">
        <v>20</v>
      </c>
      <c r="F1856" s="8" t="str">
        <f t="shared" si="1"/>
        <v>SELL</v>
      </c>
      <c r="G1856" s="12">
        <v>36.34</v>
      </c>
      <c r="H1856" s="12">
        <v>1000.0</v>
      </c>
      <c r="I1856" s="16">
        <v>44727.0</v>
      </c>
      <c r="J1856" s="14">
        <v>28.02</v>
      </c>
      <c r="K1856" s="14">
        <f t="shared" si="2"/>
        <v>771.0511833</v>
      </c>
      <c r="L1856" s="15">
        <f t="shared" si="3"/>
        <v>0.2289488167</v>
      </c>
      <c r="M1856" s="15">
        <f t="shared" si="4"/>
        <v>-0.2289488167</v>
      </c>
      <c r="N1856" s="8">
        <f t="shared" si="5"/>
        <v>552</v>
      </c>
    </row>
    <row r="1857" ht="12.75" customHeight="1">
      <c r="A1857" s="7">
        <v>44175.0</v>
      </c>
      <c r="B1857" s="8" t="s">
        <v>3113</v>
      </c>
      <c r="C1857" s="8" t="s">
        <v>3114</v>
      </c>
      <c r="D1857" s="11">
        <v>5.98292467E8</v>
      </c>
      <c r="E1857" s="8" t="s">
        <v>24</v>
      </c>
      <c r="F1857" s="8" t="str">
        <f t="shared" si="1"/>
        <v>BUY</v>
      </c>
      <c r="G1857" s="12">
        <v>28.9</v>
      </c>
      <c r="H1857" s="12">
        <v>1000.0</v>
      </c>
      <c r="I1857" s="7">
        <v>44237.0</v>
      </c>
      <c r="J1857" s="14">
        <v>45.849998</v>
      </c>
      <c r="K1857" s="14">
        <f t="shared" si="2"/>
        <v>1586.505121</v>
      </c>
      <c r="L1857" s="15">
        <f t="shared" si="3"/>
        <v>0.5865051211</v>
      </c>
      <c r="M1857" s="15">
        <f t="shared" si="4"/>
        <v>-0.5865051211</v>
      </c>
      <c r="N1857" s="8">
        <f t="shared" si="5"/>
        <v>62</v>
      </c>
    </row>
    <row r="1858" ht="12.75" customHeight="1">
      <c r="A1858" s="7">
        <v>44175.0</v>
      </c>
      <c r="B1858" s="8" t="s">
        <v>3115</v>
      </c>
      <c r="C1858" s="8" t="s">
        <v>3116</v>
      </c>
      <c r="D1858" s="11">
        <v>3.025775099E9</v>
      </c>
      <c r="E1858" s="8" t="s">
        <v>24</v>
      </c>
      <c r="F1858" s="8" t="str">
        <f t="shared" si="1"/>
        <v>BUY</v>
      </c>
      <c r="G1858" s="12">
        <v>76.610001</v>
      </c>
      <c r="H1858" s="12">
        <v>1000.0</v>
      </c>
      <c r="I1858" s="7">
        <v>44179.0</v>
      </c>
      <c r="J1858" s="14">
        <v>56.099998</v>
      </c>
      <c r="K1858" s="14">
        <f t="shared" si="2"/>
        <v>732.2803455</v>
      </c>
      <c r="L1858" s="15">
        <f t="shared" si="3"/>
        <v>-0.2677196545</v>
      </c>
      <c r="M1858" s="15">
        <f t="shared" si="4"/>
        <v>0.2677196545</v>
      </c>
      <c r="N1858" s="8">
        <f t="shared" si="5"/>
        <v>4</v>
      </c>
    </row>
    <row r="1859" ht="12.75" customHeight="1">
      <c r="A1859" s="7">
        <v>44176.0</v>
      </c>
      <c r="B1859" s="8" t="s">
        <v>2692</v>
      </c>
      <c r="C1859" s="8" t="s">
        <v>2693</v>
      </c>
      <c r="D1859" s="11">
        <v>2.44856E9</v>
      </c>
      <c r="E1859" s="8" t="s">
        <v>24</v>
      </c>
      <c r="F1859" s="8" t="str">
        <f t="shared" si="1"/>
        <v>BUY</v>
      </c>
      <c r="G1859" s="12">
        <v>95.690002</v>
      </c>
      <c r="H1859" s="12">
        <v>1000.0</v>
      </c>
      <c r="I1859" s="7">
        <v>44239.0</v>
      </c>
      <c r="J1859" s="14">
        <v>102.059998</v>
      </c>
      <c r="K1859" s="14">
        <f t="shared" si="2"/>
        <v>1066.569086</v>
      </c>
      <c r="L1859" s="15">
        <f t="shared" si="3"/>
        <v>0.06656908629</v>
      </c>
      <c r="M1859" s="15">
        <f t="shared" si="4"/>
        <v>-0.06656908629</v>
      </c>
      <c r="N1859" s="8">
        <f t="shared" si="5"/>
        <v>63</v>
      </c>
    </row>
    <row r="1860" ht="12.75" customHeight="1">
      <c r="A1860" s="7">
        <v>44176.0</v>
      </c>
      <c r="B1860" s="8" t="s">
        <v>3117</v>
      </c>
      <c r="C1860" s="8" t="s">
        <v>3118</v>
      </c>
      <c r="D1860" s="11">
        <v>7.24166277E8</v>
      </c>
      <c r="E1860" s="8" t="s">
        <v>24</v>
      </c>
      <c r="F1860" s="8" t="str">
        <f t="shared" si="1"/>
        <v>BUY</v>
      </c>
      <c r="G1860" s="12">
        <v>6.14</v>
      </c>
      <c r="H1860" s="12">
        <v>1000.0</v>
      </c>
      <c r="I1860" s="7">
        <v>44320.0</v>
      </c>
      <c r="J1860" s="14">
        <v>6.98</v>
      </c>
      <c r="K1860" s="14">
        <f t="shared" si="2"/>
        <v>1136.807818</v>
      </c>
      <c r="L1860" s="15">
        <f t="shared" si="3"/>
        <v>0.1368078176</v>
      </c>
      <c r="M1860" s="15">
        <f t="shared" si="4"/>
        <v>-0.1368078176</v>
      </c>
      <c r="N1860" s="8">
        <f t="shared" si="5"/>
        <v>144</v>
      </c>
    </row>
    <row r="1861" ht="12.75" customHeight="1">
      <c r="A1861" s="7">
        <v>44176.0</v>
      </c>
      <c r="B1861" s="8" t="s">
        <v>611</v>
      </c>
      <c r="C1861" s="8" t="s">
        <v>612</v>
      </c>
      <c r="D1861" s="11">
        <v>9.4682821E7</v>
      </c>
      <c r="E1861" s="8" t="s">
        <v>20</v>
      </c>
      <c r="F1861" s="8" t="str">
        <f t="shared" si="1"/>
        <v>SELL</v>
      </c>
      <c r="G1861" s="12">
        <v>18.459999</v>
      </c>
      <c r="H1861" s="12">
        <v>1000.0</v>
      </c>
      <c r="I1861" s="16">
        <v>44727.0</v>
      </c>
      <c r="J1861" s="14">
        <v>6.37</v>
      </c>
      <c r="K1861" s="14">
        <f t="shared" si="2"/>
        <v>345.0704412</v>
      </c>
      <c r="L1861" s="15">
        <f t="shared" si="3"/>
        <v>0.6549295588</v>
      </c>
      <c r="M1861" s="15">
        <f t="shared" si="4"/>
        <v>-0.6549295588</v>
      </c>
      <c r="N1861" s="8">
        <f t="shared" si="5"/>
        <v>551</v>
      </c>
    </row>
    <row r="1862" ht="12.75" customHeight="1">
      <c r="A1862" s="16">
        <v>44176.0</v>
      </c>
      <c r="B1862" s="8" t="s">
        <v>3119</v>
      </c>
      <c r="C1862" s="8" t="s">
        <v>3120</v>
      </c>
      <c r="D1862" s="11">
        <v>3.4561075E8</v>
      </c>
      <c r="E1862" s="17" t="s">
        <v>20</v>
      </c>
      <c r="F1862" s="18" t="str">
        <f t="shared" si="1"/>
        <v>SELL</v>
      </c>
      <c r="G1862" s="12">
        <v>18.127745</v>
      </c>
      <c r="H1862" s="12">
        <v>1000.0</v>
      </c>
      <c r="I1862" s="16">
        <v>44727.0</v>
      </c>
      <c r="J1862" s="14">
        <v>27.539557</v>
      </c>
      <c r="K1862" s="14">
        <f t="shared" si="2"/>
        <v>1519.193755</v>
      </c>
      <c r="L1862" s="15">
        <f t="shared" si="3"/>
        <v>-0.5191937552</v>
      </c>
      <c r="M1862" s="15">
        <f t="shared" si="4"/>
        <v>0.5191937552</v>
      </c>
      <c r="N1862" s="8">
        <f t="shared" si="5"/>
        <v>551</v>
      </c>
    </row>
    <row r="1863" ht="12.75" customHeight="1">
      <c r="A1863" s="7">
        <v>44179.0</v>
      </c>
      <c r="B1863" s="8" t="s">
        <v>2063</v>
      </c>
      <c r="C1863" s="8" t="s">
        <v>2064</v>
      </c>
      <c r="D1863" s="11">
        <v>4.28169E8</v>
      </c>
      <c r="E1863" s="8" t="s">
        <v>20</v>
      </c>
      <c r="F1863" s="8" t="str">
        <f t="shared" si="1"/>
        <v>SELL</v>
      </c>
      <c r="G1863" s="12">
        <v>5.09</v>
      </c>
      <c r="H1863" s="12">
        <v>1000.0</v>
      </c>
      <c r="I1863" s="7">
        <v>44300.0</v>
      </c>
      <c r="J1863" s="14">
        <v>5.11</v>
      </c>
      <c r="K1863" s="14">
        <f t="shared" si="2"/>
        <v>1003.929273</v>
      </c>
      <c r="L1863" s="15">
        <f t="shared" si="3"/>
        <v>-0.003929273084</v>
      </c>
      <c r="M1863" s="15">
        <f t="shared" si="4"/>
        <v>0.003929273084</v>
      </c>
      <c r="N1863" s="8">
        <f t="shared" si="5"/>
        <v>121</v>
      </c>
    </row>
    <row r="1864" ht="12.75" customHeight="1">
      <c r="A1864" s="7">
        <v>44179.0</v>
      </c>
      <c r="B1864" s="8" t="s">
        <v>2408</v>
      </c>
      <c r="C1864" s="8" t="s">
        <v>2409</v>
      </c>
      <c r="D1864" s="11">
        <v>3.337259376E9</v>
      </c>
      <c r="E1864" s="8" t="s">
        <v>24</v>
      </c>
      <c r="F1864" s="8" t="str">
        <f t="shared" si="1"/>
        <v>BUY</v>
      </c>
      <c r="G1864" s="12">
        <v>144.179993</v>
      </c>
      <c r="H1864" s="12">
        <v>1000.0</v>
      </c>
      <c r="I1864" s="16">
        <v>44727.0</v>
      </c>
      <c r="J1864" s="14">
        <v>43.139999</v>
      </c>
      <c r="K1864" s="14">
        <f t="shared" si="2"/>
        <v>299.2093293</v>
      </c>
      <c r="L1864" s="15">
        <f t="shared" si="3"/>
        <v>-0.7007906707</v>
      </c>
      <c r="M1864" s="15">
        <f t="shared" si="4"/>
        <v>0.7007906707</v>
      </c>
      <c r="N1864" s="8">
        <f t="shared" si="5"/>
        <v>548</v>
      </c>
    </row>
    <row r="1865" ht="12.75" customHeight="1">
      <c r="A1865" s="7">
        <v>44179.0</v>
      </c>
      <c r="B1865" s="8" t="s">
        <v>260</v>
      </c>
      <c r="C1865" s="8" t="s">
        <v>261</v>
      </c>
      <c r="D1865" s="11">
        <v>7.075072067E9</v>
      </c>
      <c r="E1865" s="8" t="s">
        <v>24</v>
      </c>
      <c r="F1865" s="8" t="str">
        <f t="shared" si="1"/>
        <v>BUY</v>
      </c>
      <c r="G1865" s="12">
        <v>25.41</v>
      </c>
      <c r="H1865" s="12">
        <v>1000.0</v>
      </c>
      <c r="I1865" s="7">
        <v>44238.0</v>
      </c>
      <c r="J1865" s="14">
        <v>23.77</v>
      </c>
      <c r="K1865" s="14">
        <f t="shared" si="2"/>
        <v>935.4584809</v>
      </c>
      <c r="L1865" s="15">
        <f t="shared" si="3"/>
        <v>-0.06454151909</v>
      </c>
      <c r="M1865" s="15">
        <f t="shared" si="4"/>
        <v>0.06454151909</v>
      </c>
      <c r="N1865" s="8">
        <f t="shared" si="5"/>
        <v>59</v>
      </c>
    </row>
    <row r="1866" ht="12.75" customHeight="1">
      <c r="A1866" s="7">
        <v>44179.0</v>
      </c>
      <c r="B1866" s="8" t="s">
        <v>3115</v>
      </c>
      <c r="C1866" s="8" t="s">
        <v>3116</v>
      </c>
      <c r="D1866" s="11">
        <v>3.025775099E9</v>
      </c>
      <c r="E1866" s="8" t="s">
        <v>20</v>
      </c>
      <c r="F1866" s="8" t="str">
        <f t="shared" si="1"/>
        <v>SELL</v>
      </c>
      <c r="G1866" s="12">
        <v>56.099998</v>
      </c>
      <c r="H1866" s="12">
        <v>1000.0</v>
      </c>
      <c r="I1866" s="7">
        <v>44392.0</v>
      </c>
      <c r="J1866" s="14">
        <v>23.68</v>
      </c>
      <c r="K1866" s="14">
        <f t="shared" si="2"/>
        <v>422.1034019</v>
      </c>
      <c r="L1866" s="15">
        <f t="shared" si="3"/>
        <v>0.5778965981</v>
      </c>
      <c r="M1866" s="15">
        <f t="shared" si="4"/>
        <v>-0.5778965981</v>
      </c>
      <c r="N1866" s="8">
        <f t="shared" si="5"/>
        <v>213</v>
      </c>
    </row>
    <row r="1867" ht="12.75" customHeight="1">
      <c r="A1867" s="7">
        <v>44179.0</v>
      </c>
      <c r="B1867" s="8" t="s">
        <v>3123</v>
      </c>
      <c r="C1867" s="8" t="s">
        <v>3124</v>
      </c>
      <c r="D1867" s="11">
        <v>2.35927506E8</v>
      </c>
      <c r="E1867" s="8" t="s">
        <v>24</v>
      </c>
      <c r="F1867" s="8" t="str">
        <f t="shared" si="1"/>
        <v>BUY</v>
      </c>
      <c r="G1867" s="12">
        <v>11.57</v>
      </c>
      <c r="H1867" s="12">
        <v>1000.0</v>
      </c>
      <c r="I1867" s="16">
        <v>44727.0</v>
      </c>
      <c r="J1867" s="14">
        <v>9.73</v>
      </c>
      <c r="K1867" s="14">
        <f t="shared" si="2"/>
        <v>840.9680207</v>
      </c>
      <c r="L1867" s="15">
        <f t="shared" si="3"/>
        <v>-0.1590319793</v>
      </c>
      <c r="M1867" s="15">
        <f t="shared" si="4"/>
        <v>0.1590319793</v>
      </c>
      <c r="N1867" s="8">
        <f t="shared" si="5"/>
        <v>548</v>
      </c>
    </row>
    <row r="1868" ht="12.75" customHeight="1">
      <c r="A1868" s="7">
        <v>44180.0</v>
      </c>
      <c r="B1868" s="8" t="s">
        <v>3125</v>
      </c>
      <c r="C1868" s="8" t="s">
        <v>3126</v>
      </c>
      <c r="D1868" s="11">
        <v>1.22828792E8</v>
      </c>
      <c r="E1868" s="8" t="s">
        <v>24</v>
      </c>
      <c r="F1868" s="8" t="str">
        <f t="shared" si="1"/>
        <v>BUY</v>
      </c>
      <c r="G1868" s="12">
        <v>52.900002</v>
      </c>
      <c r="H1868" s="12">
        <v>1000.0</v>
      </c>
      <c r="I1868" s="16">
        <v>44727.0</v>
      </c>
      <c r="J1868" s="14">
        <v>8.12</v>
      </c>
      <c r="K1868" s="14">
        <f t="shared" si="2"/>
        <v>153.4971587</v>
      </c>
      <c r="L1868" s="15">
        <f t="shared" si="3"/>
        <v>-0.8465028413</v>
      </c>
      <c r="M1868" s="15">
        <f t="shared" si="4"/>
        <v>0.8465028413</v>
      </c>
      <c r="N1868" s="8">
        <f t="shared" si="5"/>
        <v>547</v>
      </c>
    </row>
    <row r="1869" ht="12.75" customHeight="1">
      <c r="A1869" s="7">
        <v>44181.0</v>
      </c>
      <c r="B1869" s="8" t="s">
        <v>3127</v>
      </c>
      <c r="C1869" s="8" t="s">
        <v>3128</v>
      </c>
      <c r="D1869" s="11">
        <v>5.11272463E8</v>
      </c>
      <c r="E1869" s="8" t="s">
        <v>24</v>
      </c>
      <c r="F1869" s="8" t="str">
        <f t="shared" si="1"/>
        <v>BUY</v>
      </c>
      <c r="G1869" s="12">
        <v>17.129999</v>
      </c>
      <c r="H1869" s="12">
        <v>1000.0</v>
      </c>
      <c r="I1869" s="16">
        <v>44519.0</v>
      </c>
      <c r="J1869" s="14">
        <v>6.91</v>
      </c>
      <c r="K1869" s="14">
        <f t="shared" si="2"/>
        <v>403.3858963</v>
      </c>
      <c r="L1869" s="15">
        <f t="shared" si="3"/>
        <v>-0.5966141037</v>
      </c>
      <c r="M1869" s="15">
        <f t="shared" si="4"/>
        <v>0.5966141037</v>
      </c>
      <c r="N1869" s="8">
        <f t="shared" si="5"/>
        <v>338</v>
      </c>
    </row>
    <row r="1870" ht="12.75" customHeight="1">
      <c r="A1870" s="7">
        <v>44181.0</v>
      </c>
      <c r="B1870" s="8" t="s">
        <v>3129</v>
      </c>
      <c r="C1870" s="8" t="s">
        <v>3130</v>
      </c>
      <c r="D1870" s="11">
        <v>3.653663805E9</v>
      </c>
      <c r="E1870" s="8" t="s">
        <v>20</v>
      </c>
      <c r="F1870" s="8" t="str">
        <f t="shared" si="1"/>
        <v>SELL</v>
      </c>
      <c r="G1870" s="12">
        <v>28.23</v>
      </c>
      <c r="H1870" s="12">
        <v>1000.0</v>
      </c>
      <c r="I1870" s="7">
        <v>44301.0</v>
      </c>
      <c r="J1870" s="14">
        <v>31.66</v>
      </c>
      <c r="K1870" s="14">
        <f t="shared" si="2"/>
        <v>1121.501948</v>
      </c>
      <c r="L1870" s="15">
        <f t="shared" si="3"/>
        <v>-0.1215019483</v>
      </c>
      <c r="M1870" s="15">
        <f t="shared" si="4"/>
        <v>0.1215019483</v>
      </c>
      <c r="N1870" s="8">
        <f t="shared" si="5"/>
        <v>120</v>
      </c>
    </row>
    <row r="1871" ht="12.75" customHeight="1">
      <c r="A1871" s="7">
        <v>44182.0</v>
      </c>
      <c r="B1871" s="8" t="s">
        <v>3131</v>
      </c>
      <c r="C1871" s="8" t="s">
        <v>3132</v>
      </c>
      <c r="D1871" s="11">
        <v>4.458873E8</v>
      </c>
      <c r="E1871" s="8" t="s">
        <v>24</v>
      </c>
      <c r="F1871" s="8" t="str">
        <f t="shared" si="1"/>
        <v>BUY</v>
      </c>
      <c r="G1871" s="12">
        <v>11.111281</v>
      </c>
      <c r="H1871" s="12">
        <v>1000.0</v>
      </c>
      <c r="I1871" s="16">
        <v>44727.0</v>
      </c>
      <c r="J1871" s="14">
        <v>7.503579</v>
      </c>
      <c r="K1871" s="14">
        <f t="shared" si="2"/>
        <v>675.3117845</v>
      </c>
      <c r="L1871" s="15">
        <f t="shared" si="3"/>
        <v>-0.3246882155</v>
      </c>
      <c r="M1871" s="15">
        <f t="shared" si="4"/>
        <v>0.3246882155</v>
      </c>
      <c r="N1871" s="8">
        <f t="shared" si="5"/>
        <v>545</v>
      </c>
    </row>
    <row r="1872" ht="12.75" customHeight="1">
      <c r="A1872" s="7">
        <v>44182.0</v>
      </c>
      <c r="B1872" s="8" t="s">
        <v>1841</v>
      </c>
      <c r="C1872" s="8" t="s">
        <v>1842</v>
      </c>
      <c r="D1872" s="11">
        <v>1.81971387E9</v>
      </c>
      <c r="E1872" s="8" t="s">
        <v>20</v>
      </c>
      <c r="F1872" s="8" t="str">
        <f t="shared" si="1"/>
        <v>SELL</v>
      </c>
      <c r="G1872" s="12">
        <v>25.667774</v>
      </c>
      <c r="H1872" s="12">
        <v>1000.0</v>
      </c>
      <c r="I1872" s="7">
        <v>44410.0</v>
      </c>
      <c r="J1872" s="14">
        <v>25.899626</v>
      </c>
      <c r="K1872" s="14">
        <f t="shared" si="2"/>
        <v>1009.032805</v>
      </c>
      <c r="L1872" s="15">
        <f t="shared" si="3"/>
        <v>-0.009032805104</v>
      </c>
      <c r="M1872" s="15">
        <f t="shared" si="4"/>
        <v>0.009032805104</v>
      </c>
      <c r="N1872" s="8">
        <f t="shared" si="5"/>
        <v>228</v>
      </c>
    </row>
    <row r="1873" ht="12.75" customHeight="1">
      <c r="A1873" s="7">
        <v>44182.0</v>
      </c>
      <c r="B1873" s="8" t="s">
        <v>2110</v>
      </c>
      <c r="C1873" s="8" t="s">
        <v>2111</v>
      </c>
      <c r="D1873" s="11">
        <v>6.975281064E9</v>
      </c>
      <c r="E1873" s="8" t="s">
        <v>20</v>
      </c>
      <c r="F1873" s="8" t="str">
        <f t="shared" si="1"/>
        <v>SELL</v>
      </c>
      <c r="G1873" s="12">
        <v>150.850006</v>
      </c>
      <c r="H1873" s="12">
        <v>1000.0</v>
      </c>
      <c r="I1873" s="16">
        <v>44727.0</v>
      </c>
      <c r="J1873" s="14">
        <v>117.709999</v>
      </c>
      <c r="K1873" s="14">
        <f t="shared" si="2"/>
        <v>780.3115301</v>
      </c>
      <c r="L1873" s="15">
        <f t="shared" si="3"/>
        <v>0.2196884699</v>
      </c>
      <c r="M1873" s="15">
        <f t="shared" si="4"/>
        <v>-0.2196884699</v>
      </c>
      <c r="N1873" s="8">
        <f t="shared" si="5"/>
        <v>545</v>
      </c>
    </row>
    <row r="1874" ht="12.75" customHeight="1">
      <c r="A1874" s="7">
        <v>44183.0</v>
      </c>
      <c r="B1874" s="8" t="s">
        <v>3133</v>
      </c>
      <c r="C1874" s="8" t="s">
        <v>3134</v>
      </c>
      <c r="D1874" s="11">
        <v>2.207084206E9</v>
      </c>
      <c r="E1874" s="8" t="s">
        <v>20</v>
      </c>
      <c r="F1874" s="8" t="str">
        <f t="shared" si="1"/>
        <v>SELL</v>
      </c>
      <c r="G1874" s="12">
        <v>27.620001</v>
      </c>
      <c r="H1874" s="12">
        <v>1000.0</v>
      </c>
      <c r="I1874" s="7">
        <v>44250.0</v>
      </c>
      <c r="J1874" s="14">
        <v>29.200001</v>
      </c>
      <c r="K1874" s="14">
        <f t="shared" si="2"/>
        <v>1057.204922</v>
      </c>
      <c r="L1874" s="15">
        <f t="shared" si="3"/>
        <v>-0.0572049219</v>
      </c>
      <c r="M1874" s="15">
        <f t="shared" si="4"/>
        <v>0.0572049219</v>
      </c>
      <c r="N1874" s="8">
        <f t="shared" si="5"/>
        <v>67</v>
      </c>
    </row>
    <row r="1875" ht="12.75" customHeight="1">
      <c r="A1875" s="7">
        <v>44186.0</v>
      </c>
      <c r="B1875" s="8" t="s">
        <v>2706</v>
      </c>
      <c r="C1875" s="8" t="s">
        <v>2707</v>
      </c>
      <c r="D1875" s="11">
        <v>2.483909373E9</v>
      </c>
      <c r="E1875" s="8" t="s">
        <v>20</v>
      </c>
      <c r="F1875" s="8" t="str">
        <f t="shared" si="1"/>
        <v>SELL</v>
      </c>
      <c r="G1875" s="12">
        <v>144.389999</v>
      </c>
      <c r="H1875" s="12">
        <v>1000.0</v>
      </c>
      <c r="I1875" s="7">
        <v>44201.0</v>
      </c>
      <c r="J1875" s="14">
        <v>148.529999</v>
      </c>
      <c r="K1875" s="14">
        <f t="shared" si="2"/>
        <v>1028.672346</v>
      </c>
      <c r="L1875" s="15">
        <f t="shared" si="3"/>
        <v>-0.02867234593</v>
      </c>
      <c r="M1875" s="15">
        <f t="shared" si="4"/>
        <v>0.02867234593</v>
      </c>
      <c r="N1875" s="8">
        <f t="shared" si="5"/>
        <v>15</v>
      </c>
    </row>
    <row r="1876" ht="12.75" customHeight="1">
      <c r="A1876" s="16">
        <v>44187.0</v>
      </c>
      <c r="B1876" s="8" t="s">
        <v>3135</v>
      </c>
      <c r="C1876" s="8" t="s">
        <v>3136</v>
      </c>
      <c r="D1876" s="11">
        <v>1.23711E8</v>
      </c>
      <c r="E1876" s="18" t="s">
        <v>24</v>
      </c>
      <c r="F1876" s="17" t="str">
        <f t="shared" si="1"/>
        <v>BUY</v>
      </c>
      <c r="G1876" s="12">
        <v>665.700012</v>
      </c>
      <c r="H1876" s="12">
        <v>1000.0</v>
      </c>
      <c r="I1876" s="16">
        <v>44312.0</v>
      </c>
      <c r="J1876" s="14">
        <v>424.799988</v>
      </c>
      <c r="K1876" s="14">
        <f t="shared" si="2"/>
        <v>638.1252521</v>
      </c>
      <c r="L1876" s="15">
        <f t="shared" si="3"/>
        <v>-0.3618747479</v>
      </c>
      <c r="M1876" s="15">
        <f t="shared" si="4"/>
        <v>0.3618747479</v>
      </c>
      <c r="N1876" s="8">
        <f t="shared" si="5"/>
        <v>125</v>
      </c>
    </row>
    <row r="1877" ht="12.75" customHeight="1">
      <c r="A1877" s="7">
        <v>44200.0</v>
      </c>
      <c r="B1877" s="8" t="s">
        <v>3137</v>
      </c>
      <c r="C1877" s="8" t="s">
        <v>3138</v>
      </c>
      <c r="D1877" s="11">
        <v>3.896354748E9</v>
      </c>
      <c r="E1877" s="8" t="s">
        <v>20</v>
      </c>
      <c r="F1877" s="8" t="str">
        <f t="shared" si="1"/>
        <v>SELL</v>
      </c>
      <c r="G1877" s="12">
        <v>5.325466</v>
      </c>
      <c r="H1877" s="12">
        <v>1000.0</v>
      </c>
      <c r="I1877" s="16">
        <v>44727.0</v>
      </c>
      <c r="J1877" s="14">
        <v>3.542355</v>
      </c>
      <c r="K1877" s="14">
        <f t="shared" si="2"/>
        <v>665.1727755</v>
      </c>
      <c r="L1877" s="15">
        <f t="shared" si="3"/>
        <v>0.3348272245</v>
      </c>
      <c r="M1877" s="15">
        <f t="shared" si="4"/>
        <v>-0.3348272245</v>
      </c>
      <c r="N1877" s="8">
        <f t="shared" si="5"/>
        <v>527</v>
      </c>
    </row>
    <row r="1878" ht="12.75" customHeight="1">
      <c r="A1878" s="7">
        <v>44201.0</v>
      </c>
      <c r="B1878" s="8" t="s">
        <v>2042</v>
      </c>
      <c r="C1878" s="8" t="s">
        <v>2043</v>
      </c>
      <c r="D1878" s="11">
        <v>3.799935907E9</v>
      </c>
      <c r="E1878" s="8" t="s">
        <v>24</v>
      </c>
      <c r="F1878" s="8" t="str">
        <f t="shared" si="1"/>
        <v>BUY</v>
      </c>
      <c r="G1878" s="12">
        <v>160.619995</v>
      </c>
      <c r="H1878" s="12">
        <v>1000.0</v>
      </c>
      <c r="I1878" s="7">
        <v>44277.0</v>
      </c>
      <c r="J1878" s="14">
        <v>133.0</v>
      </c>
      <c r="K1878" s="14">
        <f t="shared" si="2"/>
        <v>828.0413656</v>
      </c>
      <c r="L1878" s="15">
        <f t="shared" si="3"/>
        <v>-0.1719586344</v>
      </c>
      <c r="M1878" s="15">
        <f t="shared" si="4"/>
        <v>0.1719586344</v>
      </c>
      <c r="N1878" s="8">
        <f t="shared" si="5"/>
        <v>76</v>
      </c>
    </row>
    <row r="1879" ht="12.75" customHeight="1">
      <c r="A1879" s="7">
        <v>44201.0</v>
      </c>
      <c r="B1879" s="8" t="s">
        <v>255</v>
      </c>
      <c r="C1879" s="8" t="s">
        <v>256</v>
      </c>
      <c r="D1879" s="11">
        <v>4.67021256E8</v>
      </c>
      <c r="E1879" s="8" t="s">
        <v>24</v>
      </c>
      <c r="F1879" s="8" t="str">
        <f t="shared" si="1"/>
        <v>BUY</v>
      </c>
      <c r="G1879" s="12">
        <v>18.02</v>
      </c>
      <c r="H1879" s="12">
        <v>1000.0</v>
      </c>
      <c r="I1879" s="16">
        <v>44326.0</v>
      </c>
      <c r="J1879" s="14">
        <v>24.030001</v>
      </c>
      <c r="K1879" s="14">
        <f t="shared" si="2"/>
        <v>1333.518368</v>
      </c>
      <c r="L1879" s="15">
        <f t="shared" si="3"/>
        <v>0.3335183685</v>
      </c>
      <c r="M1879" s="15">
        <f t="shared" si="4"/>
        <v>-0.3335183685</v>
      </c>
      <c r="N1879" s="8">
        <f t="shared" si="5"/>
        <v>125</v>
      </c>
    </row>
    <row r="1880" ht="12.75" customHeight="1">
      <c r="A1880" s="7">
        <v>44201.0</v>
      </c>
      <c r="B1880" s="8" t="s">
        <v>3139</v>
      </c>
      <c r="C1880" s="8" t="s">
        <v>3140</v>
      </c>
      <c r="D1880" s="11">
        <v>2.050135396E9</v>
      </c>
      <c r="E1880" s="8" t="s">
        <v>20</v>
      </c>
      <c r="F1880" s="8" t="str">
        <f t="shared" si="1"/>
        <v>SELL</v>
      </c>
      <c r="G1880" s="12">
        <v>25.6</v>
      </c>
      <c r="H1880" s="12">
        <v>1000.0</v>
      </c>
      <c r="I1880" s="16">
        <v>44727.0</v>
      </c>
      <c r="J1880" s="14">
        <v>5.13</v>
      </c>
      <c r="K1880" s="14">
        <f t="shared" si="2"/>
        <v>200.390625</v>
      </c>
      <c r="L1880" s="15">
        <f t="shared" si="3"/>
        <v>0.799609375</v>
      </c>
      <c r="M1880" s="15">
        <f t="shared" si="4"/>
        <v>-0.799609375</v>
      </c>
      <c r="N1880" s="8">
        <f t="shared" si="5"/>
        <v>526</v>
      </c>
    </row>
    <row r="1881" ht="12.75" customHeight="1">
      <c r="A1881" s="7">
        <v>44201.0</v>
      </c>
      <c r="B1881" s="8" t="s">
        <v>1538</v>
      </c>
      <c r="C1881" s="8" t="s">
        <v>1539</v>
      </c>
      <c r="D1881" s="11">
        <v>3.525622984E9</v>
      </c>
      <c r="E1881" s="8" t="s">
        <v>24</v>
      </c>
      <c r="F1881" s="8" t="str">
        <f t="shared" si="1"/>
        <v>BUY</v>
      </c>
      <c r="G1881" s="12">
        <v>86.980003</v>
      </c>
      <c r="H1881" s="12">
        <v>1000.0</v>
      </c>
      <c r="I1881" s="7">
        <v>44215.0</v>
      </c>
      <c r="J1881" s="14">
        <v>100.419998</v>
      </c>
      <c r="K1881" s="14">
        <f t="shared" si="2"/>
        <v>1154.518217</v>
      </c>
      <c r="L1881" s="15">
        <f t="shared" si="3"/>
        <v>0.1545182173</v>
      </c>
      <c r="M1881" s="15">
        <f t="shared" si="4"/>
        <v>-0.1545182173</v>
      </c>
      <c r="N1881" s="8">
        <f t="shared" si="5"/>
        <v>14</v>
      </c>
    </row>
    <row r="1882" ht="12.75" customHeight="1">
      <c r="A1882" s="7">
        <v>44201.0</v>
      </c>
      <c r="B1882" s="8" t="s">
        <v>2706</v>
      </c>
      <c r="C1882" s="8" t="s">
        <v>2707</v>
      </c>
      <c r="D1882" s="11">
        <v>2.483909373E9</v>
      </c>
      <c r="E1882" s="8" t="s">
        <v>24</v>
      </c>
      <c r="F1882" s="8" t="str">
        <f t="shared" si="1"/>
        <v>BUY</v>
      </c>
      <c r="G1882" s="12">
        <v>148.529999</v>
      </c>
      <c r="H1882" s="12">
        <v>1000.0</v>
      </c>
      <c r="I1882" s="7">
        <v>44286.0</v>
      </c>
      <c r="J1882" s="14">
        <v>112.440002</v>
      </c>
      <c r="K1882" s="14">
        <f t="shared" si="2"/>
        <v>757.0188026</v>
      </c>
      <c r="L1882" s="15">
        <f t="shared" si="3"/>
        <v>-0.2429811974</v>
      </c>
      <c r="M1882" s="15">
        <f t="shared" si="4"/>
        <v>0.2429811974</v>
      </c>
      <c r="N1882" s="8">
        <f t="shared" si="5"/>
        <v>85</v>
      </c>
    </row>
    <row r="1883" ht="12.75" customHeight="1">
      <c r="A1883" s="16">
        <v>44201.0</v>
      </c>
      <c r="B1883" s="8" t="s">
        <v>3091</v>
      </c>
      <c r="C1883" s="8" t="s">
        <v>3092</v>
      </c>
      <c r="D1883" s="11">
        <v>1.3218027E7</v>
      </c>
      <c r="E1883" s="17" t="s">
        <v>20</v>
      </c>
      <c r="F1883" s="18" t="str">
        <f t="shared" si="1"/>
        <v>SELL</v>
      </c>
      <c r="G1883" s="12">
        <v>23.6</v>
      </c>
      <c r="H1883" s="12">
        <v>1000.0</v>
      </c>
      <c r="I1883" s="16">
        <v>44256.0</v>
      </c>
      <c r="J1883" s="14">
        <v>21.18</v>
      </c>
      <c r="K1883" s="14">
        <f t="shared" si="2"/>
        <v>897.4576271</v>
      </c>
      <c r="L1883" s="15">
        <f t="shared" si="3"/>
        <v>0.1025423729</v>
      </c>
      <c r="M1883" s="15">
        <f t="shared" si="4"/>
        <v>-0.1025423729</v>
      </c>
      <c r="N1883" s="8">
        <f t="shared" si="5"/>
        <v>55</v>
      </c>
    </row>
    <row r="1884" ht="12.75" customHeight="1">
      <c r="A1884" s="7">
        <v>44203.0</v>
      </c>
      <c r="B1884" s="8" t="s">
        <v>3141</v>
      </c>
      <c r="C1884" s="8" t="s">
        <v>3142</v>
      </c>
      <c r="D1884" s="11">
        <v>7.99173856E8</v>
      </c>
      <c r="E1884" s="8" t="s">
        <v>24</v>
      </c>
      <c r="F1884" s="8" t="str">
        <f t="shared" si="1"/>
        <v>BUY</v>
      </c>
      <c r="G1884" s="12">
        <v>65.629997</v>
      </c>
      <c r="H1884" s="12">
        <v>1000.0</v>
      </c>
      <c r="I1884" s="16">
        <v>44727.0</v>
      </c>
      <c r="J1884" s="14">
        <v>15.43</v>
      </c>
      <c r="K1884" s="14">
        <f t="shared" si="2"/>
        <v>235.1059074</v>
      </c>
      <c r="L1884" s="15">
        <f t="shared" si="3"/>
        <v>-0.7648940926</v>
      </c>
      <c r="M1884" s="15">
        <f t="shared" si="4"/>
        <v>0.7648940926</v>
      </c>
      <c r="N1884" s="8">
        <f t="shared" si="5"/>
        <v>524</v>
      </c>
    </row>
    <row r="1885" ht="12.75" customHeight="1">
      <c r="A1885" s="7">
        <v>44204.0</v>
      </c>
      <c r="B1885" s="8" t="s">
        <v>3143</v>
      </c>
      <c r="C1885" s="8" t="s">
        <v>3144</v>
      </c>
      <c r="D1885" s="11">
        <v>1.17555256E9</v>
      </c>
      <c r="E1885" s="8" t="s">
        <v>24</v>
      </c>
      <c r="F1885" s="8" t="str">
        <f t="shared" si="1"/>
        <v>BUY</v>
      </c>
      <c r="G1885" s="12">
        <v>4.859436</v>
      </c>
      <c r="H1885" s="12">
        <v>1000.0</v>
      </c>
      <c r="I1885" s="16">
        <v>44727.0</v>
      </c>
      <c r="J1885" s="14">
        <v>5.867245</v>
      </c>
      <c r="K1885" s="14">
        <f t="shared" si="2"/>
        <v>1207.392175</v>
      </c>
      <c r="L1885" s="15">
        <f t="shared" si="3"/>
        <v>0.2073921747</v>
      </c>
      <c r="M1885" s="15">
        <f t="shared" si="4"/>
        <v>-0.2073921747</v>
      </c>
      <c r="N1885" s="8">
        <f t="shared" si="5"/>
        <v>523</v>
      </c>
    </row>
    <row r="1886" ht="12.75" customHeight="1">
      <c r="A1886" s="7">
        <v>44204.0</v>
      </c>
      <c r="B1886" s="8" t="s">
        <v>2942</v>
      </c>
      <c r="C1886" s="8" t="s">
        <v>2943</v>
      </c>
      <c r="D1886" s="11">
        <v>9.72174949E8</v>
      </c>
      <c r="E1886" s="8" t="s">
        <v>24</v>
      </c>
      <c r="F1886" s="8" t="str">
        <f t="shared" si="1"/>
        <v>BUY</v>
      </c>
      <c r="G1886" s="12">
        <v>160.740005</v>
      </c>
      <c r="H1886" s="12">
        <v>1000.0</v>
      </c>
      <c r="I1886" s="7">
        <v>44218.0</v>
      </c>
      <c r="J1886" s="14">
        <v>153.490005</v>
      </c>
      <c r="K1886" s="14">
        <f t="shared" si="2"/>
        <v>954.8961069</v>
      </c>
      <c r="L1886" s="15">
        <f t="shared" si="3"/>
        <v>-0.04510389308</v>
      </c>
      <c r="M1886" s="15">
        <f t="shared" si="4"/>
        <v>0.04510389308</v>
      </c>
      <c r="N1886" s="8">
        <f t="shared" si="5"/>
        <v>14</v>
      </c>
    </row>
    <row r="1887" ht="12.75" customHeight="1">
      <c r="A1887" s="7">
        <v>44207.0</v>
      </c>
      <c r="B1887" s="8" t="s">
        <v>1182</v>
      </c>
      <c r="C1887" s="8" t="s">
        <v>1183</v>
      </c>
      <c r="D1887" s="11">
        <v>1.263232918E9</v>
      </c>
      <c r="E1887" s="8" t="s">
        <v>20</v>
      </c>
      <c r="F1887" s="8" t="str">
        <f t="shared" si="1"/>
        <v>SELL</v>
      </c>
      <c r="G1887" s="12">
        <v>29.65</v>
      </c>
      <c r="H1887" s="12">
        <v>1000.0</v>
      </c>
      <c r="I1887" s="7">
        <v>44251.0</v>
      </c>
      <c r="J1887" s="14">
        <v>37.75</v>
      </c>
      <c r="K1887" s="14">
        <f t="shared" si="2"/>
        <v>1273.187184</v>
      </c>
      <c r="L1887" s="15">
        <f t="shared" si="3"/>
        <v>-0.2731871838</v>
      </c>
      <c r="M1887" s="15">
        <f t="shared" si="4"/>
        <v>0.2731871838</v>
      </c>
      <c r="N1887" s="8">
        <f t="shared" si="5"/>
        <v>44</v>
      </c>
    </row>
    <row r="1888" ht="12.75" customHeight="1">
      <c r="A1888" s="7">
        <v>44208.0</v>
      </c>
      <c r="B1888" s="8" t="s">
        <v>3052</v>
      </c>
      <c r="C1888" s="8" t="s">
        <v>3053</v>
      </c>
      <c r="D1888" s="11">
        <v>1.5309E9</v>
      </c>
      <c r="E1888" s="8" t="s">
        <v>24</v>
      </c>
      <c r="F1888" s="8" t="str">
        <f t="shared" si="1"/>
        <v>BUY</v>
      </c>
      <c r="G1888" s="12">
        <v>41.990002</v>
      </c>
      <c r="H1888" s="12">
        <v>1000.0</v>
      </c>
      <c r="I1888" s="7">
        <v>44392.0</v>
      </c>
      <c r="J1888" s="14">
        <v>30.27</v>
      </c>
      <c r="K1888" s="14">
        <f t="shared" si="2"/>
        <v>720.8858909</v>
      </c>
      <c r="L1888" s="15">
        <f t="shared" si="3"/>
        <v>-0.2791141091</v>
      </c>
      <c r="M1888" s="15">
        <f t="shared" si="4"/>
        <v>0.2791141091</v>
      </c>
      <c r="N1888" s="8">
        <f t="shared" si="5"/>
        <v>184</v>
      </c>
    </row>
    <row r="1889" ht="12.75" customHeight="1">
      <c r="A1889" s="7">
        <v>44208.0</v>
      </c>
      <c r="B1889" s="8" t="s">
        <v>3145</v>
      </c>
      <c r="C1889" s="8" t="s">
        <v>3146</v>
      </c>
      <c r="D1889" s="11">
        <v>4.613101836E9</v>
      </c>
      <c r="E1889" s="8" t="s">
        <v>20</v>
      </c>
      <c r="F1889" s="8" t="str">
        <f t="shared" si="1"/>
        <v>SELL</v>
      </c>
      <c r="G1889" s="12">
        <v>514.23999</v>
      </c>
      <c r="H1889" s="12">
        <v>1000.0</v>
      </c>
      <c r="I1889" s="16">
        <v>44727.0</v>
      </c>
      <c r="J1889" s="14">
        <v>171.339996</v>
      </c>
      <c r="K1889" s="14">
        <f t="shared" si="2"/>
        <v>333.1907268</v>
      </c>
      <c r="L1889" s="15">
        <f t="shared" si="3"/>
        <v>0.6668092732</v>
      </c>
      <c r="M1889" s="15">
        <f t="shared" si="4"/>
        <v>-0.6668092732</v>
      </c>
      <c r="N1889" s="8">
        <f t="shared" si="5"/>
        <v>519</v>
      </c>
    </row>
    <row r="1890" ht="12.75" customHeight="1">
      <c r="A1890" s="7">
        <v>44208.0</v>
      </c>
      <c r="B1890" s="8" t="s">
        <v>3105</v>
      </c>
      <c r="C1890" s="8" t="s">
        <v>3106</v>
      </c>
      <c r="D1890" s="11">
        <v>2.588870843E9</v>
      </c>
      <c r="E1890" s="8" t="s">
        <v>20</v>
      </c>
      <c r="F1890" s="8" t="str">
        <f t="shared" si="1"/>
        <v>SELL</v>
      </c>
      <c r="G1890" s="12">
        <v>33.240002</v>
      </c>
      <c r="H1890" s="12">
        <v>1000.0</v>
      </c>
      <c r="I1890" s="16">
        <v>44727.0</v>
      </c>
      <c r="J1890" s="14">
        <v>4.28</v>
      </c>
      <c r="K1890" s="14">
        <f t="shared" si="2"/>
        <v>128.7605217</v>
      </c>
      <c r="L1890" s="15">
        <f t="shared" si="3"/>
        <v>0.8712394783</v>
      </c>
      <c r="M1890" s="15">
        <f t="shared" si="4"/>
        <v>-0.8712394783</v>
      </c>
      <c r="N1890" s="8">
        <f t="shared" si="5"/>
        <v>519</v>
      </c>
    </row>
    <row r="1891" ht="12.75" customHeight="1">
      <c r="A1891" s="7">
        <v>44210.0</v>
      </c>
      <c r="B1891" s="8" t="s">
        <v>3147</v>
      </c>
      <c r="C1891" s="8" t="s">
        <v>3148</v>
      </c>
      <c r="D1891" s="11">
        <v>4.287447174E9</v>
      </c>
      <c r="E1891" s="8" t="s">
        <v>20</v>
      </c>
      <c r="F1891" s="8" t="str">
        <f t="shared" si="1"/>
        <v>SELL</v>
      </c>
      <c r="G1891" s="12">
        <v>114.940002</v>
      </c>
      <c r="H1891" s="12">
        <v>1000.0</v>
      </c>
      <c r="I1891" s="16">
        <v>44691.0</v>
      </c>
      <c r="J1891" s="14">
        <v>18.190001</v>
      </c>
      <c r="K1891" s="14">
        <f t="shared" si="2"/>
        <v>158.2564876</v>
      </c>
      <c r="L1891" s="15">
        <f t="shared" si="3"/>
        <v>0.8417435124</v>
      </c>
      <c r="M1891" s="15">
        <f t="shared" si="4"/>
        <v>-0.8417435124</v>
      </c>
      <c r="N1891" s="8">
        <f t="shared" si="5"/>
        <v>481</v>
      </c>
    </row>
    <row r="1892" ht="12.75" customHeight="1">
      <c r="A1892" s="7">
        <v>44210.0</v>
      </c>
      <c r="B1892" s="8" t="s">
        <v>1821</v>
      </c>
      <c r="C1892" s="8" t="s">
        <v>1822</v>
      </c>
      <c r="D1892" s="11">
        <v>1.251490116E9</v>
      </c>
      <c r="E1892" s="8" t="s">
        <v>20</v>
      </c>
      <c r="F1892" s="8" t="str">
        <f t="shared" si="1"/>
        <v>SELL</v>
      </c>
      <c r="G1892" s="12">
        <v>34.549999</v>
      </c>
      <c r="H1892" s="12">
        <v>1000.0</v>
      </c>
      <c r="I1892" s="16">
        <v>44727.0</v>
      </c>
      <c r="J1892" s="14">
        <v>6.25</v>
      </c>
      <c r="K1892" s="14">
        <f t="shared" si="2"/>
        <v>180.8972556</v>
      </c>
      <c r="L1892" s="15">
        <f t="shared" si="3"/>
        <v>0.8191027444</v>
      </c>
      <c r="M1892" s="15">
        <f t="shared" si="4"/>
        <v>-0.8191027444</v>
      </c>
      <c r="N1892" s="8">
        <f t="shared" si="5"/>
        <v>517</v>
      </c>
    </row>
    <row r="1893" ht="12.75" customHeight="1">
      <c r="A1893" s="7">
        <v>44210.0</v>
      </c>
      <c r="B1893" s="8" t="s">
        <v>1015</v>
      </c>
      <c r="C1893" s="8" t="s">
        <v>1016</v>
      </c>
      <c r="D1893" s="11">
        <v>5.595228507E9</v>
      </c>
      <c r="E1893" s="8" t="s">
        <v>20</v>
      </c>
      <c r="F1893" s="8" t="str">
        <f t="shared" si="1"/>
        <v>SELL</v>
      </c>
      <c r="G1893" s="12">
        <v>9.9775</v>
      </c>
      <c r="H1893" s="12">
        <v>1000.0</v>
      </c>
      <c r="I1893" s="7">
        <v>44221.0</v>
      </c>
      <c r="J1893" s="14">
        <v>19.1975</v>
      </c>
      <c r="K1893" s="14">
        <f t="shared" si="2"/>
        <v>1924.079178</v>
      </c>
      <c r="L1893" s="15">
        <f t="shared" si="3"/>
        <v>-0.9240791782</v>
      </c>
      <c r="M1893" s="15">
        <f t="shared" si="4"/>
        <v>0.9240791782</v>
      </c>
      <c r="N1893" s="8">
        <f t="shared" si="5"/>
        <v>11</v>
      </c>
    </row>
    <row r="1894" ht="12.75" customHeight="1">
      <c r="A1894" s="7">
        <v>44211.0</v>
      </c>
      <c r="B1894" s="8" t="s">
        <v>810</v>
      </c>
      <c r="C1894" s="8" t="s">
        <v>811</v>
      </c>
      <c r="D1894" s="11">
        <v>1.352139264E9</v>
      </c>
      <c r="E1894" s="8" t="s">
        <v>24</v>
      </c>
      <c r="F1894" s="8" t="str">
        <f t="shared" si="1"/>
        <v>BUY</v>
      </c>
      <c r="G1894" s="12">
        <v>4.55</v>
      </c>
      <c r="H1894" s="12">
        <v>1000.0</v>
      </c>
      <c r="I1894" s="16">
        <v>44727.0</v>
      </c>
      <c r="J1894" s="14">
        <v>2.52</v>
      </c>
      <c r="K1894" s="14">
        <f t="shared" si="2"/>
        <v>553.8461538</v>
      </c>
      <c r="L1894" s="15">
        <f t="shared" si="3"/>
        <v>-0.4461538462</v>
      </c>
      <c r="M1894" s="15">
        <f t="shared" si="4"/>
        <v>0.4461538462</v>
      </c>
      <c r="N1894" s="8">
        <f t="shared" si="5"/>
        <v>516</v>
      </c>
    </row>
    <row r="1895" ht="12.75" customHeight="1">
      <c r="A1895" s="7">
        <v>44211.0</v>
      </c>
      <c r="B1895" s="8" t="s">
        <v>3149</v>
      </c>
      <c r="C1895" s="8" t="s">
        <v>3150</v>
      </c>
      <c r="D1895" s="11">
        <v>5.4651282E7</v>
      </c>
      <c r="E1895" s="8" t="s">
        <v>20</v>
      </c>
      <c r="F1895" s="8" t="str">
        <f t="shared" si="1"/>
        <v>SELL</v>
      </c>
      <c r="G1895" s="12">
        <v>12.3</v>
      </c>
      <c r="H1895" s="12">
        <v>1000.0</v>
      </c>
      <c r="I1895" s="16">
        <v>44727.0</v>
      </c>
      <c r="J1895" s="14">
        <v>1.53</v>
      </c>
      <c r="K1895" s="14">
        <f t="shared" si="2"/>
        <v>124.3902439</v>
      </c>
      <c r="L1895" s="15">
        <f t="shared" si="3"/>
        <v>0.8756097561</v>
      </c>
      <c r="M1895" s="15">
        <f t="shared" si="4"/>
        <v>-0.8756097561</v>
      </c>
      <c r="N1895" s="8">
        <f t="shared" si="5"/>
        <v>516</v>
      </c>
    </row>
    <row r="1896" ht="12.75" customHeight="1">
      <c r="A1896" s="16">
        <v>44211.0</v>
      </c>
      <c r="B1896" s="8" t="s">
        <v>3151</v>
      </c>
      <c r="C1896" s="8" t="s">
        <v>3152</v>
      </c>
      <c r="D1896" s="11">
        <v>2.65291239E9</v>
      </c>
      <c r="E1896" s="17" t="s">
        <v>20</v>
      </c>
      <c r="F1896" s="18" t="str">
        <f t="shared" si="1"/>
        <v>SELL</v>
      </c>
      <c r="G1896" s="12">
        <v>56.0</v>
      </c>
      <c r="H1896" s="12">
        <v>1000.0</v>
      </c>
      <c r="I1896" s="16">
        <v>44684.0</v>
      </c>
      <c r="J1896" s="14">
        <v>85.459999</v>
      </c>
      <c r="K1896" s="14">
        <f t="shared" si="2"/>
        <v>1526.071411</v>
      </c>
      <c r="L1896" s="15">
        <f t="shared" si="3"/>
        <v>-0.5260714107</v>
      </c>
      <c r="M1896" s="15">
        <f t="shared" si="4"/>
        <v>0.5260714107</v>
      </c>
      <c r="N1896" s="8">
        <f t="shared" si="5"/>
        <v>473</v>
      </c>
    </row>
    <row r="1897" ht="12.75" customHeight="1">
      <c r="A1897" s="7">
        <v>44215.0</v>
      </c>
      <c r="B1897" s="8" t="s">
        <v>1538</v>
      </c>
      <c r="C1897" s="8" t="s">
        <v>1539</v>
      </c>
      <c r="D1897" s="11">
        <v>3.525622984E9</v>
      </c>
      <c r="E1897" s="8" t="s">
        <v>20</v>
      </c>
      <c r="F1897" s="8" t="str">
        <f t="shared" si="1"/>
        <v>SELL</v>
      </c>
      <c r="G1897" s="12">
        <v>100.419998</v>
      </c>
      <c r="H1897" s="12">
        <v>1000.0</v>
      </c>
      <c r="I1897" s="7">
        <v>44564.0</v>
      </c>
      <c r="J1897" s="14">
        <v>50.639999</v>
      </c>
      <c r="K1897" s="14">
        <f t="shared" si="2"/>
        <v>504.2820156</v>
      </c>
      <c r="L1897" s="15">
        <f t="shared" si="3"/>
        <v>0.4957179844</v>
      </c>
      <c r="M1897" s="15">
        <f t="shared" si="4"/>
        <v>-0.4957179844</v>
      </c>
      <c r="N1897" s="8">
        <f t="shared" si="5"/>
        <v>349</v>
      </c>
    </row>
    <row r="1898" ht="12.75" customHeight="1">
      <c r="A1898" s="7">
        <v>44216.0</v>
      </c>
      <c r="B1898" s="8" t="s">
        <v>3153</v>
      </c>
      <c r="C1898" s="8" t="s">
        <v>3154</v>
      </c>
      <c r="D1898" s="11">
        <v>2.50652579E8</v>
      </c>
      <c r="E1898" s="8" t="s">
        <v>20</v>
      </c>
      <c r="F1898" s="8" t="str">
        <f t="shared" si="1"/>
        <v>SELL</v>
      </c>
      <c r="G1898" s="12">
        <v>17.360001</v>
      </c>
      <c r="H1898" s="12">
        <v>1000.0</v>
      </c>
      <c r="I1898" s="16">
        <v>44291.0</v>
      </c>
      <c r="J1898" s="14">
        <v>8.47</v>
      </c>
      <c r="K1898" s="14">
        <f t="shared" si="2"/>
        <v>487.9031977</v>
      </c>
      <c r="L1898" s="15">
        <f t="shared" si="3"/>
        <v>0.5120968023</v>
      </c>
      <c r="M1898" s="15">
        <f t="shared" si="4"/>
        <v>-0.5120968023</v>
      </c>
      <c r="N1898" s="8">
        <f t="shared" si="5"/>
        <v>75</v>
      </c>
    </row>
    <row r="1899" ht="12.75" customHeight="1">
      <c r="A1899" s="7">
        <v>44216.0</v>
      </c>
      <c r="B1899" s="8" t="s">
        <v>3155</v>
      </c>
      <c r="C1899" s="8" t="s">
        <v>3156</v>
      </c>
      <c r="D1899" s="11">
        <v>1.45818304E8</v>
      </c>
      <c r="E1899" s="8" t="s">
        <v>20</v>
      </c>
      <c r="F1899" s="8" t="str">
        <f t="shared" si="1"/>
        <v>SELL</v>
      </c>
      <c r="G1899" s="12">
        <v>25.49</v>
      </c>
      <c r="H1899" s="12">
        <v>1000.0</v>
      </c>
      <c r="I1899" s="16">
        <v>44411.0</v>
      </c>
      <c r="J1899" s="14">
        <v>6.7</v>
      </c>
      <c r="K1899" s="14">
        <f t="shared" si="2"/>
        <v>262.8481758</v>
      </c>
      <c r="L1899" s="15">
        <f t="shared" si="3"/>
        <v>0.7371518242</v>
      </c>
      <c r="M1899" s="15">
        <f t="shared" si="4"/>
        <v>-0.7371518242</v>
      </c>
      <c r="N1899" s="8">
        <f t="shared" si="5"/>
        <v>195</v>
      </c>
    </row>
    <row r="1900" ht="12.75" customHeight="1">
      <c r="A1900" s="7">
        <v>44216.0</v>
      </c>
      <c r="B1900" s="8" t="s">
        <v>3157</v>
      </c>
      <c r="C1900" s="8" t="s">
        <v>3158</v>
      </c>
      <c r="D1900" s="11">
        <v>6.38313104E8</v>
      </c>
      <c r="E1900" s="8" t="s">
        <v>24</v>
      </c>
      <c r="F1900" s="8" t="str">
        <f t="shared" si="1"/>
        <v>BUY</v>
      </c>
      <c r="G1900" s="12">
        <v>34.5</v>
      </c>
      <c r="H1900" s="12">
        <v>1000.0</v>
      </c>
      <c r="I1900" s="16">
        <v>44672.0</v>
      </c>
      <c r="J1900" s="14">
        <v>23.530001</v>
      </c>
      <c r="K1900" s="14">
        <f t="shared" si="2"/>
        <v>682.0290145</v>
      </c>
      <c r="L1900" s="15">
        <f t="shared" si="3"/>
        <v>-0.3179709855</v>
      </c>
      <c r="M1900" s="15">
        <f t="shared" si="4"/>
        <v>0.3179709855</v>
      </c>
      <c r="N1900" s="8">
        <f t="shared" si="5"/>
        <v>456</v>
      </c>
    </row>
    <row r="1901" ht="12.75" customHeight="1">
      <c r="A1901" s="7">
        <v>44216.0</v>
      </c>
      <c r="B1901" s="8" t="s">
        <v>2806</v>
      </c>
      <c r="C1901" s="8" t="s">
        <v>2807</v>
      </c>
      <c r="D1901" s="11">
        <v>3.106199012E9</v>
      </c>
      <c r="E1901" s="8" t="s">
        <v>20</v>
      </c>
      <c r="F1901" s="8" t="str">
        <f t="shared" si="1"/>
        <v>SELL</v>
      </c>
      <c r="G1901" s="12">
        <v>91.260002</v>
      </c>
      <c r="H1901" s="12">
        <v>1000.0</v>
      </c>
      <c r="I1901" s="16">
        <v>44727.0</v>
      </c>
      <c r="J1901" s="14">
        <v>61.5</v>
      </c>
      <c r="K1901" s="14">
        <f t="shared" si="2"/>
        <v>673.8987361</v>
      </c>
      <c r="L1901" s="15">
        <f t="shared" si="3"/>
        <v>0.3261012639</v>
      </c>
      <c r="M1901" s="15">
        <f t="shared" si="4"/>
        <v>-0.3261012639</v>
      </c>
      <c r="N1901" s="8">
        <f t="shared" si="5"/>
        <v>511</v>
      </c>
    </row>
    <row r="1902" ht="12.75" customHeight="1">
      <c r="A1902" s="16">
        <v>44216.0</v>
      </c>
      <c r="B1902" s="8" t="s">
        <v>2934</v>
      </c>
      <c r="C1902" s="8" t="s">
        <v>2935</v>
      </c>
      <c r="D1902" s="11">
        <v>1.66378909E8</v>
      </c>
      <c r="E1902" s="18" t="s">
        <v>24</v>
      </c>
      <c r="F1902" s="17" t="str">
        <f t="shared" si="1"/>
        <v>BUY</v>
      </c>
      <c r="G1902" s="12">
        <v>23.33</v>
      </c>
      <c r="H1902" s="12">
        <v>1000.0</v>
      </c>
      <c r="I1902" s="16">
        <v>44727.0</v>
      </c>
      <c r="J1902" s="14">
        <v>2.94</v>
      </c>
      <c r="K1902" s="14">
        <f t="shared" si="2"/>
        <v>126.0180026</v>
      </c>
      <c r="L1902" s="15">
        <f t="shared" si="3"/>
        <v>-0.8739819974</v>
      </c>
      <c r="M1902" s="15">
        <f t="shared" si="4"/>
        <v>0.8739819974</v>
      </c>
      <c r="N1902" s="8">
        <f t="shared" si="5"/>
        <v>511</v>
      </c>
    </row>
    <row r="1903" ht="12.75" customHeight="1">
      <c r="A1903" s="7">
        <v>44217.0</v>
      </c>
      <c r="B1903" s="8" t="s">
        <v>3159</v>
      </c>
      <c r="C1903" s="8" t="s">
        <v>3160</v>
      </c>
      <c r="D1903" s="11">
        <v>6.5158295E8</v>
      </c>
      <c r="E1903" s="8" t="s">
        <v>24</v>
      </c>
      <c r="F1903" s="8" t="str">
        <f t="shared" si="1"/>
        <v>BUY</v>
      </c>
      <c r="G1903" s="12">
        <v>13.59</v>
      </c>
      <c r="H1903" s="12">
        <v>1000.0</v>
      </c>
      <c r="I1903" s="16">
        <v>44727.0</v>
      </c>
      <c r="J1903" s="14">
        <v>2.23</v>
      </c>
      <c r="K1903" s="14">
        <f t="shared" si="2"/>
        <v>164.0912436</v>
      </c>
      <c r="L1903" s="15">
        <f t="shared" si="3"/>
        <v>-0.8359087564</v>
      </c>
      <c r="M1903" s="15">
        <f t="shared" si="4"/>
        <v>0.8359087564</v>
      </c>
      <c r="N1903" s="8">
        <f t="shared" si="5"/>
        <v>510</v>
      </c>
    </row>
    <row r="1904" ht="12.75" customHeight="1">
      <c r="A1904" s="7">
        <v>44218.0</v>
      </c>
      <c r="B1904" s="8" t="s">
        <v>3161</v>
      </c>
      <c r="C1904" s="8" t="s">
        <v>3162</v>
      </c>
      <c r="D1904" s="11">
        <v>1.59899255E8</v>
      </c>
      <c r="E1904" s="8" t="s">
        <v>24</v>
      </c>
      <c r="F1904" s="8" t="str">
        <f t="shared" si="1"/>
        <v>BUY</v>
      </c>
      <c r="G1904" s="12">
        <v>32.93</v>
      </c>
      <c r="H1904" s="12">
        <v>1000.0</v>
      </c>
      <c r="I1904" s="16">
        <v>44727.0</v>
      </c>
      <c r="J1904" s="14">
        <v>9.65</v>
      </c>
      <c r="K1904" s="14">
        <f t="shared" si="2"/>
        <v>293.0458548</v>
      </c>
      <c r="L1904" s="15">
        <f t="shared" si="3"/>
        <v>-0.7069541452</v>
      </c>
      <c r="M1904" s="15">
        <f t="shared" si="4"/>
        <v>0.7069541452</v>
      </c>
      <c r="N1904" s="8">
        <f t="shared" si="5"/>
        <v>509</v>
      </c>
    </row>
    <row r="1905" ht="12.75" customHeight="1">
      <c r="A1905" s="7">
        <v>44218.0</v>
      </c>
      <c r="B1905" s="8" t="s">
        <v>3163</v>
      </c>
      <c r="C1905" s="8" t="s">
        <v>3164</v>
      </c>
      <c r="D1905" s="11">
        <v>8.2206048E7</v>
      </c>
      <c r="E1905" s="8" t="s">
        <v>24</v>
      </c>
      <c r="F1905" s="8" t="str">
        <f t="shared" si="1"/>
        <v>BUY</v>
      </c>
      <c r="G1905" s="12">
        <v>10.9</v>
      </c>
      <c r="H1905" s="12">
        <v>1000.0</v>
      </c>
      <c r="I1905" s="16">
        <v>44727.0</v>
      </c>
      <c r="J1905" s="14">
        <v>1.68</v>
      </c>
      <c r="K1905" s="14">
        <f t="shared" si="2"/>
        <v>154.1284404</v>
      </c>
      <c r="L1905" s="15">
        <f t="shared" si="3"/>
        <v>-0.8458715596</v>
      </c>
      <c r="M1905" s="15">
        <f t="shared" si="4"/>
        <v>0.8458715596</v>
      </c>
      <c r="N1905" s="8">
        <f t="shared" si="5"/>
        <v>509</v>
      </c>
    </row>
    <row r="1906" ht="12.75" customHeight="1">
      <c r="A1906" s="7">
        <v>44218.0</v>
      </c>
      <c r="B1906" s="8" t="s">
        <v>1432</v>
      </c>
      <c r="C1906" s="8" t="s">
        <v>1433</v>
      </c>
      <c r="D1906" s="11">
        <v>7.12166E9</v>
      </c>
      <c r="E1906" s="8" t="s">
        <v>20</v>
      </c>
      <c r="F1906" s="8" t="str">
        <f t="shared" si="1"/>
        <v>SELL</v>
      </c>
      <c r="G1906" s="12">
        <v>13.38591</v>
      </c>
      <c r="H1906" s="12">
        <v>1000.0</v>
      </c>
      <c r="I1906" s="7">
        <v>44635.0</v>
      </c>
      <c r="J1906" s="14">
        <v>22.205164</v>
      </c>
      <c r="K1906" s="14">
        <f t="shared" si="2"/>
        <v>1658.846055</v>
      </c>
      <c r="L1906" s="15">
        <f t="shared" si="3"/>
        <v>-0.6588460553</v>
      </c>
      <c r="M1906" s="15">
        <f t="shared" si="4"/>
        <v>0.6588460553</v>
      </c>
      <c r="N1906" s="8">
        <f t="shared" si="5"/>
        <v>417</v>
      </c>
    </row>
    <row r="1907" ht="12.75" customHeight="1">
      <c r="A1907" s="7">
        <v>44218.0</v>
      </c>
      <c r="B1907" s="8" t="s">
        <v>2942</v>
      </c>
      <c r="C1907" s="8" t="s">
        <v>2943</v>
      </c>
      <c r="D1907" s="11">
        <v>9.72174949E8</v>
      </c>
      <c r="E1907" s="8" t="s">
        <v>20</v>
      </c>
      <c r="F1907" s="8" t="str">
        <f t="shared" si="1"/>
        <v>SELL</v>
      </c>
      <c r="G1907" s="12">
        <v>153.490005</v>
      </c>
      <c r="H1907" s="12">
        <v>1000.0</v>
      </c>
      <c r="I1907" s="7">
        <v>44529.0</v>
      </c>
      <c r="J1907" s="14">
        <v>51.32</v>
      </c>
      <c r="K1907" s="14">
        <f t="shared" si="2"/>
        <v>334.3540187</v>
      </c>
      <c r="L1907" s="15">
        <f t="shared" si="3"/>
        <v>0.6656459813</v>
      </c>
      <c r="M1907" s="15">
        <f t="shared" si="4"/>
        <v>-0.6656459813</v>
      </c>
      <c r="N1907" s="8">
        <f t="shared" si="5"/>
        <v>311</v>
      </c>
    </row>
    <row r="1908" ht="12.75" customHeight="1">
      <c r="A1908" s="7">
        <v>44218.0</v>
      </c>
      <c r="B1908" s="8" t="s">
        <v>3165</v>
      </c>
      <c r="C1908" s="8" t="s">
        <v>3166</v>
      </c>
      <c r="D1908" s="11">
        <v>1.35134981E8</v>
      </c>
      <c r="E1908" s="8" t="s">
        <v>24</v>
      </c>
      <c r="F1908" s="8" t="str">
        <f t="shared" si="1"/>
        <v>BUY</v>
      </c>
      <c r="G1908" s="12">
        <v>352.619995</v>
      </c>
      <c r="H1908" s="12">
        <v>1000.0</v>
      </c>
      <c r="I1908" s="16">
        <v>44727.0</v>
      </c>
      <c r="J1908" s="14">
        <v>22.68</v>
      </c>
      <c r="K1908" s="14">
        <f t="shared" si="2"/>
        <v>64.31853077</v>
      </c>
      <c r="L1908" s="15">
        <f t="shared" si="3"/>
        <v>-0.9356814692</v>
      </c>
      <c r="M1908" s="15">
        <f t="shared" si="4"/>
        <v>0.9356814692</v>
      </c>
      <c r="N1908" s="8">
        <f t="shared" si="5"/>
        <v>509</v>
      </c>
    </row>
    <row r="1909" ht="12.75" customHeight="1">
      <c r="A1909" s="7">
        <v>44228.0</v>
      </c>
      <c r="B1909" s="8" t="s">
        <v>2470</v>
      </c>
      <c r="C1909" s="8" t="s">
        <v>2471</v>
      </c>
      <c r="D1909" s="11">
        <v>2.61825985E8</v>
      </c>
      <c r="E1909" s="8" t="s">
        <v>20</v>
      </c>
      <c r="F1909" s="8" t="str">
        <f t="shared" si="1"/>
        <v>SELL</v>
      </c>
      <c r="G1909" s="12">
        <v>25.530001</v>
      </c>
      <c r="H1909" s="12">
        <v>1000.0</v>
      </c>
      <c r="I1909" s="16">
        <v>44727.0</v>
      </c>
      <c r="J1909" s="14">
        <v>5.3</v>
      </c>
      <c r="K1909" s="14">
        <f t="shared" si="2"/>
        <v>207.5988951</v>
      </c>
      <c r="L1909" s="15">
        <f t="shared" si="3"/>
        <v>0.7924011049</v>
      </c>
      <c r="M1909" s="15">
        <f t="shared" si="4"/>
        <v>-0.7924011049</v>
      </c>
      <c r="N1909" s="8">
        <f t="shared" si="5"/>
        <v>499</v>
      </c>
    </row>
    <row r="1910" ht="12.75" customHeight="1">
      <c r="A1910" s="7">
        <v>44229.0</v>
      </c>
      <c r="B1910" s="8" t="s">
        <v>3167</v>
      </c>
      <c r="C1910" s="8" t="s">
        <v>3168</v>
      </c>
      <c r="D1910" s="11">
        <v>1.000400106E9</v>
      </c>
      <c r="E1910" s="8" t="s">
        <v>24</v>
      </c>
      <c r="F1910" s="8" t="str">
        <f t="shared" si="1"/>
        <v>BUY</v>
      </c>
      <c r="G1910" s="12">
        <v>81.449997</v>
      </c>
      <c r="H1910" s="12">
        <v>1000.0</v>
      </c>
      <c r="I1910" s="16">
        <v>44727.0</v>
      </c>
      <c r="J1910" s="14">
        <v>9.6</v>
      </c>
      <c r="K1910" s="14">
        <f t="shared" si="2"/>
        <v>117.8637244</v>
      </c>
      <c r="L1910" s="15">
        <f t="shared" si="3"/>
        <v>-0.8821362756</v>
      </c>
      <c r="M1910" s="15">
        <f t="shared" si="4"/>
        <v>0.8821362756</v>
      </c>
      <c r="N1910" s="8">
        <f t="shared" si="5"/>
        <v>498</v>
      </c>
    </row>
    <row r="1911" ht="12.75" customHeight="1">
      <c r="A1911" s="16">
        <v>44229.0</v>
      </c>
      <c r="B1911" s="8" t="s">
        <v>3169</v>
      </c>
      <c r="C1911" s="8" t="s">
        <v>3170</v>
      </c>
      <c r="D1911" s="11">
        <v>7.15341E7</v>
      </c>
      <c r="E1911" s="18" t="s">
        <v>24</v>
      </c>
      <c r="F1911" s="17" t="str">
        <f t="shared" si="1"/>
        <v>BUY</v>
      </c>
      <c r="G1911" s="12">
        <v>9.11</v>
      </c>
      <c r="H1911" s="12">
        <v>1000.0</v>
      </c>
      <c r="I1911" s="16">
        <v>44727.0</v>
      </c>
      <c r="J1911" s="14">
        <v>2.08</v>
      </c>
      <c r="K1911" s="14">
        <f t="shared" si="2"/>
        <v>228.3205269</v>
      </c>
      <c r="L1911" s="15">
        <f t="shared" si="3"/>
        <v>-0.7716794731</v>
      </c>
      <c r="M1911" s="15">
        <f t="shared" si="4"/>
        <v>0.7716794731</v>
      </c>
      <c r="N1911" s="8">
        <f t="shared" si="5"/>
        <v>498</v>
      </c>
    </row>
    <row r="1912" ht="12.75" customHeight="1">
      <c r="A1912" s="7">
        <v>44230.0</v>
      </c>
      <c r="B1912" s="8" t="s">
        <v>3171</v>
      </c>
      <c r="C1912" s="8" t="s">
        <v>3172</v>
      </c>
      <c r="D1912" s="11">
        <v>6.721836725E9</v>
      </c>
      <c r="E1912" s="8" t="s">
        <v>20</v>
      </c>
      <c r="F1912" s="8" t="str">
        <f t="shared" si="1"/>
        <v>SELL</v>
      </c>
      <c r="G1912" s="12">
        <v>118.629997</v>
      </c>
      <c r="H1912" s="12">
        <v>1000.0</v>
      </c>
      <c r="I1912" s="16">
        <v>44313.0</v>
      </c>
      <c r="J1912" s="14">
        <v>146.600006</v>
      </c>
      <c r="K1912" s="14">
        <f t="shared" si="2"/>
        <v>1235.775181</v>
      </c>
      <c r="L1912" s="15">
        <f t="shared" si="3"/>
        <v>-0.2357751809</v>
      </c>
      <c r="M1912" s="15">
        <f t="shared" si="4"/>
        <v>0.2357751809</v>
      </c>
      <c r="N1912" s="8">
        <f t="shared" si="5"/>
        <v>83</v>
      </c>
    </row>
    <row r="1913" ht="12.75" customHeight="1">
      <c r="A1913" s="7">
        <v>44231.0</v>
      </c>
      <c r="B1913" s="8" t="s">
        <v>320</v>
      </c>
      <c r="C1913" s="8" t="s">
        <v>321</v>
      </c>
      <c r="D1913" s="11">
        <v>8.4857285E8</v>
      </c>
      <c r="E1913" s="8" t="s">
        <v>20</v>
      </c>
      <c r="F1913" s="8" t="str">
        <f t="shared" si="1"/>
        <v>SELL</v>
      </c>
      <c r="G1913" s="12">
        <v>44.400002</v>
      </c>
      <c r="H1913" s="12">
        <v>1000.0</v>
      </c>
      <c r="I1913" s="16">
        <v>44389.0</v>
      </c>
      <c r="J1913" s="14">
        <v>31.1</v>
      </c>
      <c r="K1913" s="14">
        <f t="shared" si="2"/>
        <v>700.4504189</v>
      </c>
      <c r="L1913" s="15">
        <f t="shared" si="3"/>
        <v>0.2995495811</v>
      </c>
      <c r="M1913" s="15">
        <f t="shared" si="4"/>
        <v>-0.2995495811</v>
      </c>
      <c r="N1913" s="8">
        <f t="shared" si="5"/>
        <v>158</v>
      </c>
    </row>
    <row r="1914" ht="12.75" customHeight="1">
      <c r="A1914" s="7">
        <v>44231.0</v>
      </c>
      <c r="B1914" s="8" t="s">
        <v>3173</v>
      </c>
      <c r="C1914" s="8" t="s">
        <v>3174</v>
      </c>
      <c r="D1914" s="11">
        <v>2.0999228E8</v>
      </c>
      <c r="E1914" s="8" t="s">
        <v>24</v>
      </c>
      <c r="F1914" s="8" t="str">
        <f t="shared" si="1"/>
        <v>BUY</v>
      </c>
      <c r="G1914" s="12">
        <v>48.759998</v>
      </c>
      <c r="H1914" s="12">
        <v>1000.0</v>
      </c>
      <c r="I1914" s="16">
        <v>44727.0</v>
      </c>
      <c r="J1914" s="14">
        <v>4.07</v>
      </c>
      <c r="K1914" s="14">
        <f t="shared" si="2"/>
        <v>83.47006085</v>
      </c>
      <c r="L1914" s="15">
        <f t="shared" si="3"/>
        <v>-0.9165299392</v>
      </c>
      <c r="M1914" s="15">
        <f t="shared" si="4"/>
        <v>0.9165299392</v>
      </c>
      <c r="N1914" s="8">
        <f t="shared" si="5"/>
        <v>496</v>
      </c>
    </row>
    <row r="1915" ht="12.75" customHeight="1">
      <c r="A1915" s="7">
        <v>44232.0</v>
      </c>
      <c r="B1915" s="8" t="s">
        <v>2966</v>
      </c>
      <c r="C1915" s="8" t="s">
        <v>2967</v>
      </c>
      <c r="D1915" s="11">
        <v>2.97984364E9</v>
      </c>
      <c r="E1915" s="8" t="s">
        <v>24</v>
      </c>
      <c r="F1915" s="8" t="str">
        <f t="shared" si="1"/>
        <v>BUY</v>
      </c>
      <c r="G1915" s="12">
        <v>65.97</v>
      </c>
      <c r="H1915" s="12">
        <v>1000.0</v>
      </c>
      <c r="I1915" s="7">
        <v>44250.0</v>
      </c>
      <c r="J1915" s="14">
        <v>62.03</v>
      </c>
      <c r="K1915" s="14">
        <f t="shared" si="2"/>
        <v>940.275883</v>
      </c>
      <c r="L1915" s="15">
        <f t="shared" si="3"/>
        <v>-0.05972411702</v>
      </c>
      <c r="M1915" s="15">
        <f t="shared" si="4"/>
        <v>0.05972411702</v>
      </c>
      <c r="N1915" s="8">
        <f t="shared" si="5"/>
        <v>18</v>
      </c>
    </row>
    <row r="1916" ht="12.75" customHeight="1">
      <c r="A1916" s="7">
        <v>44235.0</v>
      </c>
      <c r="B1916" s="8" t="s">
        <v>3177</v>
      </c>
      <c r="C1916" s="8" t="s">
        <v>3178</v>
      </c>
      <c r="D1916" s="11">
        <v>2.228091264E9</v>
      </c>
      <c r="E1916" s="8" t="s">
        <v>24</v>
      </c>
      <c r="F1916" s="8" t="str">
        <f t="shared" si="1"/>
        <v>BUY</v>
      </c>
      <c r="G1916" s="12">
        <v>21.49</v>
      </c>
      <c r="H1916" s="12">
        <v>1000.0</v>
      </c>
      <c r="I1916" s="16">
        <v>44727.0</v>
      </c>
      <c r="J1916" s="14">
        <v>20.040001</v>
      </c>
      <c r="K1916" s="14">
        <f t="shared" si="2"/>
        <v>932.5268032</v>
      </c>
      <c r="L1916" s="15">
        <f t="shared" si="3"/>
        <v>-0.06747319684</v>
      </c>
      <c r="M1916" s="15">
        <f t="shared" si="4"/>
        <v>0.06747319684</v>
      </c>
      <c r="N1916" s="8">
        <f t="shared" si="5"/>
        <v>492</v>
      </c>
    </row>
    <row r="1917" ht="12.75" customHeight="1">
      <c r="A1917" s="16">
        <v>44235.0</v>
      </c>
      <c r="B1917" s="8" t="s">
        <v>3179</v>
      </c>
      <c r="C1917" s="8" t="s">
        <v>3180</v>
      </c>
      <c r="D1917" s="11">
        <v>9.637564E7</v>
      </c>
      <c r="E1917" s="17" t="s">
        <v>20</v>
      </c>
      <c r="F1917" s="18" t="str">
        <f t="shared" si="1"/>
        <v>SELL</v>
      </c>
      <c r="G1917" s="12">
        <v>13.92</v>
      </c>
      <c r="H1917" s="12">
        <v>1000.0</v>
      </c>
      <c r="I1917" s="16">
        <v>44392.0</v>
      </c>
      <c r="J1917" s="14">
        <v>6.96</v>
      </c>
      <c r="K1917" s="14">
        <f t="shared" si="2"/>
        <v>500</v>
      </c>
      <c r="L1917" s="15">
        <f t="shared" si="3"/>
        <v>0.5</v>
      </c>
      <c r="M1917" s="15">
        <f t="shared" si="4"/>
        <v>-0.5</v>
      </c>
      <c r="N1917" s="8">
        <f t="shared" si="5"/>
        <v>157</v>
      </c>
    </row>
    <row r="1918" ht="12.75" customHeight="1">
      <c r="A1918" s="7">
        <v>44236.0</v>
      </c>
      <c r="B1918" s="8" t="s">
        <v>3181</v>
      </c>
      <c r="C1918" s="8" t="s">
        <v>3182</v>
      </c>
      <c r="D1918" s="11">
        <v>4.02435992E8</v>
      </c>
      <c r="E1918" s="8" t="s">
        <v>20</v>
      </c>
      <c r="F1918" s="8" t="str">
        <f t="shared" si="1"/>
        <v>SELL</v>
      </c>
      <c r="G1918" s="12">
        <v>25.280001</v>
      </c>
      <c r="H1918" s="12">
        <v>1000.0</v>
      </c>
      <c r="I1918" s="16">
        <v>44727.0</v>
      </c>
      <c r="J1918" s="14">
        <v>15.13</v>
      </c>
      <c r="K1918" s="14">
        <f t="shared" si="2"/>
        <v>598.4968118</v>
      </c>
      <c r="L1918" s="15">
        <f t="shared" si="3"/>
        <v>0.4015031882</v>
      </c>
      <c r="M1918" s="15">
        <f t="shared" si="4"/>
        <v>-0.4015031882</v>
      </c>
      <c r="N1918" s="8">
        <f t="shared" si="5"/>
        <v>491</v>
      </c>
    </row>
    <row r="1919" ht="12.75" customHeight="1">
      <c r="A1919" s="7">
        <v>44236.0</v>
      </c>
      <c r="B1919" s="8" t="s">
        <v>3183</v>
      </c>
      <c r="C1919" s="8" t="s">
        <v>3184</v>
      </c>
      <c r="D1919" s="11">
        <v>1.13316417E8</v>
      </c>
      <c r="E1919" s="8" t="s">
        <v>24</v>
      </c>
      <c r="F1919" s="8" t="str">
        <f t="shared" si="1"/>
        <v>BUY</v>
      </c>
      <c r="G1919" s="12">
        <v>12.61</v>
      </c>
      <c r="H1919" s="12">
        <v>1000.0</v>
      </c>
      <c r="I1919" s="7">
        <v>44292.0</v>
      </c>
      <c r="J1919" s="14">
        <v>6.35</v>
      </c>
      <c r="K1919" s="14">
        <f t="shared" si="2"/>
        <v>503.5685964</v>
      </c>
      <c r="L1919" s="15">
        <f t="shared" si="3"/>
        <v>-0.4964314036</v>
      </c>
      <c r="M1919" s="15">
        <f t="shared" si="4"/>
        <v>0.4964314036</v>
      </c>
      <c r="N1919" s="8">
        <f t="shared" si="5"/>
        <v>56</v>
      </c>
    </row>
    <row r="1920" ht="12.75" customHeight="1">
      <c r="A1920" s="7">
        <v>44237.0</v>
      </c>
      <c r="B1920" s="8" t="s">
        <v>3113</v>
      </c>
      <c r="C1920" s="8" t="s">
        <v>3114</v>
      </c>
      <c r="D1920" s="11">
        <v>5.98292467E8</v>
      </c>
      <c r="E1920" s="8" t="s">
        <v>20</v>
      </c>
      <c r="F1920" s="8" t="str">
        <f t="shared" si="1"/>
        <v>SELL</v>
      </c>
      <c r="G1920" s="12">
        <v>45.849998</v>
      </c>
      <c r="H1920" s="12">
        <v>1000.0</v>
      </c>
      <c r="I1920" s="7">
        <v>44328.0</v>
      </c>
      <c r="J1920" s="14">
        <v>19.379999</v>
      </c>
      <c r="K1920" s="14">
        <f t="shared" si="2"/>
        <v>422.6826575</v>
      </c>
      <c r="L1920" s="15">
        <f t="shared" si="3"/>
        <v>0.5773173425</v>
      </c>
      <c r="M1920" s="15">
        <f t="shared" si="4"/>
        <v>-0.5773173425</v>
      </c>
      <c r="N1920" s="8">
        <f t="shared" si="5"/>
        <v>91</v>
      </c>
    </row>
    <row r="1921" ht="12.75" customHeight="1">
      <c r="A1921" s="7">
        <v>44237.0</v>
      </c>
      <c r="B1921" s="8" t="s">
        <v>3077</v>
      </c>
      <c r="C1921" s="8" t="s">
        <v>3078</v>
      </c>
      <c r="D1921" s="11">
        <v>1.084600064E9</v>
      </c>
      <c r="E1921" s="8" t="s">
        <v>20</v>
      </c>
      <c r="F1921" s="8" t="str">
        <f t="shared" si="1"/>
        <v>SELL</v>
      </c>
      <c r="G1921" s="12">
        <v>57.639999</v>
      </c>
      <c r="H1921" s="12">
        <v>1000.0</v>
      </c>
      <c r="I1921" s="7">
        <v>44384.0</v>
      </c>
      <c r="J1921" s="14">
        <v>33.27</v>
      </c>
      <c r="K1921" s="14">
        <f t="shared" si="2"/>
        <v>577.203341</v>
      </c>
      <c r="L1921" s="15">
        <f t="shared" si="3"/>
        <v>0.422796659</v>
      </c>
      <c r="M1921" s="15">
        <f t="shared" si="4"/>
        <v>-0.422796659</v>
      </c>
      <c r="N1921" s="8">
        <f t="shared" si="5"/>
        <v>147</v>
      </c>
    </row>
    <row r="1922" ht="12.75" customHeight="1">
      <c r="A1922" s="16">
        <v>44237.0</v>
      </c>
      <c r="B1922" s="8" t="s">
        <v>3185</v>
      </c>
      <c r="C1922" s="8" t="s">
        <v>3186</v>
      </c>
      <c r="D1922" s="11">
        <v>1.29843E8</v>
      </c>
      <c r="E1922" s="18" t="s">
        <v>24</v>
      </c>
      <c r="F1922" s="17" t="str">
        <f t="shared" si="1"/>
        <v>BUY</v>
      </c>
      <c r="G1922" s="12">
        <v>11.44</v>
      </c>
      <c r="H1922" s="12">
        <v>1000.0</v>
      </c>
      <c r="I1922" s="16">
        <v>44727.0</v>
      </c>
      <c r="J1922" s="14">
        <v>1.14</v>
      </c>
      <c r="K1922" s="14">
        <f t="shared" si="2"/>
        <v>99.65034965</v>
      </c>
      <c r="L1922" s="15">
        <f t="shared" si="3"/>
        <v>-0.9003496503</v>
      </c>
      <c r="M1922" s="15">
        <f t="shared" si="4"/>
        <v>0.9003496503</v>
      </c>
      <c r="N1922" s="8">
        <f t="shared" si="5"/>
        <v>490</v>
      </c>
    </row>
    <row r="1923" ht="12.75" customHeight="1">
      <c r="A1923" s="7">
        <v>44238.0</v>
      </c>
      <c r="B1923" s="8" t="s">
        <v>3187</v>
      </c>
      <c r="C1923" s="8" t="s">
        <v>3188</v>
      </c>
      <c r="D1923" s="11">
        <v>5.380320467E9</v>
      </c>
      <c r="E1923" s="8" t="s">
        <v>20</v>
      </c>
      <c r="F1923" s="8" t="str">
        <f t="shared" si="1"/>
        <v>SELL</v>
      </c>
      <c r="G1923" s="12">
        <v>70.309998</v>
      </c>
      <c r="H1923" s="12">
        <v>1000.0</v>
      </c>
      <c r="I1923" s="16">
        <v>44624.0</v>
      </c>
      <c r="J1923" s="14">
        <v>18.08</v>
      </c>
      <c r="K1923" s="14">
        <f t="shared" si="2"/>
        <v>257.1469281</v>
      </c>
      <c r="L1923" s="15">
        <f t="shared" si="3"/>
        <v>0.7428530719</v>
      </c>
      <c r="M1923" s="15">
        <f t="shared" si="4"/>
        <v>-0.7428530719</v>
      </c>
      <c r="N1923" s="8">
        <f t="shared" si="5"/>
        <v>386</v>
      </c>
    </row>
    <row r="1924" ht="12.75" customHeight="1">
      <c r="A1924" s="7">
        <v>44238.0</v>
      </c>
      <c r="B1924" s="8" t="s">
        <v>3189</v>
      </c>
      <c r="C1924" s="8" t="s">
        <v>3190</v>
      </c>
      <c r="D1924" s="11">
        <v>2.177576631E9</v>
      </c>
      <c r="E1924" s="8" t="s">
        <v>20</v>
      </c>
      <c r="F1924" s="8" t="str">
        <f t="shared" si="1"/>
        <v>SELL</v>
      </c>
      <c r="G1924" s="12">
        <v>64.646484</v>
      </c>
      <c r="H1924" s="12">
        <v>1000.0</v>
      </c>
      <c r="I1924" s="16">
        <v>44727.0</v>
      </c>
      <c r="J1924" s="14">
        <v>61.734798</v>
      </c>
      <c r="K1924" s="14">
        <f t="shared" si="2"/>
        <v>954.9598707</v>
      </c>
      <c r="L1924" s="15">
        <f t="shared" si="3"/>
        <v>0.04504012933</v>
      </c>
      <c r="M1924" s="15">
        <f t="shared" si="4"/>
        <v>-0.04504012933</v>
      </c>
      <c r="N1924" s="8">
        <f t="shared" si="5"/>
        <v>489</v>
      </c>
    </row>
    <row r="1925" ht="12.75" customHeight="1">
      <c r="A1925" s="7">
        <v>44238.0</v>
      </c>
      <c r="B1925" s="8" t="s">
        <v>260</v>
      </c>
      <c r="C1925" s="8" t="s">
        <v>261</v>
      </c>
      <c r="D1925" s="11">
        <v>7.075072067E9</v>
      </c>
      <c r="E1925" s="8" t="s">
        <v>20</v>
      </c>
      <c r="F1925" s="8" t="str">
        <f t="shared" si="1"/>
        <v>SELL</v>
      </c>
      <c r="G1925" s="12">
        <v>23.77</v>
      </c>
      <c r="H1925" s="12">
        <v>1000.0</v>
      </c>
      <c r="I1925" s="7">
        <v>44592.0</v>
      </c>
      <c r="J1925" s="14">
        <v>20.83</v>
      </c>
      <c r="K1925" s="14">
        <f t="shared" si="2"/>
        <v>876.3146824</v>
      </c>
      <c r="L1925" s="15">
        <f t="shared" si="3"/>
        <v>0.1236853176</v>
      </c>
      <c r="M1925" s="15">
        <f t="shared" si="4"/>
        <v>-0.1236853176</v>
      </c>
      <c r="N1925" s="8">
        <f t="shared" si="5"/>
        <v>354</v>
      </c>
    </row>
    <row r="1926" ht="12.75" customHeight="1">
      <c r="A1926" s="7">
        <v>44238.0</v>
      </c>
      <c r="B1926" s="8" t="s">
        <v>3191</v>
      </c>
      <c r="C1926" s="8" t="s">
        <v>3192</v>
      </c>
      <c r="D1926" s="11">
        <v>5.76563274E9</v>
      </c>
      <c r="E1926" s="8" t="s">
        <v>20</v>
      </c>
      <c r="F1926" s="8" t="str">
        <f t="shared" si="1"/>
        <v>SELL</v>
      </c>
      <c r="G1926" s="12">
        <v>55.4</v>
      </c>
      <c r="H1926" s="12">
        <v>1000.0</v>
      </c>
      <c r="I1926" s="16">
        <v>44727.0</v>
      </c>
      <c r="J1926" s="14">
        <v>43.66</v>
      </c>
      <c r="K1926" s="14">
        <f t="shared" si="2"/>
        <v>788.0866426</v>
      </c>
      <c r="L1926" s="15">
        <f t="shared" si="3"/>
        <v>0.2119133574</v>
      </c>
      <c r="M1926" s="15">
        <f t="shared" si="4"/>
        <v>-0.2119133574</v>
      </c>
      <c r="N1926" s="8">
        <f t="shared" si="5"/>
        <v>489</v>
      </c>
    </row>
    <row r="1927" ht="12.75" customHeight="1">
      <c r="A1927" s="7">
        <v>44239.0</v>
      </c>
      <c r="B1927" s="8" t="s">
        <v>2692</v>
      </c>
      <c r="C1927" s="8" t="s">
        <v>2693</v>
      </c>
      <c r="D1927" s="11">
        <v>2.44856E9</v>
      </c>
      <c r="E1927" s="8" t="s">
        <v>20</v>
      </c>
      <c r="F1927" s="8" t="str">
        <f t="shared" si="1"/>
        <v>SELL</v>
      </c>
      <c r="G1927" s="12">
        <v>102.059998</v>
      </c>
      <c r="H1927" s="12">
        <v>1000.0</v>
      </c>
      <c r="I1927" s="7">
        <v>44321.0</v>
      </c>
      <c r="J1927" s="14">
        <v>58.060001</v>
      </c>
      <c r="K1927" s="14">
        <f t="shared" si="2"/>
        <v>568.8810713</v>
      </c>
      <c r="L1927" s="15">
        <f t="shared" si="3"/>
        <v>0.4311189287</v>
      </c>
      <c r="M1927" s="15">
        <f t="shared" si="4"/>
        <v>-0.4311189287</v>
      </c>
      <c r="N1927" s="8">
        <f t="shared" si="5"/>
        <v>82</v>
      </c>
    </row>
    <row r="1928" ht="12.75" customHeight="1">
      <c r="A1928" s="16">
        <v>44239.0</v>
      </c>
      <c r="B1928" s="8" t="s">
        <v>3193</v>
      </c>
      <c r="C1928" s="8" t="s">
        <v>3194</v>
      </c>
      <c r="D1928" s="11">
        <v>1.7737542E7</v>
      </c>
      <c r="E1928" s="17" t="s">
        <v>20</v>
      </c>
      <c r="F1928" s="18" t="str">
        <f t="shared" si="1"/>
        <v>SELL</v>
      </c>
      <c r="G1928" s="12">
        <v>14.7</v>
      </c>
      <c r="H1928" s="12">
        <v>1000.0</v>
      </c>
      <c r="I1928" s="16">
        <v>44727.0</v>
      </c>
      <c r="J1928" s="14">
        <v>0.64</v>
      </c>
      <c r="K1928" s="14">
        <f t="shared" si="2"/>
        <v>43.53741497</v>
      </c>
      <c r="L1928" s="15">
        <f t="shared" si="3"/>
        <v>0.956462585</v>
      </c>
      <c r="M1928" s="15">
        <f t="shared" si="4"/>
        <v>-0.956462585</v>
      </c>
      <c r="N1928" s="8">
        <f t="shared" si="5"/>
        <v>488</v>
      </c>
    </row>
    <row r="1929" ht="12.75" customHeight="1">
      <c r="A1929" s="7">
        <v>44249.0</v>
      </c>
      <c r="B1929" s="8" t="s">
        <v>2331</v>
      </c>
      <c r="C1929" s="8" t="s">
        <v>2332</v>
      </c>
      <c r="D1929" s="11">
        <v>4.15297002E9</v>
      </c>
      <c r="E1929" s="8" t="s">
        <v>20</v>
      </c>
      <c r="F1929" s="8" t="str">
        <f t="shared" si="1"/>
        <v>SELL</v>
      </c>
      <c r="G1929" s="12">
        <v>43.575974</v>
      </c>
      <c r="H1929" s="12">
        <v>1000.0</v>
      </c>
      <c r="I1929" s="16">
        <v>44727.0</v>
      </c>
      <c r="J1929" s="14">
        <v>65.232262</v>
      </c>
      <c r="K1929" s="14">
        <f t="shared" si="2"/>
        <v>1496.977715</v>
      </c>
      <c r="L1929" s="15">
        <f t="shared" si="3"/>
        <v>-0.4969777153</v>
      </c>
      <c r="M1929" s="15">
        <f t="shared" si="4"/>
        <v>0.4969777153</v>
      </c>
      <c r="N1929" s="8">
        <f t="shared" si="5"/>
        <v>478</v>
      </c>
    </row>
    <row r="1930" ht="12.75" customHeight="1">
      <c r="A1930" s="7">
        <v>44249.0</v>
      </c>
      <c r="B1930" s="8" t="s">
        <v>2914</v>
      </c>
      <c r="C1930" s="8" t="s">
        <v>2915</v>
      </c>
      <c r="D1930" s="11">
        <v>4.950202715E9</v>
      </c>
      <c r="E1930" s="8" t="s">
        <v>24</v>
      </c>
      <c r="F1930" s="8" t="str">
        <f t="shared" si="1"/>
        <v>BUY</v>
      </c>
      <c r="G1930" s="12">
        <v>163.550003</v>
      </c>
      <c r="H1930" s="12">
        <v>1000.0</v>
      </c>
      <c r="I1930" s="16">
        <v>44727.0</v>
      </c>
      <c r="J1930" s="14">
        <v>100.32</v>
      </c>
      <c r="K1930" s="14">
        <f t="shared" si="2"/>
        <v>613.3903892</v>
      </c>
      <c r="L1930" s="15">
        <f t="shared" si="3"/>
        <v>-0.3866096108</v>
      </c>
      <c r="M1930" s="15">
        <f t="shared" si="4"/>
        <v>0.3866096108</v>
      </c>
      <c r="N1930" s="8">
        <f t="shared" si="5"/>
        <v>478</v>
      </c>
    </row>
    <row r="1931" ht="12.75" customHeight="1">
      <c r="A1931" s="7">
        <v>44250.0</v>
      </c>
      <c r="B1931" s="8" t="s">
        <v>1823</v>
      </c>
      <c r="C1931" s="8" t="s">
        <v>1824</v>
      </c>
      <c r="D1931" s="11">
        <v>3.56712817E9</v>
      </c>
      <c r="E1931" s="8" t="s">
        <v>24</v>
      </c>
      <c r="F1931" s="8" t="str">
        <f t="shared" si="1"/>
        <v>BUY</v>
      </c>
      <c r="G1931" s="12">
        <v>30.950001</v>
      </c>
      <c r="H1931" s="12">
        <v>1000.0</v>
      </c>
      <c r="I1931" s="16">
        <v>44727.0</v>
      </c>
      <c r="J1931" s="14">
        <v>18.18</v>
      </c>
      <c r="K1931" s="14">
        <f t="shared" si="2"/>
        <v>587.3990117</v>
      </c>
      <c r="L1931" s="15">
        <f t="shared" si="3"/>
        <v>-0.4126009883</v>
      </c>
      <c r="M1931" s="15">
        <f t="shared" si="4"/>
        <v>0.4126009883</v>
      </c>
      <c r="N1931" s="8">
        <f t="shared" si="5"/>
        <v>477</v>
      </c>
    </row>
    <row r="1932" ht="12.75" customHeight="1">
      <c r="A1932" s="7">
        <v>44250.0</v>
      </c>
      <c r="B1932" s="8" t="s">
        <v>2966</v>
      </c>
      <c r="C1932" s="8" t="s">
        <v>2967</v>
      </c>
      <c r="D1932" s="11">
        <v>2.97984364E9</v>
      </c>
      <c r="E1932" s="8" t="s">
        <v>20</v>
      </c>
      <c r="F1932" s="8" t="str">
        <f t="shared" si="1"/>
        <v>SELL</v>
      </c>
      <c r="G1932" s="12">
        <v>62.03</v>
      </c>
      <c r="H1932" s="12">
        <v>1000.0</v>
      </c>
      <c r="I1932" s="16">
        <v>44727.0</v>
      </c>
      <c r="J1932" s="14">
        <v>12.1</v>
      </c>
      <c r="K1932" s="14">
        <f t="shared" si="2"/>
        <v>195.0669031</v>
      </c>
      <c r="L1932" s="15">
        <f t="shared" si="3"/>
        <v>0.8049330969</v>
      </c>
      <c r="M1932" s="15">
        <f t="shared" si="4"/>
        <v>-0.8049330969</v>
      </c>
      <c r="N1932" s="8">
        <f t="shared" si="5"/>
        <v>477</v>
      </c>
    </row>
    <row r="1933" ht="12.75" customHeight="1">
      <c r="A1933" s="7">
        <v>44250.0</v>
      </c>
      <c r="B1933" s="8" t="s">
        <v>3133</v>
      </c>
      <c r="C1933" s="8" t="s">
        <v>3134</v>
      </c>
      <c r="D1933" s="11">
        <v>2.207084206E9</v>
      </c>
      <c r="E1933" s="8" t="s">
        <v>24</v>
      </c>
      <c r="F1933" s="8" t="str">
        <f t="shared" si="1"/>
        <v>BUY</v>
      </c>
      <c r="G1933" s="12">
        <v>29.200001</v>
      </c>
      <c r="H1933" s="12">
        <v>1000.0</v>
      </c>
      <c r="I1933" s="7">
        <v>44308.0</v>
      </c>
      <c r="J1933" s="14">
        <v>18.790001</v>
      </c>
      <c r="K1933" s="14">
        <f t="shared" si="2"/>
        <v>643.4931629</v>
      </c>
      <c r="L1933" s="15">
        <f t="shared" si="3"/>
        <v>-0.3565068371</v>
      </c>
      <c r="M1933" s="15">
        <f t="shared" si="4"/>
        <v>0.3565068371</v>
      </c>
      <c r="N1933" s="8">
        <f t="shared" si="5"/>
        <v>58</v>
      </c>
    </row>
    <row r="1934" ht="12.75" customHeight="1">
      <c r="A1934" s="7">
        <v>44251.0</v>
      </c>
      <c r="B1934" s="8" t="s">
        <v>3195</v>
      </c>
      <c r="C1934" s="8" t="s">
        <v>3196</v>
      </c>
      <c r="D1934" s="11">
        <v>1.0330259E7</v>
      </c>
      <c r="E1934" s="8" t="s">
        <v>20</v>
      </c>
      <c r="F1934" s="8" t="str">
        <f t="shared" si="1"/>
        <v>SELL</v>
      </c>
      <c r="G1934" s="12">
        <v>33.48</v>
      </c>
      <c r="H1934" s="12">
        <v>1000.0</v>
      </c>
      <c r="I1934" s="16">
        <v>44447.0</v>
      </c>
      <c r="J1934" s="14">
        <v>7.75</v>
      </c>
      <c r="K1934" s="14">
        <f t="shared" si="2"/>
        <v>231.4814815</v>
      </c>
      <c r="L1934" s="15">
        <f t="shared" si="3"/>
        <v>0.7685185185</v>
      </c>
      <c r="M1934" s="15">
        <f t="shared" si="4"/>
        <v>-0.7685185185</v>
      </c>
      <c r="N1934" s="8">
        <f t="shared" si="5"/>
        <v>196</v>
      </c>
    </row>
    <row r="1935" ht="12.75" customHeight="1">
      <c r="A1935" s="7">
        <v>44251.0</v>
      </c>
      <c r="B1935" s="8" t="s">
        <v>3197</v>
      </c>
      <c r="C1935" s="8" t="s">
        <v>3198</v>
      </c>
      <c r="D1935" s="11">
        <v>2.027594E9</v>
      </c>
      <c r="E1935" s="8" t="s">
        <v>20</v>
      </c>
      <c r="F1935" s="8" t="str">
        <f t="shared" si="1"/>
        <v>SELL</v>
      </c>
      <c r="G1935" s="12">
        <v>19.41</v>
      </c>
      <c r="H1935" s="12">
        <v>1000.0</v>
      </c>
      <c r="I1935" s="7">
        <v>44319.0</v>
      </c>
      <c r="J1935" s="14">
        <v>16.37</v>
      </c>
      <c r="K1935" s="14">
        <f t="shared" si="2"/>
        <v>843.3797012</v>
      </c>
      <c r="L1935" s="15">
        <f t="shared" si="3"/>
        <v>0.1566202988</v>
      </c>
      <c r="M1935" s="15">
        <f t="shared" si="4"/>
        <v>-0.1566202988</v>
      </c>
      <c r="N1935" s="8">
        <f t="shared" si="5"/>
        <v>68</v>
      </c>
    </row>
    <row r="1936" ht="12.75" customHeight="1">
      <c r="A1936" s="7">
        <v>44251.0</v>
      </c>
      <c r="B1936" s="8" t="s">
        <v>3199</v>
      </c>
      <c r="C1936" s="8" t="s">
        <v>3200</v>
      </c>
      <c r="D1936" s="11">
        <v>1.02676554E9</v>
      </c>
      <c r="E1936" s="8" t="s">
        <v>20</v>
      </c>
      <c r="F1936" s="8" t="str">
        <f t="shared" si="1"/>
        <v>SELL</v>
      </c>
      <c r="G1936" s="12">
        <v>39.060001</v>
      </c>
      <c r="H1936" s="12">
        <v>1000.0</v>
      </c>
      <c r="I1936" s="16">
        <v>44727.0</v>
      </c>
      <c r="J1936" s="14">
        <v>10.84</v>
      </c>
      <c r="K1936" s="14">
        <f t="shared" si="2"/>
        <v>277.5217543</v>
      </c>
      <c r="L1936" s="15">
        <f t="shared" si="3"/>
        <v>0.7224782457</v>
      </c>
      <c r="M1936" s="15">
        <f t="shared" si="4"/>
        <v>-0.7224782457</v>
      </c>
      <c r="N1936" s="8">
        <f t="shared" si="5"/>
        <v>476</v>
      </c>
    </row>
    <row r="1937" ht="12.75" customHeight="1">
      <c r="A1937" s="7">
        <v>44251.0</v>
      </c>
      <c r="B1937" s="8" t="s">
        <v>3201</v>
      </c>
      <c r="C1937" s="8" t="s">
        <v>3202</v>
      </c>
      <c r="D1937" s="11">
        <v>8.606865E7</v>
      </c>
      <c r="E1937" s="8" t="s">
        <v>20</v>
      </c>
      <c r="F1937" s="8" t="str">
        <f t="shared" si="1"/>
        <v>SELL</v>
      </c>
      <c r="G1937" s="12">
        <v>19.43</v>
      </c>
      <c r="H1937" s="12">
        <v>1000.0</v>
      </c>
      <c r="I1937" s="16">
        <v>44727.0</v>
      </c>
      <c r="J1937" s="14">
        <v>2.69</v>
      </c>
      <c r="K1937" s="14">
        <f t="shared" si="2"/>
        <v>138.4457025</v>
      </c>
      <c r="L1937" s="15">
        <f t="shared" si="3"/>
        <v>0.8615542975</v>
      </c>
      <c r="M1937" s="15">
        <f t="shared" si="4"/>
        <v>-0.8615542975</v>
      </c>
      <c r="N1937" s="8">
        <f t="shared" si="5"/>
        <v>476</v>
      </c>
    </row>
    <row r="1938" ht="12.75" customHeight="1">
      <c r="A1938" s="7">
        <v>44251.0</v>
      </c>
      <c r="B1938" s="8" t="s">
        <v>3203</v>
      </c>
      <c r="C1938" s="8" t="s">
        <v>3204</v>
      </c>
      <c r="D1938" s="11">
        <v>1.54925589E8</v>
      </c>
      <c r="E1938" s="8" t="s">
        <v>20</v>
      </c>
      <c r="F1938" s="8" t="str">
        <f t="shared" si="1"/>
        <v>SELL</v>
      </c>
      <c r="G1938" s="12">
        <v>659.0</v>
      </c>
      <c r="H1938" s="12">
        <v>1000.0</v>
      </c>
      <c r="I1938" s="16">
        <v>44727.0</v>
      </c>
      <c r="J1938" s="14">
        <v>28.6</v>
      </c>
      <c r="K1938" s="14">
        <f t="shared" si="2"/>
        <v>43.39908953</v>
      </c>
      <c r="L1938" s="15">
        <f t="shared" si="3"/>
        <v>0.9566009105</v>
      </c>
      <c r="M1938" s="15">
        <f t="shared" si="4"/>
        <v>-0.9566009105</v>
      </c>
      <c r="N1938" s="8">
        <f t="shared" si="5"/>
        <v>476</v>
      </c>
    </row>
    <row r="1939" ht="12.75" customHeight="1">
      <c r="A1939" s="7">
        <v>44251.0</v>
      </c>
      <c r="B1939" s="8" t="s">
        <v>1182</v>
      </c>
      <c r="C1939" s="8" t="s">
        <v>1183</v>
      </c>
      <c r="D1939" s="11">
        <v>1.263232918E9</v>
      </c>
      <c r="E1939" s="8" t="s">
        <v>24</v>
      </c>
      <c r="F1939" s="8" t="str">
        <f t="shared" si="1"/>
        <v>BUY</v>
      </c>
      <c r="G1939" s="12">
        <v>37.75</v>
      </c>
      <c r="H1939" s="12">
        <v>1000.0</v>
      </c>
      <c r="I1939" s="16">
        <v>44727.0</v>
      </c>
      <c r="J1939" s="14">
        <v>17.389999</v>
      </c>
      <c r="K1939" s="14">
        <f t="shared" si="2"/>
        <v>460.6622252</v>
      </c>
      <c r="L1939" s="15">
        <f t="shared" si="3"/>
        <v>-0.5393377748</v>
      </c>
      <c r="M1939" s="15">
        <f t="shared" si="4"/>
        <v>0.5393377748</v>
      </c>
      <c r="N1939" s="8">
        <f t="shared" si="5"/>
        <v>476</v>
      </c>
    </row>
    <row r="1940" ht="12.75" customHeight="1">
      <c r="A1940" s="7">
        <v>44252.0</v>
      </c>
      <c r="B1940" s="8" t="s">
        <v>3205</v>
      </c>
      <c r="C1940" s="8" t="s">
        <v>3206</v>
      </c>
      <c r="D1940" s="11">
        <v>3.67387272E9</v>
      </c>
      <c r="E1940" s="8" t="s">
        <v>20</v>
      </c>
      <c r="F1940" s="8" t="str">
        <f t="shared" si="1"/>
        <v>SELL</v>
      </c>
      <c r="G1940" s="12">
        <v>104.849998</v>
      </c>
      <c r="H1940" s="12">
        <v>1000.0</v>
      </c>
      <c r="I1940" s="16">
        <v>44727.0</v>
      </c>
      <c r="J1940" s="14">
        <v>60.630001</v>
      </c>
      <c r="K1940" s="14">
        <f t="shared" si="2"/>
        <v>578.2546701</v>
      </c>
      <c r="L1940" s="15">
        <f t="shared" si="3"/>
        <v>0.4217453299</v>
      </c>
      <c r="M1940" s="15">
        <f t="shared" si="4"/>
        <v>-0.4217453299</v>
      </c>
      <c r="N1940" s="8">
        <f t="shared" si="5"/>
        <v>475</v>
      </c>
    </row>
    <row r="1941" ht="12.75" customHeight="1">
      <c r="A1941" s="7">
        <v>44252.0</v>
      </c>
      <c r="B1941" s="8" t="s">
        <v>3207</v>
      </c>
      <c r="C1941" s="8" t="s">
        <v>3208</v>
      </c>
      <c r="D1941" s="11">
        <v>1.28747936E8</v>
      </c>
      <c r="E1941" s="8" t="s">
        <v>20</v>
      </c>
      <c r="F1941" s="8" t="str">
        <f t="shared" si="1"/>
        <v>SELL</v>
      </c>
      <c r="G1941" s="12">
        <v>70.639999</v>
      </c>
      <c r="H1941" s="12">
        <v>1000.0</v>
      </c>
      <c r="I1941" s="16">
        <v>44727.0</v>
      </c>
      <c r="J1941" s="14">
        <v>12.9</v>
      </c>
      <c r="K1941" s="14">
        <f t="shared" si="2"/>
        <v>182.6160841</v>
      </c>
      <c r="L1941" s="15">
        <f t="shared" si="3"/>
        <v>0.8173839159</v>
      </c>
      <c r="M1941" s="15">
        <f t="shared" si="4"/>
        <v>-0.8173839159</v>
      </c>
      <c r="N1941" s="8">
        <f t="shared" si="5"/>
        <v>475</v>
      </c>
    </row>
    <row r="1942" ht="12.75" customHeight="1">
      <c r="A1942" s="7">
        <v>44253.0</v>
      </c>
      <c r="B1942" s="8" t="s">
        <v>3211</v>
      </c>
      <c r="C1942" s="8" t="s">
        <v>3212</v>
      </c>
      <c r="D1942" s="11">
        <v>4.254458626E9</v>
      </c>
      <c r="E1942" s="8" t="s">
        <v>20</v>
      </c>
      <c r="F1942" s="8" t="str">
        <f t="shared" si="1"/>
        <v>SELL</v>
      </c>
      <c r="G1942" s="12">
        <v>183.736038</v>
      </c>
      <c r="H1942" s="12">
        <v>1000.0</v>
      </c>
      <c r="I1942" s="16">
        <v>44727.0</v>
      </c>
      <c r="J1942" s="14">
        <v>146.234192</v>
      </c>
      <c r="K1942" s="14">
        <f t="shared" si="2"/>
        <v>795.8928123</v>
      </c>
      <c r="L1942" s="15">
        <f t="shared" si="3"/>
        <v>0.2041071877</v>
      </c>
      <c r="M1942" s="15">
        <f t="shared" si="4"/>
        <v>-0.2041071877</v>
      </c>
      <c r="N1942" s="8">
        <f t="shared" si="5"/>
        <v>474</v>
      </c>
    </row>
    <row r="1943" ht="12.75" customHeight="1">
      <c r="A1943" s="16">
        <v>44256.0</v>
      </c>
      <c r="B1943" s="8" t="s">
        <v>3091</v>
      </c>
      <c r="C1943" s="8" t="s">
        <v>3092</v>
      </c>
      <c r="D1943" s="11">
        <v>1.3218027E7</v>
      </c>
      <c r="E1943" s="18" t="s">
        <v>24</v>
      </c>
      <c r="F1943" s="17" t="str">
        <f t="shared" si="1"/>
        <v>BUY</v>
      </c>
      <c r="G1943" s="12">
        <v>21.18</v>
      </c>
      <c r="H1943" s="12">
        <v>1000.0</v>
      </c>
      <c r="I1943" s="16">
        <v>44308.0</v>
      </c>
      <c r="J1943" s="14">
        <v>16.68</v>
      </c>
      <c r="K1943" s="14">
        <f t="shared" si="2"/>
        <v>787.5354108</v>
      </c>
      <c r="L1943" s="15">
        <f t="shared" si="3"/>
        <v>-0.2124645892</v>
      </c>
      <c r="M1943" s="15">
        <f t="shared" si="4"/>
        <v>0.2124645892</v>
      </c>
      <c r="N1943" s="8">
        <f t="shared" si="5"/>
        <v>52</v>
      </c>
    </row>
    <row r="1944" ht="12.75" customHeight="1">
      <c r="A1944" s="7">
        <v>44257.0</v>
      </c>
      <c r="B1944" s="8" t="s">
        <v>3213</v>
      </c>
      <c r="C1944" s="8" t="s">
        <v>3214</v>
      </c>
      <c r="D1944" s="11">
        <v>9.290545403E9</v>
      </c>
      <c r="E1944" s="8" t="s">
        <v>20</v>
      </c>
      <c r="F1944" s="8" t="str">
        <f t="shared" si="1"/>
        <v>SELL</v>
      </c>
      <c r="G1944" s="12">
        <v>39.101845</v>
      </c>
      <c r="H1944" s="12">
        <v>1000.0</v>
      </c>
      <c r="I1944" s="16">
        <v>44452.0</v>
      </c>
      <c r="J1944" s="14">
        <v>37.336597</v>
      </c>
      <c r="K1944" s="14">
        <f t="shared" si="2"/>
        <v>954.8551226</v>
      </c>
      <c r="L1944" s="15">
        <f t="shared" si="3"/>
        <v>0.04514487743</v>
      </c>
      <c r="M1944" s="15">
        <f t="shared" si="4"/>
        <v>-0.04514487743</v>
      </c>
      <c r="N1944" s="8">
        <f t="shared" si="5"/>
        <v>195</v>
      </c>
    </row>
    <row r="1945" ht="12.75" customHeight="1">
      <c r="A1945" s="7">
        <v>44257.0</v>
      </c>
      <c r="B1945" s="8" t="s">
        <v>3215</v>
      </c>
      <c r="C1945" s="8" t="s">
        <v>3216</v>
      </c>
      <c r="D1945" s="11">
        <v>3.5195761E8</v>
      </c>
      <c r="E1945" s="8" t="s">
        <v>24</v>
      </c>
      <c r="F1945" s="8" t="str">
        <f t="shared" si="1"/>
        <v>BUY</v>
      </c>
      <c r="G1945" s="12">
        <v>30.1</v>
      </c>
      <c r="H1945" s="12">
        <v>1000.0</v>
      </c>
      <c r="I1945" s="16">
        <v>44727.0</v>
      </c>
      <c r="J1945" s="14">
        <v>6.09</v>
      </c>
      <c r="K1945" s="14">
        <f t="shared" si="2"/>
        <v>202.3255814</v>
      </c>
      <c r="L1945" s="15">
        <f t="shared" si="3"/>
        <v>-0.7976744186</v>
      </c>
      <c r="M1945" s="15">
        <f t="shared" si="4"/>
        <v>0.7976744186</v>
      </c>
      <c r="N1945" s="8">
        <f t="shared" si="5"/>
        <v>470</v>
      </c>
    </row>
    <row r="1946" ht="12.75" customHeight="1">
      <c r="A1946" s="7">
        <v>44257.0</v>
      </c>
      <c r="B1946" s="8" t="s">
        <v>3217</v>
      </c>
      <c r="C1946" s="8" t="s">
        <v>3218</v>
      </c>
      <c r="D1946" s="11">
        <v>5.1719178E7</v>
      </c>
      <c r="E1946" s="8" t="s">
        <v>24</v>
      </c>
      <c r="F1946" s="8" t="str">
        <f t="shared" si="1"/>
        <v>BUY</v>
      </c>
      <c r="G1946" s="12">
        <v>68.07</v>
      </c>
      <c r="H1946" s="12">
        <v>1000.0</v>
      </c>
      <c r="I1946" s="16">
        <v>44333.0</v>
      </c>
      <c r="J1946" s="14">
        <v>57.369999</v>
      </c>
      <c r="K1946" s="14">
        <f t="shared" si="2"/>
        <v>842.8088585</v>
      </c>
      <c r="L1946" s="15">
        <f t="shared" si="3"/>
        <v>-0.1571911415</v>
      </c>
      <c r="M1946" s="15">
        <f t="shared" si="4"/>
        <v>0.1571911415</v>
      </c>
      <c r="N1946" s="8">
        <f t="shared" si="5"/>
        <v>76</v>
      </c>
    </row>
    <row r="1947" ht="12.75" customHeight="1">
      <c r="A1947" s="7">
        <v>44258.0</v>
      </c>
      <c r="B1947" s="8" t="s">
        <v>628</v>
      </c>
      <c r="C1947" s="8" t="s">
        <v>629</v>
      </c>
      <c r="D1947" s="11">
        <v>2.373457054E9</v>
      </c>
      <c r="E1947" s="8" t="s">
        <v>20</v>
      </c>
      <c r="F1947" s="8" t="str">
        <f t="shared" si="1"/>
        <v>SELL</v>
      </c>
      <c r="G1947" s="12">
        <v>46.548267</v>
      </c>
      <c r="H1947" s="12">
        <v>1000.0</v>
      </c>
      <c r="I1947" s="7">
        <v>44330.0</v>
      </c>
      <c r="J1947" s="14">
        <v>58.771179</v>
      </c>
      <c r="K1947" s="14">
        <f t="shared" si="2"/>
        <v>1262.585759</v>
      </c>
      <c r="L1947" s="15">
        <f t="shared" si="3"/>
        <v>-0.2625857586</v>
      </c>
      <c r="M1947" s="15">
        <f t="shared" si="4"/>
        <v>0.2625857586</v>
      </c>
      <c r="N1947" s="8">
        <f t="shared" si="5"/>
        <v>72</v>
      </c>
    </row>
    <row r="1948" ht="12.75" customHeight="1">
      <c r="A1948" s="7">
        <v>44258.0</v>
      </c>
      <c r="B1948" s="8" t="s">
        <v>1001</v>
      </c>
      <c r="C1948" s="8" t="s">
        <v>1002</v>
      </c>
      <c r="D1948" s="11">
        <v>3.47637164E8</v>
      </c>
      <c r="E1948" s="8" t="s">
        <v>20</v>
      </c>
      <c r="F1948" s="8" t="str">
        <f t="shared" si="1"/>
        <v>SELL</v>
      </c>
      <c r="G1948" s="12">
        <v>61.18</v>
      </c>
      <c r="H1948" s="12">
        <v>1000.0</v>
      </c>
      <c r="I1948" s="16">
        <v>44727.0</v>
      </c>
      <c r="J1948" s="14">
        <v>15.07</v>
      </c>
      <c r="K1948" s="14">
        <f t="shared" si="2"/>
        <v>246.3223276</v>
      </c>
      <c r="L1948" s="15">
        <f t="shared" si="3"/>
        <v>0.7536776724</v>
      </c>
      <c r="M1948" s="15">
        <f t="shared" si="4"/>
        <v>-0.7536776724</v>
      </c>
      <c r="N1948" s="8">
        <f t="shared" si="5"/>
        <v>469</v>
      </c>
    </row>
    <row r="1949" ht="12.75" customHeight="1">
      <c r="A1949" s="7">
        <v>44259.0</v>
      </c>
      <c r="B1949" s="8" t="s">
        <v>1224</v>
      </c>
      <c r="C1949" s="8" t="s">
        <v>1225</v>
      </c>
      <c r="D1949" s="11">
        <v>4.130846E9</v>
      </c>
      <c r="E1949" s="8" t="s">
        <v>20</v>
      </c>
      <c r="F1949" s="8" t="str">
        <f t="shared" si="1"/>
        <v>SELL</v>
      </c>
      <c r="G1949" s="12">
        <v>18.8</v>
      </c>
      <c r="H1949" s="12">
        <v>1000.0</v>
      </c>
      <c r="I1949" s="7">
        <v>44389.0</v>
      </c>
      <c r="J1949" s="14">
        <v>21.24</v>
      </c>
      <c r="K1949" s="14">
        <f t="shared" si="2"/>
        <v>1129.787234</v>
      </c>
      <c r="L1949" s="15">
        <f t="shared" si="3"/>
        <v>-0.129787234</v>
      </c>
      <c r="M1949" s="15">
        <f t="shared" si="4"/>
        <v>0.129787234</v>
      </c>
      <c r="N1949" s="8">
        <f t="shared" si="5"/>
        <v>130</v>
      </c>
    </row>
    <row r="1950" ht="12.75" customHeight="1">
      <c r="A1950" s="7">
        <v>44260.0</v>
      </c>
      <c r="B1950" s="8" t="s">
        <v>1174</v>
      </c>
      <c r="C1950" s="8" t="s">
        <v>1175</v>
      </c>
      <c r="D1950" s="11">
        <v>7.122279632E9</v>
      </c>
      <c r="E1950" s="8" t="s">
        <v>20</v>
      </c>
      <c r="F1950" s="8" t="str">
        <f t="shared" si="1"/>
        <v>SELL</v>
      </c>
      <c r="G1950" s="12">
        <v>27.27</v>
      </c>
      <c r="H1950" s="12">
        <v>1000.0</v>
      </c>
      <c r="I1950" s="16">
        <v>44727.0</v>
      </c>
      <c r="J1950" s="14">
        <v>14.32</v>
      </c>
      <c r="K1950" s="14">
        <f t="shared" si="2"/>
        <v>525.1191786</v>
      </c>
      <c r="L1950" s="15">
        <f t="shared" si="3"/>
        <v>0.4748808214</v>
      </c>
      <c r="M1950" s="15">
        <f t="shared" si="4"/>
        <v>-0.4748808214</v>
      </c>
      <c r="N1950" s="8">
        <f t="shared" si="5"/>
        <v>467</v>
      </c>
    </row>
    <row r="1951" ht="12.75" customHeight="1">
      <c r="A1951" s="7">
        <v>44270.0</v>
      </c>
      <c r="B1951" s="8" t="s">
        <v>2876</v>
      </c>
      <c r="C1951" s="8" t="s">
        <v>2877</v>
      </c>
      <c r="D1951" s="11">
        <v>1.06098575E9</v>
      </c>
      <c r="E1951" s="8" t="s">
        <v>20</v>
      </c>
      <c r="F1951" s="8" t="str">
        <f t="shared" si="1"/>
        <v>SELL</v>
      </c>
      <c r="G1951" s="12">
        <v>241.309998</v>
      </c>
      <c r="H1951" s="12">
        <v>1000.0</v>
      </c>
      <c r="I1951" s="7">
        <v>44546.0</v>
      </c>
      <c r="J1951" s="14">
        <v>113.080002</v>
      </c>
      <c r="K1951" s="14">
        <f t="shared" si="2"/>
        <v>468.6088556</v>
      </c>
      <c r="L1951" s="15">
        <f t="shared" si="3"/>
        <v>0.5313911444</v>
      </c>
      <c r="M1951" s="15">
        <f t="shared" si="4"/>
        <v>-0.5313911444</v>
      </c>
      <c r="N1951" s="8">
        <f t="shared" si="5"/>
        <v>276</v>
      </c>
    </row>
    <row r="1952" ht="12.75" customHeight="1">
      <c r="A1952" s="7">
        <v>44270.0</v>
      </c>
      <c r="B1952" s="8" t="s">
        <v>3089</v>
      </c>
      <c r="C1952" s="8" t="s">
        <v>3090</v>
      </c>
      <c r="D1952" s="11">
        <v>3.695164E7</v>
      </c>
      <c r="E1952" s="8" t="s">
        <v>24</v>
      </c>
      <c r="F1952" s="8" t="str">
        <f t="shared" si="1"/>
        <v>BUY</v>
      </c>
      <c r="G1952" s="12">
        <v>243.300003</v>
      </c>
      <c r="H1952" s="12">
        <v>1000.0</v>
      </c>
      <c r="I1952" s="16">
        <v>44727.0</v>
      </c>
      <c r="J1952" s="14">
        <v>24.75</v>
      </c>
      <c r="K1952" s="14">
        <f t="shared" si="2"/>
        <v>101.7262626</v>
      </c>
      <c r="L1952" s="15">
        <f t="shared" si="3"/>
        <v>-0.8982737374</v>
      </c>
      <c r="M1952" s="15">
        <f t="shared" si="4"/>
        <v>0.8982737374</v>
      </c>
      <c r="N1952" s="8">
        <f t="shared" si="5"/>
        <v>457</v>
      </c>
    </row>
    <row r="1953" ht="12.75" customHeight="1">
      <c r="A1953" s="7">
        <v>44270.0</v>
      </c>
      <c r="B1953" s="8" t="s">
        <v>984</v>
      </c>
      <c r="C1953" s="8" t="s">
        <v>985</v>
      </c>
      <c r="D1953" s="11">
        <v>2.47911617E9</v>
      </c>
      <c r="E1953" s="8" t="s">
        <v>20</v>
      </c>
      <c r="F1953" s="8" t="str">
        <f t="shared" si="1"/>
        <v>SELL</v>
      </c>
      <c r="G1953" s="12">
        <v>15.750425</v>
      </c>
      <c r="H1953" s="12">
        <v>1000.0</v>
      </c>
      <c r="I1953" s="16">
        <v>44727.0</v>
      </c>
      <c r="J1953" s="14">
        <v>13.89561</v>
      </c>
      <c r="K1953" s="14">
        <f t="shared" si="2"/>
        <v>882.237146</v>
      </c>
      <c r="L1953" s="15">
        <f t="shared" si="3"/>
        <v>0.117762854</v>
      </c>
      <c r="M1953" s="15">
        <f t="shared" si="4"/>
        <v>-0.117762854</v>
      </c>
      <c r="N1953" s="8">
        <f t="shared" si="5"/>
        <v>457</v>
      </c>
    </row>
    <row r="1954" ht="12.75" customHeight="1">
      <c r="A1954" s="7">
        <v>44272.0</v>
      </c>
      <c r="B1954" s="8" t="s">
        <v>3221</v>
      </c>
      <c r="C1954" s="8" t="s">
        <v>3222</v>
      </c>
      <c r="D1954" s="11">
        <v>3.826710009E9</v>
      </c>
      <c r="E1954" s="8" t="s">
        <v>20</v>
      </c>
      <c r="F1954" s="8" t="str">
        <f t="shared" si="1"/>
        <v>SELL</v>
      </c>
      <c r="G1954" s="12">
        <v>38.400002</v>
      </c>
      <c r="H1954" s="12">
        <v>1000.0</v>
      </c>
      <c r="I1954" s="16">
        <v>44727.0</v>
      </c>
      <c r="J1954" s="14">
        <v>26.280001</v>
      </c>
      <c r="K1954" s="14">
        <f t="shared" si="2"/>
        <v>684.3749904</v>
      </c>
      <c r="L1954" s="15">
        <f t="shared" si="3"/>
        <v>0.3156250096</v>
      </c>
      <c r="M1954" s="15">
        <f t="shared" si="4"/>
        <v>-0.3156250096</v>
      </c>
      <c r="N1954" s="8">
        <f t="shared" si="5"/>
        <v>455</v>
      </c>
    </row>
    <row r="1955" ht="12.75" customHeight="1">
      <c r="A1955" s="7">
        <v>44272.0</v>
      </c>
      <c r="B1955" s="8" t="s">
        <v>3224</v>
      </c>
      <c r="C1955" s="8" t="s">
        <v>3225</v>
      </c>
      <c r="D1955" s="11">
        <v>9.2209624E7</v>
      </c>
      <c r="E1955" s="8" t="s">
        <v>24</v>
      </c>
      <c r="F1955" s="8" t="str">
        <f t="shared" si="1"/>
        <v>BUY</v>
      </c>
      <c r="G1955" s="12">
        <v>5.71</v>
      </c>
      <c r="H1955" s="12">
        <v>1000.0</v>
      </c>
      <c r="I1955" s="16">
        <v>44727.0</v>
      </c>
      <c r="J1955" s="14">
        <v>1.36</v>
      </c>
      <c r="K1955" s="14">
        <f t="shared" si="2"/>
        <v>238.178634</v>
      </c>
      <c r="L1955" s="15">
        <f t="shared" si="3"/>
        <v>-0.761821366</v>
      </c>
      <c r="M1955" s="15">
        <f t="shared" si="4"/>
        <v>0.761821366</v>
      </c>
      <c r="N1955" s="8">
        <f t="shared" si="5"/>
        <v>455</v>
      </c>
    </row>
    <row r="1956" ht="12.75" customHeight="1">
      <c r="A1956" s="7">
        <v>44272.0</v>
      </c>
      <c r="B1956" s="8" t="s">
        <v>3226</v>
      </c>
      <c r="C1956" s="8" t="s">
        <v>3227</v>
      </c>
      <c r="D1956" s="11">
        <v>5.216984E8</v>
      </c>
      <c r="E1956" s="8" t="s">
        <v>20</v>
      </c>
      <c r="F1956" s="8" t="str">
        <f t="shared" si="1"/>
        <v>SELL</v>
      </c>
      <c r="G1956" s="12">
        <v>15.2</v>
      </c>
      <c r="H1956" s="12">
        <v>1000.0</v>
      </c>
      <c r="I1956" s="16">
        <v>44727.0</v>
      </c>
      <c r="J1956" s="14">
        <v>7.16</v>
      </c>
      <c r="K1956" s="14">
        <f t="shared" si="2"/>
        <v>471.0526316</v>
      </c>
      <c r="L1956" s="15">
        <f t="shared" si="3"/>
        <v>0.5289473684</v>
      </c>
      <c r="M1956" s="15">
        <f t="shared" si="4"/>
        <v>-0.5289473684</v>
      </c>
      <c r="N1956" s="8">
        <f t="shared" si="5"/>
        <v>455</v>
      </c>
    </row>
    <row r="1957" ht="12.75" customHeight="1">
      <c r="A1957" s="7">
        <v>44274.0</v>
      </c>
      <c r="B1957" s="8" t="s">
        <v>2964</v>
      </c>
      <c r="C1957" s="8" t="s">
        <v>2965</v>
      </c>
      <c r="D1957" s="11">
        <v>1.6907526E8</v>
      </c>
      <c r="E1957" s="8" t="s">
        <v>20</v>
      </c>
      <c r="F1957" s="8" t="str">
        <f t="shared" si="1"/>
        <v>SELL</v>
      </c>
      <c r="G1957" s="12">
        <v>54.779999</v>
      </c>
      <c r="H1957" s="12">
        <v>1000.0</v>
      </c>
      <c r="I1957" s="7">
        <v>44473.0</v>
      </c>
      <c r="J1957" s="14">
        <v>23.18</v>
      </c>
      <c r="K1957" s="14">
        <f t="shared" si="2"/>
        <v>423.1471417</v>
      </c>
      <c r="L1957" s="15">
        <f t="shared" si="3"/>
        <v>0.5768528583</v>
      </c>
      <c r="M1957" s="15">
        <f t="shared" si="4"/>
        <v>-0.5768528583</v>
      </c>
      <c r="N1957" s="8">
        <f t="shared" si="5"/>
        <v>199</v>
      </c>
    </row>
    <row r="1958" ht="12.75" customHeight="1">
      <c r="A1958" s="7">
        <v>44274.0</v>
      </c>
      <c r="B1958" s="8" t="s">
        <v>3230</v>
      </c>
      <c r="C1958" s="8" t="s">
        <v>3231</v>
      </c>
      <c r="D1958" s="11">
        <v>1.91725023E9</v>
      </c>
      <c r="E1958" s="8" t="s">
        <v>24</v>
      </c>
      <c r="F1958" s="8" t="str">
        <f t="shared" si="1"/>
        <v>BUY</v>
      </c>
      <c r="G1958" s="12">
        <v>43.049999</v>
      </c>
      <c r="H1958" s="12">
        <v>1000.0</v>
      </c>
      <c r="I1958" s="16">
        <v>44727.0</v>
      </c>
      <c r="J1958" s="14">
        <v>6.87</v>
      </c>
      <c r="K1958" s="14">
        <f t="shared" si="2"/>
        <v>159.5818852</v>
      </c>
      <c r="L1958" s="15">
        <f t="shared" si="3"/>
        <v>-0.8404181148</v>
      </c>
      <c r="M1958" s="15">
        <f t="shared" si="4"/>
        <v>0.8404181148</v>
      </c>
      <c r="N1958" s="8">
        <f t="shared" si="5"/>
        <v>453</v>
      </c>
    </row>
    <row r="1959" ht="12.75" customHeight="1">
      <c r="A1959" s="7">
        <v>44277.0</v>
      </c>
      <c r="B1959" s="8" t="s">
        <v>3232</v>
      </c>
      <c r="C1959" s="8" t="s">
        <v>3233</v>
      </c>
      <c r="D1959" s="11">
        <v>9.14234248E8</v>
      </c>
      <c r="E1959" s="8" t="s">
        <v>20</v>
      </c>
      <c r="F1959" s="8" t="str">
        <f t="shared" si="1"/>
        <v>SELL</v>
      </c>
      <c r="G1959" s="12">
        <v>90.5</v>
      </c>
      <c r="H1959" s="12">
        <v>1000.0</v>
      </c>
      <c r="I1959" s="16">
        <v>44487.0</v>
      </c>
      <c r="J1959" s="14">
        <v>52.0</v>
      </c>
      <c r="K1959" s="14">
        <f t="shared" si="2"/>
        <v>574.5856354</v>
      </c>
      <c r="L1959" s="15">
        <f t="shared" si="3"/>
        <v>0.4254143646</v>
      </c>
      <c r="M1959" s="15">
        <f t="shared" si="4"/>
        <v>-0.4254143646</v>
      </c>
      <c r="N1959" s="8">
        <f t="shared" si="5"/>
        <v>210</v>
      </c>
    </row>
    <row r="1960" ht="12.75" customHeight="1">
      <c r="A1960" s="7">
        <v>44277.0</v>
      </c>
      <c r="B1960" s="8" t="s">
        <v>2042</v>
      </c>
      <c r="C1960" s="8" t="s">
        <v>2043</v>
      </c>
      <c r="D1960" s="11">
        <v>3.799935907E9</v>
      </c>
      <c r="E1960" s="8" t="s">
        <v>20</v>
      </c>
      <c r="F1960" s="8" t="str">
        <f t="shared" si="1"/>
        <v>SELL</v>
      </c>
      <c r="G1960" s="12">
        <v>133.0</v>
      </c>
      <c r="H1960" s="12">
        <v>1000.0</v>
      </c>
      <c r="I1960" s="7">
        <v>44363.0</v>
      </c>
      <c r="J1960" s="14">
        <v>123.910004</v>
      </c>
      <c r="K1960" s="14">
        <f t="shared" si="2"/>
        <v>931.6541654</v>
      </c>
      <c r="L1960" s="15">
        <f t="shared" si="3"/>
        <v>0.06834583459</v>
      </c>
      <c r="M1960" s="15">
        <f t="shared" si="4"/>
        <v>-0.06834583459</v>
      </c>
      <c r="N1960" s="8">
        <f t="shared" si="5"/>
        <v>86</v>
      </c>
    </row>
    <row r="1961" ht="12.75" customHeight="1">
      <c r="A1961" s="7">
        <v>44277.0</v>
      </c>
      <c r="B1961" s="8" t="s">
        <v>3054</v>
      </c>
      <c r="C1961" s="8" t="s">
        <v>3055</v>
      </c>
      <c r="D1961" s="11">
        <v>1.988095125E9</v>
      </c>
      <c r="E1961" s="8" t="s">
        <v>24</v>
      </c>
      <c r="F1961" s="8" t="str">
        <f t="shared" si="1"/>
        <v>BUY</v>
      </c>
      <c r="G1961" s="12">
        <v>48.799999</v>
      </c>
      <c r="H1961" s="12">
        <v>1000.0</v>
      </c>
      <c r="I1961" s="16">
        <v>44727.0</v>
      </c>
      <c r="J1961" s="14">
        <v>29.780001</v>
      </c>
      <c r="K1961" s="14">
        <f t="shared" si="2"/>
        <v>610.2459346</v>
      </c>
      <c r="L1961" s="15">
        <f t="shared" si="3"/>
        <v>-0.3897540654</v>
      </c>
      <c r="M1961" s="15">
        <f t="shared" si="4"/>
        <v>0.3897540654</v>
      </c>
      <c r="N1961" s="8">
        <f t="shared" si="5"/>
        <v>450</v>
      </c>
    </row>
    <row r="1962" ht="12.75" customHeight="1">
      <c r="A1962" s="7">
        <v>44278.0</v>
      </c>
      <c r="B1962" s="8" t="s">
        <v>3236</v>
      </c>
      <c r="C1962" s="8" t="s">
        <v>3237</v>
      </c>
      <c r="D1962" s="11">
        <v>9.402211E7</v>
      </c>
      <c r="E1962" s="8" t="s">
        <v>20</v>
      </c>
      <c r="F1962" s="8" t="str">
        <f t="shared" si="1"/>
        <v>SELL</v>
      </c>
      <c r="G1962" s="12">
        <v>21.59</v>
      </c>
      <c r="H1962" s="12">
        <v>1000.0</v>
      </c>
      <c r="I1962" s="16">
        <v>44727.0</v>
      </c>
      <c r="J1962" s="14">
        <v>4.27</v>
      </c>
      <c r="K1962" s="14">
        <f t="shared" si="2"/>
        <v>197.7767485</v>
      </c>
      <c r="L1962" s="15">
        <f t="shared" si="3"/>
        <v>0.8022232515</v>
      </c>
      <c r="M1962" s="15">
        <f t="shared" si="4"/>
        <v>-0.8022232515</v>
      </c>
      <c r="N1962" s="8">
        <f t="shared" si="5"/>
        <v>449</v>
      </c>
    </row>
    <row r="1963" ht="12.75" customHeight="1">
      <c r="A1963" s="7">
        <v>44284.0</v>
      </c>
      <c r="B1963" s="8" t="s">
        <v>2186</v>
      </c>
      <c r="C1963" s="8" t="s">
        <v>2187</v>
      </c>
      <c r="D1963" s="11">
        <v>9.770472266E9</v>
      </c>
      <c r="E1963" s="8" t="s">
        <v>24</v>
      </c>
      <c r="F1963" s="8" t="str">
        <f t="shared" si="1"/>
        <v>BUY</v>
      </c>
      <c r="G1963" s="12">
        <v>197.399994</v>
      </c>
      <c r="H1963" s="12">
        <v>1000.0</v>
      </c>
      <c r="I1963" s="16">
        <v>44383.0</v>
      </c>
      <c r="J1963" s="14">
        <v>288.179993</v>
      </c>
      <c r="K1963" s="14">
        <f t="shared" si="2"/>
        <v>1459.878428</v>
      </c>
      <c r="L1963" s="15">
        <f t="shared" si="3"/>
        <v>0.4598784284</v>
      </c>
      <c r="M1963" s="15">
        <f t="shared" si="4"/>
        <v>-0.4598784284</v>
      </c>
      <c r="N1963" s="8">
        <f t="shared" si="5"/>
        <v>99</v>
      </c>
    </row>
    <row r="1964" ht="12.75" customHeight="1">
      <c r="A1964" s="7">
        <v>44284.0</v>
      </c>
      <c r="B1964" s="8" t="s">
        <v>3238</v>
      </c>
      <c r="C1964" s="8" t="s">
        <v>3239</v>
      </c>
      <c r="D1964" s="11">
        <v>1.56337879E9</v>
      </c>
      <c r="E1964" s="8" t="s">
        <v>24</v>
      </c>
      <c r="F1964" s="8" t="str">
        <f t="shared" si="1"/>
        <v>BUY</v>
      </c>
      <c r="G1964" s="12">
        <v>25.23</v>
      </c>
      <c r="H1964" s="12">
        <v>1000.0</v>
      </c>
      <c r="I1964" s="16">
        <v>44727.0</v>
      </c>
      <c r="J1964" s="14">
        <v>4.26</v>
      </c>
      <c r="K1964" s="14">
        <f t="shared" si="2"/>
        <v>168.8466112</v>
      </c>
      <c r="L1964" s="15">
        <f t="shared" si="3"/>
        <v>-0.8311533888</v>
      </c>
      <c r="M1964" s="15">
        <f t="shared" si="4"/>
        <v>0.8311533888</v>
      </c>
      <c r="N1964" s="8">
        <f t="shared" si="5"/>
        <v>443</v>
      </c>
    </row>
    <row r="1965" ht="12.75" customHeight="1">
      <c r="A1965" s="7">
        <v>44285.0</v>
      </c>
      <c r="B1965" s="8" t="s">
        <v>3240</v>
      </c>
      <c r="C1965" s="8" t="s">
        <v>3241</v>
      </c>
      <c r="D1965" s="11">
        <v>2.7640529E9</v>
      </c>
      <c r="E1965" s="8" t="s">
        <v>24</v>
      </c>
      <c r="F1965" s="8" t="str">
        <f t="shared" si="1"/>
        <v>BUY</v>
      </c>
      <c r="G1965" s="12">
        <v>9.96</v>
      </c>
      <c r="H1965" s="12">
        <v>1000.0</v>
      </c>
      <c r="I1965" s="16">
        <v>44727.0</v>
      </c>
      <c r="J1965" s="14">
        <v>9.17</v>
      </c>
      <c r="K1965" s="14">
        <f t="shared" si="2"/>
        <v>920.6827309</v>
      </c>
      <c r="L1965" s="15">
        <f t="shared" si="3"/>
        <v>-0.07931726908</v>
      </c>
      <c r="M1965" s="15">
        <f t="shared" si="4"/>
        <v>0.07931726908</v>
      </c>
      <c r="N1965" s="8">
        <f t="shared" si="5"/>
        <v>442</v>
      </c>
    </row>
    <row r="1966" ht="12.75" customHeight="1">
      <c r="A1966" s="7">
        <v>44285.0</v>
      </c>
      <c r="B1966" s="8" t="s">
        <v>204</v>
      </c>
      <c r="C1966" s="8" t="s">
        <v>205</v>
      </c>
      <c r="D1966" s="11">
        <v>5.52797817E8</v>
      </c>
      <c r="E1966" s="8" t="s">
        <v>20</v>
      </c>
      <c r="F1966" s="8" t="str">
        <f t="shared" si="1"/>
        <v>SELL</v>
      </c>
      <c r="G1966" s="12">
        <v>21.120001</v>
      </c>
      <c r="H1966" s="12">
        <v>1000.0</v>
      </c>
      <c r="I1966" s="16">
        <v>44727.0</v>
      </c>
      <c r="J1966" s="14">
        <v>11.91</v>
      </c>
      <c r="K1966" s="14">
        <f t="shared" si="2"/>
        <v>563.9204278</v>
      </c>
      <c r="L1966" s="15">
        <f t="shared" si="3"/>
        <v>0.4360795722</v>
      </c>
      <c r="M1966" s="15">
        <f t="shared" si="4"/>
        <v>-0.4360795722</v>
      </c>
      <c r="N1966" s="8">
        <f t="shared" si="5"/>
        <v>442</v>
      </c>
    </row>
    <row r="1967" ht="12.75" customHeight="1">
      <c r="A1967" s="7">
        <v>44285.0</v>
      </c>
      <c r="B1967" s="8" t="s">
        <v>1655</v>
      </c>
      <c r="C1967" s="8" t="s">
        <v>1656</v>
      </c>
      <c r="D1967" s="11">
        <v>4.189536E9</v>
      </c>
      <c r="E1967" s="8" t="s">
        <v>20</v>
      </c>
      <c r="F1967" s="8" t="str">
        <f t="shared" si="1"/>
        <v>SELL</v>
      </c>
      <c r="G1967" s="12">
        <v>37.919998</v>
      </c>
      <c r="H1967" s="12">
        <v>1000.0</v>
      </c>
      <c r="I1967" s="16">
        <v>44727.0</v>
      </c>
      <c r="J1967" s="14">
        <v>32.380001</v>
      </c>
      <c r="K1967" s="14">
        <f t="shared" si="2"/>
        <v>853.903025</v>
      </c>
      <c r="L1967" s="15">
        <f t="shared" si="3"/>
        <v>0.146096975</v>
      </c>
      <c r="M1967" s="15">
        <f t="shared" si="4"/>
        <v>-0.146096975</v>
      </c>
      <c r="N1967" s="8">
        <f t="shared" si="5"/>
        <v>442</v>
      </c>
    </row>
    <row r="1968" ht="12.75" customHeight="1">
      <c r="A1968" s="7">
        <v>44286.0</v>
      </c>
      <c r="B1968" s="8" t="s">
        <v>871</v>
      </c>
      <c r="C1968" s="8" t="s">
        <v>872</v>
      </c>
      <c r="D1968" s="11">
        <v>7.70558196E9</v>
      </c>
      <c r="E1968" s="8" t="s">
        <v>20</v>
      </c>
      <c r="F1968" s="8" t="str">
        <f t="shared" si="1"/>
        <v>SELL</v>
      </c>
      <c r="G1968" s="12">
        <v>20.110001</v>
      </c>
      <c r="H1968" s="12">
        <v>1000.0</v>
      </c>
      <c r="I1968" s="16">
        <v>44727.0</v>
      </c>
      <c r="J1968" s="14">
        <v>18.049999</v>
      </c>
      <c r="K1968" s="14">
        <f t="shared" si="2"/>
        <v>897.5633069</v>
      </c>
      <c r="L1968" s="15">
        <f t="shared" si="3"/>
        <v>0.1024366931</v>
      </c>
      <c r="M1968" s="15">
        <f t="shared" si="4"/>
        <v>-0.1024366931</v>
      </c>
      <c r="N1968" s="8">
        <f t="shared" si="5"/>
        <v>441</v>
      </c>
    </row>
    <row r="1969" ht="12.75" customHeight="1">
      <c r="A1969" s="7">
        <v>44286.0</v>
      </c>
      <c r="B1969" s="8" t="s">
        <v>3038</v>
      </c>
      <c r="C1969" s="8" t="s">
        <v>3039</v>
      </c>
      <c r="D1969" s="11">
        <v>2.2241966E8</v>
      </c>
      <c r="E1969" s="8" t="s">
        <v>24</v>
      </c>
      <c r="F1969" s="8" t="str">
        <f t="shared" si="1"/>
        <v>BUY</v>
      </c>
      <c r="G1969" s="12">
        <v>10.67</v>
      </c>
      <c r="H1969" s="12">
        <v>1000.0</v>
      </c>
      <c r="I1969" s="16">
        <v>44336.0</v>
      </c>
      <c r="J1969" s="14">
        <v>9.75</v>
      </c>
      <c r="K1969" s="14">
        <f t="shared" si="2"/>
        <v>913.7769447</v>
      </c>
      <c r="L1969" s="15">
        <f t="shared" si="3"/>
        <v>-0.0862230553</v>
      </c>
      <c r="M1969" s="15">
        <f t="shared" si="4"/>
        <v>0.0862230553</v>
      </c>
      <c r="N1969" s="8">
        <f t="shared" si="5"/>
        <v>50</v>
      </c>
    </row>
    <row r="1970" ht="12.75" customHeight="1">
      <c r="A1970" s="7">
        <v>44286.0</v>
      </c>
      <c r="B1970" s="8" t="s">
        <v>3242</v>
      </c>
      <c r="C1970" s="8" t="s">
        <v>3243</v>
      </c>
      <c r="D1970" s="11">
        <v>2.622086068E9</v>
      </c>
      <c r="E1970" s="8" t="s">
        <v>20</v>
      </c>
      <c r="F1970" s="8" t="str">
        <f t="shared" si="1"/>
        <v>SELL</v>
      </c>
      <c r="G1970" s="12">
        <v>59.07</v>
      </c>
      <c r="H1970" s="12">
        <v>1000.0</v>
      </c>
      <c r="I1970" s="16">
        <v>44727.0</v>
      </c>
      <c r="J1970" s="14">
        <v>39.220001</v>
      </c>
      <c r="K1970" s="14">
        <f t="shared" si="2"/>
        <v>663.9580328</v>
      </c>
      <c r="L1970" s="15">
        <f t="shared" si="3"/>
        <v>0.3360419672</v>
      </c>
      <c r="M1970" s="15">
        <f t="shared" si="4"/>
        <v>-0.3360419672</v>
      </c>
      <c r="N1970" s="8">
        <f t="shared" si="5"/>
        <v>441</v>
      </c>
    </row>
    <row r="1971" ht="12.75" customHeight="1">
      <c r="A1971" s="7">
        <v>44286.0</v>
      </c>
      <c r="B1971" s="8" t="s">
        <v>2706</v>
      </c>
      <c r="C1971" s="8" t="s">
        <v>2707</v>
      </c>
      <c r="D1971" s="11">
        <v>2.483909373E9</v>
      </c>
      <c r="E1971" s="8" t="s">
        <v>20</v>
      </c>
      <c r="F1971" s="8" t="str">
        <f t="shared" si="1"/>
        <v>SELL</v>
      </c>
      <c r="G1971" s="12">
        <v>112.440002</v>
      </c>
      <c r="H1971" s="12">
        <v>1000.0</v>
      </c>
      <c r="I1971" s="7">
        <v>44399.0</v>
      </c>
      <c r="J1971" s="14">
        <v>119.669998</v>
      </c>
      <c r="K1971" s="14">
        <f t="shared" si="2"/>
        <v>1064.300924</v>
      </c>
      <c r="L1971" s="15">
        <f t="shared" si="3"/>
        <v>-0.06430092379</v>
      </c>
      <c r="M1971" s="15">
        <f t="shared" si="4"/>
        <v>0.06430092379</v>
      </c>
      <c r="N1971" s="8">
        <f t="shared" si="5"/>
        <v>113</v>
      </c>
    </row>
    <row r="1972" ht="12.75" customHeight="1">
      <c r="A1972" s="7">
        <v>44286.0</v>
      </c>
      <c r="B1972" s="8" t="s">
        <v>2351</v>
      </c>
      <c r="C1972" s="8" t="s">
        <v>2352</v>
      </c>
      <c r="D1972" s="11">
        <v>2.805984795E9</v>
      </c>
      <c r="E1972" s="8" t="s">
        <v>24</v>
      </c>
      <c r="F1972" s="8" t="str">
        <f t="shared" si="1"/>
        <v>BUY</v>
      </c>
      <c r="G1972" s="12">
        <v>297.880005</v>
      </c>
      <c r="H1972" s="12">
        <v>1000.0</v>
      </c>
      <c r="I1972" s="7">
        <v>44326.0</v>
      </c>
      <c r="J1972" s="14">
        <v>260.390015</v>
      </c>
      <c r="K1972" s="14">
        <f t="shared" si="2"/>
        <v>874.1439863</v>
      </c>
      <c r="L1972" s="15">
        <f t="shared" si="3"/>
        <v>-0.1258560137</v>
      </c>
      <c r="M1972" s="15">
        <f t="shared" si="4"/>
        <v>0.1258560137</v>
      </c>
      <c r="N1972" s="8">
        <f t="shared" si="5"/>
        <v>40</v>
      </c>
    </row>
    <row r="1973" ht="12.75" customHeight="1">
      <c r="A1973" s="7">
        <v>44287.0</v>
      </c>
      <c r="B1973" s="8" t="s">
        <v>972</v>
      </c>
      <c r="C1973" s="8" t="s">
        <v>973</v>
      </c>
      <c r="D1973" s="11">
        <v>3.53092988E9</v>
      </c>
      <c r="E1973" s="8" t="s">
        <v>20</v>
      </c>
      <c r="F1973" s="8" t="str">
        <f t="shared" si="1"/>
        <v>SELL</v>
      </c>
      <c r="G1973" s="12">
        <v>9.36</v>
      </c>
      <c r="H1973" s="12">
        <v>1000.0</v>
      </c>
      <c r="I1973" s="16">
        <v>44287.0</v>
      </c>
      <c r="J1973" s="14">
        <v>9.36</v>
      </c>
      <c r="K1973" s="14">
        <f t="shared" si="2"/>
        <v>1000</v>
      </c>
      <c r="L1973" s="15">
        <f t="shared" si="3"/>
        <v>0</v>
      </c>
      <c r="M1973" s="15">
        <f t="shared" si="4"/>
        <v>0</v>
      </c>
      <c r="N1973" s="8">
        <f t="shared" si="5"/>
        <v>0</v>
      </c>
    </row>
    <row r="1974" ht="12.75" customHeight="1">
      <c r="A1974" s="7">
        <v>44287.0</v>
      </c>
      <c r="B1974" s="8" t="s">
        <v>3244</v>
      </c>
      <c r="C1974" s="8" t="s">
        <v>3245</v>
      </c>
      <c r="D1974" s="11">
        <v>3.88258516E8</v>
      </c>
      <c r="E1974" s="8" t="s">
        <v>24</v>
      </c>
      <c r="F1974" s="8" t="str">
        <f t="shared" si="1"/>
        <v>BUY</v>
      </c>
      <c r="G1974" s="12">
        <v>22.0</v>
      </c>
      <c r="H1974" s="12">
        <v>1000.0</v>
      </c>
      <c r="I1974" s="16">
        <v>44727.0</v>
      </c>
      <c r="J1974" s="14">
        <v>3.26</v>
      </c>
      <c r="K1974" s="14">
        <f t="shared" si="2"/>
        <v>148.1818182</v>
      </c>
      <c r="L1974" s="15">
        <f t="shared" si="3"/>
        <v>-0.8518181818</v>
      </c>
      <c r="M1974" s="15">
        <f t="shared" si="4"/>
        <v>0.8518181818</v>
      </c>
      <c r="N1974" s="8">
        <f t="shared" si="5"/>
        <v>440</v>
      </c>
    </row>
    <row r="1975" ht="12.75" customHeight="1">
      <c r="A1975" s="7">
        <v>44291.0</v>
      </c>
      <c r="B1975" s="8" t="s">
        <v>3153</v>
      </c>
      <c r="C1975" s="8" t="s">
        <v>3154</v>
      </c>
      <c r="D1975" s="11">
        <v>2.50652579E8</v>
      </c>
      <c r="E1975" s="8" t="s">
        <v>24</v>
      </c>
      <c r="F1975" s="8" t="str">
        <f t="shared" si="1"/>
        <v>BUY</v>
      </c>
      <c r="G1975" s="12">
        <v>8.47</v>
      </c>
      <c r="H1975" s="12">
        <v>1000.0</v>
      </c>
      <c r="I1975" s="16">
        <v>44727.0</v>
      </c>
      <c r="J1975" s="14">
        <v>2.76</v>
      </c>
      <c r="K1975" s="14">
        <f t="shared" si="2"/>
        <v>325.8559622</v>
      </c>
      <c r="L1975" s="15">
        <f t="shared" si="3"/>
        <v>-0.6741440378</v>
      </c>
      <c r="M1975" s="15">
        <f t="shared" si="4"/>
        <v>0.6741440378</v>
      </c>
      <c r="N1975" s="8">
        <f t="shared" si="5"/>
        <v>436</v>
      </c>
    </row>
    <row r="1976" ht="12.75" customHeight="1">
      <c r="A1976" s="7">
        <v>44291.0</v>
      </c>
      <c r="B1976" s="8" t="s">
        <v>2504</v>
      </c>
      <c r="C1976" s="8" t="s">
        <v>2505</v>
      </c>
      <c r="D1976" s="11">
        <v>5.188639887E9</v>
      </c>
      <c r="E1976" s="8" t="s">
        <v>24</v>
      </c>
      <c r="F1976" s="8" t="str">
        <f t="shared" si="1"/>
        <v>BUY</v>
      </c>
      <c r="G1976" s="12">
        <v>33.439999</v>
      </c>
      <c r="H1976" s="12">
        <v>1000.0</v>
      </c>
      <c r="I1976" s="7">
        <v>44334.0</v>
      </c>
      <c r="J1976" s="14">
        <v>27.02</v>
      </c>
      <c r="K1976" s="14">
        <f t="shared" si="2"/>
        <v>808.0143782</v>
      </c>
      <c r="L1976" s="15">
        <f t="shared" si="3"/>
        <v>-0.1919856218</v>
      </c>
      <c r="M1976" s="15">
        <f t="shared" si="4"/>
        <v>0.1919856218</v>
      </c>
      <c r="N1976" s="8">
        <f t="shared" si="5"/>
        <v>43</v>
      </c>
    </row>
    <row r="1977" ht="12.75" customHeight="1">
      <c r="A1977" s="7">
        <v>44291.0</v>
      </c>
      <c r="B1977" s="8" t="s">
        <v>3246</v>
      </c>
      <c r="C1977" s="8" t="s">
        <v>3247</v>
      </c>
      <c r="D1977" s="11">
        <v>3.2631548E7</v>
      </c>
      <c r="E1977" s="8" t="s">
        <v>24</v>
      </c>
      <c r="F1977" s="8" t="str">
        <f t="shared" si="1"/>
        <v>BUY</v>
      </c>
      <c r="G1977" s="12">
        <v>11.98</v>
      </c>
      <c r="H1977" s="12">
        <v>1000.0</v>
      </c>
      <c r="I1977" s="16">
        <v>44727.0</v>
      </c>
      <c r="J1977" s="14">
        <v>4.15</v>
      </c>
      <c r="K1977" s="14">
        <f t="shared" si="2"/>
        <v>346.4106845</v>
      </c>
      <c r="L1977" s="15">
        <f t="shared" si="3"/>
        <v>-0.6535893155</v>
      </c>
      <c r="M1977" s="15">
        <f t="shared" si="4"/>
        <v>0.6535893155</v>
      </c>
      <c r="N1977" s="8">
        <f t="shared" si="5"/>
        <v>436</v>
      </c>
    </row>
    <row r="1978" ht="12.75" customHeight="1">
      <c r="A1978" s="7">
        <v>44292.0</v>
      </c>
      <c r="B1978" s="8" t="s">
        <v>3183</v>
      </c>
      <c r="C1978" s="8" t="s">
        <v>3184</v>
      </c>
      <c r="D1978" s="11">
        <v>1.13316417E8</v>
      </c>
      <c r="E1978" s="8" t="s">
        <v>20</v>
      </c>
      <c r="F1978" s="8" t="str">
        <f t="shared" si="1"/>
        <v>SELL</v>
      </c>
      <c r="G1978" s="12">
        <v>6.35</v>
      </c>
      <c r="H1978" s="12">
        <v>1000.0</v>
      </c>
      <c r="I1978" s="7">
        <v>44314.0</v>
      </c>
      <c r="J1978" s="14">
        <v>11.21</v>
      </c>
      <c r="K1978" s="14">
        <f t="shared" si="2"/>
        <v>1765.354331</v>
      </c>
      <c r="L1978" s="15">
        <f t="shared" si="3"/>
        <v>-0.7653543307</v>
      </c>
      <c r="M1978" s="15">
        <f t="shared" si="4"/>
        <v>0.7653543307</v>
      </c>
      <c r="N1978" s="8">
        <f t="shared" si="5"/>
        <v>22</v>
      </c>
    </row>
    <row r="1979" ht="12.75" customHeight="1">
      <c r="A1979" s="7">
        <v>44293.0</v>
      </c>
      <c r="B1979" s="8" t="s">
        <v>1234</v>
      </c>
      <c r="C1979" s="8" t="s">
        <v>1235</v>
      </c>
      <c r="D1979" s="11">
        <v>9.0688944E9</v>
      </c>
      <c r="E1979" s="8" t="s">
        <v>24</v>
      </c>
      <c r="F1979" s="8" t="str">
        <f t="shared" si="1"/>
        <v>BUY</v>
      </c>
      <c r="G1979" s="12">
        <v>23.896692</v>
      </c>
      <c r="H1979" s="12">
        <v>1000.0</v>
      </c>
      <c r="I1979" s="16">
        <v>44727.0</v>
      </c>
      <c r="J1979" s="14">
        <v>27.784235</v>
      </c>
      <c r="K1979" s="14">
        <f t="shared" si="2"/>
        <v>1162.68122</v>
      </c>
      <c r="L1979" s="15">
        <f t="shared" si="3"/>
        <v>0.1626812196</v>
      </c>
      <c r="M1979" s="15">
        <f t="shared" si="4"/>
        <v>-0.1626812196</v>
      </c>
      <c r="N1979" s="8">
        <f t="shared" si="5"/>
        <v>434</v>
      </c>
    </row>
    <row r="1980" ht="12.75" customHeight="1">
      <c r="A1980" s="16">
        <v>44293.0</v>
      </c>
      <c r="B1980" s="8" t="s">
        <v>3248</v>
      </c>
      <c r="C1980" s="8" t="s">
        <v>3249</v>
      </c>
      <c r="D1980" s="11">
        <v>1.829032145E9</v>
      </c>
      <c r="E1980" s="18" t="s">
        <v>24</v>
      </c>
      <c r="F1980" s="17" t="str">
        <f t="shared" si="1"/>
        <v>BUY</v>
      </c>
      <c r="G1980" s="12">
        <v>21.16</v>
      </c>
      <c r="H1980" s="12">
        <v>1000.0</v>
      </c>
      <c r="I1980" s="16">
        <v>44315.0</v>
      </c>
      <c r="J1980" s="14">
        <v>24.76</v>
      </c>
      <c r="K1980" s="14">
        <f t="shared" si="2"/>
        <v>1170.132325</v>
      </c>
      <c r="L1980" s="15">
        <f t="shared" si="3"/>
        <v>0.1701323251</v>
      </c>
      <c r="M1980" s="15">
        <f t="shared" si="4"/>
        <v>-0.1701323251</v>
      </c>
      <c r="N1980" s="8">
        <f t="shared" si="5"/>
        <v>22</v>
      </c>
    </row>
    <row r="1981" ht="12.75" customHeight="1">
      <c r="A1981" s="7">
        <v>44298.0</v>
      </c>
      <c r="B1981" s="8" t="s">
        <v>3250</v>
      </c>
      <c r="C1981" s="8" t="s">
        <v>3251</v>
      </c>
      <c r="D1981" s="11">
        <v>6.7079376E9</v>
      </c>
      <c r="E1981" s="8" t="s">
        <v>24</v>
      </c>
      <c r="F1981" s="8" t="str">
        <f t="shared" si="1"/>
        <v>BUY</v>
      </c>
      <c r="G1981" s="12">
        <v>17.695099</v>
      </c>
      <c r="H1981" s="12">
        <v>1000.0</v>
      </c>
      <c r="I1981" s="16">
        <v>44594.0</v>
      </c>
      <c r="J1981" s="14">
        <v>18.411821</v>
      </c>
      <c r="K1981" s="14">
        <f t="shared" si="2"/>
        <v>1040.503984</v>
      </c>
      <c r="L1981" s="15">
        <f t="shared" si="3"/>
        <v>0.04050398362</v>
      </c>
      <c r="M1981" s="15">
        <f t="shared" si="4"/>
        <v>-0.04050398362</v>
      </c>
      <c r="N1981" s="8">
        <f t="shared" si="5"/>
        <v>296</v>
      </c>
    </row>
    <row r="1982" ht="12.75" customHeight="1">
      <c r="A1982" s="7">
        <v>44298.0</v>
      </c>
      <c r="B1982" s="8" t="s">
        <v>3252</v>
      </c>
      <c r="C1982" s="8" t="s">
        <v>3253</v>
      </c>
      <c r="D1982" s="11">
        <v>6.90536021E8</v>
      </c>
      <c r="E1982" s="8" t="s">
        <v>20</v>
      </c>
      <c r="F1982" s="8" t="str">
        <f t="shared" si="1"/>
        <v>SELL</v>
      </c>
      <c r="G1982" s="12">
        <v>23.860149</v>
      </c>
      <c r="H1982" s="12">
        <v>1000.0</v>
      </c>
      <c r="I1982" s="16">
        <v>44727.0</v>
      </c>
      <c r="J1982" s="14">
        <v>17.522663</v>
      </c>
      <c r="K1982" s="14">
        <f t="shared" si="2"/>
        <v>734.3903427</v>
      </c>
      <c r="L1982" s="15">
        <f t="shared" si="3"/>
        <v>0.2656096573</v>
      </c>
      <c r="M1982" s="15">
        <f t="shared" si="4"/>
        <v>-0.2656096573</v>
      </c>
      <c r="N1982" s="8">
        <f t="shared" si="5"/>
        <v>429</v>
      </c>
    </row>
    <row r="1983" ht="12.75" customHeight="1">
      <c r="A1983" s="7">
        <v>44299.0</v>
      </c>
      <c r="B1983" s="8" t="s">
        <v>2776</v>
      </c>
      <c r="C1983" s="8" t="s">
        <v>2777</v>
      </c>
      <c r="D1983" s="11">
        <v>6.48455192E9</v>
      </c>
      <c r="E1983" s="8" t="s">
        <v>20</v>
      </c>
      <c r="F1983" s="8" t="str">
        <f t="shared" si="1"/>
        <v>SELL</v>
      </c>
      <c r="G1983" s="12">
        <v>111.050003</v>
      </c>
      <c r="H1983" s="12">
        <v>1000.0</v>
      </c>
      <c r="I1983" s="16">
        <v>44727.0</v>
      </c>
      <c r="J1983" s="14">
        <v>102.959999</v>
      </c>
      <c r="K1983" s="14">
        <f t="shared" si="2"/>
        <v>927.1498984</v>
      </c>
      <c r="L1983" s="15">
        <f t="shared" si="3"/>
        <v>0.07285010159</v>
      </c>
      <c r="M1983" s="15">
        <f t="shared" si="4"/>
        <v>-0.07285010159</v>
      </c>
      <c r="N1983" s="8">
        <f t="shared" si="5"/>
        <v>428</v>
      </c>
    </row>
    <row r="1984" ht="12.75" customHeight="1">
      <c r="A1984" s="7">
        <v>44300.0</v>
      </c>
      <c r="B1984" s="8" t="s">
        <v>2063</v>
      </c>
      <c r="C1984" s="8" t="s">
        <v>2064</v>
      </c>
      <c r="D1984" s="11">
        <v>4.28169E8</v>
      </c>
      <c r="E1984" s="8" t="s">
        <v>24</v>
      </c>
      <c r="F1984" s="8" t="str">
        <f t="shared" si="1"/>
        <v>BUY</v>
      </c>
      <c r="G1984" s="12">
        <v>5.11</v>
      </c>
      <c r="H1984" s="12">
        <v>1000.0</v>
      </c>
      <c r="I1984" s="7">
        <v>44462.0</v>
      </c>
      <c r="J1984" s="14">
        <v>5.44</v>
      </c>
      <c r="K1984" s="14">
        <f t="shared" si="2"/>
        <v>1064.579256</v>
      </c>
      <c r="L1984" s="15">
        <f t="shared" si="3"/>
        <v>0.06457925636</v>
      </c>
      <c r="M1984" s="15">
        <f t="shared" si="4"/>
        <v>-0.06457925636</v>
      </c>
      <c r="N1984" s="8">
        <f t="shared" si="5"/>
        <v>162</v>
      </c>
    </row>
    <row r="1985" ht="12.75" customHeight="1">
      <c r="A1985" s="7">
        <v>44300.0</v>
      </c>
      <c r="B1985" s="8" t="s">
        <v>3254</v>
      </c>
      <c r="C1985" s="8" t="s">
        <v>3255</v>
      </c>
      <c r="D1985" s="11">
        <v>4.393178481E9</v>
      </c>
      <c r="E1985" s="8" t="s">
        <v>24</v>
      </c>
      <c r="F1985" s="8" t="str">
        <f t="shared" si="1"/>
        <v>BUY</v>
      </c>
      <c r="G1985" s="12">
        <v>33.419998</v>
      </c>
      <c r="H1985" s="12">
        <v>1000.0</v>
      </c>
      <c r="I1985" s="16">
        <v>44467.0</v>
      </c>
      <c r="J1985" s="14">
        <v>102.25</v>
      </c>
      <c r="K1985" s="14">
        <f t="shared" si="2"/>
        <v>3059.545366</v>
      </c>
      <c r="L1985" s="15">
        <f t="shared" si="3"/>
        <v>2.059545366</v>
      </c>
      <c r="M1985" s="15">
        <f t="shared" si="4"/>
        <v>-2.059545366</v>
      </c>
      <c r="N1985" s="8">
        <f t="shared" si="5"/>
        <v>167</v>
      </c>
    </row>
    <row r="1986" ht="12.75" customHeight="1">
      <c r="A1986" s="7">
        <v>44300.0</v>
      </c>
      <c r="B1986" s="8" t="s">
        <v>3008</v>
      </c>
      <c r="C1986" s="8" t="s">
        <v>3009</v>
      </c>
      <c r="D1986" s="11">
        <v>2.7406796E9</v>
      </c>
      <c r="E1986" s="8" t="s">
        <v>20</v>
      </c>
      <c r="F1986" s="8" t="str">
        <f t="shared" si="1"/>
        <v>SELL</v>
      </c>
      <c r="G1986" s="12">
        <v>51.959999</v>
      </c>
      <c r="H1986" s="12">
        <v>1000.0</v>
      </c>
      <c r="I1986" s="7">
        <v>44480.0</v>
      </c>
      <c r="J1986" s="14">
        <v>32.75</v>
      </c>
      <c r="K1986" s="14">
        <f t="shared" si="2"/>
        <v>630.2925448</v>
      </c>
      <c r="L1986" s="15">
        <f t="shared" si="3"/>
        <v>0.3697074552</v>
      </c>
      <c r="M1986" s="15">
        <f t="shared" si="4"/>
        <v>-0.3697074552</v>
      </c>
      <c r="N1986" s="8">
        <f t="shared" si="5"/>
        <v>180</v>
      </c>
    </row>
    <row r="1987" ht="12.75" customHeight="1">
      <c r="A1987" s="7">
        <v>44300.0</v>
      </c>
      <c r="B1987" s="8" t="s">
        <v>3258</v>
      </c>
      <c r="C1987" s="8" t="s">
        <v>3259</v>
      </c>
      <c r="D1987" s="11">
        <v>2155348.0</v>
      </c>
      <c r="E1987" s="8" t="s">
        <v>24</v>
      </c>
      <c r="F1987" s="8" t="str">
        <f t="shared" si="1"/>
        <v>BUY</v>
      </c>
      <c r="G1987" s="12">
        <v>15.38</v>
      </c>
      <c r="H1987" s="12">
        <v>1000.0</v>
      </c>
      <c r="I1987" s="16">
        <v>44727.0</v>
      </c>
      <c r="J1987" s="14">
        <v>2.27</v>
      </c>
      <c r="K1987" s="14">
        <f t="shared" si="2"/>
        <v>147.5942783</v>
      </c>
      <c r="L1987" s="15">
        <f t="shared" si="3"/>
        <v>-0.8524057217</v>
      </c>
      <c r="M1987" s="15">
        <f t="shared" si="4"/>
        <v>0.8524057217</v>
      </c>
      <c r="N1987" s="8">
        <f t="shared" si="5"/>
        <v>427</v>
      </c>
    </row>
    <row r="1988" ht="12.75" customHeight="1">
      <c r="A1988" s="7">
        <v>44300.0</v>
      </c>
      <c r="B1988" s="8" t="s">
        <v>3260</v>
      </c>
      <c r="C1988" s="8" t="s">
        <v>3261</v>
      </c>
      <c r="D1988" s="11">
        <v>1.027725E9</v>
      </c>
      <c r="E1988" s="8" t="s">
        <v>20</v>
      </c>
      <c r="F1988" s="8" t="str">
        <f t="shared" si="1"/>
        <v>SELL</v>
      </c>
      <c r="G1988" s="12">
        <v>77.75</v>
      </c>
      <c r="H1988" s="12">
        <v>1000.0</v>
      </c>
      <c r="I1988" s="16">
        <v>44727.0</v>
      </c>
      <c r="J1988" s="14">
        <v>34.43</v>
      </c>
      <c r="K1988" s="14">
        <f t="shared" si="2"/>
        <v>442.829582</v>
      </c>
      <c r="L1988" s="15">
        <f t="shared" si="3"/>
        <v>0.557170418</v>
      </c>
      <c r="M1988" s="15">
        <f t="shared" si="4"/>
        <v>-0.557170418</v>
      </c>
      <c r="N1988" s="8">
        <f t="shared" si="5"/>
        <v>427</v>
      </c>
    </row>
    <row r="1989" ht="12.75" customHeight="1">
      <c r="A1989" s="7">
        <v>44300.0</v>
      </c>
      <c r="B1989" s="8" t="s">
        <v>3262</v>
      </c>
      <c r="C1989" s="8" t="s">
        <v>3263</v>
      </c>
      <c r="D1989" s="11">
        <v>7.5787279E8</v>
      </c>
      <c r="E1989" s="8" t="s">
        <v>20</v>
      </c>
      <c r="F1989" s="8" t="str">
        <f t="shared" si="1"/>
        <v>SELL</v>
      </c>
      <c r="G1989" s="12">
        <v>164.759995</v>
      </c>
      <c r="H1989" s="12">
        <v>1000.0</v>
      </c>
      <c r="I1989" s="7">
        <v>44547.0</v>
      </c>
      <c r="J1989" s="14">
        <v>46.68</v>
      </c>
      <c r="K1989" s="14">
        <f t="shared" si="2"/>
        <v>283.3212031</v>
      </c>
      <c r="L1989" s="15">
        <f t="shared" si="3"/>
        <v>0.7166787969</v>
      </c>
      <c r="M1989" s="15">
        <f t="shared" si="4"/>
        <v>-0.7166787969</v>
      </c>
      <c r="N1989" s="8">
        <f t="shared" si="5"/>
        <v>247</v>
      </c>
    </row>
    <row r="1990" ht="12.75" customHeight="1">
      <c r="A1990" s="7">
        <v>44300.0</v>
      </c>
      <c r="B1990" s="8" t="s">
        <v>2954</v>
      </c>
      <c r="C1990" s="8" t="s">
        <v>2955</v>
      </c>
      <c r="D1990" s="11">
        <v>2.129656512E9</v>
      </c>
      <c r="E1990" s="8" t="s">
        <v>24</v>
      </c>
      <c r="F1990" s="8" t="str">
        <f t="shared" si="1"/>
        <v>BUY</v>
      </c>
      <c r="G1990" s="12">
        <v>29.129999</v>
      </c>
      <c r="H1990" s="12">
        <v>1000.0</v>
      </c>
      <c r="I1990" s="16">
        <v>44727.0</v>
      </c>
      <c r="J1990" s="14">
        <v>28.200001</v>
      </c>
      <c r="K1990" s="14">
        <f t="shared" si="2"/>
        <v>968.0742179</v>
      </c>
      <c r="L1990" s="15">
        <f t="shared" si="3"/>
        <v>-0.03192578208</v>
      </c>
      <c r="M1990" s="15">
        <f t="shared" si="4"/>
        <v>0.03192578208</v>
      </c>
      <c r="N1990" s="8">
        <f t="shared" si="5"/>
        <v>427</v>
      </c>
    </row>
    <row r="1991" ht="12.75" customHeight="1">
      <c r="A1991" s="7">
        <v>44301.0</v>
      </c>
      <c r="B1991" s="8" t="s">
        <v>1019</v>
      </c>
      <c r="C1991" s="8" t="s">
        <v>1020</v>
      </c>
      <c r="D1991" s="11">
        <v>2.082171299E9</v>
      </c>
      <c r="E1991" s="8" t="s">
        <v>20</v>
      </c>
      <c r="F1991" s="8" t="str">
        <f t="shared" si="1"/>
        <v>SELL</v>
      </c>
      <c r="G1991" s="12">
        <v>20.690001</v>
      </c>
      <c r="H1991" s="12">
        <v>1000.0</v>
      </c>
      <c r="I1991" s="7">
        <v>44315.0</v>
      </c>
      <c r="J1991" s="14">
        <v>19.91</v>
      </c>
      <c r="K1991" s="14">
        <f t="shared" si="2"/>
        <v>962.3005818</v>
      </c>
      <c r="L1991" s="15">
        <f t="shared" si="3"/>
        <v>0.03769941819</v>
      </c>
      <c r="M1991" s="15">
        <f t="shared" si="4"/>
        <v>-0.03769941819</v>
      </c>
      <c r="N1991" s="8">
        <f t="shared" si="5"/>
        <v>14</v>
      </c>
    </row>
    <row r="1992" ht="12.75" customHeight="1">
      <c r="A1992" s="7">
        <v>44301.0</v>
      </c>
      <c r="B1992" s="8" t="s">
        <v>3129</v>
      </c>
      <c r="C1992" s="8" t="s">
        <v>3130</v>
      </c>
      <c r="D1992" s="11">
        <v>3.653663805E9</v>
      </c>
      <c r="E1992" s="8" t="s">
        <v>24</v>
      </c>
      <c r="F1992" s="8" t="str">
        <f t="shared" si="1"/>
        <v>BUY</v>
      </c>
      <c r="G1992" s="12">
        <v>31.66</v>
      </c>
      <c r="H1992" s="12">
        <v>1000.0</v>
      </c>
      <c r="I1992" s="7">
        <v>44337.0</v>
      </c>
      <c r="J1992" s="14">
        <v>26.49</v>
      </c>
      <c r="K1992" s="14">
        <f t="shared" si="2"/>
        <v>836.7024637</v>
      </c>
      <c r="L1992" s="15">
        <f t="shared" si="3"/>
        <v>-0.1632975363</v>
      </c>
      <c r="M1992" s="15">
        <f t="shared" si="4"/>
        <v>0.1632975363</v>
      </c>
      <c r="N1992" s="8">
        <f t="shared" si="5"/>
        <v>36</v>
      </c>
    </row>
    <row r="1993" ht="12.75" customHeight="1">
      <c r="A1993" s="16">
        <v>44302.0</v>
      </c>
      <c r="B1993" s="8" t="s">
        <v>1262</v>
      </c>
      <c r="C1993" s="8" t="s">
        <v>1263</v>
      </c>
      <c r="D1993" s="11">
        <v>8.368741813E9</v>
      </c>
      <c r="E1993" s="17" t="s">
        <v>20</v>
      </c>
      <c r="F1993" s="18" t="str">
        <f t="shared" si="1"/>
        <v>SELL</v>
      </c>
      <c r="G1993" s="12">
        <v>55.425686</v>
      </c>
      <c r="H1993" s="12">
        <v>1000.0</v>
      </c>
      <c r="I1993" s="16">
        <v>44727.0</v>
      </c>
      <c r="J1993" s="14">
        <v>66.773438</v>
      </c>
      <c r="K1993" s="14">
        <f t="shared" si="2"/>
        <v>1204.738143</v>
      </c>
      <c r="L1993" s="15">
        <f t="shared" si="3"/>
        <v>-0.2047381425</v>
      </c>
      <c r="M1993" s="15">
        <f t="shared" si="4"/>
        <v>0.2047381425</v>
      </c>
      <c r="N1993" s="8">
        <f t="shared" si="5"/>
        <v>425</v>
      </c>
    </row>
    <row r="1994" ht="12.75" customHeight="1">
      <c r="A1994" s="7">
        <v>44305.0</v>
      </c>
      <c r="B1994" s="8" t="s">
        <v>3264</v>
      </c>
      <c r="C1994" s="8" t="s">
        <v>3265</v>
      </c>
      <c r="D1994" s="11">
        <v>4.69545839E8</v>
      </c>
      <c r="E1994" s="8" t="s">
        <v>24</v>
      </c>
      <c r="F1994" s="8" t="str">
        <f t="shared" si="1"/>
        <v>BUY</v>
      </c>
      <c r="G1994" s="12">
        <v>10.5</v>
      </c>
      <c r="H1994" s="12">
        <v>1000.0</v>
      </c>
      <c r="I1994" s="7">
        <v>44312.0</v>
      </c>
      <c r="J1994" s="14">
        <v>26.440001</v>
      </c>
      <c r="K1994" s="14">
        <f t="shared" si="2"/>
        <v>2518.095333</v>
      </c>
      <c r="L1994" s="15">
        <f t="shared" si="3"/>
        <v>1.518095333</v>
      </c>
      <c r="M1994" s="15">
        <f t="shared" si="4"/>
        <v>-1.518095333</v>
      </c>
      <c r="N1994" s="8">
        <f t="shared" si="5"/>
        <v>7</v>
      </c>
    </row>
    <row r="1995" ht="12.75" customHeight="1">
      <c r="A1995" s="7">
        <v>44305.0</v>
      </c>
      <c r="B1995" s="8" t="s">
        <v>3266</v>
      </c>
      <c r="C1995" s="8" t="s">
        <v>3267</v>
      </c>
      <c r="D1995" s="11">
        <v>3.460773272E9</v>
      </c>
      <c r="E1995" s="8" t="s">
        <v>20</v>
      </c>
      <c r="F1995" s="8" t="str">
        <f t="shared" si="1"/>
        <v>SELL</v>
      </c>
      <c r="G1995" s="12">
        <v>57.17</v>
      </c>
      <c r="H1995" s="12">
        <v>1000.0</v>
      </c>
      <c r="I1995" s="16">
        <v>44727.0</v>
      </c>
      <c r="J1995" s="14">
        <v>41.18</v>
      </c>
      <c r="K1995" s="14">
        <f t="shared" si="2"/>
        <v>720.3078538</v>
      </c>
      <c r="L1995" s="15">
        <f t="shared" si="3"/>
        <v>0.2796921462</v>
      </c>
      <c r="M1995" s="15">
        <f t="shared" si="4"/>
        <v>-0.2796921462</v>
      </c>
      <c r="N1995" s="8">
        <f t="shared" si="5"/>
        <v>422</v>
      </c>
    </row>
    <row r="1996" ht="12.75" customHeight="1">
      <c r="A1996" s="7">
        <v>44307.0</v>
      </c>
      <c r="B1996" s="8" t="s">
        <v>3268</v>
      </c>
      <c r="C1996" s="8" t="s">
        <v>3269</v>
      </c>
      <c r="D1996" s="11">
        <v>6.359131068E9</v>
      </c>
      <c r="E1996" s="8" t="s">
        <v>20</v>
      </c>
      <c r="F1996" s="8" t="str">
        <f t="shared" si="1"/>
        <v>SELL</v>
      </c>
      <c r="G1996" s="12">
        <v>197.127945</v>
      </c>
      <c r="H1996" s="12">
        <v>1000.0</v>
      </c>
      <c r="I1996" s="16">
        <v>44727.0</v>
      </c>
      <c r="J1996" s="14">
        <v>182.392014</v>
      </c>
      <c r="K1996" s="14">
        <f t="shared" si="2"/>
        <v>925.2468695</v>
      </c>
      <c r="L1996" s="15">
        <f t="shared" si="3"/>
        <v>0.07475313051</v>
      </c>
      <c r="M1996" s="15">
        <f t="shared" si="4"/>
        <v>-0.07475313051</v>
      </c>
      <c r="N1996" s="8">
        <f t="shared" si="5"/>
        <v>420</v>
      </c>
    </row>
    <row r="1997" ht="12.75" customHeight="1">
      <c r="A1997" s="7">
        <v>44308.0</v>
      </c>
      <c r="B1997" s="8" t="s">
        <v>2766</v>
      </c>
      <c r="C1997" s="8" t="s">
        <v>2767</v>
      </c>
      <c r="D1997" s="11">
        <v>6.380116E7</v>
      </c>
      <c r="E1997" s="8" t="s">
        <v>24</v>
      </c>
      <c r="F1997" s="8" t="str">
        <f t="shared" si="1"/>
        <v>BUY</v>
      </c>
      <c r="G1997" s="12">
        <v>8.91</v>
      </c>
      <c r="H1997" s="12">
        <v>1000.0</v>
      </c>
      <c r="I1997" s="16">
        <v>44727.0</v>
      </c>
      <c r="J1997" s="14">
        <v>1.94</v>
      </c>
      <c r="K1997" s="14">
        <f t="shared" si="2"/>
        <v>217.7328844</v>
      </c>
      <c r="L1997" s="15">
        <f t="shared" si="3"/>
        <v>-0.7822671156</v>
      </c>
      <c r="M1997" s="15">
        <f t="shared" si="4"/>
        <v>0.7822671156</v>
      </c>
      <c r="N1997" s="8">
        <f t="shared" si="5"/>
        <v>419</v>
      </c>
    </row>
    <row r="1998" ht="12.75" customHeight="1">
      <c r="A1998" s="16">
        <v>44308.0</v>
      </c>
      <c r="B1998" s="8" t="s">
        <v>3091</v>
      </c>
      <c r="C1998" s="8" t="s">
        <v>3092</v>
      </c>
      <c r="D1998" s="11">
        <v>1.3218027E7</v>
      </c>
      <c r="E1998" s="17" t="s">
        <v>20</v>
      </c>
      <c r="F1998" s="18" t="str">
        <f t="shared" si="1"/>
        <v>SELL</v>
      </c>
      <c r="G1998" s="12">
        <v>16.68</v>
      </c>
      <c r="H1998" s="12">
        <v>1000.0</v>
      </c>
      <c r="I1998" s="16">
        <v>44397.0</v>
      </c>
      <c r="J1998" s="14">
        <v>20.040001</v>
      </c>
      <c r="K1998" s="14">
        <f t="shared" si="2"/>
        <v>1201.438909</v>
      </c>
      <c r="L1998" s="15">
        <f t="shared" si="3"/>
        <v>-0.2014389089</v>
      </c>
      <c r="M1998" s="15">
        <f t="shared" si="4"/>
        <v>0.2014389089</v>
      </c>
      <c r="N1998" s="8">
        <f t="shared" si="5"/>
        <v>89</v>
      </c>
    </row>
    <row r="1999" ht="12.75" customHeight="1">
      <c r="A1999" s="7">
        <v>44309.0</v>
      </c>
      <c r="B1999" s="8" t="s">
        <v>3274</v>
      </c>
      <c r="C1999" s="8" t="s">
        <v>3275</v>
      </c>
      <c r="D1999" s="11">
        <v>2.494389724E9</v>
      </c>
      <c r="E1999" s="8" t="s">
        <v>24</v>
      </c>
      <c r="F1999" s="8" t="str">
        <f t="shared" si="1"/>
        <v>BUY</v>
      </c>
      <c r="G1999" s="12">
        <v>24.379999</v>
      </c>
      <c r="H1999" s="12">
        <v>1000.0</v>
      </c>
      <c r="I1999" s="16">
        <v>44404.0</v>
      </c>
      <c r="J1999" s="14">
        <v>22.75</v>
      </c>
      <c r="K1999" s="14">
        <f t="shared" si="2"/>
        <v>933.1419579</v>
      </c>
      <c r="L1999" s="15">
        <f t="shared" si="3"/>
        <v>-0.06685804212</v>
      </c>
      <c r="M1999" s="15">
        <f t="shared" si="4"/>
        <v>0.06685804212</v>
      </c>
      <c r="N1999" s="8">
        <f t="shared" si="5"/>
        <v>95</v>
      </c>
    </row>
    <row r="2000" ht="12.75" customHeight="1">
      <c r="A2000" s="7">
        <v>44309.0</v>
      </c>
      <c r="B2000" s="8" t="s">
        <v>3276</v>
      </c>
      <c r="C2000" s="8" t="s">
        <v>3277</v>
      </c>
      <c r="D2000" s="11">
        <v>9.1838096E8</v>
      </c>
      <c r="E2000" s="8" t="s">
        <v>24</v>
      </c>
      <c r="F2000" s="8" t="str">
        <f t="shared" si="1"/>
        <v>BUY</v>
      </c>
      <c r="G2000" s="12">
        <v>10.39</v>
      </c>
      <c r="H2000" s="12">
        <v>1000.0</v>
      </c>
      <c r="I2000" s="16">
        <v>44357.0</v>
      </c>
      <c r="J2000" s="14">
        <v>10.99</v>
      </c>
      <c r="K2000" s="14">
        <f t="shared" si="2"/>
        <v>1057.747834</v>
      </c>
      <c r="L2000" s="15">
        <f t="shared" si="3"/>
        <v>0.05774783446</v>
      </c>
      <c r="M2000" s="15">
        <f t="shared" si="4"/>
        <v>-0.05774783446</v>
      </c>
      <c r="N2000" s="8">
        <f t="shared" si="5"/>
        <v>48</v>
      </c>
    </row>
    <row r="2001" ht="12.75" customHeight="1">
      <c r="A2001" s="7">
        <v>44309.0</v>
      </c>
      <c r="B2001" s="8" t="s">
        <v>2908</v>
      </c>
      <c r="C2001" s="8" t="s">
        <v>2909</v>
      </c>
      <c r="D2001" s="11">
        <v>5.9446683E8</v>
      </c>
      <c r="E2001" s="8" t="s">
        <v>24</v>
      </c>
      <c r="F2001" s="8" t="str">
        <f t="shared" si="1"/>
        <v>BUY</v>
      </c>
      <c r="G2001" s="12">
        <v>16.704374</v>
      </c>
      <c r="H2001" s="12">
        <v>1000.0</v>
      </c>
      <c r="I2001" s="16">
        <v>44727.0</v>
      </c>
      <c r="J2001" s="14">
        <v>13.869552</v>
      </c>
      <c r="K2001" s="14">
        <f t="shared" si="2"/>
        <v>830.2946282</v>
      </c>
      <c r="L2001" s="15">
        <f t="shared" si="3"/>
        <v>-0.1697053718</v>
      </c>
      <c r="M2001" s="15">
        <f t="shared" si="4"/>
        <v>0.1697053718</v>
      </c>
      <c r="N2001" s="8">
        <f t="shared" si="5"/>
        <v>418</v>
      </c>
    </row>
    <row r="2002" ht="12.75" customHeight="1">
      <c r="A2002" s="7">
        <v>44312.0</v>
      </c>
      <c r="B2002" s="8" t="s">
        <v>1601</v>
      </c>
      <c r="C2002" s="8" t="s">
        <v>1602</v>
      </c>
      <c r="D2002" s="11">
        <v>5.13938396E9</v>
      </c>
      <c r="E2002" s="8" t="s">
        <v>24</v>
      </c>
      <c r="F2002" s="8" t="str">
        <f t="shared" si="1"/>
        <v>BUY</v>
      </c>
      <c r="G2002" s="12">
        <v>22.135221</v>
      </c>
      <c r="H2002" s="12">
        <v>1000.0</v>
      </c>
      <c r="I2002" s="16">
        <v>44727.0</v>
      </c>
      <c r="J2002" s="14">
        <v>23.982767</v>
      </c>
      <c r="K2002" s="14">
        <f t="shared" si="2"/>
        <v>1083.466345</v>
      </c>
      <c r="L2002" s="15">
        <f t="shared" si="3"/>
        <v>0.08346634533</v>
      </c>
      <c r="M2002" s="15">
        <f t="shared" si="4"/>
        <v>-0.08346634533</v>
      </c>
      <c r="N2002" s="8">
        <f t="shared" si="5"/>
        <v>415</v>
      </c>
    </row>
    <row r="2003" ht="12.75" customHeight="1">
      <c r="A2003" s="7">
        <v>44312.0</v>
      </c>
      <c r="B2003" s="8" t="s">
        <v>3264</v>
      </c>
      <c r="C2003" s="8" t="s">
        <v>3265</v>
      </c>
      <c r="D2003" s="11">
        <v>4.69545839E8</v>
      </c>
      <c r="E2003" s="8" t="s">
        <v>20</v>
      </c>
      <c r="F2003" s="8" t="str">
        <f t="shared" si="1"/>
        <v>SELL</v>
      </c>
      <c r="G2003" s="12">
        <v>26.440001</v>
      </c>
      <c r="H2003" s="12">
        <v>1000.0</v>
      </c>
      <c r="I2003" s="7">
        <v>44335.0</v>
      </c>
      <c r="J2003" s="14">
        <v>13.98</v>
      </c>
      <c r="K2003" s="14">
        <f t="shared" si="2"/>
        <v>528.7443068</v>
      </c>
      <c r="L2003" s="15">
        <f t="shared" si="3"/>
        <v>0.4712556932</v>
      </c>
      <c r="M2003" s="15">
        <f t="shared" si="4"/>
        <v>-0.4712556932</v>
      </c>
      <c r="N2003" s="8">
        <f t="shared" si="5"/>
        <v>23</v>
      </c>
    </row>
    <row r="2004" ht="12.75" customHeight="1">
      <c r="A2004" s="16">
        <v>44312.0</v>
      </c>
      <c r="B2004" s="8" t="s">
        <v>3135</v>
      </c>
      <c r="C2004" s="8" t="s">
        <v>3136</v>
      </c>
      <c r="D2004" s="11">
        <v>1.23711E8</v>
      </c>
      <c r="E2004" s="17" t="s">
        <v>20</v>
      </c>
      <c r="F2004" s="18" t="str">
        <f t="shared" si="1"/>
        <v>SELL</v>
      </c>
      <c r="G2004" s="12">
        <v>424.799988</v>
      </c>
      <c r="H2004" s="12">
        <v>1000.0</v>
      </c>
      <c r="I2004" s="16">
        <v>44427.0</v>
      </c>
      <c r="J2004" s="14">
        <v>186.899994</v>
      </c>
      <c r="K2004" s="14">
        <f t="shared" si="2"/>
        <v>439.9717497</v>
      </c>
      <c r="L2004" s="15">
        <f t="shared" si="3"/>
        <v>0.5600282503</v>
      </c>
      <c r="M2004" s="15">
        <f t="shared" si="4"/>
        <v>-0.5600282503</v>
      </c>
      <c r="N2004" s="8">
        <f t="shared" si="5"/>
        <v>115</v>
      </c>
    </row>
    <row r="2005" ht="12.75" customHeight="1">
      <c r="A2005" s="7">
        <v>44313.0</v>
      </c>
      <c r="B2005" s="8" t="s">
        <v>1813</v>
      </c>
      <c r="C2005" s="8" t="s">
        <v>1814</v>
      </c>
      <c r="D2005" s="11">
        <v>9.61955007E9</v>
      </c>
      <c r="E2005" s="8" t="s">
        <v>20</v>
      </c>
      <c r="F2005" s="8" t="str">
        <f t="shared" si="1"/>
        <v>SELL</v>
      </c>
      <c r="G2005" s="12">
        <v>10.22</v>
      </c>
      <c r="H2005" s="12">
        <v>1000.0</v>
      </c>
      <c r="I2005" s="16">
        <v>44727.0</v>
      </c>
      <c r="J2005" s="14">
        <v>7.29</v>
      </c>
      <c r="K2005" s="14">
        <f t="shared" si="2"/>
        <v>713.3072407</v>
      </c>
      <c r="L2005" s="15">
        <f t="shared" si="3"/>
        <v>0.2866927593</v>
      </c>
      <c r="M2005" s="15">
        <f t="shared" si="4"/>
        <v>-0.2866927593</v>
      </c>
      <c r="N2005" s="8">
        <f t="shared" si="5"/>
        <v>414</v>
      </c>
    </row>
    <row r="2006" ht="12.75" customHeight="1">
      <c r="A2006" s="7">
        <v>44313.0</v>
      </c>
      <c r="B2006" s="8" t="s">
        <v>3171</v>
      </c>
      <c r="C2006" s="8" t="s">
        <v>3172</v>
      </c>
      <c r="D2006" s="11">
        <v>6.721836725E9</v>
      </c>
      <c r="E2006" s="8" t="s">
        <v>24</v>
      </c>
      <c r="F2006" s="8" t="str">
        <f t="shared" si="1"/>
        <v>BUY</v>
      </c>
      <c r="G2006" s="12">
        <v>146.600006</v>
      </c>
      <c r="H2006" s="12">
        <v>1000.0</v>
      </c>
      <c r="I2006" s="16">
        <v>44727.0</v>
      </c>
      <c r="J2006" s="14">
        <v>44.68</v>
      </c>
      <c r="K2006" s="14">
        <f t="shared" si="2"/>
        <v>304.7748852</v>
      </c>
      <c r="L2006" s="15">
        <f t="shared" si="3"/>
        <v>-0.6952251148</v>
      </c>
      <c r="M2006" s="15">
        <f t="shared" si="4"/>
        <v>0.6952251148</v>
      </c>
      <c r="N2006" s="8">
        <f t="shared" si="5"/>
        <v>414</v>
      </c>
    </row>
    <row r="2007" ht="12.75" customHeight="1">
      <c r="A2007" s="7">
        <v>44314.0</v>
      </c>
      <c r="B2007" s="8" t="s">
        <v>3278</v>
      </c>
      <c r="C2007" s="8" t="s">
        <v>3279</v>
      </c>
      <c r="D2007" s="11">
        <v>1.211525423E9</v>
      </c>
      <c r="E2007" s="8" t="s">
        <v>24</v>
      </c>
      <c r="F2007" s="8" t="str">
        <f t="shared" si="1"/>
        <v>BUY</v>
      </c>
      <c r="G2007" s="12">
        <v>29.18</v>
      </c>
      <c r="H2007" s="12">
        <v>1000.0</v>
      </c>
      <c r="I2007" s="16">
        <v>44727.0</v>
      </c>
      <c r="J2007" s="14">
        <v>15.72</v>
      </c>
      <c r="K2007" s="14">
        <f t="shared" si="2"/>
        <v>538.7251542</v>
      </c>
      <c r="L2007" s="15">
        <f t="shared" si="3"/>
        <v>-0.4612748458</v>
      </c>
      <c r="M2007" s="15">
        <f t="shared" si="4"/>
        <v>0.4612748458</v>
      </c>
      <c r="N2007" s="8">
        <f t="shared" si="5"/>
        <v>413</v>
      </c>
    </row>
    <row r="2008" ht="12.75" customHeight="1">
      <c r="A2008" s="7">
        <v>44314.0</v>
      </c>
      <c r="B2008" s="8" t="s">
        <v>3183</v>
      </c>
      <c r="C2008" s="8" t="s">
        <v>3184</v>
      </c>
      <c r="D2008" s="11">
        <v>1.13316417E8</v>
      </c>
      <c r="E2008" s="8" t="s">
        <v>24</v>
      </c>
      <c r="F2008" s="8" t="str">
        <f t="shared" si="1"/>
        <v>BUY</v>
      </c>
      <c r="G2008" s="12">
        <v>11.21</v>
      </c>
      <c r="H2008" s="12">
        <v>1000.0</v>
      </c>
      <c r="I2008" s="16">
        <v>44727.0</v>
      </c>
      <c r="J2008" s="14">
        <v>2.08</v>
      </c>
      <c r="K2008" s="14">
        <f t="shared" si="2"/>
        <v>185.5486173</v>
      </c>
      <c r="L2008" s="15">
        <f t="shared" si="3"/>
        <v>-0.8144513827</v>
      </c>
      <c r="M2008" s="15">
        <f t="shared" si="4"/>
        <v>0.8144513827</v>
      </c>
      <c r="N2008" s="8">
        <f t="shared" si="5"/>
        <v>413</v>
      </c>
    </row>
    <row r="2009" ht="12.75" customHeight="1">
      <c r="A2009" s="7">
        <v>44315.0</v>
      </c>
      <c r="B2009" s="8" t="s">
        <v>3280</v>
      </c>
      <c r="C2009" s="8" t="s">
        <v>3281</v>
      </c>
      <c r="D2009" s="11">
        <v>3.356021478E9</v>
      </c>
      <c r="E2009" s="8" t="s">
        <v>24</v>
      </c>
      <c r="F2009" s="8" t="str">
        <f t="shared" si="1"/>
        <v>BUY</v>
      </c>
      <c r="G2009" s="12">
        <v>47.800732</v>
      </c>
      <c r="H2009" s="12">
        <v>1000.0</v>
      </c>
      <c r="I2009" s="16">
        <v>44727.0</v>
      </c>
      <c r="J2009" s="14">
        <v>43.153057</v>
      </c>
      <c r="K2009" s="14">
        <f t="shared" si="2"/>
        <v>902.7697944</v>
      </c>
      <c r="L2009" s="15">
        <f t="shared" si="3"/>
        <v>-0.0972302056</v>
      </c>
      <c r="M2009" s="15">
        <f t="shared" si="4"/>
        <v>0.0972302056</v>
      </c>
      <c r="N2009" s="8">
        <f t="shared" si="5"/>
        <v>412</v>
      </c>
    </row>
    <row r="2010" ht="12.75" customHeight="1">
      <c r="A2010" s="7">
        <v>44315.0</v>
      </c>
      <c r="B2010" s="8" t="s">
        <v>1019</v>
      </c>
      <c r="C2010" s="8" t="s">
        <v>1020</v>
      </c>
      <c r="D2010" s="11">
        <v>2.082171299E9</v>
      </c>
      <c r="E2010" s="8" t="s">
        <v>24</v>
      </c>
      <c r="F2010" s="8" t="str">
        <f t="shared" si="1"/>
        <v>BUY</v>
      </c>
      <c r="G2010" s="12">
        <v>19.91</v>
      </c>
      <c r="H2010" s="12">
        <v>1000.0</v>
      </c>
      <c r="I2010" s="7">
        <v>44644.0</v>
      </c>
      <c r="J2010" s="14">
        <v>14.44</v>
      </c>
      <c r="K2010" s="14">
        <f t="shared" si="2"/>
        <v>725.2636866</v>
      </c>
      <c r="L2010" s="15">
        <f t="shared" si="3"/>
        <v>-0.2747363134</v>
      </c>
      <c r="M2010" s="15">
        <f t="shared" si="4"/>
        <v>0.2747363134</v>
      </c>
      <c r="N2010" s="8">
        <f t="shared" si="5"/>
        <v>329</v>
      </c>
    </row>
    <row r="2011" ht="12.75" customHeight="1">
      <c r="A2011" s="16">
        <v>44315.0</v>
      </c>
      <c r="B2011" s="8" t="s">
        <v>3248</v>
      </c>
      <c r="C2011" s="8" t="s">
        <v>3249</v>
      </c>
      <c r="D2011" s="11">
        <v>1.829032145E9</v>
      </c>
      <c r="E2011" s="17" t="s">
        <v>20</v>
      </c>
      <c r="F2011" s="18" t="str">
        <f t="shared" si="1"/>
        <v>SELL</v>
      </c>
      <c r="G2011" s="12">
        <v>24.76</v>
      </c>
      <c r="H2011" s="12">
        <v>1000.0</v>
      </c>
      <c r="I2011" s="16">
        <v>44368.0</v>
      </c>
      <c r="J2011" s="14">
        <v>21.799999</v>
      </c>
      <c r="K2011" s="14">
        <f t="shared" si="2"/>
        <v>880.4523021</v>
      </c>
      <c r="L2011" s="15">
        <f t="shared" si="3"/>
        <v>0.1195476979</v>
      </c>
      <c r="M2011" s="15">
        <f t="shared" si="4"/>
        <v>-0.1195476979</v>
      </c>
      <c r="N2011" s="8">
        <f t="shared" si="5"/>
        <v>53</v>
      </c>
    </row>
    <row r="2012" ht="12.75" customHeight="1">
      <c r="A2012" s="7">
        <v>44319.0</v>
      </c>
      <c r="B2012" s="8" t="s">
        <v>63</v>
      </c>
      <c r="C2012" s="8" t="s">
        <v>64</v>
      </c>
      <c r="D2012" s="11">
        <v>5.168276738E9</v>
      </c>
      <c r="E2012" s="8" t="s">
        <v>20</v>
      </c>
      <c r="F2012" s="8" t="str">
        <f t="shared" si="1"/>
        <v>SELL</v>
      </c>
      <c r="G2012" s="12">
        <v>36.97</v>
      </c>
      <c r="H2012" s="12">
        <v>1000.0</v>
      </c>
      <c r="I2012" s="16">
        <v>44645.0</v>
      </c>
      <c r="J2012" s="14">
        <v>90.69</v>
      </c>
      <c r="K2012" s="14">
        <f t="shared" si="2"/>
        <v>2453.070057</v>
      </c>
      <c r="L2012" s="15">
        <f t="shared" si="3"/>
        <v>-1.453070057</v>
      </c>
      <c r="M2012" s="15">
        <f t="shared" si="4"/>
        <v>1.453070057</v>
      </c>
      <c r="N2012" s="8">
        <f t="shared" si="5"/>
        <v>326</v>
      </c>
    </row>
    <row r="2013" ht="12.75" customHeight="1">
      <c r="A2013" s="7">
        <v>44319.0</v>
      </c>
      <c r="B2013" s="8" t="s">
        <v>3282</v>
      </c>
      <c r="C2013" s="8" t="s">
        <v>3283</v>
      </c>
      <c r="D2013" s="11">
        <v>1.92254028E8</v>
      </c>
      <c r="E2013" s="8" t="s">
        <v>20</v>
      </c>
      <c r="F2013" s="8" t="str">
        <f t="shared" si="1"/>
        <v>SELL</v>
      </c>
      <c r="G2013" s="12">
        <v>18.01</v>
      </c>
      <c r="H2013" s="12">
        <v>1000.0</v>
      </c>
      <c r="I2013" s="16">
        <v>44727.0</v>
      </c>
      <c r="J2013" s="14">
        <v>5.87</v>
      </c>
      <c r="K2013" s="14">
        <f t="shared" si="2"/>
        <v>325.9300389</v>
      </c>
      <c r="L2013" s="15">
        <f t="shared" si="3"/>
        <v>0.6740699611</v>
      </c>
      <c r="M2013" s="15">
        <f t="shared" si="4"/>
        <v>-0.6740699611</v>
      </c>
      <c r="N2013" s="8">
        <f t="shared" si="5"/>
        <v>408</v>
      </c>
    </row>
    <row r="2014" ht="12.75" customHeight="1">
      <c r="A2014" s="7">
        <v>44319.0</v>
      </c>
      <c r="B2014" s="8" t="s">
        <v>3197</v>
      </c>
      <c r="C2014" s="8" t="s">
        <v>3198</v>
      </c>
      <c r="D2014" s="11">
        <v>2.027594E9</v>
      </c>
      <c r="E2014" s="8" t="s">
        <v>24</v>
      </c>
      <c r="F2014" s="8" t="str">
        <f t="shared" si="1"/>
        <v>BUY</v>
      </c>
      <c r="G2014" s="12">
        <v>16.37</v>
      </c>
      <c r="H2014" s="12">
        <v>1000.0</v>
      </c>
      <c r="I2014" s="7">
        <v>44340.0</v>
      </c>
      <c r="J2014" s="14">
        <v>19.78</v>
      </c>
      <c r="K2014" s="14">
        <f t="shared" si="2"/>
        <v>1208.30788</v>
      </c>
      <c r="L2014" s="15">
        <f t="shared" si="3"/>
        <v>0.2083078803</v>
      </c>
      <c r="M2014" s="15">
        <f t="shared" si="4"/>
        <v>-0.2083078803</v>
      </c>
      <c r="N2014" s="8">
        <f t="shared" si="5"/>
        <v>21</v>
      </c>
    </row>
    <row r="2015" ht="12.75" customHeight="1">
      <c r="A2015" s="7">
        <v>44319.0</v>
      </c>
      <c r="B2015" s="8" t="s">
        <v>2528</v>
      </c>
      <c r="C2015" s="8" t="s">
        <v>2529</v>
      </c>
      <c r="D2015" s="11">
        <v>3.151421688E9</v>
      </c>
      <c r="E2015" s="8" t="s">
        <v>20</v>
      </c>
      <c r="F2015" s="8" t="str">
        <f t="shared" si="1"/>
        <v>SELL</v>
      </c>
      <c r="G2015" s="12">
        <v>138.027267</v>
      </c>
      <c r="H2015" s="12">
        <v>1000.0</v>
      </c>
      <c r="I2015" s="16">
        <v>44727.0</v>
      </c>
      <c r="J2015" s="14">
        <v>107.662552</v>
      </c>
      <c r="K2015" s="14">
        <f t="shared" si="2"/>
        <v>780.0093006</v>
      </c>
      <c r="L2015" s="15">
        <f t="shared" si="3"/>
        <v>0.2199906994</v>
      </c>
      <c r="M2015" s="15">
        <f t="shared" si="4"/>
        <v>-0.2199906994</v>
      </c>
      <c r="N2015" s="8">
        <f t="shared" si="5"/>
        <v>408</v>
      </c>
    </row>
    <row r="2016" ht="12.75" customHeight="1">
      <c r="A2016" s="16">
        <v>44319.0</v>
      </c>
      <c r="B2016" s="8" t="s">
        <v>702</v>
      </c>
      <c r="C2016" s="8" t="s">
        <v>703</v>
      </c>
      <c r="D2016" s="11">
        <v>7.77822701E9</v>
      </c>
      <c r="E2016" s="17" t="s">
        <v>20</v>
      </c>
      <c r="F2016" s="18" t="str">
        <f t="shared" si="1"/>
        <v>SELL</v>
      </c>
      <c r="G2016" s="12">
        <v>81.523132</v>
      </c>
      <c r="H2016" s="12">
        <v>1000.0</v>
      </c>
      <c r="I2016" s="16">
        <v>44330.0</v>
      </c>
      <c r="J2016" s="14">
        <v>77.539085</v>
      </c>
      <c r="K2016" s="14">
        <f t="shared" si="2"/>
        <v>951.1298585</v>
      </c>
      <c r="L2016" s="15">
        <f t="shared" si="3"/>
        <v>0.04887014154</v>
      </c>
      <c r="M2016" s="15">
        <f t="shared" si="4"/>
        <v>-0.04887014154</v>
      </c>
      <c r="N2016" s="8">
        <f t="shared" si="5"/>
        <v>11</v>
      </c>
    </row>
    <row r="2017" ht="12.75" customHeight="1">
      <c r="A2017" s="7">
        <v>44320.0</v>
      </c>
      <c r="B2017" s="8" t="s">
        <v>1718</v>
      </c>
      <c r="C2017" s="8" t="s">
        <v>1719</v>
      </c>
      <c r="D2017" s="11">
        <v>3.58819848E9</v>
      </c>
      <c r="E2017" s="8" t="s">
        <v>20</v>
      </c>
      <c r="F2017" s="8" t="str">
        <f t="shared" si="1"/>
        <v>SELL</v>
      </c>
      <c r="G2017" s="12">
        <v>18.280001</v>
      </c>
      <c r="H2017" s="12">
        <v>1000.0</v>
      </c>
      <c r="I2017" s="16">
        <v>44693.0</v>
      </c>
      <c r="J2017" s="14">
        <v>11.19</v>
      </c>
      <c r="K2017" s="14">
        <f t="shared" si="2"/>
        <v>612.1443866</v>
      </c>
      <c r="L2017" s="15">
        <f t="shared" si="3"/>
        <v>0.3878556134</v>
      </c>
      <c r="M2017" s="15">
        <f t="shared" si="4"/>
        <v>-0.3878556134</v>
      </c>
      <c r="N2017" s="8">
        <f t="shared" si="5"/>
        <v>373</v>
      </c>
    </row>
    <row r="2018" ht="12.75" customHeight="1">
      <c r="A2018" s="7">
        <v>44320.0</v>
      </c>
      <c r="B2018" s="8" t="s">
        <v>3117</v>
      </c>
      <c r="C2018" s="8" t="s">
        <v>3118</v>
      </c>
      <c r="D2018" s="11">
        <v>7.24166277E8</v>
      </c>
      <c r="E2018" s="8" t="s">
        <v>20</v>
      </c>
      <c r="F2018" s="8" t="str">
        <f t="shared" si="1"/>
        <v>SELL</v>
      </c>
      <c r="G2018" s="12">
        <v>6.98</v>
      </c>
      <c r="H2018" s="12">
        <v>1000.0</v>
      </c>
      <c r="I2018" s="7">
        <v>44383.0</v>
      </c>
      <c r="J2018" s="14">
        <v>7.6</v>
      </c>
      <c r="K2018" s="14">
        <f t="shared" si="2"/>
        <v>1088.825215</v>
      </c>
      <c r="L2018" s="15">
        <f t="shared" si="3"/>
        <v>-0.0888252149</v>
      </c>
      <c r="M2018" s="15">
        <f t="shared" si="4"/>
        <v>0.0888252149</v>
      </c>
      <c r="N2018" s="8">
        <f t="shared" si="5"/>
        <v>63</v>
      </c>
    </row>
    <row r="2019" ht="12.75" customHeight="1">
      <c r="A2019" s="7">
        <v>44320.0</v>
      </c>
      <c r="B2019" s="8" t="s">
        <v>3284</v>
      </c>
      <c r="C2019" s="8" t="s">
        <v>3285</v>
      </c>
      <c r="D2019" s="11">
        <v>7.70823242E8</v>
      </c>
      <c r="E2019" s="8" t="s">
        <v>20</v>
      </c>
      <c r="F2019" s="8" t="str">
        <f t="shared" si="1"/>
        <v>SELL</v>
      </c>
      <c r="G2019" s="12">
        <v>41.37</v>
      </c>
      <c r="H2019" s="12">
        <v>1000.0</v>
      </c>
      <c r="I2019" s="16">
        <v>44727.0</v>
      </c>
      <c r="J2019" s="14">
        <v>39.81</v>
      </c>
      <c r="K2019" s="14">
        <f t="shared" si="2"/>
        <v>962.2915156</v>
      </c>
      <c r="L2019" s="15">
        <f t="shared" si="3"/>
        <v>0.03770848441</v>
      </c>
      <c r="M2019" s="15">
        <f t="shared" si="4"/>
        <v>-0.03770848441</v>
      </c>
      <c r="N2019" s="8">
        <f t="shared" si="5"/>
        <v>407</v>
      </c>
    </row>
    <row r="2020" ht="12.75" customHeight="1">
      <c r="A2020" s="16">
        <v>44320.0</v>
      </c>
      <c r="B2020" s="8" t="s">
        <v>3286</v>
      </c>
      <c r="C2020" s="8" t="s">
        <v>3287</v>
      </c>
      <c r="D2020" s="11">
        <v>6.148085356E9</v>
      </c>
      <c r="E2020" s="17" t="s">
        <v>20</v>
      </c>
      <c r="F2020" s="18" t="str">
        <f t="shared" si="1"/>
        <v>SELL</v>
      </c>
      <c r="G2020" s="12">
        <v>85.693123</v>
      </c>
      <c r="H2020" s="12">
        <v>1000.0</v>
      </c>
      <c r="I2020" s="16">
        <v>44727.0</v>
      </c>
      <c r="J2020" s="14">
        <v>69.014503</v>
      </c>
      <c r="K2020" s="14">
        <f t="shared" si="2"/>
        <v>805.3680457</v>
      </c>
      <c r="L2020" s="15">
        <f t="shared" si="3"/>
        <v>0.1946319543</v>
      </c>
      <c r="M2020" s="15">
        <f t="shared" si="4"/>
        <v>-0.1946319543</v>
      </c>
      <c r="N2020" s="8">
        <f t="shared" si="5"/>
        <v>407</v>
      </c>
    </row>
    <row r="2021" ht="12.75" customHeight="1">
      <c r="A2021" s="7">
        <v>44321.0</v>
      </c>
      <c r="B2021" s="8" t="s">
        <v>3288</v>
      </c>
      <c r="C2021" s="8" t="s">
        <v>3289</v>
      </c>
      <c r="D2021" s="11">
        <v>1.008533682E9</v>
      </c>
      <c r="E2021" s="8" t="s">
        <v>24</v>
      </c>
      <c r="F2021" s="8" t="str">
        <f t="shared" si="1"/>
        <v>BUY</v>
      </c>
      <c r="G2021" s="12">
        <v>93.25</v>
      </c>
      <c r="H2021" s="12">
        <v>1000.0</v>
      </c>
      <c r="I2021" s="16">
        <v>44368.0</v>
      </c>
      <c r="J2021" s="14">
        <v>111.120003</v>
      </c>
      <c r="K2021" s="14">
        <f t="shared" si="2"/>
        <v>1191.635421</v>
      </c>
      <c r="L2021" s="15">
        <f t="shared" si="3"/>
        <v>0.1916354209</v>
      </c>
      <c r="M2021" s="15">
        <f t="shared" si="4"/>
        <v>-0.1916354209</v>
      </c>
      <c r="N2021" s="8">
        <f t="shared" si="5"/>
        <v>47</v>
      </c>
    </row>
    <row r="2022" ht="12.75" customHeight="1">
      <c r="A2022" s="7">
        <v>44321.0</v>
      </c>
      <c r="B2022" s="8" t="s">
        <v>2692</v>
      </c>
      <c r="C2022" s="8" t="s">
        <v>2693</v>
      </c>
      <c r="D2022" s="11">
        <v>2.44856E9</v>
      </c>
      <c r="E2022" s="8" t="s">
        <v>24</v>
      </c>
      <c r="F2022" s="8" t="str">
        <f t="shared" si="1"/>
        <v>BUY</v>
      </c>
      <c r="G2022" s="12">
        <v>58.060001</v>
      </c>
      <c r="H2022" s="12">
        <v>1000.0</v>
      </c>
      <c r="I2022" s="16">
        <v>44727.0</v>
      </c>
      <c r="J2022" s="14">
        <v>10.96</v>
      </c>
      <c r="K2022" s="14">
        <f t="shared" si="2"/>
        <v>188.7702344</v>
      </c>
      <c r="L2022" s="15">
        <f t="shared" si="3"/>
        <v>-0.8112297656</v>
      </c>
      <c r="M2022" s="15">
        <f t="shared" si="4"/>
        <v>0.8112297656</v>
      </c>
      <c r="N2022" s="8">
        <f t="shared" si="5"/>
        <v>406</v>
      </c>
    </row>
    <row r="2023" ht="12.75" customHeight="1">
      <c r="A2023" s="7">
        <v>44323.0</v>
      </c>
      <c r="B2023" s="8" t="s">
        <v>704</v>
      </c>
      <c r="C2023" s="8" t="s">
        <v>705</v>
      </c>
      <c r="D2023" s="11">
        <v>9.819059159E9</v>
      </c>
      <c r="E2023" s="8" t="s">
        <v>20</v>
      </c>
      <c r="F2023" s="8" t="str">
        <f t="shared" si="1"/>
        <v>SELL</v>
      </c>
      <c r="G2023" s="12">
        <v>22.0</v>
      </c>
      <c r="H2023" s="12">
        <v>1000.0</v>
      </c>
      <c r="I2023" s="16">
        <v>44614.0</v>
      </c>
      <c r="J2023" s="14">
        <v>17.43</v>
      </c>
      <c r="K2023" s="14">
        <f t="shared" si="2"/>
        <v>792.2727273</v>
      </c>
      <c r="L2023" s="15">
        <f t="shared" si="3"/>
        <v>0.2077272727</v>
      </c>
      <c r="M2023" s="15">
        <f t="shared" si="4"/>
        <v>-0.2077272727</v>
      </c>
      <c r="N2023" s="8">
        <f t="shared" si="5"/>
        <v>291</v>
      </c>
    </row>
    <row r="2024" ht="12.75" customHeight="1">
      <c r="A2024" s="7">
        <v>44323.0</v>
      </c>
      <c r="B2024" s="8" t="s">
        <v>3290</v>
      </c>
      <c r="C2024" s="8" t="s">
        <v>3291</v>
      </c>
      <c r="D2024" s="11">
        <v>2.6978976E9</v>
      </c>
      <c r="E2024" s="8" t="s">
        <v>20</v>
      </c>
      <c r="F2024" s="8" t="str">
        <f t="shared" si="1"/>
        <v>SELL</v>
      </c>
      <c r="G2024" s="12">
        <v>48.0</v>
      </c>
      <c r="H2024" s="12">
        <v>1000.0</v>
      </c>
      <c r="I2024" s="16">
        <v>44727.0</v>
      </c>
      <c r="J2024" s="14">
        <v>34.75</v>
      </c>
      <c r="K2024" s="14">
        <f t="shared" si="2"/>
        <v>723.9583333</v>
      </c>
      <c r="L2024" s="15">
        <f t="shared" si="3"/>
        <v>0.2760416667</v>
      </c>
      <c r="M2024" s="15">
        <f t="shared" si="4"/>
        <v>-0.2760416667</v>
      </c>
      <c r="N2024" s="8">
        <f t="shared" si="5"/>
        <v>404</v>
      </c>
    </row>
    <row r="2025" ht="12.75" customHeight="1">
      <c r="A2025" s="7">
        <v>44323.0</v>
      </c>
      <c r="B2025" s="8" t="s">
        <v>3292</v>
      </c>
      <c r="C2025" s="8" t="s">
        <v>3293</v>
      </c>
      <c r="D2025" s="11">
        <v>813494.0</v>
      </c>
      <c r="E2025" s="8" t="s">
        <v>20</v>
      </c>
      <c r="F2025" s="8" t="str">
        <f t="shared" si="1"/>
        <v>SELL</v>
      </c>
      <c r="G2025" s="12">
        <v>1140.0</v>
      </c>
      <c r="H2025" s="12">
        <v>1000.0</v>
      </c>
      <c r="I2025" s="16">
        <v>44727.0</v>
      </c>
      <c r="J2025" s="14">
        <v>36.0</v>
      </c>
      <c r="K2025" s="14">
        <f t="shared" si="2"/>
        <v>31.57894737</v>
      </c>
      <c r="L2025" s="15">
        <f t="shared" si="3"/>
        <v>0.9684210526</v>
      </c>
      <c r="M2025" s="15">
        <f t="shared" si="4"/>
        <v>-0.9684210526</v>
      </c>
      <c r="N2025" s="8">
        <f t="shared" si="5"/>
        <v>404</v>
      </c>
    </row>
    <row r="2026" ht="12.75" customHeight="1">
      <c r="A2026" s="7">
        <v>44323.0</v>
      </c>
      <c r="B2026" s="8" t="s">
        <v>3295</v>
      </c>
      <c r="C2026" s="8" t="s">
        <v>3296</v>
      </c>
      <c r="D2026" s="11">
        <v>1.29869791E8</v>
      </c>
      <c r="E2026" s="8" t="s">
        <v>20</v>
      </c>
      <c r="F2026" s="8" t="str">
        <f t="shared" si="1"/>
        <v>SELL</v>
      </c>
      <c r="G2026" s="12">
        <v>19.0799999</v>
      </c>
      <c r="H2026" s="12">
        <v>1000.0</v>
      </c>
      <c r="I2026" s="16">
        <v>44483.0</v>
      </c>
      <c r="J2026" s="14">
        <v>9.3900003</v>
      </c>
      <c r="K2026" s="14">
        <f t="shared" si="2"/>
        <v>492.1383831</v>
      </c>
      <c r="L2026" s="15">
        <f t="shared" si="3"/>
        <v>0.5078616169</v>
      </c>
      <c r="M2026" s="15">
        <f t="shared" si="4"/>
        <v>-0.5078616169</v>
      </c>
      <c r="N2026" s="8">
        <f t="shared" si="5"/>
        <v>160</v>
      </c>
    </row>
    <row r="2027" ht="12.75" customHeight="1">
      <c r="A2027" s="7">
        <v>44323.0</v>
      </c>
      <c r="B2027" s="8" t="s">
        <v>3133</v>
      </c>
      <c r="C2027" s="8" t="s">
        <v>3134</v>
      </c>
      <c r="D2027" s="11">
        <v>2.207084206E9</v>
      </c>
      <c r="E2027" s="8" t="s">
        <v>24</v>
      </c>
      <c r="F2027" s="8" t="str">
        <f t="shared" si="1"/>
        <v>BUY</v>
      </c>
      <c r="G2027" s="12">
        <v>20.84</v>
      </c>
      <c r="H2027" s="12">
        <v>1000.0</v>
      </c>
      <c r="I2027" s="7">
        <v>44552.0</v>
      </c>
      <c r="J2027" s="14">
        <v>16.700001</v>
      </c>
      <c r="K2027" s="14">
        <f t="shared" si="2"/>
        <v>801.343618</v>
      </c>
      <c r="L2027" s="15">
        <f t="shared" si="3"/>
        <v>-0.198656382</v>
      </c>
      <c r="M2027" s="15">
        <f t="shared" si="4"/>
        <v>0.198656382</v>
      </c>
      <c r="N2027" s="8">
        <f t="shared" si="5"/>
        <v>229</v>
      </c>
    </row>
    <row r="2028" ht="12.75" customHeight="1">
      <c r="A2028" s="16">
        <v>44323.0</v>
      </c>
      <c r="B2028" s="8" t="s">
        <v>3297</v>
      </c>
      <c r="C2028" s="8" t="s">
        <v>3298</v>
      </c>
      <c r="D2028" s="11">
        <v>1.209977771E9</v>
      </c>
      <c r="E2028" s="17" t="s">
        <v>20</v>
      </c>
      <c r="F2028" s="18" t="str">
        <f t="shared" si="1"/>
        <v>SELL</v>
      </c>
      <c r="G2028" s="12">
        <v>26.459999</v>
      </c>
      <c r="H2028" s="12">
        <v>1000.0</v>
      </c>
      <c r="I2028" s="16">
        <v>44727.0</v>
      </c>
      <c r="J2028" s="14">
        <v>9.0</v>
      </c>
      <c r="K2028" s="14">
        <f t="shared" si="2"/>
        <v>340.1360673</v>
      </c>
      <c r="L2028" s="15">
        <f t="shared" si="3"/>
        <v>0.6598639327</v>
      </c>
      <c r="M2028" s="15">
        <f t="shared" si="4"/>
        <v>-0.6598639327</v>
      </c>
      <c r="N2028" s="8">
        <f t="shared" si="5"/>
        <v>404</v>
      </c>
    </row>
    <row r="2029" ht="12.75" customHeight="1">
      <c r="A2029" s="7">
        <v>44326.0</v>
      </c>
      <c r="B2029" s="8" t="s">
        <v>255</v>
      </c>
      <c r="C2029" s="8" t="s">
        <v>256</v>
      </c>
      <c r="D2029" s="11">
        <v>4.67021256E8</v>
      </c>
      <c r="E2029" s="8" t="s">
        <v>20</v>
      </c>
      <c r="F2029" s="8" t="str">
        <f t="shared" si="1"/>
        <v>SELL</v>
      </c>
      <c r="G2029" s="12">
        <v>24.030001</v>
      </c>
      <c r="H2029" s="12">
        <v>1000.0</v>
      </c>
      <c r="I2029" s="16">
        <v>44727.0</v>
      </c>
      <c r="J2029" s="14">
        <v>13.73</v>
      </c>
      <c r="K2029" s="14">
        <f t="shared" si="2"/>
        <v>571.3690982</v>
      </c>
      <c r="L2029" s="15">
        <f t="shared" si="3"/>
        <v>0.4286309018</v>
      </c>
      <c r="M2029" s="15">
        <f t="shared" si="4"/>
        <v>-0.4286309018</v>
      </c>
      <c r="N2029" s="8">
        <f t="shared" si="5"/>
        <v>401</v>
      </c>
    </row>
    <row r="2030" ht="12.75" customHeight="1">
      <c r="A2030" s="7">
        <v>44326.0</v>
      </c>
      <c r="B2030" s="8" t="s">
        <v>3299</v>
      </c>
      <c r="C2030" s="8" t="s">
        <v>3300</v>
      </c>
      <c r="D2030" s="11">
        <v>4.572072429E9</v>
      </c>
      <c r="E2030" s="8" t="s">
        <v>20</v>
      </c>
      <c r="F2030" s="8" t="str">
        <f t="shared" si="1"/>
        <v>SELL</v>
      </c>
      <c r="G2030" s="12">
        <v>26.07</v>
      </c>
      <c r="H2030" s="12">
        <v>1000.0</v>
      </c>
      <c r="I2030" s="16">
        <v>44727.0</v>
      </c>
      <c r="J2030" s="14">
        <v>20.12</v>
      </c>
      <c r="K2030" s="14">
        <f t="shared" si="2"/>
        <v>771.7683161</v>
      </c>
      <c r="L2030" s="15">
        <f t="shared" si="3"/>
        <v>0.2282316839</v>
      </c>
      <c r="M2030" s="15">
        <f t="shared" si="4"/>
        <v>-0.2282316839</v>
      </c>
      <c r="N2030" s="8">
        <f t="shared" si="5"/>
        <v>401</v>
      </c>
    </row>
    <row r="2031" ht="12.75" customHeight="1">
      <c r="A2031" s="7">
        <v>44326.0</v>
      </c>
      <c r="B2031" s="8" t="s">
        <v>2351</v>
      </c>
      <c r="C2031" s="8" t="s">
        <v>2352</v>
      </c>
      <c r="D2031" s="11">
        <v>2.805984795E9</v>
      </c>
      <c r="E2031" s="8" t="s">
        <v>20</v>
      </c>
      <c r="F2031" s="8" t="str">
        <f t="shared" si="1"/>
        <v>SELL</v>
      </c>
      <c r="G2031" s="12">
        <v>260.390015</v>
      </c>
      <c r="H2031" s="12">
        <v>1000.0</v>
      </c>
      <c r="I2031" s="16">
        <v>44727.0</v>
      </c>
      <c r="J2031" s="14">
        <v>54.099998</v>
      </c>
      <c r="K2031" s="14">
        <f t="shared" si="2"/>
        <v>207.7652555</v>
      </c>
      <c r="L2031" s="15">
        <f t="shared" si="3"/>
        <v>0.7922347445</v>
      </c>
      <c r="M2031" s="15">
        <f t="shared" si="4"/>
        <v>-0.7922347445</v>
      </c>
      <c r="N2031" s="8">
        <f t="shared" si="5"/>
        <v>401</v>
      </c>
    </row>
    <row r="2032" ht="12.75" customHeight="1">
      <c r="A2032" s="7">
        <v>44326.0</v>
      </c>
      <c r="B2032" s="8" t="s">
        <v>900</v>
      </c>
      <c r="C2032" s="8" t="s">
        <v>901</v>
      </c>
      <c r="D2032" s="11">
        <v>3.782436995E9</v>
      </c>
      <c r="E2032" s="8" t="s">
        <v>24</v>
      </c>
      <c r="F2032" s="8" t="str">
        <f t="shared" si="1"/>
        <v>BUY</v>
      </c>
      <c r="G2032" s="12">
        <v>141.050003</v>
      </c>
      <c r="H2032" s="12">
        <v>1000.0</v>
      </c>
      <c r="I2032" s="7">
        <v>44593.0</v>
      </c>
      <c r="J2032" s="14">
        <v>80.339996</v>
      </c>
      <c r="K2032" s="14">
        <f t="shared" si="2"/>
        <v>569.585213</v>
      </c>
      <c r="L2032" s="15">
        <f t="shared" si="3"/>
        <v>-0.430414787</v>
      </c>
      <c r="M2032" s="15">
        <f t="shared" si="4"/>
        <v>0.430414787</v>
      </c>
      <c r="N2032" s="8">
        <f t="shared" si="5"/>
        <v>267</v>
      </c>
    </row>
    <row r="2033" ht="12.75" customHeight="1">
      <c r="A2033" s="16">
        <v>44327.0</v>
      </c>
      <c r="B2033" s="8" t="s">
        <v>3301</v>
      </c>
      <c r="C2033" s="8" t="s">
        <v>3302</v>
      </c>
      <c r="D2033" s="11">
        <v>1.454741781E9</v>
      </c>
      <c r="E2033" s="18" t="s">
        <v>24</v>
      </c>
      <c r="F2033" s="17" t="str">
        <f t="shared" si="1"/>
        <v>BUY</v>
      </c>
      <c r="G2033" s="12">
        <v>3.04</v>
      </c>
      <c r="H2033" s="12">
        <v>1000.0</v>
      </c>
      <c r="I2033" s="16">
        <v>44727.0</v>
      </c>
      <c r="J2033" s="14">
        <v>3.39</v>
      </c>
      <c r="K2033" s="14">
        <f t="shared" si="2"/>
        <v>1115.131579</v>
      </c>
      <c r="L2033" s="15">
        <f t="shared" si="3"/>
        <v>0.1151315789</v>
      </c>
      <c r="M2033" s="15">
        <f t="shared" si="4"/>
        <v>-0.1151315789</v>
      </c>
      <c r="N2033" s="8">
        <f t="shared" si="5"/>
        <v>400</v>
      </c>
    </row>
    <row r="2034" ht="12.75" customHeight="1">
      <c r="A2034" s="7">
        <v>44328.0</v>
      </c>
      <c r="B2034" s="8" t="s">
        <v>3113</v>
      </c>
      <c r="C2034" s="8" t="s">
        <v>3114</v>
      </c>
      <c r="D2034" s="11">
        <v>5.98292467E8</v>
      </c>
      <c r="E2034" s="8" t="s">
        <v>24</v>
      </c>
      <c r="F2034" s="8" t="str">
        <f t="shared" si="1"/>
        <v>BUY</v>
      </c>
      <c r="G2034" s="12">
        <v>19.379999</v>
      </c>
      <c r="H2034" s="12">
        <v>1000.0</v>
      </c>
      <c r="I2034" s="7">
        <v>44418.0</v>
      </c>
      <c r="J2034" s="14">
        <v>28.639999</v>
      </c>
      <c r="K2034" s="14">
        <f t="shared" si="2"/>
        <v>1477.812202</v>
      </c>
      <c r="L2034" s="15">
        <f t="shared" si="3"/>
        <v>0.4778122022</v>
      </c>
      <c r="M2034" s="15">
        <f t="shared" si="4"/>
        <v>-0.4778122022</v>
      </c>
      <c r="N2034" s="8">
        <f t="shared" si="5"/>
        <v>90</v>
      </c>
    </row>
    <row r="2035" ht="12.75" customHeight="1">
      <c r="A2035" s="7">
        <v>44328.0</v>
      </c>
      <c r="B2035" s="8" t="s">
        <v>3303</v>
      </c>
      <c r="C2035" s="8" t="s">
        <v>3304</v>
      </c>
      <c r="D2035" s="11">
        <v>3.957325E7</v>
      </c>
      <c r="E2035" s="8" t="s">
        <v>20</v>
      </c>
      <c r="F2035" s="8" t="str">
        <f t="shared" si="1"/>
        <v>SELL</v>
      </c>
      <c r="G2035" s="12">
        <v>80.82</v>
      </c>
      <c r="H2035" s="12">
        <v>1000.0</v>
      </c>
      <c r="I2035" s="16">
        <v>44727.0</v>
      </c>
      <c r="J2035" s="14">
        <v>64.400002</v>
      </c>
      <c r="K2035" s="14">
        <f t="shared" si="2"/>
        <v>796.832492</v>
      </c>
      <c r="L2035" s="15">
        <f t="shared" si="3"/>
        <v>0.203167508</v>
      </c>
      <c r="M2035" s="15">
        <f t="shared" si="4"/>
        <v>-0.203167508</v>
      </c>
      <c r="N2035" s="8">
        <f t="shared" si="5"/>
        <v>399</v>
      </c>
    </row>
    <row r="2036" ht="12.75" customHeight="1">
      <c r="A2036" s="7">
        <v>44329.0</v>
      </c>
      <c r="B2036" s="8" t="s">
        <v>3305</v>
      </c>
      <c r="C2036" s="8" t="s">
        <v>3306</v>
      </c>
      <c r="D2036" s="11">
        <v>2.24768212E8</v>
      </c>
      <c r="E2036" s="8" t="s">
        <v>24</v>
      </c>
      <c r="F2036" s="8" t="str">
        <f t="shared" si="1"/>
        <v>BUY</v>
      </c>
      <c r="G2036" s="12">
        <v>7.06</v>
      </c>
      <c r="H2036" s="12">
        <v>1000.0</v>
      </c>
      <c r="I2036" s="16">
        <v>44727.0</v>
      </c>
      <c r="J2036" s="14">
        <v>2.93</v>
      </c>
      <c r="K2036" s="14">
        <f t="shared" si="2"/>
        <v>415.0141643</v>
      </c>
      <c r="L2036" s="15">
        <f t="shared" si="3"/>
        <v>-0.5849858357</v>
      </c>
      <c r="M2036" s="15">
        <f t="shared" si="4"/>
        <v>0.5849858357</v>
      </c>
      <c r="N2036" s="8">
        <f t="shared" si="5"/>
        <v>398</v>
      </c>
    </row>
    <row r="2037" ht="12.75" customHeight="1">
      <c r="A2037" s="7">
        <v>44329.0</v>
      </c>
      <c r="B2037" s="8" t="s">
        <v>1444</v>
      </c>
      <c r="C2037" s="8" t="s">
        <v>1445</v>
      </c>
      <c r="D2037" s="11">
        <v>8.881396565E9</v>
      </c>
      <c r="E2037" s="8" t="s">
        <v>20</v>
      </c>
      <c r="F2037" s="8" t="str">
        <f t="shared" si="1"/>
        <v>SELL</v>
      </c>
      <c r="G2037" s="12">
        <v>178.160004</v>
      </c>
      <c r="H2037" s="12">
        <v>1000.0</v>
      </c>
      <c r="I2037" s="7">
        <v>44587.0</v>
      </c>
      <c r="J2037" s="14">
        <v>133.020004</v>
      </c>
      <c r="K2037" s="14">
        <f t="shared" si="2"/>
        <v>746.6322464</v>
      </c>
      <c r="L2037" s="15">
        <f t="shared" si="3"/>
        <v>0.2533677536</v>
      </c>
      <c r="M2037" s="15">
        <f t="shared" si="4"/>
        <v>-0.2533677536</v>
      </c>
      <c r="N2037" s="8">
        <f t="shared" si="5"/>
        <v>258</v>
      </c>
    </row>
    <row r="2038" ht="12.75" customHeight="1">
      <c r="A2038" s="7">
        <v>44330.0</v>
      </c>
      <c r="B2038" s="8" t="s">
        <v>628</v>
      </c>
      <c r="C2038" s="8" t="s">
        <v>629</v>
      </c>
      <c r="D2038" s="11">
        <v>2.373457054E9</v>
      </c>
      <c r="E2038" s="8" t="s">
        <v>24</v>
      </c>
      <c r="F2038" s="8" t="str">
        <f t="shared" si="1"/>
        <v>BUY</v>
      </c>
      <c r="G2038" s="12">
        <v>58.771179</v>
      </c>
      <c r="H2038" s="12">
        <v>1000.0</v>
      </c>
      <c r="I2038" s="7">
        <v>44512.0</v>
      </c>
      <c r="J2038" s="14">
        <v>50.468166</v>
      </c>
      <c r="K2038" s="14">
        <f t="shared" si="2"/>
        <v>858.7230486</v>
      </c>
      <c r="L2038" s="15">
        <f t="shared" si="3"/>
        <v>-0.1412769514</v>
      </c>
      <c r="M2038" s="15">
        <f t="shared" si="4"/>
        <v>0.1412769514</v>
      </c>
      <c r="N2038" s="8">
        <f t="shared" si="5"/>
        <v>182</v>
      </c>
    </row>
    <row r="2039" ht="12.75" customHeight="1">
      <c r="A2039" s="7">
        <v>44330.0</v>
      </c>
      <c r="B2039" s="8" t="s">
        <v>401</v>
      </c>
      <c r="C2039" s="8" t="s">
        <v>402</v>
      </c>
      <c r="D2039" s="11">
        <v>3.11092483E9</v>
      </c>
      <c r="E2039" s="8" t="s">
        <v>24</v>
      </c>
      <c r="F2039" s="8" t="str">
        <f t="shared" si="1"/>
        <v>BUY</v>
      </c>
      <c r="G2039" s="12">
        <v>54.591854</v>
      </c>
      <c r="H2039" s="12">
        <v>1000.0</v>
      </c>
      <c r="I2039" s="7">
        <v>44511.0</v>
      </c>
      <c r="J2039" s="14">
        <v>52.288139</v>
      </c>
      <c r="K2039" s="14">
        <f t="shared" si="2"/>
        <v>957.8011218</v>
      </c>
      <c r="L2039" s="15">
        <f t="shared" si="3"/>
        <v>-0.04219887824</v>
      </c>
      <c r="M2039" s="15">
        <f t="shared" si="4"/>
        <v>0.04219887824</v>
      </c>
      <c r="N2039" s="8">
        <f t="shared" si="5"/>
        <v>181</v>
      </c>
    </row>
    <row r="2040" ht="12.75" customHeight="1">
      <c r="A2040" s="7">
        <v>44330.0</v>
      </c>
      <c r="B2040" s="8" t="s">
        <v>403</v>
      </c>
      <c r="C2040" s="8" t="s">
        <v>404</v>
      </c>
      <c r="D2040" s="11">
        <v>4.120653358E9</v>
      </c>
      <c r="E2040" s="8" t="s">
        <v>24</v>
      </c>
      <c r="F2040" s="8" t="str">
        <f t="shared" si="1"/>
        <v>BUY</v>
      </c>
      <c r="G2040" s="12">
        <v>16.975815</v>
      </c>
      <c r="H2040" s="12">
        <v>1000.0</v>
      </c>
      <c r="I2040" s="7">
        <v>44334.0</v>
      </c>
      <c r="J2040" s="14">
        <v>17.924129</v>
      </c>
      <c r="K2040" s="14">
        <f t="shared" si="2"/>
        <v>1055.862649</v>
      </c>
      <c r="L2040" s="15">
        <f t="shared" si="3"/>
        <v>0.0558626493</v>
      </c>
      <c r="M2040" s="15">
        <f t="shared" si="4"/>
        <v>-0.0558626493</v>
      </c>
      <c r="N2040" s="8">
        <f t="shared" si="5"/>
        <v>4</v>
      </c>
    </row>
    <row r="2041" ht="12.75" customHeight="1">
      <c r="A2041" s="7">
        <v>44330.0</v>
      </c>
      <c r="B2041" s="8" t="s">
        <v>3307</v>
      </c>
      <c r="C2041" s="8" t="s">
        <v>3308</v>
      </c>
      <c r="D2041" s="11">
        <v>5175825.0</v>
      </c>
      <c r="E2041" s="8" t="s">
        <v>24</v>
      </c>
      <c r="F2041" s="8" t="str">
        <f t="shared" si="1"/>
        <v>BUY</v>
      </c>
      <c r="G2041" s="12">
        <v>0.25</v>
      </c>
      <c r="H2041" s="12">
        <v>1000.0</v>
      </c>
      <c r="I2041" s="16">
        <v>44727.0</v>
      </c>
      <c r="J2041" s="14">
        <v>0.3</v>
      </c>
      <c r="K2041" s="14">
        <f t="shared" si="2"/>
        <v>1200</v>
      </c>
      <c r="L2041" s="15">
        <f t="shared" si="3"/>
        <v>0.2</v>
      </c>
      <c r="M2041" s="15">
        <f t="shared" si="4"/>
        <v>-0.2</v>
      </c>
      <c r="N2041" s="8">
        <f t="shared" si="5"/>
        <v>397</v>
      </c>
    </row>
    <row r="2042" ht="12.75" customHeight="1">
      <c r="A2042" s="16">
        <v>44330.0</v>
      </c>
      <c r="B2042" s="8" t="s">
        <v>702</v>
      </c>
      <c r="C2042" s="8" t="s">
        <v>703</v>
      </c>
      <c r="D2042" s="11">
        <v>7.77822701E9</v>
      </c>
      <c r="E2042" s="18" t="s">
        <v>24</v>
      </c>
      <c r="F2042" s="17" t="str">
        <f t="shared" si="1"/>
        <v>BUY</v>
      </c>
      <c r="G2042" s="12">
        <v>77.539085</v>
      </c>
      <c r="H2042" s="12">
        <v>1000.0</v>
      </c>
      <c r="I2042" s="16">
        <v>44727.0</v>
      </c>
      <c r="J2042" s="14">
        <v>44.081623</v>
      </c>
      <c r="K2042" s="14">
        <f t="shared" si="2"/>
        <v>568.5084238</v>
      </c>
      <c r="L2042" s="15">
        <f t="shared" si="3"/>
        <v>-0.4314915762</v>
      </c>
      <c r="M2042" s="15">
        <f t="shared" si="4"/>
        <v>0.4314915762</v>
      </c>
      <c r="N2042" s="8">
        <f t="shared" si="5"/>
        <v>397</v>
      </c>
    </row>
    <row r="2043" ht="12.75" customHeight="1">
      <c r="A2043" s="7">
        <v>44333.0</v>
      </c>
      <c r="B2043" s="8" t="s">
        <v>2585</v>
      </c>
      <c r="C2043" s="8" t="s">
        <v>2586</v>
      </c>
      <c r="D2043" s="11">
        <v>2.50726063E8</v>
      </c>
      <c r="E2043" s="8" t="s">
        <v>24</v>
      </c>
      <c r="F2043" s="8" t="str">
        <f t="shared" si="1"/>
        <v>BUY</v>
      </c>
      <c r="G2043" s="12">
        <v>60.290001</v>
      </c>
      <c r="H2043" s="12">
        <v>1000.0</v>
      </c>
      <c r="I2043" s="16">
        <v>44727.0</v>
      </c>
      <c r="J2043" s="14">
        <v>28.4</v>
      </c>
      <c r="K2043" s="14">
        <f t="shared" si="2"/>
        <v>471.0565521</v>
      </c>
      <c r="L2043" s="15">
        <f t="shared" si="3"/>
        <v>-0.5289434479</v>
      </c>
      <c r="M2043" s="15">
        <f t="shared" si="4"/>
        <v>0.5289434479</v>
      </c>
      <c r="N2043" s="8">
        <f t="shared" si="5"/>
        <v>394</v>
      </c>
    </row>
    <row r="2044" ht="12.75" customHeight="1">
      <c r="A2044" s="7">
        <v>44333.0</v>
      </c>
      <c r="B2044" s="8" t="s">
        <v>999</v>
      </c>
      <c r="C2044" s="8" t="s">
        <v>1000</v>
      </c>
      <c r="D2044" s="11">
        <v>9.10091056E9</v>
      </c>
      <c r="E2044" s="8" t="s">
        <v>24</v>
      </c>
      <c r="F2044" s="8" t="str">
        <f t="shared" si="1"/>
        <v>BUY</v>
      </c>
      <c r="G2044" s="12">
        <v>165.179993</v>
      </c>
      <c r="H2044" s="12">
        <v>1000.0</v>
      </c>
      <c r="I2044" s="16">
        <v>44375.0</v>
      </c>
      <c r="J2044" s="14">
        <v>198.410004</v>
      </c>
      <c r="K2044" s="14">
        <f t="shared" si="2"/>
        <v>1201.174551</v>
      </c>
      <c r="L2044" s="15">
        <f t="shared" si="3"/>
        <v>0.2011745514</v>
      </c>
      <c r="M2044" s="15">
        <f t="shared" si="4"/>
        <v>-0.2011745514</v>
      </c>
      <c r="N2044" s="8">
        <f t="shared" si="5"/>
        <v>42</v>
      </c>
    </row>
    <row r="2045" ht="12.75" customHeight="1">
      <c r="A2045" s="7">
        <v>44333.0</v>
      </c>
      <c r="B2045" s="8" t="s">
        <v>3217</v>
      </c>
      <c r="C2045" s="8" t="s">
        <v>3218</v>
      </c>
      <c r="D2045" s="11">
        <v>5.1719178E7</v>
      </c>
      <c r="E2045" s="8" t="s">
        <v>20</v>
      </c>
      <c r="F2045" s="8" t="str">
        <f t="shared" si="1"/>
        <v>SELL</v>
      </c>
      <c r="G2045" s="12">
        <v>57.369999</v>
      </c>
      <c r="H2045" s="12">
        <v>1000.0</v>
      </c>
      <c r="I2045" s="16">
        <v>44727.0</v>
      </c>
      <c r="J2045" s="14">
        <v>4.29</v>
      </c>
      <c r="K2045" s="14">
        <f t="shared" si="2"/>
        <v>74.77775971</v>
      </c>
      <c r="L2045" s="15">
        <f t="shared" si="3"/>
        <v>0.9252222403</v>
      </c>
      <c r="M2045" s="15">
        <f t="shared" si="4"/>
        <v>-0.9252222403</v>
      </c>
      <c r="N2045" s="8">
        <f t="shared" si="5"/>
        <v>394</v>
      </c>
    </row>
    <row r="2046" ht="12.75" customHeight="1">
      <c r="A2046" s="7">
        <v>44334.0</v>
      </c>
      <c r="B2046" s="8" t="s">
        <v>3309</v>
      </c>
      <c r="C2046" s="8" t="s">
        <v>3310</v>
      </c>
      <c r="D2046" s="11">
        <v>1.793075E8</v>
      </c>
      <c r="E2046" s="8" t="s">
        <v>20</v>
      </c>
      <c r="F2046" s="8" t="str">
        <f t="shared" si="1"/>
        <v>SELL</v>
      </c>
      <c r="G2046" s="12">
        <v>7.32</v>
      </c>
      <c r="H2046" s="12">
        <v>1000.0</v>
      </c>
      <c r="I2046" s="16">
        <v>44727.0</v>
      </c>
      <c r="J2046" s="14">
        <v>3.67</v>
      </c>
      <c r="K2046" s="14">
        <f t="shared" si="2"/>
        <v>501.3661202</v>
      </c>
      <c r="L2046" s="15">
        <f t="shared" si="3"/>
        <v>0.4986338798</v>
      </c>
      <c r="M2046" s="15">
        <f t="shared" si="4"/>
        <v>-0.4986338798</v>
      </c>
      <c r="N2046" s="8">
        <f t="shared" si="5"/>
        <v>393</v>
      </c>
    </row>
    <row r="2047" ht="12.75" customHeight="1">
      <c r="A2047" s="7">
        <v>44334.0</v>
      </c>
      <c r="B2047" s="8" t="s">
        <v>2246</v>
      </c>
      <c r="C2047" s="8" t="s">
        <v>2247</v>
      </c>
      <c r="D2047" s="11">
        <v>1.89004565E8</v>
      </c>
      <c r="E2047" s="8" t="s">
        <v>24</v>
      </c>
      <c r="F2047" s="8" t="str">
        <f t="shared" si="1"/>
        <v>BUY</v>
      </c>
      <c r="G2047" s="12">
        <v>28.83</v>
      </c>
      <c r="H2047" s="12">
        <v>1000.0</v>
      </c>
      <c r="I2047" s="16">
        <v>44727.0</v>
      </c>
      <c r="J2047" s="14">
        <v>14.6</v>
      </c>
      <c r="K2047" s="14">
        <f t="shared" si="2"/>
        <v>506.4169268</v>
      </c>
      <c r="L2047" s="15">
        <f t="shared" si="3"/>
        <v>-0.4935830732</v>
      </c>
      <c r="M2047" s="15">
        <f t="shared" si="4"/>
        <v>0.4935830732</v>
      </c>
      <c r="N2047" s="8">
        <f t="shared" si="5"/>
        <v>393</v>
      </c>
    </row>
    <row r="2048" ht="12.75" customHeight="1">
      <c r="A2048" s="7">
        <v>44334.0</v>
      </c>
      <c r="B2048" s="8" t="s">
        <v>403</v>
      </c>
      <c r="C2048" s="8" t="s">
        <v>404</v>
      </c>
      <c r="D2048" s="11">
        <v>4.120653358E9</v>
      </c>
      <c r="E2048" s="8" t="s">
        <v>20</v>
      </c>
      <c r="F2048" s="8" t="str">
        <f t="shared" si="1"/>
        <v>SELL</v>
      </c>
      <c r="G2048" s="12">
        <v>17.924129</v>
      </c>
      <c r="H2048" s="12">
        <v>1000.0</v>
      </c>
      <c r="I2048" s="16">
        <v>44727.0</v>
      </c>
      <c r="J2048" s="14">
        <v>21.151913</v>
      </c>
      <c r="K2048" s="14">
        <f t="shared" si="2"/>
        <v>1180.080382</v>
      </c>
      <c r="L2048" s="15">
        <f t="shared" si="3"/>
        <v>-0.1800803821</v>
      </c>
      <c r="M2048" s="15">
        <f t="shared" si="4"/>
        <v>0.1800803821</v>
      </c>
      <c r="N2048" s="8">
        <f t="shared" si="5"/>
        <v>393</v>
      </c>
    </row>
    <row r="2049" ht="12.75" customHeight="1">
      <c r="A2049" s="7">
        <v>44334.0</v>
      </c>
      <c r="B2049" s="8" t="s">
        <v>3311</v>
      </c>
      <c r="C2049" s="8" t="s">
        <v>3312</v>
      </c>
      <c r="D2049" s="11">
        <v>1.1880889E9</v>
      </c>
      <c r="E2049" s="8" t="s">
        <v>20</v>
      </c>
      <c r="F2049" s="8" t="str">
        <f t="shared" si="1"/>
        <v>SELL</v>
      </c>
      <c r="G2049" s="12">
        <v>50.380001</v>
      </c>
      <c r="H2049" s="12">
        <v>1000.0</v>
      </c>
      <c r="I2049" s="16">
        <v>44727.0</v>
      </c>
      <c r="J2049" s="14">
        <v>30.610001</v>
      </c>
      <c r="K2049" s="14">
        <f t="shared" si="2"/>
        <v>607.5823817</v>
      </c>
      <c r="L2049" s="15">
        <f t="shared" si="3"/>
        <v>0.3924176183</v>
      </c>
      <c r="M2049" s="15">
        <f t="shared" si="4"/>
        <v>-0.3924176183</v>
      </c>
      <c r="N2049" s="8">
        <f t="shared" si="5"/>
        <v>393</v>
      </c>
    </row>
    <row r="2050" ht="12.75" customHeight="1">
      <c r="A2050" s="7">
        <v>44334.0</v>
      </c>
      <c r="B2050" s="8" t="s">
        <v>2504</v>
      </c>
      <c r="C2050" s="8" t="s">
        <v>2505</v>
      </c>
      <c r="D2050" s="11">
        <v>5.188639887E9</v>
      </c>
      <c r="E2050" s="8" t="s">
        <v>20</v>
      </c>
      <c r="F2050" s="8" t="str">
        <f t="shared" si="1"/>
        <v>SELL</v>
      </c>
      <c r="G2050" s="12">
        <v>27.02</v>
      </c>
      <c r="H2050" s="12">
        <v>1000.0</v>
      </c>
      <c r="I2050" s="7">
        <v>44398.0</v>
      </c>
      <c r="J2050" s="14">
        <v>28.049999</v>
      </c>
      <c r="K2050" s="14">
        <f t="shared" si="2"/>
        <v>1038.119874</v>
      </c>
      <c r="L2050" s="15">
        <f t="shared" si="3"/>
        <v>-0.03811987417</v>
      </c>
      <c r="M2050" s="15">
        <f t="shared" si="4"/>
        <v>0.03811987417</v>
      </c>
      <c r="N2050" s="8">
        <f t="shared" si="5"/>
        <v>64</v>
      </c>
    </row>
    <row r="2051" ht="12.75" customHeight="1">
      <c r="A2051" s="7">
        <v>44334.0</v>
      </c>
      <c r="B2051" s="8" t="s">
        <v>3313</v>
      </c>
      <c r="C2051" s="8" t="s">
        <v>3314</v>
      </c>
      <c r="D2051" s="11">
        <v>1.972286461E9</v>
      </c>
      <c r="E2051" s="8" t="s">
        <v>20</v>
      </c>
      <c r="F2051" s="8" t="str">
        <f t="shared" si="1"/>
        <v>SELL</v>
      </c>
      <c r="G2051" s="12">
        <v>25.559999</v>
      </c>
      <c r="H2051" s="12">
        <v>1000.0</v>
      </c>
      <c r="I2051" s="16">
        <v>44727.0</v>
      </c>
      <c r="J2051" s="14">
        <v>4.86</v>
      </c>
      <c r="K2051" s="14">
        <f t="shared" si="2"/>
        <v>190.1408525</v>
      </c>
      <c r="L2051" s="15">
        <f t="shared" si="3"/>
        <v>0.8098591475</v>
      </c>
      <c r="M2051" s="15">
        <f t="shared" si="4"/>
        <v>-0.8098591475</v>
      </c>
      <c r="N2051" s="8">
        <f t="shared" si="5"/>
        <v>393</v>
      </c>
    </row>
    <row r="2052" ht="12.75" customHeight="1">
      <c r="A2052" s="7">
        <v>44335.0</v>
      </c>
      <c r="B2052" s="8" t="s">
        <v>972</v>
      </c>
      <c r="C2052" s="8" t="s">
        <v>973</v>
      </c>
      <c r="D2052" s="11">
        <v>3.53092988E9</v>
      </c>
      <c r="E2052" s="8" t="s">
        <v>24</v>
      </c>
      <c r="F2052" s="8" t="str">
        <f t="shared" si="1"/>
        <v>BUY</v>
      </c>
      <c r="G2052" s="12">
        <v>12.64</v>
      </c>
      <c r="H2052" s="12">
        <v>1000.0</v>
      </c>
      <c r="I2052" s="16">
        <v>44335.0</v>
      </c>
      <c r="J2052" s="14">
        <v>12.64</v>
      </c>
      <c r="K2052" s="14">
        <f t="shared" si="2"/>
        <v>1000</v>
      </c>
      <c r="L2052" s="15">
        <f t="shared" si="3"/>
        <v>0</v>
      </c>
      <c r="M2052" s="15">
        <f t="shared" si="4"/>
        <v>0</v>
      </c>
      <c r="N2052" s="8">
        <f t="shared" si="5"/>
        <v>0</v>
      </c>
    </row>
    <row r="2053" ht="12.75" customHeight="1">
      <c r="A2053" s="7">
        <v>44335.0</v>
      </c>
      <c r="B2053" s="8" t="s">
        <v>2958</v>
      </c>
      <c r="C2053" s="8" t="s">
        <v>2959</v>
      </c>
      <c r="D2053" s="11">
        <v>3.01016056E8</v>
      </c>
      <c r="E2053" s="8" t="s">
        <v>24</v>
      </c>
      <c r="F2053" s="8" t="str">
        <f t="shared" si="1"/>
        <v>BUY</v>
      </c>
      <c r="G2053" s="12">
        <v>31.969999</v>
      </c>
      <c r="H2053" s="12">
        <v>1000.0</v>
      </c>
      <c r="I2053" s="16">
        <v>44727.0</v>
      </c>
      <c r="J2053" s="14">
        <v>15.27</v>
      </c>
      <c r="K2053" s="14">
        <f t="shared" si="2"/>
        <v>477.635298</v>
      </c>
      <c r="L2053" s="15">
        <f t="shared" si="3"/>
        <v>-0.522364702</v>
      </c>
      <c r="M2053" s="15">
        <f t="shared" si="4"/>
        <v>0.522364702</v>
      </c>
      <c r="N2053" s="8">
        <f t="shared" si="5"/>
        <v>392</v>
      </c>
    </row>
    <row r="2054" ht="12.75" customHeight="1">
      <c r="A2054" s="7">
        <v>44335.0</v>
      </c>
      <c r="B2054" s="8" t="s">
        <v>3264</v>
      </c>
      <c r="C2054" s="8" t="s">
        <v>3265</v>
      </c>
      <c r="D2054" s="11">
        <v>4.69545839E8</v>
      </c>
      <c r="E2054" s="8" t="s">
        <v>24</v>
      </c>
      <c r="F2054" s="8" t="str">
        <f t="shared" si="1"/>
        <v>BUY</v>
      </c>
      <c r="G2054" s="12">
        <v>13.98</v>
      </c>
      <c r="H2054" s="12">
        <v>1000.0</v>
      </c>
      <c r="I2054" s="16">
        <v>44727.0</v>
      </c>
      <c r="J2054" s="14">
        <v>3.54</v>
      </c>
      <c r="K2054" s="14">
        <f t="shared" si="2"/>
        <v>253.2188841</v>
      </c>
      <c r="L2054" s="15">
        <f t="shared" si="3"/>
        <v>-0.7467811159</v>
      </c>
      <c r="M2054" s="15">
        <f t="shared" si="4"/>
        <v>0.7467811159</v>
      </c>
      <c r="N2054" s="8">
        <f t="shared" si="5"/>
        <v>392</v>
      </c>
    </row>
    <row r="2055" ht="12.75" customHeight="1">
      <c r="A2055" s="7">
        <v>44336.0</v>
      </c>
      <c r="B2055" s="8" t="s">
        <v>3317</v>
      </c>
      <c r="C2055" s="8" t="s">
        <v>3318</v>
      </c>
      <c r="D2055" s="11">
        <v>2.0687418E7</v>
      </c>
      <c r="E2055" s="8" t="s">
        <v>24</v>
      </c>
      <c r="F2055" s="8" t="str">
        <f t="shared" si="1"/>
        <v>BUY</v>
      </c>
      <c r="G2055" s="12">
        <v>75.400002</v>
      </c>
      <c r="H2055" s="12">
        <v>1000.0</v>
      </c>
      <c r="I2055" s="16">
        <v>44727.0</v>
      </c>
      <c r="J2055" s="14">
        <v>7.28</v>
      </c>
      <c r="K2055" s="14">
        <f t="shared" si="2"/>
        <v>96.55172158</v>
      </c>
      <c r="L2055" s="15">
        <f t="shared" si="3"/>
        <v>-0.9034482784</v>
      </c>
      <c r="M2055" s="15">
        <f t="shared" si="4"/>
        <v>0.9034482784</v>
      </c>
      <c r="N2055" s="8">
        <f t="shared" si="5"/>
        <v>391</v>
      </c>
    </row>
    <row r="2056" ht="12.75" customHeight="1">
      <c r="A2056" s="16">
        <v>44336.0</v>
      </c>
      <c r="B2056" s="8" t="s">
        <v>3319</v>
      </c>
      <c r="C2056" s="8" t="s">
        <v>3320</v>
      </c>
      <c r="D2056" s="11">
        <v>1.216323E9</v>
      </c>
      <c r="E2056" s="18" t="s">
        <v>24</v>
      </c>
      <c r="F2056" s="17" t="str">
        <f t="shared" si="1"/>
        <v>BUY</v>
      </c>
      <c r="G2056" s="12">
        <v>22.641993</v>
      </c>
      <c r="H2056" s="12">
        <v>1000.0</v>
      </c>
      <c r="I2056" s="16">
        <v>44340.0</v>
      </c>
      <c r="J2056" s="14">
        <v>22.866072</v>
      </c>
      <c r="K2056" s="14">
        <f t="shared" si="2"/>
        <v>1009.896611</v>
      </c>
      <c r="L2056" s="15">
        <f t="shared" si="3"/>
        <v>0.009896611133</v>
      </c>
      <c r="M2056" s="15">
        <f t="shared" si="4"/>
        <v>-0.009896611133</v>
      </c>
      <c r="N2056" s="8">
        <f t="shared" si="5"/>
        <v>4</v>
      </c>
    </row>
    <row r="2057" ht="12.75" customHeight="1">
      <c r="A2057" s="7">
        <v>44337.0</v>
      </c>
      <c r="B2057" s="8" t="s">
        <v>3129</v>
      </c>
      <c r="C2057" s="8" t="s">
        <v>3130</v>
      </c>
      <c r="D2057" s="11">
        <v>3.653663805E9</v>
      </c>
      <c r="E2057" s="8" t="s">
        <v>20</v>
      </c>
      <c r="F2057" s="8" t="str">
        <f t="shared" si="1"/>
        <v>SELL</v>
      </c>
      <c r="G2057" s="12">
        <v>26.49</v>
      </c>
      <c r="H2057" s="12">
        <v>1000.0</v>
      </c>
      <c r="I2057" s="7">
        <v>44489.0</v>
      </c>
      <c r="J2057" s="14">
        <v>36.220001</v>
      </c>
      <c r="K2057" s="14">
        <f t="shared" si="2"/>
        <v>1367.308456</v>
      </c>
      <c r="L2057" s="15">
        <f t="shared" si="3"/>
        <v>-0.367308456</v>
      </c>
      <c r="M2057" s="15">
        <f t="shared" si="4"/>
        <v>0.367308456</v>
      </c>
      <c r="N2057" s="8">
        <f t="shared" si="5"/>
        <v>152</v>
      </c>
    </row>
    <row r="2058" ht="12.75" customHeight="1">
      <c r="A2058" s="7">
        <v>44337.0</v>
      </c>
      <c r="B2058" s="8" t="s">
        <v>3321</v>
      </c>
      <c r="C2058" s="8" t="s">
        <v>3322</v>
      </c>
      <c r="D2058" s="11">
        <v>5.17656607E8</v>
      </c>
      <c r="E2058" s="8" t="s">
        <v>24</v>
      </c>
      <c r="F2058" s="8" t="str">
        <f t="shared" si="1"/>
        <v>BUY</v>
      </c>
      <c r="G2058" s="12">
        <v>17.389999</v>
      </c>
      <c r="H2058" s="12">
        <v>1000.0</v>
      </c>
      <c r="I2058" s="16">
        <v>44727.0</v>
      </c>
      <c r="J2058" s="14">
        <v>4.14</v>
      </c>
      <c r="K2058" s="14">
        <f t="shared" si="2"/>
        <v>238.0678688</v>
      </c>
      <c r="L2058" s="15">
        <f t="shared" si="3"/>
        <v>-0.7619321312</v>
      </c>
      <c r="M2058" s="15">
        <f t="shared" si="4"/>
        <v>0.7619321312</v>
      </c>
      <c r="N2058" s="8">
        <f t="shared" si="5"/>
        <v>390</v>
      </c>
    </row>
    <row r="2059" ht="12.75" customHeight="1">
      <c r="A2059" s="16">
        <v>44337.0</v>
      </c>
      <c r="B2059" s="8" t="s">
        <v>2452</v>
      </c>
      <c r="C2059" s="8" t="s">
        <v>2453</v>
      </c>
      <c r="D2059" s="11">
        <v>2.910712508E9</v>
      </c>
      <c r="E2059" s="18" t="s">
        <v>24</v>
      </c>
      <c r="F2059" s="17" t="str">
        <f t="shared" si="1"/>
        <v>BUY</v>
      </c>
      <c r="G2059" s="12">
        <v>233.667145</v>
      </c>
      <c r="H2059" s="12">
        <v>1000.0</v>
      </c>
      <c r="I2059" s="16">
        <v>44727.0</v>
      </c>
      <c r="J2059" s="14">
        <v>178.176758</v>
      </c>
      <c r="K2059" s="14">
        <f t="shared" si="2"/>
        <v>762.5237943</v>
      </c>
      <c r="L2059" s="15">
        <f t="shared" si="3"/>
        <v>-0.2374762057</v>
      </c>
      <c r="M2059" s="15">
        <f t="shared" si="4"/>
        <v>0.2374762057</v>
      </c>
      <c r="N2059" s="8">
        <f t="shared" si="5"/>
        <v>390</v>
      </c>
    </row>
    <row r="2060" ht="12.75" customHeight="1">
      <c r="A2060" s="16">
        <v>44337.0</v>
      </c>
      <c r="B2060" s="8" t="s">
        <v>2377</v>
      </c>
      <c r="C2060" s="8" t="s">
        <v>2378</v>
      </c>
      <c r="D2060" s="11">
        <v>3.938201777E9</v>
      </c>
      <c r="E2060" s="17" t="s">
        <v>20</v>
      </c>
      <c r="F2060" s="18" t="str">
        <f t="shared" si="1"/>
        <v>SELL</v>
      </c>
      <c r="G2060" s="12">
        <v>86.580002</v>
      </c>
      <c r="H2060" s="12">
        <v>1000.0</v>
      </c>
      <c r="I2060" s="16">
        <v>44727.0</v>
      </c>
      <c r="J2060" s="14">
        <v>42.560001</v>
      </c>
      <c r="K2060" s="14">
        <f t="shared" si="2"/>
        <v>491.5684918</v>
      </c>
      <c r="L2060" s="15">
        <f t="shared" si="3"/>
        <v>0.5084315082</v>
      </c>
      <c r="M2060" s="15">
        <f t="shared" si="4"/>
        <v>-0.5084315082</v>
      </c>
      <c r="N2060" s="8">
        <f t="shared" si="5"/>
        <v>390</v>
      </c>
    </row>
    <row r="2061" ht="12.75" customHeight="1">
      <c r="A2061" s="16">
        <v>44340.0</v>
      </c>
      <c r="B2061" s="8" t="s">
        <v>3319</v>
      </c>
      <c r="C2061" s="8" t="s">
        <v>3320</v>
      </c>
      <c r="D2061" s="11">
        <v>1.216323E9</v>
      </c>
      <c r="E2061" s="17" t="s">
        <v>20</v>
      </c>
      <c r="F2061" s="18" t="str">
        <f t="shared" si="1"/>
        <v>SELL</v>
      </c>
      <c r="G2061" s="12">
        <v>22.866072</v>
      </c>
      <c r="H2061" s="12">
        <v>1000.0</v>
      </c>
      <c r="I2061" s="16">
        <v>44727.0</v>
      </c>
      <c r="J2061" s="14">
        <v>12.599197</v>
      </c>
      <c r="K2061" s="14">
        <f t="shared" si="2"/>
        <v>550.9996207</v>
      </c>
      <c r="L2061" s="15">
        <f t="shared" si="3"/>
        <v>0.4490003793</v>
      </c>
      <c r="M2061" s="15">
        <f t="shared" si="4"/>
        <v>-0.4490003793</v>
      </c>
      <c r="N2061" s="8">
        <f t="shared" si="5"/>
        <v>387</v>
      </c>
    </row>
    <row r="2062" ht="12.75" customHeight="1">
      <c r="A2062" s="7">
        <v>44341.0</v>
      </c>
      <c r="B2062" s="8" t="s">
        <v>3323</v>
      </c>
      <c r="C2062" s="8" t="s">
        <v>3324</v>
      </c>
      <c r="D2062" s="11">
        <v>1.5524715E9</v>
      </c>
      <c r="E2062" s="8" t="s">
        <v>24</v>
      </c>
      <c r="F2062" s="8" t="str">
        <f t="shared" si="1"/>
        <v>BUY</v>
      </c>
      <c r="G2062" s="12">
        <v>27.870001</v>
      </c>
      <c r="H2062" s="12">
        <v>1000.0</v>
      </c>
      <c r="I2062" s="16">
        <v>44727.0</v>
      </c>
      <c r="J2062" s="14">
        <v>19.559999</v>
      </c>
      <c r="K2062" s="14">
        <f t="shared" si="2"/>
        <v>701.8298636</v>
      </c>
      <c r="L2062" s="15">
        <f t="shared" si="3"/>
        <v>-0.2981701364</v>
      </c>
      <c r="M2062" s="15">
        <f t="shared" si="4"/>
        <v>0.2981701364</v>
      </c>
      <c r="N2062" s="8">
        <f t="shared" si="5"/>
        <v>386</v>
      </c>
    </row>
    <row r="2063" ht="12.75" customHeight="1">
      <c r="A2063" s="7">
        <v>44342.0</v>
      </c>
      <c r="B2063" s="8" t="s">
        <v>972</v>
      </c>
      <c r="C2063" s="8" t="s">
        <v>973</v>
      </c>
      <c r="D2063" s="11">
        <v>3.53092988E9</v>
      </c>
      <c r="E2063" s="8" t="s">
        <v>20</v>
      </c>
      <c r="F2063" s="8" t="str">
        <f t="shared" si="1"/>
        <v>SELL</v>
      </c>
      <c r="G2063" s="12">
        <v>19.559999</v>
      </c>
      <c r="H2063" s="12">
        <v>1000.0</v>
      </c>
      <c r="I2063" s="16">
        <v>44342.0</v>
      </c>
      <c r="J2063" s="14">
        <v>19.559999</v>
      </c>
      <c r="K2063" s="14">
        <f t="shared" si="2"/>
        <v>1000</v>
      </c>
      <c r="L2063" s="15">
        <f t="shared" si="3"/>
        <v>0</v>
      </c>
      <c r="M2063" s="15">
        <f t="shared" si="4"/>
        <v>0</v>
      </c>
      <c r="N2063" s="8">
        <f t="shared" si="5"/>
        <v>0</v>
      </c>
    </row>
    <row r="2064" ht="12.75" customHeight="1">
      <c r="A2064" s="7">
        <v>44342.0</v>
      </c>
      <c r="B2064" s="8" t="s">
        <v>1015</v>
      </c>
      <c r="C2064" s="8" t="s">
        <v>1016</v>
      </c>
      <c r="D2064" s="11">
        <v>5.595228507E9</v>
      </c>
      <c r="E2064" s="8" t="s">
        <v>20</v>
      </c>
      <c r="F2064" s="8" t="str">
        <f t="shared" si="1"/>
        <v>SELL</v>
      </c>
      <c r="G2064" s="12">
        <v>60.639999</v>
      </c>
      <c r="H2064" s="12">
        <v>1000.0</v>
      </c>
      <c r="I2064" s="7">
        <v>44354.0</v>
      </c>
      <c r="J2064" s="14">
        <v>70.002502</v>
      </c>
      <c r="K2064" s="14">
        <f t="shared" si="2"/>
        <v>1154.394841</v>
      </c>
      <c r="L2064" s="15">
        <f t="shared" si="3"/>
        <v>-0.1543948409</v>
      </c>
      <c r="M2064" s="15">
        <f t="shared" si="4"/>
        <v>0.1543948409</v>
      </c>
      <c r="N2064" s="8">
        <f t="shared" si="5"/>
        <v>12</v>
      </c>
    </row>
    <row r="2065" ht="12.75" customHeight="1">
      <c r="A2065" s="7">
        <v>44343.0</v>
      </c>
      <c r="B2065" s="8" t="s">
        <v>3325</v>
      </c>
      <c r="C2065" s="8" t="s">
        <v>3326</v>
      </c>
      <c r="D2065" s="11">
        <v>8.6162512E8</v>
      </c>
      <c r="E2065" s="8" t="s">
        <v>20</v>
      </c>
      <c r="F2065" s="8" t="str">
        <f t="shared" si="1"/>
        <v>SELL</v>
      </c>
      <c r="G2065" s="12">
        <v>26.0</v>
      </c>
      <c r="H2065" s="12">
        <v>1000.0</v>
      </c>
      <c r="I2065" s="16">
        <v>44621.0</v>
      </c>
      <c r="J2065" s="14">
        <v>9.33</v>
      </c>
      <c r="K2065" s="14">
        <f t="shared" si="2"/>
        <v>358.8461538</v>
      </c>
      <c r="L2065" s="15">
        <f t="shared" si="3"/>
        <v>0.6411538462</v>
      </c>
      <c r="M2065" s="15">
        <f t="shared" si="4"/>
        <v>-0.6411538462</v>
      </c>
      <c r="N2065" s="8">
        <f t="shared" si="5"/>
        <v>278</v>
      </c>
    </row>
    <row r="2066" ht="12.75" customHeight="1">
      <c r="A2066" s="7">
        <v>44354.0</v>
      </c>
      <c r="B2066" s="8" t="s">
        <v>3327</v>
      </c>
      <c r="C2066" s="8" t="s">
        <v>3328</v>
      </c>
      <c r="D2066" s="11">
        <v>2.3241E8</v>
      </c>
      <c r="E2066" s="8" t="s">
        <v>20</v>
      </c>
      <c r="F2066" s="8" t="str">
        <f t="shared" si="1"/>
        <v>SELL</v>
      </c>
      <c r="G2066" s="12">
        <v>3.44</v>
      </c>
      <c r="H2066" s="12">
        <v>1000.0</v>
      </c>
      <c r="I2066" s="16">
        <v>44727.0</v>
      </c>
      <c r="J2066" s="14">
        <v>0.353</v>
      </c>
      <c r="K2066" s="14">
        <f t="shared" si="2"/>
        <v>102.6162791</v>
      </c>
      <c r="L2066" s="15">
        <f t="shared" si="3"/>
        <v>0.8973837209</v>
      </c>
      <c r="M2066" s="15">
        <f t="shared" si="4"/>
        <v>-0.8973837209</v>
      </c>
      <c r="N2066" s="8">
        <f t="shared" si="5"/>
        <v>373</v>
      </c>
    </row>
    <row r="2067" ht="12.75" customHeight="1">
      <c r="A2067" s="7">
        <v>44354.0</v>
      </c>
      <c r="B2067" s="8" t="s">
        <v>3329</v>
      </c>
      <c r="C2067" s="8" t="s">
        <v>3330</v>
      </c>
      <c r="D2067" s="11">
        <v>2.48772234E8</v>
      </c>
      <c r="E2067" s="8" t="s">
        <v>24</v>
      </c>
      <c r="F2067" s="8" t="str">
        <f t="shared" si="1"/>
        <v>BUY</v>
      </c>
      <c r="G2067" s="12">
        <v>10.61</v>
      </c>
      <c r="H2067" s="12">
        <v>1000.0</v>
      </c>
      <c r="I2067" s="16">
        <v>44452.0</v>
      </c>
      <c r="J2067" s="14">
        <v>9.29</v>
      </c>
      <c r="K2067" s="14">
        <f t="shared" si="2"/>
        <v>875.5890669</v>
      </c>
      <c r="L2067" s="15">
        <f t="shared" si="3"/>
        <v>-0.1244109331</v>
      </c>
      <c r="M2067" s="15">
        <f t="shared" si="4"/>
        <v>0.1244109331</v>
      </c>
      <c r="N2067" s="8">
        <f t="shared" si="5"/>
        <v>98</v>
      </c>
    </row>
    <row r="2068" ht="12.75" customHeight="1">
      <c r="A2068" s="7">
        <v>44354.0</v>
      </c>
      <c r="B2068" s="8" t="s">
        <v>1015</v>
      </c>
      <c r="C2068" s="8" t="s">
        <v>1016</v>
      </c>
      <c r="D2068" s="11">
        <v>5.595228507E9</v>
      </c>
      <c r="E2068" s="8" t="s">
        <v>24</v>
      </c>
      <c r="F2068" s="8" t="str">
        <f t="shared" si="1"/>
        <v>BUY</v>
      </c>
      <c r="G2068" s="12">
        <v>70.002502</v>
      </c>
      <c r="H2068" s="12">
        <v>1000.0</v>
      </c>
      <c r="I2068" s="16">
        <v>44727.0</v>
      </c>
      <c r="J2068" s="14">
        <v>32.322498</v>
      </c>
      <c r="K2068" s="14">
        <f t="shared" si="2"/>
        <v>461.7334678</v>
      </c>
      <c r="L2068" s="15">
        <f t="shared" si="3"/>
        <v>-0.5382665322</v>
      </c>
      <c r="M2068" s="15">
        <f t="shared" si="4"/>
        <v>0.5382665322</v>
      </c>
      <c r="N2068" s="8">
        <f t="shared" si="5"/>
        <v>373</v>
      </c>
    </row>
    <row r="2069" ht="12.75" customHeight="1">
      <c r="A2069" s="7">
        <v>44354.0</v>
      </c>
      <c r="B2069" s="8" t="s">
        <v>1703</v>
      </c>
      <c r="C2069" s="8" t="s">
        <v>1704</v>
      </c>
      <c r="D2069" s="11">
        <v>6.20062758E9</v>
      </c>
      <c r="E2069" s="8" t="s">
        <v>20</v>
      </c>
      <c r="F2069" s="8" t="str">
        <f t="shared" si="1"/>
        <v>SELL</v>
      </c>
      <c r="G2069" s="12">
        <v>24.4</v>
      </c>
      <c r="H2069" s="12">
        <v>1000.0</v>
      </c>
      <c r="I2069" s="16">
        <v>44727.0</v>
      </c>
      <c r="J2069" s="14">
        <v>18.51</v>
      </c>
      <c r="K2069" s="14">
        <f t="shared" si="2"/>
        <v>758.6065574</v>
      </c>
      <c r="L2069" s="15">
        <f t="shared" si="3"/>
        <v>0.2413934426</v>
      </c>
      <c r="M2069" s="15">
        <f t="shared" si="4"/>
        <v>-0.2413934426</v>
      </c>
      <c r="N2069" s="8">
        <f t="shared" si="5"/>
        <v>373</v>
      </c>
    </row>
    <row r="2070" ht="12.75" customHeight="1">
      <c r="A2070" s="7">
        <v>44355.0</v>
      </c>
      <c r="B2070" s="8" t="s">
        <v>681</v>
      </c>
      <c r="C2070" s="8" t="s">
        <v>682</v>
      </c>
      <c r="D2070" s="11">
        <v>1.7341689E9</v>
      </c>
      <c r="E2070" s="8" t="s">
        <v>20</v>
      </c>
      <c r="F2070" s="8" t="str">
        <f t="shared" si="1"/>
        <v>SELL</v>
      </c>
      <c r="G2070" s="12">
        <v>216.93</v>
      </c>
      <c r="H2070" s="12">
        <v>1000.0</v>
      </c>
      <c r="I2070" s="16">
        <v>44714.0</v>
      </c>
      <c r="J2070" s="14">
        <v>147.15</v>
      </c>
      <c r="K2070" s="14">
        <f t="shared" si="2"/>
        <v>678.329415</v>
      </c>
      <c r="L2070" s="15">
        <f t="shared" si="3"/>
        <v>0.321670585</v>
      </c>
      <c r="M2070" s="15">
        <f t="shared" si="4"/>
        <v>-0.321670585</v>
      </c>
      <c r="N2070" s="8">
        <f t="shared" si="5"/>
        <v>359</v>
      </c>
    </row>
    <row r="2071" ht="12.75" customHeight="1">
      <c r="A2071" s="7">
        <v>44357.0</v>
      </c>
      <c r="B2071" s="8" t="s">
        <v>3276</v>
      </c>
      <c r="C2071" s="8" t="s">
        <v>3277</v>
      </c>
      <c r="D2071" s="11">
        <v>9.1838096E8</v>
      </c>
      <c r="E2071" s="8" t="s">
        <v>20</v>
      </c>
      <c r="F2071" s="8" t="str">
        <f t="shared" si="1"/>
        <v>SELL</v>
      </c>
      <c r="G2071" s="12">
        <v>10.99</v>
      </c>
      <c r="H2071" s="12">
        <v>1000.0</v>
      </c>
      <c r="I2071" s="16">
        <v>44552.0</v>
      </c>
      <c r="J2071" s="14">
        <v>6.51</v>
      </c>
      <c r="K2071" s="14">
        <f t="shared" si="2"/>
        <v>592.3566879</v>
      </c>
      <c r="L2071" s="15">
        <f t="shared" si="3"/>
        <v>0.4076433121</v>
      </c>
      <c r="M2071" s="15">
        <f t="shared" si="4"/>
        <v>-0.4076433121</v>
      </c>
      <c r="N2071" s="8">
        <f t="shared" si="5"/>
        <v>195</v>
      </c>
    </row>
    <row r="2072" ht="12.75" customHeight="1">
      <c r="A2072" s="16">
        <v>44357.0</v>
      </c>
      <c r="B2072" s="8" t="s">
        <v>3331</v>
      </c>
      <c r="C2072" s="8" t="s">
        <v>3332</v>
      </c>
      <c r="D2072" s="11">
        <v>1.4902816E9</v>
      </c>
      <c r="E2072" s="18" t="s">
        <v>24</v>
      </c>
      <c r="F2072" s="17" t="str">
        <f t="shared" si="1"/>
        <v>BUY</v>
      </c>
      <c r="G2072" s="12">
        <v>18.314781</v>
      </c>
      <c r="H2072" s="12">
        <v>1000.0</v>
      </c>
      <c r="I2072" s="16">
        <v>44635.0</v>
      </c>
      <c r="J2072" s="14">
        <v>38.278854</v>
      </c>
      <c r="K2072" s="14">
        <f t="shared" si="2"/>
        <v>2090.05251</v>
      </c>
      <c r="L2072" s="15">
        <f t="shared" si="3"/>
        <v>1.09005251</v>
      </c>
      <c r="M2072" s="15">
        <f t="shared" si="4"/>
        <v>-1.09005251</v>
      </c>
      <c r="N2072" s="8">
        <f t="shared" si="5"/>
        <v>278</v>
      </c>
    </row>
    <row r="2073" ht="12.75" customHeight="1">
      <c r="A2073" s="7">
        <v>44361.0</v>
      </c>
      <c r="B2073" s="8" t="s">
        <v>3333</v>
      </c>
      <c r="C2073" s="8" t="s">
        <v>3334</v>
      </c>
      <c r="D2073" s="11">
        <v>4.87927584E8</v>
      </c>
      <c r="E2073" s="8" t="s">
        <v>24</v>
      </c>
      <c r="F2073" s="8" t="str">
        <f t="shared" si="1"/>
        <v>BUY</v>
      </c>
      <c r="G2073" s="12">
        <v>9.51</v>
      </c>
      <c r="H2073" s="12">
        <v>1000.0</v>
      </c>
      <c r="I2073" s="16">
        <v>44727.0</v>
      </c>
      <c r="J2073" s="14">
        <v>2.93</v>
      </c>
      <c r="K2073" s="14">
        <f t="shared" si="2"/>
        <v>308.0967403</v>
      </c>
      <c r="L2073" s="15">
        <f t="shared" si="3"/>
        <v>-0.6919032597</v>
      </c>
      <c r="M2073" s="15">
        <f t="shared" si="4"/>
        <v>0.6919032597</v>
      </c>
      <c r="N2073" s="8">
        <f t="shared" si="5"/>
        <v>366</v>
      </c>
    </row>
    <row r="2074" ht="12.75" customHeight="1">
      <c r="A2074" s="7">
        <v>44363.0</v>
      </c>
      <c r="B2074" s="8" t="s">
        <v>2042</v>
      </c>
      <c r="C2074" s="8" t="s">
        <v>2043</v>
      </c>
      <c r="D2074" s="11">
        <v>3.799935907E9</v>
      </c>
      <c r="E2074" s="8" t="s">
        <v>24</v>
      </c>
      <c r="F2074" s="8" t="str">
        <f t="shared" si="1"/>
        <v>BUY</v>
      </c>
      <c r="G2074" s="12">
        <v>123.910004</v>
      </c>
      <c r="H2074" s="12">
        <v>1000.0</v>
      </c>
      <c r="I2074" s="7">
        <v>44390.0</v>
      </c>
      <c r="J2074" s="14">
        <v>135.550003</v>
      </c>
      <c r="K2074" s="14">
        <f t="shared" si="2"/>
        <v>1093.939138</v>
      </c>
      <c r="L2074" s="15">
        <f t="shared" si="3"/>
        <v>0.09393913828</v>
      </c>
      <c r="M2074" s="15">
        <f t="shared" si="4"/>
        <v>-0.09393913828</v>
      </c>
      <c r="N2074" s="8">
        <f t="shared" si="5"/>
        <v>27</v>
      </c>
    </row>
    <row r="2075" ht="12.75" customHeight="1">
      <c r="A2075" s="7">
        <v>44365.0</v>
      </c>
      <c r="B2075" s="8" t="s">
        <v>3335</v>
      </c>
      <c r="C2075" s="8" t="s">
        <v>3336</v>
      </c>
      <c r="D2075" s="11">
        <v>1.0368984E8</v>
      </c>
      <c r="E2075" s="8" t="s">
        <v>24</v>
      </c>
      <c r="F2075" s="8" t="str">
        <f t="shared" si="1"/>
        <v>BUY</v>
      </c>
      <c r="G2075" s="12">
        <v>50.900002</v>
      </c>
      <c r="H2075" s="12">
        <v>1000.0</v>
      </c>
      <c r="I2075" s="16">
        <v>44727.0</v>
      </c>
      <c r="J2075" s="14">
        <v>6.01</v>
      </c>
      <c r="K2075" s="14">
        <f t="shared" si="2"/>
        <v>118.0746515</v>
      </c>
      <c r="L2075" s="15">
        <f t="shared" si="3"/>
        <v>-0.8819253485</v>
      </c>
      <c r="M2075" s="15">
        <f t="shared" si="4"/>
        <v>0.8819253485</v>
      </c>
      <c r="N2075" s="8">
        <f t="shared" si="5"/>
        <v>362</v>
      </c>
    </row>
    <row r="2076" ht="12.75" customHeight="1">
      <c r="A2076" s="7">
        <v>44365.0</v>
      </c>
      <c r="B2076" s="8" t="s">
        <v>3337</v>
      </c>
      <c r="C2076" s="8" t="s">
        <v>3338</v>
      </c>
      <c r="D2076" s="11">
        <v>3.531977242E9</v>
      </c>
      <c r="E2076" s="8" t="s">
        <v>24</v>
      </c>
      <c r="F2076" s="8" t="str">
        <f t="shared" si="1"/>
        <v>BUY</v>
      </c>
      <c r="G2076" s="12">
        <v>59.18</v>
      </c>
      <c r="H2076" s="12">
        <v>1000.0</v>
      </c>
      <c r="I2076" s="16">
        <v>44427.0</v>
      </c>
      <c r="J2076" s="14">
        <v>44.790001</v>
      </c>
      <c r="K2076" s="14">
        <f t="shared" si="2"/>
        <v>756.8435451</v>
      </c>
      <c r="L2076" s="15">
        <f t="shared" si="3"/>
        <v>-0.2431564549</v>
      </c>
      <c r="M2076" s="15">
        <f t="shared" si="4"/>
        <v>0.2431564549</v>
      </c>
      <c r="N2076" s="8">
        <f t="shared" si="5"/>
        <v>62</v>
      </c>
    </row>
    <row r="2077" ht="12.75" customHeight="1">
      <c r="A2077" s="7">
        <v>44365.0</v>
      </c>
      <c r="B2077" s="8" t="s">
        <v>3020</v>
      </c>
      <c r="C2077" s="8" t="s">
        <v>3021</v>
      </c>
      <c r="D2077" s="11">
        <v>2.6669529E9</v>
      </c>
      <c r="E2077" s="8" t="s">
        <v>24</v>
      </c>
      <c r="F2077" s="8" t="str">
        <f t="shared" si="1"/>
        <v>BUY</v>
      </c>
      <c r="G2077" s="12">
        <v>37.630001</v>
      </c>
      <c r="H2077" s="12">
        <v>1000.0</v>
      </c>
      <c r="I2077" s="7">
        <v>44385.0</v>
      </c>
      <c r="J2077" s="14">
        <v>33.139999</v>
      </c>
      <c r="K2077" s="14">
        <f t="shared" si="2"/>
        <v>880.6802583</v>
      </c>
      <c r="L2077" s="15">
        <f t="shared" si="3"/>
        <v>-0.1193197417</v>
      </c>
      <c r="M2077" s="15">
        <f t="shared" si="4"/>
        <v>0.1193197417</v>
      </c>
      <c r="N2077" s="8">
        <f t="shared" si="5"/>
        <v>20</v>
      </c>
    </row>
    <row r="2078" ht="12.75" customHeight="1">
      <c r="A2078" s="7">
        <v>44365.0</v>
      </c>
      <c r="B2078" s="8" t="s">
        <v>3339</v>
      </c>
      <c r="C2078" s="8" t="s">
        <v>3340</v>
      </c>
      <c r="D2078" s="11">
        <v>7.73416512E9</v>
      </c>
      <c r="E2078" s="8" t="s">
        <v>20</v>
      </c>
      <c r="F2078" s="8" t="str">
        <f t="shared" si="1"/>
        <v>SELL</v>
      </c>
      <c r="G2078" s="12">
        <v>23.040001</v>
      </c>
      <c r="H2078" s="12">
        <v>1000.0</v>
      </c>
      <c r="I2078" s="7">
        <v>44566.0</v>
      </c>
      <c r="J2078" s="14">
        <v>14.1</v>
      </c>
      <c r="K2078" s="14">
        <f t="shared" si="2"/>
        <v>611.9791401</v>
      </c>
      <c r="L2078" s="15">
        <f t="shared" si="3"/>
        <v>0.3880208599</v>
      </c>
      <c r="M2078" s="15">
        <f t="shared" si="4"/>
        <v>-0.3880208599</v>
      </c>
      <c r="N2078" s="8">
        <f t="shared" si="5"/>
        <v>201</v>
      </c>
    </row>
    <row r="2079" ht="12.75" customHeight="1">
      <c r="A2079" s="16">
        <v>44365.0</v>
      </c>
      <c r="B2079" s="8" t="s">
        <v>1892</v>
      </c>
      <c r="C2079" s="8" t="s">
        <v>1893</v>
      </c>
      <c r="D2079" s="11">
        <v>1.964293212E9</v>
      </c>
      <c r="E2079" s="18" t="s">
        <v>24</v>
      </c>
      <c r="F2079" s="17" t="str">
        <f t="shared" si="1"/>
        <v>BUY</v>
      </c>
      <c r="G2079" s="12">
        <v>60.962841</v>
      </c>
      <c r="H2079" s="12">
        <v>1000.0</v>
      </c>
      <c r="I2079" s="16">
        <v>44727.0</v>
      </c>
      <c r="J2079" s="14">
        <v>46.717762</v>
      </c>
      <c r="K2079" s="14">
        <f t="shared" si="2"/>
        <v>766.3317725</v>
      </c>
      <c r="L2079" s="15">
        <f t="shared" si="3"/>
        <v>-0.2336682275</v>
      </c>
      <c r="M2079" s="15">
        <f t="shared" si="4"/>
        <v>0.2336682275</v>
      </c>
      <c r="N2079" s="8">
        <f t="shared" si="5"/>
        <v>362</v>
      </c>
    </row>
    <row r="2080" ht="12.75" customHeight="1">
      <c r="A2080" s="7">
        <v>44368.0</v>
      </c>
      <c r="B2080" s="8" t="s">
        <v>3288</v>
      </c>
      <c r="C2080" s="8" t="s">
        <v>3289</v>
      </c>
      <c r="D2080" s="11">
        <v>1.008533682E9</v>
      </c>
      <c r="E2080" s="8" t="s">
        <v>20</v>
      </c>
      <c r="F2080" s="8" t="str">
        <f t="shared" si="1"/>
        <v>SELL</v>
      </c>
      <c r="G2080" s="12">
        <v>111.120003</v>
      </c>
      <c r="H2080" s="12">
        <v>1000.0</v>
      </c>
      <c r="I2080" s="16">
        <v>44727.0</v>
      </c>
      <c r="J2080" s="14">
        <v>26.58</v>
      </c>
      <c r="K2080" s="14">
        <f t="shared" si="2"/>
        <v>239.2008575</v>
      </c>
      <c r="L2080" s="15">
        <f t="shared" si="3"/>
        <v>0.7607991425</v>
      </c>
      <c r="M2080" s="15">
        <f t="shared" si="4"/>
        <v>-0.7607991425</v>
      </c>
      <c r="N2080" s="8">
        <f t="shared" si="5"/>
        <v>359</v>
      </c>
    </row>
    <row r="2081" ht="12.75" customHeight="1">
      <c r="A2081" s="7">
        <v>44368.0</v>
      </c>
      <c r="B2081" s="8" t="s">
        <v>3341</v>
      </c>
      <c r="C2081" s="8" t="s">
        <v>3342</v>
      </c>
      <c r="D2081" s="11">
        <v>3.440067E8</v>
      </c>
      <c r="E2081" s="8" t="s">
        <v>20</v>
      </c>
      <c r="F2081" s="8" t="str">
        <f t="shared" si="1"/>
        <v>SELL</v>
      </c>
      <c r="G2081" s="12">
        <v>7.91</v>
      </c>
      <c r="H2081" s="12">
        <v>1000.0</v>
      </c>
      <c r="I2081" s="16">
        <v>44651.0</v>
      </c>
      <c r="J2081" s="14">
        <v>4.68</v>
      </c>
      <c r="K2081" s="14">
        <f t="shared" si="2"/>
        <v>591.6561315</v>
      </c>
      <c r="L2081" s="15">
        <f t="shared" si="3"/>
        <v>0.4083438685</v>
      </c>
      <c r="M2081" s="15">
        <f t="shared" si="4"/>
        <v>-0.4083438685</v>
      </c>
      <c r="N2081" s="8">
        <f t="shared" si="5"/>
        <v>283</v>
      </c>
    </row>
    <row r="2082" ht="12.75" customHeight="1">
      <c r="A2082" s="7">
        <v>44368.0</v>
      </c>
      <c r="B2082" s="8" t="s">
        <v>3343</v>
      </c>
      <c r="C2082" s="8" t="s">
        <v>3344</v>
      </c>
      <c r="D2082" s="11">
        <v>4.273614488E9</v>
      </c>
      <c r="E2082" s="8" t="s">
        <v>20</v>
      </c>
      <c r="F2082" s="8" t="str">
        <f t="shared" si="1"/>
        <v>SELL</v>
      </c>
      <c r="G2082" s="12">
        <v>55.76</v>
      </c>
      <c r="H2082" s="12">
        <v>1000.0</v>
      </c>
      <c r="I2082" s="16">
        <v>44727.0</v>
      </c>
      <c r="J2082" s="14">
        <v>58.65</v>
      </c>
      <c r="K2082" s="14">
        <f t="shared" si="2"/>
        <v>1051.829268</v>
      </c>
      <c r="L2082" s="15">
        <f t="shared" si="3"/>
        <v>-0.05182926829</v>
      </c>
      <c r="M2082" s="15">
        <f t="shared" si="4"/>
        <v>0.05182926829</v>
      </c>
      <c r="N2082" s="8">
        <f t="shared" si="5"/>
        <v>359</v>
      </c>
    </row>
    <row r="2083" ht="12.75" customHeight="1">
      <c r="A2083" s="16">
        <v>44368.0</v>
      </c>
      <c r="B2083" s="8" t="s">
        <v>3248</v>
      </c>
      <c r="C2083" s="8" t="s">
        <v>3249</v>
      </c>
      <c r="D2083" s="11">
        <v>1.829032145E9</v>
      </c>
      <c r="E2083" s="18" t="s">
        <v>24</v>
      </c>
      <c r="F2083" s="17" t="str">
        <f t="shared" si="1"/>
        <v>BUY</v>
      </c>
      <c r="G2083" s="12">
        <v>21.799999</v>
      </c>
      <c r="H2083" s="12">
        <v>1000.0</v>
      </c>
      <c r="I2083" s="16">
        <v>44650.0</v>
      </c>
      <c r="J2083" s="14">
        <v>19.73</v>
      </c>
      <c r="K2083" s="14">
        <f t="shared" si="2"/>
        <v>905.0459131</v>
      </c>
      <c r="L2083" s="15">
        <f t="shared" si="3"/>
        <v>-0.09495408692</v>
      </c>
      <c r="M2083" s="15">
        <f t="shared" si="4"/>
        <v>0.09495408692</v>
      </c>
      <c r="N2083" s="8">
        <f t="shared" si="5"/>
        <v>282</v>
      </c>
    </row>
    <row r="2084" ht="12.75" customHeight="1">
      <c r="A2084" s="7">
        <v>44369.0</v>
      </c>
      <c r="B2084" s="8" t="s">
        <v>3345</v>
      </c>
      <c r="C2084" s="8" t="s">
        <v>3346</v>
      </c>
      <c r="D2084" s="11">
        <v>6.04002368E8</v>
      </c>
      <c r="E2084" s="8" t="s">
        <v>24</v>
      </c>
      <c r="F2084" s="8" t="str">
        <f t="shared" si="1"/>
        <v>BUY</v>
      </c>
      <c r="G2084" s="12">
        <v>12.130232</v>
      </c>
      <c r="H2084" s="12">
        <v>1000.0</v>
      </c>
      <c r="I2084" s="16">
        <v>44727.0</v>
      </c>
      <c r="J2084" s="14">
        <v>1.89</v>
      </c>
      <c r="K2084" s="14">
        <f t="shared" si="2"/>
        <v>155.8090562</v>
      </c>
      <c r="L2084" s="15">
        <f t="shared" si="3"/>
        <v>-0.8441909438</v>
      </c>
      <c r="M2084" s="15">
        <f t="shared" si="4"/>
        <v>0.8441909438</v>
      </c>
      <c r="N2084" s="8">
        <f t="shared" si="5"/>
        <v>358</v>
      </c>
    </row>
    <row r="2085" ht="12.75" customHeight="1">
      <c r="A2085" s="7">
        <v>44370.0</v>
      </c>
      <c r="B2085" s="8" t="s">
        <v>2102</v>
      </c>
      <c r="C2085" s="8" t="s">
        <v>2103</v>
      </c>
      <c r="D2085" s="11">
        <v>1.181589994E9</v>
      </c>
      <c r="E2085" s="8" t="s">
        <v>24</v>
      </c>
      <c r="F2085" s="8" t="str">
        <f t="shared" si="1"/>
        <v>BUY</v>
      </c>
      <c r="G2085" s="12">
        <v>24.82</v>
      </c>
      <c r="H2085" s="12">
        <v>1000.0</v>
      </c>
      <c r="I2085" s="16">
        <v>44727.0</v>
      </c>
      <c r="J2085" s="14">
        <v>16.75</v>
      </c>
      <c r="K2085" s="14">
        <f t="shared" si="2"/>
        <v>674.8589847</v>
      </c>
      <c r="L2085" s="15">
        <f t="shared" si="3"/>
        <v>-0.3251410153</v>
      </c>
      <c r="M2085" s="15">
        <f t="shared" si="4"/>
        <v>0.3251410153</v>
      </c>
      <c r="N2085" s="8">
        <f t="shared" si="5"/>
        <v>357</v>
      </c>
    </row>
    <row r="2086" ht="12.75" customHeight="1">
      <c r="A2086" s="7">
        <v>44370.0</v>
      </c>
      <c r="B2086" s="8" t="s">
        <v>3349</v>
      </c>
      <c r="C2086" s="8" t="s">
        <v>3350</v>
      </c>
      <c r="D2086" s="11">
        <v>6.925927E7</v>
      </c>
      <c r="E2086" s="8" t="s">
        <v>24</v>
      </c>
      <c r="F2086" s="8" t="str">
        <f t="shared" si="1"/>
        <v>BUY</v>
      </c>
      <c r="G2086" s="12">
        <v>17.65</v>
      </c>
      <c r="H2086" s="12">
        <v>1000.0</v>
      </c>
      <c r="I2086" s="16">
        <v>44727.0</v>
      </c>
      <c r="J2086" s="14">
        <v>3.34</v>
      </c>
      <c r="K2086" s="14">
        <f t="shared" si="2"/>
        <v>189.2351275</v>
      </c>
      <c r="L2086" s="15">
        <f t="shared" si="3"/>
        <v>-0.8107648725</v>
      </c>
      <c r="M2086" s="15">
        <f t="shared" si="4"/>
        <v>0.8107648725</v>
      </c>
      <c r="N2086" s="8">
        <f t="shared" si="5"/>
        <v>357</v>
      </c>
    </row>
    <row r="2087" ht="12.75" customHeight="1">
      <c r="A2087" s="7">
        <v>44371.0</v>
      </c>
      <c r="B2087" s="8" t="s">
        <v>1761</v>
      </c>
      <c r="C2087" s="8" t="s">
        <v>1762</v>
      </c>
      <c r="D2087" s="11">
        <v>6.96369651E9</v>
      </c>
      <c r="E2087" s="8" t="s">
        <v>24</v>
      </c>
      <c r="F2087" s="8" t="str">
        <f t="shared" si="1"/>
        <v>BUY</v>
      </c>
      <c r="G2087" s="12">
        <v>304.51001</v>
      </c>
      <c r="H2087" s="12">
        <v>1000.0</v>
      </c>
      <c r="I2087" s="16">
        <v>44384.0</v>
      </c>
      <c r="J2087" s="14">
        <v>316.880005</v>
      </c>
      <c r="K2087" s="14">
        <f t="shared" si="2"/>
        <v>1040.622622</v>
      </c>
      <c r="L2087" s="15">
        <f t="shared" si="3"/>
        <v>0.0406226219</v>
      </c>
      <c r="M2087" s="15">
        <f t="shared" si="4"/>
        <v>-0.0406226219</v>
      </c>
      <c r="N2087" s="8">
        <f t="shared" si="5"/>
        <v>13</v>
      </c>
    </row>
    <row r="2088" ht="12.75" customHeight="1">
      <c r="A2088" s="7">
        <v>44372.0</v>
      </c>
      <c r="B2088" s="8" t="s">
        <v>1917</v>
      </c>
      <c r="C2088" s="8" t="s">
        <v>1918</v>
      </c>
      <c r="D2088" s="11">
        <v>1.31624388E9</v>
      </c>
      <c r="E2088" s="8" t="s">
        <v>20</v>
      </c>
      <c r="F2088" s="8" t="str">
        <f t="shared" si="1"/>
        <v>SELL</v>
      </c>
      <c r="G2088" s="12">
        <v>4.74</v>
      </c>
      <c r="H2088" s="12">
        <v>1000.0</v>
      </c>
      <c r="I2088" s="16">
        <v>44727.0</v>
      </c>
      <c r="J2088" s="14">
        <v>3.63</v>
      </c>
      <c r="K2088" s="14">
        <f t="shared" si="2"/>
        <v>765.8227848</v>
      </c>
      <c r="L2088" s="15">
        <f t="shared" si="3"/>
        <v>0.2341772152</v>
      </c>
      <c r="M2088" s="15">
        <f t="shared" si="4"/>
        <v>-0.2341772152</v>
      </c>
      <c r="N2088" s="8">
        <f t="shared" si="5"/>
        <v>355</v>
      </c>
    </row>
    <row r="2089" ht="12.75" customHeight="1">
      <c r="A2089" s="7">
        <v>44372.0</v>
      </c>
      <c r="B2089" s="8" t="s">
        <v>3351</v>
      </c>
      <c r="C2089" s="8" t="s">
        <v>3352</v>
      </c>
      <c r="D2089" s="11">
        <v>8.5162584E8</v>
      </c>
      <c r="E2089" s="8" t="s">
        <v>20</v>
      </c>
      <c r="F2089" s="8" t="str">
        <f t="shared" si="1"/>
        <v>SELL</v>
      </c>
      <c r="G2089" s="12">
        <v>17.65</v>
      </c>
      <c r="H2089" s="12">
        <v>1000.0</v>
      </c>
      <c r="I2089" s="16">
        <v>44727.0</v>
      </c>
      <c r="J2089" s="14">
        <v>11.36</v>
      </c>
      <c r="K2089" s="14">
        <f t="shared" si="2"/>
        <v>643.6260623</v>
      </c>
      <c r="L2089" s="15">
        <f t="shared" si="3"/>
        <v>0.3563739377</v>
      </c>
      <c r="M2089" s="15">
        <f t="shared" si="4"/>
        <v>-0.3563739377</v>
      </c>
      <c r="N2089" s="8">
        <f t="shared" si="5"/>
        <v>355</v>
      </c>
    </row>
    <row r="2090" ht="12.75" customHeight="1">
      <c r="A2090" s="7">
        <v>44375.0</v>
      </c>
      <c r="B2090" s="8" t="s">
        <v>3353</v>
      </c>
      <c r="C2090" s="8" t="s">
        <v>3354</v>
      </c>
      <c r="D2090" s="11">
        <v>2.38984991E8</v>
      </c>
      <c r="E2090" s="8" t="s">
        <v>20</v>
      </c>
      <c r="F2090" s="8" t="str">
        <f t="shared" si="1"/>
        <v>SELL</v>
      </c>
      <c r="G2090" s="12">
        <v>9.68</v>
      </c>
      <c r="H2090" s="12">
        <v>1000.0</v>
      </c>
      <c r="I2090" s="16">
        <v>44453.0</v>
      </c>
      <c r="J2090" s="14">
        <v>8.19</v>
      </c>
      <c r="K2090" s="14">
        <f t="shared" si="2"/>
        <v>846.0743802</v>
      </c>
      <c r="L2090" s="15">
        <f t="shared" si="3"/>
        <v>0.1539256198</v>
      </c>
      <c r="M2090" s="15">
        <f t="shared" si="4"/>
        <v>-0.1539256198</v>
      </c>
      <c r="N2090" s="8">
        <f t="shared" si="5"/>
        <v>78</v>
      </c>
    </row>
    <row r="2091" ht="12.75" customHeight="1">
      <c r="A2091" s="7">
        <v>44375.0</v>
      </c>
      <c r="B2091" s="8" t="s">
        <v>1120</v>
      </c>
      <c r="C2091" s="8" t="s">
        <v>1121</v>
      </c>
      <c r="D2091" s="11">
        <v>7.480992E9</v>
      </c>
      <c r="E2091" s="8" t="s">
        <v>20</v>
      </c>
      <c r="F2091" s="8" t="str">
        <f t="shared" si="1"/>
        <v>SELL</v>
      </c>
      <c r="G2091" s="12">
        <v>64.690765</v>
      </c>
      <c r="H2091" s="12">
        <v>1000.0</v>
      </c>
      <c r="I2091" s="16">
        <v>44727.0</v>
      </c>
      <c r="J2091" s="14">
        <v>53.879356</v>
      </c>
      <c r="K2091" s="14">
        <f t="shared" si="2"/>
        <v>832.8755426</v>
      </c>
      <c r="L2091" s="15">
        <f t="shared" si="3"/>
        <v>0.1671244574</v>
      </c>
      <c r="M2091" s="15">
        <f t="shared" si="4"/>
        <v>-0.1671244574</v>
      </c>
      <c r="N2091" s="8">
        <f t="shared" si="5"/>
        <v>352</v>
      </c>
    </row>
    <row r="2092" ht="12.75" customHeight="1">
      <c r="A2092" s="7">
        <v>44375.0</v>
      </c>
      <c r="B2092" s="8" t="s">
        <v>999</v>
      </c>
      <c r="C2092" s="8" t="s">
        <v>1000</v>
      </c>
      <c r="D2092" s="11">
        <v>9.10091056E9</v>
      </c>
      <c r="E2092" s="8" t="s">
        <v>20</v>
      </c>
      <c r="F2092" s="8" t="str">
        <f t="shared" si="1"/>
        <v>SELL</v>
      </c>
      <c r="G2092" s="12">
        <v>198.410004</v>
      </c>
      <c r="H2092" s="12">
        <v>1000.0</v>
      </c>
      <c r="I2092" s="16">
        <v>44727.0</v>
      </c>
      <c r="J2092" s="14">
        <v>76.050003</v>
      </c>
      <c r="K2092" s="14">
        <f t="shared" si="2"/>
        <v>383.2972202</v>
      </c>
      <c r="L2092" s="15">
        <f t="shared" si="3"/>
        <v>0.6167027798</v>
      </c>
      <c r="M2092" s="15">
        <f t="shared" si="4"/>
        <v>-0.6167027798</v>
      </c>
      <c r="N2092" s="8">
        <f t="shared" si="5"/>
        <v>352</v>
      </c>
    </row>
    <row r="2093" ht="12.75" customHeight="1">
      <c r="A2093" s="7">
        <v>44375.0</v>
      </c>
      <c r="B2093" s="8" t="s">
        <v>3355</v>
      </c>
      <c r="C2093" s="8" t="s">
        <v>3356</v>
      </c>
      <c r="D2093" s="11">
        <v>2.36284824E9</v>
      </c>
      <c r="E2093" s="8" t="s">
        <v>20</v>
      </c>
      <c r="F2093" s="8" t="str">
        <f t="shared" si="1"/>
        <v>SELL</v>
      </c>
      <c r="G2093" s="12">
        <v>86.169998</v>
      </c>
      <c r="H2093" s="12">
        <v>1000.0</v>
      </c>
      <c r="I2093" s="16">
        <v>44474.0</v>
      </c>
      <c r="J2093" s="14">
        <v>91.910004</v>
      </c>
      <c r="K2093" s="14">
        <f t="shared" si="2"/>
        <v>1066.612581</v>
      </c>
      <c r="L2093" s="15">
        <f t="shared" si="3"/>
        <v>-0.06661258133</v>
      </c>
      <c r="M2093" s="15">
        <f t="shared" si="4"/>
        <v>0.06661258133</v>
      </c>
      <c r="N2093" s="8">
        <f t="shared" si="5"/>
        <v>99</v>
      </c>
    </row>
    <row r="2094" ht="12.75" customHeight="1">
      <c r="A2094" s="7">
        <v>44375.0</v>
      </c>
      <c r="B2094" s="8" t="s">
        <v>1333</v>
      </c>
      <c r="C2094" s="8" t="s">
        <v>1334</v>
      </c>
      <c r="D2094" s="11">
        <v>3.31322019E9</v>
      </c>
      <c r="E2094" s="8" t="s">
        <v>20</v>
      </c>
      <c r="F2094" s="8" t="str">
        <f t="shared" si="1"/>
        <v>SELL</v>
      </c>
      <c r="G2094" s="12">
        <v>133.429993</v>
      </c>
      <c r="H2094" s="12">
        <v>1000.0</v>
      </c>
      <c r="I2094" s="16">
        <v>44727.0</v>
      </c>
      <c r="J2094" s="14">
        <v>40.93</v>
      </c>
      <c r="K2094" s="14">
        <f t="shared" si="2"/>
        <v>306.7526205</v>
      </c>
      <c r="L2094" s="15">
        <f t="shared" si="3"/>
        <v>0.6932473795</v>
      </c>
      <c r="M2094" s="15">
        <f t="shared" si="4"/>
        <v>-0.6932473795</v>
      </c>
      <c r="N2094" s="8">
        <f t="shared" si="5"/>
        <v>352</v>
      </c>
    </row>
    <row r="2095" ht="12.75" customHeight="1">
      <c r="A2095" s="7">
        <v>44376.0</v>
      </c>
      <c r="B2095" s="8" t="s">
        <v>3357</v>
      </c>
      <c r="C2095" s="8" t="s">
        <v>3358</v>
      </c>
      <c r="D2095" s="11">
        <v>2.898992E9</v>
      </c>
      <c r="E2095" s="8" t="s">
        <v>24</v>
      </c>
      <c r="F2095" s="8" t="str">
        <f t="shared" si="1"/>
        <v>BUY</v>
      </c>
      <c r="G2095" s="12">
        <v>54.82</v>
      </c>
      <c r="H2095" s="12">
        <v>1000.0</v>
      </c>
      <c r="I2095" s="16">
        <v>44530.0</v>
      </c>
      <c r="J2095" s="14">
        <v>100.809998</v>
      </c>
      <c r="K2095" s="14">
        <f t="shared" si="2"/>
        <v>1838.927362</v>
      </c>
      <c r="L2095" s="15">
        <f t="shared" si="3"/>
        <v>0.8389273623</v>
      </c>
      <c r="M2095" s="15">
        <f t="shared" si="4"/>
        <v>-0.8389273623</v>
      </c>
      <c r="N2095" s="8">
        <f t="shared" si="5"/>
        <v>154</v>
      </c>
    </row>
    <row r="2096" ht="12.75" customHeight="1">
      <c r="A2096" s="7">
        <v>44376.0</v>
      </c>
      <c r="B2096" s="8" t="s">
        <v>3359</v>
      </c>
      <c r="C2096" s="8" t="s">
        <v>3360</v>
      </c>
      <c r="D2096" s="11">
        <v>5.25830693E8</v>
      </c>
      <c r="E2096" s="8" t="s">
        <v>20</v>
      </c>
      <c r="F2096" s="8" t="str">
        <f t="shared" si="1"/>
        <v>SELL</v>
      </c>
      <c r="G2096" s="12">
        <v>11.52</v>
      </c>
      <c r="H2096" s="12">
        <v>1000.0</v>
      </c>
      <c r="I2096" s="7">
        <v>44403.0</v>
      </c>
      <c r="J2096" s="14">
        <v>8.58</v>
      </c>
      <c r="K2096" s="14">
        <f t="shared" si="2"/>
        <v>744.7916667</v>
      </c>
      <c r="L2096" s="15">
        <f t="shared" si="3"/>
        <v>0.2552083333</v>
      </c>
      <c r="M2096" s="15">
        <f t="shared" si="4"/>
        <v>-0.2552083333</v>
      </c>
      <c r="N2096" s="8">
        <f t="shared" si="5"/>
        <v>27</v>
      </c>
    </row>
    <row r="2097" ht="12.75" customHeight="1">
      <c r="A2097" s="7">
        <v>44377.0</v>
      </c>
      <c r="B2097" s="8" t="s">
        <v>3361</v>
      </c>
      <c r="C2097" s="8" t="s">
        <v>3362</v>
      </c>
      <c r="D2097" s="11">
        <v>4.297322112E9</v>
      </c>
      <c r="E2097" s="8" t="s">
        <v>20</v>
      </c>
      <c r="F2097" s="8" t="str">
        <f t="shared" si="1"/>
        <v>SELL</v>
      </c>
      <c r="G2097" s="12">
        <v>66.639999</v>
      </c>
      <c r="H2097" s="12">
        <v>1000.0</v>
      </c>
      <c r="I2097" s="16">
        <v>44727.0</v>
      </c>
      <c r="J2097" s="14">
        <v>61.790001</v>
      </c>
      <c r="K2097" s="14">
        <f t="shared" si="2"/>
        <v>927.2209173</v>
      </c>
      <c r="L2097" s="15">
        <f t="shared" si="3"/>
        <v>0.07277908272</v>
      </c>
      <c r="M2097" s="15">
        <f t="shared" si="4"/>
        <v>-0.07277908272</v>
      </c>
      <c r="N2097" s="8">
        <f t="shared" si="5"/>
        <v>350</v>
      </c>
    </row>
    <row r="2098" ht="12.75" customHeight="1">
      <c r="A2098" s="16">
        <v>44377.0</v>
      </c>
      <c r="B2098" s="8" t="s">
        <v>3363</v>
      </c>
      <c r="C2098" s="8" t="s">
        <v>3364</v>
      </c>
      <c r="D2098" s="11">
        <v>2.79552E8</v>
      </c>
      <c r="E2098" s="17" t="s">
        <v>20</v>
      </c>
      <c r="F2098" s="18" t="str">
        <f t="shared" si="1"/>
        <v>SELL</v>
      </c>
      <c r="G2098" s="12">
        <v>13.963347</v>
      </c>
      <c r="H2098" s="12">
        <v>1000.0</v>
      </c>
      <c r="I2098" s="16">
        <v>44727.0</v>
      </c>
      <c r="J2098" s="14">
        <v>7.73</v>
      </c>
      <c r="K2098" s="14">
        <f t="shared" si="2"/>
        <v>553.5922011</v>
      </c>
      <c r="L2098" s="15">
        <f t="shared" si="3"/>
        <v>0.4464077989</v>
      </c>
      <c r="M2098" s="15">
        <f t="shared" si="4"/>
        <v>-0.4464077989</v>
      </c>
      <c r="N2098" s="8">
        <f t="shared" si="5"/>
        <v>350</v>
      </c>
    </row>
    <row r="2099" ht="12.75" customHeight="1">
      <c r="A2099" s="7">
        <v>44383.0</v>
      </c>
      <c r="B2099" s="8" t="s">
        <v>2186</v>
      </c>
      <c r="C2099" s="8" t="s">
        <v>2187</v>
      </c>
      <c r="D2099" s="11">
        <v>9.770472266E9</v>
      </c>
      <c r="E2099" s="8" t="s">
        <v>20</v>
      </c>
      <c r="F2099" s="8" t="str">
        <f t="shared" si="1"/>
        <v>SELL</v>
      </c>
      <c r="G2099" s="12">
        <v>288.179993</v>
      </c>
      <c r="H2099" s="12">
        <v>1000.0</v>
      </c>
      <c r="I2099" s="16">
        <v>44505.0</v>
      </c>
      <c r="J2099" s="14">
        <v>267.48999</v>
      </c>
      <c r="K2099" s="14">
        <f t="shared" si="2"/>
        <v>928.2045822</v>
      </c>
      <c r="L2099" s="15">
        <f t="shared" si="3"/>
        <v>0.0717954178</v>
      </c>
      <c r="M2099" s="15">
        <f t="shared" si="4"/>
        <v>-0.0717954178</v>
      </c>
      <c r="N2099" s="8">
        <f t="shared" si="5"/>
        <v>122</v>
      </c>
    </row>
    <row r="2100" ht="12.75" customHeight="1">
      <c r="A2100" s="7">
        <v>44383.0</v>
      </c>
      <c r="B2100" s="8" t="s">
        <v>3365</v>
      </c>
      <c r="C2100" s="8" t="s">
        <v>3366</v>
      </c>
      <c r="D2100" s="11">
        <v>2.156114252E9</v>
      </c>
      <c r="E2100" s="8" t="s">
        <v>20</v>
      </c>
      <c r="F2100" s="8" t="str">
        <f t="shared" si="1"/>
        <v>SELL</v>
      </c>
      <c r="G2100" s="12">
        <v>16.360001</v>
      </c>
      <c r="H2100" s="12">
        <v>1000.0</v>
      </c>
      <c r="I2100" s="16">
        <v>44413.0</v>
      </c>
      <c r="J2100" s="14">
        <v>13.96</v>
      </c>
      <c r="K2100" s="14">
        <f t="shared" si="2"/>
        <v>853.3006813</v>
      </c>
      <c r="L2100" s="15">
        <f t="shared" si="3"/>
        <v>0.1466993187</v>
      </c>
      <c r="M2100" s="15">
        <f t="shared" si="4"/>
        <v>-0.1466993187</v>
      </c>
      <c r="N2100" s="8">
        <f t="shared" si="5"/>
        <v>30</v>
      </c>
    </row>
    <row r="2101" ht="12.75" customHeight="1">
      <c r="A2101" s="7">
        <v>44383.0</v>
      </c>
      <c r="B2101" s="8" t="s">
        <v>3117</v>
      </c>
      <c r="C2101" s="8" t="s">
        <v>3118</v>
      </c>
      <c r="D2101" s="11">
        <v>7.24166277E8</v>
      </c>
      <c r="E2101" s="8" t="s">
        <v>24</v>
      </c>
      <c r="F2101" s="8" t="str">
        <f t="shared" si="1"/>
        <v>BUY</v>
      </c>
      <c r="G2101" s="12">
        <v>7.6</v>
      </c>
      <c r="H2101" s="12">
        <v>1000.0</v>
      </c>
      <c r="I2101" s="16">
        <v>44727.0</v>
      </c>
      <c r="J2101" s="14">
        <v>3.03</v>
      </c>
      <c r="K2101" s="14">
        <f t="shared" si="2"/>
        <v>398.6842105</v>
      </c>
      <c r="L2101" s="15">
        <f t="shared" si="3"/>
        <v>-0.6013157895</v>
      </c>
      <c r="M2101" s="15">
        <f t="shared" si="4"/>
        <v>0.6013157895</v>
      </c>
      <c r="N2101" s="8">
        <f t="shared" si="5"/>
        <v>344</v>
      </c>
    </row>
    <row r="2102" ht="12.75" customHeight="1">
      <c r="A2102" s="7">
        <v>44383.0</v>
      </c>
      <c r="B2102" s="8" t="s">
        <v>3026</v>
      </c>
      <c r="C2102" s="8" t="s">
        <v>3027</v>
      </c>
      <c r="D2102" s="11">
        <v>1.993607583E9</v>
      </c>
      <c r="E2102" s="8" t="s">
        <v>20</v>
      </c>
      <c r="F2102" s="8" t="str">
        <f t="shared" si="1"/>
        <v>SELL</v>
      </c>
      <c r="G2102" s="12">
        <v>34.470001</v>
      </c>
      <c r="H2102" s="12">
        <v>1000.0</v>
      </c>
      <c r="I2102" s="16">
        <v>44727.0</v>
      </c>
      <c r="J2102" s="14">
        <v>17.58</v>
      </c>
      <c r="K2102" s="14">
        <f t="shared" si="2"/>
        <v>510.0086884</v>
      </c>
      <c r="L2102" s="15">
        <f t="shared" si="3"/>
        <v>0.4899913116</v>
      </c>
      <c r="M2102" s="15">
        <f t="shared" si="4"/>
        <v>-0.4899913116</v>
      </c>
      <c r="N2102" s="8">
        <f t="shared" si="5"/>
        <v>344</v>
      </c>
    </row>
    <row r="2103" ht="12.75" customHeight="1">
      <c r="A2103" s="7">
        <v>44384.0</v>
      </c>
      <c r="B2103" s="8" t="s">
        <v>1761</v>
      </c>
      <c r="C2103" s="8" t="s">
        <v>1762</v>
      </c>
      <c r="D2103" s="11">
        <v>6.96369651E9</v>
      </c>
      <c r="E2103" s="8" t="s">
        <v>20</v>
      </c>
      <c r="F2103" s="8" t="str">
        <f t="shared" si="1"/>
        <v>SELL</v>
      </c>
      <c r="G2103" s="12">
        <v>316.880005</v>
      </c>
      <c r="H2103" s="12">
        <v>1000.0</v>
      </c>
      <c r="I2103" s="16">
        <v>44672.0</v>
      </c>
      <c r="J2103" s="14">
        <v>83.139999</v>
      </c>
      <c r="K2103" s="14">
        <f t="shared" si="2"/>
        <v>262.3706062</v>
      </c>
      <c r="L2103" s="15">
        <f t="shared" si="3"/>
        <v>0.7376293938</v>
      </c>
      <c r="M2103" s="15">
        <f t="shared" si="4"/>
        <v>-0.7376293938</v>
      </c>
      <c r="N2103" s="8">
        <f t="shared" si="5"/>
        <v>288</v>
      </c>
    </row>
    <row r="2104" ht="12.75" customHeight="1">
      <c r="A2104" s="7">
        <v>44384.0</v>
      </c>
      <c r="B2104" s="8" t="s">
        <v>3367</v>
      </c>
      <c r="C2104" s="8" t="s">
        <v>3368</v>
      </c>
      <c r="D2104" s="11">
        <v>7.89132836E8</v>
      </c>
      <c r="E2104" s="8" t="s">
        <v>20</v>
      </c>
      <c r="F2104" s="8" t="str">
        <f t="shared" si="1"/>
        <v>SELL</v>
      </c>
      <c r="G2104" s="12">
        <v>12.84</v>
      </c>
      <c r="H2104" s="12">
        <v>1000.0</v>
      </c>
      <c r="I2104" s="16">
        <v>44497.0</v>
      </c>
      <c r="J2104" s="14">
        <v>8.19</v>
      </c>
      <c r="K2104" s="14">
        <f t="shared" si="2"/>
        <v>637.8504673</v>
      </c>
      <c r="L2104" s="15">
        <f t="shared" si="3"/>
        <v>0.3621495327</v>
      </c>
      <c r="M2104" s="15">
        <f t="shared" si="4"/>
        <v>-0.3621495327</v>
      </c>
      <c r="N2104" s="8">
        <f t="shared" si="5"/>
        <v>113</v>
      </c>
    </row>
    <row r="2105" ht="12.75" customHeight="1">
      <c r="A2105" s="7">
        <v>44384.0</v>
      </c>
      <c r="B2105" s="8" t="s">
        <v>3077</v>
      </c>
      <c r="C2105" s="8" t="s">
        <v>3078</v>
      </c>
      <c r="D2105" s="11">
        <v>1.084600064E9</v>
      </c>
      <c r="E2105" s="8" t="s">
        <v>24</v>
      </c>
      <c r="F2105" s="8" t="str">
        <f t="shared" si="1"/>
        <v>BUY</v>
      </c>
      <c r="G2105" s="12">
        <v>33.27</v>
      </c>
      <c r="H2105" s="12">
        <v>1000.0</v>
      </c>
      <c r="I2105" s="16">
        <v>44727.0</v>
      </c>
      <c r="J2105" s="14">
        <v>10.36</v>
      </c>
      <c r="K2105" s="14">
        <f t="shared" si="2"/>
        <v>311.3916441</v>
      </c>
      <c r="L2105" s="15">
        <f t="shared" si="3"/>
        <v>-0.6886083559</v>
      </c>
      <c r="M2105" s="15">
        <f t="shared" si="4"/>
        <v>0.6886083559</v>
      </c>
      <c r="N2105" s="8">
        <f t="shared" si="5"/>
        <v>343</v>
      </c>
    </row>
    <row r="2106" ht="12.75" customHeight="1">
      <c r="A2106" s="7">
        <v>44385.0</v>
      </c>
      <c r="B2106" s="8" t="s">
        <v>3369</v>
      </c>
      <c r="C2106" s="8" t="s">
        <v>3370</v>
      </c>
      <c r="D2106" s="11">
        <v>6.59635599E8</v>
      </c>
      <c r="E2106" s="8" t="s">
        <v>20</v>
      </c>
      <c r="F2106" s="8" t="str">
        <f t="shared" si="1"/>
        <v>SELL</v>
      </c>
      <c r="G2106" s="12">
        <v>25.75</v>
      </c>
      <c r="H2106" s="12">
        <v>1000.0</v>
      </c>
      <c r="I2106" s="16">
        <v>44727.0</v>
      </c>
      <c r="J2106" s="14">
        <v>8.1</v>
      </c>
      <c r="K2106" s="14">
        <f t="shared" si="2"/>
        <v>314.5631068</v>
      </c>
      <c r="L2106" s="15">
        <f t="shared" si="3"/>
        <v>0.6854368932</v>
      </c>
      <c r="M2106" s="15">
        <f t="shared" si="4"/>
        <v>-0.6854368932</v>
      </c>
      <c r="N2106" s="8">
        <f t="shared" si="5"/>
        <v>342</v>
      </c>
    </row>
    <row r="2107" ht="12.75" customHeight="1">
      <c r="A2107" s="7">
        <v>44385.0</v>
      </c>
      <c r="B2107" s="8" t="s">
        <v>3020</v>
      </c>
      <c r="C2107" s="8" t="s">
        <v>3021</v>
      </c>
      <c r="D2107" s="11">
        <v>2.6669529E9</v>
      </c>
      <c r="E2107" s="8" t="s">
        <v>20</v>
      </c>
      <c r="F2107" s="8" t="str">
        <f t="shared" si="1"/>
        <v>SELL</v>
      </c>
      <c r="G2107" s="12">
        <v>33.139999</v>
      </c>
      <c r="H2107" s="12">
        <v>1000.0</v>
      </c>
      <c r="I2107" s="7">
        <v>44582.0</v>
      </c>
      <c r="J2107" s="14">
        <v>23.51</v>
      </c>
      <c r="K2107" s="14">
        <f t="shared" si="2"/>
        <v>709.4146261</v>
      </c>
      <c r="L2107" s="15">
        <f t="shared" si="3"/>
        <v>0.2905853739</v>
      </c>
      <c r="M2107" s="15">
        <f t="shared" si="4"/>
        <v>-0.2905853739</v>
      </c>
      <c r="N2107" s="8">
        <f t="shared" si="5"/>
        <v>197</v>
      </c>
    </row>
    <row r="2108" ht="12.75" customHeight="1">
      <c r="A2108" s="7">
        <v>44386.0</v>
      </c>
      <c r="B2108" s="8" t="s">
        <v>3371</v>
      </c>
      <c r="C2108" s="8" t="s">
        <v>3372</v>
      </c>
      <c r="D2108" s="11">
        <v>1.3062433E8</v>
      </c>
      <c r="E2108" s="8" t="s">
        <v>24</v>
      </c>
      <c r="F2108" s="8" t="str">
        <f t="shared" si="1"/>
        <v>BUY</v>
      </c>
      <c r="G2108" s="12">
        <v>9.21</v>
      </c>
      <c r="H2108" s="12">
        <v>1000.0</v>
      </c>
      <c r="I2108" s="16">
        <v>44727.0</v>
      </c>
      <c r="J2108" s="14">
        <v>8.32</v>
      </c>
      <c r="K2108" s="14">
        <f t="shared" si="2"/>
        <v>903.3659066</v>
      </c>
      <c r="L2108" s="15">
        <f t="shared" si="3"/>
        <v>-0.09663409338</v>
      </c>
      <c r="M2108" s="15">
        <f t="shared" si="4"/>
        <v>0.09663409338</v>
      </c>
      <c r="N2108" s="8">
        <f t="shared" si="5"/>
        <v>341</v>
      </c>
    </row>
    <row r="2109" ht="12.75" customHeight="1">
      <c r="A2109" s="7">
        <v>44386.0</v>
      </c>
      <c r="B2109" s="8" t="s">
        <v>3373</v>
      </c>
      <c r="C2109" s="8" t="s">
        <v>3374</v>
      </c>
      <c r="D2109" s="11">
        <v>3.1269744E7</v>
      </c>
      <c r="E2109" s="8" t="s">
        <v>24</v>
      </c>
      <c r="F2109" s="8" t="str">
        <f t="shared" si="1"/>
        <v>BUY</v>
      </c>
      <c r="G2109" s="12">
        <v>777.5</v>
      </c>
      <c r="H2109" s="12">
        <v>1000.0</v>
      </c>
      <c r="I2109" s="16">
        <v>44727.0</v>
      </c>
      <c r="J2109" s="14">
        <v>72.0</v>
      </c>
      <c r="K2109" s="14">
        <f t="shared" si="2"/>
        <v>92.60450161</v>
      </c>
      <c r="L2109" s="15">
        <f t="shared" si="3"/>
        <v>-0.9073954984</v>
      </c>
      <c r="M2109" s="15">
        <f t="shared" si="4"/>
        <v>0.9073954984</v>
      </c>
      <c r="N2109" s="8">
        <f t="shared" si="5"/>
        <v>341</v>
      </c>
    </row>
    <row r="2110" ht="12.75" customHeight="1">
      <c r="A2110" s="7">
        <v>44386.0</v>
      </c>
      <c r="B2110" s="8" t="s">
        <v>2868</v>
      </c>
      <c r="C2110" s="8" t="s">
        <v>2869</v>
      </c>
      <c r="D2110" s="11">
        <v>3.0874392E8</v>
      </c>
      <c r="E2110" s="8" t="s">
        <v>24</v>
      </c>
      <c r="F2110" s="8" t="str">
        <f t="shared" si="1"/>
        <v>BUY</v>
      </c>
      <c r="G2110" s="12">
        <v>5.27</v>
      </c>
      <c r="H2110" s="12">
        <v>1000.0</v>
      </c>
      <c r="I2110" s="16">
        <v>44727.0</v>
      </c>
      <c r="J2110" s="14">
        <v>4.72</v>
      </c>
      <c r="K2110" s="14">
        <f t="shared" si="2"/>
        <v>895.6356736</v>
      </c>
      <c r="L2110" s="15">
        <f t="shared" si="3"/>
        <v>-0.1043643264</v>
      </c>
      <c r="M2110" s="15">
        <f t="shared" si="4"/>
        <v>0.1043643264</v>
      </c>
      <c r="N2110" s="8">
        <f t="shared" si="5"/>
        <v>341</v>
      </c>
    </row>
    <row r="2111" ht="12.75" customHeight="1">
      <c r="A2111" s="7">
        <v>44389.0</v>
      </c>
      <c r="B2111" s="8" t="s">
        <v>320</v>
      </c>
      <c r="C2111" s="8" t="s">
        <v>321</v>
      </c>
      <c r="D2111" s="11">
        <v>8.4857285E8</v>
      </c>
      <c r="E2111" s="8" t="s">
        <v>24</v>
      </c>
      <c r="F2111" s="8" t="str">
        <f t="shared" si="1"/>
        <v>BUY</v>
      </c>
      <c r="G2111" s="12">
        <v>31.1</v>
      </c>
      <c r="H2111" s="12">
        <v>1000.0</v>
      </c>
      <c r="I2111" s="16">
        <v>44727.0</v>
      </c>
      <c r="J2111" s="14">
        <v>9.96</v>
      </c>
      <c r="K2111" s="14">
        <f t="shared" si="2"/>
        <v>320.2572347</v>
      </c>
      <c r="L2111" s="15">
        <f t="shared" si="3"/>
        <v>-0.6797427653</v>
      </c>
      <c r="M2111" s="15">
        <f t="shared" si="4"/>
        <v>0.6797427653</v>
      </c>
      <c r="N2111" s="8">
        <f t="shared" si="5"/>
        <v>338</v>
      </c>
    </row>
    <row r="2112" ht="12.75" customHeight="1">
      <c r="A2112" s="7">
        <v>44389.0</v>
      </c>
      <c r="B2112" s="8" t="s">
        <v>3375</v>
      </c>
      <c r="C2112" s="8" t="s">
        <v>3376</v>
      </c>
      <c r="D2112" s="11">
        <v>7.150677E7</v>
      </c>
      <c r="E2112" s="8" t="s">
        <v>20</v>
      </c>
      <c r="F2112" s="8" t="str">
        <f t="shared" si="1"/>
        <v>SELL</v>
      </c>
      <c r="G2112" s="12">
        <v>36.669998</v>
      </c>
      <c r="H2112" s="12">
        <v>1000.0</v>
      </c>
      <c r="I2112" s="16">
        <v>44727.0</v>
      </c>
      <c r="J2112" s="14">
        <v>4.74</v>
      </c>
      <c r="K2112" s="14">
        <f t="shared" si="2"/>
        <v>129.2609833</v>
      </c>
      <c r="L2112" s="15">
        <f t="shared" si="3"/>
        <v>0.8707390167</v>
      </c>
      <c r="M2112" s="15">
        <f t="shared" si="4"/>
        <v>-0.8707390167</v>
      </c>
      <c r="N2112" s="8">
        <f t="shared" si="5"/>
        <v>338</v>
      </c>
    </row>
    <row r="2113" ht="12.75" customHeight="1">
      <c r="A2113" s="7">
        <v>44389.0</v>
      </c>
      <c r="B2113" s="8" t="s">
        <v>3377</v>
      </c>
      <c r="C2113" s="8" t="s">
        <v>3378</v>
      </c>
      <c r="D2113" s="11">
        <v>3.0162243E7</v>
      </c>
      <c r="E2113" s="8" t="s">
        <v>20</v>
      </c>
      <c r="F2113" s="8" t="str">
        <f t="shared" si="1"/>
        <v>SELL</v>
      </c>
      <c r="G2113" s="12">
        <v>115.199997</v>
      </c>
      <c r="H2113" s="12">
        <v>1000.0</v>
      </c>
      <c r="I2113" s="16">
        <v>44727.0</v>
      </c>
      <c r="J2113" s="14">
        <v>20.4</v>
      </c>
      <c r="K2113" s="14">
        <f t="shared" si="2"/>
        <v>177.0833379</v>
      </c>
      <c r="L2113" s="15">
        <f t="shared" si="3"/>
        <v>0.8229166621</v>
      </c>
      <c r="M2113" s="15">
        <f t="shared" si="4"/>
        <v>-0.8229166621</v>
      </c>
      <c r="N2113" s="8">
        <f t="shared" si="5"/>
        <v>338</v>
      </c>
    </row>
    <row r="2114" ht="12.75" customHeight="1">
      <c r="A2114" s="7">
        <v>44390.0</v>
      </c>
      <c r="B2114" s="8" t="s">
        <v>2042</v>
      </c>
      <c r="C2114" s="8" t="s">
        <v>2043</v>
      </c>
      <c r="D2114" s="11">
        <v>3.799935907E9</v>
      </c>
      <c r="E2114" s="8" t="s">
        <v>20</v>
      </c>
      <c r="F2114" s="8" t="str">
        <f t="shared" si="1"/>
        <v>SELL</v>
      </c>
      <c r="G2114" s="12">
        <v>135.550003</v>
      </c>
      <c r="H2114" s="12">
        <v>1000.0</v>
      </c>
      <c r="I2114" s="7">
        <v>44614.0</v>
      </c>
      <c r="J2114" s="14">
        <v>55.66</v>
      </c>
      <c r="K2114" s="14">
        <f t="shared" si="2"/>
        <v>410.6233771</v>
      </c>
      <c r="L2114" s="15">
        <f t="shared" si="3"/>
        <v>0.5893766229</v>
      </c>
      <c r="M2114" s="15">
        <f t="shared" si="4"/>
        <v>-0.5893766229</v>
      </c>
      <c r="N2114" s="8">
        <f t="shared" si="5"/>
        <v>224</v>
      </c>
    </row>
    <row r="2115" ht="12.75" customHeight="1">
      <c r="A2115" s="7">
        <v>44390.0</v>
      </c>
      <c r="B2115" s="8" t="s">
        <v>3379</v>
      </c>
      <c r="C2115" s="8" t="s">
        <v>3380</v>
      </c>
      <c r="D2115" s="11">
        <v>1.48735988E9</v>
      </c>
      <c r="E2115" s="8" t="s">
        <v>24</v>
      </c>
      <c r="F2115" s="8" t="str">
        <f t="shared" si="1"/>
        <v>BUY</v>
      </c>
      <c r="G2115" s="12">
        <v>6.730313</v>
      </c>
      <c r="H2115" s="12">
        <v>1000.0</v>
      </c>
      <c r="I2115" s="16">
        <v>44727.0</v>
      </c>
      <c r="J2115" s="14">
        <v>11.401838</v>
      </c>
      <c r="K2115" s="14">
        <f t="shared" si="2"/>
        <v>1694.102191</v>
      </c>
      <c r="L2115" s="15">
        <f t="shared" si="3"/>
        <v>0.6941021911</v>
      </c>
      <c r="M2115" s="15">
        <f t="shared" si="4"/>
        <v>-0.6941021911</v>
      </c>
      <c r="N2115" s="8">
        <f t="shared" si="5"/>
        <v>337</v>
      </c>
    </row>
    <row r="2116" ht="12.75" customHeight="1">
      <c r="A2116" s="7">
        <v>44391.0</v>
      </c>
      <c r="B2116" s="8" t="s">
        <v>3381</v>
      </c>
      <c r="C2116" s="8" t="s">
        <v>3382</v>
      </c>
      <c r="D2116" s="11">
        <v>9.11990107E8</v>
      </c>
      <c r="E2116" s="8" t="s">
        <v>20</v>
      </c>
      <c r="F2116" s="8" t="str">
        <f t="shared" si="1"/>
        <v>SELL</v>
      </c>
      <c r="G2116" s="12">
        <v>5.97</v>
      </c>
      <c r="H2116" s="12">
        <v>1000.0</v>
      </c>
      <c r="I2116" s="16">
        <v>44727.0</v>
      </c>
      <c r="J2116" s="14">
        <v>6.29</v>
      </c>
      <c r="K2116" s="14">
        <f t="shared" si="2"/>
        <v>1053.60134</v>
      </c>
      <c r="L2116" s="15">
        <f t="shared" si="3"/>
        <v>-0.05360134003</v>
      </c>
      <c r="M2116" s="15">
        <f t="shared" si="4"/>
        <v>0.05360134003</v>
      </c>
      <c r="N2116" s="8">
        <f t="shared" si="5"/>
        <v>336</v>
      </c>
    </row>
    <row r="2117" ht="12.75" customHeight="1">
      <c r="A2117" s="7">
        <v>44392.0</v>
      </c>
      <c r="B2117" s="8" t="s">
        <v>3052</v>
      </c>
      <c r="C2117" s="8" t="s">
        <v>3053</v>
      </c>
      <c r="D2117" s="11">
        <v>1.5309E9</v>
      </c>
      <c r="E2117" s="8" t="s">
        <v>20</v>
      </c>
      <c r="F2117" s="8" t="str">
        <f t="shared" si="1"/>
        <v>SELL</v>
      </c>
      <c r="G2117" s="12">
        <v>30.27</v>
      </c>
      <c r="H2117" s="12">
        <v>1000.0</v>
      </c>
      <c r="I2117" s="7">
        <v>44684.0</v>
      </c>
      <c r="J2117" s="14">
        <v>16.26</v>
      </c>
      <c r="K2117" s="14">
        <f t="shared" si="2"/>
        <v>537.1655104</v>
      </c>
      <c r="L2117" s="15">
        <f t="shared" si="3"/>
        <v>0.4628344896</v>
      </c>
      <c r="M2117" s="15">
        <f t="shared" si="4"/>
        <v>-0.4628344896</v>
      </c>
      <c r="N2117" s="8">
        <f t="shared" si="5"/>
        <v>292</v>
      </c>
    </row>
    <row r="2118" ht="12.75" customHeight="1">
      <c r="A2118" s="7">
        <v>44392.0</v>
      </c>
      <c r="B2118" s="8" t="s">
        <v>3115</v>
      </c>
      <c r="C2118" s="8" t="s">
        <v>3116</v>
      </c>
      <c r="D2118" s="11">
        <v>3.025775099E9</v>
      </c>
      <c r="E2118" s="8" t="s">
        <v>24</v>
      </c>
      <c r="F2118" s="8" t="str">
        <f t="shared" si="1"/>
        <v>BUY</v>
      </c>
      <c r="G2118" s="12">
        <v>23.68</v>
      </c>
      <c r="H2118" s="12">
        <v>1000.0</v>
      </c>
      <c r="I2118" s="16">
        <v>44727.0</v>
      </c>
      <c r="J2118" s="14">
        <v>9.21</v>
      </c>
      <c r="K2118" s="14">
        <f t="shared" si="2"/>
        <v>388.9358108</v>
      </c>
      <c r="L2118" s="15">
        <f t="shared" si="3"/>
        <v>-0.6110641892</v>
      </c>
      <c r="M2118" s="15">
        <f t="shared" si="4"/>
        <v>0.6110641892</v>
      </c>
      <c r="N2118" s="8">
        <f t="shared" si="5"/>
        <v>335</v>
      </c>
    </row>
    <row r="2119" ht="12.75" customHeight="1">
      <c r="A2119" s="7">
        <v>44392.0</v>
      </c>
      <c r="B2119" s="8" t="s">
        <v>2654</v>
      </c>
      <c r="C2119" s="8" t="s">
        <v>2655</v>
      </c>
      <c r="D2119" s="11">
        <v>2.4843152E8</v>
      </c>
      <c r="E2119" s="8" t="s">
        <v>24</v>
      </c>
      <c r="F2119" s="8" t="str">
        <f t="shared" si="1"/>
        <v>BUY</v>
      </c>
      <c r="G2119" s="12">
        <v>16.91</v>
      </c>
      <c r="H2119" s="12">
        <v>1000.0</v>
      </c>
      <c r="I2119" s="16">
        <v>44727.0</v>
      </c>
      <c r="J2119" s="14">
        <v>2.53</v>
      </c>
      <c r="K2119" s="14">
        <f t="shared" si="2"/>
        <v>149.6156121</v>
      </c>
      <c r="L2119" s="15">
        <f t="shared" si="3"/>
        <v>-0.8503843879</v>
      </c>
      <c r="M2119" s="15">
        <f t="shared" si="4"/>
        <v>0.8503843879</v>
      </c>
      <c r="N2119" s="8">
        <f t="shared" si="5"/>
        <v>335</v>
      </c>
    </row>
    <row r="2120" ht="12.75" customHeight="1">
      <c r="A2120" s="7">
        <v>44392.0</v>
      </c>
      <c r="B2120" s="8" t="s">
        <v>3383</v>
      </c>
      <c r="C2120" s="8" t="s">
        <v>3384</v>
      </c>
      <c r="D2120" s="11">
        <v>3.907111E8</v>
      </c>
      <c r="E2120" s="8" t="s">
        <v>24</v>
      </c>
      <c r="F2120" s="8" t="str">
        <f t="shared" si="1"/>
        <v>BUY</v>
      </c>
      <c r="G2120" s="12">
        <v>25.200001</v>
      </c>
      <c r="H2120" s="12">
        <v>1000.0</v>
      </c>
      <c r="I2120" s="16">
        <v>44727.0</v>
      </c>
      <c r="J2120" s="14">
        <v>3.57</v>
      </c>
      <c r="K2120" s="14">
        <f t="shared" si="2"/>
        <v>141.666661</v>
      </c>
      <c r="L2120" s="15">
        <f t="shared" si="3"/>
        <v>-0.858333339</v>
      </c>
      <c r="M2120" s="15">
        <f t="shared" si="4"/>
        <v>0.858333339</v>
      </c>
      <c r="N2120" s="8">
        <f t="shared" si="5"/>
        <v>335</v>
      </c>
    </row>
    <row r="2121" ht="12.75" customHeight="1">
      <c r="A2121" s="16">
        <v>44392.0</v>
      </c>
      <c r="B2121" s="8" t="s">
        <v>3179</v>
      </c>
      <c r="C2121" s="8" t="s">
        <v>3180</v>
      </c>
      <c r="D2121" s="11">
        <v>9.637564E7</v>
      </c>
      <c r="E2121" s="18" t="s">
        <v>24</v>
      </c>
      <c r="F2121" s="17" t="str">
        <f t="shared" si="1"/>
        <v>BUY</v>
      </c>
      <c r="G2121" s="12">
        <v>6.96</v>
      </c>
      <c r="H2121" s="12">
        <v>1000.0</v>
      </c>
      <c r="I2121" s="16">
        <v>44510.0</v>
      </c>
      <c r="J2121" s="14">
        <v>8.37</v>
      </c>
      <c r="K2121" s="14">
        <f t="shared" si="2"/>
        <v>1202.586207</v>
      </c>
      <c r="L2121" s="15">
        <f t="shared" si="3"/>
        <v>0.2025862069</v>
      </c>
      <c r="M2121" s="15">
        <f t="shared" si="4"/>
        <v>-0.2025862069</v>
      </c>
      <c r="N2121" s="8">
        <f t="shared" si="5"/>
        <v>118</v>
      </c>
    </row>
    <row r="2122" ht="12.75" customHeight="1">
      <c r="A2122" s="7">
        <v>44396.0</v>
      </c>
      <c r="B2122" s="8" t="s">
        <v>3385</v>
      </c>
      <c r="C2122" s="8" t="s">
        <v>3386</v>
      </c>
      <c r="D2122" s="11">
        <v>4.378594802E9</v>
      </c>
      <c r="E2122" s="8" t="s">
        <v>20</v>
      </c>
      <c r="F2122" s="8" t="str">
        <f t="shared" si="1"/>
        <v>SELL</v>
      </c>
      <c r="G2122" s="12">
        <v>34.944641</v>
      </c>
      <c r="H2122" s="12">
        <v>1000.0</v>
      </c>
      <c r="I2122" s="16">
        <v>44727.0</v>
      </c>
      <c r="J2122" s="14">
        <v>34.826523</v>
      </c>
      <c r="K2122" s="14">
        <f t="shared" si="2"/>
        <v>996.6198537</v>
      </c>
      <c r="L2122" s="15">
        <f t="shared" si="3"/>
        <v>0.003380146329</v>
      </c>
      <c r="M2122" s="15">
        <f t="shared" si="4"/>
        <v>-0.003380146329</v>
      </c>
      <c r="N2122" s="8">
        <f t="shared" si="5"/>
        <v>331</v>
      </c>
    </row>
    <row r="2123" ht="12.75" customHeight="1">
      <c r="A2123" s="7">
        <v>44397.0</v>
      </c>
      <c r="B2123" s="8" t="s">
        <v>3387</v>
      </c>
      <c r="C2123" s="8" t="s">
        <v>3388</v>
      </c>
      <c r="D2123" s="11">
        <v>1.9818867E8</v>
      </c>
      <c r="E2123" s="8" t="s">
        <v>20</v>
      </c>
      <c r="F2123" s="8" t="str">
        <f t="shared" si="1"/>
        <v>SELL</v>
      </c>
      <c r="G2123" s="12">
        <v>18.257193</v>
      </c>
      <c r="H2123" s="12">
        <v>1000.0</v>
      </c>
      <c r="I2123" s="16">
        <v>44727.0</v>
      </c>
      <c r="J2123" s="14">
        <v>10.487556</v>
      </c>
      <c r="K2123" s="14">
        <f t="shared" si="2"/>
        <v>574.434197</v>
      </c>
      <c r="L2123" s="15">
        <f t="shared" si="3"/>
        <v>0.425565803</v>
      </c>
      <c r="M2123" s="15">
        <f t="shared" si="4"/>
        <v>-0.425565803</v>
      </c>
      <c r="N2123" s="8">
        <f t="shared" si="5"/>
        <v>330</v>
      </c>
    </row>
    <row r="2124" ht="12.75" customHeight="1">
      <c r="A2124" s="16">
        <v>44397.0</v>
      </c>
      <c r="B2124" s="8" t="s">
        <v>3091</v>
      </c>
      <c r="C2124" s="8" t="s">
        <v>3092</v>
      </c>
      <c r="D2124" s="11">
        <v>1.3218027E7</v>
      </c>
      <c r="E2124" s="18" t="s">
        <v>24</v>
      </c>
      <c r="F2124" s="17" t="str">
        <f t="shared" si="1"/>
        <v>BUY</v>
      </c>
      <c r="G2124" s="12">
        <v>20.040001</v>
      </c>
      <c r="H2124" s="12">
        <v>1000.0</v>
      </c>
      <c r="I2124" s="16">
        <v>44727.0</v>
      </c>
      <c r="J2124" s="14">
        <v>6.46</v>
      </c>
      <c r="K2124" s="14">
        <f t="shared" si="2"/>
        <v>322.3552733</v>
      </c>
      <c r="L2124" s="15">
        <f t="shared" si="3"/>
        <v>-0.6776447267</v>
      </c>
      <c r="M2124" s="15">
        <f t="shared" si="4"/>
        <v>0.6776447267</v>
      </c>
      <c r="N2124" s="8">
        <f t="shared" si="5"/>
        <v>330</v>
      </c>
    </row>
    <row r="2125" ht="12.75" customHeight="1">
      <c r="A2125" s="7">
        <v>44398.0</v>
      </c>
      <c r="B2125" s="8" t="s">
        <v>972</v>
      </c>
      <c r="C2125" s="8" t="s">
        <v>973</v>
      </c>
      <c r="D2125" s="11">
        <v>3.53092988E9</v>
      </c>
      <c r="E2125" s="8" t="s">
        <v>24</v>
      </c>
      <c r="F2125" s="8" t="str">
        <f t="shared" si="1"/>
        <v>BUY</v>
      </c>
      <c r="G2125" s="12">
        <v>40.779999</v>
      </c>
      <c r="H2125" s="12">
        <v>1000.0</v>
      </c>
      <c r="I2125" s="16">
        <v>44398.0</v>
      </c>
      <c r="J2125" s="14">
        <v>40.779999</v>
      </c>
      <c r="K2125" s="14">
        <f t="shared" si="2"/>
        <v>1000</v>
      </c>
      <c r="L2125" s="15">
        <f t="shared" si="3"/>
        <v>0</v>
      </c>
      <c r="M2125" s="15">
        <f t="shared" si="4"/>
        <v>0</v>
      </c>
      <c r="N2125" s="8">
        <f t="shared" si="5"/>
        <v>0</v>
      </c>
    </row>
    <row r="2126" ht="12.75" customHeight="1">
      <c r="A2126" s="7">
        <v>44398.0</v>
      </c>
      <c r="B2126" s="8" t="s">
        <v>3389</v>
      </c>
      <c r="C2126" s="8" t="s">
        <v>3390</v>
      </c>
      <c r="D2126" s="11">
        <v>4.337728664E9</v>
      </c>
      <c r="E2126" s="8" t="s">
        <v>20</v>
      </c>
      <c r="F2126" s="8" t="str">
        <f t="shared" si="1"/>
        <v>SELL</v>
      </c>
      <c r="G2126" s="12">
        <v>55.689999</v>
      </c>
      <c r="H2126" s="12">
        <v>1000.0</v>
      </c>
      <c r="I2126" s="16">
        <v>44620.0</v>
      </c>
      <c r="J2126" s="14">
        <v>61.349998</v>
      </c>
      <c r="K2126" s="14">
        <f t="shared" si="2"/>
        <v>1101.634029</v>
      </c>
      <c r="L2126" s="15">
        <f t="shared" si="3"/>
        <v>-0.1016340295</v>
      </c>
      <c r="M2126" s="15">
        <f t="shared" si="4"/>
        <v>0.1016340295</v>
      </c>
      <c r="N2126" s="8">
        <f t="shared" si="5"/>
        <v>222</v>
      </c>
    </row>
    <row r="2127" ht="12.75" customHeight="1">
      <c r="A2127" s="7">
        <v>44398.0</v>
      </c>
      <c r="B2127" s="8" t="s">
        <v>2504</v>
      </c>
      <c r="C2127" s="8" t="s">
        <v>2505</v>
      </c>
      <c r="D2127" s="11">
        <v>5.188639887E9</v>
      </c>
      <c r="E2127" s="8" t="s">
        <v>24</v>
      </c>
      <c r="F2127" s="8" t="str">
        <f t="shared" si="1"/>
        <v>BUY</v>
      </c>
      <c r="G2127" s="12">
        <v>28.049999</v>
      </c>
      <c r="H2127" s="12">
        <v>1000.0</v>
      </c>
      <c r="I2127" s="7">
        <v>44417.0</v>
      </c>
      <c r="J2127" s="14">
        <v>28.18</v>
      </c>
      <c r="K2127" s="14">
        <f t="shared" si="2"/>
        <v>1004.634617</v>
      </c>
      <c r="L2127" s="15">
        <f t="shared" si="3"/>
        <v>0.004634616921</v>
      </c>
      <c r="M2127" s="15">
        <f t="shared" si="4"/>
        <v>-0.004634616921</v>
      </c>
      <c r="N2127" s="8">
        <f t="shared" si="5"/>
        <v>19</v>
      </c>
    </row>
    <row r="2128" ht="12.75" customHeight="1">
      <c r="A2128" s="7">
        <v>44399.0</v>
      </c>
      <c r="B2128" s="8" t="s">
        <v>1454</v>
      </c>
      <c r="C2128" s="8" t="s">
        <v>1455</v>
      </c>
      <c r="D2128" s="11">
        <v>4.767003717E9</v>
      </c>
      <c r="E2128" s="8" t="s">
        <v>20</v>
      </c>
      <c r="F2128" s="8" t="str">
        <f t="shared" si="1"/>
        <v>SELL</v>
      </c>
      <c r="G2128" s="12">
        <v>195.220001</v>
      </c>
      <c r="H2128" s="12">
        <v>1000.0</v>
      </c>
      <c r="I2128" s="16">
        <v>44727.0</v>
      </c>
      <c r="J2128" s="14">
        <v>172.960007</v>
      </c>
      <c r="K2128" s="14">
        <f t="shared" si="2"/>
        <v>885.974829</v>
      </c>
      <c r="L2128" s="15">
        <f t="shared" si="3"/>
        <v>0.114025171</v>
      </c>
      <c r="M2128" s="15">
        <f t="shared" si="4"/>
        <v>-0.114025171</v>
      </c>
      <c r="N2128" s="8">
        <f t="shared" si="5"/>
        <v>328</v>
      </c>
    </row>
    <row r="2129" ht="12.75" customHeight="1">
      <c r="A2129" s="7">
        <v>44399.0</v>
      </c>
      <c r="B2129" s="8" t="s">
        <v>3391</v>
      </c>
      <c r="C2129" s="8" t="s">
        <v>3392</v>
      </c>
      <c r="D2129" s="11">
        <v>1.2076891E7</v>
      </c>
      <c r="E2129" s="8" t="s">
        <v>20</v>
      </c>
      <c r="F2129" s="8" t="str">
        <f t="shared" si="1"/>
        <v>SELL</v>
      </c>
      <c r="G2129" s="12">
        <v>15.7</v>
      </c>
      <c r="H2129" s="12">
        <v>1000.0</v>
      </c>
      <c r="I2129" s="16">
        <v>44476.0</v>
      </c>
      <c r="J2129" s="14">
        <v>14.05</v>
      </c>
      <c r="K2129" s="14">
        <f t="shared" si="2"/>
        <v>894.9044586</v>
      </c>
      <c r="L2129" s="15">
        <f t="shared" si="3"/>
        <v>0.1050955414</v>
      </c>
      <c r="M2129" s="15">
        <f t="shared" si="4"/>
        <v>-0.1050955414</v>
      </c>
      <c r="N2129" s="8">
        <f t="shared" si="5"/>
        <v>77</v>
      </c>
    </row>
    <row r="2130" ht="12.75" customHeight="1">
      <c r="A2130" s="7">
        <v>44399.0</v>
      </c>
      <c r="B2130" s="8" t="s">
        <v>2658</v>
      </c>
      <c r="C2130" s="8" t="s">
        <v>2659</v>
      </c>
      <c r="D2130" s="11">
        <v>3.111835764E9</v>
      </c>
      <c r="E2130" s="8" t="s">
        <v>24</v>
      </c>
      <c r="F2130" s="8" t="str">
        <f t="shared" si="1"/>
        <v>BUY</v>
      </c>
      <c r="G2130" s="12">
        <v>54.84</v>
      </c>
      <c r="H2130" s="12">
        <v>1000.0</v>
      </c>
      <c r="I2130" s="7">
        <v>44467.0</v>
      </c>
      <c r="J2130" s="14">
        <v>74.535004</v>
      </c>
      <c r="K2130" s="14">
        <f t="shared" si="2"/>
        <v>1359.13574</v>
      </c>
      <c r="L2130" s="15">
        <f t="shared" si="3"/>
        <v>0.3591357403</v>
      </c>
      <c r="M2130" s="15">
        <f t="shared" si="4"/>
        <v>-0.3591357403</v>
      </c>
      <c r="N2130" s="8">
        <f t="shared" si="5"/>
        <v>68</v>
      </c>
    </row>
    <row r="2131" ht="12.75" customHeight="1">
      <c r="A2131" s="7">
        <v>44399.0</v>
      </c>
      <c r="B2131" s="8" t="s">
        <v>2706</v>
      </c>
      <c r="C2131" s="8" t="s">
        <v>2707</v>
      </c>
      <c r="D2131" s="11">
        <v>2.483909373E9</v>
      </c>
      <c r="E2131" s="8" t="s">
        <v>24</v>
      </c>
      <c r="F2131" s="8" t="str">
        <f t="shared" si="1"/>
        <v>BUY</v>
      </c>
      <c r="G2131" s="12">
        <v>119.669998</v>
      </c>
      <c r="H2131" s="12">
        <v>1000.0</v>
      </c>
      <c r="I2131" s="7">
        <v>44615.0</v>
      </c>
      <c r="J2131" s="14">
        <v>27.0</v>
      </c>
      <c r="K2131" s="14">
        <f t="shared" si="2"/>
        <v>225.62046</v>
      </c>
      <c r="L2131" s="15">
        <f t="shared" si="3"/>
        <v>-0.77437954</v>
      </c>
      <c r="M2131" s="15">
        <f t="shared" si="4"/>
        <v>0.77437954</v>
      </c>
      <c r="N2131" s="8">
        <f t="shared" si="5"/>
        <v>216</v>
      </c>
    </row>
    <row r="2132" ht="12.75" customHeight="1">
      <c r="A2132" s="7">
        <v>44400.0</v>
      </c>
      <c r="B2132" s="8" t="s">
        <v>3393</v>
      </c>
      <c r="C2132" s="8" t="s">
        <v>3394</v>
      </c>
      <c r="D2132" s="11">
        <v>4.58611634E8</v>
      </c>
      <c r="E2132" s="8" t="s">
        <v>20</v>
      </c>
      <c r="F2132" s="8" t="str">
        <f t="shared" si="1"/>
        <v>SELL</v>
      </c>
      <c r="G2132" s="12">
        <v>14.39</v>
      </c>
      <c r="H2132" s="12">
        <v>1000.0</v>
      </c>
      <c r="I2132" s="7">
        <v>44495.0</v>
      </c>
      <c r="J2132" s="14">
        <v>13.45</v>
      </c>
      <c r="K2132" s="14">
        <f t="shared" si="2"/>
        <v>934.6768589</v>
      </c>
      <c r="L2132" s="15">
        <f t="shared" si="3"/>
        <v>0.06532314107</v>
      </c>
      <c r="M2132" s="15">
        <f t="shared" si="4"/>
        <v>-0.06532314107</v>
      </c>
      <c r="N2132" s="8">
        <f t="shared" si="5"/>
        <v>95</v>
      </c>
    </row>
    <row r="2133" ht="12.75" customHeight="1">
      <c r="A2133" s="7">
        <v>44400.0</v>
      </c>
      <c r="B2133" s="8" t="s">
        <v>3395</v>
      </c>
      <c r="C2133" s="8" t="s">
        <v>3396</v>
      </c>
      <c r="D2133" s="11">
        <v>7.776056925E9</v>
      </c>
      <c r="E2133" s="8" t="s">
        <v>20</v>
      </c>
      <c r="F2133" s="8" t="str">
        <f t="shared" si="1"/>
        <v>SELL</v>
      </c>
      <c r="G2133" s="12">
        <v>204.929993</v>
      </c>
      <c r="H2133" s="12">
        <v>1000.0</v>
      </c>
      <c r="I2133" s="16">
        <v>44663.0</v>
      </c>
      <c r="J2133" s="14">
        <v>141.130005</v>
      </c>
      <c r="K2133" s="14">
        <f t="shared" si="2"/>
        <v>688.6742294</v>
      </c>
      <c r="L2133" s="15">
        <f t="shared" si="3"/>
        <v>0.3113257706</v>
      </c>
      <c r="M2133" s="15">
        <f t="shared" si="4"/>
        <v>-0.3113257706</v>
      </c>
      <c r="N2133" s="8">
        <f t="shared" si="5"/>
        <v>263</v>
      </c>
    </row>
    <row r="2134" ht="12.75" customHeight="1">
      <c r="A2134" s="7">
        <v>44400.0</v>
      </c>
      <c r="B2134" s="8" t="s">
        <v>3397</v>
      </c>
      <c r="C2134" s="8" t="s">
        <v>3398</v>
      </c>
      <c r="D2134" s="11">
        <v>4.5182068E7</v>
      </c>
      <c r="E2134" s="8" t="s">
        <v>20</v>
      </c>
      <c r="F2134" s="8" t="str">
        <f t="shared" si="1"/>
        <v>SELL</v>
      </c>
      <c r="G2134" s="12">
        <v>10.21</v>
      </c>
      <c r="H2134" s="12">
        <v>1000.0</v>
      </c>
      <c r="I2134" s="16">
        <v>44475.0</v>
      </c>
      <c r="J2134" s="14">
        <v>3.99</v>
      </c>
      <c r="K2134" s="14">
        <f t="shared" si="2"/>
        <v>390.7933399</v>
      </c>
      <c r="L2134" s="15">
        <f t="shared" si="3"/>
        <v>0.6092066601</v>
      </c>
      <c r="M2134" s="15">
        <f t="shared" si="4"/>
        <v>-0.6092066601</v>
      </c>
      <c r="N2134" s="8">
        <f t="shared" si="5"/>
        <v>75</v>
      </c>
    </row>
    <row r="2135" ht="12.75" customHeight="1">
      <c r="A2135" s="7">
        <v>44403.0</v>
      </c>
      <c r="B2135" s="8" t="s">
        <v>3359</v>
      </c>
      <c r="C2135" s="8" t="s">
        <v>3360</v>
      </c>
      <c r="D2135" s="11">
        <v>5.25830693E8</v>
      </c>
      <c r="E2135" s="8" t="s">
        <v>24</v>
      </c>
      <c r="F2135" s="8" t="str">
        <f t="shared" si="1"/>
        <v>BUY</v>
      </c>
      <c r="G2135" s="12">
        <v>8.58</v>
      </c>
      <c r="H2135" s="12">
        <v>1000.0</v>
      </c>
      <c r="I2135" s="7">
        <v>44447.0</v>
      </c>
      <c r="J2135" s="14">
        <v>8.03</v>
      </c>
      <c r="K2135" s="14">
        <f t="shared" si="2"/>
        <v>935.8974359</v>
      </c>
      <c r="L2135" s="15">
        <f t="shared" si="3"/>
        <v>-0.0641025641</v>
      </c>
      <c r="M2135" s="15">
        <f t="shared" si="4"/>
        <v>0.0641025641</v>
      </c>
      <c r="N2135" s="8">
        <f t="shared" si="5"/>
        <v>44</v>
      </c>
    </row>
    <row r="2136" ht="12.75" customHeight="1">
      <c r="A2136" s="7">
        <v>44403.0</v>
      </c>
      <c r="B2136" s="8" t="s">
        <v>3399</v>
      </c>
      <c r="C2136" s="8" t="s">
        <v>3400</v>
      </c>
      <c r="D2136" s="11">
        <v>2.2857682E7</v>
      </c>
      <c r="E2136" s="8" t="s">
        <v>24</v>
      </c>
      <c r="F2136" s="8" t="str">
        <f t="shared" si="1"/>
        <v>BUY</v>
      </c>
      <c r="G2136" s="12">
        <v>18.690001</v>
      </c>
      <c r="H2136" s="12">
        <v>1000.0</v>
      </c>
      <c r="I2136" s="16">
        <v>44727.0</v>
      </c>
      <c r="J2136" s="14">
        <v>0.518</v>
      </c>
      <c r="K2136" s="14">
        <f t="shared" si="2"/>
        <v>27.71535432</v>
      </c>
      <c r="L2136" s="15">
        <f t="shared" si="3"/>
        <v>-0.9722846457</v>
      </c>
      <c r="M2136" s="15">
        <f t="shared" si="4"/>
        <v>0.9722846457</v>
      </c>
      <c r="N2136" s="8">
        <f t="shared" si="5"/>
        <v>324</v>
      </c>
    </row>
    <row r="2137" ht="12.75" customHeight="1">
      <c r="A2137" s="7">
        <v>44404.0</v>
      </c>
      <c r="B2137" s="8" t="s">
        <v>3401</v>
      </c>
      <c r="C2137" s="8" t="s">
        <v>3402</v>
      </c>
      <c r="D2137" s="11">
        <v>6.5965085E7</v>
      </c>
      <c r="E2137" s="8" t="s">
        <v>20</v>
      </c>
      <c r="F2137" s="8" t="str">
        <f t="shared" si="1"/>
        <v>SELL</v>
      </c>
      <c r="G2137" s="12">
        <v>8.63</v>
      </c>
      <c r="H2137" s="12">
        <v>1000.0</v>
      </c>
      <c r="I2137" s="16">
        <v>44727.0</v>
      </c>
      <c r="J2137" s="14">
        <v>1.65</v>
      </c>
      <c r="K2137" s="14">
        <f t="shared" si="2"/>
        <v>191.193511</v>
      </c>
      <c r="L2137" s="15">
        <f t="shared" si="3"/>
        <v>0.808806489</v>
      </c>
      <c r="M2137" s="15">
        <f t="shared" si="4"/>
        <v>-0.808806489</v>
      </c>
      <c r="N2137" s="8">
        <f t="shared" si="5"/>
        <v>323</v>
      </c>
    </row>
    <row r="2138" ht="12.75" customHeight="1">
      <c r="A2138" s="7">
        <v>44404.0</v>
      </c>
      <c r="B2138" s="8" t="s">
        <v>3274</v>
      </c>
      <c r="C2138" s="8" t="s">
        <v>3275</v>
      </c>
      <c r="D2138" s="11">
        <v>2.494389724E9</v>
      </c>
      <c r="E2138" s="8" t="s">
        <v>20</v>
      </c>
      <c r="F2138" s="8" t="str">
        <f t="shared" si="1"/>
        <v>SELL</v>
      </c>
      <c r="G2138" s="12">
        <v>22.75</v>
      </c>
      <c r="H2138" s="12">
        <v>1000.0</v>
      </c>
      <c r="I2138" s="16">
        <v>44573.0</v>
      </c>
      <c r="J2138" s="14">
        <v>15.99</v>
      </c>
      <c r="K2138" s="14">
        <f t="shared" si="2"/>
        <v>702.8571429</v>
      </c>
      <c r="L2138" s="15">
        <f t="shared" si="3"/>
        <v>0.2971428571</v>
      </c>
      <c r="M2138" s="15">
        <f t="shared" si="4"/>
        <v>-0.2971428571</v>
      </c>
      <c r="N2138" s="8">
        <f t="shared" si="5"/>
        <v>169</v>
      </c>
    </row>
    <row r="2139" ht="12.75" customHeight="1">
      <c r="A2139" s="7">
        <v>44404.0</v>
      </c>
      <c r="B2139" s="8" t="s">
        <v>3403</v>
      </c>
      <c r="C2139" s="8" t="s">
        <v>3404</v>
      </c>
      <c r="D2139" s="11">
        <v>1.56489162E9</v>
      </c>
      <c r="E2139" s="8" t="s">
        <v>24</v>
      </c>
      <c r="F2139" s="8" t="str">
        <f t="shared" si="1"/>
        <v>BUY</v>
      </c>
      <c r="G2139" s="12">
        <v>10.19</v>
      </c>
      <c r="H2139" s="12">
        <v>1000.0</v>
      </c>
      <c r="I2139" s="16">
        <v>44511.0</v>
      </c>
      <c r="J2139" s="14">
        <v>15.03</v>
      </c>
      <c r="K2139" s="14">
        <f t="shared" si="2"/>
        <v>1474.975466</v>
      </c>
      <c r="L2139" s="15">
        <f t="shared" si="3"/>
        <v>0.4749754661</v>
      </c>
      <c r="M2139" s="15">
        <f t="shared" si="4"/>
        <v>-0.4749754661</v>
      </c>
      <c r="N2139" s="8">
        <f t="shared" si="5"/>
        <v>107</v>
      </c>
    </row>
    <row r="2140" ht="12.75" customHeight="1">
      <c r="A2140" s="7">
        <v>44404.0</v>
      </c>
      <c r="B2140" s="8" t="s">
        <v>3405</v>
      </c>
      <c r="C2140" s="8" t="s">
        <v>3406</v>
      </c>
      <c r="D2140" s="11">
        <v>1.024958292E9</v>
      </c>
      <c r="E2140" s="8" t="s">
        <v>24</v>
      </c>
      <c r="F2140" s="8" t="str">
        <f t="shared" si="1"/>
        <v>BUY</v>
      </c>
      <c r="G2140" s="12">
        <v>10.25</v>
      </c>
      <c r="H2140" s="12">
        <v>1000.0</v>
      </c>
      <c r="I2140" s="16">
        <v>44727.0</v>
      </c>
      <c r="J2140" s="14">
        <v>2.69</v>
      </c>
      <c r="K2140" s="14">
        <f t="shared" si="2"/>
        <v>262.4390244</v>
      </c>
      <c r="L2140" s="15">
        <f t="shared" si="3"/>
        <v>-0.7375609756</v>
      </c>
      <c r="M2140" s="15">
        <f t="shared" si="4"/>
        <v>0.7375609756</v>
      </c>
      <c r="N2140" s="8">
        <f t="shared" si="5"/>
        <v>323</v>
      </c>
    </row>
    <row r="2141" ht="12.75" customHeight="1">
      <c r="A2141" s="7">
        <v>44405.0</v>
      </c>
      <c r="B2141" s="8" t="s">
        <v>3407</v>
      </c>
      <c r="C2141" s="8" t="s">
        <v>3408</v>
      </c>
      <c r="D2141" s="11">
        <v>7.331339924E9</v>
      </c>
      <c r="E2141" s="8" t="s">
        <v>20</v>
      </c>
      <c r="F2141" s="8" t="str">
        <f t="shared" si="1"/>
        <v>SELL</v>
      </c>
      <c r="G2141" s="12">
        <v>25.610001</v>
      </c>
      <c r="H2141" s="12">
        <v>1000.0</v>
      </c>
      <c r="I2141" s="16">
        <v>44727.0</v>
      </c>
      <c r="J2141" s="14">
        <v>20.370001</v>
      </c>
      <c r="K2141" s="14">
        <f t="shared" si="2"/>
        <v>795.3924328</v>
      </c>
      <c r="L2141" s="15">
        <f t="shared" si="3"/>
        <v>0.2046075672</v>
      </c>
      <c r="M2141" s="15">
        <f t="shared" si="4"/>
        <v>-0.2046075672</v>
      </c>
      <c r="N2141" s="8">
        <f t="shared" si="5"/>
        <v>322</v>
      </c>
    </row>
    <row r="2142" ht="12.75" customHeight="1">
      <c r="A2142" s="7">
        <v>44405.0</v>
      </c>
      <c r="B2142" s="8" t="s">
        <v>3409</v>
      </c>
      <c r="C2142" s="8" t="s">
        <v>3410</v>
      </c>
      <c r="D2142" s="11">
        <v>7.13079752E8</v>
      </c>
      <c r="E2142" s="8" t="s">
        <v>24</v>
      </c>
      <c r="F2142" s="8" t="str">
        <f t="shared" si="1"/>
        <v>BUY</v>
      </c>
      <c r="G2142" s="12">
        <v>135.300003</v>
      </c>
      <c r="H2142" s="12">
        <v>1000.0</v>
      </c>
      <c r="I2142" s="7">
        <v>44490.0</v>
      </c>
      <c r="J2142" s="14">
        <v>46.560001</v>
      </c>
      <c r="K2142" s="14">
        <f t="shared" si="2"/>
        <v>344.1241683</v>
      </c>
      <c r="L2142" s="15">
        <f t="shared" si="3"/>
        <v>-0.6558758317</v>
      </c>
      <c r="M2142" s="15">
        <f t="shared" si="4"/>
        <v>0.6558758317</v>
      </c>
      <c r="N2142" s="8">
        <f t="shared" si="5"/>
        <v>85</v>
      </c>
    </row>
    <row r="2143" ht="12.75" customHeight="1">
      <c r="A2143" s="7">
        <v>44406.0</v>
      </c>
      <c r="B2143" s="8" t="s">
        <v>3411</v>
      </c>
      <c r="C2143" s="8" t="s">
        <v>3412</v>
      </c>
      <c r="D2143" s="11">
        <v>9.255299062E9</v>
      </c>
      <c r="E2143" s="8" t="s">
        <v>20</v>
      </c>
      <c r="F2143" s="8" t="str">
        <f t="shared" si="1"/>
        <v>SELL</v>
      </c>
      <c r="G2143" s="12">
        <v>34.82</v>
      </c>
      <c r="H2143" s="12">
        <v>1000.0</v>
      </c>
      <c r="I2143" s="16">
        <v>44482.0</v>
      </c>
      <c r="J2143" s="14">
        <v>40.52</v>
      </c>
      <c r="K2143" s="14">
        <f t="shared" si="2"/>
        <v>1163.699024</v>
      </c>
      <c r="L2143" s="15">
        <f t="shared" si="3"/>
        <v>-0.1636990235</v>
      </c>
      <c r="M2143" s="15">
        <f t="shared" si="4"/>
        <v>0.1636990235</v>
      </c>
      <c r="N2143" s="8">
        <f t="shared" si="5"/>
        <v>76</v>
      </c>
    </row>
    <row r="2144" ht="12.75" customHeight="1">
      <c r="A2144" s="7">
        <v>44406.0</v>
      </c>
      <c r="B2144" s="8" t="s">
        <v>3415</v>
      </c>
      <c r="C2144" s="8" t="s">
        <v>3416</v>
      </c>
      <c r="D2144" s="11">
        <v>8.379424325E9</v>
      </c>
      <c r="E2144" s="8" t="s">
        <v>20</v>
      </c>
      <c r="F2144" s="8" t="str">
        <f t="shared" si="1"/>
        <v>SELL</v>
      </c>
      <c r="G2144" s="12">
        <v>169.564667</v>
      </c>
      <c r="H2144" s="12">
        <v>1000.0</v>
      </c>
      <c r="I2144" s="16">
        <v>44727.0</v>
      </c>
      <c r="J2144" s="14">
        <v>129.04805</v>
      </c>
      <c r="K2144" s="14">
        <f t="shared" si="2"/>
        <v>761.0550729</v>
      </c>
      <c r="L2144" s="15">
        <f t="shared" si="3"/>
        <v>0.2389449271</v>
      </c>
      <c r="M2144" s="15">
        <f t="shared" si="4"/>
        <v>-0.2389449271</v>
      </c>
      <c r="N2144" s="8">
        <f t="shared" si="5"/>
        <v>321</v>
      </c>
    </row>
    <row r="2145" ht="12.75" customHeight="1">
      <c r="A2145" s="7">
        <v>44410.0</v>
      </c>
      <c r="B2145" s="8" t="s">
        <v>1841</v>
      </c>
      <c r="C2145" s="8" t="s">
        <v>1842</v>
      </c>
      <c r="D2145" s="11">
        <v>1.81971387E9</v>
      </c>
      <c r="E2145" s="8" t="s">
        <v>24</v>
      </c>
      <c r="F2145" s="8" t="str">
        <f t="shared" si="1"/>
        <v>BUY</v>
      </c>
      <c r="G2145" s="12">
        <v>25.899626</v>
      </c>
      <c r="H2145" s="12">
        <v>1000.0</v>
      </c>
      <c r="I2145" s="7">
        <v>44580.0</v>
      </c>
      <c r="J2145" s="14">
        <v>21.909868</v>
      </c>
      <c r="K2145" s="14">
        <f t="shared" si="2"/>
        <v>845.9530651</v>
      </c>
      <c r="L2145" s="15">
        <f t="shared" si="3"/>
        <v>-0.1540469349</v>
      </c>
      <c r="M2145" s="15">
        <f t="shared" si="4"/>
        <v>0.1540469349</v>
      </c>
      <c r="N2145" s="8">
        <f t="shared" si="5"/>
        <v>170</v>
      </c>
    </row>
    <row r="2146" ht="12.75" customHeight="1">
      <c r="A2146" s="7">
        <v>44411.0</v>
      </c>
      <c r="B2146" s="8" t="s">
        <v>3155</v>
      </c>
      <c r="C2146" s="8" t="s">
        <v>3156</v>
      </c>
      <c r="D2146" s="11">
        <v>1.45818304E8</v>
      </c>
      <c r="E2146" s="8" t="s">
        <v>24</v>
      </c>
      <c r="F2146" s="8" t="str">
        <f t="shared" si="1"/>
        <v>BUY</v>
      </c>
      <c r="G2146" s="12">
        <v>6.7</v>
      </c>
      <c r="H2146" s="12">
        <v>1000.0</v>
      </c>
      <c r="I2146" s="16">
        <v>44727.0</v>
      </c>
      <c r="J2146" s="14">
        <v>2.19</v>
      </c>
      <c r="K2146" s="14">
        <f t="shared" si="2"/>
        <v>326.8656716</v>
      </c>
      <c r="L2146" s="15">
        <f t="shared" si="3"/>
        <v>-0.6731343284</v>
      </c>
      <c r="M2146" s="15">
        <f t="shared" si="4"/>
        <v>0.6731343284</v>
      </c>
      <c r="N2146" s="8">
        <f t="shared" si="5"/>
        <v>316</v>
      </c>
    </row>
    <row r="2147" ht="12.75" customHeight="1">
      <c r="A2147" s="7">
        <v>44412.0</v>
      </c>
      <c r="B2147" s="8" t="s">
        <v>3417</v>
      </c>
      <c r="C2147" s="8" t="s">
        <v>3418</v>
      </c>
      <c r="D2147" s="11">
        <v>8.316420529E9</v>
      </c>
      <c r="E2147" s="8" t="s">
        <v>20</v>
      </c>
      <c r="F2147" s="8" t="str">
        <f t="shared" si="1"/>
        <v>SELL</v>
      </c>
      <c r="G2147" s="12">
        <v>62.0</v>
      </c>
      <c r="H2147" s="12">
        <v>1000.0</v>
      </c>
      <c r="I2147" s="16">
        <v>44658.0</v>
      </c>
      <c r="J2147" s="14">
        <v>21.08</v>
      </c>
      <c r="K2147" s="14">
        <f t="shared" si="2"/>
        <v>340</v>
      </c>
      <c r="L2147" s="15">
        <f t="shared" si="3"/>
        <v>0.66</v>
      </c>
      <c r="M2147" s="15">
        <f t="shared" si="4"/>
        <v>-0.66</v>
      </c>
      <c r="N2147" s="8">
        <f t="shared" si="5"/>
        <v>246</v>
      </c>
    </row>
    <row r="2148" ht="12.75" customHeight="1">
      <c r="A2148" s="7">
        <v>44412.0</v>
      </c>
      <c r="B2148" s="8" t="s">
        <v>2642</v>
      </c>
      <c r="C2148" s="8" t="s">
        <v>2643</v>
      </c>
      <c r="D2148" s="11">
        <v>1.834381084E9</v>
      </c>
      <c r="E2148" s="8" t="s">
        <v>24</v>
      </c>
      <c r="F2148" s="8" t="str">
        <f t="shared" si="1"/>
        <v>BUY</v>
      </c>
      <c r="G2148" s="12">
        <v>49.021378</v>
      </c>
      <c r="H2148" s="12">
        <v>1000.0</v>
      </c>
      <c r="I2148" s="16">
        <v>44727.0</v>
      </c>
      <c r="J2148" s="14">
        <v>38.760902</v>
      </c>
      <c r="K2148" s="14">
        <f t="shared" si="2"/>
        <v>790.6938479</v>
      </c>
      <c r="L2148" s="15">
        <f t="shared" si="3"/>
        <v>-0.2093061521</v>
      </c>
      <c r="M2148" s="15">
        <f t="shared" si="4"/>
        <v>0.2093061521</v>
      </c>
      <c r="N2148" s="8">
        <f t="shared" si="5"/>
        <v>315</v>
      </c>
    </row>
    <row r="2149" ht="12.75" customHeight="1">
      <c r="A2149" s="7">
        <v>44413.0</v>
      </c>
      <c r="B2149" s="8" t="s">
        <v>3365</v>
      </c>
      <c r="C2149" s="8" t="s">
        <v>3366</v>
      </c>
      <c r="D2149" s="11">
        <v>2.156114252E9</v>
      </c>
      <c r="E2149" s="8" t="s">
        <v>24</v>
      </c>
      <c r="F2149" s="8" t="str">
        <f t="shared" si="1"/>
        <v>BUY</v>
      </c>
      <c r="G2149" s="12">
        <v>13.96</v>
      </c>
      <c r="H2149" s="12">
        <v>1000.0</v>
      </c>
      <c r="I2149" s="16">
        <v>44727.0</v>
      </c>
      <c r="J2149" s="14">
        <v>11.6</v>
      </c>
      <c r="K2149" s="14">
        <f t="shared" si="2"/>
        <v>830.9455587</v>
      </c>
      <c r="L2149" s="15">
        <f t="shared" si="3"/>
        <v>-0.1690544413</v>
      </c>
      <c r="M2149" s="15">
        <f t="shared" si="4"/>
        <v>0.1690544413</v>
      </c>
      <c r="N2149" s="8">
        <f t="shared" si="5"/>
        <v>314</v>
      </c>
    </row>
    <row r="2150" ht="12.75" customHeight="1">
      <c r="A2150" s="7">
        <v>44413.0</v>
      </c>
      <c r="B2150" s="8" t="s">
        <v>3419</v>
      </c>
      <c r="C2150" s="8" t="s">
        <v>3420</v>
      </c>
      <c r="D2150" s="11">
        <v>1.29688776E8</v>
      </c>
      <c r="E2150" s="8" t="s">
        <v>20</v>
      </c>
      <c r="F2150" s="8" t="str">
        <f t="shared" si="1"/>
        <v>SELL</v>
      </c>
      <c r="G2150" s="12">
        <v>17.32</v>
      </c>
      <c r="H2150" s="12">
        <v>1000.0</v>
      </c>
      <c r="I2150" s="16">
        <v>44727.0</v>
      </c>
      <c r="J2150" s="14">
        <v>3.96</v>
      </c>
      <c r="K2150" s="14">
        <f t="shared" si="2"/>
        <v>228.6374134</v>
      </c>
      <c r="L2150" s="15">
        <f t="shared" si="3"/>
        <v>0.7713625866</v>
      </c>
      <c r="M2150" s="15">
        <f t="shared" si="4"/>
        <v>-0.7713625866</v>
      </c>
      <c r="N2150" s="8">
        <f t="shared" si="5"/>
        <v>314</v>
      </c>
    </row>
    <row r="2151" ht="12.75" customHeight="1">
      <c r="A2151" s="16">
        <v>44413.0</v>
      </c>
      <c r="B2151" s="8" t="s">
        <v>650</v>
      </c>
      <c r="C2151" s="8" t="s">
        <v>651</v>
      </c>
      <c r="D2151" s="11">
        <v>4.1824097E8</v>
      </c>
      <c r="E2151" s="17" t="s">
        <v>20</v>
      </c>
      <c r="F2151" s="18" t="str">
        <f t="shared" si="1"/>
        <v>SELL</v>
      </c>
      <c r="G2151" s="12">
        <v>47.150246</v>
      </c>
      <c r="H2151" s="12">
        <v>1000.0</v>
      </c>
      <c r="I2151" s="16">
        <v>44727.0</v>
      </c>
      <c r="J2151" s="14">
        <v>38.379288</v>
      </c>
      <c r="K2151" s="14">
        <f t="shared" si="2"/>
        <v>813.9785315</v>
      </c>
      <c r="L2151" s="15">
        <f t="shared" si="3"/>
        <v>0.1860214685</v>
      </c>
      <c r="M2151" s="15">
        <f t="shared" si="4"/>
        <v>-0.1860214685</v>
      </c>
      <c r="N2151" s="8">
        <f t="shared" si="5"/>
        <v>314</v>
      </c>
    </row>
    <row r="2152" ht="12.75" customHeight="1">
      <c r="A2152" s="7">
        <v>44418.0</v>
      </c>
      <c r="B2152" s="8" t="s">
        <v>972</v>
      </c>
      <c r="C2152" s="8" t="s">
        <v>973</v>
      </c>
      <c r="D2152" s="11">
        <v>3.53092988E9</v>
      </c>
      <c r="E2152" s="8" t="s">
        <v>20</v>
      </c>
      <c r="F2152" s="8" t="str">
        <f t="shared" si="1"/>
        <v>SELL</v>
      </c>
      <c r="G2152" s="12">
        <v>31.75</v>
      </c>
      <c r="H2152" s="12">
        <v>1000.0</v>
      </c>
      <c r="I2152" s="16">
        <v>44418.0</v>
      </c>
      <c r="J2152" s="14">
        <v>31.75</v>
      </c>
      <c r="K2152" s="14">
        <f t="shared" si="2"/>
        <v>1000</v>
      </c>
      <c r="L2152" s="15">
        <f t="shared" si="3"/>
        <v>0</v>
      </c>
      <c r="M2152" s="15">
        <f t="shared" si="4"/>
        <v>0</v>
      </c>
      <c r="N2152" s="8">
        <f t="shared" si="5"/>
        <v>0</v>
      </c>
    </row>
    <row r="2153" ht="12.75" customHeight="1">
      <c r="A2153" s="7">
        <v>44418.0</v>
      </c>
      <c r="B2153" s="8" t="s">
        <v>3421</v>
      </c>
      <c r="C2153" s="8" t="s">
        <v>3422</v>
      </c>
      <c r="D2153" s="11">
        <v>1.245008766E9</v>
      </c>
      <c r="E2153" s="8" t="s">
        <v>20</v>
      </c>
      <c r="F2153" s="8" t="str">
        <f t="shared" si="1"/>
        <v>SELL</v>
      </c>
      <c r="G2153" s="12">
        <v>10.71</v>
      </c>
      <c r="H2153" s="12">
        <v>1000.0</v>
      </c>
      <c r="I2153" s="16">
        <v>44512.0</v>
      </c>
      <c r="J2153" s="14">
        <v>18.9</v>
      </c>
      <c r="K2153" s="14">
        <f t="shared" si="2"/>
        <v>1764.705882</v>
      </c>
      <c r="L2153" s="15">
        <f t="shared" si="3"/>
        <v>-0.7647058824</v>
      </c>
      <c r="M2153" s="15">
        <f t="shared" si="4"/>
        <v>0.7647058824</v>
      </c>
      <c r="N2153" s="8">
        <f t="shared" si="5"/>
        <v>94</v>
      </c>
    </row>
    <row r="2154" ht="12.75" customHeight="1">
      <c r="A2154" s="7">
        <v>44418.0</v>
      </c>
      <c r="B2154" s="8" t="s">
        <v>3113</v>
      </c>
      <c r="C2154" s="8" t="s">
        <v>3114</v>
      </c>
      <c r="D2154" s="11">
        <v>5.98292467E8</v>
      </c>
      <c r="E2154" s="8" t="s">
        <v>20</v>
      </c>
      <c r="F2154" s="8" t="str">
        <f t="shared" si="1"/>
        <v>SELL</v>
      </c>
      <c r="G2154" s="12">
        <v>28.639999</v>
      </c>
      <c r="H2154" s="12">
        <v>1000.0</v>
      </c>
      <c r="I2154" s="16">
        <v>44727.0</v>
      </c>
      <c r="J2154" s="14">
        <v>2.79</v>
      </c>
      <c r="K2154" s="14">
        <f t="shared" si="2"/>
        <v>97.41620452</v>
      </c>
      <c r="L2154" s="15">
        <f t="shared" si="3"/>
        <v>0.9025837955</v>
      </c>
      <c r="M2154" s="15">
        <f t="shared" si="4"/>
        <v>-0.9025837955</v>
      </c>
      <c r="N2154" s="8">
        <f t="shared" si="5"/>
        <v>309</v>
      </c>
    </row>
    <row r="2155" ht="12.75" customHeight="1">
      <c r="A2155" s="7">
        <v>44418.0</v>
      </c>
      <c r="B2155" s="8" t="s">
        <v>3423</v>
      </c>
      <c r="C2155" s="8" t="s">
        <v>3424</v>
      </c>
      <c r="D2155" s="11">
        <v>8.68811657E8</v>
      </c>
      <c r="E2155" s="8" t="s">
        <v>24</v>
      </c>
      <c r="F2155" s="8" t="str">
        <f t="shared" si="1"/>
        <v>BUY</v>
      </c>
      <c r="G2155" s="12">
        <v>64.160004</v>
      </c>
      <c r="H2155" s="12">
        <v>1000.0</v>
      </c>
      <c r="I2155" s="16">
        <v>44727.0</v>
      </c>
      <c r="J2155" s="14">
        <v>50.740002</v>
      </c>
      <c r="K2155" s="14">
        <f t="shared" si="2"/>
        <v>790.8353933</v>
      </c>
      <c r="L2155" s="15">
        <f t="shared" si="3"/>
        <v>-0.2091646067</v>
      </c>
      <c r="M2155" s="15">
        <f t="shared" si="4"/>
        <v>0.2091646067</v>
      </c>
      <c r="N2155" s="8">
        <f t="shared" si="5"/>
        <v>309</v>
      </c>
    </row>
    <row r="2156" ht="12.75" customHeight="1">
      <c r="A2156" s="7">
        <v>44418.0</v>
      </c>
      <c r="B2156" s="8" t="s">
        <v>3425</v>
      </c>
      <c r="C2156" s="8" t="s">
        <v>3426</v>
      </c>
      <c r="D2156" s="11">
        <v>1.018437543E9</v>
      </c>
      <c r="E2156" s="8" t="s">
        <v>24</v>
      </c>
      <c r="F2156" s="8" t="str">
        <f t="shared" si="1"/>
        <v>BUY</v>
      </c>
      <c r="G2156" s="12">
        <v>12.31</v>
      </c>
      <c r="H2156" s="12">
        <v>1000.0</v>
      </c>
      <c r="I2156" s="16">
        <v>44727.0</v>
      </c>
      <c r="J2156" s="14">
        <v>14.95</v>
      </c>
      <c r="K2156" s="14">
        <f t="shared" si="2"/>
        <v>1214.459789</v>
      </c>
      <c r="L2156" s="15">
        <f t="shared" si="3"/>
        <v>0.2144597888</v>
      </c>
      <c r="M2156" s="15">
        <f t="shared" si="4"/>
        <v>-0.2144597888</v>
      </c>
      <c r="N2156" s="8">
        <f t="shared" si="5"/>
        <v>309</v>
      </c>
    </row>
    <row r="2157" ht="12.75" customHeight="1">
      <c r="A2157" s="7">
        <v>44419.0</v>
      </c>
      <c r="B2157" s="8" t="s">
        <v>3427</v>
      </c>
      <c r="C2157" s="8" t="s">
        <v>3428</v>
      </c>
      <c r="D2157" s="11">
        <v>1.49401952E9</v>
      </c>
      <c r="E2157" s="8" t="s">
        <v>24</v>
      </c>
      <c r="F2157" s="8" t="str">
        <f t="shared" si="1"/>
        <v>BUY</v>
      </c>
      <c r="G2157" s="12">
        <v>20.17</v>
      </c>
      <c r="H2157" s="12">
        <v>1000.0</v>
      </c>
      <c r="I2157" s="16">
        <v>44727.0</v>
      </c>
      <c r="J2157" s="14">
        <v>7.33</v>
      </c>
      <c r="K2157" s="14">
        <f t="shared" si="2"/>
        <v>363.4110064</v>
      </c>
      <c r="L2157" s="15">
        <f t="shared" si="3"/>
        <v>-0.6365889936</v>
      </c>
      <c r="M2157" s="15">
        <f t="shared" si="4"/>
        <v>0.6365889936</v>
      </c>
      <c r="N2157" s="8">
        <f t="shared" si="5"/>
        <v>308</v>
      </c>
    </row>
    <row r="2158" ht="12.75" customHeight="1">
      <c r="A2158" s="16">
        <v>44419.0</v>
      </c>
      <c r="B2158" s="8" t="s">
        <v>3429</v>
      </c>
      <c r="C2158" s="8" t="s">
        <v>3430</v>
      </c>
      <c r="D2158" s="11">
        <v>1.3763552E7</v>
      </c>
      <c r="E2158" s="18" t="s">
        <v>24</v>
      </c>
      <c r="F2158" s="17" t="str">
        <f t="shared" si="1"/>
        <v>BUY</v>
      </c>
      <c r="G2158" s="12">
        <v>203.4</v>
      </c>
      <c r="H2158" s="12">
        <v>1000.0</v>
      </c>
      <c r="I2158" s="16">
        <v>44727.0</v>
      </c>
      <c r="J2158" s="14">
        <v>62.0</v>
      </c>
      <c r="K2158" s="14">
        <f t="shared" si="2"/>
        <v>304.8180924</v>
      </c>
      <c r="L2158" s="15">
        <f t="shared" si="3"/>
        <v>-0.6951819076</v>
      </c>
      <c r="M2158" s="15">
        <f t="shared" si="4"/>
        <v>0.6951819076</v>
      </c>
      <c r="N2158" s="8">
        <f t="shared" si="5"/>
        <v>308</v>
      </c>
    </row>
    <row r="2159" ht="12.75" customHeight="1">
      <c r="A2159" s="7">
        <v>44420.0</v>
      </c>
      <c r="B2159" s="8" t="s">
        <v>1744</v>
      </c>
      <c r="C2159" s="8" t="s">
        <v>1745</v>
      </c>
      <c r="D2159" s="11">
        <v>1.892566E8</v>
      </c>
      <c r="E2159" s="8" t="s">
        <v>24</v>
      </c>
      <c r="F2159" s="8" t="str">
        <f t="shared" si="1"/>
        <v>BUY</v>
      </c>
      <c r="G2159" s="12">
        <v>4.82</v>
      </c>
      <c r="H2159" s="12">
        <v>1000.0</v>
      </c>
      <c r="I2159" s="16">
        <v>44727.0</v>
      </c>
      <c r="J2159" s="14">
        <v>4.55</v>
      </c>
      <c r="K2159" s="14">
        <f t="shared" si="2"/>
        <v>943.9834025</v>
      </c>
      <c r="L2159" s="15">
        <f t="shared" si="3"/>
        <v>-0.05601659751</v>
      </c>
      <c r="M2159" s="15">
        <f t="shared" si="4"/>
        <v>0.05601659751</v>
      </c>
      <c r="N2159" s="8">
        <f t="shared" si="5"/>
        <v>307</v>
      </c>
    </row>
    <row r="2160" ht="12.75" customHeight="1">
      <c r="A2160" s="7">
        <v>44424.0</v>
      </c>
      <c r="B2160" s="8" t="s">
        <v>3431</v>
      </c>
      <c r="C2160" s="8" t="s">
        <v>3432</v>
      </c>
      <c r="D2160" s="11">
        <v>3.69115135E8</v>
      </c>
      <c r="E2160" s="8" t="s">
        <v>24</v>
      </c>
      <c r="F2160" s="8" t="str">
        <f t="shared" si="1"/>
        <v>BUY</v>
      </c>
      <c r="G2160" s="12">
        <v>10.18</v>
      </c>
      <c r="H2160" s="12">
        <v>1000.0</v>
      </c>
      <c r="I2160" s="16">
        <v>44727.0</v>
      </c>
      <c r="J2160" s="14">
        <v>3.22</v>
      </c>
      <c r="K2160" s="14">
        <f t="shared" si="2"/>
        <v>316.3064833</v>
      </c>
      <c r="L2160" s="15">
        <f t="shared" si="3"/>
        <v>-0.6836935167</v>
      </c>
      <c r="M2160" s="15">
        <f t="shared" si="4"/>
        <v>0.6836935167</v>
      </c>
      <c r="N2160" s="8">
        <f t="shared" si="5"/>
        <v>303</v>
      </c>
    </row>
    <row r="2161" ht="12.75" customHeight="1">
      <c r="A2161" s="7">
        <v>44424.0</v>
      </c>
      <c r="B2161" s="8" t="s">
        <v>3433</v>
      </c>
      <c r="C2161" s="8" t="s">
        <v>3434</v>
      </c>
      <c r="D2161" s="11">
        <v>1.53995247E8</v>
      </c>
      <c r="E2161" s="8" t="s">
        <v>20</v>
      </c>
      <c r="F2161" s="8" t="str">
        <f t="shared" si="1"/>
        <v>SELL</v>
      </c>
      <c r="G2161" s="12">
        <v>44.400002</v>
      </c>
      <c r="H2161" s="12">
        <v>1000.0</v>
      </c>
      <c r="I2161" s="16">
        <v>44727.0</v>
      </c>
      <c r="J2161" s="14">
        <v>11.43</v>
      </c>
      <c r="K2161" s="14">
        <f t="shared" si="2"/>
        <v>257.4324208</v>
      </c>
      <c r="L2161" s="15">
        <f t="shared" si="3"/>
        <v>0.7425675792</v>
      </c>
      <c r="M2161" s="15">
        <f t="shared" si="4"/>
        <v>-0.7425675792</v>
      </c>
      <c r="N2161" s="8">
        <f t="shared" si="5"/>
        <v>303</v>
      </c>
    </row>
    <row r="2162" ht="12.75" customHeight="1">
      <c r="A2162" s="7">
        <v>44425.0</v>
      </c>
      <c r="B2162" s="8" t="s">
        <v>3435</v>
      </c>
      <c r="C2162" s="8" t="s">
        <v>3436</v>
      </c>
      <c r="D2162" s="11">
        <v>2.188282E9</v>
      </c>
      <c r="E2162" s="8" t="s">
        <v>20</v>
      </c>
      <c r="F2162" s="8" t="str">
        <f t="shared" si="1"/>
        <v>SELL</v>
      </c>
      <c r="G2162" s="12">
        <v>13.76459</v>
      </c>
      <c r="H2162" s="12">
        <v>1000.0</v>
      </c>
      <c r="I2162" s="16">
        <v>44727.0</v>
      </c>
      <c r="J2162" s="14">
        <v>12.900038</v>
      </c>
      <c r="K2162" s="14">
        <f t="shared" si="2"/>
        <v>937.1901379</v>
      </c>
      <c r="L2162" s="15">
        <f t="shared" si="3"/>
        <v>0.06280986212</v>
      </c>
      <c r="M2162" s="15">
        <f t="shared" si="4"/>
        <v>-0.06280986212</v>
      </c>
      <c r="N2162" s="8">
        <f t="shared" si="5"/>
        <v>302</v>
      </c>
    </row>
    <row r="2163" ht="12.75" customHeight="1">
      <c r="A2163" s="7">
        <v>44425.0</v>
      </c>
      <c r="B2163" s="8" t="s">
        <v>3437</v>
      </c>
      <c r="C2163" s="8" t="s">
        <v>3438</v>
      </c>
      <c r="D2163" s="11">
        <v>1.88680082E8</v>
      </c>
      <c r="E2163" s="8" t="s">
        <v>24</v>
      </c>
      <c r="F2163" s="8" t="str">
        <f t="shared" si="1"/>
        <v>BUY</v>
      </c>
      <c r="G2163" s="12">
        <v>13.1</v>
      </c>
      <c r="H2163" s="12">
        <v>1000.0</v>
      </c>
      <c r="I2163" s="16">
        <v>44727.0</v>
      </c>
      <c r="J2163" s="14">
        <v>4.79</v>
      </c>
      <c r="K2163" s="14">
        <f t="shared" si="2"/>
        <v>365.648855</v>
      </c>
      <c r="L2163" s="15">
        <f t="shared" si="3"/>
        <v>-0.634351145</v>
      </c>
      <c r="M2163" s="15">
        <f t="shared" si="4"/>
        <v>0.634351145</v>
      </c>
      <c r="N2163" s="8">
        <f t="shared" si="5"/>
        <v>302</v>
      </c>
    </row>
    <row r="2164" ht="12.75" customHeight="1">
      <c r="A2164" s="7">
        <v>44425.0</v>
      </c>
      <c r="B2164" s="8" t="s">
        <v>3439</v>
      </c>
      <c r="C2164" s="8" t="s">
        <v>3440</v>
      </c>
      <c r="D2164" s="11">
        <v>2.08074426E9</v>
      </c>
      <c r="E2164" s="8" t="s">
        <v>20</v>
      </c>
      <c r="F2164" s="8" t="str">
        <f t="shared" si="1"/>
        <v>SELL</v>
      </c>
      <c r="G2164" s="12">
        <v>144.119995</v>
      </c>
      <c r="H2164" s="12">
        <v>1000.0</v>
      </c>
      <c r="I2164" s="16">
        <v>44727.0</v>
      </c>
      <c r="J2164" s="14">
        <v>64.480003</v>
      </c>
      <c r="K2164" s="14">
        <f t="shared" si="2"/>
        <v>447.4049767</v>
      </c>
      <c r="L2164" s="15">
        <f t="shared" si="3"/>
        <v>0.5525950233</v>
      </c>
      <c r="M2164" s="15">
        <f t="shared" si="4"/>
        <v>-0.5525950233</v>
      </c>
      <c r="N2164" s="8">
        <f t="shared" si="5"/>
        <v>302</v>
      </c>
    </row>
    <row r="2165" ht="12.75" customHeight="1">
      <c r="A2165" s="7">
        <v>44426.0</v>
      </c>
      <c r="B2165" s="8" t="s">
        <v>2228</v>
      </c>
      <c r="C2165" s="8" t="s">
        <v>2229</v>
      </c>
      <c r="D2165" s="11">
        <v>3.30985969E8</v>
      </c>
      <c r="E2165" s="8" t="s">
        <v>24</v>
      </c>
      <c r="F2165" s="8" t="str">
        <f t="shared" si="1"/>
        <v>BUY</v>
      </c>
      <c r="G2165" s="12">
        <v>17.27</v>
      </c>
      <c r="H2165" s="12">
        <v>1000.0</v>
      </c>
      <c r="I2165" s="16">
        <v>44727.0</v>
      </c>
      <c r="J2165" s="14">
        <v>3.52</v>
      </c>
      <c r="K2165" s="14">
        <f t="shared" si="2"/>
        <v>203.8216561</v>
      </c>
      <c r="L2165" s="15">
        <f t="shared" si="3"/>
        <v>-0.7961783439</v>
      </c>
      <c r="M2165" s="15">
        <f t="shared" si="4"/>
        <v>0.7961783439</v>
      </c>
      <c r="N2165" s="8">
        <f t="shared" si="5"/>
        <v>301</v>
      </c>
    </row>
    <row r="2166" ht="12.75" customHeight="1">
      <c r="A2166" s="7">
        <v>44426.0</v>
      </c>
      <c r="B2166" s="8" t="s">
        <v>3038</v>
      </c>
      <c r="C2166" s="8" t="s">
        <v>3039</v>
      </c>
      <c r="D2166" s="11">
        <v>2.2241966E8</v>
      </c>
      <c r="E2166" s="8" t="s">
        <v>24</v>
      </c>
      <c r="F2166" s="8" t="str">
        <f t="shared" si="1"/>
        <v>BUY</v>
      </c>
      <c r="G2166" s="12">
        <v>8.32</v>
      </c>
      <c r="H2166" s="12">
        <v>1000.0</v>
      </c>
      <c r="I2166" s="16">
        <v>44727.0</v>
      </c>
      <c r="J2166" s="14">
        <v>3.63</v>
      </c>
      <c r="K2166" s="14">
        <f t="shared" si="2"/>
        <v>436.2980769</v>
      </c>
      <c r="L2166" s="15">
        <f t="shared" si="3"/>
        <v>-0.5637019231</v>
      </c>
      <c r="M2166" s="15">
        <f t="shared" si="4"/>
        <v>0.5637019231</v>
      </c>
      <c r="N2166" s="8">
        <f t="shared" si="5"/>
        <v>301</v>
      </c>
    </row>
    <row r="2167" ht="12.75" customHeight="1">
      <c r="A2167" s="7">
        <v>44427.0</v>
      </c>
      <c r="B2167" s="8" t="s">
        <v>3337</v>
      </c>
      <c r="C2167" s="8" t="s">
        <v>3338</v>
      </c>
      <c r="D2167" s="11">
        <v>3.531977242E9</v>
      </c>
      <c r="E2167" s="8" t="s">
        <v>20</v>
      </c>
      <c r="F2167" s="8" t="str">
        <f t="shared" si="1"/>
        <v>SELL</v>
      </c>
      <c r="G2167" s="12">
        <v>44.790001</v>
      </c>
      <c r="H2167" s="12">
        <v>1000.0</v>
      </c>
      <c r="I2167" s="16">
        <v>44552.0</v>
      </c>
      <c r="J2167" s="14">
        <v>33.439999</v>
      </c>
      <c r="K2167" s="14">
        <f t="shared" si="2"/>
        <v>746.5951832</v>
      </c>
      <c r="L2167" s="15">
        <f t="shared" si="3"/>
        <v>0.2534048168</v>
      </c>
      <c r="M2167" s="15">
        <f t="shared" si="4"/>
        <v>-0.2534048168</v>
      </c>
      <c r="N2167" s="8">
        <f t="shared" si="5"/>
        <v>125</v>
      </c>
    </row>
    <row r="2168" ht="12.75" customHeight="1">
      <c r="A2168" s="7">
        <v>44427.0</v>
      </c>
      <c r="B2168" s="8" t="s">
        <v>3441</v>
      </c>
      <c r="C2168" s="8" t="s">
        <v>3442</v>
      </c>
      <c r="D2168" s="11">
        <v>5.8857725E8</v>
      </c>
      <c r="E2168" s="8" t="s">
        <v>20</v>
      </c>
      <c r="F2168" s="8" t="str">
        <f t="shared" si="1"/>
        <v>SELL</v>
      </c>
      <c r="G2168" s="12">
        <v>25.780001</v>
      </c>
      <c r="H2168" s="12">
        <v>1000.0</v>
      </c>
      <c r="I2168" s="16">
        <v>44727.0</v>
      </c>
      <c r="J2168" s="14">
        <v>4.28</v>
      </c>
      <c r="K2168" s="14">
        <f t="shared" si="2"/>
        <v>166.0201642</v>
      </c>
      <c r="L2168" s="15">
        <f t="shared" si="3"/>
        <v>0.8339798358</v>
      </c>
      <c r="M2168" s="15">
        <f t="shared" si="4"/>
        <v>-0.8339798358</v>
      </c>
      <c r="N2168" s="8">
        <f t="shared" si="5"/>
        <v>300</v>
      </c>
    </row>
    <row r="2169" ht="12.75" customHeight="1">
      <c r="A2169" s="16">
        <v>44427.0</v>
      </c>
      <c r="B2169" s="8" t="s">
        <v>3443</v>
      </c>
      <c r="C2169" s="8" t="s">
        <v>3444</v>
      </c>
      <c r="D2169" s="11">
        <v>2.347127E9</v>
      </c>
      <c r="E2169" s="17" t="s">
        <v>20</v>
      </c>
      <c r="F2169" s="18" t="str">
        <f t="shared" si="1"/>
        <v>SELL</v>
      </c>
      <c r="G2169" s="12">
        <v>15.69</v>
      </c>
      <c r="H2169" s="12">
        <v>1000.0</v>
      </c>
      <c r="I2169" s="16">
        <v>44727.0</v>
      </c>
      <c r="J2169" s="14">
        <v>7.55</v>
      </c>
      <c r="K2169" s="14">
        <f t="shared" si="2"/>
        <v>481.1982154</v>
      </c>
      <c r="L2169" s="15">
        <f t="shared" si="3"/>
        <v>0.5188017846</v>
      </c>
      <c r="M2169" s="15">
        <f t="shared" si="4"/>
        <v>-0.5188017846</v>
      </c>
      <c r="N2169" s="8">
        <f t="shared" si="5"/>
        <v>300</v>
      </c>
    </row>
    <row r="2170" ht="12.75" customHeight="1">
      <c r="A2170" s="16">
        <v>44427.0</v>
      </c>
      <c r="B2170" s="8" t="s">
        <v>3135</v>
      </c>
      <c r="C2170" s="8" t="s">
        <v>3136</v>
      </c>
      <c r="D2170" s="11">
        <v>1.23711E8</v>
      </c>
      <c r="E2170" s="18" t="s">
        <v>24</v>
      </c>
      <c r="F2170" s="17" t="str">
        <f t="shared" si="1"/>
        <v>BUY</v>
      </c>
      <c r="G2170" s="12">
        <v>186.899994</v>
      </c>
      <c r="H2170" s="12">
        <v>1000.0</v>
      </c>
      <c r="I2170" s="16">
        <v>44533.0</v>
      </c>
      <c r="J2170" s="14">
        <v>98.400002</v>
      </c>
      <c r="K2170" s="14">
        <f t="shared" si="2"/>
        <v>526.4847788</v>
      </c>
      <c r="L2170" s="15">
        <f t="shared" si="3"/>
        <v>-0.4735152212</v>
      </c>
      <c r="M2170" s="15">
        <f t="shared" si="4"/>
        <v>0.4735152212</v>
      </c>
      <c r="N2170" s="8">
        <f t="shared" si="5"/>
        <v>106</v>
      </c>
    </row>
    <row r="2171" ht="12.75" customHeight="1">
      <c r="A2171" s="7">
        <v>44431.0</v>
      </c>
      <c r="B2171" s="8" t="s">
        <v>3445</v>
      </c>
      <c r="C2171" s="8" t="s">
        <v>3446</v>
      </c>
      <c r="D2171" s="11">
        <v>1.8469299E7</v>
      </c>
      <c r="E2171" s="8" t="s">
        <v>24</v>
      </c>
      <c r="F2171" s="8" t="str">
        <f t="shared" si="1"/>
        <v>BUY</v>
      </c>
      <c r="G2171" s="12">
        <v>14.45</v>
      </c>
      <c r="H2171" s="12">
        <v>1000.0</v>
      </c>
      <c r="I2171" s="7">
        <v>44517.0</v>
      </c>
      <c r="J2171" s="14">
        <v>7.24</v>
      </c>
      <c r="K2171" s="14">
        <f t="shared" si="2"/>
        <v>501.0380623</v>
      </c>
      <c r="L2171" s="15">
        <f t="shared" si="3"/>
        <v>-0.4989619377</v>
      </c>
      <c r="M2171" s="15">
        <f t="shared" si="4"/>
        <v>0.4989619377</v>
      </c>
      <c r="N2171" s="8">
        <f t="shared" si="5"/>
        <v>86</v>
      </c>
    </row>
    <row r="2172" ht="12.75" customHeight="1">
      <c r="A2172" s="7">
        <v>44431.0</v>
      </c>
      <c r="B2172" s="8" t="s">
        <v>3447</v>
      </c>
      <c r="C2172" s="8" t="s">
        <v>3448</v>
      </c>
      <c r="D2172" s="11">
        <v>8.35986624E9</v>
      </c>
      <c r="E2172" s="8" t="s">
        <v>20</v>
      </c>
      <c r="F2172" s="8" t="str">
        <f t="shared" si="1"/>
        <v>SELL</v>
      </c>
      <c r="G2172" s="12">
        <v>65.09</v>
      </c>
      <c r="H2172" s="12">
        <v>1000.0</v>
      </c>
      <c r="I2172" s="16">
        <v>44727.0</v>
      </c>
      <c r="J2172" s="14">
        <v>33.09</v>
      </c>
      <c r="K2172" s="14">
        <f t="shared" si="2"/>
        <v>508.373022</v>
      </c>
      <c r="L2172" s="15">
        <f t="shared" si="3"/>
        <v>0.491626978</v>
      </c>
      <c r="M2172" s="15">
        <f t="shared" si="4"/>
        <v>-0.491626978</v>
      </c>
      <c r="N2172" s="8">
        <f t="shared" si="5"/>
        <v>296</v>
      </c>
    </row>
    <row r="2173" ht="12.75" customHeight="1">
      <c r="A2173" s="7">
        <v>44431.0</v>
      </c>
      <c r="B2173" s="8" t="s">
        <v>3449</v>
      </c>
      <c r="C2173" s="8" t="s">
        <v>3450</v>
      </c>
      <c r="D2173" s="11">
        <v>1.14100102E8</v>
      </c>
      <c r="E2173" s="8" t="s">
        <v>24</v>
      </c>
      <c r="F2173" s="8" t="str">
        <f t="shared" si="1"/>
        <v>BUY</v>
      </c>
      <c r="G2173" s="12">
        <v>7.5</v>
      </c>
      <c r="H2173" s="12">
        <v>1000.0</v>
      </c>
      <c r="I2173" s="16">
        <v>44727.0</v>
      </c>
      <c r="J2173" s="14">
        <v>1.38</v>
      </c>
      <c r="K2173" s="14">
        <f t="shared" si="2"/>
        <v>184</v>
      </c>
      <c r="L2173" s="15">
        <f t="shared" si="3"/>
        <v>-0.816</v>
      </c>
      <c r="M2173" s="15">
        <f t="shared" si="4"/>
        <v>0.816</v>
      </c>
      <c r="N2173" s="8">
        <f t="shared" si="5"/>
        <v>296</v>
      </c>
    </row>
    <row r="2174" ht="12.75" customHeight="1">
      <c r="A2174" s="7">
        <v>44431.0</v>
      </c>
      <c r="B2174" s="8" t="s">
        <v>3451</v>
      </c>
      <c r="C2174" s="8" t="s">
        <v>3452</v>
      </c>
      <c r="D2174" s="11">
        <v>7.33072192E9</v>
      </c>
      <c r="E2174" s="8" t="s">
        <v>20</v>
      </c>
      <c r="F2174" s="8" t="str">
        <f t="shared" si="1"/>
        <v>SELL</v>
      </c>
      <c r="G2174" s="12">
        <v>79.059998</v>
      </c>
      <c r="H2174" s="12">
        <v>1000.0</v>
      </c>
      <c r="I2174" s="16">
        <v>44727.0</v>
      </c>
      <c r="J2174" s="14">
        <v>48.16</v>
      </c>
      <c r="K2174" s="14">
        <f t="shared" si="2"/>
        <v>609.1576172</v>
      </c>
      <c r="L2174" s="15">
        <f t="shared" si="3"/>
        <v>0.3908423828</v>
      </c>
      <c r="M2174" s="15">
        <f t="shared" si="4"/>
        <v>-0.3908423828</v>
      </c>
      <c r="N2174" s="8">
        <f t="shared" si="5"/>
        <v>296</v>
      </c>
    </row>
    <row r="2175" ht="12.75" customHeight="1">
      <c r="A2175" s="7">
        <v>44431.0</v>
      </c>
      <c r="B2175" s="8" t="s">
        <v>3453</v>
      </c>
      <c r="C2175" s="8" t="s">
        <v>3454</v>
      </c>
      <c r="D2175" s="11">
        <v>2.3045876E8</v>
      </c>
      <c r="E2175" s="8" t="s">
        <v>24</v>
      </c>
      <c r="F2175" s="8" t="str">
        <f t="shared" si="1"/>
        <v>BUY</v>
      </c>
      <c r="G2175" s="12">
        <v>7.55</v>
      </c>
      <c r="H2175" s="12">
        <v>1000.0</v>
      </c>
      <c r="I2175" s="16">
        <v>44727.0</v>
      </c>
      <c r="J2175" s="14">
        <v>4.1</v>
      </c>
      <c r="K2175" s="14">
        <f t="shared" si="2"/>
        <v>543.0463576</v>
      </c>
      <c r="L2175" s="15">
        <f t="shared" si="3"/>
        <v>-0.4569536424</v>
      </c>
      <c r="M2175" s="15">
        <f t="shared" si="4"/>
        <v>0.4569536424</v>
      </c>
      <c r="N2175" s="8">
        <f t="shared" si="5"/>
        <v>296</v>
      </c>
    </row>
    <row r="2176" ht="12.75" customHeight="1">
      <c r="A2176" s="16">
        <v>44431.0</v>
      </c>
      <c r="B2176" s="8" t="s">
        <v>3455</v>
      </c>
      <c r="C2176" s="8" t="s">
        <v>3456</v>
      </c>
      <c r="D2176" s="11">
        <v>1.588504005E9</v>
      </c>
      <c r="E2176" s="17" t="s">
        <v>20</v>
      </c>
      <c r="F2176" s="18" t="str">
        <f t="shared" si="1"/>
        <v>SELL</v>
      </c>
      <c r="G2176" s="12">
        <v>66.089996</v>
      </c>
      <c r="H2176" s="12">
        <v>1000.0</v>
      </c>
      <c r="I2176" s="16">
        <v>44727.0</v>
      </c>
      <c r="J2176" s="14">
        <v>33.43</v>
      </c>
      <c r="K2176" s="14">
        <f t="shared" si="2"/>
        <v>505.8254202</v>
      </c>
      <c r="L2176" s="15">
        <f t="shared" si="3"/>
        <v>0.4941745798</v>
      </c>
      <c r="M2176" s="15">
        <f t="shared" si="4"/>
        <v>-0.4941745798</v>
      </c>
      <c r="N2176" s="8">
        <f t="shared" si="5"/>
        <v>296</v>
      </c>
    </row>
    <row r="2177" ht="12.75" customHeight="1">
      <c r="A2177" s="7">
        <v>44432.0</v>
      </c>
      <c r="B2177" s="8" t="s">
        <v>3457</v>
      </c>
      <c r="C2177" s="8" t="s">
        <v>3458</v>
      </c>
      <c r="D2177" s="11">
        <v>5.28047756E8</v>
      </c>
      <c r="E2177" s="8" t="s">
        <v>24</v>
      </c>
      <c r="F2177" s="8" t="str">
        <f t="shared" si="1"/>
        <v>BUY</v>
      </c>
      <c r="G2177" s="12">
        <v>12.175796</v>
      </c>
      <c r="H2177" s="12">
        <v>1000.0</v>
      </c>
      <c r="I2177" s="16">
        <v>44727.0</v>
      </c>
      <c r="J2177" s="14">
        <v>10.120627</v>
      </c>
      <c r="K2177" s="14">
        <f t="shared" si="2"/>
        <v>831.2086536</v>
      </c>
      <c r="L2177" s="15">
        <f t="shared" si="3"/>
        <v>-0.1687913464</v>
      </c>
      <c r="M2177" s="15">
        <f t="shared" si="4"/>
        <v>0.1687913464</v>
      </c>
      <c r="N2177" s="8">
        <f t="shared" si="5"/>
        <v>295</v>
      </c>
    </row>
    <row r="2178" ht="12.75" customHeight="1">
      <c r="A2178" s="7">
        <v>44432.0</v>
      </c>
      <c r="B2178" s="8" t="s">
        <v>3459</v>
      </c>
      <c r="C2178" s="8" t="s">
        <v>3460</v>
      </c>
      <c r="D2178" s="11">
        <v>4.562153128E9</v>
      </c>
      <c r="E2178" s="8" t="s">
        <v>20</v>
      </c>
      <c r="F2178" s="8" t="str">
        <f t="shared" si="1"/>
        <v>SELL</v>
      </c>
      <c r="G2178" s="12">
        <v>69.379997</v>
      </c>
      <c r="H2178" s="12">
        <v>1000.0</v>
      </c>
      <c r="I2178" s="16">
        <v>44727.0</v>
      </c>
      <c r="J2178" s="14">
        <v>71.470001</v>
      </c>
      <c r="K2178" s="14">
        <f t="shared" si="2"/>
        <v>1030.124014</v>
      </c>
      <c r="L2178" s="15">
        <f t="shared" si="3"/>
        <v>-0.03012401399</v>
      </c>
      <c r="M2178" s="15">
        <f t="shared" si="4"/>
        <v>0.03012401399</v>
      </c>
      <c r="N2178" s="8">
        <f t="shared" si="5"/>
        <v>295</v>
      </c>
    </row>
    <row r="2179" ht="12.75" customHeight="1">
      <c r="A2179" s="7">
        <v>44432.0</v>
      </c>
      <c r="B2179" s="8" t="s">
        <v>3461</v>
      </c>
      <c r="C2179" s="8" t="s">
        <v>3462</v>
      </c>
      <c r="D2179" s="11">
        <v>4.823323131E9</v>
      </c>
      <c r="E2179" s="8" t="s">
        <v>24</v>
      </c>
      <c r="F2179" s="8" t="str">
        <f t="shared" si="1"/>
        <v>BUY</v>
      </c>
      <c r="G2179" s="12">
        <v>10.9</v>
      </c>
      <c r="H2179" s="12">
        <v>1000.0</v>
      </c>
      <c r="I2179" s="16">
        <v>44727.0</v>
      </c>
      <c r="J2179" s="14">
        <v>4.88</v>
      </c>
      <c r="K2179" s="14">
        <f t="shared" si="2"/>
        <v>447.706422</v>
      </c>
      <c r="L2179" s="15">
        <f t="shared" si="3"/>
        <v>-0.552293578</v>
      </c>
      <c r="M2179" s="15">
        <f t="shared" si="4"/>
        <v>0.552293578</v>
      </c>
      <c r="N2179" s="8">
        <f t="shared" si="5"/>
        <v>295</v>
      </c>
    </row>
    <row r="2180" ht="12.75" customHeight="1">
      <c r="A2180" s="7">
        <v>44432.0</v>
      </c>
      <c r="B2180" s="8" t="s">
        <v>3463</v>
      </c>
      <c r="C2180" s="8" t="s">
        <v>3464</v>
      </c>
      <c r="D2180" s="11">
        <v>1.03813177E8</v>
      </c>
      <c r="E2180" s="8" t="s">
        <v>24</v>
      </c>
      <c r="F2180" s="8" t="str">
        <f t="shared" si="1"/>
        <v>BUY</v>
      </c>
      <c r="G2180" s="12">
        <v>3.57</v>
      </c>
      <c r="H2180" s="12">
        <v>1000.0</v>
      </c>
      <c r="I2180" s="16">
        <v>44727.0</v>
      </c>
      <c r="J2180" s="14">
        <v>1.53</v>
      </c>
      <c r="K2180" s="14">
        <f t="shared" si="2"/>
        <v>428.5714286</v>
      </c>
      <c r="L2180" s="15">
        <f t="shared" si="3"/>
        <v>-0.5714285714</v>
      </c>
      <c r="M2180" s="15">
        <f t="shared" si="4"/>
        <v>0.5714285714</v>
      </c>
      <c r="N2180" s="8">
        <f t="shared" si="5"/>
        <v>295</v>
      </c>
    </row>
    <row r="2181" ht="12.75" customHeight="1">
      <c r="A2181" s="7">
        <v>44432.0</v>
      </c>
      <c r="B2181" s="8" t="s">
        <v>3465</v>
      </c>
      <c r="C2181" s="8" t="s">
        <v>3466</v>
      </c>
      <c r="D2181" s="11">
        <v>2.99366465E9</v>
      </c>
      <c r="E2181" s="8" t="s">
        <v>20</v>
      </c>
      <c r="F2181" s="8" t="str">
        <f t="shared" si="1"/>
        <v>SELL</v>
      </c>
      <c r="G2181" s="12">
        <v>63.98</v>
      </c>
      <c r="H2181" s="12">
        <v>1000.0</v>
      </c>
      <c r="I2181" s="16">
        <v>44727.0</v>
      </c>
      <c r="J2181" s="14">
        <v>23.68</v>
      </c>
      <c r="K2181" s="14">
        <f t="shared" si="2"/>
        <v>370.1156611</v>
      </c>
      <c r="L2181" s="15">
        <f t="shared" si="3"/>
        <v>0.6298843389</v>
      </c>
      <c r="M2181" s="15">
        <f t="shared" si="4"/>
        <v>-0.6298843389</v>
      </c>
      <c r="N2181" s="8">
        <f t="shared" si="5"/>
        <v>295</v>
      </c>
    </row>
    <row r="2182" ht="12.75" customHeight="1">
      <c r="A2182" s="7">
        <v>44447.0</v>
      </c>
      <c r="B2182" s="8" t="s">
        <v>3195</v>
      </c>
      <c r="C2182" s="8" t="s">
        <v>3196</v>
      </c>
      <c r="D2182" s="11">
        <v>1.0330259E7</v>
      </c>
      <c r="E2182" s="8" t="s">
        <v>24</v>
      </c>
      <c r="F2182" s="8" t="str">
        <f t="shared" si="1"/>
        <v>BUY</v>
      </c>
      <c r="G2182" s="12">
        <v>7.75</v>
      </c>
      <c r="H2182" s="12">
        <v>1000.0</v>
      </c>
      <c r="I2182" s="16">
        <v>44727.0</v>
      </c>
      <c r="J2182" s="14">
        <v>2.97</v>
      </c>
      <c r="K2182" s="14">
        <f t="shared" si="2"/>
        <v>383.2258065</v>
      </c>
      <c r="L2182" s="15">
        <f t="shared" si="3"/>
        <v>-0.6167741935</v>
      </c>
      <c r="M2182" s="15">
        <f t="shared" si="4"/>
        <v>0.6167741935</v>
      </c>
      <c r="N2182" s="8">
        <f t="shared" si="5"/>
        <v>280</v>
      </c>
    </row>
    <row r="2183" ht="12.75" customHeight="1">
      <c r="A2183" s="7">
        <v>44447.0</v>
      </c>
      <c r="B2183" s="8" t="s">
        <v>666</v>
      </c>
      <c r="C2183" s="8" t="s">
        <v>667</v>
      </c>
      <c r="D2183" s="11">
        <v>2.26082577E8</v>
      </c>
      <c r="E2183" s="8" t="s">
        <v>24</v>
      </c>
      <c r="F2183" s="8" t="str">
        <f t="shared" si="1"/>
        <v>BUY</v>
      </c>
      <c r="G2183" s="12">
        <v>42.786415</v>
      </c>
      <c r="H2183" s="12">
        <v>1000.0</v>
      </c>
      <c r="I2183" s="16">
        <v>44727.0</v>
      </c>
      <c r="J2183" s="14">
        <v>21.483036</v>
      </c>
      <c r="K2183" s="14">
        <f t="shared" si="2"/>
        <v>502.0994631</v>
      </c>
      <c r="L2183" s="15">
        <f t="shared" si="3"/>
        <v>-0.4979005369</v>
      </c>
      <c r="M2183" s="15">
        <f t="shared" si="4"/>
        <v>0.4979005369</v>
      </c>
      <c r="N2183" s="8">
        <f t="shared" si="5"/>
        <v>280</v>
      </c>
    </row>
    <row r="2184" ht="12.75" customHeight="1">
      <c r="A2184" s="7">
        <v>44447.0</v>
      </c>
      <c r="B2184" s="8" t="s">
        <v>3359</v>
      </c>
      <c r="C2184" s="8" t="s">
        <v>3360</v>
      </c>
      <c r="D2184" s="11">
        <v>5.25830693E8</v>
      </c>
      <c r="E2184" s="8" t="s">
        <v>20</v>
      </c>
      <c r="F2184" s="8" t="str">
        <f t="shared" si="1"/>
        <v>SELL</v>
      </c>
      <c r="G2184" s="12">
        <v>8.03</v>
      </c>
      <c r="H2184" s="12">
        <v>1000.0</v>
      </c>
      <c r="I2184" s="7">
        <v>44581.0</v>
      </c>
      <c r="J2184" s="14">
        <v>4.65</v>
      </c>
      <c r="K2184" s="14">
        <f t="shared" si="2"/>
        <v>579.0784558</v>
      </c>
      <c r="L2184" s="15">
        <f t="shared" si="3"/>
        <v>0.4209215442</v>
      </c>
      <c r="M2184" s="15">
        <f t="shared" si="4"/>
        <v>-0.4209215442</v>
      </c>
      <c r="N2184" s="8">
        <f t="shared" si="5"/>
        <v>134</v>
      </c>
    </row>
    <row r="2185" ht="12.75" customHeight="1">
      <c r="A2185" s="7">
        <v>44447.0</v>
      </c>
      <c r="B2185" s="8" t="s">
        <v>3467</v>
      </c>
      <c r="C2185" s="8" t="s">
        <v>3468</v>
      </c>
      <c r="D2185" s="11">
        <v>4.228550989E9</v>
      </c>
      <c r="E2185" s="8" t="s">
        <v>20</v>
      </c>
      <c r="F2185" s="8" t="str">
        <f t="shared" si="1"/>
        <v>SELL</v>
      </c>
      <c r="G2185" s="12">
        <v>68.239998</v>
      </c>
      <c r="H2185" s="12">
        <v>1000.0</v>
      </c>
      <c r="I2185" s="7">
        <v>44533.0</v>
      </c>
      <c r="J2185" s="14">
        <v>46.23</v>
      </c>
      <c r="K2185" s="14">
        <f t="shared" si="2"/>
        <v>677.461919</v>
      </c>
      <c r="L2185" s="15">
        <f t="shared" si="3"/>
        <v>0.322538081</v>
      </c>
      <c r="M2185" s="15">
        <f t="shared" si="4"/>
        <v>-0.322538081</v>
      </c>
      <c r="N2185" s="8">
        <f t="shared" si="5"/>
        <v>86</v>
      </c>
    </row>
    <row r="2186" ht="12.75" customHeight="1">
      <c r="A2186" s="7">
        <v>44447.0</v>
      </c>
      <c r="B2186" s="8" t="s">
        <v>781</v>
      </c>
      <c r="C2186" s="8" t="s">
        <v>782</v>
      </c>
      <c r="D2186" s="11">
        <v>6.23822789E9</v>
      </c>
      <c r="E2186" s="8" t="s">
        <v>20</v>
      </c>
      <c r="F2186" s="8" t="str">
        <f t="shared" si="1"/>
        <v>SELL</v>
      </c>
      <c r="G2186" s="12">
        <v>20.909222</v>
      </c>
      <c r="H2186" s="12">
        <v>1000.0</v>
      </c>
      <c r="I2186" s="7">
        <v>44543.0</v>
      </c>
      <c r="J2186" s="14">
        <v>20.292858</v>
      </c>
      <c r="K2186" s="14">
        <f t="shared" si="2"/>
        <v>970.5219066</v>
      </c>
      <c r="L2186" s="15">
        <f t="shared" si="3"/>
        <v>0.02947809345</v>
      </c>
      <c r="M2186" s="15">
        <f t="shared" si="4"/>
        <v>-0.02947809345</v>
      </c>
      <c r="N2186" s="8">
        <f t="shared" si="5"/>
        <v>96</v>
      </c>
    </row>
    <row r="2187" ht="12.75" customHeight="1">
      <c r="A2187" s="7">
        <v>44448.0</v>
      </c>
      <c r="B2187" s="8" t="s">
        <v>2016</v>
      </c>
      <c r="C2187" s="8" t="s">
        <v>2017</v>
      </c>
      <c r="D2187" s="11">
        <v>9.46909304E9</v>
      </c>
      <c r="E2187" s="8" t="s">
        <v>24</v>
      </c>
      <c r="F2187" s="8" t="str">
        <f t="shared" si="1"/>
        <v>BUY</v>
      </c>
      <c r="G2187" s="12">
        <v>60.535866</v>
      </c>
      <c r="H2187" s="12">
        <v>1000.0</v>
      </c>
      <c r="I2187" s="7">
        <v>44505.0</v>
      </c>
      <c r="J2187" s="14">
        <v>64.827034</v>
      </c>
      <c r="K2187" s="14">
        <f t="shared" si="2"/>
        <v>1070.886373</v>
      </c>
      <c r="L2187" s="15">
        <f t="shared" si="3"/>
        <v>0.07088637338</v>
      </c>
      <c r="M2187" s="15">
        <f t="shared" si="4"/>
        <v>-0.07088637338</v>
      </c>
      <c r="N2187" s="8">
        <f t="shared" si="5"/>
        <v>57</v>
      </c>
    </row>
    <row r="2188" ht="12.75" customHeight="1">
      <c r="A2188" s="7">
        <v>44449.0</v>
      </c>
      <c r="B2188" s="8" t="s">
        <v>3469</v>
      </c>
      <c r="C2188" s="8" t="s">
        <v>3470</v>
      </c>
      <c r="D2188" s="11">
        <v>3.704040499E9</v>
      </c>
      <c r="E2188" s="8" t="s">
        <v>24</v>
      </c>
      <c r="F2188" s="8" t="str">
        <f t="shared" si="1"/>
        <v>BUY</v>
      </c>
      <c r="G2188" s="12">
        <v>18.66</v>
      </c>
      <c r="H2188" s="12">
        <v>1000.0</v>
      </c>
      <c r="I2188" s="16">
        <v>44727.0</v>
      </c>
      <c r="J2188" s="14">
        <v>10.34</v>
      </c>
      <c r="K2188" s="14">
        <f t="shared" si="2"/>
        <v>554.1264737</v>
      </c>
      <c r="L2188" s="15">
        <f t="shared" si="3"/>
        <v>-0.4458735263</v>
      </c>
      <c r="M2188" s="15">
        <f t="shared" si="4"/>
        <v>0.4458735263</v>
      </c>
      <c r="N2188" s="8">
        <f t="shared" si="5"/>
        <v>278</v>
      </c>
    </row>
    <row r="2189" ht="12.75" customHeight="1">
      <c r="A2189" s="7">
        <v>44449.0</v>
      </c>
      <c r="B2189" s="8" t="s">
        <v>3471</v>
      </c>
      <c r="C2189" s="8" t="s">
        <v>3472</v>
      </c>
      <c r="D2189" s="11">
        <v>5.310528E8</v>
      </c>
      <c r="E2189" s="8" t="s">
        <v>24</v>
      </c>
      <c r="F2189" s="8" t="str">
        <f t="shared" si="1"/>
        <v>BUY</v>
      </c>
      <c r="G2189" s="12">
        <v>9.77</v>
      </c>
      <c r="H2189" s="12">
        <v>1000.0</v>
      </c>
      <c r="I2189" s="16">
        <v>44727.0</v>
      </c>
      <c r="J2189" s="14">
        <v>1.68</v>
      </c>
      <c r="K2189" s="14">
        <f t="shared" si="2"/>
        <v>171.9549642</v>
      </c>
      <c r="L2189" s="15">
        <f t="shared" si="3"/>
        <v>-0.8280450358</v>
      </c>
      <c r="M2189" s="15">
        <f t="shared" si="4"/>
        <v>0.8280450358</v>
      </c>
      <c r="N2189" s="8">
        <f t="shared" si="5"/>
        <v>278</v>
      </c>
    </row>
    <row r="2190" ht="12.75" customHeight="1">
      <c r="A2190" s="7">
        <v>44452.0</v>
      </c>
      <c r="B2190" s="8" t="s">
        <v>3329</v>
      </c>
      <c r="C2190" s="8" t="s">
        <v>3330</v>
      </c>
      <c r="D2190" s="11">
        <v>2.48772234E8</v>
      </c>
      <c r="E2190" s="8" t="s">
        <v>20</v>
      </c>
      <c r="F2190" s="8" t="str">
        <f t="shared" si="1"/>
        <v>SELL</v>
      </c>
      <c r="G2190" s="12">
        <v>9.29</v>
      </c>
      <c r="H2190" s="12">
        <v>1000.0</v>
      </c>
      <c r="I2190" s="16">
        <v>44727.0</v>
      </c>
      <c r="J2190" s="14">
        <v>5.29</v>
      </c>
      <c r="K2190" s="14">
        <f t="shared" si="2"/>
        <v>569.4294941</v>
      </c>
      <c r="L2190" s="15">
        <f t="shared" si="3"/>
        <v>0.4305705059</v>
      </c>
      <c r="M2190" s="15">
        <f t="shared" si="4"/>
        <v>-0.4305705059</v>
      </c>
      <c r="N2190" s="8">
        <f t="shared" si="5"/>
        <v>275</v>
      </c>
    </row>
    <row r="2191" ht="12.75" customHeight="1">
      <c r="A2191" s="7">
        <v>44452.0</v>
      </c>
      <c r="B2191" s="8" t="s">
        <v>3213</v>
      </c>
      <c r="C2191" s="8" t="s">
        <v>3214</v>
      </c>
      <c r="D2191" s="11">
        <v>9.290545403E9</v>
      </c>
      <c r="E2191" s="8" t="s">
        <v>24</v>
      </c>
      <c r="F2191" s="8" t="str">
        <f t="shared" si="1"/>
        <v>BUY</v>
      </c>
      <c r="G2191" s="12">
        <v>37.336597</v>
      </c>
      <c r="H2191" s="12">
        <v>1000.0</v>
      </c>
      <c r="I2191" s="16">
        <v>44727.0</v>
      </c>
      <c r="J2191" s="14">
        <v>30.944601</v>
      </c>
      <c r="K2191" s="14">
        <f t="shared" si="2"/>
        <v>828.8007876</v>
      </c>
      <c r="L2191" s="15">
        <f t="shared" si="3"/>
        <v>-0.1711992124</v>
      </c>
      <c r="M2191" s="15">
        <f t="shared" si="4"/>
        <v>0.1711992124</v>
      </c>
      <c r="N2191" s="8">
        <f t="shared" si="5"/>
        <v>275</v>
      </c>
    </row>
    <row r="2192" ht="12.75" customHeight="1">
      <c r="A2192" s="7">
        <v>44452.0</v>
      </c>
      <c r="B2192" s="8" t="s">
        <v>3473</v>
      </c>
      <c r="C2192" s="8" t="s">
        <v>3474</v>
      </c>
      <c r="D2192" s="11">
        <v>5700525.0</v>
      </c>
      <c r="E2192" s="8" t="s">
        <v>24</v>
      </c>
      <c r="F2192" s="8" t="str">
        <f t="shared" si="1"/>
        <v>BUY</v>
      </c>
      <c r="G2192" s="12">
        <v>19.389999</v>
      </c>
      <c r="H2192" s="12">
        <v>1000.0</v>
      </c>
      <c r="I2192" s="16">
        <v>44727.0</v>
      </c>
      <c r="J2192" s="14">
        <v>2.24</v>
      </c>
      <c r="K2192" s="14">
        <f t="shared" si="2"/>
        <v>115.5234717</v>
      </c>
      <c r="L2192" s="15">
        <f t="shared" si="3"/>
        <v>-0.8844765283</v>
      </c>
      <c r="M2192" s="15">
        <f t="shared" si="4"/>
        <v>0.8844765283</v>
      </c>
      <c r="N2192" s="8">
        <f t="shared" si="5"/>
        <v>275</v>
      </c>
    </row>
    <row r="2193" ht="12.75" customHeight="1">
      <c r="A2193" s="16">
        <v>44452.0</v>
      </c>
      <c r="B2193" s="8" t="s">
        <v>3475</v>
      </c>
      <c r="C2193" s="8" t="s">
        <v>3476</v>
      </c>
      <c r="D2193" s="11">
        <v>3.3464662E7</v>
      </c>
      <c r="E2193" s="17" t="s">
        <v>20</v>
      </c>
      <c r="F2193" s="18" t="str">
        <f t="shared" si="1"/>
        <v>SELL</v>
      </c>
      <c r="G2193" s="12">
        <v>74.800003</v>
      </c>
      <c r="H2193" s="12">
        <v>1000.0</v>
      </c>
      <c r="I2193" s="16">
        <v>44579.0</v>
      </c>
      <c r="J2193" s="14">
        <v>40.5</v>
      </c>
      <c r="K2193" s="14">
        <f t="shared" si="2"/>
        <v>541.4438286</v>
      </c>
      <c r="L2193" s="15">
        <f t="shared" si="3"/>
        <v>0.4585561714</v>
      </c>
      <c r="M2193" s="15">
        <f t="shared" si="4"/>
        <v>-0.4585561714</v>
      </c>
      <c r="N2193" s="8">
        <f t="shared" si="5"/>
        <v>127</v>
      </c>
    </row>
    <row r="2194" ht="12.75" customHeight="1">
      <c r="A2194" s="16">
        <v>44452.0</v>
      </c>
      <c r="B2194" s="8" t="s">
        <v>3477</v>
      </c>
      <c r="C2194" s="8" t="s">
        <v>3478</v>
      </c>
      <c r="D2194" s="11">
        <v>3.496213854E9</v>
      </c>
      <c r="E2194" s="18" t="s">
        <v>24</v>
      </c>
      <c r="F2194" s="17" t="str">
        <f t="shared" si="1"/>
        <v>BUY</v>
      </c>
      <c r="G2194" s="12">
        <v>43.95</v>
      </c>
      <c r="H2194" s="12">
        <v>1000.0</v>
      </c>
      <c r="I2194" s="16">
        <v>44727.0</v>
      </c>
      <c r="J2194" s="14">
        <v>22.35</v>
      </c>
      <c r="K2194" s="14">
        <f t="shared" si="2"/>
        <v>508.5324232</v>
      </c>
      <c r="L2194" s="15">
        <f t="shared" si="3"/>
        <v>-0.4914675768</v>
      </c>
      <c r="M2194" s="15">
        <f t="shared" si="4"/>
        <v>0.4914675768</v>
      </c>
      <c r="N2194" s="8">
        <f t="shared" si="5"/>
        <v>275</v>
      </c>
    </row>
    <row r="2195" ht="12.75" customHeight="1">
      <c r="A2195" s="7">
        <v>44453.0</v>
      </c>
      <c r="B2195" s="8" t="s">
        <v>3353</v>
      </c>
      <c r="C2195" s="8" t="s">
        <v>3354</v>
      </c>
      <c r="D2195" s="11">
        <v>2.38984991E8</v>
      </c>
      <c r="E2195" s="8" t="s">
        <v>24</v>
      </c>
      <c r="F2195" s="8" t="str">
        <f t="shared" si="1"/>
        <v>BUY</v>
      </c>
      <c r="G2195" s="12">
        <v>8.19</v>
      </c>
      <c r="H2195" s="12">
        <v>1000.0</v>
      </c>
      <c r="I2195" s="16">
        <v>44727.0</v>
      </c>
      <c r="J2195" s="14">
        <v>1.46</v>
      </c>
      <c r="K2195" s="14">
        <f t="shared" si="2"/>
        <v>178.2661783</v>
      </c>
      <c r="L2195" s="15">
        <f t="shared" si="3"/>
        <v>-0.8217338217</v>
      </c>
      <c r="M2195" s="15">
        <f t="shared" si="4"/>
        <v>0.8217338217</v>
      </c>
      <c r="N2195" s="8">
        <f t="shared" si="5"/>
        <v>274</v>
      </c>
    </row>
    <row r="2196" ht="12.75" customHeight="1">
      <c r="A2196" s="7">
        <v>44453.0</v>
      </c>
      <c r="B2196" s="8" t="s">
        <v>3479</v>
      </c>
      <c r="C2196" s="8" t="s">
        <v>3480</v>
      </c>
      <c r="D2196" s="11">
        <v>2.4147769E8</v>
      </c>
      <c r="E2196" s="8" t="s">
        <v>24</v>
      </c>
      <c r="F2196" s="8" t="str">
        <f t="shared" si="1"/>
        <v>BUY</v>
      </c>
      <c r="G2196" s="12">
        <v>26.219999</v>
      </c>
      <c r="H2196" s="12">
        <v>1000.0</v>
      </c>
      <c r="I2196" s="16">
        <v>44727.0</v>
      </c>
      <c r="J2196" s="14">
        <v>4.41</v>
      </c>
      <c r="K2196" s="14">
        <f t="shared" si="2"/>
        <v>168.1922261</v>
      </c>
      <c r="L2196" s="15">
        <f t="shared" si="3"/>
        <v>-0.8318077739</v>
      </c>
      <c r="M2196" s="15">
        <f t="shared" si="4"/>
        <v>0.8318077739</v>
      </c>
      <c r="N2196" s="8">
        <f t="shared" si="5"/>
        <v>274</v>
      </c>
    </row>
    <row r="2197" ht="12.75" customHeight="1">
      <c r="A2197" s="7">
        <v>44459.0</v>
      </c>
      <c r="B2197" s="8" t="s">
        <v>3481</v>
      </c>
      <c r="C2197" s="8" t="s">
        <v>3482</v>
      </c>
      <c r="D2197" s="11">
        <v>4.58026954E8</v>
      </c>
      <c r="E2197" s="8" t="s">
        <v>20</v>
      </c>
      <c r="F2197" s="8" t="str">
        <f t="shared" si="1"/>
        <v>SELL</v>
      </c>
      <c r="G2197" s="12">
        <v>24.540001</v>
      </c>
      <c r="H2197" s="12">
        <v>1000.0</v>
      </c>
      <c r="I2197" s="16">
        <v>44727.0</v>
      </c>
      <c r="J2197" s="14">
        <v>22.76</v>
      </c>
      <c r="K2197" s="14">
        <f t="shared" si="2"/>
        <v>927.4653249</v>
      </c>
      <c r="L2197" s="15">
        <f t="shared" si="3"/>
        <v>0.07253467512</v>
      </c>
      <c r="M2197" s="15">
        <f t="shared" si="4"/>
        <v>-0.07253467512</v>
      </c>
      <c r="N2197" s="8">
        <f t="shared" si="5"/>
        <v>268</v>
      </c>
    </row>
    <row r="2198" ht="12.75" customHeight="1">
      <c r="A2198" s="7">
        <v>44460.0</v>
      </c>
      <c r="B2198" s="8" t="s">
        <v>3483</v>
      </c>
      <c r="C2198" s="8" t="s">
        <v>3484</v>
      </c>
      <c r="D2198" s="11">
        <v>5.758907E7</v>
      </c>
      <c r="E2198" s="8" t="s">
        <v>20</v>
      </c>
      <c r="F2198" s="8" t="str">
        <f t="shared" si="1"/>
        <v>SELL</v>
      </c>
      <c r="G2198" s="12">
        <v>6.39</v>
      </c>
      <c r="H2198" s="12">
        <v>1000.0</v>
      </c>
      <c r="I2198" s="16">
        <v>44727.0</v>
      </c>
      <c r="J2198" s="14">
        <v>4.19</v>
      </c>
      <c r="K2198" s="14">
        <f t="shared" si="2"/>
        <v>655.7120501</v>
      </c>
      <c r="L2198" s="15">
        <f t="shared" si="3"/>
        <v>0.3442879499</v>
      </c>
      <c r="M2198" s="15">
        <f t="shared" si="4"/>
        <v>-0.3442879499</v>
      </c>
      <c r="N2198" s="8">
        <f t="shared" si="5"/>
        <v>267</v>
      </c>
    </row>
    <row r="2199" ht="12.75" customHeight="1">
      <c r="A2199" s="7">
        <v>44461.0</v>
      </c>
      <c r="B2199" s="8" t="s">
        <v>3485</v>
      </c>
      <c r="C2199" s="8" t="s">
        <v>3486</v>
      </c>
      <c r="D2199" s="11">
        <v>1.58511672E9</v>
      </c>
      <c r="E2199" s="8" t="s">
        <v>20</v>
      </c>
      <c r="F2199" s="8" t="str">
        <f t="shared" si="1"/>
        <v>SELL</v>
      </c>
      <c r="G2199" s="12">
        <v>21.34</v>
      </c>
      <c r="H2199" s="12">
        <v>1000.0</v>
      </c>
      <c r="I2199" s="16">
        <v>44512.0</v>
      </c>
      <c r="J2199" s="14">
        <v>15.02</v>
      </c>
      <c r="K2199" s="14">
        <f t="shared" si="2"/>
        <v>703.8425492</v>
      </c>
      <c r="L2199" s="15">
        <f t="shared" si="3"/>
        <v>0.2961574508</v>
      </c>
      <c r="M2199" s="15">
        <f t="shared" si="4"/>
        <v>-0.2961574508</v>
      </c>
      <c r="N2199" s="8">
        <f t="shared" si="5"/>
        <v>51</v>
      </c>
    </row>
    <row r="2200" ht="12.75" customHeight="1">
      <c r="A2200" s="7">
        <v>44461.0</v>
      </c>
      <c r="B2200" s="8" t="s">
        <v>3487</v>
      </c>
      <c r="C2200" s="8" t="s">
        <v>3488</v>
      </c>
      <c r="D2200" s="11">
        <v>3.79048807E8</v>
      </c>
      <c r="E2200" s="8" t="s">
        <v>20</v>
      </c>
      <c r="F2200" s="8" t="str">
        <f t="shared" si="1"/>
        <v>SELL</v>
      </c>
      <c r="G2200" s="12">
        <v>9.18</v>
      </c>
      <c r="H2200" s="12">
        <v>1000.0</v>
      </c>
      <c r="I2200" s="16">
        <v>44727.0</v>
      </c>
      <c r="J2200" s="14">
        <v>6.11</v>
      </c>
      <c r="K2200" s="14">
        <f t="shared" si="2"/>
        <v>665.577342</v>
      </c>
      <c r="L2200" s="15">
        <f t="shared" si="3"/>
        <v>0.334422658</v>
      </c>
      <c r="M2200" s="15">
        <f t="shared" si="4"/>
        <v>-0.334422658</v>
      </c>
      <c r="N2200" s="8">
        <f t="shared" si="5"/>
        <v>266</v>
      </c>
    </row>
    <row r="2201" ht="12.75" customHeight="1">
      <c r="A2201" s="7">
        <v>44461.0</v>
      </c>
      <c r="B2201" s="8" t="s">
        <v>3489</v>
      </c>
      <c r="C2201" s="8" t="s">
        <v>3490</v>
      </c>
      <c r="D2201" s="11">
        <v>6.125596E8</v>
      </c>
      <c r="E2201" s="8" t="s">
        <v>20</v>
      </c>
      <c r="F2201" s="8" t="str">
        <f t="shared" si="1"/>
        <v>SELL</v>
      </c>
      <c r="G2201" s="12">
        <v>7.04</v>
      </c>
      <c r="H2201" s="12">
        <v>1000.0</v>
      </c>
      <c r="I2201" s="7">
        <v>44497.0</v>
      </c>
      <c r="J2201" s="14">
        <v>12.26</v>
      </c>
      <c r="K2201" s="14">
        <f t="shared" si="2"/>
        <v>1741.477273</v>
      </c>
      <c r="L2201" s="15">
        <f t="shared" si="3"/>
        <v>-0.7414772727</v>
      </c>
      <c r="M2201" s="15">
        <f t="shared" si="4"/>
        <v>0.7414772727</v>
      </c>
      <c r="N2201" s="8">
        <f t="shared" si="5"/>
        <v>36</v>
      </c>
    </row>
    <row r="2202" ht="12.75" customHeight="1">
      <c r="A2202" s="7">
        <v>44462.0</v>
      </c>
      <c r="B2202" s="8" t="s">
        <v>2063</v>
      </c>
      <c r="C2202" s="8" t="s">
        <v>2064</v>
      </c>
      <c r="D2202" s="11">
        <v>4.28169E8</v>
      </c>
      <c r="E2202" s="8" t="s">
        <v>20</v>
      </c>
      <c r="F2202" s="8" t="str">
        <f t="shared" si="1"/>
        <v>SELL</v>
      </c>
      <c r="G2202" s="12">
        <v>5.44</v>
      </c>
      <c r="H2202" s="12">
        <v>1000.0</v>
      </c>
      <c r="I2202" s="16">
        <v>44727.0</v>
      </c>
      <c r="J2202" s="14">
        <v>1.81</v>
      </c>
      <c r="K2202" s="14">
        <f t="shared" si="2"/>
        <v>332.7205882</v>
      </c>
      <c r="L2202" s="15">
        <f t="shared" si="3"/>
        <v>0.6672794118</v>
      </c>
      <c r="M2202" s="15">
        <f t="shared" si="4"/>
        <v>-0.6672794118</v>
      </c>
      <c r="N2202" s="8">
        <f t="shared" si="5"/>
        <v>265</v>
      </c>
    </row>
    <row r="2203" ht="12.75" customHeight="1">
      <c r="A2203" s="7">
        <v>44462.0</v>
      </c>
      <c r="B2203" s="8" t="s">
        <v>1077</v>
      </c>
      <c r="C2203" s="8" t="s">
        <v>1078</v>
      </c>
      <c r="D2203" s="11">
        <v>1.86027456E9</v>
      </c>
      <c r="E2203" s="8" t="s">
        <v>20</v>
      </c>
      <c r="F2203" s="8" t="str">
        <f t="shared" si="1"/>
        <v>SELL</v>
      </c>
      <c r="G2203" s="12">
        <v>19.6</v>
      </c>
      <c r="H2203" s="12">
        <v>1000.0</v>
      </c>
      <c r="I2203" s="16">
        <v>44727.0</v>
      </c>
      <c r="J2203" s="14">
        <v>10.67</v>
      </c>
      <c r="K2203" s="14">
        <f t="shared" si="2"/>
        <v>544.3877551</v>
      </c>
      <c r="L2203" s="15">
        <f t="shared" si="3"/>
        <v>0.4556122449</v>
      </c>
      <c r="M2203" s="15">
        <f t="shared" si="4"/>
        <v>-0.4556122449</v>
      </c>
      <c r="N2203" s="8">
        <f t="shared" si="5"/>
        <v>265</v>
      </c>
    </row>
    <row r="2204" ht="12.75" customHeight="1">
      <c r="A2204" s="7">
        <v>44462.0</v>
      </c>
      <c r="B2204" s="8" t="s">
        <v>3493</v>
      </c>
      <c r="C2204" s="8" t="s">
        <v>3494</v>
      </c>
      <c r="D2204" s="11">
        <v>2.7429388E9</v>
      </c>
      <c r="E2204" s="8" t="s">
        <v>20</v>
      </c>
      <c r="F2204" s="8" t="str">
        <f t="shared" si="1"/>
        <v>SELL</v>
      </c>
      <c r="G2204" s="12">
        <v>34.119999</v>
      </c>
      <c r="H2204" s="12">
        <v>1000.0</v>
      </c>
      <c r="I2204" s="16">
        <v>44727.0</v>
      </c>
      <c r="J2204" s="14">
        <v>17.9</v>
      </c>
      <c r="K2204" s="14">
        <f t="shared" si="2"/>
        <v>524.6190072</v>
      </c>
      <c r="L2204" s="15">
        <f t="shared" si="3"/>
        <v>0.4753809928</v>
      </c>
      <c r="M2204" s="15">
        <f t="shared" si="4"/>
        <v>-0.4753809928</v>
      </c>
      <c r="N2204" s="8">
        <f t="shared" si="5"/>
        <v>265</v>
      </c>
    </row>
    <row r="2205" ht="12.75" customHeight="1">
      <c r="A2205" s="7">
        <v>44467.0</v>
      </c>
      <c r="B2205" s="8" t="s">
        <v>3254</v>
      </c>
      <c r="C2205" s="8" t="s">
        <v>3255</v>
      </c>
      <c r="D2205" s="11">
        <v>4.393178481E9</v>
      </c>
      <c r="E2205" s="8" t="s">
        <v>20</v>
      </c>
      <c r="F2205" s="8" t="str">
        <f t="shared" si="1"/>
        <v>SELL</v>
      </c>
      <c r="G2205" s="12">
        <v>102.25</v>
      </c>
      <c r="H2205" s="12">
        <v>1000.0</v>
      </c>
      <c r="I2205" s="16">
        <v>44536.0</v>
      </c>
      <c r="J2205" s="14">
        <v>65.860001</v>
      </c>
      <c r="K2205" s="14">
        <f t="shared" si="2"/>
        <v>644.1075892</v>
      </c>
      <c r="L2205" s="15">
        <f t="shared" si="3"/>
        <v>0.3558924108</v>
      </c>
      <c r="M2205" s="15">
        <f t="shared" si="4"/>
        <v>-0.3558924108</v>
      </c>
      <c r="N2205" s="8">
        <f t="shared" si="5"/>
        <v>69</v>
      </c>
    </row>
    <row r="2206" ht="12.75" customHeight="1">
      <c r="A2206" s="7">
        <v>44467.0</v>
      </c>
      <c r="B2206" s="8" t="s">
        <v>2658</v>
      </c>
      <c r="C2206" s="8" t="s">
        <v>2659</v>
      </c>
      <c r="D2206" s="11">
        <v>3.111835764E9</v>
      </c>
      <c r="E2206" s="8" t="s">
        <v>20</v>
      </c>
      <c r="F2206" s="8" t="str">
        <f t="shared" si="1"/>
        <v>SELL</v>
      </c>
      <c r="G2206" s="12">
        <v>74.535004</v>
      </c>
      <c r="H2206" s="12">
        <v>1000.0</v>
      </c>
      <c r="I2206" s="7">
        <v>44713.0</v>
      </c>
      <c r="J2206" s="14">
        <v>25.559999</v>
      </c>
      <c r="K2206" s="14">
        <f t="shared" si="2"/>
        <v>342.9261103</v>
      </c>
      <c r="L2206" s="15">
        <f t="shared" si="3"/>
        <v>0.6570738897</v>
      </c>
      <c r="M2206" s="15">
        <f t="shared" si="4"/>
        <v>-0.6570738897</v>
      </c>
      <c r="N2206" s="8">
        <f t="shared" si="5"/>
        <v>246</v>
      </c>
    </row>
    <row r="2207" ht="12.75" customHeight="1">
      <c r="A2207" s="7">
        <v>44467.0</v>
      </c>
      <c r="B2207" s="8" t="s">
        <v>3495</v>
      </c>
      <c r="C2207" s="8" t="s">
        <v>3496</v>
      </c>
      <c r="D2207" s="11">
        <v>2.30870544E9</v>
      </c>
      <c r="E2207" s="8" t="s">
        <v>24</v>
      </c>
      <c r="F2207" s="8" t="str">
        <f t="shared" si="1"/>
        <v>BUY</v>
      </c>
      <c r="G2207" s="12">
        <v>26.209999</v>
      </c>
      <c r="H2207" s="12">
        <v>1000.0</v>
      </c>
      <c r="I2207" s="16">
        <v>44727.0</v>
      </c>
      <c r="J2207" s="14">
        <v>13.51</v>
      </c>
      <c r="K2207" s="14">
        <f t="shared" si="2"/>
        <v>515.4521372</v>
      </c>
      <c r="L2207" s="15">
        <f t="shared" si="3"/>
        <v>-0.4845478628</v>
      </c>
      <c r="M2207" s="15">
        <f t="shared" si="4"/>
        <v>0.4845478628</v>
      </c>
      <c r="N2207" s="8">
        <f t="shared" si="5"/>
        <v>260</v>
      </c>
    </row>
    <row r="2208" ht="12.75" customHeight="1">
      <c r="A2208" s="7">
        <v>44467.0</v>
      </c>
      <c r="B2208" s="8" t="s">
        <v>3497</v>
      </c>
      <c r="C2208" s="8" t="s">
        <v>3498</v>
      </c>
      <c r="D2208" s="11">
        <v>7.3375264E8</v>
      </c>
      <c r="E2208" s="8" t="s">
        <v>24</v>
      </c>
      <c r="F2208" s="8" t="str">
        <f t="shared" si="1"/>
        <v>BUY</v>
      </c>
      <c r="G2208" s="12">
        <v>19.700001</v>
      </c>
      <c r="H2208" s="12">
        <v>1000.0</v>
      </c>
      <c r="I2208" s="7">
        <v>44552.0</v>
      </c>
      <c r="J2208" s="14">
        <v>24.15</v>
      </c>
      <c r="K2208" s="14">
        <f t="shared" si="2"/>
        <v>1225.888263</v>
      </c>
      <c r="L2208" s="15">
        <f t="shared" si="3"/>
        <v>0.2258882626</v>
      </c>
      <c r="M2208" s="15">
        <f t="shared" si="4"/>
        <v>-0.2258882626</v>
      </c>
      <c r="N2208" s="8">
        <f t="shared" si="5"/>
        <v>85</v>
      </c>
    </row>
    <row r="2209" ht="12.75" customHeight="1">
      <c r="A2209" s="7">
        <v>44468.0</v>
      </c>
      <c r="B2209" s="8" t="s">
        <v>3499</v>
      </c>
      <c r="C2209" s="8" t="s">
        <v>3500</v>
      </c>
      <c r="D2209" s="11">
        <v>1.761787296E9</v>
      </c>
      <c r="E2209" s="8" t="s">
        <v>24</v>
      </c>
      <c r="F2209" s="8" t="str">
        <f t="shared" si="1"/>
        <v>BUY</v>
      </c>
      <c r="G2209" s="12">
        <v>44.950001</v>
      </c>
      <c r="H2209" s="12">
        <v>1000.0</v>
      </c>
      <c r="I2209" s="16">
        <v>44505.0</v>
      </c>
      <c r="J2209" s="14">
        <v>67.980003</v>
      </c>
      <c r="K2209" s="14">
        <f t="shared" si="2"/>
        <v>1512.347085</v>
      </c>
      <c r="L2209" s="15">
        <f t="shared" si="3"/>
        <v>0.5123470854</v>
      </c>
      <c r="M2209" s="15">
        <f t="shared" si="4"/>
        <v>-0.5123470854</v>
      </c>
      <c r="N2209" s="8">
        <f t="shared" si="5"/>
        <v>37</v>
      </c>
    </row>
    <row r="2210" ht="12.75" customHeight="1">
      <c r="A2210" s="7">
        <v>44468.0</v>
      </c>
      <c r="B2210" s="8" t="s">
        <v>3501</v>
      </c>
      <c r="C2210" s="8" t="s">
        <v>3502</v>
      </c>
      <c r="D2210" s="11">
        <v>5.3066653E7</v>
      </c>
      <c r="E2210" s="8" t="s">
        <v>24</v>
      </c>
      <c r="F2210" s="8" t="str">
        <f t="shared" si="1"/>
        <v>BUY</v>
      </c>
      <c r="G2210" s="12">
        <v>13.14</v>
      </c>
      <c r="H2210" s="12">
        <v>1000.0</v>
      </c>
      <c r="I2210" s="16">
        <v>44727.0</v>
      </c>
      <c r="J2210" s="14">
        <v>4.4</v>
      </c>
      <c r="K2210" s="14">
        <f t="shared" si="2"/>
        <v>334.8554033</v>
      </c>
      <c r="L2210" s="15">
        <f t="shared" si="3"/>
        <v>-0.6651445967</v>
      </c>
      <c r="M2210" s="15">
        <f t="shared" si="4"/>
        <v>0.6651445967</v>
      </c>
      <c r="N2210" s="8">
        <f t="shared" si="5"/>
        <v>259</v>
      </c>
    </row>
    <row r="2211" ht="12.75" customHeight="1">
      <c r="A2211" s="16">
        <v>44468.0</v>
      </c>
      <c r="B2211" s="8" t="s">
        <v>3503</v>
      </c>
      <c r="C2211" s="8" t="s">
        <v>3504</v>
      </c>
      <c r="D2211" s="11">
        <v>3.689001752E9</v>
      </c>
      <c r="E2211" s="17" t="s">
        <v>20</v>
      </c>
      <c r="F2211" s="18" t="str">
        <f t="shared" si="1"/>
        <v>SELL</v>
      </c>
      <c r="G2211" s="12">
        <v>19.608603</v>
      </c>
      <c r="H2211" s="12">
        <v>1000.0</v>
      </c>
      <c r="I2211" s="16">
        <v>44727.0</v>
      </c>
      <c r="J2211" s="14">
        <v>18.422668</v>
      </c>
      <c r="K2211" s="14">
        <f t="shared" si="2"/>
        <v>939.5196588</v>
      </c>
      <c r="L2211" s="15">
        <f t="shared" si="3"/>
        <v>0.06048034121</v>
      </c>
      <c r="M2211" s="15">
        <f t="shared" si="4"/>
        <v>-0.06048034121</v>
      </c>
      <c r="N2211" s="8">
        <f t="shared" si="5"/>
        <v>259</v>
      </c>
    </row>
    <row r="2212" ht="12.75" customHeight="1">
      <c r="A2212" s="16">
        <v>44468.0</v>
      </c>
      <c r="B2212" s="8" t="s">
        <v>3505</v>
      </c>
      <c r="C2212" s="8" t="s">
        <v>3506</v>
      </c>
      <c r="D2212" s="11">
        <v>1.427286909E9</v>
      </c>
      <c r="E2212" s="18" t="s">
        <v>24</v>
      </c>
      <c r="F2212" s="17" t="str">
        <f t="shared" si="1"/>
        <v>BUY</v>
      </c>
      <c r="G2212" s="12">
        <v>54.490002</v>
      </c>
      <c r="H2212" s="12">
        <v>1000.0</v>
      </c>
      <c r="I2212" s="16">
        <v>44727.0</v>
      </c>
      <c r="J2212" s="14">
        <v>14.04</v>
      </c>
      <c r="K2212" s="14">
        <f t="shared" si="2"/>
        <v>257.6619469</v>
      </c>
      <c r="L2212" s="15">
        <f t="shared" si="3"/>
        <v>-0.7423380531</v>
      </c>
      <c r="M2212" s="15">
        <f t="shared" si="4"/>
        <v>0.7423380531</v>
      </c>
      <c r="N2212" s="8">
        <f t="shared" si="5"/>
        <v>259</v>
      </c>
    </row>
    <row r="2213" ht="12.75" customHeight="1">
      <c r="A2213" s="7">
        <v>44470.0</v>
      </c>
      <c r="B2213" s="8" t="s">
        <v>3507</v>
      </c>
      <c r="C2213" s="8" t="s">
        <v>3508</v>
      </c>
      <c r="D2213" s="11">
        <v>5.75693E8</v>
      </c>
      <c r="E2213" s="8" t="s">
        <v>20</v>
      </c>
      <c r="F2213" s="8" t="str">
        <f t="shared" si="1"/>
        <v>SELL</v>
      </c>
      <c r="G2213" s="12">
        <v>10.11</v>
      </c>
      <c r="H2213" s="12">
        <v>1000.0</v>
      </c>
      <c r="I2213" s="16">
        <v>44480.0</v>
      </c>
      <c r="J2213" s="14">
        <v>10.04</v>
      </c>
      <c r="K2213" s="14">
        <f t="shared" si="2"/>
        <v>993.0761622</v>
      </c>
      <c r="L2213" s="15">
        <f t="shared" si="3"/>
        <v>0.006923837784</v>
      </c>
      <c r="M2213" s="15">
        <f t="shared" si="4"/>
        <v>-0.006923837784</v>
      </c>
      <c r="N2213" s="8">
        <f t="shared" si="5"/>
        <v>10</v>
      </c>
    </row>
    <row r="2214" ht="12.75" customHeight="1">
      <c r="A2214" s="7">
        <v>44473.0</v>
      </c>
      <c r="B2214" s="8" t="s">
        <v>2964</v>
      </c>
      <c r="C2214" s="8" t="s">
        <v>2965</v>
      </c>
      <c r="D2214" s="11">
        <v>1.6907526E8</v>
      </c>
      <c r="E2214" s="8" t="s">
        <v>24</v>
      </c>
      <c r="F2214" s="8" t="str">
        <f t="shared" si="1"/>
        <v>BUY</v>
      </c>
      <c r="G2214" s="12">
        <v>23.18</v>
      </c>
      <c r="H2214" s="12">
        <v>1000.0</v>
      </c>
      <c r="I2214" s="16">
        <v>44727.0</v>
      </c>
      <c r="J2214" s="14">
        <v>3.96</v>
      </c>
      <c r="K2214" s="14">
        <f t="shared" si="2"/>
        <v>170.8369284</v>
      </c>
      <c r="L2214" s="15">
        <f t="shared" si="3"/>
        <v>-0.8291630716</v>
      </c>
      <c r="M2214" s="15">
        <f t="shared" si="4"/>
        <v>0.8291630716</v>
      </c>
      <c r="N2214" s="8">
        <f t="shared" si="5"/>
        <v>254</v>
      </c>
    </row>
    <row r="2215" ht="12.75" customHeight="1">
      <c r="A2215" s="7">
        <v>44473.0</v>
      </c>
      <c r="B2215" s="8" t="s">
        <v>2504</v>
      </c>
      <c r="C2215" s="8" t="s">
        <v>2505</v>
      </c>
      <c r="D2215" s="11">
        <v>5.188639887E9</v>
      </c>
      <c r="E2215" s="8" t="s">
        <v>24</v>
      </c>
      <c r="F2215" s="8" t="str">
        <f t="shared" si="1"/>
        <v>BUY</v>
      </c>
      <c r="G2215" s="12">
        <v>24.32</v>
      </c>
      <c r="H2215" s="12">
        <v>1000.0</v>
      </c>
      <c r="I2215" s="7">
        <v>44480.0</v>
      </c>
      <c r="J2215" s="14">
        <v>27.65</v>
      </c>
      <c r="K2215" s="14">
        <f t="shared" si="2"/>
        <v>1136.924342</v>
      </c>
      <c r="L2215" s="15">
        <f t="shared" si="3"/>
        <v>0.1369243421</v>
      </c>
      <c r="M2215" s="15">
        <f t="shared" si="4"/>
        <v>-0.1369243421</v>
      </c>
      <c r="N2215" s="8">
        <f t="shared" si="5"/>
        <v>7</v>
      </c>
    </row>
    <row r="2216" ht="12.75" customHeight="1">
      <c r="A2216" s="7">
        <v>44474.0</v>
      </c>
      <c r="B2216" s="8" t="s">
        <v>3509</v>
      </c>
      <c r="C2216" s="8" t="s">
        <v>3510</v>
      </c>
      <c r="D2216" s="11">
        <v>7.542106107E9</v>
      </c>
      <c r="E2216" s="8" t="s">
        <v>20</v>
      </c>
      <c r="F2216" s="8" t="str">
        <f t="shared" si="1"/>
        <v>SELL</v>
      </c>
      <c r="G2216" s="12">
        <v>34.22</v>
      </c>
      <c r="H2216" s="12">
        <v>1000.0</v>
      </c>
      <c r="I2216" s="16">
        <v>44727.0</v>
      </c>
      <c r="J2216" s="14">
        <v>25.45</v>
      </c>
      <c r="K2216" s="14">
        <f t="shared" si="2"/>
        <v>743.7171245</v>
      </c>
      <c r="L2216" s="15">
        <f t="shared" si="3"/>
        <v>0.2562828755</v>
      </c>
      <c r="M2216" s="15">
        <f t="shared" si="4"/>
        <v>-0.2562828755</v>
      </c>
      <c r="N2216" s="8">
        <f t="shared" si="5"/>
        <v>253</v>
      </c>
    </row>
    <row r="2217" ht="12.75" customHeight="1">
      <c r="A2217" s="7">
        <v>44474.0</v>
      </c>
      <c r="B2217" s="8" t="s">
        <v>3355</v>
      </c>
      <c r="C2217" s="8" t="s">
        <v>3356</v>
      </c>
      <c r="D2217" s="11">
        <v>2.36284824E9</v>
      </c>
      <c r="E2217" s="8" t="s">
        <v>24</v>
      </c>
      <c r="F2217" s="8" t="str">
        <f t="shared" si="1"/>
        <v>BUY</v>
      </c>
      <c r="G2217" s="12">
        <v>91.910004</v>
      </c>
      <c r="H2217" s="12">
        <v>1000.0</v>
      </c>
      <c r="I2217" s="16">
        <v>44727.0</v>
      </c>
      <c r="J2217" s="14">
        <v>21.59</v>
      </c>
      <c r="K2217" s="14">
        <f t="shared" si="2"/>
        <v>234.9036999</v>
      </c>
      <c r="L2217" s="15">
        <f t="shared" si="3"/>
        <v>-0.7650963001</v>
      </c>
      <c r="M2217" s="15">
        <f t="shared" si="4"/>
        <v>0.7650963001</v>
      </c>
      <c r="N2217" s="8">
        <f t="shared" si="5"/>
        <v>253</v>
      </c>
    </row>
    <row r="2218" ht="12.75" customHeight="1">
      <c r="A2218" s="7">
        <v>44474.0</v>
      </c>
      <c r="B2218" s="8" t="s">
        <v>3511</v>
      </c>
      <c r="C2218" s="8" t="s">
        <v>3512</v>
      </c>
      <c r="D2218" s="11">
        <v>4.06451E8</v>
      </c>
      <c r="E2218" s="8" t="s">
        <v>20</v>
      </c>
      <c r="F2218" s="8" t="str">
        <f t="shared" si="1"/>
        <v>SELL</v>
      </c>
      <c r="G2218" s="12">
        <v>4.85</v>
      </c>
      <c r="H2218" s="12">
        <v>1000.0</v>
      </c>
      <c r="I2218" s="16">
        <v>44727.0</v>
      </c>
      <c r="J2218" s="14">
        <v>1.4</v>
      </c>
      <c r="K2218" s="14">
        <f t="shared" si="2"/>
        <v>288.6597938</v>
      </c>
      <c r="L2218" s="15">
        <f t="shared" si="3"/>
        <v>0.7113402062</v>
      </c>
      <c r="M2218" s="15">
        <f t="shared" si="4"/>
        <v>-0.7113402062</v>
      </c>
      <c r="N2218" s="8">
        <f t="shared" si="5"/>
        <v>253</v>
      </c>
    </row>
    <row r="2219" ht="12.75" customHeight="1">
      <c r="A2219" s="7">
        <v>44475.0</v>
      </c>
      <c r="B2219" s="8" t="s">
        <v>164</v>
      </c>
      <c r="C2219" s="8" t="s">
        <v>165</v>
      </c>
      <c r="D2219" s="11">
        <v>9.06246745E8</v>
      </c>
      <c r="E2219" s="8" t="s">
        <v>24</v>
      </c>
      <c r="F2219" s="8" t="str">
        <f t="shared" si="1"/>
        <v>BUY</v>
      </c>
      <c r="G2219" s="12">
        <v>26.1555</v>
      </c>
      <c r="H2219" s="12">
        <v>1000.0</v>
      </c>
      <c r="I2219" s="16">
        <v>44727.0</v>
      </c>
      <c r="J2219" s="14">
        <v>20.37846</v>
      </c>
      <c r="K2219" s="14">
        <f t="shared" si="2"/>
        <v>779.1271434</v>
      </c>
      <c r="L2219" s="15">
        <f t="shared" si="3"/>
        <v>-0.2208728566</v>
      </c>
      <c r="M2219" s="15">
        <f t="shared" si="4"/>
        <v>0.2208728566</v>
      </c>
      <c r="N2219" s="8">
        <f t="shared" si="5"/>
        <v>252</v>
      </c>
    </row>
    <row r="2220" ht="12.75" customHeight="1">
      <c r="A2220" s="7">
        <v>44475.0</v>
      </c>
      <c r="B2220" s="8" t="s">
        <v>3397</v>
      </c>
      <c r="C2220" s="8" t="s">
        <v>3398</v>
      </c>
      <c r="D2220" s="11">
        <v>4.5182068E7</v>
      </c>
      <c r="E2220" s="8" t="s">
        <v>24</v>
      </c>
      <c r="F2220" s="8" t="str">
        <f t="shared" si="1"/>
        <v>BUY</v>
      </c>
      <c r="G2220" s="12">
        <v>3.99</v>
      </c>
      <c r="H2220" s="12">
        <v>1000.0</v>
      </c>
      <c r="I2220" s="16">
        <v>44727.0</v>
      </c>
      <c r="J2220" s="14">
        <v>1.33</v>
      </c>
      <c r="K2220" s="14">
        <f t="shared" si="2"/>
        <v>333.3333333</v>
      </c>
      <c r="L2220" s="15">
        <f t="shared" si="3"/>
        <v>-0.6666666667</v>
      </c>
      <c r="M2220" s="15">
        <f t="shared" si="4"/>
        <v>0.6666666667</v>
      </c>
      <c r="N2220" s="8">
        <f t="shared" si="5"/>
        <v>252</v>
      </c>
    </row>
    <row r="2221" ht="12.75" customHeight="1">
      <c r="A2221" s="7">
        <v>44476.0</v>
      </c>
      <c r="B2221" s="8" t="s">
        <v>3391</v>
      </c>
      <c r="C2221" s="8" t="s">
        <v>3392</v>
      </c>
      <c r="D2221" s="11">
        <v>1.2076891E7</v>
      </c>
      <c r="E2221" s="8" t="s">
        <v>24</v>
      </c>
      <c r="F2221" s="8" t="str">
        <f t="shared" si="1"/>
        <v>BUY</v>
      </c>
      <c r="G2221" s="12">
        <v>14.05</v>
      </c>
      <c r="H2221" s="12">
        <v>1000.0</v>
      </c>
      <c r="I2221" s="16">
        <v>44588.0</v>
      </c>
      <c r="J2221" s="14">
        <v>11.49</v>
      </c>
      <c r="K2221" s="14">
        <f t="shared" si="2"/>
        <v>817.7935943</v>
      </c>
      <c r="L2221" s="15">
        <f t="shared" si="3"/>
        <v>-0.1822064057</v>
      </c>
      <c r="M2221" s="15">
        <f t="shared" si="4"/>
        <v>0.1822064057</v>
      </c>
      <c r="N2221" s="8">
        <f t="shared" si="5"/>
        <v>112</v>
      </c>
    </row>
    <row r="2222" ht="12.75" customHeight="1">
      <c r="A2222" s="7">
        <v>44476.0</v>
      </c>
      <c r="B2222" s="8" t="s">
        <v>3513</v>
      </c>
      <c r="C2222" s="8" t="s">
        <v>3514</v>
      </c>
      <c r="D2222" s="11">
        <v>3.283519384E9</v>
      </c>
      <c r="E2222" s="8" t="s">
        <v>20</v>
      </c>
      <c r="F2222" s="8" t="str">
        <f t="shared" si="1"/>
        <v>SELL</v>
      </c>
      <c r="G2222" s="12">
        <v>17.75</v>
      </c>
      <c r="H2222" s="12">
        <v>1000.0</v>
      </c>
      <c r="I2222" s="16">
        <v>44727.0</v>
      </c>
      <c r="J2222" s="14">
        <v>13.6</v>
      </c>
      <c r="K2222" s="14">
        <f t="shared" si="2"/>
        <v>766.1971831</v>
      </c>
      <c r="L2222" s="15">
        <f t="shared" si="3"/>
        <v>0.2338028169</v>
      </c>
      <c r="M2222" s="15">
        <f t="shared" si="4"/>
        <v>-0.2338028169</v>
      </c>
      <c r="N2222" s="8">
        <f t="shared" si="5"/>
        <v>251</v>
      </c>
    </row>
    <row r="2223" ht="12.75" customHeight="1">
      <c r="A2223" s="7">
        <v>44476.0</v>
      </c>
      <c r="B2223" s="8" t="s">
        <v>3515</v>
      </c>
      <c r="C2223" s="8" t="s">
        <v>3516</v>
      </c>
      <c r="D2223" s="11">
        <v>4.4357712E7</v>
      </c>
      <c r="E2223" s="8" t="s">
        <v>24</v>
      </c>
      <c r="F2223" s="8" t="str">
        <f t="shared" si="1"/>
        <v>BUY</v>
      </c>
      <c r="G2223" s="12">
        <v>7.18</v>
      </c>
      <c r="H2223" s="12">
        <v>1000.0</v>
      </c>
      <c r="I2223" s="16">
        <v>44727.0</v>
      </c>
      <c r="J2223" s="14">
        <v>2.21</v>
      </c>
      <c r="K2223" s="14">
        <f t="shared" si="2"/>
        <v>307.7994429</v>
      </c>
      <c r="L2223" s="15">
        <f t="shared" si="3"/>
        <v>-0.6922005571</v>
      </c>
      <c r="M2223" s="15">
        <f t="shared" si="4"/>
        <v>0.6922005571</v>
      </c>
      <c r="N2223" s="8">
        <f t="shared" si="5"/>
        <v>251</v>
      </c>
    </row>
    <row r="2224" ht="12.75" customHeight="1">
      <c r="A2224" s="7">
        <v>44476.0</v>
      </c>
      <c r="B2224" s="8" t="s">
        <v>3517</v>
      </c>
      <c r="C2224" s="8" t="s">
        <v>3518</v>
      </c>
      <c r="D2224" s="11">
        <v>3.68143622E8</v>
      </c>
      <c r="E2224" s="8" t="s">
        <v>20</v>
      </c>
      <c r="F2224" s="8" t="str">
        <f t="shared" si="1"/>
        <v>SELL</v>
      </c>
      <c r="G2224" s="12">
        <v>8.32</v>
      </c>
      <c r="H2224" s="12">
        <v>1000.0</v>
      </c>
      <c r="I2224" s="16">
        <v>44727.0</v>
      </c>
      <c r="J2224" s="14">
        <v>2.08</v>
      </c>
      <c r="K2224" s="14">
        <f t="shared" si="2"/>
        <v>250</v>
      </c>
      <c r="L2224" s="15">
        <f t="shared" si="3"/>
        <v>0.75</v>
      </c>
      <c r="M2224" s="15">
        <f t="shared" si="4"/>
        <v>-0.75</v>
      </c>
      <c r="N2224" s="8">
        <f t="shared" si="5"/>
        <v>251</v>
      </c>
    </row>
    <row r="2225" ht="12.75" customHeight="1">
      <c r="A2225" s="7">
        <v>44477.0</v>
      </c>
      <c r="B2225" s="8" t="s">
        <v>3519</v>
      </c>
      <c r="C2225" s="8" t="s">
        <v>3520</v>
      </c>
      <c r="D2225" s="11">
        <v>4.659406E9</v>
      </c>
      <c r="E2225" s="8" t="s">
        <v>20</v>
      </c>
      <c r="F2225" s="8" t="str">
        <f t="shared" si="1"/>
        <v>SELL</v>
      </c>
      <c r="G2225" s="12">
        <v>22.306709</v>
      </c>
      <c r="H2225" s="12">
        <v>1000.0</v>
      </c>
      <c r="I2225" s="16">
        <v>44727.0</v>
      </c>
      <c r="J2225" s="14">
        <v>19.117058</v>
      </c>
      <c r="K2225" s="14">
        <f t="shared" si="2"/>
        <v>857.0093419</v>
      </c>
      <c r="L2225" s="15">
        <f t="shared" si="3"/>
        <v>0.1429906581</v>
      </c>
      <c r="M2225" s="15">
        <f t="shared" si="4"/>
        <v>-0.1429906581</v>
      </c>
      <c r="N2225" s="8">
        <f t="shared" si="5"/>
        <v>250</v>
      </c>
    </row>
    <row r="2226" ht="12.75" customHeight="1">
      <c r="A2226" s="7">
        <v>44477.0</v>
      </c>
      <c r="B2226" s="8" t="s">
        <v>2476</v>
      </c>
      <c r="C2226" s="8" t="s">
        <v>2477</v>
      </c>
      <c r="D2226" s="11">
        <v>3.38758134E8</v>
      </c>
      <c r="E2226" s="8" t="s">
        <v>24</v>
      </c>
      <c r="F2226" s="8" t="str">
        <f t="shared" si="1"/>
        <v>BUY</v>
      </c>
      <c r="G2226" s="12">
        <v>59.34</v>
      </c>
      <c r="H2226" s="12">
        <v>1000.0</v>
      </c>
      <c r="I2226" s="16">
        <v>44727.0</v>
      </c>
      <c r="J2226" s="14">
        <v>12.57</v>
      </c>
      <c r="K2226" s="14">
        <f t="shared" si="2"/>
        <v>211.8301314</v>
      </c>
      <c r="L2226" s="15">
        <f t="shared" si="3"/>
        <v>-0.7881698686</v>
      </c>
      <c r="M2226" s="15">
        <f t="shared" si="4"/>
        <v>0.7881698686</v>
      </c>
      <c r="N2226" s="8">
        <f t="shared" si="5"/>
        <v>250</v>
      </c>
    </row>
    <row r="2227" ht="12.75" customHeight="1">
      <c r="A2227" s="7">
        <v>44480.0</v>
      </c>
      <c r="B2227" s="8" t="s">
        <v>3008</v>
      </c>
      <c r="C2227" s="8" t="s">
        <v>3009</v>
      </c>
      <c r="D2227" s="11">
        <v>2.7406796E9</v>
      </c>
      <c r="E2227" s="8" t="s">
        <v>24</v>
      </c>
      <c r="F2227" s="8" t="str">
        <f t="shared" si="1"/>
        <v>BUY</v>
      </c>
      <c r="G2227" s="12">
        <v>32.75</v>
      </c>
      <c r="H2227" s="12">
        <v>1000.0</v>
      </c>
      <c r="I2227" s="16">
        <v>44727.0</v>
      </c>
      <c r="J2227" s="14">
        <v>18.790001</v>
      </c>
      <c r="K2227" s="14">
        <f t="shared" si="2"/>
        <v>573.7404885</v>
      </c>
      <c r="L2227" s="15">
        <f t="shared" si="3"/>
        <v>-0.4262595115</v>
      </c>
      <c r="M2227" s="15">
        <f t="shared" si="4"/>
        <v>0.4262595115</v>
      </c>
      <c r="N2227" s="8">
        <f t="shared" si="5"/>
        <v>247</v>
      </c>
    </row>
    <row r="2228" ht="12.75" customHeight="1">
      <c r="A2228" s="7">
        <v>44480.0</v>
      </c>
      <c r="B2228" s="8" t="s">
        <v>3521</v>
      </c>
      <c r="C2228" s="8" t="s">
        <v>3522</v>
      </c>
      <c r="D2228" s="11">
        <v>1.390734E8</v>
      </c>
      <c r="E2228" s="8" t="s">
        <v>24</v>
      </c>
      <c r="F2228" s="8" t="str">
        <f t="shared" si="1"/>
        <v>BUY</v>
      </c>
      <c r="G2228" s="12">
        <v>12.99</v>
      </c>
      <c r="H2228" s="12">
        <v>1000.0</v>
      </c>
      <c r="I2228" s="16">
        <v>44727.0</v>
      </c>
      <c r="J2228" s="14">
        <v>5.85</v>
      </c>
      <c r="K2228" s="14">
        <f t="shared" si="2"/>
        <v>450.3464203</v>
      </c>
      <c r="L2228" s="15">
        <f t="shared" si="3"/>
        <v>-0.5496535797</v>
      </c>
      <c r="M2228" s="15">
        <f t="shared" si="4"/>
        <v>0.5496535797</v>
      </c>
      <c r="N2228" s="8">
        <f t="shared" si="5"/>
        <v>247</v>
      </c>
    </row>
    <row r="2229" ht="12.75" customHeight="1">
      <c r="A2229" s="7">
        <v>44480.0</v>
      </c>
      <c r="B2229" s="8" t="s">
        <v>2504</v>
      </c>
      <c r="C2229" s="8" t="s">
        <v>2505</v>
      </c>
      <c r="D2229" s="11">
        <v>5.188639887E9</v>
      </c>
      <c r="E2229" s="8" t="s">
        <v>20</v>
      </c>
      <c r="F2229" s="8" t="str">
        <f t="shared" si="1"/>
        <v>SELL</v>
      </c>
      <c r="G2229" s="12">
        <v>27.65</v>
      </c>
      <c r="H2229" s="12">
        <v>1000.0</v>
      </c>
      <c r="I2229" s="7">
        <v>44515.0</v>
      </c>
      <c r="J2229" s="14">
        <v>41.82</v>
      </c>
      <c r="K2229" s="14">
        <f t="shared" si="2"/>
        <v>1512.477396</v>
      </c>
      <c r="L2229" s="15">
        <f t="shared" si="3"/>
        <v>-0.512477396</v>
      </c>
      <c r="M2229" s="15">
        <f t="shared" si="4"/>
        <v>0.512477396</v>
      </c>
      <c r="N2229" s="8">
        <f t="shared" si="5"/>
        <v>35</v>
      </c>
    </row>
    <row r="2230" ht="12.75" customHeight="1">
      <c r="A2230" s="7">
        <v>44482.0</v>
      </c>
      <c r="B2230" s="8" t="s">
        <v>3411</v>
      </c>
      <c r="C2230" s="8" t="s">
        <v>3412</v>
      </c>
      <c r="D2230" s="11">
        <v>9.255299062E9</v>
      </c>
      <c r="E2230" s="8" t="s">
        <v>24</v>
      </c>
      <c r="F2230" s="8" t="str">
        <f t="shared" si="1"/>
        <v>BUY</v>
      </c>
      <c r="G2230" s="12">
        <v>40.52</v>
      </c>
      <c r="H2230" s="12">
        <v>1000.0</v>
      </c>
      <c r="I2230" s="16">
        <v>44490.0</v>
      </c>
      <c r="J2230" s="14">
        <v>41.279999</v>
      </c>
      <c r="K2230" s="14">
        <f t="shared" si="2"/>
        <v>1018.756145</v>
      </c>
      <c r="L2230" s="15">
        <f t="shared" si="3"/>
        <v>0.01875614511</v>
      </c>
      <c r="M2230" s="15">
        <f t="shared" si="4"/>
        <v>-0.01875614511</v>
      </c>
      <c r="N2230" s="8">
        <f t="shared" si="5"/>
        <v>8</v>
      </c>
    </row>
    <row r="2231" ht="12.75" customHeight="1">
      <c r="A2231" s="7">
        <v>44487.0</v>
      </c>
      <c r="B2231" s="8" t="s">
        <v>3525</v>
      </c>
      <c r="C2231" s="8" t="s">
        <v>3526</v>
      </c>
      <c r="D2231" s="11">
        <v>9.8093407E8</v>
      </c>
      <c r="E2231" s="8" t="s">
        <v>24</v>
      </c>
      <c r="F2231" s="8" t="str">
        <f t="shared" si="1"/>
        <v>BUY</v>
      </c>
      <c r="G2231" s="12">
        <v>38.849998</v>
      </c>
      <c r="H2231" s="12">
        <v>1000.0</v>
      </c>
      <c r="I2231" s="16">
        <v>44727.0</v>
      </c>
      <c r="J2231" s="14">
        <v>5.97</v>
      </c>
      <c r="K2231" s="14">
        <f t="shared" si="2"/>
        <v>153.6679616</v>
      </c>
      <c r="L2231" s="15">
        <f t="shared" si="3"/>
        <v>-0.8463320384</v>
      </c>
      <c r="M2231" s="15">
        <f t="shared" si="4"/>
        <v>0.8463320384</v>
      </c>
      <c r="N2231" s="8">
        <f t="shared" si="5"/>
        <v>240</v>
      </c>
    </row>
    <row r="2232" ht="12.75" customHeight="1">
      <c r="A2232" s="7">
        <v>44487.0</v>
      </c>
      <c r="B2232" s="8" t="s">
        <v>3232</v>
      </c>
      <c r="C2232" s="8" t="s">
        <v>3233</v>
      </c>
      <c r="D2232" s="11">
        <v>9.14234248E8</v>
      </c>
      <c r="E2232" s="8" t="s">
        <v>24</v>
      </c>
      <c r="F2232" s="8" t="str">
        <f t="shared" si="1"/>
        <v>BUY</v>
      </c>
      <c r="G2232" s="12">
        <v>52.0</v>
      </c>
      <c r="H2232" s="12">
        <v>1000.0</v>
      </c>
      <c r="I2232" s="16">
        <v>44727.0</v>
      </c>
      <c r="J2232" s="14">
        <v>14.3</v>
      </c>
      <c r="K2232" s="14">
        <f t="shared" si="2"/>
        <v>275</v>
      </c>
      <c r="L2232" s="15">
        <f t="shared" si="3"/>
        <v>-0.725</v>
      </c>
      <c r="M2232" s="15">
        <f t="shared" si="4"/>
        <v>0.725</v>
      </c>
      <c r="N2232" s="8">
        <f t="shared" si="5"/>
        <v>240</v>
      </c>
    </row>
    <row r="2233" ht="12.75" customHeight="1">
      <c r="A2233" s="7">
        <v>44487.0</v>
      </c>
      <c r="B2233" s="8" t="s">
        <v>3527</v>
      </c>
      <c r="C2233" s="8" t="s">
        <v>3528</v>
      </c>
      <c r="D2233" s="11">
        <v>1.32698316E8</v>
      </c>
      <c r="E2233" s="8" t="s">
        <v>24</v>
      </c>
      <c r="F2233" s="8" t="str">
        <f t="shared" si="1"/>
        <v>BUY</v>
      </c>
      <c r="G2233" s="12">
        <v>15.99</v>
      </c>
      <c r="H2233" s="12">
        <v>1000.0</v>
      </c>
      <c r="I2233" s="16">
        <v>44727.0</v>
      </c>
      <c r="J2233" s="14">
        <v>3.36</v>
      </c>
      <c r="K2233" s="14">
        <f t="shared" si="2"/>
        <v>210.1313321</v>
      </c>
      <c r="L2233" s="15">
        <f t="shared" si="3"/>
        <v>-0.7898686679</v>
      </c>
      <c r="M2233" s="15">
        <f t="shared" si="4"/>
        <v>0.7898686679</v>
      </c>
      <c r="N2233" s="8">
        <f t="shared" si="5"/>
        <v>240</v>
      </c>
    </row>
    <row r="2234" ht="12.75" customHeight="1">
      <c r="A2234" s="16">
        <v>44487.0</v>
      </c>
      <c r="B2234" s="8" t="s">
        <v>2926</v>
      </c>
      <c r="C2234" s="8" t="s">
        <v>2927</v>
      </c>
      <c r="D2234" s="11">
        <v>7.817320123E9</v>
      </c>
      <c r="E2234" s="18" t="s">
        <v>24</v>
      </c>
      <c r="F2234" s="17" t="str">
        <f t="shared" si="1"/>
        <v>BUY</v>
      </c>
      <c r="G2234" s="12">
        <v>68.169998</v>
      </c>
      <c r="H2234" s="12">
        <v>1000.0</v>
      </c>
      <c r="I2234" s="16">
        <v>44672.0</v>
      </c>
      <c r="J2234" s="14">
        <v>51.25</v>
      </c>
      <c r="K2234" s="14">
        <f t="shared" si="2"/>
        <v>751.7970002</v>
      </c>
      <c r="L2234" s="15">
        <f t="shared" si="3"/>
        <v>-0.2482029998</v>
      </c>
      <c r="M2234" s="15">
        <f t="shared" si="4"/>
        <v>0.2482029998</v>
      </c>
      <c r="N2234" s="8">
        <f t="shared" si="5"/>
        <v>185</v>
      </c>
    </row>
    <row r="2235" ht="12.75" customHeight="1">
      <c r="A2235" s="7">
        <v>44488.0</v>
      </c>
      <c r="B2235" s="8" t="s">
        <v>3529</v>
      </c>
      <c r="C2235" s="8" t="s">
        <v>3530</v>
      </c>
      <c r="D2235" s="11">
        <v>9.603192621E9</v>
      </c>
      <c r="E2235" s="8" t="s">
        <v>24</v>
      </c>
      <c r="F2235" s="8" t="str">
        <f t="shared" si="1"/>
        <v>BUY</v>
      </c>
      <c r="G2235" s="12">
        <v>29.77</v>
      </c>
      <c r="H2235" s="12">
        <v>1000.0</v>
      </c>
      <c r="I2235" s="16">
        <v>44727.0</v>
      </c>
      <c r="J2235" s="14">
        <v>18.99</v>
      </c>
      <c r="K2235" s="14">
        <f t="shared" si="2"/>
        <v>637.8904938</v>
      </c>
      <c r="L2235" s="15">
        <f t="shared" si="3"/>
        <v>-0.3621095062</v>
      </c>
      <c r="M2235" s="15">
        <f t="shared" si="4"/>
        <v>0.3621095062</v>
      </c>
      <c r="N2235" s="8">
        <f t="shared" si="5"/>
        <v>239</v>
      </c>
    </row>
    <row r="2236" ht="12.75" customHeight="1">
      <c r="A2236" s="7">
        <v>44489.0</v>
      </c>
      <c r="B2236" s="8" t="s">
        <v>3533</v>
      </c>
      <c r="C2236" s="8" t="s">
        <v>3533</v>
      </c>
      <c r="D2236" s="11">
        <v>1.104504527E9</v>
      </c>
      <c r="E2236" s="8" t="s">
        <v>20</v>
      </c>
      <c r="F2236" s="8" t="str">
        <f t="shared" si="1"/>
        <v>SELL</v>
      </c>
      <c r="G2236" s="12">
        <v>35.98</v>
      </c>
      <c r="H2236" s="12">
        <v>1000.0</v>
      </c>
      <c r="I2236" s="16">
        <v>44727.0</v>
      </c>
      <c r="J2236" s="14">
        <v>7.78</v>
      </c>
      <c r="K2236" s="14">
        <f t="shared" si="2"/>
        <v>216.2312396</v>
      </c>
      <c r="L2236" s="15">
        <f t="shared" si="3"/>
        <v>0.7837687604</v>
      </c>
      <c r="M2236" s="15">
        <f t="shared" si="4"/>
        <v>-0.7837687604</v>
      </c>
      <c r="N2236" s="8">
        <f t="shared" si="5"/>
        <v>238</v>
      </c>
    </row>
    <row r="2237" ht="12.75" customHeight="1">
      <c r="A2237" s="7">
        <v>44489.0</v>
      </c>
      <c r="B2237" s="8" t="s">
        <v>3534</v>
      </c>
      <c r="C2237" s="8" t="s">
        <v>3535</v>
      </c>
      <c r="D2237" s="11">
        <v>9.84418906E8</v>
      </c>
      <c r="E2237" s="8" t="s">
        <v>20</v>
      </c>
      <c r="F2237" s="8" t="str">
        <f t="shared" si="1"/>
        <v>SELL</v>
      </c>
      <c r="G2237" s="12">
        <v>11.35</v>
      </c>
      <c r="H2237" s="12">
        <v>1000.0</v>
      </c>
      <c r="I2237" s="16">
        <v>44683.0</v>
      </c>
      <c r="J2237" s="14">
        <v>7.33</v>
      </c>
      <c r="K2237" s="14">
        <f t="shared" si="2"/>
        <v>645.814978</v>
      </c>
      <c r="L2237" s="15">
        <f t="shared" si="3"/>
        <v>0.354185022</v>
      </c>
      <c r="M2237" s="15">
        <f t="shared" si="4"/>
        <v>-0.354185022</v>
      </c>
      <c r="N2237" s="8">
        <f t="shared" si="5"/>
        <v>194</v>
      </c>
    </row>
    <row r="2238" ht="12.75" customHeight="1">
      <c r="A2238" s="7">
        <v>44489.0</v>
      </c>
      <c r="B2238" s="8" t="s">
        <v>3129</v>
      </c>
      <c r="C2238" s="8" t="s">
        <v>3130</v>
      </c>
      <c r="D2238" s="11">
        <v>3.653663805E9</v>
      </c>
      <c r="E2238" s="8" t="s">
        <v>24</v>
      </c>
      <c r="F2238" s="8" t="str">
        <f t="shared" si="1"/>
        <v>BUY</v>
      </c>
      <c r="G2238" s="12">
        <v>36.220001</v>
      </c>
      <c r="H2238" s="12">
        <v>1000.0</v>
      </c>
      <c r="I2238" s="7">
        <v>44496.0</v>
      </c>
      <c r="J2238" s="14">
        <v>32.759998</v>
      </c>
      <c r="K2238" s="14">
        <f t="shared" si="2"/>
        <v>904.4725868</v>
      </c>
      <c r="L2238" s="15">
        <f t="shared" si="3"/>
        <v>-0.09552741315</v>
      </c>
      <c r="M2238" s="15">
        <f t="shared" si="4"/>
        <v>0.09552741315</v>
      </c>
      <c r="N2238" s="8">
        <f t="shared" si="5"/>
        <v>7</v>
      </c>
    </row>
    <row r="2239" ht="12.75" customHeight="1">
      <c r="A2239" s="16">
        <v>44489.0</v>
      </c>
      <c r="B2239" s="8" t="s">
        <v>3536</v>
      </c>
      <c r="C2239" s="8" t="s">
        <v>3537</v>
      </c>
      <c r="D2239" s="11">
        <v>2.27921545E9</v>
      </c>
      <c r="E2239" s="17" t="s">
        <v>20</v>
      </c>
      <c r="F2239" s="18" t="str">
        <f t="shared" si="1"/>
        <v>SELL</v>
      </c>
      <c r="G2239" s="12">
        <v>101.22</v>
      </c>
      <c r="H2239" s="12">
        <v>1000.0</v>
      </c>
      <c r="I2239" s="16">
        <v>44727.0</v>
      </c>
      <c r="J2239" s="14">
        <v>126.46</v>
      </c>
      <c r="K2239" s="14">
        <f t="shared" si="2"/>
        <v>1249.357834</v>
      </c>
      <c r="L2239" s="15">
        <f t="shared" si="3"/>
        <v>-0.2493578344</v>
      </c>
      <c r="M2239" s="15">
        <f t="shared" si="4"/>
        <v>0.2493578344</v>
      </c>
      <c r="N2239" s="8">
        <f t="shared" si="5"/>
        <v>238</v>
      </c>
    </row>
    <row r="2240" ht="12.75" customHeight="1">
      <c r="A2240" s="7">
        <v>44490.0</v>
      </c>
      <c r="B2240" s="8" t="s">
        <v>3411</v>
      </c>
      <c r="C2240" s="8" t="s">
        <v>3412</v>
      </c>
      <c r="D2240" s="11">
        <v>9.255299062E9</v>
      </c>
      <c r="E2240" s="8" t="s">
        <v>20</v>
      </c>
      <c r="F2240" s="8" t="str">
        <f t="shared" si="1"/>
        <v>SELL</v>
      </c>
      <c r="G2240" s="12">
        <v>41.279999</v>
      </c>
      <c r="H2240" s="12">
        <v>1000.0</v>
      </c>
      <c r="I2240" s="16">
        <v>44496.0</v>
      </c>
      <c r="J2240" s="14">
        <v>35.439999</v>
      </c>
      <c r="K2240" s="14">
        <f t="shared" si="2"/>
        <v>858.5271284</v>
      </c>
      <c r="L2240" s="15">
        <f t="shared" si="3"/>
        <v>0.1414728716</v>
      </c>
      <c r="M2240" s="15">
        <f t="shared" si="4"/>
        <v>-0.1414728716</v>
      </c>
      <c r="N2240" s="8">
        <f t="shared" si="5"/>
        <v>6</v>
      </c>
    </row>
    <row r="2241" ht="12.75" customHeight="1">
      <c r="A2241" s="7">
        <v>44490.0</v>
      </c>
      <c r="B2241" s="8" t="s">
        <v>3538</v>
      </c>
      <c r="C2241" s="8" t="s">
        <v>3539</v>
      </c>
      <c r="D2241" s="11">
        <v>3.092386509E9</v>
      </c>
      <c r="E2241" s="8" t="s">
        <v>24</v>
      </c>
      <c r="F2241" s="8" t="str">
        <f t="shared" si="1"/>
        <v>BUY</v>
      </c>
      <c r="G2241" s="12">
        <v>27.469999</v>
      </c>
      <c r="H2241" s="12">
        <v>1000.0</v>
      </c>
      <c r="I2241" s="16">
        <v>44727.0</v>
      </c>
      <c r="J2241" s="14">
        <v>9.45</v>
      </c>
      <c r="K2241" s="14">
        <f t="shared" si="2"/>
        <v>344.0116616</v>
      </c>
      <c r="L2241" s="15">
        <f t="shared" si="3"/>
        <v>-0.6559883384</v>
      </c>
      <c r="M2241" s="15">
        <f t="shared" si="4"/>
        <v>0.6559883384</v>
      </c>
      <c r="N2241" s="8">
        <f t="shared" si="5"/>
        <v>237</v>
      </c>
    </row>
    <row r="2242" ht="12.75" customHeight="1">
      <c r="A2242" s="7">
        <v>44490.0</v>
      </c>
      <c r="B2242" s="8" t="s">
        <v>3409</v>
      </c>
      <c r="C2242" s="8" t="s">
        <v>3410</v>
      </c>
      <c r="D2242" s="11">
        <v>7.13079752E8</v>
      </c>
      <c r="E2242" s="8" t="s">
        <v>20</v>
      </c>
      <c r="F2242" s="8" t="str">
        <f t="shared" si="1"/>
        <v>SELL</v>
      </c>
      <c r="G2242" s="12">
        <v>46.560001</v>
      </c>
      <c r="H2242" s="12">
        <v>1000.0</v>
      </c>
      <c r="I2242" s="7">
        <v>44516.0</v>
      </c>
      <c r="J2242" s="14">
        <v>61.689999</v>
      </c>
      <c r="K2242" s="14">
        <f t="shared" si="2"/>
        <v>1324.956995</v>
      </c>
      <c r="L2242" s="15">
        <f t="shared" si="3"/>
        <v>-0.3249569947</v>
      </c>
      <c r="M2242" s="15">
        <f t="shared" si="4"/>
        <v>0.3249569947</v>
      </c>
      <c r="N2242" s="8">
        <f t="shared" si="5"/>
        <v>26</v>
      </c>
    </row>
    <row r="2243" ht="12.75" customHeight="1">
      <c r="A2243" s="7">
        <v>44495.0</v>
      </c>
      <c r="B2243" s="8" t="s">
        <v>3393</v>
      </c>
      <c r="C2243" s="8" t="s">
        <v>3394</v>
      </c>
      <c r="D2243" s="11">
        <v>4.58611634E8</v>
      </c>
      <c r="E2243" s="8" t="s">
        <v>24</v>
      </c>
      <c r="F2243" s="8" t="str">
        <f t="shared" si="1"/>
        <v>BUY</v>
      </c>
      <c r="G2243" s="12">
        <v>13.45</v>
      </c>
      <c r="H2243" s="12">
        <v>1000.0</v>
      </c>
      <c r="I2243" s="7">
        <v>44564.0</v>
      </c>
      <c r="J2243" s="14">
        <v>9.99</v>
      </c>
      <c r="K2243" s="14">
        <f t="shared" si="2"/>
        <v>742.7509294</v>
      </c>
      <c r="L2243" s="15">
        <f t="shared" si="3"/>
        <v>-0.2572490706</v>
      </c>
      <c r="M2243" s="15">
        <f t="shared" si="4"/>
        <v>0.2572490706</v>
      </c>
      <c r="N2243" s="8">
        <f t="shared" si="5"/>
        <v>69</v>
      </c>
    </row>
    <row r="2244" ht="12.75" customHeight="1">
      <c r="A2244" s="7">
        <v>44495.0</v>
      </c>
      <c r="B2244" s="8" t="s">
        <v>3540</v>
      </c>
      <c r="C2244" s="8" t="s">
        <v>3541</v>
      </c>
      <c r="D2244" s="11">
        <v>5.60062884E8</v>
      </c>
      <c r="E2244" s="8" t="s">
        <v>24</v>
      </c>
      <c r="F2244" s="8" t="str">
        <f t="shared" si="1"/>
        <v>BUY</v>
      </c>
      <c r="G2244" s="12">
        <v>7.93</v>
      </c>
      <c r="H2244" s="12">
        <v>1000.0</v>
      </c>
      <c r="I2244" s="16">
        <v>44727.0</v>
      </c>
      <c r="J2244" s="14">
        <v>2.66</v>
      </c>
      <c r="K2244" s="14">
        <f t="shared" si="2"/>
        <v>335.4350567</v>
      </c>
      <c r="L2244" s="15">
        <f t="shared" si="3"/>
        <v>-0.6645649433</v>
      </c>
      <c r="M2244" s="15">
        <f t="shared" si="4"/>
        <v>0.6645649433</v>
      </c>
      <c r="N2244" s="8">
        <f t="shared" si="5"/>
        <v>232</v>
      </c>
    </row>
    <row r="2245" ht="12.75" customHeight="1">
      <c r="A2245" s="7">
        <v>44495.0</v>
      </c>
      <c r="B2245" s="8" t="s">
        <v>3542</v>
      </c>
      <c r="C2245" s="8" t="s">
        <v>3543</v>
      </c>
      <c r="D2245" s="11">
        <v>2.058240856E9</v>
      </c>
      <c r="E2245" s="8" t="s">
        <v>24</v>
      </c>
      <c r="F2245" s="8" t="str">
        <f t="shared" si="1"/>
        <v>BUY</v>
      </c>
      <c r="G2245" s="12">
        <v>123.190002</v>
      </c>
      <c r="H2245" s="12">
        <v>1000.0</v>
      </c>
      <c r="I2245" s="16">
        <v>44727.0</v>
      </c>
      <c r="J2245" s="14">
        <v>91.800003</v>
      </c>
      <c r="K2245" s="14">
        <f t="shared" si="2"/>
        <v>745.1903686</v>
      </c>
      <c r="L2245" s="15">
        <f t="shared" si="3"/>
        <v>-0.2548096314</v>
      </c>
      <c r="M2245" s="15">
        <f t="shared" si="4"/>
        <v>0.2548096314</v>
      </c>
      <c r="N2245" s="8">
        <f t="shared" si="5"/>
        <v>232</v>
      </c>
    </row>
    <row r="2246" ht="12.75" customHeight="1">
      <c r="A2246" s="7">
        <v>44495.0</v>
      </c>
      <c r="B2246" s="8" t="s">
        <v>3544</v>
      </c>
      <c r="C2246" s="8" t="s">
        <v>3545</v>
      </c>
      <c r="D2246" s="11">
        <v>3.36768E8</v>
      </c>
      <c r="E2246" s="8" t="s">
        <v>24</v>
      </c>
      <c r="F2246" s="8" t="str">
        <f t="shared" si="1"/>
        <v>BUY</v>
      </c>
      <c r="G2246" s="12">
        <v>3.13</v>
      </c>
      <c r="H2246" s="12">
        <v>1000.0</v>
      </c>
      <c r="I2246" s="16">
        <v>44727.0</v>
      </c>
      <c r="J2246" s="14">
        <v>1.16</v>
      </c>
      <c r="K2246" s="14">
        <f t="shared" si="2"/>
        <v>370.6070288</v>
      </c>
      <c r="L2246" s="15">
        <f t="shared" si="3"/>
        <v>-0.6293929712</v>
      </c>
      <c r="M2246" s="15">
        <f t="shared" si="4"/>
        <v>0.6293929712</v>
      </c>
      <c r="N2246" s="8">
        <f t="shared" si="5"/>
        <v>232</v>
      </c>
    </row>
    <row r="2247" ht="12.75" customHeight="1">
      <c r="A2247" s="7">
        <v>44496.0</v>
      </c>
      <c r="B2247" s="8" t="s">
        <v>3411</v>
      </c>
      <c r="C2247" s="8" t="s">
        <v>3412</v>
      </c>
      <c r="D2247" s="11">
        <v>9.255299062E9</v>
      </c>
      <c r="E2247" s="8" t="s">
        <v>24</v>
      </c>
      <c r="F2247" s="8" t="str">
        <f t="shared" si="1"/>
        <v>BUY</v>
      </c>
      <c r="G2247" s="12">
        <v>35.439999</v>
      </c>
      <c r="H2247" s="12">
        <v>1000.0</v>
      </c>
      <c r="I2247" s="16">
        <v>44593.0</v>
      </c>
      <c r="J2247" s="14">
        <v>14.65</v>
      </c>
      <c r="K2247" s="14">
        <f t="shared" si="2"/>
        <v>413.3747295</v>
      </c>
      <c r="L2247" s="15">
        <f t="shared" si="3"/>
        <v>-0.5866252705</v>
      </c>
      <c r="M2247" s="15">
        <f t="shared" si="4"/>
        <v>0.5866252705</v>
      </c>
      <c r="N2247" s="8">
        <f t="shared" si="5"/>
        <v>97</v>
      </c>
    </row>
    <row r="2248" ht="12.75" customHeight="1">
      <c r="A2248" s="7">
        <v>44496.0</v>
      </c>
      <c r="B2248" s="8" t="s">
        <v>3129</v>
      </c>
      <c r="C2248" s="8" t="s">
        <v>3130</v>
      </c>
      <c r="D2248" s="11">
        <v>3.653663805E9</v>
      </c>
      <c r="E2248" s="8" t="s">
        <v>20</v>
      </c>
      <c r="F2248" s="8" t="str">
        <f t="shared" si="1"/>
        <v>SELL</v>
      </c>
      <c r="G2248" s="12">
        <v>32.759998</v>
      </c>
      <c r="H2248" s="12">
        <v>1000.0</v>
      </c>
      <c r="I2248" s="16">
        <v>44727.0</v>
      </c>
      <c r="J2248" s="14">
        <v>35.57</v>
      </c>
      <c r="K2248" s="14">
        <f t="shared" si="2"/>
        <v>1085.775402</v>
      </c>
      <c r="L2248" s="15">
        <f t="shared" si="3"/>
        <v>-0.08577540206</v>
      </c>
      <c r="M2248" s="15">
        <f t="shared" si="4"/>
        <v>0.08577540206</v>
      </c>
      <c r="N2248" s="8">
        <f t="shared" si="5"/>
        <v>231</v>
      </c>
    </row>
    <row r="2249" ht="12.75" customHeight="1">
      <c r="A2249" s="7">
        <v>44496.0</v>
      </c>
      <c r="B2249" s="8" t="s">
        <v>3548</v>
      </c>
      <c r="C2249" s="8" t="s">
        <v>3549</v>
      </c>
      <c r="D2249" s="11">
        <v>7.47129295E8</v>
      </c>
      <c r="E2249" s="8" t="s">
        <v>20</v>
      </c>
      <c r="F2249" s="8" t="str">
        <f t="shared" si="1"/>
        <v>SELL</v>
      </c>
      <c r="G2249" s="12">
        <v>34.880001</v>
      </c>
      <c r="H2249" s="12">
        <v>1000.0</v>
      </c>
      <c r="I2249" s="16">
        <v>44727.0</v>
      </c>
      <c r="J2249" s="14">
        <v>21.540001</v>
      </c>
      <c r="K2249" s="14">
        <f t="shared" si="2"/>
        <v>617.5458825</v>
      </c>
      <c r="L2249" s="15">
        <f t="shared" si="3"/>
        <v>0.3824541175</v>
      </c>
      <c r="M2249" s="15">
        <f t="shared" si="4"/>
        <v>-0.3824541175</v>
      </c>
      <c r="N2249" s="8">
        <f t="shared" si="5"/>
        <v>231</v>
      </c>
    </row>
    <row r="2250" ht="12.75" customHeight="1">
      <c r="A2250" s="7">
        <v>44497.0</v>
      </c>
      <c r="B2250" s="8" t="s">
        <v>3550</v>
      </c>
      <c r="C2250" s="8" t="s">
        <v>3551</v>
      </c>
      <c r="D2250" s="11">
        <v>6.60264607E8</v>
      </c>
      <c r="E2250" s="8" t="s">
        <v>24</v>
      </c>
      <c r="F2250" s="8" t="str">
        <f t="shared" si="1"/>
        <v>BUY</v>
      </c>
      <c r="G2250" s="12">
        <v>52.490002</v>
      </c>
      <c r="H2250" s="12">
        <v>1000.0</v>
      </c>
      <c r="I2250" s="16">
        <v>44727.0</v>
      </c>
      <c r="J2250" s="14">
        <v>28.360001</v>
      </c>
      <c r="K2250" s="14">
        <f t="shared" si="2"/>
        <v>540.2933877</v>
      </c>
      <c r="L2250" s="15">
        <f t="shared" si="3"/>
        <v>-0.4597066123</v>
      </c>
      <c r="M2250" s="15">
        <f t="shared" si="4"/>
        <v>0.4597066123</v>
      </c>
      <c r="N2250" s="8">
        <f t="shared" si="5"/>
        <v>230</v>
      </c>
    </row>
    <row r="2251" ht="12.75" customHeight="1">
      <c r="A2251" s="7">
        <v>44497.0</v>
      </c>
      <c r="B2251" s="8" t="s">
        <v>3489</v>
      </c>
      <c r="C2251" s="8" t="s">
        <v>3490</v>
      </c>
      <c r="D2251" s="11">
        <v>6.125596E8</v>
      </c>
      <c r="E2251" s="8" t="s">
        <v>24</v>
      </c>
      <c r="F2251" s="8" t="str">
        <f t="shared" si="1"/>
        <v>BUY</v>
      </c>
      <c r="G2251" s="12">
        <v>12.26</v>
      </c>
      <c r="H2251" s="12">
        <v>1000.0</v>
      </c>
      <c r="I2251" s="7">
        <v>44539.0</v>
      </c>
      <c r="J2251" s="14">
        <v>9.01</v>
      </c>
      <c r="K2251" s="14">
        <f t="shared" si="2"/>
        <v>734.9102773</v>
      </c>
      <c r="L2251" s="15">
        <f t="shared" si="3"/>
        <v>-0.2650897227</v>
      </c>
      <c r="M2251" s="15">
        <f t="shared" si="4"/>
        <v>0.2650897227</v>
      </c>
      <c r="N2251" s="8">
        <f t="shared" si="5"/>
        <v>42</v>
      </c>
    </row>
    <row r="2252" ht="12.75" customHeight="1">
      <c r="A2252" s="16">
        <v>44497.0</v>
      </c>
      <c r="B2252" s="8" t="s">
        <v>3552</v>
      </c>
      <c r="C2252" s="8" t="s">
        <v>3553</v>
      </c>
      <c r="D2252" s="11">
        <v>1.11054468E8</v>
      </c>
      <c r="E2252" s="17" t="s">
        <v>20</v>
      </c>
      <c r="F2252" s="18" t="str">
        <f t="shared" si="1"/>
        <v>SELL</v>
      </c>
      <c r="G2252" s="12">
        <v>10.57</v>
      </c>
      <c r="H2252" s="12">
        <v>1000.0</v>
      </c>
      <c r="I2252" s="16">
        <v>44727.0</v>
      </c>
      <c r="J2252" s="14">
        <v>5.44</v>
      </c>
      <c r="K2252" s="14">
        <f t="shared" si="2"/>
        <v>514.6641438</v>
      </c>
      <c r="L2252" s="15">
        <f t="shared" si="3"/>
        <v>0.4853358562</v>
      </c>
      <c r="M2252" s="15">
        <f t="shared" si="4"/>
        <v>-0.4853358562</v>
      </c>
      <c r="N2252" s="8">
        <f t="shared" si="5"/>
        <v>230</v>
      </c>
    </row>
    <row r="2253" ht="12.75" customHeight="1">
      <c r="A2253" s="7">
        <v>44498.0</v>
      </c>
      <c r="B2253" s="8" t="s">
        <v>3554</v>
      </c>
      <c r="C2253" s="8" t="s">
        <v>3555</v>
      </c>
      <c r="D2253" s="11">
        <v>1.31340003E8</v>
      </c>
      <c r="E2253" s="8" t="s">
        <v>20</v>
      </c>
      <c r="F2253" s="8" t="str">
        <f t="shared" si="1"/>
        <v>SELL</v>
      </c>
      <c r="G2253" s="12">
        <v>177.0</v>
      </c>
      <c r="H2253" s="12">
        <v>1000.0</v>
      </c>
      <c r="I2253" s="16">
        <v>44727.0</v>
      </c>
      <c r="J2253" s="14">
        <v>36.400002</v>
      </c>
      <c r="K2253" s="14">
        <f t="shared" si="2"/>
        <v>205.6497288</v>
      </c>
      <c r="L2253" s="15">
        <f t="shared" si="3"/>
        <v>0.7943502712</v>
      </c>
      <c r="M2253" s="15">
        <f t="shared" si="4"/>
        <v>-0.7943502712</v>
      </c>
      <c r="N2253" s="8">
        <f t="shared" si="5"/>
        <v>229</v>
      </c>
    </row>
    <row r="2254" ht="12.75" customHeight="1">
      <c r="A2254" s="7">
        <v>44501.0</v>
      </c>
      <c r="B2254" s="8" t="s">
        <v>2974</v>
      </c>
      <c r="C2254" s="8" t="s">
        <v>2975</v>
      </c>
      <c r="D2254" s="11">
        <v>1.028930944E9</v>
      </c>
      <c r="E2254" s="8" t="s">
        <v>20</v>
      </c>
      <c r="F2254" s="8" t="str">
        <f t="shared" si="1"/>
        <v>SELL</v>
      </c>
      <c r="G2254" s="12">
        <v>21.190001</v>
      </c>
      <c r="H2254" s="12">
        <v>1000.0</v>
      </c>
      <c r="I2254" s="16">
        <v>44727.0</v>
      </c>
      <c r="J2254" s="14">
        <v>10.47</v>
      </c>
      <c r="K2254" s="14">
        <f t="shared" si="2"/>
        <v>494.1009677</v>
      </c>
      <c r="L2254" s="15">
        <f t="shared" si="3"/>
        <v>0.5058990323</v>
      </c>
      <c r="M2254" s="15">
        <f t="shared" si="4"/>
        <v>-0.5058990323</v>
      </c>
      <c r="N2254" s="8">
        <f t="shared" si="5"/>
        <v>226</v>
      </c>
    </row>
    <row r="2255" ht="12.75" customHeight="1">
      <c r="A2255" s="7">
        <v>44501.0</v>
      </c>
      <c r="B2255" s="8" t="s">
        <v>3558</v>
      </c>
      <c r="C2255" s="8" t="s">
        <v>3559</v>
      </c>
      <c r="D2255" s="11">
        <v>7.644585745E9</v>
      </c>
      <c r="E2255" s="8" t="s">
        <v>24</v>
      </c>
      <c r="F2255" s="8" t="str">
        <f t="shared" si="1"/>
        <v>BUY</v>
      </c>
      <c r="G2255" s="12">
        <v>48.434925</v>
      </c>
      <c r="H2255" s="12">
        <v>1000.0</v>
      </c>
      <c r="I2255" s="16">
        <v>44727.0</v>
      </c>
      <c r="J2255" s="14">
        <v>22.629999</v>
      </c>
      <c r="K2255" s="14">
        <f t="shared" si="2"/>
        <v>467.2248176</v>
      </c>
      <c r="L2255" s="15">
        <f t="shared" si="3"/>
        <v>-0.5327751824</v>
      </c>
      <c r="M2255" s="15">
        <f t="shared" si="4"/>
        <v>0.5327751824</v>
      </c>
      <c r="N2255" s="8">
        <f t="shared" si="5"/>
        <v>226</v>
      </c>
    </row>
    <row r="2256" ht="12.75" customHeight="1">
      <c r="A2256" s="16">
        <v>44501.0</v>
      </c>
      <c r="B2256" s="8" t="s">
        <v>3560</v>
      </c>
      <c r="C2256" s="8" t="s">
        <v>3561</v>
      </c>
      <c r="D2256" s="11">
        <v>2.818611484E9</v>
      </c>
      <c r="E2256" s="18" t="s">
        <v>24</v>
      </c>
      <c r="F2256" s="17" t="str">
        <f t="shared" si="1"/>
        <v>BUY</v>
      </c>
      <c r="G2256" s="12">
        <v>140.07373</v>
      </c>
      <c r="H2256" s="12">
        <v>1000.0</v>
      </c>
      <c r="I2256" s="16">
        <v>44727.0</v>
      </c>
      <c r="J2256" s="14">
        <v>122.280914</v>
      </c>
      <c r="K2256" s="14">
        <f t="shared" si="2"/>
        <v>872.9753538</v>
      </c>
      <c r="L2256" s="15">
        <f t="shared" si="3"/>
        <v>-0.1270246462</v>
      </c>
      <c r="M2256" s="15">
        <f t="shared" si="4"/>
        <v>0.1270246462</v>
      </c>
      <c r="N2256" s="8">
        <f t="shared" si="5"/>
        <v>226</v>
      </c>
    </row>
    <row r="2257" ht="12.75" customHeight="1">
      <c r="A2257" s="7">
        <v>44502.0</v>
      </c>
      <c r="B2257" s="8" t="s">
        <v>3562</v>
      </c>
      <c r="C2257" s="8" t="s">
        <v>3563</v>
      </c>
      <c r="D2257" s="11">
        <v>1.17108634E8</v>
      </c>
      <c r="E2257" s="8" t="s">
        <v>24</v>
      </c>
      <c r="F2257" s="8" t="str">
        <f t="shared" si="1"/>
        <v>BUY</v>
      </c>
      <c r="G2257" s="12">
        <v>36.599998</v>
      </c>
      <c r="H2257" s="12">
        <v>1000.0</v>
      </c>
      <c r="I2257" s="16">
        <v>44727.0</v>
      </c>
      <c r="J2257" s="14">
        <v>2.29</v>
      </c>
      <c r="K2257" s="14">
        <f t="shared" si="2"/>
        <v>62.56830943</v>
      </c>
      <c r="L2257" s="15">
        <f t="shared" si="3"/>
        <v>-0.9374316906</v>
      </c>
      <c r="M2257" s="15">
        <f t="shared" si="4"/>
        <v>0.9374316906</v>
      </c>
      <c r="N2257" s="8">
        <f t="shared" si="5"/>
        <v>225</v>
      </c>
    </row>
    <row r="2258" ht="12.75" customHeight="1">
      <c r="A2258" s="7">
        <v>44502.0</v>
      </c>
      <c r="B2258" s="8" t="s">
        <v>1400</v>
      </c>
      <c r="C2258" s="8" t="s">
        <v>1401</v>
      </c>
      <c r="D2258" s="11">
        <v>9.043173608E9</v>
      </c>
      <c r="E2258" s="8" t="s">
        <v>20</v>
      </c>
      <c r="F2258" s="8" t="str">
        <f t="shared" si="1"/>
        <v>SELL</v>
      </c>
      <c r="G2258" s="12">
        <v>357.170013</v>
      </c>
      <c r="H2258" s="12">
        <v>1000.0</v>
      </c>
      <c r="I2258" s="16">
        <v>44727.0</v>
      </c>
      <c r="J2258" s="14">
        <v>173.039993</v>
      </c>
      <c r="K2258" s="14">
        <f t="shared" si="2"/>
        <v>484.4751427</v>
      </c>
      <c r="L2258" s="15">
        <f t="shared" si="3"/>
        <v>0.5155248573</v>
      </c>
      <c r="M2258" s="15">
        <f t="shared" si="4"/>
        <v>-0.5155248573</v>
      </c>
      <c r="N2258" s="8">
        <f t="shared" si="5"/>
        <v>225</v>
      </c>
    </row>
    <row r="2259" ht="12.75" customHeight="1">
      <c r="A2259" s="7">
        <v>44502.0</v>
      </c>
      <c r="B2259" s="8" t="s">
        <v>886</v>
      </c>
      <c r="C2259" s="8" t="s">
        <v>887</v>
      </c>
      <c r="D2259" s="11">
        <v>1.19716E9</v>
      </c>
      <c r="E2259" s="8" t="s">
        <v>24</v>
      </c>
      <c r="F2259" s="8" t="str">
        <f t="shared" si="1"/>
        <v>BUY</v>
      </c>
      <c r="G2259" s="12">
        <v>32.119999</v>
      </c>
      <c r="H2259" s="12">
        <v>1000.0</v>
      </c>
      <c r="I2259" s="16">
        <v>44529.0</v>
      </c>
      <c r="J2259" s="14">
        <v>25.700001</v>
      </c>
      <c r="K2259" s="14">
        <f t="shared" si="2"/>
        <v>800.124589</v>
      </c>
      <c r="L2259" s="15">
        <f t="shared" si="3"/>
        <v>-0.199875411</v>
      </c>
      <c r="M2259" s="15">
        <f t="shared" si="4"/>
        <v>0.199875411</v>
      </c>
      <c r="N2259" s="8">
        <f t="shared" si="5"/>
        <v>27</v>
      </c>
    </row>
    <row r="2260" ht="12.75" customHeight="1">
      <c r="A2260" s="7">
        <v>44502.0</v>
      </c>
      <c r="B2260" s="8" t="s">
        <v>3564</v>
      </c>
      <c r="C2260" s="8" t="s">
        <v>3565</v>
      </c>
      <c r="D2260" s="11">
        <v>1.223530316E9</v>
      </c>
      <c r="E2260" s="8" t="s">
        <v>24</v>
      </c>
      <c r="F2260" s="8" t="str">
        <f t="shared" si="1"/>
        <v>BUY</v>
      </c>
      <c r="G2260" s="12">
        <v>16.239458</v>
      </c>
      <c r="H2260" s="12">
        <v>1000.0</v>
      </c>
      <c r="I2260" s="16">
        <v>44727.0</v>
      </c>
      <c r="J2260" s="14">
        <v>13.897141</v>
      </c>
      <c r="K2260" s="14">
        <f t="shared" si="2"/>
        <v>855.7638438</v>
      </c>
      <c r="L2260" s="15">
        <f t="shared" si="3"/>
        <v>-0.1442361562</v>
      </c>
      <c r="M2260" s="15">
        <f t="shared" si="4"/>
        <v>0.1442361562</v>
      </c>
      <c r="N2260" s="8">
        <f t="shared" si="5"/>
        <v>225</v>
      </c>
    </row>
    <row r="2261" ht="12.75" customHeight="1">
      <c r="A2261" s="16">
        <v>44502.0</v>
      </c>
      <c r="B2261" s="8" t="s">
        <v>3566</v>
      </c>
      <c r="C2261" s="8" t="s">
        <v>3567</v>
      </c>
      <c r="D2261" s="11">
        <v>3.529117E7</v>
      </c>
      <c r="E2261" s="17" t="s">
        <v>20</v>
      </c>
      <c r="F2261" s="18" t="str">
        <f t="shared" si="1"/>
        <v>SELL</v>
      </c>
      <c r="G2261" s="12">
        <v>10.08</v>
      </c>
      <c r="H2261" s="12">
        <v>1000.0</v>
      </c>
      <c r="I2261" s="16">
        <v>44727.0</v>
      </c>
      <c r="J2261" s="14">
        <v>2.8</v>
      </c>
      <c r="K2261" s="14">
        <f t="shared" si="2"/>
        <v>277.7777778</v>
      </c>
      <c r="L2261" s="15">
        <f t="shared" si="3"/>
        <v>0.7222222222</v>
      </c>
      <c r="M2261" s="15">
        <f t="shared" si="4"/>
        <v>-0.7222222222</v>
      </c>
      <c r="N2261" s="8">
        <f t="shared" si="5"/>
        <v>225</v>
      </c>
    </row>
    <row r="2262" ht="12.75" customHeight="1">
      <c r="A2262" s="16">
        <v>44503.0</v>
      </c>
      <c r="B2262" s="8" t="s">
        <v>3568</v>
      </c>
      <c r="C2262" s="8" t="s">
        <v>3569</v>
      </c>
      <c r="D2262" s="11">
        <v>4.962714E7</v>
      </c>
      <c r="E2262" s="18" t="s">
        <v>24</v>
      </c>
      <c r="F2262" s="17" t="str">
        <f t="shared" si="1"/>
        <v>BUY</v>
      </c>
      <c r="G2262" s="12">
        <v>5.02</v>
      </c>
      <c r="H2262" s="12">
        <v>1000.0</v>
      </c>
      <c r="I2262" s="16">
        <v>44727.0</v>
      </c>
      <c r="J2262" s="14">
        <v>2.55</v>
      </c>
      <c r="K2262" s="14">
        <f t="shared" si="2"/>
        <v>507.9681275</v>
      </c>
      <c r="L2262" s="15">
        <f t="shared" si="3"/>
        <v>-0.4920318725</v>
      </c>
      <c r="M2262" s="15">
        <f t="shared" si="4"/>
        <v>0.4920318725</v>
      </c>
      <c r="N2262" s="8">
        <f t="shared" si="5"/>
        <v>224</v>
      </c>
    </row>
    <row r="2263" ht="12.75" customHeight="1">
      <c r="A2263" s="7">
        <v>44504.0</v>
      </c>
      <c r="B2263" s="8" t="s">
        <v>3095</v>
      </c>
      <c r="C2263" s="8" t="s">
        <v>3096</v>
      </c>
      <c r="D2263" s="11">
        <v>1.28596898E8</v>
      </c>
      <c r="E2263" s="8" t="s">
        <v>24</v>
      </c>
      <c r="F2263" s="8" t="str">
        <f t="shared" si="1"/>
        <v>BUY</v>
      </c>
      <c r="G2263" s="12">
        <v>13.62</v>
      </c>
      <c r="H2263" s="12">
        <v>1000.0</v>
      </c>
      <c r="I2263" s="7">
        <v>44508.0</v>
      </c>
      <c r="J2263" s="14">
        <v>13.66</v>
      </c>
      <c r="K2263" s="14">
        <f t="shared" si="2"/>
        <v>1002.936858</v>
      </c>
      <c r="L2263" s="15">
        <f t="shared" si="3"/>
        <v>0.002936857562</v>
      </c>
      <c r="M2263" s="15">
        <f t="shared" si="4"/>
        <v>-0.002936857562</v>
      </c>
      <c r="N2263" s="8">
        <f t="shared" si="5"/>
        <v>4</v>
      </c>
    </row>
    <row r="2264" ht="12.75" customHeight="1">
      <c r="A2264" s="7">
        <v>44505.0</v>
      </c>
      <c r="B2264" s="8" t="s">
        <v>972</v>
      </c>
      <c r="C2264" s="8" t="s">
        <v>973</v>
      </c>
      <c r="D2264" s="11">
        <v>3.53092988E9</v>
      </c>
      <c r="E2264" s="8" t="s">
        <v>24</v>
      </c>
      <c r="F2264" s="8" t="str">
        <f t="shared" si="1"/>
        <v>BUY</v>
      </c>
      <c r="G2264" s="12">
        <v>41.700001</v>
      </c>
      <c r="H2264" s="12">
        <v>1000.0</v>
      </c>
      <c r="I2264" s="16">
        <v>44505.0</v>
      </c>
      <c r="J2264" s="14">
        <v>41.700001</v>
      </c>
      <c r="K2264" s="14">
        <f t="shared" si="2"/>
        <v>1000</v>
      </c>
      <c r="L2264" s="15">
        <f t="shared" si="3"/>
        <v>0</v>
      </c>
      <c r="M2264" s="15">
        <f t="shared" si="4"/>
        <v>0</v>
      </c>
      <c r="N2264" s="8">
        <f t="shared" si="5"/>
        <v>0</v>
      </c>
    </row>
    <row r="2265" ht="12.75" customHeight="1">
      <c r="A2265" s="7">
        <v>44505.0</v>
      </c>
      <c r="B2265" s="8" t="s">
        <v>3499</v>
      </c>
      <c r="C2265" s="8" t="s">
        <v>3500</v>
      </c>
      <c r="D2265" s="11">
        <v>1.761787296E9</v>
      </c>
      <c r="E2265" s="8" t="s">
        <v>20</v>
      </c>
      <c r="F2265" s="8" t="str">
        <f t="shared" si="1"/>
        <v>SELL</v>
      </c>
      <c r="G2265" s="12">
        <v>67.980003</v>
      </c>
      <c r="H2265" s="12">
        <v>1000.0</v>
      </c>
      <c r="I2265" s="16">
        <v>44544.0</v>
      </c>
      <c r="J2265" s="14">
        <v>49.689999</v>
      </c>
      <c r="K2265" s="14">
        <f t="shared" si="2"/>
        <v>730.9502325</v>
      </c>
      <c r="L2265" s="15">
        <f t="shared" si="3"/>
        <v>0.2690497675</v>
      </c>
      <c r="M2265" s="15">
        <f t="shared" si="4"/>
        <v>-0.2690497675</v>
      </c>
      <c r="N2265" s="8">
        <f t="shared" si="5"/>
        <v>39</v>
      </c>
    </row>
    <row r="2266" ht="12.75" customHeight="1">
      <c r="A2266" s="7">
        <v>44505.0</v>
      </c>
      <c r="B2266" s="8" t="s">
        <v>2186</v>
      </c>
      <c r="C2266" s="8" t="s">
        <v>2187</v>
      </c>
      <c r="D2266" s="11">
        <v>9.770472266E9</v>
      </c>
      <c r="E2266" s="8" t="s">
        <v>24</v>
      </c>
      <c r="F2266" s="8" t="str">
        <f t="shared" si="1"/>
        <v>BUY</v>
      </c>
      <c r="G2266" s="12">
        <v>267.48999</v>
      </c>
      <c r="H2266" s="12">
        <v>1000.0</v>
      </c>
      <c r="I2266" s="16">
        <v>44644.0</v>
      </c>
      <c r="J2266" s="14">
        <v>104.550003</v>
      </c>
      <c r="K2266" s="14">
        <f t="shared" si="2"/>
        <v>390.8557588</v>
      </c>
      <c r="L2266" s="15">
        <f t="shared" si="3"/>
        <v>-0.6091442412</v>
      </c>
      <c r="M2266" s="15">
        <f t="shared" si="4"/>
        <v>0.6091442412</v>
      </c>
      <c r="N2266" s="8">
        <f t="shared" si="5"/>
        <v>139</v>
      </c>
    </row>
    <row r="2267" ht="12.75" customHeight="1">
      <c r="A2267" s="7">
        <v>44505.0</v>
      </c>
      <c r="B2267" s="8" t="s">
        <v>3570</v>
      </c>
      <c r="C2267" s="8" t="s">
        <v>3571</v>
      </c>
      <c r="D2267" s="11">
        <v>5.61881525E8</v>
      </c>
      <c r="E2267" s="8" t="s">
        <v>24</v>
      </c>
      <c r="F2267" s="8" t="str">
        <f t="shared" si="1"/>
        <v>BUY</v>
      </c>
      <c r="G2267" s="12">
        <v>56.560001</v>
      </c>
      <c r="H2267" s="12">
        <v>1000.0</v>
      </c>
      <c r="I2267" s="16">
        <v>44727.0</v>
      </c>
      <c r="J2267" s="14">
        <v>30.129999</v>
      </c>
      <c r="K2267" s="14">
        <f t="shared" si="2"/>
        <v>532.7086009</v>
      </c>
      <c r="L2267" s="15">
        <f t="shared" si="3"/>
        <v>-0.4672913991</v>
      </c>
      <c r="M2267" s="15">
        <f t="shared" si="4"/>
        <v>0.4672913991</v>
      </c>
      <c r="N2267" s="8">
        <f t="shared" si="5"/>
        <v>222</v>
      </c>
    </row>
    <row r="2268" ht="12.75" customHeight="1">
      <c r="A2268" s="7">
        <v>44505.0</v>
      </c>
      <c r="B2268" s="8" t="s">
        <v>2016</v>
      </c>
      <c r="C2268" s="8" t="s">
        <v>2017</v>
      </c>
      <c r="D2268" s="11">
        <v>9.46909304E9</v>
      </c>
      <c r="E2268" s="8" t="s">
        <v>20</v>
      </c>
      <c r="F2268" s="8" t="str">
        <f t="shared" si="1"/>
        <v>SELL</v>
      </c>
      <c r="G2268" s="12">
        <v>64.827034</v>
      </c>
      <c r="H2268" s="12">
        <v>1000.0</v>
      </c>
      <c r="I2268" s="16">
        <v>44727.0</v>
      </c>
      <c r="J2268" s="14">
        <v>65.25296</v>
      </c>
      <c r="K2268" s="14">
        <f t="shared" si="2"/>
        <v>1006.570191</v>
      </c>
      <c r="L2268" s="15">
        <f t="shared" si="3"/>
        <v>-0.006570191072</v>
      </c>
      <c r="M2268" s="15">
        <f t="shared" si="4"/>
        <v>0.006570191072</v>
      </c>
      <c r="N2268" s="8">
        <f t="shared" si="5"/>
        <v>222</v>
      </c>
    </row>
    <row r="2269" ht="12.75" customHeight="1">
      <c r="A2269" s="7">
        <v>44508.0</v>
      </c>
      <c r="B2269" s="8" t="s">
        <v>3572</v>
      </c>
      <c r="C2269" s="8" t="s">
        <v>3573</v>
      </c>
      <c r="D2269" s="11">
        <v>7.73604786E8</v>
      </c>
      <c r="E2269" s="8" t="s">
        <v>24</v>
      </c>
      <c r="F2269" s="8" t="str">
        <f t="shared" si="1"/>
        <v>BUY</v>
      </c>
      <c r="G2269" s="12">
        <v>3.14</v>
      </c>
      <c r="H2269" s="12">
        <v>1000.0</v>
      </c>
      <c r="I2269" s="16">
        <v>44727.0</v>
      </c>
      <c r="J2269" s="14">
        <v>1.87</v>
      </c>
      <c r="K2269" s="14">
        <f t="shared" si="2"/>
        <v>595.5414013</v>
      </c>
      <c r="L2269" s="15">
        <f t="shared" si="3"/>
        <v>-0.4044585987</v>
      </c>
      <c r="M2269" s="15">
        <f t="shared" si="4"/>
        <v>0.4044585987</v>
      </c>
      <c r="N2269" s="8">
        <f t="shared" si="5"/>
        <v>219</v>
      </c>
    </row>
    <row r="2270" ht="12.75" customHeight="1">
      <c r="A2270" s="7">
        <v>44508.0</v>
      </c>
      <c r="B2270" s="8" t="s">
        <v>3574</v>
      </c>
      <c r="C2270" s="8" t="s">
        <v>3575</v>
      </c>
      <c r="D2270" s="11">
        <v>8.05336297E8</v>
      </c>
      <c r="E2270" s="8" t="s">
        <v>20</v>
      </c>
      <c r="F2270" s="8" t="str">
        <f t="shared" si="1"/>
        <v>SELL</v>
      </c>
      <c r="G2270" s="12">
        <v>13.01</v>
      </c>
      <c r="H2270" s="12">
        <v>1000.0</v>
      </c>
      <c r="I2270" s="16">
        <v>44727.0</v>
      </c>
      <c r="J2270" s="14">
        <v>3.32</v>
      </c>
      <c r="K2270" s="14">
        <f t="shared" si="2"/>
        <v>255.1883167</v>
      </c>
      <c r="L2270" s="15">
        <f t="shared" si="3"/>
        <v>0.7448116833</v>
      </c>
      <c r="M2270" s="15">
        <f t="shared" si="4"/>
        <v>-0.7448116833</v>
      </c>
      <c r="N2270" s="8">
        <f t="shared" si="5"/>
        <v>219</v>
      </c>
    </row>
    <row r="2271" ht="12.75" customHeight="1">
      <c r="A2271" s="7">
        <v>44508.0</v>
      </c>
      <c r="B2271" s="8" t="s">
        <v>3095</v>
      </c>
      <c r="C2271" s="8" t="s">
        <v>3096</v>
      </c>
      <c r="D2271" s="11">
        <v>1.28596898E8</v>
      </c>
      <c r="E2271" s="8" t="s">
        <v>20</v>
      </c>
      <c r="F2271" s="8" t="str">
        <f t="shared" si="1"/>
        <v>SELL</v>
      </c>
      <c r="G2271" s="12">
        <v>13.66</v>
      </c>
      <c r="H2271" s="12">
        <v>1000.0</v>
      </c>
      <c r="I2271" s="16">
        <v>44727.0</v>
      </c>
      <c r="J2271" s="14">
        <v>7.27</v>
      </c>
      <c r="K2271" s="14">
        <f t="shared" si="2"/>
        <v>532.2108346</v>
      </c>
      <c r="L2271" s="15">
        <f t="shared" si="3"/>
        <v>0.4677891654</v>
      </c>
      <c r="M2271" s="15">
        <f t="shared" si="4"/>
        <v>-0.4677891654</v>
      </c>
      <c r="N2271" s="8">
        <f t="shared" si="5"/>
        <v>219</v>
      </c>
    </row>
    <row r="2272" ht="12.75" customHeight="1">
      <c r="A2272" s="16">
        <v>44510.0</v>
      </c>
      <c r="B2272" s="8" t="s">
        <v>3179</v>
      </c>
      <c r="C2272" s="8" t="s">
        <v>3180</v>
      </c>
      <c r="D2272" s="11">
        <v>9.637564E7</v>
      </c>
      <c r="E2272" s="17" t="s">
        <v>20</v>
      </c>
      <c r="F2272" s="18" t="str">
        <f t="shared" si="1"/>
        <v>SELL</v>
      </c>
      <c r="G2272" s="12">
        <v>8.37</v>
      </c>
      <c r="H2272" s="12">
        <v>1000.0</v>
      </c>
      <c r="I2272" s="16">
        <v>44670.0</v>
      </c>
      <c r="J2272" s="14">
        <v>12.64</v>
      </c>
      <c r="K2272" s="14">
        <f t="shared" si="2"/>
        <v>1510.155317</v>
      </c>
      <c r="L2272" s="15">
        <f t="shared" si="3"/>
        <v>-0.5101553166</v>
      </c>
      <c r="M2272" s="15">
        <f t="shared" si="4"/>
        <v>0.5101553166</v>
      </c>
      <c r="N2272" s="8">
        <f t="shared" si="5"/>
        <v>160</v>
      </c>
    </row>
    <row r="2273" ht="12.75" customHeight="1">
      <c r="A2273" s="7">
        <v>44511.0</v>
      </c>
      <c r="B2273" s="8" t="s">
        <v>861</v>
      </c>
      <c r="C2273" s="8" t="s">
        <v>862</v>
      </c>
      <c r="D2273" s="11">
        <v>5.603110431E9</v>
      </c>
      <c r="E2273" s="8" t="s">
        <v>20</v>
      </c>
      <c r="F2273" s="8" t="str">
        <f t="shared" si="1"/>
        <v>SELL</v>
      </c>
      <c r="G2273" s="12">
        <v>296.840027</v>
      </c>
      <c r="H2273" s="12">
        <v>1000.0</v>
      </c>
      <c r="I2273" s="16">
        <v>44727.0</v>
      </c>
      <c r="J2273" s="14">
        <v>278.857391</v>
      </c>
      <c r="K2273" s="14">
        <f t="shared" si="2"/>
        <v>939.4197737</v>
      </c>
      <c r="L2273" s="15">
        <f t="shared" si="3"/>
        <v>0.06058022626</v>
      </c>
      <c r="M2273" s="15">
        <f t="shared" si="4"/>
        <v>-0.06058022626</v>
      </c>
      <c r="N2273" s="8">
        <f t="shared" si="5"/>
        <v>216</v>
      </c>
    </row>
    <row r="2274" ht="12.75" customHeight="1">
      <c r="A2274" s="7">
        <v>44511.0</v>
      </c>
      <c r="B2274" s="8" t="s">
        <v>1492</v>
      </c>
      <c r="C2274" s="8" t="s">
        <v>1493</v>
      </c>
      <c r="D2274" s="11">
        <v>1.048072E8</v>
      </c>
      <c r="E2274" s="8" t="s">
        <v>20</v>
      </c>
      <c r="F2274" s="8" t="str">
        <f t="shared" si="1"/>
        <v>SELL</v>
      </c>
      <c r="G2274" s="12">
        <v>16.98</v>
      </c>
      <c r="H2274" s="12">
        <v>1000.0</v>
      </c>
      <c r="I2274" s="16">
        <v>44727.0</v>
      </c>
      <c r="J2274" s="14">
        <v>6.26</v>
      </c>
      <c r="K2274" s="14">
        <f t="shared" si="2"/>
        <v>368.6690224</v>
      </c>
      <c r="L2274" s="15">
        <f t="shared" si="3"/>
        <v>0.6313309776</v>
      </c>
      <c r="M2274" s="15">
        <f t="shared" si="4"/>
        <v>-0.6313309776</v>
      </c>
      <c r="N2274" s="8">
        <f t="shared" si="5"/>
        <v>216</v>
      </c>
    </row>
    <row r="2275" ht="12.75" customHeight="1">
      <c r="A2275" s="7">
        <v>44511.0</v>
      </c>
      <c r="B2275" s="8" t="s">
        <v>3403</v>
      </c>
      <c r="C2275" s="8" t="s">
        <v>3404</v>
      </c>
      <c r="D2275" s="11">
        <v>1.56489162E9</v>
      </c>
      <c r="E2275" s="8" t="s">
        <v>20</v>
      </c>
      <c r="F2275" s="8" t="str">
        <f t="shared" si="1"/>
        <v>SELL</v>
      </c>
      <c r="G2275" s="12">
        <v>15.03</v>
      </c>
      <c r="H2275" s="12">
        <v>1000.0</v>
      </c>
      <c r="I2275" s="16">
        <v>44727.0</v>
      </c>
      <c r="J2275" s="14">
        <v>17.879999</v>
      </c>
      <c r="K2275" s="14">
        <f t="shared" si="2"/>
        <v>1189.620692</v>
      </c>
      <c r="L2275" s="15">
        <f t="shared" si="3"/>
        <v>-0.1896206919</v>
      </c>
      <c r="M2275" s="15">
        <f t="shared" si="4"/>
        <v>0.1896206919</v>
      </c>
      <c r="N2275" s="8">
        <f t="shared" si="5"/>
        <v>216</v>
      </c>
    </row>
    <row r="2276" ht="12.75" customHeight="1">
      <c r="A2276" s="7">
        <v>44511.0</v>
      </c>
      <c r="B2276" s="8" t="s">
        <v>401</v>
      </c>
      <c r="C2276" s="8" t="s">
        <v>402</v>
      </c>
      <c r="D2276" s="11">
        <v>3.11092483E9</v>
      </c>
      <c r="E2276" s="8" t="s">
        <v>20</v>
      </c>
      <c r="F2276" s="8" t="str">
        <f t="shared" si="1"/>
        <v>SELL</v>
      </c>
      <c r="G2276" s="12">
        <v>52.288139</v>
      </c>
      <c r="H2276" s="12">
        <v>1000.0</v>
      </c>
      <c r="I2276" s="7">
        <v>44617.0</v>
      </c>
      <c r="J2276" s="14">
        <v>51.353615</v>
      </c>
      <c r="K2276" s="14">
        <f t="shared" si="2"/>
        <v>982.127419</v>
      </c>
      <c r="L2276" s="15">
        <f t="shared" si="3"/>
        <v>0.01787258101</v>
      </c>
      <c r="M2276" s="15">
        <f t="shared" si="4"/>
        <v>-0.01787258101</v>
      </c>
      <c r="N2276" s="8">
        <f t="shared" si="5"/>
        <v>106</v>
      </c>
    </row>
    <row r="2277" ht="12.75" customHeight="1">
      <c r="A2277" s="7">
        <v>44512.0</v>
      </c>
      <c r="B2277" s="8" t="s">
        <v>3485</v>
      </c>
      <c r="C2277" s="8" t="s">
        <v>3486</v>
      </c>
      <c r="D2277" s="11">
        <v>1.58511672E9</v>
      </c>
      <c r="E2277" s="8" t="s">
        <v>24</v>
      </c>
      <c r="F2277" s="8" t="str">
        <f t="shared" si="1"/>
        <v>BUY</v>
      </c>
      <c r="G2277" s="12">
        <v>15.02</v>
      </c>
      <c r="H2277" s="12">
        <v>1000.0</v>
      </c>
      <c r="I2277" s="16">
        <v>44697.0</v>
      </c>
      <c r="J2277" s="14">
        <v>7.81</v>
      </c>
      <c r="K2277" s="14">
        <f t="shared" si="2"/>
        <v>519.9733688</v>
      </c>
      <c r="L2277" s="15">
        <f t="shared" si="3"/>
        <v>-0.4800266312</v>
      </c>
      <c r="M2277" s="15">
        <f t="shared" si="4"/>
        <v>0.4800266312</v>
      </c>
      <c r="N2277" s="8">
        <f t="shared" si="5"/>
        <v>185</v>
      </c>
    </row>
    <row r="2278" ht="12.75" customHeight="1">
      <c r="A2278" s="7">
        <v>44512.0</v>
      </c>
      <c r="B2278" s="8" t="s">
        <v>3578</v>
      </c>
      <c r="C2278" s="8" t="s">
        <v>3579</v>
      </c>
      <c r="D2278" s="11">
        <v>5.086429282E9</v>
      </c>
      <c r="E2278" s="8" t="s">
        <v>20</v>
      </c>
      <c r="F2278" s="8" t="str">
        <f t="shared" si="1"/>
        <v>SELL</v>
      </c>
      <c r="G2278" s="12">
        <v>155.020004</v>
      </c>
      <c r="H2278" s="12">
        <v>1000.0</v>
      </c>
      <c r="I2278" s="16">
        <v>44727.0</v>
      </c>
      <c r="J2278" s="14">
        <v>92.230003</v>
      </c>
      <c r="K2278" s="14">
        <f t="shared" si="2"/>
        <v>594.9554936</v>
      </c>
      <c r="L2278" s="15">
        <f t="shared" si="3"/>
        <v>0.4050445064</v>
      </c>
      <c r="M2278" s="15">
        <f t="shared" si="4"/>
        <v>-0.4050445064</v>
      </c>
      <c r="N2278" s="8">
        <f t="shared" si="5"/>
        <v>215</v>
      </c>
    </row>
    <row r="2279" ht="12.75" customHeight="1">
      <c r="A2279" s="7">
        <v>44512.0</v>
      </c>
      <c r="B2279" s="8" t="s">
        <v>3421</v>
      </c>
      <c r="C2279" s="8" t="s">
        <v>3422</v>
      </c>
      <c r="D2279" s="11">
        <v>1.245008766E9</v>
      </c>
      <c r="E2279" s="8" t="s">
        <v>24</v>
      </c>
      <c r="F2279" s="8" t="str">
        <f t="shared" si="1"/>
        <v>BUY</v>
      </c>
      <c r="G2279" s="12">
        <v>18.9</v>
      </c>
      <c r="H2279" s="12">
        <v>1000.0</v>
      </c>
      <c r="I2279" s="16">
        <v>44727.0</v>
      </c>
      <c r="J2279" s="14">
        <v>8.54</v>
      </c>
      <c r="K2279" s="14">
        <f t="shared" si="2"/>
        <v>451.8518519</v>
      </c>
      <c r="L2279" s="15">
        <f t="shared" si="3"/>
        <v>-0.5481481481</v>
      </c>
      <c r="M2279" s="15">
        <f t="shared" si="4"/>
        <v>0.5481481481</v>
      </c>
      <c r="N2279" s="8">
        <f t="shared" si="5"/>
        <v>215</v>
      </c>
    </row>
    <row r="2280" ht="12.75" customHeight="1">
      <c r="A2280" s="7">
        <v>44512.0</v>
      </c>
      <c r="B2280" s="8" t="s">
        <v>628</v>
      </c>
      <c r="C2280" s="8" t="s">
        <v>629</v>
      </c>
      <c r="D2280" s="11">
        <v>2.373457054E9</v>
      </c>
      <c r="E2280" s="8" t="s">
        <v>20</v>
      </c>
      <c r="F2280" s="8" t="str">
        <f t="shared" si="1"/>
        <v>SELL</v>
      </c>
      <c r="G2280" s="12">
        <v>50.468166</v>
      </c>
      <c r="H2280" s="12">
        <v>1000.0</v>
      </c>
      <c r="I2280" s="7">
        <v>44622.0</v>
      </c>
      <c r="J2280" s="14">
        <v>28.657305</v>
      </c>
      <c r="K2280" s="14">
        <f t="shared" si="2"/>
        <v>567.8293323</v>
      </c>
      <c r="L2280" s="15">
        <f t="shared" si="3"/>
        <v>0.4321706677</v>
      </c>
      <c r="M2280" s="15">
        <f t="shared" si="4"/>
        <v>-0.4321706677</v>
      </c>
      <c r="N2280" s="8">
        <f t="shared" si="5"/>
        <v>110</v>
      </c>
    </row>
    <row r="2281" ht="12.75" customHeight="1">
      <c r="A2281" s="7">
        <v>44515.0</v>
      </c>
      <c r="B2281" s="8" t="s">
        <v>830</v>
      </c>
      <c r="C2281" s="8" t="s">
        <v>831</v>
      </c>
      <c r="D2281" s="11">
        <v>5.91926211E9</v>
      </c>
      <c r="E2281" s="8" t="s">
        <v>20</v>
      </c>
      <c r="F2281" s="8" t="str">
        <f t="shared" si="1"/>
        <v>SELL</v>
      </c>
      <c r="G2281" s="12">
        <v>121.169998</v>
      </c>
      <c r="H2281" s="12">
        <v>1000.0</v>
      </c>
      <c r="I2281" s="16">
        <v>44727.0</v>
      </c>
      <c r="J2281" s="14">
        <v>45.02</v>
      </c>
      <c r="K2281" s="14">
        <f t="shared" si="2"/>
        <v>371.5441177</v>
      </c>
      <c r="L2281" s="15">
        <f t="shared" si="3"/>
        <v>0.6284558823</v>
      </c>
      <c r="M2281" s="15">
        <f t="shared" si="4"/>
        <v>-0.6284558823</v>
      </c>
      <c r="N2281" s="8">
        <f t="shared" si="5"/>
        <v>212</v>
      </c>
    </row>
    <row r="2282" ht="12.75" customHeight="1">
      <c r="A2282" s="7">
        <v>44515.0</v>
      </c>
      <c r="B2282" s="8" t="s">
        <v>2504</v>
      </c>
      <c r="C2282" s="8" t="s">
        <v>2505</v>
      </c>
      <c r="D2282" s="11">
        <v>5.188639887E9</v>
      </c>
      <c r="E2282" s="8" t="s">
        <v>24</v>
      </c>
      <c r="F2282" s="8" t="str">
        <f t="shared" si="1"/>
        <v>BUY</v>
      </c>
      <c r="G2282" s="12">
        <v>41.82</v>
      </c>
      <c r="H2282" s="12">
        <v>1000.0</v>
      </c>
      <c r="I2282" s="7">
        <v>44536.0</v>
      </c>
      <c r="J2282" s="14">
        <v>34.049999</v>
      </c>
      <c r="K2282" s="14">
        <f t="shared" si="2"/>
        <v>814.2037064</v>
      </c>
      <c r="L2282" s="15">
        <f t="shared" si="3"/>
        <v>-0.1857962936</v>
      </c>
      <c r="M2282" s="15">
        <f t="shared" si="4"/>
        <v>0.1857962936</v>
      </c>
      <c r="N2282" s="8">
        <f t="shared" si="5"/>
        <v>21</v>
      </c>
    </row>
    <row r="2283" ht="12.75" customHeight="1">
      <c r="A2283" s="7">
        <v>44516.0</v>
      </c>
      <c r="B2283" s="8" t="s">
        <v>3409</v>
      </c>
      <c r="C2283" s="8" t="s">
        <v>3410</v>
      </c>
      <c r="D2283" s="11">
        <v>7.13079752E8</v>
      </c>
      <c r="E2283" s="8" t="s">
        <v>24</v>
      </c>
      <c r="F2283" s="8" t="str">
        <f t="shared" si="1"/>
        <v>BUY</v>
      </c>
      <c r="G2283" s="12">
        <v>61.689999</v>
      </c>
      <c r="H2283" s="12">
        <v>1000.0</v>
      </c>
      <c r="I2283" s="16">
        <v>44727.0</v>
      </c>
      <c r="J2283" s="14">
        <v>26.799999</v>
      </c>
      <c r="K2283" s="14">
        <f t="shared" si="2"/>
        <v>434.4302064</v>
      </c>
      <c r="L2283" s="15">
        <f t="shared" si="3"/>
        <v>-0.5655697936</v>
      </c>
      <c r="M2283" s="15">
        <f t="shared" si="4"/>
        <v>0.5655697936</v>
      </c>
      <c r="N2283" s="8">
        <f t="shared" si="5"/>
        <v>211</v>
      </c>
    </row>
    <row r="2284" ht="12.75" customHeight="1">
      <c r="A2284" s="16">
        <v>44516.0</v>
      </c>
      <c r="B2284" s="8" t="s">
        <v>3580</v>
      </c>
      <c r="C2284" s="8" t="s">
        <v>3581</v>
      </c>
      <c r="D2284" s="11">
        <v>1.630571466E9</v>
      </c>
      <c r="E2284" s="18" t="s">
        <v>24</v>
      </c>
      <c r="F2284" s="17" t="str">
        <f t="shared" si="1"/>
        <v>BUY</v>
      </c>
      <c r="G2284" s="12">
        <v>9.14</v>
      </c>
      <c r="H2284" s="12">
        <v>1000.0</v>
      </c>
      <c r="I2284" s="16">
        <v>44727.0</v>
      </c>
      <c r="J2284" s="14">
        <v>5.7</v>
      </c>
      <c r="K2284" s="14">
        <f t="shared" si="2"/>
        <v>623.6323851</v>
      </c>
      <c r="L2284" s="15">
        <f t="shared" si="3"/>
        <v>-0.3763676149</v>
      </c>
      <c r="M2284" s="15">
        <f t="shared" si="4"/>
        <v>0.3763676149</v>
      </c>
      <c r="N2284" s="8">
        <f t="shared" si="5"/>
        <v>211</v>
      </c>
    </row>
    <row r="2285" ht="12.75" customHeight="1">
      <c r="A2285" s="7">
        <v>44517.0</v>
      </c>
      <c r="B2285" s="8" t="s">
        <v>3445</v>
      </c>
      <c r="C2285" s="8" t="s">
        <v>3446</v>
      </c>
      <c r="D2285" s="11">
        <v>1.8469299E7</v>
      </c>
      <c r="E2285" s="8" t="s">
        <v>20</v>
      </c>
      <c r="F2285" s="8" t="str">
        <f t="shared" si="1"/>
        <v>SELL</v>
      </c>
      <c r="G2285" s="12">
        <v>7.24</v>
      </c>
      <c r="H2285" s="12">
        <v>1000.0</v>
      </c>
      <c r="I2285" s="16">
        <v>44727.0</v>
      </c>
      <c r="J2285" s="14">
        <v>1.97</v>
      </c>
      <c r="K2285" s="14">
        <f t="shared" si="2"/>
        <v>272.0994475</v>
      </c>
      <c r="L2285" s="15">
        <f t="shared" si="3"/>
        <v>0.7279005525</v>
      </c>
      <c r="M2285" s="15">
        <f t="shared" si="4"/>
        <v>-0.7279005525</v>
      </c>
      <c r="N2285" s="8">
        <f t="shared" si="5"/>
        <v>210</v>
      </c>
    </row>
    <row r="2286" ht="12.75" customHeight="1">
      <c r="A2286" s="16">
        <v>44518.0</v>
      </c>
      <c r="B2286" s="8" t="s">
        <v>3582</v>
      </c>
      <c r="C2286" s="8" t="s">
        <v>3583</v>
      </c>
      <c r="D2286" s="11">
        <v>1.639689968E9</v>
      </c>
      <c r="E2286" s="17" t="s">
        <v>20</v>
      </c>
      <c r="F2286" s="18" t="str">
        <f t="shared" si="1"/>
        <v>SELL</v>
      </c>
      <c r="G2286" s="12">
        <v>31.35</v>
      </c>
      <c r="H2286" s="12">
        <v>1000.0</v>
      </c>
      <c r="I2286" s="16">
        <v>44727.0</v>
      </c>
      <c r="J2286" s="14">
        <v>15.96</v>
      </c>
      <c r="K2286" s="14">
        <f t="shared" si="2"/>
        <v>509.0909091</v>
      </c>
      <c r="L2286" s="15">
        <f t="shared" si="3"/>
        <v>0.4909090909</v>
      </c>
      <c r="M2286" s="15">
        <f t="shared" si="4"/>
        <v>-0.4909090909</v>
      </c>
      <c r="N2286" s="8">
        <f t="shared" si="5"/>
        <v>209</v>
      </c>
    </row>
    <row r="2287" ht="12.75" customHeight="1">
      <c r="A2287" s="7">
        <v>44519.0</v>
      </c>
      <c r="B2287" s="8" t="s">
        <v>3584</v>
      </c>
      <c r="C2287" s="8" t="s">
        <v>3585</v>
      </c>
      <c r="D2287" s="11">
        <v>6.45901854E8</v>
      </c>
      <c r="E2287" s="8" t="s">
        <v>24</v>
      </c>
      <c r="F2287" s="8" t="str">
        <f t="shared" si="1"/>
        <v>BUY</v>
      </c>
      <c r="G2287" s="12">
        <v>17.67</v>
      </c>
      <c r="H2287" s="12">
        <v>1000.0</v>
      </c>
      <c r="I2287" s="16">
        <v>44727.0</v>
      </c>
      <c r="J2287" s="14">
        <v>13.93</v>
      </c>
      <c r="K2287" s="14">
        <f t="shared" si="2"/>
        <v>788.3418223</v>
      </c>
      <c r="L2287" s="15">
        <f t="shared" si="3"/>
        <v>-0.2116581777</v>
      </c>
      <c r="M2287" s="15">
        <f t="shared" si="4"/>
        <v>0.2116581777</v>
      </c>
      <c r="N2287" s="8">
        <f t="shared" si="5"/>
        <v>208</v>
      </c>
    </row>
    <row r="2288" ht="12.75" customHeight="1">
      <c r="A2288" s="7">
        <v>44519.0</v>
      </c>
      <c r="B2288" s="8" t="s">
        <v>3586</v>
      </c>
      <c r="C2288" s="8" t="s">
        <v>3587</v>
      </c>
      <c r="D2288" s="11">
        <v>4.456921E7</v>
      </c>
      <c r="E2288" s="8" t="s">
        <v>24</v>
      </c>
      <c r="F2288" s="8" t="str">
        <f t="shared" si="1"/>
        <v>BUY</v>
      </c>
      <c r="G2288" s="12">
        <v>8.03</v>
      </c>
      <c r="H2288" s="12">
        <v>1000.0</v>
      </c>
      <c r="I2288" s="16">
        <v>44727.0</v>
      </c>
      <c r="J2288" s="14">
        <v>1.91</v>
      </c>
      <c r="K2288" s="14">
        <f t="shared" si="2"/>
        <v>237.8580324</v>
      </c>
      <c r="L2288" s="15">
        <f t="shared" si="3"/>
        <v>-0.7621419676</v>
      </c>
      <c r="M2288" s="15">
        <f t="shared" si="4"/>
        <v>0.7621419676</v>
      </c>
      <c r="N2288" s="8">
        <f t="shared" si="5"/>
        <v>208</v>
      </c>
    </row>
    <row r="2289" ht="12.75" customHeight="1">
      <c r="A2289" s="7">
        <v>44519.0</v>
      </c>
      <c r="B2289" s="8" t="s">
        <v>3127</v>
      </c>
      <c r="C2289" s="8" t="s">
        <v>3128</v>
      </c>
      <c r="D2289" s="11">
        <v>5.11272463E8</v>
      </c>
      <c r="E2289" s="8" t="s">
        <v>20</v>
      </c>
      <c r="F2289" s="8" t="str">
        <f t="shared" si="1"/>
        <v>SELL</v>
      </c>
      <c r="G2289" s="12">
        <v>6.91</v>
      </c>
      <c r="H2289" s="12">
        <v>1000.0</v>
      </c>
      <c r="I2289" s="16">
        <v>44623.0</v>
      </c>
      <c r="J2289" s="14">
        <v>3.84</v>
      </c>
      <c r="K2289" s="14">
        <f t="shared" si="2"/>
        <v>555.7163531</v>
      </c>
      <c r="L2289" s="15">
        <f t="shared" si="3"/>
        <v>0.4442836469</v>
      </c>
      <c r="M2289" s="15">
        <f t="shared" si="4"/>
        <v>-0.4442836469</v>
      </c>
      <c r="N2289" s="8">
        <f t="shared" si="5"/>
        <v>104</v>
      </c>
    </row>
    <row r="2290" ht="12.75" customHeight="1">
      <c r="A2290" s="16">
        <v>44519.0</v>
      </c>
      <c r="B2290" s="8" t="s">
        <v>3588</v>
      </c>
      <c r="C2290" s="8" t="s">
        <v>3589</v>
      </c>
      <c r="D2290" s="11">
        <v>2.6552022E8</v>
      </c>
      <c r="E2290" s="17" t="s">
        <v>20</v>
      </c>
      <c r="F2290" s="18" t="str">
        <f t="shared" si="1"/>
        <v>SELL</v>
      </c>
      <c r="G2290" s="12">
        <v>13.04</v>
      </c>
      <c r="H2290" s="12">
        <v>1000.0</v>
      </c>
      <c r="I2290" s="16">
        <v>44727.0</v>
      </c>
      <c r="J2290" s="14">
        <v>6.18</v>
      </c>
      <c r="K2290" s="14">
        <f t="shared" si="2"/>
        <v>473.9263804</v>
      </c>
      <c r="L2290" s="15">
        <f t="shared" si="3"/>
        <v>0.5260736196</v>
      </c>
      <c r="M2290" s="15">
        <f t="shared" si="4"/>
        <v>-0.5260736196</v>
      </c>
      <c r="N2290" s="8">
        <f t="shared" si="5"/>
        <v>208</v>
      </c>
    </row>
    <row r="2291" ht="12.75" customHeight="1">
      <c r="A2291" s="7">
        <v>44522.0</v>
      </c>
      <c r="B2291" s="8" t="s">
        <v>3590</v>
      </c>
      <c r="C2291" s="8" t="s">
        <v>3591</v>
      </c>
      <c r="D2291" s="11">
        <v>1.98507088E8</v>
      </c>
      <c r="E2291" s="8" t="s">
        <v>20</v>
      </c>
      <c r="F2291" s="8" t="str">
        <f t="shared" si="1"/>
        <v>SELL</v>
      </c>
      <c r="G2291" s="12">
        <v>9.55</v>
      </c>
      <c r="H2291" s="12">
        <v>1000.0</v>
      </c>
      <c r="I2291" s="16">
        <v>44642.0</v>
      </c>
      <c r="J2291" s="14">
        <v>7.15</v>
      </c>
      <c r="K2291" s="14">
        <f t="shared" si="2"/>
        <v>748.6910995</v>
      </c>
      <c r="L2291" s="15">
        <f t="shared" si="3"/>
        <v>0.2513089005</v>
      </c>
      <c r="M2291" s="15">
        <f t="shared" si="4"/>
        <v>-0.2513089005</v>
      </c>
      <c r="N2291" s="8">
        <f t="shared" si="5"/>
        <v>120</v>
      </c>
    </row>
    <row r="2292" ht="12.75" customHeight="1">
      <c r="A2292" s="7">
        <v>44529.0</v>
      </c>
      <c r="B2292" s="8" t="s">
        <v>886</v>
      </c>
      <c r="C2292" s="8" t="s">
        <v>887</v>
      </c>
      <c r="D2292" s="11">
        <v>1.19716E9</v>
      </c>
      <c r="E2292" s="8" t="s">
        <v>20</v>
      </c>
      <c r="F2292" s="8" t="str">
        <f t="shared" si="1"/>
        <v>SELL</v>
      </c>
      <c r="G2292" s="12">
        <v>25.700001</v>
      </c>
      <c r="H2292" s="12">
        <v>1000.0</v>
      </c>
      <c r="I2292" s="16">
        <v>44727.0</v>
      </c>
      <c r="J2292" s="14">
        <v>18.59</v>
      </c>
      <c r="K2292" s="14">
        <f t="shared" si="2"/>
        <v>723.3462754</v>
      </c>
      <c r="L2292" s="15">
        <f t="shared" si="3"/>
        <v>0.2766537246</v>
      </c>
      <c r="M2292" s="15">
        <f t="shared" si="4"/>
        <v>-0.2766537246</v>
      </c>
      <c r="N2292" s="8">
        <f t="shared" si="5"/>
        <v>198</v>
      </c>
    </row>
    <row r="2293" ht="12.75" customHeight="1">
      <c r="A2293" s="7">
        <v>44529.0</v>
      </c>
      <c r="B2293" s="8" t="s">
        <v>2942</v>
      </c>
      <c r="C2293" s="8" t="s">
        <v>2943</v>
      </c>
      <c r="D2293" s="11">
        <v>9.72174949E8</v>
      </c>
      <c r="E2293" s="8" t="s">
        <v>24</v>
      </c>
      <c r="F2293" s="8" t="str">
        <f t="shared" si="1"/>
        <v>BUY</v>
      </c>
      <c r="G2293" s="12">
        <v>51.32</v>
      </c>
      <c r="H2293" s="12">
        <v>1000.0</v>
      </c>
      <c r="I2293" s="16">
        <v>44727.0</v>
      </c>
      <c r="J2293" s="14">
        <v>17.700001</v>
      </c>
      <c r="K2293" s="14">
        <f t="shared" si="2"/>
        <v>344.8947973</v>
      </c>
      <c r="L2293" s="15">
        <f t="shared" si="3"/>
        <v>-0.6551052027</v>
      </c>
      <c r="M2293" s="15">
        <f t="shared" si="4"/>
        <v>0.6551052027</v>
      </c>
      <c r="N2293" s="8">
        <f t="shared" si="5"/>
        <v>198</v>
      </c>
    </row>
    <row r="2294" ht="12.75" customHeight="1">
      <c r="A2294" s="7">
        <v>44530.0</v>
      </c>
      <c r="B2294" s="8" t="s">
        <v>3357</v>
      </c>
      <c r="C2294" s="8" t="s">
        <v>3358</v>
      </c>
      <c r="D2294" s="11">
        <v>2.898992E9</v>
      </c>
      <c r="E2294" s="8" t="s">
        <v>20</v>
      </c>
      <c r="F2294" s="8" t="str">
        <f t="shared" si="1"/>
        <v>SELL</v>
      </c>
      <c r="G2294" s="12">
        <v>100.809998</v>
      </c>
      <c r="H2294" s="12">
        <v>1000.0</v>
      </c>
      <c r="I2294" s="16">
        <v>44585.0</v>
      </c>
      <c r="J2294" s="14">
        <v>55.66</v>
      </c>
      <c r="K2294" s="14">
        <f t="shared" si="2"/>
        <v>552.1277761</v>
      </c>
      <c r="L2294" s="15">
        <f t="shared" si="3"/>
        <v>0.4478722239</v>
      </c>
      <c r="M2294" s="15">
        <f t="shared" si="4"/>
        <v>-0.4478722239</v>
      </c>
      <c r="N2294" s="8">
        <f t="shared" si="5"/>
        <v>55</v>
      </c>
    </row>
    <row r="2295" ht="12.75" customHeight="1">
      <c r="A2295" s="7">
        <v>44531.0</v>
      </c>
      <c r="B2295" s="8" t="s">
        <v>3594</v>
      </c>
      <c r="C2295" s="8" t="s">
        <v>3595</v>
      </c>
      <c r="D2295" s="11">
        <v>2.964688916E9</v>
      </c>
      <c r="E2295" s="8" t="s">
        <v>24</v>
      </c>
      <c r="F2295" s="8" t="str">
        <f t="shared" si="1"/>
        <v>BUY</v>
      </c>
      <c r="G2295" s="12">
        <v>26.690001</v>
      </c>
      <c r="H2295" s="12">
        <v>1000.0</v>
      </c>
      <c r="I2295" s="16">
        <v>44727.0</v>
      </c>
      <c r="J2295" s="14">
        <v>17.799999</v>
      </c>
      <c r="K2295" s="14">
        <f t="shared" si="2"/>
        <v>666.9163857</v>
      </c>
      <c r="L2295" s="15">
        <f t="shared" si="3"/>
        <v>-0.3330836143</v>
      </c>
      <c r="M2295" s="15">
        <f t="shared" si="4"/>
        <v>0.3330836143</v>
      </c>
      <c r="N2295" s="8">
        <f t="shared" si="5"/>
        <v>196</v>
      </c>
    </row>
    <row r="2296" ht="12.75" customHeight="1">
      <c r="A2296" s="7">
        <v>44532.0</v>
      </c>
      <c r="B2296" s="8" t="s">
        <v>3596</v>
      </c>
      <c r="C2296" s="8" t="s">
        <v>3597</v>
      </c>
      <c r="D2296" s="11">
        <v>2.00137067E8</v>
      </c>
      <c r="E2296" s="8" t="s">
        <v>24</v>
      </c>
      <c r="F2296" s="8" t="str">
        <f t="shared" si="1"/>
        <v>BUY</v>
      </c>
      <c r="G2296" s="12">
        <v>16.07</v>
      </c>
      <c r="H2296" s="12">
        <v>1000.0</v>
      </c>
      <c r="I2296" s="16">
        <v>44727.0</v>
      </c>
      <c r="J2296" s="14">
        <v>4.84</v>
      </c>
      <c r="K2296" s="14">
        <f t="shared" si="2"/>
        <v>301.1823273</v>
      </c>
      <c r="L2296" s="15">
        <f t="shared" si="3"/>
        <v>-0.6988176727</v>
      </c>
      <c r="M2296" s="15">
        <f t="shared" si="4"/>
        <v>0.6988176727</v>
      </c>
      <c r="N2296" s="8">
        <f t="shared" si="5"/>
        <v>195</v>
      </c>
    </row>
    <row r="2297" ht="12.75" customHeight="1">
      <c r="A2297" s="16">
        <v>44532.0</v>
      </c>
      <c r="B2297" s="8" t="s">
        <v>3598</v>
      </c>
      <c r="C2297" s="8" t="s">
        <v>3599</v>
      </c>
      <c r="D2297" s="11">
        <v>1.64523756E9</v>
      </c>
      <c r="E2297" s="17" t="s">
        <v>20</v>
      </c>
      <c r="F2297" s="18" t="str">
        <f t="shared" si="1"/>
        <v>SELL</v>
      </c>
      <c r="G2297" s="12">
        <v>45.939999</v>
      </c>
      <c r="H2297" s="12">
        <v>1000.0</v>
      </c>
      <c r="I2297" s="16">
        <v>44727.0</v>
      </c>
      <c r="J2297" s="14">
        <v>23.92</v>
      </c>
      <c r="K2297" s="14">
        <f t="shared" si="2"/>
        <v>520.679158</v>
      </c>
      <c r="L2297" s="15">
        <f t="shared" si="3"/>
        <v>0.479320842</v>
      </c>
      <c r="M2297" s="15">
        <f t="shared" si="4"/>
        <v>-0.479320842</v>
      </c>
      <c r="N2297" s="8">
        <f t="shared" si="5"/>
        <v>195</v>
      </c>
    </row>
    <row r="2298" ht="12.75" customHeight="1">
      <c r="A2298" s="7">
        <v>44533.0</v>
      </c>
      <c r="B2298" s="8" t="s">
        <v>1619</v>
      </c>
      <c r="C2298" s="8" t="s">
        <v>1620</v>
      </c>
      <c r="D2298" s="11">
        <v>6.116578737E9</v>
      </c>
      <c r="E2298" s="8" t="s">
        <v>24</v>
      </c>
      <c r="F2298" s="8" t="str">
        <f t="shared" si="1"/>
        <v>BUY</v>
      </c>
      <c r="G2298" s="12">
        <v>170.74</v>
      </c>
      <c r="H2298" s="12">
        <v>1000.0</v>
      </c>
      <c r="I2298" s="16">
        <v>44635.0</v>
      </c>
      <c r="J2298" s="14">
        <v>72.55</v>
      </c>
      <c r="K2298" s="14">
        <f t="shared" si="2"/>
        <v>424.9150756</v>
      </c>
      <c r="L2298" s="15">
        <f t="shared" si="3"/>
        <v>-0.5750849244</v>
      </c>
      <c r="M2298" s="15">
        <f t="shared" si="4"/>
        <v>0.5750849244</v>
      </c>
      <c r="N2298" s="8">
        <f t="shared" si="5"/>
        <v>102</v>
      </c>
    </row>
    <row r="2299" ht="12.75" customHeight="1">
      <c r="A2299" s="7">
        <v>44533.0</v>
      </c>
      <c r="B2299" s="8" t="s">
        <v>3600</v>
      </c>
      <c r="C2299" s="8" t="s">
        <v>3601</v>
      </c>
      <c r="D2299" s="11">
        <v>1.59023088E9</v>
      </c>
      <c r="E2299" s="8" t="s">
        <v>24</v>
      </c>
      <c r="F2299" s="8" t="str">
        <f t="shared" si="1"/>
        <v>BUY</v>
      </c>
      <c r="G2299" s="12">
        <v>45.139999</v>
      </c>
      <c r="H2299" s="12">
        <v>1000.0</v>
      </c>
      <c r="I2299" s="16">
        <v>44727.0</v>
      </c>
      <c r="J2299" s="14">
        <v>23.98</v>
      </c>
      <c r="K2299" s="14">
        <f t="shared" si="2"/>
        <v>531.236166</v>
      </c>
      <c r="L2299" s="15">
        <f t="shared" si="3"/>
        <v>-0.468763834</v>
      </c>
      <c r="M2299" s="15">
        <f t="shared" si="4"/>
        <v>0.468763834</v>
      </c>
      <c r="N2299" s="8">
        <f t="shared" si="5"/>
        <v>194</v>
      </c>
    </row>
    <row r="2300" ht="12.75" customHeight="1">
      <c r="A2300" s="7">
        <v>44533.0</v>
      </c>
      <c r="B2300" s="8" t="s">
        <v>3467</v>
      </c>
      <c r="C2300" s="8" t="s">
        <v>3468</v>
      </c>
      <c r="D2300" s="11">
        <v>4.228550989E9</v>
      </c>
      <c r="E2300" s="8" t="s">
        <v>24</v>
      </c>
      <c r="F2300" s="8" t="str">
        <f t="shared" si="1"/>
        <v>BUY</v>
      </c>
      <c r="G2300" s="12">
        <v>46.23</v>
      </c>
      <c r="H2300" s="12">
        <v>1000.0</v>
      </c>
      <c r="I2300" s="7">
        <v>44537.0</v>
      </c>
      <c r="J2300" s="14">
        <v>51.040001</v>
      </c>
      <c r="K2300" s="14">
        <f t="shared" si="2"/>
        <v>1104.045014</v>
      </c>
      <c r="L2300" s="15">
        <f t="shared" si="3"/>
        <v>0.1040450141</v>
      </c>
      <c r="M2300" s="15">
        <f t="shared" si="4"/>
        <v>-0.1040450141</v>
      </c>
      <c r="N2300" s="8">
        <f t="shared" si="5"/>
        <v>4</v>
      </c>
    </row>
    <row r="2301" ht="12.75" customHeight="1">
      <c r="A2301" s="16">
        <v>44533.0</v>
      </c>
      <c r="B2301" s="8" t="s">
        <v>3602</v>
      </c>
      <c r="C2301" s="8" t="s">
        <v>3603</v>
      </c>
      <c r="D2301" s="11">
        <v>9.8608124E8</v>
      </c>
      <c r="E2301" s="18" t="s">
        <v>24</v>
      </c>
      <c r="F2301" s="17" t="str">
        <f t="shared" si="1"/>
        <v>BUY</v>
      </c>
      <c r="G2301" s="12">
        <v>13.69</v>
      </c>
      <c r="H2301" s="12">
        <v>1000.0</v>
      </c>
      <c r="I2301" s="16">
        <v>44727.0</v>
      </c>
      <c r="J2301" s="14">
        <v>4.03</v>
      </c>
      <c r="K2301" s="14">
        <f t="shared" si="2"/>
        <v>294.3754565</v>
      </c>
      <c r="L2301" s="15">
        <f t="shared" si="3"/>
        <v>-0.7056245435</v>
      </c>
      <c r="M2301" s="15">
        <f t="shared" si="4"/>
        <v>0.7056245435</v>
      </c>
      <c r="N2301" s="8">
        <f t="shared" si="5"/>
        <v>194</v>
      </c>
    </row>
    <row r="2302" ht="12.75" customHeight="1">
      <c r="A2302" s="16">
        <v>44533.0</v>
      </c>
      <c r="B2302" s="8" t="s">
        <v>3135</v>
      </c>
      <c r="C2302" s="8" t="s">
        <v>3136</v>
      </c>
      <c r="D2302" s="11">
        <v>1.23711E8</v>
      </c>
      <c r="E2302" s="17" t="s">
        <v>20</v>
      </c>
      <c r="F2302" s="18" t="str">
        <f t="shared" si="1"/>
        <v>SELL</v>
      </c>
      <c r="G2302" s="12">
        <v>98.400002</v>
      </c>
      <c r="H2302" s="12">
        <v>1000.0</v>
      </c>
      <c r="I2302" s="16">
        <v>44727.0</v>
      </c>
      <c r="J2302" s="14">
        <v>51.900002</v>
      </c>
      <c r="K2302" s="14">
        <f t="shared" si="2"/>
        <v>527.439034</v>
      </c>
      <c r="L2302" s="15">
        <f t="shared" si="3"/>
        <v>0.472560966</v>
      </c>
      <c r="M2302" s="15">
        <f t="shared" si="4"/>
        <v>-0.472560966</v>
      </c>
      <c r="N2302" s="8">
        <f t="shared" si="5"/>
        <v>194</v>
      </c>
    </row>
    <row r="2303" ht="12.75" customHeight="1">
      <c r="A2303" s="7">
        <v>44536.0</v>
      </c>
      <c r="B2303" s="8" t="s">
        <v>3254</v>
      </c>
      <c r="C2303" s="8" t="s">
        <v>3255</v>
      </c>
      <c r="D2303" s="11">
        <v>4.393178481E9</v>
      </c>
      <c r="E2303" s="8" t="s">
        <v>24</v>
      </c>
      <c r="F2303" s="8" t="str">
        <f t="shared" si="1"/>
        <v>BUY</v>
      </c>
      <c r="G2303" s="12">
        <v>65.860001</v>
      </c>
      <c r="H2303" s="12">
        <v>1000.0</v>
      </c>
      <c r="I2303" s="16">
        <v>44727.0</v>
      </c>
      <c r="J2303" s="14">
        <v>18.76</v>
      </c>
      <c r="K2303" s="14">
        <f t="shared" si="2"/>
        <v>284.8466401</v>
      </c>
      <c r="L2303" s="15">
        <f t="shared" si="3"/>
        <v>-0.7151533599</v>
      </c>
      <c r="M2303" s="15">
        <f t="shared" si="4"/>
        <v>0.7151533599</v>
      </c>
      <c r="N2303" s="8">
        <f t="shared" si="5"/>
        <v>191</v>
      </c>
    </row>
    <row r="2304" ht="12.75" customHeight="1">
      <c r="A2304" s="7">
        <v>44536.0</v>
      </c>
      <c r="B2304" s="8" t="s">
        <v>2504</v>
      </c>
      <c r="C2304" s="8" t="s">
        <v>2505</v>
      </c>
      <c r="D2304" s="11">
        <v>5.188639887E9</v>
      </c>
      <c r="E2304" s="8" t="s">
        <v>20</v>
      </c>
      <c r="F2304" s="8" t="str">
        <f t="shared" si="1"/>
        <v>SELL</v>
      </c>
      <c r="G2304" s="12">
        <v>34.049999</v>
      </c>
      <c r="H2304" s="12">
        <v>1000.0</v>
      </c>
      <c r="I2304" s="7">
        <v>44552.0</v>
      </c>
      <c r="J2304" s="14">
        <v>28.879999</v>
      </c>
      <c r="K2304" s="14">
        <f t="shared" si="2"/>
        <v>848.1644596</v>
      </c>
      <c r="L2304" s="15">
        <f t="shared" si="3"/>
        <v>0.1518355404</v>
      </c>
      <c r="M2304" s="15">
        <f t="shared" si="4"/>
        <v>-0.1518355404</v>
      </c>
      <c r="N2304" s="8">
        <f t="shared" si="5"/>
        <v>16</v>
      </c>
    </row>
    <row r="2305" ht="12.75" customHeight="1">
      <c r="A2305" s="7">
        <v>44536.0</v>
      </c>
      <c r="B2305" s="8" t="s">
        <v>240</v>
      </c>
      <c r="C2305" s="8" t="s">
        <v>241</v>
      </c>
      <c r="D2305" s="11">
        <v>1.5462486E9</v>
      </c>
      <c r="E2305" s="8" t="s">
        <v>24</v>
      </c>
      <c r="F2305" s="8" t="str">
        <f t="shared" si="1"/>
        <v>BUY</v>
      </c>
      <c r="G2305" s="12">
        <v>16.299999</v>
      </c>
      <c r="H2305" s="12">
        <v>1000.0</v>
      </c>
      <c r="I2305" s="16">
        <v>44727.0</v>
      </c>
      <c r="J2305" s="14">
        <v>3.87</v>
      </c>
      <c r="K2305" s="14">
        <f t="shared" si="2"/>
        <v>237.4233274</v>
      </c>
      <c r="L2305" s="15">
        <f t="shared" si="3"/>
        <v>-0.7625766726</v>
      </c>
      <c r="M2305" s="15">
        <f t="shared" si="4"/>
        <v>0.7625766726</v>
      </c>
      <c r="N2305" s="8">
        <f t="shared" si="5"/>
        <v>191</v>
      </c>
    </row>
    <row r="2306" ht="12.75" customHeight="1">
      <c r="A2306" s="7">
        <v>44537.0</v>
      </c>
      <c r="B2306" s="8" t="s">
        <v>3604</v>
      </c>
      <c r="C2306" s="8" t="s">
        <v>3605</v>
      </c>
      <c r="D2306" s="11">
        <v>1.21897425E8</v>
      </c>
      <c r="E2306" s="8" t="s">
        <v>20</v>
      </c>
      <c r="F2306" s="8" t="str">
        <f t="shared" si="1"/>
        <v>SELL</v>
      </c>
      <c r="G2306" s="12">
        <v>21.629999</v>
      </c>
      <c r="H2306" s="12">
        <v>1000.0</v>
      </c>
      <c r="I2306" s="16">
        <v>44727.0</v>
      </c>
      <c r="J2306" s="14">
        <v>10.46</v>
      </c>
      <c r="K2306" s="14">
        <f t="shared" si="2"/>
        <v>483.5876322</v>
      </c>
      <c r="L2306" s="15">
        <f t="shared" si="3"/>
        <v>0.5164123678</v>
      </c>
      <c r="M2306" s="15">
        <f t="shared" si="4"/>
        <v>-0.5164123678</v>
      </c>
      <c r="N2306" s="8">
        <f t="shared" si="5"/>
        <v>190</v>
      </c>
    </row>
    <row r="2307" ht="12.75" customHeight="1">
      <c r="A2307" s="7">
        <v>44537.0</v>
      </c>
      <c r="B2307" s="8" t="s">
        <v>779</v>
      </c>
      <c r="C2307" s="8" t="s">
        <v>780</v>
      </c>
      <c r="D2307" s="11">
        <v>4.5360099E9</v>
      </c>
      <c r="E2307" s="8" t="s">
        <v>24</v>
      </c>
      <c r="F2307" s="8" t="str">
        <f t="shared" si="1"/>
        <v>BUY</v>
      </c>
      <c r="G2307" s="12">
        <v>51.529999</v>
      </c>
      <c r="H2307" s="12">
        <v>1000.0</v>
      </c>
      <c r="I2307" s="7">
        <v>44587.0</v>
      </c>
      <c r="J2307" s="14">
        <v>44.330002</v>
      </c>
      <c r="K2307" s="14">
        <f t="shared" si="2"/>
        <v>860.2756231</v>
      </c>
      <c r="L2307" s="15">
        <f t="shared" si="3"/>
        <v>-0.1397243769</v>
      </c>
      <c r="M2307" s="15">
        <f t="shared" si="4"/>
        <v>0.1397243769</v>
      </c>
      <c r="N2307" s="8">
        <f t="shared" si="5"/>
        <v>50</v>
      </c>
    </row>
    <row r="2308" ht="12.75" customHeight="1">
      <c r="A2308" s="7">
        <v>44537.0</v>
      </c>
      <c r="B2308" s="8" t="s">
        <v>3467</v>
      </c>
      <c r="C2308" s="8" t="s">
        <v>3468</v>
      </c>
      <c r="D2308" s="11">
        <v>4.228550989E9</v>
      </c>
      <c r="E2308" s="8" t="s">
        <v>20</v>
      </c>
      <c r="F2308" s="8" t="str">
        <f t="shared" si="1"/>
        <v>SELL</v>
      </c>
      <c r="G2308" s="12">
        <v>51.040001</v>
      </c>
      <c r="H2308" s="12">
        <v>1000.0</v>
      </c>
      <c r="I2308" s="7">
        <v>44615.0</v>
      </c>
      <c r="J2308" s="14">
        <v>34.09</v>
      </c>
      <c r="K2308" s="14">
        <f t="shared" si="2"/>
        <v>667.9075104</v>
      </c>
      <c r="L2308" s="15">
        <f t="shared" si="3"/>
        <v>0.3320924896</v>
      </c>
      <c r="M2308" s="15">
        <f t="shared" si="4"/>
        <v>-0.3320924896</v>
      </c>
      <c r="N2308" s="8">
        <f t="shared" si="5"/>
        <v>78</v>
      </c>
    </row>
    <row r="2309" ht="12.75" customHeight="1">
      <c r="A2309" s="7">
        <v>44538.0</v>
      </c>
      <c r="B2309" s="8" t="s">
        <v>1438</v>
      </c>
      <c r="C2309" s="8" t="s">
        <v>1439</v>
      </c>
      <c r="D2309" s="11">
        <v>4.8332112E9</v>
      </c>
      <c r="E2309" s="8" t="s">
        <v>24</v>
      </c>
      <c r="F2309" s="8" t="str">
        <f t="shared" si="1"/>
        <v>BUY</v>
      </c>
      <c r="G2309" s="12">
        <v>36.999126</v>
      </c>
      <c r="H2309" s="12">
        <v>1000.0</v>
      </c>
      <c r="I2309" s="16">
        <v>44727.0</v>
      </c>
      <c r="J2309" s="14">
        <v>31.684525</v>
      </c>
      <c r="K2309" s="14">
        <f t="shared" si="2"/>
        <v>856.3587421</v>
      </c>
      <c r="L2309" s="15">
        <f t="shared" si="3"/>
        <v>-0.1436412579</v>
      </c>
      <c r="M2309" s="15">
        <f t="shared" si="4"/>
        <v>0.1436412579</v>
      </c>
      <c r="N2309" s="8">
        <f t="shared" si="5"/>
        <v>189</v>
      </c>
    </row>
    <row r="2310" ht="12.75" customHeight="1">
      <c r="A2310" s="7">
        <v>44538.0</v>
      </c>
      <c r="B2310" s="8" t="s">
        <v>3606</v>
      </c>
      <c r="C2310" s="8" t="s">
        <v>3607</v>
      </c>
      <c r="D2310" s="11">
        <v>1.49345688E9</v>
      </c>
      <c r="E2310" s="8" t="s">
        <v>24</v>
      </c>
      <c r="F2310" s="8" t="str">
        <f t="shared" si="1"/>
        <v>BUY</v>
      </c>
      <c r="G2310" s="12">
        <v>33.0</v>
      </c>
      <c r="H2310" s="12">
        <v>1000.0</v>
      </c>
      <c r="I2310" s="16">
        <v>44727.0</v>
      </c>
      <c r="J2310" s="14">
        <v>13.74</v>
      </c>
      <c r="K2310" s="14">
        <f t="shared" si="2"/>
        <v>416.3636364</v>
      </c>
      <c r="L2310" s="15">
        <f t="shared" si="3"/>
        <v>-0.5836363636</v>
      </c>
      <c r="M2310" s="15">
        <f t="shared" si="4"/>
        <v>0.5836363636</v>
      </c>
      <c r="N2310" s="8">
        <f t="shared" si="5"/>
        <v>189</v>
      </c>
    </row>
    <row r="2311" ht="12.75" customHeight="1">
      <c r="A2311" s="7">
        <v>44539.0</v>
      </c>
      <c r="B2311" s="8" t="s">
        <v>3608</v>
      </c>
      <c r="C2311" s="8" t="s">
        <v>3609</v>
      </c>
      <c r="D2311" s="11">
        <v>1.385670054E9</v>
      </c>
      <c r="E2311" s="8" t="s">
        <v>24</v>
      </c>
      <c r="F2311" s="8" t="str">
        <f t="shared" si="1"/>
        <v>BUY</v>
      </c>
      <c r="G2311" s="12">
        <v>67.756027</v>
      </c>
      <c r="H2311" s="12">
        <v>1000.0</v>
      </c>
      <c r="I2311" s="16">
        <v>44727.0</v>
      </c>
      <c r="J2311" s="14">
        <v>67.766144</v>
      </c>
      <c r="K2311" s="14">
        <f t="shared" si="2"/>
        <v>1000.149315</v>
      </c>
      <c r="L2311" s="15">
        <f t="shared" si="3"/>
        <v>0.0001493151303</v>
      </c>
      <c r="M2311" s="15">
        <f t="shared" si="4"/>
        <v>-0.0001493151303</v>
      </c>
      <c r="N2311" s="8">
        <f t="shared" si="5"/>
        <v>188</v>
      </c>
    </row>
    <row r="2312" ht="12.75" customHeight="1">
      <c r="A2312" s="7">
        <v>44539.0</v>
      </c>
      <c r="B2312" s="8" t="s">
        <v>3489</v>
      </c>
      <c r="C2312" s="8" t="s">
        <v>3490</v>
      </c>
      <c r="D2312" s="11">
        <v>6.125596E8</v>
      </c>
      <c r="E2312" s="8" t="s">
        <v>20</v>
      </c>
      <c r="F2312" s="8" t="str">
        <f t="shared" si="1"/>
        <v>SELL</v>
      </c>
      <c r="G2312" s="12">
        <v>9.01</v>
      </c>
      <c r="H2312" s="12">
        <v>1000.0</v>
      </c>
      <c r="I2312" s="16">
        <v>44727.0</v>
      </c>
      <c r="J2312" s="14">
        <v>4.33</v>
      </c>
      <c r="K2312" s="14">
        <f t="shared" si="2"/>
        <v>480.5771365</v>
      </c>
      <c r="L2312" s="15">
        <f t="shared" si="3"/>
        <v>0.5194228635</v>
      </c>
      <c r="M2312" s="15">
        <f t="shared" si="4"/>
        <v>-0.5194228635</v>
      </c>
      <c r="N2312" s="8">
        <f t="shared" si="5"/>
        <v>188</v>
      </c>
    </row>
    <row r="2313" ht="12.75" customHeight="1">
      <c r="A2313" s="7">
        <v>44543.0</v>
      </c>
      <c r="B2313" s="8" t="s">
        <v>781</v>
      </c>
      <c r="C2313" s="8" t="s">
        <v>782</v>
      </c>
      <c r="D2313" s="11">
        <v>6.23822789E9</v>
      </c>
      <c r="E2313" s="8" t="s">
        <v>24</v>
      </c>
      <c r="F2313" s="8" t="str">
        <f t="shared" si="1"/>
        <v>BUY</v>
      </c>
      <c r="G2313" s="12">
        <v>20.292858</v>
      </c>
      <c r="H2313" s="12">
        <v>1000.0</v>
      </c>
      <c r="I2313" s="7">
        <v>44697.0</v>
      </c>
      <c r="J2313" s="14">
        <v>20.598581</v>
      </c>
      <c r="K2313" s="14">
        <f t="shared" si="2"/>
        <v>1015.065547</v>
      </c>
      <c r="L2313" s="15">
        <f t="shared" si="3"/>
        <v>0.01506554671</v>
      </c>
      <c r="M2313" s="15">
        <f t="shared" si="4"/>
        <v>-0.01506554671</v>
      </c>
      <c r="N2313" s="8">
        <f t="shared" si="5"/>
        <v>154</v>
      </c>
    </row>
    <row r="2314" ht="12.75" customHeight="1">
      <c r="A2314" s="7">
        <v>44544.0</v>
      </c>
      <c r="B2314" s="8" t="s">
        <v>3499</v>
      </c>
      <c r="C2314" s="8" t="s">
        <v>3500</v>
      </c>
      <c r="D2314" s="11">
        <v>1.761787296E9</v>
      </c>
      <c r="E2314" s="8" t="s">
        <v>24</v>
      </c>
      <c r="F2314" s="8" t="str">
        <f t="shared" si="1"/>
        <v>BUY</v>
      </c>
      <c r="G2314" s="12">
        <v>49.689999</v>
      </c>
      <c r="H2314" s="12">
        <v>1000.0</v>
      </c>
      <c r="I2314" s="16">
        <v>44585.0</v>
      </c>
      <c r="J2314" s="14">
        <v>45.509998</v>
      </c>
      <c r="K2314" s="14">
        <f t="shared" si="2"/>
        <v>915.8784245</v>
      </c>
      <c r="L2314" s="15">
        <f t="shared" si="3"/>
        <v>-0.08412157545</v>
      </c>
      <c r="M2314" s="15">
        <f t="shared" si="4"/>
        <v>0.08412157545</v>
      </c>
      <c r="N2314" s="8">
        <f t="shared" si="5"/>
        <v>41</v>
      </c>
    </row>
    <row r="2315" ht="12.75" customHeight="1">
      <c r="A2315" s="7">
        <v>44544.0</v>
      </c>
      <c r="B2315" s="8" t="s">
        <v>3610</v>
      </c>
      <c r="C2315" s="8" t="s">
        <v>3611</v>
      </c>
      <c r="D2315" s="11">
        <v>2.69779576E9</v>
      </c>
      <c r="E2315" s="8" t="s">
        <v>24</v>
      </c>
      <c r="F2315" s="8" t="str">
        <f t="shared" si="1"/>
        <v>BUY</v>
      </c>
      <c r="G2315" s="12">
        <v>16.1</v>
      </c>
      <c r="H2315" s="12">
        <v>1000.0</v>
      </c>
      <c r="I2315" s="16">
        <v>44727.0</v>
      </c>
      <c r="J2315" s="14">
        <v>5.0</v>
      </c>
      <c r="K2315" s="14">
        <f t="shared" si="2"/>
        <v>310.5590062</v>
      </c>
      <c r="L2315" s="15">
        <f t="shared" si="3"/>
        <v>-0.6894409938</v>
      </c>
      <c r="M2315" s="15">
        <f t="shared" si="4"/>
        <v>0.6894409938</v>
      </c>
      <c r="N2315" s="8">
        <f t="shared" si="5"/>
        <v>183</v>
      </c>
    </row>
    <row r="2316" ht="12.75" customHeight="1">
      <c r="A2316" s="16">
        <v>44544.0</v>
      </c>
      <c r="B2316" s="8" t="s">
        <v>1291</v>
      </c>
      <c r="C2316" s="8" t="s">
        <v>1292</v>
      </c>
      <c r="D2316" s="11">
        <v>4.406947128E9</v>
      </c>
      <c r="E2316" s="17" t="s">
        <v>20</v>
      </c>
      <c r="F2316" s="18" t="str">
        <f t="shared" si="1"/>
        <v>SELL</v>
      </c>
      <c r="G2316" s="12">
        <v>16.198275</v>
      </c>
      <c r="H2316" s="12">
        <v>1000.0</v>
      </c>
      <c r="I2316" s="16">
        <v>44727.0</v>
      </c>
      <c r="J2316" s="14">
        <v>14.925658</v>
      </c>
      <c r="K2316" s="14">
        <f t="shared" si="2"/>
        <v>921.4350293</v>
      </c>
      <c r="L2316" s="15">
        <f t="shared" si="3"/>
        <v>0.07856497065</v>
      </c>
      <c r="M2316" s="15">
        <f t="shared" si="4"/>
        <v>-0.07856497065</v>
      </c>
      <c r="N2316" s="8">
        <f t="shared" si="5"/>
        <v>183</v>
      </c>
    </row>
    <row r="2317" ht="12.75" customHeight="1">
      <c r="A2317" s="7">
        <v>44545.0</v>
      </c>
      <c r="B2317" s="8" t="s">
        <v>3612</v>
      </c>
      <c r="C2317" s="8" t="s">
        <v>3613</v>
      </c>
      <c r="D2317" s="11">
        <v>3.090953439E9</v>
      </c>
      <c r="E2317" s="8" t="s">
        <v>24</v>
      </c>
      <c r="F2317" s="8" t="str">
        <f t="shared" si="1"/>
        <v>BUY</v>
      </c>
      <c r="G2317" s="12">
        <v>45.509998</v>
      </c>
      <c r="H2317" s="12">
        <v>1000.0</v>
      </c>
      <c r="I2317" s="16">
        <v>44727.0</v>
      </c>
      <c r="J2317" s="14">
        <v>22.58</v>
      </c>
      <c r="K2317" s="14">
        <f t="shared" si="2"/>
        <v>496.1547131</v>
      </c>
      <c r="L2317" s="15">
        <f t="shared" si="3"/>
        <v>-0.5038452869</v>
      </c>
      <c r="M2317" s="15">
        <f t="shared" si="4"/>
        <v>0.5038452869</v>
      </c>
      <c r="N2317" s="8">
        <f t="shared" si="5"/>
        <v>182</v>
      </c>
    </row>
    <row r="2318" ht="12.75" customHeight="1">
      <c r="A2318" s="7">
        <v>44545.0</v>
      </c>
      <c r="B2318" s="8" t="s">
        <v>2516</v>
      </c>
      <c r="C2318" s="8" t="s">
        <v>2517</v>
      </c>
      <c r="D2318" s="11">
        <v>9.35472351E8</v>
      </c>
      <c r="E2318" s="8" t="s">
        <v>24</v>
      </c>
      <c r="F2318" s="8" t="str">
        <f t="shared" si="1"/>
        <v>BUY</v>
      </c>
      <c r="G2318" s="12">
        <v>67.190002</v>
      </c>
      <c r="H2318" s="12">
        <v>1000.0</v>
      </c>
      <c r="I2318" s="16">
        <v>44727.0</v>
      </c>
      <c r="J2318" s="14">
        <v>30.309999</v>
      </c>
      <c r="K2318" s="14">
        <f t="shared" si="2"/>
        <v>451.1087676</v>
      </c>
      <c r="L2318" s="15">
        <f t="shared" si="3"/>
        <v>-0.5488912324</v>
      </c>
      <c r="M2318" s="15">
        <f t="shared" si="4"/>
        <v>0.5488912324</v>
      </c>
      <c r="N2318" s="8">
        <f t="shared" si="5"/>
        <v>182</v>
      </c>
    </row>
    <row r="2319" ht="12.75" customHeight="1">
      <c r="A2319" s="7">
        <v>44545.0</v>
      </c>
      <c r="B2319" s="8" t="s">
        <v>3614</v>
      </c>
      <c r="C2319" s="8" t="s">
        <v>3615</v>
      </c>
      <c r="D2319" s="11">
        <v>4.86497232E9</v>
      </c>
      <c r="E2319" s="8" t="s">
        <v>20</v>
      </c>
      <c r="F2319" s="8" t="str">
        <f t="shared" si="1"/>
        <v>SELL</v>
      </c>
      <c r="G2319" s="12">
        <v>42.830002</v>
      </c>
      <c r="H2319" s="12">
        <v>1000.0</v>
      </c>
      <c r="I2319" s="16">
        <v>44727.0</v>
      </c>
      <c r="J2319" s="14">
        <v>23.02</v>
      </c>
      <c r="K2319" s="14">
        <f t="shared" si="2"/>
        <v>537.4737083</v>
      </c>
      <c r="L2319" s="15">
        <f t="shared" si="3"/>
        <v>0.4625262917</v>
      </c>
      <c r="M2319" s="15">
        <f t="shared" si="4"/>
        <v>-0.4625262917</v>
      </c>
      <c r="N2319" s="8">
        <f t="shared" si="5"/>
        <v>182</v>
      </c>
    </row>
    <row r="2320" ht="12.75" customHeight="1">
      <c r="A2320" s="7">
        <v>44546.0</v>
      </c>
      <c r="B2320" s="8" t="s">
        <v>3616</v>
      </c>
      <c r="C2320" s="8" t="s">
        <v>3617</v>
      </c>
      <c r="D2320" s="11">
        <v>2.053027774E9</v>
      </c>
      <c r="E2320" s="8" t="s">
        <v>20</v>
      </c>
      <c r="F2320" s="8" t="str">
        <f t="shared" si="1"/>
        <v>SELL</v>
      </c>
      <c r="G2320" s="12">
        <v>40.779999</v>
      </c>
      <c r="H2320" s="12">
        <v>1000.0</v>
      </c>
      <c r="I2320" s="16">
        <v>44727.0</v>
      </c>
      <c r="J2320" s="14">
        <v>25.75</v>
      </c>
      <c r="K2320" s="14">
        <f t="shared" si="2"/>
        <v>631.4369944</v>
      </c>
      <c r="L2320" s="15">
        <f t="shared" si="3"/>
        <v>0.3685630056</v>
      </c>
      <c r="M2320" s="15">
        <f t="shared" si="4"/>
        <v>-0.3685630056</v>
      </c>
      <c r="N2320" s="8">
        <f t="shared" si="5"/>
        <v>181</v>
      </c>
    </row>
    <row r="2321" ht="12.75" customHeight="1">
      <c r="A2321" s="7">
        <v>44546.0</v>
      </c>
      <c r="B2321" s="8" t="s">
        <v>2876</v>
      </c>
      <c r="C2321" s="8" t="s">
        <v>2877</v>
      </c>
      <c r="D2321" s="11">
        <v>1.06098575E9</v>
      </c>
      <c r="E2321" s="8" t="s">
        <v>24</v>
      </c>
      <c r="F2321" s="8" t="str">
        <f t="shared" si="1"/>
        <v>BUY</v>
      </c>
      <c r="G2321" s="12">
        <v>113.080002</v>
      </c>
      <c r="H2321" s="12">
        <v>1000.0</v>
      </c>
      <c r="I2321" s="16">
        <v>44727.0</v>
      </c>
      <c r="J2321" s="14">
        <v>35.91</v>
      </c>
      <c r="K2321" s="14">
        <f t="shared" si="2"/>
        <v>317.5627818</v>
      </c>
      <c r="L2321" s="15">
        <f t="shared" si="3"/>
        <v>-0.6824372182</v>
      </c>
      <c r="M2321" s="15">
        <f t="shared" si="4"/>
        <v>0.6824372182</v>
      </c>
      <c r="N2321" s="8">
        <f t="shared" si="5"/>
        <v>181</v>
      </c>
    </row>
    <row r="2322" ht="12.75" customHeight="1">
      <c r="A2322" s="16">
        <v>44546.0</v>
      </c>
      <c r="B2322" s="8" t="s">
        <v>419</v>
      </c>
      <c r="C2322" s="8" t="s">
        <v>420</v>
      </c>
      <c r="D2322" s="11">
        <v>7.909777829E9</v>
      </c>
      <c r="E2322" s="18" t="s">
        <v>24</v>
      </c>
      <c r="F2322" s="17" t="str">
        <f t="shared" si="1"/>
        <v>BUY</v>
      </c>
      <c r="G2322" s="12">
        <v>189.509995</v>
      </c>
      <c r="H2322" s="12">
        <v>1000.0</v>
      </c>
      <c r="I2322" s="16">
        <v>44727.0</v>
      </c>
      <c r="J2322" s="14">
        <v>48.610001</v>
      </c>
      <c r="K2322" s="14">
        <f t="shared" si="2"/>
        <v>256.5036266</v>
      </c>
      <c r="L2322" s="15">
        <f t="shared" si="3"/>
        <v>-0.7434963734</v>
      </c>
      <c r="M2322" s="15">
        <f t="shared" si="4"/>
        <v>0.7434963734</v>
      </c>
      <c r="N2322" s="8">
        <f t="shared" si="5"/>
        <v>181</v>
      </c>
    </row>
    <row r="2323" ht="12.75" customHeight="1">
      <c r="A2323" s="7">
        <v>44547.0</v>
      </c>
      <c r="B2323" s="8" t="s">
        <v>3618</v>
      </c>
      <c r="C2323" s="8" t="s">
        <v>3619</v>
      </c>
      <c r="D2323" s="11">
        <v>1.338502009E9</v>
      </c>
      <c r="E2323" s="8" t="s">
        <v>20</v>
      </c>
      <c r="F2323" s="8" t="str">
        <f t="shared" si="1"/>
        <v>SELL</v>
      </c>
      <c r="G2323" s="12">
        <v>13.75</v>
      </c>
      <c r="H2323" s="12">
        <v>1000.0</v>
      </c>
      <c r="I2323" s="16">
        <v>44727.0</v>
      </c>
      <c r="J2323" s="14">
        <v>13.1</v>
      </c>
      <c r="K2323" s="14">
        <f t="shared" si="2"/>
        <v>952.7272727</v>
      </c>
      <c r="L2323" s="15">
        <f t="shared" si="3"/>
        <v>0.04727272727</v>
      </c>
      <c r="M2323" s="15">
        <f t="shared" si="4"/>
        <v>-0.04727272727</v>
      </c>
      <c r="N2323" s="8">
        <f t="shared" si="5"/>
        <v>180</v>
      </c>
    </row>
    <row r="2324" ht="12.75" customHeight="1">
      <c r="A2324" s="7">
        <v>44547.0</v>
      </c>
      <c r="B2324" s="8" t="s">
        <v>3620</v>
      </c>
      <c r="C2324" s="8" t="s">
        <v>3621</v>
      </c>
      <c r="D2324" s="11">
        <v>2.00814611E8</v>
      </c>
      <c r="E2324" s="8" t="s">
        <v>20</v>
      </c>
      <c r="F2324" s="8" t="str">
        <f t="shared" si="1"/>
        <v>SELL</v>
      </c>
      <c r="G2324" s="12">
        <v>5.99</v>
      </c>
      <c r="H2324" s="12">
        <v>1000.0</v>
      </c>
      <c r="I2324" s="16">
        <v>44621.0</v>
      </c>
      <c r="J2324" s="14">
        <v>5.51</v>
      </c>
      <c r="K2324" s="14">
        <f t="shared" si="2"/>
        <v>919.8664441</v>
      </c>
      <c r="L2324" s="15">
        <f t="shared" si="3"/>
        <v>0.08013355593</v>
      </c>
      <c r="M2324" s="15">
        <f t="shared" si="4"/>
        <v>-0.08013355593</v>
      </c>
      <c r="N2324" s="8">
        <f t="shared" si="5"/>
        <v>74</v>
      </c>
    </row>
    <row r="2325" ht="12.75" customHeight="1">
      <c r="A2325" s="7">
        <v>44547.0</v>
      </c>
      <c r="B2325" s="8" t="s">
        <v>3262</v>
      </c>
      <c r="C2325" s="8" t="s">
        <v>3263</v>
      </c>
      <c r="D2325" s="11">
        <v>7.5787279E8</v>
      </c>
      <c r="E2325" s="8" t="s">
        <v>24</v>
      </c>
      <c r="F2325" s="8" t="str">
        <f t="shared" si="1"/>
        <v>BUY</v>
      </c>
      <c r="G2325" s="12">
        <v>46.68</v>
      </c>
      <c r="H2325" s="12">
        <v>1000.0</v>
      </c>
      <c r="I2325" s="7">
        <v>44567.0</v>
      </c>
      <c r="J2325" s="14">
        <v>45.84</v>
      </c>
      <c r="K2325" s="14">
        <f t="shared" si="2"/>
        <v>982.0051414</v>
      </c>
      <c r="L2325" s="15">
        <f t="shared" si="3"/>
        <v>-0.01799485861</v>
      </c>
      <c r="M2325" s="15">
        <f t="shared" si="4"/>
        <v>0.01799485861</v>
      </c>
      <c r="N2325" s="8">
        <f t="shared" si="5"/>
        <v>20</v>
      </c>
    </row>
    <row r="2326" ht="12.75" customHeight="1">
      <c r="A2326" s="7">
        <v>44547.0</v>
      </c>
      <c r="B2326" s="8" t="s">
        <v>3622</v>
      </c>
      <c r="C2326" s="8" t="s">
        <v>3623</v>
      </c>
      <c r="D2326" s="11">
        <v>1.01202024E9</v>
      </c>
      <c r="E2326" s="8" t="s">
        <v>20</v>
      </c>
      <c r="F2326" s="8" t="str">
        <f t="shared" si="1"/>
        <v>SELL</v>
      </c>
      <c r="G2326" s="12">
        <v>31.73</v>
      </c>
      <c r="H2326" s="12">
        <v>1000.0</v>
      </c>
      <c r="I2326" s="16">
        <v>44721.0</v>
      </c>
      <c r="J2326" s="14">
        <v>17.639999</v>
      </c>
      <c r="K2326" s="14">
        <f t="shared" si="2"/>
        <v>555.9407186</v>
      </c>
      <c r="L2326" s="15">
        <f t="shared" si="3"/>
        <v>0.4440592814</v>
      </c>
      <c r="M2326" s="15">
        <f t="shared" si="4"/>
        <v>-0.4440592814</v>
      </c>
      <c r="N2326" s="8">
        <f t="shared" si="5"/>
        <v>174</v>
      </c>
    </row>
    <row r="2327" ht="12.75" customHeight="1">
      <c r="A2327" s="7">
        <v>44550.0</v>
      </c>
      <c r="B2327" s="8" t="s">
        <v>3624</v>
      </c>
      <c r="C2327" s="8" t="s">
        <v>3625</v>
      </c>
      <c r="D2327" s="11">
        <v>3.75922808E8</v>
      </c>
      <c r="E2327" s="8" t="s">
        <v>24</v>
      </c>
      <c r="F2327" s="8" t="str">
        <f t="shared" si="1"/>
        <v>BUY</v>
      </c>
      <c r="G2327" s="12">
        <v>23.879999</v>
      </c>
      <c r="H2327" s="12">
        <v>1000.0</v>
      </c>
      <c r="I2327" s="16">
        <v>44727.0</v>
      </c>
      <c r="J2327" s="14">
        <v>9.41</v>
      </c>
      <c r="K2327" s="14">
        <f t="shared" si="2"/>
        <v>394.0536178</v>
      </c>
      <c r="L2327" s="15">
        <f t="shared" si="3"/>
        <v>-0.6059463822</v>
      </c>
      <c r="M2327" s="15">
        <f t="shared" si="4"/>
        <v>0.6059463822</v>
      </c>
      <c r="N2327" s="8">
        <f t="shared" si="5"/>
        <v>177</v>
      </c>
    </row>
    <row r="2328" ht="12.75" customHeight="1">
      <c r="A2328" s="7">
        <v>44550.0</v>
      </c>
      <c r="B2328" s="8" t="s">
        <v>3626</v>
      </c>
      <c r="C2328" s="8" t="s">
        <v>3627</v>
      </c>
      <c r="D2328" s="11">
        <v>7.060925E7</v>
      </c>
      <c r="E2328" s="8" t="s">
        <v>24</v>
      </c>
      <c r="F2328" s="8" t="str">
        <f t="shared" si="1"/>
        <v>BUY</v>
      </c>
      <c r="G2328" s="12">
        <v>131.0</v>
      </c>
      <c r="H2328" s="12">
        <v>1000.0</v>
      </c>
      <c r="I2328" s="16">
        <v>44727.0</v>
      </c>
      <c r="J2328" s="14">
        <v>34.25</v>
      </c>
      <c r="K2328" s="14">
        <f t="shared" si="2"/>
        <v>261.4503817</v>
      </c>
      <c r="L2328" s="15">
        <f t="shared" si="3"/>
        <v>-0.7385496183</v>
      </c>
      <c r="M2328" s="15">
        <f t="shared" si="4"/>
        <v>0.7385496183</v>
      </c>
      <c r="N2328" s="8">
        <f t="shared" si="5"/>
        <v>177</v>
      </c>
    </row>
    <row r="2329" ht="12.75" customHeight="1">
      <c r="A2329" s="7">
        <v>44552.0</v>
      </c>
      <c r="B2329" s="8" t="s">
        <v>3337</v>
      </c>
      <c r="C2329" s="8" t="s">
        <v>3338</v>
      </c>
      <c r="D2329" s="11">
        <v>3.531977242E9</v>
      </c>
      <c r="E2329" s="8" t="s">
        <v>24</v>
      </c>
      <c r="F2329" s="8" t="str">
        <f t="shared" si="1"/>
        <v>BUY</v>
      </c>
      <c r="G2329" s="12">
        <v>33.439999</v>
      </c>
      <c r="H2329" s="12">
        <v>1000.0</v>
      </c>
      <c r="I2329" s="16">
        <v>44727.0</v>
      </c>
      <c r="J2329" s="14">
        <v>17.200001</v>
      </c>
      <c r="K2329" s="14">
        <f t="shared" si="2"/>
        <v>514.3541123</v>
      </c>
      <c r="L2329" s="15">
        <f t="shared" si="3"/>
        <v>-0.4856458877</v>
      </c>
      <c r="M2329" s="15">
        <f t="shared" si="4"/>
        <v>0.4856458877</v>
      </c>
      <c r="N2329" s="8">
        <f t="shared" si="5"/>
        <v>175</v>
      </c>
    </row>
    <row r="2330" ht="12.75" customHeight="1">
      <c r="A2330" s="7">
        <v>44552.0</v>
      </c>
      <c r="B2330" s="8" t="s">
        <v>3628</v>
      </c>
      <c r="C2330" s="8" t="s">
        <v>3629</v>
      </c>
      <c r="D2330" s="11">
        <v>1.4006235E7</v>
      </c>
      <c r="E2330" s="8" t="s">
        <v>20</v>
      </c>
      <c r="F2330" s="8" t="str">
        <f t="shared" si="1"/>
        <v>SELL</v>
      </c>
      <c r="G2330" s="12">
        <v>10.76</v>
      </c>
      <c r="H2330" s="12">
        <v>1000.0</v>
      </c>
      <c r="I2330" s="16">
        <v>44594.0</v>
      </c>
      <c r="J2330" s="14">
        <v>9.41</v>
      </c>
      <c r="K2330" s="14">
        <f t="shared" si="2"/>
        <v>874.535316</v>
      </c>
      <c r="L2330" s="15">
        <f t="shared" si="3"/>
        <v>0.125464684</v>
      </c>
      <c r="M2330" s="15">
        <f t="shared" si="4"/>
        <v>-0.125464684</v>
      </c>
      <c r="N2330" s="8">
        <f t="shared" si="5"/>
        <v>42</v>
      </c>
    </row>
    <row r="2331" ht="12.75" customHeight="1">
      <c r="A2331" s="7">
        <v>44552.0</v>
      </c>
      <c r="B2331" s="8" t="s">
        <v>3276</v>
      </c>
      <c r="C2331" s="8" t="s">
        <v>3277</v>
      </c>
      <c r="D2331" s="11">
        <v>9.1838096E8</v>
      </c>
      <c r="E2331" s="8" t="s">
        <v>24</v>
      </c>
      <c r="F2331" s="8" t="str">
        <f t="shared" si="1"/>
        <v>BUY</v>
      </c>
      <c r="G2331" s="12">
        <v>6.51</v>
      </c>
      <c r="H2331" s="12">
        <v>1000.0</v>
      </c>
      <c r="I2331" s="16">
        <v>44620.0</v>
      </c>
      <c r="J2331" s="14">
        <v>7.27</v>
      </c>
      <c r="K2331" s="14">
        <f t="shared" si="2"/>
        <v>1116.743472</v>
      </c>
      <c r="L2331" s="15">
        <f t="shared" si="3"/>
        <v>0.1167434716</v>
      </c>
      <c r="M2331" s="15">
        <f t="shared" si="4"/>
        <v>-0.1167434716</v>
      </c>
      <c r="N2331" s="8">
        <f t="shared" si="5"/>
        <v>68</v>
      </c>
    </row>
    <row r="2332" ht="12.75" customHeight="1">
      <c r="A2332" s="7">
        <v>44552.0</v>
      </c>
      <c r="B2332" s="8" t="s">
        <v>3133</v>
      </c>
      <c r="C2332" s="8" t="s">
        <v>3134</v>
      </c>
      <c r="D2332" s="11">
        <v>2.207084206E9</v>
      </c>
      <c r="E2332" s="8" t="s">
        <v>20</v>
      </c>
      <c r="F2332" s="8" t="str">
        <f t="shared" si="1"/>
        <v>SELL</v>
      </c>
      <c r="G2332" s="12">
        <v>16.700001</v>
      </c>
      <c r="H2332" s="12">
        <v>1000.0</v>
      </c>
      <c r="I2332" s="16">
        <v>44727.0</v>
      </c>
      <c r="J2332" s="14">
        <v>7.6</v>
      </c>
      <c r="K2332" s="14">
        <f t="shared" si="2"/>
        <v>455.0897931</v>
      </c>
      <c r="L2332" s="15">
        <f t="shared" si="3"/>
        <v>0.5449102069</v>
      </c>
      <c r="M2332" s="15">
        <f t="shared" si="4"/>
        <v>-0.5449102069</v>
      </c>
      <c r="N2332" s="8">
        <f t="shared" si="5"/>
        <v>175</v>
      </c>
    </row>
    <row r="2333" ht="12.75" customHeight="1">
      <c r="A2333" s="7">
        <v>44552.0</v>
      </c>
      <c r="B2333" s="8" t="s">
        <v>3497</v>
      </c>
      <c r="C2333" s="8" t="s">
        <v>3498</v>
      </c>
      <c r="D2333" s="11">
        <v>7.3375264E8</v>
      </c>
      <c r="E2333" s="8" t="s">
        <v>20</v>
      </c>
      <c r="F2333" s="8" t="str">
        <f t="shared" si="1"/>
        <v>SELL</v>
      </c>
      <c r="G2333" s="12">
        <v>24.15</v>
      </c>
      <c r="H2333" s="12">
        <v>1000.0</v>
      </c>
      <c r="I2333" s="7">
        <v>44567.0</v>
      </c>
      <c r="J2333" s="14">
        <v>16.299999</v>
      </c>
      <c r="K2333" s="14">
        <f t="shared" si="2"/>
        <v>674.9481988</v>
      </c>
      <c r="L2333" s="15">
        <f t="shared" si="3"/>
        <v>0.3250518012</v>
      </c>
      <c r="M2333" s="15">
        <f t="shared" si="4"/>
        <v>-0.3250518012</v>
      </c>
      <c r="N2333" s="8">
        <f t="shared" si="5"/>
        <v>15</v>
      </c>
    </row>
    <row r="2334" ht="12.75" customHeight="1">
      <c r="A2334" s="7">
        <v>44552.0</v>
      </c>
      <c r="B2334" s="8" t="s">
        <v>2504</v>
      </c>
      <c r="C2334" s="8" t="s">
        <v>2505</v>
      </c>
      <c r="D2334" s="11">
        <v>5.188639887E9</v>
      </c>
      <c r="E2334" s="8" t="s">
        <v>24</v>
      </c>
      <c r="F2334" s="8" t="str">
        <f t="shared" si="1"/>
        <v>BUY</v>
      </c>
      <c r="G2334" s="12">
        <v>28.879999</v>
      </c>
      <c r="H2334" s="12">
        <v>1000.0</v>
      </c>
      <c r="I2334" s="7">
        <v>44670.0</v>
      </c>
      <c r="J2334" s="14">
        <v>28.049999</v>
      </c>
      <c r="K2334" s="14">
        <f t="shared" si="2"/>
        <v>971.2603868</v>
      </c>
      <c r="L2334" s="15">
        <f t="shared" si="3"/>
        <v>-0.02873961318</v>
      </c>
      <c r="M2334" s="15">
        <f t="shared" si="4"/>
        <v>0.02873961318</v>
      </c>
      <c r="N2334" s="8">
        <f t="shared" si="5"/>
        <v>118</v>
      </c>
    </row>
    <row r="2335" ht="12.75" customHeight="1">
      <c r="A2335" s="16">
        <v>44552.0</v>
      </c>
      <c r="B2335" s="8" t="s">
        <v>3630</v>
      </c>
      <c r="C2335" s="8" t="s">
        <v>3631</v>
      </c>
      <c r="D2335" s="11">
        <v>1.552042687E9</v>
      </c>
      <c r="E2335" s="17" t="s">
        <v>20</v>
      </c>
      <c r="F2335" s="18" t="str">
        <f t="shared" si="1"/>
        <v>SELL</v>
      </c>
      <c r="G2335" s="12">
        <v>40.470001</v>
      </c>
      <c r="H2335" s="12">
        <v>1000.0</v>
      </c>
      <c r="I2335" s="16">
        <v>44727.0</v>
      </c>
      <c r="J2335" s="14">
        <v>23.5</v>
      </c>
      <c r="K2335" s="14">
        <f t="shared" si="2"/>
        <v>580.6770304</v>
      </c>
      <c r="L2335" s="15">
        <f t="shared" si="3"/>
        <v>0.4193229696</v>
      </c>
      <c r="M2335" s="15">
        <f t="shared" si="4"/>
        <v>-0.4193229696</v>
      </c>
      <c r="N2335" s="8">
        <f t="shared" si="5"/>
        <v>175</v>
      </c>
    </row>
    <row r="2336" ht="12.75" customHeight="1">
      <c r="A2336" s="7">
        <v>44564.0</v>
      </c>
      <c r="B2336" s="8" t="s">
        <v>1957</v>
      </c>
      <c r="C2336" s="8" t="s">
        <v>1958</v>
      </c>
      <c r="D2336" s="11">
        <v>4.69271552E9</v>
      </c>
      <c r="E2336" s="8" t="s">
        <v>20</v>
      </c>
      <c r="F2336" s="8" t="str">
        <f t="shared" si="1"/>
        <v>SELL</v>
      </c>
      <c r="G2336" s="12">
        <v>173.809998</v>
      </c>
      <c r="H2336" s="12">
        <v>1000.0</v>
      </c>
      <c r="I2336" s="16">
        <v>44727.0</v>
      </c>
      <c r="J2336" s="14">
        <v>92.349998</v>
      </c>
      <c r="K2336" s="14">
        <f t="shared" si="2"/>
        <v>531.327306</v>
      </c>
      <c r="L2336" s="15">
        <f t="shared" si="3"/>
        <v>0.468672694</v>
      </c>
      <c r="M2336" s="15">
        <f t="shared" si="4"/>
        <v>-0.468672694</v>
      </c>
      <c r="N2336" s="8">
        <f t="shared" si="5"/>
        <v>163</v>
      </c>
    </row>
    <row r="2337" ht="12.75" customHeight="1">
      <c r="A2337" s="7">
        <v>44564.0</v>
      </c>
      <c r="B2337" s="8" t="s">
        <v>3393</v>
      </c>
      <c r="C2337" s="8" t="s">
        <v>3394</v>
      </c>
      <c r="D2337" s="11">
        <v>4.58611634E8</v>
      </c>
      <c r="E2337" s="8" t="s">
        <v>20</v>
      </c>
      <c r="F2337" s="8" t="str">
        <f t="shared" si="1"/>
        <v>SELL</v>
      </c>
      <c r="G2337" s="12">
        <v>9.99</v>
      </c>
      <c r="H2337" s="12">
        <v>1000.0</v>
      </c>
      <c r="I2337" s="16">
        <v>44727.0</v>
      </c>
      <c r="J2337" s="14">
        <v>4.82</v>
      </c>
      <c r="K2337" s="14">
        <f t="shared" si="2"/>
        <v>482.4824825</v>
      </c>
      <c r="L2337" s="15">
        <f t="shared" si="3"/>
        <v>0.5175175175</v>
      </c>
      <c r="M2337" s="15">
        <f t="shared" si="4"/>
        <v>-0.5175175175</v>
      </c>
      <c r="N2337" s="8">
        <f t="shared" si="5"/>
        <v>163</v>
      </c>
    </row>
    <row r="2338" ht="12.75" customHeight="1">
      <c r="A2338" s="7">
        <v>44564.0</v>
      </c>
      <c r="B2338" s="8" t="s">
        <v>1971</v>
      </c>
      <c r="C2338" s="8" t="s">
        <v>1972</v>
      </c>
      <c r="D2338" s="11">
        <v>9.34954508E9</v>
      </c>
      <c r="E2338" s="8" t="s">
        <v>24</v>
      </c>
      <c r="F2338" s="8" t="str">
        <f t="shared" si="1"/>
        <v>BUY</v>
      </c>
      <c r="G2338" s="12">
        <v>390.067902</v>
      </c>
      <c r="H2338" s="12">
        <v>1000.0</v>
      </c>
      <c r="I2338" s="16">
        <v>44727.0</v>
      </c>
      <c r="J2338" s="14">
        <v>266.65506</v>
      </c>
      <c r="K2338" s="14">
        <f t="shared" si="2"/>
        <v>683.611901</v>
      </c>
      <c r="L2338" s="15">
        <f t="shared" si="3"/>
        <v>-0.316388099</v>
      </c>
      <c r="M2338" s="15">
        <f t="shared" si="4"/>
        <v>0.316388099</v>
      </c>
      <c r="N2338" s="8">
        <f t="shared" si="5"/>
        <v>163</v>
      </c>
    </row>
    <row r="2339" ht="12.75" customHeight="1">
      <c r="A2339" s="7">
        <v>44564.0</v>
      </c>
      <c r="B2339" s="8" t="s">
        <v>3632</v>
      </c>
      <c r="C2339" s="8" t="s">
        <v>3633</v>
      </c>
      <c r="D2339" s="11">
        <v>5.9110149E9</v>
      </c>
      <c r="E2339" s="8" t="s">
        <v>24</v>
      </c>
      <c r="F2339" s="8" t="str">
        <f t="shared" si="1"/>
        <v>BUY</v>
      </c>
      <c r="G2339" s="12">
        <v>22.881521</v>
      </c>
      <c r="H2339" s="12">
        <v>1000.0</v>
      </c>
      <c r="I2339" s="16">
        <v>44727.0</v>
      </c>
      <c r="J2339" s="14">
        <v>38.474998</v>
      </c>
      <c r="K2339" s="14">
        <f t="shared" si="2"/>
        <v>1681.487782</v>
      </c>
      <c r="L2339" s="15">
        <f t="shared" si="3"/>
        <v>0.6814877822</v>
      </c>
      <c r="M2339" s="15">
        <f t="shared" si="4"/>
        <v>-0.6814877822</v>
      </c>
      <c r="N2339" s="8">
        <f t="shared" si="5"/>
        <v>163</v>
      </c>
    </row>
    <row r="2340" ht="12.75" customHeight="1">
      <c r="A2340" s="7">
        <v>44564.0</v>
      </c>
      <c r="B2340" s="8" t="s">
        <v>1538</v>
      </c>
      <c r="C2340" s="8" t="s">
        <v>1539</v>
      </c>
      <c r="D2340" s="11">
        <v>3.525622984E9</v>
      </c>
      <c r="E2340" s="8" t="s">
        <v>24</v>
      </c>
      <c r="F2340" s="8" t="str">
        <f t="shared" si="1"/>
        <v>BUY</v>
      </c>
      <c r="G2340" s="12">
        <v>50.639999</v>
      </c>
      <c r="H2340" s="12">
        <v>1000.0</v>
      </c>
      <c r="I2340" s="16">
        <v>44727.0</v>
      </c>
      <c r="J2340" s="14">
        <v>30.25</v>
      </c>
      <c r="K2340" s="14">
        <f t="shared" si="2"/>
        <v>597.3538823</v>
      </c>
      <c r="L2340" s="15">
        <f t="shared" si="3"/>
        <v>-0.4026461177</v>
      </c>
      <c r="M2340" s="15">
        <f t="shared" si="4"/>
        <v>0.4026461177</v>
      </c>
      <c r="N2340" s="8">
        <f t="shared" si="5"/>
        <v>163</v>
      </c>
    </row>
    <row r="2341" ht="12.75" customHeight="1">
      <c r="A2341" s="7">
        <v>44565.0</v>
      </c>
      <c r="B2341" s="8" t="s">
        <v>3634</v>
      </c>
      <c r="C2341" s="8" t="s">
        <v>3635</v>
      </c>
      <c r="D2341" s="11">
        <v>4.30456502E8</v>
      </c>
      <c r="E2341" s="8" t="s">
        <v>24</v>
      </c>
      <c r="F2341" s="8" t="str">
        <f t="shared" si="1"/>
        <v>BUY</v>
      </c>
      <c r="G2341" s="12">
        <v>31.024929</v>
      </c>
      <c r="H2341" s="12">
        <v>1000.0</v>
      </c>
      <c r="I2341" s="16">
        <v>44727.0</v>
      </c>
      <c r="J2341" s="14">
        <v>23.242626</v>
      </c>
      <c r="K2341" s="14">
        <f t="shared" si="2"/>
        <v>749.1596838</v>
      </c>
      <c r="L2341" s="15">
        <f t="shared" si="3"/>
        <v>-0.2508403162</v>
      </c>
      <c r="M2341" s="15">
        <f t="shared" si="4"/>
        <v>0.2508403162</v>
      </c>
      <c r="N2341" s="8">
        <f t="shared" si="5"/>
        <v>162</v>
      </c>
    </row>
    <row r="2342" ht="12.75" customHeight="1">
      <c r="A2342" s="7">
        <v>44565.0</v>
      </c>
      <c r="B2342" s="8" t="s">
        <v>3636</v>
      </c>
      <c r="C2342" s="8" t="s">
        <v>3637</v>
      </c>
      <c r="D2342" s="11">
        <v>4.0641757E8</v>
      </c>
      <c r="E2342" s="8" t="s">
        <v>20</v>
      </c>
      <c r="F2342" s="8" t="str">
        <f t="shared" si="1"/>
        <v>SELL</v>
      </c>
      <c r="G2342" s="12">
        <v>45.49</v>
      </c>
      <c r="H2342" s="12">
        <v>1000.0</v>
      </c>
      <c r="I2342" s="16">
        <v>44727.0</v>
      </c>
      <c r="J2342" s="14">
        <v>34.04</v>
      </c>
      <c r="K2342" s="14">
        <f t="shared" si="2"/>
        <v>748.2963289</v>
      </c>
      <c r="L2342" s="15">
        <f t="shared" si="3"/>
        <v>0.2517036711</v>
      </c>
      <c r="M2342" s="15">
        <f t="shared" si="4"/>
        <v>-0.2517036711</v>
      </c>
      <c r="N2342" s="8">
        <f t="shared" si="5"/>
        <v>162</v>
      </c>
    </row>
    <row r="2343" ht="12.75" customHeight="1">
      <c r="A2343" s="7">
        <v>44565.0</v>
      </c>
      <c r="B2343" s="8" t="s">
        <v>3638</v>
      </c>
      <c r="C2343" s="8" t="s">
        <v>3639</v>
      </c>
      <c r="D2343" s="11">
        <v>3.462814012E9</v>
      </c>
      <c r="E2343" s="8" t="s">
        <v>20</v>
      </c>
      <c r="F2343" s="8" t="str">
        <f t="shared" si="1"/>
        <v>SELL</v>
      </c>
      <c r="G2343" s="12">
        <v>65.45</v>
      </c>
      <c r="H2343" s="12">
        <v>1000.0</v>
      </c>
      <c r="I2343" s="16">
        <v>44727.0</v>
      </c>
      <c r="J2343" s="14">
        <v>62.14</v>
      </c>
      <c r="K2343" s="14">
        <f t="shared" si="2"/>
        <v>949.4270435</v>
      </c>
      <c r="L2343" s="15">
        <f t="shared" si="3"/>
        <v>0.05057295646</v>
      </c>
      <c r="M2343" s="15">
        <f t="shared" si="4"/>
        <v>-0.05057295646</v>
      </c>
      <c r="N2343" s="8">
        <f t="shared" si="5"/>
        <v>162</v>
      </c>
    </row>
    <row r="2344" ht="12.75" customHeight="1">
      <c r="A2344" s="7">
        <v>44566.0</v>
      </c>
      <c r="B2344" s="8" t="s">
        <v>3640</v>
      </c>
      <c r="C2344" s="8" t="s">
        <v>3641</v>
      </c>
      <c r="D2344" s="11">
        <v>2.622958E8</v>
      </c>
      <c r="E2344" s="8" t="s">
        <v>20</v>
      </c>
      <c r="F2344" s="8" t="str">
        <f t="shared" si="1"/>
        <v>SELL</v>
      </c>
      <c r="G2344" s="12">
        <v>6.44</v>
      </c>
      <c r="H2344" s="12">
        <v>1000.0</v>
      </c>
      <c r="I2344" s="16">
        <v>44727.0</v>
      </c>
      <c r="J2344" s="14">
        <v>3.31</v>
      </c>
      <c r="K2344" s="14">
        <f t="shared" si="2"/>
        <v>513.9751553</v>
      </c>
      <c r="L2344" s="15">
        <f t="shared" si="3"/>
        <v>0.4860248447</v>
      </c>
      <c r="M2344" s="15">
        <f t="shared" si="4"/>
        <v>-0.4860248447</v>
      </c>
      <c r="N2344" s="8">
        <f t="shared" si="5"/>
        <v>161</v>
      </c>
    </row>
    <row r="2345" ht="12.75" customHeight="1">
      <c r="A2345" s="7">
        <v>44566.0</v>
      </c>
      <c r="B2345" s="8" t="s">
        <v>3642</v>
      </c>
      <c r="C2345" s="8" t="s">
        <v>3643</v>
      </c>
      <c r="D2345" s="11">
        <v>7.76226212E8</v>
      </c>
      <c r="E2345" s="8" t="s">
        <v>24</v>
      </c>
      <c r="F2345" s="8" t="str">
        <f t="shared" si="1"/>
        <v>BUY</v>
      </c>
      <c r="G2345" s="12">
        <v>6.73</v>
      </c>
      <c r="H2345" s="12">
        <v>1000.0</v>
      </c>
      <c r="I2345" s="16">
        <v>44727.0</v>
      </c>
      <c r="J2345" s="14">
        <v>4.52</v>
      </c>
      <c r="K2345" s="14">
        <f t="shared" si="2"/>
        <v>671.6196137</v>
      </c>
      <c r="L2345" s="15">
        <f t="shared" si="3"/>
        <v>-0.3283803863</v>
      </c>
      <c r="M2345" s="15">
        <f t="shared" si="4"/>
        <v>0.3283803863</v>
      </c>
      <c r="N2345" s="8">
        <f t="shared" si="5"/>
        <v>161</v>
      </c>
    </row>
    <row r="2346" ht="12.75" customHeight="1">
      <c r="A2346" s="7">
        <v>44566.0</v>
      </c>
      <c r="B2346" s="8" t="s">
        <v>3339</v>
      </c>
      <c r="C2346" s="8" t="s">
        <v>3340</v>
      </c>
      <c r="D2346" s="11">
        <v>7.73416512E9</v>
      </c>
      <c r="E2346" s="8" t="s">
        <v>24</v>
      </c>
      <c r="F2346" s="8" t="str">
        <f t="shared" si="1"/>
        <v>BUY</v>
      </c>
      <c r="G2346" s="12">
        <v>14.1</v>
      </c>
      <c r="H2346" s="12">
        <v>1000.0</v>
      </c>
      <c r="I2346" s="7">
        <v>44580.0</v>
      </c>
      <c r="J2346" s="14">
        <v>13.71</v>
      </c>
      <c r="K2346" s="14">
        <f t="shared" si="2"/>
        <v>972.3404255</v>
      </c>
      <c r="L2346" s="15">
        <f t="shared" si="3"/>
        <v>-0.02765957447</v>
      </c>
      <c r="M2346" s="15">
        <f t="shared" si="4"/>
        <v>0.02765957447</v>
      </c>
      <c r="N2346" s="8">
        <f t="shared" si="5"/>
        <v>14</v>
      </c>
    </row>
    <row r="2347" ht="12.75" customHeight="1">
      <c r="A2347" s="7">
        <v>44567.0</v>
      </c>
      <c r="B2347" s="8" t="s">
        <v>1929</v>
      </c>
      <c r="C2347" s="8" t="s">
        <v>1930</v>
      </c>
      <c r="D2347" s="11">
        <v>2.011262723E9</v>
      </c>
      <c r="E2347" s="8" t="s">
        <v>24</v>
      </c>
      <c r="F2347" s="8" t="str">
        <f t="shared" si="1"/>
        <v>BUY</v>
      </c>
      <c r="G2347" s="12">
        <v>57.889999</v>
      </c>
      <c r="H2347" s="12">
        <v>1000.0</v>
      </c>
      <c r="I2347" s="7">
        <v>44699.0</v>
      </c>
      <c r="J2347" s="14">
        <v>53.57</v>
      </c>
      <c r="K2347" s="14">
        <f t="shared" si="2"/>
        <v>925.3757285</v>
      </c>
      <c r="L2347" s="15">
        <f t="shared" si="3"/>
        <v>-0.07462427146</v>
      </c>
      <c r="M2347" s="15">
        <f t="shared" si="4"/>
        <v>0.07462427146</v>
      </c>
      <c r="N2347" s="8">
        <f t="shared" si="5"/>
        <v>132</v>
      </c>
    </row>
    <row r="2348" ht="12.75" customHeight="1">
      <c r="A2348" s="7">
        <v>44567.0</v>
      </c>
      <c r="B2348" s="8" t="s">
        <v>2502</v>
      </c>
      <c r="C2348" s="8" t="s">
        <v>2503</v>
      </c>
      <c r="D2348" s="11">
        <v>4.3353514E9</v>
      </c>
      <c r="E2348" s="8" t="s">
        <v>24</v>
      </c>
      <c r="F2348" s="8" t="str">
        <f t="shared" si="1"/>
        <v>BUY</v>
      </c>
      <c r="G2348" s="12">
        <v>90.239998</v>
      </c>
      <c r="H2348" s="12">
        <v>1000.0</v>
      </c>
      <c r="I2348" s="16">
        <v>44727.0</v>
      </c>
      <c r="J2348" s="14">
        <v>38.419998</v>
      </c>
      <c r="K2348" s="14">
        <f t="shared" si="2"/>
        <v>425.7535334</v>
      </c>
      <c r="L2348" s="15">
        <f t="shared" si="3"/>
        <v>-0.5742464666</v>
      </c>
      <c r="M2348" s="15">
        <f t="shared" si="4"/>
        <v>0.5742464666</v>
      </c>
      <c r="N2348" s="8">
        <f t="shared" si="5"/>
        <v>160</v>
      </c>
    </row>
    <row r="2349" ht="12.75" customHeight="1">
      <c r="A2349" s="7">
        <v>44567.0</v>
      </c>
      <c r="B2349" s="8" t="s">
        <v>3497</v>
      </c>
      <c r="C2349" s="8" t="s">
        <v>3498</v>
      </c>
      <c r="D2349" s="11">
        <v>7.3375264E8</v>
      </c>
      <c r="E2349" s="8" t="s">
        <v>24</v>
      </c>
      <c r="F2349" s="8" t="str">
        <f t="shared" si="1"/>
        <v>BUY</v>
      </c>
      <c r="G2349" s="12">
        <v>16.299999</v>
      </c>
      <c r="H2349" s="12">
        <v>1000.0</v>
      </c>
      <c r="I2349" s="16">
        <v>44727.0</v>
      </c>
      <c r="J2349" s="14">
        <v>4.05</v>
      </c>
      <c r="K2349" s="14">
        <f t="shared" si="2"/>
        <v>248.4662729</v>
      </c>
      <c r="L2349" s="15">
        <f t="shared" si="3"/>
        <v>-0.7515337271</v>
      </c>
      <c r="M2349" s="15">
        <f t="shared" si="4"/>
        <v>0.7515337271</v>
      </c>
      <c r="N2349" s="8">
        <f t="shared" si="5"/>
        <v>160</v>
      </c>
    </row>
    <row r="2350" ht="12.75" customHeight="1">
      <c r="A2350" s="7">
        <v>44567.0</v>
      </c>
      <c r="B2350" s="8" t="s">
        <v>3262</v>
      </c>
      <c r="C2350" s="8" t="s">
        <v>3263</v>
      </c>
      <c r="D2350" s="11">
        <v>7.5787279E8</v>
      </c>
      <c r="E2350" s="8" t="s">
        <v>20</v>
      </c>
      <c r="F2350" s="8" t="str">
        <f t="shared" si="1"/>
        <v>SELL</v>
      </c>
      <c r="G2350" s="12">
        <v>45.84</v>
      </c>
      <c r="H2350" s="12">
        <v>1000.0</v>
      </c>
      <c r="I2350" s="16">
        <v>44727.0</v>
      </c>
      <c r="J2350" s="14">
        <v>28.32</v>
      </c>
      <c r="K2350" s="14">
        <f t="shared" si="2"/>
        <v>617.8010471</v>
      </c>
      <c r="L2350" s="15">
        <f t="shared" si="3"/>
        <v>0.3821989529</v>
      </c>
      <c r="M2350" s="15">
        <f t="shared" si="4"/>
        <v>-0.3821989529</v>
      </c>
      <c r="N2350" s="8">
        <f t="shared" si="5"/>
        <v>160</v>
      </c>
    </row>
    <row r="2351" ht="12.75" customHeight="1">
      <c r="A2351" s="16">
        <v>44568.0</v>
      </c>
      <c r="B2351" s="8" t="s">
        <v>3644</v>
      </c>
      <c r="C2351" s="8" t="s">
        <v>3645</v>
      </c>
      <c r="D2351" s="11">
        <v>2.548281736E9</v>
      </c>
      <c r="E2351" s="17" t="s">
        <v>20</v>
      </c>
      <c r="F2351" s="18" t="str">
        <f t="shared" si="1"/>
        <v>SELL</v>
      </c>
      <c r="G2351" s="12">
        <v>53.997395</v>
      </c>
      <c r="H2351" s="12">
        <v>1000.0</v>
      </c>
      <c r="I2351" s="16">
        <v>44727.0</v>
      </c>
      <c r="J2351" s="14">
        <v>40.014782</v>
      </c>
      <c r="K2351" s="14">
        <f t="shared" si="2"/>
        <v>741.0502303</v>
      </c>
      <c r="L2351" s="15">
        <f t="shared" si="3"/>
        <v>0.2589497697</v>
      </c>
      <c r="M2351" s="15">
        <f t="shared" si="4"/>
        <v>-0.2589497697</v>
      </c>
      <c r="N2351" s="8">
        <f t="shared" si="5"/>
        <v>159</v>
      </c>
    </row>
    <row r="2352" ht="12.75" customHeight="1">
      <c r="A2352" s="7">
        <v>44572.0</v>
      </c>
      <c r="B2352" s="8" t="s">
        <v>3648</v>
      </c>
      <c r="C2352" s="8" t="s">
        <v>3649</v>
      </c>
      <c r="D2352" s="11">
        <v>8.0886258E8</v>
      </c>
      <c r="E2352" s="8" t="s">
        <v>24</v>
      </c>
      <c r="F2352" s="8" t="str">
        <f t="shared" si="1"/>
        <v>BUY</v>
      </c>
      <c r="G2352" s="12">
        <v>8.99</v>
      </c>
      <c r="H2352" s="12">
        <v>1000.0</v>
      </c>
      <c r="I2352" s="16">
        <v>44727.0</v>
      </c>
      <c r="J2352" s="14">
        <v>7.48</v>
      </c>
      <c r="K2352" s="14">
        <f t="shared" si="2"/>
        <v>832.0355951</v>
      </c>
      <c r="L2352" s="15">
        <f t="shared" si="3"/>
        <v>-0.1679644049</v>
      </c>
      <c r="M2352" s="15">
        <f t="shared" si="4"/>
        <v>0.1679644049</v>
      </c>
      <c r="N2352" s="8">
        <f t="shared" si="5"/>
        <v>155</v>
      </c>
    </row>
    <row r="2353" ht="12.75" customHeight="1">
      <c r="A2353" s="7">
        <v>44572.0</v>
      </c>
      <c r="B2353" s="8" t="s">
        <v>3650</v>
      </c>
      <c r="C2353" s="8" t="s">
        <v>3651</v>
      </c>
      <c r="D2353" s="11">
        <v>1.89063936E9</v>
      </c>
      <c r="E2353" s="8" t="s">
        <v>24</v>
      </c>
      <c r="F2353" s="8" t="str">
        <f t="shared" si="1"/>
        <v>BUY</v>
      </c>
      <c r="G2353" s="12">
        <v>17.261366</v>
      </c>
      <c r="H2353" s="12">
        <v>1000.0</v>
      </c>
      <c r="I2353" s="16">
        <v>44641.0</v>
      </c>
      <c r="J2353" s="14">
        <v>23.726931</v>
      </c>
      <c r="K2353" s="14">
        <f t="shared" si="2"/>
        <v>1374.56856</v>
      </c>
      <c r="L2353" s="15">
        <f t="shared" si="3"/>
        <v>0.3745685596</v>
      </c>
      <c r="M2353" s="15">
        <f t="shared" si="4"/>
        <v>-0.3745685596</v>
      </c>
      <c r="N2353" s="8">
        <f t="shared" si="5"/>
        <v>69</v>
      </c>
    </row>
    <row r="2354" ht="12.75" customHeight="1">
      <c r="A2354" s="7">
        <v>44573.0</v>
      </c>
      <c r="B2354" s="8" t="s">
        <v>3274</v>
      </c>
      <c r="C2354" s="8" t="s">
        <v>3275</v>
      </c>
      <c r="D2354" s="11">
        <v>2.494389724E9</v>
      </c>
      <c r="E2354" s="8" t="s">
        <v>24</v>
      </c>
      <c r="F2354" s="8" t="str">
        <f t="shared" si="1"/>
        <v>BUY</v>
      </c>
      <c r="G2354" s="12">
        <v>15.99</v>
      </c>
      <c r="H2354" s="12">
        <v>1000.0</v>
      </c>
      <c r="I2354" s="16">
        <v>44727.0</v>
      </c>
      <c r="J2354" s="14">
        <v>13.36</v>
      </c>
      <c r="K2354" s="14">
        <f t="shared" si="2"/>
        <v>835.5222014</v>
      </c>
      <c r="L2354" s="15">
        <f t="shared" si="3"/>
        <v>-0.1644777986</v>
      </c>
      <c r="M2354" s="15">
        <f t="shared" si="4"/>
        <v>0.1644777986</v>
      </c>
      <c r="N2354" s="8">
        <f t="shared" si="5"/>
        <v>154</v>
      </c>
    </row>
    <row r="2355" ht="12.75" customHeight="1">
      <c r="A2355" s="7">
        <v>44573.0</v>
      </c>
      <c r="B2355" s="8" t="s">
        <v>3652</v>
      </c>
      <c r="C2355" s="8" t="s">
        <v>3653</v>
      </c>
      <c r="D2355" s="11">
        <v>4.08540309E9</v>
      </c>
      <c r="E2355" s="8" t="s">
        <v>24</v>
      </c>
      <c r="F2355" s="8" t="str">
        <f t="shared" si="1"/>
        <v>BUY</v>
      </c>
      <c r="G2355" s="12">
        <v>30.209999</v>
      </c>
      <c r="H2355" s="12">
        <v>1000.0</v>
      </c>
      <c r="I2355" s="16">
        <v>44727.0</v>
      </c>
      <c r="J2355" s="14">
        <v>20.879999</v>
      </c>
      <c r="K2355" s="14">
        <f t="shared" si="2"/>
        <v>691.1618567</v>
      </c>
      <c r="L2355" s="15">
        <f t="shared" si="3"/>
        <v>-0.3088381433</v>
      </c>
      <c r="M2355" s="15">
        <f t="shared" si="4"/>
        <v>0.3088381433</v>
      </c>
      <c r="N2355" s="8">
        <f t="shared" si="5"/>
        <v>154</v>
      </c>
    </row>
    <row r="2356" ht="12.75" customHeight="1">
      <c r="A2356" s="16">
        <v>44579.0</v>
      </c>
      <c r="B2356" s="8" t="s">
        <v>3475</v>
      </c>
      <c r="C2356" s="8" t="s">
        <v>3476</v>
      </c>
      <c r="D2356" s="11">
        <v>3.3464662E7</v>
      </c>
      <c r="E2356" s="18" t="s">
        <v>24</v>
      </c>
      <c r="F2356" s="17" t="str">
        <f t="shared" si="1"/>
        <v>BUY</v>
      </c>
      <c r="G2356" s="12">
        <v>40.5</v>
      </c>
      <c r="H2356" s="12">
        <v>1000.0</v>
      </c>
      <c r="I2356" s="16">
        <v>44624.0</v>
      </c>
      <c r="J2356" s="14">
        <v>31.299999</v>
      </c>
      <c r="K2356" s="14">
        <f t="shared" si="2"/>
        <v>772.8394815</v>
      </c>
      <c r="L2356" s="15">
        <f t="shared" si="3"/>
        <v>-0.2271605185</v>
      </c>
      <c r="M2356" s="15">
        <f t="shared" si="4"/>
        <v>0.2271605185</v>
      </c>
      <c r="N2356" s="8">
        <f t="shared" si="5"/>
        <v>45</v>
      </c>
    </row>
    <row r="2357" ht="12.75" customHeight="1">
      <c r="A2357" s="7">
        <v>44580.0</v>
      </c>
      <c r="B2357" s="8" t="s">
        <v>3654</v>
      </c>
      <c r="C2357" s="8" t="s">
        <v>3655</v>
      </c>
      <c r="D2357" s="11">
        <v>9.15067698E8</v>
      </c>
      <c r="E2357" s="8" t="s">
        <v>24</v>
      </c>
      <c r="F2357" s="8" t="str">
        <f t="shared" si="1"/>
        <v>BUY</v>
      </c>
      <c r="G2357" s="12">
        <v>9.7</v>
      </c>
      <c r="H2357" s="12">
        <v>1000.0</v>
      </c>
      <c r="I2357" s="16">
        <v>44727.0</v>
      </c>
      <c r="J2357" s="14">
        <v>7.44</v>
      </c>
      <c r="K2357" s="14">
        <f t="shared" si="2"/>
        <v>767.0103093</v>
      </c>
      <c r="L2357" s="15">
        <f t="shared" si="3"/>
        <v>-0.2329896907</v>
      </c>
      <c r="M2357" s="15">
        <f t="shared" si="4"/>
        <v>0.2329896907</v>
      </c>
      <c r="N2357" s="8">
        <f t="shared" si="5"/>
        <v>147</v>
      </c>
    </row>
    <row r="2358" ht="12.75" customHeight="1">
      <c r="A2358" s="7">
        <v>44580.0</v>
      </c>
      <c r="B2358" s="8" t="s">
        <v>1841</v>
      </c>
      <c r="C2358" s="8" t="s">
        <v>1842</v>
      </c>
      <c r="D2358" s="11">
        <v>1.81971387E9</v>
      </c>
      <c r="E2358" s="8" t="s">
        <v>20</v>
      </c>
      <c r="F2358" s="8" t="str">
        <f t="shared" si="1"/>
        <v>SELL</v>
      </c>
      <c r="G2358" s="12">
        <v>21.909868</v>
      </c>
      <c r="H2358" s="12">
        <v>1000.0</v>
      </c>
      <c r="I2358" s="7">
        <v>44657.0</v>
      </c>
      <c r="J2358" s="14">
        <v>25.387623</v>
      </c>
      <c r="K2358" s="14">
        <f t="shared" si="2"/>
        <v>1158.730075</v>
      </c>
      <c r="L2358" s="15">
        <f t="shared" si="3"/>
        <v>-0.1587300754</v>
      </c>
      <c r="M2358" s="15">
        <f t="shared" si="4"/>
        <v>0.1587300754</v>
      </c>
      <c r="N2358" s="8">
        <f t="shared" si="5"/>
        <v>77</v>
      </c>
    </row>
    <row r="2359" ht="12.75" customHeight="1">
      <c r="A2359" s="7">
        <v>44581.0</v>
      </c>
      <c r="B2359" s="8" t="s">
        <v>3359</v>
      </c>
      <c r="C2359" s="8" t="s">
        <v>3360</v>
      </c>
      <c r="D2359" s="11">
        <v>5.25830693E8</v>
      </c>
      <c r="E2359" s="8" t="s">
        <v>24</v>
      </c>
      <c r="F2359" s="8" t="str">
        <f t="shared" si="1"/>
        <v>BUY</v>
      </c>
      <c r="G2359" s="12">
        <v>4.65</v>
      </c>
      <c r="H2359" s="12">
        <v>1000.0</v>
      </c>
      <c r="I2359" s="7">
        <v>44652.0</v>
      </c>
      <c r="J2359" s="14">
        <v>3.96</v>
      </c>
      <c r="K2359" s="14">
        <f t="shared" si="2"/>
        <v>851.6129032</v>
      </c>
      <c r="L2359" s="15">
        <f t="shared" si="3"/>
        <v>-0.1483870968</v>
      </c>
      <c r="M2359" s="15">
        <f t="shared" si="4"/>
        <v>0.1483870968</v>
      </c>
      <c r="N2359" s="8">
        <f t="shared" si="5"/>
        <v>71</v>
      </c>
    </row>
    <row r="2360" ht="12.75" customHeight="1">
      <c r="A2360" s="7">
        <v>44581.0</v>
      </c>
      <c r="B2360" s="8" t="s">
        <v>3658</v>
      </c>
      <c r="C2360" s="8" t="s">
        <v>3659</v>
      </c>
      <c r="D2360" s="11">
        <v>6.7291904E7</v>
      </c>
      <c r="E2360" s="8" t="s">
        <v>24</v>
      </c>
      <c r="F2360" s="8" t="str">
        <f t="shared" si="1"/>
        <v>BUY</v>
      </c>
      <c r="G2360" s="12">
        <v>12.05</v>
      </c>
      <c r="H2360" s="12">
        <v>1000.0</v>
      </c>
      <c r="I2360" s="16">
        <v>44727.0</v>
      </c>
      <c r="J2360" s="14">
        <v>0.959</v>
      </c>
      <c r="K2360" s="14">
        <f t="shared" si="2"/>
        <v>79.58506224</v>
      </c>
      <c r="L2360" s="15">
        <f t="shared" si="3"/>
        <v>-0.9204149378</v>
      </c>
      <c r="M2360" s="15">
        <f t="shared" si="4"/>
        <v>0.9204149378</v>
      </c>
      <c r="N2360" s="8">
        <f t="shared" si="5"/>
        <v>146</v>
      </c>
    </row>
    <row r="2361" ht="12.75" customHeight="1">
      <c r="A2361" s="7">
        <v>44582.0</v>
      </c>
      <c r="B2361" s="8" t="s">
        <v>3660</v>
      </c>
      <c r="C2361" s="8" t="s">
        <v>3661</v>
      </c>
      <c r="D2361" s="11">
        <v>1.1720604E7</v>
      </c>
      <c r="E2361" s="8" t="s">
        <v>24</v>
      </c>
      <c r="F2361" s="8" t="str">
        <f t="shared" si="1"/>
        <v>BUY</v>
      </c>
      <c r="G2361" s="12">
        <v>10.86</v>
      </c>
      <c r="H2361" s="12">
        <v>1000.0</v>
      </c>
      <c r="I2361" s="16">
        <v>44727.0</v>
      </c>
      <c r="J2361" s="14">
        <v>13.14</v>
      </c>
      <c r="K2361" s="14">
        <f t="shared" si="2"/>
        <v>1209.944751</v>
      </c>
      <c r="L2361" s="15">
        <f t="shared" si="3"/>
        <v>0.2099447514</v>
      </c>
      <c r="M2361" s="15">
        <f t="shared" si="4"/>
        <v>-0.2099447514</v>
      </c>
      <c r="N2361" s="8">
        <f t="shared" si="5"/>
        <v>145</v>
      </c>
    </row>
    <row r="2362" ht="12.75" customHeight="1">
      <c r="A2362" s="7">
        <v>44582.0</v>
      </c>
      <c r="B2362" s="8" t="s">
        <v>3020</v>
      </c>
      <c r="C2362" s="8" t="s">
        <v>3021</v>
      </c>
      <c r="D2362" s="11">
        <v>2.6669529E9</v>
      </c>
      <c r="E2362" s="8" t="s">
        <v>24</v>
      </c>
      <c r="F2362" s="8" t="str">
        <f t="shared" si="1"/>
        <v>BUY</v>
      </c>
      <c r="G2362" s="12">
        <v>23.51</v>
      </c>
      <c r="H2362" s="12">
        <v>1000.0</v>
      </c>
      <c r="I2362" s="16">
        <v>44727.0</v>
      </c>
      <c r="J2362" s="14">
        <v>6.26</v>
      </c>
      <c r="K2362" s="14">
        <f t="shared" si="2"/>
        <v>266.2696725</v>
      </c>
      <c r="L2362" s="15">
        <f t="shared" si="3"/>
        <v>-0.7337303275</v>
      </c>
      <c r="M2362" s="15">
        <f t="shared" si="4"/>
        <v>0.7337303275</v>
      </c>
      <c r="N2362" s="8">
        <f t="shared" si="5"/>
        <v>145</v>
      </c>
    </row>
    <row r="2363" ht="12.75" customHeight="1">
      <c r="A2363" s="7">
        <v>44585.0</v>
      </c>
      <c r="B2363" s="8" t="s">
        <v>3499</v>
      </c>
      <c r="C2363" s="8" t="s">
        <v>3500</v>
      </c>
      <c r="D2363" s="11">
        <v>1.761787296E9</v>
      </c>
      <c r="E2363" s="8" t="s">
        <v>20</v>
      </c>
      <c r="F2363" s="8" t="str">
        <f t="shared" si="1"/>
        <v>SELL</v>
      </c>
      <c r="G2363" s="12">
        <v>45.509998</v>
      </c>
      <c r="H2363" s="12">
        <v>1000.0</v>
      </c>
      <c r="I2363" s="16">
        <v>44727.0</v>
      </c>
      <c r="J2363" s="14">
        <v>34.169998</v>
      </c>
      <c r="K2363" s="14">
        <f t="shared" si="2"/>
        <v>750.8239838</v>
      </c>
      <c r="L2363" s="15">
        <f t="shared" si="3"/>
        <v>0.2491760162</v>
      </c>
      <c r="M2363" s="15">
        <f t="shared" si="4"/>
        <v>-0.2491760162</v>
      </c>
      <c r="N2363" s="8">
        <f t="shared" si="5"/>
        <v>142</v>
      </c>
    </row>
    <row r="2364" ht="12.75" customHeight="1">
      <c r="A2364" s="7">
        <v>44585.0</v>
      </c>
      <c r="B2364" s="8" t="s">
        <v>3357</v>
      </c>
      <c r="C2364" s="8" t="s">
        <v>3358</v>
      </c>
      <c r="D2364" s="11">
        <v>2.898992E9</v>
      </c>
      <c r="E2364" s="8" t="s">
        <v>24</v>
      </c>
      <c r="F2364" s="8" t="str">
        <f t="shared" si="1"/>
        <v>BUY</v>
      </c>
      <c r="G2364" s="12">
        <v>55.66</v>
      </c>
      <c r="H2364" s="12">
        <v>1000.0</v>
      </c>
      <c r="I2364" s="16">
        <v>44727.0</v>
      </c>
      <c r="J2364" s="14">
        <v>43.84</v>
      </c>
      <c r="K2364" s="14">
        <f t="shared" si="2"/>
        <v>787.6392382</v>
      </c>
      <c r="L2364" s="15">
        <f t="shared" si="3"/>
        <v>-0.2123607618</v>
      </c>
      <c r="M2364" s="15">
        <f t="shared" si="4"/>
        <v>0.2123607618</v>
      </c>
      <c r="N2364" s="8">
        <f t="shared" si="5"/>
        <v>142</v>
      </c>
    </row>
    <row r="2365" ht="12.75" customHeight="1">
      <c r="A2365" s="7">
        <v>44586.0</v>
      </c>
      <c r="B2365" s="8" t="s">
        <v>2830</v>
      </c>
      <c r="C2365" s="8" t="s">
        <v>2831</v>
      </c>
      <c r="D2365" s="11">
        <v>2.439732846E9</v>
      </c>
      <c r="E2365" s="8" t="s">
        <v>24</v>
      </c>
      <c r="F2365" s="8" t="str">
        <f t="shared" si="1"/>
        <v>BUY</v>
      </c>
      <c r="G2365" s="12">
        <v>27.59</v>
      </c>
      <c r="H2365" s="12">
        <v>1000.0</v>
      </c>
      <c r="I2365" s="16">
        <v>44727.0</v>
      </c>
      <c r="J2365" s="14">
        <v>24.51</v>
      </c>
      <c r="K2365" s="14">
        <f t="shared" si="2"/>
        <v>888.3653498</v>
      </c>
      <c r="L2365" s="15">
        <f t="shared" si="3"/>
        <v>-0.1116346502</v>
      </c>
      <c r="M2365" s="15">
        <f t="shared" si="4"/>
        <v>0.1116346502</v>
      </c>
      <c r="N2365" s="8">
        <f t="shared" si="5"/>
        <v>141</v>
      </c>
    </row>
    <row r="2366" ht="12.75" customHeight="1">
      <c r="A2366" s="7">
        <v>44587.0</v>
      </c>
      <c r="B2366" s="8" t="s">
        <v>642</v>
      </c>
      <c r="C2366" s="8" t="s">
        <v>643</v>
      </c>
      <c r="D2366" s="11">
        <v>2.506603546E9</v>
      </c>
      <c r="E2366" s="8" t="s">
        <v>20</v>
      </c>
      <c r="F2366" s="8" t="str">
        <f t="shared" si="1"/>
        <v>SELL</v>
      </c>
      <c r="G2366" s="12">
        <v>51.150002</v>
      </c>
      <c r="H2366" s="12">
        <v>1000.0</v>
      </c>
      <c r="I2366" s="16">
        <v>44727.0</v>
      </c>
      <c r="J2366" s="14">
        <v>55.689999</v>
      </c>
      <c r="K2366" s="14">
        <f t="shared" si="2"/>
        <v>1088.758491</v>
      </c>
      <c r="L2366" s="15">
        <f t="shared" si="3"/>
        <v>-0.08875849115</v>
      </c>
      <c r="M2366" s="15">
        <f t="shared" si="4"/>
        <v>0.08875849115</v>
      </c>
      <c r="N2366" s="8">
        <f t="shared" si="5"/>
        <v>140</v>
      </c>
    </row>
    <row r="2367" ht="12.75" customHeight="1">
      <c r="A2367" s="7">
        <v>44587.0</v>
      </c>
      <c r="B2367" s="8" t="s">
        <v>3662</v>
      </c>
      <c r="C2367" s="8" t="s">
        <v>3663</v>
      </c>
      <c r="D2367" s="11">
        <v>2.8667844E8</v>
      </c>
      <c r="E2367" s="8" t="s">
        <v>20</v>
      </c>
      <c r="F2367" s="8" t="str">
        <f t="shared" si="1"/>
        <v>SELL</v>
      </c>
      <c r="G2367" s="12">
        <v>8.31</v>
      </c>
      <c r="H2367" s="12">
        <v>1000.0</v>
      </c>
      <c r="I2367" s="16">
        <v>44727.0</v>
      </c>
      <c r="J2367" s="14">
        <v>5.16</v>
      </c>
      <c r="K2367" s="14">
        <f t="shared" si="2"/>
        <v>620.9386282</v>
      </c>
      <c r="L2367" s="15">
        <f t="shared" si="3"/>
        <v>0.3790613718</v>
      </c>
      <c r="M2367" s="15">
        <f t="shared" si="4"/>
        <v>-0.3790613718</v>
      </c>
      <c r="N2367" s="8">
        <f t="shared" si="5"/>
        <v>140</v>
      </c>
    </row>
    <row r="2368" ht="12.75" customHeight="1">
      <c r="A2368" s="7">
        <v>44587.0</v>
      </c>
      <c r="B2368" s="8" t="s">
        <v>3664</v>
      </c>
      <c r="C2368" s="8" t="s">
        <v>3665</v>
      </c>
      <c r="D2368" s="11">
        <v>9.39188976E9</v>
      </c>
      <c r="E2368" s="8" t="s">
        <v>24</v>
      </c>
      <c r="F2368" s="8" t="str">
        <f t="shared" si="1"/>
        <v>BUY</v>
      </c>
      <c r="G2368" s="12">
        <v>202.490005</v>
      </c>
      <c r="H2368" s="12">
        <v>1000.0</v>
      </c>
      <c r="I2368" s="16">
        <v>44727.0</v>
      </c>
      <c r="J2368" s="14">
        <v>153.270004</v>
      </c>
      <c r="K2368" s="14">
        <f t="shared" si="2"/>
        <v>756.926269</v>
      </c>
      <c r="L2368" s="15">
        <f t="shared" si="3"/>
        <v>-0.243073731</v>
      </c>
      <c r="M2368" s="15">
        <f t="shared" si="4"/>
        <v>0.243073731</v>
      </c>
      <c r="N2368" s="8">
        <f t="shared" si="5"/>
        <v>140</v>
      </c>
    </row>
    <row r="2369" ht="12.75" customHeight="1">
      <c r="A2369" s="7">
        <v>44587.0</v>
      </c>
      <c r="B2369" s="8" t="s">
        <v>1444</v>
      </c>
      <c r="C2369" s="8" t="s">
        <v>1445</v>
      </c>
      <c r="D2369" s="11">
        <v>8.881396565E9</v>
      </c>
      <c r="E2369" s="8" t="s">
        <v>24</v>
      </c>
      <c r="F2369" s="8" t="str">
        <f t="shared" si="1"/>
        <v>BUY</v>
      </c>
      <c r="G2369" s="12">
        <v>133.020004</v>
      </c>
      <c r="H2369" s="12">
        <v>1000.0</v>
      </c>
      <c r="I2369" s="16">
        <v>44727.0</v>
      </c>
      <c r="J2369" s="14">
        <v>145.779999</v>
      </c>
      <c r="K2369" s="14">
        <f t="shared" si="2"/>
        <v>1095.925384</v>
      </c>
      <c r="L2369" s="15">
        <f t="shared" si="3"/>
        <v>0.09592538428</v>
      </c>
      <c r="M2369" s="15">
        <f t="shared" si="4"/>
        <v>-0.09592538428</v>
      </c>
      <c r="N2369" s="8">
        <f t="shared" si="5"/>
        <v>140</v>
      </c>
    </row>
    <row r="2370" ht="12.75" customHeight="1">
      <c r="A2370" s="7">
        <v>44587.0</v>
      </c>
      <c r="B2370" s="8" t="s">
        <v>779</v>
      </c>
      <c r="C2370" s="8" t="s">
        <v>780</v>
      </c>
      <c r="D2370" s="11">
        <v>4.5360099E9</v>
      </c>
      <c r="E2370" s="8" t="s">
        <v>20</v>
      </c>
      <c r="F2370" s="8" t="str">
        <f t="shared" si="1"/>
        <v>SELL</v>
      </c>
      <c r="G2370" s="12">
        <v>44.330002</v>
      </c>
      <c r="H2370" s="12">
        <v>1000.0</v>
      </c>
      <c r="I2370" s="16">
        <v>44727.0</v>
      </c>
      <c r="J2370" s="14">
        <v>56.709999</v>
      </c>
      <c r="K2370" s="14">
        <f t="shared" si="2"/>
        <v>1279.269038</v>
      </c>
      <c r="L2370" s="15">
        <f t="shared" si="3"/>
        <v>-0.2792690377</v>
      </c>
      <c r="M2370" s="15">
        <f t="shared" si="4"/>
        <v>0.2792690377</v>
      </c>
      <c r="N2370" s="8">
        <f t="shared" si="5"/>
        <v>140</v>
      </c>
    </row>
    <row r="2371" ht="12.75" customHeight="1">
      <c r="A2371" s="7">
        <v>44588.0</v>
      </c>
      <c r="B2371" s="8" t="s">
        <v>3666</v>
      </c>
      <c r="C2371" s="8" t="s">
        <v>3667</v>
      </c>
      <c r="D2371" s="11">
        <v>1.187188992E9</v>
      </c>
      <c r="E2371" s="8" t="s">
        <v>20</v>
      </c>
      <c r="F2371" s="8" t="str">
        <f t="shared" si="1"/>
        <v>SELL</v>
      </c>
      <c r="G2371" s="12">
        <v>12.440339</v>
      </c>
      <c r="H2371" s="12">
        <v>1000.0</v>
      </c>
      <c r="I2371" s="16">
        <v>44727.0</v>
      </c>
      <c r="J2371" s="14">
        <v>8.915464</v>
      </c>
      <c r="K2371" s="14">
        <f t="shared" si="2"/>
        <v>716.6576409</v>
      </c>
      <c r="L2371" s="15">
        <f t="shared" si="3"/>
        <v>0.2833423591</v>
      </c>
      <c r="M2371" s="15">
        <f t="shared" si="4"/>
        <v>-0.2833423591</v>
      </c>
      <c r="N2371" s="8">
        <f t="shared" si="5"/>
        <v>139</v>
      </c>
    </row>
    <row r="2372" ht="12.75" customHeight="1">
      <c r="A2372" s="7">
        <v>44588.0</v>
      </c>
      <c r="B2372" s="8" t="s">
        <v>3391</v>
      </c>
      <c r="C2372" s="8" t="s">
        <v>3392</v>
      </c>
      <c r="D2372" s="11">
        <v>1.2076891E7</v>
      </c>
      <c r="E2372" s="8" t="s">
        <v>20</v>
      </c>
      <c r="F2372" s="8" t="str">
        <f t="shared" si="1"/>
        <v>SELL</v>
      </c>
      <c r="G2372" s="12">
        <v>11.49</v>
      </c>
      <c r="H2372" s="12">
        <v>1000.0</v>
      </c>
      <c r="I2372" s="16">
        <v>44727.0</v>
      </c>
      <c r="J2372" s="14">
        <v>4.67</v>
      </c>
      <c r="K2372" s="14">
        <f t="shared" si="2"/>
        <v>406.4403829</v>
      </c>
      <c r="L2372" s="15">
        <f t="shared" si="3"/>
        <v>0.5935596171</v>
      </c>
      <c r="M2372" s="15">
        <f t="shared" si="4"/>
        <v>-0.5935596171</v>
      </c>
      <c r="N2372" s="8">
        <f t="shared" si="5"/>
        <v>139</v>
      </c>
    </row>
    <row r="2373" ht="12.75" customHeight="1">
      <c r="A2373" s="7">
        <v>44588.0</v>
      </c>
      <c r="B2373" s="8" t="s">
        <v>3668</v>
      </c>
      <c r="C2373" s="8" t="s">
        <v>3669</v>
      </c>
      <c r="D2373" s="11">
        <v>6.9658674E8</v>
      </c>
      <c r="E2373" s="8" t="s">
        <v>20</v>
      </c>
      <c r="F2373" s="8" t="str">
        <f t="shared" si="1"/>
        <v>SELL</v>
      </c>
      <c r="G2373" s="12">
        <v>11.06</v>
      </c>
      <c r="H2373" s="12">
        <v>1000.0</v>
      </c>
      <c r="I2373" s="16">
        <v>44727.0</v>
      </c>
      <c r="J2373" s="14">
        <v>10.1</v>
      </c>
      <c r="K2373" s="14">
        <f t="shared" si="2"/>
        <v>913.2007233</v>
      </c>
      <c r="L2373" s="15">
        <f t="shared" si="3"/>
        <v>0.08679927667</v>
      </c>
      <c r="M2373" s="15">
        <f t="shared" si="4"/>
        <v>-0.08679927667</v>
      </c>
      <c r="N2373" s="8">
        <f t="shared" si="5"/>
        <v>139</v>
      </c>
    </row>
    <row r="2374" ht="12.75" customHeight="1">
      <c r="A2374" s="7">
        <v>44588.0</v>
      </c>
      <c r="B2374" s="8" t="s">
        <v>3670</v>
      </c>
      <c r="C2374" s="8" t="s">
        <v>3671</v>
      </c>
      <c r="D2374" s="11">
        <v>9.117087E8</v>
      </c>
      <c r="E2374" s="8" t="s">
        <v>20</v>
      </c>
      <c r="F2374" s="8" t="str">
        <f t="shared" si="1"/>
        <v>SELL</v>
      </c>
      <c r="G2374" s="12">
        <v>9.112518</v>
      </c>
      <c r="H2374" s="12">
        <v>1000.0</v>
      </c>
      <c r="I2374" s="16">
        <v>44727.0</v>
      </c>
      <c r="J2374" s="14">
        <v>6.243232</v>
      </c>
      <c r="K2374" s="14">
        <f t="shared" si="2"/>
        <v>685.1269869</v>
      </c>
      <c r="L2374" s="15">
        <f t="shared" si="3"/>
        <v>0.3148730131</v>
      </c>
      <c r="M2374" s="15">
        <f t="shared" si="4"/>
        <v>-0.3148730131</v>
      </c>
      <c r="N2374" s="8">
        <f t="shared" si="5"/>
        <v>139</v>
      </c>
    </row>
    <row r="2375" ht="12.75" customHeight="1">
      <c r="A2375" s="16">
        <v>44588.0</v>
      </c>
      <c r="B2375" s="8" t="s">
        <v>3672</v>
      </c>
      <c r="C2375" s="8" t="s">
        <v>3673</v>
      </c>
      <c r="D2375" s="11">
        <v>1.100960076E9</v>
      </c>
      <c r="E2375" s="17" t="s">
        <v>20</v>
      </c>
      <c r="F2375" s="18" t="str">
        <f t="shared" si="1"/>
        <v>SELL</v>
      </c>
      <c r="G2375" s="12">
        <v>15.9</v>
      </c>
      <c r="H2375" s="12">
        <v>1000.0</v>
      </c>
      <c r="I2375" s="16">
        <v>44727.0</v>
      </c>
      <c r="J2375" s="14">
        <v>14.45</v>
      </c>
      <c r="K2375" s="14">
        <f t="shared" si="2"/>
        <v>908.8050314</v>
      </c>
      <c r="L2375" s="15">
        <f t="shared" si="3"/>
        <v>0.09119496855</v>
      </c>
      <c r="M2375" s="15">
        <f t="shared" si="4"/>
        <v>-0.09119496855</v>
      </c>
      <c r="N2375" s="8">
        <f t="shared" si="5"/>
        <v>139</v>
      </c>
    </row>
    <row r="2376" ht="12.75" customHeight="1">
      <c r="A2376" s="7">
        <v>44589.0</v>
      </c>
      <c r="B2376" s="8" t="s">
        <v>2018</v>
      </c>
      <c r="C2376" s="8" t="s">
        <v>2019</v>
      </c>
      <c r="D2376" s="11">
        <v>1.333845408E9</v>
      </c>
      <c r="E2376" s="8" t="s">
        <v>20</v>
      </c>
      <c r="F2376" s="8" t="str">
        <f t="shared" si="1"/>
        <v>SELL</v>
      </c>
      <c r="G2376" s="12">
        <v>36.991016</v>
      </c>
      <c r="H2376" s="12">
        <v>1000.0</v>
      </c>
      <c r="I2376" s="16">
        <v>44652.0</v>
      </c>
      <c r="J2376" s="14">
        <v>48.479214</v>
      </c>
      <c r="K2376" s="14">
        <f t="shared" si="2"/>
        <v>1310.567247</v>
      </c>
      <c r="L2376" s="15">
        <f t="shared" si="3"/>
        <v>-0.3105672469</v>
      </c>
      <c r="M2376" s="15">
        <f t="shared" si="4"/>
        <v>0.3105672469</v>
      </c>
      <c r="N2376" s="8">
        <f t="shared" si="5"/>
        <v>63</v>
      </c>
    </row>
    <row r="2377" ht="12.75" customHeight="1">
      <c r="A2377" s="7">
        <v>44589.0</v>
      </c>
      <c r="B2377" s="8" t="s">
        <v>3674</v>
      </c>
      <c r="C2377" s="8" t="s">
        <v>3675</v>
      </c>
      <c r="D2377" s="11">
        <v>3.100061302E9</v>
      </c>
      <c r="E2377" s="8" t="s">
        <v>20</v>
      </c>
      <c r="F2377" s="8" t="str">
        <f t="shared" si="1"/>
        <v>SELL</v>
      </c>
      <c r="G2377" s="12">
        <v>44.444687</v>
      </c>
      <c r="H2377" s="12">
        <v>1000.0</v>
      </c>
      <c r="I2377" s="16">
        <v>44727.0</v>
      </c>
      <c r="J2377" s="14">
        <v>40.148243</v>
      </c>
      <c r="K2377" s="14">
        <f t="shared" si="2"/>
        <v>903.3305376</v>
      </c>
      <c r="L2377" s="15">
        <f t="shared" si="3"/>
        <v>0.09666946243</v>
      </c>
      <c r="M2377" s="15">
        <f t="shared" si="4"/>
        <v>-0.09666946243</v>
      </c>
      <c r="N2377" s="8">
        <f t="shared" si="5"/>
        <v>138</v>
      </c>
    </row>
    <row r="2378" ht="12.75" customHeight="1">
      <c r="A2378" s="7">
        <v>44589.0</v>
      </c>
      <c r="B2378" s="8" t="s">
        <v>3676</v>
      </c>
      <c r="C2378" s="8" t="s">
        <v>3677</v>
      </c>
      <c r="D2378" s="11">
        <v>3.6266498E9</v>
      </c>
      <c r="E2378" s="8" t="s">
        <v>20</v>
      </c>
      <c r="F2378" s="8" t="str">
        <f t="shared" si="1"/>
        <v>SELL</v>
      </c>
      <c r="G2378" s="12">
        <v>149.41</v>
      </c>
      <c r="H2378" s="12">
        <v>1000.0</v>
      </c>
      <c r="I2378" s="16">
        <v>44727.0</v>
      </c>
      <c r="J2378" s="14">
        <v>101.03</v>
      </c>
      <c r="K2378" s="14">
        <f t="shared" si="2"/>
        <v>676.1930259</v>
      </c>
      <c r="L2378" s="15">
        <f t="shared" si="3"/>
        <v>0.3238069741</v>
      </c>
      <c r="M2378" s="15">
        <f t="shared" si="4"/>
        <v>-0.3238069741</v>
      </c>
      <c r="N2378" s="8">
        <f t="shared" si="5"/>
        <v>138</v>
      </c>
    </row>
    <row r="2379" ht="12.75" customHeight="1">
      <c r="A2379" s="7">
        <v>44592.0</v>
      </c>
      <c r="B2379" s="8" t="s">
        <v>260</v>
      </c>
      <c r="C2379" s="8" t="s">
        <v>261</v>
      </c>
      <c r="D2379" s="11">
        <v>7.075072067E9</v>
      </c>
      <c r="E2379" s="8" t="s">
        <v>24</v>
      </c>
      <c r="F2379" s="8" t="str">
        <f t="shared" si="1"/>
        <v>BUY</v>
      </c>
      <c r="G2379" s="12">
        <v>20.83</v>
      </c>
      <c r="H2379" s="12">
        <v>1000.0</v>
      </c>
      <c r="I2379" s="7">
        <v>44622.0</v>
      </c>
      <c r="J2379" s="14">
        <v>19.059999</v>
      </c>
      <c r="K2379" s="14">
        <f t="shared" si="2"/>
        <v>915.0263562</v>
      </c>
      <c r="L2379" s="15">
        <f t="shared" si="3"/>
        <v>-0.08497364378</v>
      </c>
      <c r="M2379" s="15">
        <f t="shared" si="4"/>
        <v>0.08497364378</v>
      </c>
      <c r="N2379" s="8">
        <f t="shared" si="5"/>
        <v>30</v>
      </c>
    </row>
    <row r="2380" ht="12.75" customHeight="1">
      <c r="A2380" s="7">
        <v>44593.0</v>
      </c>
      <c r="B2380" s="8" t="s">
        <v>80</v>
      </c>
      <c r="C2380" s="8" t="s">
        <v>81</v>
      </c>
      <c r="D2380" s="11">
        <v>2.348838E9</v>
      </c>
      <c r="E2380" s="8" t="s">
        <v>20</v>
      </c>
      <c r="F2380" s="8" t="str">
        <f t="shared" si="1"/>
        <v>SELL</v>
      </c>
      <c r="G2380" s="12">
        <v>14.781946</v>
      </c>
      <c r="H2380" s="12">
        <v>1000.0</v>
      </c>
      <c r="I2380" s="16">
        <v>44690.0</v>
      </c>
      <c r="J2380" s="14">
        <v>21.110004</v>
      </c>
      <c r="K2380" s="14">
        <f t="shared" si="2"/>
        <v>1428.093703</v>
      </c>
      <c r="L2380" s="15">
        <f t="shared" si="3"/>
        <v>-0.428093703</v>
      </c>
      <c r="M2380" s="15">
        <f t="shared" si="4"/>
        <v>0.428093703</v>
      </c>
      <c r="N2380" s="8">
        <f t="shared" si="5"/>
        <v>97</v>
      </c>
    </row>
    <row r="2381" ht="12.75" customHeight="1">
      <c r="A2381" s="7">
        <v>44593.0</v>
      </c>
      <c r="B2381" s="8" t="s">
        <v>3411</v>
      </c>
      <c r="C2381" s="8" t="s">
        <v>3412</v>
      </c>
      <c r="D2381" s="11">
        <v>9.255299062E9</v>
      </c>
      <c r="E2381" s="8" t="s">
        <v>20</v>
      </c>
      <c r="F2381" s="8" t="str">
        <f t="shared" si="1"/>
        <v>SELL</v>
      </c>
      <c r="G2381" s="12">
        <v>14.65</v>
      </c>
      <c r="H2381" s="12">
        <v>1000.0</v>
      </c>
      <c r="I2381" s="16">
        <v>44643.0</v>
      </c>
      <c r="J2381" s="14">
        <v>13.08</v>
      </c>
      <c r="K2381" s="14">
        <f t="shared" si="2"/>
        <v>892.8327645</v>
      </c>
      <c r="L2381" s="15">
        <f t="shared" si="3"/>
        <v>0.1071672355</v>
      </c>
      <c r="M2381" s="15">
        <f t="shared" si="4"/>
        <v>-0.1071672355</v>
      </c>
      <c r="N2381" s="8">
        <f t="shared" si="5"/>
        <v>50</v>
      </c>
    </row>
    <row r="2382" ht="12.75" customHeight="1">
      <c r="A2382" s="7">
        <v>44593.0</v>
      </c>
      <c r="B2382" s="8" t="s">
        <v>3678</v>
      </c>
      <c r="C2382" s="8" t="s">
        <v>3679</v>
      </c>
      <c r="D2382" s="11">
        <v>9.0262464E8</v>
      </c>
      <c r="E2382" s="8" t="s">
        <v>24</v>
      </c>
      <c r="F2382" s="8" t="str">
        <f t="shared" si="1"/>
        <v>BUY</v>
      </c>
      <c r="G2382" s="12">
        <v>6.41</v>
      </c>
      <c r="H2382" s="12">
        <v>1000.0</v>
      </c>
      <c r="I2382" s="16">
        <v>44727.0</v>
      </c>
      <c r="J2382" s="14">
        <v>4.56</v>
      </c>
      <c r="K2382" s="14">
        <f t="shared" si="2"/>
        <v>711.3884555</v>
      </c>
      <c r="L2382" s="15">
        <f t="shared" si="3"/>
        <v>-0.2886115445</v>
      </c>
      <c r="M2382" s="15">
        <f t="shared" si="4"/>
        <v>0.2886115445</v>
      </c>
      <c r="N2382" s="8">
        <f t="shared" si="5"/>
        <v>134</v>
      </c>
    </row>
    <row r="2383" ht="12.75" customHeight="1">
      <c r="A2383" s="7">
        <v>44593.0</v>
      </c>
      <c r="B2383" s="8" t="s">
        <v>900</v>
      </c>
      <c r="C2383" s="8" t="s">
        <v>901</v>
      </c>
      <c r="D2383" s="11">
        <v>3.782436995E9</v>
      </c>
      <c r="E2383" s="8" t="s">
        <v>20</v>
      </c>
      <c r="F2383" s="8" t="str">
        <f t="shared" si="1"/>
        <v>SELL</v>
      </c>
      <c r="G2383" s="12">
        <v>80.339996</v>
      </c>
      <c r="H2383" s="12">
        <v>1000.0</v>
      </c>
      <c r="I2383" s="16">
        <v>44727.0</v>
      </c>
      <c r="J2383" s="14">
        <v>30.959999</v>
      </c>
      <c r="K2383" s="14">
        <f t="shared" si="2"/>
        <v>385.3622173</v>
      </c>
      <c r="L2383" s="15">
        <f t="shared" si="3"/>
        <v>0.6146377827</v>
      </c>
      <c r="M2383" s="15">
        <f t="shared" si="4"/>
        <v>-0.6146377827</v>
      </c>
      <c r="N2383" s="8">
        <f t="shared" si="5"/>
        <v>134</v>
      </c>
    </row>
    <row r="2384" ht="12.75" customHeight="1">
      <c r="A2384" s="7">
        <v>44594.0</v>
      </c>
      <c r="B2384" s="8" t="s">
        <v>3628</v>
      </c>
      <c r="C2384" s="8" t="s">
        <v>3629</v>
      </c>
      <c r="D2384" s="11">
        <v>1.4006235E7</v>
      </c>
      <c r="E2384" s="8" t="s">
        <v>24</v>
      </c>
      <c r="F2384" s="8" t="str">
        <f t="shared" si="1"/>
        <v>BUY</v>
      </c>
      <c r="G2384" s="12">
        <v>9.41</v>
      </c>
      <c r="H2384" s="12">
        <v>1000.0</v>
      </c>
      <c r="I2384" s="16">
        <v>44727.0</v>
      </c>
      <c r="J2384" s="14">
        <v>1.46</v>
      </c>
      <c r="K2384" s="14">
        <f t="shared" si="2"/>
        <v>155.1540914</v>
      </c>
      <c r="L2384" s="15">
        <f t="shared" si="3"/>
        <v>-0.8448459086</v>
      </c>
      <c r="M2384" s="15">
        <f t="shared" si="4"/>
        <v>0.8448459086</v>
      </c>
      <c r="N2384" s="8">
        <f t="shared" si="5"/>
        <v>133</v>
      </c>
    </row>
    <row r="2385" ht="12.75" customHeight="1">
      <c r="A2385" s="7">
        <v>44594.0</v>
      </c>
      <c r="B2385" s="8" t="s">
        <v>3250</v>
      </c>
      <c r="C2385" s="8" t="s">
        <v>3251</v>
      </c>
      <c r="D2385" s="11">
        <v>6.7079376E9</v>
      </c>
      <c r="E2385" s="8" t="s">
        <v>20</v>
      </c>
      <c r="F2385" s="8" t="str">
        <f t="shared" si="1"/>
        <v>SELL</v>
      </c>
      <c r="G2385" s="12">
        <v>18.411821</v>
      </c>
      <c r="H2385" s="12">
        <v>1000.0</v>
      </c>
      <c r="I2385" s="16">
        <v>44727.0</v>
      </c>
      <c r="J2385" s="14">
        <v>20.186834</v>
      </c>
      <c r="K2385" s="14">
        <f t="shared" si="2"/>
        <v>1096.406162</v>
      </c>
      <c r="L2385" s="15">
        <f t="shared" si="3"/>
        <v>-0.09640616211</v>
      </c>
      <c r="M2385" s="15">
        <f t="shared" si="4"/>
        <v>0.09640616211</v>
      </c>
      <c r="N2385" s="8">
        <f t="shared" si="5"/>
        <v>133</v>
      </c>
    </row>
    <row r="2386" ht="12.75" customHeight="1">
      <c r="A2386" s="7">
        <v>44595.0</v>
      </c>
      <c r="B2386" s="8" t="s">
        <v>3682</v>
      </c>
      <c r="C2386" s="8" t="s">
        <v>3683</v>
      </c>
      <c r="D2386" s="11">
        <v>2.22607717E9</v>
      </c>
      <c r="E2386" s="8" t="s">
        <v>20</v>
      </c>
      <c r="F2386" s="8" t="str">
        <f t="shared" si="1"/>
        <v>SELL</v>
      </c>
      <c r="G2386" s="12">
        <v>11.705776</v>
      </c>
      <c r="H2386" s="12">
        <v>1000.0</v>
      </c>
      <c r="I2386" s="16">
        <v>44727.0</v>
      </c>
      <c r="J2386" s="14">
        <v>16.120121</v>
      </c>
      <c r="K2386" s="14">
        <f t="shared" si="2"/>
        <v>1377.108275</v>
      </c>
      <c r="L2386" s="15">
        <f t="shared" si="3"/>
        <v>-0.3771082754</v>
      </c>
      <c r="M2386" s="15">
        <f t="shared" si="4"/>
        <v>0.3771082754</v>
      </c>
      <c r="N2386" s="8">
        <f t="shared" si="5"/>
        <v>132</v>
      </c>
    </row>
    <row r="2387" ht="12.75" customHeight="1">
      <c r="A2387" s="16">
        <v>44596.0</v>
      </c>
      <c r="B2387" s="8" t="s">
        <v>636</v>
      </c>
      <c r="C2387" s="8" t="s">
        <v>637</v>
      </c>
      <c r="D2387" s="11">
        <v>3.317700214E9</v>
      </c>
      <c r="E2387" s="17" t="s">
        <v>20</v>
      </c>
      <c r="F2387" s="18" t="str">
        <f t="shared" si="1"/>
        <v>SELL</v>
      </c>
      <c r="G2387" s="12">
        <v>16.43</v>
      </c>
      <c r="H2387" s="12">
        <v>1000.0</v>
      </c>
      <c r="I2387" s="16">
        <v>44727.0</v>
      </c>
      <c r="J2387" s="14">
        <v>8.79</v>
      </c>
      <c r="K2387" s="14">
        <f t="shared" si="2"/>
        <v>534.9969568</v>
      </c>
      <c r="L2387" s="15">
        <f t="shared" si="3"/>
        <v>0.4650030432</v>
      </c>
      <c r="M2387" s="15">
        <f t="shared" si="4"/>
        <v>-0.4650030432</v>
      </c>
      <c r="N2387" s="8">
        <f t="shared" si="5"/>
        <v>131</v>
      </c>
    </row>
    <row r="2388" ht="12.75" customHeight="1">
      <c r="A2388" s="7">
        <v>44614.0</v>
      </c>
      <c r="B2388" s="8" t="s">
        <v>704</v>
      </c>
      <c r="C2388" s="8" t="s">
        <v>705</v>
      </c>
      <c r="D2388" s="11">
        <v>9.819059159E9</v>
      </c>
      <c r="E2388" s="8" t="s">
        <v>24</v>
      </c>
      <c r="F2388" s="8" t="str">
        <f t="shared" si="1"/>
        <v>BUY</v>
      </c>
      <c r="G2388" s="12">
        <v>17.43</v>
      </c>
      <c r="H2388" s="12">
        <v>1000.0</v>
      </c>
      <c r="I2388" s="16">
        <v>44635.0</v>
      </c>
      <c r="J2388" s="14">
        <v>15.57</v>
      </c>
      <c r="K2388" s="14">
        <f t="shared" si="2"/>
        <v>893.2874355</v>
      </c>
      <c r="L2388" s="15">
        <f t="shared" si="3"/>
        <v>-0.1067125645</v>
      </c>
      <c r="M2388" s="15">
        <f t="shared" si="4"/>
        <v>0.1067125645</v>
      </c>
      <c r="N2388" s="8">
        <f t="shared" si="5"/>
        <v>21</v>
      </c>
    </row>
    <row r="2389" ht="12.75" customHeight="1">
      <c r="A2389" s="7">
        <v>44614.0</v>
      </c>
      <c r="B2389" s="8" t="s">
        <v>2042</v>
      </c>
      <c r="C2389" s="8" t="s">
        <v>2043</v>
      </c>
      <c r="D2389" s="11">
        <v>3.799935907E9</v>
      </c>
      <c r="E2389" s="8" t="s">
        <v>24</v>
      </c>
      <c r="F2389" s="8" t="str">
        <f t="shared" si="1"/>
        <v>BUY</v>
      </c>
      <c r="G2389" s="12">
        <v>55.66</v>
      </c>
      <c r="H2389" s="12">
        <v>1000.0</v>
      </c>
      <c r="I2389" s="16">
        <v>44727.0</v>
      </c>
      <c r="J2389" s="14">
        <v>62.66</v>
      </c>
      <c r="K2389" s="14">
        <f t="shared" si="2"/>
        <v>1125.763564</v>
      </c>
      <c r="L2389" s="15">
        <f t="shared" si="3"/>
        <v>0.1257635645</v>
      </c>
      <c r="M2389" s="15">
        <f t="shared" si="4"/>
        <v>-0.1257635645</v>
      </c>
      <c r="N2389" s="8">
        <f t="shared" si="5"/>
        <v>113</v>
      </c>
    </row>
    <row r="2390" ht="12.75" customHeight="1">
      <c r="A2390" s="7">
        <v>44615.0</v>
      </c>
      <c r="B2390" s="8" t="s">
        <v>1714</v>
      </c>
      <c r="C2390" s="8" t="s">
        <v>1715</v>
      </c>
      <c r="D2390" s="11">
        <v>2.8704402E9</v>
      </c>
      <c r="E2390" s="8" t="s">
        <v>20</v>
      </c>
      <c r="F2390" s="8" t="str">
        <f t="shared" si="1"/>
        <v>SELL</v>
      </c>
      <c r="G2390" s="12">
        <v>24.860853</v>
      </c>
      <c r="H2390" s="12">
        <v>1000.0</v>
      </c>
      <c r="I2390" s="16">
        <v>44727.0</v>
      </c>
      <c r="J2390" s="14">
        <v>23.073027</v>
      </c>
      <c r="K2390" s="14">
        <f t="shared" si="2"/>
        <v>928.0866992</v>
      </c>
      <c r="L2390" s="15">
        <f t="shared" si="3"/>
        <v>0.0719133008</v>
      </c>
      <c r="M2390" s="15">
        <f t="shared" si="4"/>
        <v>-0.0719133008</v>
      </c>
      <c r="N2390" s="8">
        <f t="shared" si="5"/>
        <v>112</v>
      </c>
    </row>
    <row r="2391" ht="12.75" customHeight="1">
      <c r="A2391" s="7">
        <v>44615.0</v>
      </c>
      <c r="B2391" s="8" t="s">
        <v>3686</v>
      </c>
      <c r="C2391" s="8" t="s">
        <v>3687</v>
      </c>
      <c r="D2391" s="11">
        <v>1.707360973E9</v>
      </c>
      <c r="E2391" s="8" t="s">
        <v>24</v>
      </c>
      <c r="F2391" s="8" t="str">
        <f t="shared" si="1"/>
        <v>BUY</v>
      </c>
      <c r="G2391" s="12">
        <v>8.987362</v>
      </c>
      <c r="H2391" s="12">
        <v>1000.0</v>
      </c>
      <c r="I2391" s="16">
        <v>44727.0</v>
      </c>
      <c r="J2391" s="14">
        <v>10.256041</v>
      </c>
      <c r="K2391" s="14">
        <f t="shared" si="2"/>
        <v>1141.162557</v>
      </c>
      <c r="L2391" s="15">
        <f t="shared" si="3"/>
        <v>0.1411625569</v>
      </c>
      <c r="M2391" s="15">
        <f t="shared" si="4"/>
        <v>-0.1411625569</v>
      </c>
      <c r="N2391" s="8">
        <f t="shared" si="5"/>
        <v>112</v>
      </c>
    </row>
    <row r="2392" ht="12.75" customHeight="1">
      <c r="A2392" s="7">
        <v>44615.0</v>
      </c>
      <c r="B2392" s="8" t="s">
        <v>2706</v>
      </c>
      <c r="C2392" s="8" t="s">
        <v>2707</v>
      </c>
      <c r="D2392" s="11">
        <v>2.483909373E9</v>
      </c>
      <c r="E2392" s="8" t="s">
        <v>20</v>
      </c>
      <c r="F2392" s="8" t="str">
        <f t="shared" si="1"/>
        <v>SELL</v>
      </c>
      <c r="G2392" s="12">
        <v>27.0</v>
      </c>
      <c r="H2392" s="12">
        <v>1000.0</v>
      </c>
      <c r="I2392" s="16">
        <v>44727.0</v>
      </c>
      <c r="J2392" s="14">
        <v>10.13</v>
      </c>
      <c r="K2392" s="14">
        <f t="shared" si="2"/>
        <v>375.1851852</v>
      </c>
      <c r="L2392" s="15">
        <f t="shared" si="3"/>
        <v>0.6248148148</v>
      </c>
      <c r="M2392" s="15">
        <f t="shared" si="4"/>
        <v>-0.6248148148</v>
      </c>
      <c r="N2392" s="8">
        <f t="shared" si="5"/>
        <v>112</v>
      </c>
    </row>
    <row r="2393" ht="12.75" customHeight="1">
      <c r="A2393" s="7">
        <v>44615.0</v>
      </c>
      <c r="B2393" s="8" t="s">
        <v>3467</v>
      </c>
      <c r="C2393" s="8" t="s">
        <v>3468</v>
      </c>
      <c r="D2393" s="11">
        <v>4.228550989E9</v>
      </c>
      <c r="E2393" s="8" t="s">
        <v>24</v>
      </c>
      <c r="F2393" s="8" t="str">
        <f t="shared" si="1"/>
        <v>BUY</v>
      </c>
      <c r="G2393" s="12">
        <v>34.09</v>
      </c>
      <c r="H2393" s="12">
        <v>1000.0</v>
      </c>
      <c r="I2393" s="7">
        <v>44636.0</v>
      </c>
      <c r="J2393" s="14">
        <v>35.049999</v>
      </c>
      <c r="K2393" s="14">
        <f t="shared" si="2"/>
        <v>1028.160722</v>
      </c>
      <c r="L2393" s="15">
        <f t="shared" si="3"/>
        <v>0.02816072162</v>
      </c>
      <c r="M2393" s="15">
        <f t="shared" si="4"/>
        <v>-0.02816072162</v>
      </c>
      <c r="N2393" s="8">
        <f t="shared" si="5"/>
        <v>21</v>
      </c>
    </row>
    <row r="2394" ht="12.75" customHeight="1">
      <c r="A2394" s="7">
        <v>44617.0</v>
      </c>
      <c r="B2394" s="8" t="s">
        <v>3690</v>
      </c>
      <c r="C2394" s="8" t="s">
        <v>3691</v>
      </c>
      <c r="D2394" s="11">
        <v>5.43789E9</v>
      </c>
      <c r="E2394" s="8" t="s">
        <v>20</v>
      </c>
      <c r="F2394" s="8" t="str">
        <f t="shared" si="1"/>
        <v>SELL</v>
      </c>
      <c r="G2394" s="12">
        <v>20.809999</v>
      </c>
      <c r="H2394" s="12">
        <v>1000.0</v>
      </c>
      <c r="I2394" s="16">
        <v>44727.0</v>
      </c>
      <c r="J2394" s="14">
        <v>18.110001</v>
      </c>
      <c r="K2394" s="14">
        <f t="shared" si="2"/>
        <v>870.2547751</v>
      </c>
      <c r="L2394" s="15">
        <f t="shared" si="3"/>
        <v>0.1297452249</v>
      </c>
      <c r="M2394" s="15">
        <f t="shared" si="4"/>
        <v>-0.1297452249</v>
      </c>
      <c r="N2394" s="8">
        <f t="shared" si="5"/>
        <v>110</v>
      </c>
    </row>
    <row r="2395" ht="12.75" customHeight="1">
      <c r="A2395" s="7">
        <v>44617.0</v>
      </c>
      <c r="B2395" s="8" t="s">
        <v>401</v>
      </c>
      <c r="C2395" s="8" t="s">
        <v>402</v>
      </c>
      <c r="D2395" s="11">
        <v>3.11092483E9</v>
      </c>
      <c r="E2395" s="8" t="s">
        <v>24</v>
      </c>
      <c r="F2395" s="8" t="str">
        <f t="shared" si="1"/>
        <v>BUY</v>
      </c>
      <c r="G2395" s="12">
        <v>51.353615</v>
      </c>
      <c r="H2395" s="12">
        <v>1000.0</v>
      </c>
      <c r="I2395" s="7">
        <v>44624.0</v>
      </c>
      <c r="J2395" s="14">
        <v>53.059982</v>
      </c>
      <c r="K2395" s="14">
        <f t="shared" si="2"/>
        <v>1033.227787</v>
      </c>
      <c r="L2395" s="15">
        <f t="shared" si="3"/>
        <v>0.03322778737</v>
      </c>
      <c r="M2395" s="15">
        <f t="shared" si="4"/>
        <v>-0.03322778737</v>
      </c>
      <c r="N2395" s="8">
        <f t="shared" si="5"/>
        <v>7</v>
      </c>
    </row>
    <row r="2396" ht="12.75" customHeight="1">
      <c r="A2396" s="7">
        <v>44620.0</v>
      </c>
      <c r="B2396" s="8" t="s">
        <v>3276</v>
      </c>
      <c r="C2396" s="8" t="s">
        <v>3277</v>
      </c>
      <c r="D2396" s="11">
        <v>9.1838096E8</v>
      </c>
      <c r="E2396" s="8" t="s">
        <v>20</v>
      </c>
      <c r="F2396" s="8" t="str">
        <f t="shared" si="1"/>
        <v>SELL</v>
      </c>
      <c r="G2396" s="12">
        <v>7.27</v>
      </c>
      <c r="H2396" s="12">
        <v>1000.0</v>
      </c>
      <c r="I2396" s="16">
        <v>44727.0</v>
      </c>
      <c r="J2396" s="14">
        <v>5.06</v>
      </c>
      <c r="K2396" s="14">
        <f t="shared" si="2"/>
        <v>696.0110041</v>
      </c>
      <c r="L2396" s="15">
        <f t="shared" si="3"/>
        <v>0.3039889959</v>
      </c>
      <c r="M2396" s="15">
        <f t="shared" si="4"/>
        <v>-0.3039889959</v>
      </c>
      <c r="N2396" s="8">
        <f t="shared" si="5"/>
        <v>107</v>
      </c>
    </row>
    <row r="2397" ht="12.75" customHeight="1">
      <c r="A2397" s="7">
        <v>44620.0</v>
      </c>
      <c r="B2397" s="8" t="s">
        <v>3389</v>
      </c>
      <c r="C2397" s="8" t="s">
        <v>3390</v>
      </c>
      <c r="D2397" s="11">
        <v>4.337728664E9</v>
      </c>
      <c r="E2397" s="8" t="s">
        <v>24</v>
      </c>
      <c r="F2397" s="8" t="str">
        <f t="shared" si="1"/>
        <v>BUY</v>
      </c>
      <c r="G2397" s="12">
        <v>61.349998</v>
      </c>
      <c r="H2397" s="12">
        <v>1000.0</v>
      </c>
      <c r="I2397" s="16">
        <v>44713.0</v>
      </c>
      <c r="J2397" s="14">
        <v>35.529999</v>
      </c>
      <c r="K2397" s="14">
        <f t="shared" si="2"/>
        <v>579.1361069</v>
      </c>
      <c r="L2397" s="15">
        <f t="shared" si="3"/>
        <v>-0.4208638931</v>
      </c>
      <c r="M2397" s="15">
        <f t="shared" si="4"/>
        <v>0.4208638931</v>
      </c>
      <c r="N2397" s="8">
        <f t="shared" si="5"/>
        <v>93</v>
      </c>
    </row>
    <row r="2398" ht="12.75" customHeight="1">
      <c r="A2398" s="7">
        <v>44620.0</v>
      </c>
      <c r="B2398" s="8" t="s">
        <v>3692</v>
      </c>
      <c r="C2398" s="8" t="s">
        <v>3693</v>
      </c>
      <c r="D2398" s="11">
        <v>4.158556877E9</v>
      </c>
      <c r="E2398" s="8" t="s">
        <v>24</v>
      </c>
      <c r="F2398" s="8" t="str">
        <f t="shared" si="1"/>
        <v>BUY</v>
      </c>
      <c r="G2398" s="12">
        <v>5.665152</v>
      </c>
      <c r="H2398" s="12">
        <v>1000.0</v>
      </c>
      <c r="I2398" s="16">
        <v>44690.0</v>
      </c>
      <c r="J2398" s="14">
        <v>6.51467</v>
      </c>
      <c r="K2398" s="14">
        <f t="shared" si="2"/>
        <v>1149.955023</v>
      </c>
      <c r="L2398" s="15">
        <f t="shared" si="3"/>
        <v>0.1499550233</v>
      </c>
      <c r="M2398" s="15">
        <f t="shared" si="4"/>
        <v>-0.1499550233</v>
      </c>
      <c r="N2398" s="8">
        <f t="shared" si="5"/>
        <v>70</v>
      </c>
    </row>
    <row r="2399" ht="12.75" customHeight="1">
      <c r="A2399" s="7">
        <v>44620.0</v>
      </c>
      <c r="B2399" s="8" t="s">
        <v>1057</v>
      </c>
      <c r="C2399" s="8" t="s">
        <v>1058</v>
      </c>
      <c r="D2399" s="11">
        <v>2.90071102E9</v>
      </c>
      <c r="E2399" s="8" t="s">
        <v>20</v>
      </c>
      <c r="F2399" s="8" t="str">
        <f t="shared" si="1"/>
        <v>SELL</v>
      </c>
      <c r="G2399" s="12">
        <v>31.709143</v>
      </c>
      <c r="H2399" s="12">
        <v>1000.0</v>
      </c>
      <c r="I2399" s="16">
        <v>44727.0</v>
      </c>
      <c r="J2399" s="14">
        <v>30.302752</v>
      </c>
      <c r="K2399" s="14">
        <f t="shared" si="2"/>
        <v>955.6471457</v>
      </c>
      <c r="L2399" s="15">
        <f t="shared" si="3"/>
        <v>0.04435285432</v>
      </c>
      <c r="M2399" s="15">
        <f t="shared" si="4"/>
        <v>-0.04435285432</v>
      </c>
      <c r="N2399" s="8">
        <f t="shared" si="5"/>
        <v>107</v>
      </c>
    </row>
    <row r="2400" ht="12.75" customHeight="1">
      <c r="A2400" s="7">
        <v>44620.0</v>
      </c>
      <c r="B2400" s="8" t="s">
        <v>3694</v>
      </c>
      <c r="C2400" s="8" t="s">
        <v>3695</v>
      </c>
      <c r="D2400" s="11">
        <v>2.1605088E9</v>
      </c>
      <c r="E2400" s="8" t="s">
        <v>20</v>
      </c>
      <c r="F2400" s="8" t="str">
        <f t="shared" si="1"/>
        <v>SELL</v>
      </c>
      <c r="G2400" s="12">
        <v>14.64</v>
      </c>
      <c r="H2400" s="12">
        <v>1000.0</v>
      </c>
      <c r="I2400" s="16">
        <v>44727.0</v>
      </c>
      <c r="J2400" s="14">
        <v>10.91</v>
      </c>
      <c r="K2400" s="14">
        <f t="shared" si="2"/>
        <v>745.2185792</v>
      </c>
      <c r="L2400" s="15">
        <f t="shared" si="3"/>
        <v>0.2547814208</v>
      </c>
      <c r="M2400" s="15">
        <f t="shared" si="4"/>
        <v>-0.2547814208</v>
      </c>
      <c r="N2400" s="8">
        <f t="shared" si="5"/>
        <v>107</v>
      </c>
    </row>
    <row r="2401" ht="12.75" customHeight="1">
      <c r="A2401" s="7">
        <v>44621.0</v>
      </c>
      <c r="B2401" s="8" t="s">
        <v>3620</v>
      </c>
      <c r="C2401" s="8" t="s">
        <v>3621</v>
      </c>
      <c r="D2401" s="11">
        <v>2.00814611E8</v>
      </c>
      <c r="E2401" s="8" t="s">
        <v>24</v>
      </c>
      <c r="F2401" s="8" t="str">
        <f t="shared" si="1"/>
        <v>BUY</v>
      </c>
      <c r="G2401" s="12">
        <v>5.51</v>
      </c>
      <c r="H2401" s="12">
        <v>1000.0</v>
      </c>
      <c r="I2401" s="16">
        <v>44727.0</v>
      </c>
      <c r="J2401" s="14">
        <v>5.88</v>
      </c>
      <c r="K2401" s="14">
        <f t="shared" si="2"/>
        <v>1067.150635</v>
      </c>
      <c r="L2401" s="15">
        <f t="shared" si="3"/>
        <v>0.06715063521</v>
      </c>
      <c r="M2401" s="15">
        <f t="shared" si="4"/>
        <v>-0.06715063521</v>
      </c>
      <c r="N2401" s="8">
        <f t="shared" si="5"/>
        <v>106</v>
      </c>
    </row>
    <row r="2402" ht="12.75" customHeight="1">
      <c r="A2402" s="7">
        <v>44621.0</v>
      </c>
      <c r="B2402" s="8" t="s">
        <v>3696</v>
      </c>
      <c r="C2402" s="8" t="s">
        <v>3697</v>
      </c>
      <c r="D2402" s="11">
        <v>1.379488468E9</v>
      </c>
      <c r="E2402" s="8" t="s">
        <v>24</v>
      </c>
      <c r="F2402" s="8" t="str">
        <f t="shared" si="1"/>
        <v>BUY</v>
      </c>
      <c r="G2402" s="12">
        <v>50.81</v>
      </c>
      <c r="H2402" s="12">
        <v>1000.0</v>
      </c>
      <c r="I2402" s="16">
        <v>44727.0</v>
      </c>
      <c r="J2402" s="14">
        <v>42.76</v>
      </c>
      <c r="K2402" s="14">
        <f t="shared" si="2"/>
        <v>841.5666207</v>
      </c>
      <c r="L2402" s="15">
        <f t="shared" si="3"/>
        <v>-0.1584333793</v>
      </c>
      <c r="M2402" s="15">
        <f t="shared" si="4"/>
        <v>0.1584333793</v>
      </c>
      <c r="N2402" s="8">
        <f t="shared" si="5"/>
        <v>106</v>
      </c>
    </row>
    <row r="2403" ht="12.75" customHeight="1">
      <c r="A2403" s="7">
        <v>44621.0</v>
      </c>
      <c r="B2403" s="8" t="s">
        <v>3325</v>
      </c>
      <c r="C2403" s="8" t="s">
        <v>3326</v>
      </c>
      <c r="D2403" s="11">
        <v>8.6162512E8</v>
      </c>
      <c r="E2403" s="8" t="s">
        <v>24</v>
      </c>
      <c r="F2403" s="8" t="str">
        <f t="shared" si="1"/>
        <v>BUY</v>
      </c>
      <c r="G2403" s="12">
        <v>9.33</v>
      </c>
      <c r="H2403" s="12">
        <v>1000.0</v>
      </c>
      <c r="I2403" s="16">
        <v>44727.0</v>
      </c>
      <c r="J2403" s="14">
        <v>6.83</v>
      </c>
      <c r="K2403" s="14">
        <f t="shared" si="2"/>
        <v>732.0471597</v>
      </c>
      <c r="L2403" s="15">
        <f t="shared" si="3"/>
        <v>-0.2679528403</v>
      </c>
      <c r="M2403" s="15">
        <f t="shared" si="4"/>
        <v>0.2679528403</v>
      </c>
      <c r="N2403" s="8">
        <f t="shared" si="5"/>
        <v>106</v>
      </c>
    </row>
    <row r="2404" ht="12.75" customHeight="1">
      <c r="A2404" s="7">
        <v>44622.0</v>
      </c>
      <c r="B2404" s="8" t="s">
        <v>3698</v>
      </c>
      <c r="C2404" s="8" t="s">
        <v>3699</v>
      </c>
      <c r="D2404" s="11">
        <v>2.493028877E9</v>
      </c>
      <c r="E2404" s="8" t="s">
        <v>24</v>
      </c>
      <c r="F2404" s="8" t="str">
        <f t="shared" si="1"/>
        <v>BUY</v>
      </c>
      <c r="G2404" s="12">
        <v>29.502884</v>
      </c>
      <c r="H2404" s="12">
        <v>1000.0</v>
      </c>
      <c r="I2404" s="16">
        <v>44727.0</v>
      </c>
      <c r="J2404" s="14">
        <v>19.336349</v>
      </c>
      <c r="K2404" s="14">
        <f t="shared" si="2"/>
        <v>655.4053834</v>
      </c>
      <c r="L2404" s="15">
        <f t="shared" si="3"/>
        <v>-0.3445946166</v>
      </c>
      <c r="M2404" s="15">
        <f t="shared" si="4"/>
        <v>0.3445946166</v>
      </c>
      <c r="N2404" s="8">
        <f t="shared" si="5"/>
        <v>105</v>
      </c>
    </row>
    <row r="2405" ht="12.75" customHeight="1">
      <c r="A2405" s="7">
        <v>44622.0</v>
      </c>
      <c r="B2405" s="8" t="s">
        <v>628</v>
      </c>
      <c r="C2405" s="8" t="s">
        <v>629</v>
      </c>
      <c r="D2405" s="11">
        <v>2.373457054E9</v>
      </c>
      <c r="E2405" s="8" t="s">
        <v>24</v>
      </c>
      <c r="F2405" s="8" t="str">
        <f t="shared" si="1"/>
        <v>BUY</v>
      </c>
      <c r="G2405" s="12">
        <v>28.657305</v>
      </c>
      <c r="H2405" s="12">
        <v>1000.0</v>
      </c>
      <c r="I2405" s="16">
        <v>44727.0</v>
      </c>
      <c r="J2405" s="14">
        <v>27.513582</v>
      </c>
      <c r="K2405" s="14">
        <f t="shared" si="2"/>
        <v>960.0896525</v>
      </c>
      <c r="L2405" s="15">
        <f t="shared" si="3"/>
        <v>-0.03991034747</v>
      </c>
      <c r="M2405" s="15">
        <f t="shared" si="4"/>
        <v>0.03991034747</v>
      </c>
      <c r="N2405" s="8">
        <f t="shared" si="5"/>
        <v>105</v>
      </c>
    </row>
    <row r="2406" ht="12.75" customHeight="1">
      <c r="A2406" s="7">
        <v>44622.0</v>
      </c>
      <c r="B2406" s="8" t="s">
        <v>260</v>
      </c>
      <c r="C2406" s="8" t="s">
        <v>261</v>
      </c>
      <c r="D2406" s="11">
        <v>7.075072067E9</v>
      </c>
      <c r="E2406" s="8" t="s">
        <v>20</v>
      </c>
      <c r="F2406" s="8" t="str">
        <f t="shared" si="1"/>
        <v>SELL</v>
      </c>
      <c r="G2406" s="12">
        <v>19.059999</v>
      </c>
      <c r="H2406" s="12">
        <v>1000.0</v>
      </c>
      <c r="I2406" s="16">
        <v>44727.0</v>
      </c>
      <c r="J2406" s="14">
        <v>11.73</v>
      </c>
      <c r="K2406" s="14">
        <f t="shared" si="2"/>
        <v>615.4250061</v>
      </c>
      <c r="L2406" s="15">
        <f t="shared" si="3"/>
        <v>0.3845749939</v>
      </c>
      <c r="M2406" s="15">
        <f t="shared" si="4"/>
        <v>-0.3845749939</v>
      </c>
      <c r="N2406" s="8">
        <f t="shared" si="5"/>
        <v>105</v>
      </c>
    </row>
    <row r="2407" ht="12.75" customHeight="1">
      <c r="A2407" s="7">
        <v>44623.0</v>
      </c>
      <c r="B2407" s="8" t="s">
        <v>3127</v>
      </c>
      <c r="C2407" s="8" t="s">
        <v>3128</v>
      </c>
      <c r="D2407" s="11">
        <v>5.11272463E8</v>
      </c>
      <c r="E2407" s="8" t="s">
        <v>24</v>
      </c>
      <c r="F2407" s="8" t="str">
        <f t="shared" si="1"/>
        <v>BUY</v>
      </c>
      <c r="G2407" s="12">
        <v>3.84</v>
      </c>
      <c r="H2407" s="12">
        <v>1000.0</v>
      </c>
      <c r="I2407" s="16">
        <v>44727.0</v>
      </c>
      <c r="J2407" s="14">
        <v>2.11</v>
      </c>
      <c r="K2407" s="14">
        <f t="shared" si="2"/>
        <v>549.4791667</v>
      </c>
      <c r="L2407" s="15">
        <f t="shared" si="3"/>
        <v>-0.4505208333</v>
      </c>
      <c r="M2407" s="15">
        <f t="shared" si="4"/>
        <v>0.4505208333</v>
      </c>
      <c r="N2407" s="8">
        <f t="shared" si="5"/>
        <v>104</v>
      </c>
    </row>
    <row r="2408" ht="12.75" customHeight="1">
      <c r="A2408" s="7">
        <v>44624.0</v>
      </c>
      <c r="B2408" s="8" t="s">
        <v>3187</v>
      </c>
      <c r="C2408" s="8" t="s">
        <v>3188</v>
      </c>
      <c r="D2408" s="11">
        <v>5.380320467E9</v>
      </c>
      <c r="E2408" s="8" t="s">
        <v>24</v>
      </c>
      <c r="F2408" s="8" t="str">
        <f t="shared" si="1"/>
        <v>BUY</v>
      </c>
      <c r="G2408" s="12">
        <v>18.08</v>
      </c>
      <c r="H2408" s="12">
        <v>1000.0</v>
      </c>
      <c r="I2408" s="16">
        <v>44727.0</v>
      </c>
      <c r="J2408" s="14">
        <v>31.610001</v>
      </c>
      <c r="K2408" s="14">
        <f t="shared" si="2"/>
        <v>1748.340763</v>
      </c>
      <c r="L2408" s="15">
        <f t="shared" si="3"/>
        <v>0.7483407633</v>
      </c>
      <c r="M2408" s="15">
        <f t="shared" si="4"/>
        <v>-0.7483407633</v>
      </c>
      <c r="N2408" s="8">
        <f t="shared" si="5"/>
        <v>103</v>
      </c>
    </row>
    <row r="2409" ht="12.75" customHeight="1">
      <c r="A2409" s="7">
        <v>44624.0</v>
      </c>
      <c r="B2409" s="8" t="s">
        <v>401</v>
      </c>
      <c r="C2409" s="8" t="s">
        <v>402</v>
      </c>
      <c r="D2409" s="11">
        <v>3.11092483E9</v>
      </c>
      <c r="E2409" s="8" t="s">
        <v>20</v>
      </c>
      <c r="F2409" s="8" t="str">
        <f t="shared" si="1"/>
        <v>SELL</v>
      </c>
      <c r="G2409" s="12">
        <v>53.059982</v>
      </c>
      <c r="H2409" s="12">
        <v>1000.0</v>
      </c>
      <c r="I2409" s="7">
        <v>44659.0</v>
      </c>
      <c r="J2409" s="14">
        <v>52.681507</v>
      </c>
      <c r="K2409" s="14">
        <f t="shared" si="2"/>
        <v>992.8670349</v>
      </c>
      <c r="L2409" s="15">
        <f t="shared" si="3"/>
        <v>0.007132965104</v>
      </c>
      <c r="M2409" s="15">
        <f t="shared" si="4"/>
        <v>-0.007132965104</v>
      </c>
      <c r="N2409" s="8">
        <f t="shared" si="5"/>
        <v>35</v>
      </c>
    </row>
    <row r="2410" ht="12.75" customHeight="1">
      <c r="A2410" s="7">
        <v>44624.0</v>
      </c>
      <c r="B2410" s="8" t="s">
        <v>2178</v>
      </c>
      <c r="C2410" s="8" t="s">
        <v>2179</v>
      </c>
      <c r="D2410" s="11">
        <v>2.55122178E9</v>
      </c>
      <c r="E2410" s="8" t="s">
        <v>24</v>
      </c>
      <c r="F2410" s="8" t="str">
        <f t="shared" si="1"/>
        <v>BUY</v>
      </c>
      <c r="G2410" s="12">
        <v>43.553219</v>
      </c>
      <c r="H2410" s="12">
        <v>1000.0</v>
      </c>
      <c r="I2410" s="16">
        <v>44727.0</v>
      </c>
      <c r="J2410" s="14">
        <v>47.324429</v>
      </c>
      <c r="K2410" s="14">
        <f t="shared" si="2"/>
        <v>1086.588548</v>
      </c>
      <c r="L2410" s="15">
        <f t="shared" si="3"/>
        <v>0.08658854814</v>
      </c>
      <c r="M2410" s="15">
        <f t="shared" si="4"/>
        <v>-0.08658854814</v>
      </c>
      <c r="N2410" s="8">
        <f t="shared" si="5"/>
        <v>103</v>
      </c>
    </row>
    <row r="2411" ht="12.75" customHeight="1">
      <c r="A2411" s="7">
        <v>44624.0</v>
      </c>
      <c r="B2411" s="8" t="s">
        <v>1937</v>
      </c>
      <c r="C2411" s="8" t="s">
        <v>1938</v>
      </c>
      <c r="D2411" s="11">
        <v>4.27763924E8</v>
      </c>
      <c r="E2411" s="8" t="s">
        <v>24</v>
      </c>
      <c r="F2411" s="8" t="str">
        <f t="shared" si="1"/>
        <v>BUY</v>
      </c>
      <c r="G2411" s="12">
        <v>11.17</v>
      </c>
      <c r="H2411" s="12">
        <v>1000.0</v>
      </c>
      <c r="I2411" s="16">
        <v>44727.0</v>
      </c>
      <c r="J2411" s="14">
        <v>6.81</v>
      </c>
      <c r="K2411" s="14">
        <f t="shared" si="2"/>
        <v>609.6687556</v>
      </c>
      <c r="L2411" s="15">
        <f t="shared" si="3"/>
        <v>-0.3903312444</v>
      </c>
      <c r="M2411" s="15">
        <f t="shared" si="4"/>
        <v>0.3903312444</v>
      </c>
      <c r="N2411" s="8">
        <f t="shared" si="5"/>
        <v>103</v>
      </c>
    </row>
    <row r="2412" ht="12.75" customHeight="1">
      <c r="A2412" s="16">
        <v>44624.0</v>
      </c>
      <c r="B2412" s="8" t="s">
        <v>2031</v>
      </c>
      <c r="C2412" s="8" t="s">
        <v>2032</v>
      </c>
      <c r="D2412" s="11">
        <v>7.3333896E9</v>
      </c>
      <c r="E2412" s="18" t="s">
        <v>24</v>
      </c>
      <c r="F2412" s="17" t="str">
        <f t="shared" si="1"/>
        <v>BUY</v>
      </c>
      <c r="G2412" s="12">
        <v>74.68</v>
      </c>
      <c r="H2412" s="12">
        <v>1000.0</v>
      </c>
      <c r="I2412" s="16">
        <v>44727.0</v>
      </c>
      <c r="J2412" s="14">
        <v>55.0</v>
      </c>
      <c r="K2412" s="14">
        <f t="shared" si="2"/>
        <v>736.4756294</v>
      </c>
      <c r="L2412" s="15">
        <f t="shared" si="3"/>
        <v>-0.2635243706</v>
      </c>
      <c r="M2412" s="15">
        <f t="shared" si="4"/>
        <v>0.2635243706</v>
      </c>
      <c r="N2412" s="8">
        <f t="shared" si="5"/>
        <v>103</v>
      </c>
    </row>
    <row r="2413" ht="12.75" customHeight="1">
      <c r="A2413" s="16">
        <v>44624.0</v>
      </c>
      <c r="B2413" s="8" t="s">
        <v>3475</v>
      </c>
      <c r="C2413" s="8" t="s">
        <v>3476</v>
      </c>
      <c r="D2413" s="11">
        <v>3.3464662E7</v>
      </c>
      <c r="E2413" s="17" t="s">
        <v>20</v>
      </c>
      <c r="F2413" s="18" t="str">
        <f t="shared" si="1"/>
        <v>SELL</v>
      </c>
      <c r="G2413" s="12">
        <v>31.299999</v>
      </c>
      <c r="H2413" s="12">
        <v>1000.0</v>
      </c>
      <c r="I2413" s="16">
        <v>44727.0</v>
      </c>
      <c r="J2413" s="14">
        <v>23.5</v>
      </c>
      <c r="K2413" s="14">
        <f t="shared" si="2"/>
        <v>750.798746</v>
      </c>
      <c r="L2413" s="15">
        <f t="shared" si="3"/>
        <v>0.249201254</v>
      </c>
      <c r="M2413" s="15">
        <f t="shared" si="4"/>
        <v>-0.249201254</v>
      </c>
      <c r="N2413" s="8">
        <f t="shared" si="5"/>
        <v>103</v>
      </c>
    </row>
    <row r="2414" ht="12.75" customHeight="1">
      <c r="A2414" s="7">
        <v>44635.0</v>
      </c>
      <c r="B2414" s="8" t="s">
        <v>704</v>
      </c>
      <c r="C2414" s="8" t="s">
        <v>705</v>
      </c>
      <c r="D2414" s="11">
        <v>9.819059159E9</v>
      </c>
      <c r="E2414" s="8" t="s">
        <v>20</v>
      </c>
      <c r="F2414" s="8" t="str">
        <f t="shared" si="1"/>
        <v>SELL</v>
      </c>
      <c r="G2414" s="12">
        <v>15.57</v>
      </c>
      <c r="H2414" s="12">
        <v>1000.0</v>
      </c>
      <c r="I2414" s="16">
        <v>44727.0</v>
      </c>
      <c r="J2414" s="14">
        <v>13.31</v>
      </c>
      <c r="K2414" s="14">
        <f t="shared" si="2"/>
        <v>854.8490687</v>
      </c>
      <c r="L2414" s="15">
        <f t="shared" si="3"/>
        <v>0.1451509313</v>
      </c>
      <c r="M2414" s="15">
        <f t="shared" si="4"/>
        <v>-0.1451509313</v>
      </c>
      <c r="N2414" s="8">
        <f t="shared" si="5"/>
        <v>92</v>
      </c>
    </row>
    <row r="2415" ht="12.75" customHeight="1">
      <c r="A2415" s="7">
        <v>44635.0</v>
      </c>
      <c r="B2415" s="8" t="s">
        <v>1619</v>
      </c>
      <c r="C2415" s="8" t="s">
        <v>1620</v>
      </c>
      <c r="D2415" s="11">
        <v>6.116578737E9</v>
      </c>
      <c r="E2415" s="8" t="s">
        <v>20</v>
      </c>
      <c r="F2415" s="8" t="str">
        <f t="shared" si="1"/>
        <v>SELL</v>
      </c>
      <c r="G2415" s="12">
        <v>72.55</v>
      </c>
      <c r="H2415" s="12">
        <v>1000.0</v>
      </c>
      <c r="I2415" s="16">
        <v>44727.0</v>
      </c>
      <c r="J2415" s="14">
        <v>54.87</v>
      </c>
      <c r="K2415" s="14">
        <f t="shared" si="2"/>
        <v>756.3059959</v>
      </c>
      <c r="L2415" s="15">
        <f t="shared" si="3"/>
        <v>0.2436940041</v>
      </c>
      <c r="M2415" s="15">
        <f t="shared" si="4"/>
        <v>-0.2436940041</v>
      </c>
      <c r="N2415" s="8">
        <f t="shared" si="5"/>
        <v>92</v>
      </c>
    </row>
    <row r="2416" ht="12.75" customHeight="1">
      <c r="A2416" s="7">
        <v>44635.0</v>
      </c>
      <c r="B2416" s="8" t="s">
        <v>1432</v>
      </c>
      <c r="C2416" s="8" t="s">
        <v>1433</v>
      </c>
      <c r="D2416" s="11">
        <v>7.12166E9</v>
      </c>
      <c r="E2416" s="8" t="s">
        <v>24</v>
      </c>
      <c r="F2416" s="8" t="str">
        <f t="shared" si="1"/>
        <v>BUY</v>
      </c>
      <c r="G2416" s="12">
        <v>22.205164</v>
      </c>
      <c r="H2416" s="12">
        <v>1000.0</v>
      </c>
      <c r="I2416" s="16">
        <v>44727.0</v>
      </c>
      <c r="J2416" s="14">
        <v>20.402731</v>
      </c>
      <c r="K2416" s="14">
        <f t="shared" si="2"/>
        <v>918.8282059</v>
      </c>
      <c r="L2416" s="15">
        <f t="shared" si="3"/>
        <v>-0.08117179409</v>
      </c>
      <c r="M2416" s="15">
        <f t="shared" si="4"/>
        <v>0.08117179409</v>
      </c>
      <c r="N2416" s="8">
        <f t="shared" si="5"/>
        <v>92</v>
      </c>
    </row>
    <row r="2417" ht="12.75" customHeight="1">
      <c r="A2417" s="16">
        <v>44635.0</v>
      </c>
      <c r="B2417" s="8" t="s">
        <v>3331</v>
      </c>
      <c r="C2417" s="8" t="s">
        <v>3332</v>
      </c>
      <c r="D2417" s="11">
        <v>1.4902816E9</v>
      </c>
      <c r="E2417" s="17" t="s">
        <v>20</v>
      </c>
      <c r="F2417" s="18" t="str">
        <f t="shared" si="1"/>
        <v>SELL</v>
      </c>
      <c r="G2417" s="12">
        <v>38.278854</v>
      </c>
      <c r="H2417" s="12">
        <v>1000.0</v>
      </c>
      <c r="I2417" s="16">
        <v>44644.0</v>
      </c>
      <c r="J2417" s="14">
        <v>39.99588</v>
      </c>
      <c r="K2417" s="14">
        <f t="shared" si="2"/>
        <v>1044.855732</v>
      </c>
      <c r="L2417" s="15">
        <f t="shared" si="3"/>
        <v>-0.04485573157</v>
      </c>
      <c r="M2417" s="15">
        <f t="shared" si="4"/>
        <v>0.04485573157</v>
      </c>
      <c r="N2417" s="8">
        <f t="shared" si="5"/>
        <v>9</v>
      </c>
    </row>
    <row r="2418" ht="12.75" customHeight="1">
      <c r="A2418" s="7">
        <v>44636.0</v>
      </c>
      <c r="B2418" s="8" t="s">
        <v>3467</v>
      </c>
      <c r="C2418" s="8" t="s">
        <v>3468</v>
      </c>
      <c r="D2418" s="11">
        <v>4.228550989E9</v>
      </c>
      <c r="E2418" s="8" t="s">
        <v>20</v>
      </c>
      <c r="F2418" s="8" t="str">
        <f t="shared" si="1"/>
        <v>SELL</v>
      </c>
      <c r="G2418" s="12">
        <v>35.049999</v>
      </c>
      <c r="H2418" s="12">
        <v>1000.0</v>
      </c>
      <c r="I2418" s="16">
        <v>44727.0</v>
      </c>
      <c r="J2418" s="14">
        <v>22.1</v>
      </c>
      <c r="K2418" s="14">
        <f t="shared" si="2"/>
        <v>630.5278354</v>
      </c>
      <c r="L2418" s="15">
        <f t="shared" si="3"/>
        <v>0.3694721646</v>
      </c>
      <c r="M2418" s="15">
        <f t="shared" si="4"/>
        <v>-0.3694721646</v>
      </c>
      <c r="N2418" s="8">
        <f t="shared" si="5"/>
        <v>91</v>
      </c>
    </row>
    <row r="2419" ht="12.75" customHeight="1">
      <c r="A2419" s="7">
        <v>44637.0</v>
      </c>
      <c r="B2419" s="8" t="s">
        <v>93</v>
      </c>
      <c r="C2419" s="8" t="s">
        <v>94</v>
      </c>
      <c r="D2419" s="11">
        <v>9.35696004E8</v>
      </c>
      <c r="E2419" s="8" t="s">
        <v>24</v>
      </c>
      <c r="F2419" s="8" t="str">
        <f t="shared" si="1"/>
        <v>BUY</v>
      </c>
      <c r="G2419" s="12">
        <v>63.98</v>
      </c>
      <c r="H2419" s="12">
        <v>1000.0</v>
      </c>
      <c r="I2419" s="16">
        <v>44727.0</v>
      </c>
      <c r="J2419" s="14">
        <v>57.41</v>
      </c>
      <c r="K2419" s="14">
        <f t="shared" si="2"/>
        <v>897.3116599</v>
      </c>
      <c r="L2419" s="15">
        <f t="shared" si="3"/>
        <v>-0.1026883401</v>
      </c>
      <c r="M2419" s="15">
        <f t="shared" si="4"/>
        <v>0.1026883401</v>
      </c>
      <c r="N2419" s="8">
        <f t="shared" si="5"/>
        <v>90</v>
      </c>
    </row>
    <row r="2420" ht="12.75" customHeight="1">
      <c r="A2420" s="7">
        <v>44638.0</v>
      </c>
      <c r="B2420" s="8" t="s">
        <v>3700</v>
      </c>
      <c r="C2420" s="8" t="s">
        <v>3701</v>
      </c>
      <c r="D2420" s="11">
        <v>2.95164696E9</v>
      </c>
      <c r="E2420" s="8" t="s">
        <v>20</v>
      </c>
      <c r="F2420" s="8" t="str">
        <f t="shared" si="1"/>
        <v>SELL</v>
      </c>
      <c r="G2420" s="12">
        <v>17.559999</v>
      </c>
      <c r="H2420" s="12">
        <v>1000.0</v>
      </c>
      <c r="I2420" s="16">
        <v>44727.0</v>
      </c>
      <c r="J2420" s="14">
        <v>14.75</v>
      </c>
      <c r="K2420" s="14">
        <f t="shared" si="2"/>
        <v>839.9772688</v>
      </c>
      <c r="L2420" s="15">
        <f t="shared" si="3"/>
        <v>0.1600227312</v>
      </c>
      <c r="M2420" s="15">
        <f t="shared" si="4"/>
        <v>-0.1600227312</v>
      </c>
      <c r="N2420" s="8">
        <f t="shared" si="5"/>
        <v>89</v>
      </c>
    </row>
    <row r="2421" ht="12.75" customHeight="1">
      <c r="A2421" s="7">
        <v>44638.0</v>
      </c>
      <c r="B2421" s="8" t="s">
        <v>3702</v>
      </c>
      <c r="C2421" s="8" t="s">
        <v>3703</v>
      </c>
      <c r="D2421" s="11">
        <v>1.425462458E9</v>
      </c>
      <c r="E2421" s="8" t="s">
        <v>24</v>
      </c>
      <c r="F2421" s="8" t="str">
        <f t="shared" si="1"/>
        <v>BUY</v>
      </c>
      <c r="G2421" s="12">
        <v>5.1</v>
      </c>
      <c r="H2421" s="12">
        <v>1000.0</v>
      </c>
      <c r="I2421" s="16">
        <v>44727.0</v>
      </c>
      <c r="J2421" s="14">
        <v>4.07</v>
      </c>
      <c r="K2421" s="14">
        <f t="shared" si="2"/>
        <v>798.0392157</v>
      </c>
      <c r="L2421" s="15">
        <f t="shared" si="3"/>
        <v>-0.2019607843</v>
      </c>
      <c r="M2421" s="15">
        <f t="shared" si="4"/>
        <v>0.2019607843</v>
      </c>
      <c r="N2421" s="8">
        <f t="shared" si="5"/>
        <v>89</v>
      </c>
    </row>
    <row r="2422" ht="12.75" customHeight="1">
      <c r="A2422" s="7">
        <v>44638.0</v>
      </c>
      <c r="B2422" s="8" t="s">
        <v>3704</v>
      </c>
      <c r="C2422" s="8" t="s">
        <v>3705</v>
      </c>
      <c r="D2422" s="11">
        <v>6.416766315E9</v>
      </c>
      <c r="E2422" s="8" t="s">
        <v>20</v>
      </c>
      <c r="F2422" s="8" t="str">
        <f t="shared" si="1"/>
        <v>SELL</v>
      </c>
      <c r="G2422" s="12">
        <v>19.65</v>
      </c>
      <c r="H2422" s="12">
        <v>1000.0</v>
      </c>
      <c r="I2422" s="16">
        <v>44727.0</v>
      </c>
      <c r="J2422" s="14">
        <v>18.88</v>
      </c>
      <c r="K2422" s="14">
        <f t="shared" si="2"/>
        <v>960.8142494</v>
      </c>
      <c r="L2422" s="15">
        <f t="shared" si="3"/>
        <v>0.03918575064</v>
      </c>
      <c r="M2422" s="15">
        <f t="shared" si="4"/>
        <v>-0.03918575064</v>
      </c>
      <c r="N2422" s="8">
        <f t="shared" si="5"/>
        <v>89</v>
      </c>
    </row>
    <row r="2423" ht="12.75" customHeight="1">
      <c r="A2423" s="7">
        <v>44638.0</v>
      </c>
      <c r="B2423" s="8" t="s">
        <v>3706</v>
      </c>
      <c r="C2423" s="8" t="s">
        <v>3707</v>
      </c>
      <c r="D2423" s="11">
        <v>5.491588E7</v>
      </c>
      <c r="E2423" s="8" t="s">
        <v>20</v>
      </c>
      <c r="F2423" s="8" t="str">
        <f t="shared" si="1"/>
        <v>SELL</v>
      </c>
      <c r="G2423" s="12">
        <v>4.411386</v>
      </c>
      <c r="H2423" s="12">
        <v>1000.0</v>
      </c>
      <c r="I2423" s="16">
        <v>44727.0</v>
      </c>
      <c r="J2423" s="14">
        <v>3.65458</v>
      </c>
      <c r="K2423" s="14">
        <f t="shared" si="2"/>
        <v>828.4425802</v>
      </c>
      <c r="L2423" s="15">
        <f t="shared" si="3"/>
        <v>0.1715574198</v>
      </c>
      <c r="M2423" s="15">
        <f t="shared" si="4"/>
        <v>-0.1715574198</v>
      </c>
      <c r="N2423" s="8">
        <f t="shared" si="5"/>
        <v>89</v>
      </c>
    </row>
    <row r="2424" ht="12.75" customHeight="1">
      <c r="A2424" s="7">
        <v>44638.0</v>
      </c>
      <c r="B2424" s="8" t="s">
        <v>3710</v>
      </c>
      <c r="C2424" s="8" t="s">
        <v>3711</v>
      </c>
      <c r="D2424" s="11">
        <v>1.429894815E9</v>
      </c>
      <c r="E2424" s="8" t="s">
        <v>20</v>
      </c>
      <c r="F2424" s="8" t="str">
        <f t="shared" si="1"/>
        <v>SELL</v>
      </c>
      <c r="G2424" s="12">
        <v>11.39</v>
      </c>
      <c r="H2424" s="12">
        <v>1000.0</v>
      </c>
      <c r="I2424" s="16">
        <v>44727.0</v>
      </c>
      <c r="J2424" s="14">
        <v>7.78</v>
      </c>
      <c r="K2424" s="14">
        <f t="shared" si="2"/>
        <v>683.0553117</v>
      </c>
      <c r="L2424" s="15">
        <f t="shared" si="3"/>
        <v>0.3169446883</v>
      </c>
      <c r="M2424" s="15">
        <f t="shared" si="4"/>
        <v>-0.3169446883</v>
      </c>
      <c r="N2424" s="8">
        <f t="shared" si="5"/>
        <v>89</v>
      </c>
    </row>
    <row r="2425" ht="12.75" customHeight="1">
      <c r="A2425" s="7">
        <v>44638.0</v>
      </c>
      <c r="B2425" s="8" t="s">
        <v>3712</v>
      </c>
      <c r="C2425" s="8" t="s">
        <v>3713</v>
      </c>
      <c r="D2425" s="11">
        <v>2.27859726E9</v>
      </c>
      <c r="E2425" s="8" t="s">
        <v>20</v>
      </c>
      <c r="F2425" s="8" t="str">
        <f t="shared" si="1"/>
        <v>SELL</v>
      </c>
      <c r="G2425" s="12">
        <v>12.63</v>
      </c>
      <c r="H2425" s="12">
        <v>1000.0</v>
      </c>
      <c r="I2425" s="16">
        <v>44727.0</v>
      </c>
      <c r="J2425" s="14">
        <v>13.64</v>
      </c>
      <c r="K2425" s="14">
        <f t="shared" si="2"/>
        <v>1079.968329</v>
      </c>
      <c r="L2425" s="15">
        <f t="shared" si="3"/>
        <v>-0.07996832937</v>
      </c>
      <c r="M2425" s="15">
        <f t="shared" si="4"/>
        <v>0.07996832937</v>
      </c>
      <c r="N2425" s="8">
        <f t="shared" si="5"/>
        <v>89</v>
      </c>
    </row>
    <row r="2426" ht="12.75" customHeight="1">
      <c r="A2426" s="16">
        <v>44638.0</v>
      </c>
      <c r="B2426" s="8" t="s">
        <v>3714</v>
      </c>
      <c r="C2426" s="8" t="s">
        <v>3715</v>
      </c>
      <c r="D2426" s="11">
        <v>2.71097312E8</v>
      </c>
      <c r="E2426" s="17" t="s">
        <v>20</v>
      </c>
      <c r="F2426" s="18" t="str">
        <f t="shared" si="1"/>
        <v>SELL</v>
      </c>
      <c r="G2426" s="12">
        <v>7.98</v>
      </c>
      <c r="H2426" s="12">
        <v>1000.0</v>
      </c>
      <c r="I2426" s="16">
        <v>44727.0</v>
      </c>
      <c r="J2426" s="14">
        <v>2.75</v>
      </c>
      <c r="K2426" s="14">
        <f t="shared" si="2"/>
        <v>344.6115288</v>
      </c>
      <c r="L2426" s="15">
        <f t="shared" si="3"/>
        <v>0.6553884712</v>
      </c>
      <c r="M2426" s="15">
        <f t="shared" si="4"/>
        <v>-0.6553884712</v>
      </c>
      <c r="N2426" s="8">
        <f t="shared" si="5"/>
        <v>89</v>
      </c>
    </row>
    <row r="2427" ht="12.75" customHeight="1">
      <c r="A2427" s="7">
        <v>44641.0</v>
      </c>
      <c r="B2427" s="8" t="s">
        <v>3716</v>
      </c>
      <c r="C2427" s="8" t="s">
        <v>3717</v>
      </c>
      <c r="D2427" s="11">
        <v>5.924709168E9</v>
      </c>
      <c r="E2427" s="8" t="s">
        <v>20</v>
      </c>
      <c r="F2427" s="8" t="str">
        <f t="shared" si="1"/>
        <v>SELL</v>
      </c>
      <c r="G2427" s="12">
        <v>111.860001</v>
      </c>
      <c r="H2427" s="12">
        <v>1000.0</v>
      </c>
      <c r="I2427" s="16">
        <v>44727.0</v>
      </c>
      <c r="J2427" s="14">
        <v>89.519997</v>
      </c>
      <c r="K2427" s="14">
        <f t="shared" si="2"/>
        <v>800.2860379</v>
      </c>
      <c r="L2427" s="15">
        <f t="shared" si="3"/>
        <v>0.1997139621</v>
      </c>
      <c r="M2427" s="15">
        <f t="shared" si="4"/>
        <v>-0.1997139621</v>
      </c>
      <c r="N2427" s="8">
        <f t="shared" si="5"/>
        <v>86</v>
      </c>
    </row>
    <row r="2428" ht="12.75" customHeight="1">
      <c r="A2428" s="7">
        <v>44641.0</v>
      </c>
      <c r="B2428" s="8" t="s">
        <v>3718</v>
      </c>
      <c r="C2428" s="8" t="s">
        <v>3719</v>
      </c>
      <c r="D2428" s="11">
        <v>5.2211997E8</v>
      </c>
      <c r="E2428" s="8" t="s">
        <v>20</v>
      </c>
      <c r="F2428" s="8" t="str">
        <f t="shared" si="1"/>
        <v>SELL</v>
      </c>
      <c r="G2428" s="12">
        <v>5.921553</v>
      </c>
      <c r="H2428" s="12">
        <v>1000.0</v>
      </c>
      <c r="I2428" s="16">
        <v>44727.0</v>
      </c>
      <c r="J2428" s="14">
        <v>7.828473</v>
      </c>
      <c r="K2428" s="14">
        <f t="shared" si="2"/>
        <v>1322.030386</v>
      </c>
      <c r="L2428" s="15">
        <f t="shared" si="3"/>
        <v>-0.3220303863</v>
      </c>
      <c r="M2428" s="15">
        <f t="shared" si="4"/>
        <v>0.3220303863</v>
      </c>
      <c r="N2428" s="8">
        <f t="shared" si="5"/>
        <v>86</v>
      </c>
    </row>
    <row r="2429" ht="12.75" customHeight="1">
      <c r="A2429" s="7">
        <v>44641.0</v>
      </c>
      <c r="B2429" s="8" t="s">
        <v>3650</v>
      </c>
      <c r="C2429" s="8" t="s">
        <v>3651</v>
      </c>
      <c r="D2429" s="11">
        <v>1.89063936E9</v>
      </c>
      <c r="E2429" s="8" t="s">
        <v>20</v>
      </c>
      <c r="F2429" s="8" t="str">
        <f t="shared" si="1"/>
        <v>SELL</v>
      </c>
      <c r="G2429" s="12">
        <v>23.726931</v>
      </c>
      <c r="H2429" s="12">
        <v>1000.0</v>
      </c>
      <c r="I2429" s="16">
        <v>44727.0</v>
      </c>
      <c r="J2429" s="14">
        <v>22.643818</v>
      </c>
      <c r="K2429" s="14">
        <f t="shared" si="2"/>
        <v>954.3509019</v>
      </c>
      <c r="L2429" s="15">
        <f t="shared" si="3"/>
        <v>0.04564909806</v>
      </c>
      <c r="M2429" s="15">
        <f t="shared" si="4"/>
        <v>-0.04564909806</v>
      </c>
      <c r="N2429" s="8">
        <f t="shared" si="5"/>
        <v>86</v>
      </c>
    </row>
    <row r="2430" ht="12.75" customHeight="1">
      <c r="A2430" s="7">
        <v>44641.0</v>
      </c>
      <c r="B2430" s="8" t="s">
        <v>3720</v>
      </c>
      <c r="C2430" s="8" t="s">
        <v>3721</v>
      </c>
      <c r="D2430" s="11">
        <v>6.6438006E9</v>
      </c>
      <c r="E2430" s="8" t="s">
        <v>20</v>
      </c>
      <c r="F2430" s="8" t="str">
        <f t="shared" si="1"/>
        <v>SELL</v>
      </c>
      <c r="G2430" s="12">
        <v>67.660805</v>
      </c>
      <c r="H2430" s="12">
        <v>1000.0</v>
      </c>
      <c r="I2430" s="16">
        <v>44727.0</v>
      </c>
      <c r="J2430" s="14">
        <v>56.623676</v>
      </c>
      <c r="K2430" s="14">
        <f t="shared" si="2"/>
        <v>836.8755885</v>
      </c>
      <c r="L2430" s="15">
        <f t="shared" si="3"/>
        <v>0.1631244115</v>
      </c>
      <c r="M2430" s="15">
        <f t="shared" si="4"/>
        <v>-0.1631244115</v>
      </c>
      <c r="N2430" s="8">
        <f t="shared" si="5"/>
        <v>86</v>
      </c>
    </row>
    <row r="2431" ht="12.75" customHeight="1">
      <c r="A2431" s="7">
        <v>44642.0</v>
      </c>
      <c r="B2431" s="8" t="s">
        <v>3590</v>
      </c>
      <c r="C2431" s="8" t="s">
        <v>3591</v>
      </c>
      <c r="D2431" s="11">
        <v>1.98507088E8</v>
      </c>
      <c r="E2431" s="8" t="s">
        <v>24</v>
      </c>
      <c r="F2431" s="8" t="str">
        <f t="shared" si="1"/>
        <v>BUY</v>
      </c>
      <c r="G2431" s="12">
        <v>7.15</v>
      </c>
      <c r="H2431" s="12">
        <v>1000.0</v>
      </c>
      <c r="I2431" s="16">
        <v>44727.0</v>
      </c>
      <c r="J2431" s="14">
        <v>4.83</v>
      </c>
      <c r="K2431" s="14">
        <f t="shared" si="2"/>
        <v>675.5244755</v>
      </c>
      <c r="L2431" s="15">
        <f t="shared" si="3"/>
        <v>-0.3244755245</v>
      </c>
      <c r="M2431" s="15">
        <f t="shared" si="4"/>
        <v>0.3244755245</v>
      </c>
      <c r="N2431" s="8">
        <f t="shared" si="5"/>
        <v>85</v>
      </c>
    </row>
    <row r="2432" ht="12.75" customHeight="1">
      <c r="A2432" s="7">
        <v>44643.0</v>
      </c>
      <c r="B2432" s="8" t="s">
        <v>3411</v>
      </c>
      <c r="C2432" s="8" t="s">
        <v>3412</v>
      </c>
      <c r="D2432" s="11">
        <v>9.255299062E9</v>
      </c>
      <c r="E2432" s="8" t="s">
        <v>24</v>
      </c>
      <c r="F2432" s="8" t="str">
        <f t="shared" si="1"/>
        <v>BUY</v>
      </c>
      <c r="G2432" s="12">
        <v>13.08</v>
      </c>
      <c r="H2432" s="12">
        <v>1000.0</v>
      </c>
      <c r="I2432" s="16">
        <v>44727.0</v>
      </c>
      <c r="J2432" s="14">
        <v>7.05</v>
      </c>
      <c r="K2432" s="14">
        <f t="shared" si="2"/>
        <v>538.9908257</v>
      </c>
      <c r="L2432" s="15">
        <f t="shared" si="3"/>
        <v>-0.4610091743</v>
      </c>
      <c r="M2432" s="15">
        <f t="shared" si="4"/>
        <v>0.4610091743</v>
      </c>
      <c r="N2432" s="8">
        <f t="shared" si="5"/>
        <v>84</v>
      </c>
    </row>
    <row r="2433" ht="12.75" customHeight="1">
      <c r="A2433" s="7">
        <v>44643.0</v>
      </c>
      <c r="B2433" s="8" t="s">
        <v>2092</v>
      </c>
      <c r="C2433" s="8" t="s">
        <v>2093</v>
      </c>
      <c r="D2433" s="11">
        <v>9.146998598E9</v>
      </c>
      <c r="E2433" s="8" t="s">
        <v>20</v>
      </c>
      <c r="F2433" s="8" t="str">
        <f t="shared" si="1"/>
        <v>SELL</v>
      </c>
      <c r="G2433" s="12">
        <v>327.269989</v>
      </c>
      <c r="H2433" s="12">
        <v>1000.0</v>
      </c>
      <c r="I2433" s="16">
        <v>44727.0</v>
      </c>
      <c r="J2433" s="14">
        <v>274.130005</v>
      </c>
      <c r="K2433" s="14">
        <f t="shared" si="2"/>
        <v>837.6264681</v>
      </c>
      <c r="L2433" s="15">
        <f t="shared" si="3"/>
        <v>0.1623735319</v>
      </c>
      <c r="M2433" s="15">
        <f t="shared" si="4"/>
        <v>-0.1623735319</v>
      </c>
      <c r="N2433" s="8">
        <f t="shared" si="5"/>
        <v>84</v>
      </c>
    </row>
    <row r="2434" ht="12.75" customHeight="1">
      <c r="A2434" s="7">
        <v>44643.0</v>
      </c>
      <c r="B2434" s="8" t="s">
        <v>1214</v>
      </c>
      <c r="C2434" s="8" t="s">
        <v>1215</v>
      </c>
      <c r="D2434" s="11">
        <v>2.803044279E9</v>
      </c>
      <c r="E2434" s="8" t="s">
        <v>24</v>
      </c>
      <c r="F2434" s="8" t="str">
        <f t="shared" si="1"/>
        <v>BUY</v>
      </c>
      <c r="G2434" s="12">
        <v>118.975571</v>
      </c>
      <c r="H2434" s="12">
        <v>1000.0</v>
      </c>
      <c r="I2434" s="16">
        <v>44727.0</v>
      </c>
      <c r="J2434" s="14">
        <v>83.573128</v>
      </c>
      <c r="K2434" s="14">
        <f t="shared" si="2"/>
        <v>702.4393941</v>
      </c>
      <c r="L2434" s="15">
        <f t="shared" si="3"/>
        <v>-0.2975606059</v>
      </c>
      <c r="M2434" s="15">
        <f t="shared" si="4"/>
        <v>0.2975606059</v>
      </c>
      <c r="N2434" s="8">
        <f t="shared" si="5"/>
        <v>84</v>
      </c>
    </row>
    <row r="2435" ht="12.75" customHeight="1">
      <c r="A2435" s="7">
        <v>44644.0</v>
      </c>
      <c r="B2435" s="8" t="s">
        <v>3726</v>
      </c>
      <c r="C2435" s="8" t="s">
        <v>3727</v>
      </c>
      <c r="D2435" s="11">
        <v>3.161695E9</v>
      </c>
      <c r="E2435" s="8" t="s">
        <v>24</v>
      </c>
      <c r="F2435" s="8" t="str">
        <f t="shared" si="1"/>
        <v>BUY</v>
      </c>
      <c r="G2435" s="12">
        <v>25.08</v>
      </c>
      <c r="H2435" s="12">
        <v>1000.0</v>
      </c>
      <c r="I2435" s="16">
        <v>44727.0</v>
      </c>
      <c r="J2435" s="14">
        <v>23.24</v>
      </c>
      <c r="K2435" s="14">
        <f t="shared" si="2"/>
        <v>926.6347687</v>
      </c>
      <c r="L2435" s="15">
        <f t="shared" si="3"/>
        <v>-0.07336523126</v>
      </c>
      <c r="M2435" s="15">
        <f t="shared" si="4"/>
        <v>0.07336523126</v>
      </c>
      <c r="N2435" s="8">
        <f t="shared" si="5"/>
        <v>83</v>
      </c>
    </row>
    <row r="2436" ht="12.75" customHeight="1">
      <c r="A2436" s="7">
        <v>44644.0</v>
      </c>
      <c r="B2436" s="8" t="s">
        <v>2186</v>
      </c>
      <c r="C2436" s="8" t="s">
        <v>2187</v>
      </c>
      <c r="D2436" s="11">
        <v>9.770472266E9</v>
      </c>
      <c r="E2436" s="8" t="s">
        <v>20</v>
      </c>
      <c r="F2436" s="8" t="str">
        <f t="shared" si="1"/>
        <v>SELL</v>
      </c>
      <c r="G2436" s="12">
        <v>104.550003</v>
      </c>
      <c r="H2436" s="12">
        <v>1000.0</v>
      </c>
      <c r="I2436" s="16">
        <v>44655.0</v>
      </c>
      <c r="J2436" s="14">
        <v>112.279999</v>
      </c>
      <c r="K2436" s="14">
        <f t="shared" si="2"/>
        <v>1073.935875</v>
      </c>
      <c r="L2436" s="15">
        <f t="shared" si="3"/>
        <v>-0.07393587545</v>
      </c>
      <c r="M2436" s="15">
        <f t="shared" si="4"/>
        <v>0.07393587545</v>
      </c>
      <c r="N2436" s="8">
        <f t="shared" si="5"/>
        <v>11</v>
      </c>
    </row>
    <row r="2437" ht="12.75" customHeight="1">
      <c r="A2437" s="7">
        <v>44644.0</v>
      </c>
      <c r="B2437" s="8" t="s">
        <v>3728</v>
      </c>
      <c r="C2437" s="8" t="s">
        <v>3729</v>
      </c>
      <c r="D2437" s="11">
        <v>2.222148E9</v>
      </c>
      <c r="E2437" s="8" t="s">
        <v>24</v>
      </c>
      <c r="F2437" s="8" t="str">
        <f t="shared" si="1"/>
        <v>BUY</v>
      </c>
      <c r="G2437" s="12">
        <v>14.48</v>
      </c>
      <c r="H2437" s="12">
        <v>1000.0</v>
      </c>
      <c r="I2437" s="16">
        <v>44727.0</v>
      </c>
      <c r="J2437" s="14">
        <v>11.04</v>
      </c>
      <c r="K2437" s="14">
        <f t="shared" si="2"/>
        <v>762.4309392</v>
      </c>
      <c r="L2437" s="15">
        <f t="shared" si="3"/>
        <v>-0.2375690608</v>
      </c>
      <c r="M2437" s="15">
        <f t="shared" si="4"/>
        <v>0.2375690608</v>
      </c>
      <c r="N2437" s="8">
        <f t="shared" si="5"/>
        <v>83</v>
      </c>
    </row>
    <row r="2438" ht="12.75" customHeight="1">
      <c r="A2438" s="7">
        <v>44644.0</v>
      </c>
      <c r="B2438" s="8" t="s">
        <v>1019</v>
      </c>
      <c r="C2438" s="8" t="s">
        <v>1020</v>
      </c>
      <c r="D2438" s="11">
        <v>2.082171299E9</v>
      </c>
      <c r="E2438" s="8" t="s">
        <v>20</v>
      </c>
      <c r="F2438" s="8" t="str">
        <f t="shared" si="1"/>
        <v>SELL</v>
      </c>
      <c r="G2438" s="12">
        <v>14.44</v>
      </c>
      <c r="H2438" s="12">
        <v>1000.0</v>
      </c>
      <c r="I2438" s="7">
        <v>44676.0</v>
      </c>
      <c r="J2438" s="14">
        <v>13.06</v>
      </c>
      <c r="K2438" s="14">
        <f t="shared" si="2"/>
        <v>904.432133</v>
      </c>
      <c r="L2438" s="15">
        <f t="shared" si="3"/>
        <v>0.09556786704</v>
      </c>
      <c r="M2438" s="15">
        <f t="shared" si="4"/>
        <v>-0.09556786704</v>
      </c>
      <c r="N2438" s="8">
        <f t="shared" si="5"/>
        <v>32</v>
      </c>
    </row>
    <row r="2439" ht="12.75" customHeight="1">
      <c r="A2439" s="16">
        <v>44644.0</v>
      </c>
      <c r="B2439" s="8" t="s">
        <v>2922</v>
      </c>
      <c r="C2439" s="8" t="s">
        <v>2923</v>
      </c>
      <c r="D2439" s="11">
        <v>6.797281786E9</v>
      </c>
      <c r="E2439" s="18" t="s">
        <v>24</v>
      </c>
      <c r="F2439" s="17" t="str">
        <f t="shared" si="1"/>
        <v>BUY</v>
      </c>
      <c r="G2439" s="12">
        <v>18.94</v>
      </c>
      <c r="H2439" s="12">
        <v>1000.0</v>
      </c>
      <c r="I2439" s="16">
        <v>44727.0</v>
      </c>
      <c r="J2439" s="14">
        <v>18.94</v>
      </c>
      <c r="K2439" s="14">
        <f t="shared" si="2"/>
        <v>1000</v>
      </c>
      <c r="L2439" s="15">
        <f t="shared" si="3"/>
        <v>0</v>
      </c>
      <c r="M2439" s="15">
        <f t="shared" si="4"/>
        <v>0</v>
      </c>
      <c r="N2439" s="8">
        <f t="shared" si="5"/>
        <v>83</v>
      </c>
    </row>
    <row r="2440" ht="12.75" customHeight="1">
      <c r="A2440" s="16">
        <v>44644.0</v>
      </c>
      <c r="B2440" s="8" t="s">
        <v>3331</v>
      </c>
      <c r="C2440" s="8" t="s">
        <v>3332</v>
      </c>
      <c r="D2440" s="11">
        <v>1.4902816E9</v>
      </c>
      <c r="E2440" s="18" t="s">
        <v>24</v>
      </c>
      <c r="F2440" s="17" t="str">
        <f t="shared" si="1"/>
        <v>BUY</v>
      </c>
      <c r="G2440" s="12">
        <v>39.99588</v>
      </c>
      <c r="H2440" s="12">
        <v>1000.0</v>
      </c>
      <c r="I2440" s="16">
        <v>44727.0</v>
      </c>
      <c r="J2440" s="14">
        <v>30.028328</v>
      </c>
      <c r="K2440" s="14">
        <f t="shared" si="2"/>
        <v>750.7855309</v>
      </c>
      <c r="L2440" s="15">
        <f t="shared" si="3"/>
        <v>-0.2492144691</v>
      </c>
      <c r="M2440" s="15">
        <f t="shared" si="4"/>
        <v>0.2492144691</v>
      </c>
      <c r="N2440" s="8">
        <f t="shared" si="5"/>
        <v>83</v>
      </c>
    </row>
    <row r="2441" ht="12.75" customHeight="1">
      <c r="A2441" s="7">
        <v>44645.0</v>
      </c>
      <c r="B2441" s="8" t="s">
        <v>63</v>
      </c>
      <c r="C2441" s="8" t="s">
        <v>64</v>
      </c>
      <c r="D2441" s="11">
        <v>5.168276738E9</v>
      </c>
      <c r="E2441" s="8" t="s">
        <v>24</v>
      </c>
      <c r="F2441" s="8" t="str">
        <f t="shared" si="1"/>
        <v>BUY</v>
      </c>
      <c r="G2441" s="12">
        <v>90.69</v>
      </c>
      <c r="H2441" s="12">
        <v>1000.0</v>
      </c>
      <c r="I2441" s="16">
        <v>44727.0</v>
      </c>
      <c r="J2441" s="14">
        <v>50.49</v>
      </c>
      <c r="K2441" s="14">
        <f t="shared" si="2"/>
        <v>556.7317235</v>
      </c>
      <c r="L2441" s="15">
        <f t="shared" si="3"/>
        <v>-0.4432682765</v>
      </c>
      <c r="M2441" s="15">
        <f t="shared" si="4"/>
        <v>0.4432682765</v>
      </c>
      <c r="N2441" s="8">
        <f t="shared" si="5"/>
        <v>82</v>
      </c>
    </row>
    <row r="2442" ht="12.75" customHeight="1">
      <c r="A2442" s="7">
        <v>44645.0</v>
      </c>
      <c r="B2442" s="8" t="s">
        <v>3730</v>
      </c>
      <c r="C2442" s="8" t="s">
        <v>3731</v>
      </c>
      <c r="D2442" s="11">
        <v>1.563309422E9</v>
      </c>
      <c r="E2442" s="8" t="s">
        <v>24</v>
      </c>
      <c r="F2442" s="8" t="str">
        <f t="shared" si="1"/>
        <v>BUY</v>
      </c>
      <c r="G2442" s="12">
        <v>5.11</v>
      </c>
      <c r="H2442" s="12">
        <v>1000.0</v>
      </c>
      <c r="I2442" s="16">
        <v>44727.0</v>
      </c>
      <c r="J2442" s="14">
        <v>4.39</v>
      </c>
      <c r="K2442" s="14">
        <f t="shared" si="2"/>
        <v>859.0998043</v>
      </c>
      <c r="L2442" s="15">
        <f t="shared" si="3"/>
        <v>-0.1409001957</v>
      </c>
      <c r="M2442" s="15">
        <f t="shared" si="4"/>
        <v>0.1409001957</v>
      </c>
      <c r="N2442" s="8">
        <f t="shared" si="5"/>
        <v>82</v>
      </c>
    </row>
    <row r="2443" ht="12.75" customHeight="1">
      <c r="A2443" s="7">
        <v>44645.0</v>
      </c>
      <c r="B2443" s="8" t="s">
        <v>3732</v>
      </c>
      <c r="C2443" s="8" t="s">
        <v>3733</v>
      </c>
      <c r="D2443" s="11">
        <v>3.180553985E9</v>
      </c>
      <c r="E2443" s="8" t="s">
        <v>24</v>
      </c>
      <c r="F2443" s="8" t="str">
        <f t="shared" si="1"/>
        <v>BUY</v>
      </c>
      <c r="G2443" s="12">
        <v>53.869999</v>
      </c>
      <c r="H2443" s="12">
        <v>1000.0</v>
      </c>
      <c r="I2443" s="16">
        <v>44727.0</v>
      </c>
      <c r="J2443" s="14">
        <v>42.240002</v>
      </c>
      <c r="K2443" s="14">
        <f t="shared" si="2"/>
        <v>784.1099459</v>
      </c>
      <c r="L2443" s="15">
        <f t="shared" si="3"/>
        <v>-0.2158900541</v>
      </c>
      <c r="M2443" s="15">
        <f t="shared" si="4"/>
        <v>0.2158900541</v>
      </c>
      <c r="N2443" s="8">
        <f t="shared" si="5"/>
        <v>82</v>
      </c>
    </row>
    <row r="2444" ht="12.75" customHeight="1">
      <c r="A2444" s="7">
        <v>44645.0</v>
      </c>
      <c r="B2444" s="8" t="s">
        <v>3736</v>
      </c>
      <c r="C2444" s="8" t="s">
        <v>3737</v>
      </c>
      <c r="D2444" s="11">
        <v>5.77015346E9</v>
      </c>
      <c r="E2444" s="8" t="s">
        <v>20</v>
      </c>
      <c r="F2444" s="8" t="str">
        <f t="shared" si="1"/>
        <v>SELL</v>
      </c>
      <c r="G2444" s="12">
        <v>30.51</v>
      </c>
      <c r="H2444" s="12">
        <v>1000.0</v>
      </c>
      <c r="I2444" s="16">
        <v>44727.0</v>
      </c>
      <c r="J2444" s="14">
        <v>25.4</v>
      </c>
      <c r="K2444" s="14">
        <f t="shared" si="2"/>
        <v>832.5139299</v>
      </c>
      <c r="L2444" s="15">
        <f t="shared" si="3"/>
        <v>0.1674860701</v>
      </c>
      <c r="M2444" s="15">
        <f t="shared" si="4"/>
        <v>-0.1674860701</v>
      </c>
      <c r="N2444" s="8">
        <f t="shared" si="5"/>
        <v>82</v>
      </c>
    </row>
    <row r="2445" ht="12.75" customHeight="1">
      <c r="A2445" s="7">
        <v>44645.0</v>
      </c>
      <c r="B2445" s="8" t="s">
        <v>609</v>
      </c>
      <c r="C2445" s="8" t="s">
        <v>610</v>
      </c>
      <c r="D2445" s="11">
        <v>8.3919564E9</v>
      </c>
      <c r="E2445" s="8" t="s">
        <v>20</v>
      </c>
      <c r="F2445" s="8" t="str">
        <f t="shared" si="1"/>
        <v>SELL</v>
      </c>
      <c r="G2445" s="12">
        <v>34.899052</v>
      </c>
      <c r="H2445" s="12">
        <v>1000.0</v>
      </c>
      <c r="I2445" s="16">
        <v>44727.0</v>
      </c>
      <c r="J2445" s="14">
        <v>37.209919</v>
      </c>
      <c r="K2445" s="14">
        <f t="shared" si="2"/>
        <v>1066.215753</v>
      </c>
      <c r="L2445" s="15">
        <f t="shared" si="3"/>
        <v>-0.06621575279</v>
      </c>
      <c r="M2445" s="15">
        <f t="shared" si="4"/>
        <v>0.06621575279</v>
      </c>
      <c r="N2445" s="8">
        <f t="shared" si="5"/>
        <v>82</v>
      </c>
    </row>
    <row r="2446" ht="12.75" customHeight="1">
      <c r="A2446" s="7">
        <v>44645.0</v>
      </c>
      <c r="B2446" s="8" t="s">
        <v>697</v>
      </c>
      <c r="C2446" s="8" t="s">
        <v>698</v>
      </c>
      <c r="D2446" s="11">
        <v>1.7211321E9</v>
      </c>
      <c r="E2446" s="8" t="s">
        <v>20</v>
      </c>
      <c r="F2446" s="8" t="str">
        <f t="shared" si="1"/>
        <v>SELL</v>
      </c>
      <c r="G2446" s="12">
        <v>43.34</v>
      </c>
      <c r="H2446" s="12">
        <v>1000.0</v>
      </c>
      <c r="I2446" s="7">
        <v>44648.0</v>
      </c>
      <c r="J2446" s="14">
        <v>43.119999</v>
      </c>
      <c r="K2446" s="14">
        <f t="shared" si="2"/>
        <v>994.9238348</v>
      </c>
      <c r="L2446" s="15">
        <f t="shared" si="3"/>
        <v>0.005076165205</v>
      </c>
      <c r="M2446" s="15">
        <f t="shared" si="4"/>
        <v>-0.005076165205</v>
      </c>
      <c r="N2446" s="8">
        <f t="shared" si="5"/>
        <v>3</v>
      </c>
    </row>
    <row r="2447" ht="12.75" customHeight="1">
      <c r="A2447" s="7">
        <v>44648.0</v>
      </c>
      <c r="B2447" s="8" t="s">
        <v>202</v>
      </c>
      <c r="C2447" s="8" t="s">
        <v>203</v>
      </c>
      <c r="D2447" s="11">
        <v>3.956334088E9</v>
      </c>
      <c r="E2447" s="8" t="s">
        <v>24</v>
      </c>
      <c r="F2447" s="8" t="str">
        <f t="shared" si="1"/>
        <v>BUY</v>
      </c>
      <c r="G2447" s="12">
        <v>32.97319</v>
      </c>
      <c r="H2447" s="12">
        <v>1000.0</v>
      </c>
      <c r="I2447" s="16">
        <v>44727.0</v>
      </c>
      <c r="J2447" s="14">
        <v>27.726044</v>
      </c>
      <c r="K2447" s="14">
        <f t="shared" si="2"/>
        <v>840.8662917</v>
      </c>
      <c r="L2447" s="15">
        <f t="shared" si="3"/>
        <v>-0.1591337083</v>
      </c>
      <c r="M2447" s="15">
        <f t="shared" si="4"/>
        <v>0.1591337083</v>
      </c>
      <c r="N2447" s="8">
        <f t="shared" si="5"/>
        <v>79</v>
      </c>
    </row>
    <row r="2448" ht="12.75" customHeight="1">
      <c r="A2448" s="7">
        <v>44648.0</v>
      </c>
      <c r="B2448" s="8" t="s">
        <v>697</v>
      </c>
      <c r="C2448" s="8" t="s">
        <v>698</v>
      </c>
      <c r="D2448" s="11">
        <v>1.7211321E9</v>
      </c>
      <c r="E2448" s="8" t="s">
        <v>24</v>
      </c>
      <c r="F2448" s="8" t="str">
        <f t="shared" si="1"/>
        <v>BUY</v>
      </c>
      <c r="G2448" s="12">
        <v>43.119999</v>
      </c>
      <c r="H2448" s="12">
        <v>1000.0</v>
      </c>
      <c r="I2448" s="16">
        <v>44727.0</v>
      </c>
      <c r="J2448" s="14">
        <v>36.25</v>
      </c>
      <c r="K2448" s="14">
        <f t="shared" si="2"/>
        <v>840.6771995</v>
      </c>
      <c r="L2448" s="15">
        <f t="shared" si="3"/>
        <v>-0.1593228005</v>
      </c>
      <c r="M2448" s="15">
        <f t="shared" si="4"/>
        <v>0.1593228005</v>
      </c>
      <c r="N2448" s="8">
        <f t="shared" si="5"/>
        <v>79</v>
      </c>
    </row>
    <row r="2449" ht="12.75" customHeight="1">
      <c r="A2449" s="7">
        <v>44649.0</v>
      </c>
      <c r="B2449" s="8" t="s">
        <v>3738</v>
      </c>
      <c r="C2449" s="8" t="s">
        <v>3739</v>
      </c>
      <c r="D2449" s="11">
        <v>3.31395754E8</v>
      </c>
      <c r="E2449" s="8" t="s">
        <v>20</v>
      </c>
      <c r="F2449" s="8" t="str">
        <f t="shared" si="1"/>
        <v>SELL</v>
      </c>
      <c r="G2449" s="12">
        <v>6.189761</v>
      </c>
      <c r="H2449" s="12">
        <v>1000.0</v>
      </c>
      <c r="I2449" s="16">
        <v>44727.0</v>
      </c>
      <c r="J2449" s="14">
        <v>9.552691</v>
      </c>
      <c r="K2449" s="14">
        <f t="shared" si="2"/>
        <v>1543.305307</v>
      </c>
      <c r="L2449" s="15">
        <f t="shared" si="3"/>
        <v>-0.5433053069</v>
      </c>
      <c r="M2449" s="15">
        <f t="shared" si="4"/>
        <v>0.5433053069</v>
      </c>
      <c r="N2449" s="8">
        <f t="shared" si="5"/>
        <v>78</v>
      </c>
    </row>
    <row r="2450" ht="12.75" customHeight="1">
      <c r="A2450" s="16">
        <v>44649.0</v>
      </c>
      <c r="B2450" s="8" t="s">
        <v>2565</v>
      </c>
      <c r="C2450" s="8" t="s">
        <v>2566</v>
      </c>
      <c r="D2450" s="11">
        <v>1.0362466E8</v>
      </c>
      <c r="E2450" s="18" t="s">
        <v>24</v>
      </c>
      <c r="F2450" s="17" t="str">
        <f t="shared" si="1"/>
        <v>BUY</v>
      </c>
      <c r="G2450" s="12">
        <v>5.74</v>
      </c>
      <c r="H2450" s="12">
        <v>1000.0</v>
      </c>
      <c r="I2450" s="16">
        <v>44727.0</v>
      </c>
      <c r="J2450" s="14">
        <v>2.7</v>
      </c>
      <c r="K2450" s="14">
        <f t="shared" si="2"/>
        <v>470.3832753</v>
      </c>
      <c r="L2450" s="15">
        <f t="shared" si="3"/>
        <v>-0.5296167247</v>
      </c>
      <c r="M2450" s="15">
        <f t="shared" si="4"/>
        <v>0.5296167247</v>
      </c>
      <c r="N2450" s="8">
        <f t="shared" si="5"/>
        <v>78</v>
      </c>
    </row>
    <row r="2451" ht="12.75" customHeight="1">
      <c r="A2451" s="7">
        <v>44650.0</v>
      </c>
      <c r="B2451" s="8" t="s">
        <v>2359</v>
      </c>
      <c r="C2451" s="8" t="s">
        <v>2360</v>
      </c>
      <c r="D2451" s="11">
        <v>5.8800174E9</v>
      </c>
      <c r="E2451" s="8" t="s">
        <v>24</v>
      </c>
      <c r="F2451" s="8" t="str">
        <f t="shared" si="1"/>
        <v>BUY</v>
      </c>
      <c r="G2451" s="12">
        <v>79.559998</v>
      </c>
      <c r="H2451" s="12">
        <v>1000.0</v>
      </c>
      <c r="I2451" s="16">
        <v>44691.0</v>
      </c>
      <c r="J2451" s="14">
        <v>54.200001</v>
      </c>
      <c r="K2451" s="14">
        <f t="shared" si="2"/>
        <v>681.2468874</v>
      </c>
      <c r="L2451" s="15">
        <f t="shared" si="3"/>
        <v>-0.3187531126</v>
      </c>
      <c r="M2451" s="15">
        <f t="shared" si="4"/>
        <v>0.3187531126</v>
      </c>
      <c r="N2451" s="8">
        <f t="shared" si="5"/>
        <v>41</v>
      </c>
    </row>
    <row r="2452" ht="12.75" customHeight="1">
      <c r="A2452" s="7">
        <v>44650.0</v>
      </c>
      <c r="B2452" s="8" t="s">
        <v>1325</v>
      </c>
      <c r="C2452" s="8" t="s">
        <v>1326</v>
      </c>
      <c r="D2452" s="11">
        <v>7.301452E9</v>
      </c>
      <c r="E2452" s="8" t="s">
        <v>24</v>
      </c>
      <c r="F2452" s="8" t="str">
        <f t="shared" si="1"/>
        <v>BUY</v>
      </c>
      <c r="G2452" s="12">
        <v>51.8</v>
      </c>
      <c r="H2452" s="12">
        <v>1000.0</v>
      </c>
      <c r="I2452" s="16">
        <v>44727.0</v>
      </c>
      <c r="J2452" s="14">
        <v>50.56</v>
      </c>
      <c r="K2452" s="14">
        <f t="shared" si="2"/>
        <v>976.0617761</v>
      </c>
      <c r="L2452" s="15">
        <f t="shared" si="3"/>
        <v>-0.02393822394</v>
      </c>
      <c r="M2452" s="15">
        <f t="shared" si="4"/>
        <v>0.02393822394</v>
      </c>
      <c r="N2452" s="8">
        <f t="shared" si="5"/>
        <v>77</v>
      </c>
    </row>
    <row r="2453" ht="12.75" customHeight="1">
      <c r="A2453" s="16">
        <v>44650.0</v>
      </c>
      <c r="B2453" s="8" t="s">
        <v>3248</v>
      </c>
      <c r="C2453" s="8" t="s">
        <v>3249</v>
      </c>
      <c r="D2453" s="11">
        <v>1.829032145E9</v>
      </c>
      <c r="E2453" s="17" t="s">
        <v>20</v>
      </c>
      <c r="F2453" s="18" t="str">
        <f t="shared" si="1"/>
        <v>SELL</v>
      </c>
      <c r="G2453" s="12">
        <v>19.73</v>
      </c>
      <c r="H2453" s="12">
        <v>1000.0</v>
      </c>
      <c r="I2453" s="16">
        <v>44727.0</v>
      </c>
      <c r="J2453" s="14">
        <v>16.26</v>
      </c>
      <c r="K2453" s="14">
        <f t="shared" si="2"/>
        <v>824.1256969</v>
      </c>
      <c r="L2453" s="15">
        <f t="shared" si="3"/>
        <v>0.1758743031</v>
      </c>
      <c r="M2453" s="15">
        <f t="shared" si="4"/>
        <v>-0.1758743031</v>
      </c>
      <c r="N2453" s="8">
        <f t="shared" si="5"/>
        <v>77</v>
      </c>
    </row>
    <row r="2454" ht="12.75" customHeight="1">
      <c r="A2454" s="7">
        <v>44651.0</v>
      </c>
      <c r="B2454" s="8" t="s">
        <v>3740</v>
      </c>
      <c r="C2454" s="8" t="s">
        <v>3741</v>
      </c>
      <c r="D2454" s="11">
        <v>2.76180564E8</v>
      </c>
      <c r="E2454" s="8" t="s">
        <v>20</v>
      </c>
      <c r="F2454" s="8" t="str">
        <f t="shared" si="1"/>
        <v>SELL</v>
      </c>
      <c r="G2454" s="12">
        <v>6.82</v>
      </c>
      <c r="H2454" s="12">
        <v>1000.0</v>
      </c>
      <c r="I2454" s="16">
        <v>44727.0</v>
      </c>
      <c r="J2454" s="14">
        <v>4.84</v>
      </c>
      <c r="K2454" s="14">
        <f t="shared" si="2"/>
        <v>709.6774194</v>
      </c>
      <c r="L2454" s="15">
        <f t="shared" si="3"/>
        <v>0.2903225806</v>
      </c>
      <c r="M2454" s="15">
        <f t="shared" si="4"/>
        <v>-0.2903225806</v>
      </c>
      <c r="N2454" s="8">
        <f t="shared" si="5"/>
        <v>76</v>
      </c>
    </row>
    <row r="2455" ht="12.75" customHeight="1">
      <c r="A2455" s="7">
        <v>44651.0</v>
      </c>
      <c r="B2455" s="8" t="s">
        <v>3341</v>
      </c>
      <c r="C2455" s="8" t="s">
        <v>3342</v>
      </c>
      <c r="D2455" s="11">
        <v>3.440067E8</v>
      </c>
      <c r="E2455" s="8" t="s">
        <v>24</v>
      </c>
      <c r="F2455" s="8" t="str">
        <f t="shared" si="1"/>
        <v>BUY</v>
      </c>
      <c r="G2455" s="12">
        <v>4.68</v>
      </c>
      <c r="H2455" s="12">
        <v>1000.0</v>
      </c>
      <c r="I2455" s="16">
        <v>44727.0</v>
      </c>
      <c r="J2455" s="14">
        <v>2.6</v>
      </c>
      <c r="K2455" s="14">
        <f t="shared" si="2"/>
        <v>555.5555556</v>
      </c>
      <c r="L2455" s="15">
        <f t="shared" si="3"/>
        <v>-0.4444444444</v>
      </c>
      <c r="M2455" s="15">
        <f t="shared" si="4"/>
        <v>0.4444444444</v>
      </c>
      <c r="N2455" s="8">
        <f t="shared" si="5"/>
        <v>76</v>
      </c>
    </row>
    <row r="2456" ht="12.75" customHeight="1">
      <c r="A2456" s="7">
        <v>44651.0</v>
      </c>
      <c r="B2456" s="8" t="s">
        <v>3742</v>
      </c>
      <c r="C2456" s="8" t="s">
        <v>3743</v>
      </c>
      <c r="D2456" s="11">
        <v>3.41296256E9</v>
      </c>
      <c r="E2456" s="8" t="s">
        <v>20</v>
      </c>
      <c r="F2456" s="8" t="str">
        <f t="shared" si="1"/>
        <v>SELL</v>
      </c>
      <c r="G2456" s="12">
        <v>7.19</v>
      </c>
      <c r="H2456" s="12">
        <v>1000.0</v>
      </c>
      <c r="I2456" s="16">
        <v>44714.0</v>
      </c>
      <c r="J2456" s="14">
        <v>8.29</v>
      </c>
      <c r="K2456" s="14">
        <f t="shared" si="2"/>
        <v>1152.990264</v>
      </c>
      <c r="L2456" s="15">
        <f t="shared" si="3"/>
        <v>-0.1529902643</v>
      </c>
      <c r="M2456" s="15">
        <f t="shared" si="4"/>
        <v>0.1529902643</v>
      </c>
      <c r="N2456" s="8">
        <f t="shared" si="5"/>
        <v>63</v>
      </c>
    </row>
    <row r="2457" ht="12.75" customHeight="1">
      <c r="A2457" s="7">
        <v>44651.0</v>
      </c>
      <c r="B2457" s="8" t="s">
        <v>3744</v>
      </c>
      <c r="C2457" s="8" t="s">
        <v>3745</v>
      </c>
      <c r="D2457" s="11">
        <v>5.5428128E8</v>
      </c>
      <c r="E2457" s="8" t="s">
        <v>24</v>
      </c>
      <c r="F2457" s="8" t="str">
        <f t="shared" si="1"/>
        <v>BUY</v>
      </c>
      <c r="G2457" s="12">
        <v>35.290131</v>
      </c>
      <c r="H2457" s="12">
        <v>1000.0</v>
      </c>
      <c r="I2457" s="16">
        <v>44670.0</v>
      </c>
      <c r="J2457" s="14">
        <v>40.416023</v>
      </c>
      <c r="K2457" s="14">
        <f t="shared" si="2"/>
        <v>1145.250013</v>
      </c>
      <c r="L2457" s="15">
        <f t="shared" si="3"/>
        <v>0.1452500134</v>
      </c>
      <c r="M2457" s="15">
        <f t="shared" si="4"/>
        <v>-0.1452500134</v>
      </c>
      <c r="N2457" s="8">
        <f t="shared" si="5"/>
        <v>19</v>
      </c>
    </row>
    <row r="2458" ht="12.75" customHeight="1">
      <c r="A2458" s="7">
        <v>44652.0</v>
      </c>
      <c r="B2458" s="8" t="s">
        <v>2018</v>
      </c>
      <c r="C2458" s="8" t="s">
        <v>2019</v>
      </c>
      <c r="D2458" s="11">
        <v>1.333845408E9</v>
      </c>
      <c r="E2458" s="8" t="s">
        <v>24</v>
      </c>
      <c r="F2458" s="8" t="str">
        <f t="shared" si="1"/>
        <v>BUY</v>
      </c>
      <c r="G2458" s="12">
        <v>48.479214</v>
      </c>
      <c r="H2458" s="12">
        <v>1000.0</v>
      </c>
      <c r="I2458" s="16">
        <v>44727.0</v>
      </c>
      <c r="J2458" s="14">
        <v>37.433762</v>
      </c>
      <c r="K2458" s="14">
        <f t="shared" si="2"/>
        <v>772.1610751</v>
      </c>
      <c r="L2458" s="15">
        <f t="shared" si="3"/>
        <v>-0.2278389249</v>
      </c>
      <c r="M2458" s="15">
        <f t="shared" si="4"/>
        <v>0.2278389249</v>
      </c>
      <c r="N2458" s="8">
        <f t="shared" si="5"/>
        <v>75</v>
      </c>
    </row>
    <row r="2459" ht="12.75" customHeight="1">
      <c r="A2459" s="7">
        <v>44652.0</v>
      </c>
      <c r="B2459" s="8" t="s">
        <v>3359</v>
      </c>
      <c r="C2459" s="8" t="s">
        <v>3360</v>
      </c>
      <c r="D2459" s="11">
        <v>5.25830693E8</v>
      </c>
      <c r="E2459" s="8" t="s">
        <v>20</v>
      </c>
      <c r="F2459" s="8" t="str">
        <f t="shared" si="1"/>
        <v>SELL</v>
      </c>
      <c r="G2459" s="12">
        <v>3.96</v>
      </c>
      <c r="H2459" s="12">
        <v>1000.0</v>
      </c>
      <c r="I2459" s="16">
        <v>44727.0</v>
      </c>
      <c r="J2459" s="14">
        <v>2.47</v>
      </c>
      <c r="K2459" s="14">
        <f t="shared" si="2"/>
        <v>623.7373737</v>
      </c>
      <c r="L2459" s="15">
        <f t="shared" si="3"/>
        <v>0.3762626263</v>
      </c>
      <c r="M2459" s="15">
        <f t="shared" si="4"/>
        <v>-0.3762626263</v>
      </c>
      <c r="N2459" s="8">
        <f t="shared" si="5"/>
        <v>75</v>
      </c>
    </row>
    <row r="2460" ht="12.75" customHeight="1">
      <c r="A2460" s="7">
        <v>44655.0</v>
      </c>
      <c r="B2460" s="8" t="s">
        <v>1576</v>
      </c>
      <c r="C2460" s="8" t="s">
        <v>1577</v>
      </c>
      <c r="D2460" s="11">
        <v>1.40030286E9</v>
      </c>
      <c r="E2460" s="8" t="s">
        <v>20</v>
      </c>
      <c r="F2460" s="8" t="str">
        <f t="shared" si="1"/>
        <v>SELL</v>
      </c>
      <c r="G2460" s="12">
        <v>12.55</v>
      </c>
      <c r="H2460" s="12">
        <v>1000.0</v>
      </c>
      <c r="I2460" s="16">
        <v>44727.0</v>
      </c>
      <c r="J2460" s="14">
        <v>9.91</v>
      </c>
      <c r="K2460" s="14">
        <f t="shared" si="2"/>
        <v>789.6414343</v>
      </c>
      <c r="L2460" s="15">
        <f t="shared" si="3"/>
        <v>0.2103585657</v>
      </c>
      <c r="M2460" s="15">
        <f t="shared" si="4"/>
        <v>-0.2103585657</v>
      </c>
      <c r="N2460" s="8">
        <f t="shared" si="5"/>
        <v>72</v>
      </c>
    </row>
    <row r="2461" ht="12.75" customHeight="1">
      <c r="A2461" s="7">
        <v>44655.0</v>
      </c>
      <c r="B2461" s="8" t="s">
        <v>2186</v>
      </c>
      <c r="C2461" s="8" t="s">
        <v>2187</v>
      </c>
      <c r="D2461" s="11">
        <v>9.770472266E9</v>
      </c>
      <c r="E2461" s="8" t="s">
        <v>24</v>
      </c>
      <c r="F2461" s="8" t="str">
        <f t="shared" si="1"/>
        <v>BUY</v>
      </c>
      <c r="G2461" s="12">
        <v>112.279999</v>
      </c>
      <c r="H2461" s="12">
        <v>1000.0</v>
      </c>
      <c r="I2461" s="16">
        <v>44727.0</v>
      </c>
      <c r="J2461" s="14">
        <v>60.470001</v>
      </c>
      <c r="K2461" s="14">
        <f t="shared" si="2"/>
        <v>538.5643172</v>
      </c>
      <c r="L2461" s="15">
        <f t="shared" si="3"/>
        <v>-0.4614356828</v>
      </c>
      <c r="M2461" s="15">
        <f t="shared" si="4"/>
        <v>0.4614356828</v>
      </c>
      <c r="N2461" s="8">
        <f t="shared" si="5"/>
        <v>72</v>
      </c>
    </row>
    <row r="2462" ht="12.75" customHeight="1">
      <c r="A2462" s="7">
        <v>44656.0</v>
      </c>
      <c r="B2462" s="8" t="s">
        <v>3752</v>
      </c>
      <c r="C2462" s="8" t="s">
        <v>3753</v>
      </c>
      <c r="D2462" s="11">
        <v>3.604653322E9</v>
      </c>
      <c r="E2462" s="8" t="s">
        <v>20</v>
      </c>
      <c r="F2462" s="8" t="str">
        <f t="shared" si="1"/>
        <v>SELL</v>
      </c>
      <c r="G2462" s="12">
        <v>25.197475</v>
      </c>
      <c r="H2462" s="12">
        <v>1000.0</v>
      </c>
      <c r="I2462" s="16">
        <v>44727.0</v>
      </c>
      <c r="J2462" s="14">
        <v>20.5821</v>
      </c>
      <c r="K2462" s="14">
        <f t="shared" si="2"/>
        <v>816.8318453</v>
      </c>
      <c r="L2462" s="15">
        <f t="shared" si="3"/>
        <v>0.1831681547</v>
      </c>
      <c r="M2462" s="15">
        <f t="shared" si="4"/>
        <v>-0.1831681547</v>
      </c>
      <c r="N2462" s="8">
        <f t="shared" si="5"/>
        <v>71</v>
      </c>
    </row>
    <row r="2463" ht="12.75" customHeight="1">
      <c r="A2463" s="7">
        <v>44657.0</v>
      </c>
      <c r="B2463" s="8" t="s">
        <v>3754</v>
      </c>
      <c r="C2463" s="8" t="s">
        <v>3755</v>
      </c>
      <c r="D2463" s="11">
        <v>7.38206143E8</v>
      </c>
      <c r="E2463" s="8" t="s">
        <v>20</v>
      </c>
      <c r="F2463" s="8" t="str">
        <f t="shared" si="1"/>
        <v>SELL</v>
      </c>
      <c r="G2463" s="12">
        <v>60.41</v>
      </c>
      <c r="H2463" s="12">
        <v>1000.0</v>
      </c>
      <c r="I2463" s="16">
        <v>44727.0</v>
      </c>
      <c r="J2463" s="14">
        <v>69.379997</v>
      </c>
      <c r="K2463" s="14">
        <f t="shared" si="2"/>
        <v>1148.4853</v>
      </c>
      <c r="L2463" s="15">
        <f t="shared" si="3"/>
        <v>-0.1484853004</v>
      </c>
      <c r="M2463" s="15">
        <f t="shared" si="4"/>
        <v>0.1484853004</v>
      </c>
      <c r="N2463" s="8">
        <f t="shared" si="5"/>
        <v>70</v>
      </c>
    </row>
    <row r="2464" ht="12.75" customHeight="1">
      <c r="A2464" s="7">
        <v>44657.0</v>
      </c>
      <c r="B2464" s="8" t="s">
        <v>3756</v>
      </c>
      <c r="C2464" s="8" t="s">
        <v>3757</v>
      </c>
      <c r="D2464" s="11">
        <v>1.80810716E8</v>
      </c>
      <c r="E2464" s="8" t="s">
        <v>20</v>
      </c>
      <c r="F2464" s="8" t="str">
        <f t="shared" si="1"/>
        <v>SELL</v>
      </c>
      <c r="G2464" s="12">
        <v>6.22</v>
      </c>
      <c r="H2464" s="12">
        <v>1000.0</v>
      </c>
      <c r="I2464" s="16">
        <v>44727.0</v>
      </c>
      <c r="J2464" s="14">
        <v>4.57</v>
      </c>
      <c r="K2464" s="14">
        <f t="shared" si="2"/>
        <v>734.7266881</v>
      </c>
      <c r="L2464" s="15">
        <f t="shared" si="3"/>
        <v>0.2652733119</v>
      </c>
      <c r="M2464" s="15">
        <f t="shared" si="4"/>
        <v>-0.2652733119</v>
      </c>
      <c r="N2464" s="8">
        <f t="shared" si="5"/>
        <v>70</v>
      </c>
    </row>
    <row r="2465" ht="12.75" customHeight="1">
      <c r="A2465" s="7">
        <v>44657.0</v>
      </c>
      <c r="B2465" s="8" t="s">
        <v>1841</v>
      </c>
      <c r="C2465" s="8" t="s">
        <v>1842</v>
      </c>
      <c r="D2465" s="11">
        <v>1.81971387E9</v>
      </c>
      <c r="E2465" s="8" t="s">
        <v>24</v>
      </c>
      <c r="F2465" s="8" t="str">
        <f t="shared" si="1"/>
        <v>BUY</v>
      </c>
      <c r="G2465" s="12">
        <v>25.387623</v>
      </c>
      <c r="H2465" s="12">
        <v>1000.0</v>
      </c>
      <c r="I2465" s="16">
        <v>44727.0</v>
      </c>
      <c r="J2465" s="14">
        <v>20.924501</v>
      </c>
      <c r="K2465" s="14">
        <f t="shared" si="2"/>
        <v>824.2008714</v>
      </c>
      <c r="L2465" s="15">
        <f t="shared" si="3"/>
        <v>-0.1757991286</v>
      </c>
      <c r="M2465" s="15">
        <f t="shared" si="4"/>
        <v>0.1757991286</v>
      </c>
      <c r="N2465" s="8">
        <f t="shared" si="5"/>
        <v>70</v>
      </c>
    </row>
    <row r="2466" ht="12.75" customHeight="1">
      <c r="A2466" s="7">
        <v>44657.0</v>
      </c>
      <c r="B2466" s="8" t="s">
        <v>3760</v>
      </c>
      <c r="C2466" s="8" t="s">
        <v>3761</v>
      </c>
      <c r="D2466" s="11">
        <v>4.31751364E8</v>
      </c>
      <c r="E2466" s="8" t="s">
        <v>20</v>
      </c>
      <c r="F2466" s="8" t="str">
        <f t="shared" si="1"/>
        <v>SELL</v>
      </c>
      <c r="G2466" s="12">
        <v>9.75</v>
      </c>
      <c r="H2466" s="12">
        <v>1000.0</v>
      </c>
      <c r="I2466" s="16">
        <v>44727.0</v>
      </c>
      <c r="J2466" s="14">
        <v>9.23</v>
      </c>
      <c r="K2466" s="14">
        <f t="shared" si="2"/>
        <v>946.6666667</v>
      </c>
      <c r="L2466" s="15">
        <f t="shared" si="3"/>
        <v>0.05333333333</v>
      </c>
      <c r="M2466" s="15">
        <f t="shared" si="4"/>
        <v>-0.05333333333</v>
      </c>
      <c r="N2466" s="8">
        <f t="shared" si="5"/>
        <v>70</v>
      </c>
    </row>
    <row r="2467" ht="12.75" customHeight="1">
      <c r="A2467" s="7">
        <v>44658.0</v>
      </c>
      <c r="B2467" s="8" t="s">
        <v>3764</v>
      </c>
      <c r="C2467" s="8" t="s">
        <v>3765</v>
      </c>
      <c r="D2467" s="11">
        <v>7.78967219E8</v>
      </c>
      <c r="E2467" s="8" t="s">
        <v>24</v>
      </c>
      <c r="F2467" s="8" t="str">
        <f t="shared" si="1"/>
        <v>BUY</v>
      </c>
      <c r="G2467" s="12">
        <v>19.059999</v>
      </c>
      <c r="H2467" s="12">
        <v>1000.0</v>
      </c>
      <c r="I2467" s="16">
        <v>44727.0</v>
      </c>
      <c r="J2467" s="14">
        <v>14.45</v>
      </c>
      <c r="K2467" s="14">
        <f t="shared" si="2"/>
        <v>758.1322538</v>
      </c>
      <c r="L2467" s="15">
        <f t="shared" si="3"/>
        <v>-0.2418677462</v>
      </c>
      <c r="M2467" s="15">
        <f t="shared" si="4"/>
        <v>0.2418677462</v>
      </c>
      <c r="N2467" s="8">
        <f t="shared" si="5"/>
        <v>69</v>
      </c>
    </row>
    <row r="2468" ht="12.75" customHeight="1">
      <c r="A2468" s="7">
        <v>44658.0</v>
      </c>
      <c r="B2468" s="8" t="s">
        <v>3417</v>
      </c>
      <c r="C2468" s="8" t="s">
        <v>3418</v>
      </c>
      <c r="D2468" s="11">
        <v>8.316420529E9</v>
      </c>
      <c r="E2468" s="8" t="s">
        <v>24</v>
      </c>
      <c r="F2468" s="8" t="str">
        <f t="shared" si="1"/>
        <v>BUY</v>
      </c>
      <c r="G2468" s="12">
        <v>21.08</v>
      </c>
      <c r="H2468" s="12">
        <v>1000.0</v>
      </c>
      <c r="I2468" s="16">
        <v>44727.0</v>
      </c>
      <c r="J2468" s="14">
        <v>19.139999</v>
      </c>
      <c r="K2468" s="14">
        <f t="shared" si="2"/>
        <v>907.969592</v>
      </c>
      <c r="L2468" s="15">
        <f t="shared" si="3"/>
        <v>-0.09203040797</v>
      </c>
      <c r="M2468" s="15">
        <f t="shared" si="4"/>
        <v>0.09203040797</v>
      </c>
      <c r="N2468" s="8">
        <f t="shared" si="5"/>
        <v>69</v>
      </c>
    </row>
    <row r="2469" ht="12.75" customHeight="1">
      <c r="A2469" s="7">
        <v>44659.0</v>
      </c>
      <c r="B2469" s="8" t="s">
        <v>1339</v>
      </c>
      <c r="C2469" s="8" t="s">
        <v>1339</v>
      </c>
      <c r="D2469" s="11">
        <v>3.135522007E9</v>
      </c>
      <c r="E2469" s="8" t="s">
        <v>24</v>
      </c>
      <c r="F2469" s="8" t="str">
        <f t="shared" si="1"/>
        <v>BUY</v>
      </c>
      <c r="G2469" s="12">
        <v>15.710421</v>
      </c>
      <c r="H2469" s="12">
        <v>1000.0</v>
      </c>
      <c r="I2469" s="16">
        <v>44697.0</v>
      </c>
      <c r="J2469" s="14">
        <v>13.675141</v>
      </c>
      <c r="K2469" s="14">
        <f t="shared" si="2"/>
        <v>870.4503208</v>
      </c>
      <c r="L2469" s="15">
        <f t="shared" si="3"/>
        <v>-0.1295496792</v>
      </c>
      <c r="M2469" s="15">
        <f t="shared" si="4"/>
        <v>0.1295496792</v>
      </c>
      <c r="N2469" s="8">
        <f t="shared" si="5"/>
        <v>38</v>
      </c>
    </row>
    <row r="2470" ht="12.75" customHeight="1">
      <c r="A2470" s="7">
        <v>44659.0</v>
      </c>
      <c r="B2470" s="8" t="s">
        <v>3766</v>
      </c>
      <c r="C2470" s="8" t="s">
        <v>3767</v>
      </c>
      <c r="D2470" s="11">
        <v>3.0218948E7</v>
      </c>
      <c r="E2470" s="8" t="s">
        <v>24</v>
      </c>
      <c r="F2470" s="8" t="str">
        <f t="shared" si="1"/>
        <v>BUY</v>
      </c>
      <c r="G2470" s="12">
        <v>6.54</v>
      </c>
      <c r="H2470" s="12">
        <v>1000.0</v>
      </c>
      <c r="I2470" s="16">
        <v>44727.0</v>
      </c>
      <c r="J2470" s="14">
        <v>5.41</v>
      </c>
      <c r="K2470" s="14">
        <f t="shared" si="2"/>
        <v>827.2171254</v>
      </c>
      <c r="L2470" s="15">
        <f t="shared" si="3"/>
        <v>-0.1727828746</v>
      </c>
      <c r="M2470" s="15">
        <f t="shared" si="4"/>
        <v>0.1727828746</v>
      </c>
      <c r="N2470" s="8">
        <f t="shared" si="5"/>
        <v>68</v>
      </c>
    </row>
    <row r="2471" ht="12.75" customHeight="1">
      <c r="A2471" s="7">
        <v>44659.0</v>
      </c>
      <c r="B2471" s="8" t="s">
        <v>401</v>
      </c>
      <c r="C2471" s="8" t="s">
        <v>402</v>
      </c>
      <c r="D2471" s="11">
        <v>3.11092483E9</v>
      </c>
      <c r="E2471" s="8" t="s">
        <v>24</v>
      </c>
      <c r="F2471" s="8" t="str">
        <f t="shared" si="1"/>
        <v>BUY</v>
      </c>
      <c r="G2471" s="12">
        <v>52.681507</v>
      </c>
      <c r="H2471" s="12">
        <v>1000.0</v>
      </c>
      <c r="I2471" s="16">
        <v>44727.0</v>
      </c>
      <c r="J2471" s="14">
        <v>39.462421</v>
      </c>
      <c r="K2471" s="14">
        <f t="shared" si="2"/>
        <v>749.0754014</v>
      </c>
      <c r="L2471" s="15">
        <f t="shared" si="3"/>
        <v>-0.2509245986</v>
      </c>
      <c r="M2471" s="15">
        <f t="shared" si="4"/>
        <v>0.2509245986</v>
      </c>
      <c r="N2471" s="8">
        <f t="shared" si="5"/>
        <v>68</v>
      </c>
    </row>
    <row r="2472" ht="12.75" customHeight="1">
      <c r="A2472" s="7">
        <v>44659.0</v>
      </c>
      <c r="B2472" s="8" t="s">
        <v>3768</v>
      </c>
      <c r="C2472" s="8" t="s">
        <v>3769</v>
      </c>
      <c r="D2472" s="11">
        <v>1.69097368E9</v>
      </c>
      <c r="E2472" s="8" t="s">
        <v>24</v>
      </c>
      <c r="F2472" s="8" t="str">
        <f t="shared" si="1"/>
        <v>BUY</v>
      </c>
      <c r="G2472" s="12">
        <v>18.216154</v>
      </c>
      <c r="H2472" s="12">
        <v>1000.0</v>
      </c>
      <c r="I2472" s="16">
        <v>44727.0</v>
      </c>
      <c r="J2472" s="14">
        <v>14.943906</v>
      </c>
      <c r="K2472" s="14">
        <f t="shared" si="2"/>
        <v>820.3655942</v>
      </c>
      <c r="L2472" s="15">
        <f t="shared" si="3"/>
        <v>-0.1796344058</v>
      </c>
      <c r="M2472" s="15">
        <f t="shared" si="4"/>
        <v>0.1796344058</v>
      </c>
      <c r="N2472" s="8">
        <f t="shared" si="5"/>
        <v>68</v>
      </c>
    </row>
    <row r="2473" ht="12.75" customHeight="1">
      <c r="A2473" s="7">
        <v>44662.0</v>
      </c>
      <c r="B2473" s="8" t="s">
        <v>3339</v>
      </c>
      <c r="C2473" s="8" t="s">
        <v>3340</v>
      </c>
      <c r="D2473" s="11">
        <v>7.73416512E9</v>
      </c>
      <c r="E2473" s="8" t="s">
        <v>24</v>
      </c>
      <c r="F2473" s="8" t="str">
        <f t="shared" si="1"/>
        <v>BUY</v>
      </c>
      <c r="G2473" s="12">
        <v>7.72</v>
      </c>
      <c r="H2473" s="12">
        <v>1000.0</v>
      </c>
      <c r="I2473" s="7">
        <v>44683.0</v>
      </c>
      <c r="J2473" s="14">
        <v>6.33</v>
      </c>
      <c r="K2473" s="14">
        <f t="shared" si="2"/>
        <v>819.9481865</v>
      </c>
      <c r="L2473" s="15">
        <f t="shared" si="3"/>
        <v>-0.1800518135</v>
      </c>
      <c r="M2473" s="15">
        <f t="shared" si="4"/>
        <v>0.1800518135</v>
      </c>
      <c r="N2473" s="8">
        <f t="shared" si="5"/>
        <v>21</v>
      </c>
    </row>
    <row r="2474" ht="12.75" customHeight="1">
      <c r="A2474" s="7">
        <v>44663.0</v>
      </c>
      <c r="B2474" s="8" t="s">
        <v>3770</v>
      </c>
      <c r="C2474" s="8" t="s">
        <v>3771</v>
      </c>
      <c r="D2474" s="11">
        <v>1.81304494E9</v>
      </c>
      <c r="E2474" s="8" t="s">
        <v>20</v>
      </c>
      <c r="F2474" s="8" t="str">
        <f t="shared" si="1"/>
        <v>SELL</v>
      </c>
      <c r="G2474" s="12">
        <v>21.73</v>
      </c>
      <c r="H2474" s="12">
        <v>1000.0</v>
      </c>
      <c r="I2474" s="16">
        <v>44727.0</v>
      </c>
      <c r="J2474" s="14">
        <v>31.69</v>
      </c>
      <c r="K2474" s="14">
        <f t="shared" si="2"/>
        <v>1458.352508</v>
      </c>
      <c r="L2474" s="15">
        <f t="shared" si="3"/>
        <v>-0.4583525081</v>
      </c>
      <c r="M2474" s="15">
        <f t="shared" si="4"/>
        <v>0.4583525081</v>
      </c>
      <c r="N2474" s="8">
        <f t="shared" si="5"/>
        <v>64</v>
      </c>
    </row>
    <row r="2475" ht="12.75" customHeight="1">
      <c r="A2475" s="7">
        <v>44663.0</v>
      </c>
      <c r="B2475" s="8" t="s">
        <v>3395</v>
      </c>
      <c r="C2475" s="8" t="s">
        <v>3396</v>
      </c>
      <c r="D2475" s="11">
        <v>7.776056925E9</v>
      </c>
      <c r="E2475" s="8" t="s">
        <v>24</v>
      </c>
      <c r="F2475" s="8" t="str">
        <f t="shared" si="1"/>
        <v>BUY</v>
      </c>
      <c r="G2475" s="12">
        <v>141.130005</v>
      </c>
      <c r="H2475" s="12">
        <v>1000.0</v>
      </c>
      <c r="I2475" s="16">
        <v>44727.0</v>
      </c>
      <c r="J2475" s="14">
        <v>104.040001</v>
      </c>
      <c r="K2475" s="14">
        <f t="shared" si="2"/>
        <v>737.1926402</v>
      </c>
      <c r="L2475" s="15">
        <f t="shared" si="3"/>
        <v>-0.2628073598</v>
      </c>
      <c r="M2475" s="15">
        <f t="shared" si="4"/>
        <v>0.2628073598</v>
      </c>
      <c r="N2475" s="8">
        <f t="shared" si="5"/>
        <v>64</v>
      </c>
    </row>
    <row r="2476" ht="12.75" customHeight="1">
      <c r="A2476" s="7">
        <v>44663.0</v>
      </c>
      <c r="B2476" s="8" t="s">
        <v>3772</v>
      </c>
      <c r="C2476" s="8" t="s">
        <v>3773</v>
      </c>
      <c r="D2476" s="11">
        <v>2078142.0</v>
      </c>
      <c r="E2476" s="8" t="s">
        <v>20</v>
      </c>
      <c r="F2476" s="8" t="str">
        <f t="shared" si="1"/>
        <v>SELL</v>
      </c>
      <c r="G2476" s="12">
        <v>264.809937</v>
      </c>
      <c r="H2476" s="12">
        <v>1000.0</v>
      </c>
      <c r="I2476" s="16">
        <v>44727.0</v>
      </c>
      <c r="J2476" s="14">
        <v>178.701874</v>
      </c>
      <c r="K2476" s="14">
        <f t="shared" si="2"/>
        <v>674.8306956</v>
      </c>
      <c r="L2476" s="15">
        <f t="shared" si="3"/>
        <v>0.3251693044</v>
      </c>
      <c r="M2476" s="15">
        <f t="shared" si="4"/>
        <v>-0.3251693044</v>
      </c>
      <c r="N2476" s="8">
        <f t="shared" si="5"/>
        <v>64</v>
      </c>
    </row>
    <row r="2477" ht="12.75" customHeight="1">
      <c r="A2477" s="7">
        <v>44663.0</v>
      </c>
      <c r="B2477" s="8" t="s">
        <v>2301</v>
      </c>
      <c r="C2477" s="8" t="s">
        <v>2302</v>
      </c>
      <c r="D2477" s="11">
        <v>1.784795781E9</v>
      </c>
      <c r="E2477" s="8" t="s">
        <v>20</v>
      </c>
      <c r="F2477" s="8" t="str">
        <f t="shared" si="1"/>
        <v>SELL</v>
      </c>
      <c r="G2477" s="12">
        <v>6.23</v>
      </c>
      <c r="H2477" s="12">
        <v>1000.0</v>
      </c>
      <c r="I2477" s="7">
        <v>44677.0</v>
      </c>
      <c r="J2477" s="14">
        <v>5.07</v>
      </c>
      <c r="K2477" s="14">
        <f t="shared" si="2"/>
        <v>813.8041734</v>
      </c>
      <c r="L2477" s="15">
        <f t="shared" si="3"/>
        <v>0.1861958266</v>
      </c>
      <c r="M2477" s="15">
        <f t="shared" si="4"/>
        <v>-0.1861958266</v>
      </c>
      <c r="N2477" s="8">
        <f t="shared" si="5"/>
        <v>14</v>
      </c>
    </row>
    <row r="2478" ht="12.75" customHeight="1">
      <c r="A2478" s="7">
        <v>44664.0</v>
      </c>
      <c r="B2478" s="8" t="s">
        <v>3774</v>
      </c>
      <c r="C2478" s="8" t="s">
        <v>3775</v>
      </c>
      <c r="D2478" s="11">
        <v>3.386007213E9</v>
      </c>
      <c r="E2478" s="8" t="s">
        <v>20</v>
      </c>
      <c r="F2478" s="8" t="str">
        <f t="shared" si="1"/>
        <v>SELL</v>
      </c>
      <c r="G2478" s="12">
        <v>16.363688</v>
      </c>
      <c r="H2478" s="12">
        <v>1000.0</v>
      </c>
      <c r="I2478" s="16">
        <v>44727.0</v>
      </c>
      <c r="J2478" s="14">
        <v>15.669136</v>
      </c>
      <c r="K2478" s="14">
        <f t="shared" si="2"/>
        <v>957.5552895</v>
      </c>
      <c r="L2478" s="15">
        <f t="shared" si="3"/>
        <v>0.04244471051</v>
      </c>
      <c r="M2478" s="15">
        <f t="shared" si="4"/>
        <v>-0.04244471051</v>
      </c>
      <c r="N2478" s="8">
        <f t="shared" si="5"/>
        <v>63</v>
      </c>
    </row>
    <row r="2479" ht="12.75" customHeight="1">
      <c r="A2479" s="7">
        <v>44664.0</v>
      </c>
      <c r="B2479" s="8" t="s">
        <v>397</v>
      </c>
      <c r="C2479" s="8" t="s">
        <v>398</v>
      </c>
      <c r="D2479" s="11">
        <v>1.638476112E9</v>
      </c>
      <c r="E2479" s="8" t="s">
        <v>24</v>
      </c>
      <c r="F2479" s="8" t="str">
        <f t="shared" si="1"/>
        <v>BUY</v>
      </c>
      <c r="G2479" s="12">
        <v>89.049225</v>
      </c>
      <c r="H2479" s="12">
        <v>1000.0</v>
      </c>
      <c r="I2479" s="16">
        <v>44727.0</v>
      </c>
      <c r="J2479" s="14">
        <v>60.248711</v>
      </c>
      <c r="K2479" s="14">
        <f t="shared" si="2"/>
        <v>676.5776008</v>
      </c>
      <c r="L2479" s="15">
        <f t="shared" si="3"/>
        <v>-0.3234223992</v>
      </c>
      <c r="M2479" s="15">
        <f t="shared" si="4"/>
        <v>0.3234223992</v>
      </c>
      <c r="N2479" s="8">
        <f t="shared" si="5"/>
        <v>63</v>
      </c>
    </row>
    <row r="2480" ht="12.75" customHeight="1">
      <c r="A2480" s="7">
        <v>44665.0</v>
      </c>
      <c r="B2480" s="8" t="s">
        <v>3776</v>
      </c>
      <c r="C2480" s="8" t="s">
        <v>3777</v>
      </c>
      <c r="D2480" s="11">
        <v>5.86661148E8</v>
      </c>
      <c r="E2480" s="8" t="s">
        <v>20</v>
      </c>
      <c r="F2480" s="8" t="str">
        <f t="shared" si="1"/>
        <v>SELL</v>
      </c>
      <c r="G2480" s="12">
        <v>59.02</v>
      </c>
      <c r="H2480" s="12">
        <v>1000.0</v>
      </c>
      <c r="I2480" s="16">
        <v>44727.0</v>
      </c>
      <c r="J2480" s="14">
        <v>57.529999</v>
      </c>
      <c r="K2480" s="14">
        <f t="shared" si="2"/>
        <v>974.7543036</v>
      </c>
      <c r="L2480" s="15">
        <f t="shared" si="3"/>
        <v>0.02524569637</v>
      </c>
      <c r="M2480" s="15">
        <f t="shared" si="4"/>
        <v>-0.02524569637</v>
      </c>
      <c r="N2480" s="8">
        <f t="shared" si="5"/>
        <v>62</v>
      </c>
    </row>
    <row r="2481" ht="12.75" customHeight="1">
      <c r="A2481" s="7">
        <v>44665.0</v>
      </c>
      <c r="B2481" s="8" t="s">
        <v>2460</v>
      </c>
      <c r="C2481" s="8" t="s">
        <v>2461</v>
      </c>
      <c r="D2481" s="11">
        <v>4.98128201E8</v>
      </c>
      <c r="E2481" s="8" t="s">
        <v>20</v>
      </c>
      <c r="F2481" s="8" t="str">
        <f t="shared" si="1"/>
        <v>SELL</v>
      </c>
      <c r="G2481" s="12">
        <v>13.4</v>
      </c>
      <c r="H2481" s="12">
        <v>1000.0</v>
      </c>
      <c r="I2481" s="16">
        <v>44727.0</v>
      </c>
      <c r="J2481" s="14">
        <v>9.7</v>
      </c>
      <c r="K2481" s="14">
        <f t="shared" si="2"/>
        <v>723.880597</v>
      </c>
      <c r="L2481" s="15">
        <f t="shared" si="3"/>
        <v>0.276119403</v>
      </c>
      <c r="M2481" s="15">
        <f t="shared" si="4"/>
        <v>-0.276119403</v>
      </c>
      <c r="N2481" s="8">
        <f t="shared" si="5"/>
        <v>62</v>
      </c>
    </row>
    <row r="2482" ht="12.75" customHeight="1">
      <c r="A2482" s="7">
        <v>44670.0</v>
      </c>
      <c r="B2482" s="8" t="s">
        <v>3780</v>
      </c>
      <c r="C2482" s="8" t="s">
        <v>3781</v>
      </c>
      <c r="D2482" s="11">
        <v>6.32706359E8</v>
      </c>
      <c r="E2482" s="8" t="s">
        <v>24</v>
      </c>
      <c r="F2482" s="8" t="str">
        <f t="shared" si="1"/>
        <v>BUY</v>
      </c>
      <c r="G2482" s="12">
        <v>10.83</v>
      </c>
      <c r="H2482" s="12">
        <v>1000.0</v>
      </c>
      <c r="I2482" s="16">
        <v>44727.0</v>
      </c>
      <c r="J2482" s="14">
        <v>7.48</v>
      </c>
      <c r="K2482" s="14">
        <f t="shared" si="2"/>
        <v>690.6740536</v>
      </c>
      <c r="L2482" s="15">
        <f t="shared" si="3"/>
        <v>-0.3093259464</v>
      </c>
      <c r="M2482" s="15">
        <f t="shared" si="4"/>
        <v>0.3093259464</v>
      </c>
      <c r="N2482" s="8">
        <f t="shared" si="5"/>
        <v>57</v>
      </c>
    </row>
    <row r="2483" ht="12.75" customHeight="1">
      <c r="A2483" s="7">
        <v>44670.0</v>
      </c>
      <c r="B2483" s="8" t="s">
        <v>3744</v>
      </c>
      <c r="C2483" s="8" t="s">
        <v>3745</v>
      </c>
      <c r="D2483" s="11">
        <v>5.5428128E8</v>
      </c>
      <c r="E2483" s="8" t="s">
        <v>20</v>
      </c>
      <c r="F2483" s="8" t="str">
        <f t="shared" si="1"/>
        <v>SELL</v>
      </c>
      <c r="G2483" s="12">
        <v>40.416023</v>
      </c>
      <c r="H2483" s="12">
        <v>1000.0</v>
      </c>
      <c r="I2483" s="16">
        <v>44727.0</v>
      </c>
      <c r="J2483" s="14">
        <v>21.604464</v>
      </c>
      <c r="K2483" s="14">
        <f t="shared" si="2"/>
        <v>534.5519523</v>
      </c>
      <c r="L2483" s="15">
        <f t="shared" si="3"/>
        <v>0.4654480477</v>
      </c>
      <c r="M2483" s="15">
        <f t="shared" si="4"/>
        <v>-0.4654480477</v>
      </c>
      <c r="N2483" s="8">
        <f t="shared" si="5"/>
        <v>57</v>
      </c>
    </row>
    <row r="2484" ht="12.75" customHeight="1">
      <c r="A2484" s="7">
        <v>44670.0</v>
      </c>
      <c r="B2484" s="8" t="s">
        <v>2504</v>
      </c>
      <c r="C2484" s="8" t="s">
        <v>2505</v>
      </c>
      <c r="D2484" s="11">
        <v>5.188639887E9</v>
      </c>
      <c r="E2484" s="8" t="s">
        <v>20</v>
      </c>
      <c r="F2484" s="8" t="str">
        <f t="shared" si="1"/>
        <v>SELL</v>
      </c>
      <c r="G2484" s="12">
        <v>28.049999</v>
      </c>
      <c r="H2484" s="12">
        <v>1000.0</v>
      </c>
      <c r="I2484" s="16">
        <v>44727.0</v>
      </c>
      <c r="J2484" s="14">
        <v>15.22</v>
      </c>
      <c r="K2484" s="14">
        <f t="shared" si="2"/>
        <v>542.6025149</v>
      </c>
      <c r="L2484" s="15">
        <f t="shared" si="3"/>
        <v>0.4573974851</v>
      </c>
      <c r="M2484" s="15">
        <f t="shared" si="4"/>
        <v>-0.4573974851</v>
      </c>
      <c r="N2484" s="8">
        <f t="shared" si="5"/>
        <v>57</v>
      </c>
    </row>
    <row r="2485" ht="12.75" customHeight="1">
      <c r="A2485" s="16">
        <v>44670.0</v>
      </c>
      <c r="B2485" s="8" t="s">
        <v>3179</v>
      </c>
      <c r="C2485" s="8" t="s">
        <v>3180</v>
      </c>
      <c r="D2485" s="11">
        <v>9.637564E7</v>
      </c>
      <c r="E2485" s="18" t="s">
        <v>24</v>
      </c>
      <c r="F2485" s="17" t="str">
        <f t="shared" si="1"/>
        <v>BUY</v>
      </c>
      <c r="G2485" s="12">
        <v>12.64</v>
      </c>
      <c r="H2485" s="12">
        <v>1000.0</v>
      </c>
      <c r="I2485" s="16">
        <v>44677.0</v>
      </c>
      <c r="J2485" s="14">
        <v>13.16</v>
      </c>
      <c r="K2485" s="14">
        <f t="shared" si="2"/>
        <v>1041.139241</v>
      </c>
      <c r="L2485" s="15">
        <f t="shared" si="3"/>
        <v>0.04113924051</v>
      </c>
      <c r="M2485" s="15">
        <f t="shared" si="4"/>
        <v>-0.04113924051</v>
      </c>
      <c r="N2485" s="8">
        <f t="shared" si="5"/>
        <v>7</v>
      </c>
    </row>
    <row r="2486" ht="12.75" customHeight="1">
      <c r="A2486" s="7">
        <v>44672.0</v>
      </c>
      <c r="B2486" s="8" t="s">
        <v>1761</v>
      </c>
      <c r="C2486" s="8" t="s">
        <v>1762</v>
      </c>
      <c r="D2486" s="11">
        <v>6.96369651E9</v>
      </c>
      <c r="E2486" s="8" t="s">
        <v>24</v>
      </c>
      <c r="F2486" s="8" t="str">
        <f t="shared" si="1"/>
        <v>BUY</v>
      </c>
      <c r="G2486" s="12">
        <v>83.139999</v>
      </c>
      <c r="H2486" s="12">
        <v>1000.0</v>
      </c>
      <c r="I2486" s="16">
        <v>44727.0</v>
      </c>
      <c r="J2486" s="14">
        <v>24.43</v>
      </c>
      <c r="K2486" s="14">
        <f t="shared" si="2"/>
        <v>293.8417163</v>
      </c>
      <c r="L2486" s="15">
        <f t="shared" si="3"/>
        <v>-0.7061582837</v>
      </c>
      <c r="M2486" s="15">
        <f t="shared" si="4"/>
        <v>0.7061582837</v>
      </c>
      <c r="N2486" s="8">
        <f t="shared" si="5"/>
        <v>55</v>
      </c>
    </row>
    <row r="2487" ht="12.75" customHeight="1">
      <c r="A2487" s="7">
        <v>44672.0</v>
      </c>
      <c r="B2487" s="8" t="s">
        <v>3786</v>
      </c>
      <c r="C2487" s="8" t="s">
        <v>3787</v>
      </c>
      <c r="D2487" s="11">
        <v>4.969102899E9</v>
      </c>
      <c r="E2487" s="8" t="s">
        <v>20</v>
      </c>
      <c r="F2487" s="8" t="str">
        <f t="shared" si="1"/>
        <v>SELL</v>
      </c>
      <c r="G2487" s="12">
        <v>17.98</v>
      </c>
      <c r="H2487" s="12">
        <v>1000.0</v>
      </c>
      <c r="I2487" s="16">
        <v>44727.0</v>
      </c>
      <c r="J2487" s="14">
        <v>13.06</v>
      </c>
      <c r="K2487" s="14">
        <f t="shared" si="2"/>
        <v>726.3626251</v>
      </c>
      <c r="L2487" s="15">
        <f t="shared" si="3"/>
        <v>0.2736373749</v>
      </c>
      <c r="M2487" s="15">
        <f t="shared" si="4"/>
        <v>-0.2736373749</v>
      </c>
      <c r="N2487" s="8">
        <f t="shared" si="5"/>
        <v>55</v>
      </c>
    </row>
    <row r="2488" ht="12.75" customHeight="1">
      <c r="A2488" s="7">
        <v>44672.0</v>
      </c>
      <c r="B2488" s="8" t="s">
        <v>3788</v>
      </c>
      <c r="C2488" s="8" t="s">
        <v>3789</v>
      </c>
      <c r="D2488" s="11">
        <v>1.0911285E9</v>
      </c>
      <c r="E2488" s="8" t="s">
        <v>20</v>
      </c>
      <c r="F2488" s="8" t="str">
        <f t="shared" si="1"/>
        <v>SELL</v>
      </c>
      <c r="G2488" s="12">
        <v>24.559999</v>
      </c>
      <c r="H2488" s="12">
        <v>1000.0</v>
      </c>
      <c r="I2488" s="16">
        <v>44727.0</v>
      </c>
      <c r="J2488" s="14">
        <v>19.200001</v>
      </c>
      <c r="K2488" s="14">
        <f t="shared" si="2"/>
        <v>781.7590302</v>
      </c>
      <c r="L2488" s="15">
        <f t="shared" si="3"/>
        <v>0.2182409698</v>
      </c>
      <c r="M2488" s="15">
        <f t="shared" si="4"/>
        <v>-0.2182409698</v>
      </c>
      <c r="N2488" s="8">
        <f t="shared" si="5"/>
        <v>55</v>
      </c>
    </row>
    <row r="2489" ht="12.75" customHeight="1">
      <c r="A2489" s="7">
        <v>44672.0</v>
      </c>
      <c r="B2489" s="8" t="s">
        <v>3157</v>
      </c>
      <c r="C2489" s="8" t="s">
        <v>3158</v>
      </c>
      <c r="D2489" s="11">
        <v>6.38313104E8</v>
      </c>
      <c r="E2489" s="8" t="s">
        <v>20</v>
      </c>
      <c r="F2489" s="8" t="str">
        <f t="shared" si="1"/>
        <v>SELL</v>
      </c>
      <c r="G2489" s="12">
        <v>23.530001</v>
      </c>
      <c r="H2489" s="12">
        <v>1000.0</v>
      </c>
      <c r="I2489" s="16">
        <v>44727.0</v>
      </c>
      <c r="J2489" s="14">
        <v>18.92</v>
      </c>
      <c r="K2489" s="14">
        <f t="shared" si="2"/>
        <v>804.0798638</v>
      </c>
      <c r="L2489" s="15">
        <f t="shared" si="3"/>
        <v>0.1959201362</v>
      </c>
      <c r="M2489" s="15">
        <f t="shared" si="4"/>
        <v>-0.1959201362</v>
      </c>
      <c r="N2489" s="8">
        <f t="shared" si="5"/>
        <v>55</v>
      </c>
    </row>
    <row r="2490" ht="12.75" customHeight="1">
      <c r="A2490" s="7">
        <v>44672.0</v>
      </c>
      <c r="B2490" s="8" t="s">
        <v>3792</v>
      </c>
      <c r="C2490" s="8" t="s">
        <v>3793</v>
      </c>
      <c r="D2490" s="11">
        <v>3.752213E8</v>
      </c>
      <c r="E2490" s="8" t="s">
        <v>24</v>
      </c>
      <c r="F2490" s="8" t="str">
        <f t="shared" si="1"/>
        <v>BUY</v>
      </c>
      <c r="G2490" s="12">
        <v>8.06</v>
      </c>
      <c r="H2490" s="12">
        <v>1000.0</v>
      </c>
      <c r="I2490" s="16">
        <v>44727.0</v>
      </c>
      <c r="J2490" s="14">
        <v>6.39</v>
      </c>
      <c r="K2490" s="14">
        <f t="shared" si="2"/>
        <v>792.8039702</v>
      </c>
      <c r="L2490" s="15">
        <f t="shared" si="3"/>
        <v>-0.2071960298</v>
      </c>
      <c r="M2490" s="15">
        <f t="shared" si="4"/>
        <v>0.2071960298</v>
      </c>
      <c r="N2490" s="8">
        <f t="shared" si="5"/>
        <v>55</v>
      </c>
    </row>
    <row r="2491" ht="12.75" customHeight="1">
      <c r="A2491" s="16">
        <v>44672.0</v>
      </c>
      <c r="B2491" s="8" t="s">
        <v>2926</v>
      </c>
      <c r="C2491" s="8" t="s">
        <v>2927</v>
      </c>
      <c r="D2491" s="11">
        <v>7.817320123E9</v>
      </c>
      <c r="E2491" s="17" t="s">
        <v>20</v>
      </c>
      <c r="F2491" s="18" t="str">
        <f t="shared" si="1"/>
        <v>SELL</v>
      </c>
      <c r="G2491" s="12">
        <v>51.25</v>
      </c>
      <c r="H2491" s="12">
        <v>1000.0</v>
      </c>
      <c r="I2491" s="16">
        <v>44727.0</v>
      </c>
      <c r="J2491" s="14">
        <v>33.990002</v>
      </c>
      <c r="K2491" s="14">
        <f t="shared" si="2"/>
        <v>663.2195512</v>
      </c>
      <c r="L2491" s="15">
        <f t="shared" si="3"/>
        <v>0.3367804488</v>
      </c>
      <c r="M2491" s="15">
        <f t="shared" si="4"/>
        <v>-0.3367804488</v>
      </c>
      <c r="N2491" s="8">
        <f t="shared" si="5"/>
        <v>55</v>
      </c>
    </row>
    <row r="2492" ht="12.75" customHeight="1">
      <c r="A2492" s="7">
        <v>44676.0</v>
      </c>
      <c r="B2492" s="8" t="s">
        <v>2534</v>
      </c>
      <c r="C2492" s="8" t="s">
        <v>2535</v>
      </c>
      <c r="D2492" s="11">
        <v>5.601187684E9</v>
      </c>
      <c r="E2492" s="8" t="s">
        <v>20</v>
      </c>
      <c r="F2492" s="8" t="str">
        <f t="shared" si="1"/>
        <v>SELL</v>
      </c>
      <c r="G2492" s="12">
        <v>9.071915</v>
      </c>
      <c r="H2492" s="12">
        <v>1000.0</v>
      </c>
      <c r="I2492" s="16">
        <v>44727.0</v>
      </c>
      <c r="J2492" s="14">
        <v>8.976134</v>
      </c>
      <c r="K2492" s="14">
        <f t="shared" si="2"/>
        <v>989.4420307</v>
      </c>
      <c r="L2492" s="15">
        <f t="shared" si="3"/>
        <v>0.01055796929</v>
      </c>
      <c r="M2492" s="15">
        <f t="shared" si="4"/>
        <v>-0.01055796929</v>
      </c>
      <c r="N2492" s="8">
        <f t="shared" si="5"/>
        <v>51</v>
      </c>
    </row>
    <row r="2493" ht="12.75" customHeight="1">
      <c r="A2493" s="7">
        <v>44676.0</v>
      </c>
      <c r="B2493" s="8" t="s">
        <v>3794</v>
      </c>
      <c r="C2493" s="8" t="s">
        <v>3795</v>
      </c>
      <c r="D2493" s="11">
        <v>8.067356156E9</v>
      </c>
      <c r="E2493" s="8" t="s">
        <v>20</v>
      </c>
      <c r="F2493" s="8" t="str">
        <f t="shared" si="1"/>
        <v>SELL</v>
      </c>
      <c r="G2493" s="12">
        <v>7.73</v>
      </c>
      <c r="H2493" s="12">
        <v>1000.0</v>
      </c>
      <c r="I2493" s="16">
        <v>44727.0</v>
      </c>
      <c r="J2493" s="14">
        <v>7.05</v>
      </c>
      <c r="K2493" s="14">
        <f t="shared" si="2"/>
        <v>912.0310479</v>
      </c>
      <c r="L2493" s="15">
        <f t="shared" si="3"/>
        <v>0.08796895213</v>
      </c>
      <c r="M2493" s="15">
        <f t="shared" si="4"/>
        <v>-0.08796895213</v>
      </c>
      <c r="N2493" s="8">
        <f t="shared" si="5"/>
        <v>51</v>
      </c>
    </row>
    <row r="2494" ht="12.75" customHeight="1">
      <c r="A2494" s="7">
        <v>44676.0</v>
      </c>
      <c r="B2494" s="8" t="s">
        <v>3796</v>
      </c>
      <c r="C2494" s="8" t="s">
        <v>3797</v>
      </c>
      <c r="D2494" s="11">
        <v>5.533579809E9</v>
      </c>
      <c r="E2494" s="8" t="s">
        <v>20</v>
      </c>
      <c r="F2494" s="8" t="str">
        <f t="shared" si="1"/>
        <v>SELL</v>
      </c>
      <c r="G2494" s="12">
        <v>21.620001</v>
      </c>
      <c r="H2494" s="12">
        <v>1000.0</v>
      </c>
      <c r="I2494" s="16">
        <v>44727.0</v>
      </c>
      <c r="J2494" s="14">
        <v>19.23</v>
      </c>
      <c r="K2494" s="14">
        <f t="shared" si="2"/>
        <v>889.4541679</v>
      </c>
      <c r="L2494" s="15">
        <f t="shared" si="3"/>
        <v>0.1105458321</v>
      </c>
      <c r="M2494" s="15">
        <f t="shared" si="4"/>
        <v>-0.1105458321</v>
      </c>
      <c r="N2494" s="8">
        <f t="shared" si="5"/>
        <v>51</v>
      </c>
    </row>
    <row r="2495" ht="12.75" customHeight="1">
      <c r="A2495" s="7">
        <v>44676.0</v>
      </c>
      <c r="B2495" s="8" t="s">
        <v>1019</v>
      </c>
      <c r="C2495" s="8" t="s">
        <v>1020</v>
      </c>
      <c r="D2495" s="11">
        <v>2.082171299E9</v>
      </c>
      <c r="E2495" s="8" t="s">
        <v>24</v>
      </c>
      <c r="F2495" s="8" t="str">
        <f t="shared" si="1"/>
        <v>BUY</v>
      </c>
      <c r="G2495" s="12">
        <v>13.06</v>
      </c>
      <c r="H2495" s="12">
        <v>1000.0</v>
      </c>
      <c r="I2495" s="16">
        <v>44727.0</v>
      </c>
      <c r="J2495" s="14">
        <v>8.63</v>
      </c>
      <c r="K2495" s="14">
        <f t="shared" si="2"/>
        <v>660.7963247</v>
      </c>
      <c r="L2495" s="15">
        <f t="shared" si="3"/>
        <v>-0.3392036753</v>
      </c>
      <c r="M2495" s="15">
        <f t="shared" si="4"/>
        <v>0.3392036753</v>
      </c>
      <c r="N2495" s="8">
        <f t="shared" si="5"/>
        <v>51</v>
      </c>
    </row>
    <row r="2496" ht="12.75" customHeight="1">
      <c r="A2496" s="16">
        <v>44676.0</v>
      </c>
      <c r="B2496" s="8" t="s">
        <v>3798</v>
      </c>
      <c r="C2496" s="8" t="s">
        <v>3799</v>
      </c>
      <c r="D2496" s="11">
        <v>1.509952415E9</v>
      </c>
      <c r="E2496" s="18" t="s">
        <v>24</v>
      </c>
      <c r="F2496" s="17" t="str">
        <f t="shared" si="1"/>
        <v>BUY</v>
      </c>
      <c r="G2496" s="12">
        <v>11.31</v>
      </c>
      <c r="H2496" s="12">
        <v>1000.0</v>
      </c>
      <c r="I2496" s="16">
        <v>44727.0</v>
      </c>
      <c r="J2496" s="14">
        <v>9.6</v>
      </c>
      <c r="K2496" s="14">
        <f t="shared" si="2"/>
        <v>848.806366</v>
      </c>
      <c r="L2496" s="15">
        <f t="shared" si="3"/>
        <v>-0.151193634</v>
      </c>
      <c r="M2496" s="15">
        <f t="shared" si="4"/>
        <v>0.151193634</v>
      </c>
      <c r="N2496" s="8">
        <f t="shared" si="5"/>
        <v>51</v>
      </c>
    </row>
    <row r="2497" ht="12.75" customHeight="1">
      <c r="A2497" s="7">
        <v>44677.0</v>
      </c>
      <c r="B2497" s="8" t="s">
        <v>1902</v>
      </c>
      <c r="C2497" s="8" t="s">
        <v>1903</v>
      </c>
      <c r="D2497" s="11">
        <v>8.213085588E9</v>
      </c>
      <c r="E2497" s="8" t="s">
        <v>24</v>
      </c>
      <c r="F2497" s="8" t="str">
        <f t="shared" si="1"/>
        <v>BUY</v>
      </c>
      <c r="G2497" s="12">
        <v>38.288803</v>
      </c>
      <c r="H2497" s="12">
        <v>1000.0</v>
      </c>
      <c r="I2497" s="16">
        <v>44727.0</v>
      </c>
      <c r="J2497" s="14">
        <v>33.094303</v>
      </c>
      <c r="K2497" s="14">
        <f t="shared" si="2"/>
        <v>864.3337061</v>
      </c>
      <c r="L2497" s="15">
        <f t="shared" si="3"/>
        <v>-0.1356662939</v>
      </c>
      <c r="M2497" s="15">
        <f t="shared" si="4"/>
        <v>0.1356662939</v>
      </c>
      <c r="N2497" s="8">
        <f t="shared" si="5"/>
        <v>50</v>
      </c>
    </row>
    <row r="2498" ht="12.75" customHeight="1">
      <c r="A2498" s="7">
        <v>44677.0</v>
      </c>
      <c r="B2498" s="8" t="s">
        <v>1212</v>
      </c>
      <c r="C2498" s="8" t="s">
        <v>1213</v>
      </c>
      <c r="D2498" s="11">
        <v>6.30020256E9</v>
      </c>
      <c r="E2498" s="8" t="s">
        <v>20</v>
      </c>
      <c r="F2498" s="8" t="str">
        <f t="shared" si="1"/>
        <v>SELL</v>
      </c>
      <c r="G2498" s="12">
        <v>3.83</v>
      </c>
      <c r="H2498" s="12">
        <v>1000.0</v>
      </c>
      <c r="I2498" s="16">
        <v>44727.0</v>
      </c>
      <c r="J2498" s="14">
        <v>3.9</v>
      </c>
      <c r="K2498" s="14">
        <f t="shared" si="2"/>
        <v>1018.276762</v>
      </c>
      <c r="L2498" s="15">
        <f t="shared" si="3"/>
        <v>-0.0182767624</v>
      </c>
      <c r="M2498" s="15">
        <f t="shared" si="4"/>
        <v>0.0182767624</v>
      </c>
      <c r="N2498" s="8">
        <f t="shared" si="5"/>
        <v>50</v>
      </c>
    </row>
    <row r="2499" ht="12.75" customHeight="1">
      <c r="A2499" s="7">
        <v>44677.0</v>
      </c>
      <c r="B2499" s="8" t="s">
        <v>2301</v>
      </c>
      <c r="C2499" s="8" t="s">
        <v>2302</v>
      </c>
      <c r="D2499" s="11">
        <v>1.784795781E9</v>
      </c>
      <c r="E2499" s="8" t="s">
        <v>24</v>
      </c>
      <c r="F2499" s="8" t="str">
        <f t="shared" si="1"/>
        <v>BUY</v>
      </c>
      <c r="G2499" s="12">
        <v>5.07</v>
      </c>
      <c r="H2499" s="12">
        <v>1000.0</v>
      </c>
      <c r="I2499" s="16">
        <v>44727.0</v>
      </c>
      <c r="J2499" s="14">
        <v>3.2</v>
      </c>
      <c r="K2499" s="14">
        <f t="shared" si="2"/>
        <v>631.1637081</v>
      </c>
      <c r="L2499" s="15">
        <f t="shared" si="3"/>
        <v>-0.3688362919</v>
      </c>
      <c r="M2499" s="15">
        <f t="shared" si="4"/>
        <v>0.3688362919</v>
      </c>
      <c r="N2499" s="8">
        <f t="shared" si="5"/>
        <v>50</v>
      </c>
    </row>
    <row r="2500" ht="12.75" customHeight="1">
      <c r="A2500" s="16">
        <v>44677.0</v>
      </c>
      <c r="B2500" s="8" t="s">
        <v>3179</v>
      </c>
      <c r="C2500" s="8" t="s">
        <v>3180</v>
      </c>
      <c r="D2500" s="11">
        <v>9.637564E7</v>
      </c>
      <c r="E2500" s="17" t="s">
        <v>20</v>
      </c>
      <c r="F2500" s="18" t="str">
        <f t="shared" si="1"/>
        <v>SELL</v>
      </c>
      <c r="G2500" s="12">
        <v>13.16</v>
      </c>
      <c r="H2500" s="12">
        <v>1000.0</v>
      </c>
      <c r="I2500" s="16">
        <v>44699.0</v>
      </c>
      <c r="J2500" s="14">
        <v>15.01</v>
      </c>
      <c r="K2500" s="14">
        <f t="shared" si="2"/>
        <v>1140.577508</v>
      </c>
      <c r="L2500" s="15">
        <f t="shared" si="3"/>
        <v>-0.1405775076</v>
      </c>
      <c r="M2500" s="15">
        <f t="shared" si="4"/>
        <v>0.1405775076</v>
      </c>
      <c r="N2500" s="8">
        <f t="shared" si="5"/>
        <v>22</v>
      </c>
    </row>
    <row r="2501" ht="12.75" customHeight="1">
      <c r="A2501" s="7">
        <v>44679.0</v>
      </c>
      <c r="B2501" s="8" t="s">
        <v>3800</v>
      </c>
      <c r="C2501" s="8" t="s">
        <v>3801</v>
      </c>
      <c r="D2501" s="11">
        <v>5.832669547E9</v>
      </c>
      <c r="E2501" s="8" t="s">
        <v>20</v>
      </c>
      <c r="F2501" s="8" t="str">
        <f t="shared" si="1"/>
        <v>SELL</v>
      </c>
      <c r="G2501" s="12">
        <v>23.45</v>
      </c>
      <c r="H2501" s="12">
        <v>1000.0</v>
      </c>
      <c r="I2501" s="16">
        <v>44727.0</v>
      </c>
      <c r="J2501" s="14">
        <v>26.4</v>
      </c>
      <c r="K2501" s="14">
        <f t="shared" si="2"/>
        <v>1125.799574</v>
      </c>
      <c r="L2501" s="15">
        <f t="shared" si="3"/>
        <v>-0.1257995736</v>
      </c>
      <c r="M2501" s="15">
        <f t="shared" si="4"/>
        <v>0.1257995736</v>
      </c>
      <c r="N2501" s="8">
        <f t="shared" si="5"/>
        <v>48</v>
      </c>
    </row>
    <row r="2502" ht="12.75" customHeight="1">
      <c r="A2502" s="7">
        <v>44683.0</v>
      </c>
      <c r="B2502" s="8" t="s">
        <v>3534</v>
      </c>
      <c r="C2502" s="8" t="s">
        <v>3535</v>
      </c>
      <c r="D2502" s="11">
        <v>9.84418906E8</v>
      </c>
      <c r="E2502" s="8" t="s">
        <v>24</v>
      </c>
      <c r="F2502" s="8" t="str">
        <f t="shared" si="1"/>
        <v>BUY</v>
      </c>
      <c r="G2502" s="12">
        <v>7.33</v>
      </c>
      <c r="H2502" s="12">
        <v>1000.0</v>
      </c>
      <c r="I2502" s="16">
        <v>44727.0</v>
      </c>
      <c r="J2502" s="14">
        <v>6.51</v>
      </c>
      <c r="K2502" s="14">
        <f t="shared" si="2"/>
        <v>888.1309686</v>
      </c>
      <c r="L2502" s="15">
        <f t="shared" si="3"/>
        <v>-0.1118690314</v>
      </c>
      <c r="M2502" s="15">
        <f t="shared" si="4"/>
        <v>0.1118690314</v>
      </c>
      <c r="N2502" s="8">
        <f t="shared" si="5"/>
        <v>44</v>
      </c>
    </row>
    <row r="2503" ht="12.75" customHeight="1">
      <c r="A2503" s="7">
        <v>44683.0</v>
      </c>
      <c r="B2503" s="8" t="s">
        <v>3339</v>
      </c>
      <c r="C2503" s="8" t="s">
        <v>3340</v>
      </c>
      <c r="D2503" s="11">
        <v>7.73416512E9</v>
      </c>
      <c r="E2503" s="8" t="s">
        <v>20</v>
      </c>
      <c r="F2503" s="8" t="str">
        <f t="shared" si="1"/>
        <v>SELL</v>
      </c>
      <c r="G2503" s="12">
        <v>6.33</v>
      </c>
      <c r="H2503" s="12">
        <v>1000.0</v>
      </c>
      <c r="I2503" s="16">
        <v>44727.0</v>
      </c>
      <c r="J2503" s="14">
        <v>5.94</v>
      </c>
      <c r="K2503" s="14">
        <f t="shared" si="2"/>
        <v>938.3886256</v>
      </c>
      <c r="L2503" s="15">
        <f t="shared" si="3"/>
        <v>0.06161137441</v>
      </c>
      <c r="M2503" s="15">
        <f t="shared" si="4"/>
        <v>-0.06161137441</v>
      </c>
      <c r="N2503" s="8">
        <f t="shared" si="5"/>
        <v>44</v>
      </c>
    </row>
    <row r="2504" ht="12.75" customHeight="1">
      <c r="A2504" s="7">
        <v>44684.0</v>
      </c>
      <c r="B2504" s="8" t="s">
        <v>3052</v>
      </c>
      <c r="C2504" s="8" t="s">
        <v>3053</v>
      </c>
      <c r="D2504" s="11">
        <v>1.5309E9</v>
      </c>
      <c r="E2504" s="8" t="s">
        <v>24</v>
      </c>
      <c r="F2504" s="8" t="str">
        <f t="shared" si="1"/>
        <v>BUY</v>
      </c>
      <c r="G2504" s="12">
        <v>16.26</v>
      </c>
      <c r="H2504" s="12">
        <v>1000.0</v>
      </c>
      <c r="I2504" s="16">
        <v>44727.0</v>
      </c>
      <c r="J2504" s="14">
        <v>14.32</v>
      </c>
      <c r="K2504" s="14">
        <f t="shared" si="2"/>
        <v>880.6888069</v>
      </c>
      <c r="L2504" s="15">
        <f t="shared" si="3"/>
        <v>-0.1193111931</v>
      </c>
      <c r="M2504" s="15">
        <f t="shared" si="4"/>
        <v>0.1193111931</v>
      </c>
      <c r="N2504" s="8">
        <f t="shared" si="5"/>
        <v>43</v>
      </c>
    </row>
    <row r="2505" ht="12.75" customHeight="1">
      <c r="A2505" s="16">
        <v>44684.0</v>
      </c>
      <c r="B2505" s="8" t="s">
        <v>3151</v>
      </c>
      <c r="C2505" s="8" t="s">
        <v>3152</v>
      </c>
      <c r="D2505" s="11">
        <v>2.65291239E9</v>
      </c>
      <c r="E2505" s="18" t="s">
        <v>24</v>
      </c>
      <c r="F2505" s="17" t="str">
        <f t="shared" si="1"/>
        <v>BUY</v>
      </c>
      <c r="G2505" s="12">
        <v>85.459999</v>
      </c>
      <c r="H2505" s="12">
        <v>1000.0</v>
      </c>
      <c r="I2505" s="16">
        <v>44714.0</v>
      </c>
      <c r="J2505" s="14">
        <v>51.709999</v>
      </c>
      <c r="K2505" s="14">
        <f t="shared" si="2"/>
        <v>605.0783946</v>
      </c>
      <c r="L2505" s="15">
        <f t="shared" si="3"/>
        <v>-0.3949216054</v>
      </c>
      <c r="M2505" s="15">
        <f t="shared" si="4"/>
        <v>0.3949216054</v>
      </c>
      <c r="N2505" s="8">
        <f t="shared" si="5"/>
        <v>30</v>
      </c>
    </row>
    <row r="2506" ht="12.75" customHeight="1">
      <c r="A2506" s="16">
        <v>44684.0</v>
      </c>
      <c r="B2506" s="8" t="s">
        <v>421</v>
      </c>
      <c r="C2506" s="8" t="s">
        <v>422</v>
      </c>
      <c r="D2506" s="11">
        <v>4.34959104E9</v>
      </c>
      <c r="E2506" s="18" t="s">
        <v>24</v>
      </c>
      <c r="F2506" s="17" t="str">
        <f t="shared" si="1"/>
        <v>BUY</v>
      </c>
      <c r="G2506" s="12">
        <v>18.441656</v>
      </c>
      <c r="H2506" s="12">
        <v>1000.0</v>
      </c>
      <c r="I2506" s="16">
        <v>44727.0</v>
      </c>
      <c r="J2506" s="14">
        <v>17.395954</v>
      </c>
      <c r="K2506" s="14">
        <f t="shared" si="2"/>
        <v>943.2967408</v>
      </c>
      <c r="L2506" s="15">
        <f t="shared" si="3"/>
        <v>-0.05670325919</v>
      </c>
      <c r="M2506" s="15">
        <f t="shared" si="4"/>
        <v>0.05670325919</v>
      </c>
      <c r="N2506" s="8">
        <f t="shared" si="5"/>
        <v>43</v>
      </c>
    </row>
    <row r="2507" ht="12.75" customHeight="1">
      <c r="A2507" s="7">
        <v>44690.0</v>
      </c>
      <c r="B2507" s="8" t="s">
        <v>3802</v>
      </c>
      <c r="C2507" s="8" t="s">
        <v>3803</v>
      </c>
      <c r="D2507" s="11">
        <v>2.136285539E9</v>
      </c>
      <c r="E2507" s="8" t="s">
        <v>20</v>
      </c>
      <c r="F2507" s="8" t="str">
        <f t="shared" si="1"/>
        <v>SELL</v>
      </c>
      <c r="G2507" s="12">
        <v>23.699438</v>
      </c>
      <c r="H2507" s="12">
        <v>1000.0</v>
      </c>
      <c r="I2507" s="16">
        <v>44727.0</v>
      </c>
      <c r="J2507" s="14">
        <v>25.06365</v>
      </c>
      <c r="K2507" s="14">
        <f t="shared" si="2"/>
        <v>1057.563053</v>
      </c>
      <c r="L2507" s="15">
        <f t="shared" si="3"/>
        <v>-0.05756305276</v>
      </c>
      <c r="M2507" s="15">
        <f t="shared" si="4"/>
        <v>0.05756305276</v>
      </c>
      <c r="N2507" s="8">
        <f t="shared" si="5"/>
        <v>37</v>
      </c>
    </row>
    <row r="2508" ht="12.75" customHeight="1">
      <c r="A2508" s="7">
        <v>44690.0</v>
      </c>
      <c r="B2508" s="8" t="s">
        <v>3692</v>
      </c>
      <c r="C2508" s="8" t="s">
        <v>3693</v>
      </c>
      <c r="D2508" s="11">
        <v>4.158556877E9</v>
      </c>
      <c r="E2508" s="8" t="s">
        <v>20</v>
      </c>
      <c r="F2508" s="8" t="str">
        <f t="shared" si="1"/>
        <v>SELL</v>
      </c>
      <c r="G2508" s="12">
        <v>6.51467</v>
      </c>
      <c r="H2508" s="12">
        <v>1000.0</v>
      </c>
      <c r="I2508" s="16">
        <v>44727.0</v>
      </c>
      <c r="J2508" s="14">
        <v>6.397532</v>
      </c>
      <c r="K2508" s="14">
        <f t="shared" si="2"/>
        <v>982.0193502</v>
      </c>
      <c r="L2508" s="15">
        <f t="shared" si="3"/>
        <v>0.01798064983</v>
      </c>
      <c r="M2508" s="15">
        <f t="shared" si="4"/>
        <v>-0.01798064983</v>
      </c>
      <c r="N2508" s="8">
        <f t="shared" si="5"/>
        <v>37</v>
      </c>
    </row>
    <row r="2509" ht="12.75" customHeight="1">
      <c r="A2509" s="7">
        <v>44690.0</v>
      </c>
      <c r="B2509" s="8" t="s">
        <v>80</v>
      </c>
      <c r="C2509" s="8" t="s">
        <v>81</v>
      </c>
      <c r="D2509" s="11">
        <v>2.348838E9</v>
      </c>
      <c r="E2509" s="8" t="s">
        <v>24</v>
      </c>
      <c r="F2509" s="8" t="str">
        <f t="shared" si="1"/>
        <v>BUY</v>
      </c>
      <c r="G2509" s="12">
        <v>21.110004</v>
      </c>
      <c r="H2509" s="12">
        <v>1000.0</v>
      </c>
      <c r="I2509" s="16">
        <v>44727.0</v>
      </c>
      <c r="J2509" s="14">
        <v>23.473139</v>
      </c>
      <c r="K2509" s="14">
        <f t="shared" si="2"/>
        <v>1111.943844</v>
      </c>
      <c r="L2509" s="15">
        <f t="shared" si="3"/>
        <v>0.1119438443</v>
      </c>
      <c r="M2509" s="15">
        <f t="shared" si="4"/>
        <v>-0.1119438443</v>
      </c>
      <c r="N2509" s="8">
        <f t="shared" si="5"/>
        <v>37</v>
      </c>
    </row>
    <row r="2510" ht="12.75" customHeight="1">
      <c r="A2510" s="7">
        <v>44691.0</v>
      </c>
      <c r="B2510" s="8" t="s">
        <v>3147</v>
      </c>
      <c r="C2510" s="8" t="s">
        <v>3148</v>
      </c>
      <c r="D2510" s="11">
        <v>4.287447174E9</v>
      </c>
      <c r="E2510" s="8" t="s">
        <v>24</v>
      </c>
      <c r="F2510" s="8" t="str">
        <f t="shared" si="1"/>
        <v>BUY</v>
      </c>
      <c r="G2510" s="12">
        <v>18.190001</v>
      </c>
      <c r="H2510" s="12">
        <v>1000.0</v>
      </c>
      <c r="I2510" s="16">
        <v>44693.0</v>
      </c>
      <c r="J2510" s="14">
        <v>18.040001</v>
      </c>
      <c r="K2510" s="14">
        <f t="shared" si="2"/>
        <v>991.7537113</v>
      </c>
      <c r="L2510" s="15">
        <f t="shared" si="3"/>
        <v>-0.008246288717</v>
      </c>
      <c r="M2510" s="15">
        <f t="shared" si="4"/>
        <v>0.008246288717</v>
      </c>
      <c r="N2510" s="8">
        <f t="shared" si="5"/>
        <v>2</v>
      </c>
    </row>
    <row r="2511" ht="12.75" customHeight="1">
      <c r="A2511" s="7">
        <v>44691.0</v>
      </c>
      <c r="B2511" s="8" t="s">
        <v>2339</v>
      </c>
      <c r="C2511" s="8" t="s">
        <v>2340</v>
      </c>
      <c r="D2511" s="11">
        <v>3.00083024E8</v>
      </c>
      <c r="E2511" s="8" t="s">
        <v>20</v>
      </c>
      <c r="F2511" s="8" t="str">
        <f t="shared" si="1"/>
        <v>SELL</v>
      </c>
      <c r="G2511" s="12">
        <v>19.33</v>
      </c>
      <c r="H2511" s="12">
        <v>1000.0</v>
      </c>
      <c r="I2511" s="16">
        <v>44727.0</v>
      </c>
      <c r="J2511" s="14">
        <v>20.52</v>
      </c>
      <c r="K2511" s="14">
        <f t="shared" si="2"/>
        <v>1061.562338</v>
      </c>
      <c r="L2511" s="15">
        <f t="shared" si="3"/>
        <v>-0.06156233833</v>
      </c>
      <c r="M2511" s="15">
        <f t="shared" si="4"/>
        <v>0.06156233833</v>
      </c>
      <c r="N2511" s="8">
        <f t="shared" si="5"/>
        <v>36</v>
      </c>
    </row>
    <row r="2512" ht="12.75" customHeight="1">
      <c r="A2512" s="7">
        <v>44693.0</v>
      </c>
      <c r="B2512" s="8" t="s">
        <v>3147</v>
      </c>
      <c r="C2512" s="8" t="s">
        <v>3148</v>
      </c>
      <c r="D2512" s="11">
        <v>4.287447174E9</v>
      </c>
      <c r="E2512" s="8" t="s">
        <v>20</v>
      </c>
      <c r="F2512" s="8" t="str">
        <f t="shared" si="1"/>
        <v>SELL</v>
      </c>
      <c r="G2512" s="12">
        <v>18.040001</v>
      </c>
      <c r="H2512" s="12">
        <v>1000.0</v>
      </c>
      <c r="I2512" s="16">
        <v>44727.0</v>
      </c>
      <c r="J2512" s="14">
        <v>18.6</v>
      </c>
      <c r="K2512" s="14">
        <f t="shared" si="2"/>
        <v>1031.042071</v>
      </c>
      <c r="L2512" s="15">
        <f t="shared" si="3"/>
        <v>-0.03104207145</v>
      </c>
      <c r="M2512" s="15">
        <f t="shared" si="4"/>
        <v>0.03104207145</v>
      </c>
      <c r="N2512" s="8">
        <f t="shared" si="5"/>
        <v>34</v>
      </c>
    </row>
    <row r="2513" ht="12.75" customHeight="1">
      <c r="A2513" s="7">
        <v>44693.0</v>
      </c>
      <c r="B2513" s="8" t="s">
        <v>1701</v>
      </c>
      <c r="C2513" s="8" t="s">
        <v>1702</v>
      </c>
      <c r="D2513" s="11">
        <v>8.753615208E9</v>
      </c>
      <c r="E2513" s="8" t="s">
        <v>20</v>
      </c>
      <c r="F2513" s="8" t="str">
        <f t="shared" si="1"/>
        <v>SELL</v>
      </c>
      <c r="G2513" s="12">
        <v>198.169479</v>
      </c>
      <c r="H2513" s="12">
        <v>1000.0</v>
      </c>
      <c r="I2513" s="16">
        <v>44727.0</v>
      </c>
      <c r="J2513" s="14">
        <v>201.168945</v>
      </c>
      <c r="K2513" s="14">
        <f t="shared" si="2"/>
        <v>1015.135863</v>
      </c>
      <c r="L2513" s="15">
        <f t="shared" si="3"/>
        <v>-0.01513586257</v>
      </c>
      <c r="M2513" s="15">
        <f t="shared" si="4"/>
        <v>0.01513586257</v>
      </c>
      <c r="N2513" s="8">
        <f t="shared" si="5"/>
        <v>34</v>
      </c>
    </row>
    <row r="2514" ht="12.75" customHeight="1">
      <c r="A2514" s="7">
        <v>44693.0</v>
      </c>
      <c r="B2514" s="8" t="s">
        <v>3806</v>
      </c>
      <c r="C2514" s="8" t="s">
        <v>3807</v>
      </c>
      <c r="D2514" s="11">
        <v>2.13947424E9</v>
      </c>
      <c r="E2514" s="8" t="s">
        <v>20</v>
      </c>
      <c r="F2514" s="8" t="str">
        <f t="shared" si="1"/>
        <v>SELL</v>
      </c>
      <c r="G2514" s="12">
        <v>17.6</v>
      </c>
      <c r="H2514" s="12">
        <v>1000.0</v>
      </c>
      <c r="I2514" s="16">
        <v>44727.0</v>
      </c>
      <c r="J2514" s="14">
        <v>21.17</v>
      </c>
      <c r="K2514" s="14">
        <f t="shared" si="2"/>
        <v>1202.840909</v>
      </c>
      <c r="L2514" s="15">
        <f t="shared" si="3"/>
        <v>-0.2028409091</v>
      </c>
      <c r="M2514" s="15">
        <f t="shared" si="4"/>
        <v>0.2028409091</v>
      </c>
      <c r="N2514" s="8">
        <f t="shared" si="5"/>
        <v>34</v>
      </c>
    </row>
    <row r="2515" ht="12.75" customHeight="1">
      <c r="A2515" s="7">
        <v>44697.0</v>
      </c>
      <c r="B2515" s="8" t="s">
        <v>3485</v>
      </c>
      <c r="C2515" s="8" t="s">
        <v>3486</v>
      </c>
      <c r="D2515" s="11">
        <v>1.58511672E9</v>
      </c>
      <c r="E2515" s="8" t="s">
        <v>20</v>
      </c>
      <c r="F2515" s="8" t="str">
        <f t="shared" si="1"/>
        <v>SELL</v>
      </c>
      <c r="G2515" s="12">
        <v>7.81</v>
      </c>
      <c r="H2515" s="12">
        <v>1000.0</v>
      </c>
      <c r="I2515" s="16">
        <v>44727.0</v>
      </c>
      <c r="J2515" s="14">
        <v>9.27</v>
      </c>
      <c r="K2515" s="14">
        <f t="shared" si="2"/>
        <v>1186.939821</v>
      </c>
      <c r="L2515" s="15">
        <f t="shared" si="3"/>
        <v>-0.1869398207</v>
      </c>
      <c r="M2515" s="15">
        <f t="shared" si="4"/>
        <v>0.1869398207</v>
      </c>
      <c r="N2515" s="8">
        <f t="shared" si="5"/>
        <v>30</v>
      </c>
    </row>
    <row r="2516" ht="12.75" customHeight="1">
      <c r="A2516" s="7">
        <v>44697.0</v>
      </c>
      <c r="B2516" s="8" t="s">
        <v>1339</v>
      </c>
      <c r="C2516" s="8" t="s">
        <v>1339</v>
      </c>
      <c r="D2516" s="11">
        <v>3.135522007E9</v>
      </c>
      <c r="E2516" s="8" t="s">
        <v>24</v>
      </c>
      <c r="F2516" s="8" t="str">
        <f t="shared" si="1"/>
        <v>BUY</v>
      </c>
      <c r="G2516" s="12">
        <v>13.675141</v>
      </c>
      <c r="H2516" s="12">
        <v>1000.0</v>
      </c>
      <c r="I2516" s="16">
        <v>44727.0</v>
      </c>
      <c r="J2516" s="14">
        <v>11.698013</v>
      </c>
      <c r="K2516" s="14">
        <f t="shared" si="2"/>
        <v>855.4217467</v>
      </c>
      <c r="L2516" s="15">
        <f t="shared" si="3"/>
        <v>-0.1445782533</v>
      </c>
      <c r="M2516" s="15">
        <f t="shared" si="4"/>
        <v>0.1445782533</v>
      </c>
      <c r="N2516" s="8">
        <f t="shared" si="5"/>
        <v>30</v>
      </c>
    </row>
    <row r="2517" ht="12.75" customHeight="1">
      <c r="A2517" s="7">
        <v>44697.0</v>
      </c>
      <c r="B2517" s="8" t="s">
        <v>2410</v>
      </c>
      <c r="C2517" s="8" t="s">
        <v>2411</v>
      </c>
      <c r="D2517" s="11">
        <v>2.13822945E9</v>
      </c>
      <c r="E2517" s="8" t="s">
        <v>24</v>
      </c>
      <c r="F2517" s="8" t="str">
        <f t="shared" si="1"/>
        <v>BUY</v>
      </c>
      <c r="G2517" s="12">
        <v>120.352524</v>
      </c>
      <c r="H2517" s="12">
        <v>1000.0</v>
      </c>
      <c r="I2517" s="16">
        <v>44727.0</v>
      </c>
      <c r="J2517" s="14">
        <v>105.403358</v>
      </c>
      <c r="K2517" s="14">
        <f t="shared" si="2"/>
        <v>875.7885128</v>
      </c>
      <c r="L2517" s="15">
        <f t="shared" si="3"/>
        <v>-0.1242114872</v>
      </c>
      <c r="M2517" s="15">
        <f t="shared" si="4"/>
        <v>0.1242114872</v>
      </c>
      <c r="N2517" s="8">
        <f t="shared" si="5"/>
        <v>30</v>
      </c>
    </row>
    <row r="2518" ht="12.75" customHeight="1">
      <c r="A2518" s="7">
        <v>44697.0</v>
      </c>
      <c r="B2518" s="8" t="s">
        <v>781</v>
      </c>
      <c r="C2518" s="8" t="s">
        <v>782</v>
      </c>
      <c r="D2518" s="11">
        <v>6.23822789E9</v>
      </c>
      <c r="E2518" s="8" t="s">
        <v>20</v>
      </c>
      <c r="F2518" s="8" t="str">
        <f t="shared" si="1"/>
        <v>SELL</v>
      </c>
      <c r="G2518" s="12">
        <v>20.598581</v>
      </c>
      <c r="H2518" s="12">
        <v>1000.0</v>
      </c>
      <c r="I2518" s="16">
        <v>44727.0</v>
      </c>
      <c r="J2518" s="14">
        <v>18.365744</v>
      </c>
      <c r="K2518" s="14">
        <f t="shared" si="2"/>
        <v>891.6023876</v>
      </c>
      <c r="L2518" s="15">
        <f t="shared" si="3"/>
        <v>0.1083976124</v>
      </c>
      <c r="M2518" s="15">
        <f t="shared" si="4"/>
        <v>-0.1083976124</v>
      </c>
      <c r="N2518" s="8">
        <f t="shared" si="5"/>
        <v>30</v>
      </c>
    </row>
    <row r="2519" ht="12.75" customHeight="1">
      <c r="A2519" s="7">
        <v>44698.0</v>
      </c>
      <c r="B2519" s="8" t="s">
        <v>3075</v>
      </c>
      <c r="C2519" s="8" t="s">
        <v>3076</v>
      </c>
      <c r="D2519" s="11">
        <v>1.894207446E9</v>
      </c>
      <c r="E2519" s="8" t="s">
        <v>24</v>
      </c>
      <c r="F2519" s="8" t="str">
        <f t="shared" si="1"/>
        <v>BUY</v>
      </c>
      <c r="G2519" s="12">
        <v>10.61</v>
      </c>
      <c r="H2519" s="12">
        <v>1000.0</v>
      </c>
      <c r="I2519" s="16">
        <v>44727.0</v>
      </c>
      <c r="J2519" s="14">
        <v>8.74</v>
      </c>
      <c r="K2519" s="14">
        <f t="shared" si="2"/>
        <v>823.7511781</v>
      </c>
      <c r="L2519" s="15">
        <f t="shared" si="3"/>
        <v>-0.1762488219</v>
      </c>
      <c r="M2519" s="15">
        <f t="shared" si="4"/>
        <v>0.1762488219</v>
      </c>
      <c r="N2519" s="8">
        <f t="shared" si="5"/>
        <v>29</v>
      </c>
    </row>
    <row r="2520" ht="12.75" customHeight="1">
      <c r="A2520" s="7">
        <v>44699.0</v>
      </c>
      <c r="B2520" s="8" t="s">
        <v>3046</v>
      </c>
      <c r="C2520" s="8" t="s">
        <v>3047</v>
      </c>
      <c r="D2520" s="11">
        <v>3.8093856E9</v>
      </c>
      <c r="E2520" s="8" t="s">
        <v>20</v>
      </c>
      <c r="F2520" s="8" t="str">
        <f t="shared" si="1"/>
        <v>SELL</v>
      </c>
      <c r="G2520" s="12">
        <v>27.17</v>
      </c>
      <c r="H2520" s="12">
        <v>1000.0</v>
      </c>
      <c r="I2520" s="16">
        <v>44727.0</v>
      </c>
      <c r="J2520" s="14">
        <v>24.67</v>
      </c>
      <c r="K2520" s="14">
        <f t="shared" si="2"/>
        <v>907.9867501</v>
      </c>
      <c r="L2520" s="15">
        <f t="shared" si="3"/>
        <v>0.09201324991</v>
      </c>
      <c r="M2520" s="15">
        <f t="shared" si="4"/>
        <v>-0.09201324991</v>
      </c>
      <c r="N2520" s="8">
        <f t="shared" si="5"/>
        <v>28</v>
      </c>
    </row>
    <row r="2521" ht="12.75" customHeight="1">
      <c r="A2521" s="16">
        <v>44699.0</v>
      </c>
      <c r="B2521" s="8" t="s">
        <v>3179</v>
      </c>
      <c r="C2521" s="8" t="s">
        <v>3180</v>
      </c>
      <c r="D2521" s="11">
        <v>9.637564E7</v>
      </c>
      <c r="E2521" s="18" t="s">
        <v>24</v>
      </c>
      <c r="F2521" s="17" t="str">
        <f t="shared" si="1"/>
        <v>BUY</v>
      </c>
      <c r="G2521" s="12">
        <v>15.01</v>
      </c>
      <c r="H2521" s="12">
        <v>1000.0</v>
      </c>
      <c r="I2521" s="16">
        <v>44727.0</v>
      </c>
      <c r="J2521" s="14">
        <v>12.85</v>
      </c>
      <c r="K2521" s="14">
        <f t="shared" si="2"/>
        <v>856.095936</v>
      </c>
      <c r="L2521" s="15">
        <f t="shared" si="3"/>
        <v>-0.143904064</v>
      </c>
      <c r="M2521" s="15">
        <f t="shared" si="4"/>
        <v>0.143904064</v>
      </c>
      <c r="N2521" s="8">
        <f t="shared" si="5"/>
        <v>28</v>
      </c>
    </row>
    <row r="2522" ht="12.75" customHeight="1">
      <c r="A2522" s="16">
        <v>44699.0</v>
      </c>
      <c r="B2522" s="8" t="s">
        <v>3810</v>
      </c>
      <c r="C2522" s="8" t="s">
        <v>3811</v>
      </c>
      <c r="D2522" s="11">
        <v>4.29820726E8</v>
      </c>
      <c r="E2522" s="17" t="s">
        <v>20</v>
      </c>
      <c r="F2522" s="18" t="str">
        <f t="shared" si="1"/>
        <v>SELL</v>
      </c>
      <c r="G2522" s="12">
        <v>15.07</v>
      </c>
      <c r="H2522" s="12">
        <v>1000.0</v>
      </c>
      <c r="I2522" s="16">
        <v>44727.0</v>
      </c>
      <c r="J2522" s="14">
        <v>14.47</v>
      </c>
      <c r="K2522" s="14">
        <f t="shared" si="2"/>
        <v>960.1857996</v>
      </c>
      <c r="L2522" s="15">
        <f t="shared" si="3"/>
        <v>0.0398142004</v>
      </c>
      <c r="M2522" s="15">
        <f t="shared" si="4"/>
        <v>-0.0398142004</v>
      </c>
      <c r="N2522" s="8">
        <f t="shared" si="5"/>
        <v>28</v>
      </c>
    </row>
    <row r="2523" ht="12.75" customHeight="1">
      <c r="A2523" s="7">
        <v>44700.0</v>
      </c>
      <c r="B2523" s="8" t="s">
        <v>3812</v>
      </c>
      <c r="C2523" s="8" t="s">
        <v>3813</v>
      </c>
      <c r="D2523" s="11">
        <v>1.00126464E8</v>
      </c>
      <c r="E2523" s="8" t="s">
        <v>24</v>
      </c>
      <c r="F2523" s="8" t="str">
        <f t="shared" si="1"/>
        <v>BUY</v>
      </c>
      <c r="G2523" s="12">
        <v>9.06</v>
      </c>
      <c r="H2523" s="12">
        <v>1000.0</v>
      </c>
      <c r="I2523" s="16">
        <v>44727.0</v>
      </c>
      <c r="J2523" s="14">
        <v>7.58</v>
      </c>
      <c r="K2523" s="14">
        <f t="shared" si="2"/>
        <v>836.6445916</v>
      </c>
      <c r="L2523" s="15">
        <f t="shared" si="3"/>
        <v>-0.1633554084</v>
      </c>
      <c r="M2523" s="15">
        <f t="shared" si="4"/>
        <v>0.1633554084</v>
      </c>
      <c r="N2523" s="8">
        <f t="shared" si="5"/>
        <v>27</v>
      </c>
    </row>
    <row r="2524" ht="12.75" customHeight="1">
      <c r="A2524" s="7">
        <v>44713.0</v>
      </c>
      <c r="B2524" s="8" t="s">
        <v>3814</v>
      </c>
      <c r="C2524" s="8" t="s">
        <v>3815</v>
      </c>
      <c r="D2524" s="11">
        <v>2.5437507E9</v>
      </c>
      <c r="E2524" s="8" t="s">
        <v>20</v>
      </c>
      <c r="F2524" s="8" t="str">
        <f t="shared" si="1"/>
        <v>SELL</v>
      </c>
      <c r="G2524" s="12">
        <v>30.161066</v>
      </c>
      <c r="H2524" s="12">
        <v>1000.0</v>
      </c>
      <c r="I2524" s="16">
        <v>44727.0</v>
      </c>
      <c r="J2524" s="14">
        <v>30.489412</v>
      </c>
      <c r="K2524" s="14">
        <f t="shared" si="2"/>
        <v>1010.886419</v>
      </c>
      <c r="L2524" s="15">
        <f t="shared" si="3"/>
        <v>-0.01088641893</v>
      </c>
      <c r="M2524" s="15">
        <f t="shared" si="4"/>
        <v>0.01088641893</v>
      </c>
      <c r="N2524" s="8">
        <f t="shared" si="5"/>
        <v>14</v>
      </c>
    </row>
    <row r="2525" ht="12.75" customHeight="1">
      <c r="A2525" s="7">
        <v>44713.0</v>
      </c>
      <c r="B2525" s="8" t="s">
        <v>3389</v>
      </c>
      <c r="C2525" s="8" t="s">
        <v>3390</v>
      </c>
      <c r="D2525" s="11">
        <v>4.337728664E9</v>
      </c>
      <c r="E2525" s="8" t="s">
        <v>20</v>
      </c>
      <c r="F2525" s="8" t="str">
        <f t="shared" si="1"/>
        <v>SELL</v>
      </c>
      <c r="G2525" s="12">
        <v>35.529999</v>
      </c>
      <c r="H2525" s="12">
        <v>1000.0</v>
      </c>
      <c r="I2525" s="16">
        <v>44727.0</v>
      </c>
      <c r="J2525" s="14">
        <v>34.75</v>
      </c>
      <c r="K2525" s="14">
        <f t="shared" si="2"/>
        <v>978.0467486</v>
      </c>
      <c r="L2525" s="15">
        <f t="shared" si="3"/>
        <v>0.02195325139</v>
      </c>
      <c r="M2525" s="15">
        <f t="shared" si="4"/>
        <v>-0.02195325139</v>
      </c>
      <c r="N2525" s="8">
        <f t="shared" si="5"/>
        <v>14</v>
      </c>
    </row>
    <row r="2526" ht="12.75" customHeight="1">
      <c r="A2526" s="7">
        <v>44713.0</v>
      </c>
      <c r="B2526" s="8" t="s">
        <v>2658</v>
      </c>
      <c r="C2526" s="8" t="s">
        <v>2659</v>
      </c>
      <c r="D2526" s="11">
        <v>3.111835764E9</v>
      </c>
      <c r="E2526" s="8" t="s">
        <v>24</v>
      </c>
      <c r="F2526" s="8" t="str">
        <f t="shared" si="1"/>
        <v>BUY</v>
      </c>
      <c r="G2526" s="12">
        <v>25.559999</v>
      </c>
      <c r="H2526" s="12">
        <v>1000.0</v>
      </c>
      <c r="I2526" s="16">
        <v>44727.0</v>
      </c>
      <c r="J2526" s="14">
        <v>22.6</v>
      </c>
      <c r="K2526" s="14">
        <f t="shared" si="2"/>
        <v>884.1940878</v>
      </c>
      <c r="L2526" s="15">
        <f t="shared" si="3"/>
        <v>-0.1158059122</v>
      </c>
      <c r="M2526" s="15">
        <f t="shared" si="4"/>
        <v>0.1158059122</v>
      </c>
      <c r="N2526" s="8">
        <f t="shared" si="5"/>
        <v>14</v>
      </c>
    </row>
    <row r="2527" ht="12.75" customHeight="1">
      <c r="A2527" s="7">
        <v>44713.0</v>
      </c>
      <c r="B2527" s="8" t="s">
        <v>3816</v>
      </c>
      <c r="C2527" s="8" t="s">
        <v>3817</v>
      </c>
      <c r="D2527" s="11">
        <v>1.770746757E9</v>
      </c>
      <c r="E2527" s="8" t="s">
        <v>20</v>
      </c>
      <c r="F2527" s="8" t="str">
        <f t="shared" si="1"/>
        <v>SELL</v>
      </c>
      <c r="G2527" s="12">
        <v>17.247635</v>
      </c>
      <c r="H2527" s="12">
        <v>1000.0</v>
      </c>
      <c r="I2527" s="16">
        <v>44727.0</v>
      </c>
      <c r="J2527" s="14">
        <v>17.475664</v>
      </c>
      <c r="K2527" s="14">
        <f t="shared" si="2"/>
        <v>1013.220885</v>
      </c>
      <c r="L2527" s="15">
        <f t="shared" si="3"/>
        <v>-0.01322088507</v>
      </c>
      <c r="M2527" s="15">
        <f t="shared" si="4"/>
        <v>0.01322088507</v>
      </c>
      <c r="N2527" s="8">
        <f t="shared" si="5"/>
        <v>14</v>
      </c>
    </row>
    <row r="2528" ht="12.75" customHeight="1">
      <c r="A2528" s="7">
        <v>44713.0</v>
      </c>
      <c r="B2528" s="8" t="s">
        <v>3818</v>
      </c>
      <c r="C2528" s="8" t="s">
        <v>3819</v>
      </c>
      <c r="D2528" s="11">
        <v>1.766547878E9</v>
      </c>
      <c r="E2528" s="8" t="s">
        <v>24</v>
      </c>
      <c r="F2528" s="8" t="str">
        <f t="shared" si="1"/>
        <v>BUY</v>
      </c>
      <c r="G2528" s="12">
        <v>15.66</v>
      </c>
      <c r="H2528" s="12">
        <v>1000.0</v>
      </c>
      <c r="I2528" s="16">
        <v>44727.0</v>
      </c>
      <c r="J2528" s="14">
        <v>15.19</v>
      </c>
      <c r="K2528" s="14">
        <f t="shared" si="2"/>
        <v>969.9872286</v>
      </c>
      <c r="L2528" s="15">
        <f t="shared" si="3"/>
        <v>-0.03001277139</v>
      </c>
      <c r="M2528" s="15">
        <f t="shared" si="4"/>
        <v>0.03001277139</v>
      </c>
      <c r="N2528" s="8">
        <f t="shared" si="5"/>
        <v>14</v>
      </c>
    </row>
    <row r="2529" ht="12.75" customHeight="1">
      <c r="A2529" s="7">
        <v>44714.0</v>
      </c>
      <c r="B2529" s="8" t="s">
        <v>681</v>
      </c>
      <c r="C2529" s="8" t="s">
        <v>682</v>
      </c>
      <c r="D2529" s="11">
        <v>1.7341689E9</v>
      </c>
      <c r="E2529" s="8" t="s">
        <v>24</v>
      </c>
      <c r="F2529" s="8" t="str">
        <f t="shared" si="1"/>
        <v>BUY</v>
      </c>
      <c r="G2529" s="12">
        <v>147.15</v>
      </c>
      <c r="H2529" s="12">
        <v>1000.0</v>
      </c>
      <c r="I2529" s="16">
        <v>44727.0</v>
      </c>
      <c r="J2529" s="14">
        <v>121.86</v>
      </c>
      <c r="K2529" s="14">
        <f t="shared" si="2"/>
        <v>828.1345566</v>
      </c>
      <c r="L2529" s="15">
        <f t="shared" si="3"/>
        <v>-0.1718654434</v>
      </c>
      <c r="M2529" s="15">
        <f t="shared" si="4"/>
        <v>0.1718654434</v>
      </c>
      <c r="N2529" s="8">
        <f t="shared" si="5"/>
        <v>13</v>
      </c>
    </row>
    <row r="2530" ht="12.75" customHeight="1">
      <c r="A2530" s="7">
        <v>44714.0</v>
      </c>
      <c r="B2530" s="8" t="s">
        <v>3742</v>
      </c>
      <c r="C2530" s="8" t="s">
        <v>3743</v>
      </c>
      <c r="D2530" s="11">
        <v>3.41296256E9</v>
      </c>
      <c r="E2530" s="8" t="s">
        <v>24</v>
      </c>
      <c r="F2530" s="8" t="str">
        <f t="shared" si="1"/>
        <v>BUY</v>
      </c>
      <c r="G2530" s="12">
        <v>8.29</v>
      </c>
      <c r="H2530" s="12">
        <v>1000.0</v>
      </c>
      <c r="I2530" s="16">
        <v>44727.0</v>
      </c>
      <c r="J2530" s="14">
        <v>7.37</v>
      </c>
      <c r="K2530" s="14">
        <f t="shared" si="2"/>
        <v>889.0229192</v>
      </c>
      <c r="L2530" s="15">
        <f t="shared" si="3"/>
        <v>-0.1109770808</v>
      </c>
      <c r="M2530" s="15">
        <f t="shared" si="4"/>
        <v>0.1109770808</v>
      </c>
      <c r="N2530" s="8">
        <f t="shared" si="5"/>
        <v>13</v>
      </c>
    </row>
    <row r="2531" ht="12.75" customHeight="1">
      <c r="A2531" s="7">
        <v>44714.0</v>
      </c>
      <c r="B2531" s="8" t="s">
        <v>3820</v>
      </c>
      <c r="C2531" s="8" t="s">
        <v>3821</v>
      </c>
      <c r="D2531" s="11">
        <v>2.804953413E9</v>
      </c>
      <c r="E2531" s="8" t="s">
        <v>24</v>
      </c>
      <c r="F2531" s="8" t="str">
        <f t="shared" si="1"/>
        <v>BUY</v>
      </c>
      <c r="G2531" s="12">
        <v>4.92</v>
      </c>
      <c r="H2531" s="12">
        <v>1000.0</v>
      </c>
      <c r="I2531" s="16">
        <v>44727.0</v>
      </c>
      <c r="J2531" s="14">
        <v>4.33</v>
      </c>
      <c r="K2531" s="14">
        <f t="shared" si="2"/>
        <v>880.0813008</v>
      </c>
      <c r="L2531" s="15">
        <f t="shared" si="3"/>
        <v>-0.1199186992</v>
      </c>
      <c r="M2531" s="15">
        <f t="shared" si="4"/>
        <v>0.1199186992</v>
      </c>
      <c r="N2531" s="8">
        <f t="shared" si="5"/>
        <v>13</v>
      </c>
    </row>
    <row r="2532" ht="12.75" customHeight="1">
      <c r="A2532" s="16">
        <v>44714.0</v>
      </c>
      <c r="B2532" s="8" t="s">
        <v>3151</v>
      </c>
      <c r="C2532" s="8" t="s">
        <v>3152</v>
      </c>
      <c r="D2532" s="11">
        <v>2.65291239E9</v>
      </c>
      <c r="E2532" s="17" t="s">
        <v>20</v>
      </c>
      <c r="F2532" s="18" t="str">
        <f t="shared" si="1"/>
        <v>SELL</v>
      </c>
      <c r="G2532" s="12">
        <v>51.709999</v>
      </c>
      <c r="H2532" s="12">
        <v>1000.0</v>
      </c>
      <c r="I2532" s="16">
        <v>44727.0</v>
      </c>
      <c r="J2532" s="14">
        <v>34.990002</v>
      </c>
      <c r="K2532" s="14">
        <f t="shared" si="2"/>
        <v>676.6583384</v>
      </c>
      <c r="L2532" s="15">
        <f t="shared" si="3"/>
        <v>0.3233416616</v>
      </c>
      <c r="M2532" s="15">
        <f t="shared" si="4"/>
        <v>-0.3233416616</v>
      </c>
      <c r="N2532" s="8">
        <f t="shared" si="5"/>
        <v>13</v>
      </c>
    </row>
    <row r="2533" ht="12.75" customHeight="1">
      <c r="A2533" s="7">
        <v>44719.0</v>
      </c>
      <c r="B2533" s="8" t="s">
        <v>2488</v>
      </c>
      <c r="C2533" s="8" t="s">
        <v>2489</v>
      </c>
      <c r="D2533" s="11">
        <v>3.149604953E9</v>
      </c>
      <c r="E2533" s="8" t="s">
        <v>24</v>
      </c>
      <c r="F2533" s="8" t="str">
        <f t="shared" si="1"/>
        <v>BUY</v>
      </c>
      <c r="G2533" s="12">
        <v>78.32</v>
      </c>
      <c r="H2533" s="12">
        <v>1000.0</v>
      </c>
      <c r="I2533" s="16">
        <v>44727.0</v>
      </c>
      <c r="J2533" s="14">
        <v>68.93</v>
      </c>
      <c r="K2533" s="14">
        <f t="shared" si="2"/>
        <v>880.1072523</v>
      </c>
      <c r="L2533" s="15">
        <f t="shared" si="3"/>
        <v>-0.1198927477</v>
      </c>
      <c r="M2533" s="15">
        <f t="shared" si="4"/>
        <v>0.1198927477</v>
      </c>
      <c r="N2533" s="8">
        <f t="shared" si="5"/>
        <v>8</v>
      </c>
    </row>
    <row r="2534" ht="12.75" customHeight="1">
      <c r="A2534" s="7">
        <v>44719.0</v>
      </c>
      <c r="B2534" s="8" t="s">
        <v>3822</v>
      </c>
      <c r="C2534" s="8" t="s">
        <v>3823</v>
      </c>
      <c r="D2534" s="11">
        <v>1.74734934E9</v>
      </c>
      <c r="E2534" s="8" t="s">
        <v>24</v>
      </c>
      <c r="F2534" s="8" t="str">
        <f t="shared" si="1"/>
        <v>BUY</v>
      </c>
      <c r="G2534" s="12">
        <v>16.595163</v>
      </c>
      <c r="H2534" s="12">
        <v>1000.0</v>
      </c>
      <c r="I2534" s="16">
        <v>44727.0</v>
      </c>
      <c r="J2534" s="14">
        <v>14.691875</v>
      </c>
      <c r="K2534" s="14">
        <f t="shared" si="2"/>
        <v>885.3106776</v>
      </c>
      <c r="L2534" s="15">
        <f t="shared" si="3"/>
        <v>-0.1146893224</v>
      </c>
      <c r="M2534" s="15">
        <f t="shared" si="4"/>
        <v>0.1146893224</v>
      </c>
      <c r="N2534" s="8">
        <f t="shared" si="5"/>
        <v>8</v>
      </c>
    </row>
    <row r="2535" ht="12.75" customHeight="1">
      <c r="A2535" s="7">
        <v>44721.0</v>
      </c>
      <c r="B2535" s="8" t="s">
        <v>3622</v>
      </c>
      <c r="C2535" s="8" t="s">
        <v>3623</v>
      </c>
      <c r="D2535" s="11">
        <v>1.01202024E9</v>
      </c>
      <c r="E2535" s="8" t="s">
        <v>24</v>
      </c>
      <c r="F2535" s="8" t="str">
        <f t="shared" si="1"/>
        <v>BUY</v>
      </c>
      <c r="G2535" s="12">
        <v>17.639999</v>
      </c>
      <c r="H2535" s="12">
        <v>1000.0</v>
      </c>
      <c r="I2535" s="16">
        <v>44727.0</v>
      </c>
      <c r="J2535" s="14">
        <v>16.370001</v>
      </c>
      <c r="K2535" s="14">
        <f t="shared" si="2"/>
        <v>928.0046444</v>
      </c>
      <c r="L2535" s="15">
        <f t="shared" si="3"/>
        <v>-0.07199535556</v>
      </c>
      <c r="M2535" s="15">
        <f t="shared" si="4"/>
        <v>0.07199535556</v>
      </c>
      <c r="N2535" s="8">
        <f t="shared" si="5"/>
        <v>6</v>
      </c>
    </row>
    <row r="2536" ht="12.75" customHeight="1">
      <c r="A2536" s="7">
        <v>44727.0</v>
      </c>
      <c r="B2536" s="8" t="s">
        <v>871</v>
      </c>
      <c r="C2536" s="8" t="s">
        <v>872</v>
      </c>
      <c r="D2536" s="11">
        <v>7.70558196E9</v>
      </c>
      <c r="E2536" s="8" t="s">
        <v>24</v>
      </c>
      <c r="F2536" s="8" t="str">
        <f t="shared" si="1"/>
        <v>BUY</v>
      </c>
      <c r="G2536" s="12">
        <v>18.049999</v>
      </c>
      <c r="H2536" s="12">
        <v>1000.0</v>
      </c>
      <c r="I2536" s="16">
        <v>44727.0</v>
      </c>
      <c r="J2536" s="14">
        <v>18.049999</v>
      </c>
      <c r="K2536" s="14">
        <f t="shared" si="2"/>
        <v>1000</v>
      </c>
      <c r="L2536" s="15">
        <f t="shared" si="3"/>
        <v>0</v>
      </c>
      <c r="M2536" s="15">
        <f t="shared" si="4"/>
        <v>0</v>
      </c>
      <c r="N2536" s="8">
        <f t="shared" si="5"/>
        <v>0</v>
      </c>
    </row>
    <row r="2537" ht="12.75" customHeight="1">
      <c r="A2537" s="7">
        <v>44727.0</v>
      </c>
      <c r="B2537" s="8" t="s">
        <v>2650</v>
      </c>
      <c r="C2537" s="8" t="s">
        <v>2651</v>
      </c>
      <c r="D2537" s="11">
        <v>4.146219222E9</v>
      </c>
      <c r="E2537" s="8" t="s">
        <v>20</v>
      </c>
      <c r="F2537" s="8" t="str">
        <f t="shared" si="1"/>
        <v>SELL</v>
      </c>
      <c r="G2537" s="12">
        <v>13.425481</v>
      </c>
      <c r="H2537" s="12">
        <v>1000.0</v>
      </c>
      <c r="I2537" s="16">
        <v>44727.0</v>
      </c>
      <c r="J2537" s="14">
        <v>13.425481</v>
      </c>
      <c r="K2537" s="14">
        <f t="shared" si="2"/>
        <v>1000</v>
      </c>
      <c r="L2537" s="15">
        <f t="shared" si="3"/>
        <v>0</v>
      </c>
      <c r="M2537" s="15">
        <f t="shared" si="4"/>
        <v>0</v>
      </c>
      <c r="N2537" s="8">
        <f t="shared" si="5"/>
        <v>0</v>
      </c>
    </row>
    <row r="2538" ht="12.75" customHeight="1">
      <c r="A2538" s="7">
        <v>44727.0</v>
      </c>
      <c r="B2538" s="8" t="s">
        <v>3465</v>
      </c>
      <c r="C2538" s="8" t="s">
        <v>3466</v>
      </c>
      <c r="D2538" s="11">
        <v>2.99366465E9</v>
      </c>
      <c r="E2538" s="8" t="s">
        <v>24</v>
      </c>
      <c r="F2538" s="8" t="str">
        <f t="shared" si="1"/>
        <v>BUY</v>
      </c>
      <c r="G2538" s="12">
        <v>23.68</v>
      </c>
      <c r="H2538" s="12">
        <v>1000.0</v>
      </c>
      <c r="I2538" s="16">
        <v>44727.0</v>
      </c>
      <c r="J2538" s="14">
        <v>23.68</v>
      </c>
      <c r="K2538" s="14">
        <f t="shared" si="2"/>
        <v>1000</v>
      </c>
      <c r="L2538" s="15">
        <f t="shared" si="3"/>
        <v>0</v>
      </c>
      <c r="M2538" s="15">
        <f t="shared" si="4"/>
        <v>0</v>
      </c>
      <c r="N2538" s="8">
        <f t="shared" si="5"/>
        <v>0</v>
      </c>
    </row>
    <row r="2539" ht="12.75" customHeight="1">
      <c r="H2539" s="12">
        <v>1000.0</v>
      </c>
      <c r="K2539" s="14" t="str">
        <f t="shared" si="2"/>
        <v>#DIV/0!</v>
      </c>
      <c r="L2539" s="15" t="str">
        <f t="shared" si="3"/>
        <v>Invalid</v>
      </c>
      <c r="M2539" s="15" t="str">
        <f t="shared" si="4"/>
        <v/>
      </c>
    </row>
    <row r="2540" ht="12.75" customHeight="1">
      <c r="H2540" s="12">
        <v>1000.0</v>
      </c>
      <c r="K2540" s="14" t="str">
        <f t="shared" si="2"/>
        <v>#DIV/0!</v>
      </c>
      <c r="L2540" s="15" t="str">
        <f t="shared" si="3"/>
        <v>Invalid</v>
      </c>
      <c r="M2540" s="15" t="str">
        <f t="shared" si="4"/>
        <v/>
      </c>
    </row>
    <row r="2541" ht="12.75" customHeight="1">
      <c r="H2541" s="12">
        <v>1000.0</v>
      </c>
      <c r="K2541" s="14" t="str">
        <f t="shared" si="2"/>
        <v>#DIV/0!</v>
      </c>
      <c r="L2541" s="15" t="str">
        <f t="shared" si="3"/>
        <v>Invalid</v>
      </c>
      <c r="M2541" s="15" t="str">
        <f t="shared" si="4"/>
        <v/>
      </c>
    </row>
    <row r="2542" ht="12.75" customHeight="1">
      <c r="H2542" s="12">
        <v>1000.0</v>
      </c>
      <c r="K2542" s="14" t="str">
        <f t="shared" si="2"/>
        <v>#DIV/0!</v>
      </c>
      <c r="L2542" s="15" t="str">
        <f t="shared" si="3"/>
        <v>Invalid</v>
      </c>
      <c r="M2542" s="15" t="str">
        <f t="shared" si="4"/>
        <v/>
      </c>
    </row>
    <row r="2543" ht="12.75" customHeight="1">
      <c r="H2543" s="12">
        <v>1000.0</v>
      </c>
      <c r="K2543" s="14" t="str">
        <f t="shared" si="2"/>
        <v>#DIV/0!</v>
      </c>
      <c r="L2543" s="15" t="str">
        <f t="shared" si="3"/>
        <v>Invalid</v>
      </c>
      <c r="M2543" s="15" t="str">
        <f t="shared" si="4"/>
        <v/>
      </c>
    </row>
    <row r="2544" ht="12.75" customHeight="1">
      <c r="H2544" s="12">
        <v>1000.0</v>
      </c>
      <c r="K2544" s="14" t="str">
        <f t="shared" si="2"/>
        <v>#DIV/0!</v>
      </c>
      <c r="L2544" s="15" t="str">
        <f t="shared" si="3"/>
        <v>Invalid</v>
      </c>
      <c r="M2544" s="15" t="str">
        <f t="shared" si="4"/>
        <v/>
      </c>
    </row>
    <row r="2545" ht="12.75" customHeight="1">
      <c r="H2545" s="12">
        <v>1000.0</v>
      </c>
      <c r="K2545" s="14" t="str">
        <f t="shared" si="2"/>
        <v>#DIV/0!</v>
      </c>
      <c r="L2545" s="15" t="str">
        <f t="shared" si="3"/>
        <v>Invalid</v>
      </c>
      <c r="M2545" s="15" t="str">
        <f t="shared" si="4"/>
        <v/>
      </c>
    </row>
    <row r="2546" ht="12.75" customHeight="1">
      <c r="H2546" s="12">
        <v>1000.0</v>
      </c>
      <c r="K2546" s="14" t="str">
        <f t="shared" si="2"/>
        <v>#DIV/0!</v>
      </c>
      <c r="L2546" s="15" t="str">
        <f t="shared" si="3"/>
        <v>Invalid</v>
      </c>
      <c r="M2546" s="15" t="str">
        <f t="shared" si="4"/>
        <v/>
      </c>
    </row>
    <row r="2547" ht="12.75" customHeight="1">
      <c r="H2547" s="12">
        <v>1000.0</v>
      </c>
      <c r="K2547" s="14" t="str">
        <f t="shared" si="2"/>
        <v>#DIV/0!</v>
      </c>
      <c r="L2547" s="15" t="str">
        <f t="shared" si="3"/>
        <v>Invalid</v>
      </c>
      <c r="M2547" s="15" t="str">
        <f t="shared" si="4"/>
        <v/>
      </c>
    </row>
    <row r="2548" ht="12.75" customHeight="1">
      <c r="H2548" s="12">
        <v>1000.0</v>
      </c>
      <c r="K2548" s="14" t="str">
        <f t="shared" si="2"/>
        <v>#DIV/0!</v>
      </c>
      <c r="L2548" s="15" t="str">
        <f t="shared" si="3"/>
        <v>Invalid</v>
      </c>
      <c r="M2548" s="15" t="str">
        <f t="shared" si="4"/>
        <v/>
      </c>
    </row>
    <row r="2549" ht="12.75" customHeight="1">
      <c r="H2549" s="12">
        <v>1000.0</v>
      </c>
      <c r="K2549" s="14" t="str">
        <f t="shared" si="2"/>
        <v>#DIV/0!</v>
      </c>
      <c r="L2549" s="15" t="str">
        <f t="shared" si="3"/>
        <v>Invalid</v>
      </c>
      <c r="M2549" s="15" t="str">
        <f t="shared" si="4"/>
        <v/>
      </c>
    </row>
    <row r="2550" ht="12.75" customHeight="1">
      <c r="H2550" s="12">
        <v>1000.0</v>
      </c>
      <c r="K2550" s="14" t="str">
        <f t="shared" si="2"/>
        <v>#DIV/0!</v>
      </c>
      <c r="L2550" s="15" t="str">
        <f t="shared" si="3"/>
        <v>Invalid</v>
      </c>
      <c r="M2550" s="15" t="str">
        <f t="shared" si="4"/>
        <v/>
      </c>
    </row>
    <row r="2551" ht="12.75" customHeight="1">
      <c r="H2551" s="12">
        <v>1000.0</v>
      </c>
      <c r="K2551" s="14" t="str">
        <f t="shared" si="2"/>
        <v>#DIV/0!</v>
      </c>
      <c r="L2551" s="15" t="str">
        <f t="shared" si="3"/>
        <v>Invalid</v>
      </c>
      <c r="M2551" s="15" t="str">
        <f t="shared" si="4"/>
        <v/>
      </c>
    </row>
    <row r="2552" ht="12.75" customHeight="1">
      <c r="H2552" s="12">
        <v>1000.0</v>
      </c>
      <c r="K2552" s="14" t="str">
        <f t="shared" si="2"/>
        <v>#DIV/0!</v>
      </c>
      <c r="L2552" s="15" t="str">
        <f t="shared" si="3"/>
        <v>Invalid</v>
      </c>
      <c r="M2552" s="15" t="str">
        <f t="shared" si="4"/>
        <v/>
      </c>
    </row>
    <row r="2553" ht="12.75" customHeight="1">
      <c r="H2553" s="12">
        <v>1000.0</v>
      </c>
      <c r="K2553" s="14" t="str">
        <f t="shared" si="2"/>
        <v>#DIV/0!</v>
      </c>
      <c r="L2553" s="15" t="str">
        <f t="shared" si="3"/>
        <v>Invalid</v>
      </c>
      <c r="M2553" s="15" t="str">
        <f t="shared" si="4"/>
        <v/>
      </c>
    </row>
    <row r="2554" ht="12.75" customHeight="1">
      <c r="H2554" s="12">
        <v>1000.0</v>
      </c>
      <c r="K2554" s="14" t="str">
        <f t="shared" si="2"/>
        <v>#DIV/0!</v>
      </c>
      <c r="L2554" s="15" t="str">
        <f t="shared" si="3"/>
        <v>Invalid</v>
      </c>
      <c r="M2554" s="15" t="str">
        <f t="shared" si="4"/>
        <v/>
      </c>
    </row>
    <row r="2555" ht="12.75" customHeight="1">
      <c r="H2555" s="12">
        <v>1000.0</v>
      </c>
      <c r="K2555" s="14" t="str">
        <f t="shared" si="2"/>
        <v>#DIV/0!</v>
      </c>
      <c r="L2555" s="15" t="str">
        <f t="shared" si="3"/>
        <v>Invalid</v>
      </c>
      <c r="M2555" s="15" t="str">
        <f t="shared" si="4"/>
        <v/>
      </c>
    </row>
    <row r="2556" ht="12.75" customHeight="1">
      <c r="H2556" s="12">
        <v>1000.0</v>
      </c>
      <c r="K2556" s="14" t="str">
        <f t="shared" si="2"/>
        <v>#DIV/0!</v>
      </c>
      <c r="L2556" s="15" t="str">
        <f t="shared" si="3"/>
        <v>Invalid</v>
      </c>
      <c r="M2556" s="15" t="str">
        <f t="shared" si="4"/>
        <v/>
      </c>
    </row>
    <row r="2557" ht="12.75" customHeight="1">
      <c r="H2557" s="12">
        <v>1000.0</v>
      </c>
      <c r="K2557" s="14" t="str">
        <f t="shared" si="2"/>
        <v>#DIV/0!</v>
      </c>
      <c r="L2557" s="15" t="str">
        <f t="shared" si="3"/>
        <v>Invalid</v>
      </c>
      <c r="M2557" s="15" t="str">
        <f t="shared" si="4"/>
        <v/>
      </c>
    </row>
    <row r="2558" ht="12.75" customHeight="1">
      <c r="H2558" s="12">
        <v>1000.0</v>
      </c>
      <c r="K2558" s="14" t="str">
        <f t="shared" si="2"/>
        <v>#DIV/0!</v>
      </c>
      <c r="L2558" s="15" t="str">
        <f t="shared" si="3"/>
        <v>Invalid</v>
      </c>
      <c r="M2558" s="15" t="str">
        <f t="shared" si="4"/>
        <v/>
      </c>
    </row>
    <row r="2559" ht="12.75" customHeight="1">
      <c r="H2559" s="12">
        <v>1000.0</v>
      </c>
      <c r="K2559" s="14" t="str">
        <f t="shared" si="2"/>
        <v>#DIV/0!</v>
      </c>
      <c r="L2559" s="15" t="str">
        <f t="shared" si="3"/>
        <v>Invalid</v>
      </c>
      <c r="M2559" s="15" t="str">
        <f t="shared" si="4"/>
        <v/>
      </c>
    </row>
    <row r="2560" ht="12.75" customHeight="1">
      <c r="H2560" s="12">
        <v>1000.0</v>
      </c>
      <c r="K2560" s="14" t="str">
        <f t="shared" si="2"/>
        <v>#DIV/0!</v>
      </c>
      <c r="L2560" s="15" t="str">
        <f t="shared" si="3"/>
        <v>Invalid</v>
      </c>
      <c r="M2560" s="15" t="str">
        <f t="shared" si="4"/>
        <v/>
      </c>
    </row>
    <row r="2561" ht="12.75" customHeight="1">
      <c r="H2561" s="12">
        <v>1000.0</v>
      </c>
      <c r="K2561" s="14" t="str">
        <f t="shared" si="2"/>
        <v>#DIV/0!</v>
      </c>
      <c r="L2561" s="15" t="str">
        <f t="shared" si="3"/>
        <v>Invalid</v>
      </c>
      <c r="M2561" s="15" t="str">
        <f t="shared" si="4"/>
        <v/>
      </c>
    </row>
    <row r="2562" ht="12.75" customHeight="1">
      <c r="H2562" s="12">
        <v>1000.0</v>
      </c>
      <c r="K2562" s="14" t="str">
        <f t="shared" si="2"/>
        <v>#DIV/0!</v>
      </c>
      <c r="L2562" s="15" t="str">
        <f t="shared" si="3"/>
        <v>Invalid</v>
      </c>
      <c r="M2562" s="15" t="str">
        <f t="shared" si="4"/>
        <v/>
      </c>
    </row>
    <row r="2563" ht="12.75" customHeight="1">
      <c r="H2563" s="12">
        <v>1000.0</v>
      </c>
      <c r="K2563" s="14" t="str">
        <f t="shared" si="2"/>
        <v>#DIV/0!</v>
      </c>
      <c r="L2563" s="15" t="str">
        <f t="shared" si="3"/>
        <v>Invalid</v>
      </c>
      <c r="M2563" s="15" t="str">
        <f t="shared" si="4"/>
        <v/>
      </c>
    </row>
    <row r="2564" ht="12.75" customHeight="1">
      <c r="H2564" s="12">
        <v>1000.0</v>
      </c>
      <c r="K2564" s="14" t="str">
        <f t="shared" si="2"/>
        <v>#DIV/0!</v>
      </c>
      <c r="L2564" s="15" t="str">
        <f t="shared" si="3"/>
        <v>Invalid</v>
      </c>
      <c r="M2564" s="15" t="str">
        <f t="shared" si="4"/>
        <v/>
      </c>
    </row>
    <row r="2565" ht="12.75" customHeight="1">
      <c r="H2565" s="12">
        <v>1000.0</v>
      </c>
      <c r="K2565" s="14" t="str">
        <f t="shared" si="2"/>
        <v>#DIV/0!</v>
      </c>
      <c r="L2565" s="15" t="str">
        <f t="shared" si="3"/>
        <v>Invalid</v>
      </c>
      <c r="M2565" s="15" t="str">
        <f t="shared" si="4"/>
        <v/>
      </c>
    </row>
    <row r="2566" ht="12.75" customHeight="1">
      <c r="H2566" s="12">
        <v>1000.0</v>
      </c>
      <c r="K2566" s="14" t="str">
        <f t="shared" si="2"/>
        <v>#DIV/0!</v>
      </c>
      <c r="L2566" s="15" t="str">
        <f t="shared" si="3"/>
        <v>Invalid</v>
      </c>
      <c r="M2566" s="15" t="str">
        <f t="shared" si="4"/>
        <v/>
      </c>
    </row>
    <row r="2567" ht="12.75" customHeight="1">
      <c r="H2567" s="12">
        <v>1000.0</v>
      </c>
      <c r="K2567" s="14" t="str">
        <f t="shared" si="2"/>
        <v>#DIV/0!</v>
      </c>
      <c r="L2567" s="15" t="str">
        <f t="shared" si="3"/>
        <v>Invalid</v>
      </c>
      <c r="M2567" s="15" t="str">
        <f t="shared" si="4"/>
        <v/>
      </c>
    </row>
    <row r="2568" ht="12.75" customHeight="1">
      <c r="H2568" s="12">
        <v>1000.0</v>
      </c>
      <c r="K2568" s="14" t="str">
        <f t="shared" si="2"/>
        <v>#DIV/0!</v>
      </c>
      <c r="L2568" s="15" t="str">
        <f t="shared" si="3"/>
        <v>Invalid</v>
      </c>
      <c r="M2568" s="15" t="str">
        <f t="shared" si="4"/>
        <v/>
      </c>
    </row>
    <row r="2569" ht="12.75" customHeight="1">
      <c r="H2569" s="12">
        <v>1000.0</v>
      </c>
      <c r="K2569" s="14" t="str">
        <f t="shared" si="2"/>
        <v>#DIV/0!</v>
      </c>
      <c r="L2569" s="15" t="str">
        <f t="shared" si="3"/>
        <v>Invalid</v>
      </c>
      <c r="M2569" s="15" t="str">
        <f t="shared" si="4"/>
        <v/>
      </c>
    </row>
    <row r="2570" ht="12.75" customHeight="1">
      <c r="H2570" s="12">
        <v>1000.0</v>
      </c>
      <c r="K2570" s="14" t="str">
        <f t="shared" si="2"/>
        <v>#DIV/0!</v>
      </c>
      <c r="L2570" s="15" t="str">
        <f t="shared" si="3"/>
        <v>Invalid</v>
      </c>
      <c r="M2570" s="15" t="str">
        <f t="shared" si="4"/>
        <v/>
      </c>
    </row>
    <row r="2571" ht="12.75" customHeight="1">
      <c r="H2571" s="12">
        <v>1000.0</v>
      </c>
      <c r="K2571" s="14" t="str">
        <f t="shared" si="2"/>
        <v>#DIV/0!</v>
      </c>
      <c r="L2571" s="15" t="str">
        <f t="shared" si="3"/>
        <v>Invalid</v>
      </c>
      <c r="M2571" s="15" t="str">
        <f t="shared" si="4"/>
        <v/>
      </c>
    </row>
    <row r="2572" ht="12.75" customHeight="1">
      <c r="H2572" s="12">
        <v>1000.0</v>
      </c>
      <c r="K2572" s="14" t="str">
        <f t="shared" si="2"/>
        <v>#DIV/0!</v>
      </c>
      <c r="L2572" s="15" t="str">
        <f t="shared" si="3"/>
        <v>Invalid</v>
      </c>
      <c r="M2572" s="15" t="str">
        <f t="shared" si="4"/>
        <v/>
      </c>
    </row>
    <row r="2573" ht="12.75" customHeight="1">
      <c r="H2573" s="12">
        <v>1000.0</v>
      </c>
      <c r="K2573" s="14" t="str">
        <f t="shared" si="2"/>
        <v>#DIV/0!</v>
      </c>
      <c r="L2573" s="15" t="str">
        <f t="shared" si="3"/>
        <v>Invalid</v>
      </c>
      <c r="M2573" s="15" t="str">
        <f t="shared" si="4"/>
        <v/>
      </c>
    </row>
    <row r="2574" ht="12.75" customHeight="1">
      <c r="H2574" s="12">
        <v>1000.0</v>
      </c>
      <c r="K2574" s="14" t="str">
        <f t="shared" si="2"/>
        <v>#DIV/0!</v>
      </c>
      <c r="L2574" s="15" t="str">
        <f t="shared" si="3"/>
        <v>Invalid</v>
      </c>
      <c r="M2574" s="15" t="str">
        <f t="shared" si="4"/>
        <v/>
      </c>
    </row>
    <row r="2575" ht="12.75" customHeight="1">
      <c r="H2575" s="12">
        <v>1000.0</v>
      </c>
      <c r="K2575" s="14" t="str">
        <f t="shared" si="2"/>
        <v>#DIV/0!</v>
      </c>
      <c r="L2575" s="15" t="str">
        <f t="shared" si="3"/>
        <v>Invalid</v>
      </c>
      <c r="M2575" s="15" t="str">
        <f t="shared" si="4"/>
        <v/>
      </c>
    </row>
    <row r="2576" ht="12.75" customHeight="1">
      <c r="H2576" s="12">
        <v>1000.0</v>
      </c>
      <c r="K2576" s="14" t="str">
        <f t="shared" si="2"/>
        <v>#DIV/0!</v>
      </c>
      <c r="L2576" s="15" t="str">
        <f t="shared" si="3"/>
        <v>Invalid</v>
      </c>
      <c r="M2576" s="15" t="str">
        <f t="shared" si="4"/>
        <v/>
      </c>
    </row>
    <row r="2577" ht="12.75" customHeight="1">
      <c r="H2577" s="12">
        <v>1000.0</v>
      </c>
      <c r="K2577" s="14" t="str">
        <f t="shared" si="2"/>
        <v>#DIV/0!</v>
      </c>
      <c r="L2577" s="15" t="str">
        <f t="shared" si="3"/>
        <v>Invalid</v>
      </c>
      <c r="M2577" s="15" t="str">
        <f t="shared" si="4"/>
        <v/>
      </c>
    </row>
    <row r="2578" ht="12.75" customHeight="1">
      <c r="H2578" s="12">
        <v>1000.0</v>
      </c>
      <c r="K2578" s="14" t="str">
        <f t="shared" si="2"/>
        <v>#DIV/0!</v>
      </c>
      <c r="L2578" s="15" t="str">
        <f t="shared" si="3"/>
        <v>Invalid</v>
      </c>
      <c r="M2578" s="15" t="str">
        <f t="shared" si="4"/>
        <v/>
      </c>
    </row>
    <row r="2579" ht="12.75" customHeight="1">
      <c r="H2579" s="12">
        <v>1000.0</v>
      </c>
      <c r="K2579" s="14" t="str">
        <f t="shared" si="2"/>
        <v>#DIV/0!</v>
      </c>
      <c r="L2579" s="15" t="str">
        <f t="shared" si="3"/>
        <v>Invalid</v>
      </c>
      <c r="M2579" s="15" t="str">
        <f t="shared" si="4"/>
        <v/>
      </c>
    </row>
    <row r="2580" ht="12.75" customHeight="1">
      <c r="H2580" s="12">
        <v>1000.0</v>
      </c>
      <c r="K2580" s="14" t="str">
        <f t="shared" si="2"/>
        <v>#DIV/0!</v>
      </c>
      <c r="L2580" s="15" t="str">
        <f t="shared" si="3"/>
        <v>Invalid</v>
      </c>
      <c r="M2580" s="15" t="str">
        <f t="shared" si="4"/>
        <v/>
      </c>
    </row>
    <row r="2581" ht="12.75" customHeight="1">
      <c r="H2581" s="12">
        <v>1000.0</v>
      </c>
      <c r="K2581" s="14" t="str">
        <f t="shared" si="2"/>
        <v>#DIV/0!</v>
      </c>
      <c r="L2581" s="15" t="str">
        <f t="shared" si="3"/>
        <v>Invalid</v>
      </c>
      <c r="M2581" s="15" t="str">
        <f t="shared" si="4"/>
        <v/>
      </c>
    </row>
    <row r="2582" ht="12.75" customHeight="1">
      <c r="H2582" s="12">
        <v>1000.0</v>
      </c>
      <c r="K2582" s="14" t="str">
        <f t="shared" si="2"/>
        <v>#DIV/0!</v>
      </c>
      <c r="L2582" s="15" t="str">
        <f t="shared" si="3"/>
        <v>Invalid</v>
      </c>
      <c r="M2582" s="15" t="str">
        <f t="shared" si="4"/>
        <v/>
      </c>
    </row>
    <row r="2583" ht="12.75" customHeight="1">
      <c r="H2583" s="12">
        <v>1000.0</v>
      </c>
      <c r="K2583" s="14" t="str">
        <f t="shared" si="2"/>
        <v>#DIV/0!</v>
      </c>
      <c r="L2583" s="15" t="str">
        <f t="shared" si="3"/>
        <v>Invalid</v>
      </c>
      <c r="M2583" s="15" t="str">
        <f t="shared" si="4"/>
        <v/>
      </c>
    </row>
    <row r="2584" ht="12.75" customHeight="1">
      <c r="H2584" s="12">
        <v>1000.0</v>
      </c>
      <c r="K2584" s="14" t="str">
        <f t="shared" si="2"/>
        <v>#DIV/0!</v>
      </c>
      <c r="L2584" s="15" t="str">
        <f t="shared" si="3"/>
        <v>Invalid</v>
      </c>
      <c r="M2584" s="15" t="str">
        <f t="shared" si="4"/>
        <v/>
      </c>
    </row>
    <row r="2585" ht="12.75" customHeight="1">
      <c r="H2585" s="12">
        <v>1000.0</v>
      </c>
      <c r="K2585" s="14" t="str">
        <f t="shared" si="2"/>
        <v>#DIV/0!</v>
      </c>
      <c r="L2585" s="15" t="str">
        <f t="shared" si="3"/>
        <v>Invalid</v>
      </c>
      <c r="M2585" s="15" t="str">
        <f t="shared" si="4"/>
        <v/>
      </c>
    </row>
    <row r="2586" ht="12.75" customHeight="1">
      <c r="H2586" s="12">
        <v>1000.0</v>
      </c>
      <c r="K2586" s="14" t="str">
        <f t="shared" si="2"/>
        <v>#DIV/0!</v>
      </c>
      <c r="L2586" s="15" t="str">
        <f t="shared" si="3"/>
        <v>Invalid</v>
      </c>
      <c r="M2586" s="15" t="str">
        <f t="shared" si="4"/>
        <v/>
      </c>
    </row>
    <row r="2587" ht="12.75" customHeight="1">
      <c r="H2587" s="12">
        <v>1000.0</v>
      </c>
      <c r="K2587" s="14" t="str">
        <f t="shared" si="2"/>
        <v>#DIV/0!</v>
      </c>
      <c r="L2587" s="15" t="str">
        <f t="shared" si="3"/>
        <v>Invalid</v>
      </c>
      <c r="M2587" s="15" t="str">
        <f t="shared" si="4"/>
        <v/>
      </c>
    </row>
    <row r="2588" ht="12.75" customHeight="1">
      <c r="H2588" s="12">
        <v>1000.0</v>
      </c>
      <c r="K2588" s="14" t="str">
        <f t="shared" si="2"/>
        <v>#DIV/0!</v>
      </c>
      <c r="L2588" s="15" t="str">
        <f t="shared" si="3"/>
        <v>Invalid</v>
      </c>
      <c r="M2588" s="15" t="str">
        <f t="shared" si="4"/>
        <v/>
      </c>
    </row>
    <row r="2589" ht="12.75" customHeight="1">
      <c r="H2589" s="12">
        <v>1000.0</v>
      </c>
      <c r="K2589" s="14" t="str">
        <f t="shared" si="2"/>
        <v>#DIV/0!</v>
      </c>
      <c r="L2589" s="15" t="str">
        <f t="shared" si="3"/>
        <v>Invalid</v>
      </c>
      <c r="M2589" s="15" t="str">
        <f t="shared" si="4"/>
        <v/>
      </c>
    </row>
    <row r="2590" ht="12.75" customHeight="1">
      <c r="H2590" s="12">
        <v>1000.0</v>
      </c>
      <c r="K2590" s="14" t="str">
        <f t="shared" si="2"/>
        <v>#DIV/0!</v>
      </c>
      <c r="L2590" s="15" t="str">
        <f t="shared" si="3"/>
        <v>Invalid</v>
      </c>
      <c r="M2590" s="15" t="str">
        <f t="shared" si="4"/>
        <v/>
      </c>
    </row>
    <row r="2591" ht="12.75" customHeight="1">
      <c r="H2591" s="12">
        <v>1000.0</v>
      </c>
      <c r="K2591" s="14" t="str">
        <f t="shared" si="2"/>
        <v>#DIV/0!</v>
      </c>
      <c r="L2591" s="15" t="str">
        <f t="shared" si="3"/>
        <v>Invalid</v>
      </c>
      <c r="M2591" s="15" t="str">
        <f t="shared" si="4"/>
        <v/>
      </c>
    </row>
    <row r="2592" ht="12.75" customHeight="1">
      <c r="H2592" s="12">
        <v>1000.0</v>
      </c>
      <c r="K2592" s="14" t="str">
        <f t="shared" si="2"/>
        <v>#DIV/0!</v>
      </c>
      <c r="L2592" s="15" t="str">
        <f t="shared" si="3"/>
        <v>Invalid</v>
      </c>
      <c r="M2592" s="15" t="str">
        <f t="shared" si="4"/>
        <v/>
      </c>
    </row>
    <row r="2593" ht="12.75" customHeight="1">
      <c r="H2593" s="12">
        <v>1000.0</v>
      </c>
      <c r="K2593" s="14" t="str">
        <f t="shared" si="2"/>
        <v>#DIV/0!</v>
      </c>
      <c r="L2593" s="15" t="str">
        <f t="shared" si="3"/>
        <v>Invalid</v>
      </c>
      <c r="M2593" s="15" t="str">
        <f t="shared" si="4"/>
        <v/>
      </c>
    </row>
    <row r="2594" ht="12.75" customHeight="1">
      <c r="H2594" s="12">
        <v>1000.0</v>
      </c>
      <c r="K2594" s="14" t="str">
        <f t="shared" si="2"/>
        <v>#DIV/0!</v>
      </c>
      <c r="L2594" s="15" t="str">
        <f t="shared" si="3"/>
        <v>Invalid</v>
      </c>
      <c r="M2594" s="15" t="str">
        <f t="shared" si="4"/>
        <v/>
      </c>
    </row>
    <row r="2595" ht="12.75" customHeight="1">
      <c r="H2595" s="12">
        <v>1000.0</v>
      </c>
      <c r="K2595" s="14" t="str">
        <f t="shared" si="2"/>
        <v>#DIV/0!</v>
      </c>
      <c r="L2595" s="15" t="str">
        <f t="shared" si="3"/>
        <v>Invalid</v>
      </c>
      <c r="M2595" s="15" t="str">
        <f t="shared" si="4"/>
        <v/>
      </c>
    </row>
    <row r="2596" ht="12.75" customHeight="1">
      <c r="H2596" s="12">
        <v>1000.0</v>
      </c>
      <c r="K2596" s="14" t="str">
        <f t="shared" si="2"/>
        <v>#DIV/0!</v>
      </c>
      <c r="L2596" s="15" t="str">
        <f t="shared" si="3"/>
        <v>Invalid</v>
      </c>
      <c r="M2596" s="15" t="str">
        <f t="shared" si="4"/>
        <v/>
      </c>
    </row>
    <row r="2597" ht="12.75" customHeight="1">
      <c r="H2597" s="12">
        <v>1000.0</v>
      </c>
      <c r="K2597" s="14" t="str">
        <f t="shared" si="2"/>
        <v>#DIV/0!</v>
      </c>
      <c r="L2597" s="15" t="str">
        <f t="shared" si="3"/>
        <v>Invalid</v>
      </c>
      <c r="M2597" s="15" t="str">
        <f t="shared" si="4"/>
        <v/>
      </c>
    </row>
    <row r="2598" ht="12.75" customHeight="1">
      <c r="H2598" s="12">
        <v>1000.0</v>
      </c>
      <c r="K2598" s="14" t="str">
        <f t="shared" si="2"/>
        <v>#DIV/0!</v>
      </c>
      <c r="L2598" s="15" t="str">
        <f t="shared" si="3"/>
        <v>Invalid</v>
      </c>
      <c r="M2598" s="15" t="str">
        <f t="shared" si="4"/>
        <v/>
      </c>
    </row>
    <row r="2599" ht="12.75" customHeight="1">
      <c r="H2599" s="12">
        <v>1000.0</v>
      </c>
      <c r="K2599" s="14" t="str">
        <f t="shared" si="2"/>
        <v>#DIV/0!</v>
      </c>
      <c r="L2599" s="15" t="str">
        <f t="shared" si="3"/>
        <v>Invalid</v>
      </c>
      <c r="M2599" s="15" t="str">
        <f t="shared" si="4"/>
        <v/>
      </c>
    </row>
    <row r="2600" ht="12.75" customHeight="1">
      <c r="H2600" s="12">
        <v>1000.0</v>
      </c>
      <c r="K2600" s="14" t="str">
        <f t="shared" si="2"/>
        <v>#DIV/0!</v>
      </c>
      <c r="L2600" s="15" t="str">
        <f t="shared" si="3"/>
        <v>Invalid</v>
      </c>
      <c r="M2600" s="15" t="str">
        <f t="shared" si="4"/>
        <v/>
      </c>
    </row>
    <row r="2601" ht="12.75" customHeight="1">
      <c r="H2601" s="12">
        <v>1000.0</v>
      </c>
      <c r="K2601" s="14" t="str">
        <f t="shared" si="2"/>
        <v>#DIV/0!</v>
      </c>
      <c r="L2601" s="15" t="str">
        <f t="shared" si="3"/>
        <v>Invalid</v>
      </c>
      <c r="M2601" s="15" t="str">
        <f t="shared" si="4"/>
        <v/>
      </c>
    </row>
    <row r="2602" ht="12.75" customHeight="1">
      <c r="H2602" s="12">
        <v>1000.0</v>
      </c>
      <c r="K2602" s="14" t="str">
        <f t="shared" si="2"/>
        <v>#DIV/0!</v>
      </c>
      <c r="L2602" s="15" t="str">
        <f t="shared" si="3"/>
        <v>Invalid</v>
      </c>
      <c r="M2602" s="15" t="str">
        <f t="shared" si="4"/>
        <v/>
      </c>
    </row>
    <row r="2603" ht="12.75" customHeight="1">
      <c r="H2603" s="12">
        <v>1000.0</v>
      </c>
      <c r="K2603" s="14" t="str">
        <f t="shared" si="2"/>
        <v>#DIV/0!</v>
      </c>
      <c r="L2603" s="15" t="str">
        <f t="shared" si="3"/>
        <v>Invalid</v>
      </c>
      <c r="M2603" s="15" t="str">
        <f t="shared" si="4"/>
        <v/>
      </c>
    </row>
    <row r="2604" ht="12.75" customHeight="1">
      <c r="H2604" s="12">
        <v>1000.0</v>
      </c>
      <c r="K2604" s="14" t="str">
        <f t="shared" si="2"/>
        <v>#DIV/0!</v>
      </c>
      <c r="L2604" s="15" t="str">
        <f t="shared" si="3"/>
        <v>Invalid</v>
      </c>
      <c r="M2604" s="15" t="str">
        <f t="shared" si="4"/>
        <v/>
      </c>
    </row>
    <row r="2605" ht="12.75" customHeight="1">
      <c r="H2605" s="12">
        <v>1000.0</v>
      </c>
      <c r="K2605" s="14" t="str">
        <f t="shared" si="2"/>
        <v>#DIV/0!</v>
      </c>
      <c r="L2605" s="15" t="str">
        <f t="shared" si="3"/>
        <v>Invalid</v>
      </c>
      <c r="M2605" s="15" t="str">
        <f t="shared" si="4"/>
        <v/>
      </c>
    </row>
    <row r="2606" ht="12.75" customHeight="1">
      <c r="H2606" s="12">
        <v>1000.0</v>
      </c>
      <c r="K2606" s="14" t="str">
        <f t="shared" si="2"/>
        <v>#DIV/0!</v>
      </c>
      <c r="L2606" s="15" t="str">
        <f t="shared" si="3"/>
        <v>Invalid</v>
      </c>
      <c r="M2606" s="15" t="str">
        <f t="shared" si="4"/>
        <v/>
      </c>
    </row>
    <row r="2607" ht="12.75" customHeight="1">
      <c r="H2607" s="12">
        <v>1000.0</v>
      </c>
      <c r="K2607" s="14" t="str">
        <f t="shared" si="2"/>
        <v>#DIV/0!</v>
      </c>
      <c r="L2607" s="15" t="str">
        <f t="shared" si="3"/>
        <v>Invalid</v>
      </c>
      <c r="M2607" s="15" t="str">
        <f t="shared" si="4"/>
        <v/>
      </c>
    </row>
    <row r="2608" ht="12.75" customHeight="1">
      <c r="H2608" s="12">
        <v>1000.0</v>
      </c>
      <c r="K2608" s="14" t="str">
        <f t="shared" si="2"/>
        <v>#DIV/0!</v>
      </c>
      <c r="L2608" s="15" t="str">
        <f t="shared" si="3"/>
        <v>Invalid</v>
      </c>
      <c r="M2608" s="15" t="str">
        <f t="shared" si="4"/>
        <v/>
      </c>
    </row>
    <row r="2609" ht="12.75" customHeight="1">
      <c r="H2609" s="12">
        <v>1000.0</v>
      </c>
      <c r="K2609" s="14" t="str">
        <f t="shared" si="2"/>
        <v>#DIV/0!</v>
      </c>
      <c r="L2609" s="15" t="str">
        <f t="shared" si="3"/>
        <v>Invalid</v>
      </c>
      <c r="M2609" s="15" t="str">
        <f t="shared" si="4"/>
        <v/>
      </c>
    </row>
    <row r="2610" ht="12.75" customHeight="1">
      <c r="H2610" s="12">
        <v>1000.0</v>
      </c>
      <c r="K2610" s="14" t="str">
        <f t="shared" si="2"/>
        <v>#DIV/0!</v>
      </c>
      <c r="L2610" s="15" t="str">
        <f t="shared" si="3"/>
        <v>Invalid</v>
      </c>
      <c r="M2610" s="15" t="str">
        <f t="shared" si="4"/>
        <v/>
      </c>
    </row>
    <row r="2611" ht="12.75" customHeight="1">
      <c r="H2611" s="12">
        <v>1000.0</v>
      </c>
      <c r="K2611" s="14" t="str">
        <f t="shared" si="2"/>
        <v>#DIV/0!</v>
      </c>
      <c r="L2611" s="15" t="str">
        <f t="shared" si="3"/>
        <v>Invalid</v>
      </c>
      <c r="M2611" s="15" t="str">
        <f t="shared" si="4"/>
        <v/>
      </c>
    </row>
    <row r="2612" ht="12.75" customHeight="1">
      <c r="H2612" s="12">
        <v>1000.0</v>
      </c>
      <c r="K2612" s="14" t="str">
        <f t="shared" si="2"/>
        <v>#DIV/0!</v>
      </c>
      <c r="L2612" s="15" t="str">
        <f t="shared" si="3"/>
        <v>Invalid</v>
      </c>
      <c r="M2612" s="15" t="str">
        <f t="shared" si="4"/>
        <v/>
      </c>
    </row>
    <row r="2613" ht="12.75" customHeight="1">
      <c r="H2613" s="12">
        <v>1000.0</v>
      </c>
      <c r="K2613" s="14" t="str">
        <f t="shared" si="2"/>
        <v>#DIV/0!</v>
      </c>
      <c r="L2613" s="15" t="str">
        <f t="shared" si="3"/>
        <v>Invalid</v>
      </c>
      <c r="M2613" s="15" t="str">
        <f t="shared" si="4"/>
        <v/>
      </c>
    </row>
    <row r="2614" ht="12.75" customHeight="1">
      <c r="H2614" s="12">
        <v>1000.0</v>
      </c>
      <c r="K2614" s="14" t="str">
        <f t="shared" si="2"/>
        <v>#DIV/0!</v>
      </c>
      <c r="L2614" s="15" t="str">
        <f t="shared" si="3"/>
        <v>Invalid</v>
      </c>
      <c r="M2614" s="15" t="str">
        <f t="shared" si="4"/>
        <v/>
      </c>
    </row>
    <row r="2615" ht="12.75" customHeight="1">
      <c r="H2615" s="12">
        <v>1000.0</v>
      </c>
      <c r="K2615" s="14" t="str">
        <f t="shared" si="2"/>
        <v>#DIV/0!</v>
      </c>
      <c r="L2615" s="15" t="str">
        <f t="shared" si="3"/>
        <v>Invalid</v>
      </c>
      <c r="M2615" s="15" t="str">
        <f t="shared" si="4"/>
        <v/>
      </c>
    </row>
    <row r="2616" ht="12.75" customHeight="1">
      <c r="H2616" s="12">
        <v>1000.0</v>
      </c>
      <c r="K2616" s="14" t="str">
        <f t="shared" si="2"/>
        <v>#DIV/0!</v>
      </c>
      <c r="L2616" s="15" t="str">
        <f t="shared" si="3"/>
        <v>Invalid</v>
      </c>
      <c r="M2616" s="15" t="str">
        <f t="shared" si="4"/>
        <v/>
      </c>
    </row>
    <row r="2617" ht="12.75" customHeight="1">
      <c r="H2617" s="12">
        <v>1000.0</v>
      </c>
      <c r="K2617" s="14" t="str">
        <f t="shared" si="2"/>
        <v>#DIV/0!</v>
      </c>
      <c r="L2617" s="15" t="str">
        <f t="shared" si="3"/>
        <v>Invalid</v>
      </c>
      <c r="M2617" s="15" t="str">
        <f t="shared" si="4"/>
        <v/>
      </c>
    </row>
    <row r="2618" ht="12.75" customHeight="1">
      <c r="H2618" s="12">
        <v>1000.0</v>
      </c>
      <c r="K2618" s="14" t="str">
        <f t="shared" si="2"/>
        <v>#DIV/0!</v>
      </c>
      <c r="L2618" s="15" t="str">
        <f t="shared" si="3"/>
        <v>Invalid</v>
      </c>
      <c r="M2618" s="15" t="str">
        <f t="shared" si="4"/>
        <v/>
      </c>
    </row>
    <row r="2619" ht="12.75" customHeight="1">
      <c r="H2619" s="12">
        <v>1000.0</v>
      </c>
      <c r="K2619" s="14" t="str">
        <f t="shared" si="2"/>
        <v>#DIV/0!</v>
      </c>
      <c r="L2619" s="15" t="str">
        <f t="shared" si="3"/>
        <v>Invalid</v>
      </c>
      <c r="M2619" s="15" t="str">
        <f t="shared" si="4"/>
        <v/>
      </c>
    </row>
    <row r="2620" ht="12.75" customHeight="1">
      <c r="H2620" s="12">
        <v>1000.0</v>
      </c>
      <c r="K2620" s="14" t="str">
        <f t="shared" si="2"/>
        <v>#DIV/0!</v>
      </c>
      <c r="L2620" s="15" t="str">
        <f t="shared" si="3"/>
        <v>Invalid</v>
      </c>
      <c r="M2620" s="15" t="str">
        <f t="shared" si="4"/>
        <v/>
      </c>
    </row>
    <row r="2621" ht="12.75" customHeight="1">
      <c r="H2621" s="12">
        <v>1000.0</v>
      </c>
      <c r="K2621" s="14" t="str">
        <f t="shared" si="2"/>
        <v>#DIV/0!</v>
      </c>
      <c r="L2621" s="15" t="str">
        <f t="shared" si="3"/>
        <v>Invalid</v>
      </c>
      <c r="M2621" s="15" t="str">
        <f t="shared" si="4"/>
        <v/>
      </c>
    </row>
    <row r="2622" ht="12.75" customHeight="1">
      <c r="H2622" s="12">
        <v>1000.0</v>
      </c>
      <c r="K2622" s="14" t="str">
        <f t="shared" si="2"/>
        <v>#DIV/0!</v>
      </c>
      <c r="L2622" s="15" t="str">
        <f t="shared" si="3"/>
        <v>Invalid</v>
      </c>
      <c r="M2622" s="15" t="str">
        <f t="shared" si="4"/>
        <v/>
      </c>
    </row>
    <row r="2623" ht="12.75" customHeight="1">
      <c r="H2623" s="12">
        <v>1000.0</v>
      </c>
      <c r="K2623" s="14" t="str">
        <f t="shared" si="2"/>
        <v>#DIV/0!</v>
      </c>
      <c r="L2623" s="15" t="str">
        <f t="shared" si="3"/>
        <v>Invalid</v>
      </c>
      <c r="M2623" s="15" t="str">
        <f t="shared" si="4"/>
        <v/>
      </c>
    </row>
    <row r="2624" ht="12.75" customHeight="1">
      <c r="H2624" s="12">
        <v>1000.0</v>
      </c>
      <c r="K2624" s="14" t="str">
        <f t="shared" si="2"/>
        <v>#DIV/0!</v>
      </c>
      <c r="L2624" s="15" t="str">
        <f t="shared" si="3"/>
        <v>Invalid</v>
      </c>
      <c r="M2624" s="15" t="str">
        <f t="shared" si="4"/>
        <v/>
      </c>
    </row>
    <row r="2625" ht="12.75" customHeight="1">
      <c r="H2625" s="12">
        <v>1000.0</v>
      </c>
      <c r="K2625" s="14" t="str">
        <f t="shared" si="2"/>
        <v>#DIV/0!</v>
      </c>
      <c r="L2625" s="15" t="str">
        <f t="shared" si="3"/>
        <v>Invalid</v>
      </c>
      <c r="M2625" s="15" t="str">
        <f t="shared" si="4"/>
        <v/>
      </c>
    </row>
    <row r="2626" ht="12.75" customHeight="1">
      <c r="H2626" s="12">
        <v>1000.0</v>
      </c>
      <c r="K2626" s="14" t="str">
        <f t="shared" si="2"/>
        <v>#DIV/0!</v>
      </c>
      <c r="L2626" s="15" t="str">
        <f t="shared" si="3"/>
        <v>Invalid</v>
      </c>
      <c r="M2626" s="15" t="str">
        <f t="shared" si="4"/>
        <v/>
      </c>
    </row>
    <row r="2627" ht="12.75" customHeight="1">
      <c r="H2627" s="12">
        <v>1000.0</v>
      </c>
      <c r="K2627" s="14" t="str">
        <f t="shared" si="2"/>
        <v>#DIV/0!</v>
      </c>
      <c r="L2627" s="15" t="str">
        <f t="shared" si="3"/>
        <v>Invalid</v>
      </c>
      <c r="M2627" s="15" t="str">
        <f t="shared" si="4"/>
        <v/>
      </c>
    </row>
    <row r="2628" ht="12.75" customHeight="1">
      <c r="H2628" s="12">
        <v>1000.0</v>
      </c>
      <c r="K2628" s="14" t="str">
        <f t="shared" si="2"/>
        <v>#DIV/0!</v>
      </c>
      <c r="L2628" s="15" t="str">
        <f t="shared" si="3"/>
        <v>Invalid</v>
      </c>
      <c r="M2628" s="15" t="str">
        <f t="shared" si="4"/>
        <v/>
      </c>
    </row>
    <row r="2629" ht="12.75" customHeight="1">
      <c r="H2629" s="12">
        <v>1000.0</v>
      </c>
      <c r="K2629" s="14" t="str">
        <f t="shared" si="2"/>
        <v>#DIV/0!</v>
      </c>
      <c r="L2629" s="15" t="str">
        <f t="shared" si="3"/>
        <v>Invalid</v>
      </c>
      <c r="M2629" s="15" t="str">
        <f t="shared" si="4"/>
        <v/>
      </c>
    </row>
    <row r="2630" ht="12.75" customHeight="1">
      <c r="H2630" s="12">
        <v>1000.0</v>
      </c>
      <c r="K2630" s="14" t="str">
        <f t="shared" si="2"/>
        <v>#DIV/0!</v>
      </c>
      <c r="L2630" s="15" t="str">
        <f t="shared" si="3"/>
        <v>Invalid</v>
      </c>
      <c r="M2630" s="15" t="str">
        <f t="shared" si="4"/>
        <v/>
      </c>
    </row>
    <row r="2631" ht="12.75" customHeight="1">
      <c r="H2631" s="12">
        <v>1000.0</v>
      </c>
      <c r="K2631" s="14" t="str">
        <f t="shared" si="2"/>
        <v>#DIV/0!</v>
      </c>
      <c r="L2631" s="15" t="str">
        <f t="shared" si="3"/>
        <v>Invalid</v>
      </c>
      <c r="M2631" s="15" t="str">
        <f t="shared" si="4"/>
        <v/>
      </c>
    </row>
    <row r="2632" ht="12.75" customHeight="1">
      <c r="H2632" s="12">
        <v>1000.0</v>
      </c>
      <c r="K2632" s="14" t="str">
        <f t="shared" si="2"/>
        <v>#DIV/0!</v>
      </c>
      <c r="L2632" s="15" t="str">
        <f t="shared" si="3"/>
        <v>Invalid</v>
      </c>
      <c r="M2632" s="15" t="str">
        <f t="shared" si="4"/>
        <v/>
      </c>
    </row>
    <row r="2633" ht="12.75" customHeight="1">
      <c r="H2633" s="12">
        <v>1000.0</v>
      </c>
      <c r="K2633" s="14" t="str">
        <f t="shared" si="2"/>
        <v>#DIV/0!</v>
      </c>
      <c r="L2633" s="15" t="str">
        <f t="shared" si="3"/>
        <v>Invalid</v>
      </c>
      <c r="M2633" s="15" t="str">
        <f t="shared" si="4"/>
        <v/>
      </c>
    </row>
    <row r="2634" ht="12.75" customHeight="1">
      <c r="H2634" s="12">
        <v>1000.0</v>
      </c>
      <c r="K2634" s="14" t="str">
        <f t="shared" si="2"/>
        <v>#DIV/0!</v>
      </c>
      <c r="L2634" s="15" t="str">
        <f t="shared" si="3"/>
        <v>Invalid</v>
      </c>
      <c r="M2634" s="15" t="str">
        <f t="shared" si="4"/>
        <v/>
      </c>
    </row>
    <row r="2635" ht="12.75" customHeight="1">
      <c r="H2635" s="12">
        <v>1000.0</v>
      </c>
      <c r="K2635" s="14" t="str">
        <f t="shared" si="2"/>
        <v>#DIV/0!</v>
      </c>
      <c r="L2635" s="15" t="str">
        <f t="shared" si="3"/>
        <v>Invalid</v>
      </c>
      <c r="M2635" s="15" t="str">
        <f t="shared" si="4"/>
        <v/>
      </c>
    </row>
    <row r="2636" ht="12.75" customHeight="1">
      <c r="H2636" s="12">
        <v>1000.0</v>
      </c>
      <c r="K2636" s="14" t="str">
        <f t="shared" si="2"/>
        <v>#DIV/0!</v>
      </c>
      <c r="L2636" s="15" t="str">
        <f t="shared" si="3"/>
        <v>Invalid</v>
      </c>
      <c r="M2636" s="15" t="str">
        <f t="shared" si="4"/>
        <v/>
      </c>
    </row>
    <row r="2637" ht="12.75" customHeight="1">
      <c r="H2637" s="12">
        <v>1000.0</v>
      </c>
      <c r="K2637" s="14" t="str">
        <f t="shared" si="2"/>
        <v>#DIV/0!</v>
      </c>
      <c r="L2637" s="15" t="str">
        <f t="shared" si="3"/>
        <v>Invalid</v>
      </c>
      <c r="M2637" s="15" t="str">
        <f t="shared" si="4"/>
        <v/>
      </c>
    </row>
    <row r="2638" ht="12.75" customHeight="1">
      <c r="H2638" s="12">
        <v>1000.0</v>
      </c>
      <c r="K2638" s="14" t="str">
        <f t="shared" si="2"/>
        <v>#DIV/0!</v>
      </c>
      <c r="L2638" s="15" t="str">
        <f t="shared" si="3"/>
        <v>Invalid</v>
      </c>
      <c r="M2638" s="15" t="str">
        <f t="shared" si="4"/>
        <v/>
      </c>
    </row>
    <row r="2639" ht="12.75" customHeight="1">
      <c r="H2639" s="12">
        <v>1000.0</v>
      </c>
      <c r="K2639" s="14" t="str">
        <f t="shared" si="2"/>
        <v>#DIV/0!</v>
      </c>
      <c r="L2639" s="15" t="str">
        <f t="shared" si="3"/>
        <v>Invalid</v>
      </c>
      <c r="M2639" s="15" t="str">
        <f t="shared" si="4"/>
        <v/>
      </c>
    </row>
    <row r="2640" ht="12.75" customHeight="1">
      <c r="H2640" s="12">
        <v>1000.0</v>
      </c>
      <c r="K2640" s="14" t="str">
        <f t="shared" si="2"/>
        <v>#DIV/0!</v>
      </c>
      <c r="L2640" s="15" t="str">
        <f t="shared" si="3"/>
        <v>Invalid</v>
      </c>
      <c r="M2640" s="15" t="str">
        <f t="shared" si="4"/>
        <v/>
      </c>
    </row>
    <row r="2641" ht="12.75" customHeight="1">
      <c r="H2641" s="12">
        <v>1000.0</v>
      </c>
      <c r="K2641" s="14" t="str">
        <f t="shared" si="2"/>
        <v>#DIV/0!</v>
      </c>
      <c r="L2641" s="15" t="str">
        <f t="shared" si="3"/>
        <v>Invalid</v>
      </c>
      <c r="M2641" s="15" t="str">
        <f t="shared" si="4"/>
        <v/>
      </c>
    </row>
    <row r="2642" ht="12.75" customHeight="1">
      <c r="H2642" s="12">
        <v>1000.0</v>
      </c>
      <c r="K2642" s="14" t="str">
        <f t="shared" si="2"/>
        <v>#DIV/0!</v>
      </c>
      <c r="L2642" s="15" t="str">
        <f t="shared" si="3"/>
        <v>Invalid</v>
      </c>
      <c r="M2642" s="15" t="str">
        <f t="shared" si="4"/>
        <v/>
      </c>
    </row>
    <row r="2643" ht="12.75" customHeight="1">
      <c r="H2643" s="12">
        <v>1000.0</v>
      </c>
      <c r="K2643" s="14" t="str">
        <f t="shared" si="2"/>
        <v>#DIV/0!</v>
      </c>
      <c r="L2643" s="15" t="str">
        <f t="shared" si="3"/>
        <v>Invalid</v>
      </c>
      <c r="M2643" s="15" t="str">
        <f t="shared" si="4"/>
        <v/>
      </c>
    </row>
    <row r="2644" ht="12.75" customHeight="1">
      <c r="H2644" s="12">
        <v>1000.0</v>
      </c>
      <c r="K2644" s="14" t="str">
        <f t="shared" si="2"/>
        <v>#DIV/0!</v>
      </c>
      <c r="L2644" s="15" t="str">
        <f t="shared" si="3"/>
        <v>Invalid</v>
      </c>
      <c r="M2644" s="15" t="str">
        <f t="shared" si="4"/>
        <v/>
      </c>
    </row>
    <row r="2645" ht="12.75" customHeight="1">
      <c r="H2645" s="12">
        <v>1000.0</v>
      </c>
      <c r="K2645" s="14" t="str">
        <f t="shared" si="2"/>
        <v>#DIV/0!</v>
      </c>
      <c r="L2645" s="15" t="str">
        <f t="shared" si="3"/>
        <v>Invalid</v>
      </c>
      <c r="M2645" s="15" t="str">
        <f t="shared" si="4"/>
        <v/>
      </c>
    </row>
    <row r="2646" ht="12.75" customHeight="1">
      <c r="H2646" s="12">
        <v>1000.0</v>
      </c>
      <c r="K2646" s="14" t="str">
        <f t="shared" si="2"/>
        <v>#DIV/0!</v>
      </c>
      <c r="L2646" s="15" t="str">
        <f t="shared" si="3"/>
        <v>Invalid</v>
      </c>
      <c r="M2646" s="15" t="str">
        <f t="shared" si="4"/>
        <v/>
      </c>
    </row>
    <row r="2647" ht="12.75" customHeight="1">
      <c r="H2647" s="12">
        <v>1000.0</v>
      </c>
      <c r="K2647" s="14" t="str">
        <f t="shared" si="2"/>
        <v>#DIV/0!</v>
      </c>
      <c r="L2647" s="15" t="str">
        <f t="shared" si="3"/>
        <v>Invalid</v>
      </c>
      <c r="M2647" s="15" t="str">
        <f t="shared" si="4"/>
        <v/>
      </c>
    </row>
    <row r="2648" ht="12.75" customHeight="1">
      <c r="H2648" s="12">
        <v>1000.0</v>
      </c>
      <c r="K2648" s="14" t="str">
        <f t="shared" si="2"/>
        <v>#DIV/0!</v>
      </c>
      <c r="L2648" s="15" t="str">
        <f t="shared" si="3"/>
        <v>Invalid</v>
      </c>
      <c r="M2648" s="15" t="str">
        <f t="shared" si="4"/>
        <v/>
      </c>
    </row>
    <row r="2649" ht="12.75" customHeight="1">
      <c r="H2649" s="12">
        <v>1000.0</v>
      </c>
      <c r="K2649" s="14" t="str">
        <f t="shared" si="2"/>
        <v>#DIV/0!</v>
      </c>
      <c r="L2649" s="15" t="str">
        <f t="shared" si="3"/>
        <v>Invalid</v>
      </c>
      <c r="M2649" s="15" t="str">
        <f t="shared" si="4"/>
        <v/>
      </c>
    </row>
    <row r="2650" ht="12.75" customHeight="1">
      <c r="H2650" s="12">
        <v>1000.0</v>
      </c>
      <c r="K2650" s="14" t="str">
        <f t="shared" si="2"/>
        <v>#DIV/0!</v>
      </c>
      <c r="L2650" s="15" t="str">
        <f t="shared" si="3"/>
        <v>Invalid</v>
      </c>
      <c r="M2650" s="15" t="str">
        <f t="shared" si="4"/>
        <v/>
      </c>
    </row>
    <row r="2651" ht="12.75" customHeight="1">
      <c r="H2651" s="12">
        <v>1000.0</v>
      </c>
      <c r="K2651" s="14" t="str">
        <f t="shared" si="2"/>
        <v>#DIV/0!</v>
      </c>
      <c r="L2651" s="15" t="str">
        <f t="shared" si="3"/>
        <v>Invalid</v>
      </c>
      <c r="M2651" s="15" t="str">
        <f t="shared" si="4"/>
        <v/>
      </c>
    </row>
    <row r="2652" ht="12.75" customHeight="1">
      <c r="H2652" s="12">
        <v>1000.0</v>
      </c>
      <c r="K2652" s="14" t="str">
        <f t="shared" si="2"/>
        <v>#DIV/0!</v>
      </c>
      <c r="L2652" s="15" t="str">
        <f t="shared" si="3"/>
        <v>Invalid</v>
      </c>
      <c r="M2652" s="15" t="str">
        <f t="shared" si="4"/>
        <v/>
      </c>
    </row>
    <row r="2653" ht="12.75" customHeight="1">
      <c r="H2653" s="12">
        <v>1000.0</v>
      </c>
      <c r="K2653" s="14" t="str">
        <f t="shared" si="2"/>
        <v>#DIV/0!</v>
      </c>
      <c r="L2653" s="15" t="str">
        <f t="shared" si="3"/>
        <v>Invalid</v>
      </c>
      <c r="M2653" s="15" t="str">
        <f t="shared" si="4"/>
        <v/>
      </c>
    </row>
    <row r="2654" ht="12.75" customHeight="1">
      <c r="H2654" s="12">
        <v>1000.0</v>
      </c>
      <c r="K2654" s="14" t="str">
        <f t="shared" si="2"/>
        <v>#DIV/0!</v>
      </c>
      <c r="L2654" s="15" t="str">
        <f t="shared" si="3"/>
        <v>Invalid</v>
      </c>
      <c r="M2654" s="15" t="str">
        <f t="shared" si="4"/>
        <v/>
      </c>
    </row>
    <row r="2655" ht="12.75" customHeight="1">
      <c r="H2655" s="12">
        <v>1000.0</v>
      </c>
      <c r="K2655" s="14" t="str">
        <f t="shared" si="2"/>
        <v>#DIV/0!</v>
      </c>
      <c r="L2655" s="15" t="str">
        <f t="shared" si="3"/>
        <v>Invalid</v>
      </c>
      <c r="M2655" s="15" t="str">
        <f t="shared" si="4"/>
        <v/>
      </c>
    </row>
    <row r="2656" ht="12.75" customHeight="1">
      <c r="H2656" s="12">
        <v>1000.0</v>
      </c>
      <c r="K2656" s="14" t="str">
        <f t="shared" si="2"/>
        <v>#DIV/0!</v>
      </c>
      <c r="L2656" s="15" t="str">
        <f t="shared" si="3"/>
        <v>Invalid</v>
      </c>
      <c r="M2656" s="15" t="str">
        <f t="shared" si="4"/>
        <v/>
      </c>
    </row>
    <row r="2657" ht="12.75" customHeight="1">
      <c r="H2657" s="12">
        <v>1000.0</v>
      </c>
      <c r="K2657" s="14" t="str">
        <f t="shared" si="2"/>
        <v>#DIV/0!</v>
      </c>
      <c r="L2657" s="15" t="str">
        <f t="shared" si="3"/>
        <v>Invalid</v>
      </c>
      <c r="M2657" s="15" t="str">
        <f t="shared" si="4"/>
        <v/>
      </c>
    </row>
    <row r="2658" ht="12.75" customHeight="1">
      <c r="H2658" s="12">
        <v>1000.0</v>
      </c>
      <c r="K2658" s="14" t="str">
        <f t="shared" si="2"/>
        <v>#DIV/0!</v>
      </c>
      <c r="L2658" s="15" t="str">
        <f t="shared" si="3"/>
        <v>Invalid</v>
      </c>
      <c r="M2658" s="15" t="str">
        <f t="shared" si="4"/>
        <v/>
      </c>
    </row>
    <row r="2659" ht="12.75" customHeight="1">
      <c r="H2659" s="12">
        <v>1000.0</v>
      </c>
      <c r="K2659" s="14" t="str">
        <f t="shared" si="2"/>
        <v>#DIV/0!</v>
      </c>
      <c r="L2659" s="15" t="str">
        <f t="shared" si="3"/>
        <v>Invalid</v>
      </c>
      <c r="M2659" s="15" t="str">
        <f t="shared" si="4"/>
        <v/>
      </c>
    </row>
    <row r="2660" ht="12.75" customHeight="1">
      <c r="H2660" s="12">
        <v>1000.0</v>
      </c>
      <c r="K2660" s="14" t="str">
        <f t="shared" si="2"/>
        <v>#DIV/0!</v>
      </c>
      <c r="L2660" s="15" t="str">
        <f t="shared" si="3"/>
        <v>Invalid</v>
      </c>
      <c r="M2660" s="15" t="str">
        <f t="shared" si="4"/>
        <v/>
      </c>
    </row>
    <row r="2661" ht="12.75" customHeight="1">
      <c r="H2661" s="12">
        <v>1000.0</v>
      </c>
      <c r="K2661" s="14" t="str">
        <f t="shared" si="2"/>
        <v>#DIV/0!</v>
      </c>
      <c r="L2661" s="15" t="str">
        <f t="shared" si="3"/>
        <v>Invalid</v>
      </c>
      <c r="M2661" s="15" t="str">
        <f t="shared" si="4"/>
        <v/>
      </c>
    </row>
    <row r="2662" ht="12.75" customHeight="1">
      <c r="H2662" s="12">
        <v>1000.0</v>
      </c>
      <c r="K2662" s="14" t="str">
        <f t="shared" si="2"/>
        <v>#DIV/0!</v>
      </c>
      <c r="L2662" s="15" t="str">
        <f t="shared" si="3"/>
        <v>Invalid</v>
      </c>
      <c r="M2662" s="15" t="str">
        <f t="shared" si="4"/>
        <v/>
      </c>
    </row>
    <row r="2663" ht="12.75" customHeight="1">
      <c r="H2663" s="12">
        <v>1000.0</v>
      </c>
      <c r="K2663" s="14" t="str">
        <f t="shared" si="2"/>
        <v>#DIV/0!</v>
      </c>
      <c r="L2663" s="15" t="str">
        <f t="shared" si="3"/>
        <v>Invalid</v>
      </c>
      <c r="M2663" s="15" t="str">
        <f t="shared" si="4"/>
        <v/>
      </c>
    </row>
    <row r="2664" ht="12.75" customHeight="1">
      <c r="H2664" s="12">
        <v>1000.0</v>
      </c>
      <c r="K2664" s="14" t="str">
        <f t="shared" si="2"/>
        <v>#DIV/0!</v>
      </c>
      <c r="L2664" s="15" t="str">
        <f t="shared" si="3"/>
        <v>Invalid</v>
      </c>
      <c r="M2664" s="15" t="str">
        <f t="shared" si="4"/>
        <v/>
      </c>
    </row>
    <row r="2665" ht="12.75" customHeight="1">
      <c r="H2665" s="12">
        <v>1000.0</v>
      </c>
      <c r="K2665" s="14" t="str">
        <f t="shared" si="2"/>
        <v>#DIV/0!</v>
      </c>
      <c r="L2665" s="15" t="str">
        <f t="shared" si="3"/>
        <v>Invalid</v>
      </c>
      <c r="M2665" s="15" t="str">
        <f t="shared" si="4"/>
        <v/>
      </c>
    </row>
    <row r="2666" ht="12.75" customHeight="1">
      <c r="H2666" s="12">
        <v>1000.0</v>
      </c>
      <c r="K2666" s="14" t="str">
        <f t="shared" si="2"/>
        <v>#DIV/0!</v>
      </c>
      <c r="L2666" s="15" t="str">
        <f t="shared" si="3"/>
        <v>Invalid</v>
      </c>
      <c r="M2666" s="15" t="str">
        <f t="shared" si="4"/>
        <v/>
      </c>
    </row>
    <row r="2667" ht="12.75" customHeight="1">
      <c r="H2667" s="12">
        <v>1000.0</v>
      </c>
      <c r="K2667" s="14" t="str">
        <f t="shared" si="2"/>
        <v>#DIV/0!</v>
      </c>
      <c r="L2667" s="15" t="str">
        <f t="shared" si="3"/>
        <v>Invalid</v>
      </c>
      <c r="M2667" s="15" t="str">
        <f t="shared" si="4"/>
        <v/>
      </c>
    </row>
    <row r="2668" ht="12.75" customHeight="1">
      <c r="H2668" s="12">
        <v>1000.0</v>
      </c>
      <c r="K2668" s="14" t="str">
        <f t="shared" si="2"/>
        <v>#DIV/0!</v>
      </c>
      <c r="L2668" s="15" t="str">
        <f t="shared" si="3"/>
        <v>Invalid</v>
      </c>
      <c r="M2668" s="15" t="str">
        <f t="shared" si="4"/>
        <v/>
      </c>
    </row>
    <row r="2669" ht="12.75" customHeight="1">
      <c r="H2669" s="12">
        <v>1000.0</v>
      </c>
      <c r="K2669" s="14" t="str">
        <f t="shared" si="2"/>
        <v>#DIV/0!</v>
      </c>
      <c r="L2669" s="15" t="str">
        <f t="shared" si="3"/>
        <v>Invalid</v>
      </c>
      <c r="M2669" s="15" t="str">
        <f t="shared" si="4"/>
        <v/>
      </c>
    </row>
    <row r="2670" ht="12.75" customHeight="1">
      <c r="H2670" s="12">
        <v>1000.0</v>
      </c>
      <c r="K2670" s="14" t="str">
        <f t="shared" si="2"/>
        <v>#DIV/0!</v>
      </c>
      <c r="L2670" s="15" t="str">
        <f t="shared" si="3"/>
        <v>Invalid</v>
      </c>
      <c r="M2670" s="15" t="str">
        <f t="shared" si="4"/>
        <v/>
      </c>
    </row>
    <row r="2671" ht="12.75" customHeight="1">
      <c r="H2671" s="12">
        <v>1000.0</v>
      </c>
      <c r="K2671" s="14" t="str">
        <f t="shared" si="2"/>
        <v>#DIV/0!</v>
      </c>
      <c r="L2671" s="15" t="str">
        <f t="shared" si="3"/>
        <v>Invalid</v>
      </c>
      <c r="M2671" s="15" t="str">
        <f t="shared" si="4"/>
        <v/>
      </c>
    </row>
    <row r="2672" ht="12.75" customHeight="1">
      <c r="H2672" s="12">
        <v>1000.0</v>
      </c>
      <c r="K2672" s="14" t="str">
        <f t="shared" si="2"/>
        <v>#DIV/0!</v>
      </c>
      <c r="L2672" s="15" t="str">
        <f t="shared" si="3"/>
        <v>Invalid</v>
      </c>
      <c r="M2672" s="15" t="str">
        <f t="shared" si="4"/>
        <v/>
      </c>
    </row>
    <row r="2673" ht="12.75" customHeight="1">
      <c r="H2673" s="12">
        <v>1000.0</v>
      </c>
      <c r="K2673" s="14" t="str">
        <f t="shared" si="2"/>
        <v>#DIV/0!</v>
      </c>
      <c r="L2673" s="15" t="str">
        <f t="shared" si="3"/>
        <v>Invalid</v>
      </c>
      <c r="M2673" s="15" t="str">
        <f t="shared" si="4"/>
        <v/>
      </c>
    </row>
    <row r="2674" ht="12.75" customHeight="1">
      <c r="H2674" s="12">
        <v>1000.0</v>
      </c>
      <c r="K2674" s="14" t="str">
        <f t="shared" si="2"/>
        <v>#DIV/0!</v>
      </c>
      <c r="L2674" s="15" t="str">
        <f t="shared" si="3"/>
        <v>Invalid</v>
      </c>
      <c r="M2674" s="15" t="str">
        <f t="shared" si="4"/>
        <v/>
      </c>
    </row>
    <row r="2675" ht="12.75" customHeight="1">
      <c r="H2675" s="12">
        <v>1000.0</v>
      </c>
      <c r="K2675" s="14" t="str">
        <f t="shared" si="2"/>
        <v>#DIV/0!</v>
      </c>
      <c r="L2675" s="15" t="str">
        <f t="shared" si="3"/>
        <v>Invalid</v>
      </c>
      <c r="M2675" s="15" t="str">
        <f t="shared" si="4"/>
        <v/>
      </c>
    </row>
    <row r="2676" ht="12.75" customHeight="1">
      <c r="H2676" s="12">
        <v>1000.0</v>
      </c>
      <c r="K2676" s="14" t="str">
        <f t="shared" si="2"/>
        <v>#DIV/0!</v>
      </c>
      <c r="L2676" s="15" t="str">
        <f t="shared" si="3"/>
        <v>Invalid</v>
      </c>
      <c r="M2676" s="15" t="str">
        <f t="shared" si="4"/>
        <v/>
      </c>
    </row>
    <row r="2677" ht="12.75" customHeight="1">
      <c r="H2677" s="12">
        <v>1000.0</v>
      </c>
      <c r="K2677" s="14" t="str">
        <f t="shared" si="2"/>
        <v>#DIV/0!</v>
      </c>
      <c r="L2677" s="15" t="str">
        <f t="shared" si="3"/>
        <v>Invalid</v>
      </c>
      <c r="M2677" s="15" t="str">
        <f t="shared" si="4"/>
        <v/>
      </c>
    </row>
    <row r="2678" ht="12.75" customHeight="1">
      <c r="H2678" s="12">
        <v>1000.0</v>
      </c>
      <c r="K2678" s="14" t="str">
        <f t="shared" si="2"/>
        <v>#DIV/0!</v>
      </c>
      <c r="L2678" s="15" t="str">
        <f t="shared" si="3"/>
        <v>Invalid</v>
      </c>
      <c r="M2678" s="15" t="str">
        <f t="shared" si="4"/>
        <v/>
      </c>
    </row>
    <row r="2679" ht="12.75" customHeight="1">
      <c r="H2679" s="12">
        <v>1000.0</v>
      </c>
      <c r="K2679" s="14" t="str">
        <f t="shared" si="2"/>
        <v>#DIV/0!</v>
      </c>
      <c r="L2679" s="15" t="str">
        <f t="shared" si="3"/>
        <v>Invalid</v>
      </c>
      <c r="M2679" s="15" t="str">
        <f t="shared" si="4"/>
        <v/>
      </c>
    </row>
    <row r="2680" ht="12.75" customHeight="1">
      <c r="H2680" s="12">
        <v>1000.0</v>
      </c>
      <c r="K2680" s="14" t="str">
        <f t="shared" si="2"/>
        <v>#DIV/0!</v>
      </c>
      <c r="L2680" s="15" t="str">
        <f t="shared" si="3"/>
        <v>Invalid</v>
      </c>
      <c r="M2680" s="15" t="str">
        <f t="shared" si="4"/>
        <v/>
      </c>
    </row>
    <row r="2681" ht="12.75" customHeight="1">
      <c r="H2681" s="12">
        <v>1000.0</v>
      </c>
      <c r="K2681" s="14" t="str">
        <f t="shared" si="2"/>
        <v>#DIV/0!</v>
      </c>
      <c r="L2681" s="15" t="str">
        <f t="shared" si="3"/>
        <v>Invalid</v>
      </c>
      <c r="M2681" s="15" t="str">
        <f t="shared" si="4"/>
        <v/>
      </c>
    </row>
    <row r="2682" ht="12.75" customHeight="1">
      <c r="H2682" s="12">
        <v>1000.0</v>
      </c>
      <c r="K2682" s="14" t="str">
        <f t="shared" si="2"/>
        <v>#DIV/0!</v>
      </c>
      <c r="L2682" s="15" t="str">
        <f t="shared" si="3"/>
        <v>Invalid</v>
      </c>
      <c r="M2682" s="15" t="str">
        <f t="shared" si="4"/>
        <v/>
      </c>
    </row>
    <row r="2683" ht="12.75" customHeight="1">
      <c r="H2683" s="12">
        <v>1000.0</v>
      </c>
      <c r="K2683" s="14" t="str">
        <f t="shared" si="2"/>
        <v>#DIV/0!</v>
      </c>
      <c r="L2683" s="15" t="str">
        <f t="shared" si="3"/>
        <v>Invalid</v>
      </c>
      <c r="M2683" s="15" t="str">
        <f t="shared" si="4"/>
        <v/>
      </c>
    </row>
    <row r="2684" ht="12.75" customHeight="1">
      <c r="H2684" s="12">
        <v>1000.0</v>
      </c>
      <c r="K2684" s="14" t="str">
        <f t="shared" si="2"/>
        <v>#DIV/0!</v>
      </c>
      <c r="L2684" s="15" t="str">
        <f t="shared" si="3"/>
        <v>Invalid</v>
      </c>
      <c r="M2684" s="15" t="str">
        <f t="shared" si="4"/>
        <v/>
      </c>
    </row>
    <row r="2685" ht="12.75" customHeight="1">
      <c r="H2685" s="12">
        <v>1000.0</v>
      </c>
      <c r="K2685" s="14" t="str">
        <f t="shared" si="2"/>
        <v>#DIV/0!</v>
      </c>
      <c r="L2685" s="15" t="str">
        <f t="shared" si="3"/>
        <v>Invalid</v>
      </c>
      <c r="M2685" s="15" t="str">
        <f t="shared" si="4"/>
        <v/>
      </c>
    </row>
    <row r="2686" ht="12.75" customHeight="1">
      <c r="H2686" s="12">
        <v>1000.0</v>
      </c>
      <c r="K2686" s="14" t="str">
        <f t="shared" si="2"/>
        <v>#DIV/0!</v>
      </c>
      <c r="L2686" s="15" t="str">
        <f t="shared" si="3"/>
        <v>Invalid</v>
      </c>
      <c r="M2686" s="15" t="str">
        <f t="shared" si="4"/>
        <v/>
      </c>
    </row>
    <row r="2687" ht="12.75" customHeight="1">
      <c r="H2687" s="12">
        <v>1000.0</v>
      </c>
      <c r="K2687" s="14" t="str">
        <f t="shared" si="2"/>
        <v>#DIV/0!</v>
      </c>
      <c r="L2687" s="15" t="str">
        <f t="shared" si="3"/>
        <v>Invalid</v>
      </c>
      <c r="M2687" s="15" t="str">
        <f t="shared" si="4"/>
        <v/>
      </c>
    </row>
    <row r="2688" ht="12.75" customHeight="1">
      <c r="H2688" s="12">
        <v>1000.0</v>
      </c>
      <c r="K2688" s="14" t="str">
        <f t="shared" si="2"/>
        <v>#DIV/0!</v>
      </c>
      <c r="L2688" s="15" t="str">
        <f t="shared" si="3"/>
        <v>Invalid</v>
      </c>
      <c r="M2688" s="15" t="str">
        <f t="shared" si="4"/>
        <v/>
      </c>
    </row>
    <row r="2689" ht="12.75" customHeight="1">
      <c r="H2689" s="12">
        <v>1000.0</v>
      </c>
      <c r="K2689" s="14" t="str">
        <f t="shared" si="2"/>
        <v>#DIV/0!</v>
      </c>
      <c r="L2689" s="15" t="str">
        <f t="shared" si="3"/>
        <v>Invalid</v>
      </c>
      <c r="M2689" s="15" t="str">
        <f t="shared" si="4"/>
        <v/>
      </c>
    </row>
    <row r="2690" ht="12.75" customHeight="1">
      <c r="H2690" s="12">
        <v>1000.0</v>
      </c>
      <c r="K2690" s="14" t="str">
        <f t="shared" si="2"/>
        <v>#DIV/0!</v>
      </c>
      <c r="L2690" s="15" t="str">
        <f t="shared" si="3"/>
        <v>Invalid</v>
      </c>
      <c r="M2690" s="15" t="str">
        <f t="shared" si="4"/>
        <v/>
      </c>
    </row>
    <row r="2691" ht="12.75" customHeight="1">
      <c r="H2691" s="12">
        <v>1000.0</v>
      </c>
      <c r="K2691" s="14" t="str">
        <f t="shared" si="2"/>
        <v>#DIV/0!</v>
      </c>
      <c r="L2691" s="15" t="str">
        <f t="shared" si="3"/>
        <v>Invalid</v>
      </c>
      <c r="M2691" s="15" t="str">
        <f t="shared" si="4"/>
        <v/>
      </c>
    </row>
    <row r="2692" ht="12.75" customHeight="1">
      <c r="H2692" s="12">
        <v>1000.0</v>
      </c>
      <c r="K2692" s="14" t="str">
        <f t="shared" si="2"/>
        <v>#DIV/0!</v>
      </c>
      <c r="L2692" s="15" t="str">
        <f t="shared" si="3"/>
        <v>Invalid</v>
      </c>
      <c r="M2692" s="15" t="str">
        <f t="shared" si="4"/>
        <v/>
      </c>
    </row>
    <row r="2693" ht="12.75" customHeight="1">
      <c r="H2693" s="12">
        <v>1000.0</v>
      </c>
      <c r="K2693" s="14" t="str">
        <f t="shared" si="2"/>
        <v>#DIV/0!</v>
      </c>
      <c r="L2693" s="15" t="str">
        <f t="shared" si="3"/>
        <v>Invalid</v>
      </c>
      <c r="M2693" s="15" t="str">
        <f t="shared" si="4"/>
        <v/>
      </c>
    </row>
    <row r="2694" ht="12.75" customHeight="1">
      <c r="H2694" s="12">
        <v>1000.0</v>
      </c>
      <c r="K2694" s="14" t="str">
        <f t="shared" si="2"/>
        <v>#DIV/0!</v>
      </c>
      <c r="L2694" s="15" t="str">
        <f t="shared" si="3"/>
        <v>Invalid</v>
      </c>
      <c r="M2694" s="15" t="str">
        <f t="shared" si="4"/>
        <v/>
      </c>
    </row>
    <row r="2695" ht="12.75" customHeight="1">
      <c r="H2695" s="12">
        <v>1000.0</v>
      </c>
      <c r="K2695" s="14" t="str">
        <f t="shared" si="2"/>
        <v>#DIV/0!</v>
      </c>
      <c r="L2695" s="15" t="str">
        <f t="shared" si="3"/>
        <v>Invalid</v>
      </c>
      <c r="M2695" s="15" t="str">
        <f t="shared" si="4"/>
        <v/>
      </c>
    </row>
    <row r="2696" ht="12.75" customHeight="1">
      <c r="H2696" s="12">
        <v>1000.0</v>
      </c>
      <c r="K2696" s="14" t="str">
        <f t="shared" si="2"/>
        <v>#DIV/0!</v>
      </c>
      <c r="L2696" s="15" t="str">
        <f t="shared" si="3"/>
        <v>Invalid</v>
      </c>
      <c r="M2696" s="15" t="str">
        <f t="shared" si="4"/>
        <v/>
      </c>
    </row>
    <row r="2697" ht="12.75" customHeight="1">
      <c r="H2697" s="12">
        <v>1000.0</v>
      </c>
      <c r="K2697" s="14" t="str">
        <f t="shared" si="2"/>
        <v>#DIV/0!</v>
      </c>
      <c r="L2697" s="15" t="str">
        <f t="shared" si="3"/>
        <v>Invalid</v>
      </c>
      <c r="M2697" s="15" t="str">
        <f t="shared" si="4"/>
        <v/>
      </c>
    </row>
    <row r="2698" ht="12.75" customHeight="1">
      <c r="H2698" s="12">
        <v>1000.0</v>
      </c>
      <c r="K2698" s="14" t="str">
        <f t="shared" si="2"/>
        <v>#DIV/0!</v>
      </c>
      <c r="L2698" s="15" t="str">
        <f t="shared" si="3"/>
        <v>Invalid</v>
      </c>
      <c r="M2698" s="15" t="str">
        <f t="shared" si="4"/>
        <v/>
      </c>
    </row>
    <row r="2699" ht="12.75" customHeight="1">
      <c r="H2699" s="12">
        <v>1000.0</v>
      </c>
      <c r="K2699" s="14" t="str">
        <f t="shared" si="2"/>
        <v>#DIV/0!</v>
      </c>
      <c r="L2699" s="15" t="str">
        <f t="shared" si="3"/>
        <v>Invalid</v>
      </c>
      <c r="M2699" s="15" t="str">
        <f t="shared" si="4"/>
        <v/>
      </c>
    </row>
    <row r="2700" ht="12.75" customHeight="1">
      <c r="H2700" s="12">
        <v>1000.0</v>
      </c>
      <c r="K2700" s="14" t="str">
        <f t="shared" si="2"/>
        <v>#DIV/0!</v>
      </c>
      <c r="L2700" s="15" t="str">
        <f t="shared" si="3"/>
        <v>Invalid</v>
      </c>
      <c r="M2700" s="15" t="str">
        <f t="shared" si="4"/>
        <v/>
      </c>
    </row>
    <row r="2701" ht="12.75" customHeight="1">
      <c r="H2701" s="12">
        <v>1000.0</v>
      </c>
      <c r="K2701" s="14" t="str">
        <f t="shared" si="2"/>
        <v>#DIV/0!</v>
      </c>
      <c r="L2701" s="15" t="str">
        <f t="shared" si="3"/>
        <v>Invalid</v>
      </c>
      <c r="M2701" s="15" t="str">
        <f t="shared" si="4"/>
        <v/>
      </c>
    </row>
    <row r="2702" ht="12.75" customHeight="1">
      <c r="H2702" s="12">
        <v>1000.0</v>
      </c>
      <c r="K2702" s="14" t="str">
        <f t="shared" si="2"/>
        <v>#DIV/0!</v>
      </c>
      <c r="L2702" s="15" t="str">
        <f t="shared" si="3"/>
        <v>Invalid</v>
      </c>
      <c r="M2702" s="15" t="str">
        <f t="shared" si="4"/>
        <v/>
      </c>
    </row>
    <row r="2703" ht="12.75" customHeight="1">
      <c r="H2703" s="12">
        <v>1000.0</v>
      </c>
      <c r="K2703" s="14" t="str">
        <f t="shared" si="2"/>
        <v>#DIV/0!</v>
      </c>
      <c r="L2703" s="15" t="str">
        <f t="shared" si="3"/>
        <v>Invalid</v>
      </c>
      <c r="M2703" s="15" t="str">
        <f t="shared" si="4"/>
        <v/>
      </c>
    </row>
    <row r="2704" ht="12.75" customHeight="1">
      <c r="H2704" s="12">
        <v>1000.0</v>
      </c>
      <c r="K2704" s="14" t="str">
        <f t="shared" si="2"/>
        <v>#DIV/0!</v>
      </c>
      <c r="L2704" s="15" t="str">
        <f t="shared" si="3"/>
        <v>Invalid</v>
      </c>
      <c r="M2704" s="15" t="str">
        <f t="shared" si="4"/>
        <v/>
      </c>
    </row>
    <row r="2705" ht="12.75" customHeight="1">
      <c r="H2705" s="12">
        <v>1000.0</v>
      </c>
      <c r="K2705" s="14" t="str">
        <f t="shared" si="2"/>
        <v>#DIV/0!</v>
      </c>
      <c r="L2705" s="15" t="str">
        <f t="shared" si="3"/>
        <v>Invalid</v>
      </c>
      <c r="M2705" s="15" t="str">
        <f t="shared" si="4"/>
        <v/>
      </c>
    </row>
    <row r="2706" ht="12.75" customHeight="1">
      <c r="H2706" s="12">
        <v>1000.0</v>
      </c>
      <c r="K2706" s="14" t="str">
        <f t="shared" si="2"/>
        <v>#DIV/0!</v>
      </c>
      <c r="L2706" s="15" t="str">
        <f t="shared" si="3"/>
        <v>Invalid</v>
      </c>
      <c r="M2706" s="15" t="str">
        <f t="shared" si="4"/>
        <v/>
      </c>
    </row>
    <row r="2707" ht="12.75" customHeight="1">
      <c r="H2707" s="12">
        <v>1000.0</v>
      </c>
      <c r="K2707" s="14" t="str">
        <f t="shared" si="2"/>
        <v>#DIV/0!</v>
      </c>
      <c r="L2707" s="15" t="str">
        <f t="shared" si="3"/>
        <v>Invalid</v>
      </c>
      <c r="M2707" s="15" t="str">
        <f t="shared" si="4"/>
        <v/>
      </c>
    </row>
    <row r="2708" ht="12.75" customHeight="1">
      <c r="H2708" s="12">
        <v>1000.0</v>
      </c>
      <c r="K2708" s="14" t="str">
        <f t="shared" si="2"/>
        <v>#DIV/0!</v>
      </c>
      <c r="L2708" s="15" t="str">
        <f t="shared" si="3"/>
        <v>Invalid</v>
      </c>
      <c r="M2708" s="15" t="str">
        <f t="shared" si="4"/>
        <v/>
      </c>
    </row>
    <row r="2709" ht="12.75" customHeight="1">
      <c r="H2709" s="12">
        <v>1000.0</v>
      </c>
      <c r="K2709" s="14" t="str">
        <f t="shared" si="2"/>
        <v>#DIV/0!</v>
      </c>
      <c r="L2709" s="15" t="str">
        <f t="shared" si="3"/>
        <v>Invalid</v>
      </c>
      <c r="M2709" s="15" t="str">
        <f t="shared" si="4"/>
        <v/>
      </c>
    </row>
    <row r="2710" ht="12.75" customHeight="1">
      <c r="H2710" s="12">
        <v>1000.0</v>
      </c>
      <c r="K2710" s="14" t="str">
        <f t="shared" si="2"/>
        <v>#DIV/0!</v>
      </c>
      <c r="L2710" s="15" t="str">
        <f t="shared" si="3"/>
        <v>Invalid</v>
      </c>
      <c r="M2710" s="15" t="str">
        <f t="shared" si="4"/>
        <v/>
      </c>
    </row>
    <row r="2711" ht="12.75" customHeight="1">
      <c r="H2711" s="12">
        <v>1000.0</v>
      </c>
      <c r="K2711" s="14" t="str">
        <f t="shared" si="2"/>
        <v>#DIV/0!</v>
      </c>
      <c r="L2711" s="15" t="str">
        <f t="shared" si="3"/>
        <v>Invalid</v>
      </c>
      <c r="M2711" s="15" t="str">
        <f t="shared" si="4"/>
        <v/>
      </c>
    </row>
    <row r="2712" ht="12.75" customHeight="1">
      <c r="H2712" s="12">
        <v>1000.0</v>
      </c>
      <c r="K2712" s="14" t="str">
        <f t="shared" si="2"/>
        <v>#DIV/0!</v>
      </c>
      <c r="L2712" s="15" t="str">
        <f t="shared" si="3"/>
        <v>Invalid</v>
      </c>
      <c r="M2712" s="15" t="str">
        <f t="shared" si="4"/>
        <v/>
      </c>
    </row>
    <row r="2713" ht="12.75" customHeight="1">
      <c r="H2713" s="12">
        <v>1000.0</v>
      </c>
      <c r="K2713" s="14" t="str">
        <f t="shared" si="2"/>
        <v>#DIV/0!</v>
      </c>
      <c r="L2713" s="15" t="str">
        <f t="shared" si="3"/>
        <v>Invalid</v>
      </c>
      <c r="M2713" s="15" t="str">
        <f t="shared" si="4"/>
        <v/>
      </c>
    </row>
    <row r="2714" ht="12.75" customHeight="1">
      <c r="H2714" s="12">
        <v>1000.0</v>
      </c>
      <c r="K2714" s="14" t="str">
        <f t="shared" si="2"/>
        <v>#DIV/0!</v>
      </c>
      <c r="L2714" s="15" t="str">
        <f t="shared" si="3"/>
        <v>Invalid</v>
      </c>
      <c r="M2714" s="15" t="str">
        <f t="shared" si="4"/>
        <v/>
      </c>
    </row>
    <row r="2715" ht="12.75" customHeight="1">
      <c r="H2715" s="12">
        <v>1000.0</v>
      </c>
      <c r="K2715" s="14" t="str">
        <f t="shared" si="2"/>
        <v>#DIV/0!</v>
      </c>
      <c r="L2715" s="15" t="str">
        <f t="shared" si="3"/>
        <v>Invalid</v>
      </c>
      <c r="M2715" s="15" t="str">
        <f t="shared" si="4"/>
        <v/>
      </c>
    </row>
    <row r="2716" ht="12.75" customHeight="1">
      <c r="H2716" s="12">
        <v>1000.0</v>
      </c>
      <c r="K2716" s="14" t="str">
        <f t="shared" si="2"/>
        <v>#DIV/0!</v>
      </c>
      <c r="L2716" s="15" t="str">
        <f t="shared" si="3"/>
        <v>Invalid</v>
      </c>
      <c r="M2716" s="15" t="str">
        <f t="shared" si="4"/>
        <v/>
      </c>
    </row>
    <row r="2717" ht="12.75" customHeight="1">
      <c r="H2717" s="12">
        <v>1000.0</v>
      </c>
      <c r="K2717" s="14" t="str">
        <f t="shared" si="2"/>
        <v>#DIV/0!</v>
      </c>
      <c r="L2717" s="15" t="str">
        <f t="shared" si="3"/>
        <v>Invalid</v>
      </c>
      <c r="M2717" s="15" t="str">
        <f t="shared" si="4"/>
        <v/>
      </c>
    </row>
    <row r="2718" ht="12.75" customHeight="1">
      <c r="H2718" s="12">
        <v>1000.0</v>
      </c>
      <c r="K2718" s="14" t="str">
        <f t="shared" si="2"/>
        <v>#DIV/0!</v>
      </c>
      <c r="L2718" s="15" t="str">
        <f t="shared" si="3"/>
        <v>Invalid</v>
      </c>
      <c r="M2718" s="15" t="str">
        <f t="shared" si="4"/>
        <v/>
      </c>
    </row>
    <row r="2719" ht="12.75" customHeight="1">
      <c r="H2719" s="12">
        <v>1000.0</v>
      </c>
      <c r="K2719" s="14" t="str">
        <f t="shared" si="2"/>
        <v>#DIV/0!</v>
      </c>
      <c r="L2719" s="15" t="str">
        <f t="shared" si="3"/>
        <v>Invalid</v>
      </c>
      <c r="M2719" s="15" t="str">
        <f t="shared" si="4"/>
        <v/>
      </c>
    </row>
    <row r="2720" ht="12.75" customHeight="1">
      <c r="H2720" s="12">
        <v>1000.0</v>
      </c>
      <c r="K2720" s="14" t="str">
        <f t="shared" si="2"/>
        <v>#DIV/0!</v>
      </c>
      <c r="L2720" s="15" t="str">
        <f t="shared" si="3"/>
        <v>Invalid</v>
      </c>
      <c r="M2720" s="15" t="str">
        <f t="shared" si="4"/>
        <v/>
      </c>
    </row>
    <row r="2721" ht="12.75" customHeight="1">
      <c r="H2721" s="12">
        <v>1000.0</v>
      </c>
      <c r="K2721" s="14" t="str">
        <f t="shared" si="2"/>
        <v>#DIV/0!</v>
      </c>
      <c r="L2721" s="15" t="str">
        <f t="shared" si="3"/>
        <v>Invalid</v>
      </c>
      <c r="M2721" s="15" t="str">
        <f t="shared" si="4"/>
        <v/>
      </c>
    </row>
    <row r="2722" ht="12.75" customHeight="1">
      <c r="H2722" s="12">
        <v>1000.0</v>
      </c>
      <c r="K2722" s="14" t="str">
        <f t="shared" si="2"/>
        <v>#DIV/0!</v>
      </c>
      <c r="L2722" s="15" t="str">
        <f t="shared" si="3"/>
        <v>Invalid</v>
      </c>
      <c r="M2722" s="15" t="str">
        <f t="shared" si="4"/>
        <v/>
      </c>
    </row>
    <row r="2723" ht="12.75" customHeight="1">
      <c r="H2723" s="12">
        <v>1000.0</v>
      </c>
      <c r="K2723" s="14" t="str">
        <f t="shared" si="2"/>
        <v>#DIV/0!</v>
      </c>
      <c r="L2723" s="15" t="str">
        <f t="shared" si="3"/>
        <v>Invalid</v>
      </c>
      <c r="M2723" s="15" t="str">
        <f t="shared" si="4"/>
        <v/>
      </c>
    </row>
    <row r="2724" ht="12.75" customHeight="1">
      <c r="H2724" s="12">
        <v>1000.0</v>
      </c>
      <c r="K2724" s="14" t="str">
        <f t="shared" si="2"/>
        <v>#DIV/0!</v>
      </c>
      <c r="L2724" s="15" t="str">
        <f t="shared" si="3"/>
        <v>Invalid</v>
      </c>
      <c r="M2724" s="15" t="str">
        <f t="shared" si="4"/>
        <v/>
      </c>
    </row>
    <row r="2725" ht="12.75" customHeight="1">
      <c r="H2725" s="12">
        <v>1000.0</v>
      </c>
      <c r="K2725" s="14" t="str">
        <f t="shared" si="2"/>
        <v>#DIV/0!</v>
      </c>
      <c r="L2725" s="15" t="str">
        <f t="shared" si="3"/>
        <v>Invalid</v>
      </c>
      <c r="M2725" s="15" t="str">
        <f t="shared" si="4"/>
        <v/>
      </c>
    </row>
    <row r="2726" ht="12.75" customHeight="1">
      <c r="H2726" s="12">
        <v>1000.0</v>
      </c>
      <c r="K2726" s="14" t="str">
        <f t="shared" si="2"/>
        <v>#DIV/0!</v>
      </c>
      <c r="L2726" s="15" t="str">
        <f t="shared" si="3"/>
        <v>Invalid</v>
      </c>
      <c r="M2726" s="15" t="str">
        <f t="shared" si="4"/>
        <v/>
      </c>
    </row>
    <row r="2727" ht="12.75" customHeight="1">
      <c r="H2727" s="12">
        <v>1000.0</v>
      </c>
      <c r="K2727" s="14" t="str">
        <f t="shared" si="2"/>
        <v>#DIV/0!</v>
      </c>
      <c r="L2727" s="15" t="str">
        <f t="shared" si="3"/>
        <v>Invalid</v>
      </c>
      <c r="M2727" s="15" t="str">
        <f t="shared" si="4"/>
        <v/>
      </c>
    </row>
    <row r="2728" ht="12.75" customHeight="1">
      <c r="H2728" s="12">
        <v>1000.0</v>
      </c>
      <c r="K2728" s="14" t="str">
        <f t="shared" si="2"/>
        <v>#DIV/0!</v>
      </c>
      <c r="L2728" s="15" t="str">
        <f t="shared" si="3"/>
        <v>Invalid</v>
      </c>
      <c r="M2728" s="15" t="str">
        <f t="shared" si="4"/>
        <v/>
      </c>
    </row>
    <row r="2729" ht="12.75" customHeight="1">
      <c r="H2729" s="12">
        <v>1000.0</v>
      </c>
      <c r="K2729" s="14" t="str">
        <f t="shared" si="2"/>
        <v>#DIV/0!</v>
      </c>
      <c r="L2729" s="15" t="str">
        <f t="shared" si="3"/>
        <v>Invalid</v>
      </c>
      <c r="M2729" s="15" t="str">
        <f t="shared" si="4"/>
        <v/>
      </c>
    </row>
    <row r="2730" ht="12.75" customHeight="1">
      <c r="H2730" s="12">
        <v>1000.0</v>
      </c>
      <c r="K2730" s="14" t="str">
        <f t="shared" si="2"/>
        <v>#DIV/0!</v>
      </c>
      <c r="L2730" s="15" t="str">
        <f t="shared" si="3"/>
        <v>Invalid</v>
      </c>
      <c r="M2730" s="15" t="str">
        <f t="shared" si="4"/>
        <v/>
      </c>
    </row>
    <row r="2731" ht="12.75" customHeight="1">
      <c r="H2731" s="12">
        <v>1000.0</v>
      </c>
      <c r="K2731" s="14" t="str">
        <f t="shared" si="2"/>
        <v>#DIV/0!</v>
      </c>
      <c r="L2731" s="15" t="str">
        <f t="shared" si="3"/>
        <v>Invalid</v>
      </c>
      <c r="M2731" s="15" t="str">
        <f t="shared" si="4"/>
        <v/>
      </c>
    </row>
    <row r="2732" ht="12.75" customHeight="1">
      <c r="H2732" s="12">
        <v>1000.0</v>
      </c>
      <c r="K2732" s="14" t="str">
        <f t="shared" si="2"/>
        <v>#DIV/0!</v>
      </c>
      <c r="L2732" s="15" t="str">
        <f t="shared" si="3"/>
        <v>Invalid</v>
      </c>
      <c r="M2732" s="15" t="str">
        <f t="shared" si="4"/>
        <v/>
      </c>
    </row>
    <row r="2733" ht="12.75" customHeight="1">
      <c r="H2733" s="12">
        <v>1000.0</v>
      </c>
      <c r="K2733" s="14" t="str">
        <f t="shared" si="2"/>
        <v>#DIV/0!</v>
      </c>
      <c r="L2733" s="15" t="str">
        <f t="shared" si="3"/>
        <v>Invalid</v>
      </c>
      <c r="M2733" s="15" t="str">
        <f t="shared" si="4"/>
        <v/>
      </c>
    </row>
    <row r="2734" ht="12.75" customHeight="1">
      <c r="H2734" s="12">
        <v>1000.0</v>
      </c>
      <c r="K2734" s="14" t="str">
        <f t="shared" si="2"/>
        <v>#DIV/0!</v>
      </c>
      <c r="L2734" s="15" t="str">
        <f t="shared" si="3"/>
        <v>Invalid</v>
      </c>
      <c r="M2734" s="15" t="str">
        <f t="shared" si="4"/>
        <v/>
      </c>
    </row>
    <row r="2735" ht="12.75" customHeight="1">
      <c r="H2735" s="12">
        <v>1000.0</v>
      </c>
      <c r="K2735" s="14" t="str">
        <f t="shared" si="2"/>
        <v>#DIV/0!</v>
      </c>
      <c r="L2735" s="15" t="str">
        <f t="shared" si="3"/>
        <v>Invalid</v>
      </c>
      <c r="M2735" s="15" t="str">
        <f t="shared" si="4"/>
        <v/>
      </c>
    </row>
    <row r="2736" ht="12.75" customHeight="1">
      <c r="H2736" s="12">
        <v>1000.0</v>
      </c>
      <c r="K2736" s="14" t="str">
        <f t="shared" si="2"/>
        <v>#DIV/0!</v>
      </c>
      <c r="L2736" s="15" t="str">
        <f t="shared" si="3"/>
        <v>Invalid</v>
      </c>
      <c r="M2736" s="15" t="str">
        <f t="shared" si="4"/>
        <v/>
      </c>
    </row>
    <row r="2737" ht="12.75" customHeight="1">
      <c r="H2737" s="12">
        <v>1000.0</v>
      </c>
      <c r="K2737" s="14" t="str">
        <f t="shared" si="2"/>
        <v>#DIV/0!</v>
      </c>
      <c r="L2737" s="15" t="str">
        <f t="shared" si="3"/>
        <v>Invalid</v>
      </c>
      <c r="M2737" s="15" t="str">
        <f t="shared" si="4"/>
        <v/>
      </c>
    </row>
    <row r="2738" ht="12.75" customHeight="1">
      <c r="H2738" s="12">
        <v>1000.0</v>
      </c>
      <c r="K2738" s="14" t="str">
        <f t="shared" si="2"/>
        <v>#DIV/0!</v>
      </c>
      <c r="L2738" s="15" t="str">
        <f t="shared" si="3"/>
        <v>Invalid</v>
      </c>
      <c r="M2738" s="15" t="str">
        <f t="shared" si="4"/>
        <v/>
      </c>
    </row>
    <row r="2739" ht="12.75" customHeight="1">
      <c r="H2739" s="12">
        <v>1000.0</v>
      </c>
      <c r="K2739" s="14" t="str">
        <f t="shared" si="2"/>
        <v>#DIV/0!</v>
      </c>
      <c r="L2739" s="15" t="str">
        <f t="shared" si="3"/>
        <v>Invalid</v>
      </c>
      <c r="M2739" s="15" t="str">
        <f t="shared" si="4"/>
        <v/>
      </c>
    </row>
    <row r="2740" ht="12.75" customHeight="1">
      <c r="H2740" s="12">
        <v>1000.0</v>
      </c>
      <c r="K2740" s="14" t="str">
        <f t="shared" si="2"/>
        <v>#DIV/0!</v>
      </c>
      <c r="L2740" s="15" t="str">
        <f t="shared" si="3"/>
        <v>Invalid</v>
      </c>
      <c r="M2740" s="15" t="str">
        <f t="shared" si="4"/>
        <v/>
      </c>
    </row>
    <row r="2741" ht="12.75" customHeight="1">
      <c r="H2741" s="12">
        <v>1000.0</v>
      </c>
      <c r="K2741" s="14" t="str">
        <f t="shared" si="2"/>
        <v>#DIV/0!</v>
      </c>
      <c r="L2741" s="15" t="str">
        <f t="shared" si="3"/>
        <v>Invalid</v>
      </c>
      <c r="M2741" s="15" t="str">
        <f t="shared" si="4"/>
        <v/>
      </c>
    </row>
    <row r="2742" ht="12.75" customHeight="1">
      <c r="H2742" s="12">
        <v>1000.0</v>
      </c>
      <c r="K2742" s="14" t="str">
        <f t="shared" si="2"/>
        <v>#DIV/0!</v>
      </c>
      <c r="L2742" s="15" t="str">
        <f t="shared" si="3"/>
        <v>Invalid</v>
      </c>
      <c r="M2742" s="15" t="str">
        <f t="shared" si="4"/>
        <v/>
      </c>
    </row>
    <row r="2743" ht="12.75" customHeight="1">
      <c r="H2743" s="12">
        <v>1000.0</v>
      </c>
      <c r="K2743" s="14" t="str">
        <f t="shared" si="2"/>
        <v>#DIV/0!</v>
      </c>
      <c r="L2743" s="15" t="str">
        <f t="shared" si="3"/>
        <v>Invalid</v>
      </c>
      <c r="M2743" s="15" t="str">
        <f t="shared" si="4"/>
        <v/>
      </c>
    </row>
    <row r="2744" ht="12.75" customHeight="1">
      <c r="H2744" s="12">
        <v>1000.0</v>
      </c>
      <c r="K2744" s="14" t="str">
        <f t="shared" si="2"/>
        <v>#DIV/0!</v>
      </c>
      <c r="L2744" s="15" t="str">
        <f t="shared" si="3"/>
        <v>Invalid</v>
      </c>
      <c r="M2744" s="15" t="str">
        <f t="shared" si="4"/>
        <v/>
      </c>
    </row>
    <row r="2745" ht="12.75" customHeight="1">
      <c r="H2745" s="12">
        <v>1000.0</v>
      </c>
      <c r="K2745" s="14" t="str">
        <f t="shared" si="2"/>
        <v>#DIV/0!</v>
      </c>
      <c r="L2745" s="15" t="str">
        <f t="shared" si="3"/>
        <v>Invalid</v>
      </c>
      <c r="M2745" s="15" t="str">
        <f t="shared" si="4"/>
        <v/>
      </c>
    </row>
    <row r="2746" ht="12.75" customHeight="1">
      <c r="H2746" s="12">
        <v>1000.0</v>
      </c>
      <c r="K2746" s="14" t="str">
        <f t="shared" si="2"/>
        <v>#DIV/0!</v>
      </c>
      <c r="L2746" s="15" t="str">
        <f t="shared" si="3"/>
        <v>Invalid</v>
      </c>
      <c r="M2746" s="15" t="str">
        <f t="shared" si="4"/>
        <v/>
      </c>
    </row>
    <row r="2747" ht="12.75" customHeight="1">
      <c r="H2747" s="12">
        <v>1000.0</v>
      </c>
      <c r="K2747" s="14" t="str">
        <f t="shared" si="2"/>
        <v>#DIV/0!</v>
      </c>
      <c r="L2747" s="15" t="str">
        <f t="shared" si="3"/>
        <v>Invalid</v>
      </c>
      <c r="M2747" s="15" t="str">
        <f t="shared" si="4"/>
        <v/>
      </c>
    </row>
    <row r="2748" ht="12.75" customHeight="1">
      <c r="H2748" s="12">
        <v>1000.0</v>
      </c>
      <c r="K2748" s="14" t="str">
        <f t="shared" si="2"/>
        <v>#DIV/0!</v>
      </c>
      <c r="L2748" s="15" t="str">
        <f t="shared" si="3"/>
        <v>Invalid</v>
      </c>
      <c r="M2748" s="15" t="str">
        <f t="shared" si="4"/>
        <v/>
      </c>
    </row>
    <row r="2749" ht="12.75" customHeight="1">
      <c r="H2749" s="12">
        <v>1000.0</v>
      </c>
      <c r="K2749" s="14" t="str">
        <f t="shared" si="2"/>
        <v>#DIV/0!</v>
      </c>
      <c r="L2749" s="15" t="str">
        <f t="shared" si="3"/>
        <v>Invalid</v>
      </c>
      <c r="M2749" s="15" t="str">
        <f t="shared" si="4"/>
        <v/>
      </c>
    </row>
    <row r="2750" ht="12.75" customHeight="1">
      <c r="H2750" s="12">
        <v>1000.0</v>
      </c>
      <c r="K2750" s="14" t="str">
        <f t="shared" si="2"/>
        <v>#DIV/0!</v>
      </c>
      <c r="L2750" s="15" t="str">
        <f t="shared" si="3"/>
        <v>Invalid</v>
      </c>
      <c r="M2750" s="15" t="str">
        <f t="shared" si="4"/>
        <v/>
      </c>
    </row>
    <row r="2751" ht="12.75" customHeight="1">
      <c r="H2751" s="12">
        <v>1000.0</v>
      </c>
      <c r="K2751" s="14" t="str">
        <f t="shared" si="2"/>
        <v>#DIV/0!</v>
      </c>
      <c r="L2751" s="15" t="str">
        <f t="shared" si="3"/>
        <v>Invalid</v>
      </c>
      <c r="M2751" s="15" t="str">
        <f t="shared" si="4"/>
        <v/>
      </c>
    </row>
    <row r="2752" ht="12.75" customHeight="1">
      <c r="H2752" s="12">
        <v>1000.0</v>
      </c>
      <c r="K2752" s="14" t="str">
        <f t="shared" si="2"/>
        <v>#DIV/0!</v>
      </c>
      <c r="L2752" s="15" t="str">
        <f t="shared" si="3"/>
        <v>Invalid</v>
      </c>
      <c r="M2752" s="15" t="str">
        <f t="shared" si="4"/>
        <v/>
      </c>
    </row>
    <row r="2753" ht="12.75" customHeight="1">
      <c r="H2753" s="12">
        <v>1000.0</v>
      </c>
      <c r="K2753" s="14" t="str">
        <f t="shared" si="2"/>
        <v>#DIV/0!</v>
      </c>
      <c r="L2753" s="15" t="str">
        <f t="shared" si="3"/>
        <v>Invalid</v>
      </c>
      <c r="M2753" s="15" t="str">
        <f t="shared" si="4"/>
        <v/>
      </c>
    </row>
    <row r="2754" ht="12.75" customHeight="1">
      <c r="H2754" s="12">
        <v>1000.0</v>
      </c>
      <c r="K2754" s="14" t="str">
        <f t="shared" si="2"/>
        <v>#DIV/0!</v>
      </c>
      <c r="L2754" s="15" t="str">
        <f t="shared" si="3"/>
        <v>Invalid</v>
      </c>
      <c r="M2754" s="15" t="str">
        <f t="shared" si="4"/>
        <v/>
      </c>
    </row>
    <row r="2755" ht="12.75" customHeight="1">
      <c r="H2755" s="12">
        <v>1000.0</v>
      </c>
      <c r="K2755" s="14" t="str">
        <f t="shared" si="2"/>
        <v>#DIV/0!</v>
      </c>
      <c r="L2755" s="15" t="str">
        <f t="shared" si="3"/>
        <v>Invalid</v>
      </c>
      <c r="M2755" s="15" t="str">
        <f t="shared" si="4"/>
        <v/>
      </c>
    </row>
    <row r="2756" ht="12.75" customHeight="1">
      <c r="H2756" s="12">
        <v>1000.0</v>
      </c>
      <c r="K2756" s="14" t="str">
        <f t="shared" si="2"/>
        <v>#DIV/0!</v>
      </c>
      <c r="L2756" s="15" t="str">
        <f t="shared" si="3"/>
        <v>Invalid</v>
      </c>
      <c r="M2756" s="15" t="str">
        <f t="shared" si="4"/>
        <v/>
      </c>
    </row>
    <row r="2757" ht="12.75" customHeight="1">
      <c r="H2757" s="12">
        <v>1000.0</v>
      </c>
      <c r="K2757" s="14" t="str">
        <f t="shared" si="2"/>
        <v>#DIV/0!</v>
      </c>
      <c r="L2757" s="15" t="str">
        <f t="shared" si="3"/>
        <v>Invalid</v>
      </c>
      <c r="M2757" s="15" t="str">
        <f t="shared" si="4"/>
        <v/>
      </c>
    </row>
    <row r="2758" ht="12.75" customHeight="1">
      <c r="H2758" s="12">
        <v>1000.0</v>
      </c>
      <c r="K2758" s="14" t="str">
        <f t="shared" si="2"/>
        <v>#DIV/0!</v>
      </c>
      <c r="L2758" s="15" t="str">
        <f t="shared" si="3"/>
        <v>Invalid</v>
      </c>
      <c r="M2758" s="15" t="str">
        <f t="shared" si="4"/>
        <v/>
      </c>
    </row>
    <row r="2759" ht="12.75" customHeight="1">
      <c r="H2759" s="12">
        <v>1000.0</v>
      </c>
      <c r="K2759" s="14" t="str">
        <f t="shared" si="2"/>
        <v>#DIV/0!</v>
      </c>
      <c r="L2759" s="15" t="str">
        <f t="shared" si="3"/>
        <v>Invalid</v>
      </c>
      <c r="M2759" s="15" t="str">
        <f t="shared" si="4"/>
        <v/>
      </c>
    </row>
    <row r="2760" ht="12.75" customHeight="1">
      <c r="H2760" s="12">
        <v>1000.0</v>
      </c>
      <c r="K2760" s="14" t="str">
        <f t="shared" si="2"/>
        <v>#DIV/0!</v>
      </c>
      <c r="L2760" s="15" t="str">
        <f t="shared" si="3"/>
        <v>Invalid</v>
      </c>
      <c r="M2760" s="15" t="str">
        <f t="shared" si="4"/>
        <v/>
      </c>
    </row>
    <row r="2761" ht="12.75" customHeight="1">
      <c r="H2761" s="12">
        <v>1000.0</v>
      </c>
      <c r="K2761" s="14" t="str">
        <f t="shared" si="2"/>
        <v>#DIV/0!</v>
      </c>
      <c r="L2761" s="15" t="str">
        <f t="shared" si="3"/>
        <v>Invalid</v>
      </c>
      <c r="M2761" s="15" t="str">
        <f t="shared" si="4"/>
        <v/>
      </c>
    </row>
    <row r="2762" ht="12.75" customHeight="1">
      <c r="H2762" s="12">
        <v>1000.0</v>
      </c>
      <c r="K2762" s="14" t="str">
        <f t="shared" si="2"/>
        <v>#DIV/0!</v>
      </c>
      <c r="L2762" s="15" t="str">
        <f t="shared" si="3"/>
        <v>Invalid</v>
      </c>
      <c r="M2762" s="15" t="str">
        <f t="shared" si="4"/>
        <v/>
      </c>
    </row>
    <row r="2763" ht="12.75" customHeight="1">
      <c r="H2763" s="12">
        <v>1000.0</v>
      </c>
      <c r="K2763" s="14" t="str">
        <f t="shared" si="2"/>
        <v>#DIV/0!</v>
      </c>
      <c r="L2763" s="15" t="str">
        <f t="shared" si="3"/>
        <v>Invalid</v>
      </c>
      <c r="M2763" s="15" t="str">
        <f t="shared" si="4"/>
        <v/>
      </c>
    </row>
    <row r="2764" ht="12.75" customHeight="1">
      <c r="H2764" s="12">
        <v>1000.0</v>
      </c>
      <c r="K2764" s="14" t="str">
        <f t="shared" si="2"/>
        <v>#DIV/0!</v>
      </c>
      <c r="L2764" s="15" t="str">
        <f t="shared" si="3"/>
        <v>Invalid</v>
      </c>
      <c r="M2764" s="15" t="str">
        <f t="shared" si="4"/>
        <v/>
      </c>
    </row>
    <row r="2765" ht="12.75" customHeight="1">
      <c r="H2765" s="12">
        <v>1000.0</v>
      </c>
      <c r="K2765" s="14" t="str">
        <f t="shared" si="2"/>
        <v>#DIV/0!</v>
      </c>
      <c r="L2765" s="15" t="str">
        <f t="shared" si="3"/>
        <v>Invalid</v>
      </c>
      <c r="M2765" s="15" t="str">
        <f t="shared" si="4"/>
        <v/>
      </c>
    </row>
    <row r="2766" ht="12.75" customHeight="1">
      <c r="H2766" s="12">
        <v>1000.0</v>
      </c>
      <c r="K2766" s="14" t="str">
        <f t="shared" si="2"/>
        <v>#DIV/0!</v>
      </c>
      <c r="L2766" s="15" t="str">
        <f t="shared" si="3"/>
        <v>Invalid</v>
      </c>
      <c r="M2766" s="15" t="str">
        <f t="shared" si="4"/>
        <v/>
      </c>
    </row>
    <row r="2767" ht="12.75" customHeight="1">
      <c r="H2767" s="12">
        <v>1000.0</v>
      </c>
      <c r="K2767" s="14" t="str">
        <f t="shared" si="2"/>
        <v>#DIV/0!</v>
      </c>
      <c r="L2767" s="15" t="str">
        <f t="shared" si="3"/>
        <v>Invalid</v>
      </c>
      <c r="M2767" s="15" t="str">
        <f t="shared" si="4"/>
        <v/>
      </c>
    </row>
    <row r="2768" ht="12.75" customHeight="1">
      <c r="H2768" s="12">
        <v>1000.0</v>
      </c>
      <c r="K2768" s="14" t="str">
        <f t="shared" si="2"/>
        <v>#DIV/0!</v>
      </c>
      <c r="L2768" s="15" t="str">
        <f t="shared" si="3"/>
        <v>Invalid</v>
      </c>
      <c r="M2768" s="15" t="str">
        <f t="shared" si="4"/>
        <v/>
      </c>
    </row>
    <row r="2769" ht="12.75" customHeight="1">
      <c r="H2769" s="12">
        <v>1000.0</v>
      </c>
      <c r="K2769" s="14" t="str">
        <f t="shared" si="2"/>
        <v>#DIV/0!</v>
      </c>
      <c r="L2769" s="15" t="str">
        <f t="shared" si="3"/>
        <v>Invalid</v>
      </c>
      <c r="M2769" s="15" t="str">
        <f t="shared" si="4"/>
        <v/>
      </c>
    </row>
    <row r="2770" ht="12.75" customHeight="1">
      <c r="H2770" s="12">
        <v>1000.0</v>
      </c>
      <c r="K2770" s="14" t="str">
        <f t="shared" si="2"/>
        <v>#DIV/0!</v>
      </c>
      <c r="L2770" s="15" t="str">
        <f t="shared" si="3"/>
        <v>Invalid</v>
      </c>
      <c r="M2770" s="15" t="str">
        <f t="shared" si="4"/>
        <v/>
      </c>
    </row>
    <row r="2771" ht="12.75" customHeight="1">
      <c r="H2771" s="12">
        <v>1000.0</v>
      </c>
      <c r="K2771" s="14" t="str">
        <f t="shared" si="2"/>
        <v>#DIV/0!</v>
      </c>
      <c r="L2771" s="15" t="str">
        <f t="shared" si="3"/>
        <v>Invalid</v>
      </c>
      <c r="M2771" s="15" t="str">
        <f t="shared" si="4"/>
        <v/>
      </c>
    </row>
    <row r="2772" ht="12.75" customHeight="1">
      <c r="H2772" s="12">
        <v>1000.0</v>
      </c>
      <c r="K2772" s="14" t="str">
        <f t="shared" si="2"/>
        <v>#DIV/0!</v>
      </c>
      <c r="L2772" s="15" t="str">
        <f t="shared" si="3"/>
        <v>Invalid</v>
      </c>
      <c r="M2772" s="15" t="str">
        <f t="shared" si="4"/>
        <v/>
      </c>
    </row>
    <row r="2773" ht="12.75" customHeight="1">
      <c r="H2773" s="12">
        <v>1000.0</v>
      </c>
      <c r="K2773" s="14" t="str">
        <f t="shared" si="2"/>
        <v>#DIV/0!</v>
      </c>
      <c r="L2773" s="15" t="str">
        <f t="shared" si="3"/>
        <v>Invalid</v>
      </c>
      <c r="M2773" s="15" t="str">
        <f t="shared" si="4"/>
        <v/>
      </c>
    </row>
    <row r="2774" ht="12.75" customHeight="1">
      <c r="H2774" s="12">
        <v>1000.0</v>
      </c>
      <c r="K2774" s="14" t="str">
        <f t="shared" si="2"/>
        <v>#DIV/0!</v>
      </c>
      <c r="L2774" s="15" t="str">
        <f t="shared" si="3"/>
        <v>Invalid</v>
      </c>
      <c r="M2774" s="15" t="str">
        <f t="shared" si="4"/>
        <v/>
      </c>
    </row>
    <row r="2775" ht="12.75" customHeight="1">
      <c r="H2775" s="12">
        <v>1000.0</v>
      </c>
      <c r="K2775" s="14" t="str">
        <f t="shared" si="2"/>
        <v>#DIV/0!</v>
      </c>
      <c r="L2775" s="15" t="str">
        <f t="shared" si="3"/>
        <v>Invalid</v>
      </c>
      <c r="M2775" s="15" t="str">
        <f t="shared" si="4"/>
        <v/>
      </c>
    </row>
    <row r="2776" ht="12.75" customHeight="1">
      <c r="H2776" s="12">
        <v>1000.0</v>
      </c>
      <c r="K2776" s="14" t="str">
        <f t="shared" si="2"/>
        <v>#DIV/0!</v>
      </c>
      <c r="L2776" s="15" t="str">
        <f t="shared" si="3"/>
        <v>Invalid</v>
      </c>
      <c r="M2776" s="15" t="str">
        <f t="shared" si="4"/>
        <v/>
      </c>
    </row>
    <row r="2777" ht="12.75" customHeight="1">
      <c r="H2777" s="12">
        <v>1000.0</v>
      </c>
      <c r="K2777" s="14" t="str">
        <f t="shared" si="2"/>
        <v>#DIV/0!</v>
      </c>
      <c r="L2777" s="15" t="str">
        <f t="shared" si="3"/>
        <v>Invalid</v>
      </c>
      <c r="M2777" s="15" t="str">
        <f t="shared" si="4"/>
        <v/>
      </c>
    </row>
    <row r="2778" ht="12.75" customHeight="1">
      <c r="H2778" s="12">
        <v>1000.0</v>
      </c>
      <c r="K2778" s="14" t="str">
        <f t="shared" si="2"/>
        <v>#DIV/0!</v>
      </c>
      <c r="L2778" s="15" t="str">
        <f t="shared" si="3"/>
        <v>Invalid</v>
      </c>
      <c r="M2778" s="15" t="str">
        <f t="shared" si="4"/>
        <v/>
      </c>
    </row>
    <row r="2779" ht="12.75" customHeight="1">
      <c r="H2779" s="12">
        <v>1000.0</v>
      </c>
      <c r="K2779" s="14" t="str">
        <f t="shared" si="2"/>
        <v>#DIV/0!</v>
      </c>
      <c r="L2779" s="15" t="str">
        <f t="shared" si="3"/>
        <v>Invalid</v>
      </c>
      <c r="M2779" s="15" t="str">
        <f t="shared" si="4"/>
        <v/>
      </c>
    </row>
    <row r="2780" ht="12.75" customHeight="1">
      <c r="H2780" s="12">
        <v>1000.0</v>
      </c>
      <c r="K2780" s="14" t="str">
        <f t="shared" si="2"/>
        <v>#DIV/0!</v>
      </c>
      <c r="L2780" s="15" t="str">
        <f t="shared" si="3"/>
        <v>Invalid</v>
      </c>
      <c r="M2780" s="15" t="str">
        <f t="shared" si="4"/>
        <v/>
      </c>
    </row>
    <row r="2781" ht="12.75" customHeight="1">
      <c r="H2781" s="12">
        <v>1000.0</v>
      </c>
      <c r="K2781" s="14" t="str">
        <f t="shared" si="2"/>
        <v>#DIV/0!</v>
      </c>
      <c r="L2781" s="15" t="str">
        <f t="shared" si="3"/>
        <v>Invalid</v>
      </c>
      <c r="M2781" s="15" t="str">
        <f t="shared" si="4"/>
        <v/>
      </c>
    </row>
    <row r="2782" ht="12.75" customHeight="1">
      <c r="H2782" s="12">
        <v>1000.0</v>
      </c>
      <c r="K2782" s="14" t="str">
        <f t="shared" si="2"/>
        <v>#DIV/0!</v>
      </c>
      <c r="L2782" s="15" t="str">
        <f t="shared" si="3"/>
        <v>Invalid</v>
      </c>
      <c r="M2782" s="15" t="str">
        <f t="shared" si="4"/>
        <v/>
      </c>
    </row>
    <row r="2783" ht="12.75" customHeight="1">
      <c r="H2783" s="12">
        <v>1000.0</v>
      </c>
      <c r="K2783" s="14" t="str">
        <f t="shared" si="2"/>
        <v>#DIV/0!</v>
      </c>
      <c r="L2783" s="15" t="str">
        <f t="shared" si="3"/>
        <v>Invalid</v>
      </c>
      <c r="M2783" s="15" t="str">
        <f t="shared" si="4"/>
        <v/>
      </c>
    </row>
    <row r="2784" ht="12.75" customHeight="1">
      <c r="H2784" s="12">
        <v>1000.0</v>
      </c>
      <c r="K2784" s="14" t="str">
        <f t="shared" si="2"/>
        <v>#DIV/0!</v>
      </c>
      <c r="L2784" s="15" t="str">
        <f t="shared" si="3"/>
        <v>Invalid</v>
      </c>
      <c r="M2784" s="15" t="str">
        <f t="shared" si="4"/>
        <v/>
      </c>
    </row>
    <row r="2785" ht="12.75" customHeight="1">
      <c r="H2785" s="12">
        <v>1000.0</v>
      </c>
      <c r="K2785" s="14" t="str">
        <f t="shared" si="2"/>
        <v>#DIV/0!</v>
      </c>
      <c r="L2785" s="15" t="str">
        <f t="shared" si="3"/>
        <v>Invalid</v>
      </c>
      <c r="M2785" s="15" t="str">
        <f t="shared" si="4"/>
        <v/>
      </c>
    </row>
    <row r="2786" ht="12.75" customHeight="1">
      <c r="H2786" s="12">
        <v>1000.0</v>
      </c>
      <c r="K2786" s="14" t="str">
        <f t="shared" si="2"/>
        <v>#DIV/0!</v>
      </c>
      <c r="L2786" s="15" t="str">
        <f t="shared" si="3"/>
        <v>Invalid</v>
      </c>
      <c r="M2786" s="15" t="str">
        <f t="shared" si="4"/>
        <v/>
      </c>
    </row>
    <row r="2787" ht="12.75" customHeight="1">
      <c r="H2787" s="12">
        <v>1000.0</v>
      </c>
      <c r="K2787" s="14" t="str">
        <f t="shared" si="2"/>
        <v>#DIV/0!</v>
      </c>
      <c r="L2787" s="15" t="str">
        <f t="shared" si="3"/>
        <v>Invalid</v>
      </c>
      <c r="M2787" s="15" t="str">
        <f t="shared" si="4"/>
        <v/>
      </c>
    </row>
    <row r="2788" ht="12.75" customHeight="1">
      <c r="H2788" s="12">
        <v>1000.0</v>
      </c>
      <c r="K2788" s="14" t="str">
        <f t="shared" si="2"/>
        <v>#DIV/0!</v>
      </c>
      <c r="L2788" s="15" t="str">
        <f t="shared" si="3"/>
        <v>Invalid</v>
      </c>
      <c r="M2788" s="15" t="str">
        <f t="shared" si="4"/>
        <v/>
      </c>
    </row>
    <row r="2789" ht="12.75" customHeight="1">
      <c r="H2789" s="12">
        <v>1000.0</v>
      </c>
      <c r="K2789" s="14" t="str">
        <f t="shared" si="2"/>
        <v>#DIV/0!</v>
      </c>
      <c r="L2789" s="15" t="str">
        <f t="shared" si="3"/>
        <v>Invalid</v>
      </c>
      <c r="M2789" s="15" t="str">
        <f t="shared" si="4"/>
        <v/>
      </c>
    </row>
    <row r="2790" ht="12.75" customHeight="1">
      <c r="H2790" s="12">
        <v>1000.0</v>
      </c>
      <c r="K2790" s="14" t="str">
        <f t="shared" si="2"/>
        <v>#DIV/0!</v>
      </c>
      <c r="L2790" s="15" t="str">
        <f t="shared" si="3"/>
        <v>Invalid</v>
      </c>
      <c r="M2790" s="15" t="str">
        <f t="shared" si="4"/>
        <v/>
      </c>
    </row>
    <row r="2791" ht="12.75" customHeight="1">
      <c r="H2791" s="12">
        <v>1000.0</v>
      </c>
      <c r="K2791" s="14" t="str">
        <f t="shared" si="2"/>
        <v>#DIV/0!</v>
      </c>
      <c r="L2791" s="15" t="str">
        <f t="shared" si="3"/>
        <v>Invalid</v>
      </c>
      <c r="M2791" s="15" t="str">
        <f t="shared" si="4"/>
        <v/>
      </c>
    </row>
    <row r="2792" ht="12.75" customHeight="1">
      <c r="H2792" s="12">
        <v>1000.0</v>
      </c>
      <c r="K2792" s="14" t="str">
        <f t="shared" si="2"/>
        <v>#DIV/0!</v>
      </c>
      <c r="L2792" s="15" t="str">
        <f t="shared" si="3"/>
        <v>Invalid</v>
      </c>
      <c r="M2792" s="15" t="str">
        <f t="shared" si="4"/>
        <v/>
      </c>
    </row>
    <row r="2793" ht="12.75" customHeight="1">
      <c r="H2793" s="12">
        <v>1000.0</v>
      </c>
      <c r="K2793" s="14" t="str">
        <f t="shared" si="2"/>
        <v>#DIV/0!</v>
      </c>
      <c r="L2793" s="15" t="str">
        <f t="shared" si="3"/>
        <v>Invalid</v>
      </c>
      <c r="M2793" s="15" t="str">
        <f t="shared" si="4"/>
        <v/>
      </c>
    </row>
    <row r="2794" ht="12.75" customHeight="1">
      <c r="H2794" s="12">
        <v>1000.0</v>
      </c>
      <c r="K2794" s="14" t="str">
        <f t="shared" si="2"/>
        <v>#DIV/0!</v>
      </c>
      <c r="L2794" s="15" t="str">
        <f t="shared" si="3"/>
        <v>Invalid</v>
      </c>
      <c r="M2794" s="15" t="str">
        <f t="shared" si="4"/>
        <v/>
      </c>
    </row>
    <row r="2795" ht="12.75" customHeight="1">
      <c r="H2795" s="12">
        <v>1000.0</v>
      </c>
      <c r="K2795" s="14" t="str">
        <f t="shared" si="2"/>
        <v>#DIV/0!</v>
      </c>
      <c r="L2795" s="15" t="str">
        <f t="shared" si="3"/>
        <v>Invalid</v>
      </c>
      <c r="M2795" s="15" t="str">
        <f t="shared" si="4"/>
        <v/>
      </c>
    </row>
    <row r="2796" ht="12.75" customHeight="1">
      <c r="H2796" s="12">
        <v>1000.0</v>
      </c>
      <c r="K2796" s="14" t="str">
        <f t="shared" si="2"/>
        <v>#DIV/0!</v>
      </c>
      <c r="L2796" s="15" t="str">
        <f t="shared" si="3"/>
        <v>Invalid</v>
      </c>
      <c r="M2796" s="15" t="str">
        <f t="shared" si="4"/>
        <v/>
      </c>
    </row>
    <row r="2797" ht="12.75" customHeight="1">
      <c r="H2797" s="12">
        <v>1000.0</v>
      </c>
      <c r="K2797" s="14" t="str">
        <f t="shared" si="2"/>
        <v>#DIV/0!</v>
      </c>
      <c r="L2797" s="15" t="str">
        <f t="shared" si="3"/>
        <v>Invalid</v>
      </c>
      <c r="M2797" s="15" t="str">
        <f t="shared" si="4"/>
        <v/>
      </c>
    </row>
    <row r="2798" ht="12.75" customHeight="1">
      <c r="H2798" s="12">
        <v>1000.0</v>
      </c>
      <c r="K2798" s="14" t="str">
        <f t="shared" si="2"/>
        <v>#DIV/0!</v>
      </c>
      <c r="L2798" s="15" t="str">
        <f t="shared" si="3"/>
        <v>Invalid</v>
      </c>
      <c r="M2798" s="15" t="str">
        <f t="shared" si="4"/>
        <v/>
      </c>
    </row>
    <row r="2799" ht="12.75" customHeight="1">
      <c r="H2799" s="12">
        <v>1000.0</v>
      </c>
      <c r="K2799" s="14" t="str">
        <f t="shared" si="2"/>
        <v>#DIV/0!</v>
      </c>
      <c r="L2799" s="15" t="str">
        <f t="shared" si="3"/>
        <v>Invalid</v>
      </c>
      <c r="M2799" s="15" t="str">
        <f t="shared" si="4"/>
        <v/>
      </c>
    </row>
    <row r="2800" ht="12.75" customHeight="1">
      <c r="H2800" s="12">
        <v>1000.0</v>
      </c>
      <c r="K2800" s="14" t="str">
        <f t="shared" si="2"/>
        <v>#DIV/0!</v>
      </c>
      <c r="L2800" s="15" t="str">
        <f t="shared" si="3"/>
        <v>Invalid</v>
      </c>
      <c r="M2800" s="15" t="str">
        <f t="shared" si="4"/>
        <v/>
      </c>
    </row>
    <row r="2801" ht="12.75" customHeight="1">
      <c r="H2801" s="12">
        <v>1000.0</v>
      </c>
      <c r="K2801" s="14" t="str">
        <f t="shared" si="2"/>
        <v>#DIV/0!</v>
      </c>
      <c r="L2801" s="15" t="str">
        <f t="shared" si="3"/>
        <v>Invalid</v>
      </c>
      <c r="M2801" s="15" t="str">
        <f t="shared" si="4"/>
        <v/>
      </c>
    </row>
    <row r="2802" ht="12.75" customHeight="1">
      <c r="H2802" s="12">
        <v>1000.0</v>
      </c>
      <c r="K2802" s="14" t="str">
        <f t="shared" si="2"/>
        <v>#DIV/0!</v>
      </c>
      <c r="L2802" s="15" t="str">
        <f t="shared" si="3"/>
        <v>Invalid</v>
      </c>
      <c r="M2802" s="15" t="str">
        <f t="shared" si="4"/>
        <v/>
      </c>
    </row>
    <row r="2803" ht="12.75" customHeight="1">
      <c r="H2803" s="12">
        <v>1000.0</v>
      </c>
      <c r="K2803" s="14" t="str">
        <f t="shared" si="2"/>
        <v>#DIV/0!</v>
      </c>
      <c r="L2803" s="15" t="str">
        <f t="shared" si="3"/>
        <v>Invalid</v>
      </c>
      <c r="M2803" s="15" t="str">
        <f t="shared" si="4"/>
        <v/>
      </c>
    </row>
    <row r="2804" ht="12.75" customHeight="1">
      <c r="H2804" s="12">
        <v>1000.0</v>
      </c>
      <c r="K2804" s="14" t="str">
        <f t="shared" si="2"/>
        <v>#DIV/0!</v>
      </c>
      <c r="L2804" s="15" t="str">
        <f t="shared" si="3"/>
        <v>Invalid</v>
      </c>
      <c r="M2804" s="15" t="str">
        <f t="shared" si="4"/>
        <v/>
      </c>
    </row>
    <row r="2805" ht="12.75" customHeight="1">
      <c r="H2805" s="12">
        <v>1000.0</v>
      </c>
      <c r="K2805" s="14" t="str">
        <f t="shared" si="2"/>
        <v>#DIV/0!</v>
      </c>
      <c r="L2805" s="15" t="str">
        <f t="shared" si="3"/>
        <v>Invalid</v>
      </c>
      <c r="M2805" s="15" t="str">
        <f t="shared" si="4"/>
        <v/>
      </c>
    </row>
    <row r="2806" ht="12.75" customHeight="1">
      <c r="H2806" s="12">
        <v>1000.0</v>
      </c>
      <c r="K2806" s="14" t="str">
        <f t="shared" si="2"/>
        <v>#DIV/0!</v>
      </c>
      <c r="L2806" s="15" t="str">
        <f t="shared" si="3"/>
        <v>Invalid</v>
      </c>
      <c r="M2806" s="15" t="str">
        <f t="shared" si="4"/>
        <v/>
      </c>
    </row>
    <row r="2807" ht="12.75" customHeight="1">
      <c r="H2807" s="12">
        <v>1000.0</v>
      </c>
      <c r="K2807" s="14" t="str">
        <f t="shared" si="2"/>
        <v>#DIV/0!</v>
      </c>
      <c r="L2807" s="15" t="str">
        <f t="shared" si="3"/>
        <v>Invalid</v>
      </c>
      <c r="M2807" s="15" t="str">
        <f t="shared" si="4"/>
        <v/>
      </c>
    </row>
    <row r="2808" ht="12.75" customHeight="1">
      <c r="H2808" s="12">
        <v>1000.0</v>
      </c>
      <c r="K2808" s="14" t="str">
        <f t="shared" si="2"/>
        <v>#DIV/0!</v>
      </c>
      <c r="L2808" s="15" t="str">
        <f t="shared" si="3"/>
        <v>Invalid</v>
      </c>
      <c r="M2808" s="15" t="str">
        <f t="shared" si="4"/>
        <v/>
      </c>
    </row>
    <row r="2809" ht="12.75" customHeight="1">
      <c r="H2809" s="12">
        <v>1000.0</v>
      </c>
      <c r="K2809" s="14" t="str">
        <f t="shared" si="2"/>
        <v>#DIV/0!</v>
      </c>
      <c r="L2809" s="15" t="str">
        <f t="shared" si="3"/>
        <v>Invalid</v>
      </c>
      <c r="M2809" s="15" t="str">
        <f t="shared" si="4"/>
        <v/>
      </c>
    </row>
    <row r="2810" ht="12.75" customHeight="1">
      <c r="H2810" s="12">
        <v>1000.0</v>
      </c>
      <c r="K2810" s="14" t="str">
        <f t="shared" si="2"/>
        <v>#DIV/0!</v>
      </c>
      <c r="L2810" s="15" t="str">
        <f t="shared" si="3"/>
        <v>Invalid</v>
      </c>
      <c r="M2810" s="15" t="str">
        <f t="shared" si="4"/>
        <v/>
      </c>
    </row>
    <row r="2811" ht="12.75" customHeight="1">
      <c r="H2811" s="12">
        <v>1000.0</v>
      </c>
      <c r="K2811" s="14" t="str">
        <f t="shared" si="2"/>
        <v>#DIV/0!</v>
      </c>
      <c r="L2811" s="15" t="str">
        <f t="shared" si="3"/>
        <v>Invalid</v>
      </c>
      <c r="M2811" s="15" t="str">
        <f t="shared" si="4"/>
        <v/>
      </c>
    </row>
    <row r="2812" ht="12.75" customHeight="1">
      <c r="H2812" s="12">
        <v>1000.0</v>
      </c>
      <c r="K2812" s="14" t="str">
        <f t="shared" si="2"/>
        <v>#DIV/0!</v>
      </c>
      <c r="L2812" s="15" t="str">
        <f t="shared" si="3"/>
        <v>Invalid</v>
      </c>
      <c r="M2812" s="15" t="str">
        <f t="shared" si="4"/>
        <v/>
      </c>
    </row>
    <row r="2813" ht="12.75" customHeight="1">
      <c r="H2813" s="12">
        <v>1000.0</v>
      </c>
      <c r="K2813" s="14" t="str">
        <f t="shared" si="2"/>
        <v>#DIV/0!</v>
      </c>
      <c r="L2813" s="15" t="str">
        <f t="shared" si="3"/>
        <v>Invalid</v>
      </c>
      <c r="M2813" s="15" t="str">
        <f t="shared" si="4"/>
        <v/>
      </c>
    </row>
    <row r="2814" ht="12.75" customHeight="1">
      <c r="H2814" s="12">
        <v>1000.0</v>
      </c>
      <c r="K2814" s="14" t="str">
        <f t="shared" si="2"/>
        <v>#DIV/0!</v>
      </c>
      <c r="L2814" s="15" t="str">
        <f t="shared" si="3"/>
        <v>Invalid</v>
      </c>
      <c r="M2814" s="15" t="str">
        <f t="shared" si="4"/>
        <v/>
      </c>
    </row>
    <row r="2815" ht="12.75" customHeight="1">
      <c r="H2815" s="12">
        <v>1000.0</v>
      </c>
      <c r="K2815" s="14" t="str">
        <f t="shared" si="2"/>
        <v>#DIV/0!</v>
      </c>
      <c r="L2815" s="15" t="str">
        <f t="shared" si="3"/>
        <v>Invalid</v>
      </c>
      <c r="M2815" s="15" t="str">
        <f t="shared" si="4"/>
        <v/>
      </c>
    </row>
    <row r="2816" ht="12.75" customHeight="1">
      <c r="H2816" s="12">
        <v>1000.0</v>
      </c>
      <c r="K2816" s="14" t="str">
        <f t="shared" si="2"/>
        <v>#DIV/0!</v>
      </c>
      <c r="L2816" s="15" t="str">
        <f t="shared" si="3"/>
        <v>Invalid</v>
      </c>
      <c r="M2816" s="15" t="str">
        <f t="shared" si="4"/>
        <v/>
      </c>
    </row>
    <row r="2817" ht="12.75" customHeight="1">
      <c r="H2817" s="12">
        <v>1000.0</v>
      </c>
      <c r="K2817" s="14" t="str">
        <f t="shared" si="2"/>
        <v>#DIV/0!</v>
      </c>
      <c r="L2817" s="15" t="str">
        <f t="shared" si="3"/>
        <v>Invalid</v>
      </c>
      <c r="M2817" s="15" t="str">
        <f t="shared" si="4"/>
        <v/>
      </c>
    </row>
    <row r="2818" ht="12.75" customHeight="1">
      <c r="H2818" s="12">
        <v>1000.0</v>
      </c>
      <c r="K2818" s="14" t="str">
        <f t="shared" si="2"/>
        <v>#DIV/0!</v>
      </c>
      <c r="L2818" s="15" t="str">
        <f t="shared" si="3"/>
        <v>Invalid</v>
      </c>
      <c r="M2818" s="15" t="str">
        <f t="shared" si="4"/>
        <v/>
      </c>
    </row>
    <row r="2819" ht="12.75" customHeight="1">
      <c r="H2819" s="12">
        <v>1000.0</v>
      </c>
      <c r="K2819" s="14" t="str">
        <f t="shared" si="2"/>
        <v>#DIV/0!</v>
      </c>
      <c r="L2819" s="15" t="str">
        <f t="shared" si="3"/>
        <v>Invalid</v>
      </c>
      <c r="M2819" s="15" t="str">
        <f t="shared" si="4"/>
        <v/>
      </c>
    </row>
    <row r="2820" ht="12.75" customHeight="1">
      <c r="H2820" s="12">
        <v>1000.0</v>
      </c>
      <c r="K2820" s="14" t="str">
        <f t="shared" si="2"/>
        <v>#DIV/0!</v>
      </c>
      <c r="L2820" s="15" t="str">
        <f t="shared" si="3"/>
        <v>Invalid</v>
      </c>
      <c r="M2820" s="15" t="str">
        <f t="shared" si="4"/>
        <v/>
      </c>
    </row>
    <row r="2821" ht="12.75" customHeight="1">
      <c r="H2821" s="12">
        <v>1000.0</v>
      </c>
      <c r="K2821" s="14" t="str">
        <f t="shared" si="2"/>
        <v>#DIV/0!</v>
      </c>
      <c r="L2821" s="15" t="str">
        <f t="shared" si="3"/>
        <v>Invalid</v>
      </c>
      <c r="M2821" s="15" t="str">
        <f t="shared" si="4"/>
        <v/>
      </c>
    </row>
    <row r="2822" ht="12.75" customHeight="1">
      <c r="H2822" s="12">
        <v>1000.0</v>
      </c>
      <c r="K2822" s="14" t="str">
        <f t="shared" si="2"/>
        <v>#DIV/0!</v>
      </c>
      <c r="L2822" s="15" t="str">
        <f t="shared" si="3"/>
        <v>Invalid</v>
      </c>
      <c r="M2822" s="15" t="str">
        <f t="shared" si="4"/>
        <v/>
      </c>
    </row>
    <row r="2823" ht="12.75" customHeight="1">
      <c r="H2823" s="12">
        <v>1000.0</v>
      </c>
      <c r="K2823" s="14" t="str">
        <f t="shared" si="2"/>
        <v>#DIV/0!</v>
      </c>
      <c r="L2823" s="15" t="str">
        <f t="shared" si="3"/>
        <v>Invalid</v>
      </c>
      <c r="M2823" s="15" t="str">
        <f t="shared" si="4"/>
        <v/>
      </c>
    </row>
    <row r="2824" ht="12.75" customHeight="1">
      <c r="H2824" s="12">
        <v>1000.0</v>
      </c>
      <c r="K2824" s="14" t="str">
        <f t="shared" si="2"/>
        <v>#DIV/0!</v>
      </c>
      <c r="L2824" s="15" t="str">
        <f t="shared" si="3"/>
        <v>Invalid</v>
      </c>
      <c r="M2824" s="15" t="str">
        <f t="shared" si="4"/>
        <v/>
      </c>
    </row>
    <row r="2825" ht="12.75" customHeight="1">
      <c r="H2825" s="12">
        <v>1000.0</v>
      </c>
      <c r="K2825" s="14" t="str">
        <f t="shared" si="2"/>
        <v>#DIV/0!</v>
      </c>
      <c r="L2825" s="15" t="str">
        <f t="shared" si="3"/>
        <v>Invalid</v>
      </c>
      <c r="M2825" s="15" t="str">
        <f t="shared" si="4"/>
        <v/>
      </c>
    </row>
    <row r="2826" ht="12.75" customHeight="1">
      <c r="H2826" s="12">
        <v>1000.0</v>
      </c>
      <c r="K2826" s="14" t="str">
        <f t="shared" si="2"/>
        <v>#DIV/0!</v>
      </c>
      <c r="L2826" s="15" t="str">
        <f t="shared" si="3"/>
        <v>Invalid</v>
      </c>
      <c r="M2826" s="15" t="str">
        <f t="shared" si="4"/>
        <v/>
      </c>
    </row>
    <row r="2827" ht="12.75" customHeight="1">
      <c r="H2827" s="12">
        <v>1000.0</v>
      </c>
      <c r="K2827" s="14" t="str">
        <f t="shared" si="2"/>
        <v>#DIV/0!</v>
      </c>
      <c r="L2827" s="15" t="str">
        <f t="shared" si="3"/>
        <v>Invalid</v>
      </c>
      <c r="M2827" s="15" t="str">
        <f t="shared" si="4"/>
        <v/>
      </c>
    </row>
    <row r="2828" ht="12.75" customHeight="1">
      <c r="H2828" s="12">
        <v>1000.0</v>
      </c>
      <c r="K2828" s="14" t="str">
        <f t="shared" si="2"/>
        <v>#DIV/0!</v>
      </c>
      <c r="L2828" s="15" t="str">
        <f t="shared" si="3"/>
        <v>Invalid</v>
      </c>
      <c r="M2828" s="15" t="str">
        <f t="shared" si="4"/>
        <v/>
      </c>
    </row>
    <row r="2829" ht="12.75" customHeight="1">
      <c r="H2829" s="12">
        <v>1000.0</v>
      </c>
      <c r="K2829" s="14" t="str">
        <f t="shared" si="2"/>
        <v>#DIV/0!</v>
      </c>
      <c r="L2829" s="15" t="str">
        <f t="shared" si="3"/>
        <v>Invalid</v>
      </c>
      <c r="M2829" s="15" t="str">
        <f t="shared" si="4"/>
        <v/>
      </c>
    </row>
    <row r="2830" ht="12.75" customHeight="1">
      <c r="H2830" s="12">
        <v>1000.0</v>
      </c>
      <c r="K2830" s="14" t="str">
        <f t="shared" si="2"/>
        <v>#DIV/0!</v>
      </c>
      <c r="L2830" s="15" t="str">
        <f t="shared" si="3"/>
        <v>Invalid</v>
      </c>
      <c r="M2830" s="15" t="str">
        <f t="shared" si="4"/>
        <v/>
      </c>
    </row>
    <row r="2831" ht="12.75" customHeight="1">
      <c r="H2831" s="12">
        <v>1000.0</v>
      </c>
      <c r="K2831" s="14" t="str">
        <f t="shared" si="2"/>
        <v>#DIV/0!</v>
      </c>
      <c r="L2831" s="15" t="str">
        <f t="shared" si="3"/>
        <v>Invalid</v>
      </c>
      <c r="M2831" s="15" t="str">
        <f t="shared" si="4"/>
        <v/>
      </c>
    </row>
    <row r="2832" ht="12.75" customHeight="1">
      <c r="H2832" s="12">
        <v>1000.0</v>
      </c>
      <c r="K2832" s="14" t="str">
        <f t="shared" si="2"/>
        <v>#DIV/0!</v>
      </c>
      <c r="L2832" s="15" t="str">
        <f t="shared" si="3"/>
        <v>Invalid</v>
      </c>
      <c r="M2832" s="15" t="str">
        <f t="shared" si="4"/>
        <v/>
      </c>
    </row>
    <row r="2833" ht="12.75" customHeight="1">
      <c r="H2833" s="12">
        <v>1000.0</v>
      </c>
      <c r="K2833" s="14" t="str">
        <f t="shared" si="2"/>
        <v>#DIV/0!</v>
      </c>
      <c r="L2833" s="15" t="str">
        <f t="shared" si="3"/>
        <v>Invalid</v>
      </c>
      <c r="M2833" s="15" t="str">
        <f t="shared" si="4"/>
        <v/>
      </c>
    </row>
    <row r="2834" ht="12.75" customHeight="1">
      <c r="H2834" s="12">
        <v>1000.0</v>
      </c>
      <c r="K2834" s="14" t="str">
        <f t="shared" si="2"/>
        <v>#DIV/0!</v>
      </c>
      <c r="L2834" s="15" t="str">
        <f t="shared" si="3"/>
        <v>Invalid</v>
      </c>
      <c r="M2834" s="15" t="str">
        <f t="shared" si="4"/>
        <v/>
      </c>
    </row>
    <row r="2835" ht="12.75" customHeight="1">
      <c r="H2835" s="12">
        <v>1000.0</v>
      </c>
      <c r="K2835" s="14" t="str">
        <f t="shared" si="2"/>
        <v>#DIV/0!</v>
      </c>
      <c r="L2835" s="15" t="str">
        <f t="shared" si="3"/>
        <v>Invalid</v>
      </c>
      <c r="M2835" s="15" t="str">
        <f t="shared" si="4"/>
        <v/>
      </c>
    </row>
    <row r="2836" ht="12.75" customHeight="1">
      <c r="H2836" s="12">
        <v>1000.0</v>
      </c>
      <c r="K2836" s="14" t="str">
        <f t="shared" si="2"/>
        <v>#DIV/0!</v>
      </c>
      <c r="L2836" s="15" t="str">
        <f t="shared" si="3"/>
        <v>Invalid</v>
      </c>
      <c r="M2836" s="15" t="str">
        <f t="shared" si="4"/>
        <v/>
      </c>
    </row>
    <row r="2837" ht="12.75" customHeight="1">
      <c r="H2837" s="12">
        <v>1000.0</v>
      </c>
      <c r="K2837" s="14" t="str">
        <f t="shared" si="2"/>
        <v>#DIV/0!</v>
      </c>
      <c r="L2837" s="15" t="str">
        <f t="shared" si="3"/>
        <v>Invalid</v>
      </c>
      <c r="M2837" s="15" t="str">
        <f t="shared" si="4"/>
        <v/>
      </c>
    </row>
    <row r="2838" ht="12.75" customHeight="1">
      <c r="H2838" s="12">
        <v>1000.0</v>
      </c>
      <c r="K2838" s="14" t="str">
        <f t="shared" si="2"/>
        <v>#DIV/0!</v>
      </c>
      <c r="L2838" s="15" t="str">
        <f t="shared" si="3"/>
        <v>Invalid</v>
      </c>
      <c r="M2838" s="15" t="str">
        <f t="shared" si="4"/>
        <v/>
      </c>
    </row>
    <row r="2839" ht="12.75" customHeight="1">
      <c r="H2839" s="12">
        <v>1000.0</v>
      </c>
      <c r="K2839" s="14" t="str">
        <f t="shared" si="2"/>
        <v>#DIV/0!</v>
      </c>
      <c r="L2839" s="15" t="str">
        <f t="shared" si="3"/>
        <v>Invalid</v>
      </c>
      <c r="M2839" s="15" t="str">
        <f t="shared" si="4"/>
        <v/>
      </c>
    </row>
    <row r="2840" ht="12.75" customHeight="1">
      <c r="H2840" s="12">
        <v>1000.0</v>
      </c>
      <c r="K2840" s="14" t="str">
        <f t="shared" si="2"/>
        <v>#DIV/0!</v>
      </c>
      <c r="L2840" s="15" t="str">
        <f t="shared" si="3"/>
        <v>Invalid</v>
      </c>
      <c r="M2840" s="15" t="str">
        <f t="shared" si="4"/>
        <v/>
      </c>
    </row>
    <row r="2841" ht="12.75" customHeight="1">
      <c r="H2841" s="12">
        <v>1000.0</v>
      </c>
      <c r="K2841" s="14" t="str">
        <f t="shared" si="2"/>
        <v>#DIV/0!</v>
      </c>
      <c r="L2841" s="15" t="str">
        <f t="shared" si="3"/>
        <v>Invalid</v>
      </c>
      <c r="M2841" s="15" t="str">
        <f t="shared" si="4"/>
        <v/>
      </c>
    </row>
    <row r="2842" ht="12.75" customHeight="1">
      <c r="H2842" s="12">
        <v>1000.0</v>
      </c>
      <c r="K2842" s="14" t="str">
        <f t="shared" si="2"/>
        <v>#DIV/0!</v>
      </c>
      <c r="L2842" s="15" t="str">
        <f t="shared" si="3"/>
        <v>Invalid</v>
      </c>
      <c r="M2842" s="15" t="str">
        <f t="shared" si="4"/>
        <v/>
      </c>
    </row>
    <row r="2843" ht="12.75" customHeight="1">
      <c r="H2843" s="12">
        <v>1000.0</v>
      </c>
      <c r="K2843" s="14" t="str">
        <f t="shared" si="2"/>
        <v>#DIV/0!</v>
      </c>
      <c r="L2843" s="15" t="str">
        <f t="shared" si="3"/>
        <v>Invalid</v>
      </c>
      <c r="M2843" s="15" t="str">
        <f t="shared" si="4"/>
        <v/>
      </c>
    </row>
    <row r="2844" ht="12.75" customHeight="1">
      <c r="H2844" s="12">
        <v>1000.0</v>
      </c>
      <c r="K2844" s="14" t="str">
        <f t="shared" si="2"/>
        <v>#DIV/0!</v>
      </c>
      <c r="L2844" s="15" t="str">
        <f t="shared" si="3"/>
        <v>Invalid</v>
      </c>
      <c r="M2844" s="15" t="str">
        <f t="shared" si="4"/>
        <v/>
      </c>
    </row>
    <row r="2845" ht="12.75" customHeight="1">
      <c r="H2845" s="12">
        <v>1000.0</v>
      </c>
      <c r="K2845" s="14" t="str">
        <f t="shared" si="2"/>
        <v>#DIV/0!</v>
      </c>
      <c r="L2845" s="15" t="str">
        <f t="shared" si="3"/>
        <v>Invalid</v>
      </c>
      <c r="M2845" s="15" t="str">
        <f t="shared" si="4"/>
        <v/>
      </c>
    </row>
    <row r="2846" ht="12.75" customHeight="1">
      <c r="H2846" s="12">
        <v>1000.0</v>
      </c>
      <c r="K2846" s="14" t="str">
        <f t="shared" si="2"/>
        <v>#DIV/0!</v>
      </c>
      <c r="L2846" s="15" t="str">
        <f t="shared" si="3"/>
        <v>Invalid</v>
      </c>
      <c r="M2846" s="15" t="str">
        <f t="shared" si="4"/>
        <v/>
      </c>
    </row>
    <row r="2847" ht="12.75" customHeight="1">
      <c r="H2847" s="12">
        <v>1000.0</v>
      </c>
      <c r="K2847" s="14" t="str">
        <f t="shared" si="2"/>
        <v>#DIV/0!</v>
      </c>
      <c r="L2847" s="15" t="str">
        <f t="shared" si="3"/>
        <v>Invalid</v>
      </c>
      <c r="M2847" s="15" t="str">
        <f t="shared" si="4"/>
        <v/>
      </c>
    </row>
    <row r="2848" ht="12.75" customHeight="1">
      <c r="H2848" s="12">
        <v>1000.0</v>
      </c>
      <c r="K2848" s="14" t="str">
        <f t="shared" si="2"/>
        <v>#DIV/0!</v>
      </c>
      <c r="L2848" s="15" t="str">
        <f t="shared" si="3"/>
        <v>Invalid</v>
      </c>
      <c r="M2848" s="15" t="str">
        <f t="shared" si="4"/>
        <v/>
      </c>
    </row>
    <row r="2849" ht="12.75" customHeight="1">
      <c r="H2849" s="12">
        <v>1000.0</v>
      </c>
      <c r="K2849" s="14" t="str">
        <f t="shared" si="2"/>
        <v>#DIV/0!</v>
      </c>
      <c r="L2849" s="15" t="str">
        <f t="shared" si="3"/>
        <v>Invalid</v>
      </c>
      <c r="M2849" s="15" t="str">
        <f t="shared" si="4"/>
        <v/>
      </c>
    </row>
    <row r="2850" ht="12.75" customHeight="1">
      <c r="H2850" s="12">
        <v>1000.0</v>
      </c>
      <c r="K2850" s="14" t="str">
        <f t="shared" si="2"/>
        <v>#DIV/0!</v>
      </c>
      <c r="L2850" s="15" t="str">
        <f t="shared" si="3"/>
        <v>Invalid</v>
      </c>
      <c r="M2850" s="15" t="str">
        <f t="shared" si="4"/>
        <v/>
      </c>
    </row>
    <row r="2851" ht="12.75" customHeight="1">
      <c r="H2851" s="12">
        <v>1000.0</v>
      </c>
      <c r="K2851" s="14" t="str">
        <f t="shared" si="2"/>
        <v>#DIV/0!</v>
      </c>
      <c r="L2851" s="15" t="str">
        <f t="shared" si="3"/>
        <v>Invalid</v>
      </c>
      <c r="M2851" s="15" t="str">
        <f t="shared" si="4"/>
        <v/>
      </c>
    </row>
    <row r="2852" ht="12.75" customHeight="1">
      <c r="H2852" s="12">
        <v>1000.0</v>
      </c>
      <c r="K2852" s="14" t="str">
        <f t="shared" si="2"/>
        <v>#DIV/0!</v>
      </c>
      <c r="L2852" s="15" t="str">
        <f t="shared" si="3"/>
        <v>Invalid</v>
      </c>
      <c r="M2852" s="15" t="str">
        <f t="shared" si="4"/>
        <v/>
      </c>
    </row>
    <row r="2853" ht="12.75" customHeight="1">
      <c r="H2853" s="12">
        <v>1000.0</v>
      </c>
      <c r="K2853" s="14" t="str">
        <f t="shared" si="2"/>
        <v>#DIV/0!</v>
      </c>
      <c r="L2853" s="15" t="str">
        <f t="shared" si="3"/>
        <v>Invalid</v>
      </c>
      <c r="M2853" s="15" t="str">
        <f t="shared" si="4"/>
        <v/>
      </c>
    </row>
    <row r="2854" ht="12.75" customHeight="1">
      <c r="H2854" s="12">
        <v>1000.0</v>
      </c>
      <c r="K2854" s="14" t="str">
        <f t="shared" si="2"/>
        <v>#DIV/0!</v>
      </c>
      <c r="L2854" s="15" t="str">
        <f t="shared" si="3"/>
        <v>Invalid</v>
      </c>
      <c r="M2854" s="15" t="str">
        <f t="shared" si="4"/>
        <v/>
      </c>
    </row>
    <row r="2855" ht="12.75" customHeight="1">
      <c r="H2855" s="12">
        <v>1000.0</v>
      </c>
      <c r="K2855" s="14" t="str">
        <f t="shared" si="2"/>
        <v>#DIV/0!</v>
      </c>
      <c r="L2855" s="15" t="str">
        <f t="shared" si="3"/>
        <v>Invalid</v>
      </c>
      <c r="M2855" s="15" t="str">
        <f t="shared" si="4"/>
        <v/>
      </c>
    </row>
    <row r="2856" ht="12.75" customHeight="1">
      <c r="H2856" s="12">
        <v>1000.0</v>
      </c>
      <c r="K2856" s="14" t="str">
        <f t="shared" si="2"/>
        <v>#DIV/0!</v>
      </c>
      <c r="L2856" s="15" t="str">
        <f t="shared" si="3"/>
        <v>Invalid</v>
      </c>
      <c r="M2856" s="15" t="str">
        <f t="shared" si="4"/>
        <v/>
      </c>
    </row>
    <row r="2857" ht="12.75" customHeight="1">
      <c r="H2857" s="12">
        <v>1000.0</v>
      </c>
      <c r="K2857" s="14" t="str">
        <f t="shared" si="2"/>
        <v>#DIV/0!</v>
      </c>
      <c r="L2857" s="15" t="str">
        <f t="shared" si="3"/>
        <v>Invalid</v>
      </c>
      <c r="M2857" s="15" t="str">
        <f t="shared" si="4"/>
        <v/>
      </c>
    </row>
    <row r="2858" ht="12.75" customHeight="1">
      <c r="H2858" s="12">
        <v>1000.0</v>
      </c>
      <c r="K2858" s="14" t="str">
        <f t="shared" si="2"/>
        <v>#DIV/0!</v>
      </c>
      <c r="L2858" s="15" t="str">
        <f t="shared" si="3"/>
        <v>Invalid</v>
      </c>
      <c r="M2858" s="15" t="str">
        <f t="shared" si="4"/>
        <v/>
      </c>
    </row>
    <row r="2859" ht="12.75" customHeight="1">
      <c r="H2859" s="12">
        <v>1000.0</v>
      </c>
      <c r="K2859" s="14" t="str">
        <f t="shared" si="2"/>
        <v>#DIV/0!</v>
      </c>
      <c r="L2859" s="15" t="str">
        <f t="shared" si="3"/>
        <v>Invalid</v>
      </c>
      <c r="M2859" s="15" t="str">
        <f t="shared" si="4"/>
        <v/>
      </c>
    </row>
    <row r="2860" ht="12.75" customHeight="1">
      <c r="H2860" s="12">
        <v>1000.0</v>
      </c>
      <c r="K2860" s="14" t="str">
        <f t="shared" si="2"/>
        <v>#DIV/0!</v>
      </c>
      <c r="L2860" s="15" t="str">
        <f t="shared" si="3"/>
        <v>Invalid</v>
      </c>
      <c r="M2860" s="15" t="str">
        <f t="shared" si="4"/>
        <v/>
      </c>
    </row>
    <row r="2861" ht="12.75" customHeight="1">
      <c r="H2861" s="12">
        <v>1000.0</v>
      </c>
      <c r="K2861" s="14" t="str">
        <f t="shared" si="2"/>
        <v>#DIV/0!</v>
      </c>
      <c r="L2861" s="15" t="str">
        <f t="shared" si="3"/>
        <v>Invalid</v>
      </c>
      <c r="M2861" s="15" t="str">
        <f t="shared" si="4"/>
        <v/>
      </c>
    </row>
    <row r="2862" ht="12.75" customHeight="1">
      <c r="H2862" s="12">
        <v>1000.0</v>
      </c>
      <c r="K2862" s="14" t="str">
        <f t="shared" si="2"/>
        <v>#DIV/0!</v>
      </c>
      <c r="L2862" s="15" t="str">
        <f t="shared" si="3"/>
        <v>Invalid</v>
      </c>
      <c r="M2862" s="15" t="str">
        <f t="shared" si="4"/>
        <v/>
      </c>
    </row>
    <row r="2863" ht="12.75" customHeight="1">
      <c r="H2863" s="12">
        <v>1000.0</v>
      </c>
      <c r="K2863" s="14" t="str">
        <f t="shared" si="2"/>
        <v>#DIV/0!</v>
      </c>
      <c r="L2863" s="15" t="str">
        <f t="shared" si="3"/>
        <v>Invalid</v>
      </c>
      <c r="M2863" s="15" t="str">
        <f t="shared" si="4"/>
        <v/>
      </c>
    </row>
    <row r="2864" ht="12.75" customHeight="1">
      <c r="H2864" s="12">
        <v>1000.0</v>
      </c>
      <c r="K2864" s="14" t="str">
        <f t="shared" si="2"/>
        <v>#DIV/0!</v>
      </c>
      <c r="L2864" s="15" t="str">
        <f t="shared" si="3"/>
        <v>Invalid</v>
      </c>
      <c r="M2864" s="15" t="str">
        <f t="shared" si="4"/>
        <v/>
      </c>
    </row>
    <row r="2865" ht="12.75" customHeight="1">
      <c r="H2865" s="12">
        <v>1000.0</v>
      </c>
      <c r="K2865" s="14" t="str">
        <f t="shared" si="2"/>
        <v>#DIV/0!</v>
      </c>
      <c r="L2865" s="15" t="str">
        <f t="shared" si="3"/>
        <v>Invalid</v>
      </c>
      <c r="M2865" s="15" t="str">
        <f t="shared" si="4"/>
        <v/>
      </c>
    </row>
    <row r="2866" ht="12.75" customHeight="1">
      <c r="H2866" s="12">
        <v>1000.0</v>
      </c>
      <c r="K2866" s="14" t="str">
        <f t="shared" si="2"/>
        <v>#DIV/0!</v>
      </c>
      <c r="L2866" s="15" t="str">
        <f t="shared" si="3"/>
        <v>Invalid</v>
      </c>
      <c r="M2866" s="15" t="str">
        <f t="shared" si="4"/>
        <v/>
      </c>
    </row>
    <row r="2867" ht="12.75" customHeight="1">
      <c r="H2867" s="12">
        <v>1000.0</v>
      </c>
      <c r="K2867" s="14" t="str">
        <f t="shared" si="2"/>
        <v>#DIV/0!</v>
      </c>
      <c r="L2867" s="15" t="str">
        <f t="shared" si="3"/>
        <v>Invalid</v>
      </c>
      <c r="M2867" s="15" t="str">
        <f t="shared" si="4"/>
        <v/>
      </c>
    </row>
    <row r="2868" ht="12.75" customHeight="1">
      <c r="H2868" s="12">
        <v>1000.0</v>
      </c>
      <c r="K2868" s="14" t="str">
        <f t="shared" si="2"/>
        <v>#DIV/0!</v>
      </c>
      <c r="L2868" s="15" t="str">
        <f t="shared" si="3"/>
        <v>Invalid</v>
      </c>
      <c r="M2868" s="15" t="str">
        <f t="shared" si="4"/>
        <v/>
      </c>
    </row>
    <row r="2869" ht="12.75" customHeight="1">
      <c r="H2869" s="12">
        <v>1000.0</v>
      </c>
      <c r="K2869" s="14" t="str">
        <f t="shared" si="2"/>
        <v>#DIV/0!</v>
      </c>
      <c r="L2869" s="15" t="str">
        <f t="shared" si="3"/>
        <v>Invalid</v>
      </c>
      <c r="M2869" s="15" t="str">
        <f t="shared" si="4"/>
        <v/>
      </c>
    </row>
    <row r="2870" ht="12.75" customHeight="1">
      <c r="H2870" s="12">
        <v>1000.0</v>
      </c>
      <c r="K2870" s="14" t="str">
        <f t="shared" si="2"/>
        <v>#DIV/0!</v>
      </c>
      <c r="L2870" s="15" t="str">
        <f t="shared" si="3"/>
        <v>Invalid</v>
      </c>
      <c r="M2870" s="15" t="str">
        <f t="shared" si="4"/>
        <v/>
      </c>
    </row>
    <row r="2871" ht="12.75" customHeight="1">
      <c r="H2871" s="12">
        <v>1000.0</v>
      </c>
      <c r="K2871" s="14" t="str">
        <f t="shared" si="2"/>
        <v>#DIV/0!</v>
      </c>
      <c r="L2871" s="15" t="str">
        <f t="shared" si="3"/>
        <v>Invalid</v>
      </c>
      <c r="M2871" s="15" t="str">
        <f t="shared" si="4"/>
        <v/>
      </c>
    </row>
    <row r="2872" ht="12.75" customHeight="1">
      <c r="H2872" s="12">
        <v>1000.0</v>
      </c>
      <c r="K2872" s="14" t="str">
        <f t="shared" si="2"/>
        <v>#DIV/0!</v>
      </c>
      <c r="L2872" s="15" t="str">
        <f t="shared" si="3"/>
        <v>Invalid</v>
      </c>
      <c r="M2872" s="15" t="str">
        <f t="shared" si="4"/>
        <v/>
      </c>
    </row>
    <row r="2873" ht="12.75" customHeight="1">
      <c r="H2873" s="12">
        <v>1000.0</v>
      </c>
      <c r="K2873" s="14" t="str">
        <f t="shared" si="2"/>
        <v>#DIV/0!</v>
      </c>
      <c r="L2873" s="15" t="str">
        <f t="shared" si="3"/>
        <v>Invalid</v>
      </c>
      <c r="M2873" s="15" t="str">
        <f t="shared" si="4"/>
        <v/>
      </c>
    </row>
    <row r="2874" ht="12.75" customHeight="1">
      <c r="H2874" s="12">
        <v>1000.0</v>
      </c>
      <c r="K2874" s="14" t="str">
        <f t="shared" si="2"/>
        <v>#DIV/0!</v>
      </c>
      <c r="L2874" s="15" t="str">
        <f t="shared" si="3"/>
        <v>Invalid</v>
      </c>
      <c r="M2874" s="15" t="str">
        <f t="shared" si="4"/>
        <v/>
      </c>
    </row>
    <row r="2875" ht="12.75" customHeight="1">
      <c r="H2875" s="12">
        <v>1000.0</v>
      </c>
      <c r="K2875" s="14" t="str">
        <f t="shared" si="2"/>
        <v>#DIV/0!</v>
      </c>
      <c r="L2875" s="15" t="str">
        <f t="shared" si="3"/>
        <v>Invalid</v>
      </c>
      <c r="M2875" s="15" t="str">
        <f t="shared" si="4"/>
        <v/>
      </c>
    </row>
    <row r="2876" ht="12.75" customHeight="1">
      <c r="H2876" s="12">
        <v>1000.0</v>
      </c>
      <c r="K2876" s="14" t="str">
        <f t="shared" si="2"/>
        <v>#DIV/0!</v>
      </c>
      <c r="L2876" s="15" t="str">
        <f t="shared" si="3"/>
        <v>Invalid</v>
      </c>
      <c r="M2876" s="15" t="str">
        <f t="shared" si="4"/>
        <v/>
      </c>
    </row>
    <row r="2877" ht="12.75" customHeight="1">
      <c r="H2877" s="12">
        <v>1000.0</v>
      </c>
      <c r="K2877" s="14" t="str">
        <f t="shared" si="2"/>
        <v>#DIV/0!</v>
      </c>
      <c r="L2877" s="15" t="str">
        <f t="shared" si="3"/>
        <v>Invalid</v>
      </c>
      <c r="M2877" s="15" t="str">
        <f t="shared" si="4"/>
        <v/>
      </c>
    </row>
    <row r="2878" ht="12.75" customHeight="1">
      <c r="H2878" s="12">
        <v>1000.0</v>
      </c>
      <c r="K2878" s="14" t="str">
        <f t="shared" si="2"/>
        <v>#DIV/0!</v>
      </c>
      <c r="L2878" s="15" t="str">
        <f t="shared" si="3"/>
        <v>Invalid</v>
      </c>
      <c r="M2878" s="15" t="str">
        <f t="shared" si="4"/>
        <v/>
      </c>
    </row>
    <row r="2879" ht="12.75" customHeight="1">
      <c r="H2879" s="12">
        <v>1000.0</v>
      </c>
      <c r="K2879" s="14" t="str">
        <f t="shared" si="2"/>
        <v>#DIV/0!</v>
      </c>
      <c r="L2879" s="15" t="str">
        <f t="shared" si="3"/>
        <v>Invalid</v>
      </c>
      <c r="M2879" s="15" t="str">
        <f t="shared" si="4"/>
        <v/>
      </c>
    </row>
    <row r="2880" ht="12.75" customHeight="1">
      <c r="H2880" s="12">
        <v>1000.0</v>
      </c>
      <c r="K2880" s="14" t="str">
        <f t="shared" si="2"/>
        <v>#DIV/0!</v>
      </c>
      <c r="L2880" s="15" t="str">
        <f t="shared" si="3"/>
        <v>Invalid</v>
      </c>
      <c r="M2880" s="15" t="str">
        <f t="shared" si="4"/>
        <v/>
      </c>
    </row>
    <row r="2881" ht="12.75" customHeight="1">
      <c r="H2881" s="12">
        <v>1000.0</v>
      </c>
      <c r="K2881" s="14" t="str">
        <f t="shared" si="2"/>
        <v>#DIV/0!</v>
      </c>
      <c r="L2881" s="15" t="str">
        <f t="shared" si="3"/>
        <v>Invalid</v>
      </c>
      <c r="M2881" s="15" t="str">
        <f t="shared" si="4"/>
        <v/>
      </c>
    </row>
    <row r="2882" ht="12.75" customHeight="1">
      <c r="H2882" s="12">
        <v>1000.0</v>
      </c>
      <c r="K2882" s="14" t="str">
        <f t="shared" si="2"/>
        <v>#DIV/0!</v>
      </c>
      <c r="L2882" s="15" t="str">
        <f t="shared" si="3"/>
        <v>Invalid</v>
      </c>
      <c r="M2882" s="15" t="str">
        <f t="shared" si="4"/>
        <v/>
      </c>
    </row>
    <row r="2883" ht="12.75" customHeight="1">
      <c r="H2883" s="12">
        <v>1000.0</v>
      </c>
      <c r="K2883" s="14" t="str">
        <f t="shared" si="2"/>
        <v>#DIV/0!</v>
      </c>
      <c r="L2883" s="15" t="str">
        <f t="shared" si="3"/>
        <v>Invalid</v>
      </c>
      <c r="M2883" s="15" t="str">
        <f t="shared" si="4"/>
        <v/>
      </c>
    </row>
    <row r="2884" ht="12.75" customHeight="1">
      <c r="H2884" s="12">
        <v>1000.0</v>
      </c>
      <c r="K2884" s="14" t="str">
        <f t="shared" si="2"/>
        <v>#DIV/0!</v>
      </c>
      <c r="L2884" s="15" t="str">
        <f t="shared" si="3"/>
        <v>Invalid</v>
      </c>
      <c r="M2884" s="15" t="str">
        <f t="shared" si="4"/>
        <v/>
      </c>
    </row>
    <row r="2885" ht="12.75" customHeight="1">
      <c r="H2885" s="12">
        <v>1000.0</v>
      </c>
      <c r="K2885" s="14" t="str">
        <f t="shared" si="2"/>
        <v>#DIV/0!</v>
      </c>
      <c r="L2885" s="15" t="str">
        <f t="shared" si="3"/>
        <v>Invalid</v>
      </c>
      <c r="M2885" s="15" t="str">
        <f t="shared" si="4"/>
        <v/>
      </c>
    </row>
    <row r="2886" ht="12.75" customHeight="1">
      <c r="H2886" s="12">
        <v>1000.0</v>
      </c>
      <c r="K2886" s="14" t="str">
        <f t="shared" si="2"/>
        <v>#DIV/0!</v>
      </c>
      <c r="L2886" s="15" t="str">
        <f t="shared" si="3"/>
        <v>Invalid</v>
      </c>
      <c r="M2886" s="15" t="str">
        <f t="shared" si="4"/>
        <v/>
      </c>
    </row>
    <row r="2887" ht="12.75" customHeight="1">
      <c r="H2887" s="12">
        <v>1000.0</v>
      </c>
      <c r="K2887" s="14" t="str">
        <f t="shared" si="2"/>
        <v>#DIV/0!</v>
      </c>
      <c r="L2887" s="15" t="str">
        <f t="shared" si="3"/>
        <v>Invalid</v>
      </c>
      <c r="M2887" s="15" t="str">
        <f t="shared" si="4"/>
        <v/>
      </c>
    </row>
    <row r="2888" ht="12.75" customHeight="1">
      <c r="H2888" s="12">
        <v>1000.0</v>
      </c>
      <c r="K2888" s="14" t="str">
        <f t="shared" si="2"/>
        <v>#DIV/0!</v>
      </c>
      <c r="L2888" s="15" t="str">
        <f t="shared" si="3"/>
        <v>Invalid</v>
      </c>
      <c r="M2888" s="15" t="str">
        <f t="shared" si="4"/>
        <v/>
      </c>
    </row>
    <row r="2889" ht="12.75" customHeight="1">
      <c r="H2889" s="12">
        <v>1000.0</v>
      </c>
      <c r="K2889" s="14" t="str">
        <f t="shared" si="2"/>
        <v>#DIV/0!</v>
      </c>
      <c r="L2889" s="15" t="str">
        <f t="shared" si="3"/>
        <v>Invalid</v>
      </c>
      <c r="M2889" s="15" t="str">
        <f t="shared" si="4"/>
        <v/>
      </c>
    </row>
    <row r="2890" ht="12.75" customHeight="1">
      <c r="H2890" s="12">
        <v>1000.0</v>
      </c>
      <c r="K2890" s="14" t="str">
        <f t="shared" si="2"/>
        <v>#DIV/0!</v>
      </c>
      <c r="L2890" s="15" t="str">
        <f t="shared" si="3"/>
        <v>Invalid</v>
      </c>
      <c r="M2890" s="15" t="str">
        <f t="shared" si="4"/>
        <v/>
      </c>
    </row>
    <row r="2891" ht="12.75" customHeight="1">
      <c r="H2891" s="12">
        <v>1000.0</v>
      </c>
      <c r="K2891" s="14" t="str">
        <f t="shared" si="2"/>
        <v>#DIV/0!</v>
      </c>
      <c r="L2891" s="15" t="str">
        <f t="shared" si="3"/>
        <v>Invalid</v>
      </c>
      <c r="M2891" s="15" t="str">
        <f t="shared" si="4"/>
        <v/>
      </c>
    </row>
    <row r="2892" ht="12.75" customHeight="1">
      <c r="H2892" s="12">
        <v>1000.0</v>
      </c>
      <c r="K2892" s="14" t="str">
        <f t="shared" si="2"/>
        <v>#DIV/0!</v>
      </c>
      <c r="L2892" s="15" t="str">
        <f t="shared" si="3"/>
        <v>Invalid</v>
      </c>
      <c r="M2892" s="15" t="str">
        <f t="shared" si="4"/>
        <v/>
      </c>
    </row>
    <row r="2893" ht="12.75" customHeight="1">
      <c r="H2893" s="12">
        <v>1000.0</v>
      </c>
      <c r="K2893" s="14" t="str">
        <f t="shared" si="2"/>
        <v>#DIV/0!</v>
      </c>
      <c r="L2893" s="15" t="str">
        <f t="shared" si="3"/>
        <v>Invalid</v>
      </c>
      <c r="M2893" s="15" t="str">
        <f t="shared" si="4"/>
        <v/>
      </c>
    </row>
    <row r="2894" ht="12.75" customHeight="1">
      <c r="H2894" s="12">
        <v>1000.0</v>
      </c>
      <c r="K2894" s="14" t="str">
        <f t="shared" si="2"/>
        <v>#DIV/0!</v>
      </c>
      <c r="L2894" s="15" t="str">
        <f t="shared" si="3"/>
        <v>Invalid</v>
      </c>
      <c r="M2894" s="15" t="str">
        <f t="shared" si="4"/>
        <v/>
      </c>
    </row>
    <row r="2895" ht="12.75" customHeight="1">
      <c r="H2895" s="12">
        <v>1000.0</v>
      </c>
      <c r="K2895" s="14" t="str">
        <f t="shared" si="2"/>
        <v>#DIV/0!</v>
      </c>
      <c r="L2895" s="15" t="str">
        <f t="shared" si="3"/>
        <v>Invalid</v>
      </c>
      <c r="M2895" s="15" t="str">
        <f t="shared" si="4"/>
        <v/>
      </c>
    </row>
    <row r="2896" ht="12.75" customHeight="1">
      <c r="H2896" s="12">
        <v>1000.0</v>
      </c>
      <c r="K2896" s="14" t="str">
        <f t="shared" si="2"/>
        <v>#DIV/0!</v>
      </c>
      <c r="L2896" s="15" t="str">
        <f t="shared" si="3"/>
        <v>Invalid</v>
      </c>
      <c r="M2896" s="15" t="str">
        <f t="shared" si="4"/>
        <v/>
      </c>
    </row>
    <row r="2897" ht="12.75" customHeight="1">
      <c r="H2897" s="12">
        <v>1000.0</v>
      </c>
      <c r="K2897" s="14" t="str">
        <f t="shared" si="2"/>
        <v>#DIV/0!</v>
      </c>
      <c r="L2897" s="15" t="str">
        <f t="shared" si="3"/>
        <v>Invalid</v>
      </c>
      <c r="M2897" s="15" t="str">
        <f t="shared" si="4"/>
        <v/>
      </c>
    </row>
    <row r="2898" ht="12.75" customHeight="1">
      <c r="H2898" s="12">
        <v>1000.0</v>
      </c>
      <c r="K2898" s="14" t="str">
        <f t="shared" si="2"/>
        <v>#DIV/0!</v>
      </c>
      <c r="L2898" s="15" t="str">
        <f t="shared" si="3"/>
        <v>Invalid</v>
      </c>
      <c r="M2898" s="15" t="str">
        <f t="shared" si="4"/>
        <v/>
      </c>
    </row>
    <row r="2899" ht="12.75" customHeight="1">
      <c r="H2899" s="12">
        <v>1000.0</v>
      </c>
      <c r="K2899" s="14" t="str">
        <f t="shared" si="2"/>
        <v>#DIV/0!</v>
      </c>
      <c r="L2899" s="15" t="str">
        <f t="shared" si="3"/>
        <v>Invalid</v>
      </c>
      <c r="M2899" s="15" t="str">
        <f t="shared" si="4"/>
        <v/>
      </c>
    </row>
    <row r="2900" ht="12.75" customHeight="1">
      <c r="H2900" s="12">
        <v>1000.0</v>
      </c>
      <c r="K2900" s="14" t="str">
        <f t="shared" si="2"/>
        <v>#DIV/0!</v>
      </c>
      <c r="L2900" s="15" t="str">
        <f t="shared" si="3"/>
        <v>Invalid</v>
      </c>
      <c r="M2900" s="15" t="str">
        <f t="shared" si="4"/>
        <v/>
      </c>
    </row>
    <row r="2901" ht="12.75" customHeight="1">
      <c r="H2901" s="12">
        <v>1000.0</v>
      </c>
      <c r="K2901" s="14" t="str">
        <f t="shared" si="2"/>
        <v>#DIV/0!</v>
      </c>
      <c r="L2901" s="15" t="str">
        <f t="shared" si="3"/>
        <v>Invalid</v>
      </c>
      <c r="M2901" s="15" t="str">
        <f t="shared" si="4"/>
        <v/>
      </c>
    </row>
    <row r="2902" ht="12.75" customHeight="1">
      <c r="H2902" s="12">
        <v>1000.0</v>
      </c>
      <c r="K2902" s="14" t="str">
        <f t="shared" si="2"/>
        <v>#DIV/0!</v>
      </c>
      <c r="L2902" s="15" t="str">
        <f t="shared" si="3"/>
        <v>Invalid</v>
      </c>
      <c r="M2902" s="15" t="str">
        <f t="shared" si="4"/>
        <v/>
      </c>
    </row>
    <row r="2903" ht="12.75" customHeight="1">
      <c r="H2903" s="12">
        <v>1000.0</v>
      </c>
      <c r="K2903" s="14" t="str">
        <f t="shared" si="2"/>
        <v>#DIV/0!</v>
      </c>
      <c r="L2903" s="15" t="str">
        <f t="shared" si="3"/>
        <v>Invalid</v>
      </c>
      <c r="M2903" s="15" t="str">
        <f t="shared" si="4"/>
        <v/>
      </c>
    </row>
    <row r="2904" ht="12.75" customHeight="1">
      <c r="H2904" s="12">
        <v>1000.0</v>
      </c>
      <c r="K2904" s="14" t="str">
        <f t="shared" si="2"/>
        <v>#DIV/0!</v>
      </c>
      <c r="L2904" s="15" t="str">
        <f t="shared" si="3"/>
        <v>Invalid</v>
      </c>
      <c r="M2904" s="15" t="str">
        <f t="shared" si="4"/>
        <v/>
      </c>
    </row>
    <row r="2905" ht="12.75" customHeight="1">
      <c r="H2905" s="12">
        <v>1000.0</v>
      </c>
      <c r="K2905" s="14" t="str">
        <f t="shared" si="2"/>
        <v>#DIV/0!</v>
      </c>
      <c r="L2905" s="15" t="str">
        <f t="shared" si="3"/>
        <v>Invalid</v>
      </c>
      <c r="M2905" s="15" t="str">
        <f t="shared" si="4"/>
        <v/>
      </c>
    </row>
    <row r="2906" ht="12.75" customHeight="1">
      <c r="H2906" s="12">
        <v>1000.0</v>
      </c>
      <c r="K2906" s="14" t="str">
        <f t="shared" si="2"/>
        <v>#DIV/0!</v>
      </c>
      <c r="L2906" s="15" t="str">
        <f t="shared" si="3"/>
        <v>Invalid</v>
      </c>
      <c r="M2906" s="15" t="str">
        <f t="shared" si="4"/>
        <v/>
      </c>
    </row>
    <row r="2907" ht="12.75" customHeight="1">
      <c r="H2907" s="12">
        <v>1000.0</v>
      </c>
      <c r="K2907" s="14" t="str">
        <f t="shared" si="2"/>
        <v>#DIV/0!</v>
      </c>
      <c r="L2907" s="15" t="str">
        <f t="shared" si="3"/>
        <v>Invalid</v>
      </c>
      <c r="M2907" s="15" t="str">
        <f t="shared" si="4"/>
        <v/>
      </c>
    </row>
    <row r="2908" ht="12.75" customHeight="1">
      <c r="H2908" s="12">
        <v>1000.0</v>
      </c>
      <c r="K2908" s="14" t="str">
        <f t="shared" si="2"/>
        <v>#DIV/0!</v>
      </c>
      <c r="L2908" s="15" t="str">
        <f t="shared" si="3"/>
        <v>Invalid</v>
      </c>
      <c r="M2908" s="15" t="str">
        <f t="shared" si="4"/>
        <v/>
      </c>
    </row>
    <row r="2909" ht="12.75" customHeight="1">
      <c r="H2909" s="12">
        <v>1000.0</v>
      </c>
      <c r="K2909" s="14" t="str">
        <f t="shared" si="2"/>
        <v>#DIV/0!</v>
      </c>
      <c r="L2909" s="15" t="str">
        <f t="shared" si="3"/>
        <v>Invalid</v>
      </c>
      <c r="M2909" s="15" t="str">
        <f t="shared" si="4"/>
        <v/>
      </c>
    </row>
    <row r="2910" ht="12.75" customHeight="1">
      <c r="H2910" s="12">
        <v>1000.0</v>
      </c>
      <c r="K2910" s="14" t="str">
        <f t="shared" si="2"/>
        <v>#DIV/0!</v>
      </c>
      <c r="L2910" s="15" t="str">
        <f t="shared" si="3"/>
        <v>Invalid</v>
      </c>
      <c r="M2910" s="15" t="str">
        <f t="shared" si="4"/>
        <v/>
      </c>
    </row>
    <row r="2911" ht="12.75" customHeight="1">
      <c r="H2911" s="12">
        <v>1000.0</v>
      </c>
      <c r="K2911" s="14" t="str">
        <f t="shared" si="2"/>
        <v>#DIV/0!</v>
      </c>
      <c r="L2911" s="15" t="str">
        <f t="shared" si="3"/>
        <v>Invalid</v>
      </c>
      <c r="M2911" s="15" t="str">
        <f t="shared" si="4"/>
        <v/>
      </c>
    </row>
    <row r="2912" ht="12.75" customHeight="1">
      <c r="H2912" s="12">
        <v>1000.0</v>
      </c>
      <c r="K2912" s="14" t="str">
        <f t="shared" si="2"/>
        <v>#DIV/0!</v>
      </c>
      <c r="L2912" s="15" t="str">
        <f t="shared" si="3"/>
        <v>Invalid</v>
      </c>
      <c r="M2912" s="15" t="str">
        <f t="shared" si="4"/>
        <v/>
      </c>
    </row>
    <row r="2913" ht="12.75" customHeight="1">
      <c r="H2913" s="12">
        <v>1000.0</v>
      </c>
      <c r="K2913" s="14" t="str">
        <f t="shared" si="2"/>
        <v>#DIV/0!</v>
      </c>
      <c r="L2913" s="15" t="str">
        <f t="shared" si="3"/>
        <v>Invalid</v>
      </c>
      <c r="M2913" s="15" t="str">
        <f t="shared" si="4"/>
        <v/>
      </c>
    </row>
    <row r="2914" ht="12.75" customHeight="1">
      <c r="H2914" s="12">
        <v>1000.0</v>
      </c>
      <c r="K2914" s="14" t="str">
        <f t="shared" si="2"/>
        <v>#DIV/0!</v>
      </c>
      <c r="L2914" s="15" t="str">
        <f t="shared" si="3"/>
        <v>Invalid</v>
      </c>
      <c r="M2914" s="15" t="str">
        <f t="shared" si="4"/>
        <v/>
      </c>
    </row>
    <row r="2915" ht="12.75" customHeight="1">
      <c r="H2915" s="12">
        <v>1000.0</v>
      </c>
      <c r="K2915" s="14" t="str">
        <f t="shared" si="2"/>
        <v>#DIV/0!</v>
      </c>
      <c r="L2915" s="15" t="str">
        <f t="shared" si="3"/>
        <v>Invalid</v>
      </c>
      <c r="M2915" s="15" t="str">
        <f t="shared" si="4"/>
        <v/>
      </c>
    </row>
    <row r="2916" ht="12.75" customHeight="1">
      <c r="H2916" s="12">
        <v>1000.0</v>
      </c>
      <c r="K2916" s="14" t="str">
        <f t="shared" si="2"/>
        <v>#DIV/0!</v>
      </c>
      <c r="L2916" s="15" t="str">
        <f t="shared" si="3"/>
        <v>Invalid</v>
      </c>
      <c r="M2916" s="15" t="str">
        <f t="shared" si="4"/>
        <v/>
      </c>
    </row>
    <row r="2917" ht="12.75" customHeight="1">
      <c r="H2917" s="12">
        <v>1000.0</v>
      </c>
      <c r="K2917" s="14" t="str">
        <f t="shared" si="2"/>
        <v>#DIV/0!</v>
      </c>
      <c r="L2917" s="15" t="str">
        <f t="shared" si="3"/>
        <v>Invalid</v>
      </c>
      <c r="M2917" s="15" t="str">
        <f t="shared" si="4"/>
        <v/>
      </c>
    </row>
    <row r="2918" ht="12.75" customHeight="1">
      <c r="H2918" s="12">
        <v>1000.0</v>
      </c>
      <c r="K2918" s="14" t="str">
        <f t="shared" si="2"/>
        <v>#DIV/0!</v>
      </c>
      <c r="L2918" s="15" t="str">
        <f t="shared" si="3"/>
        <v>Invalid</v>
      </c>
      <c r="M2918" s="15" t="str">
        <f t="shared" si="4"/>
        <v/>
      </c>
    </row>
    <row r="2919" ht="12.75" customHeight="1">
      <c r="H2919" s="12">
        <v>1000.0</v>
      </c>
      <c r="K2919" s="14" t="str">
        <f t="shared" si="2"/>
        <v>#DIV/0!</v>
      </c>
      <c r="L2919" s="15" t="str">
        <f t="shared" si="3"/>
        <v>Invalid</v>
      </c>
      <c r="M2919" s="15" t="str">
        <f t="shared" si="4"/>
        <v/>
      </c>
    </row>
    <row r="2920" ht="12.75" customHeight="1">
      <c r="H2920" s="12">
        <v>1000.0</v>
      </c>
      <c r="K2920" s="14" t="str">
        <f t="shared" si="2"/>
        <v>#DIV/0!</v>
      </c>
      <c r="L2920" s="15" t="str">
        <f t="shared" si="3"/>
        <v>Invalid</v>
      </c>
      <c r="M2920" s="15" t="str">
        <f t="shared" si="4"/>
        <v/>
      </c>
    </row>
    <row r="2921" ht="12.75" customHeight="1">
      <c r="H2921" s="12">
        <v>1000.0</v>
      </c>
      <c r="K2921" s="14" t="str">
        <f t="shared" si="2"/>
        <v>#DIV/0!</v>
      </c>
      <c r="L2921" s="15" t="str">
        <f t="shared" si="3"/>
        <v>Invalid</v>
      </c>
      <c r="M2921" s="15" t="str">
        <f t="shared" si="4"/>
        <v/>
      </c>
    </row>
    <row r="2922" ht="12.75" customHeight="1">
      <c r="H2922" s="12">
        <v>1000.0</v>
      </c>
      <c r="K2922" s="14" t="str">
        <f t="shared" si="2"/>
        <v>#DIV/0!</v>
      </c>
      <c r="L2922" s="15" t="str">
        <f t="shared" si="3"/>
        <v>Invalid</v>
      </c>
      <c r="M2922" s="15" t="str">
        <f t="shared" si="4"/>
        <v/>
      </c>
    </row>
    <row r="2923" ht="12.75" customHeight="1">
      <c r="H2923" s="12">
        <v>1000.0</v>
      </c>
      <c r="K2923" s="14" t="str">
        <f t="shared" si="2"/>
        <v>#DIV/0!</v>
      </c>
      <c r="L2923" s="15" t="str">
        <f t="shared" si="3"/>
        <v>Invalid</v>
      </c>
      <c r="M2923" s="15" t="str">
        <f t="shared" si="4"/>
        <v/>
      </c>
    </row>
    <row r="2924" ht="12.75" customHeight="1">
      <c r="H2924" s="12">
        <v>1000.0</v>
      </c>
      <c r="K2924" s="14" t="str">
        <f t="shared" si="2"/>
        <v>#DIV/0!</v>
      </c>
      <c r="L2924" s="15" t="str">
        <f t="shared" si="3"/>
        <v>Invalid</v>
      </c>
      <c r="M2924" s="15" t="str">
        <f t="shared" si="4"/>
        <v/>
      </c>
    </row>
    <row r="2925" ht="12.75" customHeight="1">
      <c r="H2925" s="12">
        <v>1000.0</v>
      </c>
      <c r="K2925" s="14" t="str">
        <f t="shared" si="2"/>
        <v>#DIV/0!</v>
      </c>
      <c r="L2925" s="15" t="str">
        <f t="shared" si="3"/>
        <v>Invalid</v>
      </c>
      <c r="M2925" s="15" t="str">
        <f t="shared" si="4"/>
        <v/>
      </c>
    </row>
    <row r="2926" ht="12.75" customHeight="1">
      <c r="H2926" s="12">
        <v>1000.0</v>
      </c>
      <c r="K2926" s="14" t="str">
        <f t="shared" si="2"/>
        <v>#DIV/0!</v>
      </c>
      <c r="L2926" s="15" t="str">
        <f t="shared" si="3"/>
        <v>Invalid</v>
      </c>
      <c r="M2926" s="15" t="str">
        <f t="shared" si="4"/>
        <v/>
      </c>
    </row>
    <row r="2927" ht="12.75" customHeight="1">
      <c r="H2927" s="12">
        <v>1000.0</v>
      </c>
      <c r="K2927" s="14" t="str">
        <f t="shared" si="2"/>
        <v>#DIV/0!</v>
      </c>
      <c r="L2927" s="15" t="str">
        <f t="shared" si="3"/>
        <v>Invalid</v>
      </c>
      <c r="M2927" s="15" t="str">
        <f t="shared" si="4"/>
        <v/>
      </c>
    </row>
    <row r="2928" ht="12.75" customHeight="1">
      <c r="H2928" s="12">
        <v>1000.0</v>
      </c>
      <c r="K2928" s="14" t="str">
        <f t="shared" si="2"/>
        <v>#DIV/0!</v>
      </c>
      <c r="L2928" s="15" t="str">
        <f t="shared" si="3"/>
        <v>Invalid</v>
      </c>
      <c r="M2928" s="15" t="str">
        <f t="shared" si="4"/>
        <v/>
      </c>
    </row>
    <row r="2929" ht="12.75" customHeight="1">
      <c r="H2929" s="12">
        <v>1000.0</v>
      </c>
      <c r="K2929" s="14" t="str">
        <f t="shared" si="2"/>
        <v>#DIV/0!</v>
      </c>
      <c r="L2929" s="15" t="str">
        <f t="shared" si="3"/>
        <v>Invalid</v>
      </c>
      <c r="M2929" s="15" t="str">
        <f t="shared" si="4"/>
        <v/>
      </c>
    </row>
    <row r="2930" ht="12.75" customHeight="1">
      <c r="H2930" s="12">
        <v>1000.0</v>
      </c>
      <c r="K2930" s="14" t="str">
        <f t="shared" si="2"/>
        <v>#DIV/0!</v>
      </c>
      <c r="L2930" s="15" t="str">
        <f t="shared" si="3"/>
        <v>Invalid</v>
      </c>
      <c r="M2930" s="15" t="str">
        <f t="shared" si="4"/>
        <v/>
      </c>
    </row>
    <row r="2931" ht="12.75" customHeight="1">
      <c r="H2931" s="12">
        <v>1000.0</v>
      </c>
      <c r="K2931" s="14" t="str">
        <f t="shared" si="2"/>
        <v>#DIV/0!</v>
      </c>
      <c r="L2931" s="15" t="str">
        <f t="shared" si="3"/>
        <v>Invalid</v>
      </c>
      <c r="M2931" s="15" t="str">
        <f t="shared" si="4"/>
        <v/>
      </c>
    </row>
    <row r="2932" ht="12.75" customHeight="1">
      <c r="H2932" s="12">
        <v>1000.0</v>
      </c>
      <c r="K2932" s="14" t="str">
        <f t="shared" si="2"/>
        <v>#DIV/0!</v>
      </c>
      <c r="L2932" s="15" t="str">
        <f t="shared" si="3"/>
        <v>Invalid</v>
      </c>
      <c r="M2932" s="15" t="str">
        <f t="shared" si="4"/>
        <v/>
      </c>
    </row>
    <row r="2933" ht="12.75" customHeight="1">
      <c r="H2933" s="12">
        <v>1000.0</v>
      </c>
      <c r="K2933" s="14" t="str">
        <f t="shared" si="2"/>
        <v>#DIV/0!</v>
      </c>
      <c r="L2933" s="15" t="str">
        <f t="shared" si="3"/>
        <v>Invalid</v>
      </c>
      <c r="M2933" s="15" t="str">
        <f t="shared" si="4"/>
        <v/>
      </c>
    </row>
    <row r="2934" ht="12.75" customHeight="1">
      <c r="H2934" s="12">
        <v>1000.0</v>
      </c>
      <c r="K2934" s="14" t="str">
        <f t="shared" si="2"/>
        <v>#DIV/0!</v>
      </c>
      <c r="L2934" s="15" t="str">
        <f t="shared" si="3"/>
        <v>Invalid</v>
      </c>
      <c r="M2934" s="15" t="str">
        <f t="shared" si="4"/>
        <v/>
      </c>
    </row>
    <row r="2935" ht="12.75" customHeight="1">
      <c r="H2935" s="12">
        <v>1000.0</v>
      </c>
      <c r="K2935" s="14" t="str">
        <f t="shared" si="2"/>
        <v>#DIV/0!</v>
      </c>
      <c r="L2935" s="15" t="str">
        <f t="shared" si="3"/>
        <v>Invalid</v>
      </c>
      <c r="M2935" s="15" t="str">
        <f t="shared" si="4"/>
        <v/>
      </c>
    </row>
    <row r="2936" ht="12.75" customHeight="1">
      <c r="H2936" s="12">
        <v>1000.0</v>
      </c>
      <c r="K2936" s="14" t="str">
        <f t="shared" si="2"/>
        <v>#DIV/0!</v>
      </c>
      <c r="L2936" s="15" t="str">
        <f t="shared" si="3"/>
        <v>Invalid</v>
      </c>
      <c r="M2936" s="15" t="str">
        <f t="shared" si="4"/>
        <v/>
      </c>
    </row>
    <row r="2937" ht="12.75" customHeight="1">
      <c r="H2937" s="12">
        <v>1000.0</v>
      </c>
      <c r="K2937" s="14" t="str">
        <f t="shared" si="2"/>
        <v>#DIV/0!</v>
      </c>
      <c r="L2937" s="15" t="str">
        <f t="shared" si="3"/>
        <v>Invalid</v>
      </c>
      <c r="M2937" s="15" t="str">
        <f t="shared" si="4"/>
        <v/>
      </c>
    </row>
    <row r="2938" ht="12.75" customHeight="1">
      <c r="H2938" s="12">
        <v>1000.0</v>
      </c>
      <c r="K2938" s="14" t="str">
        <f t="shared" si="2"/>
        <v>#DIV/0!</v>
      </c>
      <c r="L2938" s="15" t="str">
        <f t="shared" si="3"/>
        <v>Invalid</v>
      </c>
      <c r="M2938" s="15" t="str">
        <f t="shared" si="4"/>
        <v/>
      </c>
    </row>
    <row r="2939" ht="12.75" customHeight="1">
      <c r="H2939" s="12">
        <v>1000.0</v>
      </c>
      <c r="K2939" s="14" t="str">
        <f t="shared" si="2"/>
        <v>#DIV/0!</v>
      </c>
      <c r="L2939" s="15" t="str">
        <f t="shared" si="3"/>
        <v>Invalid</v>
      </c>
      <c r="M2939" s="15" t="str">
        <f t="shared" si="4"/>
        <v/>
      </c>
    </row>
    <row r="2940" ht="12.75" customHeight="1">
      <c r="H2940" s="12">
        <v>1000.0</v>
      </c>
      <c r="K2940" s="14" t="str">
        <f t="shared" si="2"/>
        <v>#DIV/0!</v>
      </c>
      <c r="L2940" s="15" t="str">
        <f t="shared" si="3"/>
        <v>Invalid</v>
      </c>
      <c r="M2940" s="15" t="str">
        <f t="shared" si="4"/>
        <v/>
      </c>
    </row>
    <row r="2941" ht="12.75" customHeight="1">
      <c r="H2941" s="12">
        <v>1000.0</v>
      </c>
      <c r="K2941" s="14" t="str">
        <f t="shared" si="2"/>
        <v>#DIV/0!</v>
      </c>
      <c r="L2941" s="15" t="str">
        <f t="shared" si="3"/>
        <v>Invalid</v>
      </c>
      <c r="M2941" s="15" t="str">
        <f t="shared" si="4"/>
        <v/>
      </c>
    </row>
    <row r="2942" ht="12.75" customHeight="1">
      <c r="H2942" s="12">
        <v>1000.0</v>
      </c>
      <c r="K2942" s="14" t="str">
        <f t="shared" si="2"/>
        <v>#DIV/0!</v>
      </c>
      <c r="L2942" s="15" t="str">
        <f t="shared" si="3"/>
        <v>Invalid</v>
      </c>
      <c r="M2942" s="15" t="str">
        <f t="shared" si="4"/>
        <v/>
      </c>
    </row>
    <row r="2943" ht="12.75" customHeight="1">
      <c r="H2943" s="12">
        <v>1000.0</v>
      </c>
      <c r="K2943" s="14" t="str">
        <f t="shared" si="2"/>
        <v>#DIV/0!</v>
      </c>
      <c r="L2943" s="15" t="str">
        <f t="shared" si="3"/>
        <v>Invalid</v>
      </c>
      <c r="M2943" s="15" t="str">
        <f t="shared" si="4"/>
        <v/>
      </c>
    </row>
    <row r="2944" ht="12.75" customHeight="1">
      <c r="H2944" s="12">
        <v>1000.0</v>
      </c>
      <c r="K2944" s="14" t="str">
        <f t="shared" si="2"/>
        <v>#DIV/0!</v>
      </c>
      <c r="L2944" s="15" t="str">
        <f t="shared" si="3"/>
        <v>Invalid</v>
      </c>
      <c r="M2944" s="15" t="str">
        <f t="shared" si="4"/>
        <v/>
      </c>
    </row>
    <row r="2945" ht="12.75" customHeight="1">
      <c r="H2945" s="12">
        <v>1000.0</v>
      </c>
      <c r="K2945" s="14" t="str">
        <f t="shared" si="2"/>
        <v>#DIV/0!</v>
      </c>
      <c r="L2945" s="15" t="str">
        <f t="shared" si="3"/>
        <v>Invalid</v>
      </c>
      <c r="M2945" s="15" t="str">
        <f t="shared" si="4"/>
        <v/>
      </c>
    </row>
    <row r="2946" ht="12.75" customHeight="1">
      <c r="H2946" s="12">
        <v>1000.0</v>
      </c>
      <c r="K2946" s="14" t="str">
        <f t="shared" si="2"/>
        <v>#DIV/0!</v>
      </c>
      <c r="L2946" s="15" t="str">
        <f t="shared" si="3"/>
        <v>Invalid</v>
      </c>
      <c r="M2946" s="15" t="str">
        <f t="shared" si="4"/>
        <v/>
      </c>
    </row>
    <row r="2947" ht="12.75" customHeight="1">
      <c r="H2947" s="12">
        <v>1000.0</v>
      </c>
      <c r="K2947" s="14" t="str">
        <f t="shared" si="2"/>
        <v>#DIV/0!</v>
      </c>
      <c r="L2947" s="15" t="str">
        <f t="shared" si="3"/>
        <v>Invalid</v>
      </c>
      <c r="M2947" s="15" t="str">
        <f t="shared" si="4"/>
        <v/>
      </c>
    </row>
    <row r="2948" ht="12.75" customHeight="1">
      <c r="H2948" s="12">
        <v>1000.0</v>
      </c>
      <c r="K2948" s="14" t="str">
        <f t="shared" si="2"/>
        <v>#DIV/0!</v>
      </c>
      <c r="L2948" s="15" t="str">
        <f t="shared" si="3"/>
        <v>Invalid</v>
      </c>
      <c r="M2948" s="15" t="str">
        <f t="shared" si="4"/>
        <v/>
      </c>
    </row>
    <row r="2949" ht="12.75" customHeight="1">
      <c r="H2949" s="12">
        <v>1000.0</v>
      </c>
      <c r="K2949" s="14" t="str">
        <f t="shared" si="2"/>
        <v>#DIV/0!</v>
      </c>
      <c r="L2949" s="15" t="str">
        <f t="shared" si="3"/>
        <v>Invalid</v>
      </c>
      <c r="M2949" s="15" t="str">
        <f t="shared" si="4"/>
        <v/>
      </c>
    </row>
    <row r="2950" ht="12.75" customHeight="1">
      <c r="H2950" s="12">
        <v>1000.0</v>
      </c>
      <c r="K2950" s="14" t="str">
        <f t="shared" si="2"/>
        <v>#DIV/0!</v>
      </c>
      <c r="L2950" s="15" t="str">
        <f t="shared" si="3"/>
        <v>Invalid</v>
      </c>
      <c r="M2950" s="15" t="str">
        <f t="shared" si="4"/>
        <v/>
      </c>
    </row>
    <row r="2951" ht="12.75" customHeight="1">
      <c r="H2951" s="12">
        <v>1000.0</v>
      </c>
      <c r="K2951" s="14" t="str">
        <f t="shared" si="2"/>
        <v>#DIV/0!</v>
      </c>
      <c r="L2951" s="15" t="str">
        <f t="shared" si="3"/>
        <v>Invalid</v>
      </c>
      <c r="M2951" s="15" t="str">
        <f t="shared" si="4"/>
        <v/>
      </c>
    </row>
    <row r="2952" ht="12.75" customHeight="1">
      <c r="H2952" s="12">
        <v>1000.0</v>
      </c>
      <c r="K2952" s="14" t="str">
        <f t="shared" si="2"/>
        <v>#DIV/0!</v>
      </c>
      <c r="L2952" s="15" t="str">
        <f t="shared" si="3"/>
        <v>Invalid</v>
      </c>
      <c r="M2952" s="15" t="str">
        <f t="shared" si="4"/>
        <v/>
      </c>
    </row>
    <row r="2953" ht="12.75" customHeight="1">
      <c r="H2953" s="12">
        <v>1000.0</v>
      </c>
      <c r="K2953" s="14" t="str">
        <f t="shared" si="2"/>
        <v>#DIV/0!</v>
      </c>
      <c r="L2953" s="15" t="str">
        <f t="shared" si="3"/>
        <v>Invalid</v>
      </c>
      <c r="M2953" s="15" t="str">
        <f t="shared" si="4"/>
        <v/>
      </c>
    </row>
    <row r="2954" ht="12.75" customHeight="1">
      <c r="H2954" s="12">
        <v>1000.0</v>
      </c>
      <c r="K2954" s="14" t="str">
        <f t="shared" si="2"/>
        <v>#DIV/0!</v>
      </c>
      <c r="L2954" s="15" t="str">
        <f t="shared" si="3"/>
        <v>Invalid</v>
      </c>
      <c r="M2954" s="15" t="str">
        <f t="shared" si="4"/>
        <v/>
      </c>
    </row>
    <row r="2955" ht="12.75" customHeight="1">
      <c r="H2955" s="12">
        <v>1000.0</v>
      </c>
      <c r="K2955" s="14" t="str">
        <f t="shared" si="2"/>
        <v>#DIV/0!</v>
      </c>
      <c r="L2955" s="15" t="str">
        <f t="shared" si="3"/>
        <v>Invalid</v>
      </c>
      <c r="M2955" s="15" t="str">
        <f t="shared" si="4"/>
        <v/>
      </c>
    </row>
    <row r="2956" ht="12.75" customHeight="1">
      <c r="H2956" s="12">
        <v>1000.0</v>
      </c>
      <c r="K2956" s="14" t="str">
        <f t="shared" si="2"/>
        <v>#DIV/0!</v>
      </c>
      <c r="L2956" s="15" t="str">
        <f t="shared" si="3"/>
        <v>Invalid</v>
      </c>
      <c r="M2956" s="15" t="str">
        <f t="shared" si="4"/>
        <v/>
      </c>
    </row>
    <row r="2957" ht="12.75" customHeight="1">
      <c r="H2957" s="12">
        <v>1000.0</v>
      </c>
      <c r="K2957" s="14" t="str">
        <f t="shared" si="2"/>
        <v>#DIV/0!</v>
      </c>
      <c r="L2957" s="15" t="str">
        <f t="shared" si="3"/>
        <v>Invalid</v>
      </c>
      <c r="M2957" s="15" t="str">
        <f t="shared" si="4"/>
        <v/>
      </c>
    </row>
    <row r="2958" ht="12.75" customHeight="1">
      <c r="H2958" s="12">
        <v>1000.0</v>
      </c>
      <c r="K2958" s="14" t="str">
        <f t="shared" si="2"/>
        <v>#DIV/0!</v>
      </c>
      <c r="L2958" s="15" t="str">
        <f t="shared" si="3"/>
        <v>Invalid</v>
      </c>
      <c r="M2958" s="15" t="str">
        <f t="shared" si="4"/>
        <v/>
      </c>
    </row>
    <row r="2959" ht="12.75" customHeight="1">
      <c r="H2959" s="12">
        <v>1000.0</v>
      </c>
      <c r="K2959" s="14" t="str">
        <f t="shared" si="2"/>
        <v>#DIV/0!</v>
      </c>
      <c r="L2959" s="15" t="str">
        <f t="shared" si="3"/>
        <v>Invalid</v>
      </c>
      <c r="M2959" s="15" t="str">
        <f t="shared" si="4"/>
        <v/>
      </c>
    </row>
    <row r="2960" ht="12.75" customHeight="1">
      <c r="H2960" s="12">
        <v>1000.0</v>
      </c>
      <c r="K2960" s="14" t="str">
        <f t="shared" si="2"/>
        <v>#DIV/0!</v>
      </c>
      <c r="L2960" s="15" t="str">
        <f t="shared" si="3"/>
        <v>Invalid</v>
      </c>
      <c r="M2960" s="15" t="str">
        <f t="shared" si="4"/>
        <v/>
      </c>
    </row>
    <row r="2961" ht="12.75" customHeight="1">
      <c r="H2961" s="12">
        <v>1000.0</v>
      </c>
      <c r="K2961" s="14" t="str">
        <f t="shared" si="2"/>
        <v>#DIV/0!</v>
      </c>
      <c r="L2961" s="15" t="str">
        <f t="shared" si="3"/>
        <v>Invalid</v>
      </c>
      <c r="M2961" s="15" t="str">
        <f t="shared" si="4"/>
        <v/>
      </c>
    </row>
    <row r="2962" ht="12.75" customHeight="1">
      <c r="H2962" s="12">
        <v>1000.0</v>
      </c>
      <c r="K2962" s="14" t="str">
        <f t="shared" si="2"/>
        <v>#DIV/0!</v>
      </c>
      <c r="L2962" s="15" t="str">
        <f t="shared" si="3"/>
        <v>Invalid</v>
      </c>
      <c r="M2962" s="15" t="str">
        <f t="shared" si="4"/>
        <v/>
      </c>
    </row>
    <row r="2963" ht="12.75" customHeight="1">
      <c r="H2963" s="12">
        <v>1000.0</v>
      </c>
      <c r="K2963" s="14" t="str">
        <f t="shared" si="2"/>
        <v>#DIV/0!</v>
      </c>
      <c r="L2963" s="15" t="str">
        <f t="shared" si="3"/>
        <v>Invalid</v>
      </c>
      <c r="M2963" s="15" t="str">
        <f t="shared" si="4"/>
        <v/>
      </c>
    </row>
    <row r="2964" ht="12.75" customHeight="1">
      <c r="H2964" s="12">
        <v>1000.0</v>
      </c>
      <c r="K2964" s="14" t="str">
        <f t="shared" si="2"/>
        <v>#DIV/0!</v>
      </c>
      <c r="L2964" s="15" t="str">
        <f t="shared" si="3"/>
        <v>Invalid</v>
      </c>
      <c r="M2964" s="15" t="str">
        <f t="shared" si="4"/>
        <v/>
      </c>
    </row>
    <row r="2965" ht="12.75" customHeight="1">
      <c r="H2965" s="12">
        <v>1000.0</v>
      </c>
      <c r="K2965" s="14" t="str">
        <f t="shared" si="2"/>
        <v>#DIV/0!</v>
      </c>
      <c r="L2965" s="15" t="str">
        <f t="shared" si="3"/>
        <v>Invalid</v>
      </c>
      <c r="M2965" s="15" t="str">
        <f t="shared" si="4"/>
        <v/>
      </c>
    </row>
    <row r="2966" ht="12.75" customHeight="1">
      <c r="H2966" s="12">
        <v>1000.0</v>
      </c>
      <c r="K2966" s="14" t="str">
        <f t="shared" si="2"/>
        <v>#DIV/0!</v>
      </c>
      <c r="L2966" s="15" t="str">
        <f t="shared" si="3"/>
        <v>Invalid</v>
      </c>
      <c r="M2966" s="15" t="str">
        <f t="shared" si="4"/>
        <v/>
      </c>
    </row>
    <row r="2967" ht="12.75" customHeight="1">
      <c r="H2967" s="12">
        <v>1000.0</v>
      </c>
      <c r="K2967" s="14" t="str">
        <f t="shared" si="2"/>
        <v>#DIV/0!</v>
      </c>
      <c r="L2967" s="15" t="str">
        <f t="shared" si="3"/>
        <v>Invalid</v>
      </c>
      <c r="M2967" s="15" t="str">
        <f t="shared" si="4"/>
        <v/>
      </c>
    </row>
    <row r="2968" ht="12.75" customHeight="1">
      <c r="H2968" s="12">
        <v>1000.0</v>
      </c>
      <c r="K2968" s="14" t="str">
        <f t="shared" si="2"/>
        <v>#DIV/0!</v>
      </c>
      <c r="L2968" s="15" t="str">
        <f t="shared" si="3"/>
        <v>Invalid</v>
      </c>
      <c r="M2968" s="15" t="str">
        <f t="shared" si="4"/>
        <v/>
      </c>
    </row>
    <row r="2969" ht="12.75" customHeight="1">
      <c r="H2969" s="12">
        <v>1000.0</v>
      </c>
      <c r="K2969" s="14" t="str">
        <f t="shared" si="2"/>
        <v>#DIV/0!</v>
      </c>
      <c r="L2969" s="15" t="str">
        <f t="shared" si="3"/>
        <v>Invalid</v>
      </c>
      <c r="M2969" s="15" t="str">
        <f t="shared" si="4"/>
        <v/>
      </c>
    </row>
    <row r="2970" ht="12.75" customHeight="1">
      <c r="H2970" s="12">
        <v>1000.0</v>
      </c>
      <c r="K2970" s="14" t="str">
        <f t="shared" si="2"/>
        <v>#DIV/0!</v>
      </c>
      <c r="L2970" s="15" t="str">
        <f t="shared" si="3"/>
        <v>Invalid</v>
      </c>
      <c r="M2970" s="15" t="str">
        <f t="shared" si="4"/>
        <v/>
      </c>
    </row>
    <row r="2971" ht="12.75" customHeight="1">
      <c r="H2971" s="12">
        <v>1000.0</v>
      </c>
      <c r="K2971" s="14" t="str">
        <f t="shared" si="2"/>
        <v>#DIV/0!</v>
      </c>
      <c r="L2971" s="15" t="str">
        <f t="shared" si="3"/>
        <v>Invalid</v>
      </c>
      <c r="M2971" s="15" t="str">
        <f t="shared" si="4"/>
        <v/>
      </c>
    </row>
    <row r="2972" ht="12.75" customHeight="1">
      <c r="H2972" s="12">
        <v>1000.0</v>
      </c>
      <c r="K2972" s="14" t="str">
        <f t="shared" si="2"/>
        <v>#DIV/0!</v>
      </c>
      <c r="L2972" s="15" t="str">
        <f t="shared" si="3"/>
        <v>Invalid</v>
      </c>
      <c r="M2972" s="15" t="str">
        <f t="shared" si="4"/>
        <v/>
      </c>
    </row>
    <row r="2973" ht="12.75" customHeight="1">
      <c r="H2973" s="12">
        <v>1000.0</v>
      </c>
      <c r="K2973" s="14" t="str">
        <f t="shared" si="2"/>
        <v>#DIV/0!</v>
      </c>
      <c r="L2973" s="15" t="str">
        <f t="shared" si="3"/>
        <v>Invalid</v>
      </c>
      <c r="M2973" s="15" t="str">
        <f t="shared" si="4"/>
        <v/>
      </c>
    </row>
    <row r="2974" ht="12.75" customHeight="1">
      <c r="H2974" s="12">
        <v>1000.0</v>
      </c>
      <c r="K2974" s="14" t="str">
        <f t="shared" si="2"/>
        <v>#DIV/0!</v>
      </c>
      <c r="L2974" s="15" t="str">
        <f t="shared" si="3"/>
        <v>Invalid</v>
      </c>
      <c r="M2974" s="15" t="str">
        <f t="shared" si="4"/>
        <v/>
      </c>
    </row>
    <row r="2975" ht="12.75" customHeight="1">
      <c r="H2975" s="12">
        <v>1000.0</v>
      </c>
      <c r="K2975" s="14" t="str">
        <f t="shared" si="2"/>
        <v>#DIV/0!</v>
      </c>
      <c r="L2975" s="15" t="str">
        <f t="shared" si="3"/>
        <v>Invalid</v>
      </c>
      <c r="M2975" s="15" t="str">
        <f t="shared" si="4"/>
        <v/>
      </c>
    </row>
    <row r="2976" ht="12.75" customHeight="1">
      <c r="H2976" s="12">
        <v>1000.0</v>
      </c>
      <c r="K2976" s="14" t="str">
        <f t="shared" si="2"/>
        <v>#DIV/0!</v>
      </c>
      <c r="L2976" s="15" t="str">
        <f t="shared" si="3"/>
        <v>Invalid</v>
      </c>
      <c r="M2976" s="15" t="str">
        <f t="shared" si="4"/>
        <v/>
      </c>
    </row>
    <row r="2977" ht="12.75" customHeight="1">
      <c r="H2977" s="12">
        <v>1000.0</v>
      </c>
      <c r="K2977" s="14" t="str">
        <f t="shared" si="2"/>
        <v>#DIV/0!</v>
      </c>
      <c r="L2977" s="15" t="str">
        <f t="shared" si="3"/>
        <v>Invalid</v>
      </c>
      <c r="M2977" s="15" t="str">
        <f t="shared" si="4"/>
        <v/>
      </c>
    </row>
    <row r="2978" ht="12.75" customHeight="1">
      <c r="H2978" s="12">
        <v>1000.0</v>
      </c>
      <c r="K2978" s="14" t="str">
        <f t="shared" si="2"/>
        <v>#DIV/0!</v>
      </c>
      <c r="L2978" s="15" t="str">
        <f t="shared" si="3"/>
        <v>Invalid</v>
      </c>
      <c r="M2978" s="15" t="str">
        <f t="shared" si="4"/>
        <v/>
      </c>
    </row>
    <row r="2979" ht="12.75" customHeight="1">
      <c r="H2979" s="12">
        <v>1000.0</v>
      </c>
      <c r="K2979" s="14" t="str">
        <f t="shared" si="2"/>
        <v>#DIV/0!</v>
      </c>
      <c r="L2979" s="15" t="str">
        <f t="shared" si="3"/>
        <v>Invalid</v>
      </c>
      <c r="M2979" s="15" t="str">
        <f t="shared" si="4"/>
        <v/>
      </c>
    </row>
    <row r="2980" ht="12.75" customHeight="1">
      <c r="H2980" s="12">
        <v>1000.0</v>
      </c>
      <c r="K2980" s="14" t="str">
        <f t="shared" si="2"/>
        <v>#DIV/0!</v>
      </c>
      <c r="L2980" s="15" t="str">
        <f t="shared" si="3"/>
        <v>Invalid</v>
      </c>
      <c r="M2980" s="15" t="str">
        <f t="shared" si="4"/>
        <v/>
      </c>
    </row>
    <row r="2981" ht="12.75" customHeight="1">
      <c r="H2981" s="12">
        <v>1000.0</v>
      </c>
      <c r="K2981" s="14" t="str">
        <f t="shared" si="2"/>
        <v>#DIV/0!</v>
      </c>
      <c r="L2981" s="15" t="str">
        <f t="shared" si="3"/>
        <v>Invalid</v>
      </c>
      <c r="M2981" s="15" t="str">
        <f t="shared" si="4"/>
        <v/>
      </c>
    </row>
    <row r="2982" ht="12.75" customHeight="1">
      <c r="H2982" s="12">
        <v>1000.0</v>
      </c>
      <c r="K2982" s="14" t="str">
        <f t="shared" si="2"/>
        <v>#DIV/0!</v>
      </c>
      <c r="L2982" s="15" t="str">
        <f t="shared" si="3"/>
        <v>Invalid</v>
      </c>
      <c r="M2982" s="15" t="str">
        <f t="shared" si="4"/>
        <v/>
      </c>
    </row>
    <row r="2983" ht="12.75" customHeight="1">
      <c r="H2983" s="12">
        <v>1000.0</v>
      </c>
      <c r="K2983" s="14" t="str">
        <f t="shared" si="2"/>
        <v>#DIV/0!</v>
      </c>
      <c r="L2983" s="15" t="str">
        <f t="shared" si="3"/>
        <v>Invalid</v>
      </c>
      <c r="M2983" s="15" t="str">
        <f t="shared" si="4"/>
        <v/>
      </c>
    </row>
    <row r="2984" ht="12.75" customHeight="1">
      <c r="H2984" s="12">
        <v>1000.0</v>
      </c>
      <c r="K2984" s="14" t="str">
        <f t="shared" si="2"/>
        <v>#DIV/0!</v>
      </c>
      <c r="L2984" s="15" t="str">
        <f t="shared" si="3"/>
        <v>Invalid</v>
      </c>
      <c r="M2984" s="15" t="str">
        <f t="shared" si="4"/>
        <v/>
      </c>
    </row>
    <row r="2985" ht="12.75" customHeight="1">
      <c r="H2985" s="12">
        <v>1000.0</v>
      </c>
      <c r="K2985" s="14" t="str">
        <f t="shared" si="2"/>
        <v>#DIV/0!</v>
      </c>
      <c r="L2985" s="15" t="str">
        <f t="shared" si="3"/>
        <v>Invalid</v>
      </c>
      <c r="M2985" s="15" t="str">
        <f t="shared" si="4"/>
        <v/>
      </c>
    </row>
    <row r="2986" ht="12.75" customHeight="1">
      <c r="H2986" s="12">
        <v>1000.0</v>
      </c>
      <c r="K2986" s="14" t="str">
        <f t="shared" si="2"/>
        <v>#DIV/0!</v>
      </c>
      <c r="L2986" s="15" t="str">
        <f t="shared" si="3"/>
        <v>Invalid</v>
      </c>
      <c r="M2986" s="15" t="str">
        <f t="shared" si="4"/>
        <v/>
      </c>
    </row>
    <row r="2987" ht="12.75" customHeight="1">
      <c r="H2987" s="12">
        <v>1000.0</v>
      </c>
      <c r="K2987" s="14" t="str">
        <f t="shared" si="2"/>
        <v>#DIV/0!</v>
      </c>
      <c r="L2987" s="15" t="str">
        <f t="shared" si="3"/>
        <v>Invalid</v>
      </c>
      <c r="M2987" s="15" t="str">
        <f t="shared" si="4"/>
        <v/>
      </c>
    </row>
    <row r="2988" ht="12.75" customHeight="1">
      <c r="H2988" s="12">
        <v>1000.0</v>
      </c>
      <c r="K2988" s="14" t="str">
        <f t="shared" si="2"/>
        <v>#DIV/0!</v>
      </c>
      <c r="L2988" s="15" t="str">
        <f t="shared" si="3"/>
        <v>Invalid</v>
      </c>
      <c r="M2988" s="15" t="str">
        <f t="shared" si="4"/>
        <v/>
      </c>
    </row>
    <row r="2989" ht="12.75" customHeight="1">
      <c r="H2989" s="12">
        <v>1000.0</v>
      </c>
      <c r="K2989" s="14" t="str">
        <f t="shared" si="2"/>
        <v>#DIV/0!</v>
      </c>
      <c r="L2989" s="15" t="str">
        <f t="shared" si="3"/>
        <v>Invalid</v>
      </c>
      <c r="M2989" s="15" t="str">
        <f t="shared" si="4"/>
        <v/>
      </c>
    </row>
    <row r="2990" ht="12.75" customHeight="1">
      <c r="H2990" s="12">
        <v>1000.0</v>
      </c>
      <c r="K2990" s="14" t="str">
        <f t="shared" si="2"/>
        <v>#DIV/0!</v>
      </c>
      <c r="L2990" s="15" t="str">
        <f t="shared" si="3"/>
        <v>Invalid</v>
      </c>
      <c r="M2990" s="15" t="str">
        <f t="shared" si="4"/>
        <v/>
      </c>
    </row>
    <row r="2991" ht="12.75" customHeight="1">
      <c r="H2991" s="12">
        <v>1000.0</v>
      </c>
      <c r="K2991" s="14" t="str">
        <f t="shared" si="2"/>
        <v>#DIV/0!</v>
      </c>
      <c r="L2991" s="15" t="str">
        <f t="shared" si="3"/>
        <v>Invalid</v>
      </c>
      <c r="M2991" s="15" t="str">
        <f t="shared" si="4"/>
        <v/>
      </c>
    </row>
    <row r="2992" ht="12.75" customHeight="1">
      <c r="H2992" s="12">
        <v>1000.0</v>
      </c>
      <c r="K2992" s="14" t="str">
        <f t="shared" si="2"/>
        <v>#DIV/0!</v>
      </c>
      <c r="L2992" s="15" t="str">
        <f t="shared" si="3"/>
        <v>Invalid</v>
      </c>
      <c r="M2992" s="15" t="str">
        <f t="shared" si="4"/>
        <v/>
      </c>
    </row>
    <row r="2993" ht="12.75" customHeight="1">
      <c r="H2993" s="12">
        <v>1000.0</v>
      </c>
      <c r="K2993" s="14" t="str">
        <f t="shared" si="2"/>
        <v>#DIV/0!</v>
      </c>
      <c r="L2993" s="15" t="str">
        <f t="shared" si="3"/>
        <v>Invalid</v>
      </c>
      <c r="M2993" s="15" t="str">
        <f t="shared" si="4"/>
        <v/>
      </c>
    </row>
    <row r="2994" ht="12.75" customHeight="1">
      <c r="H2994" s="12">
        <v>1000.0</v>
      </c>
      <c r="K2994" s="14" t="str">
        <f t="shared" si="2"/>
        <v>#DIV/0!</v>
      </c>
      <c r="L2994" s="15" t="str">
        <f t="shared" si="3"/>
        <v>Invalid</v>
      </c>
      <c r="M2994" s="15" t="str">
        <f t="shared" si="4"/>
        <v/>
      </c>
    </row>
    <row r="2995" ht="12.75" customHeight="1">
      <c r="H2995" s="12">
        <v>1000.0</v>
      </c>
      <c r="K2995" s="14" t="str">
        <f t="shared" si="2"/>
        <v>#DIV/0!</v>
      </c>
      <c r="L2995" s="15" t="str">
        <f t="shared" si="3"/>
        <v>Invalid</v>
      </c>
      <c r="M2995" s="15" t="str">
        <f t="shared" si="4"/>
        <v/>
      </c>
    </row>
    <row r="2996" ht="12.75" customHeight="1">
      <c r="H2996" s="12">
        <v>1000.0</v>
      </c>
      <c r="K2996" s="14" t="str">
        <f t="shared" si="2"/>
        <v>#DIV/0!</v>
      </c>
      <c r="L2996" s="15" t="str">
        <f t="shared" si="3"/>
        <v>Invalid</v>
      </c>
      <c r="M2996" s="15" t="str">
        <f t="shared" si="4"/>
        <v/>
      </c>
    </row>
    <row r="2997" ht="12.75" customHeight="1">
      <c r="H2997" s="12">
        <v>1000.0</v>
      </c>
      <c r="K2997" s="14" t="str">
        <f t="shared" si="2"/>
        <v>#DIV/0!</v>
      </c>
      <c r="L2997" s="15" t="str">
        <f t="shared" si="3"/>
        <v>Invalid</v>
      </c>
      <c r="M2997" s="15" t="str">
        <f t="shared" si="4"/>
        <v/>
      </c>
    </row>
    <row r="2998" ht="12.75" customHeight="1">
      <c r="H2998" s="12">
        <v>1000.0</v>
      </c>
      <c r="K2998" s="14" t="str">
        <f t="shared" si="2"/>
        <v>#DIV/0!</v>
      </c>
      <c r="L2998" s="15" t="str">
        <f t="shared" si="3"/>
        <v>Invalid</v>
      </c>
      <c r="M2998" s="15" t="str">
        <f t="shared" si="4"/>
        <v/>
      </c>
    </row>
    <row r="2999" ht="12.75" customHeight="1">
      <c r="H2999" s="12">
        <v>1000.0</v>
      </c>
      <c r="K2999" s="14" t="str">
        <f t="shared" si="2"/>
        <v>#DIV/0!</v>
      </c>
      <c r="L2999" s="15" t="str">
        <f t="shared" si="3"/>
        <v>Invalid</v>
      </c>
      <c r="M2999" s="15" t="str">
        <f t="shared" si="4"/>
        <v/>
      </c>
    </row>
    <row r="3000" ht="12.75" customHeight="1">
      <c r="H3000" s="12">
        <v>1000.0</v>
      </c>
      <c r="K3000" s="14" t="str">
        <f t="shared" si="2"/>
        <v>#DIV/0!</v>
      </c>
      <c r="L3000" s="15" t="str">
        <f t="shared" si="3"/>
        <v>Invalid</v>
      </c>
      <c r="M3000" s="15" t="str">
        <f t="shared" si="4"/>
        <v/>
      </c>
    </row>
    <row r="3001" ht="12.75" customHeight="1">
      <c r="H3001" s="12">
        <v>1000.0</v>
      </c>
      <c r="K3001" s="14" t="str">
        <f t="shared" si="2"/>
        <v>#DIV/0!</v>
      </c>
      <c r="L3001" s="15" t="str">
        <f t="shared" si="3"/>
        <v>Invalid</v>
      </c>
      <c r="M3001" s="15" t="str">
        <f t="shared" si="4"/>
        <v/>
      </c>
    </row>
    <row r="3002" ht="12.75" customHeight="1">
      <c r="H3002" s="12">
        <v>1000.0</v>
      </c>
      <c r="K3002" s="14" t="str">
        <f t="shared" si="2"/>
        <v>#DIV/0!</v>
      </c>
      <c r="L3002" s="15" t="str">
        <f t="shared" si="3"/>
        <v>Invalid</v>
      </c>
      <c r="M3002" s="15" t="str">
        <f t="shared" si="4"/>
        <v/>
      </c>
    </row>
    <row r="3003" ht="12.75" customHeight="1">
      <c r="H3003" s="12">
        <v>1000.0</v>
      </c>
      <c r="K3003" s="14" t="str">
        <f t="shared" si="2"/>
        <v>#DIV/0!</v>
      </c>
      <c r="L3003" s="15" t="str">
        <f t="shared" si="3"/>
        <v>Invalid</v>
      </c>
      <c r="M3003" s="15" t="str">
        <f t="shared" si="4"/>
        <v/>
      </c>
    </row>
    <row r="3004" ht="12.75" customHeight="1">
      <c r="H3004" s="12">
        <v>1000.0</v>
      </c>
      <c r="K3004" s="14" t="str">
        <f t="shared" si="2"/>
        <v>#DIV/0!</v>
      </c>
      <c r="L3004" s="15" t="str">
        <f t="shared" si="3"/>
        <v>Invalid</v>
      </c>
      <c r="M3004" s="15" t="str">
        <f t="shared" si="4"/>
        <v/>
      </c>
    </row>
    <row r="3005" ht="12.75" customHeight="1">
      <c r="H3005" s="12">
        <v>1000.0</v>
      </c>
      <c r="K3005" s="14" t="str">
        <f t="shared" si="2"/>
        <v>#DIV/0!</v>
      </c>
      <c r="L3005" s="15" t="str">
        <f t="shared" si="3"/>
        <v>Invalid</v>
      </c>
      <c r="M3005" s="15" t="str">
        <f t="shared" si="4"/>
        <v/>
      </c>
    </row>
    <row r="3006" ht="12.75" customHeight="1">
      <c r="H3006" s="12">
        <v>1000.0</v>
      </c>
      <c r="K3006" s="14" t="str">
        <f t="shared" si="2"/>
        <v>#DIV/0!</v>
      </c>
      <c r="L3006" s="15" t="str">
        <f t="shared" si="3"/>
        <v>Invalid</v>
      </c>
      <c r="M3006" s="15" t="str">
        <f t="shared" si="4"/>
        <v/>
      </c>
    </row>
    <row r="3007" ht="12.75" customHeight="1">
      <c r="H3007" s="12">
        <v>1000.0</v>
      </c>
      <c r="K3007" s="14" t="str">
        <f t="shared" si="2"/>
        <v>#DIV/0!</v>
      </c>
      <c r="L3007" s="15" t="str">
        <f t="shared" si="3"/>
        <v>Invalid</v>
      </c>
      <c r="M3007" s="15" t="str">
        <f t="shared" si="4"/>
        <v/>
      </c>
    </row>
    <row r="3008" ht="12.75" customHeight="1">
      <c r="H3008" s="12">
        <v>1000.0</v>
      </c>
      <c r="K3008" s="14" t="str">
        <f t="shared" si="2"/>
        <v>#DIV/0!</v>
      </c>
      <c r="L3008" s="15" t="str">
        <f t="shared" si="3"/>
        <v>Invalid</v>
      </c>
      <c r="M3008" s="15" t="str">
        <f t="shared" si="4"/>
        <v/>
      </c>
    </row>
    <row r="3009" ht="12.75" customHeight="1">
      <c r="H3009" s="12">
        <v>1000.0</v>
      </c>
      <c r="K3009" s="14" t="str">
        <f t="shared" si="2"/>
        <v>#DIV/0!</v>
      </c>
      <c r="L3009" s="15" t="str">
        <f t="shared" si="3"/>
        <v>Invalid</v>
      </c>
      <c r="M3009" s="15" t="str">
        <f t="shared" si="4"/>
        <v/>
      </c>
    </row>
    <row r="3010" ht="12.75" customHeight="1">
      <c r="H3010" s="12">
        <v>1000.0</v>
      </c>
      <c r="K3010" s="14" t="str">
        <f t="shared" si="2"/>
        <v>#DIV/0!</v>
      </c>
      <c r="L3010" s="15" t="str">
        <f t="shared" si="3"/>
        <v>Invalid</v>
      </c>
      <c r="M3010" s="15" t="str">
        <f t="shared" si="4"/>
        <v/>
      </c>
    </row>
    <row r="3011" ht="12.75" customHeight="1">
      <c r="H3011" s="12">
        <v>1000.0</v>
      </c>
      <c r="K3011" s="14" t="str">
        <f t="shared" si="2"/>
        <v>#DIV/0!</v>
      </c>
      <c r="L3011" s="15" t="str">
        <f t="shared" si="3"/>
        <v>Invalid</v>
      </c>
      <c r="M3011" s="15" t="str">
        <f t="shared" si="4"/>
        <v/>
      </c>
    </row>
    <row r="3012" ht="12.75" customHeight="1">
      <c r="H3012" s="12">
        <v>1000.0</v>
      </c>
      <c r="K3012" s="14" t="str">
        <f t="shared" si="2"/>
        <v>#DIV/0!</v>
      </c>
      <c r="L3012" s="15" t="str">
        <f t="shared" si="3"/>
        <v>Invalid</v>
      </c>
      <c r="M3012" s="15" t="str">
        <f t="shared" si="4"/>
        <v/>
      </c>
    </row>
    <row r="3013" ht="12.75" customHeight="1">
      <c r="H3013" s="12">
        <v>1000.0</v>
      </c>
      <c r="K3013" s="14" t="str">
        <f t="shared" si="2"/>
        <v>#DIV/0!</v>
      </c>
      <c r="L3013" s="15" t="str">
        <f t="shared" si="3"/>
        <v>Invalid</v>
      </c>
      <c r="M3013" s="15" t="str">
        <f t="shared" si="4"/>
        <v/>
      </c>
    </row>
    <row r="3014" ht="12.75" customHeight="1">
      <c r="H3014" s="12">
        <v>1000.0</v>
      </c>
      <c r="K3014" s="14" t="str">
        <f t="shared" si="2"/>
        <v>#DIV/0!</v>
      </c>
      <c r="L3014" s="15" t="str">
        <f t="shared" si="3"/>
        <v>Invalid</v>
      </c>
      <c r="M3014" s="15" t="str">
        <f t="shared" si="4"/>
        <v/>
      </c>
    </row>
    <row r="3015" ht="12.75" customHeight="1">
      <c r="H3015" s="12">
        <v>1000.0</v>
      </c>
      <c r="K3015" s="14" t="str">
        <f t="shared" si="2"/>
        <v>#DIV/0!</v>
      </c>
      <c r="L3015" s="15" t="str">
        <f t="shared" si="3"/>
        <v>Invalid</v>
      </c>
      <c r="M3015" s="15" t="str">
        <f t="shared" si="4"/>
        <v/>
      </c>
    </row>
    <row r="3016" ht="12.75" customHeight="1">
      <c r="H3016" s="12">
        <v>1000.0</v>
      </c>
      <c r="K3016" s="14" t="str">
        <f t="shared" si="2"/>
        <v>#DIV/0!</v>
      </c>
      <c r="L3016" s="15" t="str">
        <f t="shared" si="3"/>
        <v>Invalid</v>
      </c>
      <c r="M3016" s="15" t="str">
        <f t="shared" si="4"/>
        <v/>
      </c>
    </row>
    <row r="3017" ht="12.75" customHeight="1">
      <c r="H3017" s="12">
        <v>1000.0</v>
      </c>
      <c r="K3017" s="14" t="str">
        <f t="shared" si="2"/>
        <v>#DIV/0!</v>
      </c>
      <c r="L3017" s="15" t="str">
        <f t="shared" si="3"/>
        <v>Invalid</v>
      </c>
      <c r="M3017" s="15" t="str">
        <f t="shared" si="4"/>
        <v/>
      </c>
    </row>
    <row r="3018" ht="12.75" customHeight="1">
      <c r="H3018" s="12">
        <v>1000.0</v>
      </c>
      <c r="K3018" s="14" t="str">
        <f t="shared" si="2"/>
        <v>#DIV/0!</v>
      </c>
      <c r="L3018" s="15" t="str">
        <f t="shared" si="3"/>
        <v>Invalid</v>
      </c>
      <c r="M3018" s="15" t="str">
        <f t="shared" si="4"/>
        <v/>
      </c>
    </row>
    <row r="3019" ht="12.75" customHeight="1">
      <c r="H3019" s="12">
        <v>1000.0</v>
      </c>
      <c r="K3019" s="14" t="str">
        <f t="shared" si="2"/>
        <v>#DIV/0!</v>
      </c>
      <c r="L3019" s="15" t="str">
        <f t="shared" si="3"/>
        <v>Invalid</v>
      </c>
      <c r="M3019" s="15" t="str">
        <f t="shared" si="4"/>
        <v/>
      </c>
    </row>
    <row r="3020" ht="12.75" customHeight="1">
      <c r="H3020" s="12">
        <v>1000.0</v>
      </c>
      <c r="K3020" s="14" t="str">
        <f t="shared" si="2"/>
        <v>#DIV/0!</v>
      </c>
      <c r="L3020" s="15" t="str">
        <f t="shared" si="3"/>
        <v>Invalid</v>
      </c>
      <c r="M3020" s="15" t="str">
        <f t="shared" si="4"/>
        <v/>
      </c>
    </row>
    <row r="3021" ht="12.75" customHeight="1">
      <c r="H3021" s="12">
        <v>1000.0</v>
      </c>
      <c r="K3021" s="14" t="str">
        <f t="shared" si="2"/>
        <v>#DIV/0!</v>
      </c>
      <c r="L3021" s="15" t="str">
        <f t="shared" si="3"/>
        <v>Invalid</v>
      </c>
      <c r="M3021" s="15" t="str">
        <f t="shared" si="4"/>
        <v/>
      </c>
    </row>
    <row r="3022" ht="12.75" customHeight="1">
      <c r="H3022" s="12">
        <v>1000.0</v>
      </c>
      <c r="K3022" s="14" t="str">
        <f t="shared" si="2"/>
        <v>#DIV/0!</v>
      </c>
      <c r="L3022" s="15" t="str">
        <f t="shared" si="3"/>
        <v>Invalid</v>
      </c>
      <c r="M3022" s="15" t="str">
        <f t="shared" si="4"/>
        <v/>
      </c>
    </row>
    <row r="3023" ht="12.75" customHeight="1">
      <c r="H3023" s="12">
        <v>1000.0</v>
      </c>
      <c r="K3023" s="14" t="str">
        <f t="shared" si="2"/>
        <v>#DIV/0!</v>
      </c>
      <c r="L3023" s="15" t="str">
        <f t="shared" si="3"/>
        <v>Invalid</v>
      </c>
      <c r="M3023" s="15" t="str">
        <f t="shared" si="4"/>
        <v/>
      </c>
    </row>
    <row r="3024" ht="12.75" customHeight="1">
      <c r="H3024" s="12">
        <v>1000.0</v>
      </c>
      <c r="K3024" s="14" t="str">
        <f t="shared" si="2"/>
        <v>#DIV/0!</v>
      </c>
      <c r="L3024" s="15" t="str">
        <f t="shared" si="3"/>
        <v>Invalid</v>
      </c>
      <c r="M3024" s="15" t="str">
        <f t="shared" si="4"/>
        <v/>
      </c>
    </row>
    <row r="3025" ht="12.75" customHeight="1">
      <c r="H3025" s="12">
        <v>1000.0</v>
      </c>
      <c r="K3025" s="14" t="str">
        <f t="shared" si="2"/>
        <v>#DIV/0!</v>
      </c>
      <c r="L3025" s="15" t="str">
        <f t="shared" si="3"/>
        <v>Invalid</v>
      </c>
      <c r="M3025" s="15" t="str">
        <f t="shared" si="4"/>
        <v/>
      </c>
    </row>
    <row r="3026" ht="12.75" customHeight="1">
      <c r="H3026" s="12">
        <v>1000.0</v>
      </c>
      <c r="K3026" s="14" t="str">
        <f t="shared" si="2"/>
        <v>#DIV/0!</v>
      </c>
      <c r="L3026" s="15" t="str">
        <f t="shared" si="3"/>
        <v>Invalid</v>
      </c>
      <c r="M3026" s="15" t="str">
        <f t="shared" si="4"/>
        <v/>
      </c>
    </row>
    <row r="3027" ht="12.75" customHeight="1">
      <c r="H3027" s="12">
        <v>1000.0</v>
      </c>
      <c r="K3027" s="14" t="str">
        <f t="shared" si="2"/>
        <v>#DIV/0!</v>
      </c>
      <c r="L3027" s="15" t="str">
        <f t="shared" si="3"/>
        <v>Invalid</v>
      </c>
      <c r="M3027" s="15" t="str">
        <f t="shared" si="4"/>
        <v/>
      </c>
    </row>
    <row r="3028" ht="12.75" customHeight="1">
      <c r="H3028" s="12">
        <v>1000.0</v>
      </c>
      <c r="K3028" s="14" t="str">
        <f t="shared" si="2"/>
        <v>#DIV/0!</v>
      </c>
      <c r="L3028" s="15" t="str">
        <f t="shared" si="3"/>
        <v>Invalid</v>
      </c>
      <c r="M3028" s="15" t="str">
        <f t="shared" si="4"/>
        <v/>
      </c>
    </row>
    <row r="3029" ht="12.75" customHeight="1">
      <c r="H3029" s="12">
        <v>1000.0</v>
      </c>
      <c r="K3029" s="14" t="str">
        <f t="shared" si="2"/>
        <v>#DIV/0!</v>
      </c>
      <c r="L3029" s="15" t="str">
        <f t="shared" si="3"/>
        <v>Invalid</v>
      </c>
      <c r="M3029" s="15" t="str">
        <f t="shared" si="4"/>
        <v/>
      </c>
    </row>
    <row r="3030" ht="12.75" customHeight="1">
      <c r="H3030" s="12">
        <v>1000.0</v>
      </c>
      <c r="K3030" s="14" t="str">
        <f t="shared" si="2"/>
        <v>#DIV/0!</v>
      </c>
      <c r="L3030" s="15" t="str">
        <f t="shared" si="3"/>
        <v>Invalid</v>
      </c>
      <c r="M3030" s="15" t="str">
        <f t="shared" si="4"/>
        <v/>
      </c>
    </row>
    <row r="3031" ht="12.75" customHeight="1">
      <c r="H3031" s="12">
        <v>1000.0</v>
      </c>
      <c r="K3031" s="14" t="str">
        <f t="shared" si="2"/>
        <v>#DIV/0!</v>
      </c>
      <c r="L3031" s="15" t="str">
        <f t="shared" si="3"/>
        <v>Invalid</v>
      </c>
      <c r="M3031" s="15" t="str">
        <f t="shared" si="4"/>
        <v/>
      </c>
    </row>
    <row r="3032" ht="12.75" customHeight="1">
      <c r="H3032" s="12">
        <v>1000.0</v>
      </c>
      <c r="K3032" s="14" t="str">
        <f t="shared" si="2"/>
        <v>#DIV/0!</v>
      </c>
      <c r="L3032" s="15" t="str">
        <f t="shared" si="3"/>
        <v>Invalid</v>
      </c>
      <c r="M3032" s="15" t="str">
        <f t="shared" si="4"/>
        <v/>
      </c>
    </row>
    <row r="3033" ht="12.75" customHeight="1">
      <c r="H3033" s="12">
        <v>1000.0</v>
      </c>
      <c r="K3033" s="14" t="str">
        <f t="shared" si="2"/>
        <v>#DIV/0!</v>
      </c>
      <c r="L3033" s="15" t="str">
        <f t="shared" si="3"/>
        <v>Invalid</v>
      </c>
      <c r="M3033" s="15" t="str">
        <f t="shared" si="4"/>
        <v/>
      </c>
    </row>
    <row r="3034" ht="12.75" customHeight="1">
      <c r="H3034" s="12">
        <v>1000.0</v>
      </c>
      <c r="K3034" s="14" t="str">
        <f t="shared" si="2"/>
        <v>#DIV/0!</v>
      </c>
      <c r="L3034" s="15" t="str">
        <f t="shared" si="3"/>
        <v>Invalid</v>
      </c>
      <c r="M3034" s="15" t="str">
        <f t="shared" si="4"/>
        <v/>
      </c>
    </row>
    <row r="3035" ht="12.75" customHeight="1">
      <c r="H3035" s="12">
        <v>1000.0</v>
      </c>
      <c r="K3035" s="14" t="str">
        <f t="shared" si="2"/>
        <v>#DIV/0!</v>
      </c>
      <c r="L3035" s="15" t="str">
        <f t="shared" si="3"/>
        <v>Invalid</v>
      </c>
      <c r="M3035" s="15" t="str">
        <f t="shared" si="4"/>
        <v/>
      </c>
    </row>
    <row r="3036" ht="12.75" customHeight="1">
      <c r="H3036" s="12">
        <v>1000.0</v>
      </c>
      <c r="K3036" s="14" t="str">
        <f t="shared" si="2"/>
        <v>#DIV/0!</v>
      </c>
      <c r="L3036" s="15" t="str">
        <f t="shared" si="3"/>
        <v>Invalid</v>
      </c>
      <c r="M3036" s="15" t="str">
        <f t="shared" si="4"/>
        <v/>
      </c>
    </row>
    <row r="3037" ht="12.75" customHeight="1">
      <c r="H3037" s="12">
        <v>1000.0</v>
      </c>
      <c r="K3037" s="14" t="str">
        <f t="shared" si="2"/>
        <v>#DIV/0!</v>
      </c>
      <c r="L3037" s="15" t="str">
        <f t="shared" si="3"/>
        <v>Invalid</v>
      </c>
      <c r="M3037" s="15" t="str">
        <f t="shared" si="4"/>
        <v/>
      </c>
    </row>
    <row r="3038" ht="12.75" customHeight="1">
      <c r="H3038" s="12">
        <v>1000.0</v>
      </c>
      <c r="K3038" s="14" t="str">
        <f t="shared" si="2"/>
        <v>#DIV/0!</v>
      </c>
      <c r="L3038" s="15" t="str">
        <f t="shared" si="3"/>
        <v>Invalid</v>
      </c>
      <c r="M3038" s="15" t="str">
        <f t="shared" si="4"/>
        <v/>
      </c>
    </row>
    <row r="3039" ht="12.75" customHeight="1">
      <c r="H3039" s="12">
        <v>1000.0</v>
      </c>
      <c r="K3039" s="14" t="str">
        <f t="shared" si="2"/>
        <v>#DIV/0!</v>
      </c>
      <c r="L3039" s="15" t="str">
        <f t="shared" si="3"/>
        <v>Invalid</v>
      </c>
      <c r="M3039" s="15" t="str">
        <f t="shared" si="4"/>
        <v/>
      </c>
    </row>
    <row r="3040" ht="12.75" customHeight="1">
      <c r="H3040" s="12">
        <v>1000.0</v>
      </c>
      <c r="K3040" s="14" t="str">
        <f t="shared" si="2"/>
        <v>#DIV/0!</v>
      </c>
      <c r="L3040" s="15" t="str">
        <f t="shared" si="3"/>
        <v>Invalid</v>
      </c>
      <c r="M3040" s="15" t="str">
        <f t="shared" si="4"/>
        <v/>
      </c>
    </row>
    <row r="3041" ht="12.75" customHeight="1">
      <c r="H3041" s="12">
        <v>1000.0</v>
      </c>
      <c r="K3041" s="14" t="str">
        <f t="shared" si="2"/>
        <v>#DIV/0!</v>
      </c>
      <c r="L3041" s="15" t="str">
        <f t="shared" si="3"/>
        <v>Invalid</v>
      </c>
      <c r="M3041" s="15" t="str">
        <f t="shared" si="4"/>
        <v/>
      </c>
    </row>
    <row r="3042" ht="12.75" customHeight="1">
      <c r="H3042" s="12">
        <v>1000.0</v>
      </c>
      <c r="K3042" s="14" t="str">
        <f t="shared" si="2"/>
        <v>#DIV/0!</v>
      </c>
      <c r="L3042" s="15" t="str">
        <f t="shared" si="3"/>
        <v>Invalid</v>
      </c>
      <c r="M3042" s="15" t="str">
        <f t="shared" si="4"/>
        <v/>
      </c>
    </row>
    <row r="3043" ht="12.75" customHeight="1">
      <c r="H3043" s="12">
        <v>1000.0</v>
      </c>
      <c r="K3043" s="14" t="str">
        <f t="shared" si="2"/>
        <v>#DIV/0!</v>
      </c>
      <c r="L3043" s="15" t="str">
        <f t="shared" si="3"/>
        <v>Invalid</v>
      </c>
      <c r="M3043" s="15" t="str">
        <f t="shared" si="4"/>
        <v/>
      </c>
    </row>
    <row r="3044" ht="12.75" customHeight="1">
      <c r="H3044" s="12">
        <v>1000.0</v>
      </c>
      <c r="K3044" s="14" t="str">
        <f t="shared" si="2"/>
        <v>#DIV/0!</v>
      </c>
      <c r="L3044" s="15" t="str">
        <f t="shared" si="3"/>
        <v>Invalid</v>
      </c>
      <c r="M3044" s="15" t="str">
        <f t="shared" si="4"/>
        <v/>
      </c>
    </row>
    <row r="3045" ht="12.75" customHeight="1">
      <c r="H3045" s="12">
        <v>1000.0</v>
      </c>
      <c r="K3045" s="14" t="str">
        <f t="shared" si="2"/>
        <v>#DIV/0!</v>
      </c>
      <c r="L3045" s="15" t="str">
        <f t="shared" si="3"/>
        <v>Invalid</v>
      </c>
      <c r="M3045" s="15" t="str">
        <f t="shared" si="4"/>
        <v/>
      </c>
    </row>
    <row r="3046" ht="12.75" customHeight="1">
      <c r="H3046" s="12">
        <v>1000.0</v>
      </c>
      <c r="K3046" s="14" t="str">
        <f t="shared" si="2"/>
        <v>#DIV/0!</v>
      </c>
      <c r="L3046" s="15" t="str">
        <f t="shared" si="3"/>
        <v>Invalid</v>
      </c>
      <c r="M3046" s="15" t="str">
        <f t="shared" si="4"/>
        <v/>
      </c>
    </row>
    <row r="3047" ht="12.75" customHeight="1">
      <c r="H3047" s="12">
        <v>1000.0</v>
      </c>
      <c r="K3047" s="14" t="str">
        <f t="shared" si="2"/>
        <v>#DIV/0!</v>
      </c>
      <c r="L3047" s="15" t="str">
        <f t="shared" si="3"/>
        <v>Invalid</v>
      </c>
      <c r="M3047" s="15" t="str">
        <f t="shared" si="4"/>
        <v/>
      </c>
    </row>
    <row r="3048" ht="12.75" customHeight="1">
      <c r="H3048" s="12">
        <v>1000.0</v>
      </c>
      <c r="K3048" s="14" t="str">
        <f t="shared" si="2"/>
        <v>#DIV/0!</v>
      </c>
      <c r="L3048" s="15" t="str">
        <f t="shared" si="3"/>
        <v>Invalid</v>
      </c>
      <c r="M3048" s="15" t="str">
        <f t="shared" si="4"/>
        <v/>
      </c>
    </row>
    <row r="3049" ht="12.75" customHeight="1">
      <c r="H3049" s="12">
        <v>1000.0</v>
      </c>
      <c r="K3049" s="14" t="str">
        <f t="shared" si="2"/>
        <v>#DIV/0!</v>
      </c>
      <c r="L3049" s="15" t="str">
        <f t="shared" si="3"/>
        <v>Invalid</v>
      </c>
      <c r="M3049" s="15" t="str">
        <f t="shared" si="4"/>
        <v/>
      </c>
    </row>
    <row r="3050" ht="12.75" customHeight="1">
      <c r="H3050" s="12">
        <v>1000.0</v>
      </c>
      <c r="K3050" s="14" t="str">
        <f t="shared" si="2"/>
        <v>#DIV/0!</v>
      </c>
      <c r="L3050" s="15" t="str">
        <f t="shared" si="3"/>
        <v>Invalid</v>
      </c>
      <c r="M3050" s="15" t="str">
        <f t="shared" si="4"/>
        <v/>
      </c>
    </row>
    <row r="3051" ht="12.75" customHeight="1">
      <c r="H3051" s="12">
        <v>1000.0</v>
      </c>
      <c r="K3051" s="14" t="str">
        <f t="shared" si="2"/>
        <v>#DIV/0!</v>
      </c>
      <c r="L3051" s="15" t="str">
        <f t="shared" si="3"/>
        <v>Invalid</v>
      </c>
      <c r="M3051" s="15" t="str">
        <f t="shared" si="4"/>
        <v/>
      </c>
    </row>
    <row r="3052" ht="12.75" customHeight="1">
      <c r="H3052" s="12">
        <v>1000.0</v>
      </c>
      <c r="K3052" s="14" t="str">
        <f t="shared" si="2"/>
        <v>#DIV/0!</v>
      </c>
      <c r="L3052" s="15" t="str">
        <f t="shared" si="3"/>
        <v>Invalid</v>
      </c>
      <c r="M3052" s="15" t="str">
        <f t="shared" si="4"/>
        <v/>
      </c>
    </row>
    <row r="3053" ht="12.75" customHeight="1">
      <c r="H3053" s="12">
        <v>1000.0</v>
      </c>
      <c r="K3053" s="14" t="str">
        <f t="shared" si="2"/>
        <v>#DIV/0!</v>
      </c>
      <c r="L3053" s="15" t="str">
        <f t="shared" si="3"/>
        <v>Invalid</v>
      </c>
      <c r="M3053" s="15" t="str">
        <f t="shared" si="4"/>
        <v/>
      </c>
    </row>
    <row r="3054" ht="12.75" customHeight="1">
      <c r="H3054" s="12">
        <v>1000.0</v>
      </c>
      <c r="K3054" s="14" t="str">
        <f t="shared" si="2"/>
        <v>#DIV/0!</v>
      </c>
      <c r="L3054" s="15" t="str">
        <f t="shared" si="3"/>
        <v>Invalid</v>
      </c>
      <c r="M3054" s="15" t="str">
        <f t="shared" si="4"/>
        <v/>
      </c>
    </row>
    <row r="3055" ht="12.75" customHeight="1">
      <c r="H3055" s="12">
        <v>1000.0</v>
      </c>
      <c r="K3055" s="14" t="str">
        <f t="shared" si="2"/>
        <v>#DIV/0!</v>
      </c>
      <c r="L3055" s="15" t="str">
        <f t="shared" si="3"/>
        <v>Invalid</v>
      </c>
      <c r="M3055" s="15" t="str">
        <f t="shared" si="4"/>
        <v/>
      </c>
    </row>
    <row r="3056" ht="12.75" customHeight="1">
      <c r="H3056" s="12">
        <v>1000.0</v>
      </c>
      <c r="K3056" s="14" t="str">
        <f t="shared" si="2"/>
        <v>#DIV/0!</v>
      </c>
      <c r="L3056" s="15" t="str">
        <f t="shared" si="3"/>
        <v>Invalid</v>
      </c>
      <c r="M3056" s="15" t="str">
        <f t="shared" si="4"/>
        <v/>
      </c>
    </row>
    <row r="3057" ht="12.75" customHeight="1">
      <c r="H3057" s="12">
        <v>1000.0</v>
      </c>
      <c r="K3057" s="14" t="str">
        <f t="shared" si="2"/>
        <v>#DIV/0!</v>
      </c>
      <c r="L3057" s="15" t="str">
        <f t="shared" si="3"/>
        <v>Invalid</v>
      </c>
      <c r="M3057" s="15" t="str">
        <f t="shared" si="4"/>
        <v/>
      </c>
    </row>
    <row r="3058" ht="12.75" customHeight="1">
      <c r="H3058" s="12">
        <v>1000.0</v>
      </c>
      <c r="K3058" s="14" t="str">
        <f t="shared" si="2"/>
        <v>#DIV/0!</v>
      </c>
      <c r="L3058" s="15" t="str">
        <f t="shared" si="3"/>
        <v>Invalid</v>
      </c>
      <c r="M3058" s="15" t="str">
        <f t="shared" si="4"/>
        <v/>
      </c>
    </row>
    <row r="3059" ht="12.75" customHeight="1">
      <c r="H3059" s="12">
        <v>1000.0</v>
      </c>
      <c r="K3059" s="14" t="str">
        <f t="shared" si="2"/>
        <v>#DIV/0!</v>
      </c>
      <c r="L3059" s="15" t="str">
        <f t="shared" si="3"/>
        <v>Invalid</v>
      </c>
      <c r="M3059" s="15" t="str">
        <f t="shared" si="4"/>
        <v/>
      </c>
    </row>
    <row r="3060" ht="12.75" customHeight="1">
      <c r="H3060" s="12">
        <v>1000.0</v>
      </c>
      <c r="K3060" s="14" t="str">
        <f t="shared" si="2"/>
        <v>#DIV/0!</v>
      </c>
      <c r="L3060" s="15" t="str">
        <f t="shared" si="3"/>
        <v>Invalid</v>
      </c>
      <c r="M3060" s="15" t="str">
        <f t="shared" si="4"/>
        <v/>
      </c>
    </row>
    <row r="3061" ht="12.75" customHeight="1">
      <c r="H3061" s="12">
        <v>1000.0</v>
      </c>
      <c r="K3061" s="14" t="str">
        <f t="shared" si="2"/>
        <v>#DIV/0!</v>
      </c>
      <c r="L3061" s="15" t="str">
        <f t="shared" si="3"/>
        <v>Invalid</v>
      </c>
      <c r="M3061" s="15" t="str">
        <f t="shared" si="4"/>
        <v/>
      </c>
    </row>
    <row r="3062" ht="12.75" customHeight="1">
      <c r="H3062" s="12">
        <v>1000.0</v>
      </c>
      <c r="K3062" s="14" t="str">
        <f t="shared" si="2"/>
        <v>#DIV/0!</v>
      </c>
      <c r="L3062" s="15" t="str">
        <f t="shared" si="3"/>
        <v>Invalid</v>
      </c>
      <c r="M3062" s="15" t="str">
        <f t="shared" si="4"/>
        <v/>
      </c>
    </row>
    <row r="3063" ht="12.75" customHeight="1">
      <c r="H3063" s="12">
        <v>1000.0</v>
      </c>
      <c r="K3063" s="14" t="str">
        <f t="shared" si="2"/>
        <v>#DIV/0!</v>
      </c>
      <c r="L3063" s="15" t="str">
        <f t="shared" si="3"/>
        <v>Invalid</v>
      </c>
      <c r="M3063" s="15" t="str">
        <f t="shared" si="4"/>
        <v/>
      </c>
    </row>
    <row r="3064" ht="12.75" customHeight="1">
      <c r="H3064" s="12">
        <v>1000.0</v>
      </c>
      <c r="K3064" s="14" t="str">
        <f t="shared" si="2"/>
        <v>#DIV/0!</v>
      </c>
      <c r="L3064" s="15" t="str">
        <f t="shared" si="3"/>
        <v>Invalid</v>
      </c>
      <c r="M3064" s="15" t="str">
        <f t="shared" si="4"/>
        <v/>
      </c>
    </row>
    <row r="3065" ht="12.75" customHeight="1">
      <c r="H3065" s="12">
        <v>1000.0</v>
      </c>
      <c r="K3065" s="14" t="str">
        <f t="shared" si="2"/>
        <v>#DIV/0!</v>
      </c>
      <c r="L3065" s="15" t="str">
        <f t="shared" si="3"/>
        <v>Invalid</v>
      </c>
      <c r="M3065" s="15" t="str">
        <f t="shared" si="4"/>
        <v/>
      </c>
    </row>
    <row r="3066" ht="12.75" customHeight="1">
      <c r="H3066" s="12">
        <v>1000.0</v>
      </c>
      <c r="K3066" s="14" t="str">
        <f t="shared" si="2"/>
        <v>#DIV/0!</v>
      </c>
      <c r="L3066" s="15" t="str">
        <f t="shared" si="3"/>
        <v>Invalid</v>
      </c>
      <c r="M3066" s="15" t="str">
        <f t="shared" si="4"/>
        <v/>
      </c>
    </row>
    <row r="3067" ht="12.75" customHeight="1">
      <c r="H3067" s="12">
        <v>1000.0</v>
      </c>
      <c r="K3067" s="14" t="str">
        <f t="shared" si="2"/>
        <v>#DIV/0!</v>
      </c>
      <c r="L3067" s="15" t="str">
        <f t="shared" si="3"/>
        <v>Invalid</v>
      </c>
      <c r="M3067" s="15" t="str">
        <f t="shared" si="4"/>
        <v/>
      </c>
    </row>
    <row r="3068" ht="12.75" customHeight="1">
      <c r="H3068" s="12">
        <v>1000.0</v>
      </c>
      <c r="K3068" s="14" t="str">
        <f t="shared" si="2"/>
        <v>#DIV/0!</v>
      </c>
      <c r="L3068" s="15" t="str">
        <f t="shared" si="3"/>
        <v>Invalid</v>
      </c>
      <c r="M3068" s="15" t="str">
        <f t="shared" si="4"/>
        <v/>
      </c>
    </row>
    <row r="3069" ht="12.75" customHeight="1">
      <c r="H3069" s="12">
        <v>1000.0</v>
      </c>
      <c r="K3069" s="14" t="str">
        <f t="shared" si="2"/>
        <v>#DIV/0!</v>
      </c>
      <c r="L3069" s="15" t="str">
        <f t="shared" si="3"/>
        <v>Invalid</v>
      </c>
      <c r="M3069" s="15" t="str">
        <f t="shared" si="4"/>
        <v/>
      </c>
    </row>
    <row r="3070" ht="12.75" customHeight="1">
      <c r="H3070" s="12">
        <v>1000.0</v>
      </c>
      <c r="K3070" s="14" t="str">
        <f t="shared" si="2"/>
        <v>#DIV/0!</v>
      </c>
      <c r="L3070" s="15" t="str">
        <f t="shared" si="3"/>
        <v>Invalid</v>
      </c>
      <c r="M3070" s="15" t="str">
        <f t="shared" si="4"/>
        <v/>
      </c>
    </row>
    <row r="3071" ht="12.75" customHeight="1">
      <c r="H3071" s="12">
        <v>1000.0</v>
      </c>
      <c r="K3071" s="14" t="str">
        <f t="shared" si="2"/>
        <v>#DIV/0!</v>
      </c>
      <c r="L3071" s="15" t="str">
        <f t="shared" si="3"/>
        <v>Invalid</v>
      </c>
      <c r="M3071" s="15" t="str">
        <f t="shared" si="4"/>
        <v/>
      </c>
    </row>
    <row r="3072" ht="12.75" customHeight="1">
      <c r="H3072" s="12">
        <v>1000.0</v>
      </c>
      <c r="K3072" s="14" t="str">
        <f t="shared" si="2"/>
        <v>#DIV/0!</v>
      </c>
      <c r="L3072" s="15" t="str">
        <f t="shared" si="3"/>
        <v>Invalid</v>
      </c>
      <c r="M3072" s="15" t="str">
        <f t="shared" si="4"/>
        <v/>
      </c>
    </row>
    <row r="3073" ht="12.75" customHeight="1">
      <c r="H3073" s="12">
        <v>1000.0</v>
      </c>
      <c r="K3073" s="14" t="str">
        <f t="shared" si="2"/>
        <v>#DIV/0!</v>
      </c>
      <c r="L3073" s="15" t="str">
        <f t="shared" si="3"/>
        <v>Invalid</v>
      </c>
      <c r="M3073" s="15" t="str">
        <f t="shared" si="4"/>
        <v/>
      </c>
    </row>
    <row r="3074" ht="12.75" customHeight="1">
      <c r="H3074" s="12">
        <v>1000.0</v>
      </c>
      <c r="K3074" s="14" t="str">
        <f t="shared" si="2"/>
        <v>#DIV/0!</v>
      </c>
      <c r="L3074" s="15" t="str">
        <f t="shared" si="3"/>
        <v>Invalid</v>
      </c>
      <c r="M3074" s="15" t="str">
        <f t="shared" si="4"/>
        <v/>
      </c>
    </row>
    <row r="3075" ht="12.75" customHeight="1">
      <c r="H3075" s="12">
        <v>1000.0</v>
      </c>
      <c r="K3075" s="14" t="str">
        <f t="shared" si="2"/>
        <v>#DIV/0!</v>
      </c>
      <c r="L3075" s="15" t="str">
        <f t="shared" si="3"/>
        <v>Invalid</v>
      </c>
      <c r="M3075" s="15" t="str">
        <f t="shared" si="4"/>
        <v/>
      </c>
    </row>
    <row r="3076" ht="12.75" customHeight="1">
      <c r="H3076" s="12">
        <v>1000.0</v>
      </c>
      <c r="K3076" s="14" t="str">
        <f t="shared" si="2"/>
        <v>#DIV/0!</v>
      </c>
      <c r="L3076" s="15" t="str">
        <f t="shared" si="3"/>
        <v>Invalid</v>
      </c>
      <c r="M3076" s="15" t="str">
        <f t="shared" si="4"/>
        <v/>
      </c>
    </row>
    <row r="3077" ht="12.75" customHeight="1">
      <c r="H3077" s="12">
        <v>1000.0</v>
      </c>
      <c r="K3077" s="14" t="str">
        <f t="shared" si="2"/>
        <v>#DIV/0!</v>
      </c>
      <c r="L3077" s="15" t="str">
        <f t="shared" si="3"/>
        <v>Invalid</v>
      </c>
      <c r="M3077" s="15" t="str">
        <f t="shared" si="4"/>
        <v/>
      </c>
    </row>
    <row r="3078" ht="12.75" customHeight="1">
      <c r="H3078" s="12">
        <v>1000.0</v>
      </c>
      <c r="K3078" s="14" t="str">
        <f t="shared" si="2"/>
        <v>#DIV/0!</v>
      </c>
      <c r="L3078" s="15" t="str">
        <f t="shared" si="3"/>
        <v>Invalid</v>
      </c>
      <c r="M3078" s="15" t="str">
        <f t="shared" si="4"/>
        <v/>
      </c>
    </row>
    <row r="3079" ht="12.75" customHeight="1">
      <c r="H3079" s="12">
        <v>1000.0</v>
      </c>
      <c r="K3079" s="14" t="str">
        <f t="shared" si="2"/>
        <v>#DIV/0!</v>
      </c>
      <c r="L3079" s="15" t="str">
        <f t="shared" si="3"/>
        <v>Invalid</v>
      </c>
      <c r="M3079" s="15" t="str">
        <f t="shared" si="4"/>
        <v/>
      </c>
    </row>
    <row r="3080" ht="12.75" customHeight="1">
      <c r="H3080" s="12">
        <v>1000.0</v>
      </c>
      <c r="K3080" s="14" t="str">
        <f t="shared" si="2"/>
        <v>#DIV/0!</v>
      </c>
      <c r="L3080" s="15" t="str">
        <f t="shared" si="3"/>
        <v>Invalid</v>
      </c>
      <c r="M3080" s="15" t="str">
        <f t="shared" si="4"/>
        <v/>
      </c>
    </row>
    <row r="3081" ht="12.75" customHeight="1">
      <c r="H3081" s="12">
        <v>1000.0</v>
      </c>
      <c r="K3081" s="14" t="str">
        <f t="shared" si="2"/>
        <v>#DIV/0!</v>
      </c>
      <c r="L3081" s="15" t="str">
        <f t="shared" si="3"/>
        <v>Invalid</v>
      </c>
      <c r="M3081" s="15" t="str">
        <f t="shared" si="4"/>
        <v/>
      </c>
    </row>
    <row r="3082" ht="12.75" customHeight="1">
      <c r="H3082" s="12">
        <v>1000.0</v>
      </c>
      <c r="K3082" s="14" t="str">
        <f t="shared" si="2"/>
        <v>#DIV/0!</v>
      </c>
      <c r="L3082" s="15" t="str">
        <f t="shared" si="3"/>
        <v>Invalid</v>
      </c>
      <c r="M3082" s="15" t="str">
        <f t="shared" si="4"/>
        <v/>
      </c>
    </row>
    <row r="3083" ht="12.75" customHeight="1">
      <c r="H3083" s="12">
        <v>1000.0</v>
      </c>
      <c r="K3083" s="14" t="str">
        <f t="shared" si="2"/>
        <v>#DIV/0!</v>
      </c>
      <c r="L3083" s="15" t="str">
        <f t="shared" si="3"/>
        <v>Invalid</v>
      </c>
      <c r="M3083" s="15" t="str">
        <f t="shared" si="4"/>
        <v/>
      </c>
    </row>
    <row r="3084" ht="12.75" customHeight="1">
      <c r="H3084" s="12">
        <v>1000.0</v>
      </c>
      <c r="K3084" s="14" t="str">
        <f t="shared" si="2"/>
        <v>#DIV/0!</v>
      </c>
      <c r="L3084" s="15" t="str">
        <f t="shared" si="3"/>
        <v>Invalid</v>
      </c>
      <c r="M3084" s="15" t="str">
        <f t="shared" si="4"/>
        <v/>
      </c>
    </row>
    <row r="3085" ht="12.75" customHeight="1">
      <c r="H3085" s="12">
        <v>1000.0</v>
      </c>
      <c r="K3085" s="14" t="str">
        <f t="shared" si="2"/>
        <v>#DIV/0!</v>
      </c>
      <c r="L3085" s="15" t="str">
        <f t="shared" si="3"/>
        <v>Invalid</v>
      </c>
      <c r="M3085" s="15" t="str">
        <f t="shared" si="4"/>
        <v/>
      </c>
    </row>
    <row r="3086" ht="12.75" customHeight="1">
      <c r="H3086" s="12">
        <v>1000.0</v>
      </c>
      <c r="K3086" s="14" t="str">
        <f t="shared" si="2"/>
        <v>#DIV/0!</v>
      </c>
      <c r="L3086" s="15" t="str">
        <f t="shared" si="3"/>
        <v>Invalid</v>
      </c>
      <c r="M3086" s="15" t="str">
        <f t="shared" si="4"/>
        <v/>
      </c>
    </row>
    <row r="3087" ht="12.75" customHeight="1">
      <c r="H3087" s="12">
        <v>1000.0</v>
      </c>
      <c r="K3087" s="14" t="str">
        <f t="shared" si="2"/>
        <v>#DIV/0!</v>
      </c>
      <c r="L3087" s="15" t="str">
        <f t="shared" si="3"/>
        <v>Invalid</v>
      </c>
      <c r="M3087" s="15" t="str">
        <f t="shared" si="4"/>
        <v/>
      </c>
    </row>
    <row r="3088" ht="12.75" customHeight="1">
      <c r="H3088" s="12">
        <v>1000.0</v>
      </c>
      <c r="K3088" s="14" t="str">
        <f t="shared" si="2"/>
        <v>#DIV/0!</v>
      </c>
      <c r="L3088" s="15" t="str">
        <f t="shared" si="3"/>
        <v>Invalid</v>
      </c>
      <c r="M3088" s="15" t="str">
        <f t="shared" si="4"/>
        <v/>
      </c>
    </row>
    <row r="3089" ht="12.75" customHeight="1">
      <c r="H3089" s="12">
        <v>1000.0</v>
      </c>
      <c r="K3089" s="14" t="str">
        <f t="shared" si="2"/>
        <v>#DIV/0!</v>
      </c>
      <c r="L3089" s="15" t="str">
        <f t="shared" si="3"/>
        <v>Invalid</v>
      </c>
      <c r="M3089" s="15" t="str">
        <f t="shared" si="4"/>
        <v/>
      </c>
    </row>
    <row r="3090" ht="12.75" customHeight="1">
      <c r="H3090" s="12">
        <v>1000.0</v>
      </c>
      <c r="K3090" s="14" t="str">
        <f t="shared" si="2"/>
        <v>#DIV/0!</v>
      </c>
      <c r="L3090" s="15" t="str">
        <f t="shared" si="3"/>
        <v>Invalid</v>
      </c>
      <c r="M3090" s="15" t="str">
        <f t="shared" si="4"/>
        <v/>
      </c>
    </row>
    <row r="3091" ht="12.75" customHeight="1">
      <c r="H3091" s="12">
        <v>1000.0</v>
      </c>
      <c r="K3091" s="14" t="str">
        <f t="shared" si="2"/>
        <v>#DIV/0!</v>
      </c>
      <c r="L3091" s="15" t="str">
        <f t="shared" si="3"/>
        <v>Invalid</v>
      </c>
      <c r="M3091" s="15" t="str">
        <f t="shared" si="4"/>
        <v/>
      </c>
    </row>
    <row r="3092" ht="12.75" customHeight="1">
      <c r="H3092" s="12">
        <v>1000.0</v>
      </c>
      <c r="K3092" s="14" t="str">
        <f t="shared" si="2"/>
        <v>#DIV/0!</v>
      </c>
      <c r="L3092" s="15" t="str">
        <f t="shared" si="3"/>
        <v>Invalid</v>
      </c>
      <c r="M3092" s="15" t="str">
        <f t="shared" si="4"/>
        <v/>
      </c>
    </row>
    <row r="3093" ht="12.75" customHeight="1">
      <c r="H3093" s="12">
        <v>1000.0</v>
      </c>
      <c r="K3093" s="14" t="str">
        <f t="shared" si="2"/>
        <v>#DIV/0!</v>
      </c>
      <c r="L3093" s="15" t="str">
        <f t="shared" si="3"/>
        <v>Invalid</v>
      </c>
      <c r="M3093" s="15" t="str">
        <f t="shared" si="4"/>
        <v/>
      </c>
    </row>
    <row r="3094" ht="12.75" customHeight="1">
      <c r="H3094" s="12">
        <v>1000.0</v>
      </c>
      <c r="K3094" s="14" t="str">
        <f t="shared" si="2"/>
        <v>#DIV/0!</v>
      </c>
      <c r="L3094" s="15" t="str">
        <f t="shared" si="3"/>
        <v>Invalid</v>
      </c>
      <c r="M3094" s="15" t="str">
        <f t="shared" si="4"/>
        <v/>
      </c>
    </row>
    <row r="3095" ht="12.75" customHeight="1">
      <c r="H3095" s="12">
        <v>1000.0</v>
      </c>
      <c r="K3095" s="14" t="str">
        <f t="shared" si="2"/>
        <v>#DIV/0!</v>
      </c>
      <c r="L3095" s="15" t="str">
        <f t="shared" si="3"/>
        <v>Invalid</v>
      </c>
      <c r="M3095" s="15" t="str">
        <f t="shared" si="4"/>
        <v/>
      </c>
    </row>
    <row r="3096" ht="12.75" customHeight="1">
      <c r="H3096" s="12">
        <v>1000.0</v>
      </c>
      <c r="K3096" s="14" t="str">
        <f t="shared" si="2"/>
        <v>#DIV/0!</v>
      </c>
      <c r="L3096" s="15" t="str">
        <f t="shared" si="3"/>
        <v>Invalid</v>
      </c>
      <c r="M3096" s="15" t="str">
        <f t="shared" si="4"/>
        <v/>
      </c>
    </row>
    <row r="3097" ht="12.75" customHeight="1">
      <c r="H3097" s="12">
        <v>1000.0</v>
      </c>
      <c r="K3097" s="14" t="str">
        <f t="shared" si="2"/>
        <v>#DIV/0!</v>
      </c>
      <c r="L3097" s="15" t="str">
        <f t="shared" si="3"/>
        <v>Invalid</v>
      </c>
      <c r="M3097" s="15" t="str">
        <f t="shared" si="4"/>
        <v/>
      </c>
    </row>
    <row r="3098" ht="12.75" customHeight="1">
      <c r="H3098" s="12">
        <v>1000.0</v>
      </c>
      <c r="K3098" s="14" t="str">
        <f t="shared" si="2"/>
        <v>#DIV/0!</v>
      </c>
      <c r="L3098" s="15" t="str">
        <f t="shared" si="3"/>
        <v>Invalid</v>
      </c>
      <c r="M3098" s="15" t="str">
        <f t="shared" si="4"/>
        <v/>
      </c>
    </row>
    <row r="3099" ht="12.75" customHeight="1">
      <c r="H3099" s="12">
        <v>1000.0</v>
      </c>
      <c r="K3099" s="14" t="str">
        <f t="shared" si="2"/>
        <v>#DIV/0!</v>
      </c>
      <c r="L3099" s="15" t="str">
        <f t="shared" si="3"/>
        <v>Invalid</v>
      </c>
      <c r="M3099" s="15" t="str">
        <f t="shared" si="4"/>
        <v/>
      </c>
    </row>
    <row r="3100" ht="12.75" customHeight="1">
      <c r="H3100" s="12">
        <v>1000.0</v>
      </c>
      <c r="K3100" s="14" t="str">
        <f t="shared" si="2"/>
        <v>#DIV/0!</v>
      </c>
      <c r="L3100" s="15" t="str">
        <f t="shared" si="3"/>
        <v>Invalid</v>
      </c>
      <c r="M3100" s="15" t="str">
        <f t="shared" si="4"/>
        <v/>
      </c>
    </row>
    <row r="3101" ht="12.75" customHeight="1">
      <c r="H3101" s="12">
        <v>1000.0</v>
      </c>
      <c r="K3101" s="14" t="str">
        <f t="shared" si="2"/>
        <v>#DIV/0!</v>
      </c>
      <c r="L3101" s="15" t="str">
        <f t="shared" si="3"/>
        <v>Invalid</v>
      </c>
      <c r="M3101" s="15" t="str">
        <f t="shared" si="4"/>
        <v/>
      </c>
    </row>
    <row r="3102" ht="12.75" customHeight="1">
      <c r="H3102" s="12">
        <v>1000.0</v>
      </c>
      <c r="K3102" s="14" t="str">
        <f t="shared" si="2"/>
        <v>#DIV/0!</v>
      </c>
      <c r="L3102" s="15" t="str">
        <f t="shared" si="3"/>
        <v>Invalid</v>
      </c>
      <c r="M3102" s="15" t="str">
        <f t="shared" si="4"/>
        <v/>
      </c>
    </row>
    <row r="3103" ht="12.75" customHeight="1">
      <c r="H3103" s="12">
        <v>1000.0</v>
      </c>
      <c r="K3103" s="14" t="str">
        <f t="shared" si="2"/>
        <v>#DIV/0!</v>
      </c>
      <c r="L3103" s="15" t="str">
        <f t="shared" si="3"/>
        <v>Invalid</v>
      </c>
      <c r="M3103" s="15" t="str">
        <f t="shared" si="4"/>
        <v/>
      </c>
    </row>
    <row r="3104" ht="12.75" customHeight="1">
      <c r="H3104" s="12">
        <v>1000.0</v>
      </c>
      <c r="K3104" s="14" t="str">
        <f t="shared" si="2"/>
        <v>#DIV/0!</v>
      </c>
      <c r="L3104" s="15" t="str">
        <f t="shared" si="3"/>
        <v>Invalid</v>
      </c>
      <c r="M3104" s="15" t="str">
        <f t="shared" si="4"/>
        <v/>
      </c>
    </row>
    <row r="3105" ht="12.75" customHeight="1">
      <c r="H3105" s="12">
        <v>1000.0</v>
      </c>
      <c r="K3105" s="14" t="str">
        <f t="shared" si="2"/>
        <v>#DIV/0!</v>
      </c>
      <c r="L3105" s="15" t="str">
        <f t="shared" si="3"/>
        <v>Invalid</v>
      </c>
      <c r="M3105" s="15" t="str">
        <f t="shared" si="4"/>
        <v/>
      </c>
    </row>
    <row r="3106" ht="12.75" customHeight="1">
      <c r="H3106" s="12">
        <v>1000.0</v>
      </c>
      <c r="K3106" s="14" t="str">
        <f t="shared" si="2"/>
        <v>#DIV/0!</v>
      </c>
      <c r="L3106" s="15" t="str">
        <f t="shared" si="3"/>
        <v>Invalid</v>
      </c>
      <c r="M3106" s="15" t="str">
        <f t="shared" si="4"/>
        <v/>
      </c>
    </row>
    <row r="3107" ht="12.75" customHeight="1">
      <c r="H3107" s="12">
        <v>1000.0</v>
      </c>
      <c r="K3107" s="14" t="str">
        <f t="shared" si="2"/>
        <v>#DIV/0!</v>
      </c>
      <c r="L3107" s="15" t="str">
        <f t="shared" si="3"/>
        <v>Invalid</v>
      </c>
      <c r="M3107" s="15" t="str">
        <f t="shared" si="4"/>
        <v/>
      </c>
    </row>
    <row r="3108" ht="12.75" customHeight="1">
      <c r="H3108" s="12">
        <v>1000.0</v>
      </c>
      <c r="K3108" s="14" t="str">
        <f t="shared" si="2"/>
        <v>#DIV/0!</v>
      </c>
      <c r="L3108" s="15" t="str">
        <f t="shared" si="3"/>
        <v>Invalid</v>
      </c>
      <c r="M3108" s="15" t="str">
        <f t="shared" si="4"/>
        <v/>
      </c>
    </row>
    <row r="3109" ht="12.75" customHeight="1">
      <c r="H3109" s="12">
        <v>1000.0</v>
      </c>
      <c r="K3109" s="14" t="str">
        <f t="shared" si="2"/>
        <v>#DIV/0!</v>
      </c>
      <c r="L3109" s="15" t="str">
        <f t="shared" si="3"/>
        <v>Invalid</v>
      </c>
      <c r="M3109" s="15" t="str">
        <f t="shared" si="4"/>
        <v/>
      </c>
    </row>
    <row r="3110" ht="12.75" customHeight="1">
      <c r="H3110" s="12">
        <v>1000.0</v>
      </c>
      <c r="K3110" s="14" t="str">
        <f t="shared" si="2"/>
        <v>#DIV/0!</v>
      </c>
      <c r="L3110" s="15" t="str">
        <f t="shared" si="3"/>
        <v>Invalid</v>
      </c>
      <c r="M3110" s="15" t="str">
        <f t="shared" si="4"/>
        <v/>
      </c>
    </row>
    <row r="3111" ht="12.75" customHeight="1">
      <c r="H3111" s="12">
        <v>1000.0</v>
      </c>
      <c r="K3111" s="14" t="str">
        <f t="shared" si="2"/>
        <v>#DIV/0!</v>
      </c>
      <c r="L3111" s="15" t="str">
        <f t="shared" si="3"/>
        <v>Invalid</v>
      </c>
      <c r="M3111" s="15" t="str">
        <f t="shared" si="4"/>
        <v/>
      </c>
    </row>
    <row r="3112" ht="12.75" customHeight="1">
      <c r="H3112" s="12">
        <v>1000.0</v>
      </c>
      <c r="K3112" s="14" t="str">
        <f t="shared" si="2"/>
        <v>#DIV/0!</v>
      </c>
      <c r="L3112" s="15" t="str">
        <f t="shared" si="3"/>
        <v>Invalid</v>
      </c>
      <c r="M3112" s="15" t="str">
        <f t="shared" si="4"/>
        <v/>
      </c>
    </row>
    <row r="3113" ht="12.75" customHeight="1">
      <c r="H3113" s="12">
        <v>1000.0</v>
      </c>
      <c r="K3113" s="14" t="str">
        <f t="shared" si="2"/>
        <v>#DIV/0!</v>
      </c>
      <c r="L3113" s="15" t="str">
        <f t="shared" si="3"/>
        <v>Invalid</v>
      </c>
      <c r="M3113" s="15" t="str">
        <f t="shared" si="4"/>
        <v/>
      </c>
    </row>
    <row r="3114" ht="12.75" customHeight="1">
      <c r="H3114" s="12">
        <v>1000.0</v>
      </c>
      <c r="K3114" s="14" t="str">
        <f t="shared" si="2"/>
        <v>#DIV/0!</v>
      </c>
      <c r="L3114" s="15" t="str">
        <f t="shared" si="3"/>
        <v>Invalid</v>
      </c>
      <c r="M3114" s="15" t="str">
        <f t="shared" si="4"/>
        <v/>
      </c>
    </row>
    <row r="3115" ht="12.75" customHeight="1">
      <c r="H3115" s="12">
        <v>1000.0</v>
      </c>
      <c r="K3115" s="14" t="str">
        <f t="shared" si="2"/>
        <v>#DIV/0!</v>
      </c>
      <c r="L3115" s="15" t="str">
        <f t="shared" si="3"/>
        <v>Invalid</v>
      </c>
      <c r="M3115" s="15" t="str">
        <f t="shared" si="4"/>
        <v/>
      </c>
    </row>
    <row r="3116" ht="12.75" customHeight="1">
      <c r="H3116" s="12">
        <v>1000.0</v>
      </c>
      <c r="K3116" s="14" t="str">
        <f t="shared" si="2"/>
        <v>#DIV/0!</v>
      </c>
      <c r="L3116" s="15" t="str">
        <f t="shared" si="3"/>
        <v>Invalid</v>
      </c>
      <c r="M3116" s="15" t="str">
        <f t="shared" si="4"/>
        <v/>
      </c>
    </row>
    <row r="3117" ht="12.75" customHeight="1">
      <c r="H3117" s="12">
        <v>1000.0</v>
      </c>
      <c r="K3117" s="14" t="str">
        <f t="shared" si="2"/>
        <v>#DIV/0!</v>
      </c>
      <c r="L3117" s="15" t="str">
        <f t="shared" si="3"/>
        <v>Invalid</v>
      </c>
      <c r="M3117" s="15" t="str">
        <f t="shared" si="4"/>
        <v/>
      </c>
    </row>
    <row r="3118" ht="12.75" customHeight="1">
      <c r="H3118" s="12">
        <v>1000.0</v>
      </c>
      <c r="K3118" s="14" t="str">
        <f t="shared" si="2"/>
        <v>#DIV/0!</v>
      </c>
      <c r="L3118" s="15" t="str">
        <f t="shared" si="3"/>
        <v>Invalid</v>
      </c>
      <c r="M3118" s="15" t="str">
        <f t="shared" si="4"/>
        <v/>
      </c>
    </row>
    <row r="3119" ht="12.75" customHeight="1">
      <c r="H3119" s="12">
        <v>1000.0</v>
      </c>
      <c r="K3119" s="14" t="str">
        <f t="shared" si="2"/>
        <v>#DIV/0!</v>
      </c>
      <c r="L3119" s="15" t="str">
        <f t="shared" si="3"/>
        <v>Invalid</v>
      </c>
      <c r="M3119" s="15" t="str">
        <f t="shared" si="4"/>
        <v/>
      </c>
    </row>
    <row r="3120" ht="12.75" customHeight="1">
      <c r="H3120" s="12">
        <v>1000.0</v>
      </c>
      <c r="K3120" s="14" t="str">
        <f t="shared" si="2"/>
        <v>#DIV/0!</v>
      </c>
      <c r="L3120" s="15" t="str">
        <f t="shared" si="3"/>
        <v>Invalid</v>
      </c>
      <c r="M3120" s="15" t="str">
        <f t="shared" si="4"/>
        <v/>
      </c>
    </row>
    <row r="3121" ht="12.75" customHeight="1">
      <c r="H3121" s="12">
        <v>1000.0</v>
      </c>
      <c r="K3121" s="14" t="str">
        <f t="shared" si="2"/>
        <v>#DIV/0!</v>
      </c>
      <c r="L3121" s="15" t="str">
        <f t="shared" si="3"/>
        <v>Invalid</v>
      </c>
      <c r="M3121" s="15" t="str">
        <f t="shared" si="4"/>
        <v/>
      </c>
    </row>
    <row r="3122" ht="12.75" customHeight="1">
      <c r="H3122" s="12">
        <v>1000.0</v>
      </c>
      <c r="K3122" s="14" t="str">
        <f t="shared" si="2"/>
        <v>#DIV/0!</v>
      </c>
      <c r="L3122" s="15" t="str">
        <f t="shared" si="3"/>
        <v>Invalid</v>
      </c>
      <c r="M3122" s="15" t="str">
        <f t="shared" si="4"/>
        <v/>
      </c>
    </row>
    <row r="3123" ht="12.75" customHeight="1">
      <c r="H3123" s="12">
        <v>1000.0</v>
      </c>
      <c r="K3123" s="14" t="str">
        <f t="shared" si="2"/>
        <v>#DIV/0!</v>
      </c>
      <c r="L3123" s="15" t="str">
        <f t="shared" si="3"/>
        <v>Invalid</v>
      </c>
      <c r="M3123" s="15" t="str">
        <f t="shared" si="4"/>
        <v/>
      </c>
    </row>
    <row r="3124" ht="12.75" customHeight="1">
      <c r="H3124" s="12">
        <v>1000.0</v>
      </c>
      <c r="K3124" s="14" t="str">
        <f t="shared" si="2"/>
        <v>#DIV/0!</v>
      </c>
      <c r="L3124" s="15" t="str">
        <f t="shared" si="3"/>
        <v>Invalid</v>
      </c>
      <c r="M3124" s="15" t="str">
        <f t="shared" si="4"/>
        <v/>
      </c>
    </row>
    <row r="3125" ht="12.75" customHeight="1">
      <c r="H3125" s="12">
        <v>1000.0</v>
      </c>
      <c r="K3125" s="14" t="str">
        <f t="shared" si="2"/>
        <v>#DIV/0!</v>
      </c>
      <c r="L3125" s="15" t="str">
        <f t="shared" si="3"/>
        <v>Invalid</v>
      </c>
      <c r="M3125" s="15" t="str">
        <f t="shared" si="4"/>
        <v/>
      </c>
    </row>
    <row r="3126" ht="12.75" customHeight="1">
      <c r="H3126" s="12">
        <v>1000.0</v>
      </c>
      <c r="K3126" s="14" t="str">
        <f t="shared" si="2"/>
        <v>#DIV/0!</v>
      </c>
      <c r="L3126" s="15" t="str">
        <f t="shared" si="3"/>
        <v>Invalid</v>
      </c>
      <c r="M3126" s="15" t="str">
        <f t="shared" si="4"/>
        <v/>
      </c>
    </row>
    <row r="3127" ht="12.75" customHeight="1">
      <c r="H3127" s="12">
        <v>1000.0</v>
      </c>
      <c r="K3127" s="14" t="str">
        <f t="shared" si="2"/>
        <v>#DIV/0!</v>
      </c>
      <c r="L3127" s="15" t="str">
        <f t="shared" si="3"/>
        <v>Invalid</v>
      </c>
      <c r="M3127" s="15" t="str">
        <f t="shared" si="4"/>
        <v/>
      </c>
    </row>
    <row r="3128" ht="12.75" customHeight="1">
      <c r="H3128" s="12">
        <v>1000.0</v>
      </c>
      <c r="K3128" s="14" t="str">
        <f t="shared" si="2"/>
        <v>#DIV/0!</v>
      </c>
      <c r="L3128" s="15" t="str">
        <f t="shared" si="3"/>
        <v>Invalid</v>
      </c>
      <c r="M3128" s="15" t="str">
        <f t="shared" si="4"/>
        <v/>
      </c>
    </row>
    <row r="3129" ht="12.75" customHeight="1">
      <c r="H3129" s="12">
        <v>1000.0</v>
      </c>
      <c r="K3129" s="14" t="str">
        <f t="shared" si="2"/>
        <v>#DIV/0!</v>
      </c>
      <c r="L3129" s="15" t="str">
        <f t="shared" si="3"/>
        <v>Invalid</v>
      </c>
      <c r="M3129" s="15" t="str">
        <f t="shared" si="4"/>
        <v/>
      </c>
    </row>
    <row r="3130" ht="12.75" customHeight="1">
      <c r="H3130" s="12">
        <v>1000.0</v>
      </c>
      <c r="K3130" s="14" t="str">
        <f t="shared" si="2"/>
        <v>#DIV/0!</v>
      </c>
      <c r="L3130" s="15" t="str">
        <f t="shared" si="3"/>
        <v>Invalid</v>
      </c>
      <c r="M3130" s="15" t="str">
        <f t="shared" si="4"/>
        <v/>
      </c>
    </row>
    <row r="3131" ht="12.75" customHeight="1">
      <c r="H3131" s="12">
        <v>1000.0</v>
      </c>
      <c r="K3131" s="14" t="str">
        <f t="shared" si="2"/>
        <v>#DIV/0!</v>
      </c>
      <c r="L3131" s="15" t="str">
        <f t="shared" si="3"/>
        <v>Invalid</v>
      </c>
      <c r="M3131" s="15" t="str">
        <f t="shared" si="4"/>
        <v/>
      </c>
    </row>
    <row r="3132" ht="12.75" customHeight="1">
      <c r="H3132" s="12">
        <v>1000.0</v>
      </c>
      <c r="K3132" s="14" t="str">
        <f t="shared" si="2"/>
        <v>#DIV/0!</v>
      </c>
      <c r="L3132" s="15" t="str">
        <f t="shared" si="3"/>
        <v>Invalid</v>
      </c>
      <c r="M3132" s="15" t="str">
        <f t="shared" si="4"/>
        <v/>
      </c>
    </row>
    <row r="3133" ht="12.75" customHeight="1">
      <c r="H3133" s="12">
        <v>1000.0</v>
      </c>
      <c r="K3133" s="14" t="str">
        <f t="shared" si="2"/>
        <v>#DIV/0!</v>
      </c>
      <c r="L3133" s="15" t="str">
        <f t="shared" si="3"/>
        <v>Invalid</v>
      </c>
      <c r="M3133" s="15" t="str">
        <f t="shared" si="4"/>
        <v/>
      </c>
    </row>
    <row r="3134" ht="12.75" customHeight="1">
      <c r="H3134" s="12">
        <v>1000.0</v>
      </c>
      <c r="K3134" s="14" t="str">
        <f t="shared" si="2"/>
        <v>#DIV/0!</v>
      </c>
      <c r="L3134" s="15" t="str">
        <f t="shared" si="3"/>
        <v>Invalid</v>
      </c>
      <c r="M3134" s="15" t="str">
        <f t="shared" si="4"/>
        <v/>
      </c>
    </row>
    <row r="3135" ht="12.75" customHeight="1">
      <c r="H3135" s="12">
        <v>1000.0</v>
      </c>
      <c r="K3135" s="14" t="str">
        <f t="shared" si="2"/>
        <v>#DIV/0!</v>
      </c>
      <c r="L3135" s="15" t="str">
        <f t="shared" si="3"/>
        <v>Invalid</v>
      </c>
      <c r="M3135" s="15" t="str">
        <f t="shared" si="4"/>
        <v/>
      </c>
    </row>
    <row r="3136" ht="12.75" customHeight="1">
      <c r="H3136" s="12">
        <v>1000.0</v>
      </c>
      <c r="K3136" s="14" t="str">
        <f t="shared" si="2"/>
        <v>#DIV/0!</v>
      </c>
      <c r="L3136" s="15" t="str">
        <f t="shared" si="3"/>
        <v>Invalid</v>
      </c>
      <c r="M3136" s="15" t="str">
        <f t="shared" si="4"/>
        <v/>
      </c>
    </row>
    <row r="3137" ht="12.75" customHeight="1">
      <c r="H3137" s="12">
        <v>1000.0</v>
      </c>
      <c r="K3137" s="14" t="str">
        <f t="shared" si="2"/>
        <v>#DIV/0!</v>
      </c>
      <c r="L3137" s="15" t="str">
        <f t="shared" si="3"/>
        <v>Invalid</v>
      </c>
      <c r="M3137" s="15" t="str">
        <f t="shared" si="4"/>
        <v/>
      </c>
    </row>
    <row r="3138" ht="12.75" customHeight="1">
      <c r="H3138" s="12">
        <v>1000.0</v>
      </c>
      <c r="K3138" s="14" t="str">
        <f t="shared" si="2"/>
        <v>#DIV/0!</v>
      </c>
      <c r="L3138" s="15" t="str">
        <f t="shared" si="3"/>
        <v>Invalid</v>
      </c>
      <c r="M3138" s="15" t="str">
        <f t="shared" si="4"/>
        <v/>
      </c>
    </row>
    <row r="3139" ht="12.75" customHeight="1">
      <c r="H3139" s="12">
        <v>1000.0</v>
      </c>
      <c r="K3139" s="14" t="str">
        <f t="shared" si="2"/>
        <v>#DIV/0!</v>
      </c>
      <c r="L3139" s="15" t="str">
        <f t="shared" si="3"/>
        <v>Invalid</v>
      </c>
      <c r="M3139" s="15" t="str">
        <f t="shared" si="4"/>
        <v/>
      </c>
    </row>
    <row r="3140" ht="12.75" customHeight="1">
      <c r="H3140" s="12">
        <v>1000.0</v>
      </c>
      <c r="K3140" s="14" t="str">
        <f t="shared" si="2"/>
        <v>#DIV/0!</v>
      </c>
      <c r="L3140" s="15" t="str">
        <f t="shared" si="3"/>
        <v>Invalid</v>
      </c>
      <c r="M3140" s="15" t="str">
        <f t="shared" si="4"/>
        <v/>
      </c>
    </row>
    <row r="3141" ht="12.75" customHeight="1">
      <c r="H3141" s="12">
        <v>1000.0</v>
      </c>
      <c r="K3141" s="14" t="str">
        <f t="shared" si="2"/>
        <v>#DIV/0!</v>
      </c>
      <c r="L3141" s="15" t="str">
        <f t="shared" si="3"/>
        <v>Invalid</v>
      </c>
      <c r="M3141" s="15" t="str">
        <f t="shared" si="4"/>
        <v/>
      </c>
    </row>
    <row r="3142" ht="12.75" customHeight="1">
      <c r="H3142" s="12">
        <v>1000.0</v>
      </c>
      <c r="K3142" s="14" t="str">
        <f t="shared" si="2"/>
        <v>#DIV/0!</v>
      </c>
      <c r="L3142" s="15" t="str">
        <f t="shared" si="3"/>
        <v>Invalid</v>
      </c>
      <c r="M3142" s="15" t="str">
        <f t="shared" si="4"/>
        <v/>
      </c>
    </row>
    <row r="3143" ht="12.75" customHeight="1">
      <c r="H3143" s="12">
        <v>1000.0</v>
      </c>
      <c r="K3143" s="14" t="str">
        <f t="shared" si="2"/>
        <v>#DIV/0!</v>
      </c>
      <c r="L3143" s="15" t="str">
        <f t="shared" si="3"/>
        <v>Invalid</v>
      </c>
      <c r="M3143" s="15" t="str">
        <f t="shared" si="4"/>
        <v/>
      </c>
    </row>
    <row r="3144" ht="12.75" customHeight="1">
      <c r="H3144" s="12">
        <v>1000.0</v>
      </c>
      <c r="K3144" s="14" t="str">
        <f t="shared" si="2"/>
        <v>#DIV/0!</v>
      </c>
      <c r="L3144" s="15" t="str">
        <f t="shared" si="3"/>
        <v>Invalid</v>
      </c>
      <c r="M3144" s="15" t="str">
        <f t="shared" si="4"/>
        <v/>
      </c>
    </row>
    <row r="3145" ht="12.75" customHeight="1">
      <c r="H3145" s="12">
        <v>1000.0</v>
      </c>
      <c r="K3145" s="14" t="str">
        <f t="shared" si="2"/>
        <v>#DIV/0!</v>
      </c>
      <c r="L3145" s="15" t="str">
        <f t="shared" si="3"/>
        <v>Invalid</v>
      </c>
      <c r="M3145" s="15" t="str">
        <f t="shared" si="4"/>
        <v/>
      </c>
    </row>
    <row r="3146" ht="12.75" customHeight="1">
      <c r="H3146" s="12">
        <v>1000.0</v>
      </c>
      <c r="K3146" s="14" t="str">
        <f t="shared" si="2"/>
        <v>#DIV/0!</v>
      </c>
      <c r="L3146" s="15" t="str">
        <f t="shared" si="3"/>
        <v>Invalid</v>
      </c>
      <c r="M3146" s="15" t="str">
        <f t="shared" si="4"/>
        <v/>
      </c>
    </row>
    <row r="3147" ht="12.75" customHeight="1">
      <c r="H3147" s="12">
        <v>1000.0</v>
      </c>
      <c r="K3147" s="14" t="str">
        <f t="shared" si="2"/>
        <v>#DIV/0!</v>
      </c>
      <c r="L3147" s="15" t="str">
        <f t="shared" si="3"/>
        <v>Invalid</v>
      </c>
      <c r="M3147" s="15" t="str">
        <f t="shared" si="4"/>
        <v/>
      </c>
    </row>
    <row r="3148" ht="12.75" customHeight="1">
      <c r="H3148" s="12">
        <v>1000.0</v>
      </c>
      <c r="K3148" s="14" t="str">
        <f t="shared" si="2"/>
        <v>#DIV/0!</v>
      </c>
      <c r="L3148" s="15" t="str">
        <f t="shared" si="3"/>
        <v>Invalid</v>
      </c>
      <c r="M3148" s="15" t="str">
        <f t="shared" si="4"/>
        <v/>
      </c>
    </row>
    <row r="3149" ht="12.75" customHeight="1">
      <c r="H3149" s="12">
        <v>1000.0</v>
      </c>
      <c r="K3149" s="14" t="str">
        <f t="shared" si="2"/>
        <v>#DIV/0!</v>
      </c>
      <c r="L3149" s="15" t="str">
        <f t="shared" si="3"/>
        <v>Invalid</v>
      </c>
      <c r="M3149" s="15" t="str">
        <f t="shared" si="4"/>
        <v/>
      </c>
    </row>
    <row r="3150" ht="12.75" customHeight="1">
      <c r="H3150" s="12">
        <v>1000.0</v>
      </c>
      <c r="K3150" s="14" t="str">
        <f t="shared" si="2"/>
        <v>#DIV/0!</v>
      </c>
      <c r="L3150" s="15" t="str">
        <f t="shared" si="3"/>
        <v>Invalid</v>
      </c>
      <c r="M3150" s="15" t="str">
        <f t="shared" si="4"/>
        <v/>
      </c>
    </row>
    <row r="3151" ht="12.75" customHeight="1">
      <c r="H3151" s="12">
        <v>1000.0</v>
      </c>
      <c r="K3151" s="14" t="str">
        <f t="shared" si="2"/>
        <v>#DIV/0!</v>
      </c>
      <c r="L3151" s="15" t="str">
        <f t="shared" si="3"/>
        <v>Invalid</v>
      </c>
      <c r="M3151" s="15" t="str">
        <f t="shared" si="4"/>
        <v/>
      </c>
    </row>
    <row r="3152" ht="12.75" customHeight="1">
      <c r="H3152" s="12">
        <v>1000.0</v>
      </c>
      <c r="K3152" s="14" t="str">
        <f t="shared" si="2"/>
        <v>#DIV/0!</v>
      </c>
      <c r="L3152" s="15" t="str">
        <f t="shared" si="3"/>
        <v>Invalid</v>
      </c>
      <c r="M3152" s="15" t="str">
        <f t="shared" si="4"/>
        <v/>
      </c>
    </row>
    <row r="3153" ht="12.75" customHeight="1">
      <c r="H3153" s="12">
        <v>1000.0</v>
      </c>
      <c r="K3153" s="14" t="str">
        <f t="shared" si="2"/>
        <v>#DIV/0!</v>
      </c>
      <c r="L3153" s="15" t="str">
        <f t="shared" si="3"/>
        <v>Invalid</v>
      </c>
      <c r="M3153" s="15" t="str">
        <f t="shared" si="4"/>
        <v/>
      </c>
    </row>
    <row r="3154" ht="12.75" customHeight="1">
      <c r="H3154" s="12">
        <v>1000.0</v>
      </c>
      <c r="K3154" s="14" t="str">
        <f t="shared" si="2"/>
        <v>#DIV/0!</v>
      </c>
      <c r="L3154" s="15" t="str">
        <f t="shared" si="3"/>
        <v>Invalid</v>
      </c>
      <c r="M3154" s="15" t="str">
        <f t="shared" si="4"/>
        <v/>
      </c>
    </row>
    <row r="3155" ht="12.75" customHeight="1">
      <c r="H3155" s="12">
        <v>1000.0</v>
      </c>
      <c r="K3155" s="14" t="str">
        <f t="shared" si="2"/>
        <v>#DIV/0!</v>
      </c>
      <c r="L3155" s="15" t="str">
        <f t="shared" si="3"/>
        <v>Invalid</v>
      </c>
      <c r="M3155" s="15" t="str">
        <f t="shared" si="4"/>
        <v/>
      </c>
    </row>
    <row r="3156" ht="12.75" customHeight="1">
      <c r="H3156" s="12">
        <v>1000.0</v>
      </c>
      <c r="K3156" s="14" t="str">
        <f t="shared" si="2"/>
        <v>#DIV/0!</v>
      </c>
      <c r="L3156" s="15" t="str">
        <f t="shared" si="3"/>
        <v>Invalid</v>
      </c>
      <c r="M3156" s="15" t="str">
        <f t="shared" si="4"/>
        <v/>
      </c>
    </row>
    <row r="3157" ht="12.75" customHeight="1">
      <c r="H3157" s="12">
        <v>1000.0</v>
      </c>
      <c r="K3157" s="14" t="str">
        <f t="shared" si="2"/>
        <v>#DIV/0!</v>
      </c>
      <c r="L3157" s="15" t="str">
        <f t="shared" si="3"/>
        <v>Invalid</v>
      </c>
      <c r="M3157" s="15" t="str">
        <f t="shared" si="4"/>
        <v/>
      </c>
    </row>
    <row r="3158" ht="12.75" customHeight="1">
      <c r="H3158" s="12">
        <v>1000.0</v>
      </c>
      <c r="K3158" s="14" t="str">
        <f t="shared" si="2"/>
        <v>#DIV/0!</v>
      </c>
      <c r="L3158" s="15" t="str">
        <f t="shared" si="3"/>
        <v>Invalid</v>
      </c>
      <c r="M3158" s="15" t="str">
        <f t="shared" si="4"/>
        <v/>
      </c>
    </row>
    <row r="3159" ht="12.75" customHeight="1">
      <c r="H3159" s="12">
        <v>1000.0</v>
      </c>
      <c r="K3159" s="14" t="str">
        <f t="shared" si="2"/>
        <v>#DIV/0!</v>
      </c>
      <c r="L3159" s="15" t="str">
        <f t="shared" si="3"/>
        <v>Invalid</v>
      </c>
      <c r="M3159" s="15" t="str">
        <f t="shared" si="4"/>
        <v/>
      </c>
    </row>
    <row r="3160" ht="12.75" customHeight="1">
      <c r="H3160" s="12">
        <v>1000.0</v>
      </c>
      <c r="K3160" s="14" t="str">
        <f t="shared" si="2"/>
        <v>#DIV/0!</v>
      </c>
      <c r="L3160" s="15" t="str">
        <f t="shared" si="3"/>
        <v>Invalid</v>
      </c>
      <c r="M3160" s="15" t="str">
        <f t="shared" si="4"/>
        <v/>
      </c>
    </row>
    <row r="3161" ht="12.75" customHeight="1">
      <c r="H3161" s="12">
        <v>1000.0</v>
      </c>
      <c r="K3161" s="14" t="str">
        <f t="shared" si="2"/>
        <v>#DIV/0!</v>
      </c>
      <c r="L3161" s="15" t="str">
        <f t="shared" si="3"/>
        <v>Invalid</v>
      </c>
      <c r="M3161" s="15" t="str">
        <f t="shared" si="4"/>
        <v/>
      </c>
    </row>
    <row r="3162" ht="12.75" customHeight="1">
      <c r="H3162" s="12">
        <v>1000.0</v>
      </c>
      <c r="K3162" s="14" t="str">
        <f t="shared" si="2"/>
        <v>#DIV/0!</v>
      </c>
      <c r="L3162" s="15" t="str">
        <f t="shared" si="3"/>
        <v>Invalid</v>
      </c>
      <c r="M3162" s="15" t="str">
        <f t="shared" si="4"/>
        <v/>
      </c>
    </row>
    <row r="3163" ht="12.75" customHeight="1">
      <c r="H3163" s="12">
        <v>1000.0</v>
      </c>
      <c r="K3163" s="14" t="str">
        <f t="shared" si="2"/>
        <v>#DIV/0!</v>
      </c>
      <c r="L3163" s="15" t="str">
        <f t="shared" si="3"/>
        <v>Invalid</v>
      </c>
      <c r="M3163" s="15" t="str">
        <f t="shared" si="4"/>
        <v/>
      </c>
    </row>
    <row r="3164" ht="12.75" customHeight="1">
      <c r="H3164" s="12">
        <v>1000.0</v>
      </c>
      <c r="K3164" s="14" t="str">
        <f t="shared" si="2"/>
        <v>#DIV/0!</v>
      </c>
      <c r="L3164" s="15" t="str">
        <f t="shared" si="3"/>
        <v>Invalid</v>
      </c>
      <c r="M3164" s="15" t="str">
        <f t="shared" si="4"/>
        <v/>
      </c>
    </row>
    <row r="3165" ht="12.75" customHeight="1">
      <c r="H3165" s="12">
        <v>1000.0</v>
      </c>
      <c r="K3165" s="14" t="str">
        <f t="shared" si="2"/>
        <v>#DIV/0!</v>
      </c>
      <c r="L3165" s="15" t="str">
        <f t="shared" si="3"/>
        <v>Invalid</v>
      </c>
      <c r="M3165" s="15" t="str">
        <f t="shared" si="4"/>
        <v/>
      </c>
    </row>
    <row r="3166" ht="12.75" customHeight="1">
      <c r="H3166" s="12">
        <v>1000.0</v>
      </c>
      <c r="K3166" s="14" t="str">
        <f t="shared" si="2"/>
        <v>#DIV/0!</v>
      </c>
      <c r="L3166" s="15" t="str">
        <f t="shared" si="3"/>
        <v>Invalid</v>
      </c>
      <c r="M3166" s="15" t="str">
        <f t="shared" si="4"/>
        <v/>
      </c>
    </row>
    <row r="3167" ht="12.75" customHeight="1">
      <c r="H3167" s="12">
        <v>1000.0</v>
      </c>
      <c r="K3167" s="14" t="str">
        <f t="shared" si="2"/>
        <v>#DIV/0!</v>
      </c>
      <c r="L3167" s="15" t="str">
        <f t="shared" si="3"/>
        <v>Invalid</v>
      </c>
      <c r="M3167" s="15" t="str">
        <f t="shared" si="4"/>
        <v/>
      </c>
    </row>
    <row r="3168" ht="12.75" customHeight="1">
      <c r="H3168" s="12">
        <v>1000.0</v>
      </c>
      <c r="K3168" s="14" t="str">
        <f t="shared" si="2"/>
        <v>#DIV/0!</v>
      </c>
      <c r="L3168" s="15" t="str">
        <f t="shared" si="3"/>
        <v>Invalid</v>
      </c>
      <c r="M3168" s="15" t="str">
        <f t="shared" si="4"/>
        <v/>
      </c>
    </row>
    <row r="3169" ht="12.75" customHeight="1">
      <c r="H3169" s="12">
        <v>1000.0</v>
      </c>
      <c r="K3169" s="14" t="str">
        <f t="shared" si="2"/>
        <v>#DIV/0!</v>
      </c>
      <c r="L3169" s="15" t="str">
        <f t="shared" si="3"/>
        <v>Invalid</v>
      </c>
      <c r="M3169" s="15" t="str">
        <f t="shared" si="4"/>
        <v/>
      </c>
    </row>
    <row r="3170" ht="12.75" customHeight="1">
      <c r="H3170" s="12">
        <v>1000.0</v>
      </c>
      <c r="K3170" s="14" t="str">
        <f t="shared" si="2"/>
        <v>#DIV/0!</v>
      </c>
      <c r="L3170" s="15" t="str">
        <f t="shared" si="3"/>
        <v>Invalid</v>
      </c>
      <c r="M3170" s="15" t="str">
        <f t="shared" si="4"/>
        <v/>
      </c>
    </row>
    <row r="3171" ht="12.75" customHeight="1">
      <c r="H3171" s="12">
        <v>1000.0</v>
      </c>
      <c r="K3171" s="14" t="str">
        <f t="shared" si="2"/>
        <v>#DIV/0!</v>
      </c>
      <c r="L3171" s="15" t="str">
        <f t="shared" si="3"/>
        <v>Invalid</v>
      </c>
      <c r="M3171" s="15" t="str">
        <f t="shared" si="4"/>
        <v/>
      </c>
    </row>
    <row r="3172" ht="12.75" customHeight="1">
      <c r="H3172" s="12">
        <v>1000.0</v>
      </c>
      <c r="K3172" s="14" t="str">
        <f t="shared" si="2"/>
        <v>#DIV/0!</v>
      </c>
      <c r="L3172" s="15" t="str">
        <f t="shared" si="3"/>
        <v>Invalid</v>
      </c>
      <c r="M3172" s="15" t="str">
        <f t="shared" si="4"/>
        <v/>
      </c>
    </row>
    <row r="3173" ht="12.75" customHeight="1">
      <c r="H3173" s="12">
        <v>1000.0</v>
      </c>
      <c r="K3173" s="14" t="str">
        <f t="shared" si="2"/>
        <v>#DIV/0!</v>
      </c>
      <c r="L3173" s="15" t="str">
        <f t="shared" si="3"/>
        <v>Invalid</v>
      </c>
      <c r="M3173" s="15" t="str">
        <f t="shared" si="4"/>
        <v/>
      </c>
    </row>
    <row r="3174" ht="12.75" customHeight="1">
      <c r="H3174" s="12">
        <v>1000.0</v>
      </c>
      <c r="K3174" s="14" t="str">
        <f t="shared" si="2"/>
        <v>#DIV/0!</v>
      </c>
      <c r="L3174" s="15" t="str">
        <f t="shared" si="3"/>
        <v>Invalid</v>
      </c>
      <c r="M3174" s="15" t="str">
        <f t="shared" si="4"/>
        <v/>
      </c>
    </row>
    <row r="3175" ht="12.75" customHeight="1">
      <c r="H3175" s="12">
        <v>1000.0</v>
      </c>
      <c r="K3175" s="14" t="str">
        <f t="shared" si="2"/>
        <v>#DIV/0!</v>
      </c>
      <c r="L3175" s="15" t="str">
        <f t="shared" si="3"/>
        <v>Invalid</v>
      </c>
      <c r="M3175" s="15" t="str">
        <f t="shared" si="4"/>
        <v/>
      </c>
    </row>
    <row r="3176" ht="12.75" customHeight="1">
      <c r="H3176" s="12">
        <v>1000.0</v>
      </c>
      <c r="K3176" s="14" t="str">
        <f t="shared" si="2"/>
        <v>#DIV/0!</v>
      </c>
      <c r="L3176" s="15" t="str">
        <f t="shared" si="3"/>
        <v>Invalid</v>
      </c>
      <c r="M3176" s="15" t="str">
        <f t="shared" si="4"/>
        <v/>
      </c>
    </row>
    <row r="3177" ht="12.75" customHeight="1">
      <c r="H3177" s="12">
        <v>1000.0</v>
      </c>
      <c r="K3177" s="14" t="str">
        <f t="shared" si="2"/>
        <v>#DIV/0!</v>
      </c>
      <c r="L3177" s="15" t="str">
        <f t="shared" si="3"/>
        <v>Invalid</v>
      </c>
      <c r="M3177" s="15" t="str">
        <f t="shared" si="4"/>
        <v/>
      </c>
    </row>
    <row r="3178" ht="12.75" customHeight="1">
      <c r="H3178" s="12">
        <v>1000.0</v>
      </c>
      <c r="K3178" s="14" t="str">
        <f t="shared" si="2"/>
        <v>#DIV/0!</v>
      </c>
      <c r="L3178" s="15" t="str">
        <f t="shared" si="3"/>
        <v>Invalid</v>
      </c>
      <c r="M3178" s="15" t="str">
        <f t="shared" si="4"/>
        <v/>
      </c>
    </row>
    <row r="3179" ht="12.75" customHeight="1">
      <c r="H3179" s="12">
        <v>1000.0</v>
      </c>
      <c r="K3179" s="14" t="str">
        <f t="shared" si="2"/>
        <v>#DIV/0!</v>
      </c>
      <c r="L3179" s="15" t="str">
        <f t="shared" si="3"/>
        <v>Invalid</v>
      </c>
      <c r="M3179" s="15" t="str">
        <f t="shared" si="4"/>
        <v/>
      </c>
    </row>
    <row r="3180" ht="12.75" customHeight="1">
      <c r="H3180" s="12">
        <v>1000.0</v>
      </c>
      <c r="K3180" s="14" t="str">
        <f t="shared" si="2"/>
        <v>#DIV/0!</v>
      </c>
      <c r="L3180" s="15" t="str">
        <f t="shared" si="3"/>
        <v>Invalid</v>
      </c>
      <c r="M3180" s="15" t="str">
        <f t="shared" si="4"/>
        <v/>
      </c>
    </row>
    <row r="3181" ht="12.75" customHeight="1">
      <c r="H3181" s="12">
        <v>1000.0</v>
      </c>
      <c r="K3181" s="14" t="str">
        <f t="shared" si="2"/>
        <v>#DIV/0!</v>
      </c>
      <c r="L3181" s="15" t="str">
        <f t="shared" si="3"/>
        <v>Invalid</v>
      </c>
      <c r="M3181" s="15" t="str">
        <f t="shared" si="4"/>
        <v/>
      </c>
    </row>
    <row r="3182" ht="12.75" customHeight="1">
      <c r="H3182" s="12">
        <v>1000.0</v>
      </c>
      <c r="K3182" s="14" t="str">
        <f t="shared" si="2"/>
        <v>#DIV/0!</v>
      </c>
      <c r="L3182" s="15" t="str">
        <f t="shared" si="3"/>
        <v>Invalid</v>
      </c>
      <c r="M3182" s="15" t="str">
        <f t="shared" si="4"/>
        <v/>
      </c>
    </row>
    <row r="3183" ht="12.75" customHeight="1">
      <c r="H3183" s="12">
        <v>1000.0</v>
      </c>
      <c r="K3183" s="14" t="str">
        <f t="shared" si="2"/>
        <v>#DIV/0!</v>
      </c>
      <c r="L3183" s="15" t="str">
        <f t="shared" si="3"/>
        <v>Invalid</v>
      </c>
      <c r="M3183" s="15" t="str">
        <f t="shared" si="4"/>
        <v/>
      </c>
    </row>
    <row r="3184" ht="12.75" customHeight="1">
      <c r="H3184" s="12">
        <v>1000.0</v>
      </c>
      <c r="K3184" s="14" t="str">
        <f t="shared" si="2"/>
        <v>#DIV/0!</v>
      </c>
      <c r="L3184" s="15" t="str">
        <f t="shared" si="3"/>
        <v>Invalid</v>
      </c>
      <c r="M3184" s="15" t="str">
        <f t="shared" si="4"/>
        <v/>
      </c>
    </row>
    <row r="3185" ht="12.75" customHeight="1">
      <c r="H3185" s="12">
        <v>1000.0</v>
      </c>
      <c r="K3185" s="14" t="str">
        <f t="shared" si="2"/>
        <v>#DIV/0!</v>
      </c>
      <c r="L3185" s="15" t="str">
        <f t="shared" si="3"/>
        <v>Invalid</v>
      </c>
      <c r="M3185" s="15" t="str">
        <f t="shared" si="4"/>
        <v/>
      </c>
    </row>
    <row r="3186" ht="12.75" customHeight="1">
      <c r="H3186" s="12">
        <v>1000.0</v>
      </c>
      <c r="K3186" s="14" t="str">
        <f t="shared" si="2"/>
        <v>#DIV/0!</v>
      </c>
      <c r="L3186" s="15" t="str">
        <f t="shared" si="3"/>
        <v>Invalid</v>
      </c>
      <c r="M3186" s="15" t="str">
        <f t="shared" si="4"/>
        <v/>
      </c>
    </row>
    <row r="3187" ht="12.75" customHeight="1">
      <c r="H3187" s="12">
        <v>1000.0</v>
      </c>
      <c r="K3187" s="14" t="str">
        <f t="shared" si="2"/>
        <v>#DIV/0!</v>
      </c>
      <c r="L3187" s="15" t="str">
        <f t="shared" si="3"/>
        <v>Invalid</v>
      </c>
      <c r="M3187" s="15" t="str">
        <f t="shared" si="4"/>
        <v/>
      </c>
    </row>
    <row r="3188" ht="12.75" customHeight="1">
      <c r="H3188" s="12">
        <v>1000.0</v>
      </c>
      <c r="K3188" s="14" t="str">
        <f t="shared" si="2"/>
        <v>#DIV/0!</v>
      </c>
      <c r="L3188" s="15" t="str">
        <f t="shared" si="3"/>
        <v>Invalid</v>
      </c>
      <c r="M3188" s="15" t="str">
        <f t="shared" si="4"/>
        <v/>
      </c>
    </row>
    <row r="3189" ht="12.75" customHeight="1">
      <c r="H3189" s="12">
        <v>1000.0</v>
      </c>
      <c r="K3189" s="14" t="str">
        <f t="shared" si="2"/>
        <v>#DIV/0!</v>
      </c>
      <c r="L3189" s="15" t="str">
        <f t="shared" si="3"/>
        <v>Invalid</v>
      </c>
      <c r="M3189" s="15" t="str">
        <f t="shared" si="4"/>
        <v/>
      </c>
    </row>
    <row r="3190" ht="12.75" customHeight="1">
      <c r="H3190" s="12">
        <v>1000.0</v>
      </c>
      <c r="K3190" s="14" t="str">
        <f t="shared" si="2"/>
        <v>#DIV/0!</v>
      </c>
      <c r="L3190" s="15" t="str">
        <f t="shared" si="3"/>
        <v>Invalid</v>
      </c>
      <c r="M3190" s="15" t="str">
        <f t="shared" si="4"/>
        <v/>
      </c>
    </row>
    <row r="3191" ht="12.75" customHeight="1">
      <c r="H3191" s="12">
        <v>1000.0</v>
      </c>
      <c r="K3191" s="14" t="str">
        <f t="shared" si="2"/>
        <v>#DIV/0!</v>
      </c>
      <c r="L3191" s="15" t="str">
        <f t="shared" si="3"/>
        <v>Invalid</v>
      </c>
      <c r="M3191" s="15" t="str">
        <f t="shared" si="4"/>
        <v/>
      </c>
    </row>
    <row r="3192" ht="12.75" customHeight="1">
      <c r="H3192" s="12">
        <v>1000.0</v>
      </c>
      <c r="K3192" s="14" t="str">
        <f t="shared" si="2"/>
        <v>#DIV/0!</v>
      </c>
      <c r="L3192" s="15" t="str">
        <f t="shared" si="3"/>
        <v>Invalid</v>
      </c>
      <c r="M3192" s="15" t="str">
        <f t="shared" si="4"/>
        <v/>
      </c>
    </row>
    <row r="3193" ht="12.75" customHeight="1">
      <c r="H3193" s="12">
        <v>1000.0</v>
      </c>
      <c r="K3193" s="14" t="str">
        <f t="shared" si="2"/>
        <v>#DIV/0!</v>
      </c>
      <c r="L3193" s="15" t="str">
        <f t="shared" si="3"/>
        <v>Invalid</v>
      </c>
      <c r="M3193" s="15" t="str">
        <f t="shared" si="4"/>
        <v/>
      </c>
    </row>
    <row r="3194" ht="12.75" customHeight="1">
      <c r="H3194" s="12">
        <v>1000.0</v>
      </c>
      <c r="K3194" s="14" t="str">
        <f t="shared" si="2"/>
        <v>#DIV/0!</v>
      </c>
      <c r="L3194" s="15" t="str">
        <f t="shared" si="3"/>
        <v>Invalid</v>
      </c>
      <c r="M3194" s="15" t="str">
        <f t="shared" si="4"/>
        <v/>
      </c>
    </row>
    <row r="3195" ht="12.75" customHeight="1">
      <c r="H3195" s="12">
        <v>1000.0</v>
      </c>
      <c r="K3195" s="14" t="str">
        <f t="shared" si="2"/>
        <v>#DIV/0!</v>
      </c>
      <c r="L3195" s="15" t="str">
        <f t="shared" si="3"/>
        <v>Invalid</v>
      </c>
      <c r="M3195" s="15" t="str">
        <f t="shared" si="4"/>
        <v/>
      </c>
    </row>
    <row r="3196" ht="12.75" customHeight="1">
      <c r="H3196" s="12">
        <v>1000.0</v>
      </c>
      <c r="K3196" s="14" t="str">
        <f t="shared" si="2"/>
        <v>#DIV/0!</v>
      </c>
      <c r="L3196" s="15" t="str">
        <f t="shared" si="3"/>
        <v>Invalid</v>
      </c>
      <c r="M3196" s="15" t="str">
        <f t="shared" si="4"/>
        <v/>
      </c>
    </row>
    <row r="3197" ht="12.75" customHeight="1">
      <c r="H3197" s="12">
        <v>1000.0</v>
      </c>
      <c r="K3197" s="14" t="str">
        <f t="shared" si="2"/>
        <v>#DIV/0!</v>
      </c>
      <c r="L3197" s="15" t="str">
        <f t="shared" si="3"/>
        <v>Invalid</v>
      </c>
      <c r="M3197" s="15" t="str">
        <f t="shared" si="4"/>
        <v/>
      </c>
    </row>
    <row r="3198" ht="12.75" customHeight="1">
      <c r="H3198" s="12">
        <v>1000.0</v>
      </c>
      <c r="K3198" s="14" t="str">
        <f t="shared" si="2"/>
        <v>#DIV/0!</v>
      </c>
      <c r="L3198" s="15" t="str">
        <f t="shared" si="3"/>
        <v>Invalid</v>
      </c>
      <c r="M3198" s="15" t="str">
        <f t="shared" si="4"/>
        <v/>
      </c>
    </row>
    <row r="3199" ht="12.75" customHeight="1">
      <c r="H3199" s="12">
        <v>1000.0</v>
      </c>
      <c r="K3199" s="14" t="str">
        <f t="shared" si="2"/>
        <v>#DIV/0!</v>
      </c>
      <c r="L3199" s="15" t="str">
        <f t="shared" si="3"/>
        <v>Invalid</v>
      </c>
      <c r="M3199" s="15" t="str">
        <f t="shared" si="4"/>
        <v/>
      </c>
    </row>
    <row r="3200" ht="12.75" customHeight="1">
      <c r="H3200" s="12">
        <v>1000.0</v>
      </c>
      <c r="K3200" s="14" t="str">
        <f t="shared" si="2"/>
        <v>#DIV/0!</v>
      </c>
      <c r="L3200" s="15" t="str">
        <f t="shared" si="3"/>
        <v>Invalid</v>
      </c>
      <c r="M3200" s="15" t="str">
        <f t="shared" si="4"/>
        <v/>
      </c>
    </row>
    <row r="3201" ht="12.75" customHeight="1">
      <c r="H3201" s="12">
        <v>1000.0</v>
      </c>
      <c r="K3201" s="14" t="str">
        <f t="shared" si="2"/>
        <v>#DIV/0!</v>
      </c>
      <c r="L3201" s="15" t="str">
        <f t="shared" si="3"/>
        <v>Invalid</v>
      </c>
      <c r="M3201" s="15" t="str">
        <f t="shared" si="4"/>
        <v/>
      </c>
    </row>
    <row r="3202" ht="12.75" customHeight="1">
      <c r="H3202" s="12">
        <v>1000.0</v>
      </c>
      <c r="K3202" s="14" t="str">
        <f t="shared" si="2"/>
        <v>#DIV/0!</v>
      </c>
      <c r="L3202" s="15" t="str">
        <f t="shared" si="3"/>
        <v>Invalid</v>
      </c>
      <c r="M3202" s="15" t="str">
        <f t="shared" si="4"/>
        <v/>
      </c>
    </row>
    <row r="3203" ht="12.75" customHeight="1">
      <c r="H3203" s="12">
        <v>1000.0</v>
      </c>
      <c r="K3203" s="14" t="str">
        <f t="shared" si="2"/>
        <v>#DIV/0!</v>
      </c>
      <c r="L3203" s="15" t="str">
        <f t="shared" si="3"/>
        <v>Invalid</v>
      </c>
      <c r="M3203" s="15" t="str">
        <f t="shared" si="4"/>
        <v/>
      </c>
    </row>
    <row r="3204" ht="12.75" customHeight="1">
      <c r="H3204" s="12">
        <v>1000.0</v>
      </c>
      <c r="K3204" s="14" t="str">
        <f t="shared" si="2"/>
        <v>#DIV/0!</v>
      </c>
      <c r="L3204" s="15" t="str">
        <f t="shared" si="3"/>
        <v>Invalid</v>
      </c>
      <c r="M3204" s="15" t="str">
        <f t="shared" si="4"/>
        <v/>
      </c>
    </row>
    <row r="3205" ht="12.75" customHeight="1">
      <c r="H3205" s="12">
        <v>1000.0</v>
      </c>
      <c r="K3205" s="14" t="str">
        <f t="shared" si="2"/>
        <v>#DIV/0!</v>
      </c>
      <c r="L3205" s="15" t="str">
        <f t="shared" si="3"/>
        <v>Invalid</v>
      </c>
      <c r="M3205" s="15" t="str">
        <f t="shared" si="4"/>
        <v/>
      </c>
    </row>
    <row r="3206" ht="12.75" customHeight="1">
      <c r="H3206" s="12">
        <v>1000.0</v>
      </c>
      <c r="K3206" s="14" t="str">
        <f t="shared" si="2"/>
        <v>#DIV/0!</v>
      </c>
      <c r="L3206" s="15" t="str">
        <f t="shared" si="3"/>
        <v>Invalid</v>
      </c>
      <c r="M3206" s="15" t="str">
        <f t="shared" si="4"/>
        <v/>
      </c>
    </row>
    <row r="3207" ht="12.75" customHeight="1">
      <c r="H3207" s="12">
        <v>1000.0</v>
      </c>
      <c r="K3207" s="14" t="str">
        <f t="shared" si="2"/>
        <v>#DIV/0!</v>
      </c>
      <c r="L3207" s="15" t="str">
        <f t="shared" si="3"/>
        <v>Invalid</v>
      </c>
      <c r="M3207" s="15" t="str">
        <f t="shared" si="4"/>
        <v/>
      </c>
    </row>
    <row r="3208" ht="12.75" customHeight="1">
      <c r="H3208" s="12">
        <v>1000.0</v>
      </c>
      <c r="K3208" s="14" t="str">
        <f t="shared" si="2"/>
        <v>#DIV/0!</v>
      </c>
      <c r="L3208" s="15" t="str">
        <f t="shared" si="3"/>
        <v>Invalid</v>
      </c>
      <c r="M3208" s="15" t="str">
        <f t="shared" si="4"/>
        <v/>
      </c>
    </row>
    <row r="3209" ht="12.75" customHeight="1">
      <c r="H3209" s="12">
        <v>1000.0</v>
      </c>
      <c r="K3209" s="14" t="str">
        <f t="shared" si="2"/>
        <v>#DIV/0!</v>
      </c>
      <c r="L3209" s="15" t="str">
        <f t="shared" si="3"/>
        <v>Invalid</v>
      </c>
      <c r="M3209" s="15" t="str">
        <f t="shared" si="4"/>
        <v/>
      </c>
    </row>
    <row r="3210" ht="12.75" customHeight="1">
      <c r="H3210" s="12">
        <v>1000.0</v>
      </c>
      <c r="K3210" s="14" t="str">
        <f t="shared" si="2"/>
        <v>#DIV/0!</v>
      </c>
      <c r="L3210" s="15" t="str">
        <f t="shared" si="3"/>
        <v>Invalid</v>
      </c>
      <c r="M3210" s="15" t="str">
        <f t="shared" si="4"/>
        <v/>
      </c>
    </row>
    <row r="3211" ht="12.75" customHeight="1">
      <c r="H3211" s="12">
        <v>1000.0</v>
      </c>
      <c r="K3211" s="14" t="str">
        <f t="shared" si="2"/>
        <v>#DIV/0!</v>
      </c>
      <c r="L3211" s="15" t="str">
        <f t="shared" si="3"/>
        <v>Invalid</v>
      </c>
      <c r="M3211" s="15" t="str">
        <f t="shared" si="4"/>
        <v/>
      </c>
    </row>
    <row r="3212" ht="12.75" customHeight="1">
      <c r="H3212" s="12">
        <v>1000.0</v>
      </c>
      <c r="K3212" s="14" t="str">
        <f t="shared" si="2"/>
        <v>#DIV/0!</v>
      </c>
      <c r="L3212" s="15" t="str">
        <f t="shared" si="3"/>
        <v>Invalid</v>
      </c>
      <c r="M3212" s="15" t="str">
        <f t="shared" si="4"/>
        <v/>
      </c>
    </row>
    <row r="3213" ht="12.75" customHeight="1">
      <c r="H3213" s="12">
        <v>1000.0</v>
      </c>
      <c r="K3213" s="14" t="str">
        <f t="shared" si="2"/>
        <v>#DIV/0!</v>
      </c>
      <c r="L3213" s="15" t="str">
        <f t="shared" si="3"/>
        <v>Invalid</v>
      </c>
      <c r="M3213" s="15" t="str">
        <f t="shared" si="4"/>
        <v/>
      </c>
    </row>
    <row r="3214" ht="12.75" customHeight="1">
      <c r="H3214" s="12">
        <v>1000.0</v>
      </c>
      <c r="K3214" s="14" t="str">
        <f t="shared" si="2"/>
        <v>#DIV/0!</v>
      </c>
      <c r="L3214" s="15" t="str">
        <f t="shared" si="3"/>
        <v>Invalid</v>
      </c>
      <c r="M3214" s="15" t="str">
        <f t="shared" si="4"/>
        <v/>
      </c>
    </row>
    <row r="3215" ht="12.75" customHeight="1">
      <c r="H3215" s="12">
        <v>1000.0</v>
      </c>
      <c r="K3215" s="14" t="str">
        <f t="shared" si="2"/>
        <v>#DIV/0!</v>
      </c>
      <c r="L3215" s="15" t="str">
        <f t="shared" si="3"/>
        <v>Invalid</v>
      </c>
      <c r="M3215" s="15" t="str">
        <f t="shared" si="4"/>
        <v/>
      </c>
    </row>
    <row r="3216" ht="12.75" customHeight="1">
      <c r="H3216" s="12">
        <v>1000.0</v>
      </c>
      <c r="K3216" s="14" t="str">
        <f t="shared" si="2"/>
        <v>#DIV/0!</v>
      </c>
      <c r="L3216" s="15" t="str">
        <f t="shared" si="3"/>
        <v>Invalid</v>
      </c>
      <c r="M3216" s="15" t="str">
        <f t="shared" si="4"/>
        <v/>
      </c>
    </row>
    <row r="3217" ht="12.75" customHeight="1">
      <c r="H3217" s="12">
        <v>1000.0</v>
      </c>
      <c r="K3217" s="14" t="str">
        <f t="shared" si="2"/>
        <v>#DIV/0!</v>
      </c>
      <c r="L3217" s="15" t="str">
        <f t="shared" si="3"/>
        <v>Invalid</v>
      </c>
      <c r="M3217" s="15" t="str">
        <f t="shared" si="4"/>
        <v/>
      </c>
    </row>
    <row r="3218" ht="12.75" customHeight="1">
      <c r="H3218" s="12">
        <v>1000.0</v>
      </c>
      <c r="K3218" s="14" t="str">
        <f t="shared" si="2"/>
        <v>#DIV/0!</v>
      </c>
      <c r="L3218" s="15" t="str">
        <f t="shared" si="3"/>
        <v>Invalid</v>
      </c>
      <c r="M3218" s="15" t="str">
        <f t="shared" si="4"/>
        <v/>
      </c>
    </row>
    <row r="3219" ht="12.75" customHeight="1">
      <c r="H3219" s="12">
        <v>1000.0</v>
      </c>
      <c r="K3219" s="14" t="str">
        <f t="shared" si="2"/>
        <v>#DIV/0!</v>
      </c>
      <c r="L3219" s="15" t="str">
        <f t="shared" si="3"/>
        <v>Invalid</v>
      </c>
      <c r="M3219" s="15" t="str">
        <f t="shared" si="4"/>
        <v/>
      </c>
    </row>
    <row r="3220" ht="12.75" customHeight="1">
      <c r="H3220" s="12">
        <v>1000.0</v>
      </c>
      <c r="K3220" s="14" t="str">
        <f t="shared" si="2"/>
        <v>#DIV/0!</v>
      </c>
      <c r="L3220" s="15" t="str">
        <f t="shared" si="3"/>
        <v>Invalid</v>
      </c>
      <c r="M3220" s="15" t="str">
        <f t="shared" si="4"/>
        <v/>
      </c>
    </row>
    <row r="3221" ht="12.75" customHeight="1">
      <c r="H3221" s="12">
        <v>1000.0</v>
      </c>
      <c r="K3221" s="14" t="str">
        <f t="shared" si="2"/>
        <v>#DIV/0!</v>
      </c>
      <c r="L3221" s="15" t="str">
        <f t="shared" si="3"/>
        <v>Invalid</v>
      </c>
      <c r="M3221" s="15" t="str">
        <f t="shared" si="4"/>
        <v/>
      </c>
    </row>
    <row r="3222" ht="12.75" customHeight="1">
      <c r="H3222" s="12">
        <v>1000.0</v>
      </c>
      <c r="K3222" s="14" t="str">
        <f t="shared" si="2"/>
        <v>#DIV/0!</v>
      </c>
      <c r="L3222" s="15" t="str">
        <f t="shared" si="3"/>
        <v>Invalid</v>
      </c>
      <c r="M3222" s="15" t="str">
        <f t="shared" si="4"/>
        <v/>
      </c>
    </row>
    <row r="3223" ht="12.75" customHeight="1">
      <c r="H3223" s="12">
        <v>1000.0</v>
      </c>
      <c r="K3223" s="14" t="str">
        <f t="shared" si="2"/>
        <v>#DIV/0!</v>
      </c>
      <c r="L3223" s="15" t="str">
        <f t="shared" si="3"/>
        <v>Invalid</v>
      </c>
      <c r="M3223" s="15" t="str">
        <f t="shared" si="4"/>
        <v/>
      </c>
    </row>
    <row r="3224" ht="12.75" customHeight="1">
      <c r="H3224" s="12">
        <v>1000.0</v>
      </c>
      <c r="K3224" s="14" t="str">
        <f t="shared" si="2"/>
        <v>#DIV/0!</v>
      </c>
      <c r="L3224" s="15" t="str">
        <f t="shared" si="3"/>
        <v>Invalid</v>
      </c>
      <c r="M3224" s="15" t="str">
        <f t="shared" si="4"/>
        <v/>
      </c>
    </row>
    <row r="3225" ht="12.75" customHeight="1">
      <c r="H3225" s="12">
        <v>1000.0</v>
      </c>
      <c r="K3225" s="14" t="str">
        <f t="shared" si="2"/>
        <v>#DIV/0!</v>
      </c>
      <c r="L3225" s="15" t="str">
        <f t="shared" si="3"/>
        <v>Invalid</v>
      </c>
      <c r="M3225" s="15" t="str">
        <f t="shared" si="4"/>
        <v/>
      </c>
    </row>
    <row r="3226" ht="12.75" customHeight="1">
      <c r="H3226" s="12">
        <v>1000.0</v>
      </c>
      <c r="K3226" s="14" t="str">
        <f t="shared" si="2"/>
        <v>#DIV/0!</v>
      </c>
      <c r="L3226" s="15" t="str">
        <f t="shared" si="3"/>
        <v>Invalid</v>
      </c>
      <c r="M3226" s="15" t="str">
        <f t="shared" si="4"/>
        <v/>
      </c>
    </row>
    <row r="3227" ht="12.75" customHeight="1">
      <c r="H3227" s="12">
        <v>1000.0</v>
      </c>
      <c r="K3227" s="14" t="str">
        <f t="shared" si="2"/>
        <v>#DIV/0!</v>
      </c>
      <c r="L3227" s="15" t="str">
        <f t="shared" si="3"/>
        <v>Invalid</v>
      </c>
      <c r="M3227" s="15" t="str">
        <f t="shared" si="4"/>
        <v/>
      </c>
    </row>
    <row r="3228" ht="12.75" customHeight="1">
      <c r="H3228" s="12">
        <v>1000.0</v>
      </c>
      <c r="K3228" s="14" t="str">
        <f t="shared" si="2"/>
        <v>#DIV/0!</v>
      </c>
      <c r="L3228" s="15" t="str">
        <f t="shared" si="3"/>
        <v>Invalid</v>
      </c>
      <c r="M3228" s="15" t="str">
        <f t="shared" si="4"/>
        <v/>
      </c>
    </row>
    <row r="3229" ht="12.75" customHeight="1">
      <c r="H3229" s="12">
        <v>1000.0</v>
      </c>
      <c r="K3229" s="14" t="str">
        <f t="shared" si="2"/>
        <v>#DIV/0!</v>
      </c>
      <c r="L3229" s="15" t="str">
        <f t="shared" si="3"/>
        <v>Invalid</v>
      </c>
      <c r="M3229" s="15" t="str">
        <f t="shared" si="4"/>
        <v/>
      </c>
    </row>
    <row r="3230" ht="12.75" customHeight="1">
      <c r="H3230" s="12">
        <v>1000.0</v>
      </c>
      <c r="K3230" s="14" t="str">
        <f t="shared" si="2"/>
        <v>#DIV/0!</v>
      </c>
      <c r="L3230" s="15" t="str">
        <f t="shared" si="3"/>
        <v>Invalid</v>
      </c>
      <c r="M3230" s="15" t="str">
        <f t="shared" si="4"/>
        <v/>
      </c>
    </row>
    <row r="3231" ht="12.75" customHeight="1">
      <c r="H3231" s="12">
        <v>1000.0</v>
      </c>
      <c r="K3231" s="14" t="str">
        <f t="shared" si="2"/>
        <v>#DIV/0!</v>
      </c>
      <c r="L3231" s="15" t="str">
        <f t="shared" si="3"/>
        <v>Invalid</v>
      </c>
      <c r="M3231" s="15" t="str">
        <f t="shared" si="4"/>
        <v/>
      </c>
    </row>
    <row r="3232" ht="12.75" customHeight="1">
      <c r="H3232" s="12">
        <v>1000.0</v>
      </c>
      <c r="K3232" s="14" t="str">
        <f t="shared" si="2"/>
        <v>#DIV/0!</v>
      </c>
      <c r="L3232" s="15" t="str">
        <f t="shared" si="3"/>
        <v>Invalid</v>
      </c>
      <c r="M3232" s="15" t="str">
        <f t="shared" si="4"/>
        <v/>
      </c>
    </row>
    <row r="3233" ht="12.75" customHeight="1">
      <c r="H3233" s="12">
        <v>1000.0</v>
      </c>
      <c r="K3233" s="14" t="str">
        <f t="shared" si="2"/>
        <v>#DIV/0!</v>
      </c>
      <c r="L3233" s="15" t="str">
        <f t="shared" si="3"/>
        <v>Invalid</v>
      </c>
      <c r="M3233" s="15" t="str">
        <f t="shared" si="4"/>
        <v/>
      </c>
    </row>
    <row r="3234" ht="12.75" customHeight="1">
      <c r="H3234" s="12">
        <v>1000.0</v>
      </c>
      <c r="K3234" s="14" t="str">
        <f t="shared" si="2"/>
        <v>#DIV/0!</v>
      </c>
      <c r="L3234" s="15" t="str">
        <f t="shared" si="3"/>
        <v>Invalid</v>
      </c>
      <c r="M3234" s="15" t="str">
        <f t="shared" si="4"/>
        <v/>
      </c>
    </row>
    <row r="3235" ht="12.75" customHeight="1">
      <c r="H3235" s="12">
        <v>1000.0</v>
      </c>
      <c r="K3235" s="14" t="str">
        <f t="shared" si="2"/>
        <v>#DIV/0!</v>
      </c>
      <c r="L3235" s="15" t="str">
        <f t="shared" si="3"/>
        <v>Invalid</v>
      </c>
      <c r="M3235" s="15" t="str">
        <f t="shared" si="4"/>
        <v/>
      </c>
    </row>
    <row r="3236" ht="12.75" customHeight="1">
      <c r="H3236" s="12">
        <v>1000.0</v>
      </c>
      <c r="K3236" s="14" t="str">
        <f t="shared" si="2"/>
        <v>#DIV/0!</v>
      </c>
      <c r="L3236" s="15" t="str">
        <f t="shared" si="3"/>
        <v>Invalid</v>
      </c>
      <c r="M3236" s="15" t="str">
        <f t="shared" si="4"/>
        <v/>
      </c>
    </row>
    <row r="3237" ht="12.75" customHeight="1">
      <c r="H3237" s="12">
        <v>1000.0</v>
      </c>
      <c r="K3237" s="14" t="str">
        <f t="shared" si="2"/>
        <v>#DIV/0!</v>
      </c>
      <c r="L3237" s="15" t="str">
        <f t="shared" si="3"/>
        <v>Invalid</v>
      </c>
      <c r="M3237" s="15" t="str">
        <f t="shared" si="4"/>
        <v/>
      </c>
    </row>
    <row r="3238" ht="12.75" customHeight="1">
      <c r="H3238" s="12">
        <v>1000.0</v>
      </c>
      <c r="K3238" s="14" t="str">
        <f t="shared" si="2"/>
        <v>#DIV/0!</v>
      </c>
      <c r="L3238" s="15" t="str">
        <f t="shared" si="3"/>
        <v>Invalid</v>
      </c>
      <c r="M3238" s="15" t="str">
        <f t="shared" si="4"/>
        <v/>
      </c>
    </row>
    <row r="3239" ht="12.75" customHeight="1">
      <c r="H3239" s="12">
        <v>1000.0</v>
      </c>
      <c r="K3239" s="14" t="str">
        <f t="shared" si="2"/>
        <v>#DIV/0!</v>
      </c>
      <c r="L3239" s="15" t="str">
        <f t="shared" si="3"/>
        <v>Invalid</v>
      </c>
      <c r="M3239" s="15" t="str">
        <f t="shared" si="4"/>
        <v/>
      </c>
    </row>
    <row r="3240" ht="12.75" customHeight="1">
      <c r="H3240" s="12">
        <v>1000.0</v>
      </c>
      <c r="K3240" s="14" t="str">
        <f t="shared" si="2"/>
        <v>#DIV/0!</v>
      </c>
      <c r="L3240" s="15" t="str">
        <f t="shared" si="3"/>
        <v>Invalid</v>
      </c>
      <c r="M3240" s="15" t="str">
        <f t="shared" si="4"/>
        <v/>
      </c>
    </row>
    <row r="3241" ht="12.75" customHeight="1">
      <c r="H3241" s="12">
        <v>1000.0</v>
      </c>
      <c r="K3241" s="14" t="str">
        <f t="shared" si="2"/>
        <v>#DIV/0!</v>
      </c>
      <c r="L3241" s="15" t="str">
        <f t="shared" si="3"/>
        <v>Invalid</v>
      </c>
      <c r="M3241" s="15" t="str">
        <f t="shared" si="4"/>
        <v/>
      </c>
    </row>
    <row r="3242" ht="12.75" customHeight="1">
      <c r="H3242" s="12">
        <v>1000.0</v>
      </c>
      <c r="K3242" s="14" t="str">
        <f t="shared" si="2"/>
        <v>#DIV/0!</v>
      </c>
      <c r="L3242" s="15" t="str">
        <f t="shared" si="3"/>
        <v>Invalid</v>
      </c>
      <c r="M3242" s="15" t="str">
        <f t="shared" si="4"/>
        <v/>
      </c>
    </row>
    <row r="3243" ht="12.75" customHeight="1">
      <c r="H3243" s="12">
        <v>1000.0</v>
      </c>
      <c r="K3243" s="14" t="str">
        <f t="shared" si="2"/>
        <v>#DIV/0!</v>
      </c>
      <c r="L3243" s="15" t="str">
        <f t="shared" si="3"/>
        <v>Invalid</v>
      </c>
      <c r="M3243" s="15" t="str">
        <f t="shared" si="4"/>
        <v/>
      </c>
    </row>
    <row r="3244" ht="12.75" customHeight="1">
      <c r="H3244" s="12">
        <v>1000.0</v>
      </c>
      <c r="K3244" s="14" t="str">
        <f t="shared" si="2"/>
        <v>#DIV/0!</v>
      </c>
      <c r="L3244" s="15" t="str">
        <f t="shared" si="3"/>
        <v>Invalid</v>
      </c>
      <c r="M3244" s="15" t="str">
        <f t="shared" si="4"/>
        <v/>
      </c>
    </row>
    <row r="3245" ht="12.75" customHeight="1">
      <c r="H3245" s="12">
        <v>1000.0</v>
      </c>
      <c r="K3245" s="14" t="str">
        <f t="shared" si="2"/>
        <v>#DIV/0!</v>
      </c>
      <c r="L3245" s="15" t="str">
        <f t="shared" si="3"/>
        <v>Invalid</v>
      </c>
      <c r="M3245" s="15" t="str">
        <f t="shared" si="4"/>
        <v/>
      </c>
    </row>
    <row r="3246" ht="12.75" customHeight="1">
      <c r="H3246" s="12">
        <v>1000.0</v>
      </c>
      <c r="K3246" s="14" t="str">
        <f t="shared" si="2"/>
        <v>#DIV/0!</v>
      </c>
      <c r="L3246" s="15" t="str">
        <f t="shared" si="3"/>
        <v>Invalid</v>
      </c>
      <c r="M3246" s="15" t="str">
        <f t="shared" si="4"/>
        <v/>
      </c>
    </row>
    <row r="3247" ht="12.75" customHeight="1">
      <c r="H3247" s="12">
        <v>1000.0</v>
      </c>
      <c r="K3247" s="14" t="str">
        <f t="shared" si="2"/>
        <v>#DIV/0!</v>
      </c>
      <c r="L3247" s="15" t="str">
        <f t="shared" si="3"/>
        <v>Invalid</v>
      </c>
      <c r="M3247" s="15" t="str">
        <f t="shared" si="4"/>
        <v/>
      </c>
    </row>
    <row r="3248" ht="12.75" customHeight="1">
      <c r="H3248" s="12">
        <v>1000.0</v>
      </c>
      <c r="K3248" s="14" t="str">
        <f t="shared" si="2"/>
        <v>#DIV/0!</v>
      </c>
      <c r="L3248" s="15" t="str">
        <f t="shared" si="3"/>
        <v>Invalid</v>
      </c>
      <c r="M3248" s="15" t="str">
        <f t="shared" si="4"/>
        <v/>
      </c>
    </row>
    <row r="3249" ht="12.75" customHeight="1">
      <c r="H3249" s="12">
        <v>1000.0</v>
      </c>
      <c r="K3249" s="14" t="str">
        <f t="shared" si="2"/>
        <v>#DIV/0!</v>
      </c>
      <c r="L3249" s="15" t="str">
        <f t="shared" si="3"/>
        <v>Invalid</v>
      </c>
      <c r="M3249" s="15" t="str">
        <f t="shared" si="4"/>
        <v/>
      </c>
    </row>
    <row r="3250" ht="12.75" customHeight="1">
      <c r="H3250" s="12">
        <v>1000.0</v>
      </c>
      <c r="K3250" s="14" t="str">
        <f t="shared" si="2"/>
        <v>#DIV/0!</v>
      </c>
      <c r="L3250" s="15" t="str">
        <f t="shared" si="3"/>
        <v>Invalid</v>
      </c>
      <c r="M3250" s="15" t="str">
        <f t="shared" si="4"/>
        <v/>
      </c>
    </row>
    <row r="3251" ht="12.75" customHeight="1">
      <c r="H3251" s="12">
        <v>1000.0</v>
      </c>
      <c r="K3251" s="14" t="str">
        <f t="shared" si="2"/>
        <v>#DIV/0!</v>
      </c>
      <c r="L3251" s="15" t="str">
        <f t="shared" si="3"/>
        <v>Invalid</v>
      </c>
      <c r="M3251" s="15" t="str">
        <f t="shared" si="4"/>
        <v/>
      </c>
    </row>
    <row r="3252" ht="12.75" customHeight="1">
      <c r="H3252" s="12">
        <v>1000.0</v>
      </c>
      <c r="K3252" s="14" t="str">
        <f t="shared" si="2"/>
        <v>#DIV/0!</v>
      </c>
      <c r="L3252" s="15" t="str">
        <f t="shared" si="3"/>
        <v>Invalid</v>
      </c>
      <c r="M3252" s="15" t="str">
        <f t="shared" si="4"/>
        <v/>
      </c>
    </row>
    <row r="3253" ht="12.75" customHeight="1">
      <c r="H3253" s="12">
        <v>1000.0</v>
      </c>
      <c r="K3253" s="14" t="str">
        <f t="shared" si="2"/>
        <v>#DIV/0!</v>
      </c>
      <c r="L3253" s="15" t="str">
        <f t="shared" si="3"/>
        <v>Invalid</v>
      </c>
      <c r="M3253" s="15" t="str">
        <f t="shared" si="4"/>
        <v/>
      </c>
    </row>
    <row r="3254" ht="12.75" customHeight="1">
      <c r="H3254" s="12">
        <v>1000.0</v>
      </c>
      <c r="K3254" s="14" t="str">
        <f t="shared" si="2"/>
        <v>#DIV/0!</v>
      </c>
      <c r="L3254" s="15" t="str">
        <f t="shared" si="3"/>
        <v>Invalid</v>
      </c>
      <c r="M3254" s="15" t="str">
        <f t="shared" si="4"/>
        <v/>
      </c>
    </row>
    <row r="3255" ht="12.75" customHeight="1">
      <c r="H3255" s="12">
        <v>1000.0</v>
      </c>
      <c r="K3255" s="14" t="str">
        <f t="shared" si="2"/>
        <v>#DIV/0!</v>
      </c>
      <c r="L3255" s="15" t="str">
        <f t="shared" si="3"/>
        <v>Invalid</v>
      </c>
      <c r="M3255" s="15" t="str">
        <f t="shared" si="4"/>
        <v/>
      </c>
    </row>
    <row r="3256" ht="12.75" customHeight="1">
      <c r="H3256" s="12">
        <v>1000.0</v>
      </c>
      <c r="K3256" s="14" t="str">
        <f t="shared" si="2"/>
        <v>#DIV/0!</v>
      </c>
      <c r="L3256" s="15" t="str">
        <f t="shared" si="3"/>
        <v>Invalid</v>
      </c>
      <c r="M3256" s="15" t="str">
        <f t="shared" si="4"/>
        <v/>
      </c>
    </row>
    <row r="3257" ht="12.75" customHeight="1">
      <c r="H3257" s="12">
        <v>1000.0</v>
      </c>
      <c r="K3257" s="14" t="str">
        <f t="shared" si="2"/>
        <v>#DIV/0!</v>
      </c>
      <c r="L3257" s="15" t="str">
        <f t="shared" si="3"/>
        <v>Invalid</v>
      </c>
      <c r="M3257" s="15" t="str">
        <f t="shared" si="4"/>
        <v/>
      </c>
    </row>
    <row r="3258" ht="12.75" customHeight="1">
      <c r="H3258" s="12">
        <v>1000.0</v>
      </c>
      <c r="K3258" s="14" t="str">
        <f t="shared" si="2"/>
        <v>#DIV/0!</v>
      </c>
      <c r="L3258" s="15" t="str">
        <f t="shared" si="3"/>
        <v>Invalid</v>
      </c>
      <c r="M3258" s="15" t="str">
        <f t="shared" si="4"/>
        <v/>
      </c>
    </row>
    <row r="3259" ht="12.75" customHeight="1">
      <c r="H3259" s="12">
        <v>1000.0</v>
      </c>
      <c r="K3259" s="14" t="str">
        <f t="shared" si="2"/>
        <v>#DIV/0!</v>
      </c>
      <c r="L3259" s="15" t="str">
        <f t="shared" si="3"/>
        <v>Invalid</v>
      </c>
      <c r="M3259" s="15" t="str">
        <f t="shared" si="4"/>
        <v/>
      </c>
    </row>
    <row r="3260" ht="12.75" customHeight="1">
      <c r="H3260" s="12">
        <v>1000.0</v>
      </c>
      <c r="K3260" s="14" t="str">
        <f t="shared" si="2"/>
        <v>#DIV/0!</v>
      </c>
      <c r="L3260" s="15" t="str">
        <f t="shared" si="3"/>
        <v>Invalid</v>
      </c>
      <c r="M3260" s="15" t="str">
        <f t="shared" si="4"/>
        <v/>
      </c>
    </row>
    <row r="3261" ht="12.75" customHeight="1">
      <c r="H3261" s="12">
        <v>1000.0</v>
      </c>
      <c r="K3261" s="14" t="str">
        <f t="shared" si="2"/>
        <v>#DIV/0!</v>
      </c>
      <c r="L3261" s="15" t="str">
        <f t="shared" si="3"/>
        <v>Invalid</v>
      </c>
      <c r="M3261" s="15" t="str">
        <f t="shared" si="4"/>
        <v/>
      </c>
    </row>
    <row r="3262" ht="12.75" customHeight="1">
      <c r="H3262" s="12">
        <v>1000.0</v>
      </c>
      <c r="K3262" s="14" t="str">
        <f t="shared" si="2"/>
        <v>#DIV/0!</v>
      </c>
      <c r="L3262" s="15" t="str">
        <f t="shared" si="3"/>
        <v>Invalid</v>
      </c>
      <c r="M3262" s="15" t="str">
        <f t="shared" si="4"/>
        <v/>
      </c>
    </row>
    <row r="3263" ht="12.75" customHeight="1">
      <c r="H3263" s="12">
        <v>1000.0</v>
      </c>
      <c r="K3263" s="14" t="str">
        <f t="shared" si="2"/>
        <v>#DIV/0!</v>
      </c>
      <c r="L3263" s="15" t="str">
        <f t="shared" si="3"/>
        <v>Invalid</v>
      </c>
      <c r="M3263" s="15" t="str">
        <f t="shared" si="4"/>
        <v/>
      </c>
    </row>
    <row r="3264" ht="12.75" customHeight="1">
      <c r="H3264" s="12">
        <v>1000.0</v>
      </c>
      <c r="K3264" s="14" t="str">
        <f t="shared" si="2"/>
        <v>#DIV/0!</v>
      </c>
      <c r="L3264" s="15" t="str">
        <f t="shared" si="3"/>
        <v>Invalid</v>
      </c>
      <c r="M3264" s="15" t="str">
        <f t="shared" si="4"/>
        <v/>
      </c>
    </row>
    <row r="3265" ht="12.75" customHeight="1">
      <c r="H3265" s="12">
        <v>1000.0</v>
      </c>
      <c r="K3265" s="14" t="str">
        <f t="shared" si="2"/>
        <v>#DIV/0!</v>
      </c>
      <c r="L3265" s="15" t="str">
        <f t="shared" si="3"/>
        <v>Invalid</v>
      </c>
      <c r="M3265" s="15" t="str">
        <f t="shared" si="4"/>
        <v/>
      </c>
    </row>
    <row r="3266" ht="12.75" customHeight="1">
      <c r="H3266" s="12">
        <v>1000.0</v>
      </c>
      <c r="K3266" s="14" t="str">
        <f t="shared" si="2"/>
        <v>#DIV/0!</v>
      </c>
      <c r="L3266" s="15" t="str">
        <f t="shared" si="3"/>
        <v>Invalid</v>
      </c>
      <c r="M3266" s="15" t="str">
        <f t="shared" si="4"/>
        <v/>
      </c>
    </row>
    <row r="3267" ht="12.75" customHeight="1">
      <c r="H3267" s="12">
        <v>1000.0</v>
      </c>
      <c r="K3267" s="14" t="str">
        <f t="shared" si="2"/>
        <v>#DIV/0!</v>
      </c>
      <c r="L3267" s="15" t="str">
        <f t="shared" si="3"/>
        <v>Invalid</v>
      </c>
      <c r="M3267" s="15" t="str">
        <f t="shared" si="4"/>
        <v/>
      </c>
    </row>
    <row r="3268" ht="12.75" customHeight="1">
      <c r="H3268" s="12">
        <v>1000.0</v>
      </c>
      <c r="K3268" s="14" t="str">
        <f t="shared" si="2"/>
        <v>#DIV/0!</v>
      </c>
      <c r="L3268" s="15" t="str">
        <f t="shared" si="3"/>
        <v>Invalid</v>
      </c>
      <c r="M3268" s="15" t="str">
        <f t="shared" si="4"/>
        <v/>
      </c>
    </row>
    <row r="3269" ht="12.75" customHeight="1">
      <c r="H3269" s="12">
        <v>1000.0</v>
      </c>
      <c r="K3269" s="14" t="str">
        <f t="shared" si="2"/>
        <v>#DIV/0!</v>
      </c>
      <c r="L3269" s="15" t="str">
        <f t="shared" si="3"/>
        <v>Invalid</v>
      </c>
      <c r="M3269" s="15" t="str">
        <f t="shared" si="4"/>
        <v/>
      </c>
    </row>
    <row r="3270" ht="12.75" customHeight="1">
      <c r="H3270" s="12">
        <v>1000.0</v>
      </c>
      <c r="K3270" s="14" t="str">
        <f t="shared" si="2"/>
        <v>#DIV/0!</v>
      </c>
      <c r="L3270" s="15" t="str">
        <f t="shared" si="3"/>
        <v>Invalid</v>
      </c>
      <c r="M3270" s="15" t="str">
        <f t="shared" si="4"/>
        <v/>
      </c>
    </row>
    <row r="3271" ht="12.75" customHeight="1">
      <c r="H3271" s="12">
        <v>1000.0</v>
      </c>
      <c r="K3271" s="14" t="str">
        <f t="shared" si="2"/>
        <v>#DIV/0!</v>
      </c>
      <c r="L3271" s="15" t="str">
        <f t="shared" si="3"/>
        <v>Invalid</v>
      </c>
      <c r="M3271" s="15" t="str">
        <f t="shared" si="4"/>
        <v/>
      </c>
    </row>
    <row r="3272" ht="12.75" customHeight="1">
      <c r="H3272" s="12">
        <v>1000.0</v>
      </c>
      <c r="K3272" s="14" t="str">
        <f t="shared" si="2"/>
        <v>#DIV/0!</v>
      </c>
      <c r="L3272" s="15" t="str">
        <f t="shared" si="3"/>
        <v>Invalid</v>
      </c>
      <c r="M3272" s="15" t="str">
        <f t="shared" si="4"/>
        <v/>
      </c>
    </row>
    <row r="3273" ht="12.75" customHeight="1">
      <c r="H3273" s="12">
        <v>1000.0</v>
      </c>
      <c r="K3273" s="14" t="str">
        <f t="shared" si="2"/>
        <v>#DIV/0!</v>
      </c>
      <c r="L3273" s="15" t="str">
        <f t="shared" si="3"/>
        <v>Invalid</v>
      </c>
      <c r="M3273" s="15" t="str">
        <f t="shared" si="4"/>
        <v/>
      </c>
    </row>
    <row r="3274" ht="12.75" customHeight="1">
      <c r="H3274" s="12">
        <v>1000.0</v>
      </c>
      <c r="K3274" s="14" t="str">
        <f t="shared" si="2"/>
        <v>#DIV/0!</v>
      </c>
      <c r="L3274" s="15" t="str">
        <f t="shared" si="3"/>
        <v>Invalid</v>
      </c>
      <c r="M3274" s="15" t="str">
        <f t="shared" si="4"/>
        <v/>
      </c>
    </row>
    <row r="3275" ht="12.75" customHeight="1">
      <c r="H3275" s="12">
        <v>1000.0</v>
      </c>
      <c r="K3275" s="14" t="str">
        <f t="shared" si="2"/>
        <v>#DIV/0!</v>
      </c>
      <c r="L3275" s="15" t="str">
        <f t="shared" si="3"/>
        <v>Invalid</v>
      </c>
      <c r="M3275" s="15" t="str">
        <f t="shared" si="4"/>
        <v/>
      </c>
    </row>
    <row r="3276" ht="12.75" customHeight="1">
      <c r="H3276" s="12">
        <v>1000.0</v>
      </c>
      <c r="K3276" s="14" t="str">
        <f t="shared" si="2"/>
        <v>#DIV/0!</v>
      </c>
      <c r="L3276" s="15" t="str">
        <f t="shared" si="3"/>
        <v>Invalid</v>
      </c>
      <c r="M3276" s="15" t="str">
        <f t="shared" si="4"/>
        <v/>
      </c>
    </row>
    <row r="3277" ht="12.75" customHeight="1">
      <c r="H3277" s="12">
        <v>1000.0</v>
      </c>
      <c r="K3277" s="14" t="str">
        <f t="shared" si="2"/>
        <v>#DIV/0!</v>
      </c>
      <c r="L3277" s="15" t="str">
        <f t="shared" si="3"/>
        <v>Invalid</v>
      </c>
      <c r="M3277" s="15" t="str">
        <f t="shared" si="4"/>
        <v/>
      </c>
    </row>
    <row r="3278" ht="12.75" customHeight="1">
      <c r="H3278" s="12">
        <v>1000.0</v>
      </c>
      <c r="K3278" s="14" t="str">
        <f t="shared" si="2"/>
        <v>#DIV/0!</v>
      </c>
      <c r="L3278" s="15" t="str">
        <f t="shared" si="3"/>
        <v>Invalid</v>
      </c>
      <c r="M3278" s="15" t="str">
        <f t="shared" si="4"/>
        <v/>
      </c>
    </row>
    <row r="3279" ht="12.75" customHeight="1">
      <c r="H3279" s="12">
        <v>1000.0</v>
      </c>
      <c r="K3279" s="14" t="str">
        <f t="shared" si="2"/>
        <v>#DIV/0!</v>
      </c>
      <c r="L3279" s="15" t="str">
        <f t="shared" si="3"/>
        <v>Invalid</v>
      </c>
      <c r="M3279" s="15" t="str">
        <f t="shared" si="4"/>
        <v/>
      </c>
    </row>
    <row r="3280" ht="12.75" customHeight="1">
      <c r="H3280" s="12">
        <v>1000.0</v>
      </c>
      <c r="K3280" s="14" t="str">
        <f t="shared" si="2"/>
        <v>#DIV/0!</v>
      </c>
      <c r="L3280" s="15" t="str">
        <f t="shared" si="3"/>
        <v>Invalid</v>
      </c>
      <c r="M3280" s="15" t="str">
        <f t="shared" si="4"/>
        <v/>
      </c>
    </row>
    <row r="3281" ht="12.75" customHeight="1">
      <c r="H3281" s="12">
        <v>1000.0</v>
      </c>
      <c r="K3281" s="14" t="str">
        <f t="shared" si="2"/>
        <v>#DIV/0!</v>
      </c>
      <c r="L3281" s="15" t="str">
        <f t="shared" si="3"/>
        <v>Invalid</v>
      </c>
      <c r="M3281" s="15" t="str">
        <f t="shared" si="4"/>
        <v/>
      </c>
    </row>
    <row r="3282" ht="12.75" customHeight="1">
      <c r="H3282" s="12">
        <v>1000.0</v>
      </c>
      <c r="K3282" s="14" t="str">
        <f t="shared" si="2"/>
        <v>#DIV/0!</v>
      </c>
      <c r="L3282" s="15" t="str">
        <f t="shared" si="3"/>
        <v>Invalid</v>
      </c>
      <c r="M3282" s="15" t="str">
        <f t="shared" si="4"/>
        <v/>
      </c>
    </row>
    <row r="3283" ht="12.75" customHeight="1">
      <c r="H3283" s="12">
        <v>1000.0</v>
      </c>
      <c r="K3283" s="14" t="str">
        <f t="shared" si="2"/>
        <v>#DIV/0!</v>
      </c>
      <c r="L3283" s="15" t="str">
        <f t="shared" si="3"/>
        <v>Invalid</v>
      </c>
      <c r="M3283" s="15" t="str">
        <f t="shared" si="4"/>
        <v/>
      </c>
    </row>
    <row r="3284" ht="12.75" customHeight="1">
      <c r="H3284" s="12">
        <v>1000.0</v>
      </c>
      <c r="K3284" s="14" t="str">
        <f t="shared" si="2"/>
        <v>#DIV/0!</v>
      </c>
      <c r="L3284" s="15" t="str">
        <f t="shared" si="3"/>
        <v>Invalid</v>
      </c>
      <c r="M3284" s="15" t="str">
        <f t="shared" si="4"/>
        <v/>
      </c>
    </row>
    <row r="3285" ht="12.75" customHeight="1">
      <c r="H3285" s="12">
        <v>1000.0</v>
      </c>
      <c r="K3285" s="14" t="str">
        <f t="shared" si="2"/>
        <v>#DIV/0!</v>
      </c>
      <c r="L3285" s="15" t="str">
        <f t="shared" si="3"/>
        <v>Invalid</v>
      </c>
      <c r="M3285" s="15" t="str">
        <f t="shared" si="4"/>
        <v/>
      </c>
    </row>
    <row r="3286" ht="12.75" customHeight="1">
      <c r="H3286" s="12">
        <v>1000.0</v>
      </c>
      <c r="K3286" s="14" t="str">
        <f t="shared" si="2"/>
        <v>#DIV/0!</v>
      </c>
      <c r="L3286" s="15" t="str">
        <f t="shared" si="3"/>
        <v>Invalid</v>
      </c>
      <c r="M3286" s="15" t="str">
        <f t="shared" si="4"/>
        <v/>
      </c>
    </row>
    <row r="3287" ht="12.75" customHeight="1">
      <c r="H3287" s="12">
        <v>1000.0</v>
      </c>
      <c r="K3287" s="14" t="str">
        <f t="shared" si="2"/>
        <v>#DIV/0!</v>
      </c>
      <c r="L3287" s="15" t="str">
        <f t="shared" si="3"/>
        <v>Invalid</v>
      </c>
      <c r="M3287" s="15" t="str">
        <f t="shared" si="4"/>
        <v/>
      </c>
    </row>
    <row r="3288" ht="12.75" customHeight="1">
      <c r="H3288" s="12">
        <v>1000.0</v>
      </c>
      <c r="K3288" s="14" t="str">
        <f t="shared" si="2"/>
        <v>#DIV/0!</v>
      </c>
      <c r="L3288" s="15" t="str">
        <f t="shared" si="3"/>
        <v>Invalid</v>
      </c>
      <c r="M3288" s="15" t="str">
        <f t="shared" si="4"/>
        <v/>
      </c>
    </row>
    <row r="3289" ht="12.75" customHeight="1">
      <c r="H3289" s="12">
        <v>1000.0</v>
      </c>
      <c r="K3289" s="14" t="str">
        <f t="shared" si="2"/>
        <v>#DIV/0!</v>
      </c>
      <c r="L3289" s="15" t="str">
        <f t="shared" si="3"/>
        <v>Invalid</v>
      </c>
      <c r="M3289" s="15" t="str">
        <f t="shared" si="4"/>
        <v/>
      </c>
    </row>
    <row r="3290" ht="12.75" customHeight="1">
      <c r="H3290" s="12">
        <v>1000.0</v>
      </c>
      <c r="K3290" s="14" t="str">
        <f t="shared" si="2"/>
        <v>#DIV/0!</v>
      </c>
      <c r="L3290" s="15" t="str">
        <f t="shared" si="3"/>
        <v>Invalid</v>
      </c>
      <c r="M3290" s="15" t="str">
        <f t="shared" si="4"/>
        <v/>
      </c>
    </row>
    <row r="3291" ht="12.75" customHeight="1">
      <c r="H3291" s="12">
        <v>1000.0</v>
      </c>
      <c r="K3291" s="14" t="str">
        <f t="shared" si="2"/>
        <v>#DIV/0!</v>
      </c>
      <c r="L3291" s="15" t="str">
        <f t="shared" si="3"/>
        <v>Invalid</v>
      </c>
      <c r="M3291" s="15" t="str">
        <f t="shared" si="4"/>
        <v/>
      </c>
    </row>
    <row r="3292" ht="12.75" customHeight="1">
      <c r="H3292" s="12">
        <v>1000.0</v>
      </c>
      <c r="K3292" s="14" t="str">
        <f t="shared" si="2"/>
        <v>#DIV/0!</v>
      </c>
      <c r="L3292" s="15" t="str">
        <f t="shared" si="3"/>
        <v>Invalid</v>
      </c>
      <c r="M3292" s="15" t="str">
        <f t="shared" si="4"/>
        <v/>
      </c>
    </row>
    <row r="3293" ht="12.75" customHeight="1">
      <c r="H3293" s="12">
        <v>1000.0</v>
      </c>
      <c r="K3293" s="14" t="str">
        <f t="shared" si="2"/>
        <v>#DIV/0!</v>
      </c>
      <c r="L3293" s="15" t="str">
        <f t="shared" si="3"/>
        <v>Invalid</v>
      </c>
      <c r="M3293" s="15" t="str">
        <f t="shared" si="4"/>
        <v/>
      </c>
    </row>
    <row r="3294" ht="12.75" customHeight="1">
      <c r="H3294" s="12">
        <v>1000.0</v>
      </c>
      <c r="K3294" s="14" t="str">
        <f t="shared" si="2"/>
        <v>#DIV/0!</v>
      </c>
      <c r="L3294" s="15" t="str">
        <f t="shared" si="3"/>
        <v>Invalid</v>
      </c>
      <c r="M3294" s="15" t="str">
        <f t="shared" si="4"/>
        <v/>
      </c>
    </row>
    <row r="3295" ht="12.75" customHeight="1">
      <c r="H3295" s="12">
        <v>1000.0</v>
      </c>
      <c r="K3295" s="14" t="str">
        <f t="shared" si="2"/>
        <v>#DIV/0!</v>
      </c>
      <c r="L3295" s="15" t="str">
        <f t="shared" si="3"/>
        <v>Invalid</v>
      </c>
      <c r="M3295" s="15" t="str">
        <f t="shared" si="4"/>
        <v/>
      </c>
    </row>
    <row r="3296" ht="12.75" customHeight="1">
      <c r="H3296" s="12">
        <v>1000.0</v>
      </c>
      <c r="K3296" s="14" t="str">
        <f t="shared" si="2"/>
        <v>#DIV/0!</v>
      </c>
      <c r="L3296" s="15" t="str">
        <f t="shared" si="3"/>
        <v>Invalid</v>
      </c>
      <c r="M3296" s="15" t="str">
        <f t="shared" si="4"/>
        <v/>
      </c>
    </row>
    <row r="3297" ht="12.75" customHeight="1">
      <c r="H3297" s="12">
        <v>1000.0</v>
      </c>
      <c r="K3297" s="14" t="str">
        <f t="shared" si="2"/>
        <v>#DIV/0!</v>
      </c>
      <c r="L3297" s="15" t="str">
        <f t="shared" si="3"/>
        <v>Invalid</v>
      </c>
      <c r="M3297" s="15" t="str">
        <f t="shared" si="4"/>
        <v/>
      </c>
    </row>
    <row r="3298" ht="12.75" customHeight="1">
      <c r="H3298" s="12">
        <v>1000.0</v>
      </c>
      <c r="K3298" s="14" t="str">
        <f t="shared" si="2"/>
        <v>#DIV/0!</v>
      </c>
      <c r="L3298" s="15" t="str">
        <f t="shared" si="3"/>
        <v>Invalid</v>
      </c>
      <c r="M3298" s="15" t="str">
        <f t="shared" si="4"/>
        <v/>
      </c>
    </row>
    <row r="3299" ht="12.75" customHeight="1">
      <c r="H3299" s="12">
        <v>1000.0</v>
      </c>
      <c r="K3299" s="14" t="str">
        <f t="shared" si="2"/>
        <v>#DIV/0!</v>
      </c>
      <c r="L3299" s="15" t="str">
        <f t="shared" si="3"/>
        <v>Invalid</v>
      </c>
      <c r="M3299" s="15" t="str">
        <f t="shared" si="4"/>
        <v/>
      </c>
    </row>
    <row r="3300" ht="12.75" customHeight="1">
      <c r="H3300" s="12">
        <v>1000.0</v>
      </c>
      <c r="K3300" s="14" t="str">
        <f t="shared" si="2"/>
        <v>#DIV/0!</v>
      </c>
      <c r="L3300" s="15" t="str">
        <f t="shared" si="3"/>
        <v>Invalid</v>
      </c>
      <c r="M3300" s="15" t="str">
        <f t="shared" si="4"/>
        <v/>
      </c>
    </row>
    <row r="3301" ht="12.75" customHeight="1">
      <c r="H3301" s="12">
        <v>1000.0</v>
      </c>
      <c r="K3301" s="14" t="str">
        <f t="shared" si="2"/>
        <v>#DIV/0!</v>
      </c>
      <c r="L3301" s="15" t="str">
        <f t="shared" si="3"/>
        <v>Invalid</v>
      </c>
      <c r="M3301" s="15" t="str">
        <f t="shared" si="4"/>
        <v/>
      </c>
    </row>
    <row r="3302" ht="12.75" customHeight="1">
      <c r="H3302" s="12">
        <v>1000.0</v>
      </c>
      <c r="K3302" s="14" t="str">
        <f t="shared" si="2"/>
        <v>#DIV/0!</v>
      </c>
      <c r="L3302" s="15" t="str">
        <f t="shared" si="3"/>
        <v>Invalid</v>
      </c>
      <c r="M3302" s="15" t="str">
        <f t="shared" si="4"/>
        <v/>
      </c>
    </row>
    <row r="3303" ht="12.75" customHeight="1">
      <c r="H3303" s="12">
        <v>1000.0</v>
      </c>
      <c r="K3303" s="14" t="str">
        <f t="shared" si="2"/>
        <v>#DIV/0!</v>
      </c>
      <c r="L3303" s="15" t="str">
        <f t="shared" si="3"/>
        <v>Invalid</v>
      </c>
      <c r="M3303" s="15" t="str">
        <f t="shared" si="4"/>
        <v/>
      </c>
    </row>
    <row r="3304" ht="12.75" customHeight="1">
      <c r="H3304" s="12">
        <v>1000.0</v>
      </c>
      <c r="K3304" s="14" t="str">
        <f t="shared" si="2"/>
        <v>#DIV/0!</v>
      </c>
      <c r="L3304" s="15" t="str">
        <f t="shared" si="3"/>
        <v>Invalid</v>
      </c>
      <c r="M3304" s="15" t="str">
        <f t="shared" si="4"/>
        <v/>
      </c>
    </row>
    <row r="3305" ht="12.75" customHeight="1">
      <c r="H3305" s="12">
        <v>1000.0</v>
      </c>
      <c r="K3305" s="14" t="str">
        <f t="shared" si="2"/>
        <v>#DIV/0!</v>
      </c>
      <c r="L3305" s="15" t="str">
        <f t="shared" si="3"/>
        <v>Invalid</v>
      </c>
      <c r="M3305" s="15" t="str">
        <f t="shared" si="4"/>
        <v/>
      </c>
    </row>
    <row r="3306" ht="12.75" customHeight="1">
      <c r="H3306" s="12">
        <v>1000.0</v>
      </c>
      <c r="K3306" s="14" t="str">
        <f t="shared" si="2"/>
        <v>#DIV/0!</v>
      </c>
      <c r="L3306" s="15" t="str">
        <f t="shared" si="3"/>
        <v>Invalid</v>
      </c>
      <c r="M3306" s="15" t="str">
        <f t="shared" si="4"/>
        <v/>
      </c>
    </row>
    <row r="3307" ht="12.75" customHeight="1">
      <c r="H3307" s="12">
        <v>1000.0</v>
      </c>
      <c r="K3307" s="14" t="str">
        <f t="shared" si="2"/>
        <v>#DIV/0!</v>
      </c>
      <c r="L3307" s="15" t="str">
        <f t="shared" si="3"/>
        <v>Invalid</v>
      </c>
      <c r="M3307" s="15" t="str">
        <f t="shared" si="4"/>
        <v/>
      </c>
    </row>
    <row r="3308" ht="12.75" customHeight="1">
      <c r="H3308" s="12">
        <v>1000.0</v>
      </c>
      <c r="K3308" s="14" t="str">
        <f t="shared" si="2"/>
        <v>#DIV/0!</v>
      </c>
      <c r="L3308" s="15" t="str">
        <f t="shared" si="3"/>
        <v>Invalid</v>
      </c>
      <c r="M3308" s="15" t="str">
        <f t="shared" si="4"/>
        <v/>
      </c>
    </row>
    <row r="3309" ht="12.75" customHeight="1">
      <c r="H3309" s="12">
        <v>1000.0</v>
      </c>
      <c r="K3309" s="14" t="str">
        <f t="shared" si="2"/>
        <v>#DIV/0!</v>
      </c>
      <c r="L3309" s="15" t="str">
        <f t="shared" si="3"/>
        <v>Invalid</v>
      </c>
      <c r="M3309" s="15" t="str">
        <f t="shared" si="4"/>
        <v/>
      </c>
    </row>
    <row r="3310" ht="12.75" customHeight="1">
      <c r="H3310" s="12">
        <v>1000.0</v>
      </c>
      <c r="K3310" s="14" t="str">
        <f t="shared" si="2"/>
        <v>#DIV/0!</v>
      </c>
      <c r="L3310" s="15" t="str">
        <f t="shared" si="3"/>
        <v>Invalid</v>
      </c>
      <c r="M3310" s="15" t="str">
        <f t="shared" si="4"/>
        <v/>
      </c>
    </row>
    <row r="3311" ht="12.75" customHeight="1">
      <c r="H3311" s="12">
        <v>1000.0</v>
      </c>
      <c r="K3311" s="14" t="str">
        <f t="shared" si="2"/>
        <v>#DIV/0!</v>
      </c>
      <c r="L3311" s="15" t="str">
        <f t="shared" si="3"/>
        <v>Invalid</v>
      </c>
      <c r="M3311" s="15" t="str">
        <f t="shared" si="4"/>
        <v/>
      </c>
    </row>
    <row r="3312" ht="12.75" customHeight="1">
      <c r="H3312" s="12">
        <v>1000.0</v>
      </c>
      <c r="K3312" s="14" t="str">
        <f t="shared" si="2"/>
        <v>#DIV/0!</v>
      </c>
      <c r="L3312" s="15" t="str">
        <f t="shared" si="3"/>
        <v>Invalid</v>
      </c>
      <c r="M3312" s="15" t="str">
        <f t="shared" si="4"/>
        <v/>
      </c>
    </row>
    <row r="3313" ht="12.75" customHeight="1">
      <c r="H3313" s="12">
        <v>1000.0</v>
      </c>
      <c r="K3313" s="14" t="str">
        <f t="shared" si="2"/>
        <v>#DIV/0!</v>
      </c>
      <c r="L3313" s="15" t="str">
        <f t="shared" si="3"/>
        <v>Invalid</v>
      </c>
      <c r="M3313" s="15" t="str">
        <f t="shared" si="4"/>
        <v/>
      </c>
    </row>
    <row r="3314" ht="12.75" customHeight="1">
      <c r="H3314" s="12">
        <v>1000.0</v>
      </c>
      <c r="K3314" s="14" t="str">
        <f t="shared" si="2"/>
        <v>#DIV/0!</v>
      </c>
      <c r="L3314" s="15" t="str">
        <f t="shared" si="3"/>
        <v>Invalid</v>
      </c>
      <c r="M3314" s="15" t="str">
        <f t="shared" si="4"/>
        <v/>
      </c>
    </row>
    <row r="3315" ht="12.75" customHeight="1">
      <c r="H3315" s="12">
        <v>1000.0</v>
      </c>
      <c r="K3315" s="14" t="str">
        <f t="shared" si="2"/>
        <v>#DIV/0!</v>
      </c>
      <c r="L3315" s="15" t="str">
        <f t="shared" si="3"/>
        <v>Invalid</v>
      </c>
      <c r="M3315" s="15" t="str">
        <f t="shared" si="4"/>
        <v/>
      </c>
    </row>
    <row r="3316" ht="12.75" customHeight="1">
      <c r="H3316" s="12">
        <v>1000.0</v>
      </c>
      <c r="K3316" s="14" t="str">
        <f t="shared" si="2"/>
        <v>#DIV/0!</v>
      </c>
      <c r="L3316" s="15" t="str">
        <f t="shared" si="3"/>
        <v>Invalid</v>
      </c>
      <c r="M3316" s="15" t="str">
        <f t="shared" si="4"/>
        <v/>
      </c>
    </row>
    <row r="3317" ht="12.75" customHeight="1">
      <c r="H3317" s="12">
        <v>1000.0</v>
      </c>
      <c r="K3317" s="14" t="str">
        <f t="shared" si="2"/>
        <v>#DIV/0!</v>
      </c>
      <c r="L3317" s="15" t="str">
        <f t="shared" si="3"/>
        <v>Invalid</v>
      </c>
      <c r="M3317" s="15" t="str">
        <f t="shared" si="4"/>
        <v/>
      </c>
    </row>
    <row r="3318" ht="12.75" customHeight="1">
      <c r="H3318" s="12">
        <v>1000.0</v>
      </c>
      <c r="K3318" s="14" t="str">
        <f t="shared" si="2"/>
        <v>#DIV/0!</v>
      </c>
      <c r="L3318" s="15" t="str">
        <f t="shared" si="3"/>
        <v>Invalid</v>
      </c>
      <c r="M3318" s="15" t="str">
        <f t="shared" si="4"/>
        <v/>
      </c>
    </row>
    <row r="3319" ht="12.75" customHeight="1">
      <c r="H3319" s="12">
        <v>1000.0</v>
      </c>
      <c r="K3319" s="14" t="str">
        <f t="shared" si="2"/>
        <v>#DIV/0!</v>
      </c>
      <c r="L3319" s="15" t="str">
        <f t="shared" si="3"/>
        <v>Invalid</v>
      </c>
      <c r="M3319" s="15" t="str">
        <f t="shared" si="4"/>
        <v/>
      </c>
    </row>
    <row r="3320" ht="12.75" customHeight="1">
      <c r="H3320" s="12">
        <v>1000.0</v>
      </c>
      <c r="K3320" s="14" t="str">
        <f t="shared" si="2"/>
        <v>#DIV/0!</v>
      </c>
      <c r="L3320" s="15" t="str">
        <f t="shared" si="3"/>
        <v>Invalid</v>
      </c>
      <c r="M3320" s="15" t="str">
        <f t="shared" si="4"/>
        <v/>
      </c>
    </row>
    <row r="3321" ht="12.75" customHeight="1">
      <c r="H3321" s="12">
        <v>1000.0</v>
      </c>
      <c r="K3321" s="14" t="str">
        <f t="shared" si="2"/>
        <v>#DIV/0!</v>
      </c>
      <c r="L3321" s="15" t="str">
        <f t="shared" si="3"/>
        <v>Invalid</v>
      </c>
      <c r="M3321" s="15" t="str">
        <f t="shared" si="4"/>
        <v/>
      </c>
    </row>
    <row r="3322" ht="12.75" customHeight="1">
      <c r="H3322" s="12">
        <v>1000.0</v>
      </c>
      <c r="K3322" s="14" t="str">
        <f t="shared" si="2"/>
        <v>#DIV/0!</v>
      </c>
      <c r="L3322" s="15" t="str">
        <f t="shared" si="3"/>
        <v>Invalid</v>
      </c>
      <c r="M3322" s="15" t="str">
        <f t="shared" si="4"/>
        <v/>
      </c>
    </row>
    <row r="3323" ht="12.75" customHeight="1">
      <c r="H3323" s="12">
        <v>1000.0</v>
      </c>
      <c r="K3323" s="14" t="str">
        <f t="shared" si="2"/>
        <v>#DIV/0!</v>
      </c>
      <c r="L3323" s="15" t="str">
        <f t="shared" si="3"/>
        <v>Invalid</v>
      </c>
      <c r="M3323" s="15" t="str">
        <f t="shared" si="4"/>
        <v/>
      </c>
    </row>
    <row r="3324" ht="12.75" customHeight="1">
      <c r="H3324" s="12">
        <v>1000.0</v>
      </c>
      <c r="K3324" s="14" t="str">
        <f t="shared" si="2"/>
        <v>#DIV/0!</v>
      </c>
      <c r="L3324" s="15" t="str">
        <f t="shared" si="3"/>
        <v>Invalid</v>
      </c>
      <c r="M3324" s="15" t="str">
        <f t="shared" si="4"/>
        <v/>
      </c>
    </row>
    <row r="3325" ht="12.75" customHeight="1">
      <c r="H3325" s="12">
        <v>1000.0</v>
      </c>
      <c r="K3325" s="14" t="str">
        <f t="shared" si="2"/>
        <v>#DIV/0!</v>
      </c>
      <c r="L3325" s="15" t="str">
        <f t="shared" si="3"/>
        <v>Invalid</v>
      </c>
      <c r="M3325" s="15" t="str">
        <f t="shared" si="4"/>
        <v/>
      </c>
    </row>
    <row r="3326" ht="12.75" customHeight="1">
      <c r="H3326" s="12">
        <v>1000.0</v>
      </c>
      <c r="K3326" s="14" t="str">
        <f t="shared" si="2"/>
        <v>#DIV/0!</v>
      </c>
      <c r="L3326" s="15" t="str">
        <f t="shared" si="3"/>
        <v>Invalid</v>
      </c>
      <c r="M3326" s="15" t="str">
        <f t="shared" si="4"/>
        <v/>
      </c>
    </row>
    <row r="3327" ht="12.75" customHeight="1">
      <c r="H3327" s="12">
        <v>1000.0</v>
      </c>
      <c r="K3327" s="14" t="str">
        <f t="shared" si="2"/>
        <v>#DIV/0!</v>
      </c>
      <c r="L3327" s="15" t="str">
        <f t="shared" si="3"/>
        <v>Invalid</v>
      </c>
      <c r="M3327" s="15" t="str">
        <f t="shared" si="4"/>
        <v/>
      </c>
    </row>
    <row r="3328" ht="12.75" customHeight="1">
      <c r="H3328" s="12">
        <v>1000.0</v>
      </c>
      <c r="K3328" s="14" t="str">
        <f t="shared" si="2"/>
        <v>#DIV/0!</v>
      </c>
      <c r="L3328" s="15" t="str">
        <f t="shared" si="3"/>
        <v>Invalid</v>
      </c>
      <c r="M3328" s="15" t="str">
        <f t="shared" si="4"/>
        <v/>
      </c>
    </row>
    <row r="3329" ht="12.75" customHeight="1">
      <c r="H3329" s="12">
        <v>1000.0</v>
      </c>
      <c r="K3329" s="14" t="str">
        <f t="shared" si="2"/>
        <v>#DIV/0!</v>
      </c>
      <c r="L3329" s="15" t="str">
        <f t="shared" si="3"/>
        <v>Invalid</v>
      </c>
      <c r="M3329" s="15" t="str">
        <f t="shared" si="4"/>
        <v/>
      </c>
    </row>
    <row r="3330" ht="12.75" customHeight="1">
      <c r="H3330" s="12">
        <v>1000.0</v>
      </c>
      <c r="K3330" s="14" t="str">
        <f t="shared" si="2"/>
        <v>#DIV/0!</v>
      </c>
      <c r="L3330" s="15" t="str">
        <f t="shared" si="3"/>
        <v>Invalid</v>
      </c>
      <c r="M3330" s="15" t="str">
        <f t="shared" si="4"/>
        <v/>
      </c>
    </row>
    <row r="3331" ht="12.75" customHeight="1">
      <c r="H3331" s="12">
        <v>1000.0</v>
      </c>
      <c r="K3331" s="14" t="str">
        <f t="shared" si="2"/>
        <v>#DIV/0!</v>
      </c>
      <c r="L3331" s="15" t="str">
        <f t="shared" si="3"/>
        <v>Invalid</v>
      </c>
      <c r="M3331" s="15" t="str">
        <f t="shared" si="4"/>
        <v/>
      </c>
    </row>
    <row r="3332" ht="12.75" customHeight="1">
      <c r="H3332" s="12">
        <v>1000.0</v>
      </c>
      <c r="K3332" s="14" t="str">
        <f t="shared" si="2"/>
        <v>#DIV/0!</v>
      </c>
      <c r="L3332" s="15" t="str">
        <f t="shared" si="3"/>
        <v>Invalid</v>
      </c>
      <c r="M3332" s="15" t="str">
        <f t="shared" si="4"/>
        <v/>
      </c>
    </row>
    <row r="3333" ht="12.75" customHeight="1">
      <c r="H3333" s="12">
        <v>1000.0</v>
      </c>
      <c r="K3333" s="14" t="str">
        <f t="shared" si="2"/>
        <v>#DIV/0!</v>
      </c>
      <c r="L3333" s="15" t="str">
        <f t="shared" si="3"/>
        <v>Invalid</v>
      </c>
      <c r="M3333" s="15" t="str">
        <f t="shared" si="4"/>
        <v/>
      </c>
    </row>
    <row r="3334" ht="12.75" customHeight="1">
      <c r="H3334" s="12">
        <v>1000.0</v>
      </c>
      <c r="K3334" s="14" t="str">
        <f t="shared" si="2"/>
        <v>#DIV/0!</v>
      </c>
      <c r="L3334" s="15" t="str">
        <f t="shared" si="3"/>
        <v>Invalid</v>
      </c>
      <c r="M3334" s="15" t="str">
        <f t="shared" si="4"/>
        <v/>
      </c>
    </row>
    <row r="3335" ht="12.75" customHeight="1">
      <c r="H3335" s="12">
        <v>1000.0</v>
      </c>
      <c r="K3335" s="14" t="str">
        <f t="shared" si="2"/>
        <v>#DIV/0!</v>
      </c>
      <c r="L3335" s="15" t="str">
        <f t="shared" si="3"/>
        <v>Invalid</v>
      </c>
      <c r="M3335" s="15" t="str">
        <f t="shared" si="4"/>
        <v/>
      </c>
    </row>
    <row r="3336" ht="12.75" customHeight="1">
      <c r="H3336" s="12">
        <v>1000.0</v>
      </c>
      <c r="K3336" s="14" t="str">
        <f t="shared" si="2"/>
        <v>#DIV/0!</v>
      </c>
      <c r="L3336" s="15" t="str">
        <f t="shared" si="3"/>
        <v>Invalid</v>
      </c>
      <c r="M3336" s="15" t="str">
        <f t="shared" si="4"/>
        <v/>
      </c>
    </row>
    <row r="3337" ht="12.75" customHeight="1">
      <c r="H3337" s="12">
        <v>1000.0</v>
      </c>
      <c r="K3337" s="14" t="str">
        <f t="shared" si="2"/>
        <v>#DIV/0!</v>
      </c>
      <c r="L3337" s="15" t="str">
        <f t="shared" si="3"/>
        <v>Invalid</v>
      </c>
      <c r="M3337" s="15" t="str">
        <f t="shared" si="4"/>
        <v/>
      </c>
    </row>
    <row r="3338" ht="12.75" customHeight="1">
      <c r="H3338" s="12">
        <v>1000.0</v>
      </c>
      <c r="K3338" s="14" t="str">
        <f t="shared" si="2"/>
        <v>#DIV/0!</v>
      </c>
      <c r="L3338" s="15" t="str">
        <f t="shared" si="3"/>
        <v>Invalid</v>
      </c>
      <c r="M3338" s="15" t="str">
        <f t="shared" si="4"/>
        <v/>
      </c>
    </row>
    <row r="3339" ht="12.75" customHeight="1">
      <c r="H3339" s="12">
        <v>1000.0</v>
      </c>
      <c r="K3339" s="14" t="str">
        <f t="shared" si="2"/>
        <v>#DIV/0!</v>
      </c>
      <c r="L3339" s="15" t="str">
        <f t="shared" si="3"/>
        <v>Invalid</v>
      </c>
      <c r="M3339" s="15" t="str">
        <f t="shared" si="4"/>
        <v/>
      </c>
    </row>
    <row r="3340" ht="12.75" customHeight="1">
      <c r="H3340" s="12">
        <v>1000.0</v>
      </c>
      <c r="K3340" s="14" t="str">
        <f t="shared" si="2"/>
        <v>#DIV/0!</v>
      </c>
      <c r="L3340" s="15" t="str">
        <f t="shared" si="3"/>
        <v>Invalid</v>
      </c>
      <c r="M3340" s="15" t="str">
        <f t="shared" si="4"/>
        <v/>
      </c>
    </row>
    <row r="3341" ht="12.75" customHeight="1">
      <c r="H3341" s="12">
        <v>1000.0</v>
      </c>
      <c r="K3341" s="14" t="str">
        <f t="shared" si="2"/>
        <v>#DIV/0!</v>
      </c>
      <c r="L3341" s="15" t="str">
        <f t="shared" si="3"/>
        <v>Invalid</v>
      </c>
      <c r="M3341" s="15" t="str">
        <f t="shared" si="4"/>
        <v/>
      </c>
    </row>
    <row r="3342" ht="12.75" customHeight="1">
      <c r="H3342" s="12">
        <v>1000.0</v>
      </c>
      <c r="K3342" s="14" t="str">
        <f t="shared" si="2"/>
        <v>#DIV/0!</v>
      </c>
      <c r="L3342" s="15" t="str">
        <f t="shared" si="3"/>
        <v>Invalid</v>
      </c>
      <c r="M3342" s="15" t="str">
        <f t="shared" si="4"/>
        <v/>
      </c>
    </row>
    <row r="3343" ht="12.75" customHeight="1">
      <c r="H3343" s="12">
        <v>1000.0</v>
      </c>
      <c r="K3343" s="14" t="str">
        <f t="shared" si="2"/>
        <v>#DIV/0!</v>
      </c>
      <c r="L3343" s="15" t="str">
        <f t="shared" si="3"/>
        <v>Invalid</v>
      </c>
      <c r="M3343" s="15" t="str">
        <f t="shared" si="4"/>
        <v/>
      </c>
    </row>
    <row r="3344" ht="12.75" customHeight="1">
      <c r="H3344" s="12">
        <v>1000.0</v>
      </c>
      <c r="K3344" s="14" t="str">
        <f t="shared" si="2"/>
        <v>#DIV/0!</v>
      </c>
      <c r="L3344" s="15" t="str">
        <f t="shared" si="3"/>
        <v>Invalid</v>
      </c>
      <c r="M3344" s="15" t="str">
        <f t="shared" si="4"/>
        <v/>
      </c>
    </row>
    <row r="3345" ht="12.75" customHeight="1">
      <c r="H3345" s="12">
        <v>1000.0</v>
      </c>
      <c r="K3345" s="14" t="str">
        <f t="shared" si="2"/>
        <v>#DIV/0!</v>
      </c>
      <c r="L3345" s="15" t="str">
        <f t="shared" si="3"/>
        <v>Invalid</v>
      </c>
      <c r="M3345" s="15" t="str">
        <f t="shared" si="4"/>
        <v/>
      </c>
    </row>
    <row r="3346" ht="12.75" customHeight="1">
      <c r="H3346" s="12">
        <v>1000.0</v>
      </c>
      <c r="K3346" s="14" t="str">
        <f t="shared" si="2"/>
        <v>#DIV/0!</v>
      </c>
      <c r="L3346" s="15" t="str">
        <f t="shared" si="3"/>
        <v>Invalid</v>
      </c>
      <c r="M3346" s="15" t="str">
        <f t="shared" si="4"/>
        <v/>
      </c>
    </row>
    <row r="3347" ht="12.75" customHeight="1">
      <c r="H3347" s="12">
        <v>1000.0</v>
      </c>
      <c r="K3347" s="14" t="str">
        <f t="shared" si="2"/>
        <v>#DIV/0!</v>
      </c>
      <c r="L3347" s="15" t="str">
        <f t="shared" si="3"/>
        <v>Invalid</v>
      </c>
      <c r="M3347" s="15" t="str">
        <f t="shared" si="4"/>
        <v/>
      </c>
    </row>
    <row r="3348" ht="12.75" customHeight="1">
      <c r="H3348" s="12">
        <v>1000.0</v>
      </c>
      <c r="K3348" s="14" t="str">
        <f t="shared" si="2"/>
        <v>#DIV/0!</v>
      </c>
      <c r="L3348" s="15" t="str">
        <f t="shared" si="3"/>
        <v>Invalid</v>
      </c>
      <c r="M3348" s="15" t="str">
        <f t="shared" si="4"/>
        <v/>
      </c>
    </row>
    <row r="3349" ht="12.75" customHeight="1">
      <c r="H3349" s="12">
        <v>1000.0</v>
      </c>
      <c r="K3349" s="14" t="str">
        <f t="shared" si="2"/>
        <v>#DIV/0!</v>
      </c>
      <c r="L3349" s="15" t="str">
        <f t="shared" si="3"/>
        <v>Invalid</v>
      </c>
      <c r="M3349" s="15" t="str">
        <f t="shared" si="4"/>
        <v/>
      </c>
    </row>
    <row r="3350" ht="12.75" customHeight="1">
      <c r="H3350" s="12">
        <v>1000.0</v>
      </c>
      <c r="K3350" s="14" t="str">
        <f t="shared" si="2"/>
        <v>#DIV/0!</v>
      </c>
      <c r="L3350" s="15" t="str">
        <f t="shared" si="3"/>
        <v>Invalid</v>
      </c>
      <c r="M3350" s="15" t="str">
        <f t="shared" si="4"/>
        <v/>
      </c>
    </row>
    <row r="3351" ht="12.75" customHeight="1">
      <c r="H3351" s="12">
        <v>1000.0</v>
      </c>
      <c r="K3351" s="14" t="str">
        <f t="shared" si="2"/>
        <v>#DIV/0!</v>
      </c>
      <c r="L3351" s="15" t="str">
        <f t="shared" si="3"/>
        <v>Invalid</v>
      </c>
      <c r="M3351" s="15" t="str">
        <f t="shared" si="4"/>
        <v/>
      </c>
    </row>
    <row r="3352" ht="12.75" customHeight="1">
      <c r="H3352" s="12">
        <v>1000.0</v>
      </c>
      <c r="K3352" s="14" t="str">
        <f t="shared" si="2"/>
        <v>#DIV/0!</v>
      </c>
      <c r="L3352" s="15" t="str">
        <f t="shared" si="3"/>
        <v>Invalid</v>
      </c>
      <c r="M3352" s="15" t="str">
        <f t="shared" si="4"/>
        <v/>
      </c>
    </row>
    <row r="3353" ht="12.75" customHeight="1">
      <c r="H3353" s="12">
        <v>1000.0</v>
      </c>
      <c r="K3353" s="14" t="str">
        <f t="shared" si="2"/>
        <v>#DIV/0!</v>
      </c>
      <c r="L3353" s="15" t="str">
        <f t="shared" si="3"/>
        <v>Invalid</v>
      </c>
      <c r="M3353" s="15" t="str">
        <f t="shared" si="4"/>
        <v/>
      </c>
    </row>
    <row r="3354" ht="12.75" customHeight="1">
      <c r="H3354" s="12">
        <v>1000.0</v>
      </c>
      <c r="K3354" s="14" t="str">
        <f t="shared" si="2"/>
        <v>#DIV/0!</v>
      </c>
      <c r="L3354" s="15" t="str">
        <f t="shared" si="3"/>
        <v>Invalid</v>
      </c>
      <c r="M3354" s="15" t="str">
        <f t="shared" si="4"/>
        <v/>
      </c>
    </row>
    <row r="3355" ht="12.75" customHeight="1">
      <c r="H3355" s="12">
        <v>1000.0</v>
      </c>
      <c r="K3355" s="14" t="str">
        <f t="shared" si="2"/>
        <v>#DIV/0!</v>
      </c>
      <c r="L3355" s="15" t="str">
        <f t="shared" si="3"/>
        <v>Invalid</v>
      </c>
      <c r="M3355" s="15" t="str">
        <f t="shared" si="4"/>
        <v/>
      </c>
    </row>
    <row r="3356" ht="12.75" customHeight="1">
      <c r="H3356" s="12">
        <v>1000.0</v>
      </c>
      <c r="K3356" s="14" t="str">
        <f t="shared" si="2"/>
        <v>#DIV/0!</v>
      </c>
      <c r="L3356" s="15" t="str">
        <f t="shared" si="3"/>
        <v>Invalid</v>
      </c>
      <c r="M3356" s="15" t="str">
        <f t="shared" si="4"/>
        <v/>
      </c>
    </row>
    <row r="3357" ht="12.75" customHeight="1">
      <c r="H3357" s="12">
        <v>1000.0</v>
      </c>
      <c r="K3357" s="14" t="str">
        <f t="shared" si="2"/>
        <v>#DIV/0!</v>
      </c>
      <c r="L3357" s="15" t="str">
        <f t="shared" si="3"/>
        <v>Invalid</v>
      </c>
      <c r="M3357" s="15" t="str">
        <f t="shared" si="4"/>
        <v/>
      </c>
    </row>
    <row r="3358" ht="12.75" customHeight="1">
      <c r="H3358" s="12">
        <v>1000.0</v>
      </c>
      <c r="K3358" s="14" t="str">
        <f t="shared" si="2"/>
        <v>#DIV/0!</v>
      </c>
      <c r="L3358" s="15" t="str">
        <f t="shared" si="3"/>
        <v>Invalid</v>
      </c>
      <c r="M3358" s="15" t="str">
        <f t="shared" si="4"/>
        <v/>
      </c>
    </row>
    <row r="3359" ht="12.75" customHeight="1">
      <c r="H3359" s="12">
        <v>1000.0</v>
      </c>
      <c r="K3359" s="14" t="str">
        <f t="shared" si="2"/>
        <v>#DIV/0!</v>
      </c>
      <c r="L3359" s="15" t="str">
        <f t="shared" si="3"/>
        <v>Invalid</v>
      </c>
      <c r="M3359" s="15" t="str">
        <f t="shared" si="4"/>
        <v/>
      </c>
    </row>
    <row r="3360" ht="12.75" customHeight="1">
      <c r="H3360" s="12">
        <v>1000.0</v>
      </c>
      <c r="K3360" s="14" t="str">
        <f t="shared" si="2"/>
        <v>#DIV/0!</v>
      </c>
      <c r="L3360" s="15" t="str">
        <f t="shared" si="3"/>
        <v>Invalid</v>
      </c>
      <c r="M3360" s="15" t="str">
        <f t="shared" si="4"/>
        <v/>
      </c>
    </row>
    <row r="3361" ht="12.75" customHeight="1">
      <c r="H3361" s="12">
        <v>1000.0</v>
      </c>
      <c r="K3361" s="14" t="str">
        <f t="shared" si="2"/>
        <v>#DIV/0!</v>
      </c>
      <c r="L3361" s="15" t="str">
        <f t="shared" si="3"/>
        <v>Invalid</v>
      </c>
      <c r="M3361" s="15" t="str">
        <f t="shared" si="4"/>
        <v/>
      </c>
    </row>
    <row r="3362" ht="12.75" customHeight="1">
      <c r="H3362" s="12">
        <v>1000.0</v>
      </c>
      <c r="K3362" s="14" t="str">
        <f t="shared" si="2"/>
        <v>#DIV/0!</v>
      </c>
      <c r="L3362" s="15" t="str">
        <f t="shared" si="3"/>
        <v>Invalid</v>
      </c>
      <c r="M3362" s="15" t="str">
        <f t="shared" si="4"/>
        <v/>
      </c>
    </row>
    <row r="3363" ht="12.75" customHeight="1">
      <c r="H3363" s="12">
        <v>1000.0</v>
      </c>
      <c r="K3363" s="14" t="str">
        <f t="shared" si="2"/>
        <v>#DIV/0!</v>
      </c>
      <c r="L3363" s="15" t="str">
        <f t="shared" si="3"/>
        <v>Invalid</v>
      </c>
      <c r="M3363" s="15" t="str">
        <f t="shared" si="4"/>
        <v/>
      </c>
    </row>
    <row r="3364" ht="12.75" customHeight="1">
      <c r="H3364" s="12">
        <v>1000.0</v>
      </c>
      <c r="K3364" s="14" t="str">
        <f t="shared" si="2"/>
        <v>#DIV/0!</v>
      </c>
      <c r="L3364" s="15" t="str">
        <f t="shared" si="3"/>
        <v>Invalid</v>
      </c>
      <c r="M3364" s="15" t="str">
        <f t="shared" si="4"/>
        <v/>
      </c>
    </row>
    <row r="3365" ht="12.75" customHeight="1">
      <c r="H3365" s="12">
        <v>1000.0</v>
      </c>
      <c r="K3365" s="14" t="str">
        <f t="shared" si="2"/>
        <v>#DIV/0!</v>
      </c>
      <c r="L3365" s="15" t="str">
        <f t="shared" si="3"/>
        <v>Invalid</v>
      </c>
      <c r="M3365" s="15" t="str">
        <f t="shared" si="4"/>
        <v/>
      </c>
    </row>
    <row r="3366" ht="12.75" customHeight="1">
      <c r="H3366" s="12">
        <v>1000.0</v>
      </c>
      <c r="K3366" s="14" t="str">
        <f t="shared" si="2"/>
        <v>#DIV/0!</v>
      </c>
      <c r="L3366" s="15" t="str">
        <f t="shared" si="3"/>
        <v>Invalid</v>
      </c>
      <c r="M3366" s="15" t="str">
        <f t="shared" si="4"/>
        <v/>
      </c>
    </row>
    <row r="3367" ht="12.75" customHeight="1">
      <c r="H3367" s="12">
        <v>1000.0</v>
      </c>
      <c r="K3367" s="14" t="str">
        <f t="shared" si="2"/>
        <v>#DIV/0!</v>
      </c>
      <c r="L3367" s="15" t="str">
        <f t="shared" si="3"/>
        <v>Invalid</v>
      </c>
      <c r="M3367" s="15" t="str">
        <f t="shared" si="4"/>
        <v/>
      </c>
    </row>
    <row r="3368" ht="12.75" customHeight="1">
      <c r="H3368" s="12">
        <v>1000.0</v>
      </c>
      <c r="K3368" s="14" t="str">
        <f t="shared" si="2"/>
        <v>#DIV/0!</v>
      </c>
      <c r="L3368" s="15" t="str">
        <f t="shared" si="3"/>
        <v>Invalid</v>
      </c>
      <c r="M3368" s="15" t="str">
        <f t="shared" si="4"/>
        <v/>
      </c>
    </row>
    <row r="3369" ht="12.75" customHeight="1">
      <c r="H3369" s="12">
        <v>1000.0</v>
      </c>
      <c r="K3369" s="14" t="str">
        <f t="shared" si="2"/>
        <v>#DIV/0!</v>
      </c>
      <c r="L3369" s="15" t="str">
        <f t="shared" si="3"/>
        <v>Invalid</v>
      </c>
      <c r="M3369" s="15" t="str">
        <f t="shared" si="4"/>
        <v/>
      </c>
    </row>
    <row r="3370" ht="12.75" customHeight="1">
      <c r="H3370" s="12">
        <v>1000.0</v>
      </c>
      <c r="K3370" s="14" t="str">
        <f t="shared" si="2"/>
        <v>#DIV/0!</v>
      </c>
      <c r="L3370" s="15" t="str">
        <f t="shared" si="3"/>
        <v>Invalid</v>
      </c>
      <c r="M3370" s="15" t="str">
        <f t="shared" si="4"/>
        <v/>
      </c>
    </row>
    <row r="3371" ht="12.75" customHeight="1">
      <c r="H3371" s="12">
        <v>1000.0</v>
      </c>
      <c r="K3371" s="14" t="str">
        <f t="shared" si="2"/>
        <v>#DIV/0!</v>
      </c>
      <c r="L3371" s="15" t="str">
        <f t="shared" si="3"/>
        <v>Invalid</v>
      </c>
      <c r="M3371" s="15" t="str">
        <f t="shared" si="4"/>
        <v/>
      </c>
    </row>
    <row r="3372" ht="12.75" customHeight="1">
      <c r="H3372" s="12">
        <v>1000.0</v>
      </c>
      <c r="K3372" s="14" t="str">
        <f t="shared" si="2"/>
        <v>#DIV/0!</v>
      </c>
      <c r="L3372" s="15" t="str">
        <f t="shared" si="3"/>
        <v>Invalid</v>
      </c>
      <c r="M3372" s="15" t="str">
        <f t="shared" si="4"/>
        <v/>
      </c>
    </row>
    <row r="3373" ht="12.75" customHeight="1">
      <c r="H3373" s="12">
        <v>1000.0</v>
      </c>
      <c r="K3373" s="14" t="str">
        <f t="shared" si="2"/>
        <v>#DIV/0!</v>
      </c>
      <c r="L3373" s="15" t="str">
        <f t="shared" si="3"/>
        <v>Invalid</v>
      </c>
      <c r="M3373" s="15" t="str">
        <f t="shared" si="4"/>
        <v/>
      </c>
    </row>
    <row r="3374" ht="12.75" customHeight="1">
      <c r="H3374" s="12">
        <v>1000.0</v>
      </c>
      <c r="K3374" s="14" t="str">
        <f t="shared" si="2"/>
        <v>#DIV/0!</v>
      </c>
      <c r="L3374" s="15" t="str">
        <f t="shared" si="3"/>
        <v>Invalid</v>
      </c>
      <c r="M3374" s="15" t="str">
        <f t="shared" si="4"/>
        <v/>
      </c>
    </row>
    <row r="3375" ht="12.75" customHeight="1">
      <c r="H3375" s="12">
        <v>1000.0</v>
      </c>
      <c r="K3375" s="14" t="str">
        <f t="shared" si="2"/>
        <v>#DIV/0!</v>
      </c>
      <c r="L3375" s="15" t="str">
        <f t="shared" si="3"/>
        <v>Invalid</v>
      </c>
      <c r="M3375" s="15" t="str">
        <f t="shared" si="4"/>
        <v/>
      </c>
    </row>
    <row r="3376" ht="12.75" customHeight="1">
      <c r="H3376" s="12">
        <v>1000.0</v>
      </c>
      <c r="K3376" s="14" t="str">
        <f t="shared" si="2"/>
        <v>#DIV/0!</v>
      </c>
      <c r="L3376" s="15" t="str">
        <f t="shared" si="3"/>
        <v>Invalid</v>
      </c>
      <c r="M3376" s="15" t="str">
        <f t="shared" si="4"/>
        <v/>
      </c>
    </row>
    <row r="3377" ht="12.75" customHeight="1">
      <c r="H3377" s="12">
        <v>1000.0</v>
      </c>
      <c r="K3377" s="14" t="str">
        <f t="shared" si="2"/>
        <v>#DIV/0!</v>
      </c>
      <c r="L3377" s="15" t="str">
        <f t="shared" si="3"/>
        <v>Invalid</v>
      </c>
      <c r="M3377" s="15" t="str">
        <f t="shared" si="4"/>
        <v/>
      </c>
    </row>
    <row r="3378" ht="12.75" customHeight="1">
      <c r="H3378" s="12">
        <v>1000.0</v>
      </c>
      <c r="K3378" s="14" t="str">
        <f t="shared" si="2"/>
        <v>#DIV/0!</v>
      </c>
      <c r="L3378" s="15" t="str">
        <f t="shared" si="3"/>
        <v>Invalid</v>
      </c>
      <c r="M3378" s="15" t="str">
        <f t="shared" si="4"/>
        <v/>
      </c>
    </row>
    <row r="3379" ht="12.75" customHeight="1">
      <c r="H3379" s="12">
        <v>1000.0</v>
      </c>
      <c r="K3379" s="14" t="str">
        <f t="shared" si="2"/>
        <v>#DIV/0!</v>
      </c>
      <c r="L3379" s="15" t="str">
        <f t="shared" si="3"/>
        <v>Invalid</v>
      </c>
      <c r="M3379" s="15" t="str">
        <f t="shared" si="4"/>
        <v/>
      </c>
    </row>
    <row r="3380" ht="12.75" customHeight="1">
      <c r="H3380" s="12">
        <v>1000.0</v>
      </c>
      <c r="K3380" s="14" t="str">
        <f t="shared" si="2"/>
        <v>#DIV/0!</v>
      </c>
      <c r="L3380" s="15" t="str">
        <f t="shared" si="3"/>
        <v>Invalid</v>
      </c>
      <c r="M3380" s="15" t="str">
        <f t="shared" si="4"/>
        <v/>
      </c>
    </row>
    <row r="3381" ht="12.75" customHeight="1">
      <c r="H3381" s="12">
        <v>1000.0</v>
      </c>
      <c r="K3381" s="14" t="str">
        <f t="shared" si="2"/>
        <v>#DIV/0!</v>
      </c>
      <c r="L3381" s="15" t="str">
        <f t="shared" si="3"/>
        <v>Invalid</v>
      </c>
      <c r="M3381" s="15" t="str">
        <f t="shared" si="4"/>
        <v/>
      </c>
    </row>
    <row r="3382" ht="12.75" customHeight="1">
      <c r="H3382" s="12">
        <v>1000.0</v>
      </c>
      <c r="K3382" s="14" t="str">
        <f t="shared" si="2"/>
        <v>#DIV/0!</v>
      </c>
      <c r="L3382" s="15" t="str">
        <f t="shared" si="3"/>
        <v>Invalid</v>
      </c>
      <c r="M3382" s="15" t="str">
        <f t="shared" si="4"/>
        <v/>
      </c>
    </row>
    <row r="3383" ht="12.75" customHeight="1">
      <c r="H3383" s="12">
        <v>1000.0</v>
      </c>
      <c r="K3383" s="14" t="str">
        <f t="shared" si="2"/>
        <v>#DIV/0!</v>
      </c>
      <c r="L3383" s="15" t="str">
        <f t="shared" si="3"/>
        <v>Invalid</v>
      </c>
      <c r="M3383" s="15" t="str">
        <f t="shared" si="4"/>
        <v/>
      </c>
    </row>
    <row r="3384" ht="12.75" customHeight="1">
      <c r="H3384" s="12">
        <v>1000.0</v>
      </c>
      <c r="K3384" s="14" t="str">
        <f t="shared" si="2"/>
        <v>#DIV/0!</v>
      </c>
      <c r="L3384" s="15" t="str">
        <f t="shared" si="3"/>
        <v>Invalid</v>
      </c>
      <c r="M3384" s="15" t="str">
        <f t="shared" si="4"/>
        <v/>
      </c>
    </row>
    <row r="3385" ht="12.75" customHeight="1">
      <c r="H3385" s="12">
        <v>1000.0</v>
      </c>
      <c r="K3385" s="14" t="str">
        <f t="shared" si="2"/>
        <v>#DIV/0!</v>
      </c>
      <c r="L3385" s="15" t="str">
        <f t="shared" si="3"/>
        <v>Invalid</v>
      </c>
      <c r="M3385" s="15" t="str">
        <f t="shared" si="4"/>
        <v/>
      </c>
    </row>
    <row r="3386" ht="12.75" customHeight="1">
      <c r="H3386" s="12">
        <v>1000.0</v>
      </c>
      <c r="K3386" s="14" t="str">
        <f t="shared" si="2"/>
        <v>#DIV/0!</v>
      </c>
      <c r="L3386" s="15" t="str">
        <f t="shared" si="3"/>
        <v>Invalid</v>
      </c>
      <c r="M3386" s="15" t="str">
        <f t="shared" si="4"/>
        <v/>
      </c>
    </row>
    <row r="3387" ht="12.75" customHeight="1">
      <c r="H3387" s="12">
        <v>1000.0</v>
      </c>
      <c r="K3387" s="14" t="str">
        <f t="shared" si="2"/>
        <v>#DIV/0!</v>
      </c>
      <c r="L3387" s="15" t="str">
        <f t="shared" si="3"/>
        <v>Invalid</v>
      </c>
      <c r="M3387" s="15" t="str">
        <f t="shared" si="4"/>
        <v/>
      </c>
    </row>
    <row r="3388" ht="12.75" customHeight="1">
      <c r="H3388" s="12">
        <v>1000.0</v>
      </c>
      <c r="K3388" s="14" t="str">
        <f t="shared" si="2"/>
        <v>#DIV/0!</v>
      </c>
      <c r="L3388" s="15" t="str">
        <f t="shared" si="3"/>
        <v>Invalid</v>
      </c>
      <c r="M3388" s="15" t="str">
        <f t="shared" si="4"/>
        <v/>
      </c>
    </row>
    <row r="3389" ht="12.75" customHeight="1">
      <c r="H3389" s="12">
        <v>1000.0</v>
      </c>
      <c r="K3389" s="14" t="str">
        <f t="shared" si="2"/>
        <v>#DIV/0!</v>
      </c>
      <c r="L3389" s="15" t="str">
        <f t="shared" si="3"/>
        <v>Invalid</v>
      </c>
      <c r="M3389" s="15" t="str">
        <f t="shared" si="4"/>
        <v/>
      </c>
    </row>
    <row r="3390" ht="12.75" customHeight="1">
      <c r="H3390" s="12">
        <v>1000.0</v>
      </c>
      <c r="K3390" s="14" t="str">
        <f t="shared" si="2"/>
        <v>#DIV/0!</v>
      </c>
      <c r="L3390" s="15" t="str">
        <f t="shared" si="3"/>
        <v>Invalid</v>
      </c>
      <c r="M3390" s="15" t="str">
        <f t="shared" si="4"/>
        <v/>
      </c>
    </row>
    <row r="3391" ht="12.75" customHeight="1">
      <c r="H3391" s="12">
        <v>1000.0</v>
      </c>
      <c r="K3391" s="14" t="str">
        <f t="shared" si="2"/>
        <v>#DIV/0!</v>
      </c>
      <c r="L3391" s="15" t="str">
        <f t="shared" si="3"/>
        <v>Invalid</v>
      </c>
      <c r="M3391" s="15" t="str">
        <f t="shared" si="4"/>
        <v/>
      </c>
    </row>
    <row r="3392" ht="12.75" customHeight="1">
      <c r="H3392" s="12">
        <v>1000.0</v>
      </c>
      <c r="K3392" s="14" t="str">
        <f t="shared" si="2"/>
        <v>#DIV/0!</v>
      </c>
      <c r="L3392" s="15" t="str">
        <f t="shared" si="3"/>
        <v>Invalid</v>
      </c>
      <c r="M3392" s="15" t="str">
        <f t="shared" si="4"/>
        <v/>
      </c>
    </row>
    <row r="3393" ht="12.75" customHeight="1">
      <c r="H3393" s="12">
        <v>1000.0</v>
      </c>
      <c r="K3393" s="14" t="str">
        <f t="shared" si="2"/>
        <v>#DIV/0!</v>
      </c>
      <c r="L3393" s="15" t="str">
        <f t="shared" si="3"/>
        <v>Invalid</v>
      </c>
      <c r="M3393" s="15" t="str">
        <f t="shared" si="4"/>
        <v/>
      </c>
    </row>
    <row r="3394" ht="12.75" customHeight="1">
      <c r="H3394" s="12">
        <v>1000.0</v>
      </c>
      <c r="K3394" s="14" t="str">
        <f t="shared" si="2"/>
        <v>#DIV/0!</v>
      </c>
      <c r="L3394" s="15" t="str">
        <f t="shared" si="3"/>
        <v>Invalid</v>
      </c>
      <c r="M3394" s="15" t="str">
        <f t="shared" si="4"/>
        <v/>
      </c>
    </row>
    <row r="3395" ht="12.75" customHeight="1">
      <c r="H3395" s="12">
        <v>1000.0</v>
      </c>
      <c r="K3395" s="14" t="str">
        <f t="shared" si="2"/>
        <v>#DIV/0!</v>
      </c>
      <c r="L3395" s="15" t="str">
        <f t="shared" si="3"/>
        <v>Invalid</v>
      </c>
      <c r="M3395" s="15" t="str">
        <f t="shared" si="4"/>
        <v/>
      </c>
    </row>
    <row r="3396" ht="12.75" customHeight="1">
      <c r="H3396" s="12">
        <v>1000.0</v>
      </c>
      <c r="K3396" s="14" t="str">
        <f t="shared" si="2"/>
        <v>#DIV/0!</v>
      </c>
      <c r="L3396" s="15" t="str">
        <f t="shared" si="3"/>
        <v>Invalid</v>
      </c>
      <c r="M3396" s="15" t="str">
        <f t="shared" si="4"/>
        <v/>
      </c>
    </row>
    <row r="3397" ht="12.75" customHeight="1">
      <c r="H3397" s="12">
        <v>1000.0</v>
      </c>
      <c r="K3397" s="14" t="str">
        <f t="shared" si="2"/>
        <v>#DIV/0!</v>
      </c>
      <c r="L3397" s="15" t="str">
        <f t="shared" si="3"/>
        <v>Invalid</v>
      </c>
      <c r="M3397" s="15" t="str">
        <f t="shared" si="4"/>
        <v/>
      </c>
    </row>
    <row r="3398" ht="12.75" customHeight="1">
      <c r="H3398" s="12">
        <v>1000.0</v>
      </c>
      <c r="K3398" s="14" t="str">
        <f t="shared" si="2"/>
        <v>#DIV/0!</v>
      </c>
      <c r="L3398" s="15" t="str">
        <f t="shared" si="3"/>
        <v>Invalid</v>
      </c>
      <c r="M3398" s="15" t="str">
        <f t="shared" si="4"/>
        <v/>
      </c>
    </row>
    <row r="3399" ht="12.75" customHeight="1">
      <c r="H3399" s="12">
        <v>1000.0</v>
      </c>
      <c r="K3399" s="14" t="str">
        <f t="shared" si="2"/>
        <v>#DIV/0!</v>
      </c>
      <c r="L3399" s="15" t="str">
        <f t="shared" si="3"/>
        <v>Invalid</v>
      </c>
      <c r="M3399" s="15" t="str">
        <f t="shared" si="4"/>
        <v/>
      </c>
    </row>
    <row r="3400" ht="12.75" customHeight="1">
      <c r="H3400" s="12">
        <v>1000.0</v>
      </c>
      <c r="K3400" s="14" t="str">
        <f t="shared" si="2"/>
        <v>#DIV/0!</v>
      </c>
      <c r="L3400" s="15" t="str">
        <f t="shared" si="3"/>
        <v>Invalid</v>
      </c>
      <c r="M3400" s="15" t="str">
        <f t="shared" si="4"/>
        <v/>
      </c>
    </row>
    <row r="3401" ht="12.75" customHeight="1">
      <c r="H3401" s="12">
        <v>1000.0</v>
      </c>
      <c r="K3401" s="14" t="str">
        <f t="shared" si="2"/>
        <v>#DIV/0!</v>
      </c>
      <c r="L3401" s="15" t="str">
        <f t="shared" si="3"/>
        <v>Invalid</v>
      </c>
      <c r="M3401" s="15" t="str">
        <f t="shared" si="4"/>
        <v/>
      </c>
    </row>
    <row r="3402" ht="12.75" customHeight="1">
      <c r="H3402" s="12">
        <v>1000.0</v>
      </c>
      <c r="K3402" s="14" t="str">
        <f t="shared" si="2"/>
        <v>#DIV/0!</v>
      </c>
      <c r="L3402" s="15" t="str">
        <f t="shared" si="3"/>
        <v>Invalid</v>
      </c>
      <c r="M3402" s="15" t="str">
        <f t="shared" si="4"/>
        <v/>
      </c>
    </row>
    <row r="3403" ht="12.75" customHeight="1">
      <c r="H3403" s="12">
        <v>1000.0</v>
      </c>
      <c r="K3403" s="14" t="str">
        <f t="shared" si="2"/>
        <v>#DIV/0!</v>
      </c>
      <c r="L3403" s="15" t="str">
        <f t="shared" si="3"/>
        <v>Invalid</v>
      </c>
      <c r="M3403" s="15" t="str">
        <f t="shared" si="4"/>
        <v/>
      </c>
    </row>
    <row r="3404" ht="12.75" customHeight="1">
      <c r="H3404" s="12">
        <v>1000.0</v>
      </c>
      <c r="K3404" s="14" t="str">
        <f t="shared" si="2"/>
        <v>#DIV/0!</v>
      </c>
      <c r="L3404" s="15" t="str">
        <f t="shared" si="3"/>
        <v>Invalid</v>
      </c>
      <c r="M3404" s="15" t="str">
        <f t="shared" si="4"/>
        <v/>
      </c>
    </row>
    <row r="3405" ht="12.75" customHeight="1">
      <c r="H3405" s="12">
        <v>1000.0</v>
      </c>
      <c r="K3405" s="14" t="str">
        <f t="shared" si="2"/>
        <v>#DIV/0!</v>
      </c>
      <c r="L3405" s="15" t="str">
        <f t="shared" si="3"/>
        <v>Invalid</v>
      </c>
      <c r="M3405" s="15" t="str">
        <f t="shared" si="4"/>
        <v/>
      </c>
    </row>
    <row r="3406" ht="12.75" customHeight="1">
      <c r="H3406" s="12">
        <v>1000.0</v>
      </c>
      <c r="K3406" s="14" t="str">
        <f t="shared" si="2"/>
        <v>#DIV/0!</v>
      </c>
      <c r="L3406" s="15" t="str">
        <f t="shared" si="3"/>
        <v>Invalid</v>
      </c>
      <c r="M3406" s="15" t="str">
        <f t="shared" si="4"/>
        <v/>
      </c>
    </row>
    <row r="3407" ht="12.75" customHeight="1">
      <c r="H3407" s="12">
        <v>1000.0</v>
      </c>
      <c r="K3407" s="14" t="str">
        <f t="shared" si="2"/>
        <v>#DIV/0!</v>
      </c>
      <c r="L3407" s="15" t="str">
        <f t="shared" si="3"/>
        <v>Invalid</v>
      </c>
      <c r="M3407" s="15" t="str">
        <f t="shared" si="4"/>
        <v/>
      </c>
    </row>
    <row r="3408" ht="12.75" customHeight="1">
      <c r="H3408" s="12">
        <v>1000.0</v>
      </c>
      <c r="K3408" s="14" t="str">
        <f t="shared" si="2"/>
        <v>#DIV/0!</v>
      </c>
      <c r="L3408" s="15" t="str">
        <f t="shared" si="3"/>
        <v>Invalid</v>
      </c>
      <c r="M3408" s="15" t="str">
        <f t="shared" si="4"/>
        <v/>
      </c>
    </row>
    <row r="3409" ht="12.75" customHeight="1">
      <c r="H3409" s="12">
        <v>1000.0</v>
      </c>
      <c r="K3409" s="14" t="str">
        <f t="shared" si="2"/>
        <v>#DIV/0!</v>
      </c>
      <c r="L3409" s="15" t="str">
        <f t="shared" si="3"/>
        <v>Invalid</v>
      </c>
      <c r="M3409" s="15" t="str">
        <f t="shared" si="4"/>
        <v/>
      </c>
    </row>
    <row r="3410" ht="12.75" customHeight="1">
      <c r="H3410" s="12">
        <v>1000.0</v>
      </c>
      <c r="K3410" s="14" t="str">
        <f t="shared" si="2"/>
        <v>#DIV/0!</v>
      </c>
      <c r="L3410" s="15" t="str">
        <f t="shared" si="3"/>
        <v>Invalid</v>
      </c>
      <c r="M3410" s="15" t="str">
        <f t="shared" si="4"/>
        <v/>
      </c>
    </row>
    <row r="3411" ht="12.75" customHeight="1">
      <c r="H3411" s="12">
        <v>1000.0</v>
      </c>
      <c r="K3411" s="14" t="str">
        <f t="shared" si="2"/>
        <v>#DIV/0!</v>
      </c>
      <c r="L3411" s="15" t="str">
        <f t="shared" si="3"/>
        <v>Invalid</v>
      </c>
      <c r="M3411" s="15" t="str">
        <f t="shared" si="4"/>
        <v/>
      </c>
    </row>
    <row r="3412" ht="12.75" customHeight="1">
      <c r="H3412" s="12">
        <v>1000.0</v>
      </c>
      <c r="K3412" s="14" t="str">
        <f t="shared" si="2"/>
        <v>#DIV/0!</v>
      </c>
      <c r="L3412" s="15" t="str">
        <f t="shared" si="3"/>
        <v>Invalid</v>
      </c>
      <c r="M3412" s="15" t="str">
        <f t="shared" si="4"/>
        <v/>
      </c>
    </row>
    <row r="3413" ht="12.75" customHeight="1">
      <c r="H3413" s="12">
        <v>1000.0</v>
      </c>
      <c r="K3413" s="14" t="str">
        <f t="shared" si="2"/>
        <v>#DIV/0!</v>
      </c>
      <c r="L3413" s="15" t="str">
        <f t="shared" si="3"/>
        <v>Invalid</v>
      </c>
      <c r="M3413" s="15" t="str">
        <f t="shared" si="4"/>
        <v/>
      </c>
    </row>
    <row r="3414" ht="12.75" customHeight="1">
      <c r="H3414" s="12">
        <v>1000.0</v>
      </c>
      <c r="K3414" s="14" t="str">
        <f t="shared" si="2"/>
        <v>#DIV/0!</v>
      </c>
      <c r="L3414" s="15" t="str">
        <f t="shared" si="3"/>
        <v>Invalid</v>
      </c>
      <c r="M3414" s="15" t="str">
        <f t="shared" si="4"/>
        <v/>
      </c>
    </row>
    <row r="3415" ht="12.75" customHeight="1">
      <c r="H3415" s="12">
        <v>1000.0</v>
      </c>
      <c r="K3415" s="14" t="str">
        <f t="shared" si="2"/>
        <v>#DIV/0!</v>
      </c>
      <c r="L3415" s="15" t="str">
        <f t="shared" si="3"/>
        <v>Invalid</v>
      </c>
      <c r="M3415" s="15" t="str">
        <f t="shared" si="4"/>
        <v/>
      </c>
    </row>
    <row r="3416" ht="12.75" customHeight="1">
      <c r="H3416" s="12">
        <v>1000.0</v>
      </c>
      <c r="K3416" s="14" t="str">
        <f t="shared" si="2"/>
        <v>#DIV/0!</v>
      </c>
      <c r="L3416" s="15" t="str">
        <f t="shared" si="3"/>
        <v>Invalid</v>
      </c>
      <c r="M3416" s="15" t="str">
        <f t="shared" si="4"/>
        <v/>
      </c>
    </row>
    <row r="3417" ht="12.75" customHeight="1">
      <c r="H3417" s="12">
        <v>1000.0</v>
      </c>
      <c r="K3417" s="14" t="str">
        <f t="shared" si="2"/>
        <v>#DIV/0!</v>
      </c>
      <c r="L3417" s="15" t="str">
        <f t="shared" si="3"/>
        <v>Invalid</v>
      </c>
      <c r="M3417" s="15" t="str">
        <f t="shared" si="4"/>
        <v/>
      </c>
    </row>
    <row r="3418" ht="12.75" customHeight="1">
      <c r="H3418" s="12">
        <v>1000.0</v>
      </c>
      <c r="K3418" s="14" t="str">
        <f t="shared" si="2"/>
        <v>#DIV/0!</v>
      </c>
      <c r="L3418" s="15" t="str">
        <f t="shared" si="3"/>
        <v>Invalid</v>
      </c>
      <c r="M3418" s="15" t="str">
        <f t="shared" si="4"/>
        <v/>
      </c>
    </row>
    <row r="3419" ht="12.75" customHeight="1">
      <c r="H3419" s="12">
        <v>1000.0</v>
      </c>
      <c r="K3419" s="14" t="str">
        <f t="shared" si="2"/>
        <v>#DIV/0!</v>
      </c>
      <c r="L3419" s="15" t="str">
        <f t="shared" si="3"/>
        <v>Invalid</v>
      </c>
      <c r="M3419" s="15" t="str">
        <f t="shared" si="4"/>
        <v/>
      </c>
    </row>
    <row r="3420" ht="12.75" customHeight="1">
      <c r="H3420" s="12">
        <v>1000.0</v>
      </c>
      <c r="K3420" s="14" t="str">
        <f t="shared" si="2"/>
        <v>#DIV/0!</v>
      </c>
      <c r="L3420" s="15" t="str">
        <f t="shared" si="3"/>
        <v>Invalid</v>
      </c>
      <c r="M3420" s="15" t="str">
        <f t="shared" si="4"/>
        <v/>
      </c>
    </row>
    <row r="3421" ht="12.75" customHeight="1">
      <c r="H3421" s="12">
        <v>1000.0</v>
      </c>
      <c r="K3421" s="14" t="str">
        <f t="shared" si="2"/>
        <v>#DIV/0!</v>
      </c>
      <c r="L3421" s="15" t="str">
        <f t="shared" si="3"/>
        <v>Invalid</v>
      </c>
      <c r="M3421" s="15" t="str">
        <f t="shared" si="4"/>
        <v/>
      </c>
    </row>
    <row r="3422" ht="12.75" customHeight="1">
      <c r="H3422" s="12">
        <v>1000.0</v>
      </c>
      <c r="K3422" s="14" t="str">
        <f t="shared" si="2"/>
        <v>#DIV/0!</v>
      </c>
      <c r="L3422" s="15" t="str">
        <f t="shared" si="3"/>
        <v>Invalid</v>
      </c>
      <c r="M3422" s="15" t="str">
        <f t="shared" si="4"/>
        <v/>
      </c>
    </row>
    <row r="3423" ht="12.75" customHeight="1">
      <c r="H3423" s="12">
        <v>1000.0</v>
      </c>
      <c r="K3423" s="14" t="str">
        <f t="shared" si="2"/>
        <v>#DIV/0!</v>
      </c>
      <c r="L3423" s="15" t="str">
        <f t="shared" si="3"/>
        <v>Invalid</v>
      </c>
      <c r="M3423" s="15" t="str">
        <f t="shared" si="4"/>
        <v/>
      </c>
    </row>
    <row r="3424" ht="12.75" customHeight="1">
      <c r="H3424" s="12">
        <v>1000.0</v>
      </c>
      <c r="K3424" s="14" t="str">
        <f t="shared" si="2"/>
        <v>#DIV/0!</v>
      </c>
      <c r="L3424" s="15" t="str">
        <f t="shared" si="3"/>
        <v>Invalid</v>
      </c>
      <c r="M3424" s="15" t="str">
        <f t="shared" si="4"/>
        <v/>
      </c>
    </row>
    <row r="3425" ht="12.75" customHeight="1">
      <c r="H3425" s="12">
        <v>1000.0</v>
      </c>
      <c r="K3425" s="14" t="str">
        <f t="shared" si="2"/>
        <v>#DIV/0!</v>
      </c>
      <c r="L3425" s="15" t="str">
        <f t="shared" si="3"/>
        <v>Invalid</v>
      </c>
      <c r="M3425" s="15" t="str">
        <f t="shared" si="4"/>
        <v/>
      </c>
    </row>
    <row r="3426" ht="12.75" customHeight="1">
      <c r="H3426" s="12">
        <v>1000.0</v>
      </c>
      <c r="K3426" s="14" t="str">
        <f t="shared" si="2"/>
        <v>#DIV/0!</v>
      </c>
      <c r="L3426" s="15" t="str">
        <f t="shared" si="3"/>
        <v>Invalid</v>
      </c>
      <c r="M3426" s="15" t="str">
        <f t="shared" si="4"/>
        <v/>
      </c>
    </row>
    <row r="3427" ht="12.75" customHeight="1">
      <c r="H3427" s="12">
        <v>1000.0</v>
      </c>
      <c r="K3427" s="14" t="str">
        <f t="shared" si="2"/>
        <v>#DIV/0!</v>
      </c>
      <c r="L3427" s="15" t="str">
        <f t="shared" si="3"/>
        <v>Invalid</v>
      </c>
      <c r="M3427" s="15" t="str">
        <f t="shared" si="4"/>
        <v/>
      </c>
    </row>
    <row r="3428" ht="12.75" customHeight="1">
      <c r="H3428" s="12">
        <v>1000.0</v>
      </c>
      <c r="K3428" s="14" t="str">
        <f t="shared" si="2"/>
        <v>#DIV/0!</v>
      </c>
      <c r="L3428" s="15" t="str">
        <f t="shared" si="3"/>
        <v>Invalid</v>
      </c>
      <c r="M3428" s="15" t="str">
        <f t="shared" si="4"/>
        <v/>
      </c>
    </row>
    <row r="3429" ht="12.75" customHeight="1">
      <c r="H3429" s="12">
        <v>1000.0</v>
      </c>
      <c r="K3429" s="14" t="str">
        <f t="shared" si="2"/>
        <v>#DIV/0!</v>
      </c>
      <c r="L3429" s="15" t="str">
        <f t="shared" si="3"/>
        <v>Invalid</v>
      </c>
      <c r="M3429" s="15" t="str">
        <f t="shared" si="4"/>
        <v/>
      </c>
    </row>
    <row r="3430" ht="12.75" customHeight="1">
      <c r="H3430" s="12">
        <v>1000.0</v>
      </c>
      <c r="K3430" s="14" t="str">
        <f t="shared" si="2"/>
        <v>#DIV/0!</v>
      </c>
      <c r="L3430" s="15" t="str">
        <f t="shared" si="3"/>
        <v>Invalid</v>
      </c>
      <c r="M3430" s="15" t="str">
        <f t="shared" si="4"/>
        <v/>
      </c>
    </row>
    <row r="3431" ht="12.75" customHeight="1">
      <c r="H3431" s="12">
        <v>1000.0</v>
      </c>
      <c r="K3431" s="14" t="str">
        <f t="shared" si="2"/>
        <v>#DIV/0!</v>
      </c>
      <c r="L3431" s="15" t="str">
        <f t="shared" si="3"/>
        <v>Invalid</v>
      </c>
      <c r="M3431" s="15" t="str">
        <f t="shared" si="4"/>
        <v/>
      </c>
    </row>
    <row r="3432" ht="12.75" customHeight="1">
      <c r="H3432" s="12">
        <v>1000.0</v>
      </c>
      <c r="K3432" s="14" t="str">
        <f t="shared" si="2"/>
        <v>#DIV/0!</v>
      </c>
      <c r="L3432" s="15" t="str">
        <f t="shared" si="3"/>
        <v>Invalid</v>
      </c>
      <c r="M3432" s="15" t="str">
        <f t="shared" si="4"/>
        <v/>
      </c>
    </row>
    <row r="3433" ht="12.75" customHeight="1">
      <c r="H3433" s="12">
        <v>1000.0</v>
      </c>
      <c r="K3433" s="14" t="str">
        <f t="shared" si="2"/>
        <v>#DIV/0!</v>
      </c>
      <c r="L3433" s="15" t="str">
        <f t="shared" si="3"/>
        <v>Invalid</v>
      </c>
      <c r="M3433" s="15" t="str">
        <f t="shared" si="4"/>
        <v/>
      </c>
    </row>
    <row r="3434" ht="12.75" customHeight="1">
      <c r="H3434" s="12">
        <v>1000.0</v>
      </c>
      <c r="K3434" s="14" t="str">
        <f t="shared" si="2"/>
        <v>#DIV/0!</v>
      </c>
      <c r="L3434" s="15" t="str">
        <f t="shared" si="3"/>
        <v>Invalid</v>
      </c>
      <c r="M3434" s="15" t="str">
        <f t="shared" si="4"/>
        <v/>
      </c>
    </row>
    <row r="3435" ht="12.75" customHeight="1">
      <c r="H3435" s="12">
        <v>1000.0</v>
      </c>
      <c r="K3435" s="14" t="str">
        <f t="shared" si="2"/>
        <v>#DIV/0!</v>
      </c>
      <c r="L3435" s="15" t="str">
        <f t="shared" si="3"/>
        <v>Invalid</v>
      </c>
      <c r="M3435" s="15" t="str">
        <f t="shared" si="4"/>
        <v/>
      </c>
    </row>
    <row r="3436" ht="12.75" customHeight="1">
      <c r="H3436" s="12">
        <v>1000.0</v>
      </c>
      <c r="K3436" s="14" t="str">
        <f t="shared" si="2"/>
        <v>#DIV/0!</v>
      </c>
      <c r="L3436" s="15" t="str">
        <f t="shared" si="3"/>
        <v>Invalid</v>
      </c>
      <c r="M3436" s="15" t="str">
        <f t="shared" si="4"/>
        <v/>
      </c>
    </row>
    <row r="3437" ht="12.75" customHeight="1">
      <c r="H3437" s="12">
        <v>1000.0</v>
      </c>
      <c r="K3437" s="14" t="str">
        <f t="shared" si="2"/>
        <v>#DIV/0!</v>
      </c>
      <c r="L3437" s="15" t="str">
        <f t="shared" si="3"/>
        <v>Invalid</v>
      </c>
      <c r="M3437" s="15" t="str">
        <f t="shared" si="4"/>
        <v/>
      </c>
    </row>
    <row r="3438" ht="12.75" customHeight="1">
      <c r="H3438" s="12">
        <v>1000.0</v>
      </c>
      <c r="K3438" s="14" t="str">
        <f t="shared" si="2"/>
        <v>#DIV/0!</v>
      </c>
      <c r="L3438" s="15" t="str">
        <f t="shared" si="3"/>
        <v>Invalid</v>
      </c>
      <c r="M3438" s="15" t="str">
        <f t="shared" si="4"/>
        <v/>
      </c>
    </row>
    <row r="3439" ht="12.75" customHeight="1">
      <c r="H3439" s="12">
        <v>1000.0</v>
      </c>
      <c r="K3439" s="14" t="str">
        <f t="shared" si="2"/>
        <v>#DIV/0!</v>
      </c>
      <c r="L3439" s="15" t="str">
        <f t="shared" si="3"/>
        <v>Invalid</v>
      </c>
      <c r="M3439" s="15" t="str">
        <f t="shared" si="4"/>
        <v/>
      </c>
    </row>
    <row r="3440" ht="12.75" customHeight="1">
      <c r="H3440" s="12">
        <v>1000.0</v>
      </c>
      <c r="K3440" s="14" t="str">
        <f t="shared" si="2"/>
        <v>#DIV/0!</v>
      </c>
      <c r="L3440" s="15" t="str">
        <f t="shared" si="3"/>
        <v>Invalid</v>
      </c>
      <c r="M3440" s="15" t="str">
        <f t="shared" si="4"/>
        <v/>
      </c>
    </row>
    <row r="3441" ht="12.75" customHeight="1">
      <c r="H3441" s="12">
        <v>1000.0</v>
      </c>
      <c r="K3441" s="14" t="str">
        <f t="shared" si="2"/>
        <v>#DIV/0!</v>
      </c>
      <c r="L3441" s="15" t="str">
        <f t="shared" si="3"/>
        <v>Invalid</v>
      </c>
      <c r="M3441" s="15" t="str">
        <f t="shared" si="4"/>
        <v/>
      </c>
    </row>
    <row r="3442" ht="12.75" customHeight="1">
      <c r="H3442" s="12">
        <v>1000.0</v>
      </c>
      <c r="K3442" s="14" t="str">
        <f t="shared" si="2"/>
        <v>#DIV/0!</v>
      </c>
      <c r="L3442" s="15" t="str">
        <f t="shared" si="3"/>
        <v>Invalid</v>
      </c>
      <c r="M3442" s="15" t="str">
        <f t="shared" si="4"/>
        <v/>
      </c>
    </row>
    <row r="3443" ht="12.75" customHeight="1">
      <c r="H3443" s="12">
        <v>1000.0</v>
      </c>
      <c r="K3443" s="14" t="str">
        <f t="shared" si="2"/>
        <v>#DIV/0!</v>
      </c>
      <c r="L3443" s="15" t="str">
        <f t="shared" si="3"/>
        <v>Invalid</v>
      </c>
      <c r="M3443" s="15" t="str">
        <f t="shared" si="4"/>
        <v/>
      </c>
    </row>
    <row r="3444" ht="12.75" customHeight="1">
      <c r="H3444" s="12">
        <v>1000.0</v>
      </c>
      <c r="K3444" s="14" t="str">
        <f t="shared" si="2"/>
        <v>#DIV/0!</v>
      </c>
      <c r="L3444" s="15" t="str">
        <f t="shared" si="3"/>
        <v>Invalid</v>
      </c>
      <c r="M3444" s="15" t="str">
        <f t="shared" si="4"/>
        <v/>
      </c>
    </row>
    <row r="3445" ht="12.75" customHeight="1">
      <c r="H3445" s="12">
        <v>1000.0</v>
      </c>
      <c r="K3445" s="14" t="str">
        <f t="shared" si="2"/>
        <v>#DIV/0!</v>
      </c>
      <c r="L3445" s="15" t="str">
        <f t="shared" si="3"/>
        <v>Invalid</v>
      </c>
      <c r="M3445" s="15" t="str">
        <f t="shared" si="4"/>
        <v/>
      </c>
    </row>
    <row r="3446" ht="12.75" customHeight="1">
      <c r="H3446" s="12">
        <v>1000.0</v>
      </c>
      <c r="K3446" s="14" t="str">
        <f t="shared" si="2"/>
        <v>#DIV/0!</v>
      </c>
      <c r="L3446" s="15" t="str">
        <f t="shared" si="3"/>
        <v>Invalid</v>
      </c>
      <c r="M3446" s="15" t="str">
        <f t="shared" si="4"/>
        <v/>
      </c>
    </row>
    <row r="3447" ht="12.75" customHeight="1">
      <c r="H3447" s="12">
        <v>1000.0</v>
      </c>
      <c r="K3447" s="14" t="str">
        <f t="shared" si="2"/>
        <v>#DIV/0!</v>
      </c>
      <c r="L3447" s="15" t="str">
        <f t="shared" si="3"/>
        <v>Invalid</v>
      </c>
      <c r="M3447" s="15" t="str">
        <f t="shared" si="4"/>
        <v/>
      </c>
    </row>
    <row r="3448" ht="12.75" customHeight="1">
      <c r="H3448" s="12">
        <v>1000.0</v>
      </c>
      <c r="K3448" s="14" t="str">
        <f t="shared" si="2"/>
        <v>#DIV/0!</v>
      </c>
      <c r="L3448" s="15" t="str">
        <f t="shared" si="3"/>
        <v>Invalid</v>
      </c>
      <c r="M3448" s="15" t="str">
        <f t="shared" si="4"/>
        <v/>
      </c>
    </row>
    <row r="3449" ht="12.75" customHeight="1">
      <c r="H3449" s="12">
        <v>1000.0</v>
      </c>
      <c r="K3449" s="14" t="str">
        <f t="shared" si="2"/>
        <v>#DIV/0!</v>
      </c>
      <c r="L3449" s="15" t="str">
        <f t="shared" si="3"/>
        <v>Invalid</v>
      </c>
      <c r="M3449" s="15" t="str">
        <f t="shared" si="4"/>
        <v/>
      </c>
    </row>
    <row r="3450" ht="12.75" customHeight="1">
      <c r="H3450" s="12">
        <v>1000.0</v>
      </c>
      <c r="K3450" s="14" t="str">
        <f t="shared" si="2"/>
        <v>#DIV/0!</v>
      </c>
      <c r="L3450" s="15" t="str">
        <f t="shared" si="3"/>
        <v>Invalid</v>
      </c>
      <c r="M3450" s="15" t="str">
        <f t="shared" si="4"/>
        <v/>
      </c>
    </row>
    <row r="3451" ht="12.75" customHeight="1">
      <c r="H3451" s="12">
        <v>1000.0</v>
      </c>
      <c r="K3451" s="14" t="str">
        <f t="shared" si="2"/>
        <v>#DIV/0!</v>
      </c>
      <c r="L3451" s="15" t="str">
        <f t="shared" si="3"/>
        <v>Invalid</v>
      </c>
      <c r="M3451" s="15" t="str">
        <f t="shared" si="4"/>
        <v/>
      </c>
    </row>
    <row r="3452" ht="12.75" customHeight="1">
      <c r="H3452" s="12">
        <v>1000.0</v>
      </c>
      <c r="K3452" s="14" t="str">
        <f t="shared" si="2"/>
        <v>#DIV/0!</v>
      </c>
      <c r="L3452" s="15" t="str">
        <f t="shared" si="3"/>
        <v>Invalid</v>
      </c>
      <c r="M3452" s="15" t="str">
        <f t="shared" si="4"/>
        <v/>
      </c>
    </row>
    <row r="3453" ht="12.75" customHeight="1">
      <c r="H3453" s="12">
        <v>1000.0</v>
      </c>
      <c r="K3453" s="14" t="str">
        <f t="shared" si="2"/>
        <v>#DIV/0!</v>
      </c>
      <c r="L3453" s="15" t="str">
        <f t="shared" si="3"/>
        <v>Invalid</v>
      </c>
      <c r="M3453" s="15" t="str">
        <f t="shared" si="4"/>
        <v/>
      </c>
    </row>
    <row r="3454" ht="12.75" customHeight="1">
      <c r="H3454" s="12">
        <v>1000.0</v>
      </c>
      <c r="K3454" s="14" t="str">
        <f t="shared" si="2"/>
        <v>#DIV/0!</v>
      </c>
      <c r="L3454" s="15" t="str">
        <f t="shared" si="3"/>
        <v>Invalid</v>
      </c>
      <c r="M3454" s="15" t="str">
        <f t="shared" si="4"/>
        <v/>
      </c>
    </row>
    <row r="3455" ht="12.75" customHeight="1">
      <c r="H3455" s="12">
        <v>1000.0</v>
      </c>
      <c r="K3455" s="14" t="str">
        <f t="shared" si="2"/>
        <v>#DIV/0!</v>
      </c>
      <c r="L3455" s="15" t="str">
        <f t="shared" si="3"/>
        <v>Invalid</v>
      </c>
      <c r="M3455" s="15" t="str">
        <f t="shared" si="4"/>
        <v/>
      </c>
    </row>
    <row r="3456" ht="12.75" customHeight="1">
      <c r="H3456" s="12">
        <v>1000.0</v>
      </c>
      <c r="K3456" s="14" t="str">
        <f t="shared" si="2"/>
        <v>#DIV/0!</v>
      </c>
      <c r="L3456" s="15" t="str">
        <f t="shared" si="3"/>
        <v>Invalid</v>
      </c>
      <c r="M3456" s="15" t="str">
        <f t="shared" si="4"/>
        <v/>
      </c>
    </row>
    <row r="3457" ht="12.75" customHeight="1">
      <c r="H3457" s="12">
        <v>1000.0</v>
      </c>
      <c r="K3457" s="14" t="str">
        <f t="shared" si="2"/>
        <v>#DIV/0!</v>
      </c>
      <c r="L3457" s="15" t="str">
        <f t="shared" si="3"/>
        <v>Invalid</v>
      </c>
      <c r="M3457" s="15" t="str">
        <f t="shared" si="4"/>
        <v/>
      </c>
    </row>
    <row r="3458" ht="12.75" customHeight="1">
      <c r="H3458" s="12">
        <v>1000.0</v>
      </c>
      <c r="K3458" s="14" t="str">
        <f t="shared" si="2"/>
        <v>#DIV/0!</v>
      </c>
      <c r="L3458" s="15" t="str">
        <f t="shared" si="3"/>
        <v>Invalid</v>
      </c>
      <c r="M3458" s="15" t="str">
        <f t="shared" si="4"/>
        <v/>
      </c>
    </row>
    <row r="3459" ht="12.75" customHeight="1">
      <c r="H3459" s="12">
        <v>1000.0</v>
      </c>
      <c r="K3459" s="14" t="str">
        <f t="shared" si="2"/>
        <v>#DIV/0!</v>
      </c>
      <c r="L3459" s="15" t="str">
        <f t="shared" si="3"/>
        <v>Invalid</v>
      </c>
      <c r="M3459" s="15" t="str">
        <f t="shared" si="4"/>
        <v/>
      </c>
    </row>
    <row r="3460" ht="12.75" customHeight="1">
      <c r="H3460" s="12">
        <v>1000.0</v>
      </c>
      <c r="K3460" s="14" t="str">
        <f t="shared" si="2"/>
        <v>#DIV/0!</v>
      </c>
      <c r="L3460" s="15" t="str">
        <f t="shared" si="3"/>
        <v>Invalid</v>
      </c>
      <c r="M3460" s="15" t="str">
        <f t="shared" si="4"/>
        <v/>
      </c>
    </row>
    <row r="3461" ht="12.75" customHeight="1">
      <c r="H3461" s="12">
        <v>1000.0</v>
      </c>
      <c r="K3461" s="14" t="str">
        <f t="shared" si="2"/>
        <v>#DIV/0!</v>
      </c>
      <c r="L3461" s="15" t="str">
        <f t="shared" si="3"/>
        <v>Invalid</v>
      </c>
      <c r="M3461" s="15" t="str">
        <f t="shared" si="4"/>
        <v/>
      </c>
    </row>
    <row r="3462" ht="12.75" customHeight="1">
      <c r="H3462" s="12">
        <v>1000.0</v>
      </c>
      <c r="K3462" s="14" t="str">
        <f t="shared" si="2"/>
        <v>#DIV/0!</v>
      </c>
      <c r="L3462" s="15" t="str">
        <f t="shared" si="3"/>
        <v>Invalid</v>
      </c>
      <c r="M3462" s="15" t="str">
        <f t="shared" si="4"/>
        <v/>
      </c>
    </row>
    <row r="3463" ht="12.75" customHeight="1">
      <c r="H3463" s="12">
        <v>1000.0</v>
      </c>
      <c r="K3463" s="14" t="str">
        <f t="shared" si="2"/>
        <v>#DIV/0!</v>
      </c>
      <c r="L3463" s="15" t="str">
        <f t="shared" si="3"/>
        <v>Invalid</v>
      </c>
      <c r="M3463" s="15" t="str">
        <f t="shared" si="4"/>
        <v/>
      </c>
    </row>
    <row r="3464" ht="12.75" customHeight="1">
      <c r="H3464" s="12">
        <v>1000.0</v>
      </c>
      <c r="K3464" s="14" t="str">
        <f t="shared" si="2"/>
        <v>#DIV/0!</v>
      </c>
      <c r="L3464" s="15" t="str">
        <f t="shared" si="3"/>
        <v>Invalid</v>
      </c>
      <c r="M3464" s="15" t="str">
        <f t="shared" si="4"/>
        <v/>
      </c>
    </row>
    <row r="3465" ht="12.75" customHeight="1">
      <c r="H3465" s="12">
        <v>1000.0</v>
      </c>
      <c r="K3465" s="14" t="str">
        <f t="shared" si="2"/>
        <v>#DIV/0!</v>
      </c>
      <c r="L3465" s="15" t="str">
        <f t="shared" si="3"/>
        <v>Invalid</v>
      </c>
      <c r="M3465" s="15" t="str">
        <f t="shared" si="4"/>
        <v/>
      </c>
    </row>
    <row r="3466" ht="12.75" customHeight="1">
      <c r="H3466" s="12">
        <v>1000.0</v>
      </c>
      <c r="K3466" s="14" t="str">
        <f t="shared" si="2"/>
        <v>#DIV/0!</v>
      </c>
      <c r="L3466" s="15" t="str">
        <f t="shared" si="3"/>
        <v>Invalid</v>
      </c>
      <c r="M3466" s="15" t="str">
        <f t="shared" si="4"/>
        <v/>
      </c>
    </row>
    <row r="3467" ht="12.75" customHeight="1">
      <c r="H3467" s="12">
        <v>1000.0</v>
      </c>
      <c r="K3467" s="14" t="str">
        <f t="shared" si="2"/>
        <v>#DIV/0!</v>
      </c>
      <c r="L3467" s="15" t="str">
        <f t="shared" si="3"/>
        <v>Invalid</v>
      </c>
      <c r="M3467" s="15" t="str">
        <f t="shared" si="4"/>
        <v/>
      </c>
    </row>
    <row r="3468" ht="12.75" customHeight="1">
      <c r="H3468" s="12">
        <v>1000.0</v>
      </c>
      <c r="K3468" s="14" t="str">
        <f t="shared" si="2"/>
        <v>#DIV/0!</v>
      </c>
      <c r="L3468" s="15" t="str">
        <f t="shared" si="3"/>
        <v>Invalid</v>
      </c>
      <c r="M3468" s="15" t="str">
        <f t="shared" si="4"/>
        <v/>
      </c>
    </row>
    <row r="3469" ht="12.75" customHeight="1">
      <c r="H3469" s="12">
        <v>1000.0</v>
      </c>
      <c r="K3469" s="14" t="str">
        <f t="shared" si="2"/>
        <v>#DIV/0!</v>
      </c>
      <c r="L3469" s="15" t="str">
        <f t="shared" si="3"/>
        <v>Invalid</v>
      </c>
      <c r="M3469" s="15" t="str">
        <f t="shared" si="4"/>
        <v/>
      </c>
    </row>
    <row r="3470" ht="12.75" customHeight="1">
      <c r="H3470" s="12">
        <v>1000.0</v>
      </c>
      <c r="K3470" s="14" t="str">
        <f t="shared" si="2"/>
        <v>#DIV/0!</v>
      </c>
      <c r="L3470" s="15" t="str">
        <f t="shared" si="3"/>
        <v>Invalid</v>
      </c>
      <c r="M3470" s="15" t="str">
        <f t="shared" si="4"/>
        <v/>
      </c>
    </row>
    <row r="3471" ht="12.75" customHeight="1">
      <c r="H3471" s="12">
        <v>1000.0</v>
      </c>
      <c r="K3471" s="14" t="str">
        <f t="shared" si="2"/>
        <v>#DIV/0!</v>
      </c>
      <c r="L3471" s="15" t="str">
        <f t="shared" si="3"/>
        <v>Invalid</v>
      </c>
      <c r="M3471" s="15" t="str">
        <f t="shared" si="4"/>
        <v/>
      </c>
    </row>
    <row r="3472" ht="12.75" customHeight="1">
      <c r="H3472" s="12">
        <v>1000.0</v>
      </c>
      <c r="K3472" s="14" t="str">
        <f t="shared" si="2"/>
        <v>#DIV/0!</v>
      </c>
      <c r="L3472" s="15" t="str">
        <f t="shared" si="3"/>
        <v>Invalid</v>
      </c>
      <c r="M3472" s="15" t="str">
        <f t="shared" si="4"/>
        <v/>
      </c>
    </row>
    <row r="3473" ht="12.75" customHeight="1">
      <c r="H3473" s="12">
        <v>1000.0</v>
      </c>
      <c r="K3473" s="14" t="str">
        <f t="shared" si="2"/>
        <v>#DIV/0!</v>
      </c>
      <c r="L3473" s="15" t="str">
        <f t="shared" si="3"/>
        <v>Invalid</v>
      </c>
      <c r="M3473" s="15" t="str">
        <f t="shared" si="4"/>
        <v/>
      </c>
    </row>
    <row r="3474" ht="12.75" customHeight="1">
      <c r="H3474" s="12">
        <v>1000.0</v>
      </c>
      <c r="K3474" s="14" t="str">
        <f t="shared" si="2"/>
        <v>#DIV/0!</v>
      </c>
      <c r="L3474" s="15" t="str">
        <f t="shared" si="3"/>
        <v>Invalid</v>
      </c>
      <c r="M3474" s="15" t="str">
        <f t="shared" si="4"/>
        <v/>
      </c>
    </row>
    <row r="3475" ht="12.75" customHeight="1">
      <c r="H3475" s="12">
        <v>1000.0</v>
      </c>
      <c r="K3475" s="14" t="str">
        <f t="shared" si="2"/>
        <v>#DIV/0!</v>
      </c>
      <c r="L3475" s="15" t="str">
        <f t="shared" si="3"/>
        <v>Invalid</v>
      </c>
      <c r="M3475" s="15" t="str">
        <f t="shared" si="4"/>
        <v/>
      </c>
    </row>
    <row r="3476" ht="12.75" customHeight="1">
      <c r="H3476" s="12">
        <v>1000.0</v>
      </c>
      <c r="K3476" s="14" t="str">
        <f t="shared" si="2"/>
        <v>#DIV/0!</v>
      </c>
      <c r="L3476" s="15" t="str">
        <f t="shared" si="3"/>
        <v>Invalid</v>
      </c>
      <c r="M3476" s="15" t="str">
        <f t="shared" si="4"/>
        <v/>
      </c>
    </row>
    <row r="3477" ht="12.75" customHeight="1">
      <c r="H3477" s="12">
        <v>1000.0</v>
      </c>
      <c r="K3477" s="14" t="str">
        <f t="shared" si="2"/>
        <v>#DIV/0!</v>
      </c>
      <c r="L3477" s="15" t="str">
        <f t="shared" si="3"/>
        <v>Invalid</v>
      </c>
      <c r="M3477" s="15" t="str">
        <f t="shared" si="4"/>
        <v/>
      </c>
    </row>
    <row r="3478" ht="12.75" customHeight="1">
      <c r="H3478" s="12">
        <v>1000.0</v>
      </c>
      <c r="K3478" s="14" t="str">
        <f t="shared" si="2"/>
        <v>#DIV/0!</v>
      </c>
      <c r="L3478" s="15" t="str">
        <f t="shared" si="3"/>
        <v>Invalid</v>
      </c>
      <c r="M3478" s="15" t="str">
        <f t="shared" si="4"/>
        <v/>
      </c>
    </row>
    <row r="3479" ht="12.75" customHeight="1">
      <c r="H3479" s="12">
        <v>1000.0</v>
      </c>
      <c r="K3479" s="14" t="str">
        <f t="shared" si="2"/>
        <v>#DIV/0!</v>
      </c>
      <c r="L3479" s="15" t="str">
        <f t="shared" si="3"/>
        <v>Invalid</v>
      </c>
      <c r="M3479" s="15" t="str">
        <f t="shared" si="4"/>
        <v/>
      </c>
    </row>
    <row r="3480" ht="12.75" customHeight="1">
      <c r="H3480" s="12">
        <v>1000.0</v>
      </c>
      <c r="K3480" s="14" t="str">
        <f t="shared" si="2"/>
        <v>#DIV/0!</v>
      </c>
      <c r="L3480" s="15" t="str">
        <f t="shared" si="3"/>
        <v>Invalid</v>
      </c>
      <c r="M3480" s="15" t="str">
        <f t="shared" si="4"/>
        <v/>
      </c>
    </row>
    <row r="3481" ht="12.75" customHeight="1">
      <c r="H3481" s="12">
        <v>1000.0</v>
      </c>
      <c r="K3481" s="14" t="str">
        <f t="shared" si="2"/>
        <v>#DIV/0!</v>
      </c>
      <c r="L3481" s="15" t="str">
        <f t="shared" si="3"/>
        <v>Invalid</v>
      </c>
      <c r="M3481" s="15" t="str">
        <f t="shared" si="4"/>
        <v/>
      </c>
    </row>
    <row r="3482" ht="12.75" customHeight="1">
      <c r="H3482" s="12">
        <v>1000.0</v>
      </c>
      <c r="K3482" s="14" t="str">
        <f t="shared" si="2"/>
        <v>#DIV/0!</v>
      </c>
      <c r="L3482" s="15" t="str">
        <f t="shared" si="3"/>
        <v>Invalid</v>
      </c>
      <c r="M3482" s="15" t="str">
        <f t="shared" si="4"/>
        <v/>
      </c>
    </row>
    <row r="3483" ht="12.75" customHeight="1">
      <c r="H3483" s="12">
        <v>1000.0</v>
      </c>
      <c r="K3483" s="14" t="str">
        <f t="shared" si="2"/>
        <v>#DIV/0!</v>
      </c>
      <c r="L3483" s="15" t="str">
        <f t="shared" si="3"/>
        <v>Invalid</v>
      </c>
      <c r="M3483" s="15" t="str">
        <f t="shared" si="4"/>
        <v/>
      </c>
    </row>
    <row r="3484" ht="12.75" customHeight="1">
      <c r="H3484" s="12">
        <v>1000.0</v>
      </c>
      <c r="K3484" s="14" t="str">
        <f t="shared" si="2"/>
        <v>#DIV/0!</v>
      </c>
      <c r="L3484" s="15" t="str">
        <f t="shared" si="3"/>
        <v>Invalid</v>
      </c>
      <c r="M3484" s="15" t="str">
        <f t="shared" si="4"/>
        <v/>
      </c>
    </row>
    <row r="3485" ht="12.75" customHeight="1">
      <c r="H3485" s="12">
        <v>1000.0</v>
      </c>
      <c r="K3485" s="14" t="str">
        <f t="shared" si="2"/>
        <v>#DIV/0!</v>
      </c>
      <c r="L3485" s="15" t="str">
        <f t="shared" si="3"/>
        <v>Invalid</v>
      </c>
      <c r="M3485" s="15" t="str">
        <f t="shared" si="4"/>
        <v/>
      </c>
    </row>
    <row r="3486" ht="12.75" customHeight="1">
      <c r="H3486" s="12">
        <v>1000.0</v>
      </c>
      <c r="K3486" s="14" t="str">
        <f t="shared" si="2"/>
        <v>#DIV/0!</v>
      </c>
      <c r="L3486" s="15" t="str">
        <f t="shared" si="3"/>
        <v>Invalid</v>
      </c>
      <c r="M3486" s="15" t="str">
        <f t="shared" si="4"/>
        <v/>
      </c>
    </row>
    <row r="3487" ht="12.75" customHeight="1">
      <c r="H3487" s="12">
        <v>1000.0</v>
      </c>
      <c r="K3487" s="14" t="str">
        <f t="shared" si="2"/>
        <v>#DIV/0!</v>
      </c>
      <c r="L3487" s="15" t="str">
        <f t="shared" si="3"/>
        <v>Invalid</v>
      </c>
      <c r="M3487" s="15" t="str">
        <f t="shared" si="4"/>
        <v/>
      </c>
    </row>
    <row r="3488" ht="12.75" customHeight="1">
      <c r="H3488" s="12">
        <v>1000.0</v>
      </c>
      <c r="K3488" s="14" t="str">
        <f t="shared" si="2"/>
        <v>#DIV/0!</v>
      </c>
      <c r="L3488" s="15" t="str">
        <f t="shared" si="3"/>
        <v>Invalid</v>
      </c>
      <c r="M3488" s="15" t="str">
        <f t="shared" si="4"/>
        <v/>
      </c>
    </row>
    <row r="3489" ht="12.75" customHeight="1">
      <c r="H3489" s="12">
        <v>1000.0</v>
      </c>
      <c r="K3489" s="14" t="str">
        <f t="shared" si="2"/>
        <v>#DIV/0!</v>
      </c>
      <c r="L3489" s="15" t="str">
        <f t="shared" si="3"/>
        <v>Invalid</v>
      </c>
      <c r="M3489" s="15" t="str">
        <f t="shared" si="4"/>
        <v/>
      </c>
    </row>
    <row r="3490" ht="12.75" customHeight="1">
      <c r="H3490" s="12">
        <v>1000.0</v>
      </c>
      <c r="K3490" s="14" t="str">
        <f t="shared" si="2"/>
        <v>#DIV/0!</v>
      </c>
      <c r="L3490" s="15" t="str">
        <f t="shared" si="3"/>
        <v>Invalid</v>
      </c>
      <c r="M3490" s="15" t="str">
        <f t="shared" si="4"/>
        <v/>
      </c>
    </row>
    <row r="3491" ht="12.75" customHeight="1">
      <c r="H3491" s="12">
        <v>1000.0</v>
      </c>
      <c r="K3491" s="14" t="str">
        <f t="shared" si="2"/>
        <v>#DIV/0!</v>
      </c>
      <c r="L3491" s="15" t="str">
        <f t="shared" si="3"/>
        <v>Invalid</v>
      </c>
      <c r="M3491" s="15" t="str">
        <f t="shared" si="4"/>
        <v/>
      </c>
    </row>
    <row r="3492" ht="12.75" customHeight="1">
      <c r="H3492" s="12">
        <v>1000.0</v>
      </c>
      <c r="K3492" s="14" t="str">
        <f t="shared" si="2"/>
        <v>#DIV/0!</v>
      </c>
      <c r="L3492" s="15" t="str">
        <f t="shared" si="3"/>
        <v>Invalid</v>
      </c>
      <c r="M3492" s="15" t="str">
        <f t="shared" si="4"/>
        <v/>
      </c>
    </row>
    <row r="3493" ht="12.75" customHeight="1">
      <c r="H3493" s="12">
        <v>1000.0</v>
      </c>
      <c r="K3493" s="14" t="str">
        <f t="shared" si="2"/>
        <v>#DIV/0!</v>
      </c>
      <c r="L3493" s="15" t="str">
        <f t="shared" si="3"/>
        <v>Invalid</v>
      </c>
      <c r="M3493" s="15" t="str">
        <f t="shared" si="4"/>
        <v/>
      </c>
    </row>
    <row r="3494" ht="12.75" customHeight="1">
      <c r="H3494" s="12">
        <v>1000.0</v>
      </c>
      <c r="K3494" s="14" t="str">
        <f t="shared" si="2"/>
        <v>#DIV/0!</v>
      </c>
      <c r="L3494" s="15" t="str">
        <f t="shared" si="3"/>
        <v>Invalid</v>
      </c>
      <c r="M3494" s="15" t="str">
        <f t="shared" si="4"/>
        <v/>
      </c>
    </row>
    <row r="3495" ht="12.75" customHeight="1">
      <c r="H3495" s="12">
        <v>1000.0</v>
      </c>
      <c r="K3495" s="14" t="str">
        <f t="shared" si="2"/>
        <v>#DIV/0!</v>
      </c>
      <c r="L3495" s="15" t="str">
        <f t="shared" si="3"/>
        <v>Invalid</v>
      </c>
      <c r="M3495" s="15" t="str">
        <f t="shared" si="4"/>
        <v/>
      </c>
    </row>
    <row r="3496" ht="12.75" customHeight="1">
      <c r="H3496" s="12">
        <v>1000.0</v>
      </c>
      <c r="K3496" s="14" t="str">
        <f t="shared" si="2"/>
        <v>#DIV/0!</v>
      </c>
      <c r="L3496" s="15" t="str">
        <f t="shared" si="3"/>
        <v>Invalid</v>
      </c>
      <c r="M3496" s="15" t="str">
        <f t="shared" si="4"/>
        <v/>
      </c>
    </row>
    <row r="3497" ht="12.75" customHeight="1">
      <c r="H3497" s="12">
        <v>1000.0</v>
      </c>
      <c r="K3497" s="14" t="str">
        <f t="shared" si="2"/>
        <v>#DIV/0!</v>
      </c>
      <c r="L3497" s="15" t="str">
        <f t="shared" si="3"/>
        <v>Invalid</v>
      </c>
      <c r="M3497" s="15" t="str">
        <f t="shared" si="4"/>
        <v/>
      </c>
    </row>
    <row r="3498" ht="12.75" customHeight="1">
      <c r="H3498" s="12">
        <v>1000.0</v>
      </c>
      <c r="K3498" s="14" t="str">
        <f t="shared" si="2"/>
        <v>#DIV/0!</v>
      </c>
      <c r="L3498" s="15" t="str">
        <f t="shared" si="3"/>
        <v>Invalid</v>
      </c>
      <c r="M3498" s="15" t="str">
        <f t="shared" si="4"/>
        <v/>
      </c>
    </row>
    <row r="3499" ht="12.75" customHeight="1">
      <c r="H3499" s="12">
        <v>1000.0</v>
      </c>
      <c r="K3499" s="14" t="str">
        <f t="shared" si="2"/>
        <v>#DIV/0!</v>
      </c>
      <c r="L3499" s="15" t="str">
        <f t="shared" si="3"/>
        <v>Invalid</v>
      </c>
      <c r="M3499" s="15" t="str">
        <f t="shared" si="4"/>
        <v/>
      </c>
    </row>
    <row r="3500" ht="12.75" customHeight="1">
      <c r="H3500" s="12">
        <v>1000.0</v>
      </c>
      <c r="K3500" s="14" t="str">
        <f t="shared" si="2"/>
        <v>#DIV/0!</v>
      </c>
      <c r="L3500" s="15" t="str">
        <f t="shared" si="3"/>
        <v>Invalid</v>
      </c>
      <c r="M3500" s="15" t="str">
        <f t="shared" si="4"/>
        <v/>
      </c>
    </row>
    <row r="3501" ht="12.75" customHeight="1">
      <c r="H3501" s="12">
        <v>1000.0</v>
      </c>
      <c r="K3501" s="14" t="str">
        <f t="shared" si="2"/>
        <v>#DIV/0!</v>
      </c>
      <c r="L3501" s="15" t="str">
        <f t="shared" si="3"/>
        <v>Invalid</v>
      </c>
      <c r="M3501" s="15" t="str">
        <f t="shared" si="4"/>
        <v/>
      </c>
    </row>
    <row r="3502" ht="12.75" customHeight="1">
      <c r="H3502" s="12">
        <v>1000.0</v>
      </c>
      <c r="K3502" s="14" t="str">
        <f t="shared" si="2"/>
        <v>#DIV/0!</v>
      </c>
      <c r="L3502" s="15" t="str">
        <f t="shared" si="3"/>
        <v>Invalid</v>
      </c>
      <c r="M3502" s="15" t="str">
        <f t="shared" si="4"/>
        <v/>
      </c>
    </row>
    <row r="3503" ht="12.75" customHeight="1">
      <c r="H3503" s="12">
        <v>1000.0</v>
      </c>
      <c r="K3503" s="14" t="str">
        <f t="shared" si="2"/>
        <v>#DIV/0!</v>
      </c>
      <c r="L3503" s="15" t="str">
        <f t="shared" si="3"/>
        <v>Invalid</v>
      </c>
      <c r="M3503" s="15" t="str">
        <f t="shared" si="4"/>
        <v/>
      </c>
    </row>
    <row r="3504" ht="12.75" customHeight="1">
      <c r="H3504" s="12">
        <v>1000.0</v>
      </c>
      <c r="K3504" s="14" t="str">
        <f t="shared" si="2"/>
        <v>#DIV/0!</v>
      </c>
      <c r="L3504" s="15" t="str">
        <f t="shared" si="3"/>
        <v>Invalid</v>
      </c>
      <c r="M3504" s="15" t="str">
        <f t="shared" si="4"/>
        <v/>
      </c>
    </row>
    <row r="3505" ht="12.75" customHeight="1">
      <c r="H3505" s="12">
        <v>1000.0</v>
      </c>
      <c r="K3505" s="14" t="str">
        <f t="shared" si="2"/>
        <v>#DIV/0!</v>
      </c>
      <c r="L3505" s="15" t="str">
        <f t="shared" si="3"/>
        <v>Invalid</v>
      </c>
      <c r="M3505" s="15" t="str">
        <f t="shared" si="4"/>
        <v/>
      </c>
    </row>
    <row r="3506" ht="12.75" customHeight="1">
      <c r="H3506" s="12">
        <v>1000.0</v>
      </c>
      <c r="K3506" s="14" t="str">
        <f t="shared" si="2"/>
        <v>#DIV/0!</v>
      </c>
      <c r="L3506" s="15" t="str">
        <f t="shared" si="3"/>
        <v>Invalid</v>
      </c>
      <c r="M3506" s="15" t="str">
        <f t="shared" si="4"/>
        <v/>
      </c>
    </row>
    <row r="3507" ht="12.75" customHeight="1">
      <c r="H3507" s="12">
        <v>1000.0</v>
      </c>
      <c r="K3507" s="14" t="str">
        <f t="shared" si="2"/>
        <v>#DIV/0!</v>
      </c>
      <c r="L3507" s="15" t="str">
        <f t="shared" si="3"/>
        <v>Invalid</v>
      </c>
      <c r="M3507" s="15" t="str">
        <f t="shared" si="4"/>
        <v/>
      </c>
    </row>
    <row r="3508" ht="12.75" customHeight="1">
      <c r="H3508" s="12">
        <v>1000.0</v>
      </c>
      <c r="K3508" s="14" t="str">
        <f t="shared" si="2"/>
        <v>#DIV/0!</v>
      </c>
      <c r="L3508" s="15" t="str">
        <f t="shared" si="3"/>
        <v>Invalid</v>
      </c>
      <c r="M3508" s="15" t="str">
        <f t="shared" si="4"/>
        <v/>
      </c>
    </row>
    <row r="3509" ht="12.75" customHeight="1">
      <c r="H3509" s="12">
        <v>1000.0</v>
      </c>
      <c r="K3509" s="14" t="str">
        <f t="shared" si="2"/>
        <v>#DIV/0!</v>
      </c>
      <c r="L3509" s="15" t="str">
        <f t="shared" si="3"/>
        <v>Invalid</v>
      </c>
      <c r="M3509" s="15" t="str">
        <f t="shared" si="4"/>
        <v/>
      </c>
    </row>
    <row r="3510" ht="12.75" customHeight="1">
      <c r="H3510" s="12">
        <v>1000.0</v>
      </c>
      <c r="K3510" s="14" t="str">
        <f t="shared" si="2"/>
        <v>#DIV/0!</v>
      </c>
      <c r="L3510" s="15" t="str">
        <f t="shared" si="3"/>
        <v>Invalid</v>
      </c>
      <c r="M3510" s="15" t="str">
        <f t="shared" si="4"/>
        <v/>
      </c>
    </row>
    <row r="3511" ht="12.75" customHeight="1">
      <c r="H3511" s="12">
        <v>1000.0</v>
      </c>
      <c r="K3511" s="14" t="str">
        <f t="shared" si="2"/>
        <v>#DIV/0!</v>
      </c>
      <c r="L3511" s="15" t="str">
        <f t="shared" si="3"/>
        <v>Invalid</v>
      </c>
      <c r="M3511" s="15" t="str">
        <f t="shared" si="4"/>
        <v/>
      </c>
    </row>
    <row r="3512" ht="12.75" customHeight="1">
      <c r="H3512" s="12">
        <v>1000.0</v>
      </c>
      <c r="K3512" s="14" t="str">
        <f t="shared" si="2"/>
        <v>#DIV/0!</v>
      </c>
      <c r="L3512" s="15" t="str">
        <f t="shared" si="3"/>
        <v>Invalid</v>
      </c>
      <c r="M3512" s="15" t="str">
        <f t="shared" si="4"/>
        <v/>
      </c>
    </row>
    <row r="3513" ht="12.75" customHeight="1">
      <c r="H3513" s="12">
        <v>1000.0</v>
      </c>
      <c r="K3513" s="14" t="str">
        <f t="shared" si="2"/>
        <v>#DIV/0!</v>
      </c>
      <c r="L3513" s="15" t="str">
        <f t="shared" si="3"/>
        <v>Invalid</v>
      </c>
      <c r="M3513" s="15" t="str">
        <f t="shared" si="4"/>
        <v/>
      </c>
    </row>
    <row r="3514" ht="12.75" customHeight="1">
      <c r="H3514" s="12">
        <v>1000.0</v>
      </c>
      <c r="K3514" s="14" t="str">
        <f t="shared" si="2"/>
        <v>#DIV/0!</v>
      </c>
      <c r="L3514" s="15" t="str">
        <f t="shared" si="3"/>
        <v>Invalid</v>
      </c>
      <c r="M3514" s="15" t="str">
        <f t="shared" si="4"/>
        <v/>
      </c>
    </row>
    <row r="3515" ht="12.75" customHeight="1">
      <c r="H3515" s="12">
        <v>1000.0</v>
      </c>
      <c r="K3515" s="14" t="str">
        <f t="shared" si="2"/>
        <v>#DIV/0!</v>
      </c>
      <c r="L3515" s="15" t="str">
        <f t="shared" si="3"/>
        <v>Invalid</v>
      </c>
      <c r="M3515" s="15" t="str">
        <f t="shared" si="4"/>
        <v/>
      </c>
    </row>
    <row r="3516" ht="12.75" customHeight="1">
      <c r="H3516" s="12">
        <v>1000.0</v>
      </c>
      <c r="K3516" s="14" t="str">
        <f t="shared" si="2"/>
        <v>#DIV/0!</v>
      </c>
      <c r="L3516" s="15" t="str">
        <f t="shared" si="3"/>
        <v>Invalid</v>
      </c>
      <c r="M3516" s="15" t="str">
        <f t="shared" si="4"/>
        <v/>
      </c>
    </row>
    <row r="3517" ht="12.75" customHeight="1">
      <c r="H3517" s="12">
        <v>1000.0</v>
      </c>
      <c r="K3517" s="14" t="str">
        <f t="shared" si="2"/>
        <v>#DIV/0!</v>
      </c>
      <c r="L3517" s="15" t="str">
        <f t="shared" si="3"/>
        <v>Invalid</v>
      </c>
      <c r="M3517" s="15" t="str">
        <f t="shared" si="4"/>
        <v/>
      </c>
    </row>
    <row r="3518" ht="12.75" customHeight="1">
      <c r="H3518" s="12">
        <v>1000.0</v>
      </c>
      <c r="K3518" s="14" t="str">
        <f t="shared" si="2"/>
        <v>#DIV/0!</v>
      </c>
      <c r="L3518" s="15" t="str">
        <f t="shared" si="3"/>
        <v>Invalid</v>
      </c>
      <c r="M3518" s="15" t="str">
        <f t="shared" si="4"/>
        <v/>
      </c>
    </row>
    <row r="3519" ht="12.75" customHeight="1">
      <c r="H3519" s="12">
        <v>1000.0</v>
      </c>
      <c r="K3519" s="14" t="str">
        <f t="shared" si="2"/>
        <v>#DIV/0!</v>
      </c>
      <c r="L3519" s="15" t="str">
        <f t="shared" si="3"/>
        <v>Invalid</v>
      </c>
      <c r="M3519" s="15" t="str">
        <f t="shared" si="4"/>
        <v/>
      </c>
    </row>
    <row r="3520" ht="12.75" customHeight="1">
      <c r="H3520" s="12">
        <v>1000.0</v>
      </c>
      <c r="K3520" s="14" t="str">
        <f t="shared" si="2"/>
        <v>#DIV/0!</v>
      </c>
      <c r="L3520" s="15" t="str">
        <f t="shared" si="3"/>
        <v>Invalid</v>
      </c>
      <c r="M3520" s="15" t="str">
        <f t="shared" si="4"/>
        <v/>
      </c>
    </row>
    <row r="3521" ht="12.75" customHeight="1">
      <c r="H3521" s="12">
        <v>1000.0</v>
      </c>
      <c r="K3521" s="14" t="str">
        <f t="shared" si="2"/>
        <v>#DIV/0!</v>
      </c>
      <c r="L3521" s="15" t="str">
        <f t="shared" si="3"/>
        <v>Invalid</v>
      </c>
      <c r="M3521" s="15" t="str">
        <f t="shared" si="4"/>
        <v/>
      </c>
    </row>
    <row r="3522" ht="12.75" customHeight="1">
      <c r="H3522" s="12">
        <v>1000.0</v>
      </c>
      <c r="K3522" s="14" t="str">
        <f t="shared" si="2"/>
        <v>#DIV/0!</v>
      </c>
      <c r="L3522" s="15" t="str">
        <f t="shared" si="3"/>
        <v>Invalid</v>
      </c>
      <c r="M3522" s="15" t="str">
        <f t="shared" si="4"/>
        <v/>
      </c>
    </row>
    <row r="3523" ht="12.75" customHeight="1">
      <c r="H3523" s="12">
        <v>1000.0</v>
      </c>
      <c r="K3523" s="14" t="str">
        <f t="shared" si="2"/>
        <v>#DIV/0!</v>
      </c>
      <c r="L3523" s="15" t="str">
        <f t="shared" si="3"/>
        <v>Invalid</v>
      </c>
      <c r="M3523" s="15" t="str">
        <f t="shared" si="4"/>
        <v/>
      </c>
    </row>
    <row r="3524" ht="12.75" customHeight="1">
      <c r="H3524" s="12">
        <v>1000.0</v>
      </c>
      <c r="K3524" s="14" t="str">
        <f t="shared" si="2"/>
        <v>#DIV/0!</v>
      </c>
      <c r="L3524" s="15" t="str">
        <f t="shared" si="3"/>
        <v>Invalid</v>
      </c>
      <c r="M3524" s="15" t="str">
        <f t="shared" si="4"/>
        <v/>
      </c>
    </row>
    <row r="3525" ht="12.75" customHeight="1">
      <c r="H3525" s="12">
        <v>1000.0</v>
      </c>
      <c r="K3525" s="14" t="str">
        <f t="shared" si="2"/>
        <v>#DIV/0!</v>
      </c>
      <c r="L3525" s="15" t="str">
        <f t="shared" si="3"/>
        <v>Invalid</v>
      </c>
      <c r="M3525" s="15" t="str">
        <f t="shared" si="4"/>
        <v/>
      </c>
    </row>
    <row r="3526" ht="12.75" customHeight="1">
      <c r="H3526" s="12">
        <v>1000.0</v>
      </c>
      <c r="K3526" s="14" t="str">
        <f t="shared" si="2"/>
        <v>#DIV/0!</v>
      </c>
      <c r="L3526" s="15" t="str">
        <f t="shared" si="3"/>
        <v>Invalid</v>
      </c>
      <c r="M3526" s="15" t="str">
        <f t="shared" si="4"/>
        <v/>
      </c>
    </row>
    <row r="3527" ht="12.75" customHeight="1">
      <c r="H3527" s="12">
        <v>1000.0</v>
      </c>
      <c r="K3527" s="14" t="str">
        <f t="shared" si="2"/>
        <v>#DIV/0!</v>
      </c>
      <c r="L3527" s="15" t="str">
        <f t="shared" si="3"/>
        <v>Invalid</v>
      </c>
      <c r="M3527" s="15" t="str">
        <f t="shared" si="4"/>
        <v/>
      </c>
    </row>
    <row r="3528" ht="12.75" customHeight="1">
      <c r="H3528" s="12">
        <v>1000.0</v>
      </c>
      <c r="K3528" s="14" t="str">
        <f t="shared" si="2"/>
        <v>#DIV/0!</v>
      </c>
      <c r="L3528" s="15" t="str">
        <f t="shared" si="3"/>
        <v>Invalid</v>
      </c>
      <c r="M3528" s="15" t="str">
        <f t="shared" si="4"/>
        <v/>
      </c>
    </row>
    <row r="3529" ht="12.75" customHeight="1">
      <c r="H3529" s="12">
        <v>1000.0</v>
      </c>
      <c r="K3529" s="14" t="str">
        <f t="shared" si="2"/>
        <v>#DIV/0!</v>
      </c>
      <c r="L3529" s="15" t="str">
        <f t="shared" si="3"/>
        <v>Invalid</v>
      </c>
      <c r="M3529" s="15" t="str">
        <f t="shared" si="4"/>
        <v/>
      </c>
    </row>
    <row r="3530" ht="12.75" customHeight="1">
      <c r="H3530" s="12">
        <v>1000.0</v>
      </c>
      <c r="K3530" s="14" t="str">
        <f t="shared" si="2"/>
        <v>#DIV/0!</v>
      </c>
      <c r="L3530" s="15" t="str">
        <f t="shared" si="3"/>
        <v>Invalid</v>
      </c>
      <c r="M3530" s="15" t="str">
        <f t="shared" si="4"/>
        <v/>
      </c>
    </row>
    <row r="3531" ht="12.75" customHeight="1">
      <c r="H3531" s="12">
        <v>1000.0</v>
      </c>
      <c r="K3531" s="14" t="str">
        <f t="shared" si="2"/>
        <v>#DIV/0!</v>
      </c>
      <c r="L3531" s="15" t="str">
        <f t="shared" si="3"/>
        <v>Invalid</v>
      </c>
      <c r="M3531" s="15" t="str">
        <f t="shared" si="4"/>
        <v/>
      </c>
    </row>
    <row r="3532" ht="12.75" customHeight="1">
      <c r="H3532" s="12">
        <v>1000.0</v>
      </c>
      <c r="K3532" s="14" t="str">
        <f t="shared" si="2"/>
        <v>#DIV/0!</v>
      </c>
      <c r="L3532" s="15" t="str">
        <f t="shared" si="3"/>
        <v>Invalid</v>
      </c>
      <c r="M3532" s="15" t="str">
        <f t="shared" si="4"/>
        <v/>
      </c>
    </row>
    <row r="3533" ht="12.75" customHeight="1">
      <c r="H3533" s="12">
        <v>1000.0</v>
      </c>
      <c r="K3533" s="14" t="str">
        <f t="shared" si="2"/>
        <v>#DIV/0!</v>
      </c>
      <c r="L3533" s="15" t="str">
        <f t="shared" si="3"/>
        <v>Invalid</v>
      </c>
      <c r="M3533" s="15" t="str">
        <f t="shared" si="4"/>
        <v/>
      </c>
    </row>
    <row r="3534" ht="12.75" customHeight="1">
      <c r="H3534" s="12">
        <v>1000.0</v>
      </c>
      <c r="K3534" s="14" t="str">
        <f t="shared" si="2"/>
        <v>#DIV/0!</v>
      </c>
      <c r="L3534" s="15" t="str">
        <f t="shared" si="3"/>
        <v>Invalid</v>
      </c>
      <c r="M3534" s="15" t="str">
        <f t="shared" si="4"/>
        <v/>
      </c>
    </row>
    <row r="3535" ht="12.75" customHeight="1">
      <c r="H3535" s="12">
        <v>1000.0</v>
      </c>
      <c r="K3535" s="14" t="str">
        <f t="shared" si="2"/>
        <v>#DIV/0!</v>
      </c>
      <c r="L3535" s="15" t="str">
        <f t="shared" si="3"/>
        <v>Invalid</v>
      </c>
      <c r="M3535" s="15" t="str">
        <f t="shared" si="4"/>
        <v/>
      </c>
    </row>
    <row r="3536" ht="12.75" customHeight="1">
      <c r="H3536" s="12">
        <v>1000.0</v>
      </c>
      <c r="K3536" s="14" t="str">
        <f t="shared" si="2"/>
        <v>#DIV/0!</v>
      </c>
      <c r="L3536" s="15" t="str">
        <f t="shared" si="3"/>
        <v>Invalid</v>
      </c>
      <c r="M3536" s="15" t="str">
        <f t="shared" si="4"/>
        <v/>
      </c>
    </row>
    <row r="3537" ht="12.75" customHeight="1">
      <c r="H3537" s="12">
        <v>1000.0</v>
      </c>
      <c r="K3537" s="14" t="str">
        <f t="shared" si="2"/>
        <v>#DIV/0!</v>
      </c>
      <c r="L3537" s="15" t="str">
        <f t="shared" si="3"/>
        <v>Invalid</v>
      </c>
      <c r="M3537" s="15" t="str">
        <f t="shared" si="4"/>
        <v/>
      </c>
    </row>
    <row r="3538" ht="12.75" customHeight="1">
      <c r="H3538" s="12">
        <v>1000.0</v>
      </c>
      <c r="K3538" s="14" t="str">
        <f t="shared" si="2"/>
        <v>#DIV/0!</v>
      </c>
      <c r="L3538" s="15" t="str">
        <f t="shared" si="3"/>
        <v>Invalid</v>
      </c>
      <c r="M3538" s="15" t="str">
        <f t="shared" si="4"/>
        <v/>
      </c>
    </row>
    <row r="3539" ht="12.75" customHeight="1">
      <c r="H3539" s="12">
        <v>1000.0</v>
      </c>
      <c r="K3539" s="14" t="str">
        <f t="shared" si="2"/>
        <v>#DIV/0!</v>
      </c>
      <c r="L3539" s="15" t="str">
        <f t="shared" si="3"/>
        <v>Invalid</v>
      </c>
      <c r="M3539" s="15" t="str">
        <f t="shared" si="4"/>
        <v/>
      </c>
    </row>
    <row r="3540" ht="12.75" customHeight="1">
      <c r="H3540" s="12">
        <v>1000.0</v>
      </c>
      <c r="K3540" s="14" t="str">
        <f t="shared" si="2"/>
        <v>#DIV/0!</v>
      </c>
      <c r="L3540" s="15" t="str">
        <f t="shared" si="3"/>
        <v>Invalid</v>
      </c>
      <c r="M3540" s="15" t="str">
        <f t="shared" si="4"/>
        <v/>
      </c>
    </row>
    <row r="3541" ht="12.75" customHeight="1">
      <c r="H3541" s="12">
        <v>1000.0</v>
      </c>
      <c r="K3541" s="14" t="str">
        <f t="shared" si="2"/>
        <v>#DIV/0!</v>
      </c>
      <c r="L3541" s="15" t="str">
        <f t="shared" si="3"/>
        <v>Invalid</v>
      </c>
      <c r="M3541" s="15" t="str">
        <f t="shared" si="4"/>
        <v/>
      </c>
    </row>
    <row r="3542" ht="12.75" customHeight="1">
      <c r="H3542" s="12">
        <v>1000.0</v>
      </c>
      <c r="K3542" s="14" t="str">
        <f t="shared" si="2"/>
        <v>#DIV/0!</v>
      </c>
      <c r="L3542" s="15" t="str">
        <f t="shared" si="3"/>
        <v>Invalid</v>
      </c>
      <c r="M3542" s="15" t="str">
        <f t="shared" si="4"/>
        <v/>
      </c>
    </row>
    <row r="3543" ht="12.75" customHeight="1">
      <c r="H3543" s="12">
        <v>1000.0</v>
      </c>
      <c r="K3543" s="14" t="str">
        <f t="shared" si="2"/>
        <v>#DIV/0!</v>
      </c>
      <c r="L3543" s="15" t="str">
        <f t="shared" si="3"/>
        <v>Invalid</v>
      </c>
      <c r="M3543" s="15" t="str">
        <f t="shared" si="4"/>
        <v/>
      </c>
    </row>
    <row r="3544" ht="12.75" customHeight="1">
      <c r="H3544" s="12">
        <v>1000.0</v>
      </c>
      <c r="K3544" s="14" t="str">
        <f t="shared" si="2"/>
        <v>#DIV/0!</v>
      </c>
      <c r="L3544" s="15" t="str">
        <f t="shared" si="3"/>
        <v>Invalid</v>
      </c>
      <c r="M3544" s="15" t="str">
        <f t="shared" si="4"/>
        <v/>
      </c>
    </row>
    <row r="3545" ht="12.75" customHeight="1">
      <c r="H3545" s="12">
        <v>1000.0</v>
      </c>
      <c r="K3545" s="14" t="str">
        <f t="shared" si="2"/>
        <v>#DIV/0!</v>
      </c>
      <c r="L3545" s="15" t="str">
        <f t="shared" si="3"/>
        <v>Invalid</v>
      </c>
      <c r="M3545" s="15" t="str">
        <f t="shared" si="4"/>
        <v/>
      </c>
    </row>
    <row r="3546" ht="12.75" customHeight="1">
      <c r="H3546" s="12">
        <v>1000.0</v>
      </c>
      <c r="K3546" s="14" t="str">
        <f t="shared" si="2"/>
        <v>#DIV/0!</v>
      </c>
      <c r="L3546" s="15" t="str">
        <f t="shared" si="3"/>
        <v>Invalid</v>
      </c>
      <c r="M3546" s="15" t="str">
        <f t="shared" si="4"/>
        <v/>
      </c>
    </row>
    <row r="3547" ht="12.75" customHeight="1">
      <c r="H3547" s="12">
        <v>1000.0</v>
      </c>
      <c r="K3547" s="14" t="str">
        <f t="shared" si="2"/>
        <v>#DIV/0!</v>
      </c>
      <c r="L3547" s="15" t="str">
        <f t="shared" si="3"/>
        <v>Invalid</v>
      </c>
      <c r="M3547" s="15" t="str">
        <f t="shared" si="4"/>
        <v/>
      </c>
    </row>
    <row r="3548" ht="12.75" customHeight="1">
      <c r="H3548" s="12">
        <v>1000.0</v>
      </c>
      <c r="K3548" s="14" t="str">
        <f t="shared" si="2"/>
        <v>#DIV/0!</v>
      </c>
      <c r="L3548" s="15" t="str">
        <f t="shared" si="3"/>
        <v>Invalid</v>
      </c>
      <c r="M3548" s="15" t="str">
        <f t="shared" si="4"/>
        <v/>
      </c>
    </row>
    <row r="3549" ht="12.75" customHeight="1">
      <c r="H3549" s="12">
        <v>1000.0</v>
      </c>
      <c r="K3549" s="14" t="str">
        <f t="shared" si="2"/>
        <v>#DIV/0!</v>
      </c>
      <c r="L3549" s="15" t="str">
        <f t="shared" si="3"/>
        <v>Invalid</v>
      </c>
      <c r="M3549" s="15" t="str">
        <f t="shared" si="4"/>
        <v/>
      </c>
    </row>
    <row r="3550" ht="12.75" customHeight="1">
      <c r="H3550" s="12">
        <v>1000.0</v>
      </c>
      <c r="K3550" s="14" t="str">
        <f t="shared" si="2"/>
        <v>#DIV/0!</v>
      </c>
      <c r="L3550" s="15" t="str">
        <f t="shared" si="3"/>
        <v>Invalid</v>
      </c>
      <c r="M3550" s="15" t="str">
        <f t="shared" si="4"/>
        <v/>
      </c>
    </row>
    <row r="3551" ht="12.75" customHeight="1">
      <c r="H3551" s="12">
        <v>1000.0</v>
      </c>
      <c r="K3551" s="14" t="str">
        <f t="shared" si="2"/>
        <v>#DIV/0!</v>
      </c>
      <c r="L3551" s="15" t="str">
        <f t="shared" si="3"/>
        <v>Invalid</v>
      </c>
      <c r="M3551" s="15" t="str">
        <f t="shared" si="4"/>
        <v/>
      </c>
    </row>
    <row r="3552" ht="12.75" customHeight="1">
      <c r="H3552" s="12">
        <v>1000.0</v>
      </c>
      <c r="K3552" s="14" t="str">
        <f t="shared" si="2"/>
        <v>#DIV/0!</v>
      </c>
      <c r="L3552" s="15" t="str">
        <f t="shared" si="3"/>
        <v>Invalid</v>
      </c>
      <c r="M3552" s="15" t="str">
        <f t="shared" si="4"/>
        <v/>
      </c>
    </row>
    <row r="3553" ht="12.75" customHeight="1">
      <c r="H3553" s="12">
        <v>1000.0</v>
      </c>
      <c r="K3553" s="14" t="str">
        <f t="shared" si="2"/>
        <v>#DIV/0!</v>
      </c>
      <c r="L3553" s="15" t="str">
        <f t="shared" si="3"/>
        <v>Invalid</v>
      </c>
      <c r="M3553" s="15" t="str">
        <f t="shared" si="4"/>
        <v/>
      </c>
    </row>
    <row r="3554" ht="12.75" customHeight="1">
      <c r="H3554" s="12">
        <v>1000.0</v>
      </c>
      <c r="K3554" s="14" t="str">
        <f t="shared" si="2"/>
        <v>#DIV/0!</v>
      </c>
      <c r="L3554" s="15" t="str">
        <f t="shared" si="3"/>
        <v>Invalid</v>
      </c>
      <c r="M3554" s="15" t="str">
        <f t="shared" si="4"/>
        <v/>
      </c>
    </row>
    <row r="3555" ht="12.75" customHeight="1">
      <c r="H3555" s="12">
        <v>1000.0</v>
      </c>
      <c r="K3555" s="14" t="str">
        <f t="shared" si="2"/>
        <v>#DIV/0!</v>
      </c>
      <c r="L3555" s="15" t="str">
        <f t="shared" si="3"/>
        <v>Invalid</v>
      </c>
      <c r="M3555" s="15" t="str">
        <f t="shared" si="4"/>
        <v/>
      </c>
    </row>
    <row r="3556" ht="12.75" customHeight="1">
      <c r="H3556" s="12">
        <v>1000.0</v>
      </c>
      <c r="K3556" s="14" t="str">
        <f t="shared" si="2"/>
        <v>#DIV/0!</v>
      </c>
      <c r="L3556" s="15" t="str">
        <f t="shared" si="3"/>
        <v>Invalid</v>
      </c>
      <c r="M3556" s="15" t="str">
        <f t="shared" si="4"/>
        <v/>
      </c>
    </row>
    <row r="3557" ht="12.75" customHeight="1">
      <c r="H3557" s="12">
        <v>1000.0</v>
      </c>
      <c r="K3557" s="14" t="str">
        <f t="shared" si="2"/>
        <v>#DIV/0!</v>
      </c>
      <c r="L3557" s="15" t="str">
        <f t="shared" si="3"/>
        <v>Invalid</v>
      </c>
      <c r="M3557" s="15" t="str">
        <f t="shared" si="4"/>
        <v/>
      </c>
    </row>
    <row r="3558" ht="12.75" customHeight="1">
      <c r="H3558" s="12">
        <v>1000.0</v>
      </c>
      <c r="K3558" s="14" t="str">
        <f t="shared" si="2"/>
        <v>#DIV/0!</v>
      </c>
      <c r="L3558" s="15" t="str">
        <f t="shared" si="3"/>
        <v>Invalid</v>
      </c>
      <c r="M3558" s="15" t="str">
        <f t="shared" si="4"/>
        <v/>
      </c>
    </row>
    <row r="3559" ht="12.75" customHeight="1">
      <c r="H3559" s="12">
        <v>1000.0</v>
      </c>
      <c r="K3559" s="14" t="str">
        <f t="shared" si="2"/>
        <v>#DIV/0!</v>
      </c>
      <c r="L3559" s="15" t="str">
        <f t="shared" si="3"/>
        <v>Invalid</v>
      </c>
      <c r="M3559" s="15" t="str">
        <f t="shared" si="4"/>
        <v/>
      </c>
    </row>
    <row r="3560" ht="12.75" customHeight="1">
      <c r="H3560" s="12">
        <v>1000.0</v>
      </c>
      <c r="K3560" s="14" t="str">
        <f t="shared" si="2"/>
        <v>#DIV/0!</v>
      </c>
      <c r="L3560" s="15" t="str">
        <f t="shared" si="3"/>
        <v>Invalid</v>
      </c>
      <c r="M3560" s="15" t="str">
        <f t="shared" si="4"/>
        <v/>
      </c>
    </row>
    <row r="3561" ht="12.75" customHeight="1">
      <c r="H3561" s="12">
        <v>1000.0</v>
      </c>
      <c r="K3561" s="14" t="str">
        <f t="shared" si="2"/>
        <v>#DIV/0!</v>
      </c>
      <c r="L3561" s="15" t="str">
        <f t="shared" si="3"/>
        <v>Invalid</v>
      </c>
      <c r="M3561" s="15" t="str">
        <f t="shared" si="4"/>
        <v/>
      </c>
    </row>
    <row r="3562" ht="12.75" customHeight="1">
      <c r="H3562" s="12">
        <v>1000.0</v>
      </c>
      <c r="K3562" s="14" t="str">
        <f t="shared" si="2"/>
        <v>#DIV/0!</v>
      </c>
      <c r="L3562" s="15" t="str">
        <f t="shared" si="3"/>
        <v>Invalid</v>
      </c>
      <c r="M3562" s="15" t="str">
        <f t="shared" si="4"/>
        <v/>
      </c>
    </row>
    <row r="3563" ht="12.75" customHeight="1">
      <c r="H3563" s="12">
        <v>1000.0</v>
      </c>
      <c r="K3563" s="14" t="str">
        <f t="shared" si="2"/>
        <v>#DIV/0!</v>
      </c>
      <c r="L3563" s="15" t="str">
        <f t="shared" si="3"/>
        <v>Invalid</v>
      </c>
      <c r="M3563" s="15" t="str">
        <f t="shared" si="4"/>
        <v/>
      </c>
    </row>
    <row r="3564" ht="12.75" customHeight="1">
      <c r="H3564" s="12">
        <v>1000.0</v>
      </c>
      <c r="K3564" s="14" t="str">
        <f t="shared" si="2"/>
        <v>#DIV/0!</v>
      </c>
      <c r="L3564" s="15" t="str">
        <f t="shared" si="3"/>
        <v>Invalid</v>
      </c>
      <c r="M3564" s="15" t="str">
        <f t="shared" si="4"/>
        <v/>
      </c>
    </row>
    <row r="3565" ht="12.75" customHeight="1">
      <c r="H3565" s="12">
        <v>1000.0</v>
      </c>
      <c r="K3565" s="14" t="str">
        <f t="shared" si="2"/>
        <v>#DIV/0!</v>
      </c>
      <c r="L3565" s="15" t="str">
        <f t="shared" si="3"/>
        <v>Invalid</v>
      </c>
      <c r="M3565" s="15" t="str">
        <f t="shared" si="4"/>
        <v/>
      </c>
    </row>
    <row r="3566" ht="12.75" customHeight="1">
      <c r="H3566" s="12">
        <v>1000.0</v>
      </c>
      <c r="K3566" s="14" t="str">
        <f t="shared" si="2"/>
        <v>#DIV/0!</v>
      </c>
      <c r="L3566" s="15" t="str">
        <f t="shared" si="3"/>
        <v>Invalid</v>
      </c>
      <c r="M3566" s="15" t="str">
        <f t="shared" si="4"/>
        <v/>
      </c>
    </row>
    <row r="3567" ht="12.75" customHeight="1">
      <c r="H3567" s="12">
        <v>1000.0</v>
      </c>
      <c r="K3567" s="14" t="str">
        <f t="shared" si="2"/>
        <v>#DIV/0!</v>
      </c>
      <c r="L3567" s="15" t="str">
        <f t="shared" si="3"/>
        <v>Invalid</v>
      </c>
      <c r="M3567" s="15" t="str">
        <f t="shared" si="4"/>
        <v/>
      </c>
    </row>
    <row r="3568" ht="12.75" customHeight="1">
      <c r="H3568" s="12">
        <v>1000.0</v>
      </c>
      <c r="K3568" s="14" t="str">
        <f t="shared" si="2"/>
        <v>#DIV/0!</v>
      </c>
      <c r="L3568" s="15" t="str">
        <f t="shared" si="3"/>
        <v>Invalid</v>
      </c>
      <c r="M3568" s="15" t="str">
        <f t="shared" si="4"/>
        <v/>
      </c>
    </row>
    <row r="3569" ht="12.75" customHeight="1">
      <c r="H3569" s="12">
        <v>1000.0</v>
      </c>
      <c r="K3569" s="14" t="str">
        <f t="shared" si="2"/>
        <v>#DIV/0!</v>
      </c>
      <c r="L3569" s="15" t="str">
        <f t="shared" si="3"/>
        <v>Invalid</v>
      </c>
      <c r="M3569" s="15" t="str">
        <f t="shared" si="4"/>
        <v/>
      </c>
    </row>
    <row r="3570" ht="12.75" customHeight="1">
      <c r="H3570" s="12">
        <v>1000.0</v>
      </c>
      <c r="K3570" s="14" t="str">
        <f t="shared" si="2"/>
        <v>#DIV/0!</v>
      </c>
      <c r="L3570" s="15" t="str">
        <f t="shared" si="3"/>
        <v>Invalid</v>
      </c>
      <c r="M3570" s="15" t="str">
        <f t="shared" si="4"/>
        <v/>
      </c>
    </row>
    <row r="3571" ht="12.75" customHeight="1">
      <c r="H3571" s="12">
        <v>1000.0</v>
      </c>
      <c r="K3571" s="14" t="str">
        <f t="shared" si="2"/>
        <v>#DIV/0!</v>
      </c>
      <c r="L3571" s="15" t="str">
        <f t="shared" si="3"/>
        <v>Invalid</v>
      </c>
      <c r="M3571" s="15" t="str">
        <f t="shared" si="4"/>
        <v/>
      </c>
    </row>
    <row r="3572" ht="12.75" customHeight="1">
      <c r="H3572" s="12">
        <v>1000.0</v>
      </c>
      <c r="K3572" s="14" t="str">
        <f t="shared" si="2"/>
        <v>#DIV/0!</v>
      </c>
      <c r="L3572" s="15" t="str">
        <f t="shared" si="3"/>
        <v>Invalid</v>
      </c>
      <c r="M3572" s="15" t="str">
        <f t="shared" si="4"/>
        <v/>
      </c>
    </row>
    <row r="3573" ht="12.75" customHeight="1">
      <c r="H3573" s="12">
        <v>1000.0</v>
      </c>
      <c r="K3573" s="14" t="str">
        <f t="shared" si="2"/>
        <v>#DIV/0!</v>
      </c>
      <c r="L3573" s="15" t="str">
        <f t="shared" si="3"/>
        <v>Invalid</v>
      </c>
      <c r="M3573" s="15" t="str">
        <f t="shared" si="4"/>
        <v/>
      </c>
    </row>
    <row r="3574" ht="12.75" customHeight="1">
      <c r="H3574" s="12">
        <v>1000.0</v>
      </c>
      <c r="K3574" s="14" t="str">
        <f t="shared" si="2"/>
        <v>#DIV/0!</v>
      </c>
      <c r="L3574" s="15" t="str">
        <f t="shared" si="3"/>
        <v>Invalid</v>
      </c>
      <c r="M3574" s="15" t="str">
        <f t="shared" si="4"/>
        <v/>
      </c>
    </row>
    <row r="3575" ht="12.75" customHeight="1">
      <c r="H3575" s="12">
        <v>1000.0</v>
      </c>
      <c r="K3575" s="14" t="str">
        <f t="shared" si="2"/>
        <v>#DIV/0!</v>
      </c>
      <c r="L3575" s="15" t="str">
        <f t="shared" si="3"/>
        <v>Invalid</v>
      </c>
      <c r="M3575" s="15" t="str">
        <f t="shared" si="4"/>
        <v/>
      </c>
    </row>
    <row r="3576" ht="12.75" customHeight="1">
      <c r="H3576" s="12">
        <v>1000.0</v>
      </c>
      <c r="K3576" s="14" t="str">
        <f t="shared" si="2"/>
        <v>#DIV/0!</v>
      </c>
      <c r="L3576" s="15" t="str">
        <f t="shared" si="3"/>
        <v>Invalid</v>
      </c>
      <c r="M3576" s="15" t="str">
        <f t="shared" si="4"/>
        <v/>
      </c>
    </row>
    <row r="3577" ht="12.75" customHeight="1">
      <c r="H3577" s="12">
        <v>1000.0</v>
      </c>
      <c r="K3577" s="14" t="str">
        <f t="shared" si="2"/>
        <v>#DIV/0!</v>
      </c>
      <c r="L3577" s="15" t="str">
        <f t="shared" si="3"/>
        <v>Invalid</v>
      </c>
      <c r="M3577" s="15" t="str">
        <f t="shared" si="4"/>
        <v/>
      </c>
    </row>
    <row r="3578" ht="12.75" customHeight="1">
      <c r="H3578" s="12">
        <v>1000.0</v>
      </c>
      <c r="K3578" s="14" t="str">
        <f t="shared" si="2"/>
        <v>#DIV/0!</v>
      </c>
      <c r="L3578" s="15" t="str">
        <f t="shared" si="3"/>
        <v>Invalid</v>
      </c>
      <c r="M3578" s="15" t="str">
        <f t="shared" si="4"/>
        <v/>
      </c>
    </row>
    <row r="3579" ht="12.75" customHeight="1">
      <c r="H3579" s="12">
        <v>1000.0</v>
      </c>
      <c r="K3579" s="14" t="str">
        <f t="shared" si="2"/>
        <v>#DIV/0!</v>
      </c>
      <c r="L3579" s="15" t="str">
        <f t="shared" si="3"/>
        <v>Invalid</v>
      </c>
      <c r="M3579" s="15" t="str">
        <f t="shared" si="4"/>
        <v/>
      </c>
    </row>
    <row r="3580" ht="12.75" customHeight="1">
      <c r="H3580" s="12">
        <v>1000.0</v>
      </c>
      <c r="K3580" s="14" t="str">
        <f t="shared" si="2"/>
        <v>#DIV/0!</v>
      </c>
      <c r="L3580" s="15" t="str">
        <f t="shared" si="3"/>
        <v>Invalid</v>
      </c>
      <c r="M3580" s="15" t="str">
        <f t="shared" si="4"/>
        <v/>
      </c>
    </row>
    <row r="3581" ht="12.75" customHeight="1">
      <c r="H3581" s="12">
        <v>1000.0</v>
      </c>
      <c r="K3581" s="14" t="str">
        <f t="shared" si="2"/>
        <v>#DIV/0!</v>
      </c>
      <c r="L3581" s="15" t="str">
        <f t="shared" si="3"/>
        <v>Invalid</v>
      </c>
      <c r="M3581" s="15" t="str">
        <f t="shared" si="4"/>
        <v/>
      </c>
    </row>
    <row r="3582" ht="12.75" customHeight="1">
      <c r="H3582" s="12">
        <v>1000.0</v>
      </c>
      <c r="K3582" s="14" t="str">
        <f t="shared" si="2"/>
        <v>#DIV/0!</v>
      </c>
      <c r="L3582" s="15" t="str">
        <f t="shared" si="3"/>
        <v>Invalid</v>
      </c>
      <c r="M3582" s="15" t="str">
        <f t="shared" si="4"/>
        <v/>
      </c>
    </row>
    <row r="3583" ht="12.75" customHeight="1">
      <c r="H3583" s="12">
        <v>1000.0</v>
      </c>
      <c r="K3583" s="14" t="str">
        <f t="shared" si="2"/>
        <v>#DIV/0!</v>
      </c>
      <c r="L3583" s="15" t="str">
        <f t="shared" si="3"/>
        <v>Invalid</v>
      </c>
      <c r="M3583" s="15" t="str">
        <f t="shared" si="4"/>
        <v/>
      </c>
    </row>
    <row r="3584" ht="12.75" customHeight="1">
      <c r="H3584" s="12">
        <v>1000.0</v>
      </c>
      <c r="K3584" s="14" t="str">
        <f t="shared" si="2"/>
        <v>#DIV/0!</v>
      </c>
      <c r="L3584" s="15" t="str">
        <f t="shared" si="3"/>
        <v>Invalid</v>
      </c>
      <c r="M3584" s="15" t="str">
        <f t="shared" si="4"/>
        <v/>
      </c>
    </row>
    <row r="3585" ht="12.75" customHeight="1">
      <c r="H3585" s="12">
        <v>1000.0</v>
      </c>
      <c r="K3585" s="14" t="str">
        <f t="shared" si="2"/>
        <v>#DIV/0!</v>
      </c>
      <c r="L3585" s="15" t="str">
        <f t="shared" si="3"/>
        <v>Invalid</v>
      </c>
      <c r="M3585" s="15" t="str">
        <f t="shared" si="4"/>
        <v/>
      </c>
    </row>
    <row r="3586" ht="12.75" customHeight="1">
      <c r="H3586" s="12">
        <v>1000.0</v>
      </c>
      <c r="K3586" s="14" t="str">
        <f t="shared" si="2"/>
        <v>#DIV/0!</v>
      </c>
      <c r="L3586" s="15" t="str">
        <f t="shared" si="3"/>
        <v>Invalid</v>
      </c>
      <c r="M3586" s="15" t="str">
        <f t="shared" si="4"/>
        <v/>
      </c>
    </row>
    <row r="3587" ht="12.75" customHeight="1">
      <c r="H3587" s="12">
        <v>1000.0</v>
      </c>
      <c r="K3587" s="14" t="str">
        <f t="shared" si="2"/>
        <v>#DIV/0!</v>
      </c>
      <c r="L3587" s="15" t="str">
        <f t="shared" si="3"/>
        <v>Invalid</v>
      </c>
      <c r="M3587" s="15" t="str">
        <f t="shared" si="4"/>
        <v/>
      </c>
    </row>
    <row r="3588" ht="12.75" customHeight="1">
      <c r="H3588" s="12">
        <v>1000.0</v>
      </c>
      <c r="K3588" s="14" t="str">
        <f t="shared" si="2"/>
        <v>#DIV/0!</v>
      </c>
      <c r="L3588" s="15" t="str">
        <f t="shared" si="3"/>
        <v>Invalid</v>
      </c>
      <c r="M3588" s="15" t="str">
        <f t="shared" si="4"/>
        <v/>
      </c>
    </row>
    <row r="3589" ht="12.75" customHeight="1">
      <c r="H3589" s="12">
        <v>1000.0</v>
      </c>
      <c r="K3589" s="14" t="str">
        <f t="shared" si="2"/>
        <v>#DIV/0!</v>
      </c>
      <c r="L3589" s="15" t="str">
        <f t="shared" si="3"/>
        <v>Invalid</v>
      </c>
      <c r="M3589" s="15" t="str">
        <f t="shared" si="4"/>
        <v/>
      </c>
    </row>
    <row r="3590" ht="12.75" customHeight="1">
      <c r="H3590" s="12">
        <v>1000.0</v>
      </c>
      <c r="K3590" s="14" t="str">
        <f t="shared" si="2"/>
        <v>#DIV/0!</v>
      </c>
      <c r="L3590" s="15" t="str">
        <f t="shared" si="3"/>
        <v>Invalid</v>
      </c>
      <c r="M3590" s="15" t="str">
        <f t="shared" si="4"/>
        <v/>
      </c>
    </row>
    <row r="3591" ht="12.75" customHeight="1">
      <c r="H3591" s="12">
        <v>1000.0</v>
      </c>
      <c r="K3591" s="14" t="str">
        <f t="shared" si="2"/>
        <v>#DIV/0!</v>
      </c>
      <c r="L3591" s="15" t="str">
        <f t="shared" si="3"/>
        <v>Invalid</v>
      </c>
      <c r="M3591" s="15" t="str">
        <f t="shared" si="4"/>
        <v/>
      </c>
    </row>
    <row r="3592" ht="12.75" customHeight="1">
      <c r="H3592" s="12">
        <v>1000.0</v>
      </c>
      <c r="K3592" s="14" t="str">
        <f t="shared" si="2"/>
        <v>#DIV/0!</v>
      </c>
      <c r="L3592" s="15" t="str">
        <f t="shared" si="3"/>
        <v>Invalid</v>
      </c>
      <c r="M3592" s="15" t="str">
        <f t="shared" si="4"/>
        <v/>
      </c>
    </row>
    <row r="3593" ht="12.75" customHeight="1">
      <c r="H3593" s="12">
        <v>1000.0</v>
      </c>
      <c r="K3593" s="14" t="str">
        <f t="shared" si="2"/>
        <v>#DIV/0!</v>
      </c>
      <c r="L3593" s="15" t="str">
        <f t="shared" si="3"/>
        <v>Invalid</v>
      </c>
      <c r="M3593" s="15" t="str">
        <f t="shared" si="4"/>
        <v/>
      </c>
    </row>
    <row r="3594" ht="12.75" customHeight="1">
      <c r="H3594" s="12">
        <v>1000.0</v>
      </c>
      <c r="K3594" s="14" t="str">
        <f t="shared" si="2"/>
        <v>#DIV/0!</v>
      </c>
      <c r="L3594" s="15" t="str">
        <f t="shared" si="3"/>
        <v>Invalid</v>
      </c>
      <c r="M3594" s="15" t="str">
        <f t="shared" si="4"/>
        <v/>
      </c>
    </row>
    <row r="3595" ht="12.75" customHeight="1">
      <c r="H3595" s="12">
        <v>1000.0</v>
      </c>
      <c r="K3595" s="14" t="str">
        <f t="shared" si="2"/>
        <v>#DIV/0!</v>
      </c>
      <c r="L3595" s="15" t="str">
        <f t="shared" si="3"/>
        <v>Invalid</v>
      </c>
      <c r="M3595" s="15" t="str">
        <f t="shared" si="4"/>
        <v/>
      </c>
    </row>
    <row r="3596" ht="12.75" customHeight="1">
      <c r="H3596" s="12">
        <v>1000.0</v>
      </c>
      <c r="K3596" s="14" t="str">
        <f t="shared" si="2"/>
        <v>#DIV/0!</v>
      </c>
      <c r="L3596" s="15" t="str">
        <f t="shared" si="3"/>
        <v>Invalid</v>
      </c>
      <c r="M3596" s="15" t="str">
        <f t="shared" si="4"/>
        <v/>
      </c>
    </row>
    <row r="3597" ht="12.75" customHeight="1">
      <c r="H3597" s="12">
        <v>1000.0</v>
      </c>
      <c r="K3597" s="14" t="str">
        <f t="shared" si="2"/>
        <v>#DIV/0!</v>
      </c>
      <c r="L3597" s="15" t="str">
        <f t="shared" si="3"/>
        <v>Invalid</v>
      </c>
      <c r="M3597" s="15" t="str">
        <f t="shared" si="4"/>
        <v/>
      </c>
    </row>
    <row r="3598" ht="12.75" customHeight="1">
      <c r="H3598" s="12">
        <v>1000.0</v>
      </c>
      <c r="K3598" s="14" t="str">
        <f t="shared" si="2"/>
        <v>#DIV/0!</v>
      </c>
      <c r="L3598" s="15" t="str">
        <f t="shared" si="3"/>
        <v>Invalid</v>
      </c>
      <c r="M3598" s="15" t="str">
        <f t="shared" si="4"/>
        <v/>
      </c>
    </row>
    <row r="3599" ht="12.75" customHeight="1">
      <c r="H3599" s="12">
        <v>1000.0</v>
      </c>
      <c r="K3599" s="14" t="str">
        <f t="shared" si="2"/>
        <v>#DIV/0!</v>
      </c>
      <c r="L3599" s="15" t="str">
        <f t="shared" si="3"/>
        <v>Invalid</v>
      </c>
      <c r="M3599" s="15" t="str">
        <f t="shared" si="4"/>
        <v/>
      </c>
    </row>
    <row r="3600" ht="12.75" customHeight="1">
      <c r="H3600" s="12">
        <v>1000.0</v>
      </c>
      <c r="K3600" s="14" t="str">
        <f t="shared" si="2"/>
        <v>#DIV/0!</v>
      </c>
      <c r="L3600" s="15" t="str">
        <f t="shared" si="3"/>
        <v>Invalid</v>
      </c>
      <c r="M3600" s="15" t="str">
        <f t="shared" si="4"/>
        <v/>
      </c>
    </row>
    <row r="3601" ht="12.75" customHeight="1">
      <c r="H3601" s="12">
        <v>1000.0</v>
      </c>
      <c r="K3601" s="14" t="str">
        <f t="shared" si="2"/>
        <v>#DIV/0!</v>
      </c>
      <c r="L3601" s="15" t="str">
        <f t="shared" si="3"/>
        <v>Invalid</v>
      </c>
      <c r="M3601" s="15" t="str">
        <f t="shared" si="4"/>
        <v/>
      </c>
    </row>
    <row r="3602" ht="12.75" customHeight="1">
      <c r="H3602" s="12">
        <v>1000.0</v>
      </c>
      <c r="K3602" s="14" t="str">
        <f t="shared" si="2"/>
        <v>#DIV/0!</v>
      </c>
      <c r="L3602" s="15" t="str">
        <f t="shared" si="3"/>
        <v>Invalid</v>
      </c>
      <c r="M3602" s="15" t="str">
        <f t="shared" si="4"/>
        <v/>
      </c>
    </row>
    <row r="3603" ht="12.75" customHeight="1">
      <c r="H3603" s="12">
        <v>1000.0</v>
      </c>
      <c r="K3603" s="14" t="str">
        <f t="shared" si="2"/>
        <v>#DIV/0!</v>
      </c>
      <c r="L3603" s="15" t="str">
        <f t="shared" si="3"/>
        <v>Invalid</v>
      </c>
      <c r="M3603" s="15" t="str">
        <f t="shared" si="4"/>
        <v/>
      </c>
    </row>
    <row r="3604" ht="12.75" customHeight="1">
      <c r="H3604" s="12">
        <v>1000.0</v>
      </c>
      <c r="K3604" s="14" t="str">
        <f t="shared" si="2"/>
        <v>#DIV/0!</v>
      </c>
      <c r="L3604" s="15" t="str">
        <f t="shared" si="3"/>
        <v>Invalid</v>
      </c>
      <c r="M3604" s="15" t="str">
        <f t="shared" si="4"/>
        <v/>
      </c>
    </row>
    <row r="3605" ht="12.75" customHeight="1">
      <c r="H3605" s="12">
        <v>1000.0</v>
      </c>
      <c r="K3605" s="14" t="str">
        <f t="shared" si="2"/>
        <v>#DIV/0!</v>
      </c>
      <c r="L3605" s="15" t="str">
        <f t="shared" si="3"/>
        <v>Invalid</v>
      </c>
      <c r="M3605" s="15" t="str">
        <f t="shared" si="4"/>
        <v/>
      </c>
    </row>
    <row r="3606" ht="12.75" customHeight="1">
      <c r="H3606" s="12">
        <v>1000.0</v>
      </c>
      <c r="K3606" s="14" t="str">
        <f t="shared" si="2"/>
        <v>#DIV/0!</v>
      </c>
      <c r="L3606" s="15" t="str">
        <f t="shared" si="3"/>
        <v>Invalid</v>
      </c>
      <c r="M3606" s="15" t="str">
        <f t="shared" si="4"/>
        <v/>
      </c>
    </row>
    <row r="3607" ht="12.75" customHeight="1">
      <c r="H3607" s="12">
        <v>1000.0</v>
      </c>
      <c r="K3607" s="14" t="str">
        <f t="shared" si="2"/>
        <v>#DIV/0!</v>
      </c>
      <c r="L3607" s="15" t="str">
        <f t="shared" si="3"/>
        <v>Invalid</v>
      </c>
      <c r="M3607" s="15" t="str">
        <f t="shared" si="4"/>
        <v/>
      </c>
    </row>
    <row r="3608" ht="12.75" customHeight="1">
      <c r="H3608" s="12">
        <v>1000.0</v>
      </c>
      <c r="K3608" s="14" t="str">
        <f t="shared" si="2"/>
        <v>#DIV/0!</v>
      </c>
      <c r="L3608" s="15" t="str">
        <f t="shared" si="3"/>
        <v>Invalid</v>
      </c>
      <c r="M3608" s="15" t="str">
        <f t="shared" si="4"/>
        <v/>
      </c>
    </row>
    <row r="3609" ht="12.75" customHeight="1">
      <c r="H3609" s="12">
        <v>1000.0</v>
      </c>
      <c r="K3609" s="14" t="str">
        <f t="shared" si="2"/>
        <v>#DIV/0!</v>
      </c>
      <c r="L3609" s="15" t="str">
        <f t="shared" si="3"/>
        <v>Invalid</v>
      </c>
      <c r="M3609" s="15" t="str">
        <f t="shared" si="4"/>
        <v/>
      </c>
    </row>
    <row r="3610" ht="12.75" customHeight="1">
      <c r="H3610" s="12">
        <v>1000.0</v>
      </c>
      <c r="K3610" s="14" t="str">
        <f t="shared" si="2"/>
        <v>#DIV/0!</v>
      </c>
      <c r="L3610" s="15" t="str">
        <f t="shared" si="3"/>
        <v>Invalid</v>
      </c>
      <c r="M3610" s="15" t="str">
        <f t="shared" si="4"/>
        <v/>
      </c>
    </row>
    <row r="3611" ht="12.75" customHeight="1">
      <c r="H3611" s="12">
        <v>1000.0</v>
      </c>
      <c r="K3611" s="14" t="str">
        <f t="shared" si="2"/>
        <v>#DIV/0!</v>
      </c>
      <c r="L3611" s="15" t="str">
        <f t="shared" si="3"/>
        <v>Invalid</v>
      </c>
      <c r="M3611" s="15" t="str">
        <f t="shared" si="4"/>
        <v/>
      </c>
    </row>
    <row r="3612" ht="12.75" customHeight="1">
      <c r="H3612" s="12">
        <v>1000.0</v>
      </c>
      <c r="K3612" s="14" t="str">
        <f t="shared" si="2"/>
        <v>#DIV/0!</v>
      </c>
      <c r="L3612" s="15" t="str">
        <f t="shared" si="3"/>
        <v>Invalid</v>
      </c>
      <c r="M3612" s="15" t="str">
        <f t="shared" si="4"/>
        <v/>
      </c>
    </row>
    <row r="3613" ht="12.75" customHeight="1">
      <c r="H3613" s="12">
        <v>1000.0</v>
      </c>
      <c r="K3613" s="14" t="str">
        <f t="shared" si="2"/>
        <v>#DIV/0!</v>
      </c>
      <c r="L3613" s="15" t="str">
        <f t="shared" si="3"/>
        <v>Invalid</v>
      </c>
      <c r="M3613" s="15" t="str">
        <f t="shared" si="4"/>
        <v/>
      </c>
    </row>
    <row r="3614" ht="12.75" customHeight="1">
      <c r="H3614" s="12">
        <v>1000.0</v>
      </c>
      <c r="K3614" s="14" t="str">
        <f t="shared" si="2"/>
        <v>#DIV/0!</v>
      </c>
      <c r="L3614" s="15" t="str">
        <f t="shared" si="3"/>
        <v>Invalid</v>
      </c>
      <c r="M3614" s="15" t="str">
        <f t="shared" si="4"/>
        <v/>
      </c>
    </row>
    <row r="3615" ht="12.75" customHeight="1">
      <c r="H3615" s="12">
        <v>1000.0</v>
      </c>
      <c r="K3615" s="14" t="str">
        <f t="shared" si="2"/>
        <v>#DIV/0!</v>
      </c>
      <c r="L3615" s="15" t="str">
        <f t="shared" si="3"/>
        <v>Invalid</v>
      </c>
      <c r="M3615" s="15" t="str">
        <f t="shared" si="4"/>
        <v/>
      </c>
    </row>
    <row r="3616" ht="12.75" customHeight="1">
      <c r="H3616" s="12">
        <v>1000.0</v>
      </c>
      <c r="K3616" s="14" t="str">
        <f t="shared" si="2"/>
        <v>#DIV/0!</v>
      </c>
      <c r="L3616" s="15" t="str">
        <f t="shared" si="3"/>
        <v>Invalid</v>
      </c>
      <c r="M3616" s="15" t="str">
        <f t="shared" si="4"/>
        <v/>
      </c>
    </row>
    <row r="3617" ht="12.75" customHeight="1">
      <c r="H3617" s="12">
        <v>1000.0</v>
      </c>
      <c r="K3617" s="14" t="str">
        <f t="shared" si="2"/>
        <v>#DIV/0!</v>
      </c>
      <c r="L3617" s="15" t="str">
        <f t="shared" si="3"/>
        <v>Invalid</v>
      </c>
      <c r="M3617" s="15" t="str">
        <f t="shared" si="4"/>
        <v/>
      </c>
    </row>
    <row r="3618" ht="12.75" customHeight="1">
      <c r="H3618" s="12">
        <v>1000.0</v>
      </c>
      <c r="K3618" s="14" t="str">
        <f t="shared" si="2"/>
        <v>#DIV/0!</v>
      </c>
      <c r="L3618" s="15" t="str">
        <f t="shared" si="3"/>
        <v>Invalid</v>
      </c>
      <c r="M3618" s="15" t="str">
        <f t="shared" si="4"/>
        <v/>
      </c>
    </row>
    <row r="3619" ht="12.75" customHeight="1">
      <c r="H3619" s="12">
        <v>1000.0</v>
      </c>
      <c r="K3619" s="14" t="str">
        <f t="shared" si="2"/>
        <v>#DIV/0!</v>
      </c>
      <c r="L3619" s="15" t="str">
        <f t="shared" si="3"/>
        <v>Invalid</v>
      </c>
      <c r="M3619" s="15" t="str">
        <f t="shared" si="4"/>
        <v/>
      </c>
    </row>
    <row r="3620" ht="12.75" customHeight="1">
      <c r="H3620" s="12">
        <v>1000.0</v>
      </c>
      <c r="K3620" s="14" t="str">
        <f t="shared" si="2"/>
        <v>#DIV/0!</v>
      </c>
      <c r="L3620" s="15" t="str">
        <f t="shared" si="3"/>
        <v>Invalid</v>
      </c>
      <c r="M3620" s="15" t="str">
        <f t="shared" si="4"/>
        <v/>
      </c>
    </row>
    <row r="3621" ht="12.75" customHeight="1">
      <c r="H3621" s="12">
        <v>1000.0</v>
      </c>
      <c r="K3621" s="14" t="str">
        <f t="shared" si="2"/>
        <v>#DIV/0!</v>
      </c>
      <c r="L3621" s="15" t="str">
        <f t="shared" si="3"/>
        <v>Invalid</v>
      </c>
      <c r="M3621" s="15" t="str">
        <f t="shared" si="4"/>
        <v/>
      </c>
    </row>
    <row r="3622" ht="12.75" customHeight="1">
      <c r="H3622" s="12">
        <v>1000.0</v>
      </c>
      <c r="K3622" s="14" t="str">
        <f t="shared" si="2"/>
        <v>#DIV/0!</v>
      </c>
      <c r="L3622" s="15" t="str">
        <f t="shared" si="3"/>
        <v>Invalid</v>
      </c>
      <c r="M3622" s="15" t="str">
        <f t="shared" si="4"/>
        <v/>
      </c>
    </row>
    <row r="3623" ht="12.75" customHeight="1">
      <c r="H3623" s="12">
        <v>1000.0</v>
      </c>
      <c r="K3623" s="14" t="str">
        <f t="shared" si="2"/>
        <v>#DIV/0!</v>
      </c>
      <c r="L3623" s="15" t="str">
        <f t="shared" si="3"/>
        <v>Invalid</v>
      </c>
      <c r="M3623" s="15" t="str">
        <f t="shared" si="4"/>
        <v/>
      </c>
    </row>
    <row r="3624" ht="12.75" customHeight="1">
      <c r="H3624" s="12">
        <v>1000.0</v>
      </c>
      <c r="K3624" s="14" t="str">
        <f t="shared" si="2"/>
        <v>#DIV/0!</v>
      </c>
      <c r="L3624" s="15" t="str">
        <f t="shared" si="3"/>
        <v>Invalid</v>
      </c>
      <c r="M3624" s="15" t="str">
        <f t="shared" si="4"/>
        <v/>
      </c>
    </row>
    <row r="3625" ht="12.75" customHeight="1">
      <c r="H3625" s="12">
        <v>1000.0</v>
      </c>
      <c r="K3625" s="14" t="str">
        <f t="shared" si="2"/>
        <v>#DIV/0!</v>
      </c>
      <c r="L3625" s="15" t="str">
        <f t="shared" si="3"/>
        <v>Invalid</v>
      </c>
      <c r="M3625" s="15" t="str">
        <f t="shared" si="4"/>
        <v/>
      </c>
    </row>
    <row r="3626" ht="12.75" customHeight="1">
      <c r="H3626" s="12">
        <v>1000.0</v>
      </c>
      <c r="K3626" s="14" t="str">
        <f t="shared" si="2"/>
        <v>#DIV/0!</v>
      </c>
      <c r="L3626" s="15" t="str">
        <f t="shared" si="3"/>
        <v>Invalid</v>
      </c>
      <c r="M3626" s="15" t="str">
        <f t="shared" si="4"/>
        <v/>
      </c>
    </row>
    <row r="3627" ht="12.75" customHeight="1">
      <c r="H3627" s="12">
        <v>1000.0</v>
      </c>
      <c r="K3627" s="14" t="str">
        <f t="shared" si="2"/>
        <v>#DIV/0!</v>
      </c>
      <c r="L3627" s="15" t="str">
        <f t="shared" si="3"/>
        <v>Invalid</v>
      </c>
      <c r="M3627" s="15" t="str">
        <f t="shared" si="4"/>
        <v/>
      </c>
    </row>
    <row r="3628" ht="12.75" customHeight="1">
      <c r="H3628" s="12">
        <v>1000.0</v>
      </c>
      <c r="K3628" s="14" t="str">
        <f t="shared" si="2"/>
        <v>#DIV/0!</v>
      </c>
      <c r="L3628" s="15" t="str">
        <f t="shared" si="3"/>
        <v>Invalid</v>
      </c>
      <c r="M3628" s="15" t="str">
        <f t="shared" si="4"/>
        <v/>
      </c>
    </row>
    <row r="3629" ht="12.75" customHeight="1">
      <c r="H3629" s="12">
        <v>1000.0</v>
      </c>
      <c r="K3629" s="14" t="str">
        <f t="shared" si="2"/>
        <v>#DIV/0!</v>
      </c>
      <c r="L3629" s="15" t="str">
        <f t="shared" si="3"/>
        <v>Invalid</v>
      </c>
      <c r="M3629" s="15" t="str">
        <f t="shared" si="4"/>
        <v/>
      </c>
    </row>
    <row r="3630" ht="12.75" customHeight="1">
      <c r="H3630" s="12">
        <v>1000.0</v>
      </c>
      <c r="K3630" s="14" t="str">
        <f t="shared" si="2"/>
        <v>#DIV/0!</v>
      </c>
      <c r="L3630" s="15" t="str">
        <f t="shared" si="3"/>
        <v>Invalid</v>
      </c>
      <c r="M3630" s="15" t="str">
        <f t="shared" si="4"/>
        <v/>
      </c>
    </row>
    <row r="3631" ht="12.75" customHeight="1">
      <c r="H3631" s="12">
        <v>1000.0</v>
      </c>
      <c r="K3631" s="14" t="str">
        <f t="shared" si="2"/>
        <v>#DIV/0!</v>
      </c>
      <c r="L3631" s="15" t="str">
        <f t="shared" si="3"/>
        <v>Invalid</v>
      </c>
      <c r="M3631" s="15" t="str">
        <f t="shared" si="4"/>
        <v/>
      </c>
    </row>
    <row r="3632" ht="12.75" customHeight="1">
      <c r="H3632" s="12">
        <v>1000.0</v>
      </c>
      <c r="K3632" s="14" t="str">
        <f t="shared" si="2"/>
        <v>#DIV/0!</v>
      </c>
      <c r="L3632" s="15" t="str">
        <f t="shared" si="3"/>
        <v>Invalid</v>
      </c>
      <c r="M3632" s="15" t="str">
        <f t="shared" si="4"/>
        <v/>
      </c>
    </row>
    <row r="3633" ht="12.75" customHeight="1">
      <c r="H3633" s="12">
        <v>1000.0</v>
      </c>
      <c r="K3633" s="14" t="str">
        <f t="shared" si="2"/>
        <v>#DIV/0!</v>
      </c>
      <c r="L3633" s="15" t="str">
        <f t="shared" si="3"/>
        <v>Invalid</v>
      </c>
      <c r="M3633" s="15" t="str">
        <f t="shared" si="4"/>
        <v/>
      </c>
    </row>
    <row r="3634" ht="12.75" customHeight="1">
      <c r="H3634" s="12">
        <v>1000.0</v>
      </c>
      <c r="K3634" s="14" t="str">
        <f t="shared" si="2"/>
        <v>#DIV/0!</v>
      </c>
      <c r="L3634" s="15" t="str">
        <f t="shared" si="3"/>
        <v>Invalid</v>
      </c>
      <c r="M3634" s="15" t="str">
        <f t="shared" si="4"/>
        <v/>
      </c>
    </row>
    <row r="3635" ht="12.75" customHeight="1">
      <c r="H3635" s="12">
        <v>1000.0</v>
      </c>
      <c r="K3635" s="14" t="str">
        <f t="shared" si="2"/>
        <v>#DIV/0!</v>
      </c>
      <c r="L3635" s="15" t="str">
        <f t="shared" si="3"/>
        <v>Invalid</v>
      </c>
      <c r="M3635" s="15" t="str">
        <f t="shared" si="4"/>
        <v/>
      </c>
    </row>
    <row r="3636" ht="12.75" customHeight="1">
      <c r="H3636" s="12">
        <v>1000.0</v>
      </c>
      <c r="K3636" s="14" t="str">
        <f t="shared" si="2"/>
        <v>#DIV/0!</v>
      </c>
      <c r="L3636" s="15" t="str">
        <f t="shared" si="3"/>
        <v>Invalid</v>
      </c>
      <c r="M3636" s="15" t="str">
        <f t="shared" si="4"/>
        <v/>
      </c>
    </row>
    <row r="3637" ht="12.75" customHeight="1">
      <c r="H3637" s="12">
        <v>1000.0</v>
      </c>
      <c r="K3637" s="14" t="str">
        <f t="shared" si="2"/>
        <v>#DIV/0!</v>
      </c>
      <c r="L3637" s="15" t="str">
        <f t="shared" si="3"/>
        <v>Invalid</v>
      </c>
      <c r="M3637" s="15" t="str">
        <f t="shared" si="4"/>
        <v/>
      </c>
    </row>
    <row r="3638" ht="12.75" customHeight="1">
      <c r="H3638" s="12">
        <v>1000.0</v>
      </c>
      <c r="K3638" s="14" t="str">
        <f t="shared" si="2"/>
        <v>#DIV/0!</v>
      </c>
      <c r="L3638" s="15" t="str">
        <f t="shared" si="3"/>
        <v>Invalid</v>
      </c>
      <c r="M3638" s="15" t="str">
        <f t="shared" si="4"/>
        <v/>
      </c>
    </row>
    <row r="3639" ht="12.75" customHeight="1">
      <c r="H3639" s="12">
        <v>1000.0</v>
      </c>
      <c r="K3639" s="14" t="str">
        <f t="shared" si="2"/>
        <v>#DIV/0!</v>
      </c>
      <c r="L3639" s="15" t="str">
        <f t="shared" si="3"/>
        <v>Invalid</v>
      </c>
      <c r="M3639" s="15" t="str">
        <f t="shared" si="4"/>
        <v/>
      </c>
    </row>
    <row r="3640" ht="12.75" customHeight="1">
      <c r="H3640" s="12">
        <v>1000.0</v>
      </c>
      <c r="K3640" s="14" t="str">
        <f t="shared" si="2"/>
        <v>#DIV/0!</v>
      </c>
      <c r="L3640" s="15" t="str">
        <f t="shared" si="3"/>
        <v>Invalid</v>
      </c>
      <c r="M3640" s="15" t="str">
        <f t="shared" si="4"/>
        <v/>
      </c>
    </row>
    <row r="3641" ht="12.75" customHeight="1">
      <c r="H3641" s="12">
        <v>1000.0</v>
      </c>
      <c r="K3641" s="14" t="str">
        <f t="shared" si="2"/>
        <v>#DIV/0!</v>
      </c>
      <c r="L3641" s="15" t="str">
        <f t="shared" si="3"/>
        <v>Invalid</v>
      </c>
      <c r="M3641" s="15" t="str">
        <f t="shared" si="4"/>
        <v/>
      </c>
    </row>
    <row r="3642" ht="12.75" customHeight="1">
      <c r="H3642" s="12">
        <v>1000.0</v>
      </c>
      <c r="K3642" s="14" t="str">
        <f t="shared" si="2"/>
        <v>#DIV/0!</v>
      </c>
      <c r="L3642" s="15" t="str">
        <f t="shared" si="3"/>
        <v>Invalid</v>
      </c>
      <c r="M3642" s="15" t="str">
        <f t="shared" si="4"/>
        <v/>
      </c>
    </row>
    <row r="3643" ht="12.75" customHeight="1">
      <c r="H3643" s="12">
        <v>1000.0</v>
      </c>
      <c r="K3643" s="14" t="str">
        <f t="shared" si="2"/>
        <v>#DIV/0!</v>
      </c>
      <c r="L3643" s="15" t="str">
        <f t="shared" si="3"/>
        <v>Invalid</v>
      </c>
      <c r="M3643" s="15" t="str">
        <f t="shared" si="4"/>
        <v/>
      </c>
    </row>
    <row r="3644" ht="12.75" customHeight="1">
      <c r="H3644" s="12">
        <v>1000.0</v>
      </c>
      <c r="K3644" s="14" t="str">
        <f t="shared" si="2"/>
        <v>#DIV/0!</v>
      </c>
      <c r="L3644" s="15" t="str">
        <f t="shared" si="3"/>
        <v>Invalid</v>
      </c>
      <c r="M3644" s="15" t="str">
        <f t="shared" si="4"/>
        <v/>
      </c>
    </row>
    <row r="3645" ht="12.75" customHeight="1">
      <c r="H3645" s="12">
        <v>1000.0</v>
      </c>
      <c r="K3645" s="14" t="str">
        <f t="shared" si="2"/>
        <v>#DIV/0!</v>
      </c>
      <c r="L3645" s="15" t="str">
        <f t="shared" si="3"/>
        <v>Invalid</v>
      </c>
      <c r="M3645" s="15" t="str">
        <f t="shared" si="4"/>
        <v/>
      </c>
    </row>
    <row r="3646" ht="12.75" customHeight="1">
      <c r="H3646" s="12">
        <v>1000.0</v>
      </c>
      <c r="K3646" s="14" t="str">
        <f t="shared" si="2"/>
        <v>#DIV/0!</v>
      </c>
      <c r="L3646" s="15" t="str">
        <f t="shared" si="3"/>
        <v>Invalid</v>
      </c>
      <c r="M3646" s="15" t="str">
        <f t="shared" si="4"/>
        <v/>
      </c>
    </row>
    <row r="3647" ht="12.75" customHeight="1">
      <c r="H3647" s="12">
        <v>1000.0</v>
      </c>
      <c r="K3647" s="14" t="str">
        <f t="shared" si="2"/>
        <v>#DIV/0!</v>
      </c>
      <c r="L3647" s="15" t="str">
        <f t="shared" si="3"/>
        <v>Invalid</v>
      </c>
      <c r="M3647" s="15" t="str">
        <f t="shared" si="4"/>
        <v/>
      </c>
    </row>
    <row r="3648" ht="12.75" customHeight="1">
      <c r="H3648" s="12">
        <v>1000.0</v>
      </c>
      <c r="K3648" s="14" t="str">
        <f t="shared" si="2"/>
        <v>#DIV/0!</v>
      </c>
      <c r="L3648" s="15" t="str">
        <f t="shared" si="3"/>
        <v>Invalid</v>
      </c>
      <c r="M3648" s="15" t="str">
        <f t="shared" si="4"/>
        <v/>
      </c>
    </row>
    <row r="3649" ht="12.75" customHeight="1">
      <c r="H3649" s="12">
        <v>1000.0</v>
      </c>
      <c r="K3649" s="14" t="str">
        <f t="shared" si="2"/>
        <v>#DIV/0!</v>
      </c>
      <c r="L3649" s="15" t="str">
        <f t="shared" si="3"/>
        <v>Invalid</v>
      </c>
      <c r="M3649" s="15" t="str">
        <f t="shared" si="4"/>
        <v/>
      </c>
    </row>
    <row r="3650" ht="12.75" customHeight="1">
      <c r="H3650" s="12">
        <v>1000.0</v>
      </c>
      <c r="K3650" s="14" t="str">
        <f t="shared" si="2"/>
        <v>#DIV/0!</v>
      </c>
      <c r="L3650" s="15" t="str">
        <f t="shared" si="3"/>
        <v>Invalid</v>
      </c>
      <c r="M3650" s="15" t="str">
        <f t="shared" si="4"/>
        <v/>
      </c>
    </row>
    <row r="3651" ht="12.75" customHeight="1">
      <c r="H3651" s="12">
        <v>1000.0</v>
      </c>
      <c r="K3651" s="14" t="str">
        <f t="shared" si="2"/>
        <v>#DIV/0!</v>
      </c>
      <c r="L3651" s="15" t="str">
        <f t="shared" si="3"/>
        <v>Invalid</v>
      </c>
      <c r="M3651" s="15" t="str">
        <f t="shared" si="4"/>
        <v/>
      </c>
    </row>
    <row r="3652" ht="12.75" customHeight="1">
      <c r="H3652" s="12">
        <v>1000.0</v>
      </c>
      <c r="K3652" s="14" t="str">
        <f t="shared" si="2"/>
        <v>#DIV/0!</v>
      </c>
      <c r="L3652" s="15" t="str">
        <f t="shared" si="3"/>
        <v>Invalid</v>
      </c>
      <c r="M3652" s="15" t="str">
        <f t="shared" si="4"/>
        <v/>
      </c>
    </row>
    <row r="3653" ht="12.75" customHeight="1">
      <c r="H3653" s="12">
        <v>1000.0</v>
      </c>
      <c r="K3653" s="14" t="str">
        <f t="shared" si="2"/>
        <v>#DIV/0!</v>
      </c>
      <c r="L3653" s="15" t="str">
        <f t="shared" si="3"/>
        <v>Invalid</v>
      </c>
      <c r="M3653" s="15" t="str">
        <f t="shared" si="4"/>
        <v/>
      </c>
    </row>
    <row r="3654" ht="12.75" customHeight="1">
      <c r="H3654" s="12">
        <v>1000.0</v>
      </c>
      <c r="K3654" s="14" t="str">
        <f t="shared" si="2"/>
        <v>#DIV/0!</v>
      </c>
      <c r="L3654" s="15" t="str">
        <f t="shared" si="3"/>
        <v>Invalid</v>
      </c>
      <c r="M3654" s="15" t="str">
        <f t="shared" si="4"/>
        <v/>
      </c>
    </row>
    <row r="3655" ht="12.75" customHeight="1">
      <c r="H3655" s="12">
        <v>1000.0</v>
      </c>
      <c r="K3655" s="14" t="str">
        <f t="shared" si="2"/>
        <v>#DIV/0!</v>
      </c>
      <c r="L3655" s="15" t="str">
        <f t="shared" si="3"/>
        <v>Invalid</v>
      </c>
      <c r="M3655" s="15" t="str">
        <f t="shared" si="4"/>
        <v/>
      </c>
    </row>
    <row r="3656" ht="12.75" customHeight="1">
      <c r="H3656" s="12">
        <v>1000.0</v>
      </c>
      <c r="K3656" s="14" t="str">
        <f t="shared" si="2"/>
        <v>#DIV/0!</v>
      </c>
      <c r="L3656" s="15" t="str">
        <f t="shared" si="3"/>
        <v>Invalid</v>
      </c>
      <c r="M3656" s="15" t="str">
        <f t="shared" si="4"/>
        <v/>
      </c>
    </row>
    <row r="3657" ht="12.75" customHeight="1">
      <c r="H3657" s="12">
        <v>1000.0</v>
      </c>
      <c r="K3657" s="14" t="str">
        <f t="shared" si="2"/>
        <v>#DIV/0!</v>
      </c>
      <c r="L3657" s="15" t="str">
        <f t="shared" si="3"/>
        <v>Invalid</v>
      </c>
      <c r="M3657" s="15" t="str">
        <f t="shared" si="4"/>
        <v/>
      </c>
    </row>
    <row r="3658" ht="12.75" customHeight="1">
      <c r="H3658" s="12">
        <v>1000.0</v>
      </c>
      <c r="K3658" s="14" t="str">
        <f t="shared" si="2"/>
        <v>#DIV/0!</v>
      </c>
      <c r="L3658" s="15" t="str">
        <f t="shared" si="3"/>
        <v>Invalid</v>
      </c>
      <c r="M3658" s="15" t="str">
        <f t="shared" si="4"/>
        <v/>
      </c>
    </row>
    <row r="3659" ht="12.75" customHeight="1">
      <c r="H3659" s="12">
        <v>1000.0</v>
      </c>
      <c r="K3659" s="14" t="str">
        <f t="shared" si="2"/>
        <v>#DIV/0!</v>
      </c>
      <c r="L3659" s="15" t="str">
        <f t="shared" si="3"/>
        <v>Invalid</v>
      </c>
      <c r="M3659" s="15" t="str">
        <f t="shared" si="4"/>
        <v/>
      </c>
    </row>
    <row r="3660" ht="12.75" customHeight="1">
      <c r="H3660" s="12">
        <v>1000.0</v>
      </c>
      <c r="K3660" s="14" t="str">
        <f t="shared" si="2"/>
        <v>#DIV/0!</v>
      </c>
      <c r="L3660" s="15" t="str">
        <f t="shared" si="3"/>
        <v>Invalid</v>
      </c>
      <c r="M3660" s="15" t="str">
        <f t="shared" si="4"/>
        <v/>
      </c>
    </row>
    <row r="3661" ht="12.75" customHeight="1">
      <c r="H3661" s="12">
        <v>1000.0</v>
      </c>
      <c r="K3661" s="14" t="str">
        <f t="shared" si="2"/>
        <v>#DIV/0!</v>
      </c>
      <c r="L3661" s="15" t="str">
        <f t="shared" si="3"/>
        <v>Invalid</v>
      </c>
      <c r="M3661" s="15" t="str">
        <f t="shared" si="4"/>
        <v/>
      </c>
    </row>
    <row r="3662" ht="12.75" customHeight="1">
      <c r="H3662" s="12">
        <v>1000.0</v>
      </c>
      <c r="K3662" s="14" t="str">
        <f t="shared" si="2"/>
        <v>#DIV/0!</v>
      </c>
      <c r="L3662" s="15" t="str">
        <f t="shared" si="3"/>
        <v>Invalid</v>
      </c>
      <c r="M3662" s="15" t="str">
        <f t="shared" si="4"/>
        <v/>
      </c>
    </row>
    <row r="3663" ht="12.75" customHeight="1">
      <c r="H3663" s="12">
        <v>1000.0</v>
      </c>
      <c r="K3663" s="14" t="str">
        <f t="shared" si="2"/>
        <v>#DIV/0!</v>
      </c>
      <c r="L3663" s="15" t="str">
        <f t="shared" si="3"/>
        <v>Invalid</v>
      </c>
      <c r="M3663" s="15" t="str">
        <f t="shared" si="4"/>
        <v/>
      </c>
    </row>
    <row r="3664" ht="12.75" customHeight="1">
      <c r="H3664" s="12">
        <v>1000.0</v>
      </c>
      <c r="K3664" s="14" t="str">
        <f t="shared" si="2"/>
        <v>#DIV/0!</v>
      </c>
      <c r="L3664" s="15" t="str">
        <f t="shared" si="3"/>
        <v>Invalid</v>
      </c>
      <c r="M3664" s="15" t="str">
        <f t="shared" si="4"/>
        <v/>
      </c>
    </row>
    <row r="3665" ht="12.75" customHeight="1">
      <c r="H3665" s="12">
        <v>1000.0</v>
      </c>
      <c r="K3665" s="14" t="str">
        <f t="shared" si="2"/>
        <v>#DIV/0!</v>
      </c>
      <c r="L3665" s="15" t="str">
        <f t="shared" si="3"/>
        <v>Invalid</v>
      </c>
      <c r="M3665" s="15" t="str">
        <f t="shared" si="4"/>
        <v/>
      </c>
    </row>
    <row r="3666" ht="12.75" customHeight="1">
      <c r="H3666" s="12">
        <v>1000.0</v>
      </c>
      <c r="K3666" s="14" t="str">
        <f t="shared" si="2"/>
        <v>#DIV/0!</v>
      </c>
      <c r="L3666" s="15" t="str">
        <f t="shared" si="3"/>
        <v>Invalid</v>
      </c>
      <c r="M3666" s="15" t="str">
        <f t="shared" si="4"/>
        <v/>
      </c>
    </row>
    <row r="3667" ht="12.75" customHeight="1">
      <c r="H3667" s="12">
        <v>1000.0</v>
      </c>
      <c r="K3667" s="14" t="str">
        <f t="shared" si="2"/>
        <v>#DIV/0!</v>
      </c>
      <c r="L3667" s="15" t="str">
        <f t="shared" si="3"/>
        <v>Invalid</v>
      </c>
      <c r="M3667" s="15" t="str">
        <f t="shared" si="4"/>
        <v/>
      </c>
    </row>
    <row r="3668" ht="12.75" customHeight="1">
      <c r="H3668" s="12">
        <v>1000.0</v>
      </c>
      <c r="K3668" s="14" t="str">
        <f t="shared" si="2"/>
        <v>#DIV/0!</v>
      </c>
      <c r="L3668" s="15" t="str">
        <f t="shared" si="3"/>
        <v>Invalid</v>
      </c>
      <c r="M3668" s="15" t="str">
        <f t="shared" si="4"/>
        <v/>
      </c>
    </row>
    <row r="3669" ht="12.75" customHeight="1">
      <c r="H3669" s="12">
        <v>1000.0</v>
      </c>
      <c r="K3669" s="14" t="str">
        <f t="shared" si="2"/>
        <v>#DIV/0!</v>
      </c>
      <c r="L3669" s="15" t="str">
        <f t="shared" si="3"/>
        <v>Invalid</v>
      </c>
      <c r="M3669" s="15" t="str">
        <f t="shared" si="4"/>
        <v/>
      </c>
    </row>
    <row r="3670" ht="12.75" customHeight="1">
      <c r="H3670" s="12">
        <v>1000.0</v>
      </c>
      <c r="K3670" s="14" t="str">
        <f t="shared" si="2"/>
        <v>#DIV/0!</v>
      </c>
      <c r="L3670" s="15" t="str">
        <f t="shared" si="3"/>
        <v>Invalid</v>
      </c>
      <c r="M3670" s="15" t="str">
        <f t="shared" si="4"/>
        <v/>
      </c>
    </row>
    <row r="3671" ht="12.75" customHeight="1">
      <c r="H3671" s="12">
        <v>1000.0</v>
      </c>
      <c r="K3671" s="14" t="str">
        <f t="shared" si="2"/>
        <v>#DIV/0!</v>
      </c>
      <c r="L3671" s="15" t="str">
        <f t="shared" si="3"/>
        <v>Invalid</v>
      </c>
      <c r="M3671" s="15" t="str">
        <f t="shared" si="4"/>
        <v/>
      </c>
    </row>
    <row r="3672" ht="12.75" customHeight="1">
      <c r="H3672" s="12">
        <v>1000.0</v>
      </c>
      <c r="K3672" s="14" t="str">
        <f t="shared" si="2"/>
        <v>#DIV/0!</v>
      </c>
      <c r="L3672" s="15" t="str">
        <f t="shared" si="3"/>
        <v>Invalid</v>
      </c>
      <c r="M3672" s="15" t="str">
        <f t="shared" si="4"/>
        <v/>
      </c>
    </row>
    <row r="3673" ht="12.75" customHeight="1">
      <c r="H3673" s="12">
        <v>1000.0</v>
      </c>
      <c r="K3673" s="14" t="str">
        <f t="shared" si="2"/>
        <v>#DIV/0!</v>
      </c>
      <c r="L3673" s="15" t="str">
        <f t="shared" si="3"/>
        <v>Invalid</v>
      </c>
      <c r="M3673" s="15" t="str">
        <f t="shared" si="4"/>
        <v/>
      </c>
    </row>
    <row r="3674" ht="12.75" customHeight="1">
      <c r="H3674" s="12">
        <v>1000.0</v>
      </c>
      <c r="K3674" s="14" t="str">
        <f t="shared" si="2"/>
        <v>#DIV/0!</v>
      </c>
      <c r="L3674" s="15" t="str">
        <f t="shared" si="3"/>
        <v>Invalid</v>
      </c>
      <c r="M3674" s="15" t="str">
        <f t="shared" si="4"/>
        <v/>
      </c>
    </row>
    <row r="3675" ht="12.75" customHeight="1">
      <c r="H3675" s="12">
        <v>1000.0</v>
      </c>
      <c r="K3675" s="14" t="str">
        <f t="shared" si="2"/>
        <v>#DIV/0!</v>
      </c>
      <c r="L3675" s="15" t="str">
        <f t="shared" si="3"/>
        <v>Invalid</v>
      </c>
      <c r="M3675" s="15" t="str">
        <f t="shared" si="4"/>
        <v/>
      </c>
    </row>
    <row r="3676" ht="12.75" customHeight="1">
      <c r="H3676" s="12">
        <v>1000.0</v>
      </c>
      <c r="K3676" s="14" t="str">
        <f t="shared" si="2"/>
        <v>#DIV/0!</v>
      </c>
      <c r="L3676" s="15" t="str">
        <f t="shared" si="3"/>
        <v>Invalid</v>
      </c>
      <c r="M3676" s="15" t="str">
        <f t="shared" si="4"/>
        <v/>
      </c>
    </row>
    <row r="3677" ht="12.75" customHeight="1">
      <c r="H3677" s="12">
        <v>1000.0</v>
      </c>
      <c r="K3677" s="14" t="str">
        <f t="shared" si="2"/>
        <v>#DIV/0!</v>
      </c>
      <c r="L3677" s="15" t="str">
        <f t="shared" si="3"/>
        <v>Invalid</v>
      </c>
      <c r="M3677" s="15" t="str">
        <f t="shared" si="4"/>
        <v/>
      </c>
    </row>
    <row r="3678" ht="12.75" customHeight="1">
      <c r="H3678" s="12">
        <v>1000.0</v>
      </c>
      <c r="K3678" s="14" t="str">
        <f t="shared" si="2"/>
        <v>#DIV/0!</v>
      </c>
      <c r="L3678" s="15" t="str">
        <f t="shared" si="3"/>
        <v>Invalid</v>
      </c>
      <c r="M3678" s="15" t="str">
        <f t="shared" si="4"/>
        <v/>
      </c>
    </row>
    <row r="3679" ht="12.75" customHeight="1">
      <c r="H3679" s="12">
        <v>1000.0</v>
      </c>
      <c r="K3679" s="14" t="str">
        <f t="shared" si="2"/>
        <v>#DIV/0!</v>
      </c>
      <c r="L3679" s="15" t="str">
        <f t="shared" si="3"/>
        <v>Invalid</v>
      </c>
      <c r="M3679" s="15" t="str">
        <f t="shared" si="4"/>
        <v/>
      </c>
    </row>
    <row r="3680" ht="12.75" customHeight="1">
      <c r="H3680" s="12">
        <v>1000.0</v>
      </c>
      <c r="K3680" s="14" t="str">
        <f t="shared" si="2"/>
        <v>#DIV/0!</v>
      </c>
      <c r="L3680" s="15" t="str">
        <f t="shared" si="3"/>
        <v>Invalid</v>
      </c>
      <c r="M3680" s="15" t="str">
        <f t="shared" si="4"/>
        <v/>
      </c>
    </row>
    <row r="3681" ht="12.75" customHeight="1">
      <c r="H3681" s="12">
        <v>1000.0</v>
      </c>
      <c r="K3681" s="14" t="str">
        <f t="shared" si="2"/>
        <v>#DIV/0!</v>
      </c>
      <c r="L3681" s="15" t="str">
        <f t="shared" si="3"/>
        <v>Invalid</v>
      </c>
      <c r="M3681" s="15" t="str">
        <f t="shared" si="4"/>
        <v/>
      </c>
    </row>
    <row r="3682" ht="12.75" customHeight="1">
      <c r="H3682" s="12">
        <v>1000.0</v>
      </c>
      <c r="K3682" s="14" t="str">
        <f t="shared" si="2"/>
        <v>#DIV/0!</v>
      </c>
      <c r="L3682" s="15" t="str">
        <f t="shared" si="3"/>
        <v>Invalid</v>
      </c>
      <c r="M3682" s="15" t="str">
        <f t="shared" si="4"/>
        <v/>
      </c>
    </row>
    <row r="3683" ht="12.75" customHeight="1">
      <c r="H3683" s="12">
        <v>1000.0</v>
      </c>
      <c r="K3683" s="14" t="str">
        <f t="shared" si="2"/>
        <v>#DIV/0!</v>
      </c>
      <c r="L3683" s="15" t="str">
        <f t="shared" si="3"/>
        <v>Invalid</v>
      </c>
      <c r="M3683" s="15" t="str">
        <f t="shared" si="4"/>
        <v/>
      </c>
    </row>
    <row r="3684" ht="12.75" customHeight="1">
      <c r="H3684" s="12">
        <v>1000.0</v>
      </c>
      <c r="K3684" s="14" t="str">
        <f t="shared" si="2"/>
        <v>#DIV/0!</v>
      </c>
      <c r="L3684" s="15" t="str">
        <f t="shared" si="3"/>
        <v>Invalid</v>
      </c>
      <c r="M3684" s="15" t="str">
        <f t="shared" si="4"/>
        <v/>
      </c>
    </row>
    <row r="3685" ht="12.75" customHeight="1">
      <c r="H3685" s="12">
        <v>1000.0</v>
      </c>
      <c r="K3685" s="14" t="str">
        <f t="shared" si="2"/>
        <v>#DIV/0!</v>
      </c>
      <c r="L3685" s="15" t="str">
        <f t="shared" si="3"/>
        <v>Invalid</v>
      </c>
      <c r="M3685" s="15" t="str">
        <f t="shared" si="4"/>
        <v/>
      </c>
    </row>
    <row r="3686" ht="12.75" customHeight="1">
      <c r="H3686" s="12">
        <v>1000.0</v>
      </c>
      <c r="K3686" s="14" t="str">
        <f t="shared" si="2"/>
        <v>#DIV/0!</v>
      </c>
      <c r="L3686" s="15" t="str">
        <f t="shared" si="3"/>
        <v>Invalid</v>
      </c>
      <c r="M3686" s="15" t="str">
        <f t="shared" si="4"/>
        <v/>
      </c>
    </row>
    <row r="3687" ht="12.75" customHeight="1">
      <c r="H3687" s="12">
        <v>1000.0</v>
      </c>
      <c r="K3687" s="14" t="str">
        <f t="shared" si="2"/>
        <v>#DIV/0!</v>
      </c>
      <c r="L3687" s="15" t="str">
        <f t="shared" si="3"/>
        <v>Invalid</v>
      </c>
      <c r="M3687" s="15" t="str">
        <f t="shared" si="4"/>
        <v/>
      </c>
    </row>
    <row r="3688" ht="12.75" customHeight="1">
      <c r="H3688" s="12">
        <v>1000.0</v>
      </c>
      <c r="K3688" s="14" t="str">
        <f t="shared" si="2"/>
        <v>#DIV/0!</v>
      </c>
      <c r="L3688" s="15" t="str">
        <f t="shared" si="3"/>
        <v>Invalid</v>
      </c>
      <c r="M3688" s="15" t="str">
        <f t="shared" si="4"/>
        <v/>
      </c>
    </row>
    <row r="3689" ht="12.75" customHeight="1">
      <c r="H3689" s="12">
        <v>1000.0</v>
      </c>
      <c r="K3689" s="14" t="str">
        <f t="shared" si="2"/>
        <v>#DIV/0!</v>
      </c>
      <c r="L3689" s="15" t="str">
        <f t="shared" si="3"/>
        <v>Invalid</v>
      </c>
      <c r="M3689" s="15" t="str">
        <f t="shared" si="4"/>
        <v/>
      </c>
    </row>
    <row r="3690" ht="12.75" customHeight="1">
      <c r="H3690" s="12">
        <v>1000.0</v>
      </c>
      <c r="K3690" s="14" t="str">
        <f t="shared" si="2"/>
        <v>#DIV/0!</v>
      </c>
      <c r="L3690" s="15" t="str">
        <f t="shared" si="3"/>
        <v>Invalid</v>
      </c>
      <c r="M3690" s="15" t="str">
        <f t="shared" si="4"/>
        <v/>
      </c>
    </row>
    <row r="3691" ht="12.75" customHeight="1">
      <c r="H3691" s="12">
        <v>1000.0</v>
      </c>
      <c r="K3691" s="14" t="str">
        <f t="shared" si="2"/>
        <v>#DIV/0!</v>
      </c>
      <c r="L3691" s="15" t="str">
        <f t="shared" si="3"/>
        <v>Invalid</v>
      </c>
      <c r="M3691" s="15" t="str">
        <f t="shared" si="4"/>
        <v/>
      </c>
    </row>
    <row r="3692" ht="12.75" customHeight="1">
      <c r="H3692" s="12">
        <v>1000.0</v>
      </c>
      <c r="K3692" s="14" t="str">
        <f t="shared" si="2"/>
        <v>#DIV/0!</v>
      </c>
      <c r="L3692" s="15" t="str">
        <f t="shared" si="3"/>
        <v>Invalid</v>
      </c>
      <c r="M3692" s="15" t="str">
        <f t="shared" si="4"/>
        <v/>
      </c>
    </row>
    <row r="3693" ht="12.75" customHeight="1">
      <c r="H3693" s="12">
        <v>1000.0</v>
      </c>
      <c r="K3693" s="14" t="str">
        <f t="shared" si="2"/>
        <v>#DIV/0!</v>
      </c>
      <c r="L3693" s="15" t="str">
        <f t="shared" si="3"/>
        <v>Invalid</v>
      </c>
      <c r="M3693" s="15" t="str">
        <f t="shared" si="4"/>
        <v/>
      </c>
    </row>
    <row r="3694" ht="12.75" customHeight="1">
      <c r="H3694" s="12">
        <v>1000.0</v>
      </c>
      <c r="K3694" s="14" t="str">
        <f t="shared" si="2"/>
        <v>#DIV/0!</v>
      </c>
      <c r="L3694" s="15" t="str">
        <f t="shared" si="3"/>
        <v>Invalid</v>
      </c>
      <c r="M3694" s="15" t="str">
        <f t="shared" si="4"/>
        <v/>
      </c>
    </row>
    <row r="3695" ht="12.75" customHeight="1">
      <c r="H3695" s="12">
        <v>1000.0</v>
      </c>
      <c r="K3695" s="14" t="str">
        <f t="shared" si="2"/>
        <v>#DIV/0!</v>
      </c>
      <c r="L3695" s="15" t="str">
        <f t="shared" si="3"/>
        <v>Invalid</v>
      </c>
      <c r="M3695" s="15" t="str">
        <f t="shared" si="4"/>
        <v/>
      </c>
    </row>
    <row r="3696" ht="12.75" customHeight="1">
      <c r="H3696" s="12">
        <v>1000.0</v>
      </c>
      <c r="K3696" s="14" t="str">
        <f t="shared" si="2"/>
        <v>#DIV/0!</v>
      </c>
      <c r="L3696" s="15" t="str">
        <f t="shared" si="3"/>
        <v>Invalid</v>
      </c>
      <c r="M3696" s="15" t="str">
        <f t="shared" si="4"/>
        <v/>
      </c>
    </row>
    <row r="3697" ht="12.75" customHeight="1">
      <c r="H3697" s="12">
        <v>1000.0</v>
      </c>
      <c r="K3697" s="14" t="str">
        <f t="shared" si="2"/>
        <v>#DIV/0!</v>
      </c>
      <c r="L3697" s="15" t="str">
        <f t="shared" si="3"/>
        <v>Invalid</v>
      </c>
      <c r="M3697" s="15" t="str">
        <f t="shared" si="4"/>
        <v/>
      </c>
    </row>
    <row r="3698" ht="12.75" customHeight="1">
      <c r="H3698" s="12">
        <v>1000.0</v>
      </c>
      <c r="K3698" s="14" t="str">
        <f t="shared" si="2"/>
        <v>#DIV/0!</v>
      </c>
      <c r="L3698" s="15" t="str">
        <f t="shared" si="3"/>
        <v>Invalid</v>
      </c>
      <c r="M3698" s="15" t="str">
        <f t="shared" si="4"/>
        <v/>
      </c>
    </row>
    <row r="3699" ht="12.75" customHeight="1">
      <c r="H3699" s="12">
        <v>1000.0</v>
      </c>
      <c r="K3699" s="14" t="str">
        <f t="shared" si="2"/>
        <v>#DIV/0!</v>
      </c>
      <c r="L3699" s="15" t="str">
        <f t="shared" si="3"/>
        <v>Invalid</v>
      </c>
      <c r="M3699" s="15" t="str">
        <f t="shared" si="4"/>
        <v/>
      </c>
    </row>
    <row r="3700" ht="12.75" customHeight="1">
      <c r="H3700" s="12">
        <v>1000.0</v>
      </c>
      <c r="K3700" s="14" t="str">
        <f t="shared" si="2"/>
        <v>#DIV/0!</v>
      </c>
      <c r="L3700" s="15" t="str">
        <f t="shared" si="3"/>
        <v>Invalid</v>
      </c>
      <c r="M3700" s="15" t="str">
        <f t="shared" si="4"/>
        <v/>
      </c>
    </row>
    <row r="3701" ht="12.75" customHeight="1">
      <c r="H3701" s="12">
        <v>1000.0</v>
      </c>
      <c r="K3701" s="14" t="str">
        <f t="shared" si="2"/>
        <v>#DIV/0!</v>
      </c>
      <c r="L3701" s="15" t="str">
        <f t="shared" si="3"/>
        <v>Invalid</v>
      </c>
      <c r="M3701" s="15" t="str">
        <f t="shared" si="4"/>
        <v/>
      </c>
    </row>
    <row r="3702" ht="12.75" customHeight="1">
      <c r="H3702" s="12">
        <v>1000.0</v>
      </c>
      <c r="K3702" s="14" t="str">
        <f t="shared" si="2"/>
        <v>#DIV/0!</v>
      </c>
      <c r="L3702" s="15" t="str">
        <f t="shared" si="3"/>
        <v>Invalid</v>
      </c>
      <c r="M3702" s="15" t="str">
        <f t="shared" si="4"/>
        <v/>
      </c>
    </row>
    <row r="3703" ht="12.75" customHeight="1">
      <c r="H3703" s="12">
        <v>1000.0</v>
      </c>
      <c r="K3703" s="14" t="str">
        <f t="shared" si="2"/>
        <v>#DIV/0!</v>
      </c>
      <c r="L3703" s="15" t="str">
        <f t="shared" si="3"/>
        <v>Invalid</v>
      </c>
      <c r="M3703" s="15" t="str">
        <f t="shared" si="4"/>
        <v/>
      </c>
    </row>
    <row r="3704" ht="12.75" customHeight="1">
      <c r="H3704" s="12">
        <v>1000.0</v>
      </c>
      <c r="K3704" s="14" t="str">
        <f t="shared" si="2"/>
        <v>#DIV/0!</v>
      </c>
      <c r="L3704" s="15" t="str">
        <f t="shared" si="3"/>
        <v>Invalid</v>
      </c>
      <c r="M3704" s="15" t="str">
        <f t="shared" si="4"/>
        <v/>
      </c>
    </row>
    <row r="3705" ht="12.75" customHeight="1">
      <c r="H3705" s="12">
        <v>1000.0</v>
      </c>
      <c r="K3705" s="14" t="str">
        <f t="shared" si="2"/>
        <v>#DIV/0!</v>
      </c>
      <c r="L3705" s="15" t="str">
        <f t="shared" si="3"/>
        <v>Invalid</v>
      </c>
      <c r="M3705" s="15" t="str">
        <f t="shared" si="4"/>
        <v/>
      </c>
    </row>
    <row r="3706" ht="12.75" customHeight="1">
      <c r="H3706" s="12">
        <v>1000.0</v>
      </c>
      <c r="K3706" s="14" t="str">
        <f t="shared" si="2"/>
        <v>#DIV/0!</v>
      </c>
      <c r="L3706" s="15" t="str">
        <f t="shared" si="3"/>
        <v>Invalid</v>
      </c>
      <c r="M3706" s="15" t="str">
        <f t="shared" si="4"/>
        <v/>
      </c>
    </row>
    <row r="3707" ht="12.75" customHeight="1">
      <c r="H3707" s="12">
        <v>1000.0</v>
      </c>
      <c r="K3707" s="14" t="str">
        <f t="shared" si="2"/>
        <v>#DIV/0!</v>
      </c>
      <c r="L3707" s="15" t="str">
        <f t="shared" si="3"/>
        <v>Invalid</v>
      </c>
      <c r="M3707" s="15" t="str">
        <f t="shared" si="4"/>
        <v/>
      </c>
    </row>
    <row r="3708" ht="12.75" customHeight="1">
      <c r="H3708" s="12">
        <v>1000.0</v>
      </c>
      <c r="K3708" s="14" t="str">
        <f t="shared" si="2"/>
        <v>#DIV/0!</v>
      </c>
      <c r="L3708" s="15" t="str">
        <f t="shared" si="3"/>
        <v>Invalid</v>
      </c>
      <c r="M3708" s="15" t="str">
        <f t="shared" si="4"/>
        <v/>
      </c>
    </row>
    <row r="3709" ht="12.75" customHeight="1">
      <c r="H3709" s="12">
        <v>1000.0</v>
      </c>
      <c r="K3709" s="14" t="str">
        <f t="shared" si="2"/>
        <v>#DIV/0!</v>
      </c>
      <c r="L3709" s="15" t="str">
        <f t="shared" si="3"/>
        <v>Invalid</v>
      </c>
      <c r="M3709" s="15" t="str">
        <f t="shared" si="4"/>
        <v/>
      </c>
    </row>
    <row r="3710" ht="12.75" customHeight="1">
      <c r="H3710" s="12">
        <v>1000.0</v>
      </c>
      <c r="K3710" s="14" t="str">
        <f t="shared" si="2"/>
        <v>#DIV/0!</v>
      </c>
      <c r="L3710" s="15" t="str">
        <f t="shared" si="3"/>
        <v>Invalid</v>
      </c>
      <c r="M3710" s="15" t="str">
        <f t="shared" si="4"/>
        <v/>
      </c>
    </row>
    <row r="3711" ht="12.75" customHeight="1">
      <c r="H3711" s="12">
        <v>1000.0</v>
      </c>
      <c r="K3711" s="14" t="str">
        <f t="shared" si="2"/>
        <v>#DIV/0!</v>
      </c>
      <c r="L3711" s="15" t="str">
        <f t="shared" si="3"/>
        <v>Invalid</v>
      </c>
      <c r="M3711" s="15" t="str">
        <f t="shared" si="4"/>
        <v/>
      </c>
    </row>
    <row r="3712" ht="12.75" customHeight="1">
      <c r="H3712" s="12">
        <v>1000.0</v>
      </c>
      <c r="K3712" s="14" t="str">
        <f t="shared" si="2"/>
        <v>#DIV/0!</v>
      </c>
      <c r="L3712" s="15" t="str">
        <f t="shared" si="3"/>
        <v>Invalid</v>
      </c>
      <c r="M3712" s="15" t="str">
        <f t="shared" si="4"/>
        <v/>
      </c>
    </row>
    <row r="3713" ht="12.75" customHeight="1">
      <c r="H3713" s="12">
        <v>1000.0</v>
      </c>
      <c r="K3713" s="14" t="str">
        <f t="shared" si="2"/>
        <v>#DIV/0!</v>
      </c>
      <c r="L3713" s="15" t="str">
        <f t="shared" si="3"/>
        <v>Invalid</v>
      </c>
      <c r="M3713" s="15" t="str">
        <f t="shared" si="4"/>
        <v/>
      </c>
    </row>
    <row r="3714" ht="12.75" customHeight="1">
      <c r="H3714" s="12">
        <v>1000.0</v>
      </c>
      <c r="K3714" s="14" t="str">
        <f t="shared" si="2"/>
        <v>#DIV/0!</v>
      </c>
      <c r="L3714" s="15" t="str">
        <f t="shared" si="3"/>
        <v>Invalid</v>
      </c>
      <c r="M3714" s="15" t="str">
        <f t="shared" si="4"/>
        <v/>
      </c>
    </row>
    <row r="3715" ht="12.75" customHeight="1">
      <c r="H3715" s="12">
        <v>1000.0</v>
      </c>
      <c r="K3715" s="14" t="str">
        <f t="shared" si="2"/>
        <v>#DIV/0!</v>
      </c>
      <c r="L3715" s="15" t="str">
        <f t="shared" si="3"/>
        <v>Invalid</v>
      </c>
      <c r="M3715" s="15" t="str">
        <f t="shared" si="4"/>
        <v/>
      </c>
    </row>
    <row r="3716" ht="12.75" customHeight="1">
      <c r="H3716" s="12">
        <v>1000.0</v>
      </c>
      <c r="K3716" s="14" t="str">
        <f t="shared" si="2"/>
        <v>#DIV/0!</v>
      </c>
      <c r="L3716" s="15" t="str">
        <f t="shared" si="3"/>
        <v>Invalid</v>
      </c>
      <c r="M3716" s="15" t="str">
        <f t="shared" si="4"/>
        <v/>
      </c>
    </row>
    <row r="3717" ht="12.75" customHeight="1">
      <c r="H3717" s="12">
        <v>1000.0</v>
      </c>
      <c r="K3717" s="14" t="str">
        <f t="shared" si="2"/>
        <v>#DIV/0!</v>
      </c>
      <c r="L3717" s="15" t="str">
        <f t="shared" si="3"/>
        <v>Invalid</v>
      </c>
      <c r="M3717" s="15" t="str">
        <f t="shared" si="4"/>
        <v/>
      </c>
    </row>
    <row r="3718" ht="12.75" customHeight="1">
      <c r="H3718" s="12">
        <v>1000.0</v>
      </c>
      <c r="K3718" s="14" t="str">
        <f t="shared" si="2"/>
        <v>#DIV/0!</v>
      </c>
      <c r="L3718" s="15" t="str">
        <f t="shared" si="3"/>
        <v>Invalid</v>
      </c>
      <c r="M3718" s="15" t="str">
        <f t="shared" si="4"/>
        <v/>
      </c>
    </row>
    <row r="3719" ht="12.75" customHeight="1">
      <c r="H3719" s="12">
        <v>1000.0</v>
      </c>
      <c r="K3719" s="14" t="str">
        <f t="shared" si="2"/>
        <v>#DIV/0!</v>
      </c>
      <c r="L3719" s="15" t="str">
        <f t="shared" si="3"/>
        <v>Invalid</v>
      </c>
      <c r="M3719" s="15" t="str">
        <f t="shared" si="4"/>
        <v/>
      </c>
    </row>
    <row r="3720" ht="12.75" customHeight="1">
      <c r="H3720" s="12">
        <v>1000.0</v>
      </c>
      <c r="K3720" s="14" t="str">
        <f t="shared" si="2"/>
        <v>#DIV/0!</v>
      </c>
      <c r="L3720" s="15" t="str">
        <f t="shared" si="3"/>
        <v>Invalid</v>
      </c>
      <c r="M3720" s="15" t="str">
        <f t="shared" si="4"/>
        <v/>
      </c>
    </row>
    <row r="3721" ht="12.75" customHeight="1">
      <c r="H3721" s="12">
        <v>1000.0</v>
      </c>
      <c r="K3721" s="14" t="str">
        <f t="shared" si="2"/>
        <v>#DIV/0!</v>
      </c>
      <c r="L3721" s="15" t="str">
        <f t="shared" si="3"/>
        <v>Invalid</v>
      </c>
      <c r="M3721" s="15" t="str">
        <f t="shared" si="4"/>
        <v/>
      </c>
    </row>
    <row r="3722" ht="12.75" customHeight="1">
      <c r="H3722" s="12">
        <v>1000.0</v>
      </c>
      <c r="K3722" s="14" t="str">
        <f t="shared" si="2"/>
        <v>#DIV/0!</v>
      </c>
      <c r="L3722" s="15" t="str">
        <f t="shared" si="3"/>
        <v>Invalid</v>
      </c>
      <c r="M3722" s="15" t="str">
        <f t="shared" si="4"/>
        <v/>
      </c>
    </row>
    <row r="3723" ht="12.75" customHeight="1">
      <c r="H3723" s="12">
        <v>1000.0</v>
      </c>
      <c r="K3723" s="14" t="str">
        <f t="shared" si="2"/>
        <v>#DIV/0!</v>
      </c>
      <c r="L3723" s="15" t="str">
        <f t="shared" si="3"/>
        <v>Invalid</v>
      </c>
      <c r="M3723" s="15" t="str">
        <f t="shared" si="4"/>
        <v/>
      </c>
    </row>
    <row r="3724" ht="12.75" customHeight="1">
      <c r="H3724" s="12">
        <v>1000.0</v>
      </c>
      <c r="K3724" s="14" t="str">
        <f t="shared" si="2"/>
        <v>#DIV/0!</v>
      </c>
      <c r="L3724" s="15" t="str">
        <f t="shared" si="3"/>
        <v>Invalid</v>
      </c>
      <c r="M3724" s="15" t="str">
        <f t="shared" si="4"/>
        <v/>
      </c>
    </row>
    <row r="3725" ht="12.75" customHeight="1">
      <c r="H3725" s="12">
        <v>1000.0</v>
      </c>
      <c r="K3725" s="14" t="str">
        <f t="shared" si="2"/>
        <v>#DIV/0!</v>
      </c>
      <c r="L3725" s="15" t="str">
        <f t="shared" si="3"/>
        <v>Invalid</v>
      </c>
      <c r="M3725" s="15" t="str">
        <f t="shared" si="4"/>
        <v/>
      </c>
    </row>
    <row r="3726" ht="12.75" customHeight="1">
      <c r="H3726" s="12">
        <v>1000.0</v>
      </c>
      <c r="K3726" s="14" t="str">
        <f t="shared" si="2"/>
        <v>#DIV/0!</v>
      </c>
      <c r="L3726" s="15" t="str">
        <f t="shared" si="3"/>
        <v>Invalid</v>
      </c>
      <c r="M3726" s="15" t="str">
        <f t="shared" si="4"/>
        <v/>
      </c>
    </row>
    <row r="3727" ht="12.75" customHeight="1">
      <c r="H3727" s="12">
        <v>1000.0</v>
      </c>
      <c r="K3727" s="14" t="str">
        <f t="shared" si="2"/>
        <v>#DIV/0!</v>
      </c>
      <c r="L3727" s="15" t="str">
        <f t="shared" si="3"/>
        <v>Invalid</v>
      </c>
      <c r="M3727" s="15" t="str">
        <f t="shared" si="4"/>
        <v/>
      </c>
    </row>
    <row r="3728" ht="12.75" customHeight="1">
      <c r="H3728" s="12">
        <v>1000.0</v>
      </c>
      <c r="K3728" s="14" t="str">
        <f t="shared" si="2"/>
        <v>#DIV/0!</v>
      </c>
      <c r="L3728" s="15" t="str">
        <f t="shared" si="3"/>
        <v>Invalid</v>
      </c>
      <c r="M3728" s="15" t="str">
        <f t="shared" si="4"/>
        <v/>
      </c>
    </row>
    <row r="3729" ht="12.75" customHeight="1">
      <c r="H3729" s="12">
        <v>1000.0</v>
      </c>
      <c r="K3729" s="14" t="str">
        <f t="shared" si="2"/>
        <v>#DIV/0!</v>
      </c>
      <c r="L3729" s="15" t="str">
        <f t="shared" si="3"/>
        <v>Invalid</v>
      </c>
      <c r="M3729" s="15" t="str">
        <f t="shared" si="4"/>
        <v/>
      </c>
    </row>
    <row r="3730" ht="12.75" customHeight="1">
      <c r="H3730" s="12">
        <v>1000.0</v>
      </c>
      <c r="K3730" s="14" t="str">
        <f t="shared" si="2"/>
        <v>#DIV/0!</v>
      </c>
      <c r="L3730" s="15" t="str">
        <f t="shared" si="3"/>
        <v>Invalid</v>
      </c>
      <c r="M3730" s="15" t="str">
        <f t="shared" si="4"/>
        <v/>
      </c>
    </row>
    <row r="3731" ht="12.75" customHeight="1">
      <c r="H3731" s="12">
        <v>1000.0</v>
      </c>
      <c r="K3731" s="14" t="str">
        <f t="shared" si="2"/>
        <v>#DIV/0!</v>
      </c>
      <c r="L3731" s="15" t="str">
        <f t="shared" si="3"/>
        <v>Invalid</v>
      </c>
      <c r="M3731" s="15" t="str">
        <f t="shared" si="4"/>
        <v/>
      </c>
    </row>
    <row r="3732" ht="12.75" customHeight="1">
      <c r="H3732" s="12">
        <v>1000.0</v>
      </c>
      <c r="K3732" s="14" t="str">
        <f t="shared" si="2"/>
        <v>#DIV/0!</v>
      </c>
      <c r="L3732" s="15" t="str">
        <f t="shared" si="3"/>
        <v>Invalid</v>
      </c>
      <c r="M3732" s="15" t="str">
        <f t="shared" si="4"/>
        <v/>
      </c>
    </row>
    <row r="3733" ht="12.75" customHeight="1">
      <c r="H3733" s="12">
        <v>1000.0</v>
      </c>
      <c r="K3733" s="14" t="str">
        <f t="shared" si="2"/>
        <v>#DIV/0!</v>
      </c>
      <c r="L3733" s="15" t="str">
        <f t="shared" si="3"/>
        <v>Invalid</v>
      </c>
      <c r="M3733" s="15" t="str">
        <f t="shared" si="4"/>
        <v/>
      </c>
    </row>
    <row r="3734" ht="12.75" customHeight="1">
      <c r="H3734" s="12">
        <v>1000.0</v>
      </c>
      <c r="K3734" s="14" t="str">
        <f t="shared" si="2"/>
        <v>#DIV/0!</v>
      </c>
      <c r="L3734" s="15" t="str">
        <f t="shared" si="3"/>
        <v>Invalid</v>
      </c>
      <c r="M3734" s="15" t="str">
        <f t="shared" si="4"/>
        <v/>
      </c>
    </row>
    <row r="3735" ht="12.75" customHeight="1">
      <c r="H3735" s="12">
        <v>1000.0</v>
      </c>
      <c r="K3735" s="14" t="str">
        <f t="shared" si="2"/>
        <v>#DIV/0!</v>
      </c>
      <c r="L3735" s="15" t="str">
        <f t="shared" si="3"/>
        <v>Invalid</v>
      </c>
      <c r="M3735" s="15" t="str">
        <f t="shared" si="4"/>
        <v/>
      </c>
    </row>
    <row r="3736" ht="12.75" customHeight="1">
      <c r="H3736" s="12">
        <v>1000.0</v>
      </c>
      <c r="K3736" s="14" t="str">
        <f t="shared" si="2"/>
        <v>#DIV/0!</v>
      </c>
      <c r="L3736" s="15" t="str">
        <f t="shared" si="3"/>
        <v>Invalid</v>
      </c>
      <c r="M3736" s="15" t="str">
        <f t="shared" si="4"/>
        <v/>
      </c>
    </row>
    <row r="3737" ht="12.75" customHeight="1">
      <c r="H3737" s="12">
        <v>1000.0</v>
      </c>
      <c r="K3737" s="14" t="str">
        <f t="shared" si="2"/>
        <v>#DIV/0!</v>
      </c>
      <c r="L3737" s="15" t="str">
        <f t="shared" si="3"/>
        <v>Invalid</v>
      </c>
      <c r="M3737" s="15" t="str">
        <f t="shared" si="4"/>
        <v/>
      </c>
    </row>
    <row r="3738" ht="12.75" customHeight="1">
      <c r="H3738" s="12">
        <v>1000.0</v>
      </c>
      <c r="K3738" s="14" t="str">
        <f t="shared" si="2"/>
        <v>#DIV/0!</v>
      </c>
      <c r="L3738" s="15" t="str">
        <f t="shared" si="3"/>
        <v>Invalid</v>
      </c>
      <c r="M3738" s="15" t="str">
        <f t="shared" si="4"/>
        <v/>
      </c>
    </row>
    <row r="3739" ht="12.75" customHeight="1">
      <c r="H3739" s="12">
        <v>1000.0</v>
      </c>
      <c r="K3739" s="14" t="str">
        <f t="shared" si="2"/>
        <v>#DIV/0!</v>
      </c>
      <c r="L3739" s="15" t="str">
        <f t="shared" si="3"/>
        <v>Invalid</v>
      </c>
      <c r="M3739" s="15" t="str">
        <f t="shared" si="4"/>
        <v/>
      </c>
    </row>
    <row r="3740" ht="12.75" customHeight="1">
      <c r="H3740" s="12">
        <v>1000.0</v>
      </c>
      <c r="K3740" s="14" t="str">
        <f t="shared" si="2"/>
        <v>#DIV/0!</v>
      </c>
      <c r="L3740" s="15" t="str">
        <f t="shared" si="3"/>
        <v>Invalid</v>
      </c>
      <c r="M3740" s="15" t="str">
        <f t="shared" si="4"/>
        <v/>
      </c>
    </row>
    <row r="3741" ht="12.75" customHeight="1">
      <c r="H3741" s="12">
        <v>1000.0</v>
      </c>
      <c r="K3741" s="14" t="str">
        <f t="shared" si="2"/>
        <v>#DIV/0!</v>
      </c>
      <c r="L3741" s="15" t="str">
        <f t="shared" si="3"/>
        <v>Invalid</v>
      </c>
      <c r="M3741" s="15" t="str">
        <f t="shared" si="4"/>
        <v/>
      </c>
    </row>
    <row r="3742" ht="12.75" customHeight="1">
      <c r="H3742" s="12">
        <v>1000.0</v>
      </c>
      <c r="K3742" s="14" t="str">
        <f t="shared" si="2"/>
        <v>#DIV/0!</v>
      </c>
      <c r="L3742" s="15" t="str">
        <f t="shared" si="3"/>
        <v>Invalid</v>
      </c>
      <c r="M3742" s="15" t="str">
        <f t="shared" si="4"/>
        <v/>
      </c>
    </row>
    <row r="3743" ht="12.75" customHeight="1">
      <c r="H3743" s="12">
        <v>1000.0</v>
      </c>
      <c r="K3743" s="14" t="str">
        <f t="shared" si="2"/>
        <v>#DIV/0!</v>
      </c>
      <c r="L3743" s="15" t="str">
        <f t="shared" si="3"/>
        <v>Invalid</v>
      </c>
      <c r="M3743" s="15" t="str">
        <f t="shared" si="4"/>
        <v/>
      </c>
    </row>
    <row r="3744" ht="12.75" customHeight="1">
      <c r="H3744" s="12">
        <v>1000.0</v>
      </c>
      <c r="K3744" s="14" t="str">
        <f t="shared" si="2"/>
        <v>#DIV/0!</v>
      </c>
      <c r="L3744" s="15" t="str">
        <f t="shared" si="3"/>
        <v>Invalid</v>
      </c>
      <c r="M3744" s="15" t="str">
        <f t="shared" si="4"/>
        <v/>
      </c>
    </row>
    <row r="3745" ht="12.75" customHeight="1">
      <c r="H3745" s="12">
        <v>1000.0</v>
      </c>
      <c r="K3745" s="14" t="str">
        <f t="shared" si="2"/>
        <v>#DIV/0!</v>
      </c>
      <c r="L3745" s="15" t="str">
        <f t="shared" si="3"/>
        <v>Invalid</v>
      </c>
      <c r="M3745" s="15" t="str">
        <f t="shared" si="4"/>
        <v/>
      </c>
    </row>
    <row r="3746" ht="12.75" customHeight="1">
      <c r="H3746" s="12">
        <v>1000.0</v>
      </c>
      <c r="K3746" s="14" t="str">
        <f t="shared" si="2"/>
        <v>#DIV/0!</v>
      </c>
      <c r="L3746" s="15" t="str">
        <f t="shared" si="3"/>
        <v>Invalid</v>
      </c>
      <c r="M3746" s="15" t="str">
        <f t="shared" si="4"/>
        <v/>
      </c>
    </row>
    <row r="3747" ht="12.75" customHeight="1">
      <c r="H3747" s="12">
        <v>1000.0</v>
      </c>
      <c r="K3747" s="14" t="str">
        <f t="shared" si="2"/>
        <v>#DIV/0!</v>
      </c>
      <c r="L3747" s="15" t="str">
        <f t="shared" si="3"/>
        <v>Invalid</v>
      </c>
      <c r="M3747" s="15" t="str">
        <f t="shared" si="4"/>
        <v/>
      </c>
    </row>
    <row r="3748" ht="12.75" customHeight="1">
      <c r="H3748" s="12">
        <v>1000.0</v>
      </c>
      <c r="K3748" s="14" t="str">
        <f t="shared" si="2"/>
        <v>#DIV/0!</v>
      </c>
      <c r="L3748" s="15" t="str">
        <f t="shared" si="3"/>
        <v>Invalid</v>
      </c>
      <c r="M3748" s="15" t="str">
        <f t="shared" si="4"/>
        <v/>
      </c>
    </row>
    <row r="3749" ht="12.75" customHeight="1">
      <c r="H3749" s="12">
        <v>1000.0</v>
      </c>
      <c r="K3749" s="14" t="str">
        <f t="shared" si="2"/>
        <v>#DIV/0!</v>
      </c>
      <c r="L3749" s="15" t="str">
        <f t="shared" si="3"/>
        <v>Invalid</v>
      </c>
      <c r="M3749" s="15" t="str">
        <f t="shared" si="4"/>
        <v/>
      </c>
    </row>
    <row r="3750" ht="12.75" customHeight="1">
      <c r="H3750" s="12">
        <v>1000.0</v>
      </c>
      <c r="K3750" s="14" t="str">
        <f t="shared" si="2"/>
        <v>#DIV/0!</v>
      </c>
      <c r="L3750" s="15" t="str">
        <f t="shared" si="3"/>
        <v>Invalid</v>
      </c>
      <c r="M3750" s="15" t="str">
        <f t="shared" si="4"/>
        <v/>
      </c>
    </row>
    <row r="3751" ht="12.75" customHeight="1">
      <c r="H3751" s="12">
        <v>1000.0</v>
      </c>
      <c r="K3751" s="14" t="str">
        <f t="shared" si="2"/>
        <v>#DIV/0!</v>
      </c>
      <c r="L3751" s="15" t="str">
        <f t="shared" si="3"/>
        <v>Invalid</v>
      </c>
      <c r="M3751" s="15" t="str">
        <f t="shared" si="4"/>
        <v/>
      </c>
    </row>
    <row r="3752" ht="12.75" customHeight="1">
      <c r="H3752" s="12">
        <v>1000.0</v>
      </c>
      <c r="K3752" s="14" t="str">
        <f t="shared" si="2"/>
        <v>#DIV/0!</v>
      </c>
      <c r="L3752" s="15" t="str">
        <f t="shared" si="3"/>
        <v>Invalid</v>
      </c>
      <c r="M3752" s="15" t="str">
        <f t="shared" si="4"/>
        <v/>
      </c>
    </row>
    <row r="3753" ht="12.75" customHeight="1">
      <c r="H3753" s="12">
        <v>1000.0</v>
      </c>
      <c r="K3753" s="14" t="str">
        <f t="shared" si="2"/>
        <v>#DIV/0!</v>
      </c>
      <c r="L3753" s="15" t="str">
        <f t="shared" si="3"/>
        <v>Invalid</v>
      </c>
      <c r="M3753" s="15" t="str">
        <f t="shared" si="4"/>
        <v/>
      </c>
    </row>
    <row r="3754" ht="12.75" customHeight="1">
      <c r="H3754" s="12">
        <v>1000.0</v>
      </c>
      <c r="K3754" s="14" t="str">
        <f t="shared" si="2"/>
        <v>#DIV/0!</v>
      </c>
      <c r="L3754" s="15" t="str">
        <f t="shared" si="3"/>
        <v>Invalid</v>
      </c>
      <c r="M3754" s="15" t="str">
        <f t="shared" si="4"/>
        <v/>
      </c>
    </row>
    <row r="3755" ht="12.75" customHeight="1">
      <c r="H3755" s="12">
        <v>1000.0</v>
      </c>
      <c r="K3755" s="14" t="str">
        <f t="shared" si="2"/>
        <v>#DIV/0!</v>
      </c>
      <c r="L3755" s="15" t="str">
        <f t="shared" si="3"/>
        <v>Invalid</v>
      </c>
      <c r="M3755" s="15" t="str">
        <f t="shared" si="4"/>
        <v/>
      </c>
    </row>
    <row r="3756" ht="12.75" customHeight="1">
      <c r="H3756" s="12">
        <v>1000.0</v>
      </c>
      <c r="K3756" s="14" t="str">
        <f t="shared" si="2"/>
        <v>#DIV/0!</v>
      </c>
      <c r="L3756" s="15" t="str">
        <f t="shared" si="3"/>
        <v>Invalid</v>
      </c>
      <c r="M3756" s="15" t="str">
        <f t="shared" si="4"/>
        <v/>
      </c>
    </row>
    <row r="3757" ht="12.75" customHeight="1">
      <c r="H3757" s="12">
        <v>1000.0</v>
      </c>
      <c r="K3757" s="14" t="str">
        <f t="shared" si="2"/>
        <v>#DIV/0!</v>
      </c>
      <c r="L3757" s="15" t="str">
        <f t="shared" si="3"/>
        <v>Invalid</v>
      </c>
      <c r="M3757" s="15" t="str">
        <f t="shared" si="4"/>
        <v/>
      </c>
    </row>
    <row r="3758" ht="12.75" customHeight="1">
      <c r="H3758" s="12">
        <v>1000.0</v>
      </c>
      <c r="K3758" s="14" t="str">
        <f t="shared" si="2"/>
        <v>#DIV/0!</v>
      </c>
      <c r="L3758" s="15" t="str">
        <f t="shared" si="3"/>
        <v>Invalid</v>
      </c>
      <c r="M3758" s="15" t="str">
        <f t="shared" si="4"/>
        <v/>
      </c>
    </row>
    <row r="3759" ht="12.75" customHeight="1">
      <c r="H3759" s="12">
        <v>1000.0</v>
      </c>
      <c r="K3759" s="14" t="str">
        <f t="shared" si="2"/>
        <v>#DIV/0!</v>
      </c>
      <c r="L3759" s="15" t="str">
        <f t="shared" si="3"/>
        <v>Invalid</v>
      </c>
      <c r="M3759" s="15" t="str">
        <f t="shared" si="4"/>
        <v/>
      </c>
    </row>
    <row r="3760" ht="12.75" customHeight="1">
      <c r="H3760" s="12">
        <v>1000.0</v>
      </c>
      <c r="K3760" s="14" t="str">
        <f t="shared" si="2"/>
        <v>#DIV/0!</v>
      </c>
      <c r="L3760" s="15" t="str">
        <f t="shared" si="3"/>
        <v>Invalid</v>
      </c>
      <c r="M3760" s="15" t="str">
        <f t="shared" si="4"/>
        <v/>
      </c>
    </row>
    <row r="3761" ht="12.75" customHeight="1">
      <c r="H3761" s="12">
        <v>1000.0</v>
      </c>
      <c r="K3761" s="14" t="str">
        <f t="shared" si="2"/>
        <v>#DIV/0!</v>
      </c>
      <c r="L3761" s="15" t="str">
        <f t="shared" si="3"/>
        <v>Invalid</v>
      </c>
      <c r="M3761" s="15" t="str">
        <f t="shared" si="4"/>
        <v/>
      </c>
    </row>
    <row r="3762" ht="12.75" customHeight="1">
      <c r="H3762" s="12">
        <v>1000.0</v>
      </c>
      <c r="K3762" s="14" t="str">
        <f t="shared" si="2"/>
        <v>#DIV/0!</v>
      </c>
      <c r="L3762" s="15" t="str">
        <f t="shared" si="3"/>
        <v>Invalid</v>
      </c>
      <c r="M3762" s="15" t="str">
        <f t="shared" si="4"/>
        <v/>
      </c>
    </row>
    <row r="3763" ht="12.75" customHeight="1">
      <c r="H3763" s="12">
        <v>1000.0</v>
      </c>
      <c r="K3763" s="14" t="str">
        <f t="shared" si="2"/>
        <v>#DIV/0!</v>
      </c>
      <c r="L3763" s="15" t="str">
        <f t="shared" si="3"/>
        <v>Invalid</v>
      </c>
      <c r="M3763" s="15" t="str">
        <f t="shared" si="4"/>
        <v/>
      </c>
    </row>
    <row r="3764" ht="12.75" customHeight="1">
      <c r="H3764" s="12">
        <v>1000.0</v>
      </c>
      <c r="K3764" s="14" t="str">
        <f t="shared" si="2"/>
        <v>#DIV/0!</v>
      </c>
      <c r="L3764" s="15" t="str">
        <f t="shared" si="3"/>
        <v>Invalid</v>
      </c>
      <c r="M3764" s="15" t="str">
        <f t="shared" si="4"/>
        <v/>
      </c>
    </row>
    <row r="3765" ht="12.75" customHeight="1">
      <c r="H3765" s="12">
        <v>1000.0</v>
      </c>
      <c r="K3765" s="14" t="str">
        <f t="shared" si="2"/>
        <v>#DIV/0!</v>
      </c>
      <c r="L3765" s="15" t="str">
        <f t="shared" si="3"/>
        <v>Invalid</v>
      </c>
      <c r="M3765" s="15" t="str">
        <f t="shared" si="4"/>
        <v/>
      </c>
    </row>
    <row r="3766" ht="12.75" customHeight="1">
      <c r="H3766" s="12">
        <v>1000.0</v>
      </c>
      <c r="K3766" s="14" t="str">
        <f t="shared" si="2"/>
        <v>#DIV/0!</v>
      </c>
      <c r="L3766" s="15" t="str">
        <f t="shared" si="3"/>
        <v>Invalid</v>
      </c>
      <c r="M3766" s="15" t="str">
        <f t="shared" si="4"/>
        <v/>
      </c>
    </row>
    <row r="3767" ht="12.75" customHeight="1">
      <c r="H3767" s="12">
        <v>1000.0</v>
      </c>
      <c r="K3767" s="14" t="str">
        <f t="shared" si="2"/>
        <v>#DIV/0!</v>
      </c>
      <c r="L3767" s="15" t="str">
        <f t="shared" si="3"/>
        <v>Invalid</v>
      </c>
      <c r="M3767" s="15" t="str">
        <f t="shared" si="4"/>
        <v/>
      </c>
    </row>
    <row r="3768" ht="12.75" customHeight="1">
      <c r="H3768" s="12">
        <v>1000.0</v>
      </c>
      <c r="K3768" s="14" t="str">
        <f t="shared" si="2"/>
        <v>#DIV/0!</v>
      </c>
      <c r="L3768" s="15" t="str">
        <f t="shared" si="3"/>
        <v>Invalid</v>
      </c>
      <c r="M3768" s="15" t="str">
        <f t="shared" si="4"/>
        <v/>
      </c>
    </row>
    <row r="3769" ht="12.75" customHeight="1">
      <c r="H3769" s="12">
        <v>1000.0</v>
      </c>
      <c r="K3769" s="14" t="str">
        <f t="shared" si="2"/>
        <v>#DIV/0!</v>
      </c>
      <c r="L3769" s="15" t="str">
        <f t="shared" si="3"/>
        <v>Invalid</v>
      </c>
      <c r="M3769" s="15" t="str">
        <f t="shared" si="4"/>
        <v/>
      </c>
    </row>
    <row r="3770" ht="12.75" customHeight="1">
      <c r="H3770" s="12">
        <v>1000.0</v>
      </c>
      <c r="K3770" s="14" t="str">
        <f t="shared" si="2"/>
        <v>#DIV/0!</v>
      </c>
      <c r="L3770" s="15" t="str">
        <f t="shared" si="3"/>
        <v>Invalid</v>
      </c>
      <c r="M3770" s="15" t="str">
        <f t="shared" si="4"/>
        <v/>
      </c>
    </row>
    <row r="3771" ht="12.75" customHeight="1">
      <c r="H3771" s="12">
        <v>1000.0</v>
      </c>
      <c r="K3771" s="14" t="str">
        <f t="shared" si="2"/>
        <v>#DIV/0!</v>
      </c>
      <c r="L3771" s="15" t="str">
        <f t="shared" si="3"/>
        <v>Invalid</v>
      </c>
      <c r="M3771" s="15" t="str">
        <f t="shared" si="4"/>
        <v/>
      </c>
    </row>
    <row r="3772" ht="12.75" customHeight="1">
      <c r="H3772" s="12">
        <v>1000.0</v>
      </c>
      <c r="K3772" s="14" t="str">
        <f t="shared" si="2"/>
        <v>#DIV/0!</v>
      </c>
      <c r="L3772" s="15" t="str">
        <f t="shared" si="3"/>
        <v>Invalid</v>
      </c>
      <c r="M3772" s="15" t="str">
        <f t="shared" si="4"/>
        <v/>
      </c>
    </row>
    <row r="3773" ht="12.75" customHeight="1">
      <c r="H3773" s="12">
        <v>1000.0</v>
      </c>
      <c r="K3773" s="14" t="str">
        <f t="shared" si="2"/>
        <v>#DIV/0!</v>
      </c>
      <c r="L3773" s="15" t="str">
        <f t="shared" si="3"/>
        <v>Invalid</v>
      </c>
      <c r="M3773" s="15" t="str">
        <f t="shared" si="4"/>
        <v/>
      </c>
    </row>
    <row r="3774" ht="12.75" customHeight="1">
      <c r="H3774" s="12">
        <v>1000.0</v>
      </c>
      <c r="K3774" s="14" t="str">
        <f t="shared" si="2"/>
        <v>#DIV/0!</v>
      </c>
      <c r="L3774" s="15" t="str">
        <f t="shared" si="3"/>
        <v>Invalid</v>
      </c>
      <c r="M3774" s="15" t="str">
        <f t="shared" si="4"/>
        <v/>
      </c>
    </row>
    <row r="3775" ht="12.75" customHeight="1">
      <c r="H3775" s="12">
        <v>1000.0</v>
      </c>
      <c r="K3775" s="14" t="str">
        <f t="shared" si="2"/>
        <v>#DIV/0!</v>
      </c>
      <c r="L3775" s="15" t="str">
        <f t="shared" si="3"/>
        <v>Invalid</v>
      </c>
      <c r="M3775" s="15" t="str">
        <f t="shared" si="4"/>
        <v/>
      </c>
    </row>
    <row r="3776" ht="12.75" customHeight="1">
      <c r="H3776" s="12">
        <v>1000.0</v>
      </c>
      <c r="K3776" s="14" t="str">
        <f t="shared" si="2"/>
        <v>#DIV/0!</v>
      </c>
      <c r="L3776" s="15" t="str">
        <f t="shared" si="3"/>
        <v>Invalid</v>
      </c>
      <c r="M3776" s="15" t="str">
        <f t="shared" si="4"/>
        <v/>
      </c>
    </row>
    <row r="3777" ht="12.75" customHeight="1">
      <c r="H3777" s="12">
        <v>1000.0</v>
      </c>
      <c r="K3777" s="14" t="str">
        <f t="shared" si="2"/>
        <v>#DIV/0!</v>
      </c>
      <c r="L3777" s="15" t="str">
        <f t="shared" si="3"/>
        <v>Invalid</v>
      </c>
      <c r="M3777" s="15" t="str">
        <f t="shared" si="4"/>
        <v/>
      </c>
    </row>
    <row r="3778" ht="12.75" customHeight="1">
      <c r="H3778" s="12">
        <v>1000.0</v>
      </c>
      <c r="K3778" s="14" t="str">
        <f t="shared" si="2"/>
        <v>#DIV/0!</v>
      </c>
      <c r="L3778" s="15" t="str">
        <f t="shared" si="3"/>
        <v>Invalid</v>
      </c>
      <c r="M3778" s="15" t="str">
        <f t="shared" si="4"/>
        <v/>
      </c>
    </row>
    <row r="3779" ht="12.75" customHeight="1">
      <c r="H3779" s="12">
        <v>1000.0</v>
      </c>
      <c r="K3779" s="14" t="str">
        <f t="shared" si="2"/>
        <v>#DIV/0!</v>
      </c>
      <c r="L3779" s="15" t="str">
        <f t="shared" si="3"/>
        <v>Invalid</v>
      </c>
      <c r="M3779" s="15" t="str">
        <f t="shared" si="4"/>
        <v/>
      </c>
    </row>
    <row r="3780" ht="12.75" customHeight="1">
      <c r="H3780" s="12">
        <v>1000.0</v>
      </c>
      <c r="K3780" s="14" t="str">
        <f t="shared" si="2"/>
        <v>#DIV/0!</v>
      </c>
      <c r="L3780" s="15" t="str">
        <f t="shared" si="3"/>
        <v>Invalid</v>
      </c>
      <c r="M3780" s="15" t="str">
        <f t="shared" si="4"/>
        <v/>
      </c>
    </row>
    <row r="3781" ht="12.75" customHeight="1">
      <c r="H3781" s="12">
        <v>1000.0</v>
      </c>
      <c r="K3781" s="14" t="str">
        <f t="shared" si="2"/>
        <v>#DIV/0!</v>
      </c>
      <c r="L3781" s="15" t="str">
        <f t="shared" si="3"/>
        <v>Invalid</v>
      </c>
      <c r="M3781" s="15" t="str">
        <f t="shared" si="4"/>
        <v/>
      </c>
    </row>
    <row r="3782" ht="12.75" customHeight="1">
      <c r="H3782" s="12">
        <v>1000.0</v>
      </c>
      <c r="K3782" s="14" t="str">
        <f t="shared" si="2"/>
        <v>#DIV/0!</v>
      </c>
      <c r="L3782" s="15" t="str">
        <f t="shared" si="3"/>
        <v>Invalid</v>
      </c>
      <c r="M3782" s="15" t="str">
        <f t="shared" si="4"/>
        <v/>
      </c>
    </row>
    <row r="3783" ht="12.75" customHeight="1">
      <c r="H3783" s="12">
        <v>1000.0</v>
      </c>
      <c r="K3783" s="14" t="str">
        <f t="shared" si="2"/>
        <v>#DIV/0!</v>
      </c>
      <c r="L3783" s="15" t="str">
        <f t="shared" si="3"/>
        <v>Invalid</v>
      </c>
      <c r="M3783" s="15" t="str">
        <f t="shared" si="4"/>
        <v/>
      </c>
    </row>
    <row r="3784" ht="12.75" customHeight="1">
      <c r="H3784" s="12">
        <v>1000.0</v>
      </c>
      <c r="K3784" s="14" t="str">
        <f t="shared" si="2"/>
        <v>#DIV/0!</v>
      </c>
      <c r="L3784" s="15" t="str">
        <f t="shared" si="3"/>
        <v>Invalid</v>
      </c>
      <c r="M3784" s="15" t="str">
        <f t="shared" si="4"/>
        <v/>
      </c>
    </row>
    <row r="3785" ht="12.75" customHeight="1">
      <c r="H3785" s="12">
        <v>1000.0</v>
      </c>
      <c r="K3785" s="14" t="str">
        <f t="shared" si="2"/>
        <v>#DIV/0!</v>
      </c>
      <c r="L3785" s="15" t="str">
        <f t="shared" si="3"/>
        <v>Invalid</v>
      </c>
      <c r="M3785" s="15" t="str">
        <f t="shared" si="4"/>
        <v/>
      </c>
    </row>
    <row r="3786" ht="12.75" customHeight="1">
      <c r="H3786" s="12">
        <v>1000.0</v>
      </c>
      <c r="K3786" s="14" t="str">
        <f t="shared" si="2"/>
        <v>#DIV/0!</v>
      </c>
      <c r="L3786" s="15" t="str">
        <f t="shared" si="3"/>
        <v>Invalid</v>
      </c>
      <c r="M3786" s="15" t="str">
        <f t="shared" si="4"/>
        <v/>
      </c>
    </row>
    <row r="3787" ht="12.75" customHeight="1">
      <c r="H3787" s="12">
        <v>1000.0</v>
      </c>
      <c r="K3787" s="14" t="str">
        <f t="shared" si="2"/>
        <v>#DIV/0!</v>
      </c>
      <c r="L3787" s="15" t="str">
        <f t="shared" si="3"/>
        <v>Invalid</v>
      </c>
      <c r="M3787" s="15" t="str">
        <f t="shared" si="4"/>
        <v/>
      </c>
    </row>
    <row r="3788" ht="12.75" customHeight="1">
      <c r="H3788" s="12">
        <v>1000.0</v>
      </c>
      <c r="K3788" s="14" t="str">
        <f t="shared" si="2"/>
        <v>#DIV/0!</v>
      </c>
      <c r="L3788" s="15" t="str">
        <f t="shared" si="3"/>
        <v>Invalid</v>
      </c>
      <c r="M3788" s="15" t="str">
        <f t="shared" si="4"/>
        <v/>
      </c>
    </row>
    <row r="3789" ht="12.75" customHeight="1">
      <c r="H3789" s="12">
        <v>1000.0</v>
      </c>
      <c r="K3789" s="14" t="str">
        <f t="shared" si="2"/>
        <v>#DIV/0!</v>
      </c>
      <c r="L3789" s="15" t="str">
        <f t="shared" si="3"/>
        <v>Invalid</v>
      </c>
      <c r="M3789" s="15" t="str">
        <f t="shared" si="4"/>
        <v/>
      </c>
    </row>
    <row r="3790" ht="12.75" customHeight="1">
      <c r="H3790" s="12">
        <v>1000.0</v>
      </c>
      <c r="K3790" s="14" t="str">
        <f t="shared" si="2"/>
        <v>#DIV/0!</v>
      </c>
      <c r="L3790" s="15" t="str">
        <f t="shared" si="3"/>
        <v>Invalid</v>
      </c>
      <c r="M3790" s="15" t="str">
        <f t="shared" si="4"/>
        <v/>
      </c>
    </row>
    <row r="3791" ht="12.75" customHeight="1">
      <c r="H3791" s="12">
        <v>1000.0</v>
      </c>
      <c r="K3791" s="14" t="str">
        <f t="shared" si="2"/>
        <v>#DIV/0!</v>
      </c>
      <c r="L3791" s="15" t="str">
        <f t="shared" si="3"/>
        <v>Invalid</v>
      </c>
      <c r="M3791" s="15" t="str">
        <f t="shared" si="4"/>
        <v/>
      </c>
    </row>
    <row r="3792" ht="12.75" customHeight="1">
      <c r="H3792" s="12">
        <v>1000.0</v>
      </c>
      <c r="K3792" s="14" t="str">
        <f t="shared" si="2"/>
        <v>#DIV/0!</v>
      </c>
      <c r="L3792" s="15" t="str">
        <f t="shared" si="3"/>
        <v>Invalid</v>
      </c>
      <c r="M3792" s="15" t="str">
        <f t="shared" si="4"/>
        <v/>
      </c>
    </row>
    <row r="3793" ht="12.75" customHeight="1">
      <c r="H3793" s="12">
        <v>1000.0</v>
      </c>
      <c r="K3793" s="14" t="str">
        <f t="shared" si="2"/>
        <v>#DIV/0!</v>
      </c>
      <c r="L3793" s="15" t="str">
        <f t="shared" si="3"/>
        <v>Invalid</v>
      </c>
      <c r="M3793" s="15" t="str">
        <f t="shared" si="4"/>
        <v/>
      </c>
    </row>
    <row r="3794" ht="12.75" customHeight="1">
      <c r="H3794" s="12">
        <v>1000.0</v>
      </c>
      <c r="K3794" s="14" t="str">
        <f t="shared" si="2"/>
        <v>#DIV/0!</v>
      </c>
      <c r="L3794" s="15" t="str">
        <f t="shared" si="3"/>
        <v>Invalid</v>
      </c>
      <c r="M3794" s="15" t="str">
        <f t="shared" si="4"/>
        <v/>
      </c>
    </row>
    <row r="3795" ht="12.75" customHeight="1">
      <c r="H3795" s="12">
        <v>1000.0</v>
      </c>
      <c r="K3795" s="14" t="str">
        <f t="shared" si="2"/>
        <v>#DIV/0!</v>
      </c>
      <c r="L3795" s="15" t="str">
        <f t="shared" si="3"/>
        <v>Invalid</v>
      </c>
      <c r="M3795" s="15" t="str">
        <f t="shared" si="4"/>
        <v/>
      </c>
    </row>
    <row r="3796" ht="12.75" customHeight="1">
      <c r="H3796" s="12">
        <v>1000.0</v>
      </c>
      <c r="K3796" s="14" t="str">
        <f t="shared" si="2"/>
        <v>#DIV/0!</v>
      </c>
      <c r="L3796" s="15" t="str">
        <f t="shared" si="3"/>
        <v>Invalid</v>
      </c>
      <c r="M3796" s="15" t="str">
        <f t="shared" si="4"/>
        <v/>
      </c>
    </row>
    <row r="3797" ht="12.75" customHeight="1">
      <c r="H3797" s="12">
        <v>1000.0</v>
      </c>
      <c r="K3797" s="14" t="str">
        <f t="shared" si="2"/>
        <v>#DIV/0!</v>
      </c>
      <c r="L3797" s="15" t="str">
        <f t="shared" si="3"/>
        <v>Invalid</v>
      </c>
      <c r="M3797" s="15" t="str">
        <f t="shared" si="4"/>
        <v/>
      </c>
    </row>
    <row r="3798" ht="12.75" customHeight="1">
      <c r="H3798" s="12">
        <v>1000.0</v>
      </c>
      <c r="K3798" s="14" t="str">
        <f t="shared" si="2"/>
        <v>#DIV/0!</v>
      </c>
      <c r="L3798" s="15" t="str">
        <f t="shared" si="3"/>
        <v>Invalid</v>
      </c>
      <c r="M3798" s="15" t="str">
        <f t="shared" si="4"/>
        <v/>
      </c>
    </row>
    <row r="3799" ht="12.75" customHeight="1">
      <c r="H3799" s="12">
        <v>1000.0</v>
      </c>
      <c r="K3799" s="14" t="str">
        <f t="shared" si="2"/>
        <v>#DIV/0!</v>
      </c>
      <c r="L3799" s="15" t="str">
        <f t="shared" si="3"/>
        <v>Invalid</v>
      </c>
      <c r="M3799" s="15" t="str">
        <f t="shared" si="4"/>
        <v/>
      </c>
    </row>
    <row r="3800" ht="12.75" customHeight="1">
      <c r="H3800" s="12">
        <v>1000.0</v>
      </c>
      <c r="K3800" s="14" t="str">
        <f t="shared" si="2"/>
        <v>#DIV/0!</v>
      </c>
      <c r="L3800" s="15" t="str">
        <f t="shared" si="3"/>
        <v>Invalid</v>
      </c>
      <c r="M3800" s="15" t="str">
        <f t="shared" si="4"/>
        <v/>
      </c>
    </row>
    <row r="3801" ht="12.75" customHeight="1">
      <c r="H3801" s="12">
        <v>1000.0</v>
      </c>
      <c r="K3801" s="14" t="str">
        <f t="shared" si="2"/>
        <v>#DIV/0!</v>
      </c>
      <c r="L3801" s="15" t="str">
        <f t="shared" si="3"/>
        <v>Invalid</v>
      </c>
      <c r="M3801" s="15" t="str">
        <f t="shared" si="4"/>
        <v/>
      </c>
    </row>
    <row r="3802" ht="12.75" customHeight="1">
      <c r="H3802" s="12">
        <v>1000.0</v>
      </c>
      <c r="K3802" s="14" t="str">
        <f t="shared" si="2"/>
        <v>#DIV/0!</v>
      </c>
      <c r="L3802" s="15" t="str">
        <f t="shared" si="3"/>
        <v>Invalid</v>
      </c>
      <c r="M3802" s="15" t="str">
        <f t="shared" si="4"/>
        <v/>
      </c>
    </row>
    <row r="3803" ht="12.75" customHeight="1">
      <c r="H3803" s="12">
        <v>1000.0</v>
      </c>
      <c r="K3803" s="14" t="str">
        <f t="shared" si="2"/>
        <v>#DIV/0!</v>
      </c>
      <c r="L3803" s="15" t="str">
        <f t="shared" si="3"/>
        <v>Invalid</v>
      </c>
      <c r="M3803" s="15" t="str">
        <f t="shared" si="4"/>
        <v/>
      </c>
    </row>
    <row r="3804" ht="12.75" customHeight="1">
      <c r="H3804" s="12">
        <v>1000.0</v>
      </c>
      <c r="K3804" s="14" t="str">
        <f t="shared" si="2"/>
        <v>#DIV/0!</v>
      </c>
      <c r="L3804" s="15" t="str">
        <f t="shared" si="3"/>
        <v>Invalid</v>
      </c>
      <c r="M3804" s="15" t="str">
        <f t="shared" si="4"/>
        <v/>
      </c>
    </row>
    <row r="3805" ht="12.75" customHeight="1">
      <c r="H3805" s="12">
        <v>1000.0</v>
      </c>
      <c r="K3805" s="14" t="str">
        <f t="shared" si="2"/>
        <v>#DIV/0!</v>
      </c>
      <c r="L3805" s="15" t="str">
        <f t="shared" si="3"/>
        <v>Invalid</v>
      </c>
      <c r="M3805" s="15" t="str">
        <f t="shared" si="4"/>
        <v/>
      </c>
    </row>
    <row r="3806" ht="12.75" customHeight="1">
      <c r="H3806" s="12">
        <v>1000.0</v>
      </c>
      <c r="K3806" s="14" t="str">
        <f t="shared" si="2"/>
        <v>#DIV/0!</v>
      </c>
      <c r="L3806" s="15" t="str">
        <f t="shared" si="3"/>
        <v>Invalid</v>
      </c>
      <c r="M3806" s="15" t="str">
        <f t="shared" si="4"/>
        <v/>
      </c>
    </row>
    <row r="3807" ht="12.75" customHeight="1">
      <c r="H3807" s="12">
        <v>1000.0</v>
      </c>
      <c r="K3807" s="14" t="str">
        <f t="shared" si="2"/>
        <v>#DIV/0!</v>
      </c>
      <c r="L3807" s="15" t="str">
        <f t="shared" si="3"/>
        <v>Invalid</v>
      </c>
      <c r="M3807" s="15" t="str">
        <f t="shared" si="4"/>
        <v/>
      </c>
    </row>
    <row r="3808" ht="12.75" customHeight="1">
      <c r="H3808" s="12">
        <v>1000.0</v>
      </c>
      <c r="K3808" s="14" t="str">
        <f t="shared" si="2"/>
        <v>#DIV/0!</v>
      </c>
      <c r="L3808" s="15" t="str">
        <f t="shared" si="3"/>
        <v>Invalid</v>
      </c>
      <c r="M3808" s="15" t="str">
        <f t="shared" si="4"/>
        <v/>
      </c>
    </row>
    <row r="3809" ht="12.75" customHeight="1">
      <c r="H3809" s="12">
        <v>1000.0</v>
      </c>
      <c r="K3809" s="14" t="str">
        <f t="shared" si="2"/>
        <v>#DIV/0!</v>
      </c>
      <c r="L3809" s="15" t="str">
        <f t="shared" si="3"/>
        <v>Invalid</v>
      </c>
      <c r="M3809" s="15" t="str">
        <f t="shared" si="4"/>
        <v/>
      </c>
    </row>
    <row r="3810" ht="12.75" customHeight="1">
      <c r="H3810" s="12">
        <v>1000.0</v>
      </c>
      <c r="K3810" s="14" t="str">
        <f t="shared" si="2"/>
        <v>#DIV/0!</v>
      </c>
      <c r="L3810" s="15" t="str">
        <f t="shared" si="3"/>
        <v>Invalid</v>
      </c>
      <c r="M3810" s="15" t="str">
        <f t="shared" si="4"/>
        <v/>
      </c>
    </row>
    <row r="3811" ht="12.75" customHeight="1">
      <c r="H3811" s="12">
        <v>1000.0</v>
      </c>
      <c r="K3811" s="14" t="str">
        <f t="shared" si="2"/>
        <v>#DIV/0!</v>
      </c>
      <c r="L3811" s="15" t="str">
        <f t="shared" si="3"/>
        <v>Invalid</v>
      </c>
      <c r="M3811" s="15" t="str">
        <f t="shared" si="4"/>
        <v/>
      </c>
    </row>
    <row r="3812" ht="12.75" customHeight="1">
      <c r="H3812" s="12">
        <v>1000.0</v>
      </c>
      <c r="K3812" s="14" t="str">
        <f t="shared" si="2"/>
        <v>#DIV/0!</v>
      </c>
      <c r="L3812" s="15" t="str">
        <f t="shared" si="3"/>
        <v>Invalid</v>
      </c>
      <c r="M3812" s="15" t="str">
        <f t="shared" si="4"/>
        <v/>
      </c>
    </row>
    <row r="3813" ht="12.75" customHeight="1">
      <c r="H3813" s="12">
        <v>1000.0</v>
      </c>
      <c r="K3813" s="14" t="str">
        <f t="shared" si="2"/>
        <v>#DIV/0!</v>
      </c>
      <c r="L3813" s="15" t="str">
        <f t="shared" si="3"/>
        <v>Invalid</v>
      </c>
      <c r="M3813" s="15" t="str">
        <f t="shared" si="4"/>
        <v/>
      </c>
    </row>
    <row r="3814" ht="12.75" customHeight="1">
      <c r="H3814" s="12">
        <v>1000.0</v>
      </c>
      <c r="K3814" s="14" t="str">
        <f t="shared" si="2"/>
        <v>#DIV/0!</v>
      </c>
      <c r="L3814" s="15" t="str">
        <f t="shared" si="3"/>
        <v>Invalid</v>
      </c>
      <c r="M3814" s="15" t="str">
        <f t="shared" si="4"/>
        <v/>
      </c>
    </row>
    <row r="3815" ht="12.75" customHeight="1">
      <c r="H3815" s="12">
        <v>1000.0</v>
      </c>
      <c r="K3815" s="14" t="str">
        <f t="shared" si="2"/>
        <v>#DIV/0!</v>
      </c>
      <c r="L3815" s="15" t="str">
        <f t="shared" si="3"/>
        <v>Invalid</v>
      </c>
      <c r="M3815" s="15" t="str">
        <f t="shared" si="4"/>
        <v/>
      </c>
    </row>
    <row r="3816" ht="12.75" customHeight="1">
      <c r="H3816" s="12">
        <v>1000.0</v>
      </c>
      <c r="K3816" s="14" t="str">
        <f t="shared" si="2"/>
        <v>#DIV/0!</v>
      </c>
      <c r="L3816" s="15" t="str">
        <f t="shared" si="3"/>
        <v>Invalid</v>
      </c>
      <c r="M3816" s="15" t="str">
        <f t="shared" si="4"/>
        <v/>
      </c>
    </row>
    <row r="3817" ht="12.75" customHeight="1">
      <c r="H3817" s="12">
        <v>1000.0</v>
      </c>
      <c r="K3817" s="14" t="str">
        <f t="shared" si="2"/>
        <v>#DIV/0!</v>
      </c>
      <c r="L3817" s="15" t="str">
        <f t="shared" si="3"/>
        <v>Invalid</v>
      </c>
      <c r="M3817" s="15" t="str">
        <f t="shared" si="4"/>
        <v/>
      </c>
    </row>
    <row r="3818" ht="12.75" customHeight="1">
      <c r="H3818" s="12">
        <v>1000.0</v>
      </c>
      <c r="K3818" s="14" t="str">
        <f t="shared" si="2"/>
        <v>#DIV/0!</v>
      </c>
      <c r="L3818" s="15" t="str">
        <f t="shared" si="3"/>
        <v>Invalid</v>
      </c>
      <c r="M3818" s="15" t="str">
        <f t="shared" si="4"/>
        <v/>
      </c>
    </row>
    <row r="3819" ht="12.75" customHeight="1">
      <c r="H3819" s="12">
        <v>1000.0</v>
      </c>
      <c r="K3819" s="14" t="str">
        <f t="shared" si="2"/>
        <v>#DIV/0!</v>
      </c>
      <c r="L3819" s="15" t="str">
        <f t="shared" si="3"/>
        <v>Invalid</v>
      </c>
      <c r="M3819" s="15" t="str">
        <f t="shared" si="4"/>
        <v/>
      </c>
    </row>
    <row r="3820" ht="12.75" customHeight="1">
      <c r="H3820" s="12">
        <v>1000.0</v>
      </c>
      <c r="K3820" s="14" t="str">
        <f t="shared" si="2"/>
        <v>#DIV/0!</v>
      </c>
      <c r="L3820" s="15" t="str">
        <f t="shared" si="3"/>
        <v>Invalid</v>
      </c>
      <c r="M3820" s="15" t="str">
        <f t="shared" si="4"/>
        <v/>
      </c>
    </row>
    <row r="3821" ht="12.75" customHeight="1">
      <c r="H3821" s="12">
        <v>1000.0</v>
      </c>
      <c r="K3821" s="14" t="str">
        <f t="shared" si="2"/>
        <v>#DIV/0!</v>
      </c>
      <c r="L3821" s="15" t="str">
        <f t="shared" si="3"/>
        <v>Invalid</v>
      </c>
      <c r="M3821" s="15" t="str">
        <f t="shared" si="4"/>
        <v/>
      </c>
    </row>
    <row r="3822" ht="12.75" customHeight="1">
      <c r="H3822" s="12">
        <v>1000.0</v>
      </c>
      <c r="K3822" s="14" t="str">
        <f t="shared" si="2"/>
        <v>#DIV/0!</v>
      </c>
      <c r="L3822" s="15" t="str">
        <f t="shared" si="3"/>
        <v>Invalid</v>
      </c>
      <c r="M3822" s="15" t="str">
        <f t="shared" si="4"/>
        <v/>
      </c>
    </row>
    <row r="3823" ht="12.75" customHeight="1">
      <c r="H3823" s="12">
        <v>1000.0</v>
      </c>
      <c r="K3823" s="14" t="str">
        <f t="shared" si="2"/>
        <v>#DIV/0!</v>
      </c>
      <c r="L3823" s="15" t="str">
        <f t="shared" si="3"/>
        <v>Invalid</v>
      </c>
      <c r="M3823" s="15" t="str">
        <f t="shared" si="4"/>
        <v/>
      </c>
    </row>
    <row r="3824" ht="12.75" customHeight="1">
      <c r="H3824" s="12">
        <v>1000.0</v>
      </c>
      <c r="K3824" s="14" t="str">
        <f t="shared" si="2"/>
        <v>#DIV/0!</v>
      </c>
      <c r="L3824" s="15" t="str">
        <f t="shared" si="3"/>
        <v>Invalid</v>
      </c>
      <c r="M3824" s="15" t="str">
        <f t="shared" si="4"/>
        <v/>
      </c>
    </row>
    <row r="3825" ht="12.75" customHeight="1">
      <c r="H3825" s="12">
        <v>1000.0</v>
      </c>
      <c r="K3825" s="14" t="str">
        <f t="shared" si="2"/>
        <v>#DIV/0!</v>
      </c>
      <c r="L3825" s="15" t="str">
        <f t="shared" si="3"/>
        <v>Invalid</v>
      </c>
      <c r="M3825" s="15" t="str">
        <f t="shared" si="4"/>
        <v/>
      </c>
    </row>
    <row r="3826" ht="12.75" customHeight="1">
      <c r="H3826" s="12">
        <v>1000.0</v>
      </c>
      <c r="K3826" s="14" t="str">
        <f t="shared" si="2"/>
        <v>#DIV/0!</v>
      </c>
      <c r="L3826" s="15" t="str">
        <f t="shared" si="3"/>
        <v>Invalid</v>
      </c>
      <c r="M3826" s="15" t="str">
        <f t="shared" si="4"/>
        <v/>
      </c>
    </row>
    <row r="3827" ht="12.75" customHeight="1">
      <c r="H3827" s="12">
        <v>1000.0</v>
      </c>
      <c r="K3827" s="14" t="str">
        <f t="shared" si="2"/>
        <v>#DIV/0!</v>
      </c>
      <c r="L3827" s="15" t="str">
        <f t="shared" si="3"/>
        <v>Invalid</v>
      </c>
      <c r="M3827" s="15" t="str">
        <f t="shared" si="4"/>
        <v/>
      </c>
    </row>
    <row r="3828" ht="12.75" customHeight="1">
      <c r="H3828" s="12">
        <v>1000.0</v>
      </c>
      <c r="K3828" s="14" t="str">
        <f t="shared" si="2"/>
        <v>#DIV/0!</v>
      </c>
      <c r="L3828" s="15" t="str">
        <f t="shared" si="3"/>
        <v>Invalid</v>
      </c>
      <c r="M3828" s="15" t="str">
        <f t="shared" si="4"/>
        <v/>
      </c>
    </row>
    <row r="3829" ht="12.75" customHeight="1">
      <c r="H3829" s="12">
        <v>1000.0</v>
      </c>
      <c r="K3829" s="14" t="str">
        <f t="shared" si="2"/>
        <v>#DIV/0!</v>
      </c>
      <c r="L3829" s="15" t="str">
        <f t="shared" si="3"/>
        <v>Invalid</v>
      </c>
      <c r="M3829" s="15" t="str">
        <f t="shared" si="4"/>
        <v/>
      </c>
    </row>
    <row r="3830" ht="12.75" customHeight="1">
      <c r="H3830" s="12">
        <v>1000.0</v>
      </c>
      <c r="K3830" s="14" t="str">
        <f t="shared" si="2"/>
        <v>#DIV/0!</v>
      </c>
      <c r="L3830" s="15" t="str">
        <f t="shared" si="3"/>
        <v>Invalid</v>
      </c>
      <c r="M3830" s="15" t="str">
        <f t="shared" si="4"/>
        <v/>
      </c>
    </row>
    <row r="3831" ht="12.75" customHeight="1">
      <c r="H3831" s="12">
        <v>1000.0</v>
      </c>
      <c r="K3831" s="14" t="str">
        <f t="shared" si="2"/>
        <v>#DIV/0!</v>
      </c>
      <c r="L3831" s="15" t="str">
        <f t="shared" si="3"/>
        <v>Invalid</v>
      </c>
      <c r="M3831" s="15" t="str">
        <f t="shared" si="4"/>
        <v/>
      </c>
    </row>
    <row r="3832" ht="12.75" customHeight="1">
      <c r="H3832" s="12">
        <v>1000.0</v>
      </c>
      <c r="K3832" s="14" t="str">
        <f t="shared" si="2"/>
        <v>#DIV/0!</v>
      </c>
      <c r="L3832" s="15" t="str">
        <f t="shared" si="3"/>
        <v>Invalid</v>
      </c>
      <c r="M3832" s="15" t="str">
        <f t="shared" si="4"/>
        <v/>
      </c>
    </row>
    <row r="3833" ht="12.75" customHeight="1">
      <c r="H3833" s="12">
        <v>1000.0</v>
      </c>
      <c r="K3833" s="14" t="str">
        <f t="shared" si="2"/>
        <v>#DIV/0!</v>
      </c>
      <c r="L3833" s="15" t="str">
        <f t="shared" si="3"/>
        <v>Invalid</v>
      </c>
      <c r="M3833" s="15" t="str">
        <f t="shared" si="4"/>
        <v/>
      </c>
    </row>
    <row r="3834" ht="12.75" customHeight="1">
      <c r="H3834" s="12">
        <v>1000.0</v>
      </c>
      <c r="K3834" s="14" t="str">
        <f t="shared" si="2"/>
        <v>#DIV/0!</v>
      </c>
      <c r="L3834" s="15" t="str">
        <f t="shared" si="3"/>
        <v>Invalid</v>
      </c>
      <c r="M3834" s="15" t="str">
        <f t="shared" si="4"/>
        <v/>
      </c>
    </row>
    <row r="3835" ht="12.75" customHeight="1">
      <c r="H3835" s="12">
        <v>1000.0</v>
      </c>
      <c r="K3835" s="14" t="str">
        <f t="shared" si="2"/>
        <v>#DIV/0!</v>
      </c>
      <c r="L3835" s="15" t="str">
        <f t="shared" si="3"/>
        <v>Invalid</v>
      </c>
      <c r="M3835" s="15" t="str">
        <f t="shared" si="4"/>
        <v/>
      </c>
    </row>
    <row r="3836" ht="12.75" customHeight="1">
      <c r="H3836" s="12">
        <v>1000.0</v>
      </c>
      <c r="K3836" s="14" t="str">
        <f t="shared" si="2"/>
        <v>#DIV/0!</v>
      </c>
      <c r="L3836" s="15" t="str">
        <f t="shared" si="3"/>
        <v>Invalid</v>
      </c>
      <c r="M3836" s="15" t="str">
        <f t="shared" si="4"/>
        <v/>
      </c>
    </row>
    <row r="3837" ht="12.75" customHeight="1">
      <c r="H3837" s="12">
        <v>1000.0</v>
      </c>
      <c r="K3837" s="14" t="str">
        <f t="shared" si="2"/>
        <v>#DIV/0!</v>
      </c>
      <c r="L3837" s="15" t="str">
        <f t="shared" si="3"/>
        <v>Invalid</v>
      </c>
      <c r="M3837" s="15" t="str">
        <f t="shared" si="4"/>
        <v/>
      </c>
    </row>
    <row r="3838" ht="12.75" customHeight="1">
      <c r="H3838" s="12">
        <v>1000.0</v>
      </c>
      <c r="K3838" s="14" t="str">
        <f t="shared" si="2"/>
        <v>#DIV/0!</v>
      </c>
      <c r="L3838" s="15" t="str">
        <f t="shared" si="3"/>
        <v>Invalid</v>
      </c>
      <c r="M3838" s="15" t="str">
        <f t="shared" si="4"/>
        <v/>
      </c>
    </row>
    <row r="3839" ht="12.75" customHeight="1">
      <c r="H3839" s="12">
        <v>1000.0</v>
      </c>
      <c r="K3839" s="14" t="str">
        <f t="shared" si="2"/>
        <v>#DIV/0!</v>
      </c>
      <c r="L3839" s="15" t="str">
        <f t="shared" si="3"/>
        <v>Invalid</v>
      </c>
      <c r="M3839" s="15" t="str">
        <f t="shared" si="4"/>
        <v/>
      </c>
    </row>
    <row r="3840" ht="12.75" customHeight="1">
      <c r="H3840" s="12">
        <v>1000.0</v>
      </c>
      <c r="K3840" s="14" t="str">
        <f t="shared" si="2"/>
        <v>#DIV/0!</v>
      </c>
      <c r="L3840" s="15" t="str">
        <f t="shared" si="3"/>
        <v>Invalid</v>
      </c>
      <c r="M3840" s="15" t="str">
        <f t="shared" si="4"/>
        <v/>
      </c>
    </row>
    <row r="3841" ht="12.75" customHeight="1">
      <c r="H3841" s="12">
        <v>1000.0</v>
      </c>
      <c r="K3841" s="14" t="str">
        <f t="shared" si="2"/>
        <v>#DIV/0!</v>
      </c>
      <c r="L3841" s="15" t="str">
        <f t="shared" si="3"/>
        <v>Invalid</v>
      </c>
      <c r="M3841" s="15" t="str">
        <f t="shared" si="4"/>
        <v/>
      </c>
    </row>
    <row r="3842" ht="12.75" customHeight="1">
      <c r="H3842" s="12">
        <v>1000.0</v>
      </c>
      <c r="K3842" s="14" t="str">
        <f t="shared" si="2"/>
        <v>#DIV/0!</v>
      </c>
      <c r="L3842" s="15" t="str">
        <f t="shared" si="3"/>
        <v>Invalid</v>
      </c>
      <c r="M3842" s="15" t="str">
        <f t="shared" si="4"/>
        <v/>
      </c>
    </row>
    <row r="3843" ht="12.75" customHeight="1">
      <c r="H3843" s="12">
        <v>1000.0</v>
      </c>
      <c r="K3843" s="14" t="str">
        <f t="shared" si="2"/>
        <v>#DIV/0!</v>
      </c>
      <c r="L3843" s="15" t="str">
        <f t="shared" si="3"/>
        <v>Invalid</v>
      </c>
      <c r="M3843" s="15" t="str">
        <f t="shared" si="4"/>
        <v/>
      </c>
    </row>
    <row r="3844" ht="12.75" customHeight="1">
      <c r="H3844" s="12">
        <v>1000.0</v>
      </c>
      <c r="K3844" s="14" t="str">
        <f t="shared" si="2"/>
        <v>#DIV/0!</v>
      </c>
      <c r="L3844" s="15" t="str">
        <f t="shared" si="3"/>
        <v>Invalid</v>
      </c>
      <c r="M3844" s="15" t="str">
        <f t="shared" si="4"/>
        <v/>
      </c>
    </row>
    <row r="3845" ht="12.75" customHeight="1">
      <c r="H3845" s="12">
        <v>1000.0</v>
      </c>
      <c r="K3845" s="14" t="str">
        <f t="shared" si="2"/>
        <v>#DIV/0!</v>
      </c>
      <c r="L3845" s="15" t="str">
        <f t="shared" si="3"/>
        <v>Invalid</v>
      </c>
      <c r="M3845" s="15" t="str">
        <f t="shared" si="4"/>
        <v/>
      </c>
    </row>
    <row r="3846" ht="12.75" customHeight="1">
      <c r="H3846" s="12">
        <v>1000.0</v>
      </c>
      <c r="K3846" s="14" t="str">
        <f t="shared" si="2"/>
        <v>#DIV/0!</v>
      </c>
      <c r="L3846" s="15" t="str">
        <f t="shared" si="3"/>
        <v>Invalid</v>
      </c>
      <c r="M3846" s="15" t="str">
        <f t="shared" si="4"/>
        <v/>
      </c>
    </row>
    <row r="3847" ht="12.75" customHeight="1">
      <c r="H3847" s="12">
        <v>1000.0</v>
      </c>
      <c r="K3847" s="14" t="str">
        <f t="shared" si="2"/>
        <v>#DIV/0!</v>
      </c>
      <c r="L3847" s="15" t="str">
        <f t="shared" si="3"/>
        <v>Invalid</v>
      </c>
      <c r="M3847" s="15" t="str">
        <f t="shared" si="4"/>
        <v/>
      </c>
    </row>
    <row r="3848" ht="12.75" customHeight="1">
      <c r="H3848" s="12">
        <v>1000.0</v>
      </c>
      <c r="K3848" s="14" t="str">
        <f t="shared" si="2"/>
        <v>#DIV/0!</v>
      </c>
      <c r="L3848" s="15" t="str">
        <f t="shared" si="3"/>
        <v>Invalid</v>
      </c>
      <c r="M3848" s="15" t="str">
        <f t="shared" si="4"/>
        <v/>
      </c>
    </row>
    <row r="3849" ht="12.75" customHeight="1">
      <c r="H3849" s="12">
        <v>1000.0</v>
      </c>
      <c r="K3849" s="14" t="str">
        <f t="shared" si="2"/>
        <v>#DIV/0!</v>
      </c>
      <c r="L3849" s="15" t="str">
        <f t="shared" si="3"/>
        <v>Invalid</v>
      </c>
      <c r="M3849" s="15" t="str">
        <f t="shared" si="4"/>
        <v/>
      </c>
    </row>
    <row r="3850" ht="12.75" customHeight="1">
      <c r="H3850" s="12">
        <v>1000.0</v>
      </c>
      <c r="K3850" s="14" t="str">
        <f t="shared" si="2"/>
        <v>#DIV/0!</v>
      </c>
      <c r="L3850" s="15" t="str">
        <f t="shared" si="3"/>
        <v>Invalid</v>
      </c>
      <c r="M3850" s="15" t="str">
        <f t="shared" si="4"/>
        <v/>
      </c>
    </row>
    <row r="3851" ht="12.75" customHeight="1">
      <c r="H3851" s="12">
        <v>1000.0</v>
      </c>
      <c r="K3851" s="14" t="str">
        <f t="shared" si="2"/>
        <v>#DIV/0!</v>
      </c>
      <c r="L3851" s="15" t="str">
        <f t="shared" si="3"/>
        <v>Invalid</v>
      </c>
      <c r="M3851" s="15" t="str">
        <f t="shared" si="4"/>
        <v/>
      </c>
    </row>
    <row r="3852" ht="12.75" customHeight="1">
      <c r="H3852" s="12">
        <v>1000.0</v>
      </c>
      <c r="K3852" s="14" t="str">
        <f t="shared" si="2"/>
        <v>#DIV/0!</v>
      </c>
      <c r="L3852" s="15" t="str">
        <f t="shared" si="3"/>
        <v>Invalid</v>
      </c>
      <c r="M3852" s="15" t="str">
        <f t="shared" si="4"/>
        <v/>
      </c>
    </row>
    <row r="3853" ht="12.75" customHeight="1">
      <c r="H3853" s="12">
        <v>1000.0</v>
      </c>
      <c r="K3853" s="14" t="str">
        <f t="shared" si="2"/>
        <v>#DIV/0!</v>
      </c>
      <c r="L3853" s="15" t="str">
        <f t="shared" si="3"/>
        <v>Invalid</v>
      </c>
      <c r="M3853" s="15" t="str">
        <f t="shared" si="4"/>
        <v/>
      </c>
    </row>
    <row r="3854" ht="12.75" customHeight="1">
      <c r="H3854" s="12">
        <v>1000.0</v>
      </c>
      <c r="K3854" s="14" t="str">
        <f t="shared" si="2"/>
        <v>#DIV/0!</v>
      </c>
      <c r="L3854" s="15" t="str">
        <f t="shared" si="3"/>
        <v>Invalid</v>
      </c>
      <c r="M3854" s="15" t="str">
        <f t="shared" si="4"/>
        <v/>
      </c>
    </row>
    <row r="3855" ht="12.75" customHeight="1">
      <c r="H3855" s="12">
        <v>1000.0</v>
      </c>
      <c r="K3855" s="14" t="str">
        <f t="shared" si="2"/>
        <v>#DIV/0!</v>
      </c>
      <c r="L3855" s="15" t="str">
        <f t="shared" si="3"/>
        <v>Invalid</v>
      </c>
      <c r="M3855" s="15" t="str">
        <f t="shared" si="4"/>
        <v/>
      </c>
    </row>
    <row r="3856" ht="12.75" customHeight="1">
      <c r="H3856" s="12">
        <v>1000.0</v>
      </c>
      <c r="K3856" s="14" t="str">
        <f t="shared" si="2"/>
        <v>#DIV/0!</v>
      </c>
      <c r="L3856" s="15" t="str">
        <f t="shared" si="3"/>
        <v>Invalid</v>
      </c>
      <c r="M3856" s="15" t="str">
        <f t="shared" si="4"/>
        <v/>
      </c>
    </row>
    <row r="3857" ht="12.75" customHeight="1">
      <c r="H3857" s="12">
        <v>1000.0</v>
      </c>
      <c r="K3857" s="14" t="str">
        <f t="shared" si="2"/>
        <v>#DIV/0!</v>
      </c>
      <c r="L3857" s="15" t="str">
        <f t="shared" si="3"/>
        <v>Invalid</v>
      </c>
      <c r="M3857" s="15" t="str">
        <f t="shared" si="4"/>
        <v/>
      </c>
    </row>
    <row r="3858" ht="12.75" customHeight="1">
      <c r="H3858" s="12">
        <v>1000.0</v>
      </c>
      <c r="K3858" s="14" t="str">
        <f t="shared" si="2"/>
        <v>#DIV/0!</v>
      </c>
      <c r="L3858" s="15" t="str">
        <f t="shared" si="3"/>
        <v>Invalid</v>
      </c>
      <c r="M3858" s="15" t="str">
        <f t="shared" si="4"/>
        <v/>
      </c>
    </row>
    <row r="3859" ht="12.75" customHeight="1">
      <c r="H3859" s="12">
        <v>1000.0</v>
      </c>
      <c r="K3859" s="14" t="str">
        <f t="shared" si="2"/>
        <v>#DIV/0!</v>
      </c>
      <c r="L3859" s="15" t="str">
        <f t="shared" si="3"/>
        <v>Invalid</v>
      </c>
      <c r="M3859" s="15" t="str">
        <f t="shared" si="4"/>
        <v/>
      </c>
    </row>
    <row r="3860" ht="12.75" customHeight="1">
      <c r="H3860" s="12">
        <v>1000.0</v>
      </c>
      <c r="K3860" s="14" t="str">
        <f t="shared" si="2"/>
        <v>#DIV/0!</v>
      </c>
      <c r="L3860" s="15" t="str">
        <f t="shared" si="3"/>
        <v>Invalid</v>
      </c>
      <c r="M3860" s="15" t="str">
        <f t="shared" si="4"/>
        <v/>
      </c>
    </row>
    <row r="3861" ht="12.75" customHeight="1">
      <c r="H3861" s="12">
        <v>1000.0</v>
      </c>
      <c r="K3861" s="14" t="str">
        <f t="shared" si="2"/>
        <v>#DIV/0!</v>
      </c>
      <c r="L3861" s="15" t="str">
        <f t="shared" si="3"/>
        <v>Invalid</v>
      </c>
      <c r="M3861" s="15" t="str">
        <f t="shared" si="4"/>
        <v/>
      </c>
    </row>
    <row r="3862" ht="12.75" customHeight="1">
      <c r="H3862" s="12">
        <v>1000.0</v>
      </c>
      <c r="K3862" s="14" t="str">
        <f t="shared" si="2"/>
        <v>#DIV/0!</v>
      </c>
      <c r="L3862" s="15" t="str">
        <f t="shared" si="3"/>
        <v>Invalid</v>
      </c>
      <c r="M3862" s="15" t="str">
        <f t="shared" si="4"/>
        <v/>
      </c>
    </row>
    <row r="3863" ht="12.75" customHeight="1">
      <c r="H3863" s="12">
        <v>1000.0</v>
      </c>
      <c r="K3863" s="14" t="str">
        <f t="shared" si="2"/>
        <v>#DIV/0!</v>
      </c>
      <c r="L3863" s="15" t="str">
        <f t="shared" si="3"/>
        <v>Invalid</v>
      </c>
      <c r="M3863" s="15" t="str">
        <f t="shared" si="4"/>
        <v/>
      </c>
    </row>
    <row r="3864" ht="12.75" customHeight="1">
      <c r="H3864" s="12">
        <v>1000.0</v>
      </c>
      <c r="K3864" s="14" t="str">
        <f t="shared" si="2"/>
        <v>#DIV/0!</v>
      </c>
      <c r="L3864" s="15" t="str">
        <f t="shared" si="3"/>
        <v>Invalid</v>
      </c>
      <c r="M3864" s="15" t="str">
        <f t="shared" si="4"/>
        <v/>
      </c>
    </row>
    <row r="3865" ht="12.75" customHeight="1">
      <c r="H3865" s="12">
        <v>1000.0</v>
      </c>
      <c r="K3865" s="14" t="str">
        <f t="shared" si="2"/>
        <v>#DIV/0!</v>
      </c>
      <c r="L3865" s="15" t="str">
        <f t="shared" si="3"/>
        <v>Invalid</v>
      </c>
      <c r="M3865" s="15" t="str">
        <f t="shared" si="4"/>
        <v/>
      </c>
    </row>
    <row r="3866" ht="12.75" customHeight="1">
      <c r="H3866" s="12">
        <v>1000.0</v>
      </c>
      <c r="K3866" s="14" t="str">
        <f t="shared" si="2"/>
        <v>#DIV/0!</v>
      </c>
      <c r="L3866" s="15" t="str">
        <f t="shared" si="3"/>
        <v>Invalid</v>
      </c>
      <c r="M3866" s="15" t="str">
        <f t="shared" si="4"/>
        <v/>
      </c>
    </row>
    <row r="3867" ht="12.75" customHeight="1">
      <c r="H3867" s="12">
        <v>1000.0</v>
      </c>
      <c r="K3867" s="14" t="str">
        <f t="shared" si="2"/>
        <v>#DIV/0!</v>
      </c>
      <c r="L3867" s="15" t="str">
        <f t="shared" si="3"/>
        <v>Invalid</v>
      </c>
      <c r="M3867" s="15" t="str">
        <f t="shared" si="4"/>
        <v/>
      </c>
    </row>
    <row r="3868" ht="12.75" customHeight="1">
      <c r="H3868" s="12">
        <v>1000.0</v>
      </c>
      <c r="K3868" s="14" t="str">
        <f t="shared" si="2"/>
        <v>#DIV/0!</v>
      </c>
      <c r="L3868" s="15" t="str">
        <f t="shared" si="3"/>
        <v>Invalid</v>
      </c>
      <c r="M3868" s="15" t="str">
        <f t="shared" si="4"/>
        <v/>
      </c>
    </row>
    <row r="3869" ht="12.75" customHeight="1">
      <c r="H3869" s="12">
        <v>1000.0</v>
      </c>
      <c r="K3869" s="14" t="str">
        <f t="shared" si="2"/>
        <v>#DIV/0!</v>
      </c>
      <c r="L3869" s="15" t="str">
        <f t="shared" si="3"/>
        <v>Invalid</v>
      </c>
      <c r="M3869" s="15" t="str">
        <f t="shared" si="4"/>
        <v/>
      </c>
    </row>
    <row r="3870" ht="12.75" customHeight="1">
      <c r="H3870" s="12">
        <v>1000.0</v>
      </c>
      <c r="K3870" s="14" t="str">
        <f t="shared" si="2"/>
        <v>#DIV/0!</v>
      </c>
      <c r="L3870" s="15" t="str">
        <f t="shared" si="3"/>
        <v>Invalid</v>
      </c>
      <c r="M3870" s="15" t="str">
        <f t="shared" si="4"/>
        <v/>
      </c>
    </row>
    <row r="3871" ht="12.75" customHeight="1">
      <c r="H3871" s="12">
        <v>1000.0</v>
      </c>
      <c r="K3871" s="14" t="str">
        <f t="shared" si="2"/>
        <v>#DIV/0!</v>
      </c>
      <c r="L3871" s="15" t="str">
        <f t="shared" si="3"/>
        <v>Invalid</v>
      </c>
      <c r="M3871" s="15" t="str">
        <f t="shared" si="4"/>
        <v/>
      </c>
    </row>
    <row r="3872" ht="12.75" customHeight="1">
      <c r="H3872" s="12">
        <v>1000.0</v>
      </c>
      <c r="K3872" s="14" t="str">
        <f t="shared" si="2"/>
        <v>#DIV/0!</v>
      </c>
      <c r="L3872" s="15" t="str">
        <f t="shared" si="3"/>
        <v>Invalid</v>
      </c>
      <c r="M3872" s="15" t="str">
        <f t="shared" si="4"/>
        <v/>
      </c>
    </row>
    <row r="3873" ht="12.75" customHeight="1">
      <c r="H3873" s="12">
        <v>1000.0</v>
      </c>
      <c r="K3873" s="14" t="str">
        <f t="shared" si="2"/>
        <v>#DIV/0!</v>
      </c>
      <c r="L3873" s="15" t="str">
        <f t="shared" si="3"/>
        <v>Invalid</v>
      </c>
      <c r="M3873" s="15" t="str">
        <f t="shared" si="4"/>
        <v/>
      </c>
    </row>
    <row r="3874" ht="12.75" customHeight="1">
      <c r="H3874" s="12">
        <v>1000.0</v>
      </c>
      <c r="K3874" s="14" t="str">
        <f t="shared" si="2"/>
        <v>#DIV/0!</v>
      </c>
      <c r="L3874" s="15" t="str">
        <f t="shared" si="3"/>
        <v>Invalid</v>
      </c>
      <c r="M3874" s="15" t="str">
        <f t="shared" si="4"/>
        <v/>
      </c>
    </row>
    <row r="3875" ht="12.75" customHeight="1">
      <c r="H3875" s="12">
        <v>1000.0</v>
      </c>
      <c r="K3875" s="14" t="str">
        <f t="shared" si="2"/>
        <v>#DIV/0!</v>
      </c>
      <c r="L3875" s="15" t="str">
        <f t="shared" si="3"/>
        <v>Invalid</v>
      </c>
      <c r="M3875" s="15" t="str">
        <f t="shared" si="4"/>
        <v/>
      </c>
    </row>
    <row r="3876" ht="12.75" customHeight="1">
      <c r="H3876" s="12">
        <v>1000.0</v>
      </c>
      <c r="K3876" s="14" t="str">
        <f t="shared" si="2"/>
        <v>#DIV/0!</v>
      </c>
      <c r="L3876" s="15" t="str">
        <f t="shared" si="3"/>
        <v>Invalid</v>
      </c>
      <c r="M3876" s="15" t="str">
        <f t="shared" si="4"/>
        <v/>
      </c>
    </row>
    <row r="3877" ht="12.75" customHeight="1">
      <c r="H3877" s="12">
        <v>1000.0</v>
      </c>
      <c r="K3877" s="14" t="str">
        <f t="shared" si="2"/>
        <v>#DIV/0!</v>
      </c>
      <c r="L3877" s="15" t="str">
        <f t="shared" si="3"/>
        <v>Invalid</v>
      </c>
      <c r="M3877" s="15" t="str">
        <f t="shared" si="4"/>
        <v/>
      </c>
    </row>
    <row r="3878" ht="12.75" customHeight="1">
      <c r="H3878" s="12">
        <v>1000.0</v>
      </c>
      <c r="K3878" s="14" t="str">
        <f t="shared" si="2"/>
        <v>#DIV/0!</v>
      </c>
      <c r="L3878" s="15" t="str">
        <f t="shared" si="3"/>
        <v>Invalid</v>
      </c>
      <c r="M3878" s="15" t="str">
        <f t="shared" si="4"/>
        <v/>
      </c>
    </row>
    <row r="3879" ht="12.75" customHeight="1">
      <c r="H3879" s="12">
        <v>1000.0</v>
      </c>
      <c r="K3879" s="14" t="str">
        <f t="shared" si="2"/>
        <v>#DIV/0!</v>
      </c>
      <c r="L3879" s="15" t="str">
        <f t="shared" si="3"/>
        <v>Invalid</v>
      </c>
      <c r="M3879" s="15" t="str">
        <f t="shared" si="4"/>
        <v/>
      </c>
    </row>
    <row r="3880" ht="12.75" customHeight="1">
      <c r="H3880" s="12">
        <v>1000.0</v>
      </c>
      <c r="K3880" s="14" t="str">
        <f t="shared" si="2"/>
        <v>#DIV/0!</v>
      </c>
      <c r="L3880" s="15" t="str">
        <f t="shared" si="3"/>
        <v>Invalid</v>
      </c>
      <c r="M3880" s="15" t="str">
        <f t="shared" si="4"/>
        <v/>
      </c>
    </row>
    <row r="3881" ht="12.75" customHeight="1">
      <c r="H3881" s="12">
        <v>1000.0</v>
      </c>
      <c r="K3881" s="14" t="str">
        <f t="shared" si="2"/>
        <v>#DIV/0!</v>
      </c>
      <c r="L3881" s="15" t="str">
        <f t="shared" si="3"/>
        <v>Invalid</v>
      </c>
      <c r="M3881" s="15" t="str">
        <f t="shared" si="4"/>
        <v/>
      </c>
    </row>
    <row r="3882" ht="12.75" customHeight="1">
      <c r="H3882" s="12">
        <v>1000.0</v>
      </c>
      <c r="K3882" s="14" t="str">
        <f t="shared" si="2"/>
        <v>#DIV/0!</v>
      </c>
      <c r="L3882" s="15" t="str">
        <f t="shared" si="3"/>
        <v>Invalid</v>
      </c>
      <c r="M3882" s="15" t="str">
        <f t="shared" si="4"/>
        <v/>
      </c>
    </row>
    <row r="3883" ht="12.75" customHeight="1">
      <c r="H3883" s="12">
        <v>1000.0</v>
      </c>
      <c r="K3883" s="14" t="str">
        <f t="shared" si="2"/>
        <v>#DIV/0!</v>
      </c>
      <c r="L3883" s="15" t="str">
        <f t="shared" si="3"/>
        <v>Invalid</v>
      </c>
      <c r="M3883" s="15" t="str">
        <f t="shared" si="4"/>
        <v/>
      </c>
    </row>
    <row r="3884" ht="12.75" customHeight="1">
      <c r="H3884" s="12">
        <v>1000.0</v>
      </c>
      <c r="K3884" s="14" t="str">
        <f t="shared" si="2"/>
        <v>#DIV/0!</v>
      </c>
      <c r="L3884" s="15" t="str">
        <f t="shared" si="3"/>
        <v>Invalid</v>
      </c>
      <c r="M3884" s="15" t="str">
        <f t="shared" si="4"/>
        <v/>
      </c>
    </row>
    <row r="3885" ht="12.75" customHeight="1">
      <c r="H3885" s="12">
        <v>1000.0</v>
      </c>
      <c r="K3885" s="14" t="str">
        <f t="shared" si="2"/>
        <v>#DIV/0!</v>
      </c>
      <c r="L3885" s="15" t="str">
        <f t="shared" si="3"/>
        <v>Invalid</v>
      </c>
      <c r="M3885" s="15" t="str">
        <f t="shared" si="4"/>
        <v/>
      </c>
    </row>
    <row r="3886" ht="12.75" customHeight="1">
      <c r="H3886" s="12">
        <v>1000.0</v>
      </c>
      <c r="K3886" s="14" t="str">
        <f t="shared" si="2"/>
        <v>#DIV/0!</v>
      </c>
      <c r="L3886" s="15" t="str">
        <f t="shared" si="3"/>
        <v>Invalid</v>
      </c>
      <c r="M3886" s="15" t="str">
        <f t="shared" si="4"/>
        <v/>
      </c>
    </row>
    <row r="3887" ht="12.75" customHeight="1">
      <c r="H3887" s="12">
        <v>1000.0</v>
      </c>
      <c r="K3887" s="14" t="str">
        <f t="shared" si="2"/>
        <v>#DIV/0!</v>
      </c>
      <c r="L3887" s="15" t="str">
        <f t="shared" si="3"/>
        <v>Invalid</v>
      </c>
      <c r="M3887" s="15" t="str">
        <f t="shared" si="4"/>
        <v/>
      </c>
    </row>
    <row r="3888" ht="12.75" customHeight="1">
      <c r="H3888" s="12">
        <v>1000.0</v>
      </c>
      <c r="K3888" s="14" t="str">
        <f t="shared" si="2"/>
        <v>#DIV/0!</v>
      </c>
      <c r="L3888" s="15" t="str">
        <f t="shared" si="3"/>
        <v>Invalid</v>
      </c>
      <c r="M3888" s="15" t="str">
        <f t="shared" si="4"/>
        <v/>
      </c>
    </row>
    <row r="3889" ht="12.75" customHeight="1">
      <c r="H3889" s="12">
        <v>1000.0</v>
      </c>
      <c r="K3889" s="14" t="str">
        <f t="shared" si="2"/>
        <v>#DIV/0!</v>
      </c>
      <c r="L3889" s="15" t="str">
        <f t="shared" si="3"/>
        <v>Invalid</v>
      </c>
      <c r="M3889" s="15" t="str">
        <f t="shared" si="4"/>
        <v/>
      </c>
    </row>
    <row r="3890" ht="12.75" customHeight="1">
      <c r="H3890" s="12">
        <v>1000.0</v>
      </c>
      <c r="K3890" s="14" t="str">
        <f t="shared" si="2"/>
        <v>#DIV/0!</v>
      </c>
      <c r="L3890" s="15" t="str">
        <f t="shared" si="3"/>
        <v>Invalid</v>
      </c>
      <c r="M3890" s="15" t="str">
        <f t="shared" si="4"/>
        <v/>
      </c>
    </row>
    <row r="3891" ht="12.75" customHeight="1">
      <c r="H3891" s="12">
        <v>1000.0</v>
      </c>
      <c r="K3891" s="14" t="str">
        <f t="shared" si="2"/>
        <v>#DIV/0!</v>
      </c>
      <c r="L3891" s="15" t="str">
        <f t="shared" si="3"/>
        <v>Invalid</v>
      </c>
      <c r="M3891" s="15" t="str">
        <f t="shared" si="4"/>
        <v/>
      </c>
    </row>
    <row r="3892" ht="12.75" customHeight="1">
      <c r="H3892" s="12">
        <v>1000.0</v>
      </c>
      <c r="K3892" s="14" t="str">
        <f t="shared" si="2"/>
        <v>#DIV/0!</v>
      </c>
      <c r="L3892" s="15" t="str">
        <f t="shared" si="3"/>
        <v>Invalid</v>
      </c>
      <c r="M3892" s="15" t="str">
        <f t="shared" si="4"/>
        <v/>
      </c>
    </row>
    <row r="3893" ht="12.75" customHeight="1">
      <c r="H3893" s="12">
        <v>1000.0</v>
      </c>
      <c r="K3893" s="14" t="str">
        <f t="shared" si="2"/>
        <v>#DIV/0!</v>
      </c>
      <c r="L3893" s="15" t="str">
        <f t="shared" si="3"/>
        <v>Invalid</v>
      </c>
      <c r="M3893" s="15" t="str">
        <f t="shared" si="4"/>
        <v/>
      </c>
    </row>
    <row r="3894" ht="12.75" customHeight="1">
      <c r="H3894" s="12">
        <v>1000.0</v>
      </c>
      <c r="K3894" s="14" t="str">
        <f t="shared" si="2"/>
        <v>#DIV/0!</v>
      </c>
      <c r="L3894" s="15" t="str">
        <f t="shared" si="3"/>
        <v>Invalid</v>
      </c>
      <c r="M3894" s="15" t="str">
        <f t="shared" si="4"/>
        <v/>
      </c>
    </row>
    <row r="3895" ht="12.75" customHeight="1">
      <c r="H3895" s="12">
        <v>1000.0</v>
      </c>
      <c r="K3895" s="14" t="str">
        <f t="shared" si="2"/>
        <v>#DIV/0!</v>
      </c>
      <c r="L3895" s="15" t="str">
        <f t="shared" si="3"/>
        <v>Invalid</v>
      </c>
      <c r="M3895" s="15" t="str">
        <f t="shared" si="4"/>
        <v/>
      </c>
    </row>
    <row r="3896" ht="12.75" customHeight="1">
      <c r="H3896" s="12">
        <v>1000.0</v>
      </c>
      <c r="K3896" s="14" t="str">
        <f t="shared" si="2"/>
        <v>#DIV/0!</v>
      </c>
      <c r="L3896" s="15" t="str">
        <f t="shared" si="3"/>
        <v>Invalid</v>
      </c>
      <c r="M3896" s="15" t="str">
        <f t="shared" si="4"/>
        <v/>
      </c>
    </row>
    <row r="3897" ht="12.75" customHeight="1">
      <c r="H3897" s="12">
        <v>1000.0</v>
      </c>
      <c r="K3897" s="14" t="str">
        <f t="shared" si="2"/>
        <v>#DIV/0!</v>
      </c>
      <c r="L3897" s="15" t="str">
        <f t="shared" si="3"/>
        <v>Invalid</v>
      </c>
      <c r="M3897" s="15" t="str">
        <f t="shared" si="4"/>
        <v/>
      </c>
    </row>
    <row r="3898" ht="12.75" customHeight="1">
      <c r="H3898" s="12">
        <v>1000.0</v>
      </c>
      <c r="K3898" s="14" t="str">
        <f t="shared" si="2"/>
        <v>#DIV/0!</v>
      </c>
      <c r="L3898" s="15" t="str">
        <f t="shared" si="3"/>
        <v>Invalid</v>
      </c>
      <c r="M3898" s="15" t="str">
        <f t="shared" si="4"/>
        <v/>
      </c>
    </row>
    <row r="3899" ht="12.75" customHeight="1">
      <c r="H3899" s="12">
        <v>1000.0</v>
      </c>
      <c r="K3899" s="14" t="str">
        <f t="shared" si="2"/>
        <v>#DIV/0!</v>
      </c>
      <c r="L3899" s="15" t="str">
        <f t="shared" si="3"/>
        <v>Invalid</v>
      </c>
      <c r="M3899" s="15" t="str">
        <f t="shared" si="4"/>
        <v/>
      </c>
    </row>
    <row r="3900" ht="12.75" customHeight="1">
      <c r="H3900" s="12">
        <v>1000.0</v>
      </c>
      <c r="K3900" s="14" t="str">
        <f t="shared" si="2"/>
        <v>#DIV/0!</v>
      </c>
      <c r="L3900" s="15" t="str">
        <f t="shared" si="3"/>
        <v>Invalid</v>
      </c>
      <c r="M3900" s="15" t="str">
        <f t="shared" si="4"/>
        <v/>
      </c>
    </row>
    <row r="3901" ht="12.75" customHeight="1">
      <c r="H3901" s="12">
        <v>1000.0</v>
      </c>
      <c r="K3901" s="14" t="str">
        <f t="shared" si="2"/>
        <v>#DIV/0!</v>
      </c>
      <c r="L3901" s="15" t="str">
        <f t="shared" si="3"/>
        <v>Invalid</v>
      </c>
      <c r="M3901" s="15" t="str">
        <f t="shared" si="4"/>
        <v/>
      </c>
    </row>
    <row r="3902" ht="12.75" customHeight="1">
      <c r="H3902" s="12">
        <v>1000.0</v>
      </c>
      <c r="K3902" s="14" t="str">
        <f t="shared" si="2"/>
        <v>#DIV/0!</v>
      </c>
      <c r="L3902" s="15" t="str">
        <f t="shared" si="3"/>
        <v>Invalid</v>
      </c>
      <c r="M3902" s="15" t="str">
        <f t="shared" si="4"/>
        <v/>
      </c>
    </row>
    <row r="3903" ht="12.75" customHeight="1">
      <c r="H3903" s="12">
        <v>1000.0</v>
      </c>
      <c r="K3903" s="14" t="str">
        <f t="shared" si="2"/>
        <v>#DIV/0!</v>
      </c>
      <c r="L3903" s="15" t="str">
        <f t="shared" si="3"/>
        <v>Invalid</v>
      </c>
      <c r="M3903" s="15" t="str">
        <f t="shared" si="4"/>
        <v/>
      </c>
    </row>
    <row r="3904" ht="12.75" customHeight="1">
      <c r="H3904" s="12">
        <v>1000.0</v>
      </c>
      <c r="K3904" s="14" t="str">
        <f t="shared" si="2"/>
        <v>#DIV/0!</v>
      </c>
      <c r="L3904" s="15" t="str">
        <f t="shared" si="3"/>
        <v>Invalid</v>
      </c>
      <c r="M3904" s="15" t="str">
        <f t="shared" si="4"/>
        <v/>
      </c>
    </row>
    <row r="3905" ht="12.75" customHeight="1">
      <c r="H3905" s="12">
        <v>1000.0</v>
      </c>
      <c r="K3905" s="14" t="str">
        <f t="shared" si="2"/>
        <v>#DIV/0!</v>
      </c>
      <c r="L3905" s="15" t="str">
        <f t="shared" si="3"/>
        <v>Invalid</v>
      </c>
      <c r="M3905" s="15" t="str">
        <f t="shared" si="4"/>
        <v/>
      </c>
    </row>
    <row r="3906" ht="12.75" customHeight="1">
      <c r="H3906" s="12">
        <v>1000.0</v>
      </c>
      <c r="K3906" s="14" t="str">
        <f t="shared" si="2"/>
        <v>#DIV/0!</v>
      </c>
      <c r="L3906" s="15" t="str">
        <f t="shared" si="3"/>
        <v>Invalid</v>
      </c>
      <c r="M3906" s="15" t="str">
        <f t="shared" si="4"/>
        <v/>
      </c>
    </row>
    <row r="3907" ht="12.75" customHeight="1">
      <c r="H3907" s="12">
        <v>1000.0</v>
      </c>
      <c r="K3907" s="14" t="str">
        <f t="shared" si="2"/>
        <v>#DIV/0!</v>
      </c>
      <c r="L3907" s="15" t="str">
        <f t="shared" si="3"/>
        <v>Invalid</v>
      </c>
      <c r="M3907" s="15" t="str">
        <f t="shared" si="4"/>
        <v/>
      </c>
    </row>
    <row r="3908" ht="12.75" customHeight="1">
      <c r="H3908" s="12">
        <v>1000.0</v>
      </c>
      <c r="K3908" s="14" t="str">
        <f t="shared" si="2"/>
        <v>#DIV/0!</v>
      </c>
      <c r="L3908" s="15" t="str">
        <f t="shared" si="3"/>
        <v>Invalid</v>
      </c>
      <c r="M3908" s="15" t="str">
        <f t="shared" si="4"/>
        <v/>
      </c>
    </row>
    <row r="3909" ht="12.75" customHeight="1">
      <c r="H3909" s="12">
        <v>1000.0</v>
      </c>
      <c r="K3909" s="14" t="str">
        <f t="shared" si="2"/>
        <v>#DIV/0!</v>
      </c>
      <c r="L3909" s="15" t="str">
        <f t="shared" si="3"/>
        <v>Invalid</v>
      </c>
      <c r="M3909" s="15" t="str">
        <f t="shared" si="4"/>
        <v/>
      </c>
    </row>
    <row r="3910" ht="12.75" customHeight="1">
      <c r="H3910" s="12">
        <v>1000.0</v>
      </c>
      <c r="K3910" s="14" t="str">
        <f t="shared" si="2"/>
        <v>#DIV/0!</v>
      </c>
      <c r="L3910" s="15" t="str">
        <f t="shared" si="3"/>
        <v>Invalid</v>
      </c>
      <c r="M3910" s="15" t="str">
        <f t="shared" si="4"/>
        <v/>
      </c>
    </row>
    <row r="3911" ht="12.75" customHeight="1">
      <c r="H3911" s="12">
        <v>1000.0</v>
      </c>
      <c r="K3911" s="14" t="str">
        <f t="shared" si="2"/>
        <v>#DIV/0!</v>
      </c>
      <c r="L3911" s="15" t="str">
        <f t="shared" si="3"/>
        <v>Invalid</v>
      </c>
      <c r="M3911" s="15" t="str">
        <f t="shared" si="4"/>
        <v/>
      </c>
    </row>
    <row r="3912" ht="12.75" customHeight="1">
      <c r="H3912" s="12">
        <v>1000.0</v>
      </c>
      <c r="K3912" s="14" t="str">
        <f t="shared" si="2"/>
        <v>#DIV/0!</v>
      </c>
      <c r="L3912" s="15" t="str">
        <f t="shared" si="3"/>
        <v>Invalid</v>
      </c>
      <c r="M3912" s="15" t="str">
        <f t="shared" si="4"/>
        <v/>
      </c>
    </row>
    <row r="3913" ht="12.75" customHeight="1">
      <c r="H3913" s="12">
        <v>1000.0</v>
      </c>
      <c r="K3913" s="14" t="str">
        <f t="shared" si="2"/>
        <v>#DIV/0!</v>
      </c>
      <c r="L3913" s="15" t="str">
        <f t="shared" si="3"/>
        <v>Invalid</v>
      </c>
      <c r="M3913" s="15" t="str">
        <f t="shared" si="4"/>
        <v/>
      </c>
    </row>
    <row r="3914" ht="12.75" customHeight="1">
      <c r="H3914" s="12">
        <v>1000.0</v>
      </c>
      <c r="K3914" s="14" t="str">
        <f t="shared" si="2"/>
        <v>#DIV/0!</v>
      </c>
      <c r="L3914" s="15" t="str">
        <f t="shared" si="3"/>
        <v>Invalid</v>
      </c>
      <c r="M3914" s="15" t="str">
        <f t="shared" si="4"/>
        <v/>
      </c>
    </row>
    <row r="3915" ht="12.75" customHeight="1">
      <c r="H3915" s="12">
        <v>1000.0</v>
      </c>
      <c r="K3915" s="14" t="str">
        <f t="shared" si="2"/>
        <v>#DIV/0!</v>
      </c>
      <c r="L3915" s="15" t="str">
        <f t="shared" si="3"/>
        <v>Invalid</v>
      </c>
      <c r="M3915" s="15" t="str">
        <f t="shared" si="4"/>
        <v/>
      </c>
    </row>
    <row r="3916" ht="12.75" customHeight="1">
      <c r="H3916" s="12">
        <v>1000.0</v>
      </c>
      <c r="K3916" s="14" t="str">
        <f t="shared" si="2"/>
        <v>#DIV/0!</v>
      </c>
      <c r="L3916" s="15" t="str">
        <f t="shared" si="3"/>
        <v>Invalid</v>
      </c>
      <c r="M3916" s="15" t="str">
        <f t="shared" si="4"/>
        <v/>
      </c>
    </row>
    <row r="3917" ht="12.75" customHeight="1">
      <c r="H3917" s="12">
        <v>1000.0</v>
      </c>
      <c r="K3917" s="14" t="str">
        <f t="shared" si="2"/>
        <v>#DIV/0!</v>
      </c>
      <c r="L3917" s="15" t="str">
        <f t="shared" si="3"/>
        <v>Invalid</v>
      </c>
      <c r="M3917" s="15" t="str">
        <f t="shared" si="4"/>
        <v/>
      </c>
    </row>
    <row r="3918" ht="12.75" customHeight="1">
      <c r="H3918" s="12">
        <v>1000.0</v>
      </c>
      <c r="K3918" s="14" t="str">
        <f t="shared" si="2"/>
        <v>#DIV/0!</v>
      </c>
      <c r="L3918" s="15" t="str">
        <f t="shared" si="3"/>
        <v>Invalid</v>
      </c>
      <c r="M3918" s="15" t="str">
        <f t="shared" si="4"/>
        <v/>
      </c>
    </row>
    <row r="3919" ht="12.75" customHeight="1">
      <c r="H3919" s="12">
        <v>1000.0</v>
      </c>
      <c r="K3919" s="14" t="str">
        <f t="shared" si="2"/>
        <v>#DIV/0!</v>
      </c>
      <c r="L3919" s="15" t="str">
        <f t="shared" si="3"/>
        <v>Invalid</v>
      </c>
      <c r="M3919" s="15" t="str">
        <f t="shared" si="4"/>
        <v/>
      </c>
    </row>
    <row r="3920" ht="12.75" customHeight="1">
      <c r="H3920" s="12">
        <v>1000.0</v>
      </c>
      <c r="K3920" s="14" t="str">
        <f t="shared" si="2"/>
        <v>#DIV/0!</v>
      </c>
      <c r="L3920" s="15" t="str">
        <f t="shared" si="3"/>
        <v>Invalid</v>
      </c>
      <c r="M3920" s="15" t="str">
        <f t="shared" si="4"/>
        <v/>
      </c>
    </row>
    <row r="3921" ht="12.75" customHeight="1">
      <c r="H3921" s="12">
        <v>1000.0</v>
      </c>
      <c r="K3921" s="14" t="str">
        <f t="shared" si="2"/>
        <v>#DIV/0!</v>
      </c>
      <c r="L3921" s="15" t="str">
        <f t="shared" si="3"/>
        <v>Invalid</v>
      </c>
      <c r="M3921" s="15" t="str">
        <f t="shared" si="4"/>
        <v/>
      </c>
    </row>
    <row r="3922" ht="12.75" customHeight="1">
      <c r="H3922" s="12">
        <v>1000.0</v>
      </c>
      <c r="K3922" s="14" t="str">
        <f t="shared" si="2"/>
        <v>#DIV/0!</v>
      </c>
      <c r="L3922" s="15" t="str">
        <f t="shared" si="3"/>
        <v>Invalid</v>
      </c>
      <c r="M3922" s="15" t="str">
        <f t="shared" si="4"/>
        <v/>
      </c>
    </row>
    <row r="3923" ht="12.75" customHeight="1">
      <c r="H3923" s="12">
        <v>1000.0</v>
      </c>
      <c r="K3923" s="14" t="str">
        <f t="shared" si="2"/>
        <v>#DIV/0!</v>
      </c>
      <c r="L3923" s="15" t="str">
        <f t="shared" si="3"/>
        <v>Invalid</v>
      </c>
      <c r="M3923" s="15" t="str">
        <f t="shared" si="4"/>
        <v/>
      </c>
    </row>
    <row r="3924" ht="12.75" customHeight="1">
      <c r="H3924" s="12">
        <v>1000.0</v>
      </c>
      <c r="K3924" s="14" t="str">
        <f t="shared" si="2"/>
        <v>#DIV/0!</v>
      </c>
      <c r="L3924" s="15" t="str">
        <f t="shared" si="3"/>
        <v>Invalid</v>
      </c>
      <c r="M3924" s="15" t="str">
        <f t="shared" si="4"/>
        <v/>
      </c>
    </row>
    <row r="3925" ht="12.75" customHeight="1">
      <c r="H3925" s="12">
        <v>1000.0</v>
      </c>
      <c r="K3925" s="14" t="str">
        <f t="shared" si="2"/>
        <v>#DIV/0!</v>
      </c>
      <c r="L3925" s="15" t="str">
        <f t="shared" si="3"/>
        <v>Invalid</v>
      </c>
      <c r="M3925" s="15" t="str">
        <f t="shared" si="4"/>
        <v/>
      </c>
    </row>
    <row r="3926" ht="12.75" customHeight="1">
      <c r="H3926" s="12">
        <v>1000.0</v>
      </c>
      <c r="K3926" s="14" t="str">
        <f t="shared" si="2"/>
        <v>#DIV/0!</v>
      </c>
      <c r="L3926" s="15" t="str">
        <f t="shared" si="3"/>
        <v>Invalid</v>
      </c>
      <c r="M3926" s="15" t="str">
        <f t="shared" si="4"/>
        <v/>
      </c>
    </row>
    <row r="3927" ht="12.75" customHeight="1">
      <c r="H3927" s="12">
        <v>1000.0</v>
      </c>
      <c r="K3927" s="14" t="str">
        <f t="shared" si="2"/>
        <v>#DIV/0!</v>
      </c>
      <c r="L3927" s="15" t="str">
        <f t="shared" si="3"/>
        <v>Invalid</v>
      </c>
      <c r="M3927" s="15" t="str">
        <f t="shared" si="4"/>
        <v/>
      </c>
    </row>
    <row r="3928" ht="12.75" customHeight="1">
      <c r="H3928" s="12">
        <v>1000.0</v>
      </c>
      <c r="K3928" s="14" t="str">
        <f t="shared" si="2"/>
        <v>#DIV/0!</v>
      </c>
      <c r="L3928" s="15" t="str">
        <f t="shared" si="3"/>
        <v>Invalid</v>
      </c>
      <c r="M3928" s="15" t="str">
        <f t="shared" si="4"/>
        <v/>
      </c>
    </row>
    <row r="3929" ht="12.75" customHeight="1">
      <c r="H3929" s="12">
        <v>1000.0</v>
      </c>
      <c r="K3929" s="14" t="str">
        <f t="shared" si="2"/>
        <v>#DIV/0!</v>
      </c>
      <c r="L3929" s="15" t="str">
        <f t="shared" si="3"/>
        <v>Invalid</v>
      </c>
      <c r="M3929" s="15" t="str">
        <f t="shared" si="4"/>
        <v/>
      </c>
    </row>
    <row r="3930" ht="12.75" customHeight="1">
      <c r="H3930" s="12">
        <v>1000.0</v>
      </c>
      <c r="K3930" s="14" t="str">
        <f t="shared" si="2"/>
        <v>#DIV/0!</v>
      </c>
      <c r="L3930" s="15" t="str">
        <f t="shared" si="3"/>
        <v>Invalid</v>
      </c>
      <c r="M3930" s="15" t="str">
        <f t="shared" si="4"/>
        <v/>
      </c>
    </row>
    <row r="3931" ht="12.75" customHeight="1">
      <c r="H3931" s="12">
        <v>1000.0</v>
      </c>
      <c r="K3931" s="14" t="str">
        <f t="shared" si="2"/>
        <v>#DIV/0!</v>
      </c>
      <c r="L3931" s="15" t="str">
        <f t="shared" si="3"/>
        <v>Invalid</v>
      </c>
      <c r="M3931" s="15" t="str">
        <f t="shared" si="4"/>
        <v/>
      </c>
    </row>
    <row r="3932" ht="12.75" customHeight="1">
      <c r="H3932" s="12">
        <v>1000.0</v>
      </c>
      <c r="K3932" s="14" t="str">
        <f t="shared" si="2"/>
        <v>#DIV/0!</v>
      </c>
      <c r="L3932" s="15" t="str">
        <f t="shared" si="3"/>
        <v>Invalid</v>
      </c>
      <c r="M3932" s="15" t="str">
        <f t="shared" si="4"/>
        <v/>
      </c>
    </row>
    <row r="3933" ht="12.75" customHeight="1">
      <c r="H3933" s="12">
        <v>1000.0</v>
      </c>
      <c r="K3933" s="14" t="str">
        <f t="shared" si="2"/>
        <v>#DIV/0!</v>
      </c>
      <c r="L3933" s="15" t="str">
        <f t="shared" si="3"/>
        <v>Invalid</v>
      </c>
      <c r="M3933" s="15" t="str">
        <f t="shared" si="4"/>
        <v/>
      </c>
    </row>
    <row r="3934" ht="12.75" customHeight="1">
      <c r="H3934" s="12">
        <v>1000.0</v>
      </c>
      <c r="K3934" s="14" t="str">
        <f t="shared" si="2"/>
        <v>#DIV/0!</v>
      </c>
      <c r="L3934" s="15" t="str">
        <f t="shared" si="3"/>
        <v>Invalid</v>
      </c>
      <c r="M3934" s="15" t="str">
        <f t="shared" si="4"/>
        <v/>
      </c>
    </row>
    <row r="3935" ht="12.75" customHeight="1">
      <c r="H3935" s="12">
        <v>1000.0</v>
      </c>
      <c r="K3935" s="14" t="str">
        <f t="shared" si="2"/>
        <v>#DIV/0!</v>
      </c>
      <c r="L3935" s="15" t="str">
        <f t="shared" si="3"/>
        <v>Invalid</v>
      </c>
      <c r="M3935" s="15" t="str">
        <f t="shared" si="4"/>
        <v/>
      </c>
    </row>
    <row r="3936" ht="12.75" customHeight="1">
      <c r="H3936" s="12">
        <v>1000.0</v>
      </c>
      <c r="K3936" s="14" t="str">
        <f t="shared" si="2"/>
        <v>#DIV/0!</v>
      </c>
      <c r="L3936" s="15" t="str">
        <f t="shared" si="3"/>
        <v>Invalid</v>
      </c>
      <c r="M3936" s="15" t="str">
        <f t="shared" si="4"/>
        <v/>
      </c>
    </row>
    <row r="3937" ht="12.75" customHeight="1">
      <c r="H3937" s="12">
        <v>1000.0</v>
      </c>
      <c r="K3937" s="14" t="str">
        <f t="shared" si="2"/>
        <v>#DIV/0!</v>
      </c>
      <c r="L3937" s="15" t="str">
        <f t="shared" si="3"/>
        <v>Invalid</v>
      </c>
      <c r="M3937" s="15" t="str">
        <f t="shared" si="4"/>
        <v/>
      </c>
    </row>
    <row r="3938" ht="12.75" customHeight="1">
      <c r="H3938" s="12">
        <v>1000.0</v>
      </c>
      <c r="K3938" s="14" t="str">
        <f t="shared" si="2"/>
        <v>#DIV/0!</v>
      </c>
      <c r="L3938" s="15" t="str">
        <f t="shared" si="3"/>
        <v>Invalid</v>
      </c>
      <c r="M3938" s="15" t="str">
        <f t="shared" si="4"/>
        <v/>
      </c>
    </row>
    <row r="3939" ht="12.75" customHeight="1">
      <c r="H3939" s="12">
        <v>1000.0</v>
      </c>
      <c r="K3939" s="14" t="str">
        <f t="shared" si="2"/>
        <v>#DIV/0!</v>
      </c>
      <c r="L3939" s="15" t="str">
        <f t="shared" si="3"/>
        <v>Invalid</v>
      </c>
      <c r="M3939" s="15" t="str">
        <f t="shared" si="4"/>
        <v/>
      </c>
    </row>
    <row r="3940" ht="12.75" customHeight="1">
      <c r="H3940" s="12">
        <v>1000.0</v>
      </c>
      <c r="K3940" s="14" t="str">
        <f t="shared" si="2"/>
        <v>#DIV/0!</v>
      </c>
      <c r="L3940" s="15" t="str">
        <f t="shared" si="3"/>
        <v>Invalid</v>
      </c>
      <c r="M3940" s="15" t="str">
        <f t="shared" si="4"/>
        <v/>
      </c>
    </row>
    <row r="3941" ht="12.75" customHeight="1">
      <c r="H3941" s="12">
        <v>1000.0</v>
      </c>
      <c r="K3941" s="14" t="str">
        <f t="shared" si="2"/>
        <v>#DIV/0!</v>
      </c>
      <c r="L3941" s="15" t="str">
        <f t="shared" si="3"/>
        <v>Invalid</v>
      </c>
      <c r="M3941" s="15" t="str">
        <f t="shared" si="4"/>
        <v/>
      </c>
    </row>
    <row r="3942" ht="12.75" customHeight="1">
      <c r="H3942" s="12">
        <v>1000.0</v>
      </c>
      <c r="K3942" s="14" t="str">
        <f t="shared" si="2"/>
        <v>#DIV/0!</v>
      </c>
      <c r="L3942" s="15" t="str">
        <f t="shared" si="3"/>
        <v>Invalid</v>
      </c>
      <c r="M3942" s="15" t="str">
        <f t="shared" si="4"/>
        <v/>
      </c>
    </row>
    <row r="3943" ht="12.75" customHeight="1">
      <c r="H3943" s="12">
        <v>1000.0</v>
      </c>
      <c r="K3943" s="14" t="str">
        <f t="shared" si="2"/>
        <v>#DIV/0!</v>
      </c>
      <c r="L3943" s="15" t="str">
        <f t="shared" si="3"/>
        <v>Invalid</v>
      </c>
      <c r="M3943" s="15" t="str">
        <f t="shared" si="4"/>
        <v/>
      </c>
    </row>
    <row r="3944" ht="12.75" customHeight="1">
      <c r="H3944" s="12">
        <v>1000.0</v>
      </c>
      <c r="K3944" s="14" t="str">
        <f t="shared" si="2"/>
        <v>#DIV/0!</v>
      </c>
      <c r="L3944" s="15" t="str">
        <f t="shared" si="3"/>
        <v>Invalid</v>
      </c>
      <c r="M3944" s="15" t="str">
        <f t="shared" si="4"/>
        <v/>
      </c>
    </row>
    <row r="3945" ht="12.75" customHeight="1">
      <c r="H3945" s="12">
        <v>1000.0</v>
      </c>
      <c r="K3945" s="14" t="str">
        <f t="shared" si="2"/>
        <v>#DIV/0!</v>
      </c>
      <c r="L3945" s="15" t="str">
        <f t="shared" si="3"/>
        <v>Invalid</v>
      </c>
      <c r="M3945" s="15" t="str">
        <f t="shared" si="4"/>
        <v/>
      </c>
    </row>
    <row r="3946" ht="12.75" customHeight="1">
      <c r="H3946" s="12">
        <v>1000.0</v>
      </c>
      <c r="K3946" s="14" t="str">
        <f t="shared" si="2"/>
        <v>#DIV/0!</v>
      </c>
      <c r="L3946" s="15" t="str">
        <f t="shared" si="3"/>
        <v>Invalid</v>
      </c>
      <c r="M3946" s="15" t="str">
        <f t="shared" si="4"/>
        <v/>
      </c>
    </row>
    <row r="3947" ht="12.75" customHeight="1">
      <c r="H3947" s="12">
        <v>1000.0</v>
      </c>
      <c r="K3947" s="14" t="str">
        <f t="shared" si="2"/>
        <v>#DIV/0!</v>
      </c>
      <c r="L3947" s="15" t="str">
        <f t="shared" si="3"/>
        <v>Invalid</v>
      </c>
      <c r="M3947" s="15" t="str">
        <f t="shared" si="4"/>
        <v/>
      </c>
    </row>
    <row r="3948" ht="12.75" customHeight="1">
      <c r="H3948" s="12">
        <v>1000.0</v>
      </c>
      <c r="K3948" s="14" t="str">
        <f t="shared" si="2"/>
        <v>#DIV/0!</v>
      </c>
      <c r="L3948" s="15" t="str">
        <f t="shared" si="3"/>
        <v>Invalid</v>
      </c>
      <c r="M3948" s="15" t="str">
        <f t="shared" si="4"/>
        <v/>
      </c>
    </row>
    <row r="3949" ht="12.75" customHeight="1">
      <c r="H3949" s="12">
        <v>1000.0</v>
      </c>
      <c r="K3949" s="14" t="str">
        <f t="shared" si="2"/>
        <v>#DIV/0!</v>
      </c>
      <c r="L3949" s="15" t="str">
        <f t="shared" si="3"/>
        <v>Invalid</v>
      </c>
      <c r="M3949" s="15" t="str">
        <f t="shared" si="4"/>
        <v/>
      </c>
    </row>
    <row r="3950" ht="12.75" customHeight="1">
      <c r="H3950" s="12">
        <v>1000.0</v>
      </c>
      <c r="K3950" s="14" t="str">
        <f t="shared" si="2"/>
        <v>#DIV/0!</v>
      </c>
      <c r="L3950" s="15" t="str">
        <f t="shared" si="3"/>
        <v>Invalid</v>
      </c>
      <c r="M3950" s="15" t="str">
        <f t="shared" si="4"/>
        <v/>
      </c>
    </row>
    <row r="3951" ht="12.75" customHeight="1">
      <c r="H3951" s="12">
        <v>1000.0</v>
      </c>
      <c r="K3951" s="14" t="str">
        <f t="shared" si="2"/>
        <v>#DIV/0!</v>
      </c>
      <c r="L3951" s="15" t="str">
        <f t="shared" si="3"/>
        <v>Invalid</v>
      </c>
      <c r="M3951" s="15" t="str">
        <f t="shared" si="4"/>
        <v/>
      </c>
    </row>
    <row r="3952" ht="12.75" customHeight="1">
      <c r="H3952" s="12">
        <v>1000.0</v>
      </c>
      <c r="K3952" s="14" t="str">
        <f t="shared" si="2"/>
        <v>#DIV/0!</v>
      </c>
      <c r="L3952" s="15" t="str">
        <f t="shared" si="3"/>
        <v>Invalid</v>
      </c>
      <c r="M3952" s="15" t="str">
        <f t="shared" si="4"/>
        <v/>
      </c>
    </row>
    <row r="3953" ht="12.75" customHeight="1">
      <c r="H3953" s="12">
        <v>1000.0</v>
      </c>
      <c r="K3953" s="14" t="str">
        <f t="shared" si="2"/>
        <v>#DIV/0!</v>
      </c>
      <c r="L3953" s="15" t="str">
        <f t="shared" si="3"/>
        <v>Invalid</v>
      </c>
      <c r="M3953" s="15" t="str">
        <f t="shared" si="4"/>
        <v/>
      </c>
    </row>
    <row r="3954" ht="12.75" customHeight="1">
      <c r="H3954" s="12">
        <v>1000.0</v>
      </c>
      <c r="K3954" s="14" t="str">
        <f t="shared" si="2"/>
        <v>#DIV/0!</v>
      </c>
      <c r="L3954" s="15" t="str">
        <f t="shared" si="3"/>
        <v>Invalid</v>
      </c>
      <c r="M3954" s="15" t="str">
        <f t="shared" si="4"/>
        <v/>
      </c>
    </row>
    <row r="3955" ht="12.75" customHeight="1">
      <c r="H3955" s="12">
        <v>1000.0</v>
      </c>
      <c r="K3955" s="14" t="str">
        <f t="shared" si="2"/>
        <v>#DIV/0!</v>
      </c>
      <c r="L3955" s="15" t="str">
        <f t="shared" si="3"/>
        <v>Invalid</v>
      </c>
      <c r="M3955" s="15" t="str">
        <f t="shared" si="4"/>
        <v/>
      </c>
    </row>
    <row r="3956" ht="12.75" customHeight="1">
      <c r="H3956" s="12">
        <v>1000.0</v>
      </c>
      <c r="K3956" s="14" t="str">
        <f t="shared" si="2"/>
        <v>#DIV/0!</v>
      </c>
      <c r="L3956" s="15" t="str">
        <f t="shared" si="3"/>
        <v>Invalid</v>
      </c>
      <c r="M3956" s="15" t="str">
        <f t="shared" si="4"/>
        <v/>
      </c>
    </row>
    <row r="3957" ht="12.75" customHeight="1">
      <c r="H3957" s="12">
        <v>1000.0</v>
      </c>
      <c r="K3957" s="14" t="str">
        <f t="shared" si="2"/>
        <v>#DIV/0!</v>
      </c>
      <c r="L3957" s="15" t="str">
        <f t="shared" si="3"/>
        <v>Invalid</v>
      </c>
      <c r="M3957" s="15" t="str">
        <f t="shared" si="4"/>
        <v/>
      </c>
    </row>
    <row r="3958" ht="12.75" customHeight="1">
      <c r="H3958" s="12">
        <v>1000.0</v>
      </c>
      <c r="K3958" s="14" t="str">
        <f t="shared" si="2"/>
        <v>#DIV/0!</v>
      </c>
      <c r="L3958" s="15" t="str">
        <f t="shared" si="3"/>
        <v>Invalid</v>
      </c>
      <c r="M3958" s="15" t="str">
        <f t="shared" si="4"/>
        <v/>
      </c>
    </row>
    <row r="3959" ht="12.75" customHeight="1">
      <c r="H3959" s="12">
        <v>1000.0</v>
      </c>
      <c r="K3959" s="14" t="str">
        <f t="shared" si="2"/>
        <v>#DIV/0!</v>
      </c>
      <c r="L3959" s="15" t="str">
        <f t="shared" si="3"/>
        <v>Invalid</v>
      </c>
      <c r="M3959" s="15" t="str">
        <f t="shared" si="4"/>
        <v/>
      </c>
    </row>
    <row r="3960" ht="12.75" customHeight="1">
      <c r="H3960" s="12">
        <v>1000.0</v>
      </c>
      <c r="K3960" s="14" t="str">
        <f t="shared" si="2"/>
        <v>#DIV/0!</v>
      </c>
      <c r="L3960" s="15" t="str">
        <f t="shared" si="3"/>
        <v>Invalid</v>
      </c>
      <c r="M3960" s="15" t="str">
        <f t="shared" si="4"/>
        <v/>
      </c>
    </row>
    <row r="3961" ht="12.75" customHeight="1">
      <c r="H3961" s="12">
        <v>1000.0</v>
      </c>
      <c r="K3961" s="14" t="str">
        <f t="shared" si="2"/>
        <v>#DIV/0!</v>
      </c>
      <c r="L3961" s="15" t="str">
        <f t="shared" si="3"/>
        <v>Invalid</v>
      </c>
      <c r="M3961" s="15" t="str">
        <f t="shared" si="4"/>
        <v/>
      </c>
    </row>
    <row r="3962" ht="12.75" customHeight="1">
      <c r="H3962" s="12">
        <v>1000.0</v>
      </c>
      <c r="K3962" s="14" t="str">
        <f t="shared" si="2"/>
        <v>#DIV/0!</v>
      </c>
      <c r="L3962" s="15" t="str">
        <f t="shared" si="3"/>
        <v>Invalid</v>
      </c>
      <c r="M3962" s="15" t="str">
        <f t="shared" si="4"/>
        <v/>
      </c>
    </row>
    <row r="3963" ht="12.75" customHeight="1">
      <c r="H3963" s="12">
        <v>1000.0</v>
      </c>
      <c r="K3963" s="14" t="str">
        <f t="shared" si="2"/>
        <v>#DIV/0!</v>
      </c>
      <c r="L3963" s="15" t="str">
        <f t="shared" si="3"/>
        <v>Invalid</v>
      </c>
      <c r="M3963" s="15" t="str">
        <f t="shared" si="4"/>
        <v/>
      </c>
    </row>
    <row r="3964" ht="12.75" customHeight="1">
      <c r="H3964" s="12">
        <v>1000.0</v>
      </c>
      <c r="K3964" s="14" t="str">
        <f t="shared" si="2"/>
        <v>#DIV/0!</v>
      </c>
      <c r="L3964" s="15" t="str">
        <f t="shared" si="3"/>
        <v>Invalid</v>
      </c>
      <c r="M3964" s="15" t="str">
        <f t="shared" si="4"/>
        <v/>
      </c>
    </row>
    <row r="3965" ht="12.75" customHeight="1">
      <c r="H3965" s="12">
        <v>1000.0</v>
      </c>
      <c r="K3965" s="14" t="str">
        <f t="shared" si="2"/>
        <v>#DIV/0!</v>
      </c>
      <c r="L3965" s="15" t="str">
        <f t="shared" si="3"/>
        <v>Invalid</v>
      </c>
      <c r="M3965" s="15" t="str">
        <f t="shared" si="4"/>
        <v/>
      </c>
    </row>
    <row r="3966" ht="12.75" customHeight="1">
      <c r="H3966" s="12">
        <v>1000.0</v>
      </c>
      <c r="K3966" s="14" t="str">
        <f t="shared" si="2"/>
        <v>#DIV/0!</v>
      </c>
      <c r="L3966" s="15" t="str">
        <f t="shared" si="3"/>
        <v>Invalid</v>
      </c>
      <c r="M3966" s="15" t="str">
        <f t="shared" si="4"/>
        <v/>
      </c>
    </row>
    <row r="3967" ht="12.75" customHeight="1">
      <c r="H3967" s="12">
        <v>1000.0</v>
      </c>
      <c r="K3967" s="14" t="str">
        <f t="shared" si="2"/>
        <v>#DIV/0!</v>
      </c>
      <c r="L3967" s="15" t="str">
        <f t="shared" si="3"/>
        <v>Invalid</v>
      </c>
      <c r="M3967" s="15" t="str">
        <f t="shared" si="4"/>
        <v/>
      </c>
    </row>
    <row r="3968" ht="12.75" customHeight="1">
      <c r="H3968" s="12">
        <v>1000.0</v>
      </c>
      <c r="K3968" s="14" t="str">
        <f t="shared" si="2"/>
        <v>#DIV/0!</v>
      </c>
      <c r="L3968" s="15" t="str">
        <f t="shared" si="3"/>
        <v>Invalid</v>
      </c>
      <c r="M3968" s="15" t="str">
        <f t="shared" si="4"/>
        <v/>
      </c>
    </row>
    <row r="3969" ht="12.75" customHeight="1">
      <c r="H3969" s="12">
        <v>1000.0</v>
      </c>
      <c r="K3969" s="14" t="str">
        <f t="shared" si="2"/>
        <v>#DIV/0!</v>
      </c>
      <c r="L3969" s="15" t="str">
        <f t="shared" si="3"/>
        <v>Invalid</v>
      </c>
      <c r="M3969" s="15" t="str">
        <f t="shared" si="4"/>
        <v/>
      </c>
    </row>
    <row r="3970" ht="12.75" customHeight="1">
      <c r="H3970" s="12">
        <v>1000.0</v>
      </c>
      <c r="K3970" s="14" t="str">
        <f t="shared" si="2"/>
        <v>#DIV/0!</v>
      </c>
      <c r="L3970" s="15" t="str">
        <f t="shared" si="3"/>
        <v>Invalid</v>
      </c>
      <c r="M3970" s="15" t="str">
        <f t="shared" si="4"/>
        <v/>
      </c>
    </row>
    <row r="3971" ht="12.75" customHeight="1">
      <c r="H3971" s="12">
        <v>1000.0</v>
      </c>
      <c r="K3971" s="14" t="str">
        <f t="shared" si="2"/>
        <v>#DIV/0!</v>
      </c>
      <c r="L3971" s="15" t="str">
        <f t="shared" si="3"/>
        <v>Invalid</v>
      </c>
      <c r="M3971" s="15" t="str">
        <f t="shared" si="4"/>
        <v/>
      </c>
    </row>
    <row r="3972" ht="12.75" customHeight="1">
      <c r="H3972" s="12">
        <v>1000.0</v>
      </c>
      <c r="K3972" s="14" t="str">
        <f t="shared" si="2"/>
        <v>#DIV/0!</v>
      </c>
      <c r="L3972" s="15" t="str">
        <f t="shared" si="3"/>
        <v>Invalid</v>
      </c>
      <c r="M3972" s="15" t="str">
        <f t="shared" si="4"/>
        <v/>
      </c>
    </row>
    <row r="3973" ht="12.75" customHeight="1">
      <c r="H3973" s="12">
        <v>1000.0</v>
      </c>
      <c r="K3973" s="14" t="str">
        <f t="shared" si="2"/>
        <v>#DIV/0!</v>
      </c>
      <c r="L3973" s="15" t="str">
        <f t="shared" si="3"/>
        <v>Invalid</v>
      </c>
      <c r="M3973" s="15" t="str">
        <f t="shared" si="4"/>
        <v/>
      </c>
    </row>
    <row r="3974" ht="12.75" customHeight="1">
      <c r="H3974" s="12">
        <v>1000.0</v>
      </c>
      <c r="K3974" s="14" t="str">
        <f t="shared" si="2"/>
        <v>#DIV/0!</v>
      </c>
      <c r="L3974" s="15" t="str">
        <f t="shared" si="3"/>
        <v>Invalid</v>
      </c>
      <c r="M3974" s="15" t="str">
        <f t="shared" si="4"/>
        <v/>
      </c>
    </row>
    <row r="3975" ht="12.75" customHeight="1">
      <c r="H3975" s="12">
        <v>1000.0</v>
      </c>
      <c r="K3975" s="14" t="str">
        <f t="shared" si="2"/>
        <v>#DIV/0!</v>
      </c>
      <c r="L3975" s="15" t="str">
        <f t="shared" si="3"/>
        <v>Invalid</v>
      </c>
      <c r="M3975" s="15" t="str">
        <f t="shared" si="4"/>
        <v/>
      </c>
    </row>
    <row r="3976" ht="12.75" customHeight="1">
      <c r="H3976" s="12">
        <v>1000.0</v>
      </c>
      <c r="K3976" s="14" t="str">
        <f t="shared" si="2"/>
        <v>#DIV/0!</v>
      </c>
      <c r="L3976" s="15" t="str">
        <f t="shared" si="3"/>
        <v>Invalid</v>
      </c>
      <c r="M3976" s="15" t="str">
        <f t="shared" si="4"/>
        <v/>
      </c>
    </row>
    <row r="3977" ht="12.75" customHeight="1">
      <c r="H3977" s="12">
        <v>1000.0</v>
      </c>
      <c r="K3977" s="14" t="str">
        <f t="shared" si="2"/>
        <v>#DIV/0!</v>
      </c>
      <c r="L3977" s="15" t="str">
        <f t="shared" si="3"/>
        <v>Invalid</v>
      </c>
      <c r="M3977" s="15" t="str">
        <f t="shared" si="4"/>
        <v/>
      </c>
    </row>
    <row r="3978" ht="12.75" customHeight="1">
      <c r="H3978" s="12">
        <v>1000.0</v>
      </c>
      <c r="K3978" s="14" t="str">
        <f t="shared" si="2"/>
        <v>#DIV/0!</v>
      </c>
      <c r="L3978" s="15" t="str">
        <f t="shared" si="3"/>
        <v>Invalid</v>
      </c>
      <c r="M3978" s="15" t="str">
        <f t="shared" si="4"/>
        <v/>
      </c>
    </row>
    <row r="3979" ht="12.75" customHeight="1">
      <c r="H3979" s="12">
        <v>1000.0</v>
      </c>
      <c r="K3979" s="14" t="str">
        <f t="shared" si="2"/>
        <v>#DIV/0!</v>
      </c>
      <c r="L3979" s="15" t="str">
        <f t="shared" si="3"/>
        <v>Invalid</v>
      </c>
      <c r="M3979" s="15" t="str">
        <f t="shared" si="4"/>
        <v/>
      </c>
    </row>
    <row r="3980" ht="12.75" customHeight="1">
      <c r="H3980" s="12">
        <v>1000.0</v>
      </c>
      <c r="K3980" s="14" t="str">
        <f t="shared" si="2"/>
        <v>#DIV/0!</v>
      </c>
      <c r="L3980" s="15" t="str">
        <f t="shared" si="3"/>
        <v>Invalid</v>
      </c>
      <c r="M3980" s="15" t="str">
        <f t="shared" si="4"/>
        <v/>
      </c>
    </row>
    <row r="3981" ht="12.75" customHeight="1">
      <c r="H3981" s="12">
        <v>1000.0</v>
      </c>
      <c r="K3981" s="14" t="str">
        <f t="shared" si="2"/>
        <v>#DIV/0!</v>
      </c>
      <c r="L3981" s="15" t="str">
        <f t="shared" si="3"/>
        <v>Invalid</v>
      </c>
      <c r="M3981" s="15" t="str">
        <f t="shared" si="4"/>
        <v/>
      </c>
    </row>
    <row r="3982" ht="12.75" customHeight="1">
      <c r="H3982" s="12">
        <v>1000.0</v>
      </c>
      <c r="K3982" s="14" t="str">
        <f t="shared" si="2"/>
        <v>#DIV/0!</v>
      </c>
      <c r="L3982" s="15" t="str">
        <f t="shared" si="3"/>
        <v>Invalid</v>
      </c>
      <c r="M3982" s="15" t="str">
        <f t="shared" si="4"/>
        <v/>
      </c>
    </row>
    <row r="3983" ht="12.75" customHeight="1">
      <c r="H3983" s="12">
        <v>1000.0</v>
      </c>
      <c r="K3983" s="14" t="str">
        <f t="shared" si="2"/>
        <v>#DIV/0!</v>
      </c>
      <c r="L3983" s="15" t="str">
        <f t="shared" si="3"/>
        <v>Invalid</v>
      </c>
      <c r="M3983" s="15" t="str">
        <f t="shared" si="4"/>
        <v/>
      </c>
    </row>
    <row r="3984" ht="12.75" customHeight="1">
      <c r="H3984" s="12">
        <v>1000.0</v>
      </c>
      <c r="K3984" s="14" t="str">
        <f t="shared" si="2"/>
        <v>#DIV/0!</v>
      </c>
      <c r="L3984" s="15" t="str">
        <f t="shared" si="3"/>
        <v>Invalid</v>
      </c>
      <c r="M3984" s="15" t="str">
        <f t="shared" si="4"/>
        <v/>
      </c>
    </row>
    <row r="3985" ht="12.75" customHeight="1">
      <c r="H3985" s="12">
        <v>1000.0</v>
      </c>
      <c r="K3985" s="14" t="str">
        <f t="shared" si="2"/>
        <v>#DIV/0!</v>
      </c>
      <c r="L3985" s="15" t="str">
        <f t="shared" si="3"/>
        <v>Invalid</v>
      </c>
      <c r="M3985" s="15" t="str">
        <f t="shared" si="4"/>
        <v/>
      </c>
    </row>
    <row r="3986" ht="12.75" customHeight="1">
      <c r="H3986" s="12">
        <v>1000.0</v>
      </c>
      <c r="K3986" s="14" t="str">
        <f t="shared" si="2"/>
        <v>#DIV/0!</v>
      </c>
      <c r="L3986" s="15" t="str">
        <f t="shared" si="3"/>
        <v>Invalid</v>
      </c>
      <c r="M3986" s="15" t="str">
        <f t="shared" si="4"/>
        <v/>
      </c>
    </row>
    <row r="3987" ht="12.75" customHeight="1">
      <c r="H3987" s="12">
        <v>1000.0</v>
      </c>
      <c r="K3987" s="14" t="str">
        <f t="shared" si="2"/>
        <v>#DIV/0!</v>
      </c>
      <c r="L3987" s="15" t="str">
        <f t="shared" si="3"/>
        <v>Invalid</v>
      </c>
      <c r="M3987" s="15" t="str">
        <f t="shared" si="4"/>
        <v/>
      </c>
    </row>
    <row r="3988" ht="12.75" customHeight="1">
      <c r="H3988" s="12">
        <v>1000.0</v>
      </c>
      <c r="K3988" s="14" t="str">
        <f t="shared" si="2"/>
        <v>#DIV/0!</v>
      </c>
      <c r="L3988" s="15" t="str">
        <f t="shared" si="3"/>
        <v>Invalid</v>
      </c>
      <c r="M3988" s="15" t="str">
        <f t="shared" si="4"/>
        <v/>
      </c>
    </row>
    <row r="3989" ht="12.75" customHeight="1">
      <c r="H3989" s="12">
        <v>1000.0</v>
      </c>
      <c r="K3989" s="14" t="str">
        <f t="shared" si="2"/>
        <v>#DIV/0!</v>
      </c>
      <c r="L3989" s="15" t="str">
        <f t="shared" si="3"/>
        <v>Invalid</v>
      </c>
      <c r="M3989" s="15" t="str">
        <f t="shared" si="4"/>
        <v/>
      </c>
    </row>
    <row r="3990" ht="12.75" customHeight="1">
      <c r="H3990" s="12">
        <v>1000.0</v>
      </c>
      <c r="K3990" s="14" t="str">
        <f t="shared" si="2"/>
        <v>#DIV/0!</v>
      </c>
      <c r="L3990" s="15" t="str">
        <f t="shared" si="3"/>
        <v>Invalid</v>
      </c>
      <c r="M3990" s="15" t="str">
        <f t="shared" si="4"/>
        <v/>
      </c>
    </row>
    <row r="3991" ht="12.75" customHeight="1">
      <c r="H3991" s="12">
        <v>1000.0</v>
      </c>
      <c r="K3991" s="14" t="str">
        <f t="shared" si="2"/>
        <v>#DIV/0!</v>
      </c>
      <c r="L3991" s="15" t="str">
        <f t="shared" si="3"/>
        <v>Invalid</v>
      </c>
      <c r="M3991" s="15" t="str">
        <f t="shared" si="4"/>
        <v/>
      </c>
    </row>
    <row r="3992" ht="12.75" customHeight="1">
      <c r="H3992" s="12">
        <v>1000.0</v>
      </c>
      <c r="K3992" s="14" t="str">
        <f t="shared" si="2"/>
        <v>#DIV/0!</v>
      </c>
      <c r="L3992" s="15" t="str">
        <f t="shared" si="3"/>
        <v>Invalid</v>
      </c>
      <c r="M3992" s="15" t="str">
        <f t="shared" si="4"/>
        <v/>
      </c>
    </row>
    <row r="3993" ht="12.75" customHeight="1">
      <c r="H3993" s="12">
        <v>1000.0</v>
      </c>
      <c r="K3993" s="14" t="str">
        <f t="shared" si="2"/>
        <v>#DIV/0!</v>
      </c>
      <c r="L3993" s="15" t="str">
        <f t="shared" si="3"/>
        <v>Invalid</v>
      </c>
      <c r="M3993" s="15" t="str">
        <f t="shared" si="4"/>
        <v/>
      </c>
    </row>
    <row r="3994" ht="12.75" customHeight="1">
      <c r="H3994" s="12">
        <v>1000.0</v>
      </c>
      <c r="K3994" s="14" t="str">
        <f t="shared" si="2"/>
        <v>#DIV/0!</v>
      </c>
      <c r="L3994" s="15" t="str">
        <f t="shared" si="3"/>
        <v>Invalid</v>
      </c>
      <c r="M3994" s="15" t="str">
        <f t="shared" si="4"/>
        <v/>
      </c>
    </row>
    <row r="3995" ht="12.75" customHeight="1">
      <c r="H3995" s="12">
        <v>1000.0</v>
      </c>
      <c r="K3995" s="14" t="str">
        <f t="shared" si="2"/>
        <v>#DIV/0!</v>
      </c>
      <c r="L3995" s="15" t="str">
        <f t="shared" si="3"/>
        <v>Invalid</v>
      </c>
      <c r="M3995" s="15" t="str">
        <f t="shared" si="4"/>
        <v/>
      </c>
    </row>
    <row r="3996" ht="12.75" customHeight="1">
      <c r="H3996" s="12">
        <v>1000.0</v>
      </c>
      <c r="K3996" s="14" t="str">
        <f t="shared" si="2"/>
        <v>#DIV/0!</v>
      </c>
      <c r="L3996" s="15" t="str">
        <f t="shared" si="3"/>
        <v>Invalid</v>
      </c>
      <c r="M3996" s="15" t="str">
        <f t="shared" si="4"/>
        <v/>
      </c>
    </row>
    <row r="3997" ht="12.75" customHeight="1">
      <c r="H3997" s="12">
        <v>1000.0</v>
      </c>
      <c r="K3997" s="14" t="str">
        <f t="shared" si="2"/>
        <v>#DIV/0!</v>
      </c>
      <c r="L3997" s="15" t="str">
        <f t="shared" si="3"/>
        <v>Invalid</v>
      </c>
      <c r="M3997" s="15" t="str">
        <f t="shared" si="4"/>
        <v/>
      </c>
    </row>
    <row r="3998" ht="12.75" customHeight="1">
      <c r="H3998" s="12">
        <v>1000.0</v>
      </c>
      <c r="K3998" s="14" t="str">
        <f t="shared" si="2"/>
        <v>#DIV/0!</v>
      </c>
      <c r="L3998" s="15" t="str">
        <f t="shared" si="3"/>
        <v>Invalid</v>
      </c>
      <c r="M3998" s="15" t="str">
        <f t="shared" si="4"/>
        <v/>
      </c>
    </row>
    <row r="3999" ht="12.75" customHeight="1">
      <c r="H3999" s="12">
        <v>1000.0</v>
      </c>
      <c r="K3999" s="14" t="str">
        <f t="shared" si="2"/>
        <v>#DIV/0!</v>
      </c>
      <c r="L3999" s="15" t="str">
        <f t="shared" si="3"/>
        <v>Invalid</v>
      </c>
      <c r="M3999" s="15" t="str">
        <f t="shared" si="4"/>
        <v/>
      </c>
    </row>
    <row r="4000" ht="12.75" customHeight="1">
      <c r="H4000" s="12">
        <v>1000.0</v>
      </c>
      <c r="K4000" s="14" t="str">
        <f t="shared" si="2"/>
        <v>#DIV/0!</v>
      </c>
      <c r="L4000" s="15" t="str">
        <f t="shared" si="3"/>
        <v>Invalid</v>
      </c>
      <c r="M4000" s="15" t="str">
        <f t="shared" si="4"/>
        <v/>
      </c>
    </row>
    <row r="4001" ht="12.75" customHeight="1">
      <c r="H4001" s="12">
        <v>1000.0</v>
      </c>
      <c r="K4001" s="14" t="str">
        <f t="shared" si="2"/>
        <v>#DIV/0!</v>
      </c>
      <c r="L4001" s="15" t="str">
        <f t="shared" si="3"/>
        <v>Invalid</v>
      </c>
      <c r="M4001" s="15" t="str">
        <f t="shared" si="4"/>
        <v/>
      </c>
    </row>
    <row r="4002" ht="12.75" customHeight="1">
      <c r="H4002" s="12">
        <v>1000.0</v>
      </c>
      <c r="K4002" s="14" t="str">
        <f t="shared" si="2"/>
        <v>#DIV/0!</v>
      </c>
      <c r="L4002" s="15" t="str">
        <f t="shared" si="3"/>
        <v>Invalid</v>
      </c>
      <c r="M4002" s="15" t="str">
        <f t="shared" si="4"/>
        <v/>
      </c>
    </row>
    <row r="4003" ht="12.75" customHeight="1">
      <c r="H4003" s="12">
        <v>1000.0</v>
      </c>
      <c r="K4003" s="14" t="str">
        <f t="shared" si="2"/>
        <v>#DIV/0!</v>
      </c>
      <c r="L4003" s="15" t="str">
        <f t="shared" si="3"/>
        <v>Invalid</v>
      </c>
      <c r="M4003" s="15" t="str">
        <f t="shared" si="4"/>
        <v/>
      </c>
    </row>
    <row r="4004" ht="12.75" customHeight="1">
      <c r="H4004" s="12">
        <v>1000.0</v>
      </c>
      <c r="K4004" s="14" t="str">
        <f t="shared" si="2"/>
        <v>#DIV/0!</v>
      </c>
      <c r="L4004" s="15" t="str">
        <f t="shared" si="3"/>
        <v>Invalid</v>
      </c>
      <c r="M4004" s="15" t="str">
        <f t="shared" si="4"/>
        <v/>
      </c>
    </row>
    <row r="4005" ht="12.75" customHeight="1">
      <c r="H4005" s="12">
        <v>1000.0</v>
      </c>
      <c r="K4005" s="14" t="str">
        <f t="shared" si="2"/>
        <v>#DIV/0!</v>
      </c>
      <c r="L4005" s="15" t="str">
        <f t="shared" si="3"/>
        <v>Invalid</v>
      </c>
      <c r="M4005" s="15" t="str">
        <f t="shared" si="4"/>
        <v/>
      </c>
    </row>
    <row r="4006" ht="12.75" customHeight="1">
      <c r="H4006" s="12">
        <v>1000.0</v>
      </c>
      <c r="K4006" s="14" t="str">
        <f t="shared" si="2"/>
        <v>#DIV/0!</v>
      </c>
      <c r="L4006" s="15" t="str">
        <f t="shared" si="3"/>
        <v>Invalid</v>
      </c>
      <c r="M4006" s="15" t="str">
        <f t="shared" si="4"/>
        <v/>
      </c>
    </row>
    <row r="4007" ht="12.75" customHeight="1">
      <c r="H4007" s="12">
        <v>1000.0</v>
      </c>
      <c r="K4007" s="14" t="str">
        <f t="shared" si="2"/>
        <v>#DIV/0!</v>
      </c>
      <c r="L4007" s="15" t="str">
        <f t="shared" si="3"/>
        <v>Invalid</v>
      </c>
      <c r="M4007" s="15" t="str">
        <f t="shared" si="4"/>
        <v/>
      </c>
    </row>
    <row r="4008" ht="12.75" customHeight="1">
      <c r="H4008" s="12">
        <v>1000.0</v>
      </c>
      <c r="K4008" s="14" t="str">
        <f t="shared" si="2"/>
        <v>#DIV/0!</v>
      </c>
      <c r="L4008" s="15" t="str">
        <f t="shared" si="3"/>
        <v>Invalid</v>
      </c>
      <c r="M4008" s="15" t="str">
        <f t="shared" si="4"/>
        <v/>
      </c>
    </row>
    <row r="4009" ht="12.75" customHeight="1">
      <c r="H4009" s="12">
        <v>1000.0</v>
      </c>
      <c r="K4009" s="14" t="str">
        <f t="shared" si="2"/>
        <v>#DIV/0!</v>
      </c>
      <c r="L4009" s="15" t="str">
        <f t="shared" si="3"/>
        <v>Invalid</v>
      </c>
      <c r="M4009" s="15" t="str">
        <f t="shared" si="4"/>
        <v/>
      </c>
    </row>
    <row r="4010" ht="12.75" customHeight="1">
      <c r="H4010" s="12">
        <v>1000.0</v>
      </c>
      <c r="K4010" s="14" t="str">
        <f t="shared" si="2"/>
        <v>#DIV/0!</v>
      </c>
      <c r="L4010" s="15" t="str">
        <f t="shared" si="3"/>
        <v>Invalid</v>
      </c>
      <c r="M4010" s="15" t="str">
        <f t="shared" si="4"/>
        <v/>
      </c>
    </row>
    <row r="4011" ht="12.75" customHeight="1">
      <c r="H4011" s="12">
        <v>1000.0</v>
      </c>
      <c r="K4011" s="14" t="str">
        <f t="shared" si="2"/>
        <v>#DIV/0!</v>
      </c>
      <c r="L4011" s="15" t="str">
        <f t="shared" si="3"/>
        <v>Invalid</v>
      </c>
      <c r="M4011" s="15" t="str">
        <f t="shared" si="4"/>
        <v/>
      </c>
    </row>
    <row r="4012" ht="12.75" customHeight="1">
      <c r="H4012" s="12">
        <v>1000.0</v>
      </c>
      <c r="K4012" s="14" t="str">
        <f t="shared" si="2"/>
        <v>#DIV/0!</v>
      </c>
      <c r="L4012" s="15" t="str">
        <f t="shared" si="3"/>
        <v>Invalid</v>
      </c>
      <c r="M4012" s="15" t="str">
        <f t="shared" si="4"/>
        <v/>
      </c>
    </row>
    <row r="4013" ht="12.75" customHeight="1">
      <c r="H4013" s="12">
        <v>1000.0</v>
      </c>
      <c r="K4013" s="14" t="str">
        <f t="shared" si="2"/>
        <v>#DIV/0!</v>
      </c>
      <c r="L4013" s="15" t="str">
        <f t="shared" si="3"/>
        <v>Invalid</v>
      </c>
      <c r="M4013" s="15" t="str">
        <f t="shared" si="4"/>
        <v/>
      </c>
    </row>
    <row r="4014" ht="12.75" customHeight="1">
      <c r="H4014" s="12">
        <v>1000.0</v>
      </c>
      <c r="K4014" s="14" t="str">
        <f t="shared" si="2"/>
        <v>#DIV/0!</v>
      </c>
      <c r="L4014" s="15" t="str">
        <f t="shared" si="3"/>
        <v>Invalid</v>
      </c>
      <c r="M4014" s="15" t="str">
        <f t="shared" si="4"/>
        <v/>
      </c>
    </row>
    <row r="4015" ht="12.75" customHeight="1">
      <c r="H4015" s="12">
        <v>1000.0</v>
      </c>
      <c r="K4015" s="14" t="str">
        <f t="shared" si="2"/>
        <v>#DIV/0!</v>
      </c>
      <c r="L4015" s="15" t="str">
        <f t="shared" si="3"/>
        <v>Invalid</v>
      </c>
      <c r="M4015" s="15" t="str">
        <f t="shared" si="4"/>
        <v/>
      </c>
    </row>
    <row r="4016" ht="12.75" customHeight="1">
      <c r="H4016" s="12">
        <v>1000.0</v>
      </c>
      <c r="K4016" s="14" t="str">
        <f t="shared" si="2"/>
        <v>#DIV/0!</v>
      </c>
      <c r="L4016" s="15" t="str">
        <f t="shared" si="3"/>
        <v>Invalid</v>
      </c>
      <c r="M4016" s="15" t="str">
        <f t="shared" si="4"/>
        <v/>
      </c>
    </row>
    <row r="4017" ht="12.75" customHeight="1">
      <c r="H4017" s="12">
        <v>1000.0</v>
      </c>
      <c r="K4017" s="14" t="str">
        <f t="shared" si="2"/>
        <v>#DIV/0!</v>
      </c>
      <c r="L4017" s="15" t="str">
        <f t="shared" si="3"/>
        <v>Invalid</v>
      </c>
      <c r="M4017" s="15" t="str">
        <f t="shared" si="4"/>
        <v/>
      </c>
    </row>
    <row r="4018" ht="12.75" customHeight="1">
      <c r="H4018" s="12">
        <v>1000.0</v>
      </c>
      <c r="K4018" s="14" t="str">
        <f t="shared" si="2"/>
        <v>#DIV/0!</v>
      </c>
      <c r="L4018" s="15" t="str">
        <f t="shared" si="3"/>
        <v>Invalid</v>
      </c>
      <c r="M4018" s="15" t="str">
        <f t="shared" si="4"/>
        <v/>
      </c>
    </row>
    <row r="4019" ht="12.75" customHeight="1">
      <c r="H4019" s="12">
        <v>1000.0</v>
      </c>
      <c r="K4019" s="14" t="str">
        <f t="shared" si="2"/>
        <v>#DIV/0!</v>
      </c>
      <c r="L4019" s="15" t="str">
        <f t="shared" si="3"/>
        <v>Invalid</v>
      </c>
      <c r="M4019" s="15" t="str">
        <f t="shared" si="4"/>
        <v/>
      </c>
    </row>
    <row r="4020" ht="12.75" customHeight="1">
      <c r="H4020" s="12">
        <v>1000.0</v>
      </c>
      <c r="K4020" s="14" t="str">
        <f t="shared" si="2"/>
        <v>#DIV/0!</v>
      </c>
      <c r="L4020" s="15" t="str">
        <f t="shared" si="3"/>
        <v>Invalid</v>
      </c>
      <c r="M4020" s="15" t="str">
        <f t="shared" si="4"/>
        <v/>
      </c>
    </row>
    <row r="4021" ht="12.75" customHeight="1">
      <c r="H4021" s="12">
        <v>1000.0</v>
      </c>
      <c r="K4021" s="14" t="str">
        <f t="shared" si="2"/>
        <v>#DIV/0!</v>
      </c>
      <c r="L4021" s="15" t="str">
        <f t="shared" si="3"/>
        <v>Invalid</v>
      </c>
      <c r="M4021" s="15" t="str">
        <f t="shared" si="4"/>
        <v/>
      </c>
    </row>
    <row r="4022" ht="12.75" customHeight="1">
      <c r="H4022" s="12">
        <v>1000.0</v>
      </c>
      <c r="K4022" s="14" t="str">
        <f t="shared" si="2"/>
        <v>#DIV/0!</v>
      </c>
      <c r="L4022" s="15" t="str">
        <f t="shared" si="3"/>
        <v>Invalid</v>
      </c>
      <c r="M4022" s="15" t="str">
        <f t="shared" si="4"/>
        <v/>
      </c>
    </row>
    <row r="4023" ht="12.75" customHeight="1">
      <c r="H4023" s="12">
        <v>1000.0</v>
      </c>
      <c r="K4023" s="14" t="str">
        <f t="shared" si="2"/>
        <v>#DIV/0!</v>
      </c>
      <c r="L4023" s="15" t="str">
        <f t="shared" si="3"/>
        <v>Invalid</v>
      </c>
      <c r="M4023" s="15" t="str">
        <f t="shared" si="4"/>
        <v/>
      </c>
    </row>
    <row r="4024" ht="12.75" customHeight="1">
      <c r="H4024" s="12">
        <v>1000.0</v>
      </c>
      <c r="K4024" s="14" t="str">
        <f t="shared" si="2"/>
        <v>#DIV/0!</v>
      </c>
      <c r="L4024" s="15" t="str">
        <f t="shared" si="3"/>
        <v>Invalid</v>
      </c>
      <c r="M4024" s="15" t="str">
        <f t="shared" si="4"/>
        <v/>
      </c>
    </row>
    <row r="4025" ht="12.75" customHeight="1">
      <c r="H4025" s="12">
        <v>1000.0</v>
      </c>
      <c r="K4025" s="14" t="str">
        <f t="shared" si="2"/>
        <v>#DIV/0!</v>
      </c>
      <c r="L4025" s="15" t="str">
        <f t="shared" si="3"/>
        <v>Invalid</v>
      </c>
      <c r="M4025" s="15" t="str">
        <f t="shared" si="4"/>
        <v/>
      </c>
    </row>
    <row r="4026" ht="12.75" customHeight="1">
      <c r="H4026" s="12">
        <v>1000.0</v>
      </c>
      <c r="K4026" s="14" t="str">
        <f t="shared" si="2"/>
        <v>#DIV/0!</v>
      </c>
      <c r="L4026" s="15" t="str">
        <f t="shared" si="3"/>
        <v>Invalid</v>
      </c>
      <c r="M4026" s="15" t="str">
        <f t="shared" si="4"/>
        <v/>
      </c>
    </row>
    <row r="4027" ht="12.75" customHeight="1">
      <c r="H4027" s="12">
        <v>1000.0</v>
      </c>
      <c r="K4027" s="14" t="str">
        <f t="shared" si="2"/>
        <v>#DIV/0!</v>
      </c>
      <c r="L4027" s="15" t="str">
        <f t="shared" si="3"/>
        <v>Invalid</v>
      </c>
      <c r="M4027" s="15" t="str">
        <f t="shared" si="4"/>
        <v/>
      </c>
    </row>
    <row r="4028" ht="12.75" customHeight="1">
      <c r="H4028" s="12">
        <v>1000.0</v>
      </c>
      <c r="K4028" s="14" t="str">
        <f t="shared" si="2"/>
        <v>#DIV/0!</v>
      </c>
      <c r="L4028" s="15" t="str">
        <f t="shared" si="3"/>
        <v>Invalid</v>
      </c>
      <c r="M4028" s="15" t="str">
        <f t="shared" si="4"/>
        <v/>
      </c>
    </row>
    <row r="4029" ht="12.75" customHeight="1">
      <c r="H4029" s="12">
        <v>1000.0</v>
      </c>
      <c r="K4029" s="14" t="str">
        <f t="shared" si="2"/>
        <v>#DIV/0!</v>
      </c>
      <c r="L4029" s="15" t="str">
        <f t="shared" si="3"/>
        <v>Invalid</v>
      </c>
      <c r="M4029" s="15" t="str">
        <f t="shared" si="4"/>
        <v/>
      </c>
    </row>
    <row r="4030" ht="12.75" customHeight="1">
      <c r="H4030" s="12">
        <v>1000.0</v>
      </c>
      <c r="K4030" s="14" t="str">
        <f t="shared" si="2"/>
        <v>#DIV/0!</v>
      </c>
      <c r="L4030" s="15" t="str">
        <f t="shared" si="3"/>
        <v>Invalid</v>
      </c>
      <c r="M4030" s="15" t="str">
        <f t="shared" si="4"/>
        <v/>
      </c>
    </row>
    <row r="4031" ht="12.75" customHeight="1">
      <c r="H4031" s="12">
        <v>1000.0</v>
      </c>
      <c r="K4031" s="14" t="str">
        <f t="shared" si="2"/>
        <v>#DIV/0!</v>
      </c>
      <c r="L4031" s="15" t="str">
        <f t="shared" si="3"/>
        <v>Invalid</v>
      </c>
      <c r="M4031" s="15" t="str">
        <f t="shared" si="4"/>
        <v/>
      </c>
    </row>
    <row r="4032" ht="12.75" customHeight="1">
      <c r="H4032" s="12">
        <v>1000.0</v>
      </c>
      <c r="K4032" s="14" t="str">
        <f t="shared" si="2"/>
        <v>#DIV/0!</v>
      </c>
      <c r="L4032" s="15" t="str">
        <f t="shared" si="3"/>
        <v>Invalid</v>
      </c>
      <c r="M4032" s="15" t="str">
        <f t="shared" si="4"/>
        <v/>
      </c>
    </row>
    <row r="4033" ht="12.75" customHeight="1">
      <c r="H4033" s="12">
        <v>1000.0</v>
      </c>
      <c r="K4033" s="14" t="str">
        <f t="shared" si="2"/>
        <v>#DIV/0!</v>
      </c>
      <c r="L4033" s="15" t="str">
        <f t="shared" si="3"/>
        <v>Invalid</v>
      </c>
      <c r="M4033" s="15" t="str">
        <f t="shared" si="4"/>
        <v/>
      </c>
    </row>
    <row r="4034" ht="12.75" customHeight="1">
      <c r="H4034" s="12">
        <v>1000.0</v>
      </c>
      <c r="K4034" s="14" t="str">
        <f t="shared" si="2"/>
        <v>#DIV/0!</v>
      </c>
      <c r="L4034" s="15" t="str">
        <f t="shared" si="3"/>
        <v>Invalid</v>
      </c>
      <c r="M4034" s="15" t="str">
        <f t="shared" si="4"/>
        <v/>
      </c>
    </row>
    <row r="4035" ht="12.75" customHeight="1">
      <c r="H4035" s="12">
        <v>1000.0</v>
      </c>
      <c r="K4035" s="14" t="str">
        <f t="shared" si="2"/>
        <v>#DIV/0!</v>
      </c>
      <c r="L4035" s="15" t="str">
        <f t="shared" si="3"/>
        <v>Invalid</v>
      </c>
      <c r="M4035" s="15" t="str">
        <f t="shared" si="4"/>
        <v/>
      </c>
    </row>
    <row r="4036" ht="12.75" customHeight="1">
      <c r="H4036" s="12">
        <v>1000.0</v>
      </c>
      <c r="K4036" s="14" t="str">
        <f t="shared" si="2"/>
        <v>#DIV/0!</v>
      </c>
      <c r="L4036" s="15" t="str">
        <f t="shared" si="3"/>
        <v>Invalid</v>
      </c>
      <c r="M4036" s="15" t="str">
        <f t="shared" si="4"/>
        <v/>
      </c>
    </row>
    <row r="4037" ht="12.75" customHeight="1">
      <c r="H4037" s="12">
        <v>1000.0</v>
      </c>
      <c r="K4037" s="14" t="str">
        <f t="shared" si="2"/>
        <v>#DIV/0!</v>
      </c>
      <c r="L4037" s="15" t="str">
        <f t="shared" si="3"/>
        <v>Invalid</v>
      </c>
      <c r="M4037" s="15" t="str">
        <f t="shared" si="4"/>
        <v/>
      </c>
    </row>
    <row r="4038" ht="12.75" customHeight="1">
      <c r="H4038" s="12">
        <v>1000.0</v>
      </c>
      <c r="K4038" s="14" t="str">
        <f t="shared" si="2"/>
        <v>#DIV/0!</v>
      </c>
      <c r="L4038" s="15" t="str">
        <f t="shared" si="3"/>
        <v>Invalid</v>
      </c>
      <c r="M4038" s="15" t="str">
        <f t="shared" si="4"/>
        <v/>
      </c>
    </row>
    <row r="4039" ht="12.75" customHeight="1">
      <c r="H4039" s="12">
        <v>1000.0</v>
      </c>
      <c r="K4039" s="14" t="str">
        <f t="shared" si="2"/>
        <v>#DIV/0!</v>
      </c>
      <c r="L4039" s="15" t="str">
        <f t="shared" si="3"/>
        <v>Invalid</v>
      </c>
      <c r="M4039" s="15" t="str">
        <f t="shared" si="4"/>
        <v/>
      </c>
    </row>
    <row r="4040" ht="12.75" customHeight="1">
      <c r="H4040" s="12">
        <v>1000.0</v>
      </c>
      <c r="K4040" s="14" t="str">
        <f t="shared" si="2"/>
        <v>#DIV/0!</v>
      </c>
      <c r="L4040" s="15" t="str">
        <f t="shared" si="3"/>
        <v>Invalid</v>
      </c>
      <c r="M4040" s="15" t="str">
        <f t="shared" si="4"/>
        <v/>
      </c>
    </row>
    <row r="4041" ht="12.75" customHeight="1">
      <c r="H4041" s="12">
        <v>1000.0</v>
      </c>
      <c r="K4041" s="14" t="str">
        <f t="shared" si="2"/>
        <v>#DIV/0!</v>
      </c>
      <c r="L4041" s="15" t="str">
        <f t="shared" si="3"/>
        <v>Invalid</v>
      </c>
      <c r="M4041" s="15" t="str">
        <f t="shared" si="4"/>
        <v/>
      </c>
    </row>
    <row r="4042" ht="12.75" customHeight="1">
      <c r="H4042" s="12">
        <v>1000.0</v>
      </c>
      <c r="K4042" s="14" t="str">
        <f t="shared" si="2"/>
        <v>#DIV/0!</v>
      </c>
      <c r="L4042" s="15" t="str">
        <f t="shared" si="3"/>
        <v>Invalid</v>
      </c>
      <c r="M4042" s="15" t="str">
        <f t="shared" si="4"/>
        <v/>
      </c>
    </row>
    <row r="4043" ht="12.75" customHeight="1">
      <c r="H4043" s="12">
        <v>1000.0</v>
      </c>
      <c r="K4043" s="14" t="str">
        <f t="shared" si="2"/>
        <v>#DIV/0!</v>
      </c>
      <c r="L4043" s="15" t="str">
        <f t="shared" si="3"/>
        <v>Invalid</v>
      </c>
      <c r="M4043" s="15" t="str">
        <f t="shared" si="4"/>
        <v/>
      </c>
    </row>
    <row r="4044" ht="12.75" customHeight="1">
      <c r="H4044" s="12">
        <v>1000.0</v>
      </c>
      <c r="K4044" s="14" t="str">
        <f t="shared" si="2"/>
        <v>#DIV/0!</v>
      </c>
      <c r="L4044" s="15" t="str">
        <f t="shared" si="3"/>
        <v>Invalid</v>
      </c>
      <c r="M4044" s="15" t="str">
        <f t="shared" si="4"/>
        <v/>
      </c>
    </row>
    <row r="4045" ht="12.75" customHeight="1">
      <c r="H4045" s="12">
        <v>1000.0</v>
      </c>
      <c r="K4045" s="14" t="str">
        <f t="shared" si="2"/>
        <v>#DIV/0!</v>
      </c>
      <c r="L4045" s="15" t="str">
        <f t="shared" si="3"/>
        <v>Invalid</v>
      </c>
      <c r="M4045" s="15" t="str">
        <f t="shared" si="4"/>
        <v/>
      </c>
    </row>
    <row r="4046" ht="12.75" customHeight="1">
      <c r="H4046" s="12">
        <v>1000.0</v>
      </c>
      <c r="K4046" s="14" t="str">
        <f t="shared" si="2"/>
        <v>#DIV/0!</v>
      </c>
      <c r="L4046" s="15" t="str">
        <f t="shared" si="3"/>
        <v>Invalid</v>
      </c>
      <c r="M4046" s="15" t="str">
        <f t="shared" si="4"/>
        <v/>
      </c>
    </row>
    <row r="4047" ht="12.75" customHeight="1">
      <c r="H4047" s="12">
        <v>1000.0</v>
      </c>
      <c r="K4047" s="14" t="str">
        <f t="shared" si="2"/>
        <v>#DIV/0!</v>
      </c>
      <c r="L4047" s="15" t="str">
        <f t="shared" si="3"/>
        <v>Invalid</v>
      </c>
      <c r="M4047" s="15" t="str">
        <f t="shared" si="4"/>
        <v/>
      </c>
    </row>
    <row r="4048" ht="12.75" customHeight="1">
      <c r="H4048" s="12">
        <v>1000.0</v>
      </c>
      <c r="K4048" s="14" t="str">
        <f t="shared" si="2"/>
        <v>#DIV/0!</v>
      </c>
      <c r="L4048" s="15" t="str">
        <f t="shared" si="3"/>
        <v>Invalid</v>
      </c>
      <c r="M4048" s="15" t="str">
        <f t="shared" si="4"/>
        <v/>
      </c>
    </row>
    <row r="4049" ht="12.75" customHeight="1">
      <c r="H4049" s="12">
        <v>1000.0</v>
      </c>
      <c r="K4049" s="14" t="str">
        <f t="shared" si="2"/>
        <v>#DIV/0!</v>
      </c>
      <c r="L4049" s="15" t="str">
        <f t="shared" si="3"/>
        <v>Invalid</v>
      </c>
      <c r="M4049" s="15" t="str">
        <f t="shared" si="4"/>
        <v/>
      </c>
    </row>
    <row r="4050" ht="12.75" customHeight="1">
      <c r="H4050" s="12">
        <v>1000.0</v>
      </c>
      <c r="K4050" s="14" t="str">
        <f t="shared" si="2"/>
        <v>#DIV/0!</v>
      </c>
      <c r="L4050" s="15" t="str">
        <f t="shared" si="3"/>
        <v>Invalid</v>
      </c>
      <c r="M4050" s="15" t="str">
        <f t="shared" si="4"/>
        <v/>
      </c>
    </row>
    <row r="4051" ht="12.75" customHeight="1">
      <c r="H4051" s="12">
        <v>1000.0</v>
      </c>
      <c r="K4051" s="14" t="str">
        <f t="shared" si="2"/>
        <v>#DIV/0!</v>
      </c>
      <c r="L4051" s="15" t="str">
        <f t="shared" si="3"/>
        <v>Invalid</v>
      </c>
      <c r="M4051" s="15" t="str">
        <f t="shared" si="4"/>
        <v/>
      </c>
    </row>
    <row r="4052" ht="12.75" customHeight="1">
      <c r="H4052" s="12">
        <v>1000.0</v>
      </c>
      <c r="K4052" s="14" t="str">
        <f t="shared" si="2"/>
        <v>#DIV/0!</v>
      </c>
      <c r="L4052" s="15" t="str">
        <f t="shared" si="3"/>
        <v>Invalid</v>
      </c>
      <c r="M4052" s="15" t="str">
        <f t="shared" si="4"/>
        <v/>
      </c>
    </row>
    <row r="4053" ht="12.75" customHeight="1">
      <c r="H4053" s="12">
        <v>1000.0</v>
      </c>
      <c r="K4053" s="14" t="str">
        <f t="shared" si="2"/>
        <v>#DIV/0!</v>
      </c>
      <c r="L4053" s="15" t="str">
        <f t="shared" si="3"/>
        <v>Invalid</v>
      </c>
      <c r="M4053" s="15" t="str">
        <f t="shared" si="4"/>
        <v/>
      </c>
    </row>
    <row r="4054" ht="12.75" customHeight="1">
      <c r="H4054" s="12">
        <v>1000.0</v>
      </c>
      <c r="K4054" s="14" t="str">
        <f t="shared" si="2"/>
        <v>#DIV/0!</v>
      </c>
      <c r="L4054" s="15" t="str">
        <f t="shared" si="3"/>
        <v>Invalid</v>
      </c>
      <c r="M4054" s="15" t="str">
        <f t="shared" si="4"/>
        <v/>
      </c>
    </row>
    <row r="4055" ht="12.75" customHeight="1">
      <c r="H4055" s="12">
        <v>1000.0</v>
      </c>
      <c r="K4055" s="14" t="str">
        <f t="shared" si="2"/>
        <v>#DIV/0!</v>
      </c>
      <c r="L4055" s="15" t="str">
        <f t="shared" si="3"/>
        <v>Invalid</v>
      </c>
      <c r="M4055" s="15" t="str">
        <f t="shared" si="4"/>
        <v/>
      </c>
    </row>
    <row r="4056" ht="12.75" customHeight="1">
      <c r="H4056" s="12">
        <v>1000.0</v>
      </c>
      <c r="K4056" s="14" t="str">
        <f t="shared" si="2"/>
        <v>#DIV/0!</v>
      </c>
      <c r="L4056" s="15" t="str">
        <f t="shared" si="3"/>
        <v>Invalid</v>
      </c>
      <c r="M4056" s="15" t="str">
        <f t="shared" si="4"/>
        <v/>
      </c>
    </row>
    <row r="4057" ht="12.75" customHeight="1">
      <c r="H4057" s="12">
        <v>1000.0</v>
      </c>
      <c r="K4057" s="14" t="str">
        <f t="shared" si="2"/>
        <v>#DIV/0!</v>
      </c>
      <c r="L4057" s="15" t="str">
        <f t="shared" si="3"/>
        <v>Invalid</v>
      </c>
      <c r="M4057" s="15" t="str">
        <f t="shared" si="4"/>
        <v/>
      </c>
    </row>
    <row r="4058" ht="12.75" customHeight="1">
      <c r="H4058" s="12">
        <v>1000.0</v>
      </c>
      <c r="K4058" s="14" t="str">
        <f t="shared" si="2"/>
        <v>#DIV/0!</v>
      </c>
      <c r="L4058" s="15" t="str">
        <f t="shared" si="3"/>
        <v>Invalid</v>
      </c>
      <c r="M4058" s="15" t="str">
        <f t="shared" si="4"/>
        <v/>
      </c>
    </row>
    <row r="4059" ht="12.75" customHeight="1">
      <c r="H4059" s="12">
        <v>1000.0</v>
      </c>
      <c r="K4059" s="14" t="str">
        <f t="shared" si="2"/>
        <v>#DIV/0!</v>
      </c>
      <c r="L4059" s="15" t="str">
        <f t="shared" si="3"/>
        <v>Invalid</v>
      </c>
      <c r="M4059" s="15" t="str">
        <f t="shared" si="4"/>
        <v/>
      </c>
    </row>
    <row r="4060" ht="12.75" customHeight="1">
      <c r="H4060" s="12">
        <v>1000.0</v>
      </c>
      <c r="K4060" s="14" t="str">
        <f t="shared" si="2"/>
        <v>#DIV/0!</v>
      </c>
      <c r="L4060" s="15" t="str">
        <f t="shared" si="3"/>
        <v>Invalid</v>
      </c>
      <c r="M4060" s="15" t="str">
        <f t="shared" si="4"/>
        <v/>
      </c>
    </row>
    <row r="4061" ht="12.75" customHeight="1">
      <c r="H4061" s="12">
        <v>1000.0</v>
      </c>
      <c r="K4061" s="14" t="str">
        <f t="shared" si="2"/>
        <v>#DIV/0!</v>
      </c>
      <c r="L4061" s="15" t="str">
        <f t="shared" si="3"/>
        <v>Invalid</v>
      </c>
      <c r="M4061" s="15" t="str">
        <f t="shared" si="4"/>
        <v/>
      </c>
    </row>
    <row r="4062" ht="12.75" customHeight="1">
      <c r="H4062" s="12">
        <v>1000.0</v>
      </c>
      <c r="K4062" s="14" t="str">
        <f t="shared" si="2"/>
        <v>#DIV/0!</v>
      </c>
      <c r="L4062" s="15" t="str">
        <f t="shared" si="3"/>
        <v>Invalid</v>
      </c>
      <c r="M4062" s="15" t="str">
        <f t="shared" si="4"/>
        <v/>
      </c>
    </row>
    <row r="4063" ht="12.75" customHeight="1">
      <c r="H4063" s="12">
        <v>1000.0</v>
      </c>
      <c r="K4063" s="14" t="str">
        <f t="shared" si="2"/>
        <v>#DIV/0!</v>
      </c>
      <c r="L4063" s="15" t="str">
        <f t="shared" si="3"/>
        <v>Invalid</v>
      </c>
      <c r="M4063" s="15" t="str">
        <f t="shared" si="4"/>
        <v/>
      </c>
    </row>
    <row r="4064" ht="12.75" customHeight="1">
      <c r="H4064" s="12">
        <v>1000.0</v>
      </c>
      <c r="K4064" s="14" t="str">
        <f t="shared" si="2"/>
        <v>#DIV/0!</v>
      </c>
      <c r="L4064" s="15" t="str">
        <f t="shared" si="3"/>
        <v>Invalid</v>
      </c>
      <c r="M4064" s="15" t="str">
        <f t="shared" si="4"/>
        <v/>
      </c>
    </row>
    <row r="4065" ht="12.75" customHeight="1">
      <c r="H4065" s="12">
        <v>1000.0</v>
      </c>
      <c r="K4065" s="14" t="str">
        <f t="shared" si="2"/>
        <v>#DIV/0!</v>
      </c>
      <c r="L4065" s="15" t="str">
        <f t="shared" si="3"/>
        <v>Invalid</v>
      </c>
      <c r="M4065" s="15" t="str">
        <f t="shared" si="4"/>
        <v/>
      </c>
    </row>
    <row r="4066" ht="12.75" customHeight="1">
      <c r="H4066" s="12">
        <v>1000.0</v>
      </c>
      <c r="K4066" s="14" t="str">
        <f t="shared" si="2"/>
        <v>#DIV/0!</v>
      </c>
      <c r="L4066" s="15" t="str">
        <f t="shared" si="3"/>
        <v>Invalid</v>
      </c>
      <c r="M4066" s="15" t="str">
        <f t="shared" si="4"/>
        <v/>
      </c>
    </row>
    <row r="4067" ht="12.75" customHeight="1">
      <c r="H4067" s="12">
        <v>1000.0</v>
      </c>
      <c r="K4067" s="14" t="str">
        <f t="shared" si="2"/>
        <v>#DIV/0!</v>
      </c>
      <c r="L4067" s="15" t="str">
        <f t="shared" si="3"/>
        <v>Invalid</v>
      </c>
      <c r="M4067" s="15" t="str">
        <f t="shared" si="4"/>
        <v/>
      </c>
    </row>
    <row r="4068" ht="12.75" customHeight="1">
      <c r="H4068" s="12">
        <v>1000.0</v>
      </c>
      <c r="K4068" s="14" t="str">
        <f t="shared" si="2"/>
        <v>#DIV/0!</v>
      </c>
      <c r="L4068" s="15" t="str">
        <f t="shared" si="3"/>
        <v>Invalid</v>
      </c>
      <c r="M4068" s="15" t="str">
        <f t="shared" si="4"/>
        <v/>
      </c>
    </row>
    <row r="4069" ht="12.75" customHeight="1">
      <c r="H4069" s="12">
        <v>1000.0</v>
      </c>
      <c r="K4069" s="14" t="str">
        <f t="shared" si="2"/>
        <v>#DIV/0!</v>
      </c>
      <c r="L4069" s="15" t="str">
        <f t="shared" si="3"/>
        <v>Invalid</v>
      </c>
      <c r="M4069" s="15" t="str">
        <f t="shared" si="4"/>
        <v/>
      </c>
    </row>
    <row r="4070" ht="12.75" customHeight="1">
      <c r="H4070" s="12">
        <v>1000.0</v>
      </c>
      <c r="K4070" s="14" t="str">
        <f t="shared" si="2"/>
        <v>#DIV/0!</v>
      </c>
      <c r="L4070" s="15" t="str">
        <f t="shared" si="3"/>
        <v>Invalid</v>
      </c>
      <c r="M4070" s="15" t="str">
        <f t="shared" si="4"/>
        <v/>
      </c>
    </row>
    <row r="4071" ht="12.75" customHeight="1">
      <c r="H4071" s="12">
        <v>1000.0</v>
      </c>
      <c r="K4071" s="14" t="str">
        <f t="shared" si="2"/>
        <v>#DIV/0!</v>
      </c>
      <c r="L4071" s="15" t="str">
        <f t="shared" si="3"/>
        <v>Invalid</v>
      </c>
      <c r="M4071" s="15" t="str">
        <f t="shared" si="4"/>
        <v/>
      </c>
    </row>
    <row r="4072" ht="12.75" customHeight="1">
      <c r="H4072" s="12">
        <v>1000.0</v>
      </c>
      <c r="K4072" s="14" t="str">
        <f t="shared" si="2"/>
        <v>#DIV/0!</v>
      </c>
      <c r="L4072" s="15" t="str">
        <f t="shared" si="3"/>
        <v>Invalid</v>
      </c>
      <c r="M4072" s="15" t="str">
        <f t="shared" si="4"/>
        <v/>
      </c>
    </row>
    <row r="4073" ht="12.75" customHeight="1">
      <c r="H4073" s="12">
        <v>1000.0</v>
      </c>
      <c r="K4073" s="14" t="str">
        <f t="shared" si="2"/>
        <v>#DIV/0!</v>
      </c>
      <c r="L4073" s="15" t="str">
        <f t="shared" si="3"/>
        <v>Invalid</v>
      </c>
      <c r="M4073" s="15" t="str">
        <f t="shared" si="4"/>
        <v/>
      </c>
    </row>
    <row r="4074" ht="12.75" customHeight="1">
      <c r="H4074" s="12">
        <v>1000.0</v>
      </c>
      <c r="K4074" s="14" t="str">
        <f t="shared" si="2"/>
        <v>#DIV/0!</v>
      </c>
      <c r="L4074" s="15" t="str">
        <f t="shared" si="3"/>
        <v>Invalid</v>
      </c>
      <c r="M4074" s="15" t="str">
        <f t="shared" si="4"/>
        <v/>
      </c>
    </row>
    <row r="4075" ht="12.75" customHeight="1">
      <c r="H4075" s="12">
        <v>1000.0</v>
      </c>
      <c r="K4075" s="14" t="str">
        <f t="shared" si="2"/>
        <v>#DIV/0!</v>
      </c>
      <c r="L4075" s="15" t="str">
        <f t="shared" si="3"/>
        <v>Invalid</v>
      </c>
      <c r="M4075" s="15" t="str">
        <f t="shared" si="4"/>
        <v/>
      </c>
    </row>
    <row r="4076" ht="12.75" customHeight="1">
      <c r="H4076" s="12">
        <v>1000.0</v>
      </c>
      <c r="K4076" s="14" t="str">
        <f t="shared" si="2"/>
        <v>#DIV/0!</v>
      </c>
      <c r="L4076" s="15" t="str">
        <f t="shared" si="3"/>
        <v>Invalid</v>
      </c>
      <c r="M4076" s="15" t="str">
        <f t="shared" si="4"/>
        <v/>
      </c>
    </row>
    <row r="4077" ht="12.75" customHeight="1">
      <c r="H4077" s="12">
        <v>1000.0</v>
      </c>
      <c r="K4077" s="14" t="str">
        <f t="shared" si="2"/>
        <v>#DIV/0!</v>
      </c>
      <c r="L4077" s="15" t="str">
        <f t="shared" si="3"/>
        <v>Invalid</v>
      </c>
      <c r="M4077" s="15" t="str">
        <f t="shared" si="4"/>
        <v/>
      </c>
    </row>
    <row r="4078" ht="12.75" customHeight="1">
      <c r="H4078" s="12">
        <v>1000.0</v>
      </c>
      <c r="K4078" s="14" t="str">
        <f t="shared" si="2"/>
        <v>#DIV/0!</v>
      </c>
      <c r="L4078" s="15" t="str">
        <f t="shared" si="3"/>
        <v>Invalid</v>
      </c>
      <c r="M4078" s="15" t="str">
        <f t="shared" si="4"/>
        <v/>
      </c>
    </row>
    <row r="4079" ht="12.75" customHeight="1">
      <c r="H4079" s="12">
        <v>1000.0</v>
      </c>
      <c r="K4079" s="14" t="str">
        <f t="shared" si="2"/>
        <v>#DIV/0!</v>
      </c>
      <c r="L4079" s="15" t="str">
        <f t="shared" si="3"/>
        <v>Invalid</v>
      </c>
      <c r="M4079" s="15" t="str">
        <f t="shared" si="4"/>
        <v/>
      </c>
    </row>
    <row r="4080" ht="12.75" customHeight="1">
      <c r="H4080" s="12">
        <v>1000.0</v>
      </c>
      <c r="K4080" s="14" t="str">
        <f t="shared" si="2"/>
        <v>#DIV/0!</v>
      </c>
      <c r="L4080" s="15" t="str">
        <f t="shared" si="3"/>
        <v>Invalid</v>
      </c>
      <c r="M4080" s="15" t="str">
        <f t="shared" si="4"/>
        <v/>
      </c>
    </row>
    <row r="4081" ht="12.75" customHeight="1">
      <c r="H4081" s="12">
        <v>1000.0</v>
      </c>
      <c r="K4081" s="14" t="str">
        <f t="shared" si="2"/>
        <v>#DIV/0!</v>
      </c>
      <c r="L4081" s="15" t="str">
        <f t="shared" si="3"/>
        <v>Invalid</v>
      </c>
      <c r="M4081" s="15" t="str">
        <f t="shared" si="4"/>
        <v/>
      </c>
    </row>
    <row r="4082" ht="12.75" customHeight="1">
      <c r="H4082" s="12">
        <v>1000.0</v>
      </c>
      <c r="K4082" s="14" t="str">
        <f t="shared" si="2"/>
        <v>#DIV/0!</v>
      </c>
      <c r="L4082" s="15" t="str">
        <f t="shared" si="3"/>
        <v>Invalid</v>
      </c>
      <c r="M4082" s="15" t="str">
        <f t="shared" si="4"/>
        <v/>
      </c>
    </row>
    <row r="4083" ht="12.75" customHeight="1">
      <c r="H4083" s="12">
        <v>1000.0</v>
      </c>
      <c r="K4083" s="14" t="str">
        <f t="shared" si="2"/>
        <v>#DIV/0!</v>
      </c>
      <c r="L4083" s="15" t="str">
        <f t="shared" si="3"/>
        <v>Invalid</v>
      </c>
      <c r="M4083" s="15" t="str">
        <f t="shared" si="4"/>
        <v/>
      </c>
    </row>
    <row r="4084" ht="12.75" customHeight="1">
      <c r="H4084" s="12">
        <v>1000.0</v>
      </c>
      <c r="K4084" s="14" t="str">
        <f t="shared" si="2"/>
        <v>#DIV/0!</v>
      </c>
      <c r="L4084" s="15" t="str">
        <f t="shared" si="3"/>
        <v>Invalid</v>
      </c>
      <c r="M4084" s="15" t="str">
        <f t="shared" si="4"/>
        <v/>
      </c>
    </row>
    <row r="4085" ht="12.75" customHeight="1">
      <c r="H4085" s="12">
        <v>1000.0</v>
      </c>
      <c r="K4085" s="14" t="str">
        <f t="shared" si="2"/>
        <v>#DIV/0!</v>
      </c>
      <c r="L4085" s="15" t="str">
        <f t="shared" si="3"/>
        <v>Invalid</v>
      </c>
      <c r="M4085" s="15" t="str">
        <f t="shared" si="4"/>
        <v/>
      </c>
    </row>
    <row r="4086" ht="12.75" customHeight="1">
      <c r="H4086" s="12">
        <v>1000.0</v>
      </c>
      <c r="K4086" s="14" t="str">
        <f t="shared" si="2"/>
        <v>#DIV/0!</v>
      </c>
      <c r="L4086" s="15" t="str">
        <f t="shared" si="3"/>
        <v>Invalid</v>
      </c>
      <c r="M4086" s="15" t="str">
        <f t="shared" si="4"/>
        <v/>
      </c>
    </row>
    <row r="4087" ht="12.75" customHeight="1">
      <c r="H4087" s="12">
        <v>1000.0</v>
      </c>
      <c r="K4087" s="14" t="str">
        <f t="shared" si="2"/>
        <v>#DIV/0!</v>
      </c>
      <c r="L4087" s="15" t="str">
        <f t="shared" si="3"/>
        <v>Invalid</v>
      </c>
      <c r="M4087" s="15" t="str">
        <f t="shared" si="4"/>
        <v/>
      </c>
    </row>
    <row r="4088" ht="12.75" customHeight="1">
      <c r="H4088" s="12">
        <v>1000.0</v>
      </c>
      <c r="K4088" s="14" t="str">
        <f t="shared" si="2"/>
        <v>#DIV/0!</v>
      </c>
      <c r="L4088" s="15" t="str">
        <f t="shared" si="3"/>
        <v>Invalid</v>
      </c>
      <c r="M4088" s="15" t="str">
        <f t="shared" si="4"/>
        <v/>
      </c>
    </row>
    <row r="4089" ht="12.75" customHeight="1">
      <c r="H4089" s="12">
        <v>1000.0</v>
      </c>
      <c r="K4089" s="14" t="str">
        <f t="shared" si="2"/>
        <v>#DIV/0!</v>
      </c>
      <c r="L4089" s="15" t="str">
        <f t="shared" si="3"/>
        <v>Invalid</v>
      </c>
      <c r="M4089" s="15" t="str">
        <f t="shared" si="4"/>
        <v/>
      </c>
    </row>
    <row r="4090" ht="12.75" customHeight="1">
      <c r="H4090" s="12">
        <v>1000.0</v>
      </c>
      <c r="K4090" s="14" t="str">
        <f t="shared" si="2"/>
        <v>#DIV/0!</v>
      </c>
      <c r="L4090" s="15" t="str">
        <f t="shared" si="3"/>
        <v>Invalid</v>
      </c>
      <c r="M4090" s="15" t="str">
        <f t="shared" si="4"/>
        <v/>
      </c>
    </row>
    <row r="4091" ht="12.75" customHeight="1">
      <c r="H4091" s="12">
        <v>1000.0</v>
      </c>
      <c r="K4091" s="14" t="str">
        <f t="shared" si="2"/>
        <v>#DIV/0!</v>
      </c>
      <c r="L4091" s="15" t="str">
        <f t="shared" si="3"/>
        <v>Invalid</v>
      </c>
      <c r="M4091" s="15" t="str">
        <f t="shared" si="4"/>
        <v/>
      </c>
    </row>
    <row r="4092" ht="12.75" customHeight="1">
      <c r="H4092" s="12">
        <v>1000.0</v>
      </c>
      <c r="K4092" s="14" t="str">
        <f t="shared" si="2"/>
        <v>#DIV/0!</v>
      </c>
      <c r="L4092" s="15" t="str">
        <f t="shared" si="3"/>
        <v>Invalid</v>
      </c>
      <c r="M4092" s="15" t="str">
        <f t="shared" si="4"/>
        <v/>
      </c>
    </row>
    <row r="4093" ht="12.75" customHeight="1">
      <c r="H4093" s="12">
        <v>1000.0</v>
      </c>
      <c r="K4093" s="14" t="str">
        <f t="shared" si="2"/>
        <v>#DIV/0!</v>
      </c>
      <c r="L4093" s="15" t="str">
        <f t="shared" si="3"/>
        <v>Invalid</v>
      </c>
      <c r="M4093" s="15" t="str">
        <f t="shared" si="4"/>
        <v/>
      </c>
    </row>
    <row r="4094" ht="12.75" customHeight="1">
      <c r="H4094" s="12">
        <v>1000.0</v>
      </c>
      <c r="K4094" s="14" t="str">
        <f t="shared" si="2"/>
        <v>#DIV/0!</v>
      </c>
      <c r="L4094" s="15" t="str">
        <f t="shared" si="3"/>
        <v>Invalid</v>
      </c>
      <c r="M4094" s="15" t="str">
        <f t="shared" si="4"/>
        <v/>
      </c>
    </row>
    <row r="4095" ht="12.75" customHeight="1">
      <c r="H4095" s="12">
        <v>1000.0</v>
      </c>
      <c r="K4095" s="14" t="str">
        <f t="shared" si="2"/>
        <v>#DIV/0!</v>
      </c>
      <c r="L4095" s="15" t="str">
        <f t="shared" si="3"/>
        <v>Invalid</v>
      </c>
      <c r="M4095" s="15" t="str">
        <f t="shared" si="4"/>
        <v/>
      </c>
    </row>
    <row r="4096" ht="12.75" customHeight="1">
      <c r="H4096" s="12">
        <v>1000.0</v>
      </c>
      <c r="K4096" s="14" t="str">
        <f t="shared" si="2"/>
        <v>#DIV/0!</v>
      </c>
      <c r="L4096" s="15" t="str">
        <f t="shared" si="3"/>
        <v>Invalid</v>
      </c>
      <c r="M4096" s="15" t="str">
        <f t="shared" si="4"/>
        <v/>
      </c>
    </row>
    <row r="4097" ht="12.75" customHeight="1">
      <c r="H4097" s="12">
        <v>1000.0</v>
      </c>
      <c r="K4097" s="14" t="str">
        <f t="shared" si="2"/>
        <v>#DIV/0!</v>
      </c>
      <c r="L4097" s="15" t="str">
        <f t="shared" si="3"/>
        <v>Invalid</v>
      </c>
      <c r="M4097" s="15" t="str">
        <f t="shared" si="4"/>
        <v/>
      </c>
    </row>
    <row r="4098" ht="12.75" customHeight="1">
      <c r="H4098" s="12">
        <v>1000.0</v>
      </c>
      <c r="K4098" s="14" t="str">
        <f t="shared" si="2"/>
        <v>#DIV/0!</v>
      </c>
      <c r="L4098" s="15" t="str">
        <f t="shared" si="3"/>
        <v>Invalid</v>
      </c>
      <c r="M4098" s="15" t="str">
        <f t="shared" si="4"/>
        <v/>
      </c>
    </row>
    <row r="4099" ht="12.75" customHeight="1">
      <c r="H4099" s="12">
        <v>1000.0</v>
      </c>
      <c r="K4099" s="14" t="str">
        <f t="shared" si="2"/>
        <v>#DIV/0!</v>
      </c>
      <c r="L4099" s="15" t="str">
        <f t="shared" si="3"/>
        <v>Invalid</v>
      </c>
      <c r="M4099" s="15" t="str">
        <f t="shared" si="4"/>
        <v/>
      </c>
    </row>
    <row r="4100" ht="12.75" customHeight="1">
      <c r="H4100" s="12">
        <v>1000.0</v>
      </c>
      <c r="K4100" s="14" t="str">
        <f t="shared" si="2"/>
        <v>#DIV/0!</v>
      </c>
      <c r="L4100" s="15" t="str">
        <f t="shared" si="3"/>
        <v>Invalid</v>
      </c>
      <c r="M4100" s="15" t="str">
        <f t="shared" si="4"/>
        <v/>
      </c>
    </row>
    <row r="4101" ht="12.75" customHeight="1">
      <c r="H4101" s="12">
        <v>1000.0</v>
      </c>
      <c r="K4101" s="14" t="str">
        <f t="shared" si="2"/>
        <v>#DIV/0!</v>
      </c>
      <c r="L4101" s="15" t="str">
        <f t="shared" si="3"/>
        <v>Invalid</v>
      </c>
      <c r="M4101" s="15" t="str">
        <f t="shared" si="4"/>
        <v/>
      </c>
    </row>
    <row r="4102" ht="12.75" customHeight="1">
      <c r="H4102" s="12">
        <v>1000.0</v>
      </c>
      <c r="K4102" s="14" t="str">
        <f t="shared" si="2"/>
        <v>#DIV/0!</v>
      </c>
      <c r="L4102" s="15" t="str">
        <f t="shared" si="3"/>
        <v>Invalid</v>
      </c>
      <c r="M4102" s="15" t="str">
        <f t="shared" si="4"/>
        <v/>
      </c>
    </row>
    <row r="4103" ht="12.75" customHeight="1">
      <c r="H4103" s="12">
        <v>1000.0</v>
      </c>
      <c r="K4103" s="14" t="str">
        <f t="shared" si="2"/>
        <v>#DIV/0!</v>
      </c>
      <c r="L4103" s="15" t="str">
        <f t="shared" si="3"/>
        <v>Invalid</v>
      </c>
      <c r="M4103" s="15" t="str">
        <f t="shared" si="4"/>
        <v/>
      </c>
    </row>
    <row r="4104" ht="12.75" customHeight="1">
      <c r="H4104" s="12">
        <v>1000.0</v>
      </c>
      <c r="K4104" s="14" t="str">
        <f t="shared" si="2"/>
        <v>#DIV/0!</v>
      </c>
      <c r="L4104" s="15" t="str">
        <f t="shared" si="3"/>
        <v>Invalid</v>
      </c>
      <c r="M4104" s="15" t="str">
        <f t="shared" si="4"/>
        <v/>
      </c>
    </row>
    <row r="4105" ht="12.75" customHeight="1">
      <c r="H4105" s="12">
        <v>1000.0</v>
      </c>
      <c r="K4105" s="14" t="str">
        <f t="shared" si="2"/>
        <v>#DIV/0!</v>
      </c>
      <c r="L4105" s="15" t="str">
        <f t="shared" si="3"/>
        <v>Invalid</v>
      </c>
      <c r="M4105" s="15" t="str">
        <f t="shared" si="4"/>
        <v/>
      </c>
    </row>
    <row r="4106" ht="12.75" customHeight="1">
      <c r="H4106" s="12">
        <v>1000.0</v>
      </c>
      <c r="K4106" s="14" t="str">
        <f t="shared" si="2"/>
        <v>#DIV/0!</v>
      </c>
      <c r="L4106" s="15" t="str">
        <f t="shared" si="3"/>
        <v>Invalid</v>
      </c>
      <c r="M4106" s="15" t="str">
        <f t="shared" si="4"/>
        <v/>
      </c>
    </row>
    <row r="4107" ht="12.75" customHeight="1">
      <c r="H4107" s="12">
        <v>1000.0</v>
      </c>
      <c r="K4107" s="14" t="str">
        <f t="shared" si="2"/>
        <v>#DIV/0!</v>
      </c>
      <c r="L4107" s="15" t="str">
        <f t="shared" si="3"/>
        <v>Invalid</v>
      </c>
      <c r="M4107" s="15" t="str">
        <f t="shared" si="4"/>
        <v/>
      </c>
    </row>
    <row r="4108" ht="12.75" customHeight="1">
      <c r="H4108" s="12">
        <v>1000.0</v>
      </c>
      <c r="K4108" s="14" t="str">
        <f t="shared" si="2"/>
        <v>#DIV/0!</v>
      </c>
      <c r="L4108" s="15" t="str">
        <f t="shared" si="3"/>
        <v>Invalid</v>
      </c>
      <c r="M4108" s="15" t="str">
        <f t="shared" si="4"/>
        <v/>
      </c>
    </row>
    <row r="4109" ht="12.75" customHeight="1">
      <c r="H4109" s="12">
        <v>1000.0</v>
      </c>
      <c r="K4109" s="14" t="str">
        <f t="shared" si="2"/>
        <v>#DIV/0!</v>
      </c>
      <c r="L4109" s="15" t="str">
        <f t="shared" si="3"/>
        <v>Invalid</v>
      </c>
      <c r="M4109" s="15" t="str">
        <f t="shared" si="4"/>
        <v/>
      </c>
    </row>
    <row r="4110" ht="12.75" customHeight="1">
      <c r="H4110" s="12">
        <v>1000.0</v>
      </c>
      <c r="K4110" s="14" t="str">
        <f t="shared" si="2"/>
        <v>#DIV/0!</v>
      </c>
      <c r="L4110" s="15" t="str">
        <f t="shared" si="3"/>
        <v>Invalid</v>
      </c>
      <c r="M4110" s="15" t="str">
        <f t="shared" si="4"/>
        <v/>
      </c>
    </row>
    <row r="4111" ht="12.75" customHeight="1">
      <c r="H4111" s="12">
        <v>1000.0</v>
      </c>
      <c r="K4111" s="14" t="str">
        <f t="shared" si="2"/>
        <v>#DIV/0!</v>
      </c>
      <c r="L4111" s="15" t="str">
        <f t="shared" si="3"/>
        <v>Invalid</v>
      </c>
      <c r="M4111" s="15" t="str">
        <f t="shared" si="4"/>
        <v/>
      </c>
    </row>
    <row r="4112" ht="12.75" customHeight="1">
      <c r="H4112" s="12">
        <v>1000.0</v>
      </c>
      <c r="K4112" s="14" t="str">
        <f t="shared" si="2"/>
        <v>#DIV/0!</v>
      </c>
      <c r="L4112" s="15" t="str">
        <f t="shared" si="3"/>
        <v>Invalid</v>
      </c>
      <c r="M4112" s="15" t="str">
        <f t="shared" si="4"/>
        <v/>
      </c>
    </row>
    <row r="4113" ht="12.75" customHeight="1">
      <c r="H4113" s="12">
        <v>1000.0</v>
      </c>
      <c r="K4113" s="14" t="str">
        <f t="shared" si="2"/>
        <v>#DIV/0!</v>
      </c>
      <c r="L4113" s="15" t="str">
        <f t="shared" si="3"/>
        <v>Invalid</v>
      </c>
      <c r="M4113" s="15" t="str">
        <f t="shared" si="4"/>
        <v/>
      </c>
    </row>
    <row r="4114" ht="12.75" customHeight="1">
      <c r="H4114" s="12">
        <v>1000.0</v>
      </c>
      <c r="K4114" s="14" t="str">
        <f t="shared" si="2"/>
        <v>#DIV/0!</v>
      </c>
      <c r="L4114" s="15" t="str">
        <f t="shared" si="3"/>
        <v>Invalid</v>
      </c>
      <c r="M4114" s="15" t="str">
        <f t="shared" si="4"/>
        <v/>
      </c>
    </row>
    <row r="4115" ht="12.75" customHeight="1">
      <c r="H4115" s="12">
        <v>1000.0</v>
      </c>
      <c r="K4115" s="14" t="str">
        <f t="shared" si="2"/>
        <v>#DIV/0!</v>
      </c>
      <c r="L4115" s="15" t="str">
        <f t="shared" si="3"/>
        <v>Invalid</v>
      </c>
      <c r="M4115" s="15" t="str">
        <f t="shared" si="4"/>
        <v/>
      </c>
    </row>
    <row r="4116" ht="12.75" customHeight="1">
      <c r="H4116" s="12">
        <v>1000.0</v>
      </c>
      <c r="K4116" s="14" t="str">
        <f t="shared" si="2"/>
        <v>#DIV/0!</v>
      </c>
      <c r="L4116" s="15" t="str">
        <f t="shared" si="3"/>
        <v>Invalid</v>
      </c>
      <c r="M4116" s="15" t="str">
        <f t="shared" si="4"/>
        <v/>
      </c>
    </row>
    <row r="4117" ht="12.75" customHeight="1">
      <c r="H4117" s="12">
        <v>1000.0</v>
      </c>
      <c r="K4117" s="14" t="str">
        <f t="shared" si="2"/>
        <v>#DIV/0!</v>
      </c>
      <c r="L4117" s="15" t="str">
        <f t="shared" si="3"/>
        <v>Invalid</v>
      </c>
      <c r="M4117" s="15" t="str">
        <f t="shared" si="4"/>
        <v/>
      </c>
    </row>
    <row r="4118" ht="12.75" customHeight="1">
      <c r="H4118" s="12">
        <v>1000.0</v>
      </c>
      <c r="K4118" s="14" t="str">
        <f t="shared" si="2"/>
        <v>#DIV/0!</v>
      </c>
      <c r="L4118" s="15" t="str">
        <f t="shared" si="3"/>
        <v>Invalid</v>
      </c>
      <c r="M4118" s="15" t="str">
        <f t="shared" si="4"/>
        <v/>
      </c>
    </row>
    <row r="4119" ht="12.75" customHeight="1">
      <c r="H4119" s="12">
        <v>1000.0</v>
      </c>
      <c r="K4119" s="14" t="str">
        <f t="shared" si="2"/>
        <v>#DIV/0!</v>
      </c>
      <c r="L4119" s="15" t="str">
        <f t="shared" si="3"/>
        <v>Invalid</v>
      </c>
      <c r="M4119" s="15" t="str">
        <f t="shared" si="4"/>
        <v/>
      </c>
    </row>
    <row r="4120" ht="12.75" customHeight="1">
      <c r="H4120" s="12">
        <v>1000.0</v>
      </c>
      <c r="K4120" s="14" t="str">
        <f t="shared" si="2"/>
        <v>#DIV/0!</v>
      </c>
      <c r="L4120" s="15" t="str">
        <f t="shared" si="3"/>
        <v>Invalid</v>
      </c>
      <c r="M4120" s="15" t="str">
        <f t="shared" si="4"/>
        <v/>
      </c>
    </row>
    <row r="4121" ht="12.75" customHeight="1">
      <c r="H4121" s="12">
        <v>1000.0</v>
      </c>
      <c r="K4121" s="14" t="str">
        <f t="shared" si="2"/>
        <v>#DIV/0!</v>
      </c>
      <c r="L4121" s="15" t="str">
        <f t="shared" si="3"/>
        <v>Invalid</v>
      </c>
      <c r="M4121" s="15" t="str">
        <f t="shared" si="4"/>
        <v/>
      </c>
    </row>
    <row r="4122" ht="12.75" customHeight="1">
      <c r="H4122" s="12">
        <v>1000.0</v>
      </c>
      <c r="K4122" s="14" t="str">
        <f t="shared" si="2"/>
        <v>#DIV/0!</v>
      </c>
      <c r="L4122" s="15" t="str">
        <f t="shared" si="3"/>
        <v>Invalid</v>
      </c>
      <c r="M4122" s="15" t="str">
        <f t="shared" si="4"/>
        <v/>
      </c>
    </row>
    <row r="4123" ht="12.75" customHeight="1">
      <c r="H4123" s="12">
        <v>1000.0</v>
      </c>
      <c r="K4123" s="14" t="str">
        <f t="shared" si="2"/>
        <v>#DIV/0!</v>
      </c>
      <c r="L4123" s="15" t="str">
        <f t="shared" si="3"/>
        <v>Invalid</v>
      </c>
      <c r="M4123" s="15" t="str">
        <f t="shared" si="4"/>
        <v/>
      </c>
    </row>
    <row r="4124" ht="12.75" customHeight="1">
      <c r="H4124" s="12">
        <v>1000.0</v>
      </c>
      <c r="K4124" s="14" t="str">
        <f t="shared" si="2"/>
        <v>#DIV/0!</v>
      </c>
      <c r="L4124" s="15" t="str">
        <f t="shared" si="3"/>
        <v>Invalid</v>
      </c>
      <c r="M4124" s="15" t="str">
        <f t="shared" si="4"/>
        <v/>
      </c>
    </row>
    <row r="4125" ht="12.75" customHeight="1">
      <c r="H4125" s="12">
        <v>1000.0</v>
      </c>
      <c r="K4125" s="14" t="str">
        <f t="shared" si="2"/>
        <v>#DIV/0!</v>
      </c>
      <c r="L4125" s="15" t="str">
        <f t="shared" si="3"/>
        <v>Invalid</v>
      </c>
      <c r="M4125" s="15" t="str">
        <f t="shared" si="4"/>
        <v/>
      </c>
    </row>
    <row r="4126" ht="12.75" customHeight="1">
      <c r="H4126" s="12">
        <v>1000.0</v>
      </c>
      <c r="K4126" s="14" t="str">
        <f t="shared" si="2"/>
        <v>#DIV/0!</v>
      </c>
      <c r="L4126" s="15" t="str">
        <f t="shared" si="3"/>
        <v>Invalid</v>
      </c>
      <c r="M4126" s="15" t="str">
        <f t="shared" si="4"/>
        <v/>
      </c>
    </row>
    <row r="4127" ht="12.75" customHeight="1">
      <c r="H4127" s="12">
        <v>1000.0</v>
      </c>
      <c r="K4127" s="14" t="str">
        <f t="shared" si="2"/>
        <v>#DIV/0!</v>
      </c>
      <c r="L4127" s="15" t="str">
        <f t="shared" si="3"/>
        <v>Invalid</v>
      </c>
      <c r="M4127" s="15" t="str">
        <f t="shared" si="4"/>
        <v/>
      </c>
    </row>
    <row r="4128" ht="12.75" customHeight="1">
      <c r="H4128" s="12">
        <v>1000.0</v>
      </c>
      <c r="K4128" s="14" t="str">
        <f t="shared" si="2"/>
        <v>#DIV/0!</v>
      </c>
      <c r="L4128" s="15" t="str">
        <f t="shared" si="3"/>
        <v>Invalid</v>
      </c>
      <c r="M4128" s="15" t="str">
        <f t="shared" si="4"/>
        <v/>
      </c>
    </row>
    <row r="4129" ht="12.75" customHeight="1">
      <c r="H4129" s="12">
        <v>1000.0</v>
      </c>
      <c r="K4129" s="14" t="str">
        <f t="shared" si="2"/>
        <v>#DIV/0!</v>
      </c>
      <c r="L4129" s="15" t="str">
        <f t="shared" si="3"/>
        <v>Invalid</v>
      </c>
      <c r="M4129" s="15" t="str">
        <f t="shared" si="4"/>
        <v/>
      </c>
    </row>
    <row r="4130" ht="12.75" customHeight="1">
      <c r="H4130" s="12">
        <v>1000.0</v>
      </c>
      <c r="K4130" s="14" t="str">
        <f t="shared" si="2"/>
        <v>#DIV/0!</v>
      </c>
      <c r="L4130" s="15" t="str">
        <f t="shared" si="3"/>
        <v>Invalid</v>
      </c>
      <c r="M4130" s="15" t="str">
        <f t="shared" si="4"/>
        <v/>
      </c>
    </row>
    <row r="4131" ht="12.75" customHeight="1">
      <c r="H4131" s="12">
        <v>1000.0</v>
      </c>
      <c r="K4131" s="14" t="str">
        <f t="shared" si="2"/>
        <v>#DIV/0!</v>
      </c>
      <c r="L4131" s="15" t="str">
        <f t="shared" si="3"/>
        <v>Invalid</v>
      </c>
      <c r="M4131" s="15" t="str">
        <f t="shared" si="4"/>
        <v/>
      </c>
    </row>
    <row r="4132" ht="12.75" customHeight="1">
      <c r="H4132" s="12">
        <v>1000.0</v>
      </c>
      <c r="K4132" s="14" t="str">
        <f t="shared" si="2"/>
        <v>#DIV/0!</v>
      </c>
      <c r="L4132" s="15" t="str">
        <f t="shared" si="3"/>
        <v>Invalid</v>
      </c>
      <c r="M4132" s="15" t="str">
        <f t="shared" si="4"/>
        <v/>
      </c>
    </row>
    <row r="4133" ht="12.75" customHeight="1">
      <c r="H4133" s="12">
        <v>1000.0</v>
      </c>
      <c r="K4133" s="14" t="str">
        <f t="shared" si="2"/>
        <v>#DIV/0!</v>
      </c>
      <c r="L4133" s="15" t="str">
        <f t="shared" si="3"/>
        <v>Invalid</v>
      </c>
      <c r="M4133" s="15" t="str">
        <f t="shared" si="4"/>
        <v/>
      </c>
    </row>
    <row r="4134" ht="12.75" customHeight="1">
      <c r="H4134" s="12">
        <v>1000.0</v>
      </c>
      <c r="K4134" s="14" t="str">
        <f t="shared" si="2"/>
        <v>#DIV/0!</v>
      </c>
      <c r="L4134" s="15" t="str">
        <f t="shared" si="3"/>
        <v>Invalid</v>
      </c>
      <c r="M4134" s="15" t="str">
        <f t="shared" si="4"/>
        <v/>
      </c>
    </row>
    <row r="4135" ht="12.75" customHeight="1">
      <c r="H4135" s="12">
        <v>1000.0</v>
      </c>
      <c r="K4135" s="14" t="str">
        <f t="shared" si="2"/>
        <v>#DIV/0!</v>
      </c>
      <c r="L4135" s="15" t="str">
        <f t="shared" si="3"/>
        <v>Invalid</v>
      </c>
      <c r="M4135" s="15" t="str">
        <f t="shared" si="4"/>
        <v/>
      </c>
    </row>
    <row r="4136" ht="12.75" customHeight="1">
      <c r="H4136" s="12">
        <v>1000.0</v>
      </c>
      <c r="K4136" s="14" t="str">
        <f t="shared" si="2"/>
        <v>#DIV/0!</v>
      </c>
      <c r="L4136" s="15" t="str">
        <f t="shared" si="3"/>
        <v>Invalid</v>
      </c>
      <c r="M4136" s="15" t="str">
        <f t="shared" si="4"/>
        <v/>
      </c>
    </row>
    <row r="4137" ht="12.75" customHeight="1">
      <c r="H4137" s="12">
        <v>1000.0</v>
      </c>
      <c r="K4137" s="14" t="str">
        <f t="shared" si="2"/>
        <v>#DIV/0!</v>
      </c>
      <c r="L4137" s="15" t="str">
        <f t="shared" si="3"/>
        <v>Invalid</v>
      </c>
      <c r="M4137" s="15" t="str">
        <f t="shared" si="4"/>
        <v/>
      </c>
    </row>
    <row r="4138" ht="12.75" customHeight="1">
      <c r="H4138" s="12">
        <v>1000.0</v>
      </c>
      <c r="K4138" s="14" t="str">
        <f t="shared" si="2"/>
        <v>#DIV/0!</v>
      </c>
      <c r="L4138" s="15" t="str">
        <f t="shared" si="3"/>
        <v>Invalid</v>
      </c>
      <c r="M4138" s="15" t="str">
        <f t="shared" si="4"/>
        <v/>
      </c>
    </row>
    <row r="4139" ht="12.75" customHeight="1">
      <c r="H4139" s="12">
        <v>1000.0</v>
      </c>
      <c r="K4139" s="14" t="str">
        <f t="shared" si="2"/>
        <v>#DIV/0!</v>
      </c>
      <c r="L4139" s="15" t="str">
        <f t="shared" si="3"/>
        <v>Invalid</v>
      </c>
      <c r="M4139" s="15" t="str">
        <f t="shared" si="4"/>
        <v/>
      </c>
    </row>
    <row r="4140" ht="12.75" customHeight="1">
      <c r="H4140" s="12">
        <v>1000.0</v>
      </c>
      <c r="K4140" s="14" t="str">
        <f t="shared" si="2"/>
        <v>#DIV/0!</v>
      </c>
      <c r="L4140" s="15" t="str">
        <f t="shared" si="3"/>
        <v>Invalid</v>
      </c>
      <c r="M4140" s="15" t="str">
        <f t="shared" si="4"/>
        <v/>
      </c>
    </row>
    <row r="4141" ht="12.75" customHeight="1">
      <c r="H4141" s="12">
        <v>1000.0</v>
      </c>
      <c r="K4141" s="14" t="str">
        <f t="shared" si="2"/>
        <v>#DIV/0!</v>
      </c>
      <c r="L4141" s="15" t="str">
        <f t="shared" si="3"/>
        <v>Invalid</v>
      </c>
      <c r="M4141" s="15" t="str">
        <f t="shared" si="4"/>
        <v/>
      </c>
    </row>
    <row r="4142" ht="12.75" customHeight="1">
      <c r="H4142" s="12">
        <v>1000.0</v>
      </c>
      <c r="K4142" s="14" t="str">
        <f t="shared" si="2"/>
        <v>#DIV/0!</v>
      </c>
      <c r="L4142" s="15" t="str">
        <f t="shared" si="3"/>
        <v>Invalid</v>
      </c>
      <c r="M4142" s="15" t="str">
        <f t="shared" si="4"/>
        <v/>
      </c>
    </row>
    <row r="4143" ht="12.75" customHeight="1">
      <c r="H4143" s="12">
        <v>1000.0</v>
      </c>
      <c r="K4143" s="14" t="str">
        <f t="shared" si="2"/>
        <v>#DIV/0!</v>
      </c>
      <c r="L4143" s="15" t="str">
        <f t="shared" si="3"/>
        <v>Invalid</v>
      </c>
      <c r="M4143" s="15" t="str">
        <f t="shared" si="4"/>
        <v/>
      </c>
    </row>
    <row r="4144" ht="12.75" customHeight="1">
      <c r="H4144" s="12">
        <v>1000.0</v>
      </c>
      <c r="K4144" s="14" t="str">
        <f t="shared" si="2"/>
        <v>#DIV/0!</v>
      </c>
      <c r="L4144" s="15" t="str">
        <f t="shared" si="3"/>
        <v>Invalid</v>
      </c>
      <c r="M4144" s="15" t="str">
        <f t="shared" si="4"/>
        <v/>
      </c>
    </row>
    <row r="4145" ht="12.75" customHeight="1">
      <c r="H4145" s="12">
        <v>1000.0</v>
      </c>
      <c r="K4145" s="14" t="str">
        <f t="shared" si="2"/>
        <v>#DIV/0!</v>
      </c>
      <c r="L4145" s="15" t="str">
        <f t="shared" si="3"/>
        <v>Invalid</v>
      </c>
      <c r="M4145" s="15" t="str">
        <f t="shared" si="4"/>
        <v/>
      </c>
    </row>
    <row r="4146" ht="12.75" customHeight="1">
      <c r="H4146" s="12">
        <v>1000.0</v>
      </c>
      <c r="K4146" s="14" t="str">
        <f t="shared" si="2"/>
        <v>#DIV/0!</v>
      </c>
      <c r="L4146" s="15" t="str">
        <f t="shared" si="3"/>
        <v>Invalid</v>
      </c>
      <c r="M4146" s="15" t="str">
        <f t="shared" si="4"/>
        <v/>
      </c>
    </row>
    <row r="4147" ht="12.75" customHeight="1">
      <c r="H4147" s="12">
        <v>1000.0</v>
      </c>
      <c r="K4147" s="14" t="str">
        <f t="shared" si="2"/>
        <v>#DIV/0!</v>
      </c>
      <c r="L4147" s="15" t="str">
        <f t="shared" si="3"/>
        <v>Invalid</v>
      </c>
      <c r="M4147" s="15" t="str">
        <f t="shared" si="4"/>
        <v/>
      </c>
    </row>
    <row r="4148" ht="12.75" customHeight="1">
      <c r="H4148" s="12">
        <v>1000.0</v>
      </c>
      <c r="K4148" s="14" t="str">
        <f t="shared" si="2"/>
        <v>#DIV/0!</v>
      </c>
      <c r="L4148" s="15" t="str">
        <f t="shared" si="3"/>
        <v>Invalid</v>
      </c>
      <c r="M4148" s="15" t="str">
        <f t="shared" si="4"/>
        <v/>
      </c>
    </row>
    <row r="4149" ht="12.75" customHeight="1">
      <c r="H4149" s="12">
        <v>1000.0</v>
      </c>
      <c r="K4149" s="14" t="str">
        <f t="shared" si="2"/>
        <v>#DIV/0!</v>
      </c>
      <c r="L4149" s="15" t="str">
        <f t="shared" si="3"/>
        <v>Invalid</v>
      </c>
      <c r="M4149" s="15" t="str">
        <f t="shared" si="4"/>
        <v/>
      </c>
    </row>
    <row r="4150" ht="12.75" customHeight="1">
      <c r="H4150" s="12">
        <v>1000.0</v>
      </c>
      <c r="K4150" s="14" t="str">
        <f t="shared" si="2"/>
        <v>#DIV/0!</v>
      </c>
      <c r="L4150" s="15" t="str">
        <f t="shared" si="3"/>
        <v>Invalid</v>
      </c>
      <c r="M4150" s="15" t="str">
        <f t="shared" si="4"/>
        <v/>
      </c>
    </row>
    <row r="4151" ht="12.75" customHeight="1">
      <c r="H4151" s="12">
        <v>1000.0</v>
      </c>
      <c r="K4151" s="14" t="str">
        <f t="shared" si="2"/>
        <v>#DIV/0!</v>
      </c>
      <c r="L4151" s="15" t="str">
        <f t="shared" si="3"/>
        <v>Invalid</v>
      </c>
      <c r="M4151" s="15" t="str">
        <f t="shared" si="4"/>
        <v/>
      </c>
    </row>
    <row r="4152" ht="12.75" customHeight="1">
      <c r="H4152" s="12">
        <v>1000.0</v>
      </c>
      <c r="K4152" s="14" t="str">
        <f t="shared" si="2"/>
        <v>#DIV/0!</v>
      </c>
      <c r="L4152" s="15" t="str">
        <f t="shared" si="3"/>
        <v>Invalid</v>
      </c>
      <c r="M4152" s="15" t="str">
        <f t="shared" si="4"/>
        <v/>
      </c>
    </row>
    <row r="4153" ht="12.75" customHeight="1">
      <c r="H4153" s="12">
        <v>1000.0</v>
      </c>
      <c r="K4153" s="14" t="str">
        <f t="shared" si="2"/>
        <v>#DIV/0!</v>
      </c>
      <c r="L4153" s="15" t="str">
        <f t="shared" si="3"/>
        <v>Invalid</v>
      </c>
      <c r="M4153" s="15" t="str">
        <f t="shared" si="4"/>
        <v/>
      </c>
    </row>
    <row r="4154" ht="12.75" customHeight="1">
      <c r="H4154" s="12">
        <v>1000.0</v>
      </c>
      <c r="K4154" s="14" t="str">
        <f t="shared" si="2"/>
        <v>#DIV/0!</v>
      </c>
      <c r="L4154" s="15" t="str">
        <f t="shared" si="3"/>
        <v>Invalid</v>
      </c>
      <c r="M4154" s="15" t="str">
        <f t="shared" si="4"/>
        <v/>
      </c>
    </row>
    <row r="4155" ht="12.75" customHeight="1">
      <c r="H4155" s="12">
        <v>1000.0</v>
      </c>
      <c r="K4155" s="14" t="str">
        <f t="shared" si="2"/>
        <v>#DIV/0!</v>
      </c>
      <c r="L4155" s="15" t="str">
        <f t="shared" si="3"/>
        <v>Invalid</v>
      </c>
      <c r="M4155" s="15" t="str">
        <f t="shared" si="4"/>
        <v/>
      </c>
    </row>
    <row r="4156" ht="12.75" customHeight="1">
      <c r="H4156" s="12">
        <v>1000.0</v>
      </c>
      <c r="K4156" s="14" t="str">
        <f t="shared" si="2"/>
        <v>#DIV/0!</v>
      </c>
      <c r="L4156" s="15" t="str">
        <f t="shared" si="3"/>
        <v>Invalid</v>
      </c>
      <c r="M4156" s="15" t="str">
        <f t="shared" si="4"/>
        <v/>
      </c>
    </row>
    <row r="4157" ht="12.75" customHeight="1">
      <c r="H4157" s="12">
        <v>1000.0</v>
      </c>
      <c r="K4157" s="14" t="str">
        <f t="shared" si="2"/>
        <v>#DIV/0!</v>
      </c>
      <c r="L4157" s="15" t="str">
        <f t="shared" si="3"/>
        <v>Invalid</v>
      </c>
      <c r="M4157" s="15" t="str">
        <f t="shared" si="4"/>
        <v/>
      </c>
    </row>
    <row r="4158" ht="12.75" customHeight="1">
      <c r="H4158" s="12">
        <v>1000.0</v>
      </c>
      <c r="K4158" s="14" t="str">
        <f t="shared" si="2"/>
        <v>#DIV/0!</v>
      </c>
      <c r="L4158" s="15" t="str">
        <f t="shared" si="3"/>
        <v>Invalid</v>
      </c>
      <c r="M4158" s="15" t="str">
        <f t="shared" si="4"/>
        <v/>
      </c>
    </row>
    <row r="4159" ht="12.75" customHeight="1">
      <c r="H4159" s="12">
        <v>1000.0</v>
      </c>
      <c r="K4159" s="14" t="str">
        <f t="shared" si="2"/>
        <v>#DIV/0!</v>
      </c>
      <c r="L4159" s="15" t="str">
        <f t="shared" si="3"/>
        <v>Invalid</v>
      </c>
      <c r="M4159" s="15" t="str">
        <f t="shared" si="4"/>
        <v/>
      </c>
    </row>
    <row r="4160" ht="12.75" customHeight="1">
      <c r="H4160" s="12">
        <v>1000.0</v>
      </c>
      <c r="K4160" s="14" t="str">
        <f t="shared" si="2"/>
        <v>#DIV/0!</v>
      </c>
      <c r="L4160" s="15" t="str">
        <f t="shared" si="3"/>
        <v>Invalid</v>
      </c>
      <c r="M4160" s="15" t="str">
        <f t="shared" si="4"/>
        <v/>
      </c>
    </row>
    <row r="4161" ht="12.75" customHeight="1">
      <c r="H4161" s="12">
        <v>1000.0</v>
      </c>
      <c r="K4161" s="14" t="str">
        <f t="shared" si="2"/>
        <v>#DIV/0!</v>
      </c>
      <c r="L4161" s="15" t="str">
        <f t="shared" si="3"/>
        <v>Invalid</v>
      </c>
      <c r="M4161" s="15" t="str">
        <f t="shared" si="4"/>
        <v/>
      </c>
    </row>
    <row r="4162" ht="12.75" customHeight="1">
      <c r="H4162" s="12">
        <v>1000.0</v>
      </c>
      <c r="K4162" s="14" t="str">
        <f t="shared" si="2"/>
        <v>#DIV/0!</v>
      </c>
      <c r="L4162" s="15" t="str">
        <f t="shared" si="3"/>
        <v>Invalid</v>
      </c>
      <c r="M4162" s="15" t="str">
        <f t="shared" si="4"/>
        <v/>
      </c>
    </row>
    <row r="4163" ht="12.75" customHeight="1">
      <c r="H4163" s="12">
        <v>1000.0</v>
      </c>
      <c r="K4163" s="14" t="str">
        <f t="shared" si="2"/>
        <v>#DIV/0!</v>
      </c>
      <c r="L4163" s="15" t="str">
        <f t="shared" si="3"/>
        <v>Invalid</v>
      </c>
      <c r="M4163" s="15" t="str">
        <f t="shared" si="4"/>
        <v/>
      </c>
    </row>
    <row r="4164" ht="12.75" customHeight="1">
      <c r="H4164" s="12">
        <v>1000.0</v>
      </c>
      <c r="K4164" s="14" t="str">
        <f t="shared" si="2"/>
        <v>#DIV/0!</v>
      </c>
      <c r="L4164" s="15" t="str">
        <f t="shared" si="3"/>
        <v>Invalid</v>
      </c>
      <c r="M4164" s="15" t="str">
        <f t="shared" si="4"/>
        <v/>
      </c>
    </row>
    <row r="4165" ht="12.75" customHeight="1">
      <c r="H4165" s="12">
        <v>1000.0</v>
      </c>
      <c r="K4165" s="14" t="str">
        <f t="shared" si="2"/>
        <v>#DIV/0!</v>
      </c>
      <c r="L4165" s="15" t="str">
        <f t="shared" si="3"/>
        <v>Invalid</v>
      </c>
      <c r="M4165" s="15" t="str">
        <f t="shared" si="4"/>
        <v/>
      </c>
    </row>
    <row r="4166" ht="12.75" customHeight="1">
      <c r="H4166" s="12">
        <v>1000.0</v>
      </c>
      <c r="K4166" s="14" t="str">
        <f t="shared" si="2"/>
        <v>#DIV/0!</v>
      </c>
      <c r="L4166" s="15" t="str">
        <f t="shared" si="3"/>
        <v>Invalid</v>
      </c>
      <c r="M4166" s="15" t="str">
        <f t="shared" si="4"/>
        <v/>
      </c>
    </row>
    <row r="4167" ht="12.75" customHeight="1">
      <c r="H4167" s="12">
        <v>1000.0</v>
      </c>
      <c r="K4167" s="14" t="str">
        <f t="shared" si="2"/>
        <v>#DIV/0!</v>
      </c>
      <c r="L4167" s="15" t="str">
        <f t="shared" si="3"/>
        <v>Invalid</v>
      </c>
      <c r="M4167" s="15" t="str">
        <f t="shared" si="4"/>
        <v/>
      </c>
    </row>
    <row r="4168" ht="12.75" customHeight="1">
      <c r="H4168" s="12">
        <v>1000.0</v>
      </c>
      <c r="K4168" s="14" t="str">
        <f t="shared" si="2"/>
        <v>#DIV/0!</v>
      </c>
      <c r="L4168" s="15" t="str">
        <f t="shared" si="3"/>
        <v>Invalid</v>
      </c>
      <c r="M4168" s="15" t="str">
        <f t="shared" si="4"/>
        <v/>
      </c>
    </row>
    <row r="4169" ht="12.75" customHeight="1">
      <c r="H4169" s="12">
        <v>1000.0</v>
      </c>
      <c r="K4169" s="14" t="str">
        <f t="shared" si="2"/>
        <v>#DIV/0!</v>
      </c>
      <c r="L4169" s="15" t="str">
        <f t="shared" si="3"/>
        <v>Invalid</v>
      </c>
      <c r="M4169" s="15" t="str">
        <f t="shared" si="4"/>
        <v/>
      </c>
    </row>
    <row r="4170" ht="12.75" customHeight="1">
      <c r="H4170" s="12">
        <v>1000.0</v>
      </c>
      <c r="K4170" s="14" t="str">
        <f t="shared" si="2"/>
        <v>#DIV/0!</v>
      </c>
      <c r="L4170" s="15" t="str">
        <f t="shared" si="3"/>
        <v>Invalid</v>
      </c>
      <c r="M4170" s="15" t="str">
        <f t="shared" si="4"/>
        <v/>
      </c>
    </row>
    <row r="4171" ht="12.75" customHeight="1">
      <c r="H4171" s="12">
        <v>1000.0</v>
      </c>
      <c r="K4171" s="14" t="str">
        <f t="shared" si="2"/>
        <v>#DIV/0!</v>
      </c>
      <c r="L4171" s="15" t="str">
        <f t="shared" si="3"/>
        <v>Invalid</v>
      </c>
      <c r="M4171" s="15" t="str">
        <f t="shared" si="4"/>
        <v/>
      </c>
    </row>
    <row r="4172" ht="12.75" customHeight="1">
      <c r="H4172" s="12">
        <v>1000.0</v>
      </c>
      <c r="K4172" s="14" t="str">
        <f t="shared" si="2"/>
        <v>#DIV/0!</v>
      </c>
      <c r="L4172" s="15" t="str">
        <f t="shared" si="3"/>
        <v>Invalid</v>
      </c>
      <c r="M4172" s="15" t="str">
        <f t="shared" si="4"/>
        <v/>
      </c>
    </row>
    <row r="4173" ht="12.75" customHeight="1">
      <c r="H4173" s="12">
        <v>1000.0</v>
      </c>
      <c r="K4173" s="14" t="str">
        <f t="shared" si="2"/>
        <v>#DIV/0!</v>
      </c>
      <c r="L4173" s="15" t="str">
        <f t="shared" si="3"/>
        <v>Invalid</v>
      </c>
      <c r="M4173" s="15" t="str">
        <f t="shared" si="4"/>
        <v/>
      </c>
    </row>
    <row r="4174" ht="12.75" customHeight="1">
      <c r="H4174" s="12">
        <v>1000.0</v>
      </c>
      <c r="K4174" s="14" t="str">
        <f t="shared" si="2"/>
        <v>#DIV/0!</v>
      </c>
      <c r="L4174" s="15" t="str">
        <f t="shared" si="3"/>
        <v>Invalid</v>
      </c>
      <c r="M4174" s="15" t="str">
        <f t="shared" si="4"/>
        <v/>
      </c>
    </row>
    <row r="4175" ht="12.75" customHeight="1">
      <c r="H4175" s="12">
        <v>1000.0</v>
      </c>
      <c r="K4175" s="14" t="str">
        <f t="shared" si="2"/>
        <v>#DIV/0!</v>
      </c>
      <c r="L4175" s="15" t="str">
        <f t="shared" si="3"/>
        <v>Invalid</v>
      </c>
      <c r="M4175" s="15" t="str">
        <f t="shared" si="4"/>
        <v/>
      </c>
    </row>
    <row r="4176" ht="12.75" customHeight="1">
      <c r="H4176" s="12">
        <v>1000.0</v>
      </c>
      <c r="K4176" s="14" t="str">
        <f t="shared" si="2"/>
        <v>#DIV/0!</v>
      </c>
      <c r="L4176" s="15" t="str">
        <f t="shared" si="3"/>
        <v>Invalid</v>
      </c>
      <c r="M4176" s="15" t="str">
        <f t="shared" si="4"/>
        <v/>
      </c>
    </row>
    <row r="4177" ht="12.75" customHeight="1">
      <c r="H4177" s="12">
        <v>1000.0</v>
      </c>
      <c r="K4177" s="14" t="str">
        <f t="shared" si="2"/>
        <v>#DIV/0!</v>
      </c>
      <c r="L4177" s="15" t="str">
        <f t="shared" si="3"/>
        <v>Invalid</v>
      </c>
      <c r="M4177" s="15" t="str">
        <f t="shared" si="4"/>
        <v/>
      </c>
    </row>
    <row r="4178" ht="12.75" customHeight="1">
      <c r="H4178" s="12">
        <v>1000.0</v>
      </c>
      <c r="K4178" s="14" t="str">
        <f t="shared" si="2"/>
        <v>#DIV/0!</v>
      </c>
      <c r="L4178" s="15" t="str">
        <f t="shared" si="3"/>
        <v>Invalid</v>
      </c>
      <c r="M4178" s="15" t="str">
        <f t="shared" si="4"/>
        <v/>
      </c>
    </row>
    <row r="4179" ht="12.75" customHeight="1">
      <c r="H4179" s="12">
        <v>1000.0</v>
      </c>
      <c r="K4179" s="14" t="str">
        <f t="shared" si="2"/>
        <v>#DIV/0!</v>
      </c>
      <c r="L4179" s="15" t="str">
        <f t="shared" si="3"/>
        <v>Invalid</v>
      </c>
      <c r="M4179" s="15" t="str">
        <f t="shared" si="4"/>
        <v/>
      </c>
    </row>
    <row r="4180" ht="12.75" customHeight="1">
      <c r="H4180" s="12">
        <v>1000.0</v>
      </c>
      <c r="K4180" s="14" t="str">
        <f t="shared" si="2"/>
        <v>#DIV/0!</v>
      </c>
      <c r="L4180" s="15" t="str">
        <f t="shared" si="3"/>
        <v>Invalid</v>
      </c>
      <c r="M4180" s="15" t="str">
        <f t="shared" si="4"/>
        <v/>
      </c>
    </row>
    <row r="4181" ht="12.75" customHeight="1">
      <c r="H4181" s="12">
        <v>1000.0</v>
      </c>
      <c r="K4181" s="14" t="str">
        <f t="shared" si="2"/>
        <v>#DIV/0!</v>
      </c>
      <c r="L4181" s="15" t="str">
        <f t="shared" si="3"/>
        <v>Invalid</v>
      </c>
      <c r="M4181" s="15" t="str">
        <f t="shared" si="4"/>
        <v/>
      </c>
    </row>
    <row r="4182" ht="12.75" customHeight="1">
      <c r="H4182" s="12">
        <v>1000.0</v>
      </c>
      <c r="K4182" s="14" t="str">
        <f t="shared" si="2"/>
        <v>#DIV/0!</v>
      </c>
      <c r="L4182" s="15" t="str">
        <f t="shared" si="3"/>
        <v>Invalid</v>
      </c>
      <c r="M4182" s="15" t="str">
        <f t="shared" si="4"/>
        <v/>
      </c>
    </row>
    <row r="4183" ht="12.75" customHeight="1">
      <c r="H4183" s="12">
        <v>1000.0</v>
      </c>
      <c r="K4183" s="14" t="str">
        <f t="shared" si="2"/>
        <v>#DIV/0!</v>
      </c>
      <c r="L4183" s="15" t="str">
        <f t="shared" si="3"/>
        <v>Invalid</v>
      </c>
      <c r="M4183" s="15" t="str">
        <f t="shared" si="4"/>
        <v/>
      </c>
    </row>
    <row r="4184" ht="12.75" customHeight="1">
      <c r="H4184" s="12">
        <v>1000.0</v>
      </c>
      <c r="K4184" s="14" t="str">
        <f t="shared" si="2"/>
        <v>#DIV/0!</v>
      </c>
      <c r="L4184" s="15" t="str">
        <f t="shared" si="3"/>
        <v>Invalid</v>
      </c>
      <c r="M4184" s="15" t="str">
        <f t="shared" si="4"/>
        <v/>
      </c>
    </row>
    <row r="4185" ht="12.75" customHeight="1">
      <c r="H4185" s="12">
        <v>1000.0</v>
      </c>
      <c r="K4185" s="14" t="str">
        <f t="shared" si="2"/>
        <v>#DIV/0!</v>
      </c>
      <c r="L4185" s="15" t="str">
        <f t="shared" si="3"/>
        <v>Invalid</v>
      </c>
      <c r="M4185" s="15" t="str">
        <f t="shared" si="4"/>
        <v/>
      </c>
    </row>
    <row r="4186" ht="12.75" customHeight="1">
      <c r="H4186" s="12">
        <v>1000.0</v>
      </c>
      <c r="K4186" s="14" t="str">
        <f t="shared" si="2"/>
        <v>#DIV/0!</v>
      </c>
      <c r="L4186" s="15" t="str">
        <f t="shared" si="3"/>
        <v>Invalid</v>
      </c>
      <c r="M4186" s="15" t="str">
        <f t="shared" si="4"/>
        <v/>
      </c>
    </row>
    <row r="4187" ht="12.75" customHeight="1">
      <c r="H4187" s="12">
        <v>1000.0</v>
      </c>
      <c r="K4187" s="14" t="str">
        <f t="shared" si="2"/>
        <v>#DIV/0!</v>
      </c>
      <c r="L4187" s="15" t="str">
        <f t="shared" si="3"/>
        <v>Invalid</v>
      </c>
      <c r="M4187" s="15" t="str">
        <f t="shared" si="4"/>
        <v/>
      </c>
    </row>
    <row r="4188" ht="12.75" customHeight="1">
      <c r="H4188" s="12">
        <v>1000.0</v>
      </c>
      <c r="K4188" s="14" t="str">
        <f t="shared" si="2"/>
        <v>#DIV/0!</v>
      </c>
      <c r="L4188" s="15" t="str">
        <f t="shared" si="3"/>
        <v>Invalid</v>
      </c>
      <c r="M4188" s="15" t="str">
        <f t="shared" si="4"/>
        <v/>
      </c>
    </row>
    <row r="4189" ht="12.75" customHeight="1">
      <c r="H4189" s="12">
        <v>1000.0</v>
      </c>
      <c r="K4189" s="14" t="str">
        <f t="shared" si="2"/>
        <v>#DIV/0!</v>
      </c>
      <c r="L4189" s="15" t="str">
        <f t="shared" si="3"/>
        <v>Invalid</v>
      </c>
      <c r="M4189" s="15" t="str">
        <f t="shared" si="4"/>
        <v/>
      </c>
    </row>
    <row r="4190" ht="12.75" customHeight="1">
      <c r="H4190" s="12">
        <v>1000.0</v>
      </c>
      <c r="K4190" s="14" t="str">
        <f t="shared" si="2"/>
        <v>#DIV/0!</v>
      </c>
      <c r="L4190" s="15" t="str">
        <f t="shared" si="3"/>
        <v>Invalid</v>
      </c>
      <c r="M4190" s="15" t="str">
        <f t="shared" si="4"/>
        <v/>
      </c>
    </row>
    <row r="4191" ht="12.75" customHeight="1">
      <c r="H4191" s="12">
        <v>1000.0</v>
      </c>
      <c r="K4191" s="14" t="str">
        <f t="shared" si="2"/>
        <v>#DIV/0!</v>
      </c>
      <c r="L4191" s="15" t="str">
        <f t="shared" si="3"/>
        <v>Invalid</v>
      </c>
      <c r="M4191" s="15" t="str">
        <f t="shared" si="4"/>
        <v/>
      </c>
    </row>
    <row r="4192" ht="12.75" customHeight="1">
      <c r="H4192" s="12">
        <v>1000.0</v>
      </c>
      <c r="K4192" s="14" t="str">
        <f t="shared" si="2"/>
        <v>#DIV/0!</v>
      </c>
      <c r="L4192" s="15" t="str">
        <f t="shared" si="3"/>
        <v>Invalid</v>
      </c>
      <c r="M4192" s="15" t="str">
        <f t="shared" si="4"/>
        <v/>
      </c>
    </row>
    <row r="4193" ht="12.75" customHeight="1">
      <c r="H4193" s="12">
        <v>1000.0</v>
      </c>
      <c r="K4193" s="14" t="str">
        <f t="shared" si="2"/>
        <v>#DIV/0!</v>
      </c>
      <c r="L4193" s="15" t="str">
        <f t="shared" si="3"/>
        <v>Invalid</v>
      </c>
      <c r="M4193" s="15" t="str">
        <f t="shared" si="4"/>
        <v/>
      </c>
    </row>
    <row r="4194" ht="12.75" customHeight="1">
      <c r="H4194" s="12">
        <v>1000.0</v>
      </c>
      <c r="K4194" s="14" t="str">
        <f t="shared" si="2"/>
        <v>#DIV/0!</v>
      </c>
      <c r="L4194" s="15" t="str">
        <f t="shared" si="3"/>
        <v>Invalid</v>
      </c>
      <c r="M4194" s="15" t="str">
        <f t="shared" si="4"/>
        <v/>
      </c>
    </row>
    <row r="4195" ht="12.75" customHeight="1">
      <c r="H4195" s="12">
        <v>1000.0</v>
      </c>
      <c r="K4195" s="14" t="str">
        <f t="shared" si="2"/>
        <v>#DIV/0!</v>
      </c>
      <c r="L4195" s="15" t="str">
        <f t="shared" si="3"/>
        <v>Invalid</v>
      </c>
      <c r="M4195" s="15" t="str">
        <f t="shared" si="4"/>
        <v/>
      </c>
    </row>
    <row r="4196" ht="12.75" customHeight="1">
      <c r="H4196" s="12">
        <v>1000.0</v>
      </c>
      <c r="K4196" s="14" t="str">
        <f t="shared" si="2"/>
        <v>#DIV/0!</v>
      </c>
      <c r="L4196" s="15" t="str">
        <f t="shared" si="3"/>
        <v>Invalid</v>
      </c>
      <c r="M4196" s="15" t="str">
        <f t="shared" si="4"/>
        <v/>
      </c>
    </row>
    <row r="4197" ht="12.75" customHeight="1">
      <c r="H4197" s="12">
        <v>1000.0</v>
      </c>
      <c r="K4197" s="14" t="str">
        <f t="shared" si="2"/>
        <v>#DIV/0!</v>
      </c>
      <c r="L4197" s="15" t="str">
        <f t="shared" si="3"/>
        <v>Invalid</v>
      </c>
      <c r="M4197" s="15" t="str">
        <f t="shared" si="4"/>
        <v/>
      </c>
    </row>
    <row r="4198" ht="12.75" customHeight="1">
      <c r="H4198" s="12">
        <v>1000.0</v>
      </c>
      <c r="K4198" s="14" t="str">
        <f t="shared" si="2"/>
        <v>#DIV/0!</v>
      </c>
      <c r="L4198" s="15" t="str">
        <f t="shared" si="3"/>
        <v>Invalid</v>
      </c>
      <c r="M4198" s="15" t="str">
        <f t="shared" si="4"/>
        <v/>
      </c>
    </row>
    <row r="4199" ht="12.75" customHeight="1">
      <c r="H4199" s="12">
        <v>1000.0</v>
      </c>
      <c r="K4199" s="14" t="str">
        <f t="shared" si="2"/>
        <v>#DIV/0!</v>
      </c>
      <c r="L4199" s="15" t="str">
        <f t="shared" si="3"/>
        <v>Invalid</v>
      </c>
      <c r="M4199" s="15" t="str">
        <f t="shared" si="4"/>
        <v/>
      </c>
    </row>
    <row r="4200" ht="12.75" customHeight="1">
      <c r="H4200" s="12">
        <v>1000.0</v>
      </c>
      <c r="K4200" s="14" t="str">
        <f t="shared" si="2"/>
        <v>#DIV/0!</v>
      </c>
      <c r="L4200" s="15" t="str">
        <f t="shared" si="3"/>
        <v>Invalid</v>
      </c>
      <c r="M4200" s="15" t="str">
        <f t="shared" si="4"/>
        <v/>
      </c>
    </row>
    <row r="4201" ht="12.75" customHeight="1">
      <c r="H4201" s="12">
        <v>1000.0</v>
      </c>
      <c r="K4201" s="14" t="str">
        <f t="shared" si="2"/>
        <v>#DIV/0!</v>
      </c>
      <c r="L4201" s="15" t="str">
        <f t="shared" si="3"/>
        <v>Invalid</v>
      </c>
      <c r="M4201" s="15" t="str">
        <f t="shared" si="4"/>
        <v/>
      </c>
    </row>
    <row r="4202" ht="12.75" customHeight="1">
      <c r="H4202" s="12">
        <v>1000.0</v>
      </c>
      <c r="K4202" s="14" t="str">
        <f t="shared" si="2"/>
        <v>#DIV/0!</v>
      </c>
      <c r="L4202" s="15" t="str">
        <f t="shared" si="3"/>
        <v>Invalid</v>
      </c>
      <c r="M4202" s="15" t="str">
        <f t="shared" si="4"/>
        <v/>
      </c>
    </row>
    <row r="4203" ht="12.75" customHeight="1">
      <c r="H4203" s="12">
        <v>1000.0</v>
      </c>
      <c r="K4203" s="14" t="str">
        <f t="shared" si="2"/>
        <v>#DIV/0!</v>
      </c>
      <c r="L4203" s="15" t="str">
        <f t="shared" si="3"/>
        <v>Invalid</v>
      </c>
      <c r="M4203" s="15" t="str">
        <f t="shared" si="4"/>
        <v/>
      </c>
    </row>
    <row r="4204" ht="12.75" customHeight="1">
      <c r="H4204" s="12">
        <v>1000.0</v>
      </c>
      <c r="K4204" s="14" t="str">
        <f t="shared" si="2"/>
        <v>#DIV/0!</v>
      </c>
      <c r="L4204" s="15" t="str">
        <f t="shared" si="3"/>
        <v>Invalid</v>
      </c>
      <c r="M4204" s="15" t="str">
        <f t="shared" si="4"/>
        <v/>
      </c>
    </row>
    <row r="4205" ht="12.75" customHeight="1">
      <c r="H4205" s="12">
        <v>1000.0</v>
      </c>
      <c r="K4205" s="14" t="str">
        <f t="shared" si="2"/>
        <v>#DIV/0!</v>
      </c>
      <c r="L4205" s="15" t="str">
        <f t="shared" si="3"/>
        <v>Invalid</v>
      </c>
      <c r="M4205" s="15" t="str">
        <f t="shared" si="4"/>
        <v/>
      </c>
    </row>
    <row r="4206" ht="12.75" customHeight="1">
      <c r="H4206" s="12">
        <v>1000.0</v>
      </c>
      <c r="K4206" s="14" t="str">
        <f t="shared" si="2"/>
        <v>#DIV/0!</v>
      </c>
      <c r="L4206" s="15" t="str">
        <f t="shared" si="3"/>
        <v>Invalid</v>
      </c>
      <c r="M4206" s="15" t="str">
        <f t="shared" si="4"/>
        <v/>
      </c>
    </row>
    <row r="4207" ht="12.75" customHeight="1">
      <c r="H4207" s="12">
        <v>1000.0</v>
      </c>
      <c r="K4207" s="14" t="str">
        <f t="shared" si="2"/>
        <v>#DIV/0!</v>
      </c>
      <c r="L4207" s="15" t="str">
        <f t="shared" si="3"/>
        <v>Invalid</v>
      </c>
      <c r="M4207" s="15" t="str">
        <f t="shared" si="4"/>
        <v/>
      </c>
    </row>
    <row r="4208" ht="12.75" customHeight="1">
      <c r="H4208" s="12">
        <v>1000.0</v>
      </c>
      <c r="K4208" s="14" t="str">
        <f t="shared" si="2"/>
        <v>#DIV/0!</v>
      </c>
      <c r="L4208" s="15" t="str">
        <f t="shared" si="3"/>
        <v>Invalid</v>
      </c>
      <c r="M4208" s="15" t="str">
        <f t="shared" si="4"/>
        <v/>
      </c>
    </row>
    <row r="4209" ht="12.75" customHeight="1">
      <c r="H4209" s="12">
        <v>1000.0</v>
      </c>
      <c r="K4209" s="14" t="str">
        <f t="shared" si="2"/>
        <v>#DIV/0!</v>
      </c>
      <c r="L4209" s="15" t="str">
        <f t="shared" si="3"/>
        <v>Invalid</v>
      </c>
      <c r="M4209" s="15" t="str">
        <f t="shared" si="4"/>
        <v/>
      </c>
    </row>
    <row r="4210" ht="12.75" customHeight="1">
      <c r="H4210" s="12">
        <v>1000.0</v>
      </c>
      <c r="K4210" s="14" t="str">
        <f t="shared" si="2"/>
        <v>#DIV/0!</v>
      </c>
      <c r="L4210" s="15" t="str">
        <f t="shared" si="3"/>
        <v>Invalid</v>
      </c>
      <c r="M4210" s="15" t="str">
        <f t="shared" si="4"/>
        <v/>
      </c>
    </row>
    <row r="4211" ht="12.75" customHeight="1">
      <c r="H4211" s="12">
        <v>1000.0</v>
      </c>
      <c r="K4211" s="14" t="str">
        <f t="shared" si="2"/>
        <v>#DIV/0!</v>
      </c>
      <c r="L4211" s="15" t="str">
        <f t="shared" si="3"/>
        <v>Invalid</v>
      </c>
      <c r="M4211" s="15" t="str">
        <f t="shared" si="4"/>
        <v/>
      </c>
    </row>
    <row r="4212" ht="12.75" customHeight="1">
      <c r="H4212" s="12">
        <v>1000.0</v>
      </c>
      <c r="K4212" s="14" t="str">
        <f t="shared" si="2"/>
        <v>#DIV/0!</v>
      </c>
      <c r="L4212" s="15" t="str">
        <f t="shared" si="3"/>
        <v>Invalid</v>
      </c>
      <c r="M4212" s="15" t="str">
        <f t="shared" si="4"/>
        <v/>
      </c>
    </row>
    <row r="4213" ht="12.75" customHeight="1">
      <c r="H4213" s="12">
        <v>1000.0</v>
      </c>
      <c r="K4213" s="14" t="str">
        <f t="shared" si="2"/>
        <v>#DIV/0!</v>
      </c>
      <c r="L4213" s="15" t="str">
        <f t="shared" si="3"/>
        <v>Invalid</v>
      </c>
      <c r="M4213" s="15" t="str">
        <f t="shared" si="4"/>
        <v/>
      </c>
    </row>
    <row r="4214" ht="12.75" customHeight="1">
      <c r="H4214" s="12">
        <v>1000.0</v>
      </c>
      <c r="K4214" s="14" t="str">
        <f t="shared" si="2"/>
        <v>#DIV/0!</v>
      </c>
      <c r="L4214" s="15" t="str">
        <f t="shared" si="3"/>
        <v>Invalid</v>
      </c>
      <c r="M4214" s="15" t="str">
        <f t="shared" si="4"/>
        <v/>
      </c>
    </row>
    <row r="4215" ht="12.75" customHeight="1">
      <c r="H4215" s="12">
        <v>1000.0</v>
      </c>
      <c r="K4215" s="14" t="str">
        <f t="shared" si="2"/>
        <v>#DIV/0!</v>
      </c>
      <c r="L4215" s="15" t="str">
        <f t="shared" si="3"/>
        <v>Invalid</v>
      </c>
      <c r="M4215" s="15" t="str">
        <f t="shared" si="4"/>
        <v/>
      </c>
    </row>
    <row r="4216" ht="12.75" customHeight="1">
      <c r="H4216" s="12">
        <v>1000.0</v>
      </c>
      <c r="K4216" s="14" t="str">
        <f t="shared" si="2"/>
        <v>#DIV/0!</v>
      </c>
      <c r="L4216" s="15" t="str">
        <f t="shared" si="3"/>
        <v>Invalid</v>
      </c>
      <c r="M4216" s="15" t="str">
        <f t="shared" si="4"/>
        <v/>
      </c>
    </row>
    <row r="4217" ht="12.75" customHeight="1">
      <c r="H4217" s="12">
        <v>1000.0</v>
      </c>
      <c r="K4217" s="14" t="str">
        <f t="shared" si="2"/>
        <v>#DIV/0!</v>
      </c>
      <c r="L4217" s="15" t="str">
        <f t="shared" si="3"/>
        <v>Invalid</v>
      </c>
      <c r="M4217" s="15" t="str">
        <f t="shared" si="4"/>
        <v/>
      </c>
    </row>
    <row r="4218" ht="12.75" customHeight="1">
      <c r="H4218" s="12">
        <v>1000.0</v>
      </c>
      <c r="K4218" s="14" t="str">
        <f t="shared" si="2"/>
        <v>#DIV/0!</v>
      </c>
      <c r="L4218" s="15" t="str">
        <f t="shared" si="3"/>
        <v>Invalid</v>
      </c>
      <c r="M4218" s="15" t="str">
        <f t="shared" si="4"/>
        <v/>
      </c>
    </row>
    <row r="4219" ht="12.75" customHeight="1">
      <c r="H4219" s="12">
        <v>1000.0</v>
      </c>
      <c r="K4219" s="14" t="str">
        <f t="shared" si="2"/>
        <v>#DIV/0!</v>
      </c>
      <c r="L4219" s="15" t="str">
        <f t="shared" si="3"/>
        <v>Invalid</v>
      </c>
      <c r="M4219" s="15" t="str">
        <f t="shared" si="4"/>
        <v/>
      </c>
    </row>
    <row r="4220" ht="12.75" customHeight="1">
      <c r="H4220" s="12">
        <v>1000.0</v>
      </c>
      <c r="K4220" s="14" t="str">
        <f t="shared" si="2"/>
        <v>#DIV/0!</v>
      </c>
      <c r="L4220" s="15" t="str">
        <f t="shared" si="3"/>
        <v>Invalid</v>
      </c>
      <c r="M4220" s="15" t="str">
        <f t="shared" si="4"/>
        <v/>
      </c>
    </row>
    <row r="4221" ht="12.75" customHeight="1">
      <c r="H4221" s="12">
        <v>1000.0</v>
      </c>
      <c r="K4221" s="14" t="str">
        <f t="shared" si="2"/>
        <v>#DIV/0!</v>
      </c>
      <c r="L4221" s="15" t="str">
        <f t="shared" si="3"/>
        <v>Invalid</v>
      </c>
      <c r="M4221" s="15" t="str">
        <f t="shared" si="4"/>
        <v/>
      </c>
    </row>
    <row r="4222" ht="12.75" customHeight="1">
      <c r="H4222" s="12">
        <v>1000.0</v>
      </c>
      <c r="K4222" s="14" t="str">
        <f t="shared" si="2"/>
        <v>#DIV/0!</v>
      </c>
      <c r="L4222" s="15" t="str">
        <f t="shared" si="3"/>
        <v>Invalid</v>
      </c>
      <c r="M4222" s="15" t="str">
        <f t="shared" si="4"/>
        <v/>
      </c>
    </row>
    <row r="4223" ht="12.75" customHeight="1">
      <c r="H4223" s="12">
        <v>1000.0</v>
      </c>
      <c r="K4223" s="14" t="str">
        <f t="shared" si="2"/>
        <v>#DIV/0!</v>
      </c>
      <c r="L4223" s="15" t="str">
        <f t="shared" si="3"/>
        <v>Invalid</v>
      </c>
      <c r="M4223" s="15" t="str">
        <f t="shared" si="4"/>
        <v/>
      </c>
    </row>
    <row r="4224" ht="12.75" customHeight="1">
      <c r="H4224" s="12">
        <v>1000.0</v>
      </c>
      <c r="K4224" s="14" t="str">
        <f t="shared" si="2"/>
        <v>#DIV/0!</v>
      </c>
      <c r="L4224" s="15" t="str">
        <f t="shared" si="3"/>
        <v>Invalid</v>
      </c>
      <c r="M4224" s="15" t="str">
        <f t="shared" si="4"/>
        <v/>
      </c>
    </row>
    <row r="4225" ht="12.75" customHeight="1">
      <c r="H4225" s="12">
        <v>1000.0</v>
      </c>
      <c r="K4225" s="14" t="str">
        <f t="shared" si="2"/>
        <v>#DIV/0!</v>
      </c>
      <c r="L4225" s="15" t="str">
        <f t="shared" si="3"/>
        <v>Invalid</v>
      </c>
      <c r="M4225" s="15" t="str">
        <f t="shared" si="4"/>
        <v/>
      </c>
    </row>
    <row r="4226" ht="12.75" customHeight="1">
      <c r="H4226" s="12">
        <v>1000.0</v>
      </c>
      <c r="K4226" s="14" t="str">
        <f t="shared" si="2"/>
        <v>#DIV/0!</v>
      </c>
      <c r="L4226" s="15" t="str">
        <f t="shared" si="3"/>
        <v>Invalid</v>
      </c>
      <c r="M4226" s="15" t="str">
        <f t="shared" si="4"/>
        <v/>
      </c>
    </row>
    <row r="4227" ht="12.75" customHeight="1">
      <c r="H4227" s="12">
        <v>1000.0</v>
      </c>
      <c r="K4227" s="14" t="str">
        <f t="shared" si="2"/>
        <v>#DIV/0!</v>
      </c>
      <c r="L4227" s="15" t="str">
        <f t="shared" si="3"/>
        <v>Invalid</v>
      </c>
      <c r="M4227" s="15" t="str">
        <f t="shared" si="4"/>
        <v/>
      </c>
    </row>
    <row r="4228" ht="12.75" customHeight="1">
      <c r="H4228" s="12">
        <v>1000.0</v>
      </c>
      <c r="K4228" s="14" t="str">
        <f t="shared" si="2"/>
        <v>#DIV/0!</v>
      </c>
      <c r="L4228" s="15" t="str">
        <f t="shared" si="3"/>
        <v>Invalid</v>
      </c>
      <c r="M4228" s="15" t="str">
        <f t="shared" si="4"/>
        <v/>
      </c>
    </row>
    <row r="4229" ht="12.75" customHeight="1">
      <c r="H4229" s="12">
        <v>1000.0</v>
      </c>
      <c r="K4229" s="14" t="str">
        <f t="shared" si="2"/>
        <v>#DIV/0!</v>
      </c>
      <c r="L4229" s="15" t="str">
        <f t="shared" si="3"/>
        <v>Invalid</v>
      </c>
      <c r="M4229" s="15" t="str">
        <f t="shared" si="4"/>
        <v/>
      </c>
    </row>
    <row r="4230" ht="12.75" customHeight="1">
      <c r="H4230" s="12">
        <v>1000.0</v>
      </c>
      <c r="K4230" s="14" t="str">
        <f t="shared" si="2"/>
        <v>#DIV/0!</v>
      </c>
      <c r="L4230" s="15" t="str">
        <f t="shared" si="3"/>
        <v>Invalid</v>
      </c>
      <c r="M4230" s="15" t="str">
        <f t="shared" si="4"/>
        <v/>
      </c>
    </row>
    <row r="4231" ht="12.75" customHeight="1">
      <c r="H4231" s="12">
        <v>1000.0</v>
      </c>
      <c r="K4231" s="14" t="str">
        <f t="shared" si="2"/>
        <v>#DIV/0!</v>
      </c>
      <c r="L4231" s="15" t="str">
        <f t="shared" si="3"/>
        <v>Invalid</v>
      </c>
      <c r="M4231" s="15" t="str">
        <f t="shared" si="4"/>
        <v/>
      </c>
    </row>
    <row r="4232" ht="12.75" customHeight="1">
      <c r="H4232" s="12">
        <v>1000.0</v>
      </c>
      <c r="K4232" s="14" t="str">
        <f t="shared" si="2"/>
        <v>#DIV/0!</v>
      </c>
      <c r="L4232" s="15" t="str">
        <f t="shared" si="3"/>
        <v>Invalid</v>
      </c>
      <c r="M4232" s="15" t="str">
        <f t="shared" si="4"/>
        <v/>
      </c>
    </row>
    <row r="4233" ht="12.75" customHeight="1">
      <c r="H4233" s="12">
        <v>1000.0</v>
      </c>
      <c r="K4233" s="14" t="str">
        <f t="shared" si="2"/>
        <v>#DIV/0!</v>
      </c>
      <c r="L4233" s="15" t="str">
        <f t="shared" si="3"/>
        <v>Invalid</v>
      </c>
      <c r="M4233" s="15" t="str">
        <f t="shared" si="4"/>
        <v/>
      </c>
    </row>
    <row r="4234" ht="12.75" customHeight="1">
      <c r="H4234" s="12">
        <v>1000.0</v>
      </c>
      <c r="K4234" s="14" t="str">
        <f t="shared" si="2"/>
        <v>#DIV/0!</v>
      </c>
      <c r="L4234" s="15" t="str">
        <f t="shared" si="3"/>
        <v>Invalid</v>
      </c>
      <c r="M4234" s="15" t="str">
        <f t="shared" si="4"/>
        <v/>
      </c>
    </row>
    <row r="4235" ht="12.75" customHeight="1">
      <c r="H4235" s="12">
        <v>1000.0</v>
      </c>
      <c r="K4235" s="14" t="str">
        <f t="shared" si="2"/>
        <v>#DIV/0!</v>
      </c>
      <c r="L4235" s="15" t="str">
        <f t="shared" si="3"/>
        <v>Invalid</v>
      </c>
      <c r="M4235" s="15" t="str">
        <f t="shared" si="4"/>
        <v/>
      </c>
    </row>
    <row r="4236" ht="12.75" customHeight="1">
      <c r="H4236" s="12">
        <v>1000.0</v>
      </c>
      <c r="K4236" s="14" t="str">
        <f t="shared" si="2"/>
        <v>#DIV/0!</v>
      </c>
      <c r="L4236" s="15" t="str">
        <f t="shared" si="3"/>
        <v>Invalid</v>
      </c>
      <c r="M4236" s="15" t="str">
        <f t="shared" si="4"/>
        <v/>
      </c>
    </row>
    <row r="4237" ht="12.75" customHeight="1">
      <c r="H4237" s="12">
        <v>1000.0</v>
      </c>
      <c r="K4237" s="14" t="str">
        <f t="shared" si="2"/>
        <v>#DIV/0!</v>
      </c>
      <c r="L4237" s="15" t="str">
        <f t="shared" si="3"/>
        <v>Invalid</v>
      </c>
      <c r="M4237" s="15" t="str">
        <f t="shared" si="4"/>
        <v/>
      </c>
    </row>
    <row r="4238" ht="12.75" customHeight="1">
      <c r="H4238" s="12">
        <v>1000.0</v>
      </c>
      <c r="K4238" s="14" t="str">
        <f t="shared" si="2"/>
        <v>#DIV/0!</v>
      </c>
      <c r="L4238" s="15" t="str">
        <f t="shared" si="3"/>
        <v>Invalid</v>
      </c>
      <c r="M4238" s="15" t="str">
        <f t="shared" si="4"/>
        <v/>
      </c>
    </row>
    <row r="4239" ht="12.75" customHeight="1">
      <c r="H4239" s="12">
        <v>1000.0</v>
      </c>
      <c r="K4239" s="14" t="str">
        <f t="shared" si="2"/>
        <v>#DIV/0!</v>
      </c>
      <c r="L4239" s="15" t="str">
        <f t="shared" si="3"/>
        <v>Invalid</v>
      </c>
      <c r="M4239" s="15" t="str">
        <f t="shared" si="4"/>
        <v/>
      </c>
    </row>
    <row r="4240" ht="12.75" customHeight="1">
      <c r="H4240" s="12">
        <v>1000.0</v>
      </c>
      <c r="K4240" s="14" t="str">
        <f t="shared" si="2"/>
        <v>#DIV/0!</v>
      </c>
      <c r="L4240" s="15" t="str">
        <f t="shared" si="3"/>
        <v>Invalid</v>
      </c>
      <c r="M4240" s="15" t="str">
        <f t="shared" si="4"/>
        <v/>
      </c>
    </row>
    <row r="4241" ht="12.75" customHeight="1">
      <c r="H4241" s="12">
        <v>1000.0</v>
      </c>
      <c r="K4241" s="14" t="str">
        <f t="shared" si="2"/>
        <v>#DIV/0!</v>
      </c>
      <c r="L4241" s="15" t="str">
        <f t="shared" si="3"/>
        <v>Invalid</v>
      </c>
      <c r="M4241" s="15" t="str">
        <f t="shared" si="4"/>
        <v/>
      </c>
    </row>
    <row r="4242" ht="12.75" customHeight="1">
      <c r="H4242" s="12">
        <v>1000.0</v>
      </c>
      <c r="K4242" s="14" t="str">
        <f t="shared" si="2"/>
        <v>#DIV/0!</v>
      </c>
      <c r="L4242" s="15" t="str">
        <f t="shared" si="3"/>
        <v>Invalid</v>
      </c>
      <c r="M4242" s="15" t="str">
        <f t="shared" si="4"/>
        <v/>
      </c>
    </row>
    <row r="4243" ht="12.75" customHeight="1">
      <c r="H4243" s="12">
        <v>1000.0</v>
      </c>
      <c r="K4243" s="14" t="str">
        <f t="shared" si="2"/>
        <v>#DIV/0!</v>
      </c>
      <c r="L4243" s="15" t="str">
        <f t="shared" si="3"/>
        <v>Invalid</v>
      </c>
      <c r="M4243" s="15" t="str">
        <f t="shared" si="4"/>
        <v/>
      </c>
    </row>
    <row r="4244" ht="12.75" customHeight="1">
      <c r="H4244" s="12">
        <v>1000.0</v>
      </c>
      <c r="K4244" s="14" t="str">
        <f t="shared" si="2"/>
        <v>#DIV/0!</v>
      </c>
      <c r="L4244" s="15" t="str">
        <f t="shared" si="3"/>
        <v>Invalid</v>
      </c>
      <c r="M4244" s="15" t="str">
        <f t="shared" si="4"/>
        <v/>
      </c>
    </row>
    <row r="4245" ht="12.75" customHeight="1">
      <c r="H4245" s="12">
        <v>1000.0</v>
      </c>
      <c r="K4245" s="14" t="str">
        <f t="shared" si="2"/>
        <v>#DIV/0!</v>
      </c>
      <c r="L4245" s="15" t="str">
        <f t="shared" si="3"/>
        <v>Invalid</v>
      </c>
      <c r="M4245" s="15" t="str">
        <f t="shared" si="4"/>
        <v/>
      </c>
    </row>
    <row r="4246" ht="12.75" customHeight="1">
      <c r="H4246" s="12">
        <v>1000.0</v>
      </c>
      <c r="K4246" s="14" t="str">
        <f t="shared" si="2"/>
        <v>#DIV/0!</v>
      </c>
      <c r="L4246" s="15" t="str">
        <f t="shared" si="3"/>
        <v>Invalid</v>
      </c>
      <c r="M4246" s="15" t="str">
        <f t="shared" si="4"/>
        <v/>
      </c>
    </row>
    <row r="4247" ht="12.75" customHeight="1">
      <c r="H4247" s="12">
        <v>1000.0</v>
      </c>
      <c r="K4247" s="14" t="str">
        <f t="shared" si="2"/>
        <v>#DIV/0!</v>
      </c>
      <c r="L4247" s="15" t="str">
        <f t="shared" si="3"/>
        <v>Invalid</v>
      </c>
      <c r="M4247" s="15" t="str">
        <f t="shared" si="4"/>
        <v/>
      </c>
    </row>
    <row r="4248" ht="12.75" customHeight="1">
      <c r="H4248" s="12">
        <v>1000.0</v>
      </c>
      <c r="K4248" s="14" t="str">
        <f t="shared" si="2"/>
        <v>#DIV/0!</v>
      </c>
      <c r="L4248" s="15" t="str">
        <f t="shared" si="3"/>
        <v>Invalid</v>
      </c>
      <c r="M4248" s="15" t="str">
        <f t="shared" si="4"/>
        <v/>
      </c>
    </row>
    <row r="4249" ht="12.75" customHeight="1">
      <c r="H4249" s="12">
        <v>1000.0</v>
      </c>
      <c r="K4249" s="14" t="str">
        <f t="shared" si="2"/>
        <v>#DIV/0!</v>
      </c>
      <c r="L4249" s="15" t="str">
        <f t="shared" si="3"/>
        <v>Invalid</v>
      </c>
      <c r="M4249" s="15" t="str">
        <f t="shared" si="4"/>
        <v/>
      </c>
    </row>
    <row r="4250" ht="12.75" customHeight="1">
      <c r="H4250" s="12">
        <v>1000.0</v>
      </c>
      <c r="K4250" s="14" t="str">
        <f t="shared" si="2"/>
        <v>#DIV/0!</v>
      </c>
      <c r="L4250" s="15" t="str">
        <f t="shared" si="3"/>
        <v>Invalid</v>
      </c>
      <c r="M4250" s="15" t="str">
        <f t="shared" si="4"/>
        <v/>
      </c>
    </row>
    <row r="4251" ht="12.75" customHeight="1">
      <c r="H4251" s="12">
        <v>1000.0</v>
      </c>
      <c r="K4251" s="14" t="str">
        <f t="shared" si="2"/>
        <v>#DIV/0!</v>
      </c>
      <c r="L4251" s="15" t="str">
        <f t="shared" si="3"/>
        <v>Invalid</v>
      </c>
      <c r="M4251" s="15" t="str">
        <f t="shared" si="4"/>
        <v/>
      </c>
    </row>
    <row r="4252" ht="12.75" customHeight="1">
      <c r="H4252" s="12">
        <v>1000.0</v>
      </c>
      <c r="K4252" s="14" t="str">
        <f t="shared" si="2"/>
        <v>#DIV/0!</v>
      </c>
      <c r="L4252" s="15" t="str">
        <f t="shared" si="3"/>
        <v>Invalid</v>
      </c>
      <c r="M4252" s="15" t="str">
        <f t="shared" si="4"/>
        <v/>
      </c>
    </row>
    <row r="4253" ht="12.75" customHeight="1">
      <c r="H4253" s="12">
        <v>1000.0</v>
      </c>
      <c r="K4253" s="14" t="str">
        <f t="shared" si="2"/>
        <v>#DIV/0!</v>
      </c>
      <c r="L4253" s="15" t="str">
        <f t="shared" si="3"/>
        <v>Invalid</v>
      </c>
      <c r="M4253" s="15" t="str">
        <f t="shared" si="4"/>
        <v/>
      </c>
    </row>
    <row r="4254" ht="12.75" customHeight="1">
      <c r="H4254" s="12">
        <v>1000.0</v>
      </c>
      <c r="K4254" s="14" t="str">
        <f t="shared" si="2"/>
        <v>#DIV/0!</v>
      </c>
      <c r="L4254" s="15" t="str">
        <f t="shared" si="3"/>
        <v>Invalid</v>
      </c>
      <c r="M4254" s="15" t="str">
        <f t="shared" si="4"/>
        <v/>
      </c>
    </row>
    <row r="4255" ht="12.75" customHeight="1">
      <c r="H4255" s="12">
        <v>1000.0</v>
      </c>
      <c r="K4255" s="14" t="str">
        <f t="shared" si="2"/>
        <v>#DIV/0!</v>
      </c>
      <c r="L4255" s="15" t="str">
        <f t="shared" si="3"/>
        <v>Invalid</v>
      </c>
      <c r="M4255" s="15" t="str">
        <f t="shared" si="4"/>
        <v/>
      </c>
    </row>
    <row r="4256" ht="12.75" customHeight="1">
      <c r="H4256" s="12">
        <v>1000.0</v>
      </c>
      <c r="K4256" s="14" t="str">
        <f t="shared" si="2"/>
        <v>#DIV/0!</v>
      </c>
      <c r="L4256" s="15" t="str">
        <f t="shared" si="3"/>
        <v>Invalid</v>
      </c>
      <c r="M4256" s="15" t="str">
        <f t="shared" si="4"/>
        <v/>
      </c>
    </row>
    <row r="4257" ht="12.75" customHeight="1">
      <c r="H4257" s="12">
        <v>1000.0</v>
      </c>
      <c r="K4257" s="14" t="str">
        <f t="shared" si="2"/>
        <v>#DIV/0!</v>
      </c>
      <c r="L4257" s="15" t="str">
        <f t="shared" si="3"/>
        <v>Invalid</v>
      </c>
      <c r="M4257" s="15" t="str">
        <f t="shared" si="4"/>
        <v/>
      </c>
    </row>
    <row r="4258" ht="12.75" customHeight="1">
      <c r="H4258" s="12">
        <v>1000.0</v>
      </c>
      <c r="K4258" s="14" t="str">
        <f t="shared" si="2"/>
        <v>#DIV/0!</v>
      </c>
      <c r="L4258" s="15" t="str">
        <f t="shared" si="3"/>
        <v>Invalid</v>
      </c>
      <c r="M4258" s="15" t="str">
        <f t="shared" si="4"/>
        <v/>
      </c>
    </row>
    <row r="4259" ht="12.75" customHeight="1">
      <c r="H4259" s="12">
        <v>1000.0</v>
      </c>
      <c r="K4259" s="14" t="str">
        <f t="shared" si="2"/>
        <v>#DIV/0!</v>
      </c>
      <c r="L4259" s="15" t="str">
        <f t="shared" si="3"/>
        <v>Invalid</v>
      </c>
      <c r="M4259" s="15" t="str">
        <f t="shared" si="4"/>
        <v/>
      </c>
    </row>
    <row r="4260" ht="12.75" customHeight="1">
      <c r="H4260" s="12">
        <v>1000.0</v>
      </c>
      <c r="K4260" s="14" t="str">
        <f t="shared" si="2"/>
        <v>#DIV/0!</v>
      </c>
      <c r="L4260" s="15" t="str">
        <f t="shared" si="3"/>
        <v>Invalid</v>
      </c>
      <c r="M4260" s="15" t="str">
        <f t="shared" si="4"/>
        <v/>
      </c>
    </row>
    <row r="4261" ht="12.75" customHeight="1">
      <c r="H4261" s="12">
        <v>1000.0</v>
      </c>
      <c r="K4261" s="14" t="str">
        <f t="shared" si="2"/>
        <v>#DIV/0!</v>
      </c>
      <c r="L4261" s="15" t="str">
        <f t="shared" si="3"/>
        <v>Invalid</v>
      </c>
      <c r="M4261" s="15" t="str">
        <f t="shared" si="4"/>
        <v/>
      </c>
    </row>
    <row r="4262" ht="12.75" customHeight="1">
      <c r="H4262" s="12">
        <v>1000.0</v>
      </c>
      <c r="K4262" s="14" t="str">
        <f t="shared" si="2"/>
        <v>#DIV/0!</v>
      </c>
      <c r="L4262" s="15" t="str">
        <f t="shared" si="3"/>
        <v>Invalid</v>
      </c>
      <c r="M4262" s="15" t="str">
        <f t="shared" si="4"/>
        <v/>
      </c>
    </row>
    <row r="4263" ht="12.75" customHeight="1">
      <c r="H4263" s="12">
        <v>1000.0</v>
      </c>
      <c r="K4263" s="14" t="str">
        <f t="shared" si="2"/>
        <v>#DIV/0!</v>
      </c>
      <c r="L4263" s="15" t="str">
        <f t="shared" si="3"/>
        <v>Invalid</v>
      </c>
      <c r="M4263" s="15" t="str">
        <f t="shared" si="4"/>
        <v/>
      </c>
    </row>
    <row r="4264" ht="12.75" customHeight="1">
      <c r="H4264" s="12">
        <v>1000.0</v>
      </c>
      <c r="K4264" s="14" t="str">
        <f t="shared" si="2"/>
        <v>#DIV/0!</v>
      </c>
      <c r="L4264" s="15" t="str">
        <f t="shared" si="3"/>
        <v>Invalid</v>
      </c>
      <c r="M4264" s="15" t="str">
        <f t="shared" si="4"/>
        <v/>
      </c>
    </row>
    <row r="4265" ht="12.75" customHeight="1">
      <c r="H4265" s="12">
        <v>1000.0</v>
      </c>
      <c r="K4265" s="14" t="str">
        <f t="shared" si="2"/>
        <v>#DIV/0!</v>
      </c>
      <c r="L4265" s="15" t="str">
        <f t="shared" si="3"/>
        <v>Invalid</v>
      </c>
      <c r="M4265" s="15" t="str">
        <f t="shared" si="4"/>
        <v/>
      </c>
    </row>
    <row r="4266" ht="12.75" customHeight="1">
      <c r="H4266" s="12">
        <v>1000.0</v>
      </c>
      <c r="K4266" s="14" t="str">
        <f t="shared" si="2"/>
        <v>#DIV/0!</v>
      </c>
      <c r="L4266" s="15" t="str">
        <f t="shared" si="3"/>
        <v>Invalid</v>
      </c>
      <c r="M4266" s="15" t="str">
        <f t="shared" si="4"/>
        <v/>
      </c>
    </row>
    <row r="4267" ht="12.75" customHeight="1">
      <c r="H4267" s="12">
        <v>1000.0</v>
      </c>
      <c r="K4267" s="14" t="str">
        <f t="shared" si="2"/>
        <v>#DIV/0!</v>
      </c>
      <c r="L4267" s="15" t="str">
        <f t="shared" si="3"/>
        <v>Invalid</v>
      </c>
      <c r="M4267" s="15" t="str">
        <f t="shared" si="4"/>
        <v/>
      </c>
    </row>
    <row r="4268" ht="12.75" customHeight="1">
      <c r="H4268" s="12">
        <v>1000.0</v>
      </c>
      <c r="K4268" s="14" t="str">
        <f t="shared" si="2"/>
        <v>#DIV/0!</v>
      </c>
      <c r="L4268" s="15" t="str">
        <f t="shared" si="3"/>
        <v>Invalid</v>
      </c>
      <c r="M4268" s="15" t="str">
        <f t="shared" si="4"/>
        <v/>
      </c>
    </row>
    <row r="4269" ht="12.75" customHeight="1">
      <c r="H4269" s="12">
        <v>1000.0</v>
      </c>
      <c r="K4269" s="14" t="str">
        <f t="shared" si="2"/>
        <v>#DIV/0!</v>
      </c>
      <c r="L4269" s="15" t="str">
        <f t="shared" si="3"/>
        <v>Invalid</v>
      </c>
      <c r="M4269" s="15" t="str">
        <f t="shared" si="4"/>
        <v/>
      </c>
    </row>
    <row r="4270" ht="12.75" customHeight="1">
      <c r="H4270" s="12">
        <v>1000.0</v>
      </c>
      <c r="K4270" s="14" t="str">
        <f t="shared" si="2"/>
        <v>#DIV/0!</v>
      </c>
      <c r="L4270" s="15" t="str">
        <f t="shared" si="3"/>
        <v>Invalid</v>
      </c>
      <c r="M4270" s="15" t="str">
        <f t="shared" si="4"/>
        <v/>
      </c>
    </row>
    <row r="4271" ht="12.75" customHeight="1">
      <c r="H4271" s="12">
        <v>1000.0</v>
      </c>
      <c r="K4271" s="14" t="str">
        <f t="shared" si="2"/>
        <v>#DIV/0!</v>
      </c>
      <c r="L4271" s="15" t="str">
        <f t="shared" si="3"/>
        <v>Invalid</v>
      </c>
      <c r="M4271" s="15" t="str">
        <f t="shared" si="4"/>
        <v/>
      </c>
    </row>
    <row r="4272" ht="12.75" customHeight="1">
      <c r="H4272" s="12">
        <v>1000.0</v>
      </c>
      <c r="K4272" s="14" t="str">
        <f t="shared" si="2"/>
        <v>#DIV/0!</v>
      </c>
      <c r="L4272" s="15" t="str">
        <f t="shared" si="3"/>
        <v>Invalid</v>
      </c>
      <c r="M4272" s="15" t="str">
        <f t="shared" si="4"/>
        <v/>
      </c>
    </row>
    <row r="4273" ht="12.75" customHeight="1">
      <c r="H4273" s="12">
        <v>1000.0</v>
      </c>
      <c r="K4273" s="14" t="str">
        <f t="shared" si="2"/>
        <v>#DIV/0!</v>
      </c>
      <c r="L4273" s="15" t="str">
        <f t="shared" si="3"/>
        <v>Invalid</v>
      </c>
      <c r="M4273" s="15" t="str">
        <f t="shared" si="4"/>
        <v/>
      </c>
    </row>
    <row r="4274" ht="12.75" customHeight="1">
      <c r="H4274" s="12">
        <v>1000.0</v>
      </c>
      <c r="K4274" s="14" t="str">
        <f t="shared" si="2"/>
        <v>#DIV/0!</v>
      </c>
      <c r="L4274" s="15" t="str">
        <f t="shared" si="3"/>
        <v>Invalid</v>
      </c>
      <c r="M4274" s="15" t="str">
        <f t="shared" si="4"/>
        <v/>
      </c>
    </row>
    <row r="4275" ht="12.75" customHeight="1">
      <c r="H4275" s="12">
        <v>1000.0</v>
      </c>
      <c r="K4275" s="14" t="str">
        <f t="shared" si="2"/>
        <v>#DIV/0!</v>
      </c>
      <c r="L4275" s="15" t="str">
        <f t="shared" si="3"/>
        <v>Invalid</v>
      </c>
      <c r="M4275" s="15" t="str">
        <f t="shared" si="4"/>
        <v/>
      </c>
    </row>
    <row r="4276" ht="12.75" customHeight="1">
      <c r="H4276" s="12">
        <v>1000.0</v>
      </c>
      <c r="K4276" s="14" t="str">
        <f t="shared" si="2"/>
        <v>#DIV/0!</v>
      </c>
      <c r="L4276" s="15" t="str">
        <f t="shared" si="3"/>
        <v>Invalid</v>
      </c>
      <c r="M4276" s="15" t="str">
        <f t="shared" si="4"/>
        <v/>
      </c>
    </row>
    <row r="4277" ht="12.75" customHeight="1">
      <c r="H4277" s="12">
        <v>1000.0</v>
      </c>
      <c r="K4277" s="14" t="str">
        <f t="shared" si="2"/>
        <v>#DIV/0!</v>
      </c>
      <c r="L4277" s="15" t="str">
        <f t="shared" si="3"/>
        <v>Invalid</v>
      </c>
      <c r="M4277" s="15" t="str">
        <f t="shared" si="4"/>
        <v/>
      </c>
    </row>
    <row r="4278" ht="12.75" customHeight="1">
      <c r="H4278" s="12">
        <v>1000.0</v>
      </c>
      <c r="K4278" s="14" t="str">
        <f t="shared" si="2"/>
        <v>#DIV/0!</v>
      </c>
      <c r="L4278" s="15" t="str">
        <f t="shared" si="3"/>
        <v>Invalid</v>
      </c>
      <c r="M4278" s="15" t="str">
        <f t="shared" si="4"/>
        <v/>
      </c>
    </row>
    <row r="4279" ht="12.75" customHeight="1">
      <c r="H4279" s="12">
        <v>1000.0</v>
      </c>
      <c r="K4279" s="14" t="str">
        <f t="shared" si="2"/>
        <v>#DIV/0!</v>
      </c>
      <c r="L4279" s="15" t="str">
        <f t="shared" si="3"/>
        <v>Invalid</v>
      </c>
      <c r="M4279" s="15" t="str">
        <f t="shared" si="4"/>
        <v/>
      </c>
    </row>
    <row r="4280" ht="12.75" customHeight="1">
      <c r="H4280" s="12">
        <v>1000.0</v>
      </c>
      <c r="K4280" s="14" t="str">
        <f t="shared" si="2"/>
        <v>#DIV/0!</v>
      </c>
      <c r="L4280" s="15" t="str">
        <f t="shared" si="3"/>
        <v>Invalid</v>
      </c>
      <c r="M4280" s="15" t="str">
        <f t="shared" si="4"/>
        <v/>
      </c>
    </row>
    <row r="4281" ht="12.75" customHeight="1">
      <c r="H4281" s="12">
        <v>1000.0</v>
      </c>
      <c r="K4281" s="14" t="str">
        <f t="shared" si="2"/>
        <v>#DIV/0!</v>
      </c>
      <c r="L4281" s="15" t="str">
        <f t="shared" si="3"/>
        <v>Invalid</v>
      </c>
      <c r="M4281" s="15" t="str">
        <f t="shared" si="4"/>
        <v/>
      </c>
    </row>
    <row r="4282" ht="12.75" customHeight="1">
      <c r="H4282" s="12">
        <v>1000.0</v>
      </c>
      <c r="K4282" s="14" t="str">
        <f t="shared" si="2"/>
        <v>#DIV/0!</v>
      </c>
      <c r="L4282" s="15" t="str">
        <f t="shared" si="3"/>
        <v>Invalid</v>
      </c>
      <c r="M4282" s="15" t="str">
        <f t="shared" si="4"/>
        <v/>
      </c>
    </row>
    <row r="4283" ht="12.75" customHeight="1">
      <c r="H4283" s="12">
        <v>1000.0</v>
      </c>
      <c r="K4283" s="14" t="str">
        <f t="shared" si="2"/>
        <v>#DIV/0!</v>
      </c>
      <c r="L4283" s="15" t="str">
        <f t="shared" si="3"/>
        <v>Invalid</v>
      </c>
      <c r="M4283" s="15" t="str">
        <f t="shared" si="4"/>
        <v/>
      </c>
    </row>
    <row r="4284" ht="12.75" customHeight="1">
      <c r="H4284" s="12">
        <v>1000.0</v>
      </c>
      <c r="K4284" s="14" t="str">
        <f t="shared" si="2"/>
        <v>#DIV/0!</v>
      </c>
      <c r="L4284" s="15" t="str">
        <f t="shared" si="3"/>
        <v>Invalid</v>
      </c>
      <c r="M4284" s="15" t="str">
        <f t="shared" si="4"/>
        <v/>
      </c>
    </row>
    <row r="4285" ht="12.75" customHeight="1">
      <c r="H4285" s="12">
        <v>1000.0</v>
      </c>
      <c r="K4285" s="14" t="str">
        <f t="shared" si="2"/>
        <v>#DIV/0!</v>
      </c>
      <c r="L4285" s="15" t="str">
        <f t="shared" si="3"/>
        <v>Invalid</v>
      </c>
      <c r="M4285" s="15" t="str">
        <f t="shared" si="4"/>
        <v/>
      </c>
    </row>
    <row r="4286" ht="12.75" customHeight="1">
      <c r="H4286" s="12">
        <v>1000.0</v>
      </c>
      <c r="K4286" s="14" t="str">
        <f t="shared" si="2"/>
        <v>#DIV/0!</v>
      </c>
      <c r="L4286" s="15" t="str">
        <f t="shared" si="3"/>
        <v>Invalid</v>
      </c>
      <c r="M4286" s="15" t="str">
        <f t="shared" si="4"/>
        <v/>
      </c>
    </row>
    <row r="4287" ht="12.75" customHeight="1">
      <c r="H4287" s="12">
        <v>1000.0</v>
      </c>
      <c r="K4287" s="14" t="str">
        <f t="shared" si="2"/>
        <v>#DIV/0!</v>
      </c>
      <c r="L4287" s="15" t="str">
        <f t="shared" si="3"/>
        <v>Invalid</v>
      </c>
      <c r="M4287" s="15" t="str">
        <f t="shared" si="4"/>
        <v/>
      </c>
    </row>
    <row r="4288" ht="12.75" customHeight="1">
      <c r="H4288" s="12">
        <v>1000.0</v>
      </c>
      <c r="K4288" s="14" t="str">
        <f t="shared" si="2"/>
        <v>#DIV/0!</v>
      </c>
      <c r="L4288" s="15" t="str">
        <f t="shared" si="3"/>
        <v>Invalid</v>
      </c>
      <c r="M4288" s="15" t="str">
        <f t="shared" si="4"/>
        <v/>
      </c>
    </row>
    <row r="4289" ht="12.75" customHeight="1">
      <c r="H4289" s="12">
        <v>1000.0</v>
      </c>
      <c r="K4289" s="14" t="str">
        <f t="shared" si="2"/>
        <v>#DIV/0!</v>
      </c>
      <c r="L4289" s="15" t="str">
        <f t="shared" si="3"/>
        <v>Invalid</v>
      </c>
      <c r="M4289" s="15" t="str">
        <f t="shared" si="4"/>
        <v/>
      </c>
    </row>
    <row r="4290" ht="12.75" customHeight="1">
      <c r="H4290" s="12">
        <v>1000.0</v>
      </c>
      <c r="K4290" s="14" t="str">
        <f t="shared" si="2"/>
        <v>#DIV/0!</v>
      </c>
      <c r="L4290" s="15" t="str">
        <f t="shared" si="3"/>
        <v>Invalid</v>
      </c>
      <c r="M4290" s="15" t="str">
        <f t="shared" si="4"/>
        <v/>
      </c>
    </row>
    <row r="4291" ht="12.75" customHeight="1">
      <c r="H4291" s="12">
        <v>1000.0</v>
      </c>
      <c r="K4291" s="14" t="str">
        <f t="shared" si="2"/>
        <v>#DIV/0!</v>
      </c>
      <c r="L4291" s="15" t="str">
        <f t="shared" si="3"/>
        <v>Invalid</v>
      </c>
      <c r="M4291" s="15" t="str">
        <f t="shared" si="4"/>
        <v/>
      </c>
    </row>
    <row r="4292" ht="12.75" customHeight="1">
      <c r="H4292" s="12">
        <v>1000.0</v>
      </c>
      <c r="K4292" s="14" t="str">
        <f t="shared" si="2"/>
        <v>#DIV/0!</v>
      </c>
      <c r="L4292" s="15" t="str">
        <f t="shared" si="3"/>
        <v>Invalid</v>
      </c>
      <c r="M4292" s="15" t="str">
        <f t="shared" si="4"/>
        <v/>
      </c>
    </row>
    <row r="4293" ht="12.75" customHeight="1">
      <c r="H4293" s="12">
        <v>1000.0</v>
      </c>
      <c r="K4293" s="14" t="str">
        <f t="shared" si="2"/>
        <v>#DIV/0!</v>
      </c>
      <c r="L4293" s="15" t="str">
        <f t="shared" si="3"/>
        <v>Invalid</v>
      </c>
      <c r="M4293" s="15" t="str">
        <f t="shared" si="4"/>
        <v/>
      </c>
    </row>
    <row r="4294" ht="12.75" customHeight="1">
      <c r="H4294" s="12">
        <v>1000.0</v>
      </c>
      <c r="K4294" s="14" t="str">
        <f t="shared" si="2"/>
        <v>#DIV/0!</v>
      </c>
      <c r="L4294" s="15" t="str">
        <f t="shared" si="3"/>
        <v>Invalid</v>
      </c>
      <c r="M4294" s="15" t="str">
        <f t="shared" si="4"/>
        <v/>
      </c>
    </row>
    <row r="4295" ht="12.75" customHeight="1">
      <c r="H4295" s="12">
        <v>1000.0</v>
      </c>
      <c r="K4295" s="14" t="str">
        <f t="shared" si="2"/>
        <v>#DIV/0!</v>
      </c>
      <c r="L4295" s="15" t="str">
        <f t="shared" si="3"/>
        <v>Invalid</v>
      </c>
      <c r="M4295" s="15" t="str">
        <f t="shared" si="4"/>
        <v/>
      </c>
    </row>
    <row r="4296" ht="12.75" customHeight="1">
      <c r="H4296" s="12">
        <v>1000.0</v>
      </c>
      <c r="K4296" s="14" t="str">
        <f t="shared" si="2"/>
        <v>#DIV/0!</v>
      </c>
      <c r="L4296" s="15" t="str">
        <f t="shared" si="3"/>
        <v>Invalid</v>
      </c>
      <c r="M4296" s="15" t="str">
        <f t="shared" si="4"/>
        <v/>
      </c>
    </row>
    <row r="4297" ht="12.75" customHeight="1">
      <c r="H4297" s="12">
        <v>1000.0</v>
      </c>
      <c r="K4297" s="14" t="str">
        <f t="shared" si="2"/>
        <v>#DIV/0!</v>
      </c>
      <c r="L4297" s="15" t="str">
        <f t="shared" si="3"/>
        <v>Invalid</v>
      </c>
      <c r="M4297" s="15" t="str">
        <f t="shared" si="4"/>
        <v/>
      </c>
    </row>
    <row r="4298" ht="12.75" customHeight="1">
      <c r="H4298" s="12">
        <v>1000.0</v>
      </c>
      <c r="K4298" s="14" t="str">
        <f t="shared" si="2"/>
        <v>#DIV/0!</v>
      </c>
      <c r="L4298" s="15" t="str">
        <f t="shared" si="3"/>
        <v>Invalid</v>
      </c>
      <c r="M4298" s="15" t="str">
        <f t="shared" si="4"/>
        <v/>
      </c>
    </row>
    <row r="4299" ht="12.75" customHeight="1">
      <c r="H4299" s="12">
        <v>1000.0</v>
      </c>
      <c r="K4299" s="14" t="str">
        <f t="shared" si="2"/>
        <v>#DIV/0!</v>
      </c>
      <c r="L4299" s="15" t="str">
        <f t="shared" si="3"/>
        <v>Invalid</v>
      </c>
      <c r="M4299" s="15" t="str">
        <f t="shared" si="4"/>
        <v/>
      </c>
    </row>
    <row r="4300" ht="12.75" customHeight="1">
      <c r="H4300" s="12">
        <v>1000.0</v>
      </c>
      <c r="K4300" s="14" t="str">
        <f t="shared" si="2"/>
        <v>#DIV/0!</v>
      </c>
      <c r="L4300" s="15" t="str">
        <f t="shared" si="3"/>
        <v>Invalid</v>
      </c>
      <c r="M4300" s="15" t="str">
        <f t="shared" si="4"/>
        <v/>
      </c>
    </row>
    <row r="4301" ht="12.75" customHeight="1">
      <c r="H4301" s="12">
        <v>1000.0</v>
      </c>
      <c r="K4301" s="14" t="str">
        <f t="shared" si="2"/>
        <v>#DIV/0!</v>
      </c>
      <c r="L4301" s="15" t="str">
        <f t="shared" si="3"/>
        <v>Invalid</v>
      </c>
      <c r="M4301" s="15" t="str">
        <f t="shared" si="4"/>
        <v/>
      </c>
    </row>
    <row r="4302" ht="12.75" customHeight="1">
      <c r="H4302" s="12">
        <v>1000.0</v>
      </c>
      <c r="K4302" s="14" t="str">
        <f t="shared" si="2"/>
        <v>#DIV/0!</v>
      </c>
      <c r="L4302" s="15" t="str">
        <f t="shared" si="3"/>
        <v>Invalid</v>
      </c>
      <c r="M4302" s="15" t="str">
        <f t="shared" si="4"/>
        <v/>
      </c>
    </row>
    <row r="4303" ht="12.75" customHeight="1">
      <c r="H4303" s="12">
        <v>1000.0</v>
      </c>
      <c r="K4303" s="14" t="str">
        <f t="shared" si="2"/>
        <v>#DIV/0!</v>
      </c>
      <c r="L4303" s="15" t="str">
        <f t="shared" si="3"/>
        <v>Invalid</v>
      </c>
      <c r="M4303" s="15" t="str">
        <f t="shared" si="4"/>
        <v/>
      </c>
    </row>
    <row r="4304" ht="12.75" customHeight="1">
      <c r="H4304" s="12">
        <v>1000.0</v>
      </c>
      <c r="K4304" s="14" t="str">
        <f t="shared" si="2"/>
        <v>#DIV/0!</v>
      </c>
      <c r="L4304" s="15" t="str">
        <f t="shared" si="3"/>
        <v>Invalid</v>
      </c>
      <c r="M4304" s="15" t="str">
        <f t="shared" si="4"/>
        <v/>
      </c>
    </row>
    <row r="4305" ht="12.75" customHeight="1">
      <c r="H4305" s="12">
        <v>1000.0</v>
      </c>
      <c r="K4305" s="14" t="str">
        <f t="shared" si="2"/>
        <v>#DIV/0!</v>
      </c>
      <c r="L4305" s="15" t="str">
        <f t="shared" si="3"/>
        <v>Invalid</v>
      </c>
      <c r="M4305" s="15" t="str">
        <f t="shared" si="4"/>
        <v/>
      </c>
    </row>
    <row r="4306" ht="12.75" customHeight="1">
      <c r="H4306" s="12">
        <v>1000.0</v>
      </c>
      <c r="K4306" s="14" t="str">
        <f t="shared" si="2"/>
        <v>#DIV/0!</v>
      </c>
      <c r="L4306" s="15" t="str">
        <f t="shared" si="3"/>
        <v>Invalid</v>
      </c>
      <c r="M4306" s="15" t="str">
        <f t="shared" si="4"/>
        <v/>
      </c>
    </row>
    <row r="4307" ht="12.75" customHeight="1">
      <c r="H4307" s="12">
        <v>1000.0</v>
      </c>
      <c r="K4307" s="14" t="str">
        <f t="shared" si="2"/>
        <v>#DIV/0!</v>
      </c>
      <c r="L4307" s="15" t="str">
        <f t="shared" si="3"/>
        <v>Invalid</v>
      </c>
      <c r="M4307" s="15" t="str">
        <f t="shared" si="4"/>
        <v/>
      </c>
    </row>
    <row r="4308" ht="12.75" customHeight="1">
      <c r="H4308" s="12">
        <v>1000.0</v>
      </c>
      <c r="K4308" s="14" t="str">
        <f t="shared" si="2"/>
        <v>#DIV/0!</v>
      </c>
      <c r="L4308" s="15" t="str">
        <f t="shared" si="3"/>
        <v>Invalid</v>
      </c>
      <c r="M4308" s="15" t="str">
        <f t="shared" si="4"/>
        <v/>
      </c>
    </row>
    <row r="4309" ht="12.75" customHeight="1">
      <c r="H4309" s="12">
        <v>1000.0</v>
      </c>
      <c r="K4309" s="14" t="str">
        <f t="shared" si="2"/>
        <v>#DIV/0!</v>
      </c>
      <c r="L4309" s="15" t="str">
        <f t="shared" si="3"/>
        <v>Invalid</v>
      </c>
      <c r="M4309" s="15" t="str">
        <f t="shared" si="4"/>
        <v/>
      </c>
    </row>
    <row r="4310" ht="12.75" customHeight="1">
      <c r="H4310" s="12">
        <v>1000.0</v>
      </c>
      <c r="K4310" s="14" t="str">
        <f t="shared" si="2"/>
        <v>#DIV/0!</v>
      </c>
      <c r="L4310" s="15" t="str">
        <f t="shared" si="3"/>
        <v>Invalid</v>
      </c>
      <c r="M4310" s="15" t="str">
        <f t="shared" si="4"/>
        <v/>
      </c>
    </row>
    <row r="4311" ht="12.75" customHeight="1">
      <c r="H4311" s="12">
        <v>1000.0</v>
      </c>
      <c r="K4311" s="14" t="str">
        <f t="shared" si="2"/>
        <v>#DIV/0!</v>
      </c>
      <c r="L4311" s="15" t="str">
        <f t="shared" si="3"/>
        <v>Invalid</v>
      </c>
      <c r="M4311" s="15" t="str">
        <f t="shared" si="4"/>
        <v/>
      </c>
    </row>
    <row r="4312" ht="12.75" customHeight="1">
      <c r="H4312" s="12">
        <v>1000.0</v>
      </c>
      <c r="K4312" s="14" t="str">
        <f t="shared" si="2"/>
        <v>#DIV/0!</v>
      </c>
      <c r="L4312" s="15" t="str">
        <f t="shared" si="3"/>
        <v>Invalid</v>
      </c>
      <c r="M4312" s="15" t="str">
        <f t="shared" si="4"/>
        <v/>
      </c>
    </row>
    <row r="4313" ht="12.75" customHeight="1">
      <c r="H4313" s="12">
        <v>1000.0</v>
      </c>
      <c r="K4313" s="14" t="str">
        <f t="shared" si="2"/>
        <v>#DIV/0!</v>
      </c>
      <c r="L4313" s="15" t="str">
        <f t="shared" si="3"/>
        <v>Invalid</v>
      </c>
      <c r="M4313" s="15" t="str">
        <f t="shared" si="4"/>
        <v/>
      </c>
    </row>
    <row r="4314" ht="12.75" customHeight="1">
      <c r="H4314" s="12">
        <v>1000.0</v>
      </c>
      <c r="K4314" s="14" t="str">
        <f t="shared" si="2"/>
        <v>#DIV/0!</v>
      </c>
      <c r="L4314" s="15" t="str">
        <f t="shared" si="3"/>
        <v>Invalid</v>
      </c>
      <c r="M4314" s="15" t="str">
        <f t="shared" si="4"/>
        <v/>
      </c>
    </row>
    <row r="4315" ht="12.75" customHeight="1">
      <c r="H4315" s="12">
        <v>1000.0</v>
      </c>
      <c r="K4315" s="14" t="str">
        <f t="shared" si="2"/>
        <v>#DIV/0!</v>
      </c>
      <c r="L4315" s="15" t="str">
        <f t="shared" si="3"/>
        <v>Invalid</v>
      </c>
      <c r="M4315" s="15" t="str">
        <f t="shared" si="4"/>
        <v/>
      </c>
    </row>
    <row r="4316" ht="12.75" customHeight="1">
      <c r="H4316" s="12">
        <v>1000.0</v>
      </c>
      <c r="K4316" s="14" t="str">
        <f t="shared" si="2"/>
        <v>#DIV/0!</v>
      </c>
      <c r="L4316" s="15" t="str">
        <f t="shared" si="3"/>
        <v>Invalid</v>
      </c>
      <c r="M4316" s="15" t="str">
        <f t="shared" si="4"/>
        <v/>
      </c>
    </row>
    <row r="4317" ht="12.75" customHeight="1">
      <c r="H4317" s="12">
        <v>1000.0</v>
      </c>
      <c r="K4317" s="14" t="str">
        <f t="shared" si="2"/>
        <v>#DIV/0!</v>
      </c>
      <c r="L4317" s="15" t="str">
        <f t="shared" si="3"/>
        <v>Invalid</v>
      </c>
      <c r="M4317" s="15" t="str">
        <f t="shared" si="4"/>
        <v/>
      </c>
    </row>
    <row r="4318" ht="12.75" customHeight="1">
      <c r="H4318" s="12">
        <v>1000.0</v>
      </c>
      <c r="K4318" s="14" t="str">
        <f t="shared" si="2"/>
        <v>#DIV/0!</v>
      </c>
      <c r="L4318" s="15" t="str">
        <f t="shared" si="3"/>
        <v>Invalid</v>
      </c>
      <c r="M4318" s="15" t="str">
        <f t="shared" si="4"/>
        <v/>
      </c>
    </row>
    <row r="4319" ht="12.75" customHeight="1">
      <c r="H4319" s="12">
        <v>1000.0</v>
      </c>
      <c r="K4319" s="14" t="str">
        <f t="shared" si="2"/>
        <v>#DIV/0!</v>
      </c>
      <c r="L4319" s="15" t="str">
        <f t="shared" si="3"/>
        <v>Invalid</v>
      </c>
      <c r="M4319" s="15" t="str">
        <f t="shared" si="4"/>
        <v/>
      </c>
    </row>
    <row r="4320" ht="12.75" customHeight="1">
      <c r="H4320" s="12">
        <v>1000.0</v>
      </c>
      <c r="K4320" s="14" t="str">
        <f t="shared" si="2"/>
        <v>#DIV/0!</v>
      </c>
      <c r="L4320" s="15" t="str">
        <f t="shared" si="3"/>
        <v>Invalid</v>
      </c>
      <c r="M4320" s="15" t="str">
        <f t="shared" si="4"/>
        <v/>
      </c>
    </row>
    <row r="4321" ht="12.75" customHeight="1">
      <c r="H4321" s="12">
        <v>1000.0</v>
      </c>
      <c r="K4321" s="14" t="str">
        <f t="shared" si="2"/>
        <v>#DIV/0!</v>
      </c>
      <c r="L4321" s="15" t="str">
        <f t="shared" si="3"/>
        <v>Invalid</v>
      </c>
      <c r="M4321" s="15" t="str">
        <f t="shared" si="4"/>
        <v/>
      </c>
    </row>
    <row r="4322" ht="12.75" customHeight="1">
      <c r="H4322" s="12">
        <v>1000.0</v>
      </c>
      <c r="K4322" s="14" t="str">
        <f t="shared" si="2"/>
        <v>#DIV/0!</v>
      </c>
      <c r="L4322" s="15" t="str">
        <f t="shared" si="3"/>
        <v>Invalid</v>
      </c>
      <c r="M4322" s="15" t="str">
        <f t="shared" si="4"/>
        <v/>
      </c>
    </row>
    <row r="4323" ht="12.75" customHeight="1">
      <c r="H4323" s="12">
        <v>1000.0</v>
      </c>
      <c r="K4323" s="14" t="str">
        <f t="shared" si="2"/>
        <v>#DIV/0!</v>
      </c>
      <c r="L4323" s="15" t="str">
        <f t="shared" si="3"/>
        <v>Invalid</v>
      </c>
      <c r="M4323" s="15" t="str">
        <f t="shared" si="4"/>
        <v/>
      </c>
    </row>
    <row r="4324" ht="12.75" customHeight="1">
      <c r="H4324" s="12">
        <v>1000.0</v>
      </c>
      <c r="K4324" s="14" t="str">
        <f t="shared" si="2"/>
        <v>#DIV/0!</v>
      </c>
      <c r="L4324" s="15" t="str">
        <f t="shared" si="3"/>
        <v>Invalid</v>
      </c>
      <c r="M4324" s="15" t="str">
        <f t="shared" si="4"/>
        <v/>
      </c>
    </row>
    <row r="4325" ht="12.75" customHeight="1">
      <c r="H4325" s="12">
        <v>1000.0</v>
      </c>
      <c r="K4325" s="14" t="str">
        <f t="shared" si="2"/>
        <v>#DIV/0!</v>
      </c>
      <c r="L4325" s="15" t="str">
        <f t="shared" si="3"/>
        <v>Invalid</v>
      </c>
      <c r="M4325" s="15" t="str">
        <f t="shared" si="4"/>
        <v/>
      </c>
    </row>
    <row r="4326" ht="12.75" customHeight="1">
      <c r="H4326" s="12">
        <v>1000.0</v>
      </c>
      <c r="K4326" s="14" t="str">
        <f t="shared" si="2"/>
        <v>#DIV/0!</v>
      </c>
      <c r="L4326" s="15" t="str">
        <f t="shared" si="3"/>
        <v>Invalid</v>
      </c>
      <c r="M4326" s="15" t="str">
        <f t="shared" si="4"/>
        <v/>
      </c>
    </row>
    <row r="4327" ht="12.75" customHeight="1">
      <c r="H4327" s="12">
        <v>1000.0</v>
      </c>
      <c r="K4327" s="14" t="str">
        <f t="shared" si="2"/>
        <v>#DIV/0!</v>
      </c>
      <c r="L4327" s="15" t="str">
        <f t="shared" si="3"/>
        <v>Invalid</v>
      </c>
      <c r="M4327" s="15" t="str">
        <f t="shared" si="4"/>
        <v/>
      </c>
    </row>
    <row r="4328" ht="12.75" customHeight="1">
      <c r="H4328" s="12">
        <v>1000.0</v>
      </c>
      <c r="K4328" s="14" t="str">
        <f t="shared" si="2"/>
        <v>#DIV/0!</v>
      </c>
      <c r="L4328" s="15" t="str">
        <f t="shared" si="3"/>
        <v>Invalid</v>
      </c>
      <c r="M4328" s="15" t="str">
        <f t="shared" si="4"/>
        <v/>
      </c>
    </row>
    <row r="4329" ht="12.75" customHeight="1">
      <c r="H4329" s="12">
        <v>1000.0</v>
      </c>
      <c r="K4329" s="14" t="str">
        <f t="shared" si="2"/>
        <v>#DIV/0!</v>
      </c>
      <c r="L4329" s="15" t="str">
        <f t="shared" si="3"/>
        <v>Invalid</v>
      </c>
      <c r="M4329" s="15" t="str">
        <f t="shared" si="4"/>
        <v/>
      </c>
    </row>
    <row r="4330" ht="12.75" customHeight="1">
      <c r="H4330" s="12">
        <v>1000.0</v>
      </c>
      <c r="K4330" s="14" t="str">
        <f t="shared" si="2"/>
        <v>#DIV/0!</v>
      </c>
      <c r="L4330" s="15" t="str">
        <f t="shared" si="3"/>
        <v>Invalid</v>
      </c>
      <c r="M4330" s="15" t="str">
        <f t="shared" si="4"/>
        <v/>
      </c>
    </row>
    <row r="4331" ht="12.75" customHeight="1">
      <c r="H4331" s="12">
        <v>1000.0</v>
      </c>
      <c r="K4331" s="14" t="str">
        <f t="shared" si="2"/>
        <v>#DIV/0!</v>
      </c>
      <c r="L4331" s="15" t="str">
        <f t="shared" si="3"/>
        <v>Invalid</v>
      </c>
      <c r="M4331" s="15" t="str">
        <f t="shared" si="4"/>
        <v/>
      </c>
    </row>
    <row r="4332" ht="12.75" customHeight="1">
      <c r="H4332" s="12">
        <v>1000.0</v>
      </c>
      <c r="K4332" s="14" t="str">
        <f t="shared" si="2"/>
        <v>#DIV/0!</v>
      </c>
      <c r="L4332" s="15" t="str">
        <f t="shared" si="3"/>
        <v>Invalid</v>
      </c>
      <c r="M4332" s="15" t="str">
        <f t="shared" si="4"/>
        <v/>
      </c>
    </row>
    <row r="4333" ht="12.75" customHeight="1">
      <c r="H4333" s="12">
        <v>1000.0</v>
      </c>
      <c r="K4333" s="14" t="str">
        <f t="shared" si="2"/>
        <v>#DIV/0!</v>
      </c>
      <c r="L4333" s="15" t="str">
        <f t="shared" si="3"/>
        <v>Invalid</v>
      </c>
      <c r="M4333" s="15" t="str">
        <f t="shared" si="4"/>
        <v/>
      </c>
    </row>
    <row r="4334" ht="12.75" customHeight="1">
      <c r="H4334" s="12">
        <v>1000.0</v>
      </c>
      <c r="K4334" s="14" t="str">
        <f t="shared" si="2"/>
        <v>#DIV/0!</v>
      </c>
      <c r="L4334" s="15" t="str">
        <f t="shared" si="3"/>
        <v>Invalid</v>
      </c>
      <c r="M4334" s="15" t="str">
        <f t="shared" si="4"/>
        <v/>
      </c>
    </row>
    <row r="4335" ht="12.75" customHeight="1">
      <c r="H4335" s="12">
        <v>1000.0</v>
      </c>
      <c r="K4335" s="14" t="str">
        <f t="shared" si="2"/>
        <v>#DIV/0!</v>
      </c>
      <c r="L4335" s="15" t="str">
        <f t="shared" si="3"/>
        <v>Invalid</v>
      </c>
      <c r="M4335" s="15" t="str">
        <f t="shared" si="4"/>
        <v/>
      </c>
    </row>
    <row r="4336" ht="12.75" customHeight="1">
      <c r="H4336" s="12">
        <v>1000.0</v>
      </c>
      <c r="K4336" s="14" t="str">
        <f t="shared" si="2"/>
        <v>#DIV/0!</v>
      </c>
      <c r="L4336" s="15" t="str">
        <f t="shared" si="3"/>
        <v>Invalid</v>
      </c>
      <c r="M4336" s="15" t="str">
        <f t="shared" si="4"/>
        <v/>
      </c>
    </row>
    <row r="4337" ht="12.75" customHeight="1">
      <c r="H4337" s="12">
        <v>1000.0</v>
      </c>
      <c r="K4337" s="14" t="str">
        <f t="shared" si="2"/>
        <v>#DIV/0!</v>
      </c>
      <c r="L4337" s="15" t="str">
        <f t="shared" si="3"/>
        <v>Invalid</v>
      </c>
      <c r="M4337" s="15" t="str">
        <f t="shared" si="4"/>
        <v/>
      </c>
    </row>
    <row r="4338" ht="12.75" customHeight="1">
      <c r="H4338" s="12">
        <v>1000.0</v>
      </c>
      <c r="K4338" s="14" t="str">
        <f t="shared" si="2"/>
        <v>#DIV/0!</v>
      </c>
      <c r="L4338" s="15" t="str">
        <f t="shared" si="3"/>
        <v>Invalid</v>
      </c>
      <c r="M4338" s="15" t="str">
        <f t="shared" si="4"/>
        <v/>
      </c>
    </row>
    <row r="4339" ht="12.75" customHeight="1">
      <c r="H4339" s="12">
        <v>1000.0</v>
      </c>
      <c r="K4339" s="14" t="str">
        <f t="shared" si="2"/>
        <v>#DIV/0!</v>
      </c>
      <c r="L4339" s="15" t="str">
        <f t="shared" si="3"/>
        <v>Invalid</v>
      </c>
      <c r="M4339" s="15" t="str">
        <f t="shared" si="4"/>
        <v/>
      </c>
    </row>
    <row r="4340" ht="12.75" customHeight="1">
      <c r="H4340" s="12">
        <v>1000.0</v>
      </c>
      <c r="K4340" s="14" t="str">
        <f t="shared" si="2"/>
        <v>#DIV/0!</v>
      </c>
      <c r="L4340" s="15" t="str">
        <f t="shared" si="3"/>
        <v>Invalid</v>
      </c>
      <c r="M4340" s="15" t="str">
        <f t="shared" si="4"/>
        <v/>
      </c>
    </row>
    <row r="4341" ht="12.75" customHeight="1">
      <c r="H4341" s="12">
        <v>1000.0</v>
      </c>
      <c r="K4341" s="14" t="str">
        <f t="shared" si="2"/>
        <v>#DIV/0!</v>
      </c>
      <c r="L4341" s="15" t="str">
        <f t="shared" si="3"/>
        <v>Invalid</v>
      </c>
      <c r="M4341" s="15" t="str">
        <f t="shared" si="4"/>
        <v/>
      </c>
    </row>
    <row r="4342" ht="12.75" customHeight="1">
      <c r="H4342" s="12">
        <v>1000.0</v>
      </c>
      <c r="K4342" s="14" t="str">
        <f t="shared" si="2"/>
        <v>#DIV/0!</v>
      </c>
      <c r="L4342" s="15" t="str">
        <f t="shared" si="3"/>
        <v>Invalid</v>
      </c>
      <c r="M4342" s="15" t="str">
        <f t="shared" si="4"/>
        <v/>
      </c>
    </row>
    <row r="4343" ht="12.75" customHeight="1">
      <c r="H4343" s="12">
        <v>1000.0</v>
      </c>
      <c r="K4343" s="14" t="str">
        <f t="shared" si="2"/>
        <v>#DIV/0!</v>
      </c>
      <c r="L4343" s="15" t="str">
        <f t="shared" si="3"/>
        <v>Invalid</v>
      </c>
      <c r="M4343" s="15" t="str">
        <f t="shared" si="4"/>
        <v/>
      </c>
    </row>
    <row r="4344" ht="12.75" customHeight="1">
      <c r="H4344" s="12">
        <v>1000.0</v>
      </c>
      <c r="K4344" s="14" t="str">
        <f t="shared" si="2"/>
        <v>#DIV/0!</v>
      </c>
      <c r="L4344" s="15" t="str">
        <f t="shared" si="3"/>
        <v>Invalid</v>
      </c>
      <c r="M4344" s="15" t="str">
        <f t="shared" si="4"/>
        <v/>
      </c>
    </row>
    <row r="4345" ht="12.75" customHeight="1">
      <c r="H4345" s="12">
        <v>1000.0</v>
      </c>
      <c r="K4345" s="14" t="str">
        <f t="shared" si="2"/>
        <v>#DIV/0!</v>
      </c>
      <c r="L4345" s="15" t="str">
        <f t="shared" si="3"/>
        <v>Invalid</v>
      </c>
      <c r="M4345" s="15" t="str">
        <f t="shared" si="4"/>
        <v/>
      </c>
    </row>
    <row r="4346" ht="12.75" customHeight="1">
      <c r="H4346" s="12">
        <v>1000.0</v>
      </c>
      <c r="K4346" s="14" t="str">
        <f t="shared" si="2"/>
        <v>#DIV/0!</v>
      </c>
      <c r="L4346" s="15" t="str">
        <f t="shared" si="3"/>
        <v>Invalid</v>
      </c>
      <c r="M4346" s="15" t="str">
        <f t="shared" si="4"/>
        <v/>
      </c>
    </row>
    <row r="4347" ht="12.75" customHeight="1">
      <c r="H4347" s="12">
        <v>1000.0</v>
      </c>
      <c r="K4347" s="14" t="str">
        <f t="shared" si="2"/>
        <v>#DIV/0!</v>
      </c>
      <c r="L4347" s="15" t="str">
        <f t="shared" si="3"/>
        <v>Invalid</v>
      </c>
      <c r="M4347" s="15" t="str">
        <f t="shared" si="4"/>
        <v/>
      </c>
    </row>
    <row r="4348" ht="12.75" customHeight="1">
      <c r="H4348" s="12">
        <v>1000.0</v>
      </c>
      <c r="K4348" s="14" t="str">
        <f t="shared" si="2"/>
        <v>#DIV/0!</v>
      </c>
      <c r="L4348" s="15" t="str">
        <f t="shared" si="3"/>
        <v>Invalid</v>
      </c>
      <c r="M4348" s="15" t="str">
        <f t="shared" si="4"/>
        <v/>
      </c>
    </row>
    <row r="4349" ht="12.75" customHeight="1">
      <c r="H4349" s="12">
        <v>1000.0</v>
      </c>
      <c r="K4349" s="14" t="str">
        <f t="shared" si="2"/>
        <v>#DIV/0!</v>
      </c>
      <c r="L4349" s="15" t="str">
        <f t="shared" si="3"/>
        <v>Invalid</v>
      </c>
      <c r="M4349" s="15" t="str">
        <f t="shared" si="4"/>
        <v/>
      </c>
    </row>
    <row r="4350" ht="12.75" customHeight="1">
      <c r="H4350" s="12">
        <v>1000.0</v>
      </c>
      <c r="K4350" s="14" t="str">
        <f t="shared" si="2"/>
        <v>#DIV/0!</v>
      </c>
      <c r="L4350" s="15" t="str">
        <f t="shared" si="3"/>
        <v>Invalid</v>
      </c>
      <c r="M4350" s="15" t="str">
        <f t="shared" si="4"/>
        <v/>
      </c>
    </row>
    <row r="4351" ht="12.75" customHeight="1">
      <c r="H4351" s="12">
        <v>1000.0</v>
      </c>
      <c r="K4351" s="14" t="str">
        <f t="shared" si="2"/>
        <v>#DIV/0!</v>
      </c>
      <c r="L4351" s="15" t="str">
        <f t="shared" si="3"/>
        <v>Invalid</v>
      </c>
      <c r="M4351" s="15" t="str">
        <f t="shared" si="4"/>
        <v/>
      </c>
    </row>
    <row r="4352" ht="12.75" customHeight="1">
      <c r="H4352" s="12">
        <v>1000.0</v>
      </c>
      <c r="K4352" s="14" t="str">
        <f t="shared" si="2"/>
        <v>#DIV/0!</v>
      </c>
      <c r="L4352" s="15" t="str">
        <f t="shared" si="3"/>
        <v>Invalid</v>
      </c>
      <c r="M4352" s="15" t="str">
        <f t="shared" si="4"/>
        <v/>
      </c>
    </row>
    <row r="4353" ht="12.75" customHeight="1">
      <c r="H4353" s="12">
        <v>1000.0</v>
      </c>
      <c r="K4353" s="14" t="str">
        <f t="shared" si="2"/>
        <v>#DIV/0!</v>
      </c>
      <c r="L4353" s="15" t="str">
        <f t="shared" si="3"/>
        <v>Invalid</v>
      </c>
      <c r="M4353" s="15" t="str">
        <f t="shared" si="4"/>
        <v/>
      </c>
    </row>
    <row r="4354" ht="12.75" customHeight="1">
      <c r="H4354" s="12">
        <v>1000.0</v>
      </c>
      <c r="K4354" s="14" t="str">
        <f t="shared" si="2"/>
        <v>#DIV/0!</v>
      </c>
      <c r="L4354" s="15" t="str">
        <f t="shared" si="3"/>
        <v>Invalid</v>
      </c>
      <c r="M4354" s="15" t="str">
        <f t="shared" si="4"/>
        <v/>
      </c>
    </row>
    <row r="4355" ht="12.75" customHeight="1">
      <c r="H4355" s="12">
        <v>1000.0</v>
      </c>
      <c r="K4355" s="14" t="str">
        <f t="shared" si="2"/>
        <v>#DIV/0!</v>
      </c>
      <c r="L4355" s="15" t="str">
        <f t="shared" si="3"/>
        <v>Invalid</v>
      </c>
      <c r="M4355" s="15" t="str">
        <f t="shared" si="4"/>
        <v/>
      </c>
    </row>
    <row r="4356" ht="12.75" customHeight="1">
      <c r="H4356" s="12">
        <v>1000.0</v>
      </c>
      <c r="K4356" s="14" t="str">
        <f t="shared" si="2"/>
        <v>#DIV/0!</v>
      </c>
      <c r="L4356" s="15" t="str">
        <f t="shared" si="3"/>
        <v>Invalid</v>
      </c>
      <c r="M4356" s="15" t="str">
        <f t="shared" si="4"/>
        <v/>
      </c>
    </row>
    <row r="4357" ht="12.75" customHeight="1">
      <c r="H4357" s="12">
        <v>1000.0</v>
      </c>
      <c r="K4357" s="14" t="str">
        <f t="shared" si="2"/>
        <v>#DIV/0!</v>
      </c>
      <c r="L4357" s="15" t="str">
        <f t="shared" si="3"/>
        <v>Invalid</v>
      </c>
      <c r="M4357" s="15" t="str">
        <f t="shared" si="4"/>
        <v/>
      </c>
    </row>
    <row r="4358" ht="12.75" customHeight="1">
      <c r="H4358" s="12">
        <v>1000.0</v>
      </c>
      <c r="K4358" s="14" t="str">
        <f t="shared" si="2"/>
        <v>#DIV/0!</v>
      </c>
      <c r="L4358" s="15" t="str">
        <f t="shared" si="3"/>
        <v>Invalid</v>
      </c>
      <c r="M4358" s="15" t="str">
        <f t="shared" si="4"/>
        <v/>
      </c>
    </row>
    <row r="4359" ht="12.75" customHeight="1">
      <c r="H4359" s="12">
        <v>1000.0</v>
      </c>
      <c r="K4359" s="14" t="str">
        <f t="shared" si="2"/>
        <v>#DIV/0!</v>
      </c>
      <c r="L4359" s="15" t="str">
        <f t="shared" si="3"/>
        <v>Invalid</v>
      </c>
      <c r="M4359" s="15" t="str">
        <f t="shared" si="4"/>
        <v/>
      </c>
    </row>
    <row r="4360" ht="12.75" customHeight="1">
      <c r="H4360" s="12">
        <v>1000.0</v>
      </c>
      <c r="K4360" s="14" t="str">
        <f t="shared" si="2"/>
        <v>#DIV/0!</v>
      </c>
      <c r="L4360" s="15" t="str">
        <f t="shared" si="3"/>
        <v>Invalid</v>
      </c>
      <c r="M4360" s="15" t="str">
        <f t="shared" si="4"/>
        <v/>
      </c>
    </row>
    <row r="4361" ht="12.75" customHeight="1">
      <c r="H4361" s="12">
        <v>1000.0</v>
      </c>
      <c r="K4361" s="14" t="str">
        <f t="shared" si="2"/>
        <v>#DIV/0!</v>
      </c>
      <c r="L4361" s="15" t="str">
        <f t="shared" si="3"/>
        <v>Invalid</v>
      </c>
      <c r="M4361" s="15" t="str">
        <f t="shared" si="4"/>
        <v/>
      </c>
    </row>
    <row r="4362" ht="12.75" customHeight="1">
      <c r="H4362" s="12">
        <v>1000.0</v>
      </c>
      <c r="K4362" s="14" t="str">
        <f t="shared" si="2"/>
        <v>#DIV/0!</v>
      </c>
      <c r="L4362" s="15" t="str">
        <f t="shared" si="3"/>
        <v>Invalid</v>
      </c>
      <c r="M4362" s="15" t="str">
        <f t="shared" si="4"/>
        <v/>
      </c>
    </row>
    <row r="4363" ht="12.75" customHeight="1">
      <c r="H4363" s="12">
        <v>1000.0</v>
      </c>
      <c r="K4363" s="14" t="str">
        <f t="shared" si="2"/>
        <v>#DIV/0!</v>
      </c>
      <c r="L4363" s="15" t="str">
        <f t="shared" si="3"/>
        <v>Invalid</v>
      </c>
      <c r="M4363" s="15" t="str">
        <f t="shared" si="4"/>
        <v/>
      </c>
    </row>
    <row r="4364" ht="12.75" customHeight="1">
      <c r="H4364" s="12">
        <v>1000.0</v>
      </c>
      <c r="K4364" s="14" t="str">
        <f t="shared" si="2"/>
        <v>#DIV/0!</v>
      </c>
      <c r="L4364" s="15" t="str">
        <f t="shared" si="3"/>
        <v>Invalid</v>
      </c>
      <c r="M4364" s="15" t="str">
        <f t="shared" si="4"/>
        <v/>
      </c>
    </row>
    <row r="4365" ht="12.75" customHeight="1">
      <c r="H4365" s="12">
        <v>1000.0</v>
      </c>
      <c r="K4365" s="14" t="str">
        <f t="shared" si="2"/>
        <v>#DIV/0!</v>
      </c>
      <c r="L4365" s="15" t="str">
        <f t="shared" si="3"/>
        <v>Invalid</v>
      </c>
      <c r="M4365" s="15" t="str">
        <f t="shared" si="4"/>
        <v/>
      </c>
    </row>
    <row r="4366" ht="12.75" customHeight="1">
      <c r="H4366" s="12">
        <v>1000.0</v>
      </c>
      <c r="K4366" s="14" t="str">
        <f t="shared" si="2"/>
        <v>#DIV/0!</v>
      </c>
      <c r="L4366" s="15" t="str">
        <f t="shared" si="3"/>
        <v>Invalid</v>
      </c>
      <c r="M4366" s="15" t="str">
        <f t="shared" si="4"/>
        <v/>
      </c>
    </row>
    <row r="4367" ht="12.75" customHeight="1">
      <c r="H4367" s="12">
        <v>1000.0</v>
      </c>
      <c r="K4367" s="14" t="str">
        <f t="shared" si="2"/>
        <v>#DIV/0!</v>
      </c>
      <c r="L4367" s="15" t="str">
        <f t="shared" si="3"/>
        <v>Invalid</v>
      </c>
      <c r="M4367" s="15" t="str">
        <f t="shared" si="4"/>
        <v/>
      </c>
    </row>
    <row r="4368" ht="12.75" customHeight="1">
      <c r="H4368" s="12">
        <v>1000.0</v>
      </c>
      <c r="K4368" s="14" t="str">
        <f t="shared" si="2"/>
        <v>#DIV/0!</v>
      </c>
      <c r="L4368" s="15" t="str">
        <f t="shared" si="3"/>
        <v>Invalid</v>
      </c>
      <c r="M4368" s="15" t="str">
        <f t="shared" si="4"/>
        <v/>
      </c>
    </row>
    <row r="4369" ht="12.75" customHeight="1">
      <c r="H4369" s="12">
        <v>1000.0</v>
      </c>
      <c r="K4369" s="14" t="str">
        <f t="shared" si="2"/>
        <v>#DIV/0!</v>
      </c>
      <c r="L4369" s="15" t="str">
        <f t="shared" si="3"/>
        <v>Invalid</v>
      </c>
      <c r="M4369" s="15" t="str">
        <f t="shared" si="4"/>
        <v/>
      </c>
    </row>
    <row r="4370" ht="12.75" customHeight="1">
      <c r="H4370" s="12">
        <v>1000.0</v>
      </c>
      <c r="K4370" s="14" t="str">
        <f t="shared" si="2"/>
        <v>#DIV/0!</v>
      </c>
      <c r="L4370" s="15" t="str">
        <f t="shared" si="3"/>
        <v>Invalid</v>
      </c>
      <c r="M4370" s="15" t="str">
        <f t="shared" si="4"/>
        <v/>
      </c>
    </row>
    <row r="4371" ht="12.75" customHeight="1">
      <c r="H4371" s="12">
        <v>1000.0</v>
      </c>
      <c r="K4371" s="14" t="str">
        <f t="shared" si="2"/>
        <v>#DIV/0!</v>
      </c>
      <c r="L4371" s="15" t="str">
        <f t="shared" si="3"/>
        <v>Invalid</v>
      </c>
      <c r="M4371" s="15" t="str">
        <f t="shared" si="4"/>
        <v/>
      </c>
    </row>
    <row r="4372" ht="12.75" customHeight="1">
      <c r="H4372" s="12">
        <v>1000.0</v>
      </c>
      <c r="K4372" s="14" t="str">
        <f t="shared" si="2"/>
        <v>#DIV/0!</v>
      </c>
      <c r="L4372" s="15" t="str">
        <f t="shared" si="3"/>
        <v>Invalid</v>
      </c>
      <c r="M4372" s="15" t="str">
        <f t="shared" si="4"/>
        <v/>
      </c>
    </row>
    <row r="4373" ht="12.75" customHeight="1">
      <c r="H4373" s="12">
        <v>1000.0</v>
      </c>
      <c r="K4373" s="14" t="str">
        <f t="shared" si="2"/>
        <v>#DIV/0!</v>
      </c>
      <c r="L4373" s="15" t="str">
        <f t="shared" si="3"/>
        <v>Invalid</v>
      </c>
      <c r="M4373" s="15" t="str">
        <f t="shared" si="4"/>
        <v/>
      </c>
    </row>
    <row r="4374" ht="12.75" customHeight="1">
      <c r="H4374" s="12">
        <v>1000.0</v>
      </c>
      <c r="K4374" s="14" t="str">
        <f t="shared" si="2"/>
        <v>#DIV/0!</v>
      </c>
      <c r="L4374" s="15" t="str">
        <f t="shared" si="3"/>
        <v>Invalid</v>
      </c>
      <c r="M4374" s="15" t="str">
        <f t="shared" si="4"/>
        <v/>
      </c>
    </row>
    <row r="4375" ht="12.75" customHeight="1">
      <c r="H4375" s="12">
        <v>1000.0</v>
      </c>
      <c r="K4375" s="14" t="str">
        <f t="shared" si="2"/>
        <v>#DIV/0!</v>
      </c>
      <c r="L4375" s="15" t="str">
        <f t="shared" si="3"/>
        <v>Invalid</v>
      </c>
      <c r="M4375" s="15" t="str">
        <f t="shared" si="4"/>
        <v/>
      </c>
    </row>
    <row r="4376" ht="12.75" customHeight="1">
      <c r="H4376" s="12">
        <v>1000.0</v>
      </c>
      <c r="K4376" s="14" t="str">
        <f t="shared" si="2"/>
        <v>#DIV/0!</v>
      </c>
      <c r="L4376" s="15" t="str">
        <f t="shared" si="3"/>
        <v>Invalid</v>
      </c>
      <c r="M4376" s="15" t="str">
        <f t="shared" si="4"/>
        <v/>
      </c>
    </row>
    <row r="4377" ht="12.75" customHeight="1">
      <c r="H4377" s="12">
        <v>1000.0</v>
      </c>
      <c r="K4377" s="14" t="str">
        <f t="shared" si="2"/>
        <v>#DIV/0!</v>
      </c>
      <c r="L4377" s="15" t="str">
        <f t="shared" si="3"/>
        <v>Invalid</v>
      </c>
      <c r="M4377" s="15" t="str">
        <f t="shared" si="4"/>
        <v/>
      </c>
    </row>
    <row r="4378" ht="12.75" customHeight="1">
      <c r="H4378" s="12">
        <v>1000.0</v>
      </c>
      <c r="K4378" s="14" t="str">
        <f t="shared" si="2"/>
        <v>#DIV/0!</v>
      </c>
      <c r="L4378" s="15" t="str">
        <f t="shared" si="3"/>
        <v>Invalid</v>
      </c>
      <c r="M4378" s="15" t="str">
        <f t="shared" si="4"/>
        <v/>
      </c>
    </row>
    <row r="4379" ht="12.75" customHeight="1">
      <c r="H4379" s="12">
        <v>1000.0</v>
      </c>
      <c r="K4379" s="14" t="str">
        <f t="shared" si="2"/>
        <v>#DIV/0!</v>
      </c>
      <c r="L4379" s="15" t="str">
        <f t="shared" si="3"/>
        <v>Invalid</v>
      </c>
      <c r="M4379" s="15" t="str">
        <f t="shared" si="4"/>
        <v/>
      </c>
    </row>
    <row r="4380" ht="12.75" customHeight="1">
      <c r="H4380" s="12">
        <v>1000.0</v>
      </c>
      <c r="K4380" s="14" t="str">
        <f t="shared" si="2"/>
        <v>#DIV/0!</v>
      </c>
      <c r="L4380" s="15" t="str">
        <f t="shared" si="3"/>
        <v>Invalid</v>
      </c>
      <c r="M4380" s="15" t="str">
        <f t="shared" si="4"/>
        <v/>
      </c>
    </row>
    <row r="4381" ht="12.75" customHeight="1">
      <c r="H4381" s="12">
        <v>1000.0</v>
      </c>
      <c r="K4381" s="14" t="str">
        <f t="shared" si="2"/>
        <v>#DIV/0!</v>
      </c>
      <c r="L4381" s="15" t="str">
        <f t="shared" si="3"/>
        <v>Invalid</v>
      </c>
      <c r="M4381" s="15" t="str">
        <f t="shared" si="4"/>
        <v/>
      </c>
    </row>
    <row r="4382" ht="12.75" customHeight="1">
      <c r="H4382" s="12">
        <v>1000.0</v>
      </c>
      <c r="K4382" s="14" t="str">
        <f t="shared" si="2"/>
        <v>#DIV/0!</v>
      </c>
      <c r="L4382" s="15" t="str">
        <f t="shared" si="3"/>
        <v>Invalid</v>
      </c>
      <c r="M4382" s="15" t="str">
        <f t="shared" si="4"/>
        <v/>
      </c>
    </row>
    <row r="4383" ht="12.75" customHeight="1">
      <c r="H4383" s="12">
        <v>1000.0</v>
      </c>
      <c r="K4383" s="14" t="str">
        <f t="shared" si="2"/>
        <v>#DIV/0!</v>
      </c>
      <c r="L4383" s="15" t="str">
        <f t="shared" si="3"/>
        <v>Invalid</v>
      </c>
      <c r="M4383" s="15" t="str">
        <f t="shared" si="4"/>
        <v/>
      </c>
    </row>
    <row r="4384" ht="12.75" customHeight="1">
      <c r="H4384" s="12">
        <v>1000.0</v>
      </c>
      <c r="K4384" s="14" t="str">
        <f t="shared" si="2"/>
        <v>#DIV/0!</v>
      </c>
      <c r="L4384" s="15" t="str">
        <f t="shared" si="3"/>
        <v>Invalid</v>
      </c>
      <c r="M4384" s="15" t="str">
        <f t="shared" si="4"/>
        <v/>
      </c>
    </row>
    <row r="4385" ht="12.75" customHeight="1">
      <c r="H4385" s="12">
        <v>1000.0</v>
      </c>
      <c r="K4385" s="14" t="str">
        <f t="shared" si="2"/>
        <v>#DIV/0!</v>
      </c>
      <c r="L4385" s="15" t="str">
        <f t="shared" si="3"/>
        <v>Invalid</v>
      </c>
      <c r="M4385" s="15" t="str">
        <f t="shared" si="4"/>
        <v/>
      </c>
    </row>
    <row r="4386" ht="12.75" customHeight="1">
      <c r="H4386" s="12">
        <v>1000.0</v>
      </c>
      <c r="K4386" s="14" t="str">
        <f t="shared" si="2"/>
        <v>#DIV/0!</v>
      </c>
      <c r="L4386" s="15" t="str">
        <f t="shared" si="3"/>
        <v>Invalid</v>
      </c>
      <c r="M4386" s="15" t="str">
        <f t="shared" si="4"/>
        <v/>
      </c>
    </row>
    <row r="4387" ht="12.75" customHeight="1">
      <c r="H4387" s="12">
        <v>1000.0</v>
      </c>
      <c r="K4387" s="14" t="str">
        <f t="shared" si="2"/>
        <v>#DIV/0!</v>
      </c>
      <c r="L4387" s="15" t="str">
        <f t="shared" si="3"/>
        <v>Invalid</v>
      </c>
      <c r="M4387" s="15" t="str">
        <f t="shared" si="4"/>
        <v/>
      </c>
    </row>
    <row r="4388" ht="12.75" customHeight="1">
      <c r="H4388" s="12">
        <v>1000.0</v>
      </c>
      <c r="K4388" s="14" t="str">
        <f t="shared" si="2"/>
        <v>#DIV/0!</v>
      </c>
      <c r="L4388" s="15" t="str">
        <f t="shared" si="3"/>
        <v>Invalid</v>
      </c>
      <c r="M4388" s="15" t="str">
        <f t="shared" si="4"/>
        <v/>
      </c>
    </row>
    <row r="4389" ht="12.75" customHeight="1">
      <c r="H4389" s="12">
        <v>1000.0</v>
      </c>
      <c r="K4389" s="14" t="str">
        <f t="shared" si="2"/>
        <v>#DIV/0!</v>
      </c>
      <c r="L4389" s="15" t="str">
        <f t="shared" si="3"/>
        <v>Invalid</v>
      </c>
      <c r="M4389" s="15" t="str">
        <f t="shared" si="4"/>
        <v/>
      </c>
    </row>
    <row r="4390" ht="12.75" customHeight="1">
      <c r="H4390" s="12">
        <v>1000.0</v>
      </c>
      <c r="K4390" s="14" t="str">
        <f t="shared" si="2"/>
        <v>#DIV/0!</v>
      </c>
      <c r="L4390" s="15" t="str">
        <f t="shared" si="3"/>
        <v>Invalid</v>
      </c>
      <c r="M4390" s="15" t="str">
        <f t="shared" si="4"/>
        <v/>
      </c>
    </row>
    <row r="4391" ht="12.75" customHeight="1">
      <c r="H4391" s="12">
        <v>1000.0</v>
      </c>
      <c r="K4391" s="14" t="str">
        <f t="shared" si="2"/>
        <v>#DIV/0!</v>
      </c>
      <c r="L4391" s="15" t="str">
        <f t="shared" si="3"/>
        <v>Invalid</v>
      </c>
      <c r="M4391" s="15" t="str">
        <f t="shared" si="4"/>
        <v/>
      </c>
    </row>
    <row r="4392" ht="12.75" customHeight="1">
      <c r="H4392" s="12">
        <v>1000.0</v>
      </c>
      <c r="K4392" s="14" t="str">
        <f t="shared" si="2"/>
        <v>#DIV/0!</v>
      </c>
      <c r="L4392" s="15" t="str">
        <f t="shared" si="3"/>
        <v>Invalid</v>
      </c>
      <c r="M4392" s="15" t="str">
        <f t="shared" si="4"/>
        <v/>
      </c>
    </row>
    <row r="4393" ht="12.75" customHeight="1">
      <c r="H4393" s="12">
        <v>1000.0</v>
      </c>
      <c r="K4393" s="14" t="str">
        <f t="shared" si="2"/>
        <v>#DIV/0!</v>
      </c>
      <c r="L4393" s="15" t="str">
        <f t="shared" si="3"/>
        <v>Invalid</v>
      </c>
      <c r="M4393" s="15" t="str">
        <f t="shared" si="4"/>
        <v/>
      </c>
    </row>
    <row r="4394" ht="12.75" customHeight="1">
      <c r="H4394" s="12">
        <v>1000.0</v>
      </c>
      <c r="K4394" s="14" t="str">
        <f t="shared" si="2"/>
        <v>#DIV/0!</v>
      </c>
      <c r="L4394" s="15" t="str">
        <f t="shared" si="3"/>
        <v>Invalid</v>
      </c>
      <c r="M4394" s="15" t="str">
        <f t="shared" si="4"/>
        <v/>
      </c>
    </row>
    <row r="4395" ht="12.75" customHeight="1">
      <c r="H4395" s="12">
        <v>1000.0</v>
      </c>
      <c r="K4395" s="14" t="str">
        <f t="shared" si="2"/>
        <v>#DIV/0!</v>
      </c>
      <c r="L4395" s="15" t="str">
        <f t="shared" si="3"/>
        <v>Invalid</v>
      </c>
      <c r="M4395" s="15" t="str">
        <f t="shared" si="4"/>
        <v/>
      </c>
    </row>
    <row r="4396" ht="12.75" customHeight="1">
      <c r="H4396" s="12">
        <v>1000.0</v>
      </c>
      <c r="K4396" s="14" t="str">
        <f t="shared" si="2"/>
        <v>#DIV/0!</v>
      </c>
      <c r="L4396" s="15" t="str">
        <f t="shared" si="3"/>
        <v>Invalid</v>
      </c>
      <c r="M4396" s="15" t="str">
        <f t="shared" si="4"/>
        <v/>
      </c>
    </row>
    <row r="4397" ht="12.75" customHeight="1">
      <c r="H4397" s="12">
        <v>1000.0</v>
      </c>
      <c r="K4397" s="14" t="str">
        <f t="shared" si="2"/>
        <v>#DIV/0!</v>
      </c>
      <c r="L4397" s="15" t="str">
        <f t="shared" si="3"/>
        <v>Invalid</v>
      </c>
      <c r="M4397" s="15" t="str">
        <f t="shared" si="4"/>
        <v/>
      </c>
    </row>
    <row r="4398" ht="12.75" customHeight="1">
      <c r="H4398" s="12">
        <v>1000.0</v>
      </c>
      <c r="K4398" s="14" t="str">
        <f t="shared" si="2"/>
        <v>#DIV/0!</v>
      </c>
      <c r="L4398" s="15" t="str">
        <f t="shared" si="3"/>
        <v>Invalid</v>
      </c>
      <c r="M4398" s="15" t="str">
        <f t="shared" si="4"/>
        <v/>
      </c>
    </row>
    <row r="4399" ht="12.75" customHeight="1">
      <c r="H4399" s="12">
        <v>1000.0</v>
      </c>
      <c r="K4399" s="14" t="str">
        <f t="shared" si="2"/>
        <v>#DIV/0!</v>
      </c>
      <c r="L4399" s="15" t="str">
        <f t="shared" si="3"/>
        <v>Invalid</v>
      </c>
      <c r="M4399" s="15" t="str">
        <f t="shared" si="4"/>
        <v/>
      </c>
    </row>
    <row r="4400" ht="12.75" customHeight="1">
      <c r="H4400" s="12">
        <v>1000.0</v>
      </c>
      <c r="K4400" s="14" t="str">
        <f t="shared" si="2"/>
        <v>#DIV/0!</v>
      </c>
      <c r="L4400" s="15" t="str">
        <f t="shared" si="3"/>
        <v>Invalid</v>
      </c>
      <c r="M4400" s="15" t="str">
        <f t="shared" si="4"/>
        <v/>
      </c>
    </row>
    <row r="4401" ht="12.75" customHeight="1">
      <c r="H4401" s="12">
        <v>1000.0</v>
      </c>
      <c r="K4401" s="14" t="str">
        <f t="shared" si="2"/>
        <v>#DIV/0!</v>
      </c>
      <c r="L4401" s="15" t="str">
        <f t="shared" si="3"/>
        <v>Invalid</v>
      </c>
      <c r="M4401" s="15" t="str">
        <f t="shared" si="4"/>
        <v/>
      </c>
    </row>
    <row r="4402" ht="12.75" customHeight="1">
      <c r="H4402" s="12">
        <v>1000.0</v>
      </c>
      <c r="K4402" s="14" t="str">
        <f t="shared" si="2"/>
        <v>#DIV/0!</v>
      </c>
      <c r="L4402" s="15" t="str">
        <f t="shared" si="3"/>
        <v>Invalid</v>
      </c>
      <c r="M4402" s="15" t="str">
        <f t="shared" si="4"/>
        <v/>
      </c>
    </row>
    <row r="4403" ht="12.75" customHeight="1">
      <c r="H4403" s="12">
        <v>1000.0</v>
      </c>
      <c r="K4403" s="14" t="str">
        <f t="shared" si="2"/>
        <v>#DIV/0!</v>
      </c>
      <c r="L4403" s="15" t="str">
        <f t="shared" si="3"/>
        <v>Invalid</v>
      </c>
      <c r="M4403" s="15" t="str">
        <f t="shared" si="4"/>
        <v/>
      </c>
    </row>
    <row r="4404" ht="12.75" customHeight="1">
      <c r="H4404" s="12">
        <v>1000.0</v>
      </c>
      <c r="K4404" s="14" t="str">
        <f t="shared" si="2"/>
        <v>#DIV/0!</v>
      </c>
      <c r="L4404" s="15" t="str">
        <f t="shared" si="3"/>
        <v>Invalid</v>
      </c>
      <c r="M4404" s="15" t="str">
        <f t="shared" si="4"/>
        <v/>
      </c>
    </row>
    <row r="4405" ht="12.75" customHeight="1">
      <c r="H4405" s="12">
        <v>1000.0</v>
      </c>
      <c r="K4405" s="14" t="str">
        <f t="shared" si="2"/>
        <v>#DIV/0!</v>
      </c>
      <c r="L4405" s="15" t="str">
        <f t="shared" si="3"/>
        <v>Invalid</v>
      </c>
      <c r="M4405" s="15" t="str">
        <f t="shared" si="4"/>
        <v/>
      </c>
    </row>
    <row r="4406" ht="12.75" customHeight="1">
      <c r="H4406" s="12">
        <v>1000.0</v>
      </c>
      <c r="K4406" s="14" t="str">
        <f t="shared" si="2"/>
        <v>#DIV/0!</v>
      </c>
      <c r="L4406" s="15" t="str">
        <f t="shared" si="3"/>
        <v>Invalid</v>
      </c>
      <c r="M4406" s="15" t="str">
        <f t="shared" si="4"/>
        <v/>
      </c>
    </row>
    <row r="4407" ht="12.75" customHeight="1">
      <c r="H4407" s="12">
        <v>1000.0</v>
      </c>
      <c r="K4407" s="14" t="str">
        <f t="shared" si="2"/>
        <v>#DIV/0!</v>
      </c>
      <c r="L4407" s="15" t="str">
        <f t="shared" si="3"/>
        <v>Invalid</v>
      </c>
      <c r="M4407" s="15" t="str">
        <f t="shared" si="4"/>
        <v/>
      </c>
    </row>
    <row r="4408" ht="12.75" customHeight="1">
      <c r="H4408" s="12">
        <v>1000.0</v>
      </c>
      <c r="K4408" s="14" t="str">
        <f t="shared" si="2"/>
        <v>#DIV/0!</v>
      </c>
      <c r="L4408" s="15" t="str">
        <f t="shared" si="3"/>
        <v>Invalid</v>
      </c>
      <c r="M4408" s="15" t="str">
        <f t="shared" si="4"/>
        <v/>
      </c>
    </row>
    <row r="4409" ht="12.75" customHeight="1">
      <c r="H4409" s="12">
        <v>1000.0</v>
      </c>
      <c r="K4409" s="14" t="str">
        <f t="shared" si="2"/>
        <v>#DIV/0!</v>
      </c>
      <c r="L4409" s="15" t="str">
        <f t="shared" si="3"/>
        <v>Invalid</v>
      </c>
      <c r="M4409" s="15" t="str">
        <f t="shared" si="4"/>
        <v/>
      </c>
    </row>
    <row r="4410" ht="12.75" customHeight="1">
      <c r="H4410" s="12">
        <v>1000.0</v>
      </c>
      <c r="K4410" s="14" t="str">
        <f t="shared" si="2"/>
        <v>#DIV/0!</v>
      </c>
      <c r="L4410" s="15" t="str">
        <f t="shared" si="3"/>
        <v>Invalid</v>
      </c>
      <c r="M4410" s="15" t="str">
        <f t="shared" si="4"/>
        <v/>
      </c>
    </row>
    <row r="4411" ht="12.75" customHeight="1">
      <c r="H4411" s="12">
        <v>1000.0</v>
      </c>
      <c r="K4411" s="14" t="str">
        <f t="shared" si="2"/>
        <v>#DIV/0!</v>
      </c>
      <c r="L4411" s="15" t="str">
        <f t="shared" si="3"/>
        <v>Invalid</v>
      </c>
      <c r="M4411" s="15" t="str">
        <f t="shared" si="4"/>
        <v/>
      </c>
    </row>
    <row r="4412" ht="12.75" customHeight="1">
      <c r="H4412" s="12">
        <v>1000.0</v>
      </c>
      <c r="K4412" s="14" t="str">
        <f t="shared" si="2"/>
        <v>#DIV/0!</v>
      </c>
      <c r="L4412" s="15" t="str">
        <f t="shared" si="3"/>
        <v>Invalid</v>
      </c>
      <c r="M4412" s="15" t="str">
        <f t="shared" si="4"/>
        <v/>
      </c>
    </row>
    <row r="4413" ht="12.75" customHeight="1">
      <c r="H4413" s="12">
        <v>1000.0</v>
      </c>
      <c r="K4413" s="14" t="str">
        <f t="shared" si="2"/>
        <v>#DIV/0!</v>
      </c>
      <c r="L4413" s="15" t="str">
        <f t="shared" si="3"/>
        <v>Invalid</v>
      </c>
      <c r="M4413" s="15" t="str">
        <f t="shared" si="4"/>
        <v/>
      </c>
    </row>
    <row r="4414" ht="12.75" customHeight="1">
      <c r="H4414" s="12">
        <v>1000.0</v>
      </c>
      <c r="K4414" s="14" t="str">
        <f t="shared" si="2"/>
        <v>#DIV/0!</v>
      </c>
      <c r="L4414" s="15" t="str">
        <f t="shared" si="3"/>
        <v>Invalid</v>
      </c>
      <c r="M4414" s="15" t="str">
        <f t="shared" si="4"/>
        <v/>
      </c>
    </row>
    <row r="4415" ht="12.75" customHeight="1">
      <c r="H4415" s="12">
        <v>1000.0</v>
      </c>
      <c r="K4415" s="14" t="str">
        <f t="shared" si="2"/>
        <v>#DIV/0!</v>
      </c>
      <c r="L4415" s="15" t="str">
        <f t="shared" si="3"/>
        <v>Invalid</v>
      </c>
      <c r="M4415" s="15" t="str">
        <f t="shared" si="4"/>
        <v/>
      </c>
    </row>
    <row r="4416" ht="12.75" customHeight="1">
      <c r="H4416" s="12">
        <v>1000.0</v>
      </c>
      <c r="K4416" s="14" t="str">
        <f t="shared" si="2"/>
        <v>#DIV/0!</v>
      </c>
      <c r="L4416" s="15" t="str">
        <f t="shared" si="3"/>
        <v>Invalid</v>
      </c>
      <c r="M4416" s="15" t="str">
        <f t="shared" si="4"/>
        <v/>
      </c>
    </row>
    <row r="4417" ht="12.75" customHeight="1">
      <c r="H4417" s="12">
        <v>1000.0</v>
      </c>
      <c r="K4417" s="14" t="str">
        <f t="shared" si="2"/>
        <v>#DIV/0!</v>
      </c>
      <c r="L4417" s="15" t="str">
        <f t="shared" si="3"/>
        <v>Invalid</v>
      </c>
      <c r="M4417" s="15" t="str">
        <f t="shared" si="4"/>
        <v/>
      </c>
    </row>
    <row r="4418" ht="12.75" customHeight="1">
      <c r="H4418" s="12">
        <v>1000.0</v>
      </c>
      <c r="K4418" s="14" t="str">
        <f t="shared" si="2"/>
        <v>#DIV/0!</v>
      </c>
      <c r="L4418" s="15" t="str">
        <f t="shared" si="3"/>
        <v>Invalid</v>
      </c>
      <c r="M4418" s="15" t="str">
        <f t="shared" si="4"/>
        <v/>
      </c>
    </row>
    <row r="4419" ht="12.75" customHeight="1">
      <c r="H4419" s="12">
        <v>1000.0</v>
      </c>
      <c r="K4419" s="14" t="str">
        <f t="shared" si="2"/>
        <v>#DIV/0!</v>
      </c>
      <c r="L4419" s="15" t="str">
        <f t="shared" si="3"/>
        <v>Invalid</v>
      </c>
      <c r="M4419" s="15" t="str">
        <f t="shared" si="4"/>
        <v/>
      </c>
    </row>
    <row r="4420" ht="12.75" customHeight="1">
      <c r="H4420" s="12">
        <v>1000.0</v>
      </c>
      <c r="K4420" s="14" t="str">
        <f t="shared" si="2"/>
        <v>#DIV/0!</v>
      </c>
      <c r="L4420" s="15" t="str">
        <f t="shared" si="3"/>
        <v>Invalid</v>
      </c>
      <c r="M4420" s="15" t="str">
        <f t="shared" si="4"/>
        <v/>
      </c>
    </row>
    <row r="4421" ht="12.75" customHeight="1">
      <c r="H4421" s="12">
        <v>1000.0</v>
      </c>
      <c r="K4421" s="14" t="str">
        <f t="shared" si="2"/>
        <v>#DIV/0!</v>
      </c>
      <c r="L4421" s="15" t="str">
        <f t="shared" si="3"/>
        <v>Invalid</v>
      </c>
      <c r="M4421" s="15" t="str">
        <f t="shared" si="4"/>
        <v/>
      </c>
    </row>
    <row r="4422" ht="12.75" customHeight="1">
      <c r="H4422" s="12">
        <v>1000.0</v>
      </c>
      <c r="K4422" s="14" t="str">
        <f t="shared" si="2"/>
        <v>#DIV/0!</v>
      </c>
      <c r="L4422" s="15" t="str">
        <f t="shared" si="3"/>
        <v>Invalid</v>
      </c>
      <c r="M4422" s="15" t="str">
        <f t="shared" si="4"/>
        <v/>
      </c>
    </row>
    <row r="4423" ht="12.75" customHeight="1">
      <c r="H4423" s="12">
        <v>1000.0</v>
      </c>
      <c r="K4423" s="14" t="str">
        <f t="shared" si="2"/>
        <v>#DIV/0!</v>
      </c>
      <c r="L4423" s="15" t="str">
        <f t="shared" si="3"/>
        <v>Invalid</v>
      </c>
      <c r="M4423" s="15" t="str">
        <f t="shared" si="4"/>
        <v/>
      </c>
    </row>
    <row r="4424" ht="12.75" customHeight="1">
      <c r="H4424" s="12">
        <v>1000.0</v>
      </c>
      <c r="K4424" s="14" t="str">
        <f t="shared" si="2"/>
        <v>#DIV/0!</v>
      </c>
      <c r="L4424" s="15" t="str">
        <f t="shared" si="3"/>
        <v>Invalid</v>
      </c>
      <c r="M4424" s="15" t="str">
        <f t="shared" si="4"/>
        <v/>
      </c>
    </row>
    <row r="4425" ht="12.75" customHeight="1">
      <c r="H4425" s="12">
        <v>1000.0</v>
      </c>
      <c r="K4425" s="14" t="str">
        <f t="shared" si="2"/>
        <v>#DIV/0!</v>
      </c>
      <c r="L4425" s="15" t="str">
        <f t="shared" si="3"/>
        <v>Invalid</v>
      </c>
      <c r="M4425" s="15" t="str">
        <f t="shared" si="4"/>
        <v/>
      </c>
    </row>
    <row r="4426" ht="12.75" customHeight="1">
      <c r="H4426" s="12">
        <v>1000.0</v>
      </c>
      <c r="K4426" s="14" t="str">
        <f t="shared" si="2"/>
        <v>#DIV/0!</v>
      </c>
      <c r="L4426" s="15" t="str">
        <f t="shared" si="3"/>
        <v>Invalid</v>
      </c>
      <c r="M4426" s="15" t="str">
        <f t="shared" si="4"/>
        <v/>
      </c>
    </row>
    <row r="4427" ht="12.75" customHeight="1">
      <c r="H4427" s="12">
        <v>1000.0</v>
      </c>
      <c r="K4427" s="14" t="str">
        <f t="shared" si="2"/>
        <v>#DIV/0!</v>
      </c>
      <c r="L4427" s="15" t="str">
        <f t="shared" si="3"/>
        <v>Invalid</v>
      </c>
      <c r="M4427" s="15" t="str">
        <f t="shared" si="4"/>
        <v/>
      </c>
    </row>
    <row r="4428" ht="12.75" customHeight="1">
      <c r="H4428" s="12">
        <v>1000.0</v>
      </c>
      <c r="K4428" s="14" t="str">
        <f t="shared" si="2"/>
        <v>#DIV/0!</v>
      </c>
      <c r="L4428" s="15" t="str">
        <f t="shared" si="3"/>
        <v>Invalid</v>
      </c>
      <c r="M4428" s="15" t="str">
        <f t="shared" si="4"/>
        <v/>
      </c>
    </row>
    <row r="4429" ht="12.75" customHeight="1">
      <c r="H4429" s="12">
        <v>1000.0</v>
      </c>
      <c r="K4429" s="14" t="str">
        <f t="shared" si="2"/>
        <v>#DIV/0!</v>
      </c>
      <c r="L4429" s="15" t="str">
        <f t="shared" si="3"/>
        <v>Invalid</v>
      </c>
      <c r="M4429" s="15" t="str">
        <f t="shared" si="4"/>
        <v/>
      </c>
    </row>
    <row r="4430" ht="12.75" customHeight="1">
      <c r="H4430" s="12">
        <v>1000.0</v>
      </c>
      <c r="K4430" s="14" t="str">
        <f t="shared" si="2"/>
        <v>#DIV/0!</v>
      </c>
      <c r="L4430" s="15" t="str">
        <f t="shared" si="3"/>
        <v>Invalid</v>
      </c>
      <c r="M4430" s="15" t="str">
        <f t="shared" si="4"/>
        <v/>
      </c>
    </row>
    <row r="4431" ht="12.75" customHeight="1">
      <c r="H4431" s="12">
        <v>1000.0</v>
      </c>
      <c r="K4431" s="14" t="str">
        <f t="shared" si="2"/>
        <v>#DIV/0!</v>
      </c>
      <c r="L4431" s="15" t="str">
        <f t="shared" si="3"/>
        <v>Invalid</v>
      </c>
      <c r="M4431" s="15" t="str">
        <f t="shared" si="4"/>
        <v/>
      </c>
    </row>
    <row r="4432" ht="12.75" customHeight="1">
      <c r="H4432" s="12">
        <v>1000.0</v>
      </c>
      <c r="K4432" s="14" t="str">
        <f t="shared" si="2"/>
        <v>#DIV/0!</v>
      </c>
      <c r="L4432" s="15" t="str">
        <f t="shared" si="3"/>
        <v>Invalid</v>
      </c>
      <c r="M4432" s="15" t="str">
        <f t="shared" si="4"/>
        <v/>
      </c>
    </row>
    <row r="4433" ht="12.75" customHeight="1">
      <c r="H4433" s="12">
        <v>1000.0</v>
      </c>
      <c r="K4433" s="14" t="str">
        <f t="shared" si="2"/>
        <v>#DIV/0!</v>
      </c>
      <c r="L4433" s="15" t="str">
        <f t="shared" si="3"/>
        <v>Invalid</v>
      </c>
      <c r="M4433" s="15" t="str">
        <f t="shared" si="4"/>
        <v/>
      </c>
    </row>
    <row r="4434" ht="12.75" customHeight="1">
      <c r="H4434" s="12">
        <v>1000.0</v>
      </c>
      <c r="K4434" s="14" t="str">
        <f t="shared" si="2"/>
        <v>#DIV/0!</v>
      </c>
      <c r="L4434" s="15" t="str">
        <f t="shared" si="3"/>
        <v>Invalid</v>
      </c>
      <c r="M4434" s="15" t="str">
        <f t="shared" si="4"/>
        <v/>
      </c>
    </row>
    <row r="4435" ht="12.75" customHeight="1">
      <c r="H4435" s="12">
        <v>1000.0</v>
      </c>
      <c r="K4435" s="14" t="str">
        <f t="shared" si="2"/>
        <v>#DIV/0!</v>
      </c>
      <c r="L4435" s="15" t="str">
        <f t="shared" si="3"/>
        <v>Invalid</v>
      </c>
      <c r="M4435" s="15" t="str">
        <f t="shared" si="4"/>
        <v/>
      </c>
    </row>
    <row r="4436" ht="12.75" customHeight="1">
      <c r="H4436" s="12">
        <v>1000.0</v>
      </c>
      <c r="K4436" s="14" t="str">
        <f t="shared" si="2"/>
        <v>#DIV/0!</v>
      </c>
      <c r="L4436" s="15" t="str">
        <f t="shared" si="3"/>
        <v>Invalid</v>
      </c>
      <c r="M4436" s="15" t="str">
        <f t="shared" si="4"/>
        <v/>
      </c>
    </row>
    <row r="4437" ht="12.75" customHeight="1">
      <c r="H4437" s="12">
        <v>1000.0</v>
      </c>
      <c r="K4437" s="14" t="str">
        <f t="shared" si="2"/>
        <v>#DIV/0!</v>
      </c>
      <c r="L4437" s="15" t="str">
        <f t="shared" si="3"/>
        <v>Invalid</v>
      </c>
      <c r="M4437" s="15" t="str">
        <f t="shared" si="4"/>
        <v/>
      </c>
    </row>
    <row r="4438" ht="12.75" customHeight="1">
      <c r="H4438" s="12">
        <v>1000.0</v>
      </c>
      <c r="K4438" s="14" t="str">
        <f t="shared" si="2"/>
        <v>#DIV/0!</v>
      </c>
      <c r="L4438" s="15" t="str">
        <f t="shared" si="3"/>
        <v>Invalid</v>
      </c>
      <c r="M4438" s="15" t="str">
        <f t="shared" si="4"/>
        <v/>
      </c>
    </row>
    <row r="4439" ht="12.75" customHeight="1">
      <c r="H4439" s="12">
        <v>1000.0</v>
      </c>
      <c r="K4439" s="14" t="str">
        <f t="shared" si="2"/>
        <v>#DIV/0!</v>
      </c>
      <c r="L4439" s="15" t="str">
        <f t="shared" si="3"/>
        <v>Invalid</v>
      </c>
      <c r="M4439" s="15" t="str">
        <f t="shared" si="4"/>
        <v/>
      </c>
    </row>
    <row r="4440" ht="12.75" customHeight="1">
      <c r="H4440" s="12">
        <v>1000.0</v>
      </c>
      <c r="K4440" s="14" t="str">
        <f t="shared" si="2"/>
        <v>#DIV/0!</v>
      </c>
      <c r="L4440" s="15" t="str">
        <f t="shared" si="3"/>
        <v>Invalid</v>
      </c>
      <c r="M4440" s="15" t="str">
        <f t="shared" si="4"/>
        <v/>
      </c>
    </row>
    <row r="4441" ht="12.75" customHeight="1">
      <c r="H4441" s="12">
        <v>1000.0</v>
      </c>
      <c r="K4441" s="14" t="str">
        <f t="shared" si="2"/>
        <v>#DIV/0!</v>
      </c>
      <c r="L4441" s="15" t="str">
        <f t="shared" si="3"/>
        <v>Invalid</v>
      </c>
      <c r="M4441" s="15" t="str">
        <f t="shared" si="4"/>
        <v/>
      </c>
    </row>
    <row r="4442" ht="12.75" customHeight="1">
      <c r="H4442" s="12">
        <v>1000.0</v>
      </c>
      <c r="K4442" s="14" t="str">
        <f t="shared" si="2"/>
        <v>#DIV/0!</v>
      </c>
      <c r="L4442" s="15" t="str">
        <f t="shared" si="3"/>
        <v>Invalid</v>
      </c>
      <c r="M4442" s="15" t="str">
        <f t="shared" si="4"/>
        <v/>
      </c>
    </row>
    <row r="4443" ht="12.75" customHeight="1">
      <c r="H4443" s="12">
        <v>1000.0</v>
      </c>
      <c r="K4443" s="14" t="str">
        <f t="shared" si="2"/>
        <v>#DIV/0!</v>
      </c>
      <c r="L4443" s="15" t="str">
        <f t="shared" si="3"/>
        <v>Invalid</v>
      </c>
      <c r="M4443" s="15" t="str">
        <f t="shared" si="4"/>
        <v/>
      </c>
    </row>
    <row r="4444" ht="12.75" customHeight="1">
      <c r="H4444" s="12">
        <v>1000.0</v>
      </c>
      <c r="K4444" s="14" t="str">
        <f t="shared" si="2"/>
        <v>#DIV/0!</v>
      </c>
      <c r="L4444" s="15" t="str">
        <f t="shared" si="3"/>
        <v>Invalid</v>
      </c>
      <c r="M4444" s="15" t="str">
        <f t="shared" si="4"/>
        <v/>
      </c>
    </row>
    <row r="4445" ht="12.75" customHeight="1">
      <c r="H4445" s="12">
        <v>1000.0</v>
      </c>
      <c r="K4445" s="14" t="str">
        <f t="shared" si="2"/>
        <v>#DIV/0!</v>
      </c>
      <c r="L4445" s="15" t="str">
        <f t="shared" si="3"/>
        <v>Invalid</v>
      </c>
      <c r="M4445" s="15" t="str">
        <f t="shared" si="4"/>
        <v/>
      </c>
    </row>
    <row r="4446" ht="12.75" customHeight="1">
      <c r="H4446" s="12">
        <v>1000.0</v>
      </c>
      <c r="K4446" s="14" t="str">
        <f t="shared" si="2"/>
        <v>#DIV/0!</v>
      </c>
      <c r="L4446" s="15" t="str">
        <f t="shared" si="3"/>
        <v>Invalid</v>
      </c>
      <c r="M4446" s="15" t="str">
        <f t="shared" si="4"/>
        <v/>
      </c>
    </row>
    <row r="4447" ht="12.75" customHeight="1">
      <c r="H4447" s="12">
        <v>1000.0</v>
      </c>
      <c r="K4447" s="14" t="str">
        <f t="shared" si="2"/>
        <v>#DIV/0!</v>
      </c>
      <c r="L4447" s="15" t="str">
        <f t="shared" si="3"/>
        <v>Invalid</v>
      </c>
      <c r="M4447" s="15" t="str">
        <f t="shared" si="4"/>
        <v/>
      </c>
    </row>
    <row r="4448" ht="12.75" customHeight="1">
      <c r="H4448" s="12">
        <v>1000.0</v>
      </c>
      <c r="K4448" s="14" t="str">
        <f t="shared" si="2"/>
        <v>#DIV/0!</v>
      </c>
      <c r="L4448" s="15" t="str">
        <f t="shared" si="3"/>
        <v>Invalid</v>
      </c>
      <c r="M4448" s="15" t="str">
        <f t="shared" si="4"/>
        <v/>
      </c>
    </row>
    <row r="4449" ht="12.75" customHeight="1">
      <c r="H4449" s="12">
        <v>1000.0</v>
      </c>
      <c r="K4449" s="14" t="str">
        <f t="shared" si="2"/>
        <v>#DIV/0!</v>
      </c>
      <c r="L4449" s="15" t="str">
        <f t="shared" si="3"/>
        <v>Invalid</v>
      </c>
      <c r="M4449" s="15" t="str">
        <f t="shared" si="4"/>
        <v/>
      </c>
    </row>
    <row r="4450" ht="12.75" customHeight="1">
      <c r="H4450" s="12">
        <v>1000.0</v>
      </c>
      <c r="K4450" s="14" t="str">
        <f t="shared" si="2"/>
        <v>#DIV/0!</v>
      </c>
      <c r="L4450" s="15" t="str">
        <f t="shared" si="3"/>
        <v>Invalid</v>
      </c>
      <c r="M4450" s="15" t="str">
        <f t="shared" si="4"/>
        <v/>
      </c>
    </row>
    <row r="4451" ht="12.75" customHeight="1">
      <c r="H4451" s="12">
        <v>1000.0</v>
      </c>
      <c r="K4451" s="14" t="str">
        <f t="shared" si="2"/>
        <v>#DIV/0!</v>
      </c>
      <c r="L4451" s="15" t="str">
        <f t="shared" si="3"/>
        <v>Invalid</v>
      </c>
      <c r="M4451" s="15" t="str">
        <f t="shared" si="4"/>
        <v/>
      </c>
    </row>
    <row r="4452" ht="12.75" customHeight="1">
      <c r="H4452" s="12">
        <v>1000.0</v>
      </c>
      <c r="K4452" s="14" t="str">
        <f t="shared" si="2"/>
        <v>#DIV/0!</v>
      </c>
      <c r="L4452" s="15" t="str">
        <f t="shared" si="3"/>
        <v>Invalid</v>
      </c>
      <c r="M4452" s="15" t="str">
        <f t="shared" si="4"/>
        <v/>
      </c>
    </row>
    <row r="4453" ht="12.75" customHeight="1">
      <c r="H4453" s="12">
        <v>1000.0</v>
      </c>
      <c r="K4453" s="14" t="str">
        <f t="shared" si="2"/>
        <v>#DIV/0!</v>
      </c>
      <c r="L4453" s="15" t="str">
        <f t="shared" si="3"/>
        <v>Invalid</v>
      </c>
      <c r="M4453" s="15" t="str">
        <f t="shared" si="4"/>
        <v/>
      </c>
    </row>
    <row r="4454" ht="12.75" customHeight="1">
      <c r="H4454" s="12">
        <v>1000.0</v>
      </c>
      <c r="K4454" s="14" t="str">
        <f t="shared" si="2"/>
        <v>#DIV/0!</v>
      </c>
      <c r="L4454" s="15" t="str">
        <f t="shared" si="3"/>
        <v>Invalid</v>
      </c>
      <c r="M4454" s="15" t="str">
        <f t="shared" si="4"/>
        <v/>
      </c>
    </row>
    <row r="4455" ht="12.75" customHeight="1">
      <c r="H4455" s="12">
        <v>1000.0</v>
      </c>
      <c r="K4455" s="14" t="str">
        <f t="shared" si="2"/>
        <v>#DIV/0!</v>
      </c>
      <c r="L4455" s="15" t="str">
        <f t="shared" si="3"/>
        <v>Invalid</v>
      </c>
      <c r="M4455" s="15" t="str">
        <f t="shared" si="4"/>
        <v/>
      </c>
    </row>
    <row r="4456" ht="12.75" customHeight="1">
      <c r="H4456" s="12">
        <v>1000.0</v>
      </c>
      <c r="K4456" s="14" t="str">
        <f t="shared" si="2"/>
        <v>#DIV/0!</v>
      </c>
      <c r="L4456" s="15" t="str">
        <f t="shared" si="3"/>
        <v>Invalid</v>
      </c>
      <c r="M4456" s="15" t="str">
        <f t="shared" si="4"/>
        <v/>
      </c>
    </row>
    <row r="4457" ht="12.75" customHeight="1">
      <c r="H4457" s="12">
        <v>1000.0</v>
      </c>
      <c r="K4457" s="14" t="str">
        <f t="shared" si="2"/>
        <v>#DIV/0!</v>
      </c>
      <c r="L4457" s="15" t="str">
        <f t="shared" si="3"/>
        <v>Invalid</v>
      </c>
      <c r="M4457" s="15" t="str">
        <f t="shared" si="4"/>
        <v/>
      </c>
    </row>
    <row r="4458" ht="12.75" customHeight="1">
      <c r="H4458" s="12">
        <v>1000.0</v>
      </c>
      <c r="K4458" s="14" t="str">
        <f t="shared" si="2"/>
        <v>#DIV/0!</v>
      </c>
      <c r="L4458" s="15" t="str">
        <f t="shared" si="3"/>
        <v>Invalid</v>
      </c>
      <c r="M4458" s="15" t="str">
        <f t="shared" si="4"/>
        <v/>
      </c>
    </row>
    <row r="4459" ht="12.75" customHeight="1">
      <c r="H4459" s="12">
        <v>1000.0</v>
      </c>
      <c r="K4459" s="14" t="str">
        <f t="shared" si="2"/>
        <v>#DIV/0!</v>
      </c>
      <c r="L4459" s="15" t="str">
        <f t="shared" si="3"/>
        <v>Invalid</v>
      </c>
      <c r="M4459" s="15" t="str">
        <f t="shared" si="4"/>
        <v/>
      </c>
    </row>
    <row r="4460" ht="12.75" customHeight="1">
      <c r="H4460" s="12">
        <v>1000.0</v>
      </c>
      <c r="K4460" s="14" t="str">
        <f t="shared" si="2"/>
        <v>#DIV/0!</v>
      </c>
      <c r="L4460" s="15" t="str">
        <f t="shared" si="3"/>
        <v>Invalid</v>
      </c>
      <c r="M4460" s="15" t="str">
        <f t="shared" si="4"/>
        <v/>
      </c>
    </row>
    <row r="4461" ht="12.75" customHeight="1">
      <c r="H4461" s="12">
        <v>1000.0</v>
      </c>
      <c r="K4461" s="14" t="str">
        <f t="shared" si="2"/>
        <v>#DIV/0!</v>
      </c>
      <c r="L4461" s="15" t="str">
        <f t="shared" si="3"/>
        <v>Invalid</v>
      </c>
      <c r="M4461" s="15" t="str">
        <f t="shared" si="4"/>
        <v/>
      </c>
    </row>
    <row r="4462" ht="12.75" customHeight="1">
      <c r="H4462" s="12">
        <v>1000.0</v>
      </c>
      <c r="K4462" s="14" t="str">
        <f t="shared" si="2"/>
        <v>#DIV/0!</v>
      </c>
      <c r="L4462" s="15" t="str">
        <f t="shared" si="3"/>
        <v>Invalid</v>
      </c>
      <c r="M4462" s="15" t="str">
        <f t="shared" si="4"/>
        <v/>
      </c>
    </row>
    <row r="4463" ht="12.75" customHeight="1">
      <c r="H4463" s="12">
        <v>1000.0</v>
      </c>
      <c r="K4463" s="14" t="str">
        <f t="shared" si="2"/>
        <v>#DIV/0!</v>
      </c>
      <c r="L4463" s="15" t="str">
        <f t="shared" si="3"/>
        <v>Invalid</v>
      </c>
      <c r="M4463" s="15" t="str">
        <f t="shared" si="4"/>
        <v/>
      </c>
    </row>
    <row r="4464" ht="12.75" customHeight="1">
      <c r="H4464" s="12">
        <v>1000.0</v>
      </c>
      <c r="K4464" s="14" t="str">
        <f t="shared" si="2"/>
        <v>#DIV/0!</v>
      </c>
      <c r="L4464" s="15" t="str">
        <f t="shared" si="3"/>
        <v>Invalid</v>
      </c>
      <c r="M4464" s="15" t="str">
        <f t="shared" si="4"/>
        <v/>
      </c>
    </row>
    <row r="4465" ht="12.75" customHeight="1">
      <c r="H4465" s="12">
        <v>1000.0</v>
      </c>
      <c r="K4465" s="14" t="str">
        <f t="shared" si="2"/>
        <v>#DIV/0!</v>
      </c>
      <c r="L4465" s="15" t="str">
        <f t="shared" si="3"/>
        <v>Invalid</v>
      </c>
      <c r="M4465" s="15" t="str">
        <f t="shared" si="4"/>
        <v/>
      </c>
    </row>
    <row r="4466" ht="12.75" customHeight="1">
      <c r="H4466" s="12">
        <v>1000.0</v>
      </c>
      <c r="K4466" s="14" t="str">
        <f t="shared" si="2"/>
        <v>#DIV/0!</v>
      </c>
      <c r="L4466" s="15" t="str">
        <f t="shared" si="3"/>
        <v>Invalid</v>
      </c>
      <c r="M4466" s="15" t="str">
        <f t="shared" si="4"/>
        <v/>
      </c>
    </row>
    <row r="4467" ht="12.75" customHeight="1">
      <c r="H4467" s="12">
        <v>1000.0</v>
      </c>
      <c r="K4467" s="14" t="str">
        <f t="shared" si="2"/>
        <v>#DIV/0!</v>
      </c>
      <c r="L4467" s="15" t="str">
        <f t="shared" si="3"/>
        <v>Invalid</v>
      </c>
      <c r="M4467" s="15" t="str">
        <f t="shared" si="4"/>
        <v/>
      </c>
    </row>
    <row r="4468" ht="12.75" customHeight="1">
      <c r="H4468" s="12">
        <v>1000.0</v>
      </c>
      <c r="K4468" s="14" t="str">
        <f t="shared" si="2"/>
        <v>#DIV/0!</v>
      </c>
      <c r="L4468" s="15" t="str">
        <f t="shared" si="3"/>
        <v>Invalid</v>
      </c>
      <c r="M4468" s="15" t="str">
        <f t="shared" si="4"/>
        <v/>
      </c>
    </row>
    <row r="4469" ht="12.75" customHeight="1">
      <c r="H4469" s="12">
        <v>1000.0</v>
      </c>
      <c r="K4469" s="14" t="str">
        <f t="shared" si="2"/>
        <v>#DIV/0!</v>
      </c>
      <c r="L4469" s="15" t="str">
        <f t="shared" si="3"/>
        <v>Invalid</v>
      </c>
      <c r="M4469" s="15" t="str">
        <f t="shared" si="4"/>
        <v/>
      </c>
    </row>
    <row r="4470" ht="12.75" customHeight="1">
      <c r="H4470" s="12">
        <v>1000.0</v>
      </c>
      <c r="K4470" s="14" t="str">
        <f t="shared" si="2"/>
        <v>#DIV/0!</v>
      </c>
      <c r="L4470" s="15" t="str">
        <f t="shared" si="3"/>
        <v>Invalid</v>
      </c>
      <c r="M4470" s="15" t="str">
        <f t="shared" si="4"/>
        <v/>
      </c>
    </row>
    <row r="4471" ht="12.75" customHeight="1">
      <c r="H4471" s="12">
        <v>1000.0</v>
      </c>
      <c r="K4471" s="14" t="str">
        <f t="shared" si="2"/>
        <v>#DIV/0!</v>
      </c>
      <c r="L4471" s="15" t="str">
        <f t="shared" si="3"/>
        <v>Invalid</v>
      </c>
      <c r="M4471" s="15" t="str">
        <f t="shared" si="4"/>
        <v/>
      </c>
    </row>
    <row r="4472" ht="12.75" customHeight="1">
      <c r="H4472" s="12">
        <v>1000.0</v>
      </c>
      <c r="K4472" s="14" t="str">
        <f t="shared" si="2"/>
        <v>#DIV/0!</v>
      </c>
      <c r="L4472" s="15" t="str">
        <f t="shared" si="3"/>
        <v>Invalid</v>
      </c>
      <c r="M4472" s="15" t="str">
        <f t="shared" si="4"/>
        <v/>
      </c>
    </row>
    <row r="4473" ht="12.75" customHeight="1">
      <c r="H4473" s="12">
        <v>1000.0</v>
      </c>
      <c r="K4473" s="14" t="str">
        <f t="shared" si="2"/>
        <v>#DIV/0!</v>
      </c>
      <c r="L4473" s="15" t="str">
        <f t="shared" si="3"/>
        <v>Invalid</v>
      </c>
      <c r="M4473" s="15" t="str">
        <f t="shared" si="4"/>
        <v/>
      </c>
    </row>
    <row r="4474" ht="12.75" customHeight="1">
      <c r="H4474" s="12">
        <v>1000.0</v>
      </c>
      <c r="K4474" s="14" t="str">
        <f t="shared" si="2"/>
        <v>#DIV/0!</v>
      </c>
      <c r="L4474" s="15" t="str">
        <f t="shared" si="3"/>
        <v>Invalid</v>
      </c>
      <c r="M4474" s="15" t="str">
        <f t="shared" si="4"/>
        <v/>
      </c>
    </row>
    <row r="4475" ht="12.75" customHeight="1">
      <c r="H4475" s="12">
        <v>1000.0</v>
      </c>
      <c r="K4475" s="14" t="str">
        <f t="shared" si="2"/>
        <v>#DIV/0!</v>
      </c>
      <c r="L4475" s="15" t="str">
        <f t="shared" si="3"/>
        <v>Invalid</v>
      </c>
      <c r="M4475" s="15" t="str">
        <f t="shared" si="4"/>
        <v/>
      </c>
    </row>
    <row r="4476" ht="12.75" customHeight="1">
      <c r="H4476" s="12">
        <v>1000.0</v>
      </c>
      <c r="K4476" s="14" t="str">
        <f t="shared" si="2"/>
        <v>#DIV/0!</v>
      </c>
      <c r="L4476" s="15" t="str">
        <f t="shared" si="3"/>
        <v>Invalid</v>
      </c>
      <c r="M4476" s="15" t="str">
        <f t="shared" si="4"/>
        <v/>
      </c>
    </row>
    <row r="4477" ht="12.75" customHeight="1">
      <c r="H4477" s="12">
        <v>1000.0</v>
      </c>
      <c r="K4477" s="14" t="str">
        <f t="shared" si="2"/>
        <v>#DIV/0!</v>
      </c>
      <c r="L4477" s="15" t="str">
        <f t="shared" si="3"/>
        <v>Invalid</v>
      </c>
      <c r="M4477" s="15" t="str">
        <f t="shared" si="4"/>
        <v/>
      </c>
    </row>
    <row r="4478" ht="12.75" customHeight="1">
      <c r="H4478" s="12">
        <v>1000.0</v>
      </c>
      <c r="K4478" s="14" t="str">
        <f t="shared" si="2"/>
        <v>#DIV/0!</v>
      </c>
      <c r="L4478" s="15" t="str">
        <f t="shared" si="3"/>
        <v>Invalid</v>
      </c>
      <c r="M4478" s="15" t="str">
        <f t="shared" si="4"/>
        <v/>
      </c>
    </row>
    <row r="4479" ht="12.75" customHeight="1">
      <c r="H4479" s="12">
        <v>1000.0</v>
      </c>
      <c r="K4479" s="14" t="str">
        <f t="shared" si="2"/>
        <v>#DIV/0!</v>
      </c>
      <c r="L4479" s="15" t="str">
        <f t="shared" si="3"/>
        <v>Invalid</v>
      </c>
      <c r="M4479" s="15" t="str">
        <f t="shared" si="4"/>
        <v/>
      </c>
    </row>
    <row r="4480" ht="12.75" customHeight="1">
      <c r="H4480" s="12">
        <v>1000.0</v>
      </c>
      <c r="K4480" s="14" t="str">
        <f t="shared" si="2"/>
        <v>#DIV/0!</v>
      </c>
      <c r="L4480" s="15" t="str">
        <f t="shared" si="3"/>
        <v>Invalid</v>
      </c>
      <c r="M4480" s="15" t="str">
        <f t="shared" si="4"/>
        <v/>
      </c>
    </row>
    <row r="4481" ht="12.75" customHeight="1">
      <c r="H4481" s="12">
        <v>1000.0</v>
      </c>
      <c r="K4481" s="14" t="str">
        <f t="shared" si="2"/>
        <v>#DIV/0!</v>
      </c>
      <c r="L4481" s="15" t="str">
        <f t="shared" si="3"/>
        <v>Invalid</v>
      </c>
      <c r="M4481" s="15" t="str">
        <f t="shared" si="4"/>
        <v/>
      </c>
    </row>
    <row r="4482" ht="12.75" customHeight="1">
      <c r="H4482" s="12">
        <v>1000.0</v>
      </c>
      <c r="K4482" s="14" t="str">
        <f t="shared" si="2"/>
        <v>#DIV/0!</v>
      </c>
      <c r="L4482" s="15" t="str">
        <f t="shared" si="3"/>
        <v>Invalid</v>
      </c>
      <c r="M4482" s="15" t="str">
        <f t="shared" si="4"/>
        <v/>
      </c>
    </row>
    <row r="4483" ht="12.75" customHeight="1">
      <c r="H4483" s="12">
        <v>1000.0</v>
      </c>
      <c r="K4483" s="14" t="str">
        <f t="shared" si="2"/>
        <v>#DIV/0!</v>
      </c>
      <c r="L4483" s="15" t="str">
        <f t="shared" si="3"/>
        <v>Invalid</v>
      </c>
      <c r="M4483" s="15" t="str">
        <f t="shared" si="4"/>
        <v/>
      </c>
    </row>
    <row r="4484" ht="12.75" customHeight="1">
      <c r="H4484" s="12">
        <v>1000.0</v>
      </c>
      <c r="K4484" s="14" t="str">
        <f t="shared" si="2"/>
        <v>#DIV/0!</v>
      </c>
      <c r="L4484" s="15" t="str">
        <f t="shared" si="3"/>
        <v>Invalid</v>
      </c>
      <c r="M4484" s="15" t="str">
        <f t="shared" si="4"/>
        <v/>
      </c>
    </row>
    <row r="4485" ht="12.75" customHeight="1">
      <c r="H4485" s="12">
        <v>1000.0</v>
      </c>
      <c r="K4485" s="14" t="str">
        <f t="shared" si="2"/>
        <v>#DIV/0!</v>
      </c>
      <c r="L4485" s="15" t="str">
        <f t="shared" si="3"/>
        <v>Invalid</v>
      </c>
      <c r="M4485" s="15" t="str">
        <f t="shared" si="4"/>
        <v/>
      </c>
    </row>
    <row r="4486" ht="12.75" customHeight="1">
      <c r="H4486" s="12">
        <v>1000.0</v>
      </c>
      <c r="K4486" s="14" t="str">
        <f t="shared" si="2"/>
        <v>#DIV/0!</v>
      </c>
      <c r="L4486" s="15" t="str">
        <f t="shared" si="3"/>
        <v>Invalid</v>
      </c>
      <c r="M4486" s="15" t="str">
        <f t="shared" si="4"/>
        <v/>
      </c>
    </row>
    <row r="4487" ht="12.75" customHeight="1">
      <c r="H4487" s="12">
        <v>1000.0</v>
      </c>
      <c r="K4487" s="14" t="str">
        <f t="shared" si="2"/>
        <v>#DIV/0!</v>
      </c>
      <c r="L4487" s="15" t="str">
        <f t="shared" si="3"/>
        <v>Invalid</v>
      </c>
      <c r="M4487" s="15" t="str">
        <f t="shared" si="4"/>
        <v/>
      </c>
    </row>
    <row r="4488" ht="12.75" customHeight="1">
      <c r="H4488" s="12">
        <v>1000.0</v>
      </c>
      <c r="K4488" s="14" t="str">
        <f t="shared" si="2"/>
        <v>#DIV/0!</v>
      </c>
      <c r="L4488" s="15" t="str">
        <f t="shared" si="3"/>
        <v>Invalid</v>
      </c>
      <c r="M4488" s="15" t="str">
        <f t="shared" si="4"/>
        <v/>
      </c>
    </row>
    <row r="4489" ht="12.75" customHeight="1">
      <c r="H4489" s="12">
        <v>1000.0</v>
      </c>
      <c r="K4489" s="14" t="str">
        <f t="shared" si="2"/>
        <v>#DIV/0!</v>
      </c>
      <c r="L4489" s="15" t="str">
        <f t="shared" si="3"/>
        <v>Invalid</v>
      </c>
      <c r="M4489" s="15" t="str">
        <f t="shared" si="4"/>
        <v/>
      </c>
    </row>
    <row r="4490" ht="12.75" customHeight="1">
      <c r="H4490" s="12">
        <v>1000.0</v>
      </c>
      <c r="K4490" s="14" t="str">
        <f t="shared" si="2"/>
        <v>#DIV/0!</v>
      </c>
      <c r="L4490" s="15" t="str">
        <f t="shared" si="3"/>
        <v>Invalid</v>
      </c>
      <c r="M4490" s="15" t="str">
        <f t="shared" si="4"/>
        <v/>
      </c>
    </row>
    <row r="4491" ht="12.75" customHeight="1">
      <c r="H4491" s="12">
        <v>1000.0</v>
      </c>
      <c r="K4491" s="14" t="str">
        <f t="shared" si="2"/>
        <v>#DIV/0!</v>
      </c>
      <c r="L4491" s="15" t="str">
        <f t="shared" si="3"/>
        <v>Invalid</v>
      </c>
      <c r="M4491" s="15" t="str">
        <f t="shared" si="4"/>
        <v/>
      </c>
    </row>
    <row r="4492" ht="12.75" customHeight="1">
      <c r="H4492" s="12">
        <v>1000.0</v>
      </c>
      <c r="K4492" s="14" t="str">
        <f t="shared" si="2"/>
        <v>#DIV/0!</v>
      </c>
      <c r="L4492" s="15" t="str">
        <f t="shared" si="3"/>
        <v>Invalid</v>
      </c>
      <c r="M4492" s="15" t="str">
        <f t="shared" si="4"/>
        <v/>
      </c>
    </row>
    <row r="4493" ht="12.75" customHeight="1">
      <c r="H4493" s="12">
        <v>1000.0</v>
      </c>
      <c r="K4493" s="14" t="str">
        <f t="shared" si="2"/>
        <v>#DIV/0!</v>
      </c>
      <c r="L4493" s="15" t="str">
        <f t="shared" si="3"/>
        <v>Invalid</v>
      </c>
      <c r="M4493" s="15" t="str">
        <f t="shared" si="4"/>
        <v/>
      </c>
    </row>
    <row r="4494" ht="12.75" customHeight="1">
      <c r="H4494" s="12">
        <v>1000.0</v>
      </c>
      <c r="K4494" s="14" t="str">
        <f t="shared" si="2"/>
        <v>#DIV/0!</v>
      </c>
      <c r="L4494" s="15" t="str">
        <f t="shared" si="3"/>
        <v>Invalid</v>
      </c>
      <c r="M4494" s="15" t="str">
        <f t="shared" si="4"/>
        <v/>
      </c>
    </row>
    <row r="4495" ht="12.75" customHeight="1">
      <c r="H4495" s="12">
        <v>1000.0</v>
      </c>
      <c r="K4495" s="14" t="str">
        <f t="shared" si="2"/>
        <v>#DIV/0!</v>
      </c>
      <c r="L4495" s="15" t="str">
        <f t="shared" si="3"/>
        <v>Invalid</v>
      </c>
      <c r="M4495" s="15" t="str">
        <f t="shared" si="4"/>
        <v/>
      </c>
    </row>
    <row r="4496" ht="12.75" customHeight="1">
      <c r="H4496" s="12">
        <v>1000.0</v>
      </c>
      <c r="K4496" s="14" t="str">
        <f t="shared" si="2"/>
        <v>#DIV/0!</v>
      </c>
      <c r="L4496" s="15" t="str">
        <f t="shared" si="3"/>
        <v>Invalid</v>
      </c>
      <c r="M4496" s="15" t="str">
        <f t="shared" si="4"/>
        <v/>
      </c>
    </row>
    <row r="4497" ht="12.75" customHeight="1">
      <c r="H4497" s="12">
        <v>1000.0</v>
      </c>
      <c r="K4497" s="14" t="str">
        <f t="shared" si="2"/>
        <v>#DIV/0!</v>
      </c>
      <c r="L4497" s="15" t="str">
        <f t="shared" si="3"/>
        <v>Invalid</v>
      </c>
      <c r="M4497" s="15" t="str">
        <f t="shared" si="4"/>
        <v/>
      </c>
    </row>
    <row r="4498" ht="12.75" customHeight="1">
      <c r="H4498" s="12">
        <v>1000.0</v>
      </c>
      <c r="K4498" s="14" t="str">
        <f t="shared" si="2"/>
        <v>#DIV/0!</v>
      </c>
      <c r="L4498" s="15" t="str">
        <f t="shared" si="3"/>
        <v>Invalid</v>
      </c>
      <c r="M4498" s="15" t="str">
        <f t="shared" si="4"/>
        <v/>
      </c>
    </row>
    <row r="4499" ht="12.75" customHeight="1">
      <c r="H4499" s="12">
        <v>1000.0</v>
      </c>
      <c r="K4499" s="14" t="str">
        <f t="shared" si="2"/>
        <v>#DIV/0!</v>
      </c>
      <c r="L4499" s="15" t="str">
        <f t="shared" si="3"/>
        <v>Invalid</v>
      </c>
      <c r="M4499" s="15" t="str">
        <f t="shared" si="4"/>
        <v/>
      </c>
    </row>
    <row r="4500" ht="12.75" customHeight="1">
      <c r="H4500" s="12">
        <v>1000.0</v>
      </c>
      <c r="K4500" s="14" t="str">
        <f t="shared" si="2"/>
        <v>#DIV/0!</v>
      </c>
      <c r="L4500" s="15" t="str">
        <f t="shared" si="3"/>
        <v>Invalid</v>
      </c>
      <c r="M4500" s="15" t="str">
        <f t="shared" si="4"/>
        <v/>
      </c>
    </row>
    <row r="4501" ht="12.75" customHeight="1">
      <c r="H4501" s="12">
        <v>1000.0</v>
      </c>
      <c r="K4501" s="14" t="str">
        <f t="shared" si="2"/>
        <v>#DIV/0!</v>
      </c>
      <c r="L4501" s="15" t="str">
        <f t="shared" si="3"/>
        <v>Invalid</v>
      </c>
      <c r="M4501" s="15" t="str">
        <f t="shared" si="4"/>
        <v/>
      </c>
    </row>
    <row r="4502" ht="12.75" customHeight="1">
      <c r="H4502" s="12">
        <v>1000.0</v>
      </c>
      <c r="K4502" s="14" t="str">
        <f t="shared" si="2"/>
        <v>#DIV/0!</v>
      </c>
      <c r="L4502" s="15" t="str">
        <f t="shared" si="3"/>
        <v>Invalid</v>
      </c>
      <c r="M4502" s="15" t="str">
        <f t="shared" si="4"/>
        <v/>
      </c>
    </row>
    <row r="4503" ht="12.75" customHeight="1">
      <c r="H4503" s="12">
        <v>1000.0</v>
      </c>
      <c r="K4503" s="14" t="str">
        <f t="shared" si="2"/>
        <v>#DIV/0!</v>
      </c>
      <c r="L4503" s="15" t="str">
        <f t="shared" si="3"/>
        <v>Invalid</v>
      </c>
      <c r="M4503" s="15" t="str">
        <f t="shared" si="4"/>
        <v/>
      </c>
    </row>
    <row r="4504" ht="12.75" customHeight="1">
      <c r="H4504" s="12">
        <v>1000.0</v>
      </c>
      <c r="K4504" s="14" t="str">
        <f t="shared" si="2"/>
        <v>#DIV/0!</v>
      </c>
      <c r="L4504" s="15" t="str">
        <f t="shared" si="3"/>
        <v>Invalid</v>
      </c>
      <c r="M4504" s="15" t="str">
        <f t="shared" si="4"/>
        <v/>
      </c>
    </row>
    <row r="4505" ht="12.75" customHeight="1">
      <c r="H4505" s="12">
        <v>1000.0</v>
      </c>
      <c r="K4505" s="14" t="str">
        <f t="shared" si="2"/>
        <v>#DIV/0!</v>
      </c>
      <c r="L4505" s="15" t="str">
        <f t="shared" si="3"/>
        <v>Invalid</v>
      </c>
      <c r="M4505" s="15" t="str">
        <f t="shared" si="4"/>
        <v/>
      </c>
    </row>
    <row r="4506" ht="12.75" customHeight="1">
      <c r="H4506" s="12">
        <v>1000.0</v>
      </c>
      <c r="K4506" s="14" t="str">
        <f t="shared" si="2"/>
        <v>#DIV/0!</v>
      </c>
      <c r="L4506" s="15" t="str">
        <f t="shared" si="3"/>
        <v>Invalid</v>
      </c>
      <c r="M4506" s="15" t="str">
        <f t="shared" si="4"/>
        <v/>
      </c>
    </row>
    <row r="4507" ht="12.75" customHeight="1">
      <c r="H4507" s="12">
        <v>1000.0</v>
      </c>
      <c r="K4507" s="14" t="str">
        <f t="shared" si="2"/>
        <v>#DIV/0!</v>
      </c>
      <c r="L4507" s="15" t="str">
        <f t="shared" si="3"/>
        <v>Invalid</v>
      </c>
      <c r="M4507" s="15" t="str">
        <f t="shared" si="4"/>
        <v/>
      </c>
    </row>
    <row r="4508" ht="12.75" customHeight="1">
      <c r="H4508" s="12">
        <v>1000.0</v>
      </c>
      <c r="K4508" s="14" t="str">
        <f t="shared" si="2"/>
        <v>#DIV/0!</v>
      </c>
      <c r="L4508" s="15" t="str">
        <f t="shared" si="3"/>
        <v>Invalid</v>
      </c>
      <c r="M4508" s="15" t="str">
        <f t="shared" si="4"/>
        <v/>
      </c>
    </row>
    <row r="4509" ht="12.75" customHeight="1">
      <c r="H4509" s="12">
        <v>1000.0</v>
      </c>
      <c r="K4509" s="14" t="str">
        <f t="shared" si="2"/>
        <v>#DIV/0!</v>
      </c>
      <c r="L4509" s="15" t="str">
        <f t="shared" si="3"/>
        <v>Invalid</v>
      </c>
      <c r="M4509" s="15" t="str">
        <f t="shared" si="4"/>
        <v/>
      </c>
    </row>
    <row r="4510" ht="12.75" customHeight="1">
      <c r="H4510" s="12">
        <v>1000.0</v>
      </c>
      <c r="K4510" s="14" t="str">
        <f t="shared" si="2"/>
        <v>#DIV/0!</v>
      </c>
      <c r="L4510" s="15" t="str">
        <f t="shared" si="3"/>
        <v>Invalid</v>
      </c>
      <c r="M4510" s="15" t="str">
        <f t="shared" si="4"/>
        <v/>
      </c>
    </row>
    <row r="4511" ht="12.75" customHeight="1">
      <c r="H4511" s="12">
        <v>1000.0</v>
      </c>
      <c r="K4511" s="14" t="str">
        <f t="shared" si="2"/>
        <v>#DIV/0!</v>
      </c>
      <c r="L4511" s="15" t="str">
        <f t="shared" si="3"/>
        <v>Invalid</v>
      </c>
      <c r="M4511" s="15" t="str">
        <f t="shared" si="4"/>
        <v/>
      </c>
    </row>
    <row r="4512" ht="12.75" customHeight="1">
      <c r="H4512" s="12">
        <v>1000.0</v>
      </c>
      <c r="K4512" s="14" t="str">
        <f t="shared" si="2"/>
        <v>#DIV/0!</v>
      </c>
      <c r="L4512" s="15" t="str">
        <f t="shared" si="3"/>
        <v>Invalid</v>
      </c>
      <c r="M4512" s="15" t="str">
        <f t="shared" si="4"/>
        <v/>
      </c>
    </row>
    <row r="4513" ht="12.75" customHeight="1">
      <c r="H4513" s="12">
        <v>1000.0</v>
      </c>
      <c r="K4513" s="14" t="str">
        <f t="shared" si="2"/>
        <v>#DIV/0!</v>
      </c>
      <c r="L4513" s="15" t="str">
        <f t="shared" si="3"/>
        <v>Invalid</v>
      </c>
      <c r="M4513" s="15" t="str">
        <f t="shared" si="4"/>
        <v/>
      </c>
    </row>
    <row r="4514" ht="12.75" customHeight="1">
      <c r="H4514" s="12">
        <v>1000.0</v>
      </c>
      <c r="K4514" s="14" t="str">
        <f t="shared" si="2"/>
        <v>#DIV/0!</v>
      </c>
      <c r="L4514" s="15" t="str">
        <f t="shared" si="3"/>
        <v>Invalid</v>
      </c>
      <c r="M4514" s="15" t="str">
        <f t="shared" si="4"/>
        <v/>
      </c>
    </row>
    <row r="4515" ht="12.75" customHeight="1">
      <c r="H4515" s="12">
        <v>1000.0</v>
      </c>
      <c r="K4515" s="14" t="str">
        <f t="shared" si="2"/>
        <v>#DIV/0!</v>
      </c>
      <c r="L4515" s="15" t="str">
        <f t="shared" si="3"/>
        <v>Invalid</v>
      </c>
      <c r="M4515" s="15" t="str">
        <f t="shared" si="4"/>
        <v/>
      </c>
    </row>
    <row r="4516" ht="12.75" customHeight="1">
      <c r="H4516" s="12">
        <v>1000.0</v>
      </c>
      <c r="K4516" s="14" t="str">
        <f t="shared" si="2"/>
        <v>#DIV/0!</v>
      </c>
      <c r="L4516" s="15" t="str">
        <f t="shared" si="3"/>
        <v>Invalid</v>
      </c>
      <c r="M4516" s="15" t="str">
        <f t="shared" si="4"/>
        <v/>
      </c>
    </row>
    <row r="4517" ht="12.75" customHeight="1">
      <c r="H4517" s="12">
        <v>1000.0</v>
      </c>
      <c r="K4517" s="14" t="str">
        <f t="shared" si="2"/>
        <v>#DIV/0!</v>
      </c>
      <c r="L4517" s="15" t="str">
        <f t="shared" si="3"/>
        <v>Invalid</v>
      </c>
      <c r="M4517" s="15" t="str">
        <f t="shared" si="4"/>
        <v/>
      </c>
    </row>
    <row r="4518" ht="12.75" customHeight="1">
      <c r="H4518" s="12">
        <v>1000.0</v>
      </c>
      <c r="K4518" s="14" t="str">
        <f t="shared" si="2"/>
        <v>#DIV/0!</v>
      </c>
      <c r="L4518" s="15" t="str">
        <f t="shared" si="3"/>
        <v>Invalid</v>
      </c>
      <c r="M4518" s="15" t="str">
        <f t="shared" si="4"/>
        <v/>
      </c>
    </row>
    <row r="4519" ht="12.75" customHeight="1">
      <c r="H4519" s="12">
        <v>1000.0</v>
      </c>
      <c r="K4519" s="14" t="str">
        <f t="shared" si="2"/>
        <v>#DIV/0!</v>
      </c>
      <c r="L4519" s="15" t="str">
        <f t="shared" si="3"/>
        <v>Invalid</v>
      </c>
      <c r="M4519" s="15" t="str">
        <f t="shared" si="4"/>
        <v/>
      </c>
    </row>
    <row r="4520" ht="12.75" customHeight="1">
      <c r="H4520" s="12">
        <v>1000.0</v>
      </c>
      <c r="K4520" s="14" t="str">
        <f t="shared" si="2"/>
        <v>#DIV/0!</v>
      </c>
      <c r="L4520" s="15" t="str">
        <f t="shared" si="3"/>
        <v>Invalid</v>
      </c>
      <c r="M4520" s="15" t="str">
        <f t="shared" si="4"/>
        <v/>
      </c>
    </row>
    <row r="4521" ht="12.75" customHeight="1">
      <c r="H4521" s="12">
        <v>1000.0</v>
      </c>
      <c r="K4521" s="14" t="str">
        <f t="shared" si="2"/>
        <v>#DIV/0!</v>
      </c>
      <c r="L4521" s="15" t="str">
        <f t="shared" si="3"/>
        <v>Invalid</v>
      </c>
      <c r="M4521" s="15" t="str">
        <f t="shared" si="4"/>
        <v/>
      </c>
    </row>
    <row r="4522" ht="12.75" customHeight="1">
      <c r="H4522" s="12">
        <v>1000.0</v>
      </c>
      <c r="K4522" s="14" t="str">
        <f t="shared" si="2"/>
        <v>#DIV/0!</v>
      </c>
      <c r="L4522" s="15" t="str">
        <f t="shared" si="3"/>
        <v>Invalid</v>
      </c>
      <c r="M4522" s="15" t="str">
        <f t="shared" si="4"/>
        <v/>
      </c>
    </row>
    <row r="4523" ht="12.75" customHeight="1">
      <c r="H4523" s="12">
        <v>1000.0</v>
      </c>
      <c r="K4523" s="14" t="str">
        <f t="shared" si="2"/>
        <v>#DIV/0!</v>
      </c>
      <c r="L4523" s="15" t="str">
        <f t="shared" si="3"/>
        <v>Invalid</v>
      </c>
      <c r="M4523" s="15" t="str">
        <f t="shared" si="4"/>
        <v/>
      </c>
    </row>
    <row r="4524" ht="12.75" customHeight="1">
      <c r="H4524" s="12">
        <v>1000.0</v>
      </c>
      <c r="K4524" s="14" t="str">
        <f t="shared" si="2"/>
        <v>#DIV/0!</v>
      </c>
      <c r="L4524" s="15" t="str">
        <f t="shared" si="3"/>
        <v>Invalid</v>
      </c>
      <c r="M4524" s="15" t="str">
        <f t="shared" si="4"/>
        <v/>
      </c>
    </row>
    <row r="4525" ht="12.75" customHeight="1">
      <c r="H4525" s="12">
        <v>1000.0</v>
      </c>
      <c r="K4525" s="14" t="str">
        <f t="shared" si="2"/>
        <v>#DIV/0!</v>
      </c>
      <c r="L4525" s="15" t="str">
        <f t="shared" si="3"/>
        <v>Invalid</v>
      </c>
      <c r="M4525" s="15" t="str">
        <f t="shared" si="4"/>
        <v/>
      </c>
    </row>
    <row r="4526" ht="12.75" customHeight="1">
      <c r="H4526" s="12">
        <v>1000.0</v>
      </c>
      <c r="K4526" s="14" t="str">
        <f t="shared" si="2"/>
        <v>#DIV/0!</v>
      </c>
      <c r="L4526" s="15" t="str">
        <f t="shared" si="3"/>
        <v>Invalid</v>
      </c>
      <c r="M4526" s="15" t="str">
        <f t="shared" si="4"/>
        <v/>
      </c>
    </row>
    <row r="4527" ht="12.75" customHeight="1">
      <c r="H4527" s="12">
        <v>1000.0</v>
      </c>
      <c r="K4527" s="14" t="str">
        <f t="shared" si="2"/>
        <v>#DIV/0!</v>
      </c>
      <c r="L4527" s="15" t="str">
        <f t="shared" si="3"/>
        <v>Invalid</v>
      </c>
      <c r="M4527" s="15" t="str">
        <f t="shared" si="4"/>
        <v/>
      </c>
    </row>
    <row r="4528" ht="12.75" customHeight="1">
      <c r="H4528" s="12">
        <v>1000.0</v>
      </c>
      <c r="K4528" s="14" t="str">
        <f t="shared" si="2"/>
        <v>#DIV/0!</v>
      </c>
      <c r="L4528" s="15" t="str">
        <f t="shared" si="3"/>
        <v>Invalid</v>
      </c>
      <c r="M4528" s="15" t="str">
        <f t="shared" si="4"/>
        <v/>
      </c>
    </row>
    <row r="4529" ht="12.75" customHeight="1">
      <c r="H4529" s="12">
        <v>1000.0</v>
      </c>
      <c r="K4529" s="14" t="str">
        <f t="shared" si="2"/>
        <v>#DIV/0!</v>
      </c>
      <c r="L4529" s="15" t="str">
        <f t="shared" si="3"/>
        <v>Invalid</v>
      </c>
      <c r="M4529" s="15" t="str">
        <f t="shared" si="4"/>
        <v/>
      </c>
    </row>
    <row r="4530" ht="12.75" customHeight="1">
      <c r="H4530" s="12">
        <v>1000.0</v>
      </c>
      <c r="K4530" s="14" t="str">
        <f t="shared" si="2"/>
        <v>#DIV/0!</v>
      </c>
      <c r="L4530" s="15" t="str">
        <f t="shared" si="3"/>
        <v>Invalid</v>
      </c>
      <c r="M4530" s="15" t="str">
        <f t="shared" si="4"/>
        <v/>
      </c>
    </row>
    <row r="4531" ht="12.75" customHeight="1">
      <c r="H4531" s="12">
        <v>1000.0</v>
      </c>
      <c r="K4531" s="14" t="str">
        <f t="shared" si="2"/>
        <v>#DIV/0!</v>
      </c>
      <c r="L4531" s="15" t="str">
        <f t="shared" si="3"/>
        <v>Invalid</v>
      </c>
      <c r="M4531" s="15" t="str">
        <f t="shared" si="4"/>
        <v/>
      </c>
    </row>
    <row r="4532" ht="12.75" customHeight="1">
      <c r="H4532" s="12">
        <v>1000.0</v>
      </c>
      <c r="K4532" s="14" t="str">
        <f t="shared" si="2"/>
        <v>#DIV/0!</v>
      </c>
      <c r="L4532" s="15" t="str">
        <f t="shared" si="3"/>
        <v>Invalid</v>
      </c>
      <c r="M4532" s="15" t="str">
        <f t="shared" si="4"/>
        <v/>
      </c>
    </row>
    <row r="4533" ht="12.75" customHeight="1">
      <c r="H4533" s="12">
        <v>1000.0</v>
      </c>
      <c r="K4533" s="14" t="str">
        <f t="shared" si="2"/>
        <v>#DIV/0!</v>
      </c>
      <c r="L4533" s="15" t="str">
        <f t="shared" si="3"/>
        <v>Invalid</v>
      </c>
      <c r="M4533" s="15" t="str">
        <f t="shared" si="4"/>
        <v/>
      </c>
    </row>
    <row r="4534" ht="12.75" customHeight="1">
      <c r="H4534" s="12">
        <v>1000.0</v>
      </c>
      <c r="K4534" s="14" t="str">
        <f t="shared" si="2"/>
        <v>#DIV/0!</v>
      </c>
      <c r="L4534" s="15" t="str">
        <f t="shared" si="3"/>
        <v>Invalid</v>
      </c>
      <c r="M4534" s="15" t="str">
        <f t="shared" si="4"/>
        <v/>
      </c>
    </row>
    <row r="4535" ht="12.75" customHeight="1">
      <c r="H4535" s="12">
        <v>1000.0</v>
      </c>
      <c r="K4535" s="14" t="str">
        <f t="shared" si="2"/>
        <v>#DIV/0!</v>
      </c>
      <c r="L4535" s="15" t="str">
        <f t="shared" si="3"/>
        <v>Invalid</v>
      </c>
      <c r="M4535" s="15" t="str">
        <f t="shared" si="4"/>
        <v/>
      </c>
    </row>
    <row r="4536" ht="12.75" customHeight="1">
      <c r="H4536" s="12">
        <v>1000.0</v>
      </c>
      <c r="K4536" s="14" t="str">
        <f t="shared" si="2"/>
        <v>#DIV/0!</v>
      </c>
      <c r="L4536" s="15" t="str">
        <f t="shared" si="3"/>
        <v>Invalid</v>
      </c>
      <c r="M4536" s="15" t="str">
        <f t="shared" si="4"/>
        <v/>
      </c>
    </row>
    <row r="4537" ht="12.75" customHeight="1">
      <c r="H4537" s="12">
        <v>1000.0</v>
      </c>
      <c r="K4537" s="14" t="str">
        <f t="shared" si="2"/>
        <v>#DIV/0!</v>
      </c>
      <c r="L4537" s="15" t="str">
        <f t="shared" si="3"/>
        <v>Invalid</v>
      </c>
      <c r="M4537" s="15" t="str">
        <f t="shared" si="4"/>
        <v/>
      </c>
    </row>
    <row r="4538" ht="12.75" customHeight="1">
      <c r="H4538" s="12">
        <v>1000.0</v>
      </c>
      <c r="K4538" s="14" t="str">
        <f t="shared" si="2"/>
        <v>#DIV/0!</v>
      </c>
      <c r="L4538" s="15" t="str">
        <f t="shared" si="3"/>
        <v>Invalid</v>
      </c>
      <c r="M4538" s="15" t="str">
        <f t="shared" si="4"/>
        <v/>
      </c>
    </row>
    <row r="4539" ht="12.75" customHeight="1">
      <c r="H4539" s="12">
        <v>1000.0</v>
      </c>
      <c r="K4539" s="14" t="str">
        <f t="shared" si="2"/>
        <v>#DIV/0!</v>
      </c>
      <c r="L4539" s="15" t="str">
        <f t="shared" si="3"/>
        <v>Invalid</v>
      </c>
      <c r="M4539" s="15" t="str">
        <f t="shared" si="4"/>
        <v/>
      </c>
    </row>
    <row r="4540" ht="12.75" customHeight="1">
      <c r="H4540" s="12">
        <v>1000.0</v>
      </c>
      <c r="K4540" s="14" t="str">
        <f t="shared" si="2"/>
        <v>#DIV/0!</v>
      </c>
      <c r="L4540" s="15" t="str">
        <f t="shared" si="3"/>
        <v>Invalid</v>
      </c>
      <c r="M4540" s="15" t="str">
        <f t="shared" si="4"/>
        <v/>
      </c>
    </row>
    <row r="4541" ht="12.75" customHeight="1">
      <c r="H4541" s="12">
        <v>1000.0</v>
      </c>
      <c r="K4541" s="14" t="str">
        <f t="shared" si="2"/>
        <v>#DIV/0!</v>
      </c>
      <c r="L4541" s="15" t="str">
        <f t="shared" si="3"/>
        <v>Invalid</v>
      </c>
      <c r="M4541" s="15" t="str">
        <f t="shared" si="4"/>
        <v/>
      </c>
    </row>
    <row r="4542" ht="12.75" customHeight="1">
      <c r="H4542" s="12">
        <v>1000.0</v>
      </c>
      <c r="K4542" s="14" t="str">
        <f t="shared" si="2"/>
        <v>#DIV/0!</v>
      </c>
      <c r="L4542" s="15" t="str">
        <f t="shared" si="3"/>
        <v>Invalid</v>
      </c>
      <c r="M4542" s="15" t="str">
        <f t="shared" si="4"/>
        <v/>
      </c>
    </row>
    <row r="4543" ht="12.75" customHeight="1">
      <c r="H4543" s="12">
        <v>1000.0</v>
      </c>
      <c r="K4543" s="14" t="str">
        <f t="shared" si="2"/>
        <v>#DIV/0!</v>
      </c>
      <c r="L4543" s="15" t="str">
        <f t="shared" si="3"/>
        <v>Invalid</v>
      </c>
      <c r="M4543" s="15" t="str">
        <f t="shared" si="4"/>
        <v/>
      </c>
    </row>
    <row r="4544" ht="12.75" customHeight="1">
      <c r="H4544" s="12">
        <v>1000.0</v>
      </c>
      <c r="K4544" s="14" t="str">
        <f t="shared" si="2"/>
        <v>#DIV/0!</v>
      </c>
      <c r="L4544" s="15" t="str">
        <f t="shared" si="3"/>
        <v>Invalid</v>
      </c>
      <c r="M4544" s="15" t="str">
        <f t="shared" si="4"/>
        <v/>
      </c>
    </row>
    <row r="4545" ht="12.75" customHeight="1">
      <c r="H4545" s="12">
        <v>1000.0</v>
      </c>
      <c r="K4545" s="14" t="str">
        <f t="shared" si="2"/>
        <v>#DIV/0!</v>
      </c>
      <c r="L4545" s="15" t="str">
        <f t="shared" si="3"/>
        <v>Invalid</v>
      </c>
      <c r="M4545" s="15" t="str">
        <f t="shared" si="4"/>
        <v/>
      </c>
    </row>
    <row r="4546" ht="12.75" customHeight="1">
      <c r="H4546" s="12">
        <v>1000.0</v>
      </c>
      <c r="K4546" s="14" t="str">
        <f t="shared" si="2"/>
        <v>#DIV/0!</v>
      </c>
      <c r="L4546" s="15" t="str">
        <f t="shared" si="3"/>
        <v>Invalid</v>
      </c>
      <c r="M4546" s="15" t="str">
        <f t="shared" si="4"/>
        <v/>
      </c>
    </row>
    <row r="4547" ht="12.75" customHeight="1">
      <c r="H4547" s="12">
        <v>1000.0</v>
      </c>
      <c r="K4547" s="14" t="str">
        <f t="shared" si="2"/>
        <v>#DIV/0!</v>
      </c>
      <c r="L4547" s="15" t="str">
        <f t="shared" si="3"/>
        <v>Invalid</v>
      </c>
      <c r="M4547" s="15" t="str">
        <f t="shared" si="4"/>
        <v/>
      </c>
    </row>
    <row r="4548" ht="12.75" customHeight="1">
      <c r="H4548" s="12">
        <v>1000.0</v>
      </c>
      <c r="K4548" s="14" t="str">
        <f t="shared" si="2"/>
        <v>#DIV/0!</v>
      </c>
      <c r="L4548" s="15" t="str">
        <f t="shared" si="3"/>
        <v>Invalid</v>
      </c>
      <c r="M4548" s="15" t="str">
        <f t="shared" si="4"/>
        <v/>
      </c>
    </row>
    <row r="4549" ht="12.75" customHeight="1">
      <c r="H4549" s="12">
        <v>1000.0</v>
      </c>
      <c r="K4549" s="14" t="str">
        <f t="shared" si="2"/>
        <v>#DIV/0!</v>
      </c>
      <c r="L4549" s="15" t="str">
        <f t="shared" si="3"/>
        <v>Invalid</v>
      </c>
      <c r="M4549" s="15" t="str">
        <f t="shared" si="4"/>
        <v/>
      </c>
    </row>
    <row r="4550" ht="12.75" customHeight="1">
      <c r="H4550" s="12">
        <v>1000.0</v>
      </c>
      <c r="K4550" s="14" t="str">
        <f t="shared" si="2"/>
        <v>#DIV/0!</v>
      </c>
      <c r="L4550" s="15" t="str">
        <f t="shared" si="3"/>
        <v>Invalid</v>
      </c>
      <c r="M4550" s="15" t="str">
        <f t="shared" si="4"/>
        <v/>
      </c>
    </row>
    <row r="4551" ht="12.75" customHeight="1">
      <c r="H4551" s="12">
        <v>1000.0</v>
      </c>
      <c r="K4551" s="14" t="str">
        <f t="shared" si="2"/>
        <v>#DIV/0!</v>
      </c>
      <c r="L4551" s="15" t="str">
        <f t="shared" si="3"/>
        <v>Invalid</v>
      </c>
      <c r="M4551" s="15" t="str">
        <f t="shared" si="4"/>
        <v/>
      </c>
    </row>
    <row r="4552" ht="12.75" customHeight="1">
      <c r="H4552" s="12">
        <v>1000.0</v>
      </c>
      <c r="K4552" s="14" t="str">
        <f t="shared" si="2"/>
        <v>#DIV/0!</v>
      </c>
      <c r="L4552" s="15" t="str">
        <f t="shared" si="3"/>
        <v>Invalid</v>
      </c>
      <c r="M4552" s="15" t="str">
        <f t="shared" si="4"/>
        <v/>
      </c>
    </row>
    <row r="4553" ht="12.75" customHeight="1">
      <c r="H4553" s="12">
        <v>1000.0</v>
      </c>
      <c r="K4553" s="14" t="str">
        <f t="shared" si="2"/>
        <v>#DIV/0!</v>
      </c>
      <c r="L4553" s="15" t="str">
        <f t="shared" si="3"/>
        <v>Invalid</v>
      </c>
      <c r="M4553" s="15" t="str">
        <f t="shared" si="4"/>
        <v/>
      </c>
    </row>
    <row r="4554" ht="12.75" customHeight="1">
      <c r="H4554" s="12">
        <v>1000.0</v>
      </c>
      <c r="K4554" s="14" t="str">
        <f t="shared" si="2"/>
        <v>#DIV/0!</v>
      </c>
      <c r="L4554" s="15" t="str">
        <f t="shared" si="3"/>
        <v>Invalid</v>
      </c>
      <c r="M4554" s="15" t="str">
        <f t="shared" si="4"/>
        <v/>
      </c>
    </row>
    <row r="4555" ht="12.75" customHeight="1">
      <c r="H4555" s="12">
        <v>1000.0</v>
      </c>
      <c r="K4555" s="14" t="str">
        <f t="shared" si="2"/>
        <v>#DIV/0!</v>
      </c>
      <c r="L4555" s="15" t="str">
        <f t="shared" si="3"/>
        <v>Invalid</v>
      </c>
      <c r="M4555" s="15" t="str">
        <f t="shared" si="4"/>
        <v/>
      </c>
    </row>
    <row r="4556" ht="12.75" customHeight="1">
      <c r="H4556" s="12">
        <v>1000.0</v>
      </c>
      <c r="K4556" s="14" t="str">
        <f t="shared" si="2"/>
        <v>#DIV/0!</v>
      </c>
      <c r="L4556" s="15" t="str">
        <f t="shared" si="3"/>
        <v>Invalid</v>
      </c>
      <c r="M4556" s="15" t="str">
        <f t="shared" si="4"/>
        <v/>
      </c>
    </row>
    <row r="4557" ht="12.75" customHeight="1">
      <c r="H4557" s="12">
        <v>1000.0</v>
      </c>
      <c r="K4557" s="14" t="str">
        <f t="shared" si="2"/>
        <v>#DIV/0!</v>
      </c>
      <c r="L4557" s="15" t="str">
        <f t="shared" si="3"/>
        <v>Invalid</v>
      </c>
      <c r="M4557" s="15" t="str">
        <f t="shared" si="4"/>
        <v/>
      </c>
    </row>
    <row r="4558" ht="12.75" customHeight="1">
      <c r="H4558" s="12">
        <v>1000.0</v>
      </c>
      <c r="K4558" s="14" t="str">
        <f t="shared" si="2"/>
        <v>#DIV/0!</v>
      </c>
      <c r="L4558" s="15" t="str">
        <f t="shared" si="3"/>
        <v>Invalid</v>
      </c>
      <c r="M4558" s="15" t="str">
        <f t="shared" si="4"/>
        <v/>
      </c>
    </row>
    <row r="4559" ht="12.75" customHeight="1">
      <c r="H4559" s="12">
        <v>1000.0</v>
      </c>
      <c r="K4559" s="14" t="str">
        <f t="shared" si="2"/>
        <v>#DIV/0!</v>
      </c>
      <c r="L4559" s="15" t="str">
        <f t="shared" si="3"/>
        <v>Invalid</v>
      </c>
      <c r="M4559" s="15" t="str">
        <f t="shared" si="4"/>
        <v/>
      </c>
    </row>
    <row r="4560" ht="12.75" customHeight="1">
      <c r="H4560" s="12">
        <v>1000.0</v>
      </c>
      <c r="K4560" s="14" t="str">
        <f t="shared" si="2"/>
        <v>#DIV/0!</v>
      </c>
      <c r="L4560" s="15" t="str">
        <f t="shared" si="3"/>
        <v>Invalid</v>
      </c>
      <c r="M4560" s="15" t="str">
        <f t="shared" si="4"/>
        <v/>
      </c>
    </row>
    <row r="4561" ht="12.75" customHeight="1">
      <c r="H4561" s="12">
        <v>1000.0</v>
      </c>
      <c r="K4561" s="14" t="str">
        <f t="shared" si="2"/>
        <v>#DIV/0!</v>
      </c>
      <c r="L4561" s="15" t="str">
        <f t="shared" si="3"/>
        <v>Invalid</v>
      </c>
      <c r="M4561" s="15" t="str">
        <f t="shared" si="4"/>
        <v/>
      </c>
    </row>
    <row r="4562" ht="12.75" customHeight="1">
      <c r="H4562" s="12">
        <v>1000.0</v>
      </c>
      <c r="K4562" s="14" t="str">
        <f t="shared" si="2"/>
        <v>#DIV/0!</v>
      </c>
      <c r="L4562" s="15" t="str">
        <f t="shared" si="3"/>
        <v>Invalid</v>
      </c>
      <c r="M4562" s="15" t="str">
        <f t="shared" si="4"/>
        <v/>
      </c>
    </row>
    <row r="4563" ht="12.75" customHeight="1">
      <c r="H4563" s="12">
        <v>1000.0</v>
      </c>
      <c r="K4563" s="14" t="str">
        <f t="shared" si="2"/>
        <v>#DIV/0!</v>
      </c>
      <c r="L4563" s="15" t="str">
        <f t="shared" si="3"/>
        <v>Invalid</v>
      </c>
      <c r="M4563" s="15" t="str">
        <f t="shared" si="4"/>
        <v/>
      </c>
    </row>
    <row r="4564" ht="12.75" customHeight="1">
      <c r="H4564" s="12">
        <v>1000.0</v>
      </c>
      <c r="K4564" s="14" t="str">
        <f t="shared" si="2"/>
        <v>#DIV/0!</v>
      </c>
      <c r="L4564" s="15" t="str">
        <f t="shared" si="3"/>
        <v>Invalid</v>
      </c>
      <c r="M4564" s="15" t="str">
        <f t="shared" si="4"/>
        <v/>
      </c>
    </row>
    <row r="4565" ht="12.75" customHeight="1">
      <c r="H4565" s="12">
        <v>1000.0</v>
      </c>
      <c r="K4565" s="14" t="str">
        <f t="shared" si="2"/>
        <v>#DIV/0!</v>
      </c>
      <c r="L4565" s="15" t="str">
        <f t="shared" si="3"/>
        <v>Invalid</v>
      </c>
      <c r="M4565" s="15" t="str">
        <f t="shared" si="4"/>
        <v/>
      </c>
    </row>
    <row r="4566" ht="12.75" customHeight="1">
      <c r="H4566" s="12">
        <v>1000.0</v>
      </c>
      <c r="K4566" s="14" t="str">
        <f t="shared" si="2"/>
        <v>#DIV/0!</v>
      </c>
      <c r="L4566" s="15" t="str">
        <f t="shared" si="3"/>
        <v>Invalid</v>
      </c>
      <c r="M4566" s="15" t="str">
        <f t="shared" si="4"/>
        <v/>
      </c>
    </row>
    <row r="4567" ht="12.75" customHeight="1">
      <c r="H4567" s="12">
        <v>1000.0</v>
      </c>
      <c r="K4567" s="14" t="str">
        <f t="shared" si="2"/>
        <v>#DIV/0!</v>
      </c>
      <c r="L4567" s="15" t="str">
        <f t="shared" si="3"/>
        <v>Invalid</v>
      </c>
      <c r="M4567" s="15" t="str">
        <f t="shared" si="4"/>
        <v/>
      </c>
    </row>
    <row r="4568" ht="12.75" customHeight="1">
      <c r="H4568" s="12">
        <v>1000.0</v>
      </c>
      <c r="K4568" s="14" t="str">
        <f t="shared" si="2"/>
        <v>#DIV/0!</v>
      </c>
      <c r="L4568" s="15" t="str">
        <f t="shared" si="3"/>
        <v>Invalid</v>
      </c>
      <c r="M4568" s="15" t="str">
        <f t="shared" si="4"/>
        <v/>
      </c>
    </row>
    <row r="4569" ht="12.75" customHeight="1">
      <c r="H4569" s="12">
        <v>1000.0</v>
      </c>
      <c r="K4569" s="14" t="str">
        <f t="shared" si="2"/>
        <v>#DIV/0!</v>
      </c>
      <c r="L4569" s="15" t="str">
        <f t="shared" si="3"/>
        <v>Invalid</v>
      </c>
      <c r="M4569" s="15" t="str">
        <f t="shared" si="4"/>
        <v/>
      </c>
    </row>
    <row r="4570" ht="12.75" customHeight="1">
      <c r="H4570" s="12">
        <v>1000.0</v>
      </c>
      <c r="K4570" s="14" t="str">
        <f t="shared" si="2"/>
        <v>#DIV/0!</v>
      </c>
      <c r="L4570" s="15" t="str">
        <f t="shared" si="3"/>
        <v>Invalid</v>
      </c>
      <c r="M4570" s="15" t="str">
        <f t="shared" si="4"/>
        <v/>
      </c>
    </row>
    <row r="4571" ht="12.75" customHeight="1">
      <c r="H4571" s="12">
        <v>1000.0</v>
      </c>
      <c r="K4571" s="14" t="str">
        <f t="shared" si="2"/>
        <v>#DIV/0!</v>
      </c>
      <c r="L4571" s="15" t="str">
        <f t="shared" si="3"/>
        <v>Invalid</v>
      </c>
      <c r="M4571" s="15" t="str">
        <f t="shared" si="4"/>
        <v/>
      </c>
    </row>
    <row r="4572" ht="12.75" customHeight="1">
      <c r="H4572" s="12">
        <v>1000.0</v>
      </c>
      <c r="K4572" s="14" t="str">
        <f t="shared" si="2"/>
        <v>#DIV/0!</v>
      </c>
      <c r="L4572" s="15" t="str">
        <f t="shared" si="3"/>
        <v>Invalid</v>
      </c>
      <c r="M4572" s="15" t="str">
        <f t="shared" si="4"/>
        <v/>
      </c>
    </row>
    <row r="4573" ht="12.75" customHeight="1">
      <c r="H4573" s="12">
        <v>1000.0</v>
      </c>
      <c r="K4573" s="14" t="str">
        <f t="shared" si="2"/>
        <v>#DIV/0!</v>
      </c>
      <c r="L4573" s="15" t="str">
        <f t="shared" si="3"/>
        <v>Invalid</v>
      </c>
      <c r="M4573" s="15" t="str">
        <f t="shared" si="4"/>
        <v/>
      </c>
    </row>
    <row r="4574" ht="12.75" customHeight="1">
      <c r="H4574" s="12">
        <v>1000.0</v>
      </c>
      <c r="K4574" s="14" t="str">
        <f t="shared" si="2"/>
        <v>#DIV/0!</v>
      </c>
      <c r="L4574" s="15" t="str">
        <f t="shared" si="3"/>
        <v>Invalid</v>
      </c>
      <c r="M4574" s="15" t="str">
        <f t="shared" si="4"/>
        <v/>
      </c>
    </row>
    <row r="4575" ht="12.75" customHeight="1">
      <c r="H4575" s="12">
        <v>1000.0</v>
      </c>
      <c r="K4575" s="14" t="str">
        <f t="shared" si="2"/>
        <v>#DIV/0!</v>
      </c>
      <c r="L4575" s="15" t="str">
        <f t="shared" si="3"/>
        <v>Invalid</v>
      </c>
      <c r="M4575" s="15" t="str">
        <f t="shared" si="4"/>
        <v/>
      </c>
    </row>
    <row r="4576" ht="12.75" customHeight="1">
      <c r="H4576" s="12">
        <v>1000.0</v>
      </c>
      <c r="K4576" s="14" t="str">
        <f t="shared" si="2"/>
        <v>#DIV/0!</v>
      </c>
      <c r="L4576" s="15" t="str">
        <f t="shared" si="3"/>
        <v>Invalid</v>
      </c>
      <c r="M4576" s="15" t="str">
        <f t="shared" si="4"/>
        <v/>
      </c>
    </row>
    <row r="4577" ht="12.75" customHeight="1">
      <c r="H4577" s="12">
        <v>1000.0</v>
      </c>
      <c r="K4577" s="14" t="str">
        <f t="shared" si="2"/>
        <v>#DIV/0!</v>
      </c>
      <c r="L4577" s="15" t="str">
        <f t="shared" si="3"/>
        <v>Invalid</v>
      </c>
      <c r="M4577" s="15" t="str">
        <f t="shared" si="4"/>
        <v/>
      </c>
    </row>
    <row r="4578" ht="12.75" customHeight="1">
      <c r="H4578" s="12">
        <v>1000.0</v>
      </c>
      <c r="K4578" s="14" t="str">
        <f t="shared" si="2"/>
        <v>#DIV/0!</v>
      </c>
      <c r="L4578" s="15" t="str">
        <f t="shared" si="3"/>
        <v>Invalid</v>
      </c>
      <c r="M4578" s="15" t="str">
        <f t="shared" si="4"/>
        <v/>
      </c>
    </row>
    <row r="4579" ht="12.75" customHeight="1">
      <c r="H4579" s="12">
        <v>1000.0</v>
      </c>
      <c r="K4579" s="14" t="str">
        <f t="shared" si="2"/>
        <v>#DIV/0!</v>
      </c>
      <c r="L4579" s="15" t="str">
        <f t="shared" si="3"/>
        <v>Invalid</v>
      </c>
      <c r="M4579" s="15" t="str">
        <f t="shared" si="4"/>
        <v/>
      </c>
    </row>
    <row r="4580" ht="12.75" customHeight="1">
      <c r="H4580" s="12">
        <v>1000.0</v>
      </c>
      <c r="K4580" s="14" t="str">
        <f t="shared" si="2"/>
        <v>#DIV/0!</v>
      </c>
      <c r="L4580" s="15" t="str">
        <f t="shared" si="3"/>
        <v>Invalid</v>
      </c>
      <c r="M4580" s="15" t="str">
        <f t="shared" si="4"/>
        <v/>
      </c>
    </row>
    <row r="4581" ht="12.75" customHeight="1">
      <c r="H4581" s="12">
        <v>1000.0</v>
      </c>
      <c r="K4581" s="14" t="str">
        <f t="shared" si="2"/>
        <v>#DIV/0!</v>
      </c>
      <c r="L4581" s="15" t="str">
        <f t="shared" si="3"/>
        <v>Invalid</v>
      </c>
      <c r="M4581" s="15" t="str">
        <f t="shared" si="4"/>
        <v/>
      </c>
    </row>
    <row r="4582" ht="12.75" customHeight="1">
      <c r="H4582" s="12">
        <v>1000.0</v>
      </c>
      <c r="K4582" s="14" t="str">
        <f t="shared" si="2"/>
        <v>#DIV/0!</v>
      </c>
      <c r="L4582" s="15" t="str">
        <f t="shared" si="3"/>
        <v>Invalid</v>
      </c>
      <c r="M4582" s="15" t="str">
        <f t="shared" si="4"/>
        <v/>
      </c>
    </row>
    <row r="4583" ht="12.75" customHeight="1">
      <c r="H4583" s="12">
        <v>1000.0</v>
      </c>
      <c r="K4583" s="14" t="str">
        <f t="shared" si="2"/>
        <v>#DIV/0!</v>
      </c>
      <c r="L4583" s="15" t="str">
        <f t="shared" si="3"/>
        <v>Invalid</v>
      </c>
      <c r="M4583" s="15" t="str">
        <f t="shared" si="4"/>
        <v/>
      </c>
    </row>
    <row r="4584" ht="12.75" customHeight="1">
      <c r="H4584" s="12">
        <v>1000.0</v>
      </c>
      <c r="K4584" s="14" t="str">
        <f t="shared" si="2"/>
        <v>#DIV/0!</v>
      </c>
      <c r="L4584" s="15" t="str">
        <f t="shared" si="3"/>
        <v>Invalid</v>
      </c>
      <c r="M4584" s="15" t="str">
        <f t="shared" si="4"/>
        <v/>
      </c>
    </row>
    <row r="4585" ht="12.75" customHeight="1">
      <c r="H4585" s="12">
        <v>1000.0</v>
      </c>
      <c r="K4585" s="14" t="str">
        <f t="shared" si="2"/>
        <v>#DIV/0!</v>
      </c>
      <c r="L4585" s="15" t="str">
        <f t="shared" si="3"/>
        <v>Invalid</v>
      </c>
      <c r="M4585" s="15" t="str">
        <f t="shared" si="4"/>
        <v/>
      </c>
    </row>
    <row r="4586" ht="12.75" customHeight="1">
      <c r="H4586" s="12">
        <v>1000.0</v>
      </c>
      <c r="K4586" s="14" t="str">
        <f t="shared" si="2"/>
        <v>#DIV/0!</v>
      </c>
      <c r="L4586" s="15" t="str">
        <f t="shared" si="3"/>
        <v>Invalid</v>
      </c>
      <c r="M4586" s="15" t="str">
        <f t="shared" si="4"/>
        <v/>
      </c>
    </row>
    <row r="4587" ht="12.75" customHeight="1">
      <c r="H4587" s="12">
        <v>1000.0</v>
      </c>
      <c r="K4587" s="14" t="str">
        <f t="shared" si="2"/>
        <v>#DIV/0!</v>
      </c>
      <c r="L4587" s="15" t="str">
        <f t="shared" si="3"/>
        <v>Invalid</v>
      </c>
      <c r="M4587" s="15" t="str">
        <f t="shared" si="4"/>
        <v/>
      </c>
    </row>
    <row r="4588" ht="12.75" customHeight="1">
      <c r="H4588" s="12">
        <v>1000.0</v>
      </c>
      <c r="K4588" s="14" t="str">
        <f t="shared" si="2"/>
        <v>#DIV/0!</v>
      </c>
      <c r="L4588" s="15" t="str">
        <f t="shared" si="3"/>
        <v>Invalid</v>
      </c>
      <c r="M4588" s="15" t="str">
        <f t="shared" si="4"/>
        <v/>
      </c>
    </row>
    <row r="4589" ht="12.75" customHeight="1">
      <c r="H4589" s="12">
        <v>1000.0</v>
      </c>
      <c r="K4589" s="14" t="str">
        <f t="shared" si="2"/>
        <v>#DIV/0!</v>
      </c>
      <c r="L4589" s="15" t="str">
        <f t="shared" si="3"/>
        <v>Invalid</v>
      </c>
      <c r="M4589" s="15" t="str">
        <f t="shared" si="4"/>
        <v/>
      </c>
    </row>
    <row r="4590" ht="12.75" customHeight="1">
      <c r="H4590" s="12">
        <v>1000.0</v>
      </c>
      <c r="K4590" s="14" t="str">
        <f t="shared" si="2"/>
        <v>#DIV/0!</v>
      </c>
      <c r="L4590" s="15" t="str">
        <f t="shared" si="3"/>
        <v>Invalid</v>
      </c>
      <c r="M4590" s="15" t="str">
        <f t="shared" si="4"/>
        <v/>
      </c>
    </row>
    <row r="4591" ht="12.75" customHeight="1">
      <c r="H4591" s="12">
        <v>1000.0</v>
      </c>
      <c r="K4591" s="14" t="str">
        <f t="shared" si="2"/>
        <v>#DIV/0!</v>
      </c>
      <c r="L4591" s="15" t="str">
        <f t="shared" si="3"/>
        <v>Invalid</v>
      </c>
      <c r="M4591" s="15" t="str">
        <f t="shared" si="4"/>
        <v/>
      </c>
    </row>
    <row r="4592" ht="12.75" customHeight="1">
      <c r="H4592" s="12">
        <v>1000.0</v>
      </c>
      <c r="K4592" s="14" t="str">
        <f t="shared" si="2"/>
        <v>#DIV/0!</v>
      </c>
      <c r="L4592" s="15" t="str">
        <f t="shared" si="3"/>
        <v>Invalid</v>
      </c>
      <c r="M4592" s="15" t="str">
        <f t="shared" si="4"/>
        <v/>
      </c>
    </row>
    <row r="4593" ht="12.75" customHeight="1">
      <c r="H4593" s="12">
        <v>1000.0</v>
      </c>
      <c r="K4593" s="14" t="str">
        <f t="shared" si="2"/>
        <v>#DIV/0!</v>
      </c>
      <c r="L4593" s="15" t="str">
        <f t="shared" si="3"/>
        <v>Invalid</v>
      </c>
      <c r="M4593" s="15" t="str">
        <f t="shared" si="4"/>
        <v/>
      </c>
    </row>
    <row r="4594" ht="12.75" customHeight="1">
      <c r="H4594" s="12">
        <v>1000.0</v>
      </c>
      <c r="K4594" s="14" t="str">
        <f t="shared" si="2"/>
        <v>#DIV/0!</v>
      </c>
      <c r="L4594" s="15" t="str">
        <f t="shared" si="3"/>
        <v>Invalid</v>
      </c>
      <c r="M4594" s="15" t="str">
        <f t="shared" si="4"/>
        <v/>
      </c>
    </row>
    <row r="4595" ht="12.75" customHeight="1">
      <c r="H4595" s="12">
        <v>1000.0</v>
      </c>
      <c r="K4595" s="14" t="str">
        <f t="shared" si="2"/>
        <v>#DIV/0!</v>
      </c>
      <c r="L4595" s="15" t="str">
        <f t="shared" si="3"/>
        <v>Invalid</v>
      </c>
      <c r="M4595" s="15" t="str">
        <f t="shared" si="4"/>
        <v/>
      </c>
    </row>
    <row r="4596" ht="12.75" customHeight="1">
      <c r="H4596" s="12">
        <v>1000.0</v>
      </c>
      <c r="K4596" s="14" t="str">
        <f t="shared" si="2"/>
        <v>#DIV/0!</v>
      </c>
      <c r="L4596" s="15" t="str">
        <f t="shared" si="3"/>
        <v>Invalid</v>
      </c>
      <c r="M4596" s="15" t="str">
        <f t="shared" si="4"/>
        <v/>
      </c>
    </row>
    <row r="4597" ht="12.75" customHeight="1">
      <c r="H4597" s="12">
        <v>1000.0</v>
      </c>
      <c r="K4597" s="14" t="str">
        <f t="shared" si="2"/>
        <v>#DIV/0!</v>
      </c>
      <c r="L4597" s="15" t="str">
        <f t="shared" si="3"/>
        <v>Invalid</v>
      </c>
      <c r="M4597" s="15" t="str">
        <f t="shared" si="4"/>
        <v/>
      </c>
    </row>
    <row r="4598" ht="12.75" customHeight="1">
      <c r="H4598" s="12">
        <v>1000.0</v>
      </c>
      <c r="K4598" s="14" t="str">
        <f t="shared" si="2"/>
        <v>#DIV/0!</v>
      </c>
      <c r="L4598" s="15" t="str">
        <f t="shared" si="3"/>
        <v>Invalid</v>
      </c>
      <c r="M4598" s="15" t="str">
        <f t="shared" si="4"/>
        <v/>
      </c>
    </row>
    <row r="4599" ht="12.75" customHeight="1">
      <c r="H4599" s="12">
        <v>1000.0</v>
      </c>
      <c r="K4599" s="14" t="str">
        <f t="shared" si="2"/>
        <v>#DIV/0!</v>
      </c>
      <c r="L4599" s="15" t="str">
        <f t="shared" si="3"/>
        <v>Invalid</v>
      </c>
      <c r="M4599" s="15" t="str">
        <f t="shared" si="4"/>
        <v/>
      </c>
    </row>
    <row r="4600" ht="12.75" customHeight="1">
      <c r="H4600" s="12">
        <v>1000.0</v>
      </c>
      <c r="K4600" s="14" t="str">
        <f t="shared" si="2"/>
        <v>#DIV/0!</v>
      </c>
      <c r="L4600" s="15" t="str">
        <f t="shared" si="3"/>
        <v>Invalid</v>
      </c>
      <c r="M4600" s="15" t="str">
        <f t="shared" si="4"/>
        <v/>
      </c>
    </row>
    <row r="4601" ht="12.75" customHeight="1">
      <c r="H4601" s="12">
        <v>1000.0</v>
      </c>
      <c r="K4601" s="14" t="str">
        <f t="shared" si="2"/>
        <v>#DIV/0!</v>
      </c>
      <c r="L4601" s="15" t="str">
        <f t="shared" si="3"/>
        <v>Invalid</v>
      </c>
      <c r="M4601" s="15" t="str">
        <f t="shared" si="4"/>
        <v/>
      </c>
    </row>
    <row r="4602" ht="12.75" customHeight="1">
      <c r="H4602" s="12">
        <v>1000.0</v>
      </c>
      <c r="K4602" s="14" t="str">
        <f t="shared" si="2"/>
        <v>#DIV/0!</v>
      </c>
      <c r="L4602" s="15" t="str">
        <f t="shared" si="3"/>
        <v>Invalid</v>
      </c>
      <c r="M4602" s="15" t="str">
        <f t="shared" si="4"/>
        <v/>
      </c>
    </row>
    <row r="4603" ht="12.75" customHeight="1">
      <c r="H4603" s="12">
        <v>1000.0</v>
      </c>
      <c r="K4603" s="14" t="str">
        <f t="shared" si="2"/>
        <v>#DIV/0!</v>
      </c>
      <c r="L4603" s="15" t="str">
        <f t="shared" si="3"/>
        <v>Invalid</v>
      </c>
      <c r="M4603" s="15" t="str">
        <f t="shared" si="4"/>
        <v/>
      </c>
    </row>
    <row r="4604" ht="12.75" customHeight="1">
      <c r="H4604" s="12">
        <v>1000.0</v>
      </c>
      <c r="K4604" s="14" t="str">
        <f t="shared" si="2"/>
        <v>#DIV/0!</v>
      </c>
      <c r="L4604" s="15" t="str">
        <f t="shared" si="3"/>
        <v>Invalid</v>
      </c>
      <c r="M4604" s="15" t="str">
        <f t="shared" si="4"/>
        <v/>
      </c>
    </row>
    <row r="4605" ht="12.75" customHeight="1">
      <c r="H4605" s="12">
        <v>1000.0</v>
      </c>
      <c r="K4605" s="14" t="str">
        <f t="shared" si="2"/>
        <v>#DIV/0!</v>
      </c>
      <c r="L4605" s="15" t="str">
        <f t="shared" si="3"/>
        <v>Invalid</v>
      </c>
      <c r="M4605" s="15" t="str">
        <f t="shared" si="4"/>
        <v/>
      </c>
    </row>
    <row r="4606" ht="12.75" customHeight="1">
      <c r="H4606" s="12">
        <v>1000.0</v>
      </c>
      <c r="K4606" s="14" t="str">
        <f t="shared" si="2"/>
        <v>#DIV/0!</v>
      </c>
      <c r="L4606" s="15" t="str">
        <f t="shared" si="3"/>
        <v>Invalid</v>
      </c>
      <c r="M4606" s="15" t="str">
        <f t="shared" si="4"/>
        <v/>
      </c>
    </row>
    <row r="4607" ht="12.75" customHeight="1">
      <c r="H4607" s="12">
        <v>1000.0</v>
      </c>
      <c r="K4607" s="14" t="str">
        <f t="shared" si="2"/>
        <v>#DIV/0!</v>
      </c>
      <c r="L4607" s="15" t="str">
        <f t="shared" si="3"/>
        <v>Invalid</v>
      </c>
      <c r="M4607" s="15" t="str">
        <f t="shared" si="4"/>
        <v/>
      </c>
    </row>
    <row r="4608" ht="12.75" customHeight="1">
      <c r="H4608" s="12">
        <v>1000.0</v>
      </c>
      <c r="K4608" s="14" t="str">
        <f t="shared" si="2"/>
        <v>#DIV/0!</v>
      </c>
      <c r="L4608" s="15" t="str">
        <f t="shared" si="3"/>
        <v>Invalid</v>
      </c>
      <c r="M4608" s="15" t="str">
        <f t="shared" si="4"/>
        <v/>
      </c>
    </row>
    <row r="4609" ht="12.75" customHeight="1">
      <c r="H4609" s="12">
        <v>1000.0</v>
      </c>
      <c r="K4609" s="14" t="str">
        <f t="shared" si="2"/>
        <v>#DIV/0!</v>
      </c>
      <c r="L4609" s="15" t="str">
        <f t="shared" si="3"/>
        <v>Invalid</v>
      </c>
      <c r="M4609" s="15" t="str">
        <f t="shared" si="4"/>
        <v/>
      </c>
    </row>
    <row r="4610" ht="12.75" customHeight="1">
      <c r="H4610" s="12">
        <v>1000.0</v>
      </c>
      <c r="K4610" s="14" t="str">
        <f t="shared" si="2"/>
        <v>#DIV/0!</v>
      </c>
      <c r="L4610" s="15" t="str">
        <f t="shared" si="3"/>
        <v>Invalid</v>
      </c>
      <c r="M4610" s="15" t="str">
        <f t="shared" si="4"/>
        <v/>
      </c>
    </row>
    <row r="4611" ht="12.75" customHeight="1">
      <c r="H4611" s="12">
        <v>1000.0</v>
      </c>
      <c r="K4611" s="14" t="str">
        <f t="shared" si="2"/>
        <v>#DIV/0!</v>
      </c>
      <c r="L4611" s="15" t="str">
        <f t="shared" si="3"/>
        <v>Invalid</v>
      </c>
      <c r="M4611" s="15" t="str">
        <f t="shared" si="4"/>
        <v/>
      </c>
    </row>
    <row r="4612" ht="12.75" customHeight="1">
      <c r="H4612" s="12">
        <v>1000.0</v>
      </c>
      <c r="K4612" s="14" t="str">
        <f t="shared" si="2"/>
        <v>#DIV/0!</v>
      </c>
      <c r="L4612" s="15" t="str">
        <f t="shared" si="3"/>
        <v>Invalid</v>
      </c>
      <c r="M4612" s="15" t="str">
        <f t="shared" si="4"/>
        <v/>
      </c>
    </row>
    <row r="4613" ht="12.75" customHeight="1">
      <c r="H4613" s="12">
        <v>1000.0</v>
      </c>
      <c r="K4613" s="14" t="str">
        <f t="shared" si="2"/>
        <v>#DIV/0!</v>
      </c>
      <c r="L4613" s="15" t="str">
        <f t="shared" si="3"/>
        <v>Invalid</v>
      </c>
      <c r="M4613" s="15" t="str">
        <f t="shared" si="4"/>
        <v/>
      </c>
    </row>
    <row r="4614" ht="12.75" customHeight="1">
      <c r="H4614" s="12">
        <v>1000.0</v>
      </c>
      <c r="K4614" s="14" t="str">
        <f t="shared" si="2"/>
        <v>#DIV/0!</v>
      </c>
      <c r="L4614" s="15" t="str">
        <f t="shared" si="3"/>
        <v>Invalid</v>
      </c>
      <c r="M4614" s="15" t="str">
        <f t="shared" si="4"/>
        <v/>
      </c>
    </row>
    <row r="4615" ht="12.75" customHeight="1">
      <c r="H4615" s="12">
        <v>1000.0</v>
      </c>
      <c r="K4615" s="14" t="str">
        <f t="shared" si="2"/>
        <v>#DIV/0!</v>
      </c>
      <c r="L4615" s="15" t="str">
        <f t="shared" si="3"/>
        <v>Invalid</v>
      </c>
      <c r="M4615" s="15" t="str">
        <f t="shared" si="4"/>
        <v/>
      </c>
    </row>
    <row r="4616" ht="12.75" customHeight="1">
      <c r="H4616" s="12">
        <v>1000.0</v>
      </c>
      <c r="K4616" s="14" t="str">
        <f t="shared" si="2"/>
        <v>#DIV/0!</v>
      </c>
      <c r="L4616" s="15" t="str">
        <f t="shared" si="3"/>
        <v>Invalid</v>
      </c>
      <c r="M4616" s="15" t="str">
        <f t="shared" si="4"/>
        <v/>
      </c>
    </row>
    <row r="4617" ht="12.75" customHeight="1">
      <c r="H4617" s="12">
        <v>1000.0</v>
      </c>
      <c r="K4617" s="14" t="str">
        <f t="shared" si="2"/>
        <v>#DIV/0!</v>
      </c>
      <c r="L4617" s="15" t="str">
        <f t="shared" si="3"/>
        <v>Invalid</v>
      </c>
      <c r="M4617" s="15" t="str">
        <f t="shared" si="4"/>
        <v/>
      </c>
    </row>
    <row r="4618" ht="12.75" customHeight="1">
      <c r="H4618" s="12">
        <v>1000.0</v>
      </c>
      <c r="K4618" s="14" t="str">
        <f t="shared" si="2"/>
        <v>#DIV/0!</v>
      </c>
      <c r="L4618" s="15" t="str">
        <f t="shared" si="3"/>
        <v>Invalid</v>
      </c>
      <c r="M4618" s="15" t="str">
        <f t="shared" si="4"/>
        <v/>
      </c>
    </row>
    <row r="4619" ht="12.75" customHeight="1">
      <c r="H4619" s="12">
        <v>1000.0</v>
      </c>
      <c r="K4619" s="14" t="str">
        <f t="shared" si="2"/>
        <v>#DIV/0!</v>
      </c>
      <c r="L4619" s="15" t="str">
        <f t="shared" si="3"/>
        <v>Invalid</v>
      </c>
      <c r="M4619" s="15" t="str">
        <f t="shared" si="4"/>
        <v/>
      </c>
    </row>
    <row r="4620" ht="12.75" customHeight="1">
      <c r="H4620" s="12">
        <v>1000.0</v>
      </c>
      <c r="K4620" s="14" t="str">
        <f t="shared" si="2"/>
        <v>#DIV/0!</v>
      </c>
      <c r="L4620" s="15" t="str">
        <f t="shared" si="3"/>
        <v>Invalid</v>
      </c>
      <c r="M4620" s="15" t="str">
        <f t="shared" si="4"/>
        <v/>
      </c>
    </row>
    <row r="4621" ht="12.75" customHeight="1">
      <c r="H4621" s="12">
        <v>1000.0</v>
      </c>
      <c r="K4621" s="14" t="str">
        <f t="shared" si="2"/>
        <v>#DIV/0!</v>
      </c>
      <c r="L4621" s="15" t="str">
        <f t="shared" si="3"/>
        <v>Invalid</v>
      </c>
      <c r="M4621" s="15" t="str">
        <f t="shared" si="4"/>
        <v/>
      </c>
    </row>
    <row r="4622" ht="12.75" customHeight="1">
      <c r="H4622" s="12">
        <v>1000.0</v>
      </c>
      <c r="K4622" s="14" t="str">
        <f t="shared" si="2"/>
        <v>#DIV/0!</v>
      </c>
      <c r="L4622" s="15" t="str">
        <f t="shared" si="3"/>
        <v>Invalid</v>
      </c>
      <c r="M4622" s="15" t="str">
        <f t="shared" si="4"/>
        <v/>
      </c>
    </row>
    <row r="4623" ht="12.75" customHeight="1">
      <c r="H4623" s="12">
        <v>1000.0</v>
      </c>
      <c r="K4623" s="14" t="str">
        <f t="shared" si="2"/>
        <v>#DIV/0!</v>
      </c>
      <c r="L4623" s="15" t="str">
        <f t="shared" si="3"/>
        <v>Invalid</v>
      </c>
      <c r="M4623" s="15" t="str">
        <f t="shared" si="4"/>
        <v/>
      </c>
    </row>
    <row r="4624" ht="12.75" customHeight="1">
      <c r="H4624" s="12">
        <v>1000.0</v>
      </c>
      <c r="K4624" s="14" t="str">
        <f t="shared" si="2"/>
        <v>#DIV/0!</v>
      </c>
      <c r="L4624" s="15" t="str">
        <f t="shared" si="3"/>
        <v>Invalid</v>
      </c>
      <c r="M4624" s="15" t="str">
        <f t="shared" si="4"/>
        <v/>
      </c>
    </row>
    <row r="4625" ht="12.75" customHeight="1">
      <c r="H4625" s="12">
        <v>1000.0</v>
      </c>
      <c r="K4625" s="14" t="str">
        <f t="shared" si="2"/>
        <v>#DIV/0!</v>
      </c>
      <c r="L4625" s="15" t="str">
        <f t="shared" si="3"/>
        <v>Invalid</v>
      </c>
      <c r="M4625" s="15" t="str">
        <f t="shared" si="4"/>
        <v/>
      </c>
    </row>
    <row r="4626" ht="12.75" customHeight="1">
      <c r="H4626" s="12">
        <v>1000.0</v>
      </c>
      <c r="K4626" s="14" t="str">
        <f t="shared" si="2"/>
        <v>#DIV/0!</v>
      </c>
      <c r="L4626" s="15" t="str">
        <f t="shared" si="3"/>
        <v>Invalid</v>
      </c>
      <c r="M4626" s="15" t="str">
        <f t="shared" si="4"/>
        <v/>
      </c>
    </row>
    <row r="4627" ht="12.75" customHeight="1">
      <c r="H4627" s="12">
        <v>1000.0</v>
      </c>
      <c r="K4627" s="14" t="str">
        <f t="shared" si="2"/>
        <v>#DIV/0!</v>
      </c>
      <c r="L4627" s="15" t="str">
        <f t="shared" si="3"/>
        <v>Invalid</v>
      </c>
      <c r="M4627" s="15" t="str">
        <f t="shared" si="4"/>
        <v/>
      </c>
    </row>
    <row r="4628" ht="12.75" customHeight="1">
      <c r="H4628" s="12">
        <v>1000.0</v>
      </c>
      <c r="K4628" s="14" t="str">
        <f t="shared" si="2"/>
        <v>#DIV/0!</v>
      </c>
      <c r="L4628" s="15" t="str">
        <f t="shared" si="3"/>
        <v>Invalid</v>
      </c>
      <c r="M4628" s="15" t="str">
        <f t="shared" si="4"/>
        <v/>
      </c>
    </row>
    <row r="4629" ht="12.75" customHeight="1">
      <c r="H4629" s="12">
        <v>1000.0</v>
      </c>
      <c r="K4629" s="14" t="str">
        <f t="shared" si="2"/>
        <v>#DIV/0!</v>
      </c>
      <c r="L4629" s="15" t="str">
        <f t="shared" si="3"/>
        <v>Invalid</v>
      </c>
      <c r="M4629" s="15" t="str">
        <f t="shared" si="4"/>
        <v/>
      </c>
    </row>
    <row r="4630" ht="12.75" customHeight="1">
      <c r="H4630" s="12">
        <v>1000.0</v>
      </c>
      <c r="K4630" s="14" t="str">
        <f t="shared" si="2"/>
        <v>#DIV/0!</v>
      </c>
      <c r="L4630" s="15" t="str">
        <f t="shared" si="3"/>
        <v>Invalid</v>
      </c>
      <c r="M4630" s="15" t="str">
        <f t="shared" si="4"/>
        <v/>
      </c>
    </row>
    <row r="4631" ht="12.75" customHeight="1">
      <c r="H4631" s="12">
        <v>1000.0</v>
      </c>
      <c r="K4631" s="14" t="str">
        <f t="shared" si="2"/>
        <v>#DIV/0!</v>
      </c>
      <c r="L4631" s="15" t="str">
        <f t="shared" si="3"/>
        <v>Invalid</v>
      </c>
      <c r="M4631" s="15" t="str">
        <f t="shared" si="4"/>
        <v/>
      </c>
    </row>
    <row r="4632" ht="12.75" customHeight="1">
      <c r="H4632" s="12">
        <v>1000.0</v>
      </c>
      <c r="K4632" s="14" t="str">
        <f t="shared" si="2"/>
        <v>#DIV/0!</v>
      </c>
      <c r="L4632" s="15" t="str">
        <f t="shared" si="3"/>
        <v>Invalid</v>
      </c>
      <c r="M4632" s="15" t="str">
        <f t="shared" si="4"/>
        <v/>
      </c>
    </row>
    <row r="4633" ht="12.75" customHeight="1">
      <c r="H4633" s="12">
        <v>1000.0</v>
      </c>
      <c r="K4633" s="14" t="str">
        <f t="shared" si="2"/>
        <v>#DIV/0!</v>
      </c>
      <c r="L4633" s="15" t="str">
        <f t="shared" si="3"/>
        <v>Invalid</v>
      </c>
      <c r="M4633" s="15" t="str">
        <f t="shared" si="4"/>
        <v/>
      </c>
    </row>
    <row r="4634" ht="12.75" customHeight="1">
      <c r="H4634" s="12">
        <v>1000.0</v>
      </c>
      <c r="K4634" s="14" t="str">
        <f t="shared" si="2"/>
        <v>#DIV/0!</v>
      </c>
      <c r="L4634" s="15" t="str">
        <f t="shared" si="3"/>
        <v>Invalid</v>
      </c>
      <c r="M4634" s="15" t="str">
        <f t="shared" si="4"/>
        <v/>
      </c>
    </row>
    <row r="4635" ht="12.75" customHeight="1">
      <c r="H4635" s="12">
        <v>1000.0</v>
      </c>
      <c r="K4635" s="14" t="str">
        <f t="shared" si="2"/>
        <v>#DIV/0!</v>
      </c>
      <c r="L4635" s="15" t="str">
        <f t="shared" si="3"/>
        <v>Invalid</v>
      </c>
      <c r="M4635" s="15" t="str">
        <f t="shared" si="4"/>
        <v/>
      </c>
    </row>
    <row r="4636" ht="12.75" customHeight="1">
      <c r="H4636" s="12">
        <v>1000.0</v>
      </c>
      <c r="K4636" s="14" t="str">
        <f t="shared" si="2"/>
        <v>#DIV/0!</v>
      </c>
      <c r="L4636" s="15" t="str">
        <f t="shared" si="3"/>
        <v>Invalid</v>
      </c>
      <c r="M4636" s="15" t="str">
        <f t="shared" si="4"/>
        <v/>
      </c>
    </row>
    <row r="4637" ht="12.75" customHeight="1">
      <c r="H4637" s="12">
        <v>1000.0</v>
      </c>
      <c r="K4637" s="14" t="str">
        <f t="shared" si="2"/>
        <v>#DIV/0!</v>
      </c>
      <c r="L4637" s="15" t="str">
        <f t="shared" si="3"/>
        <v>Invalid</v>
      </c>
      <c r="M4637" s="15" t="str">
        <f t="shared" si="4"/>
        <v/>
      </c>
    </row>
    <row r="4638" ht="12.75" customHeight="1">
      <c r="H4638" s="12">
        <v>1000.0</v>
      </c>
      <c r="K4638" s="14" t="str">
        <f t="shared" si="2"/>
        <v>#DIV/0!</v>
      </c>
      <c r="L4638" s="15" t="str">
        <f t="shared" si="3"/>
        <v>Invalid</v>
      </c>
      <c r="M4638" s="15" t="str">
        <f t="shared" si="4"/>
        <v/>
      </c>
    </row>
    <row r="4639" ht="12.75" customHeight="1">
      <c r="H4639" s="12">
        <v>1000.0</v>
      </c>
      <c r="K4639" s="14" t="str">
        <f t="shared" si="2"/>
        <v>#DIV/0!</v>
      </c>
      <c r="L4639" s="15" t="str">
        <f t="shared" si="3"/>
        <v>Invalid</v>
      </c>
      <c r="M4639" s="15" t="str">
        <f t="shared" si="4"/>
        <v/>
      </c>
    </row>
    <row r="4640" ht="12.75" customHeight="1">
      <c r="H4640" s="12">
        <v>1000.0</v>
      </c>
      <c r="K4640" s="14" t="str">
        <f t="shared" si="2"/>
        <v>#DIV/0!</v>
      </c>
      <c r="L4640" s="15" t="str">
        <f t="shared" si="3"/>
        <v>Invalid</v>
      </c>
      <c r="M4640" s="15" t="str">
        <f t="shared" si="4"/>
        <v/>
      </c>
    </row>
    <row r="4641" ht="12.75" customHeight="1">
      <c r="H4641" s="12">
        <v>1000.0</v>
      </c>
      <c r="K4641" s="14" t="str">
        <f t="shared" si="2"/>
        <v>#DIV/0!</v>
      </c>
      <c r="L4641" s="15" t="str">
        <f t="shared" si="3"/>
        <v>Invalid</v>
      </c>
      <c r="M4641" s="15" t="str">
        <f t="shared" si="4"/>
        <v/>
      </c>
    </row>
    <row r="4642" ht="12.75" customHeight="1">
      <c r="H4642" s="12">
        <v>1000.0</v>
      </c>
      <c r="K4642" s="14" t="str">
        <f t="shared" si="2"/>
        <v>#DIV/0!</v>
      </c>
      <c r="L4642" s="15" t="str">
        <f t="shared" si="3"/>
        <v>Invalid</v>
      </c>
      <c r="M4642" s="15" t="str">
        <f t="shared" si="4"/>
        <v/>
      </c>
    </row>
    <row r="4643" ht="12.75" customHeight="1">
      <c r="H4643" s="12">
        <v>1000.0</v>
      </c>
      <c r="K4643" s="14" t="str">
        <f t="shared" si="2"/>
        <v>#DIV/0!</v>
      </c>
      <c r="L4643" s="15" t="str">
        <f t="shared" si="3"/>
        <v>Invalid</v>
      </c>
      <c r="M4643" s="15" t="str">
        <f t="shared" si="4"/>
        <v/>
      </c>
    </row>
    <row r="4644" ht="12.75" customHeight="1">
      <c r="H4644" s="12">
        <v>1000.0</v>
      </c>
      <c r="K4644" s="14" t="str">
        <f t="shared" si="2"/>
        <v>#DIV/0!</v>
      </c>
      <c r="L4644" s="15" t="str">
        <f t="shared" si="3"/>
        <v>Invalid</v>
      </c>
      <c r="M4644" s="15" t="str">
        <f t="shared" si="4"/>
        <v/>
      </c>
    </row>
    <row r="4645" ht="12.75" customHeight="1">
      <c r="H4645" s="12">
        <v>1000.0</v>
      </c>
      <c r="K4645" s="14" t="str">
        <f t="shared" si="2"/>
        <v>#DIV/0!</v>
      </c>
      <c r="L4645" s="15" t="str">
        <f t="shared" si="3"/>
        <v>Invalid</v>
      </c>
      <c r="M4645" s="15" t="str">
        <f t="shared" si="4"/>
        <v/>
      </c>
    </row>
    <row r="4646" ht="12.75" customHeight="1">
      <c r="H4646" s="12">
        <v>1000.0</v>
      </c>
      <c r="K4646" s="14" t="str">
        <f t="shared" si="2"/>
        <v>#DIV/0!</v>
      </c>
      <c r="L4646" s="15" t="str">
        <f t="shared" si="3"/>
        <v>Invalid</v>
      </c>
      <c r="M4646" s="15" t="str">
        <f t="shared" si="4"/>
        <v/>
      </c>
    </row>
    <row r="4647" ht="12.75" customHeight="1">
      <c r="H4647" s="12">
        <v>1000.0</v>
      </c>
      <c r="K4647" s="14" t="str">
        <f t="shared" si="2"/>
        <v>#DIV/0!</v>
      </c>
      <c r="L4647" s="15" t="str">
        <f t="shared" si="3"/>
        <v>Invalid</v>
      </c>
      <c r="M4647" s="15" t="str">
        <f t="shared" si="4"/>
        <v/>
      </c>
    </row>
    <row r="4648" ht="12.75" customHeight="1">
      <c r="H4648" s="12">
        <v>1000.0</v>
      </c>
      <c r="K4648" s="14" t="str">
        <f t="shared" si="2"/>
        <v>#DIV/0!</v>
      </c>
      <c r="L4648" s="15" t="str">
        <f t="shared" si="3"/>
        <v>Invalid</v>
      </c>
      <c r="M4648" s="15" t="str">
        <f t="shared" si="4"/>
        <v/>
      </c>
    </row>
    <row r="4649" ht="12.75" customHeight="1">
      <c r="H4649" s="12">
        <v>1000.0</v>
      </c>
      <c r="K4649" s="14" t="str">
        <f t="shared" si="2"/>
        <v>#DIV/0!</v>
      </c>
      <c r="L4649" s="15" t="str">
        <f t="shared" si="3"/>
        <v>Invalid</v>
      </c>
      <c r="M4649" s="15" t="str">
        <f t="shared" si="4"/>
        <v/>
      </c>
    </row>
    <row r="4650" ht="12.75" customHeight="1">
      <c r="H4650" s="12">
        <v>1000.0</v>
      </c>
      <c r="K4650" s="14" t="str">
        <f t="shared" si="2"/>
        <v>#DIV/0!</v>
      </c>
      <c r="L4650" s="15" t="str">
        <f t="shared" si="3"/>
        <v>Invalid</v>
      </c>
      <c r="M4650" s="15" t="str">
        <f t="shared" si="4"/>
        <v/>
      </c>
    </row>
    <row r="4651" ht="12.75" customHeight="1">
      <c r="H4651" s="12">
        <v>1000.0</v>
      </c>
      <c r="K4651" s="14" t="str">
        <f t="shared" si="2"/>
        <v>#DIV/0!</v>
      </c>
      <c r="L4651" s="15" t="str">
        <f t="shared" si="3"/>
        <v>Invalid</v>
      </c>
      <c r="M4651" s="15" t="str">
        <f t="shared" si="4"/>
        <v/>
      </c>
    </row>
    <row r="4652" ht="12.75" customHeight="1">
      <c r="H4652" s="12">
        <v>1000.0</v>
      </c>
      <c r="K4652" s="14" t="str">
        <f t="shared" si="2"/>
        <v>#DIV/0!</v>
      </c>
      <c r="L4652" s="15" t="str">
        <f t="shared" si="3"/>
        <v>Invalid</v>
      </c>
      <c r="M4652" s="15" t="str">
        <f t="shared" si="4"/>
        <v/>
      </c>
    </row>
    <row r="4653" ht="12.75" customHeight="1">
      <c r="H4653" s="12">
        <v>1000.0</v>
      </c>
      <c r="K4653" s="14" t="str">
        <f t="shared" si="2"/>
        <v>#DIV/0!</v>
      </c>
      <c r="L4653" s="15" t="str">
        <f t="shared" si="3"/>
        <v>Invalid</v>
      </c>
      <c r="M4653" s="15" t="str">
        <f t="shared" si="4"/>
        <v/>
      </c>
    </row>
    <row r="4654" ht="12.75" customHeight="1">
      <c r="H4654" s="12">
        <v>1000.0</v>
      </c>
      <c r="K4654" s="14" t="str">
        <f t="shared" si="2"/>
        <v>#DIV/0!</v>
      </c>
      <c r="L4654" s="15" t="str">
        <f t="shared" si="3"/>
        <v>Invalid</v>
      </c>
      <c r="M4654" s="15" t="str">
        <f t="shared" si="4"/>
        <v/>
      </c>
    </row>
    <row r="4655" ht="12.75" customHeight="1">
      <c r="H4655" s="12">
        <v>1000.0</v>
      </c>
      <c r="K4655" s="14" t="str">
        <f t="shared" si="2"/>
        <v>#DIV/0!</v>
      </c>
      <c r="L4655" s="15" t="str">
        <f t="shared" si="3"/>
        <v>Invalid</v>
      </c>
      <c r="M4655" s="15" t="str">
        <f t="shared" si="4"/>
        <v/>
      </c>
    </row>
    <row r="4656" ht="12.75" customHeight="1">
      <c r="H4656" s="12">
        <v>1000.0</v>
      </c>
      <c r="K4656" s="14" t="str">
        <f t="shared" si="2"/>
        <v>#DIV/0!</v>
      </c>
      <c r="L4656" s="15" t="str">
        <f t="shared" si="3"/>
        <v>Invalid</v>
      </c>
      <c r="M4656" s="15" t="str">
        <f t="shared" si="4"/>
        <v/>
      </c>
    </row>
    <row r="4657" ht="12.75" customHeight="1">
      <c r="H4657" s="12">
        <v>1000.0</v>
      </c>
      <c r="K4657" s="14" t="str">
        <f t="shared" si="2"/>
        <v>#DIV/0!</v>
      </c>
      <c r="L4657" s="15" t="str">
        <f t="shared" si="3"/>
        <v>Invalid</v>
      </c>
      <c r="M4657" s="15" t="str">
        <f t="shared" si="4"/>
        <v/>
      </c>
    </row>
    <row r="4658" ht="12.75" customHeight="1">
      <c r="H4658" s="12">
        <v>1000.0</v>
      </c>
      <c r="K4658" s="14" t="str">
        <f t="shared" si="2"/>
        <v>#DIV/0!</v>
      </c>
      <c r="L4658" s="15" t="str">
        <f t="shared" si="3"/>
        <v>Invalid</v>
      </c>
      <c r="M4658" s="15" t="str">
        <f t="shared" si="4"/>
        <v/>
      </c>
    </row>
    <row r="4659" ht="12.75" customHeight="1">
      <c r="H4659" s="12">
        <v>1000.0</v>
      </c>
      <c r="K4659" s="14" t="str">
        <f t="shared" si="2"/>
        <v>#DIV/0!</v>
      </c>
      <c r="L4659" s="15" t="str">
        <f t="shared" si="3"/>
        <v>Invalid</v>
      </c>
      <c r="M4659" s="15" t="str">
        <f t="shared" si="4"/>
        <v/>
      </c>
    </row>
    <row r="4660" ht="12.75" customHeight="1">
      <c r="H4660" s="12">
        <v>1000.0</v>
      </c>
      <c r="K4660" s="14" t="str">
        <f t="shared" si="2"/>
        <v>#DIV/0!</v>
      </c>
      <c r="L4660" s="15" t="str">
        <f t="shared" si="3"/>
        <v>Invalid</v>
      </c>
      <c r="M4660" s="15" t="str">
        <f t="shared" si="4"/>
        <v/>
      </c>
    </row>
    <row r="4661" ht="12.75" customHeight="1">
      <c r="H4661" s="12">
        <v>1000.0</v>
      </c>
      <c r="K4661" s="14" t="str">
        <f t="shared" si="2"/>
        <v>#DIV/0!</v>
      </c>
      <c r="L4661" s="15" t="str">
        <f t="shared" si="3"/>
        <v>Invalid</v>
      </c>
      <c r="M4661" s="15" t="str">
        <f t="shared" si="4"/>
        <v/>
      </c>
    </row>
    <row r="4662" ht="12.75" customHeight="1">
      <c r="H4662" s="12">
        <v>1000.0</v>
      </c>
      <c r="K4662" s="14" t="str">
        <f t="shared" si="2"/>
        <v>#DIV/0!</v>
      </c>
      <c r="L4662" s="15" t="str">
        <f t="shared" si="3"/>
        <v>Invalid</v>
      </c>
      <c r="M4662" s="15" t="str">
        <f t="shared" si="4"/>
        <v/>
      </c>
    </row>
    <row r="4663" ht="12.75" customHeight="1">
      <c r="H4663" s="12">
        <v>1000.0</v>
      </c>
      <c r="K4663" s="14" t="str">
        <f t="shared" si="2"/>
        <v>#DIV/0!</v>
      </c>
      <c r="L4663" s="15" t="str">
        <f t="shared" si="3"/>
        <v>Invalid</v>
      </c>
      <c r="M4663" s="15" t="str">
        <f t="shared" si="4"/>
        <v/>
      </c>
    </row>
    <row r="4664" ht="12.75" customHeight="1">
      <c r="H4664" s="12">
        <v>1000.0</v>
      </c>
      <c r="K4664" s="14" t="str">
        <f t="shared" si="2"/>
        <v>#DIV/0!</v>
      </c>
      <c r="L4664" s="15" t="str">
        <f t="shared" si="3"/>
        <v>Invalid</v>
      </c>
      <c r="M4664" s="15" t="str">
        <f t="shared" si="4"/>
        <v/>
      </c>
    </row>
    <row r="4665" ht="12.75" customHeight="1">
      <c r="H4665" s="12">
        <v>1000.0</v>
      </c>
      <c r="K4665" s="14" t="str">
        <f t="shared" si="2"/>
        <v>#DIV/0!</v>
      </c>
      <c r="L4665" s="15" t="str">
        <f t="shared" si="3"/>
        <v>Invalid</v>
      </c>
      <c r="M4665" s="15" t="str">
        <f t="shared" si="4"/>
        <v/>
      </c>
    </row>
    <row r="4666" ht="12.75" customHeight="1">
      <c r="H4666" s="12">
        <v>1000.0</v>
      </c>
      <c r="K4666" s="14" t="str">
        <f t="shared" si="2"/>
        <v>#DIV/0!</v>
      </c>
      <c r="L4666" s="15" t="str">
        <f t="shared" si="3"/>
        <v>Invalid</v>
      </c>
      <c r="M4666" s="15" t="str">
        <f t="shared" si="4"/>
        <v/>
      </c>
    </row>
    <row r="4667" ht="12.75" customHeight="1">
      <c r="H4667" s="12">
        <v>1000.0</v>
      </c>
      <c r="K4667" s="14" t="str">
        <f t="shared" si="2"/>
        <v>#DIV/0!</v>
      </c>
      <c r="L4667" s="15" t="str">
        <f t="shared" si="3"/>
        <v>Invalid</v>
      </c>
      <c r="M4667" s="15" t="str">
        <f t="shared" si="4"/>
        <v/>
      </c>
    </row>
    <row r="4668" ht="12.75" customHeight="1">
      <c r="H4668" s="12">
        <v>1000.0</v>
      </c>
      <c r="K4668" s="14" t="str">
        <f t="shared" si="2"/>
        <v>#DIV/0!</v>
      </c>
      <c r="L4668" s="15" t="str">
        <f t="shared" si="3"/>
        <v>Invalid</v>
      </c>
      <c r="M4668" s="15" t="str">
        <f t="shared" si="4"/>
        <v/>
      </c>
    </row>
    <row r="4669" ht="12.75" customHeight="1">
      <c r="H4669" s="12">
        <v>1000.0</v>
      </c>
      <c r="K4669" s="14" t="str">
        <f t="shared" si="2"/>
        <v>#DIV/0!</v>
      </c>
      <c r="L4669" s="15" t="str">
        <f t="shared" si="3"/>
        <v>Invalid</v>
      </c>
      <c r="M4669" s="15" t="str">
        <f t="shared" si="4"/>
        <v/>
      </c>
    </row>
    <row r="4670" ht="12.75" customHeight="1">
      <c r="H4670" s="12">
        <v>1000.0</v>
      </c>
      <c r="K4670" s="14" t="str">
        <f t="shared" si="2"/>
        <v>#DIV/0!</v>
      </c>
      <c r="L4670" s="15" t="str">
        <f t="shared" si="3"/>
        <v>Invalid</v>
      </c>
      <c r="M4670" s="15" t="str">
        <f t="shared" si="4"/>
        <v/>
      </c>
    </row>
    <row r="4671" ht="12.75" customHeight="1">
      <c r="H4671" s="12">
        <v>1000.0</v>
      </c>
      <c r="K4671" s="14" t="str">
        <f t="shared" si="2"/>
        <v>#DIV/0!</v>
      </c>
      <c r="L4671" s="15" t="str">
        <f t="shared" si="3"/>
        <v>Invalid</v>
      </c>
      <c r="M4671" s="15" t="str">
        <f t="shared" si="4"/>
        <v/>
      </c>
    </row>
    <row r="4672" ht="12.75" customHeight="1">
      <c r="H4672" s="12">
        <v>1000.0</v>
      </c>
      <c r="K4672" s="14" t="str">
        <f t="shared" si="2"/>
        <v>#DIV/0!</v>
      </c>
      <c r="L4672" s="15" t="str">
        <f t="shared" si="3"/>
        <v>Invalid</v>
      </c>
      <c r="M4672" s="15" t="str">
        <f t="shared" si="4"/>
        <v/>
      </c>
    </row>
    <row r="4673" ht="12.75" customHeight="1">
      <c r="H4673" s="12">
        <v>1000.0</v>
      </c>
      <c r="K4673" s="14" t="str">
        <f t="shared" si="2"/>
        <v>#DIV/0!</v>
      </c>
      <c r="L4673" s="15" t="str">
        <f t="shared" si="3"/>
        <v>Invalid</v>
      </c>
      <c r="M4673" s="15" t="str">
        <f t="shared" si="4"/>
        <v/>
      </c>
    </row>
    <row r="4674" ht="12.75" customHeight="1">
      <c r="H4674" s="12">
        <v>1000.0</v>
      </c>
      <c r="K4674" s="14" t="str">
        <f t="shared" si="2"/>
        <v>#DIV/0!</v>
      </c>
      <c r="L4674" s="15" t="str">
        <f t="shared" si="3"/>
        <v>Invalid</v>
      </c>
      <c r="M4674" s="15" t="str">
        <f t="shared" si="4"/>
        <v/>
      </c>
    </row>
    <row r="4675" ht="12.75" customHeight="1">
      <c r="H4675" s="12">
        <v>1000.0</v>
      </c>
      <c r="K4675" s="14" t="str">
        <f t="shared" si="2"/>
        <v>#DIV/0!</v>
      </c>
      <c r="L4675" s="15" t="str">
        <f t="shared" si="3"/>
        <v>Invalid</v>
      </c>
      <c r="M4675" s="15" t="str">
        <f t="shared" si="4"/>
        <v/>
      </c>
    </row>
    <row r="4676" ht="12.75" customHeight="1">
      <c r="H4676" s="12">
        <v>1000.0</v>
      </c>
      <c r="K4676" s="14" t="str">
        <f t="shared" si="2"/>
        <v>#DIV/0!</v>
      </c>
      <c r="L4676" s="15" t="str">
        <f t="shared" si="3"/>
        <v>Invalid</v>
      </c>
      <c r="M4676" s="15" t="str">
        <f t="shared" si="4"/>
        <v/>
      </c>
    </row>
    <row r="4677" ht="12.75" customHeight="1">
      <c r="H4677" s="12">
        <v>1000.0</v>
      </c>
      <c r="K4677" s="14" t="str">
        <f t="shared" si="2"/>
        <v>#DIV/0!</v>
      </c>
      <c r="L4677" s="15" t="str">
        <f t="shared" si="3"/>
        <v>Invalid</v>
      </c>
      <c r="M4677" s="15" t="str">
        <f t="shared" si="4"/>
        <v/>
      </c>
    </row>
    <row r="4678" ht="12.75" customHeight="1">
      <c r="H4678" s="12">
        <v>1000.0</v>
      </c>
      <c r="K4678" s="14" t="str">
        <f t="shared" si="2"/>
        <v>#DIV/0!</v>
      </c>
      <c r="L4678" s="15" t="str">
        <f t="shared" si="3"/>
        <v>Invalid</v>
      </c>
      <c r="M4678" s="15" t="str">
        <f t="shared" si="4"/>
        <v/>
      </c>
    </row>
    <row r="4679" ht="12.75" customHeight="1">
      <c r="H4679" s="12">
        <v>1000.0</v>
      </c>
      <c r="K4679" s="14" t="str">
        <f t="shared" si="2"/>
        <v>#DIV/0!</v>
      </c>
      <c r="L4679" s="15" t="str">
        <f t="shared" si="3"/>
        <v>Invalid</v>
      </c>
      <c r="M4679" s="15" t="str">
        <f t="shared" si="4"/>
        <v/>
      </c>
    </row>
    <row r="4680" ht="12.75" customHeight="1">
      <c r="H4680" s="12">
        <v>1000.0</v>
      </c>
      <c r="K4680" s="14" t="str">
        <f t="shared" si="2"/>
        <v>#DIV/0!</v>
      </c>
      <c r="L4680" s="15" t="str">
        <f t="shared" si="3"/>
        <v>Invalid</v>
      </c>
      <c r="M4680" s="15" t="str">
        <f t="shared" si="4"/>
        <v/>
      </c>
    </row>
    <row r="4681" ht="12.75" customHeight="1">
      <c r="H4681" s="12">
        <v>1000.0</v>
      </c>
      <c r="K4681" s="14" t="str">
        <f t="shared" si="2"/>
        <v>#DIV/0!</v>
      </c>
      <c r="L4681" s="15" t="str">
        <f t="shared" si="3"/>
        <v>Invalid</v>
      </c>
      <c r="M4681" s="15" t="str">
        <f t="shared" si="4"/>
        <v/>
      </c>
    </row>
    <row r="4682" ht="12.75" customHeight="1">
      <c r="H4682" s="12">
        <v>1000.0</v>
      </c>
      <c r="K4682" s="14" t="str">
        <f t="shared" si="2"/>
        <v>#DIV/0!</v>
      </c>
      <c r="L4682" s="15" t="str">
        <f t="shared" si="3"/>
        <v>Invalid</v>
      </c>
      <c r="M4682" s="15" t="str">
        <f t="shared" si="4"/>
        <v/>
      </c>
    </row>
    <row r="4683" ht="12.75" customHeight="1">
      <c r="H4683" s="12">
        <v>1000.0</v>
      </c>
      <c r="K4683" s="14" t="str">
        <f t="shared" si="2"/>
        <v>#DIV/0!</v>
      </c>
      <c r="L4683" s="15" t="str">
        <f t="shared" si="3"/>
        <v>Invalid</v>
      </c>
      <c r="M4683" s="15" t="str">
        <f t="shared" si="4"/>
        <v/>
      </c>
    </row>
    <row r="4684" ht="12.75" customHeight="1">
      <c r="H4684" s="12">
        <v>1000.0</v>
      </c>
      <c r="K4684" s="14" t="str">
        <f t="shared" si="2"/>
        <v>#DIV/0!</v>
      </c>
      <c r="L4684" s="15" t="str">
        <f t="shared" si="3"/>
        <v>Invalid</v>
      </c>
      <c r="M4684" s="15" t="str">
        <f t="shared" si="4"/>
        <v/>
      </c>
    </row>
    <row r="4685" ht="12.75" customHeight="1">
      <c r="H4685" s="12">
        <v>1000.0</v>
      </c>
      <c r="K4685" s="14" t="str">
        <f t="shared" si="2"/>
        <v>#DIV/0!</v>
      </c>
      <c r="L4685" s="15" t="str">
        <f t="shared" si="3"/>
        <v>Invalid</v>
      </c>
      <c r="M4685" s="15" t="str">
        <f t="shared" si="4"/>
        <v/>
      </c>
    </row>
    <row r="4686" ht="12.75" customHeight="1">
      <c r="H4686" s="12">
        <v>1000.0</v>
      </c>
      <c r="K4686" s="14" t="str">
        <f t="shared" si="2"/>
        <v>#DIV/0!</v>
      </c>
      <c r="L4686" s="15" t="str">
        <f t="shared" si="3"/>
        <v>Invalid</v>
      </c>
      <c r="M4686" s="15" t="str">
        <f t="shared" si="4"/>
        <v/>
      </c>
    </row>
    <row r="4687" ht="12.75" customHeight="1">
      <c r="H4687" s="12">
        <v>1000.0</v>
      </c>
      <c r="K4687" s="14" t="str">
        <f t="shared" si="2"/>
        <v>#DIV/0!</v>
      </c>
      <c r="L4687" s="15" t="str">
        <f t="shared" si="3"/>
        <v>Invalid</v>
      </c>
      <c r="M4687" s="15" t="str">
        <f t="shared" si="4"/>
        <v/>
      </c>
    </row>
    <row r="4688" ht="12.75" customHeight="1">
      <c r="H4688" s="12">
        <v>1000.0</v>
      </c>
      <c r="K4688" s="14" t="str">
        <f t="shared" si="2"/>
        <v>#DIV/0!</v>
      </c>
      <c r="L4688" s="15" t="str">
        <f t="shared" si="3"/>
        <v>Invalid</v>
      </c>
      <c r="M4688" s="15" t="str">
        <f t="shared" si="4"/>
        <v/>
      </c>
    </row>
    <row r="4689" ht="12.75" customHeight="1">
      <c r="H4689" s="12">
        <v>1000.0</v>
      </c>
      <c r="K4689" s="14" t="str">
        <f t="shared" si="2"/>
        <v>#DIV/0!</v>
      </c>
      <c r="L4689" s="15" t="str">
        <f t="shared" si="3"/>
        <v>Invalid</v>
      </c>
      <c r="M4689" s="15" t="str">
        <f t="shared" si="4"/>
        <v/>
      </c>
    </row>
    <row r="4690" ht="12.75" customHeight="1">
      <c r="H4690" s="12">
        <v>1000.0</v>
      </c>
      <c r="K4690" s="14" t="str">
        <f t="shared" si="2"/>
        <v>#DIV/0!</v>
      </c>
      <c r="L4690" s="15" t="str">
        <f t="shared" si="3"/>
        <v>Invalid</v>
      </c>
      <c r="M4690" s="15" t="str">
        <f t="shared" si="4"/>
        <v/>
      </c>
    </row>
    <row r="4691" ht="12.75" customHeight="1">
      <c r="H4691" s="12">
        <v>1000.0</v>
      </c>
      <c r="K4691" s="14" t="str">
        <f t="shared" si="2"/>
        <v>#DIV/0!</v>
      </c>
      <c r="L4691" s="15" t="str">
        <f t="shared" si="3"/>
        <v>Invalid</v>
      </c>
      <c r="M4691" s="15" t="str">
        <f t="shared" si="4"/>
        <v/>
      </c>
    </row>
    <row r="4692" ht="12.75" customHeight="1">
      <c r="H4692" s="12">
        <v>1000.0</v>
      </c>
      <c r="K4692" s="14" t="str">
        <f t="shared" si="2"/>
        <v>#DIV/0!</v>
      </c>
      <c r="L4692" s="15" t="str">
        <f t="shared" si="3"/>
        <v>Invalid</v>
      </c>
      <c r="M4692" s="15" t="str">
        <f t="shared" si="4"/>
        <v/>
      </c>
    </row>
    <row r="4693" ht="12.75" customHeight="1">
      <c r="H4693" s="12">
        <v>1000.0</v>
      </c>
      <c r="K4693" s="14" t="str">
        <f t="shared" si="2"/>
        <v>#DIV/0!</v>
      </c>
      <c r="L4693" s="15" t="str">
        <f t="shared" si="3"/>
        <v>Invalid</v>
      </c>
      <c r="M4693" s="15" t="str">
        <f t="shared" si="4"/>
        <v/>
      </c>
    </row>
    <row r="4694" ht="12.75" customHeight="1">
      <c r="H4694" s="12">
        <v>1000.0</v>
      </c>
      <c r="K4694" s="14" t="str">
        <f t="shared" si="2"/>
        <v>#DIV/0!</v>
      </c>
      <c r="L4694" s="15" t="str">
        <f t="shared" si="3"/>
        <v>Invalid</v>
      </c>
      <c r="M4694" s="15" t="str">
        <f t="shared" si="4"/>
        <v/>
      </c>
    </row>
    <row r="4695" ht="12.75" customHeight="1">
      <c r="H4695" s="12">
        <v>1000.0</v>
      </c>
      <c r="K4695" s="14" t="str">
        <f t="shared" si="2"/>
        <v>#DIV/0!</v>
      </c>
      <c r="L4695" s="15" t="str">
        <f t="shared" si="3"/>
        <v>Invalid</v>
      </c>
      <c r="M4695" s="15" t="str">
        <f t="shared" si="4"/>
        <v/>
      </c>
    </row>
    <row r="4696" ht="12.75" customHeight="1">
      <c r="H4696" s="12">
        <v>1000.0</v>
      </c>
      <c r="K4696" s="14" t="str">
        <f t="shared" si="2"/>
        <v>#DIV/0!</v>
      </c>
      <c r="L4696" s="15" t="str">
        <f t="shared" si="3"/>
        <v>Invalid</v>
      </c>
      <c r="M4696" s="15" t="str">
        <f t="shared" si="4"/>
        <v/>
      </c>
    </row>
    <row r="4697" ht="12.75" customHeight="1">
      <c r="H4697" s="12">
        <v>1000.0</v>
      </c>
      <c r="K4697" s="14" t="str">
        <f t="shared" si="2"/>
        <v>#DIV/0!</v>
      </c>
      <c r="L4697" s="15" t="str">
        <f t="shared" si="3"/>
        <v>Invalid</v>
      </c>
      <c r="M4697" s="15" t="str">
        <f t="shared" si="4"/>
        <v/>
      </c>
    </row>
    <row r="4698" ht="12.75" customHeight="1">
      <c r="H4698" s="12">
        <v>1000.0</v>
      </c>
      <c r="K4698" s="14" t="str">
        <f t="shared" si="2"/>
        <v>#DIV/0!</v>
      </c>
      <c r="L4698" s="15" t="str">
        <f t="shared" si="3"/>
        <v>Invalid</v>
      </c>
      <c r="M4698" s="15" t="str">
        <f t="shared" si="4"/>
        <v/>
      </c>
    </row>
    <row r="4699" ht="12.75" customHeight="1">
      <c r="H4699" s="12">
        <v>1000.0</v>
      </c>
      <c r="K4699" s="14" t="str">
        <f t="shared" si="2"/>
        <v>#DIV/0!</v>
      </c>
      <c r="L4699" s="15" t="str">
        <f t="shared" si="3"/>
        <v>Invalid</v>
      </c>
      <c r="M4699" s="15" t="str">
        <f t="shared" si="4"/>
        <v/>
      </c>
    </row>
    <row r="4700" ht="12.75" customHeight="1">
      <c r="H4700" s="12">
        <v>1000.0</v>
      </c>
      <c r="K4700" s="14" t="str">
        <f t="shared" si="2"/>
        <v>#DIV/0!</v>
      </c>
      <c r="L4700" s="15" t="str">
        <f t="shared" si="3"/>
        <v>Invalid</v>
      </c>
      <c r="M4700" s="15" t="str">
        <f t="shared" si="4"/>
        <v/>
      </c>
    </row>
    <row r="4701" ht="12.75" customHeight="1">
      <c r="H4701" s="12">
        <v>1000.0</v>
      </c>
      <c r="K4701" s="14" t="str">
        <f t="shared" si="2"/>
        <v>#DIV/0!</v>
      </c>
      <c r="L4701" s="15" t="str">
        <f t="shared" si="3"/>
        <v>Invalid</v>
      </c>
      <c r="M4701" s="15" t="str">
        <f t="shared" si="4"/>
        <v/>
      </c>
    </row>
    <row r="4702" ht="12.75" customHeight="1">
      <c r="H4702" s="12">
        <v>1000.0</v>
      </c>
      <c r="K4702" s="14" t="str">
        <f t="shared" si="2"/>
        <v>#DIV/0!</v>
      </c>
      <c r="L4702" s="15" t="str">
        <f t="shared" si="3"/>
        <v>Invalid</v>
      </c>
      <c r="M4702" s="15" t="str">
        <f t="shared" si="4"/>
        <v/>
      </c>
    </row>
    <row r="4703" ht="12.75" customHeight="1">
      <c r="H4703" s="12">
        <v>1000.0</v>
      </c>
      <c r="K4703" s="14" t="str">
        <f t="shared" si="2"/>
        <v>#DIV/0!</v>
      </c>
      <c r="L4703" s="15" t="str">
        <f t="shared" si="3"/>
        <v>Invalid</v>
      </c>
      <c r="M4703" s="15" t="str">
        <f t="shared" si="4"/>
        <v/>
      </c>
    </row>
    <row r="4704" ht="12.75" customHeight="1">
      <c r="H4704" s="12">
        <v>1000.0</v>
      </c>
      <c r="K4704" s="14" t="str">
        <f t="shared" si="2"/>
        <v>#DIV/0!</v>
      </c>
      <c r="L4704" s="15" t="str">
        <f t="shared" si="3"/>
        <v>Invalid</v>
      </c>
      <c r="M4704" s="15" t="str">
        <f t="shared" si="4"/>
        <v/>
      </c>
    </row>
    <row r="4705" ht="12.75" customHeight="1">
      <c r="H4705" s="12">
        <v>1000.0</v>
      </c>
      <c r="K4705" s="14" t="str">
        <f t="shared" si="2"/>
        <v>#DIV/0!</v>
      </c>
      <c r="L4705" s="15" t="str">
        <f t="shared" si="3"/>
        <v>Invalid</v>
      </c>
      <c r="M4705" s="15" t="str">
        <f t="shared" si="4"/>
        <v/>
      </c>
    </row>
    <row r="4706" ht="12.75" customHeight="1">
      <c r="H4706" s="12">
        <v>1000.0</v>
      </c>
      <c r="K4706" s="14" t="str">
        <f t="shared" si="2"/>
        <v>#DIV/0!</v>
      </c>
      <c r="L4706" s="15" t="str">
        <f t="shared" si="3"/>
        <v>Invalid</v>
      </c>
      <c r="M4706" s="15" t="str">
        <f t="shared" si="4"/>
        <v/>
      </c>
    </row>
    <row r="4707" ht="12.75" customHeight="1">
      <c r="H4707" s="12">
        <v>1000.0</v>
      </c>
      <c r="K4707" s="14" t="str">
        <f t="shared" si="2"/>
        <v>#DIV/0!</v>
      </c>
      <c r="L4707" s="15" t="str">
        <f t="shared" si="3"/>
        <v>Invalid</v>
      </c>
      <c r="M4707" s="15" t="str">
        <f t="shared" si="4"/>
        <v/>
      </c>
    </row>
    <row r="4708" ht="12.75" customHeight="1">
      <c r="H4708" s="12">
        <v>1000.0</v>
      </c>
      <c r="K4708" s="14" t="str">
        <f t="shared" si="2"/>
        <v>#DIV/0!</v>
      </c>
      <c r="L4708" s="15" t="str">
        <f t="shared" si="3"/>
        <v>Invalid</v>
      </c>
      <c r="M4708" s="15" t="str">
        <f t="shared" si="4"/>
        <v/>
      </c>
    </row>
    <row r="4709" ht="12.75" customHeight="1">
      <c r="H4709" s="12">
        <v>1000.0</v>
      </c>
      <c r="K4709" s="14" t="str">
        <f t="shared" si="2"/>
        <v>#DIV/0!</v>
      </c>
      <c r="L4709" s="15" t="str">
        <f t="shared" si="3"/>
        <v>Invalid</v>
      </c>
      <c r="M4709" s="15" t="str">
        <f t="shared" si="4"/>
        <v/>
      </c>
    </row>
    <row r="4710" ht="12.75" customHeight="1">
      <c r="H4710" s="12">
        <v>1000.0</v>
      </c>
      <c r="K4710" s="14" t="str">
        <f t="shared" si="2"/>
        <v>#DIV/0!</v>
      </c>
      <c r="L4710" s="15" t="str">
        <f t="shared" si="3"/>
        <v>Invalid</v>
      </c>
      <c r="M4710" s="15" t="str">
        <f t="shared" si="4"/>
        <v/>
      </c>
    </row>
    <row r="4711" ht="12.75" customHeight="1">
      <c r="H4711" s="12">
        <v>1000.0</v>
      </c>
      <c r="K4711" s="14" t="str">
        <f t="shared" si="2"/>
        <v>#DIV/0!</v>
      </c>
      <c r="L4711" s="15" t="str">
        <f t="shared" si="3"/>
        <v>Invalid</v>
      </c>
      <c r="M4711" s="15" t="str">
        <f t="shared" si="4"/>
        <v/>
      </c>
    </row>
    <row r="4712" ht="12.75" customHeight="1">
      <c r="H4712" s="12">
        <v>1000.0</v>
      </c>
      <c r="K4712" s="14" t="str">
        <f t="shared" si="2"/>
        <v>#DIV/0!</v>
      </c>
      <c r="L4712" s="15" t="str">
        <f t="shared" si="3"/>
        <v>Invalid</v>
      </c>
      <c r="M4712" s="15" t="str">
        <f t="shared" si="4"/>
        <v/>
      </c>
    </row>
    <row r="4713" ht="12.75" customHeight="1">
      <c r="H4713" s="12">
        <v>1000.0</v>
      </c>
      <c r="K4713" s="14" t="str">
        <f t="shared" si="2"/>
        <v>#DIV/0!</v>
      </c>
      <c r="L4713" s="15" t="str">
        <f t="shared" si="3"/>
        <v>Invalid</v>
      </c>
      <c r="M4713" s="15" t="str">
        <f t="shared" si="4"/>
        <v/>
      </c>
    </row>
    <row r="4714" ht="12.75" customHeight="1">
      <c r="H4714" s="12">
        <v>1000.0</v>
      </c>
      <c r="K4714" s="14" t="str">
        <f t="shared" si="2"/>
        <v>#DIV/0!</v>
      </c>
      <c r="L4714" s="15" t="str">
        <f t="shared" si="3"/>
        <v>Invalid</v>
      </c>
      <c r="M4714" s="15" t="str">
        <f t="shared" si="4"/>
        <v/>
      </c>
    </row>
    <row r="4715" ht="12.75" customHeight="1">
      <c r="H4715" s="12">
        <v>1000.0</v>
      </c>
      <c r="K4715" s="14" t="str">
        <f t="shared" si="2"/>
        <v>#DIV/0!</v>
      </c>
      <c r="L4715" s="15" t="str">
        <f t="shared" si="3"/>
        <v>Invalid</v>
      </c>
      <c r="M4715" s="15" t="str">
        <f t="shared" si="4"/>
        <v/>
      </c>
    </row>
    <row r="4716" ht="12.75" customHeight="1">
      <c r="H4716" s="12">
        <v>1000.0</v>
      </c>
      <c r="K4716" s="14" t="str">
        <f t="shared" si="2"/>
        <v>#DIV/0!</v>
      </c>
      <c r="L4716" s="15" t="str">
        <f t="shared" si="3"/>
        <v>Invalid</v>
      </c>
      <c r="M4716" s="15" t="str">
        <f t="shared" si="4"/>
        <v/>
      </c>
    </row>
    <row r="4717" ht="12.75" customHeight="1">
      <c r="H4717" s="12">
        <v>1000.0</v>
      </c>
      <c r="K4717" s="14" t="str">
        <f t="shared" si="2"/>
        <v>#DIV/0!</v>
      </c>
      <c r="L4717" s="15" t="str">
        <f t="shared" si="3"/>
        <v>Invalid</v>
      </c>
      <c r="M4717" s="15" t="str">
        <f t="shared" si="4"/>
        <v/>
      </c>
    </row>
    <row r="4718" ht="12.75" customHeight="1">
      <c r="H4718" s="12">
        <v>1000.0</v>
      </c>
      <c r="K4718" s="14" t="str">
        <f t="shared" si="2"/>
        <v>#DIV/0!</v>
      </c>
      <c r="L4718" s="15" t="str">
        <f t="shared" si="3"/>
        <v>Invalid</v>
      </c>
      <c r="M4718" s="15" t="str">
        <f t="shared" si="4"/>
        <v/>
      </c>
    </row>
    <row r="4719" ht="12.75" customHeight="1">
      <c r="H4719" s="12">
        <v>1000.0</v>
      </c>
      <c r="K4719" s="14" t="str">
        <f t="shared" si="2"/>
        <v>#DIV/0!</v>
      </c>
      <c r="L4719" s="15" t="str">
        <f t="shared" si="3"/>
        <v>Invalid</v>
      </c>
      <c r="M4719" s="15" t="str">
        <f t="shared" si="4"/>
        <v/>
      </c>
    </row>
    <row r="4720" ht="12.75" customHeight="1">
      <c r="H4720" s="12">
        <v>1000.0</v>
      </c>
      <c r="K4720" s="14" t="str">
        <f t="shared" si="2"/>
        <v>#DIV/0!</v>
      </c>
      <c r="L4720" s="15" t="str">
        <f t="shared" si="3"/>
        <v>Invalid</v>
      </c>
      <c r="M4720" s="15" t="str">
        <f t="shared" si="4"/>
        <v/>
      </c>
    </row>
    <row r="4721" ht="12.75" customHeight="1">
      <c r="H4721" s="12">
        <v>1000.0</v>
      </c>
      <c r="K4721" s="14" t="str">
        <f t="shared" si="2"/>
        <v>#DIV/0!</v>
      </c>
      <c r="L4721" s="15" t="str">
        <f t="shared" si="3"/>
        <v>Invalid</v>
      </c>
      <c r="M4721" s="15" t="str">
        <f t="shared" si="4"/>
        <v/>
      </c>
    </row>
    <row r="4722" ht="12.75" customHeight="1">
      <c r="H4722" s="12">
        <v>1000.0</v>
      </c>
      <c r="K4722" s="14" t="str">
        <f t="shared" si="2"/>
        <v>#DIV/0!</v>
      </c>
      <c r="L4722" s="15" t="str">
        <f t="shared" si="3"/>
        <v>Invalid</v>
      </c>
      <c r="M4722" s="15" t="str">
        <f t="shared" si="4"/>
        <v/>
      </c>
    </row>
    <row r="4723" ht="12.75" customHeight="1">
      <c r="H4723" s="12">
        <v>1000.0</v>
      </c>
      <c r="K4723" s="14" t="str">
        <f t="shared" si="2"/>
        <v>#DIV/0!</v>
      </c>
      <c r="L4723" s="15" t="str">
        <f t="shared" si="3"/>
        <v>Invalid</v>
      </c>
      <c r="M4723" s="15" t="str">
        <f t="shared" si="4"/>
        <v/>
      </c>
    </row>
    <row r="4724" ht="12.75" customHeight="1">
      <c r="H4724" s="12">
        <v>1000.0</v>
      </c>
      <c r="K4724" s="14" t="str">
        <f t="shared" si="2"/>
        <v>#DIV/0!</v>
      </c>
      <c r="L4724" s="15" t="str">
        <f t="shared" si="3"/>
        <v>Invalid</v>
      </c>
      <c r="M4724" s="15" t="str">
        <f t="shared" si="4"/>
        <v/>
      </c>
    </row>
    <row r="4725" ht="12.75" customHeight="1">
      <c r="H4725" s="12">
        <v>1000.0</v>
      </c>
      <c r="K4725" s="14" t="str">
        <f t="shared" si="2"/>
        <v>#DIV/0!</v>
      </c>
      <c r="L4725" s="15" t="str">
        <f t="shared" si="3"/>
        <v>Invalid</v>
      </c>
      <c r="M4725" s="15" t="str">
        <f t="shared" si="4"/>
        <v/>
      </c>
    </row>
    <row r="4726" ht="12.75" customHeight="1">
      <c r="H4726" s="12">
        <v>1000.0</v>
      </c>
      <c r="K4726" s="14" t="str">
        <f t="shared" si="2"/>
        <v>#DIV/0!</v>
      </c>
      <c r="L4726" s="15" t="str">
        <f t="shared" si="3"/>
        <v>Invalid</v>
      </c>
      <c r="M4726" s="15" t="str">
        <f t="shared" si="4"/>
        <v/>
      </c>
    </row>
    <row r="4727" ht="12.75" customHeight="1">
      <c r="H4727" s="12">
        <v>1000.0</v>
      </c>
      <c r="K4727" s="14" t="str">
        <f t="shared" si="2"/>
        <v>#DIV/0!</v>
      </c>
      <c r="L4727" s="15" t="str">
        <f t="shared" si="3"/>
        <v>Invalid</v>
      </c>
      <c r="M4727" s="15" t="str">
        <f t="shared" si="4"/>
        <v/>
      </c>
    </row>
    <row r="4728" ht="12.75" customHeight="1">
      <c r="H4728" s="12">
        <v>1000.0</v>
      </c>
      <c r="K4728" s="14" t="str">
        <f t="shared" si="2"/>
        <v>#DIV/0!</v>
      </c>
      <c r="L4728" s="15" t="str">
        <f t="shared" si="3"/>
        <v>Invalid</v>
      </c>
      <c r="M4728" s="15" t="str">
        <f t="shared" si="4"/>
        <v/>
      </c>
    </row>
    <row r="4729" ht="12.75" customHeight="1">
      <c r="H4729" s="12">
        <v>1000.0</v>
      </c>
      <c r="K4729" s="14" t="str">
        <f t="shared" si="2"/>
        <v>#DIV/0!</v>
      </c>
      <c r="L4729" s="15" t="str">
        <f t="shared" si="3"/>
        <v>Invalid</v>
      </c>
      <c r="M4729" s="15" t="str">
        <f t="shared" si="4"/>
        <v/>
      </c>
    </row>
    <row r="4730" ht="12.75" customHeight="1">
      <c r="H4730" s="12">
        <v>1000.0</v>
      </c>
      <c r="K4730" s="14" t="str">
        <f t="shared" si="2"/>
        <v>#DIV/0!</v>
      </c>
      <c r="L4730" s="15" t="str">
        <f t="shared" si="3"/>
        <v>Invalid</v>
      </c>
      <c r="M4730" s="15" t="str">
        <f t="shared" si="4"/>
        <v/>
      </c>
    </row>
    <row r="4731" ht="12.75" customHeight="1">
      <c r="H4731" s="12">
        <v>1000.0</v>
      </c>
      <c r="K4731" s="14" t="str">
        <f t="shared" si="2"/>
        <v>#DIV/0!</v>
      </c>
      <c r="L4731" s="15" t="str">
        <f t="shared" si="3"/>
        <v>Invalid</v>
      </c>
      <c r="M4731" s="15" t="str">
        <f t="shared" si="4"/>
        <v/>
      </c>
    </row>
    <row r="4732" ht="12.75" customHeight="1">
      <c r="H4732" s="12">
        <v>1000.0</v>
      </c>
      <c r="K4732" s="14" t="str">
        <f t="shared" si="2"/>
        <v>#DIV/0!</v>
      </c>
      <c r="L4732" s="15" t="str">
        <f t="shared" si="3"/>
        <v>Invalid</v>
      </c>
      <c r="M4732" s="15" t="str">
        <f t="shared" si="4"/>
        <v/>
      </c>
    </row>
    <row r="4733" ht="12.75" customHeight="1">
      <c r="H4733" s="12">
        <v>1000.0</v>
      </c>
      <c r="K4733" s="14" t="str">
        <f t="shared" si="2"/>
        <v>#DIV/0!</v>
      </c>
      <c r="L4733" s="15" t="str">
        <f t="shared" si="3"/>
        <v>Invalid</v>
      </c>
      <c r="M4733" s="15" t="str">
        <f t="shared" si="4"/>
        <v/>
      </c>
    </row>
    <row r="4734" ht="12.75" customHeight="1">
      <c r="H4734" s="12">
        <v>1000.0</v>
      </c>
      <c r="K4734" s="14" t="str">
        <f t="shared" si="2"/>
        <v>#DIV/0!</v>
      </c>
      <c r="L4734" s="15" t="str">
        <f t="shared" si="3"/>
        <v>Invalid</v>
      </c>
      <c r="M4734" s="15" t="str">
        <f t="shared" si="4"/>
        <v/>
      </c>
    </row>
    <row r="4735" ht="12.75" customHeight="1">
      <c r="H4735" s="12">
        <v>1000.0</v>
      </c>
      <c r="K4735" s="14" t="str">
        <f t="shared" si="2"/>
        <v>#DIV/0!</v>
      </c>
      <c r="L4735" s="15" t="str">
        <f t="shared" si="3"/>
        <v>Invalid</v>
      </c>
      <c r="M4735" s="15" t="str">
        <f t="shared" si="4"/>
        <v/>
      </c>
    </row>
    <row r="4736" ht="12.75" customHeight="1">
      <c r="H4736" s="12">
        <v>1000.0</v>
      </c>
      <c r="K4736" s="14" t="str">
        <f t="shared" si="2"/>
        <v>#DIV/0!</v>
      </c>
      <c r="L4736" s="15" t="str">
        <f t="shared" si="3"/>
        <v>Invalid</v>
      </c>
      <c r="M4736" s="15" t="str">
        <f t="shared" si="4"/>
        <v/>
      </c>
    </row>
    <row r="4737" ht="12.75" customHeight="1">
      <c r="H4737" s="12">
        <v>1000.0</v>
      </c>
      <c r="K4737" s="14" t="str">
        <f t="shared" si="2"/>
        <v>#DIV/0!</v>
      </c>
      <c r="L4737" s="15" t="str">
        <f t="shared" si="3"/>
        <v>Invalid</v>
      </c>
      <c r="M4737" s="15" t="str">
        <f t="shared" si="4"/>
        <v/>
      </c>
    </row>
    <row r="4738" ht="12.75" customHeight="1">
      <c r="H4738" s="12">
        <v>1000.0</v>
      </c>
      <c r="K4738" s="14" t="str">
        <f t="shared" si="2"/>
        <v>#DIV/0!</v>
      </c>
      <c r="L4738" s="15" t="str">
        <f t="shared" si="3"/>
        <v>Invalid</v>
      </c>
      <c r="M4738" s="15" t="str">
        <f t="shared" si="4"/>
        <v/>
      </c>
    </row>
    <row r="4739" ht="12.75" customHeight="1">
      <c r="H4739" s="12">
        <v>1000.0</v>
      </c>
      <c r="K4739" s="14" t="str">
        <f t="shared" si="2"/>
        <v>#DIV/0!</v>
      </c>
      <c r="L4739" s="15" t="str">
        <f t="shared" si="3"/>
        <v>Invalid</v>
      </c>
      <c r="M4739" s="15" t="str">
        <f t="shared" si="4"/>
        <v/>
      </c>
    </row>
    <row r="4740" ht="12.75" customHeight="1">
      <c r="H4740" s="12">
        <v>1000.0</v>
      </c>
      <c r="K4740" s="14" t="str">
        <f t="shared" si="2"/>
        <v>#DIV/0!</v>
      </c>
      <c r="L4740" s="15" t="str">
        <f t="shared" si="3"/>
        <v>Invalid</v>
      </c>
      <c r="M4740" s="15" t="str">
        <f t="shared" si="4"/>
        <v/>
      </c>
    </row>
    <row r="4741" ht="12.75" customHeight="1">
      <c r="H4741" s="12">
        <v>1000.0</v>
      </c>
      <c r="K4741" s="14" t="str">
        <f t="shared" si="2"/>
        <v>#DIV/0!</v>
      </c>
      <c r="L4741" s="15" t="str">
        <f t="shared" si="3"/>
        <v>Invalid</v>
      </c>
      <c r="M4741" s="15" t="str">
        <f t="shared" si="4"/>
        <v/>
      </c>
    </row>
    <row r="4742" ht="12.75" customHeight="1">
      <c r="H4742" s="12">
        <v>1000.0</v>
      </c>
      <c r="K4742" s="14" t="str">
        <f t="shared" si="2"/>
        <v>#DIV/0!</v>
      </c>
      <c r="L4742" s="15" t="str">
        <f t="shared" si="3"/>
        <v>Invalid</v>
      </c>
      <c r="M4742" s="15" t="str">
        <f t="shared" si="4"/>
        <v/>
      </c>
    </row>
    <row r="4743" ht="12.75" customHeight="1">
      <c r="H4743" s="12">
        <v>1000.0</v>
      </c>
      <c r="K4743" s="14" t="str">
        <f t="shared" si="2"/>
        <v>#DIV/0!</v>
      </c>
      <c r="L4743" s="15" t="str">
        <f t="shared" si="3"/>
        <v>Invalid</v>
      </c>
      <c r="M4743" s="15" t="str">
        <f t="shared" si="4"/>
        <v/>
      </c>
    </row>
    <row r="4744" ht="12.75" customHeight="1">
      <c r="H4744" s="12">
        <v>1000.0</v>
      </c>
      <c r="K4744" s="14" t="str">
        <f t="shared" si="2"/>
        <v>#DIV/0!</v>
      </c>
      <c r="L4744" s="15" t="str">
        <f t="shared" si="3"/>
        <v>Invalid</v>
      </c>
      <c r="M4744" s="15" t="str">
        <f t="shared" si="4"/>
        <v/>
      </c>
    </row>
    <row r="4745" ht="12.75" customHeight="1">
      <c r="H4745" s="12">
        <v>1000.0</v>
      </c>
      <c r="K4745" s="14" t="str">
        <f t="shared" si="2"/>
        <v>#DIV/0!</v>
      </c>
      <c r="L4745" s="15" t="str">
        <f t="shared" si="3"/>
        <v>Invalid</v>
      </c>
      <c r="M4745" s="15" t="str">
        <f t="shared" si="4"/>
        <v/>
      </c>
    </row>
    <row r="4746" ht="12.75" customHeight="1">
      <c r="H4746" s="12">
        <v>1000.0</v>
      </c>
      <c r="K4746" s="14" t="str">
        <f t="shared" si="2"/>
        <v>#DIV/0!</v>
      </c>
      <c r="L4746" s="15" t="str">
        <f t="shared" si="3"/>
        <v>Invalid</v>
      </c>
      <c r="M4746" s="15" t="str">
        <f t="shared" si="4"/>
        <v/>
      </c>
    </row>
    <row r="4747" ht="12.75" customHeight="1">
      <c r="H4747" s="12">
        <v>1000.0</v>
      </c>
      <c r="K4747" s="14" t="str">
        <f t="shared" si="2"/>
        <v>#DIV/0!</v>
      </c>
      <c r="L4747" s="15" t="str">
        <f t="shared" si="3"/>
        <v>Invalid</v>
      </c>
      <c r="M4747" s="15" t="str">
        <f t="shared" si="4"/>
        <v/>
      </c>
    </row>
    <row r="4748" ht="12.75" customHeight="1">
      <c r="H4748" s="12">
        <v>1000.0</v>
      </c>
      <c r="K4748" s="14" t="str">
        <f t="shared" si="2"/>
        <v>#DIV/0!</v>
      </c>
      <c r="L4748" s="15" t="str">
        <f t="shared" si="3"/>
        <v>Invalid</v>
      </c>
      <c r="M4748" s="15" t="str">
        <f t="shared" si="4"/>
        <v/>
      </c>
    </row>
    <row r="4749" ht="12.75" customHeight="1">
      <c r="H4749" s="12">
        <v>1000.0</v>
      </c>
      <c r="K4749" s="14" t="str">
        <f t="shared" si="2"/>
        <v>#DIV/0!</v>
      </c>
      <c r="L4749" s="15" t="str">
        <f t="shared" si="3"/>
        <v>Invalid</v>
      </c>
      <c r="M4749" s="15" t="str">
        <f t="shared" si="4"/>
        <v/>
      </c>
    </row>
    <row r="4750" ht="12.75" customHeight="1">
      <c r="H4750" s="12">
        <v>1000.0</v>
      </c>
      <c r="K4750" s="14" t="str">
        <f t="shared" si="2"/>
        <v>#DIV/0!</v>
      </c>
      <c r="L4750" s="15" t="str">
        <f t="shared" si="3"/>
        <v>Invalid</v>
      </c>
      <c r="M4750" s="15" t="str">
        <f t="shared" si="4"/>
        <v/>
      </c>
    </row>
    <row r="4751" ht="12.75" customHeight="1">
      <c r="H4751" s="12">
        <v>1000.0</v>
      </c>
      <c r="K4751" s="14" t="str">
        <f t="shared" si="2"/>
        <v>#DIV/0!</v>
      </c>
      <c r="L4751" s="15" t="str">
        <f t="shared" si="3"/>
        <v>Invalid</v>
      </c>
      <c r="M4751" s="15" t="str">
        <f t="shared" si="4"/>
        <v/>
      </c>
    </row>
    <row r="4752" ht="12.75" customHeight="1">
      <c r="H4752" s="12">
        <v>1000.0</v>
      </c>
      <c r="K4752" s="14" t="str">
        <f t="shared" si="2"/>
        <v>#DIV/0!</v>
      </c>
      <c r="L4752" s="15" t="str">
        <f t="shared" si="3"/>
        <v>Invalid</v>
      </c>
      <c r="M4752" s="15" t="str">
        <f t="shared" si="4"/>
        <v/>
      </c>
    </row>
    <row r="4753" ht="12.75" customHeight="1">
      <c r="H4753" s="12">
        <v>1000.0</v>
      </c>
      <c r="K4753" s="14" t="str">
        <f t="shared" si="2"/>
        <v>#DIV/0!</v>
      </c>
      <c r="L4753" s="15" t="str">
        <f t="shared" si="3"/>
        <v>Invalid</v>
      </c>
      <c r="M4753" s="15" t="str">
        <f t="shared" si="4"/>
        <v/>
      </c>
    </row>
    <row r="4754" ht="12.75" customHeight="1">
      <c r="H4754" s="12">
        <v>1000.0</v>
      </c>
      <c r="K4754" s="14" t="str">
        <f t="shared" si="2"/>
        <v>#DIV/0!</v>
      </c>
      <c r="L4754" s="15" t="str">
        <f t="shared" si="3"/>
        <v>Invalid</v>
      </c>
      <c r="M4754" s="15" t="str">
        <f t="shared" si="4"/>
        <v/>
      </c>
    </row>
    <row r="4755" ht="12.75" customHeight="1">
      <c r="H4755" s="12">
        <v>1000.0</v>
      </c>
      <c r="K4755" s="14" t="str">
        <f t="shared" si="2"/>
        <v>#DIV/0!</v>
      </c>
      <c r="L4755" s="15" t="str">
        <f t="shared" si="3"/>
        <v>Invalid</v>
      </c>
      <c r="M4755" s="15" t="str">
        <f t="shared" si="4"/>
        <v/>
      </c>
    </row>
    <row r="4756" ht="12.75" customHeight="1">
      <c r="H4756" s="12">
        <v>1000.0</v>
      </c>
      <c r="K4756" s="14" t="str">
        <f t="shared" si="2"/>
        <v>#DIV/0!</v>
      </c>
      <c r="L4756" s="15" t="str">
        <f t="shared" si="3"/>
        <v>Invalid</v>
      </c>
      <c r="M4756" s="15" t="str">
        <f t="shared" si="4"/>
        <v/>
      </c>
    </row>
    <row r="4757" ht="12.75" customHeight="1">
      <c r="H4757" s="12">
        <v>1000.0</v>
      </c>
      <c r="K4757" s="14" t="str">
        <f t="shared" si="2"/>
        <v>#DIV/0!</v>
      </c>
      <c r="L4757" s="15" t="str">
        <f t="shared" si="3"/>
        <v>Invalid</v>
      </c>
      <c r="M4757" s="15" t="str">
        <f t="shared" si="4"/>
        <v/>
      </c>
    </row>
    <row r="4758" ht="12.75" customHeight="1">
      <c r="H4758" s="12">
        <v>1000.0</v>
      </c>
      <c r="K4758" s="14" t="str">
        <f t="shared" si="2"/>
        <v>#DIV/0!</v>
      </c>
      <c r="L4758" s="15" t="str">
        <f t="shared" si="3"/>
        <v>Invalid</v>
      </c>
      <c r="M4758" s="15" t="str">
        <f t="shared" si="4"/>
        <v/>
      </c>
    </row>
    <row r="4759" ht="12.75" customHeight="1">
      <c r="H4759" s="12">
        <v>1000.0</v>
      </c>
      <c r="K4759" s="14" t="str">
        <f t="shared" si="2"/>
        <v>#DIV/0!</v>
      </c>
      <c r="L4759" s="15" t="str">
        <f t="shared" si="3"/>
        <v>Invalid</v>
      </c>
      <c r="M4759" s="15" t="str">
        <f t="shared" si="4"/>
        <v/>
      </c>
    </row>
    <row r="4760" ht="12.75" customHeight="1">
      <c r="H4760" s="12">
        <v>1000.0</v>
      </c>
      <c r="K4760" s="14" t="str">
        <f t="shared" si="2"/>
        <v>#DIV/0!</v>
      </c>
      <c r="L4760" s="15" t="str">
        <f t="shared" si="3"/>
        <v>Invalid</v>
      </c>
      <c r="M4760" s="15" t="str">
        <f t="shared" si="4"/>
        <v/>
      </c>
    </row>
    <row r="4761" ht="12.75" customHeight="1">
      <c r="H4761" s="12">
        <v>1000.0</v>
      </c>
      <c r="K4761" s="14" t="str">
        <f t="shared" si="2"/>
        <v>#DIV/0!</v>
      </c>
      <c r="L4761" s="15" t="str">
        <f t="shared" si="3"/>
        <v>Invalid</v>
      </c>
      <c r="M4761" s="15" t="str">
        <f t="shared" si="4"/>
        <v/>
      </c>
    </row>
    <row r="4762" ht="12.75" customHeight="1">
      <c r="H4762" s="12">
        <v>1000.0</v>
      </c>
      <c r="K4762" s="14" t="str">
        <f t="shared" si="2"/>
        <v>#DIV/0!</v>
      </c>
      <c r="L4762" s="15" t="str">
        <f t="shared" si="3"/>
        <v>Invalid</v>
      </c>
      <c r="M4762" s="15" t="str">
        <f t="shared" si="4"/>
        <v/>
      </c>
    </row>
    <row r="4763" ht="12.75" customHeight="1">
      <c r="H4763" s="12">
        <v>1000.0</v>
      </c>
      <c r="K4763" s="14" t="str">
        <f t="shared" si="2"/>
        <v>#DIV/0!</v>
      </c>
      <c r="L4763" s="15" t="str">
        <f t="shared" si="3"/>
        <v>Invalid</v>
      </c>
      <c r="M4763" s="15" t="str">
        <f t="shared" si="4"/>
        <v/>
      </c>
    </row>
    <row r="4764" ht="12.75" customHeight="1">
      <c r="H4764" s="12">
        <v>1000.0</v>
      </c>
      <c r="K4764" s="14" t="str">
        <f t="shared" si="2"/>
        <v>#DIV/0!</v>
      </c>
      <c r="L4764" s="15" t="str">
        <f t="shared" si="3"/>
        <v>Invalid</v>
      </c>
      <c r="M4764" s="15" t="str">
        <f t="shared" si="4"/>
        <v/>
      </c>
    </row>
    <row r="4765" ht="12.75" customHeight="1">
      <c r="H4765" s="12">
        <v>1000.0</v>
      </c>
      <c r="K4765" s="14" t="str">
        <f t="shared" si="2"/>
        <v>#DIV/0!</v>
      </c>
      <c r="L4765" s="15" t="str">
        <f t="shared" si="3"/>
        <v>Invalid</v>
      </c>
      <c r="M4765" s="15" t="str">
        <f t="shared" si="4"/>
        <v/>
      </c>
    </row>
    <row r="4766" ht="12.75" customHeight="1">
      <c r="H4766" s="12">
        <v>1000.0</v>
      </c>
      <c r="K4766" s="14" t="str">
        <f t="shared" si="2"/>
        <v>#DIV/0!</v>
      </c>
      <c r="L4766" s="15" t="str">
        <f t="shared" si="3"/>
        <v>Invalid</v>
      </c>
      <c r="M4766" s="15" t="str">
        <f t="shared" si="4"/>
        <v/>
      </c>
    </row>
    <row r="4767" ht="12.75" customHeight="1">
      <c r="H4767" s="12">
        <v>1000.0</v>
      </c>
      <c r="K4767" s="14" t="str">
        <f t="shared" si="2"/>
        <v>#DIV/0!</v>
      </c>
      <c r="L4767" s="15" t="str">
        <f t="shared" si="3"/>
        <v>Invalid</v>
      </c>
      <c r="M4767" s="15" t="str">
        <f t="shared" si="4"/>
        <v/>
      </c>
    </row>
    <row r="4768" ht="12.75" customHeight="1">
      <c r="H4768" s="12">
        <v>1000.0</v>
      </c>
      <c r="K4768" s="14" t="str">
        <f t="shared" si="2"/>
        <v>#DIV/0!</v>
      </c>
      <c r="L4768" s="15" t="str">
        <f t="shared" si="3"/>
        <v>Invalid</v>
      </c>
      <c r="M4768" s="15" t="str">
        <f t="shared" si="4"/>
        <v/>
      </c>
    </row>
    <row r="4769" ht="12.75" customHeight="1">
      <c r="H4769" s="12">
        <v>1000.0</v>
      </c>
      <c r="K4769" s="14" t="str">
        <f t="shared" si="2"/>
        <v>#DIV/0!</v>
      </c>
      <c r="L4769" s="15" t="str">
        <f t="shared" si="3"/>
        <v>Invalid</v>
      </c>
      <c r="M4769" s="15" t="str">
        <f t="shared" si="4"/>
        <v/>
      </c>
    </row>
    <row r="4770" ht="12.75" customHeight="1">
      <c r="H4770" s="12">
        <v>1000.0</v>
      </c>
      <c r="K4770" s="14" t="str">
        <f t="shared" si="2"/>
        <v>#DIV/0!</v>
      </c>
      <c r="L4770" s="15" t="str">
        <f t="shared" si="3"/>
        <v>Invalid</v>
      </c>
      <c r="M4770" s="15" t="str">
        <f t="shared" si="4"/>
        <v/>
      </c>
    </row>
    <row r="4771" ht="12.75" customHeight="1">
      <c r="H4771" s="12">
        <v>1000.0</v>
      </c>
      <c r="K4771" s="14" t="str">
        <f t="shared" si="2"/>
        <v>#DIV/0!</v>
      </c>
      <c r="L4771" s="15" t="str">
        <f t="shared" si="3"/>
        <v>Invalid</v>
      </c>
      <c r="M4771" s="15" t="str">
        <f t="shared" si="4"/>
        <v/>
      </c>
    </row>
    <row r="4772" ht="12.75" customHeight="1">
      <c r="H4772" s="12">
        <v>1000.0</v>
      </c>
      <c r="K4772" s="14" t="str">
        <f t="shared" si="2"/>
        <v>#DIV/0!</v>
      </c>
      <c r="L4772" s="15" t="str">
        <f t="shared" si="3"/>
        <v>Invalid</v>
      </c>
      <c r="M4772" s="15" t="str">
        <f t="shared" si="4"/>
        <v/>
      </c>
    </row>
    <row r="4773" ht="12.75" customHeight="1">
      <c r="H4773" s="12">
        <v>1000.0</v>
      </c>
      <c r="K4773" s="14" t="str">
        <f t="shared" si="2"/>
        <v>#DIV/0!</v>
      </c>
      <c r="L4773" s="15" t="str">
        <f t="shared" si="3"/>
        <v>Invalid</v>
      </c>
      <c r="M4773" s="15" t="str">
        <f t="shared" si="4"/>
        <v/>
      </c>
    </row>
    <row r="4774" ht="12.75" customHeight="1">
      <c r="H4774" s="12">
        <v>1000.0</v>
      </c>
      <c r="K4774" s="14" t="str">
        <f t="shared" si="2"/>
        <v>#DIV/0!</v>
      </c>
      <c r="L4774" s="15" t="str">
        <f t="shared" si="3"/>
        <v>Invalid</v>
      </c>
      <c r="M4774" s="15" t="str">
        <f t="shared" si="4"/>
        <v/>
      </c>
    </row>
    <row r="4775" ht="12.75" customHeight="1">
      <c r="H4775" s="12">
        <v>1000.0</v>
      </c>
      <c r="K4775" s="14" t="str">
        <f t="shared" si="2"/>
        <v>#DIV/0!</v>
      </c>
      <c r="L4775" s="15" t="str">
        <f t="shared" si="3"/>
        <v>Invalid</v>
      </c>
      <c r="M4775" s="15" t="str">
        <f t="shared" si="4"/>
        <v/>
      </c>
    </row>
    <row r="4776" ht="12.75" customHeight="1">
      <c r="H4776" s="12">
        <v>1000.0</v>
      </c>
      <c r="K4776" s="14" t="str">
        <f t="shared" si="2"/>
        <v>#DIV/0!</v>
      </c>
      <c r="L4776" s="15" t="str">
        <f t="shared" si="3"/>
        <v>Invalid</v>
      </c>
      <c r="M4776" s="15" t="str">
        <f t="shared" si="4"/>
        <v/>
      </c>
    </row>
    <row r="4777" ht="12.75" customHeight="1">
      <c r="H4777" s="12">
        <v>1000.0</v>
      </c>
      <c r="K4777" s="14" t="str">
        <f t="shared" si="2"/>
        <v>#DIV/0!</v>
      </c>
      <c r="L4777" s="15" t="str">
        <f t="shared" si="3"/>
        <v>Invalid</v>
      </c>
      <c r="M4777" s="15" t="str">
        <f t="shared" si="4"/>
        <v/>
      </c>
    </row>
    <row r="4778" ht="12.75" customHeight="1">
      <c r="H4778" s="12">
        <v>1000.0</v>
      </c>
      <c r="K4778" s="14" t="str">
        <f t="shared" si="2"/>
        <v>#DIV/0!</v>
      </c>
      <c r="L4778" s="15" t="str">
        <f t="shared" si="3"/>
        <v>Invalid</v>
      </c>
      <c r="M4778" s="15" t="str">
        <f t="shared" si="4"/>
        <v/>
      </c>
    </row>
    <row r="4779" ht="12.75" customHeight="1">
      <c r="H4779" s="12">
        <v>1000.0</v>
      </c>
      <c r="K4779" s="14" t="str">
        <f t="shared" si="2"/>
        <v>#DIV/0!</v>
      </c>
      <c r="L4779" s="15" t="str">
        <f t="shared" si="3"/>
        <v>Invalid</v>
      </c>
      <c r="M4779" s="15" t="str">
        <f t="shared" si="4"/>
        <v/>
      </c>
    </row>
    <row r="4780" ht="12.75" customHeight="1">
      <c r="H4780" s="12">
        <v>1000.0</v>
      </c>
      <c r="K4780" s="14" t="str">
        <f t="shared" si="2"/>
        <v>#DIV/0!</v>
      </c>
      <c r="L4780" s="15" t="str">
        <f t="shared" si="3"/>
        <v>Invalid</v>
      </c>
      <c r="M4780" s="15" t="str">
        <f t="shared" si="4"/>
        <v/>
      </c>
    </row>
    <row r="4781" ht="12.75" customHeight="1">
      <c r="H4781" s="12">
        <v>1000.0</v>
      </c>
      <c r="K4781" s="14" t="str">
        <f t="shared" si="2"/>
        <v>#DIV/0!</v>
      </c>
      <c r="L4781" s="15" t="str">
        <f t="shared" si="3"/>
        <v>Invalid</v>
      </c>
      <c r="M4781" s="15" t="str">
        <f t="shared" si="4"/>
        <v/>
      </c>
    </row>
    <row r="4782" ht="12.75" customHeight="1">
      <c r="H4782" s="12">
        <v>1000.0</v>
      </c>
      <c r="K4782" s="14" t="str">
        <f t="shared" si="2"/>
        <v>#DIV/0!</v>
      </c>
      <c r="L4782" s="15" t="str">
        <f t="shared" si="3"/>
        <v>Invalid</v>
      </c>
      <c r="M4782" s="15" t="str">
        <f t="shared" si="4"/>
        <v/>
      </c>
    </row>
    <row r="4783" ht="12.75" customHeight="1">
      <c r="H4783" s="12">
        <v>1000.0</v>
      </c>
      <c r="K4783" s="14" t="str">
        <f t="shared" si="2"/>
        <v>#DIV/0!</v>
      </c>
      <c r="L4783" s="15" t="str">
        <f t="shared" si="3"/>
        <v>Invalid</v>
      </c>
      <c r="M4783" s="15" t="str">
        <f t="shared" si="4"/>
        <v/>
      </c>
    </row>
    <row r="4784" ht="12.75" customHeight="1">
      <c r="H4784" s="12">
        <v>1000.0</v>
      </c>
      <c r="K4784" s="14" t="str">
        <f t="shared" si="2"/>
        <v>#DIV/0!</v>
      </c>
      <c r="L4784" s="15" t="str">
        <f t="shared" si="3"/>
        <v>Invalid</v>
      </c>
      <c r="M4784" s="15" t="str">
        <f t="shared" si="4"/>
        <v/>
      </c>
    </row>
    <row r="4785" ht="12.75" customHeight="1">
      <c r="H4785" s="12">
        <v>1000.0</v>
      </c>
      <c r="K4785" s="14" t="str">
        <f t="shared" si="2"/>
        <v>#DIV/0!</v>
      </c>
      <c r="L4785" s="15" t="str">
        <f t="shared" si="3"/>
        <v>Invalid</v>
      </c>
      <c r="M4785" s="15" t="str">
        <f t="shared" si="4"/>
        <v/>
      </c>
    </row>
    <row r="4786" ht="12.75" customHeight="1">
      <c r="H4786" s="12">
        <v>1000.0</v>
      </c>
      <c r="K4786" s="14" t="str">
        <f t="shared" si="2"/>
        <v>#DIV/0!</v>
      </c>
      <c r="L4786" s="15" t="str">
        <f t="shared" si="3"/>
        <v>Invalid</v>
      </c>
      <c r="M4786" s="15" t="str">
        <f t="shared" si="4"/>
        <v/>
      </c>
    </row>
    <row r="4787" ht="12.75" customHeight="1">
      <c r="H4787" s="12">
        <v>1000.0</v>
      </c>
      <c r="K4787" s="14" t="str">
        <f t="shared" si="2"/>
        <v>#DIV/0!</v>
      </c>
      <c r="L4787" s="15" t="str">
        <f t="shared" si="3"/>
        <v>Invalid</v>
      </c>
      <c r="M4787" s="15" t="str">
        <f t="shared" si="4"/>
        <v/>
      </c>
    </row>
    <row r="4788" ht="12.75" customHeight="1">
      <c r="H4788" s="12">
        <v>1000.0</v>
      </c>
      <c r="K4788" s="14" t="str">
        <f t="shared" si="2"/>
        <v>#DIV/0!</v>
      </c>
      <c r="L4788" s="15" t="str">
        <f t="shared" si="3"/>
        <v>Invalid</v>
      </c>
      <c r="M4788" s="15" t="str">
        <f t="shared" si="4"/>
        <v/>
      </c>
    </row>
    <row r="4789" ht="12.75" customHeight="1">
      <c r="H4789" s="12">
        <v>1000.0</v>
      </c>
      <c r="K4789" s="14" t="str">
        <f t="shared" si="2"/>
        <v>#DIV/0!</v>
      </c>
      <c r="L4789" s="15" t="str">
        <f t="shared" si="3"/>
        <v>Invalid</v>
      </c>
      <c r="M4789" s="15" t="str">
        <f t="shared" si="4"/>
        <v/>
      </c>
    </row>
    <row r="4790" ht="12.75" customHeight="1">
      <c r="H4790" s="12">
        <v>1000.0</v>
      </c>
      <c r="K4790" s="14" t="str">
        <f t="shared" si="2"/>
        <v>#DIV/0!</v>
      </c>
      <c r="L4790" s="15" t="str">
        <f t="shared" si="3"/>
        <v>Invalid</v>
      </c>
      <c r="M4790" s="15" t="str">
        <f t="shared" si="4"/>
        <v/>
      </c>
    </row>
    <row r="4791" ht="12.75" customHeight="1">
      <c r="H4791" s="12">
        <v>1000.0</v>
      </c>
      <c r="K4791" s="14" t="str">
        <f t="shared" si="2"/>
        <v>#DIV/0!</v>
      </c>
      <c r="L4791" s="15" t="str">
        <f t="shared" si="3"/>
        <v>Invalid</v>
      </c>
      <c r="M4791" s="15" t="str">
        <f t="shared" si="4"/>
        <v/>
      </c>
    </row>
    <row r="4792" ht="12.75" customHeight="1">
      <c r="H4792" s="12">
        <v>1000.0</v>
      </c>
      <c r="K4792" s="14" t="str">
        <f t="shared" si="2"/>
        <v>#DIV/0!</v>
      </c>
      <c r="L4792" s="15" t="str">
        <f t="shared" si="3"/>
        <v>Invalid</v>
      </c>
      <c r="M4792" s="15" t="str">
        <f t="shared" si="4"/>
        <v/>
      </c>
    </row>
    <row r="4793" ht="12.75" customHeight="1">
      <c r="H4793" s="12">
        <v>1000.0</v>
      </c>
      <c r="K4793" s="14" t="str">
        <f t="shared" si="2"/>
        <v>#DIV/0!</v>
      </c>
      <c r="L4793" s="15" t="str">
        <f t="shared" si="3"/>
        <v>Invalid</v>
      </c>
      <c r="M4793" s="15" t="str">
        <f t="shared" si="4"/>
        <v/>
      </c>
    </row>
    <row r="4794" ht="12.75" customHeight="1">
      <c r="H4794" s="12">
        <v>1000.0</v>
      </c>
      <c r="K4794" s="14" t="str">
        <f t="shared" si="2"/>
        <v>#DIV/0!</v>
      </c>
      <c r="L4794" s="15" t="str">
        <f t="shared" si="3"/>
        <v>Invalid</v>
      </c>
      <c r="M4794" s="15" t="str">
        <f t="shared" si="4"/>
        <v/>
      </c>
    </row>
    <row r="4795" ht="12.75" customHeight="1">
      <c r="H4795" s="12">
        <v>1000.0</v>
      </c>
      <c r="K4795" s="14" t="str">
        <f t="shared" si="2"/>
        <v>#DIV/0!</v>
      </c>
      <c r="L4795" s="15" t="str">
        <f t="shared" si="3"/>
        <v>Invalid</v>
      </c>
      <c r="M4795" s="15" t="str">
        <f t="shared" si="4"/>
        <v/>
      </c>
    </row>
    <row r="4796" ht="12.75" customHeight="1">
      <c r="H4796" s="12">
        <v>1000.0</v>
      </c>
      <c r="K4796" s="14" t="str">
        <f t="shared" si="2"/>
        <v>#DIV/0!</v>
      </c>
      <c r="L4796" s="15" t="str">
        <f t="shared" si="3"/>
        <v>Invalid</v>
      </c>
      <c r="M4796" s="15" t="str">
        <f t="shared" si="4"/>
        <v/>
      </c>
    </row>
    <row r="4797" ht="12.75" customHeight="1">
      <c r="H4797" s="12">
        <v>1000.0</v>
      </c>
      <c r="K4797" s="14" t="str">
        <f t="shared" si="2"/>
        <v>#DIV/0!</v>
      </c>
      <c r="L4797" s="15" t="str">
        <f t="shared" si="3"/>
        <v>Invalid</v>
      </c>
      <c r="M4797" s="15" t="str">
        <f t="shared" si="4"/>
        <v/>
      </c>
    </row>
    <row r="4798" ht="12.75" customHeight="1">
      <c r="H4798" s="12">
        <v>1000.0</v>
      </c>
      <c r="K4798" s="14" t="str">
        <f t="shared" si="2"/>
        <v>#DIV/0!</v>
      </c>
      <c r="L4798" s="15" t="str">
        <f t="shared" si="3"/>
        <v>Invalid</v>
      </c>
      <c r="M4798" s="15" t="str">
        <f t="shared" si="4"/>
        <v/>
      </c>
    </row>
    <row r="4799" ht="12.75" customHeight="1">
      <c r="H4799" s="12">
        <v>1000.0</v>
      </c>
      <c r="K4799" s="14" t="str">
        <f t="shared" si="2"/>
        <v>#DIV/0!</v>
      </c>
      <c r="L4799" s="15" t="str">
        <f t="shared" si="3"/>
        <v>Invalid</v>
      </c>
      <c r="M4799" s="15" t="str">
        <f t="shared" si="4"/>
        <v/>
      </c>
    </row>
    <row r="4800" ht="12.75" customHeight="1">
      <c r="H4800" s="12">
        <v>1000.0</v>
      </c>
      <c r="K4800" s="14" t="str">
        <f t="shared" si="2"/>
        <v>#DIV/0!</v>
      </c>
      <c r="L4800" s="15" t="str">
        <f t="shared" si="3"/>
        <v>Invalid</v>
      </c>
      <c r="M4800" s="15" t="str">
        <f t="shared" si="4"/>
        <v/>
      </c>
    </row>
    <row r="4801" ht="12.75" customHeight="1">
      <c r="H4801" s="12">
        <v>1000.0</v>
      </c>
      <c r="K4801" s="14" t="str">
        <f t="shared" si="2"/>
        <v>#DIV/0!</v>
      </c>
      <c r="L4801" s="15" t="str">
        <f t="shared" si="3"/>
        <v>Invalid</v>
      </c>
      <c r="M4801" s="15" t="str">
        <f t="shared" si="4"/>
        <v/>
      </c>
    </row>
    <row r="4802" ht="12.75" customHeight="1">
      <c r="H4802" s="12">
        <v>1000.0</v>
      </c>
      <c r="K4802" s="14" t="str">
        <f t="shared" si="2"/>
        <v>#DIV/0!</v>
      </c>
      <c r="L4802" s="15" t="str">
        <f t="shared" si="3"/>
        <v>Invalid</v>
      </c>
      <c r="M4802" s="15" t="str">
        <f t="shared" si="4"/>
        <v/>
      </c>
    </row>
    <row r="4803" ht="12.75" customHeight="1">
      <c r="H4803" s="12">
        <v>1000.0</v>
      </c>
      <c r="K4803" s="14" t="str">
        <f t="shared" si="2"/>
        <v>#DIV/0!</v>
      </c>
      <c r="L4803" s="15" t="str">
        <f t="shared" si="3"/>
        <v>Invalid</v>
      </c>
      <c r="M4803" s="15" t="str">
        <f t="shared" si="4"/>
        <v/>
      </c>
    </row>
    <row r="4804" ht="12.75" customHeight="1">
      <c r="H4804" s="12">
        <v>1000.0</v>
      </c>
      <c r="K4804" s="14" t="str">
        <f t="shared" si="2"/>
        <v>#DIV/0!</v>
      </c>
      <c r="L4804" s="15" t="str">
        <f t="shared" si="3"/>
        <v>Invalid</v>
      </c>
      <c r="M4804" s="15" t="str">
        <f t="shared" si="4"/>
        <v/>
      </c>
    </row>
    <row r="4805" ht="12.75" customHeight="1">
      <c r="H4805" s="12">
        <v>1000.0</v>
      </c>
      <c r="K4805" s="14" t="str">
        <f t="shared" si="2"/>
        <v>#DIV/0!</v>
      </c>
      <c r="L4805" s="15" t="str">
        <f t="shared" si="3"/>
        <v>Invalid</v>
      </c>
      <c r="M4805" s="15" t="str">
        <f t="shared" si="4"/>
        <v/>
      </c>
    </row>
    <row r="4806" ht="12.75" customHeight="1">
      <c r="H4806" s="12">
        <v>1000.0</v>
      </c>
      <c r="K4806" s="14" t="str">
        <f t="shared" si="2"/>
        <v>#DIV/0!</v>
      </c>
      <c r="L4806" s="15" t="str">
        <f t="shared" si="3"/>
        <v>Invalid</v>
      </c>
      <c r="M4806" s="15" t="str">
        <f t="shared" si="4"/>
        <v/>
      </c>
    </row>
    <row r="4807" ht="12.75" customHeight="1">
      <c r="H4807" s="12">
        <v>1000.0</v>
      </c>
      <c r="K4807" s="14" t="str">
        <f t="shared" si="2"/>
        <v>#DIV/0!</v>
      </c>
      <c r="L4807" s="15" t="str">
        <f t="shared" si="3"/>
        <v>Invalid</v>
      </c>
      <c r="M4807" s="15" t="str">
        <f t="shared" si="4"/>
        <v/>
      </c>
    </row>
    <row r="4808" ht="12.75" customHeight="1">
      <c r="H4808" s="12">
        <v>1000.0</v>
      </c>
      <c r="K4808" s="14" t="str">
        <f t="shared" si="2"/>
        <v>#DIV/0!</v>
      </c>
      <c r="L4808" s="15" t="str">
        <f t="shared" si="3"/>
        <v>Invalid</v>
      </c>
      <c r="M4808" s="15" t="str">
        <f t="shared" si="4"/>
        <v/>
      </c>
    </row>
    <row r="4809" ht="12.75" customHeight="1">
      <c r="H4809" s="12">
        <v>1000.0</v>
      </c>
      <c r="K4809" s="14" t="str">
        <f t="shared" si="2"/>
        <v>#DIV/0!</v>
      </c>
      <c r="L4809" s="15" t="str">
        <f t="shared" si="3"/>
        <v>Invalid</v>
      </c>
      <c r="M4809" s="15" t="str">
        <f t="shared" si="4"/>
        <v/>
      </c>
    </row>
    <row r="4810" ht="12.75" customHeight="1">
      <c r="H4810" s="12">
        <v>1000.0</v>
      </c>
      <c r="K4810" s="14" t="str">
        <f t="shared" si="2"/>
        <v>#DIV/0!</v>
      </c>
      <c r="L4810" s="15" t="str">
        <f t="shared" si="3"/>
        <v>Invalid</v>
      </c>
      <c r="M4810" s="15" t="str">
        <f t="shared" si="4"/>
        <v/>
      </c>
    </row>
    <row r="4811" ht="12.75" customHeight="1">
      <c r="H4811" s="12">
        <v>1000.0</v>
      </c>
      <c r="K4811" s="14" t="str">
        <f t="shared" si="2"/>
        <v>#DIV/0!</v>
      </c>
      <c r="L4811" s="15" t="str">
        <f t="shared" si="3"/>
        <v>Invalid</v>
      </c>
      <c r="M4811" s="15" t="str">
        <f t="shared" si="4"/>
        <v/>
      </c>
    </row>
    <row r="4812" ht="12.75" customHeight="1">
      <c r="H4812" s="12">
        <v>1000.0</v>
      </c>
      <c r="K4812" s="14" t="str">
        <f t="shared" si="2"/>
        <v>#DIV/0!</v>
      </c>
      <c r="L4812" s="15" t="str">
        <f t="shared" si="3"/>
        <v>Invalid</v>
      </c>
      <c r="M4812" s="15" t="str">
        <f t="shared" si="4"/>
        <v/>
      </c>
    </row>
    <row r="4813" ht="12.75" customHeight="1">
      <c r="H4813" s="12">
        <v>1000.0</v>
      </c>
      <c r="K4813" s="14" t="str">
        <f t="shared" si="2"/>
        <v>#DIV/0!</v>
      </c>
      <c r="L4813" s="15" t="str">
        <f t="shared" si="3"/>
        <v>Invalid</v>
      </c>
      <c r="M4813" s="15" t="str">
        <f t="shared" si="4"/>
        <v/>
      </c>
    </row>
    <row r="4814" ht="12.75" customHeight="1">
      <c r="H4814" s="12">
        <v>1000.0</v>
      </c>
      <c r="K4814" s="14" t="str">
        <f t="shared" si="2"/>
        <v>#DIV/0!</v>
      </c>
      <c r="L4814" s="15" t="str">
        <f t="shared" si="3"/>
        <v>Invalid</v>
      </c>
      <c r="M4814" s="15" t="str">
        <f t="shared" si="4"/>
        <v/>
      </c>
    </row>
    <row r="4815" ht="12.75" customHeight="1">
      <c r="H4815" s="12">
        <v>1000.0</v>
      </c>
      <c r="K4815" s="14" t="str">
        <f t="shared" si="2"/>
        <v>#DIV/0!</v>
      </c>
      <c r="L4815" s="15" t="str">
        <f t="shared" si="3"/>
        <v>Invalid</v>
      </c>
      <c r="M4815" s="15" t="str">
        <f t="shared" si="4"/>
        <v/>
      </c>
    </row>
    <row r="4816" ht="12.75" customHeight="1">
      <c r="H4816" s="12">
        <v>1000.0</v>
      </c>
      <c r="K4816" s="14" t="str">
        <f t="shared" si="2"/>
        <v>#DIV/0!</v>
      </c>
      <c r="L4816" s="15" t="str">
        <f t="shared" si="3"/>
        <v>Invalid</v>
      </c>
      <c r="M4816" s="15" t="str">
        <f t="shared" si="4"/>
        <v/>
      </c>
    </row>
    <row r="4817" ht="12.75" customHeight="1">
      <c r="H4817" s="12">
        <v>1000.0</v>
      </c>
      <c r="K4817" s="14" t="str">
        <f t="shared" si="2"/>
        <v>#DIV/0!</v>
      </c>
      <c r="L4817" s="15" t="str">
        <f t="shared" si="3"/>
        <v>Invalid</v>
      </c>
      <c r="M4817" s="15" t="str">
        <f t="shared" si="4"/>
        <v/>
      </c>
    </row>
    <row r="4818" ht="12.75" customHeight="1">
      <c r="H4818" s="12">
        <v>1000.0</v>
      </c>
      <c r="K4818" s="14" t="str">
        <f t="shared" si="2"/>
        <v>#DIV/0!</v>
      </c>
      <c r="L4818" s="15" t="str">
        <f t="shared" si="3"/>
        <v>Invalid</v>
      </c>
      <c r="M4818" s="15" t="str">
        <f t="shared" si="4"/>
        <v/>
      </c>
    </row>
    <row r="4819" ht="12.75" customHeight="1">
      <c r="H4819" s="12">
        <v>1000.0</v>
      </c>
      <c r="K4819" s="14" t="str">
        <f t="shared" si="2"/>
        <v>#DIV/0!</v>
      </c>
      <c r="L4819" s="15" t="str">
        <f t="shared" si="3"/>
        <v>Invalid</v>
      </c>
      <c r="M4819" s="15" t="str">
        <f t="shared" si="4"/>
        <v/>
      </c>
    </row>
    <row r="4820" ht="12.75" customHeight="1">
      <c r="H4820" s="12">
        <v>1000.0</v>
      </c>
      <c r="K4820" s="14" t="str">
        <f t="shared" si="2"/>
        <v>#DIV/0!</v>
      </c>
      <c r="L4820" s="15" t="str">
        <f t="shared" si="3"/>
        <v>Invalid</v>
      </c>
      <c r="M4820" s="15" t="str">
        <f t="shared" si="4"/>
        <v/>
      </c>
    </row>
    <row r="4821" ht="12.75" customHeight="1">
      <c r="H4821" s="12">
        <v>1000.0</v>
      </c>
      <c r="K4821" s="14" t="str">
        <f t="shared" si="2"/>
        <v>#DIV/0!</v>
      </c>
      <c r="L4821" s="15" t="str">
        <f t="shared" si="3"/>
        <v>Invalid</v>
      </c>
      <c r="M4821" s="15" t="str">
        <f t="shared" si="4"/>
        <v/>
      </c>
    </row>
    <row r="4822" ht="12.75" customHeight="1">
      <c r="H4822" s="12">
        <v>1000.0</v>
      </c>
      <c r="K4822" s="14" t="str">
        <f t="shared" si="2"/>
        <v>#DIV/0!</v>
      </c>
      <c r="L4822" s="15" t="str">
        <f t="shared" si="3"/>
        <v>Invalid</v>
      </c>
      <c r="M4822" s="15" t="str">
        <f t="shared" si="4"/>
        <v/>
      </c>
    </row>
    <row r="4823" ht="12.75" customHeight="1">
      <c r="H4823" s="12">
        <v>1000.0</v>
      </c>
      <c r="K4823" s="14" t="str">
        <f t="shared" si="2"/>
        <v>#DIV/0!</v>
      </c>
      <c r="L4823" s="15" t="str">
        <f t="shared" si="3"/>
        <v>Invalid</v>
      </c>
      <c r="M4823" s="15" t="str">
        <f t="shared" si="4"/>
        <v/>
      </c>
    </row>
    <row r="4824" ht="12.75" customHeight="1">
      <c r="H4824" s="12">
        <v>1000.0</v>
      </c>
      <c r="K4824" s="14" t="str">
        <f t="shared" si="2"/>
        <v>#DIV/0!</v>
      </c>
      <c r="L4824" s="15" t="str">
        <f t="shared" si="3"/>
        <v>Invalid</v>
      </c>
      <c r="M4824" s="15" t="str">
        <f t="shared" si="4"/>
        <v/>
      </c>
    </row>
    <row r="4825" ht="12.75" customHeight="1">
      <c r="H4825" s="12">
        <v>1000.0</v>
      </c>
      <c r="K4825" s="14" t="str">
        <f t="shared" si="2"/>
        <v>#DIV/0!</v>
      </c>
      <c r="L4825" s="15" t="str">
        <f t="shared" si="3"/>
        <v>Invalid</v>
      </c>
      <c r="M4825" s="15" t="str">
        <f t="shared" si="4"/>
        <v/>
      </c>
    </row>
    <row r="4826" ht="12.75" customHeight="1">
      <c r="H4826" s="12">
        <v>1000.0</v>
      </c>
      <c r="K4826" s="14" t="str">
        <f t="shared" si="2"/>
        <v>#DIV/0!</v>
      </c>
      <c r="L4826" s="15" t="str">
        <f t="shared" si="3"/>
        <v>Invalid</v>
      </c>
      <c r="M4826" s="15" t="str">
        <f t="shared" si="4"/>
        <v/>
      </c>
    </row>
    <row r="4827" ht="12.75" customHeight="1">
      <c r="H4827" s="12">
        <v>1000.0</v>
      </c>
      <c r="K4827" s="14" t="str">
        <f t="shared" si="2"/>
        <v>#DIV/0!</v>
      </c>
      <c r="L4827" s="15" t="str">
        <f t="shared" si="3"/>
        <v>Invalid</v>
      </c>
      <c r="M4827" s="15" t="str">
        <f t="shared" si="4"/>
        <v/>
      </c>
    </row>
    <row r="4828" ht="12.75" customHeight="1">
      <c r="H4828" s="12">
        <v>1000.0</v>
      </c>
      <c r="K4828" s="14" t="str">
        <f t="shared" si="2"/>
        <v>#DIV/0!</v>
      </c>
      <c r="L4828" s="15" t="str">
        <f t="shared" si="3"/>
        <v>Invalid</v>
      </c>
      <c r="M4828" s="15" t="str">
        <f t="shared" si="4"/>
        <v/>
      </c>
    </row>
    <row r="4829" ht="12.75" customHeight="1">
      <c r="H4829" s="12">
        <v>1000.0</v>
      </c>
      <c r="K4829" s="14" t="str">
        <f t="shared" si="2"/>
        <v>#DIV/0!</v>
      </c>
      <c r="L4829" s="15" t="str">
        <f t="shared" si="3"/>
        <v>Invalid</v>
      </c>
      <c r="M4829" s="15" t="str">
        <f t="shared" si="4"/>
        <v/>
      </c>
    </row>
    <row r="4830" ht="12.75" customHeight="1">
      <c r="H4830" s="12">
        <v>1000.0</v>
      </c>
      <c r="K4830" s="14" t="str">
        <f t="shared" si="2"/>
        <v>#DIV/0!</v>
      </c>
      <c r="L4830" s="15" t="str">
        <f t="shared" si="3"/>
        <v>Invalid</v>
      </c>
      <c r="M4830" s="15" t="str">
        <f t="shared" si="4"/>
        <v/>
      </c>
    </row>
    <row r="4831" ht="12.75" customHeight="1">
      <c r="H4831" s="12">
        <v>1000.0</v>
      </c>
      <c r="K4831" s="14" t="str">
        <f t="shared" si="2"/>
        <v>#DIV/0!</v>
      </c>
      <c r="L4831" s="15" t="str">
        <f t="shared" si="3"/>
        <v>Invalid</v>
      </c>
      <c r="M4831" s="15" t="str">
        <f t="shared" si="4"/>
        <v/>
      </c>
    </row>
    <row r="4832" ht="12.75" customHeight="1">
      <c r="H4832" s="12">
        <v>1000.0</v>
      </c>
      <c r="K4832" s="14" t="str">
        <f t="shared" si="2"/>
        <v>#DIV/0!</v>
      </c>
      <c r="L4832" s="15" t="str">
        <f t="shared" si="3"/>
        <v>Invalid</v>
      </c>
      <c r="M4832" s="15" t="str">
        <f t="shared" si="4"/>
        <v/>
      </c>
    </row>
    <row r="4833" ht="12.75" customHeight="1">
      <c r="H4833" s="12">
        <v>1000.0</v>
      </c>
      <c r="K4833" s="14" t="str">
        <f t="shared" si="2"/>
        <v>#DIV/0!</v>
      </c>
      <c r="L4833" s="15" t="str">
        <f t="shared" si="3"/>
        <v>Invalid</v>
      </c>
      <c r="M4833" s="15" t="str">
        <f t="shared" si="4"/>
        <v/>
      </c>
    </row>
    <row r="4834" ht="12.75" customHeight="1">
      <c r="H4834" s="12">
        <v>1000.0</v>
      </c>
      <c r="K4834" s="14" t="str">
        <f t="shared" si="2"/>
        <v>#DIV/0!</v>
      </c>
      <c r="L4834" s="15" t="str">
        <f t="shared" si="3"/>
        <v>Invalid</v>
      </c>
      <c r="M4834" s="15" t="str">
        <f t="shared" si="4"/>
        <v/>
      </c>
    </row>
    <row r="4835" ht="12.75" customHeight="1">
      <c r="H4835" s="12">
        <v>1000.0</v>
      </c>
      <c r="K4835" s="14" t="str">
        <f t="shared" si="2"/>
        <v>#DIV/0!</v>
      </c>
      <c r="L4835" s="15" t="str">
        <f t="shared" si="3"/>
        <v>Invalid</v>
      </c>
      <c r="M4835" s="15" t="str">
        <f t="shared" si="4"/>
        <v/>
      </c>
    </row>
    <row r="4836" ht="12.75" customHeight="1">
      <c r="H4836" s="12">
        <v>1000.0</v>
      </c>
      <c r="K4836" s="14" t="str">
        <f t="shared" si="2"/>
        <v>#DIV/0!</v>
      </c>
      <c r="L4836" s="15" t="str">
        <f t="shared" si="3"/>
        <v>Invalid</v>
      </c>
      <c r="M4836" s="15" t="str">
        <f t="shared" si="4"/>
        <v/>
      </c>
    </row>
    <row r="4837" ht="12.75" customHeight="1">
      <c r="H4837" s="12">
        <v>1000.0</v>
      </c>
      <c r="K4837" s="14" t="str">
        <f t="shared" si="2"/>
        <v>#DIV/0!</v>
      </c>
      <c r="L4837" s="15" t="str">
        <f t="shared" si="3"/>
        <v>Invalid</v>
      </c>
      <c r="M4837" s="15" t="str">
        <f t="shared" si="4"/>
        <v/>
      </c>
    </row>
    <row r="4838" ht="12.75" customHeight="1">
      <c r="H4838" s="12">
        <v>1000.0</v>
      </c>
      <c r="K4838" s="14" t="str">
        <f t="shared" si="2"/>
        <v>#DIV/0!</v>
      </c>
      <c r="L4838" s="15" t="str">
        <f t="shared" si="3"/>
        <v>Invalid</v>
      </c>
      <c r="M4838" s="15" t="str">
        <f t="shared" si="4"/>
        <v/>
      </c>
    </row>
    <row r="4839" ht="12.75" customHeight="1">
      <c r="H4839" s="12">
        <v>1000.0</v>
      </c>
      <c r="K4839" s="14" t="str">
        <f t="shared" si="2"/>
        <v>#DIV/0!</v>
      </c>
      <c r="L4839" s="15" t="str">
        <f t="shared" si="3"/>
        <v>Invalid</v>
      </c>
      <c r="M4839" s="15" t="str">
        <f t="shared" si="4"/>
        <v/>
      </c>
    </row>
    <row r="4840" ht="12.75" customHeight="1">
      <c r="H4840" s="12">
        <v>1000.0</v>
      </c>
      <c r="K4840" s="14" t="str">
        <f t="shared" si="2"/>
        <v>#DIV/0!</v>
      </c>
      <c r="L4840" s="15" t="str">
        <f t="shared" si="3"/>
        <v>Invalid</v>
      </c>
      <c r="M4840" s="15" t="str">
        <f t="shared" si="4"/>
        <v/>
      </c>
    </row>
    <row r="4841" ht="12.75" customHeight="1">
      <c r="H4841" s="12">
        <v>1000.0</v>
      </c>
      <c r="K4841" s="14" t="str">
        <f t="shared" si="2"/>
        <v>#DIV/0!</v>
      </c>
      <c r="L4841" s="15" t="str">
        <f t="shared" si="3"/>
        <v>Invalid</v>
      </c>
      <c r="M4841" s="15" t="str">
        <f t="shared" si="4"/>
        <v/>
      </c>
    </row>
    <row r="4842" ht="12.75" customHeight="1">
      <c r="H4842" s="12">
        <v>1000.0</v>
      </c>
      <c r="K4842" s="14" t="str">
        <f t="shared" si="2"/>
        <v>#DIV/0!</v>
      </c>
      <c r="L4842" s="15" t="str">
        <f t="shared" si="3"/>
        <v>Invalid</v>
      </c>
      <c r="M4842" s="15" t="str">
        <f t="shared" si="4"/>
        <v/>
      </c>
    </row>
    <row r="4843" ht="12.75" customHeight="1">
      <c r="H4843" s="12">
        <v>1000.0</v>
      </c>
      <c r="K4843" s="14" t="str">
        <f t="shared" si="2"/>
        <v>#DIV/0!</v>
      </c>
      <c r="L4843" s="15" t="str">
        <f t="shared" si="3"/>
        <v>Invalid</v>
      </c>
      <c r="M4843" s="15" t="str">
        <f t="shared" si="4"/>
        <v/>
      </c>
    </row>
    <row r="4844" ht="12.75" customHeight="1">
      <c r="H4844" s="12">
        <v>1000.0</v>
      </c>
      <c r="K4844" s="14" t="str">
        <f t="shared" si="2"/>
        <v>#DIV/0!</v>
      </c>
      <c r="L4844" s="15" t="str">
        <f t="shared" si="3"/>
        <v>Invalid</v>
      </c>
      <c r="M4844" s="15" t="str">
        <f t="shared" si="4"/>
        <v/>
      </c>
    </row>
    <row r="4845" ht="12.75" customHeight="1">
      <c r="H4845" s="12">
        <v>1000.0</v>
      </c>
      <c r="K4845" s="14" t="str">
        <f t="shared" si="2"/>
        <v>#DIV/0!</v>
      </c>
      <c r="L4845" s="15" t="str">
        <f t="shared" si="3"/>
        <v>Invalid</v>
      </c>
      <c r="M4845" s="15" t="str">
        <f t="shared" si="4"/>
        <v/>
      </c>
    </row>
    <row r="4846" ht="12.75" customHeight="1">
      <c r="H4846" s="12">
        <v>1000.0</v>
      </c>
      <c r="K4846" s="14" t="str">
        <f t="shared" si="2"/>
        <v>#DIV/0!</v>
      </c>
      <c r="L4846" s="15" t="str">
        <f t="shared" si="3"/>
        <v>Invalid</v>
      </c>
      <c r="M4846" s="15" t="str">
        <f t="shared" si="4"/>
        <v/>
      </c>
    </row>
    <row r="4847" ht="12.75" customHeight="1">
      <c r="H4847" s="12">
        <v>1000.0</v>
      </c>
      <c r="K4847" s="14" t="str">
        <f t="shared" si="2"/>
        <v>#DIV/0!</v>
      </c>
      <c r="L4847" s="15" t="str">
        <f t="shared" si="3"/>
        <v>Invalid</v>
      </c>
      <c r="M4847" s="15" t="str">
        <f t="shared" si="4"/>
        <v/>
      </c>
    </row>
    <row r="4848" ht="12.75" customHeight="1">
      <c r="H4848" s="12">
        <v>1000.0</v>
      </c>
      <c r="K4848" s="14" t="str">
        <f t="shared" si="2"/>
        <v>#DIV/0!</v>
      </c>
      <c r="L4848" s="15" t="str">
        <f t="shared" si="3"/>
        <v>Invalid</v>
      </c>
      <c r="M4848" s="15" t="str">
        <f t="shared" si="4"/>
        <v/>
      </c>
    </row>
    <row r="4849" ht="12.75" customHeight="1">
      <c r="H4849" s="12">
        <v>1000.0</v>
      </c>
      <c r="K4849" s="14" t="str">
        <f t="shared" si="2"/>
        <v>#DIV/0!</v>
      </c>
      <c r="L4849" s="15" t="str">
        <f t="shared" si="3"/>
        <v>Invalid</v>
      </c>
      <c r="M4849" s="15" t="str">
        <f t="shared" si="4"/>
        <v/>
      </c>
    </row>
    <row r="4850" ht="12.75" customHeight="1">
      <c r="H4850" s="12">
        <v>1000.0</v>
      </c>
      <c r="K4850" s="14" t="str">
        <f t="shared" si="2"/>
        <v>#DIV/0!</v>
      </c>
      <c r="L4850" s="15" t="str">
        <f t="shared" si="3"/>
        <v>Invalid</v>
      </c>
      <c r="M4850" s="15" t="str">
        <f t="shared" si="4"/>
        <v/>
      </c>
    </row>
    <row r="4851" ht="12.75" customHeight="1">
      <c r="H4851" s="12">
        <v>1000.0</v>
      </c>
      <c r="K4851" s="14" t="str">
        <f t="shared" si="2"/>
        <v>#DIV/0!</v>
      </c>
      <c r="L4851" s="15" t="str">
        <f t="shared" si="3"/>
        <v>Invalid</v>
      </c>
      <c r="M4851" s="15" t="str">
        <f t="shared" si="4"/>
        <v/>
      </c>
    </row>
    <row r="4852" ht="12.75" customHeight="1">
      <c r="H4852" s="12">
        <v>1000.0</v>
      </c>
      <c r="K4852" s="14" t="str">
        <f t="shared" si="2"/>
        <v>#DIV/0!</v>
      </c>
      <c r="L4852" s="15" t="str">
        <f t="shared" si="3"/>
        <v>Invalid</v>
      </c>
      <c r="M4852" s="15" t="str">
        <f t="shared" si="4"/>
        <v/>
      </c>
    </row>
    <row r="4853" ht="12.75" customHeight="1">
      <c r="H4853" s="12">
        <v>1000.0</v>
      </c>
      <c r="K4853" s="14" t="str">
        <f t="shared" si="2"/>
        <v>#DIV/0!</v>
      </c>
      <c r="L4853" s="15" t="str">
        <f t="shared" si="3"/>
        <v>Invalid</v>
      </c>
      <c r="M4853" s="15" t="str">
        <f t="shared" si="4"/>
        <v/>
      </c>
    </row>
    <row r="4854" ht="12.75" customHeight="1">
      <c r="H4854" s="12">
        <v>1000.0</v>
      </c>
      <c r="K4854" s="14" t="str">
        <f t="shared" si="2"/>
        <v>#DIV/0!</v>
      </c>
      <c r="L4854" s="15" t="str">
        <f t="shared" si="3"/>
        <v>Invalid</v>
      </c>
      <c r="M4854" s="15" t="str">
        <f t="shared" si="4"/>
        <v/>
      </c>
    </row>
    <row r="4855" ht="12.75" customHeight="1">
      <c r="H4855" s="12">
        <v>1000.0</v>
      </c>
      <c r="K4855" s="14" t="str">
        <f t="shared" si="2"/>
        <v>#DIV/0!</v>
      </c>
      <c r="L4855" s="15" t="str">
        <f t="shared" si="3"/>
        <v>Invalid</v>
      </c>
      <c r="M4855" s="15" t="str">
        <f t="shared" si="4"/>
        <v/>
      </c>
    </row>
    <row r="4856" ht="12.75" customHeight="1">
      <c r="H4856" s="12">
        <v>1000.0</v>
      </c>
      <c r="K4856" s="14" t="str">
        <f t="shared" si="2"/>
        <v>#DIV/0!</v>
      </c>
      <c r="L4856" s="15" t="str">
        <f t="shared" si="3"/>
        <v>Invalid</v>
      </c>
      <c r="M4856" s="15" t="str">
        <f t="shared" si="4"/>
        <v/>
      </c>
    </row>
    <row r="4857" ht="12.75" customHeight="1">
      <c r="H4857" s="12">
        <v>1000.0</v>
      </c>
      <c r="K4857" s="14" t="str">
        <f t="shared" si="2"/>
        <v>#DIV/0!</v>
      </c>
      <c r="L4857" s="15" t="str">
        <f t="shared" si="3"/>
        <v>Invalid</v>
      </c>
      <c r="M4857" s="15" t="str">
        <f t="shared" si="4"/>
        <v/>
      </c>
    </row>
    <row r="4858" ht="12.75" customHeight="1">
      <c r="H4858" s="12">
        <v>1000.0</v>
      </c>
      <c r="K4858" s="14" t="str">
        <f t="shared" si="2"/>
        <v>#DIV/0!</v>
      </c>
      <c r="L4858" s="15" t="str">
        <f t="shared" si="3"/>
        <v>Invalid</v>
      </c>
      <c r="M4858" s="15" t="str">
        <f t="shared" si="4"/>
        <v/>
      </c>
    </row>
    <row r="4859" ht="12.75" customHeight="1">
      <c r="H4859" s="12">
        <v>1000.0</v>
      </c>
      <c r="K4859" s="14" t="str">
        <f t="shared" si="2"/>
        <v>#DIV/0!</v>
      </c>
      <c r="L4859" s="15" t="str">
        <f t="shared" si="3"/>
        <v>Invalid</v>
      </c>
      <c r="M4859" s="15" t="str">
        <f t="shared" si="4"/>
        <v/>
      </c>
    </row>
    <row r="4860" ht="12.75" customHeight="1">
      <c r="H4860" s="12">
        <v>1000.0</v>
      </c>
      <c r="K4860" s="14" t="str">
        <f t="shared" si="2"/>
        <v>#DIV/0!</v>
      </c>
      <c r="L4860" s="15" t="str">
        <f t="shared" si="3"/>
        <v>Invalid</v>
      </c>
      <c r="M4860" s="15" t="str">
        <f t="shared" si="4"/>
        <v/>
      </c>
    </row>
    <row r="4861" ht="12.75" customHeight="1">
      <c r="H4861" s="12">
        <v>1000.0</v>
      </c>
      <c r="K4861" s="14" t="str">
        <f t="shared" si="2"/>
        <v>#DIV/0!</v>
      </c>
      <c r="L4861" s="15" t="str">
        <f t="shared" si="3"/>
        <v>Invalid</v>
      </c>
      <c r="M4861" s="15" t="str">
        <f t="shared" si="4"/>
        <v/>
      </c>
    </row>
    <row r="4862" ht="12.75" customHeight="1">
      <c r="H4862" s="12">
        <v>1000.0</v>
      </c>
      <c r="K4862" s="14" t="str">
        <f t="shared" si="2"/>
        <v>#DIV/0!</v>
      </c>
      <c r="L4862" s="15" t="str">
        <f t="shared" si="3"/>
        <v>Invalid</v>
      </c>
      <c r="M4862" s="15" t="str">
        <f t="shared" si="4"/>
        <v/>
      </c>
    </row>
    <row r="4863" ht="12.75" customHeight="1">
      <c r="H4863" s="12">
        <v>1000.0</v>
      </c>
      <c r="K4863" s="14" t="str">
        <f t="shared" si="2"/>
        <v>#DIV/0!</v>
      </c>
      <c r="L4863" s="15" t="str">
        <f t="shared" si="3"/>
        <v>Invalid</v>
      </c>
      <c r="M4863" s="15" t="str">
        <f t="shared" si="4"/>
        <v/>
      </c>
    </row>
    <row r="4864" ht="12.75" customHeight="1">
      <c r="H4864" s="12">
        <v>1000.0</v>
      </c>
      <c r="K4864" s="14" t="str">
        <f t="shared" si="2"/>
        <v>#DIV/0!</v>
      </c>
      <c r="L4864" s="15" t="str">
        <f t="shared" si="3"/>
        <v>Invalid</v>
      </c>
      <c r="M4864" s="15" t="str">
        <f t="shared" si="4"/>
        <v/>
      </c>
    </row>
    <row r="4865" ht="12.75" customHeight="1">
      <c r="H4865" s="12">
        <v>1000.0</v>
      </c>
      <c r="K4865" s="14" t="str">
        <f t="shared" si="2"/>
        <v>#DIV/0!</v>
      </c>
      <c r="L4865" s="15" t="str">
        <f t="shared" si="3"/>
        <v>Invalid</v>
      </c>
      <c r="M4865" s="15" t="str">
        <f t="shared" si="4"/>
        <v/>
      </c>
    </row>
    <row r="4866" ht="12.75" customHeight="1">
      <c r="H4866" s="12">
        <v>1000.0</v>
      </c>
      <c r="K4866" s="14" t="str">
        <f t="shared" si="2"/>
        <v>#DIV/0!</v>
      </c>
      <c r="L4866" s="15" t="str">
        <f t="shared" si="3"/>
        <v>Invalid</v>
      </c>
      <c r="M4866" s="15" t="str">
        <f t="shared" si="4"/>
        <v/>
      </c>
    </row>
    <row r="4867" ht="12.75" customHeight="1">
      <c r="H4867" s="12">
        <v>1000.0</v>
      </c>
      <c r="K4867" s="14" t="str">
        <f t="shared" si="2"/>
        <v>#DIV/0!</v>
      </c>
      <c r="L4867" s="15" t="str">
        <f t="shared" si="3"/>
        <v>Invalid</v>
      </c>
      <c r="M4867" s="15" t="str">
        <f t="shared" si="4"/>
        <v/>
      </c>
    </row>
    <row r="4868" ht="12.75" customHeight="1">
      <c r="H4868" s="12">
        <v>1000.0</v>
      </c>
      <c r="K4868" s="14" t="str">
        <f t="shared" si="2"/>
        <v>#DIV/0!</v>
      </c>
      <c r="L4868" s="15" t="str">
        <f t="shared" si="3"/>
        <v>Invalid</v>
      </c>
      <c r="M4868" s="15" t="str">
        <f t="shared" si="4"/>
        <v/>
      </c>
    </row>
    <row r="4869" ht="12.75" customHeight="1">
      <c r="H4869" s="12">
        <v>1000.0</v>
      </c>
      <c r="K4869" s="14" t="str">
        <f t="shared" si="2"/>
        <v>#DIV/0!</v>
      </c>
      <c r="L4869" s="15" t="str">
        <f t="shared" si="3"/>
        <v>Invalid</v>
      </c>
      <c r="M4869" s="15" t="str">
        <f t="shared" si="4"/>
        <v/>
      </c>
    </row>
    <row r="4870" ht="12.75" customHeight="1">
      <c r="H4870" s="12">
        <v>1000.0</v>
      </c>
      <c r="K4870" s="14" t="str">
        <f t="shared" si="2"/>
        <v>#DIV/0!</v>
      </c>
      <c r="L4870" s="15" t="str">
        <f t="shared" si="3"/>
        <v>Invalid</v>
      </c>
      <c r="M4870" s="15" t="str">
        <f t="shared" si="4"/>
        <v/>
      </c>
    </row>
    <row r="4871" ht="12.75" customHeight="1">
      <c r="H4871" s="12">
        <v>1000.0</v>
      </c>
      <c r="K4871" s="14" t="str">
        <f t="shared" si="2"/>
        <v>#DIV/0!</v>
      </c>
      <c r="L4871" s="15" t="str">
        <f t="shared" si="3"/>
        <v>Invalid</v>
      </c>
      <c r="M4871" s="15" t="str">
        <f t="shared" si="4"/>
        <v/>
      </c>
    </row>
    <row r="4872" ht="12.75" customHeight="1">
      <c r="H4872" s="12">
        <v>1000.0</v>
      </c>
      <c r="K4872" s="14" t="str">
        <f t="shared" si="2"/>
        <v>#DIV/0!</v>
      </c>
      <c r="L4872" s="15" t="str">
        <f t="shared" si="3"/>
        <v>Invalid</v>
      </c>
      <c r="M4872" s="15" t="str">
        <f t="shared" si="4"/>
        <v/>
      </c>
    </row>
    <row r="4873" ht="12.75" customHeight="1">
      <c r="H4873" s="12">
        <v>1000.0</v>
      </c>
      <c r="K4873" s="14" t="str">
        <f t="shared" si="2"/>
        <v>#DIV/0!</v>
      </c>
      <c r="L4873" s="15" t="str">
        <f t="shared" si="3"/>
        <v>Invalid</v>
      </c>
      <c r="M4873" s="15" t="str">
        <f t="shared" si="4"/>
        <v/>
      </c>
    </row>
    <row r="4874" ht="12.75" customHeight="1">
      <c r="H4874" s="12">
        <v>1000.0</v>
      </c>
      <c r="K4874" s="14" t="str">
        <f t="shared" si="2"/>
        <v>#DIV/0!</v>
      </c>
      <c r="L4874" s="15" t="str">
        <f t="shared" si="3"/>
        <v>Invalid</v>
      </c>
      <c r="M4874" s="15" t="str">
        <f t="shared" si="4"/>
        <v/>
      </c>
    </row>
    <row r="4875" ht="12.75" customHeight="1">
      <c r="H4875" s="12">
        <v>1000.0</v>
      </c>
      <c r="K4875" s="14" t="str">
        <f t="shared" si="2"/>
        <v>#DIV/0!</v>
      </c>
      <c r="L4875" s="15" t="str">
        <f t="shared" si="3"/>
        <v>Invalid</v>
      </c>
      <c r="M4875" s="15" t="str">
        <f t="shared" si="4"/>
        <v/>
      </c>
    </row>
    <row r="4876" ht="12.75" customHeight="1">
      <c r="H4876" s="12">
        <v>1000.0</v>
      </c>
      <c r="K4876" s="14" t="str">
        <f t="shared" si="2"/>
        <v>#DIV/0!</v>
      </c>
      <c r="L4876" s="15" t="str">
        <f t="shared" si="3"/>
        <v>Invalid</v>
      </c>
      <c r="M4876" s="15" t="str">
        <f t="shared" si="4"/>
        <v/>
      </c>
    </row>
    <row r="4877" ht="12.75" customHeight="1">
      <c r="H4877" s="12">
        <v>1000.0</v>
      </c>
      <c r="K4877" s="14" t="str">
        <f t="shared" si="2"/>
        <v>#DIV/0!</v>
      </c>
      <c r="L4877" s="15" t="str">
        <f t="shared" si="3"/>
        <v>Invalid</v>
      </c>
      <c r="M4877" s="15" t="str">
        <f t="shared" si="4"/>
        <v/>
      </c>
    </row>
    <row r="4878" ht="12.75" customHeight="1">
      <c r="H4878" s="12">
        <v>1000.0</v>
      </c>
      <c r="K4878" s="14" t="str">
        <f t="shared" si="2"/>
        <v>#DIV/0!</v>
      </c>
      <c r="L4878" s="15" t="str">
        <f t="shared" si="3"/>
        <v>Invalid</v>
      </c>
      <c r="M4878" s="15" t="str">
        <f t="shared" si="4"/>
        <v/>
      </c>
    </row>
    <row r="4879" ht="12.75" customHeight="1">
      <c r="H4879" s="12">
        <v>1000.0</v>
      </c>
      <c r="K4879" s="14" t="str">
        <f t="shared" si="2"/>
        <v>#DIV/0!</v>
      </c>
      <c r="L4879" s="15" t="str">
        <f t="shared" si="3"/>
        <v>Invalid</v>
      </c>
      <c r="M4879" s="15" t="str">
        <f t="shared" si="4"/>
        <v/>
      </c>
    </row>
    <row r="4880" ht="12.75" customHeight="1">
      <c r="H4880" s="12">
        <v>1000.0</v>
      </c>
      <c r="K4880" s="14" t="str">
        <f t="shared" si="2"/>
        <v>#DIV/0!</v>
      </c>
      <c r="L4880" s="15" t="str">
        <f t="shared" si="3"/>
        <v>Invalid</v>
      </c>
      <c r="M4880" s="15" t="str">
        <f t="shared" si="4"/>
        <v/>
      </c>
    </row>
    <row r="4881" ht="12.75" customHeight="1">
      <c r="H4881" s="12">
        <v>1000.0</v>
      </c>
      <c r="K4881" s="14" t="str">
        <f t="shared" si="2"/>
        <v>#DIV/0!</v>
      </c>
      <c r="L4881" s="15" t="str">
        <f t="shared" si="3"/>
        <v>Invalid</v>
      </c>
      <c r="M4881" s="15" t="str">
        <f t="shared" si="4"/>
        <v/>
      </c>
    </row>
    <row r="4882" ht="12.75" customHeight="1">
      <c r="H4882" s="12">
        <v>1000.0</v>
      </c>
      <c r="K4882" s="14" t="str">
        <f t="shared" si="2"/>
        <v>#DIV/0!</v>
      </c>
      <c r="L4882" s="15" t="str">
        <f t="shared" si="3"/>
        <v>Invalid</v>
      </c>
      <c r="M4882" s="15" t="str">
        <f t="shared" si="4"/>
        <v/>
      </c>
    </row>
    <row r="4883" ht="12.75" customHeight="1">
      <c r="H4883" s="12">
        <v>1000.0</v>
      </c>
      <c r="K4883" s="14" t="str">
        <f t="shared" si="2"/>
        <v>#DIV/0!</v>
      </c>
      <c r="L4883" s="15" t="str">
        <f t="shared" si="3"/>
        <v>Invalid</v>
      </c>
      <c r="M4883" s="15" t="str">
        <f t="shared" si="4"/>
        <v/>
      </c>
    </row>
    <row r="4884" ht="12.75" customHeight="1">
      <c r="H4884" s="12">
        <v>1000.0</v>
      </c>
      <c r="K4884" s="14" t="str">
        <f t="shared" si="2"/>
        <v>#DIV/0!</v>
      </c>
      <c r="L4884" s="15" t="str">
        <f t="shared" si="3"/>
        <v>Invalid</v>
      </c>
      <c r="M4884" s="15" t="str">
        <f t="shared" si="4"/>
        <v/>
      </c>
    </row>
    <row r="4885" ht="12.75" customHeight="1">
      <c r="H4885" s="12">
        <v>1000.0</v>
      </c>
      <c r="K4885" s="14" t="str">
        <f t="shared" si="2"/>
        <v>#DIV/0!</v>
      </c>
      <c r="L4885" s="15" t="str">
        <f t="shared" si="3"/>
        <v>Invalid</v>
      </c>
      <c r="M4885" s="15" t="str">
        <f t="shared" si="4"/>
        <v/>
      </c>
    </row>
    <row r="4886" ht="12.75" customHeight="1">
      <c r="H4886" s="12">
        <v>1000.0</v>
      </c>
      <c r="K4886" s="14" t="str">
        <f t="shared" si="2"/>
        <v>#DIV/0!</v>
      </c>
      <c r="L4886" s="15" t="str">
        <f t="shared" si="3"/>
        <v>Invalid</v>
      </c>
      <c r="M4886" s="15" t="str">
        <f t="shared" si="4"/>
        <v/>
      </c>
    </row>
    <row r="4887" ht="12.75" customHeight="1">
      <c r="H4887" s="12">
        <v>1000.0</v>
      </c>
      <c r="K4887" s="14" t="str">
        <f t="shared" si="2"/>
        <v>#DIV/0!</v>
      </c>
      <c r="L4887" s="15" t="str">
        <f t="shared" si="3"/>
        <v>Invalid</v>
      </c>
      <c r="M4887" s="15" t="str">
        <f t="shared" si="4"/>
        <v/>
      </c>
    </row>
    <row r="4888" ht="12.75" customHeight="1">
      <c r="H4888" s="12">
        <v>1000.0</v>
      </c>
      <c r="K4888" s="14" t="str">
        <f t="shared" si="2"/>
        <v>#DIV/0!</v>
      </c>
      <c r="L4888" s="15" t="str">
        <f t="shared" si="3"/>
        <v>Invalid</v>
      </c>
      <c r="M4888" s="15" t="str">
        <f t="shared" si="4"/>
        <v/>
      </c>
    </row>
    <row r="4889" ht="12.75" customHeight="1">
      <c r="H4889" s="12">
        <v>1000.0</v>
      </c>
      <c r="K4889" s="14" t="str">
        <f t="shared" si="2"/>
        <v>#DIV/0!</v>
      </c>
      <c r="L4889" s="15" t="str">
        <f t="shared" si="3"/>
        <v>Invalid</v>
      </c>
      <c r="M4889" s="15" t="str">
        <f t="shared" si="4"/>
        <v/>
      </c>
    </row>
    <row r="4890" ht="12.75" customHeight="1">
      <c r="H4890" s="12">
        <v>1000.0</v>
      </c>
      <c r="K4890" s="14" t="str">
        <f t="shared" si="2"/>
        <v>#DIV/0!</v>
      </c>
      <c r="L4890" s="15" t="str">
        <f t="shared" si="3"/>
        <v>Invalid</v>
      </c>
      <c r="M4890" s="15" t="str">
        <f t="shared" si="4"/>
        <v/>
      </c>
    </row>
    <row r="4891" ht="12.75" customHeight="1">
      <c r="H4891" s="12">
        <v>1000.0</v>
      </c>
      <c r="K4891" s="14" t="str">
        <f t="shared" si="2"/>
        <v>#DIV/0!</v>
      </c>
      <c r="L4891" s="15" t="str">
        <f t="shared" si="3"/>
        <v>Invalid</v>
      </c>
      <c r="M4891" s="15" t="str">
        <f t="shared" si="4"/>
        <v/>
      </c>
    </row>
    <row r="4892" ht="12.75" customHeight="1">
      <c r="H4892" s="12">
        <v>1000.0</v>
      </c>
      <c r="K4892" s="14" t="str">
        <f t="shared" si="2"/>
        <v>#DIV/0!</v>
      </c>
      <c r="L4892" s="15" t="str">
        <f t="shared" si="3"/>
        <v>Invalid</v>
      </c>
      <c r="M4892" s="15" t="str">
        <f t="shared" si="4"/>
        <v/>
      </c>
    </row>
    <row r="4893" ht="12.75" customHeight="1">
      <c r="H4893" s="12">
        <v>1000.0</v>
      </c>
      <c r="K4893" s="14" t="str">
        <f t="shared" si="2"/>
        <v>#DIV/0!</v>
      </c>
      <c r="L4893" s="15" t="str">
        <f t="shared" si="3"/>
        <v>Invalid</v>
      </c>
      <c r="M4893" s="15" t="str">
        <f t="shared" si="4"/>
        <v/>
      </c>
    </row>
    <row r="4894" ht="12.75" customHeight="1">
      <c r="H4894" s="12">
        <v>1000.0</v>
      </c>
      <c r="K4894" s="14" t="str">
        <f t="shared" si="2"/>
        <v>#DIV/0!</v>
      </c>
      <c r="L4894" s="15" t="str">
        <f t="shared" si="3"/>
        <v>Invalid</v>
      </c>
      <c r="M4894" s="15" t="str">
        <f t="shared" si="4"/>
        <v/>
      </c>
    </row>
    <row r="4895" ht="12.75" customHeight="1">
      <c r="H4895" s="12">
        <v>1000.0</v>
      </c>
      <c r="K4895" s="14" t="str">
        <f t="shared" si="2"/>
        <v>#DIV/0!</v>
      </c>
      <c r="L4895" s="15" t="str">
        <f t="shared" si="3"/>
        <v>Invalid</v>
      </c>
      <c r="M4895" s="15" t="str">
        <f t="shared" si="4"/>
        <v/>
      </c>
    </row>
    <row r="4896" ht="12.75" customHeight="1">
      <c r="H4896" s="12">
        <v>1000.0</v>
      </c>
      <c r="K4896" s="14" t="str">
        <f t="shared" si="2"/>
        <v>#DIV/0!</v>
      </c>
      <c r="L4896" s="15" t="str">
        <f t="shared" si="3"/>
        <v>Invalid</v>
      </c>
      <c r="M4896" s="15" t="str">
        <f t="shared" si="4"/>
        <v/>
      </c>
    </row>
    <row r="4897" ht="12.75" customHeight="1">
      <c r="H4897" s="12">
        <v>1000.0</v>
      </c>
      <c r="K4897" s="14" t="str">
        <f t="shared" si="2"/>
        <v>#DIV/0!</v>
      </c>
      <c r="L4897" s="15" t="str">
        <f t="shared" si="3"/>
        <v>Invalid</v>
      </c>
      <c r="M4897" s="15" t="str">
        <f t="shared" si="4"/>
        <v/>
      </c>
    </row>
    <row r="4898" ht="12.75" customHeight="1">
      <c r="H4898" s="12">
        <v>1000.0</v>
      </c>
      <c r="K4898" s="14" t="str">
        <f t="shared" si="2"/>
        <v>#DIV/0!</v>
      </c>
      <c r="L4898" s="15" t="str">
        <f t="shared" si="3"/>
        <v>Invalid</v>
      </c>
      <c r="M4898" s="15" t="str">
        <f t="shared" si="4"/>
        <v/>
      </c>
    </row>
    <row r="4899" ht="12.75" customHeight="1">
      <c r="H4899" s="12">
        <v>1000.0</v>
      </c>
      <c r="K4899" s="14" t="str">
        <f t="shared" si="2"/>
        <v>#DIV/0!</v>
      </c>
      <c r="L4899" s="15" t="str">
        <f t="shared" si="3"/>
        <v>Invalid</v>
      </c>
      <c r="M4899" s="15" t="str">
        <f t="shared" si="4"/>
        <v/>
      </c>
    </row>
    <row r="4900" ht="12.75" customHeight="1">
      <c r="H4900" s="12">
        <v>1000.0</v>
      </c>
      <c r="K4900" s="14" t="str">
        <f t="shared" si="2"/>
        <v>#DIV/0!</v>
      </c>
      <c r="L4900" s="15" t="str">
        <f t="shared" si="3"/>
        <v>Invalid</v>
      </c>
      <c r="M4900" s="15" t="str">
        <f t="shared" si="4"/>
        <v/>
      </c>
    </row>
    <row r="4901" ht="12.75" customHeight="1">
      <c r="H4901" s="12">
        <v>1000.0</v>
      </c>
      <c r="K4901" s="14" t="str">
        <f t="shared" si="2"/>
        <v>#DIV/0!</v>
      </c>
      <c r="L4901" s="15" t="str">
        <f t="shared" si="3"/>
        <v>Invalid</v>
      </c>
      <c r="M4901" s="15" t="str">
        <f t="shared" si="4"/>
        <v/>
      </c>
    </row>
    <row r="4902" ht="12.75" customHeight="1">
      <c r="H4902" s="12">
        <v>1000.0</v>
      </c>
      <c r="K4902" s="14" t="str">
        <f t="shared" si="2"/>
        <v>#DIV/0!</v>
      </c>
      <c r="L4902" s="15" t="str">
        <f t="shared" si="3"/>
        <v>Invalid</v>
      </c>
      <c r="M4902" s="15" t="str">
        <f t="shared" si="4"/>
        <v/>
      </c>
    </row>
    <row r="4903" ht="12.75" customHeight="1">
      <c r="H4903" s="12">
        <v>1000.0</v>
      </c>
      <c r="K4903" s="14" t="str">
        <f t="shared" si="2"/>
        <v>#DIV/0!</v>
      </c>
      <c r="L4903" s="15" t="str">
        <f t="shared" si="3"/>
        <v>Invalid</v>
      </c>
      <c r="M4903" s="15" t="str">
        <f t="shared" si="4"/>
        <v/>
      </c>
    </row>
    <row r="4904" ht="12.75" customHeight="1">
      <c r="H4904" s="12">
        <v>1000.0</v>
      </c>
      <c r="K4904" s="14" t="str">
        <f t="shared" si="2"/>
        <v>#DIV/0!</v>
      </c>
      <c r="L4904" s="15" t="str">
        <f t="shared" si="3"/>
        <v>Invalid</v>
      </c>
      <c r="M4904" s="15" t="str">
        <f t="shared" si="4"/>
        <v/>
      </c>
    </row>
    <row r="4905" ht="12.75" customHeight="1">
      <c r="H4905" s="12">
        <v>1000.0</v>
      </c>
      <c r="K4905" s="14" t="str">
        <f t="shared" si="2"/>
        <v>#DIV/0!</v>
      </c>
      <c r="L4905" s="15" t="str">
        <f t="shared" si="3"/>
        <v>Invalid</v>
      </c>
      <c r="M4905" s="15" t="str">
        <f t="shared" si="4"/>
        <v/>
      </c>
    </row>
    <row r="4906" ht="12.75" customHeight="1">
      <c r="H4906" s="12">
        <v>1000.0</v>
      </c>
      <c r="K4906" s="14" t="str">
        <f t="shared" si="2"/>
        <v>#DIV/0!</v>
      </c>
      <c r="L4906" s="15" t="str">
        <f t="shared" si="3"/>
        <v>Invalid</v>
      </c>
      <c r="M4906" s="15" t="str">
        <f t="shared" si="4"/>
        <v/>
      </c>
    </row>
    <row r="4907" ht="12.75" customHeight="1">
      <c r="H4907" s="12">
        <v>1000.0</v>
      </c>
      <c r="K4907" s="14" t="str">
        <f t="shared" si="2"/>
        <v>#DIV/0!</v>
      </c>
      <c r="L4907" s="15" t="str">
        <f t="shared" si="3"/>
        <v>Invalid</v>
      </c>
      <c r="M4907" s="15" t="str">
        <f t="shared" si="4"/>
        <v/>
      </c>
    </row>
    <row r="4908" ht="12.75" customHeight="1">
      <c r="H4908" s="12">
        <v>1000.0</v>
      </c>
      <c r="K4908" s="14" t="str">
        <f t="shared" si="2"/>
        <v>#DIV/0!</v>
      </c>
      <c r="L4908" s="15" t="str">
        <f t="shared" si="3"/>
        <v>Invalid</v>
      </c>
      <c r="M4908" s="15" t="str">
        <f t="shared" si="4"/>
        <v/>
      </c>
    </row>
    <row r="4909" ht="12.75" customHeight="1">
      <c r="H4909" s="12">
        <v>1000.0</v>
      </c>
      <c r="K4909" s="14" t="str">
        <f t="shared" si="2"/>
        <v>#DIV/0!</v>
      </c>
      <c r="L4909" s="15" t="str">
        <f t="shared" si="3"/>
        <v>Invalid</v>
      </c>
      <c r="M4909" s="15" t="str">
        <f t="shared" si="4"/>
        <v/>
      </c>
    </row>
    <row r="4910" ht="12.75" customHeight="1">
      <c r="H4910" s="12">
        <v>1000.0</v>
      </c>
      <c r="K4910" s="14" t="str">
        <f t="shared" si="2"/>
        <v>#DIV/0!</v>
      </c>
      <c r="L4910" s="15" t="str">
        <f t="shared" si="3"/>
        <v>Invalid</v>
      </c>
      <c r="M4910" s="15" t="str">
        <f t="shared" si="4"/>
        <v/>
      </c>
    </row>
    <row r="4911" ht="12.75" customHeight="1">
      <c r="H4911" s="12">
        <v>1000.0</v>
      </c>
      <c r="K4911" s="14" t="str">
        <f t="shared" si="2"/>
        <v>#DIV/0!</v>
      </c>
      <c r="L4911" s="15" t="str">
        <f t="shared" si="3"/>
        <v>Invalid</v>
      </c>
      <c r="M4911" s="15" t="str">
        <f t="shared" si="4"/>
        <v/>
      </c>
    </row>
    <row r="4912" ht="12.75" customHeight="1">
      <c r="H4912" s="12">
        <v>1000.0</v>
      </c>
      <c r="K4912" s="14" t="str">
        <f t="shared" si="2"/>
        <v>#DIV/0!</v>
      </c>
      <c r="L4912" s="15" t="str">
        <f t="shared" si="3"/>
        <v>Invalid</v>
      </c>
      <c r="M4912" s="15" t="str">
        <f t="shared" si="4"/>
        <v/>
      </c>
    </row>
    <row r="4913" ht="12.75" customHeight="1">
      <c r="H4913" s="12">
        <v>1000.0</v>
      </c>
      <c r="K4913" s="14" t="str">
        <f t="shared" si="2"/>
        <v>#DIV/0!</v>
      </c>
      <c r="L4913" s="15" t="str">
        <f t="shared" si="3"/>
        <v>Invalid</v>
      </c>
      <c r="M4913" s="15" t="str">
        <f t="shared" si="4"/>
        <v/>
      </c>
    </row>
    <row r="4914" ht="12.75" customHeight="1">
      <c r="H4914" s="12">
        <v>1000.0</v>
      </c>
      <c r="K4914" s="14" t="str">
        <f t="shared" si="2"/>
        <v>#DIV/0!</v>
      </c>
      <c r="L4914" s="15" t="str">
        <f t="shared" si="3"/>
        <v>Invalid</v>
      </c>
      <c r="M4914" s="15" t="str">
        <f t="shared" si="4"/>
        <v/>
      </c>
    </row>
    <row r="4915" ht="12.75" customHeight="1">
      <c r="H4915" s="12">
        <v>1000.0</v>
      </c>
      <c r="K4915" s="14" t="str">
        <f t="shared" si="2"/>
        <v>#DIV/0!</v>
      </c>
      <c r="L4915" s="15" t="str">
        <f t="shared" si="3"/>
        <v>Invalid</v>
      </c>
      <c r="M4915" s="15" t="str">
        <f t="shared" si="4"/>
        <v/>
      </c>
    </row>
    <row r="4916" ht="12.75" customHeight="1">
      <c r="H4916" s="12">
        <v>1000.0</v>
      </c>
      <c r="K4916" s="14" t="str">
        <f t="shared" si="2"/>
        <v>#DIV/0!</v>
      </c>
      <c r="L4916" s="15" t="str">
        <f t="shared" si="3"/>
        <v>Invalid</v>
      </c>
      <c r="M4916" s="15" t="str">
        <f t="shared" si="4"/>
        <v/>
      </c>
    </row>
    <row r="4917" ht="12.75" customHeight="1">
      <c r="H4917" s="12">
        <v>1000.0</v>
      </c>
      <c r="K4917" s="14" t="str">
        <f t="shared" si="2"/>
        <v>#DIV/0!</v>
      </c>
      <c r="L4917" s="15" t="str">
        <f t="shared" si="3"/>
        <v>Invalid</v>
      </c>
      <c r="M4917" s="15" t="str">
        <f t="shared" si="4"/>
        <v/>
      </c>
    </row>
    <row r="4918" ht="12.75" customHeight="1">
      <c r="H4918" s="12">
        <v>1000.0</v>
      </c>
      <c r="K4918" s="14" t="str">
        <f t="shared" si="2"/>
        <v>#DIV/0!</v>
      </c>
      <c r="L4918" s="15" t="str">
        <f t="shared" si="3"/>
        <v>Invalid</v>
      </c>
      <c r="M4918" s="15" t="str">
        <f t="shared" si="4"/>
        <v/>
      </c>
    </row>
    <row r="4919" ht="12.75" customHeight="1">
      <c r="H4919" s="12">
        <v>1000.0</v>
      </c>
      <c r="K4919" s="14" t="str">
        <f t="shared" si="2"/>
        <v>#DIV/0!</v>
      </c>
      <c r="L4919" s="15" t="str">
        <f t="shared" si="3"/>
        <v>Invalid</v>
      </c>
      <c r="M4919" s="15" t="str">
        <f t="shared" si="4"/>
        <v/>
      </c>
    </row>
    <row r="4920" ht="12.75" customHeight="1">
      <c r="H4920" s="12">
        <v>1000.0</v>
      </c>
      <c r="K4920" s="14" t="str">
        <f t="shared" si="2"/>
        <v>#DIV/0!</v>
      </c>
      <c r="L4920" s="15" t="str">
        <f t="shared" si="3"/>
        <v>Invalid</v>
      </c>
      <c r="M4920" s="15" t="str">
        <f t="shared" si="4"/>
        <v/>
      </c>
    </row>
    <row r="4921" ht="12.75" customHeight="1">
      <c r="H4921" s="12">
        <v>1000.0</v>
      </c>
      <c r="K4921" s="14" t="str">
        <f t="shared" si="2"/>
        <v>#DIV/0!</v>
      </c>
      <c r="L4921" s="15" t="str">
        <f t="shared" si="3"/>
        <v>Invalid</v>
      </c>
      <c r="M4921" s="15" t="str">
        <f t="shared" si="4"/>
        <v/>
      </c>
    </row>
    <row r="4922" ht="12.75" customHeight="1">
      <c r="H4922" s="12">
        <v>1000.0</v>
      </c>
      <c r="K4922" s="14" t="str">
        <f t="shared" si="2"/>
        <v>#DIV/0!</v>
      </c>
      <c r="L4922" s="15" t="str">
        <f t="shared" si="3"/>
        <v>Invalid</v>
      </c>
      <c r="M4922" s="15" t="str">
        <f t="shared" si="4"/>
        <v/>
      </c>
    </row>
    <row r="4923" ht="12.75" customHeight="1">
      <c r="H4923" s="12">
        <v>1000.0</v>
      </c>
      <c r="K4923" s="14" t="str">
        <f t="shared" si="2"/>
        <v>#DIV/0!</v>
      </c>
      <c r="L4923" s="15" t="str">
        <f t="shared" si="3"/>
        <v>Invalid</v>
      </c>
      <c r="M4923" s="15" t="str">
        <f t="shared" si="4"/>
        <v/>
      </c>
    </row>
    <row r="4924" ht="12.75" customHeight="1">
      <c r="H4924" s="12">
        <v>1000.0</v>
      </c>
      <c r="K4924" s="14" t="str">
        <f t="shared" si="2"/>
        <v>#DIV/0!</v>
      </c>
      <c r="L4924" s="15" t="str">
        <f t="shared" si="3"/>
        <v>Invalid</v>
      </c>
      <c r="M4924" s="15" t="str">
        <f t="shared" si="4"/>
        <v/>
      </c>
    </row>
    <row r="4925" ht="12.75" customHeight="1">
      <c r="H4925" s="12">
        <v>1000.0</v>
      </c>
      <c r="K4925" s="14" t="str">
        <f t="shared" si="2"/>
        <v>#DIV/0!</v>
      </c>
      <c r="L4925" s="15" t="str">
        <f t="shared" si="3"/>
        <v>Invalid</v>
      </c>
      <c r="M4925" s="15" t="str">
        <f t="shared" si="4"/>
        <v/>
      </c>
    </row>
    <row r="4926" ht="12.75" customHeight="1">
      <c r="H4926" s="12">
        <v>1000.0</v>
      </c>
      <c r="K4926" s="14" t="str">
        <f t="shared" si="2"/>
        <v>#DIV/0!</v>
      </c>
      <c r="L4926" s="15" t="str">
        <f t="shared" si="3"/>
        <v>Invalid</v>
      </c>
      <c r="M4926" s="15" t="str">
        <f t="shared" si="4"/>
        <v/>
      </c>
    </row>
    <row r="4927" ht="12.75" customHeight="1">
      <c r="H4927" s="12">
        <v>1000.0</v>
      </c>
      <c r="K4927" s="14" t="str">
        <f t="shared" si="2"/>
        <v>#DIV/0!</v>
      </c>
      <c r="L4927" s="15" t="str">
        <f t="shared" si="3"/>
        <v>Invalid</v>
      </c>
      <c r="M4927" s="15" t="str">
        <f t="shared" si="4"/>
        <v/>
      </c>
    </row>
    <row r="4928" ht="12.75" customHeight="1">
      <c r="H4928" s="12">
        <v>1000.0</v>
      </c>
      <c r="K4928" s="14" t="str">
        <f t="shared" si="2"/>
        <v>#DIV/0!</v>
      </c>
      <c r="L4928" s="15" t="str">
        <f t="shared" si="3"/>
        <v>Invalid</v>
      </c>
      <c r="M4928" s="15" t="str">
        <f t="shared" si="4"/>
        <v/>
      </c>
    </row>
    <row r="4929" ht="12.75" customHeight="1">
      <c r="H4929" s="12">
        <v>1000.0</v>
      </c>
      <c r="K4929" s="14" t="str">
        <f t="shared" si="2"/>
        <v>#DIV/0!</v>
      </c>
      <c r="L4929" s="15" t="str">
        <f t="shared" si="3"/>
        <v>Invalid</v>
      </c>
      <c r="M4929" s="15" t="str">
        <f t="shared" si="4"/>
        <v/>
      </c>
    </row>
    <row r="4930" ht="12.75" customHeight="1">
      <c r="H4930" s="12">
        <v>1000.0</v>
      </c>
      <c r="K4930" s="14" t="str">
        <f t="shared" si="2"/>
        <v>#DIV/0!</v>
      </c>
      <c r="L4930" s="15" t="str">
        <f t="shared" si="3"/>
        <v>Invalid</v>
      </c>
      <c r="M4930" s="15" t="str">
        <f t="shared" si="4"/>
        <v/>
      </c>
    </row>
    <row r="4931" ht="12.75" customHeight="1">
      <c r="H4931" s="12">
        <v>1000.0</v>
      </c>
      <c r="K4931" s="14" t="str">
        <f t="shared" si="2"/>
        <v>#DIV/0!</v>
      </c>
      <c r="L4931" s="15" t="str">
        <f t="shared" si="3"/>
        <v>Invalid</v>
      </c>
      <c r="M4931" s="15" t="str">
        <f t="shared" si="4"/>
        <v/>
      </c>
    </row>
    <row r="4932" ht="12.75" customHeight="1">
      <c r="H4932" s="12">
        <v>1000.0</v>
      </c>
      <c r="K4932" s="14" t="str">
        <f t="shared" si="2"/>
        <v>#DIV/0!</v>
      </c>
      <c r="L4932" s="15" t="str">
        <f t="shared" si="3"/>
        <v>Invalid</v>
      </c>
      <c r="M4932" s="15" t="str">
        <f t="shared" si="4"/>
        <v/>
      </c>
    </row>
    <row r="4933" ht="12.75" customHeight="1">
      <c r="H4933" s="12">
        <v>1000.0</v>
      </c>
      <c r="K4933" s="14" t="str">
        <f t="shared" si="2"/>
        <v>#DIV/0!</v>
      </c>
      <c r="L4933" s="15" t="str">
        <f t="shared" si="3"/>
        <v>Invalid</v>
      </c>
      <c r="M4933" s="15" t="str">
        <f t="shared" si="4"/>
        <v/>
      </c>
    </row>
    <row r="4934" ht="12.75" customHeight="1">
      <c r="H4934" s="12">
        <v>1000.0</v>
      </c>
      <c r="K4934" s="14" t="str">
        <f t="shared" si="2"/>
        <v>#DIV/0!</v>
      </c>
      <c r="L4934" s="15" t="str">
        <f t="shared" si="3"/>
        <v>Invalid</v>
      </c>
      <c r="M4934" s="15" t="str">
        <f t="shared" si="4"/>
        <v/>
      </c>
    </row>
    <row r="4935" ht="12.75" customHeight="1">
      <c r="H4935" s="12">
        <v>1000.0</v>
      </c>
      <c r="K4935" s="14" t="str">
        <f t="shared" si="2"/>
        <v>#DIV/0!</v>
      </c>
      <c r="L4935" s="15" t="str">
        <f t="shared" si="3"/>
        <v>Invalid</v>
      </c>
      <c r="M4935" s="15" t="str">
        <f t="shared" si="4"/>
        <v/>
      </c>
    </row>
    <row r="4936" ht="12.75" customHeight="1">
      <c r="H4936" s="12">
        <v>1000.0</v>
      </c>
      <c r="K4936" s="14" t="str">
        <f t="shared" si="2"/>
        <v>#DIV/0!</v>
      </c>
      <c r="L4936" s="15" t="str">
        <f t="shared" si="3"/>
        <v>Invalid</v>
      </c>
      <c r="M4936" s="15" t="str">
        <f t="shared" si="4"/>
        <v/>
      </c>
    </row>
    <row r="4937" ht="12.75" customHeight="1">
      <c r="H4937" s="12">
        <v>1000.0</v>
      </c>
      <c r="K4937" s="14" t="str">
        <f t="shared" si="2"/>
        <v>#DIV/0!</v>
      </c>
      <c r="L4937" s="15" t="str">
        <f t="shared" si="3"/>
        <v>Invalid</v>
      </c>
      <c r="M4937" s="15" t="str">
        <f t="shared" si="4"/>
        <v/>
      </c>
    </row>
    <row r="4938" ht="12.75" customHeight="1">
      <c r="H4938" s="12">
        <v>1000.0</v>
      </c>
      <c r="K4938" s="14" t="str">
        <f t="shared" si="2"/>
        <v>#DIV/0!</v>
      </c>
      <c r="L4938" s="15" t="str">
        <f t="shared" si="3"/>
        <v>Invalid</v>
      </c>
      <c r="M4938" s="15" t="str">
        <f t="shared" si="4"/>
        <v/>
      </c>
    </row>
    <row r="4939" ht="12.75" customHeight="1">
      <c r="H4939" s="12">
        <v>1000.0</v>
      </c>
      <c r="K4939" s="14" t="str">
        <f t="shared" si="2"/>
        <v>#DIV/0!</v>
      </c>
      <c r="L4939" s="15" t="str">
        <f t="shared" si="3"/>
        <v>Invalid</v>
      </c>
      <c r="M4939" s="15" t="str">
        <f t="shared" si="4"/>
        <v/>
      </c>
    </row>
    <row r="4940" ht="12.75" customHeight="1">
      <c r="H4940" s="12">
        <v>1000.0</v>
      </c>
      <c r="K4940" s="14" t="str">
        <f t="shared" si="2"/>
        <v>#DIV/0!</v>
      </c>
      <c r="L4940" s="15" t="str">
        <f t="shared" si="3"/>
        <v>Invalid</v>
      </c>
      <c r="M4940" s="15" t="str">
        <f t="shared" si="4"/>
        <v/>
      </c>
    </row>
    <row r="4941" ht="12.75" customHeight="1">
      <c r="H4941" s="12">
        <v>1000.0</v>
      </c>
      <c r="K4941" s="14" t="str">
        <f t="shared" si="2"/>
        <v>#DIV/0!</v>
      </c>
      <c r="L4941" s="15" t="str">
        <f t="shared" si="3"/>
        <v>Invalid</v>
      </c>
      <c r="M4941" s="15" t="str">
        <f t="shared" si="4"/>
        <v/>
      </c>
    </row>
    <row r="4942" ht="12.75" customHeight="1">
      <c r="H4942" s="12">
        <v>1000.0</v>
      </c>
      <c r="K4942" s="14" t="str">
        <f t="shared" si="2"/>
        <v>#DIV/0!</v>
      </c>
      <c r="L4942" s="15" t="str">
        <f t="shared" si="3"/>
        <v>Invalid</v>
      </c>
      <c r="M4942" s="15" t="str">
        <f t="shared" si="4"/>
        <v/>
      </c>
    </row>
    <row r="4943" ht="12.75" customHeight="1">
      <c r="H4943" s="12">
        <v>1000.0</v>
      </c>
      <c r="K4943" s="14" t="str">
        <f t="shared" si="2"/>
        <v>#DIV/0!</v>
      </c>
      <c r="L4943" s="15" t="str">
        <f t="shared" si="3"/>
        <v>Invalid</v>
      </c>
      <c r="M4943" s="15" t="str">
        <f t="shared" si="4"/>
        <v/>
      </c>
    </row>
    <row r="4944" ht="12.75" customHeight="1">
      <c r="H4944" s="12">
        <v>1000.0</v>
      </c>
      <c r="K4944" s="14" t="str">
        <f t="shared" si="2"/>
        <v>#DIV/0!</v>
      </c>
      <c r="L4944" s="15" t="str">
        <f t="shared" si="3"/>
        <v>Invalid</v>
      </c>
      <c r="M4944" s="15" t="str">
        <f t="shared" si="4"/>
        <v/>
      </c>
    </row>
    <row r="4945" ht="12.75" customHeight="1">
      <c r="H4945" s="12">
        <v>1000.0</v>
      </c>
      <c r="K4945" s="14" t="str">
        <f t="shared" si="2"/>
        <v>#DIV/0!</v>
      </c>
      <c r="L4945" s="15" t="str">
        <f t="shared" si="3"/>
        <v>Invalid</v>
      </c>
      <c r="M4945" s="15" t="str">
        <f t="shared" si="4"/>
        <v/>
      </c>
    </row>
    <row r="4946" ht="12.75" customHeight="1">
      <c r="H4946" s="12">
        <v>1000.0</v>
      </c>
      <c r="K4946" s="14" t="str">
        <f t="shared" si="2"/>
        <v>#DIV/0!</v>
      </c>
      <c r="L4946" s="15" t="str">
        <f t="shared" si="3"/>
        <v>Invalid</v>
      </c>
      <c r="M4946" s="15" t="str">
        <f t="shared" si="4"/>
        <v/>
      </c>
    </row>
    <row r="4947" ht="12.75" customHeight="1">
      <c r="H4947" s="12">
        <v>1000.0</v>
      </c>
      <c r="K4947" s="14" t="str">
        <f t="shared" si="2"/>
        <v>#DIV/0!</v>
      </c>
      <c r="L4947" s="15" t="str">
        <f t="shared" si="3"/>
        <v>Invalid</v>
      </c>
      <c r="M4947" s="15" t="str">
        <f t="shared" si="4"/>
        <v/>
      </c>
    </row>
    <row r="4948" ht="12.75" customHeight="1">
      <c r="H4948" s="12">
        <v>1000.0</v>
      </c>
      <c r="K4948" s="14" t="str">
        <f t="shared" si="2"/>
        <v>#DIV/0!</v>
      </c>
      <c r="L4948" s="15" t="str">
        <f t="shared" si="3"/>
        <v>Invalid</v>
      </c>
      <c r="M4948" s="15" t="str">
        <f t="shared" si="4"/>
        <v/>
      </c>
    </row>
    <row r="4949" ht="12.75" customHeight="1">
      <c r="H4949" s="12">
        <v>1000.0</v>
      </c>
      <c r="K4949" s="14" t="str">
        <f t="shared" si="2"/>
        <v>#DIV/0!</v>
      </c>
      <c r="L4949" s="15" t="str">
        <f t="shared" si="3"/>
        <v>Invalid</v>
      </c>
      <c r="M4949" s="15" t="str">
        <f t="shared" si="4"/>
        <v/>
      </c>
    </row>
    <row r="4950" ht="12.75" customHeight="1">
      <c r="H4950" s="12">
        <v>1000.0</v>
      </c>
      <c r="K4950" s="14" t="str">
        <f t="shared" si="2"/>
        <v>#DIV/0!</v>
      </c>
      <c r="L4950" s="15" t="str">
        <f t="shared" si="3"/>
        <v>Invalid</v>
      </c>
      <c r="M4950" s="15" t="str">
        <f t="shared" si="4"/>
        <v/>
      </c>
    </row>
    <row r="4951" ht="12.75" customHeight="1">
      <c r="H4951" s="12">
        <v>1000.0</v>
      </c>
      <c r="K4951" s="14" t="str">
        <f t="shared" si="2"/>
        <v>#DIV/0!</v>
      </c>
      <c r="L4951" s="15" t="str">
        <f t="shared" si="3"/>
        <v>Invalid</v>
      </c>
      <c r="M4951" s="15" t="str">
        <f t="shared" si="4"/>
        <v/>
      </c>
    </row>
    <row r="4952" ht="12.75" customHeight="1">
      <c r="H4952" s="12">
        <v>1000.0</v>
      </c>
      <c r="K4952" s="14" t="str">
        <f t="shared" si="2"/>
        <v>#DIV/0!</v>
      </c>
      <c r="L4952" s="15" t="str">
        <f t="shared" si="3"/>
        <v>Invalid</v>
      </c>
      <c r="M4952" s="15" t="str">
        <f t="shared" si="4"/>
        <v/>
      </c>
    </row>
    <row r="4953" ht="12.75" customHeight="1">
      <c r="H4953" s="12">
        <v>1000.0</v>
      </c>
      <c r="K4953" s="14" t="str">
        <f t="shared" si="2"/>
        <v>#DIV/0!</v>
      </c>
      <c r="L4953" s="15" t="str">
        <f t="shared" si="3"/>
        <v>Invalid</v>
      </c>
      <c r="M4953" s="15" t="str">
        <f t="shared" si="4"/>
        <v/>
      </c>
    </row>
    <row r="4954" ht="12.75" customHeight="1">
      <c r="H4954" s="12">
        <v>1000.0</v>
      </c>
      <c r="K4954" s="14" t="str">
        <f t="shared" si="2"/>
        <v>#DIV/0!</v>
      </c>
      <c r="L4954" s="15" t="str">
        <f t="shared" si="3"/>
        <v>Invalid</v>
      </c>
      <c r="M4954" s="15" t="str">
        <f t="shared" si="4"/>
        <v/>
      </c>
    </row>
    <row r="4955" ht="12.75" customHeight="1">
      <c r="H4955" s="12">
        <v>1000.0</v>
      </c>
      <c r="K4955" s="14" t="str">
        <f t="shared" si="2"/>
        <v>#DIV/0!</v>
      </c>
      <c r="L4955" s="15" t="str">
        <f t="shared" si="3"/>
        <v>Invalid</v>
      </c>
      <c r="M4955" s="15" t="str">
        <f t="shared" si="4"/>
        <v/>
      </c>
    </row>
    <row r="4956" ht="12.75" customHeight="1">
      <c r="H4956" s="12">
        <v>1000.0</v>
      </c>
      <c r="K4956" s="14" t="str">
        <f t="shared" si="2"/>
        <v>#DIV/0!</v>
      </c>
      <c r="L4956" s="15" t="str">
        <f t="shared" si="3"/>
        <v>Invalid</v>
      </c>
      <c r="M4956" s="15" t="str">
        <f t="shared" si="4"/>
        <v/>
      </c>
    </row>
    <row r="4957" ht="12.75" customHeight="1">
      <c r="H4957" s="12">
        <v>1000.0</v>
      </c>
      <c r="K4957" s="14" t="str">
        <f t="shared" si="2"/>
        <v>#DIV/0!</v>
      </c>
      <c r="L4957" s="15" t="str">
        <f t="shared" si="3"/>
        <v>Invalid</v>
      </c>
      <c r="M4957" s="15" t="str">
        <f t="shared" si="4"/>
        <v/>
      </c>
    </row>
    <row r="4958" ht="12.75" customHeight="1">
      <c r="H4958" s="12">
        <v>1000.0</v>
      </c>
      <c r="K4958" s="14" t="str">
        <f t="shared" si="2"/>
        <v>#DIV/0!</v>
      </c>
      <c r="L4958" s="15" t="str">
        <f t="shared" si="3"/>
        <v>Invalid</v>
      </c>
      <c r="M4958" s="15" t="str">
        <f t="shared" si="4"/>
        <v/>
      </c>
    </row>
    <row r="4959" ht="12.75" customHeight="1">
      <c r="H4959" s="12">
        <v>1000.0</v>
      </c>
      <c r="K4959" s="14" t="str">
        <f t="shared" si="2"/>
        <v>#DIV/0!</v>
      </c>
      <c r="L4959" s="15" t="str">
        <f t="shared" si="3"/>
        <v>Invalid</v>
      </c>
      <c r="M4959" s="15" t="str">
        <f t="shared" si="4"/>
        <v/>
      </c>
    </row>
    <row r="4960" ht="12.75" customHeight="1">
      <c r="H4960" s="12">
        <v>1000.0</v>
      </c>
      <c r="K4960" s="14" t="str">
        <f t="shared" si="2"/>
        <v>#DIV/0!</v>
      </c>
      <c r="L4960" s="15" t="str">
        <f t="shared" si="3"/>
        <v>Invalid</v>
      </c>
      <c r="M4960" s="15" t="str">
        <f t="shared" si="4"/>
        <v/>
      </c>
    </row>
    <row r="4961" ht="12.75" customHeight="1">
      <c r="H4961" s="12">
        <v>1000.0</v>
      </c>
      <c r="K4961" s="14" t="str">
        <f t="shared" si="2"/>
        <v>#DIV/0!</v>
      </c>
      <c r="L4961" s="15" t="str">
        <f t="shared" si="3"/>
        <v>Invalid</v>
      </c>
      <c r="M4961" s="15" t="str">
        <f t="shared" si="4"/>
        <v/>
      </c>
    </row>
    <row r="4962" ht="12.75" customHeight="1">
      <c r="H4962" s="12">
        <v>1000.0</v>
      </c>
      <c r="K4962" s="14" t="str">
        <f t="shared" si="2"/>
        <v>#DIV/0!</v>
      </c>
      <c r="L4962" s="15" t="str">
        <f t="shared" si="3"/>
        <v>Invalid</v>
      </c>
      <c r="M4962" s="15" t="str">
        <f t="shared" si="4"/>
        <v/>
      </c>
    </row>
    <row r="4963" ht="12.75" customHeight="1">
      <c r="H4963" s="12">
        <v>1000.0</v>
      </c>
      <c r="K4963" s="14" t="str">
        <f t="shared" si="2"/>
        <v>#DIV/0!</v>
      </c>
      <c r="L4963" s="15" t="str">
        <f t="shared" si="3"/>
        <v>Invalid</v>
      </c>
      <c r="M4963" s="15" t="str">
        <f t="shared" si="4"/>
        <v/>
      </c>
    </row>
    <row r="4964" ht="12.75" customHeight="1">
      <c r="H4964" s="12">
        <v>1000.0</v>
      </c>
      <c r="K4964" s="14" t="str">
        <f t="shared" si="2"/>
        <v>#DIV/0!</v>
      </c>
      <c r="L4964" s="15" t="str">
        <f t="shared" si="3"/>
        <v>Invalid</v>
      </c>
      <c r="M4964" s="15" t="str">
        <f t="shared" si="4"/>
        <v/>
      </c>
    </row>
    <row r="4965" ht="12.75" customHeight="1">
      <c r="H4965" s="12">
        <v>1000.0</v>
      </c>
      <c r="K4965" s="14" t="str">
        <f t="shared" si="2"/>
        <v>#DIV/0!</v>
      </c>
      <c r="L4965" s="15" t="str">
        <f t="shared" si="3"/>
        <v>Invalid</v>
      </c>
      <c r="M4965" s="15" t="str">
        <f t="shared" si="4"/>
        <v/>
      </c>
    </row>
    <row r="4966" ht="12.75" customHeight="1">
      <c r="H4966" s="12">
        <v>1000.0</v>
      </c>
      <c r="K4966" s="14" t="str">
        <f t="shared" si="2"/>
        <v>#DIV/0!</v>
      </c>
      <c r="L4966" s="15" t="str">
        <f t="shared" si="3"/>
        <v>Invalid</v>
      </c>
      <c r="M4966" s="15" t="str">
        <f t="shared" si="4"/>
        <v/>
      </c>
    </row>
    <row r="4967" ht="12.75" customHeight="1">
      <c r="H4967" s="12">
        <v>1000.0</v>
      </c>
      <c r="K4967" s="14" t="str">
        <f t="shared" si="2"/>
        <v>#DIV/0!</v>
      </c>
      <c r="L4967" s="15" t="str">
        <f t="shared" si="3"/>
        <v>Invalid</v>
      </c>
      <c r="M4967" s="15" t="str">
        <f t="shared" si="4"/>
        <v/>
      </c>
    </row>
    <row r="4968" ht="12.75" customHeight="1">
      <c r="H4968" s="12">
        <v>1000.0</v>
      </c>
      <c r="K4968" s="14" t="str">
        <f t="shared" si="2"/>
        <v>#DIV/0!</v>
      </c>
      <c r="L4968" s="15" t="str">
        <f t="shared" si="3"/>
        <v>Invalid</v>
      </c>
      <c r="M4968" s="15" t="str">
        <f t="shared" si="4"/>
        <v/>
      </c>
    </row>
    <row r="4969" ht="12.75" customHeight="1">
      <c r="H4969" s="12">
        <v>1000.0</v>
      </c>
      <c r="K4969" s="14" t="str">
        <f t="shared" si="2"/>
        <v>#DIV/0!</v>
      </c>
      <c r="L4969" s="15" t="str">
        <f t="shared" si="3"/>
        <v>Invalid</v>
      </c>
      <c r="M4969" s="15" t="str">
        <f t="shared" si="4"/>
        <v/>
      </c>
    </row>
    <row r="4970" ht="12.75" customHeight="1">
      <c r="H4970" s="12">
        <v>1000.0</v>
      </c>
      <c r="K4970" s="14" t="str">
        <f t="shared" si="2"/>
        <v>#DIV/0!</v>
      </c>
      <c r="L4970" s="15" t="str">
        <f t="shared" si="3"/>
        <v>Invalid</v>
      </c>
      <c r="M4970" s="15" t="str">
        <f t="shared" si="4"/>
        <v/>
      </c>
    </row>
    <row r="4971" ht="12.75" customHeight="1">
      <c r="H4971" s="12">
        <v>1000.0</v>
      </c>
      <c r="K4971" s="14" t="str">
        <f t="shared" si="2"/>
        <v>#DIV/0!</v>
      </c>
      <c r="L4971" s="15" t="str">
        <f t="shared" si="3"/>
        <v>Invalid</v>
      </c>
      <c r="M4971" s="15" t="str">
        <f t="shared" si="4"/>
        <v/>
      </c>
    </row>
    <row r="4972" ht="12.75" customHeight="1">
      <c r="H4972" s="12">
        <v>1000.0</v>
      </c>
      <c r="K4972" s="14" t="str">
        <f t="shared" si="2"/>
        <v>#DIV/0!</v>
      </c>
      <c r="L4972" s="15" t="str">
        <f t="shared" si="3"/>
        <v>Invalid</v>
      </c>
      <c r="M4972" s="15" t="str">
        <f t="shared" si="4"/>
        <v/>
      </c>
    </row>
    <row r="4973" ht="12.75" customHeight="1">
      <c r="H4973" s="12">
        <v>1000.0</v>
      </c>
      <c r="K4973" s="14" t="str">
        <f t="shared" si="2"/>
        <v>#DIV/0!</v>
      </c>
      <c r="L4973" s="15" t="str">
        <f t="shared" si="3"/>
        <v>Invalid</v>
      </c>
      <c r="M4973" s="15" t="str">
        <f t="shared" si="4"/>
        <v/>
      </c>
    </row>
    <row r="4974" ht="12.75" customHeight="1">
      <c r="H4974" s="12">
        <v>1000.0</v>
      </c>
      <c r="K4974" s="14" t="str">
        <f t="shared" si="2"/>
        <v>#DIV/0!</v>
      </c>
      <c r="L4974" s="15" t="str">
        <f t="shared" si="3"/>
        <v>Invalid</v>
      </c>
      <c r="M4974" s="15" t="str">
        <f t="shared" si="4"/>
        <v/>
      </c>
    </row>
    <row r="4975" ht="12.75" customHeight="1">
      <c r="H4975" s="12">
        <v>1000.0</v>
      </c>
      <c r="K4975" s="14" t="str">
        <f t="shared" si="2"/>
        <v>#DIV/0!</v>
      </c>
      <c r="L4975" s="15" t="str">
        <f t="shared" si="3"/>
        <v>Invalid</v>
      </c>
      <c r="M4975" s="15" t="str">
        <f t="shared" si="4"/>
        <v/>
      </c>
    </row>
    <row r="4976" ht="12.75" customHeight="1">
      <c r="H4976" s="12">
        <v>1000.0</v>
      </c>
      <c r="K4976" s="14" t="str">
        <f t="shared" si="2"/>
        <v>#DIV/0!</v>
      </c>
      <c r="L4976" s="15" t="str">
        <f t="shared" si="3"/>
        <v>Invalid</v>
      </c>
      <c r="M4976" s="15" t="str">
        <f t="shared" si="4"/>
        <v/>
      </c>
    </row>
    <row r="4977" ht="12.75" customHeight="1">
      <c r="H4977" s="12">
        <v>1000.0</v>
      </c>
      <c r="K4977" s="14" t="str">
        <f t="shared" si="2"/>
        <v>#DIV/0!</v>
      </c>
      <c r="L4977" s="15" t="str">
        <f t="shared" si="3"/>
        <v>Invalid</v>
      </c>
      <c r="M4977" s="15" t="str">
        <f t="shared" si="4"/>
        <v/>
      </c>
    </row>
    <row r="4978" ht="12.75" customHeight="1">
      <c r="H4978" s="12">
        <v>1000.0</v>
      </c>
      <c r="K4978" s="14" t="str">
        <f t="shared" si="2"/>
        <v>#DIV/0!</v>
      </c>
      <c r="L4978" s="15" t="str">
        <f t="shared" si="3"/>
        <v>Invalid</v>
      </c>
      <c r="M4978" s="15" t="str">
        <f t="shared" si="4"/>
        <v/>
      </c>
    </row>
    <row r="4979" ht="12.75" customHeight="1">
      <c r="H4979" s="12">
        <v>1000.0</v>
      </c>
      <c r="K4979" s="14" t="str">
        <f t="shared" si="2"/>
        <v>#DIV/0!</v>
      </c>
      <c r="L4979" s="15" t="str">
        <f t="shared" si="3"/>
        <v>Invalid</v>
      </c>
      <c r="M4979" s="15" t="str">
        <f t="shared" si="4"/>
        <v/>
      </c>
    </row>
    <row r="4980" ht="12.75" customHeight="1">
      <c r="H4980" s="12">
        <v>1000.0</v>
      </c>
      <c r="K4980" s="14" t="str">
        <f t="shared" si="2"/>
        <v>#DIV/0!</v>
      </c>
      <c r="L4980" s="15" t="str">
        <f t="shared" si="3"/>
        <v>Invalid</v>
      </c>
      <c r="M4980" s="15" t="str">
        <f t="shared" si="4"/>
        <v/>
      </c>
    </row>
    <row r="4981" ht="12.75" customHeight="1">
      <c r="H4981" s="12">
        <v>1000.0</v>
      </c>
      <c r="K4981" s="14" t="str">
        <f t="shared" si="2"/>
        <v>#DIV/0!</v>
      </c>
      <c r="L4981" s="15" t="str">
        <f t="shared" si="3"/>
        <v>Invalid</v>
      </c>
      <c r="M4981" s="15" t="str">
        <f t="shared" si="4"/>
        <v/>
      </c>
    </row>
    <row r="4982" ht="12.75" customHeight="1">
      <c r="H4982" s="12">
        <v>1000.0</v>
      </c>
      <c r="K4982" s="14" t="str">
        <f t="shared" si="2"/>
        <v>#DIV/0!</v>
      </c>
      <c r="L4982" s="15" t="str">
        <f t="shared" si="3"/>
        <v>Invalid</v>
      </c>
      <c r="M4982" s="15" t="str">
        <f t="shared" si="4"/>
        <v/>
      </c>
    </row>
    <row r="4983" ht="12.75" customHeight="1">
      <c r="H4983" s="12">
        <v>1000.0</v>
      </c>
      <c r="K4983" s="14" t="str">
        <f t="shared" si="2"/>
        <v>#DIV/0!</v>
      </c>
      <c r="L4983" s="15" t="str">
        <f t="shared" si="3"/>
        <v>Invalid</v>
      </c>
      <c r="M4983" s="15" t="str">
        <f t="shared" si="4"/>
        <v/>
      </c>
    </row>
    <row r="4984" ht="12.75" customHeight="1">
      <c r="H4984" s="12">
        <v>1000.0</v>
      </c>
      <c r="K4984" s="14" t="str">
        <f t="shared" si="2"/>
        <v>#DIV/0!</v>
      </c>
      <c r="L4984" s="15" t="str">
        <f t="shared" si="3"/>
        <v>Invalid</v>
      </c>
      <c r="M4984" s="15" t="str">
        <f t="shared" si="4"/>
        <v/>
      </c>
    </row>
    <row r="4985" ht="12.75" customHeight="1">
      <c r="H4985" s="12">
        <v>1000.0</v>
      </c>
      <c r="K4985" s="14" t="str">
        <f t="shared" si="2"/>
        <v>#DIV/0!</v>
      </c>
      <c r="L4985" s="15" t="str">
        <f t="shared" si="3"/>
        <v>Invalid</v>
      </c>
      <c r="M4985" s="15" t="str">
        <f t="shared" si="4"/>
        <v/>
      </c>
    </row>
    <row r="4986" ht="12.75" customHeight="1">
      <c r="H4986" s="12">
        <v>1000.0</v>
      </c>
      <c r="K4986" s="14" t="str">
        <f t="shared" si="2"/>
        <v>#DIV/0!</v>
      </c>
      <c r="L4986" s="15" t="str">
        <f t="shared" si="3"/>
        <v>Invalid</v>
      </c>
      <c r="M4986" s="15" t="str">
        <f t="shared" si="4"/>
        <v/>
      </c>
    </row>
    <row r="4987" ht="12.75" customHeight="1">
      <c r="H4987" s="12">
        <v>1000.0</v>
      </c>
      <c r="K4987" s="14" t="str">
        <f t="shared" si="2"/>
        <v>#DIV/0!</v>
      </c>
      <c r="L4987" s="15" t="str">
        <f t="shared" si="3"/>
        <v>Invalid</v>
      </c>
      <c r="M4987" s="15" t="str">
        <f t="shared" si="4"/>
        <v/>
      </c>
    </row>
    <row r="4988" ht="12.75" customHeight="1">
      <c r="H4988" s="12">
        <v>1000.0</v>
      </c>
      <c r="K4988" s="14" t="str">
        <f t="shared" si="2"/>
        <v>#DIV/0!</v>
      </c>
      <c r="L4988" s="15" t="str">
        <f t="shared" si="3"/>
        <v>Invalid</v>
      </c>
      <c r="M4988" s="15" t="str">
        <f t="shared" si="4"/>
        <v/>
      </c>
    </row>
    <row r="4989" ht="12.75" customHeight="1">
      <c r="H4989" s="12">
        <v>1000.0</v>
      </c>
      <c r="K4989" s="14" t="str">
        <f t="shared" si="2"/>
        <v>#DIV/0!</v>
      </c>
      <c r="L4989" s="15" t="str">
        <f t="shared" si="3"/>
        <v>Invalid</v>
      </c>
      <c r="M4989" s="15" t="str">
        <f t="shared" si="4"/>
        <v/>
      </c>
    </row>
    <row r="4990" ht="12.75" customHeight="1">
      <c r="H4990" s="12">
        <v>1000.0</v>
      </c>
      <c r="K4990" s="14" t="str">
        <f t="shared" si="2"/>
        <v>#DIV/0!</v>
      </c>
      <c r="L4990" s="15" t="str">
        <f t="shared" si="3"/>
        <v>Invalid</v>
      </c>
      <c r="M4990" s="15" t="str">
        <f t="shared" si="4"/>
        <v/>
      </c>
    </row>
    <row r="4991" ht="12.75" customHeight="1">
      <c r="H4991" s="12">
        <v>1000.0</v>
      </c>
      <c r="K4991" s="14" t="str">
        <f t="shared" si="2"/>
        <v>#DIV/0!</v>
      </c>
      <c r="L4991" s="15" t="str">
        <f t="shared" si="3"/>
        <v>Invalid</v>
      </c>
      <c r="M4991" s="15" t="str">
        <f t="shared" si="4"/>
        <v/>
      </c>
    </row>
    <row r="4992" ht="12.75" customHeight="1">
      <c r="H4992" s="12">
        <v>1000.0</v>
      </c>
      <c r="K4992" s="14" t="str">
        <f t="shared" si="2"/>
        <v>#DIV/0!</v>
      </c>
      <c r="L4992" s="15" t="str">
        <f t="shared" si="3"/>
        <v>Invalid</v>
      </c>
      <c r="M4992" s="15" t="str">
        <f t="shared" si="4"/>
        <v/>
      </c>
    </row>
    <row r="4993" ht="12.75" customHeight="1">
      <c r="H4993" s="12">
        <v>1000.0</v>
      </c>
      <c r="K4993" s="14" t="str">
        <f t="shared" si="2"/>
        <v>#DIV/0!</v>
      </c>
      <c r="L4993" s="15" t="str">
        <f t="shared" si="3"/>
        <v>Invalid</v>
      </c>
      <c r="M4993" s="15" t="str">
        <f t="shared" si="4"/>
        <v/>
      </c>
    </row>
    <row r="4994" ht="12.75" customHeight="1">
      <c r="H4994" s="12">
        <v>1000.0</v>
      </c>
      <c r="K4994" s="14" t="str">
        <f t="shared" si="2"/>
        <v>#DIV/0!</v>
      </c>
      <c r="L4994" s="15" t="str">
        <f t="shared" si="3"/>
        <v>Invalid</v>
      </c>
      <c r="M4994" s="15" t="str">
        <f t="shared" si="4"/>
        <v/>
      </c>
    </row>
    <row r="4995" ht="12.75" customHeight="1">
      <c r="H4995" s="12">
        <v>1000.0</v>
      </c>
      <c r="K4995" s="14" t="str">
        <f t="shared" si="2"/>
        <v>#DIV/0!</v>
      </c>
      <c r="L4995" s="15" t="str">
        <f t="shared" si="3"/>
        <v>Invalid</v>
      </c>
      <c r="M4995" s="15" t="str">
        <f t="shared" si="4"/>
        <v/>
      </c>
    </row>
    <row r="4996" ht="12.75" customHeight="1">
      <c r="H4996" s="12">
        <v>1000.0</v>
      </c>
      <c r="K4996" s="14" t="str">
        <f t="shared" si="2"/>
        <v>#DIV/0!</v>
      </c>
      <c r="L4996" s="15" t="str">
        <f t="shared" si="3"/>
        <v>Invalid</v>
      </c>
      <c r="M4996" s="15" t="str">
        <f t="shared" si="4"/>
        <v/>
      </c>
    </row>
    <row r="4997" ht="12.75" customHeight="1">
      <c r="H4997" s="12">
        <v>1000.0</v>
      </c>
      <c r="K4997" s="14" t="str">
        <f t="shared" si="2"/>
        <v>#DIV/0!</v>
      </c>
      <c r="L4997" s="15" t="str">
        <f t="shared" si="3"/>
        <v>Invalid</v>
      </c>
      <c r="M4997" s="15" t="str">
        <f t="shared" si="4"/>
        <v/>
      </c>
    </row>
    <row r="4998" ht="12.75" customHeight="1">
      <c r="H4998" s="12">
        <v>1000.0</v>
      </c>
      <c r="K4998" s="14" t="str">
        <f t="shared" si="2"/>
        <v>#DIV/0!</v>
      </c>
      <c r="L4998" s="15" t="str">
        <f t="shared" si="3"/>
        <v>Invalid</v>
      </c>
      <c r="M4998" s="15" t="str">
        <f t="shared" si="4"/>
        <v/>
      </c>
    </row>
    <row r="4999" ht="12.75" customHeight="1">
      <c r="H4999" s="12">
        <v>1000.0</v>
      </c>
      <c r="K4999" s="14" t="str">
        <f t="shared" si="2"/>
        <v>#DIV/0!</v>
      </c>
      <c r="L4999" s="15" t="str">
        <f t="shared" si="3"/>
        <v>Invalid</v>
      </c>
      <c r="M4999" s="15" t="str">
        <f t="shared" si="4"/>
        <v/>
      </c>
    </row>
    <row r="5000" ht="12.75" customHeight="1">
      <c r="H5000" s="12">
        <v>1000.0</v>
      </c>
      <c r="K5000" s="14" t="str">
        <f t="shared" si="2"/>
        <v>#DIV/0!</v>
      </c>
      <c r="L5000" s="15" t="str">
        <f t="shared" si="3"/>
        <v>Invalid</v>
      </c>
      <c r="M5000" s="15" t="str">
        <f t="shared" si="4"/>
        <v/>
      </c>
    </row>
    <row r="5001" ht="12.75" customHeight="1">
      <c r="H5001" s="12">
        <v>1000.0</v>
      </c>
      <c r="K5001" s="14" t="str">
        <f t="shared" si="2"/>
        <v>#DIV/0!</v>
      </c>
      <c r="L5001" s="15" t="str">
        <f t="shared" si="3"/>
        <v>Invalid</v>
      </c>
      <c r="M5001" s="15" t="str">
        <f t="shared" si="4"/>
        <v/>
      </c>
    </row>
    <row r="5002" ht="12.75" customHeight="1">
      <c r="H5002" s="12">
        <v>1000.0</v>
      </c>
      <c r="K5002" s="14" t="str">
        <f t="shared" si="2"/>
        <v>#DIV/0!</v>
      </c>
      <c r="L5002" s="15" t="str">
        <f t="shared" si="3"/>
        <v>Invalid</v>
      </c>
      <c r="M5002" s="15" t="str">
        <f t="shared" si="4"/>
        <v/>
      </c>
    </row>
    <row r="5003" ht="12.75" customHeight="1">
      <c r="H5003" s="12">
        <v>1000.0</v>
      </c>
      <c r="K5003" s="14" t="str">
        <f t="shared" si="2"/>
        <v>#DIV/0!</v>
      </c>
      <c r="L5003" s="15" t="str">
        <f t="shared" si="3"/>
        <v>Invalid</v>
      </c>
      <c r="M5003" s="15" t="str">
        <f t="shared" si="4"/>
        <v/>
      </c>
    </row>
    <row r="5004" ht="12.75" customHeight="1">
      <c r="H5004" s="12">
        <v>1000.0</v>
      </c>
      <c r="K5004" s="14" t="str">
        <f t="shared" si="2"/>
        <v>#DIV/0!</v>
      </c>
      <c r="L5004" s="15" t="str">
        <f t="shared" si="3"/>
        <v>Invalid</v>
      </c>
      <c r="M5004" s="15" t="str">
        <f t="shared" si="4"/>
        <v/>
      </c>
    </row>
    <row r="5005" ht="12.75" customHeight="1">
      <c r="H5005" s="12">
        <v>1000.0</v>
      </c>
      <c r="K5005" s="14" t="str">
        <f t="shared" si="2"/>
        <v>#DIV/0!</v>
      </c>
      <c r="L5005" s="15" t="str">
        <f t="shared" si="3"/>
        <v>Invalid</v>
      </c>
      <c r="M5005" s="15" t="str">
        <f t="shared" si="4"/>
        <v/>
      </c>
    </row>
    <row r="5006" ht="12.75" customHeight="1">
      <c r="H5006" s="12">
        <v>1000.0</v>
      </c>
      <c r="K5006" s="14" t="str">
        <f t="shared" si="2"/>
        <v>#DIV/0!</v>
      </c>
      <c r="L5006" s="15" t="str">
        <f t="shared" si="3"/>
        <v>Invalid</v>
      </c>
      <c r="M5006" s="15" t="str">
        <f t="shared" si="4"/>
        <v/>
      </c>
    </row>
    <row r="5007" ht="12.75" customHeight="1">
      <c r="H5007" s="12">
        <v>1000.0</v>
      </c>
      <c r="K5007" s="14" t="str">
        <f t="shared" si="2"/>
        <v>#DIV/0!</v>
      </c>
      <c r="L5007" s="15" t="str">
        <f t="shared" si="3"/>
        <v>Invalid</v>
      </c>
      <c r="M5007" s="15" t="str">
        <f t="shared" si="4"/>
        <v/>
      </c>
    </row>
    <row r="5008" ht="12.75" customHeight="1">
      <c r="H5008" s="12">
        <v>1000.0</v>
      </c>
      <c r="K5008" s="14" t="str">
        <f t="shared" si="2"/>
        <v>#DIV/0!</v>
      </c>
      <c r="L5008" s="15" t="str">
        <f t="shared" si="3"/>
        <v>Invalid</v>
      </c>
      <c r="M5008" s="15" t="str">
        <f t="shared" si="4"/>
        <v/>
      </c>
    </row>
    <row r="5009" ht="12.75" customHeight="1">
      <c r="H5009" s="12">
        <v>1000.0</v>
      </c>
      <c r="K5009" s="14" t="str">
        <f t="shared" si="2"/>
        <v>#DIV/0!</v>
      </c>
      <c r="L5009" s="15" t="str">
        <f t="shared" si="3"/>
        <v>Invalid</v>
      </c>
      <c r="M5009" s="15" t="str">
        <f t="shared" si="4"/>
        <v/>
      </c>
    </row>
    <row r="5010" ht="12.75" customHeight="1">
      <c r="H5010" s="12">
        <v>1000.0</v>
      </c>
      <c r="K5010" s="14" t="str">
        <f t="shared" si="2"/>
        <v>#DIV/0!</v>
      </c>
      <c r="L5010" s="15" t="str">
        <f t="shared" si="3"/>
        <v>Invalid</v>
      </c>
      <c r="M5010" s="15" t="str">
        <f t="shared" si="4"/>
        <v/>
      </c>
    </row>
    <row r="5011" ht="12.75" customHeight="1">
      <c r="H5011" s="12">
        <v>1000.0</v>
      </c>
      <c r="K5011" s="14" t="str">
        <f t="shared" si="2"/>
        <v>#DIV/0!</v>
      </c>
      <c r="L5011" s="15" t="str">
        <f t="shared" si="3"/>
        <v>Invalid</v>
      </c>
      <c r="M5011" s="15" t="str">
        <f t="shared" si="4"/>
        <v/>
      </c>
    </row>
    <row r="5012" ht="12.75" customHeight="1">
      <c r="H5012" s="12">
        <v>1000.0</v>
      </c>
      <c r="K5012" s="14" t="str">
        <f t="shared" si="2"/>
        <v>#DIV/0!</v>
      </c>
      <c r="L5012" s="15" t="str">
        <f t="shared" si="3"/>
        <v>Invalid</v>
      </c>
      <c r="M5012" s="15" t="str">
        <f t="shared" si="4"/>
        <v/>
      </c>
    </row>
    <row r="5013" ht="12.75" customHeight="1">
      <c r="H5013" s="12">
        <v>1000.0</v>
      </c>
      <c r="K5013" s="14" t="str">
        <f t="shared" si="2"/>
        <v>#DIV/0!</v>
      </c>
      <c r="L5013" s="15" t="str">
        <f t="shared" si="3"/>
        <v>Invalid</v>
      </c>
      <c r="M5013" s="15" t="str">
        <f t="shared" si="4"/>
        <v/>
      </c>
    </row>
    <row r="5014" ht="12.75" customHeight="1">
      <c r="H5014" s="12">
        <v>1000.0</v>
      </c>
      <c r="K5014" s="14" t="str">
        <f t="shared" si="2"/>
        <v>#DIV/0!</v>
      </c>
      <c r="L5014" s="15" t="str">
        <f t="shared" si="3"/>
        <v>Invalid</v>
      </c>
      <c r="M5014" s="15" t="str">
        <f t="shared" si="4"/>
        <v/>
      </c>
    </row>
    <row r="5015" ht="12.75" customHeight="1">
      <c r="H5015" s="12">
        <v>1000.0</v>
      </c>
      <c r="K5015" s="14" t="str">
        <f t="shared" si="2"/>
        <v>#DIV/0!</v>
      </c>
      <c r="L5015" s="15" t="str">
        <f t="shared" si="3"/>
        <v>Invalid</v>
      </c>
      <c r="M5015" s="15" t="str">
        <f t="shared" si="4"/>
        <v/>
      </c>
    </row>
    <row r="5016" ht="12.75" customHeight="1">
      <c r="H5016" s="12">
        <v>1000.0</v>
      </c>
      <c r="K5016" s="14" t="str">
        <f t="shared" si="2"/>
        <v>#DIV/0!</v>
      </c>
      <c r="L5016" s="15" t="str">
        <f t="shared" si="3"/>
        <v>Invalid</v>
      </c>
      <c r="M5016" s="15" t="str">
        <f t="shared" si="4"/>
        <v/>
      </c>
    </row>
    <row r="5017" ht="12.75" customHeight="1">
      <c r="H5017" s="12">
        <v>1000.0</v>
      </c>
      <c r="K5017" s="14" t="str">
        <f t="shared" si="2"/>
        <v>#DIV/0!</v>
      </c>
      <c r="L5017" s="15" t="str">
        <f t="shared" si="3"/>
        <v>Invalid</v>
      </c>
      <c r="M5017" s="15" t="str">
        <f t="shared" si="4"/>
        <v/>
      </c>
    </row>
    <row r="5018" ht="12.75" customHeight="1">
      <c r="H5018" s="12">
        <v>1000.0</v>
      </c>
      <c r="K5018" s="14" t="str">
        <f t="shared" si="2"/>
        <v>#DIV/0!</v>
      </c>
      <c r="L5018" s="15" t="str">
        <f t="shared" si="3"/>
        <v>Invalid</v>
      </c>
      <c r="M5018" s="15" t="str">
        <f t="shared" si="4"/>
        <v/>
      </c>
    </row>
    <row r="5019" ht="12.75" customHeight="1">
      <c r="H5019" s="12">
        <v>1000.0</v>
      </c>
      <c r="K5019" s="14" t="str">
        <f t="shared" si="2"/>
        <v>#DIV/0!</v>
      </c>
      <c r="L5019" s="15" t="str">
        <f t="shared" si="3"/>
        <v>Invalid</v>
      </c>
      <c r="M5019" s="15" t="str">
        <f t="shared" si="4"/>
        <v/>
      </c>
    </row>
    <row r="5020" ht="12.75" customHeight="1">
      <c r="H5020" s="12">
        <v>1000.0</v>
      </c>
      <c r="K5020" s="14" t="str">
        <f t="shared" si="2"/>
        <v>#DIV/0!</v>
      </c>
      <c r="L5020" s="15" t="str">
        <f t="shared" si="3"/>
        <v>Invalid</v>
      </c>
      <c r="M5020" s="15" t="str">
        <f t="shared" si="4"/>
        <v/>
      </c>
    </row>
    <row r="5021" ht="12.75" customHeight="1">
      <c r="H5021" s="12">
        <v>1000.0</v>
      </c>
      <c r="K5021" s="14" t="str">
        <f t="shared" si="2"/>
        <v>#DIV/0!</v>
      </c>
      <c r="L5021" s="15" t="str">
        <f t="shared" si="3"/>
        <v>Invalid</v>
      </c>
      <c r="M5021" s="15" t="str">
        <f t="shared" si="4"/>
        <v/>
      </c>
    </row>
    <row r="5022" ht="12.75" customHeight="1">
      <c r="H5022" s="12">
        <v>1000.0</v>
      </c>
      <c r="K5022" s="14" t="str">
        <f t="shared" si="2"/>
        <v>#DIV/0!</v>
      </c>
      <c r="L5022" s="15" t="str">
        <f t="shared" si="3"/>
        <v>Invalid</v>
      </c>
      <c r="M5022" s="15" t="str">
        <f t="shared" si="4"/>
        <v/>
      </c>
    </row>
    <row r="5023" ht="12.75" customHeight="1">
      <c r="H5023" s="12">
        <v>1000.0</v>
      </c>
      <c r="K5023" s="14" t="str">
        <f t="shared" si="2"/>
        <v>#DIV/0!</v>
      </c>
      <c r="L5023" s="15" t="str">
        <f t="shared" si="3"/>
        <v>Invalid</v>
      </c>
      <c r="M5023" s="15" t="str">
        <f t="shared" si="4"/>
        <v/>
      </c>
    </row>
    <row r="5024" ht="12.75" customHeight="1">
      <c r="H5024" s="12">
        <v>1000.0</v>
      </c>
      <c r="K5024" s="14" t="str">
        <f t="shared" si="2"/>
        <v>#DIV/0!</v>
      </c>
      <c r="L5024" s="15" t="str">
        <f t="shared" si="3"/>
        <v>Invalid</v>
      </c>
      <c r="M5024" s="15" t="str">
        <f t="shared" si="4"/>
        <v/>
      </c>
    </row>
    <row r="5025" ht="12.75" customHeight="1">
      <c r="H5025" s="12">
        <v>1000.0</v>
      </c>
      <c r="K5025" s="14" t="str">
        <f t="shared" si="2"/>
        <v>#DIV/0!</v>
      </c>
      <c r="L5025" s="15" t="str">
        <f t="shared" si="3"/>
        <v>Invalid</v>
      </c>
      <c r="M5025" s="15" t="str">
        <f t="shared" si="4"/>
        <v/>
      </c>
    </row>
    <row r="5026" ht="12.75" customHeight="1">
      <c r="H5026" s="12">
        <v>1000.0</v>
      </c>
      <c r="K5026" s="14" t="str">
        <f t="shared" si="2"/>
        <v>#DIV/0!</v>
      </c>
      <c r="L5026" s="15" t="str">
        <f t="shared" si="3"/>
        <v>Invalid</v>
      </c>
      <c r="M5026" s="15" t="str">
        <f t="shared" si="4"/>
        <v/>
      </c>
    </row>
    <row r="5027" ht="12.75" customHeight="1">
      <c r="H5027" s="12">
        <v>1000.0</v>
      </c>
      <c r="K5027" s="14" t="str">
        <f t="shared" si="2"/>
        <v>#DIV/0!</v>
      </c>
      <c r="L5027" s="15" t="str">
        <f t="shared" si="3"/>
        <v>Invalid</v>
      </c>
      <c r="M5027" s="15" t="str">
        <f t="shared" si="4"/>
        <v/>
      </c>
    </row>
    <row r="5028" ht="12.75" customHeight="1">
      <c r="H5028" s="12">
        <v>1000.0</v>
      </c>
      <c r="K5028" s="14" t="str">
        <f t="shared" si="2"/>
        <v>#DIV/0!</v>
      </c>
      <c r="L5028" s="15" t="str">
        <f t="shared" si="3"/>
        <v>Invalid</v>
      </c>
      <c r="M5028" s="15" t="str">
        <f t="shared" si="4"/>
        <v/>
      </c>
    </row>
    <row r="5029" ht="12.75" customHeight="1">
      <c r="H5029" s="12">
        <v>1000.0</v>
      </c>
      <c r="K5029" s="14" t="str">
        <f t="shared" si="2"/>
        <v>#DIV/0!</v>
      </c>
      <c r="L5029" s="15" t="str">
        <f t="shared" si="3"/>
        <v>Invalid</v>
      </c>
      <c r="M5029" s="15" t="str">
        <f t="shared" si="4"/>
        <v/>
      </c>
    </row>
    <row r="5030" ht="12.75" customHeight="1">
      <c r="H5030" s="12">
        <v>1000.0</v>
      </c>
      <c r="K5030" s="14" t="str">
        <f t="shared" si="2"/>
        <v>#DIV/0!</v>
      </c>
      <c r="L5030" s="15" t="str">
        <f t="shared" si="3"/>
        <v>Invalid</v>
      </c>
      <c r="M5030" s="15" t="str">
        <f t="shared" si="4"/>
        <v/>
      </c>
    </row>
    <row r="5031" ht="12.75" customHeight="1">
      <c r="H5031" s="12">
        <v>1000.0</v>
      </c>
      <c r="K5031" s="14" t="str">
        <f t="shared" si="2"/>
        <v>#DIV/0!</v>
      </c>
      <c r="L5031" s="15" t="str">
        <f t="shared" si="3"/>
        <v>Invalid</v>
      </c>
      <c r="M5031" s="15" t="str">
        <f t="shared" si="4"/>
        <v/>
      </c>
    </row>
    <row r="5032" ht="12.75" customHeight="1">
      <c r="H5032" s="12">
        <v>1000.0</v>
      </c>
      <c r="K5032" s="14" t="str">
        <f t="shared" si="2"/>
        <v>#DIV/0!</v>
      </c>
      <c r="L5032" s="15" t="str">
        <f t="shared" si="3"/>
        <v>Invalid</v>
      </c>
      <c r="M5032" s="15" t="str">
        <f t="shared" si="4"/>
        <v/>
      </c>
    </row>
    <row r="5033" ht="12.75" customHeight="1">
      <c r="H5033" s="12">
        <v>1000.0</v>
      </c>
      <c r="K5033" s="14" t="str">
        <f t="shared" si="2"/>
        <v>#DIV/0!</v>
      </c>
      <c r="L5033" s="15" t="str">
        <f t="shared" si="3"/>
        <v>Invalid</v>
      </c>
      <c r="M5033" s="15" t="str">
        <f t="shared" si="4"/>
        <v/>
      </c>
    </row>
    <row r="5034" ht="12.75" customHeight="1">
      <c r="H5034" s="12">
        <v>1000.0</v>
      </c>
      <c r="K5034" s="14" t="str">
        <f t="shared" si="2"/>
        <v>#DIV/0!</v>
      </c>
      <c r="L5034" s="15" t="str">
        <f t="shared" si="3"/>
        <v>Invalid</v>
      </c>
      <c r="M5034" s="15" t="str">
        <f t="shared" si="4"/>
        <v/>
      </c>
    </row>
    <row r="5035" ht="12.75" customHeight="1">
      <c r="H5035" s="12">
        <v>1000.0</v>
      </c>
      <c r="K5035" s="14" t="str">
        <f t="shared" si="2"/>
        <v>#DIV/0!</v>
      </c>
      <c r="L5035" s="15" t="str">
        <f t="shared" si="3"/>
        <v>Invalid</v>
      </c>
      <c r="M5035" s="15" t="str">
        <f t="shared" si="4"/>
        <v/>
      </c>
    </row>
    <row r="5036" ht="12.75" customHeight="1">
      <c r="H5036" s="12">
        <v>1000.0</v>
      </c>
      <c r="K5036" s="14" t="str">
        <f t="shared" si="2"/>
        <v>#DIV/0!</v>
      </c>
      <c r="L5036" s="15" t="str">
        <f t="shared" si="3"/>
        <v>Invalid</v>
      </c>
      <c r="M5036" s="15" t="str">
        <f t="shared" si="4"/>
        <v/>
      </c>
    </row>
    <row r="5037" ht="12.75" customHeight="1">
      <c r="H5037" s="12">
        <v>1000.0</v>
      </c>
      <c r="K5037" s="14" t="str">
        <f t="shared" si="2"/>
        <v>#DIV/0!</v>
      </c>
      <c r="L5037" s="15" t="str">
        <f t="shared" si="3"/>
        <v>Invalid</v>
      </c>
      <c r="M5037" s="15" t="str">
        <f t="shared" si="4"/>
        <v/>
      </c>
    </row>
    <row r="5038" ht="12.75" customHeight="1">
      <c r="H5038" s="12">
        <v>1000.0</v>
      </c>
      <c r="K5038" s="14" t="str">
        <f t="shared" si="2"/>
        <v>#DIV/0!</v>
      </c>
      <c r="L5038" s="15" t="str">
        <f t="shared" si="3"/>
        <v>Invalid</v>
      </c>
      <c r="M5038" s="15" t="str">
        <f t="shared" si="4"/>
        <v/>
      </c>
    </row>
    <row r="5039" ht="12.75" customHeight="1">
      <c r="H5039" s="12">
        <v>1000.0</v>
      </c>
      <c r="K5039" s="14" t="str">
        <f t="shared" si="2"/>
        <v>#DIV/0!</v>
      </c>
      <c r="L5039" s="15" t="str">
        <f t="shared" si="3"/>
        <v>Invalid</v>
      </c>
      <c r="M5039" s="15" t="str">
        <f t="shared" si="4"/>
        <v/>
      </c>
    </row>
    <row r="5040" ht="12.75" customHeight="1">
      <c r="H5040" s="12">
        <v>1000.0</v>
      </c>
      <c r="K5040" s="14" t="str">
        <f t="shared" si="2"/>
        <v>#DIV/0!</v>
      </c>
      <c r="L5040" s="15" t="str">
        <f t="shared" si="3"/>
        <v>Invalid</v>
      </c>
      <c r="M5040" s="15" t="str">
        <f t="shared" si="4"/>
        <v/>
      </c>
    </row>
    <row r="5041" ht="12.75" customHeight="1">
      <c r="H5041" s="12">
        <v>1000.0</v>
      </c>
      <c r="K5041" s="14" t="str">
        <f t="shared" si="2"/>
        <v>#DIV/0!</v>
      </c>
      <c r="L5041" s="15" t="str">
        <f t="shared" si="3"/>
        <v>Invalid</v>
      </c>
      <c r="M5041" s="15" t="str">
        <f t="shared" si="4"/>
        <v/>
      </c>
    </row>
    <row r="5042" ht="12.75" customHeight="1">
      <c r="H5042" s="12">
        <v>1000.0</v>
      </c>
      <c r="K5042" s="14" t="str">
        <f t="shared" si="2"/>
        <v>#DIV/0!</v>
      </c>
      <c r="L5042" s="15" t="str">
        <f t="shared" si="3"/>
        <v>Invalid</v>
      </c>
      <c r="M5042" s="15" t="str">
        <f t="shared" si="4"/>
        <v/>
      </c>
    </row>
    <row r="5043" ht="12.75" customHeight="1">
      <c r="H5043" s="12">
        <v>1000.0</v>
      </c>
      <c r="K5043" s="14" t="str">
        <f t="shared" si="2"/>
        <v>#DIV/0!</v>
      </c>
      <c r="L5043" s="15" t="str">
        <f t="shared" si="3"/>
        <v>Invalid</v>
      </c>
      <c r="M5043" s="15" t="str">
        <f t="shared" si="4"/>
        <v/>
      </c>
    </row>
    <row r="5044" ht="12.75" customHeight="1">
      <c r="H5044" s="12">
        <v>1000.0</v>
      </c>
      <c r="K5044" s="14" t="str">
        <f t="shared" si="2"/>
        <v>#DIV/0!</v>
      </c>
      <c r="L5044" s="15" t="str">
        <f t="shared" si="3"/>
        <v>Invalid</v>
      </c>
      <c r="M5044" s="15" t="str">
        <f t="shared" si="4"/>
        <v/>
      </c>
    </row>
    <row r="5045" ht="12.75" customHeight="1">
      <c r="H5045" s="12">
        <v>1000.0</v>
      </c>
      <c r="K5045" s="14" t="str">
        <f t="shared" si="2"/>
        <v>#DIV/0!</v>
      </c>
      <c r="L5045" s="15" t="str">
        <f t="shared" si="3"/>
        <v>Invalid</v>
      </c>
      <c r="M5045" s="15" t="str">
        <f t="shared" si="4"/>
        <v/>
      </c>
    </row>
    <row r="5046" ht="12.75" customHeight="1">
      <c r="H5046" s="12">
        <v>1000.0</v>
      </c>
      <c r="K5046" s="14" t="str">
        <f t="shared" si="2"/>
        <v>#DIV/0!</v>
      </c>
      <c r="L5046" s="15" t="str">
        <f t="shared" si="3"/>
        <v>Invalid</v>
      </c>
      <c r="M5046" s="15" t="str">
        <f t="shared" si="4"/>
        <v/>
      </c>
    </row>
    <row r="5047" ht="12.75" customHeight="1">
      <c r="H5047" s="12">
        <v>1000.0</v>
      </c>
      <c r="K5047" s="14" t="str">
        <f t="shared" si="2"/>
        <v>#DIV/0!</v>
      </c>
      <c r="L5047" s="15" t="str">
        <f t="shared" si="3"/>
        <v>Invalid</v>
      </c>
      <c r="M5047" s="15" t="str">
        <f t="shared" si="4"/>
        <v/>
      </c>
    </row>
    <row r="5048" ht="12.75" customHeight="1">
      <c r="H5048" s="12">
        <v>1000.0</v>
      </c>
      <c r="K5048" s="14" t="str">
        <f t="shared" si="2"/>
        <v>#DIV/0!</v>
      </c>
      <c r="L5048" s="15" t="str">
        <f t="shared" si="3"/>
        <v>Invalid</v>
      </c>
      <c r="M5048" s="15" t="str">
        <f t="shared" si="4"/>
        <v/>
      </c>
    </row>
    <row r="5049" ht="12.75" customHeight="1">
      <c r="H5049" s="12">
        <v>1000.0</v>
      </c>
      <c r="K5049" s="14" t="str">
        <f t="shared" si="2"/>
        <v>#DIV/0!</v>
      </c>
      <c r="L5049" s="15" t="str">
        <f t="shared" si="3"/>
        <v>Invalid</v>
      </c>
      <c r="M5049" s="15" t="str">
        <f t="shared" si="4"/>
        <v/>
      </c>
    </row>
    <row r="5050" ht="12.75" customHeight="1">
      <c r="H5050" s="12">
        <v>1000.0</v>
      </c>
      <c r="K5050" s="14" t="str">
        <f t="shared" si="2"/>
        <v>#DIV/0!</v>
      </c>
      <c r="L5050" s="15" t="str">
        <f t="shared" si="3"/>
        <v>Invalid</v>
      </c>
      <c r="M5050" s="15" t="str">
        <f t="shared" si="4"/>
        <v/>
      </c>
    </row>
    <row r="5051" ht="12.75" customHeight="1">
      <c r="H5051" s="12">
        <v>1000.0</v>
      </c>
      <c r="K5051" s="14" t="str">
        <f t="shared" si="2"/>
        <v>#DIV/0!</v>
      </c>
      <c r="L5051" s="15" t="str">
        <f t="shared" si="3"/>
        <v>Invalid</v>
      </c>
      <c r="M5051" s="15" t="str">
        <f t="shared" si="4"/>
        <v/>
      </c>
    </row>
    <row r="5052" ht="12.75" customHeight="1">
      <c r="H5052" s="12">
        <v>1000.0</v>
      </c>
      <c r="K5052" s="14" t="str">
        <f t="shared" si="2"/>
        <v>#DIV/0!</v>
      </c>
      <c r="L5052" s="15" t="str">
        <f t="shared" si="3"/>
        <v>Invalid</v>
      </c>
      <c r="M5052" s="15" t="str">
        <f t="shared" si="4"/>
        <v/>
      </c>
    </row>
    <row r="5053" ht="12.75" customHeight="1">
      <c r="H5053" s="12">
        <v>1000.0</v>
      </c>
      <c r="K5053" s="14" t="str">
        <f t="shared" si="2"/>
        <v>#DIV/0!</v>
      </c>
      <c r="L5053" s="15" t="str">
        <f t="shared" si="3"/>
        <v>Invalid</v>
      </c>
      <c r="M5053" s="15" t="str">
        <f t="shared" si="4"/>
        <v/>
      </c>
    </row>
    <row r="5054" ht="12.75" customHeight="1">
      <c r="H5054" s="12">
        <v>1000.0</v>
      </c>
      <c r="K5054" s="14" t="str">
        <f t="shared" si="2"/>
        <v>#DIV/0!</v>
      </c>
      <c r="L5054" s="15" t="str">
        <f t="shared" si="3"/>
        <v>Invalid</v>
      </c>
      <c r="M5054" s="15" t="str">
        <f t="shared" si="4"/>
        <v/>
      </c>
    </row>
    <row r="5055" ht="12.75" customHeight="1">
      <c r="H5055" s="12">
        <v>1000.0</v>
      </c>
      <c r="K5055" s="14" t="str">
        <f t="shared" si="2"/>
        <v>#DIV/0!</v>
      </c>
      <c r="L5055" s="15" t="str">
        <f t="shared" si="3"/>
        <v>Invalid</v>
      </c>
      <c r="M5055" s="15" t="str">
        <f t="shared" si="4"/>
        <v/>
      </c>
    </row>
    <row r="5056" ht="12.75" customHeight="1">
      <c r="H5056" s="12">
        <v>1000.0</v>
      </c>
      <c r="K5056" s="14" t="str">
        <f t="shared" si="2"/>
        <v>#DIV/0!</v>
      </c>
      <c r="L5056" s="15" t="str">
        <f t="shared" si="3"/>
        <v>Invalid</v>
      </c>
      <c r="M5056" s="15" t="str">
        <f t="shared" si="4"/>
        <v/>
      </c>
    </row>
    <row r="5057" ht="12.75" customHeight="1">
      <c r="H5057" s="12">
        <v>1000.0</v>
      </c>
      <c r="K5057" s="14" t="str">
        <f t="shared" si="2"/>
        <v>#DIV/0!</v>
      </c>
      <c r="L5057" s="15" t="str">
        <f t="shared" si="3"/>
        <v>Invalid</v>
      </c>
      <c r="M5057" s="15" t="str">
        <f t="shared" si="4"/>
        <v/>
      </c>
    </row>
    <row r="5058" ht="12.75" customHeight="1">
      <c r="H5058" s="12">
        <v>1000.0</v>
      </c>
      <c r="K5058" s="14" t="str">
        <f t="shared" si="2"/>
        <v>#DIV/0!</v>
      </c>
      <c r="L5058" s="15" t="str">
        <f t="shared" si="3"/>
        <v>Invalid</v>
      </c>
      <c r="M5058" s="15" t="str">
        <f t="shared" si="4"/>
        <v/>
      </c>
    </row>
    <row r="5059" ht="12.75" customHeight="1">
      <c r="H5059" s="12">
        <v>1000.0</v>
      </c>
      <c r="K5059" s="14" t="str">
        <f t="shared" si="2"/>
        <v>#DIV/0!</v>
      </c>
      <c r="L5059" s="15" t="str">
        <f t="shared" si="3"/>
        <v>Invalid</v>
      </c>
      <c r="M5059" s="15" t="str">
        <f t="shared" si="4"/>
        <v/>
      </c>
    </row>
    <row r="5060" ht="12.75" customHeight="1">
      <c r="H5060" s="12">
        <v>1000.0</v>
      </c>
      <c r="K5060" s="14" t="str">
        <f t="shared" si="2"/>
        <v>#DIV/0!</v>
      </c>
      <c r="L5060" s="15" t="str">
        <f t="shared" si="3"/>
        <v>Invalid</v>
      </c>
      <c r="M5060" s="15" t="str">
        <f t="shared" si="4"/>
        <v/>
      </c>
    </row>
    <row r="5061" ht="12.75" customHeight="1">
      <c r="H5061" s="12">
        <v>1000.0</v>
      </c>
      <c r="K5061" s="14" t="str">
        <f t="shared" si="2"/>
        <v>#DIV/0!</v>
      </c>
      <c r="L5061" s="15" t="str">
        <f t="shared" si="3"/>
        <v>Invalid</v>
      </c>
      <c r="M5061" s="15" t="str">
        <f t="shared" si="4"/>
        <v/>
      </c>
    </row>
    <row r="5062" ht="12.75" customHeight="1">
      <c r="H5062" s="12">
        <v>1000.0</v>
      </c>
      <c r="K5062" s="14" t="str">
        <f t="shared" si="2"/>
        <v>#DIV/0!</v>
      </c>
      <c r="L5062" s="15" t="str">
        <f t="shared" si="3"/>
        <v>Invalid</v>
      </c>
      <c r="M5062" s="15" t="str">
        <f t="shared" si="4"/>
        <v/>
      </c>
    </row>
    <row r="5063" ht="12.75" customHeight="1">
      <c r="H5063" s="12">
        <v>1000.0</v>
      </c>
      <c r="K5063" s="14" t="str">
        <f t="shared" si="2"/>
        <v>#DIV/0!</v>
      </c>
      <c r="L5063" s="15" t="str">
        <f t="shared" si="3"/>
        <v>Invalid</v>
      </c>
      <c r="M5063" s="15" t="str">
        <f t="shared" si="4"/>
        <v/>
      </c>
    </row>
    <row r="5064" ht="12.75" customHeight="1">
      <c r="H5064" s="12">
        <v>1000.0</v>
      </c>
      <c r="K5064" s="14" t="str">
        <f t="shared" si="2"/>
        <v>#DIV/0!</v>
      </c>
      <c r="L5064" s="15" t="str">
        <f t="shared" si="3"/>
        <v>Invalid</v>
      </c>
      <c r="M5064" s="15" t="str">
        <f t="shared" si="4"/>
        <v/>
      </c>
    </row>
    <row r="5065" ht="12.75" customHeight="1">
      <c r="H5065" s="12">
        <v>1000.0</v>
      </c>
      <c r="K5065" s="14" t="str">
        <f t="shared" si="2"/>
        <v>#DIV/0!</v>
      </c>
      <c r="L5065" s="15" t="str">
        <f t="shared" si="3"/>
        <v>Invalid</v>
      </c>
      <c r="M5065" s="15" t="str">
        <f t="shared" si="4"/>
        <v/>
      </c>
    </row>
    <row r="5066" ht="12.75" customHeight="1">
      <c r="H5066" s="12">
        <v>1000.0</v>
      </c>
      <c r="K5066" s="14" t="str">
        <f t="shared" si="2"/>
        <v>#DIV/0!</v>
      </c>
      <c r="L5066" s="15" t="str">
        <f t="shared" si="3"/>
        <v>Invalid</v>
      </c>
      <c r="M5066" s="15" t="str">
        <f t="shared" si="4"/>
        <v/>
      </c>
    </row>
    <row r="5067" ht="12.75" customHeight="1">
      <c r="H5067" s="12">
        <v>1000.0</v>
      </c>
      <c r="K5067" s="14" t="str">
        <f t="shared" si="2"/>
        <v>#DIV/0!</v>
      </c>
      <c r="L5067" s="15" t="str">
        <f t="shared" si="3"/>
        <v>Invalid</v>
      </c>
      <c r="M5067" s="15" t="str">
        <f t="shared" si="4"/>
        <v/>
      </c>
    </row>
    <row r="5068" ht="12.75" customHeight="1">
      <c r="H5068" s="12">
        <v>1000.0</v>
      </c>
      <c r="K5068" s="14" t="str">
        <f t="shared" si="2"/>
        <v>#DIV/0!</v>
      </c>
      <c r="L5068" s="15" t="str">
        <f t="shared" si="3"/>
        <v>Invalid</v>
      </c>
      <c r="M5068" s="15" t="str">
        <f t="shared" si="4"/>
        <v/>
      </c>
    </row>
    <row r="5069" ht="12.75" customHeight="1">
      <c r="H5069" s="12">
        <v>1000.0</v>
      </c>
      <c r="K5069" s="14" t="str">
        <f t="shared" si="2"/>
        <v>#DIV/0!</v>
      </c>
      <c r="L5069" s="15" t="str">
        <f t="shared" si="3"/>
        <v>Invalid</v>
      </c>
      <c r="M5069" s="15" t="str">
        <f t="shared" si="4"/>
        <v/>
      </c>
    </row>
    <row r="5070" ht="12.75" customHeight="1">
      <c r="H5070" s="12">
        <v>1000.0</v>
      </c>
      <c r="K5070" s="14" t="str">
        <f t="shared" si="2"/>
        <v>#DIV/0!</v>
      </c>
      <c r="L5070" s="15" t="str">
        <f t="shared" si="3"/>
        <v>Invalid</v>
      </c>
      <c r="M5070" s="15" t="str">
        <f t="shared" si="4"/>
        <v/>
      </c>
    </row>
    <row r="5071" ht="12.75" customHeight="1">
      <c r="H5071" s="12">
        <v>1000.0</v>
      </c>
      <c r="K5071" s="14" t="str">
        <f t="shared" si="2"/>
        <v>#DIV/0!</v>
      </c>
      <c r="L5071" s="15" t="str">
        <f t="shared" si="3"/>
        <v>Invalid</v>
      </c>
      <c r="M5071" s="15" t="str">
        <f t="shared" si="4"/>
        <v/>
      </c>
    </row>
    <row r="5072" ht="12.75" customHeight="1">
      <c r="H5072" s="12">
        <v>1000.0</v>
      </c>
      <c r="K5072" s="14" t="str">
        <f t="shared" si="2"/>
        <v>#DIV/0!</v>
      </c>
      <c r="L5072" s="15" t="str">
        <f t="shared" si="3"/>
        <v>Invalid</v>
      </c>
      <c r="M5072" s="15" t="str">
        <f t="shared" si="4"/>
        <v/>
      </c>
    </row>
    <row r="5073" ht="12.75" customHeight="1">
      <c r="H5073" s="12">
        <v>1000.0</v>
      </c>
      <c r="K5073" s="14" t="str">
        <f t="shared" si="2"/>
        <v>#DIV/0!</v>
      </c>
      <c r="L5073" s="15" t="str">
        <f t="shared" si="3"/>
        <v>Invalid</v>
      </c>
      <c r="M5073" s="15" t="str">
        <f t="shared" si="4"/>
        <v/>
      </c>
    </row>
    <row r="5074" ht="12.75" customHeight="1">
      <c r="H5074" s="12">
        <v>1000.0</v>
      </c>
      <c r="K5074" s="14" t="str">
        <f t="shared" si="2"/>
        <v>#DIV/0!</v>
      </c>
      <c r="L5074" s="15" t="str">
        <f t="shared" si="3"/>
        <v>Invalid</v>
      </c>
      <c r="M5074" s="15" t="str">
        <f t="shared" si="4"/>
        <v/>
      </c>
    </row>
    <row r="5075" ht="12.75" customHeight="1">
      <c r="H5075" s="12">
        <v>1000.0</v>
      </c>
      <c r="K5075" s="14" t="str">
        <f t="shared" si="2"/>
        <v>#DIV/0!</v>
      </c>
      <c r="L5075" s="15" t="str">
        <f t="shared" si="3"/>
        <v>Invalid</v>
      </c>
      <c r="M5075" s="15" t="str">
        <f t="shared" si="4"/>
        <v/>
      </c>
    </row>
    <row r="5076" ht="12.75" customHeight="1">
      <c r="H5076" s="12">
        <v>1000.0</v>
      </c>
      <c r="K5076" s="14" t="str">
        <f t="shared" si="2"/>
        <v>#DIV/0!</v>
      </c>
      <c r="L5076" s="15" t="str">
        <f t="shared" si="3"/>
        <v>Invalid</v>
      </c>
      <c r="M5076" s="15" t="str">
        <f t="shared" si="4"/>
        <v/>
      </c>
    </row>
    <row r="5077" ht="12.75" customHeight="1">
      <c r="H5077" s="12">
        <v>1000.0</v>
      </c>
      <c r="K5077" s="14" t="str">
        <f t="shared" si="2"/>
        <v>#DIV/0!</v>
      </c>
      <c r="L5077" s="15" t="str">
        <f t="shared" si="3"/>
        <v>Invalid</v>
      </c>
      <c r="M5077" s="15" t="str">
        <f t="shared" si="4"/>
        <v/>
      </c>
    </row>
    <row r="5078" ht="12.75" customHeight="1">
      <c r="H5078" s="12">
        <v>1000.0</v>
      </c>
      <c r="K5078" s="14" t="str">
        <f t="shared" si="2"/>
        <v>#DIV/0!</v>
      </c>
      <c r="L5078" s="15" t="str">
        <f t="shared" si="3"/>
        <v>Invalid</v>
      </c>
      <c r="M5078" s="15" t="str">
        <f t="shared" si="4"/>
        <v/>
      </c>
    </row>
    <row r="5079" ht="12.75" customHeight="1">
      <c r="H5079" s="12">
        <v>1000.0</v>
      </c>
      <c r="K5079" s="14" t="str">
        <f t="shared" si="2"/>
        <v>#DIV/0!</v>
      </c>
      <c r="L5079" s="15" t="str">
        <f t="shared" si="3"/>
        <v>Invalid</v>
      </c>
      <c r="M5079" s="15" t="str">
        <f t="shared" si="4"/>
        <v/>
      </c>
    </row>
    <row r="5080" ht="12.75" customHeight="1">
      <c r="H5080" s="12">
        <v>1000.0</v>
      </c>
      <c r="K5080" s="14" t="str">
        <f t="shared" si="2"/>
        <v>#DIV/0!</v>
      </c>
      <c r="L5080" s="15" t="str">
        <f t="shared" si="3"/>
        <v>Invalid</v>
      </c>
      <c r="M5080" s="15" t="str">
        <f t="shared" si="4"/>
        <v/>
      </c>
    </row>
    <row r="5081" ht="12.75" customHeight="1">
      <c r="H5081" s="12">
        <v>1000.0</v>
      </c>
      <c r="K5081" s="14" t="str">
        <f t="shared" si="2"/>
        <v>#DIV/0!</v>
      </c>
      <c r="L5081" s="15" t="str">
        <f t="shared" si="3"/>
        <v>Invalid</v>
      </c>
      <c r="M5081" s="15" t="str">
        <f t="shared" si="4"/>
        <v/>
      </c>
    </row>
    <row r="5082" ht="12.75" customHeight="1">
      <c r="H5082" s="12">
        <v>1000.0</v>
      </c>
      <c r="K5082" s="14" t="str">
        <f t="shared" si="2"/>
        <v>#DIV/0!</v>
      </c>
      <c r="L5082" s="15" t="str">
        <f t="shared" si="3"/>
        <v>Invalid</v>
      </c>
      <c r="M5082" s="15" t="str">
        <f t="shared" si="4"/>
        <v/>
      </c>
    </row>
    <row r="5083" ht="12.75" customHeight="1">
      <c r="H5083" s="12">
        <v>1000.0</v>
      </c>
      <c r="K5083" s="14" t="str">
        <f t="shared" si="2"/>
        <v>#DIV/0!</v>
      </c>
      <c r="L5083" s="15" t="str">
        <f t="shared" si="3"/>
        <v>Invalid</v>
      </c>
      <c r="M5083" s="15" t="str">
        <f t="shared" si="4"/>
        <v/>
      </c>
    </row>
    <row r="5084" ht="12.75" customHeight="1">
      <c r="H5084" s="12">
        <v>1000.0</v>
      </c>
      <c r="K5084" s="14" t="str">
        <f t="shared" si="2"/>
        <v>#DIV/0!</v>
      </c>
      <c r="L5084" s="15" t="str">
        <f t="shared" si="3"/>
        <v>Invalid</v>
      </c>
      <c r="M5084" s="15" t="str">
        <f t="shared" si="4"/>
        <v/>
      </c>
    </row>
    <row r="5085" ht="12.75" customHeight="1">
      <c r="H5085" s="12">
        <v>1000.0</v>
      </c>
      <c r="K5085" s="14" t="str">
        <f t="shared" si="2"/>
        <v>#DIV/0!</v>
      </c>
      <c r="L5085" s="15" t="str">
        <f t="shared" si="3"/>
        <v>Invalid</v>
      </c>
      <c r="M5085" s="15" t="str">
        <f t="shared" si="4"/>
        <v/>
      </c>
    </row>
    <row r="5086" ht="12.75" customHeight="1">
      <c r="H5086" s="12">
        <v>1000.0</v>
      </c>
      <c r="K5086" s="14" t="str">
        <f t="shared" si="2"/>
        <v>#DIV/0!</v>
      </c>
      <c r="L5086" s="15" t="str">
        <f t="shared" si="3"/>
        <v>Invalid</v>
      </c>
      <c r="M5086" s="15" t="str">
        <f t="shared" si="4"/>
        <v/>
      </c>
    </row>
    <row r="5087" ht="12.75" customHeight="1">
      <c r="H5087" s="12">
        <v>1000.0</v>
      </c>
      <c r="K5087" s="14" t="str">
        <f t="shared" si="2"/>
        <v>#DIV/0!</v>
      </c>
      <c r="L5087" s="15" t="str">
        <f t="shared" si="3"/>
        <v>Invalid</v>
      </c>
      <c r="M5087" s="15" t="str">
        <f t="shared" si="4"/>
        <v/>
      </c>
    </row>
    <row r="5088" ht="12.75" customHeight="1">
      <c r="H5088" s="12">
        <v>1000.0</v>
      </c>
      <c r="K5088" s="14" t="str">
        <f t="shared" si="2"/>
        <v>#DIV/0!</v>
      </c>
      <c r="L5088" s="15" t="str">
        <f t="shared" si="3"/>
        <v>Invalid</v>
      </c>
      <c r="M5088" s="15" t="str">
        <f t="shared" si="4"/>
        <v/>
      </c>
    </row>
    <row r="5089" ht="12.75" customHeight="1">
      <c r="H5089" s="12">
        <v>1000.0</v>
      </c>
      <c r="K5089" s="14" t="str">
        <f t="shared" si="2"/>
        <v>#DIV/0!</v>
      </c>
      <c r="L5089" s="15" t="str">
        <f t="shared" si="3"/>
        <v>Invalid</v>
      </c>
      <c r="M5089" s="15" t="str">
        <f t="shared" si="4"/>
        <v/>
      </c>
    </row>
    <row r="5090" ht="12.75" customHeight="1">
      <c r="H5090" s="12">
        <v>1000.0</v>
      </c>
      <c r="K5090" s="14" t="str">
        <f t="shared" si="2"/>
        <v>#DIV/0!</v>
      </c>
      <c r="L5090" s="15" t="str">
        <f t="shared" si="3"/>
        <v>Invalid</v>
      </c>
      <c r="M5090" s="15" t="str">
        <f t="shared" si="4"/>
        <v/>
      </c>
    </row>
    <row r="5091" ht="12.75" customHeight="1">
      <c r="H5091" s="12">
        <v>1000.0</v>
      </c>
      <c r="K5091" s="14" t="str">
        <f t="shared" si="2"/>
        <v>#DIV/0!</v>
      </c>
      <c r="L5091" s="15" t="str">
        <f t="shared" si="3"/>
        <v>Invalid</v>
      </c>
      <c r="M5091" s="15" t="str">
        <f t="shared" si="4"/>
        <v/>
      </c>
    </row>
    <row r="5092" ht="12.75" customHeight="1">
      <c r="H5092" s="12">
        <v>1000.0</v>
      </c>
      <c r="K5092" s="14" t="str">
        <f t="shared" si="2"/>
        <v>#DIV/0!</v>
      </c>
      <c r="L5092" s="15" t="str">
        <f t="shared" si="3"/>
        <v>Invalid</v>
      </c>
      <c r="M5092" s="15" t="str">
        <f t="shared" si="4"/>
        <v/>
      </c>
    </row>
    <row r="5093" ht="12.75" customHeight="1">
      <c r="H5093" s="12">
        <v>1000.0</v>
      </c>
      <c r="K5093" s="14" t="str">
        <f t="shared" si="2"/>
        <v>#DIV/0!</v>
      </c>
      <c r="L5093" s="15" t="str">
        <f t="shared" si="3"/>
        <v>Invalid</v>
      </c>
      <c r="M5093" s="15" t="str">
        <f t="shared" si="4"/>
        <v/>
      </c>
    </row>
    <row r="5094" ht="12.75" customHeight="1">
      <c r="H5094" s="12">
        <v>1000.0</v>
      </c>
      <c r="K5094" s="14" t="str">
        <f t="shared" si="2"/>
        <v>#DIV/0!</v>
      </c>
      <c r="L5094" s="15" t="str">
        <f t="shared" si="3"/>
        <v>Invalid</v>
      </c>
      <c r="M5094" s="15" t="str">
        <f t="shared" si="4"/>
        <v/>
      </c>
    </row>
    <row r="5095" ht="12.75" customHeight="1">
      <c r="H5095" s="12">
        <v>1000.0</v>
      </c>
      <c r="K5095" s="14" t="str">
        <f t="shared" si="2"/>
        <v>#DIV/0!</v>
      </c>
      <c r="L5095" s="15" t="str">
        <f t="shared" si="3"/>
        <v>Invalid</v>
      </c>
      <c r="M5095" s="15" t="str">
        <f t="shared" si="4"/>
        <v/>
      </c>
    </row>
    <row r="5096" ht="12.75" customHeight="1">
      <c r="H5096" s="12">
        <v>1000.0</v>
      </c>
      <c r="K5096" s="14" t="str">
        <f t="shared" si="2"/>
        <v>#DIV/0!</v>
      </c>
      <c r="L5096" s="15" t="str">
        <f t="shared" si="3"/>
        <v>Invalid</v>
      </c>
      <c r="M5096" s="15" t="str">
        <f t="shared" si="4"/>
        <v/>
      </c>
    </row>
    <row r="5097" ht="12.75" customHeight="1">
      <c r="H5097" s="12">
        <v>1000.0</v>
      </c>
      <c r="K5097" s="14" t="str">
        <f t="shared" si="2"/>
        <v>#DIV/0!</v>
      </c>
      <c r="L5097" s="15" t="str">
        <f t="shared" si="3"/>
        <v>Invalid</v>
      </c>
      <c r="M5097" s="15" t="str">
        <f t="shared" si="4"/>
        <v/>
      </c>
    </row>
    <row r="5098" ht="12.75" customHeight="1">
      <c r="H5098" s="12">
        <v>1000.0</v>
      </c>
      <c r="K5098" s="14" t="str">
        <f t="shared" si="2"/>
        <v>#DIV/0!</v>
      </c>
      <c r="L5098" s="15" t="str">
        <f t="shared" si="3"/>
        <v>Invalid</v>
      </c>
      <c r="M5098" s="15" t="str">
        <f t="shared" si="4"/>
        <v/>
      </c>
    </row>
    <row r="5099" ht="12.75" customHeight="1">
      <c r="H5099" s="12">
        <v>1000.0</v>
      </c>
      <c r="K5099" s="14" t="str">
        <f t="shared" si="2"/>
        <v>#DIV/0!</v>
      </c>
      <c r="L5099" s="15" t="str">
        <f t="shared" si="3"/>
        <v>Invalid</v>
      </c>
      <c r="M5099" s="15" t="str">
        <f t="shared" si="4"/>
        <v/>
      </c>
    </row>
    <row r="5100" ht="12.75" customHeight="1">
      <c r="H5100" s="12">
        <v>1000.0</v>
      </c>
      <c r="K5100" s="14" t="str">
        <f t="shared" si="2"/>
        <v>#DIV/0!</v>
      </c>
      <c r="L5100" s="15" t="str">
        <f t="shared" si="3"/>
        <v>Invalid</v>
      </c>
      <c r="M5100" s="15" t="str">
        <f t="shared" si="4"/>
        <v/>
      </c>
    </row>
    <row r="5101" ht="12.75" customHeight="1">
      <c r="H5101" s="12">
        <v>1000.0</v>
      </c>
      <c r="K5101" s="14" t="str">
        <f t="shared" si="2"/>
        <v>#DIV/0!</v>
      </c>
      <c r="L5101" s="15" t="str">
        <f t="shared" si="3"/>
        <v>Invalid</v>
      </c>
      <c r="M5101" s="15" t="str">
        <f t="shared" si="4"/>
        <v/>
      </c>
    </row>
    <row r="5102" ht="12.75" customHeight="1">
      <c r="H5102" s="12">
        <v>1000.0</v>
      </c>
      <c r="K5102" s="14" t="str">
        <f t="shared" si="2"/>
        <v>#DIV/0!</v>
      </c>
      <c r="L5102" s="15" t="str">
        <f t="shared" si="3"/>
        <v>Invalid</v>
      </c>
      <c r="M5102" s="15" t="str">
        <f t="shared" si="4"/>
        <v/>
      </c>
    </row>
    <row r="5103" ht="12.75" customHeight="1">
      <c r="H5103" s="12">
        <v>1000.0</v>
      </c>
      <c r="K5103" s="14" t="str">
        <f t="shared" si="2"/>
        <v>#DIV/0!</v>
      </c>
      <c r="L5103" s="15" t="str">
        <f t="shared" si="3"/>
        <v>Invalid</v>
      </c>
      <c r="M5103" s="15" t="str">
        <f t="shared" si="4"/>
        <v/>
      </c>
    </row>
    <row r="5104" ht="12.75" customHeight="1">
      <c r="H5104" s="12">
        <v>1000.0</v>
      </c>
      <c r="K5104" s="14" t="str">
        <f t="shared" si="2"/>
        <v>#DIV/0!</v>
      </c>
      <c r="L5104" s="15" t="str">
        <f t="shared" si="3"/>
        <v>Invalid</v>
      </c>
      <c r="M5104" s="15" t="str">
        <f t="shared" si="4"/>
        <v/>
      </c>
    </row>
    <row r="5105" ht="12.75" customHeight="1">
      <c r="H5105" s="12">
        <v>1000.0</v>
      </c>
      <c r="K5105" s="14" t="str">
        <f t="shared" si="2"/>
        <v>#DIV/0!</v>
      </c>
      <c r="L5105" s="15" t="str">
        <f t="shared" si="3"/>
        <v>Invalid</v>
      </c>
      <c r="M5105" s="15" t="str">
        <f t="shared" si="4"/>
        <v/>
      </c>
    </row>
    <row r="5106" ht="12.75" customHeight="1">
      <c r="H5106" s="12">
        <v>1000.0</v>
      </c>
      <c r="K5106" s="14" t="str">
        <f t="shared" si="2"/>
        <v>#DIV/0!</v>
      </c>
      <c r="L5106" s="15" t="str">
        <f t="shared" si="3"/>
        <v>Invalid</v>
      </c>
      <c r="M5106" s="15" t="str">
        <f t="shared" si="4"/>
        <v/>
      </c>
    </row>
    <row r="5107" ht="12.75" customHeight="1">
      <c r="H5107" s="12">
        <v>1000.0</v>
      </c>
      <c r="K5107" s="14" t="str">
        <f t="shared" si="2"/>
        <v>#DIV/0!</v>
      </c>
      <c r="L5107" s="15" t="str">
        <f t="shared" si="3"/>
        <v>Invalid</v>
      </c>
      <c r="M5107" s="15" t="str">
        <f t="shared" si="4"/>
        <v/>
      </c>
    </row>
    <row r="5108" ht="12.75" customHeight="1">
      <c r="H5108" s="12">
        <v>1000.0</v>
      </c>
      <c r="K5108" s="14" t="str">
        <f t="shared" si="2"/>
        <v>#DIV/0!</v>
      </c>
      <c r="L5108" s="15" t="str">
        <f t="shared" si="3"/>
        <v>Invalid</v>
      </c>
      <c r="M5108" s="15" t="str">
        <f t="shared" si="4"/>
        <v/>
      </c>
    </row>
    <row r="5109" ht="12.75" customHeight="1">
      <c r="H5109" s="12">
        <v>1000.0</v>
      </c>
      <c r="K5109" s="14" t="str">
        <f t="shared" si="2"/>
        <v>#DIV/0!</v>
      </c>
      <c r="L5109" s="15" t="str">
        <f t="shared" si="3"/>
        <v>Invalid</v>
      </c>
      <c r="M5109" s="15" t="str">
        <f t="shared" si="4"/>
        <v/>
      </c>
    </row>
    <row r="5110" ht="12.75" customHeight="1">
      <c r="H5110" s="12">
        <v>1000.0</v>
      </c>
      <c r="K5110" s="14" t="str">
        <f t="shared" si="2"/>
        <v>#DIV/0!</v>
      </c>
      <c r="L5110" s="15" t="str">
        <f t="shared" si="3"/>
        <v>Invalid</v>
      </c>
      <c r="M5110" s="15" t="str">
        <f t="shared" si="4"/>
        <v/>
      </c>
    </row>
    <row r="5111" ht="12.75" customHeight="1">
      <c r="H5111" s="12">
        <v>1000.0</v>
      </c>
      <c r="K5111" s="14" t="str">
        <f t="shared" si="2"/>
        <v>#DIV/0!</v>
      </c>
      <c r="L5111" s="15" t="str">
        <f t="shared" si="3"/>
        <v>Invalid</v>
      </c>
      <c r="M5111" s="15" t="str">
        <f t="shared" si="4"/>
        <v/>
      </c>
    </row>
    <row r="5112" ht="12.75" customHeight="1">
      <c r="H5112" s="12">
        <v>1000.0</v>
      </c>
      <c r="K5112" s="14" t="str">
        <f t="shared" si="2"/>
        <v>#DIV/0!</v>
      </c>
      <c r="L5112" s="15" t="str">
        <f t="shared" si="3"/>
        <v>Invalid</v>
      </c>
      <c r="M5112" s="15" t="str">
        <f t="shared" si="4"/>
        <v/>
      </c>
    </row>
    <row r="5113" ht="12.75" customHeight="1">
      <c r="H5113" s="12">
        <v>1000.0</v>
      </c>
      <c r="K5113" s="14" t="str">
        <f t="shared" si="2"/>
        <v>#DIV/0!</v>
      </c>
      <c r="L5113" s="15" t="str">
        <f t="shared" si="3"/>
        <v>Invalid</v>
      </c>
      <c r="M5113" s="15" t="str">
        <f t="shared" si="4"/>
        <v/>
      </c>
    </row>
    <row r="5114" ht="12.75" customHeight="1">
      <c r="H5114" s="12">
        <v>1000.0</v>
      </c>
      <c r="K5114" s="14" t="str">
        <f t="shared" si="2"/>
        <v>#DIV/0!</v>
      </c>
      <c r="L5114" s="15" t="str">
        <f t="shared" si="3"/>
        <v>Invalid</v>
      </c>
      <c r="M5114" s="15" t="str">
        <f t="shared" si="4"/>
        <v/>
      </c>
    </row>
    <row r="5115" ht="12.75" customHeight="1">
      <c r="H5115" s="12">
        <v>1000.0</v>
      </c>
      <c r="K5115" s="14" t="str">
        <f t="shared" si="2"/>
        <v>#DIV/0!</v>
      </c>
      <c r="L5115" s="15" t="str">
        <f t="shared" si="3"/>
        <v>Invalid</v>
      </c>
      <c r="M5115" s="15" t="str">
        <f t="shared" si="4"/>
        <v/>
      </c>
    </row>
    <row r="5116" ht="12.75" customHeight="1">
      <c r="H5116" s="12">
        <v>1000.0</v>
      </c>
      <c r="K5116" s="14" t="str">
        <f t="shared" si="2"/>
        <v>#DIV/0!</v>
      </c>
      <c r="L5116" s="15" t="str">
        <f t="shared" si="3"/>
        <v>Invalid</v>
      </c>
      <c r="M5116" s="15" t="str">
        <f t="shared" si="4"/>
        <v/>
      </c>
    </row>
    <row r="5117" ht="12.75" customHeight="1">
      <c r="H5117" s="12">
        <v>1000.0</v>
      </c>
      <c r="K5117" s="14" t="str">
        <f t="shared" si="2"/>
        <v>#DIV/0!</v>
      </c>
      <c r="L5117" s="15" t="str">
        <f t="shared" si="3"/>
        <v>Invalid</v>
      </c>
      <c r="M5117" s="15" t="str">
        <f t="shared" si="4"/>
        <v/>
      </c>
    </row>
    <row r="5118" ht="12.75" customHeight="1">
      <c r="H5118" s="12">
        <v>1000.0</v>
      </c>
      <c r="K5118" s="14" t="str">
        <f t="shared" si="2"/>
        <v>#DIV/0!</v>
      </c>
      <c r="L5118" s="15" t="str">
        <f t="shared" si="3"/>
        <v>Invalid</v>
      </c>
      <c r="M5118" s="15" t="str">
        <f t="shared" si="4"/>
        <v/>
      </c>
    </row>
    <row r="5119" ht="12.75" customHeight="1">
      <c r="H5119" s="12">
        <v>1000.0</v>
      </c>
      <c r="K5119" s="14" t="str">
        <f t="shared" si="2"/>
        <v>#DIV/0!</v>
      </c>
      <c r="L5119" s="15" t="str">
        <f t="shared" si="3"/>
        <v>Invalid</v>
      </c>
      <c r="M5119" s="15" t="str">
        <f t="shared" si="4"/>
        <v/>
      </c>
    </row>
    <row r="5120" ht="12.75" customHeight="1">
      <c r="H5120" s="12">
        <v>1000.0</v>
      </c>
      <c r="K5120" s="14" t="str">
        <f t="shared" si="2"/>
        <v>#DIV/0!</v>
      </c>
      <c r="L5120" s="15" t="str">
        <f t="shared" si="3"/>
        <v>Invalid</v>
      </c>
      <c r="M5120" s="15" t="str">
        <f t="shared" si="4"/>
        <v/>
      </c>
    </row>
    <row r="5121" ht="12.75" customHeight="1">
      <c r="H5121" s="12">
        <v>1000.0</v>
      </c>
      <c r="K5121" s="14" t="str">
        <f t="shared" si="2"/>
        <v>#DIV/0!</v>
      </c>
      <c r="L5121" s="15" t="str">
        <f t="shared" si="3"/>
        <v>Invalid</v>
      </c>
      <c r="M5121" s="15" t="str">
        <f t="shared" si="4"/>
        <v/>
      </c>
    </row>
    <row r="5122" ht="12.75" customHeight="1">
      <c r="H5122" s="12">
        <v>1000.0</v>
      </c>
      <c r="K5122" s="14" t="str">
        <f t="shared" si="2"/>
        <v>#DIV/0!</v>
      </c>
      <c r="L5122" s="15" t="str">
        <f t="shared" si="3"/>
        <v>Invalid</v>
      </c>
      <c r="M5122" s="15" t="str">
        <f t="shared" si="4"/>
        <v/>
      </c>
    </row>
    <row r="5123" ht="12.75" customHeight="1">
      <c r="H5123" s="12">
        <v>1000.0</v>
      </c>
      <c r="K5123" s="14" t="str">
        <f t="shared" si="2"/>
        <v>#DIV/0!</v>
      </c>
      <c r="L5123" s="15" t="str">
        <f t="shared" si="3"/>
        <v>Invalid</v>
      </c>
      <c r="M5123" s="15" t="str">
        <f t="shared" si="4"/>
        <v/>
      </c>
    </row>
    <row r="5124" ht="12.75" customHeight="1">
      <c r="H5124" s="12">
        <v>1000.0</v>
      </c>
      <c r="K5124" s="14" t="str">
        <f t="shared" si="2"/>
        <v>#DIV/0!</v>
      </c>
      <c r="L5124" s="15" t="str">
        <f t="shared" si="3"/>
        <v>Invalid</v>
      </c>
      <c r="M5124" s="15" t="str">
        <f t="shared" si="4"/>
        <v/>
      </c>
    </row>
    <row r="5125" ht="12.75" customHeight="1">
      <c r="H5125" s="12">
        <v>1000.0</v>
      </c>
      <c r="K5125" s="14" t="str">
        <f t="shared" si="2"/>
        <v>#DIV/0!</v>
      </c>
      <c r="L5125" s="15" t="str">
        <f t="shared" si="3"/>
        <v>Invalid</v>
      </c>
      <c r="M5125" s="15" t="str">
        <f t="shared" si="4"/>
        <v/>
      </c>
    </row>
    <row r="5126" ht="12.75" customHeight="1">
      <c r="H5126" s="12">
        <v>1000.0</v>
      </c>
      <c r="K5126" s="14" t="str">
        <f t="shared" si="2"/>
        <v>#DIV/0!</v>
      </c>
      <c r="L5126" s="15" t="str">
        <f t="shared" si="3"/>
        <v>Invalid</v>
      </c>
      <c r="M5126" s="15" t="str">
        <f t="shared" si="4"/>
        <v/>
      </c>
    </row>
    <row r="5127" ht="12.75" customHeight="1">
      <c r="H5127" s="12">
        <v>1000.0</v>
      </c>
      <c r="K5127" s="14" t="str">
        <f t="shared" si="2"/>
        <v>#DIV/0!</v>
      </c>
      <c r="L5127" s="15" t="str">
        <f t="shared" si="3"/>
        <v>Invalid</v>
      </c>
      <c r="M5127" s="15" t="str">
        <f t="shared" si="4"/>
        <v/>
      </c>
    </row>
    <row r="5128" ht="12.75" customHeight="1">
      <c r="H5128" s="12">
        <v>1000.0</v>
      </c>
      <c r="K5128" s="14" t="str">
        <f t="shared" si="2"/>
        <v>#DIV/0!</v>
      </c>
      <c r="L5128" s="15" t="str">
        <f t="shared" si="3"/>
        <v>Invalid</v>
      </c>
      <c r="M5128" s="15" t="str">
        <f t="shared" si="4"/>
        <v/>
      </c>
    </row>
    <row r="5129" ht="12.75" customHeight="1">
      <c r="H5129" s="12">
        <v>1000.0</v>
      </c>
      <c r="K5129" s="14" t="str">
        <f t="shared" si="2"/>
        <v>#DIV/0!</v>
      </c>
      <c r="L5129" s="15" t="str">
        <f t="shared" si="3"/>
        <v>Invalid</v>
      </c>
      <c r="M5129" s="15" t="str">
        <f t="shared" si="4"/>
        <v/>
      </c>
    </row>
    <row r="5130" ht="12.75" customHeight="1">
      <c r="H5130" s="12">
        <v>1000.0</v>
      </c>
      <c r="K5130" s="14" t="str">
        <f t="shared" si="2"/>
        <v>#DIV/0!</v>
      </c>
      <c r="L5130" s="15" t="str">
        <f t="shared" si="3"/>
        <v>Invalid</v>
      </c>
      <c r="M5130" s="15" t="str">
        <f t="shared" si="4"/>
        <v/>
      </c>
    </row>
    <row r="5131" ht="12.75" customHeight="1">
      <c r="H5131" s="12">
        <v>1000.0</v>
      </c>
      <c r="K5131" s="14" t="str">
        <f t="shared" si="2"/>
        <v>#DIV/0!</v>
      </c>
      <c r="L5131" s="15" t="str">
        <f t="shared" si="3"/>
        <v>Invalid</v>
      </c>
      <c r="M5131" s="15" t="str">
        <f t="shared" si="4"/>
        <v/>
      </c>
    </row>
    <row r="5132" ht="12.75" customHeight="1">
      <c r="H5132" s="12">
        <v>1000.0</v>
      </c>
      <c r="K5132" s="14" t="str">
        <f t="shared" si="2"/>
        <v>#DIV/0!</v>
      </c>
      <c r="L5132" s="15" t="str">
        <f t="shared" si="3"/>
        <v>Invalid</v>
      </c>
      <c r="M5132" s="15" t="str">
        <f t="shared" si="4"/>
        <v/>
      </c>
    </row>
    <row r="5133" ht="12.75" customHeight="1">
      <c r="H5133" s="12">
        <v>1000.0</v>
      </c>
      <c r="K5133" s="14" t="str">
        <f t="shared" si="2"/>
        <v>#DIV/0!</v>
      </c>
      <c r="L5133" s="15" t="str">
        <f t="shared" si="3"/>
        <v>Invalid</v>
      </c>
      <c r="M5133" s="15" t="str">
        <f t="shared" si="4"/>
        <v/>
      </c>
    </row>
    <row r="5134" ht="12.75" customHeight="1">
      <c r="H5134" s="12">
        <v>1000.0</v>
      </c>
      <c r="K5134" s="14" t="str">
        <f t="shared" si="2"/>
        <v>#DIV/0!</v>
      </c>
      <c r="L5134" s="15" t="str">
        <f t="shared" si="3"/>
        <v>Invalid</v>
      </c>
      <c r="M5134" s="15" t="str">
        <f t="shared" si="4"/>
        <v/>
      </c>
    </row>
    <row r="5135" ht="12.75" customHeight="1">
      <c r="H5135" s="12">
        <v>1000.0</v>
      </c>
      <c r="K5135" s="14" t="str">
        <f t="shared" si="2"/>
        <v>#DIV/0!</v>
      </c>
      <c r="L5135" s="15" t="str">
        <f t="shared" si="3"/>
        <v>Invalid</v>
      </c>
      <c r="M5135" s="15" t="str">
        <f t="shared" si="4"/>
        <v/>
      </c>
    </row>
    <row r="5136" ht="12.75" customHeight="1">
      <c r="H5136" s="12">
        <v>1000.0</v>
      </c>
      <c r="K5136" s="14" t="str">
        <f t="shared" si="2"/>
        <v>#DIV/0!</v>
      </c>
      <c r="L5136" s="15" t="str">
        <f t="shared" si="3"/>
        <v>Invalid</v>
      </c>
      <c r="M5136" s="15" t="str">
        <f t="shared" si="4"/>
        <v/>
      </c>
    </row>
    <row r="5137" ht="12.75" customHeight="1">
      <c r="H5137" s="12">
        <v>1000.0</v>
      </c>
      <c r="K5137" s="14" t="str">
        <f t="shared" si="2"/>
        <v>#DIV/0!</v>
      </c>
      <c r="L5137" s="15" t="str">
        <f t="shared" si="3"/>
        <v>Invalid</v>
      </c>
      <c r="M5137" s="15" t="str">
        <f t="shared" si="4"/>
        <v/>
      </c>
    </row>
    <row r="5138" ht="12.75" customHeight="1">
      <c r="H5138" s="12">
        <v>1000.0</v>
      </c>
      <c r="K5138" s="14" t="str">
        <f t="shared" si="2"/>
        <v>#DIV/0!</v>
      </c>
      <c r="L5138" s="15" t="str">
        <f t="shared" si="3"/>
        <v>Invalid</v>
      </c>
      <c r="M5138" s="15" t="str">
        <f t="shared" si="4"/>
        <v/>
      </c>
    </row>
    <row r="5139" ht="12.75" customHeight="1">
      <c r="H5139" s="12">
        <v>1000.0</v>
      </c>
      <c r="K5139" s="14" t="str">
        <f t="shared" si="2"/>
        <v>#DIV/0!</v>
      </c>
      <c r="L5139" s="15" t="str">
        <f t="shared" si="3"/>
        <v>Invalid</v>
      </c>
      <c r="M5139" s="15" t="str">
        <f t="shared" si="4"/>
        <v/>
      </c>
    </row>
    <row r="5140" ht="12.75" customHeight="1">
      <c r="H5140" s="12">
        <v>1000.0</v>
      </c>
      <c r="K5140" s="14" t="str">
        <f t="shared" si="2"/>
        <v>#DIV/0!</v>
      </c>
      <c r="L5140" s="15" t="str">
        <f t="shared" si="3"/>
        <v>Invalid</v>
      </c>
      <c r="M5140" s="15" t="str">
        <f t="shared" si="4"/>
        <v/>
      </c>
    </row>
    <row r="5141" ht="12.75" customHeight="1">
      <c r="H5141" s="12">
        <v>1000.0</v>
      </c>
      <c r="K5141" s="14" t="str">
        <f t="shared" si="2"/>
        <v>#DIV/0!</v>
      </c>
      <c r="L5141" s="15" t="str">
        <f t="shared" si="3"/>
        <v>Invalid</v>
      </c>
      <c r="M5141" s="15" t="str">
        <f t="shared" si="4"/>
        <v/>
      </c>
    </row>
    <row r="5142" ht="12.75" customHeight="1">
      <c r="H5142" s="12">
        <v>1000.0</v>
      </c>
      <c r="K5142" s="14" t="str">
        <f t="shared" si="2"/>
        <v>#DIV/0!</v>
      </c>
      <c r="L5142" s="15" t="str">
        <f t="shared" si="3"/>
        <v>Invalid</v>
      </c>
      <c r="M5142" s="15" t="str">
        <f t="shared" si="4"/>
        <v/>
      </c>
    </row>
    <row r="5143" ht="12.75" customHeight="1">
      <c r="H5143" s="12">
        <v>1000.0</v>
      </c>
      <c r="K5143" s="14" t="str">
        <f t="shared" si="2"/>
        <v>#DIV/0!</v>
      </c>
      <c r="L5143" s="15" t="str">
        <f t="shared" si="3"/>
        <v>Invalid</v>
      </c>
      <c r="M5143" s="15" t="str">
        <f t="shared" si="4"/>
        <v/>
      </c>
    </row>
    <row r="5144" ht="12.75" customHeight="1">
      <c r="H5144" s="12">
        <v>1000.0</v>
      </c>
      <c r="K5144" s="14" t="str">
        <f t="shared" si="2"/>
        <v>#DIV/0!</v>
      </c>
      <c r="L5144" s="15" t="str">
        <f t="shared" si="3"/>
        <v>Invalid</v>
      </c>
      <c r="M5144" s="15" t="str">
        <f t="shared" si="4"/>
        <v/>
      </c>
    </row>
    <row r="5145" ht="12.75" customHeight="1">
      <c r="H5145" s="12">
        <v>1000.0</v>
      </c>
      <c r="K5145" s="14" t="str">
        <f t="shared" si="2"/>
        <v>#DIV/0!</v>
      </c>
      <c r="L5145" s="15" t="str">
        <f t="shared" si="3"/>
        <v>Invalid</v>
      </c>
      <c r="M5145" s="15" t="str">
        <f t="shared" si="4"/>
        <v/>
      </c>
    </row>
    <row r="5146" ht="12.75" customHeight="1">
      <c r="H5146" s="12">
        <v>1000.0</v>
      </c>
      <c r="K5146" s="14" t="str">
        <f t="shared" si="2"/>
        <v>#DIV/0!</v>
      </c>
      <c r="L5146" s="15" t="str">
        <f t="shared" si="3"/>
        <v>Invalid</v>
      </c>
      <c r="M5146" s="15" t="str">
        <f t="shared" si="4"/>
        <v/>
      </c>
    </row>
    <row r="5147" ht="12.75" customHeight="1">
      <c r="H5147" s="12">
        <v>1000.0</v>
      </c>
      <c r="K5147" s="14" t="str">
        <f t="shared" si="2"/>
        <v>#DIV/0!</v>
      </c>
      <c r="L5147" s="15" t="str">
        <f t="shared" si="3"/>
        <v>Invalid</v>
      </c>
      <c r="M5147" s="15" t="str">
        <f t="shared" si="4"/>
        <v/>
      </c>
    </row>
    <row r="5148" ht="12.75" customHeight="1">
      <c r="H5148" s="12">
        <v>1000.0</v>
      </c>
      <c r="K5148" s="14" t="str">
        <f t="shared" si="2"/>
        <v>#DIV/0!</v>
      </c>
      <c r="L5148" s="15" t="str">
        <f t="shared" si="3"/>
        <v>Invalid</v>
      </c>
      <c r="M5148" s="15" t="str">
        <f t="shared" si="4"/>
        <v/>
      </c>
    </row>
    <row r="5149" ht="12.75" customHeight="1">
      <c r="H5149" s="12">
        <v>1000.0</v>
      </c>
      <c r="K5149" s="14" t="str">
        <f t="shared" si="2"/>
        <v>#DIV/0!</v>
      </c>
      <c r="L5149" s="15" t="str">
        <f t="shared" si="3"/>
        <v>Invalid</v>
      </c>
      <c r="M5149" s="15" t="str">
        <f t="shared" si="4"/>
        <v/>
      </c>
    </row>
    <row r="5150" ht="12.75" customHeight="1">
      <c r="H5150" s="12">
        <v>1000.0</v>
      </c>
      <c r="K5150" s="14" t="str">
        <f t="shared" si="2"/>
        <v>#DIV/0!</v>
      </c>
      <c r="L5150" s="15" t="str">
        <f t="shared" si="3"/>
        <v>Invalid</v>
      </c>
      <c r="M5150" s="15" t="str">
        <f t="shared" si="4"/>
        <v/>
      </c>
    </row>
    <row r="5151" ht="12.75" customHeight="1">
      <c r="H5151" s="12">
        <v>1000.0</v>
      </c>
      <c r="K5151" s="14" t="str">
        <f t="shared" si="2"/>
        <v>#DIV/0!</v>
      </c>
      <c r="L5151" s="15" t="str">
        <f t="shared" si="3"/>
        <v>Invalid</v>
      </c>
      <c r="M5151" s="15" t="str">
        <f t="shared" si="4"/>
        <v/>
      </c>
    </row>
    <row r="5152" ht="12.75" customHeight="1">
      <c r="H5152" s="12">
        <v>1000.0</v>
      </c>
      <c r="K5152" s="14" t="str">
        <f t="shared" si="2"/>
        <v>#DIV/0!</v>
      </c>
      <c r="L5152" s="15" t="str">
        <f t="shared" si="3"/>
        <v>Invalid</v>
      </c>
      <c r="M5152" s="15" t="str">
        <f t="shared" si="4"/>
        <v/>
      </c>
    </row>
    <row r="5153" ht="12.75" customHeight="1">
      <c r="H5153" s="12">
        <v>1000.0</v>
      </c>
      <c r="K5153" s="14" t="str">
        <f t="shared" si="2"/>
        <v>#DIV/0!</v>
      </c>
      <c r="L5153" s="15" t="str">
        <f t="shared" si="3"/>
        <v>Invalid</v>
      </c>
      <c r="M5153" s="15" t="str">
        <f t="shared" si="4"/>
        <v/>
      </c>
    </row>
    <row r="5154" ht="12.75" customHeight="1">
      <c r="H5154" s="12">
        <v>1000.0</v>
      </c>
      <c r="K5154" s="14" t="str">
        <f t="shared" si="2"/>
        <v>#DIV/0!</v>
      </c>
      <c r="L5154" s="15" t="str">
        <f t="shared" si="3"/>
        <v>Invalid</v>
      </c>
      <c r="M5154" s="15" t="str">
        <f t="shared" si="4"/>
        <v/>
      </c>
    </row>
    <row r="5155" ht="12.75" customHeight="1">
      <c r="H5155" s="12">
        <v>1000.0</v>
      </c>
      <c r="K5155" s="14" t="str">
        <f t="shared" si="2"/>
        <v>#DIV/0!</v>
      </c>
      <c r="L5155" s="15" t="str">
        <f t="shared" si="3"/>
        <v>Invalid</v>
      </c>
      <c r="M5155" s="15" t="str">
        <f t="shared" si="4"/>
        <v/>
      </c>
    </row>
    <row r="5156" ht="12.75" customHeight="1">
      <c r="H5156" s="12">
        <v>1000.0</v>
      </c>
      <c r="K5156" s="14" t="str">
        <f t="shared" si="2"/>
        <v>#DIV/0!</v>
      </c>
      <c r="L5156" s="15" t="str">
        <f t="shared" si="3"/>
        <v>Invalid</v>
      </c>
      <c r="M5156" s="15" t="str">
        <f t="shared" si="4"/>
        <v/>
      </c>
    </row>
    <row r="5157" ht="12.75" customHeight="1">
      <c r="H5157" s="12">
        <v>1000.0</v>
      </c>
      <c r="K5157" s="14" t="str">
        <f t="shared" si="2"/>
        <v>#DIV/0!</v>
      </c>
      <c r="L5157" s="15" t="str">
        <f t="shared" si="3"/>
        <v>Invalid</v>
      </c>
      <c r="M5157" s="15" t="str">
        <f t="shared" si="4"/>
        <v/>
      </c>
    </row>
    <row r="5158" ht="12.75" customHeight="1">
      <c r="H5158" s="12">
        <v>1000.0</v>
      </c>
      <c r="K5158" s="14" t="str">
        <f t="shared" si="2"/>
        <v>#DIV/0!</v>
      </c>
      <c r="L5158" s="15" t="str">
        <f t="shared" si="3"/>
        <v>Invalid</v>
      </c>
      <c r="M5158" s="15" t="str">
        <f t="shared" si="4"/>
        <v/>
      </c>
    </row>
    <row r="5159" ht="12.75" customHeight="1">
      <c r="H5159" s="12">
        <v>1000.0</v>
      </c>
      <c r="K5159" s="14" t="str">
        <f t="shared" si="2"/>
        <v>#DIV/0!</v>
      </c>
      <c r="L5159" s="15" t="str">
        <f t="shared" si="3"/>
        <v>Invalid</v>
      </c>
      <c r="M5159" s="15" t="str">
        <f t="shared" si="4"/>
        <v/>
      </c>
    </row>
    <row r="5160" ht="12.75" customHeight="1">
      <c r="H5160" s="12">
        <v>1000.0</v>
      </c>
      <c r="K5160" s="14" t="str">
        <f t="shared" si="2"/>
        <v>#DIV/0!</v>
      </c>
      <c r="L5160" s="15" t="str">
        <f t="shared" si="3"/>
        <v>Invalid</v>
      </c>
      <c r="M5160" s="15" t="str">
        <f t="shared" si="4"/>
        <v/>
      </c>
    </row>
    <row r="5161" ht="12.75" customHeight="1">
      <c r="H5161" s="12">
        <v>1000.0</v>
      </c>
      <c r="K5161" s="14" t="str">
        <f t="shared" si="2"/>
        <v>#DIV/0!</v>
      </c>
      <c r="L5161" s="15" t="str">
        <f t="shared" si="3"/>
        <v>Invalid</v>
      </c>
      <c r="M5161" s="15" t="str">
        <f t="shared" si="4"/>
        <v/>
      </c>
    </row>
    <row r="5162" ht="12.75" customHeight="1">
      <c r="H5162" s="12">
        <v>1000.0</v>
      </c>
      <c r="K5162" s="14" t="str">
        <f t="shared" si="2"/>
        <v>#DIV/0!</v>
      </c>
      <c r="L5162" s="15" t="str">
        <f t="shared" si="3"/>
        <v>Invalid</v>
      </c>
      <c r="M5162" s="15" t="str">
        <f t="shared" si="4"/>
        <v/>
      </c>
    </row>
    <row r="5163" ht="12.75" customHeight="1">
      <c r="H5163" s="12">
        <v>1000.0</v>
      </c>
      <c r="K5163" s="14" t="str">
        <f t="shared" si="2"/>
        <v>#DIV/0!</v>
      </c>
      <c r="L5163" s="15" t="str">
        <f t="shared" si="3"/>
        <v>Invalid</v>
      </c>
      <c r="M5163" s="15" t="str">
        <f t="shared" si="4"/>
        <v/>
      </c>
    </row>
    <row r="5164" ht="12.75" customHeight="1">
      <c r="H5164" s="12">
        <v>1000.0</v>
      </c>
      <c r="K5164" s="14" t="str">
        <f t="shared" si="2"/>
        <v>#DIV/0!</v>
      </c>
      <c r="L5164" s="15" t="str">
        <f t="shared" si="3"/>
        <v>Invalid</v>
      </c>
      <c r="M5164" s="15" t="str">
        <f t="shared" si="4"/>
        <v/>
      </c>
    </row>
    <row r="5165" ht="12.75" customHeight="1">
      <c r="H5165" s="12">
        <v>1000.0</v>
      </c>
      <c r="K5165" s="14" t="str">
        <f t="shared" si="2"/>
        <v>#DIV/0!</v>
      </c>
      <c r="L5165" s="15" t="str">
        <f t="shared" si="3"/>
        <v>Invalid</v>
      </c>
      <c r="M5165" s="15" t="str">
        <f t="shared" si="4"/>
        <v/>
      </c>
    </row>
    <row r="5166" ht="12.75" customHeight="1">
      <c r="H5166" s="12">
        <v>1000.0</v>
      </c>
      <c r="K5166" s="14" t="str">
        <f t="shared" si="2"/>
        <v>#DIV/0!</v>
      </c>
      <c r="L5166" s="15" t="str">
        <f t="shared" si="3"/>
        <v>Invalid</v>
      </c>
      <c r="M5166" s="15" t="str">
        <f t="shared" si="4"/>
        <v/>
      </c>
    </row>
    <row r="5167" ht="12.75" customHeight="1">
      <c r="H5167" s="12">
        <v>1000.0</v>
      </c>
      <c r="K5167" s="14" t="str">
        <f t="shared" si="2"/>
        <v>#DIV/0!</v>
      </c>
      <c r="L5167" s="15" t="str">
        <f t="shared" si="3"/>
        <v>Invalid</v>
      </c>
      <c r="M5167" s="15" t="str">
        <f t="shared" si="4"/>
        <v/>
      </c>
    </row>
    <row r="5168" ht="12.75" customHeight="1">
      <c r="H5168" s="12">
        <v>1000.0</v>
      </c>
      <c r="K5168" s="14" t="str">
        <f t="shared" si="2"/>
        <v>#DIV/0!</v>
      </c>
      <c r="L5168" s="15" t="str">
        <f t="shared" si="3"/>
        <v>Invalid</v>
      </c>
      <c r="M5168" s="15" t="str">
        <f t="shared" si="4"/>
        <v/>
      </c>
    </row>
    <row r="5169" ht="12.75" customHeight="1">
      <c r="H5169" s="12">
        <v>1000.0</v>
      </c>
      <c r="K5169" s="14" t="str">
        <f t="shared" si="2"/>
        <v>#DIV/0!</v>
      </c>
      <c r="L5169" s="15" t="str">
        <f t="shared" si="3"/>
        <v>Invalid</v>
      </c>
      <c r="M5169" s="15" t="str">
        <f t="shared" si="4"/>
        <v/>
      </c>
    </row>
    <row r="5170" ht="12.75" customHeight="1">
      <c r="H5170" s="12">
        <v>1000.0</v>
      </c>
      <c r="K5170" s="14" t="str">
        <f t="shared" si="2"/>
        <v>#DIV/0!</v>
      </c>
      <c r="L5170" s="15" t="str">
        <f t="shared" si="3"/>
        <v>Invalid</v>
      </c>
      <c r="M5170" s="15" t="str">
        <f t="shared" si="4"/>
        <v/>
      </c>
    </row>
    <row r="5171" ht="12.75" customHeight="1">
      <c r="H5171" s="12">
        <v>1000.0</v>
      </c>
      <c r="K5171" s="14" t="str">
        <f t="shared" si="2"/>
        <v>#DIV/0!</v>
      </c>
      <c r="L5171" s="15" t="str">
        <f t="shared" si="3"/>
        <v>Invalid</v>
      </c>
      <c r="M5171" s="15" t="str">
        <f t="shared" si="4"/>
        <v/>
      </c>
    </row>
    <row r="5172" ht="12.75" customHeight="1">
      <c r="H5172" s="12">
        <v>1000.0</v>
      </c>
      <c r="K5172" s="14" t="str">
        <f t="shared" si="2"/>
        <v>#DIV/0!</v>
      </c>
      <c r="L5172" s="15" t="str">
        <f t="shared" si="3"/>
        <v>Invalid</v>
      </c>
      <c r="M5172" s="15" t="str">
        <f t="shared" si="4"/>
        <v/>
      </c>
    </row>
    <row r="5173" ht="12.75" customHeight="1">
      <c r="H5173" s="12">
        <v>1000.0</v>
      </c>
      <c r="K5173" s="14" t="str">
        <f t="shared" si="2"/>
        <v>#DIV/0!</v>
      </c>
      <c r="L5173" s="15" t="str">
        <f t="shared" si="3"/>
        <v>Invalid</v>
      </c>
      <c r="M5173" s="15" t="str">
        <f t="shared" si="4"/>
        <v/>
      </c>
    </row>
    <row r="5174" ht="12.75" customHeight="1">
      <c r="H5174" s="12">
        <v>1000.0</v>
      </c>
      <c r="K5174" s="14" t="str">
        <f t="shared" si="2"/>
        <v>#DIV/0!</v>
      </c>
      <c r="L5174" s="15" t="str">
        <f t="shared" si="3"/>
        <v>Invalid</v>
      </c>
      <c r="M5174" s="15" t="str">
        <f t="shared" si="4"/>
        <v/>
      </c>
    </row>
    <row r="5175" ht="12.75" customHeight="1">
      <c r="H5175" s="12">
        <v>1000.0</v>
      </c>
      <c r="K5175" s="14" t="str">
        <f t="shared" si="2"/>
        <v>#DIV/0!</v>
      </c>
      <c r="L5175" s="15" t="str">
        <f t="shared" si="3"/>
        <v>Invalid</v>
      </c>
      <c r="M5175" s="15" t="str">
        <f t="shared" si="4"/>
        <v/>
      </c>
    </row>
    <row r="5176" ht="12.75" customHeight="1">
      <c r="H5176" s="12">
        <v>1000.0</v>
      </c>
      <c r="K5176" s="14" t="str">
        <f t="shared" si="2"/>
        <v>#DIV/0!</v>
      </c>
      <c r="L5176" s="15" t="str">
        <f t="shared" si="3"/>
        <v>Invalid</v>
      </c>
      <c r="M5176" s="15" t="str">
        <f t="shared" si="4"/>
        <v/>
      </c>
    </row>
    <row r="5177" ht="12.75" customHeight="1">
      <c r="H5177" s="12">
        <v>1000.0</v>
      </c>
      <c r="K5177" s="14" t="str">
        <f t="shared" si="2"/>
        <v>#DIV/0!</v>
      </c>
      <c r="L5177" s="15" t="str">
        <f t="shared" si="3"/>
        <v>Invalid</v>
      </c>
      <c r="M5177" s="15" t="str">
        <f t="shared" si="4"/>
        <v/>
      </c>
    </row>
    <row r="5178" ht="12.75" customHeight="1">
      <c r="H5178" s="12">
        <v>1000.0</v>
      </c>
      <c r="K5178" s="14" t="str">
        <f t="shared" si="2"/>
        <v>#DIV/0!</v>
      </c>
      <c r="L5178" s="15" t="str">
        <f t="shared" si="3"/>
        <v>Invalid</v>
      </c>
      <c r="M5178" s="15" t="str">
        <f t="shared" si="4"/>
        <v/>
      </c>
    </row>
    <row r="5179" ht="12.75" customHeight="1">
      <c r="H5179" s="12">
        <v>1000.0</v>
      </c>
      <c r="K5179" s="14" t="str">
        <f t="shared" si="2"/>
        <v>#DIV/0!</v>
      </c>
      <c r="L5179" s="15" t="str">
        <f t="shared" si="3"/>
        <v>Invalid</v>
      </c>
      <c r="M5179" s="15" t="str">
        <f t="shared" si="4"/>
        <v/>
      </c>
    </row>
    <row r="5180" ht="12.75" customHeight="1">
      <c r="H5180" s="12">
        <v>1000.0</v>
      </c>
      <c r="K5180" s="14" t="str">
        <f t="shared" si="2"/>
        <v>#DIV/0!</v>
      </c>
      <c r="L5180" s="15" t="str">
        <f t="shared" si="3"/>
        <v>Invalid</v>
      </c>
      <c r="M5180" s="15" t="str">
        <f t="shared" si="4"/>
        <v/>
      </c>
    </row>
    <row r="5181" ht="12.75" customHeight="1">
      <c r="H5181" s="12">
        <v>1000.0</v>
      </c>
      <c r="K5181" s="14" t="str">
        <f t="shared" si="2"/>
        <v>#DIV/0!</v>
      </c>
      <c r="L5181" s="15" t="str">
        <f t="shared" si="3"/>
        <v>Invalid</v>
      </c>
      <c r="M5181" s="15" t="str">
        <f t="shared" si="4"/>
        <v/>
      </c>
    </row>
    <row r="5182" ht="12.75" customHeight="1">
      <c r="H5182" s="12">
        <v>1000.0</v>
      </c>
      <c r="K5182" s="14" t="str">
        <f t="shared" si="2"/>
        <v>#DIV/0!</v>
      </c>
      <c r="L5182" s="15" t="str">
        <f t="shared" si="3"/>
        <v>Invalid</v>
      </c>
      <c r="M5182" s="15" t="str">
        <f t="shared" si="4"/>
        <v/>
      </c>
    </row>
    <row r="5183" ht="12.75" customHeight="1">
      <c r="H5183" s="12">
        <v>1000.0</v>
      </c>
      <c r="K5183" s="14" t="str">
        <f t="shared" si="2"/>
        <v>#DIV/0!</v>
      </c>
      <c r="L5183" s="15" t="str">
        <f t="shared" si="3"/>
        <v>Invalid</v>
      </c>
      <c r="M5183" s="15" t="str">
        <f t="shared" si="4"/>
        <v/>
      </c>
    </row>
    <row r="5184" ht="12.75" customHeight="1">
      <c r="H5184" s="12">
        <v>1000.0</v>
      </c>
      <c r="K5184" s="14" t="str">
        <f t="shared" si="2"/>
        <v>#DIV/0!</v>
      </c>
      <c r="L5184" s="15" t="str">
        <f t="shared" si="3"/>
        <v>Invalid</v>
      </c>
      <c r="M5184" s="15" t="str">
        <f t="shared" si="4"/>
        <v/>
      </c>
    </row>
    <row r="5185" ht="12.75" customHeight="1">
      <c r="H5185" s="12">
        <v>1000.0</v>
      </c>
      <c r="K5185" s="14" t="str">
        <f t="shared" si="2"/>
        <v>#DIV/0!</v>
      </c>
      <c r="L5185" s="15" t="str">
        <f t="shared" si="3"/>
        <v>Invalid</v>
      </c>
      <c r="M5185" s="15" t="str">
        <f t="shared" si="4"/>
        <v/>
      </c>
    </row>
    <row r="5186" ht="12.75" customHeight="1">
      <c r="H5186" s="12">
        <v>1000.0</v>
      </c>
      <c r="K5186" s="14" t="str">
        <f t="shared" si="2"/>
        <v>#DIV/0!</v>
      </c>
      <c r="L5186" s="15" t="str">
        <f t="shared" si="3"/>
        <v>Invalid</v>
      </c>
      <c r="M5186" s="15" t="str">
        <f t="shared" si="4"/>
        <v/>
      </c>
    </row>
    <row r="5187" ht="12.75" customHeight="1">
      <c r="H5187" s="12">
        <v>1000.0</v>
      </c>
      <c r="K5187" s="14" t="str">
        <f t="shared" si="2"/>
        <v>#DIV/0!</v>
      </c>
      <c r="L5187" s="15" t="str">
        <f t="shared" si="3"/>
        <v>Invalid</v>
      </c>
      <c r="M5187" s="15" t="str">
        <f t="shared" si="4"/>
        <v/>
      </c>
    </row>
    <row r="5188" ht="12.75" customHeight="1">
      <c r="H5188" s="12">
        <v>1000.0</v>
      </c>
      <c r="K5188" s="14" t="str">
        <f t="shared" si="2"/>
        <v>#DIV/0!</v>
      </c>
      <c r="L5188" s="15" t="str">
        <f t="shared" si="3"/>
        <v>Invalid</v>
      </c>
      <c r="M5188" s="15" t="str">
        <f t="shared" si="4"/>
        <v/>
      </c>
    </row>
    <row r="5189" ht="12.75" customHeight="1">
      <c r="H5189" s="12">
        <v>1000.0</v>
      </c>
      <c r="K5189" s="14" t="str">
        <f t="shared" si="2"/>
        <v>#DIV/0!</v>
      </c>
      <c r="L5189" s="15" t="str">
        <f t="shared" si="3"/>
        <v>Invalid</v>
      </c>
      <c r="M5189" s="15" t="str">
        <f t="shared" si="4"/>
        <v/>
      </c>
    </row>
    <row r="5190" ht="12.75" customHeight="1">
      <c r="H5190" s="12">
        <v>1000.0</v>
      </c>
      <c r="K5190" s="14" t="str">
        <f t="shared" si="2"/>
        <v>#DIV/0!</v>
      </c>
      <c r="L5190" s="15" t="str">
        <f t="shared" si="3"/>
        <v>Invalid</v>
      </c>
      <c r="M5190" s="15" t="str">
        <f t="shared" si="4"/>
        <v/>
      </c>
    </row>
    <row r="5191" ht="12.75" customHeight="1">
      <c r="H5191" s="12">
        <v>1000.0</v>
      </c>
      <c r="K5191" s="14" t="str">
        <f t="shared" si="2"/>
        <v>#DIV/0!</v>
      </c>
      <c r="L5191" s="15" t="str">
        <f t="shared" si="3"/>
        <v>Invalid</v>
      </c>
      <c r="M5191" s="15" t="str">
        <f t="shared" si="4"/>
        <v/>
      </c>
    </row>
    <row r="5192" ht="12.75" customHeight="1">
      <c r="H5192" s="12">
        <v>1000.0</v>
      </c>
      <c r="K5192" s="14" t="str">
        <f t="shared" si="2"/>
        <v>#DIV/0!</v>
      </c>
      <c r="L5192" s="15" t="str">
        <f t="shared" si="3"/>
        <v>Invalid</v>
      </c>
      <c r="M5192" s="15" t="str">
        <f t="shared" si="4"/>
        <v/>
      </c>
    </row>
    <row r="5193" ht="12.75" customHeight="1">
      <c r="H5193" s="12">
        <v>1000.0</v>
      </c>
      <c r="K5193" s="14" t="str">
        <f t="shared" si="2"/>
        <v>#DIV/0!</v>
      </c>
      <c r="L5193" s="15" t="str">
        <f t="shared" si="3"/>
        <v>Invalid</v>
      </c>
      <c r="M5193" s="15" t="str">
        <f t="shared" si="4"/>
        <v/>
      </c>
    </row>
    <row r="5194" ht="12.75" customHeight="1">
      <c r="H5194" s="12">
        <v>1000.0</v>
      </c>
      <c r="K5194" s="14" t="str">
        <f t="shared" si="2"/>
        <v>#DIV/0!</v>
      </c>
      <c r="L5194" s="15" t="str">
        <f t="shared" si="3"/>
        <v>Invalid</v>
      </c>
      <c r="M5194" s="15" t="str">
        <f t="shared" si="4"/>
        <v/>
      </c>
    </row>
    <row r="5195" ht="12.75" customHeight="1">
      <c r="H5195" s="12">
        <v>1000.0</v>
      </c>
      <c r="K5195" s="14" t="str">
        <f t="shared" si="2"/>
        <v>#DIV/0!</v>
      </c>
      <c r="L5195" s="15" t="str">
        <f t="shared" si="3"/>
        <v>Invalid</v>
      </c>
      <c r="M5195" s="15" t="str">
        <f t="shared" si="4"/>
        <v/>
      </c>
    </row>
    <row r="5196" ht="12.75" customHeight="1">
      <c r="H5196" s="12">
        <v>1000.0</v>
      </c>
      <c r="K5196" s="14" t="str">
        <f t="shared" si="2"/>
        <v>#DIV/0!</v>
      </c>
      <c r="L5196" s="15" t="str">
        <f t="shared" si="3"/>
        <v>Invalid</v>
      </c>
      <c r="M5196" s="15" t="str">
        <f t="shared" si="4"/>
        <v/>
      </c>
    </row>
    <row r="5197" ht="12.75" customHeight="1">
      <c r="H5197" s="12">
        <v>1000.0</v>
      </c>
      <c r="K5197" s="14" t="str">
        <f t="shared" si="2"/>
        <v>#DIV/0!</v>
      </c>
      <c r="L5197" s="15" t="str">
        <f t="shared" si="3"/>
        <v>Invalid</v>
      </c>
      <c r="M5197" s="15" t="str">
        <f t="shared" si="4"/>
        <v/>
      </c>
    </row>
    <row r="5198" ht="12.75" customHeight="1">
      <c r="H5198" s="12">
        <v>1000.0</v>
      </c>
      <c r="K5198" s="14" t="str">
        <f t="shared" si="2"/>
        <v>#DIV/0!</v>
      </c>
      <c r="L5198" s="15" t="str">
        <f t="shared" si="3"/>
        <v>Invalid</v>
      </c>
      <c r="M5198" s="15" t="str">
        <f t="shared" si="4"/>
        <v/>
      </c>
    </row>
    <row r="5199" ht="12.75" customHeight="1">
      <c r="H5199" s="12">
        <v>1000.0</v>
      </c>
      <c r="K5199" s="14" t="str">
        <f t="shared" si="2"/>
        <v>#DIV/0!</v>
      </c>
      <c r="L5199" s="15" t="str">
        <f t="shared" si="3"/>
        <v>Invalid</v>
      </c>
      <c r="M5199" s="15" t="str">
        <f t="shared" si="4"/>
        <v/>
      </c>
    </row>
    <row r="5200" ht="12.75" customHeight="1">
      <c r="H5200" s="12">
        <v>1000.0</v>
      </c>
      <c r="K5200" s="14" t="str">
        <f t="shared" si="2"/>
        <v>#DIV/0!</v>
      </c>
      <c r="L5200" s="15" t="str">
        <f t="shared" si="3"/>
        <v>Invalid</v>
      </c>
      <c r="M5200" s="15" t="str">
        <f t="shared" si="4"/>
        <v/>
      </c>
    </row>
    <row r="5201" ht="12.75" customHeight="1">
      <c r="H5201" s="12">
        <v>1000.0</v>
      </c>
      <c r="K5201" s="14" t="str">
        <f t="shared" si="2"/>
        <v>#DIV/0!</v>
      </c>
      <c r="L5201" s="15" t="str">
        <f t="shared" si="3"/>
        <v>Invalid</v>
      </c>
      <c r="M5201" s="15" t="str">
        <f t="shared" si="4"/>
        <v/>
      </c>
    </row>
    <row r="5202" ht="12.75" customHeight="1">
      <c r="H5202" s="12">
        <v>1000.0</v>
      </c>
      <c r="K5202" s="14" t="str">
        <f t="shared" si="2"/>
        <v>#DIV/0!</v>
      </c>
      <c r="L5202" s="15" t="str">
        <f t="shared" si="3"/>
        <v>Invalid</v>
      </c>
      <c r="M5202" s="15" t="str">
        <f t="shared" si="4"/>
        <v/>
      </c>
    </row>
    <row r="5203" ht="12.75" customHeight="1">
      <c r="H5203" s="12">
        <v>1000.0</v>
      </c>
      <c r="K5203" s="14" t="str">
        <f t="shared" si="2"/>
        <v>#DIV/0!</v>
      </c>
      <c r="L5203" s="15" t="str">
        <f t="shared" si="3"/>
        <v>Invalid</v>
      </c>
      <c r="M5203" s="15" t="str">
        <f t="shared" si="4"/>
        <v/>
      </c>
    </row>
    <row r="5204" ht="12.75" customHeight="1">
      <c r="H5204" s="12">
        <v>1000.0</v>
      </c>
      <c r="K5204" s="14" t="str">
        <f t="shared" si="2"/>
        <v>#DIV/0!</v>
      </c>
      <c r="L5204" s="15" t="str">
        <f t="shared" si="3"/>
        <v>Invalid</v>
      </c>
      <c r="M5204" s="15" t="str">
        <f t="shared" si="4"/>
        <v/>
      </c>
    </row>
    <row r="5205" ht="12.75" customHeight="1">
      <c r="H5205" s="12">
        <v>1000.0</v>
      </c>
      <c r="K5205" s="14" t="str">
        <f t="shared" si="2"/>
        <v>#DIV/0!</v>
      </c>
      <c r="L5205" s="15" t="str">
        <f t="shared" si="3"/>
        <v>Invalid</v>
      </c>
      <c r="M5205" s="15" t="str">
        <f t="shared" si="4"/>
        <v/>
      </c>
    </row>
    <row r="5206" ht="12.75" customHeight="1">
      <c r="H5206" s="12">
        <v>1000.0</v>
      </c>
      <c r="K5206" s="14" t="str">
        <f t="shared" si="2"/>
        <v>#DIV/0!</v>
      </c>
      <c r="L5206" s="15" t="str">
        <f t="shared" si="3"/>
        <v>Invalid</v>
      </c>
      <c r="M5206" s="15" t="str">
        <f t="shared" si="4"/>
        <v/>
      </c>
    </row>
    <row r="5207" ht="12.75" customHeight="1">
      <c r="H5207" s="12">
        <v>1000.0</v>
      </c>
      <c r="K5207" s="14" t="str">
        <f t="shared" si="2"/>
        <v>#DIV/0!</v>
      </c>
      <c r="L5207" s="15" t="str">
        <f t="shared" si="3"/>
        <v>Invalid</v>
      </c>
      <c r="M5207" s="15" t="str">
        <f t="shared" si="4"/>
        <v/>
      </c>
    </row>
    <row r="5208" ht="12.75" customHeight="1">
      <c r="H5208" s="12">
        <v>1000.0</v>
      </c>
      <c r="K5208" s="14" t="str">
        <f t="shared" si="2"/>
        <v>#DIV/0!</v>
      </c>
      <c r="L5208" s="15" t="str">
        <f t="shared" si="3"/>
        <v>Invalid</v>
      </c>
      <c r="M5208" s="15" t="str">
        <f t="shared" si="4"/>
        <v/>
      </c>
    </row>
    <row r="5209" ht="12.75" customHeight="1">
      <c r="H5209" s="12">
        <v>1000.0</v>
      </c>
      <c r="K5209" s="14" t="str">
        <f t="shared" si="2"/>
        <v>#DIV/0!</v>
      </c>
      <c r="L5209" s="15" t="str">
        <f t="shared" si="3"/>
        <v>Invalid</v>
      </c>
      <c r="M5209" s="15" t="str">
        <f t="shared" si="4"/>
        <v/>
      </c>
    </row>
    <row r="5210" ht="12.75" customHeight="1">
      <c r="H5210" s="12">
        <v>1000.0</v>
      </c>
      <c r="K5210" s="14" t="str">
        <f t="shared" si="2"/>
        <v>#DIV/0!</v>
      </c>
      <c r="L5210" s="15" t="str">
        <f t="shared" si="3"/>
        <v>Invalid</v>
      </c>
      <c r="M5210" s="15" t="str">
        <f t="shared" si="4"/>
        <v/>
      </c>
    </row>
    <row r="5211" ht="12.75" customHeight="1">
      <c r="H5211" s="12">
        <v>1000.0</v>
      </c>
      <c r="K5211" s="14" t="str">
        <f t="shared" si="2"/>
        <v>#DIV/0!</v>
      </c>
      <c r="L5211" s="15" t="str">
        <f t="shared" si="3"/>
        <v>Invalid</v>
      </c>
      <c r="M5211" s="15" t="str">
        <f t="shared" si="4"/>
        <v/>
      </c>
    </row>
    <row r="5212" ht="12.75" customHeight="1">
      <c r="H5212" s="12">
        <v>1000.0</v>
      </c>
      <c r="K5212" s="14" t="str">
        <f t="shared" si="2"/>
        <v>#DIV/0!</v>
      </c>
      <c r="L5212" s="15" t="str">
        <f t="shared" si="3"/>
        <v>Invalid</v>
      </c>
      <c r="M5212" s="15" t="str">
        <f t="shared" si="4"/>
        <v/>
      </c>
    </row>
    <row r="5213" ht="12.75" customHeight="1">
      <c r="H5213" s="12">
        <v>1000.0</v>
      </c>
      <c r="K5213" s="14" t="str">
        <f t="shared" si="2"/>
        <v>#DIV/0!</v>
      </c>
      <c r="L5213" s="15" t="str">
        <f t="shared" si="3"/>
        <v>Invalid</v>
      </c>
      <c r="M5213" s="15" t="str">
        <f t="shared" si="4"/>
        <v/>
      </c>
    </row>
    <row r="5214" ht="12.75" customHeight="1">
      <c r="H5214" s="12">
        <v>1000.0</v>
      </c>
      <c r="K5214" s="14" t="str">
        <f t="shared" si="2"/>
        <v>#DIV/0!</v>
      </c>
      <c r="L5214" s="15" t="str">
        <f t="shared" si="3"/>
        <v>Invalid</v>
      </c>
      <c r="M5214" s="15" t="str">
        <f t="shared" si="4"/>
        <v/>
      </c>
    </row>
    <row r="5215" ht="12.75" customHeight="1">
      <c r="H5215" s="12">
        <v>1000.0</v>
      </c>
      <c r="K5215" s="14" t="str">
        <f t="shared" si="2"/>
        <v>#DIV/0!</v>
      </c>
      <c r="L5215" s="15" t="str">
        <f t="shared" si="3"/>
        <v>Invalid</v>
      </c>
      <c r="M5215" s="15" t="str">
        <f t="shared" si="4"/>
        <v/>
      </c>
    </row>
    <row r="5216" ht="12.75" customHeight="1">
      <c r="H5216" s="12">
        <v>1000.0</v>
      </c>
      <c r="K5216" s="14" t="str">
        <f t="shared" si="2"/>
        <v>#DIV/0!</v>
      </c>
      <c r="L5216" s="15" t="str">
        <f t="shared" si="3"/>
        <v>Invalid</v>
      </c>
      <c r="M5216" s="15" t="str">
        <f t="shared" si="4"/>
        <v/>
      </c>
    </row>
    <row r="5217" ht="12.75" customHeight="1">
      <c r="H5217" s="12">
        <v>1000.0</v>
      </c>
      <c r="K5217" s="14" t="str">
        <f t="shared" si="2"/>
        <v>#DIV/0!</v>
      </c>
      <c r="L5217" s="15" t="str">
        <f t="shared" si="3"/>
        <v>Invalid</v>
      </c>
      <c r="M5217" s="15" t="str">
        <f t="shared" si="4"/>
        <v/>
      </c>
    </row>
    <row r="5218" ht="12.75" customHeight="1">
      <c r="H5218" s="12">
        <v>1000.0</v>
      </c>
      <c r="K5218" s="14" t="str">
        <f t="shared" si="2"/>
        <v>#DIV/0!</v>
      </c>
      <c r="L5218" s="15" t="str">
        <f t="shared" si="3"/>
        <v>Invalid</v>
      </c>
      <c r="M5218" s="15" t="str">
        <f t="shared" si="4"/>
        <v/>
      </c>
    </row>
    <row r="5219" ht="12.75" customHeight="1">
      <c r="H5219" s="12">
        <v>1000.0</v>
      </c>
      <c r="K5219" s="14" t="str">
        <f t="shared" si="2"/>
        <v>#DIV/0!</v>
      </c>
      <c r="L5219" s="15" t="str">
        <f t="shared" si="3"/>
        <v>Invalid</v>
      </c>
      <c r="M5219" s="15" t="str">
        <f t="shared" si="4"/>
        <v/>
      </c>
    </row>
    <row r="5220" ht="12.75" customHeight="1">
      <c r="H5220" s="12">
        <v>1000.0</v>
      </c>
      <c r="K5220" s="14" t="str">
        <f t="shared" si="2"/>
        <v>#DIV/0!</v>
      </c>
      <c r="L5220" s="15" t="str">
        <f t="shared" si="3"/>
        <v>Invalid</v>
      </c>
      <c r="M5220" s="15" t="str">
        <f t="shared" si="4"/>
        <v/>
      </c>
    </row>
    <row r="5221" ht="12.75" customHeight="1">
      <c r="H5221" s="12">
        <v>1000.0</v>
      </c>
      <c r="K5221" s="14" t="str">
        <f t="shared" si="2"/>
        <v>#DIV/0!</v>
      </c>
      <c r="L5221" s="15" t="str">
        <f t="shared" si="3"/>
        <v>Invalid</v>
      </c>
      <c r="M5221" s="15" t="str">
        <f t="shared" si="4"/>
        <v/>
      </c>
    </row>
    <row r="5222" ht="12.75" customHeight="1">
      <c r="H5222" s="12">
        <v>1000.0</v>
      </c>
      <c r="K5222" s="14" t="str">
        <f t="shared" si="2"/>
        <v>#DIV/0!</v>
      </c>
      <c r="L5222" s="15" t="str">
        <f t="shared" si="3"/>
        <v>Invalid</v>
      </c>
      <c r="M5222" s="15" t="str">
        <f t="shared" si="4"/>
        <v/>
      </c>
    </row>
    <row r="5223" ht="12.75" customHeight="1">
      <c r="H5223" s="12">
        <v>1000.0</v>
      </c>
      <c r="K5223" s="14" t="str">
        <f t="shared" si="2"/>
        <v>#DIV/0!</v>
      </c>
      <c r="L5223" s="15" t="str">
        <f t="shared" si="3"/>
        <v>Invalid</v>
      </c>
      <c r="M5223" s="15" t="str">
        <f t="shared" si="4"/>
        <v/>
      </c>
    </row>
    <row r="5224" ht="12.75" customHeight="1">
      <c r="H5224" s="12">
        <v>1000.0</v>
      </c>
      <c r="K5224" s="14" t="str">
        <f t="shared" si="2"/>
        <v>#DIV/0!</v>
      </c>
      <c r="L5224" s="15" t="str">
        <f t="shared" si="3"/>
        <v>Invalid</v>
      </c>
      <c r="M5224" s="15" t="str">
        <f t="shared" si="4"/>
        <v/>
      </c>
    </row>
    <row r="5225" ht="12.75" customHeight="1">
      <c r="H5225" s="12">
        <v>1000.0</v>
      </c>
      <c r="K5225" s="14" t="str">
        <f t="shared" si="2"/>
        <v>#DIV/0!</v>
      </c>
      <c r="L5225" s="15" t="str">
        <f t="shared" si="3"/>
        <v>Invalid</v>
      </c>
      <c r="M5225" s="15" t="str">
        <f t="shared" si="4"/>
        <v/>
      </c>
    </row>
    <row r="5226" ht="12.75" customHeight="1">
      <c r="H5226" s="12">
        <v>1000.0</v>
      </c>
      <c r="K5226" s="14" t="str">
        <f t="shared" si="2"/>
        <v>#DIV/0!</v>
      </c>
      <c r="L5226" s="15" t="str">
        <f t="shared" si="3"/>
        <v>Invalid</v>
      </c>
      <c r="M5226" s="15" t="str">
        <f t="shared" si="4"/>
        <v/>
      </c>
    </row>
    <row r="5227" ht="12.75" customHeight="1">
      <c r="H5227" s="12">
        <v>1000.0</v>
      </c>
      <c r="K5227" s="14" t="str">
        <f t="shared" si="2"/>
        <v>#DIV/0!</v>
      </c>
      <c r="L5227" s="15" t="str">
        <f t="shared" si="3"/>
        <v>Invalid</v>
      </c>
      <c r="M5227" s="15" t="str">
        <f t="shared" si="4"/>
        <v/>
      </c>
    </row>
    <row r="5228" ht="12.75" customHeight="1">
      <c r="H5228" s="12">
        <v>1000.0</v>
      </c>
      <c r="K5228" s="14" t="str">
        <f t="shared" si="2"/>
        <v>#DIV/0!</v>
      </c>
      <c r="L5228" s="15" t="str">
        <f t="shared" si="3"/>
        <v>Invalid</v>
      </c>
      <c r="M5228" s="15" t="str">
        <f t="shared" si="4"/>
        <v/>
      </c>
    </row>
    <row r="5229" ht="12.75" customHeight="1">
      <c r="H5229" s="12">
        <v>1000.0</v>
      </c>
      <c r="K5229" s="14" t="str">
        <f t="shared" si="2"/>
        <v>#DIV/0!</v>
      </c>
      <c r="L5229" s="15" t="str">
        <f t="shared" si="3"/>
        <v>Invalid</v>
      </c>
      <c r="M5229" s="15" t="str">
        <f t="shared" si="4"/>
        <v/>
      </c>
    </row>
    <row r="5230" ht="12.75" customHeight="1">
      <c r="H5230" s="12">
        <v>1000.0</v>
      </c>
      <c r="K5230" s="14" t="str">
        <f t="shared" si="2"/>
        <v>#DIV/0!</v>
      </c>
      <c r="L5230" s="15" t="str">
        <f t="shared" si="3"/>
        <v>Invalid</v>
      </c>
      <c r="M5230" s="15" t="str">
        <f t="shared" si="4"/>
        <v/>
      </c>
    </row>
    <row r="5231" ht="12.75" customHeight="1">
      <c r="H5231" s="12">
        <v>1000.0</v>
      </c>
      <c r="K5231" s="14" t="str">
        <f t="shared" si="2"/>
        <v>#DIV/0!</v>
      </c>
      <c r="L5231" s="15" t="str">
        <f t="shared" si="3"/>
        <v>Invalid</v>
      </c>
      <c r="M5231" s="15" t="str">
        <f t="shared" si="4"/>
        <v/>
      </c>
    </row>
    <row r="5232" ht="12.75" customHeight="1">
      <c r="H5232" s="12">
        <v>1000.0</v>
      </c>
      <c r="K5232" s="14" t="str">
        <f t="shared" si="2"/>
        <v>#DIV/0!</v>
      </c>
      <c r="L5232" s="15" t="str">
        <f t="shared" si="3"/>
        <v>Invalid</v>
      </c>
      <c r="M5232" s="15" t="str">
        <f t="shared" si="4"/>
        <v/>
      </c>
    </row>
    <row r="5233" ht="12.75" customHeight="1">
      <c r="H5233" s="12">
        <v>1000.0</v>
      </c>
      <c r="K5233" s="14" t="str">
        <f t="shared" si="2"/>
        <v>#DIV/0!</v>
      </c>
      <c r="L5233" s="15" t="str">
        <f t="shared" si="3"/>
        <v>Invalid</v>
      </c>
      <c r="M5233" s="15" t="str">
        <f t="shared" si="4"/>
        <v/>
      </c>
    </row>
    <row r="5234" ht="12.75" customHeight="1">
      <c r="H5234" s="12">
        <v>1000.0</v>
      </c>
      <c r="K5234" s="14" t="str">
        <f t="shared" si="2"/>
        <v>#DIV/0!</v>
      </c>
      <c r="L5234" s="15" t="str">
        <f t="shared" si="3"/>
        <v>Invalid</v>
      </c>
      <c r="M5234" s="15" t="str">
        <f t="shared" si="4"/>
        <v/>
      </c>
    </row>
    <row r="5235" ht="12.75" customHeight="1">
      <c r="H5235" s="12">
        <v>1000.0</v>
      </c>
      <c r="K5235" s="14" t="str">
        <f t="shared" si="2"/>
        <v>#DIV/0!</v>
      </c>
      <c r="L5235" s="15" t="str">
        <f t="shared" si="3"/>
        <v>Invalid</v>
      </c>
      <c r="M5235" s="15" t="str">
        <f t="shared" si="4"/>
        <v/>
      </c>
    </row>
    <row r="5236" ht="12.75" customHeight="1">
      <c r="H5236" s="12">
        <v>1000.0</v>
      </c>
      <c r="K5236" s="14" t="str">
        <f t="shared" si="2"/>
        <v>#DIV/0!</v>
      </c>
      <c r="L5236" s="15" t="str">
        <f t="shared" si="3"/>
        <v>Invalid</v>
      </c>
      <c r="M5236" s="15" t="str">
        <f t="shared" si="4"/>
        <v/>
      </c>
    </row>
    <row r="5237" ht="12.75" customHeight="1">
      <c r="H5237" s="12">
        <v>1000.0</v>
      </c>
      <c r="K5237" s="14" t="str">
        <f t="shared" si="2"/>
        <v>#DIV/0!</v>
      </c>
      <c r="L5237" s="15" t="str">
        <f t="shared" si="3"/>
        <v>Invalid</v>
      </c>
      <c r="M5237" s="15" t="str">
        <f t="shared" si="4"/>
        <v/>
      </c>
    </row>
    <row r="5238" ht="12.75" customHeight="1">
      <c r="H5238" s="12">
        <v>1000.0</v>
      </c>
      <c r="K5238" s="14" t="str">
        <f t="shared" si="2"/>
        <v>#DIV/0!</v>
      </c>
      <c r="L5238" s="15" t="str">
        <f t="shared" si="3"/>
        <v>Invalid</v>
      </c>
      <c r="M5238" s="15" t="str">
        <f t="shared" si="4"/>
        <v/>
      </c>
    </row>
    <row r="5239" ht="12.75" customHeight="1">
      <c r="H5239" s="12">
        <v>1000.0</v>
      </c>
      <c r="K5239" s="14" t="str">
        <f t="shared" si="2"/>
        <v>#DIV/0!</v>
      </c>
      <c r="L5239" s="15" t="str">
        <f t="shared" si="3"/>
        <v>Invalid</v>
      </c>
      <c r="M5239" s="15" t="str">
        <f t="shared" si="4"/>
        <v/>
      </c>
    </row>
    <row r="5240" ht="12.75" customHeight="1">
      <c r="H5240" s="12">
        <v>1000.0</v>
      </c>
      <c r="K5240" s="14" t="str">
        <f t="shared" si="2"/>
        <v>#DIV/0!</v>
      </c>
      <c r="L5240" s="15" t="str">
        <f t="shared" si="3"/>
        <v>Invalid</v>
      </c>
      <c r="M5240" s="15" t="str">
        <f t="shared" si="4"/>
        <v/>
      </c>
    </row>
    <row r="5241" ht="12.75" customHeight="1">
      <c r="H5241" s="12">
        <v>1000.0</v>
      </c>
      <c r="K5241" s="14" t="str">
        <f t="shared" si="2"/>
        <v>#DIV/0!</v>
      </c>
      <c r="L5241" s="15" t="str">
        <f t="shared" si="3"/>
        <v>Invalid</v>
      </c>
      <c r="M5241" s="15" t="str">
        <f t="shared" si="4"/>
        <v/>
      </c>
    </row>
    <row r="5242" ht="12.75" customHeight="1">
      <c r="H5242" s="12">
        <v>1000.0</v>
      </c>
      <c r="K5242" s="14" t="str">
        <f t="shared" si="2"/>
        <v>#DIV/0!</v>
      </c>
      <c r="L5242" s="15" t="str">
        <f t="shared" si="3"/>
        <v>Invalid</v>
      </c>
      <c r="M5242" s="15" t="str">
        <f t="shared" si="4"/>
        <v/>
      </c>
    </row>
    <row r="5243" ht="12.75" customHeight="1">
      <c r="H5243" s="12">
        <v>1000.0</v>
      </c>
      <c r="K5243" s="14" t="str">
        <f t="shared" si="2"/>
        <v>#DIV/0!</v>
      </c>
      <c r="L5243" s="15" t="str">
        <f t="shared" si="3"/>
        <v>Invalid</v>
      </c>
      <c r="M5243" s="15" t="str">
        <f t="shared" si="4"/>
        <v/>
      </c>
    </row>
    <row r="5244" ht="12.75" customHeight="1">
      <c r="H5244" s="12">
        <v>1000.0</v>
      </c>
      <c r="K5244" s="14" t="str">
        <f t="shared" si="2"/>
        <v>#DIV/0!</v>
      </c>
      <c r="L5244" s="15" t="str">
        <f t="shared" si="3"/>
        <v>Invalid</v>
      </c>
      <c r="M5244" s="15" t="str">
        <f t="shared" si="4"/>
        <v/>
      </c>
    </row>
    <row r="5245" ht="12.75" customHeight="1">
      <c r="H5245" s="12">
        <v>1000.0</v>
      </c>
      <c r="K5245" s="14" t="str">
        <f t="shared" si="2"/>
        <v>#DIV/0!</v>
      </c>
      <c r="L5245" s="15" t="str">
        <f t="shared" si="3"/>
        <v>Invalid</v>
      </c>
      <c r="M5245" s="15" t="str">
        <f t="shared" si="4"/>
        <v/>
      </c>
    </row>
    <row r="5246" ht="12.75" customHeight="1">
      <c r="H5246" s="12">
        <v>1000.0</v>
      </c>
      <c r="K5246" s="14" t="str">
        <f t="shared" si="2"/>
        <v>#DIV/0!</v>
      </c>
      <c r="L5246" s="15" t="str">
        <f t="shared" si="3"/>
        <v>Invalid</v>
      </c>
      <c r="M5246" s="15" t="str">
        <f t="shared" si="4"/>
        <v/>
      </c>
    </row>
    <row r="5247" ht="12.75" customHeight="1">
      <c r="H5247" s="12">
        <v>1000.0</v>
      </c>
      <c r="K5247" s="14" t="str">
        <f t="shared" si="2"/>
        <v>#DIV/0!</v>
      </c>
      <c r="L5247" s="15" t="str">
        <f t="shared" si="3"/>
        <v>Invalid</v>
      </c>
      <c r="M5247" s="15" t="str">
        <f t="shared" si="4"/>
        <v/>
      </c>
    </row>
    <row r="5248" ht="12.75" customHeight="1">
      <c r="H5248" s="12">
        <v>1000.0</v>
      </c>
      <c r="K5248" s="14" t="str">
        <f t="shared" si="2"/>
        <v>#DIV/0!</v>
      </c>
      <c r="L5248" s="15" t="str">
        <f t="shared" si="3"/>
        <v>Invalid</v>
      </c>
      <c r="M5248" s="15" t="str">
        <f t="shared" si="4"/>
        <v/>
      </c>
    </row>
    <row r="5249" ht="12.75" customHeight="1">
      <c r="H5249" s="12">
        <v>1000.0</v>
      </c>
      <c r="K5249" s="14" t="str">
        <f t="shared" si="2"/>
        <v>#DIV/0!</v>
      </c>
      <c r="L5249" s="15" t="str">
        <f t="shared" si="3"/>
        <v>Invalid</v>
      </c>
      <c r="M5249" s="15" t="str">
        <f t="shared" si="4"/>
        <v/>
      </c>
    </row>
    <row r="5250" ht="12.75" customHeight="1">
      <c r="H5250" s="12">
        <v>1000.0</v>
      </c>
      <c r="K5250" s="14" t="str">
        <f t="shared" si="2"/>
        <v>#DIV/0!</v>
      </c>
      <c r="L5250" s="15" t="str">
        <f t="shared" si="3"/>
        <v>Invalid</v>
      </c>
      <c r="M5250" s="15" t="str">
        <f t="shared" si="4"/>
        <v/>
      </c>
    </row>
    <row r="5251" ht="12.75" customHeight="1">
      <c r="H5251" s="12">
        <v>1000.0</v>
      </c>
      <c r="K5251" s="14" t="str">
        <f t="shared" si="2"/>
        <v>#DIV/0!</v>
      </c>
      <c r="L5251" s="15" t="str">
        <f t="shared" si="3"/>
        <v>Invalid</v>
      </c>
      <c r="M5251" s="15" t="str">
        <f t="shared" si="4"/>
        <v/>
      </c>
    </row>
    <row r="5252" ht="12.75" customHeight="1">
      <c r="H5252" s="12">
        <v>1000.0</v>
      </c>
      <c r="K5252" s="14" t="str">
        <f t="shared" si="2"/>
        <v>#DIV/0!</v>
      </c>
      <c r="L5252" s="15" t="str">
        <f t="shared" si="3"/>
        <v>Invalid</v>
      </c>
      <c r="M5252" s="15" t="str">
        <f t="shared" si="4"/>
        <v/>
      </c>
    </row>
    <row r="5253" ht="12.75" customHeight="1">
      <c r="H5253" s="12">
        <v>1000.0</v>
      </c>
      <c r="K5253" s="14" t="str">
        <f t="shared" si="2"/>
        <v>#DIV/0!</v>
      </c>
      <c r="L5253" s="15" t="str">
        <f t="shared" si="3"/>
        <v>Invalid</v>
      </c>
      <c r="M5253" s="15" t="str">
        <f t="shared" si="4"/>
        <v/>
      </c>
    </row>
    <row r="5254" ht="12.75" customHeight="1">
      <c r="H5254" s="12">
        <v>1000.0</v>
      </c>
      <c r="K5254" s="14" t="str">
        <f t="shared" si="2"/>
        <v>#DIV/0!</v>
      </c>
      <c r="L5254" s="15" t="str">
        <f t="shared" si="3"/>
        <v>Invalid</v>
      </c>
      <c r="M5254" s="15" t="str">
        <f t="shared" si="4"/>
        <v/>
      </c>
    </row>
    <row r="5255" ht="12.75" customHeight="1">
      <c r="H5255" s="12">
        <v>1000.0</v>
      </c>
      <c r="K5255" s="14" t="str">
        <f t="shared" si="2"/>
        <v>#DIV/0!</v>
      </c>
      <c r="L5255" s="15" t="str">
        <f t="shared" si="3"/>
        <v>Invalid</v>
      </c>
      <c r="M5255" s="15" t="str">
        <f t="shared" si="4"/>
        <v/>
      </c>
    </row>
    <row r="5256" ht="12.75" customHeight="1">
      <c r="H5256" s="12">
        <v>1000.0</v>
      </c>
      <c r="K5256" s="14" t="str">
        <f t="shared" si="2"/>
        <v>#DIV/0!</v>
      </c>
      <c r="L5256" s="15" t="str">
        <f t="shared" si="3"/>
        <v>Invalid</v>
      </c>
      <c r="M5256" s="15" t="str">
        <f t="shared" si="4"/>
        <v/>
      </c>
    </row>
    <row r="5257" ht="12.75" customHeight="1">
      <c r="H5257" s="12">
        <v>1000.0</v>
      </c>
      <c r="K5257" s="14" t="str">
        <f t="shared" si="2"/>
        <v>#DIV/0!</v>
      </c>
      <c r="L5257" s="15" t="str">
        <f t="shared" si="3"/>
        <v>Invalid</v>
      </c>
      <c r="M5257" s="15" t="str">
        <f t="shared" si="4"/>
        <v/>
      </c>
    </row>
    <row r="5258" ht="12.75" customHeight="1">
      <c r="H5258" s="12">
        <v>1000.0</v>
      </c>
      <c r="K5258" s="14" t="str">
        <f t="shared" si="2"/>
        <v>#DIV/0!</v>
      </c>
      <c r="L5258" s="15" t="str">
        <f t="shared" si="3"/>
        <v>Invalid</v>
      </c>
      <c r="M5258" s="15" t="str">
        <f t="shared" si="4"/>
        <v/>
      </c>
    </row>
    <row r="5259" ht="12.75" customHeight="1">
      <c r="H5259" s="12">
        <v>1000.0</v>
      </c>
      <c r="K5259" s="14" t="str">
        <f t="shared" si="2"/>
        <v>#DIV/0!</v>
      </c>
      <c r="L5259" s="15" t="str">
        <f t="shared" si="3"/>
        <v>Invalid</v>
      </c>
      <c r="M5259" s="15" t="str">
        <f t="shared" si="4"/>
        <v/>
      </c>
    </row>
    <row r="5260" ht="12.75" customHeight="1">
      <c r="H5260" s="12">
        <v>1000.0</v>
      </c>
      <c r="K5260" s="14" t="str">
        <f t="shared" si="2"/>
        <v>#DIV/0!</v>
      </c>
      <c r="L5260" s="15" t="str">
        <f t="shared" si="3"/>
        <v>Invalid</v>
      </c>
      <c r="M5260" s="15" t="str">
        <f t="shared" si="4"/>
        <v/>
      </c>
    </row>
    <row r="5261" ht="12.75" customHeight="1">
      <c r="H5261" s="12">
        <v>1000.0</v>
      </c>
      <c r="K5261" s="14" t="str">
        <f t="shared" si="2"/>
        <v>#DIV/0!</v>
      </c>
      <c r="L5261" s="15" t="str">
        <f t="shared" si="3"/>
        <v>Invalid</v>
      </c>
      <c r="M5261" s="15" t="str">
        <f t="shared" si="4"/>
        <v/>
      </c>
    </row>
    <row r="5262" ht="12.75" customHeight="1">
      <c r="H5262" s="12">
        <v>1000.0</v>
      </c>
      <c r="K5262" s="14" t="str">
        <f t="shared" si="2"/>
        <v>#DIV/0!</v>
      </c>
      <c r="L5262" s="15" t="str">
        <f t="shared" si="3"/>
        <v>Invalid</v>
      </c>
      <c r="M5262" s="15" t="str">
        <f t="shared" si="4"/>
        <v/>
      </c>
    </row>
    <row r="5263" ht="12.75" customHeight="1">
      <c r="H5263" s="12">
        <v>1000.0</v>
      </c>
      <c r="K5263" s="14" t="str">
        <f t="shared" si="2"/>
        <v>#DIV/0!</v>
      </c>
      <c r="L5263" s="15" t="str">
        <f t="shared" si="3"/>
        <v>Invalid</v>
      </c>
      <c r="M5263" s="15" t="str">
        <f t="shared" si="4"/>
        <v/>
      </c>
    </row>
    <row r="5264" ht="12.75" customHeight="1">
      <c r="H5264" s="12">
        <v>1000.0</v>
      </c>
      <c r="K5264" s="14" t="str">
        <f t="shared" si="2"/>
        <v>#DIV/0!</v>
      </c>
      <c r="L5264" s="15" t="str">
        <f t="shared" si="3"/>
        <v>Invalid</v>
      </c>
      <c r="M5264" s="15" t="str">
        <f t="shared" si="4"/>
        <v/>
      </c>
    </row>
    <row r="5265" ht="12.75" customHeight="1">
      <c r="H5265" s="12">
        <v>1000.0</v>
      </c>
      <c r="K5265" s="14" t="str">
        <f t="shared" si="2"/>
        <v>#DIV/0!</v>
      </c>
      <c r="L5265" s="15" t="str">
        <f t="shared" si="3"/>
        <v>Invalid</v>
      </c>
      <c r="M5265" s="15" t="str">
        <f t="shared" si="4"/>
        <v/>
      </c>
    </row>
    <row r="5266" ht="12.75" customHeight="1">
      <c r="H5266" s="12">
        <v>1000.0</v>
      </c>
      <c r="K5266" s="14" t="str">
        <f t="shared" si="2"/>
        <v>#DIV/0!</v>
      </c>
      <c r="L5266" s="15" t="str">
        <f t="shared" si="3"/>
        <v>Invalid</v>
      </c>
      <c r="M5266" s="15" t="str">
        <f t="shared" si="4"/>
        <v/>
      </c>
    </row>
    <row r="5267" ht="12.75" customHeight="1">
      <c r="H5267" s="12">
        <v>1000.0</v>
      </c>
      <c r="K5267" s="14" t="str">
        <f t="shared" si="2"/>
        <v>#DIV/0!</v>
      </c>
      <c r="L5267" s="15" t="str">
        <f t="shared" si="3"/>
        <v>Invalid</v>
      </c>
      <c r="M5267" s="15" t="str">
        <f t="shared" si="4"/>
        <v/>
      </c>
    </row>
    <row r="5268" ht="12.75" customHeight="1">
      <c r="H5268" s="12">
        <v>1000.0</v>
      </c>
      <c r="K5268" s="14" t="str">
        <f t="shared" si="2"/>
        <v>#DIV/0!</v>
      </c>
      <c r="L5268" s="15" t="str">
        <f t="shared" si="3"/>
        <v>Invalid</v>
      </c>
      <c r="M5268" s="15" t="str">
        <f t="shared" si="4"/>
        <v/>
      </c>
    </row>
    <row r="5269" ht="12.75" customHeight="1">
      <c r="H5269" s="12">
        <v>1000.0</v>
      </c>
      <c r="K5269" s="14" t="str">
        <f t="shared" si="2"/>
        <v>#DIV/0!</v>
      </c>
      <c r="L5269" s="15" t="str">
        <f t="shared" si="3"/>
        <v>Invalid</v>
      </c>
      <c r="M5269" s="15" t="str">
        <f t="shared" si="4"/>
        <v/>
      </c>
    </row>
    <row r="5270" ht="12.75" customHeight="1">
      <c r="H5270" s="12">
        <v>1000.0</v>
      </c>
      <c r="K5270" s="14" t="str">
        <f t="shared" si="2"/>
        <v>#DIV/0!</v>
      </c>
      <c r="L5270" s="15" t="str">
        <f t="shared" si="3"/>
        <v>Invalid</v>
      </c>
      <c r="M5270" s="15" t="str">
        <f t="shared" si="4"/>
        <v/>
      </c>
    </row>
    <row r="5271" ht="12.75" customHeight="1">
      <c r="H5271" s="12">
        <v>1000.0</v>
      </c>
      <c r="K5271" s="14" t="str">
        <f t="shared" si="2"/>
        <v>#DIV/0!</v>
      </c>
      <c r="L5271" s="15" t="str">
        <f t="shared" si="3"/>
        <v>Invalid</v>
      </c>
      <c r="M5271" s="15" t="str">
        <f t="shared" si="4"/>
        <v/>
      </c>
    </row>
    <row r="5272" ht="12.75" customHeight="1">
      <c r="H5272" s="12">
        <v>1000.0</v>
      </c>
      <c r="K5272" s="14" t="str">
        <f t="shared" si="2"/>
        <v>#DIV/0!</v>
      </c>
      <c r="L5272" s="15" t="str">
        <f t="shared" si="3"/>
        <v>Invalid</v>
      </c>
      <c r="M5272" s="15" t="str">
        <f t="shared" si="4"/>
        <v/>
      </c>
    </row>
    <row r="5273" ht="12.75" customHeight="1">
      <c r="H5273" s="12">
        <v>1000.0</v>
      </c>
      <c r="K5273" s="14" t="str">
        <f t="shared" si="2"/>
        <v>#DIV/0!</v>
      </c>
      <c r="L5273" s="15" t="str">
        <f t="shared" si="3"/>
        <v>Invalid</v>
      </c>
      <c r="M5273" s="15" t="str">
        <f t="shared" si="4"/>
        <v/>
      </c>
    </row>
    <row r="5274" ht="12.75" customHeight="1">
      <c r="H5274" s="12">
        <v>1000.0</v>
      </c>
      <c r="K5274" s="14" t="str">
        <f t="shared" si="2"/>
        <v>#DIV/0!</v>
      </c>
      <c r="L5274" s="15" t="str">
        <f t="shared" si="3"/>
        <v>Invalid</v>
      </c>
      <c r="M5274" s="15" t="str">
        <f t="shared" si="4"/>
        <v/>
      </c>
    </row>
    <row r="5275" ht="12.75" customHeight="1">
      <c r="H5275" s="12">
        <v>1000.0</v>
      </c>
      <c r="K5275" s="14" t="str">
        <f t="shared" si="2"/>
        <v>#DIV/0!</v>
      </c>
      <c r="L5275" s="15" t="str">
        <f t="shared" si="3"/>
        <v>Invalid</v>
      </c>
      <c r="M5275" s="15" t="str">
        <f t="shared" si="4"/>
        <v/>
      </c>
    </row>
    <row r="5276" ht="12.75" customHeight="1">
      <c r="H5276" s="12">
        <v>1000.0</v>
      </c>
      <c r="K5276" s="14" t="str">
        <f t="shared" si="2"/>
        <v>#DIV/0!</v>
      </c>
      <c r="L5276" s="15" t="str">
        <f t="shared" si="3"/>
        <v>Invalid</v>
      </c>
      <c r="M5276" s="15" t="str">
        <f t="shared" si="4"/>
        <v/>
      </c>
    </row>
    <row r="5277" ht="12.75" customHeight="1">
      <c r="H5277" s="12">
        <v>1000.0</v>
      </c>
      <c r="K5277" s="14" t="str">
        <f t="shared" si="2"/>
        <v>#DIV/0!</v>
      </c>
      <c r="L5277" s="15" t="str">
        <f t="shared" si="3"/>
        <v>Invalid</v>
      </c>
      <c r="M5277" s="15" t="str">
        <f t="shared" si="4"/>
        <v/>
      </c>
    </row>
    <row r="5278" ht="12.75" customHeight="1">
      <c r="H5278" s="12">
        <v>1000.0</v>
      </c>
      <c r="K5278" s="14" t="str">
        <f t="shared" si="2"/>
        <v>#DIV/0!</v>
      </c>
      <c r="L5278" s="15" t="str">
        <f t="shared" si="3"/>
        <v>Invalid</v>
      </c>
      <c r="M5278" s="15" t="str">
        <f t="shared" si="4"/>
        <v/>
      </c>
    </row>
    <row r="5279" ht="12.75" customHeight="1">
      <c r="H5279" s="12">
        <v>1000.0</v>
      </c>
      <c r="K5279" s="14" t="str">
        <f t="shared" si="2"/>
        <v>#DIV/0!</v>
      </c>
      <c r="L5279" s="15" t="str">
        <f t="shared" si="3"/>
        <v>Invalid</v>
      </c>
      <c r="M5279" s="15" t="str">
        <f t="shared" si="4"/>
        <v/>
      </c>
    </row>
    <row r="5280" ht="12.75" customHeight="1">
      <c r="H5280" s="12">
        <v>1000.0</v>
      </c>
      <c r="K5280" s="14" t="str">
        <f t="shared" si="2"/>
        <v>#DIV/0!</v>
      </c>
      <c r="L5280" s="15" t="str">
        <f t="shared" si="3"/>
        <v>Invalid</v>
      </c>
      <c r="M5280" s="15" t="str">
        <f t="shared" si="4"/>
        <v/>
      </c>
    </row>
    <row r="5281" ht="12.75" customHeight="1">
      <c r="H5281" s="12">
        <v>1000.0</v>
      </c>
      <c r="K5281" s="14" t="str">
        <f t="shared" si="2"/>
        <v>#DIV/0!</v>
      </c>
      <c r="L5281" s="15" t="str">
        <f t="shared" si="3"/>
        <v>Invalid</v>
      </c>
      <c r="M5281" s="15" t="str">
        <f t="shared" si="4"/>
        <v/>
      </c>
    </row>
    <row r="5282" ht="12.75" customHeight="1">
      <c r="H5282" s="12">
        <v>1000.0</v>
      </c>
      <c r="K5282" s="14" t="str">
        <f t="shared" si="2"/>
        <v>#DIV/0!</v>
      </c>
      <c r="L5282" s="15" t="str">
        <f t="shared" si="3"/>
        <v>Invalid</v>
      </c>
      <c r="M5282" s="15" t="str">
        <f t="shared" si="4"/>
        <v/>
      </c>
    </row>
    <row r="5283" ht="12.75" customHeight="1">
      <c r="H5283" s="12">
        <v>1000.0</v>
      </c>
      <c r="K5283" s="14" t="str">
        <f t="shared" si="2"/>
        <v>#DIV/0!</v>
      </c>
      <c r="L5283" s="15" t="str">
        <f t="shared" si="3"/>
        <v>Invalid</v>
      </c>
      <c r="M5283" s="15" t="str">
        <f t="shared" si="4"/>
        <v/>
      </c>
    </row>
    <row r="5284" ht="12.75" customHeight="1">
      <c r="H5284" s="12">
        <v>1000.0</v>
      </c>
      <c r="K5284" s="14" t="str">
        <f t="shared" si="2"/>
        <v>#DIV/0!</v>
      </c>
      <c r="L5284" s="15" t="str">
        <f t="shared" si="3"/>
        <v>Invalid</v>
      </c>
      <c r="M5284" s="15" t="str">
        <f t="shared" si="4"/>
        <v/>
      </c>
    </row>
    <row r="5285" ht="12.75" customHeight="1">
      <c r="H5285" s="12">
        <v>1000.0</v>
      </c>
      <c r="K5285" s="14" t="str">
        <f t="shared" si="2"/>
        <v>#DIV/0!</v>
      </c>
      <c r="L5285" s="15" t="str">
        <f t="shared" si="3"/>
        <v>Invalid</v>
      </c>
      <c r="M5285" s="15" t="str">
        <f t="shared" si="4"/>
        <v/>
      </c>
    </row>
    <row r="5286" ht="12.75" customHeight="1">
      <c r="H5286" s="12">
        <v>1000.0</v>
      </c>
      <c r="K5286" s="14" t="str">
        <f t="shared" si="2"/>
        <v>#DIV/0!</v>
      </c>
      <c r="L5286" s="15" t="str">
        <f t="shared" si="3"/>
        <v>Invalid</v>
      </c>
      <c r="M5286" s="15" t="str">
        <f t="shared" si="4"/>
        <v/>
      </c>
    </row>
    <row r="5287" ht="12.75" customHeight="1">
      <c r="H5287" s="12">
        <v>1000.0</v>
      </c>
      <c r="K5287" s="14" t="str">
        <f t="shared" si="2"/>
        <v>#DIV/0!</v>
      </c>
      <c r="L5287" s="15" t="str">
        <f t="shared" si="3"/>
        <v>Invalid</v>
      </c>
      <c r="M5287" s="15" t="str">
        <f t="shared" si="4"/>
        <v/>
      </c>
    </row>
    <row r="5288" ht="12.75" customHeight="1">
      <c r="H5288" s="12">
        <v>1000.0</v>
      </c>
      <c r="K5288" s="14" t="str">
        <f t="shared" si="2"/>
        <v>#DIV/0!</v>
      </c>
      <c r="L5288" s="15" t="str">
        <f t="shared" si="3"/>
        <v>Invalid</v>
      </c>
      <c r="M5288" s="15" t="str">
        <f t="shared" si="4"/>
        <v/>
      </c>
    </row>
    <row r="5289" ht="12.75" customHeight="1">
      <c r="H5289" s="12">
        <v>1000.0</v>
      </c>
      <c r="K5289" s="14" t="str">
        <f t="shared" si="2"/>
        <v>#DIV/0!</v>
      </c>
      <c r="L5289" s="15" t="str">
        <f t="shared" si="3"/>
        <v>Invalid</v>
      </c>
      <c r="M5289" s="15" t="str">
        <f t="shared" si="4"/>
        <v/>
      </c>
    </row>
    <row r="5290" ht="12.75" customHeight="1">
      <c r="H5290" s="12">
        <v>1000.0</v>
      </c>
      <c r="K5290" s="14" t="str">
        <f t="shared" si="2"/>
        <v>#DIV/0!</v>
      </c>
      <c r="L5290" s="15" t="str">
        <f t="shared" si="3"/>
        <v>Invalid</v>
      </c>
      <c r="M5290" s="15" t="str">
        <f t="shared" si="4"/>
        <v/>
      </c>
    </row>
    <row r="5291" ht="12.75" customHeight="1">
      <c r="H5291" s="12">
        <v>1000.0</v>
      </c>
      <c r="K5291" s="14" t="str">
        <f t="shared" si="2"/>
        <v>#DIV/0!</v>
      </c>
      <c r="L5291" s="15" t="str">
        <f t="shared" si="3"/>
        <v>Invalid</v>
      </c>
      <c r="M5291" s="15" t="str">
        <f t="shared" si="4"/>
        <v/>
      </c>
    </row>
    <row r="5292" ht="12.75" customHeight="1">
      <c r="H5292" s="12">
        <v>1000.0</v>
      </c>
      <c r="K5292" s="14" t="str">
        <f t="shared" si="2"/>
        <v>#DIV/0!</v>
      </c>
      <c r="L5292" s="15" t="str">
        <f t="shared" si="3"/>
        <v>Invalid</v>
      </c>
      <c r="M5292" s="15" t="str">
        <f t="shared" si="4"/>
        <v/>
      </c>
    </row>
    <row r="5293" ht="12.75" customHeight="1">
      <c r="H5293" s="12">
        <v>1000.0</v>
      </c>
      <c r="K5293" s="14" t="str">
        <f t="shared" si="2"/>
        <v>#DIV/0!</v>
      </c>
      <c r="L5293" s="15" t="str">
        <f t="shared" si="3"/>
        <v>Invalid</v>
      </c>
      <c r="M5293" s="15" t="str">
        <f t="shared" si="4"/>
        <v/>
      </c>
    </row>
    <row r="5294" ht="12.75" customHeight="1">
      <c r="H5294" s="12">
        <v>1000.0</v>
      </c>
      <c r="K5294" s="14" t="str">
        <f t="shared" si="2"/>
        <v>#DIV/0!</v>
      </c>
      <c r="L5294" s="15" t="str">
        <f t="shared" si="3"/>
        <v>Invalid</v>
      </c>
      <c r="M5294" s="15" t="str">
        <f t="shared" si="4"/>
        <v/>
      </c>
    </row>
    <row r="5295" ht="12.75" customHeight="1">
      <c r="H5295" s="12">
        <v>1000.0</v>
      </c>
      <c r="K5295" s="14" t="str">
        <f t="shared" si="2"/>
        <v>#DIV/0!</v>
      </c>
      <c r="L5295" s="15" t="str">
        <f t="shared" si="3"/>
        <v>Invalid</v>
      </c>
      <c r="M5295" s="15" t="str">
        <f t="shared" si="4"/>
        <v/>
      </c>
    </row>
    <row r="5296" ht="12.75" customHeight="1">
      <c r="H5296" s="12">
        <v>1000.0</v>
      </c>
      <c r="K5296" s="14" t="str">
        <f t="shared" si="2"/>
        <v>#DIV/0!</v>
      </c>
      <c r="L5296" s="15" t="str">
        <f t="shared" si="3"/>
        <v>Invalid</v>
      </c>
      <c r="M5296" s="15" t="str">
        <f t="shared" si="4"/>
        <v/>
      </c>
    </row>
    <row r="5297" ht="12.75" customHeight="1">
      <c r="H5297" s="12">
        <v>1000.0</v>
      </c>
      <c r="K5297" s="14" t="str">
        <f t="shared" si="2"/>
        <v>#DIV/0!</v>
      </c>
      <c r="L5297" s="15" t="str">
        <f t="shared" si="3"/>
        <v>Invalid</v>
      </c>
      <c r="M5297" s="15" t="str">
        <f t="shared" si="4"/>
        <v/>
      </c>
    </row>
    <row r="5298" ht="12.75" customHeight="1">
      <c r="H5298" s="12">
        <v>1000.0</v>
      </c>
      <c r="K5298" s="14" t="str">
        <f t="shared" si="2"/>
        <v>#DIV/0!</v>
      </c>
      <c r="L5298" s="15" t="str">
        <f t="shared" si="3"/>
        <v>Invalid</v>
      </c>
      <c r="M5298" s="15" t="str">
        <f t="shared" si="4"/>
        <v/>
      </c>
    </row>
    <row r="5299" ht="12.75" customHeight="1">
      <c r="H5299" s="12">
        <v>1000.0</v>
      </c>
      <c r="K5299" s="14" t="str">
        <f t="shared" si="2"/>
        <v>#DIV/0!</v>
      </c>
      <c r="L5299" s="15" t="str">
        <f t="shared" si="3"/>
        <v>Invalid</v>
      </c>
      <c r="M5299" s="15" t="str">
        <f t="shared" si="4"/>
        <v/>
      </c>
    </row>
    <row r="5300" ht="12.75" customHeight="1">
      <c r="H5300" s="12">
        <v>1000.0</v>
      </c>
      <c r="K5300" s="14" t="str">
        <f t="shared" si="2"/>
        <v>#DIV/0!</v>
      </c>
      <c r="L5300" s="15" t="str">
        <f t="shared" si="3"/>
        <v>Invalid</v>
      </c>
      <c r="M5300" s="15" t="str">
        <f t="shared" si="4"/>
        <v/>
      </c>
    </row>
    <row r="5301" ht="12.75" customHeight="1">
      <c r="H5301" s="12">
        <v>1000.0</v>
      </c>
      <c r="K5301" s="14" t="str">
        <f t="shared" si="2"/>
        <v>#DIV/0!</v>
      </c>
      <c r="L5301" s="15" t="str">
        <f t="shared" si="3"/>
        <v>Invalid</v>
      </c>
      <c r="M5301" s="15" t="str">
        <f t="shared" si="4"/>
        <v/>
      </c>
    </row>
    <row r="5302" ht="12.75" customHeight="1">
      <c r="H5302" s="12">
        <v>1000.0</v>
      </c>
      <c r="K5302" s="14" t="str">
        <f t="shared" si="2"/>
        <v>#DIV/0!</v>
      </c>
      <c r="L5302" s="15" t="str">
        <f t="shared" si="3"/>
        <v>Invalid</v>
      </c>
      <c r="M5302" s="15" t="str">
        <f t="shared" si="4"/>
        <v/>
      </c>
    </row>
    <row r="5303" ht="12.75" customHeight="1">
      <c r="H5303" s="12">
        <v>1000.0</v>
      </c>
      <c r="K5303" s="14" t="str">
        <f t="shared" si="2"/>
        <v>#DIV/0!</v>
      </c>
      <c r="L5303" s="15" t="str">
        <f t="shared" si="3"/>
        <v>Invalid</v>
      </c>
      <c r="M5303" s="15" t="str">
        <f t="shared" si="4"/>
        <v/>
      </c>
    </row>
    <row r="5304" ht="12.75" customHeight="1">
      <c r="H5304" s="12">
        <v>1000.0</v>
      </c>
      <c r="K5304" s="14" t="str">
        <f t="shared" si="2"/>
        <v>#DIV/0!</v>
      </c>
      <c r="L5304" s="15" t="str">
        <f t="shared" si="3"/>
        <v>Invalid</v>
      </c>
      <c r="M5304" s="15" t="str">
        <f t="shared" si="4"/>
        <v/>
      </c>
    </row>
    <row r="5305" ht="12.75" customHeight="1">
      <c r="H5305" s="12">
        <v>1000.0</v>
      </c>
      <c r="K5305" s="14" t="str">
        <f t="shared" si="2"/>
        <v>#DIV/0!</v>
      </c>
      <c r="L5305" s="15" t="str">
        <f t="shared" si="3"/>
        <v>Invalid</v>
      </c>
      <c r="M5305" s="15" t="str">
        <f t="shared" si="4"/>
        <v/>
      </c>
    </row>
    <row r="5306" ht="12.75" customHeight="1">
      <c r="H5306" s="12">
        <v>1000.0</v>
      </c>
      <c r="K5306" s="14" t="str">
        <f t="shared" si="2"/>
        <v>#DIV/0!</v>
      </c>
      <c r="L5306" s="15" t="str">
        <f t="shared" si="3"/>
        <v>Invalid</v>
      </c>
      <c r="M5306" s="15" t="str">
        <f t="shared" si="4"/>
        <v/>
      </c>
    </row>
    <row r="5307" ht="12.75" customHeight="1">
      <c r="H5307" s="12">
        <v>1000.0</v>
      </c>
      <c r="K5307" s="14" t="str">
        <f t="shared" si="2"/>
        <v>#DIV/0!</v>
      </c>
      <c r="L5307" s="15" t="str">
        <f t="shared" si="3"/>
        <v>Invalid</v>
      </c>
      <c r="M5307" s="15" t="str">
        <f t="shared" si="4"/>
        <v/>
      </c>
    </row>
    <row r="5308" ht="12.75" customHeight="1">
      <c r="H5308" s="12">
        <v>1000.0</v>
      </c>
      <c r="K5308" s="14" t="str">
        <f t="shared" si="2"/>
        <v>#DIV/0!</v>
      </c>
      <c r="L5308" s="15" t="str">
        <f t="shared" si="3"/>
        <v>Invalid</v>
      </c>
      <c r="M5308" s="15" t="str">
        <f t="shared" si="4"/>
        <v/>
      </c>
    </row>
    <row r="5309" ht="12.75" customHeight="1">
      <c r="H5309" s="12">
        <v>1000.0</v>
      </c>
      <c r="K5309" s="14" t="str">
        <f t="shared" si="2"/>
        <v>#DIV/0!</v>
      </c>
      <c r="L5309" s="15" t="str">
        <f t="shared" si="3"/>
        <v>Invalid</v>
      </c>
      <c r="M5309" s="15" t="str">
        <f t="shared" si="4"/>
        <v/>
      </c>
    </row>
    <row r="5310" ht="12.75" customHeight="1">
      <c r="H5310" s="12">
        <v>1000.0</v>
      </c>
      <c r="K5310" s="14" t="str">
        <f t="shared" si="2"/>
        <v>#DIV/0!</v>
      </c>
      <c r="L5310" s="15" t="str">
        <f t="shared" si="3"/>
        <v>Invalid</v>
      </c>
      <c r="M5310" s="15" t="str">
        <f t="shared" si="4"/>
        <v/>
      </c>
    </row>
    <row r="5311" ht="12.75" customHeight="1">
      <c r="H5311" s="12">
        <v>1000.0</v>
      </c>
      <c r="K5311" s="14" t="str">
        <f t="shared" si="2"/>
        <v>#DIV/0!</v>
      </c>
      <c r="L5311" s="15" t="str">
        <f t="shared" si="3"/>
        <v>Invalid</v>
      </c>
      <c r="M5311" s="15" t="str">
        <f t="shared" si="4"/>
        <v/>
      </c>
    </row>
    <row r="5312" ht="12.75" customHeight="1">
      <c r="H5312" s="12">
        <v>1000.0</v>
      </c>
      <c r="K5312" s="14" t="str">
        <f t="shared" si="2"/>
        <v>#DIV/0!</v>
      </c>
      <c r="L5312" s="15" t="str">
        <f t="shared" si="3"/>
        <v>Invalid</v>
      </c>
      <c r="M5312" s="15" t="str">
        <f t="shared" si="4"/>
        <v/>
      </c>
    </row>
    <row r="5313" ht="12.75" customHeight="1">
      <c r="H5313" s="12">
        <v>1000.0</v>
      </c>
      <c r="K5313" s="14" t="str">
        <f t="shared" si="2"/>
        <v>#DIV/0!</v>
      </c>
      <c r="L5313" s="15" t="str">
        <f t="shared" si="3"/>
        <v>Invalid</v>
      </c>
      <c r="M5313" s="15" t="str">
        <f t="shared" si="4"/>
        <v/>
      </c>
    </row>
    <row r="5314" ht="12.75" customHeight="1">
      <c r="H5314" s="12">
        <v>1000.0</v>
      </c>
      <c r="K5314" s="14" t="str">
        <f t="shared" si="2"/>
        <v>#DIV/0!</v>
      </c>
      <c r="L5314" s="15" t="str">
        <f t="shared" si="3"/>
        <v>Invalid</v>
      </c>
      <c r="M5314" s="15" t="str">
        <f t="shared" si="4"/>
        <v/>
      </c>
    </row>
    <row r="5315" ht="12.75" customHeight="1">
      <c r="H5315" s="12">
        <v>1000.0</v>
      </c>
      <c r="K5315" s="14" t="str">
        <f t="shared" si="2"/>
        <v>#DIV/0!</v>
      </c>
      <c r="L5315" s="15" t="str">
        <f t="shared" si="3"/>
        <v>Invalid</v>
      </c>
      <c r="M5315" s="15" t="str">
        <f t="shared" si="4"/>
        <v/>
      </c>
    </row>
    <row r="5316" ht="12.75" customHeight="1">
      <c r="H5316" s="12">
        <v>1000.0</v>
      </c>
      <c r="K5316" s="14" t="str">
        <f t="shared" si="2"/>
        <v>#DIV/0!</v>
      </c>
      <c r="L5316" s="15" t="str">
        <f t="shared" si="3"/>
        <v>Invalid</v>
      </c>
      <c r="M5316" s="15" t="str">
        <f t="shared" si="4"/>
        <v/>
      </c>
    </row>
    <row r="5317" ht="12.75" customHeight="1">
      <c r="H5317" s="12">
        <v>1000.0</v>
      </c>
      <c r="K5317" s="14" t="str">
        <f t="shared" si="2"/>
        <v>#DIV/0!</v>
      </c>
      <c r="L5317" s="15" t="str">
        <f t="shared" si="3"/>
        <v>Invalid</v>
      </c>
      <c r="M5317" s="15" t="str">
        <f t="shared" si="4"/>
        <v/>
      </c>
    </row>
    <row r="5318" ht="12.75" customHeight="1">
      <c r="H5318" s="12">
        <v>1000.0</v>
      </c>
      <c r="K5318" s="14" t="str">
        <f t="shared" si="2"/>
        <v>#DIV/0!</v>
      </c>
      <c r="L5318" s="15" t="str">
        <f t="shared" si="3"/>
        <v>Invalid</v>
      </c>
      <c r="M5318" s="15" t="str">
        <f t="shared" si="4"/>
        <v/>
      </c>
    </row>
    <row r="5319" ht="12.75" customHeight="1">
      <c r="H5319" s="12">
        <v>1000.0</v>
      </c>
      <c r="K5319" s="14" t="str">
        <f t="shared" si="2"/>
        <v>#DIV/0!</v>
      </c>
      <c r="L5319" s="15" t="str">
        <f t="shared" si="3"/>
        <v>Invalid</v>
      </c>
      <c r="M5319" s="15" t="str">
        <f t="shared" si="4"/>
        <v/>
      </c>
    </row>
    <row r="5320" ht="12.75" customHeight="1">
      <c r="H5320" s="12">
        <v>1000.0</v>
      </c>
      <c r="K5320" s="14" t="str">
        <f t="shared" si="2"/>
        <v>#DIV/0!</v>
      </c>
      <c r="L5320" s="15" t="str">
        <f t="shared" si="3"/>
        <v>Invalid</v>
      </c>
      <c r="M5320" s="15" t="str">
        <f t="shared" si="4"/>
        <v/>
      </c>
    </row>
    <row r="5321" ht="12.75" customHeight="1">
      <c r="H5321" s="12">
        <v>1000.0</v>
      </c>
      <c r="K5321" s="14" t="str">
        <f t="shared" si="2"/>
        <v>#DIV/0!</v>
      </c>
      <c r="L5321" s="15" t="str">
        <f t="shared" si="3"/>
        <v>Invalid</v>
      </c>
      <c r="M5321" s="15" t="str">
        <f t="shared" si="4"/>
        <v/>
      </c>
    </row>
    <row r="5322" ht="12.75" customHeight="1">
      <c r="H5322" s="12">
        <v>1000.0</v>
      </c>
      <c r="K5322" s="14" t="str">
        <f t="shared" si="2"/>
        <v>#DIV/0!</v>
      </c>
      <c r="L5322" s="15" t="str">
        <f t="shared" si="3"/>
        <v>Invalid</v>
      </c>
      <c r="M5322" s="15" t="str">
        <f t="shared" si="4"/>
        <v/>
      </c>
    </row>
    <row r="5323" ht="12.75" customHeight="1">
      <c r="H5323" s="12">
        <v>1000.0</v>
      </c>
      <c r="K5323" s="14" t="str">
        <f t="shared" si="2"/>
        <v>#DIV/0!</v>
      </c>
      <c r="L5323" s="15" t="str">
        <f t="shared" si="3"/>
        <v>Invalid</v>
      </c>
      <c r="M5323" s="15" t="str">
        <f t="shared" si="4"/>
        <v/>
      </c>
    </row>
    <row r="5324" ht="12.75" customHeight="1">
      <c r="H5324" s="12">
        <v>1000.0</v>
      </c>
      <c r="K5324" s="14" t="str">
        <f t="shared" si="2"/>
        <v>#DIV/0!</v>
      </c>
      <c r="L5324" s="15" t="str">
        <f t="shared" si="3"/>
        <v>Invalid</v>
      </c>
      <c r="M5324" s="15" t="str">
        <f t="shared" si="4"/>
        <v/>
      </c>
    </row>
    <row r="5325" ht="12.75" customHeight="1">
      <c r="H5325" s="12">
        <v>1000.0</v>
      </c>
      <c r="K5325" s="14" t="str">
        <f t="shared" si="2"/>
        <v>#DIV/0!</v>
      </c>
      <c r="L5325" s="15" t="str">
        <f t="shared" si="3"/>
        <v>Invalid</v>
      </c>
      <c r="M5325" s="15" t="str">
        <f t="shared" si="4"/>
        <v/>
      </c>
    </row>
    <row r="5326" ht="12.75" customHeight="1">
      <c r="H5326" s="12">
        <v>1000.0</v>
      </c>
      <c r="K5326" s="14" t="str">
        <f t="shared" si="2"/>
        <v>#DIV/0!</v>
      </c>
      <c r="L5326" s="15" t="str">
        <f t="shared" si="3"/>
        <v>Invalid</v>
      </c>
      <c r="M5326" s="15" t="str">
        <f t="shared" si="4"/>
        <v/>
      </c>
    </row>
    <row r="5327" ht="12.75" customHeight="1">
      <c r="H5327" s="12">
        <v>1000.0</v>
      </c>
      <c r="K5327" s="14" t="str">
        <f t="shared" si="2"/>
        <v>#DIV/0!</v>
      </c>
      <c r="L5327" s="15" t="str">
        <f t="shared" si="3"/>
        <v>Invalid</v>
      </c>
      <c r="M5327" s="15" t="str">
        <f t="shared" si="4"/>
        <v/>
      </c>
    </row>
    <row r="5328" ht="12.75" customHeight="1">
      <c r="H5328" s="12">
        <v>1000.0</v>
      </c>
      <c r="K5328" s="14" t="str">
        <f t="shared" si="2"/>
        <v>#DIV/0!</v>
      </c>
      <c r="L5328" s="15" t="str">
        <f t="shared" si="3"/>
        <v>Invalid</v>
      </c>
      <c r="M5328" s="15" t="str">
        <f t="shared" si="4"/>
        <v/>
      </c>
    </row>
    <row r="5329" ht="12.75" customHeight="1">
      <c r="H5329" s="12">
        <v>1000.0</v>
      </c>
      <c r="K5329" s="14" t="str">
        <f t="shared" si="2"/>
        <v>#DIV/0!</v>
      </c>
      <c r="L5329" s="15" t="str">
        <f t="shared" si="3"/>
        <v>Invalid</v>
      </c>
      <c r="M5329" s="15" t="str">
        <f t="shared" si="4"/>
        <v/>
      </c>
    </row>
    <row r="5330" ht="12.75" customHeight="1">
      <c r="H5330" s="12">
        <v>1000.0</v>
      </c>
      <c r="K5330" s="14" t="str">
        <f t="shared" si="2"/>
        <v>#DIV/0!</v>
      </c>
      <c r="L5330" s="15" t="str">
        <f t="shared" si="3"/>
        <v>Invalid</v>
      </c>
      <c r="M5330" s="15" t="str">
        <f t="shared" si="4"/>
        <v/>
      </c>
    </row>
    <row r="5331" ht="12.75" customHeight="1">
      <c r="H5331" s="12">
        <v>1000.0</v>
      </c>
      <c r="K5331" s="14" t="str">
        <f t="shared" si="2"/>
        <v>#DIV/0!</v>
      </c>
      <c r="L5331" s="15" t="str">
        <f t="shared" si="3"/>
        <v>Invalid</v>
      </c>
      <c r="M5331" s="15" t="str">
        <f t="shared" si="4"/>
        <v/>
      </c>
    </row>
    <row r="5332" ht="12.75" customHeight="1">
      <c r="H5332" s="12">
        <v>1000.0</v>
      </c>
      <c r="K5332" s="14" t="str">
        <f t="shared" si="2"/>
        <v>#DIV/0!</v>
      </c>
      <c r="L5332" s="15" t="str">
        <f t="shared" si="3"/>
        <v>Invalid</v>
      </c>
      <c r="M5332" s="15" t="str">
        <f t="shared" si="4"/>
        <v/>
      </c>
    </row>
    <row r="5333" ht="12.75" customHeight="1">
      <c r="H5333" s="12">
        <v>1000.0</v>
      </c>
      <c r="K5333" s="14" t="str">
        <f t="shared" si="2"/>
        <v>#DIV/0!</v>
      </c>
      <c r="L5333" s="15" t="str">
        <f t="shared" si="3"/>
        <v>Invalid</v>
      </c>
      <c r="M5333" s="15" t="str">
        <f t="shared" si="4"/>
        <v/>
      </c>
    </row>
    <row r="5334" ht="12.75" customHeight="1">
      <c r="H5334" s="12">
        <v>1000.0</v>
      </c>
      <c r="K5334" s="14" t="str">
        <f t="shared" si="2"/>
        <v>#DIV/0!</v>
      </c>
      <c r="L5334" s="15" t="str">
        <f t="shared" si="3"/>
        <v>Invalid</v>
      </c>
      <c r="M5334" s="15" t="str">
        <f t="shared" si="4"/>
        <v/>
      </c>
    </row>
    <row r="5335" ht="12.75" customHeight="1">
      <c r="H5335" s="12">
        <v>1000.0</v>
      </c>
      <c r="K5335" s="14" t="str">
        <f t="shared" si="2"/>
        <v>#DIV/0!</v>
      </c>
      <c r="L5335" s="15" t="str">
        <f t="shared" si="3"/>
        <v>Invalid</v>
      </c>
      <c r="M5335" s="15" t="str">
        <f t="shared" si="4"/>
        <v/>
      </c>
    </row>
    <row r="5336" ht="12.75" customHeight="1">
      <c r="H5336" s="12">
        <v>1000.0</v>
      </c>
      <c r="K5336" s="14" t="str">
        <f t="shared" si="2"/>
        <v>#DIV/0!</v>
      </c>
      <c r="L5336" s="15" t="str">
        <f t="shared" si="3"/>
        <v>Invalid</v>
      </c>
      <c r="M5336" s="15" t="str">
        <f t="shared" si="4"/>
        <v/>
      </c>
    </row>
    <row r="5337" ht="12.75" customHeight="1">
      <c r="H5337" s="12">
        <v>1000.0</v>
      </c>
      <c r="K5337" s="14" t="str">
        <f t="shared" si="2"/>
        <v>#DIV/0!</v>
      </c>
      <c r="L5337" s="15" t="str">
        <f t="shared" si="3"/>
        <v>Invalid</v>
      </c>
      <c r="M5337" s="15" t="str">
        <f t="shared" si="4"/>
        <v/>
      </c>
    </row>
    <row r="5338" ht="12.75" customHeight="1">
      <c r="H5338" s="12">
        <v>1000.0</v>
      </c>
      <c r="K5338" s="14" t="str">
        <f t="shared" si="2"/>
        <v>#DIV/0!</v>
      </c>
      <c r="L5338" s="15" t="str">
        <f t="shared" si="3"/>
        <v>Invalid</v>
      </c>
      <c r="M5338" s="15" t="str">
        <f t="shared" si="4"/>
        <v/>
      </c>
    </row>
    <row r="5339" ht="12.75" customHeight="1">
      <c r="H5339" s="12">
        <v>1000.0</v>
      </c>
      <c r="K5339" s="14" t="str">
        <f t="shared" si="2"/>
        <v>#DIV/0!</v>
      </c>
      <c r="L5339" s="15" t="str">
        <f t="shared" si="3"/>
        <v>Invalid</v>
      </c>
      <c r="M5339" s="15" t="str">
        <f t="shared" si="4"/>
        <v/>
      </c>
    </row>
    <row r="5340" ht="12.75" customHeight="1">
      <c r="H5340" s="12">
        <v>1000.0</v>
      </c>
      <c r="K5340" s="14" t="str">
        <f t="shared" si="2"/>
        <v>#DIV/0!</v>
      </c>
      <c r="L5340" s="15" t="str">
        <f t="shared" si="3"/>
        <v>Invalid</v>
      </c>
      <c r="M5340" s="15" t="str">
        <f t="shared" si="4"/>
        <v/>
      </c>
    </row>
    <row r="5341" ht="12.75" customHeight="1">
      <c r="H5341" s="12">
        <v>1000.0</v>
      </c>
      <c r="K5341" s="14" t="str">
        <f t="shared" si="2"/>
        <v>#DIV/0!</v>
      </c>
      <c r="L5341" s="15" t="str">
        <f t="shared" si="3"/>
        <v>Invalid</v>
      </c>
      <c r="M5341" s="15" t="str">
        <f t="shared" si="4"/>
        <v/>
      </c>
    </row>
    <row r="5342" ht="12.75" customHeight="1">
      <c r="H5342" s="12">
        <v>1000.0</v>
      </c>
      <c r="K5342" s="14" t="str">
        <f t="shared" si="2"/>
        <v>#DIV/0!</v>
      </c>
      <c r="L5342" s="15" t="str">
        <f t="shared" si="3"/>
        <v>Invalid</v>
      </c>
      <c r="M5342" s="15" t="str">
        <f t="shared" si="4"/>
        <v/>
      </c>
    </row>
    <row r="5343" ht="12.75" customHeight="1">
      <c r="H5343" s="12">
        <v>1000.0</v>
      </c>
      <c r="K5343" s="14" t="str">
        <f t="shared" si="2"/>
        <v>#DIV/0!</v>
      </c>
      <c r="L5343" s="15" t="str">
        <f t="shared" si="3"/>
        <v>Invalid</v>
      </c>
      <c r="M5343" s="15" t="str">
        <f t="shared" si="4"/>
        <v/>
      </c>
    </row>
    <row r="5344" ht="12.75" customHeight="1">
      <c r="H5344" s="12">
        <v>1000.0</v>
      </c>
      <c r="K5344" s="14" t="str">
        <f t="shared" si="2"/>
        <v>#DIV/0!</v>
      </c>
      <c r="L5344" s="15" t="str">
        <f t="shared" si="3"/>
        <v>Invalid</v>
      </c>
      <c r="M5344" s="15" t="str">
        <f t="shared" si="4"/>
        <v/>
      </c>
    </row>
    <row r="5345" ht="12.75" customHeight="1">
      <c r="H5345" s="12">
        <v>1000.0</v>
      </c>
      <c r="K5345" s="14" t="str">
        <f t="shared" si="2"/>
        <v>#DIV/0!</v>
      </c>
      <c r="L5345" s="15" t="str">
        <f t="shared" si="3"/>
        <v>Invalid</v>
      </c>
      <c r="M5345" s="15" t="str">
        <f t="shared" si="4"/>
        <v/>
      </c>
    </row>
    <row r="5346" ht="12.75" customHeight="1">
      <c r="H5346" s="12">
        <v>1000.0</v>
      </c>
      <c r="K5346" s="14" t="str">
        <f t="shared" si="2"/>
        <v>#DIV/0!</v>
      </c>
      <c r="L5346" s="15" t="str">
        <f t="shared" si="3"/>
        <v>Invalid</v>
      </c>
      <c r="M5346" s="15" t="str">
        <f t="shared" si="4"/>
        <v/>
      </c>
    </row>
    <row r="5347" ht="12.75" customHeight="1">
      <c r="H5347" s="12">
        <v>1000.0</v>
      </c>
      <c r="K5347" s="14" t="str">
        <f t="shared" si="2"/>
        <v>#DIV/0!</v>
      </c>
      <c r="L5347" s="15" t="str">
        <f t="shared" si="3"/>
        <v>Invalid</v>
      </c>
      <c r="M5347" s="15" t="str">
        <f t="shared" si="4"/>
        <v/>
      </c>
    </row>
    <row r="5348" ht="12.75" customHeight="1">
      <c r="H5348" s="12">
        <v>1000.0</v>
      </c>
      <c r="K5348" s="14" t="str">
        <f t="shared" si="2"/>
        <v>#DIV/0!</v>
      </c>
      <c r="L5348" s="15" t="str">
        <f t="shared" si="3"/>
        <v>Invalid</v>
      </c>
      <c r="M5348" s="15" t="str">
        <f t="shared" si="4"/>
        <v/>
      </c>
    </row>
    <row r="5349" ht="12.75" customHeight="1">
      <c r="H5349" s="12">
        <v>1000.0</v>
      </c>
      <c r="K5349" s="14" t="str">
        <f t="shared" si="2"/>
        <v>#DIV/0!</v>
      </c>
      <c r="L5349" s="15" t="str">
        <f t="shared" si="3"/>
        <v>Invalid</v>
      </c>
      <c r="M5349" s="15" t="str">
        <f t="shared" si="4"/>
        <v/>
      </c>
    </row>
    <row r="5350" ht="12.75" customHeight="1">
      <c r="H5350" s="12">
        <v>1000.0</v>
      </c>
      <c r="K5350" s="14" t="str">
        <f t="shared" si="2"/>
        <v>#DIV/0!</v>
      </c>
      <c r="L5350" s="15" t="str">
        <f t="shared" si="3"/>
        <v>Invalid</v>
      </c>
      <c r="M5350" s="15" t="str">
        <f t="shared" si="4"/>
        <v/>
      </c>
    </row>
    <row r="5351" ht="12.75" customHeight="1">
      <c r="H5351" s="12">
        <v>1000.0</v>
      </c>
      <c r="K5351" s="14" t="str">
        <f t="shared" si="2"/>
        <v>#DIV/0!</v>
      </c>
      <c r="L5351" s="15" t="str">
        <f t="shared" si="3"/>
        <v>Invalid</v>
      </c>
      <c r="M5351" s="15" t="str">
        <f t="shared" si="4"/>
        <v/>
      </c>
    </row>
    <row r="5352" ht="12.75" customHeight="1">
      <c r="H5352" s="12">
        <v>1000.0</v>
      </c>
      <c r="K5352" s="14" t="str">
        <f t="shared" si="2"/>
        <v>#DIV/0!</v>
      </c>
      <c r="L5352" s="15" t="str">
        <f t="shared" si="3"/>
        <v>Invalid</v>
      </c>
      <c r="M5352" s="15" t="str">
        <f t="shared" si="4"/>
        <v/>
      </c>
    </row>
    <row r="5353" ht="12.75" customHeight="1">
      <c r="H5353" s="12">
        <v>1000.0</v>
      </c>
      <c r="K5353" s="14" t="str">
        <f t="shared" si="2"/>
        <v>#DIV/0!</v>
      </c>
      <c r="L5353" s="15" t="str">
        <f t="shared" si="3"/>
        <v>Invalid</v>
      </c>
      <c r="M5353" s="15" t="str">
        <f t="shared" si="4"/>
        <v/>
      </c>
    </row>
    <row r="5354" ht="12.75" customHeight="1">
      <c r="H5354" s="12">
        <v>1000.0</v>
      </c>
      <c r="K5354" s="14" t="str">
        <f t="shared" si="2"/>
        <v>#DIV/0!</v>
      </c>
      <c r="L5354" s="15" t="str">
        <f t="shared" si="3"/>
        <v>Invalid</v>
      </c>
      <c r="M5354" s="15" t="str">
        <f t="shared" si="4"/>
        <v/>
      </c>
    </row>
    <row r="5355" ht="12.75" customHeight="1">
      <c r="H5355" s="12">
        <v>1000.0</v>
      </c>
      <c r="K5355" s="14" t="str">
        <f t="shared" si="2"/>
        <v>#DIV/0!</v>
      </c>
      <c r="L5355" s="15" t="str">
        <f t="shared" si="3"/>
        <v>Invalid</v>
      </c>
      <c r="M5355" s="15" t="str">
        <f t="shared" si="4"/>
        <v/>
      </c>
    </row>
    <row r="5356" ht="12.75" customHeight="1">
      <c r="H5356" s="12">
        <v>1000.0</v>
      </c>
      <c r="K5356" s="14" t="str">
        <f t="shared" si="2"/>
        <v>#DIV/0!</v>
      </c>
      <c r="L5356" s="15" t="str">
        <f t="shared" si="3"/>
        <v>Invalid</v>
      </c>
      <c r="M5356" s="15" t="str">
        <f t="shared" si="4"/>
        <v/>
      </c>
    </row>
    <row r="5357" ht="12.75" customHeight="1">
      <c r="H5357" s="12">
        <v>1000.0</v>
      </c>
      <c r="K5357" s="14" t="str">
        <f t="shared" si="2"/>
        <v>#DIV/0!</v>
      </c>
      <c r="L5357" s="15" t="str">
        <f t="shared" si="3"/>
        <v>Invalid</v>
      </c>
      <c r="M5357" s="15" t="str">
        <f t="shared" si="4"/>
        <v/>
      </c>
    </row>
    <row r="5358" ht="12.75" customHeight="1">
      <c r="H5358" s="12">
        <v>1000.0</v>
      </c>
      <c r="K5358" s="14" t="str">
        <f t="shared" si="2"/>
        <v>#DIV/0!</v>
      </c>
      <c r="L5358" s="15" t="str">
        <f t="shared" si="3"/>
        <v>Invalid</v>
      </c>
      <c r="M5358" s="15" t="str">
        <f t="shared" si="4"/>
        <v/>
      </c>
    </row>
    <row r="5359" ht="12.75" customHeight="1">
      <c r="H5359" s="12">
        <v>1000.0</v>
      </c>
      <c r="K5359" s="14" t="str">
        <f t="shared" si="2"/>
        <v>#DIV/0!</v>
      </c>
      <c r="L5359" s="15" t="str">
        <f t="shared" si="3"/>
        <v>Invalid</v>
      </c>
      <c r="M5359" s="15" t="str">
        <f t="shared" si="4"/>
        <v/>
      </c>
    </row>
    <row r="5360" ht="12.75" customHeight="1">
      <c r="H5360" s="12">
        <v>1000.0</v>
      </c>
      <c r="K5360" s="14" t="str">
        <f t="shared" si="2"/>
        <v>#DIV/0!</v>
      </c>
      <c r="L5360" s="15" t="str">
        <f t="shared" si="3"/>
        <v>Invalid</v>
      </c>
      <c r="M5360" s="15" t="str">
        <f t="shared" si="4"/>
        <v/>
      </c>
    </row>
    <row r="5361" ht="12.75" customHeight="1">
      <c r="H5361" s="12">
        <v>1000.0</v>
      </c>
      <c r="K5361" s="14" t="str">
        <f t="shared" si="2"/>
        <v>#DIV/0!</v>
      </c>
      <c r="L5361" s="15" t="str">
        <f t="shared" si="3"/>
        <v>Invalid</v>
      </c>
      <c r="M5361" s="15" t="str">
        <f t="shared" si="4"/>
        <v/>
      </c>
    </row>
    <row r="5362" ht="12.75" customHeight="1">
      <c r="H5362" s="12">
        <v>1000.0</v>
      </c>
      <c r="K5362" s="14" t="str">
        <f t="shared" si="2"/>
        <v>#DIV/0!</v>
      </c>
      <c r="L5362" s="15" t="str">
        <f t="shared" si="3"/>
        <v>Invalid</v>
      </c>
      <c r="M5362" s="15" t="str">
        <f t="shared" si="4"/>
        <v/>
      </c>
    </row>
    <row r="5363" ht="12.75" customHeight="1">
      <c r="H5363" s="12">
        <v>1000.0</v>
      </c>
      <c r="K5363" s="14" t="str">
        <f t="shared" si="2"/>
        <v>#DIV/0!</v>
      </c>
      <c r="L5363" s="15" t="str">
        <f t="shared" si="3"/>
        <v>Invalid</v>
      </c>
      <c r="M5363" s="15" t="str">
        <f t="shared" si="4"/>
        <v/>
      </c>
    </row>
    <row r="5364" ht="12.75" customHeight="1">
      <c r="H5364" s="12">
        <v>1000.0</v>
      </c>
      <c r="K5364" s="14" t="str">
        <f t="shared" si="2"/>
        <v>#DIV/0!</v>
      </c>
      <c r="L5364" s="15" t="str">
        <f t="shared" si="3"/>
        <v>Invalid</v>
      </c>
      <c r="M5364" s="15" t="str">
        <f t="shared" si="4"/>
        <v/>
      </c>
    </row>
    <row r="5365" ht="12.75" customHeight="1">
      <c r="H5365" s="12">
        <v>1000.0</v>
      </c>
      <c r="K5365" s="14" t="str">
        <f t="shared" si="2"/>
        <v>#DIV/0!</v>
      </c>
      <c r="L5365" s="15" t="str">
        <f t="shared" si="3"/>
        <v>Invalid</v>
      </c>
      <c r="M5365" s="15" t="str">
        <f t="shared" si="4"/>
        <v/>
      </c>
    </row>
    <row r="5366" ht="12.75" customHeight="1">
      <c r="H5366" s="12">
        <v>1000.0</v>
      </c>
      <c r="K5366" s="14" t="str">
        <f t="shared" si="2"/>
        <v>#DIV/0!</v>
      </c>
      <c r="L5366" s="15" t="str">
        <f t="shared" si="3"/>
        <v>Invalid</v>
      </c>
      <c r="M5366" s="15" t="str">
        <f t="shared" si="4"/>
        <v/>
      </c>
    </row>
    <row r="5367" ht="12.75" customHeight="1">
      <c r="H5367" s="12">
        <v>1000.0</v>
      </c>
      <c r="K5367" s="14" t="str">
        <f t="shared" si="2"/>
        <v>#DIV/0!</v>
      </c>
      <c r="L5367" s="15" t="str">
        <f t="shared" si="3"/>
        <v>Invalid</v>
      </c>
      <c r="M5367" s="15" t="str">
        <f t="shared" si="4"/>
        <v/>
      </c>
    </row>
    <row r="5368" ht="12.75" customHeight="1">
      <c r="H5368" s="12">
        <v>1000.0</v>
      </c>
      <c r="K5368" s="14" t="str">
        <f t="shared" si="2"/>
        <v>#DIV/0!</v>
      </c>
      <c r="L5368" s="15" t="str">
        <f t="shared" si="3"/>
        <v>Invalid</v>
      </c>
      <c r="M5368" s="15" t="str">
        <f t="shared" si="4"/>
        <v/>
      </c>
    </row>
    <row r="5369" ht="12.75" customHeight="1">
      <c r="H5369" s="12">
        <v>1000.0</v>
      </c>
      <c r="K5369" s="14" t="str">
        <f t="shared" si="2"/>
        <v>#DIV/0!</v>
      </c>
      <c r="L5369" s="15" t="str">
        <f t="shared" si="3"/>
        <v>Invalid</v>
      </c>
      <c r="M5369" s="15" t="str">
        <f t="shared" si="4"/>
        <v/>
      </c>
    </row>
    <row r="5370" ht="12.75" customHeight="1">
      <c r="H5370" s="12">
        <v>1000.0</v>
      </c>
      <c r="K5370" s="14" t="str">
        <f t="shared" si="2"/>
        <v>#DIV/0!</v>
      </c>
      <c r="L5370" s="15" t="str">
        <f t="shared" si="3"/>
        <v>Invalid</v>
      </c>
      <c r="M5370" s="15" t="str">
        <f t="shared" si="4"/>
        <v/>
      </c>
    </row>
    <row r="5371" ht="12.75" customHeight="1">
      <c r="H5371" s="12">
        <v>1000.0</v>
      </c>
      <c r="K5371" s="14" t="str">
        <f t="shared" si="2"/>
        <v>#DIV/0!</v>
      </c>
      <c r="L5371" s="15" t="str">
        <f t="shared" si="3"/>
        <v>Invalid</v>
      </c>
      <c r="M5371" s="15" t="str">
        <f t="shared" si="4"/>
        <v/>
      </c>
    </row>
    <row r="5372" ht="12.75" customHeight="1">
      <c r="H5372" s="12">
        <v>1000.0</v>
      </c>
      <c r="K5372" s="14" t="str">
        <f t="shared" si="2"/>
        <v>#DIV/0!</v>
      </c>
      <c r="L5372" s="15" t="str">
        <f t="shared" si="3"/>
        <v>Invalid</v>
      </c>
      <c r="M5372" s="15" t="str">
        <f t="shared" si="4"/>
        <v/>
      </c>
    </row>
    <row r="5373" ht="12.75" customHeight="1">
      <c r="H5373" s="12">
        <v>1000.0</v>
      </c>
      <c r="K5373" s="14" t="str">
        <f t="shared" si="2"/>
        <v>#DIV/0!</v>
      </c>
      <c r="L5373" s="15" t="str">
        <f t="shared" si="3"/>
        <v>Invalid</v>
      </c>
      <c r="M5373" s="15" t="str">
        <f t="shared" si="4"/>
        <v/>
      </c>
    </row>
    <row r="5374" ht="12.75" customHeight="1">
      <c r="H5374" s="12">
        <v>1000.0</v>
      </c>
      <c r="K5374" s="14" t="str">
        <f t="shared" si="2"/>
        <v>#DIV/0!</v>
      </c>
      <c r="L5374" s="15" t="str">
        <f t="shared" si="3"/>
        <v>Invalid</v>
      </c>
      <c r="M5374" s="15" t="str">
        <f t="shared" si="4"/>
        <v/>
      </c>
    </row>
    <row r="5375" ht="12.75" customHeight="1">
      <c r="H5375" s="12">
        <v>1000.0</v>
      </c>
      <c r="K5375" s="14" t="str">
        <f t="shared" si="2"/>
        <v>#DIV/0!</v>
      </c>
      <c r="L5375" s="15" t="str">
        <f t="shared" si="3"/>
        <v>Invalid</v>
      </c>
      <c r="M5375" s="15" t="str">
        <f t="shared" si="4"/>
        <v/>
      </c>
    </row>
    <row r="5376" ht="12.75" customHeight="1">
      <c r="H5376" s="12">
        <v>1000.0</v>
      </c>
      <c r="K5376" s="14" t="str">
        <f t="shared" si="2"/>
        <v>#DIV/0!</v>
      </c>
      <c r="L5376" s="15" t="str">
        <f t="shared" si="3"/>
        <v>Invalid</v>
      </c>
      <c r="M5376" s="15" t="str">
        <f t="shared" si="4"/>
        <v/>
      </c>
    </row>
    <row r="5377" ht="12.75" customHeight="1">
      <c r="H5377" s="12">
        <v>1000.0</v>
      </c>
      <c r="K5377" s="14" t="str">
        <f t="shared" si="2"/>
        <v>#DIV/0!</v>
      </c>
      <c r="L5377" s="15" t="str">
        <f t="shared" si="3"/>
        <v>Invalid</v>
      </c>
      <c r="M5377" s="15" t="str">
        <f t="shared" si="4"/>
        <v/>
      </c>
    </row>
    <row r="5378" ht="12.75" customHeight="1">
      <c r="H5378" s="12">
        <v>1000.0</v>
      </c>
      <c r="K5378" s="14" t="str">
        <f t="shared" si="2"/>
        <v>#DIV/0!</v>
      </c>
      <c r="L5378" s="15" t="str">
        <f t="shared" si="3"/>
        <v>Invalid</v>
      </c>
      <c r="M5378" s="15" t="str">
        <f t="shared" si="4"/>
        <v/>
      </c>
    </row>
    <row r="5379" ht="12.75" customHeight="1">
      <c r="H5379" s="12">
        <v>1000.0</v>
      </c>
      <c r="K5379" s="14" t="str">
        <f t="shared" si="2"/>
        <v>#DIV/0!</v>
      </c>
      <c r="L5379" s="15" t="str">
        <f t="shared" si="3"/>
        <v>Invalid</v>
      </c>
      <c r="M5379" s="15" t="str">
        <f t="shared" si="4"/>
        <v/>
      </c>
    </row>
    <row r="5380" ht="12.75" customHeight="1">
      <c r="H5380" s="12">
        <v>1000.0</v>
      </c>
      <c r="K5380" s="14" t="str">
        <f t="shared" si="2"/>
        <v>#DIV/0!</v>
      </c>
      <c r="L5380" s="15" t="str">
        <f t="shared" si="3"/>
        <v>Invalid</v>
      </c>
      <c r="M5380" s="15" t="str">
        <f t="shared" si="4"/>
        <v/>
      </c>
    </row>
    <row r="5381" ht="12.75" customHeight="1">
      <c r="H5381" s="12">
        <v>1000.0</v>
      </c>
      <c r="K5381" s="14" t="str">
        <f t="shared" si="2"/>
        <v>#DIV/0!</v>
      </c>
      <c r="L5381" s="15" t="str">
        <f t="shared" si="3"/>
        <v>Invalid</v>
      </c>
      <c r="M5381" s="15" t="str">
        <f t="shared" si="4"/>
        <v/>
      </c>
    </row>
    <row r="5382" ht="12.75" customHeight="1">
      <c r="H5382" s="12">
        <v>1000.0</v>
      </c>
      <c r="K5382" s="14" t="str">
        <f t="shared" si="2"/>
        <v>#DIV/0!</v>
      </c>
      <c r="L5382" s="15" t="str">
        <f t="shared" si="3"/>
        <v>Invalid</v>
      </c>
      <c r="M5382" s="15" t="str">
        <f t="shared" si="4"/>
        <v/>
      </c>
    </row>
    <row r="5383" ht="12.75" customHeight="1">
      <c r="H5383" s="12">
        <v>1000.0</v>
      </c>
      <c r="K5383" s="14" t="str">
        <f t="shared" si="2"/>
        <v>#DIV/0!</v>
      </c>
      <c r="L5383" s="15" t="str">
        <f t="shared" si="3"/>
        <v>Invalid</v>
      </c>
      <c r="M5383" s="15" t="str">
        <f t="shared" si="4"/>
        <v/>
      </c>
    </row>
    <row r="5384" ht="12.75" customHeight="1">
      <c r="H5384" s="12">
        <v>1000.0</v>
      </c>
      <c r="K5384" s="14" t="str">
        <f t="shared" si="2"/>
        <v>#DIV/0!</v>
      </c>
      <c r="L5384" s="15" t="str">
        <f t="shared" si="3"/>
        <v>Invalid</v>
      </c>
      <c r="M5384" s="15" t="str">
        <f t="shared" si="4"/>
        <v/>
      </c>
    </row>
    <row r="5385" ht="12.75" customHeight="1">
      <c r="H5385" s="12">
        <v>1000.0</v>
      </c>
      <c r="K5385" s="14" t="str">
        <f t="shared" si="2"/>
        <v>#DIV/0!</v>
      </c>
      <c r="L5385" s="15" t="str">
        <f t="shared" si="3"/>
        <v>Invalid</v>
      </c>
      <c r="M5385" s="15" t="str">
        <f t="shared" si="4"/>
        <v/>
      </c>
    </row>
    <row r="5386" ht="12.75" customHeight="1">
      <c r="H5386" s="12">
        <v>1000.0</v>
      </c>
      <c r="K5386" s="14" t="str">
        <f t="shared" si="2"/>
        <v>#DIV/0!</v>
      </c>
      <c r="L5386" s="15" t="str">
        <f t="shared" si="3"/>
        <v>Invalid</v>
      </c>
      <c r="M5386" s="15" t="str">
        <f t="shared" si="4"/>
        <v/>
      </c>
    </row>
    <row r="5387" ht="12.75" customHeight="1">
      <c r="H5387" s="12">
        <v>1000.0</v>
      </c>
      <c r="K5387" s="14" t="str">
        <f t="shared" si="2"/>
        <v>#DIV/0!</v>
      </c>
      <c r="L5387" s="15" t="str">
        <f t="shared" si="3"/>
        <v>Invalid</v>
      </c>
      <c r="M5387" s="15" t="str">
        <f t="shared" si="4"/>
        <v/>
      </c>
    </row>
    <row r="5388" ht="12.75" customHeight="1">
      <c r="H5388" s="12">
        <v>1000.0</v>
      </c>
      <c r="K5388" s="14" t="str">
        <f t="shared" si="2"/>
        <v>#DIV/0!</v>
      </c>
      <c r="L5388" s="15" t="str">
        <f t="shared" si="3"/>
        <v>Invalid</v>
      </c>
      <c r="M5388" s="15" t="str">
        <f t="shared" si="4"/>
        <v/>
      </c>
    </row>
    <row r="5389" ht="12.75" customHeight="1">
      <c r="H5389" s="12">
        <v>1000.0</v>
      </c>
      <c r="K5389" s="14" t="str">
        <f t="shared" si="2"/>
        <v>#DIV/0!</v>
      </c>
      <c r="L5389" s="15" t="str">
        <f t="shared" si="3"/>
        <v>Invalid</v>
      </c>
      <c r="M5389" s="15" t="str">
        <f t="shared" si="4"/>
        <v/>
      </c>
    </row>
    <row r="5390" ht="12.75" customHeight="1">
      <c r="H5390" s="12">
        <v>1000.0</v>
      </c>
      <c r="K5390" s="14" t="str">
        <f t="shared" si="2"/>
        <v>#DIV/0!</v>
      </c>
      <c r="L5390" s="15" t="str">
        <f t="shared" si="3"/>
        <v>Invalid</v>
      </c>
      <c r="M5390" s="15" t="str">
        <f t="shared" si="4"/>
        <v/>
      </c>
    </row>
    <row r="5391" ht="12.75" customHeight="1">
      <c r="H5391" s="12">
        <v>1000.0</v>
      </c>
      <c r="K5391" s="14" t="str">
        <f t="shared" si="2"/>
        <v>#DIV/0!</v>
      </c>
      <c r="L5391" s="15" t="str">
        <f t="shared" si="3"/>
        <v>Invalid</v>
      </c>
      <c r="M5391" s="15" t="str">
        <f t="shared" si="4"/>
        <v/>
      </c>
    </row>
    <row r="5392" ht="12.75" customHeight="1">
      <c r="H5392" s="12">
        <v>1000.0</v>
      </c>
      <c r="K5392" s="14" t="str">
        <f t="shared" si="2"/>
        <v>#DIV/0!</v>
      </c>
      <c r="L5392" s="15" t="str">
        <f t="shared" si="3"/>
        <v>Invalid</v>
      </c>
      <c r="M5392" s="15" t="str">
        <f t="shared" si="4"/>
        <v/>
      </c>
    </row>
    <row r="5393" ht="12.75" customHeight="1">
      <c r="H5393" s="12">
        <v>1000.0</v>
      </c>
      <c r="K5393" s="14" t="str">
        <f t="shared" si="2"/>
        <v>#DIV/0!</v>
      </c>
      <c r="L5393" s="15" t="str">
        <f t="shared" si="3"/>
        <v>Invalid</v>
      </c>
      <c r="M5393" s="15" t="str">
        <f t="shared" si="4"/>
        <v/>
      </c>
    </row>
    <row r="5394" ht="12.75" customHeight="1">
      <c r="H5394" s="12">
        <v>1000.0</v>
      </c>
      <c r="K5394" s="14" t="str">
        <f t="shared" si="2"/>
        <v>#DIV/0!</v>
      </c>
      <c r="L5394" s="15" t="str">
        <f t="shared" si="3"/>
        <v>Invalid</v>
      </c>
      <c r="M5394" s="15" t="str">
        <f t="shared" si="4"/>
        <v/>
      </c>
    </row>
    <row r="5395" ht="12.75" customHeight="1">
      <c r="H5395" s="12">
        <v>1000.0</v>
      </c>
      <c r="K5395" s="14" t="str">
        <f t="shared" si="2"/>
        <v>#DIV/0!</v>
      </c>
      <c r="L5395" s="15" t="str">
        <f t="shared" si="3"/>
        <v>Invalid</v>
      </c>
      <c r="M5395" s="15" t="str">
        <f t="shared" si="4"/>
        <v/>
      </c>
    </row>
    <row r="5396" ht="12.75" customHeight="1">
      <c r="H5396" s="12">
        <v>1000.0</v>
      </c>
      <c r="K5396" s="14" t="str">
        <f t="shared" si="2"/>
        <v>#DIV/0!</v>
      </c>
      <c r="L5396" s="15" t="str">
        <f t="shared" si="3"/>
        <v>Invalid</v>
      </c>
      <c r="M5396" s="15" t="str">
        <f t="shared" si="4"/>
        <v/>
      </c>
    </row>
    <row r="5397" ht="12.75" customHeight="1">
      <c r="H5397" s="12">
        <v>1000.0</v>
      </c>
      <c r="K5397" s="14" t="str">
        <f t="shared" si="2"/>
        <v>#DIV/0!</v>
      </c>
      <c r="L5397" s="15" t="str">
        <f t="shared" si="3"/>
        <v>Invalid</v>
      </c>
      <c r="M5397" s="15" t="str">
        <f t="shared" si="4"/>
        <v/>
      </c>
    </row>
    <row r="5398" ht="12.75" customHeight="1">
      <c r="H5398" s="12">
        <v>1000.0</v>
      </c>
      <c r="K5398" s="14" t="str">
        <f t="shared" si="2"/>
        <v>#DIV/0!</v>
      </c>
      <c r="L5398" s="15" t="str">
        <f t="shared" si="3"/>
        <v>Invalid</v>
      </c>
      <c r="M5398" s="15" t="str">
        <f t="shared" si="4"/>
        <v/>
      </c>
    </row>
    <row r="5399" ht="12.75" customHeight="1">
      <c r="H5399" s="12">
        <v>1000.0</v>
      </c>
      <c r="K5399" s="14" t="str">
        <f t="shared" si="2"/>
        <v>#DIV/0!</v>
      </c>
      <c r="L5399" s="15" t="str">
        <f t="shared" si="3"/>
        <v>Invalid</v>
      </c>
      <c r="M5399" s="15" t="str">
        <f t="shared" si="4"/>
        <v/>
      </c>
    </row>
    <row r="5400" ht="12.75" customHeight="1">
      <c r="H5400" s="12">
        <v>1000.0</v>
      </c>
      <c r="K5400" s="14" t="str">
        <f t="shared" si="2"/>
        <v>#DIV/0!</v>
      </c>
      <c r="L5400" s="15" t="str">
        <f t="shared" si="3"/>
        <v>Invalid</v>
      </c>
      <c r="M5400" s="15" t="str">
        <f t="shared" si="4"/>
        <v/>
      </c>
    </row>
    <row r="5401" ht="12.75" customHeight="1">
      <c r="H5401" s="12">
        <v>1000.0</v>
      </c>
      <c r="K5401" s="14" t="str">
        <f t="shared" si="2"/>
        <v>#DIV/0!</v>
      </c>
      <c r="L5401" s="15" t="str">
        <f t="shared" si="3"/>
        <v>Invalid</v>
      </c>
      <c r="M5401" s="15" t="str">
        <f t="shared" si="4"/>
        <v/>
      </c>
    </row>
    <row r="5402" ht="12.75" customHeight="1">
      <c r="H5402" s="12">
        <v>1000.0</v>
      </c>
      <c r="K5402" s="14" t="str">
        <f t="shared" si="2"/>
        <v>#DIV/0!</v>
      </c>
      <c r="L5402" s="15" t="str">
        <f t="shared" si="3"/>
        <v>Invalid</v>
      </c>
      <c r="M5402" s="15" t="str">
        <f t="shared" si="4"/>
        <v/>
      </c>
    </row>
    <row r="5403" ht="12.75" customHeight="1">
      <c r="H5403" s="12">
        <v>1000.0</v>
      </c>
      <c r="K5403" s="14" t="str">
        <f t="shared" si="2"/>
        <v>#DIV/0!</v>
      </c>
      <c r="L5403" s="15" t="str">
        <f t="shared" si="3"/>
        <v>Invalid</v>
      </c>
      <c r="M5403" s="15" t="str">
        <f t="shared" si="4"/>
        <v/>
      </c>
    </row>
    <row r="5404" ht="12.75" customHeight="1">
      <c r="H5404" s="12">
        <v>1000.0</v>
      </c>
      <c r="K5404" s="14" t="str">
        <f t="shared" si="2"/>
        <v>#DIV/0!</v>
      </c>
      <c r="L5404" s="15" t="str">
        <f t="shared" si="3"/>
        <v>Invalid</v>
      </c>
      <c r="M5404" s="15" t="str">
        <f t="shared" si="4"/>
        <v/>
      </c>
    </row>
    <row r="5405" ht="12.75" customHeight="1">
      <c r="H5405" s="12">
        <v>1000.0</v>
      </c>
      <c r="K5405" s="14" t="str">
        <f t="shared" si="2"/>
        <v>#DIV/0!</v>
      </c>
      <c r="L5405" s="15" t="str">
        <f t="shared" si="3"/>
        <v>Invalid</v>
      </c>
      <c r="M5405" s="15" t="str">
        <f t="shared" si="4"/>
        <v/>
      </c>
    </row>
    <row r="5406" ht="12.75" customHeight="1">
      <c r="H5406" s="12">
        <v>1000.0</v>
      </c>
      <c r="K5406" s="14" t="str">
        <f t="shared" si="2"/>
        <v>#DIV/0!</v>
      </c>
      <c r="L5406" s="15" t="str">
        <f t="shared" si="3"/>
        <v>Invalid</v>
      </c>
      <c r="M5406" s="15" t="str">
        <f t="shared" si="4"/>
        <v/>
      </c>
    </row>
    <row r="5407" ht="12.75" customHeight="1">
      <c r="H5407" s="12">
        <v>1000.0</v>
      </c>
      <c r="K5407" s="14" t="str">
        <f t="shared" si="2"/>
        <v>#DIV/0!</v>
      </c>
      <c r="L5407" s="15" t="str">
        <f t="shared" si="3"/>
        <v>Invalid</v>
      </c>
      <c r="M5407" s="15" t="str">
        <f t="shared" si="4"/>
        <v/>
      </c>
    </row>
    <row r="5408" ht="12.75" customHeight="1">
      <c r="H5408" s="12">
        <v>1000.0</v>
      </c>
      <c r="K5408" s="14" t="str">
        <f t="shared" si="2"/>
        <v>#DIV/0!</v>
      </c>
      <c r="L5408" s="15" t="str">
        <f t="shared" si="3"/>
        <v>Invalid</v>
      </c>
      <c r="M5408" s="15" t="str">
        <f t="shared" si="4"/>
        <v/>
      </c>
    </row>
    <row r="5409" ht="12.75" customHeight="1">
      <c r="H5409" s="12">
        <v>1000.0</v>
      </c>
      <c r="K5409" s="14" t="str">
        <f t="shared" si="2"/>
        <v>#DIV/0!</v>
      </c>
      <c r="L5409" s="15" t="str">
        <f t="shared" si="3"/>
        <v>Invalid</v>
      </c>
      <c r="M5409" s="15" t="str">
        <f t="shared" si="4"/>
        <v/>
      </c>
    </row>
    <row r="5410" ht="12.75" customHeight="1">
      <c r="H5410" s="12">
        <v>1000.0</v>
      </c>
      <c r="K5410" s="14" t="str">
        <f t="shared" si="2"/>
        <v>#DIV/0!</v>
      </c>
      <c r="L5410" s="15" t="str">
        <f t="shared" si="3"/>
        <v>Invalid</v>
      </c>
      <c r="M5410" s="15" t="str">
        <f t="shared" si="4"/>
        <v/>
      </c>
    </row>
    <row r="5411" ht="12.75" customHeight="1">
      <c r="H5411" s="12">
        <v>1000.0</v>
      </c>
      <c r="K5411" s="14" t="str">
        <f t="shared" si="2"/>
        <v>#DIV/0!</v>
      </c>
      <c r="L5411" s="15" t="str">
        <f t="shared" si="3"/>
        <v>Invalid</v>
      </c>
      <c r="M5411" s="15" t="str">
        <f t="shared" si="4"/>
        <v/>
      </c>
    </row>
    <row r="5412" ht="12.75" customHeight="1">
      <c r="H5412" s="12">
        <v>1000.0</v>
      </c>
      <c r="K5412" s="14" t="str">
        <f t="shared" si="2"/>
        <v>#DIV/0!</v>
      </c>
      <c r="L5412" s="15" t="str">
        <f t="shared" si="3"/>
        <v>Invalid</v>
      </c>
      <c r="M5412" s="15" t="str">
        <f t="shared" si="4"/>
        <v/>
      </c>
    </row>
    <row r="5413" ht="12.75" customHeight="1">
      <c r="H5413" s="12">
        <v>1000.0</v>
      </c>
      <c r="K5413" s="14" t="str">
        <f t="shared" si="2"/>
        <v>#DIV/0!</v>
      </c>
      <c r="L5413" s="15" t="str">
        <f t="shared" si="3"/>
        <v>Invalid</v>
      </c>
      <c r="M5413" s="15" t="str">
        <f t="shared" si="4"/>
        <v/>
      </c>
    </row>
    <row r="5414" ht="12.75" customHeight="1">
      <c r="H5414" s="12">
        <v>1000.0</v>
      </c>
      <c r="K5414" s="14" t="str">
        <f t="shared" si="2"/>
        <v>#DIV/0!</v>
      </c>
      <c r="L5414" s="15" t="str">
        <f t="shared" si="3"/>
        <v>Invalid</v>
      </c>
      <c r="M5414" s="15" t="str">
        <f t="shared" si="4"/>
        <v/>
      </c>
    </row>
    <row r="5415" ht="12.75" customHeight="1">
      <c r="H5415" s="12">
        <v>1000.0</v>
      </c>
      <c r="K5415" s="14" t="str">
        <f t="shared" si="2"/>
        <v>#DIV/0!</v>
      </c>
      <c r="L5415" s="15" t="str">
        <f t="shared" si="3"/>
        <v>Invalid</v>
      </c>
      <c r="M5415" s="15" t="str">
        <f t="shared" si="4"/>
        <v/>
      </c>
    </row>
    <row r="5416" ht="12.75" customHeight="1">
      <c r="H5416" s="12">
        <v>1000.0</v>
      </c>
      <c r="K5416" s="14" t="str">
        <f t="shared" si="2"/>
        <v>#DIV/0!</v>
      </c>
      <c r="L5416" s="15" t="str">
        <f t="shared" si="3"/>
        <v>Invalid</v>
      </c>
      <c r="M5416" s="15" t="str">
        <f t="shared" si="4"/>
        <v/>
      </c>
    </row>
    <row r="5417" ht="12.75" customHeight="1">
      <c r="H5417" s="12">
        <v>1000.0</v>
      </c>
      <c r="K5417" s="14" t="str">
        <f t="shared" si="2"/>
        <v>#DIV/0!</v>
      </c>
      <c r="L5417" s="15" t="str">
        <f t="shared" si="3"/>
        <v>Invalid</v>
      </c>
      <c r="M5417" s="15" t="str">
        <f t="shared" si="4"/>
        <v/>
      </c>
    </row>
    <row r="5418" ht="12.75" customHeight="1">
      <c r="H5418" s="12">
        <v>1000.0</v>
      </c>
      <c r="K5418" s="14" t="str">
        <f t="shared" si="2"/>
        <v>#DIV/0!</v>
      </c>
      <c r="L5418" s="15" t="str">
        <f t="shared" si="3"/>
        <v>Invalid</v>
      </c>
      <c r="M5418" s="15" t="str">
        <f t="shared" si="4"/>
        <v/>
      </c>
    </row>
    <row r="5419" ht="12.75" customHeight="1">
      <c r="H5419" s="12">
        <v>1000.0</v>
      </c>
      <c r="K5419" s="14" t="str">
        <f t="shared" si="2"/>
        <v>#DIV/0!</v>
      </c>
      <c r="L5419" s="15" t="str">
        <f t="shared" si="3"/>
        <v>Invalid</v>
      </c>
      <c r="M5419" s="15" t="str">
        <f t="shared" si="4"/>
        <v/>
      </c>
    </row>
    <row r="5420" ht="12.75" customHeight="1">
      <c r="H5420" s="12">
        <v>1000.0</v>
      </c>
      <c r="K5420" s="14" t="str">
        <f t="shared" si="2"/>
        <v>#DIV/0!</v>
      </c>
      <c r="L5420" s="15" t="str">
        <f t="shared" si="3"/>
        <v>Invalid</v>
      </c>
      <c r="M5420" s="15" t="str">
        <f t="shared" si="4"/>
        <v/>
      </c>
    </row>
    <row r="5421" ht="12.75" customHeight="1">
      <c r="H5421" s="12">
        <v>1000.0</v>
      </c>
      <c r="K5421" s="14" t="str">
        <f t="shared" si="2"/>
        <v>#DIV/0!</v>
      </c>
      <c r="L5421" s="15" t="str">
        <f t="shared" si="3"/>
        <v>Invalid</v>
      </c>
      <c r="M5421" s="15" t="str">
        <f t="shared" si="4"/>
        <v/>
      </c>
    </row>
    <row r="5422" ht="12.75" customHeight="1">
      <c r="H5422" s="12">
        <v>1000.0</v>
      </c>
      <c r="K5422" s="14" t="str">
        <f t="shared" si="2"/>
        <v>#DIV/0!</v>
      </c>
      <c r="L5422" s="15" t="str">
        <f t="shared" si="3"/>
        <v>Invalid</v>
      </c>
      <c r="M5422" s="15" t="str">
        <f t="shared" si="4"/>
        <v/>
      </c>
    </row>
    <row r="5423" ht="12.75" customHeight="1">
      <c r="H5423" s="12">
        <v>1000.0</v>
      </c>
      <c r="K5423" s="14" t="str">
        <f t="shared" si="2"/>
        <v>#DIV/0!</v>
      </c>
      <c r="L5423" s="15" t="str">
        <f t="shared" si="3"/>
        <v>Invalid</v>
      </c>
      <c r="M5423" s="15" t="str">
        <f t="shared" si="4"/>
        <v/>
      </c>
    </row>
    <row r="5424" ht="12.75" customHeight="1">
      <c r="H5424" s="12">
        <v>1000.0</v>
      </c>
      <c r="K5424" s="14" t="str">
        <f t="shared" si="2"/>
        <v>#DIV/0!</v>
      </c>
      <c r="L5424" s="15" t="str">
        <f t="shared" si="3"/>
        <v>Invalid</v>
      </c>
      <c r="M5424" s="15" t="str">
        <f t="shared" si="4"/>
        <v/>
      </c>
    </row>
    <row r="5425" ht="12.75" customHeight="1">
      <c r="H5425" s="12">
        <v>1000.0</v>
      </c>
      <c r="K5425" s="14" t="str">
        <f t="shared" si="2"/>
        <v>#DIV/0!</v>
      </c>
      <c r="L5425" s="15" t="str">
        <f t="shared" si="3"/>
        <v>Invalid</v>
      </c>
      <c r="M5425" s="15" t="str">
        <f t="shared" si="4"/>
        <v/>
      </c>
    </row>
    <row r="5426" ht="12.75" customHeight="1">
      <c r="H5426" s="12">
        <v>1000.0</v>
      </c>
      <c r="K5426" s="14" t="str">
        <f t="shared" si="2"/>
        <v>#DIV/0!</v>
      </c>
      <c r="L5426" s="15" t="str">
        <f t="shared" si="3"/>
        <v>Invalid</v>
      </c>
      <c r="M5426" s="15" t="str">
        <f t="shared" si="4"/>
        <v/>
      </c>
    </row>
    <row r="5427" ht="12.75" customHeight="1">
      <c r="H5427" s="12">
        <v>1000.0</v>
      </c>
      <c r="K5427" s="14" t="str">
        <f t="shared" si="2"/>
        <v>#DIV/0!</v>
      </c>
      <c r="L5427" s="15" t="str">
        <f t="shared" si="3"/>
        <v>Invalid</v>
      </c>
      <c r="M5427" s="15" t="str">
        <f t="shared" si="4"/>
        <v/>
      </c>
    </row>
    <row r="5428" ht="12.75" customHeight="1">
      <c r="H5428" s="12">
        <v>1000.0</v>
      </c>
      <c r="K5428" s="14" t="str">
        <f t="shared" si="2"/>
        <v>#DIV/0!</v>
      </c>
      <c r="L5428" s="15" t="str">
        <f t="shared" si="3"/>
        <v>Invalid</v>
      </c>
      <c r="M5428" s="15" t="str">
        <f t="shared" si="4"/>
        <v/>
      </c>
    </row>
    <row r="5429" ht="12.75" customHeight="1">
      <c r="H5429" s="12">
        <v>1000.0</v>
      </c>
      <c r="K5429" s="14" t="str">
        <f t="shared" si="2"/>
        <v>#DIV/0!</v>
      </c>
      <c r="L5429" s="15" t="str">
        <f t="shared" si="3"/>
        <v>Invalid</v>
      </c>
      <c r="M5429" s="15" t="str">
        <f t="shared" si="4"/>
        <v/>
      </c>
    </row>
    <row r="5430" ht="12.75" customHeight="1">
      <c r="H5430" s="12">
        <v>1000.0</v>
      </c>
      <c r="K5430" s="14" t="str">
        <f t="shared" si="2"/>
        <v>#DIV/0!</v>
      </c>
      <c r="L5430" s="15" t="str">
        <f t="shared" si="3"/>
        <v>Invalid</v>
      </c>
      <c r="M5430" s="15" t="str">
        <f t="shared" si="4"/>
        <v/>
      </c>
    </row>
    <row r="5431" ht="12.75" customHeight="1">
      <c r="H5431" s="12">
        <v>1000.0</v>
      </c>
      <c r="K5431" s="14" t="str">
        <f t="shared" si="2"/>
        <v>#DIV/0!</v>
      </c>
      <c r="L5431" s="15" t="str">
        <f t="shared" si="3"/>
        <v>Invalid</v>
      </c>
      <c r="M5431" s="15" t="str">
        <f t="shared" si="4"/>
        <v/>
      </c>
    </row>
    <row r="5432" ht="12.75" customHeight="1">
      <c r="H5432" s="12">
        <v>1000.0</v>
      </c>
      <c r="K5432" s="14" t="str">
        <f t="shared" si="2"/>
        <v>#DIV/0!</v>
      </c>
      <c r="L5432" s="15" t="str">
        <f t="shared" si="3"/>
        <v>Invalid</v>
      </c>
      <c r="M5432" s="15" t="str">
        <f t="shared" si="4"/>
        <v/>
      </c>
    </row>
    <row r="5433" ht="12.75" customHeight="1">
      <c r="H5433" s="12">
        <v>1000.0</v>
      </c>
      <c r="K5433" s="14" t="str">
        <f t="shared" si="2"/>
        <v>#DIV/0!</v>
      </c>
      <c r="L5433" s="15" t="str">
        <f t="shared" si="3"/>
        <v>Invalid</v>
      </c>
      <c r="M5433" s="15" t="str">
        <f t="shared" si="4"/>
        <v/>
      </c>
    </row>
    <row r="5434" ht="12.75" customHeight="1">
      <c r="H5434" s="12">
        <v>1000.0</v>
      </c>
      <c r="K5434" s="14" t="str">
        <f t="shared" si="2"/>
        <v>#DIV/0!</v>
      </c>
      <c r="L5434" s="15" t="str">
        <f t="shared" si="3"/>
        <v>Invalid</v>
      </c>
      <c r="M5434" s="15" t="str">
        <f t="shared" si="4"/>
        <v/>
      </c>
    </row>
    <row r="5435" ht="12.75" customHeight="1">
      <c r="H5435" s="12">
        <v>1000.0</v>
      </c>
      <c r="K5435" s="14" t="str">
        <f t="shared" si="2"/>
        <v>#DIV/0!</v>
      </c>
      <c r="L5435" s="15" t="str">
        <f t="shared" si="3"/>
        <v>Invalid</v>
      </c>
      <c r="M5435" s="15" t="str">
        <f t="shared" si="4"/>
        <v/>
      </c>
    </row>
    <row r="5436" ht="12.75" customHeight="1">
      <c r="H5436" s="12">
        <v>1000.0</v>
      </c>
      <c r="K5436" s="14" t="str">
        <f t="shared" si="2"/>
        <v>#DIV/0!</v>
      </c>
      <c r="L5436" s="15" t="str">
        <f t="shared" si="3"/>
        <v>Invalid</v>
      </c>
      <c r="M5436" s="15" t="str">
        <f t="shared" si="4"/>
        <v/>
      </c>
    </row>
    <row r="5437" ht="12.75" customHeight="1">
      <c r="H5437" s="12">
        <v>1000.0</v>
      </c>
      <c r="K5437" s="14" t="str">
        <f t="shared" si="2"/>
        <v>#DIV/0!</v>
      </c>
      <c r="L5437" s="15" t="str">
        <f t="shared" si="3"/>
        <v>Invalid</v>
      </c>
      <c r="M5437" s="15" t="str">
        <f t="shared" si="4"/>
        <v/>
      </c>
    </row>
    <row r="5438" ht="12.75" customHeight="1">
      <c r="H5438" s="12">
        <v>1000.0</v>
      </c>
      <c r="K5438" s="14" t="str">
        <f t="shared" si="2"/>
        <v>#DIV/0!</v>
      </c>
      <c r="L5438" s="15" t="str">
        <f t="shared" si="3"/>
        <v>Invalid</v>
      </c>
      <c r="M5438" s="15" t="str">
        <f t="shared" si="4"/>
        <v/>
      </c>
    </row>
    <row r="5439" ht="12.75" customHeight="1">
      <c r="H5439" s="12">
        <v>1000.0</v>
      </c>
      <c r="K5439" s="14" t="str">
        <f t="shared" si="2"/>
        <v>#DIV/0!</v>
      </c>
      <c r="L5439" s="15" t="str">
        <f t="shared" si="3"/>
        <v>Invalid</v>
      </c>
      <c r="M5439" s="15" t="str">
        <f t="shared" si="4"/>
        <v/>
      </c>
    </row>
    <row r="5440" ht="12.75" customHeight="1">
      <c r="H5440" s="12">
        <v>1000.0</v>
      </c>
      <c r="K5440" s="14" t="str">
        <f t="shared" si="2"/>
        <v>#DIV/0!</v>
      </c>
      <c r="L5440" s="15" t="str">
        <f t="shared" si="3"/>
        <v>Invalid</v>
      </c>
      <c r="M5440" s="15" t="str">
        <f t="shared" si="4"/>
        <v/>
      </c>
    </row>
    <row r="5441" ht="12.75" customHeight="1">
      <c r="H5441" s="12">
        <v>1000.0</v>
      </c>
      <c r="K5441" s="14" t="str">
        <f t="shared" si="2"/>
        <v>#DIV/0!</v>
      </c>
      <c r="L5441" s="15" t="str">
        <f t="shared" si="3"/>
        <v>Invalid</v>
      </c>
      <c r="M5441" s="15" t="str">
        <f t="shared" si="4"/>
        <v/>
      </c>
    </row>
    <row r="5442" ht="12.75" customHeight="1">
      <c r="H5442" s="12">
        <v>1000.0</v>
      </c>
      <c r="K5442" s="14" t="str">
        <f t="shared" si="2"/>
        <v>#DIV/0!</v>
      </c>
      <c r="L5442" s="15" t="str">
        <f t="shared" si="3"/>
        <v>Invalid</v>
      </c>
      <c r="M5442" s="15" t="str">
        <f t="shared" si="4"/>
        <v/>
      </c>
    </row>
    <row r="5443" ht="12.75" customHeight="1">
      <c r="H5443" s="12">
        <v>1000.0</v>
      </c>
      <c r="K5443" s="14" t="str">
        <f t="shared" si="2"/>
        <v>#DIV/0!</v>
      </c>
      <c r="L5443" s="15" t="str">
        <f t="shared" si="3"/>
        <v>Invalid</v>
      </c>
      <c r="M5443" s="15" t="str">
        <f t="shared" si="4"/>
        <v/>
      </c>
    </row>
    <row r="5444" ht="12.75" customHeight="1">
      <c r="H5444" s="12">
        <v>1000.0</v>
      </c>
      <c r="K5444" s="14" t="str">
        <f t="shared" si="2"/>
        <v>#DIV/0!</v>
      </c>
      <c r="L5444" s="15" t="str">
        <f t="shared" si="3"/>
        <v>Invalid</v>
      </c>
      <c r="M5444" s="15" t="str">
        <f t="shared" si="4"/>
        <v/>
      </c>
    </row>
    <row r="5445" ht="12.75" customHeight="1">
      <c r="H5445" s="12">
        <v>1000.0</v>
      </c>
      <c r="K5445" s="14" t="str">
        <f t="shared" si="2"/>
        <v>#DIV/0!</v>
      </c>
      <c r="L5445" s="15" t="str">
        <f t="shared" si="3"/>
        <v>Invalid</v>
      </c>
      <c r="M5445" s="15" t="str">
        <f t="shared" si="4"/>
        <v/>
      </c>
    </row>
    <row r="5446" ht="12.75" customHeight="1">
      <c r="H5446" s="12">
        <v>1000.0</v>
      </c>
      <c r="K5446" s="14" t="str">
        <f t="shared" si="2"/>
        <v>#DIV/0!</v>
      </c>
      <c r="L5446" s="15" t="str">
        <f t="shared" si="3"/>
        <v>Invalid</v>
      </c>
      <c r="M5446" s="15" t="str">
        <f t="shared" si="4"/>
        <v/>
      </c>
    </row>
    <row r="5447" ht="12.75" customHeight="1">
      <c r="H5447" s="12">
        <v>1000.0</v>
      </c>
      <c r="K5447" s="14" t="str">
        <f t="shared" si="2"/>
        <v>#DIV/0!</v>
      </c>
      <c r="L5447" s="15" t="str">
        <f t="shared" si="3"/>
        <v>Invalid</v>
      </c>
      <c r="M5447" s="15" t="str">
        <f t="shared" si="4"/>
        <v/>
      </c>
    </row>
    <row r="5448" ht="12.75" customHeight="1">
      <c r="H5448" s="12">
        <v>1000.0</v>
      </c>
      <c r="K5448" s="14" t="str">
        <f t="shared" si="2"/>
        <v>#DIV/0!</v>
      </c>
      <c r="L5448" s="15" t="str">
        <f t="shared" si="3"/>
        <v>Invalid</v>
      </c>
      <c r="M5448" s="15" t="str">
        <f t="shared" si="4"/>
        <v/>
      </c>
    </row>
    <row r="5449" ht="12.75" customHeight="1">
      <c r="H5449" s="12">
        <v>1000.0</v>
      </c>
      <c r="K5449" s="14" t="str">
        <f t="shared" si="2"/>
        <v>#DIV/0!</v>
      </c>
      <c r="L5449" s="15" t="str">
        <f t="shared" si="3"/>
        <v>Invalid</v>
      </c>
      <c r="M5449" s="15" t="str">
        <f t="shared" si="4"/>
        <v/>
      </c>
    </row>
    <row r="5450" ht="12.75" customHeight="1">
      <c r="H5450" s="12">
        <v>1000.0</v>
      </c>
      <c r="K5450" s="14" t="str">
        <f t="shared" si="2"/>
        <v>#DIV/0!</v>
      </c>
      <c r="L5450" s="15" t="str">
        <f t="shared" si="3"/>
        <v>Invalid</v>
      </c>
      <c r="M5450" s="15" t="str">
        <f t="shared" si="4"/>
        <v/>
      </c>
    </row>
    <row r="5451" ht="12.75" customHeight="1">
      <c r="H5451" s="12">
        <v>1000.0</v>
      </c>
      <c r="K5451" s="14" t="str">
        <f t="shared" si="2"/>
        <v>#DIV/0!</v>
      </c>
      <c r="L5451" s="15" t="str">
        <f t="shared" si="3"/>
        <v>Invalid</v>
      </c>
      <c r="M5451" s="15" t="str">
        <f t="shared" si="4"/>
        <v/>
      </c>
    </row>
    <row r="5452" ht="12.75" customHeight="1">
      <c r="H5452" s="12">
        <v>1000.0</v>
      </c>
      <c r="K5452" s="14" t="str">
        <f t="shared" si="2"/>
        <v>#DIV/0!</v>
      </c>
      <c r="L5452" s="15" t="str">
        <f t="shared" si="3"/>
        <v>Invalid</v>
      </c>
      <c r="M5452" s="15" t="str">
        <f t="shared" si="4"/>
        <v/>
      </c>
    </row>
    <row r="5453" ht="12.75" customHeight="1">
      <c r="H5453" s="12">
        <v>1000.0</v>
      </c>
      <c r="K5453" s="14" t="str">
        <f t="shared" si="2"/>
        <v>#DIV/0!</v>
      </c>
      <c r="L5453" s="15" t="str">
        <f t="shared" si="3"/>
        <v>Invalid</v>
      </c>
      <c r="M5453" s="15" t="str">
        <f t="shared" si="4"/>
        <v/>
      </c>
    </row>
    <row r="5454" ht="12.75" customHeight="1">
      <c r="H5454" s="12">
        <v>1000.0</v>
      </c>
      <c r="K5454" s="14" t="str">
        <f t="shared" si="2"/>
        <v>#DIV/0!</v>
      </c>
      <c r="L5454" s="15" t="str">
        <f t="shared" si="3"/>
        <v>Invalid</v>
      </c>
      <c r="M5454" s="15" t="str">
        <f t="shared" si="4"/>
        <v/>
      </c>
    </row>
    <row r="5455" ht="12.75" customHeight="1">
      <c r="H5455" s="12">
        <v>1000.0</v>
      </c>
      <c r="K5455" s="14" t="str">
        <f t="shared" si="2"/>
        <v>#DIV/0!</v>
      </c>
      <c r="L5455" s="15" t="str">
        <f t="shared" si="3"/>
        <v>Invalid</v>
      </c>
      <c r="M5455" s="15" t="str">
        <f t="shared" si="4"/>
        <v/>
      </c>
    </row>
    <row r="5456" ht="12.75" customHeight="1">
      <c r="H5456" s="12">
        <v>1000.0</v>
      </c>
      <c r="K5456" s="14" t="str">
        <f t="shared" si="2"/>
        <v>#DIV/0!</v>
      </c>
      <c r="L5456" s="15" t="str">
        <f t="shared" si="3"/>
        <v>Invalid</v>
      </c>
      <c r="M5456" s="15" t="str">
        <f t="shared" si="4"/>
        <v/>
      </c>
    </row>
    <row r="5457" ht="12.75" customHeight="1">
      <c r="H5457" s="12">
        <v>1000.0</v>
      </c>
      <c r="K5457" s="14" t="str">
        <f t="shared" si="2"/>
        <v>#DIV/0!</v>
      </c>
      <c r="L5457" s="15" t="str">
        <f t="shared" si="3"/>
        <v>Invalid</v>
      </c>
      <c r="M5457" s="15" t="str">
        <f t="shared" si="4"/>
        <v/>
      </c>
    </row>
    <row r="5458" ht="12.75" customHeight="1">
      <c r="H5458" s="12">
        <v>1000.0</v>
      </c>
      <c r="K5458" s="14" t="str">
        <f t="shared" si="2"/>
        <v>#DIV/0!</v>
      </c>
      <c r="L5458" s="15" t="str">
        <f t="shared" si="3"/>
        <v>Invalid</v>
      </c>
      <c r="M5458" s="15" t="str">
        <f t="shared" si="4"/>
        <v/>
      </c>
    </row>
    <row r="5459" ht="12.75" customHeight="1">
      <c r="H5459" s="12">
        <v>1000.0</v>
      </c>
      <c r="K5459" s="14" t="str">
        <f t="shared" si="2"/>
        <v>#DIV/0!</v>
      </c>
      <c r="L5459" s="15" t="str">
        <f t="shared" si="3"/>
        <v>Invalid</v>
      </c>
      <c r="M5459" s="15" t="str">
        <f t="shared" si="4"/>
        <v/>
      </c>
    </row>
    <row r="5460" ht="12.75" customHeight="1">
      <c r="H5460" s="12">
        <v>1000.0</v>
      </c>
      <c r="K5460" s="14" t="str">
        <f t="shared" si="2"/>
        <v>#DIV/0!</v>
      </c>
      <c r="L5460" s="15" t="str">
        <f t="shared" si="3"/>
        <v>Invalid</v>
      </c>
      <c r="M5460" s="15" t="str">
        <f t="shared" si="4"/>
        <v/>
      </c>
    </row>
    <row r="5461" ht="12.75" customHeight="1">
      <c r="H5461" s="12">
        <v>1000.0</v>
      </c>
      <c r="K5461" s="14" t="str">
        <f t="shared" si="2"/>
        <v>#DIV/0!</v>
      </c>
      <c r="L5461" s="15" t="str">
        <f t="shared" si="3"/>
        <v>Invalid</v>
      </c>
      <c r="M5461" s="15" t="str">
        <f t="shared" si="4"/>
        <v/>
      </c>
    </row>
    <row r="5462" ht="12.75" customHeight="1">
      <c r="H5462" s="12">
        <v>1000.0</v>
      </c>
      <c r="K5462" s="14" t="str">
        <f t="shared" si="2"/>
        <v>#DIV/0!</v>
      </c>
      <c r="L5462" s="15" t="str">
        <f t="shared" si="3"/>
        <v>Invalid</v>
      </c>
      <c r="M5462" s="15" t="str">
        <f t="shared" si="4"/>
        <v/>
      </c>
    </row>
    <row r="5463" ht="12.75" customHeight="1">
      <c r="H5463" s="12">
        <v>1000.0</v>
      </c>
      <c r="K5463" s="14" t="str">
        <f t="shared" si="2"/>
        <v>#DIV/0!</v>
      </c>
      <c r="L5463" s="15" t="str">
        <f t="shared" si="3"/>
        <v>Invalid</v>
      </c>
      <c r="M5463" s="15" t="str">
        <f t="shared" si="4"/>
        <v/>
      </c>
    </row>
    <row r="5464" ht="12.75" customHeight="1">
      <c r="H5464" s="12">
        <v>1000.0</v>
      </c>
      <c r="K5464" s="14" t="str">
        <f t="shared" si="2"/>
        <v>#DIV/0!</v>
      </c>
      <c r="L5464" s="15" t="str">
        <f t="shared" si="3"/>
        <v>Invalid</v>
      </c>
      <c r="M5464" s="15" t="str">
        <f t="shared" si="4"/>
        <v/>
      </c>
    </row>
    <row r="5465" ht="12.75" customHeight="1">
      <c r="H5465" s="12">
        <v>1000.0</v>
      </c>
      <c r="K5465" s="14" t="str">
        <f t="shared" si="2"/>
        <v>#DIV/0!</v>
      </c>
      <c r="L5465" s="15" t="str">
        <f t="shared" si="3"/>
        <v>Invalid</v>
      </c>
      <c r="M5465" s="15" t="str">
        <f t="shared" si="4"/>
        <v/>
      </c>
    </row>
    <row r="5466" ht="12.75" customHeight="1">
      <c r="H5466" s="12">
        <v>1000.0</v>
      </c>
      <c r="K5466" s="14" t="str">
        <f t="shared" si="2"/>
        <v>#DIV/0!</v>
      </c>
      <c r="L5466" s="15" t="str">
        <f t="shared" si="3"/>
        <v>Invalid</v>
      </c>
      <c r="M5466" s="15" t="str">
        <f t="shared" si="4"/>
        <v/>
      </c>
    </row>
    <row r="5467" ht="12.75" customHeight="1">
      <c r="H5467" s="12">
        <v>1000.0</v>
      </c>
      <c r="K5467" s="14" t="str">
        <f t="shared" si="2"/>
        <v>#DIV/0!</v>
      </c>
      <c r="L5467" s="15" t="str">
        <f t="shared" si="3"/>
        <v>Invalid</v>
      </c>
      <c r="M5467" s="15" t="str">
        <f t="shared" si="4"/>
        <v/>
      </c>
    </row>
    <row r="5468" ht="12.75" customHeight="1">
      <c r="H5468" s="12">
        <v>1000.0</v>
      </c>
      <c r="K5468" s="14" t="str">
        <f t="shared" si="2"/>
        <v>#DIV/0!</v>
      </c>
      <c r="L5468" s="15" t="str">
        <f t="shared" si="3"/>
        <v>Invalid</v>
      </c>
      <c r="M5468" s="15" t="str">
        <f t="shared" si="4"/>
        <v/>
      </c>
    </row>
    <row r="5469" ht="12.75" customHeight="1">
      <c r="H5469" s="12">
        <v>1000.0</v>
      </c>
      <c r="K5469" s="14" t="str">
        <f t="shared" si="2"/>
        <v>#DIV/0!</v>
      </c>
      <c r="L5469" s="15" t="str">
        <f t="shared" si="3"/>
        <v>Invalid</v>
      </c>
      <c r="M5469" s="15" t="str">
        <f t="shared" si="4"/>
        <v/>
      </c>
    </row>
    <row r="5470" ht="12.75" customHeight="1">
      <c r="H5470" s="12">
        <v>1000.0</v>
      </c>
      <c r="K5470" s="14" t="str">
        <f t="shared" si="2"/>
        <v>#DIV/0!</v>
      </c>
      <c r="L5470" s="15" t="str">
        <f t="shared" si="3"/>
        <v>Invalid</v>
      </c>
      <c r="M5470" s="15" t="str">
        <f t="shared" si="4"/>
        <v/>
      </c>
    </row>
    <row r="5471" ht="12.75" customHeight="1">
      <c r="H5471" s="12">
        <v>1000.0</v>
      </c>
      <c r="K5471" s="14" t="str">
        <f t="shared" si="2"/>
        <v>#DIV/0!</v>
      </c>
      <c r="L5471" s="15" t="str">
        <f t="shared" si="3"/>
        <v>Invalid</v>
      </c>
      <c r="M5471" s="15" t="str">
        <f t="shared" si="4"/>
        <v/>
      </c>
    </row>
    <row r="5472" ht="12.75" customHeight="1">
      <c r="H5472" s="12">
        <v>1000.0</v>
      </c>
      <c r="K5472" s="14" t="str">
        <f t="shared" si="2"/>
        <v>#DIV/0!</v>
      </c>
      <c r="L5472" s="15" t="str">
        <f t="shared" si="3"/>
        <v>Invalid</v>
      </c>
      <c r="M5472" s="15" t="str">
        <f t="shared" si="4"/>
        <v/>
      </c>
    </row>
    <row r="5473" ht="12.75" customHeight="1">
      <c r="H5473" s="12">
        <v>1000.0</v>
      </c>
      <c r="K5473" s="14" t="str">
        <f t="shared" si="2"/>
        <v>#DIV/0!</v>
      </c>
      <c r="L5473" s="15" t="str">
        <f t="shared" si="3"/>
        <v>Invalid</v>
      </c>
      <c r="M5473" s="15" t="str">
        <f t="shared" si="4"/>
        <v/>
      </c>
    </row>
    <row r="5474" ht="12.75" customHeight="1">
      <c r="H5474" s="12">
        <v>1000.0</v>
      </c>
      <c r="K5474" s="14" t="str">
        <f t="shared" si="2"/>
        <v>#DIV/0!</v>
      </c>
      <c r="L5474" s="15" t="str">
        <f t="shared" si="3"/>
        <v>Invalid</v>
      </c>
      <c r="M5474" s="15" t="str">
        <f t="shared" si="4"/>
        <v/>
      </c>
    </row>
    <row r="5475" ht="12.75" customHeight="1">
      <c r="H5475" s="12">
        <v>1000.0</v>
      </c>
      <c r="K5475" s="14" t="str">
        <f t="shared" si="2"/>
        <v>#DIV/0!</v>
      </c>
      <c r="L5475" s="15" t="str">
        <f t="shared" si="3"/>
        <v>Invalid</v>
      </c>
      <c r="M5475" s="15" t="str">
        <f t="shared" si="4"/>
        <v/>
      </c>
    </row>
    <row r="5476" ht="12.75" customHeight="1">
      <c r="H5476" s="12">
        <v>1000.0</v>
      </c>
      <c r="K5476" s="14" t="str">
        <f t="shared" si="2"/>
        <v>#DIV/0!</v>
      </c>
      <c r="L5476" s="15" t="str">
        <f t="shared" si="3"/>
        <v>Invalid</v>
      </c>
      <c r="M5476" s="15" t="str">
        <f t="shared" si="4"/>
        <v/>
      </c>
    </row>
    <row r="5477" ht="12.75" customHeight="1">
      <c r="H5477" s="12">
        <v>1000.0</v>
      </c>
      <c r="K5477" s="14" t="str">
        <f t="shared" si="2"/>
        <v>#DIV/0!</v>
      </c>
      <c r="L5477" s="15" t="str">
        <f t="shared" si="3"/>
        <v>Invalid</v>
      </c>
      <c r="M5477" s="15" t="str">
        <f t="shared" si="4"/>
        <v/>
      </c>
    </row>
    <row r="5478" ht="12.75" customHeight="1">
      <c r="H5478" s="12">
        <v>1000.0</v>
      </c>
      <c r="K5478" s="14" t="str">
        <f t="shared" si="2"/>
        <v>#DIV/0!</v>
      </c>
      <c r="L5478" s="15" t="str">
        <f t="shared" si="3"/>
        <v>Invalid</v>
      </c>
      <c r="M5478" s="15" t="str">
        <f t="shared" si="4"/>
        <v/>
      </c>
    </row>
    <row r="5479" ht="12.75" customHeight="1">
      <c r="H5479" s="12">
        <v>1000.0</v>
      </c>
      <c r="K5479" s="14" t="str">
        <f t="shared" si="2"/>
        <v>#DIV/0!</v>
      </c>
      <c r="L5479" s="15" t="str">
        <f t="shared" si="3"/>
        <v>Invalid</v>
      </c>
      <c r="M5479" s="15" t="str">
        <f t="shared" si="4"/>
        <v/>
      </c>
    </row>
    <row r="5480" ht="12.75" customHeight="1">
      <c r="H5480" s="12">
        <v>1000.0</v>
      </c>
      <c r="K5480" s="14" t="str">
        <f t="shared" si="2"/>
        <v>#DIV/0!</v>
      </c>
      <c r="L5480" s="15" t="str">
        <f t="shared" si="3"/>
        <v>Invalid</v>
      </c>
      <c r="M5480" s="15" t="str">
        <f t="shared" si="4"/>
        <v/>
      </c>
    </row>
    <row r="5481" ht="12.75" customHeight="1">
      <c r="H5481" s="12">
        <v>1000.0</v>
      </c>
      <c r="K5481" s="14" t="str">
        <f t="shared" si="2"/>
        <v>#DIV/0!</v>
      </c>
      <c r="L5481" s="15" t="str">
        <f t="shared" si="3"/>
        <v>Invalid</v>
      </c>
      <c r="M5481" s="15" t="str">
        <f t="shared" si="4"/>
        <v/>
      </c>
    </row>
    <row r="5482" ht="12.75" customHeight="1">
      <c r="H5482" s="12">
        <v>1000.0</v>
      </c>
      <c r="K5482" s="14" t="str">
        <f t="shared" si="2"/>
        <v>#DIV/0!</v>
      </c>
      <c r="L5482" s="15" t="str">
        <f t="shared" si="3"/>
        <v>Invalid</v>
      </c>
      <c r="M5482" s="15" t="str">
        <f t="shared" si="4"/>
        <v/>
      </c>
    </row>
    <row r="5483" ht="12.75" customHeight="1">
      <c r="H5483" s="12">
        <v>1000.0</v>
      </c>
      <c r="K5483" s="14" t="str">
        <f t="shared" si="2"/>
        <v>#DIV/0!</v>
      </c>
      <c r="L5483" s="15" t="str">
        <f t="shared" si="3"/>
        <v>Invalid</v>
      </c>
      <c r="M5483" s="15" t="str">
        <f t="shared" si="4"/>
        <v/>
      </c>
    </row>
    <row r="5484" ht="12.75" customHeight="1">
      <c r="H5484" s="12">
        <v>1000.0</v>
      </c>
      <c r="K5484" s="14" t="str">
        <f t="shared" si="2"/>
        <v>#DIV/0!</v>
      </c>
      <c r="L5484" s="15" t="str">
        <f t="shared" si="3"/>
        <v>Invalid</v>
      </c>
      <c r="M5484" s="15" t="str">
        <f t="shared" si="4"/>
        <v/>
      </c>
    </row>
    <row r="5485" ht="12.75" customHeight="1">
      <c r="H5485" s="12">
        <v>1000.0</v>
      </c>
      <c r="K5485" s="14" t="str">
        <f t="shared" si="2"/>
        <v>#DIV/0!</v>
      </c>
      <c r="L5485" s="15" t="str">
        <f t="shared" si="3"/>
        <v>Invalid</v>
      </c>
      <c r="M5485" s="15" t="str">
        <f t="shared" si="4"/>
        <v/>
      </c>
    </row>
    <row r="5486" ht="12.75" customHeight="1">
      <c r="H5486" s="12">
        <v>1000.0</v>
      </c>
      <c r="K5486" s="14" t="str">
        <f t="shared" si="2"/>
        <v>#DIV/0!</v>
      </c>
      <c r="L5486" s="15" t="str">
        <f t="shared" si="3"/>
        <v>Invalid</v>
      </c>
      <c r="M5486" s="15" t="str">
        <f t="shared" si="4"/>
        <v/>
      </c>
    </row>
    <row r="5487" ht="12.75" customHeight="1">
      <c r="H5487" s="12">
        <v>1000.0</v>
      </c>
      <c r="K5487" s="14" t="str">
        <f t="shared" si="2"/>
        <v>#DIV/0!</v>
      </c>
      <c r="L5487" s="15" t="str">
        <f t="shared" si="3"/>
        <v>Invalid</v>
      </c>
      <c r="M5487" s="15" t="str">
        <f t="shared" si="4"/>
        <v/>
      </c>
    </row>
    <row r="5488" ht="12.75" customHeight="1">
      <c r="H5488" s="12">
        <v>1000.0</v>
      </c>
      <c r="K5488" s="14" t="str">
        <f t="shared" si="2"/>
        <v>#DIV/0!</v>
      </c>
      <c r="L5488" s="15" t="str">
        <f t="shared" si="3"/>
        <v>Invalid</v>
      </c>
      <c r="M5488" s="15" t="str">
        <f t="shared" si="4"/>
        <v/>
      </c>
    </row>
    <row r="5489" ht="12.75" customHeight="1">
      <c r="H5489" s="12">
        <v>1000.0</v>
      </c>
      <c r="K5489" s="14" t="str">
        <f t="shared" si="2"/>
        <v>#DIV/0!</v>
      </c>
      <c r="L5489" s="15" t="str">
        <f t="shared" si="3"/>
        <v>Invalid</v>
      </c>
      <c r="M5489" s="15" t="str">
        <f t="shared" si="4"/>
        <v/>
      </c>
    </row>
    <row r="5490" ht="12.75" customHeight="1">
      <c r="H5490" s="12">
        <v>1000.0</v>
      </c>
      <c r="K5490" s="14" t="str">
        <f t="shared" si="2"/>
        <v>#DIV/0!</v>
      </c>
      <c r="L5490" s="15" t="str">
        <f t="shared" si="3"/>
        <v>Invalid</v>
      </c>
      <c r="M5490" s="15" t="str">
        <f t="shared" si="4"/>
        <v/>
      </c>
    </row>
    <row r="5491" ht="12.75" customHeight="1">
      <c r="H5491" s="12">
        <v>1000.0</v>
      </c>
      <c r="K5491" s="14" t="str">
        <f t="shared" si="2"/>
        <v>#DIV/0!</v>
      </c>
      <c r="L5491" s="15" t="str">
        <f t="shared" si="3"/>
        <v>Invalid</v>
      </c>
      <c r="M5491" s="15" t="str">
        <f t="shared" si="4"/>
        <v/>
      </c>
    </row>
    <row r="5492" ht="12.75" customHeight="1">
      <c r="H5492" s="12">
        <v>1000.0</v>
      </c>
      <c r="K5492" s="14" t="str">
        <f t="shared" si="2"/>
        <v>#DIV/0!</v>
      </c>
      <c r="L5492" s="15" t="str">
        <f t="shared" si="3"/>
        <v>Invalid</v>
      </c>
      <c r="M5492" s="15" t="str">
        <f t="shared" si="4"/>
        <v/>
      </c>
    </row>
    <row r="5493" ht="12.75" customHeight="1">
      <c r="H5493" s="12">
        <v>1000.0</v>
      </c>
      <c r="K5493" s="14" t="str">
        <f t="shared" si="2"/>
        <v>#DIV/0!</v>
      </c>
      <c r="L5493" s="15" t="str">
        <f t="shared" si="3"/>
        <v>Invalid</v>
      </c>
      <c r="M5493" s="15" t="str">
        <f t="shared" si="4"/>
        <v/>
      </c>
    </row>
    <row r="5494" ht="12.75" customHeight="1">
      <c r="H5494" s="12">
        <v>1000.0</v>
      </c>
      <c r="K5494" s="14" t="str">
        <f t="shared" si="2"/>
        <v>#DIV/0!</v>
      </c>
      <c r="L5494" s="15" t="str">
        <f t="shared" si="3"/>
        <v>Invalid</v>
      </c>
      <c r="M5494" s="15" t="str">
        <f t="shared" si="4"/>
        <v/>
      </c>
    </row>
    <row r="5495" ht="12.75" customHeight="1">
      <c r="H5495" s="12">
        <v>1000.0</v>
      </c>
      <c r="K5495" s="14" t="str">
        <f t="shared" si="2"/>
        <v>#DIV/0!</v>
      </c>
      <c r="L5495" s="15" t="str">
        <f t="shared" si="3"/>
        <v>Invalid</v>
      </c>
      <c r="M5495" s="15" t="str">
        <f t="shared" si="4"/>
        <v/>
      </c>
    </row>
    <row r="5496" ht="12.75" customHeight="1">
      <c r="H5496" s="12">
        <v>1000.0</v>
      </c>
      <c r="K5496" s="14" t="str">
        <f t="shared" si="2"/>
        <v>#DIV/0!</v>
      </c>
      <c r="L5496" s="15" t="str">
        <f t="shared" si="3"/>
        <v>Invalid</v>
      </c>
      <c r="M5496" s="15" t="str">
        <f t="shared" si="4"/>
        <v/>
      </c>
    </row>
    <row r="5497" ht="12.75" customHeight="1">
      <c r="H5497" s="12">
        <v>1000.0</v>
      </c>
      <c r="K5497" s="14" t="str">
        <f t="shared" si="2"/>
        <v>#DIV/0!</v>
      </c>
      <c r="L5497" s="15" t="str">
        <f t="shared" si="3"/>
        <v>Invalid</v>
      </c>
      <c r="M5497" s="15" t="str">
        <f t="shared" si="4"/>
        <v/>
      </c>
    </row>
    <row r="5498" ht="12.75" customHeight="1">
      <c r="H5498" s="12">
        <v>1000.0</v>
      </c>
      <c r="K5498" s="14" t="str">
        <f t="shared" si="2"/>
        <v>#DIV/0!</v>
      </c>
      <c r="L5498" s="15" t="str">
        <f t="shared" si="3"/>
        <v>Invalid</v>
      </c>
      <c r="M5498" s="15" t="str">
        <f t="shared" si="4"/>
        <v/>
      </c>
    </row>
    <row r="5499" ht="12.75" customHeight="1">
      <c r="H5499" s="12">
        <v>1000.0</v>
      </c>
      <c r="K5499" s="14" t="str">
        <f t="shared" si="2"/>
        <v>#DIV/0!</v>
      </c>
      <c r="L5499" s="15" t="str">
        <f t="shared" si="3"/>
        <v>Invalid</v>
      </c>
      <c r="M5499" s="15" t="str">
        <f t="shared" si="4"/>
        <v/>
      </c>
    </row>
    <row r="5500" ht="12.75" customHeight="1">
      <c r="H5500" s="12">
        <v>1000.0</v>
      </c>
      <c r="K5500" s="14" t="str">
        <f t="shared" si="2"/>
        <v>#DIV/0!</v>
      </c>
      <c r="L5500" s="15" t="str">
        <f t="shared" si="3"/>
        <v>Invalid</v>
      </c>
      <c r="M5500" s="15" t="str">
        <f t="shared" si="4"/>
        <v/>
      </c>
    </row>
    <row r="5501" ht="12.75" customHeight="1">
      <c r="H5501" s="12">
        <v>1000.0</v>
      </c>
      <c r="K5501" s="14" t="str">
        <f t="shared" si="2"/>
        <v>#DIV/0!</v>
      </c>
      <c r="L5501" s="15" t="str">
        <f t="shared" si="3"/>
        <v>Invalid</v>
      </c>
      <c r="M5501" s="15" t="str">
        <f t="shared" si="4"/>
        <v/>
      </c>
    </row>
    <row r="5502" ht="12.75" customHeight="1">
      <c r="H5502" s="12">
        <v>1000.0</v>
      </c>
      <c r="K5502" s="14" t="str">
        <f t="shared" si="2"/>
        <v>#DIV/0!</v>
      </c>
      <c r="L5502" s="15" t="str">
        <f t="shared" si="3"/>
        <v>Invalid</v>
      </c>
      <c r="M5502" s="15" t="str">
        <f t="shared" si="4"/>
        <v/>
      </c>
    </row>
    <row r="5503" ht="12.75" customHeight="1">
      <c r="H5503" s="12">
        <v>1000.0</v>
      </c>
      <c r="K5503" s="14" t="str">
        <f t="shared" si="2"/>
        <v>#DIV/0!</v>
      </c>
      <c r="L5503" s="15" t="str">
        <f t="shared" si="3"/>
        <v>Invalid</v>
      </c>
      <c r="M5503" s="15" t="str">
        <f t="shared" si="4"/>
        <v/>
      </c>
    </row>
    <row r="5504" ht="12.75" customHeight="1">
      <c r="H5504" s="12">
        <v>1000.0</v>
      </c>
      <c r="K5504" s="14" t="str">
        <f t="shared" si="2"/>
        <v>#DIV/0!</v>
      </c>
      <c r="L5504" s="15" t="str">
        <f t="shared" si="3"/>
        <v>Invalid</v>
      </c>
      <c r="M5504" s="15" t="str">
        <f t="shared" si="4"/>
        <v/>
      </c>
    </row>
    <row r="5505" ht="12.75" customHeight="1">
      <c r="H5505" s="12">
        <v>1000.0</v>
      </c>
      <c r="K5505" s="14" t="str">
        <f t="shared" si="2"/>
        <v>#DIV/0!</v>
      </c>
      <c r="L5505" s="15" t="str">
        <f t="shared" si="3"/>
        <v>Invalid</v>
      </c>
      <c r="M5505" s="15" t="str">
        <f t="shared" si="4"/>
        <v/>
      </c>
    </row>
    <row r="5506" ht="12.75" customHeight="1">
      <c r="H5506" s="12">
        <v>1000.0</v>
      </c>
      <c r="K5506" s="14" t="str">
        <f t="shared" si="2"/>
        <v>#DIV/0!</v>
      </c>
      <c r="L5506" s="15" t="str">
        <f t="shared" si="3"/>
        <v>Invalid</v>
      </c>
      <c r="M5506" s="15" t="str">
        <f t="shared" si="4"/>
        <v/>
      </c>
    </row>
    <row r="5507" ht="12.75" customHeight="1">
      <c r="H5507" s="12">
        <v>1000.0</v>
      </c>
      <c r="K5507" s="14" t="str">
        <f t="shared" si="2"/>
        <v>#DIV/0!</v>
      </c>
      <c r="L5507" s="15" t="str">
        <f t="shared" si="3"/>
        <v>Invalid</v>
      </c>
      <c r="M5507" s="15" t="str">
        <f t="shared" si="4"/>
        <v/>
      </c>
    </row>
    <row r="5508" ht="12.75" customHeight="1">
      <c r="H5508" s="12">
        <v>1000.0</v>
      </c>
      <c r="K5508" s="14" t="str">
        <f t="shared" si="2"/>
        <v>#DIV/0!</v>
      </c>
      <c r="L5508" s="15" t="str">
        <f t="shared" si="3"/>
        <v>Invalid</v>
      </c>
      <c r="M5508" s="15" t="str">
        <f t="shared" si="4"/>
        <v/>
      </c>
    </row>
    <row r="5509" ht="12.75" customHeight="1">
      <c r="H5509" s="12">
        <v>1000.0</v>
      </c>
      <c r="K5509" s="14" t="str">
        <f t="shared" si="2"/>
        <v>#DIV/0!</v>
      </c>
      <c r="L5509" s="15" t="str">
        <f t="shared" si="3"/>
        <v>Invalid</v>
      </c>
      <c r="M5509" s="15" t="str">
        <f t="shared" si="4"/>
        <v/>
      </c>
    </row>
    <row r="5510" ht="12.75" customHeight="1">
      <c r="H5510" s="12">
        <v>1000.0</v>
      </c>
      <c r="K5510" s="14" t="str">
        <f t="shared" si="2"/>
        <v>#DIV/0!</v>
      </c>
      <c r="L5510" s="15" t="str">
        <f t="shared" si="3"/>
        <v>Invalid</v>
      </c>
      <c r="M5510" s="15" t="str">
        <f t="shared" si="4"/>
        <v/>
      </c>
    </row>
    <row r="5511" ht="12.75" customHeight="1">
      <c r="H5511" s="12">
        <v>1000.0</v>
      </c>
      <c r="K5511" s="14" t="str">
        <f t="shared" si="2"/>
        <v>#DIV/0!</v>
      </c>
      <c r="L5511" s="15" t="str">
        <f t="shared" si="3"/>
        <v>Invalid</v>
      </c>
      <c r="M5511" s="15" t="str">
        <f t="shared" si="4"/>
        <v/>
      </c>
    </row>
    <row r="5512" ht="12.75" customHeight="1">
      <c r="H5512" s="12">
        <v>1000.0</v>
      </c>
      <c r="K5512" s="14" t="str">
        <f t="shared" si="2"/>
        <v>#DIV/0!</v>
      </c>
      <c r="L5512" s="15" t="str">
        <f t="shared" si="3"/>
        <v>Invalid</v>
      </c>
      <c r="M5512" s="15" t="str">
        <f t="shared" si="4"/>
        <v/>
      </c>
    </row>
    <row r="5513" ht="12.75" customHeight="1">
      <c r="H5513" s="12">
        <v>1000.0</v>
      </c>
      <c r="K5513" s="14" t="str">
        <f t="shared" si="2"/>
        <v>#DIV/0!</v>
      </c>
      <c r="L5513" s="15" t="str">
        <f t="shared" si="3"/>
        <v>Invalid</v>
      </c>
      <c r="M5513" s="15" t="str">
        <f t="shared" si="4"/>
        <v/>
      </c>
    </row>
    <row r="5514" ht="12.75" customHeight="1">
      <c r="H5514" s="12">
        <v>1000.0</v>
      </c>
      <c r="K5514" s="14" t="str">
        <f t="shared" si="2"/>
        <v>#DIV/0!</v>
      </c>
      <c r="L5514" s="15" t="str">
        <f t="shared" si="3"/>
        <v>Invalid</v>
      </c>
      <c r="M5514" s="15" t="str">
        <f t="shared" si="4"/>
        <v/>
      </c>
    </row>
    <row r="5515" ht="12.75" customHeight="1">
      <c r="H5515" s="12">
        <v>1000.0</v>
      </c>
      <c r="K5515" s="14" t="str">
        <f t="shared" si="2"/>
        <v>#DIV/0!</v>
      </c>
      <c r="L5515" s="15" t="str">
        <f t="shared" si="3"/>
        <v>Invalid</v>
      </c>
      <c r="M5515" s="15" t="str">
        <f t="shared" si="4"/>
        <v/>
      </c>
    </row>
    <row r="5516" ht="12.75" customHeight="1">
      <c r="H5516" s="12">
        <v>1000.0</v>
      </c>
      <c r="K5516" s="14" t="str">
        <f t="shared" si="2"/>
        <v>#DIV/0!</v>
      </c>
      <c r="L5516" s="15" t="str">
        <f t="shared" si="3"/>
        <v>Invalid</v>
      </c>
      <c r="M5516" s="15" t="str">
        <f t="shared" si="4"/>
        <v/>
      </c>
    </row>
    <row r="5517" ht="12.75" customHeight="1">
      <c r="H5517" s="12">
        <v>1000.0</v>
      </c>
      <c r="K5517" s="14" t="str">
        <f t="shared" si="2"/>
        <v>#DIV/0!</v>
      </c>
      <c r="L5517" s="15" t="str">
        <f t="shared" si="3"/>
        <v>Invalid</v>
      </c>
      <c r="M5517" s="15" t="str">
        <f t="shared" si="4"/>
        <v/>
      </c>
    </row>
    <row r="5518" ht="12.75" customHeight="1">
      <c r="H5518" s="12">
        <v>1000.0</v>
      </c>
      <c r="K5518" s="14" t="str">
        <f t="shared" si="2"/>
        <v>#DIV/0!</v>
      </c>
      <c r="L5518" s="15" t="str">
        <f t="shared" si="3"/>
        <v>Invalid</v>
      </c>
      <c r="M5518" s="15" t="str">
        <f t="shared" si="4"/>
        <v/>
      </c>
    </row>
    <row r="5519" ht="12.75" customHeight="1">
      <c r="H5519" s="12">
        <v>1000.0</v>
      </c>
      <c r="K5519" s="14" t="str">
        <f t="shared" si="2"/>
        <v>#DIV/0!</v>
      </c>
      <c r="L5519" s="15" t="str">
        <f t="shared" si="3"/>
        <v>Invalid</v>
      </c>
      <c r="M5519" s="15" t="str">
        <f t="shared" si="4"/>
        <v/>
      </c>
    </row>
    <row r="5520" ht="12.75" customHeight="1">
      <c r="H5520" s="12">
        <v>1000.0</v>
      </c>
      <c r="K5520" s="14" t="str">
        <f t="shared" si="2"/>
        <v>#DIV/0!</v>
      </c>
      <c r="L5520" s="15" t="str">
        <f t="shared" si="3"/>
        <v>Invalid</v>
      </c>
      <c r="M5520" s="15" t="str">
        <f t="shared" si="4"/>
        <v/>
      </c>
    </row>
    <row r="5521" ht="12.75" customHeight="1">
      <c r="H5521" s="12">
        <v>1000.0</v>
      </c>
      <c r="K5521" s="14" t="str">
        <f t="shared" si="2"/>
        <v>#DIV/0!</v>
      </c>
      <c r="L5521" s="15" t="str">
        <f t="shared" si="3"/>
        <v>Invalid</v>
      </c>
      <c r="M5521" s="15" t="str">
        <f t="shared" si="4"/>
        <v/>
      </c>
    </row>
    <row r="5522" ht="12.75" customHeight="1">
      <c r="H5522" s="12">
        <v>1000.0</v>
      </c>
      <c r="K5522" s="14" t="str">
        <f t="shared" si="2"/>
        <v>#DIV/0!</v>
      </c>
      <c r="L5522" s="15" t="str">
        <f t="shared" si="3"/>
        <v>Invalid</v>
      </c>
      <c r="M5522" s="15" t="str">
        <f t="shared" si="4"/>
        <v/>
      </c>
    </row>
    <row r="5523" ht="12.75" customHeight="1">
      <c r="H5523" s="12">
        <v>1000.0</v>
      </c>
      <c r="K5523" s="14" t="str">
        <f t="shared" si="2"/>
        <v>#DIV/0!</v>
      </c>
      <c r="L5523" s="15" t="str">
        <f t="shared" si="3"/>
        <v>Invalid</v>
      </c>
      <c r="M5523" s="15" t="str">
        <f t="shared" si="4"/>
        <v/>
      </c>
    </row>
    <row r="5524" ht="12.75" customHeight="1">
      <c r="H5524" s="12">
        <v>1000.0</v>
      </c>
      <c r="K5524" s="14" t="str">
        <f t="shared" si="2"/>
        <v>#DIV/0!</v>
      </c>
      <c r="L5524" s="15" t="str">
        <f t="shared" si="3"/>
        <v>Invalid</v>
      </c>
      <c r="M5524" s="15" t="str">
        <f t="shared" si="4"/>
        <v/>
      </c>
    </row>
    <row r="5525" ht="12.75" customHeight="1">
      <c r="H5525" s="12">
        <v>1000.0</v>
      </c>
      <c r="K5525" s="14" t="str">
        <f t="shared" si="2"/>
        <v>#DIV/0!</v>
      </c>
      <c r="L5525" s="15" t="str">
        <f t="shared" si="3"/>
        <v>Invalid</v>
      </c>
      <c r="M5525" s="15" t="str">
        <f t="shared" si="4"/>
        <v/>
      </c>
    </row>
    <row r="5526" ht="12.75" customHeight="1">
      <c r="H5526" s="12">
        <v>1000.0</v>
      </c>
      <c r="K5526" s="14" t="str">
        <f t="shared" si="2"/>
        <v>#DIV/0!</v>
      </c>
      <c r="L5526" s="15" t="str">
        <f t="shared" si="3"/>
        <v>Invalid</v>
      </c>
      <c r="M5526" s="15" t="str">
        <f t="shared" si="4"/>
        <v/>
      </c>
    </row>
    <row r="5527" ht="12.75" customHeight="1">
      <c r="H5527" s="12">
        <v>1000.0</v>
      </c>
      <c r="K5527" s="14" t="str">
        <f t="shared" si="2"/>
        <v>#DIV/0!</v>
      </c>
      <c r="L5527" s="15" t="str">
        <f t="shared" si="3"/>
        <v>Invalid</v>
      </c>
      <c r="M5527" s="15" t="str">
        <f t="shared" si="4"/>
        <v/>
      </c>
    </row>
    <row r="5528" ht="12.75" customHeight="1">
      <c r="H5528" s="12">
        <v>1000.0</v>
      </c>
      <c r="K5528" s="14" t="str">
        <f t="shared" si="2"/>
        <v>#DIV/0!</v>
      </c>
      <c r="L5528" s="15" t="str">
        <f t="shared" si="3"/>
        <v>Invalid</v>
      </c>
      <c r="M5528" s="15" t="str">
        <f t="shared" si="4"/>
        <v/>
      </c>
    </row>
    <row r="5529" ht="12.75" customHeight="1">
      <c r="H5529" s="12">
        <v>1000.0</v>
      </c>
      <c r="K5529" s="14" t="str">
        <f t="shared" si="2"/>
        <v>#DIV/0!</v>
      </c>
      <c r="L5529" s="15" t="str">
        <f t="shared" si="3"/>
        <v>Invalid</v>
      </c>
      <c r="M5529" s="15" t="str">
        <f t="shared" si="4"/>
        <v/>
      </c>
    </row>
    <row r="5530" ht="12.75" customHeight="1">
      <c r="H5530" s="12">
        <v>1000.0</v>
      </c>
      <c r="K5530" s="14" t="str">
        <f t="shared" si="2"/>
        <v>#DIV/0!</v>
      </c>
      <c r="L5530" s="15" t="str">
        <f t="shared" si="3"/>
        <v>Invalid</v>
      </c>
      <c r="M5530" s="15" t="str">
        <f t="shared" si="4"/>
        <v/>
      </c>
    </row>
    <row r="5531" ht="12.75" customHeight="1">
      <c r="H5531" s="12">
        <v>1000.0</v>
      </c>
      <c r="K5531" s="14" t="str">
        <f t="shared" si="2"/>
        <v>#DIV/0!</v>
      </c>
      <c r="L5531" s="15" t="str">
        <f t="shared" si="3"/>
        <v>Invalid</v>
      </c>
      <c r="M5531" s="15" t="str">
        <f t="shared" si="4"/>
        <v/>
      </c>
    </row>
    <row r="5532" ht="12.75" customHeight="1">
      <c r="H5532" s="12">
        <v>1000.0</v>
      </c>
      <c r="K5532" s="14" t="str">
        <f t="shared" si="2"/>
        <v>#DIV/0!</v>
      </c>
      <c r="L5532" s="15" t="str">
        <f t="shared" si="3"/>
        <v>Invalid</v>
      </c>
      <c r="M5532" s="15" t="str">
        <f t="shared" si="4"/>
        <v/>
      </c>
    </row>
    <row r="5533" ht="12.75" customHeight="1">
      <c r="H5533" s="12">
        <v>1000.0</v>
      </c>
      <c r="K5533" s="14" t="str">
        <f t="shared" si="2"/>
        <v>#DIV/0!</v>
      </c>
      <c r="L5533" s="15" t="str">
        <f t="shared" si="3"/>
        <v>Invalid</v>
      </c>
      <c r="M5533" s="15" t="str">
        <f t="shared" si="4"/>
        <v/>
      </c>
    </row>
    <row r="5534" ht="12.75" customHeight="1">
      <c r="H5534" s="12">
        <v>1000.0</v>
      </c>
      <c r="K5534" s="14" t="str">
        <f t="shared" si="2"/>
        <v>#DIV/0!</v>
      </c>
      <c r="L5534" s="15" t="str">
        <f t="shared" si="3"/>
        <v>Invalid</v>
      </c>
      <c r="M5534" s="15" t="str">
        <f t="shared" si="4"/>
        <v/>
      </c>
    </row>
    <row r="5535" ht="12.75" customHeight="1">
      <c r="H5535" s="12">
        <v>1000.0</v>
      </c>
      <c r="K5535" s="14" t="str">
        <f t="shared" si="2"/>
        <v>#DIV/0!</v>
      </c>
      <c r="L5535" s="15" t="str">
        <f t="shared" si="3"/>
        <v>Invalid</v>
      </c>
      <c r="M5535" s="15" t="str">
        <f t="shared" si="4"/>
        <v/>
      </c>
    </row>
    <row r="5536" ht="12.75" customHeight="1">
      <c r="H5536" s="12">
        <v>1000.0</v>
      </c>
      <c r="K5536" s="14" t="str">
        <f t="shared" si="2"/>
        <v>#DIV/0!</v>
      </c>
      <c r="L5536" s="15" t="str">
        <f t="shared" si="3"/>
        <v>Invalid</v>
      </c>
      <c r="M5536" s="15" t="str">
        <f t="shared" si="4"/>
        <v/>
      </c>
    </row>
    <row r="5537" ht="12.75" customHeight="1">
      <c r="H5537" s="12">
        <v>1000.0</v>
      </c>
      <c r="K5537" s="14" t="str">
        <f t="shared" si="2"/>
        <v>#DIV/0!</v>
      </c>
      <c r="L5537" s="15" t="str">
        <f t="shared" si="3"/>
        <v>Invalid</v>
      </c>
      <c r="M5537" s="15" t="str">
        <f t="shared" si="4"/>
        <v/>
      </c>
    </row>
    <row r="5538" ht="12.75" customHeight="1">
      <c r="H5538" s="12">
        <v>1000.0</v>
      </c>
      <c r="K5538" s="14" t="str">
        <f t="shared" si="2"/>
        <v>#DIV/0!</v>
      </c>
      <c r="L5538" s="15" t="str">
        <f t="shared" si="3"/>
        <v>Invalid</v>
      </c>
      <c r="M5538" s="15" t="str">
        <f t="shared" si="4"/>
        <v/>
      </c>
    </row>
    <row r="5539" ht="12.75" customHeight="1">
      <c r="H5539" s="12">
        <v>1000.0</v>
      </c>
      <c r="K5539" s="14" t="str">
        <f t="shared" si="2"/>
        <v>#DIV/0!</v>
      </c>
      <c r="L5539" s="15" t="str">
        <f t="shared" si="3"/>
        <v>Invalid</v>
      </c>
      <c r="M5539" s="15" t="str">
        <f t="shared" si="4"/>
        <v/>
      </c>
    </row>
    <row r="5540" ht="12.75" customHeight="1">
      <c r="H5540" s="12">
        <v>1000.0</v>
      </c>
      <c r="K5540" s="14" t="str">
        <f t="shared" si="2"/>
        <v>#DIV/0!</v>
      </c>
      <c r="L5540" s="15" t="str">
        <f t="shared" si="3"/>
        <v>Invalid</v>
      </c>
      <c r="M5540" s="15" t="str">
        <f t="shared" si="4"/>
        <v/>
      </c>
    </row>
    <row r="5541" ht="12.75" customHeight="1">
      <c r="H5541" s="12">
        <v>1000.0</v>
      </c>
      <c r="K5541" s="14" t="str">
        <f t="shared" si="2"/>
        <v>#DIV/0!</v>
      </c>
      <c r="L5541" s="15" t="str">
        <f t="shared" si="3"/>
        <v>Invalid</v>
      </c>
      <c r="M5541" s="15" t="str">
        <f t="shared" si="4"/>
        <v/>
      </c>
    </row>
    <row r="5542" ht="12.75" customHeight="1">
      <c r="H5542" s="12">
        <v>1000.0</v>
      </c>
      <c r="K5542" s="14" t="str">
        <f t="shared" si="2"/>
        <v>#DIV/0!</v>
      </c>
      <c r="L5542" s="15" t="str">
        <f t="shared" si="3"/>
        <v>Invalid</v>
      </c>
      <c r="M5542" s="15" t="str">
        <f t="shared" si="4"/>
        <v/>
      </c>
    </row>
    <row r="5543" ht="12.75" customHeight="1">
      <c r="H5543" s="12">
        <v>1000.0</v>
      </c>
      <c r="K5543" s="14" t="str">
        <f t="shared" si="2"/>
        <v>#DIV/0!</v>
      </c>
      <c r="L5543" s="15" t="str">
        <f t="shared" si="3"/>
        <v>Invalid</v>
      </c>
      <c r="M5543" s="15" t="str">
        <f t="shared" si="4"/>
        <v/>
      </c>
    </row>
    <row r="5544" ht="12.75" customHeight="1">
      <c r="H5544" s="12">
        <v>1000.0</v>
      </c>
      <c r="K5544" s="14" t="str">
        <f t="shared" si="2"/>
        <v>#DIV/0!</v>
      </c>
      <c r="L5544" s="15" t="str">
        <f t="shared" si="3"/>
        <v>Invalid</v>
      </c>
      <c r="M5544" s="15" t="str">
        <f t="shared" si="4"/>
        <v/>
      </c>
    </row>
    <row r="5545" ht="12.75" customHeight="1">
      <c r="H5545" s="12">
        <v>1000.0</v>
      </c>
      <c r="K5545" s="14" t="str">
        <f t="shared" si="2"/>
        <v>#DIV/0!</v>
      </c>
      <c r="L5545" s="15" t="str">
        <f t="shared" si="3"/>
        <v>Invalid</v>
      </c>
      <c r="M5545" s="15" t="str">
        <f t="shared" si="4"/>
        <v/>
      </c>
    </row>
    <row r="5546" ht="12.75" customHeight="1">
      <c r="H5546" s="12">
        <v>1000.0</v>
      </c>
      <c r="K5546" s="14" t="str">
        <f t="shared" si="2"/>
        <v>#DIV/0!</v>
      </c>
      <c r="L5546" s="15" t="str">
        <f t="shared" si="3"/>
        <v>Invalid</v>
      </c>
      <c r="M5546" s="15" t="str">
        <f t="shared" si="4"/>
        <v/>
      </c>
    </row>
    <row r="5547" ht="12.75" customHeight="1">
      <c r="H5547" s="12">
        <v>1000.0</v>
      </c>
      <c r="K5547" s="14" t="str">
        <f t="shared" si="2"/>
        <v>#DIV/0!</v>
      </c>
      <c r="L5547" s="15" t="str">
        <f t="shared" si="3"/>
        <v>Invalid</v>
      </c>
      <c r="M5547" s="15" t="str">
        <f t="shared" si="4"/>
        <v/>
      </c>
    </row>
    <row r="5548" ht="12.75" customHeight="1">
      <c r="H5548" s="12">
        <v>1000.0</v>
      </c>
      <c r="K5548" s="14" t="str">
        <f t="shared" si="2"/>
        <v>#DIV/0!</v>
      </c>
      <c r="L5548" s="15" t="str">
        <f t="shared" si="3"/>
        <v>Invalid</v>
      </c>
      <c r="M5548" s="15" t="str">
        <f t="shared" si="4"/>
        <v/>
      </c>
    </row>
    <row r="5549" ht="12.75" customHeight="1">
      <c r="H5549" s="12">
        <v>1000.0</v>
      </c>
      <c r="K5549" s="14" t="str">
        <f t="shared" si="2"/>
        <v>#DIV/0!</v>
      </c>
      <c r="L5549" s="15" t="str">
        <f t="shared" si="3"/>
        <v>Invalid</v>
      </c>
      <c r="M5549" s="15" t="str">
        <f t="shared" si="4"/>
        <v/>
      </c>
    </row>
    <row r="5550" ht="12.75" customHeight="1">
      <c r="H5550" s="12">
        <v>1000.0</v>
      </c>
      <c r="K5550" s="14" t="str">
        <f t="shared" si="2"/>
        <v>#DIV/0!</v>
      </c>
      <c r="L5550" s="15" t="str">
        <f t="shared" si="3"/>
        <v>Invalid</v>
      </c>
      <c r="M5550" s="15" t="str">
        <f t="shared" si="4"/>
        <v/>
      </c>
    </row>
    <row r="5551" ht="12.75" customHeight="1">
      <c r="H5551" s="12">
        <v>1000.0</v>
      </c>
      <c r="K5551" s="14" t="str">
        <f t="shared" si="2"/>
        <v>#DIV/0!</v>
      </c>
      <c r="L5551" s="15" t="str">
        <f t="shared" si="3"/>
        <v>Invalid</v>
      </c>
      <c r="M5551" s="15" t="str">
        <f t="shared" si="4"/>
        <v/>
      </c>
    </row>
    <row r="5552" ht="12.75" customHeight="1">
      <c r="H5552" s="12">
        <v>1000.0</v>
      </c>
      <c r="K5552" s="14" t="str">
        <f t="shared" si="2"/>
        <v>#DIV/0!</v>
      </c>
      <c r="L5552" s="15" t="str">
        <f t="shared" si="3"/>
        <v>Invalid</v>
      </c>
      <c r="M5552" s="15" t="str">
        <f t="shared" si="4"/>
        <v/>
      </c>
    </row>
    <row r="5553" ht="12.75" customHeight="1">
      <c r="H5553" s="12">
        <v>1000.0</v>
      </c>
      <c r="K5553" s="14" t="str">
        <f t="shared" si="2"/>
        <v>#DIV/0!</v>
      </c>
      <c r="L5553" s="15" t="str">
        <f t="shared" si="3"/>
        <v>Invalid</v>
      </c>
      <c r="M5553" s="15" t="str">
        <f t="shared" si="4"/>
        <v/>
      </c>
    </row>
    <row r="5554" ht="12.75" customHeight="1">
      <c r="H5554" s="12">
        <v>1000.0</v>
      </c>
      <c r="K5554" s="14" t="str">
        <f t="shared" si="2"/>
        <v>#DIV/0!</v>
      </c>
      <c r="L5554" s="15" t="str">
        <f t="shared" si="3"/>
        <v>Invalid</v>
      </c>
      <c r="M5554" s="15" t="str">
        <f t="shared" si="4"/>
        <v/>
      </c>
    </row>
    <row r="5555" ht="12.75" customHeight="1">
      <c r="H5555" s="12">
        <v>1000.0</v>
      </c>
      <c r="K5555" s="14" t="str">
        <f t="shared" si="2"/>
        <v>#DIV/0!</v>
      </c>
      <c r="L5555" s="15" t="str">
        <f t="shared" si="3"/>
        <v>Invalid</v>
      </c>
      <c r="M5555" s="15" t="str">
        <f t="shared" si="4"/>
        <v/>
      </c>
    </row>
    <row r="5556" ht="12.75" customHeight="1">
      <c r="H5556" s="12">
        <v>1000.0</v>
      </c>
      <c r="K5556" s="14" t="str">
        <f t="shared" si="2"/>
        <v>#DIV/0!</v>
      </c>
      <c r="L5556" s="15" t="str">
        <f t="shared" si="3"/>
        <v>Invalid</v>
      </c>
      <c r="M5556" s="15" t="str">
        <f t="shared" si="4"/>
        <v/>
      </c>
    </row>
    <row r="5557" ht="12.75" customHeight="1">
      <c r="H5557" s="12">
        <v>1000.0</v>
      </c>
      <c r="K5557" s="14" t="str">
        <f t="shared" si="2"/>
        <v>#DIV/0!</v>
      </c>
      <c r="L5557" s="15" t="str">
        <f t="shared" si="3"/>
        <v>Invalid</v>
      </c>
      <c r="M5557" s="15" t="str">
        <f t="shared" si="4"/>
        <v/>
      </c>
    </row>
    <row r="5558" ht="12.75" customHeight="1">
      <c r="H5558" s="12">
        <v>1000.0</v>
      </c>
      <c r="K5558" s="14" t="str">
        <f t="shared" si="2"/>
        <v>#DIV/0!</v>
      </c>
      <c r="L5558" s="15" t="str">
        <f t="shared" si="3"/>
        <v>Invalid</v>
      </c>
      <c r="M5558" s="15" t="str">
        <f t="shared" si="4"/>
        <v/>
      </c>
    </row>
    <row r="5559" ht="12.75" customHeight="1">
      <c r="H5559" s="12">
        <v>1000.0</v>
      </c>
      <c r="K5559" s="14" t="str">
        <f t="shared" si="2"/>
        <v>#DIV/0!</v>
      </c>
      <c r="L5559" s="15" t="str">
        <f t="shared" si="3"/>
        <v>Invalid</v>
      </c>
      <c r="M5559" s="15" t="str">
        <f t="shared" si="4"/>
        <v/>
      </c>
    </row>
    <row r="5560" ht="12.75" customHeight="1">
      <c r="H5560" s="12">
        <v>1000.0</v>
      </c>
      <c r="K5560" s="14" t="str">
        <f t="shared" si="2"/>
        <v>#DIV/0!</v>
      </c>
      <c r="L5560" s="15" t="str">
        <f t="shared" si="3"/>
        <v>Invalid</v>
      </c>
      <c r="M5560" s="15" t="str">
        <f t="shared" si="4"/>
        <v/>
      </c>
    </row>
    <row r="5561" ht="12.75" customHeight="1">
      <c r="H5561" s="12">
        <v>1000.0</v>
      </c>
      <c r="K5561" s="14" t="str">
        <f t="shared" si="2"/>
        <v>#DIV/0!</v>
      </c>
      <c r="L5561" s="15" t="str">
        <f t="shared" si="3"/>
        <v>Invalid</v>
      </c>
      <c r="M5561" s="15" t="str">
        <f t="shared" si="4"/>
        <v/>
      </c>
    </row>
    <row r="5562" ht="12.75" customHeight="1">
      <c r="H5562" s="12">
        <v>1000.0</v>
      </c>
      <c r="K5562" s="14" t="str">
        <f t="shared" si="2"/>
        <v>#DIV/0!</v>
      </c>
      <c r="L5562" s="15" t="str">
        <f t="shared" si="3"/>
        <v>Invalid</v>
      </c>
      <c r="M5562" s="15" t="str">
        <f t="shared" si="4"/>
        <v/>
      </c>
    </row>
    <row r="5563" ht="12.75" customHeight="1">
      <c r="H5563" s="12">
        <v>1000.0</v>
      </c>
      <c r="K5563" s="14" t="str">
        <f t="shared" si="2"/>
        <v>#DIV/0!</v>
      </c>
      <c r="L5563" s="15" t="str">
        <f t="shared" si="3"/>
        <v>Invalid</v>
      </c>
      <c r="M5563" s="15" t="str">
        <f t="shared" si="4"/>
        <v/>
      </c>
    </row>
    <row r="5564" ht="12.75" customHeight="1">
      <c r="H5564" s="12">
        <v>1000.0</v>
      </c>
      <c r="K5564" s="14" t="str">
        <f t="shared" si="2"/>
        <v>#DIV/0!</v>
      </c>
      <c r="L5564" s="15" t="str">
        <f t="shared" si="3"/>
        <v>Invalid</v>
      </c>
      <c r="M5564" s="15" t="str">
        <f t="shared" si="4"/>
        <v/>
      </c>
    </row>
    <row r="5565" ht="12.75" customHeight="1">
      <c r="H5565" s="12">
        <v>1000.0</v>
      </c>
      <c r="K5565" s="14" t="str">
        <f t="shared" si="2"/>
        <v>#DIV/0!</v>
      </c>
      <c r="L5565" s="15" t="str">
        <f t="shared" si="3"/>
        <v>Invalid</v>
      </c>
      <c r="M5565" s="15" t="str">
        <f t="shared" si="4"/>
        <v/>
      </c>
    </row>
    <row r="5566" ht="12.75" customHeight="1">
      <c r="H5566" s="12">
        <v>1000.0</v>
      </c>
      <c r="K5566" s="14" t="str">
        <f t="shared" si="2"/>
        <v>#DIV/0!</v>
      </c>
      <c r="L5566" s="15" t="str">
        <f t="shared" si="3"/>
        <v>Invalid</v>
      </c>
      <c r="M5566" s="15" t="str">
        <f t="shared" si="4"/>
        <v/>
      </c>
    </row>
    <row r="5567" ht="12.75" customHeight="1">
      <c r="H5567" s="12">
        <v>1000.0</v>
      </c>
      <c r="K5567" s="14" t="str">
        <f t="shared" si="2"/>
        <v>#DIV/0!</v>
      </c>
      <c r="L5567" s="15" t="str">
        <f t="shared" si="3"/>
        <v>Invalid</v>
      </c>
      <c r="M5567" s="15" t="str">
        <f t="shared" si="4"/>
        <v/>
      </c>
    </row>
    <row r="5568" ht="12.75" customHeight="1">
      <c r="H5568" s="12">
        <v>1000.0</v>
      </c>
      <c r="K5568" s="14" t="str">
        <f t="shared" si="2"/>
        <v>#DIV/0!</v>
      </c>
      <c r="L5568" s="15" t="str">
        <f t="shared" si="3"/>
        <v>Invalid</v>
      </c>
      <c r="M5568" s="15" t="str">
        <f t="shared" si="4"/>
        <v/>
      </c>
    </row>
    <row r="5569" ht="12.75" customHeight="1">
      <c r="H5569" s="12">
        <v>1000.0</v>
      </c>
      <c r="K5569" s="14" t="str">
        <f t="shared" si="2"/>
        <v>#DIV/0!</v>
      </c>
      <c r="L5569" s="15" t="str">
        <f t="shared" si="3"/>
        <v>Invalid</v>
      </c>
      <c r="M5569" s="15" t="str">
        <f t="shared" si="4"/>
        <v/>
      </c>
    </row>
    <row r="5570" ht="12.75" customHeight="1">
      <c r="H5570" s="12">
        <v>1000.0</v>
      </c>
      <c r="K5570" s="14" t="str">
        <f t="shared" si="2"/>
        <v>#DIV/0!</v>
      </c>
      <c r="L5570" s="15" t="str">
        <f t="shared" si="3"/>
        <v>Invalid</v>
      </c>
      <c r="M5570" s="15" t="str">
        <f t="shared" si="4"/>
        <v/>
      </c>
    </row>
    <row r="5571" ht="12.75" customHeight="1">
      <c r="H5571" s="12">
        <v>1000.0</v>
      </c>
      <c r="K5571" s="14" t="str">
        <f t="shared" si="2"/>
        <v>#DIV/0!</v>
      </c>
      <c r="L5571" s="15" t="str">
        <f t="shared" si="3"/>
        <v>Invalid</v>
      </c>
      <c r="M5571" s="15" t="str">
        <f t="shared" si="4"/>
        <v/>
      </c>
    </row>
    <row r="5572" ht="12.75" customHeight="1">
      <c r="H5572" s="12">
        <v>1000.0</v>
      </c>
      <c r="K5572" s="14" t="str">
        <f t="shared" si="2"/>
        <v>#DIV/0!</v>
      </c>
      <c r="L5572" s="15" t="str">
        <f t="shared" si="3"/>
        <v>Invalid</v>
      </c>
      <c r="M5572" s="15" t="str">
        <f t="shared" si="4"/>
        <v/>
      </c>
    </row>
    <row r="5573" ht="12.75" customHeight="1">
      <c r="H5573" s="12">
        <v>1000.0</v>
      </c>
      <c r="K5573" s="14" t="str">
        <f t="shared" si="2"/>
        <v>#DIV/0!</v>
      </c>
      <c r="L5573" s="15" t="str">
        <f t="shared" si="3"/>
        <v>Invalid</v>
      </c>
      <c r="M5573" s="15" t="str">
        <f t="shared" si="4"/>
        <v/>
      </c>
    </row>
    <row r="5574" ht="12.75" customHeight="1">
      <c r="H5574" s="12">
        <v>1000.0</v>
      </c>
      <c r="K5574" s="14" t="str">
        <f t="shared" si="2"/>
        <v>#DIV/0!</v>
      </c>
      <c r="L5574" s="15" t="str">
        <f t="shared" si="3"/>
        <v>Invalid</v>
      </c>
      <c r="M5574" s="15" t="str">
        <f t="shared" si="4"/>
        <v/>
      </c>
    </row>
    <row r="5575" ht="12.75" customHeight="1">
      <c r="H5575" s="12">
        <v>1000.0</v>
      </c>
      <c r="K5575" s="14" t="str">
        <f t="shared" si="2"/>
        <v>#DIV/0!</v>
      </c>
      <c r="L5575" s="15" t="str">
        <f t="shared" si="3"/>
        <v>Invalid</v>
      </c>
      <c r="M5575" s="15" t="str">
        <f t="shared" si="4"/>
        <v/>
      </c>
    </row>
    <row r="5576" ht="12.75" customHeight="1">
      <c r="H5576" s="12">
        <v>1000.0</v>
      </c>
      <c r="K5576" s="14" t="str">
        <f t="shared" si="2"/>
        <v>#DIV/0!</v>
      </c>
      <c r="L5576" s="15" t="str">
        <f t="shared" si="3"/>
        <v>Invalid</v>
      </c>
      <c r="M5576" s="15" t="str">
        <f t="shared" si="4"/>
        <v/>
      </c>
    </row>
    <row r="5577" ht="12.75" customHeight="1">
      <c r="H5577" s="12">
        <v>1000.0</v>
      </c>
      <c r="K5577" s="14" t="str">
        <f t="shared" si="2"/>
        <v>#DIV/0!</v>
      </c>
      <c r="L5577" s="15" t="str">
        <f t="shared" si="3"/>
        <v>Invalid</v>
      </c>
      <c r="M5577" s="15" t="str">
        <f t="shared" si="4"/>
        <v/>
      </c>
    </row>
    <row r="5578" ht="12.75" customHeight="1">
      <c r="H5578" s="12">
        <v>1000.0</v>
      </c>
      <c r="K5578" s="14" t="str">
        <f t="shared" si="2"/>
        <v>#DIV/0!</v>
      </c>
      <c r="L5578" s="15" t="str">
        <f t="shared" si="3"/>
        <v>Invalid</v>
      </c>
      <c r="M5578" s="15" t="str">
        <f t="shared" si="4"/>
        <v/>
      </c>
    </row>
    <row r="5579" ht="12.75" customHeight="1">
      <c r="H5579" s="12">
        <v>1000.0</v>
      </c>
      <c r="K5579" s="14" t="str">
        <f t="shared" si="2"/>
        <v>#DIV/0!</v>
      </c>
      <c r="L5579" s="15" t="str">
        <f t="shared" si="3"/>
        <v>Invalid</v>
      </c>
      <c r="M5579" s="15" t="str">
        <f t="shared" si="4"/>
        <v/>
      </c>
    </row>
    <row r="5580" ht="12.75" customHeight="1">
      <c r="H5580" s="12">
        <v>1000.0</v>
      </c>
      <c r="K5580" s="14" t="str">
        <f t="shared" si="2"/>
        <v>#DIV/0!</v>
      </c>
      <c r="L5580" s="15" t="str">
        <f t="shared" si="3"/>
        <v>Invalid</v>
      </c>
      <c r="M5580" s="15" t="str">
        <f t="shared" si="4"/>
        <v/>
      </c>
    </row>
    <row r="5581" ht="12.75" customHeight="1">
      <c r="H5581" s="12">
        <v>1000.0</v>
      </c>
      <c r="K5581" s="14" t="str">
        <f t="shared" si="2"/>
        <v>#DIV/0!</v>
      </c>
      <c r="L5581" s="15" t="str">
        <f t="shared" si="3"/>
        <v>Invalid</v>
      </c>
      <c r="M5581" s="15" t="str">
        <f t="shared" si="4"/>
        <v/>
      </c>
    </row>
    <row r="5582" ht="12.75" customHeight="1">
      <c r="H5582" s="12">
        <v>1000.0</v>
      </c>
      <c r="K5582" s="14" t="str">
        <f t="shared" si="2"/>
        <v>#DIV/0!</v>
      </c>
      <c r="L5582" s="15" t="str">
        <f t="shared" si="3"/>
        <v>Invalid</v>
      </c>
      <c r="M5582" s="15" t="str">
        <f t="shared" si="4"/>
        <v/>
      </c>
    </row>
    <row r="5583" ht="12.75" customHeight="1">
      <c r="H5583" s="12">
        <v>1000.0</v>
      </c>
      <c r="K5583" s="14" t="str">
        <f t="shared" si="2"/>
        <v>#DIV/0!</v>
      </c>
      <c r="L5583" s="15" t="str">
        <f t="shared" si="3"/>
        <v>Invalid</v>
      </c>
      <c r="M5583" s="15" t="str">
        <f t="shared" si="4"/>
        <v/>
      </c>
    </row>
    <row r="5584" ht="12.75" customHeight="1">
      <c r="H5584" s="12">
        <v>1000.0</v>
      </c>
      <c r="K5584" s="14" t="str">
        <f t="shared" si="2"/>
        <v>#DIV/0!</v>
      </c>
      <c r="L5584" s="15" t="str">
        <f t="shared" si="3"/>
        <v>Invalid</v>
      </c>
      <c r="M5584" s="15" t="str">
        <f t="shared" si="4"/>
        <v/>
      </c>
    </row>
    <row r="5585" ht="12.75" customHeight="1">
      <c r="H5585" s="12">
        <v>1000.0</v>
      </c>
      <c r="K5585" s="14" t="str">
        <f t="shared" si="2"/>
        <v>#DIV/0!</v>
      </c>
      <c r="L5585" s="15" t="str">
        <f t="shared" si="3"/>
        <v>Invalid</v>
      </c>
      <c r="M5585" s="15" t="str">
        <f t="shared" si="4"/>
        <v/>
      </c>
    </row>
    <row r="5586" ht="12.75" customHeight="1">
      <c r="H5586" s="12">
        <v>1000.0</v>
      </c>
      <c r="K5586" s="14" t="str">
        <f t="shared" si="2"/>
        <v>#DIV/0!</v>
      </c>
      <c r="L5586" s="15" t="str">
        <f t="shared" si="3"/>
        <v>Invalid</v>
      </c>
      <c r="M5586" s="15" t="str">
        <f t="shared" si="4"/>
        <v/>
      </c>
    </row>
    <row r="5587" ht="12.75" customHeight="1">
      <c r="H5587" s="12">
        <v>1000.0</v>
      </c>
      <c r="K5587" s="14" t="str">
        <f t="shared" si="2"/>
        <v>#DIV/0!</v>
      </c>
      <c r="L5587" s="15" t="str">
        <f t="shared" si="3"/>
        <v>Invalid</v>
      </c>
      <c r="M5587" s="15" t="str">
        <f t="shared" si="4"/>
        <v/>
      </c>
    </row>
    <row r="5588" ht="12.75" customHeight="1">
      <c r="H5588" s="12">
        <v>1000.0</v>
      </c>
      <c r="K5588" s="14" t="str">
        <f t="shared" si="2"/>
        <v>#DIV/0!</v>
      </c>
      <c r="L5588" s="15" t="str">
        <f t="shared" si="3"/>
        <v>Invalid</v>
      </c>
      <c r="M5588" s="15" t="str">
        <f t="shared" si="4"/>
        <v/>
      </c>
    </row>
    <row r="5589" ht="12.75" customHeight="1">
      <c r="H5589" s="12">
        <v>1000.0</v>
      </c>
      <c r="K5589" s="14" t="str">
        <f t="shared" si="2"/>
        <v>#DIV/0!</v>
      </c>
      <c r="L5589" s="15" t="str">
        <f t="shared" si="3"/>
        <v>Invalid</v>
      </c>
      <c r="M5589" s="15" t="str">
        <f t="shared" si="4"/>
        <v/>
      </c>
    </row>
    <row r="5590" ht="12.75" customHeight="1">
      <c r="H5590" s="12">
        <v>1000.0</v>
      </c>
      <c r="K5590" s="14" t="str">
        <f t="shared" si="2"/>
        <v>#DIV/0!</v>
      </c>
      <c r="L5590" s="15" t="str">
        <f t="shared" si="3"/>
        <v>Invalid</v>
      </c>
      <c r="M5590" s="15" t="str">
        <f t="shared" si="4"/>
        <v/>
      </c>
    </row>
    <row r="5591" ht="12.75" customHeight="1">
      <c r="H5591" s="12">
        <v>1000.0</v>
      </c>
      <c r="K5591" s="14" t="str">
        <f t="shared" si="2"/>
        <v>#DIV/0!</v>
      </c>
      <c r="L5591" s="15" t="str">
        <f t="shared" si="3"/>
        <v>Invalid</v>
      </c>
      <c r="M5591" s="15" t="str">
        <f t="shared" si="4"/>
        <v/>
      </c>
    </row>
    <row r="5592" ht="12.75" customHeight="1">
      <c r="H5592" s="12">
        <v>1000.0</v>
      </c>
      <c r="K5592" s="14" t="str">
        <f t="shared" si="2"/>
        <v>#DIV/0!</v>
      </c>
      <c r="L5592" s="15" t="str">
        <f t="shared" si="3"/>
        <v>Invalid</v>
      </c>
      <c r="M5592" s="15" t="str">
        <f t="shared" si="4"/>
        <v/>
      </c>
    </row>
    <row r="5593" ht="12.75" customHeight="1">
      <c r="H5593" s="12">
        <v>1000.0</v>
      </c>
      <c r="K5593" s="14" t="str">
        <f t="shared" si="2"/>
        <v>#DIV/0!</v>
      </c>
      <c r="L5593" s="15" t="str">
        <f t="shared" si="3"/>
        <v>Invalid</v>
      </c>
      <c r="M5593" s="15" t="str">
        <f t="shared" si="4"/>
        <v/>
      </c>
    </row>
    <row r="5594" ht="12.75" customHeight="1">
      <c r="H5594" s="12">
        <v>1000.0</v>
      </c>
      <c r="K5594" s="14" t="str">
        <f t="shared" si="2"/>
        <v>#DIV/0!</v>
      </c>
      <c r="L5594" s="15" t="str">
        <f t="shared" si="3"/>
        <v>Invalid</v>
      </c>
      <c r="M5594" s="15" t="str">
        <f t="shared" si="4"/>
        <v/>
      </c>
    </row>
    <row r="5595" ht="12.75" customHeight="1">
      <c r="H5595" s="12">
        <v>1000.0</v>
      </c>
      <c r="K5595" s="14" t="str">
        <f t="shared" si="2"/>
        <v>#DIV/0!</v>
      </c>
      <c r="L5595" s="15" t="str">
        <f t="shared" si="3"/>
        <v>Invalid</v>
      </c>
      <c r="M5595" s="15" t="str">
        <f t="shared" si="4"/>
        <v/>
      </c>
    </row>
    <row r="5596" ht="12.75" customHeight="1">
      <c r="H5596" s="12">
        <v>1000.0</v>
      </c>
      <c r="K5596" s="14" t="str">
        <f t="shared" si="2"/>
        <v>#DIV/0!</v>
      </c>
      <c r="L5596" s="15" t="str">
        <f t="shared" si="3"/>
        <v>Invalid</v>
      </c>
      <c r="M5596" s="15" t="str">
        <f t="shared" si="4"/>
        <v/>
      </c>
    </row>
    <row r="5597" ht="12.75" customHeight="1">
      <c r="H5597" s="12">
        <v>1000.0</v>
      </c>
      <c r="K5597" s="14" t="str">
        <f t="shared" si="2"/>
        <v>#DIV/0!</v>
      </c>
      <c r="L5597" s="15" t="str">
        <f t="shared" si="3"/>
        <v>Invalid</v>
      </c>
      <c r="M5597" s="15" t="str">
        <f t="shared" si="4"/>
        <v/>
      </c>
    </row>
    <row r="5598" ht="12.75" customHeight="1">
      <c r="H5598" s="12">
        <v>1000.0</v>
      </c>
      <c r="K5598" s="14" t="str">
        <f t="shared" si="2"/>
        <v>#DIV/0!</v>
      </c>
      <c r="L5598" s="15" t="str">
        <f t="shared" si="3"/>
        <v>Invalid</v>
      </c>
      <c r="M5598" s="15" t="str">
        <f t="shared" si="4"/>
        <v/>
      </c>
    </row>
    <row r="5599" ht="12.75" customHeight="1">
      <c r="H5599" s="12">
        <v>1000.0</v>
      </c>
      <c r="K5599" s="14" t="str">
        <f t="shared" si="2"/>
        <v>#DIV/0!</v>
      </c>
      <c r="L5599" s="15" t="str">
        <f t="shared" si="3"/>
        <v>Invalid</v>
      </c>
      <c r="M5599" s="15" t="str">
        <f t="shared" si="4"/>
        <v/>
      </c>
    </row>
    <row r="5600" ht="12.75" customHeight="1">
      <c r="H5600" s="12">
        <v>1000.0</v>
      </c>
      <c r="K5600" s="14" t="str">
        <f t="shared" si="2"/>
        <v>#DIV/0!</v>
      </c>
      <c r="L5600" s="15" t="str">
        <f t="shared" si="3"/>
        <v>Invalid</v>
      </c>
      <c r="M5600" s="15" t="str">
        <f t="shared" si="4"/>
        <v/>
      </c>
    </row>
    <row r="5601" ht="12.75" customHeight="1">
      <c r="H5601" s="12">
        <v>1000.0</v>
      </c>
      <c r="K5601" s="14" t="str">
        <f t="shared" si="2"/>
        <v>#DIV/0!</v>
      </c>
      <c r="L5601" s="15" t="str">
        <f t="shared" si="3"/>
        <v>Invalid</v>
      </c>
      <c r="M5601" s="15" t="str">
        <f t="shared" si="4"/>
        <v/>
      </c>
    </row>
    <row r="5602" ht="12.75" customHeight="1">
      <c r="H5602" s="12">
        <v>1000.0</v>
      </c>
      <c r="K5602" s="14" t="str">
        <f t="shared" si="2"/>
        <v>#DIV/0!</v>
      </c>
      <c r="L5602" s="15" t="str">
        <f t="shared" si="3"/>
        <v>Invalid</v>
      </c>
      <c r="M5602" s="15" t="str">
        <f t="shared" si="4"/>
        <v/>
      </c>
    </row>
    <row r="5603" ht="12.75" customHeight="1">
      <c r="H5603" s="12">
        <v>1000.0</v>
      </c>
      <c r="K5603" s="14" t="str">
        <f t="shared" si="2"/>
        <v>#DIV/0!</v>
      </c>
      <c r="L5603" s="15" t="str">
        <f t="shared" si="3"/>
        <v>Invalid</v>
      </c>
      <c r="M5603" s="15" t="str">
        <f t="shared" si="4"/>
        <v/>
      </c>
    </row>
    <row r="5604" ht="12.75" customHeight="1">
      <c r="H5604" s="12">
        <v>1000.0</v>
      </c>
      <c r="K5604" s="14" t="str">
        <f t="shared" si="2"/>
        <v>#DIV/0!</v>
      </c>
      <c r="L5604" s="15" t="str">
        <f t="shared" si="3"/>
        <v>Invalid</v>
      </c>
      <c r="M5604" s="15" t="str">
        <f t="shared" si="4"/>
        <v/>
      </c>
    </row>
    <row r="5605" ht="12.75" customHeight="1">
      <c r="H5605" s="12">
        <v>1000.0</v>
      </c>
      <c r="K5605" s="14" t="str">
        <f t="shared" si="2"/>
        <v>#DIV/0!</v>
      </c>
      <c r="L5605" s="15" t="str">
        <f t="shared" si="3"/>
        <v>Invalid</v>
      </c>
      <c r="M5605" s="15" t="str">
        <f t="shared" si="4"/>
        <v/>
      </c>
    </row>
    <row r="5606" ht="12.75" customHeight="1">
      <c r="H5606" s="12">
        <v>1000.0</v>
      </c>
      <c r="K5606" s="14" t="str">
        <f t="shared" si="2"/>
        <v>#DIV/0!</v>
      </c>
      <c r="L5606" s="15" t="str">
        <f t="shared" si="3"/>
        <v>Invalid</v>
      </c>
      <c r="M5606" s="15" t="str">
        <f t="shared" si="4"/>
        <v/>
      </c>
    </row>
    <row r="5607" ht="12.75" customHeight="1">
      <c r="H5607" s="12">
        <v>1000.0</v>
      </c>
      <c r="K5607" s="14" t="str">
        <f t="shared" si="2"/>
        <v>#DIV/0!</v>
      </c>
      <c r="L5607" s="15" t="str">
        <f t="shared" si="3"/>
        <v>Invalid</v>
      </c>
      <c r="M5607" s="15" t="str">
        <f t="shared" si="4"/>
        <v/>
      </c>
    </row>
    <row r="5608" ht="12.75" customHeight="1">
      <c r="H5608" s="12">
        <v>1000.0</v>
      </c>
      <c r="K5608" s="14" t="str">
        <f t="shared" si="2"/>
        <v>#DIV/0!</v>
      </c>
      <c r="L5608" s="15" t="str">
        <f t="shared" si="3"/>
        <v>Invalid</v>
      </c>
      <c r="M5608" s="15" t="str">
        <f t="shared" si="4"/>
        <v/>
      </c>
    </row>
    <row r="5609" ht="12.75" customHeight="1">
      <c r="H5609" s="12">
        <v>1000.0</v>
      </c>
      <c r="K5609" s="14" t="str">
        <f t="shared" si="2"/>
        <v>#DIV/0!</v>
      </c>
      <c r="L5609" s="15" t="str">
        <f t="shared" si="3"/>
        <v>Invalid</v>
      </c>
      <c r="M5609" s="15" t="str">
        <f t="shared" si="4"/>
        <v/>
      </c>
    </row>
    <row r="5610" ht="12.75" customHeight="1">
      <c r="H5610" s="12">
        <v>1000.0</v>
      </c>
      <c r="K5610" s="14" t="str">
        <f t="shared" si="2"/>
        <v>#DIV/0!</v>
      </c>
      <c r="L5610" s="15" t="str">
        <f t="shared" si="3"/>
        <v>Invalid</v>
      </c>
      <c r="M5610" s="15" t="str">
        <f t="shared" si="4"/>
        <v/>
      </c>
    </row>
    <row r="5611" ht="12.75" customHeight="1">
      <c r="H5611" s="12">
        <v>1000.0</v>
      </c>
      <c r="K5611" s="14" t="str">
        <f t="shared" si="2"/>
        <v>#DIV/0!</v>
      </c>
      <c r="L5611" s="15" t="str">
        <f t="shared" si="3"/>
        <v>Invalid</v>
      </c>
      <c r="M5611" s="15" t="str">
        <f t="shared" si="4"/>
        <v/>
      </c>
    </row>
    <row r="5612" ht="12.75" customHeight="1">
      <c r="H5612" s="12">
        <v>1000.0</v>
      </c>
      <c r="K5612" s="14" t="str">
        <f t="shared" si="2"/>
        <v>#DIV/0!</v>
      </c>
      <c r="L5612" s="15" t="str">
        <f t="shared" si="3"/>
        <v>Invalid</v>
      </c>
      <c r="M5612" s="15" t="str">
        <f t="shared" si="4"/>
        <v/>
      </c>
    </row>
    <row r="5613" ht="12.75" customHeight="1">
      <c r="H5613" s="12">
        <v>1000.0</v>
      </c>
      <c r="K5613" s="14" t="str">
        <f t="shared" si="2"/>
        <v>#DIV/0!</v>
      </c>
      <c r="L5613" s="15" t="str">
        <f t="shared" si="3"/>
        <v>Invalid</v>
      </c>
      <c r="M5613" s="15" t="str">
        <f t="shared" si="4"/>
        <v/>
      </c>
    </row>
    <row r="5614" ht="12.75" customHeight="1">
      <c r="H5614" s="12">
        <v>1000.0</v>
      </c>
      <c r="K5614" s="14" t="str">
        <f t="shared" si="2"/>
        <v>#DIV/0!</v>
      </c>
      <c r="L5614" s="15" t="str">
        <f t="shared" si="3"/>
        <v>Invalid</v>
      </c>
      <c r="M5614" s="15" t="str">
        <f t="shared" si="4"/>
        <v/>
      </c>
    </row>
    <row r="5615" ht="12.75" customHeight="1">
      <c r="H5615" s="12">
        <v>1000.0</v>
      </c>
      <c r="K5615" s="14" t="str">
        <f t="shared" si="2"/>
        <v>#DIV/0!</v>
      </c>
      <c r="L5615" s="15" t="str">
        <f t="shared" si="3"/>
        <v>Invalid</v>
      </c>
      <c r="M5615" s="15" t="str">
        <f t="shared" si="4"/>
        <v/>
      </c>
    </row>
    <row r="5616" ht="12.75" customHeight="1">
      <c r="H5616" s="12">
        <v>1000.0</v>
      </c>
      <c r="K5616" s="14" t="str">
        <f t="shared" si="2"/>
        <v>#DIV/0!</v>
      </c>
      <c r="L5616" s="15" t="str">
        <f t="shared" si="3"/>
        <v>Invalid</v>
      </c>
      <c r="M5616" s="15" t="str">
        <f t="shared" si="4"/>
        <v/>
      </c>
    </row>
    <row r="5617" ht="12.75" customHeight="1">
      <c r="H5617" s="12">
        <v>1000.0</v>
      </c>
      <c r="K5617" s="14" t="str">
        <f t="shared" si="2"/>
        <v>#DIV/0!</v>
      </c>
      <c r="L5617" s="15" t="str">
        <f t="shared" si="3"/>
        <v>Invalid</v>
      </c>
      <c r="M5617" s="15" t="str">
        <f t="shared" si="4"/>
        <v/>
      </c>
    </row>
    <row r="5618" ht="12.75" customHeight="1">
      <c r="H5618" s="12">
        <v>1000.0</v>
      </c>
      <c r="K5618" s="14" t="str">
        <f t="shared" si="2"/>
        <v>#DIV/0!</v>
      </c>
      <c r="L5618" s="15" t="str">
        <f t="shared" si="3"/>
        <v>Invalid</v>
      </c>
      <c r="M5618" s="15" t="str">
        <f t="shared" si="4"/>
        <v/>
      </c>
    </row>
    <row r="5619" ht="12.75" customHeight="1">
      <c r="H5619" s="12">
        <v>1000.0</v>
      </c>
      <c r="K5619" s="14" t="str">
        <f t="shared" si="2"/>
        <v>#DIV/0!</v>
      </c>
      <c r="L5619" s="15" t="str">
        <f t="shared" si="3"/>
        <v>Invalid</v>
      </c>
      <c r="M5619" s="15" t="str">
        <f t="shared" si="4"/>
        <v/>
      </c>
    </row>
    <row r="5620" ht="12.75" customHeight="1">
      <c r="H5620" s="12">
        <v>1000.0</v>
      </c>
      <c r="K5620" s="14" t="str">
        <f t="shared" si="2"/>
        <v>#DIV/0!</v>
      </c>
      <c r="L5620" s="15" t="str">
        <f t="shared" si="3"/>
        <v>Invalid</v>
      </c>
      <c r="M5620" s="15" t="str">
        <f t="shared" si="4"/>
        <v/>
      </c>
    </row>
    <row r="5621" ht="12.75" customHeight="1">
      <c r="H5621" s="12">
        <v>1000.0</v>
      </c>
      <c r="K5621" s="14" t="str">
        <f t="shared" si="2"/>
        <v>#DIV/0!</v>
      </c>
      <c r="L5621" s="15" t="str">
        <f t="shared" si="3"/>
        <v>Invalid</v>
      </c>
      <c r="M5621" s="15" t="str">
        <f t="shared" si="4"/>
        <v/>
      </c>
    </row>
    <row r="5622" ht="12.75" customHeight="1">
      <c r="H5622" s="12">
        <v>1000.0</v>
      </c>
      <c r="K5622" s="14" t="str">
        <f t="shared" si="2"/>
        <v>#DIV/0!</v>
      </c>
      <c r="L5622" s="15" t="str">
        <f t="shared" si="3"/>
        <v>Invalid</v>
      </c>
      <c r="M5622" s="15" t="str">
        <f t="shared" si="4"/>
        <v/>
      </c>
    </row>
    <row r="5623" ht="12.75" customHeight="1">
      <c r="H5623" s="12">
        <v>1000.0</v>
      </c>
      <c r="K5623" s="14" t="str">
        <f t="shared" si="2"/>
        <v>#DIV/0!</v>
      </c>
      <c r="L5623" s="15" t="str">
        <f t="shared" si="3"/>
        <v>Invalid</v>
      </c>
      <c r="M5623" s="15" t="str">
        <f t="shared" si="4"/>
        <v/>
      </c>
    </row>
    <row r="5624" ht="12.75" customHeight="1">
      <c r="H5624" s="12">
        <v>1000.0</v>
      </c>
      <c r="K5624" s="14" t="str">
        <f t="shared" si="2"/>
        <v>#DIV/0!</v>
      </c>
      <c r="L5624" s="15" t="str">
        <f t="shared" si="3"/>
        <v>Invalid</v>
      </c>
      <c r="M5624" s="15" t="str">
        <f t="shared" si="4"/>
        <v/>
      </c>
    </row>
    <row r="5625" ht="12.75" customHeight="1">
      <c r="H5625" s="12">
        <v>1000.0</v>
      </c>
      <c r="K5625" s="14" t="str">
        <f t="shared" si="2"/>
        <v>#DIV/0!</v>
      </c>
      <c r="L5625" s="15" t="str">
        <f t="shared" si="3"/>
        <v>Invalid</v>
      </c>
      <c r="M5625" s="15" t="str">
        <f t="shared" si="4"/>
        <v/>
      </c>
    </row>
    <row r="5626" ht="12.75" customHeight="1">
      <c r="H5626" s="12">
        <v>1000.0</v>
      </c>
      <c r="K5626" s="14" t="str">
        <f t="shared" si="2"/>
        <v>#DIV/0!</v>
      </c>
      <c r="L5626" s="15" t="str">
        <f t="shared" si="3"/>
        <v>Invalid</v>
      </c>
      <c r="M5626" s="15" t="str">
        <f t="shared" si="4"/>
        <v/>
      </c>
    </row>
    <row r="5627" ht="12.75" customHeight="1">
      <c r="H5627" s="12">
        <v>1000.0</v>
      </c>
      <c r="K5627" s="14" t="str">
        <f t="shared" si="2"/>
        <v>#DIV/0!</v>
      </c>
      <c r="L5627" s="15" t="str">
        <f t="shared" si="3"/>
        <v>Invalid</v>
      </c>
      <c r="M5627" s="15" t="str">
        <f t="shared" si="4"/>
        <v/>
      </c>
    </row>
    <row r="5628" ht="12.75" customHeight="1">
      <c r="H5628" s="12">
        <v>1000.0</v>
      </c>
      <c r="K5628" s="14" t="str">
        <f t="shared" si="2"/>
        <v>#DIV/0!</v>
      </c>
      <c r="L5628" s="15" t="str">
        <f t="shared" si="3"/>
        <v>Invalid</v>
      </c>
      <c r="M5628" s="15" t="str">
        <f t="shared" si="4"/>
        <v/>
      </c>
    </row>
    <row r="5629" ht="12.75" customHeight="1">
      <c r="H5629" s="12">
        <v>1000.0</v>
      </c>
      <c r="K5629" s="14" t="str">
        <f t="shared" si="2"/>
        <v>#DIV/0!</v>
      </c>
      <c r="L5629" s="15" t="str">
        <f t="shared" si="3"/>
        <v>Invalid</v>
      </c>
      <c r="M5629" s="15" t="str">
        <f t="shared" si="4"/>
        <v/>
      </c>
    </row>
    <row r="5630" ht="12.75" customHeight="1">
      <c r="H5630" s="12">
        <v>1000.0</v>
      </c>
      <c r="K5630" s="14" t="str">
        <f t="shared" si="2"/>
        <v>#DIV/0!</v>
      </c>
      <c r="L5630" s="15" t="str">
        <f t="shared" si="3"/>
        <v>Invalid</v>
      </c>
      <c r="M5630" s="15" t="str">
        <f t="shared" si="4"/>
        <v/>
      </c>
    </row>
    <row r="5631" ht="12.75" customHeight="1">
      <c r="H5631" s="12">
        <v>1000.0</v>
      </c>
      <c r="K5631" s="14" t="str">
        <f t="shared" si="2"/>
        <v>#DIV/0!</v>
      </c>
      <c r="L5631" s="15" t="str">
        <f t="shared" si="3"/>
        <v>Invalid</v>
      </c>
      <c r="M5631" s="15" t="str">
        <f t="shared" si="4"/>
        <v/>
      </c>
    </row>
    <row r="5632" ht="12.75" customHeight="1">
      <c r="H5632" s="12">
        <v>1000.0</v>
      </c>
      <c r="K5632" s="14" t="str">
        <f t="shared" si="2"/>
        <v>#DIV/0!</v>
      </c>
      <c r="L5632" s="15" t="str">
        <f t="shared" si="3"/>
        <v>Invalid</v>
      </c>
      <c r="M5632" s="15" t="str">
        <f t="shared" si="4"/>
        <v/>
      </c>
    </row>
    <row r="5633" ht="12.75" customHeight="1">
      <c r="H5633" s="12">
        <v>1000.0</v>
      </c>
      <c r="K5633" s="14" t="str">
        <f t="shared" si="2"/>
        <v>#DIV/0!</v>
      </c>
      <c r="L5633" s="15" t="str">
        <f t="shared" si="3"/>
        <v>Invalid</v>
      </c>
      <c r="M5633" s="15" t="str">
        <f t="shared" si="4"/>
        <v/>
      </c>
    </row>
    <row r="5634" ht="12.75" customHeight="1">
      <c r="H5634" s="12">
        <v>1000.0</v>
      </c>
      <c r="K5634" s="14" t="str">
        <f t="shared" si="2"/>
        <v>#DIV/0!</v>
      </c>
      <c r="L5634" s="15" t="str">
        <f t="shared" si="3"/>
        <v>Invalid</v>
      </c>
      <c r="M5634" s="15" t="str">
        <f t="shared" si="4"/>
        <v/>
      </c>
    </row>
    <row r="5635" ht="12.75" customHeight="1">
      <c r="H5635" s="12">
        <v>1000.0</v>
      </c>
      <c r="K5635" s="14" t="str">
        <f t="shared" si="2"/>
        <v>#DIV/0!</v>
      </c>
      <c r="L5635" s="15" t="str">
        <f t="shared" si="3"/>
        <v>Invalid</v>
      </c>
      <c r="M5635" s="15" t="str">
        <f t="shared" si="4"/>
        <v/>
      </c>
    </row>
    <row r="5636" ht="12.75" customHeight="1">
      <c r="H5636" s="12">
        <v>1000.0</v>
      </c>
      <c r="K5636" s="14" t="str">
        <f t="shared" si="2"/>
        <v>#DIV/0!</v>
      </c>
      <c r="L5636" s="15" t="str">
        <f t="shared" si="3"/>
        <v>Invalid</v>
      </c>
      <c r="M5636" s="15" t="str">
        <f t="shared" si="4"/>
        <v/>
      </c>
    </row>
    <row r="5637" ht="12.75" customHeight="1">
      <c r="H5637" s="12">
        <v>1000.0</v>
      </c>
      <c r="K5637" s="14" t="str">
        <f t="shared" si="2"/>
        <v>#DIV/0!</v>
      </c>
      <c r="L5637" s="15" t="str">
        <f t="shared" si="3"/>
        <v>Invalid</v>
      </c>
      <c r="M5637" s="15" t="str">
        <f t="shared" si="4"/>
        <v/>
      </c>
    </row>
    <row r="5638" ht="12.75" customHeight="1">
      <c r="H5638" s="12">
        <v>1000.0</v>
      </c>
      <c r="K5638" s="14" t="str">
        <f t="shared" si="2"/>
        <v>#DIV/0!</v>
      </c>
      <c r="L5638" s="15" t="str">
        <f t="shared" si="3"/>
        <v>Invalid</v>
      </c>
      <c r="M5638" s="15" t="str">
        <f t="shared" si="4"/>
        <v/>
      </c>
    </row>
    <row r="5639" ht="12.75" customHeight="1">
      <c r="H5639" s="12">
        <v>1000.0</v>
      </c>
      <c r="K5639" s="14" t="str">
        <f t="shared" si="2"/>
        <v>#DIV/0!</v>
      </c>
      <c r="L5639" s="15" t="str">
        <f t="shared" si="3"/>
        <v>Invalid</v>
      </c>
      <c r="M5639" s="15" t="str">
        <f t="shared" si="4"/>
        <v/>
      </c>
    </row>
    <row r="5640" ht="12.75" customHeight="1">
      <c r="H5640" s="12">
        <v>1000.0</v>
      </c>
      <c r="K5640" s="14" t="str">
        <f t="shared" si="2"/>
        <v>#DIV/0!</v>
      </c>
      <c r="L5640" s="15" t="str">
        <f t="shared" si="3"/>
        <v>Invalid</v>
      </c>
      <c r="M5640" s="15" t="str">
        <f t="shared" si="4"/>
        <v/>
      </c>
    </row>
    <row r="5641" ht="12.75" customHeight="1">
      <c r="H5641" s="12">
        <v>1000.0</v>
      </c>
      <c r="K5641" s="14" t="str">
        <f t="shared" si="2"/>
        <v>#DIV/0!</v>
      </c>
      <c r="L5641" s="15" t="str">
        <f t="shared" si="3"/>
        <v>Invalid</v>
      </c>
      <c r="M5641" s="15" t="str">
        <f t="shared" si="4"/>
        <v/>
      </c>
    </row>
    <row r="5642" ht="12.75" customHeight="1">
      <c r="H5642" s="12">
        <v>1000.0</v>
      </c>
      <c r="K5642" s="14" t="str">
        <f t="shared" si="2"/>
        <v>#DIV/0!</v>
      </c>
      <c r="L5642" s="15" t="str">
        <f t="shared" si="3"/>
        <v>Invalid</v>
      </c>
      <c r="M5642" s="15" t="str">
        <f t="shared" si="4"/>
        <v/>
      </c>
    </row>
    <row r="5643" ht="12.75" customHeight="1">
      <c r="H5643" s="12">
        <v>1000.0</v>
      </c>
      <c r="K5643" s="14" t="str">
        <f t="shared" si="2"/>
        <v>#DIV/0!</v>
      </c>
      <c r="L5643" s="15" t="str">
        <f t="shared" si="3"/>
        <v>Invalid</v>
      </c>
      <c r="M5643" s="15" t="str">
        <f t="shared" si="4"/>
        <v/>
      </c>
    </row>
    <row r="5644" ht="12.75" customHeight="1">
      <c r="H5644" s="12">
        <v>1000.0</v>
      </c>
      <c r="K5644" s="14" t="str">
        <f t="shared" si="2"/>
        <v>#DIV/0!</v>
      </c>
      <c r="L5644" s="15" t="str">
        <f t="shared" si="3"/>
        <v>Invalid</v>
      </c>
      <c r="M5644" s="15" t="str">
        <f t="shared" si="4"/>
        <v/>
      </c>
    </row>
    <row r="5645" ht="12.75" customHeight="1">
      <c r="H5645" s="12">
        <v>1000.0</v>
      </c>
      <c r="K5645" s="14" t="str">
        <f t="shared" si="2"/>
        <v>#DIV/0!</v>
      </c>
      <c r="L5645" s="15" t="str">
        <f t="shared" si="3"/>
        <v>Invalid</v>
      </c>
      <c r="M5645" s="15" t="str">
        <f t="shared" si="4"/>
        <v/>
      </c>
    </row>
    <row r="5646" ht="12.75" customHeight="1">
      <c r="H5646" s="12">
        <v>1000.0</v>
      </c>
      <c r="K5646" s="14" t="str">
        <f t="shared" si="2"/>
        <v>#DIV/0!</v>
      </c>
      <c r="L5646" s="15" t="str">
        <f t="shared" si="3"/>
        <v>Invalid</v>
      </c>
      <c r="M5646" s="15" t="str">
        <f t="shared" si="4"/>
        <v/>
      </c>
    </row>
    <row r="5647" ht="12.75" customHeight="1">
      <c r="H5647" s="12">
        <v>1000.0</v>
      </c>
      <c r="K5647" s="14" t="str">
        <f t="shared" si="2"/>
        <v>#DIV/0!</v>
      </c>
      <c r="L5647" s="15" t="str">
        <f t="shared" si="3"/>
        <v>Invalid</v>
      </c>
      <c r="M5647" s="15" t="str">
        <f t="shared" si="4"/>
        <v/>
      </c>
    </row>
    <row r="5648" ht="12.75" customHeight="1">
      <c r="H5648" s="12">
        <v>1000.0</v>
      </c>
      <c r="K5648" s="14" t="str">
        <f t="shared" si="2"/>
        <v>#DIV/0!</v>
      </c>
      <c r="L5648" s="15" t="str">
        <f t="shared" si="3"/>
        <v>Invalid</v>
      </c>
      <c r="M5648" s="15" t="str">
        <f t="shared" si="4"/>
        <v/>
      </c>
    </row>
    <row r="5649" ht="12.75" customHeight="1">
      <c r="H5649" s="12">
        <v>1000.0</v>
      </c>
      <c r="K5649" s="14" t="str">
        <f t="shared" si="2"/>
        <v>#DIV/0!</v>
      </c>
      <c r="L5649" s="15" t="str">
        <f t="shared" si="3"/>
        <v>Invalid</v>
      </c>
      <c r="M5649" s="15" t="str">
        <f t="shared" si="4"/>
        <v/>
      </c>
    </row>
    <row r="5650" ht="12.75" customHeight="1">
      <c r="H5650" s="12">
        <v>1000.0</v>
      </c>
      <c r="K5650" s="14" t="str">
        <f t="shared" si="2"/>
        <v>#DIV/0!</v>
      </c>
      <c r="L5650" s="15" t="str">
        <f t="shared" si="3"/>
        <v>Invalid</v>
      </c>
      <c r="M5650" s="15" t="str">
        <f t="shared" si="4"/>
        <v/>
      </c>
    </row>
    <row r="5651" ht="12.75" customHeight="1">
      <c r="H5651" s="12">
        <v>1000.0</v>
      </c>
      <c r="K5651" s="14" t="str">
        <f t="shared" si="2"/>
        <v>#DIV/0!</v>
      </c>
      <c r="L5651" s="15" t="str">
        <f t="shared" si="3"/>
        <v>Invalid</v>
      </c>
      <c r="M5651" s="15" t="str">
        <f t="shared" si="4"/>
        <v/>
      </c>
    </row>
    <row r="5652" ht="12.75" customHeight="1">
      <c r="H5652" s="12">
        <v>1000.0</v>
      </c>
      <c r="K5652" s="14" t="str">
        <f t="shared" si="2"/>
        <v>#DIV/0!</v>
      </c>
      <c r="L5652" s="15" t="str">
        <f t="shared" si="3"/>
        <v>Invalid</v>
      </c>
      <c r="M5652" s="15" t="str">
        <f t="shared" si="4"/>
        <v/>
      </c>
    </row>
    <row r="5653" ht="12.75" customHeight="1">
      <c r="H5653" s="12">
        <v>1000.0</v>
      </c>
      <c r="K5653" s="14" t="str">
        <f t="shared" si="2"/>
        <v>#DIV/0!</v>
      </c>
      <c r="L5653" s="15" t="str">
        <f t="shared" si="3"/>
        <v>Invalid</v>
      </c>
      <c r="M5653" s="15" t="str">
        <f t="shared" si="4"/>
        <v/>
      </c>
    </row>
    <row r="5654" ht="12.75" customHeight="1">
      <c r="H5654" s="12">
        <v>1000.0</v>
      </c>
      <c r="K5654" s="14" t="str">
        <f t="shared" si="2"/>
        <v>#DIV/0!</v>
      </c>
      <c r="L5654" s="15" t="str">
        <f t="shared" si="3"/>
        <v>Invalid</v>
      </c>
      <c r="M5654" s="15" t="str">
        <f t="shared" si="4"/>
        <v/>
      </c>
    </row>
    <row r="5655" ht="12.75" customHeight="1">
      <c r="H5655" s="12">
        <v>1000.0</v>
      </c>
      <c r="K5655" s="14" t="str">
        <f t="shared" si="2"/>
        <v>#DIV/0!</v>
      </c>
      <c r="L5655" s="15" t="str">
        <f t="shared" si="3"/>
        <v>Invalid</v>
      </c>
      <c r="M5655" s="15" t="str">
        <f t="shared" si="4"/>
        <v/>
      </c>
    </row>
    <row r="5656" ht="12.75" customHeight="1">
      <c r="H5656" s="12">
        <v>1000.0</v>
      </c>
      <c r="K5656" s="14" t="str">
        <f t="shared" si="2"/>
        <v>#DIV/0!</v>
      </c>
      <c r="L5656" s="15" t="str">
        <f t="shared" si="3"/>
        <v>Invalid</v>
      </c>
      <c r="M5656" s="15" t="str">
        <f t="shared" si="4"/>
        <v/>
      </c>
    </row>
    <row r="5657" ht="12.75" customHeight="1">
      <c r="H5657" s="12">
        <v>1000.0</v>
      </c>
      <c r="K5657" s="14" t="str">
        <f t="shared" si="2"/>
        <v>#DIV/0!</v>
      </c>
      <c r="L5657" s="15" t="str">
        <f t="shared" si="3"/>
        <v>Invalid</v>
      </c>
      <c r="M5657" s="15" t="str">
        <f t="shared" si="4"/>
        <v/>
      </c>
    </row>
    <row r="5658" ht="12.75" customHeight="1">
      <c r="H5658" s="12">
        <v>1000.0</v>
      </c>
      <c r="K5658" s="14" t="str">
        <f t="shared" si="2"/>
        <v>#DIV/0!</v>
      </c>
      <c r="L5658" s="15" t="str">
        <f t="shared" si="3"/>
        <v>Invalid</v>
      </c>
      <c r="M5658" s="15" t="str">
        <f t="shared" si="4"/>
        <v/>
      </c>
    </row>
    <row r="5659" ht="12.75" customHeight="1">
      <c r="H5659" s="12">
        <v>1000.0</v>
      </c>
      <c r="K5659" s="14" t="str">
        <f t="shared" si="2"/>
        <v>#DIV/0!</v>
      </c>
      <c r="L5659" s="15" t="str">
        <f t="shared" si="3"/>
        <v>Invalid</v>
      </c>
      <c r="M5659" s="15" t="str">
        <f t="shared" si="4"/>
        <v/>
      </c>
    </row>
    <row r="5660" ht="12.75" customHeight="1">
      <c r="H5660" s="12">
        <v>1000.0</v>
      </c>
      <c r="K5660" s="14" t="str">
        <f t="shared" si="2"/>
        <v>#DIV/0!</v>
      </c>
      <c r="L5660" s="15" t="str">
        <f t="shared" si="3"/>
        <v>Invalid</v>
      </c>
      <c r="M5660" s="15" t="str">
        <f t="shared" si="4"/>
        <v/>
      </c>
    </row>
    <row r="5661" ht="12.75" customHeight="1">
      <c r="H5661" s="12">
        <v>1000.0</v>
      </c>
      <c r="K5661" s="14" t="str">
        <f t="shared" si="2"/>
        <v>#DIV/0!</v>
      </c>
      <c r="L5661" s="15" t="str">
        <f t="shared" si="3"/>
        <v>Invalid</v>
      </c>
      <c r="M5661" s="15" t="str">
        <f t="shared" si="4"/>
        <v/>
      </c>
    </row>
    <row r="5662" ht="12.75" customHeight="1">
      <c r="H5662" s="12">
        <v>1000.0</v>
      </c>
      <c r="K5662" s="14" t="str">
        <f t="shared" si="2"/>
        <v>#DIV/0!</v>
      </c>
      <c r="L5662" s="15" t="str">
        <f t="shared" si="3"/>
        <v>Invalid</v>
      </c>
      <c r="M5662" s="15" t="str">
        <f t="shared" si="4"/>
        <v/>
      </c>
    </row>
    <row r="5663" ht="12.75" customHeight="1">
      <c r="H5663" s="12">
        <v>1000.0</v>
      </c>
      <c r="K5663" s="14" t="str">
        <f t="shared" si="2"/>
        <v>#DIV/0!</v>
      </c>
      <c r="L5663" s="15" t="str">
        <f t="shared" si="3"/>
        <v>Invalid</v>
      </c>
      <c r="M5663" s="15" t="str">
        <f t="shared" si="4"/>
        <v/>
      </c>
    </row>
    <row r="5664" ht="12.75" customHeight="1">
      <c r="H5664" s="12">
        <v>1000.0</v>
      </c>
      <c r="K5664" s="14" t="str">
        <f t="shared" si="2"/>
        <v>#DIV/0!</v>
      </c>
      <c r="L5664" s="15" t="str">
        <f t="shared" si="3"/>
        <v>Invalid</v>
      </c>
      <c r="M5664" s="15" t="str">
        <f t="shared" si="4"/>
        <v/>
      </c>
    </row>
    <row r="5665" ht="12.75" customHeight="1">
      <c r="H5665" s="12">
        <v>1000.0</v>
      </c>
      <c r="K5665" s="14" t="str">
        <f t="shared" si="2"/>
        <v>#DIV/0!</v>
      </c>
      <c r="L5665" s="15" t="str">
        <f t="shared" si="3"/>
        <v>Invalid</v>
      </c>
      <c r="M5665" s="15" t="str">
        <f t="shared" si="4"/>
        <v/>
      </c>
    </row>
    <row r="5666" ht="12.75" customHeight="1">
      <c r="H5666" s="12">
        <v>1000.0</v>
      </c>
      <c r="K5666" s="14" t="str">
        <f t="shared" si="2"/>
        <v>#DIV/0!</v>
      </c>
      <c r="L5666" s="15" t="str">
        <f t="shared" si="3"/>
        <v>Invalid</v>
      </c>
      <c r="M5666" s="15" t="str">
        <f t="shared" si="4"/>
        <v/>
      </c>
    </row>
    <row r="5667" ht="12.75" customHeight="1">
      <c r="H5667" s="12">
        <v>1000.0</v>
      </c>
      <c r="K5667" s="14" t="str">
        <f t="shared" si="2"/>
        <v>#DIV/0!</v>
      </c>
      <c r="L5667" s="15" t="str">
        <f t="shared" si="3"/>
        <v>Invalid</v>
      </c>
      <c r="M5667" s="15" t="str">
        <f t="shared" si="4"/>
        <v/>
      </c>
    </row>
    <row r="5668" ht="12.75" customHeight="1">
      <c r="H5668" s="12">
        <v>1000.0</v>
      </c>
      <c r="K5668" s="14" t="str">
        <f t="shared" si="2"/>
        <v>#DIV/0!</v>
      </c>
      <c r="L5668" s="15" t="str">
        <f t="shared" si="3"/>
        <v>Invalid</v>
      </c>
      <c r="M5668" s="15" t="str">
        <f t="shared" si="4"/>
        <v/>
      </c>
    </row>
    <row r="5669" ht="12.75" customHeight="1">
      <c r="H5669" s="12">
        <v>1000.0</v>
      </c>
      <c r="K5669" s="14" t="str">
        <f t="shared" si="2"/>
        <v>#DIV/0!</v>
      </c>
      <c r="L5669" s="15" t="str">
        <f t="shared" si="3"/>
        <v>Invalid</v>
      </c>
      <c r="M5669" s="15" t="str">
        <f t="shared" si="4"/>
        <v/>
      </c>
    </row>
    <row r="5670" ht="12.75" customHeight="1">
      <c r="H5670" s="12">
        <v>1000.0</v>
      </c>
      <c r="K5670" s="14" t="str">
        <f t="shared" si="2"/>
        <v>#DIV/0!</v>
      </c>
      <c r="L5670" s="15" t="str">
        <f t="shared" si="3"/>
        <v>Invalid</v>
      </c>
      <c r="M5670" s="15" t="str">
        <f t="shared" si="4"/>
        <v/>
      </c>
    </row>
    <row r="5671" ht="12.75" customHeight="1">
      <c r="H5671" s="12">
        <v>1000.0</v>
      </c>
      <c r="K5671" s="14" t="str">
        <f t="shared" si="2"/>
        <v>#DIV/0!</v>
      </c>
      <c r="L5671" s="15" t="str">
        <f t="shared" si="3"/>
        <v>Invalid</v>
      </c>
      <c r="M5671" s="15" t="str">
        <f t="shared" si="4"/>
        <v/>
      </c>
    </row>
    <row r="5672" ht="12.75" customHeight="1">
      <c r="H5672" s="12">
        <v>1000.0</v>
      </c>
      <c r="K5672" s="14" t="str">
        <f t="shared" si="2"/>
        <v>#DIV/0!</v>
      </c>
      <c r="L5672" s="15" t="str">
        <f t="shared" si="3"/>
        <v>Invalid</v>
      </c>
      <c r="M5672" s="15" t="str">
        <f t="shared" si="4"/>
        <v/>
      </c>
    </row>
    <row r="5673" ht="12.75" customHeight="1">
      <c r="H5673" s="12">
        <v>1000.0</v>
      </c>
      <c r="K5673" s="14" t="str">
        <f t="shared" si="2"/>
        <v>#DIV/0!</v>
      </c>
      <c r="L5673" s="15" t="str">
        <f t="shared" si="3"/>
        <v>Invalid</v>
      </c>
      <c r="M5673" s="15" t="str">
        <f t="shared" si="4"/>
        <v/>
      </c>
    </row>
    <row r="5674" ht="12.75" customHeight="1">
      <c r="H5674" s="12">
        <v>1000.0</v>
      </c>
      <c r="K5674" s="14" t="str">
        <f t="shared" si="2"/>
        <v>#DIV/0!</v>
      </c>
      <c r="L5674" s="15" t="str">
        <f t="shared" si="3"/>
        <v>Invalid</v>
      </c>
      <c r="M5674" s="15" t="str">
        <f t="shared" si="4"/>
        <v/>
      </c>
    </row>
    <row r="5675" ht="12.75" customHeight="1">
      <c r="H5675" s="12">
        <v>1000.0</v>
      </c>
      <c r="K5675" s="14" t="str">
        <f t="shared" si="2"/>
        <v>#DIV/0!</v>
      </c>
      <c r="L5675" s="15" t="str">
        <f t="shared" si="3"/>
        <v>Invalid</v>
      </c>
      <c r="M5675" s="15" t="str">
        <f t="shared" si="4"/>
        <v/>
      </c>
    </row>
    <row r="5676" ht="12.75" customHeight="1">
      <c r="H5676" s="12">
        <v>1000.0</v>
      </c>
      <c r="K5676" s="14" t="str">
        <f t="shared" si="2"/>
        <v>#DIV/0!</v>
      </c>
      <c r="L5676" s="15" t="str">
        <f t="shared" si="3"/>
        <v>Invalid</v>
      </c>
      <c r="M5676" s="15" t="str">
        <f t="shared" si="4"/>
        <v/>
      </c>
    </row>
    <row r="5677" ht="12.75" customHeight="1">
      <c r="H5677" s="12">
        <v>1000.0</v>
      </c>
      <c r="K5677" s="14" t="str">
        <f t="shared" si="2"/>
        <v>#DIV/0!</v>
      </c>
      <c r="L5677" s="15" t="str">
        <f t="shared" si="3"/>
        <v>Invalid</v>
      </c>
      <c r="M5677" s="15" t="str">
        <f t="shared" si="4"/>
        <v/>
      </c>
    </row>
    <row r="5678" ht="12.75" customHeight="1">
      <c r="H5678" s="12">
        <v>1000.0</v>
      </c>
      <c r="K5678" s="14" t="str">
        <f t="shared" si="2"/>
        <v>#DIV/0!</v>
      </c>
      <c r="L5678" s="15" t="str">
        <f t="shared" si="3"/>
        <v>Invalid</v>
      </c>
      <c r="M5678" s="15" t="str">
        <f t="shared" si="4"/>
        <v/>
      </c>
    </row>
    <row r="5679" ht="12.75" customHeight="1">
      <c r="H5679" s="12">
        <v>1000.0</v>
      </c>
      <c r="K5679" s="14" t="str">
        <f t="shared" si="2"/>
        <v>#DIV/0!</v>
      </c>
      <c r="L5679" s="15" t="str">
        <f t="shared" si="3"/>
        <v>Invalid</v>
      </c>
      <c r="M5679" s="15" t="str">
        <f t="shared" si="4"/>
        <v/>
      </c>
    </row>
    <row r="5680" ht="12.75" customHeight="1">
      <c r="H5680" s="12">
        <v>1000.0</v>
      </c>
      <c r="K5680" s="14" t="str">
        <f t="shared" si="2"/>
        <v>#DIV/0!</v>
      </c>
      <c r="L5680" s="15" t="str">
        <f t="shared" si="3"/>
        <v>Invalid</v>
      </c>
      <c r="M5680" s="15" t="str">
        <f t="shared" si="4"/>
        <v/>
      </c>
    </row>
    <row r="5681" ht="12.75" customHeight="1">
      <c r="H5681" s="12">
        <v>1000.0</v>
      </c>
      <c r="K5681" s="14" t="str">
        <f t="shared" si="2"/>
        <v>#DIV/0!</v>
      </c>
      <c r="L5681" s="15" t="str">
        <f t="shared" si="3"/>
        <v>Invalid</v>
      </c>
      <c r="M5681" s="15" t="str">
        <f t="shared" si="4"/>
        <v/>
      </c>
    </row>
    <row r="5682" ht="12.75" customHeight="1">
      <c r="H5682" s="12">
        <v>1000.0</v>
      </c>
      <c r="K5682" s="14" t="str">
        <f t="shared" si="2"/>
        <v>#DIV/0!</v>
      </c>
      <c r="L5682" s="15" t="str">
        <f t="shared" si="3"/>
        <v>Invalid</v>
      </c>
      <c r="M5682" s="15" t="str">
        <f t="shared" si="4"/>
        <v/>
      </c>
    </row>
    <row r="5683" ht="12.75" customHeight="1">
      <c r="H5683" s="12">
        <v>1000.0</v>
      </c>
      <c r="K5683" s="14" t="str">
        <f t="shared" si="2"/>
        <v>#DIV/0!</v>
      </c>
      <c r="L5683" s="15" t="str">
        <f t="shared" si="3"/>
        <v>Invalid</v>
      </c>
      <c r="M5683" s="15" t="str">
        <f t="shared" si="4"/>
        <v/>
      </c>
    </row>
    <row r="5684" ht="12.75" customHeight="1">
      <c r="H5684" s="12">
        <v>1000.0</v>
      </c>
      <c r="K5684" s="14" t="str">
        <f t="shared" si="2"/>
        <v>#DIV/0!</v>
      </c>
      <c r="L5684" s="15" t="str">
        <f t="shared" si="3"/>
        <v>Invalid</v>
      </c>
      <c r="M5684" s="15" t="str">
        <f t="shared" si="4"/>
        <v/>
      </c>
    </row>
    <row r="5685" ht="12.75" customHeight="1">
      <c r="H5685" s="12">
        <v>1000.0</v>
      </c>
      <c r="K5685" s="14" t="str">
        <f t="shared" si="2"/>
        <v>#DIV/0!</v>
      </c>
      <c r="L5685" s="15" t="str">
        <f t="shared" si="3"/>
        <v>Invalid</v>
      </c>
      <c r="M5685" s="15" t="str">
        <f t="shared" si="4"/>
        <v/>
      </c>
    </row>
    <row r="5686" ht="12.75" customHeight="1">
      <c r="H5686" s="12">
        <v>1000.0</v>
      </c>
      <c r="K5686" s="14" t="str">
        <f t="shared" si="2"/>
        <v>#DIV/0!</v>
      </c>
      <c r="L5686" s="15" t="str">
        <f t="shared" si="3"/>
        <v>Invalid</v>
      </c>
      <c r="M5686" s="15" t="str">
        <f t="shared" si="4"/>
        <v/>
      </c>
    </row>
    <row r="5687" ht="12.75" customHeight="1">
      <c r="H5687" s="12">
        <v>1000.0</v>
      </c>
      <c r="K5687" s="14" t="str">
        <f t="shared" si="2"/>
        <v>#DIV/0!</v>
      </c>
      <c r="L5687" s="15" t="str">
        <f t="shared" si="3"/>
        <v>Invalid</v>
      </c>
      <c r="M5687" s="15" t="str">
        <f t="shared" si="4"/>
        <v/>
      </c>
    </row>
    <row r="5688" ht="12.75" customHeight="1">
      <c r="H5688" s="12">
        <v>1000.0</v>
      </c>
      <c r="K5688" s="14" t="str">
        <f t="shared" si="2"/>
        <v>#DIV/0!</v>
      </c>
      <c r="L5688" s="15" t="str">
        <f t="shared" si="3"/>
        <v>Invalid</v>
      </c>
      <c r="M5688" s="15" t="str">
        <f t="shared" si="4"/>
        <v/>
      </c>
    </row>
    <row r="5689" ht="12.75" customHeight="1">
      <c r="H5689" s="12">
        <v>1000.0</v>
      </c>
      <c r="K5689" s="14" t="str">
        <f t="shared" si="2"/>
        <v>#DIV/0!</v>
      </c>
      <c r="L5689" s="15" t="str">
        <f t="shared" si="3"/>
        <v>Invalid</v>
      </c>
      <c r="M5689" s="15" t="str">
        <f t="shared" si="4"/>
        <v/>
      </c>
    </row>
    <row r="5690" ht="12.75" customHeight="1">
      <c r="H5690" s="12">
        <v>1000.0</v>
      </c>
      <c r="K5690" s="14" t="str">
        <f t="shared" si="2"/>
        <v>#DIV/0!</v>
      </c>
      <c r="L5690" s="15" t="str">
        <f t="shared" si="3"/>
        <v>Invalid</v>
      </c>
      <c r="M5690" s="15" t="str">
        <f t="shared" si="4"/>
        <v/>
      </c>
    </row>
    <row r="5691" ht="12.75" customHeight="1">
      <c r="H5691" s="12">
        <v>1000.0</v>
      </c>
      <c r="K5691" s="14" t="str">
        <f t="shared" si="2"/>
        <v>#DIV/0!</v>
      </c>
      <c r="L5691" s="15" t="str">
        <f t="shared" si="3"/>
        <v>Invalid</v>
      </c>
      <c r="M5691" s="15" t="str">
        <f t="shared" si="4"/>
        <v/>
      </c>
    </row>
    <row r="5692" ht="12.75" customHeight="1">
      <c r="H5692" s="12">
        <v>1000.0</v>
      </c>
      <c r="K5692" s="14" t="str">
        <f t="shared" si="2"/>
        <v>#DIV/0!</v>
      </c>
      <c r="L5692" s="15" t="str">
        <f t="shared" si="3"/>
        <v>Invalid</v>
      </c>
      <c r="M5692" s="15" t="str">
        <f t="shared" si="4"/>
        <v/>
      </c>
    </row>
    <row r="5693" ht="12.75" customHeight="1">
      <c r="H5693" s="12">
        <v>1000.0</v>
      </c>
      <c r="K5693" s="14" t="str">
        <f t="shared" si="2"/>
        <v>#DIV/0!</v>
      </c>
      <c r="L5693" s="15" t="str">
        <f t="shared" si="3"/>
        <v>Invalid</v>
      </c>
      <c r="M5693" s="15" t="str">
        <f t="shared" si="4"/>
        <v/>
      </c>
    </row>
    <row r="5694" ht="12.75" customHeight="1">
      <c r="H5694" s="12">
        <v>1000.0</v>
      </c>
      <c r="K5694" s="14" t="str">
        <f t="shared" si="2"/>
        <v>#DIV/0!</v>
      </c>
      <c r="L5694" s="15" t="str">
        <f t="shared" si="3"/>
        <v>Invalid</v>
      </c>
      <c r="M5694" s="15" t="str">
        <f t="shared" si="4"/>
        <v/>
      </c>
    </row>
    <row r="5695" ht="12.75" customHeight="1">
      <c r="H5695" s="12">
        <v>1000.0</v>
      </c>
      <c r="K5695" s="14" t="str">
        <f t="shared" si="2"/>
        <v>#DIV/0!</v>
      </c>
      <c r="L5695" s="15" t="str">
        <f t="shared" si="3"/>
        <v>Invalid</v>
      </c>
      <c r="M5695" s="15" t="str">
        <f t="shared" si="4"/>
        <v/>
      </c>
    </row>
    <row r="5696" ht="12.75" customHeight="1">
      <c r="H5696" s="12">
        <v>1000.0</v>
      </c>
      <c r="K5696" s="14" t="str">
        <f t="shared" si="2"/>
        <v>#DIV/0!</v>
      </c>
      <c r="L5696" s="15" t="str">
        <f t="shared" si="3"/>
        <v>Invalid</v>
      </c>
      <c r="M5696" s="15" t="str">
        <f t="shared" si="4"/>
        <v/>
      </c>
    </row>
    <row r="5697" ht="12.75" customHeight="1">
      <c r="H5697" s="12">
        <v>1000.0</v>
      </c>
      <c r="K5697" s="14" t="str">
        <f t="shared" si="2"/>
        <v>#DIV/0!</v>
      </c>
      <c r="L5697" s="15" t="str">
        <f t="shared" si="3"/>
        <v>Invalid</v>
      </c>
      <c r="M5697" s="15" t="str">
        <f t="shared" si="4"/>
        <v/>
      </c>
    </row>
    <row r="5698" ht="12.75" customHeight="1">
      <c r="H5698" s="12">
        <v>1000.0</v>
      </c>
      <c r="K5698" s="14" t="str">
        <f t="shared" si="2"/>
        <v>#DIV/0!</v>
      </c>
      <c r="L5698" s="15" t="str">
        <f t="shared" si="3"/>
        <v>Invalid</v>
      </c>
      <c r="M5698" s="15" t="str">
        <f t="shared" si="4"/>
        <v/>
      </c>
    </row>
    <row r="5699" ht="12.75" customHeight="1">
      <c r="H5699" s="12">
        <v>1000.0</v>
      </c>
      <c r="K5699" s="14" t="str">
        <f t="shared" si="2"/>
        <v>#DIV/0!</v>
      </c>
      <c r="L5699" s="15" t="str">
        <f t="shared" si="3"/>
        <v>Invalid</v>
      </c>
      <c r="M5699" s="15" t="str">
        <f t="shared" si="4"/>
        <v/>
      </c>
    </row>
    <row r="5700" ht="12.75" customHeight="1">
      <c r="H5700" s="12">
        <v>1000.0</v>
      </c>
      <c r="K5700" s="14" t="str">
        <f t="shared" si="2"/>
        <v>#DIV/0!</v>
      </c>
      <c r="L5700" s="15" t="str">
        <f t="shared" si="3"/>
        <v>Invalid</v>
      </c>
      <c r="M5700" s="15" t="str">
        <f t="shared" si="4"/>
        <v/>
      </c>
    </row>
    <row r="5701" ht="12.75" customHeight="1">
      <c r="H5701" s="12">
        <v>1000.0</v>
      </c>
      <c r="K5701" s="14" t="str">
        <f t="shared" si="2"/>
        <v>#DIV/0!</v>
      </c>
      <c r="L5701" s="15" t="str">
        <f t="shared" si="3"/>
        <v>Invalid</v>
      </c>
      <c r="M5701" s="15" t="str">
        <f t="shared" si="4"/>
        <v/>
      </c>
    </row>
    <row r="5702" ht="12.75" customHeight="1">
      <c r="H5702" s="12">
        <v>1000.0</v>
      </c>
      <c r="K5702" s="14" t="str">
        <f t="shared" si="2"/>
        <v>#DIV/0!</v>
      </c>
      <c r="L5702" s="15" t="str">
        <f t="shared" si="3"/>
        <v>Invalid</v>
      </c>
      <c r="M5702" s="15" t="str">
        <f t="shared" si="4"/>
        <v/>
      </c>
    </row>
    <row r="5703" ht="12.75" customHeight="1">
      <c r="H5703" s="12">
        <v>1000.0</v>
      </c>
      <c r="K5703" s="14" t="str">
        <f t="shared" si="2"/>
        <v>#DIV/0!</v>
      </c>
      <c r="L5703" s="15" t="str">
        <f t="shared" si="3"/>
        <v>Invalid</v>
      </c>
      <c r="M5703" s="15" t="str">
        <f t="shared" si="4"/>
        <v/>
      </c>
    </row>
    <row r="5704" ht="12.75" customHeight="1">
      <c r="H5704" s="12">
        <v>1000.0</v>
      </c>
      <c r="K5704" s="14" t="str">
        <f t="shared" si="2"/>
        <v>#DIV/0!</v>
      </c>
      <c r="L5704" s="15" t="str">
        <f t="shared" si="3"/>
        <v>Invalid</v>
      </c>
      <c r="M5704" s="15" t="str">
        <f t="shared" si="4"/>
        <v/>
      </c>
    </row>
    <row r="5705" ht="12.75" customHeight="1">
      <c r="H5705" s="12">
        <v>1000.0</v>
      </c>
      <c r="K5705" s="14" t="str">
        <f t="shared" si="2"/>
        <v>#DIV/0!</v>
      </c>
      <c r="L5705" s="15" t="str">
        <f t="shared" si="3"/>
        <v>Invalid</v>
      </c>
      <c r="M5705" s="15" t="str">
        <f t="shared" si="4"/>
        <v/>
      </c>
    </row>
    <row r="5706" ht="12.75" customHeight="1">
      <c r="H5706" s="12">
        <v>1000.0</v>
      </c>
      <c r="K5706" s="14" t="str">
        <f t="shared" si="2"/>
        <v>#DIV/0!</v>
      </c>
      <c r="L5706" s="15" t="str">
        <f t="shared" si="3"/>
        <v>Invalid</v>
      </c>
      <c r="M5706" s="15" t="str">
        <f t="shared" si="4"/>
        <v/>
      </c>
    </row>
    <row r="5707" ht="12.75" customHeight="1">
      <c r="H5707" s="12">
        <v>1000.0</v>
      </c>
      <c r="K5707" s="14" t="str">
        <f t="shared" si="2"/>
        <v>#DIV/0!</v>
      </c>
      <c r="L5707" s="15" t="str">
        <f t="shared" si="3"/>
        <v>Invalid</v>
      </c>
      <c r="M5707" s="15" t="str">
        <f t="shared" si="4"/>
        <v/>
      </c>
    </row>
    <row r="5708" ht="12.75" customHeight="1">
      <c r="H5708" s="12">
        <v>1000.0</v>
      </c>
      <c r="K5708" s="14" t="str">
        <f t="shared" si="2"/>
        <v>#DIV/0!</v>
      </c>
      <c r="L5708" s="15" t="str">
        <f t="shared" si="3"/>
        <v>Invalid</v>
      </c>
      <c r="M5708" s="15" t="str">
        <f t="shared" si="4"/>
        <v/>
      </c>
    </row>
    <row r="5709" ht="12.75" customHeight="1">
      <c r="H5709" s="12">
        <v>1000.0</v>
      </c>
      <c r="K5709" s="14" t="str">
        <f t="shared" si="2"/>
        <v>#DIV/0!</v>
      </c>
      <c r="L5709" s="15" t="str">
        <f t="shared" si="3"/>
        <v>Invalid</v>
      </c>
      <c r="M5709" s="15" t="str">
        <f t="shared" si="4"/>
        <v/>
      </c>
    </row>
    <row r="5710" ht="12.75" customHeight="1">
      <c r="H5710" s="12">
        <v>1000.0</v>
      </c>
      <c r="K5710" s="14" t="str">
        <f t="shared" si="2"/>
        <v>#DIV/0!</v>
      </c>
      <c r="L5710" s="15" t="str">
        <f t="shared" si="3"/>
        <v>Invalid</v>
      </c>
      <c r="M5710" s="15" t="str">
        <f t="shared" si="4"/>
        <v/>
      </c>
    </row>
    <row r="5711" ht="12.75" customHeight="1">
      <c r="H5711" s="12">
        <v>1000.0</v>
      </c>
      <c r="K5711" s="14" t="str">
        <f t="shared" si="2"/>
        <v>#DIV/0!</v>
      </c>
      <c r="L5711" s="15" t="str">
        <f t="shared" si="3"/>
        <v>Invalid</v>
      </c>
      <c r="M5711" s="15" t="str">
        <f t="shared" si="4"/>
        <v/>
      </c>
    </row>
    <row r="5712" ht="12.75" customHeight="1">
      <c r="H5712" s="12">
        <v>1000.0</v>
      </c>
      <c r="K5712" s="14" t="str">
        <f t="shared" si="2"/>
        <v>#DIV/0!</v>
      </c>
      <c r="L5712" s="15" t="str">
        <f t="shared" si="3"/>
        <v>Invalid</v>
      </c>
      <c r="M5712" s="15" t="str">
        <f t="shared" si="4"/>
        <v/>
      </c>
    </row>
    <row r="5713" ht="12.75" customHeight="1">
      <c r="H5713" s="12">
        <v>1000.0</v>
      </c>
      <c r="K5713" s="14" t="str">
        <f t="shared" si="2"/>
        <v>#DIV/0!</v>
      </c>
      <c r="L5713" s="15" t="str">
        <f t="shared" si="3"/>
        <v>Invalid</v>
      </c>
      <c r="M5713" s="15" t="str">
        <f t="shared" si="4"/>
        <v/>
      </c>
    </row>
    <row r="5714" ht="12.75" customHeight="1">
      <c r="H5714" s="12">
        <v>1000.0</v>
      </c>
      <c r="K5714" s="14" t="str">
        <f t="shared" si="2"/>
        <v>#DIV/0!</v>
      </c>
      <c r="L5714" s="15" t="str">
        <f t="shared" si="3"/>
        <v>Invalid</v>
      </c>
      <c r="M5714" s="15" t="str">
        <f t="shared" si="4"/>
        <v/>
      </c>
    </row>
    <row r="5715" ht="12.75" customHeight="1">
      <c r="H5715" s="12">
        <v>1000.0</v>
      </c>
      <c r="K5715" s="14" t="str">
        <f t="shared" si="2"/>
        <v>#DIV/0!</v>
      </c>
      <c r="L5715" s="15" t="str">
        <f t="shared" si="3"/>
        <v>Invalid</v>
      </c>
      <c r="M5715" s="15" t="str">
        <f t="shared" si="4"/>
        <v/>
      </c>
    </row>
    <row r="5716" ht="12.75" customHeight="1">
      <c r="H5716" s="12">
        <v>1000.0</v>
      </c>
      <c r="K5716" s="14" t="str">
        <f t="shared" si="2"/>
        <v>#DIV/0!</v>
      </c>
      <c r="L5716" s="15" t="str">
        <f t="shared" si="3"/>
        <v>Invalid</v>
      </c>
      <c r="M5716" s="15" t="str">
        <f t="shared" si="4"/>
        <v/>
      </c>
    </row>
    <row r="5717" ht="12.75" customHeight="1">
      <c r="H5717" s="12">
        <v>1000.0</v>
      </c>
      <c r="K5717" s="14" t="str">
        <f t="shared" si="2"/>
        <v>#DIV/0!</v>
      </c>
      <c r="L5717" s="15" t="str">
        <f t="shared" si="3"/>
        <v>Invalid</v>
      </c>
      <c r="M5717" s="15" t="str">
        <f t="shared" si="4"/>
        <v/>
      </c>
    </row>
    <row r="5718" ht="12.75" customHeight="1">
      <c r="H5718" s="12">
        <v>1000.0</v>
      </c>
      <c r="K5718" s="14" t="str">
        <f t="shared" si="2"/>
        <v>#DIV/0!</v>
      </c>
      <c r="L5718" s="15" t="str">
        <f t="shared" si="3"/>
        <v>Invalid</v>
      </c>
      <c r="M5718" s="15" t="str">
        <f t="shared" si="4"/>
        <v/>
      </c>
    </row>
    <row r="5719" ht="12.75" customHeight="1">
      <c r="H5719" s="12">
        <v>1000.0</v>
      </c>
      <c r="K5719" s="14" t="str">
        <f t="shared" si="2"/>
        <v>#DIV/0!</v>
      </c>
      <c r="L5719" s="15" t="str">
        <f t="shared" si="3"/>
        <v>Invalid</v>
      </c>
      <c r="M5719" s="15" t="str">
        <f t="shared" si="4"/>
        <v/>
      </c>
    </row>
    <row r="5720" ht="12.75" customHeight="1">
      <c r="H5720" s="12">
        <v>1000.0</v>
      </c>
      <c r="K5720" s="14" t="str">
        <f t="shared" si="2"/>
        <v>#DIV/0!</v>
      </c>
      <c r="L5720" s="15" t="str">
        <f t="shared" si="3"/>
        <v>Invalid</v>
      </c>
      <c r="M5720" s="15" t="str">
        <f t="shared" si="4"/>
        <v/>
      </c>
    </row>
    <row r="5721" ht="12.75" customHeight="1">
      <c r="H5721" s="12">
        <v>1000.0</v>
      </c>
      <c r="K5721" s="14" t="str">
        <f t="shared" si="2"/>
        <v>#DIV/0!</v>
      </c>
      <c r="L5721" s="15" t="str">
        <f t="shared" si="3"/>
        <v>Invalid</v>
      </c>
      <c r="M5721" s="15" t="str">
        <f t="shared" si="4"/>
        <v/>
      </c>
    </row>
    <row r="5722" ht="12.75" customHeight="1">
      <c r="H5722" s="12">
        <v>1000.0</v>
      </c>
      <c r="K5722" s="14" t="str">
        <f t="shared" si="2"/>
        <v>#DIV/0!</v>
      </c>
      <c r="L5722" s="15" t="str">
        <f t="shared" si="3"/>
        <v>Invalid</v>
      </c>
      <c r="M5722" s="15" t="str">
        <f t="shared" si="4"/>
        <v/>
      </c>
    </row>
    <row r="5723" ht="12.75" customHeight="1">
      <c r="H5723" s="12">
        <v>1000.0</v>
      </c>
      <c r="K5723" s="14" t="str">
        <f t="shared" si="2"/>
        <v>#DIV/0!</v>
      </c>
      <c r="L5723" s="15" t="str">
        <f t="shared" si="3"/>
        <v>Invalid</v>
      </c>
      <c r="M5723" s="15" t="str">
        <f t="shared" si="4"/>
        <v/>
      </c>
    </row>
    <row r="5724" ht="12.75" customHeight="1">
      <c r="H5724" s="12">
        <v>1000.0</v>
      </c>
      <c r="K5724" s="14" t="str">
        <f t="shared" si="2"/>
        <v>#DIV/0!</v>
      </c>
      <c r="L5724" s="15" t="str">
        <f t="shared" si="3"/>
        <v>Invalid</v>
      </c>
      <c r="M5724" s="15" t="str">
        <f t="shared" si="4"/>
        <v/>
      </c>
    </row>
    <row r="5725" ht="12.75" customHeight="1">
      <c r="H5725" s="12">
        <v>1000.0</v>
      </c>
      <c r="K5725" s="14" t="str">
        <f t="shared" si="2"/>
        <v>#DIV/0!</v>
      </c>
      <c r="L5725" s="15" t="str">
        <f t="shared" si="3"/>
        <v>Invalid</v>
      </c>
      <c r="M5725" s="15" t="str">
        <f t="shared" si="4"/>
        <v/>
      </c>
    </row>
    <row r="5726" ht="12.75" customHeight="1">
      <c r="H5726" s="12">
        <v>1000.0</v>
      </c>
      <c r="K5726" s="14" t="str">
        <f t="shared" si="2"/>
        <v>#DIV/0!</v>
      </c>
      <c r="L5726" s="15" t="str">
        <f t="shared" si="3"/>
        <v>Invalid</v>
      </c>
      <c r="M5726" s="15" t="str">
        <f t="shared" si="4"/>
        <v/>
      </c>
    </row>
    <row r="5727" ht="12.75" customHeight="1">
      <c r="H5727" s="12">
        <v>1000.0</v>
      </c>
      <c r="K5727" s="14" t="str">
        <f t="shared" si="2"/>
        <v>#DIV/0!</v>
      </c>
      <c r="L5727" s="15" t="str">
        <f t="shared" si="3"/>
        <v>Invalid</v>
      </c>
      <c r="M5727" s="15" t="str">
        <f t="shared" si="4"/>
        <v/>
      </c>
    </row>
    <row r="5728" ht="12.75" customHeight="1">
      <c r="H5728" s="12">
        <v>1000.0</v>
      </c>
      <c r="K5728" s="14" t="str">
        <f t="shared" si="2"/>
        <v>#DIV/0!</v>
      </c>
      <c r="L5728" s="15" t="str">
        <f t="shared" si="3"/>
        <v>Invalid</v>
      </c>
      <c r="M5728" s="15" t="str">
        <f t="shared" si="4"/>
        <v/>
      </c>
    </row>
    <row r="5729" ht="12.75" customHeight="1">
      <c r="H5729" s="12">
        <v>1000.0</v>
      </c>
      <c r="K5729" s="14" t="str">
        <f t="shared" si="2"/>
        <v>#DIV/0!</v>
      </c>
      <c r="L5729" s="15" t="str">
        <f t="shared" si="3"/>
        <v>Invalid</v>
      </c>
      <c r="M5729" s="15" t="str">
        <f t="shared" si="4"/>
        <v/>
      </c>
    </row>
    <row r="5730" ht="12.75" customHeight="1">
      <c r="H5730" s="12">
        <v>1000.0</v>
      </c>
      <c r="K5730" s="14" t="str">
        <f t="shared" si="2"/>
        <v>#DIV/0!</v>
      </c>
      <c r="L5730" s="15" t="str">
        <f t="shared" si="3"/>
        <v>Invalid</v>
      </c>
      <c r="M5730" s="15" t="str">
        <f t="shared" si="4"/>
        <v/>
      </c>
    </row>
    <row r="5731" ht="12.75" customHeight="1">
      <c r="H5731" s="12">
        <v>1000.0</v>
      </c>
      <c r="K5731" s="14" t="str">
        <f t="shared" si="2"/>
        <v>#DIV/0!</v>
      </c>
      <c r="L5731" s="15" t="str">
        <f t="shared" si="3"/>
        <v>Invalid</v>
      </c>
      <c r="M5731" s="15" t="str">
        <f t="shared" si="4"/>
        <v/>
      </c>
    </row>
    <row r="5732" ht="12.75" customHeight="1">
      <c r="H5732" s="12">
        <v>1000.0</v>
      </c>
      <c r="K5732" s="14" t="str">
        <f t="shared" si="2"/>
        <v>#DIV/0!</v>
      </c>
      <c r="L5732" s="15" t="str">
        <f t="shared" si="3"/>
        <v>Invalid</v>
      </c>
      <c r="M5732" s="15" t="str">
        <f t="shared" si="4"/>
        <v/>
      </c>
    </row>
    <row r="5733" ht="12.75" customHeight="1">
      <c r="H5733" s="12">
        <v>1000.0</v>
      </c>
      <c r="K5733" s="14" t="str">
        <f t="shared" si="2"/>
        <v>#DIV/0!</v>
      </c>
      <c r="L5733" s="15" t="str">
        <f t="shared" si="3"/>
        <v>Invalid</v>
      </c>
      <c r="M5733" s="15" t="str">
        <f t="shared" si="4"/>
        <v/>
      </c>
    </row>
    <row r="5734" ht="12.75" customHeight="1">
      <c r="H5734" s="12">
        <v>1000.0</v>
      </c>
      <c r="K5734" s="14" t="str">
        <f t="shared" si="2"/>
        <v>#DIV/0!</v>
      </c>
      <c r="L5734" s="15" t="str">
        <f t="shared" si="3"/>
        <v>Invalid</v>
      </c>
      <c r="M5734" s="15" t="str">
        <f t="shared" si="4"/>
        <v/>
      </c>
    </row>
    <row r="5735" ht="12.75" customHeight="1">
      <c r="H5735" s="12">
        <v>1000.0</v>
      </c>
      <c r="K5735" s="14" t="str">
        <f t="shared" si="2"/>
        <v>#DIV/0!</v>
      </c>
      <c r="L5735" s="15" t="str">
        <f t="shared" si="3"/>
        <v>Invalid</v>
      </c>
      <c r="M5735" s="15" t="str">
        <f t="shared" si="4"/>
        <v/>
      </c>
    </row>
    <row r="5736" ht="12.75" customHeight="1">
      <c r="H5736" s="12">
        <v>1000.0</v>
      </c>
      <c r="K5736" s="14" t="str">
        <f t="shared" si="2"/>
        <v>#DIV/0!</v>
      </c>
      <c r="L5736" s="15" t="str">
        <f t="shared" si="3"/>
        <v>Invalid</v>
      </c>
      <c r="M5736" s="15" t="str">
        <f t="shared" si="4"/>
        <v/>
      </c>
    </row>
    <row r="5737" ht="12.75" customHeight="1">
      <c r="H5737" s="12">
        <v>1000.0</v>
      </c>
      <c r="K5737" s="14" t="str">
        <f t="shared" si="2"/>
        <v>#DIV/0!</v>
      </c>
      <c r="L5737" s="15" t="str">
        <f t="shared" si="3"/>
        <v>Invalid</v>
      </c>
      <c r="M5737" s="15" t="str">
        <f t="shared" si="4"/>
        <v/>
      </c>
    </row>
    <row r="5738" ht="12.75" customHeight="1">
      <c r="H5738" s="12">
        <v>1000.0</v>
      </c>
      <c r="K5738" s="14" t="str">
        <f t="shared" si="2"/>
        <v>#DIV/0!</v>
      </c>
      <c r="L5738" s="15" t="str">
        <f t="shared" si="3"/>
        <v>Invalid</v>
      </c>
      <c r="M5738" s="15" t="str">
        <f t="shared" si="4"/>
        <v/>
      </c>
    </row>
    <row r="5739" ht="12.75" customHeight="1">
      <c r="H5739" s="12">
        <v>1000.0</v>
      </c>
      <c r="K5739" s="14" t="str">
        <f t="shared" si="2"/>
        <v>#DIV/0!</v>
      </c>
      <c r="L5739" s="15" t="str">
        <f t="shared" si="3"/>
        <v>Invalid</v>
      </c>
      <c r="M5739" s="15" t="str">
        <f t="shared" si="4"/>
        <v/>
      </c>
    </row>
    <row r="5740" ht="12.75" customHeight="1">
      <c r="H5740" s="12">
        <v>1000.0</v>
      </c>
      <c r="K5740" s="14" t="str">
        <f t="shared" si="2"/>
        <v>#DIV/0!</v>
      </c>
      <c r="L5740" s="15" t="str">
        <f t="shared" si="3"/>
        <v>Invalid</v>
      </c>
      <c r="M5740" s="15" t="str">
        <f t="shared" si="4"/>
        <v/>
      </c>
    </row>
    <row r="5741" ht="12.75" customHeight="1">
      <c r="H5741" s="12">
        <v>1000.0</v>
      </c>
      <c r="K5741" s="14" t="str">
        <f t="shared" si="2"/>
        <v>#DIV/0!</v>
      </c>
      <c r="L5741" s="15" t="str">
        <f t="shared" si="3"/>
        <v>Invalid</v>
      </c>
      <c r="M5741" s="15" t="str">
        <f t="shared" si="4"/>
        <v/>
      </c>
    </row>
    <row r="5742" ht="12.75" customHeight="1">
      <c r="H5742" s="12">
        <v>1000.0</v>
      </c>
      <c r="K5742" s="14" t="str">
        <f t="shared" si="2"/>
        <v>#DIV/0!</v>
      </c>
      <c r="L5742" s="15" t="str">
        <f t="shared" si="3"/>
        <v>Invalid</v>
      </c>
      <c r="M5742" s="15" t="str">
        <f t="shared" si="4"/>
        <v/>
      </c>
    </row>
    <row r="5743" ht="12.75" customHeight="1">
      <c r="H5743" s="12">
        <v>1000.0</v>
      </c>
      <c r="K5743" s="14" t="str">
        <f t="shared" si="2"/>
        <v>#DIV/0!</v>
      </c>
      <c r="L5743" s="15" t="str">
        <f t="shared" si="3"/>
        <v>Invalid</v>
      </c>
      <c r="M5743" s="15" t="str">
        <f t="shared" si="4"/>
        <v/>
      </c>
    </row>
    <row r="5744" ht="12.75" customHeight="1">
      <c r="H5744" s="12">
        <v>1000.0</v>
      </c>
      <c r="K5744" s="14" t="str">
        <f t="shared" si="2"/>
        <v>#DIV/0!</v>
      </c>
      <c r="L5744" s="15" t="str">
        <f t="shared" si="3"/>
        <v>Invalid</v>
      </c>
      <c r="M5744" s="15" t="str">
        <f t="shared" si="4"/>
        <v/>
      </c>
    </row>
    <row r="5745" ht="12.75" customHeight="1">
      <c r="H5745" s="12">
        <v>1000.0</v>
      </c>
      <c r="K5745" s="14" t="str">
        <f t="shared" si="2"/>
        <v>#DIV/0!</v>
      </c>
      <c r="L5745" s="15" t="str">
        <f t="shared" si="3"/>
        <v>Invalid</v>
      </c>
      <c r="M5745" s="15" t="str">
        <f t="shared" si="4"/>
        <v/>
      </c>
    </row>
    <row r="5746" ht="12.75" customHeight="1">
      <c r="H5746" s="12">
        <v>1000.0</v>
      </c>
      <c r="K5746" s="14" t="str">
        <f t="shared" si="2"/>
        <v>#DIV/0!</v>
      </c>
      <c r="L5746" s="15" t="str">
        <f t="shared" si="3"/>
        <v>Invalid</v>
      </c>
      <c r="M5746" s="15" t="str">
        <f t="shared" si="4"/>
        <v/>
      </c>
    </row>
    <row r="5747" ht="12.75" customHeight="1">
      <c r="H5747" s="12">
        <v>1000.0</v>
      </c>
      <c r="K5747" s="14" t="str">
        <f t="shared" si="2"/>
        <v>#DIV/0!</v>
      </c>
      <c r="L5747" s="15" t="str">
        <f t="shared" si="3"/>
        <v>Invalid</v>
      </c>
      <c r="M5747" s="15" t="str">
        <f t="shared" si="4"/>
        <v/>
      </c>
    </row>
    <row r="5748" ht="12.75" customHeight="1">
      <c r="H5748" s="12">
        <v>1000.0</v>
      </c>
      <c r="K5748" s="14" t="str">
        <f t="shared" si="2"/>
        <v>#DIV/0!</v>
      </c>
      <c r="L5748" s="15" t="str">
        <f t="shared" si="3"/>
        <v>Invalid</v>
      </c>
      <c r="M5748" s="15" t="str">
        <f t="shared" si="4"/>
        <v/>
      </c>
    </row>
    <row r="5749" ht="12.75" customHeight="1">
      <c r="H5749" s="12">
        <v>1000.0</v>
      </c>
      <c r="K5749" s="14" t="str">
        <f t="shared" si="2"/>
        <v>#DIV/0!</v>
      </c>
      <c r="L5749" s="15" t="str">
        <f t="shared" si="3"/>
        <v>Invalid</v>
      </c>
      <c r="M5749" s="15" t="str">
        <f t="shared" si="4"/>
        <v/>
      </c>
    </row>
    <row r="5750" ht="12.75" customHeight="1">
      <c r="H5750" s="12">
        <v>1000.0</v>
      </c>
      <c r="K5750" s="14" t="str">
        <f t="shared" si="2"/>
        <v>#DIV/0!</v>
      </c>
      <c r="L5750" s="15" t="str">
        <f t="shared" si="3"/>
        <v>Invalid</v>
      </c>
      <c r="M5750" s="15" t="str">
        <f t="shared" si="4"/>
        <v/>
      </c>
    </row>
    <row r="5751" ht="12.75" customHeight="1">
      <c r="H5751" s="12">
        <v>1000.0</v>
      </c>
      <c r="K5751" s="14" t="str">
        <f t="shared" si="2"/>
        <v>#DIV/0!</v>
      </c>
      <c r="L5751" s="15" t="str">
        <f t="shared" si="3"/>
        <v>Invalid</v>
      </c>
      <c r="M5751" s="15" t="str">
        <f t="shared" si="4"/>
        <v/>
      </c>
    </row>
    <row r="5752" ht="12.75" customHeight="1">
      <c r="H5752" s="12">
        <v>1000.0</v>
      </c>
      <c r="K5752" s="14" t="str">
        <f t="shared" si="2"/>
        <v>#DIV/0!</v>
      </c>
      <c r="L5752" s="15" t="str">
        <f t="shared" si="3"/>
        <v>Invalid</v>
      </c>
      <c r="M5752" s="15" t="str">
        <f t="shared" si="4"/>
        <v/>
      </c>
    </row>
    <row r="5753" ht="12.75" customHeight="1">
      <c r="H5753" s="12">
        <v>1000.0</v>
      </c>
      <c r="K5753" s="14" t="str">
        <f t="shared" si="2"/>
        <v>#DIV/0!</v>
      </c>
      <c r="L5753" s="15" t="str">
        <f t="shared" si="3"/>
        <v>Invalid</v>
      </c>
      <c r="M5753" s="15" t="str">
        <f t="shared" si="4"/>
        <v/>
      </c>
    </row>
  </sheetData>
  <conditionalFormatting sqref="E1:F2538">
    <cfRule type="cellIs" dxfId="0" priority="1" operator="equal">
      <formula>"BUY"</formula>
    </cfRule>
  </conditionalFormatting>
  <conditionalFormatting sqref="E1:F2538">
    <cfRule type="cellIs" dxfId="1" priority="2" operator="equal">
      <formula>"SELL"</formula>
    </cfRule>
  </conditionalFormatting>
  <conditionalFormatting sqref="L1:M5753">
    <cfRule type="colorScale" priority="3">
      <colorScale>
        <cfvo type="percentile" val="30"/>
        <cfvo type="percentile" val="50"/>
        <cfvo type="percentile" val="80"/>
        <color rgb="FFE06666"/>
        <color rgb="FFFFE599"/>
        <color rgb="FF6AA84F"/>
      </colorScale>
    </cfRule>
  </conditionalFormatting>
  <printOptions/>
  <pageMargins bottom="0.75" footer="0.0" header="0.0" left="0.7" right="0.7" top="0.75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6" width="19.88"/>
  </cols>
  <sheetData>
    <row r="1" ht="15.75" customHeight="1">
      <c r="A1" s="22" t="s">
        <v>3826</v>
      </c>
      <c r="B1" s="23"/>
      <c r="C1" s="24"/>
      <c r="D1" s="25" t="s">
        <v>3827</v>
      </c>
      <c r="E1" s="23"/>
      <c r="F1" s="24"/>
      <c r="G1" s="25" t="s">
        <v>3828</v>
      </c>
      <c r="H1" s="23"/>
      <c r="I1" s="24"/>
      <c r="J1" s="25" t="s">
        <v>3829</v>
      </c>
      <c r="K1" s="23"/>
      <c r="L1" s="26"/>
      <c r="M1" s="25" t="s">
        <v>3830</v>
      </c>
      <c r="N1" s="23"/>
    </row>
    <row r="2" ht="15.75" customHeight="1">
      <c r="A2" s="27" t="s">
        <v>3831</v>
      </c>
      <c r="B2" s="28">
        <f>COUNTIF('All Calls'!N:N,"&gt;=0")/COUNT('All Calls'!N:N)</f>
        <v>0.5234700974</v>
      </c>
      <c r="C2" s="24"/>
      <c r="D2" s="27" t="s">
        <v>3831</v>
      </c>
      <c r="E2" s="28">
        <f>COUNTIF('Small Cap Calls'!L:L,"&gt;=0")/COUNT('Small Cap Calls'!L:L)</f>
        <v>0.5087873462</v>
      </c>
      <c r="F2" s="29"/>
      <c r="G2" s="27" t="s">
        <v>3831</v>
      </c>
      <c r="H2" s="28">
        <f>COUNTIF('Mid Cap Calls'!L:L,"&gt;=0")/COUNT('Mid Cap Calls'!L:L)</f>
        <v>0.535382416</v>
      </c>
      <c r="I2" s="29"/>
      <c r="J2" s="27" t="s">
        <v>3831</v>
      </c>
      <c r="K2" s="28">
        <f>COUNTIF('Small and Mid Cap Calls'!L:L,"&gt;=0")/COUNT('Small and Mid Cap Calls'!L:L)</f>
        <v>0.5234528971</v>
      </c>
      <c r="L2" s="26"/>
      <c r="M2" s="27" t="s">
        <v>3831</v>
      </c>
      <c r="N2" s="30">
        <f>COUNTIF('Large Cap Calls'!L:L,"&gt;=0")/COUNT('Large Cap Calls'!L:L)</f>
        <v>0.5234836703</v>
      </c>
    </row>
    <row r="3" ht="15.75" customHeight="1">
      <c r="A3" s="27" t="s">
        <v>3832</v>
      </c>
      <c r="B3" s="28">
        <f>1-B2</f>
        <v>0.4765299026</v>
      </c>
      <c r="C3" s="24"/>
      <c r="D3" s="27" t="s">
        <v>3832</v>
      </c>
      <c r="E3" s="28">
        <f>1-E2</f>
        <v>0.4912126538</v>
      </c>
      <c r="F3" s="24"/>
      <c r="G3" s="27" t="s">
        <v>3832</v>
      </c>
      <c r="H3" s="28">
        <f>1-H2</f>
        <v>0.464617584</v>
      </c>
      <c r="I3" s="24"/>
      <c r="J3" s="27" t="s">
        <v>3832</v>
      </c>
      <c r="K3" s="28">
        <f>1-K2</f>
        <v>0.4765471029</v>
      </c>
      <c r="L3" s="26"/>
      <c r="M3" s="27" t="s">
        <v>3832</v>
      </c>
      <c r="N3" s="28">
        <f>1-N2</f>
        <v>0.4765163297</v>
      </c>
    </row>
    <row r="4" ht="15.75" customHeight="1">
      <c r="A4" s="27"/>
      <c r="B4" s="27"/>
      <c r="C4" s="24"/>
      <c r="D4" s="27"/>
      <c r="E4" s="27"/>
      <c r="F4" s="24"/>
      <c r="G4" s="27"/>
      <c r="H4" s="27"/>
      <c r="I4" s="24"/>
      <c r="J4" s="27"/>
      <c r="K4" s="31"/>
      <c r="L4" s="26"/>
      <c r="M4" s="27"/>
      <c r="N4" s="27"/>
    </row>
    <row r="5" ht="15.75" customHeight="1">
      <c r="A5" s="27" t="s">
        <v>3833</v>
      </c>
      <c r="B5" s="28">
        <f>AVERAGEIF('All Calls'!N:N,"&gt;=0")</f>
        <v>0.3013503941</v>
      </c>
      <c r="C5" s="24"/>
      <c r="D5" s="27" t="s">
        <v>3833</v>
      </c>
      <c r="E5" s="28">
        <f>AVERAGEIF('Small Cap Calls'!L:L,"&gt;=0")</f>
        <v>0.4714877411</v>
      </c>
      <c r="F5" s="24"/>
      <c r="G5" s="27" t="s">
        <v>3833</v>
      </c>
      <c r="H5" s="28">
        <f>AVERAGEIF('Mid Cap Calls'!L:L,"&gt;=0")</f>
        <v>0.3993854099</v>
      </c>
      <c r="I5" s="24"/>
      <c r="J5" s="27" t="s">
        <v>3833</v>
      </c>
      <c r="K5" s="28">
        <f>AVERAGEIF('Small and Mid Cap Calls'!L:L,"&gt;=0")</f>
        <v>0.430821592</v>
      </c>
      <c r="L5" s="26"/>
      <c r="M5" s="27" t="s">
        <v>3833</v>
      </c>
      <c r="N5" s="28">
        <f>AVERAGEIF('Large Cap Calls'!L:L,"&gt;=0")</f>
        <v>0.1991889261</v>
      </c>
    </row>
    <row r="6" ht="15.75" customHeight="1">
      <c r="A6" s="27" t="s">
        <v>3834</v>
      </c>
      <c r="B6" s="28">
        <f>AVERAGEIF('All Calls'!N:N,"&lt;0")</f>
        <v>-0.4216466814</v>
      </c>
      <c r="C6" s="24"/>
      <c r="D6" s="27" t="s">
        <v>3834</v>
      </c>
      <c r="E6" s="28">
        <f>AVERAGEIF('Small Cap Calls'!L:L,"&lt;0")</f>
        <v>-0.5152980003</v>
      </c>
      <c r="F6" s="24"/>
      <c r="G6" s="27" t="s">
        <v>3834</v>
      </c>
      <c r="H6" s="28">
        <f>AVERAGEIF('Mid Cap Calls'!L:L,"&lt;0")</f>
        <v>-0.4593380006</v>
      </c>
      <c r="I6" s="24"/>
      <c r="J6" s="27" t="s">
        <v>3834</v>
      </c>
      <c r="K6" s="28">
        <f>AVERAGEIF('Small and Mid Cap Calls'!L:L,"&lt;0")</f>
        <v>-0.485211979</v>
      </c>
      <c r="L6" s="26"/>
      <c r="M6" s="27" t="s">
        <v>3834</v>
      </c>
      <c r="N6" s="28">
        <f>AVERAGEIF('Large Cap Calls'!L:L,"&lt;0")</f>
        <v>-0.3714832057</v>
      </c>
    </row>
    <row r="7" ht="15.75" customHeight="1">
      <c r="A7" s="27" t="s">
        <v>3835</v>
      </c>
      <c r="B7" s="32">
        <f>ABS(B5/B6)</f>
        <v>0.7146988401</v>
      </c>
      <c r="C7" s="24"/>
      <c r="D7" s="27" t="s">
        <v>3835</v>
      </c>
      <c r="E7" s="32">
        <f>ABS(E5/E6)</f>
        <v>0.9149807312</v>
      </c>
      <c r="F7" s="24"/>
      <c r="G7" s="27" t="s">
        <v>3835</v>
      </c>
      <c r="H7" s="32">
        <f>ABS(H5/H6)</f>
        <v>0.8694804465</v>
      </c>
      <c r="I7" s="24"/>
      <c r="J7" s="27" t="s">
        <v>3835</v>
      </c>
      <c r="K7" s="32">
        <f>ABS(K5/K6)</f>
        <v>0.887903866</v>
      </c>
      <c r="L7" s="26"/>
      <c r="M7" s="27" t="s">
        <v>3835</v>
      </c>
      <c r="N7" s="32">
        <f>ABS(N5/N6)</f>
        <v>0.5361990071</v>
      </c>
    </row>
    <row r="8" ht="15.75" customHeight="1">
      <c r="A8" s="27"/>
      <c r="B8" s="27"/>
      <c r="C8" s="24"/>
      <c r="D8" s="27"/>
      <c r="E8" s="27"/>
      <c r="F8" s="24"/>
      <c r="G8" s="27"/>
      <c r="H8" s="27"/>
      <c r="I8" s="24"/>
      <c r="J8" s="27"/>
      <c r="K8" s="31"/>
      <c r="L8" s="26"/>
      <c r="M8" s="27"/>
      <c r="N8" s="27"/>
    </row>
    <row r="9" ht="15.75" customHeight="1">
      <c r="A9" s="27" t="s">
        <v>3836</v>
      </c>
      <c r="B9" s="28">
        <f>AVERAGE('All Calls'!N:N)</f>
        <v>-0.0431793319</v>
      </c>
      <c r="C9" s="24"/>
      <c r="D9" s="27" t="s">
        <v>3836</v>
      </c>
      <c r="E9" s="28">
        <f>AVERAGE('Small Cap Calls'!L:L)</f>
        <v>-0.01323390164</v>
      </c>
      <c r="F9" s="24"/>
      <c r="G9" s="27" t="s">
        <v>3836</v>
      </c>
      <c r="H9" s="28">
        <f>AVERAGE('Mid Cap Calls'!L:L)</f>
        <v>0.0004074135859</v>
      </c>
      <c r="I9" s="24"/>
      <c r="J9" s="27" t="s">
        <v>3836</v>
      </c>
      <c r="K9" s="28">
        <f>AVERAGE('Small and Mid Cap Calls'!L:L)</f>
        <v>-0.005711552407</v>
      </c>
      <c r="L9" s="26"/>
      <c r="M9" s="27" t="s">
        <v>3836</v>
      </c>
      <c r="N9" s="28">
        <f>AVERAGE('Large Cap Calls'!L:L)</f>
        <v>-0.07274566364</v>
      </c>
    </row>
    <row r="10" ht="15.75" customHeight="1">
      <c r="A10" s="27"/>
      <c r="B10" s="28"/>
      <c r="C10" s="24"/>
      <c r="D10" s="27"/>
      <c r="E10" s="27"/>
      <c r="F10" s="24"/>
      <c r="G10" s="27"/>
      <c r="H10" s="27"/>
      <c r="I10" s="24"/>
      <c r="J10" s="27"/>
      <c r="K10" s="31"/>
      <c r="L10" s="26"/>
      <c r="M10" s="27"/>
      <c r="N10" s="27"/>
    </row>
    <row r="11" ht="15.75" customHeight="1">
      <c r="A11" s="27" t="s">
        <v>3837</v>
      </c>
      <c r="B11" s="33">
        <f>AVERAGE('All Calls'!P:P)</f>
        <v>454.6877608</v>
      </c>
      <c r="C11" s="24"/>
      <c r="D11" s="27" t="s">
        <v>3837</v>
      </c>
      <c r="E11" s="33">
        <f>AVERAGE('Small Cap Calls'!N:N)</f>
        <v>606.7539543</v>
      </c>
      <c r="F11" s="24"/>
      <c r="G11" s="27" t="s">
        <v>3837</v>
      </c>
      <c r="H11" s="33">
        <f>AVERAGE('Mid Cap Calls'!N:N)</f>
        <v>584.7798427</v>
      </c>
      <c r="I11" s="24"/>
      <c r="J11" s="27" t="s">
        <v>3837</v>
      </c>
      <c r="K11" s="33">
        <f>AVERAGE('Small and Mid Cap Calls'!N:N)</f>
        <v>594.6365786</v>
      </c>
      <c r="L11" s="26"/>
      <c r="M11" s="27" t="s">
        <v>3837</v>
      </c>
      <c r="N11" s="33">
        <f>AVERAGE('Large Cap Calls'!N:N)</f>
        <v>344.2522551</v>
      </c>
    </row>
    <row r="12" ht="15.75" customHeight="1">
      <c r="A12" s="34"/>
      <c r="B12" s="34"/>
      <c r="C12" s="34"/>
      <c r="D12" s="34"/>
      <c r="E12" s="34"/>
      <c r="F12" s="34"/>
      <c r="G12" s="34"/>
      <c r="H12" s="34"/>
      <c r="I12" s="34"/>
      <c r="J12" s="34"/>
      <c r="K12" s="34"/>
      <c r="L12" s="34"/>
      <c r="M12" s="34"/>
      <c r="N12" s="34"/>
    </row>
    <row r="13" ht="15.75" customHeight="1">
      <c r="A13" s="35"/>
      <c r="B13" s="35"/>
      <c r="C13" s="34"/>
      <c r="D13" s="35"/>
      <c r="E13" s="35"/>
      <c r="F13" s="34"/>
      <c r="G13" s="35"/>
      <c r="H13" s="35"/>
      <c r="I13" s="34"/>
      <c r="J13" s="35"/>
      <c r="K13" s="35"/>
      <c r="L13" s="34"/>
      <c r="M13" s="35"/>
      <c r="N13" s="35"/>
    </row>
    <row r="14" ht="15.75" customHeight="1">
      <c r="A14" s="36" t="s">
        <v>3838</v>
      </c>
      <c r="B14" s="23"/>
      <c r="C14" s="24"/>
      <c r="D14" s="37" t="s">
        <v>3839</v>
      </c>
      <c r="E14" s="23"/>
      <c r="F14" s="24"/>
      <c r="G14" s="37" t="s">
        <v>3840</v>
      </c>
      <c r="H14" s="23"/>
      <c r="I14" s="24"/>
      <c r="J14" s="37" t="s">
        <v>3841</v>
      </c>
      <c r="K14" s="23"/>
      <c r="L14" s="26"/>
      <c r="M14" s="37" t="s">
        <v>3842</v>
      </c>
      <c r="N14" s="23"/>
    </row>
    <row r="15" ht="15.75" customHeight="1">
      <c r="A15" s="38" t="s">
        <v>3831</v>
      </c>
      <c r="B15" s="39">
        <f>COUNTIF('All Calls'!O:O,"&gt;=0")/COUNT('All Calls'!O:O)</f>
        <v>0.4909596662</v>
      </c>
      <c r="C15" s="24"/>
      <c r="D15" s="38" t="s">
        <v>3831</v>
      </c>
      <c r="E15" s="39">
        <f>COUNTIF('Small Cap Calls'!M:M,"&gt;=0")/COUNT('Small Cap Calls'!M:M)</f>
        <v>0.4920913884</v>
      </c>
      <c r="F15" s="29"/>
      <c r="G15" s="38" t="s">
        <v>3831</v>
      </c>
      <c r="H15" s="39">
        <f>COUNTIF('Mid Cap Calls'!M:M,"&gt;=0")/COUNT('Mid Cap Calls'!M:M)</f>
        <v>0.4703359543</v>
      </c>
      <c r="I15" s="29"/>
      <c r="J15" s="38" t="s">
        <v>3831</v>
      </c>
      <c r="K15" s="39">
        <f>COUNTIF('Small and Mid Cap Calls'!M:M,"&gt;=0")/COUNT('Small and Mid Cap Calls'!M:M)</f>
        <v>0.4800945999</v>
      </c>
      <c r="L15" s="26"/>
      <c r="M15" s="38" t="s">
        <v>3831</v>
      </c>
      <c r="N15" s="39">
        <f>COUNTIF('Large Cap Calls'!M:M,"&gt;=0")/COUNT('Large Cap Calls'!M:M)</f>
        <v>0.499533437</v>
      </c>
    </row>
    <row r="16" ht="15.75" customHeight="1">
      <c r="A16" s="38" t="s">
        <v>3832</v>
      </c>
      <c r="B16" s="39">
        <f>1-B15</f>
        <v>0.5090403338</v>
      </c>
      <c r="C16" s="24"/>
      <c r="D16" s="38" t="s">
        <v>3832</v>
      </c>
      <c r="E16" s="39">
        <f>1-E15</f>
        <v>0.5079086116</v>
      </c>
      <c r="F16" s="24"/>
      <c r="G16" s="38" t="s">
        <v>3832</v>
      </c>
      <c r="H16" s="39">
        <f>1-H15</f>
        <v>0.5296640457</v>
      </c>
      <c r="I16" s="24"/>
      <c r="J16" s="38" t="s">
        <v>3832</v>
      </c>
      <c r="K16" s="39">
        <f>1-K15</f>
        <v>0.5199054001</v>
      </c>
      <c r="L16" s="26"/>
      <c r="M16" s="38" t="s">
        <v>3832</v>
      </c>
      <c r="N16" s="39">
        <f>1-N15</f>
        <v>0.500466563</v>
      </c>
    </row>
    <row r="17" ht="15.75" customHeight="1">
      <c r="A17" s="38"/>
      <c r="B17" s="38"/>
      <c r="C17" s="24"/>
      <c r="D17" s="38"/>
      <c r="E17" s="38"/>
      <c r="F17" s="24"/>
      <c r="G17" s="38"/>
      <c r="H17" s="38"/>
      <c r="I17" s="24"/>
      <c r="J17" s="38"/>
      <c r="K17" s="40"/>
      <c r="L17" s="26"/>
      <c r="M17" s="38"/>
      <c r="N17" s="38"/>
    </row>
    <row r="18" ht="15.75" customHeight="1">
      <c r="A18" s="38" t="s">
        <v>3833</v>
      </c>
      <c r="B18" s="39">
        <f>AVERAGEIF('All Calls'!O:O,"&gt;=0")</f>
        <v>0.4092540913</v>
      </c>
      <c r="C18" s="24"/>
      <c r="D18" s="38" t="s">
        <v>3833</v>
      </c>
      <c r="E18" s="39">
        <f>AVERAGEIF('Small Cap Calls'!M:M,"&gt;=0")</f>
        <v>0.5143778253</v>
      </c>
      <c r="F18" s="24"/>
      <c r="G18" s="38" t="s">
        <v>3833</v>
      </c>
      <c r="H18" s="39">
        <f>AVERAGEIF('Mid Cap Calls'!M:M,"&gt;=0")</f>
        <v>0.4537533441</v>
      </c>
      <c r="I18" s="24"/>
      <c r="J18" s="38" t="s">
        <v>3833</v>
      </c>
      <c r="K18" s="39">
        <f>AVERAGEIF('Small and Mid Cap Calls'!M:M,"&gt;=0")</f>
        <v>0.4816266688</v>
      </c>
      <c r="L18" s="26"/>
      <c r="M18" s="38" t="s">
        <v>3833</v>
      </c>
      <c r="N18" s="39">
        <f>AVERAGEIF('Large Cap Calls'!M:M,"&gt;=0")</f>
        <v>0.3543662959</v>
      </c>
    </row>
    <row r="19" ht="15.75" customHeight="1">
      <c r="A19" s="38" t="s">
        <v>3834</v>
      </c>
      <c r="B19" s="39">
        <f>AVERAGEIF('All Calls'!O:O,"&lt;0")</f>
        <v>-0.3098927721</v>
      </c>
      <c r="C19" s="24"/>
      <c r="D19" s="38" t="s">
        <v>3834</v>
      </c>
      <c r="E19" s="39">
        <f>AVERAGEIF('Small Cap Calls'!M:M,"&lt;0")</f>
        <v>-0.4723034639</v>
      </c>
      <c r="F19" s="24"/>
      <c r="G19" s="38" t="s">
        <v>3834</v>
      </c>
      <c r="H19" s="39">
        <f>AVERAGEIF('Mid Cap Calls'!M:M,"&lt;0")</f>
        <v>-0.4036972632</v>
      </c>
      <c r="I19" s="24"/>
      <c r="J19" s="38" t="s">
        <v>3834</v>
      </c>
      <c r="K19" s="39">
        <f>AVERAGEIF('Small and Mid Cap Calls'!M:M,"&lt;0")</f>
        <v>-0.4337612389</v>
      </c>
      <c r="L19" s="26"/>
      <c r="M19" s="38" t="s">
        <v>3834</v>
      </c>
      <c r="N19" s="39">
        <f>AVERAGEIF('Large Cap Calls'!M:M,"&lt;0")</f>
        <v>-0.2083498835</v>
      </c>
    </row>
    <row r="20" ht="15.75" customHeight="1">
      <c r="A20" s="38" t="s">
        <v>3835</v>
      </c>
      <c r="B20" s="41">
        <f>ABS(B18/B19)</f>
        <v>1.32063129</v>
      </c>
      <c r="C20" s="24"/>
      <c r="D20" s="38" t="s">
        <v>3835</v>
      </c>
      <c r="E20" s="41">
        <f>ABS(E18/E19)</f>
        <v>1.089083322</v>
      </c>
      <c r="F20" s="24"/>
      <c r="G20" s="38" t="s">
        <v>3835</v>
      </c>
      <c r="H20" s="41">
        <f>ABS(H18/H19)</f>
        <v>1.123994105</v>
      </c>
      <c r="I20" s="24"/>
      <c r="J20" s="38" t="s">
        <v>3835</v>
      </c>
      <c r="K20" s="41">
        <f>ABS(K18/K19)</f>
        <v>1.110349717</v>
      </c>
      <c r="L20" s="26"/>
      <c r="M20" s="38" t="s">
        <v>3835</v>
      </c>
      <c r="N20" s="41">
        <f>ABS(N18/N19)</f>
        <v>1.700823105</v>
      </c>
    </row>
    <row r="21" ht="15.75" customHeight="1">
      <c r="A21" s="38"/>
      <c r="B21" s="38"/>
      <c r="C21" s="24"/>
      <c r="D21" s="38"/>
      <c r="E21" s="38"/>
      <c r="F21" s="24"/>
      <c r="G21" s="38"/>
      <c r="H21" s="38"/>
      <c r="I21" s="24"/>
      <c r="J21" s="38"/>
      <c r="K21" s="40"/>
      <c r="L21" s="26"/>
      <c r="M21" s="38"/>
      <c r="N21" s="38"/>
    </row>
    <row r="22" ht="15.75" customHeight="1">
      <c r="A22" s="38" t="s">
        <v>3836</v>
      </c>
      <c r="B22" s="39">
        <f>AVERAGE('All Calls'!O:O)</f>
        <v>0.0431793319</v>
      </c>
      <c r="C22" s="24"/>
      <c r="D22" s="38" t="s">
        <v>3836</v>
      </c>
      <c r="E22" s="39">
        <f>AVERAGE('Small Cap Calls'!M:M)</f>
        <v>0.01323390164</v>
      </c>
      <c r="F22" s="24"/>
      <c r="G22" s="38" t="s">
        <v>3836</v>
      </c>
      <c r="H22" s="39">
        <f>AVERAGE('Mid Cap Calls'!M:M)</f>
        <v>-0.0004074135859</v>
      </c>
      <c r="I22" s="24"/>
      <c r="J22" s="38" t="s">
        <v>3836</v>
      </c>
      <c r="K22" s="39">
        <f>AVERAGE('Small and Mid Cap Calls'!M:M)</f>
        <v>0.005711552407</v>
      </c>
      <c r="L22" s="26"/>
      <c r="M22" s="38" t="s">
        <v>3836</v>
      </c>
      <c r="N22" s="39">
        <f>AVERAGE('Large Cap Calls'!M:M)</f>
        <v>0.07274566364</v>
      </c>
    </row>
    <row r="23" ht="15.75" customHeight="1">
      <c r="A23" s="38"/>
      <c r="B23" s="39"/>
      <c r="C23" s="24"/>
      <c r="D23" s="38"/>
      <c r="E23" s="38"/>
      <c r="F23" s="24"/>
      <c r="G23" s="38"/>
      <c r="H23" s="38"/>
      <c r="I23" s="24"/>
      <c r="J23" s="38"/>
      <c r="K23" s="40"/>
      <c r="L23" s="26"/>
      <c r="M23" s="38"/>
      <c r="N23" s="38"/>
    </row>
    <row r="24" ht="15.75" customHeight="1">
      <c r="A24" s="38" t="s">
        <v>3837</v>
      </c>
      <c r="B24" s="42">
        <f>AVERAGE('All Calls'!P:P)</f>
        <v>454.6877608</v>
      </c>
      <c r="C24" s="24"/>
      <c r="D24" s="38" t="s">
        <v>3837</v>
      </c>
      <c r="E24" s="42">
        <f>AVERAGE('Small Cap Calls'!N:N)</f>
        <v>606.7539543</v>
      </c>
      <c r="F24" s="24"/>
      <c r="G24" s="38" t="s">
        <v>3837</v>
      </c>
      <c r="H24" s="42">
        <f>AVERAGE('Mid Cap Calls'!N:N)</f>
        <v>584.7798427</v>
      </c>
      <c r="I24" s="24"/>
      <c r="J24" s="38" t="s">
        <v>3837</v>
      </c>
      <c r="K24" s="42">
        <f>AVERAGE('Small and Mid Cap Calls'!N:N)</f>
        <v>594.6365786</v>
      </c>
      <c r="L24" s="26"/>
      <c r="M24" s="38" t="s">
        <v>3837</v>
      </c>
      <c r="N24" s="42">
        <f>AVERAGE('Large Cap Calls'!N:N)</f>
        <v>344.2522551</v>
      </c>
    </row>
    <row r="25" ht="15.75" customHeight="1"/>
    <row r="26" ht="15.75" customHeight="1">
      <c r="E26" s="43"/>
    </row>
    <row r="27" ht="15.75" customHeight="1">
      <c r="A27" s="44" t="s">
        <v>3843</v>
      </c>
      <c r="B27" s="45"/>
      <c r="C27" s="23"/>
      <c r="D27" s="46" t="s">
        <v>3844</v>
      </c>
      <c r="E27" s="47"/>
      <c r="F27" s="47"/>
      <c r="G27" s="47"/>
      <c r="H27" s="47"/>
      <c r="I27" s="47"/>
      <c r="J27" s="47"/>
      <c r="K27" s="48"/>
      <c r="L27" s="44" t="s">
        <v>3845</v>
      </c>
      <c r="M27" s="45"/>
      <c r="N27" s="23"/>
    </row>
    <row r="28" ht="15.75" customHeight="1">
      <c r="A28" s="49" t="s">
        <v>3846</v>
      </c>
      <c r="B28" s="49" t="s">
        <v>1</v>
      </c>
      <c r="C28" s="49" t="s">
        <v>3847</v>
      </c>
      <c r="D28" s="50">
        <v>0.8123</v>
      </c>
      <c r="E28" s="47"/>
      <c r="F28" s="47"/>
      <c r="G28" s="47"/>
      <c r="H28" s="47"/>
      <c r="I28" s="47"/>
      <c r="J28" s="47"/>
      <c r="K28" s="48"/>
      <c r="L28" s="49" t="s">
        <v>3846</v>
      </c>
      <c r="M28" s="49" t="s">
        <v>1</v>
      </c>
      <c r="N28" s="49" t="s">
        <v>3847</v>
      </c>
    </row>
    <row r="29" ht="15.75" customHeight="1">
      <c r="A29" s="51">
        <v>1.0</v>
      </c>
      <c r="B29" s="49" t="str">
        <f t="array" ref="B29">INDEX('All Calls'!B:B,MATCH(LARGE('All Calls'!N:N,A29),'All Calls'!N:N,0))</f>
        <v>CAR</v>
      </c>
      <c r="C29" s="52">
        <f>LARGE('All Calls'!N:N,1)</f>
        <v>8.815059709</v>
      </c>
      <c r="L29" s="51">
        <v>1.0</v>
      </c>
      <c r="M29" s="49" t="str">
        <f t="array" ref="M29">INDEX('All Calls'!B:B,MATCH(LARGE('All Calls'!O:O,L29),'All Calls'!O:O,0))</f>
        <v>ETSY</v>
      </c>
      <c r="N29" s="53">
        <f>LARGE('All Calls'!O:O,1)</f>
        <v>10.93497059</v>
      </c>
    </row>
    <row r="30" ht="15.75" customHeight="1">
      <c r="A30" s="51">
        <v>2.0</v>
      </c>
      <c r="B30" s="49" t="str">
        <f t="array" ref="B30">INDEX('All Calls'!B:B,MATCH(LARGE('All Calls'!N:N,A30),'All Calls'!N:N,0))</f>
        <v>NTLA</v>
      </c>
      <c r="C30" s="52">
        <f>LARGE('All Calls'!N:N,2)</f>
        <v>7.591757437</v>
      </c>
      <c r="L30" s="51">
        <v>2.0</v>
      </c>
      <c r="M30" s="49" t="str">
        <f t="array" ref="M30">INDEX('All Calls'!B:B,MATCH(LARGE('All Calls'!O:O,L30),'All Calls'!O:O,0))</f>
        <v>GTII</v>
      </c>
      <c r="N30" s="53">
        <f>LARGE('All Calls'!O:O,2)</f>
        <v>10.52380952</v>
      </c>
    </row>
    <row r="31" ht="15.75" customHeight="1">
      <c r="A31" s="51">
        <v>3.0</v>
      </c>
      <c r="B31" s="49" t="str">
        <f t="array" ref="B31">INDEX('All Calls'!B:B,MATCH(LARGE('All Calls'!N:N,A31),'All Calls'!N:N,0))</f>
        <v>SE</v>
      </c>
      <c r="C31" s="52">
        <f>LARGE('All Calls'!N:N,3)</f>
        <v>6.996015812</v>
      </c>
      <c r="L31" s="51">
        <v>3.0</v>
      </c>
      <c r="M31" s="49" t="str">
        <f t="array" ref="M31">INDEX('All Calls'!B:B,MATCH(LARGE('All Calls'!O:O,L31),'All Calls'!O:O,0))</f>
        <v>AMD</v>
      </c>
      <c r="N31" s="53">
        <f>LARGE('All Calls'!O:O,3)</f>
        <v>6.483416985</v>
      </c>
    </row>
    <row r="32" ht="15.0" customHeight="1">
      <c r="A32" s="51">
        <v>4.0</v>
      </c>
      <c r="B32" s="49" t="str">
        <f t="array" ref="B32">INDEX('All Calls'!B:B,MATCH(LARGE('All Calls'!N:N,A32),'All Calls'!N:N,0))</f>
        <v>BLDP</v>
      </c>
      <c r="C32" s="52">
        <f>LARGE('All Calls'!N:N,4)</f>
        <v>6.462202808</v>
      </c>
      <c r="K32" s="43"/>
      <c r="L32" s="51">
        <v>4.0</v>
      </c>
      <c r="M32" s="49" t="str">
        <f t="array" ref="M32">INDEX('All Calls'!B:B,MATCH(LARGE('All Calls'!O:O,L32),'All Calls'!O:O,0))</f>
        <v>IIVI</v>
      </c>
      <c r="N32" s="53">
        <f>LARGE('All Calls'!O:O,4)</f>
        <v>5.306340058</v>
      </c>
    </row>
    <row r="33" ht="15.0" customHeight="1">
      <c r="A33" s="51">
        <v>5.0</v>
      </c>
      <c r="B33" s="49" t="str">
        <f t="array" ref="B33">INDEX('All Calls'!B:B,MATCH(LARGE('All Calls'!N:N,A33),'All Calls'!N:N,0))</f>
        <v>SRPT</v>
      </c>
      <c r="C33" s="52">
        <f>LARGE('All Calls'!N:N,5)</f>
        <v>6.027114695</v>
      </c>
      <c r="F33" s="54" t="s">
        <v>3848</v>
      </c>
      <c r="G33" s="55"/>
      <c r="H33" s="56" t="str">
        <f>M14</f>
        <v>LARGE CAP (CRAMER)</v>
      </c>
      <c r="I33" s="55"/>
      <c r="L33" s="51">
        <v>5.0</v>
      </c>
      <c r="M33" s="49" t="str">
        <f t="array" ref="M33">INDEX('All Calls'!B:B,MATCH(LARGE('All Calls'!O:O,L33),'All Calls'!O:O,0))</f>
        <v>NVDA</v>
      </c>
      <c r="N33" s="53">
        <f>LARGE('All Calls'!O:O,5)</f>
        <v>5.275866838</v>
      </c>
    </row>
    <row r="34" ht="12.75" customHeight="1">
      <c r="A34" s="51">
        <v>6.0</v>
      </c>
      <c r="B34" s="49" t="str">
        <f t="array" ref="B34">INDEX('All Calls'!B:B,MATCH(LARGE('All Calls'!N:N,A34),'All Calls'!N:N,0))</f>
        <v>SPWR</v>
      </c>
      <c r="C34" s="52">
        <f>LARGE('All Calls'!N:N,6)</f>
        <v>5.787938394</v>
      </c>
      <c r="F34" s="57"/>
      <c r="G34" s="58"/>
      <c r="H34" s="57"/>
      <c r="I34" s="58"/>
      <c r="L34" s="51">
        <v>6.0</v>
      </c>
      <c r="M34" s="49" t="str">
        <f t="array" ref="M34">INDEX('All Calls'!B:B,MATCH(LARGE('All Calls'!O:O,L34),'All Calls'!O:O,0))</f>
        <v>COUP</v>
      </c>
      <c r="N34" s="53">
        <f>LARGE('All Calls'!O:O,6)</f>
        <v>4.891649413</v>
      </c>
    </row>
    <row r="35" ht="12.75" customHeight="1">
      <c r="A35" s="51">
        <v>7.0</v>
      </c>
      <c r="B35" s="49" t="str">
        <f t="array" ref="B35">INDEX('All Calls'!B:B,MATCH(LARGE('All Calls'!N:N,A35),'All Calls'!N:N,0))</f>
        <v>HZNP</v>
      </c>
      <c r="C35" s="52">
        <f>LARGE('All Calls'!N:N,7)</f>
        <v>5.149888218</v>
      </c>
      <c r="L35" s="51">
        <v>7.0</v>
      </c>
      <c r="M35" s="49" t="str">
        <f t="array" ref="M35">INDEX('All Calls'!B:B,MATCH(LARGE('All Calls'!O:O,L35),'All Calls'!O:O,0))</f>
        <v>ENPH</v>
      </c>
      <c r="N35" s="53">
        <f>LARGE('All Calls'!O:O,7)</f>
        <v>4.843892641</v>
      </c>
    </row>
    <row r="36" ht="15.75" customHeight="1">
      <c r="A36" s="51">
        <v>8.0</v>
      </c>
      <c r="B36" s="49" t="str">
        <f t="array" ref="B36">INDEX('All Calls'!B:B,MATCH(LARGE('All Calls'!N:N,A36),'All Calls'!N:N,0))</f>
        <v>MGNI</v>
      </c>
      <c r="C36" s="52">
        <f>LARGE('All Calls'!N:N,8)</f>
        <v>4.718253869</v>
      </c>
      <c r="L36" s="51">
        <v>8.0</v>
      </c>
      <c r="M36" s="49" t="str">
        <f t="array" ref="M36">INDEX('All Calls'!B:B,MATCH(LARGE('All Calls'!O:O,L36),'All Calls'!O:O,0))</f>
        <v>TSLA</v>
      </c>
      <c r="N36" s="53">
        <f>LARGE('All Calls'!O:O,8)</f>
        <v>4.743929059</v>
      </c>
    </row>
    <row r="37" ht="15.75" customHeight="1">
      <c r="A37" s="51">
        <v>9.0</v>
      </c>
      <c r="B37" s="49" t="str">
        <f t="array" ref="B37">INDEX('All Calls'!B:B,MATCH(LARGE('All Calls'!N:N,A37),'All Calls'!N:N,0))</f>
        <v>DDS</v>
      </c>
      <c r="C37" s="52">
        <f>LARGE('All Calls'!N:N,9)</f>
        <v>4.619400397</v>
      </c>
      <c r="L37" s="51">
        <v>9.0</v>
      </c>
      <c r="M37" s="49" t="str">
        <f t="array" ref="M37">INDEX('All Calls'!B:B,MATCH(LARGE('All Calls'!O:O,L37),'All Calls'!O:O,0))</f>
        <v>VEEV</v>
      </c>
      <c r="N37" s="53">
        <f>LARGE('All Calls'!O:O,9)</f>
        <v>4.624065921</v>
      </c>
    </row>
    <row r="38" ht="15.75" customHeight="1">
      <c r="A38" s="51">
        <v>10.0</v>
      </c>
      <c r="B38" s="49" t="str">
        <f t="array" ref="B38">INDEX('All Calls'!B:B,MATCH(LARGE('All Calls'!N:N,A38),'All Calls'!N:N,0))</f>
        <v>NIO</v>
      </c>
      <c r="C38" s="52">
        <f>LARGE('All Calls'!N:N,10)</f>
        <v>4.20625</v>
      </c>
      <c r="L38" s="51">
        <v>10.0</v>
      </c>
      <c r="M38" s="49" t="str">
        <f t="array" ref="M38">INDEX('All Calls'!B:B,MATCH(LARGE('All Calls'!O:O,L38),'All Calls'!O:O,0))</f>
        <v>NVCR</v>
      </c>
      <c r="N38" s="53">
        <f>LARGE('All Calls'!O:O,10)</f>
        <v>4.58677686</v>
      </c>
    </row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7">
    <mergeCell ref="F33:G34"/>
    <mergeCell ref="H33:I34"/>
    <mergeCell ref="A1:B1"/>
    <mergeCell ref="D1:E1"/>
    <mergeCell ref="G1:H1"/>
    <mergeCell ref="J1:K1"/>
    <mergeCell ref="M1:N1"/>
    <mergeCell ref="G14:H14"/>
    <mergeCell ref="A14:B14"/>
    <mergeCell ref="D14:E14"/>
    <mergeCell ref="E26:K26"/>
    <mergeCell ref="A27:C27"/>
    <mergeCell ref="D27:K27"/>
    <mergeCell ref="L27:N27"/>
    <mergeCell ref="D28:K28"/>
    <mergeCell ref="M14:N14"/>
    <mergeCell ref="J14:K14"/>
  </mergeCells>
  <printOptions/>
  <pageMargins bottom="0.984027777777778" footer="0.0" header="0.0" left="0.747916666666667" right="0.747916666666667" top="0.984027777777778"/>
  <pageSetup orientation="portrait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6" width="18.25"/>
  </cols>
  <sheetData>
    <row r="1" ht="15.75" customHeight="1">
      <c r="A1" s="37" t="s">
        <v>3849</v>
      </c>
      <c r="B1" s="23"/>
      <c r="C1" s="24"/>
      <c r="D1" s="37" t="s">
        <v>3850</v>
      </c>
      <c r="E1" s="23"/>
      <c r="F1" s="24"/>
      <c r="G1" s="37" t="s">
        <v>3851</v>
      </c>
      <c r="H1" s="23"/>
      <c r="I1" s="24"/>
      <c r="J1" s="37" t="s">
        <v>3852</v>
      </c>
      <c r="K1" s="23"/>
      <c r="L1" s="26"/>
      <c r="M1" s="37" t="s">
        <v>3853</v>
      </c>
      <c r="N1" s="23"/>
      <c r="O1" s="59"/>
      <c r="P1" s="60"/>
      <c r="Q1" s="60"/>
    </row>
    <row r="2" ht="15.75" customHeight="1">
      <c r="A2" s="38" t="s">
        <v>3831</v>
      </c>
      <c r="B2" s="39">
        <f>COUNTIFS('All Calls'!$D:$D, "Basic Materials", 'All Calls'!$O:$O, "&gt;0") / COUNTIFS('All Calls'!$D:$D, "Basic Materials", 'All Calls'!$O:$O, "&lt;&gt;0")</f>
        <v>0.4513274336</v>
      </c>
      <c r="C2" s="24"/>
      <c r="D2" s="38" t="s">
        <v>3831</v>
      </c>
      <c r="E2" s="39">
        <f>COUNTIFS('All Calls'!$D:$D, "Communication Services", 'All Calls'!$O:$O, "&gt;0") / COUNTIFS('All Calls'!$D:$D, "Communication Services", 'All Calls'!$O:$O, "&lt;&gt;0")</f>
        <v>0.4570637119</v>
      </c>
      <c r="F2" s="29"/>
      <c r="G2" s="38" t="s">
        <v>3831</v>
      </c>
      <c r="H2" s="39">
        <f>COUNTIFS('All Calls'!$D:$D, "Consumer Cyclical", 'All Calls'!$O:$O, "&gt;0") / COUNTIFS('All Calls'!$D:$D, "Consumer Cyclical", 'All Calls'!$O:$O, "&lt;&gt;0")</f>
        <v>0.4875</v>
      </c>
      <c r="I2" s="29"/>
      <c r="J2" s="38" t="s">
        <v>3831</v>
      </c>
      <c r="K2" s="39">
        <f>COUNTIFS('All Calls'!$D:$D, "Consumer Defensive", 'All Calls'!$O:$O, "&gt;0") / COUNTIFS('All Calls'!$D:$D, "Consumer Defensive", 'All Calls'!$O:$O, "&lt;&gt;0")</f>
        <v>0.4561403509</v>
      </c>
      <c r="L2" s="26"/>
      <c r="M2" s="38" t="s">
        <v>3831</v>
      </c>
      <c r="N2" s="39">
        <f>COUNTIFS('All Calls'!$D:$D, "Energy", 'All Calls'!$O:$O, "&gt;0") / COUNTIFS('All Calls'!$D:$D, "Energy", 'All Calls'!$O:$O, "&lt;&gt;0")</f>
        <v>0.4351851852</v>
      </c>
      <c r="O2" s="59"/>
      <c r="P2" s="60"/>
      <c r="Q2" s="60"/>
    </row>
    <row r="3" ht="15.75" customHeight="1">
      <c r="A3" s="38" t="s">
        <v>3832</v>
      </c>
      <c r="B3" s="39">
        <f>1-B2</f>
        <v>0.5486725664</v>
      </c>
      <c r="C3" s="24"/>
      <c r="D3" s="38" t="s">
        <v>3832</v>
      </c>
      <c r="E3" s="39">
        <f>1-E2</f>
        <v>0.5429362881</v>
      </c>
      <c r="F3" s="24"/>
      <c r="G3" s="38" t="s">
        <v>3832</v>
      </c>
      <c r="H3" s="39">
        <f>1-H2</f>
        <v>0.5125</v>
      </c>
      <c r="I3" s="24"/>
      <c r="J3" s="38" t="s">
        <v>3832</v>
      </c>
      <c r="K3" s="39">
        <f>1-K2</f>
        <v>0.5438596491</v>
      </c>
      <c r="L3" s="26"/>
      <c r="M3" s="38" t="s">
        <v>3832</v>
      </c>
      <c r="N3" s="39">
        <f>1-N2</f>
        <v>0.5648148148</v>
      </c>
      <c r="O3" s="59"/>
      <c r="P3" s="60"/>
      <c r="Q3" s="60"/>
    </row>
    <row r="4" ht="15.75" customHeight="1">
      <c r="A4" s="38"/>
      <c r="B4" s="38"/>
      <c r="C4" s="24"/>
      <c r="D4" s="38"/>
      <c r="E4" s="38"/>
      <c r="F4" s="24"/>
      <c r="G4" s="38"/>
      <c r="H4" s="38"/>
      <c r="I4" s="24"/>
      <c r="J4" s="38"/>
      <c r="K4" s="38"/>
      <c r="L4" s="26"/>
      <c r="M4" s="38"/>
      <c r="N4" s="38"/>
      <c r="O4" s="59"/>
      <c r="P4" s="60"/>
      <c r="Q4" s="60"/>
    </row>
    <row r="5" ht="15.75" customHeight="1">
      <c r="A5" s="38" t="s">
        <v>3833</v>
      </c>
      <c r="B5" s="39">
        <f>AVERAGEIFS('All Calls'!$O:$O, 'All Calls'!$D:$D, "Basic Materials", 'All Calls'!$O:$O, "&gt;0")</f>
        <v>0.4991889154</v>
      </c>
      <c r="C5" s="24"/>
      <c r="D5" s="38" t="s">
        <v>3833</v>
      </c>
      <c r="E5" s="39">
        <f>AVERAGEIFS('All Calls'!$O:$O, 'All Calls'!$D:$D, "Communication Services", 'All Calls'!$O:$O, "&gt;0")</f>
        <v>0.4105382692</v>
      </c>
      <c r="F5" s="24"/>
      <c r="G5" s="38" t="s">
        <v>3833</v>
      </c>
      <c r="H5" s="39">
        <f>AVERAGEIFS('All Calls'!$O:$O, 'All Calls'!$D:$D, "Consumer Cyclical", 'All Calls'!$O:$O, "&gt;0")</f>
        <v>0.3749210535</v>
      </c>
      <c r="I5" s="24"/>
      <c r="J5" s="38" t="s">
        <v>3833</v>
      </c>
      <c r="K5" s="39">
        <f>AVERAGEIFS('All Calls'!$O:$O, 'All Calls'!$D:$D, "Consumer Defensive", 'All Calls'!$O:$O, "&gt;0")</f>
        <v>0.2540453019</v>
      </c>
      <c r="L5" s="26"/>
      <c r="M5" s="38" t="s">
        <v>3833</v>
      </c>
      <c r="N5" s="39">
        <f>AVERAGEIFS('All Calls'!$O:$O, 'All Calls'!$D:$D, "Energy", 'All Calls'!$O:$O, "&gt;0")</f>
        <v>0.3653533682</v>
      </c>
      <c r="O5" s="59"/>
      <c r="P5" s="60"/>
      <c r="Q5" s="60"/>
    </row>
    <row r="6" ht="15.75" customHeight="1">
      <c r="A6" s="38" t="s">
        <v>3834</v>
      </c>
      <c r="B6" s="39">
        <f>AVERAGEIFS('All Calls'!$O:$O, 'All Calls'!$D:$D, "Basic Materials", 'All Calls'!$O:$O, "&lt;0")</f>
        <v>-0.3704430831</v>
      </c>
      <c r="C6" s="24"/>
      <c r="D6" s="38" t="s">
        <v>3834</v>
      </c>
      <c r="E6" s="39">
        <f>AVERAGEIFS('All Calls'!$O:$O, 'All Calls'!$D:$D, "Communication Services", 'All Calls'!$O:$O, "&lt;0")</f>
        <v>-0.3255644896</v>
      </c>
      <c r="F6" s="24"/>
      <c r="G6" s="38" t="s">
        <v>3834</v>
      </c>
      <c r="H6" s="39">
        <f>AVERAGEIFS('All Calls'!$O:$O, 'All Calls'!$D:$D, "Consumer Cyclical", 'All Calls'!$O:$O, "&lt;0")</f>
        <v>-0.2810168003</v>
      </c>
      <c r="I6" s="24"/>
      <c r="J6" s="38" t="s">
        <v>3834</v>
      </c>
      <c r="K6" s="39">
        <f>AVERAGEIFS('All Calls'!$O:$O, 'All Calls'!$D:$D, "Consumer Defensive", 'All Calls'!$O:$O, "&lt;0")</f>
        <v>-0.1849209949</v>
      </c>
      <c r="L6" s="26"/>
      <c r="M6" s="38" t="s">
        <v>3834</v>
      </c>
      <c r="N6" s="39">
        <f>AVERAGEIFS('All Calls'!$O:$O, 'All Calls'!$D:$D, "Energy", 'All Calls'!$O:$O, "&lt;0")</f>
        <v>-0.3110978613</v>
      </c>
      <c r="O6" s="59"/>
      <c r="P6" s="60"/>
      <c r="Q6" s="60"/>
    </row>
    <row r="7" ht="15.75" customHeight="1">
      <c r="A7" s="38" t="s">
        <v>3835</v>
      </c>
      <c r="B7" s="41">
        <f>ABS(B5/B6)</f>
        <v>1.347545516</v>
      </c>
      <c r="C7" s="24"/>
      <c r="D7" s="38" t="s">
        <v>3835</v>
      </c>
      <c r="E7" s="41">
        <f>ABS(E5/E6)</f>
        <v>1.261004447</v>
      </c>
      <c r="F7" s="24"/>
      <c r="G7" s="38" t="s">
        <v>3835</v>
      </c>
      <c r="H7" s="41">
        <f>ABS(H5/H6)</f>
        <v>1.334158858</v>
      </c>
      <c r="I7" s="24"/>
      <c r="J7" s="38" t="s">
        <v>3835</v>
      </c>
      <c r="K7" s="41">
        <f>ABS(K5/K6)</f>
        <v>1.373804538</v>
      </c>
      <c r="L7" s="26"/>
      <c r="M7" s="38" t="s">
        <v>3835</v>
      </c>
      <c r="N7" s="41">
        <f>ABS(N5/N6)</f>
        <v>1.174400128</v>
      </c>
      <c r="O7" s="59"/>
      <c r="P7" s="37" t="s">
        <v>3854</v>
      </c>
      <c r="Q7" s="23"/>
    </row>
    <row r="8" ht="15.75" customHeight="1">
      <c r="A8" s="38"/>
      <c r="B8" s="38"/>
      <c r="C8" s="24"/>
      <c r="D8" s="38"/>
      <c r="E8" s="38"/>
      <c r="F8" s="24"/>
      <c r="G8" s="38"/>
      <c r="H8" s="38"/>
      <c r="I8" s="24"/>
      <c r="J8" s="38"/>
      <c r="K8" s="38"/>
      <c r="L8" s="26"/>
      <c r="M8" s="38"/>
      <c r="N8" s="38"/>
      <c r="O8" s="59"/>
      <c r="P8" s="38" t="s">
        <v>3831</v>
      </c>
      <c r="Q8" s="39">
        <f>COUNTIFS('All Calls'!$D:$D, "Utilities", 'All Calls'!$O:$O, "&gt;0") / COUNTIFS('All Calls'!$D:$D, "Utilities", 'All Calls'!$O:$O, "&lt;&gt;0")</f>
        <v>0.5061728395</v>
      </c>
    </row>
    <row r="9" ht="15.75" customHeight="1">
      <c r="A9" s="38" t="s">
        <v>3836</v>
      </c>
      <c r="B9" s="39">
        <f>AVERAGEIFS('All Calls'!$O:$O, 'All Calls'!$D:$D, "Basic Materials")</f>
        <v>0.02194857739</v>
      </c>
      <c r="C9" s="24"/>
      <c r="D9" s="38" t="s">
        <v>3836</v>
      </c>
      <c r="E9" s="39">
        <f>AVERAGEIFS('All Calls'!$O:$O, 'All Calls'!$D:$D, "Communication Services")</f>
        <v>0.01073271711</v>
      </c>
      <c r="F9" s="24"/>
      <c r="G9" s="38" t="s">
        <v>3836</v>
      </c>
      <c r="H9" s="39">
        <f>AVERAGEIFS('All Calls'!$O:$O, 'All Calls'!$D:$D, "Consumer Cyclical")</f>
        <v>0.03851220215</v>
      </c>
      <c r="I9" s="24"/>
      <c r="J9" s="38" t="s">
        <v>3836</v>
      </c>
      <c r="K9" s="39">
        <f>AVERAGEIFS('All Calls'!$O:$O, 'All Calls'!$D:$D, "Consumer Defensive")</f>
        <v>0.01466600014</v>
      </c>
      <c r="L9" s="26"/>
      <c r="M9" s="38" t="s">
        <v>3836</v>
      </c>
      <c r="N9" s="39">
        <f>AVERAGEIFS('All Calls'!$O:$O, 'All Calls'!$D:$D, "Energy")</f>
        <v>-0.01666487292</v>
      </c>
      <c r="O9" s="59"/>
      <c r="P9" s="38" t="s">
        <v>3832</v>
      </c>
      <c r="Q9" s="39">
        <f>1-Q8</f>
        <v>0.4938271605</v>
      </c>
    </row>
    <row r="10" ht="15.75" customHeight="1">
      <c r="A10" s="38"/>
      <c r="B10" s="39"/>
      <c r="C10" s="24"/>
      <c r="D10" s="38"/>
      <c r="E10" s="39"/>
      <c r="F10" s="24"/>
      <c r="G10" s="38"/>
      <c r="H10" s="39"/>
      <c r="I10" s="24"/>
      <c r="J10" s="38"/>
      <c r="K10" s="39"/>
      <c r="L10" s="26"/>
      <c r="M10" s="38"/>
      <c r="N10" s="39"/>
      <c r="O10" s="59"/>
      <c r="P10" s="38"/>
      <c r="Q10" s="38"/>
    </row>
    <row r="11" ht="15.75" customHeight="1">
      <c r="A11" s="38" t="s">
        <v>3837</v>
      </c>
      <c r="B11" s="42">
        <f>AVERAGEIFS('All Calls'!$P:$P, 'All Calls'!$D:$D, "Basic Materials")</f>
        <v>655.6035242</v>
      </c>
      <c r="C11" s="24"/>
      <c r="D11" s="38" t="s">
        <v>3837</v>
      </c>
      <c r="E11" s="42">
        <f>AVERAGEIFS('All Calls'!$P:$P, 'All Calls'!$D:$D, "Communication Services")</f>
        <v>371.5519126</v>
      </c>
      <c r="F11" s="24"/>
      <c r="G11" s="38" t="s">
        <v>3837</v>
      </c>
      <c r="H11" s="42">
        <f>AVERAGEIFS('All Calls'!$P:$P, 'All Calls'!$D:$D, "Consumer Cyclical")</f>
        <v>359.0390417</v>
      </c>
      <c r="I11" s="24"/>
      <c r="J11" s="38" t="s">
        <v>3837</v>
      </c>
      <c r="K11" s="42">
        <f>AVERAGEIFS('All Calls'!$P:$P, 'All Calls'!$D:$D, "Consumer Defensive")</f>
        <v>350.3592437</v>
      </c>
      <c r="L11" s="26"/>
      <c r="M11" s="38" t="s">
        <v>3837</v>
      </c>
      <c r="N11" s="42">
        <f>AVERAGEIFS('All Calls'!$P:$P, 'All Calls'!$D:$D, "Energy")</f>
        <v>518.1107692</v>
      </c>
      <c r="O11" s="59"/>
      <c r="P11" s="38" t="s">
        <v>3833</v>
      </c>
      <c r="Q11" s="39">
        <f>AVERAGEIFS('All Calls'!$O:$O, 'All Calls'!$D:$D, "Utilities", 'All Calls'!$O:$O, "&gt;0")</f>
        <v>0.3249198305</v>
      </c>
    </row>
    <row r="12" ht="15.75" customHeight="1">
      <c r="A12" s="34"/>
      <c r="B12" s="34"/>
      <c r="C12" s="34"/>
      <c r="D12" s="34"/>
      <c r="E12" s="34"/>
      <c r="F12" s="34"/>
      <c r="G12" s="34"/>
      <c r="H12" s="34"/>
      <c r="I12" s="34"/>
      <c r="J12" s="34"/>
      <c r="K12" s="34"/>
      <c r="L12" s="34"/>
      <c r="M12" s="34"/>
      <c r="N12" s="34"/>
      <c r="O12" s="59"/>
      <c r="P12" s="38" t="s">
        <v>3834</v>
      </c>
      <c r="Q12" s="39">
        <f>AVERAGEIFS('All Calls'!$O:$O, 'All Calls'!$D:$D, "Utilities", 'All Calls'!$O:$O, "&lt;0")</f>
        <v>-0.2669240114</v>
      </c>
    </row>
    <row r="13" ht="15.75" customHeight="1">
      <c r="A13" s="34"/>
      <c r="B13" s="34"/>
      <c r="C13" s="34"/>
      <c r="D13" s="34"/>
      <c r="E13" s="34"/>
      <c r="F13" s="34"/>
      <c r="G13" s="34"/>
      <c r="H13" s="34"/>
      <c r="I13" s="34"/>
      <c r="J13" s="34"/>
      <c r="K13" s="34"/>
      <c r="L13" s="34"/>
      <c r="M13" s="34"/>
      <c r="N13" s="34"/>
      <c r="O13" s="59"/>
      <c r="P13" s="38" t="s">
        <v>3835</v>
      </c>
      <c r="Q13" s="41">
        <f>ABS(Q11/Q12)</f>
        <v>1.217274643</v>
      </c>
    </row>
    <row r="14" ht="15.75" customHeight="1">
      <c r="A14" s="37" t="s">
        <v>3855</v>
      </c>
      <c r="B14" s="23"/>
      <c r="C14" s="24"/>
      <c r="D14" s="37" t="s">
        <v>3856</v>
      </c>
      <c r="E14" s="23"/>
      <c r="F14" s="24"/>
      <c r="G14" s="37" t="s">
        <v>3857</v>
      </c>
      <c r="H14" s="23"/>
      <c r="I14" s="24"/>
      <c r="J14" s="37" t="s">
        <v>3858</v>
      </c>
      <c r="K14" s="23"/>
      <c r="L14" s="26"/>
      <c r="M14" s="37" t="s">
        <v>3859</v>
      </c>
      <c r="N14" s="23"/>
      <c r="O14" s="59"/>
      <c r="P14" s="38"/>
      <c r="Q14" s="38"/>
    </row>
    <row r="15" ht="15.75" customHeight="1">
      <c r="A15" s="38" t="s">
        <v>3831</v>
      </c>
      <c r="B15" s="39">
        <f>COUNTIFS('All Calls'!$D:$D, "Financial", 'All Calls'!$O:$O, "&gt;0") / COUNTIFS('All Calls'!$D:$D, "Financial", 'All Calls'!$O:$O, "&lt;&gt;0")</f>
        <v>0.4758454106</v>
      </c>
      <c r="C15" s="24"/>
      <c r="D15" s="38" t="s">
        <v>3831</v>
      </c>
      <c r="E15" s="39">
        <f>COUNTIFS('All Calls'!$D:$D, "Healthcare", 'All Calls'!$O:$O, "&gt;0") / COUNTIFS('All Calls'!$D:$D, "Healthcare", 'All Calls'!$O:$O, "&lt;&gt;0")</f>
        <v>0.4625492773</v>
      </c>
      <c r="F15" s="29"/>
      <c r="G15" s="38" t="s">
        <v>3831</v>
      </c>
      <c r="H15" s="39">
        <f>COUNTIFS('All Calls'!$D:$D, "Industrials", 'All Calls'!$O:$O, "&gt;0") / COUNTIFS('All Calls'!$D:$D, "Industrials", 'All Calls'!$O:$O, "&lt;&gt;0")</f>
        <v>0.5127478754</v>
      </c>
      <c r="I15" s="29"/>
      <c r="J15" s="38" t="s">
        <v>3831</v>
      </c>
      <c r="K15" s="39">
        <f>COUNTIFS('All Calls'!$D:$D, "Real Estate", 'All Calls'!$O:$O, "&gt;0") / COUNTIFS('All Calls'!$D:$D, "Real Estate", 'All Calls'!$O:$O, "&lt;&gt;0")</f>
        <v>0.4238410596</v>
      </c>
      <c r="L15" s="26"/>
      <c r="M15" s="38" t="s">
        <v>3831</v>
      </c>
      <c r="N15" s="39">
        <f>COUNTIFS('All Calls'!$D:$D, "Technology", 'All Calls'!$O:$O, "&gt;0") / COUNTIFS('All Calls'!$D:$D, "Technology", 'All Calls'!$O:$O, "&lt;&gt;0")</f>
        <v>0.5266604303</v>
      </c>
      <c r="O15" s="59"/>
      <c r="P15" s="38" t="s">
        <v>3836</v>
      </c>
      <c r="Q15" s="39">
        <f>AVERAGEIFS('All Calls'!$O:$O, 'All Calls'!$D:$D, "Utilities")</f>
        <v>0.03265126662</v>
      </c>
    </row>
    <row r="16" ht="15.75" customHeight="1">
      <c r="A16" s="38" t="s">
        <v>3832</v>
      </c>
      <c r="B16" s="39">
        <f>1-B15</f>
        <v>0.5241545894</v>
      </c>
      <c r="C16" s="24"/>
      <c r="D16" s="38" t="s">
        <v>3832</v>
      </c>
      <c r="E16" s="39">
        <f>1-E15</f>
        <v>0.5374507227</v>
      </c>
      <c r="F16" s="24"/>
      <c r="G16" s="38" t="s">
        <v>3832</v>
      </c>
      <c r="H16" s="39">
        <f>1-H15</f>
        <v>0.4872521246</v>
      </c>
      <c r="I16" s="24"/>
      <c r="J16" s="38" t="s">
        <v>3832</v>
      </c>
      <c r="K16" s="39">
        <f>1-K15</f>
        <v>0.5761589404</v>
      </c>
      <c r="L16" s="26"/>
      <c r="M16" s="38" t="s">
        <v>3832</v>
      </c>
      <c r="N16" s="39">
        <f>1-N15</f>
        <v>0.4733395697</v>
      </c>
      <c r="O16" s="59"/>
      <c r="P16" s="38"/>
      <c r="Q16" s="39"/>
    </row>
    <row r="17" ht="15.75" customHeight="1">
      <c r="A17" s="38"/>
      <c r="B17" s="38"/>
      <c r="C17" s="24"/>
      <c r="D17" s="38"/>
      <c r="E17" s="38"/>
      <c r="F17" s="24"/>
      <c r="G17" s="38"/>
      <c r="H17" s="38"/>
      <c r="I17" s="24"/>
      <c r="J17" s="38"/>
      <c r="K17" s="38"/>
      <c r="L17" s="26"/>
      <c r="M17" s="38"/>
      <c r="N17" s="38"/>
      <c r="O17" s="59"/>
      <c r="P17" s="38" t="s">
        <v>3837</v>
      </c>
      <c r="Q17" s="42">
        <f>AVERAGEIFS('All Calls'!$P:$P, 'All Calls'!$D:$D, "Utilities")</f>
        <v>852.7530864</v>
      </c>
    </row>
    <row r="18" ht="15.75" customHeight="1">
      <c r="A18" s="38" t="s">
        <v>3833</v>
      </c>
      <c r="B18" s="39">
        <f>AVERAGEIFS('All Calls'!$O:$O, 'All Calls'!$D:$D, "Financial", 'All Calls'!$O:$O, "&gt;0")</f>
        <v>0.4259499927</v>
      </c>
      <c r="C18" s="24"/>
      <c r="D18" s="38" t="s">
        <v>3833</v>
      </c>
      <c r="E18" s="39">
        <f>AVERAGEIFS('All Calls'!$O:$O, 'All Calls'!$D:$D, "Healthcare", 'All Calls'!$O:$O, "&gt;0")</f>
        <v>0.5858694547</v>
      </c>
      <c r="F18" s="24"/>
      <c r="G18" s="38" t="s">
        <v>3833</v>
      </c>
      <c r="H18" s="39">
        <f>AVERAGEIFS('All Calls'!$O:$O, 'All Calls'!$D:$D, "Industrials", 'All Calls'!$O:$O, "&gt;0")</f>
        <v>0.3294822873</v>
      </c>
      <c r="I18" s="24"/>
      <c r="J18" s="38" t="s">
        <v>3833</v>
      </c>
      <c r="K18" s="39">
        <f>AVERAGEIFS('All Calls'!$O:$O, 'All Calls'!$D:$D, "Real Estate", 'All Calls'!$O:$O, "&gt;0")</f>
        <v>0.3715996213</v>
      </c>
      <c r="L18" s="26"/>
      <c r="M18" s="38" t="s">
        <v>3833</v>
      </c>
      <c r="N18" s="39">
        <f>AVERAGEIFS('All Calls'!$O:$O, 'All Calls'!$D:$D, "Technology", 'All Calls'!$O:$O, "&gt;0")</f>
        <v>0.4999990295</v>
      </c>
      <c r="O18" s="59"/>
      <c r="P18" s="59"/>
      <c r="Q18" s="59"/>
    </row>
    <row r="19" ht="15.75" customHeight="1">
      <c r="A19" s="38" t="s">
        <v>3834</v>
      </c>
      <c r="B19" s="39">
        <f>AVERAGEIFS('All Calls'!$O:$O, 'All Calls'!$D:$D, "Financial", 'All Calls'!$O:$O, "&lt;0")</f>
        <v>-0.2653214724</v>
      </c>
      <c r="C19" s="24"/>
      <c r="D19" s="38" t="s">
        <v>3834</v>
      </c>
      <c r="E19" s="39">
        <f>AVERAGEIFS('All Calls'!$O:$O, 'All Calls'!$D:$D, "Healthcare", 'All Calls'!$O:$O, "&lt;0")</f>
        <v>-0.4043430035</v>
      </c>
      <c r="F19" s="24"/>
      <c r="G19" s="38" t="s">
        <v>3834</v>
      </c>
      <c r="H19" s="39">
        <f>AVERAGEIFS('All Calls'!$O:$O, 'All Calls'!$D:$D, "Industrials", 'All Calls'!$O:$O, "&lt;0")</f>
        <v>-0.3411060872</v>
      </c>
      <c r="I19" s="24"/>
      <c r="J19" s="38" t="s">
        <v>3834</v>
      </c>
      <c r="K19" s="39">
        <f>AVERAGEIFS('All Calls'!$O:$O, 'All Calls'!$D:$D, "Real Estate", 'All Calls'!$O:$O, "&lt;0")</f>
        <v>-0.3296760832</v>
      </c>
      <c r="L19" s="26"/>
      <c r="M19" s="38" t="s">
        <v>3834</v>
      </c>
      <c r="N19" s="39">
        <f>AVERAGEIFS('All Calls'!$O:$O, 'All Calls'!$D:$D, "Technology", 'All Calls'!$O:$O, "&lt;0")</f>
        <v>-0.3041011345</v>
      </c>
      <c r="O19" s="59"/>
      <c r="P19" s="59"/>
      <c r="Q19" s="59"/>
    </row>
    <row r="20" ht="15.75" customHeight="1">
      <c r="A20" s="38" t="s">
        <v>3835</v>
      </c>
      <c r="B20" s="41">
        <f>ABS(B18/B19)</f>
        <v>1.605410933</v>
      </c>
      <c r="C20" s="24"/>
      <c r="D20" s="38" t="s">
        <v>3835</v>
      </c>
      <c r="E20" s="41">
        <f>ABS(E18/E19)</f>
        <v>1.448941739</v>
      </c>
      <c r="F20" s="24"/>
      <c r="G20" s="38" t="s">
        <v>3835</v>
      </c>
      <c r="H20" s="41">
        <f>ABS(H18/H19)</f>
        <v>0.9659232115</v>
      </c>
      <c r="I20" s="24"/>
      <c r="J20" s="38" t="s">
        <v>3835</v>
      </c>
      <c r="K20" s="41">
        <f>ABS(K18/K19)</f>
        <v>1.127165846</v>
      </c>
      <c r="L20" s="26"/>
      <c r="M20" s="38" t="s">
        <v>3835</v>
      </c>
      <c r="N20" s="41">
        <f>ABS(N18/N19)</f>
        <v>1.644186663</v>
      </c>
      <c r="O20" s="59"/>
      <c r="P20" s="59"/>
      <c r="Q20" s="59"/>
    </row>
    <row r="21" ht="15.75" customHeight="1">
      <c r="A21" s="38"/>
      <c r="B21" s="38"/>
      <c r="C21" s="24"/>
      <c r="D21" s="38"/>
      <c r="E21" s="38"/>
      <c r="F21" s="24"/>
      <c r="G21" s="38"/>
      <c r="H21" s="38"/>
      <c r="I21" s="24"/>
      <c r="J21" s="38"/>
      <c r="K21" s="38"/>
      <c r="L21" s="26"/>
      <c r="M21" s="38"/>
      <c r="N21" s="38"/>
      <c r="O21" s="59"/>
      <c r="P21" s="59"/>
      <c r="Q21" s="59"/>
    </row>
    <row r="22" ht="15.75" customHeight="1">
      <c r="A22" s="38" t="s">
        <v>3836</v>
      </c>
      <c r="B22" s="39">
        <f>AVERAGEIFS('All Calls'!$O:$O, 'All Calls'!$D:$D, "Financial")</f>
        <v>0.06361688174</v>
      </c>
      <c r="C22" s="24"/>
      <c r="D22" s="38" t="s">
        <v>3836</v>
      </c>
      <c r="E22" s="39">
        <f>AVERAGEIFS('All Calls'!$O:$O, 'All Calls'!$D:$D, "Healthcare")</f>
        <v>0.05264144284</v>
      </c>
      <c r="F22" s="24"/>
      <c r="G22" s="38" t="s">
        <v>3836</v>
      </c>
      <c r="H22" s="39">
        <f>AVERAGEIFS('All Calls'!$O:$O, 'All Calls'!$D:$D, "Industrials")</f>
        <v>0.00264308342</v>
      </c>
      <c r="I22" s="24"/>
      <c r="J22" s="38" t="s">
        <v>3836</v>
      </c>
      <c r="K22" s="39">
        <f>AVERAGEIFS('All Calls'!$O:$O, 'All Calls'!$D:$D, "Real Estate")</f>
        <v>-0.0308141099</v>
      </c>
      <c r="L22" s="26"/>
      <c r="M22" s="38" t="s">
        <v>3836</v>
      </c>
      <c r="N22" s="39">
        <f>AVERAGEIFS('All Calls'!$O:$O, 'All Calls'!$D:$D, "Technology")</f>
        <v>0.1192750276</v>
      </c>
      <c r="O22" s="59"/>
      <c r="P22" s="59"/>
      <c r="Q22" s="59"/>
    </row>
    <row r="23" ht="15.75" customHeight="1">
      <c r="A23" s="38"/>
      <c r="B23" s="39"/>
      <c r="C23" s="24"/>
      <c r="D23" s="38"/>
      <c r="E23" s="39"/>
      <c r="F23" s="24"/>
      <c r="G23" s="38"/>
      <c r="H23" s="39"/>
      <c r="I23" s="24"/>
      <c r="J23" s="38"/>
      <c r="K23" s="39"/>
      <c r="L23" s="26"/>
      <c r="M23" s="38"/>
      <c r="N23" s="39"/>
      <c r="O23" s="59"/>
      <c r="P23" s="59"/>
      <c r="Q23" s="59"/>
    </row>
    <row r="24" ht="15.75" customHeight="1">
      <c r="A24" s="38" t="s">
        <v>3837</v>
      </c>
      <c r="B24" s="42">
        <f>AVERAGEIFS('All Calls'!$P:$P, 'All Calls'!$D:$D, "Financial")</f>
        <v>629.6376812</v>
      </c>
      <c r="C24" s="24"/>
      <c r="D24" s="38" t="s">
        <v>3837</v>
      </c>
      <c r="E24" s="42">
        <f>AVERAGEIFS('All Calls'!$P:$P, 'All Calls'!$D:$D, "Healthcare")</f>
        <v>511.8311856</v>
      </c>
      <c r="F24" s="24"/>
      <c r="G24" s="38" t="s">
        <v>3837</v>
      </c>
      <c r="H24" s="42">
        <f>AVERAGEIFS('All Calls'!$P:$P, 'All Calls'!$D:$D, "Industrials")</f>
        <v>458.3543092</v>
      </c>
      <c r="I24" s="24"/>
      <c r="J24" s="38" t="s">
        <v>3837</v>
      </c>
      <c r="K24" s="42">
        <f>AVERAGEIFS('All Calls'!$P:$P, 'All Calls'!$D:$D, "Real Estate")</f>
        <v>703.6100629</v>
      </c>
      <c r="L24" s="26"/>
      <c r="M24" s="38" t="s">
        <v>3837</v>
      </c>
      <c r="N24" s="42">
        <f>AVERAGEIFS('All Calls'!$P:$P, 'All Calls'!$D:$D, "Technology")</f>
        <v>389.6308411</v>
      </c>
      <c r="O24" s="59"/>
      <c r="P24" s="59"/>
      <c r="Q24" s="59"/>
    </row>
    <row r="25" ht="15.75" customHeight="1"/>
    <row r="26" ht="15.75" customHeight="1">
      <c r="E26" s="43"/>
    </row>
    <row r="27" ht="15.75" customHeight="1">
      <c r="A27" s="61"/>
      <c r="B27" s="61"/>
      <c r="C27" s="61"/>
      <c r="D27" s="62" t="s">
        <v>3844</v>
      </c>
      <c r="E27" s="47"/>
      <c r="F27" s="47"/>
      <c r="G27" s="47"/>
      <c r="H27" s="47"/>
      <c r="I27" s="47"/>
      <c r="J27" s="47"/>
      <c r="K27" s="48"/>
      <c r="L27" s="61"/>
      <c r="M27" s="61"/>
      <c r="N27" s="61"/>
    </row>
    <row r="28" ht="15.75" customHeight="1">
      <c r="A28" s="43"/>
      <c r="B28" s="43"/>
      <c r="C28" s="43"/>
      <c r="D28" s="63">
        <v>0.8123</v>
      </c>
      <c r="E28" s="47"/>
      <c r="F28" s="47"/>
      <c r="G28" s="47"/>
      <c r="H28" s="47"/>
      <c r="I28" s="47"/>
      <c r="J28" s="47"/>
      <c r="K28" s="48"/>
      <c r="L28" s="43"/>
      <c r="M28" s="43"/>
      <c r="N28" s="43"/>
    </row>
    <row r="29" ht="15.75" customHeight="1">
      <c r="A29" s="61"/>
      <c r="B29" s="43"/>
      <c r="C29" s="64"/>
      <c r="L29" s="61"/>
      <c r="M29" s="43"/>
      <c r="N29" s="65"/>
    </row>
    <row r="30" ht="15.75" customHeight="1">
      <c r="A30" s="61"/>
      <c r="B30" s="43"/>
      <c r="C30" s="64"/>
      <c r="L30" s="61"/>
      <c r="M30" s="43"/>
      <c r="N30" s="65"/>
    </row>
    <row r="31" ht="15.75" customHeight="1">
      <c r="A31" s="61"/>
      <c r="B31" s="43"/>
      <c r="C31" s="64"/>
      <c r="L31" s="61"/>
      <c r="M31" s="43"/>
      <c r="N31" s="65"/>
    </row>
    <row r="32" ht="15.0" customHeight="1">
      <c r="A32" s="61"/>
      <c r="B32" s="43"/>
      <c r="C32" s="64"/>
      <c r="K32" s="43"/>
      <c r="L32" s="61"/>
      <c r="M32" s="43"/>
      <c r="N32" s="65"/>
    </row>
    <row r="33" ht="15.0" customHeight="1">
      <c r="A33" s="61"/>
      <c r="B33" s="43"/>
      <c r="C33" s="64"/>
      <c r="F33" s="54" t="s">
        <v>3848</v>
      </c>
      <c r="G33" s="55"/>
      <c r="H33" s="66" t="s">
        <v>3859</v>
      </c>
      <c r="I33" s="55"/>
      <c r="L33" s="61"/>
      <c r="M33" s="43"/>
      <c r="N33" s="65"/>
    </row>
    <row r="34" ht="12.75" customHeight="1">
      <c r="A34" s="61"/>
      <c r="B34" s="43"/>
      <c r="C34" s="64"/>
      <c r="F34" s="57"/>
      <c r="G34" s="58"/>
      <c r="H34" s="57"/>
      <c r="I34" s="58"/>
      <c r="L34" s="61"/>
      <c r="M34" s="43"/>
      <c r="N34" s="65"/>
    </row>
    <row r="35" ht="12.75" customHeight="1">
      <c r="A35" s="61"/>
      <c r="B35" s="43"/>
      <c r="C35" s="64"/>
      <c r="L35" s="61"/>
      <c r="M35" s="43"/>
      <c r="N35" s="65"/>
    </row>
    <row r="36" ht="15.75" customHeight="1">
      <c r="A36" s="61"/>
      <c r="B36" s="43"/>
      <c r="C36" s="64"/>
      <c r="L36" s="61"/>
      <c r="M36" s="43"/>
      <c r="N36" s="65"/>
    </row>
    <row r="37" ht="15.75" customHeight="1">
      <c r="A37" s="61"/>
      <c r="B37" s="43"/>
      <c r="C37" s="64"/>
      <c r="L37" s="61"/>
      <c r="M37" s="43"/>
      <c r="N37" s="65"/>
    </row>
    <row r="38" ht="15.75" customHeight="1">
      <c r="A38" s="61"/>
      <c r="B38" s="43"/>
      <c r="C38" s="64"/>
      <c r="L38" s="61"/>
      <c r="M38" s="43"/>
      <c r="N38" s="65"/>
    </row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6">
    <mergeCell ref="D28:K28"/>
    <mergeCell ref="D27:K27"/>
    <mergeCell ref="D14:E14"/>
    <mergeCell ref="G14:H14"/>
    <mergeCell ref="E26:K26"/>
    <mergeCell ref="H33:I34"/>
    <mergeCell ref="F33:G34"/>
    <mergeCell ref="M1:N1"/>
    <mergeCell ref="P7:Q7"/>
    <mergeCell ref="A1:B1"/>
    <mergeCell ref="D1:E1"/>
    <mergeCell ref="G1:H1"/>
    <mergeCell ref="J1:K1"/>
    <mergeCell ref="A14:B14"/>
    <mergeCell ref="M14:N14"/>
    <mergeCell ref="J14:K14"/>
  </mergeCells>
  <printOptions/>
  <pageMargins bottom="0.984027777777778" footer="0.0" header="0.0" left="0.747916666666667" right="0.747916666666667" top="0.984027777777778"/>
  <pageSetup orientation="portrait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9" width="20.75"/>
  </cols>
  <sheetData>
    <row r="1" ht="15.75" customHeight="1">
      <c r="A1" s="37" t="s">
        <v>3860</v>
      </c>
      <c r="B1" s="23"/>
      <c r="C1" s="67"/>
      <c r="D1" s="37" t="s">
        <v>3861</v>
      </c>
      <c r="E1" s="23"/>
      <c r="F1" s="67"/>
      <c r="G1" s="37" t="s">
        <v>3862</v>
      </c>
      <c r="H1" s="23"/>
      <c r="I1" s="67"/>
      <c r="J1" s="37" t="s">
        <v>3863</v>
      </c>
      <c r="K1" s="23"/>
      <c r="L1" s="59"/>
      <c r="M1" s="37" t="s">
        <v>3864</v>
      </c>
      <c r="N1" s="23"/>
    </row>
    <row r="2" ht="15.75" customHeight="1">
      <c r="A2" s="38" t="s">
        <v>3831</v>
      </c>
      <c r="B2" s="39">
        <f>(COUNTIFS('All Calls'!E:E, "Argentina", 'All Calls'!O:O, "&gt;0") +
COUNTIFS('All Calls'!E:E, "Brazil", 'All Calls'!O:O, "&gt;0") +
COUNTIFS('All Calls'!E:E, "Chile", 'All Calls'!O:O, "&gt;0") +
COUNTIFS('All Calls'!E:E, "Colombia", 'All Calls'!O:O, "&gt;0") +
COUNTIFS('All Calls'!E:E, "Mexico", 'All Calls'!O:O, "&gt;0") +
COUNTIFS('All Calls'!E:E, "Panama", 'All Calls'!O:O, "&gt;0") +
COUNTIFS('All Calls'!E:E, "Uruguay", 'All Calls'!O:O, "&gt;0")) /
(COUNTIFS('All Calls'!E:E, "Argentina") +
COUNTIFS('All Calls'!E:E, "Brazil") +
COUNTIFS('All Calls'!E:E, "Chile") +
COUNTIFS('All Calls'!E:E, "Colombia") +
COUNTIFS('All Calls'!E:E, "Mexico") +
COUNTIFS('All Calls'!E:E, "Panama") +
COUNTIFS('All Calls'!E:E, "Uruguay"))</f>
        <v>0.34375</v>
      </c>
      <c r="C2" s="67"/>
      <c r="D2" s="38" t="s">
        <v>3831</v>
      </c>
      <c r="E2" s="39">
        <v>0.3983050847457627</v>
      </c>
      <c r="F2" s="68"/>
      <c r="G2" s="38" t="s">
        <v>3831</v>
      </c>
      <c r="H2" s="39">
        <v>0.4909090909090909</v>
      </c>
      <c r="I2" s="68"/>
      <c r="J2" s="38" t="s">
        <v>3831</v>
      </c>
      <c r="K2" s="69">
        <v>0.5416666666666666</v>
      </c>
      <c r="L2" s="59"/>
      <c r="M2" s="38" t="s">
        <v>3831</v>
      </c>
      <c r="N2" s="39">
        <v>0.4790338164251208</v>
      </c>
    </row>
    <row r="3" ht="15.75" customHeight="1">
      <c r="A3" s="38" t="s">
        <v>3832</v>
      </c>
      <c r="B3" s="39">
        <f>1-B2</f>
        <v>0.65625</v>
      </c>
      <c r="C3" s="67"/>
      <c r="D3" s="38" t="s">
        <v>3832</v>
      </c>
      <c r="E3" s="39">
        <f>1-E2</f>
        <v>0.6016949153</v>
      </c>
      <c r="F3" s="67"/>
      <c r="G3" s="38" t="s">
        <v>3832</v>
      </c>
      <c r="H3" s="39">
        <f>1-H2</f>
        <v>0.5090909091</v>
      </c>
      <c r="I3" s="67"/>
      <c r="J3" s="38" t="s">
        <v>3832</v>
      </c>
      <c r="K3" s="39">
        <f>1-K2</f>
        <v>0.4583333333</v>
      </c>
      <c r="L3" s="59"/>
      <c r="M3" s="38" t="s">
        <v>3832</v>
      </c>
      <c r="N3" s="39">
        <f>1-N2</f>
        <v>0.5209661836</v>
      </c>
    </row>
    <row r="4" ht="15.75" customHeight="1">
      <c r="A4" s="38"/>
      <c r="B4" s="38"/>
      <c r="C4" s="67"/>
      <c r="D4" s="38"/>
      <c r="E4" s="38"/>
      <c r="F4" s="67"/>
      <c r="G4" s="38"/>
      <c r="H4" s="38"/>
      <c r="I4" s="67"/>
      <c r="J4" s="38"/>
      <c r="K4" s="38"/>
      <c r="L4" s="59"/>
      <c r="M4" s="38"/>
      <c r="N4" s="38"/>
    </row>
    <row r="5" ht="15.75" customHeight="1">
      <c r="A5" s="38" t="s">
        <v>3833</v>
      </c>
      <c r="B5" s="69">
        <v>0.4220462155</v>
      </c>
      <c r="C5" s="67"/>
      <c r="D5" s="38" t="s">
        <v>3833</v>
      </c>
      <c r="E5" s="69">
        <v>0.5039803556</v>
      </c>
      <c r="F5" s="67"/>
      <c r="G5" s="38" t="s">
        <v>3833</v>
      </c>
      <c r="H5" s="69">
        <v>0.5497504022</v>
      </c>
      <c r="I5" s="67"/>
      <c r="J5" s="38" t="s">
        <v>3833</v>
      </c>
      <c r="K5" s="69">
        <v>0.8502492947</v>
      </c>
      <c r="L5" s="59"/>
      <c r="M5" s="38" t="s">
        <v>3833</v>
      </c>
      <c r="N5" s="69">
        <v>0.4123215783</v>
      </c>
    </row>
    <row r="6" ht="15.75" customHeight="1">
      <c r="A6" s="38" t="s">
        <v>3834</v>
      </c>
      <c r="B6" s="69">
        <v>-0.3400985773</v>
      </c>
      <c r="C6" s="67"/>
      <c r="D6" s="38" t="s">
        <v>3834</v>
      </c>
      <c r="E6" s="69">
        <v>-0.2932050059</v>
      </c>
      <c r="F6" s="67"/>
      <c r="G6" s="38" t="s">
        <v>3834</v>
      </c>
      <c r="H6" s="69">
        <v>-0.7667267781</v>
      </c>
      <c r="I6" s="67"/>
      <c r="J6" s="38" t="s">
        <v>3834</v>
      </c>
      <c r="K6" s="69">
        <v>-0.9672067089</v>
      </c>
      <c r="L6" s="59"/>
      <c r="M6" s="38" t="s">
        <v>3834</v>
      </c>
      <c r="N6" s="69">
        <v>-0.2968857486</v>
      </c>
    </row>
    <row r="7" ht="15.75" customHeight="1">
      <c r="A7" s="38" t="s">
        <v>3835</v>
      </c>
      <c r="B7" s="41">
        <f>ABS(B5/B6)</f>
        <v>1.240952605</v>
      </c>
      <c r="C7" s="67"/>
      <c r="D7" s="38" t="s">
        <v>3835</v>
      </c>
      <c r="E7" s="41">
        <f>ABS(E5/E6)</f>
        <v>1.718866818</v>
      </c>
      <c r="F7" s="67"/>
      <c r="G7" s="38" t="s">
        <v>3835</v>
      </c>
      <c r="H7" s="41">
        <f>ABS(H5/H6)</f>
        <v>0.717009524</v>
      </c>
      <c r="I7" s="67"/>
      <c r="J7" s="38" t="s">
        <v>3835</v>
      </c>
      <c r="K7" s="41">
        <f>ABS(K5/K6)</f>
        <v>0.8790771268</v>
      </c>
      <c r="L7" s="59"/>
      <c r="M7" s="38" t="s">
        <v>3835</v>
      </c>
      <c r="N7" s="41">
        <f>ABS(N5/N6)</f>
        <v>1.388822401</v>
      </c>
    </row>
    <row r="8" ht="15.75" customHeight="1">
      <c r="A8" s="38"/>
      <c r="B8" s="38"/>
      <c r="C8" s="67"/>
      <c r="D8" s="38"/>
      <c r="E8" s="38"/>
      <c r="F8" s="67"/>
      <c r="G8" s="38"/>
      <c r="H8" s="38"/>
      <c r="I8" s="67"/>
      <c r="J8" s="38"/>
      <c r="K8" s="38"/>
      <c r="L8" s="59"/>
      <c r="M8" s="38"/>
      <c r="N8" s="38"/>
    </row>
    <row r="9" ht="15.75" customHeight="1">
      <c r="A9" s="38" t="s">
        <v>3836</v>
      </c>
      <c r="B9" s="69">
        <v>-0.0781130475</v>
      </c>
      <c r="C9" s="67"/>
      <c r="D9" s="38" t="s">
        <v>3836</v>
      </c>
      <c r="E9" s="69">
        <v>0.02352066634</v>
      </c>
      <c r="F9" s="67"/>
      <c r="G9" s="38" t="s">
        <v>3836</v>
      </c>
      <c r="H9" s="69">
        <v>-0.1204561623</v>
      </c>
      <c r="I9" s="67"/>
      <c r="J9" s="38" t="s">
        <v>3836</v>
      </c>
      <c r="K9" s="69">
        <v>0.0575489059</v>
      </c>
      <c r="L9" s="59"/>
      <c r="M9" s="38" t="s">
        <v>3836</v>
      </c>
      <c r="N9" s="69">
        <v>0.0470938666</v>
      </c>
    </row>
    <row r="10" ht="15.75" customHeight="1">
      <c r="A10" s="38"/>
      <c r="B10" s="39"/>
      <c r="C10" s="67"/>
      <c r="D10" s="38"/>
      <c r="E10" s="39"/>
      <c r="F10" s="67"/>
      <c r="G10" s="38"/>
      <c r="H10" s="39"/>
      <c r="I10" s="67"/>
      <c r="J10" s="38"/>
      <c r="K10" s="39"/>
      <c r="L10" s="59"/>
      <c r="M10" s="38"/>
      <c r="N10" s="39"/>
    </row>
    <row r="11" ht="15.75" customHeight="1">
      <c r="A11" s="38" t="s">
        <v>3837</v>
      </c>
      <c r="B11" s="70">
        <v>868.1875</v>
      </c>
      <c r="C11" s="67"/>
      <c r="D11" s="38" t="s">
        <v>3837</v>
      </c>
      <c r="E11" s="70">
        <v>590.5204918</v>
      </c>
      <c r="F11" s="67"/>
      <c r="G11" s="38" t="s">
        <v>3837</v>
      </c>
      <c r="H11" s="70">
        <v>736.5636364</v>
      </c>
      <c r="I11" s="67"/>
      <c r="J11" s="38" t="s">
        <v>3837</v>
      </c>
      <c r="K11" s="42">
        <f>AVERAGEIFS('All Calls'!$P:$P, 'All Calls'!$D:$D, "Consumer Defensive")</f>
        <v>350.3592437</v>
      </c>
      <c r="L11" s="59"/>
      <c r="M11" s="38" t="s">
        <v>3837</v>
      </c>
      <c r="N11" s="70">
        <v>435.0133333</v>
      </c>
    </row>
    <row r="12" ht="15.75" customHeight="1">
      <c r="A12" s="71"/>
      <c r="B12" s="71"/>
      <c r="C12" s="71"/>
      <c r="D12" s="71"/>
      <c r="E12" s="71"/>
      <c r="F12" s="71"/>
      <c r="G12" s="71"/>
      <c r="H12" s="71"/>
      <c r="I12" s="71"/>
      <c r="J12" s="71"/>
      <c r="K12" s="71"/>
      <c r="L12" s="59"/>
      <c r="M12" s="71"/>
      <c r="N12" s="71"/>
    </row>
    <row r="13" ht="15.75" customHeight="1">
      <c r="A13" s="71"/>
      <c r="B13" s="71"/>
      <c r="C13" s="71"/>
      <c r="D13" s="71"/>
      <c r="E13" s="71"/>
      <c r="F13" s="71"/>
      <c r="G13" s="71"/>
      <c r="H13" s="71"/>
      <c r="I13" s="71"/>
      <c r="J13" s="71"/>
      <c r="K13" s="71"/>
      <c r="L13" s="59"/>
      <c r="M13" s="71"/>
      <c r="N13" s="71"/>
    </row>
    <row r="14" ht="15.75" customHeight="1">
      <c r="A14" s="37" t="s">
        <v>3865</v>
      </c>
      <c r="B14" s="23"/>
      <c r="C14" s="72"/>
      <c r="D14" s="37" t="s">
        <v>3865</v>
      </c>
      <c r="E14" s="23"/>
      <c r="F14" s="72"/>
      <c r="G14" s="37" t="s">
        <v>3865</v>
      </c>
      <c r="H14" s="23"/>
      <c r="I14" s="72"/>
      <c r="J14" s="37" t="s">
        <v>3865</v>
      </c>
      <c r="K14" s="23"/>
      <c r="L14" s="59"/>
      <c r="M14" s="37" t="s">
        <v>3865</v>
      </c>
      <c r="N14" s="23"/>
    </row>
    <row r="15" ht="15.75" customHeight="1">
      <c r="A15" s="73" t="s">
        <v>3866</v>
      </c>
      <c r="B15" s="23"/>
      <c r="C15" s="74"/>
      <c r="D15" s="73" t="s">
        <v>3867</v>
      </c>
      <c r="E15" s="23"/>
      <c r="F15" s="74"/>
      <c r="G15" s="73" t="s">
        <v>3868</v>
      </c>
      <c r="H15" s="23"/>
      <c r="I15" s="74"/>
      <c r="J15" s="73" t="s">
        <v>3869</v>
      </c>
      <c r="K15" s="23"/>
      <c r="L15" s="59"/>
      <c r="M15" s="73" t="s">
        <v>3870</v>
      </c>
      <c r="N15" s="23"/>
    </row>
    <row r="16" ht="15.75" customHeight="1">
      <c r="A16" s="75">
        <v>-0.0655</v>
      </c>
      <c r="B16" s="23"/>
      <c r="C16" s="74"/>
      <c r="D16" s="75">
        <v>0.0657</v>
      </c>
      <c r="E16" s="23"/>
      <c r="F16" s="74"/>
      <c r="G16" s="75">
        <v>0.2286</v>
      </c>
      <c r="H16" s="23"/>
      <c r="I16" s="74"/>
      <c r="J16" s="75">
        <v>0.0732</v>
      </c>
      <c r="K16" s="23"/>
      <c r="L16" s="59"/>
      <c r="M16" s="75">
        <v>0.8123</v>
      </c>
      <c r="N16" s="23"/>
    </row>
    <row r="17" ht="15.75" customHeight="1">
      <c r="A17" s="72"/>
      <c r="B17" s="76"/>
      <c r="C17" s="72"/>
      <c r="D17" s="72"/>
      <c r="E17" s="76"/>
      <c r="F17" s="72"/>
      <c r="G17" s="72"/>
      <c r="H17" s="76"/>
      <c r="I17" s="72"/>
      <c r="J17" s="72"/>
      <c r="K17" s="76"/>
      <c r="L17" s="59"/>
      <c r="M17" s="59"/>
      <c r="N17" s="59"/>
    </row>
    <row r="18" ht="15.75" customHeight="1">
      <c r="A18" s="72"/>
      <c r="B18" s="72"/>
      <c r="C18" s="72"/>
      <c r="D18" s="72"/>
      <c r="E18" s="72"/>
      <c r="F18" s="72"/>
      <c r="G18" s="72"/>
      <c r="H18" s="72"/>
      <c r="I18" s="72"/>
      <c r="J18" s="72"/>
      <c r="K18" s="72"/>
      <c r="L18" s="59"/>
      <c r="M18" s="59"/>
      <c r="N18" s="59"/>
    </row>
    <row r="19" ht="15.75" customHeight="1">
      <c r="A19" s="72"/>
      <c r="B19" s="76"/>
      <c r="C19" s="72"/>
      <c r="D19" s="72"/>
      <c r="E19" s="76"/>
      <c r="F19" s="72"/>
      <c r="G19" s="72"/>
      <c r="H19" s="76"/>
      <c r="I19" s="72"/>
      <c r="J19" s="72"/>
      <c r="K19" s="76"/>
      <c r="L19" s="59"/>
      <c r="M19" s="59"/>
      <c r="N19" s="59"/>
    </row>
    <row r="20" ht="15.75" customHeight="1">
      <c r="A20" s="72"/>
      <c r="B20" s="76"/>
      <c r="C20" s="72"/>
      <c r="D20" s="72"/>
      <c r="E20" s="76"/>
      <c r="F20" s="72"/>
      <c r="G20" s="72"/>
      <c r="H20" s="76"/>
      <c r="I20" s="72"/>
      <c r="J20" s="72"/>
      <c r="K20" s="76"/>
      <c r="L20" s="59"/>
      <c r="M20" s="59"/>
      <c r="N20" s="59"/>
    </row>
    <row r="21" ht="15.75" customHeight="1">
      <c r="A21" s="72"/>
      <c r="B21" s="77"/>
      <c r="C21" s="72"/>
      <c r="D21" s="72"/>
      <c r="E21" s="77"/>
      <c r="F21" s="72"/>
      <c r="G21" s="72"/>
      <c r="H21" s="77"/>
      <c r="I21" s="72"/>
      <c r="J21" s="72"/>
      <c r="K21" s="77"/>
      <c r="L21" s="59"/>
      <c r="M21" s="59"/>
      <c r="N21" s="59"/>
    </row>
    <row r="22" ht="15.75" customHeight="1">
      <c r="A22" s="72"/>
      <c r="B22" s="72"/>
      <c r="C22" s="72"/>
      <c r="D22" s="72"/>
      <c r="E22" s="72"/>
      <c r="F22" s="72"/>
      <c r="G22" s="72"/>
      <c r="H22" s="72"/>
      <c r="I22" s="72"/>
      <c r="J22" s="72"/>
      <c r="K22" s="72"/>
      <c r="L22" s="59"/>
      <c r="M22" s="59"/>
      <c r="N22" s="59"/>
    </row>
    <row r="23" ht="15.75" customHeight="1">
      <c r="A23" s="72"/>
      <c r="B23" s="76"/>
      <c r="C23" s="72"/>
      <c r="D23" s="72"/>
      <c r="E23" s="76"/>
      <c r="F23" s="72"/>
      <c r="G23" s="72"/>
      <c r="H23" s="76"/>
      <c r="I23" s="72"/>
      <c r="J23" s="72"/>
      <c r="K23" s="76"/>
      <c r="L23" s="59"/>
      <c r="M23" s="59"/>
      <c r="N23" s="59"/>
    </row>
    <row r="24" ht="15.75" customHeight="1">
      <c r="A24" s="72"/>
      <c r="B24" s="76"/>
      <c r="C24" s="72"/>
      <c r="D24" s="72"/>
      <c r="E24" s="76"/>
      <c r="F24" s="72"/>
      <c r="G24" s="72"/>
      <c r="H24" s="76"/>
      <c r="I24" s="72"/>
      <c r="J24" s="72"/>
      <c r="K24" s="76"/>
      <c r="L24" s="59"/>
      <c r="M24" s="59"/>
      <c r="N24" s="59"/>
    </row>
    <row r="25" ht="15.75" customHeight="1">
      <c r="A25" s="72"/>
      <c r="B25" s="78"/>
      <c r="C25" s="72"/>
      <c r="D25" s="72"/>
      <c r="E25" s="78"/>
      <c r="F25" s="72"/>
      <c r="G25" s="72"/>
      <c r="H25" s="78"/>
      <c r="I25" s="72"/>
      <c r="J25" s="72"/>
      <c r="K25" s="78"/>
      <c r="L25" s="59"/>
      <c r="M25" s="59"/>
      <c r="N25" s="59"/>
    </row>
    <row r="26" ht="15.75" customHeight="1"/>
    <row r="27" ht="15.75" customHeight="1">
      <c r="E27" s="43"/>
    </row>
    <row r="28" ht="15.75" customHeight="1">
      <c r="A28" s="61"/>
      <c r="E28" s="79" t="s">
        <v>3844</v>
      </c>
    </row>
    <row r="29" ht="15.75" customHeight="1">
      <c r="A29" s="43"/>
      <c r="E29" s="80">
        <v>0.8123</v>
      </c>
    </row>
    <row r="30" ht="15.75" customHeight="1">
      <c r="A30" s="61"/>
      <c r="B30" s="43"/>
      <c r="C30" s="64"/>
    </row>
    <row r="31" ht="15.75" customHeight="1">
      <c r="A31" s="61"/>
      <c r="B31" s="43"/>
      <c r="C31" s="64"/>
    </row>
    <row r="32" ht="15.75" customHeight="1">
      <c r="A32" s="61"/>
      <c r="B32" s="43"/>
      <c r="C32" s="64"/>
      <c r="E32" s="54" t="s">
        <v>3848</v>
      </c>
      <c r="F32" s="55"/>
      <c r="G32" s="56" t="str">
        <f>J14</f>
        <v>BENCHMARK RETURN FROM 4/18/16 - 6/15/22</v>
      </c>
      <c r="H32" s="81"/>
      <c r="I32" s="81"/>
      <c r="J32" s="55"/>
    </row>
    <row r="33" ht="15.0" customHeight="1">
      <c r="A33" s="61"/>
      <c r="B33" s="43"/>
      <c r="C33" s="64"/>
      <c r="E33" s="57"/>
      <c r="F33" s="58"/>
      <c r="G33" s="57"/>
      <c r="H33" s="82"/>
      <c r="I33" s="82"/>
      <c r="J33" s="58"/>
      <c r="K33" s="43"/>
    </row>
    <row r="34" ht="15.0" customHeight="1">
      <c r="A34" s="61"/>
      <c r="B34" s="43"/>
      <c r="C34" s="64"/>
    </row>
    <row r="35" ht="12.75" customHeight="1">
      <c r="A35" s="61"/>
      <c r="B35" s="43"/>
      <c r="C35" s="64"/>
    </row>
    <row r="36" ht="12.75" customHeight="1">
      <c r="A36" s="61"/>
      <c r="B36" s="43"/>
      <c r="C36" s="64"/>
    </row>
    <row r="37" ht="15.75" customHeight="1">
      <c r="A37" s="61"/>
      <c r="B37" s="43"/>
      <c r="C37" s="64"/>
    </row>
    <row r="38" ht="15.75" customHeight="1">
      <c r="A38" s="61"/>
      <c r="B38" s="43"/>
      <c r="C38" s="64"/>
    </row>
    <row r="39" ht="15.75" customHeight="1">
      <c r="A39" s="61"/>
      <c r="B39" s="43"/>
      <c r="C39" s="64"/>
    </row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  <row r="1001" ht="15.75" customHeight="1"/>
  </sheetData>
  <mergeCells count="25">
    <mergeCell ref="D16:E16"/>
    <mergeCell ref="G16:H16"/>
    <mergeCell ref="M14:N14"/>
    <mergeCell ref="M16:N16"/>
    <mergeCell ref="G15:H15"/>
    <mergeCell ref="J15:K15"/>
    <mergeCell ref="M15:N15"/>
    <mergeCell ref="A16:B16"/>
    <mergeCell ref="A15:B15"/>
    <mergeCell ref="A14:B14"/>
    <mergeCell ref="A1:B1"/>
    <mergeCell ref="G1:H1"/>
    <mergeCell ref="J1:K1"/>
    <mergeCell ref="D14:E14"/>
    <mergeCell ref="D1:E1"/>
    <mergeCell ref="M1:N1"/>
    <mergeCell ref="G14:H14"/>
    <mergeCell ref="D15:E15"/>
    <mergeCell ref="J14:K14"/>
    <mergeCell ref="E27:K27"/>
    <mergeCell ref="J16:K16"/>
    <mergeCell ref="E28:J28"/>
    <mergeCell ref="E29:J29"/>
    <mergeCell ref="G32:J33"/>
    <mergeCell ref="E32:F33"/>
  </mergeCells>
  <printOptions/>
  <pageMargins bottom="0.984027777777778" footer="0.0" header="0.0" left="0.747916666666667" right="0.747916666666667" top="0.984027777777778"/>
  <pageSetup orientation="portrait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sheetData>
    <row r="1">
      <c r="A1" s="83" t="s">
        <v>3871</v>
      </c>
      <c r="B1" s="84">
        <v>0.8123</v>
      </c>
      <c r="I1" s="83" t="s">
        <v>3872</v>
      </c>
      <c r="J1" s="83" t="s">
        <v>3847</v>
      </c>
      <c r="K1" s="83" t="s">
        <v>3873</v>
      </c>
    </row>
    <row r="2">
      <c r="A2" s="83" t="s">
        <v>3874</v>
      </c>
      <c r="B2" s="85">
        <v>0.043179331895367545</v>
      </c>
      <c r="I2" s="83" t="s">
        <v>3875</v>
      </c>
      <c r="J2" s="84">
        <v>-0.0781130475</v>
      </c>
      <c r="K2" s="84">
        <v>-0.0655</v>
      </c>
    </row>
    <row r="3">
      <c r="A3" s="83" t="s">
        <v>3876</v>
      </c>
      <c r="B3" s="85">
        <v>0.013233901636672922</v>
      </c>
      <c r="I3" s="83" t="s">
        <v>3877</v>
      </c>
      <c r="J3" s="84">
        <v>0.02352066634</v>
      </c>
      <c r="K3" s="84">
        <v>0.0657</v>
      </c>
      <c r="N3" s="83" t="s">
        <v>65</v>
      </c>
      <c r="O3" s="83">
        <v>226.0</v>
      </c>
    </row>
    <row r="4">
      <c r="A4" s="83" t="s">
        <v>3878</v>
      </c>
      <c r="B4" s="85">
        <v>-4.074135859174505E-4</v>
      </c>
      <c r="I4" s="83" t="s">
        <v>352</v>
      </c>
      <c r="J4" s="84">
        <v>-0.1204561623</v>
      </c>
      <c r="K4" s="84">
        <v>0.2286</v>
      </c>
      <c r="N4" s="83" t="s">
        <v>58</v>
      </c>
      <c r="O4" s="83">
        <v>365.0</v>
      </c>
    </row>
    <row r="5">
      <c r="A5" s="83" t="s">
        <v>3879</v>
      </c>
      <c r="B5" s="85">
        <v>0.005711552406714741</v>
      </c>
      <c r="I5" s="83" t="s">
        <v>3880</v>
      </c>
      <c r="J5" s="84">
        <v>0.0575489059</v>
      </c>
      <c r="K5" s="84">
        <v>0.0732</v>
      </c>
      <c r="N5" s="83" t="s">
        <v>35</v>
      </c>
      <c r="O5" s="83">
        <v>1127.0</v>
      </c>
    </row>
    <row r="6">
      <c r="A6" s="83" t="s">
        <v>3881</v>
      </c>
      <c r="B6" s="85">
        <v>0.07274566364115669</v>
      </c>
      <c r="I6" s="83" t="s">
        <v>3864</v>
      </c>
      <c r="J6" s="84">
        <v>0.0470938666</v>
      </c>
      <c r="K6" s="84">
        <v>0.8123</v>
      </c>
      <c r="N6" s="83" t="s">
        <v>32</v>
      </c>
      <c r="O6" s="83">
        <v>476.0</v>
      </c>
    </row>
    <row r="7">
      <c r="B7" s="85"/>
      <c r="N7" s="83" t="s">
        <v>27</v>
      </c>
      <c r="O7" s="83">
        <v>324.0</v>
      </c>
    </row>
    <row r="8">
      <c r="B8" s="85"/>
      <c r="J8" s="85"/>
      <c r="K8" s="85"/>
      <c r="N8" s="83" t="s">
        <v>71</v>
      </c>
      <c r="O8" s="83">
        <v>414.0</v>
      </c>
    </row>
    <row r="9">
      <c r="B9" s="85"/>
      <c r="J9" s="85"/>
      <c r="K9" s="85"/>
      <c r="N9" s="83" t="s">
        <v>39</v>
      </c>
      <c r="O9" s="83">
        <v>775.0</v>
      </c>
    </row>
    <row r="10">
      <c r="B10" s="85"/>
      <c r="J10" s="85"/>
      <c r="K10" s="85"/>
      <c r="N10" s="83" t="s">
        <v>3882</v>
      </c>
      <c r="O10" s="83">
        <v>730.0</v>
      </c>
    </row>
    <row r="11">
      <c r="B11" s="85"/>
      <c r="J11" s="85"/>
      <c r="K11" s="85"/>
      <c r="N11" s="83" t="s">
        <v>193</v>
      </c>
      <c r="O11" s="83">
        <v>159.0</v>
      </c>
    </row>
    <row r="12">
      <c r="B12" s="85"/>
      <c r="J12" s="85"/>
      <c r="K12" s="85"/>
      <c r="N12" s="83" t="s">
        <v>3883</v>
      </c>
      <c r="O12" s="83">
        <v>1070.0</v>
      </c>
    </row>
    <row r="13">
      <c r="B13" s="85"/>
      <c r="J13" s="85"/>
      <c r="K13" s="85"/>
      <c r="N13" s="83" t="s">
        <v>137</v>
      </c>
      <c r="O13" s="83">
        <v>80.0</v>
      </c>
    </row>
    <row r="14">
      <c r="B14" s="85"/>
      <c r="J14" s="85"/>
      <c r="K14" s="85"/>
    </row>
    <row r="15">
      <c r="B15" s="85"/>
      <c r="J15" s="85"/>
      <c r="K15" s="85"/>
    </row>
    <row r="16">
      <c r="B16" s="85"/>
      <c r="J16" s="85"/>
      <c r="K16" s="85"/>
    </row>
    <row r="17">
      <c r="B17" s="85"/>
      <c r="J17" s="85"/>
      <c r="K17" s="85"/>
    </row>
    <row r="18">
      <c r="B18" s="85"/>
      <c r="J18" s="85"/>
      <c r="K18" s="85"/>
    </row>
    <row r="19">
      <c r="B19" s="85"/>
      <c r="J19" s="85"/>
      <c r="K19" s="85"/>
    </row>
    <row r="20">
      <c r="B20" s="85"/>
      <c r="J20" s="85"/>
      <c r="K20" s="85"/>
    </row>
    <row r="21">
      <c r="A21" s="83" t="s">
        <v>3871</v>
      </c>
      <c r="B21" s="84">
        <v>0.8123</v>
      </c>
      <c r="J21" s="85"/>
      <c r="K21" s="85"/>
    </row>
    <row r="22">
      <c r="A22" s="83" t="s">
        <v>65</v>
      </c>
      <c r="B22" s="85">
        <v>0.02194857739169574</v>
      </c>
      <c r="H22" s="83" t="s">
        <v>3876</v>
      </c>
      <c r="I22" s="83">
        <v>1138.0</v>
      </c>
      <c r="J22" s="85"/>
      <c r="K22" s="85"/>
      <c r="N22" s="83" t="s">
        <v>3875</v>
      </c>
      <c r="O22" s="83">
        <v>32.0</v>
      </c>
    </row>
    <row r="23">
      <c r="A23" s="83" t="s">
        <v>58</v>
      </c>
      <c r="B23" s="85">
        <v>0.010732717109197775</v>
      </c>
      <c r="H23" s="83" t="s">
        <v>3878</v>
      </c>
      <c r="I23" s="83">
        <v>1399.0</v>
      </c>
      <c r="J23" s="85"/>
      <c r="K23" s="85"/>
      <c r="N23" s="83" t="s">
        <v>3877</v>
      </c>
      <c r="O23" s="83">
        <v>237.0</v>
      </c>
    </row>
    <row r="24">
      <c r="A24" s="83" t="s">
        <v>35</v>
      </c>
      <c r="B24" s="85">
        <v>0.038512202151546514</v>
      </c>
      <c r="H24" s="83" t="s">
        <v>3881</v>
      </c>
      <c r="I24" s="83">
        <v>3215.0</v>
      </c>
      <c r="J24" s="85"/>
      <c r="K24" s="85"/>
      <c r="N24" s="83" t="s">
        <v>352</v>
      </c>
      <c r="O24" s="83">
        <v>55.0</v>
      </c>
    </row>
    <row r="25">
      <c r="A25" s="83" t="s">
        <v>32</v>
      </c>
      <c r="B25" s="85">
        <v>0.014666000141809956</v>
      </c>
      <c r="J25" s="85"/>
      <c r="K25" s="85"/>
      <c r="N25" s="83" t="s">
        <v>3880</v>
      </c>
      <c r="O25" s="83">
        <v>21.0</v>
      </c>
    </row>
    <row r="26">
      <c r="A26" s="83" t="s">
        <v>27</v>
      </c>
      <c r="B26" s="85">
        <v>-0.01666487291698026</v>
      </c>
      <c r="J26" s="85"/>
      <c r="K26" s="85"/>
      <c r="N26" s="83" t="s">
        <v>3864</v>
      </c>
      <c r="O26" s="83">
        <v>5175.0</v>
      </c>
    </row>
    <row r="27">
      <c r="A27" s="83" t="s">
        <v>71</v>
      </c>
      <c r="B27" s="85">
        <v>0.06361688173903597</v>
      </c>
      <c r="J27" s="85"/>
      <c r="K27" s="85"/>
    </row>
    <row r="28">
      <c r="A28" s="83" t="s">
        <v>39</v>
      </c>
      <c r="B28" s="85">
        <v>0.052641442835925416</v>
      </c>
      <c r="J28" s="85"/>
      <c r="K28" s="85"/>
    </row>
    <row r="29">
      <c r="A29" s="83" t="s">
        <v>3882</v>
      </c>
      <c r="B29" s="85">
        <v>0.002643083419508565</v>
      </c>
      <c r="J29" s="85"/>
      <c r="K29" s="85"/>
    </row>
    <row r="30">
      <c r="A30" s="83" t="s">
        <v>193</v>
      </c>
      <c r="B30" s="85">
        <v>-0.030814109904365842</v>
      </c>
      <c r="J30" s="85"/>
      <c r="K30" s="85"/>
    </row>
    <row r="31">
      <c r="A31" s="83" t="s">
        <v>3883</v>
      </c>
      <c r="B31" s="85">
        <v>0.1192750276226085</v>
      </c>
      <c r="J31" s="85"/>
      <c r="K31" s="85"/>
    </row>
    <row r="32">
      <c r="A32" s="83" t="s">
        <v>137</v>
      </c>
      <c r="B32" s="85">
        <v>0.032651266620990486</v>
      </c>
      <c r="J32" s="85"/>
      <c r="K32" s="85"/>
    </row>
    <row r="33">
      <c r="B33" s="85"/>
      <c r="J33" s="85"/>
      <c r="K33" s="85"/>
    </row>
    <row r="34">
      <c r="B34" s="85"/>
      <c r="J34" s="85"/>
      <c r="K34" s="85"/>
    </row>
    <row r="35">
      <c r="B35" s="85"/>
      <c r="J35" s="85"/>
      <c r="K35" s="85"/>
    </row>
    <row r="36">
      <c r="B36" s="85"/>
      <c r="J36" s="85"/>
      <c r="K36" s="85"/>
    </row>
    <row r="37">
      <c r="B37" s="85"/>
      <c r="J37" s="85"/>
      <c r="K37" s="85"/>
    </row>
    <row r="38">
      <c r="B38" s="85"/>
      <c r="J38" s="85"/>
      <c r="K38" s="85"/>
    </row>
    <row r="39">
      <c r="B39" s="85"/>
      <c r="J39" s="85"/>
      <c r="K39" s="85"/>
    </row>
    <row r="40">
      <c r="J40" s="85"/>
      <c r="K40" s="85"/>
    </row>
    <row r="41">
      <c r="J41" s="85"/>
      <c r="K41" s="85"/>
    </row>
    <row r="42">
      <c r="J42" s="85"/>
      <c r="K42" s="85"/>
    </row>
    <row r="43">
      <c r="J43" s="85"/>
      <c r="K43" s="85"/>
    </row>
    <row r="44">
      <c r="J44" s="85"/>
      <c r="K44" s="85"/>
    </row>
    <row r="45">
      <c r="J45" s="85"/>
      <c r="K45" s="85"/>
    </row>
    <row r="46">
      <c r="J46" s="85"/>
      <c r="K46" s="85"/>
    </row>
    <row r="47">
      <c r="J47" s="85"/>
      <c r="K47" s="85"/>
    </row>
    <row r="48">
      <c r="J48" s="85"/>
      <c r="K48" s="85"/>
    </row>
    <row r="49">
      <c r="J49" s="85"/>
      <c r="K49" s="85"/>
    </row>
    <row r="50">
      <c r="B50" s="85"/>
      <c r="J50" s="85"/>
      <c r="K50" s="85"/>
    </row>
    <row r="51">
      <c r="B51" s="85"/>
      <c r="J51" s="85"/>
      <c r="K51" s="85"/>
    </row>
    <row r="52">
      <c r="B52" s="85"/>
      <c r="J52" s="85"/>
      <c r="K52" s="85"/>
    </row>
    <row r="53">
      <c r="B53" s="85"/>
      <c r="J53" s="85"/>
      <c r="K53" s="85"/>
    </row>
    <row r="54">
      <c r="B54" s="85"/>
      <c r="J54" s="85"/>
      <c r="K54" s="85"/>
    </row>
    <row r="55">
      <c r="B55" s="85"/>
      <c r="J55" s="85"/>
      <c r="K55" s="85"/>
    </row>
    <row r="56">
      <c r="B56" s="85"/>
      <c r="J56" s="85"/>
      <c r="K56" s="85"/>
    </row>
    <row r="57">
      <c r="B57" s="85"/>
      <c r="J57" s="85"/>
      <c r="K57" s="85"/>
    </row>
    <row r="58">
      <c r="B58" s="85"/>
      <c r="J58" s="85"/>
      <c r="K58" s="85"/>
    </row>
    <row r="59">
      <c r="B59" s="85"/>
      <c r="J59" s="85"/>
      <c r="K59" s="85"/>
    </row>
    <row r="60">
      <c r="B60" s="85"/>
      <c r="J60" s="85"/>
      <c r="K60" s="85"/>
    </row>
    <row r="61">
      <c r="B61" s="85"/>
      <c r="J61" s="85"/>
      <c r="K61" s="85"/>
    </row>
    <row r="62">
      <c r="B62" s="85"/>
      <c r="J62" s="85"/>
      <c r="K62" s="85"/>
    </row>
    <row r="63">
      <c r="B63" s="85"/>
      <c r="J63" s="85"/>
      <c r="K63" s="85"/>
    </row>
    <row r="64">
      <c r="B64" s="85"/>
      <c r="J64" s="85"/>
      <c r="K64" s="85"/>
    </row>
    <row r="65">
      <c r="B65" s="85"/>
      <c r="J65" s="85"/>
      <c r="K65" s="85"/>
    </row>
    <row r="66">
      <c r="B66" s="85"/>
      <c r="J66" s="85"/>
      <c r="K66" s="85"/>
    </row>
    <row r="67">
      <c r="B67" s="85"/>
      <c r="J67" s="85"/>
      <c r="K67" s="85"/>
    </row>
    <row r="68">
      <c r="B68" s="85"/>
      <c r="J68" s="85"/>
      <c r="K68" s="85"/>
    </row>
    <row r="69">
      <c r="B69" s="85"/>
      <c r="J69" s="85"/>
      <c r="K69" s="85"/>
    </row>
    <row r="70">
      <c r="B70" s="85"/>
      <c r="J70" s="85"/>
      <c r="K70" s="85"/>
    </row>
    <row r="71">
      <c r="B71" s="85"/>
      <c r="J71" s="85"/>
      <c r="K71" s="85"/>
    </row>
    <row r="72">
      <c r="B72" s="85"/>
      <c r="J72" s="85"/>
      <c r="K72" s="85"/>
    </row>
    <row r="73">
      <c r="B73" s="85"/>
      <c r="J73" s="85"/>
      <c r="K73" s="85"/>
    </row>
    <row r="74">
      <c r="B74" s="85"/>
      <c r="J74" s="85"/>
      <c r="K74" s="85"/>
    </row>
    <row r="75">
      <c r="B75" s="85"/>
      <c r="J75" s="85"/>
      <c r="K75" s="85"/>
    </row>
    <row r="76">
      <c r="B76" s="85"/>
      <c r="J76" s="85"/>
      <c r="K76" s="85"/>
    </row>
    <row r="77">
      <c r="B77" s="85"/>
      <c r="J77" s="85"/>
      <c r="K77" s="85"/>
    </row>
    <row r="78">
      <c r="B78" s="85"/>
      <c r="J78" s="85"/>
      <c r="K78" s="85"/>
    </row>
    <row r="79">
      <c r="B79" s="85"/>
      <c r="J79" s="85"/>
      <c r="K79" s="85"/>
    </row>
    <row r="80">
      <c r="B80" s="85"/>
      <c r="J80" s="85"/>
      <c r="K80" s="85"/>
    </row>
    <row r="81">
      <c r="B81" s="85"/>
      <c r="J81" s="85"/>
      <c r="K81" s="85"/>
    </row>
    <row r="82">
      <c r="B82" s="85"/>
      <c r="J82" s="85"/>
      <c r="K82" s="85"/>
    </row>
    <row r="83">
      <c r="B83" s="85"/>
      <c r="J83" s="85"/>
      <c r="K83" s="85"/>
    </row>
    <row r="84">
      <c r="B84" s="85"/>
      <c r="J84" s="85"/>
      <c r="K84" s="85"/>
    </row>
    <row r="85">
      <c r="B85" s="85"/>
      <c r="J85" s="85"/>
      <c r="K85" s="85"/>
    </row>
    <row r="86">
      <c r="B86" s="85"/>
      <c r="J86" s="85"/>
      <c r="K86" s="85"/>
    </row>
    <row r="87">
      <c r="B87" s="85"/>
      <c r="J87" s="85"/>
      <c r="K87" s="85"/>
    </row>
    <row r="88">
      <c r="B88" s="85"/>
      <c r="J88" s="85"/>
      <c r="K88" s="85"/>
    </row>
    <row r="89">
      <c r="B89" s="85"/>
      <c r="J89" s="85"/>
      <c r="K89" s="85"/>
    </row>
    <row r="90">
      <c r="B90" s="85"/>
      <c r="J90" s="85"/>
      <c r="K90" s="85"/>
    </row>
    <row r="91">
      <c r="B91" s="85"/>
      <c r="J91" s="85"/>
      <c r="K91" s="85"/>
    </row>
    <row r="92">
      <c r="B92" s="85"/>
      <c r="J92" s="85"/>
      <c r="K92" s="85"/>
    </row>
    <row r="93">
      <c r="B93" s="85"/>
      <c r="J93" s="85"/>
      <c r="K93" s="85"/>
    </row>
    <row r="94">
      <c r="B94" s="85"/>
      <c r="J94" s="85"/>
      <c r="K94" s="85"/>
    </row>
    <row r="95">
      <c r="B95" s="85"/>
      <c r="J95" s="85"/>
      <c r="K95" s="85"/>
    </row>
    <row r="96">
      <c r="B96" s="85"/>
      <c r="J96" s="85"/>
      <c r="K96" s="85"/>
    </row>
    <row r="97">
      <c r="B97" s="85"/>
      <c r="J97" s="85"/>
      <c r="K97" s="85"/>
    </row>
    <row r="98">
      <c r="B98" s="85"/>
      <c r="J98" s="85"/>
      <c r="K98" s="85"/>
    </row>
    <row r="99">
      <c r="B99" s="85"/>
      <c r="J99" s="85"/>
      <c r="K99" s="85"/>
    </row>
    <row r="100">
      <c r="B100" s="85"/>
      <c r="J100" s="85"/>
      <c r="K100" s="85"/>
    </row>
    <row r="101">
      <c r="B101" s="85"/>
      <c r="J101" s="85"/>
      <c r="K101" s="85"/>
    </row>
    <row r="102">
      <c r="B102" s="85"/>
      <c r="J102" s="85"/>
      <c r="K102" s="85"/>
    </row>
    <row r="103">
      <c r="B103" s="85"/>
      <c r="J103" s="85"/>
      <c r="K103" s="85"/>
    </row>
    <row r="104">
      <c r="B104" s="85"/>
      <c r="J104" s="85"/>
      <c r="K104" s="85"/>
    </row>
    <row r="105">
      <c r="B105" s="85"/>
      <c r="J105" s="85"/>
      <c r="K105" s="85"/>
    </row>
    <row r="106">
      <c r="B106" s="85"/>
      <c r="J106" s="85"/>
      <c r="K106" s="85"/>
    </row>
    <row r="107">
      <c r="B107" s="85"/>
      <c r="J107" s="85"/>
      <c r="K107" s="85"/>
    </row>
    <row r="108">
      <c r="B108" s="85"/>
      <c r="J108" s="85"/>
      <c r="K108" s="85"/>
    </row>
    <row r="109">
      <c r="B109" s="85"/>
      <c r="J109" s="85"/>
      <c r="K109" s="85"/>
    </row>
    <row r="110">
      <c r="B110" s="85"/>
      <c r="J110" s="85"/>
      <c r="K110" s="85"/>
    </row>
    <row r="111">
      <c r="B111" s="85"/>
      <c r="J111" s="85"/>
      <c r="K111" s="85"/>
    </row>
    <row r="112">
      <c r="B112" s="85"/>
      <c r="J112" s="85"/>
      <c r="K112" s="85"/>
    </row>
    <row r="113">
      <c r="B113" s="85"/>
      <c r="J113" s="85"/>
      <c r="K113" s="85"/>
    </row>
    <row r="114">
      <c r="B114" s="85"/>
      <c r="J114" s="85"/>
      <c r="K114" s="85"/>
    </row>
    <row r="115">
      <c r="B115" s="85"/>
      <c r="J115" s="85"/>
      <c r="K115" s="85"/>
    </row>
    <row r="116">
      <c r="B116" s="85"/>
      <c r="J116" s="85"/>
      <c r="K116" s="85"/>
    </row>
    <row r="117">
      <c r="B117" s="85"/>
      <c r="J117" s="85"/>
      <c r="K117" s="85"/>
    </row>
    <row r="118">
      <c r="B118" s="85"/>
      <c r="J118" s="85"/>
      <c r="K118" s="85"/>
    </row>
    <row r="119">
      <c r="B119" s="85"/>
      <c r="J119" s="85"/>
      <c r="K119" s="85"/>
    </row>
    <row r="120">
      <c r="B120" s="85"/>
      <c r="J120" s="85"/>
      <c r="K120" s="85"/>
    </row>
    <row r="121">
      <c r="B121" s="85"/>
      <c r="J121" s="85"/>
      <c r="K121" s="85"/>
    </row>
    <row r="122">
      <c r="B122" s="85"/>
      <c r="J122" s="85"/>
      <c r="K122" s="85"/>
    </row>
    <row r="123">
      <c r="B123" s="85"/>
      <c r="J123" s="85"/>
      <c r="K123" s="85"/>
    </row>
    <row r="124">
      <c r="B124" s="85"/>
      <c r="J124" s="85"/>
      <c r="K124" s="85"/>
    </row>
    <row r="125">
      <c r="B125" s="85"/>
      <c r="J125" s="85"/>
      <c r="K125" s="85"/>
    </row>
    <row r="126">
      <c r="B126" s="85"/>
      <c r="J126" s="85"/>
      <c r="K126" s="85"/>
    </row>
    <row r="127">
      <c r="B127" s="85"/>
      <c r="J127" s="85"/>
      <c r="K127" s="85"/>
    </row>
    <row r="128">
      <c r="B128" s="85"/>
      <c r="J128" s="85"/>
      <c r="K128" s="85"/>
    </row>
    <row r="129">
      <c r="B129" s="85"/>
      <c r="J129" s="85"/>
      <c r="K129" s="85"/>
    </row>
    <row r="130">
      <c r="B130" s="85"/>
      <c r="J130" s="85"/>
      <c r="K130" s="85"/>
    </row>
    <row r="131">
      <c r="B131" s="85"/>
      <c r="J131" s="85"/>
      <c r="K131" s="85"/>
    </row>
    <row r="132">
      <c r="B132" s="85"/>
      <c r="J132" s="85"/>
      <c r="K132" s="85"/>
    </row>
    <row r="133">
      <c r="B133" s="85"/>
      <c r="J133" s="85"/>
      <c r="K133" s="85"/>
    </row>
    <row r="134">
      <c r="B134" s="85"/>
      <c r="J134" s="85"/>
      <c r="K134" s="85"/>
    </row>
    <row r="135">
      <c r="B135" s="85"/>
      <c r="J135" s="85"/>
      <c r="K135" s="85"/>
    </row>
    <row r="136">
      <c r="B136" s="85"/>
      <c r="J136" s="85"/>
      <c r="K136" s="85"/>
    </row>
    <row r="137">
      <c r="B137" s="85"/>
      <c r="J137" s="85"/>
      <c r="K137" s="85"/>
    </row>
    <row r="138">
      <c r="B138" s="85"/>
      <c r="J138" s="85"/>
      <c r="K138" s="85"/>
    </row>
    <row r="139">
      <c r="B139" s="85"/>
      <c r="J139" s="85"/>
      <c r="K139" s="85"/>
    </row>
    <row r="140">
      <c r="B140" s="85"/>
      <c r="J140" s="85"/>
      <c r="K140" s="85"/>
    </row>
    <row r="141">
      <c r="B141" s="85"/>
      <c r="J141" s="85"/>
      <c r="K141" s="85"/>
    </row>
    <row r="142">
      <c r="B142" s="85"/>
      <c r="J142" s="85"/>
      <c r="K142" s="85"/>
    </row>
    <row r="143">
      <c r="B143" s="85"/>
      <c r="J143" s="85"/>
      <c r="K143" s="85"/>
    </row>
    <row r="144">
      <c r="B144" s="85"/>
      <c r="J144" s="85"/>
      <c r="K144" s="85"/>
    </row>
    <row r="145">
      <c r="B145" s="85"/>
      <c r="J145" s="85"/>
      <c r="K145" s="85"/>
    </row>
    <row r="146">
      <c r="B146" s="85"/>
      <c r="J146" s="85"/>
      <c r="K146" s="85"/>
    </row>
    <row r="147">
      <c r="B147" s="85"/>
      <c r="J147" s="85"/>
      <c r="K147" s="85"/>
    </row>
    <row r="148">
      <c r="B148" s="85"/>
      <c r="J148" s="85"/>
      <c r="K148" s="85"/>
    </row>
    <row r="149">
      <c r="B149" s="85"/>
      <c r="J149" s="85"/>
      <c r="K149" s="85"/>
    </row>
    <row r="150">
      <c r="B150" s="85"/>
      <c r="J150" s="85"/>
      <c r="K150" s="85"/>
    </row>
    <row r="151">
      <c r="B151" s="85"/>
      <c r="J151" s="85"/>
      <c r="K151" s="85"/>
    </row>
    <row r="152">
      <c r="B152" s="85"/>
      <c r="J152" s="85"/>
      <c r="K152" s="85"/>
    </row>
    <row r="153">
      <c r="B153" s="85"/>
      <c r="J153" s="85"/>
      <c r="K153" s="85"/>
    </row>
    <row r="154">
      <c r="B154" s="85"/>
      <c r="J154" s="85"/>
      <c r="K154" s="85"/>
    </row>
    <row r="155">
      <c r="B155" s="85"/>
      <c r="J155" s="85"/>
      <c r="K155" s="85"/>
    </row>
    <row r="156">
      <c r="B156" s="85"/>
      <c r="J156" s="85"/>
      <c r="K156" s="85"/>
    </row>
    <row r="157">
      <c r="B157" s="85"/>
      <c r="J157" s="85"/>
      <c r="K157" s="85"/>
    </row>
    <row r="158">
      <c r="B158" s="85"/>
      <c r="J158" s="85"/>
      <c r="K158" s="85"/>
    </row>
    <row r="159">
      <c r="B159" s="85"/>
      <c r="J159" s="85"/>
      <c r="K159" s="85"/>
    </row>
    <row r="160">
      <c r="B160" s="85"/>
      <c r="J160" s="85"/>
      <c r="K160" s="85"/>
    </row>
    <row r="161">
      <c r="B161" s="85"/>
      <c r="J161" s="85"/>
      <c r="K161" s="85"/>
    </row>
    <row r="162">
      <c r="B162" s="85"/>
      <c r="J162" s="85"/>
      <c r="K162" s="85"/>
    </row>
    <row r="163">
      <c r="B163" s="85"/>
      <c r="J163" s="85"/>
      <c r="K163" s="85"/>
    </row>
    <row r="164">
      <c r="B164" s="85"/>
      <c r="J164" s="85"/>
      <c r="K164" s="85"/>
    </row>
    <row r="165">
      <c r="B165" s="85"/>
      <c r="J165" s="85"/>
      <c r="K165" s="85"/>
    </row>
    <row r="166">
      <c r="B166" s="85"/>
      <c r="J166" s="85"/>
      <c r="K166" s="85"/>
    </row>
    <row r="167">
      <c r="B167" s="85"/>
      <c r="J167" s="85"/>
      <c r="K167" s="85"/>
    </row>
    <row r="168">
      <c r="B168" s="85"/>
      <c r="J168" s="85"/>
      <c r="K168" s="85"/>
    </row>
    <row r="169">
      <c r="B169" s="85"/>
      <c r="J169" s="85"/>
      <c r="K169" s="85"/>
    </row>
    <row r="170">
      <c r="B170" s="85"/>
      <c r="J170" s="85"/>
      <c r="K170" s="85"/>
    </row>
    <row r="171">
      <c r="B171" s="85"/>
      <c r="J171" s="85"/>
      <c r="K171" s="85"/>
    </row>
    <row r="172">
      <c r="B172" s="85"/>
      <c r="J172" s="85"/>
      <c r="K172" s="85"/>
    </row>
    <row r="173">
      <c r="B173" s="85"/>
      <c r="J173" s="85"/>
      <c r="K173" s="85"/>
    </row>
    <row r="174">
      <c r="B174" s="85"/>
      <c r="J174" s="85"/>
      <c r="K174" s="85"/>
    </row>
    <row r="175">
      <c r="B175" s="85"/>
      <c r="J175" s="85"/>
      <c r="K175" s="85"/>
    </row>
    <row r="176">
      <c r="B176" s="85"/>
      <c r="J176" s="85"/>
      <c r="K176" s="85"/>
    </row>
    <row r="177">
      <c r="B177" s="85"/>
      <c r="J177" s="85"/>
      <c r="K177" s="85"/>
    </row>
    <row r="178">
      <c r="B178" s="85"/>
      <c r="J178" s="85"/>
      <c r="K178" s="85"/>
    </row>
    <row r="179">
      <c r="B179" s="85"/>
      <c r="J179" s="85"/>
      <c r="K179" s="85"/>
    </row>
    <row r="180">
      <c r="B180" s="85"/>
      <c r="J180" s="85"/>
      <c r="K180" s="85"/>
    </row>
    <row r="181">
      <c r="B181" s="85"/>
      <c r="J181" s="85"/>
      <c r="K181" s="85"/>
    </row>
    <row r="182">
      <c r="B182" s="85"/>
      <c r="J182" s="85"/>
      <c r="K182" s="85"/>
    </row>
    <row r="183">
      <c r="B183" s="85"/>
      <c r="J183" s="85"/>
      <c r="K183" s="85"/>
    </row>
    <row r="184">
      <c r="B184" s="85"/>
      <c r="J184" s="85"/>
      <c r="K184" s="85"/>
    </row>
    <row r="185">
      <c r="B185" s="85"/>
      <c r="J185" s="85"/>
      <c r="K185" s="85"/>
    </row>
    <row r="186">
      <c r="B186" s="85"/>
      <c r="J186" s="85"/>
      <c r="K186" s="85"/>
    </row>
    <row r="187">
      <c r="B187" s="85"/>
      <c r="J187" s="85"/>
      <c r="K187" s="85"/>
    </row>
    <row r="188">
      <c r="B188" s="85"/>
      <c r="J188" s="85"/>
      <c r="K188" s="85"/>
    </row>
    <row r="189">
      <c r="B189" s="85"/>
      <c r="J189" s="85"/>
      <c r="K189" s="85"/>
    </row>
    <row r="190">
      <c r="B190" s="85"/>
      <c r="J190" s="85"/>
      <c r="K190" s="85"/>
    </row>
    <row r="191">
      <c r="B191" s="85"/>
      <c r="J191" s="85"/>
      <c r="K191" s="85"/>
    </row>
    <row r="192">
      <c r="B192" s="85"/>
      <c r="J192" s="85"/>
      <c r="K192" s="85"/>
    </row>
    <row r="193">
      <c r="B193" s="85"/>
      <c r="J193" s="85"/>
      <c r="K193" s="85"/>
    </row>
    <row r="194">
      <c r="B194" s="85"/>
      <c r="J194" s="85"/>
      <c r="K194" s="85"/>
    </row>
    <row r="195">
      <c r="B195" s="85"/>
      <c r="J195" s="85"/>
      <c r="K195" s="85"/>
    </row>
    <row r="196">
      <c r="B196" s="85"/>
      <c r="J196" s="85"/>
      <c r="K196" s="85"/>
    </row>
    <row r="197">
      <c r="B197" s="85"/>
      <c r="J197" s="85"/>
      <c r="K197" s="85"/>
    </row>
    <row r="198">
      <c r="B198" s="85"/>
      <c r="J198" s="85"/>
      <c r="K198" s="85"/>
    </row>
    <row r="199">
      <c r="B199" s="85"/>
      <c r="J199" s="85"/>
      <c r="K199" s="85"/>
    </row>
    <row r="200">
      <c r="B200" s="85"/>
      <c r="J200" s="85"/>
      <c r="K200" s="85"/>
    </row>
    <row r="201">
      <c r="B201" s="85"/>
      <c r="J201" s="85"/>
      <c r="K201" s="85"/>
    </row>
    <row r="202">
      <c r="B202" s="85"/>
      <c r="J202" s="85"/>
      <c r="K202" s="85"/>
    </row>
    <row r="203">
      <c r="B203" s="85"/>
      <c r="J203" s="85"/>
      <c r="K203" s="85"/>
    </row>
    <row r="204">
      <c r="B204" s="85"/>
      <c r="J204" s="85"/>
      <c r="K204" s="85"/>
    </row>
    <row r="205">
      <c r="B205" s="85"/>
      <c r="J205" s="85"/>
      <c r="K205" s="85"/>
    </row>
    <row r="206">
      <c r="B206" s="85"/>
      <c r="J206" s="85"/>
      <c r="K206" s="85"/>
    </row>
    <row r="207">
      <c r="B207" s="85"/>
      <c r="J207" s="85"/>
      <c r="K207" s="85"/>
    </row>
    <row r="208">
      <c r="B208" s="85"/>
      <c r="J208" s="85"/>
      <c r="K208" s="85"/>
    </row>
    <row r="209">
      <c r="B209" s="85"/>
      <c r="J209" s="85"/>
      <c r="K209" s="85"/>
    </row>
    <row r="210">
      <c r="B210" s="85"/>
      <c r="J210" s="85"/>
      <c r="K210" s="85"/>
    </row>
    <row r="211">
      <c r="B211" s="85"/>
      <c r="J211" s="85"/>
      <c r="K211" s="85"/>
    </row>
    <row r="212">
      <c r="B212" s="85"/>
      <c r="J212" s="85"/>
      <c r="K212" s="85"/>
    </row>
    <row r="213">
      <c r="B213" s="85"/>
      <c r="J213" s="85"/>
      <c r="K213" s="85"/>
    </row>
    <row r="214">
      <c r="B214" s="85"/>
      <c r="J214" s="85"/>
      <c r="K214" s="85"/>
    </row>
    <row r="215">
      <c r="B215" s="85"/>
      <c r="J215" s="85"/>
      <c r="K215" s="85"/>
    </row>
    <row r="216">
      <c r="B216" s="85"/>
      <c r="J216" s="85"/>
      <c r="K216" s="85"/>
    </row>
    <row r="217">
      <c r="B217" s="85"/>
      <c r="J217" s="85"/>
      <c r="K217" s="85"/>
    </row>
    <row r="218">
      <c r="B218" s="85"/>
      <c r="J218" s="85"/>
      <c r="K218" s="85"/>
    </row>
    <row r="219">
      <c r="B219" s="85"/>
      <c r="J219" s="85"/>
      <c r="K219" s="85"/>
    </row>
    <row r="220">
      <c r="B220" s="85"/>
      <c r="J220" s="85"/>
      <c r="K220" s="85"/>
    </row>
    <row r="221">
      <c r="B221" s="85"/>
      <c r="J221" s="85"/>
      <c r="K221" s="85"/>
    </row>
    <row r="222">
      <c r="B222" s="85"/>
      <c r="J222" s="85"/>
      <c r="K222" s="85"/>
    </row>
    <row r="223">
      <c r="B223" s="85"/>
      <c r="J223" s="85"/>
      <c r="K223" s="85"/>
    </row>
    <row r="224">
      <c r="B224" s="85"/>
      <c r="J224" s="85"/>
      <c r="K224" s="85"/>
    </row>
    <row r="225">
      <c r="B225" s="85"/>
      <c r="J225" s="85"/>
      <c r="K225" s="85"/>
    </row>
    <row r="226">
      <c r="B226" s="85"/>
      <c r="J226" s="85"/>
      <c r="K226" s="85"/>
    </row>
    <row r="227">
      <c r="B227" s="85"/>
      <c r="J227" s="85"/>
      <c r="K227" s="85"/>
    </row>
    <row r="228">
      <c r="B228" s="85"/>
      <c r="J228" s="85"/>
      <c r="K228" s="85"/>
    </row>
    <row r="229">
      <c r="B229" s="85"/>
      <c r="J229" s="85"/>
      <c r="K229" s="85"/>
    </row>
    <row r="230">
      <c r="B230" s="85"/>
      <c r="J230" s="85"/>
      <c r="K230" s="85"/>
    </row>
    <row r="231">
      <c r="B231" s="85"/>
      <c r="J231" s="85"/>
      <c r="K231" s="85"/>
    </row>
    <row r="232">
      <c r="B232" s="85"/>
      <c r="J232" s="85"/>
      <c r="K232" s="85"/>
    </row>
    <row r="233">
      <c r="B233" s="85"/>
      <c r="J233" s="85"/>
      <c r="K233" s="85"/>
    </row>
    <row r="234">
      <c r="B234" s="85"/>
      <c r="J234" s="85"/>
      <c r="K234" s="85"/>
    </row>
    <row r="235">
      <c r="B235" s="85"/>
      <c r="J235" s="85"/>
      <c r="K235" s="85"/>
    </row>
    <row r="236">
      <c r="B236" s="85"/>
      <c r="J236" s="85"/>
      <c r="K236" s="85"/>
    </row>
    <row r="237">
      <c r="B237" s="85"/>
      <c r="J237" s="85"/>
      <c r="K237" s="85"/>
    </row>
    <row r="238">
      <c r="B238" s="85"/>
      <c r="J238" s="85"/>
      <c r="K238" s="85"/>
    </row>
    <row r="239">
      <c r="B239" s="85"/>
      <c r="J239" s="85"/>
      <c r="K239" s="85"/>
    </row>
    <row r="240">
      <c r="B240" s="85"/>
      <c r="J240" s="85"/>
      <c r="K240" s="85"/>
    </row>
    <row r="241">
      <c r="B241" s="85"/>
      <c r="J241" s="85"/>
      <c r="K241" s="85"/>
    </row>
    <row r="242">
      <c r="B242" s="85"/>
      <c r="J242" s="85"/>
      <c r="K242" s="85"/>
    </row>
    <row r="243">
      <c r="B243" s="85"/>
      <c r="J243" s="85"/>
      <c r="K243" s="85"/>
    </row>
    <row r="244">
      <c r="B244" s="85"/>
      <c r="J244" s="85"/>
      <c r="K244" s="85"/>
    </row>
    <row r="245">
      <c r="B245" s="85"/>
      <c r="J245" s="85"/>
      <c r="K245" s="85"/>
    </row>
    <row r="246">
      <c r="B246" s="85"/>
      <c r="J246" s="85"/>
      <c r="K246" s="85"/>
    </row>
    <row r="247">
      <c r="B247" s="85"/>
      <c r="J247" s="85"/>
      <c r="K247" s="85"/>
    </row>
    <row r="248">
      <c r="B248" s="85"/>
      <c r="J248" s="85"/>
      <c r="K248" s="85"/>
    </row>
    <row r="249">
      <c r="B249" s="85"/>
      <c r="J249" s="85"/>
      <c r="K249" s="85"/>
    </row>
    <row r="250">
      <c r="B250" s="85"/>
      <c r="J250" s="85"/>
      <c r="K250" s="85"/>
    </row>
    <row r="251">
      <c r="B251" s="85"/>
      <c r="J251" s="85"/>
      <c r="K251" s="85"/>
    </row>
    <row r="252">
      <c r="B252" s="85"/>
      <c r="J252" s="85"/>
      <c r="K252" s="85"/>
    </row>
    <row r="253">
      <c r="B253" s="85"/>
      <c r="J253" s="85"/>
      <c r="K253" s="85"/>
    </row>
    <row r="254">
      <c r="B254" s="85"/>
      <c r="J254" s="85"/>
      <c r="K254" s="85"/>
    </row>
    <row r="255">
      <c r="B255" s="85"/>
      <c r="J255" s="85"/>
      <c r="K255" s="85"/>
    </row>
    <row r="256">
      <c r="B256" s="85"/>
      <c r="J256" s="85"/>
      <c r="K256" s="85"/>
    </row>
    <row r="257">
      <c r="B257" s="85"/>
      <c r="J257" s="85"/>
      <c r="K257" s="85"/>
    </row>
    <row r="258">
      <c r="B258" s="85"/>
      <c r="J258" s="85"/>
      <c r="K258" s="85"/>
    </row>
    <row r="259">
      <c r="B259" s="85"/>
      <c r="J259" s="85"/>
      <c r="K259" s="85"/>
    </row>
    <row r="260">
      <c r="B260" s="85"/>
      <c r="J260" s="85"/>
      <c r="K260" s="85"/>
    </row>
    <row r="261">
      <c r="B261" s="85"/>
      <c r="J261" s="85"/>
      <c r="K261" s="85"/>
    </row>
    <row r="262">
      <c r="B262" s="85"/>
      <c r="J262" s="85"/>
      <c r="K262" s="85"/>
    </row>
    <row r="263">
      <c r="B263" s="85"/>
      <c r="J263" s="85"/>
      <c r="K263" s="85"/>
    </row>
    <row r="264">
      <c r="B264" s="85"/>
      <c r="J264" s="85"/>
      <c r="K264" s="85"/>
    </row>
    <row r="265">
      <c r="B265" s="85"/>
      <c r="J265" s="85"/>
      <c r="K265" s="85"/>
    </row>
    <row r="266">
      <c r="B266" s="85"/>
      <c r="J266" s="85"/>
      <c r="K266" s="85"/>
    </row>
    <row r="267">
      <c r="B267" s="85"/>
      <c r="J267" s="85"/>
      <c r="K267" s="85"/>
    </row>
    <row r="268">
      <c r="B268" s="85"/>
      <c r="J268" s="85"/>
      <c r="K268" s="85"/>
    </row>
    <row r="269">
      <c r="B269" s="85"/>
      <c r="J269" s="85"/>
      <c r="K269" s="85"/>
    </row>
    <row r="270">
      <c r="B270" s="85"/>
      <c r="J270" s="85"/>
      <c r="K270" s="85"/>
    </row>
    <row r="271">
      <c r="B271" s="85"/>
      <c r="J271" s="85"/>
      <c r="K271" s="85"/>
    </row>
    <row r="272">
      <c r="B272" s="85"/>
      <c r="J272" s="85"/>
      <c r="K272" s="85"/>
    </row>
    <row r="273">
      <c r="B273" s="85"/>
      <c r="J273" s="85"/>
      <c r="K273" s="85"/>
    </row>
    <row r="274">
      <c r="B274" s="85"/>
      <c r="J274" s="85"/>
      <c r="K274" s="85"/>
    </row>
    <row r="275">
      <c r="B275" s="85"/>
      <c r="J275" s="85"/>
      <c r="K275" s="85"/>
    </row>
    <row r="276">
      <c r="B276" s="85"/>
      <c r="J276" s="85"/>
      <c r="K276" s="85"/>
    </row>
    <row r="277">
      <c r="B277" s="85"/>
      <c r="J277" s="85"/>
      <c r="K277" s="85"/>
    </row>
    <row r="278">
      <c r="B278" s="85"/>
      <c r="J278" s="85"/>
      <c r="K278" s="85"/>
    </row>
    <row r="279">
      <c r="B279" s="85"/>
      <c r="J279" s="85"/>
      <c r="K279" s="85"/>
    </row>
    <row r="280">
      <c r="B280" s="85"/>
      <c r="J280" s="85"/>
      <c r="K280" s="85"/>
    </row>
    <row r="281">
      <c r="B281" s="85"/>
      <c r="J281" s="85"/>
      <c r="K281" s="85"/>
    </row>
    <row r="282">
      <c r="B282" s="85"/>
      <c r="J282" s="85"/>
      <c r="K282" s="85"/>
    </row>
    <row r="283">
      <c r="B283" s="85"/>
      <c r="J283" s="85"/>
      <c r="K283" s="85"/>
    </row>
    <row r="284">
      <c r="B284" s="85"/>
      <c r="J284" s="85"/>
      <c r="K284" s="85"/>
    </row>
    <row r="285">
      <c r="B285" s="85"/>
      <c r="J285" s="85"/>
      <c r="K285" s="85"/>
    </row>
    <row r="286">
      <c r="B286" s="85"/>
      <c r="J286" s="85"/>
      <c r="K286" s="85"/>
    </row>
    <row r="287">
      <c r="B287" s="85"/>
      <c r="J287" s="85"/>
      <c r="K287" s="85"/>
    </row>
    <row r="288">
      <c r="B288" s="85"/>
      <c r="J288" s="85"/>
      <c r="K288" s="85"/>
    </row>
    <row r="289">
      <c r="B289" s="85"/>
      <c r="J289" s="85"/>
      <c r="K289" s="85"/>
    </row>
    <row r="290">
      <c r="B290" s="85"/>
      <c r="J290" s="85"/>
      <c r="K290" s="85"/>
    </row>
    <row r="291">
      <c r="B291" s="85"/>
      <c r="J291" s="85"/>
      <c r="K291" s="85"/>
    </row>
    <row r="292">
      <c r="B292" s="85"/>
      <c r="J292" s="85"/>
      <c r="K292" s="85"/>
    </row>
    <row r="293">
      <c r="B293" s="85"/>
      <c r="J293" s="85"/>
      <c r="K293" s="85"/>
    </row>
    <row r="294">
      <c r="B294" s="85"/>
      <c r="J294" s="85"/>
      <c r="K294" s="85"/>
    </row>
    <row r="295">
      <c r="B295" s="85"/>
      <c r="J295" s="85"/>
      <c r="K295" s="85"/>
    </row>
    <row r="296">
      <c r="B296" s="85"/>
      <c r="J296" s="85"/>
      <c r="K296" s="85"/>
    </row>
    <row r="297">
      <c r="B297" s="85"/>
      <c r="J297" s="85"/>
      <c r="K297" s="85"/>
    </row>
    <row r="298">
      <c r="B298" s="85"/>
      <c r="J298" s="85"/>
      <c r="K298" s="85"/>
    </row>
    <row r="299">
      <c r="B299" s="85"/>
      <c r="J299" s="85"/>
      <c r="K299" s="85"/>
    </row>
    <row r="300">
      <c r="B300" s="85"/>
      <c r="J300" s="85"/>
      <c r="K300" s="85"/>
    </row>
    <row r="301">
      <c r="B301" s="85"/>
      <c r="J301" s="85"/>
      <c r="K301" s="85"/>
    </row>
    <row r="302">
      <c r="B302" s="85"/>
      <c r="J302" s="85"/>
      <c r="K302" s="85"/>
    </row>
    <row r="303">
      <c r="B303" s="85"/>
      <c r="J303" s="85"/>
      <c r="K303" s="85"/>
    </row>
    <row r="304">
      <c r="B304" s="85"/>
      <c r="J304" s="85"/>
      <c r="K304" s="85"/>
    </row>
    <row r="305">
      <c r="B305" s="85"/>
      <c r="J305" s="85"/>
      <c r="K305" s="85"/>
    </row>
    <row r="306">
      <c r="B306" s="85"/>
      <c r="J306" s="85"/>
      <c r="K306" s="85"/>
    </row>
    <row r="307">
      <c r="B307" s="85"/>
      <c r="J307" s="85"/>
      <c r="K307" s="85"/>
    </row>
    <row r="308">
      <c r="B308" s="85"/>
      <c r="J308" s="85"/>
      <c r="K308" s="85"/>
    </row>
    <row r="309">
      <c r="B309" s="85"/>
      <c r="J309" s="85"/>
      <c r="K309" s="85"/>
    </row>
    <row r="310">
      <c r="B310" s="85"/>
      <c r="J310" s="85"/>
      <c r="K310" s="85"/>
    </row>
    <row r="311">
      <c r="B311" s="85"/>
      <c r="J311" s="85"/>
      <c r="K311" s="85"/>
    </row>
    <row r="312">
      <c r="B312" s="85"/>
      <c r="J312" s="85"/>
      <c r="K312" s="85"/>
    </row>
    <row r="313">
      <c r="B313" s="85"/>
      <c r="J313" s="85"/>
      <c r="K313" s="85"/>
    </row>
    <row r="314">
      <c r="B314" s="85"/>
      <c r="J314" s="85"/>
      <c r="K314" s="85"/>
    </row>
    <row r="315">
      <c r="B315" s="85"/>
      <c r="J315" s="85"/>
      <c r="K315" s="85"/>
    </row>
    <row r="316">
      <c r="B316" s="85"/>
      <c r="J316" s="85"/>
      <c r="K316" s="85"/>
    </row>
    <row r="317">
      <c r="B317" s="85"/>
      <c r="J317" s="85"/>
      <c r="K317" s="85"/>
    </row>
    <row r="318">
      <c r="B318" s="85"/>
      <c r="J318" s="85"/>
      <c r="K318" s="85"/>
    </row>
    <row r="319">
      <c r="B319" s="85"/>
      <c r="J319" s="85"/>
      <c r="K319" s="85"/>
    </row>
    <row r="320">
      <c r="B320" s="85"/>
      <c r="J320" s="85"/>
      <c r="K320" s="85"/>
    </row>
    <row r="321">
      <c r="B321" s="85"/>
      <c r="J321" s="85"/>
      <c r="K321" s="85"/>
    </row>
    <row r="322">
      <c r="B322" s="85"/>
      <c r="J322" s="85"/>
      <c r="K322" s="85"/>
    </row>
    <row r="323">
      <c r="B323" s="85"/>
      <c r="J323" s="85"/>
      <c r="K323" s="85"/>
    </row>
    <row r="324">
      <c r="B324" s="85"/>
      <c r="J324" s="85"/>
      <c r="K324" s="85"/>
    </row>
    <row r="325">
      <c r="B325" s="85"/>
      <c r="J325" s="85"/>
      <c r="K325" s="85"/>
    </row>
    <row r="326">
      <c r="B326" s="85"/>
      <c r="J326" s="85"/>
      <c r="K326" s="85"/>
    </row>
    <row r="327">
      <c r="B327" s="85"/>
      <c r="J327" s="85"/>
      <c r="K327" s="85"/>
    </row>
    <row r="328">
      <c r="B328" s="85"/>
      <c r="J328" s="85"/>
      <c r="K328" s="85"/>
    </row>
    <row r="329">
      <c r="B329" s="85"/>
      <c r="J329" s="85"/>
      <c r="K329" s="85"/>
    </row>
    <row r="330">
      <c r="B330" s="85"/>
      <c r="J330" s="85"/>
      <c r="K330" s="85"/>
    </row>
    <row r="331">
      <c r="B331" s="85"/>
      <c r="J331" s="85"/>
      <c r="K331" s="85"/>
    </row>
    <row r="332">
      <c r="B332" s="85"/>
      <c r="J332" s="85"/>
      <c r="K332" s="85"/>
    </row>
    <row r="333">
      <c r="B333" s="85"/>
      <c r="J333" s="85"/>
      <c r="K333" s="85"/>
    </row>
    <row r="334">
      <c r="B334" s="85"/>
      <c r="J334" s="85"/>
      <c r="K334" s="85"/>
    </row>
    <row r="335">
      <c r="B335" s="85"/>
      <c r="J335" s="85"/>
      <c r="K335" s="85"/>
    </row>
    <row r="336">
      <c r="B336" s="85"/>
      <c r="J336" s="85"/>
      <c r="K336" s="85"/>
    </row>
    <row r="337">
      <c r="B337" s="85"/>
      <c r="J337" s="85"/>
      <c r="K337" s="85"/>
    </row>
    <row r="338">
      <c r="B338" s="85"/>
      <c r="J338" s="85"/>
      <c r="K338" s="85"/>
    </row>
    <row r="339">
      <c r="B339" s="85"/>
      <c r="J339" s="85"/>
      <c r="K339" s="85"/>
    </row>
    <row r="340">
      <c r="B340" s="85"/>
      <c r="J340" s="85"/>
      <c r="K340" s="85"/>
    </row>
    <row r="341">
      <c r="B341" s="85"/>
      <c r="J341" s="85"/>
      <c r="K341" s="85"/>
    </row>
    <row r="342">
      <c r="B342" s="85"/>
      <c r="J342" s="85"/>
      <c r="K342" s="85"/>
    </row>
    <row r="343">
      <c r="B343" s="85"/>
      <c r="J343" s="85"/>
      <c r="K343" s="85"/>
    </row>
    <row r="344">
      <c r="B344" s="85"/>
      <c r="J344" s="85"/>
      <c r="K344" s="85"/>
    </row>
    <row r="345">
      <c r="B345" s="85"/>
      <c r="J345" s="85"/>
      <c r="K345" s="85"/>
    </row>
    <row r="346">
      <c r="B346" s="85"/>
      <c r="J346" s="85"/>
      <c r="K346" s="85"/>
    </row>
    <row r="347">
      <c r="B347" s="85"/>
      <c r="J347" s="85"/>
      <c r="K347" s="85"/>
    </row>
    <row r="348">
      <c r="B348" s="85"/>
      <c r="J348" s="85"/>
      <c r="K348" s="85"/>
    </row>
    <row r="349">
      <c r="B349" s="85"/>
      <c r="J349" s="85"/>
      <c r="K349" s="85"/>
    </row>
    <row r="350">
      <c r="B350" s="85"/>
      <c r="J350" s="85"/>
      <c r="K350" s="85"/>
    </row>
    <row r="351">
      <c r="B351" s="85"/>
      <c r="J351" s="85"/>
      <c r="K351" s="85"/>
    </row>
    <row r="352">
      <c r="B352" s="85"/>
      <c r="J352" s="85"/>
      <c r="K352" s="85"/>
    </row>
    <row r="353">
      <c r="B353" s="85"/>
      <c r="J353" s="85"/>
      <c r="K353" s="85"/>
    </row>
    <row r="354">
      <c r="B354" s="85"/>
      <c r="J354" s="85"/>
      <c r="K354" s="85"/>
    </row>
    <row r="355">
      <c r="B355" s="85"/>
      <c r="J355" s="85"/>
      <c r="K355" s="85"/>
    </row>
    <row r="356">
      <c r="B356" s="85"/>
      <c r="J356" s="85"/>
      <c r="K356" s="85"/>
    </row>
    <row r="357">
      <c r="B357" s="85"/>
      <c r="J357" s="85"/>
      <c r="K357" s="85"/>
    </row>
    <row r="358">
      <c r="B358" s="85"/>
      <c r="J358" s="85"/>
      <c r="K358" s="85"/>
    </row>
    <row r="359">
      <c r="B359" s="85"/>
      <c r="J359" s="85"/>
      <c r="K359" s="85"/>
    </row>
    <row r="360">
      <c r="B360" s="85"/>
      <c r="J360" s="85"/>
      <c r="K360" s="85"/>
    </row>
    <row r="361">
      <c r="B361" s="85"/>
      <c r="J361" s="85"/>
      <c r="K361" s="85"/>
    </row>
    <row r="362">
      <c r="B362" s="85"/>
      <c r="J362" s="85"/>
      <c r="K362" s="85"/>
    </row>
    <row r="363">
      <c r="B363" s="85"/>
      <c r="J363" s="85"/>
      <c r="K363" s="85"/>
    </row>
    <row r="364">
      <c r="B364" s="85"/>
      <c r="J364" s="85"/>
      <c r="K364" s="85"/>
    </row>
    <row r="365">
      <c r="B365" s="85"/>
      <c r="J365" s="85"/>
      <c r="K365" s="85"/>
    </row>
    <row r="366">
      <c r="B366" s="85"/>
      <c r="J366" s="85"/>
      <c r="K366" s="85"/>
    </row>
    <row r="367">
      <c r="B367" s="85"/>
      <c r="J367" s="85"/>
      <c r="K367" s="85"/>
    </row>
    <row r="368">
      <c r="B368" s="85"/>
      <c r="J368" s="85"/>
      <c r="K368" s="85"/>
    </row>
    <row r="369">
      <c r="B369" s="85"/>
      <c r="J369" s="85"/>
      <c r="K369" s="85"/>
    </row>
    <row r="370">
      <c r="B370" s="85"/>
      <c r="J370" s="85"/>
      <c r="K370" s="85"/>
    </row>
    <row r="371">
      <c r="B371" s="85"/>
      <c r="J371" s="85"/>
      <c r="K371" s="85"/>
    </row>
    <row r="372">
      <c r="B372" s="85"/>
      <c r="J372" s="85"/>
      <c r="K372" s="85"/>
    </row>
    <row r="373">
      <c r="B373" s="85"/>
      <c r="J373" s="85"/>
      <c r="K373" s="85"/>
    </row>
    <row r="374">
      <c r="B374" s="85"/>
      <c r="J374" s="85"/>
      <c r="K374" s="85"/>
    </row>
    <row r="375">
      <c r="B375" s="85"/>
      <c r="J375" s="85"/>
      <c r="K375" s="85"/>
    </row>
    <row r="376">
      <c r="B376" s="85"/>
      <c r="J376" s="85"/>
      <c r="K376" s="85"/>
    </row>
    <row r="377">
      <c r="B377" s="85"/>
      <c r="J377" s="85"/>
      <c r="K377" s="85"/>
    </row>
    <row r="378">
      <c r="B378" s="85"/>
      <c r="J378" s="85"/>
      <c r="K378" s="85"/>
    </row>
    <row r="379">
      <c r="B379" s="85"/>
      <c r="J379" s="85"/>
      <c r="K379" s="85"/>
    </row>
    <row r="380">
      <c r="B380" s="85"/>
      <c r="J380" s="85"/>
      <c r="K380" s="85"/>
    </row>
    <row r="381">
      <c r="B381" s="85"/>
      <c r="J381" s="85"/>
      <c r="K381" s="85"/>
    </row>
    <row r="382">
      <c r="B382" s="85"/>
      <c r="J382" s="85"/>
      <c r="K382" s="85"/>
    </row>
    <row r="383">
      <c r="B383" s="85"/>
      <c r="J383" s="85"/>
      <c r="K383" s="85"/>
    </row>
    <row r="384">
      <c r="B384" s="85"/>
      <c r="J384" s="85"/>
      <c r="K384" s="85"/>
    </row>
    <row r="385">
      <c r="B385" s="85"/>
      <c r="J385" s="85"/>
      <c r="K385" s="85"/>
    </row>
    <row r="386">
      <c r="B386" s="85"/>
      <c r="J386" s="85"/>
      <c r="K386" s="85"/>
    </row>
    <row r="387">
      <c r="B387" s="85"/>
      <c r="J387" s="85"/>
      <c r="K387" s="85"/>
    </row>
    <row r="388">
      <c r="B388" s="85"/>
      <c r="J388" s="85"/>
      <c r="K388" s="85"/>
    </row>
    <row r="389">
      <c r="B389" s="85"/>
      <c r="J389" s="85"/>
      <c r="K389" s="85"/>
    </row>
    <row r="390">
      <c r="B390" s="85"/>
      <c r="J390" s="85"/>
      <c r="K390" s="85"/>
    </row>
    <row r="391">
      <c r="B391" s="85"/>
      <c r="J391" s="85"/>
      <c r="K391" s="85"/>
    </row>
    <row r="392">
      <c r="B392" s="85"/>
      <c r="J392" s="85"/>
      <c r="K392" s="85"/>
    </row>
    <row r="393">
      <c r="B393" s="85"/>
      <c r="J393" s="85"/>
      <c r="K393" s="85"/>
    </row>
    <row r="394">
      <c r="B394" s="85"/>
      <c r="J394" s="85"/>
      <c r="K394" s="85"/>
    </row>
    <row r="395">
      <c r="B395" s="85"/>
      <c r="J395" s="85"/>
      <c r="K395" s="85"/>
    </row>
    <row r="396">
      <c r="B396" s="85"/>
      <c r="J396" s="85"/>
      <c r="K396" s="85"/>
    </row>
    <row r="397">
      <c r="B397" s="85"/>
      <c r="J397" s="85"/>
      <c r="K397" s="85"/>
    </row>
    <row r="398">
      <c r="B398" s="85"/>
      <c r="J398" s="85"/>
      <c r="K398" s="85"/>
    </row>
    <row r="399">
      <c r="B399" s="85"/>
      <c r="J399" s="85"/>
      <c r="K399" s="85"/>
    </row>
    <row r="400">
      <c r="B400" s="85"/>
      <c r="J400" s="85"/>
      <c r="K400" s="85"/>
    </row>
    <row r="401">
      <c r="B401" s="85"/>
      <c r="J401" s="85"/>
      <c r="K401" s="85"/>
    </row>
    <row r="402">
      <c r="B402" s="85"/>
      <c r="J402" s="85"/>
      <c r="K402" s="85"/>
    </row>
    <row r="403">
      <c r="B403" s="85"/>
      <c r="J403" s="85"/>
      <c r="K403" s="85"/>
    </row>
    <row r="404">
      <c r="B404" s="85"/>
      <c r="J404" s="85"/>
      <c r="K404" s="85"/>
    </row>
    <row r="405">
      <c r="B405" s="85"/>
      <c r="J405" s="85"/>
      <c r="K405" s="85"/>
    </row>
    <row r="406">
      <c r="B406" s="85"/>
      <c r="J406" s="85"/>
      <c r="K406" s="85"/>
    </row>
    <row r="407">
      <c r="B407" s="85"/>
      <c r="J407" s="85"/>
      <c r="K407" s="85"/>
    </row>
    <row r="408">
      <c r="B408" s="85"/>
      <c r="J408" s="85"/>
      <c r="K408" s="85"/>
    </row>
    <row r="409">
      <c r="B409" s="85"/>
      <c r="J409" s="85"/>
      <c r="K409" s="85"/>
    </row>
    <row r="410">
      <c r="B410" s="85"/>
      <c r="J410" s="85"/>
      <c r="K410" s="85"/>
    </row>
    <row r="411">
      <c r="B411" s="85"/>
      <c r="J411" s="85"/>
      <c r="K411" s="85"/>
    </row>
    <row r="412">
      <c r="B412" s="85"/>
      <c r="J412" s="85"/>
      <c r="K412" s="85"/>
    </row>
    <row r="413">
      <c r="B413" s="85"/>
      <c r="J413" s="85"/>
      <c r="K413" s="85"/>
    </row>
    <row r="414">
      <c r="B414" s="85"/>
      <c r="J414" s="85"/>
      <c r="K414" s="85"/>
    </row>
    <row r="415">
      <c r="B415" s="85"/>
      <c r="J415" s="85"/>
      <c r="K415" s="85"/>
    </row>
    <row r="416">
      <c r="B416" s="85"/>
      <c r="J416" s="85"/>
      <c r="K416" s="85"/>
    </row>
    <row r="417">
      <c r="B417" s="85"/>
      <c r="J417" s="85"/>
      <c r="K417" s="85"/>
    </row>
    <row r="418">
      <c r="B418" s="85"/>
      <c r="J418" s="85"/>
      <c r="K418" s="85"/>
    </row>
    <row r="419">
      <c r="B419" s="85"/>
      <c r="J419" s="85"/>
      <c r="K419" s="85"/>
    </row>
    <row r="420">
      <c r="B420" s="85"/>
      <c r="J420" s="85"/>
      <c r="K420" s="85"/>
    </row>
    <row r="421">
      <c r="B421" s="85"/>
      <c r="J421" s="85"/>
      <c r="K421" s="85"/>
    </row>
    <row r="422">
      <c r="B422" s="85"/>
      <c r="J422" s="85"/>
      <c r="K422" s="85"/>
    </row>
    <row r="423">
      <c r="B423" s="85"/>
      <c r="J423" s="85"/>
      <c r="K423" s="85"/>
    </row>
    <row r="424">
      <c r="B424" s="85"/>
      <c r="J424" s="85"/>
      <c r="K424" s="85"/>
    </row>
    <row r="425">
      <c r="B425" s="85"/>
      <c r="J425" s="85"/>
      <c r="K425" s="85"/>
    </row>
    <row r="426">
      <c r="B426" s="85"/>
      <c r="J426" s="85"/>
      <c r="K426" s="85"/>
    </row>
    <row r="427">
      <c r="B427" s="85"/>
      <c r="J427" s="85"/>
      <c r="K427" s="85"/>
    </row>
    <row r="428">
      <c r="B428" s="85"/>
      <c r="J428" s="85"/>
      <c r="K428" s="85"/>
    </row>
    <row r="429">
      <c r="B429" s="85"/>
      <c r="J429" s="85"/>
      <c r="K429" s="85"/>
    </row>
    <row r="430">
      <c r="B430" s="85"/>
      <c r="J430" s="85"/>
      <c r="K430" s="85"/>
    </row>
    <row r="431">
      <c r="B431" s="85"/>
      <c r="J431" s="85"/>
      <c r="K431" s="85"/>
    </row>
    <row r="432">
      <c r="B432" s="85"/>
      <c r="J432" s="85"/>
      <c r="K432" s="85"/>
    </row>
    <row r="433">
      <c r="B433" s="85"/>
      <c r="J433" s="85"/>
      <c r="K433" s="85"/>
    </row>
    <row r="434">
      <c r="B434" s="85"/>
      <c r="J434" s="85"/>
      <c r="K434" s="85"/>
    </row>
    <row r="435">
      <c r="B435" s="85"/>
      <c r="J435" s="85"/>
      <c r="K435" s="85"/>
    </row>
    <row r="436">
      <c r="B436" s="85"/>
      <c r="J436" s="85"/>
      <c r="K436" s="85"/>
    </row>
    <row r="437">
      <c r="B437" s="85"/>
      <c r="J437" s="85"/>
      <c r="K437" s="85"/>
    </row>
    <row r="438">
      <c r="B438" s="85"/>
      <c r="J438" s="85"/>
      <c r="K438" s="85"/>
    </row>
    <row r="439">
      <c r="B439" s="85"/>
      <c r="J439" s="85"/>
      <c r="K439" s="85"/>
    </row>
    <row r="440">
      <c r="B440" s="85"/>
      <c r="J440" s="85"/>
      <c r="K440" s="85"/>
    </row>
    <row r="441">
      <c r="B441" s="85"/>
      <c r="J441" s="85"/>
      <c r="K441" s="85"/>
    </row>
    <row r="442">
      <c r="B442" s="85"/>
      <c r="J442" s="85"/>
      <c r="K442" s="85"/>
    </row>
    <row r="443">
      <c r="B443" s="85"/>
      <c r="J443" s="85"/>
      <c r="K443" s="85"/>
    </row>
    <row r="444">
      <c r="B444" s="85"/>
      <c r="J444" s="85"/>
      <c r="K444" s="85"/>
    </row>
    <row r="445">
      <c r="B445" s="85"/>
      <c r="J445" s="85"/>
      <c r="K445" s="85"/>
    </row>
    <row r="446">
      <c r="B446" s="85"/>
      <c r="J446" s="85"/>
      <c r="K446" s="85"/>
    </row>
    <row r="447">
      <c r="B447" s="85"/>
      <c r="J447" s="85"/>
      <c r="K447" s="85"/>
    </row>
    <row r="448">
      <c r="B448" s="85"/>
      <c r="J448" s="85"/>
      <c r="K448" s="85"/>
    </row>
    <row r="449">
      <c r="B449" s="85"/>
      <c r="J449" s="85"/>
      <c r="K449" s="85"/>
    </row>
    <row r="450">
      <c r="B450" s="85"/>
      <c r="J450" s="85"/>
      <c r="K450" s="85"/>
    </row>
    <row r="451">
      <c r="B451" s="85"/>
      <c r="J451" s="85"/>
      <c r="K451" s="85"/>
    </row>
    <row r="452">
      <c r="B452" s="85"/>
      <c r="J452" s="85"/>
      <c r="K452" s="85"/>
    </row>
    <row r="453">
      <c r="B453" s="85"/>
      <c r="J453" s="85"/>
      <c r="K453" s="85"/>
    </row>
    <row r="454">
      <c r="B454" s="85"/>
      <c r="J454" s="85"/>
      <c r="K454" s="85"/>
    </row>
    <row r="455">
      <c r="B455" s="85"/>
      <c r="J455" s="85"/>
      <c r="K455" s="85"/>
    </row>
    <row r="456">
      <c r="B456" s="85"/>
      <c r="J456" s="85"/>
      <c r="K456" s="85"/>
    </row>
    <row r="457">
      <c r="B457" s="85"/>
      <c r="J457" s="85"/>
      <c r="K457" s="85"/>
    </row>
    <row r="458">
      <c r="B458" s="85"/>
      <c r="J458" s="85"/>
      <c r="K458" s="85"/>
    </row>
    <row r="459">
      <c r="B459" s="85"/>
      <c r="J459" s="85"/>
      <c r="K459" s="85"/>
    </row>
    <row r="460">
      <c r="B460" s="85"/>
      <c r="J460" s="85"/>
      <c r="K460" s="85"/>
    </row>
    <row r="461">
      <c r="B461" s="85"/>
      <c r="J461" s="85"/>
      <c r="K461" s="85"/>
    </row>
    <row r="462">
      <c r="B462" s="85"/>
      <c r="J462" s="85"/>
      <c r="K462" s="85"/>
    </row>
    <row r="463">
      <c r="B463" s="85"/>
      <c r="J463" s="85"/>
      <c r="K463" s="85"/>
    </row>
    <row r="464">
      <c r="B464" s="85"/>
      <c r="J464" s="85"/>
      <c r="K464" s="85"/>
    </row>
    <row r="465">
      <c r="B465" s="85"/>
      <c r="J465" s="85"/>
      <c r="K465" s="85"/>
    </row>
    <row r="466">
      <c r="B466" s="85"/>
      <c r="J466" s="85"/>
      <c r="K466" s="85"/>
    </row>
    <row r="467">
      <c r="B467" s="85"/>
      <c r="J467" s="85"/>
      <c r="K467" s="85"/>
    </row>
    <row r="468">
      <c r="B468" s="85"/>
      <c r="J468" s="85"/>
      <c r="K468" s="85"/>
    </row>
    <row r="469">
      <c r="B469" s="85"/>
      <c r="J469" s="85"/>
      <c r="K469" s="85"/>
    </row>
    <row r="470">
      <c r="B470" s="85"/>
      <c r="J470" s="85"/>
      <c r="K470" s="85"/>
    </row>
    <row r="471">
      <c r="B471" s="85"/>
      <c r="J471" s="85"/>
      <c r="K471" s="85"/>
    </row>
    <row r="472">
      <c r="B472" s="85"/>
      <c r="J472" s="85"/>
      <c r="K472" s="85"/>
    </row>
    <row r="473">
      <c r="B473" s="85"/>
      <c r="J473" s="85"/>
      <c r="K473" s="85"/>
    </row>
    <row r="474">
      <c r="B474" s="85"/>
      <c r="J474" s="85"/>
      <c r="K474" s="85"/>
    </row>
    <row r="475">
      <c r="B475" s="85"/>
      <c r="J475" s="85"/>
      <c r="K475" s="85"/>
    </row>
    <row r="476">
      <c r="B476" s="85"/>
      <c r="J476" s="85"/>
      <c r="K476" s="85"/>
    </row>
    <row r="477">
      <c r="B477" s="85"/>
      <c r="J477" s="85"/>
      <c r="K477" s="85"/>
    </row>
    <row r="478">
      <c r="B478" s="85"/>
      <c r="J478" s="85"/>
      <c r="K478" s="85"/>
    </row>
    <row r="479">
      <c r="B479" s="85"/>
      <c r="J479" s="85"/>
      <c r="K479" s="85"/>
    </row>
    <row r="480">
      <c r="B480" s="85"/>
      <c r="J480" s="85"/>
      <c r="K480" s="85"/>
    </row>
    <row r="481">
      <c r="B481" s="85"/>
      <c r="J481" s="85"/>
      <c r="K481" s="85"/>
    </row>
    <row r="482">
      <c r="B482" s="85"/>
      <c r="J482" s="85"/>
      <c r="K482" s="85"/>
    </row>
    <row r="483">
      <c r="B483" s="85"/>
      <c r="J483" s="85"/>
      <c r="K483" s="85"/>
    </row>
    <row r="484">
      <c r="B484" s="85"/>
      <c r="J484" s="85"/>
      <c r="K484" s="85"/>
    </row>
    <row r="485">
      <c r="B485" s="85"/>
      <c r="J485" s="85"/>
      <c r="K485" s="85"/>
    </row>
    <row r="486">
      <c r="B486" s="85"/>
      <c r="J486" s="85"/>
      <c r="K486" s="85"/>
    </row>
    <row r="487">
      <c r="B487" s="85"/>
      <c r="J487" s="85"/>
      <c r="K487" s="85"/>
    </row>
    <row r="488">
      <c r="B488" s="85"/>
      <c r="J488" s="85"/>
      <c r="K488" s="85"/>
    </row>
    <row r="489">
      <c r="B489" s="85"/>
      <c r="J489" s="85"/>
      <c r="K489" s="85"/>
    </row>
    <row r="490">
      <c r="B490" s="85"/>
      <c r="J490" s="85"/>
      <c r="K490" s="85"/>
    </row>
    <row r="491">
      <c r="B491" s="85"/>
      <c r="J491" s="85"/>
      <c r="K491" s="85"/>
    </row>
    <row r="492">
      <c r="B492" s="85"/>
      <c r="J492" s="85"/>
      <c r="K492" s="85"/>
    </row>
    <row r="493">
      <c r="B493" s="85"/>
      <c r="J493" s="85"/>
      <c r="K493" s="85"/>
    </row>
    <row r="494">
      <c r="B494" s="85"/>
      <c r="J494" s="85"/>
      <c r="K494" s="85"/>
    </row>
    <row r="495">
      <c r="B495" s="85"/>
      <c r="J495" s="85"/>
      <c r="K495" s="85"/>
    </row>
    <row r="496">
      <c r="B496" s="85"/>
      <c r="J496" s="85"/>
      <c r="K496" s="85"/>
    </row>
    <row r="497">
      <c r="B497" s="85"/>
      <c r="J497" s="85"/>
      <c r="K497" s="85"/>
    </row>
    <row r="498">
      <c r="B498" s="85"/>
      <c r="J498" s="85"/>
      <c r="K498" s="85"/>
    </row>
    <row r="499">
      <c r="B499" s="85"/>
      <c r="J499" s="85"/>
      <c r="K499" s="85"/>
    </row>
    <row r="500">
      <c r="B500" s="85"/>
      <c r="J500" s="85"/>
      <c r="K500" s="85"/>
    </row>
    <row r="501">
      <c r="B501" s="85"/>
      <c r="J501" s="85"/>
      <c r="K501" s="85"/>
    </row>
    <row r="502">
      <c r="B502" s="85"/>
      <c r="J502" s="85"/>
      <c r="K502" s="85"/>
    </row>
    <row r="503">
      <c r="B503" s="85"/>
      <c r="J503" s="85"/>
      <c r="K503" s="85"/>
    </row>
    <row r="504">
      <c r="B504" s="85"/>
      <c r="J504" s="85"/>
      <c r="K504" s="85"/>
    </row>
    <row r="505">
      <c r="B505" s="85"/>
      <c r="J505" s="85"/>
      <c r="K505" s="85"/>
    </row>
    <row r="506">
      <c r="B506" s="85"/>
      <c r="J506" s="85"/>
      <c r="K506" s="85"/>
    </row>
    <row r="507">
      <c r="B507" s="85"/>
      <c r="J507" s="85"/>
      <c r="K507" s="85"/>
    </row>
    <row r="508">
      <c r="B508" s="85"/>
      <c r="J508" s="85"/>
      <c r="K508" s="85"/>
    </row>
    <row r="509">
      <c r="B509" s="85"/>
      <c r="J509" s="85"/>
      <c r="K509" s="85"/>
    </row>
    <row r="510">
      <c r="B510" s="85"/>
      <c r="J510" s="85"/>
      <c r="K510" s="85"/>
    </row>
    <row r="511">
      <c r="B511" s="85"/>
      <c r="J511" s="85"/>
      <c r="K511" s="85"/>
    </row>
    <row r="512">
      <c r="B512" s="85"/>
      <c r="J512" s="85"/>
      <c r="K512" s="85"/>
    </row>
    <row r="513">
      <c r="B513" s="85"/>
      <c r="J513" s="85"/>
      <c r="K513" s="85"/>
    </row>
    <row r="514">
      <c r="B514" s="85"/>
      <c r="J514" s="85"/>
      <c r="K514" s="85"/>
    </row>
    <row r="515">
      <c r="B515" s="85"/>
      <c r="J515" s="85"/>
      <c r="K515" s="85"/>
    </row>
    <row r="516">
      <c r="B516" s="85"/>
      <c r="J516" s="85"/>
      <c r="K516" s="85"/>
    </row>
    <row r="517">
      <c r="B517" s="85"/>
      <c r="J517" s="85"/>
      <c r="K517" s="85"/>
    </row>
    <row r="518">
      <c r="B518" s="85"/>
      <c r="J518" s="85"/>
      <c r="K518" s="85"/>
    </row>
    <row r="519">
      <c r="B519" s="85"/>
      <c r="J519" s="85"/>
      <c r="K519" s="85"/>
    </row>
    <row r="520">
      <c r="B520" s="85"/>
      <c r="J520" s="85"/>
      <c r="K520" s="85"/>
    </row>
    <row r="521">
      <c r="B521" s="85"/>
      <c r="J521" s="85"/>
      <c r="K521" s="85"/>
    </row>
    <row r="522">
      <c r="B522" s="85"/>
      <c r="J522" s="85"/>
      <c r="K522" s="85"/>
    </row>
    <row r="523">
      <c r="B523" s="85"/>
      <c r="J523" s="85"/>
      <c r="K523" s="85"/>
    </row>
    <row r="524">
      <c r="B524" s="85"/>
      <c r="J524" s="85"/>
      <c r="K524" s="85"/>
    </row>
    <row r="525">
      <c r="B525" s="85"/>
      <c r="J525" s="85"/>
      <c r="K525" s="85"/>
    </row>
    <row r="526">
      <c r="B526" s="85"/>
      <c r="J526" s="85"/>
      <c r="K526" s="85"/>
    </row>
    <row r="527">
      <c r="B527" s="85"/>
      <c r="J527" s="85"/>
      <c r="K527" s="85"/>
    </row>
    <row r="528">
      <c r="B528" s="85"/>
      <c r="J528" s="85"/>
      <c r="K528" s="85"/>
    </row>
    <row r="529">
      <c r="B529" s="85"/>
      <c r="J529" s="85"/>
      <c r="K529" s="85"/>
    </row>
    <row r="530">
      <c r="B530" s="85"/>
      <c r="J530" s="85"/>
      <c r="K530" s="85"/>
    </row>
    <row r="531">
      <c r="B531" s="85"/>
      <c r="J531" s="85"/>
      <c r="K531" s="85"/>
    </row>
    <row r="532">
      <c r="B532" s="85"/>
      <c r="J532" s="85"/>
      <c r="K532" s="85"/>
    </row>
    <row r="533">
      <c r="B533" s="85"/>
      <c r="J533" s="85"/>
      <c r="K533" s="85"/>
    </row>
    <row r="534">
      <c r="B534" s="85"/>
      <c r="J534" s="85"/>
      <c r="K534" s="85"/>
    </row>
    <row r="535">
      <c r="B535" s="85"/>
      <c r="J535" s="85"/>
      <c r="K535" s="85"/>
    </row>
    <row r="536">
      <c r="B536" s="85"/>
      <c r="J536" s="85"/>
      <c r="K536" s="85"/>
    </row>
    <row r="537">
      <c r="B537" s="85"/>
      <c r="J537" s="85"/>
      <c r="K537" s="85"/>
    </row>
    <row r="538">
      <c r="B538" s="85"/>
      <c r="J538" s="85"/>
      <c r="K538" s="85"/>
    </row>
    <row r="539">
      <c r="B539" s="85"/>
      <c r="J539" s="85"/>
      <c r="K539" s="85"/>
    </row>
    <row r="540">
      <c r="B540" s="85"/>
      <c r="J540" s="85"/>
      <c r="K540" s="85"/>
    </row>
    <row r="541">
      <c r="B541" s="85"/>
      <c r="J541" s="85"/>
      <c r="K541" s="85"/>
    </row>
    <row r="542">
      <c r="B542" s="85"/>
      <c r="J542" s="85"/>
      <c r="K542" s="85"/>
    </row>
    <row r="543">
      <c r="B543" s="85"/>
      <c r="J543" s="85"/>
      <c r="K543" s="85"/>
    </row>
    <row r="544">
      <c r="B544" s="85"/>
      <c r="J544" s="85"/>
      <c r="K544" s="85"/>
    </row>
    <row r="545">
      <c r="B545" s="85"/>
      <c r="J545" s="85"/>
      <c r="K545" s="85"/>
    </row>
    <row r="546">
      <c r="B546" s="85"/>
      <c r="J546" s="85"/>
      <c r="K546" s="85"/>
    </row>
    <row r="547">
      <c r="B547" s="85"/>
      <c r="J547" s="85"/>
      <c r="K547" s="85"/>
    </row>
    <row r="548">
      <c r="B548" s="85"/>
      <c r="J548" s="85"/>
      <c r="K548" s="85"/>
    </row>
    <row r="549">
      <c r="B549" s="85"/>
      <c r="J549" s="85"/>
      <c r="K549" s="85"/>
    </row>
    <row r="550">
      <c r="B550" s="85"/>
      <c r="J550" s="85"/>
      <c r="K550" s="85"/>
    </row>
    <row r="551">
      <c r="B551" s="85"/>
      <c r="J551" s="85"/>
      <c r="K551" s="85"/>
    </row>
    <row r="552">
      <c r="B552" s="85"/>
      <c r="J552" s="85"/>
      <c r="K552" s="85"/>
    </row>
    <row r="553">
      <c r="B553" s="85"/>
      <c r="J553" s="85"/>
      <c r="K553" s="85"/>
    </row>
    <row r="554">
      <c r="B554" s="85"/>
      <c r="J554" s="85"/>
      <c r="K554" s="85"/>
    </row>
    <row r="555">
      <c r="B555" s="85"/>
      <c r="J555" s="85"/>
      <c r="K555" s="85"/>
    </row>
    <row r="556">
      <c r="B556" s="85"/>
      <c r="J556" s="85"/>
      <c r="K556" s="85"/>
    </row>
    <row r="557">
      <c r="B557" s="85"/>
      <c r="J557" s="85"/>
      <c r="K557" s="85"/>
    </row>
    <row r="558">
      <c r="B558" s="85"/>
      <c r="J558" s="85"/>
      <c r="K558" s="85"/>
    </row>
    <row r="559">
      <c r="B559" s="85"/>
      <c r="J559" s="85"/>
      <c r="K559" s="85"/>
    </row>
    <row r="560">
      <c r="B560" s="85"/>
      <c r="J560" s="85"/>
      <c r="K560" s="85"/>
    </row>
    <row r="561">
      <c r="B561" s="85"/>
      <c r="J561" s="85"/>
      <c r="K561" s="85"/>
    </row>
    <row r="562">
      <c r="B562" s="85"/>
      <c r="J562" s="85"/>
      <c r="K562" s="85"/>
    </row>
    <row r="563">
      <c r="B563" s="85"/>
      <c r="J563" s="85"/>
      <c r="K563" s="85"/>
    </row>
    <row r="564">
      <c r="B564" s="85"/>
      <c r="J564" s="85"/>
      <c r="K564" s="85"/>
    </row>
    <row r="565">
      <c r="B565" s="85"/>
      <c r="J565" s="85"/>
      <c r="K565" s="85"/>
    </row>
    <row r="566">
      <c r="B566" s="85"/>
      <c r="J566" s="85"/>
      <c r="K566" s="85"/>
    </row>
    <row r="567">
      <c r="B567" s="85"/>
      <c r="J567" s="85"/>
      <c r="K567" s="85"/>
    </row>
    <row r="568">
      <c r="B568" s="85"/>
      <c r="J568" s="85"/>
      <c r="K568" s="85"/>
    </row>
    <row r="569">
      <c r="B569" s="85"/>
      <c r="J569" s="85"/>
      <c r="K569" s="85"/>
    </row>
    <row r="570">
      <c r="B570" s="85"/>
      <c r="J570" s="85"/>
      <c r="K570" s="85"/>
    </row>
    <row r="571">
      <c r="B571" s="85"/>
      <c r="J571" s="85"/>
      <c r="K571" s="85"/>
    </row>
    <row r="572">
      <c r="B572" s="85"/>
      <c r="J572" s="85"/>
      <c r="K572" s="85"/>
    </row>
    <row r="573">
      <c r="B573" s="85"/>
      <c r="J573" s="85"/>
      <c r="K573" s="85"/>
    </row>
    <row r="574">
      <c r="B574" s="85"/>
      <c r="J574" s="85"/>
      <c r="K574" s="85"/>
    </row>
    <row r="575">
      <c r="B575" s="85"/>
      <c r="J575" s="85"/>
      <c r="K575" s="85"/>
    </row>
    <row r="576">
      <c r="B576" s="85"/>
      <c r="J576" s="85"/>
      <c r="K576" s="85"/>
    </row>
    <row r="577">
      <c r="B577" s="85"/>
      <c r="J577" s="85"/>
      <c r="K577" s="85"/>
    </row>
    <row r="578">
      <c r="B578" s="85"/>
      <c r="J578" s="85"/>
      <c r="K578" s="85"/>
    </row>
    <row r="579">
      <c r="B579" s="85"/>
      <c r="J579" s="85"/>
      <c r="K579" s="85"/>
    </row>
    <row r="580">
      <c r="B580" s="85"/>
      <c r="J580" s="85"/>
      <c r="K580" s="85"/>
    </row>
    <row r="581">
      <c r="B581" s="85"/>
      <c r="J581" s="85"/>
      <c r="K581" s="85"/>
    </row>
    <row r="582">
      <c r="B582" s="85"/>
      <c r="J582" s="85"/>
      <c r="K582" s="85"/>
    </row>
    <row r="583">
      <c r="B583" s="85"/>
      <c r="J583" s="85"/>
      <c r="K583" s="85"/>
    </row>
    <row r="584">
      <c r="B584" s="85"/>
      <c r="J584" s="85"/>
      <c r="K584" s="85"/>
    </row>
    <row r="585">
      <c r="B585" s="85"/>
      <c r="J585" s="85"/>
      <c r="K585" s="85"/>
    </row>
    <row r="586">
      <c r="B586" s="85"/>
      <c r="J586" s="85"/>
      <c r="K586" s="85"/>
    </row>
    <row r="587">
      <c r="B587" s="85"/>
      <c r="J587" s="85"/>
      <c r="K587" s="85"/>
    </row>
    <row r="588">
      <c r="B588" s="85"/>
      <c r="J588" s="85"/>
      <c r="K588" s="85"/>
    </row>
    <row r="589">
      <c r="B589" s="85"/>
      <c r="J589" s="85"/>
      <c r="K589" s="85"/>
    </row>
    <row r="590">
      <c r="B590" s="85"/>
      <c r="J590" s="85"/>
      <c r="K590" s="85"/>
    </row>
    <row r="591">
      <c r="B591" s="85"/>
      <c r="J591" s="85"/>
      <c r="K591" s="85"/>
    </row>
    <row r="592">
      <c r="B592" s="85"/>
      <c r="J592" s="85"/>
      <c r="K592" s="85"/>
    </row>
    <row r="593">
      <c r="B593" s="85"/>
      <c r="J593" s="85"/>
      <c r="K593" s="85"/>
    </row>
    <row r="594">
      <c r="B594" s="85"/>
      <c r="J594" s="85"/>
      <c r="K594" s="85"/>
    </row>
    <row r="595">
      <c r="B595" s="85"/>
      <c r="J595" s="85"/>
      <c r="K595" s="85"/>
    </row>
    <row r="596">
      <c r="B596" s="85"/>
      <c r="J596" s="85"/>
      <c r="K596" s="85"/>
    </row>
    <row r="597">
      <c r="B597" s="85"/>
      <c r="J597" s="85"/>
      <c r="K597" s="85"/>
    </row>
    <row r="598">
      <c r="B598" s="85"/>
      <c r="J598" s="85"/>
      <c r="K598" s="85"/>
    </row>
    <row r="599">
      <c r="B599" s="85"/>
      <c r="J599" s="85"/>
      <c r="K599" s="85"/>
    </row>
    <row r="600">
      <c r="B600" s="85"/>
      <c r="J600" s="85"/>
      <c r="K600" s="85"/>
    </row>
    <row r="601">
      <c r="B601" s="85"/>
      <c r="J601" s="85"/>
      <c r="K601" s="85"/>
    </row>
    <row r="602">
      <c r="B602" s="85"/>
      <c r="J602" s="85"/>
      <c r="K602" s="85"/>
    </row>
    <row r="603">
      <c r="B603" s="85"/>
      <c r="J603" s="85"/>
      <c r="K603" s="85"/>
    </row>
    <row r="604">
      <c r="B604" s="85"/>
      <c r="J604" s="85"/>
      <c r="K604" s="85"/>
    </row>
    <row r="605">
      <c r="B605" s="85"/>
      <c r="J605" s="85"/>
      <c r="K605" s="85"/>
    </row>
    <row r="606">
      <c r="B606" s="85"/>
      <c r="J606" s="85"/>
      <c r="K606" s="85"/>
    </row>
    <row r="607">
      <c r="B607" s="85"/>
      <c r="J607" s="85"/>
      <c r="K607" s="85"/>
    </row>
    <row r="608">
      <c r="B608" s="85"/>
      <c r="J608" s="85"/>
      <c r="K608" s="85"/>
    </row>
    <row r="609">
      <c r="B609" s="85"/>
      <c r="J609" s="85"/>
      <c r="K609" s="85"/>
    </row>
    <row r="610">
      <c r="B610" s="85"/>
      <c r="J610" s="85"/>
      <c r="K610" s="85"/>
    </row>
    <row r="611">
      <c r="B611" s="85"/>
      <c r="J611" s="85"/>
      <c r="K611" s="85"/>
    </row>
    <row r="612">
      <c r="B612" s="85"/>
      <c r="J612" s="85"/>
      <c r="K612" s="85"/>
    </row>
    <row r="613">
      <c r="B613" s="85"/>
      <c r="J613" s="85"/>
      <c r="K613" s="85"/>
    </row>
    <row r="614">
      <c r="B614" s="85"/>
      <c r="J614" s="85"/>
      <c r="K614" s="85"/>
    </row>
    <row r="615">
      <c r="B615" s="85"/>
      <c r="J615" s="85"/>
      <c r="K615" s="85"/>
    </row>
    <row r="616">
      <c r="B616" s="85"/>
      <c r="J616" s="85"/>
      <c r="K616" s="85"/>
    </row>
    <row r="617">
      <c r="B617" s="85"/>
      <c r="J617" s="85"/>
      <c r="K617" s="85"/>
    </row>
    <row r="618">
      <c r="B618" s="85"/>
      <c r="J618" s="85"/>
      <c r="K618" s="85"/>
    </row>
    <row r="619">
      <c r="B619" s="85"/>
      <c r="J619" s="85"/>
      <c r="K619" s="85"/>
    </row>
    <row r="620">
      <c r="B620" s="85"/>
      <c r="J620" s="85"/>
      <c r="K620" s="85"/>
    </row>
    <row r="621">
      <c r="B621" s="85"/>
      <c r="J621" s="85"/>
      <c r="K621" s="85"/>
    </row>
    <row r="622">
      <c r="B622" s="85"/>
      <c r="J622" s="85"/>
      <c r="K622" s="85"/>
    </row>
    <row r="623">
      <c r="B623" s="85"/>
      <c r="J623" s="85"/>
      <c r="K623" s="85"/>
    </row>
    <row r="624">
      <c r="B624" s="85"/>
      <c r="J624" s="85"/>
      <c r="K624" s="85"/>
    </row>
    <row r="625">
      <c r="B625" s="85"/>
      <c r="J625" s="85"/>
      <c r="K625" s="85"/>
    </row>
    <row r="626">
      <c r="B626" s="85"/>
      <c r="J626" s="85"/>
      <c r="K626" s="85"/>
    </row>
    <row r="627">
      <c r="B627" s="85"/>
      <c r="J627" s="85"/>
      <c r="K627" s="85"/>
    </row>
    <row r="628">
      <c r="B628" s="85"/>
      <c r="J628" s="85"/>
      <c r="K628" s="85"/>
    </row>
    <row r="629">
      <c r="B629" s="85"/>
      <c r="J629" s="85"/>
      <c r="K629" s="85"/>
    </row>
    <row r="630">
      <c r="B630" s="85"/>
      <c r="J630" s="85"/>
      <c r="K630" s="85"/>
    </row>
    <row r="631">
      <c r="B631" s="85"/>
      <c r="J631" s="85"/>
      <c r="K631" s="85"/>
    </row>
    <row r="632">
      <c r="B632" s="85"/>
      <c r="J632" s="85"/>
      <c r="K632" s="85"/>
    </row>
    <row r="633">
      <c r="B633" s="85"/>
      <c r="J633" s="85"/>
      <c r="K633" s="85"/>
    </row>
    <row r="634">
      <c r="B634" s="85"/>
      <c r="J634" s="85"/>
      <c r="K634" s="85"/>
    </row>
    <row r="635">
      <c r="B635" s="85"/>
      <c r="J635" s="85"/>
      <c r="K635" s="85"/>
    </row>
    <row r="636">
      <c r="B636" s="85"/>
      <c r="J636" s="85"/>
      <c r="K636" s="85"/>
    </row>
    <row r="637">
      <c r="B637" s="85"/>
      <c r="J637" s="85"/>
      <c r="K637" s="85"/>
    </row>
    <row r="638">
      <c r="B638" s="85"/>
      <c r="J638" s="85"/>
      <c r="K638" s="85"/>
    </row>
    <row r="639">
      <c r="B639" s="85"/>
      <c r="J639" s="85"/>
      <c r="K639" s="85"/>
    </row>
    <row r="640">
      <c r="B640" s="85"/>
      <c r="J640" s="85"/>
      <c r="K640" s="85"/>
    </row>
    <row r="641">
      <c r="B641" s="85"/>
      <c r="J641" s="85"/>
      <c r="K641" s="85"/>
    </row>
    <row r="642">
      <c r="B642" s="85"/>
      <c r="J642" s="85"/>
      <c r="K642" s="85"/>
    </row>
    <row r="643">
      <c r="B643" s="85"/>
      <c r="J643" s="85"/>
      <c r="K643" s="85"/>
    </row>
    <row r="644">
      <c r="B644" s="85"/>
      <c r="J644" s="85"/>
      <c r="K644" s="85"/>
    </row>
    <row r="645">
      <c r="B645" s="85"/>
      <c r="J645" s="85"/>
      <c r="K645" s="85"/>
    </row>
    <row r="646">
      <c r="B646" s="85"/>
      <c r="J646" s="85"/>
      <c r="K646" s="85"/>
    </row>
    <row r="647">
      <c r="B647" s="85"/>
      <c r="J647" s="85"/>
      <c r="K647" s="85"/>
    </row>
    <row r="648">
      <c r="B648" s="85"/>
      <c r="J648" s="85"/>
      <c r="K648" s="85"/>
    </row>
    <row r="649">
      <c r="B649" s="85"/>
      <c r="J649" s="85"/>
      <c r="K649" s="85"/>
    </row>
    <row r="650">
      <c r="B650" s="85"/>
      <c r="J650" s="85"/>
      <c r="K650" s="85"/>
    </row>
    <row r="651">
      <c r="B651" s="85"/>
      <c r="J651" s="85"/>
      <c r="K651" s="85"/>
    </row>
    <row r="652">
      <c r="B652" s="85"/>
      <c r="J652" s="85"/>
      <c r="K652" s="85"/>
    </row>
    <row r="653">
      <c r="B653" s="85"/>
      <c r="J653" s="85"/>
      <c r="K653" s="85"/>
    </row>
    <row r="654">
      <c r="B654" s="85"/>
      <c r="J654" s="85"/>
      <c r="K654" s="85"/>
    </row>
    <row r="655">
      <c r="B655" s="85"/>
      <c r="J655" s="85"/>
      <c r="K655" s="85"/>
    </row>
    <row r="656">
      <c r="B656" s="85"/>
      <c r="J656" s="85"/>
      <c r="K656" s="85"/>
    </row>
    <row r="657">
      <c r="B657" s="85"/>
      <c r="J657" s="85"/>
      <c r="K657" s="85"/>
    </row>
    <row r="658">
      <c r="B658" s="85"/>
      <c r="J658" s="85"/>
      <c r="K658" s="85"/>
    </row>
    <row r="659">
      <c r="B659" s="85"/>
      <c r="J659" s="85"/>
      <c r="K659" s="85"/>
    </row>
    <row r="660">
      <c r="B660" s="85"/>
      <c r="J660" s="85"/>
      <c r="K660" s="85"/>
    </row>
    <row r="661">
      <c r="B661" s="85"/>
      <c r="J661" s="85"/>
      <c r="K661" s="85"/>
    </row>
    <row r="662">
      <c r="B662" s="85"/>
      <c r="J662" s="85"/>
      <c r="K662" s="85"/>
    </row>
    <row r="663">
      <c r="B663" s="85"/>
      <c r="J663" s="85"/>
      <c r="K663" s="85"/>
    </row>
    <row r="664">
      <c r="B664" s="85"/>
      <c r="J664" s="85"/>
      <c r="K664" s="85"/>
    </row>
    <row r="665">
      <c r="B665" s="85"/>
      <c r="J665" s="85"/>
      <c r="K665" s="85"/>
    </row>
    <row r="666">
      <c r="B666" s="85"/>
      <c r="J666" s="85"/>
      <c r="K666" s="85"/>
    </row>
    <row r="667">
      <c r="B667" s="85"/>
      <c r="J667" s="85"/>
      <c r="K667" s="85"/>
    </row>
    <row r="668">
      <c r="B668" s="85"/>
      <c r="J668" s="85"/>
      <c r="K668" s="85"/>
    </row>
    <row r="669">
      <c r="B669" s="85"/>
      <c r="J669" s="85"/>
      <c r="K669" s="85"/>
    </row>
    <row r="670">
      <c r="B670" s="85"/>
      <c r="J670" s="85"/>
      <c r="K670" s="85"/>
    </row>
    <row r="671">
      <c r="B671" s="85"/>
      <c r="J671" s="85"/>
      <c r="K671" s="85"/>
    </row>
    <row r="672">
      <c r="B672" s="85"/>
      <c r="J672" s="85"/>
      <c r="K672" s="85"/>
    </row>
    <row r="673">
      <c r="B673" s="85"/>
      <c r="J673" s="85"/>
      <c r="K673" s="85"/>
    </row>
    <row r="674">
      <c r="B674" s="85"/>
      <c r="J674" s="85"/>
      <c r="K674" s="85"/>
    </row>
    <row r="675">
      <c r="B675" s="85"/>
      <c r="J675" s="85"/>
      <c r="K675" s="85"/>
    </row>
    <row r="676">
      <c r="B676" s="85"/>
      <c r="J676" s="85"/>
      <c r="K676" s="85"/>
    </row>
    <row r="677">
      <c r="B677" s="85"/>
      <c r="J677" s="85"/>
      <c r="K677" s="85"/>
    </row>
    <row r="678">
      <c r="B678" s="85"/>
      <c r="J678" s="85"/>
      <c r="K678" s="85"/>
    </row>
    <row r="679">
      <c r="B679" s="85"/>
      <c r="J679" s="85"/>
      <c r="K679" s="85"/>
    </row>
    <row r="680">
      <c r="B680" s="85"/>
      <c r="J680" s="85"/>
      <c r="K680" s="85"/>
    </row>
    <row r="681">
      <c r="B681" s="85"/>
      <c r="J681" s="85"/>
      <c r="K681" s="85"/>
    </row>
    <row r="682">
      <c r="B682" s="85"/>
      <c r="J682" s="85"/>
      <c r="K682" s="85"/>
    </row>
    <row r="683">
      <c r="B683" s="85"/>
      <c r="J683" s="85"/>
      <c r="K683" s="85"/>
    </row>
    <row r="684">
      <c r="B684" s="85"/>
      <c r="J684" s="85"/>
      <c r="K684" s="85"/>
    </row>
    <row r="685">
      <c r="B685" s="85"/>
      <c r="J685" s="85"/>
      <c r="K685" s="85"/>
    </row>
    <row r="686">
      <c r="B686" s="85"/>
      <c r="J686" s="85"/>
      <c r="K686" s="85"/>
    </row>
    <row r="687">
      <c r="B687" s="85"/>
      <c r="J687" s="85"/>
      <c r="K687" s="85"/>
    </row>
    <row r="688">
      <c r="B688" s="85"/>
      <c r="J688" s="85"/>
      <c r="K688" s="85"/>
    </row>
    <row r="689">
      <c r="B689" s="85"/>
      <c r="J689" s="85"/>
      <c r="K689" s="85"/>
    </row>
    <row r="690">
      <c r="B690" s="85"/>
      <c r="J690" s="85"/>
      <c r="K690" s="85"/>
    </row>
    <row r="691">
      <c r="B691" s="85"/>
      <c r="J691" s="85"/>
      <c r="K691" s="85"/>
    </row>
    <row r="692">
      <c r="B692" s="85"/>
      <c r="J692" s="85"/>
      <c r="K692" s="85"/>
    </row>
    <row r="693">
      <c r="B693" s="85"/>
      <c r="J693" s="85"/>
      <c r="K693" s="85"/>
    </row>
    <row r="694">
      <c r="B694" s="85"/>
      <c r="J694" s="85"/>
      <c r="K694" s="85"/>
    </row>
    <row r="695">
      <c r="B695" s="85"/>
      <c r="J695" s="85"/>
      <c r="K695" s="85"/>
    </row>
    <row r="696">
      <c r="B696" s="85"/>
      <c r="J696" s="85"/>
      <c r="K696" s="85"/>
    </row>
    <row r="697">
      <c r="B697" s="85"/>
      <c r="J697" s="85"/>
      <c r="K697" s="85"/>
    </row>
    <row r="698">
      <c r="B698" s="85"/>
      <c r="J698" s="85"/>
      <c r="K698" s="85"/>
    </row>
    <row r="699">
      <c r="B699" s="85"/>
      <c r="J699" s="85"/>
      <c r="K699" s="85"/>
    </row>
    <row r="700">
      <c r="B700" s="85"/>
      <c r="J700" s="85"/>
      <c r="K700" s="85"/>
    </row>
    <row r="701">
      <c r="B701" s="85"/>
      <c r="J701" s="85"/>
      <c r="K701" s="85"/>
    </row>
    <row r="702">
      <c r="B702" s="85"/>
      <c r="J702" s="85"/>
      <c r="K702" s="85"/>
    </row>
    <row r="703">
      <c r="B703" s="85"/>
      <c r="J703" s="85"/>
      <c r="K703" s="85"/>
    </row>
    <row r="704">
      <c r="B704" s="85"/>
      <c r="J704" s="85"/>
      <c r="K704" s="85"/>
    </row>
    <row r="705">
      <c r="B705" s="85"/>
      <c r="J705" s="85"/>
      <c r="K705" s="85"/>
    </row>
    <row r="706">
      <c r="B706" s="85"/>
      <c r="J706" s="85"/>
      <c r="K706" s="85"/>
    </row>
    <row r="707">
      <c r="B707" s="85"/>
      <c r="J707" s="85"/>
      <c r="K707" s="85"/>
    </row>
    <row r="708">
      <c r="B708" s="85"/>
      <c r="J708" s="85"/>
      <c r="K708" s="85"/>
    </row>
    <row r="709">
      <c r="B709" s="85"/>
      <c r="J709" s="85"/>
      <c r="K709" s="85"/>
    </row>
    <row r="710">
      <c r="B710" s="85"/>
      <c r="J710" s="85"/>
      <c r="K710" s="85"/>
    </row>
    <row r="711">
      <c r="B711" s="85"/>
      <c r="J711" s="85"/>
      <c r="K711" s="85"/>
    </row>
    <row r="712">
      <c r="B712" s="85"/>
      <c r="J712" s="85"/>
      <c r="K712" s="85"/>
    </row>
    <row r="713">
      <c r="B713" s="85"/>
      <c r="J713" s="85"/>
      <c r="K713" s="85"/>
    </row>
    <row r="714">
      <c r="B714" s="85"/>
      <c r="J714" s="85"/>
      <c r="K714" s="85"/>
    </row>
    <row r="715">
      <c r="B715" s="85"/>
      <c r="J715" s="85"/>
      <c r="K715" s="85"/>
    </row>
    <row r="716">
      <c r="B716" s="85"/>
      <c r="J716" s="85"/>
      <c r="K716" s="85"/>
    </row>
    <row r="717">
      <c r="B717" s="85"/>
      <c r="J717" s="85"/>
      <c r="K717" s="85"/>
    </row>
    <row r="718">
      <c r="B718" s="85"/>
      <c r="J718" s="85"/>
      <c r="K718" s="85"/>
    </row>
    <row r="719">
      <c r="B719" s="85"/>
      <c r="J719" s="85"/>
      <c r="K719" s="85"/>
    </row>
    <row r="720">
      <c r="B720" s="85"/>
      <c r="J720" s="85"/>
      <c r="K720" s="85"/>
    </row>
    <row r="721">
      <c r="B721" s="85"/>
      <c r="J721" s="85"/>
      <c r="K721" s="85"/>
    </row>
    <row r="722">
      <c r="B722" s="85"/>
      <c r="J722" s="85"/>
      <c r="K722" s="85"/>
    </row>
    <row r="723">
      <c r="B723" s="85"/>
      <c r="J723" s="85"/>
      <c r="K723" s="85"/>
    </row>
    <row r="724">
      <c r="B724" s="85"/>
      <c r="J724" s="85"/>
      <c r="K724" s="85"/>
    </row>
    <row r="725">
      <c r="B725" s="85"/>
      <c r="J725" s="85"/>
      <c r="K725" s="85"/>
    </row>
    <row r="726">
      <c r="B726" s="85"/>
      <c r="J726" s="85"/>
      <c r="K726" s="85"/>
    </row>
    <row r="727">
      <c r="B727" s="85"/>
      <c r="J727" s="85"/>
      <c r="K727" s="85"/>
    </row>
    <row r="728">
      <c r="B728" s="85"/>
      <c r="J728" s="85"/>
      <c r="K728" s="85"/>
    </row>
    <row r="729">
      <c r="B729" s="85"/>
      <c r="J729" s="85"/>
      <c r="K729" s="85"/>
    </row>
    <row r="730">
      <c r="B730" s="85"/>
      <c r="J730" s="85"/>
      <c r="K730" s="85"/>
    </row>
    <row r="731">
      <c r="B731" s="85"/>
      <c r="J731" s="85"/>
      <c r="K731" s="85"/>
    </row>
    <row r="732">
      <c r="B732" s="85"/>
      <c r="J732" s="85"/>
      <c r="K732" s="85"/>
    </row>
    <row r="733">
      <c r="B733" s="85"/>
      <c r="J733" s="85"/>
      <c r="K733" s="85"/>
    </row>
    <row r="734">
      <c r="B734" s="85"/>
      <c r="J734" s="85"/>
      <c r="K734" s="85"/>
    </row>
    <row r="735">
      <c r="B735" s="85"/>
      <c r="J735" s="85"/>
      <c r="K735" s="85"/>
    </row>
    <row r="736">
      <c r="B736" s="85"/>
      <c r="J736" s="85"/>
      <c r="K736" s="85"/>
    </row>
    <row r="737">
      <c r="B737" s="85"/>
      <c r="J737" s="85"/>
      <c r="K737" s="85"/>
    </row>
    <row r="738">
      <c r="B738" s="85"/>
      <c r="J738" s="85"/>
      <c r="K738" s="85"/>
    </row>
    <row r="739">
      <c r="B739" s="85"/>
      <c r="J739" s="85"/>
      <c r="K739" s="85"/>
    </row>
    <row r="740">
      <c r="B740" s="85"/>
      <c r="J740" s="85"/>
      <c r="K740" s="85"/>
    </row>
    <row r="741">
      <c r="B741" s="85"/>
      <c r="J741" s="85"/>
      <c r="K741" s="85"/>
    </row>
    <row r="742">
      <c r="B742" s="85"/>
      <c r="J742" s="85"/>
      <c r="K742" s="85"/>
    </row>
    <row r="743">
      <c r="B743" s="85"/>
      <c r="J743" s="85"/>
      <c r="K743" s="85"/>
    </row>
    <row r="744">
      <c r="B744" s="85"/>
      <c r="J744" s="85"/>
      <c r="K744" s="85"/>
    </row>
    <row r="745">
      <c r="B745" s="85"/>
      <c r="J745" s="85"/>
      <c r="K745" s="85"/>
    </row>
    <row r="746">
      <c r="B746" s="85"/>
      <c r="J746" s="85"/>
      <c r="K746" s="85"/>
    </row>
    <row r="747">
      <c r="B747" s="85"/>
      <c r="J747" s="85"/>
      <c r="K747" s="85"/>
    </row>
    <row r="748">
      <c r="B748" s="85"/>
      <c r="J748" s="85"/>
      <c r="K748" s="85"/>
    </row>
    <row r="749">
      <c r="B749" s="85"/>
      <c r="J749" s="85"/>
      <c r="K749" s="85"/>
    </row>
    <row r="750">
      <c r="B750" s="85"/>
      <c r="J750" s="85"/>
      <c r="K750" s="85"/>
    </row>
    <row r="751">
      <c r="B751" s="85"/>
      <c r="J751" s="85"/>
      <c r="K751" s="85"/>
    </row>
    <row r="752">
      <c r="B752" s="85"/>
      <c r="J752" s="85"/>
      <c r="K752" s="85"/>
    </row>
    <row r="753">
      <c r="B753" s="85"/>
      <c r="J753" s="85"/>
      <c r="K753" s="85"/>
    </row>
    <row r="754">
      <c r="B754" s="85"/>
      <c r="J754" s="85"/>
      <c r="K754" s="85"/>
    </row>
    <row r="755">
      <c r="B755" s="85"/>
      <c r="J755" s="85"/>
      <c r="K755" s="85"/>
    </row>
    <row r="756">
      <c r="B756" s="85"/>
      <c r="J756" s="85"/>
      <c r="K756" s="85"/>
    </row>
    <row r="757">
      <c r="B757" s="85"/>
      <c r="J757" s="85"/>
      <c r="K757" s="85"/>
    </row>
    <row r="758">
      <c r="B758" s="85"/>
      <c r="J758" s="85"/>
      <c r="K758" s="85"/>
    </row>
    <row r="759">
      <c r="B759" s="85"/>
      <c r="J759" s="85"/>
      <c r="K759" s="85"/>
    </row>
    <row r="760">
      <c r="B760" s="85"/>
      <c r="J760" s="85"/>
      <c r="K760" s="85"/>
    </row>
    <row r="761">
      <c r="B761" s="85"/>
      <c r="J761" s="85"/>
      <c r="K761" s="85"/>
    </row>
    <row r="762">
      <c r="B762" s="85"/>
      <c r="J762" s="85"/>
      <c r="K762" s="85"/>
    </row>
    <row r="763">
      <c r="B763" s="85"/>
      <c r="J763" s="85"/>
      <c r="K763" s="85"/>
    </row>
    <row r="764">
      <c r="B764" s="85"/>
      <c r="J764" s="85"/>
      <c r="K764" s="85"/>
    </row>
    <row r="765">
      <c r="B765" s="85"/>
      <c r="J765" s="85"/>
      <c r="K765" s="85"/>
    </row>
    <row r="766">
      <c r="B766" s="85"/>
      <c r="J766" s="85"/>
      <c r="K766" s="85"/>
    </row>
    <row r="767">
      <c r="B767" s="85"/>
      <c r="J767" s="85"/>
      <c r="K767" s="85"/>
    </row>
    <row r="768">
      <c r="B768" s="85"/>
      <c r="J768" s="85"/>
      <c r="K768" s="85"/>
    </row>
    <row r="769">
      <c r="B769" s="85"/>
      <c r="J769" s="85"/>
      <c r="K769" s="85"/>
    </row>
    <row r="770">
      <c r="B770" s="85"/>
      <c r="J770" s="85"/>
      <c r="K770" s="85"/>
    </row>
    <row r="771">
      <c r="B771" s="85"/>
      <c r="J771" s="85"/>
      <c r="K771" s="85"/>
    </row>
    <row r="772">
      <c r="B772" s="85"/>
      <c r="J772" s="85"/>
      <c r="K772" s="85"/>
    </row>
    <row r="773">
      <c r="B773" s="85"/>
      <c r="J773" s="85"/>
      <c r="K773" s="85"/>
    </row>
    <row r="774">
      <c r="B774" s="85"/>
      <c r="J774" s="85"/>
      <c r="K774" s="85"/>
    </row>
    <row r="775">
      <c r="B775" s="85"/>
      <c r="J775" s="85"/>
      <c r="K775" s="85"/>
    </row>
    <row r="776">
      <c r="B776" s="85"/>
      <c r="J776" s="85"/>
      <c r="K776" s="85"/>
    </row>
    <row r="777">
      <c r="B777" s="85"/>
      <c r="J777" s="85"/>
      <c r="K777" s="85"/>
    </row>
    <row r="778">
      <c r="B778" s="85"/>
      <c r="J778" s="85"/>
      <c r="K778" s="85"/>
    </row>
    <row r="779">
      <c r="B779" s="85"/>
      <c r="J779" s="85"/>
      <c r="K779" s="85"/>
    </row>
    <row r="780">
      <c r="B780" s="85"/>
      <c r="J780" s="85"/>
      <c r="K780" s="85"/>
    </row>
    <row r="781">
      <c r="B781" s="85"/>
      <c r="J781" s="85"/>
      <c r="K781" s="85"/>
    </row>
    <row r="782">
      <c r="B782" s="85"/>
      <c r="J782" s="85"/>
      <c r="K782" s="85"/>
    </row>
    <row r="783">
      <c r="B783" s="85"/>
      <c r="J783" s="85"/>
      <c r="K783" s="85"/>
    </row>
    <row r="784">
      <c r="B784" s="85"/>
      <c r="J784" s="85"/>
      <c r="K784" s="85"/>
    </row>
    <row r="785">
      <c r="B785" s="85"/>
      <c r="J785" s="85"/>
      <c r="K785" s="85"/>
    </row>
    <row r="786">
      <c r="B786" s="85"/>
      <c r="J786" s="85"/>
      <c r="K786" s="85"/>
    </row>
    <row r="787">
      <c r="B787" s="85"/>
      <c r="J787" s="85"/>
      <c r="K787" s="85"/>
    </row>
    <row r="788">
      <c r="B788" s="85"/>
      <c r="J788" s="85"/>
      <c r="K788" s="85"/>
    </row>
    <row r="789">
      <c r="B789" s="85"/>
      <c r="J789" s="85"/>
      <c r="K789" s="85"/>
    </row>
    <row r="790">
      <c r="B790" s="85"/>
      <c r="J790" s="85"/>
      <c r="K790" s="85"/>
    </row>
    <row r="791">
      <c r="B791" s="85"/>
      <c r="J791" s="85"/>
      <c r="K791" s="85"/>
    </row>
    <row r="792">
      <c r="B792" s="85"/>
      <c r="J792" s="85"/>
      <c r="K792" s="85"/>
    </row>
    <row r="793">
      <c r="B793" s="85"/>
      <c r="J793" s="85"/>
      <c r="K793" s="85"/>
    </row>
    <row r="794">
      <c r="B794" s="85"/>
      <c r="J794" s="85"/>
      <c r="K794" s="85"/>
    </row>
    <row r="795">
      <c r="B795" s="85"/>
      <c r="J795" s="85"/>
      <c r="K795" s="85"/>
    </row>
    <row r="796">
      <c r="B796" s="85"/>
      <c r="J796" s="85"/>
      <c r="K796" s="85"/>
    </row>
    <row r="797">
      <c r="B797" s="85"/>
      <c r="J797" s="85"/>
      <c r="K797" s="85"/>
    </row>
    <row r="798">
      <c r="B798" s="85"/>
      <c r="J798" s="85"/>
      <c r="K798" s="85"/>
    </row>
    <row r="799">
      <c r="B799" s="85"/>
      <c r="J799" s="85"/>
      <c r="K799" s="85"/>
    </row>
    <row r="800">
      <c r="B800" s="85"/>
      <c r="J800" s="85"/>
      <c r="K800" s="85"/>
    </row>
    <row r="801">
      <c r="B801" s="85"/>
      <c r="J801" s="85"/>
      <c r="K801" s="85"/>
    </row>
    <row r="802">
      <c r="B802" s="85"/>
      <c r="J802" s="85"/>
      <c r="K802" s="85"/>
    </row>
    <row r="803">
      <c r="B803" s="85"/>
      <c r="J803" s="85"/>
      <c r="K803" s="85"/>
    </row>
    <row r="804">
      <c r="B804" s="85"/>
      <c r="J804" s="85"/>
      <c r="K804" s="85"/>
    </row>
    <row r="805">
      <c r="B805" s="85"/>
      <c r="J805" s="85"/>
      <c r="K805" s="85"/>
    </row>
    <row r="806">
      <c r="B806" s="85"/>
      <c r="J806" s="85"/>
      <c r="K806" s="85"/>
    </row>
    <row r="807">
      <c r="B807" s="85"/>
      <c r="J807" s="85"/>
      <c r="K807" s="85"/>
    </row>
    <row r="808">
      <c r="B808" s="85"/>
      <c r="J808" s="85"/>
      <c r="K808" s="85"/>
    </row>
    <row r="809">
      <c r="B809" s="85"/>
      <c r="J809" s="85"/>
      <c r="K809" s="85"/>
    </row>
    <row r="810">
      <c r="B810" s="85"/>
      <c r="J810" s="85"/>
      <c r="K810" s="85"/>
    </row>
    <row r="811">
      <c r="B811" s="85"/>
      <c r="J811" s="85"/>
      <c r="K811" s="85"/>
    </row>
    <row r="812">
      <c r="B812" s="85"/>
      <c r="J812" s="85"/>
      <c r="K812" s="85"/>
    </row>
    <row r="813">
      <c r="B813" s="85"/>
      <c r="J813" s="85"/>
      <c r="K813" s="85"/>
    </row>
    <row r="814">
      <c r="B814" s="85"/>
      <c r="J814" s="85"/>
      <c r="K814" s="85"/>
    </row>
    <row r="815">
      <c r="B815" s="85"/>
      <c r="J815" s="85"/>
      <c r="K815" s="85"/>
    </row>
    <row r="816">
      <c r="B816" s="85"/>
      <c r="J816" s="85"/>
      <c r="K816" s="85"/>
    </row>
    <row r="817">
      <c r="B817" s="85"/>
      <c r="J817" s="85"/>
      <c r="K817" s="85"/>
    </row>
    <row r="818">
      <c r="B818" s="85"/>
      <c r="J818" s="85"/>
      <c r="K818" s="85"/>
    </row>
    <row r="819">
      <c r="B819" s="85"/>
      <c r="J819" s="85"/>
      <c r="K819" s="85"/>
    </row>
    <row r="820">
      <c r="B820" s="85"/>
      <c r="J820" s="85"/>
      <c r="K820" s="85"/>
    </row>
    <row r="821">
      <c r="B821" s="85"/>
      <c r="J821" s="85"/>
      <c r="K821" s="85"/>
    </row>
    <row r="822">
      <c r="B822" s="85"/>
      <c r="J822" s="85"/>
      <c r="K822" s="85"/>
    </row>
    <row r="823">
      <c r="B823" s="85"/>
      <c r="J823" s="85"/>
      <c r="K823" s="85"/>
    </row>
    <row r="824">
      <c r="B824" s="85"/>
      <c r="J824" s="85"/>
      <c r="K824" s="85"/>
    </row>
    <row r="825">
      <c r="B825" s="85"/>
      <c r="J825" s="85"/>
      <c r="K825" s="85"/>
    </row>
    <row r="826">
      <c r="B826" s="85"/>
      <c r="J826" s="85"/>
      <c r="K826" s="85"/>
    </row>
    <row r="827">
      <c r="B827" s="85"/>
      <c r="J827" s="85"/>
      <c r="K827" s="85"/>
    </row>
    <row r="828">
      <c r="B828" s="85"/>
      <c r="J828" s="85"/>
      <c r="K828" s="85"/>
    </row>
    <row r="829">
      <c r="B829" s="85"/>
      <c r="J829" s="85"/>
      <c r="K829" s="85"/>
    </row>
    <row r="830">
      <c r="B830" s="85"/>
      <c r="J830" s="85"/>
      <c r="K830" s="85"/>
    </row>
    <row r="831">
      <c r="B831" s="85"/>
      <c r="J831" s="85"/>
      <c r="K831" s="85"/>
    </row>
    <row r="832">
      <c r="B832" s="85"/>
      <c r="J832" s="85"/>
      <c r="K832" s="85"/>
    </row>
    <row r="833">
      <c r="B833" s="85"/>
      <c r="J833" s="85"/>
      <c r="K833" s="85"/>
    </row>
    <row r="834">
      <c r="B834" s="85"/>
      <c r="J834" s="85"/>
      <c r="K834" s="85"/>
    </row>
    <row r="835">
      <c r="B835" s="85"/>
      <c r="J835" s="85"/>
      <c r="K835" s="85"/>
    </row>
    <row r="836">
      <c r="B836" s="85"/>
      <c r="J836" s="85"/>
      <c r="K836" s="85"/>
    </row>
    <row r="837">
      <c r="B837" s="85"/>
      <c r="J837" s="85"/>
      <c r="K837" s="85"/>
    </row>
    <row r="838">
      <c r="B838" s="85"/>
      <c r="J838" s="85"/>
      <c r="K838" s="85"/>
    </row>
    <row r="839">
      <c r="B839" s="85"/>
      <c r="J839" s="85"/>
      <c r="K839" s="85"/>
    </row>
    <row r="840">
      <c r="B840" s="85"/>
      <c r="J840" s="85"/>
      <c r="K840" s="85"/>
    </row>
    <row r="841">
      <c r="B841" s="85"/>
      <c r="J841" s="85"/>
      <c r="K841" s="85"/>
    </row>
    <row r="842">
      <c r="B842" s="85"/>
      <c r="J842" s="85"/>
      <c r="K842" s="85"/>
    </row>
    <row r="843">
      <c r="B843" s="85"/>
      <c r="J843" s="85"/>
      <c r="K843" s="85"/>
    </row>
    <row r="844">
      <c r="B844" s="85"/>
      <c r="J844" s="85"/>
      <c r="K844" s="85"/>
    </row>
    <row r="845">
      <c r="B845" s="85"/>
      <c r="J845" s="85"/>
      <c r="K845" s="85"/>
    </row>
    <row r="846">
      <c r="B846" s="85"/>
      <c r="J846" s="85"/>
      <c r="K846" s="85"/>
    </row>
    <row r="847">
      <c r="B847" s="85"/>
      <c r="J847" s="85"/>
      <c r="K847" s="85"/>
    </row>
    <row r="848">
      <c r="B848" s="85"/>
      <c r="J848" s="85"/>
      <c r="K848" s="85"/>
    </row>
    <row r="849">
      <c r="B849" s="85"/>
      <c r="J849" s="85"/>
      <c r="K849" s="85"/>
    </row>
    <row r="850">
      <c r="B850" s="85"/>
      <c r="J850" s="85"/>
      <c r="K850" s="85"/>
    </row>
    <row r="851">
      <c r="B851" s="85"/>
      <c r="J851" s="85"/>
      <c r="K851" s="85"/>
    </row>
    <row r="852">
      <c r="B852" s="85"/>
      <c r="J852" s="85"/>
      <c r="K852" s="85"/>
    </row>
    <row r="853">
      <c r="B853" s="85"/>
      <c r="J853" s="85"/>
      <c r="K853" s="85"/>
    </row>
    <row r="854">
      <c r="B854" s="85"/>
      <c r="J854" s="85"/>
      <c r="K854" s="85"/>
    </row>
    <row r="855">
      <c r="B855" s="85"/>
      <c r="J855" s="85"/>
      <c r="K855" s="85"/>
    </row>
    <row r="856">
      <c r="B856" s="85"/>
      <c r="J856" s="85"/>
      <c r="K856" s="85"/>
    </row>
    <row r="857">
      <c r="B857" s="85"/>
      <c r="J857" s="85"/>
      <c r="K857" s="85"/>
    </row>
    <row r="858">
      <c r="B858" s="85"/>
      <c r="J858" s="85"/>
      <c r="K858" s="85"/>
    </row>
    <row r="859">
      <c r="B859" s="85"/>
      <c r="J859" s="85"/>
      <c r="K859" s="85"/>
    </row>
    <row r="860">
      <c r="B860" s="85"/>
      <c r="J860" s="85"/>
      <c r="K860" s="85"/>
    </row>
    <row r="861">
      <c r="B861" s="85"/>
      <c r="J861" s="85"/>
      <c r="K861" s="85"/>
    </row>
    <row r="862">
      <c r="B862" s="85"/>
      <c r="J862" s="85"/>
      <c r="K862" s="85"/>
    </row>
    <row r="863">
      <c r="B863" s="85"/>
      <c r="J863" s="85"/>
      <c r="K863" s="85"/>
    </row>
    <row r="864">
      <c r="B864" s="85"/>
      <c r="J864" s="85"/>
      <c r="K864" s="85"/>
    </row>
    <row r="865">
      <c r="B865" s="85"/>
      <c r="J865" s="85"/>
      <c r="K865" s="85"/>
    </row>
    <row r="866">
      <c r="B866" s="85"/>
      <c r="J866" s="85"/>
      <c r="K866" s="85"/>
    </row>
    <row r="867">
      <c r="B867" s="85"/>
      <c r="J867" s="85"/>
      <c r="K867" s="85"/>
    </row>
    <row r="868">
      <c r="B868" s="85"/>
      <c r="J868" s="85"/>
      <c r="K868" s="85"/>
    </row>
    <row r="869">
      <c r="B869" s="85"/>
      <c r="J869" s="85"/>
      <c r="K869" s="85"/>
    </row>
    <row r="870">
      <c r="B870" s="85"/>
      <c r="J870" s="85"/>
      <c r="K870" s="85"/>
    </row>
    <row r="871">
      <c r="B871" s="85"/>
      <c r="J871" s="85"/>
      <c r="K871" s="85"/>
    </row>
    <row r="872">
      <c r="B872" s="85"/>
      <c r="J872" s="85"/>
      <c r="K872" s="85"/>
    </row>
    <row r="873">
      <c r="B873" s="85"/>
      <c r="J873" s="85"/>
      <c r="K873" s="85"/>
    </row>
    <row r="874">
      <c r="B874" s="85"/>
      <c r="J874" s="85"/>
      <c r="K874" s="85"/>
    </row>
    <row r="875">
      <c r="B875" s="85"/>
      <c r="J875" s="85"/>
      <c r="K875" s="85"/>
    </row>
    <row r="876">
      <c r="B876" s="85"/>
      <c r="J876" s="85"/>
      <c r="K876" s="85"/>
    </row>
    <row r="877">
      <c r="B877" s="85"/>
      <c r="J877" s="85"/>
      <c r="K877" s="85"/>
    </row>
    <row r="878">
      <c r="B878" s="85"/>
      <c r="J878" s="85"/>
      <c r="K878" s="85"/>
    </row>
    <row r="879">
      <c r="B879" s="85"/>
      <c r="J879" s="85"/>
      <c r="K879" s="85"/>
    </row>
    <row r="880">
      <c r="B880" s="85"/>
      <c r="J880" s="85"/>
      <c r="K880" s="85"/>
    </row>
    <row r="881">
      <c r="B881" s="85"/>
      <c r="J881" s="85"/>
      <c r="K881" s="85"/>
    </row>
    <row r="882">
      <c r="B882" s="85"/>
      <c r="J882" s="85"/>
      <c r="K882" s="85"/>
    </row>
    <row r="883">
      <c r="B883" s="85"/>
      <c r="J883" s="85"/>
      <c r="K883" s="85"/>
    </row>
    <row r="884">
      <c r="B884" s="85"/>
      <c r="J884" s="85"/>
      <c r="K884" s="85"/>
    </row>
    <row r="885">
      <c r="B885" s="85"/>
      <c r="J885" s="85"/>
      <c r="K885" s="85"/>
    </row>
    <row r="886">
      <c r="B886" s="85"/>
      <c r="J886" s="85"/>
      <c r="K886" s="85"/>
    </row>
    <row r="887">
      <c r="B887" s="85"/>
      <c r="J887" s="85"/>
      <c r="K887" s="85"/>
    </row>
    <row r="888">
      <c r="B888" s="85"/>
      <c r="J888" s="85"/>
      <c r="K888" s="85"/>
    </row>
    <row r="889">
      <c r="B889" s="85"/>
      <c r="J889" s="85"/>
      <c r="K889" s="85"/>
    </row>
    <row r="890">
      <c r="B890" s="85"/>
      <c r="J890" s="85"/>
      <c r="K890" s="85"/>
    </row>
    <row r="891">
      <c r="B891" s="85"/>
      <c r="J891" s="85"/>
      <c r="K891" s="85"/>
    </row>
    <row r="892">
      <c r="B892" s="85"/>
      <c r="J892" s="85"/>
      <c r="K892" s="85"/>
    </row>
    <row r="893">
      <c r="B893" s="85"/>
      <c r="J893" s="85"/>
      <c r="K893" s="85"/>
    </row>
    <row r="894">
      <c r="B894" s="85"/>
      <c r="J894" s="85"/>
      <c r="K894" s="85"/>
    </row>
    <row r="895">
      <c r="B895" s="85"/>
      <c r="J895" s="85"/>
      <c r="K895" s="85"/>
    </row>
    <row r="896">
      <c r="B896" s="85"/>
      <c r="J896" s="85"/>
      <c r="K896" s="85"/>
    </row>
    <row r="897">
      <c r="B897" s="85"/>
      <c r="J897" s="85"/>
      <c r="K897" s="85"/>
    </row>
    <row r="898">
      <c r="B898" s="85"/>
      <c r="J898" s="85"/>
      <c r="K898" s="85"/>
    </row>
    <row r="899">
      <c r="B899" s="85"/>
      <c r="J899" s="85"/>
      <c r="K899" s="85"/>
    </row>
    <row r="900">
      <c r="B900" s="85"/>
      <c r="J900" s="85"/>
      <c r="K900" s="85"/>
    </row>
    <row r="901">
      <c r="B901" s="85"/>
      <c r="J901" s="85"/>
      <c r="K901" s="85"/>
    </row>
    <row r="902">
      <c r="B902" s="85"/>
      <c r="J902" s="85"/>
      <c r="K902" s="85"/>
    </row>
    <row r="903">
      <c r="B903" s="85"/>
      <c r="J903" s="85"/>
      <c r="K903" s="85"/>
    </row>
    <row r="904">
      <c r="B904" s="85"/>
      <c r="J904" s="85"/>
      <c r="K904" s="85"/>
    </row>
    <row r="905">
      <c r="B905" s="85"/>
      <c r="J905" s="85"/>
      <c r="K905" s="85"/>
    </row>
    <row r="906">
      <c r="B906" s="85"/>
      <c r="J906" s="85"/>
      <c r="K906" s="85"/>
    </row>
    <row r="907">
      <c r="B907" s="85"/>
      <c r="J907" s="85"/>
      <c r="K907" s="85"/>
    </row>
    <row r="908">
      <c r="B908" s="85"/>
      <c r="J908" s="85"/>
      <c r="K908" s="85"/>
    </row>
    <row r="909">
      <c r="B909" s="85"/>
      <c r="J909" s="85"/>
      <c r="K909" s="85"/>
    </row>
    <row r="910">
      <c r="B910" s="85"/>
      <c r="J910" s="85"/>
      <c r="K910" s="85"/>
    </row>
    <row r="911">
      <c r="B911" s="85"/>
      <c r="J911" s="85"/>
      <c r="K911" s="85"/>
    </row>
    <row r="912">
      <c r="B912" s="85"/>
      <c r="J912" s="85"/>
      <c r="K912" s="85"/>
    </row>
    <row r="913">
      <c r="B913" s="85"/>
      <c r="J913" s="85"/>
      <c r="K913" s="85"/>
    </row>
    <row r="914">
      <c r="B914" s="85"/>
      <c r="J914" s="85"/>
      <c r="K914" s="85"/>
    </row>
    <row r="915">
      <c r="B915" s="85"/>
      <c r="J915" s="85"/>
      <c r="K915" s="85"/>
    </row>
    <row r="916">
      <c r="B916" s="85"/>
      <c r="J916" s="85"/>
      <c r="K916" s="85"/>
    </row>
    <row r="917">
      <c r="B917" s="85"/>
      <c r="J917" s="85"/>
      <c r="K917" s="85"/>
    </row>
    <row r="918">
      <c r="B918" s="85"/>
      <c r="J918" s="85"/>
      <c r="K918" s="85"/>
    </row>
    <row r="919">
      <c r="B919" s="85"/>
      <c r="J919" s="85"/>
      <c r="K919" s="85"/>
    </row>
    <row r="920">
      <c r="B920" s="85"/>
      <c r="J920" s="85"/>
      <c r="K920" s="85"/>
    </row>
    <row r="921">
      <c r="B921" s="85"/>
      <c r="J921" s="85"/>
      <c r="K921" s="85"/>
    </row>
    <row r="922">
      <c r="B922" s="85"/>
      <c r="J922" s="85"/>
      <c r="K922" s="85"/>
    </row>
    <row r="923">
      <c r="B923" s="85"/>
      <c r="J923" s="85"/>
      <c r="K923" s="85"/>
    </row>
    <row r="924">
      <c r="B924" s="85"/>
      <c r="J924" s="85"/>
      <c r="K924" s="85"/>
    </row>
    <row r="925">
      <c r="B925" s="85"/>
      <c r="J925" s="85"/>
      <c r="K925" s="85"/>
    </row>
    <row r="926">
      <c r="B926" s="85"/>
      <c r="J926" s="85"/>
      <c r="K926" s="85"/>
    </row>
    <row r="927">
      <c r="B927" s="85"/>
      <c r="J927" s="85"/>
      <c r="K927" s="85"/>
    </row>
    <row r="928">
      <c r="B928" s="85"/>
      <c r="J928" s="85"/>
      <c r="K928" s="85"/>
    </row>
    <row r="929">
      <c r="B929" s="85"/>
      <c r="J929" s="85"/>
      <c r="K929" s="85"/>
    </row>
    <row r="930">
      <c r="B930" s="85"/>
      <c r="J930" s="85"/>
      <c r="K930" s="85"/>
    </row>
    <row r="931">
      <c r="B931" s="85"/>
      <c r="J931" s="85"/>
      <c r="K931" s="85"/>
    </row>
    <row r="932">
      <c r="B932" s="85"/>
      <c r="J932" s="85"/>
      <c r="K932" s="85"/>
    </row>
    <row r="933">
      <c r="B933" s="85"/>
      <c r="J933" s="85"/>
      <c r="K933" s="85"/>
    </row>
    <row r="934">
      <c r="B934" s="85"/>
      <c r="J934" s="85"/>
      <c r="K934" s="85"/>
    </row>
    <row r="935">
      <c r="B935" s="85"/>
      <c r="J935" s="85"/>
      <c r="K935" s="85"/>
    </row>
    <row r="936">
      <c r="B936" s="85"/>
      <c r="J936" s="85"/>
      <c r="K936" s="85"/>
    </row>
    <row r="937">
      <c r="B937" s="85"/>
      <c r="J937" s="85"/>
      <c r="K937" s="85"/>
    </row>
    <row r="938">
      <c r="B938" s="85"/>
      <c r="J938" s="85"/>
      <c r="K938" s="85"/>
    </row>
    <row r="939">
      <c r="B939" s="85"/>
      <c r="J939" s="85"/>
      <c r="K939" s="85"/>
    </row>
    <row r="940">
      <c r="B940" s="85"/>
      <c r="J940" s="85"/>
      <c r="K940" s="85"/>
    </row>
    <row r="941">
      <c r="B941" s="85"/>
      <c r="J941" s="85"/>
      <c r="K941" s="85"/>
    </row>
    <row r="942">
      <c r="B942" s="85"/>
      <c r="J942" s="85"/>
      <c r="K942" s="85"/>
    </row>
    <row r="943">
      <c r="B943" s="85"/>
      <c r="J943" s="85"/>
      <c r="K943" s="85"/>
    </row>
    <row r="944">
      <c r="B944" s="85"/>
      <c r="J944" s="85"/>
      <c r="K944" s="85"/>
    </row>
    <row r="945">
      <c r="B945" s="85"/>
      <c r="J945" s="85"/>
      <c r="K945" s="85"/>
    </row>
    <row r="946">
      <c r="B946" s="85"/>
      <c r="J946" s="85"/>
      <c r="K946" s="85"/>
    </row>
    <row r="947">
      <c r="B947" s="85"/>
      <c r="J947" s="85"/>
      <c r="K947" s="85"/>
    </row>
    <row r="948">
      <c r="B948" s="85"/>
      <c r="J948" s="85"/>
      <c r="K948" s="85"/>
    </row>
    <row r="949">
      <c r="B949" s="85"/>
      <c r="J949" s="85"/>
      <c r="K949" s="85"/>
    </row>
    <row r="950">
      <c r="B950" s="85"/>
      <c r="J950" s="85"/>
      <c r="K950" s="85"/>
    </row>
    <row r="951">
      <c r="B951" s="85"/>
      <c r="J951" s="85"/>
      <c r="K951" s="85"/>
    </row>
    <row r="952">
      <c r="B952" s="85"/>
      <c r="J952" s="85"/>
      <c r="K952" s="85"/>
    </row>
    <row r="953">
      <c r="B953" s="85"/>
      <c r="J953" s="85"/>
      <c r="K953" s="85"/>
    </row>
    <row r="954">
      <c r="B954" s="85"/>
      <c r="J954" s="85"/>
      <c r="K954" s="85"/>
    </row>
    <row r="955">
      <c r="B955" s="85"/>
      <c r="J955" s="85"/>
      <c r="K955" s="85"/>
    </row>
    <row r="956">
      <c r="B956" s="85"/>
      <c r="J956" s="85"/>
      <c r="K956" s="85"/>
    </row>
    <row r="957">
      <c r="B957" s="85"/>
      <c r="J957" s="85"/>
      <c r="K957" s="85"/>
    </row>
    <row r="958">
      <c r="B958" s="85"/>
      <c r="J958" s="85"/>
      <c r="K958" s="85"/>
    </row>
    <row r="959">
      <c r="B959" s="85"/>
      <c r="J959" s="85"/>
      <c r="K959" s="85"/>
    </row>
    <row r="960">
      <c r="B960" s="85"/>
      <c r="J960" s="85"/>
      <c r="K960" s="85"/>
    </row>
    <row r="961">
      <c r="B961" s="85"/>
      <c r="J961" s="85"/>
      <c r="K961" s="85"/>
    </row>
    <row r="962">
      <c r="B962" s="85"/>
      <c r="J962" s="85"/>
      <c r="K962" s="85"/>
    </row>
    <row r="963">
      <c r="B963" s="85"/>
      <c r="J963" s="85"/>
      <c r="K963" s="85"/>
    </row>
    <row r="964">
      <c r="B964" s="85"/>
      <c r="J964" s="85"/>
      <c r="K964" s="85"/>
    </row>
    <row r="965">
      <c r="B965" s="85"/>
      <c r="J965" s="85"/>
      <c r="K965" s="85"/>
    </row>
    <row r="966">
      <c r="B966" s="85"/>
      <c r="J966" s="85"/>
      <c r="K966" s="85"/>
    </row>
    <row r="967">
      <c r="B967" s="85"/>
      <c r="J967" s="85"/>
      <c r="K967" s="85"/>
    </row>
    <row r="968">
      <c r="B968" s="85"/>
      <c r="J968" s="85"/>
      <c r="K968" s="85"/>
    </row>
    <row r="969">
      <c r="B969" s="85"/>
      <c r="J969" s="85"/>
      <c r="K969" s="85"/>
    </row>
    <row r="970">
      <c r="B970" s="85"/>
      <c r="J970" s="85"/>
      <c r="K970" s="85"/>
    </row>
    <row r="971">
      <c r="B971" s="85"/>
      <c r="J971" s="85"/>
      <c r="K971" s="85"/>
    </row>
    <row r="972">
      <c r="B972" s="85"/>
      <c r="J972" s="85"/>
      <c r="K972" s="85"/>
    </row>
    <row r="973">
      <c r="B973" s="85"/>
      <c r="J973" s="85"/>
      <c r="K973" s="85"/>
    </row>
    <row r="974">
      <c r="B974" s="85"/>
      <c r="J974" s="85"/>
      <c r="K974" s="85"/>
    </row>
    <row r="975">
      <c r="B975" s="85"/>
      <c r="J975" s="85"/>
      <c r="K975" s="85"/>
    </row>
    <row r="976">
      <c r="B976" s="85"/>
      <c r="J976" s="85"/>
      <c r="K976" s="85"/>
    </row>
    <row r="977">
      <c r="B977" s="85"/>
      <c r="J977" s="85"/>
      <c r="K977" s="85"/>
    </row>
    <row r="978">
      <c r="B978" s="85"/>
      <c r="J978" s="85"/>
      <c r="K978" s="85"/>
    </row>
    <row r="979">
      <c r="B979" s="85"/>
      <c r="J979" s="85"/>
      <c r="K979" s="85"/>
    </row>
    <row r="980">
      <c r="B980" s="85"/>
      <c r="J980" s="85"/>
      <c r="K980" s="85"/>
    </row>
    <row r="981">
      <c r="B981" s="85"/>
      <c r="J981" s="85"/>
      <c r="K981" s="85"/>
    </row>
    <row r="982">
      <c r="B982" s="85"/>
      <c r="J982" s="85"/>
      <c r="K982" s="85"/>
    </row>
    <row r="983">
      <c r="B983" s="85"/>
      <c r="J983" s="85"/>
      <c r="K983" s="85"/>
    </row>
    <row r="984">
      <c r="B984" s="85"/>
      <c r="J984" s="85"/>
      <c r="K984" s="85"/>
    </row>
    <row r="985">
      <c r="B985" s="85"/>
      <c r="J985" s="85"/>
      <c r="K985" s="85"/>
    </row>
    <row r="986">
      <c r="B986" s="85"/>
      <c r="J986" s="85"/>
      <c r="K986" s="85"/>
    </row>
    <row r="987">
      <c r="B987" s="85"/>
      <c r="J987" s="85"/>
      <c r="K987" s="85"/>
    </row>
    <row r="988">
      <c r="B988" s="85"/>
      <c r="J988" s="85"/>
      <c r="K988" s="85"/>
    </row>
    <row r="989">
      <c r="B989" s="85"/>
      <c r="J989" s="85"/>
      <c r="K989" s="85"/>
    </row>
    <row r="990">
      <c r="B990" s="85"/>
      <c r="J990" s="85"/>
      <c r="K990" s="85"/>
    </row>
    <row r="991">
      <c r="B991" s="85"/>
      <c r="J991" s="85"/>
      <c r="K991" s="85"/>
    </row>
    <row r="992">
      <c r="B992" s="85"/>
      <c r="J992" s="85"/>
      <c r="K992" s="85"/>
    </row>
    <row r="993">
      <c r="B993" s="85"/>
      <c r="J993" s="85"/>
      <c r="K993" s="85"/>
    </row>
    <row r="994">
      <c r="B994" s="85"/>
      <c r="J994" s="85"/>
      <c r="K994" s="85"/>
    </row>
    <row r="995">
      <c r="B995" s="85"/>
      <c r="J995" s="85"/>
      <c r="K995" s="85"/>
    </row>
    <row r="996">
      <c r="B996" s="85"/>
      <c r="J996" s="85"/>
      <c r="K996" s="85"/>
    </row>
    <row r="997">
      <c r="B997" s="85"/>
      <c r="J997" s="85"/>
      <c r="K997" s="85"/>
    </row>
    <row r="998">
      <c r="B998" s="85"/>
    </row>
    <row r="999">
      <c r="B999" s="85"/>
    </row>
    <row r="1000">
      <c r="B1000" s="85"/>
    </row>
    <row r="1001">
      <c r="B1001" s="85"/>
    </row>
  </sheetData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2023-08-19T23:45:17Z</dcterms:created>
</cp:coreProperties>
</file>